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u-f\Desktop\Consultoria\Ambiental2\29_de_4_2019\"/>
    </mc:Choice>
  </mc:AlternateContent>
  <xr:revisionPtr revIDLastSave="0" documentId="8_{A979864D-A065-43FA-9EBA-8850454B8ABB}" xr6:coauthVersionLast="31" xr6:coauthVersionMax="31" xr10:uidLastSave="{00000000-0000-0000-0000-000000000000}"/>
  <bookViews>
    <workbookView xWindow="0" yWindow="0" windowWidth="17256" windowHeight="5652" tabRatio="322" firstSheet="1" activeTab="1" xr2:uid="{00000000-000D-0000-FFFF-FFFF00000000}"/>
  </bookViews>
  <sheets>
    <sheet name="F01" sheetId="1" r:id="rId1"/>
    <sheet name="2015_BD" sheetId="15" r:id="rId2"/>
    <sheet name="2015 CONSERVADA" sheetId="16" r:id="rId3"/>
    <sheet name="2016BD" sheetId="14" r:id="rId4"/>
    <sheet name="2017BD" sheetId="10" r:id="rId5"/>
    <sheet name="CALCULOS CC" sheetId="20" r:id="rId6"/>
    <sheet name="ECUACIONES" sheetId="17" r:id="rId7"/>
    <sheet name="2017 t" sheetId="9" r:id="rId8"/>
    <sheet name="Hoja1" sheetId="18" r:id="rId9"/>
    <sheet name="2017" sheetId="7" r:id="rId10"/>
    <sheet name="2016t" sheetId="13" r:id="rId11"/>
    <sheet name="2016" sheetId="8" r:id="rId12"/>
    <sheet name="F02" sheetId="2" r:id="rId13"/>
    <sheet name="F03" sheetId="3" r:id="rId14"/>
    <sheet name="F04" sheetId="4" r:id="rId15"/>
    <sheet name="F05" sheetId="5" r:id="rId16"/>
    <sheet name="F06" sheetId="6" r:id="rId17"/>
  </sheets>
  <definedNames>
    <definedName name="_xlnm._FilterDatabase" localSheetId="2" hidden="1">'2015 CONSERVADA'!$B$1:$L$2155</definedName>
    <definedName name="_xlnm._FilterDatabase" localSheetId="1" hidden="1">'2015_BD'!$B$1:$L$4942</definedName>
    <definedName name="_xlnm._FilterDatabase" localSheetId="3" hidden="1">'2016BD'!$A$1:$J$3095</definedName>
    <definedName name="_xlnm._FilterDatabase" localSheetId="4" hidden="1">'2017BD'!$A$1:$J$5099</definedName>
    <definedName name="_xlnm._FilterDatabase" localSheetId="0" hidden="1">'F01'!$A$1:$AN$141</definedName>
    <definedName name="_xlnm._FilterDatabase" localSheetId="12" hidden="1">'F02'!$A$1:$G$8190</definedName>
    <definedName name="_xlnm._FilterDatabase" localSheetId="13" hidden="1">'F03'!$A$1:$Q$701</definedName>
    <definedName name="_xlnm._FilterDatabase" localSheetId="14" hidden="1">'F04'!$A$1:$V$212</definedName>
    <definedName name="_xlnm._FilterDatabase" localSheetId="15" hidden="1">'F05'!$A$1:$M$161</definedName>
    <definedName name="_xlnm._FilterDatabase" localSheetId="16" hidden="1">'F06'!$A$1:$AK$141</definedName>
    <definedName name="umafor">#REF!</definedName>
  </definedNames>
  <calcPr calcId="179017"/>
  <pivotCaches>
    <pivotCache cacheId="6" r:id="rId18"/>
    <pivotCache cacheId="7" r:id="rId19"/>
  </pivotCaches>
  <fileRecoveryPr autoRecover="0"/>
</workbook>
</file>

<file path=xl/calcChain.xml><?xml version="1.0" encoding="utf-8"?>
<calcChain xmlns="http://schemas.openxmlformats.org/spreadsheetml/2006/main">
  <c r="T479" i="14" l="1"/>
  <c r="Q479" i="14"/>
  <c r="O479" i="14"/>
  <c r="O1268" i="14"/>
  <c r="O620" i="14"/>
  <c r="O515" i="14"/>
  <c r="O509" i="14"/>
  <c r="O503" i="14"/>
  <c r="O490" i="14"/>
  <c r="T1268" i="14"/>
  <c r="T620" i="14"/>
  <c r="T515" i="14"/>
  <c r="T509" i="14"/>
  <c r="T503" i="14"/>
  <c r="T490" i="14"/>
  <c r="Q1268" i="14"/>
  <c r="Q620" i="14"/>
  <c r="Q515" i="14"/>
  <c r="Q509" i="14"/>
  <c r="Q503" i="14"/>
  <c r="Q490" i="14"/>
  <c r="T13" i="16"/>
  <c r="Q13" i="16"/>
  <c r="O13" i="16"/>
  <c r="T359" i="16"/>
  <c r="T355" i="16"/>
  <c r="T343" i="16"/>
  <c r="T338" i="16"/>
  <c r="T312" i="16"/>
  <c r="T307" i="16"/>
  <c r="T301" i="16"/>
  <c r="T276" i="16"/>
  <c r="T273" i="16"/>
  <c r="T260" i="16"/>
  <c r="T251" i="16"/>
  <c r="T233" i="16"/>
  <c r="T228" i="16"/>
  <c r="T227" i="16"/>
  <c r="T209" i="16"/>
  <c r="T208" i="16"/>
  <c r="T183" i="16"/>
  <c r="T181" i="16"/>
  <c r="T179" i="16"/>
  <c r="T178" i="16"/>
  <c r="T176" i="16"/>
  <c r="T173" i="16"/>
  <c r="T169" i="16"/>
  <c r="T168" i="16"/>
  <c r="T165" i="16"/>
  <c r="T157" i="16"/>
  <c r="T155" i="16"/>
  <c r="T154" i="16"/>
  <c r="T153" i="16"/>
  <c r="T152" i="16"/>
  <c r="T151" i="16"/>
  <c r="T150" i="16"/>
  <c r="T138" i="16"/>
  <c r="T134" i="16"/>
  <c r="T132" i="16"/>
  <c r="T130" i="16"/>
  <c r="T127" i="16"/>
  <c r="T123" i="16"/>
  <c r="T122" i="16"/>
  <c r="T121" i="16"/>
  <c r="T119" i="16"/>
  <c r="T118" i="16"/>
  <c r="T115" i="16"/>
  <c r="T113" i="16"/>
  <c r="T106" i="16"/>
  <c r="T105" i="16"/>
  <c r="T75" i="16"/>
  <c r="T74" i="16"/>
  <c r="T73" i="16"/>
  <c r="T71" i="16"/>
  <c r="T68" i="16"/>
  <c r="T57" i="16"/>
  <c r="T55" i="16"/>
  <c r="T46" i="16"/>
  <c r="Q359" i="16"/>
  <c r="Q355" i="16"/>
  <c r="Q343" i="16"/>
  <c r="Q338" i="16"/>
  <c r="Q312" i="16"/>
  <c r="Q307" i="16"/>
  <c r="Q301" i="16"/>
  <c r="Q276" i="16"/>
  <c r="Q273" i="16"/>
  <c r="Q260" i="16"/>
  <c r="Q251" i="16"/>
  <c r="Q233" i="16"/>
  <c r="Q228" i="16"/>
  <c r="Q227" i="16"/>
  <c r="Q209" i="16"/>
  <c r="Q208" i="16"/>
  <c r="Q183" i="16"/>
  <c r="Q181" i="16"/>
  <c r="Q179" i="16"/>
  <c r="Q178" i="16"/>
  <c r="Q176" i="16"/>
  <c r="Q173" i="16"/>
  <c r="Q169" i="16"/>
  <c r="Q168" i="16"/>
  <c r="Q165" i="16"/>
  <c r="Q157" i="16"/>
  <c r="Q155" i="16"/>
  <c r="Q154" i="16"/>
  <c r="Q153" i="16"/>
  <c r="Q152" i="16"/>
  <c r="Q151" i="16"/>
  <c r="Q150" i="16"/>
  <c r="Q138" i="16"/>
  <c r="Q134" i="16"/>
  <c r="Q132" i="16"/>
  <c r="Q130" i="16"/>
  <c r="Q127" i="16"/>
  <c r="Q123" i="16"/>
  <c r="Q122" i="16"/>
  <c r="Q121" i="16"/>
  <c r="Q119" i="16"/>
  <c r="Q118" i="16"/>
  <c r="Q115" i="16"/>
  <c r="Q113" i="16"/>
  <c r="Q106" i="16"/>
  <c r="Q105" i="16"/>
  <c r="Q75" i="16"/>
  <c r="Q74" i="16"/>
  <c r="Q73" i="16"/>
  <c r="Q71" i="16"/>
  <c r="Q68" i="16"/>
  <c r="Q57" i="16"/>
  <c r="Q55" i="16"/>
  <c r="Q46" i="16"/>
  <c r="O359" i="16"/>
  <c r="O355" i="16"/>
  <c r="O343" i="16"/>
  <c r="O338" i="16"/>
  <c r="O312" i="16"/>
  <c r="O307" i="16"/>
  <c r="O301" i="16"/>
  <c r="O276" i="16"/>
  <c r="O273" i="16"/>
  <c r="O260" i="16"/>
  <c r="O251" i="16"/>
  <c r="O233" i="16"/>
  <c r="O228" i="16"/>
  <c r="O227" i="16"/>
  <c r="O209" i="16"/>
  <c r="O208" i="16"/>
  <c r="O183" i="16"/>
  <c r="O181" i="16"/>
  <c r="O179" i="16"/>
  <c r="O178" i="16"/>
  <c r="O176" i="16"/>
  <c r="O173" i="16"/>
  <c r="O169" i="16"/>
  <c r="O168" i="16"/>
  <c r="O165" i="16"/>
  <c r="O157" i="16"/>
  <c r="O155" i="16"/>
  <c r="O154" i="16"/>
  <c r="O153" i="16"/>
  <c r="O152" i="16"/>
  <c r="O151" i="16"/>
  <c r="O150" i="16"/>
  <c r="O138" i="16"/>
  <c r="O134" i="16"/>
  <c r="O132" i="16"/>
  <c r="O130" i="16"/>
  <c r="O127" i="16"/>
  <c r="O123" i="16"/>
  <c r="O122" i="16"/>
  <c r="O121" i="16"/>
  <c r="O119" i="16"/>
  <c r="O118" i="16"/>
  <c r="O115" i="16"/>
  <c r="O113" i="16"/>
  <c r="O106" i="16"/>
  <c r="O105" i="16"/>
  <c r="O75" i="16"/>
  <c r="O74" i="16"/>
  <c r="O73" i="16"/>
  <c r="O71" i="16"/>
  <c r="O68" i="16"/>
  <c r="O57" i="16"/>
  <c r="O55" i="16"/>
  <c r="O46" i="16"/>
  <c r="T3988" i="15"/>
  <c r="Q3988" i="15"/>
  <c r="O3988" i="15"/>
  <c r="T4943" i="15"/>
  <c r="T4119" i="15"/>
  <c r="T4088" i="15"/>
  <c r="T4087" i="15"/>
  <c r="T4086" i="15"/>
  <c r="T4083" i="15"/>
  <c r="T4082" i="15"/>
  <c r="T4080" i="15"/>
  <c r="T4072" i="15"/>
  <c r="T4071" i="15"/>
  <c r="T4062" i="15"/>
  <c r="T4060" i="15"/>
  <c r="T4039" i="15"/>
  <c r="T4038" i="15"/>
  <c r="T4023" i="15"/>
  <c r="T4014" i="15"/>
  <c r="T4013" i="15"/>
  <c r="T4012" i="15"/>
  <c r="T4009" i="15"/>
  <c r="T4008" i="15"/>
  <c r="T4007" i="15"/>
  <c r="T4006" i="15"/>
  <c r="T4005" i="15"/>
  <c r="T4004" i="15"/>
  <c r="T4003" i="15"/>
  <c r="T4001" i="15"/>
  <c r="T4000" i="15"/>
  <c r="T3995" i="15"/>
  <c r="T3992" i="15"/>
  <c r="T3991" i="15"/>
  <c r="T3990" i="15"/>
  <c r="T3989" i="15"/>
  <c r="Q4943" i="15"/>
  <c r="Q4119" i="15"/>
  <c r="Q4088" i="15"/>
  <c r="Q4087" i="15"/>
  <c r="Q4086" i="15"/>
  <c r="Q4083" i="15"/>
  <c r="Q4082" i="15"/>
  <c r="Q4080" i="15"/>
  <c r="Q4072" i="15"/>
  <c r="Q4071" i="15"/>
  <c r="Q4062" i="15"/>
  <c r="Q4060" i="15"/>
  <c r="Q4039" i="15"/>
  <c r="Q4038" i="15"/>
  <c r="Q4023" i="15"/>
  <c r="Q4014" i="15"/>
  <c r="Q4013" i="15"/>
  <c r="Q4012" i="15"/>
  <c r="Q4009" i="15"/>
  <c r="Q4008" i="15"/>
  <c r="Q4007" i="15"/>
  <c r="Q4006" i="15"/>
  <c r="Q4005" i="15"/>
  <c r="Q4004" i="15"/>
  <c r="Q4003" i="15"/>
  <c r="Q4001" i="15"/>
  <c r="Q4000" i="15"/>
  <c r="Q3995" i="15"/>
  <c r="Q3992" i="15"/>
  <c r="Q3991" i="15"/>
  <c r="Q3990" i="15"/>
  <c r="Q3989" i="15"/>
  <c r="O4943" i="15"/>
  <c r="O4119" i="15"/>
  <c r="O4088" i="15"/>
  <c r="O4087" i="15"/>
  <c r="O4086" i="15"/>
  <c r="O4083" i="15"/>
  <c r="O4082" i="15"/>
  <c r="O4080" i="15"/>
  <c r="O4072" i="15"/>
  <c r="O4071" i="15"/>
  <c r="O4062" i="15"/>
  <c r="O4060" i="15"/>
  <c r="O4039" i="15"/>
  <c r="O4038" i="15"/>
  <c r="O4023" i="15"/>
  <c r="O4014" i="15"/>
  <c r="O4013" i="15"/>
  <c r="O4012" i="15"/>
  <c r="O4009" i="15"/>
  <c r="O4008" i="15"/>
  <c r="O4007" i="15"/>
  <c r="O4006" i="15"/>
  <c r="O4005" i="15"/>
  <c r="O4004" i="15"/>
  <c r="O4003" i="15"/>
  <c r="O4001" i="15"/>
  <c r="O4000" i="15"/>
  <c r="O3995" i="15"/>
  <c r="O3992" i="15"/>
  <c r="O3991" i="15"/>
  <c r="O3990" i="15"/>
  <c r="O3989" i="15"/>
  <c r="L4942" i="15" l="1"/>
  <c r="L4941" i="15"/>
  <c r="L4940" i="15"/>
  <c r="L4935" i="15"/>
  <c r="L4930" i="15"/>
  <c r="L4925" i="15"/>
  <c r="L4921" i="15"/>
  <c r="L4913" i="15"/>
  <c r="L4909" i="15"/>
  <c r="L4908" i="15"/>
  <c r="L4907" i="15"/>
  <c r="L4903" i="15"/>
  <c r="L4902" i="15"/>
  <c r="L4900" i="15"/>
  <c r="L4895" i="15"/>
  <c r="L4891" i="15"/>
  <c r="L4889" i="15"/>
  <c r="L4888" i="15"/>
  <c r="L4885" i="15"/>
  <c r="L4884" i="15"/>
  <c r="L4883" i="15"/>
  <c r="L4776" i="15"/>
  <c r="L4766" i="15"/>
  <c r="L4711" i="15"/>
  <c r="L4702" i="15"/>
  <c r="L4698" i="15"/>
  <c r="L4697" i="15"/>
  <c r="L4466" i="15"/>
  <c r="T4466" i="15" s="1"/>
  <c r="L4444" i="15"/>
  <c r="T4444" i="15" s="1"/>
  <c r="L4443" i="15"/>
  <c r="T4443" i="15" s="1"/>
  <c r="L4435" i="15"/>
  <c r="T4435" i="15" s="1"/>
  <c r="L4402" i="15"/>
  <c r="T4402" i="15" s="1"/>
  <c r="L4371" i="15"/>
  <c r="T4371" i="15" s="1"/>
  <c r="L4364" i="15"/>
  <c r="T4364" i="15" s="1"/>
  <c r="L4078" i="15"/>
  <c r="T4078" i="15" s="1"/>
  <c r="L4052" i="15"/>
  <c r="T4052" i="15" s="1"/>
  <c r="L4048" i="15"/>
  <c r="T4048" i="15" s="1"/>
  <c r="L3519" i="15"/>
  <c r="T3519" i="15" s="1"/>
  <c r="L3242" i="15"/>
  <c r="T3242" i="15" s="1"/>
  <c r="L3241" i="15"/>
  <c r="T3241" i="15" s="1"/>
  <c r="L3176" i="15"/>
  <c r="T3176" i="15" s="1"/>
  <c r="L3116" i="15"/>
  <c r="T3116" i="15" s="1"/>
  <c r="L3115" i="15"/>
  <c r="T3115" i="15" s="1"/>
  <c r="L3036" i="15"/>
  <c r="T3036" i="15" s="1"/>
  <c r="L3035" i="15"/>
  <c r="T3035" i="15" s="1"/>
  <c r="L2322" i="15"/>
  <c r="T2322" i="15" s="1"/>
  <c r="L2321" i="15"/>
  <c r="T2321" i="15" s="1"/>
  <c r="L2320" i="15"/>
  <c r="T2320" i="15" s="1"/>
  <c r="L2319" i="15"/>
  <c r="T2319" i="15" s="1"/>
  <c r="L2225" i="15"/>
  <c r="T2225" i="15" s="1"/>
  <c r="L2183" i="15"/>
  <c r="T2183" i="15" s="1"/>
  <c r="L2182" i="15"/>
  <c r="T2182" i="15" s="1"/>
  <c r="L1829" i="15"/>
  <c r="T1829" i="15" s="1"/>
  <c r="L1711" i="15"/>
  <c r="T1711" i="15" s="1"/>
  <c r="L1583" i="15"/>
  <c r="T1583" i="15" s="1"/>
  <c r="L1582" i="15"/>
  <c r="T1582" i="15" s="1"/>
  <c r="L1581" i="15"/>
  <c r="T1581" i="15" s="1"/>
  <c r="L1580" i="15"/>
  <c r="T1580" i="15" s="1"/>
  <c r="L1579" i="15"/>
  <c r="T1579" i="15" s="1"/>
  <c r="L1564" i="15"/>
  <c r="T1564" i="15" s="1"/>
  <c r="L1563" i="15"/>
  <c r="T1563" i="15" s="1"/>
  <c r="L1562" i="15"/>
  <c r="T1562" i="15" s="1"/>
  <c r="L1561" i="15"/>
  <c r="T1561" i="15" s="1"/>
  <c r="L1557" i="15"/>
  <c r="T1557" i="15" s="1"/>
  <c r="L1556" i="15"/>
  <c r="T1556" i="15" s="1"/>
  <c r="L1549" i="15"/>
  <c r="T1549" i="15" s="1"/>
  <c r="L1548" i="15"/>
  <c r="T1548" i="15" s="1"/>
  <c r="L1547" i="15"/>
  <c r="T1547" i="15" s="1"/>
  <c r="L1509" i="15"/>
  <c r="T1509" i="15" s="1"/>
  <c r="L1507" i="15"/>
  <c r="T1507" i="15" s="1"/>
  <c r="L1420" i="15"/>
  <c r="T1420" i="15" s="1"/>
  <c r="L1351" i="15"/>
  <c r="T1351" i="15" s="1"/>
  <c r="L1350" i="15"/>
  <c r="T1350" i="15" s="1"/>
  <c r="L1349" i="15"/>
  <c r="T1349" i="15" s="1"/>
  <c r="L1329" i="15"/>
  <c r="T1329" i="15" s="1"/>
  <c r="L1328" i="15"/>
  <c r="T1328" i="15" s="1"/>
  <c r="L1314" i="15"/>
  <c r="T1314" i="15" s="1"/>
  <c r="L1313" i="15"/>
  <c r="T1313" i="15" s="1"/>
  <c r="L1312" i="15"/>
  <c r="T1312" i="15" s="1"/>
  <c r="L1308" i="15"/>
  <c r="T1308" i="15" s="1"/>
  <c r="L1215" i="15"/>
  <c r="T1215" i="15" s="1"/>
  <c r="L1162" i="15"/>
  <c r="T1162" i="15" s="1"/>
  <c r="L1161" i="15"/>
  <c r="T1161" i="15" s="1"/>
  <c r="L1025" i="15"/>
  <c r="T1025" i="15" s="1"/>
  <c r="L1024" i="15"/>
  <c r="T1024" i="15" s="1"/>
  <c r="L975" i="15"/>
  <c r="T975" i="15" s="1"/>
  <c r="L966" i="15"/>
  <c r="T966" i="15" s="1"/>
  <c r="L965" i="15"/>
  <c r="T965" i="15" s="1"/>
  <c r="L899" i="15"/>
  <c r="T899" i="15" s="1"/>
  <c r="L887" i="15"/>
  <c r="T887" i="15" s="1"/>
  <c r="L886" i="15"/>
  <c r="T886" i="15" s="1"/>
  <c r="L885" i="15"/>
  <c r="T885" i="15" s="1"/>
  <c r="L884" i="15"/>
  <c r="T884" i="15" s="1"/>
  <c r="L850" i="15"/>
  <c r="T850" i="15" s="1"/>
  <c r="L849" i="15"/>
  <c r="T849" i="15" s="1"/>
  <c r="L842" i="15"/>
  <c r="T842" i="15" s="1"/>
  <c r="L841" i="15"/>
  <c r="T841" i="15" s="1"/>
  <c r="L837" i="15"/>
  <c r="T837" i="15" s="1"/>
  <c r="L832" i="15"/>
  <c r="T832" i="15" s="1"/>
  <c r="L783" i="15"/>
  <c r="T783" i="15" s="1"/>
  <c r="L782" i="15"/>
  <c r="T782" i="15" s="1"/>
  <c r="L781" i="15"/>
  <c r="T781" i="15" s="1"/>
  <c r="L773" i="15"/>
  <c r="T773" i="15" s="1"/>
  <c r="L772" i="15"/>
  <c r="T772" i="15" s="1"/>
  <c r="L628" i="15"/>
  <c r="T628" i="15" s="1"/>
  <c r="L627" i="15"/>
  <c r="T627" i="15" s="1"/>
  <c r="L589" i="15"/>
  <c r="T589" i="15" s="1"/>
  <c r="L463" i="15"/>
  <c r="T463" i="15" s="1"/>
  <c r="L430" i="15"/>
  <c r="T430" i="15" s="1"/>
  <c r="L428" i="15"/>
  <c r="T428" i="15" s="1"/>
  <c r="L425" i="15"/>
  <c r="T425" i="15" s="1"/>
  <c r="L403" i="15"/>
  <c r="T403" i="15" s="1"/>
  <c r="L398" i="15"/>
  <c r="T398" i="15" s="1"/>
  <c r="L394" i="15"/>
  <c r="T394" i="15" s="1"/>
  <c r="L386" i="15"/>
  <c r="T386" i="15" s="1"/>
  <c r="L337" i="15"/>
  <c r="T337" i="15" s="1"/>
  <c r="L312" i="15"/>
  <c r="T312" i="15" s="1"/>
  <c r="L311" i="15"/>
  <c r="T311" i="15" s="1"/>
  <c r="L310" i="15"/>
  <c r="T310" i="15" s="1"/>
  <c r="L284" i="15"/>
  <c r="T284" i="15" s="1"/>
  <c r="L228" i="15"/>
  <c r="T228" i="15" s="1"/>
  <c r="L103" i="15"/>
  <c r="T103" i="15" s="1"/>
  <c r="L2124" i="16"/>
  <c r="L2072" i="16"/>
  <c r="L2070" i="16"/>
  <c r="L2069" i="16"/>
  <c r="L2067" i="16"/>
  <c r="L2064" i="16"/>
  <c r="L2059" i="16"/>
  <c r="L2058" i="16"/>
  <c r="L2057" i="16"/>
  <c r="L2056" i="16"/>
  <c r="L2055" i="16"/>
  <c r="L2053" i="16"/>
  <c r="L2051" i="16"/>
  <c r="L2050" i="16"/>
  <c r="L2049" i="16"/>
  <c r="L2047" i="16"/>
  <c r="L2044" i="16"/>
  <c r="L2039" i="16"/>
  <c r="L2038" i="16"/>
  <c r="L2037" i="16"/>
  <c r="L2032" i="16"/>
  <c r="L2031" i="16"/>
  <c r="L2030" i="16"/>
  <c r="L2029" i="16"/>
  <c r="L2028" i="16"/>
  <c r="L2022" i="16"/>
  <c r="L2021" i="16"/>
  <c r="L2020" i="16"/>
  <c r="L2019" i="16"/>
  <c r="L2018" i="16"/>
  <c r="L2007" i="16"/>
  <c r="L2006" i="16"/>
  <c r="L1956" i="16"/>
  <c r="L1955" i="16"/>
  <c r="L1953" i="16"/>
  <c r="L1952" i="16"/>
  <c r="L1946" i="16"/>
  <c r="L1916" i="16"/>
  <c r="L1905" i="16"/>
  <c r="L1904" i="16"/>
  <c r="L1902" i="16"/>
  <c r="L1893" i="16"/>
  <c r="L1885" i="16"/>
  <c r="L1882" i="16"/>
  <c r="L1881" i="16"/>
  <c r="L1880" i="16"/>
  <c r="L1878" i="16"/>
  <c r="L1876" i="16"/>
  <c r="L1872" i="16"/>
  <c r="L1866" i="16"/>
  <c r="L1865" i="16"/>
  <c r="L1864" i="16"/>
  <c r="L1863" i="16"/>
  <c r="L1861" i="16"/>
  <c r="L1860" i="16"/>
  <c r="L1857" i="16"/>
  <c r="L1855" i="16"/>
  <c r="L1852" i="16"/>
  <c r="L1849" i="16"/>
  <c r="L1848" i="16"/>
  <c r="L1847" i="16"/>
  <c r="L1845" i="16"/>
  <c r="L1842" i="16"/>
  <c r="L1840" i="16"/>
  <c r="L1835" i="16"/>
  <c r="L1832" i="16"/>
  <c r="L1828" i="16"/>
  <c r="L1827" i="16"/>
  <c r="L1826" i="16"/>
  <c r="L1820" i="16"/>
  <c r="L1818" i="16"/>
  <c r="L1813" i="16"/>
  <c r="L1812" i="16"/>
  <c r="L1808" i="16"/>
  <c r="L1806" i="16"/>
  <c r="L1802" i="16"/>
  <c r="L1787" i="16"/>
  <c r="L1784" i="16"/>
  <c r="L1777" i="16"/>
  <c r="L1773" i="16"/>
  <c r="L1771" i="16"/>
  <c r="L1769" i="16"/>
  <c r="L1768" i="16"/>
  <c r="L1759" i="16"/>
  <c r="L1752" i="16"/>
  <c r="L1751" i="16"/>
  <c r="L1748" i="16"/>
  <c r="L1746" i="16"/>
  <c r="L1744" i="16"/>
  <c r="L1740" i="16"/>
  <c r="L1736" i="16"/>
  <c r="L1724" i="16"/>
  <c r="L1718" i="16"/>
  <c r="L1711" i="16"/>
  <c r="L1710" i="16"/>
  <c r="L1706" i="16"/>
  <c r="L1674" i="16"/>
  <c r="L1655" i="16"/>
  <c r="L1652" i="16"/>
  <c r="L1642" i="16"/>
  <c r="L1641" i="16"/>
  <c r="L1636" i="16"/>
  <c r="L1632" i="16"/>
  <c r="L1601" i="16"/>
  <c r="L1600" i="16"/>
  <c r="L1599" i="16"/>
  <c r="L1569" i="16"/>
  <c r="L1566" i="16"/>
  <c r="L1563" i="16"/>
  <c r="L1560" i="16"/>
  <c r="L1558" i="16"/>
  <c r="L1557" i="16"/>
  <c r="L1556" i="16"/>
  <c r="L1543" i="16"/>
  <c r="L1538" i="16"/>
  <c r="L1537" i="16"/>
  <c r="L1536" i="16"/>
  <c r="L1534" i="16"/>
  <c r="L1532" i="16"/>
  <c r="L1528" i="16"/>
  <c r="L1527" i="16"/>
  <c r="L1525" i="16"/>
  <c r="L1524" i="16"/>
  <c r="L1523" i="16"/>
  <c r="L1522" i="16"/>
  <c r="L1521" i="16"/>
  <c r="L1519" i="16"/>
  <c r="L1517" i="16"/>
  <c r="L1516" i="16"/>
  <c r="L1515" i="16"/>
  <c r="L1513" i="16"/>
  <c r="L1512" i="16"/>
  <c r="L1511" i="16"/>
  <c r="L1510" i="16"/>
  <c r="L1509" i="16"/>
  <c r="L1508" i="16"/>
  <c r="L1507" i="16"/>
  <c r="L1504" i="16"/>
  <c r="L1501" i="16"/>
  <c r="L1496" i="16"/>
  <c r="L1495" i="16"/>
  <c r="L1492" i="16"/>
  <c r="L1488" i="16"/>
  <c r="L1487" i="16"/>
  <c r="L1485" i="16"/>
  <c r="L1483" i="16"/>
  <c r="L1472" i="16"/>
  <c r="L1470" i="16"/>
  <c r="L1469" i="16"/>
  <c r="L1464" i="16"/>
  <c r="L1463" i="16"/>
  <c r="L1462" i="16"/>
  <c r="L1461" i="16"/>
  <c r="L1459" i="16"/>
  <c r="L1458" i="16"/>
  <c r="L1447" i="16"/>
  <c r="L1446" i="16"/>
  <c r="L1425" i="16"/>
  <c r="L1424" i="16"/>
  <c r="L1421" i="16"/>
  <c r="L1419" i="16"/>
  <c r="L1418" i="16"/>
  <c r="L1413" i="16"/>
  <c r="L1412" i="16"/>
  <c r="L1411" i="16"/>
  <c r="L1410" i="16"/>
  <c r="L1409" i="16"/>
  <c r="L1402" i="16"/>
  <c r="L1401" i="16"/>
  <c r="L1400" i="16"/>
  <c r="L1399" i="16"/>
  <c r="L1397" i="16"/>
  <c r="L1396" i="16"/>
  <c r="L1395" i="16"/>
  <c r="L1394" i="16"/>
  <c r="L1393" i="16"/>
  <c r="L1392" i="16"/>
  <c r="L1391" i="16"/>
  <c r="L1390" i="16"/>
  <c r="L1389" i="16"/>
  <c r="L1383" i="16"/>
  <c r="L1382" i="16"/>
  <c r="L1381" i="16"/>
  <c r="L1380" i="16"/>
  <c r="L1374" i="16"/>
  <c r="L1364" i="16"/>
  <c r="L1363" i="16"/>
  <c r="L1348" i="16"/>
  <c r="L1341" i="16"/>
  <c r="L1335" i="16"/>
  <c r="L1333" i="16"/>
  <c r="L1329" i="16"/>
  <c r="L1324" i="16"/>
  <c r="L1323" i="16"/>
  <c r="L1322" i="16"/>
  <c r="L1318" i="16"/>
  <c r="L1317" i="16"/>
  <c r="L1314" i="16"/>
  <c r="L1311" i="16"/>
  <c r="L1309" i="16"/>
  <c r="L1308" i="16"/>
  <c r="L1307" i="16"/>
  <c r="L1294" i="16"/>
  <c r="L1275" i="16"/>
  <c r="L1273" i="16"/>
  <c r="L1269" i="16"/>
  <c r="L1253" i="16"/>
  <c r="L1252" i="16"/>
  <c r="L1251" i="16"/>
  <c r="L1236" i="16"/>
  <c r="L1232" i="16"/>
  <c r="L1222" i="16"/>
  <c r="L1221" i="16"/>
  <c r="L1220" i="16"/>
  <c r="L1219" i="16"/>
  <c r="L1216" i="16"/>
  <c r="L1215" i="16"/>
  <c r="L1212" i="16"/>
  <c r="L1211" i="16"/>
  <c r="L1210" i="16"/>
  <c r="L1209" i="16"/>
  <c r="L1205" i="16"/>
  <c r="L1198" i="16"/>
  <c r="L1195" i="16"/>
  <c r="L1193" i="16"/>
  <c r="L1183" i="16"/>
  <c r="L1180" i="16"/>
  <c r="L1179" i="16"/>
  <c r="L1177" i="16"/>
  <c r="L1176" i="16"/>
  <c r="L1175" i="16"/>
  <c r="L1174" i="16"/>
  <c r="L1173" i="16"/>
  <c r="L1171" i="16"/>
  <c r="L1166" i="16"/>
  <c r="L1165" i="16"/>
  <c r="L1164" i="16"/>
  <c r="L1163" i="16"/>
  <c r="L1161" i="16"/>
  <c r="L1159" i="16"/>
  <c r="L1158" i="16"/>
  <c r="L1156" i="16"/>
  <c r="L1155" i="16"/>
  <c r="L1153" i="16"/>
  <c r="L1151" i="16"/>
  <c r="L1150" i="16"/>
  <c r="L1149" i="16"/>
  <c r="L1148" i="16"/>
  <c r="L1145" i="16"/>
  <c r="L1143" i="16"/>
  <c r="L1141" i="16"/>
  <c r="L1137" i="16"/>
  <c r="L1136" i="16"/>
  <c r="L1134" i="16"/>
  <c r="L1133" i="16"/>
  <c r="L1131" i="16"/>
  <c r="L1125" i="16"/>
  <c r="L1124" i="16"/>
  <c r="L1123" i="16"/>
  <c r="L1122" i="16"/>
  <c r="L1120" i="16"/>
  <c r="L1119" i="16"/>
  <c r="L1118" i="16"/>
  <c r="L1117" i="16"/>
  <c r="L1116" i="16"/>
  <c r="L1113" i="16"/>
  <c r="L1109" i="16"/>
  <c r="L1106" i="16"/>
  <c r="L1103" i="16"/>
  <c r="L1100" i="16"/>
  <c r="L1097" i="16"/>
  <c r="L1096" i="16"/>
  <c r="L1089" i="16"/>
  <c r="L1088" i="16"/>
  <c r="L1080" i="16"/>
  <c r="L1048" i="16"/>
  <c r="L1037" i="16"/>
  <c r="L1015" i="16"/>
  <c r="L1014" i="16"/>
  <c r="L996" i="16"/>
  <c r="L995" i="16"/>
  <c r="L992" i="16"/>
  <c r="L982" i="16"/>
  <c r="L961" i="16"/>
  <c r="L950" i="16"/>
  <c r="L944" i="16"/>
  <c r="L942" i="16"/>
  <c r="L940" i="16"/>
  <c r="L927" i="16"/>
  <c r="L923" i="16"/>
  <c r="L920" i="16"/>
  <c r="L917" i="16"/>
  <c r="L915" i="16"/>
  <c r="L914" i="16"/>
  <c r="L913" i="16"/>
  <c r="L901" i="16"/>
  <c r="L885" i="16"/>
  <c r="L884" i="16"/>
  <c r="L879" i="16"/>
  <c r="L877" i="16"/>
  <c r="L876" i="16"/>
  <c r="L875" i="16"/>
  <c r="L867" i="16"/>
  <c r="L856" i="16"/>
  <c r="L855" i="16"/>
  <c r="L854" i="16"/>
  <c r="L851" i="16"/>
  <c r="L850" i="16"/>
  <c r="L849" i="16"/>
  <c r="L848" i="16"/>
  <c r="L847" i="16"/>
  <c r="L846" i="16"/>
  <c r="L843" i="16"/>
  <c r="L842" i="16"/>
  <c r="L840" i="16"/>
  <c r="L839" i="16"/>
  <c r="L838" i="16"/>
  <c r="L837" i="16"/>
  <c r="L836" i="16"/>
  <c r="L834" i="16"/>
  <c r="L833" i="16"/>
  <c r="L830" i="16"/>
  <c r="L829" i="16"/>
  <c r="L828" i="16"/>
  <c r="L827" i="16"/>
  <c r="L826" i="16"/>
  <c r="L825" i="16"/>
  <c r="L824" i="16"/>
  <c r="L821" i="16"/>
  <c r="L819" i="16"/>
  <c r="L816" i="16"/>
  <c r="L815" i="16"/>
  <c r="L808" i="16"/>
  <c r="L806" i="16"/>
  <c r="L804" i="16"/>
  <c r="L803" i="16"/>
  <c r="L799" i="16"/>
  <c r="L798" i="16"/>
  <c r="L797" i="16"/>
  <c r="L795" i="16"/>
  <c r="L793" i="16"/>
  <c r="L791" i="16"/>
  <c r="L789" i="16"/>
  <c r="L788" i="16"/>
  <c r="L787" i="16"/>
  <c r="L784" i="16"/>
  <c r="L782" i="16"/>
  <c r="L781" i="16"/>
  <c r="L775" i="16"/>
  <c r="L772" i="16"/>
  <c r="L771" i="16"/>
  <c r="L769" i="16"/>
  <c r="L766" i="16"/>
  <c r="L762" i="16"/>
  <c r="L761" i="16"/>
  <c r="L760" i="16"/>
  <c r="L759" i="16"/>
  <c r="L758" i="16"/>
  <c r="L753" i="16"/>
  <c r="L752" i="16"/>
  <c r="L751" i="16"/>
  <c r="L750" i="16"/>
  <c r="L749" i="16"/>
  <c r="L748" i="16"/>
  <c r="L747" i="16"/>
  <c r="L746" i="16"/>
  <c r="L743" i="16"/>
  <c r="L742" i="16"/>
  <c r="L739" i="16"/>
  <c r="L738" i="16"/>
  <c r="L734" i="16"/>
  <c r="L733" i="16"/>
  <c r="L731" i="16"/>
  <c r="L728" i="16"/>
  <c r="L727" i="16"/>
  <c r="L725" i="16"/>
  <c r="L724" i="16"/>
  <c r="L721" i="16"/>
  <c r="L719" i="16"/>
  <c r="L717" i="16"/>
  <c r="L712" i="16"/>
  <c r="L711" i="16"/>
  <c r="L710" i="16"/>
  <c r="L706" i="16"/>
  <c r="L705" i="16"/>
  <c r="L696" i="16"/>
  <c r="L691" i="16"/>
  <c r="L686" i="16"/>
  <c r="L682" i="16"/>
  <c r="L681" i="16"/>
  <c r="L680" i="16"/>
  <c r="L679" i="16"/>
  <c r="L678" i="16"/>
  <c r="L677" i="16"/>
  <c r="L675" i="16"/>
  <c r="L670" i="16"/>
  <c r="L669" i="16"/>
  <c r="L668" i="16"/>
  <c r="L667" i="16"/>
  <c r="L666" i="16"/>
  <c r="L662" i="16"/>
  <c r="L660" i="16"/>
  <c r="L659" i="16"/>
  <c r="L658" i="16"/>
  <c r="L656" i="16"/>
  <c r="L651" i="16"/>
  <c r="L649" i="16"/>
  <c r="L648" i="16"/>
  <c r="L647" i="16"/>
  <c r="L645" i="16"/>
  <c r="L637" i="16"/>
  <c r="L636" i="16"/>
  <c r="L635" i="16"/>
  <c r="L634" i="16"/>
  <c r="L623" i="16"/>
  <c r="L621" i="16"/>
  <c r="L618" i="16"/>
  <c r="L616" i="16"/>
  <c r="L615" i="16"/>
  <c r="L612" i="16"/>
  <c r="L611" i="16"/>
  <c r="L608" i="16"/>
  <c r="L607" i="16"/>
  <c r="L606" i="16"/>
  <c r="L603" i="16"/>
  <c r="L602" i="16"/>
  <c r="L600" i="16"/>
  <c r="L599" i="16"/>
  <c r="L598" i="16"/>
  <c r="L596" i="16"/>
  <c r="L592" i="16"/>
  <c r="L587" i="16"/>
  <c r="L586" i="16"/>
  <c r="L584" i="16"/>
  <c r="L582" i="16"/>
  <c r="L579" i="16"/>
  <c r="L575" i="16"/>
  <c r="L574" i="16"/>
  <c r="L571" i="16"/>
  <c r="L570" i="16"/>
  <c r="L569" i="16"/>
  <c r="L568" i="16"/>
  <c r="L567" i="16"/>
  <c r="L566" i="16"/>
  <c r="L565" i="16"/>
  <c r="L564" i="16"/>
  <c r="L563" i="16"/>
  <c r="L561" i="16"/>
  <c r="L558" i="16"/>
  <c r="L556" i="16"/>
  <c r="L555" i="16"/>
  <c r="L553" i="16"/>
  <c r="L548" i="16"/>
  <c r="L545" i="16"/>
  <c r="L544" i="16"/>
  <c r="L540" i="16"/>
  <c r="L537" i="16"/>
  <c r="L527" i="16"/>
  <c r="L525" i="16"/>
  <c r="L515" i="16"/>
  <c r="L514" i="16"/>
  <c r="L508" i="16"/>
  <c r="L502" i="16"/>
  <c r="L496" i="16"/>
  <c r="L426" i="16"/>
  <c r="L385" i="16"/>
  <c r="L96" i="16"/>
  <c r="L86" i="16"/>
  <c r="L82" i="16"/>
  <c r="L81" i="16"/>
  <c r="L80" i="16"/>
  <c r="L61" i="16"/>
  <c r="L41" i="16"/>
  <c r="L37" i="16"/>
  <c r="L28" i="16"/>
  <c r="L25" i="16"/>
  <c r="L24" i="16"/>
  <c r="L23" i="16"/>
  <c r="L21" i="16"/>
  <c r="L1626" i="16"/>
  <c r="L1614" i="16"/>
  <c r="L1610" i="16"/>
  <c r="L1609" i="16"/>
  <c r="L4932" i="10"/>
  <c r="L4228" i="10"/>
  <c r="L4203" i="10"/>
  <c r="L4202" i="10"/>
  <c r="L4073" i="10"/>
  <c r="L4068" i="10"/>
  <c r="L1685" i="10"/>
  <c r="L1593" i="10"/>
  <c r="L1569" i="10"/>
  <c r="L1542" i="10"/>
  <c r="L1540" i="10"/>
  <c r="L1506" i="10"/>
  <c r="L4263" i="10"/>
  <c r="L3339" i="10"/>
  <c r="L3322" i="10"/>
  <c r="L3314" i="10"/>
  <c r="L3313" i="10"/>
  <c r="L3311" i="10"/>
  <c r="L3310" i="10"/>
  <c r="L3246" i="10"/>
  <c r="L3245" i="10"/>
  <c r="L3238" i="10"/>
  <c r="L3164" i="10"/>
  <c r="L3163" i="10"/>
  <c r="L3162" i="10"/>
  <c r="L3161" i="10"/>
  <c r="L5092" i="10"/>
  <c r="L5091" i="10"/>
  <c r="L5088" i="10"/>
  <c r="L5058" i="10"/>
  <c r="L5055" i="10"/>
  <c r="L5054" i="10"/>
  <c r="L5053" i="10"/>
  <c r="L5052" i="10"/>
  <c r="L5051" i="10"/>
  <c r="L5048" i="10"/>
  <c r="L5047" i="10"/>
  <c r="L5046" i="10"/>
  <c r="L5044" i="10"/>
  <c r="L5043" i="10"/>
  <c r="L5041" i="10"/>
  <c r="L5039" i="10"/>
  <c r="L5038" i="10"/>
  <c r="L5004" i="10"/>
  <c r="L4991" i="10"/>
  <c r="L4989" i="10"/>
  <c r="L4987" i="10"/>
  <c r="L4984" i="10"/>
  <c r="L4979" i="10"/>
  <c r="L4971" i="10"/>
  <c r="L4968" i="10"/>
  <c r="L4964" i="10"/>
  <c r="L4959" i="10"/>
  <c r="L4956" i="10"/>
  <c r="L4955" i="10"/>
  <c r="L4954" i="10"/>
  <c r="L4953" i="10"/>
  <c r="L4951" i="10"/>
  <c r="L4950" i="10"/>
  <c r="L4949" i="10"/>
  <c r="L4948" i="10"/>
  <c r="L4947" i="10"/>
  <c r="L4804" i="10"/>
  <c r="L4536" i="10"/>
  <c r="L4535" i="10"/>
  <c r="L4460" i="10"/>
  <c r="L4459" i="10"/>
  <c r="L4458" i="10"/>
  <c r="L4457" i="10"/>
  <c r="L4456" i="10"/>
  <c r="L4455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1" i="10"/>
  <c r="L4440" i="10"/>
  <c r="L4439" i="10"/>
  <c r="L4437" i="10"/>
  <c r="L4435" i="10"/>
  <c r="L4433" i="10"/>
  <c r="L4432" i="10"/>
  <c r="L4429" i="10"/>
  <c r="L4428" i="10"/>
  <c r="L4427" i="10"/>
  <c r="L4426" i="10"/>
  <c r="L4414" i="10"/>
  <c r="L4413" i="10"/>
  <c r="L4412" i="10"/>
  <c r="L4411" i="10"/>
  <c r="L4408" i="10"/>
  <c r="L4405" i="10"/>
  <c r="L4403" i="10"/>
  <c r="L4402" i="10"/>
  <c r="L4401" i="10"/>
  <c r="L4400" i="10"/>
  <c r="L4399" i="10"/>
  <c r="L4398" i="10"/>
  <c r="L4395" i="10"/>
  <c r="L4394" i="10"/>
  <c r="L4393" i="10"/>
  <c r="L4392" i="10"/>
  <c r="L4391" i="10"/>
  <c r="L4389" i="10"/>
  <c r="L4388" i="10"/>
  <c r="L4387" i="10"/>
  <c r="L4386" i="10"/>
  <c r="L4385" i="10"/>
  <c r="L4384" i="10"/>
  <c r="L4383" i="10"/>
  <c r="L4380" i="10"/>
  <c r="L4379" i="10"/>
  <c r="L4378" i="10"/>
  <c r="L4377" i="10"/>
  <c r="L4375" i="10"/>
  <c r="L4374" i="10"/>
  <c r="L4372" i="10"/>
  <c r="L4371" i="10"/>
  <c r="L4369" i="10"/>
  <c r="L4361" i="10"/>
  <c r="L4360" i="10"/>
  <c r="L4359" i="10"/>
  <c r="L4357" i="10"/>
  <c r="L4356" i="10"/>
  <c r="L4355" i="10"/>
  <c r="L4353" i="10"/>
  <c r="L4352" i="10"/>
  <c r="L4351" i="10"/>
  <c r="L4350" i="10"/>
  <c r="L4349" i="10"/>
  <c r="L4348" i="10"/>
  <c r="L4347" i="10"/>
  <c r="L4346" i="10"/>
  <c r="L4345" i="10"/>
  <c r="L4344" i="10"/>
  <c r="L4342" i="10"/>
  <c r="L4338" i="10"/>
  <c r="L4337" i="10"/>
  <c r="L4335" i="10"/>
  <c r="L4334" i="10"/>
  <c r="L4333" i="10"/>
  <c r="L4332" i="10"/>
  <c r="L4331" i="10"/>
  <c r="L4330" i="10"/>
  <c r="L4303" i="10"/>
  <c r="L4284" i="10"/>
  <c r="L4247" i="10"/>
  <c r="L4226" i="10"/>
  <c r="L4076" i="10"/>
  <c r="L4075" i="10"/>
  <c r="L4074" i="10"/>
  <c r="L4072" i="10"/>
  <c r="L4071" i="10"/>
  <c r="L4069" i="10"/>
  <c r="L4067" i="10"/>
  <c r="L4065" i="10"/>
  <c r="L4063" i="10"/>
  <c r="L4058" i="10"/>
  <c r="L4057" i="10"/>
  <c r="L4052" i="10"/>
  <c r="L4049" i="10"/>
  <c r="L4048" i="10"/>
  <c r="L4047" i="10"/>
  <c r="L4046" i="10"/>
  <c r="L4045" i="10"/>
  <c r="L4043" i="10"/>
  <c r="L4040" i="10"/>
  <c r="L4037" i="10"/>
  <c r="L4036" i="10"/>
  <c r="L4035" i="10"/>
  <c r="L4034" i="10"/>
  <c r="L4033" i="10"/>
  <c r="L4031" i="10"/>
  <c r="L4030" i="10"/>
  <c r="L4029" i="10"/>
  <c r="L4027" i="10"/>
  <c r="L4026" i="10"/>
  <c r="L4025" i="10"/>
  <c r="L4024" i="10"/>
  <c r="L4023" i="10"/>
  <c r="L4022" i="10"/>
  <c r="L4020" i="10"/>
  <c r="L4018" i="10"/>
  <c r="L4014" i="10"/>
  <c r="L4002" i="10"/>
  <c r="L3998" i="10"/>
  <c r="L3997" i="10"/>
  <c r="L3996" i="10"/>
  <c r="L3994" i="10"/>
  <c r="L3991" i="10"/>
  <c r="L3990" i="10"/>
  <c r="L3988" i="10"/>
  <c r="L3986" i="10"/>
  <c r="L3985" i="10"/>
  <c r="L3984" i="10"/>
  <c r="L3983" i="10"/>
  <c r="L3982" i="10"/>
  <c r="L3981" i="10"/>
  <c r="L3978" i="10"/>
  <c r="L3977" i="10"/>
  <c r="L3976" i="10"/>
  <c r="L3975" i="10"/>
  <c r="L3974" i="10"/>
  <c r="L3972" i="10"/>
  <c r="L3970" i="10"/>
  <c r="L3968" i="10"/>
  <c r="L3967" i="10"/>
  <c r="L3964" i="10"/>
  <c r="L3963" i="10"/>
  <c r="L3962" i="10"/>
  <c r="L3961" i="10"/>
  <c r="L3960" i="10"/>
  <c r="L3958" i="10"/>
  <c r="L3957" i="10"/>
  <c r="L3956" i="10"/>
  <c r="L3955" i="10"/>
  <c r="L3953" i="10"/>
  <c r="L3952" i="10"/>
  <c r="L3951" i="10"/>
  <c r="L3949" i="10"/>
  <c r="L3902" i="10"/>
  <c r="L3879" i="10"/>
  <c r="L3871" i="10"/>
  <c r="L3870" i="10"/>
  <c r="L3868" i="10"/>
  <c r="L3867" i="10"/>
  <c r="L3866" i="10"/>
  <c r="L3863" i="10"/>
  <c r="L3862" i="10"/>
  <c r="L3861" i="10"/>
  <c r="L3860" i="10"/>
  <c r="L3859" i="10"/>
  <c r="L3858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4" i="10"/>
  <c r="L3843" i="10"/>
  <c r="L3842" i="10"/>
  <c r="L3835" i="10"/>
  <c r="L3834" i="10"/>
  <c r="L3833" i="10"/>
  <c r="L3831" i="10"/>
  <c r="L3815" i="10"/>
  <c r="L3814" i="10"/>
  <c r="L3813" i="10"/>
  <c r="L3812" i="10"/>
  <c r="L3811" i="10"/>
  <c r="L3809" i="10"/>
  <c r="L3808" i="10"/>
  <c r="L3805" i="10"/>
  <c r="L3803" i="10"/>
  <c r="L3802" i="10"/>
  <c r="L3801" i="10"/>
  <c r="L3800" i="10"/>
  <c r="L3796" i="10"/>
  <c r="L3795" i="10"/>
  <c r="L3793" i="10"/>
  <c r="L3789" i="10"/>
  <c r="L3785" i="10"/>
  <c r="L3782" i="10"/>
  <c r="L3780" i="10"/>
  <c r="L3779" i="10"/>
  <c r="L3776" i="10"/>
  <c r="L3772" i="10"/>
  <c r="L3771" i="10"/>
  <c r="L3770" i="10"/>
  <c r="L3769" i="10"/>
  <c r="L3763" i="10"/>
  <c r="L3756" i="10"/>
  <c r="L3725" i="10"/>
  <c r="L3723" i="10"/>
  <c r="L2942" i="10"/>
  <c r="L2941" i="10"/>
  <c r="L2937" i="10"/>
  <c r="L2936" i="10"/>
  <c r="L2931" i="10"/>
  <c r="L2929" i="10"/>
  <c r="L2928" i="10"/>
  <c r="L2927" i="10"/>
  <c r="L2926" i="10"/>
  <c r="L2925" i="10"/>
  <c r="L2923" i="10"/>
  <c r="L2922" i="10"/>
  <c r="L2921" i="10"/>
  <c r="L2920" i="10"/>
  <c r="L2919" i="10"/>
  <c r="L2916" i="10"/>
  <c r="L2915" i="10"/>
  <c r="L2913" i="10"/>
  <c r="L2912" i="10"/>
  <c r="L2909" i="10"/>
  <c r="L2908" i="10"/>
  <c r="L2904" i="10"/>
  <c r="L2903" i="10"/>
  <c r="L2900" i="10"/>
  <c r="L2894" i="10"/>
  <c r="L2893" i="10"/>
  <c r="L2891" i="10"/>
  <c r="L2889" i="10"/>
  <c r="L2888" i="10"/>
  <c r="L2887" i="10"/>
  <c r="L2847" i="10"/>
  <c r="L2844" i="10"/>
  <c r="L2842" i="10"/>
  <c r="L2841" i="10"/>
  <c r="L2840" i="10"/>
  <c r="L2838" i="10"/>
  <c r="L2835" i="10"/>
  <c r="L2822" i="10"/>
  <c r="L2821" i="10"/>
  <c r="L2820" i="10"/>
  <c r="L2818" i="10"/>
  <c r="L2817" i="10"/>
  <c r="L2816" i="10"/>
  <c r="L2815" i="10"/>
  <c r="L2814" i="10"/>
  <c r="L2812" i="10"/>
  <c r="L2810" i="10"/>
  <c r="L2809" i="10"/>
  <c r="L2808" i="10"/>
  <c r="L2807" i="10"/>
  <c r="L2806" i="10"/>
  <c r="L2805" i="10"/>
  <c r="L2804" i="10"/>
  <c r="L2803" i="10"/>
  <c r="L2801" i="10"/>
  <c r="L2800" i="10"/>
  <c r="L2799" i="10"/>
  <c r="L2798" i="10"/>
  <c r="L2797" i="10"/>
  <c r="L2796" i="10"/>
  <c r="L2795" i="10"/>
  <c r="L2794" i="10"/>
  <c r="L2793" i="10"/>
  <c r="L2792" i="10"/>
  <c r="L2784" i="10"/>
  <c r="L2781" i="10"/>
  <c r="L2780" i="10"/>
  <c r="L2778" i="10"/>
  <c r="L2776" i="10"/>
  <c r="L2775" i="10"/>
  <c r="L2774" i="10"/>
  <c r="L2773" i="10"/>
  <c r="L2772" i="10"/>
  <c r="L2765" i="10"/>
  <c r="L2764" i="10"/>
  <c r="L2762" i="10"/>
  <c r="L2759" i="10"/>
  <c r="L2652" i="10"/>
  <c r="L2651" i="10"/>
  <c r="L2648" i="10"/>
  <c r="L2647" i="10"/>
  <c r="L2645" i="10"/>
  <c r="L2644" i="10"/>
  <c r="L2642" i="10"/>
  <c r="L2640" i="10"/>
  <c r="L2639" i="10"/>
  <c r="L2638" i="10"/>
  <c r="L2637" i="10"/>
  <c r="L2636" i="10"/>
  <c r="L2635" i="10"/>
  <c r="L2634" i="10"/>
  <c r="L2633" i="10"/>
  <c r="L2630" i="10"/>
  <c r="L2627" i="10"/>
  <c r="L2624" i="10"/>
  <c r="L2623" i="10"/>
  <c r="L2621" i="10"/>
  <c r="L2616" i="10"/>
  <c r="L2615" i="10"/>
  <c r="L2614" i="10"/>
  <c r="L2609" i="10"/>
  <c r="L2608" i="10"/>
  <c r="L2605" i="10"/>
  <c r="L2602" i="10"/>
  <c r="L2595" i="10"/>
  <c r="L2593" i="10"/>
  <c r="L2592" i="10"/>
  <c r="L2591" i="10"/>
  <c r="L2590" i="10"/>
  <c r="L2589" i="10"/>
  <c r="L2583" i="10"/>
  <c r="L2582" i="10"/>
  <c r="L2580" i="10"/>
  <c r="L2577" i="10"/>
  <c r="L2576" i="10"/>
  <c r="L2572" i="10"/>
  <c r="L2570" i="10"/>
  <c r="L2565" i="10"/>
  <c r="L2564" i="10"/>
  <c r="L2563" i="10"/>
  <c r="L2561" i="10"/>
  <c r="L2557" i="10"/>
  <c r="L2555" i="10"/>
  <c r="L2554" i="10"/>
  <c r="L2552" i="10"/>
  <c r="L2551" i="10"/>
  <c r="L2550" i="10"/>
  <c r="L2465" i="10"/>
  <c r="L2462" i="10"/>
  <c r="L2461" i="10"/>
  <c r="L2456" i="10"/>
  <c r="L2449" i="10"/>
  <c r="L2448" i="10"/>
  <c r="L2447" i="10"/>
  <c r="L2444" i="10"/>
  <c r="L2440" i="10"/>
  <c r="L2437" i="10"/>
  <c r="L2434" i="10"/>
  <c r="L2433" i="10"/>
  <c r="L2432" i="10"/>
  <c r="L2425" i="10"/>
  <c r="L2424" i="10"/>
  <c r="L2422" i="10"/>
  <c r="L2421" i="10"/>
  <c r="L2417" i="10"/>
  <c r="L2416" i="10"/>
  <c r="L2415" i="10"/>
  <c r="L2405" i="10"/>
  <c r="L2404" i="10"/>
  <c r="L2403" i="10"/>
  <c r="L2401" i="10"/>
  <c r="L2400" i="10"/>
  <c r="L2399" i="10"/>
  <c r="L2396" i="10"/>
  <c r="L2395" i="10"/>
  <c r="L2394" i="10"/>
  <c r="L2393" i="10"/>
  <c r="L2391" i="10"/>
  <c r="L2390" i="10"/>
  <c r="L2389" i="10"/>
  <c r="L2387" i="10"/>
  <c r="L2377" i="10"/>
  <c r="L2374" i="10"/>
  <c r="L2373" i="10"/>
  <c r="L2369" i="10"/>
  <c r="L2367" i="10"/>
  <c r="L2365" i="10"/>
  <c r="L2356" i="10"/>
  <c r="L2354" i="10"/>
  <c r="L2353" i="10"/>
  <c r="L2346" i="10"/>
  <c r="L2345" i="10"/>
  <c r="L2344" i="10"/>
  <c r="L2343" i="10"/>
  <c r="L2333" i="10"/>
  <c r="L2332" i="10"/>
  <c r="L2331" i="10"/>
  <c r="L2327" i="10"/>
  <c r="L2324" i="10"/>
  <c r="L2322" i="10"/>
  <c r="L2320" i="10"/>
  <c r="L2317" i="10"/>
  <c r="L2316" i="10"/>
  <c r="L2315" i="10"/>
  <c r="L2313" i="10"/>
  <c r="L2312" i="10"/>
  <c r="L2308" i="10"/>
  <c r="L2304" i="10"/>
  <c r="L2301" i="10"/>
  <c r="L2298" i="10"/>
  <c r="L2297" i="10"/>
  <c r="L2296" i="10"/>
  <c r="L2294" i="10"/>
  <c r="L2292" i="10"/>
  <c r="L2291" i="10"/>
  <c r="L2290" i="10"/>
  <c r="L2289" i="10"/>
  <c r="L2286" i="10"/>
  <c r="L2285" i="10"/>
  <c r="L2284" i="10"/>
  <c r="L2283" i="10"/>
  <c r="L2282" i="10"/>
  <c r="L2281" i="10"/>
  <c r="L2280" i="10"/>
  <c r="L2278" i="10"/>
  <c r="L2277" i="10"/>
  <c r="L2276" i="10"/>
  <c r="L2274" i="10"/>
  <c r="L2273" i="10"/>
  <c r="L2272" i="10"/>
  <c r="L2271" i="10"/>
  <c r="L2265" i="10"/>
  <c r="L2262" i="10"/>
  <c r="L2261" i="10"/>
  <c r="L2260" i="10"/>
  <c r="L2232" i="10"/>
  <c r="L2230" i="10"/>
  <c r="L2227" i="10"/>
  <c r="L2226" i="10"/>
  <c r="L2225" i="10"/>
  <c r="L2224" i="10"/>
  <c r="L2223" i="10"/>
  <c r="L2222" i="10"/>
  <c r="L2221" i="10"/>
  <c r="L2220" i="10"/>
  <c r="L2219" i="10"/>
  <c r="L2218" i="10"/>
  <c r="L2214" i="10"/>
  <c r="L2208" i="10"/>
  <c r="L2202" i="10"/>
  <c r="L2193" i="10"/>
  <c r="L2183" i="10"/>
  <c r="L2175" i="10"/>
  <c r="L2174" i="10"/>
  <c r="L2173" i="10"/>
  <c r="L2169" i="10"/>
  <c r="L2168" i="10"/>
  <c r="L2166" i="10"/>
  <c r="L2165" i="10"/>
  <c r="L2164" i="10"/>
  <c r="L2163" i="10"/>
  <c r="L2162" i="10"/>
  <c r="L2161" i="10"/>
  <c r="L2160" i="10"/>
  <c r="L2158" i="10"/>
  <c r="L2157" i="10"/>
  <c r="L2156" i="10"/>
  <c r="L2152" i="10"/>
  <c r="L2151" i="10"/>
  <c r="L2145" i="10"/>
  <c r="L2144" i="10"/>
  <c r="L2142" i="10"/>
  <c r="L2141" i="10"/>
  <c r="L2140" i="10"/>
  <c r="L2138" i="10"/>
  <c r="L2137" i="10"/>
  <c r="L2135" i="10"/>
  <c r="L2134" i="10"/>
  <c r="L2130" i="10"/>
  <c r="L2129" i="10"/>
  <c r="L2126" i="10"/>
  <c r="L2122" i="10"/>
  <c r="L2119" i="10"/>
  <c r="L2118" i="10"/>
  <c r="L2116" i="10"/>
  <c r="L2113" i="10"/>
  <c r="L2111" i="10"/>
  <c r="L2107" i="10"/>
  <c r="L2105" i="10"/>
  <c r="L2104" i="10"/>
  <c r="L2103" i="10"/>
  <c r="L2102" i="10"/>
  <c r="L2101" i="10"/>
  <c r="L2100" i="10"/>
  <c r="L2099" i="10"/>
  <c r="L2097" i="10"/>
  <c r="L2096" i="10"/>
  <c r="L2093" i="10"/>
  <c r="L2092" i="10"/>
  <c r="L2091" i="10"/>
  <c r="L2090" i="10"/>
  <c r="L2089" i="10"/>
  <c r="L2088" i="10"/>
  <c r="L2086" i="10"/>
  <c r="L2071" i="10"/>
  <c r="L2068" i="10"/>
  <c r="L2067" i="10"/>
  <c r="L2050" i="10"/>
  <c r="L2044" i="10"/>
  <c r="L2038" i="10"/>
  <c r="L2035" i="10"/>
  <c r="L2034" i="10"/>
  <c r="L2033" i="10"/>
  <c r="L2025" i="10"/>
  <c r="L2024" i="10"/>
  <c r="L2013" i="10"/>
  <c r="L2011" i="10"/>
  <c r="L2007" i="10"/>
  <c r="L2005" i="10"/>
  <c r="L2003" i="10"/>
  <c r="L2002" i="10"/>
  <c r="L2000" i="10"/>
  <c r="L1986" i="10"/>
  <c r="L1985" i="10"/>
  <c r="L1984" i="10"/>
  <c r="L1983" i="10"/>
  <c r="L1982" i="10"/>
  <c r="L1980" i="10"/>
  <c r="L1979" i="10"/>
  <c r="L1977" i="10"/>
  <c r="L1973" i="10"/>
  <c r="L1968" i="10"/>
  <c r="L1958" i="10"/>
  <c r="L1957" i="10"/>
  <c r="L1952" i="10"/>
  <c r="L1951" i="10"/>
  <c r="L1950" i="10"/>
  <c r="L1947" i="10"/>
  <c r="L1946" i="10"/>
  <c r="L1945" i="10"/>
  <c r="L1941" i="10"/>
  <c r="L1899" i="10"/>
  <c r="L1898" i="10"/>
  <c r="L1895" i="10"/>
  <c r="L1873" i="10"/>
  <c r="L1872" i="10"/>
  <c r="L1867" i="10"/>
  <c r="L1862" i="10"/>
  <c r="L1858" i="10"/>
  <c r="L1851" i="10"/>
  <c r="L1850" i="10"/>
  <c r="L1849" i="10"/>
  <c r="L1846" i="10"/>
  <c r="L1845" i="10"/>
  <c r="L1844" i="10"/>
  <c r="L1841" i="10"/>
  <c r="L1840" i="10"/>
  <c r="L1832" i="10"/>
  <c r="L1831" i="10"/>
  <c r="L1807" i="10"/>
  <c r="L1806" i="10"/>
  <c r="L1805" i="10"/>
  <c r="L1804" i="10"/>
  <c r="L1802" i="10"/>
  <c r="L1801" i="10"/>
  <c r="L1800" i="10"/>
  <c r="L1779" i="10"/>
  <c r="L1716" i="10"/>
  <c r="L1715" i="10"/>
  <c r="L1702" i="10"/>
  <c r="L1701" i="10"/>
  <c r="L1645" i="10"/>
  <c r="L1608" i="10"/>
  <c r="L1607" i="10"/>
  <c r="L1606" i="10"/>
  <c r="L1591" i="10"/>
  <c r="L1590" i="10"/>
  <c r="L1573" i="10"/>
  <c r="L1572" i="10"/>
  <c r="L1571" i="10"/>
  <c r="L1561" i="10"/>
  <c r="L1559" i="10"/>
  <c r="L1553" i="10"/>
  <c r="L1552" i="10"/>
  <c r="L1551" i="10"/>
  <c r="L1549" i="10"/>
  <c r="L1548" i="10"/>
  <c r="L1547" i="10"/>
  <c r="L1546" i="10"/>
  <c r="L1544" i="10"/>
  <c r="L1543" i="10"/>
  <c r="L1500" i="10"/>
  <c r="L1499" i="10"/>
  <c r="L1498" i="10"/>
  <c r="L1497" i="10"/>
  <c r="L1496" i="10"/>
  <c r="L1493" i="10"/>
  <c r="L1492" i="10"/>
  <c r="L1490" i="10"/>
  <c r="L1488" i="10"/>
  <c r="L1486" i="10"/>
  <c r="L1485" i="10"/>
  <c r="L1483" i="10"/>
  <c r="L1480" i="10"/>
  <c r="L1467" i="10"/>
  <c r="L1466" i="10"/>
  <c r="L1465" i="10"/>
  <c r="L1463" i="10"/>
  <c r="L1462" i="10"/>
  <c r="L1461" i="10"/>
  <c r="L1460" i="10"/>
  <c r="L1459" i="10"/>
  <c r="L1453" i="10"/>
  <c r="L1452" i="10"/>
  <c r="L1441" i="10"/>
  <c r="L1440" i="10"/>
  <c r="L1432" i="10"/>
  <c r="L1430" i="10"/>
  <c r="L1427" i="10"/>
  <c r="L1412" i="10"/>
  <c r="L1403" i="10"/>
  <c r="L1402" i="10"/>
  <c r="L1386" i="10"/>
  <c r="L1381" i="10"/>
  <c r="L1337" i="10"/>
  <c r="L1332" i="10"/>
  <c r="L1327" i="10"/>
  <c r="L1325" i="10"/>
  <c r="L1319" i="10"/>
  <c r="L1314" i="10"/>
  <c r="L1309" i="10"/>
  <c r="L1308" i="10"/>
  <c r="L1297" i="10"/>
  <c r="L1296" i="10"/>
  <c r="L1295" i="10"/>
  <c r="L1294" i="10"/>
  <c r="L1293" i="10"/>
  <c r="L1291" i="10"/>
  <c r="L1290" i="10"/>
  <c r="L1288" i="10"/>
  <c r="L1287" i="10"/>
  <c r="L1286" i="10"/>
  <c r="L1285" i="10"/>
  <c r="L1281" i="10"/>
  <c r="L1275" i="10"/>
  <c r="L1274" i="10"/>
  <c r="L1262" i="10"/>
  <c r="L1261" i="10"/>
  <c r="L1257" i="10"/>
  <c r="L1249" i="10"/>
  <c r="L1248" i="10"/>
  <c r="L1247" i="10"/>
  <c r="L1246" i="10"/>
  <c r="L1244" i="10"/>
  <c r="L1242" i="10"/>
  <c r="L1240" i="10"/>
  <c r="L1236" i="10"/>
  <c r="L1235" i="10"/>
  <c r="L1233" i="10"/>
  <c r="L1231" i="10"/>
  <c r="L1222" i="10"/>
  <c r="L1220" i="10"/>
  <c r="L1219" i="10"/>
  <c r="L1215" i="10"/>
  <c r="L1213" i="10"/>
  <c r="L1212" i="10"/>
  <c r="L1200" i="10"/>
  <c r="L1193" i="10"/>
  <c r="L1192" i="10"/>
  <c r="L1174" i="10"/>
  <c r="L1173" i="10"/>
  <c r="L1122" i="10"/>
  <c r="L1121" i="10"/>
  <c r="L1113" i="10"/>
  <c r="L1112" i="10"/>
  <c r="L1111" i="10"/>
  <c r="L1109" i="10"/>
  <c r="L1108" i="10"/>
  <c r="L1107" i="10"/>
  <c r="L1104" i="10"/>
  <c r="L1103" i="10"/>
  <c r="L1099" i="10"/>
  <c r="L1098" i="10"/>
  <c r="L1097" i="10"/>
  <c r="L1096" i="10"/>
  <c r="L1095" i="10"/>
  <c r="L1093" i="10"/>
  <c r="L1092" i="10"/>
  <c r="L1086" i="10"/>
  <c r="L1083" i="10"/>
  <c r="L1082" i="10"/>
  <c r="L1081" i="10"/>
  <c r="L1075" i="10"/>
  <c r="L1074" i="10"/>
  <c r="L1073" i="10"/>
  <c r="L1071" i="10"/>
  <c r="L1066" i="10"/>
  <c r="L1063" i="10"/>
  <c r="L1060" i="10"/>
  <c r="L1052" i="10"/>
  <c r="L1050" i="10"/>
  <c r="L1049" i="10"/>
  <c r="L1048" i="10"/>
  <c r="L1047" i="10"/>
  <c r="L1046" i="10"/>
  <c r="L1044" i="10"/>
  <c r="L1043" i="10"/>
  <c r="L1042" i="10"/>
  <c r="L1041" i="10"/>
  <c r="L1040" i="10"/>
  <c r="L1038" i="10"/>
  <c r="L1036" i="10"/>
  <c r="L1030" i="10"/>
  <c r="L1029" i="10"/>
  <c r="L336" i="10"/>
  <c r="L334" i="10"/>
  <c r="L333" i="10"/>
  <c r="L330" i="10"/>
  <c r="L326" i="10"/>
  <c r="L325" i="10"/>
  <c r="L324" i="10"/>
  <c r="L323" i="10"/>
  <c r="L320" i="10"/>
  <c r="L304" i="10"/>
  <c r="L301" i="10"/>
  <c r="L297" i="10"/>
  <c r="L292" i="10"/>
  <c r="L287" i="10"/>
  <c r="L256" i="10"/>
  <c r="L245" i="10"/>
  <c r="L242" i="10"/>
  <c r="L136" i="10"/>
  <c r="L128" i="10"/>
  <c r="L127" i="10"/>
  <c r="L126" i="10"/>
  <c r="L123" i="10"/>
  <c r="L122" i="10"/>
  <c r="L121" i="10"/>
  <c r="L120" i="10"/>
  <c r="L119" i="10"/>
  <c r="L117" i="10"/>
  <c r="L112" i="10"/>
  <c r="L110" i="10"/>
  <c r="L109" i="10"/>
  <c r="L102" i="10"/>
  <c r="L100" i="10"/>
  <c r="L99" i="10"/>
  <c r="L98" i="10"/>
  <c r="L91" i="10"/>
  <c r="L90" i="10"/>
  <c r="L88" i="10"/>
  <c r="L87" i="10"/>
  <c r="L84" i="10"/>
  <c r="L83" i="10"/>
  <c r="L81" i="10"/>
  <c r="L80" i="10"/>
  <c r="L79" i="10"/>
  <c r="L78" i="10"/>
  <c r="L77" i="10"/>
  <c r="L76" i="10"/>
  <c r="L72" i="10"/>
  <c r="L70" i="10"/>
  <c r="L68" i="10"/>
  <c r="L66" i="10"/>
  <c r="L65" i="10"/>
  <c r="L64" i="10"/>
  <c r="L63" i="10"/>
  <c r="L61" i="10"/>
  <c r="L60" i="10"/>
  <c r="L58" i="10"/>
  <c r="L57" i="10"/>
  <c r="L56" i="10"/>
  <c r="L55" i="10"/>
  <c r="L48" i="10"/>
  <c r="L47" i="10"/>
  <c r="L46" i="10"/>
  <c r="L44" i="10"/>
  <c r="L39" i="10"/>
  <c r="L37" i="10"/>
  <c r="L36" i="10"/>
  <c r="L34" i="10"/>
  <c r="L22" i="10"/>
  <c r="L18" i="10"/>
  <c r="L16" i="10"/>
  <c r="L9" i="10"/>
  <c r="L7" i="10"/>
  <c r="L6" i="10"/>
  <c r="L5" i="10"/>
  <c r="L5080" i="10"/>
  <c r="L5079" i="10"/>
  <c r="L5078" i="10"/>
  <c r="L5071" i="10"/>
  <c r="L5057" i="10"/>
  <c r="L5056" i="10"/>
  <c r="L4896" i="10"/>
  <c r="L4872" i="10"/>
  <c r="L4866" i="10"/>
  <c r="L4865" i="10"/>
  <c r="L4858" i="10"/>
  <c r="L4851" i="10"/>
  <c r="L4850" i="10"/>
  <c r="L4848" i="10"/>
  <c r="L4840" i="10"/>
  <c r="L4813" i="10"/>
  <c r="L4812" i="10"/>
  <c r="L4805" i="10"/>
  <c r="L4754" i="10"/>
  <c r="L4753" i="10"/>
  <c r="L4595" i="10"/>
  <c r="L4587" i="10"/>
  <c r="L4579" i="10"/>
  <c r="L4574" i="10"/>
  <c r="L4572" i="10"/>
  <c r="L4571" i="10"/>
  <c r="L4570" i="10"/>
  <c r="L4569" i="10"/>
  <c r="L4567" i="10"/>
  <c r="L4565" i="10"/>
  <c r="L4560" i="10"/>
  <c r="L4558" i="10"/>
  <c r="L4557" i="10"/>
  <c r="L4525" i="10"/>
  <c r="L4523" i="10"/>
  <c r="L4520" i="10"/>
  <c r="L4518" i="10"/>
  <c r="L4512" i="10"/>
  <c r="L4508" i="10"/>
  <c r="L4507" i="10"/>
  <c r="L4502" i="10"/>
  <c r="L4500" i="10"/>
  <c r="L4499" i="10"/>
  <c r="L4497" i="10"/>
  <c r="L4496" i="10"/>
  <c r="L4494" i="10"/>
  <c r="L4488" i="10"/>
  <c r="L4482" i="10"/>
  <c r="L4481" i="10"/>
  <c r="L4467" i="10"/>
  <c r="L4421" i="10"/>
  <c r="L4420" i="10"/>
  <c r="L4212" i="10"/>
  <c r="L4193" i="10"/>
  <c r="L4185" i="10"/>
  <c r="L4180" i="10"/>
  <c r="L4179" i="10"/>
  <c r="L4175" i="10"/>
  <c r="L4148" i="10"/>
  <c r="L3947" i="10"/>
  <c r="L3945" i="10"/>
  <c r="L3942" i="10"/>
  <c r="L3939" i="10"/>
  <c r="L3938" i="10"/>
  <c r="L3935" i="10"/>
  <c r="L3931" i="10"/>
  <c r="L3929" i="10"/>
  <c r="L3928" i="10"/>
  <c r="L3922" i="10"/>
  <c r="L3921" i="10"/>
  <c r="L3920" i="10"/>
  <c r="L3918" i="10"/>
  <c r="L3917" i="10"/>
  <c r="L3915" i="10"/>
  <c r="L3904" i="10"/>
  <c r="L3897" i="10"/>
  <c r="L3896" i="10"/>
  <c r="L3892" i="10"/>
  <c r="L3891" i="10"/>
  <c r="L3888" i="10"/>
  <c r="L3887" i="10"/>
  <c r="L3886" i="10"/>
  <c r="L3880" i="10"/>
  <c r="L3829" i="10"/>
  <c r="L3822" i="10"/>
  <c r="L3821" i="10"/>
  <c r="L3818" i="10"/>
  <c r="L3799" i="10"/>
  <c r="L3798" i="10"/>
  <c r="L3768" i="10"/>
  <c r="L3767" i="10"/>
  <c r="L3766" i="10"/>
  <c r="L3722" i="10"/>
  <c r="L3721" i="10"/>
  <c r="L3649" i="10"/>
  <c r="L3623" i="10"/>
  <c r="L3622" i="10"/>
  <c r="L3621" i="10"/>
  <c r="L3618" i="10"/>
  <c r="L3617" i="10"/>
  <c r="L3616" i="10"/>
  <c r="L3615" i="10"/>
  <c r="L3614" i="10"/>
  <c r="L3613" i="10"/>
  <c r="L3612" i="10"/>
  <c r="L3602" i="10"/>
  <c r="L3601" i="10"/>
  <c r="L3598" i="10"/>
  <c r="L3597" i="10"/>
  <c r="L3596" i="10"/>
  <c r="L3594" i="10"/>
  <c r="L3593" i="10"/>
  <c r="L3592" i="10"/>
  <c r="L3591" i="10"/>
  <c r="L3590" i="10"/>
  <c r="L3589" i="10"/>
  <c r="L3588" i="10"/>
  <c r="L3587" i="10"/>
  <c r="L3585" i="10"/>
  <c r="L3575" i="10"/>
  <c r="L3544" i="10"/>
  <c r="L3543" i="10"/>
  <c r="L3505" i="10"/>
  <c r="L3482" i="10"/>
  <c r="L3291" i="10"/>
  <c r="L3290" i="10"/>
  <c r="L3288" i="10"/>
  <c r="L3257" i="10"/>
  <c r="L3256" i="10"/>
  <c r="L3255" i="10"/>
  <c r="L3022" i="10"/>
  <c r="L2671" i="10"/>
  <c r="L2653" i="10"/>
  <c r="L2519" i="10"/>
  <c r="L2518" i="10"/>
  <c r="L2517" i="10"/>
  <c r="L2513" i="10"/>
  <c r="L2512" i="10"/>
  <c r="L2510" i="10"/>
  <c r="L2508" i="10"/>
  <c r="L2507" i="10"/>
  <c r="L2506" i="10"/>
  <c r="L2413" i="10"/>
  <c r="L2363" i="10"/>
  <c r="L2210" i="10"/>
  <c r="L2196" i="10"/>
  <c r="L1993" i="10"/>
  <c r="L1992" i="10"/>
  <c r="L1991" i="10"/>
  <c r="L1990" i="10"/>
  <c r="L1989" i="10"/>
  <c r="L1931" i="10"/>
  <c r="L1930" i="10"/>
  <c r="L1929" i="10"/>
  <c r="L1928" i="10"/>
  <c r="L1927" i="10"/>
  <c r="L1925" i="10"/>
  <c r="L1924" i="10"/>
  <c r="L1919" i="10"/>
  <c r="L1917" i="10"/>
  <c r="L1916" i="10"/>
  <c r="L1912" i="10"/>
  <c r="L1911" i="10"/>
  <c r="L1909" i="10"/>
  <c r="L1908" i="10"/>
  <c r="L1906" i="10"/>
  <c r="L1903" i="10"/>
  <c r="L1902" i="10"/>
  <c r="L1901" i="10"/>
  <c r="L1900" i="10"/>
  <c r="L1897" i="10"/>
  <c r="L1896" i="10"/>
  <c r="L1893" i="10"/>
  <c r="L1892" i="10"/>
  <c r="L1891" i="10"/>
  <c r="L1890" i="10"/>
  <c r="L1889" i="10"/>
  <c r="L1888" i="10"/>
  <c r="L1887" i="10"/>
  <c r="L1884" i="10"/>
  <c r="L1883" i="10"/>
  <c r="L1882" i="10"/>
  <c r="L1881" i="10"/>
  <c r="L1880" i="10"/>
  <c r="L1879" i="10"/>
  <c r="L1878" i="10"/>
  <c r="L1877" i="10"/>
  <c r="L1828" i="10"/>
  <c r="L1826" i="10"/>
  <c r="L1825" i="10"/>
  <c r="L1824" i="10"/>
  <c r="L1821" i="10"/>
  <c r="L1820" i="10"/>
  <c r="L1809" i="10"/>
  <c r="L1798" i="10"/>
  <c r="L1796" i="10"/>
  <c r="L1791" i="10"/>
  <c r="L1786" i="10"/>
  <c r="L1785" i="10"/>
  <c r="L1782" i="10"/>
  <c r="L1780" i="10"/>
  <c r="L1778" i="10"/>
  <c r="L1777" i="10"/>
  <c r="L1776" i="10"/>
  <c r="L1775" i="10"/>
  <c r="L1774" i="10"/>
  <c r="L1772" i="10"/>
  <c r="L1770" i="10"/>
  <c r="L1769" i="10"/>
  <c r="L1768" i="10"/>
  <c r="L1767" i="10"/>
  <c r="L1766" i="10"/>
  <c r="L1765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49" i="10"/>
  <c r="L1748" i="10"/>
  <c r="L1746" i="10"/>
  <c r="L1745" i="10"/>
  <c r="L1744" i="10"/>
  <c r="L1743" i="10"/>
  <c r="L1741" i="10"/>
  <c r="L1740" i="10"/>
  <c r="L1739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2" i="10"/>
  <c r="L1721" i="10"/>
  <c r="L1720" i="10"/>
  <c r="L1719" i="10"/>
  <c r="L1703" i="10"/>
  <c r="L1694" i="10"/>
  <c r="L1682" i="10"/>
  <c r="L1680" i="10"/>
  <c r="L1679" i="10"/>
  <c r="L1678" i="10"/>
  <c r="L1677" i="10"/>
  <c r="L1674" i="10"/>
  <c r="L1673" i="10"/>
  <c r="L1672" i="10"/>
  <c r="L1671" i="10"/>
  <c r="L1670" i="10"/>
  <c r="L1669" i="10"/>
  <c r="L1668" i="10"/>
  <c r="L1659" i="10"/>
  <c r="L1655" i="10"/>
  <c r="L1652" i="10"/>
  <c r="L1650" i="10"/>
  <c r="L1649" i="10"/>
  <c r="L1648" i="10"/>
  <c r="L1647" i="10"/>
  <c r="L1642" i="10"/>
  <c r="L1641" i="10"/>
  <c r="L1640" i="10"/>
  <c r="L1639" i="10"/>
  <c r="L1638" i="10"/>
  <c r="L1637" i="10"/>
  <c r="L1633" i="10"/>
  <c r="L1632" i="10"/>
  <c r="L1627" i="10"/>
  <c r="L1626" i="10"/>
  <c r="L1625" i="10"/>
  <c r="L1624" i="10"/>
  <c r="L1622" i="10"/>
  <c r="L1619" i="10"/>
  <c r="L1618" i="10"/>
  <c r="L1617" i="10"/>
  <c r="L1616" i="10"/>
  <c r="L1615" i="10"/>
  <c r="L1614" i="10"/>
  <c r="L1613" i="10"/>
  <c r="L1611" i="10"/>
  <c r="L1610" i="10"/>
  <c r="L1609" i="10"/>
  <c r="L1605" i="10"/>
  <c r="L1600" i="10"/>
  <c r="L1599" i="10"/>
  <c r="L1597" i="10"/>
  <c r="L1588" i="10"/>
  <c r="L1587" i="10"/>
  <c r="L1586" i="10"/>
  <c r="L1585" i="10"/>
  <c r="L1583" i="10"/>
  <c r="L1582" i="10"/>
  <c r="L1581" i="10"/>
  <c r="L1580" i="10"/>
  <c r="L1579" i="10"/>
  <c r="L1574" i="10"/>
  <c r="L1545" i="10"/>
  <c r="L1536" i="10"/>
  <c r="L1535" i="10"/>
  <c r="L1534" i="10"/>
  <c r="L1532" i="10"/>
  <c r="L1531" i="10"/>
  <c r="L1530" i="10"/>
  <c r="L1529" i="10"/>
  <c r="L1514" i="10"/>
  <c r="L1450" i="10"/>
  <c r="L1394" i="10"/>
  <c r="L1391" i="10"/>
  <c r="L1377" i="10"/>
  <c r="L1371" i="10"/>
  <c r="L1370" i="10"/>
  <c r="L1369" i="10"/>
  <c r="L1368" i="10"/>
  <c r="L1367" i="10"/>
  <c r="L1366" i="10"/>
  <c r="L1356" i="10"/>
  <c r="L1273" i="10"/>
  <c r="L1272" i="10"/>
  <c r="L1271" i="10"/>
  <c r="L1234" i="10"/>
  <c r="L1232" i="10"/>
  <c r="L1230" i="10"/>
  <c r="L1226" i="10"/>
  <c r="L1224" i="10"/>
  <c r="L1223" i="10"/>
  <c r="L1214" i="10"/>
  <c r="L1164" i="10"/>
  <c r="L1163" i="10"/>
  <c r="L1162" i="10"/>
  <c r="L1137" i="10"/>
  <c r="L1136" i="10"/>
  <c r="L1135" i="10"/>
  <c r="L1134" i="10"/>
  <c r="L1133" i="10"/>
  <c r="L1132" i="10"/>
  <c r="L1131" i="10"/>
  <c r="L1130" i="10"/>
  <c r="L1127" i="10"/>
  <c r="L1126" i="10"/>
  <c r="L1027" i="10"/>
  <c r="L1023" i="10"/>
  <c r="L1022" i="10"/>
  <c r="L1018" i="10"/>
  <c r="L1016" i="10"/>
  <c r="L1015" i="10"/>
  <c r="L1014" i="10"/>
  <c r="L1013" i="10"/>
  <c r="L1012" i="10"/>
  <c r="L1011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4" i="10"/>
  <c r="L993" i="10"/>
  <c r="L992" i="10"/>
  <c r="L991" i="10"/>
  <c r="L990" i="10"/>
  <c r="L989" i="10"/>
  <c r="L988" i="10"/>
  <c r="L987" i="10"/>
  <c r="L986" i="10"/>
  <c r="L985" i="10"/>
  <c r="L984" i="10"/>
  <c r="L982" i="10"/>
  <c r="L981" i="10"/>
  <c r="L980" i="10"/>
  <c r="L979" i="10"/>
  <c r="L978" i="10"/>
  <c r="L977" i="10"/>
  <c r="L975" i="10"/>
  <c r="L970" i="10"/>
  <c r="L969" i="10"/>
  <c r="L968" i="10"/>
  <c r="L967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2" i="10"/>
  <c r="L951" i="10"/>
  <c r="L950" i="10"/>
  <c r="L949" i="10"/>
  <c r="L948" i="10"/>
  <c r="L946" i="10"/>
  <c r="L942" i="10"/>
  <c r="L941" i="10"/>
  <c r="L940" i="10"/>
  <c r="L939" i="10"/>
  <c r="L938" i="10"/>
  <c r="L937" i="10"/>
  <c r="L936" i="10"/>
  <c r="L935" i="10"/>
  <c r="L934" i="10"/>
  <c r="L932" i="10"/>
  <c r="L931" i="10"/>
  <c r="L929" i="10"/>
  <c r="L926" i="10"/>
  <c r="L924" i="10"/>
  <c r="L923" i="10"/>
  <c r="L922" i="10"/>
  <c r="L920" i="10"/>
  <c r="L918" i="10"/>
  <c r="L915" i="10"/>
  <c r="L914" i="10"/>
  <c r="L913" i="10"/>
  <c r="L912" i="10"/>
  <c r="L909" i="10"/>
  <c r="L908" i="10"/>
  <c r="L907" i="10"/>
  <c r="L906" i="10"/>
  <c r="L900" i="10"/>
  <c r="L899" i="10"/>
  <c r="L897" i="10"/>
  <c r="L896" i="10"/>
  <c r="L895" i="10"/>
  <c r="L894" i="10"/>
  <c r="L893" i="10"/>
  <c r="L892" i="10"/>
  <c r="L891" i="10"/>
  <c r="L890" i="10"/>
  <c r="L889" i="10"/>
  <c r="L888" i="10"/>
  <c r="L884" i="10"/>
  <c r="L873" i="10"/>
  <c r="L870" i="10"/>
  <c r="L868" i="10"/>
  <c r="L866" i="10"/>
  <c r="L861" i="10"/>
  <c r="L858" i="10"/>
  <c r="L857" i="10"/>
  <c r="L855" i="10"/>
  <c r="L854" i="10"/>
  <c r="L851" i="10"/>
  <c r="L850" i="10"/>
  <c r="L849" i="10"/>
  <c r="L846" i="10"/>
  <c r="L841" i="10"/>
  <c r="L840" i="10"/>
  <c r="L831" i="10"/>
  <c r="L830" i="10"/>
  <c r="L829" i="10"/>
  <c r="L828" i="10"/>
  <c r="L827" i="10"/>
  <c r="L826" i="10"/>
  <c r="L825" i="10"/>
  <c r="L821" i="10"/>
  <c r="L819" i="10"/>
  <c r="L818" i="10"/>
  <c r="L816" i="10"/>
  <c r="L815" i="10"/>
  <c r="L814" i="10"/>
  <c r="L813" i="10"/>
  <c r="L812" i="10"/>
  <c r="L811" i="10"/>
  <c r="L810" i="10"/>
  <c r="L809" i="10"/>
  <c r="L808" i="10"/>
  <c r="L807" i="10"/>
  <c r="L806" i="10"/>
  <c r="L803" i="10"/>
  <c r="L802" i="10"/>
  <c r="L801" i="10"/>
  <c r="L796" i="10"/>
  <c r="L795" i="10"/>
  <c r="L794" i="10"/>
  <c r="L793" i="10"/>
  <c r="L792" i="10"/>
  <c r="L791" i="10"/>
  <c r="L790" i="10"/>
  <c r="L789" i="10"/>
  <c r="L788" i="10"/>
  <c r="L787" i="10"/>
  <c r="L781" i="10"/>
  <c r="L780" i="10"/>
  <c r="L779" i="10"/>
  <c r="L778" i="10"/>
  <c r="L777" i="10"/>
  <c r="L775" i="10"/>
  <c r="L772" i="10"/>
  <c r="L771" i="10"/>
  <c r="L770" i="10"/>
  <c r="L769" i="10"/>
  <c r="L768" i="10"/>
  <c r="L767" i="10"/>
  <c r="L763" i="10"/>
  <c r="L762" i="10"/>
  <c r="L761" i="10"/>
  <c r="L759" i="10"/>
  <c r="L757" i="10"/>
  <c r="L755" i="10"/>
  <c r="L754" i="10"/>
  <c r="L753" i="10"/>
  <c r="L752" i="10"/>
  <c r="L749" i="10"/>
  <c r="L748" i="10"/>
  <c r="L747" i="10"/>
  <c r="L745" i="10"/>
  <c r="L744" i="10"/>
  <c r="L738" i="10"/>
  <c r="L737" i="10"/>
  <c r="L736" i="10"/>
  <c r="L733" i="10"/>
  <c r="L732" i="10"/>
  <c r="L729" i="10"/>
  <c r="L727" i="10"/>
  <c r="L726" i="10"/>
  <c r="L725" i="10"/>
  <c r="L724" i="10"/>
  <c r="L722" i="10"/>
  <c r="L720" i="10"/>
  <c r="L717" i="10"/>
  <c r="L707" i="10"/>
  <c r="L706" i="10"/>
  <c r="L705" i="10"/>
  <c r="L702" i="10"/>
  <c r="L701" i="10"/>
  <c r="L695" i="10"/>
  <c r="L694" i="10"/>
  <c r="L691" i="10"/>
  <c r="L690" i="10"/>
  <c r="L687" i="10"/>
  <c r="L685" i="10"/>
  <c r="L684" i="10"/>
  <c r="L681" i="10"/>
  <c r="L680" i="10"/>
  <c r="L678" i="10"/>
  <c r="L676" i="10"/>
  <c r="L675" i="10"/>
  <c r="L674" i="10"/>
  <c r="L673" i="10"/>
  <c r="L670" i="10"/>
  <c r="L666" i="10"/>
  <c r="L665" i="10"/>
  <c r="L664" i="10"/>
  <c r="L663" i="10"/>
  <c r="L662" i="10"/>
  <c r="L660" i="10"/>
  <c r="L658" i="10"/>
  <c r="L657" i="10"/>
  <c r="L656" i="10"/>
  <c r="L655" i="10"/>
  <c r="L654" i="10"/>
  <c r="L652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1" i="10"/>
  <c r="L630" i="10"/>
  <c r="L629" i="10"/>
  <c r="L628" i="10"/>
  <c r="L627" i="10"/>
  <c r="L626" i="10"/>
  <c r="L625" i="10"/>
  <c r="L624" i="10"/>
  <c r="L623" i="10"/>
  <c r="L608" i="10"/>
  <c r="L607" i="10"/>
  <c r="L606" i="10"/>
  <c r="L577" i="10"/>
  <c r="L574" i="10"/>
  <c r="L573" i="10"/>
  <c r="L572" i="10"/>
  <c r="L571" i="10"/>
  <c r="L567" i="10"/>
  <c r="L566" i="10"/>
  <c r="L563" i="10"/>
  <c r="L562" i="10"/>
  <c r="L559" i="10"/>
  <c r="L558" i="10"/>
  <c r="L557" i="10"/>
  <c r="L555" i="10"/>
  <c r="L553" i="10"/>
  <c r="L552" i="10"/>
  <c r="L551" i="10"/>
  <c r="L550" i="10"/>
  <c r="L548" i="10"/>
  <c r="L541" i="10"/>
  <c r="L536" i="10"/>
  <c r="L535" i="10"/>
  <c r="L534" i="10"/>
  <c r="L533" i="10"/>
  <c r="L529" i="10"/>
  <c r="L527" i="10"/>
  <c r="L524" i="10"/>
  <c r="L521" i="10"/>
  <c r="L520" i="10"/>
  <c r="L511" i="10"/>
  <c r="L510" i="10"/>
  <c r="L509" i="10"/>
  <c r="L499" i="10"/>
  <c r="L496" i="10"/>
  <c r="L491" i="10"/>
  <c r="L490" i="10"/>
  <c r="L481" i="10"/>
  <c r="L478" i="10"/>
  <c r="L477" i="10"/>
  <c r="L476" i="10"/>
  <c r="L475" i="10"/>
  <c r="L472" i="10"/>
  <c r="L471" i="10"/>
  <c r="L470" i="10"/>
  <c r="L466" i="10"/>
  <c r="L465" i="10"/>
  <c r="L464" i="10"/>
  <c r="L463" i="10"/>
  <c r="L462" i="10"/>
  <c r="L461" i="10"/>
  <c r="L460" i="10"/>
  <c r="L458" i="10"/>
  <c r="L455" i="10"/>
  <c r="L454" i="10"/>
  <c r="L453" i="10"/>
  <c r="L452" i="10"/>
  <c r="L451" i="10"/>
  <c r="L447" i="10"/>
  <c r="L446" i="10"/>
  <c r="L445" i="10"/>
  <c r="L441" i="10"/>
  <c r="L440" i="10"/>
  <c r="L439" i="10"/>
  <c r="L437" i="10"/>
  <c r="L436" i="10"/>
  <c r="L435" i="10"/>
  <c r="L434" i="10"/>
  <c r="L433" i="10"/>
  <c r="L432" i="10"/>
  <c r="L431" i="10"/>
  <c r="L429" i="10"/>
  <c r="L428" i="10"/>
  <c r="L427" i="10"/>
  <c r="L425" i="10"/>
  <c r="L422" i="10"/>
  <c r="L418" i="10"/>
  <c r="L417" i="10"/>
  <c r="L416" i="10"/>
  <c r="L415" i="10"/>
  <c r="L414" i="10"/>
  <c r="L413" i="10"/>
  <c r="L410" i="10"/>
  <c r="L409" i="10"/>
  <c r="L408" i="10"/>
  <c r="L404" i="10"/>
  <c r="L403" i="10"/>
  <c r="L402" i="10"/>
  <c r="L401" i="10"/>
  <c r="L400" i="10"/>
  <c r="L398" i="10"/>
  <c r="L397" i="10"/>
  <c r="L395" i="10"/>
  <c r="L394" i="10"/>
  <c r="L393" i="10"/>
  <c r="L391" i="10"/>
  <c r="L390" i="10"/>
  <c r="L388" i="10"/>
  <c r="L386" i="10"/>
  <c r="L385" i="10"/>
  <c r="L384" i="10"/>
  <c r="L377" i="10"/>
  <c r="L376" i="10"/>
  <c r="L375" i="10"/>
  <c r="L374" i="10"/>
  <c r="L373" i="10"/>
  <c r="L372" i="10"/>
  <c r="L370" i="10"/>
  <c r="L369" i="10"/>
  <c r="L368" i="10"/>
  <c r="L365" i="10"/>
  <c r="L364" i="10"/>
  <c r="L363" i="10"/>
  <c r="L362" i="10"/>
  <c r="L359" i="10"/>
  <c r="L358" i="10"/>
  <c r="L357" i="10"/>
  <c r="L356" i="10"/>
  <c r="L355" i="10"/>
  <c r="L354" i="10"/>
  <c r="L353" i="10"/>
  <c r="L352" i="10"/>
  <c r="L351" i="10"/>
  <c r="L350" i="10"/>
  <c r="L166" i="10"/>
  <c r="L159" i="10"/>
  <c r="L158" i="10"/>
  <c r="L157" i="10"/>
  <c r="L4973" i="10"/>
  <c r="L4967" i="10"/>
  <c r="L4938" i="10"/>
  <c r="L4929" i="10"/>
  <c r="L4926" i="10"/>
  <c r="L4922" i="10"/>
  <c r="L4914" i="10"/>
  <c r="L4913" i="10"/>
  <c r="L4912" i="10"/>
  <c r="L4907" i="10"/>
  <c r="L4906" i="10"/>
  <c r="L4902" i="10"/>
  <c r="L4898" i="10"/>
  <c r="L4892" i="10"/>
  <c r="L4891" i="10"/>
  <c r="L4890" i="10"/>
  <c r="L4889" i="10"/>
  <c r="L4888" i="10"/>
  <c r="L4886" i="10"/>
  <c r="L4800" i="10"/>
  <c r="L4799" i="10"/>
  <c r="L4798" i="10"/>
  <c r="L4796" i="10"/>
  <c r="L4773" i="10"/>
  <c r="L4769" i="10"/>
  <c r="L4761" i="10"/>
  <c r="L4759" i="10"/>
  <c r="L4758" i="10"/>
  <c r="L4752" i="10"/>
  <c r="L4746" i="10"/>
  <c r="L4705" i="10"/>
  <c r="L4666" i="10"/>
  <c r="L4566" i="10"/>
  <c r="L4559" i="10"/>
  <c r="L4555" i="10"/>
  <c r="L4498" i="10"/>
  <c r="L4479" i="10"/>
  <c r="L4474" i="10"/>
  <c r="L4473" i="10"/>
  <c r="L4469" i="10"/>
  <c r="L4465" i="10"/>
  <c r="L4442" i="10"/>
  <c r="L4438" i="10"/>
  <c r="L4436" i="10"/>
  <c r="L4418" i="10"/>
  <c r="L4409" i="10"/>
  <c r="L4343" i="10"/>
  <c r="L4339" i="10"/>
  <c r="L4278" i="10"/>
  <c r="L4260" i="10"/>
  <c r="L4209" i="10"/>
  <c r="L4200" i="10"/>
  <c r="L4105" i="10"/>
  <c r="L4104" i="10"/>
  <c r="L4103" i="10"/>
  <c r="L4102" i="10"/>
  <c r="L4101" i="10"/>
  <c r="L4092" i="10"/>
  <c r="L4055" i="10"/>
  <c r="L4042" i="10"/>
  <c r="L4004" i="10"/>
  <c r="L3807" i="10"/>
  <c r="L3806" i="10"/>
  <c r="L3786" i="10"/>
  <c r="L3784" i="10"/>
  <c r="L3775" i="10"/>
  <c r="L3774" i="10"/>
  <c r="L3740" i="10"/>
  <c r="L3738" i="10"/>
  <c r="L3724" i="10"/>
  <c r="L3706" i="10"/>
  <c r="L3656" i="10"/>
  <c r="L3639" i="10"/>
  <c r="L3631" i="10"/>
  <c r="L3628" i="10"/>
  <c r="L3574" i="10"/>
  <c r="L3573" i="10"/>
  <c r="L3572" i="10"/>
  <c r="L3571" i="10"/>
  <c r="L3570" i="10"/>
  <c r="L3560" i="10"/>
  <c r="L3372" i="10"/>
  <c r="L3371" i="10"/>
  <c r="L3370" i="10"/>
  <c r="L3369" i="10"/>
  <c r="L3365" i="10"/>
  <c r="L3364" i="10"/>
  <c r="L3363" i="10"/>
  <c r="L3362" i="10"/>
  <c r="L3360" i="10"/>
  <c r="L3359" i="10"/>
  <c r="L3358" i="10"/>
  <c r="L3357" i="10"/>
  <c r="L3356" i="10"/>
  <c r="L3355" i="10"/>
  <c r="L3352" i="10"/>
  <c r="L3340" i="10"/>
  <c r="L3331" i="10"/>
  <c r="L3330" i="10"/>
  <c r="L3327" i="10"/>
  <c r="L3320" i="10"/>
  <c r="L3316" i="10"/>
  <c r="L3315" i="10"/>
  <c r="L3309" i="10"/>
  <c r="L3304" i="10"/>
  <c r="L3303" i="10"/>
  <c r="L3302" i="10"/>
  <c r="L3300" i="10"/>
  <c r="L3298" i="10"/>
  <c r="L3297" i="10"/>
  <c r="L3296" i="10"/>
  <c r="L3295" i="10"/>
  <c r="L3294" i="10"/>
  <c r="L3292" i="10"/>
  <c r="L3286" i="10"/>
  <c r="L3279" i="10"/>
  <c r="L3276" i="10"/>
  <c r="L3275" i="10"/>
  <c r="L3254" i="10"/>
  <c r="L3241" i="10"/>
  <c r="L3237" i="10"/>
  <c r="L3233" i="10"/>
  <c r="L3232" i="10"/>
  <c r="L3106" i="10"/>
  <c r="L3075" i="10"/>
  <c r="L3073" i="10"/>
  <c r="L3062" i="10"/>
  <c r="L3058" i="10"/>
  <c r="L3057" i="10"/>
  <c r="L3056" i="10"/>
  <c r="L3021" i="10"/>
  <c r="L3013" i="10"/>
  <c r="L3011" i="10"/>
  <c r="L2996" i="10"/>
  <c r="L2995" i="10"/>
  <c r="L2993" i="10"/>
  <c r="L2992" i="10"/>
  <c r="L2989" i="10"/>
  <c r="L2974" i="10"/>
  <c r="L2972" i="10"/>
  <c r="L2971" i="10"/>
  <c r="L2967" i="10"/>
  <c r="L2963" i="10"/>
  <c r="L2952" i="10"/>
  <c r="L2950" i="10"/>
  <c r="L2939" i="10"/>
  <c r="L2934" i="10"/>
  <c r="L2885" i="10"/>
  <c r="L2884" i="10"/>
  <c r="L2883" i="10"/>
  <c r="L2882" i="10"/>
  <c r="L2881" i="10"/>
  <c r="L2878" i="10"/>
  <c r="L2877" i="10"/>
  <c r="L2876" i="10"/>
  <c r="L2875" i="10"/>
  <c r="L2870" i="10"/>
  <c r="L2869" i="10"/>
  <c r="L2868" i="10"/>
  <c r="L2866" i="10"/>
  <c r="L2862" i="10"/>
  <c r="L2854" i="10"/>
  <c r="L2853" i="10"/>
  <c r="L2852" i="10"/>
  <c r="L2851" i="10"/>
  <c r="L2849" i="10"/>
  <c r="L2848" i="10"/>
  <c r="L2843" i="10"/>
  <c r="L2837" i="10"/>
  <c r="L2836" i="10"/>
  <c r="L2834" i="10"/>
  <c r="L2831" i="10"/>
  <c r="L2823" i="10"/>
  <c r="L2819" i="10"/>
  <c r="L2813" i="10"/>
  <c r="L2811" i="10"/>
  <c r="L2789" i="10"/>
  <c r="L2783" i="10"/>
  <c r="L2777" i="10"/>
  <c r="L2766" i="10"/>
  <c r="L2744" i="10"/>
  <c r="L2743" i="10"/>
  <c r="L2740" i="10"/>
  <c r="L2739" i="10"/>
  <c r="L2738" i="10"/>
  <c r="L2729" i="10"/>
  <c r="L2728" i="10"/>
  <c r="L2727" i="10"/>
  <c r="L2726" i="10"/>
  <c r="L2724" i="10"/>
  <c r="L2723" i="10"/>
  <c r="L2716" i="10"/>
  <c r="L2700" i="10"/>
  <c r="L2687" i="10"/>
  <c r="L2681" i="10"/>
  <c r="L2598" i="10"/>
  <c r="L2575" i="10"/>
  <c r="L2549" i="10"/>
  <c r="L2548" i="10"/>
  <c r="L2546" i="10"/>
  <c r="L2534" i="10"/>
  <c r="L2533" i="10"/>
  <c r="L2531" i="10"/>
  <c r="L2528" i="10"/>
  <c r="L2523" i="10"/>
  <c r="L2521" i="10"/>
  <c r="L2520" i="10"/>
  <c r="L2516" i="10"/>
  <c r="L2514" i="10"/>
  <c r="L2509" i="10"/>
  <c r="L2503" i="10"/>
  <c r="L2502" i="10"/>
  <c r="L2491" i="10"/>
  <c r="L2488" i="10"/>
  <c r="L2485" i="10"/>
  <c r="L2468" i="10"/>
  <c r="L2466" i="10"/>
  <c r="L2464" i="10"/>
  <c r="L2459" i="10"/>
  <c r="L2458" i="10"/>
  <c r="L2457" i="10"/>
  <c r="L2445" i="10"/>
  <c r="L2442" i="10"/>
  <c r="L2441" i="10"/>
  <c r="L2438" i="10"/>
  <c r="L2436" i="10"/>
  <c r="L2428" i="10"/>
  <c r="L2427" i="10"/>
  <c r="L2426" i="10"/>
  <c r="L2423" i="10"/>
  <c r="L2420" i="10"/>
  <c r="L2419" i="10"/>
  <c r="L2414" i="10"/>
  <c r="L2412" i="10"/>
  <c r="L2398" i="10"/>
  <c r="L2392" i="10"/>
  <c r="L2383" i="10"/>
  <c r="L2382" i="10"/>
  <c r="L2381" i="10"/>
  <c r="L2376" i="10"/>
  <c r="L2371" i="10"/>
  <c r="L2362" i="10"/>
  <c r="L2361" i="10"/>
  <c r="L2246" i="10"/>
  <c r="L2240" i="10"/>
  <c r="L2239" i="10"/>
  <c r="L2235" i="10"/>
  <c r="L2233" i="10"/>
  <c r="L2213" i="10"/>
  <c r="L2209" i="10"/>
  <c r="L2200" i="10"/>
  <c r="L2197" i="10"/>
  <c r="L2194" i="10"/>
  <c r="L2192" i="10"/>
  <c r="L2191" i="10"/>
  <c r="L2190" i="10"/>
  <c r="L2189" i="10"/>
  <c r="L2185" i="10"/>
  <c r="L2184" i="10"/>
  <c r="L2181" i="10"/>
  <c r="L2155" i="10"/>
  <c r="L2154" i="10"/>
  <c r="L2147" i="10"/>
  <c r="L2146" i="10"/>
  <c r="L2139" i="10"/>
  <c r="L2131" i="10"/>
  <c r="L2124" i="10"/>
  <c r="L2117" i="10"/>
  <c r="L2115" i="10"/>
  <c r="L2114" i="10"/>
  <c r="L2110" i="10"/>
  <c r="L2109" i="10"/>
  <c r="L2106" i="10"/>
  <c r="L2095" i="10"/>
  <c r="L2094" i="10"/>
  <c r="L2087" i="10"/>
  <c r="L2077" i="10"/>
  <c r="L2076" i="10"/>
  <c r="L2066" i="10"/>
  <c r="L2060" i="10"/>
  <c r="L2059" i="10"/>
  <c r="L2037" i="10"/>
  <c r="L2022" i="10"/>
  <c r="L2020" i="10"/>
  <c r="L2019" i="10"/>
  <c r="L2018" i="10"/>
  <c r="L2010" i="10"/>
  <c r="L2009" i="10"/>
  <c r="L2008" i="10"/>
  <c r="L2006" i="10"/>
  <c r="L2004" i="10"/>
  <c r="L2001" i="10"/>
  <c r="L1998" i="10"/>
  <c r="L1997" i="10"/>
  <c r="L1972" i="10"/>
  <c r="L1967" i="10"/>
  <c r="L1966" i="10"/>
  <c r="L1965" i="10"/>
  <c r="L1964" i="10"/>
  <c r="L1956" i="10"/>
  <c r="L1955" i="10"/>
  <c r="L1949" i="10"/>
  <c r="L1948" i="10"/>
  <c r="L1944" i="10"/>
  <c r="L1942" i="10"/>
  <c r="L1940" i="10"/>
  <c r="L1939" i="10"/>
  <c r="L1938" i="10"/>
  <c r="L1937" i="10"/>
  <c r="L1934" i="10"/>
  <c r="L1933" i="10"/>
  <c r="L1489" i="10"/>
  <c r="L1487" i="10"/>
  <c r="L1484" i="10"/>
  <c r="L1479" i="10"/>
  <c r="L1473" i="10"/>
  <c r="L1458" i="10"/>
  <c r="L1413" i="10"/>
  <c r="L1379" i="10"/>
  <c r="L1378" i="10"/>
  <c r="L1374" i="10"/>
  <c r="L1372" i="10"/>
  <c r="L1363" i="10"/>
  <c r="L1362" i="10"/>
  <c r="L1361" i="10"/>
  <c r="L1360" i="10"/>
  <c r="L1355" i="10"/>
  <c r="L1354" i="10"/>
  <c r="L1353" i="10"/>
  <c r="L1349" i="10"/>
  <c r="L1347" i="10"/>
  <c r="L1346" i="10"/>
  <c r="L1331" i="10"/>
  <c r="L1330" i="10"/>
  <c r="L1328" i="10"/>
  <c r="L1324" i="10"/>
  <c r="L1322" i="10"/>
  <c r="L1321" i="10"/>
  <c r="L1277" i="10"/>
  <c r="L1276" i="10"/>
  <c r="L1268" i="10"/>
  <c r="L1267" i="10"/>
  <c r="L1264" i="10"/>
  <c r="L1216" i="10"/>
  <c r="L1211" i="10"/>
  <c r="L1210" i="10"/>
  <c r="L1208" i="10"/>
  <c r="L1206" i="10"/>
  <c r="L1205" i="10"/>
  <c r="L1202" i="10"/>
  <c r="L1198" i="10"/>
  <c r="L1197" i="10"/>
  <c r="L1195" i="10"/>
  <c r="L1189" i="10"/>
  <c r="L1186" i="10"/>
  <c r="L1184" i="10"/>
  <c r="L1182" i="10"/>
  <c r="L1179" i="10"/>
  <c r="L1177" i="10"/>
  <c r="L1176" i="10"/>
  <c r="L1175" i="10"/>
  <c r="L1171" i="10"/>
  <c r="L1170" i="10"/>
  <c r="L1169" i="10"/>
  <c r="L1168" i="10"/>
  <c r="L1167" i="10"/>
  <c r="L1166" i="10"/>
  <c r="L1165" i="10"/>
  <c r="L1151" i="10"/>
  <c r="L1150" i="10"/>
  <c r="L1149" i="10"/>
  <c r="L1148" i="10"/>
  <c r="L1143" i="10"/>
  <c r="L1141" i="10"/>
  <c r="L1139" i="10"/>
  <c r="L1125" i="10"/>
  <c r="L1118" i="10"/>
  <c r="L1114" i="10"/>
  <c r="L1080" i="10"/>
  <c r="L1079" i="10"/>
  <c r="L1078" i="10"/>
  <c r="L1077" i="10"/>
  <c r="L1076" i="10"/>
  <c r="L1072" i="10"/>
  <c r="L1070" i="10"/>
  <c r="L1068" i="10"/>
  <c r="L1065" i="10"/>
  <c r="L1064" i="10"/>
  <c r="L1062" i="10"/>
  <c r="L1059" i="10"/>
  <c r="L1056" i="10"/>
  <c r="L1055" i="10"/>
  <c r="L1053" i="10"/>
  <c r="L1045" i="10"/>
  <c r="L1037" i="10"/>
  <c r="L1035" i="10"/>
  <c r="L1034" i="10"/>
  <c r="L856" i="10"/>
  <c r="L853" i="10"/>
  <c r="L852" i="10"/>
  <c r="L848" i="10"/>
  <c r="L847" i="10"/>
  <c r="L845" i="10"/>
  <c r="L844" i="10"/>
  <c r="L843" i="10"/>
  <c r="L842" i="10"/>
  <c r="L839" i="10"/>
  <c r="L838" i="10"/>
  <c r="L834" i="10"/>
  <c r="L824" i="10"/>
  <c r="L823" i="10"/>
  <c r="L817" i="10"/>
  <c r="L799" i="10"/>
  <c r="L798" i="10"/>
  <c r="L797" i="10"/>
  <c r="L782" i="10"/>
  <c r="L776" i="10"/>
  <c r="L765" i="10"/>
  <c r="L758" i="10"/>
  <c r="L750" i="10"/>
  <c r="L746" i="10"/>
  <c r="L742" i="10"/>
  <c r="L740" i="10"/>
  <c r="L739" i="10"/>
  <c r="L735" i="10"/>
  <c r="L734" i="10"/>
  <c r="L728" i="10"/>
  <c r="L723" i="10"/>
  <c r="L721" i="10"/>
  <c r="L719" i="10"/>
  <c r="L718" i="10"/>
  <c r="L716" i="10"/>
  <c r="L714" i="10"/>
  <c r="L710" i="10"/>
  <c r="L708" i="10"/>
  <c r="L704" i="10"/>
  <c r="L697" i="10"/>
  <c r="L688" i="10"/>
  <c r="L651" i="10"/>
  <c r="L570" i="10"/>
  <c r="L569" i="10"/>
  <c r="L513" i="10"/>
  <c r="L504" i="10"/>
  <c r="L498" i="10"/>
  <c r="L469" i="10"/>
  <c r="L468" i="10"/>
  <c r="L459" i="10"/>
  <c r="L450" i="10"/>
  <c r="L449" i="10"/>
  <c r="L448" i="10"/>
  <c r="L443" i="10"/>
  <c r="L442" i="10"/>
  <c r="L430" i="10"/>
  <c r="L426" i="10"/>
  <c r="L411" i="10"/>
  <c r="L407" i="10"/>
  <c r="L406" i="10"/>
  <c r="L405" i="10"/>
  <c r="L383" i="10"/>
  <c r="L379" i="10"/>
  <c r="L378" i="10"/>
  <c r="L361" i="10"/>
  <c r="L332" i="10"/>
  <c r="L298" i="10"/>
  <c r="L286" i="10"/>
  <c r="L282" i="10"/>
  <c r="L274" i="10"/>
  <c r="L247" i="10"/>
  <c r="L246" i="10"/>
  <c r="L241" i="10"/>
  <c r="L226" i="10"/>
  <c r="L222" i="10"/>
  <c r="L221" i="10"/>
  <c r="L207" i="10"/>
  <c r="L200" i="10"/>
  <c r="L198" i="10"/>
  <c r="L187" i="10"/>
  <c r="L185" i="10"/>
  <c r="L183" i="10"/>
  <c r="L182" i="10"/>
  <c r="L181" i="10"/>
  <c r="L180" i="10"/>
  <c r="L175" i="10"/>
  <c r="L71" i="10"/>
  <c r="L67" i="10"/>
  <c r="L45" i="10"/>
  <c r="L43" i="10"/>
  <c r="L41" i="10"/>
  <c r="L40" i="10"/>
  <c r="L5097" i="10"/>
  <c r="L5096" i="10"/>
  <c r="L5095" i="10"/>
  <c r="L5094" i="10"/>
  <c r="L5093" i="10"/>
  <c r="L5090" i="10"/>
  <c r="L5089" i="10"/>
  <c r="L5087" i="10"/>
  <c r="L5086" i="10"/>
  <c r="L5085" i="10"/>
  <c r="L5084" i="10"/>
  <c r="L5083" i="10"/>
  <c r="L5082" i="10"/>
  <c r="L5077" i="10"/>
  <c r="L5076" i="10"/>
  <c r="L5074" i="10"/>
  <c r="L5070" i="10"/>
  <c r="L5069" i="10"/>
  <c r="L5067" i="10"/>
  <c r="L5062" i="10"/>
  <c r="L5061" i="10"/>
  <c r="L5050" i="10"/>
  <c r="L5049" i="10"/>
  <c r="L5045" i="10"/>
  <c r="L5042" i="10"/>
  <c r="L5037" i="10"/>
  <c r="L5036" i="10"/>
  <c r="L5035" i="10"/>
  <c r="L5034" i="10"/>
  <c r="L5033" i="10"/>
  <c r="L5032" i="10"/>
  <c r="L5031" i="10"/>
  <c r="L5030" i="10"/>
  <c r="L5029" i="10"/>
  <c r="L5028" i="10"/>
  <c r="L5027" i="10"/>
  <c r="L5026" i="10"/>
  <c r="L5024" i="10"/>
  <c r="L5022" i="10"/>
  <c r="L5021" i="10"/>
  <c r="L5020" i="10"/>
  <c r="L5018" i="10"/>
  <c r="L5017" i="10"/>
  <c r="L5016" i="10"/>
  <c r="L5015" i="10"/>
  <c r="L5012" i="10"/>
  <c r="L5010" i="10"/>
  <c r="L5007" i="10"/>
  <c r="L5002" i="10"/>
  <c r="L5001" i="10"/>
  <c r="L4992" i="10"/>
  <c r="L4988" i="10"/>
  <c r="L4986" i="10"/>
  <c r="L4985" i="10"/>
  <c r="L4982" i="10"/>
  <c r="L4981" i="10"/>
  <c r="L4980" i="10"/>
  <c r="L4963" i="10"/>
  <c r="L4962" i="10"/>
  <c r="L4961" i="10"/>
  <c r="L4960" i="10"/>
  <c r="L4958" i="10"/>
  <c r="L4957" i="10"/>
  <c r="L4952" i="10"/>
  <c r="L4946" i="10"/>
  <c r="L4945" i="10"/>
  <c r="L4943" i="10"/>
  <c r="L4942" i="10"/>
  <c r="L4941" i="10"/>
  <c r="L4940" i="10"/>
  <c r="L4936" i="10"/>
  <c r="L4935" i="10"/>
  <c r="L4934" i="10"/>
  <c r="L4933" i="10"/>
  <c r="L4928" i="10"/>
  <c r="L4927" i="10"/>
  <c r="L4917" i="10"/>
  <c r="L4895" i="10"/>
  <c r="L4885" i="10"/>
  <c r="L4883" i="10"/>
  <c r="L4882" i="10"/>
  <c r="L4881" i="10"/>
  <c r="L4880" i="10"/>
  <c r="L4879" i="10"/>
  <c r="L4878" i="10"/>
  <c r="L4877" i="10"/>
  <c r="L4876" i="10"/>
  <c r="L4873" i="10"/>
  <c r="L4869" i="10"/>
  <c r="L4864" i="10"/>
  <c r="L4863" i="10"/>
  <c r="L4862" i="10"/>
  <c r="L4861" i="10"/>
  <c r="L4849" i="10"/>
  <c r="L4832" i="10"/>
  <c r="L4830" i="10"/>
  <c r="L4829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07" i="10"/>
  <c r="L4803" i="10"/>
  <c r="L4802" i="10"/>
  <c r="L4801" i="10"/>
  <c r="L4797" i="10"/>
  <c r="L4795" i="10"/>
  <c r="L4794" i="10"/>
  <c r="L4793" i="10"/>
  <c r="L4792" i="10"/>
  <c r="L4791" i="10"/>
  <c r="L4790" i="10"/>
  <c r="L4789" i="10"/>
  <c r="L4787" i="10"/>
  <c r="L4786" i="10"/>
  <c r="L4785" i="10"/>
  <c r="L4784" i="10"/>
  <c r="L4783" i="10"/>
  <c r="L4782" i="10"/>
  <c r="L4781" i="10"/>
  <c r="L4780" i="10"/>
  <c r="L4778" i="10"/>
  <c r="L4777" i="10"/>
  <c r="L4776" i="10"/>
  <c r="L4775" i="10"/>
  <c r="L4774" i="10"/>
  <c r="L4772" i="10"/>
  <c r="L4770" i="10"/>
  <c r="L4768" i="10"/>
  <c r="L4765" i="10"/>
  <c r="L4760" i="10"/>
  <c r="L4757" i="10"/>
  <c r="L4756" i="10"/>
  <c r="L4755" i="10"/>
  <c r="L4751" i="10"/>
  <c r="L4750" i="10"/>
  <c r="L4747" i="10"/>
  <c r="L4745" i="10"/>
  <c r="L4732" i="10"/>
  <c r="L4719" i="10"/>
  <c r="L4718" i="10"/>
  <c r="L4717" i="10"/>
  <c r="L4716" i="10"/>
  <c r="L4715" i="10"/>
  <c r="L4700" i="10"/>
  <c r="L4699" i="10"/>
  <c r="L4698" i="10"/>
  <c r="L4697" i="10"/>
  <c r="L4696" i="10"/>
  <c r="L4693" i="10"/>
  <c r="L4691" i="10"/>
  <c r="L4690" i="10"/>
  <c r="L4689" i="10"/>
  <c r="L4688" i="10"/>
  <c r="L4686" i="10"/>
  <c r="L4663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19" i="10"/>
  <c r="L4618" i="10"/>
  <c r="L4617" i="10"/>
  <c r="L4616" i="10"/>
  <c r="L4615" i="10"/>
  <c r="L4614" i="10"/>
  <c r="L4612" i="10"/>
  <c r="L4611" i="10"/>
  <c r="L4610" i="10"/>
  <c r="L4609" i="10"/>
  <c r="L4607" i="10"/>
  <c r="L4605" i="10"/>
  <c r="L4597" i="10"/>
  <c r="L4596" i="10"/>
  <c r="L4591" i="10"/>
  <c r="L4590" i="10"/>
  <c r="L4586" i="10"/>
  <c r="L4585" i="10"/>
  <c r="L4582" i="10"/>
  <c r="L4578" i="10"/>
  <c r="L4577" i="10"/>
  <c r="L4576" i="10"/>
  <c r="L4568" i="10"/>
  <c r="L4564" i="10"/>
  <c r="L4563" i="10"/>
  <c r="L4562" i="10"/>
  <c r="L4561" i="10"/>
  <c r="L4554" i="10"/>
  <c r="L4546" i="10"/>
  <c r="L4545" i="10"/>
  <c r="L4544" i="10"/>
  <c r="L4543" i="10"/>
  <c r="L4541" i="10"/>
  <c r="L4540" i="10"/>
  <c r="L4539" i="10"/>
  <c r="L4538" i="10"/>
  <c r="L4537" i="10"/>
  <c r="L4534" i="10"/>
  <c r="L4533" i="10"/>
  <c r="L4532" i="10"/>
  <c r="L4530" i="10"/>
  <c r="L4528" i="10"/>
  <c r="L4527" i="10"/>
  <c r="L4526" i="10"/>
  <c r="L4524" i="10"/>
  <c r="L4521" i="10"/>
  <c r="L4519" i="10"/>
  <c r="L4517" i="10"/>
  <c r="L4516" i="10"/>
  <c r="L4515" i="10"/>
  <c r="L4513" i="10"/>
  <c r="L4511" i="10"/>
  <c r="L4510" i="10"/>
  <c r="L4509" i="10"/>
  <c r="L4506" i="10"/>
  <c r="L4505" i="10"/>
  <c r="L4504" i="10"/>
  <c r="L4503" i="10"/>
  <c r="L4501" i="10"/>
  <c r="L4495" i="10"/>
  <c r="L4492" i="10"/>
  <c r="L4491" i="10"/>
  <c r="L4490" i="10"/>
  <c r="L4489" i="10"/>
  <c r="L4487" i="10"/>
  <c r="L4486" i="10"/>
  <c r="L4485" i="10"/>
  <c r="L4484" i="10"/>
  <c r="L4483" i="10"/>
  <c r="L4480" i="10"/>
  <c r="L4478" i="10"/>
  <c r="L4475" i="10"/>
  <c r="L4470" i="10"/>
  <c r="L4468" i="10"/>
  <c r="L4461" i="10"/>
  <c r="L4454" i="10"/>
  <c r="L4434" i="10"/>
  <c r="L4431" i="10"/>
  <c r="L4430" i="10"/>
  <c r="L4425" i="10"/>
  <c r="L4424" i="10"/>
  <c r="L4423" i="10"/>
  <c r="L4422" i="10"/>
  <c r="L4419" i="10"/>
  <c r="L4417" i="10"/>
  <c r="L4410" i="10"/>
  <c r="L4404" i="10"/>
  <c r="L4397" i="10"/>
  <c r="L4396" i="10"/>
  <c r="L4390" i="10"/>
  <c r="L4382" i="10"/>
  <c r="L4381" i="10"/>
  <c r="L4376" i="10"/>
  <c r="L4373" i="10"/>
  <c r="L4370" i="10"/>
  <c r="L4368" i="10"/>
  <c r="L4367" i="10"/>
  <c r="L4366" i="10"/>
  <c r="L4365" i="10"/>
  <c r="L4364" i="10"/>
  <c r="L4363" i="10"/>
  <c r="L4362" i="10"/>
  <c r="L4358" i="10"/>
  <c r="L4354" i="10"/>
  <c r="L4341" i="10"/>
  <c r="L4340" i="10"/>
  <c r="L4336" i="10"/>
  <c r="L4329" i="10"/>
  <c r="L4328" i="10"/>
  <c r="L4327" i="10"/>
  <c r="L4326" i="10"/>
  <c r="L4325" i="10"/>
  <c r="L4324" i="10"/>
  <c r="L4320" i="10"/>
  <c r="L4317" i="10"/>
  <c r="L4316" i="10"/>
  <c r="L4315" i="10"/>
  <c r="L4314" i="10"/>
  <c r="L4313" i="10"/>
  <c r="L4312" i="10"/>
  <c r="L4311" i="10"/>
  <c r="L4309" i="10"/>
  <c r="L4307" i="10"/>
  <c r="L4305" i="10"/>
  <c r="L4302" i="10"/>
  <c r="L4301" i="10"/>
  <c r="L4300" i="10"/>
  <c r="L4299" i="10"/>
  <c r="L4298" i="10"/>
  <c r="L4295" i="10"/>
  <c r="L4294" i="10"/>
  <c r="L4293" i="10"/>
  <c r="L4292" i="10"/>
  <c r="L4291" i="10"/>
  <c r="L4290" i="10"/>
  <c r="L4288" i="10"/>
  <c r="L4287" i="10"/>
  <c r="L4283" i="10"/>
  <c r="L4282" i="10"/>
  <c r="L4281" i="10"/>
  <c r="L4277" i="10"/>
  <c r="L4270" i="10"/>
  <c r="L4264" i="10"/>
  <c r="L4262" i="10"/>
  <c r="L4261" i="10"/>
  <c r="L4259" i="10"/>
  <c r="L4258" i="10"/>
  <c r="L4257" i="10"/>
  <c r="L4256" i="10"/>
  <c r="L4255" i="10"/>
  <c r="L4254" i="10"/>
  <c r="L4253" i="10"/>
  <c r="L4252" i="10"/>
  <c r="L4251" i="10"/>
  <c r="L4249" i="10"/>
  <c r="L4248" i="10"/>
  <c r="L4246" i="10"/>
  <c r="L4245" i="10"/>
  <c r="L4244" i="10"/>
  <c r="L4243" i="10"/>
  <c r="L4242" i="10"/>
  <c r="L4241" i="10"/>
  <c r="L4240" i="10"/>
  <c r="L4239" i="10"/>
  <c r="L4238" i="10"/>
  <c r="L4227" i="10"/>
  <c r="L4206" i="10"/>
  <c r="L4198" i="10"/>
  <c r="L4197" i="10"/>
  <c r="L4186" i="10"/>
  <c r="L4143" i="10"/>
  <c r="L3946" i="10"/>
  <c r="L3944" i="10"/>
  <c r="L3943" i="10"/>
  <c r="L3941" i="10"/>
  <c r="L3933" i="10"/>
  <c r="L3927" i="10"/>
  <c r="L3926" i="10"/>
  <c r="L3924" i="10"/>
  <c r="L3923" i="10"/>
  <c r="L3919" i="10"/>
  <c r="L3916" i="10"/>
  <c r="L3914" i="10"/>
  <c r="L3913" i="10"/>
  <c r="L3910" i="10"/>
  <c r="L3909" i="10"/>
  <c r="L3903" i="10"/>
  <c r="L3901" i="10"/>
  <c r="L3898" i="10"/>
  <c r="L3895" i="10"/>
  <c r="L3894" i="10"/>
  <c r="L3893" i="10"/>
  <c r="L3885" i="10"/>
  <c r="L3882" i="10"/>
  <c r="L3760" i="10"/>
  <c r="L3719" i="10"/>
  <c r="L3718" i="10"/>
  <c r="L3715" i="10"/>
  <c r="L3705" i="10"/>
  <c r="L3704" i="10"/>
  <c r="L3703" i="10"/>
  <c r="L3702" i="10"/>
  <c r="L3701" i="10"/>
  <c r="L3695" i="10"/>
  <c r="L3678" i="10"/>
  <c r="L3677" i="10"/>
  <c r="L3675" i="10"/>
  <c r="L3674" i="10"/>
  <c r="L3673" i="10"/>
  <c r="L3670" i="10"/>
  <c r="L3668" i="10"/>
  <c r="L3666" i="10"/>
  <c r="L3663" i="10"/>
  <c r="L3650" i="10"/>
  <c r="L3641" i="10"/>
  <c r="L3635" i="10"/>
  <c r="L3633" i="10"/>
  <c r="L3376" i="10"/>
  <c r="L3373" i="10"/>
  <c r="L3345" i="10"/>
  <c r="L3341" i="10"/>
  <c r="L3337" i="10"/>
  <c r="L3317" i="10"/>
  <c r="L3305" i="10"/>
  <c r="L3248" i="10"/>
  <c r="L3247" i="10"/>
  <c r="L3244" i="10"/>
  <c r="L3242" i="10"/>
  <c r="L3240" i="10"/>
  <c r="L3236" i="10"/>
  <c r="L3234" i="10"/>
  <c r="L3231" i="10"/>
  <c r="L3230" i="10"/>
  <c r="L3229" i="10"/>
  <c r="L3228" i="10"/>
  <c r="L3226" i="10"/>
  <c r="L3225" i="10"/>
  <c r="L3224" i="10"/>
  <c r="L3223" i="10"/>
  <c r="L3212" i="10"/>
  <c r="L3209" i="10"/>
  <c r="L3206" i="10"/>
  <c r="L3200" i="10"/>
  <c r="L3199" i="10"/>
  <c r="L3195" i="10"/>
  <c r="L3159" i="10"/>
  <c r="L3158" i="10"/>
  <c r="L3137" i="10"/>
  <c r="L313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5" i="10"/>
  <c r="L3104" i="10"/>
  <c r="L3103" i="10"/>
  <c r="L3102" i="10"/>
  <c r="L3100" i="10"/>
  <c r="L3099" i="10"/>
  <c r="L3098" i="10"/>
  <c r="L3096" i="10"/>
  <c r="L3078" i="10"/>
  <c r="L3076" i="10"/>
  <c r="L3037" i="10"/>
  <c r="L2930" i="10"/>
  <c r="L2911" i="10"/>
  <c r="L2910" i="10"/>
  <c r="L2907" i="10"/>
  <c r="L2906" i="10"/>
  <c r="L2905" i="10"/>
  <c r="L2850" i="10"/>
  <c r="L2833" i="10"/>
  <c r="L2832" i="10"/>
  <c r="L2830" i="10"/>
  <c r="L2829" i="10"/>
  <c r="L2828" i="10"/>
  <c r="L2827" i="10"/>
  <c r="L2826" i="10"/>
  <c r="L2825" i="10"/>
  <c r="L2824" i="10"/>
  <c r="L2802" i="10"/>
  <c r="L2657" i="10"/>
  <c r="L2499" i="10"/>
  <c r="L2450" i="10"/>
  <c r="L2446" i="10"/>
  <c r="L2439" i="10"/>
  <c r="L2267" i="10"/>
  <c r="L2266" i="10"/>
  <c r="L2259" i="10"/>
  <c r="L2252" i="10"/>
  <c r="L2250" i="10"/>
  <c r="L2249" i="10"/>
  <c r="L2248" i="10"/>
  <c r="L2247" i="10"/>
  <c r="L2245" i="10"/>
  <c r="L2244" i="10"/>
  <c r="L2242" i="10"/>
  <c r="L2241" i="10"/>
  <c r="L2238" i="10"/>
  <c r="L2237" i="10"/>
  <c r="L2236" i="10"/>
  <c r="L2234" i="10"/>
  <c r="L2231" i="10"/>
  <c r="L2229" i="10"/>
  <c r="L2228" i="10"/>
  <c r="L2217" i="10"/>
  <c r="L2216" i="10"/>
  <c r="L2136" i="10"/>
  <c r="L2128" i="10"/>
  <c r="L2070" i="10"/>
  <c r="L2012" i="10"/>
  <c r="L1999" i="10"/>
  <c r="L1996" i="10"/>
  <c r="L1995" i="10"/>
  <c r="L1978" i="10"/>
  <c r="L1976" i="10"/>
  <c r="L1969" i="10"/>
  <c r="L1953" i="10"/>
  <c r="L1922" i="10"/>
  <c r="L1905" i="10"/>
  <c r="L1859" i="10"/>
  <c r="L1835" i="10"/>
  <c r="L1833" i="10"/>
  <c r="L1742" i="10"/>
  <c r="L1738" i="10"/>
  <c r="L1718" i="10"/>
  <c r="L1717" i="10"/>
  <c r="L1714" i="10"/>
  <c r="L1712" i="10"/>
  <c r="L1708" i="10"/>
  <c r="L1706" i="10"/>
  <c r="L1699" i="10"/>
  <c r="L1697" i="10"/>
  <c r="L1696" i="10"/>
  <c r="L1695" i="10"/>
  <c r="L1692" i="10"/>
  <c r="L1691" i="10"/>
  <c r="L1689" i="10"/>
  <c r="L1683" i="10"/>
  <c r="L1658" i="10"/>
  <c r="L1657" i="10"/>
  <c r="L1656" i="10"/>
  <c r="L1654" i="10"/>
  <c r="L1653" i="10"/>
  <c r="L1651" i="10"/>
  <c r="L1646" i="10"/>
  <c r="L1643" i="10"/>
  <c r="L1630" i="10"/>
  <c r="L1629" i="10"/>
  <c r="L1623" i="10"/>
  <c r="L1621" i="10"/>
  <c r="L1602" i="10"/>
  <c r="L1601" i="10"/>
  <c r="L1592" i="10"/>
  <c r="L1589" i="10"/>
  <c r="L1584" i="10"/>
  <c r="L1578" i="10"/>
  <c r="L1577" i="10"/>
  <c r="L1576" i="10"/>
  <c r="L1575" i="10"/>
  <c r="L1570" i="10"/>
  <c r="L1568" i="10"/>
  <c r="L1567" i="10"/>
  <c r="L1565" i="10"/>
  <c r="L1564" i="10"/>
  <c r="L1562" i="10"/>
  <c r="L1557" i="10"/>
  <c r="L1541" i="10"/>
  <c r="L1521" i="10"/>
  <c r="L1509" i="10"/>
  <c r="L1471" i="10"/>
  <c r="L1404" i="10"/>
  <c r="L1147" i="10"/>
  <c r="L1146" i="10"/>
  <c r="L1140" i="10"/>
  <c r="L1138" i="10"/>
  <c r="L1024" i="10"/>
  <c r="L995" i="10"/>
  <c r="L976" i="10"/>
  <c r="L972" i="10"/>
  <c r="L966" i="10"/>
  <c r="L947" i="10"/>
  <c r="L945" i="10"/>
  <c r="L943" i="10"/>
  <c r="L930" i="10"/>
  <c r="L921" i="10"/>
  <c r="L916" i="10"/>
  <c r="L910" i="10"/>
  <c r="L871" i="10"/>
  <c r="L865" i="10"/>
  <c r="L345" i="10"/>
  <c r="L344" i="10"/>
  <c r="L342" i="10"/>
  <c r="L331" i="10"/>
  <c r="L329" i="10"/>
  <c r="L328" i="10"/>
  <c r="L322" i="10"/>
  <c r="L319" i="10"/>
  <c r="L316" i="10"/>
  <c r="L302" i="10"/>
  <c r="L300" i="10"/>
  <c r="L299" i="10"/>
  <c r="L296" i="10"/>
  <c r="L295" i="10"/>
  <c r="L291" i="10"/>
  <c r="L290" i="10"/>
  <c r="L289" i="10"/>
  <c r="L288" i="10"/>
  <c r="L285" i="10"/>
  <c r="L284" i="10"/>
  <c r="L283" i="10"/>
  <c r="L281" i="10"/>
  <c r="L280" i="10"/>
  <c r="L279" i="10"/>
  <c r="L278" i="10"/>
  <c r="L277" i="10"/>
  <c r="L275" i="10"/>
  <c r="L273" i="10"/>
  <c r="L272" i="10"/>
  <c r="L271" i="10"/>
  <c r="L269" i="10"/>
  <c r="L268" i="10"/>
  <c r="L267" i="10"/>
  <c r="L266" i="10"/>
  <c r="L265" i="10"/>
  <c r="L262" i="10"/>
  <c r="L261" i="10"/>
  <c r="L260" i="10"/>
  <c r="L259" i="10"/>
  <c r="L258" i="10"/>
  <c r="L257" i="10"/>
  <c r="L255" i="10"/>
  <c r="L254" i="10"/>
  <c r="L252" i="10"/>
  <c r="L251" i="10"/>
  <c r="L250" i="10"/>
  <c r="L249" i="10"/>
  <c r="L244" i="10"/>
  <c r="L243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5" i="10"/>
  <c r="L224" i="10"/>
  <c r="L219" i="10"/>
  <c r="L218" i="10"/>
  <c r="L216" i="10"/>
  <c r="L215" i="10"/>
  <c r="L214" i="10"/>
  <c r="L213" i="10"/>
  <c r="L212" i="10"/>
  <c r="L211" i="10"/>
  <c r="L210" i="10"/>
  <c r="L209" i="10"/>
  <c r="L208" i="10"/>
  <c r="L206" i="10"/>
  <c r="L205" i="10"/>
  <c r="L204" i="10"/>
  <c r="L203" i="10"/>
  <c r="L202" i="10"/>
  <c r="L201" i="10"/>
  <c r="L199" i="10"/>
  <c r="L172" i="10"/>
  <c r="L171" i="10"/>
  <c r="L169" i="10"/>
  <c r="L168" i="10"/>
  <c r="L167" i="10"/>
  <c r="L164" i="10"/>
  <c r="L154" i="10"/>
  <c r="L152" i="10"/>
  <c r="L149" i="10"/>
  <c r="L145" i="10"/>
  <c r="L144" i="10"/>
  <c r="L143" i="10"/>
  <c r="L142" i="10"/>
  <c r="L141" i="10"/>
  <c r="L140" i="10"/>
  <c r="L139" i="10"/>
  <c r="L138" i="10"/>
  <c r="L137" i="10"/>
  <c r="L135" i="10"/>
  <c r="L134" i="10"/>
  <c r="L133" i="10"/>
  <c r="L132" i="10"/>
  <c r="L131" i="10"/>
  <c r="L130" i="10"/>
  <c r="L85" i="10"/>
  <c r="L49" i="10"/>
  <c r="L38" i="10"/>
  <c r="L29" i="10"/>
  <c r="L5040" i="10"/>
  <c r="L5014" i="10"/>
  <c r="L5011" i="10"/>
  <c r="L5009" i="10"/>
  <c r="L5008" i="10"/>
  <c r="L5003" i="10"/>
  <c r="L5000" i="10"/>
  <c r="L4990" i="10"/>
  <c r="L4983" i="10"/>
  <c r="L4977" i="10"/>
  <c r="L4974" i="10"/>
  <c r="L4972" i="10"/>
  <c r="L4970" i="10"/>
  <c r="L4925" i="10"/>
  <c r="L4919" i="10"/>
  <c r="L4910" i="10"/>
  <c r="L4909" i="10"/>
  <c r="L4908" i="10"/>
  <c r="L4905" i="10"/>
  <c r="L4904" i="10"/>
  <c r="L4870" i="10"/>
  <c r="L4811" i="10"/>
  <c r="L4810" i="10"/>
  <c r="L4739" i="10"/>
  <c r="L4738" i="10"/>
  <c r="L4687" i="10"/>
  <c r="L4676" i="10"/>
  <c r="L4675" i="10"/>
  <c r="L4672" i="10"/>
  <c r="L4669" i="10"/>
  <c r="L4667" i="10"/>
  <c r="L4665" i="10"/>
  <c r="L4664" i="10"/>
  <c r="L4660" i="10"/>
  <c r="L4659" i="10"/>
  <c r="L4658" i="10"/>
  <c r="L4657" i="10"/>
  <c r="L4656" i="10"/>
  <c r="L4606" i="10"/>
  <c r="L4573" i="10"/>
  <c r="L4553" i="10"/>
  <c r="L4551" i="10"/>
  <c r="L4542" i="10"/>
  <c r="L4531" i="10"/>
  <c r="L4529" i="10"/>
  <c r="L4476" i="10"/>
  <c r="L4407" i="10"/>
  <c r="L4406" i="10"/>
  <c r="L4297" i="10"/>
  <c r="L4286" i="10"/>
  <c r="L4250" i="10"/>
  <c r="L4231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1" i="10"/>
  <c r="L4210" i="10"/>
  <c r="L4208" i="10"/>
  <c r="L4207" i="10"/>
  <c r="L4205" i="10"/>
  <c r="L4204" i="10"/>
  <c r="L4195" i="10"/>
  <c r="L4194" i="10"/>
  <c r="L4192" i="10"/>
  <c r="L4191" i="10"/>
  <c r="L4190" i="10"/>
  <c r="L4188" i="10"/>
  <c r="L4187" i="10"/>
  <c r="L4184" i="10"/>
  <c r="L4183" i="10"/>
  <c r="L4182" i="10"/>
  <c r="L4181" i="10"/>
  <c r="L4178" i="10"/>
  <c r="L4177" i="10"/>
  <c r="L4176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0" i="10"/>
  <c r="L4157" i="10"/>
  <c r="L4156" i="10"/>
  <c r="L4155" i="10"/>
  <c r="L4150" i="10"/>
  <c r="L4149" i="10"/>
  <c r="L4147" i="10"/>
  <c r="L4146" i="10"/>
  <c r="L4145" i="10"/>
  <c r="L4144" i="10"/>
  <c r="L4139" i="10"/>
  <c r="L4116" i="10"/>
  <c r="L4115" i="10"/>
  <c r="L4114" i="10"/>
  <c r="L4113" i="10"/>
  <c r="L4112" i="10"/>
  <c r="L4111" i="10"/>
  <c r="L4107" i="10"/>
  <c r="L4106" i="10"/>
  <c r="L4100" i="10"/>
  <c r="L4099" i="10"/>
  <c r="L4098" i="10"/>
  <c r="L4097" i="10"/>
  <c r="L4096" i="10"/>
  <c r="L4094" i="10"/>
  <c r="L4093" i="10"/>
  <c r="L4091" i="10"/>
  <c r="L4090" i="10"/>
  <c r="L4085" i="10"/>
  <c r="L4083" i="10"/>
  <c r="L4082" i="10"/>
  <c r="L4081" i="10"/>
  <c r="L4080" i="10"/>
  <c r="L4079" i="10"/>
  <c r="L4078" i="10"/>
  <c r="L4077" i="10"/>
  <c r="L4070" i="10"/>
  <c r="L4066" i="10"/>
  <c r="L4064" i="10"/>
  <c r="L4062" i="10"/>
  <c r="L4061" i="10"/>
  <c r="L4060" i="10"/>
  <c r="L4059" i="10"/>
  <c r="L4056" i="10"/>
  <c r="L4054" i="10"/>
  <c r="L4053" i="10"/>
  <c r="L4051" i="10"/>
  <c r="L4050" i="10"/>
  <c r="L4044" i="10"/>
  <c r="L4041" i="10"/>
  <c r="L4039" i="10"/>
  <c r="L4038" i="10"/>
  <c r="L4032" i="10"/>
  <c r="L4028" i="10"/>
  <c r="L4021" i="10"/>
  <c r="L4017" i="10"/>
  <c r="L4016" i="10"/>
  <c r="L4015" i="10"/>
  <c r="L4013" i="10"/>
  <c r="L4012" i="10"/>
  <c r="L4011" i="10"/>
  <c r="L4010" i="10"/>
  <c r="L4009" i="10"/>
  <c r="L4008" i="10"/>
  <c r="L4007" i="10"/>
  <c r="L4006" i="10"/>
  <c r="L4005" i="10"/>
  <c r="L4003" i="10"/>
  <c r="L4001" i="10"/>
  <c r="L4000" i="10"/>
  <c r="L3999" i="10"/>
  <c r="L3995" i="10"/>
  <c r="L3993" i="10"/>
  <c r="L3992" i="10"/>
  <c r="L3989" i="10"/>
  <c r="L3987" i="10"/>
  <c r="L3980" i="10"/>
  <c r="L3979" i="10"/>
  <c r="L3971" i="10"/>
  <c r="L3969" i="10"/>
  <c r="L3966" i="10"/>
  <c r="L3965" i="10"/>
  <c r="L3959" i="10"/>
  <c r="L3954" i="10"/>
  <c r="L3950" i="10"/>
  <c r="L3948" i="10"/>
  <c r="L3869" i="10"/>
  <c r="L3857" i="10"/>
  <c r="L3832" i="10"/>
  <c r="L3825" i="10"/>
  <c r="L3823" i="10"/>
  <c r="L3820" i="10"/>
  <c r="L3819" i="10"/>
  <c r="L3810" i="10"/>
  <c r="L3804" i="10"/>
  <c r="L3797" i="10"/>
  <c r="L3794" i="10"/>
  <c r="L3790" i="10"/>
  <c r="L3788" i="10"/>
  <c r="L3781" i="10"/>
  <c r="L3773" i="10"/>
  <c r="L3762" i="10"/>
  <c r="L3761" i="10"/>
  <c r="L3759" i="10"/>
  <c r="L3755" i="10"/>
  <c r="L3753" i="10"/>
  <c r="L3752" i="10"/>
  <c r="L3751" i="10"/>
  <c r="L3749" i="10"/>
  <c r="L3746" i="10"/>
  <c r="L3744" i="10"/>
  <c r="L3743" i="10"/>
  <c r="L3742" i="10"/>
  <c r="L3741" i="10"/>
  <c r="L3739" i="10"/>
  <c r="L3737" i="10"/>
  <c r="L3736" i="10"/>
  <c r="L3735" i="10"/>
  <c r="L3734" i="10"/>
  <c r="L3733" i="10"/>
  <c r="L3732" i="10"/>
  <c r="L3731" i="10"/>
  <c r="L3730" i="10"/>
  <c r="L3729" i="10"/>
  <c r="L3727" i="10"/>
  <c r="L3726" i="10"/>
  <c r="L3720" i="10"/>
  <c r="L3717" i="10"/>
  <c r="L3716" i="10"/>
  <c r="L3714" i="10"/>
  <c r="L3711" i="10"/>
  <c r="L3710" i="10"/>
  <c r="L3709" i="10"/>
  <c r="L3708" i="10"/>
  <c r="L3707" i="10"/>
  <c r="L3699" i="10"/>
  <c r="L3698" i="10"/>
  <c r="L3697" i="10"/>
  <c r="L3696" i="10"/>
  <c r="L3694" i="10"/>
  <c r="L3693" i="10"/>
  <c r="L3692" i="10"/>
  <c r="L3691" i="10"/>
  <c r="L3690" i="10"/>
  <c r="L3689" i="10"/>
  <c r="L3687" i="10"/>
  <c r="L3686" i="10"/>
  <c r="L3685" i="10"/>
  <c r="L3684" i="10"/>
  <c r="L3683" i="10"/>
  <c r="L3681" i="10"/>
  <c r="L3679" i="10"/>
  <c r="L3676" i="10"/>
  <c r="L3672" i="10"/>
  <c r="L3671" i="10"/>
  <c r="L3669" i="10"/>
  <c r="L3667" i="10"/>
  <c r="L3665" i="10"/>
  <c r="L3662" i="10"/>
  <c r="L3661" i="10"/>
  <c r="L3660" i="10"/>
  <c r="L3659" i="10"/>
  <c r="L3658" i="10"/>
  <c r="L3657" i="10"/>
  <c r="L3654" i="10"/>
  <c r="L3653" i="10"/>
  <c r="L3651" i="10"/>
  <c r="L3648" i="10"/>
  <c r="L3647" i="10"/>
  <c r="L3646" i="10"/>
  <c r="L3645" i="10"/>
  <c r="L3644" i="10"/>
  <c r="L3643" i="10"/>
  <c r="L3642" i="10"/>
  <c r="L3640" i="10"/>
  <c r="L3638" i="10"/>
  <c r="L3637" i="10"/>
  <c r="L3636" i="10"/>
  <c r="L3634" i="10"/>
  <c r="L3627" i="10"/>
  <c r="L3624" i="10"/>
  <c r="L3620" i="10"/>
  <c r="L3375" i="10"/>
  <c r="L3374" i="10"/>
  <c r="L3329" i="10"/>
  <c r="L3083" i="10"/>
  <c r="L2961" i="10"/>
  <c r="L2960" i="10"/>
  <c r="L2951" i="10"/>
  <c r="L2938" i="10"/>
  <c r="L2918" i="10"/>
  <c r="L2917" i="10"/>
  <c r="L2914" i="10"/>
  <c r="L2899" i="10"/>
  <c r="L2897" i="10"/>
  <c r="L2886" i="10"/>
  <c r="L2760" i="10"/>
  <c r="L2632" i="10"/>
  <c r="L2631" i="10"/>
  <c r="L2626" i="10"/>
  <c r="L2625" i="10"/>
  <c r="L2603" i="10"/>
  <c r="L2587" i="10"/>
  <c r="L2469" i="10"/>
  <c r="L2463" i="10"/>
  <c r="L2388" i="10"/>
  <c r="L2311" i="10"/>
  <c r="L2307" i="10"/>
  <c r="L2306" i="10"/>
  <c r="L2305" i="10"/>
  <c r="L2268" i="10"/>
  <c r="L2215" i="10"/>
  <c r="L2212" i="10"/>
  <c r="L2207" i="10"/>
  <c r="L2206" i="10"/>
  <c r="L2205" i="10"/>
  <c r="L2204" i="10"/>
  <c r="L2203" i="10"/>
  <c r="L2201" i="10"/>
  <c r="L2199" i="10"/>
  <c r="L2198" i="10"/>
  <c r="L2195" i="10"/>
  <c r="L2133" i="10"/>
  <c r="L2132" i="10"/>
  <c r="L2084" i="10"/>
  <c r="L1987" i="10"/>
  <c r="L1981" i="10"/>
  <c r="L1975" i="10"/>
  <c r="L1847" i="10"/>
  <c r="L1843" i="10"/>
  <c r="L1842" i="10"/>
  <c r="L1838" i="10"/>
  <c r="L1830" i="10"/>
  <c r="L1819" i="10"/>
  <c r="L1816" i="10"/>
  <c r="L1814" i="10"/>
  <c r="L1813" i="10"/>
  <c r="L1812" i="10"/>
  <c r="L1811" i="10"/>
  <c r="L1810" i="10"/>
  <c r="L1808" i="10"/>
  <c r="L1799" i="10"/>
  <c r="L1797" i="10"/>
  <c r="L1795" i="10"/>
  <c r="L1794" i="10"/>
  <c r="L1793" i="10"/>
  <c r="L1792" i="10"/>
  <c r="L1790" i="10"/>
  <c r="L1789" i="10"/>
  <c r="L1788" i="10"/>
  <c r="L1787" i="10"/>
  <c r="L1784" i="10"/>
  <c r="L1783" i="10"/>
  <c r="L1707" i="10"/>
  <c r="L1705" i="10"/>
  <c r="L1676" i="10"/>
  <c r="L1664" i="10"/>
  <c r="L1662" i="10"/>
  <c r="L1644" i="10"/>
  <c r="L1634" i="10"/>
  <c r="L1598" i="10"/>
  <c r="L1560" i="10"/>
  <c r="L1558" i="10"/>
  <c r="L1556" i="10"/>
  <c r="L1550" i="10"/>
  <c r="L1537" i="10"/>
  <c r="L1513" i="10"/>
  <c r="L1503" i="10"/>
  <c r="L1454" i="10"/>
  <c r="L1449" i="10"/>
  <c r="L1443" i="10"/>
  <c r="L1442" i="10"/>
  <c r="L1438" i="10"/>
  <c r="L1435" i="10"/>
  <c r="L1431" i="10"/>
  <c r="L1417" i="10"/>
  <c r="L1416" i="10"/>
  <c r="L1415" i="10"/>
  <c r="L1411" i="10"/>
  <c r="L1410" i="10"/>
  <c r="L1405" i="10"/>
  <c r="L1401" i="10"/>
  <c r="L1345" i="10"/>
  <c r="L1341" i="10"/>
  <c r="L1339" i="10"/>
  <c r="L1338" i="10"/>
  <c r="L1336" i="10"/>
  <c r="L1335" i="10"/>
  <c r="L1334" i="10"/>
  <c r="L1333" i="10"/>
  <c r="L1329" i="10"/>
  <c r="L1326" i="10"/>
  <c r="L1323" i="10"/>
  <c r="L1320" i="10"/>
  <c r="L1301" i="10"/>
  <c r="L1299" i="10"/>
  <c r="L1284" i="10"/>
  <c r="L1280" i="10"/>
  <c r="L1269" i="10"/>
  <c r="L1266" i="10"/>
  <c r="L1265" i="10"/>
  <c r="L1263" i="10"/>
  <c r="L1259" i="10"/>
  <c r="L1256" i="10"/>
  <c r="L1203" i="10"/>
  <c r="L1201" i="10"/>
  <c r="L1199" i="10"/>
  <c r="L1196" i="10"/>
  <c r="L1194" i="10"/>
  <c r="L1191" i="10"/>
  <c r="L1190" i="10"/>
  <c r="L1188" i="10"/>
  <c r="L1187" i="10"/>
  <c r="L1185" i="10"/>
  <c r="L1183" i="10"/>
  <c r="L1181" i="10"/>
  <c r="L1180" i="10"/>
  <c r="L1119" i="10"/>
  <c r="L1117" i="10"/>
  <c r="L1116" i="10"/>
  <c r="L1115" i="10"/>
  <c r="L1110" i="10"/>
  <c r="L1106" i="10"/>
  <c r="L1105" i="10"/>
  <c r="L1102" i="10"/>
  <c r="L1101" i="10"/>
  <c r="L1100" i="10"/>
  <c r="L1094" i="10"/>
  <c r="L1091" i="10"/>
  <c r="L1090" i="10"/>
  <c r="L1089" i="10"/>
  <c r="L1088" i="10"/>
  <c r="L1085" i="10"/>
  <c r="L1084" i="10"/>
  <c r="L1057" i="10"/>
  <c r="L1054" i="10"/>
  <c r="L1051" i="10"/>
  <c r="L1039" i="10"/>
  <c r="L1033" i="10"/>
  <c r="L1032" i="10"/>
  <c r="L1031" i="10"/>
  <c r="L1019" i="10"/>
  <c r="L713" i="10"/>
  <c r="L712" i="10"/>
  <c r="L711" i="10"/>
  <c r="L160" i="10"/>
  <c r="L125" i="10"/>
  <c r="L124" i="10"/>
  <c r="L108" i="10"/>
  <c r="L107" i="10"/>
  <c r="L106" i="10"/>
  <c r="L105" i="10"/>
  <c r="L104" i="10"/>
  <c r="L103" i="10"/>
  <c r="L101" i="10"/>
  <c r="L97" i="10"/>
  <c r="L96" i="10"/>
  <c r="L95" i="10"/>
  <c r="L94" i="10"/>
  <c r="L93" i="10"/>
  <c r="L92" i="10"/>
  <c r="L86" i="10"/>
  <c r="L82" i="10"/>
  <c r="L69" i="10"/>
  <c r="L59" i="10"/>
  <c r="L54" i="10"/>
  <c r="L53" i="10"/>
  <c r="L52" i="10"/>
  <c r="L42" i="10"/>
  <c r="L35" i="10"/>
  <c r="L33" i="10"/>
  <c r="L31" i="10"/>
  <c r="L30" i="10"/>
  <c r="L28" i="10"/>
  <c r="L27" i="10"/>
  <c r="L26" i="10"/>
  <c r="L25" i="10"/>
  <c r="L24" i="10"/>
  <c r="L23" i="10"/>
  <c r="L20" i="10"/>
  <c r="L19" i="10"/>
  <c r="L17" i="10"/>
  <c r="L14" i="10"/>
  <c r="L13" i="10"/>
  <c r="L12" i="10"/>
  <c r="L10" i="10"/>
  <c r="L8" i="10"/>
  <c r="L3" i="10"/>
  <c r="L4472" i="10"/>
  <c r="O4472" i="10" s="1"/>
  <c r="L4019" i="10"/>
  <c r="O4019" i="10" s="1"/>
  <c r="L3816" i="10"/>
  <c r="O3816" i="10" s="1"/>
  <c r="L3787" i="10"/>
  <c r="O3787" i="10" s="1"/>
  <c r="L3783" i="10"/>
  <c r="O3783" i="10" s="1"/>
  <c r="L3778" i="10"/>
  <c r="O3778" i="10" s="1"/>
  <c r="L3777" i="10"/>
  <c r="O3777" i="10" s="1"/>
  <c r="L3567" i="10"/>
  <c r="O3567" i="10" s="1"/>
  <c r="L3511" i="10"/>
  <c r="O3511" i="10" s="1"/>
  <c r="L2933" i="10"/>
  <c r="O2933" i="10" s="1"/>
  <c r="L2895" i="10"/>
  <c r="O2895" i="10" s="1"/>
  <c r="L2859" i="10"/>
  <c r="O2859" i="10" s="1"/>
  <c r="L2341" i="10"/>
  <c r="O2341" i="10" s="1"/>
  <c r="L2340" i="10"/>
  <c r="O2340" i="10" s="1"/>
  <c r="L2339" i="10"/>
  <c r="O2339" i="10" s="1"/>
  <c r="L2338" i="10"/>
  <c r="O2338" i="10" s="1"/>
  <c r="L2337" i="10"/>
  <c r="O2337" i="10" s="1"/>
  <c r="L2336" i="10"/>
  <c r="O2336" i="10" s="1"/>
  <c r="L2335" i="10"/>
  <c r="O2335" i="10" s="1"/>
  <c r="L2334" i="10"/>
  <c r="O2334" i="10" s="1"/>
  <c r="L2330" i="10"/>
  <c r="O2330" i="10" s="1"/>
  <c r="L2329" i="10"/>
  <c r="O2329" i="10" s="1"/>
  <c r="L2328" i="10"/>
  <c r="O2328" i="10" s="1"/>
  <c r="L2326" i="10"/>
  <c r="O2326" i="10" s="1"/>
  <c r="L2325" i="10"/>
  <c r="O2325" i="10" s="1"/>
  <c r="L2323" i="10"/>
  <c r="O2323" i="10" s="1"/>
  <c r="L2319" i="10"/>
  <c r="O2319" i="10" s="1"/>
  <c r="L2318" i="10"/>
  <c r="O2318" i="10" s="1"/>
  <c r="L2314" i="10"/>
  <c r="O2314" i="10" s="1"/>
  <c r="L2310" i="10"/>
  <c r="O2310" i="10" s="1"/>
  <c r="L2309" i="10"/>
  <c r="O2309" i="10" s="1"/>
  <c r="L2300" i="10"/>
  <c r="O2300" i="10" s="1"/>
  <c r="L2299" i="10"/>
  <c r="O2299" i="10" s="1"/>
  <c r="L2295" i="10"/>
  <c r="O2295" i="10" s="1"/>
  <c r="L2293" i="10"/>
  <c r="O2293" i="10" s="1"/>
  <c r="L2287" i="10"/>
  <c r="O2287" i="10" s="1"/>
  <c r="L2279" i="10"/>
  <c r="O2279" i="10" s="1"/>
  <c r="L2275" i="10"/>
  <c r="O2275" i="10" s="1"/>
  <c r="L2270" i="10"/>
  <c r="O2270" i="10" s="1"/>
  <c r="L2269" i="10"/>
  <c r="O2269" i="10" s="1"/>
  <c r="L2143" i="10"/>
  <c r="O2143" i="10" s="1"/>
  <c r="L2127" i="10"/>
  <c r="O2127" i="10" s="1"/>
  <c r="L2125" i="10"/>
  <c r="O2125" i="10" s="1"/>
  <c r="L2121" i="10"/>
  <c r="O2121" i="10" s="1"/>
  <c r="L2120" i="10"/>
  <c r="O2120" i="10" s="1"/>
  <c r="L2112" i="10"/>
  <c r="O2112" i="10" s="1"/>
  <c r="L2108" i="10"/>
  <c r="O2108" i="10" s="1"/>
  <c r="L2085" i="10"/>
  <c r="O2085" i="10" s="1"/>
  <c r="L2083" i="10"/>
  <c r="O2083" i="10" s="1"/>
  <c r="L2082" i="10"/>
  <c r="O2082" i="10" s="1"/>
  <c r="L2081" i="10"/>
  <c r="O2081" i="10" s="1"/>
  <c r="L2080" i="10"/>
  <c r="O2080" i="10" s="1"/>
  <c r="L2078" i="10"/>
  <c r="O2078" i="10" s="1"/>
  <c r="L2075" i="10"/>
  <c r="O2075" i="10" s="1"/>
  <c r="L2072" i="10"/>
  <c r="O2072" i="10" s="1"/>
  <c r="L2069" i="10"/>
  <c r="O2069" i="10" s="1"/>
  <c r="L2065" i="10"/>
  <c r="O2065" i="10" s="1"/>
  <c r="L2063" i="10"/>
  <c r="O2063" i="10" s="1"/>
  <c r="L2062" i="10"/>
  <c r="O2062" i="10" s="1"/>
  <c r="L2061" i="10"/>
  <c r="O2061" i="10" s="1"/>
  <c r="L2058" i="10"/>
  <c r="O2058" i="10" s="1"/>
  <c r="L2056" i="10"/>
  <c r="O2056" i="10" s="1"/>
  <c r="L2055" i="10"/>
  <c r="O2055" i="10" s="1"/>
  <c r="L2054" i="10"/>
  <c r="O2054" i="10" s="1"/>
  <c r="L2053" i="10"/>
  <c r="O2053" i="10" s="1"/>
  <c r="L2052" i="10"/>
  <c r="O2052" i="10" s="1"/>
  <c r="L2051" i="10"/>
  <c r="O2051" i="10" s="1"/>
  <c r="L2049" i="10"/>
  <c r="O2049" i="10" s="1"/>
  <c r="L2048" i="10"/>
  <c r="O2048" i="10" s="1"/>
  <c r="L2046" i="10"/>
  <c r="O2046" i="10" s="1"/>
  <c r="L2042" i="10"/>
  <c r="O2042" i="10" s="1"/>
  <c r="L2041" i="10"/>
  <c r="O2041" i="10" s="1"/>
  <c r="L2040" i="10"/>
  <c r="O2040" i="10" s="1"/>
  <c r="L2039" i="10"/>
  <c r="O2039" i="10" s="1"/>
  <c r="L2036" i="10"/>
  <c r="O2036" i="10" s="1"/>
  <c r="L2032" i="10"/>
  <c r="O2032" i="10" s="1"/>
  <c r="L2031" i="10"/>
  <c r="O2031" i="10" s="1"/>
  <c r="L2030" i="10"/>
  <c r="O2030" i="10" s="1"/>
  <c r="L2029" i="10"/>
  <c r="O2029" i="10" s="1"/>
  <c r="L2028" i="10"/>
  <c r="O2028" i="10" s="1"/>
  <c r="L2027" i="10"/>
  <c r="O2027" i="10" s="1"/>
  <c r="L2026" i="10"/>
  <c r="O2026" i="10" s="1"/>
  <c r="L2023" i="10"/>
  <c r="O2023" i="10" s="1"/>
  <c r="L2021" i="10"/>
  <c r="O2021" i="10" s="1"/>
  <c r="L1943" i="10"/>
  <c r="O1943" i="10" s="1"/>
  <c r="L1871" i="10"/>
  <c r="O1871" i="10" s="1"/>
  <c r="L1870" i="10"/>
  <c r="O1870" i="10" s="1"/>
  <c r="L1868" i="10"/>
  <c r="O1868" i="10" s="1"/>
  <c r="L1866" i="10"/>
  <c r="O1866" i="10" s="1"/>
  <c r="L1865" i="10"/>
  <c r="O1865" i="10" s="1"/>
  <c r="L1864" i="10"/>
  <c r="O1864" i="10" s="1"/>
  <c r="L1863" i="10"/>
  <c r="O1863" i="10" s="1"/>
  <c r="L1861" i="10"/>
  <c r="O1861" i="10" s="1"/>
  <c r="L1857" i="10"/>
  <c r="O1857" i="10" s="1"/>
  <c r="L1856" i="10"/>
  <c r="O1856" i="10" s="1"/>
  <c r="L1855" i="10"/>
  <c r="O1855" i="10" s="1"/>
  <c r="L1854" i="10"/>
  <c r="O1854" i="10" s="1"/>
  <c r="L1853" i="10"/>
  <c r="O1853" i="10" s="1"/>
  <c r="L1852" i="10"/>
  <c r="O1852" i="10" s="1"/>
  <c r="L1848" i="10"/>
  <c r="O1848" i="10" s="1"/>
  <c r="L1839" i="10"/>
  <c r="O1839" i="10" s="1"/>
  <c r="L1837" i="10"/>
  <c r="O1837" i="10" s="1"/>
  <c r="L1836" i="10"/>
  <c r="O1836" i="10" s="1"/>
  <c r="L1834" i="10"/>
  <c r="O1834" i="10" s="1"/>
  <c r="L1829" i="10"/>
  <c r="O1829" i="10" s="1"/>
  <c r="L1803" i="10"/>
  <c r="O1803" i="10" s="1"/>
  <c r="L1681" i="10"/>
  <c r="O1681" i="10" s="1"/>
  <c r="L1663" i="10"/>
  <c r="O1663" i="10" s="1"/>
  <c r="L1123" i="10"/>
  <c r="O1123" i="10" s="1"/>
  <c r="L89" i="10"/>
  <c r="O89" i="10" s="1"/>
  <c r="L5013" i="10"/>
  <c r="L4944" i="10"/>
  <c r="L4937" i="10"/>
  <c r="L4931" i="10"/>
  <c r="L4924" i="10"/>
  <c r="L4918" i="10"/>
  <c r="L4903" i="10"/>
  <c r="L4764" i="10"/>
  <c r="L4741" i="10"/>
  <c r="L4740" i="10"/>
  <c r="L4735" i="10"/>
  <c r="L4734" i="10"/>
  <c r="L4731" i="10"/>
  <c r="L4730" i="10"/>
  <c r="L4728" i="10"/>
  <c r="L4727" i="10"/>
  <c r="L4726" i="10"/>
  <c r="L4684" i="10"/>
  <c r="L4677" i="10"/>
  <c r="L4319" i="10"/>
  <c r="L4310" i="10"/>
  <c r="L4308" i="10"/>
  <c r="L4306" i="10"/>
  <c r="L4304" i="10"/>
  <c r="L4296" i="10"/>
  <c r="L4289" i="10"/>
  <c r="L4213" i="10"/>
  <c r="L4132" i="10"/>
  <c r="L4131" i="10"/>
  <c r="L4126" i="10"/>
  <c r="L3890" i="10"/>
  <c r="L3845" i="10"/>
  <c r="L3792" i="10"/>
  <c r="L3791" i="10"/>
  <c r="L3758" i="10"/>
  <c r="L3748" i="10"/>
  <c r="L3745" i="10"/>
  <c r="L3610" i="10"/>
  <c r="L3603" i="10"/>
  <c r="L3595" i="10"/>
  <c r="L3586" i="10"/>
  <c r="L3583" i="10"/>
  <c r="L3578" i="10"/>
  <c r="L3577" i="10"/>
  <c r="L3576" i="10"/>
  <c r="L3569" i="10"/>
  <c r="L3565" i="10"/>
  <c r="L3562" i="10"/>
  <c r="L3556" i="10"/>
  <c r="L3553" i="10"/>
  <c r="L3550" i="10"/>
  <c r="L3545" i="10"/>
  <c r="L3542" i="10"/>
  <c r="L3539" i="10"/>
  <c r="L3535" i="10"/>
  <c r="L3534" i="10"/>
  <c r="L3529" i="10"/>
  <c r="L3528" i="10"/>
  <c r="L3525" i="10"/>
  <c r="L3512" i="10"/>
  <c r="L3507" i="10"/>
  <c r="L3506" i="10"/>
  <c r="L3396" i="10"/>
  <c r="L3395" i="10"/>
  <c r="L3208" i="10"/>
  <c r="L3097" i="10"/>
  <c r="L2932" i="10"/>
  <c r="L2924" i="10"/>
  <c r="L2898" i="10"/>
  <c r="L2896" i="10"/>
  <c r="L2890" i="10"/>
  <c r="L2846" i="10"/>
  <c r="L2791" i="10"/>
  <c r="L2790" i="10"/>
  <c r="L2788" i="10"/>
  <c r="L2787" i="10"/>
  <c r="L2786" i="10"/>
  <c r="L2785" i="10"/>
  <c r="L2782" i="10"/>
  <c r="L2779" i="10"/>
  <c r="L2771" i="10"/>
  <c r="L2770" i="10"/>
  <c r="L2767" i="10"/>
  <c r="L2763" i="10"/>
  <c r="L2761" i="10"/>
  <c r="L2650" i="10"/>
  <c r="L2649" i="10"/>
  <c r="L2646" i="10"/>
  <c r="L2641" i="10"/>
  <c r="L2629" i="10"/>
  <c r="L2628" i="10"/>
  <c r="L2622" i="10"/>
  <c r="L2620" i="10"/>
  <c r="L2619" i="10"/>
  <c r="L2618" i="10"/>
  <c r="L2617" i="10"/>
  <c r="L2613" i="10"/>
  <c r="L2612" i="10"/>
  <c r="L2611" i="10"/>
  <c r="L2610" i="10"/>
  <c r="L2607" i="10"/>
  <c r="L2606" i="10"/>
  <c r="L2604" i="10"/>
  <c r="L2601" i="10"/>
  <c r="L2600" i="10"/>
  <c r="L2599" i="10"/>
  <c r="L2597" i="10"/>
  <c r="L2596" i="10"/>
  <c r="L2594" i="10"/>
  <c r="L2585" i="10"/>
  <c r="L2584" i="10"/>
  <c r="L2581" i="10"/>
  <c r="L2579" i="10"/>
  <c r="L2578" i="10"/>
  <c r="L2574" i="10"/>
  <c r="L2573" i="10"/>
  <c r="L2571" i="10"/>
  <c r="L2569" i="10"/>
  <c r="L2568" i="10"/>
  <c r="L2567" i="10"/>
  <c r="L2566" i="10"/>
  <c r="L2560" i="10"/>
  <c r="L2559" i="10"/>
  <c r="L2556" i="10"/>
  <c r="L2553" i="10"/>
  <c r="L2505" i="10"/>
  <c r="L2501" i="10"/>
  <c r="L2500" i="10"/>
  <c r="L2498" i="10"/>
  <c r="L2496" i="10"/>
  <c r="L2495" i="10"/>
  <c r="L2493" i="10"/>
  <c r="L2490" i="10"/>
  <c r="L2489" i="10"/>
  <c r="L2487" i="10"/>
  <c r="L2486" i="10"/>
  <c r="L2484" i="10"/>
  <c r="L2483" i="10"/>
  <c r="L2482" i="10"/>
  <c r="L2481" i="10"/>
  <c r="L2480" i="10"/>
  <c r="L2473" i="10"/>
  <c r="L2455" i="10"/>
  <c r="L2454" i="10"/>
  <c r="L2453" i="10"/>
  <c r="L2451" i="10"/>
  <c r="L2443" i="10"/>
  <c r="L2435" i="10"/>
  <c r="L2431" i="10"/>
  <c r="L2430" i="10"/>
  <c r="L2429" i="10"/>
  <c r="L2418" i="10"/>
  <c r="L2409" i="10"/>
  <c r="L2407" i="10"/>
  <c r="L2406" i="10"/>
  <c r="L2402" i="10"/>
  <c r="L2386" i="10"/>
  <c r="L2380" i="10"/>
  <c r="L2379" i="10"/>
  <c r="L2378" i="10"/>
  <c r="L2375" i="10"/>
  <c r="L2372" i="10"/>
  <c r="L2370" i="10"/>
  <c r="L2368" i="10"/>
  <c r="L2366" i="10"/>
  <c r="L2364" i="10"/>
  <c r="L2359" i="10"/>
  <c r="L2358" i="10"/>
  <c r="L2357" i="10"/>
  <c r="L2355" i="10"/>
  <c r="L2349" i="10"/>
  <c r="L2348" i="10"/>
  <c r="L2347" i="10"/>
  <c r="L2342" i="10"/>
  <c r="L2321" i="10"/>
  <c r="L2303" i="10"/>
  <c r="L2188" i="10"/>
  <c r="L2182" i="10"/>
  <c r="L2180" i="10"/>
  <c r="L2179" i="10"/>
  <c r="L2178" i="10"/>
  <c r="L2177" i="10"/>
  <c r="L2176" i="10"/>
  <c r="L2172" i="10"/>
  <c r="L2171" i="10"/>
  <c r="L2170" i="10"/>
  <c r="L2167" i="10"/>
  <c r="L2159" i="10"/>
  <c r="L2153" i="10"/>
  <c r="L2123" i="10"/>
  <c r="L2079" i="10"/>
  <c r="L2073" i="10"/>
  <c r="L2064" i="10"/>
  <c r="L2057" i="10"/>
  <c r="L2047" i="10"/>
  <c r="L2045" i="10"/>
  <c r="L2043" i="10"/>
  <c r="L1771" i="10"/>
  <c r="L1686" i="10"/>
  <c r="L1684" i="10"/>
  <c r="L1667" i="10"/>
  <c r="L1665" i="10"/>
  <c r="L1661" i="10"/>
  <c r="L1620" i="10"/>
  <c r="L1495" i="10"/>
  <c r="L1482" i="10"/>
  <c r="L1481" i="10"/>
  <c r="L1478" i="10"/>
  <c r="L1477" i="10"/>
  <c r="L1476" i="10"/>
  <c r="L1475" i="10"/>
  <c r="L1474" i="10"/>
  <c r="L1472" i="10"/>
  <c r="L1469" i="10"/>
  <c r="L1468" i="10"/>
  <c r="L1464" i="10"/>
  <c r="L1457" i="10"/>
  <c r="L1455" i="10"/>
  <c r="L1451" i="10"/>
  <c r="L1448" i="10"/>
  <c r="L1447" i="10"/>
  <c r="L1446" i="10"/>
  <c r="L1445" i="10"/>
  <c r="L1444" i="10"/>
  <c r="L1439" i="10"/>
  <c r="L1437" i="10"/>
  <c r="L1434" i="10"/>
  <c r="L1429" i="10"/>
  <c r="L1428" i="10"/>
  <c r="L1426" i="10"/>
  <c r="L1425" i="10"/>
  <c r="L1424" i="10"/>
  <c r="L1422" i="10"/>
  <c r="L1421" i="10"/>
  <c r="L1418" i="10"/>
  <c r="L1414" i="10"/>
  <c r="L1409" i="10"/>
  <c r="L1408" i="10"/>
  <c r="L1407" i="10"/>
  <c r="L1406" i="10"/>
  <c r="L1400" i="10"/>
  <c r="L1399" i="10"/>
  <c r="L1398" i="10"/>
  <c r="L1397" i="10"/>
  <c r="L1396" i="10"/>
  <c r="L1395" i="10"/>
  <c r="L1388" i="10"/>
  <c r="L1383" i="10"/>
  <c r="L1382" i="10"/>
  <c r="L1344" i="10"/>
  <c r="L1343" i="10"/>
  <c r="L1340" i="10"/>
  <c r="L1318" i="10"/>
  <c r="L1317" i="10"/>
  <c r="L1316" i="10"/>
  <c r="L1315" i="10"/>
  <c r="L1313" i="10"/>
  <c r="L1312" i="10"/>
  <c r="L1311" i="10"/>
  <c r="L1310" i="10"/>
  <c r="L1307" i="10"/>
  <c r="L1306" i="10"/>
  <c r="L1305" i="10"/>
  <c r="L1304" i="10"/>
  <c r="L1302" i="10"/>
  <c r="L1300" i="10"/>
  <c r="L1298" i="10"/>
  <c r="L1292" i="10"/>
  <c r="L1289" i="10"/>
  <c r="L1283" i="10"/>
  <c r="L1279" i="10"/>
  <c r="L1278" i="10"/>
  <c r="L1260" i="10"/>
  <c r="L1258" i="10"/>
  <c r="L1255" i="10"/>
  <c r="L1253" i="10"/>
  <c r="L1252" i="10"/>
  <c r="L1251" i="10"/>
  <c r="L1250" i="10"/>
  <c r="L1243" i="10"/>
  <c r="L1241" i="10"/>
  <c r="L1239" i="10"/>
  <c r="L1238" i="10"/>
  <c r="L1237" i="10"/>
  <c r="L1229" i="10"/>
  <c r="L1225" i="10"/>
  <c r="L1218" i="10"/>
  <c r="L1207" i="10"/>
  <c r="L1142" i="10"/>
  <c r="L1128" i="10"/>
  <c r="L1124" i="10"/>
  <c r="L1087" i="10"/>
  <c r="L1061" i="10"/>
  <c r="L1058" i="10"/>
  <c r="L731" i="10"/>
  <c r="L730" i="10"/>
  <c r="L715" i="10"/>
  <c r="L709" i="10"/>
  <c r="L703" i="10"/>
  <c r="L700" i="10"/>
  <c r="L699" i="10"/>
  <c r="L698" i="10"/>
  <c r="L696" i="10"/>
  <c r="L693" i="10"/>
  <c r="L692" i="10"/>
  <c r="L689" i="10"/>
  <c r="L686" i="10"/>
  <c r="L683" i="10"/>
  <c r="L682" i="10"/>
  <c r="L679" i="10"/>
  <c r="L677" i="10"/>
  <c r="L671" i="10"/>
  <c r="L669" i="10"/>
  <c r="L668" i="10"/>
  <c r="L659" i="10"/>
  <c r="L653" i="10"/>
  <c r="L622" i="10"/>
  <c r="L609" i="10"/>
  <c r="L568" i="10"/>
  <c r="L556" i="10"/>
  <c r="L554" i="10"/>
  <c r="L549" i="10"/>
  <c r="L546" i="10"/>
  <c r="L542" i="10"/>
  <c r="L539" i="10"/>
  <c r="L538" i="10"/>
  <c r="L517" i="10"/>
  <c r="L512" i="10"/>
  <c r="L508" i="10"/>
  <c r="L507" i="10"/>
  <c r="L494" i="10"/>
  <c r="L493" i="10"/>
  <c r="L492" i="10"/>
  <c r="L484" i="10"/>
  <c r="L483" i="10"/>
  <c r="L474" i="10"/>
  <c r="L473" i="10"/>
  <c r="L423" i="10"/>
  <c r="L337" i="10"/>
  <c r="L327" i="10"/>
  <c r="L321" i="10"/>
  <c r="L311" i="10"/>
  <c r="L308" i="10"/>
  <c r="L307" i="10"/>
  <c r="L303" i="10"/>
  <c r="L184" i="10"/>
  <c r="L173" i="10"/>
  <c r="L5075" i="10"/>
  <c r="L5073" i="10"/>
  <c r="L5072" i="10"/>
  <c r="L5068" i="10"/>
  <c r="L5066" i="10"/>
  <c r="L5065" i="10"/>
  <c r="L5064" i="10"/>
  <c r="L5063" i="10"/>
  <c r="L5060" i="10"/>
  <c r="L5059" i="10"/>
  <c r="L5025" i="10"/>
  <c r="L5019" i="10"/>
  <c r="L5006" i="10"/>
  <c r="L5005" i="10"/>
  <c r="L4999" i="10"/>
  <c r="L4998" i="10"/>
  <c r="L4997" i="10"/>
  <c r="L4996" i="10"/>
  <c r="L4995" i="10"/>
  <c r="L4994" i="10"/>
  <c r="L4993" i="10"/>
  <c r="L4975" i="10"/>
  <c r="L4966" i="10"/>
  <c r="L4965" i="10"/>
  <c r="L4939" i="10"/>
  <c r="L4930" i="10"/>
  <c r="L4923" i="10"/>
  <c r="L4921" i="10"/>
  <c r="L4920" i="10"/>
  <c r="L4916" i="10"/>
  <c r="L4915" i="10"/>
  <c r="L4911" i="10"/>
  <c r="L4901" i="10"/>
  <c r="L4900" i="10"/>
  <c r="L4899" i="10"/>
  <c r="L4897" i="10"/>
  <c r="L4894" i="10"/>
  <c r="L4893" i="10"/>
  <c r="L4887" i="10"/>
  <c r="L4884" i="10"/>
  <c r="L4875" i="10"/>
  <c r="L4874" i="10"/>
  <c r="L4871" i="10"/>
  <c r="L4868" i="10"/>
  <c r="L4860" i="10"/>
  <c r="L4859" i="10"/>
  <c r="L4856" i="10"/>
  <c r="L4855" i="10"/>
  <c r="L4854" i="10"/>
  <c r="L4853" i="10"/>
  <c r="L4852" i="10"/>
  <c r="L4847" i="10"/>
  <c r="L4846" i="10"/>
  <c r="L4845" i="10"/>
  <c r="L4844" i="10"/>
  <c r="L4843" i="10"/>
  <c r="L4842" i="10"/>
  <c r="L4841" i="10"/>
  <c r="L4839" i="10"/>
  <c r="L4838" i="10"/>
  <c r="L4837" i="10"/>
  <c r="L4836" i="10"/>
  <c r="L4835" i="10"/>
  <c r="L4834" i="10"/>
  <c r="L4833" i="10"/>
  <c r="L4831" i="10"/>
  <c r="L4828" i="10"/>
  <c r="L4809" i="10"/>
  <c r="L4808" i="10"/>
  <c r="L4806" i="10"/>
  <c r="L4779" i="10"/>
  <c r="L4767" i="10"/>
  <c r="L4766" i="10"/>
  <c r="L4763" i="10"/>
  <c r="L4762" i="10"/>
  <c r="L4749" i="10"/>
  <c r="L4744" i="10"/>
  <c r="L4743" i="10"/>
  <c r="L4742" i="10"/>
  <c r="L4737" i="10"/>
  <c r="L4736" i="10"/>
  <c r="L4733" i="10"/>
  <c r="L4729" i="10"/>
  <c r="L4725" i="10"/>
  <c r="L4724" i="10"/>
  <c r="L4723" i="10"/>
  <c r="L4722" i="10"/>
  <c r="L4721" i="10"/>
  <c r="L4720" i="10"/>
  <c r="L4714" i="10"/>
  <c r="L4713" i="10"/>
  <c r="L4712" i="10"/>
  <c r="L4711" i="10"/>
  <c r="L4710" i="10"/>
  <c r="L4709" i="10"/>
  <c r="L4708" i="10"/>
  <c r="L4707" i="10"/>
  <c r="L4706" i="10"/>
  <c r="L4704" i="10"/>
  <c r="L4703" i="10"/>
  <c r="L4702" i="10"/>
  <c r="L4701" i="10"/>
  <c r="L4695" i="10"/>
  <c r="L4694" i="10"/>
  <c r="L4692" i="10"/>
  <c r="L4685" i="10"/>
  <c r="L4683" i="10"/>
  <c r="L4682" i="10"/>
  <c r="L4681" i="10"/>
  <c r="L4680" i="10"/>
  <c r="L4679" i="10"/>
  <c r="L4678" i="10"/>
  <c r="L4674" i="10"/>
  <c r="L4673" i="10"/>
  <c r="L4671" i="10"/>
  <c r="L4670" i="10"/>
  <c r="L4668" i="10"/>
  <c r="L4621" i="10"/>
  <c r="L4620" i="10"/>
  <c r="L4613" i="10"/>
  <c r="L4608" i="10"/>
  <c r="L4604" i="10"/>
  <c r="L4603" i="10"/>
  <c r="L4602" i="10"/>
  <c r="L4601" i="10"/>
  <c r="L4600" i="10"/>
  <c r="L4599" i="10"/>
  <c r="L4598" i="10"/>
  <c r="L4594" i="10"/>
  <c r="L4593" i="10"/>
  <c r="L4592" i="10"/>
  <c r="L4589" i="10"/>
  <c r="L4588" i="10"/>
  <c r="L4584" i="10"/>
  <c r="L4583" i="10"/>
  <c r="L4581" i="10"/>
  <c r="L4580" i="10"/>
  <c r="L4575" i="10"/>
  <c r="L4556" i="10"/>
  <c r="L4552" i="10"/>
  <c r="L4550" i="10"/>
  <c r="L4549" i="10"/>
  <c r="L4548" i="10"/>
  <c r="L4547" i="10"/>
  <c r="L4514" i="10"/>
  <c r="L4477" i="10"/>
  <c r="L4471" i="10"/>
  <c r="L4466" i="10"/>
  <c r="L4416" i="10"/>
  <c r="L4415" i="10"/>
  <c r="L4322" i="10"/>
  <c r="L4321" i="10"/>
  <c r="L4318" i="10"/>
  <c r="L4285" i="10"/>
  <c r="L4280" i="10"/>
  <c r="L4276" i="10"/>
  <c r="L4275" i="10"/>
  <c r="L4274" i="10"/>
  <c r="L4273" i="10"/>
  <c r="L4272" i="10"/>
  <c r="L4271" i="10"/>
  <c r="L4269" i="10"/>
  <c r="L4268" i="10"/>
  <c r="L4267" i="10"/>
  <c r="L4266" i="10"/>
  <c r="L4265" i="10"/>
  <c r="L4237" i="10"/>
  <c r="L4236" i="10"/>
  <c r="L4234" i="10"/>
  <c r="L4230" i="10"/>
  <c r="L4229" i="10"/>
  <c r="L4201" i="10"/>
  <c r="L4189" i="10"/>
  <c r="L4163" i="10"/>
  <c r="L4162" i="10"/>
  <c r="L4161" i="10"/>
  <c r="L4159" i="10"/>
  <c r="L4158" i="10"/>
  <c r="L4154" i="10"/>
  <c r="L4153" i="10"/>
  <c r="L4152" i="10"/>
  <c r="L4151" i="10"/>
  <c r="L4142" i="10"/>
  <c r="L4141" i="10"/>
  <c r="L4140" i="10"/>
  <c r="L4138" i="10"/>
  <c r="L4137" i="10"/>
  <c r="L4136" i="10"/>
  <c r="L4135" i="10"/>
  <c r="L4134" i="10"/>
  <c r="L4133" i="10"/>
  <c r="L4130" i="10"/>
  <c r="L4129" i="10"/>
  <c r="L4128" i="10"/>
  <c r="L4127" i="10"/>
  <c r="L4125" i="10"/>
  <c r="L4124" i="10"/>
  <c r="L4123" i="10"/>
  <c r="L4122" i="10"/>
  <c r="L4121" i="10"/>
  <c r="L4120" i="10"/>
  <c r="L4119" i="10"/>
  <c r="L4118" i="10"/>
  <c r="L4117" i="10"/>
  <c r="L4110" i="10"/>
  <c r="L4109" i="10"/>
  <c r="L4108" i="10"/>
  <c r="L4095" i="10"/>
  <c r="L4089" i="10"/>
  <c r="L4088" i="10"/>
  <c r="L4087" i="10"/>
  <c r="L4086" i="10"/>
  <c r="L4084" i="10"/>
  <c r="L3973" i="10"/>
  <c r="L3940" i="10"/>
  <c r="L3937" i="10"/>
  <c r="L3936" i="10"/>
  <c r="L3934" i="10"/>
  <c r="L3932" i="10"/>
  <c r="L3930" i="10"/>
  <c r="L3925" i="10"/>
  <c r="L3911" i="10"/>
  <c r="L3908" i="10"/>
  <c r="L3907" i="10"/>
  <c r="L3906" i="10"/>
  <c r="L3905" i="10"/>
  <c r="L3900" i="10"/>
  <c r="L3899" i="10"/>
  <c r="L3889" i="10"/>
  <c r="L3884" i="10"/>
  <c r="L3883" i="10"/>
  <c r="L3881" i="10"/>
  <c r="L3878" i="10"/>
  <c r="L3877" i="10"/>
  <c r="L3876" i="10"/>
  <c r="L3875" i="10"/>
  <c r="L3874" i="10"/>
  <c r="L3873" i="10"/>
  <c r="L3872" i="10"/>
  <c r="L3865" i="10"/>
  <c r="L3864" i="10"/>
  <c r="L3841" i="10"/>
  <c r="L3840" i="10"/>
  <c r="L3839" i="10"/>
  <c r="L3838" i="10"/>
  <c r="L3837" i="10"/>
  <c r="L3836" i="10"/>
  <c r="L3830" i="10"/>
  <c r="L3828" i="10"/>
  <c r="L3827" i="10"/>
  <c r="L3826" i="10"/>
  <c r="L3824" i="10"/>
  <c r="L3817" i="10"/>
  <c r="L3765" i="10"/>
  <c r="L3764" i="10"/>
  <c r="L3754" i="10"/>
  <c r="L3750" i="10"/>
  <c r="L3747" i="10"/>
  <c r="L3728" i="10"/>
  <c r="L3713" i="10"/>
  <c r="L3712" i="10"/>
  <c r="L3700" i="10"/>
  <c r="L3688" i="10"/>
  <c r="L3682" i="10"/>
  <c r="L3680" i="10"/>
  <c r="L3664" i="10"/>
  <c r="L3655" i="10"/>
  <c r="L3652" i="10"/>
  <c r="L3632" i="10"/>
  <c r="L3630" i="10"/>
  <c r="L3629" i="10"/>
  <c r="L3626" i="10"/>
  <c r="L3625" i="10"/>
  <c r="L3619" i="10"/>
  <c r="L3611" i="10"/>
  <c r="L3609" i="10"/>
  <c r="L3608" i="10"/>
  <c r="L3607" i="10"/>
  <c r="L3606" i="10"/>
  <c r="L3605" i="10"/>
  <c r="L3604" i="10"/>
  <c r="L3600" i="10"/>
  <c r="L3599" i="10"/>
  <c r="L3584" i="10"/>
  <c r="L3582" i="10"/>
  <c r="L3581" i="10"/>
  <c r="L3580" i="10"/>
  <c r="L3579" i="10"/>
  <c r="L3568" i="10"/>
  <c r="L3566" i="10"/>
  <c r="L3564" i="10"/>
  <c r="L3563" i="10"/>
  <c r="L3561" i="10"/>
  <c r="L3559" i="10"/>
  <c r="L3558" i="10"/>
  <c r="L3557" i="10"/>
  <c r="L3555" i="10"/>
  <c r="L3554" i="10"/>
  <c r="L3552" i="10"/>
  <c r="L3551" i="10"/>
  <c r="L3549" i="10"/>
  <c r="L3548" i="10"/>
  <c r="L3547" i="10"/>
  <c r="L3546" i="10"/>
  <c r="L3541" i="10"/>
  <c r="L3540" i="10"/>
  <c r="L3538" i="10"/>
  <c r="L3537" i="10"/>
  <c r="L3536" i="10"/>
  <c r="L3533" i="10"/>
  <c r="L3532" i="10"/>
  <c r="L3531" i="10"/>
  <c r="L3530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0" i="10"/>
  <c r="L3509" i="10"/>
  <c r="L3508" i="10"/>
  <c r="L3504" i="10"/>
  <c r="L3503" i="10"/>
  <c r="L3502" i="10"/>
  <c r="L3501" i="10"/>
  <c r="L3500" i="10"/>
  <c r="L3499" i="10"/>
  <c r="L3498" i="10"/>
  <c r="L3497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3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68" i="10"/>
  <c r="L3367" i="10"/>
  <c r="L3366" i="10"/>
  <c r="L3361" i="10"/>
  <c r="L3354" i="10"/>
  <c r="L3353" i="10"/>
  <c r="L3351" i="10"/>
  <c r="L3350" i="10"/>
  <c r="L3349" i="10"/>
  <c r="L3348" i="10"/>
  <c r="L3347" i="10"/>
  <c r="L3346" i="10"/>
  <c r="L3344" i="10"/>
  <c r="L3343" i="10"/>
  <c r="L3342" i="10"/>
  <c r="L3338" i="10"/>
  <c r="L3336" i="10"/>
  <c r="L3335" i="10"/>
  <c r="L3334" i="10"/>
  <c r="L3333" i="10"/>
  <c r="L3332" i="10"/>
  <c r="L3328" i="10"/>
  <c r="L3326" i="10"/>
  <c r="L3325" i="10"/>
  <c r="L3324" i="10"/>
  <c r="L3323" i="10"/>
  <c r="L3321" i="10"/>
  <c r="L3319" i="10"/>
  <c r="L3318" i="10"/>
  <c r="L3312" i="10"/>
  <c r="L3307" i="10"/>
  <c r="L3306" i="10"/>
  <c r="L3301" i="10"/>
  <c r="L3299" i="10"/>
  <c r="L3293" i="10"/>
  <c r="L3289" i="10"/>
  <c r="L3287" i="10"/>
  <c r="L3285" i="10"/>
  <c r="L3284" i="10"/>
  <c r="L3283" i="10"/>
  <c r="L3282" i="10"/>
  <c r="L3281" i="10"/>
  <c r="L3280" i="10"/>
  <c r="L3278" i="10"/>
  <c r="L3277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3" i="10"/>
  <c r="L3252" i="10"/>
  <c r="L3251" i="10"/>
  <c r="L3250" i="10"/>
  <c r="L3249" i="10"/>
  <c r="L3243" i="10"/>
  <c r="L3239" i="10"/>
  <c r="L3235" i="10"/>
  <c r="L3227" i="10"/>
  <c r="L3222" i="10"/>
  <c r="L3221" i="10"/>
  <c r="L3220" i="10"/>
  <c r="L3219" i="10"/>
  <c r="L3218" i="10"/>
  <c r="L3217" i="10"/>
  <c r="L3216" i="10"/>
  <c r="L3215" i="10"/>
  <c r="L3214" i="10"/>
  <c r="L3213" i="10"/>
  <c r="L3211" i="10"/>
  <c r="L3210" i="10"/>
  <c r="L3207" i="10"/>
  <c r="L3205" i="10"/>
  <c r="L3204" i="10"/>
  <c r="L3203" i="10"/>
  <c r="L3202" i="10"/>
  <c r="L3201" i="10"/>
  <c r="L3198" i="10"/>
  <c r="L3197" i="10"/>
  <c r="L3196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0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6" i="10"/>
  <c r="L3135" i="10"/>
  <c r="L3133" i="10"/>
  <c r="L3132" i="10"/>
  <c r="L3131" i="10"/>
  <c r="L3130" i="10"/>
  <c r="L3129" i="10"/>
  <c r="L3128" i="10"/>
  <c r="L3127" i="10"/>
  <c r="L3126" i="10"/>
  <c r="L3125" i="10"/>
  <c r="L3124" i="10"/>
  <c r="L3109" i="10"/>
  <c r="L3108" i="10"/>
  <c r="L3107" i="10"/>
  <c r="L3101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2" i="10"/>
  <c r="L3081" i="10"/>
  <c r="L3080" i="10"/>
  <c r="L3079" i="10"/>
  <c r="L3077" i="10"/>
  <c r="L3074" i="10"/>
  <c r="L3072" i="10"/>
  <c r="L3071" i="10"/>
  <c r="L3070" i="10"/>
  <c r="L3069" i="10"/>
  <c r="L3068" i="10"/>
  <c r="L3067" i="10"/>
  <c r="L3066" i="10"/>
  <c r="L3065" i="10"/>
  <c r="L3064" i="10"/>
  <c r="L3063" i="10"/>
  <c r="L3061" i="10"/>
  <c r="L3060" i="10"/>
  <c r="L3059" i="10"/>
  <c r="L3055" i="10"/>
  <c r="L3054" i="10"/>
  <c r="L3053" i="10"/>
  <c r="L3052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0" i="10"/>
  <c r="L3019" i="10"/>
  <c r="L3018" i="10"/>
  <c r="L3017" i="10"/>
  <c r="L3016" i="10"/>
  <c r="L3015" i="10"/>
  <c r="L3014" i="10"/>
  <c r="L3012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4" i="10"/>
  <c r="L2991" i="10"/>
  <c r="L2990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3" i="10"/>
  <c r="L2970" i="10"/>
  <c r="L2969" i="10"/>
  <c r="L2968" i="10"/>
  <c r="L2966" i="10"/>
  <c r="L2965" i="10"/>
  <c r="L2964" i="10"/>
  <c r="L2959" i="10"/>
  <c r="L2958" i="10"/>
  <c r="L2957" i="10"/>
  <c r="L2956" i="10"/>
  <c r="L2955" i="10"/>
  <c r="L2954" i="10"/>
  <c r="L2953" i="10"/>
  <c r="L2949" i="10"/>
  <c r="L2948" i="10"/>
  <c r="L2947" i="10"/>
  <c r="L2946" i="10"/>
  <c r="L2945" i="10"/>
  <c r="L2944" i="10"/>
  <c r="L2943" i="10"/>
  <c r="L2940" i="10"/>
  <c r="L2935" i="10"/>
  <c r="L2902" i="10"/>
  <c r="L2901" i="10"/>
  <c r="L2892" i="10"/>
  <c r="L2880" i="10"/>
  <c r="L2879" i="10"/>
  <c r="L2874" i="10"/>
  <c r="L2873" i="10"/>
  <c r="L2872" i="10"/>
  <c r="L2871" i="10"/>
  <c r="L2867" i="10"/>
  <c r="L2865" i="10"/>
  <c r="L2864" i="10"/>
  <c r="L2863" i="10"/>
  <c r="L2861" i="10"/>
  <c r="L2860" i="10"/>
  <c r="L2858" i="10"/>
  <c r="L2857" i="10"/>
  <c r="L2856" i="10"/>
  <c r="L2855" i="10"/>
  <c r="L2845" i="10"/>
  <c r="L283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37" i="10"/>
  <c r="L2736" i="10"/>
  <c r="L2735" i="10"/>
  <c r="L2734" i="10"/>
  <c r="L2733" i="10"/>
  <c r="L2732" i="10"/>
  <c r="L2731" i="10"/>
  <c r="L2730" i="10"/>
  <c r="L2725" i="10"/>
  <c r="L2722" i="10"/>
  <c r="L2721" i="10"/>
  <c r="L2720" i="10"/>
  <c r="L2719" i="10"/>
  <c r="L2718" i="10"/>
  <c r="L2717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6" i="10"/>
  <c r="L2684" i="10"/>
  <c r="L2683" i="10"/>
  <c r="L2682" i="10"/>
  <c r="L2680" i="10"/>
  <c r="L2679" i="10"/>
  <c r="L2678" i="10"/>
  <c r="L2677" i="10"/>
  <c r="L2676" i="10"/>
  <c r="L2675" i="10"/>
  <c r="L2674" i="10"/>
  <c r="L2673" i="10"/>
  <c r="L2672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6" i="10"/>
  <c r="L2655" i="10"/>
  <c r="L2654" i="10"/>
  <c r="L2643" i="10"/>
  <c r="L2562" i="10"/>
  <c r="L2558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2" i="10"/>
  <c r="L2529" i="10"/>
  <c r="L2527" i="10"/>
  <c r="L2526" i="10"/>
  <c r="L2525" i="10"/>
  <c r="L2524" i="10"/>
  <c r="L2522" i="10"/>
  <c r="L2515" i="10"/>
  <c r="L2511" i="10"/>
  <c r="L2504" i="10"/>
  <c r="L2497" i="10"/>
  <c r="L2479" i="10"/>
  <c r="L2478" i="10"/>
  <c r="L2477" i="10"/>
  <c r="L2476" i="10"/>
  <c r="L2475" i="10"/>
  <c r="L2474" i="10"/>
  <c r="L2472" i="10"/>
  <c r="L2471" i="10"/>
  <c r="L2470" i="10"/>
  <c r="L2467" i="10"/>
  <c r="L2452" i="10"/>
  <c r="L2411" i="10"/>
  <c r="L2410" i="10"/>
  <c r="L2408" i="10"/>
  <c r="L2397" i="10"/>
  <c r="L2385" i="10"/>
  <c r="L2384" i="10"/>
  <c r="L2360" i="10"/>
  <c r="L2352" i="10"/>
  <c r="L2351" i="10"/>
  <c r="L2350" i="10"/>
  <c r="L2243" i="10"/>
  <c r="L2211" i="10"/>
  <c r="L2187" i="10"/>
  <c r="L2186" i="10"/>
  <c r="L2074" i="10"/>
  <c r="L2016" i="10"/>
  <c r="L2015" i="10"/>
  <c r="L2014" i="10"/>
  <c r="L1994" i="10"/>
  <c r="L1988" i="10"/>
  <c r="L1974" i="10"/>
  <c r="L1971" i="10"/>
  <c r="L1970" i="10"/>
  <c r="L1954" i="10"/>
  <c r="L1932" i="10"/>
  <c r="L1926" i="10"/>
  <c r="L1923" i="10"/>
  <c r="L1921" i="10"/>
  <c r="L1920" i="10"/>
  <c r="L1918" i="10"/>
  <c r="L1915" i="10"/>
  <c r="L1914" i="10"/>
  <c r="L1913" i="10"/>
  <c r="L1910" i="10"/>
  <c r="L1907" i="10"/>
  <c r="L1904" i="10"/>
  <c r="L1894" i="10"/>
  <c r="L1886" i="10"/>
  <c r="L1885" i="10"/>
  <c r="L1876" i="10"/>
  <c r="L1875" i="10"/>
  <c r="L1874" i="10"/>
  <c r="L1827" i="10"/>
  <c r="L1823" i="10"/>
  <c r="L1822" i="10"/>
  <c r="L1818" i="10"/>
  <c r="L1817" i="10"/>
  <c r="L1815" i="10"/>
  <c r="L1781" i="10"/>
  <c r="L1773" i="10"/>
  <c r="L1764" i="10"/>
  <c r="L1751" i="10"/>
  <c r="L1750" i="10"/>
  <c r="L1747" i="10"/>
  <c r="L1737" i="10"/>
  <c r="L1736" i="10"/>
  <c r="L1723" i="10"/>
  <c r="L1713" i="10"/>
  <c r="L1711" i="10"/>
  <c r="L1710" i="10"/>
  <c r="L1709" i="10"/>
  <c r="L1704" i="10"/>
  <c r="L1700" i="10"/>
  <c r="L1698" i="10"/>
  <c r="L1693" i="10"/>
  <c r="L1690" i="10"/>
  <c r="L1688" i="10"/>
  <c r="L1687" i="10"/>
  <c r="L1675" i="10"/>
  <c r="L1666" i="10"/>
  <c r="L1660" i="10"/>
  <c r="L1636" i="10"/>
  <c r="L1635" i="10"/>
  <c r="L1631" i="10"/>
  <c r="L1628" i="10"/>
  <c r="L1612" i="10"/>
  <c r="L1604" i="10"/>
  <c r="L1603" i="10"/>
  <c r="L1596" i="10"/>
  <c r="L1595" i="10"/>
  <c r="L1566" i="10"/>
  <c r="L1563" i="10"/>
  <c r="L1555" i="10"/>
  <c r="L1539" i="10"/>
  <c r="L1538" i="10"/>
  <c r="L1533" i="10"/>
  <c r="L1528" i="10"/>
  <c r="L1527" i="10"/>
  <c r="L1525" i="10"/>
  <c r="L1524" i="10"/>
  <c r="L1523" i="10"/>
  <c r="L1522" i="10"/>
  <c r="L1520" i="10"/>
  <c r="L1519" i="10"/>
  <c r="L1518" i="10"/>
  <c r="L1517" i="10"/>
  <c r="L1516" i="10"/>
  <c r="L1515" i="10"/>
  <c r="L1512" i="10"/>
  <c r="L1511" i="10"/>
  <c r="L1510" i="10"/>
  <c r="L1508" i="10"/>
  <c r="L1507" i="10"/>
  <c r="L1505" i="10"/>
  <c r="L1504" i="10"/>
  <c r="L1502" i="10"/>
  <c r="L1501" i="10"/>
  <c r="L1494" i="10"/>
  <c r="L1491" i="10"/>
  <c r="L1470" i="10"/>
  <c r="L1456" i="10"/>
  <c r="L1436" i="10"/>
  <c r="L1423" i="10"/>
  <c r="L1420" i="10"/>
  <c r="L1419" i="10"/>
  <c r="L1393" i="10"/>
  <c r="L1392" i="10"/>
  <c r="L1390" i="10"/>
  <c r="L1389" i="10"/>
  <c r="L1387" i="10"/>
  <c r="L1385" i="10"/>
  <c r="L1384" i="10"/>
  <c r="L1380" i="10"/>
  <c r="L1376" i="10"/>
  <c r="L1375" i="10"/>
  <c r="L1373" i="10"/>
  <c r="L1365" i="10"/>
  <c r="L1364" i="10"/>
  <c r="L1359" i="10"/>
  <c r="L1358" i="10"/>
  <c r="L1357" i="10"/>
  <c r="L1352" i="10"/>
  <c r="L1351" i="10"/>
  <c r="L1350" i="10"/>
  <c r="L1348" i="10"/>
  <c r="L1342" i="10"/>
  <c r="L1303" i="10"/>
  <c r="L1282" i="10"/>
  <c r="L1270" i="10"/>
  <c r="L1254" i="10"/>
  <c r="L1221" i="10"/>
  <c r="L1209" i="10"/>
  <c r="L1204" i="10"/>
  <c r="L1172" i="10"/>
  <c r="L1161" i="10"/>
  <c r="L1160" i="10"/>
  <c r="L1159" i="10"/>
  <c r="L1158" i="10"/>
  <c r="L1157" i="10"/>
  <c r="L1156" i="10"/>
  <c r="L1155" i="10"/>
  <c r="L1154" i="10"/>
  <c r="L1153" i="10"/>
  <c r="L1152" i="10"/>
  <c r="L1129" i="10"/>
  <c r="L1120" i="10"/>
  <c r="L1069" i="10"/>
  <c r="L1028" i="10"/>
  <c r="L1021" i="10"/>
  <c r="L1020" i="10"/>
  <c r="L1017" i="10"/>
  <c r="L1010" i="10"/>
  <c r="L1009" i="10"/>
  <c r="L997" i="10"/>
  <c r="L996" i="10"/>
  <c r="L983" i="10"/>
  <c r="L974" i="10"/>
  <c r="L973" i="10"/>
  <c r="L971" i="10"/>
  <c r="L953" i="10"/>
  <c r="L944" i="10"/>
  <c r="L933" i="10"/>
  <c r="L928" i="10"/>
  <c r="L927" i="10"/>
  <c r="L925" i="10"/>
  <c r="L919" i="10"/>
  <c r="L917" i="10"/>
  <c r="L911" i="10"/>
  <c r="L905" i="10"/>
  <c r="L904" i="10"/>
  <c r="L903" i="10"/>
  <c r="L902" i="10"/>
  <c r="L901" i="10"/>
  <c r="L898" i="10"/>
  <c r="L887" i="10"/>
  <c r="L886" i="10"/>
  <c r="L885" i="10"/>
  <c r="L883" i="10"/>
  <c r="L882" i="10"/>
  <c r="L881" i="10"/>
  <c r="L880" i="10"/>
  <c r="L879" i="10"/>
  <c r="L878" i="10"/>
  <c r="L877" i="10"/>
  <c r="L876" i="10"/>
  <c r="L875" i="10"/>
  <c r="L874" i="10"/>
  <c r="L872" i="10"/>
  <c r="L869" i="10"/>
  <c r="L867" i="10"/>
  <c r="L864" i="10"/>
  <c r="L863" i="10"/>
  <c r="L862" i="10"/>
  <c r="L860" i="10"/>
  <c r="L859" i="10"/>
  <c r="L837" i="10"/>
  <c r="L836" i="10"/>
  <c r="L835" i="10"/>
  <c r="L833" i="10"/>
  <c r="L832" i="10"/>
  <c r="L822" i="10"/>
  <c r="L820" i="10"/>
  <c r="L805" i="10"/>
  <c r="L804" i="10"/>
  <c r="L800" i="10"/>
  <c r="L786" i="10"/>
  <c r="L785" i="10"/>
  <c r="L784" i="10"/>
  <c r="L783" i="10"/>
  <c r="L774" i="10"/>
  <c r="L773" i="10"/>
  <c r="L766" i="10"/>
  <c r="L764" i="10"/>
  <c r="L760" i="10"/>
  <c r="L756" i="10"/>
  <c r="L751" i="10"/>
  <c r="L743" i="10"/>
  <c r="L741" i="10"/>
  <c r="L672" i="10"/>
  <c r="L667" i="10"/>
  <c r="L661" i="10"/>
  <c r="L634" i="10"/>
  <c r="L633" i="10"/>
  <c r="L632" i="10"/>
  <c r="L621" i="10"/>
  <c r="L620" i="10"/>
  <c r="L619" i="10"/>
  <c r="L618" i="10"/>
  <c r="L617" i="10"/>
  <c r="L614" i="10"/>
  <c r="L613" i="10"/>
  <c r="L612" i="10"/>
  <c r="L611" i="10"/>
  <c r="L610" i="10"/>
  <c r="L605" i="10"/>
  <c r="L603" i="10"/>
  <c r="L602" i="10"/>
  <c r="L601" i="10"/>
  <c r="L600" i="10"/>
  <c r="L599" i="10"/>
  <c r="L598" i="10"/>
  <c r="L597" i="10"/>
  <c r="L594" i="10"/>
  <c r="L592" i="10"/>
  <c r="L590" i="10"/>
  <c r="L589" i="10"/>
  <c r="L588" i="10"/>
  <c r="L587" i="10"/>
  <c r="L584" i="10"/>
  <c r="L583" i="10"/>
  <c r="L580" i="10"/>
  <c r="L579" i="10"/>
  <c r="L578" i="10"/>
  <c r="L576" i="10"/>
  <c r="L575" i="10"/>
  <c r="L565" i="10"/>
  <c r="L564" i="10"/>
  <c r="L561" i="10"/>
  <c r="L560" i="10"/>
  <c r="L545" i="10"/>
  <c r="L544" i="10"/>
  <c r="L543" i="10"/>
  <c r="L530" i="10"/>
  <c r="L525" i="10"/>
  <c r="L522" i="10"/>
  <c r="L519" i="10"/>
  <c r="L515" i="10"/>
  <c r="L514" i="10"/>
  <c r="L506" i="10"/>
  <c r="L503" i="10"/>
  <c r="L502" i="10"/>
  <c r="L501" i="10"/>
  <c r="L500" i="10"/>
  <c r="L497" i="10"/>
  <c r="L495" i="10"/>
  <c r="L485" i="10"/>
  <c r="L482" i="10"/>
  <c r="L479" i="10"/>
  <c r="L467" i="10"/>
  <c r="L457" i="10"/>
  <c r="L456" i="10"/>
  <c r="L444" i="10"/>
  <c r="L438" i="10"/>
  <c r="L424" i="10"/>
  <c r="L421" i="10"/>
  <c r="L420" i="10"/>
  <c r="L419" i="10"/>
  <c r="L412" i="10"/>
  <c r="L399" i="10"/>
  <c r="L396" i="10"/>
  <c r="L392" i="10"/>
  <c r="L389" i="10"/>
  <c r="L387" i="10"/>
  <c r="L382" i="10"/>
  <c r="L381" i="10"/>
  <c r="L380" i="10"/>
  <c r="L371" i="10"/>
  <c r="L367" i="10"/>
  <c r="L366" i="10"/>
  <c r="L360" i="10"/>
  <c r="L349" i="10"/>
  <c r="L348" i="10"/>
  <c r="L347" i="10"/>
  <c r="L346" i="10"/>
  <c r="L343" i="10"/>
  <c r="L341" i="10"/>
  <c r="L335" i="10"/>
  <c r="L318" i="10"/>
  <c r="L317" i="10"/>
  <c r="L315" i="10"/>
  <c r="L314" i="10"/>
  <c r="L313" i="10"/>
  <c r="L312" i="10"/>
  <c r="L310" i="10"/>
  <c r="L309" i="10"/>
  <c r="L306" i="10"/>
  <c r="L305" i="10"/>
  <c r="L294" i="10"/>
  <c r="L293" i="10"/>
  <c r="L276" i="10"/>
  <c r="L270" i="10"/>
  <c r="L264" i="10"/>
  <c r="L263" i="10"/>
  <c r="L253" i="10"/>
  <c r="L248" i="10"/>
  <c r="L220" i="10"/>
  <c r="L217" i="10"/>
  <c r="L197" i="10"/>
  <c r="L196" i="10"/>
  <c r="L195" i="10"/>
  <c r="L194" i="10"/>
  <c r="L193" i="10"/>
  <c r="L192" i="10"/>
  <c r="L191" i="10"/>
  <c r="L190" i="10"/>
  <c r="L189" i="10"/>
  <c r="L188" i="10"/>
  <c r="L186" i="10"/>
  <c r="L179" i="10"/>
  <c r="L178" i="10"/>
  <c r="L177" i="10"/>
  <c r="L176" i="10"/>
  <c r="L174" i="10"/>
  <c r="L170" i="10"/>
  <c r="L165" i="10"/>
  <c r="L163" i="10"/>
  <c r="L162" i="10"/>
  <c r="L161" i="10"/>
  <c r="L155" i="10"/>
  <c r="L153" i="10"/>
  <c r="L151" i="10"/>
  <c r="L150" i="10"/>
  <c r="L148" i="10"/>
  <c r="L147" i="10"/>
  <c r="L146" i="10"/>
  <c r="L118" i="10"/>
  <c r="L111" i="10"/>
  <c r="L62" i="10"/>
  <c r="L50" i="10"/>
  <c r="L4978" i="10"/>
  <c r="L4976" i="10"/>
  <c r="L4969" i="10"/>
  <c r="L4662" i="10"/>
  <c r="L4661" i="10"/>
  <c r="L4214" i="10"/>
  <c r="L2769" i="10"/>
  <c r="L2768" i="10"/>
  <c r="L2588" i="10"/>
  <c r="L2586" i="10"/>
  <c r="L2492" i="10"/>
  <c r="L2302" i="10"/>
  <c r="L2288" i="10"/>
  <c r="L2264" i="10"/>
  <c r="L2263" i="10"/>
  <c r="L2257" i="10"/>
  <c r="L2256" i="10"/>
  <c r="L2255" i="10"/>
  <c r="L2254" i="10"/>
  <c r="L2253" i="10"/>
  <c r="L2251" i="10"/>
  <c r="L2150" i="10"/>
  <c r="L2149" i="10"/>
  <c r="L2148" i="10"/>
  <c r="L2017" i="10"/>
  <c r="L1963" i="10"/>
  <c r="L1962" i="10"/>
  <c r="O1962" i="10" s="1"/>
  <c r="L1961" i="10"/>
  <c r="O1961" i="10" s="1"/>
  <c r="L1960" i="10"/>
  <c r="O1960" i="10" s="1"/>
  <c r="L1959" i="10"/>
  <c r="O1959" i="10" s="1"/>
  <c r="L1936" i="10"/>
  <c r="O1936" i="10" s="1"/>
  <c r="L1935" i="10"/>
  <c r="O1935" i="10" s="1"/>
  <c r="L223" i="10"/>
  <c r="O223" i="10" s="1"/>
  <c r="L116" i="10"/>
  <c r="O116" i="10" s="1"/>
  <c r="L115" i="10"/>
  <c r="O115" i="10" s="1"/>
  <c r="L114" i="10"/>
  <c r="O114" i="10" s="1"/>
  <c r="L113" i="10"/>
  <c r="O113" i="10" s="1"/>
  <c r="L75" i="10"/>
  <c r="O75" i="10" s="1"/>
  <c r="L74" i="10"/>
  <c r="O74" i="10" s="1"/>
  <c r="L2330" i="14"/>
  <c r="L1849" i="14"/>
  <c r="L1848" i="14"/>
  <c r="L1671" i="14"/>
  <c r="L1670" i="14"/>
  <c r="L1666" i="14"/>
  <c r="L1595" i="14"/>
  <c r="L1291" i="14"/>
  <c r="L1290" i="14"/>
  <c r="L1289" i="14"/>
  <c r="L1288" i="14"/>
  <c r="L1228" i="14"/>
  <c r="L1226" i="14"/>
  <c r="L1221" i="14"/>
  <c r="L1219" i="14"/>
  <c r="L1218" i="14"/>
  <c r="L1217" i="14"/>
  <c r="L1215" i="14"/>
  <c r="L1213" i="14"/>
  <c r="L1212" i="14"/>
  <c r="L1211" i="14"/>
  <c r="L1210" i="14"/>
  <c r="L1209" i="14"/>
  <c r="L1208" i="14"/>
  <c r="L1204" i="14"/>
  <c r="L1203" i="14"/>
  <c r="L1191" i="14"/>
  <c r="L1188" i="14"/>
  <c r="L1186" i="14"/>
  <c r="L1185" i="14"/>
  <c r="L1182" i="14"/>
  <c r="L1163" i="14"/>
  <c r="L1162" i="14"/>
  <c r="L1157" i="14"/>
  <c r="L1156" i="14"/>
  <c r="L1155" i="14"/>
  <c r="L1154" i="14"/>
  <c r="L1147" i="14"/>
  <c r="L1146" i="14"/>
  <c r="L1133" i="14"/>
  <c r="L1132" i="14"/>
  <c r="L1131" i="14"/>
  <c r="L1128" i="14"/>
  <c r="L1124" i="14"/>
  <c r="L1123" i="14"/>
  <c r="L1115" i="14"/>
  <c r="L1114" i="14"/>
  <c r="L1111" i="14"/>
  <c r="L1110" i="14"/>
  <c r="L1109" i="14"/>
  <c r="L1107" i="14"/>
  <c r="L1106" i="14"/>
  <c r="L1101" i="14"/>
  <c r="L1100" i="14"/>
  <c r="L1099" i="14"/>
  <c r="L1095" i="14"/>
  <c r="L1094" i="14"/>
  <c r="L1093" i="14"/>
  <c r="L1091" i="14"/>
  <c r="L1090" i="14"/>
  <c r="L1089" i="14"/>
  <c r="L1088" i="14"/>
  <c r="L1087" i="14"/>
  <c r="L1086" i="14"/>
  <c r="L1085" i="14"/>
  <c r="L1083" i="14"/>
  <c r="L1081" i="14"/>
  <c r="L1079" i="14"/>
  <c r="L1074" i="14"/>
  <c r="L1073" i="14"/>
  <c r="L1072" i="14"/>
  <c r="L1071" i="14"/>
  <c r="L1067" i="14"/>
  <c r="L1043" i="14"/>
  <c r="L1032" i="14"/>
  <c r="L1031" i="14"/>
  <c r="L1030" i="14"/>
  <c r="L1028" i="14"/>
  <c r="L1027" i="14"/>
  <c r="L1026" i="14"/>
  <c r="L1024" i="14"/>
  <c r="L1018" i="14"/>
  <c r="L1005" i="14"/>
  <c r="L1002" i="14"/>
  <c r="L998" i="14"/>
  <c r="L996" i="14"/>
  <c r="L994" i="14"/>
  <c r="L989" i="14"/>
  <c r="L985" i="14"/>
  <c r="L982" i="14"/>
  <c r="L981" i="14"/>
  <c r="L913" i="14"/>
  <c r="L912" i="14"/>
  <c r="L907" i="14"/>
  <c r="L906" i="14"/>
  <c r="L905" i="14"/>
  <c r="L903" i="14"/>
  <c r="L902" i="14"/>
  <c r="L895" i="14"/>
  <c r="L891" i="14"/>
  <c r="L889" i="14"/>
  <c r="L888" i="14"/>
  <c r="L887" i="14"/>
  <c r="L884" i="14"/>
  <c r="L883" i="14"/>
  <c r="L880" i="14"/>
  <c r="L878" i="14"/>
  <c r="L877" i="14"/>
  <c r="L876" i="14"/>
  <c r="L875" i="14"/>
  <c r="L874" i="14"/>
  <c r="L873" i="14"/>
  <c r="L871" i="14"/>
  <c r="L869" i="14"/>
  <c r="L811" i="14"/>
  <c r="L802" i="14"/>
  <c r="L783" i="14"/>
  <c r="L772" i="14"/>
  <c r="L769" i="14"/>
  <c r="L768" i="14"/>
  <c r="L765" i="14"/>
  <c r="L764" i="14"/>
  <c r="L760" i="14"/>
  <c r="L759" i="14"/>
  <c r="L757" i="14"/>
  <c r="L756" i="14"/>
  <c r="L753" i="14"/>
  <c r="L752" i="14"/>
  <c r="L748" i="14"/>
  <c r="L747" i="14"/>
  <c r="L745" i="14"/>
  <c r="L740" i="14"/>
  <c r="L738" i="14"/>
  <c r="L737" i="14"/>
  <c r="L736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6" i="14"/>
  <c r="L565" i="14"/>
  <c r="L564" i="14"/>
  <c r="L563" i="14"/>
  <c r="L562" i="14"/>
  <c r="L560" i="14"/>
  <c r="L559" i="14"/>
  <c r="L558" i="14"/>
  <c r="L557" i="14"/>
  <c r="L556" i="14"/>
  <c r="L554" i="14"/>
  <c r="L553" i="14"/>
  <c r="L548" i="14"/>
  <c r="L547" i="14"/>
  <c r="L545" i="14"/>
  <c r="L544" i="14"/>
  <c r="L543" i="14"/>
  <c r="L538" i="14"/>
  <c r="L536" i="14"/>
  <c r="L535" i="14"/>
  <c r="L533" i="14"/>
  <c r="L209" i="14"/>
  <c r="L43" i="14"/>
  <c r="L2843" i="14"/>
  <c r="L1145" i="14"/>
  <c r="L375" i="14"/>
  <c r="L1873" i="14"/>
  <c r="L1402" i="14"/>
  <c r="L1401" i="14"/>
  <c r="L1400" i="14"/>
  <c r="L1315" i="14"/>
  <c r="L619" i="14"/>
  <c r="L618" i="14"/>
  <c r="L615" i="14"/>
  <c r="L602" i="14"/>
  <c r="L596" i="14"/>
  <c r="L2158" i="14"/>
  <c r="L2157" i="14"/>
  <c r="L2136" i="14"/>
  <c r="L1836" i="14"/>
  <c r="L1806" i="14"/>
  <c r="L1805" i="14"/>
  <c r="L1788" i="14"/>
  <c r="L1780" i="14"/>
  <c r="L1779" i="14"/>
  <c r="L1724" i="14"/>
  <c r="L1719" i="14"/>
  <c r="L1718" i="14"/>
  <c r="L1717" i="14"/>
  <c r="L1601" i="14"/>
  <c r="L1599" i="14"/>
  <c r="L1592" i="14"/>
  <c r="L1591" i="14"/>
  <c r="L1555" i="14"/>
  <c r="L1496" i="14"/>
  <c r="L1396" i="14"/>
  <c r="L1394" i="14"/>
  <c r="L1393" i="14"/>
  <c r="L1391" i="14"/>
  <c r="L1390" i="14"/>
  <c r="L1389" i="14"/>
  <c r="L1388" i="14"/>
  <c r="L1387" i="14"/>
  <c r="L1386" i="14"/>
  <c r="L1385" i="14"/>
  <c r="L1384" i="14"/>
  <c r="L1380" i="14"/>
  <c r="L1379" i="14"/>
  <c r="L1377" i="14"/>
  <c r="L1376" i="14"/>
  <c r="L1372" i="14"/>
  <c r="L1371" i="14"/>
  <c r="L1370" i="14"/>
  <c r="L1366" i="14"/>
  <c r="L1365" i="14"/>
  <c r="L1364" i="14"/>
  <c r="L1363" i="14"/>
  <c r="L1358" i="14"/>
  <c r="L1357" i="14"/>
  <c r="L1356" i="14"/>
  <c r="L1355" i="14"/>
  <c r="L1354" i="14"/>
  <c r="L1353" i="14"/>
  <c r="L1352" i="14"/>
  <c r="L1351" i="14"/>
  <c r="L1347" i="14"/>
  <c r="L1346" i="14"/>
  <c r="L1337" i="14"/>
  <c r="L1310" i="14"/>
  <c r="L1309" i="14"/>
  <c r="L1306" i="14"/>
  <c r="L1305" i="14"/>
  <c r="L1300" i="14"/>
  <c r="L1299" i="14"/>
  <c r="L1207" i="14"/>
  <c r="L1206" i="14"/>
  <c r="L1205" i="14"/>
  <c r="L1202" i="14"/>
  <c r="L1201" i="14"/>
  <c r="L1193" i="14"/>
  <c r="L1189" i="14"/>
  <c r="L1181" i="14"/>
  <c r="L1180" i="14"/>
  <c r="L1179" i="14"/>
  <c r="L1174" i="14"/>
  <c r="L1173" i="14"/>
  <c r="L1126" i="14"/>
  <c r="L1121" i="14"/>
  <c r="L1105" i="14"/>
  <c r="L1097" i="14"/>
  <c r="L1096" i="14"/>
  <c r="L1059" i="14"/>
  <c r="L1058" i="14"/>
  <c r="L1006" i="14"/>
  <c r="L974" i="14"/>
  <c r="L962" i="14"/>
  <c r="L961" i="14"/>
  <c r="L960" i="14"/>
  <c r="L959" i="14"/>
  <c r="L956" i="14"/>
  <c r="L954" i="14"/>
  <c r="L951" i="14"/>
  <c r="L948" i="14"/>
  <c r="L946" i="14"/>
  <c r="L945" i="14"/>
  <c r="L942" i="14"/>
  <c r="L939" i="14"/>
  <c r="L937" i="14"/>
  <c r="L936" i="14"/>
  <c r="L935" i="14"/>
  <c r="L934" i="14"/>
  <c r="L933" i="14"/>
  <c r="L932" i="14"/>
  <c r="L910" i="14"/>
  <c r="L893" i="14"/>
  <c r="L728" i="14"/>
  <c r="L727" i="14"/>
  <c r="L723" i="14"/>
  <c r="L699" i="14"/>
  <c r="L698" i="14"/>
  <c r="L693" i="14"/>
  <c r="L679" i="14"/>
  <c r="L660" i="14"/>
  <c r="L658" i="14"/>
  <c r="L645" i="14"/>
  <c r="L643" i="14"/>
  <c r="L642" i="14"/>
  <c r="L637" i="14"/>
  <c r="L636" i="14"/>
  <c r="L628" i="14"/>
  <c r="L627" i="14"/>
  <c r="L624" i="14"/>
  <c r="L604" i="14"/>
  <c r="L585" i="14"/>
  <c r="L584" i="14"/>
  <c r="L505" i="14"/>
  <c r="L452" i="14"/>
  <c r="L397" i="14"/>
  <c r="L358" i="14"/>
  <c r="L357" i="14"/>
  <c r="L356" i="14"/>
  <c r="L344" i="14"/>
  <c r="L1398" i="14"/>
  <c r="L1392" i="14"/>
  <c r="L1383" i="14"/>
  <c r="L1382" i="14"/>
  <c r="L1381" i="14"/>
  <c r="L1378" i="14"/>
  <c r="L1373" i="14"/>
  <c r="L1367" i="14"/>
  <c r="L1359" i="14"/>
  <c r="L1349" i="14"/>
  <c r="L1343" i="14"/>
  <c r="L1341" i="14"/>
  <c r="L1340" i="14"/>
  <c r="L1338" i="14"/>
  <c r="L1320" i="14"/>
  <c r="L1265" i="14"/>
  <c r="L1264" i="14"/>
  <c r="L1261" i="14"/>
  <c r="L1260" i="14"/>
  <c r="L1259" i="14"/>
  <c r="L1258" i="14"/>
  <c r="L1256" i="14"/>
  <c r="L1251" i="14"/>
  <c r="L1250" i="14"/>
  <c r="L1249" i="14"/>
  <c r="L1248" i="14"/>
  <c r="L733" i="14"/>
  <c r="L710" i="14"/>
  <c r="L689" i="14"/>
  <c r="L688" i="14"/>
  <c r="L687" i="14"/>
  <c r="L686" i="14"/>
  <c r="L681" i="14"/>
  <c r="L586" i="14"/>
  <c r="L511" i="14"/>
  <c r="L489" i="14"/>
  <c r="L2722" i="14"/>
  <c r="L2690" i="14"/>
  <c r="L2681" i="14"/>
  <c r="L2680" i="14"/>
  <c r="L2679" i="14"/>
  <c r="L2678" i="14"/>
  <c r="L2674" i="14"/>
  <c r="L2673" i="14"/>
  <c r="L2672" i="14"/>
  <c r="L2671" i="14"/>
  <c r="L2670" i="14"/>
  <c r="L2666" i="14"/>
  <c r="L2571" i="14"/>
  <c r="L2354" i="14"/>
  <c r="L2353" i="14"/>
  <c r="L2352" i="14"/>
  <c r="L2351" i="14"/>
  <c r="L2288" i="14"/>
  <c r="L2287" i="14"/>
  <c r="L2286" i="14"/>
  <c r="L2285" i="14"/>
  <c r="L2043" i="14"/>
  <c r="L2042" i="14"/>
  <c r="L2041" i="14"/>
  <c r="L1940" i="14"/>
  <c r="L1938" i="14"/>
  <c r="L1899" i="14"/>
  <c r="L1898" i="14"/>
  <c r="L1875" i="14"/>
  <c r="L1800" i="14"/>
  <c r="L1799" i="14"/>
  <c r="L1685" i="14"/>
  <c r="L1674" i="14"/>
  <c r="L1579" i="14"/>
  <c r="L1404" i="14"/>
  <c r="L1403" i="14"/>
  <c r="L1375" i="14"/>
  <c r="L1369" i="14"/>
  <c r="L1242" i="14"/>
  <c r="L1170" i="14"/>
  <c r="L1169" i="14"/>
  <c r="L1164" i="14"/>
  <c r="L1160" i="14"/>
  <c r="L1159" i="14"/>
  <c r="L1151" i="14"/>
  <c r="L1150" i="14"/>
  <c r="L1149" i="14"/>
  <c r="L1144" i="14"/>
  <c r="L1141" i="14"/>
  <c r="L1140" i="14"/>
  <c r="L1139" i="14"/>
  <c r="L1138" i="14"/>
  <c r="L1137" i="14"/>
  <c r="L1136" i="14"/>
  <c r="L1135" i="14"/>
  <c r="L1134" i="14"/>
  <c r="L1112" i="14"/>
  <c r="L1066" i="14"/>
  <c r="L1065" i="14"/>
  <c r="L1064" i="14"/>
  <c r="L1061" i="14"/>
  <c r="L1057" i="14"/>
  <c r="L1056" i="14"/>
  <c r="L1053" i="14"/>
  <c r="L1039" i="14"/>
  <c r="L1034" i="14"/>
  <c r="L1033" i="14"/>
  <c r="L1029" i="14"/>
  <c r="L1025" i="14"/>
  <c r="L1023" i="14"/>
  <c r="L1022" i="14"/>
  <c r="L1021" i="14"/>
  <c r="L1020" i="14"/>
  <c r="L1017" i="14"/>
  <c r="L1016" i="14"/>
  <c r="L1015" i="14"/>
  <c r="L1014" i="14"/>
  <c r="L1013" i="14"/>
  <c r="L1010" i="14"/>
  <c r="L1009" i="14"/>
  <c r="L1008" i="14"/>
  <c r="L1007" i="14"/>
  <c r="L1004" i="14"/>
  <c r="L1003" i="14"/>
  <c r="L1001" i="14"/>
  <c r="L1000" i="14"/>
  <c r="L997" i="14"/>
  <c r="L991" i="14"/>
  <c r="L990" i="14"/>
  <c r="L987" i="14"/>
  <c r="L984" i="14"/>
  <c r="L983" i="14"/>
  <c r="L978" i="14"/>
  <c r="L977" i="14"/>
  <c r="L911" i="14"/>
  <c r="L894" i="14"/>
  <c r="L879" i="14"/>
  <c r="L865" i="14"/>
  <c r="L864" i="14"/>
  <c r="L863" i="14"/>
  <c r="L862" i="14"/>
  <c r="L861" i="14"/>
  <c r="L860" i="14"/>
  <c r="L859" i="14"/>
  <c r="L858" i="14"/>
  <c r="L857" i="14"/>
  <c r="L851" i="14"/>
  <c r="L850" i="14"/>
  <c r="L849" i="14"/>
  <c r="L848" i="14"/>
  <c r="L846" i="14"/>
  <c r="L845" i="14"/>
  <c r="L844" i="14"/>
  <c r="L842" i="14"/>
  <c r="L841" i="14"/>
  <c r="L840" i="14"/>
  <c r="L838" i="14"/>
  <c r="L837" i="14"/>
  <c r="L836" i="14"/>
  <c r="L835" i="14"/>
  <c r="L833" i="14"/>
  <c r="L830" i="14"/>
  <c r="L829" i="14"/>
  <c r="L828" i="14"/>
  <c r="L825" i="14"/>
  <c r="L823" i="14"/>
  <c r="L822" i="14"/>
  <c r="L821" i="14"/>
  <c r="L820" i="14"/>
  <c r="L819" i="14"/>
  <c r="L810" i="14"/>
  <c r="L809" i="14"/>
  <c r="L808" i="14"/>
  <c r="L806" i="14"/>
  <c r="L805" i="14"/>
  <c r="L804" i="14"/>
  <c r="L803" i="14"/>
  <c r="L801" i="14"/>
  <c r="L800" i="14"/>
  <c r="L799" i="14"/>
  <c r="L798" i="14"/>
  <c r="L796" i="14"/>
  <c r="L795" i="14"/>
  <c r="L793" i="14"/>
  <c r="L787" i="14"/>
  <c r="L785" i="14"/>
  <c r="L784" i="14"/>
  <c r="L782" i="14"/>
  <c r="L781" i="14"/>
  <c r="L780" i="14"/>
  <c r="L778" i="14"/>
  <c r="L777" i="14"/>
  <c r="L776" i="14"/>
  <c r="L775" i="14"/>
  <c r="L774" i="14"/>
  <c r="L770" i="14"/>
  <c r="L749" i="14"/>
  <c r="L746" i="14"/>
  <c r="L742" i="14"/>
  <c r="L732" i="14"/>
  <c r="L716" i="14"/>
  <c r="L714" i="14"/>
  <c r="L708" i="14"/>
  <c r="L701" i="14"/>
  <c r="L700" i="14"/>
  <c r="L694" i="14"/>
  <c r="L678" i="14"/>
  <c r="L664" i="14"/>
  <c r="L639" i="14"/>
  <c r="L634" i="14"/>
  <c r="L612" i="14"/>
  <c r="L491" i="14"/>
  <c r="L487" i="14"/>
  <c r="L485" i="14"/>
  <c r="L482" i="14"/>
  <c r="L413" i="14"/>
  <c r="L117" i="14"/>
  <c r="L116" i="14"/>
  <c r="L40" i="14"/>
  <c r="L34" i="14"/>
  <c r="L23" i="14"/>
  <c r="L22" i="14"/>
  <c r="L1268" i="14"/>
  <c r="L620" i="14"/>
  <c r="L515" i="14"/>
  <c r="L509" i="14"/>
  <c r="L503" i="14"/>
  <c r="L490" i="14"/>
  <c r="L3027" i="14"/>
  <c r="L3013" i="14"/>
  <c r="L2798" i="14"/>
  <c r="L2789" i="14"/>
  <c r="L2775" i="14"/>
  <c r="L2774" i="14"/>
  <c r="L2728" i="14"/>
  <c r="L2720" i="14"/>
  <c r="L2629" i="14"/>
  <c r="L2381" i="14"/>
  <c r="L2378" i="14"/>
  <c r="L2377" i="14"/>
  <c r="L2376" i="14"/>
  <c r="L2375" i="14"/>
  <c r="L2372" i="14"/>
  <c r="L2371" i="14"/>
  <c r="L2368" i="14"/>
  <c r="L2357" i="14"/>
  <c r="L2084" i="14"/>
  <c r="L2081" i="14"/>
  <c r="L2078" i="14"/>
  <c r="L2071" i="14"/>
  <c r="L2067" i="14"/>
  <c r="L2064" i="14"/>
  <c r="L2015" i="14"/>
  <c r="L2001" i="14"/>
  <c r="L1952" i="14"/>
  <c r="L1951" i="14"/>
  <c r="L1950" i="14"/>
  <c r="L1949" i="14"/>
  <c r="L1948" i="14"/>
  <c r="L1947" i="14"/>
  <c r="L1946" i="14"/>
  <c r="L1945" i="14"/>
  <c r="L1942" i="14"/>
  <c r="L1888" i="14"/>
  <c r="L1885" i="14"/>
  <c r="L1854" i="14"/>
  <c r="L1847" i="14"/>
  <c r="L1844" i="14"/>
  <c r="L1830" i="14"/>
  <c r="L1825" i="14"/>
  <c r="L1801" i="14"/>
  <c r="L1793" i="14"/>
  <c r="L1792" i="14"/>
  <c r="L1791" i="14"/>
  <c r="L1784" i="14"/>
  <c r="L1783" i="14"/>
  <c r="L1755" i="14"/>
  <c r="L1687" i="14"/>
  <c r="L1673" i="14"/>
  <c r="L1663" i="14"/>
  <c r="L1642" i="14"/>
  <c r="L1633" i="14"/>
  <c r="L1630" i="14"/>
  <c r="L1628" i="14"/>
  <c r="L1620" i="14"/>
  <c r="L1615" i="14"/>
  <c r="L1603" i="14"/>
  <c r="L1590" i="14"/>
  <c r="L1587" i="14"/>
  <c r="L1582" i="14"/>
  <c r="L1573" i="14"/>
  <c r="L1572" i="14"/>
  <c r="L1571" i="14"/>
  <c r="L1561" i="14"/>
  <c r="L1557" i="14"/>
  <c r="L1553" i="14"/>
  <c r="L1547" i="14"/>
  <c r="L1530" i="14"/>
  <c r="L1503" i="14"/>
  <c r="L1490" i="14"/>
  <c r="L1472" i="14"/>
  <c r="L1469" i="14"/>
  <c r="L1374" i="14"/>
  <c r="L1368" i="14"/>
  <c r="L1362" i="14"/>
  <c r="L1361" i="14"/>
  <c r="L1360" i="14"/>
  <c r="L1272" i="14"/>
  <c r="L1262" i="14"/>
  <c r="L1246" i="14"/>
  <c r="L1245" i="14"/>
  <c r="L1239" i="14"/>
  <c r="L1230" i="14"/>
  <c r="L847" i="14"/>
  <c r="L794" i="14"/>
  <c r="L758" i="14"/>
  <c r="L717" i="14"/>
  <c r="L707" i="14"/>
  <c r="L706" i="14"/>
  <c r="L633" i="14"/>
  <c r="L524" i="14"/>
  <c r="L506" i="14"/>
  <c r="L493" i="14"/>
  <c r="L471" i="14"/>
  <c r="L462" i="14"/>
  <c r="L451" i="14"/>
  <c r="L408" i="14"/>
  <c r="L381" i="14"/>
  <c r="L379" i="14"/>
  <c r="L373" i="14"/>
  <c r="L359" i="14"/>
  <c r="L353" i="14"/>
  <c r="L351" i="14"/>
  <c r="L343" i="14"/>
  <c r="L342" i="14"/>
  <c r="L340" i="14"/>
  <c r="L281" i="14"/>
  <c r="L31" i="14"/>
  <c r="L29" i="14"/>
  <c r="L26" i="14"/>
  <c r="L24" i="14"/>
  <c r="L19" i="14"/>
  <c r="L17" i="14"/>
  <c r="L14" i="14"/>
  <c r="L13" i="14"/>
  <c r="L10" i="14"/>
  <c r="L8" i="14"/>
  <c r="L7" i="14"/>
  <c r="L3093" i="14"/>
  <c r="L3088" i="14"/>
  <c r="L3079" i="14"/>
  <c r="L3070" i="14"/>
  <c r="L3057" i="14"/>
  <c r="L3056" i="14"/>
  <c r="L3055" i="14"/>
  <c r="L3054" i="14"/>
  <c r="L3053" i="14"/>
  <c r="L3052" i="14"/>
  <c r="L3051" i="14"/>
  <c r="L3012" i="14"/>
  <c r="L3004" i="14"/>
  <c r="L3003" i="14"/>
  <c r="L3001" i="14"/>
  <c r="L2990" i="14"/>
  <c r="L2989" i="14"/>
  <c r="L2987" i="14"/>
  <c r="L2974" i="14"/>
  <c r="L2971" i="14"/>
  <c r="L2970" i="14"/>
  <c r="L2969" i="14"/>
  <c r="L2968" i="14"/>
  <c r="L2967" i="14"/>
  <c r="L2965" i="14"/>
  <c r="L2962" i="14"/>
  <c r="L2961" i="14"/>
  <c r="L2960" i="14"/>
  <c r="L2959" i="14"/>
  <c r="L2953" i="14"/>
  <c r="L2952" i="14"/>
  <c r="L2951" i="14"/>
  <c r="L2950" i="14"/>
  <c r="L2949" i="14"/>
  <c r="L2948" i="14"/>
  <c r="L2947" i="14"/>
  <c r="L2943" i="14"/>
  <c r="L2942" i="14"/>
  <c r="L2940" i="14"/>
  <c r="L2938" i="14"/>
  <c r="L2937" i="14"/>
  <c r="L2936" i="14"/>
  <c r="L2935" i="14"/>
  <c r="L2930" i="14"/>
  <c r="L2923" i="14"/>
  <c r="L2916" i="14"/>
  <c r="L2909" i="14"/>
  <c r="L2904" i="14"/>
  <c r="L2903" i="14"/>
  <c r="L2900" i="14"/>
  <c r="L2898" i="14"/>
  <c r="L2892" i="14"/>
  <c r="L2891" i="14"/>
  <c r="L2889" i="14"/>
  <c r="L2884" i="14"/>
  <c r="L2883" i="14"/>
  <c r="L2882" i="14"/>
  <c r="L2879" i="14"/>
  <c r="L2878" i="14"/>
  <c r="L2876" i="14"/>
  <c r="L2875" i="14"/>
  <c r="L2873" i="14"/>
  <c r="L2872" i="14"/>
  <c r="L2870" i="14"/>
  <c r="L2864" i="14"/>
  <c r="L2861" i="14"/>
  <c r="L2858" i="14"/>
  <c r="L2857" i="14"/>
  <c r="L2851" i="14"/>
  <c r="L2848" i="14"/>
  <c r="L2847" i="14"/>
  <c r="L2846" i="14"/>
  <c r="L2841" i="14"/>
  <c r="L2840" i="14"/>
  <c r="L2833" i="14"/>
  <c r="L2832" i="14"/>
  <c r="L2831" i="14"/>
  <c r="L2830" i="14"/>
  <c r="L2829" i="14"/>
  <c r="L2828" i="14"/>
  <c r="L2821" i="14"/>
  <c r="L2820" i="14"/>
  <c r="L2819" i="14"/>
  <c r="L2816" i="14"/>
  <c r="L2815" i="14"/>
  <c r="L2814" i="14"/>
  <c r="L2813" i="14"/>
  <c r="L2812" i="14"/>
  <c r="L2810" i="14"/>
  <c r="L2809" i="14"/>
  <c r="L2795" i="14"/>
  <c r="L2791" i="14"/>
  <c r="L2787" i="14"/>
  <c r="L2781" i="14"/>
  <c r="L2773" i="14"/>
  <c r="L2770" i="14"/>
  <c r="L2768" i="14"/>
  <c r="L2762" i="14"/>
  <c r="L2761" i="14"/>
  <c r="L2755" i="14"/>
  <c r="L2754" i="14"/>
  <c r="L2753" i="14"/>
  <c r="L2746" i="14"/>
  <c r="L2739" i="14"/>
  <c r="L2738" i="14"/>
  <c r="L2737" i="14"/>
  <c r="L2727" i="14"/>
  <c r="L2724" i="14"/>
  <c r="L2723" i="14"/>
  <c r="L2717" i="14"/>
  <c r="L2702" i="14"/>
  <c r="L2693" i="14"/>
  <c r="L2688" i="14"/>
  <c r="L2687" i="14"/>
  <c r="L2677" i="14"/>
  <c r="L2675" i="14"/>
  <c r="L2668" i="14"/>
  <c r="L2662" i="14"/>
  <c r="L2659" i="14"/>
  <c r="L2656" i="14"/>
  <c r="L2654" i="14"/>
  <c r="L2653" i="14"/>
  <c r="L2651" i="14"/>
  <c r="L2649" i="14"/>
  <c r="L2648" i="14"/>
  <c r="L2646" i="14"/>
  <c r="L2644" i="14"/>
  <c r="L2643" i="14"/>
  <c r="L2642" i="14"/>
  <c r="L2641" i="14"/>
  <c r="L2640" i="14"/>
  <c r="L2638" i="14"/>
  <c r="L2634" i="14"/>
  <c r="L2633" i="14"/>
  <c r="L2631" i="14"/>
  <c r="L2627" i="14"/>
  <c r="L2619" i="14"/>
  <c r="L2618" i="14"/>
  <c r="L2617" i="14"/>
  <c r="L2615" i="14"/>
  <c r="L2612" i="14"/>
  <c r="L2603" i="14"/>
  <c r="L2574" i="14"/>
  <c r="L2563" i="14"/>
  <c r="L2559" i="14"/>
  <c r="L2551" i="14"/>
  <c r="L2543" i="14"/>
  <c r="L2535" i="14"/>
  <c r="L2534" i="14"/>
  <c r="L2532" i="14"/>
  <c r="L2531" i="14"/>
  <c r="L2529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499" i="14"/>
  <c r="L2498" i="14"/>
  <c r="L2497" i="14"/>
  <c r="L2496" i="14"/>
  <c r="L2495" i="14"/>
  <c r="L2494" i="14"/>
  <c r="L2493" i="14"/>
  <c r="L2492" i="14"/>
  <c r="L2491" i="14"/>
  <c r="L2490" i="14"/>
  <c r="L2487" i="14"/>
  <c r="L2484" i="14"/>
  <c r="L2482" i="14"/>
  <c r="L2481" i="14"/>
  <c r="L2480" i="14"/>
  <c r="L2477" i="14"/>
  <c r="L2476" i="14"/>
  <c r="L2475" i="14"/>
  <c r="L2474" i="14"/>
  <c r="L2473" i="14"/>
  <c r="L2472" i="14"/>
  <c r="L2471" i="14"/>
  <c r="L2470" i="14"/>
  <c r="L2466" i="14"/>
  <c r="L2465" i="14"/>
  <c r="L2460" i="14"/>
  <c r="L2459" i="14"/>
  <c r="L2458" i="14"/>
  <c r="L2457" i="14"/>
  <c r="L2456" i="14"/>
  <c r="L2455" i="14"/>
  <c r="L2454" i="14"/>
  <c r="L2453" i="14"/>
  <c r="L2452" i="14"/>
  <c r="L2450" i="14"/>
  <c r="L2449" i="14"/>
  <c r="L2448" i="14"/>
  <c r="L2446" i="14"/>
  <c r="L2445" i="14"/>
  <c r="L2443" i="14"/>
  <c r="L2441" i="14"/>
  <c r="L2438" i="14"/>
  <c r="L2436" i="14"/>
  <c r="L2435" i="14"/>
  <c r="L2434" i="14"/>
  <c r="L2433" i="14"/>
  <c r="L2432" i="14"/>
  <c r="L2431" i="14"/>
  <c r="L2430" i="14"/>
  <c r="L2429" i="14"/>
  <c r="L2413" i="14"/>
  <c r="L2408" i="14"/>
  <c r="L2406" i="14"/>
  <c r="L2401" i="14"/>
  <c r="L2399" i="14"/>
  <c r="L2398" i="14"/>
  <c r="L2397" i="14"/>
  <c r="L2387" i="14"/>
  <c r="L2386" i="14"/>
  <c r="L2385" i="14"/>
  <c r="L2384" i="14"/>
  <c r="L2380" i="14"/>
  <c r="L2374" i="14"/>
  <c r="L2370" i="14"/>
  <c r="L2366" i="14"/>
  <c r="L2361" i="14"/>
  <c r="L2359" i="14"/>
  <c r="L2358" i="14"/>
  <c r="L2356" i="14"/>
  <c r="L2349" i="14"/>
  <c r="L2348" i="14"/>
  <c r="L2347" i="14"/>
  <c r="L2342" i="14"/>
  <c r="L2335" i="14"/>
  <c r="L2332" i="14"/>
  <c r="L2329" i="14"/>
  <c r="L2327" i="14"/>
  <c r="L2325" i="14"/>
  <c r="L2324" i="14"/>
  <c r="L2323" i="14"/>
  <c r="L2321" i="14"/>
  <c r="L2320" i="14"/>
  <c r="L2319" i="14"/>
  <c r="L2318" i="14"/>
  <c r="L2317" i="14"/>
  <c r="L2316" i="14"/>
  <c r="L2314" i="14"/>
  <c r="L2311" i="14"/>
  <c r="L2308" i="14"/>
  <c r="L2304" i="14"/>
  <c r="L2297" i="14"/>
  <c r="L2296" i="14"/>
  <c r="L2295" i="14"/>
  <c r="L2289" i="14"/>
  <c r="L2284" i="14"/>
  <c r="L2278" i="14"/>
  <c r="L2275" i="14"/>
  <c r="L2274" i="14"/>
  <c r="L2270" i="14"/>
  <c r="L2268" i="14"/>
  <c r="L2267" i="14"/>
  <c r="L2266" i="14"/>
  <c r="L2265" i="14"/>
  <c r="L2264" i="14"/>
  <c r="L2263" i="14"/>
  <c r="L2262" i="14"/>
  <c r="L2260" i="14"/>
  <c r="L2259" i="14"/>
  <c r="L2258" i="14"/>
  <c r="L2257" i="14"/>
  <c r="L2255" i="14"/>
  <c r="L2236" i="14"/>
  <c r="L2233" i="14"/>
  <c r="L2231" i="14"/>
  <c r="L2226" i="14"/>
  <c r="L2224" i="14"/>
  <c r="L2221" i="14"/>
  <c r="L2220" i="14"/>
  <c r="L2218" i="14"/>
  <c r="L2217" i="14"/>
  <c r="L2216" i="14"/>
  <c r="L2215" i="14"/>
  <c r="L2213" i="14"/>
  <c r="L2212" i="14"/>
  <c r="L2211" i="14"/>
  <c r="L2209" i="14"/>
  <c r="L2201" i="14"/>
  <c r="L2197" i="14"/>
  <c r="L2187" i="14"/>
  <c r="L2183" i="14"/>
  <c r="L2181" i="14"/>
  <c r="L2180" i="14"/>
  <c r="L2178" i="14"/>
  <c r="L2173" i="14"/>
  <c r="L2172" i="14"/>
  <c r="L2171" i="14"/>
  <c r="L2170" i="14"/>
  <c r="L2163" i="14"/>
  <c r="L2162" i="14"/>
  <c r="L2161" i="14"/>
  <c r="L2160" i="14"/>
  <c r="L2159" i="14"/>
  <c r="L2156" i="14"/>
  <c r="L2155" i="14"/>
  <c r="L2153" i="14"/>
  <c r="L2122" i="14"/>
  <c r="L2121" i="14"/>
  <c r="L2112" i="14"/>
  <c r="L2111" i="14"/>
  <c r="L2110" i="14"/>
  <c r="L2108" i="14"/>
  <c r="L2107" i="14"/>
  <c r="L2098" i="14"/>
  <c r="L2088" i="14"/>
  <c r="L2087" i="14"/>
  <c r="L2052" i="14"/>
  <c r="L2051" i="14"/>
  <c r="L2027" i="14"/>
  <c r="L2016" i="14"/>
  <c r="L2007" i="14"/>
  <c r="L2004" i="14"/>
  <c r="L1993" i="14"/>
  <c r="L1992" i="14"/>
  <c r="L1966" i="14"/>
  <c r="L1963" i="14"/>
  <c r="L1960" i="14"/>
  <c r="L1959" i="14"/>
  <c r="L1953" i="14"/>
  <c r="L1943" i="14"/>
  <c r="L1941" i="14"/>
  <c r="L1933" i="14"/>
  <c r="L1924" i="14"/>
  <c r="L1923" i="14"/>
  <c r="L1903" i="14"/>
  <c r="L1897" i="14"/>
  <c r="L1896" i="14"/>
  <c r="L1895" i="14"/>
  <c r="L1855" i="14"/>
  <c r="L1850" i="14"/>
  <c r="L1827" i="14"/>
  <c r="L1824" i="14"/>
  <c r="L1823" i="14"/>
  <c r="L1796" i="14"/>
  <c r="L1782" i="14"/>
  <c r="L1781" i="14"/>
  <c r="L1778" i="14"/>
  <c r="L1777" i="14"/>
  <c r="L1774" i="14"/>
  <c r="L1773" i="14"/>
  <c r="L1772" i="14"/>
  <c r="L1771" i="14"/>
  <c r="L1770" i="14"/>
  <c r="L1768" i="14"/>
  <c r="L1767" i="14"/>
  <c r="L1766" i="14"/>
  <c r="L1765" i="14"/>
  <c r="L1764" i="14"/>
  <c r="L1763" i="14"/>
  <c r="L1762" i="14"/>
  <c r="L1759" i="14"/>
  <c r="L1758" i="14"/>
  <c r="L1757" i="14"/>
  <c r="L1756" i="14"/>
  <c r="L1753" i="14"/>
  <c r="L1751" i="14"/>
  <c r="L1750" i="14"/>
  <c r="L1749" i="14"/>
  <c r="L1747" i="14"/>
  <c r="L1745" i="14"/>
  <c r="L1744" i="14"/>
  <c r="L1743" i="14"/>
  <c r="L1738" i="14"/>
  <c r="L1737" i="14"/>
  <c r="L1735" i="14"/>
  <c r="L1732" i="14"/>
  <c r="L1731" i="14"/>
  <c r="L1728" i="14"/>
  <c r="L1727" i="14"/>
  <c r="L1726" i="14"/>
  <c r="L1725" i="14"/>
  <c r="L1723" i="14"/>
  <c r="L1722" i="14"/>
  <c r="L1716" i="14"/>
  <c r="L1715" i="14"/>
  <c r="L1714" i="14"/>
  <c r="L1713" i="14"/>
  <c r="L1712" i="14"/>
  <c r="L1711" i="14"/>
  <c r="L1710" i="14"/>
  <c r="L1708" i="14"/>
  <c r="L1705" i="14"/>
  <c r="L1701" i="14"/>
  <c r="L1700" i="14"/>
  <c r="L1696" i="14"/>
  <c r="L1695" i="14"/>
  <c r="L1693" i="14"/>
  <c r="L1684" i="14"/>
  <c r="L1665" i="14"/>
  <c r="L1643" i="14"/>
  <c r="L1588" i="14"/>
  <c r="L1585" i="14"/>
  <c r="L1584" i="14"/>
  <c r="L1570" i="14"/>
  <c r="L1549" i="14"/>
  <c r="L1548" i="14"/>
  <c r="L1543" i="14"/>
  <c r="L1539" i="14"/>
  <c r="L1533" i="14"/>
  <c r="L1532" i="14"/>
  <c r="L1524" i="14"/>
  <c r="L1514" i="14"/>
  <c r="L1470" i="14"/>
  <c r="L1468" i="14"/>
  <c r="L1460" i="14"/>
  <c r="L1452" i="14"/>
  <c r="L1429" i="14"/>
  <c r="L1418" i="14"/>
  <c r="L1415" i="14"/>
  <c r="L1412" i="14"/>
  <c r="L1407" i="14"/>
  <c r="L1406" i="14"/>
  <c r="L1224" i="14"/>
  <c r="L1177" i="14"/>
  <c r="L1171" i="14"/>
  <c r="L1168" i="14"/>
  <c r="L1167" i="14"/>
  <c r="L1165" i="14"/>
  <c r="L993" i="14"/>
  <c r="L992" i="14"/>
  <c r="L988" i="14"/>
  <c r="L976" i="14"/>
  <c r="L971" i="14"/>
  <c r="L969" i="14"/>
  <c r="L963" i="14"/>
  <c r="L958" i="14"/>
  <c r="L940" i="14"/>
  <c r="L925" i="14"/>
  <c r="L922" i="14"/>
  <c r="L920" i="14"/>
  <c r="L916" i="14"/>
  <c r="L915" i="14"/>
  <c r="L885" i="14"/>
  <c r="L812" i="14"/>
  <c r="L735" i="14"/>
  <c r="L478" i="14"/>
  <c r="L477" i="14"/>
  <c r="L472" i="14"/>
  <c r="L470" i="14"/>
  <c r="L464" i="14"/>
  <c r="L463" i="14"/>
  <c r="L461" i="14"/>
  <c r="L458" i="14"/>
  <c r="L456" i="14"/>
  <c r="L455" i="14"/>
  <c r="L453" i="14"/>
  <c r="L449" i="14"/>
  <c r="L448" i="14"/>
  <c r="L444" i="14"/>
  <c r="L438" i="14"/>
  <c r="L437" i="14"/>
  <c r="L436" i="14"/>
  <c r="L428" i="14"/>
  <c r="L420" i="14"/>
  <c r="L419" i="14"/>
  <c r="L415" i="14"/>
  <c r="L412" i="14"/>
  <c r="L410" i="14"/>
  <c r="L409" i="14"/>
  <c r="L407" i="14"/>
  <c r="L405" i="14"/>
  <c r="L402" i="14"/>
  <c r="L396" i="14"/>
  <c r="L392" i="14"/>
  <c r="L390" i="14"/>
  <c r="L389" i="14"/>
  <c r="L388" i="14"/>
  <c r="L383" i="14"/>
  <c r="L380" i="14"/>
  <c r="L376" i="14"/>
  <c r="L367" i="14"/>
  <c r="L362" i="14"/>
  <c r="L360" i="14"/>
  <c r="L350" i="14"/>
  <c r="L347" i="14"/>
  <c r="L346" i="14"/>
  <c r="L341" i="14"/>
  <c r="L336" i="14"/>
  <c r="L333" i="14"/>
  <c r="L331" i="14"/>
  <c r="L330" i="14"/>
  <c r="L227" i="14"/>
  <c r="L225" i="14"/>
  <c r="L220" i="14"/>
  <c r="L211" i="14"/>
  <c r="L207" i="14"/>
  <c r="L202" i="14"/>
  <c r="L201" i="14"/>
  <c r="L200" i="14"/>
  <c r="L199" i="14"/>
  <c r="L197" i="14"/>
  <c r="L196" i="14"/>
  <c r="L194" i="14"/>
  <c r="L193" i="14"/>
  <c r="L192" i="14"/>
  <c r="L191" i="14"/>
  <c r="L190" i="14"/>
  <c r="L189" i="14"/>
  <c r="L188" i="14"/>
  <c r="L186" i="14"/>
  <c r="L185" i="14"/>
  <c r="L184" i="14"/>
  <c r="L180" i="14"/>
  <c r="L179" i="14"/>
  <c r="L177" i="14"/>
  <c r="L175" i="14"/>
  <c r="L123" i="14"/>
  <c r="L114" i="14"/>
  <c r="L106" i="14"/>
  <c r="L105" i="14"/>
  <c r="L99" i="14"/>
  <c r="L95" i="14"/>
  <c r="L94" i="14"/>
  <c r="L73" i="14"/>
  <c r="L66" i="14"/>
  <c r="L65" i="14"/>
  <c r="L57" i="14"/>
  <c r="L56" i="14"/>
  <c r="L55" i="14"/>
  <c r="L53" i="14"/>
  <c r="L52" i="14"/>
  <c r="L51" i="14"/>
  <c r="L45" i="14"/>
  <c r="L44" i="14"/>
  <c r="L42" i="14"/>
  <c r="L41" i="14"/>
  <c r="L38" i="14"/>
  <c r="L36" i="14"/>
  <c r="L30" i="14"/>
  <c r="L27" i="14"/>
  <c r="L25" i="14"/>
  <c r="L20" i="14"/>
  <c r="L16" i="14"/>
  <c r="L15" i="14"/>
  <c r="L12" i="14"/>
  <c r="L11" i="14"/>
  <c r="L9" i="14"/>
  <c r="L2934" i="14"/>
  <c r="L2933" i="14"/>
  <c r="L2931" i="14"/>
  <c r="L2928" i="14"/>
  <c r="L2905" i="14"/>
  <c r="L2901" i="14"/>
  <c r="L2896" i="14"/>
  <c r="L2895" i="14"/>
  <c r="L2855" i="14"/>
  <c r="L2845" i="14"/>
  <c r="L2805" i="14"/>
  <c r="L2802" i="14"/>
  <c r="L2801" i="14"/>
  <c r="L2463" i="14"/>
  <c r="L2462" i="14"/>
  <c r="L2392" i="14"/>
  <c r="L2188" i="14"/>
  <c r="L2151" i="14"/>
  <c r="L2149" i="14"/>
  <c r="L2146" i="14"/>
  <c r="L2145" i="14"/>
  <c r="L2143" i="14"/>
  <c r="L2142" i="14"/>
  <c r="L2137" i="14"/>
  <c r="L2131" i="14"/>
  <c r="L2130" i="14"/>
  <c r="L2128" i="14"/>
  <c r="L2127" i="14"/>
  <c r="L2125" i="14"/>
  <c r="L2124" i="14"/>
  <c r="L2123" i="14"/>
  <c r="L2109" i="14"/>
  <c r="L2104" i="14"/>
  <c r="L2061" i="14"/>
  <c r="L2035" i="14"/>
  <c r="L1958" i="14"/>
  <c r="L1931" i="14"/>
  <c r="L1915" i="14"/>
  <c r="L1902" i="14"/>
  <c r="L1901" i="14"/>
  <c r="L1887" i="14"/>
  <c r="L1884" i="14"/>
  <c r="L1880" i="14"/>
  <c r="L1878" i="14"/>
  <c r="L1877" i="14"/>
  <c r="L1876" i="14"/>
  <c r="L1865" i="14"/>
  <c r="L1863" i="14"/>
  <c r="L1709" i="14"/>
  <c r="L1702" i="14"/>
  <c r="L1654" i="14"/>
  <c r="L1650" i="14"/>
  <c r="L1647" i="14"/>
  <c r="L1610" i="14"/>
  <c r="L1600" i="14"/>
  <c r="L1598" i="14"/>
  <c r="L1596" i="14"/>
  <c r="L1594" i="14"/>
  <c r="L1593" i="14"/>
  <c r="L1583" i="14"/>
  <c r="L1580" i="14"/>
  <c r="L1574" i="14"/>
  <c r="L1568" i="14"/>
  <c r="L1567" i="14"/>
  <c r="L1566" i="14"/>
  <c r="L1565" i="14"/>
  <c r="L1559" i="14"/>
  <c r="L1550" i="14"/>
  <c r="L1542" i="14"/>
  <c r="L1531" i="14"/>
  <c r="L1526" i="14"/>
  <c r="L1518" i="14"/>
  <c r="L1509" i="14"/>
  <c r="L1505" i="14"/>
  <c r="L1495" i="14"/>
  <c r="L1488" i="14"/>
  <c r="L1487" i="14"/>
  <c r="L1486" i="14"/>
  <c r="L1484" i="14"/>
  <c r="L1483" i="14"/>
  <c r="L1480" i="14"/>
  <c r="L1478" i="14"/>
  <c r="L1477" i="14"/>
  <c r="L1471" i="14"/>
  <c r="L1466" i="14"/>
  <c r="L1465" i="14"/>
  <c r="L1463" i="14"/>
  <c r="L1462" i="14"/>
  <c r="L1461" i="14"/>
  <c r="L1456" i="14"/>
  <c r="L1455" i="14"/>
  <c r="L1454" i="14"/>
  <c r="L1439" i="14"/>
  <c r="L1437" i="14"/>
  <c r="L1436" i="14"/>
  <c r="L1435" i="14"/>
  <c r="L1434" i="14"/>
  <c r="L1433" i="14"/>
  <c r="L1432" i="14"/>
  <c r="L1431" i="14"/>
  <c r="L1430" i="14"/>
  <c r="L1428" i="14"/>
  <c r="L1427" i="14"/>
  <c r="L1426" i="14"/>
  <c r="L1425" i="14"/>
  <c r="L1423" i="14"/>
  <c r="L1422" i="14"/>
  <c r="L1420" i="14"/>
  <c r="L1417" i="14"/>
  <c r="L1416" i="14"/>
  <c r="L1414" i="14"/>
  <c r="L1413" i="14"/>
  <c r="L1411" i="14"/>
  <c r="L1409" i="14"/>
  <c r="L1408" i="14"/>
  <c r="L1399" i="14"/>
  <c r="L1397" i="14"/>
  <c r="L1395" i="14"/>
  <c r="L1345" i="14"/>
  <c r="L1344" i="14"/>
  <c r="L1342" i="14"/>
  <c r="L1339" i="14"/>
  <c r="L1336" i="14"/>
  <c r="L1335" i="14"/>
  <c r="L1334" i="14"/>
  <c r="L1333" i="14"/>
  <c r="L1332" i="14"/>
  <c r="L1331" i="14"/>
  <c r="L1330" i="14"/>
  <c r="L1329" i="14"/>
  <c r="L1326" i="14"/>
  <c r="L1325" i="14"/>
  <c r="L1324" i="14"/>
  <c r="L1323" i="14"/>
  <c r="L1322" i="14"/>
  <c r="L1321" i="14"/>
  <c r="L1319" i="14"/>
  <c r="L1318" i="14"/>
  <c r="L1317" i="14"/>
  <c r="L1316" i="14"/>
  <c r="L1314" i="14"/>
  <c r="L1313" i="14"/>
  <c r="L1312" i="14"/>
  <c r="L1311" i="14"/>
  <c r="L1308" i="14"/>
  <c r="L1307" i="14"/>
  <c r="L1304" i="14"/>
  <c r="L1303" i="14"/>
  <c r="L1302" i="14"/>
  <c r="L1301" i="14"/>
  <c r="L1295" i="14"/>
  <c r="L1292" i="14"/>
  <c r="L1287" i="14"/>
  <c r="L1285" i="14"/>
  <c r="L1284" i="14"/>
  <c r="L1282" i="14"/>
  <c r="L1281" i="14"/>
  <c r="L1280" i="14"/>
  <c r="L1279" i="14"/>
  <c r="L1277" i="14"/>
  <c r="L1269" i="14"/>
  <c r="L1267" i="14"/>
  <c r="L1263" i="14"/>
  <c r="L1257" i="14"/>
  <c r="L1255" i="14"/>
  <c r="L1254" i="14"/>
  <c r="L1253" i="14"/>
  <c r="L1247" i="14"/>
  <c r="L1244" i="14"/>
  <c r="L1238" i="14"/>
  <c r="L1237" i="14"/>
  <c r="L1223" i="14"/>
  <c r="L1222" i="14"/>
  <c r="L1216" i="14"/>
  <c r="L1214" i="14"/>
  <c r="L1200" i="14"/>
  <c r="L1199" i="14"/>
  <c r="L1198" i="14"/>
  <c r="L1197" i="14"/>
  <c r="L1196" i="14"/>
  <c r="L1195" i="14"/>
  <c r="L1194" i="14"/>
  <c r="L1192" i="14"/>
  <c r="L1190" i="14"/>
  <c r="L1187" i="14"/>
  <c r="L1184" i="14"/>
  <c r="L1183" i="14"/>
  <c r="L1178" i="14"/>
  <c r="L1176" i="14"/>
  <c r="L1175" i="14"/>
  <c r="L1172" i="14"/>
  <c r="L1166" i="14"/>
  <c r="L1161" i="14"/>
  <c r="L1158" i="14"/>
  <c r="L1153" i="14"/>
  <c r="L1152" i="14"/>
  <c r="L1148" i="14"/>
  <c r="L1143" i="14"/>
  <c r="L1142" i="14"/>
  <c r="L1129" i="14"/>
  <c r="L1127" i="14"/>
  <c r="L1125" i="14"/>
  <c r="L1120" i="14"/>
  <c r="L1119" i="14"/>
  <c r="L1117" i="14"/>
  <c r="L1116" i="14"/>
  <c r="L1113" i="14"/>
  <c r="L1108" i="14"/>
  <c r="L1104" i="14"/>
  <c r="L1103" i="14"/>
  <c r="L1102" i="14"/>
  <c r="L1098" i="14"/>
  <c r="L1092" i="14"/>
  <c r="L1084" i="14"/>
  <c r="L1078" i="14"/>
  <c r="L1077" i="14"/>
  <c r="L1062" i="14"/>
  <c r="L1055" i="14"/>
  <c r="L1054" i="14"/>
  <c r="L1052" i="14"/>
  <c r="L1051" i="14"/>
  <c r="L1050" i="14"/>
  <c r="L1049" i="14"/>
  <c r="L1047" i="14"/>
  <c r="L1046" i="14"/>
  <c r="L1045" i="14"/>
  <c r="L1044" i="14"/>
  <c r="L1042" i="14"/>
  <c r="L1037" i="14"/>
  <c r="L1036" i="14"/>
  <c r="L1035" i="14"/>
  <c r="L1019" i="14"/>
  <c r="L999" i="14"/>
  <c r="L975" i="14"/>
  <c r="L973" i="14"/>
  <c r="L972" i="14"/>
  <c r="L968" i="14"/>
  <c r="L967" i="14"/>
  <c r="L966" i="14"/>
  <c r="L965" i="14"/>
  <c r="L964" i="14"/>
  <c r="L957" i="14"/>
  <c r="L955" i="14"/>
  <c r="L953" i="14"/>
  <c r="L952" i="14"/>
  <c r="L950" i="14"/>
  <c r="L949" i="14"/>
  <c r="L947" i="14"/>
  <c r="L944" i="14"/>
  <c r="L943" i="14"/>
  <c r="L941" i="14"/>
  <c r="L931" i="14"/>
  <c r="L930" i="14"/>
  <c r="L929" i="14"/>
  <c r="L928" i="14"/>
  <c r="L927" i="14"/>
  <c r="L926" i="14"/>
  <c r="L924" i="14"/>
  <c r="L923" i="14"/>
  <c r="L921" i="14"/>
  <c r="L918" i="14"/>
  <c r="L917" i="14"/>
  <c r="L914" i="14"/>
  <c r="L909" i="14"/>
  <c r="L908" i="14"/>
  <c r="L904" i="14"/>
  <c r="L901" i="14"/>
  <c r="L898" i="14"/>
  <c r="L897" i="14"/>
  <c r="L896" i="14"/>
  <c r="L892" i="14"/>
  <c r="L890" i="14"/>
  <c r="L870" i="14"/>
  <c r="L867" i="14"/>
  <c r="L856" i="14"/>
  <c r="L816" i="14"/>
  <c r="L807" i="14"/>
  <c r="L797" i="14"/>
  <c r="L792" i="14"/>
  <c r="L791" i="14"/>
  <c r="L790" i="14"/>
  <c r="L789" i="14"/>
  <c r="L788" i="14"/>
  <c r="L786" i="14"/>
  <c r="L779" i="14"/>
  <c r="L771" i="14"/>
  <c r="L767" i="14"/>
  <c r="L766" i="14"/>
  <c r="L763" i="14"/>
  <c r="L762" i="14"/>
  <c r="L755" i="14"/>
  <c r="L754" i="14"/>
  <c r="L744" i="14"/>
  <c r="L743" i="14"/>
  <c r="L741" i="14"/>
  <c r="L739" i="14"/>
  <c r="L734" i="14"/>
  <c r="L731" i="14"/>
  <c r="L730" i="14"/>
  <c r="L729" i="14"/>
  <c r="L726" i="14"/>
  <c r="L725" i="14"/>
  <c r="L724" i="14"/>
  <c r="L722" i="14"/>
  <c r="L721" i="14"/>
  <c r="L718" i="14"/>
  <c r="L711" i="14"/>
  <c r="L709" i="14"/>
  <c r="L705" i="14"/>
  <c r="L704" i="14"/>
  <c r="L703" i="14"/>
  <c r="L702" i="14"/>
  <c r="L697" i="14"/>
  <c r="L691" i="14"/>
  <c r="L690" i="14"/>
  <c r="L685" i="14"/>
  <c r="L684" i="14"/>
  <c r="L682" i="14"/>
  <c r="L680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3" i="14"/>
  <c r="L662" i="14"/>
  <c r="L661" i="14"/>
  <c r="L659" i="14"/>
  <c r="L657" i="14"/>
  <c r="L656" i="14"/>
  <c r="L655" i="14"/>
  <c r="L654" i="14"/>
  <c r="L653" i="14"/>
  <c r="L652" i="14"/>
  <c r="L649" i="14"/>
  <c r="L648" i="14"/>
  <c r="L647" i="14"/>
  <c r="L646" i="14"/>
  <c r="L641" i="14"/>
  <c r="L640" i="14"/>
  <c r="L638" i="14"/>
  <c r="L635" i="14"/>
  <c r="L631" i="14"/>
  <c r="L605" i="14"/>
  <c r="L582" i="14"/>
  <c r="L567" i="14"/>
  <c r="L561" i="14"/>
  <c r="L555" i="14"/>
  <c r="L549" i="14"/>
  <c r="L542" i="14"/>
  <c r="L537" i="14"/>
  <c r="L534" i="14"/>
  <c r="L532" i="14"/>
  <c r="L460" i="14"/>
  <c r="L459" i="14"/>
  <c r="L300" i="14"/>
  <c r="L299" i="14"/>
  <c r="L296" i="14"/>
  <c r="L295" i="14"/>
  <c r="L293" i="14"/>
  <c r="L280" i="14"/>
  <c r="L278" i="14"/>
  <c r="L273" i="14"/>
  <c r="L270" i="14"/>
  <c r="L269" i="14"/>
  <c r="L268" i="14"/>
  <c r="L267" i="14"/>
  <c r="L262" i="14"/>
  <c r="L259" i="14"/>
  <c r="L250" i="14"/>
  <c r="L248" i="14"/>
  <c r="L243" i="14"/>
  <c r="L242" i="14"/>
  <c r="L237" i="14"/>
  <c r="L236" i="14"/>
  <c r="L234" i="14"/>
  <c r="L221" i="14"/>
  <c r="L219" i="14"/>
  <c r="L218" i="14"/>
  <c r="L217" i="14"/>
  <c r="L216" i="14"/>
  <c r="L215" i="14"/>
  <c r="L214" i="14"/>
  <c r="L210" i="14"/>
  <c r="L208" i="14"/>
  <c r="L206" i="14"/>
  <c r="L204" i="14"/>
  <c r="L195" i="14"/>
  <c r="L183" i="14"/>
  <c r="L68" i="14"/>
  <c r="L61" i="14"/>
  <c r="L60" i="14"/>
  <c r="L59" i="14"/>
  <c r="L1348" i="14"/>
  <c r="L1266" i="14"/>
  <c r="L1241" i="14"/>
  <c r="L1060" i="14"/>
  <c r="L1048" i="14"/>
  <c r="L1041" i="14"/>
  <c r="L995" i="14"/>
  <c r="L852" i="14"/>
  <c r="L692" i="14"/>
  <c r="L614" i="14"/>
  <c r="L613" i="14"/>
  <c r="L611" i="14"/>
  <c r="L609" i="14"/>
  <c r="L600" i="14"/>
  <c r="L599" i="14"/>
  <c r="L598" i="14"/>
  <c r="L597" i="14"/>
  <c r="L591" i="14"/>
  <c r="L588" i="14"/>
  <c r="L587" i="14"/>
  <c r="L541" i="14"/>
  <c r="L530" i="14"/>
  <c r="L529" i="14"/>
  <c r="L522" i="14"/>
  <c r="L521" i="14"/>
  <c r="L518" i="14"/>
  <c r="L517" i="14"/>
  <c r="L516" i="14"/>
  <c r="L514" i="14"/>
  <c r="L513" i="14"/>
  <c r="L512" i="14"/>
  <c r="L508" i="14"/>
  <c r="L507" i="14"/>
  <c r="L504" i="14"/>
  <c r="L502" i="14"/>
  <c r="L501" i="14"/>
  <c r="L500" i="14"/>
  <c r="L499" i="14"/>
  <c r="L2992" i="14"/>
  <c r="L2986" i="14"/>
  <c r="L2966" i="14"/>
  <c r="L2932" i="14"/>
  <c r="L2910" i="14"/>
  <c r="L2899" i="14"/>
  <c r="L2885" i="14"/>
  <c r="L2682" i="14"/>
  <c r="L2598" i="14"/>
  <c r="L2008" i="14"/>
  <c r="L2006" i="14"/>
  <c r="L2005" i="14"/>
  <c r="L2003" i="14"/>
  <c r="L2002" i="14"/>
  <c r="L2000" i="14"/>
  <c r="L1999" i="14"/>
  <c r="L1998" i="14"/>
  <c r="L1994" i="14"/>
  <c r="L1991" i="14"/>
  <c r="L1990" i="14"/>
  <c r="L1989" i="14"/>
  <c r="L1988" i="14"/>
  <c r="L1987" i="14"/>
  <c r="L1986" i="14"/>
  <c r="L1985" i="14"/>
  <c r="L1984" i="14"/>
  <c r="L1982" i="14"/>
  <c r="L1979" i="14"/>
  <c r="L1978" i="14"/>
  <c r="L1977" i="14"/>
  <c r="L1974" i="14"/>
  <c r="L1973" i="14"/>
  <c r="L1970" i="14"/>
  <c r="L1969" i="14"/>
  <c r="L1968" i="14"/>
  <c r="L1967" i="14"/>
  <c r="L1965" i="14"/>
  <c r="L1964" i="14"/>
  <c r="L1934" i="14"/>
  <c r="L1894" i="14"/>
  <c r="L1861" i="14"/>
  <c r="L1859" i="14"/>
  <c r="L1858" i="14"/>
  <c r="L1856" i="14"/>
  <c r="L1852" i="14"/>
  <c r="L1845" i="14"/>
  <c r="L1843" i="14"/>
  <c r="L1842" i="14"/>
  <c r="L1841" i="14"/>
  <c r="L1840" i="14"/>
  <c r="L1839" i="14"/>
  <c r="L1838" i="14"/>
  <c r="L1837" i="14"/>
  <c r="L1835" i="14"/>
  <c r="L1833" i="14"/>
  <c r="L1831" i="14"/>
  <c r="L1829" i="14"/>
  <c r="L1828" i="14"/>
  <c r="L1826" i="14"/>
  <c r="L1820" i="14"/>
  <c r="L1819" i="14"/>
  <c r="L1814" i="14"/>
  <c r="L1812" i="14"/>
  <c r="L1811" i="14"/>
  <c r="L1809" i="14"/>
  <c r="L1807" i="14"/>
  <c r="L1803" i="14"/>
  <c r="L1802" i="14"/>
  <c r="L1795" i="14"/>
  <c r="L1794" i="14"/>
  <c r="L1790" i="14"/>
  <c r="L1789" i="14"/>
  <c r="L1787" i="14"/>
  <c r="L1786" i="14"/>
  <c r="L1785" i="14"/>
  <c r="L1754" i="14"/>
  <c r="L1748" i="14"/>
  <c r="L1742" i="14"/>
  <c r="L1741" i="14"/>
  <c r="L1736" i="14"/>
  <c r="L1733" i="14"/>
  <c r="L1730" i="14"/>
  <c r="L1729" i="14"/>
  <c r="L1721" i="14"/>
  <c r="L1692" i="14"/>
  <c r="L1688" i="14"/>
  <c r="L1680" i="14"/>
  <c r="L1677" i="14"/>
  <c r="L1672" i="14"/>
  <c r="L1664" i="14"/>
  <c r="L1662" i="14"/>
  <c r="L1661" i="14"/>
  <c r="L1660" i="14"/>
  <c r="L1659" i="14"/>
  <c r="L1658" i="14"/>
  <c r="L1653" i="14"/>
  <c r="L1649" i="14"/>
  <c r="L1648" i="14"/>
  <c r="L1645" i="14"/>
  <c r="L1644" i="14"/>
  <c r="L1641" i="14"/>
  <c r="L1639" i="14"/>
  <c r="L1637" i="14"/>
  <c r="L1635" i="14"/>
  <c r="L1632" i="14"/>
  <c r="L1631" i="14"/>
  <c r="L1622" i="14"/>
  <c r="L1621" i="14"/>
  <c r="L1618" i="14"/>
  <c r="L1617" i="14"/>
  <c r="L1613" i="14"/>
  <c r="L1604" i="14"/>
  <c r="L1578" i="14"/>
  <c r="L1554" i="14"/>
  <c r="L1529" i="14"/>
  <c r="L1475" i="14"/>
  <c r="L1474" i="14"/>
  <c r="L1443" i="14"/>
  <c r="L1441" i="14"/>
  <c r="L1438" i="14"/>
  <c r="L1410" i="14"/>
  <c r="L1350" i="14"/>
  <c r="L1273" i="14"/>
  <c r="L1271" i="14"/>
  <c r="L1270" i="14"/>
  <c r="L1252" i="14"/>
  <c r="L1243" i="14"/>
  <c r="L1240" i="14"/>
  <c r="L1236" i="14"/>
  <c r="L1235" i="14"/>
  <c r="L1234" i="14"/>
  <c r="L1233" i="14"/>
  <c r="L1232" i="14"/>
  <c r="L1229" i="14"/>
  <c r="L1130" i="14"/>
  <c r="L1122" i="14"/>
  <c r="L980" i="14"/>
  <c r="L651" i="14"/>
  <c r="L650" i="14"/>
  <c r="L644" i="14"/>
  <c r="L632" i="14"/>
  <c r="L630" i="14"/>
  <c r="L629" i="14"/>
  <c r="L625" i="14"/>
  <c r="L623" i="14"/>
  <c r="L622" i="14"/>
  <c r="L617" i="14"/>
  <c r="L616" i="14"/>
  <c r="L608" i="14"/>
  <c r="L607" i="14"/>
  <c r="L606" i="14"/>
  <c r="L594" i="14"/>
  <c r="L592" i="14"/>
  <c r="L583" i="14"/>
  <c r="L531" i="14"/>
  <c r="L527" i="14"/>
  <c r="L526" i="14"/>
  <c r="L525" i="14"/>
  <c r="L520" i="14"/>
  <c r="L510" i="14"/>
  <c r="L497" i="14"/>
  <c r="L495" i="14"/>
  <c r="L494" i="14"/>
  <c r="L492" i="14"/>
  <c r="L481" i="14"/>
  <c r="L447" i="14"/>
  <c r="L417" i="14"/>
  <c r="L416" i="14"/>
  <c r="L394" i="14"/>
  <c r="L391" i="14"/>
  <c r="L384" i="14"/>
  <c r="L382" i="14"/>
  <c r="L374" i="14"/>
  <c r="L370" i="14"/>
  <c r="L369" i="14"/>
  <c r="L364" i="14"/>
  <c r="L363" i="14"/>
  <c r="L361" i="14"/>
  <c r="L355" i="14"/>
  <c r="L354" i="14"/>
  <c r="L352" i="14"/>
  <c r="L329" i="14"/>
  <c r="L328" i="14"/>
  <c r="L327" i="14"/>
  <c r="L326" i="14"/>
  <c r="L324" i="14"/>
  <c r="L323" i="14"/>
  <c r="L322" i="14"/>
  <c r="L321" i="14"/>
  <c r="L320" i="14"/>
  <c r="L319" i="14"/>
  <c r="L318" i="14"/>
  <c r="L317" i="14"/>
  <c r="L316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298" i="14"/>
  <c r="L297" i="14"/>
  <c r="L294" i="14"/>
  <c r="L292" i="14"/>
  <c r="L291" i="14"/>
  <c r="L290" i="14"/>
  <c r="L289" i="14"/>
  <c r="L288" i="14"/>
  <c r="L287" i="14"/>
  <c r="L286" i="14"/>
  <c r="L285" i="14"/>
  <c r="L284" i="14"/>
  <c r="L283" i="14"/>
  <c r="L282" i="14"/>
  <c r="L279" i="14"/>
  <c r="L277" i="14"/>
  <c r="L276" i="14"/>
  <c r="L275" i="14"/>
  <c r="L274" i="14"/>
  <c r="L272" i="14"/>
  <c r="L271" i="14"/>
  <c r="L266" i="14"/>
  <c r="L265" i="14"/>
  <c r="L264" i="14"/>
  <c r="L263" i="14"/>
  <c r="L261" i="14"/>
  <c r="L260" i="14"/>
  <c r="L258" i="14"/>
  <c r="L257" i="14"/>
  <c r="L256" i="14"/>
  <c r="L255" i="14"/>
  <c r="L254" i="14"/>
  <c r="L253" i="14"/>
  <c r="L252" i="14"/>
  <c r="L251" i="14"/>
  <c r="L249" i="14"/>
  <c r="L247" i="14"/>
  <c r="L246" i="14"/>
  <c r="L245" i="14"/>
  <c r="L244" i="14"/>
  <c r="L241" i="14"/>
  <c r="L240" i="14"/>
  <c r="L239" i="14"/>
  <c r="L238" i="14"/>
  <c r="L235" i="14"/>
  <c r="L233" i="14"/>
  <c r="L232" i="14"/>
  <c r="L231" i="14"/>
  <c r="L230" i="14"/>
  <c r="L229" i="14"/>
  <c r="L228" i="14"/>
  <c r="L222" i="14"/>
  <c r="L198" i="14"/>
  <c r="L187" i="14"/>
  <c r="L182" i="14"/>
  <c r="L181" i="14"/>
  <c r="L178" i="14"/>
  <c r="L176" i="14"/>
  <c r="L174" i="14"/>
  <c r="L172" i="14"/>
  <c r="L3092" i="14"/>
  <c r="L3091" i="14"/>
  <c r="L3090" i="14"/>
  <c r="L3089" i="14"/>
  <c r="L3087" i="14"/>
  <c r="L3086" i="14"/>
  <c r="L3085" i="14"/>
  <c r="L3084" i="14"/>
  <c r="L3083" i="14"/>
  <c r="L3082" i="14"/>
  <c r="L3081" i="14"/>
  <c r="L3080" i="14"/>
  <c r="L3078" i="14"/>
  <c r="L3077" i="14"/>
  <c r="L3076" i="14"/>
  <c r="L3075" i="14"/>
  <c r="L3074" i="14"/>
  <c r="L3073" i="14"/>
  <c r="L3072" i="14"/>
  <c r="L3071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1" i="14"/>
  <c r="L3010" i="14"/>
  <c r="L3009" i="14"/>
  <c r="L3008" i="14"/>
  <c r="L3007" i="14"/>
  <c r="L3006" i="14"/>
  <c r="L3005" i="14"/>
  <c r="L3002" i="14"/>
  <c r="L3000" i="14"/>
  <c r="L2999" i="14"/>
  <c r="L2998" i="14"/>
  <c r="L2997" i="14"/>
  <c r="L2996" i="14"/>
  <c r="L2995" i="14"/>
  <c r="L2994" i="14"/>
  <c r="L2993" i="14"/>
  <c r="L2991" i="14"/>
  <c r="L2988" i="14"/>
  <c r="L2985" i="14"/>
  <c r="L2984" i="14"/>
  <c r="L2983" i="14"/>
  <c r="L2982" i="14"/>
  <c r="L2981" i="14"/>
  <c r="L2980" i="14"/>
  <c r="L2979" i="14"/>
  <c r="L2978" i="14"/>
  <c r="L2977" i="14"/>
  <c r="L2976" i="14"/>
  <c r="L2973" i="14"/>
  <c r="L2972" i="14"/>
  <c r="L2964" i="14"/>
  <c r="L2963" i="14"/>
  <c r="L2958" i="14"/>
  <c r="L2957" i="14"/>
  <c r="L2956" i="14"/>
  <c r="L2955" i="14"/>
  <c r="L2954" i="14"/>
  <c r="L2946" i="14"/>
  <c r="L2945" i="14"/>
  <c r="L2944" i="14"/>
  <c r="L2941" i="14"/>
  <c r="L2939" i="14"/>
  <c r="L2929" i="14"/>
  <c r="L2927" i="14"/>
  <c r="L2926" i="14"/>
  <c r="L2925" i="14"/>
  <c r="L2924" i="14"/>
  <c r="L2922" i="14"/>
  <c r="L2921" i="14"/>
  <c r="L2920" i="14"/>
  <c r="L2919" i="14"/>
  <c r="L2918" i="14"/>
  <c r="L2917" i="14"/>
  <c r="L2915" i="14"/>
  <c r="L2914" i="14"/>
  <c r="L2913" i="14"/>
  <c r="L2912" i="14"/>
  <c r="L2911" i="14"/>
  <c r="L2908" i="14"/>
  <c r="L2907" i="14"/>
  <c r="L2906" i="14"/>
  <c r="L2897" i="14"/>
  <c r="L2894" i="14"/>
  <c r="L2893" i="14"/>
  <c r="L2890" i="14"/>
  <c r="L2888" i="14"/>
  <c r="L2887" i="14"/>
  <c r="L2886" i="14"/>
  <c r="L2881" i="14"/>
  <c r="L2880" i="14"/>
  <c r="L2877" i="14"/>
  <c r="L2871" i="14"/>
  <c r="L2869" i="14"/>
  <c r="L2868" i="14"/>
  <c r="L2867" i="14"/>
  <c r="L2866" i="14"/>
  <c r="L2865" i="14"/>
  <c r="L2863" i="14"/>
  <c r="L2862" i="14"/>
  <c r="L2860" i="14"/>
  <c r="L2859" i="14"/>
  <c r="L2856" i="14"/>
  <c r="L2854" i="14"/>
  <c r="L2853" i="14"/>
  <c r="L2852" i="14"/>
  <c r="L2850" i="14"/>
  <c r="L2849" i="14"/>
  <c r="L2844" i="14"/>
  <c r="L2842" i="14"/>
  <c r="L2839" i="14"/>
  <c r="L2838" i="14"/>
  <c r="L2837" i="14"/>
  <c r="L2836" i="14"/>
  <c r="L2835" i="14"/>
  <c r="L2834" i="14"/>
  <c r="L2827" i="14"/>
  <c r="L2826" i="14"/>
  <c r="L2825" i="14"/>
  <c r="L2824" i="14"/>
  <c r="L2823" i="14"/>
  <c r="L2822" i="14"/>
  <c r="L2818" i="14"/>
  <c r="L2817" i="14"/>
  <c r="L2811" i="14"/>
  <c r="L2808" i="14"/>
  <c r="L2807" i="14"/>
  <c r="L2806" i="14"/>
  <c r="L2804" i="14"/>
  <c r="L2803" i="14"/>
  <c r="L2800" i="14"/>
  <c r="L2799" i="14"/>
  <c r="L2797" i="14"/>
  <c r="L2796" i="14"/>
  <c r="L2794" i="14"/>
  <c r="L2793" i="14"/>
  <c r="L2792" i="14"/>
  <c r="L2790" i="14"/>
  <c r="L2788" i="14"/>
  <c r="L2786" i="14"/>
  <c r="L2785" i="14"/>
  <c r="L2784" i="14"/>
  <c r="L2783" i="14"/>
  <c r="L2782" i="14"/>
  <c r="L2780" i="14"/>
  <c r="L2779" i="14"/>
  <c r="L2778" i="14"/>
  <c r="L2777" i="14"/>
  <c r="L2776" i="14"/>
  <c r="L2772" i="14"/>
  <c r="L2771" i="14"/>
  <c r="L2769" i="14"/>
  <c r="L2767" i="14"/>
  <c r="L2766" i="14"/>
  <c r="L2765" i="14"/>
  <c r="L2764" i="14"/>
  <c r="L2763" i="14"/>
  <c r="L2760" i="14"/>
  <c r="L2759" i="14"/>
  <c r="L2758" i="14"/>
  <c r="L2757" i="14"/>
  <c r="L2756" i="14"/>
  <c r="L2752" i="14"/>
  <c r="L2751" i="14"/>
  <c r="L2750" i="14"/>
  <c r="L2749" i="14"/>
  <c r="L2748" i="14"/>
  <c r="L2747" i="14"/>
  <c r="L2745" i="14"/>
  <c r="L2744" i="14"/>
  <c r="L2743" i="14"/>
  <c r="L2742" i="14"/>
  <c r="L2741" i="14"/>
  <c r="L2740" i="14"/>
  <c r="L2734" i="14"/>
  <c r="L2733" i="14"/>
  <c r="L2732" i="14"/>
  <c r="L2731" i="14"/>
  <c r="L2730" i="14"/>
  <c r="L2729" i="14"/>
  <c r="L2726" i="14"/>
  <c r="L2725" i="14"/>
  <c r="L2721" i="14"/>
  <c r="L2719" i="14"/>
  <c r="L2718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1" i="14"/>
  <c r="L2700" i="14"/>
  <c r="L2699" i="14"/>
  <c r="L2698" i="14"/>
  <c r="L2697" i="14"/>
  <c r="L2696" i="14"/>
  <c r="L2695" i="14"/>
  <c r="L2694" i="14"/>
  <c r="L2692" i="14"/>
  <c r="L2691" i="14"/>
  <c r="L2689" i="14"/>
  <c r="L2686" i="14"/>
  <c r="L2685" i="14"/>
  <c r="L2684" i="14"/>
  <c r="L2683" i="14"/>
  <c r="L2676" i="14"/>
  <c r="L2669" i="14"/>
  <c r="L2667" i="14"/>
  <c r="L2665" i="14"/>
  <c r="L2664" i="14"/>
  <c r="L2663" i="14"/>
  <c r="L2661" i="14"/>
  <c r="L2660" i="14"/>
  <c r="L2657" i="14"/>
  <c r="L2655" i="14"/>
  <c r="L2652" i="14"/>
  <c r="L2650" i="14"/>
  <c r="L2647" i="14"/>
  <c r="L2639" i="14"/>
  <c r="L2637" i="14"/>
  <c r="L2636" i="14"/>
  <c r="L2635" i="14"/>
  <c r="L2632" i="14"/>
  <c r="L2630" i="14"/>
  <c r="L2628" i="14"/>
  <c r="L2626" i="14"/>
  <c r="L2625" i="14"/>
  <c r="L2624" i="14"/>
  <c r="L2623" i="14"/>
  <c r="L2622" i="14"/>
  <c r="L2621" i="14"/>
  <c r="L2620" i="14"/>
  <c r="L2616" i="14"/>
  <c r="L2614" i="14"/>
  <c r="L2613" i="14"/>
  <c r="L2611" i="14"/>
  <c r="L2610" i="14"/>
  <c r="L2609" i="14"/>
  <c r="L2608" i="14"/>
  <c r="L2607" i="14"/>
  <c r="L2606" i="14"/>
  <c r="L2605" i="14"/>
  <c r="L2604" i="14"/>
  <c r="L2602" i="14"/>
  <c r="L2601" i="14"/>
  <c r="L2600" i="14"/>
  <c r="L2599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3" i="14"/>
  <c r="L2572" i="14"/>
  <c r="L2570" i="14"/>
  <c r="L2569" i="14"/>
  <c r="L2568" i="14"/>
  <c r="L2567" i="14"/>
  <c r="L2566" i="14"/>
  <c r="L2565" i="14"/>
  <c r="L2564" i="14"/>
  <c r="L2562" i="14"/>
  <c r="L2561" i="14"/>
  <c r="L2560" i="14"/>
  <c r="L2558" i="14"/>
  <c r="L2557" i="14"/>
  <c r="L2556" i="14"/>
  <c r="L2555" i="14"/>
  <c r="L2554" i="14"/>
  <c r="L2553" i="14"/>
  <c r="L2552" i="14"/>
  <c r="L2550" i="14"/>
  <c r="L2549" i="14"/>
  <c r="L2548" i="14"/>
  <c r="L2547" i="14"/>
  <c r="L2546" i="14"/>
  <c r="L2545" i="14"/>
  <c r="L2544" i="14"/>
  <c r="L2542" i="14"/>
  <c r="L2541" i="14"/>
  <c r="L2540" i="14"/>
  <c r="L2539" i="14"/>
  <c r="L2538" i="14"/>
  <c r="L2537" i="14"/>
  <c r="L2536" i="14"/>
  <c r="L2533" i="14"/>
  <c r="L2528" i="14"/>
  <c r="L2514" i="14"/>
  <c r="L2501" i="14"/>
  <c r="L2500" i="14"/>
  <c r="L2489" i="14"/>
  <c r="L2488" i="14"/>
  <c r="L2486" i="14"/>
  <c r="L2485" i="14"/>
  <c r="L2483" i="14"/>
  <c r="L2479" i="14"/>
  <c r="L2478" i="14"/>
  <c r="L2469" i="14"/>
  <c r="L2468" i="14"/>
  <c r="L2467" i="14"/>
  <c r="L2464" i="14"/>
  <c r="L2461" i="14"/>
  <c r="L2451" i="14"/>
  <c r="L2440" i="14"/>
  <c r="L2439" i="14"/>
  <c r="L2437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2" i="14"/>
  <c r="L2411" i="14"/>
  <c r="L2410" i="14"/>
  <c r="L2409" i="14"/>
  <c r="L2407" i="14"/>
  <c r="L2403" i="14"/>
  <c r="L2402" i="14"/>
  <c r="L2400" i="14"/>
  <c r="L2394" i="14"/>
  <c r="L2393" i="14"/>
  <c r="L2391" i="14"/>
  <c r="L2390" i="14"/>
  <c r="L2389" i="14"/>
  <c r="L2388" i="14"/>
  <c r="L2383" i="14"/>
  <c r="L2382" i="14"/>
  <c r="L2379" i="14"/>
  <c r="L2373" i="14"/>
  <c r="L2369" i="14"/>
  <c r="L2367" i="14"/>
  <c r="L2365" i="14"/>
  <c r="L2364" i="14"/>
  <c r="L2360" i="14"/>
  <c r="L2355" i="14"/>
  <c r="L2350" i="14"/>
  <c r="L2346" i="14"/>
  <c r="L2345" i="14"/>
  <c r="L2344" i="14"/>
  <c r="L2343" i="14"/>
  <c r="L2338" i="14"/>
  <c r="L2337" i="14"/>
  <c r="L2336" i="14"/>
  <c r="L2334" i="14"/>
  <c r="L2333" i="14"/>
  <c r="L2331" i="14"/>
  <c r="L2328" i="14"/>
  <c r="L2326" i="14"/>
  <c r="L2322" i="14"/>
  <c r="L2315" i="14"/>
  <c r="L2307" i="14"/>
  <c r="L2306" i="14"/>
  <c r="L2305" i="14"/>
  <c r="L2303" i="14"/>
  <c r="L2302" i="14"/>
  <c r="L2301" i="14"/>
  <c r="L2300" i="14"/>
  <c r="L2299" i="14"/>
  <c r="L2298" i="14"/>
  <c r="L2294" i="14"/>
  <c r="L2293" i="14"/>
  <c r="L2292" i="14"/>
  <c r="L2291" i="14"/>
  <c r="L2290" i="14"/>
  <c r="L2283" i="14"/>
  <c r="L2282" i="14"/>
  <c r="L2281" i="14"/>
  <c r="L2280" i="14"/>
  <c r="L2279" i="14"/>
  <c r="L2277" i="14"/>
  <c r="L2276" i="14"/>
  <c r="L2273" i="14"/>
  <c r="L2272" i="14"/>
  <c r="L2271" i="14"/>
  <c r="L2269" i="14"/>
  <c r="L2261" i="14"/>
  <c r="L2256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2" i="14"/>
  <c r="L2241" i="14"/>
  <c r="L2240" i="14"/>
  <c r="L2239" i="14"/>
  <c r="L2238" i="14"/>
  <c r="L2237" i="14"/>
  <c r="L2235" i="14"/>
  <c r="L2234" i="14"/>
  <c r="L2232" i="14"/>
  <c r="L2230" i="14"/>
  <c r="L2229" i="14"/>
  <c r="L2228" i="14"/>
  <c r="L2227" i="14"/>
  <c r="L2225" i="14"/>
  <c r="L2223" i="14"/>
  <c r="L2222" i="14"/>
  <c r="L2219" i="14"/>
  <c r="L2214" i="14"/>
  <c r="L2210" i="14"/>
  <c r="L2208" i="14"/>
  <c r="L2207" i="14"/>
  <c r="L2206" i="14"/>
  <c r="L2205" i="14"/>
  <c r="L2204" i="14"/>
  <c r="L2203" i="14"/>
  <c r="L2202" i="14"/>
  <c r="L2200" i="14"/>
  <c r="L2199" i="14"/>
  <c r="L2198" i="14"/>
  <c r="L2196" i="14"/>
  <c r="L2195" i="14"/>
  <c r="L2194" i="14"/>
  <c r="L2193" i="14"/>
  <c r="L2192" i="14"/>
  <c r="L2191" i="14"/>
  <c r="L2190" i="14"/>
  <c r="L2189" i="14"/>
  <c r="L2186" i="14"/>
  <c r="L2185" i="14"/>
  <c r="L2184" i="14"/>
  <c r="L2182" i="14"/>
  <c r="L2179" i="14"/>
  <c r="L2177" i="14"/>
  <c r="L2176" i="14"/>
  <c r="L2175" i="14"/>
  <c r="L2174" i="14"/>
  <c r="L2169" i="14"/>
  <c r="L2168" i="14"/>
  <c r="L2167" i="14"/>
  <c r="L2166" i="14"/>
  <c r="L2165" i="14"/>
  <c r="L2164" i="14"/>
  <c r="L2154" i="14"/>
  <c r="L2152" i="14"/>
  <c r="L2150" i="14"/>
  <c r="L2148" i="14"/>
  <c r="L2147" i="14"/>
  <c r="L2144" i="14"/>
  <c r="L2141" i="14"/>
  <c r="L2140" i="14"/>
  <c r="L2139" i="14"/>
  <c r="L2138" i="14"/>
  <c r="L2135" i="14"/>
  <c r="L2134" i="14"/>
  <c r="L2133" i="14"/>
  <c r="L2132" i="14"/>
  <c r="L2129" i="14"/>
  <c r="L2126" i="14"/>
  <c r="L2120" i="14"/>
  <c r="L2119" i="14"/>
  <c r="L2118" i="14"/>
  <c r="L2117" i="14"/>
  <c r="L2116" i="14"/>
  <c r="L2115" i="14"/>
  <c r="L2114" i="14"/>
  <c r="L2113" i="14"/>
  <c r="L2106" i="14"/>
  <c r="L2105" i="14"/>
  <c r="L2103" i="14"/>
  <c r="L2102" i="14"/>
  <c r="L2101" i="14"/>
  <c r="L2100" i="14"/>
  <c r="L2099" i="14"/>
  <c r="L2097" i="14"/>
  <c r="L2096" i="14"/>
  <c r="L2095" i="14"/>
  <c r="L2094" i="14"/>
  <c r="L2093" i="14"/>
  <c r="L2092" i="14"/>
  <c r="L2091" i="14"/>
  <c r="L2090" i="14"/>
  <c r="L2089" i="14"/>
  <c r="L2086" i="14"/>
  <c r="L2085" i="14"/>
  <c r="L2083" i="14"/>
  <c r="L2082" i="14"/>
  <c r="L2080" i="14"/>
  <c r="L2079" i="14"/>
  <c r="L2077" i="14"/>
  <c r="L2076" i="14"/>
  <c r="L2075" i="14"/>
  <c r="L2074" i="14"/>
  <c r="L2073" i="14"/>
  <c r="L2072" i="14"/>
  <c r="L2070" i="14"/>
  <c r="L2069" i="14"/>
  <c r="L2068" i="14"/>
  <c r="L2066" i="14"/>
  <c r="L2065" i="14"/>
  <c r="L2063" i="14"/>
  <c r="L2062" i="14"/>
  <c r="L2060" i="14"/>
  <c r="L2059" i="14"/>
  <c r="L2058" i="14"/>
  <c r="L2057" i="14"/>
  <c r="L2056" i="14"/>
  <c r="L2055" i="14"/>
  <c r="L2054" i="14"/>
  <c r="L2053" i="14"/>
  <c r="L2050" i="14"/>
  <c r="L2049" i="14"/>
  <c r="L2048" i="14"/>
  <c r="L2047" i="14"/>
  <c r="L2046" i="14"/>
  <c r="L2045" i="14"/>
  <c r="L2044" i="14"/>
  <c r="L2040" i="14"/>
  <c r="L2039" i="14"/>
  <c r="L2037" i="14"/>
  <c r="L2036" i="14"/>
  <c r="L2034" i="14"/>
  <c r="L2033" i="14"/>
  <c r="L2032" i="14"/>
  <c r="L2031" i="14"/>
  <c r="L2030" i="14"/>
  <c r="L2029" i="14"/>
  <c r="L2028" i="14"/>
  <c r="L2026" i="14"/>
  <c r="L2025" i="14"/>
  <c r="L2024" i="14"/>
  <c r="L2023" i="14"/>
  <c r="L2022" i="14"/>
  <c r="L2021" i="14"/>
  <c r="L2020" i="14"/>
  <c r="L2019" i="14"/>
  <c r="L2018" i="14"/>
  <c r="L2017" i="14"/>
  <c r="L2014" i="14"/>
  <c r="L2013" i="14"/>
  <c r="L2012" i="14"/>
  <c r="L2011" i="14"/>
  <c r="L2010" i="14"/>
  <c r="L2009" i="14"/>
  <c r="L1997" i="14"/>
  <c r="L1996" i="14"/>
  <c r="L1995" i="14"/>
  <c r="L1983" i="14"/>
  <c r="L1981" i="14"/>
  <c r="L1980" i="14"/>
  <c r="L1976" i="14"/>
  <c r="L1975" i="14"/>
  <c r="L1972" i="14"/>
  <c r="L1971" i="14"/>
  <c r="L1962" i="14"/>
  <c r="L1961" i="14"/>
  <c r="L1957" i="14"/>
  <c r="L1956" i="14"/>
  <c r="L1955" i="14"/>
  <c r="L1954" i="14"/>
  <c r="L1944" i="14"/>
  <c r="L1939" i="14"/>
  <c r="L1937" i="14"/>
  <c r="L1936" i="14"/>
  <c r="L1935" i="14"/>
  <c r="L1932" i="14"/>
  <c r="L1930" i="14"/>
  <c r="L1929" i="14"/>
  <c r="L1928" i="14"/>
  <c r="L1927" i="14"/>
  <c r="L1926" i="14"/>
  <c r="L1925" i="14"/>
  <c r="L1922" i="14"/>
  <c r="L1921" i="14"/>
  <c r="L1920" i="14"/>
  <c r="L1919" i="14"/>
  <c r="L1918" i="14"/>
  <c r="L1917" i="14"/>
  <c r="L1916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0" i="14"/>
  <c r="L1893" i="14"/>
  <c r="L1892" i="14"/>
  <c r="L1891" i="14"/>
  <c r="L1890" i="14"/>
  <c r="L1889" i="14"/>
  <c r="L1886" i="14"/>
  <c r="L1883" i="14"/>
  <c r="L1882" i="14"/>
  <c r="L1881" i="14"/>
  <c r="L1879" i="14"/>
  <c r="L1874" i="14"/>
  <c r="L1872" i="14"/>
  <c r="L1871" i="14"/>
  <c r="L1870" i="14"/>
  <c r="L1869" i="14"/>
  <c r="L1868" i="14"/>
  <c r="L1867" i="14"/>
  <c r="L1866" i="14"/>
  <c r="L1864" i="14"/>
  <c r="L1862" i="14"/>
  <c r="L1860" i="14"/>
  <c r="L1857" i="14"/>
  <c r="L1853" i="14"/>
  <c r="L1851" i="14"/>
  <c r="L1846" i="14"/>
  <c r="L1834" i="14"/>
  <c r="L1832" i="14"/>
  <c r="L1822" i="14"/>
  <c r="L1821" i="14"/>
  <c r="L1818" i="14"/>
  <c r="L1817" i="14"/>
  <c r="L1816" i="14"/>
  <c r="L1815" i="14"/>
  <c r="L1813" i="14"/>
  <c r="L1810" i="14"/>
  <c r="L1808" i="14"/>
  <c r="L1804" i="14"/>
  <c r="L1798" i="14"/>
  <c r="L1797" i="14"/>
  <c r="L1776" i="14"/>
  <c r="L1775" i="14"/>
  <c r="L1769" i="14"/>
  <c r="L1761" i="14"/>
  <c r="L1760" i="14"/>
  <c r="L1752" i="14"/>
  <c r="L1746" i="14"/>
  <c r="L1740" i="14"/>
  <c r="L1739" i="14"/>
  <c r="L1734" i="14"/>
  <c r="L1707" i="14"/>
  <c r="L1706" i="14"/>
  <c r="L1704" i="14"/>
  <c r="L1703" i="14"/>
  <c r="L1699" i="14"/>
  <c r="L1698" i="14"/>
  <c r="L1697" i="14"/>
  <c r="L1694" i="14"/>
  <c r="L1689" i="14"/>
  <c r="L1686" i="14"/>
  <c r="L1683" i="14"/>
  <c r="L1682" i="14"/>
  <c r="L1681" i="14"/>
  <c r="L1678" i="14"/>
  <c r="L1676" i="14"/>
  <c r="L1675" i="14"/>
  <c r="L1669" i="14"/>
  <c r="L1656" i="14"/>
  <c r="L1655" i="14"/>
  <c r="L1652" i="14"/>
  <c r="L1651" i="14"/>
  <c r="L1646" i="14"/>
  <c r="L1640" i="14"/>
  <c r="L1638" i="14"/>
  <c r="L1636" i="14"/>
  <c r="L1634" i="14"/>
  <c r="L1629" i="14"/>
  <c r="L1627" i="14"/>
  <c r="L1626" i="14"/>
  <c r="L1625" i="14"/>
  <c r="L1624" i="14"/>
  <c r="L1623" i="14"/>
  <c r="L1619" i="14"/>
  <c r="L1616" i="14"/>
  <c r="L1614" i="14"/>
  <c r="L1612" i="14"/>
  <c r="L1611" i="14"/>
  <c r="L1609" i="14"/>
  <c r="L1608" i="14"/>
  <c r="L1607" i="14"/>
  <c r="L1606" i="14"/>
  <c r="L1605" i="14"/>
  <c r="L1602" i="14"/>
  <c r="L1597" i="14"/>
  <c r="L1589" i="14"/>
  <c r="L1586" i="14"/>
  <c r="L1581" i="14"/>
  <c r="L1569" i="14"/>
  <c r="L1564" i="14"/>
  <c r="L1563" i="14"/>
  <c r="L1562" i="14"/>
  <c r="L1556" i="14"/>
  <c r="L1552" i="14"/>
  <c r="L1551" i="14"/>
  <c r="L1545" i="14"/>
  <c r="L1544" i="14"/>
  <c r="L1541" i="14"/>
  <c r="L1540" i="14"/>
  <c r="L1536" i="14"/>
  <c r="L1535" i="14"/>
  <c r="L1534" i="14"/>
  <c r="L1528" i="14"/>
  <c r="L1527" i="14"/>
  <c r="L1525" i="14"/>
  <c r="L1523" i="14"/>
  <c r="L1522" i="14"/>
  <c r="L1521" i="14"/>
  <c r="L1520" i="14"/>
  <c r="L1519" i="14"/>
  <c r="L1517" i="14"/>
  <c r="L1516" i="14"/>
  <c r="L1515" i="14"/>
  <c r="L1513" i="14"/>
  <c r="L1512" i="14"/>
  <c r="L1511" i="14"/>
  <c r="L1510" i="14"/>
  <c r="L1508" i="14"/>
  <c r="L1507" i="14"/>
  <c r="L1506" i="14"/>
  <c r="L1504" i="14"/>
  <c r="L1502" i="14"/>
  <c r="L1501" i="14"/>
  <c r="L1500" i="14"/>
  <c r="L1499" i="14"/>
  <c r="L1498" i="14"/>
  <c r="L1497" i="14"/>
  <c r="L1494" i="14"/>
  <c r="L1493" i="14"/>
  <c r="L1492" i="14"/>
  <c r="L1491" i="14"/>
  <c r="L1489" i="14"/>
  <c r="L1485" i="14"/>
  <c r="L1482" i="14"/>
  <c r="L1481" i="14"/>
  <c r="L1479" i="14"/>
  <c r="L1476" i="14"/>
  <c r="L1473" i="14"/>
  <c r="L1467" i="14"/>
  <c r="L1464" i="14"/>
  <c r="L1459" i="14"/>
  <c r="L1458" i="14"/>
  <c r="L1457" i="14"/>
  <c r="L1453" i="14"/>
  <c r="L1451" i="14"/>
  <c r="L1450" i="14"/>
  <c r="L1449" i="14"/>
  <c r="L1448" i="14"/>
  <c r="L1447" i="14"/>
  <c r="L1446" i="14"/>
  <c r="L1445" i="14"/>
  <c r="L1444" i="14"/>
  <c r="L1442" i="14"/>
  <c r="L1440" i="14"/>
  <c r="L1424" i="14"/>
  <c r="L1405" i="14"/>
  <c r="L1328" i="14"/>
  <c r="L1327" i="14"/>
  <c r="L1298" i="14"/>
  <c r="L1297" i="14"/>
  <c r="L1294" i="14"/>
  <c r="L1293" i="14"/>
  <c r="L1286" i="14"/>
  <c r="L1283" i="14"/>
  <c r="L1278" i="14"/>
  <c r="L1276" i="14"/>
  <c r="L1275" i="14"/>
  <c r="L1274" i="14"/>
  <c r="L1231" i="14"/>
  <c r="L1227" i="14"/>
  <c r="L1225" i="14"/>
  <c r="L1082" i="14"/>
  <c r="L1040" i="14"/>
  <c r="L1038" i="14"/>
  <c r="L986" i="14"/>
  <c r="L979" i="14"/>
  <c r="L970" i="14"/>
  <c r="L881" i="14"/>
  <c r="L866" i="14"/>
  <c r="L853" i="14"/>
  <c r="L843" i="14"/>
  <c r="L839" i="14"/>
  <c r="L813" i="14"/>
  <c r="L720" i="14"/>
  <c r="L719" i="14"/>
  <c r="L715" i="14"/>
  <c r="L713" i="14"/>
  <c r="L712" i="14"/>
  <c r="L696" i="14"/>
  <c r="L695" i="14"/>
  <c r="L683" i="14"/>
  <c r="L626" i="14"/>
  <c r="L621" i="14"/>
  <c r="L610" i="14"/>
  <c r="L603" i="14"/>
  <c r="L601" i="14"/>
  <c r="L593" i="14"/>
  <c r="L590" i="14"/>
  <c r="L589" i="14"/>
  <c r="L528" i="14"/>
  <c r="L523" i="14"/>
  <c r="L519" i="14"/>
  <c r="L498" i="14"/>
  <c r="L486" i="14"/>
  <c r="L484" i="14"/>
  <c r="L483" i="14"/>
  <c r="L480" i="14"/>
  <c r="L476" i="14"/>
  <c r="L475" i="14"/>
  <c r="L474" i="14"/>
  <c r="L473" i="14"/>
  <c r="L469" i="14"/>
  <c r="L468" i="14"/>
  <c r="L467" i="14"/>
  <c r="L466" i="14"/>
  <c r="L465" i="14"/>
  <c r="L457" i="14"/>
  <c r="L454" i="14"/>
  <c r="L450" i="14"/>
  <c r="L446" i="14"/>
  <c r="L445" i="14"/>
  <c r="L443" i="14"/>
  <c r="L442" i="14"/>
  <c r="L441" i="14"/>
  <c r="L440" i="14"/>
  <c r="L439" i="14"/>
  <c r="L435" i="14"/>
  <c r="L434" i="14"/>
  <c r="L433" i="14"/>
  <c r="L432" i="14"/>
  <c r="L431" i="14"/>
  <c r="L430" i="14"/>
  <c r="L429" i="14"/>
  <c r="L427" i="14"/>
  <c r="L426" i="14"/>
  <c r="L425" i="14"/>
  <c r="L424" i="14"/>
  <c r="L423" i="14"/>
  <c r="L422" i="14"/>
  <c r="L421" i="14"/>
  <c r="L418" i="14"/>
  <c r="L411" i="14"/>
  <c r="L406" i="14"/>
  <c r="L404" i="14"/>
  <c r="L403" i="14"/>
  <c r="L401" i="14"/>
  <c r="L400" i="14"/>
  <c r="L399" i="14"/>
  <c r="L398" i="14"/>
  <c r="L395" i="14"/>
  <c r="L393" i="14"/>
  <c r="L387" i="14"/>
  <c r="L386" i="14"/>
  <c r="L385" i="14"/>
  <c r="L378" i="14"/>
  <c r="L377" i="14"/>
  <c r="L372" i="14"/>
  <c r="L368" i="14"/>
  <c r="L366" i="14"/>
  <c r="L365" i="14"/>
  <c r="L349" i="14"/>
  <c r="L348" i="14"/>
  <c r="L345" i="14"/>
  <c r="L339" i="14"/>
  <c r="L338" i="14"/>
  <c r="L337" i="14"/>
  <c r="L335" i="14"/>
  <c r="L334" i="14"/>
  <c r="L332" i="14"/>
  <c r="L226" i="14"/>
  <c r="L224" i="14"/>
  <c r="L223" i="14"/>
  <c r="L212" i="14"/>
  <c r="L205" i="14"/>
  <c r="L203" i="14"/>
  <c r="L173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2" i="14"/>
  <c r="L121" i="14"/>
  <c r="L120" i="14"/>
  <c r="L119" i="14"/>
  <c r="L118" i="14"/>
  <c r="L115" i="14"/>
  <c r="L113" i="14"/>
  <c r="L111" i="14"/>
  <c r="L110" i="14"/>
  <c r="L109" i="14"/>
  <c r="L108" i="14"/>
  <c r="L107" i="14"/>
  <c r="L104" i="14"/>
  <c r="L103" i="14"/>
  <c r="L102" i="14"/>
  <c r="L101" i="14"/>
  <c r="L100" i="14"/>
  <c r="L98" i="14"/>
  <c r="L97" i="14"/>
  <c r="L96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2" i="14"/>
  <c r="L71" i="14"/>
  <c r="L70" i="14"/>
  <c r="L69" i="14"/>
  <c r="L67" i="14"/>
  <c r="L64" i="14"/>
  <c r="L63" i="14"/>
  <c r="L62" i="14"/>
  <c r="L58" i="14"/>
  <c r="L54" i="14"/>
  <c r="L50" i="14"/>
  <c r="L49" i="14"/>
  <c r="L48" i="14"/>
  <c r="L47" i="14"/>
  <c r="L46" i="14"/>
  <c r="L37" i="14"/>
  <c r="L35" i="14"/>
  <c r="L33" i="14"/>
  <c r="L32" i="14"/>
  <c r="L18" i="14"/>
  <c r="L6" i="14"/>
  <c r="L1720" i="14"/>
  <c r="L1691" i="14"/>
  <c r="L1690" i="14"/>
  <c r="L1668" i="14"/>
  <c r="L1577" i="14"/>
  <c r="L1576" i="14"/>
  <c r="L1575" i="14"/>
  <c r="L1560" i="14"/>
  <c r="L1558" i="14"/>
  <c r="L1546" i="14"/>
  <c r="L1538" i="14"/>
  <c r="L1537" i="14"/>
  <c r="L1421" i="14"/>
  <c r="L1419" i="14"/>
  <c r="L1069" i="14"/>
  <c r="L1068" i="14"/>
  <c r="L1063" i="14"/>
  <c r="L886" i="14"/>
  <c r="L882" i="14"/>
  <c r="L855" i="14"/>
  <c r="L854" i="14"/>
  <c r="L834" i="14"/>
  <c r="L832" i="14"/>
  <c r="L824" i="14"/>
  <c r="L818" i="14"/>
  <c r="L817" i="14"/>
  <c r="L815" i="14"/>
  <c r="L814" i="14"/>
  <c r="L773" i="14"/>
  <c r="L761" i="14"/>
  <c r="L751" i="14"/>
  <c r="L750" i="14"/>
  <c r="T111" i="10" l="1"/>
  <c r="O111" i="10"/>
  <c r="Q111" i="10" s="1"/>
  <c r="T148" i="10"/>
  <c r="O148" i="10"/>
  <c r="Q148" i="10" s="1"/>
  <c r="T155" i="10"/>
  <c r="O155" i="10"/>
  <c r="Q155" i="10" s="1"/>
  <c r="T165" i="10"/>
  <c r="O165" i="10"/>
  <c r="Q165" i="10" s="1"/>
  <c r="T177" i="10"/>
  <c r="O177" i="10"/>
  <c r="Q177" i="10" s="1"/>
  <c r="T188" i="10"/>
  <c r="O188" i="10"/>
  <c r="Q188" i="10" s="1"/>
  <c r="T192" i="10"/>
  <c r="O192" i="10"/>
  <c r="Q192" i="10" s="1"/>
  <c r="T196" i="10"/>
  <c r="O196" i="10"/>
  <c r="Q196" i="10" s="1"/>
  <c r="T248" i="10"/>
  <c r="O248" i="10"/>
  <c r="Q248" i="10" s="1"/>
  <c r="T270" i="10"/>
  <c r="O270" i="10"/>
  <c r="Q270" i="10" s="1"/>
  <c r="T305" i="10"/>
  <c r="O305" i="10"/>
  <c r="Q305" i="10" s="1"/>
  <c r="T312" i="10"/>
  <c r="O312" i="10"/>
  <c r="Q312" i="10" s="1"/>
  <c r="T317" i="10"/>
  <c r="O317" i="10"/>
  <c r="Q317" i="10" s="1"/>
  <c r="T343" i="10"/>
  <c r="O343" i="10"/>
  <c r="Q343" i="10" s="1"/>
  <c r="T349" i="10"/>
  <c r="O349" i="10"/>
  <c r="Q349" i="10" s="1"/>
  <c r="T371" i="10"/>
  <c r="O371" i="10"/>
  <c r="Q371" i="10" s="1"/>
  <c r="T387" i="10"/>
  <c r="O387" i="10"/>
  <c r="Q387" i="10" s="1"/>
  <c r="T399" i="10"/>
  <c r="O399" i="10"/>
  <c r="Q399" i="10" s="1"/>
  <c r="T421" i="10"/>
  <c r="O421" i="10"/>
  <c r="Q421" i="10" s="1"/>
  <c r="T456" i="10"/>
  <c r="O456" i="10"/>
  <c r="Q456" i="10" s="1"/>
  <c r="T482" i="10"/>
  <c r="O482" i="10"/>
  <c r="Q482" i="10" s="1"/>
  <c r="T500" i="10"/>
  <c r="O500" i="10"/>
  <c r="Q500" i="10" s="1"/>
  <c r="T506" i="10"/>
  <c r="O506" i="10"/>
  <c r="Q506" i="10" s="1"/>
  <c r="T522" i="10"/>
  <c r="O522" i="10"/>
  <c r="Q522" i="10" s="1"/>
  <c r="T544" i="10"/>
  <c r="O544" i="10"/>
  <c r="Q544" i="10" s="1"/>
  <c r="T564" i="10"/>
  <c r="O564" i="10"/>
  <c r="Q564" i="10" s="1"/>
  <c r="T578" i="10"/>
  <c r="O578" i="10"/>
  <c r="Q578" i="10" s="1"/>
  <c r="T584" i="10"/>
  <c r="O584" i="10"/>
  <c r="Q584" i="10" s="1"/>
  <c r="T590" i="10"/>
  <c r="O590" i="10"/>
  <c r="Q590" i="10" s="1"/>
  <c r="T598" i="10"/>
  <c r="O598" i="10"/>
  <c r="Q598" i="10" s="1"/>
  <c r="T602" i="10"/>
  <c r="O602" i="10"/>
  <c r="Q602" i="10" s="1"/>
  <c r="T611" i="10"/>
  <c r="O611" i="10"/>
  <c r="Q611" i="10" s="1"/>
  <c r="T617" i="10"/>
  <c r="O617" i="10"/>
  <c r="Q617" i="10" s="1"/>
  <c r="T633" i="10"/>
  <c r="O633" i="10"/>
  <c r="Q633" i="10" s="1"/>
  <c r="T672" i="10"/>
  <c r="O672" i="10"/>
  <c r="Q672" i="10" s="1"/>
  <c r="T756" i="10"/>
  <c r="O756" i="10"/>
  <c r="Q756" i="10" s="1"/>
  <c r="T773" i="10"/>
  <c r="O773" i="10"/>
  <c r="Q773" i="10" s="1"/>
  <c r="T785" i="10"/>
  <c r="O785" i="10"/>
  <c r="Q785" i="10" s="1"/>
  <c r="T805" i="10"/>
  <c r="O805" i="10"/>
  <c r="Q805" i="10" s="1"/>
  <c r="T833" i="10"/>
  <c r="O833" i="10"/>
  <c r="Q833" i="10" s="1"/>
  <c r="T859" i="10"/>
  <c r="O859" i="10"/>
  <c r="Q859" i="10" s="1"/>
  <c r="T864" i="10"/>
  <c r="O864" i="10"/>
  <c r="Q864" i="10" s="1"/>
  <c r="T874" i="10"/>
  <c r="O874" i="10"/>
  <c r="Q874" i="10" s="1"/>
  <c r="T878" i="10"/>
  <c r="O878" i="10"/>
  <c r="Q878" i="10" s="1"/>
  <c r="T882" i="10"/>
  <c r="O882" i="10"/>
  <c r="Q882" i="10" s="1"/>
  <c r="T887" i="10"/>
  <c r="O887" i="10"/>
  <c r="Q887" i="10" s="1"/>
  <c r="T903" i="10"/>
  <c r="O903" i="10"/>
  <c r="Q903" i="10" s="1"/>
  <c r="T917" i="10"/>
  <c r="O917" i="10"/>
  <c r="Q917" i="10" s="1"/>
  <c r="T928" i="10"/>
  <c r="O928" i="10"/>
  <c r="Q928" i="10" s="1"/>
  <c r="T974" i="10"/>
  <c r="O974" i="10"/>
  <c r="Q974" i="10" s="1"/>
  <c r="T1009" i="10"/>
  <c r="O1009" i="10"/>
  <c r="Q1009" i="10" s="1"/>
  <c r="T1017" i="10"/>
  <c r="O1017" i="10"/>
  <c r="Q1017" i="10" s="1"/>
  <c r="T1069" i="10"/>
  <c r="O1069" i="10"/>
  <c r="Q1069" i="10" s="1"/>
  <c r="T1153" i="10"/>
  <c r="O1153" i="10"/>
  <c r="Q1153" i="10" s="1"/>
  <c r="T1159" i="10"/>
  <c r="O1159" i="10"/>
  <c r="Q1159" i="10" s="1"/>
  <c r="T1204" i="10"/>
  <c r="O1204" i="10"/>
  <c r="Q1204" i="10" s="1"/>
  <c r="T1270" i="10"/>
  <c r="O1270" i="10"/>
  <c r="Q1270" i="10" s="1"/>
  <c r="T1348" i="10"/>
  <c r="O1348" i="10"/>
  <c r="Q1348" i="10" s="1"/>
  <c r="T1357" i="10"/>
  <c r="O1357" i="10"/>
  <c r="Q1357" i="10" s="1"/>
  <c r="T1365" i="10"/>
  <c r="O1365" i="10"/>
  <c r="Q1365" i="10" s="1"/>
  <c r="T1380" i="10"/>
  <c r="O1380" i="10"/>
  <c r="Q1380" i="10" s="1"/>
  <c r="T1389" i="10"/>
  <c r="O1389" i="10"/>
  <c r="Q1389" i="10" s="1"/>
  <c r="T1419" i="10"/>
  <c r="O1419" i="10"/>
  <c r="Q1419" i="10" s="1"/>
  <c r="T1456" i="10"/>
  <c r="O1456" i="10"/>
  <c r="Q1456" i="10" s="1"/>
  <c r="T1501" i="10"/>
  <c r="O1501" i="10"/>
  <c r="Q1501" i="10" s="1"/>
  <c r="T1507" i="10"/>
  <c r="O1507" i="10"/>
  <c r="Q1507" i="10" s="1"/>
  <c r="T1512" i="10"/>
  <c r="O1512" i="10"/>
  <c r="Q1512" i="10" s="1"/>
  <c r="T1518" i="10"/>
  <c r="O1518" i="10"/>
  <c r="Q1518" i="10" s="1"/>
  <c r="T1523" i="10"/>
  <c r="O1523" i="10"/>
  <c r="Q1523" i="10" s="1"/>
  <c r="T1528" i="10"/>
  <c r="O1528" i="10"/>
  <c r="Q1528" i="10" s="1"/>
  <c r="T1555" i="10"/>
  <c r="O1555" i="10"/>
  <c r="Q1555" i="10" s="1"/>
  <c r="T1596" i="10"/>
  <c r="O1596" i="10"/>
  <c r="Q1596" i="10" s="1"/>
  <c r="T1635" i="10"/>
  <c r="O1635" i="10"/>
  <c r="Q1635" i="10" s="1"/>
  <c r="T1675" i="10"/>
  <c r="O1675" i="10"/>
  <c r="Q1675" i="10" s="1"/>
  <c r="T1693" i="10"/>
  <c r="O1693" i="10"/>
  <c r="Q1693" i="10" s="1"/>
  <c r="T1709" i="10"/>
  <c r="O1709" i="10"/>
  <c r="Q1709" i="10" s="1"/>
  <c r="T1723" i="10"/>
  <c r="O1723" i="10"/>
  <c r="Q1723" i="10" s="1"/>
  <c r="T1750" i="10"/>
  <c r="O1750" i="10"/>
  <c r="Q1750" i="10" s="1"/>
  <c r="T1764" i="10"/>
  <c r="O1764" i="10"/>
  <c r="Q1764" i="10" s="1"/>
  <c r="T1817" i="10"/>
  <c r="O1817" i="10"/>
  <c r="Q1817" i="10" s="1"/>
  <c r="T1827" i="10"/>
  <c r="O1827" i="10"/>
  <c r="Q1827" i="10" s="1"/>
  <c r="T1885" i="10"/>
  <c r="O1885" i="10"/>
  <c r="Q1885" i="10" s="1"/>
  <c r="T1907" i="10"/>
  <c r="O1907" i="10"/>
  <c r="Q1907" i="10" s="1"/>
  <c r="T1915" i="10"/>
  <c r="O1915" i="10"/>
  <c r="Q1915" i="10" s="1"/>
  <c r="T1923" i="10"/>
  <c r="O1923" i="10"/>
  <c r="Q1923" i="10" s="1"/>
  <c r="T1970" i="10"/>
  <c r="O1970" i="10"/>
  <c r="Q1970" i="10" s="1"/>
  <c r="T1994" i="10"/>
  <c r="O1994" i="10"/>
  <c r="Q1994" i="10" s="1"/>
  <c r="T2187" i="10"/>
  <c r="O2187" i="10"/>
  <c r="Q2187" i="10" s="1"/>
  <c r="T2351" i="10"/>
  <c r="O2351" i="10"/>
  <c r="Q2351" i="10" s="1"/>
  <c r="T2385" i="10"/>
  <c r="O2385" i="10"/>
  <c r="Q2385" i="10" s="1"/>
  <c r="T2411" i="10"/>
  <c r="O2411" i="10"/>
  <c r="Q2411" i="10" s="1"/>
  <c r="T2471" i="10"/>
  <c r="O2471" i="10"/>
  <c r="Q2471" i="10" s="1"/>
  <c r="T2476" i="10"/>
  <c r="O2476" i="10"/>
  <c r="Q2476" i="10" s="1"/>
  <c r="T2497" i="10"/>
  <c r="O2497" i="10"/>
  <c r="Q2497" i="10" s="1"/>
  <c r="T2522" i="10"/>
  <c r="O2522" i="10"/>
  <c r="Q2522" i="10" s="1"/>
  <c r="T2527" i="10"/>
  <c r="O2527" i="10"/>
  <c r="Q2527" i="10" s="1"/>
  <c r="T2536" i="10"/>
  <c r="O2536" i="10"/>
  <c r="Q2536" i="10" s="1"/>
  <c r="T2538" i="10"/>
  <c r="O2538" i="10"/>
  <c r="Q2538" i="10" s="1"/>
  <c r="T2542" i="10"/>
  <c r="O2542" i="10"/>
  <c r="Q2542" i="10" s="1"/>
  <c r="T2558" i="10"/>
  <c r="O2558" i="10"/>
  <c r="Q2558" i="10" s="1"/>
  <c r="T2655" i="10"/>
  <c r="O2655" i="10"/>
  <c r="Q2655" i="10" s="1"/>
  <c r="T2660" i="10"/>
  <c r="O2660" i="10"/>
  <c r="Q2660" i="10" s="1"/>
  <c r="T2664" i="10"/>
  <c r="O2664" i="10"/>
  <c r="Q2664" i="10" s="1"/>
  <c r="T2668" i="10"/>
  <c r="O2668" i="10"/>
  <c r="Q2668" i="10" s="1"/>
  <c r="T2673" i="10"/>
  <c r="O2673" i="10"/>
  <c r="Q2673" i="10" s="1"/>
  <c r="T2679" i="10"/>
  <c r="O2679" i="10"/>
  <c r="Q2679" i="10" s="1"/>
  <c r="T2682" i="10"/>
  <c r="O2682" i="10"/>
  <c r="Q2682" i="10" s="1"/>
  <c r="T2688" i="10"/>
  <c r="O2688" i="10"/>
  <c r="Q2688" i="10" s="1"/>
  <c r="T2694" i="10"/>
  <c r="O2694" i="10"/>
  <c r="Q2694" i="10" s="1"/>
  <c r="T2698" i="10"/>
  <c r="O2698" i="10"/>
  <c r="Q2698" i="10" s="1"/>
  <c r="T2703" i="10"/>
  <c r="O2703" i="10"/>
  <c r="Q2703" i="10" s="1"/>
  <c r="T2707" i="10"/>
  <c r="O2707" i="10"/>
  <c r="Q2707" i="10" s="1"/>
  <c r="T2711" i="10"/>
  <c r="O2711" i="10"/>
  <c r="Q2711" i="10" s="1"/>
  <c r="T2715" i="10"/>
  <c r="O2715" i="10"/>
  <c r="Q2715" i="10" s="1"/>
  <c r="T2720" i="10"/>
  <c r="O2720" i="10"/>
  <c r="Q2720" i="10" s="1"/>
  <c r="T2730" i="10"/>
  <c r="O2730" i="10"/>
  <c r="Q2730" i="10" s="1"/>
  <c r="T2734" i="10"/>
  <c r="O2734" i="10"/>
  <c r="Q2734" i="10" s="1"/>
  <c r="T2745" i="10"/>
  <c r="O2745" i="10"/>
  <c r="Q2745" i="10" s="1"/>
  <c r="T2749" i="10"/>
  <c r="O2749" i="10"/>
  <c r="Q2749" i="10" s="1"/>
  <c r="T2753" i="10"/>
  <c r="O2753" i="10"/>
  <c r="Q2753" i="10" s="1"/>
  <c r="T2757" i="10"/>
  <c r="O2757" i="10"/>
  <c r="Q2757" i="10" s="1"/>
  <c r="T2855" i="10"/>
  <c r="O2855" i="10"/>
  <c r="Q2855" i="10" s="1"/>
  <c r="T2860" i="10"/>
  <c r="O2860" i="10"/>
  <c r="Q2860" i="10" s="1"/>
  <c r="T2865" i="10"/>
  <c r="O2865" i="10"/>
  <c r="Q2865" i="10" s="1"/>
  <c r="T2879" i="10"/>
  <c r="O2879" i="10"/>
  <c r="Q2879" i="10" s="1"/>
  <c r="T2940" i="10"/>
  <c r="O2940" i="10"/>
  <c r="Q2940" i="10" s="1"/>
  <c r="T3061" i="10"/>
  <c r="O3061" i="10"/>
  <c r="Q3061" i="10" s="1"/>
  <c r="T50" i="10"/>
  <c r="O50" i="10"/>
  <c r="Q50" i="10" s="1"/>
  <c r="T146" i="10"/>
  <c r="O146" i="10"/>
  <c r="Q146" i="10" s="1"/>
  <c r="T151" i="10"/>
  <c r="O151" i="10"/>
  <c r="Q151" i="10" s="1"/>
  <c r="T162" i="10"/>
  <c r="O162" i="10"/>
  <c r="Q162" i="10" s="1"/>
  <c r="T174" i="10"/>
  <c r="O174" i="10"/>
  <c r="Q174" i="10" s="1"/>
  <c r="T179" i="10"/>
  <c r="O179" i="10"/>
  <c r="Q179" i="10" s="1"/>
  <c r="T190" i="10"/>
  <c r="O190" i="10"/>
  <c r="Q190" i="10" s="1"/>
  <c r="T194" i="10"/>
  <c r="O194" i="10"/>
  <c r="Q194" i="10" s="1"/>
  <c r="T217" i="10"/>
  <c r="O217" i="10"/>
  <c r="Q217" i="10" s="1"/>
  <c r="T263" i="10"/>
  <c r="O263" i="10"/>
  <c r="Q263" i="10" s="1"/>
  <c r="T293" i="10"/>
  <c r="O293" i="10"/>
  <c r="Q293" i="10" s="1"/>
  <c r="T309" i="10"/>
  <c r="O309" i="10"/>
  <c r="Q309" i="10" s="1"/>
  <c r="T314" i="10"/>
  <c r="O314" i="10"/>
  <c r="Q314" i="10" s="1"/>
  <c r="T335" i="10"/>
  <c r="O335" i="10"/>
  <c r="Q335" i="10" s="1"/>
  <c r="T347" i="10"/>
  <c r="O347" i="10"/>
  <c r="Q347" i="10" s="1"/>
  <c r="T366" i="10"/>
  <c r="O366" i="10"/>
  <c r="Q366" i="10" s="1"/>
  <c r="T381" i="10"/>
  <c r="O381" i="10"/>
  <c r="Q381" i="10" s="1"/>
  <c r="T392" i="10"/>
  <c r="O392" i="10"/>
  <c r="Q392" i="10" s="1"/>
  <c r="T419" i="10"/>
  <c r="O419" i="10"/>
  <c r="Q419" i="10" s="1"/>
  <c r="T438" i="10"/>
  <c r="O438" i="10"/>
  <c r="Q438" i="10" s="1"/>
  <c r="T467" i="10"/>
  <c r="O467" i="10"/>
  <c r="Q467" i="10" s="1"/>
  <c r="T495" i="10"/>
  <c r="O495" i="10"/>
  <c r="Q495" i="10" s="1"/>
  <c r="T502" i="10"/>
  <c r="O502" i="10"/>
  <c r="Q502" i="10" s="1"/>
  <c r="T515" i="10"/>
  <c r="O515" i="10"/>
  <c r="Q515" i="10" s="1"/>
  <c r="T530" i="10"/>
  <c r="O530" i="10"/>
  <c r="Q530" i="10" s="1"/>
  <c r="T560" i="10"/>
  <c r="O560" i="10"/>
  <c r="Q560" i="10" s="1"/>
  <c r="T575" i="10"/>
  <c r="O575" i="10"/>
  <c r="Q575" i="10" s="1"/>
  <c r="T580" i="10"/>
  <c r="O580" i="10"/>
  <c r="Q580" i="10" s="1"/>
  <c r="T588" i="10"/>
  <c r="O588" i="10"/>
  <c r="Q588" i="10" s="1"/>
  <c r="T594" i="10"/>
  <c r="O594" i="10"/>
  <c r="Q594" i="10" s="1"/>
  <c r="T600" i="10"/>
  <c r="O600" i="10"/>
  <c r="Q600" i="10" s="1"/>
  <c r="T605" i="10"/>
  <c r="O605" i="10"/>
  <c r="Q605" i="10" s="1"/>
  <c r="T613" i="10"/>
  <c r="O613" i="10"/>
  <c r="Q613" i="10" s="1"/>
  <c r="T619" i="10"/>
  <c r="O619" i="10"/>
  <c r="Q619" i="10" s="1"/>
  <c r="T621" i="10"/>
  <c r="O621" i="10"/>
  <c r="Q621" i="10" s="1"/>
  <c r="T661" i="10"/>
  <c r="O661" i="10"/>
  <c r="Q661" i="10" s="1"/>
  <c r="T743" i="10"/>
  <c r="O743" i="10"/>
  <c r="Q743" i="10" s="1"/>
  <c r="T764" i="10"/>
  <c r="O764" i="10"/>
  <c r="Q764" i="10" s="1"/>
  <c r="T783" i="10"/>
  <c r="O783" i="10"/>
  <c r="Q783" i="10" s="1"/>
  <c r="T800" i="10"/>
  <c r="O800" i="10"/>
  <c r="Q800" i="10" s="1"/>
  <c r="T822" i="10"/>
  <c r="O822" i="10"/>
  <c r="Q822" i="10" s="1"/>
  <c r="T836" i="10"/>
  <c r="O836" i="10"/>
  <c r="Q836" i="10" s="1"/>
  <c r="T862" i="10"/>
  <c r="O862" i="10"/>
  <c r="Q862" i="10" s="1"/>
  <c r="T869" i="10"/>
  <c r="O869" i="10"/>
  <c r="Q869" i="10" s="1"/>
  <c r="T876" i="10"/>
  <c r="O876" i="10"/>
  <c r="Q876" i="10" s="1"/>
  <c r="T880" i="10"/>
  <c r="O880" i="10"/>
  <c r="Q880" i="10" s="1"/>
  <c r="T885" i="10"/>
  <c r="O885" i="10"/>
  <c r="Q885" i="10" s="1"/>
  <c r="T901" i="10"/>
  <c r="O901" i="10"/>
  <c r="Q901" i="10" s="1"/>
  <c r="T905" i="10"/>
  <c r="O905" i="10"/>
  <c r="Q905" i="10" s="1"/>
  <c r="T925" i="10"/>
  <c r="O925" i="10"/>
  <c r="Q925" i="10" s="1"/>
  <c r="T944" i="10"/>
  <c r="O944" i="10"/>
  <c r="Q944" i="10" s="1"/>
  <c r="T971" i="10"/>
  <c r="O971" i="10"/>
  <c r="Q971" i="10" s="1"/>
  <c r="T996" i="10"/>
  <c r="O996" i="10"/>
  <c r="Q996" i="10" s="1"/>
  <c r="T1021" i="10"/>
  <c r="O1021" i="10"/>
  <c r="Q1021" i="10" s="1"/>
  <c r="T1129" i="10"/>
  <c r="O1129" i="10"/>
  <c r="Q1129" i="10" s="1"/>
  <c r="T1155" i="10"/>
  <c r="O1155" i="10"/>
  <c r="Q1155" i="10" s="1"/>
  <c r="T1157" i="10"/>
  <c r="O1157" i="10"/>
  <c r="Q1157" i="10" s="1"/>
  <c r="T1161" i="10"/>
  <c r="O1161" i="10"/>
  <c r="Q1161" i="10" s="1"/>
  <c r="T1221" i="10"/>
  <c r="O1221" i="10"/>
  <c r="Q1221" i="10" s="1"/>
  <c r="T1303" i="10"/>
  <c r="O1303" i="10"/>
  <c r="Q1303" i="10" s="1"/>
  <c r="T1351" i="10"/>
  <c r="O1351" i="10"/>
  <c r="Q1351" i="10" s="1"/>
  <c r="T1359" i="10"/>
  <c r="O1359" i="10"/>
  <c r="Q1359" i="10" s="1"/>
  <c r="T1375" i="10"/>
  <c r="O1375" i="10"/>
  <c r="Q1375" i="10" s="1"/>
  <c r="T1385" i="10"/>
  <c r="O1385" i="10"/>
  <c r="Q1385" i="10" s="1"/>
  <c r="T1392" i="10"/>
  <c r="O1392" i="10"/>
  <c r="Q1392" i="10" s="1"/>
  <c r="T1423" i="10"/>
  <c r="O1423" i="10"/>
  <c r="Q1423" i="10" s="1"/>
  <c r="T1491" i="10"/>
  <c r="O1491" i="10"/>
  <c r="Q1491" i="10" s="1"/>
  <c r="T1504" i="10"/>
  <c r="O1504" i="10"/>
  <c r="Q1504" i="10" s="1"/>
  <c r="T1510" i="10"/>
  <c r="O1510" i="10"/>
  <c r="Q1510" i="10" s="1"/>
  <c r="T1516" i="10"/>
  <c r="O1516" i="10"/>
  <c r="Q1516" i="10" s="1"/>
  <c r="T1520" i="10"/>
  <c r="O1520" i="10"/>
  <c r="Q1520" i="10" s="1"/>
  <c r="T1525" i="10"/>
  <c r="O1525" i="10"/>
  <c r="Q1525" i="10" s="1"/>
  <c r="T1538" i="10"/>
  <c r="O1538" i="10"/>
  <c r="Q1538" i="10" s="1"/>
  <c r="T1566" i="10"/>
  <c r="O1566" i="10"/>
  <c r="Q1566" i="10" s="1"/>
  <c r="T1604" i="10"/>
  <c r="O1604" i="10"/>
  <c r="Q1604" i="10" s="1"/>
  <c r="T1628" i="10"/>
  <c r="O1628" i="10"/>
  <c r="Q1628" i="10" s="1"/>
  <c r="T1660" i="10"/>
  <c r="O1660" i="10"/>
  <c r="Q1660" i="10" s="1"/>
  <c r="T1688" i="10"/>
  <c r="O1688" i="10"/>
  <c r="Q1688" i="10" s="1"/>
  <c r="T1700" i="10"/>
  <c r="O1700" i="10"/>
  <c r="Q1700" i="10" s="1"/>
  <c r="T1711" i="10"/>
  <c r="O1711" i="10"/>
  <c r="Q1711" i="10" s="1"/>
  <c r="T1737" i="10"/>
  <c r="O1737" i="10"/>
  <c r="Q1737" i="10" s="1"/>
  <c r="T1781" i="10"/>
  <c r="O1781" i="10"/>
  <c r="Q1781" i="10" s="1"/>
  <c r="T1822" i="10"/>
  <c r="O1822" i="10"/>
  <c r="Q1822" i="10" s="1"/>
  <c r="T1875" i="10"/>
  <c r="O1875" i="10"/>
  <c r="Q1875" i="10" s="1"/>
  <c r="T1894" i="10"/>
  <c r="O1894" i="10"/>
  <c r="Q1894" i="10" s="1"/>
  <c r="T1913" i="10"/>
  <c r="O1913" i="10"/>
  <c r="Q1913" i="10" s="1"/>
  <c r="T1920" i="10"/>
  <c r="O1920" i="10"/>
  <c r="Q1920" i="10" s="1"/>
  <c r="T1932" i="10"/>
  <c r="O1932" i="10"/>
  <c r="Q1932" i="10" s="1"/>
  <c r="T1974" i="10"/>
  <c r="O1974" i="10"/>
  <c r="Q1974" i="10" s="1"/>
  <c r="T2015" i="10"/>
  <c r="O2015" i="10"/>
  <c r="Q2015" i="10" s="1"/>
  <c r="T2074" i="10"/>
  <c r="O2074" i="10"/>
  <c r="Q2074" i="10" s="1"/>
  <c r="T2243" i="10"/>
  <c r="O2243" i="10"/>
  <c r="Q2243" i="10" s="1"/>
  <c r="T2360" i="10"/>
  <c r="O2360" i="10"/>
  <c r="Q2360" i="10" s="1"/>
  <c r="T2408" i="10"/>
  <c r="O2408" i="10"/>
  <c r="Q2408" i="10" s="1"/>
  <c r="T2467" i="10"/>
  <c r="O2467" i="10"/>
  <c r="Q2467" i="10" s="1"/>
  <c r="T2474" i="10"/>
  <c r="O2474" i="10"/>
  <c r="Q2474" i="10" s="1"/>
  <c r="T2478" i="10"/>
  <c r="O2478" i="10"/>
  <c r="Q2478" i="10" s="1"/>
  <c r="T2511" i="10"/>
  <c r="O2511" i="10"/>
  <c r="Q2511" i="10" s="1"/>
  <c r="T2525" i="10"/>
  <c r="O2525" i="10"/>
  <c r="Q2525" i="10" s="1"/>
  <c r="T2532" i="10"/>
  <c r="O2532" i="10"/>
  <c r="Q2532" i="10" s="1"/>
  <c r="T2540" i="10"/>
  <c r="O2540" i="10"/>
  <c r="Q2540" i="10" s="1"/>
  <c r="T2544" i="10"/>
  <c r="O2544" i="10"/>
  <c r="Q2544" i="10" s="1"/>
  <c r="T2643" i="10"/>
  <c r="O2643" i="10"/>
  <c r="Q2643" i="10" s="1"/>
  <c r="T2658" i="10"/>
  <c r="O2658" i="10"/>
  <c r="Q2658" i="10" s="1"/>
  <c r="T2662" i="10"/>
  <c r="O2662" i="10"/>
  <c r="Q2662" i="10" s="1"/>
  <c r="T2666" i="10"/>
  <c r="O2666" i="10"/>
  <c r="Q2666" i="10" s="1"/>
  <c r="T2670" i="10"/>
  <c r="O2670" i="10"/>
  <c r="Q2670" i="10" s="1"/>
  <c r="T2675" i="10"/>
  <c r="O2675" i="10"/>
  <c r="Q2675" i="10" s="1"/>
  <c r="T2677" i="10"/>
  <c r="O2677" i="10"/>
  <c r="Q2677" i="10" s="1"/>
  <c r="T2684" i="10"/>
  <c r="O2684" i="10"/>
  <c r="Q2684" i="10" s="1"/>
  <c r="T2690" i="10"/>
  <c r="O2690" i="10"/>
  <c r="Q2690" i="10" s="1"/>
  <c r="T2692" i="10"/>
  <c r="O2692" i="10"/>
  <c r="Q2692" i="10" s="1"/>
  <c r="T2696" i="10"/>
  <c r="O2696" i="10"/>
  <c r="Q2696" i="10" s="1"/>
  <c r="T2701" i="10"/>
  <c r="O2701" i="10"/>
  <c r="Q2701" i="10" s="1"/>
  <c r="T2705" i="10"/>
  <c r="O2705" i="10"/>
  <c r="Q2705" i="10" s="1"/>
  <c r="T2709" i="10"/>
  <c r="O2709" i="10"/>
  <c r="Q2709" i="10" s="1"/>
  <c r="T2713" i="10"/>
  <c r="O2713" i="10"/>
  <c r="Q2713" i="10" s="1"/>
  <c r="T2718" i="10"/>
  <c r="O2718" i="10"/>
  <c r="Q2718" i="10" s="1"/>
  <c r="T2722" i="10"/>
  <c r="O2722" i="10"/>
  <c r="Q2722" i="10" s="1"/>
  <c r="T2732" i="10"/>
  <c r="O2732" i="10"/>
  <c r="Q2732" i="10" s="1"/>
  <c r="T2736" i="10"/>
  <c r="O2736" i="10"/>
  <c r="Q2736" i="10" s="1"/>
  <c r="T2747" i="10"/>
  <c r="O2747" i="10"/>
  <c r="Q2747" i="10" s="1"/>
  <c r="T2751" i="10"/>
  <c r="O2751" i="10"/>
  <c r="Q2751" i="10" s="1"/>
  <c r="T2755" i="10"/>
  <c r="O2755" i="10"/>
  <c r="Q2755" i="10" s="1"/>
  <c r="T2839" i="10"/>
  <c r="O2839" i="10"/>
  <c r="Q2839" i="10" s="1"/>
  <c r="T2857" i="10"/>
  <c r="O2857" i="10"/>
  <c r="Q2857" i="10" s="1"/>
  <c r="T2863" i="10"/>
  <c r="O2863" i="10"/>
  <c r="Q2863" i="10" s="1"/>
  <c r="T2871" i="10"/>
  <c r="O2871" i="10"/>
  <c r="Q2871" i="10" s="1"/>
  <c r="T2873" i="10"/>
  <c r="O2873" i="10"/>
  <c r="Q2873" i="10" s="1"/>
  <c r="T2892" i="10"/>
  <c r="O2892" i="10"/>
  <c r="Q2892" i="10" s="1"/>
  <c r="T2902" i="10"/>
  <c r="O2902" i="10"/>
  <c r="Q2902" i="10" s="1"/>
  <c r="T2944" i="10"/>
  <c r="O2944" i="10"/>
  <c r="Q2944" i="10" s="1"/>
  <c r="T2946" i="10"/>
  <c r="O2946" i="10"/>
  <c r="Q2946" i="10" s="1"/>
  <c r="T2948" i="10"/>
  <c r="O2948" i="10"/>
  <c r="Q2948" i="10" s="1"/>
  <c r="T2953" i="10"/>
  <c r="O2953" i="10"/>
  <c r="Q2953" i="10" s="1"/>
  <c r="T2955" i="10"/>
  <c r="O2955" i="10"/>
  <c r="Q2955" i="10" s="1"/>
  <c r="T2957" i="10"/>
  <c r="O2957" i="10"/>
  <c r="Q2957" i="10" s="1"/>
  <c r="T2959" i="10"/>
  <c r="O2959" i="10"/>
  <c r="Q2959" i="10" s="1"/>
  <c r="T2965" i="10"/>
  <c r="O2965" i="10"/>
  <c r="Q2965" i="10" s="1"/>
  <c r="T2968" i="10"/>
  <c r="O2968" i="10"/>
  <c r="Q2968" i="10" s="1"/>
  <c r="T2970" i="10"/>
  <c r="O2970" i="10"/>
  <c r="Q2970" i="10" s="1"/>
  <c r="T2975" i="10"/>
  <c r="O2975" i="10"/>
  <c r="Q2975" i="10" s="1"/>
  <c r="T2977" i="10"/>
  <c r="O2977" i="10"/>
  <c r="Q2977" i="10" s="1"/>
  <c r="T2979" i="10"/>
  <c r="O2979" i="10"/>
  <c r="Q2979" i="10" s="1"/>
  <c r="T2981" i="10"/>
  <c r="O2981" i="10"/>
  <c r="Q2981" i="10" s="1"/>
  <c r="T2983" i="10"/>
  <c r="O2983" i="10"/>
  <c r="Q2983" i="10" s="1"/>
  <c r="T2985" i="10"/>
  <c r="O2985" i="10"/>
  <c r="Q2985" i="10" s="1"/>
  <c r="T2987" i="10"/>
  <c r="O2987" i="10"/>
  <c r="Q2987" i="10" s="1"/>
  <c r="T2990" i="10"/>
  <c r="O2990" i="10"/>
  <c r="Q2990" i="10" s="1"/>
  <c r="T2994" i="10"/>
  <c r="O2994" i="10"/>
  <c r="Q2994" i="10" s="1"/>
  <c r="T2998" i="10"/>
  <c r="O2998" i="10"/>
  <c r="Q2998" i="10" s="1"/>
  <c r="T3000" i="10"/>
  <c r="O3000" i="10"/>
  <c r="Q3000" i="10" s="1"/>
  <c r="T3002" i="10"/>
  <c r="O3002" i="10"/>
  <c r="Q3002" i="10" s="1"/>
  <c r="T3004" i="10"/>
  <c r="O3004" i="10"/>
  <c r="Q3004" i="10" s="1"/>
  <c r="T3006" i="10"/>
  <c r="O3006" i="10"/>
  <c r="Q3006" i="10" s="1"/>
  <c r="T3008" i="10"/>
  <c r="O3008" i="10"/>
  <c r="Q3008" i="10" s="1"/>
  <c r="T3010" i="10"/>
  <c r="O3010" i="10"/>
  <c r="Q3010" i="10" s="1"/>
  <c r="T3014" i="10"/>
  <c r="O3014" i="10"/>
  <c r="Q3014" i="10" s="1"/>
  <c r="T3016" i="10"/>
  <c r="O3016" i="10"/>
  <c r="Q3016" i="10" s="1"/>
  <c r="T3018" i="10"/>
  <c r="O3018" i="10"/>
  <c r="Q3018" i="10" s="1"/>
  <c r="T3020" i="10"/>
  <c r="O3020" i="10"/>
  <c r="Q3020" i="10" s="1"/>
  <c r="T3024" i="10"/>
  <c r="O3024" i="10"/>
  <c r="Q3024" i="10" s="1"/>
  <c r="T3026" i="10"/>
  <c r="O3026" i="10"/>
  <c r="Q3026" i="10" s="1"/>
  <c r="T3028" i="10"/>
  <c r="O3028" i="10"/>
  <c r="Q3028" i="10" s="1"/>
  <c r="T3030" i="10"/>
  <c r="O3030" i="10"/>
  <c r="Q3030" i="10" s="1"/>
  <c r="T3032" i="10"/>
  <c r="O3032" i="10"/>
  <c r="Q3032" i="10" s="1"/>
  <c r="T3034" i="10"/>
  <c r="O3034" i="10"/>
  <c r="Q3034" i="10" s="1"/>
  <c r="T3036" i="10"/>
  <c r="O3036" i="10"/>
  <c r="Q3036" i="10" s="1"/>
  <c r="T3039" i="10"/>
  <c r="O3039" i="10"/>
  <c r="Q3039" i="10" s="1"/>
  <c r="T3041" i="10"/>
  <c r="O3041" i="10"/>
  <c r="Q3041" i="10" s="1"/>
  <c r="T3043" i="10"/>
  <c r="O3043" i="10"/>
  <c r="Q3043" i="10" s="1"/>
  <c r="T3045" i="10"/>
  <c r="O3045" i="10"/>
  <c r="Q3045" i="10" s="1"/>
  <c r="T3047" i="10"/>
  <c r="O3047" i="10"/>
  <c r="Q3047" i="10" s="1"/>
  <c r="T3049" i="10"/>
  <c r="O3049" i="10"/>
  <c r="Q3049" i="10" s="1"/>
  <c r="T3052" i="10"/>
  <c r="O3052" i="10"/>
  <c r="Q3052" i="10" s="1"/>
  <c r="T3054" i="10"/>
  <c r="O3054" i="10"/>
  <c r="Q3054" i="10" s="1"/>
  <c r="T3059" i="10"/>
  <c r="O3059" i="10"/>
  <c r="Q3059" i="10" s="1"/>
  <c r="T3064" i="10"/>
  <c r="O3064" i="10"/>
  <c r="Q3064" i="10" s="1"/>
  <c r="T3066" i="10"/>
  <c r="O3066" i="10"/>
  <c r="Q3066" i="10" s="1"/>
  <c r="T3068" i="10"/>
  <c r="O3068" i="10"/>
  <c r="Q3068" i="10" s="1"/>
  <c r="T3070" i="10"/>
  <c r="O3070" i="10"/>
  <c r="Q3070" i="10" s="1"/>
  <c r="T3072" i="10"/>
  <c r="O3072" i="10"/>
  <c r="Q3072" i="10" s="1"/>
  <c r="T3077" i="10"/>
  <c r="O3077" i="10"/>
  <c r="Q3077" i="10" s="1"/>
  <c r="T3080" i="10"/>
  <c r="O3080" i="10"/>
  <c r="Q3080" i="10" s="1"/>
  <c r="T3082" i="10"/>
  <c r="O3082" i="10"/>
  <c r="Q3082" i="10" s="1"/>
  <c r="T3085" i="10"/>
  <c r="O3085" i="10"/>
  <c r="Q3085" i="10" s="1"/>
  <c r="T3087" i="10"/>
  <c r="O3087" i="10"/>
  <c r="Q3087" i="10" s="1"/>
  <c r="T3089" i="10"/>
  <c r="O3089" i="10"/>
  <c r="Q3089" i="10" s="1"/>
  <c r="T3091" i="10"/>
  <c r="O3091" i="10"/>
  <c r="Q3091" i="10" s="1"/>
  <c r="T3093" i="10"/>
  <c r="O3093" i="10"/>
  <c r="Q3093" i="10" s="1"/>
  <c r="T3095" i="10"/>
  <c r="O3095" i="10"/>
  <c r="Q3095" i="10" s="1"/>
  <c r="T3107" i="10"/>
  <c r="O3107" i="10"/>
  <c r="Q3107" i="10" s="1"/>
  <c r="T3109" i="10"/>
  <c r="O3109" i="10"/>
  <c r="Q3109" i="10" s="1"/>
  <c r="T3125" i="10"/>
  <c r="O3125" i="10"/>
  <c r="Q3125" i="10" s="1"/>
  <c r="T3127" i="10"/>
  <c r="O3127" i="10"/>
  <c r="Q3127" i="10" s="1"/>
  <c r="T3129" i="10"/>
  <c r="O3129" i="10"/>
  <c r="Q3129" i="10" s="1"/>
  <c r="T3131" i="10"/>
  <c r="O3131" i="10"/>
  <c r="Q3131" i="10" s="1"/>
  <c r="T3133" i="10"/>
  <c r="O3133" i="10"/>
  <c r="Q3133" i="10" s="1"/>
  <c r="T3136" i="10"/>
  <c r="O3136" i="10"/>
  <c r="Q3136" i="10" s="1"/>
  <c r="T3139" i="10"/>
  <c r="O3139" i="10"/>
  <c r="Q3139" i="10" s="1"/>
  <c r="T3141" i="10"/>
  <c r="O3141" i="10"/>
  <c r="Q3141" i="10" s="1"/>
  <c r="T3143" i="10"/>
  <c r="O3143" i="10"/>
  <c r="Q3143" i="10" s="1"/>
  <c r="T3145" i="10"/>
  <c r="O3145" i="10"/>
  <c r="Q3145" i="10" s="1"/>
  <c r="T3147" i="10"/>
  <c r="O3147" i="10"/>
  <c r="Q3147" i="10" s="1"/>
  <c r="T3149" i="10"/>
  <c r="O3149" i="10"/>
  <c r="Q3149" i="10" s="1"/>
  <c r="T3151" i="10"/>
  <c r="O3151" i="10"/>
  <c r="Q3151" i="10" s="1"/>
  <c r="T3153" i="10"/>
  <c r="O3153" i="10"/>
  <c r="Q3153" i="10" s="1"/>
  <c r="T3155" i="10"/>
  <c r="O3155" i="10"/>
  <c r="Q3155" i="10" s="1"/>
  <c r="T3157" i="10"/>
  <c r="O3157" i="10"/>
  <c r="Q3157" i="10" s="1"/>
  <c r="T3165" i="10"/>
  <c r="O3165" i="10"/>
  <c r="Q3165" i="10" s="1"/>
  <c r="T3167" i="10"/>
  <c r="O3167" i="10"/>
  <c r="Q3167" i="10" s="1"/>
  <c r="T3169" i="10"/>
  <c r="O3169" i="10"/>
  <c r="Q3169" i="10" s="1"/>
  <c r="T3171" i="10"/>
  <c r="O3171" i="10"/>
  <c r="Q3171" i="10" s="1"/>
  <c r="T3173" i="10"/>
  <c r="O3173" i="10"/>
  <c r="Q3173" i="10" s="1"/>
  <c r="T3175" i="10"/>
  <c r="O3175" i="10"/>
  <c r="Q3175" i="10" s="1"/>
  <c r="T3177" i="10"/>
  <c r="O3177" i="10"/>
  <c r="Q3177" i="10" s="1"/>
  <c r="T3179" i="10"/>
  <c r="O3179" i="10"/>
  <c r="Q3179" i="10" s="1"/>
  <c r="T3181" i="10"/>
  <c r="O3181" i="10"/>
  <c r="Q3181" i="10" s="1"/>
  <c r="T3183" i="10"/>
  <c r="O3183" i="10"/>
  <c r="Q3183" i="10" s="1"/>
  <c r="T3185" i="10"/>
  <c r="O3185" i="10"/>
  <c r="Q3185" i="10" s="1"/>
  <c r="T3187" i="10"/>
  <c r="O3187" i="10"/>
  <c r="Q3187" i="10" s="1"/>
  <c r="T3189" i="10"/>
  <c r="O3189" i="10"/>
  <c r="Q3189" i="10" s="1"/>
  <c r="T3191" i="10"/>
  <c r="O3191" i="10"/>
  <c r="Q3191" i="10" s="1"/>
  <c r="T3193" i="10"/>
  <c r="O3193" i="10"/>
  <c r="Q3193" i="10" s="1"/>
  <c r="T3196" i="10"/>
  <c r="O3196" i="10"/>
  <c r="Q3196" i="10" s="1"/>
  <c r="T3198" i="10"/>
  <c r="O3198" i="10"/>
  <c r="Q3198" i="10" s="1"/>
  <c r="T3202" i="10"/>
  <c r="O3202" i="10"/>
  <c r="Q3202" i="10" s="1"/>
  <c r="T3204" i="10"/>
  <c r="O3204" i="10"/>
  <c r="Q3204" i="10" s="1"/>
  <c r="T3207" i="10"/>
  <c r="O3207" i="10"/>
  <c r="Q3207" i="10" s="1"/>
  <c r="T3211" i="10"/>
  <c r="O3211" i="10"/>
  <c r="Q3211" i="10" s="1"/>
  <c r="T3214" i="10"/>
  <c r="O3214" i="10"/>
  <c r="Q3214" i="10" s="1"/>
  <c r="T3216" i="10"/>
  <c r="O3216" i="10"/>
  <c r="Q3216" i="10" s="1"/>
  <c r="T3218" i="10"/>
  <c r="O3218" i="10"/>
  <c r="Q3218" i="10" s="1"/>
  <c r="T3220" i="10"/>
  <c r="O3220" i="10"/>
  <c r="Q3220" i="10" s="1"/>
  <c r="T3222" i="10"/>
  <c r="O3222" i="10"/>
  <c r="Q3222" i="10" s="1"/>
  <c r="T3235" i="10"/>
  <c r="O3235" i="10"/>
  <c r="Q3235" i="10" s="1"/>
  <c r="T3243" i="10"/>
  <c r="O3243" i="10"/>
  <c r="Q3243" i="10" s="1"/>
  <c r="T3250" i="10"/>
  <c r="O3250" i="10"/>
  <c r="Q3250" i="10" s="1"/>
  <c r="T3252" i="10"/>
  <c r="O3252" i="10"/>
  <c r="Q3252" i="10" s="1"/>
  <c r="T3258" i="10"/>
  <c r="O3258" i="10"/>
  <c r="Q3258" i="10" s="1"/>
  <c r="T3260" i="10"/>
  <c r="O3260" i="10"/>
  <c r="Q3260" i="10" s="1"/>
  <c r="T3262" i="10"/>
  <c r="O3262" i="10"/>
  <c r="Q3262" i="10" s="1"/>
  <c r="T3264" i="10"/>
  <c r="O3264" i="10"/>
  <c r="Q3264" i="10" s="1"/>
  <c r="T3266" i="10"/>
  <c r="O3266" i="10"/>
  <c r="Q3266" i="10" s="1"/>
  <c r="T3268" i="10"/>
  <c r="O3268" i="10"/>
  <c r="Q3268" i="10" s="1"/>
  <c r="T3270" i="10"/>
  <c r="O3270" i="10"/>
  <c r="Q3270" i="10" s="1"/>
  <c r="T3272" i="10"/>
  <c r="O3272" i="10"/>
  <c r="Q3272" i="10" s="1"/>
  <c r="T3274" i="10"/>
  <c r="O3274" i="10"/>
  <c r="Q3274" i="10" s="1"/>
  <c r="T3278" i="10"/>
  <c r="O3278" i="10"/>
  <c r="Q3278" i="10" s="1"/>
  <c r="T3281" i="10"/>
  <c r="O3281" i="10"/>
  <c r="Q3281" i="10" s="1"/>
  <c r="T3283" i="10"/>
  <c r="O3283" i="10"/>
  <c r="Q3283" i="10" s="1"/>
  <c r="T3285" i="10"/>
  <c r="O3285" i="10"/>
  <c r="Q3285" i="10" s="1"/>
  <c r="T3289" i="10"/>
  <c r="O3289" i="10"/>
  <c r="Q3289" i="10" s="1"/>
  <c r="T3299" i="10"/>
  <c r="O3299" i="10"/>
  <c r="Q3299" i="10" s="1"/>
  <c r="T3306" i="10"/>
  <c r="O3306" i="10"/>
  <c r="Q3306" i="10" s="1"/>
  <c r="T3312" i="10"/>
  <c r="O3312" i="10"/>
  <c r="Q3312" i="10" s="1"/>
  <c r="T3319" i="10"/>
  <c r="O3319" i="10"/>
  <c r="Q3319" i="10" s="1"/>
  <c r="T3323" i="10"/>
  <c r="O3323" i="10"/>
  <c r="Q3323" i="10" s="1"/>
  <c r="T3325" i="10"/>
  <c r="O3325" i="10"/>
  <c r="Q3325" i="10" s="1"/>
  <c r="T3328" i="10"/>
  <c r="O3328" i="10"/>
  <c r="Q3328" i="10" s="1"/>
  <c r="T3333" i="10"/>
  <c r="O3333" i="10"/>
  <c r="Q3333" i="10" s="1"/>
  <c r="T3335" i="10"/>
  <c r="O3335" i="10"/>
  <c r="Q3335" i="10" s="1"/>
  <c r="T3338" i="10"/>
  <c r="O3338" i="10"/>
  <c r="Q3338" i="10" s="1"/>
  <c r="T3343" i="10"/>
  <c r="O3343" i="10"/>
  <c r="Q3343" i="10" s="1"/>
  <c r="T3346" i="10"/>
  <c r="O3346" i="10"/>
  <c r="Q3346" i="10" s="1"/>
  <c r="T3348" i="10"/>
  <c r="O3348" i="10"/>
  <c r="Q3348" i="10" s="1"/>
  <c r="T3350" i="10"/>
  <c r="O3350" i="10"/>
  <c r="Q3350" i="10" s="1"/>
  <c r="T3353" i="10"/>
  <c r="O3353" i="10"/>
  <c r="Q3353" i="10" s="1"/>
  <c r="T3361" i="10"/>
  <c r="O3361" i="10"/>
  <c r="Q3361" i="10" s="1"/>
  <c r="T3367" i="10"/>
  <c r="O3367" i="10"/>
  <c r="Q3367" i="10" s="1"/>
  <c r="T3377" i="10"/>
  <c r="O3377" i="10"/>
  <c r="Q3377" i="10" s="1"/>
  <c r="T3379" i="10"/>
  <c r="O3379" i="10"/>
  <c r="Q3379" i="10" s="1"/>
  <c r="T3381" i="10"/>
  <c r="O3381" i="10"/>
  <c r="Q3381" i="10" s="1"/>
  <c r="T3383" i="10"/>
  <c r="O3383" i="10"/>
  <c r="Q3383" i="10" s="1"/>
  <c r="T3385" i="10"/>
  <c r="O3385" i="10"/>
  <c r="Q3385" i="10" s="1"/>
  <c r="T3387" i="10"/>
  <c r="O3387" i="10"/>
  <c r="Q3387" i="10" s="1"/>
  <c r="T3389" i="10"/>
  <c r="O3389" i="10"/>
  <c r="Q3389" i="10" s="1"/>
  <c r="T3391" i="10"/>
  <c r="O3391" i="10"/>
  <c r="Q3391" i="10" s="1"/>
  <c r="T3393" i="10"/>
  <c r="O3393" i="10"/>
  <c r="Q3393" i="10" s="1"/>
  <c r="T3397" i="10"/>
  <c r="O3397" i="10"/>
  <c r="Q3397" i="10" s="1"/>
  <c r="T3399" i="10"/>
  <c r="O3399" i="10"/>
  <c r="Q3399" i="10" s="1"/>
  <c r="T3401" i="10"/>
  <c r="O3401" i="10"/>
  <c r="Q3401" i="10" s="1"/>
  <c r="T3403" i="10"/>
  <c r="O3403" i="10"/>
  <c r="Q3403" i="10" s="1"/>
  <c r="T3405" i="10"/>
  <c r="O3405" i="10"/>
  <c r="Q3405" i="10" s="1"/>
  <c r="T3407" i="10"/>
  <c r="O3407" i="10"/>
  <c r="Q3407" i="10" s="1"/>
  <c r="T3409" i="10"/>
  <c r="O3409" i="10"/>
  <c r="Q3409" i="10" s="1"/>
  <c r="T3411" i="10"/>
  <c r="O3411" i="10"/>
  <c r="Q3411" i="10" s="1"/>
  <c r="T3413" i="10"/>
  <c r="O3413" i="10"/>
  <c r="Q3413" i="10" s="1"/>
  <c r="T3415" i="10"/>
  <c r="O3415" i="10"/>
  <c r="Q3415" i="10" s="1"/>
  <c r="T3417" i="10"/>
  <c r="O3417" i="10"/>
  <c r="Q3417" i="10" s="1"/>
  <c r="T3419" i="10"/>
  <c r="O3419" i="10"/>
  <c r="Q3419" i="10" s="1"/>
  <c r="T3421" i="10"/>
  <c r="O3421" i="10"/>
  <c r="Q3421" i="10" s="1"/>
  <c r="T3423" i="10"/>
  <c r="O3423" i="10"/>
  <c r="Q3423" i="10" s="1"/>
  <c r="T3425" i="10"/>
  <c r="O3425" i="10"/>
  <c r="Q3425" i="10" s="1"/>
  <c r="T3427" i="10"/>
  <c r="O3427" i="10"/>
  <c r="Q3427" i="10" s="1"/>
  <c r="T3429" i="10"/>
  <c r="O3429" i="10"/>
  <c r="Q3429" i="10" s="1"/>
  <c r="T3433" i="10"/>
  <c r="O3433" i="10"/>
  <c r="Q3433" i="10" s="1"/>
  <c r="T3436" i="10"/>
  <c r="O3436" i="10"/>
  <c r="Q3436" i="10" s="1"/>
  <c r="T3438" i="10"/>
  <c r="O3438" i="10"/>
  <c r="Q3438" i="10" s="1"/>
  <c r="T3440" i="10"/>
  <c r="O3440" i="10"/>
  <c r="Q3440" i="10" s="1"/>
  <c r="T3442" i="10"/>
  <c r="O3442" i="10"/>
  <c r="Q3442" i="10" s="1"/>
  <c r="T3444" i="10"/>
  <c r="O3444" i="10"/>
  <c r="Q3444" i="10" s="1"/>
  <c r="T3446" i="10"/>
  <c r="O3446" i="10"/>
  <c r="Q3446" i="10" s="1"/>
  <c r="T3448" i="10"/>
  <c r="O3448" i="10"/>
  <c r="Q3448" i="10" s="1"/>
  <c r="T3450" i="10"/>
  <c r="O3450" i="10"/>
  <c r="Q3450" i="10" s="1"/>
  <c r="T3452" i="10"/>
  <c r="O3452" i="10"/>
  <c r="Q3452" i="10" s="1"/>
  <c r="T3454" i="10"/>
  <c r="O3454" i="10"/>
  <c r="Q3454" i="10" s="1"/>
  <c r="T3456" i="10"/>
  <c r="O3456" i="10"/>
  <c r="Q3456" i="10" s="1"/>
  <c r="T3458" i="10"/>
  <c r="O3458" i="10"/>
  <c r="Q3458" i="10" s="1"/>
  <c r="T3460" i="10"/>
  <c r="O3460" i="10"/>
  <c r="Q3460" i="10" s="1"/>
  <c r="T3462" i="10"/>
  <c r="O3462" i="10"/>
  <c r="Q3462" i="10" s="1"/>
  <c r="T3464" i="10"/>
  <c r="O3464" i="10"/>
  <c r="Q3464" i="10" s="1"/>
  <c r="T3466" i="10"/>
  <c r="O3466" i="10"/>
  <c r="Q3466" i="10" s="1"/>
  <c r="T3468" i="10"/>
  <c r="O3468" i="10"/>
  <c r="Q3468" i="10" s="1"/>
  <c r="T3470" i="10"/>
  <c r="O3470" i="10"/>
  <c r="Q3470" i="10" s="1"/>
  <c r="T3472" i="10"/>
  <c r="O3472" i="10"/>
  <c r="Q3472" i="10" s="1"/>
  <c r="T3474" i="10"/>
  <c r="O3474" i="10"/>
  <c r="Q3474" i="10" s="1"/>
  <c r="T3476" i="10"/>
  <c r="O3476" i="10"/>
  <c r="Q3476" i="10" s="1"/>
  <c r="T3478" i="10"/>
  <c r="O3478" i="10"/>
  <c r="Q3478" i="10" s="1"/>
  <c r="T3480" i="10"/>
  <c r="O3480" i="10"/>
  <c r="Q3480" i="10" s="1"/>
  <c r="T3483" i="10"/>
  <c r="O3483" i="10"/>
  <c r="Q3483" i="10" s="1"/>
  <c r="T3485" i="10"/>
  <c r="O3485" i="10"/>
  <c r="Q3485" i="10" s="1"/>
  <c r="T3487" i="10"/>
  <c r="O3487" i="10"/>
  <c r="Q3487" i="10" s="1"/>
  <c r="T3489" i="10"/>
  <c r="O3489" i="10"/>
  <c r="Q3489" i="10" s="1"/>
  <c r="T3491" i="10"/>
  <c r="O3491" i="10"/>
  <c r="Q3491" i="10" s="1"/>
  <c r="T3493" i="10"/>
  <c r="O3493" i="10"/>
  <c r="Q3493" i="10" s="1"/>
  <c r="T3495" i="10"/>
  <c r="O3495" i="10"/>
  <c r="Q3495" i="10" s="1"/>
  <c r="T3498" i="10"/>
  <c r="O3498" i="10"/>
  <c r="Q3498" i="10" s="1"/>
  <c r="T3500" i="10"/>
  <c r="O3500" i="10"/>
  <c r="Q3500" i="10" s="1"/>
  <c r="T3502" i="10"/>
  <c r="O3502" i="10"/>
  <c r="Q3502" i="10" s="1"/>
  <c r="T3504" i="10"/>
  <c r="O3504" i="10"/>
  <c r="Q3504" i="10" s="1"/>
  <c r="T3509" i="10"/>
  <c r="O3509" i="10"/>
  <c r="Q3509" i="10" s="1"/>
  <c r="T3513" i="10"/>
  <c r="O3513" i="10"/>
  <c r="Q3513" i="10" s="1"/>
  <c r="T3515" i="10"/>
  <c r="O3515" i="10"/>
  <c r="Q3515" i="10" s="1"/>
  <c r="T3517" i="10"/>
  <c r="O3517" i="10"/>
  <c r="Q3517" i="10" s="1"/>
  <c r="T3519" i="10"/>
  <c r="O3519" i="10"/>
  <c r="Q3519" i="10" s="1"/>
  <c r="T3521" i="10"/>
  <c r="O3521" i="10"/>
  <c r="Q3521" i="10" s="1"/>
  <c r="T3523" i="10"/>
  <c r="O3523" i="10"/>
  <c r="Q3523" i="10" s="1"/>
  <c r="T3530" i="10"/>
  <c r="O3530" i="10"/>
  <c r="Q3530" i="10" s="1"/>
  <c r="T3532" i="10"/>
  <c r="O3532" i="10"/>
  <c r="Q3532" i="10" s="1"/>
  <c r="T3536" i="10"/>
  <c r="O3536" i="10"/>
  <c r="Q3536" i="10" s="1"/>
  <c r="T3538" i="10"/>
  <c r="O3538" i="10"/>
  <c r="Q3538" i="10" s="1"/>
  <c r="T3541" i="10"/>
  <c r="O3541" i="10"/>
  <c r="Q3541" i="10" s="1"/>
  <c r="T3547" i="10"/>
  <c r="O3547" i="10"/>
  <c r="Q3547" i="10" s="1"/>
  <c r="T3549" i="10"/>
  <c r="O3549" i="10"/>
  <c r="Q3549" i="10" s="1"/>
  <c r="T3552" i="10"/>
  <c r="O3552" i="10"/>
  <c r="Q3552" i="10" s="1"/>
  <c r="T3555" i="10"/>
  <c r="O3555" i="10"/>
  <c r="Q3555" i="10" s="1"/>
  <c r="T3558" i="10"/>
  <c r="O3558" i="10"/>
  <c r="Q3558" i="10" s="1"/>
  <c r="T3561" i="10"/>
  <c r="O3561" i="10"/>
  <c r="Q3561" i="10" s="1"/>
  <c r="T3564" i="10"/>
  <c r="O3564" i="10"/>
  <c r="Q3564" i="10" s="1"/>
  <c r="T3568" i="10"/>
  <c r="O3568" i="10"/>
  <c r="Q3568" i="10" s="1"/>
  <c r="T3580" i="10"/>
  <c r="O3580" i="10"/>
  <c r="Q3580" i="10" s="1"/>
  <c r="T3582" i="10"/>
  <c r="O3582" i="10"/>
  <c r="Q3582" i="10" s="1"/>
  <c r="T3599" i="10"/>
  <c r="O3599" i="10"/>
  <c r="Q3599" i="10" s="1"/>
  <c r="T3604" i="10"/>
  <c r="O3604" i="10"/>
  <c r="Q3604" i="10" s="1"/>
  <c r="T3606" i="10"/>
  <c r="O3606" i="10"/>
  <c r="Q3606" i="10" s="1"/>
  <c r="T3608" i="10"/>
  <c r="O3608" i="10"/>
  <c r="Q3608" i="10" s="1"/>
  <c r="T3611" i="10"/>
  <c r="O3611" i="10"/>
  <c r="Q3611" i="10" s="1"/>
  <c r="T3625" i="10"/>
  <c r="O3625" i="10"/>
  <c r="Q3625" i="10" s="1"/>
  <c r="T3629" i="10"/>
  <c r="O3629" i="10"/>
  <c r="Q3629" i="10" s="1"/>
  <c r="T3632" i="10"/>
  <c r="O3632" i="10"/>
  <c r="Q3632" i="10" s="1"/>
  <c r="T3655" i="10"/>
  <c r="O3655" i="10"/>
  <c r="Q3655" i="10" s="1"/>
  <c r="T3680" i="10"/>
  <c r="O3680" i="10"/>
  <c r="Q3680" i="10" s="1"/>
  <c r="T3688" i="10"/>
  <c r="O3688" i="10"/>
  <c r="Q3688" i="10" s="1"/>
  <c r="T3712" i="10"/>
  <c r="O3712" i="10"/>
  <c r="Q3712" i="10" s="1"/>
  <c r="T3728" i="10"/>
  <c r="O3728" i="10"/>
  <c r="Q3728" i="10" s="1"/>
  <c r="T3750" i="10"/>
  <c r="O3750" i="10"/>
  <c r="Q3750" i="10" s="1"/>
  <c r="T3764" i="10"/>
  <c r="O3764" i="10"/>
  <c r="Q3764" i="10" s="1"/>
  <c r="T3817" i="10"/>
  <c r="O3817" i="10"/>
  <c r="Q3817" i="10" s="1"/>
  <c r="T3826" i="10"/>
  <c r="O3826" i="10"/>
  <c r="Q3826" i="10" s="1"/>
  <c r="T3828" i="10"/>
  <c r="O3828" i="10"/>
  <c r="Q3828" i="10" s="1"/>
  <c r="T3836" i="10"/>
  <c r="O3836" i="10"/>
  <c r="Q3836" i="10" s="1"/>
  <c r="T3838" i="10"/>
  <c r="O3838" i="10"/>
  <c r="Q3838" i="10" s="1"/>
  <c r="T3840" i="10"/>
  <c r="O3840" i="10"/>
  <c r="Q3840" i="10" s="1"/>
  <c r="T3864" i="10"/>
  <c r="O3864" i="10"/>
  <c r="Q3864" i="10" s="1"/>
  <c r="T3872" i="10"/>
  <c r="O3872" i="10"/>
  <c r="Q3872" i="10" s="1"/>
  <c r="T3874" i="10"/>
  <c r="O3874" i="10"/>
  <c r="Q3874" i="10" s="1"/>
  <c r="T3876" i="10"/>
  <c r="O3876" i="10"/>
  <c r="Q3876" i="10" s="1"/>
  <c r="T3878" i="10"/>
  <c r="O3878" i="10"/>
  <c r="Q3878" i="10" s="1"/>
  <c r="T3883" i="10"/>
  <c r="O3883" i="10"/>
  <c r="Q3883" i="10" s="1"/>
  <c r="T3889" i="10"/>
  <c r="O3889" i="10"/>
  <c r="Q3889" i="10" s="1"/>
  <c r="T3900" i="10"/>
  <c r="O3900" i="10"/>
  <c r="Q3900" i="10" s="1"/>
  <c r="T3906" i="10"/>
  <c r="O3906" i="10"/>
  <c r="Q3906" i="10" s="1"/>
  <c r="T3908" i="10"/>
  <c r="O3908" i="10"/>
  <c r="Q3908" i="10" s="1"/>
  <c r="T3925" i="10"/>
  <c r="O3925" i="10"/>
  <c r="Q3925" i="10" s="1"/>
  <c r="T3932" i="10"/>
  <c r="O3932" i="10"/>
  <c r="Q3932" i="10" s="1"/>
  <c r="T3936" i="10"/>
  <c r="O3936" i="10"/>
  <c r="Q3936" i="10" s="1"/>
  <c r="T3940" i="10"/>
  <c r="O3940" i="10"/>
  <c r="Q3940" i="10" s="1"/>
  <c r="T4084" i="10"/>
  <c r="O4084" i="10"/>
  <c r="Q4084" i="10" s="1"/>
  <c r="T4087" i="10"/>
  <c r="O4087" i="10"/>
  <c r="Q4087" i="10" s="1"/>
  <c r="T4089" i="10"/>
  <c r="O4089" i="10"/>
  <c r="Q4089" i="10" s="1"/>
  <c r="T4108" i="10"/>
  <c r="O4108" i="10"/>
  <c r="Q4108" i="10" s="1"/>
  <c r="T4110" i="10"/>
  <c r="O4110" i="10"/>
  <c r="Q4110" i="10" s="1"/>
  <c r="T4118" i="10"/>
  <c r="O4118" i="10"/>
  <c r="Q4118" i="10" s="1"/>
  <c r="T4120" i="10"/>
  <c r="O4120" i="10"/>
  <c r="Q4120" i="10" s="1"/>
  <c r="T4122" i="10"/>
  <c r="O4122" i="10"/>
  <c r="Q4122" i="10" s="1"/>
  <c r="T4124" i="10"/>
  <c r="O4124" i="10"/>
  <c r="Q4124" i="10" s="1"/>
  <c r="T4127" i="10"/>
  <c r="O4127" i="10"/>
  <c r="Q4127" i="10" s="1"/>
  <c r="T4129" i="10"/>
  <c r="O4129" i="10"/>
  <c r="Q4129" i="10" s="1"/>
  <c r="T4133" i="10"/>
  <c r="O4133" i="10"/>
  <c r="Q4133" i="10" s="1"/>
  <c r="T4135" i="10"/>
  <c r="O4135" i="10"/>
  <c r="Q4135" i="10" s="1"/>
  <c r="T4137" i="10"/>
  <c r="O4137" i="10"/>
  <c r="Q4137" i="10" s="1"/>
  <c r="T4140" i="10"/>
  <c r="O4140" i="10"/>
  <c r="Q4140" i="10" s="1"/>
  <c r="T4142" i="10"/>
  <c r="O4142" i="10"/>
  <c r="Q4142" i="10" s="1"/>
  <c r="T4152" i="10"/>
  <c r="O4152" i="10"/>
  <c r="Q4152" i="10" s="1"/>
  <c r="T4154" i="10"/>
  <c r="O4154" i="10"/>
  <c r="Q4154" i="10" s="1"/>
  <c r="T4159" i="10"/>
  <c r="O4159" i="10"/>
  <c r="Q4159" i="10" s="1"/>
  <c r="T4162" i="10"/>
  <c r="O4162" i="10"/>
  <c r="Q4162" i="10" s="1"/>
  <c r="T4189" i="10"/>
  <c r="O4189" i="10"/>
  <c r="Q4189" i="10" s="1"/>
  <c r="T4229" i="10"/>
  <c r="O4229" i="10"/>
  <c r="Q4229" i="10" s="1"/>
  <c r="T4234" i="10"/>
  <c r="O4234" i="10"/>
  <c r="Q4234" i="10" s="1"/>
  <c r="T4237" i="10"/>
  <c r="O4237" i="10"/>
  <c r="Q4237" i="10" s="1"/>
  <c r="T4266" i="10"/>
  <c r="O4266" i="10"/>
  <c r="Q4266" i="10" s="1"/>
  <c r="T4268" i="10"/>
  <c r="O4268" i="10"/>
  <c r="Q4268" i="10" s="1"/>
  <c r="T4271" i="10"/>
  <c r="O4271" i="10"/>
  <c r="Q4271" i="10" s="1"/>
  <c r="T4273" i="10"/>
  <c r="O4273" i="10"/>
  <c r="Q4273" i="10" s="1"/>
  <c r="T4275" i="10"/>
  <c r="O4275" i="10"/>
  <c r="Q4275" i="10" s="1"/>
  <c r="T4280" i="10"/>
  <c r="O4280" i="10"/>
  <c r="Q4280" i="10" s="1"/>
  <c r="T4318" i="10"/>
  <c r="O4318" i="10"/>
  <c r="Q4318" i="10" s="1"/>
  <c r="T4322" i="10"/>
  <c r="O4322" i="10"/>
  <c r="Q4322" i="10" s="1"/>
  <c r="T4416" i="10"/>
  <c r="O4416" i="10"/>
  <c r="Q4416" i="10" s="1"/>
  <c r="T4471" i="10"/>
  <c r="O4471" i="10"/>
  <c r="Q4471" i="10" s="1"/>
  <c r="T4514" i="10"/>
  <c r="O4514" i="10"/>
  <c r="Q4514" i="10" s="1"/>
  <c r="T4548" i="10"/>
  <c r="O4548" i="10"/>
  <c r="Q4548" i="10" s="1"/>
  <c r="T4550" i="10"/>
  <c r="O4550" i="10"/>
  <c r="Q4550" i="10" s="1"/>
  <c r="T4556" i="10"/>
  <c r="O4556" i="10"/>
  <c r="Q4556" i="10" s="1"/>
  <c r="T4580" i="10"/>
  <c r="O4580" i="10"/>
  <c r="Q4580" i="10" s="1"/>
  <c r="T4583" i="10"/>
  <c r="O4583" i="10"/>
  <c r="Q4583" i="10" s="1"/>
  <c r="T4588" i="10"/>
  <c r="O4588" i="10"/>
  <c r="Q4588" i="10" s="1"/>
  <c r="T4592" i="10"/>
  <c r="O4592" i="10"/>
  <c r="Q4592" i="10" s="1"/>
  <c r="T4594" i="10"/>
  <c r="O4594" i="10"/>
  <c r="Q4594" i="10" s="1"/>
  <c r="T4599" i="10"/>
  <c r="O4599" i="10"/>
  <c r="Q4599" i="10" s="1"/>
  <c r="T4601" i="10"/>
  <c r="O4601" i="10"/>
  <c r="Q4601" i="10" s="1"/>
  <c r="T4603" i="10"/>
  <c r="O4603" i="10"/>
  <c r="Q4603" i="10" s="1"/>
  <c r="T4608" i="10"/>
  <c r="O4608" i="10"/>
  <c r="Q4608" i="10" s="1"/>
  <c r="T4620" i="10"/>
  <c r="O4620" i="10"/>
  <c r="Q4620" i="10" s="1"/>
  <c r="T4668" i="10"/>
  <c r="O4668" i="10"/>
  <c r="Q4668" i="10" s="1"/>
  <c r="T4671" i="10"/>
  <c r="O4671" i="10"/>
  <c r="Q4671" i="10" s="1"/>
  <c r="T4674" i="10"/>
  <c r="O4674" i="10"/>
  <c r="Q4674" i="10" s="1"/>
  <c r="T4679" i="10"/>
  <c r="O4679" i="10"/>
  <c r="Q4679" i="10" s="1"/>
  <c r="T4681" i="10"/>
  <c r="O4681" i="10"/>
  <c r="Q4681" i="10" s="1"/>
  <c r="T4683" i="10"/>
  <c r="O4683" i="10"/>
  <c r="Q4683" i="10" s="1"/>
  <c r="T4692" i="10"/>
  <c r="O4692" i="10"/>
  <c r="Q4692" i="10" s="1"/>
  <c r="T4695" i="10"/>
  <c r="O4695" i="10"/>
  <c r="Q4695" i="10" s="1"/>
  <c r="T4702" i="10"/>
  <c r="O4702" i="10"/>
  <c r="Q4702" i="10" s="1"/>
  <c r="T4704" i="10"/>
  <c r="O4704" i="10"/>
  <c r="Q4704" i="10" s="1"/>
  <c r="T4707" i="10"/>
  <c r="O4707" i="10"/>
  <c r="Q4707" i="10" s="1"/>
  <c r="T4709" i="10"/>
  <c r="O4709" i="10"/>
  <c r="Q4709" i="10" s="1"/>
  <c r="T4711" i="10"/>
  <c r="O4711" i="10"/>
  <c r="Q4711" i="10" s="1"/>
  <c r="T4713" i="10"/>
  <c r="O4713" i="10"/>
  <c r="Q4713" i="10" s="1"/>
  <c r="T4720" i="10"/>
  <c r="O4720" i="10"/>
  <c r="Q4720" i="10" s="1"/>
  <c r="T4722" i="10"/>
  <c r="O4722" i="10"/>
  <c r="Q4722" i="10" s="1"/>
  <c r="T4724" i="10"/>
  <c r="O4724" i="10"/>
  <c r="Q4724" i="10" s="1"/>
  <c r="T4729" i="10"/>
  <c r="O4729" i="10"/>
  <c r="Q4729" i="10" s="1"/>
  <c r="T4736" i="10"/>
  <c r="O4736" i="10"/>
  <c r="Q4736" i="10" s="1"/>
  <c r="T4742" i="10"/>
  <c r="O4742" i="10"/>
  <c r="Q4742" i="10" s="1"/>
  <c r="T4744" i="10"/>
  <c r="O4744" i="10"/>
  <c r="Q4744" i="10" s="1"/>
  <c r="T4762" i="10"/>
  <c r="O4762" i="10"/>
  <c r="Q4762" i="10" s="1"/>
  <c r="T4766" i="10"/>
  <c r="O4766" i="10"/>
  <c r="Q4766" i="10" s="1"/>
  <c r="T4779" i="10"/>
  <c r="O4779" i="10"/>
  <c r="Q4779" i="10" s="1"/>
  <c r="T4808" i="10"/>
  <c r="O4808" i="10"/>
  <c r="Q4808" i="10" s="1"/>
  <c r="T4828" i="10"/>
  <c r="O4828" i="10"/>
  <c r="Q4828" i="10" s="1"/>
  <c r="T4833" i="10"/>
  <c r="O4833" i="10"/>
  <c r="Q4833" i="10" s="1"/>
  <c r="T4835" i="10"/>
  <c r="O4835" i="10"/>
  <c r="Q4835" i="10" s="1"/>
  <c r="T4837" i="10"/>
  <c r="O4837" i="10"/>
  <c r="Q4837" i="10" s="1"/>
  <c r="T4839" i="10"/>
  <c r="O4839" i="10"/>
  <c r="Q4839" i="10" s="1"/>
  <c r="T4842" i="10"/>
  <c r="O4842" i="10"/>
  <c r="Q4842" i="10" s="1"/>
  <c r="T4844" i="10"/>
  <c r="O4844" i="10"/>
  <c r="Q4844" i="10" s="1"/>
  <c r="T4846" i="10"/>
  <c r="O4846" i="10"/>
  <c r="Q4846" i="10" s="1"/>
  <c r="T4852" i="10"/>
  <c r="O4852" i="10"/>
  <c r="Q4852" i="10" s="1"/>
  <c r="T4854" i="10"/>
  <c r="O4854" i="10"/>
  <c r="Q4854" i="10" s="1"/>
  <c r="T4856" i="10"/>
  <c r="O4856" i="10"/>
  <c r="Q4856" i="10" s="1"/>
  <c r="T4860" i="10"/>
  <c r="O4860" i="10"/>
  <c r="Q4860" i="10" s="1"/>
  <c r="T4871" i="10"/>
  <c r="O4871" i="10"/>
  <c r="Q4871" i="10" s="1"/>
  <c r="T4875" i="10"/>
  <c r="O4875" i="10"/>
  <c r="Q4875" i="10" s="1"/>
  <c r="T4887" i="10"/>
  <c r="O4887" i="10"/>
  <c r="Q4887" i="10" s="1"/>
  <c r="T4894" i="10"/>
  <c r="O4894" i="10"/>
  <c r="Q4894" i="10" s="1"/>
  <c r="T4899" i="10"/>
  <c r="O4899" i="10"/>
  <c r="Q4899" i="10" s="1"/>
  <c r="T4901" i="10"/>
  <c r="O4901" i="10"/>
  <c r="Q4901" i="10" s="1"/>
  <c r="T4915" i="10"/>
  <c r="O4915" i="10"/>
  <c r="Q4915" i="10" s="1"/>
  <c r="T4920" i="10"/>
  <c r="O4920" i="10"/>
  <c r="Q4920" i="10" s="1"/>
  <c r="T4923" i="10"/>
  <c r="O4923" i="10"/>
  <c r="Q4923" i="10" s="1"/>
  <c r="T4939" i="10"/>
  <c r="O4939" i="10"/>
  <c r="Q4939" i="10" s="1"/>
  <c r="T4966" i="10"/>
  <c r="O4966" i="10"/>
  <c r="Q4966" i="10" s="1"/>
  <c r="T4993" i="10"/>
  <c r="O4993" i="10"/>
  <c r="Q4993" i="10" s="1"/>
  <c r="T4995" i="10"/>
  <c r="O4995" i="10"/>
  <c r="Q4995" i="10" s="1"/>
  <c r="T4997" i="10"/>
  <c r="O4997" i="10"/>
  <c r="Q4997" i="10" s="1"/>
  <c r="T4999" i="10"/>
  <c r="O4999" i="10"/>
  <c r="Q4999" i="10" s="1"/>
  <c r="T5006" i="10"/>
  <c r="O5006" i="10"/>
  <c r="Q5006" i="10" s="1"/>
  <c r="T5025" i="10"/>
  <c r="O5025" i="10"/>
  <c r="Q5025" i="10" s="1"/>
  <c r="T5060" i="10"/>
  <c r="O5060" i="10"/>
  <c r="Q5060" i="10" s="1"/>
  <c r="T5064" i="10"/>
  <c r="O5064" i="10"/>
  <c r="Q5064" i="10" s="1"/>
  <c r="T5066" i="10"/>
  <c r="O5066" i="10"/>
  <c r="Q5066" i="10" s="1"/>
  <c r="T5072" i="10"/>
  <c r="O5072" i="10"/>
  <c r="Q5072" i="10" s="1"/>
  <c r="T5075" i="10"/>
  <c r="O5075" i="10"/>
  <c r="Q5075" i="10" s="1"/>
  <c r="T62" i="10"/>
  <c r="O62" i="10"/>
  <c r="Q62" i="10" s="1"/>
  <c r="T118" i="10"/>
  <c r="O118" i="10"/>
  <c r="Q118" i="10" s="1"/>
  <c r="T147" i="10"/>
  <c r="O147" i="10"/>
  <c r="Q147" i="10" s="1"/>
  <c r="T150" i="10"/>
  <c r="O150" i="10"/>
  <c r="Q150" i="10" s="1"/>
  <c r="T153" i="10"/>
  <c r="O153" i="10"/>
  <c r="Q153" i="10" s="1"/>
  <c r="T161" i="10"/>
  <c r="O161" i="10"/>
  <c r="Q161" i="10" s="1"/>
  <c r="T163" i="10"/>
  <c r="O163" i="10"/>
  <c r="Q163" i="10" s="1"/>
  <c r="T170" i="10"/>
  <c r="O170" i="10"/>
  <c r="Q170" i="10" s="1"/>
  <c r="T176" i="10"/>
  <c r="O176" i="10"/>
  <c r="Q176" i="10" s="1"/>
  <c r="T178" i="10"/>
  <c r="O178" i="10"/>
  <c r="Q178" i="10" s="1"/>
  <c r="T186" i="10"/>
  <c r="O186" i="10"/>
  <c r="Q186" i="10" s="1"/>
  <c r="T189" i="10"/>
  <c r="O189" i="10"/>
  <c r="Q189" i="10" s="1"/>
  <c r="T191" i="10"/>
  <c r="O191" i="10"/>
  <c r="Q191" i="10" s="1"/>
  <c r="T193" i="10"/>
  <c r="O193" i="10"/>
  <c r="Q193" i="10" s="1"/>
  <c r="T195" i="10"/>
  <c r="O195" i="10"/>
  <c r="Q195" i="10" s="1"/>
  <c r="T197" i="10"/>
  <c r="O197" i="10"/>
  <c r="Q197" i="10" s="1"/>
  <c r="T220" i="10"/>
  <c r="O220" i="10"/>
  <c r="Q220" i="10" s="1"/>
  <c r="T253" i="10"/>
  <c r="O253" i="10"/>
  <c r="Q253" i="10" s="1"/>
  <c r="T264" i="10"/>
  <c r="O264" i="10"/>
  <c r="Q264" i="10" s="1"/>
  <c r="T276" i="10"/>
  <c r="O276" i="10"/>
  <c r="Q276" i="10" s="1"/>
  <c r="T294" i="10"/>
  <c r="O294" i="10"/>
  <c r="Q294" i="10" s="1"/>
  <c r="T306" i="10"/>
  <c r="O306" i="10"/>
  <c r="Q306" i="10" s="1"/>
  <c r="T310" i="10"/>
  <c r="O310" i="10"/>
  <c r="Q310" i="10" s="1"/>
  <c r="T313" i="10"/>
  <c r="O313" i="10"/>
  <c r="Q313" i="10" s="1"/>
  <c r="T315" i="10"/>
  <c r="O315" i="10"/>
  <c r="Q315" i="10" s="1"/>
  <c r="T318" i="10"/>
  <c r="O318" i="10"/>
  <c r="Q318" i="10" s="1"/>
  <c r="T341" i="10"/>
  <c r="O341" i="10"/>
  <c r="Q341" i="10" s="1"/>
  <c r="T346" i="10"/>
  <c r="O346" i="10"/>
  <c r="Q346" i="10" s="1"/>
  <c r="T348" i="10"/>
  <c r="O348" i="10"/>
  <c r="Q348" i="10" s="1"/>
  <c r="T360" i="10"/>
  <c r="O360" i="10"/>
  <c r="Q360" i="10" s="1"/>
  <c r="T367" i="10"/>
  <c r="O367" i="10"/>
  <c r="Q367" i="10" s="1"/>
  <c r="T380" i="10"/>
  <c r="O380" i="10"/>
  <c r="Q380" i="10" s="1"/>
  <c r="T382" i="10"/>
  <c r="O382" i="10"/>
  <c r="Q382" i="10" s="1"/>
  <c r="T389" i="10"/>
  <c r="O389" i="10"/>
  <c r="Q389" i="10" s="1"/>
  <c r="T396" i="10"/>
  <c r="O396" i="10"/>
  <c r="Q396" i="10" s="1"/>
  <c r="T412" i="10"/>
  <c r="O412" i="10"/>
  <c r="Q412" i="10" s="1"/>
  <c r="T420" i="10"/>
  <c r="O420" i="10"/>
  <c r="Q420" i="10" s="1"/>
  <c r="T424" i="10"/>
  <c r="O424" i="10"/>
  <c r="Q424" i="10" s="1"/>
  <c r="T444" i="10"/>
  <c r="O444" i="10"/>
  <c r="Q444" i="10" s="1"/>
  <c r="T457" i="10"/>
  <c r="O457" i="10"/>
  <c r="Q457" i="10" s="1"/>
  <c r="T479" i="10"/>
  <c r="O479" i="10"/>
  <c r="Q479" i="10" s="1"/>
  <c r="T485" i="10"/>
  <c r="O485" i="10"/>
  <c r="Q485" i="10" s="1"/>
  <c r="T497" i="10"/>
  <c r="O497" i="10"/>
  <c r="Q497" i="10" s="1"/>
  <c r="T501" i="10"/>
  <c r="O501" i="10"/>
  <c r="Q501" i="10" s="1"/>
  <c r="T503" i="10"/>
  <c r="O503" i="10"/>
  <c r="Q503" i="10" s="1"/>
  <c r="T514" i="10"/>
  <c r="O514" i="10"/>
  <c r="Q514" i="10" s="1"/>
  <c r="T519" i="10"/>
  <c r="O519" i="10"/>
  <c r="Q519" i="10" s="1"/>
  <c r="T525" i="10"/>
  <c r="O525" i="10"/>
  <c r="Q525" i="10" s="1"/>
  <c r="T543" i="10"/>
  <c r="O543" i="10"/>
  <c r="Q543" i="10" s="1"/>
  <c r="T545" i="10"/>
  <c r="O545" i="10"/>
  <c r="Q545" i="10" s="1"/>
  <c r="T561" i="10"/>
  <c r="O561" i="10"/>
  <c r="Q561" i="10" s="1"/>
  <c r="T565" i="10"/>
  <c r="O565" i="10"/>
  <c r="Q565" i="10" s="1"/>
  <c r="T576" i="10"/>
  <c r="O576" i="10"/>
  <c r="Q576" i="10" s="1"/>
  <c r="T579" i="10"/>
  <c r="O579" i="10"/>
  <c r="Q579" i="10" s="1"/>
  <c r="T583" i="10"/>
  <c r="O583" i="10"/>
  <c r="Q583" i="10" s="1"/>
  <c r="T587" i="10"/>
  <c r="O587" i="10"/>
  <c r="Q587" i="10" s="1"/>
  <c r="T589" i="10"/>
  <c r="O589" i="10"/>
  <c r="Q589" i="10" s="1"/>
  <c r="T592" i="10"/>
  <c r="O592" i="10"/>
  <c r="Q592" i="10" s="1"/>
  <c r="T597" i="10"/>
  <c r="O597" i="10"/>
  <c r="Q597" i="10" s="1"/>
  <c r="T599" i="10"/>
  <c r="O599" i="10"/>
  <c r="Q599" i="10" s="1"/>
  <c r="T601" i="10"/>
  <c r="O601" i="10"/>
  <c r="Q601" i="10" s="1"/>
  <c r="T603" i="10"/>
  <c r="O603" i="10"/>
  <c r="Q603" i="10" s="1"/>
  <c r="T610" i="10"/>
  <c r="O610" i="10"/>
  <c r="Q610" i="10" s="1"/>
  <c r="T612" i="10"/>
  <c r="O612" i="10"/>
  <c r="Q612" i="10" s="1"/>
  <c r="T614" i="10"/>
  <c r="O614" i="10"/>
  <c r="Q614" i="10" s="1"/>
  <c r="T618" i="10"/>
  <c r="O618" i="10"/>
  <c r="Q618" i="10" s="1"/>
  <c r="T620" i="10"/>
  <c r="O620" i="10"/>
  <c r="Q620" i="10" s="1"/>
  <c r="T632" i="10"/>
  <c r="O632" i="10"/>
  <c r="Q632" i="10" s="1"/>
  <c r="T634" i="10"/>
  <c r="O634" i="10"/>
  <c r="Q634" i="10" s="1"/>
  <c r="T667" i="10"/>
  <c r="O667" i="10"/>
  <c r="Q667" i="10" s="1"/>
  <c r="T741" i="10"/>
  <c r="O741" i="10"/>
  <c r="Q741" i="10" s="1"/>
  <c r="T751" i="10"/>
  <c r="O751" i="10"/>
  <c r="Q751" i="10" s="1"/>
  <c r="T760" i="10"/>
  <c r="O760" i="10"/>
  <c r="Q760" i="10" s="1"/>
  <c r="T766" i="10"/>
  <c r="O766" i="10"/>
  <c r="Q766" i="10" s="1"/>
  <c r="T774" i="10"/>
  <c r="O774" i="10"/>
  <c r="Q774" i="10" s="1"/>
  <c r="T784" i="10"/>
  <c r="O784" i="10"/>
  <c r="Q784" i="10" s="1"/>
  <c r="T786" i="10"/>
  <c r="O786" i="10"/>
  <c r="Q786" i="10" s="1"/>
  <c r="T804" i="10"/>
  <c r="O804" i="10"/>
  <c r="Q804" i="10" s="1"/>
  <c r="T820" i="10"/>
  <c r="O820" i="10"/>
  <c r="Q820" i="10" s="1"/>
  <c r="T832" i="10"/>
  <c r="O832" i="10"/>
  <c r="Q832" i="10" s="1"/>
  <c r="T835" i="10"/>
  <c r="O835" i="10"/>
  <c r="Q835" i="10" s="1"/>
  <c r="T837" i="10"/>
  <c r="O837" i="10"/>
  <c r="Q837" i="10" s="1"/>
  <c r="T860" i="10"/>
  <c r="O860" i="10"/>
  <c r="Q860" i="10" s="1"/>
  <c r="T863" i="10"/>
  <c r="O863" i="10"/>
  <c r="Q863" i="10" s="1"/>
  <c r="T867" i="10"/>
  <c r="O867" i="10"/>
  <c r="Q867" i="10" s="1"/>
  <c r="T872" i="10"/>
  <c r="O872" i="10"/>
  <c r="Q872" i="10" s="1"/>
  <c r="T875" i="10"/>
  <c r="O875" i="10"/>
  <c r="Q875" i="10" s="1"/>
  <c r="T877" i="10"/>
  <c r="O877" i="10"/>
  <c r="Q877" i="10" s="1"/>
  <c r="T879" i="10"/>
  <c r="O879" i="10"/>
  <c r="Q879" i="10" s="1"/>
  <c r="T881" i="10"/>
  <c r="O881" i="10"/>
  <c r="Q881" i="10" s="1"/>
  <c r="T883" i="10"/>
  <c r="O883" i="10"/>
  <c r="Q883" i="10" s="1"/>
  <c r="T886" i="10"/>
  <c r="O886" i="10"/>
  <c r="Q886" i="10" s="1"/>
  <c r="T898" i="10"/>
  <c r="O898" i="10"/>
  <c r="Q898" i="10" s="1"/>
  <c r="T902" i="10"/>
  <c r="O902" i="10"/>
  <c r="Q902" i="10" s="1"/>
  <c r="T904" i="10"/>
  <c r="O904" i="10"/>
  <c r="Q904" i="10" s="1"/>
  <c r="T911" i="10"/>
  <c r="O911" i="10"/>
  <c r="Q911" i="10" s="1"/>
  <c r="T919" i="10"/>
  <c r="O919" i="10"/>
  <c r="Q919" i="10" s="1"/>
  <c r="T927" i="10"/>
  <c r="O927" i="10"/>
  <c r="Q927" i="10" s="1"/>
  <c r="T933" i="10"/>
  <c r="O933" i="10"/>
  <c r="Q933" i="10" s="1"/>
  <c r="T953" i="10"/>
  <c r="O953" i="10"/>
  <c r="Q953" i="10" s="1"/>
  <c r="T973" i="10"/>
  <c r="O973" i="10"/>
  <c r="Q973" i="10" s="1"/>
  <c r="T983" i="10"/>
  <c r="O983" i="10"/>
  <c r="Q983" i="10" s="1"/>
  <c r="T997" i="10"/>
  <c r="O997" i="10"/>
  <c r="Q997" i="10" s="1"/>
  <c r="T1010" i="10"/>
  <c r="O1010" i="10"/>
  <c r="Q1010" i="10" s="1"/>
  <c r="T1020" i="10"/>
  <c r="O1020" i="10"/>
  <c r="Q1020" i="10" s="1"/>
  <c r="T1028" i="10"/>
  <c r="O1028" i="10"/>
  <c r="Q1028" i="10" s="1"/>
  <c r="T1120" i="10"/>
  <c r="O1120" i="10"/>
  <c r="Q1120" i="10" s="1"/>
  <c r="T1152" i="10"/>
  <c r="O1152" i="10"/>
  <c r="Q1152" i="10" s="1"/>
  <c r="T1154" i="10"/>
  <c r="O1154" i="10"/>
  <c r="Q1154" i="10" s="1"/>
  <c r="T1156" i="10"/>
  <c r="O1156" i="10"/>
  <c r="Q1156" i="10" s="1"/>
  <c r="T1158" i="10"/>
  <c r="O1158" i="10"/>
  <c r="Q1158" i="10" s="1"/>
  <c r="T1160" i="10"/>
  <c r="O1160" i="10"/>
  <c r="Q1160" i="10" s="1"/>
  <c r="T1172" i="10"/>
  <c r="O1172" i="10"/>
  <c r="Q1172" i="10" s="1"/>
  <c r="T1209" i="10"/>
  <c r="O1209" i="10"/>
  <c r="Q1209" i="10" s="1"/>
  <c r="T1254" i="10"/>
  <c r="O1254" i="10"/>
  <c r="Q1254" i="10" s="1"/>
  <c r="T1282" i="10"/>
  <c r="O1282" i="10"/>
  <c r="Q1282" i="10" s="1"/>
  <c r="T1342" i="10"/>
  <c r="O1342" i="10"/>
  <c r="Q1342" i="10" s="1"/>
  <c r="T1350" i="10"/>
  <c r="O1350" i="10"/>
  <c r="Q1350" i="10" s="1"/>
  <c r="T1352" i="10"/>
  <c r="O1352" i="10"/>
  <c r="Q1352" i="10" s="1"/>
  <c r="T1358" i="10"/>
  <c r="O1358" i="10"/>
  <c r="Q1358" i="10" s="1"/>
  <c r="T1364" i="10"/>
  <c r="O1364" i="10"/>
  <c r="Q1364" i="10" s="1"/>
  <c r="T1373" i="10"/>
  <c r="O1373" i="10"/>
  <c r="Q1373" i="10" s="1"/>
  <c r="T1376" i="10"/>
  <c r="O1376" i="10"/>
  <c r="Q1376" i="10" s="1"/>
  <c r="T1384" i="10"/>
  <c r="O1384" i="10"/>
  <c r="Q1384" i="10" s="1"/>
  <c r="T1387" i="10"/>
  <c r="O1387" i="10"/>
  <c r="Q1387" i="10" s="1"/>
  <c r="T1390" i="10"/>
  <c r="O1390" i="10"/>
  <c r="Q1390" i="10" s="1"/>
  <c r="T1393" i="10"/>
  <c r="O1393" i="10"/>
  <c r="Q1393" i="10" s="1"/>
  <c r="T1420" i="10"/>
  <c r="O1420" i="10"/>
  <c r="Q1420" i="10" s="1"/>
  <c r="T1436" i="10"/>
  <c r="O1436" i="10"/>
  <c r="Q1436" i="10" s="1"/>
  <c r="T1470" i="10"/>
  <c r="O1470" i="10"/>
  <c r="Q1470" i="10" s="1"/>
  <c r="T1494" i="10"/>
  <c r="O1494" i="10"/>
  <c r="Q1494" i="10" s="1"/>
  <c r="T1502" i="10"/>
  <c r="O1502" i="10"/>
  <c r="Q1502" i="10" s="1"/>
  <c r="T1505" i="10"/>
  <c r="O1505" i="10"/>
  <c r="Q1505" i="10" s="1"/>
  <c r="T1508" i="10"/>
  <c r="O1508" i="10"/>
  <c r="Q1508" i="10" s="1"/>
  <c r="T1511" i="10"/>
  <c r="O1511" i="10"/>
  <c r="Q1511" i="10" s="1"/>
  <c r="T1515" i="10"/>
  <c r="O1515" i="10"/>
  <c r="Q1515" i="10" s="1"/>
  <c r="T1517" i="10"/>
  <c r="O1517" i="10"/>
  <c r="Q1517" i="10" s="1"/>
  <c r="T1519" i="10"/>
  <c r="O1519" i="10"/>
  <c r="Q1519" i="10" s="1"/>
  <c r="T1522" i="10"/>
  <c r="O1522" i="10"/>
  <c r="Q1522" i="10" s="1"/>
  <c r="T1524" i="10"/>
  <c r="O1524" i="10"/>
  <c r="Q1524" i="10" s="1"/>
  <c r="T1527" i="10"/>
  <c r="O1527" i="10"/>
  <c r="Q1527" i="10" s="1"/>
  <c r="T1533" i="10"/>
  <c r="O1533" i="10"/>
  <c r="Q1533" i="10" s="1"/>
  <c r="T1539" i="10"/>
  <c r="O1539" i="10"/>
  <c r="Q1539" i="10" s="1"/>
  <c r="T1563" i="10"/>
  <c r="O1563" i="10"/>
  <c r="Q1563" i="10" s="1"/>
  <c r="T1595" i="10"/>
  <c r="O1595" i="10"/>
  <c r="Q1595" i="10" s="1"/>
  <c r="T1603" i="10"/>
  <c r="O1603" i="10"/>
  <c r="Q1603" i="10" s="1"/>
  <c r="T1612" i="10"/>
  <c r="O1612" i="10"/>
  <c r="Q1612" i="10" s="1"/>
  <c r="T1631" i="10"/>
  <c r="O1631" i="10"/>
  <c r="Q1631" i="10" s="1"/>
  <c r="T1636" i="10"/>
  <c r="O1636" i="10"/>
  <c r="Q1636" i="10" s="1"/>
  <c r="T1666" i="10"/>
  <c r="O1666" i="10"/>
  <c r="Q1666" i="10" s="1"/>
  <c r="T1687" i="10"/>
  <c r="O1687" i="10"/>
  <c r="Q1687" i="10" s="1"/>
  <c r="T1690" i="10"/>
  <c r="O1690" i="10"/>
  <c r="Q1690" i="10" s="1"/>
  <c r="T1698" i="10"/>
  <c r="O1698" i="10"/>
  <c r="Q1698" i="10" s="1"/>
  <c r="T1704" i="10"/>
  <c r="O1704" i="10"/>
  <c r="Q1704" i="10" s="1"/>
  <c r="T1710" i="10"/>
  <c r="O1710" i="10"/>
  <c r="Q1710" i="10" s="1"/>
  <c r="T1713" i="10"/>
  <c r="O1713" i="10"/>
  <c r="Q1713" i="10" s="1"/>
  <c r="T1736" i="10"/>
  <c r="O1736" i="10"/>
  <c r="Q1736" i="10" s="1"/>
  <c r="T1747" i="10"/>
  <c r="O1747" i="10"/>
  <c r="Q1747" i="10" s="1"/>
  <c r="T1751" i="10"/>
  <c r="O1751" i="10"/>
  <c r="Q1751" i="10" s="1"/>
  <c r="T1773" i="10"/>
  <c r="O1773" i="10"/>
  <c r="Q1773" i="10" s="1"/>
  <c r="T1815" i="10"/>
  <c r="O1815" i="10"/>
  <c r="Q1815" i="10" s="1"/>
  <c r="T1818" i="10"/>
  <c r="O1818" i="10"/>
  <c r="Q1818" i="10" s="1"/>
  <c r="T1823" i="10"/>
  <c r="O1823" i="10"/>
  <c r="Q1823" i="10" s="1"/>
  <c r="T1874" i="10"/>
  <c r="O1874" i="10"/>
  <c r="Q1874" i="10" s="1"/>
  <c r="T1876" i="10"/>
  <c r="O1876" i="10"/>
  <c r="Q1876" i="10" s="1"/>
  <c r="T1886" i="10"/>
  <c r="O1886" i="10"/>
  <c r="Q1886" i="10" s="1"/>
  <c r="T1904" i="10"/>
  <c r="O1904" i="10"/>
  <c r="Q1904" i="10" s="1"/>
  <c r="T1910" i="10"/>
  <c r="O1910" i="10"/>
  <c r="Q1910" i="10" s="1"/>
  <c r="T1914" i="10"/>
  <c r="O1914" i="10"/>
  <c r="Q1914" i="10" s="1"/>
  <c r="T1918" i="10"/>
  <c r="O1918" i="10"/>
  <c r="Q1918" i="10" s="1"/>
  <c r="T1921" i="10"/>
  <c r="O1921" i="10"/>
  <c r="Q1921" i="10" s="1"/>
  <c r="T1926" i="10"/>
  <c r="O1926" i="10"/>
  <c r="Q1926" i="10" s="1"/>
  <c r="T1954" i="10"/>
  <c r="O1954" i="10"/>
  <c r="Q1954" i="10" s="1"/>
  <c r="T1971" i="10"/>
  <c r="O1971" i="10"/>
  <c r="Q1971" i="10" s="1"/>
  <c r="T1988" i="10"/>
  <c r="O1988" i="10"/>
  <c r="Q1988" i="10" s="1"/>
  <c r="T2014" i="10"/>
  <c r="O2014" i="10"/>
  <c r="Q2014" i="10" s="1"/>
  <c r="T2016" i="10"/>
  <c r="O2016" i="10"/>
  <c r="Q2016" i="10" s="1"/>
  <c r="T2186" i="10"/>
  <c r="O2186" i="10"/>
  <c r="Q2186" i="10" s="1"/>
  <c r="T2211" i="10"/>
  <c r="O2211" i="10"/>
  <c r="Q2211" i="10" s="1"/>
  <c r="T2350" i="10"/>
  <c r="O2350" i="10"/>
  <c r="Q2350" i="10" s="1"/>
  <c r="T2352" i="10"/>
  <c r="O2352" i="10"/>
  <c r="Q2352" i="10" s="1"/>
  <c r="T2384" i="10"/>
  <c r="O2384" i="10"/>
  <c r="Q2384" i="10" s="1"/>
  <c r="T2397" i="10"/>
  <c r="O2397" i="10"/>
  <c r="Q2397" i="10" s="1"/>
  <c r="T2410" i="10"/>
  <c r="O2410" i="10"/>
  <c r="Q2410" i="10" s="1"/>
  <c r="T2452" i="10"/>
  <c r="O2452" i="10"/>
  <c r="Q2452" i="10" s="1"/>
  <c r="T2470" i="10"/>
  <c r="O2470" i="10"/>
  <c r="Q2470" i="10" s="1"/>
  <c r="T2472" i="10"/>
  <c r="O2472" i="10"/>
  <c r="Q2472" i="10" s="1"/>
  <c r="T2475" i="10"/>
  <c r="O2475" i="10"/>
  <c r="Q2475" i="10" s="1"/>
  <c r="T2477" i="10"/>
  <c r="O2477" i="10"/>
  <c r="Q2477" i="10" s="1"/>
  <c r="T2479" i="10"/>
  <c r="O2479" i="10"/>
  <c r="Q2479" i="10" s="1"/>
  <c r="T2504" i="10"/>
  <c r="O2504" i="10"/>
  <c r="Q2504" i="10" s="1"/>
  <c r="T2515" i="10"/>
  <c r="O2515" i="10"/>
  <c r="Q2515" i="10" s="1"/>
  <c r="T2524" i="10"/>
  <c r="O2524" i="10"/>
  <c r="Q2524" i="10" s="1"/>
  <c r="T2526" i="10"/>
  <c r="O2526" i="10"/>
  <c r="Q2526" i="10" s="1"/>
  <c r="T2529" i="10"/>
  <c r="O2529" i="10"/>
  <c r="Q2529" i="10" s="1"/>
  <c r="T2535" i="10"/>
  <c r="O2535" i="10"/>
  <c r="Q2535" i="10" s="1"/>
  <c r="T2537" i="10"/>
  <c r="O2537" i="10"/>
  <c r="Q2537" i="10" s="1"/>
  <c r="T2539" i="10"/>
  <c r="O2539" i="10"/>
  <c r="Q2539" i="10" s="1"/>
  <c r="T2541" i="10"/>
  <c r="O2541" i="10"/>
  <c r="Q2541" i="10" s="1"/>
  <c r="T2543" i="10"/>
  <c r="O2543" i="10"/>
  <c r="Q2543" i="10" s="1"/>
  <c r="T2545" i="10"/>
  <c r="O2545" i="10"/>
  <c r="Q2545" i="10" s="1"/>
  <c r="T2562" i="10"/>
  <c r="O2562" i="10"/>
  <c r="Q2562" i="10" s="1"/>
  <c r="T2654" i="10"/>
  <c r="O2654" i="10"/>
  <c r="Q2654" i="10" s="1"/>
  <c r="T2656" i="10"/>
  <c r="O2656" i="10"/>
  <c r="Q2656" i="10" s="1"/>
  <c r="T2659" i="10"/>
  <c r="O2659" i="10"/>
  <c r="Q2659" i="10" s="1"/>
  <c r="T2661" i="10"/>
  <c r="O2661" i="10"/>
  <c r="Q2661" i="10" s="1"/>
  <c r="T2663" i="10"/>
  <c r="O2663" i="10"/>
  <c r="Q2663" i="10" s="1"/>
  <c r="T2665" i="10"/>
  <c r="O2665" i="10"/>
  <c r="Q2665" i="10" s="1"/>
  <c r="T2667" i="10"/>
  <c r="O2667" i="10"/>
  <c r="Q2667" i="10" s="1"/>
  <c r="T2669" i="10"/>
  <c r="O2669" i="10"/>
  <c r="Q2669" i="10" s="1"/>
  <c r="T2672" i="10"/>
  <c r="O2672" i="10"/>
  <c r="Q2672" i="10" s="1"/>
  <c r="T2674" i="10"/>
  <c r="O2674" i="10"/>
  <c r="Q2674" i="10" s="1"/>
  <c r="T2676" i="10"/>
  <c r="O2676" i="10"/>
  <c r="Q2676" i="10" s="1"/>
  <c r="T2678" i="10"/>
  <c r="O2678" i="10"/>
  <c r="Q2678" i="10" s="1"/>
  <c r="T2680" i="10"/>
  <c r="O2680" i="10"/>
  <c r="Q2680" i="10" s="1"/>
  <c r="T2683" i="10"/>
  <c r="O2683" i="10"/>
  <c r="Q2683" i="10" s="1"/>
  <c r="T2686" i="10"/>
  <c r="O2686" i="10"/>
  <c r="Q2686" i="10" s="1"/>
  <c r="T2689" i="10"/>
  <c r="O2689" i="10"/>
  <c r="Q2689" i="10" s="1"/>
  <c r="T2691" i="10"/>
  <c r="O2691" i="10"/>
  <c r="Q2691" i="10" s="1"/>
  <c r="T2693" i="10"/>
  <c r="O2693" i="10"/>
  <c r="Q2693" i="10" s="1"/>
  <c r="T2695" i="10"/>
  <c r="O2695" i="10"/>
  <c r="Q2695" i="10" s="1"/>
  <c r="T2697" i="10"/>
  <c r="O2697" i="10"/>
  <c r="Q2697" i="10" s="1"/>
  <c r="T2699" i="10"/>
  <c r="O2699" i="10"/>
  <c r="Q2699" i="10" s="1"/>
  <c r="T2702" i="10"/>
  <c r="O2702" i="10"/>
  <c r="Q2702" i="10" s="1"/>
  <c r="T2704" i="10"/>
  <c r="O2704" i="10"/>
  <c r="Q2704" i="10" s="1"/>
  <c r="T2706" i="10"/>
  <c r="O2706" i="10"/>
  <c r="Q2706" i="10" s="1"/>
  <c r="T2708" i="10"/>
  <c r="O2708" i="10"/>
  <c r="Q2708" i="10" s="1"/>
  <c r="T2710" i="10"/>
  <c r="O2710" i="10"/>
  <c r="Q2710" i="10" s="1"/>
  <c r="T2712" i="10"/>
  <c r="O2712" i="10"/>
  <c r="Q2712" i="10" s="1"/>
  <c r="T2714" i="10"/>
  <c r="O2714" i="10"/>
  <c r="Q2714" i="10" s="1"/>
  <c r="T2717" i="10"/>
  <c r="O2717" i="10"/>
  <c r="Q2717" i="10" s="1"/>
  <c r="T2719" i="10"/>
  <c r="O2719" i="10"/>
  <c r="Q2719" i="10" s="1"/>
  <c r="T2721" i="10"/>
  <c r="O2721" i="10"/>
  <c r="Q2721" i="10" s="1"/>
  <c r="T2725" i="10"/>
  <c r="O2725" i="10"/>
  <c r="Q2725" i="10" s="1"/>
  <c r="T2731" i="10"/>
  <c r="O2731" i="10"/>
  <c r="Q2731" i="10" s="1"/>
  <c r="T2733" i="10"/>
  <c r="O2733" i="10"/>
  <c r="Q2733" i="10" s="1"/>
  <c r="T2735" i="10"/>
  <c r="O2735" i="10"/>
  <c r="Q2735" i="10" s="1"/>
  <c r="T2737" i="10"/>
  <c r="O2737" i="10"/>
  <c r="Q2737" i="10" s="1"/>
  <c r="T2746" i="10"/>
  <c r="O2746" i="10"/>
  <c r="Q2746" i="10" s="1"/>
  <c r="T2748" i="10"/>
  <c r="O2748" i="10"/>
  <c r="Q2748" i="10" s="1"/>
  <c r="T2750" i="10"/>
  <c r="O2750" i="10"/>
  <c r="Q2750" i="10" s="1"/>
  <c r="T2752" i="10"/>
  <c r="O2752" i="10"/>
  <c r="Q2752" i="10" s="1"/>
  <c r="T2754" i="10"/>
  <c r="O2754" i="10"/>
  <c r="Q2754" i="10" s="1"/>
  <c r="T2756" i="10"/>
  <c r="O2756" i="10"/>
  <c r="Q2756" i="10" s="1"/>
  <c r="T2758" i="10"/>
  <c r="O2758" i="10"/>
  <c r="Q2758" i="10" s="1"/>
  <c r="T2845" i="10"/>
  <c r="O2845" i="10"/>
  <c r="Q2845" i="10" s="1"/>
  <c r="T2856" i="10"/>
  <c r="O2856" i="10"/>
  <c r="Q2856" i="10" s="1"/>
  <c r="T2858" i="10"/>
  <c r="O2858" i="10"/>
  <c r="Q2858" i="10" s="1"/>
  <c r="T2861" i="10"/>
  <c r="O2861" i="10"/>
  <c r="Q2861" i="10" s="1"/>
  <c r="T2864" i="10"/>
  <c r="O2864" i="10"/>
  <c r="Q2864" i="10" s="1"/>
  <c r="T2867" i="10"/>
  <c r="O2867" i="10"/>
  <c r="Q2867" i="10" s="1"/>
  <c r="T2872" i="10"/>
  <c r="O2872" i="10"/>
  <c r="Q2872" i="10" s="1"/>
  <c r="T2874" i="10"/>
  <c r="O2874" i="10"/>
  <c r="Q2874" i="10" s="1"/>
  <c r="T2880" i="10"/>
  <c r="O2880" i="10"/>
  <c r="Q2880" i="10" s="1"/>
  <c r="T2901" i="10"/>
  <c r="O2901" i="10"/>
  <c r="Q2901" i="10" s="1"/>
  <c r="T2935" i="10"/>
  <c r="O2935" i="10"/>
  <c r="Q2935" i="10" s="1"/>
  <c r="T2943" i="10"/>
  <c r="O2943" i="10"/>
  <c r="Q2943" i="10" s="1"/>
  <c r="T2945" i="10"/>
  <c r="O2945" i="10"/>
  <c r="Q2945" i="10" s="1"/>
  <c r="T2947" i="10"/>
  <c r="O2947" i="10"/>
  <c r="Q2947" i="10" s="1"/>
  <c r="T2949" i="10"/>
  <c r="O2949" i="10"/>
  <c r="Q2949" i="10" s="1"/>
  <c r="T2954" i="10"/>
  <c r="O2954" i="10"/>
  <c r="Q2954" i="10" s="1"/>
  <c r="T2956" i="10"/>
  <c r="O2956" i="10"/>
  <c r="Q2956" i="10" s="1"/>
  <c r="T2958" i="10"/>
  <c r="O2958" i="10"/>
  <c r="Q2958" i="10" s="1"/>
  <c r="T2964" i="10"/>
  <c r="O2964" i="10"/>
  <c r="Q2964" i="10" s="1"/>
  <c r="T2966" i="10"/>
  <c r="O2966" i="10"/>
  <c r="Q2966" i="10" s="1"/>
  <c r="T2969" i="10"/>
  <c r="O2969" i="10"/>
  <c r="Q2969" i="10" s="1"/>
  <c r="T2973" i="10"/>
  <c r="O2973" i="10"/>
  <c r="Q2973" i="10" s="1"/>
  <c r="T2976" i="10"/>
  <c r="O2976" i="10"/>
  <c r="Q2976" i="10" s="1"/>
  <c r="T2978" i="10"/>
  <c r="O2978" i="10"/>
  <c r="Q2978" i="10" s="1"/>
  <c r="T2980" i="10"/>
  <c r="O2980" i="10"/>
  <c r="Q2980" i="10" s="1"/>
  <c r="T2982" i="10"/>
  <c r="O2982" i="10"/>
  <c r="Q2982" i="10" s="1"/>
  <c r="T2984" i="10"/>
  <c r="O2984" i="10"/>
  <c r="Q2984" i="10" s="1"/>
  <c r="T2986" i="10"/>
  <c r="O2986" i="10"/>
  <c r="Q2986" i="10" s="1"/>
  <c r="T2988" i="10"/>
  <c r="O2988" i="10"/>
  <c r="Q2988" i="10" s="1"/>
  <c r="T2991" i="10"/>
  <c r="O2991" i="10"/>
  <c r="Q2991" i="10" s="1"/>
  <c r="T2997" i="10"/>
  <c r="O2997" i="10"/>
  <c r="Q2997" i="10" s="1"/>
  <c r="T2999" i="10"/>
  <c r="O2999" i="10"/>
  <c r="Q2999" i="10" s="1"/>
  <c r="T3001" i="10"/>
  <c r="O3001" i="10"/>
  <c r="Q3001" i="10" s="1"/>
  <c r="T3003" i="10"/>
  <c r="O3003" i="10"/>
  <c r="Q3003" i="10" s="1"/>
  <c r="T3005" i="10"/>
  <c r="O3005" i="10"/>
  <c r="Q3005" i="10" s="1"/>
  <c r="T3007" i="10"/>
  <c r="O3007" i="10"/>
  <c r="Q3007" i="10" s="1"/>
  <c r="T3009" i="10"/>
  <c r="O3009" i="10"/>
  <c r="Q3009" i="10" s="1"/>
  <c r="T3012" i="10"/>
  <c r="O3012" i="10"/>
  <c r="Q3012" i="10" s="1"/>
  <c r="T3015" i="10"/>
  <c r="O3015" i="10"/>
  <c r="Q3015" i="10" s="1"/>
  <c r="T3017" i="10"/>
  <c r="O3017" i="10"/>
  <c r="Q3017" i="10" s="1"/>
  <c r="T3019" i="10"/>
  <c r="O3019" i="10"/>
  <c r="Q3019" i="10" s="1"/>
  <c r="T3023" i="10"/>
  <c r="O3023" i="10"/>
  <c r="Q3023" i="10" s="1"/>
  <c r="T3025" i="10"/>
  <c r="O3025" i="10"/>
  <c r="Q3025" i="10" s="1"/>
  <c r="T3027" i="10"/>
  <c r="O3027" i="10"/>
  <c r="Q3027" i="10" s="1"/>
  <c r="T3029" i="10"/>
  <c r="O3029" i="10"/>
  <c r="Q3029" i="10" s="1"/>
  <c r="T3031" i="10"/>
  <c r="O3031" i="10"/>
  <c r="Q3031" i="10" s="1"/>
  <c r="T3033" i="10"/>
  <c r="O3033" i="10"/>
  <c r="Q3033" i="10" s="1"/>
  <c r="T3035" i="10"/>
  <c r="O3035" i="10"/>
  <c r="Q3035" i="10" s="1"/>
  <c r="T3038" i="10"/>
  <c r="O3038" i="10"/>
  <c r="Q3038" i="10" s="1"/>
  <c r="T3040" i="10"/>
  <c r="O3040" i="10"/>
  <c r="Q3040" i="10" s="1"/>
  <c r="T3042" i="10"/>
  <c r="O3042" i="10"/>
  <c r="Q3042" i="10" s="1"/>
  <c r="T3044" i="10"/>
  <c r="O3044" i="10"/>
  <c r="Q3044" i="10" s="1"/>
  <c r="T3046" i="10"/>
  <c r="O3046" i="10"/>
  <c r="Q3046" i="10" s="1"/>
  <c r="T3048" i="10"/>
  <c r="O3048" i="10"/>
  <c r="Q3048" i="10" s="1"/>
  <c r="T3050" i="10"/>
  <c r="O3050" i="10"/>
  <c r="Q3050" i="10" s="1"/>
  <c r="T3053" i="10"/>
  <c r="O3053" i="10"/>
  <c r="Q3053" i="10" s="1"/>
  <c r="T3055" i="10"/>
  <c r="O3055" i="10"/>
  <c r="Q3055" i="10" s="1"/>
  <c r="T3060" i="10"/>
  <c r="O3060" i="10"/>
  <c r="Q3060" i="10" s="1"/>
  <c r="T3063" i="10"/>
  <c r="O3063" i="10"/>
  <c r="Q3063" i="10" s="1"/>
  <c r="T3065" i="10"/>
  <c r="O3065" i="10"/>
  <c r="Q3065" i="10" s="1"/>
  <c r="T3067" i="10"/>
  <c r="O3067" i="10"/>
  <c r="Q3067" i="10" s="1"/>
  <c r="T3069" i="10"/>
  <c r="O3069" i="10"/>
  <c r="Q3069" i="10" s="1"/>
  <c r="T3071" i="10"/>
  <c r="O3071" i="10"/>
  <c r="Q3071" i="10" s="1"/>
  <c r="T3074" i="10"/>
  <c r="O3074" i="10"/>
  <c r="Q3074" i="10" s="1"/>
  <c r="T3079" i="10"/>
  <c r="O3079" i="10"/>
  <c r="Q3079" i="10" s="1"/>
  <c r="T3081" i="10"/>
  <c r="O3081" i="10"/>
  <c r="Q3081" i="10" s="1"/>
  <c r="T3084" i="10"/>
  <c r="O3084" i="10"/>
  <c r="Q3084" i="10" s="1"/>
  <c r="T3086" i="10"/>
  <c r="O3086" i="10"/>
  <c r="Q3086" i="10" s="1"/>
  <c r="T3088" i="10"/>
  <c r="O3088" i="10"/>
  <c r="Q3088" i="10" s="1"/>
  <c r="T3090" i="10"/>
  <c r="O3090" i="10"/>
  <c r="Q3090" i="10" s="1"/>
  <c r="T3092" i="10"/>
  <c r="O3092" i="10"/>
  <c r="Q3092" i="10" s="1"/>
  <c r="T3094" i="10"/>
  <c r="O3094" i="10"/>
  <c r="Q3094" i="10" s="1"/>
  <c r="T3101" i="10"/>
  <c r="O3101" i="10"/>
  <c r="Q3101" i="10" s="1"/>
  <c r="T3108" i="10"/>
  <c r="O3108" i="10"/>
  <c r="Q3108" i="10" s="1"/>
  <c r="T3124" i="10"/>
  <c r="O3124" i="10"/>
  <c r="Q3124" i="10" s="1"/>
  <c r="T3126" i="10"/>
  <c r="O3126" i="10"/>
  <c r="Q3126" i="10" s="1"/>
  <c r="T3128" i="10"/>
  <c r="O3128" i="10"/>
  <c r="Q3128" i="10" s="1"/>
  <c r="T3130" i="10"/>
  <c r="O3130" i="10"/>
  <c r="Q3130" i="10" s="1"/>
  <c r="T3132" i="10"/>
  <c r="O3132" i="10"/>
  <c r="Q3132" i="10" s="1"/>
  <c r="T3135" i="10"/>
  <c r="O3135" i="10"/>
  <c r="Q3135" i="10" s="1"/>
  <c r="T3138" i="10"/>
  <c r="O3138" i="10"/>
  <c r="Q3138" i="10" s="1"/>
  <c r="T3140" i="10"/>
  <c r="O3140" i="10"/>
  <c r="Q3140" i="10" s="1"/>
  <c r="T3142" i="10"/>
  <c r="O3142" i="10"/>
  <c r="Q3142" i="10" s="1"/>
  <c r="T3144" i="10"/>
  <c r="O3144" i="10"/>
  <c r="Q3144" i="10" s="1"/>
  <c r="T3146" i="10"/>
  <c r="O3146" i="10"/>
  <c r="Q3146" i="10" s="1"/>
  <c r="T3148" i="10"/>
  <c r="O3148" i="10"/>
  <c r="Q3148" i="10" s="1"/>
  <c r="T3150" i="10"/>
  <c r="O3150" i="10"/>
  <c r="Q3150" i="10" s="1"/>
  <c r="T3152" i="10"/>
  <c r="O3152" i="10"/>
  <c r="Q3152" i="10" s="1"/>
  <c r="T3154" i="10"/>
  <c r="O3154" i="10"/>
  <c r="Q3154" i="10" s="1"/>
  <c r="T3156" i="10"/>
  <c r="O3156" i="10"/>
  <c r="Q3156" i="10" s="1"/>
  <c r="T3160" i="10"/>
  <c r="O3160" i="10"/>
  <c r="Q3160" i="10" s="1"/>
  <c r="T3166" i="10"/>
  <c r="O3166" i="10"/>
  <c r="Q3166" i="10" s="1"/>
  <c r="T3168" i="10"/>
  <c r="O3168" i="10"/>
  <c r="Q3168" i="10" s="1"/>
  <c r="T3170" i="10"/>
  <c r="O3170" i="10"/>
  <c r="Q3170" i="10" s="1"/>
  <c r="T3172" i="10"/>
  <c r="O3172" i="10"/>
  <c r="Q3172" i="10" s="1"/>
  <c r="T3174" i="10"/>
  <c r="O3174" i="10"/>
  <c r="Q3174" i="10" s="1"/>
  <c r="T3176" i="10"/>
  <c r="O3176" i="10"/>
  <c r="Q3176" i="10" s="1"/>
  <c r="T3178" i="10"/>
  <c r="O3178" i="10"/>
  <c r="Q3178" i="10" s="1"/>
  <c r="T3180" i="10"/>
  <c r="O3180" i="10"/>
  <c r="Q3180" i="10" s="1"/>
  <c r="T3182" i="10"/>
  <c r="O3182" i="10"/>
  <c r="Q3182" i="10" s="1"/>
  <c r="T3184" i="10"/>
  <c r="O3184" i="10"/>
  <c r="Q3184" i="10" s="1"/>
  <c r="T3186" i="10"/>
  <c r="O3186" i="10"/>
  <c r="Q3186" i="10" s="1"/>
  <c r="T3188" i="10"/>
  <c r="O3188" i="10"/>
  <c r="Q3188" i="10" s="1"/>
  <c r="T3190" i="10"/>
  <c r="O3190" i="10"/>
  <c r="Q3190" i="10" s="1"/>
  <c r="T3192" i="10"/>
  <c r="O3192" i="10"/>
  <c r="Q3192" i="10" s="1"/>
  <c r="T3194" i="10"/>
  <c r="O3194" i="10"/>
  <c r="Q3194" i="10" s="1"/>
  <c r="T3197" i="10"/>
  <c r="O3197" i="10"/>
  <c r="Q3197" i="10" s="1"/>
  <c r="T3201" i="10"/>
  <c r="O3201" i="10"/>
  <c r="Q3201" i="10" s="1"/>
  <c r="T3203" i="10"/>
  <c r="O3203" i="10"/>
  <c r="Q3203" i="10" s="1"/>
  <c r="T3205" i="10"/>
  <c r="O3205" i="10"/>
  <c r="Q3205" i="10" s="1"/>
  <c r="T3210" i="10"/>
  <c r="O3210" i="10"/>
  <c r="Q3210" i="10" s="1"/>
  <c r="T3213" i="10"/>
  <c r="O3213" i="10"/>
  <c r="Q3213" i="10" s="1"/>
  <c r="T3215" i="10"/>
  <c r="O3215" i="10"/>
  <c r="Q3215" i="10" s="1"/>
  <c r="T3217" i="10"/>
  <c r="O3217" i="10"/>
  <c r="Q3217" i="10" s="1"/>
  <c r="T3219" i="10"/>
  <c r="O3219" i="10"/>
  <c r="Q3219" i="10" s="1"/>
  <c r="T3221" i="10"/>
  <c r="O3221" i="10"/>
  <c r="Q3221" i="10" s="1"/>
  <c r="T3227" i="10"/>
  <c r="O3227" i="10"/>
  <c r="Q3227" i="10" s="1"/>
  <c r="T3239" i="10"/>
  <c r="O3239" i="10"/>
  <c r="Q3239" i="10" s="1"/>
  <c r="T3249" i="10"/>
  <c r="O3249" i="10"/>
  <c r="Q3249" i="10" s="1"/>
  <c r="T3251" i="10"/>
  <c r="O3251" i="10"/>
  <c r="Q3251" i="10" s="1"/>
  <c r="T3253" i="10"/>
  <c r="O3253" i="10"/>
  <c r="Q3253" i="10" s="1"/>
  <c r="T3259" i="10"/>
  <c r="O3259" i="10"/>
  <c r="Q3259" i="10" s="1"/>
  <c r="T3261" i="10"/>
  <c r="O3261" i="10"/>
  <c r="Q3261" i="10" s="1"/>
  <c r="T3263" i="10"/>
  <c r="O3263" i="10"/>
  <c r="Q3263" i="10" s="1"/>
  <c r="T3265" i="10"/>
  <c r="O3265" i="10"/>
  <c r="Q3265" i="10" s="1"/>
  <c r="T3267" i="10"/>
  <c r="O3267" i="10"/>
  <c r="Q3267" i="10" s="1"/>
  <c r="T3269" i="10"/>
  <c r="O3269" i="10"/>
  <c r="Q3269" i="10" s="1"/>
  <c r="T3271" i="10"/>
  <c r="O3271" i="10"/>
  <c r="Q3271" i="10" s="1"/>
  <c r="T3273" i="10"/>
  <c r="O3273" i="10"/>
  <c r="Q3273" i="10" s="1"/>
  <c r="T3277" i="10"/>
  <c r="O3277" i="10"/>
  <c r="Q3277" i="10" s="1"/>
  <c r="T3280" i="10"/>
  <c r="O3280" i="10"/>
  <c r="Q3280" i="10" s="1"/>
  <c r="T3282" i="10"/>
  <c r="O3282" i="10"/>
  <c r="Q3282" i="10" s="1"/>
  <c r="T3284" i="10"/>
  <c r="O3284" i="10"/>
  <c r="Q3284" i="10" s="1"/>
  <c r="T3287" i="10"/>
  <c r="O3287" i="10"/>
  <c r="Q3287" i="10" s="1"/>
  <c r="T3293" i="10"/>
  <c r="O3293" i="10"/>
  <c r="Q3293" i="10" s="1"/>
  <c r="T3301" i="10"/>
  <c r="O3301" i="10"/>
  <c r="Q3301" i="10" s="1"/>
  <c r="T3307" i="10"/>
  <c r="O3307" i="10"/>
  <c r="Q3307" i="10" s="1"/>
  <c r="T3318" i="10"/>
  <c r="O3318" i="10"/>
  <c r="Q3318" i="10" s="1"/>
  <c r="T3321" i="10"/>
  <c r="O3321" i="10"/>
  <c r="Q3321" i="10" s="1"/>
  <c r="T3324" i="10"/>
  <c r="O3324" i="10"/>
  <c r="Q3324" i="10" s="1"/>
  <c r="T3326" i="10"/>
  <c r="O3326" i="10"/>
  <c r="Q3326" i="10" s="1"/>
  <c r="T3332" i="10"/>
  <c r="O3332" i="10"/>
  <c r="Q3332" i="10" s="1"/>
  <c r="T3334" i="10"/>
  <c r="O3334" i="10"/>
  <c r="Q3334" i="10" s="1"/>
  <c r="T3336" i="10"/>
  <c r="O3336" i="10"/>
  <c r="Q3336" i="10" s="1"/>
  <c r="T3342" i="10"/>
  <c r="O3342" i="10"/>
  <c r="Q3342" i="10" s="1"/>
  <c r="T3344" i="10"/>
  <c r="O3344" i="10"/>
  <c r="Q3344" i="10" s="1"/>
  <c r="T3347" i="10"/>
  <c r="O3347" i="10"/>
  <c r="Q3347" i="10" s="1"/>
  <c r="T3349" i="10"/>
  <c r="O3349" i="10"/>
  <c r="Q3349" i="10" s="1"/>
  <c r="T3351" i="10"/>
  <c r="O3351" i="10"/>
  <c r="Q3351" i="10" s="1"/>
  <c r="T3354" i="10"/>
  <c r="O3354" i="10"/>
  <c r="Q3354" i="10" s="1"/>
  <c r="T3366" i="10"/>
  <c r="O3366" i="10"/>
  <c r="Q3366" i="10" s="1"/>
  <c r="T3368" i="10"/>
  <c r="O3368" i="10"/>
  <c r="Q3368" i="10" s="1"/>
  <c r="T3378" i="10"/>
  <c r="O3378" i="10"/>
  <c r="Q3378" i="10" s="1"/>
  <c r="T3380" i="10"/>
  <c r="O3380" i="10"/>
  <c r="Q3380" i="10" s="1"/>
  <c r="T3382" i="10"/>
  <c r="O3382" i="10"/>
  <c r="Q3382" i="10" s="1"/>
  <c r="T3384" i="10"/>
  <c r="O3384" i="10"/>
  <c r="Q3384" i="10" s="1"/>
  <c r="T3386" i="10"/>
  <c r="O3386" i="10"/>
  <c r="Q3386" i="10" s="1"/>
  <c r="T3388" i="10"/>
  <c r="O3388" i="10"/>
  <c r="Q3388" i="10" s="1"/>
  <c r="T3390" i="10"/>
  <c r="O3390" i="10"/>
  <c r="Q3390" i="10" s="1"/>
  <c r="T3392" i="10"/>
  <c r="O3392" i="10"/>
  <c r="Q3392" i="10" s="1"/>
  <c r="T3394" i="10"/>
  <c r="O3394" i="10"/>
  <c r="Q3394" i="10" s="1"/>
  <c r="T3398" i="10"/>
  <c r="O3398" i="10"/>
  <c r="Q3398" i="10" s="1"/>
  <c r="T3400" i="10"/>
  <c r="O3400" i="10"/>
  <c r="Q3400" i="10" s="1"/>
  <c r="T3402" i="10"/>
  <c r="O3402" i="10"/>
  <c r="Q3402" i="10" s="1"/>
  <c r="T3404" i="10"/>
  <c r="O3404" i="10"/>
  <c r="Q3404" i="10" s="1"/>
  <c r="T3406" i="10"/>
  <c r="O3406" i="10"/>
  <c r="Q3406" i="10" s="1"/>
  <c r="T3408" i="10"/>
  <c r="O3408" i="10"/>
  <c r="Q3408" i="10" s="1"/>
  <c r="T3410" i="10"/>
  <c r="O3410" i="10"/>
  <c r="Q3410" i="10" s="1"/>
  <c r="T3412" i="10"/>
  <c r="O3412" i="10"/>
  <c r="Q3412" i="10" s="1"/>
  <c r="T3414" i="10"/>
  <c r="O3414" i="10"/>
  <c r="Q3414" i="10" s="1"/>
  <c r="T3416" i="10"/>
  <c r="O3416" i="10"/>
  <c r="Q3416" i="10" s="1"/>
  <c r="T3418" i="10"/>
  <c r="O3418" i="10"/>
  <c r="Q3418" i="10" s="1"/>
  <c r="T3420" i="10"/>
  <c r="O3420" i="10"/>
  <c r="Q3420" i="10" s="1"/>
  <c r="T3422" i="10"/>
  <c r="O3422" i="10"/>
  <c r="Q3422" i="10" s="1"/>
  <c r="T3424" i="10"/>
  <c r="O3424" i="10"/>
  <c r="Q3424" i="10" s="1"/>
  <c r="T3426" i="10"/>
  <c r="O3426" i="10"/>
  <c r="Q3426" i="10" s="1"/>
  <c r="T3428" i="10"/>
  <c r="O3428" i="10"/>
  <c r="Q3428" i="10" s="1"/>
  <c r="T3430" i="10"/>
  <c r="O3430" i="10"/>
  <c r="Q3430" i="10" s="1"/>
  <c r="T3435" i="10"/>
  <c r="O3435" i="10"/>
  <c r="Q3435" i="10" s="1"/>
  <c r="T3437" i="10"/>
  <c r="O3437" i="10"/>
  <c r="Q3437" i="10" s="1"/>
  <c r="T3439" i="10"/>
  <c r="O3439" i="10"/>
  <c r="Q3439" i="10" s="1"/>
  <c r="T3441" i="10"/>
  <c r="O3441" i="10"/>
  <c r="Q3441" i="10" s="1"/>
  <c r="T3443" i="10"/>
  <c r="O3443" i="10"/>
  <c r="Q3443" i="10" s="1"/>
  <c r="T3445" i="10"/>
  <c r="O3445" i="10"/>
  <c r="Q3445" i="10" s="1"/>
  <c r="T3447" i="10"/>
  <c r="O3447" i="10"/>
  <c r="Q3447" i="10" s="1"/>
  <c r="T3449" i="10"/>
  <c r="O3449" i="10"/>
  <c r="Q3449" i="10" s="1"/>
  <c r="T3451" i="10"/>
  <c r="O3451" i="10"/>
  <c r="Q3451" i="10" s="1"/>
  <c r="T3453" i="10"/>
  <c r="O3453" i="10"/>
  <c r="Q3453" i="10" s="1"/>
  <c r="T3455" i="10"/>
  <c r="O3455" i="10"/>
  <c r="Q3455" i="10" s="1"/>
  <c r="T3457" i="10"/>
  <c r="O3457" i="10"/>
  <c r="Q3457" i="10" s="1"/>
  <c r="T3459" i="10"/>
  <c r="O3459" i="10"/>
  <c r="Q3459" i="10" s="1"/>
  <c r="T3461" i="10"/>
  <c r="O3461" i="10"/>
  <c r="Q3461" i="10" s="1"/>
  <c r="T3463" i="10"/>
  <c r="O3463" i="10"/>
  <c r="Q3463" i="10" s="1"/>
  <c r="T3465" i="10"/>
  <c r="O3465" i="10"/>
  <c r="Q3465" i="10" s="1"/>
  <c r="T3467" i="10"/>
  <c r="O3467" i="10"/>
  <c r="Q3467" i="10" s="1"/>
  <c r="T3469" i="10"/>
  <c r="O3469" i="10"/>
  <c r="Q3469" i="10" s="1"/>
  <c r="T3471" i="10"/>
  <c r="O3471" i="10"/>
  <c r="Q3471" i="10" s="1"/>
  <c r="T3473" i="10"/>
  <c r="O3473" i="10"/>
  <c r="Q3473" i="10" s="1"/>
  <c r="T3475" i="10"/>
  <c r="O3475" i="10"/>
  <c r="Q3475" i="10" s="1"/>
  <c r="T3477" i="10"/>
  <c r="O3477" i="10"/>
  <c r="Q3477" i="10" s="1"/>
  <c r="T3479" i="10"/>
  <c r="O3479" i="10"/>
  <c r="Q3479" i="10" s="1"/>
  <c r="T3481" i="10"/>
  <c r="O3481" i="10"/>
  <c r="Q3481" i="10" s="1"/>
  <c r="T3484" i="10"/>
  <c r="O3484" i="10"/>
  <c r="Q3484" i="10" s="1"/>
  <c r="T3486" i="10"/>
  <c r="O3486" i="10"/>
  <c r="Q3486" i="10" s="1"/>
  <c r="T3488" i="10"/>
  <c r="O3488" i="10"/>
  <c r="Q3488" i="10" s="1"/>
  <c r="T3490" i="10"/>
  <c r="O3490" i="10"/>
  <c r="Q3490" i="10" s="1"/>
  <c r="T3492" i="10"/>
  <c r="O3492" i="10"/>
  <c r="Q3492" i="10" s="1"/>
  <c r="T3494" i="10"/>
  <c r="O3494" i="10"/>
  <c r="Q3494" i="10" s="1"/>
  <c r="T3497" i="10"/>
  <c r="O3497" i="10"/>
  <c r="Q3497" i="10" s="1"/>
  <c r="T3499" i="10"/>
  <c r="O3499" i="10"/>
  <c r="Q3499" i="10" s="1"/>
  <c r="T3501" i="10"/>
  <c r="O3501" i="10"/>
  <c r="Q3501" i="10" s="1"/>
  <c r="T3503" i="10"/>
  <c r="O3503" i="10"/>
  <c r="Q3503" i="10" s="1"/>
  <c r="T3508" i="10"/>
  <c r="O3508" i="10"/>
  <c r="Q3508" i="10" s="1"/>
  <c r="T3510" i="10"/>
  <c r="O3510" i="10"/>
  <c r="Q3510" i="10" s="1"/>
  <c r="T3514" i="10"/>
  <c r="O3514" i="10"/>
  <c r="Q3514" i="10" s="1"/>
  <c r="T3516" i="10"/>
  <c r="O3516" i="10"/>
  <c r="Q3516" i="10" s="1"/>
  <c r="T3518" i="10"/>
  <c r="O3518" i="10"/>
  <c r="Q3518" i="10" s="1"/>
  <c r="T3520" i="10"/>
  <c r="O3520" i="10"/>
  <c r="Q3520" i="10" s="1"/>
  <c r="T3522" i="10"/>
  <c r="O3522" i="10"/>
  <c r="Q3522" i="10" s="1"/>
  <c r="T3524" i="10"/>
  <c r="O3524" i="10"/>
  <c r="Q3524" i="10" s="1"/>
  <c r="T3531" i="10"/>
  <c r="O3531" i="10"/>
  <c r="Q3531" i="10" s="1"/>
  <c r="T3533" i="10"/>
  <c r="O3533" i="10"/>
  <c r="Q3533" i="10" s="1"/>
  <c r="T3537" i="10"/>
  <c r="O3537" i="10"/>
  <c r="Q3537" i="10" s="1"/>
  <c r="T3540" i="10"/>
  <c r="O3540" i="10"/>
  <c r="Q3540" i="10" s="1"/>
  <c r="T3546" i="10"/>
  <c r="O3546" i="10"/>
  <c r="Q3546" i="10" s="1"/>
  <c r="T3548" i="10"/>
  <c r="O3548" i="10"/>
  <c r="Q3548" i="10" s="1"/>
  <c r="T3551" i="10"/>
  <c r="O3551" i="10"/>
  <c r="Q3551" i="10" s="1"/>
  <c r="T3554" i="10"/>
  <c r="O3554" i="10"/>
  <c r="Q3554" i="10" s="1"/>
  <c r="T3557" i="10"/>
  <c r="O3557" i="10"/>
  <c r="Q3557" i="10" s="1"/>
  <c r="T3559" i="10"/>
  <c r="O3559" i="10"/>
  <c r="Q3559" i="10" s="1"/>
  <c r="T3563" i="10"/>
  <c r="O3563" i="10"/>
  <c r="Q3563" i="10" s="1"/>
  <c r="T3566" i="10"/>
  <c r="O3566" i="10"/>
  <c r="Q3566" i="10" s="1"/>
  <c r="T3579" i="10"/>
  <c r="O3579" i="10"/>
  <c r="Q3579" i="10" s="1"/>
  <c r="T3581" i="10"/>
  <c r="O3581" i="10"/>
  <c r="Q3581" i="10" s="1"/>
  <c r="T3584" i="10"/>
  <c r="O3584" i="10"/>
  <c r="Q3584" i="10" s="1"/>
  <c r="T3600" i="10"/>
  <c r="O3600" i="10"/>
  <c r="Q3600" i="10" s="1"/>
  <c r="T3605" i="10"/>
  <c r="O3605" i="10"/>
  <c r="Q3605" i="10" s="1"/>
  <c r="T3607" i="10"/>
  <c r="O3607" i="10"/>
  <c r="Q3607" i="10" s="1"/>
  <c r="T3609" i="10"/>
  <c r="O3609" i="10"/>
  <c r="Q3609" i="10" s="1"/>
  <c r="T3619" i="10"/>
  <c r="O3619" i="10"/>
  <c r="Q3619" i="10" s="1"/>
  <c r="T3626" i="10"/>
  <c r="O3626" i="10"/>
  <c r="Q3626" i="10" s="1"/>
  <c r="T3630" i="10"/>
  <c r="O3630" i="10"/>
  <c r="Q3630" i="10" s="1"/>
  <c r="T3652" i="10"/>
  <c r="O3652" i="10"/>
  <c r="Q3652" i="10" s="1"/>
  <c r="T3664" i="10"/>
  <c r="O3664" i="10"/>
  <c r="Q3664" i="10" s="1"/>
  <c r="T3682" i="10"/>
  <c r="O3682" i="10"/>
  <c r="Q3682" i="10" s="1"/>
  <c r="T3700" i="10"/>
  <c r="O3700" i="10"/>
  <c r="Q3700" i="10" s="1"/>
  <c r="T3713" i="10"/>
  <c r="O3713" i="10"/>
  <c r="Q3713" i="10" s="1"/>
  <c r="T3747" i="10"/>
  <c r="O3747" i="10"/>
  <c r="Q3747" i="10" s="1"/>
  <c r="T3754" i="10"/>
  <c r="O3754" i="10"/>
  <c r="Q3754" i="10" s="1"/>
  <c r="T3765" i="10"/>
  <c r="O3765" i="10"/>
  <c r="Q3765" i="10" s="1"/>
  <c r="T3824" i="10"/>
  <c r="O3824" i="10"/>
  <c r="Q3824" i="10" s="1"/>
  <c r="T3827" i="10"/>
  <c r="O3827" i="10"/>
  <c r="Q3827" i="10" s="1"/>
  <c r="T3830" i="10"/>
  <c r="O3830" i="10"/>
  <c r="Q3830" i="10" s="1"/>
  <c r="T3837" i="10"/>
  <c r="O3837" i="10"/>
  <c r="Q3837" i="10" s="1"/>
  <c r="T3839" i="10"/>
  <c r="O3839" i="10"/>
  <c r="Q3839" i="10" s="1"/>
  <c r="T3841" i="10"/>
  <c r="O3841" i="10"/>
  <c r="Q3841" i="10" s="1"/>
  <c r="T3865" i="10"/>
  <c r="O3865" i="10"/>
  <c r="Q3865" i="10" s="1"/>
  <c r="T3873" i="10"/>
  <c r="O3873" i="10"/>
  <c r="Q3873" i="10" s="1"/>
  <c r="T3875" i="10"/>
  <c r="O3875" i="10"/>
  <c r="Q3875" i="10" s="1"/>
  <c r="T3877" i="10"/>
  <c r="O3877" i="10"/>
  <c r="Q3877" i="10" s="1"/>
  <c r="T3881" i="10"/>
  <c r="O3881" i="10"/>
  <c r="Q3881" i="10" s="1"/>
  <c r="T3884" i="10"/>
  <c r="O3884" i="10"/>
  <c r="Q3884" i="10" s="1"/>
  <c r="T3899" i="10"/>
  <c r="O3899" i="10"/>
  <c r="Q3899" i="10" s="1"/>
  <c r="T3905" i="10"/>
  <c r="O3905" i="10"/>
  <c r="Q3905" i="10" s="1"/>
  <c r="T3907" i="10"/>
  <c r="O3907" i="10"/>
  <c r="Q3907" i="10" s="1"/>
  <c r="T3911" i="10"/>
  <c r="O3911" i="10"/>
  <c r="Q3911" i="10" s="1"/>
  <c r="T3930" i="10"/>
  <c r="O3930" i="10"/>
  <c r="Q3930" i="10" s="1"/>
  <c r="T3934" i="10"/>
  <c r="O3934" i="10"/>
  <c r="Q3934" i="10" s="1"/>
  <c r="T3937" i="10"/>
  <c r="O3937" i="10"/>
  <c r="Q3937" i="10" s="1"/>
  <c r="T3973" i="10"/>
  <c r="O3973" i="10"/>
  <c r="Q3973" i="10" s="1"/>
  <c r="T4086" i="10"/>
  <c r="O4086" i="10"/>
  <c r="Q4086" i="10" s="1"/>
  <c r="T4088" i="10"/>
  <c r="O4088" i="10"/>
  <c r="Q4088" i="10" s="1"/>
  <c r="T4095" i="10"/>
  <c r="O4095" i="10"/>
  <c r="Q4095" i="10" s="1"/>
  <c r="T4109" i="10"/>
  <c r="O4109" i="10"/>
  <c r="Q4109" i="10" s="1"/>
  <c r="T4117" i="10"/>
  <c r="O4117" i="10"/>
  <c r="Q4117" i="10" s="1"/>
  <c r="T4119" i="10"/>
  <c r="O4119" i="10"/>
  <c r="Q4119" i="10" s="1"/>
  <c r="T4121" i="10"/>
  <c r="O4121" i="10"/>
  <c r="Q4121" i="10" s="1"/>
  <c r="T4123" i="10"/>
  <c r="O4123" i="10"/>
  <c r="Q4123" i="10" s="1"/>
  <c r="T4125" i="10"/>
  <c r="O4125" i="10"/>
  <c r="Q4125" i="10" s="1"/>
  <c r="T4128" i="10"/>
  <c r="O4128" i="10"/>
  <c r="Q4128" i="10" s="1"/>
  <c r="T4130" i="10"/>
  <c r="O4130" i="10"/>
  <c r="Q4130" i="10" s="1"/>
  <c r="T4134" i="10"/>
  <c r="O4134" i="10"/>
  <c r="Q4134" i="10" s="1"/>
  <c r="T4136" i="10"/>
  <c r="O4136" i="10"/>
  <c r="Q4136" i="10" s="1"/>
  <c r="T4138" i="10"/>
  <c r="O4138" i="10"/>
  <c r="Q4138" i="10" s="1"/>
  <c r="T4141" i="10"/>
  <c r="O4141" i="10"/>
  <c r="Q4141" i="10" s="1"/>
  <c r="T4151" i="10"/>
  <c r="O4151" i="10"/>
  <c r="Q4151" i="10" s="1"/>
  <c r="T4153" i="10"/>
  <c r="O4153" i="10"/>
  <c r="Q4153" i="10" s="1"/>
  <c r="T4158" i="10"/>
  <c r="O4158" i="10"/>
  <c r="Q4158" i="10" s="1"/>
  <c r="T4161" i="10"/>
  <c r="O4161" i="10"/>
  <c r="Q4161" i="10" s="1"/>
  <c r="T4163" i="10"/>
  <c r="O4163" i="10"/>
  <c r="Q4163" i="10" s="1"/>
  <c r="T4201" i="10"/>
  <c r="O4201" i="10"/>
  <c r="Q4201" i="10" s="1"/>
  <c r="T4230" i="10"/>
  <c r="O4230" i="10"/>
  <c r="Q4230" i="10" s="1"/>
  <c r="T4236" i="10"/>
  <c r="O4236" i="10"/>
  <c r="Q4236" i="10" s="1"/>
  <c r="T4265" i="10"/>
  <c r="O4265" i="10"/>
  <c r="Q4265" i="10" s="1"/>
  <c r="T4267" i="10"/>
  <c r="O4267" i="10"/>
  <c r="Q4267" i="10" s="1"/>
  <c r="T4269" i="10"/>
  <c r="O4269" i="10"/>
  <c r="Q4269" i="10" s="1"/>
  <c r="T4272" i="10"/>
  <c r="O4272" i="10"/>
  <c r="Q4272" i="10" s="1"/>
  <c r="T4274" i="10"/>
  <c r="O4274" i="10"/>
  <c r="Q4274" i="10" s="1"/>
  <c r="T4276" i="10"/>
  <c r="O4276" i="10"/>
  <c r="Q4276" i="10" s="1"/>
  <c r="T4285" i="10"/>
  <c r="O4285" i="10"/>
  <c r="Q4285" i="10" s="1"/>
  <c r="T4321" i="10"/>
  <c r="O4321" i="10"/>
  <c r="Q4321" i="10" s="1"/>
  <c r="T4415" i="10"/>
  <c r="O4415" i="10"/>
  <c r="Q4415" i="10" s="1"/>
  <c r="T4466" i="10"/>
  <c r="O4466" i="10"/>
  <c r="Q4466" i="10" s="1"/>
  <c r="T4477" i="10"/>
  <c r="O4477" i="10"/>
  <c r="Q4477" i="10" s="1"/>
  <c r="T4547" i="10"/>
  <c r="O4547" i="10"/>
  <c r="Q4547" i="10" s="1"/>
  <c r="T4549" i="10"/>
  <c r="O4549" i="10"/>
  <c r="Q4549" i="10" s="1"/>
  <c r="T4552" i="10"/>
  <c r="O4552" i="10"/>
  <c r="Q4552" i="10" s="1"/>
  <c r="T4575" i="10"/>
  <c r="O4575" i="10"/>
  <c r="Q4575" i="10" s="1"/>
  <c r="T4581" i="10"/>
  <c r="O4581" i="10"/>
  <c r="Q4581" i="10" s="1"/>
  <c r="T4584" i="10"/>
  <c r="O4584" i="10"/>
  <c r="Q4584" i="10" s="1"/>
  <c r="T4589" i="10"/>
  <c r="O4589" i="10"/>
  <c r="Q4589" i="10" s="1"/>
  <c r="T4593" i="10"/>
  <c r="O4593" i="10"/>
  <c r="Q4593" i="10" s="1"/>
  <c r="T4598" i="10"/>
  <c r="O4598" i="10"/>
  <c r="Q4598" i="10" s="1"/>
  <c r="T4600" i="10"/>
  <c r="O4600" i="10"/>
  <c r="Q4600" i="10" s="1"/>
  <c r="T4602" i="10"/>
  <c r="O4602" i="10"/>
  <c r="Q4602" i="10" s="1"/>
  <c r="T4604" i="10"/>
  <c r="O4604" i="10"/>
  <c r="Q4604" i="10" s="1"/>
  <c r="T4613" i="10"/>
  <c r="O4613" i="10"/>
  <c r="Q4613" i="10" s="1"/>
  <c r="T4621" i="10"/>
  <c r="O4621" i="10"/>
  <c r="Q4621" i="10" s="1"/>
  <c r="T4670" i="10"/>
  <c r="O4670" i="10"/>
  <c r="Q4670" i="10" s="1"/>
  <c r="T4673" i="10"/>
  <c r="O4673" i="10"/>
  <c r="Q4673" i="10" s="1"/>
  <c r="T4678" i="10"/>
  <c r="O4678" i="10"/>
  <c r="Q4678" i="10" s="1"/>
  <c r="T4680" i="10"/>
  <c r="O4680" i="10"/>
  <c r="Q4680" i="10" s="1"/>
  <c r="T4682" i="10"/>
  <c r="O4682" i="10"/>
  <c r="Q4682" i="10" s="1"/>
  <c r="T4685" i="10"/>
  <c r="O4685" i="10"/>
  <c r="Q4685" i="10" s="1"/>
  <c r="T4694" i="10"/>
  <c r="O4694" i="10"/>
  <c r="Q4694" i="10" s="1"/>
  <c r="T4701" i="10"/>
  <c r="O4701" i="10"/>
  <c r="Q4701" i="10" s="1"/>
  <c r="T4703" i="10"/>
  <c r="O4703" i="10"/>
  <c r="Q4703" i="10" s="1"/>
  <c r="T4706" i="10"/>
  <c r="O4706" i="10"/>
  <c r="Q4706" i="10" s="1"/>
  <c r="T4708" i="10"/>
  <c r="O4708" i="10"/>
  <c r="Q4708" i="10" s="1"/>
  <c r="T4710" i="10"/>
  <c r="O4710" i="10"/>
  <c r="Q4710" i="10" s="1"/>
  <c r="T4712" i="10"/>
  <c r="O4712" i="10"/>
  <c r="Q4712" i="10" s="1"/>
  <c r="T4714" i="10"/>
  <c r="O4714" i="10"/>
  <c r="Q4714" i="10" s="1"/>
  <c r="T4721" i="10"/>
  <c r="O4721" i="10"/>
  <c r="Q4721" i="10" s="1"/>
  <c r="T4723" i="10"/>
  <c r="O4723" i="10"/>
  <c r="Q4723" i="10" s="1"/>
  <c r="T4725" i="10"/>
  <c r="O4725" i="10"/>
  <c r="Q4725" i="10" s="1"/>
  <c r="T4733" i="10"/>
  <c r="O4733" i="10"/>
  <c r="Q4733" i="10" s="1"/>
  <c r="T4737" i="10"/>
  <c r="O4737" i="10"/>
  <c r="Q4737" i="10" s="1"/>
  <c r="T4743" i="10"/>
  <c r="O4743" i="10"/>
  <c r="Q4743" i="10" s="1"/>
  <c r="T4749" i="10"/>
  <c r="O4749" i="10"/>
  <c r="Q4749" i="10" s="1"/>
  <c r="T4763" i="10"/>
  <c r="O4763" i="10"/>
  <c r="Q4763" i="10" s="1"/>
  <c r="T4767" i="10"/>
  <c r="O4767" i="10"/>
  <c r="Q4767" i="10" s="1"/>
  <c r="T4806" i="10"/>
  <c r="O4806" i="10"/>
  <c r="Q4806" i="10" s="1"/>
  <c r="T4809" i="10"/>
  <c r="O4809" i="10"/>
  <c r="Q4809" i="10" s="1"/>
  <c r="T4831" i="10"/>
  <c r="O4831" i="10"/>
  <c r="Q4831" i="10" s="1"/>
  <c r="T4834" i="10"/>
  <c r="O4834" i="10"/>
  <c r="Q4834" i="10" s="1"/>
  <c r="T4836" i="10"/>
  <c r="O4836" i="10"/>
  <c r="Q4836" i="10" s="1"/>
  <c r="T4838" i="10"/>
  <c r="O4838" i="10"/>
  <c r="Q4838" i="10" s="1"/>
  <c r="T4841" i="10"/>
  <c r="O4841" i="10"/>
  <c r="Q4841" i="10" s="1"/>
  <c r="T4843" i="10"/>
  <c r="O4843" i="10"/>
  <c r="Q4843" i="10" s="1"/>
  <c r="T4845" i="10"/>
  <c r="O4845" i="10"/>
  <c r="Q4845" i="10" s="1"/>
  <c r="T4847" i="10"/>
  <c r="O4847" i="10"/>
  <c r="Q4847" i="10" s="1"/>
  <c r="T4853" i="10"/>
  <c r="O4853" i="10"/>
  <c r="Q4853" i="10" s="1"/>
  <c r="T4855" i="10"/>
  <c r="O4855" i="10"/>
  <c r="Q4855" i="10" s="1"/>
  <c r="T4859" i="10"/>
  <c r="O4859" i="10"/>
  <c r="Q4859" i="10" s="1"/>
  <c r="T4868" i="10"/>
  <c r="O4868" i="10"/>
  <c r="Q4868" i="10" s="1"/>
  <c r="T4874" i="10"/>
  <c r="O4874" i="10"/>
  <c r="Q4874" i="10" s="1"/>
  <c r="T4884" i="10"/>
  <c r="O4884" i="10"/>
  <c r="Q4884" i="10" s="1"/>
  <c r="T4893" i="10"/>
  <c r="O4893" i="10"/>
  <c r="Q4893" i="10" s="1"/>
  <c r="T4897" i="10"/>
  <c r="O4897" i="10"/>
  <c r="Q4897" i="10" s="1"/>
  <c r="T4900" i="10"/>
  <c r="O4900" i="10"/>
  <c r="Q4900" i="10" s="1"/>
  <c r="T4911" i="10"/>
  <c r="O4911" i="10"/>
  <c r="Q4911" i="10" s="1"/>
  <c r="T4916" i="10"/>
  <c r="O4916" i="10"/>
  <c r="Q4916" i="10" s="1"/>
  <c r="T4921" i="10"/>
  <c r="O4921" i="10"/>
  <c r="Q4921" i="10" s="1"/>
  <c r="T4930" i="10"/>
  <c r="O4930" i="10"/>
  <c r="Q4930" i="10" s="1"/>
  <c r="T4965" i="10"/>
  <c r="O4965" i="10"/>
  <c r="Q4965" i="10" s="1"/>
  <c r="T4975" i="10"/>
  <c r="O4975" i="10"/>
  <c r="Q4975" i="10" s="1"/>
  <c r="T4994" i="10"/>
  <c r="O4994" i="10"/>
  <c r="Q4994" i="10" s="1"/>
  <c r="T4996" i="10"/>
  <c r="O4996" i="10"/>
  <c r="Q4996" i="10" s="1"/>
  <c r="T4998" i="10"/>
  <c r="O4998" i="10"/>
  <c r="Q4998" i="10" s="1"/>
  <c r="T5005" i="10"/>
  <c r="O5005" i="10"/>
  <c r="Q5005" i="10" s="1"/>
  <c r="T5019" i="10"/>
  <c r="O5019" i="10"/>
  <c r="Q5019" i="10" s="1"/>
  <c r="T5059" i="10"/>
  <c r="O5059" i="10"/>
  <c r="Q5059" i="10" s="1"/>
  <c r="T5063" i="10"/>
  <c r="O5063" i="10"/>
  <c r="Q5063" i="10" s="1"/>
  <c r="T5065" i="10"/>
  <c r="O5065" i="10"/>
  <c r="Q5065" i="10" s="1"/>
  <c r="T5068" i="10"/>
  <c r="O5068" i="10"/>
  <c r="Q5068" i="10" s="1"/>
  <c r="T5073" i="10"/>
  <c r="O5073" i="10"/>
  <c r="Q5073" i="10" s="1"/>
  <c r="T6" i="14"/>
  <c r="O6" i="14"/>
  <c r="Q6" i="14" s="1"/>
  <c r="T32" i="14"/>
  <c r="O32" i="14"/>
  <c r="Q32" i="14" s="1"/>
  <c r="T35" i="14"/>
  <c r="O35" i="14"/>
  <c r="Q35" i="14" s="1"/>
  <c r="T46" i="14"/>
  <c r="O46" i="14"/>
  <c r="Q46" i="14" s="1"/>
  <c r="T48" i="14"/>
  <c r="O48" i="14"/>
  <c r="Q48" i="14" s="1"/>
  <c r="T50" i="14"/>
  <c r="O50" i="14"/>
  <c r="Q50" i="14" s="1"/>
  <c r="T58" i="14"/>
  <c r="O58" i="14"/>
  <c r="Q58" i="14" s="1"/>
  <c r="T63" i="14"/>
  <c r="O63" i="14"/>
  <c r="Q63" i="14" s="1"/>
  <c r="T67" i="14"/>
  <c r="O67" i="14"/>
  <c r="Q67" i="14" s="1"/>
  <c r="T70" i="14"/>
  <c r="O70" i="14"/>
  <c r="Q70" i="14" s="1"/>
  <c r="T72" i="14"/>
  <c r="O72" i="14"/>
  <c r="Q72" i="14" s="1"/>
  <c r="T75" i="14"/>
  <c r="O75" i="14"/>
  <c r="Q75" i="14" s="1"/>
  <c r="T77" i="14"/>
  <c r="O77" i="14"/>
  <c r="Q77" i="14" s="1"/>
  <c r="T79" i="14"/>
  <c r="O79" i="14"/>
  <c r="Q79" i="14" s="1"/>
  <c r="T81" i="14"/>
  <c r="O81" i="14"/>
  <c r="Q81" i="14" s="1"/>
  <c r="T83" i="14"/>
  <c r="O83" i="14"/>
  <c r="Q83" i="14" s="1"/>
  <c r="T85" i="14"/>
  <c r="O85" i="14"/>
  <c r="Q85" i="14" s="1"/>
  <c r="T87" i="14"/>
  <c r="O87" i="14"/>
  <c r="Q87" i="14" s="1"/>
  <c r="T89" i="14"/>
  <c r="O89" i="14"/>
  <c r="Q89" i="14" s="1"/>
  <c r="T91" i="14"/>
  <c r="O91" i="14"/>
  <c r="Q91" i="14" s="1"/>
  <c r="T93" i="14"/>
  <c r="O93" i="14"/>
  <c r="Q93" i="14" s="1"/>
  <c r="T97" i="14"/>
  <c r="O97" i="14"/>
  <c r="Q97" i="14" s="1"/>
  <c r="T100" i="14"/>
  <c r="O100" i="14"/>
  <c r="Q100" i="14" s="1"/>
  <c r="T102" i="14"/>
  <c r="O102" i="14"/>
  <c r="Q102" i="14" s="1"/>
  <c r="T104" i="14"/>
  <c r="O104" i="14"/>
  <c r="Q104" i="14" s="1"/>
  <c r="T108" i="14"/>
  <c r="O108" i="14"/>
  <c r="Q108" i="14" s="1"/>
  <c r="T110" i="14"/>
  <c r="O110" i="14"/>
  <c r="Q110" i="14" s="1"/>
  <c r="T113" i="14"/>
  <c r="O113" i="14"/>
  <c r="Q113" i="14" s="1"/>
  <c r="T118" i="14"/>
  <c r="O118" i="14"/>
  <c r="Q118" i="14" s="1"/>
  <c r="T120" i="14"/>
  <c r="O120" i="14"/>
  <c r="Q120" i="14" s="1"/>
  <c r="T122" i="14"/>
  <c r="O122" i="14"/>
  <c r="Q122" i="14" s="1"/>
  <c r="T125" i="14"/>
  <c r="O125" i="14"/>
  <c r="Q125" i="14" s="1"/>
  <c r="T127" i="14"/>
  <c r="O127" i="14"/>
  <c r="Q127" i="14" s="1"/>
  <c r="T129" i="14"/>
  <c r="O129" i="14"/>
  <c r="Q129" i="14" s="1"/>
  <c r="T131" i="14"/>
  <c r="O131" i="14"/>
  <c r="Q131" i="14" s="1"/>
  <c r="T133" i="14"/>
  <c r="O133" i="14"/>
  <c r="Q133" i="14" s="1"/>
  <c r="T135" i="14"/>
  <c r="O135" i="14"/>
  <c r="Q135" i="14" s="1"/>
  <c r="T137" i="14"/>
  <c r="O137" i="14"/>
  <c r="Q137" i="14" s="1"/>
  <c r="T139" i="14"/>
  <c r="O139" i="14"/>
  <c r="Q139" i="14" s="1"/>
  <c r="T141" i="14"/>
  <c r="O141" i="14"/>
  <c r="Q141" i="14" s="1"/>
  <c r="T143" i="14"/>
  <c r="O143" i="14"/>
  <c r="Q143" i="14" s="1"/>
  <c r="T145" i="14"/>
  <c r="O145" i="14"/>
  <c r="Q145" i="14" s="1"/>
  <c r="T147" i="14"/>
  <c r="O147" i="14"/>
  <c r="Q147" i="14" s="1"/>
  <c r="T149" i="14"/>
  <c r="O149" i="14"/>
  <c r="Q149" i="14" s="1"/>
  <c r="T151" i="14"/>
  <c r="O151" i="14"/>
  <c r="Q151" i="14" s="1"/>
  <c r="T153" i="14"/>
  <c r="O153" i="14"/>
  <c r="Q153" i="14" s="1"/>
  <c r="T155" i="14"/>
  <c r="O155" i="14"/>
  <c r="Q155" i="14" s="1"/>
  <c r="T157" i="14"/>
  <c r="O157" i="14"/>
  <c r="Q157" i="14" s="1"/>
  <c r="T159" i="14"/>
  <c r="O159" i="14"/>
  <c r="Q159" i="14" s="1"/>
  <c r="T161" i="14"/>
  <c r="O161" i="14"/>
  <c r="Q161" i="14" s="1"/>
  <c r="T163" i="14"/>
  <c r="O163" i="14"/>
  <c r="Q163" i="14" s="1"/>
  <c r="T165" i="14"/>
  <c r="O165" i="14"/>
  <c r="Q165" i="14" s="1"/>
  <c r="T167" i="14"/>
  <c r="O167" i="14"/>
  <c r="Q167" i="14" s="1"/>
  <c r="T169" i="14"/>
  <c r="O169" i="14"/>
  <c r="Q169" i="14" s="1"/>
  <c r="T171" i="14"/>
  <c r="O171" i="14"/>
  <c r="Q171" i="14" s="1"/>
  <c r="T203" i="14"/>
  <c r="O203" i="14"/>
  <c r="Q203" i="14" s="1"/>
  <c r="T212" i="14"/>
  <c r="O212" i="14"/>
  <c r="Q212" i="14" s="1"/>
  <c r="T224" i="14"/>
  <c r="O224" i="14"/>
  <c r="Q224" i="14" s="1"/>
  <c r="T332" i="14"/>
  <c r="O332" i="14"/>
  <c r="Q332" i="14" s="1"/>
  <c r="T335" i="14"/>
  <c r="O335" i="14"/>
  <c r="Q335" i="14" s="1"/>
  <c r="T338" i="14"/>
  <c r="O338" i="14"/>
  <c r="Q338" i="14" s="1"/>
  <c r="T345" i="14"/>
  <c r="O345" i="14"/>
  <c r="Q345" i="14" s="1"/>
  <c r="T349" i="14"/>
  <c r="O349" i="14"/>
  <c r="Q349" i="14" s="1"/>
  <c r="T366" i="14"/>
  <c r="O366" i="14"/>
  <c r="Q366" i="14" s="1"/>
  <c r="T372" i="14"/>
  <c r="O372" i="14"/>
  <c r="Q372" i="14" s="1"/>
  <c r="T378" i="14"/>
  <c r="O378" i="14"/>
  <c r="Q378" i="14" s="1"/>
  <c r="T386" i="14"/>
  <c r="O386" i="14"/>
  <c r="Q386" i="14" s="1"/>
  <c r="T393" i="14"/>
  <c r="O393" i="14"/>
  <c r="Q393" i="14" s="1"/>
  <c r="T398" i="14"/>
  <c r="O398" i="14"/>
  <c r="Q398" i="14" s="1"/>
  <c r="T400" i="14"/>
  <c r="O400" i="14"/>
  <c r="Q400" i="14" s="1"/>
  <c r="T403" i="14"/>
  <c r="O403" i="14"/>
  <c r="Q403" i="14" s="1"/>
  <c r="T406" i="14"/>
  <c r="O406" i="14"/>
  <c r="Q406" i="14" s="1"/>
  <c r="T418" i="14"/>
  <c r="O418" i="14"/>
  <c r="Q418" i="14" s="1"/>
  <c r="T422" i="14"/>
  <c r="O422" i="14"/>
  <c r="Q422" i="14" s="1"/>
  <c r="T424" i="14"/>
  <c r="O424" i="14"/>
  <c r="Q424" i="14" s="1"/>
  <c r="T426" i="14"/>
  <c r="O426" i="14"/>
  <c r="Q426" i="14" s="1"/>
  <c r="T429" i="14"/>
  <c r="O429" i="14"/>
  <c r="Q429" i="14" s="1"/>
  <c r="T431" i="14"/>
  <c r="O431" i="14"/>
  <c r="Q431" i="14" s="1"/>
  <c r="T433" i="14"/>
  <c r="O433" i="14"/>
  <c r="Q433" i="14" s="1"/>
  <c r="T435" i="14"/>
  <c r="O435" i="14"/>
  <c r="Q435" i="14" s="1"/>
  <c r="T440" i="14"/>
  <c r="O440" i="14"/>
  <c r="Q440" i="14" s="1"/>
  <c r="T442" i="14"/>
  <c r="O442" i="14"/>
  <c r="Q442" i="14" s="1"/>
  <c r="T445" i="14"/>
  <c r="O445" i="14"/>
  <c r="Q445" i="14" s="1"/>
  <c r="T450" i="14"/>
  <c r="O450" i="14"/>
  <c r="Q450" i="14" s="1"/>
  <c r="T457" i="14"/>
  <c r="O457" i="14"/>
  <c r="Q457" i="14" s="1"/>
  <c r="T466" i="14"/>
  <c r="O466" i="14"/>
  <c r="Q466" i="14" s="1"/>
  <c r="T468" i="14"/>
  <c r="O468" i="14"/>
  <c r="Q468" i="14" s="1"/>
  <c r="T473" i="14"/>
  <c r="O473" i="14"/>
  <c r="Q473" i="14" s="1"/>
  <c r="T475" i="14"/>
  <c r="O475" i="14"/>
  <c r="Q475" i="14" s="1"/>
  <c r="T480" i="14"/>
  <c r="O480" i="14"/>
  <c r="Q480" i="14" s="1"/>
  <c r="T484" i="14"/>
  <c r="O484" i="14"/>
  <c r="Q484" i="14" s="1"/>
  <c r="T498" i="14"/>
  <c r="O498" i="14"/>
  <c r="Q498" i="14" s="1"/>
  <c r="T523" i="14"/>
  <c r="O523" i="14"/>
  <c r="Q523" i="14" s="1"/>
  <c r="T589" i="14"/>
  <c r="O589" i="14"/>
  <c r="Q589" i="14" s="1"/>
  <c r="T18" i="14"/>
  <c r="O18" i="14"/>
  <c r="Q18" i="14" s="1"/>
  <c r="T33" i="14"/>
  <c r="O33" i="14"/>
  <c r="Q33" i="14" s="1"/>
  <c r="T37" i="14"/>
  <c r="O37" i="14"/>
  <c r="Q37" i="14" s="1"/>
  <c r="T47" i="14"/>
  <c r="O47" i="14"/>
  <c r="Q47" i="14" s="1"/>
  <c r="T49" i="14"/>
  <c r="O49" i="14"/>
  <c r="Q49" i="14" s="1"/>
  <c r="T54" i="14"/>
  <c r="O54" i="14"/>
  <c r="Q54" i="14" s="1"/>
  <c r="T62" i="14"/>
  <c r="O62" i="14"/>
  <c r="Q62" i="14" s="1"/>
  <c r="T64" i="14"/>
  <c r="O64" i="14"/>
  <c r="Q64" i="14" s="1"/>
  <c r="T69" i="14"/>
  <c r="O69" i="14"/>
  <c r="Q69" i="14" s="1"/>
  <c r="T71" i="14"/>
  <c r="O71" i="14"/>
  <c r="Q71" i="14" s="1"/>
  <c r="T74" i="14"/>
  <c r="O74" i="14"/>
  <c r="Q74" i="14" s="1"/>
  <c r="T76" i="14"/>
  <c r="O76" i="14"/>
  <c r="Q76" i="14" s="1"/>
  <c r="T78" i="14"/>
  <c r="O78" i="14"/>
  <c r="Q78" i="14" s="1"/>
  <c r="T80" i="14"/>
  <c r="O80" i="14"/>
  <c r="Q80" i="14" s="1"/>
  <c r="T82" i="14"/>
  <c r="O82" i="14"/>
  <c r="Q82" i="14" s="1"/>
  <c r="T84" i="14"/>
  <c r="O84" i="14"/>
  <c r="Q84" i="14" s="1"/>
  <c r="T86" i="14"/>
  <c r="O86" i="14"/>
  <c r="Q86" i="14" s="1"/>
  <c r="T88" i="14"/>
  <c r="O88" i="14"/>
  <c r="Q88" i="14" s="1"/>
  <c r="T90" i="14"/>
  <c r="O90" i="14"/>
  <c r="Q90" i="14" s="1"/>
  <c r="T92" i="14"/>
  <c r="O92" i="14"/>
  <c r="Q92" i="14" s="1"/>
  <c r="T96" i="14"/>
  <c r="O96" i="14"/>
  <c r="Q96" i="14" s="1"/>
  <c r="T98" i="14"/>
  <c r="O98" i="14"/>
  <c r="Q98" i="14" s="1"/>
  <c r="T101" i="14"/>
  <c r="O101" i="14"/>
  <c r="Q101" i="14" s="1"/>
  <c r="T103" i="14"/>
  <c r="O103" i="14"/>
  <c r="Q103" i="14" s="1"/>
  <c r="T107" i="14"/>
  <c r="O107" i="14"/>
  <c r="Q107" i="14" s="1"/>
  <c r="T109" i="14"/>
  <c r="O109" i="14"/>
  <c r="Q109" i="14" s="1"/>
  <c r="T111" i="14"/>
  <c r="O111" i="14"/>
  <c r="Q111" i="14" s="1"/>
  <c r="T115" i="14"/>
  <c r="O115" i="14"/>
  <c r="Q115" i="14" s="1"/>
  <c r="T119" i="14"/>
  <c r="O119" i="14"/>
  <c r="Q119" i="14" s="1"/>
  <c r="T121" i="14"/>
  <c r="O121" i="14"/>
  <c r="Q121" i="14" s="1"/>
  <c r="T124" i="14"/>
  <c r="O124" i="14"/>
  <c r="Q124" i="14" s="1"/>
  <c r="T126" i="14"/>
  <c r="O126" i="14"/>
  <c r="Q126" i="14" s="1"/>
  <c r="T128" i="14"/>
  <c r="O128" i="14"/>
  <c r="Q128" i="14" s="1"/>
  <c r="T130" i="14"/>
  <c r="O130" i="14"/>
  <c r="Q130" i="14" s="1"/>
  <c r="T132" i="14"/>
  <c r="O132" i="14"/>
  <c r="Q132" i="14" s="1"/>
  <c r="T134" i="14"/>
  <c r="O134" i="14"/>
  <c r="Q134" i="14" s="1"/>
  <c r="T136" i="14"/>
  <c r="O136" i="14"/>
  <c r="Q136" i="14" s="1"/>
  <c r="T138" i="14"/>
  <c r="O138" i="14"/>
  <c r="Q138" i="14" s="1"/>
  <c r="T140" i="14"/>
  <c r="O140" i="14"/>
  <c r="Q140" i="14" s="1"/>
  <c r="T142" i="14"/>
  <c r="O142" i="14"/>
  <c r="Q142" i="14" s="1"/>
  <c r="T144" i="14"/>
  <c r="O144" i="14"/>
  <c r="Q144" i="14" s="1"/>
  <c r="T146" i="14"/>
  <c r="O146" i="14"/>
  <c r="Q146" i="14" s="1"/>
  <c r="T148" i="14"/>
  <c r="O148" i="14"/>
  <c r="Q148" i="14" s="1"/>
  <c r="T150" i="14"/>
  <c r="O150" i="14"/>
  <c r="Q150" i="14" s="1"/>
  <c r="T152" i="14"/>
  <c r="O152" i="14"/>
  <c r="Q152" i="14" s="1"/>
  <c r="T154" i="14"/>
  <c r="O154" i="14"/>
  <c r="Q154" i="14" s="1"/>
  <c r="T156" i="14"/>
  <c r="O156" i="14"/>
  <c r="Q156" i="14" s="1"/>
  <c r="T158" i="14"/>
  <c r="O158" i="14"/>
  <c r="Q158" i="14" s="1"/>
  <c r="T160" i="14"/>
  <c r="O160" i="14"/>
  <c r="Q160" i="14" s="1"/>
  <c r="T162" i="14"/>
  <c r="O162" i="14"/>
  <c r="Q162" i="14" s="1"/>
  <c r="T164" i="14"/>
  <c r="O164" i="14"/>
  <c r="Q164" i="14" s="1"/>
  <c r="T166" i="14"/>
  <c r="O166" i="14"/>
  <c r="Q166" i="14" s="1"/>
  <c r="T168" i="14"/>
  <c r="O168" i="14"/>
  <c r="Q168" i="14" s="1"/>
  <c r="T170" i="14"/>
  <c r="O170" i="14"/>
  <c r="Q170" i="14" s="1"/>
  <c r="T173" i="14"/>
  <c r="O173" i="14"/>
  <c r="Q173" i="14" s="1"/>
  <c r="T205" i="14"/>
  <c r="O205" i="14"/>
  <c r="Q205" i="14" s="1"/>
  <c r="T223" i="14"/>
  <c r="O223" i="14"/>
  <c r="Q223" i="14" s="1"/>
  <c r="T226" i="14"/>
  <c r="O226" i="14"/>
  <c r="Q226" i="14" s="1"/>
  <c r="T334" i="14"/>
  <c r="O334" i="14"/>
  <c r="Q334" i="14" s="1"/>
  <c r="T337" i="14"/>
  <c r="O337" i="14"/>
  <c r="Q337" i="14" s="1"/>
  <c r="T339" i="14"/>
  <c r="O339" i="14"/>
  <c r="Q339" i="14" s="1"/>
  <c r="T348" i="14"/>
  <c r="O348" i="14"/>
  <c r="Q348" i="14" s="1"/>
  <c r="T365" i="14"/>
  <c r="O365" i="14"/>
  <c r="Q365" i="14" s="1"/>
  <c r="T368" i="14"/>
  <c r="O368" i="14"/>
  <c r="Q368" i="14" s="1"/>
  <c r="T377" i="14"/>
  <c r="O377" i="14"/>
  <c r="Q377" i="14" s="1"/>
  <c r="T385" i="14"/>
  <c r="O385" i="14"/>
  <c r="Q385" i="14" s="1"/>
  <c r="T387" i="14"/>
  <c r="O387" i="14"/>
  <c r="Q387" i="14" s="1"/>
  <c r="T395" i="14"/>
  <c r="O395" i="14"/>
  <c r="Q395" i="14" s="1"/>
  <c r="T399" i="14"/>
  <c r="O399" i="14"/>
  <c r="Q399" i="14" s="1"/>
  <c r="T401" i="14"/>
  <c r="O401" i="14"/>
  <c r="Q401" i="14" s="1"/>
  <c r="T404" i="14"/>
  <c r="O404" i="14"/>
  <c r="Q404" i="14" s="1"/>
  <c r="T411" i="14"/>
  <c r="O411" i="14"/>
  <c r="Q411" i="14" s="1"/>
  <c r="T421" i="14"/>
  <c r="O421" i="14"/>
  <c r="Q421" i="14" s="1"/>
  <c r="T423" i="14"/>
  <c r="O423" i="14"/>
  <c r="Q423" i="14" s="1"/>
  <c r="T425" i="14"/>
  <c r="O425" i="14"/>
  <c r="Q425" i="14" s="1"/>
  <c r="T427" i="14"/>
  <c r="O427" i="14"/>
  <c r="Q427" i="14" s="1"/>
  <c r="T430" i="14"/>
  <c r="O430" i="14"/>
  <c r="Q430" i="14" s="1"/>
  <c r="T432" i="14"/>
  <c r="O432" i="14"/>
  <c r="Q432" i="14" s="1"/>
  <c r="T434" i="14"/>
  <c r="O434" i="14"/>
  <c r="Q434" i="14" s="1"/>
  <c r="T439" i="14"/>
  <c r="O439" i="14"/>
  <c r="Q439" i="14" s="1"/>
  <c r="T441" i="14"/>
  <c r="O441" i="14"/>
  <c r="Q441" i="14" s="1"/>
  <c r="T443" i="14"/>
  <c r="O443" i="14"/>
  <c r="Q443" i="14" s="1"/>
  <c r="T446" i="14"/>
  <c r="O446" i="14"/>
  <c r="Q446" i="14" s="1"/>
  <c r="T454" i="14"/>
  <c r="O454" i="14"/>
  <c r="Q454" i="14" s="1"/>
  <c r="T465" i="14"/>
  <c r="O465" i="14"/>
  <c r="Q465" i="14" s="1"/>
  <c r="T467" i="14"/>
  <c r="O467" i="14"/>
  <c r="Q467" i="14" s="1"/>
  <c r="T469" i="14"/>
  <c r="O469" i="14"/>
  <c r="Q469" i="14" s="1"/>
  <c r="T474" i="14"/>
  <c r="O474" i="14"/>
  <c r="Q474" i="14" s="1"/>
  <c r="T476" i="14"/>
  <c r="O476" i="14"/>
  <c r="Q476" i="14" s="1"/>
  <c r="T483" i="14"/>
  <c r="O483" i="14"/>
  <c r="Q483" i="14" s="1"/>
  <c r="T486" i="14"/>
  <c r="O486" i="14"/>
  <c r="Q486" i="14" s="1"/>
  <c r="T519" i="14"/>
  <c r="O519" i="14"/>
  <c r="Q519" i="14" s="1"/>
  <c r="T528" i="14"/>
  <c r="O528" i="14"/>
  <c r="Q528" i="14" s="1"/>
  <c r="T590" i="14"/>
  <c r="O590" i="14"/>
  <c r="Q590" i="14" s="1"/>
  <c r="T601" i="14"/>
  <c r="O601" i="14"/>
  <c r="Q601" i="14" s="1"/>
  <c r="T610" i="14"/>
  <c r="O610" i="14"/>
  <c r="Q610" i="14" s="1"/>
  <c r="T626" i="14"/>
  <c r="O626" i="14"/>
  <c r="Q626" i="14" s="1"/>
  <c r="T695" i="14"/>
  <c r="O695" i="14"/>
  <c r="Q695" i="14" s="1"/>
  <c r="T712" i="14"/>
  <c r="O712" i="14"/>
  <c r="Q712" i="14" s="1"/>
  <c r="T715" i="14"/>
  <c r="O715" i="14"/>
  <c r="Q715" i="14" s="1"/>
  <c r="T720" i="14"/>
  <c r="O720" i="14"/>
  <c r="Q720" i="14" s="1"/>
  <c r="T839" i="14"/>
  <c r="O839" i="14"/>
  <c r="Q839" i="14" s="1"/>
  <c r="T853" i="14"/>
  <c r="O853" i="14"/>
  <c r="Q853" i="14" s="1"/>
  <c r="T881" i="14"/>
  <c r="O881" i="14"/>
  <c r="Q881" i="14" s="1"/>
  <c r="T979" i="14"/>
  <c r="O979" i="14"/>
  <c r="Q979" i="14" s="1"/>
  <c r="T1038" i="14"/>
  <c r="O1038" i="14"/>
  <c r="Q1038" i="14" s="1"/>
  <c r="T1082" i="14"/>
  <c r="O1082" i="14"/>
  <c r="Q1082" i="14" s="1"/>
  <c r="T1227" i="14"/>
  <c r="O1227" i="14"/>
  <c r="Q1227" i="14" s="1"/>
  <c r="T1274" i="14"/>
  <c r="O1274" i="14"/>
  <c r="Q1274" i="14" s="1"/>
  <c r="T1276" i="14"/>
  <c r="O1276" i="14"/>
  <c r="Q1276" i="14" s="1"/>
  <c r="T1283" i="14"/>
  <c r="O1283" i="14"/>
  <c r="Q1283" i="14" s="1"/>
  <c r="T1293" i="14"/>
  <c r="O1293" i="14"/>
  <c r="Q1293" i="14" s="1"/>
  <c r="T1297" i="14"/>
  <c r="O1297" i="14"/>
  <c r="Q1297" i="14" s="1"/>
  <c r="T1327" i="14"/>
  <c r="O1327" i="14"/>
  <c r="Q1327" i="14" s="1"/>
  <c r="T1405" i="14"/>
  <c r="O1405" i="14"/>
  <c r="Q1405" i="14" s="1"/>
  <c r="T1440" i="14"/>
  <c r="O1440" i="14"/>
  <c r="Q1440" i="14" s="1"/>
  <c r="T1444" i="14"/>
  <c r="O1444" i="14"/>
  <c r="Q1444" i="14" s="1"/>
  <c r="T1446" i="14"/>
  <c r="O1446" i="14"/>
  <c r="Q1446" i="14" s="1"/>
  <c r="T1448" i="14"/>
  <c r="O1448" i="14"/>
  <c r="Q1448" i="14" s="1"/>
  <c r="T1450" i="14"/>
  <c r="O1450" i="14"/>
  <c r="Q1450" i="14" s="1"/>
  <c r="T1453" i="14"/>
  <c r="O1453" i="14"/>
  <c r="Q1453" i="14" s="1"/>
  <c r="T1458" i="14"/>
  <c r="O1458" i="14"/>
  <c r="Q1458" i="14" s="1"/>
  <c r="T1464" i="14"/>
  <c r="O1464" i="14"/>
  <c r="Q1464" i="14" s="1"/>
  <c r="T1473" i="14"/>
  <c r="O1473" i="14"/>
  <c r="Q1473" i="14" s="1"/>
  <c r="T1479" i="14"/>
  <c r="O1479" i="14"/>
  <c r="Q1479" i="14" s="1"/>
  <c r="T1482" i="14"/>
  <c r="O1482" i="14"/>
  <c r="Q1482" i="14" s="1"/>
  <c r="T1489" i="14"/>
  <c r="O1489" i="14"/>
  <c r="Q1489" i="14" s="1"/>
  <c r="T1492" i="14"/>
  <c r="O1492" i="14"/>
  <c r="Q1492" i="14" s="1"/>
  <c r="T1494" i="14"/>
  <c r="O1494" i="14"/>
  <c r="Q1494" i="14" s="1"/>
  <c r="T1498" i="14"/>
  <c r="O1498" i="14"/>
  <c r="Q1498" i="14" s="1"/>
  <c r="T1500" i="14"/>
  <c r="O1500" i="14"/>
  <c r="Q1500" i="14" s="1"/>
  <c r="T1502" i="14"/>
  <c r="O1502" i="14"/>
  <c r="Q1502" i="14" s="1"/>
  <c r="T1506" i="14"/>
  <c r="O1506" i="14"/>
  <c r="Q1506" i="14" s="1"/>
  <c r="T1508" i="14"/>
  <c r="O1508" i="14"/>
  <c r="Q1508" i="14" s="1"/>
  <c r="T1511" i="14"/>
  <c r="O1511" i="14"/>
  <c r="Q1511" i="14" s="1"/>
  <c r="T1513" i="14"/>
  <c r="O1513" i="14"/>
  <c r="Q1513" i="14" s="1"/>
  <c r="T1516" i="14"/>
  <c r="O1516" i="14"/>
  <c r="Q1516" i="14" s="1"/>
  <c r="T1519" i="14"/>
  <c r="O1519" i="14"/>
  <c r="Q1519" i="14" s="1"/>
  <c r="T1521" i="14"/>
  <c r="O1521" i="14"/>
  <c r="Q1521" i="14" s="1"/>
  <c r="T1523" i="14"/>
  <c r="O1523" i="14"/>
  <c r="Q1523" i="14" s="1"/>
  <c r="T1527" i="14"/>
  <c r="O1527" i="14"/>
  <c r="Q1527" i="14" s="1"/>
  <c r="T1534" i="14"/>
  <c r="O1534" i="14"/>
  <c r="Q1534" i="14" s="1"/>
  <c r="T1536" i="14"/>
  <c r="O1536" i="14"/>
  <c r="Q1536" i="14" s="1"/>
  <c r="T1541" i="14"/>
  <c r="O1541" i="14"/>
  <c r="Q1541" i="14" s="1"/>
  <c r="T1545" i="14"/>
  <c r="O1545" i="14"/>
  <c r="Q1545" i="14" s="1"/>
  <c r="T1552" i="14"/>
  <c r="O1552" i="14"/>
  <c r="Q1552" i="14" s="1"/>
  <c r="T1562" i="14"/>
  <c r="O1562" i="14"/>
  <c r="Q1562" i="14" s="1"/>
  <c r="T1564" i="14"/>
  <c r="O1564" i="14"/>
  <c r="Q1564" i="14" s="1"/>
  <c r="T1581" i="14"/>
  <c r="O1581" i="14"/>
  <c r="Q1581" i="14" s="1"/>
  <c r="T1589" i="14"/>
  <c r="O1589" i="14"/>
  <c r="Q1589" i="14" s="1"/>
  <c r="T1602" i="14"/>
  <c r="O1602" i="14"/>
  <c r="Q1602" i="14" s="1"/>
  <c r="T1606" i="14"/>
  <c r="O1606" i="14"/>
  <c r="Q1606" i="14" s="1"/>
  <c r="T1608" i="14"/>
  <c r="O1608" i="14"/>
  <c r="Q1608" i="14" s="1"/>
  <c r="T1611" i="14"/>
  <c r="O1611" i="14"/>
  <c r="Q1611" i="14" s="1"/>
  <c r="T1614" i="14"/>
  <c r="O1614" i="14"/>
  <c r="Q1614" i="14" s="1"/>
  <c r="T1619" i="14"/>
  <c r="O1619" i="14"/>
  <c r="Q1619" i="14" s="1"/>
  <c r="T1624" i="14"/>
  <c r="O1624" i="14"/>
  <c r="Q1624" i="14" s="1"/>
  <c r="T1626" i="14"/>
  <c r="O1626" i="14"/>
  <c r="Q1626" i="14" s="1"/>
  <c r="T1629" i="14"/>
  <c r="O1629" i="14"/>
  <c r="Q1629" i="14" s="1"/>
  <c r="T1636" i="14"/>
  <c r="O1636" i="14"/>
  <c r="Q1636" i="14" s="1"/>
  <c r="T1640" i="14"/>
  <c r="O1640" i="14"/>
  <c r="Q1640" i="14" s="1"/>
  <c r="T1651" i="14"/>
  <c r="O1651" i="14"/>
  <c r="Q1651" i="14" s="1"/>
  <c r="T1655" i="14"/>
  <c r="O1655" i="14"/>
  <c r="Q1655" i="14" s="1"/>
  <c r="T1669" i="14"/>
  <c r="O1669" i="14"/>
  <c r="Q1669" i="14" s="1"/>
  <c r="T1676" i="14"/>
  <c r="O1676" i="14"/>
  <c r="Q1676" i="14" s="1"/>
  <c r="T1681" i="14"/>
  <c r="O1681" i="14"/>
  <c r="Q1681" i="14" s="1"/>
  <c r="T1683" i="14"/>
  <c r="O1683" i="14"/>
  <c r="Q1683" i="14" s="1"/>
  <c r="T1689" i="14"/>
  <c r="O1689" i="14"/>
  <c r="Q1689" i="14" s="1"/>
  <c r="T1697" i="14"/>
  <c r="O1697" i="14"/>
  <c r="Q1697" i="14" s="1"/>
  <c r="T1699" i="14"/>
  <c r="O1699" i="14"/>
  <c r="Q1699" i="14" s="1"/>
  <c r="T1704" i="14"/>
  <c r="O1704" i="14"/>
  <c r="Q1704" i="14" s="1"/>
  <c r="T1707" i="14"/>
  <c r="O1707" i="14"/>
  <c r="Q1707" i="14" s="1"/>
  <c r="T1739" i="14"/>
  <c r="O1739" i="14"/>
  <c r="Q1739" i="14" s="1"/>
  <c r="T1746" i="14"/>
  <c r="O1746" i="14"/>
  <c r="Q1746" i="14" s="1"/>
  <c r="T1760" i="14"/>
  <c r="O1760" i="14"/>
  <c r="Q1760" i="14" s="1"/>
  <c r="T1769" i="14"/>
  <c r="O1769" i="14"/>
  <c r="Q1769" i="14" s="1"/>
  <c r="T1776" i="14"/>
  <c r="O1776" i="14"/>
  <c r="Q1776" i="14" s="1"/>
  <c r="T1798" i="14"/>
  <c r="O1798" i="14"/>
  <c r="Q1798" i="14" s="1"/>
  <c r="T1808" i="14"/>
  <c r="O1808" i="14"/>
  <c r="Q1808" i="14" s="1"/>
  <c r="T1813" i="14"/>
  <c r="O1813" i="14"/>
  <c r="Q1813" i="14" s="1"/>
  <c r="T1816" i="14"/>
  <c r="O1816" i="14"/>
  <c r="Q1816" i="14" s="1"/>
  <c r="T1818" i="14"/>
  <c r="O1818" i="14"/>
  <c r="Q1818" i="14" s="1"/>
  <c r="T1822" i="14"/>
  <c r="O1822" i="14"/>
  <c r="Q1822" i="14" s="1"/>
  <c r="T1834" i="14"/>
  <c r="O1834" i="14"/>
  <c r="Q1834" i="14" s="1"/>
  <c r="T1851" i="14"/>
  <c r="O1851" i="14"/>
  <c r="Q1851" i="14" s="1"/>
  <c r="T1857" i="14"/>
  <c r="O1857" i="14"/>
  <c r="Q1857" i="14" s="1"/>
  <c r="T1862" i="14"/>
  <c r="O1862" i="14"/>
  <c r="Q1862" i="14" s="1"/>
  <c r="T1866" i="14"/>
  <c r="O1866" i="14"/>
  <c r="Q1866" i="14" s="1"/>
  <c r="T1868" i="14"/>
  <c r="O1868" i="14"/>
  <c r="Q1868" i="14" s="1"/>
  <c r="T1870" i="14"/>
  <c r="O1870" i="14"/>
  <c r="Q1870" i="14" s="1"/>
  <c r="T1872" i="14"/>
  <c r="O1872" i="14"/>
  <c r="Q1872" i="14" s="1"/>
  <c r="T1879" i="14"/>
  <c r="O1879" i="14"/>
  <c r="Q1879" i="14" s="1"/>
  <c r="T1882" i="14"/>
  <c r="O1882" i="14"/>
  <c r="Q1882" i="14" s="1"/>
  <c r="T1886" i="14"/>
  <c r="O1886" i="14"/>
  <c r="Q1886" i="14" s="1"/>
  <c r="T1890" i="14"/>
  <c r="O1890" i="14"/>
  <c r="Q1890" i="14" s="1"/>
  <c r="T1892" i="14"/>
  <c r="O1892" i="14"/>
  <c r="Q1892" i="14" s="1"/>
  <c r="T1900" i="14"/>
  <c r="O1900" i="14"/>
  <c r="Q1900" i="14" s="1"/>
  <c r="T1905" i="14"/>
  <c r="O1905" i="14"/>
  <c r="Q1905" i="14" s="1"/>
  <c r="T1907" i="14"/>
  <c r="O1907" i="14"/>
  <c r="Q1907" i="14" s="1"/>
  <c r="T1909" i="14"/>
  <c r="O1909" i="14"/>
  <c r="Q1909" i="14" s="1"/>
  <c r="T1911" i="14"/>
  <c r="O1911" i="14"/>
  <c r="Q1911" i="14" s="1"/>
  <c r="T1913" i="14"/>
  <c r="O1913" i="14"/>
  <c r="Q1913" i="14" s="1"/>
  <c r="T1916" i="14"/>
  <c r="O1916" i="14"/>
  <c r="Q1916" i="14" s="1"/>
  <c r="T1918" i="14"/>
  <c r="O1918" i="14"/>
  <c r="Q1918" i="14" s="1"/>
  <c r="T1920" i="14"/>
  <c r="O1920" i="14"/>
  <c r="Q1920" i="14" s="1"/>
  <c r="T1922" i="14"/>
  <c r="O1922" i="14"/>
  <c r="Q1922" i="14" s="1"/>
  <c r="T1926" i="14"/>
  <c r="O1926" i="14"/>
  <c r="Q1926" i="14" s="1"/>
  <c r="T1928" i="14"/>
  <c r="O1928" i="14"/>
  <c r="Q1928" i="14" s="1"/>
  <c r="T1930" i="14"/>
  <c r="O1930" i="14"/>
  <c r="Q1930" i="14" s="1"/>
  <c r="T1935" i="14"/>
  <c r="O1935" i="14"/>
  <c r="Q1935" i="14" s="1"/>
  <c r="T1937" i="14"/>
  <c r="O1937" i="14"/>
  <c r="Q1937" i="14" s="1"/>
  <c r="T1944" i="14"/>
  <c r="O1944" i="14"/>
  <c r="Q1944" i="14" s="1"/>
  <c r="T1955" i="14"/>
  <c r="O1955" i="14"/>
  <c r="Q1955" i="14" s="1"/>
  <c r="T1957" i="14"/>
  <c r="O1957" i="14"/>
  <c r="Q1957" i="14" s="1"/>
  <c r="T1962" i="14"/>
  <c r="O1962" i="14"/>
  <c r="Q1962" i="14" s="1"/>
  <c r="T1972" i="14"/>
  <c r="O1972" i="14"/>
  <c r="Q1972" i="14" s="1"/>
  <c r="T1976" i="14"/>
  <c r="O1976" i="14"/>
  <c r="Q1976" i="14" s="1"/>
  <c r="T1981" i="14"/>
  <c r="O1981" i="14"/>
  <c r="Q1981" i="14" s="1"/>
  <c r="T1995" i="14"/>
  <c r="O1995" i="14"/>
  <c r="Q1995" i="14" s="1"/>
  <c r="T1997" i="14"/>
  <c r="O1997" i="14"/>
  <c r="Q1997" i="14" s="1"/>
  <c r="T2010" i="14"/>
  <c r="O2010" i="14"/>
  <c r="Q2010" i="14" s="1"/>
  <c r="T2012" i="14"/>
  <c r="O2012" i="14"/>
  <c r="Q2012" i="14" s="1"/>
  <c r="T2014" i="14"/>
  <c r="O2014" i="14"/>
  <c r="Q2014" i="14" s="1"/>
  <c r="T2018" i="14"/>
  <c r="O2018" i="14"/>
  <c r="Q2018" i="14" s="1"/>
  <c r="T2020" i="14"/>
  <c r="O2020" i="14"/>
  <c r="Q2020" i="14" s="1"/>
  <c r="T2022" i="14"/>
  <c r="O2022" i="14"/>
  <c r="Q2022" i="14" s="1"/>
  <c r="T2024" i="14"/>
  <c r="O2024" i="14"/>
  <c r="Q2024" i="14" s="1"/>
  <c r="T2026" i="14"/>
  <c r="O2026" i="14"/>
  <c r="Q2026" i="14" s="1"/>
  <c r="T2029" i="14"/>
  <c r="O2029" i="14"/>
  <c r="Q2029" i="14" s="1"/>
  <c r="T2031" i="14"/>
  <c r="O2031" i="14"/>
  <c r="Q2031" i="14" s="1"/>
  <c r="T2033" i="14"/>
  <c r="O2033" i="14"/>
  <c r="Q2033" i="14" s="1"/>
  <c r="T2036" i="14"/>
  <c r="O2036" i="14"/>
  <c r="Q2036" i="14" s="1"/>
  <c r="T2039" i="14"/>
  <c r="O2039" i="14"/>
  <c r="Q2039" i="14" s="1"/>
  <c r="T2044" i="14"/>
  <c r="O2044" i="14"/>
  <c r="Q2044" i="14" s="1"/>
  <c r="T2046" i="14"/>
  <c r="O2046" i="14"/>
  <c r="Q2046" i="14" s="1"/>
  <c r="T2048" i="14"/>
  <c r="O2048" i="14"/>
  <c r="Q2048" i="14" s="1"/>
  <c r="T2050" i="14"/>
  <c r="O2050" i="14"/>
  <c r="Q2050" i="14" s="1"/>
  <c r="T2054" i="14"/>
  <c r="O2054" i="14"/>
  <c r="Q2054" i="14" s="1"/>
  <c r="T2056" i="14"/>
  <c r="O2056" i="14"/>
  <c r="Q2056" i="14" s="1"/>
  <c r="T2058" i="14"/>
  <c r="O2058" i="14"/>
  <c r="Q2058" i="14" s="1"/>
  <c r="T2060" i="14"/>
  <c r="O2060" i="14"/>
  <c r="Q2060" i="14" s="1"/>
  <c r="T2063" i="14"/>
  <c r="O2063" i="14"/>
  <c r="Q2063" i="14" s="1"/>
  <c r="T2066" i="14"/>
  <c r="O2066" i="14"/>
  <c r="Q2066" i="14" s="1"/>
  <c r="T2069" i="14"/>
  <c r="O2069" i="14"/>
  <c r="Q2069" i="14" s="1"/>
  <c r="T2072" i="14"/>
  <c r="O2072" i="14"/>
  <c r="Q2072" i="14" s="1"/>
  <c r="T2074" i="14"/>
  <c r="O2074" i="14"/>
  <c r="Q2074" i="14" s="1"/>
  <c r="T2076" i="14"/>
  <c r="O2076" i="14"/>
  <c r="Q2076" i="14" s="1"/>
  <c r="T2079" i="14"/>
  <c r="O2079" i="14"/>
  <c r="Q2079" i="14" s="1"/>
  <c r="T2082" i="14"/>
  <c r="O2082" i="14"/>
  <c r="Q2082" i="14" s="1"/>
  <c r="T2085" i="14"/>
  <c r="O2085" i="14"/>
  <c r="Q2085" i="14" s="1"/>
  <c r="T2089" i="14"/>
  <c r="O2089" i="14"/>
  <c r="Q2089" i="14" s="1"/>
  <c r="T2091" i="14"/>
  <c r="O2091" i="14"/>
  <c r="Q2091" i="14" s="1"/>
  <c r="T2093" i="14"/>
  <c r="O2093" i="14"/>
  <c r="Q2093" i="14" s="1"/>
  <c r="T2095" i="14"/>
  <c r="O2095" i="14"/>
  <c r="Q2095" i="14" s="1"/>
  <c r="T2097" i="14"/>
  <c r="O2097" i="14"/>
  <c r="Q2097" i="14" s="1"/>
  <c r="T2100" i="14"/>
  <c r="O2100" i="14"/>
  <c r="Q2100" i="14" s="1"/>
  <c r="T2102" i="14"/>
  <c r="O2102" i="14"/>
  <c r="Q2102" i="14" s="1"/>
  <c r="T2105" i="14"/>
  <c r="O2105" i="14"/>
  <c r="Q2105" i="14" s="1"/>
  <c r="T2113" i="14"/>
  <c r="O2113" i="14"/>
  <c r="Q2113" i="14" s="1"/>
  <c r="T2115" i="14"/>
  <c r="O2115" i="14"/>
  <c r="Q2115" i="14" s="1"/>
  <c r="T2117" i="14"/>
  <c r="O2117" i="14"/>
  <c r="Q2117" i="14" s="1"/>
  <c r="T2119" i="14"/>
  <c r="O2119" i="14"/>
  <c r="Q2119" i="14" s="1"/>
  <c r="T2126" i="14"/>
  <c r="O2126" i="14"/>
  <c r="Q2126" i="14" s="1"/>
  <c r="T2132" i="14"/>
  <c r="O2132" i="14"/>
  <c r="Q2132" i="14" s="1"/>
  <c r="T2134" i="14"/>
  <c r="O2134" i="14"/>
  <c r="Q2134" i="14" s="1"/>
  <c r="T2138" i="14"/>
  <c r="O2138" i="14"/>
  <c r="Q2138" i="14" s="1"/>
  <c r="T2140" i="14"/>
  <c r="O2140" i="14"/>
  <c r="Q2140" i="14" s="1"/>
  <c r="T2144" i="14"/>
  <c r="O2144" i="14"/>
  <c r="Q2144" i="14" s="1"/>
  <c r="T2148" i="14"/>
  <c r="O2148" i="14"/>
  <c r="Q2148" i="14" s="1"/>
  <c r="T2152" i="14"/>
  <c r="O2152" i="14"/>
  <c r="Q2152" i="14" s="1"/>
  <c r="T2164" i="14"/>
  <c r="O2164" i="14"/>
  <c r="Q2164" i="14" s="1"/>
  <c r="T2166" i="14"/>
  <c r="O2166" i="14"/>
  <c r="Q2166" i="14" s="1"/>
  <c r="T2168" i="14"/>
  <c r="O2168" i="14"/>
  <c r="Q2168" i="14" s="1"/>
  <c r="T2174" i="14"/>
  <c r="O2174" i="14"/>
  <c r="Q2174" i="14" s="1"/>
  <c r="T2176" i="14"/>
  <c r="O2176" i="14"/>
  <c r="Q2176" i="14" s="1"/>
  <c r="T2179" i="14"/>
  <c r="O2179" i="14"/>
  <c r="Q2179" i="14" s="1"/>
  <c r="T2184" i="14"/>
  <c r="O2184" i="14"/>
  <c r="Q2184" i="14" s="1"/>
  <c r="T2186" i="14"/>
  <c r="O2186" i="14"/>
  <c r="Q2186" i="14" s="1"/>
  <c r="T2190" i="14"/>
  <c r="O2190" i="14"/>
  <c r="Q2190" i="14" s="1"/>
  <c r="T2192" i="14"/>
  <c r="O2192" i="14"/>
  <c r="Q2192" i="14" s="1"/>
  <c r="T2194" i="14"/>
  <c r="O2194" i="14"/>
  <c r="Q2194" i="14" s="1"/>
  <c r="T2196" i="14"/>
  <c r="O2196" i="14"/>
  <c r="Q2196" i="14" s="1"/>
  <c r="T2199" i="14"/>
  <c r="O2199" i="14"/>
  <c r="Q2199" i="14" s="1"/>
  <c r="T2202" i="14"/>
  <c r="O2202" i="14"/>
  <c r="Q2202" i="14" s="1"/>
  <c r="T2204" i="14"/>
  <c r="O2204" i="14"/>
  <c r="Q2204" i="14" s="1"/>
  <c r="T2206" i="14"/>
  <c r="O2206" i="14"/>
  <c r="Q2206" i="14" s="1"/>
  <c r="T2208" i="14"/>
  <c r="O2208" i="14"/>
  <c r="Q2208" i="14" s="1"/>
  <c r="T2214" i="14"/>
  <c r="O2214" i="14"/>
  <c r="Q2214" i="14" s="1"/>
  <c r="T2222" i="14"/>
  <c r="O2222" i="14"/>
  <c r="Q2222" i="14" s="1"/>
  <c r="T2225" i="14"/>
  <c r="O2225" i="14"/>
  <c r="Q2225" i="14" s="1"/>
  <c r="T2228" i="14"/>
  <c r="O2228" i="14"/>
  <c r="Q2228" i="14" s="1"/>
  <c r="T2230" i="14"/>
  <c r="O2230" i="14"/>
  <c r="Q2230" i="14" s="1"/>
  <c r="T2234" i="14"/>
  <c r="O2234" i="14"/>
  <c r="Q2234" i="14" s="1"/>
  <c r="T2237" i="14"/>
  <c r="O2237" i="14"/>
  <c r="Q2237" i="14" s="1"/>
  <c r="T2239" i="14"/>
  <c r="O2239" i="14"/>
  <c r="Q2239" i="14" s="1"/>
  <c r="T2241" i="14"/>
  <c r="O2241" i="14"/>
  <c r="Q2241" i="14" s="1"/>
  <c r="T2244" i="14"/>
  <c r="O2244" i="14"/>
  <c r="Q2244" i="14" s="1"/>
  <c r="T2246" i="14"/>
  <c r="O2246" i="14"/>
  <c r="Q2246" i="14" s="1"/>
  <c r="T2248" i="14"/>
  <c r="O2248" i="14"/>
  <c r="Q2248" i="14" s="1"/>
  <c r="T2250" i="14"/>
  <c r="O2250" i="14"/>
  <c r="Q2250" i="14" s="1"/>
  <c r="T2252" i="14"/>
  <c r="O2252" i="14"/>
  <c r="Q2252" i="14" s="1"/>
  <c r="T2254" i="14"/>
  <c r="O2254" i="14"/>
  <c r="Q2254" i="14" s="1"/>
  <c r="T2261" i="14"/>
  <c r="O2261" i="14"/>
  <c r="Q2261" i="14" s="1"/>
  <c r="T2271" i="14"/>
  <c r="O2271" i="14"/>
  <c r="Q2271" i="14" s="1"/>
  <c r="T2273" i="14"/>
  <c r="O2273" i="14"/>
  <c r="Q2273" i="14" s="1"/>
  <c r="T2277" i="14"/>
  <c r="O2277" i="14"/>
  <c r="Q2277" i="14" s="1"/>
  <c r="T2280" i="14"/>
  <c r="O2280" i="14"/>
  <c r="Q2280" i="14" s="1"/>
  <c r="T2282" i="14"/>
  <c r="O2282" i="14"/>
  <c r="Q2282" i="14" s="1"/>
  <c r="T2290" i="14"/>
  <c r="O2290" i="14"/>
  <c r="Q2290" i="14" s="1"/>
  <c r="T2292" i="14"/>
  <c r="O2292" i="14"/>
  <c r="Q2292" i="14" s="1"/>
  <c r="T2294" i="14"/>
  <c r="O2294" i="14"/>
  <c r="Q2294" i="14" s="1"/>
  <c r="T2299" i="14"/>
  <c r="O2299" i="14"/>
  <c r="Q2299" i="14" s="1"/>
  <c r="T2301" i="14"/>
  <c r="O2301" i="14"/>
  <c r="Q2301" i="14" s="1"/>
  <c r="T2303" i="14"/>
  <c r="O2303" i="14"/>
  <c r="Q2303" i="14" s="1"/>
  <c r="T2306" i="14"/>
  <c r="O2306" i="14"/>
  <c r="Q2306" i="14" s="1"/>
  <c r="T2315" i="14"/>
  <c r="O2315" i="14"/>
  <c r="Q2315" i="14" s="1"/>
  <c r="T2326" i="14"/>
  <c r="O2326" i="14"/>
  <c r="Q2326" i="14" s="1"/>
  <c r="T2331" i="14"/>
  <c r="O2331" i="14"/>
  <c r="Q2331" i="14" s="1"/>
  <c r="T2334" i="14"/>
  <c r="O2334" i="14"/>
  <c r="Q2334" i="14" s="1"/>
  <c r="T2337" i="14"/>
  <c r="O2337" i="14"/>
  <c r="Q2337" i="14" s="1"/>
  <c r="T2343" i="14"/>
  <c r="O2343" i="14"/>
  <c r="Q2343" i="14" s="1"/>
  <c r="T2345" i="14"/>
  <c r="O2345" i="14"/>
  <c r="Q2345" i="14" s="1"/>
  <c r="T2350" i="14"/>
  <c r="O2350" i="14"/>
  <c r="Q2350" i="14" s="1"/>
  <c r="T2360" i="14"/>
  <c r="O2360" i="14"/>
  <c r="Q2360" i="14" s="1"/>
  <c r="T2365" i="14"/>
  <c r="O2365" i="14"/>
  <c r="Q2365" i="14" s="1"/>
  <c r="T2369" i="14"/>
  <c r="O2369" i="14"/>
  <c r="Q2369" i="14" s="1"/>
  <c r="T2379" i="14"/>
  <c r="O2379" i="14"/>
  <c r="Q2379" i="14" s="1"/>
  <c r="T2383" i="14"/>
  <c r="O2383" i="14"/>
  <c r="Q2383" i="14" s="1"/>
  <c r="T2389" i="14"/>
  <c r="O2389" i="14"/>
  <c r="Q2389" i="14" s="1"/>
  <c r="T2391" i="14"/>
  <c r="O2391" i="14"/>
  <c r="Q2391" i="14" s="1"/>
  <c r="T2394" i="14"/>
  <c r="O2394" i="14"/>
  <c r="Q2394" i="14" s="1"/>
  <c r="T2402" i="14"/>
  <c r="O2402" i="14"/>
  <c r="Q2402" i="14" s="1"/>
  <c r="T2407" i="14"/>
  <c r="O2407" i="14"/>
  <c r="Q2407" i="14" s="1"/>
  <c r="T2410" i="14"/>
  <c r="O2410" i="14"/>
  <c r="Q2410" i="14" s="1"/>
  <c r="T2412" i="14"/>
  <c r="O2412" i="14"/>
  <c r="Q2412" i="14" s="1"/>
  <c r="T2415" i="14"/>
  <c r="O2415" i="14"/>
  <c r="Q2415" i="14" s="1"/>
  <c r="T2417" i="14"/>
  <c r="O2417" i="14"/>
  <c r="Q2417" i="14" s="1"/>
  <c r="T2419" i="14"/>
  <c r="O2419" i="14"/>
  <c r="Q2419" i="14" s="1"/>
  <c r="T2421" i="14"/>
  <c r="O2421" i="14"/>
  <c r="Q2421" i="14" s="1"/>
  <c r="T2423" i="14"/>
  <c r="O2423" i="14"/>
  <c r="Q2423" i="14" s="1"/>
  <c r="T2425" i="14"/>
  <c r="O2425" i="14"/>
  <c r="Q2425" i="14" s="1"/>
  <c r="T2427" i="14"/>
  <c r="O2427" i="14"/>
  <c r="Q2427" i="14" s="1"/>
  <c r="T2437" i="14"/>
  <c r="O2437" i="14"/>
  <c r="Q2437" i="14" s="1"/>
  <c r="T2440" i="14"/>
  <c r="O2440" i="14"/>
  <c r="Q2440" i="14" s="1"/>
  <c r="T2461" i="14"/>
  <c r="O2461" i="14"/>
  <c r="Q2461" i="14" s="1"/>
  <c r="T2467" i="14"/>
  <c r="O2467" i="14"/>
  <c r="Q2467" i="14" s="1"/>
  <c r="T2469" i="14"/>
  <c r="O2469" i="14"/>
  <c r="Q2469" i="14" s="1"/>
  <c r="T2479" i="14"/>
  <c r="O2479" i="14"/>
  <c r="Q2479" i="14" s="1"/>
  <c r="T2485" i="14"/>
  <c r="O2485" i="14"/>
  <c r="Q2485" i="14" s="1"/>
  <c r="T2488" i="14"/>
  <c r="O2488" i="14"/>
  <c r="Q2488" i="14" s="1"/>
  <c r="T2500" i="14"/>
  <c r="O2500" i="14"/>
  <c r="Q2500" i="14" s="1"/>
  <c r="T2514" i="14"/>
  <c r="O2514" i="14"/>
  <c r="Q2514" i="14" s="1"/>
  <c r="T2533" i="14"/>
  <c r="O2533" i="14"/>
  <c r="Q2533" i="14" s="1"/>
  <c r="T2537" i="14"/>
  <c r="O2537" i="14"/>
  <c r="Q2537" i="14" s="1"/>
  <c r="T2539" i="14"/>
  <c r="O2539" i="14"/>
  <c r="Q2539" i="14" s="1"/>
  <c r="T2541" i="14"/>
  <c r="O2541" i="14"/>
  <c r="Q2541" i="14" s="1"/>
  <c r="T2544" i="14"/>
  <c r="O2544" i="14"/>
  <c r="Q2544" i="14" s="1"/>
  <c r="T2546" i="14"/>
  <c r="O2546" i="14"/>
  <c r="Q2546" i="14" s="1"/>
  <c r="T2548" i="14"/>
  <c r="O2548" i="14"/>
  <c r="Q2548" i="14" s="1"/>
  <c r="T2550" i="14"/>
  <c r="O2550" i="14"/>
  <c r="Q2550" i="14" s="1"/>
  <c r="T2553" i="14"/>
  <c r="O2553" i="14"/>
  <c r="Q2553" i="14" s="1"/>
  <c r="T2555" i="14"/>
  <c r="O2555" i="14"/>
  <c r="Q2555" i="14" s="1"/>
  <c r="T2557" i="14"/>
  <c r="O2557" i="14"/>
  <c r="Q2557" i="14" s="1"/>
  <c r="T2560" i="14"/>
  <c r="O2560" i="14"/>
  <c r="Q2560" i="14" s="1"/>
  <c r="T2562" i="14"/>
  <c r="O2562" i="14"/>
  <c r="Q2562" i="14" s="1"/>
  <c r="T2565" i="14"/>
  <c r="O2565" i="14"/>
  <c r="Q2565" i="14" s="1"/>
  <c r="T2567" i="14"/>
  <c r="O2567" i="14"/>
  <c r="Q2567" i="14" s="1"/>
  <c r="T2569" i="14"/>
  <c r="O2569" i="14"/>
  <c r="Q2569" i="14" s="1"/>
  <c r="T2572" i="14"/>
  <c r="O2572" i="14"/>
  <c r="Q2572" i="14" s="1"/>
  <c r="T2575" i="14"/>
  <c r="O2575" i="14"/>
  <c r="Q2575" i="14" s="1"/>
  <c r="T2577" i="14"/>
  <c r="O2577" i="14"/>
  <c r="Q2577" i="14" s="1"/>
  <c r="T2579" i="14"/>
  <c r="O2579" i="14"/>
  <c r="Q2579" i="14" s="1"/>
  <c r="T2581" i="14"/>
  <c r="O2581" i="14"/>
  <c r="Q2581" i="14" s="1"/>
  <c r="T2583" i="14"/>
  <c r="O2583" i="14"/>
  <c r="Q2583" i="14" s="1"/>
  <c r="T2585" i="14"/>
  <c r="O2585" i="14"/>
  <c r="Q2585" i="14" s="1"/>
  <c r="T2587" i="14"/>
  <c r="O2587" i="14"/>
  <c r="Q2587" i="14" s="1"/>
  <c r="T2589" i="14"/>
  <c r="O2589" i="14"/>
  <c r="Q2589" i="14" s="1"/>
  <c r="T2591" i="14"/>
  <c r="O2591" i="14"/>
  <c r="Q2591" i="14" s="1"/>
  <c r="T2593" i="14"/>
  <c r="O2593" i="14"/>
  <c r="Q2593" i="14" s="1"/>
  <c r="T2595" i="14"/>
  <c r="O2595" i="14"/>
  <c r="Q2595" i="14" s="1"/>
  <c r="T2597" i="14"/>
  <c r="O2597" i="14"/>
  <c r="Q2597" i="14" s="1"/>
  <c r="T2600" i="14"/>
  <c r="O2600" i="14"/>
  <c r="Q2600" i="14" s="1"/>
  <c r="T2602" i="14"/>
  <c r="O2602" i="14"/>
  <c r="Q2602" i="14" s="1"/>
  <c r="T2605" i="14"/>
  <c r="O2605" i="14"/>
  <c r="Q2605" i="14" s="1"/>
  <c r="T2607" i="14"/>
  <c r="O2607" i="14"/>
  <c r="Q2607" i="14" s="1"/>
  <c r="T2609" i="14"/>
  <c r="O2609" i="14"/>
  <c r="Q2609" i="14" s="1"/>
  <c r="T2611" i="14"/>
  <c r="O2611" i="14"/>
  <c r="Q2611" i="14" s="1"/>
  <c r="T2614" i="14"/>
  <c r="O2614" i="14"/>
  <c r="Q2614" i="14" s="1"/>
  <c r="T2620" i="14"/>
  <c r="O2620" i="14"/>
  <c r="Q2620" i="14" s="1"/>
  <c r="T2622" i="14"/>
  <c r="O2622" i="14"/>
  <c r="Q2622" i="14" s="1"/>
  <c r="T2624" i="14"/>
  <c r="O2624" i="14"/>
  <c r="Q2624" i="14" s="1"/>
  <c r="T2626" i="14"/>
  <c r="O2626" i="14"/>
  <c r="Q2626" i="14" s="1"/>
  <c r="T2630" i="14"/>
  <c r="O2630" i="14"/>
  <c r="Q2630" i="14" s="1"/>
  <c r="T2635" i="14"/>
  <c r="O2635" i="14"/>
  <c r="Q2635" i="14" s="1"/>
  <c r="T2637" i="14"/>
  <c r="O2637" i="14"/>
  <c r="Q2637" i="14" s="1"/>
  <c r="T2647" i="14"/>
  <c r="O2647" i="14"/>
  <c r="Q2647" i="14" s="1"/>
  <c r="T2652" i="14"/>
  <c r="O2652" i="14"/>
  <c r="Q2652" i="14" s="1"/>
  <c r="T2657" i="14"/>
  <c r="O2657" i="14"/>
  <c r="Q2657" i="14" s="1"/>
  <c r="T2661" i="14"/>
  <c r="O2661" i="14"/>
  <c r="Q2661" i="14" s="1"/>
  <c r="T2664" i="14"/>
  <c r="O2664" i="14"/>
  <c r="Q2664" i="14" s="1"/>
  <c r="T2667" i="14"/>
  <c r="O2667" i="14"/>
  <c r="Q2667" i="14" s="1"/>
  <c r="T2676" i="14"/>
  <c r="O2676" i="14"/>
  <c r="Q2676" i="14" s="1"/>
  <c r="T2684" i="14"/>
  <c r="O2684" i="14"/>
  <c r="Q2684" i="14" s="1"/>
  <c r="T2686" i="14"/>
  <c r="O2686" i="14"/>
  <c r="Q2686" i="14" s="1"/>
  <c r="T2691" i="14"/>
  <c r="O2691" i="14"/>
  <c r="Q2691" i="14" s="1"/>
  <c r="T2694" i="14"/>
  <c r="O2694" i="14"/>
  <c r="Q2694" i="14" s="1"/>
  <c r="T2696" i="14"/>
  <c r="O2696" i="14"/>
  <c r="Q2696" i="14" s="1"/>
  <c r="T2698" i="14"/>
  <c r="O2698" i="14"/>
  <c r="Q2698" i="14" s="1"/>
  <c r="T2700" i="14"/>
  <c r="O2700" i="14"/>
  <c r="Q2700" i="14" s="1"/>
  <c r="T2703" i="14"/>
  <c r="O2703" i="14"/>
  <c r="Q2703" i="14" s="1"/>
  <c r="T2705" i="14"/>
  <c r="O2705" i="14"/>
  <c r="Q2705" i="14" s="1"/>
  <c r="T2707" i="14"/>
  <c r="O2707" i="14"/>
  <c r="Q2707" i="14" s="1"/>
  <c r="T2709" i="14"/>
  <c r="O2709" i="14"/>
  <c r="Q2709" i="14" s="1"/>
  <c r="T2711" i="14"/>
  <c r="O2711" i="14"/>
  <c r="Q2711" i="14" s="1"/>
  <c r="T2713" i="14"/>
  <c r="O2713" i="14"/>
  <c r="Q2713" i="14" s="1"/>
  <c r="T2715" i="14"/>
  <c r="O2715" i="14"/>
  <c r="Q2715" i="14" s="1"/>
  <c r="T2719" i="14"/>
  <c r="O2719" i="14"/>
  <c r="Q2719" i="14" s="1"/>
  <c r="T2725" i="14"/>
  <c r="O2725" i="14"/>
  <c r="Q2725" i="14" s="1"/>
  <c r="T2729" i="14"/>
  <c r="O2729" i="14"/>
  <c r="Q2729" i="14" s="1"/>
  <c r="T2731" i="14"/>
  <c r="O2731" i="14"/>
  <c r="Q2731" i="14" s="1"/>
  <c r="T2733" i="14"/>
  <c r="O2733" i="14"/>
  <c r="Q2733" i="14" s="1"/>
  <c r="T2740" i="14"/>
  <c r="O2740" i="14"/>
  <c r="Q2740" i="14" s="1"/>
  <c r="T2742" i="14"/>
  <c r="O2742" i="14"/>
  <c r="Q2742" i="14" s="1"/>
  <c r="T2744" i="14"/>
  <c r="O2744" i="14"/>
  <c r="Q2744" i="14" s="1"/>
  <c r="T2747" i="14"/>
  <c r="O2747" i="14"/>
  <c r="Q2747" i="14" s="1"/>
  <c r="T2749" i="14"/>
  <c r="O2749" i="14"/>
  <c r="Q2749" i="14" s="1"/>
  <c r="T2751" i="14"/>
  <c r="O2751" i="14"/>
  <c r="Q2751" i="14" s="1"/>
  <c r="T2756" i="14"/>
  <c r="O2756" i="14"/>
  <c r="Q2756" i="14" s="1"/>
  <c r="T2758" i="14"/>
  <c r="O2758" i="14"/>
  <c r="Q2758" i="14" s="1"/>
  <c r="T2760" i="14"/>
  <c r="O2760" i="14"/>
  <c r="Q2760" i="14" s="1"/>
  <c r="T2764" i="14"/>
  <c r="O2764" i="14"/>
  <c r="Q2764" i="14" s="1"/>
  <c r="T2766" i="14"/>
  <c r="O2766" i="14"/>
  <c r="Q2766" i="14" s="1"/>
  <c r="T2769" i="14"/>
  <c r="O2769" i="14"/>
  <c r="Q2769" i="14" s="1"/>
  <c r="T2772" i="14"/>
  <c r="O2772" i="14"/>
  <c r="Q2772" i="14" s="1"/>
  <c r="T2777" i="14"/>
  <c r="O2777" i="14"/>
  <c r="Q2777" i="14" s="1"/>
  <c r="T2779" i="14"/>
  <c r="O2779" i="14"/>
  <c r="Q2779" i="14" s="1"/>
  <c r="T2782" i="14"/>
  <c r="O2782" i="14"/>
  <c r="Q2782" i="14" s="1"/>
  <c r="T2784" i="14"/>
  <c r="O2784" i="14"/>
  <c r="Q2784" i="14" s="1"/>
  <c r="T2786" i="14"/>
  <c r="O2786" i="14"/>
  <c r="Q2786" i="14" s="1"/>
  <c r="T2790" i="14"/>
  <c r="O2790" i="14"/>
  <c r="Q2790" i="14" s="1"/>
  <c r="T2793" i="14"/>
  <c r="O2793" i="14"/>
  <c r="Q2793" i="14" s="1"/>
  <c r="T2796" i="14"/>
  <c r="O2796" i="14"/>
  <c r="Q2796" i="14" s="1"/>
  <c r="T2799" i="14"/>
  <c r="O2799" i="14"/>
  <c r="Q2799" i="14" s="1"/>
  <c r="T2803" i="14"/>
  <c r="O2803" i="14"/>
  <c r="Q2803" i="14" s="1"/>
  <c r="T2806" i="14"/>
  <c r="O2806" i="14"/>
  <c r="Q2806" i="14" s="1"/>
  <c r="T2808" i="14"/>
  <c r="O2808" i="14"/>
  <c r="Q2808" i="14" s="1"/>
  <c r="T2817" i="14"/>
  <c r="O2817" i="14"/>
  <c r="Q2817" i="14" s="1"/>
  <c r="T2822" i="14"/>
  <c r="O2822" i="14"/>
  <c r="Q2822" i="14" s="1"/>
  <c r="T2824" i="14"/>
  <c r="O2824" i="14"/>
  <c r="Q2824" i="14" s="1"/>
  <c r="T2826" i="14"/>
  <c r="O2826" i="14"/>
  <c r="Q2826" i="14" s="1"/>
  <c r="T2834" i="14"/>
  <c r="O2834" i="14"/>
  <c r="Q2834" i="14" s="1"/>
  <c r="T2836" i="14"/>
  <c r="O2836" i="14"/>
  <c r="Q2836" i="14" s="1"/>
  <c r="T2838" i="14"/>
  <c r="O2838" i="14"/>
  <c r="Q2838" i="14" s="1"/>
  <c r="T2842" i="14"/>
  <c r="O2842" i="14"/>
  <c r="Q2842" i="14" s="1"/>
  <c r="T2849" i="14"/>
  <c r="O2849" i="14"/>
  <c r="Q2849" i="14" s="1"/>
  <c r="T2852" i="14"/>
  <c r="O2852" i="14"/>
  <c r="Q2852" i="14" s="1"/>
  <c r="T2854" i="14"/>
  <c r="O2854" i="14"/>
  <c r="Q2854" i="14" s="1"/>
  <c r="T2859" i="14"/>
  <c r="O2859" i="14"/>
  <c r="Q2859" i="14" s="1"/>
  <c r="T2862" i="14"/>
  <c r="O2862" i="14"/>
  <c r="Q2862" i="14" s="1"/>
  <c r="T2865" i="14"/>
  <c r="O2865" i="14"/>
  <c r="Q2865" i="14" s="1"/>
  <c r="T2867" i="14"/>
  <c r="O2867" i="14"/>
  <c r="Q2867" i="14" s="1"/>
  <c r="T2869" i="14"/>
  <c r="O2869" i="14"/>
  <c r="Q2869" i="14" s="1"/>
  <c r="T2877" i="14"/>
  <c r="O2877" i="14"/>
  <c r="Q2877" i="14" s="1"/>
  <c r="T2881" i="14"/>
  <c r="O2881" i="14"/>
  <c r="Q2881" i="14" s="1"/>
  <c r="T2887" i="14"/>
  <c r="O2887" i="14"/>
  <c r="Q2887" i="14" s="1"/>
  <c r="T2890" i="14"/>
  <c r="O2890" i="14"/>
  <c r="Q2890" i="14" s="1"/>
  <c r="T2894" i="14"/>
  <c r="O2894" i="14"/>
  <c r="Q2894" i="14" s="1"/>
  <c r="T2906" i="14"/>
  <c r="O2906" i="14"/>
  <c r="Q2906" i="14" s="1"/>
  <c r="T2908" i="14"/>
  <c r="O2908" i="14"/>
  <c r="Q2908" i="14" s="1"/>
  <c r="T2912" i="14"/>
  <c r="O2912" i="14"/>
  <c r="Q2912" i="14" s="1"/>
  <c r="T2914" i="14"/>
  <c r="O2914" i="14"/>
  <c r="Q2914" i="14" s="1"/>
  <c r="T2917" i="14"/>
  <c r="O2917" i="14"/>
  <c r="Q2917" i="14" s="1"/>
  <c r="T2919" i="14"/>
  <c r="O2919" i="14"/>
  <c r="Q2919" i="14" s="1"/>
  <c r="T2921" i="14"/>
  <c r="O2921" i="14"/>
  <c r="Q2921" i="14" s="1"/>
  <c r="T2924" i="14"/>
  <c r="O2924" i="14"/>
  <c r="Q2924" i="14" s="1"/>
  <c r="T2926" i="14"/>
  <c r="O2926" i="14"/>
  <c r="Q2926" i="14" s="1"/>
  <c r="T2929" i="14"/>
  <c r="O2929" i="14"/>
  <c r="Q2929" i="14" s="1"/>
  <c r="T2941" i="14"/>
  <c r="O2941" i="14"/>
  <c r="Q2941" i="14" s="1"/>
  <c r="T2945" i="14"/>
  <c r="O2945" i="14"/>
  <c r="Q2945" i="14" s="1"/>
  <c r="T2954" i="14"/>
  <c r="O2954" i="14"/>
  <c r="Q2954" i="14" s="1"/>
  <c r="T2956" i="14"/>
  <c r="O2956" i="14"/>
  <c r="Q2956" i="14" s="1"/>
  <c r="T2958" i="14"/>
  <c r="O2958" i="14"/>
  <c r="Q2958" i="14" s="1"/>
  <c r="T2964" i="14"/>
  <c r="O2964" i="14"/>
  <c r="Q2964" i="14" s="1"/>
  <c r="T2973" i="14"/>
  <c r="O2973" i="14"/>
  <c r="Q2973" i="14" s="1"/>
  <c r="T2977" i="14"/>
  <c r="O2977" i="14"/>
  <c r="Q2977" i="14" s="1"/>
  <c r="T2979" i="14"/>
  <c r="O2979" i="14"/>
  <c r="Q2979" i="14" s="1"/>
  <c r="T2981" i="14"/>
  <c r="O2981" i="14"/>
  <c r="Q2981" i="14" s="1"/>
  <c r="T2983" i="14"/>
  <c r="O2983" i="14"/>
  <c r="Q2983" i="14" s="1"/>
  <c r="T2985" i="14"/>
  <c r="O2985" i="14"/>
  <c r="Q2985" i="14" s="1"/>
  <c r="T2991" i="14"/>
  <c r="O2991" i="14"/>
  <c r="Q2991" i="14" s="1"/>
  <c r="T2994" i="14"/>
  <c r="O2994" i="14"/>
  <c r="Q2994" i="14" s="1"/>
  <c r="T2996" i="14"/>
  <c r="O2996" i="14"/>
  <c r="Q2996" i="14" s="1"/>
  <c r="T2998" i="14"/>
  <c r="O2998" i="14"/>
  <c r="Q2998" i="14" s="1"/>
  <c r="T3000" i="14"/>
  <c r="O3000" i="14"/>
  <c r="Q3000" i="14" s="1"/>
  <c r="T3005" i="14"/>
  <c r="O3005" i="14"/>
  <c r="Q3005" i="14" s="1"/>
  <c r="T3007" i="14"/>
  <c r="O3007" i="14"/>
  <c r="Q3007" i="14" s="1"/>
  <c r="T3009" i="14"/>
  <c r="O3009" i="14"/>
  <c r="Q3009" i="14" s="1"/>
  <c r="T3011" i="14"/>
  <c r="O3011" i="14"/>
  <c r="Q3011" i="14" s="1"/>
  <c r="T3015" i="14"/>
  <c r="O3015" i="14"/>
  <c r="Q3015" i="14" s="1"/>
  <c r="T3017" i="14"/>
  <c r="O3017" i="14"/>
  <c r="Q3017" i="14" s="1"/>
  <c r="T3019" i="14"/>
  <c r="O3019" i="14"/>
  <c r="Q3019" i="14" s="1"/>
  <c r="T3021" i="14"/>
  <c r="O3021" i="14"/>
  <c r="Q3021" i="14" s="1"/>
  <c r="T3023" i="14"/>
  <c r="O3023" i="14"/>
  <c r="Q3023" i="14" s="1"/>
  <c r="T3025" i="14"/>
  <c r="O3025" i="14"/>
  <c r="Q3025" i="14" s="1"/>
  <c r="T3028" i="14"/>
  <c r="O3028" i="14"/>
  <c r="Q3028" i="14" s="1"/>
  <c r="T3030" i="14"/>
  <c r="O3030" i="14"/>
  <c r="Q3030" i="14" s="1"/>
  <c r="T3032" i="14"/>
  <c r="O3032" i="14"/>
  <c r="Q3032" i="14" s="1"/>
  <c r="T3034" i="14"/>
  <c r="O3034" i="14"/>
  <c r="Q3034" i="14" s="1"/>
  <c r="T3036" i="14"/>
  <c r="O3036" i="14"/>
  <c r="Q3036" i="14" s="1"/>
  <c r="T3038" i="14"/>
  <c r="O3038" i="14"/>
  <c r="Q3038" i="14" s="1"/>
  <c r="T3040" i="14"/>
  <c r="O3040" i="14"/>
  <c r="Q3040" i="14" s="1"/>
  <c r="T3042" i="14"/>
  <c r="O3042" i="14"/>
  <c r="Q3042" i="14" s="1"/>
  <c r="T3044" i="14"/>
  <c r="O3044" i="14"/>
  <c r="Q3044" i="14" s="1"/>
  <c r="T3046" i="14"/>
  <c r="O3046" i="14"/>
  <c r="Q3046" i="14" s="1"/>
  <c r="T3048" i="14"/>
  <c r="O3048" i="14"/>
  <c r="Q3048" i="14" s="1"/>
  <c r="T3050" i="14"/>
  <c r="O3050" i="14"/>
  <c r="Q3050" i="14" s="1"/>
  <c r="T3059" i="14"/>
  <c r="O3059" i="14"/>
  <c r="Q3059" i="14" s="1"/>
  <c r="T3061" i="14"/>
  <c r="O3061" i="14"/>
  <c r="Q3061" i="14" s="1"/>
  <c r="T3063" i="14"/>
  <c r="O3063" i="14"/>
  <c r="Q3063" i="14" s="1"/>
  <c r="T3065" i="14"/>
  <c r="O3065" i="14"/>
  <c r="Q3065" i="14" s="1"/>
  <c r="T3067" i="14"/>
  <c r="O3067" i="14"/>
  <c r="Q3067" i="14" s="1"/>
  <c r="T3069" i="14"/>
  <c r="O3069" i="14"/>
  <c r="Q3069" i="14" s="1"/>
  <c r="T3072" i="14"/>
  <c r="O3072" i="14"/>
  <c r="Q3072" i="14" s="1"/>
  <c r="T3074" i="14"/>
  <c r="O3074" i="14"/>
  <c r="Q3074" i="14" s="1"/>
  <c r="T3076" i="14"/>
  <c r="O3076" i="14"/>
  <c r="Q3076" i="14" s="1"/>
  <c r="T3078" i="14"/>
  <c r="O3078" i="14"/>
  <c r="Q3078" i="14" s="1"/>
  <c r="T3081" i="14"/>
  <c r="O3081" i="14"/>
  <c r="Q3081" i="14" s="1"/>
  <c r="T3083" i="14"/>
  <c r="O3083" i="14"/>
  <c r="Q3083" i="14" s="1"/>
  <c r="T3085" i="14"/>
  <c r="O3085" i="14"/>
  <c r="Q3085" i="14" s="1"/>
  <c r="T3087" i="14"/>
  <c r="O3087" i="14"/>
  <c r="Q3087" i="14" s="1"/>
  <c r="T3090" i="14"/>
  <c r="O3090" i="14"/>
  <c r="Q3090" i="14" s="1"/>
  <c r="T3092" i="14"/>
  <c r="O3092" i="14"/>
  <c r="Q3092" i="14" s="1"/>
  <c r="T593" i="14"/>
  <c r="O593" i="14"/>
  <c r="Q593" i="14" s="1"/>
  <c r="T603" i="14"/>
  <c r="O603" i="14"/>
  <c r="Q603" i="14" s="1"/>
  <c r="T621" i="14"/>
  <c r="O621" i="14"/>
  <c r="Q621" i="14" s="1"/>
  <c r="T683" i="14"/>
  <c r="O683" i="14"/>
  <c r="Q683" i="14" s="1"/>
  <c r="T696" i="14"/>
  <c r="O696" i="14"/>
  <c r="Q696" i="14" s="1"/>
  <c r="T713" i="14"/>
  <c r="O713" i="14"/>
  <c r="Q713" i="14" s="1"/>
  <c r="T719" i="14"/>
  <c r="O719" i="14"/>
  <c r="Q719" i="14" s="1"/>
  <c r="T813" i="14"/>
  <c r="O813" i="14"/>
  <c r="Q813" i="14" s="1"/>
  <c r="T843" i="14"/>
  <c r="O843" i="14"/>
  <c r="Q843" i="14" s="1"/>
  <c r="T866" i="14"/>
  <c r="O866" i="14"/>
  <c r="Q866" i="14" s="1"/>
  <c r="T970" i="14"/>
  <c r="O970" i="14"/>
  <c r="Q970" i="14" s="1"/>
  <c r="T986" i="14"/>
  <c r="O986" i="14"/>
  <c r="Q986" i="14" s="1"/>
  <c r="T1040" i="14"/>
  <c r="O1040" i="14"/>
  <c r="Q1040" i="14" s="1"/>
  <c r="T1225" i="14"/>
  <c r="O1225" i="14"/>
  <c r="Q1225" i="14" s="1"/>
  <c r="T1231" i="14"/>
  <c r="O1231" i="14"/>
  <c r="Q1231" i="14" s="1"/>
  <c r="T1275" i="14"/>
  <c r="O1275" i="14"/>
  <c r="Q1275" i="14" s="1"/>
  <c r="T1278" i="14"/>
  <c r="O1278" i="14"/>
  <c r="Q1278" i="14" s="1"/>
  <c r="T1286" i="14"/>
  <c r="O1286" i="14"/>
  <c r="Q1286" i="14" s="1"/>
  <c r="T1294" i="14"/>
  <c r="O1294" i="14"/>
  <c r="Q1294" i="14" s="1"/>
  <c r="T1298" i="14"/>
  <c r="O1298" i="14"/>
  <c r="Q1298" i="14" s="1"/>
  <c r="T1328" i="14"/>
  <c r="O1328" i="14"/>
  <c r="Q1328" i="14" s="1"/>
  <c r="T1424" i="14"/>
  <c r="O1424" i="14"/>
  <c r="Q1424" i="14" s="1"/>
  <c r="T1442" i="14"/>
  <c r="O1442" i="14"/>
  <c r="Q1442" i="14" s="1"/>
  <c r="T1445" i="14"/>
  <c r="O1445" i="14"/>
  <c r="Q1445" i="14" s="1"/>
  <c r="T1447" i="14"/>
  <c r="O1447" i="14"/>
  <c r="Q1447" i="14" s="1"/>
  <c r="T1449" i="14"/>
  <c r="O1449" i="14"/>
  <c r="Q1449" i="14" s="1"/>
  <c r="T1451" i="14"/>
  <c r="O1451" i="14"/>
  <c r="Q1451" i="14" s="1"/>
  <c r="T1457" i="14"/>
  <c r="O1457" i="14"/>
  <c r="Q1457" i="14" s="1"/>
  <c r="T1459" i="14"/>
  <c r="O1459" i="14"/>
  <c r="Q1459" i="14" s="1"/>
  <c r="T1467" i="14"/>
  <c r="O1467" i="14"/>
  <c r="Q1467" i="14" s="1"/>
  <c r="T1476" i="14"/>
  <c r="O1476" i="14"/>
  <c r="Q1476" i="14" s="1"/>
  <c r="T1481" i="14"/>
  <c r="O1481" i="14"/>
  <c r="Q1481" i="14" s="1"/>
  <c r="T1485" i="14"/>
  <c r="O1485" i="14"/>
  <c r="Q1485" i="14" s="1"/>
  <c r="T1491" i="14"/>
  <c r="O1491" i="14"/>
  <c r="Q1491" i="14" s="1"/>
  <c r="T1493" i="14"/>
  <c r="O1493" i="14"/>
  <c r="Q1493" i="14" s="1"/>
  <c r="T1497" i="14"/>
  <c r="O1497" i="14"/>
  <c r="Q1497" i="14" s="1"/>
  <c r="T1499" i="14"/>
  <c r="O1499" i="14"/>
  <c r="Q1499" i="14" s="1"/>
  <c r="T1501" i="14"/>
  <c r="O1501" i="14"/>
  <c r="Q1501" i="14" s="1"/>
  <c r="T1504" i="14"/>
  <c r="O1504" i="14"/>
  <c r="Q1504" i="14" s="1"/>
  <c r="T1507" i="14"/>
  <c r="O1507" i="14"/>
  <c r="Q1507" i="14" s="1"/>
  <c r="T1510" i="14"/>
  <c r="O1510" i="14"/>
  <c r="Q1510" i="14" s="1"/>
  <c r="T1512" i="14"/>
  <c r="O1512" i="14"/>
  <c r="Q1512" i="14" s="1"/>
  <c r="T1515" i="14"/>
  <c r="O1515" i="14"/>
  <c r="Q1515" i="14" s="1"/>
  <c r="T1517" i="14"/>
  <c r="O1517" i="14"/>
  <c r="Q1517" i="14" s="1"/>
  <c r="T1520" i="14"/>
  <c r="O1520" i="14"/>
  <c r="Q1520" i="14" s="1"/>
  <c r="T1522" i="14"/>
  <c r="O1522" i="14"/>
  <c r="Q1522" i="14" s="1"/>
  <c r="T1525" i="14"/>
  <c r="O1525" i="14"/>
  <c r="Q1525" i="14" s="1"/>
  <c r="T1528" i="14"/>
  <c r="O1528" i="14"/>
  <c r="Q1528" i="14" s="1"/>
  <c r="T1535" i="14"/>
  <c r="O1535" i="14"/>
  <c r="Q1535" i="14" s="1"/>
  <c r="T1540" i="14"/>
  <c r="O1540" i="14"/>
  <c r="Q1540" i="14" s="1"/>
  <c r="T1544" i="14"/>
  <c r="O1544" i="14"/>
  <c r="Q1544" i="14" s="1"/>
  <c r="T1551" i="14"/>
  <c r="O1551" i="14"/>
  <c r="Q1551" i="14" s="1"/>
  <c r="T1556" i="14"/>
  <c r="O1556" i="14"/>
  <c r="Q1556" i="14" s="1"/>
  <c r="T1563" i="14"/>
  <c r="O1563" i="14"/>
  <c r="Q1563" i="14" s="1"/>
  <c r="T1569" i="14"/>
  <c r="O1569" i="14"/>
  <c r="Q1569" i="14" s="1"/>
  <c r="T1586" i="14"/>
  <c r="O1586" i="14"/>
  <c r="Q1586" i="14" s="1"/>
  <c r="T1597" i="14"/>
  <c r="O1597" i="14"/>
  <c r="Q1597" i="14" s="1"/>
  <c r="T1605" i="14"/>
  <c r="O1605" i="14"/>
  <c r="Q1605" i="14" s="1"/>
  <c r="T1607" i="14"/>
  <c r="O1607" i="14"/>
  <c r="Q1607" i="14" s="1"/>
  <c r="T1609" i="14"/>
  <c r="O1609" i="14"/>
  <c r="Q1609" i="14" s="1"/>
  <c r="T1612" i="14"/>
  <c r="O1612" i="14"/>
  <c r="Q1612" i="14" s="1"/>
  <c r="T1616" i="14"/>
  <c r="O1616" i="14"/>
  <c r="Q1616" i="14" s="1"/>
  <c r="T1623" i="14"/>
  <c r="O1623" i="14"/>
  <c r="Q1623" i="14" s="1"/>
  <c r="T1625" i="14"/>
  <c r="O1625" i="14"/>
  <c r="Q1625" i="14" s="1"/>
  <c r="T1627" i="14"/>
  <c r="O1627" i="14"/>
  <c r="Q1627" i="14" s="1"/>
  <c r="T1634" i="14"/>
  <c r="O1634" i="14"/>
  <c r="Q1634" i="14" s="1"/>
  <c r="T1638" i="14"/>
  <c r="O1638" i="14"/>
  <c r="Q1638" i="14" s="1"/>
  <c r="T1646" i="14"/>
  <c r="O1646" i="14"/>
  <c r="Q1646" i="14" s="1"/>
  <c r="T1652" i="14"/>
  <c r="O1652" i="14"/>
  <c r="Q1652" i="14" s="1"/>
  <c r="T1656" i="14"/>
  <c r="O1656" i="14"/>
  <c r="Q1656" i="14" s="1"/>
  <c r="T1675" i="14"/>
  <c r="O1675" i="14"/>
  <c r="Q1675" i="14" s="1"/>
  <c r="T1678" i="14"/>
  <c r="O1678" i="14"/>
  <c r="Q1678" i="14" s="1"/>
  <c r="T1682" i="14"/>
  <c r="O1682" i="14"/>
  <c r="Q1682" i="14" s="1"/>
  <c r="T1686" i="14"/>
  <c r="O1686" i="14"/>
  <c r="Q1686" i="14" s="1"/>
  <c r="T1694" i="14"/>
  <c r="O1694" i="14"/>
  <c r="Q1694" i="14" s="1"/>
  <c r="T1698" i="14"/>
  <c r="O1698" i="14"/>
  <c r="Q1698" i="14" s="1"/>
  <c r="T1703" i="14"/>
  <c r="O1703" i="14"/>
  <c r="Q1703" i="14" s="1"/>
  <c r="T1706" i="14"/>
  <c r="O1706" i="14"/>
  <c r="Q1706" i="14" s="1"/>
  <c r="T1734" i="14"/>
  <c r="O1734" i="14"/>
  <c r="Q1734" i="14" s="1"/>
  <c r="T1740" i="14"/>
  <c r="O1740" i="14"/>
  <c r="Q1740" i="14" s="1"/>
  <c r="T1752" i="14"/>
  <c r="O1752" i="14"/>
  <c r="Q1752" i="14" s="1"/>
  <c r="T1761" i="14"/>
  <c r="O1761" i="14"/>
  <c r="Q1761" i="14" s="1"/>
  <c r="T1775" i="14"/>
  <c r="O1775" i="14"/>
  <c r="Q1775" i="14" s="1"/>
  <c r="T1797" i="14"/>
  <c r="O1797" i="14"/>
  <c r="Q1797" i="14" s="1"/>
  <c r="T1804" i="14"/>
  <c r="O1804" i="14"/>
  <c r="Q1804" i="14" s="1"/>
  <c r="T1810" i="14"/>
  <c r="O1810" i="14"/>
  <c r="Q1810" i="14" s="1"/>
  <c r="T1815" i="14"/>
  <c r="O1815" i="14"/>
  <c r="Q1815" i="14" s="1"/>
  <c r="T1817" i="14"/>
  <c r="O1817" i="14"/>
  <c r="Q1817" i="14" s="1"/>
  <c r="T1821" i="14"/>
  <c r="O1821" i="14"/>
  <c r="Q1821" i="14" s="1"/>
  <c r="T1832" i="14"/>
  <c r="O1832" i="14"/>
  <c r="Q1832" i="14" s="1"/>
  <c r="T1846" i="14"/>
  <c r="O1846" i="14"/>
  <c r="Q1846" i="14" s="1"/>
  <c r="T1853" i="14"/>
  <c r="O1853" i="14"/>
  <c r="Q1853" i="14" s="1"/>
  <c r="T1860" i="14"/>
  <c r="O1860" i="14"/>
  <c r="Q1860" i="14" s="1"/>
  <c r="T1864" i="14"/>
  <c r="O1864" i="14"/>
  <c r="Q1864" i="14" s="1"/>
  <c r="T1867" i="14"/>
  <c r="O1867" i="14"/>
  <c r="Q1867" i="14" s="1"/>
  <c r="T1869" i="14"/>
  <c r="O1869" i="14"/>
  <c r="Q1869" i="14" s="1"/>
  <c r="T1871" i="14"/>
  <c r="O1871" i="14"/>
  <c r="Q1871" i="14" s="1"/>
  <c r="T1874" i="14"/>
  <c r="O1874" i="14"/>
  <c r="Q1874" i="14" s="1"/>
  <c r="T1881" i="14"/>
  <c r="O1881" i="14"/>
  <c r="Q1881" i="14" s="1"/>
  <c r="T1883" i="14"/>
  <c r="O1883" i="14"/>
  <c r="Q1883" i="14" s="1"/>
  <c r="T1889" i="14"/>
  <c r="O1889" i="14"/>
  <c r="Q1889" i="14" s="1"/>
  <c r="T1891" i="14"/>
  <c r="O1891" i="14"/>
  <c r="Q1891" i="14" s="1"/>
  <c r="T1893" i="14"/>
  <c r="O1893" i="14"/>
  <c r="Q1893" i="14" s="1"/>
  <c r="T1904" i="14"/>
  <c r="O1904" i="14"/>
  <c r="Q1904" i="14" s="1"/>
  <c r="T1906" i="14"/>
  <c r="O1906" i="14"/>
  <c r="Q1906" i="14" s="1"/>
  <c r="T1908" i="14"/>
  <c r="O1908" i="14"/>
  <c r="Q1908" i="14" s="1"/>
  <c r="T1910" i="14"/>
  <c r="O1910" i="14"/>
  <c r="Q1910" i="14" s="1"/>
  <c r="T1912" i="14"/>
  <c r="O1912" i="14"/>
  <c r="Q1912" i="14" s="1"/>
  <c r="T1914" i="14"/>
  <c r="O1914" i="14"/>
  <c r="Q1914" i="14" s="1"/>
  <c r="T1917" i="14"/>
  <c r="O1917" i="14"/>
  <c r="Q1917" i="14" s="1"/>
  <c r="T1919" i="14"/>
  <c r="O1919" i="14"/>
  <c r="Q1919" i="14" s="1"/>
  <c r="T1921" i="14"/>
  <c r="O1921" i="14"/>
  <c r="Q1921" i="14" s="1"/>
  <c r="T1925" i="14"/>
  <c r="O1925" i="14"/>
  <c r="Q1925" i="14" s="1"/>
  <c r="T1927" i="14"/>
  <c r="O1927" i="14"/>
  <c r="Q1927" i="14" s="1"/>
  <c r="T1929" i="14"/>
  <c r="O1929" i="14"/>
  <c r="Q1929" i="14" s="1"/>
  <c r="T1932" i="14"/>
  <c r="O1932" i="14"/>
  <c r="Q1932" i="14" s="1"/>
  <c r="T1936" i="14"/>
  <c r="O1936" i="14"/>
  <c r="Q1936" i="14" s="1"/>
  <c r="T1939" i="14"/>
  <c r="O1939" i="14"/>
  <c r="Q1939" i="14" s="1"/>
  <c r="T1954" i="14"/>
  <c r="O1954" i="14"/>
  <c r="Q1954" i="14" s="1"/>
  <c r="T1956" i="14"/>
  <c r="O1956" i="14"/>
  <c r="Q1956" i="14" s="1"/>
  <c r="T1961" i="14"/>
  <c r="O1961" i="14"/>
  <c r="Q1961" i="14" s="1"/>
  <c r="T1971" i="14"/>
  <c r="O1971" i="14"/>
  <c r="Q1971" i="14" s="1"/>
  <c r="T1975" i="14"/>
  <c r="O1975" i="14"/>
  <c r="Q1975" i="14" s="1"/>
  <c r="T1980" i="14"/>
  <c r="O1980" i="14"/>
  <c r="Q1980" i="14" s="1"/>
  <c r="T1983" i="14"/>
  <c r="O1983" i="14"/>
  <c r="Q1983" i="14" s="1"/>
  <c r="T1996" i="14"/>
  <c r="O1996" i="14"/>
  <c r="Q1996" i="14" s="1"/>
  <c r="T2009" i="14"/>
  <c r="O2009" i="14"/>
  <c r="Q2009" i="14" s="1"/>
  <c r="T2011" i="14"/>
  <c r="O2011" i="14"/>
  <c r="Q2011" i="14" s="1"/>
  <c r="T2013" i="14"/>
  <c r="O2013" i="14"/>
  <c r="Q2013" i="14" s="1"/>
  <c r="T2017" i="14"/>
  <c r="O2017" i="14"/>
  <c r="Q2017" i="14" s="1"/>
  <c r="T2019" i="14"/>
  <c r="O2019" i="14"/>
  <c r="Q2019" i="14" s="1"/>
  <c r="T2021" i="14"/>
  <c r="O2021" i="14"/>
  <c r="Q2021" i="14" s="1"/>
  <c r="T2023" i="14"/>
  <c r="O2023" i="14"/>
  <c r="Q2023" i="14" s="1"/>
  <c r="T2025" i="14"/>
  <c r="O2025" i="14"/>
  <c r="Q2025" i="14" s="1"/>
  <c r="T2028" i="14"/>
  <c r="O2028" i="14"/>
  <c r="Q2028" i="14" s="1"/>
  <c r="T2030" i="14"/>
  <c r="O2030" i="14"/>
  <c r="Q2030" i="14" s="1"/>
  <c r="T2032" i="14"/>
  <c r="O2032" i="14"/>
  <c r="Q2032" i="14" s="1"/>
  <c r="T2034" i="14"/>
  <c r="O2034" i="14"/>
  <c r="Q2034" i="14" s="1"/>
  <c r="T2037" i="14"/>
  <c r="O2037" i="14"/>
  <c r="Q2037" i="14" s="1"/>
  <c r="T2040" i="14"/>
  <c r="O2040" i="14"/>
  <c r="Q2040" i="14" s="1"/>
  <c r="T2045" i="14"/>
  <c r="O2045" i="14"/>
  <c r="Q2045" i="14" s="1"/>
  <c r="T2047" i="14"/>
  <c r="O2047" i="14"/>
  <c r="Q2047" i="14" s="1"/>
  <c r="T2049" i="14"/>
  <c r="O2049" i="14"/>
  <c r="Q2049" i="14" s="1"/>
  <c r="T2053" i="14"/>
  <c r="O2053" i="14"/>
  <c r="Q2053" i="14" s="1"/>
  <c r="T2055" i="14"/>
  <c r="O2055" i="14"/>
  <c r="Q2055" i="14" s="1"/>
  <c r="T2057" i="14"/>
  <c r="O2057" i="14"/>
  <c r="Q2057" i="14" s="1"/>
  <c r="T2059" i="14"/>
  <c r="O2059" i="14"/>
  <c r="Q2059" i="14" s="1"/>
  <c r="T2062" i="14"/>
  <c r="O2062" i="14"/>
  <c r="Q2062" i="14" s="1"/>
  <c r="T2065" i="14"/>
  <c r="O2065" i="14"/>
  <c r="Q2065" i="14" s="1"/>
  <c r="T2068" i="14"/>
  <c r="O2068" i="14"/>
  <c r="Q2068" i="14" s="1"/>
  <c r="T2070" i="14"/>
  <c r="O2070" i="14"/>
  <c r="Q2070" i="14" s="1"/>
  <c r="T2073" i="14"/>
  <c r="O2073" i="14"/>
  <c r="Q2073" i="14" s="1"/>
  <c r="T2075" i="14"/>
  <c r="O2075" i="14"/>
  <c r="Q2075" i="14" s="1"/>
  <c r="T2077" i="14"/>
  <c r="O2077" i="14"/>
  <c r="Q2077" i="14" s="1"/>
  <c r="T2080" i="14"/>
  <c r="O2080" i="14"/>
  <c r="Q2080" i="14" s="1"/>
  <c r="T2083" i="14"/>
  <c r="O2083" i="14"/>
  <c r="Q2083" i="14" s="1"/>
  <c r="T2086" i="14"/>
  <c r="O2086" i="14"/>
  <c r="Q2086" i="14" s="1"/>
  <c r="T2090" i="14"/>
  <c r="O2090" i="14"/>
  <c r="Q2090" i="14" s="1"/>
  <c r="T2092" i="14"/>
  <c r="O2092" i="14"/>
  <c r="Q2092" i="14" s="1"/>
  <c r="T2094" i="14"/>
  <c r="O2094" i="14"/>
  <c r="Q2094" i="14" s="1"/>
  <c r="T2096" i="14"/>
  <c r="O2096" i="14"/>
  <c r="Q2096" i="14" s="1"/>
  <c r="T2099" i="14"/>
  <c r="O2099" i="14"/>
  <c r="Q2099" i="14" s="1"/>
  <c r="T2101" i="14"/>
  <c r="O2101" i="14"/>
  <c r="Q2101" i="14" s="1"/>
  <c r="T2103" i="14"/>
  <c r="O2103" i="14"/>
  <c r="Q2103" i="14" s="1"/>
  <c r="T2106" i="14"/>
  <c r="O2106" i="14"/>
  <c r="Q2106" i="14" s="1"/>
  <c r="T2114" i="14"/>
  <c r="O2114" i="14"/>
  <c r="Q2114" i="14" s="1"/>
  <c r="T2116" i="14"/>
  <c r="O2116" i="14"/>
  <c r="Q2116" i="14" s="1"/>
  <c r="T2118" i="14"/>
  <c r="O2118" i="14"/>
  <c r="Q2118" i="14" s="1"/>
  <c r="T2120" i="14"/>
  <c r="O2120" i="14"/>
  <c r="Q2120" i="14" s="1"/>
  <c r="T2129" i="14"/>
  <c r="O2129" i="14"/>
  <c r="Q2129" i="14" s="1"/>
  <c r="T2133" i="14"/>
  <c r="O2133" i="14"/>
  <c r="Q2133" i="14" s="1"/>
  <c r="T2135" i="14"/>
  <c r="O2135" i="14"/>
  <c r="Q2135" i="14" s="1"/>
  <c r="T2139" i="14"/>
  <c r="O2139" i="14"/>
  <c r="Q2139" i="14" s="1"/>
  <c r="T2141" i="14"/>
  <c r="O2141" i="14"/>
  <c r="Q2141" i="14" s="1"/>
  <c r="T2147" i="14"/>
  <c r="O2147" i="14"/>
  <c r="Q2147" i="14" s="1"/>
  <c r="T2150" i="14"/>
  <c r="O2150" i="14"/>
  <c r="Q2150" i="14" s="1"/>
  <c r="T2154" i="14"/>
  <c r="O2154" i="14"/>
  <c r="Q2154" i="14" s="1"/>
  <c r="T2165" i="14"/>
  <c r="O2165" i="14"/>
  <c r="Q2165" i="14" s="1"/>
  <c r="T2167" i="14"/>
  <c r="O2167" i="14"/>
  <c r="Q2167" i="14" s="1"/>
  <c r="T2169" i="14"/>
  <c r="O2169" i="14"/>
  <c r="Q2169" i="14" s="1"/>
  <c r="T2175" i="14"/>
  <c r="O2175" i="14"/>
  <c r="Q2175" i="14" s="1"/>
  <c r="T2177" i="14"/>
  <c r="O2177" i="14"/>
  <c r="Q2177" i="14" s="1"/>
  <c r="T2182" i="14"/>
  <c r="O2182" i="14"/>
  <c r="Q2182" i="14" s="1"/>
  <c r="T2185" i="14"/>
  <c r="O2185" i="14"/>
  <c r="Q2185" i="14" s="1"/>
  <c r="T2189" i="14"/>
  <c r="O2189" i="14"/>
  <c r="Q2189" i="14" s="1"/>
  <c r="T2191" i="14"/>
  <c r="O2191" i="14"/>
  <c r="Q2191" i="14" s="1"/>
  <c r="T2193" i="14"/>
  <c r="O2193" i="14"/>
  <c r="Q2193" i="14" s="1"/>
  <c r="T2195" i="14"/>
  <c r="O2195" i="14"/>
  <c r="Q2195" i="14" s="1"/>
  <c r="T2198" i="14"/>
  <c r="O2198" i="14"/>
  <c r="Q2198" i="14" s="1"/>
  <c r="T2200" i="14"/>
  <c r="O2200" i="14"/>
  <c r="Q2200" i="14" s="1"/>
  <c r="T2203" i="14"/>
  <c r="O2203" i="14"/>
  <c r="Q2203" i="14" s="1"/>
  <c r="T2205" i="14"/>
  <c r="O2205" i="14"/>
  <c r="Q2205" i="14" s="1"/>
  <c r="T2207" i="14"/>
  <c r="O2207" i="14"/>
  <c r="Q2207" i="14" s="1"/>
  <c r="T2210" i="14"/>
  <c r="O2210" i="14"/>
  <c r="Q2210" i="14" s="1"/>
  <c r="T2219" i="14"/>
  <c r="O2219" i="14"/>
  <c r="Q2219" i="14" s="1"/>
  <c r="T2223" i="14"/>
  <c r="O2223" i="14"/>
  <c r="Q2223" i="14" s="1"/>
  <c r="T2227" i="14"/>
  <c r="O2227" i="14"/>
  <c r="Q2227" i="14" s="1"/>
  <c r="T2229" i="14"/>
  <c r="O2229" i="14"/>
  <c r="Q2229" i="14" s="1"/>
  <c r="T2232" i="14"/>
  <c r="O2232" i="14"/>
  <c r="Q2232" i="14" s="1"/>
  <c r="T2235" i="14"/>
  <c r="O2235" i="14"/>
  <c r="Q2235" i="14" s="1"/>
  <c r="T2238" i="14"/>
  <c r="O2238" i="14"/>
  <c r="Q2238" i="14" s="1"/>
  <c r="T2240" i="14"/>
  <c r="O2240" i="14"/>
  <c r="Q2240" i="14" s="1"/>
  <c r="T2242" i="14"/>
  <c r="O2242" i="14"/>
  <c r="Q2242" i="14" s="1"/>
  <c r="T2245" i="14"/>
  <c r="O2245" i="14"/>
  <c r="Q2245" i="14" s="1"/>
  <c r="T2247" i="14"/>
  <c r="O2247" i="14"/>
  <c r="Q2247" i="14" s="1"/>
  <c r="T2249" i="14"/>
  <c r="O2249" i="14"/>
  <c r="Q2249" i="14" s="1"/>
  <c r="T2251" i="14"/>
  <c r="O2251" i="14"/>
  <c r="Q2251" i="14" s="1"/>
  <c r="T2253" i="14"/>
  <c r="O2253" i="14"/>
  <c r="Q2253" i="14" s="1"/>
  <c r="T2256" i="14"/>
  <c r="O2256" i="14"/>
  <c r="Q2256" i="14" s="1"/>
  <c r="T2269" i="14"/>
  <c r="O2269" i="14"/>
  <c r="Q2269" i="14" s="1"/>
  <c r="T2272" i="14"/>
  <c r="O2272" i="14"/>
  <c r="Q2272" i="14" s="1"/>
  <c r="T2276" i="14"/>
  <c r="O2276" i="14"/>
  <c r="Q2276" i="14" s="1"/>
  <c r="T2279" i="14"/>
  <c r="O2279" i="14"/>
  <c r="Q2279" i="14" s="1"/>
  <c r="T2281" i="14"/>
  <c r="O2281" i="14"/>
  <c r="Q2281" i="14" s="1"/>
  <c r="T2283" i="14"/>
  <c r="O2283" i="14"/>
  <c r="Q2283" i="14" s="1"/>
  <c r="T2291" i="14"/>
  <c r="O2291" i="14"/>
  <c r="Q2291" i="14" s="1"/>
  <c r="T2293" i="14"/>
  <c r="O2293" i="14"/>
  <c r="Q2293" i="14" s="1"/>
  <c r="T2298" i="14"/>
  <c r="O2298" i="14"/>
  <c r="Q2298" i="14" s="1"/>
  <c r="T2300" i="14"/>
  <c r="O2300" i="14"/>
  <c r="Q2300" i="14" s="1"/>
  <c r="T2302" i="14"/>
  <c r="O2302" i="14"/>
  <c r="Q2302" i="14" s="1"/>
  <c r="T2305" i="14"/>
  <c r="O2305" i="14"/>
  <c r="Q2305" i="14" s="1"/>
  <c r="T2307" i="14"/>
  <c r="O2307" i="14"/>
  <c r="Q2307" i="14" s="1"/>
  <c r="T2322" i="14"/>
  <c r="O2322" i="14"/>
  <c r="Q2322" i="14" s="1"/>
  <c r="T2328" i="14"/>
  <c r="O2328" i="14"/>
  <c r="Q2328" i="14" s="1"/>
  <c r="T2333" i="14"/>
  <c r="O2333" i="14"/>
  <c r="Q2333" i="14" s="1"/>
  <c r="T2336" i="14"/>
  <c r="O2336" i="14"/>
  <c r="Q2336" i="14" s="1"/>
  <c r="T2338" i="14"/>
  <c r="O2338" i="14"/>
  <c r="Q2338" i="14" s="1"/>
  <c r="T2344" i="14"/>
  <c r="O2344" i="14"/>
  <c r="Q2344" i="14" s="1"/>
  <c r="T2346" i="14"/>
  <c r="O2346" i="14"/>
  <c r="Q2346" i="14" s="1"/>
  <c r="T2355" i="14"/>
  <c r="O2355" i="14"/>
  <c r="Q2355" i="14" s="1"/>
  <c r="T2364" i="14"/>
  <c r="O2364" i="14"/>
  <c r="Q2364" i="14" s="1"/>
  <c r="T2367" i="14"/>
  <c r="O2367" i="14"/>
  <c r="Q2367" i="14" s="1"/>
  <c r="T2373" i="14"/>
  <c r="O2373" i="14"/>
  <c r="Q2373" i="14" s="1"/>
  <c r="T2382" i="14"/>
  <c r="O2382" i="14"/>
  <c r="Q2382" i="14" s="1"/>
  <c r="T2388" i="14"/>
  <c r="O2388" i="14"/>
  <c r="Q2388" i="14" s="1"/>
  <c r="T2390" i="14"/>
  <c r="O2390" i="14"/>
  <c r="Q2390" i="14" s="1"/>
  <c r="T2393" i="14"/>
  <c r="O2393" i="14"/>
  <c r="Q2393" i="14" s="1"/>
  <c r="T2400" i="14"/>
  <c r="O2400" i="14"/>
  <c r="Q2400" i="14" s="1"/>
  <c r="T2403" i="14"/>
  <c r="O2403" i="14"/>
  <c r="Q2403" i="14" s="1"/>
  <c r="T2409" i="14"/>
  <c r="O2409" i="14"/>
  <c r="Q2409" i="14" s="1"/>
  <c r="T2411" i="14"/>
  <c r="O2411" i="14"/>
  <c r="Q2411" i="14" s="1"/>
  <c r="T2414" i="14"/>
  <c r="O2414" i="14"/>
  <c r="Q2414" i="14" s="1"/>
  <c r="T2416" i="14"/>
  <c r="O2416" i="14"/>
  <c r="Q2416" i="14" s="1"/>
  <c r="T2418" i="14"/>
  <c r="O2418" i="14"/>
  <c r="Q2418" i="14" s="1"/>
  <c r="T2420" i="14"/>
  <c r="O2420" i="14"/>
  <c r="Q2420" i="14" s="1"/>
  <c r="T2422" i="14"/>
  <c r="O2422" i="14"/>
  <c r="Q2422" i="14" s="1"/>
  <c r="T2424" i="14"/>
  <c r="O2424" i="14"/>
  <c r="Q2424" i="14" s="1"/>
  <c r="T2426" i="14"/>
  <c r="O2426" i="14"/>
  <c r="Q2426" i="14" s="1"/>
  <c r="T2428" i="14"/>
  <c r="O2428" i="14"/>
  <c r="Q2428" i="14" s="1"/>
  <c r="T2439" i="14"/>
  <c r="O2439" i="14"/>
  <c r="Q2439" i="14" s="1"/>
  <c r="T2451" i="14"/>
  <c r="O2451" i="14"/>
  <c r="Q2451" i="14" s="1"/>
  <c r="T2464" i="14"/>
  <c r="O2464" i="14"/>
  <c r="Q2464" i="14" s="1"/>
  <c r="T2468" i="14"/>
  <c r="O2468" i="14"/>
  <c r="Q2468" i="14" s="1"/>
  <c r="T2478" i="14"/>
  <c r="O2478" i="14"/>
  <c r="Q2478" i="14" s="1"/>
  <c r="T2483" i="14"/>
  <c r="O2483" i="14"/>
  <c r="Q2483" i="14" s="1"/>
  <c r="T2486" i="14"/>
  <c r="O2486" i="14"/>
  <c r="Q2486" i="14" s="1"/>
  <c r="T2489" i="14"/>
  <c r="O2489" i="14"/>
  <c r="Q2489" i="14" s="1"/>
  <c r="T2501" i="14"/>
  <c r="O2501" i="14"/>
  <c r="Q2501" i="14" s="1"/>
  <c r="T2528" i="14"/>
  <c r="O2528" i="14"/>
  <c r="Q2528" i="14" s="1"/>
  <c r="T2536" i="14"/>
  <c r="O2536" i="14"/>
  <c r="Q2536" i="14" s="1"/>
  <c r="T2538" i="14"/>
  <c r="O2538" i="14"/>
  <c r="Q2538" i="14" s="1"/>
  <c r="T2540" i="14"/>
  <c r="O2540" i="14"/>
  <c r="Q2540" i="14" s="1"/>
  <c r="T2542" i="14"/>
  <c r="O2542" i="14"/>
  <c r="Q2542" i="14" s="1"/>
  <c r="T2545" i="14"/>
  <c r="O2545" i="14"/>
  <c r="Q2545" i="14" s="1"/>
  <c r="T2547" i="14"/>
  <c r="O2547" i="14"/>
  <c r="Q2547" i="14" s="1"/>
  <c r="T2549" i="14"/>
  <c r="O2549" i="14"/>
  <c r="Q2549" i="14" s="1"/>
  <c r="T2552" i="14"/>
  <c r="O2552" i="14"/>
  <c r="Q2552" i="14" s="1"/>
  <c r="T2554" i="14"/>
  <c r="O2554" i="14"/>
  <c r="Q2554" i="14" s="1"/>
  <c r="T2556" i="14"/>
  <c r="O2556" i="14"/>
  <c r="Q2556" i="14" s="1"/>
  <c r="T2558" i="14"/>
  <c r="O2558" i="14"/>
  <c r="Q2558" i="14" s="1"/>
  <c r="T2561" i="14"/>
  <c r="O2561" i="14"/>
  <c r="Q2561" i="14" s="1"/>
  <c r="T2564" i="14"/>
  <c r="O2564" i="14"/>
  <c r="Q2564" i="14" s="1"/>
  <c r="T2566" i="14"/>
  <c r="O2566" i="14"/>
  <c r="Q2566" i="14" s="1"/>
  <c r="T2568" i="14"/>
  <c r="O2568" i="14"/>
  <c r="Q2568" i="14" s="1"/>
  <c r="T2570" i="14"/>
  <c r="O2570" i="14"/>
  <c r="Q2570" i="14" s="1"/>
  <c r="T2573" i="14"/>
  <c r="O2573" i="14"/>
  <c r="Q2573" i="14" s="1"/>
  <c r="T2576" i="14"/>
  <c r="O2576" i="14"/>
  <c r="Q2576" i="14" s="1"/>
  <c r="T2578" i="14"/>
  <c r="O2578" i="14"/>
  <c r="Q2578" i="14" s="1"/>
  <c r="T2580" i="14"/>
  <c r="O2580" i="14"/>
  <c r="Q2580" i="14" s="1"/>
  <c r="T2582" i="14"/>
  <c r="O2582" i="14"/>
  <c r="Q2582" i="14" s="1"/>
  <c r="T2584" i="14"/>
  <c r="O2584" i="14"/>
  <c r="Q2584" i="14" s="1"/>
  <c r="T2586" i="14"/>
  <c r="O2586" i="14"/>
  <c r="Q2586" i="14" s="1"/>
  <c r="T2588" i="14"/>
  <c r="O2588" i="14"/>
  <c r="Q2588" i="14" s="1"/>
  <c r="T2590" i="14"/>
  <c r="O2590" i="14"/>
  <c r="Q2590" i="14" s="1"/>
  <c r="T2592" i="14"/>
  <c r="O2592" i="14"/>
  <c r="Q2592" i="14" s="1"/>
  <c r="T2594" i="14"/>
  <c r="O2594" i="14"/>
  <c r="Q2594" i="14" s="1"/>
  <c r="T2596" i="14"/>
  <c r="O2596" i="14"/>
  <c r="Q2596" i="14" s="1"/>
  <c r="T2599" i="14"/>
  <c r="O2599" i="14"/>
  <c r="Q2599" i="14" s="1"/>
  <c r="T2601" i="14"/>
  <c r="O2601" i="14"/>
  <c r="Q2601" i="14" s="1"/>
  <c r="T2604" i="14"/>
  <c r="O2604" i="14"/>
  <c r="Q2604" i="14" s="1"/>
  <c r="T2606" i="14"/>
  <c r="O2606" i="14"/>
  <c r="Q2606" i="14" s="1"/>
  <c r="T2608" i="14"/>
  <c r="O2608" i="14"/>
  <c r="Q2608" i="14" s="1"/>
  <c r="T2610" i="14"/>
  <c r="O2610" i="14"/>
  <c r="Q2610" i="14" s="1"/>
  <c r="T2613" i="14"/>
  <c r="O2613" i="14"/>
  <c r="Q2613" i="14" s="1"/>
  <c r="T2616" i="14"/>
  <c r="O2616" i="14"/>
  <c r="Q2616" i="14" s="1"/>
  <c r="T2621" i="14"/>
  <c r="O2621" i="14"/>
  <c r="Q2621" i="14" s="1"/>
  <c r="T2623" i="14"/>
  <c r="O2623" i="14"/>
  <c r="Q2623" i="14" s="1"/>
  <c r="T2625" i="14"/>
  <c r="O2625" i="14"/>
  <c r="Q2625" i="14" s="1"/>
  <c r="T2628" i="14"/>
  <c r="O2628" i="14"/>
  <c r="Q2628" i="14" s="1"/>
  <c r="T2632" i="14"/>
  <c r="O2632" i="14"/>
  <c r="Q2632" i="14" s="1"/>
  <c r="T2636" i="14"/>
  <c r="O2636" i="14"/>
  <c r="Q2636" i="14" s="1"/>
  <c r="T2639" i="14"/>
  <c r="O2639" i="14"/>
  <c r="Q2639" i="14" s="1"/>
  <c r="T2650" i="14"/>
  <c r="O2650" i="14"/>
  <c r="Q2650" i="14" s="1"/>
  <c r="T2655" i="14"/>
  <c r="O2655" i="14"/>
  <c r="Q2655" i="14" s="1"/>
  <c r="T2660" i="14"/>
  <c r="O2660" i="14"/>
  <c r="Q2660" i="14" s="1"/>
  <c r="T2663" i="14"/>
  <c r="O2663" i="14"/>
  <c r="Q2663" i="14" s="1"/>
  <c r="T2665" i="14"/>
  <c r="O2665" i="14"/>
  <c r="Q2665" i="14" s="1"/>
  <c r="T2669" i="14"/>
  <c r="O2669" i="14"/>
  <c r="Q2669" i="14" s="1"/>
  <c r="T2683" i="14"/>
  <c r="O2683" i="14"/>
  <c r="Q2683" i="14" s="1"/>
  <c r="T2685" i="14"/>
  <c r="O2685" i="14"/>
  <c r="Q2685" i="14" s="1"/>
  <c r="T2689" i="14"/>
  <c r="O2689" i="14"/>
  <c r="Q2689" i="14" s="1"/>
  <c r="T2692" i="14"/>
  <c r="O2692" i="14"/>
  <c r="Q2692" i="14" s="1"/>
  <c r="T2695" i="14"/>
  <c r="O2695" i="14"/>
  <c r="Q2695" i="14" s="1"/>
  <c r="T2697" i="14"/>
  <c r="O2697" i="14"/>
  <c r="Q2697" i="14" s="1"/>
  <c r="T2699" i="14"/>
  <c r="O2699" i="14"/>
  <c r="Q2699" i="14" s="1"/>
  <c r="T2701" i="14"/>
  <c r="O2701" i="14"/>
  <c r="Q2701" i="14" s="1"/>
  <c r="T2704" i="14"/>
  <c r="O2704" i="14"/>
  <c r="Q2704" i="14" s="1"/>
  <c r="T2706" i="14"/>
  <c r="O2706" i="14"/>
  <c r="Q2706" i="14" s="1"/>
  <c r="T2708" i="14"/>
  <c r="O2708" i="14"/>
  <c r="Q2708" i="14" s="1"/>
  <c r="T2710" i="14"/>
  <c r="O2710" i="14"/>
  <c r="Q2710" i="14" s="1"/>
  <c r="T2712" i="14"/>
  <c r="O2712" i="14"/>
  <c r="Q2712" i="14" s="1"/>
  <c r="T2714" i="14"/>
  <c r="O2714" i="14"/>
  <c r="Q2714" i="14" s="1"/>
  <c r="T2718" i="14"/>
  <c r="O2718" i="14"/>
  <c r="Q2718" i="14" s="1"/>
  <c r="T2721" i="14"/>
  <c r="O2721" i="14"/>
  <c r="Q2721" i="14" s="1"/>
  <c r="T2726" i="14"/>
  <c r="O2726" i="14"/>
  <c r="Q2726" i="14" s="1"/>
  <c r="T2730" i="14"/>
  <c r="O2730" i="14"/>
  <c r="Q2730" i="14" s="1"/>
  <c r="T2732" i="14"/>
  <c r="O2732" i="14"/>
  <c r="Q2732" i="14" s="1"/>
  <c r="T2734" i="14"/>
  <c r="O2734" i="14"/>
  <c r="Q2734" i="14" s="1"/>
  <c r="T2741" i="14"/>
  <c r="O2741" i="14"/>
  <c r="Q2741" i="14" s="1"/>
  <c r="T2743" i="14"/>
  <c r="O2743" i="14"/>
  <c r="Q2743" i="14" s="1"/>
  <c r="T2745" i="14"/>
  <c r="O2745" i="14"/>
  <c r="Q2745" i="14" s="1"/>
  <c r="T2748" i="14"/>
  <c r="O2748" i="14"/>
  <c r="Q2748" i="14" s="1"/>
  <c r="T2750" i="14"/>
  <c r="O2750" i="14"/>
  <c r="Q2750" i="14" s="1"/>
  <c r="T2752" i="14"/>
  <c r="O2752" i="14"/>
  <c r="Q2752" i="14" s="1"/>
  <c r="T2757" i="14"/>
  <c r="O2757" i="14"/>
  <c r="Q2757" i="14" s="1"/>
  <c r="T2759" i="14"/>
  <c r="O2759" i="14"/>
  <c r="Q2759" i="14" s="1"/>
  <c r="T2763" i="14"/>
  <c r="O2763" i="14"/>
  <c r="Q2763" i="14" s="1"/>
  <c r="T2765" i="14"/>
  <c r="O2765" i="14"/>
  <c r="Q2765" i="14" s="1"/>
  <c r="T2767" i="14"/>
  <c r="O2767" i="14"/>
  <c r="Q2767" i="14" s="1"/>
  <c r="T2771" i="14"/>
  <c r="O2771" i="14"/>
  <c r="Q2771" i="14" s="1"/>
  <c r="T2776" i="14"/>
  <c r="O2776" i="14"/>
  <c r="Q2776" i="14" s="1"/>
  <c r="T2778" i="14"/>
  <c r="O2778" i="14"/>
  <c r="Q2778" i="14" s="1"/>
  <c r="T2780" i="14"/>
  <c r="O2780" i="14"/>
  <c r="Q2780" i="14" s="1"/>
  <c r="T2783" i="14"/>
  <c r="O2783" i="14"/>
  <c r="Q2783" i="14" s="1"/>
  <c r="T2785" i="14"/>
  <c r="O2785" i="14"/>
  <c r="Q2785" i="14" s="1"/>
  <c r="T2788" i="14"/>
  <c r="O2788" i="14"/>
  <c r="Q2788" i="14" s="1"/>
  <c r="T2792" i="14"/>
  <c r="O2792" i="14"/>
  <c r="Q2792" i="14" s="1"/>
  <c r="T2794" i="14"/>
  <c r="O2794" i="14"/>
  <c r="Q2794" i="14" s="1"/>
  <c r="T2797" i="14"/>
  <c r="O2797" i="14"/>
  <c r="Q2797" i="14" s="1"/>
  <c r="T2800" i="14"/>
  <c r="O2800" i="14"/>
  <c r="Q2800" i="14" s="1"/>
  <c r="T2804" i="14"/>
  <c r="O2804" i="14"/>
  <c r="Q2804" i="14" s="1"/>
  <c r="T2807" i="14"/>
  <c r="O2807" i="14"/>
  <c r="Q2807" i="14" s="1"/>
  <c r="T2811" i="14"/>
  <c r="O2811" i="14"/>
  <c r="Q2811" i="14" s="1"/>
  <c r="T2818" i="14"/>
  <c r="O2818" i="14"/>
  <c r="Q2818" i="14" s="1"/>
  <c r="T2823" i="14"/>
  <c r="O2823" i="14"/>
  <c r="Q2823" i="14" s="1"/>
  <c r="T2825" i="14"/>
  <c r="O2825" i="14"/>
  <c r="Q2825" i="14" s="1"/>
  <c r="T2827" i="14"/>
  <c r="O2827" i="14"/>
  <c r="Q2827" i="14" s="1"/>
  <c r="T2835" i="14"/>
  <c r="O2835" i="14"/>
  <c r="Q2835" i="14" s="1"/>
  <c r="T2837" i="14"/>
  <c r="O2837" i="14"/>
  <c r="Q2837" i="14" s="1"/>
  <c r="T2839" i="14"/>
  <c r="O2839" i="14"/>
  <c r="Q2839" i="14" s="1"/>
  <c r="T2844" i="14"/>
  <c r="O2844" i="14"/>
  <c r="Q2844" i="14" s="1"/>
  <c r="T2850" i="14"/>
  <c r="O2850" i="14"/>
  <c r="Q2850" i="14" s="1"/>
  <c r="T2853" i="14"/>
  <c r="O2853" i="14"/>
  <c r="Q2853" i="14" s="1"/>
  <c r="T2856" i="14"/>
  <c r="O2856" i="14"/>
  <c r="Q2856" i="14" s="1"/>
  <c r="T2860" i="14"/>
  <c r="O2860" i="14"/>
  <c r="Q2860" i="14" s="1"/>
  <c r="T2863" i="14"/>
  <c r="O2863" i="14"/>
  <c r="Q2863" i="14" s="1"/>
  <c r="T2866" i="14"/>
  <c r="O2866" i="14"/>
  <c r="Q2866" i="14" s="1"/>
  <c r="T2868" i="14"/>
  <c r="O2868" i="14"/>
  <c r="Q2868" i="14" s="1"/>
  <c r="T2871" i="14"/>
  <c r="O2871" i="14"/>
  <c r="Q2871" i="14" s="1"/>
  <c r="T2880" i="14"/>
  <c r="O2880" i="14"/>
  <c r="Q2880" i="14" s="1"/>
  <c r="T2886" i="14"/>
  <c r="O2886" i="14"/>
  <c r="Q2886" i="14" s="1"/>
  <c r="T2888" i="14"/>
  <c r="O2888" i="14"/>
  <c r="Q2888" i="14" s="1"/>
  <c r="T2893" i="14"/>
  <c r="O2893" i="14"/>
  <c r="Q2893" i="14" s="1"/>
  <c r="T2897" i="14"/>
  <c r="O2897" i="14"/>
  <c r="Q2897" i="14" s="1"/>
  <c r="T2907" i="14"/>
  <c r="O2907" i="14"/>
  <c r="Q2907" i="14" s="1"/>
  <c r="T2911" i="14"/>
  <c r="O2911" i="14"/>
  <c r="Q2911" i="14" s="1"/>
  <c r="T2913" i="14"/>
  <c r="O2913" i="14"/>
  <c r="Q2913" i="14" s="1"/>
  <c r="T2915" i="14"/>
  <c r="O2915" i="14"/>
  <c r="Q2915" i="14" s="1"/>
  <c r="T2918" i="14"/>
  <c r="O2918" i="14"/>
  <c r="Q2918" i="14" s="1"/>
  <c r="T2920" i="14"/>
  <c r="O2920" i="14"/>
  <c r="Q2920" i="14" s="1"/>
  <c r="T2922" i="14"/>
  <c r="O2922" i="14"/>
  <c r="Q2922" i="14" s="1"/>
  <c r="T2925" i="14"/>
  <c r="O2925" i="14"/>
  <c r="Q2925" i="14" s="1"/>
  <c r="T2927" i="14"/>
  <c r="O2927" i="14"/>
  <c r="Q2927" i="14" s="1"/>
  <c r="T2939" i="14"/>
  <c r="O2939" i="14"/>
  <c r="Q2939" i="14" s="1"/>
  <c r="T2944" i="14"/>
  <c r="O2944" i="14"/>
  <c r="Q2944" i="14" s="1"/>
  <c r="T2946" i="14"/>
  <c r="O2946" i="14"/>
  <c r="Q2946" i="14" s="1"/>
  <c r="T2955" i="14"/>
  <c r="O2955" i="14"/>
  <c r="Q2955" i="14" s="1"/>
  <c r="T2957" i="14"/>
  <c r="O2957" i="14"/>
  <c r="Q2957" i="14" s="1"/>
  <c r="T2963" i="14"/>
  <c r="O2963" i="14"/>
  <c r="Q2963" i="14" s="1"/>
  <c r="T2972" i="14"/>
  <c r="O2972" i="14"/>
  <c r="Q2972" i="14" s="1"/>
  <c r="T2976" i="14"/>
  <c r="O2976" i="14"/>
  <c r="Q2976" i="14" s="1"/>
  <c r="T2978" i="14"/>
  <c r="O2978" i="14"/>
  <c r="Q2978" i="14" s="1"/>
  <c r="T2980" i="14"/>
  <c r="O2980" i="14"/>
  <c r="Q2980" i="14" s="1"/>
  <c r="T2982" i="14"/>
  <c r="O2982" i="14"/>
  <c r="Q2982" i="14" s="1"/>
  <c r="T2984" i="14"/>
  <c r="O2984" i="14"/>
  <c r="Q2984" i="14" s="1"/>
  <c r="T2988" i="14"/>
  <c r="O2988" i="14"/>
  <c r="Q2988" i="14" s="1"/>
  <c r="T2993" i="14"/>
  <c r="O2993" i="14"/>
  <c r="Q2993" i="14" s="1"/>
  <c r="T2995" i="14"/>
  <c r="O2995" i="14"/>
  <c r="Q2995" i="14" s="1"/>
  <c r="T2997" i="14"/>
  <c r="O2997" i="14"/>
  <c r="Q2997" i="14" s="1"/>
  <c r="T2999" i="14"/>
  <c r="O2999" i="14"/>
  <c r="Q2999" i="14" s="1"/>
  <c r="T3002" i="14"/>
  <c r="O3002" i="14"/>
  <c r="Q3002" i="14" s="1"/>
  <c r="T3006" i="14"/>
  <c r="O3006" i="14"/>
  <c r="Q3006" i="14" s="1"/>
  <c r="T3008" i="14"/>
  <c r="O3008" i="14"/>
  <c r="Q3008" i="14" s="1"/>
  <c r="T3010" i="14"/>
  <c r="O3010" i="14"/>
  <c r="Q3010" i="14" s="1"/>
  <c r="T3014" i="14"/>
  <c r="O3014" i="14"/>
  <c r="Q3014" i="14" s="1"/>
  <c r="T3016" i="14"/>
  <c r="O3016" i="14"/>
  <c r="Q3016" i="14" s="1"/>
  <c r="T3018" i="14"/>
  <c r="O3018" i="14"/>
  <c r="Q3018" i="14" s="1"/>
  <c r="T3020" i="14"/>
  <c r="O3020" i="14"/>
  <c r="Q3020" i="14" s="1"/>
  <c r="T3022" i="14"/>
  <c r="O3022" i="14"/>
  <c r="Q3022" i="14" s="1"/>
  <c r="T3024" i="14"/>
  <c r="O3024" i="14"/>
  <c r="Q3024" i="14" s="1"/>
  <c r="T3026" i="14"/>
  <c r="O3026" i="14"/>
  <c r="Q3026" i="14" s="1"/>
  <c r="T3029" i="14"/>
  <c r="O3029" i="14"/>
  <c r="Q3029" i="14" s="1"/>
  <c r="T3031" i="14"/>
  <c r="O3031" i="14"/>
  <c r="Q3031" i="14" s="1"/>
  <c r="T3033" i="14"/>
  <c r="O3033" i="14"/>
  <c r="Q3033" i="14" s="1"/>
  <c r="T3035" i="14"/>
  <c r="O3035" i="14"/>
  <c r="Q3035" i="14" s="1"/>
  <c r="T3037" i="14"/>
  <c r="O3037" i="14"/>
  <c r="Q3037" i="14" s="1"/>
  <c r="T3039" i="14"/>
  <c r="O3039" i="14"/>
  <c r="Q3039" i="14" s="1"/>
  <c r="T3041" i="14"/>
  <c r="O3041" i="14"/>
  <c r="Q3041" i="14" s="1"/>
  <c r="T3043" i="14"/>
  <c r="O3043" i="14"/>
  <c r="Q3043" i="14" s="1"/>
  <c r="T3045" i="14"/>
  <c r="O3045" i="14"/>
  <c r="Q3045" i="14" s="1"/>
  <c r="T3047" i="14"/>
  <c r="O3047" i="14"/>
  <c r="Q3047" i="14" s="1"/>
  <c r="T3049" i="14"/>
  <c r="O3049" i="14"/>
  <c r="Q3049" i="14" s="1"/>
  <c r="T3058" i="14"/>
  <c r="O3058" i="14"/>
  <c r="Q3058" i="14" s="1"/>
  <c r="T3060" i="14"/>
  <c r="O3060" i="14"/>
  <c r="Q3060" i="14" s="1"/>
  <c r="T3062" i="14"/>
  <c r="O3062" i="14"/>
  <c r="Q3062" i="14" s="1"/>
  <c r="T3064" i="14"/>
  <c r="O3064" i="14"/>
  <c r="Q3064" i="14" s="1"/>
  <c r="T3066" i="14"/>
  <c r="O3066" i="14"/>
  <c r="Q3066" i="14" s="1"/>
  <c r="T3068" i="14"/>
  <c r="O3068" i="14"/>
  <c r="Q3068" i="14" s="1"/>
  <c r="T3071" i="14"/>
  <c r="O3071" i="14"/>
  <c r="Q3071" i="14" s="1"/>
  <c r="T3073" i="14"/>
  <c r="O3073" i="14"/>
  <c r="Q3073" i="14" s="1"/>
  <c r="T3075" i="14"/>
  <c r="O3075" i="14"/>
  <c r="Q3075" i="14" s="1"/>
  <c r="T3077" i="14"/>
  <c r="O3077" i="14"/>
  <c r="Q3077" i="14" s="1"/>
  <c r="T3080" i="14"/>
  <c r="O3080" i="14"/>
  <c r="Q3080" i="14" s="1"/>
  <c r="T3082" i="14"/>
  <c r="O3082" i="14"/>
  <c r="Q3082" i="14" s="1"/>
  <c r="T3084" i="14"/>
  <c r="O3084" i="14"/>
  <c r="Q3084" i="14" s="1"/>
  <c r="T3086" i="14"/>
  <c r="O3086" i="14"/>
  <c r="Q3086" i="14" s="1"/>
  <c r="T3089" i="14"/>
  <c r="O3089" i="14"/>
  <c r="Q3089" i="14" s="1"/>
  <c r="T3091" i="14"/>
  <c r="O3091" i="14"/>
  <c r="Q3091" i="14" s="1"/>
  <c r="T43" i="14"/>
  <c r="O43" i="14"/>
  <c r="Q43" i="14" s="1"/>
  <c r="T533" i="14"/>
  <c r="O533" i="14"/>
  <c r="Q533" i="14" s="1"/>
  <c r="T536" i="14"/>
  <c r="O536" i="14"/>
  <c r="Q536" i="14" s="1"/>
  <c r="T543" i="14"/>
  <c r="O543" i="14"/>
  <c r="Q543" i="14" s="1"/>
  <c r="T545" i="14"/>
  <c r="O545" i="14"/>
  <c r="Q545" i="14" s="1"/>
  <c r="T548" i="14"/>
  <c r="O548" i="14"/>
  <c r="Q548" i="14" s="1"/>
  <c r="T554" i="14"/>
  <c r="O554" i="14"/>
  <c r="Q554" i="14" s="1"/>
  <c r="T559" i="14"/>
  <c r="O559" i="14"/>
  <c r="Q559" i="14" s="1"/>
  <c r="T564" i="14"/>
  <c r="O564" i="14"/>
  <c r="Q564" i="14" s="1"/>
  <c r="T566" i="14"/>
  <c r="O566" i="14"/>
  <c r="Q566" i="14" s="1"/>
  <c r="T569" i="14"/>
  <c r="O569" i="14"/>
  <c r="Q569" i="14" s="1"/>
  <c r="T571" i="14"/>
  <c r="O571" i="14"/>
  <c r="Q571" i="14" s="1"/>
  <c r="T573" i="14"/>
  <c r="O573" i="14"/>
  <c r="Q573" i="14" s="1"/>
  <c r="T575" i="14"/>
  <c r="O575" i="14"/>
  <c r="Q575" i="14" s="1"/>
  <c r="T577" i="14"/>
  <c r="O577" i="14"/>
  <c r="Q577" i="14" s="1"/>
  <c r="T579" i="14"/>
  <c r="O579" i="14"/>
  <c r="Q579" i="14" s="1"/>
  <c r="T736" i="14"/>
  <c r="O736" i="14"/>
  <c r="Q736" i="14" s="1"/>
  <c r="T738" i="14"/>
  <c r="O738" i="14"/>
  <c r="Q738" i="14" s="1"/>
  <c r="T745" i="14"/>
  <c r="O745" i="14"/>
  <c r="Q745" i="14" s="1"/>
  <c r="T748" i="14"/>
  <c r="O748" i="14"/>
  <c r="Q748" i="14" s="1"/>
  <c r="T753" i="14"/>
  <c r="O753" i="14"/>
  <c r="Q753" i="14" s="1"/>
  <c r="T757" i="14"/>
  <c r="O757" i="14"/>
  <c r="Q757" i="14" s="1"/>
  <c r="T760" i="14"/>
  <c r="O760" i="14"/>
  <c r="Q760" i="14" s="1"/>
  <c r="T765" i="14"/>
  <c r="O765" i="14"/>
  <c r="Q765" i="14" s="1"/>
  <c r="T769" i="14"/>
  <c r="O769" i="14"/>
  <c r="Q769" i="14" s="1"/>
  <c r="T783" i="14"/>
  <c r="O783" i="14"/>
  <c r="Q783" i="14" s="1"/>
  <c r="T811" i="14"/>
  <c r="O811" i="14"/>
  <c r="Q811" i="14" s="1"/>
  <c r="T871" i="14"/>
  <c r="O871" i="14"/>
  <c r="Q871" i="14" s="1"/>
  <c r="T874" i="14"/>
  <c r="O874" i="14"/>
  <c r="Q874" i="14" s="1"/>
  <c r="T876" i="14"/>
  <c r="O876" i="14"/>
  <c r="Q876" i="14" s="1"/>
  <c r="T878" i="14"/>
  <c r="O878" i="14"/>
  <c r="Q878" i="14" s="1"/>
  <c r="T883" i="14"/>
  <c r="O883" i="14"/>
  <c r="Q883" i="14" s="1"/>
  <c r="T887" i="14"/>
  <c r="O887" i="14"/>
  <c r="Q887" i="14" s="1"/>
  <c r="T889" i="14"/>
  <c r="O889" i="14"/>
  <c r="Q889" i="14" s="1"/>
  <c r="T895" i="14"/>
  <c r="O895" i="14"/>
  <c r="Q895" i="14" s="1"/>
  <c r="T903" i="14"/>
  <c r="O903" i="14"/>
  <c r="Q903" i="14" s="1"/>
  <c r="T906" i="14"/>
  <c r="O906" i="14"/>
  <c r="Q906" i="14" s="1"/>
  <c r="T912" i="14"/>
  <c r="O912" i="14"/>
  <c r="Q912" i="14" s="1"/>
  <c r="T981" i="14"/>
  <c r="O981" i="14"/>
  <c r="Q981" i="14" s="1"/>
  <c r="T994" i="14"/>
  <c r="O994" i="14"/>
  <c r="Q994" i="14" s="1"/>
  <c r="T998" i="14"/>
  <c r="O998" i="14"/>
  <c r="Q998" i="14" s="1"/>
  <c r="T1005" i="14"/>
  <c r="O1005" i="14"/>
  <c r="Q1005" i="14" s="1"/>
  <c r="T1024" i="14"/>
  <c r="O1024" i="14"/>
  <c r="Q1024" i="14" s="1"/>
  <c r="T1027" i="14"/>
  <c r="O1027" i="14"/>
  <c r="Q1027" i="14" s="1"/>
  <c r="T1030" i="14"/>
  <c r="O1030" i="14"/>
  <c r="Q1030" i="14" s="1"/>
  <c r="T1032" i="14"/>
  <c r="O1032" i="14"/>
  <c r="Q1032" i="14" s="1"/>
  <c r="T1067" i="14"/>
  <c r="O1067" i="14"/>
  <c r="Q1067" i="14" s="1"/>
  <c r="T1072" i="14"/>
  <c r="O1072" i="14"/>
  <c r="Q1072" i="14" s="1"/>
  <c r="T1074" i="14"/>
  <c r="O1074" i="14"/>
  <c r="Q1074" i="14" s="1"/>
  <c r="T1081" i="14"/>
  <c r="O1081" i="14"/>
  <c r="Q1081" i="14" s="1"/>
  <c r="T1085" i="14"/>
  <c r="O1085" i="14"/>
  <c r="Q1085" i="14" s="1"/>
  <c r="T1087" i="14"/>
  <c r="O1087" i="14"/>
  <c r="Q1087" i="14" s="1"/>
  <c r="T1089" i="14"/>
  <c r="O1089" i="14"/>
  <c r="Q1089" i="14" s="1"/>
  <c r="T1091" i="14"/>
  <c r="O1091" i="14"/>
  <c r="Q1091" i="14" s="1"/>
  <c r="T1094" i="14"/>
  <c r="O1094" i="14"/>
  <c r="Q1094" i="14" s="1"/>
  <c r="T1099" i="14"/>
  <c r="O1099" i="14"/>
  <c r="Q1099" i="14" s="1"/>
  <c r="T1101" i="14"/>
  <c r="O1101" i="14"/>
  <c r="Q1101" i="14" s="1"/>
  <c r="T1107" i="14"/>
  <c r="O1107" i="14"/>
  <c r="Q1107" i="14" s="1"/>
  <c r="T1110" i="14"/>
  <c r="O1110" i="14"/>
  <c r="Q1110" i="14" s="1"/>
  <c r="T1114" i="14"/>
  <c r="O1114" i="14"/>
  <c r="Q1114" i="14" s="1"/>
  <c r="T1123" i="14"/>
  <c r="O1123" i="14"/>
  <c r="Q1123" i="14" s="1"/>
  <c r="T1128" i="14"/>
  <c r="O1128" i="14"/>
  <c r="Q1128" i="14" s="1"/>
  <c r="T1132" i="14"/>
  <c r="O1132" i="14"/>
  <c r="Q1132" i="14" s="1"/>
  <c r="T1146" i="14"/>
  <c r="O1146" i="14"/>
  <c r="Q1146" i="14" s="1"/>
  <c r="T1154" i="14"/>
  <c r="O1154" i="14"/>
  <c r="Q1154" i="14" s="1"/>
  <c r="T1156" i="14"/>
  <c r="O1156" i="14"/>
  <c r="Q1156" i="14" s="1"/>
  <c r="T1162" i="14"/>
  <c r="O1162" i="14"/>
  <c r="Q1162" i="14" s="1"/>
  <c r="T1182" i="14"/>
  <c r="O1182" i="14"/>
  <c r="Q1182" i="14" s="1"/>
  <c r="T1186" i="14"/>
  <c r="O1186" i="14"/>
  <c r="Q1186" i="14" s="1"/>
  <c r="T1191" i="14"/>
  <c r="O1191" i="14"/>
  <c r="Q1191" i="14" s="1"/>
  <c r="T1204" i="14"/>
  <c r="O1204" i="14"/>
  <c r="Q1204" i="14" s="1"/>
  <c r="T1209" i="14"/>
  <c r="O1209" i="14"/>
  <c r="Q1209" i="14" s="1"/>
  <c r="T1211" i="14"/>
  <c r="O1211" i="14"/>
  <c r="Q1211" i="14" s="1"/>
  <c r="T1213" i="14"/>
  <c r="O1213" i="14"/>
  <c r="Q1213" i="14" s="1"/>
  <c r="T1217" i="14"/>
  <c r="O1217" i="14"/>
  <c r="Q1217" i="14" s="1"/>
  <c r="T1219" i="14"/>
  <c r="O1219" i="14"/>
  <c r="Q1219" i="14" s="1"/>
  <c r="T1226" i="14"/>
  <c r="O1226" i="14"/>
  <c r="Q1226" i="14" s="1"/>
  <c r="T1288" i="14"/>
  <c r="O1288" i="14"/>
  <c r="Q1288" i="14" s="1"/>
  <c r="T1290" i="14"/>
  <c r="O1290" i="14"/>
  <c r="Q1290" i="14" s="1"/>
  <c r="T1595" i="14"/>
  <c r="O1595" i="14"/>
  <c r="Q1595" i="14" s="1"/>
  <c r="T1670" i="14"/>
  <c r="O1670" i="14"/>
  <c r="Q1670" i="14" s="1"/>
  <c r="T1848" i="14"/>
  <c r="O1848" i="14"/>
  <c r="Q1848" i="14" s="1"/>
  <c r="T2330" i="14"/>
  <c r="O2330" i="14"/>
  <c r="Q2330" i="14" s="1"/>
  <c r="T557" i="14"/>
  <c r="O557" i="14"/>
  <c r="Q557" i="14" s="1"/>
  <c r="T562" i="14"/>
  <c r="O562" i="14"/>
  <c r="Q562" i="14" s="1"/>
  <c r="T985" i="14"/>
  <c r="O985" i="14"/>
  <c r="Q985" i="14" s="1"/>
  <c r="T209" i="14"/>
  <c r="O209" i="14"/>
  <c r="Q209" i="14" s="1"/>
  <c r="T535" i="14"/>
  <c r="O535" i="14"/>
  <c r="Q535" i="14" s="1"/>
  <c r="T538" i="14"/>
  <c r="O538" i="14"/>
  <c r="Q538" i="14" s="1"/>
  <c r="T544" i="14"/>
  <c r="O544" i="14"/>
  <c r="Q544" i="14" s="1"/>
  <c r="T547" i="14"/>
  <c r="O547" i="14"/>
  <c r="Q547" i="14" s="1"/>
  <c r="T553" i="14"/>
  <c r="O553" i="14"/>
  <c r="Q553" i="14" s="1"/>
  <c r="T556" i="14"/>
  <c r="O556" i="14"/>
  <c r="Q556" i="14" s="1"/>
  <c r="T558" i="14"/>
  <c r="O558" i="14"/>
  <c r="Q558" i="14" s="1"/>
  <c r="T560" i="14"/>
  <c r="O560" i="14"/>
  <c r="Q560" i="14" s="1"/>
  <c r="T563" i="14"/>
  <c r="O563" i="14"/>
  <c r="Q563" i="14" s="1"/>
  <c r="T565" i="14"/>
  <c r="O565" i="14"/>
  <c r="Q565" i="14" s="1"/>
  <c r="T568" i="14"/>
  <c r="O568" i="14"/>
  <c r="Q568" i="14" s="1"/>
  <c r="T570" i="14"/>
  <c r="O570" i="14"/>
  <c r="Q570" i="14" s="1"/>
  <c r="T572" i="14"/>
  <c r="O572" i="14"/>
  <c r="Q572" i="14" s="1"/>
  <c r="T574" i="14"/>
  <c r="O574" i="14"/>
  <c r="Q574" i="14" s="1"/>
  <c r="T576" i="14"/>
  <c r="O576" i="14"/>
  <c r="Q576" i="14" s="1"/>
  <c r="T578" i="14"/>
  <c r="O578" i="14"/>
  <c r="Q578" i="14" s="1"/>
  <c r="T580" i="14"/>
  <c r="O580" i="14"/>
  <c r="Q580" i="14" s="1"/>
  <c r="T737" i="14"/>
  <c r="O737" i="14"/>
  <c r="Q737" i="14" s="1"/>
  <c r="T740" i="14"/>
  <c r="O740" i="14"/>
  <c r="Q740" i="14" s="1"/>
  <c r="T747" i="14"/>
  <c r="O747" i="14"/>
  <c r="Q747" i="14" s="1"/>
  <c r="T752" i="14"/>
  <c r="O752" i="14"/>
  <c r="Q752" i="14" s="1"/>
  <c r="T756" i="14"/>
  <c r="O756" i="14"/>
  <c r="Q756" i="14" s="1"/>
  <c r="T759" i="14"/>
  <c r="O759" i="14"/>
  <c r="Q759" i="14" s="1"/>
  <c r="T764" i="14"/>
  <c r="O764" i="14"/>
  <c r="Q764" i="14" s="1"/>
  <c r="T768" i="14"/>
  <c r="O768" i="14"/>
  <c r="Q768" i="14" s="1"/>
  <c r="T772" i="14"/>
  <c r="O772" i="14"/>
  <c r="Q772" i="14" s="1"/>
  <c r="T802" i="14"/>
  <c r="O802" i="14"/>
  <c r="Q802" i="14" s="1"/>
  <c r="T869" i="14"/>
  <c r="O869" i="14"/>
  <c r="Q869" i="14" s="1"/>
  <c r="T873" i="14"/>
  <c r="O873" i="14"/>
  <c r="Q873" i="14" s="1"/>
  <c r="T875" i="14"/>
  <c r="O875" i="14"/>
  <c r="Q875" i="14" s="1"/>
  <c r="T877" i="14"/>
  <c r="O877" i="14"/>
  <c r="Q877" i="14" s="1"/>
  <c r="T880" i="14"/>
  <c r="O880" i="14"/>
  <c r="Q880" i="14" s="1"/>
  <c r="T884" i="14"/>
  <c r="O884" i="14"/>
  <c r="Q884" i="14" s="1"/>
  <c r="T888" i="14"/>
  <c r="O888" i="14"/>
  <c r="Q888" i="14" s="1"/>
  <c r="T891" i="14"/>
  <c r="O891" i="14"/>
  <c r="Q891" i="14" s="1"/>
  <c r="O902" i="14"/>
  <c r="Q902" i="14" s="1"/>
  <c r="T902" i="14"/>
  <c r="T905" i="14"/>
  <c r="O905" i="14"/>
  <c r="Q905" i="14" s="1"/>
  <c r="T907" i="14"/>
  <c r="O907" i="14"/>
  <c r="Q907" i="14" s="1"/>
  <c r="T913" i="14"/>
  <c r="O913" i="14"/>
  <c r="Q913" i="14" s="1"/>
  <c r="T982" i="14"/>
  <c r="O982" i="14"/>
  <c r="Q982" i="14" s="1"/>
  <c r="T989" i="14"/>
  <c r="O989" i="14"/>
  <c r="Q989" i="14" s="1"/>
  <c r="T996" i="14"/>
  <c r="O996" i="14"/>
  <c r="Q996" i="14" s="1"/>
  <c r="T1002" i="14"/>
  <c r="O1002" i="14"/>
  <c r="Q1002" i="14" s="1"/>
  <c r="O1018" i="14"/>
  <c r="Q1018" i="14" s="1"/>
  <c r="T1018" i="14"/>
  <c r="T1026" i="14"/>
  <c r="O1026" i="14"/>
  <c r="Q1026" i="14" s="1"/>
  <c r="O1028" i="14"/>
  <c r="Q1028" i="14" s="1"/>
  <c r="T1028" i="14"/>
  <c r="T1031" i="14"/>
  <c r="O1031" i="14"/>
  <c r="Q1031" i="14" s="1"/>
  <c r="O1043" i="14"/>
  <c r="Q1043" i="14" s="1"/>
  <c r="T1043" i="14"/>
  <c r="T1071" i="14"/>
  <c r="O1071" i="14"/>
  <c r="Q1071" i="14" s="1"/>
  <c r="O1073" i="14"/>
  <c r="Q1073" i="14" s="1"/>
  <c r="T1073" i="14"/>
  <c r="T1079" i="14"/>
  <c r="O1079" i="14"/>
  <c r="Q1079" i="14" s="1"/>
  <c r="O1083" i="14"/>
  <c r="Q1083" i="14" s="1"/>
  <c r="T1083" i="14"/>
  <c r="T1086" i="14"/>
  <c r="O1086" i="14"/>
  <c r="Q1086" i="14" s="1"/>
  <c r="O1088" i="14"/>
  <c r="Q1088" i="14" s="1"/>
  <c r="T1088" i="14"/>
  <c r="T1090" i="14"/>
  <c r="O1090" i="14"/>
  <c r="Q1090" i="14" s="1"/>
  <c r="O1093" i="14"/>
  <c r="Q1093" i="14" s="1"/>
  <c r="T1093" i="14"/>
  <c r="T1095" i="14"/>
  <c r="O1095" i="14"/>
  <c r="Q1095" i="14" s="1"/>
  <c r="O1100" i="14"/>
  <c r="Q1100" i="14" s="1"/>
  <c r="T1100" i="14"/>
  <c r="T1106" i="14"/>
  <c r="O1106" i="14"/>
  <c r="Q1106" i="14" s="1"/>
  <c r="O1109" i="14"/>
  <c r="Q1109" i="14" s="1"/>
  <c r="T1109" i="14"/>
  <c r="T1111" i="14"/>
  <c r="O1111" i="14"/>
  <c r="Q1111" i="14" s="1"/>
  <c r="O1115" i="14"/>
  <c r="Q1115" i="14" s="1"/>
  <c r="T1115" i="14"/>
  <c r="T1124" i="14"/>
  <c r="O1124" i="14"/>
  <c r="Q1124" i="14" s="1"/>
  <c r="O1131" i="14"/>
  <c r="Q1131" i="14" s="1"/>
  <c r="T1131" i="14"/>
  <c r="T1133" i="14"/>
  <c r="O1133" i="14"/>
  <c r="Q1133" i="14" s="1"/>
  <c r="O1147" i="14"/>
  <c r="Q1147" i="14" s="1"/>
  <c r="T1147" i="14"/>
  <c r="T1155" i="14"/>
  <c r="O1155" i="14"/>
  <c r="Q1155" i="14" s="1"/>
  <c r="O1157" i="14"/>
  <c r="Q1157" i="14" s="1"/>
  <c r="T1157" i="14"/>
  <c r="T1163" i="14"/>
  <c r="O1163" i="14"/>
  <c r="Q1163" i="14" s="1"/>
  <c r="O1185" i="14"/>
  <c r="Q1185" i="14" s="1"/>
  <c r="T1185" i="14"/>
  <c r="T1188" i="14"/>
  <c r="O1188" i="14"/>
  <c r="Q1188" i="14" s="1"/>
  <c r="O1203" i="14"/>
  <c r="Q1203" i="14" s="1"/>
  <c r="T1203" i="14"/>
  <c r="T1208" i="14"/>
  <c r="O1208" i="14"/>
  <c r="Q1208" i="14" s="1"/>
  <c r="O1210" i="14"/>
  <c r="Q1210" i="14" s="1"/>
  <c r="T1210" i="14"/>
  <c r="T1212" i="14"/>
  <c r="O1212" i="14"/>
  <c r="Q1212" i="14" s="1"/>
  <c r="O1215" i="14"/>
  <c r="Q1215" i="14" s="1"/>
  <c r="T1215" i="14"/>
  <c r="T1218" i="14"/>
  <c r="O1218" i="14"/>
  <c r="Q1218" i="14" s="1"/>
  <c r="O1221" i="14"/>
  <c r="Q1221" i="14" s="1"/>
  <c r="T1221" i="14"/>
  <c r="T1228" i="14"/>
  <c r="O1228" i="14"/>
  <c r="Q1228" i="14" s="1"/>
  <c r="O1289" i="14"/>
  <c r="Q1289" i="14" s="1"/>
  <c r="T1289" i="14"/>
  <c r="T1291" i="14"/>
  <c r="O1291" i="14"/>
  <c r="Q1291" i="14" s="1"/>
  <c r="O1666" i="14"/>
  <c r="Q1666" i="14" s="1"/>
  <c r="T1666" i="14"/>
  <c r="T1671" i="14"/>
  <c r="O1671" i="14"/>
  <c r="Q1671" i="14" s="1"/>
  <c r="O1849" i="14"/>
  <c r="Q1849" i="14" s="1"/>
  <c r="T1849" i="14"/>
  <c r="T23" i="16"/>
  <c r="O23" i="16"/>
  <c r="Q23" i="16" s="1"/>
  <c r="O25" i="16"/>
  <c r="Q25" i="16" s="1"/>
  <c r="T25" i="16"/>
  <c r="T37" i="16"/>
  <c r="O37" i="16"/>
  <c r="Q37" i="16" s="1"/>
  <c r="O61" i="16"/>
  <c r="Q61" i="16" s="1"/>
  <c r="T61" i="16"/>
  <c r="T81" i="16"/>
  <c r="O81" i="16"/>
  <c r="Q81" i="16" s="1"/>
  <c r="O86" i="16"/>
  <c r="Q86" i="16" s="1"/>
  <c r="T86" i="16"/>
  <c r="T385" i="16"/>
  <c r="O385" i="16"/>
  <c r="Q385" i="16" s="1"/>
  <c r="O496" i="16"/>
  <c r="Q496" i="16" s="1"/>
  <c r="T496" i="16"/>
  <c r="T508" i="16"/>
  <c r="O508" i="16"/>
  <c r="Q508" i="16" s="1"/>
  <c r="O515" i="16"/>
  <c r="Q515" i="16" s="1"/>
  <c r="T515" i="16"/>
  <c r="T527" i="16"/>
  <c r="O527" i="16"/>
  <c r="Q527" i="16" s="1"/>
  <c r="O540" i="16"/>
  <c r="Q540" i="16" s="1"/>
  <c r="T540" i="16"/>
  <c r="T545" i="16"/>
  <c r="O545" i="16"/>
  <c r="Q545" i="16" s="1"/>
  <c r="O553" i="16"/>
  <c r="Q553" i="16" s="1"/>
  <c r="T553" i="16"/>
  <c r="T556" i="16"/>
  <c r="O556" i="16"/>
  <c r="Q556" i="16" s="1"/>
  <c r="O561" i="16"/>
  <c r="Q561" i="16" s="1"/>
  <c r="T561" i="16"/>
  <c r="T564" i="16"/>
  <c r="O564" i="16"/>
  <c r="Q564" i="16" s="1"/>
  <c r="O566" i="16"/>
  <c r="Q566" i="16" s="1"/>
  <c r="T566" i="16"/>
  <c r="T568" i="16"/>
  <c r="O568" i="16"/>
  <c r="Q568" i="16" s="1"/>
  <c r="O570" i="16"/>
  <c r="Q570" i="16" s="1"/>
  <c r="T570" i="16"/>
  <c r="T574" i="16"/>
  <c r="O574" i="16"/>
  <c r="Q574" i="16" s="1"/>
  <c r="O579" i="16"/>
  <c r="Q579" i="16" s="1"/>
  <c r="T579" i="16"/>
  <c r="T584" i="16"/>
  <c r="O584" i="16"/>
  <c r="Q584" i="16" s="1"/>
  <c r="O587" i="16"/>
  <c r="Q587" i="16" s="1"/>
  <c r="T587" i="16"/>
  <c r="T596" i="16"/>
  <c r="O596" i="16"/>
  <c r="Q596" i="16" s="1"/>
  <c r="O599" i="16"/>
  <c r="Q599" i="16" s="1"/>
  <c r="T599" i="16"/>
  <c r="T602" i="16"/>
  <c r="O602" i="16"/>
  <c r="Q602" i="16" s="1"/>
  <c r="O606" i="16"/>
  <c r="Q606" i="16" s="1"/>
  <c r="T606" i="16"/>
  <c r="T608" i="16"/>
  <c r="O608" i="16"/>
  <c r="Q608" i="16" s="1"/>
  <c r="T612" i="16"/>
  <c r="O612" i="16"/>
  <c r="Q612" i="16" s="1"/>
  <c r="O616" i="16"/>
  <c r="Q616" i="16" s="1"/>
  <c r="T616" i="16"/>
  <c r="T621" i="16"/>
  <c r="O621" i="16"/>
  <c r="Q621" i="16" s="1"/>
  <c r="T634" i="16"/>
  <c r="O634" i="16"/>
  <c r="Q634" i="16" s="1"/>
  <c r="T636" i="16"/>
  <c r="O636" i="16"/>
  <c r="Q636" i="16" s="1"/>
  <c r="O645" i="16"/>
  <c r="Q645" i="16" s="1"/>
  <c r="T645" i="16"/>
  <c r="T648" i="16"/>
  <c r="O648" i="16"/>
  <c r="Q648" i="16" s="1"/>
  <c r="T651" i="16"/>
  <c r="O651" i="16"/>
  <c r="Q651" i="16" s="1"/>
  <c r="T658" i="16"/>
  <c r="O658" i="16"/>
  <c r="Q658" i="16" s="1"/>
  <c r="O660" i="16"/>
  <c r="Q660" i="16" s="1"/>
  <c r="T660" i="16"/>
  <c r="T666" i="16"/>
  <c r="O666" i="16"/>
  <c r="Q666" i="16" s="1"/>
  <c r="T668" i="16"/>
  <c r="O668" i="16"/>
  <c r="Q668" i="16" s="1"/>
  <c r="T670" i="16"/>
  <c r="O670" i="16"/>
  <c r="Q670" i="16" s="1"/>
  <c r="O677" i="16"/>
  <c r="Q677" i="16" s="1"/>
  <c r="T677" i="16"/>
  <c r="T679" i="16"/>
  <c r="O679" i="16"/>
  <c r="Q679" i="16" s="1"/>
  <c r="T681" i="16"/>
  <c r="O681" i="16"/>
  <c r="Q681" i="16" s="1"/>
  <c r="T686" i="16"/>
  <c r="O686" i="16"/>
  <c r="Q686" i="16" s="1"/>
  <c r="O696" i="16"/>
  <c r="Q696" i="16" s="1"/>
  <c r="T696" i="16"/>
  <c r="T706" i="16"/>
  <c r="O706" i="16"/>
  <c r="Q706" i="16" s="1"/>
  <c r="T711" i="16"/>
  <c r="O711" i="16"/>
  <c r="Q711" i="16" s="1"/>
  <c r="T717" i="16"/>
  <c r="O717" i="16"/>
  <c r="Q717" i="16" s="1"/>
  <c r="O721" i="16"/>
  <c r="Q721" i="16" s="1"/>
  <c r="T721" i="16"/>
  <c r="T725" i="16"/>
  <c r="O725" i="16"/>
  <c r="Q725" i="16" s="1"/>
  <c r="T728" i="16"/>
  <c r="O728" i="16"/>
  <c r="Q728" i="16" s="1"/>
  <c r="T733" i="16"/>
  <c r="O733" i="16"/>
  <c r="Q733" i="16" s="1"/>
  <c r="O738" i="16"/>
  <c r="Q738" i="16" s="1"/>
  <c r="T738" i="16"/>
  <c r="T742" i="16"/>
  <c r="O742" i="16"/>
  <c r="Q742" i="16" s="1"/>
  <c r="T746" i="16"/>
  <c r="O746" i="16"/>
  <c r="Q746" i="16" s="1"/>
  <c r="T748" i="16"/>
  <c r="O748" i="16"/>
  <c r="Q748" i="16" s="1"/>
  <c r="O750" i="16"/>
  <c r="Q750" i="16" s="1"/>
  <c r="T750" i="16"/>
  <c r="T752" i="16"/>
  <c r="O752" i="16"/>
  <c r="Q752" i="16" s="1"/>
  <c r="T758" i="16"/>
  <c r="O758" i="16"/>
  <c r="Q758" i="16" s="1"/>
  <c r="T760" i="16"/>
  <c r="O760" i="16"/>
  <c r="Q760" i="16" s="1"/>
  <c r="O762" i="16"/>
  <c r="Q762" i="16" s="1"/>
  <c r="T762" i="16"/>
  <c r="T769" i="16"/>
  <c r="O769" i="16"/>
  <c r="Q769" i="16" s="1"/>
  <c r="T772" i="16"/>
  <c r="O772" i="16"/>
  <c r="Q772" i="16" s="1"/>
  <c r="T781" i="16"/>
  <c r="O781" i="16"/>
  <c r="Q781" i="16" s="1"/>
  <c r="O784" i="16"/>
  <c r="Q784" i="16" s="1"/>
  <c r="T784" i="16"/>
  <c r="T788" i="16"/>
  <c r="O788" i="16"/>
  <c r="Q788" i="16" s="1"/>
  <c r="T791" i="16"/>
  <c r="O791" i="16"/>
  <c r="Q791" i="16" s="1"/>
  <c r="T795" i="16"/>
  <c r="O795" i="16"/>
  <c r="Q795" i="16" s="1"/>
  <c r="O798" i="16"/>
  <c r="Q798" i="16" s="1"/>
  <c r="T798" i="16"/>
  <c r="T803" i="16"/>
  <c r="O803" i="16"/>
  <c r="Q803" i="16" s="1"/>
  <c r="T806" i="16"/>
  <c r="O806" i="16"/>
  <c r="Q806" i="16" s="1"/>
  <c r="T815" i="16"/>
  <c r="O815" i="16"/>
  <c r="Q815" i="16" s="1"/>
  <c r="O819" i="16"/>
  <c r="Q819" i="16" s="1"/>
  <c r="T819" i="16"/>
  <c r="T824" i="16"/>
  <c r="O824" i="16"/>
  <c r="Q824" i="16" s="1"/>
  <c r="T826" i="16"/>
  <c r="O826" i="16"/>
  <c r="Q826" i="16" s="1"/>
  <c r="T828" i="16"/>
  <c r="O828" i="16"/>
  <c r="Q828" i="16" s="1"/>
  <c r="O830" i="16"/>
  <c r="Q830" i="16" s="1"/>
  <c r="T830" i="16"/>
  <c r="T834" i="16"/>
  <c r="O834" i="16"/>
  <c r="Q834" i="16" s="1"/>
  <c r="T837" i="16"/>
  <c r="O837" i="16"/>
  <c r="Q837" i="16" s="1"/>
  <c r="T839" i="16"/>
  <c r="O839" i="16"/>
  <c r="Q839" i="16" s="1"/>
  <c r="O842" i="16"/>
  <c r="Q842" i="16" s="1"/>
  <c r="T842" i="16"/>
  <c r="T846" i="16"/>
  <c r="O846" i="16"/>
  <c r="Q846" i="16" s="1"/>
  <c r="T848" i="16"/>
  <c r="O848" i="16"/>
  <c r="Q848" i="16" s="1"/>
  <c r="T850" i="16"/>
  <c r="O850" i="16"/>
  <c r="Q850" i="16" s="1"/>
  <c r="O854" i="16"/>
  <c r="Q854" i="16" s="1"/>
  <c r="T854" i="16"/>
  <c r="T856" i="16"/>
  <c r="O856" i="16"/>
  <c r="Q856" i="16" s="1"/>
  <c r="T875" i="16"/>
  <c r="O875" i="16"/>
  <c r="Q875" i="16" s="1"/>
  <c r="T877" i="16"/>
  <c r="O877" i="16"/>
  <c r="Q877" i="16" s="1"/>
  <c r="O884" i="16"/>
  <c r="Q884" i="16" s="1"/>
  <c r="T884" i="16"/>
  <c r="T901" i="16"/>
  <c r="O901" i="16"/>
  <c r="Q901" i="16" s="1"/>
  <c r="T914" i="16"/>
  <c r="O914" i="16"/>
  <c r="Q914" i="16" s="1"/>
  <c r="T917" i="16"/>
  <c r="O917" i="16"/>
  <c r="Q917" i="16" s="1"/>
  <c r="O923" i="16"/>
  <c r="Q923" i="16" s="1"/>
  <c r="T923" i="16"/>
  <c r="T940" i="16"/>
  <c r="O940" i="16"/>
  <c r="Q940" i="16" s="1"/>
  <c r="T944" i="16"/>
  <c r="O944" i="16"/>
  <c r="Q944" i="16" s="1"/>
  <c r="T961" i="16"/>
  <c r="O961" i="16"/>
  <c r="Q961" i="16" s="1"/>
  <c r="O992" i="16"/>
  <c r="Q992" i="16" s="1"/>
  <c r="T992" i="16"/>
  <c r="T996" i="16"/>
  <c r="O996" i="16"/>
  <c r="Q996" i="16" s="1"/>
  <c r="T1015" i="16"/>
  <c r="O1015" i="16"/>
  <c r="Q1015" i="16" s="1"/>
  <c r="T1048" i="16"/>
  <c r="O1048" i="16"/>
  <c r="Q1048" i="16" s="1"/>
  <c r="O1088" i="16"/>
  <c r="Q1088" i="16" s="1"/>
  <c r="T1088" i="16"/>
  <c r="T1096" i="16"/>
  <c r="O1096" i="16"/>
  <c r="Q1096" i="16" s="1"/>
  <c r="T1100" i="16"/>
  <c r="O1100" i="16"/>
  <c r="Q1100" i="16" s="1"/>
  <c r="T1106" i="16"/>
  <c r="O1106" i="16"/>
  <c r="Q1106" i="16" s="1"/>
  <c r="O1113" i="16"/>
  <c r="Q1113" i="16" s="1"/>
  <c r="T1113" i="16"/>
  <c r="T1117" i="16"/>
  <c r="O1117" i="16"/>
  <c r="Q1117" i="16" s="1"/>
  <c r="T1119" i="16"/>
  <c r="O1119" i="16"/>
  <c r="Q1119" i="16" s="1"/>
  <c r="T1122" i="16"/>
  <c r="O1122" i="16"/>
  <c r="Q1122" i="16" s="1"/>
  <c r="O1124" i="16"/>
  <c r="Q1124" i="16" s="1"/>
  <c r="T1124" i="16"/>
  <c r="T1131" i="16"/>
  <c r="O1131" i="16"/>
  <c r="Q1131" i="16" s="1"/>
  <c r="T1134" i="16"/>
  <c r="O1134" i="16"/>
  <c r="Q1134" i="16" s="1"/>
  <c r="T1137" i="16"/>
  <c r="O1137" i="16"/>
  <c r="Q1137" i="16" s="1"/>
  <c r="O1143" i="16"/>
  <c r="Q1143" i="16" s="1"/>
  <c r="T1143" i="16"/>
  <c r="T1148" i="16"/>
  <c r="O1148" i="16"/>
  <c r="Q1148" i="16" s="1"/>
  <c r="T1150" i="16"/>
  <c r="O1150" i="16"/>
  <c r="Q1150" i="16" s="1"/>
  <c r="T1153" i="16"/>
  <c r="O1153" i="16"/>
  <c r="Q1153" i="16" s="1"/>
  <c r="O1156" i="16"/>
  <c r="Q1156" i="16" s="1"/>
  <c r="T1156" i="16"/>
  <c r="T1159" i="16"/>
  <c r="O1159" i="16"/>
  <c r="Q1159" i="16" s="1"/>
  <c r="T1163" i="16"/>
  <c r="O1163" i="16"/>
  <c r="Q1163" i="16" s="1"/>
  <c r="T1165" i="16"/>
  <c r="O1165" i="16"/>
  <c r="Q1165" i="16" s="1"/>
  <c r="O1171" i="16"/>
  <c r="Q1171" i="16" s="1"/>
  <c r="T1171" i="16"/>
  <c r="T1174" i="16"/>
  <c r="O1174" i="16"/>
  <c r="Q1174" i="16" s="1"/>
  <c r="T1176" i="16"/>
  <c r="O1176" i="16"/>
  <c r="Q1176" i="16" s="1"/>
  <c r="T1179" i="16"/>
  <c r="O1179" i="16"/>
  <c r="Q1179" i="16" s="1"/>
  <c r="O1183" i="16"/>
  <c r="Q1183" i="16" s="1"/>
  <c r="T1183" i="16"/>
  <c r="T1195" i="16"/>
  <c r="O1195" i="16"/>
  <c r="Q1195" i="16" s="1"/>
  <c r="T1205" i="16"/>
  <c r="O1205" i="16"/>
  <c r="Q1205" i="16" s="1"/>
  <c r="T1210" i="16"/>
  <c r="O1210" i="16"/>
  <c r="Q1210" i="16" s="1"/>
  <c r="O1212" i="16"/>
  <c r="Q1212" i="16" s="1"/>
  <c r="T1212" i="16"/>
  <c r="T1216" i="16"/>
  <c r="O1216" i="16"/>
  <c r="Q1216" i="16" s="1"/>
  <c r="T1220" i="16"/>
  <c r="O1220" i="16"/>
  <c r="Q1220" i="16" s="1"/>
  <c r="T1222" i="16"/>
  <c r="O1222" i="16"/>
  <c r="Q1222" i="16" s="1"/>
  <c r="O1236" i="16"/>
  <c r="Q1236" i="16" s="1"/>
  <c r="T1236" i="16"/>
  <c r="T1252" i="16"/>
  <c r="O1252" i="16"/>
  <c r="Q1252" i="16" s="1"/>
  <c r="T1269" i="16"/>
  <c r="O1269" i="16"/>
  <c r="Q1269" i="16" s="1"/>
  <c r="T1275" i="16"/>
  <c r="O1275" i="16"/>
  <c r="Q1275" i="16" s="1"/>
  <c r="O1307" i="16"/>
  <c r="Q1307" i="16" s="1"/>
  <c r="T1307" i="16"/>
  <c r="T1309" i="16"/>
  <c r="O1309" i="16"/>
  <c r="Q1309" i="16" s="1"/>
  <c r="T1314" i="16"/>
  <c r="O1314" i="16"/>
  <c r="Q1314" i="16" s="1"/>
  <c r="T1318" i="16"/>
  <c r="O1318" i="16"/>
  <c r="Q1318" i="16" s="1"/>
  <c r="O1323" i="16"/>
  <c r="Q1323" i="16" s="1"/>
  <c r="T1323" i="16"/>
  <c r="T1329" i="16"/>
  <c r="O1329" i="16"/>
  <c r="Q1329" i="16" s="1"/>
  <c r="T1335" i="16"/>
  <c r="O1335" i="16"/>
  <c r="Q1335" i="16" s="1"/>
  <c r="T1348" i="16"/>
  <c r="O1348" i="16"/>
  <c r="Q1348" i="16" s="1"/>
  <c r="O1364" i="16"/>
  <c r="Q1364" i="16" s="1"/>
  <c r="T1364" i="16"/>
  <c r="T1380" i="16"/>
  <c r="O1380" i="16"/>
  <c r="Q1380" i="16" s="1"/>
  <c r="T1382" i="16"/>
  <c r="O1382" i="16"/>
  <c r="Q1382" i="16" s="1"/>
  <c r="T1389" i="16"/>
  <c r="O1389" i="16"/>
  <c r="Q1389" i="16" s="1"/>
  <c r="O1391" i="16"/>
  <c r="Q1391" i="16" s="1"/>
  <c r="T1391" i="16"/>
  <c r="T1393" i="16"/>
  <c r="O1393" i="16"/>
  <c r="Q1393" i="16" s="1"/>
  <c r="T1395" i="16"/>
  <c r="O1395" i="16"/>
  <c r="Q1395" i="16" s="1"/>
  <c r="T1397" i="16"/>
  <c r="O1397" i="16"/>
  <c r="Q1397" i="16" s="1"/>
  <c r="O1400" i="16"/>
  <c r="Q1400" i="16" s="1"/>
  <c r="T1400" i="16"/>
  <c r="T1402" i="16"/>
  <c r="O1402" i="16"/>
  <c r="Q1402" i="16" s="1"/>
  <c r="T1410" i="16"/>
  <c r="O1410" i="16"/>
  <c r="Q1410" i="16" s="1"/>
  <c r="T1412" i="16"/>
  <c r="O1412" i="16"/>
  <c r="Q1412" i="16" s="1"/>
  <c r="T1418" i="16"/>
  <c r="O1418" i="16"/>
  <c r="Q1418" i="16" s="1"/>
  <c r="T1421" i="16"/>
  <c r="O1421" i="16"/>
  <c r="Q1421" i="16" s="1"/>
  <c r="T1425" i="16"/>
  <c r="O1425" i="16"/>
  <c r="Q1425" i="16" s="1"/>
  <c r="T1447" i="16"/>
  <c r="O1447" i="16"/>
  <c r="Q1447" i="16" s="1"/>
  <c r="T1459" i="16"/>
  <c r="O1459" i="16"/>
  <c r="Q1459" i="16" s="1"/>
  <c r="T1462" i="16"/>
  <c r="O1462" i="16"/>
  <c r="Q1462" i="16" s="1"/>
  <c r="T1464" i="16"/>
  <c r="O1464" i="16"/>
  <c r="Q1464" i="16" s="1"/>
  <c r="T1470" i="16"/>
  <c r="O1470" i="16"/>
  <c r="Q1470" i="16" s="1"/>
  <c r="T1483" i="16"/>
  <c r="O1483" i="16"/>
  <c r="Q1483" i="16" s="1"/>
  <c r="T1487" i="16"/>
  <c r="O1487" i="16"/>
  <c r="Q1487" i="16" s="1"/>
  <c r="T1492" i="16"/>
  <c r="O1492" i="16"/>
  <c r="Q1492" i="16" s="1"/>
  <c r="T1496" i="16"/>
  <c r="O1496" i="16"/>
  <c r="Q1496" i="16" s="1"/>
  <c r="T1504" i="16"/>
  <c r="O1504" i="16"/>
  <c r="Q1504" i="16" s="1"/>
  <c r="T1508" i="16"/>
  <c r="O1508" i="16"/>
  <c r="Q1508" i="16" s="1"/>
  <c r="T1510" i="16"/>
  <c r="O1510" i="16"/>
  <c r="Q1510" i="16" s="1"/>
  <c r="T1512" i="16"/>
  <c r="O1512" i="16"/>
  <c r="Q1512" i="16" s="1"/>
  <c r="T1515" i="16"/>
  <c r="O1515" i="16"/>
  <c r="Q1515" i="16" s="1"/>
  <c r="T1517" i="16"/>
  <c r="O1517" i="16"/>
  <c r="Q1517" i="16" s="1"/>
  <c r="T1521" i="16"/>
  <c r="O1521" i="16"/>
  <c r="Q1521" i="16" s="1"/>
  <c r="T1523" i="16"/>
  <c r="O1523" i="16"/>
  <c r="Q1523" i="16" s="1"/>
  <c r="T1525" i="16"/>
  <c r="O1525" i="16"/>
  <c r="Q1525" i="16" s="1"/>
  <c r="T1528" i="16"/>
  <c r="O1528" i="16"/>
  <c r="Q1528" i="16" s="1"/>
  <c r="T1534" i="16"/>
  <c r="O1534" i="16"/>
  <c r="Q1534" i="16" s="1"/>
  <c r="T1537" i="16"/>
  <c r="O1537" i="16"/>
  <c r="Q1537" i="16" s="1"/>
  <c r="T1543" i="16"/>
  <c r="O1543" i="16"/>
  <c r="Q1543" i="16" s="1"/>
  <c r="T1557" i="16"/>
  <c r="O1557" i="16"/>
  <c r="Q1557" i="16" s="1"/>
  <c r="T1560" i="16"/>
  <c r="O1560" i="16"/>
  <c r="Q1560" i="16" s="1"/>
  <c r="T1566" i="16"/>
  <c r="O1566" i="16"/>
  <c r="Q1566" i="16" s="1"/>
  <c r="T1599" i="16"/>
  <c r="O1599" i="16"/>
  <c r="Q1599" i="16" s="1"/>
  <c r="T1601" i="16"/>
  <c r="O1601" i="16"/>
  <c r="Q1601" i="16" s="1"/>
  <c r="T1636" i="16"/>
  <c r="O1636" i="16"/>
  <c r="Q1636" i="16" s="1"/>
  <c r="T1642" i="16"/>
  <c r="O1642" i="16"/>
  <c r="Q1642" i="16" s="1"/>
  <c r="T1655" i="16"/>
  <c r="O1655" i="16"/>
  <c r="Q1655" i="16" s="1"/>
  <c r="T1706" i="16"/>
  <c r="O1706" i="16"/>
  <c r="Q1706" i="16" s="1"/>
  <c r="T1711" i="16"/>
  <c r="O1711" i="16"/>
  <c r="Q1711" i="16" s="1"/>
  <c r="T1724" i="16"/>
  <c r="O1724" i="16"/>
  <c r="Q1724" i="16" s="1"/>
  <c r="T1740" i="16"/>
  <c r="O1740" i="16"/>
  <c r="Q1740" i="16" s="1"/>
  <c r="T1746" i="16"/>
  <c r="O1746" i="16"/>
  <c r="Q1746" i="16" s="1"/>
  <c r="T1751" i="16"/>
  <c r="O1751" i="16"/>
  <c r="Q1751" i="16" s="1"/>
  <c r="T1759" i="16"/>
  <c r="O1759" i="16"/>
  <c r="Q1759" i="16" s="1"/>
  <c r="T1769" i="16"/>
  <c r="O1769" i="16"/>
  <c r="Q1769" i="16" s="1"/>
  <c r="T1773" i="16"/>
  <c r="O1773" i="16"/>
  <c r="Q1773" i="16" s="1"/>
  <c r="T1784" i="16"/>
  <c r="O1784" i="16"/>
  <c r="Q1784" i="16" s="1"/>
  <c r="T1802" i="16"/>
  <c r="O1802" i="16"/>
  <c r="Q1802" i="16" s="1"/>
  <c r="T1808" i="16"/>
  <c r="O1808" i="16"/>
  <c r="Q1808" i="16" s="1"/>
  <c r="T1813" i="16"/>
  <c r="O1813" i="16"/>
  <c r="Q1813" i="16" s="1"/>
  <c r="T1820" i="16"/>
  <c r="O1820" i="16"/>
  <c r="Q1820" i="16" s="1"/>
  <c r="T1827" i="16"/>
  <c r="O1827" i="16"/>
  <c r="Q1827" i="16" s="1"/>
  <c r="T1832" i="16"/>
  <c r="O1832" i="16"/>
  <c r="Q1832" i="16" s="1"/>
  <c r="T1840" i="16"/>
  <c r="O1840" i="16"/>
  <c r="Q1840" i="16" s="1"/>
  <c r="T1845" i="16"/>
  <c r="O1845" i="16"/>
  <c r="Q1845" i="16" s="1"/>
  <c r="T1848" i="16"/>
  <c r="O1848" i="16"/>
  <c r="Q1848" i="16" s="1"/>
  <c r="T1852" i="16"/>
  <c r="O1852" i="16"/>
  <c r="Q1852" i="16" s="1"/>
  <c r="T1857" i="16"/>
  <c r="O1857" i="16"/>
  <c r="Q1857" i="16" s="1"/>
  <c r="T1861" i="16"/>
  <c r="O1861" i="16"/>
  <c r="Q1861" i="16" s="1"/>
  <c r="T1864" i="16"/>
  <c r="O1864" i="16"/>
  <c r="Q1864" i="16" s="1"/>
  <c r="T1866" i="16"/>
  <c r="O1866" i="16"/>
  <c r="Q1866" i="16" s="1"/>
  <c r="T1876" i="16"/>
  <c r="O1876" i="16"/>
  <c r="Q1876" i="16" s="1"/>
  <c r="T1880" i="16"/>
  <c r="O1880" i="16"/>
  <c r="Q1880" i="16" s="1"/>
  <c r="T1882" i="16"/>
  <c r="O1882" i="16"/>
  <c r="Q1882" i="16" s="1"/>
  <c r="T1893" i="16"/>
  <c r="O1893" i="16"/>
  <c r="Q1893" i="16" s="1"/>
  <c r="T1904" i="16"/>
  <c r="O1904" i="16"/>
  <c r="Q1904" i="16" s="1"/>
  <c r="T1916" i="16"/>
  <c r="O1916" i="16"/>
  <c r="Q1916" i="16" s="1"/>
  <c r="T1952" i="16"/>
  <c r="O1952" i="16"/>
  <c r="Q1952" i="16" s="1"/>
  <c r="T1955" i="16"/>
  <c r="O1955" i="16"/>
  <c r="Q1955" i="16" s="1"/>
  <c r="T2006" i="16"/>
  <c r="O2006" i="16"/>
  <c r="Q2006" i="16" s="1"/>
  <c r="T2018" i="16"/>
  <c r="O2018" i="16"/>
  <c r="Q2018" i="16" s="1"/>
  <c r="T2020" i="16"/>
  <c r="O2020" i="16"/>
  <c r="Q2020" i="16" s="1"/>
  <c r="T2022" i="16"/>
  <c r="O2022" i="16"/>
  <c r="Q2022" i="16" s="1"/>
  <c r="T2029" i="16"/>
  <c r="O2029" i="16"/>
  <c r="Q2029" i="16" s="1"/>
  <c r="T2031" i="16"/>
  <c r="O2031" i="16"/>
  <c r="Q2031" i="16" s="1"/>
  <c r="T2037" i="16"/>
  <c r="O2037" i="16"/>
  <c r="Q2037" i="16" s="1"/>
  <c r="T2039" i="16"/>
  <c r="O2039" i="16"/>
  <c r="Q2039" i="16" s="1"/>
  <c r="T2047" i="16"/>
  <c r="O2047" i="16"/>
  <c r="Q2047" i="16" s="1"/>
  <c r="T2050" i="16"/>
  <c r="O2050" i="16"/>
  <c r="Q2050" i="16" s="1"/>
  <c r="T2053" i="16"/>
  <c r="O2053" i="16"/>
  <c r="Q2053" i="16" s="1"/>
  <c r="T2056" i="16"/>
  <c r="O2056" i="16"/>
  <c r="Q2056" i="16" s="1"/>
  <c r="T2058" i="16"/>
  <c r="O2058" i="16"/>
  <c r="Q2058" i="16" s="1"/>
  <c r="T2064" i="16"/>
  <c r="O2064" i="16"/>
  <c r="Q2064" i="16" s="1"/>
  <c r="T2069" i="16"/>
  <c r="O2069" i="16"/>
  <c r="Q2069" i="16" s="1"/>
  <c r="T2072" i="16"/>
  <c r="O2072" i="16"/>
  <c r="Q2072" i="16" s="1"/>
  <c r="T21" i="16"/>
  <c r="O21" i="16"/>
  <c r="Q21" i="16" s="1"/>
  <c r="T24" i="16"/>
  <c r="O24" i="16"/>
  <c r="Q24" i="16" s="1"/>
  <c r="T28" i="16"/>
  <c r="O28" i="16"/>
  <c r="Q28" i="16" s="1"/>
  <c r="T41" i="16"/>
  <c r="O41" i="16"/>
  <c r="Q41" i="16" s="1"/>
  <c r="T80" i="16"/>
  <c r="O80" i="16"/>
  <c r="Q80" i="16" s="1"/>
  <c r="T82" i="16"/>
  <c r="O82" i="16"/>
  <c r="Q82" i="16" s="1"/>
  <c r="T96" i="16"/>
  <c r="O96" i="16"/>
  <c r="Q96" i="16" s="1"/>
  <c r="T426" i="16"/>
  <c r="O426" i="16"/>
  <c r="Q426" i="16" s="1"/>
  <c r="T502" i="16"/>
  <c r="O502" i="16"/>
  <c r="Q502" i="16" s="1"/>
  <c r="T514" i="16"/>
  <c r="O514" i="16"/>
  <c r="Q514" i="16" s="1"/>
  <c r="T525" i="16"/>
  <c r="O525" i="16"/>
  <c r="Q525" i="16" s="1"/>
  <c r="T537" i="16"/>
  <c r="O537" i="16"/>
  <c r="Q537" i="16" s="1"/>
  <c r="T544" i="16"/>
  <c r="O544" i="16"/>
  <c r="Q544" i="16" s="1"/>
  <c r="T548" i="16"/>
  <c r="O548" i="16"/>
  <c r="Q548" i="16" s="1"/>
  <c r="T555" i="16"/>
  <c r="O555" i="16"/>
  <c r="Q555" i="16" s="1"/>
  <c r="T558" i="16"/>
  <c r="O558" i="16"/>
  <c r="Q558" i="16" s="1"/>
  <c r="T563" i="16"/>
  <c r="O563" i="16"/>
  <c r="Q563" i="16" s="1"/>
  <c r="T565" i="16"/>
  <c r="O565" i="16"/>
  <c r="Q565" i="16" s="1"/>
  <c r="T567" i="16"/>
  <c r="O567" i="16"/>
  <c r="Q567" i="16" s="1"/>
  <c r="T569" i="16"/>
  <c r="O569" i="16"/>
  <c r="Q569" i="16" s="1"/>
  <c r="T571" i="16"/>
  <c r="O571" i="16"/>
  <c r="Q571" i="16" s="1"/>
  <c r="T575" i="16"/>
  <c r="O575" i="16"/>
  <c r="Q575" i="16" s="1"/>
  <c r="T582" i="16"/>
  <c r="O582" i="16"/>
  <c r="Q582" i="16" s="1"/>
  <c r="T586" i="16"/>
  <c r="O586" i="16"/>
  <c r="Q586" i="16" s="1"/>
  <c r="T592" i="16"/>
  <c r="O592" i="16"/>
  <c r="Q592" i="16" s="1"/>
  <c r="T598" i="16"/>
  <c r="O598" i="16"/>
  <c r="Q598" i="16" s="1"/>
  <c r="T600" i="16"/>
  <c r="O600" i="16"/>
  <c r="Q600" i="16" s="1"/>
  <c r="T603" i="16"/>
  <c r="O603" i="16"/>
  <c r="Q603" i="16" s="1"/>
  <c r="T607" i="16"/>
  <c r="O607" i="16"/>
  <c r="Q607" i="16" s="1"/>
  <c r="T611" i="16"/>
  <c r="O611" i="16"/>
  <c r="Q611" i="16" s="1"/>
  <c r="T615" i="16"/>
  <c r="O615" i="16"/>
  <c r="Q615" i="16" s="1"/>
  <c r="T618" i="16"/>
  <c r="O618" i="16"/>
  <c r="Q618" i="16" s="1"/>
  <c r="T623" i="16"/>
  <c r="O623" i="16"/>
  <c r="Q623" i="16" s="1"/>
  <c r="T635" i="16"/>
  <c r="O635" i="16"/>
  <c r="Q635" i="16" s="1"/>
  <c r="T637" i="16"/>
  <c r="O637" i="16"/>
  <c r="Q637" i="16" s="1"/>
  <c r="T647" i="16"/>
  <c r="O647" i="16"/>
  <c r="Q647" i="16" s="1"/>
  <c r="T649" i="16"/>
  <c r="O649" i="16"/>
  <c r="Q649" i="16" s="1"/>
  <c r="T656" i="16"/>
  <c r="O656" i="16"/>
  <c r="Q656" i="16" s="1"/>
  <c r="T659" i="16"/>
  <c r="O659" i="16"/>
  <c r="Q659" i="16" s="1"/>
  <c r="T662" i="16"/>
  <c r="O662" i="16"/>
  <c r="Q662" i="16" s="1"/>
  <c r="T667" i="16"/>
  <c r="O667" i="16"/>
  <c r="Q667" i="16" s="1"/>
  <c r="T669" i="16"/>
  <c r="O669" i="16"/>
  <c r="Q669" i="16" s="1"/>
  <c r="T675" i="16"/>
  <c r="O675" i="16"/>
  <c r="Q675" i="16" s="1"/>
  <c r="T678" i="16"/>
  <c r="O678" i="16"/>
  <c r="Q678" i="16" s="1"/>
  <c r="T680" i="16"/>
  <c r="O680" i="16"/>
  <c r="Q680" i="16" s="1"/>
  <c r="T682" i="16"/>
  <c r="O682" i="16"/>
  <c r="Q682" i="16" s="1"/>
  <c r="T691" i="16"/>
  <c r="O691" i="16"/>
  <c r="Q691" i="16" s="1"/>
  <c r="T705" i="16"/>
  <c r="O705" i="16"/>
  <c r="Q705" i="16" s="1"/>
  <c r="T710" i="16"/>
  <c r="O710" i="16"/>
  <c r="Q710" i="16" s="1"/>
  <c r="T712" i="16"/>
  <c r="O712" i="16"/>
  <c r="Q712" i="16" s="1"/>
  <c r="T719" i="16"/>
  <c r="O719" i="16"/>
  <c r="Q719" i="16" s="1"/>
  <c r="T724" i="16"/>
  <c r="O724" i="16"/>
  <c r="Q724" i="16" s="1"/>
  <c r="T727" i="16"/>
  <c r="O727" i="16"/>
  <c r="Q727" i="16" s="1"/>
  <c r="T731" i="16"/>
  <c r="O731" i="16"/>
  <c r="Q731" i="16" s="1"/>
  <c r="T734" i="16"/>
  <c r="O734" i="16"/>
  <c r="Q734" i="16" s="1"/>
  <c r="T739" i="16"/>
  <c r="O739" i="16"/>
  <c r="Q739" i="16" s="1"/>
  <c r="T743" i="16"/>
  <c r="O743" i="16"/>
  <c r="Q743" i="16" s="1"/>
  <c r="T747" i="16"/>
  <c r="O747" i="16"/>
  <c r="Q747" i="16" s="1"/>
  <c r="T749" i="16"/>
  <c r="O749" i="16"/>
  <c r="Q749" i="16" s="1"/>
  <c r="T751" i="16"/>
  <c r="O751" i="16"/>
  <c r="Q751" i="16" s="1"/>
  <c r="T753" i="16"/>
  <c r="O753" i="16"/>
  <c r="Q753" i="16" s="1"/>
  <c r="T759" i="16"/>
  <c r="O759" i="16"/>
  <c r="Q759" i="16" s="1"/>
  <c r="T761" i="16"/>
  <c r="O761" i="16"/>
  <c r="Q761" i="16" s="1"/>
  <c r="T766" i="16"/>
  <c r="O766" i="16"/>
  <c r="Q766" i="16" s="1"/>
  <c r="T771" i="16"/>
  <c r="O771" i="16"/>
  <c r="Q771" i="16" s="1"/>
  <c r="T775" i="16"/>
  <c r="O775" i="16"/>
  <c r="Q775" i="16" s="1"/>
  <c r="T782" i="16"/>
  <c r="O782" i="16"/>
  <c r="Q782" i="16" s="1"/>
  <c r="T787" i="16"/>
  <c r="O787" i="16"/>
  <c r="Q787" i="16" s="1"/>
  <c r="T789" i="16"/>
  <c r="O789" i="16"/>
  <c r="Q789" i="16" s="1"/>
  <c r="T793" i="16"/>
  <c r="O793" i="16"/>
  <c r="Q793" i="16" s="1"/>
  <c r="T797" i="16"/>
  <c r="O797" i="16"/>
  <c r="Q797" i="16" s="1"/>
  <c r="T799" i="16"/>
  <c r="O799" i="16"/>
  <c r="Q799" i="16" s="1"/>
  <c r="T804" i="16"/>
  <c r="O804" i="16"/>
  <c r="Q804" i="16" s="1"/>
  <c r="T808" i="16"/>
  <c r="O808" i="16"/>
  <c r="Q808" i="16" s="1"/>
  <c r="T816" i="16"/>
  <c r="O816" i="16"/>
  <c r="Q816" i="16" s="1"/>
  <c r="T821" i="16"/>
  <c r="O821" i="16"/>
  <c r="Q821" i="16" s="1"/>
  <c r="T825" i="16"/>
  <c r="O825" i="16"/>
  <c r="Q825" i="16" s="1"/>
  <c r="T827" i="16"/>
  <c r="O827" i="16"/>
  <c r="Q827" i="16" s="1"/>
  <c r="T829" i="16"/>
  <c r="O829" i="16"/>
  <c r="Q829" i="16" s="1"/>
  <c r="T833" i="16"/>
  <c r="O833" i="16"/>
  <c r="Q833" i="16" s="1"/>
  <c r="T836" i="16"/>
  <c r="O836" i="16"/>
  <c r="Q836" i="16" s="1"/>
  <c r="T838" i="16"/>
  <c r="O838" i="16"/>
  <c r="Q838" i="16" s="1"/>
  <c r="T840" i="16"/>
  <c r="O840" i="16"/>
  <c r="Q840" i="16" s="1"/>
  <c r="T843" i="16"/>
  <c r="O843" i="16"/>
  <c r="Q843" i="16" s="1"/>
  <c r="T847" i="16"/>
  <c r="O847" i="16"/>
  <c r="Q847" i="16" s="1"/>
  <c r="T849" i="16"/>
  <c r="O849" i="16"/>
  <c r="Q849" i="16" s="1"/>
  <c r="T851" i="16"/>
  <c r="O851" i="16"/>
  <c r="Q851" i="16" s="1"/>
  <c r="T855" i="16"/>
  <c r="O855" i="16"/>
  <c r="Q855" i="16" s="1"/>
  <c r="T867" i="16"/>
  <c r="O867" i="16"/>
  <c r="Q867" i="16" s="1"/>
  <c r="T876" i="16"/>
  <c r="O876" i="16"/>
  <c r="Q876" i="16" s="1"/>
  <c r="T879" i="16"/>
  <c r="O879" i="16"/>
  <c r="Q879" i="16" s="1"/>
  <c r="T885" i="16"/>
  <c r="O885" i="16"/>
  <c r="Q885" i="16" s="1"/>
  <c r="T913" i="16"/>
  <c r="O913" i="16"/>
  <c r="Q913" i="16" s="1"/>
  <c r="T915" i="16"/>
  <c r="O915" i="16"/>
  <c r="Q915" i="16" s="1"/>
  <c r="T920" i="16"/>
  <c r="O920" i="16"/>
  <c r="Q920" i="16" s="1"/>
  <c r="T927" i="16"/>
  <c r="O927" i="16"/>
  <c r="Q927" i="16" s="1"/>
  <c r="T942" i="16"/>
  <c r="O942" i="16"/>
  <c r="Q942" i="16" s="1"/>
  <c r="T950" i="16"/>
  <c r="O950" i="16"/>
  <c r="Q950" i="16" s="1"/>
  <c r="T982" i="16"/>
  <c r="O982" i="16"/>
  <c r="Q982" i="16" s="1"/>
  <c r="T995" i="16"/>
  <c r="O995" i="16"/>
  <c r="Q995" i="16" s="1"/>
  <c r="T1014" i="16"/>
  <c r="O1014" i="16"/>
  <c r="Q1014" i="16" s="1"/>
  <c r="T1037" i="16"/>
  <c r="O1037" i="16"/>
  <c r="Q1037" i="16" s="1"/>
  <c r="T1080" i="16"/>
  <c r="O1080" i="16"/>
  <c r="Q1080" i="16" s="1"/>
  <c r="T1089" i="16"/>
  <c r="O1089" i="16"/>
  <c r="Q1089" i="16" s="1"/>
  <c r="T1097" i="16"/>
  <c r="O1097" i="16"/>
  <c r="Q1097" i="16" s="1"/>
  <c r="T1103" i="16"/>
  <c r="O1103" i="16"/>
  <c r="Q1103" i="16" s="1"/>
  <c r="T1109" i="16"/>
  <c r="O1109" i="16"/>
  <c r="Q1109" i="16" s="1"/>
  <c r="T1116" i="16"/>
  <c r="O1116" i="16"/>
  <c r="Q1116" i="16" s="1"/>
  <c r="T1118" i="16"/>
  <c r="O1118" i="16"/>
  <c r="Q1118" i="16" s="1"/>
  <c r="T1120" i="16"/>
  <c r="O1120" i="16"/>
  <c r="Q1120" i="16" s="1"/>
  <c r="T1123" i="16"/>
  <c r="O1123" i="16"/>
  <c r="Q1123" i="16" s="1"/>
  <c r="T1125" i="16"/>
  <c r="O1125" i="16"/>
  <c r="Q1125" i="16" s="1"/>
  <c r="T1133" i="16"/>
  <c r="O1133" i="16"/>
  <c r="Q1133" i="16" s="1"/>
  <c r="T1136" i="16"/>
  <c r="O1136" i="16"/>
  <c r="Q1136" i="16" s="1"/>
  <c r="T1141" i="16"/>
  <c r="O1141" i="16"/>
  <c r="Q1141" i="16" s="1"/>
  <c r="T1145" i="16"/>
  <c r="O1145" i="16"/>
  <c r="Q1145" i="16" s="1"/>
  <c r="T1149" i="16"/>
  <c r="O1149" i="16"/>
  <c r="Q1149" i="16" s="1"/>
  <c r="T1151" i="16"/>
  <c r="O1151" i="16"/>
  <c r="Q1151" i="16" s="1"/>
  <c r="T1155" i="16"/>
  <c r="O1155" i="16"/>
  <c r="Q1155" i="16" s="1"/>
  <c r="T1158" i="16"/>
  <c r="O1158" i="16"/>
  <c r="Q1158" i="16" s="1"/>
  <c r="T1161" i="16"/>
  <c r="O1161" i="16"/>
  <c r="Q1161" i="16" s="1"/>
  <c r="T1164" i="16"/>
  <c r="O1164" i="16"/>
  <c r="Q1164" i="16" s="1"/>
  <c r="T1166" i="16"/>
  <c r="O1166" i="16"/>
  <c r="Q1166" i="16" s="1"/>
  <c r="T1173" i="16"/>
  <c r="O1173" i="16"/>
  <c r="Q1173" i="16" s="1"/>
  <c r="T1175" i="16"/>
  <c r="O1175" i="16"/>
  <c r="Q1175" i="16" s="1"/>
  <c r="T1177" i="16"/>
  <c r="O1177" i="16"/>
  <c r="Q1177" i="16" s="1"/>
  <c r="T1180" i="16"/>
  <c r="O1180" i="16"/>
  <c r="Q1180" i="16" s="1"/>
  <c r="T1193" i="16"/>
  <c r="O1193" i="16"/>
  <c r="Q1193" i="16" s="1"/>
  <c r="T1198" i="16"/>
  <c r="O1198" i="16"/>
  <c r="Q1198" i="16" s="1"/>
  <c r="T1209" i="16"/>
  <c r="O1209" i="16"/>
  <c r="Q1209" i="16" s="1"/>
  <c r="T1211" i="16"/>
  <c r="O1211" i="16"/>
  <c r="Q1211" i="16" s="1"/>
  <c r="T1215" i="16"/>
  <c r="O1215" i="16"/>
  <c r="Q1215" i="16" s="1"/>
  <c r="T1219" i="16"/>
  <c r="O1219" i="16"/>
  <c r="Q1219" i="16" s="1"/>
  <c r="T1221" i="16"/>
  <c r="O1221" i="16"/>
  <c r="Q1221" i="16" s="1"/>
  <c r="T1232" i="16"/>
  <c r="O1232" i="16"/>
  <c r="Q1232" i="16" s="1"/>
  <c r="T1251" i="16"/>
  <c r="O1251" i="16"/>
  <c r="Q1251" i="16" s="1"/>
  <c r="T1253" i="16"/>
  <c r="O1253" i="16"/>
  <c r="Q1253" i="16" s="1"/>
  <c r="T1273" i="16"/>
  <c r="O1273" i="16"/>
  <c r="Q1273" i="16" s="1"/>
  <c r="T1294" i="16"/>
  <c r="O1294" i="16"/>
  <c r="Q1294" i="16" s="1"/>
  <c r="T1308" i="16"/>
  <c r="O1308" i="16"/>
  <c r="Q1308" i="16" s="1"/>
  <c r="T1311" i="16"/>
  <c r="O1311" i="16"/>
  <c r="Q1311" i="16" s="1"/>
  <c r="T1317" i="16"/>
  <c r="O1317" i="16"/>
  <c r="Q1317" i="16" s="1"/>
  <c r="T1322" i="16"/>
  <c r="O1322" i="16"/>
  <c r="Q1322" i="16" s="1"/>
  <c r="T1324" i="16"/>
  <c r="O1324" i="16"/>
  <c r="Q1324" i="16" s="1"/>
  <c r="T1333" i="16"/>
  <c r="O1333" i="16"/>
  <c r="Q1333" i="16" s="1"/>
  <c r="T1341" i="16"/>
  <c r="O1341" i="16"/>
  <c r="Q1341" i="16" s="1"/>
  <c r="T1363" i="16"/>
  <c r="O1363" i="16"/>
  <c r="Q1363" i="16" s="1"/>
  <c r="T1374" i="16"/>
  <c r="O1374" i="16"/>
  <c r="Q1374" i="16" s="1"/>
  <c r="T1381" i="16"/>
  <c r="O1381" i="16"/>
  <c r="Q1381" i="16" s="1"/>
  <c r="T1383" i="16"/>
  <c r="O1383" i="16"/>
  <c r="Q1383" i="16" s="1"/>
  <c r="T1390" i="16"/>
  <c r="O1390" i="16"/>
  <c r="Q1390" i="16" s="1"/>
  <c r="T1392" i="16"/>
  <c r="O1392" i="16"/>
  <c r="Q1392" i="16" s="1"/>
  <c r="T1394" i="16"/>
  <c r="O1394" i="16"/>
  <c r="Q1394" i="16" s="1"/>
  <c r="T1396" i="16"/>
  <c r="O1396" i="16"/>
  <c r="Q1396" i="16" s="1"/>
  <c r="T1399" i="16"/>
  <c r="O1399" i="16"/>
  <c r="Q1399" i="16" s="1"/>
  <c r="T1401" i="16"/>
  <c r="O1401" i="16"/>
  <c r="Q1401" i="16" s="1"/>
  <c r="T1409" i="16"/>
  <c r="O1409" i="16"/>
  <c r="Q1409" i="16" s="1"/>
  <c r="T1411" i="16"/>
  <c r="O1411" i="16"/>
  <c r="Q1411" i="16" s="1"/>
  <c r="T1413" i="16"/>
  <c r="O1413" i="16"/>
  <c r="Q1413" i="16" s="1"/>
  <c r="T1419" i="16"/>
  <c r="O1419" i="16"/>
  <c r="Q1419" i="16" s="1"/>
  <c r="T1424" i="16"/>
  <c r="O1424" i="16"/>
  <c r="Q1424" i="16" s="1"/>
  <c r="T1446" i="16"/>
  <c r="O1446" i="16"/>
  <c r="Q1446" i="16" s="1"/>
  <c r="T1458" i="16"/>
  <c r="O1458" i="16"/>
  <c r="Q1458" i="16" s="1"/>
  <c r="T1461" i="16"/>
  <c r="O1461" i="16"/>
  <c r="Q1461" i="16" s="1"/>
  <c r="T1463" i="16"/>
  <c r="O1463" i="16"/>
  <c r="Q1463" i="16" s="1"/>
  <c r="T1469" i="16"/>
  <c r="O1469" i="16"/>
  <c r="Q1469" i="16" s="1"/>
  <c r="T1472" i="16"/>
  <c r="O1472" i="16"/>
  <c r="Q1472" i="16" s="1"/>
  <c r="T1485" i="16"/>
  <c r="O1485" i="16"/>
  <c r="Q1485" i="16" s="1"/>
  <c r="T1488" i="16"/>
  <c r="O1488" i="16"/>
  <c r="Q1488" i="16" s="1"/>
  <c r="T1495" i="16"/>
  <c r="O1495" i="16"/>
  <c r="Q1495" i="16" s="1"/>
  <c r="T1501" i="16"/>
  <c r="O1501" i="16"/>
  <c r="Q1501" i="16" s="1"/>
  <c r="T1507" i="16"/>
  <c r="O1507" i="16"/>
  <c r="Q1507" i="16" s="1"/>
  <c r="T1509" i="16"/>
  <c r="O1509" i="16"/>
  <c r="Q1509" i="16" s="1"/>
  <c r="T1511" i="16"/>
  <c r="O1511" i="16"/>
  <c r="Q1511" i="16" s="1"/>
  <c r="T1513" i="16"/>
  <c r="O1513" i="16"/>
  <c r="Q1513" i="16" s="1"/>
  <c r="T1516" i="16"/>
  <c r="O1516" i="16"/>
  <c r="Q1516" i="16" s="1"/>
  <c r="T1519" i="16"/>
  <c r="O1519" i="16"/>
  <c r="Q1519" i="16" s="1"/>
  <c r="T1522" i="16"/>
  <c r="O1522" i="16"/>
  <c r="Q1522" i="16" s="1"/>
  <c r="T1524" i="16"/>
  <c r="O1524" i="16"/>
  <c r="Q1524" i="16" s="1"/>
  <c r="T1527" i="16"/>
  <c r="O1527" i="16"/>
  <c r="Q1527" i="16" s="1"/>
  <c r="T1532" i="16"/>
  <c r="O1532" i="16"/>
  <c r="Q1532" i="16" s="1"/>
  <c r="T1536" i="16"/>
  <c r="O1536" i="16"/>
  <c r="Q1536" i="16" s="1"/>
  <c r="T1538" i="16"/>
  <c r="O1538" i="16"/>
  <c r="Q1538" i="16" s="1"/>
  <c r="T1556" i="16"/>
  <c r="O1556" i="16"/>
  <c r="Q1556" i="16" s="1"/>
  <c r="T1558" i="16"/>
  <c r="O1558" i="16"/>
  <c r="Q1558" i="16" s="1"/>
  <c r="T1563" i="16"/>
  <c r="O1563" i="16"/>
  <c r="Q1563" i="16" s="1"/>
  <c r="T1569" i="16"/>
  <c r="O1569" i="16"/>
  <c r="Q1569" i="16" s="1"/>
  <c r="T1600" i="16"/>
  <c r="O1600" i="16"/>
  <c r="Q1600" i="16" s="1"/>
  <c r="T1632" i="16"/>
  <c r="O1632" i="16"/>
  <c r="Q1632" i="16" s="1"/>
  <c r="T1641" i="16"/>
  <c r="O1641" i="16"/>
  <c r="Q1641" i="16" s="1"/>
  <c r="T1652" i="16"/>
  <c r="O1652" i="16"/>
  <c r="Q1652" i="16" s="1"/>
  <c r="T1674" i="16"/>
  <c r="O1674" i="16"/>
  <c r="Q1674" i="16" s="1"/>
  <c r="T1710" i="16"/>
  <c r="O1710" i="16"/>
  <c r="Q1710" i="16" s="1"/>
  <c r="T1718" i="16"/>
  <c r="O1718" i="16"/>
  <c r="Q1718" i="16" s="1"/>
  <c r="T1736" i="16"/>
  <c r="O1736" i="16"/>
  <c r="Q1736" i="16" s="1"/>
  <c r="T1744" i="16"/>
  <c r="O1744" i="16"/>
  <c r="Q1744" i="16" s="1"/>
  <c r="T1748" i="16"/>
  <c r="O1748" i="16"/>
  <c r="Q1748" i="16" s="1"/>
  <c r="T1752" i="16"/>
  <c r="O1752" i="16"/>
  <c r="Q1752" i="16" s="1"/>
  <c r="T1768" i="16"/>
  <c r="O1768" i="16"/>
  <c r="Q1768" i="16" s="1"/>
  <c r="T1771" i="16"/>
  <c r="O1771" i="16"/>
  <c r="Q1771" i="16" s="1"/>
  <c r="T1777" i="16"/>
  <c r="O1777" i="16"/>
  <c r="Q1777" i="16" s="1"/>
  <c r="T1787" i="16"/>
  <c r="O1787" i="16"/>
  <c r="Q1787" i="16" s="1"/>
  <c r="T1806" i="16"/>
  <c r="O1806" i="16"/>
  <c r="Q1806" i="16" s="1"/>
  <c r="T1812" i="16"/>
  <c r="O1812" i="16"/>
  <c r="Q1812" i="16" s="1"/>
  <c r="T1818" i="16"/>
  <c r="O1818" i="16"/>
  <c r="Q1818" i="16" s="1"/>
  <c r="T1826" i="16"/>
  <c r="O1826" i="16"/>
  <c r="Q1826" i="16" s="1"/>
  <c r="T1828" i="16"/>
  <c r="O1828" i="16"/>
  <c r="Q1828" i="16" s="1"/>
  <c r="T1835" i="16"/>
  <c r="O1835" i="16"/>
  <c r="Q1835" i="16" s="1"/>
  <c r="T1842" i="16"/>
  <c r="O1842" i="16"/>
  <c r="Q1842" i="16" s="1"/>
  <c r="T1847" i="16"/>
  <c r="O1847" i="16"/>
  <c r="Q1847" i="16" s="1"/>
  <c r="T1849" i="16"/>
  <c r="O1849" i="16"/>
  <c r="Q1849" i="16" s="1"/>
  <c r="T1855" i="16"/>
  <c r="O1855" i="16"/>
  <c r="Q1855" i="16" s="1"/>
  <c r="T1860" i="16"/>
  <c r="O1860" i="16"/>
  <c r="Q1860" i="16" s="1"/>
  <c r="T1863" i="16"/>
  <c r="O1863" i="16"/>
  <c r="Q1863" i="16" s="1"/>
  <c r="T1865" i="16"/>
  <c r="O1865" i="16"/>
  <c r="Q1865" i="16" s="1"/>
  <c r="T1872" i="16"/>
  <c r="O1872" i="16"/>
  <c r="Q1872" i="16" s="1"/>
  <c r="T1878" i="16"/>
  <c r="O1878" i="16"/>
  <c r="Q1878" i="16" s="1"/>
  <c r="T1881" i="16"/>
  <c r="O1881" i="16"/>
  <c r="Q1881" i="16" s="1"/>
  <c r="T1885" i="16"/>
  <c r="O1885" i="16"/>
  <c r="Q1885" i="16" s="1"/>
  <c r="T1902" i="16"/>
  <c r="O1902" i="16"/>
  <c r="Q1902" i="16" s="1"/>
  <c r="T1905" i="16"/>
  <c r="O1905" i="16"/>
  <c r="Q1905" i="16" s="1"/>
  <c r="T1946" i="16"/>
  <c r="O1946" i="16"/>
  <c r="Q1946" i="16" s="1"/>
  <c r="T1953" i="16"/>
  <c r="O1953" i="16"/>
  <c r="Q1953" i="16" s="1"/>
  <c r="T1956" i="16"/>
  <c r="O1956" i="16"/>
  <c r="Q1956" i="16" s="1"/>
  <c r="T2007" i="16"/>
  <c r="O2007" i="16"/>
  <c r="Q2007" i="16" s="1"/>
  <c r="T2019" i="16"/>
  <c r="O2019" i="16"/>
  <c r="Q2019" i="16" s="1"/>
  <c r="T2021" i="16"/>
  <c r="O2021" i="16"/>
  <c r="Q2021" i="16" s="1"/>
  <c r="T2028" i="16"/>
  <c r="O2028" i="16"/>
  <c r="Q2028" i="16" s="1"/>
  <c r="T2030" i="16"/>
  <c r="O2030" i="16"/>
  <c r="Q2030" i="16" s="1"/>
  <c r="T2032" i="16"/>
  <c r="O2032" i="16"/>
  <c r="Q2032" i="16" s="1"/>
  <c r="T2038" i="16"/>
  <c r="O2038" i="16"/>
  <c r="Q2038" i="16" s="1"/>
  <c r="T2044" i="16"/>
  <c r="O2044" i="16"/>
  <c r="Q2044" i="16" s="1"/>
  <c r="T2049" i="16"/>
  <c r="O2049" i="16"/>
  <c r="Q2049" i="16" s="1"/>
  <c r="T2051" i="16"/>
  <c r="O2051" i="16"/>
  <c r="Q2051" i="16" s="1"/>
  <c r="T2055" i="16"/>
  <c r="O2055" i="16"/>
  <c r="Q2055" i="16" s="1"/>
  <c r="T2057" i="16"/>
  <c r="O2057" i="16"/>
  <c r="Q2057" i="16" s="1"/>
  <c r="T2059" i="16"/>
  <c r="O2059" i="16"/>
  <c r="Q2059" i="16" s="1"/>
  <c r="T2067" i="16"/>
  <c r="O2067" i="16"/>
  <c r="Q2067" i="16" s="1"/>
  <c r="T2070" i="16"/>
  <c r="O2070" i="16"/>
  <c r="Q2070" i="16" s="1"/>
  <c r="T2124" i="16"/>
  <c r="O2124" i="16"/>
  <c r="Q2124" i="16" s="1"/>
  <c r="T1540" i="10"/>
  <c r="O1540" i="10"/>
  <c r="Q1540" i="10" s="1"/>
  <c r="T1569" i="10"/>
  <c r="O1569" i="10"/>
  <c r="Q1569" i="10" s="1"/>
  <c r="T1685" i="10"/>
  <c r="O1685" i="10"/>
  <c r="Q1685" i="10" s="1"/>
  <c r="T4073" i="10"/>
  <c r="O4073" i="10"/>
  <c r="Q4073" i="10" s="1"/>
  <c r="T4203" i="10"/>
  <c r="O4203" i="10"/>
  <c r="Q4203" i="10" s="1"/>
  <c r="T4932" i="10"/>
  <c r="O4932" i="10"/>
  <c r="Q4932" i="10" s="1"/>
  <c r="T1506" i="10"/>
  <c r="O1506" i="10"/>
  <c r="Q1506" i="10" s="1"/>
  <c r="T1542" i="10"/>
  <c r="O1542" i="10"/>
  <c r="Q1542" i="10" s="1"/>
  <c r="T1593" i="10"/>
  <c r="O1593" i="10"/>
  <c r="Q1593" i="10" s="1"/>
  <c r="T4068" i="10"/>
  <c r="O4068" i="10"/>
  <c r="Q4068" i="10" s="1"/>
  <c r="T4202" i="10"/>
  <c r="O4202" i="10"/>
  <c r="Q4202" i="10" s="1"/>
  <c r="T4228" i="10"/>
  <c r="O4228" i="10"/>
  <c r="Q4228" i="10" s="1"/>
  <c r="T4263" i="10"/>
  <c r="O4263" i="10"/>
  <c r="Q4263" i="10" s="1"/>
  <c r="T3162" i="10"/>
  <c r="O3162" i="10"/>
  <c r="Q3162" i="10" s="1"/>
  <c r="T3164" i="10"/>
  <c r="O3164" i="10"/>
  <c r="Q3164" i="10" s="1"/>
  <c r="T3245" i="10"/>
  <c r="O3245" i="10"/>
  <c r="Q3245" i="10" s="1"/>
  <c r="T3310" i="10"/>
  <c r="O3310" i="10"/>
  <c r="Q3310" i="10" s="1"/>
  <c r="T3313" i="10"/>
  <c r="O3313" i="10"/>
  <c r="Q3313" i="10" s="1"/>
  <c r="T3322" i="10"/>
  <c r="O3322" i="10"/>
  <c r="Q3322" i="10" s="1"/>
  <c r="T3161" i="10"/>
  <c r="O3161" i="10"/>
  <c r="Q3161" i="10" s="1"/>
  <c r="T3163" i="10"/>
  <c r="O3163" i="10"/>
  <c r="Q3163" i="10" s="1"/>
  <c r="T3238" i="10"/>
  <c r="O3238" i="10"/>
  <c r="Q3238" i="10" s="1"/>
  <c r="T3246" i="10"/>
  <c r="O3246" i="10"/>
  <c r="Q3246" i="10" s="1"/>
  <c r="T3311" i="10"/>
  <c r="O3311" i="10"/>
  <c r="Q3311" i="10" s="1"/>
  <c r="T3314" i="10"/>
  <c r="O3314" i="10"/>
  <c r="Q3314" i="10" s="1"/>
  <c r="T3339" i="10"/>
  <c r="O3339" i="10"/>
  <c r="Q3339" i="10" s="1"/>
  <c r="T5" i="10"/>
  <c r="O5" i="10"/>
  <c r="Q5" i="10" s="1"/>
  <c r="T7" i="10"/>
  <c r="O7" i="10"/>
  <c r="Q7" i="10" s="1"/>
  <c r="T16" i="10"/>
  <c r="O16" i="10"/>
  <c r="Q16" i="10" s="1"/>
  <c r="T22" i="10"/>
  <c r="O22" i="10"/>
  <c r="Q22" i="10" s="1"/>
  <c r="T36" i="10"/>
  <c r="O36" i="10"/>
  <c r="Q36" i="10" s="1"/>
  <c r="T39" i="10"/>
  <c r="O39" i="10"/>
  <c r="Q39" i="10" s="1"/>
  <c r="T46" i="10"/>
  <c r="O46" i="10"/>
  <c r="Q46" i="10" s="1"/>
  <c r="T48" i="10"/>
  <c r="O48" i="10"/>
  <c r="Q48" i="10" s="1"/>
  <c r="T56" i="10"/>
  <c r="O56" i="10"/>
  <c r="Q56" i="10" s="1"/>
  <c r="T58" i="10"/>
  <c r="O58" i="10"/>
  <c r="Q58" i="10" s="1"/>
  <c r="T61" i="10"/>
  <c r="O61" i="10"/>
  <c r="Q61" i="10" s="1"/>
  <c r="T64" i="10"/>
  <c r="O64" i="10"/>
  <c r="Q64" i="10" s="1"/>
  <c r="T66" i="10"/>
  <c r="O66" i="10"/>
  <c r="Q66" i="10" s="1"/>
  <c r="T70" i="10"/>
  <c r="O70" i="10"/>
  <c r="Q70" i="10" s="1"/>
  <c r="T76" i="10"/>
  <c r="O76" i="10"/>
  <c r="Q76" i="10" s="1"/>
  <c r="T78" i="10"/>
  <c r="O78" i="10"/>
  <c r="Q78" i="10" s="1"/>
  <c r="T80" i="10"/>
  <c r="O80" i="10"/>
  <c r="Q80" i="10" s="1"/>
  <c r="T83" i="10"/>
  <c r="O83" i="10"/>
  <c r="Q83" i="10" s="1"/>
  <c r="T87" i="10"/>
  <c r="O87" i="10"/>
  <c r="Q87" i="10" s="1"/>
  <c r="T90" i="10"/>
  <c r="O90" i="10"/>
  <c r="Q90" i="10" s="1"/>
  <c r="T98" i="10"/>
  <c r="O98" i="10"/>
  <c r="Q98" i="10" s="1"/>
  <c r="T100" i="10"/>
  <c r="O100" i="10"/>
  <c r="Q100" i="10" s="1"/>
  <c r="T109" i="10"/>
  <c r="O109" i="10"/>
  <c r="Q109" i="10" s="1"/>
  <c r="T112" i="10"/>
  <c r="O112" i="10"/>
  <c r="Q112" i="10" s="1"/>
  <c r="T119" i="10"/>
  <c r="O119" i="10"/>
  <c r="Q119" i="10" s="1"/>
  <c r="T121" i="10"/>
  <c r="O121" i="10"/>
  <c r="Q121" i="10" s="1"/>
  <c r="T123" i="10"/>
  <c r="O123" i="10"/>
  <c r="Q123" i="10" s="1"/>
  <c r="T127" i="10"/>
  <c r="O127" i="10"/>
  <c r="Q127" i="10" s="1"/>
  <c r="T136" i="10"/>
  <c r="O136" i="10"/>
  <c r="Q136" i="10" s="1"/>
  <c r="T245" i="10"/>
  <c r="O245" i="10"/>
  <c r="Q245" i="10" s="1"/>
  <c r="T287" i="10"/>
  <c r="O287" i="10"/>
  <c r="Q287" i="10" s="1"/>
  <c r="T297" i="10"/>
  <c r="O297" i="10"/>
  <c r="Q297" i="10" s="1"/>
  <c r="T304" i="10"/>
  <c r="O304" i="10"/>
  <c r="Q304" i="10" s="1"/>
  <c r="T323" i="10"/>
  <c r="O323" i="10"/>
  <c r="Q323" i="10" s="1"/>
  <c r="T325" i="10"/>
  <c r="O325" i="10"/>
  <c r="Q325" i="10" s="1"/>
  <c r="T330" i="10"/>
  <c r="O330" i="10"/>
  <c r="Q330" i="10" s="1"/>
  <c r="T334" i="10"/>
  <c r="O334" i="10"/>
  <c r="Q334" i="10" s="1"/>
  <c r="T1029" i="10"/>
  <c r="O1029" i="10"/>
  <c r="Q1029" i="10" s="1"/>
  <c r="T1036" i="10"/>
  <c r="O1036" i="10"/>
  <c r="Q1036" i="10" s="1"/>
  <c r="T1040" i="10"/>
  <c r="O1040" i="10"/>
  <c r="Q1040" i="10" s="1"/>
  <c r="T1042" i="10"/>
  <c r="O1042" i="10"/>
  <c r="Q1042" i="10" s="1"/>
  <c r="T1044" i="10"/>
  <c r="O1044" i="10"/>
  <c r="Q1044" i="10" s="1"/>
  <c r="T1047" i="10"/>
  <c r="O1047" i="10"/>
  <c r="Q1047" i="10" s="1"/>
  <c r="T1049" i="10"/>
  <c r="O1049" i="10"/>
  <c r="Q1049" i="10" s="1"/>
  <c r="T1052" i="10"/>
  <c r="O1052" i="10"/>
  <c r="Q1052" i="10" s="1"/>
  <c r="T1063" i="10"/>
  <c r="O1063" i="10"/>
  <c r="Q1063" i="10" s="1"/>
  <c r="T1071" i="10"/>
  <c r="O1071" i="10"/>
  <c r="Q1071" i="10" s="1"/>
  <c r="T1074" i="10"/>
  <c r="O1074" i="10"/>
  <c r="Q1074" i="10" s="1"/>
  <c r="T1081" i="10"/>
  <c r="O1081" i="10"/>
  <c r="Q1081" i="10" s="1"/>
  <c r="T1083" i="10"/>
  <c r="O1083" i="10"/>
  <c r="Q1083" i="10" s="1"/>
  <c r="T1092" i="10"/>
  <c r="O1092" i="10"/>
  <c r="Q1092" i="10" s="1"/>
  <c r="T1095" i="10"/>
  <c r="O1095" i="10"/>
  <c r="Q1095" i="10" s="1"/>
  <c r="T1097" i="10"/>
  <c r="O1097" i="10"/>
  <c r="Q1097" i="10" s="1"/>
  <c r="T1099" i="10"/>
  <c r="O1099" i="10"/>
  <c r="Q1099" i="10" s="1"/>
  <c r="T1104" i="10"/>
  <c r="O1104" i="10"/>
  <c r="Q1104" i="10" s="1"/>
  <c r="T1108" i="10"/>
  <c r="O1108" i="10"/>
  <c r="Q1108" i="10" s="1"/>
  <c r="T1111" i="10"/>
  <c r="O1111" i="10"/>
  <c r="Q1111" i="10" s="1"/>
  <c r="T1113" i="10"/>
  <c r="O1113" i="10"/>
  <c r="Q1113" i="10" s="1"/>
  <c r="T1122" i="10"/>
  <c r="O1122" i="10"/>
  <c r="Q1122" i="10" s="1"/>
  <c r="T1174" i="10"/>
  <c r="O1174" i="10"/>
  <c r="Q1174" i="10" s="1"/>
  <c r="T1193" i="10"/>
  <c r="O1193" i="10"/>
  <c r="Q1193" i="10" s="1"/>
  <c r="T1212" i="10"/>
  <c r="O1212" i="10"/>
  <c r="Q1212" i="10" s="1"/>
  <c r="T1215" i="10"/>
  <c r="O1215" i="10"/>
  <c r="Q1215" i="10" s="1"/>
  <c r="T1220" i="10"/>
  <c r="O1220" i="10"/>
  <c r="Q1220" i="10" s="1"/>
  <c r="T1231" i="10"/>
  <c r="O1231" i="10"/>
  <c r="Q1231" i="10" s="1"/>
  <c r="T1235" i="10"/>
  <c r="O1235" i="10"/>
  <c r="Q1235" i="10" s="1"/>
  <c r="T1240" i="10"/>
  <c r="O1240" i="10"/>
  <c r="Q1240" i="10" s="1"/>
  <c r="T1244" i="10"/>
  <c r="O1244" i="10"/>
  <c r="Q1244" i="10" s="1"/>
  <c r="T1247" i="10"/>
  <c r="O1247" i="10"/>
  <c r="Q1247" i="10" s="1"/>
  <c r="T1249" i="10"/>
  <c r="O1249" i="10"/>
  <c r="Q1249" i="10" s="1"/>
  <c r="T1261" i="10"/>
  <c r="O1261" i="10"/>
  <c r="Q1261" i="10" s="1"/>
  <c r="T1274" i="10"/>
  <c r="O1274" i="10"/>
  <c r="Q1274" i="10" s="1"/>
  <c r="T1281" i="10"/>
  <c r="O1281" i="10"/>
  <c r="Q1281" i="10" s="1"/>
  <c r="T1286" i="10"/>
  <c r="O1286" i="10"/>
  <c r="Q1286" i="10" s="1"/>
  <c r="T1288" i="10"/>
  <c r="O1288" i="10"/>
  <c r="Q1288" i="10" s="1"/>
  <c r="T1291" i="10"/>
  <c r="O1291" i="10"/>
  <c r="Q1291" i="10" s="1"/>
  <c r="T1294" i="10"/>
  <c r="O1294" i="10"/>
  <c r="Q1294" i="10" s="1"/>
  <c r="T1296" i="10"/>
  <c r="O1296" i="10"/>
  <c r="Q1296" i="10" s="1"/>
  <c r="T1308" i="10"/>
  <c r="O1308" i="10"/>
  <c r="Q1308" i="10" s="1"/>
  <c r="T1314" i="10"/>
  <c r="O1314" i="10"/>
  <c r="Q1314" i="10" s="1"/>
  <c r="T1325" i="10"/>
  <c r="O1325" i="10"/>
  <c r="Q1325" i="10" s="1"/>
  <c r="T1332" i="10"/>
  <c r="O1332" i="10"/>
  <c r="Q1332" i="10" s="1"/>
  <c r="T1381" i="10"/>
  <c r="O1381" i="10"/>
  <c r="Q1381" i="10" s="1"/>
  <c r="T1402" i="10"/>
  <c r="O1402" i="10"/>
  <c r="Q1402" i="10" s="1"/>
  <c r="T1412" i="10"/>
  <c r="O1412" i="10"/>
  <c r="Q1412" i="10" s="1"/>
  <c r="T1430" i="10"/>
  <c r="O1430" i="10"/>
  <c r="Q1430" i="10" s="1"/>
  <c r="T1440" i="10"/>
  <c r="O1440" i="10"/>
  <c r="Q1440" i="10" s="1"/>
  <c r="T1452" i="10"/>
  <c r="O1452" i="10"/>
  <c r="Q1452" i="10" s="1"/>
  <c r="T1459" i="10"/>
  <c r="O1459" i="10"/>
  <c r="Q1459" i="10" s="1"/>
  <c r="T1461" i="10"/>
  <c r="O1461" i="10"/>
  <c r="Q1461" i="10" s="1"/>
  <c r="T1463" i="10"/>
  <c r="O1463" i="10"/>
  <c r="Q1463" i="10" s="1"/>
  <c r="T1466" i="10"/>
  <c r="O1466" i="10"/>
  <c r="Q1466" i="10" s="1"/>
  <c r="T1480" i="10"/>
  <c r="O1480" i="10"/>
  <c r="Q1480" i="10" s="1"/>
  <c r="T1485" i="10"/>
  <c r="O1485" i="10"/>
  <c r="Q1485" i="10" s="1"/>
  <c r="T1488" i="10"/>
  <c r="O1488" i="10"/>
  <c r="Q1488" i="10" s="1"/>
  <c r="T1492" i="10"/>
  <c r="O1492" i="10"/>
  <c r="Q1492" i="10" s="1"/>
  <c r="T1496" i="10"/>
  <c r="O1496" i="10"/>
  <c r="Q1496" i="10" s="1"/>
  <c r="T1498" i="10"/>
  <c r="O1498" i="10"/>
  <c r="Q1498" i="10" s="1"/>
  <c r="T1500" i="10"/>
  <c r="O1500" i="10"/>
  <c r="Q1500" i="10" s="1"/>
  <c r="T1544" i="10"/>
  <c r="O1544" i="10"/>
  <c r="Q1544" i="10" s="1"/>
  <c r="T1547" i="10"/>
  <c r="O1547" i="10"/>
  <c r="Q1547" i="10" s="1"/>
  <c r="T1549" i="10"/>
  <c r="O1549" i="10"/>
  <c r="Q1549" i="10" s="1"/>
  <c r="T1552" i="10"/>
  <c r="O1552" i="10"/>
  <c r="Q1552" i="10" s="1"/>
  <c r="T1559" i="10"/>
  <c r="O1559" i="10"/>
  <c r="Q1559" i="10" s="1"/>
  <c r="T1571" i="10"/>
  <c r="O1571" i="10"/>
  <c r="Q1571" i="10" s="1"/>
  <c r="T1573" i="10"/>
  <c r="O1573" i="10"/>
  <c r="Q1573" i="10" s="1"/>
  <c r="T1591" i="10"/>
  <c r="O1591" i="10"/>
  <c r="Q1591" i="10" s="1"/>
  <c r="T1607" i="10"/>
  <c r="O1607" i="10"/>
  <c r="Q1607" i="10" s="1"/>
  <c r="T1645" i="10"/>
  <c r="O1645" i="10"/>
  <c r="Q1645" i="10" s="1"/>
  <c r="T1702" i="10"/>
  <c r="O1702" i="10"/>
  <c r="Q1702" i="10" s="1"/>
  <c r="T1716" i="10"/>
  <c r="O1716" i="10"/>
  <c r="Q1716" i="10" s="1"/>
  <c r="T1800" i="10"/>
  <c r="O1800" i="10"/>
  <c r="Q1800" i="10" s="1"/>
  <c r="T1802" i="10"/>
  <c r="O1802" i="10"/>
  <c r="Q1802" i="10" s="1"/>
  <c r="T1805" i="10"/>
  <c r="O1805" i="10"/>
  <c r="Q1805" i="10" s="1"/>
  <c r="T1807" i="10"/>
  <c r="O1807" i="10"/>
  <c r="Q1807" i="10" s="1"/>
  <c r="T1832" i="10"/>
  <c r="O1832" i="10"/>
  <c r="Q1832" i="10" s="1"/>
  <c r="T1841" i="10"/>
  <c r="O1841" i="10"/>
  <c r="Q1841" i="10" s="1"/>
  <c r="T1845" i="10"/>
  <c r="O1845" i="10"/>
  <c r="Q1845" i="10" s="1"/>
  <c r="T1849" i="10"/>
  <c r="O1849" i="10"/>
  <c r="Q1849" i="10" s="1"/>
  <c r="T1851" i="10"/>
  <c r="O1851" i="10"/>
  <c r="Q1851" i="10" s="1"/>
  <c r="T1862" i="10"/>
  <c r="O1862" i="10"/>
  <c r="Q1862" i="10" s="1"/>
  <c r="T1872" i="10"/>
  <c r="O1872" i="10"/>
  <c r="Q1872" i="10" s="1"/>
  <c r="T1895" i="10"/>
  <c r="O1895" i="10"/>
  <c r="Q1895" i="10" s="1"/>
  <c r="T1899" i="10"/>
  <c r="O1899" i="10"/>
  <c r="Q1899" i="10" s="1"/>
  <c r="T1945" i="10"/>
  <c r="O1945" i="10"/>
  <c r="Q1945" i="10" s="1"/>
  <c r="T1947" i="10"/>
  <c r="O1947" i="10"/>
  <c r="Q1947" i="10" s="1"/>
  <c r="T1951" i="10"/>
  <c r="O1951" i="10"/>
  <c r="Q1951" i="10" s="1"/>
  <c r="T1957" i="10"/>
  <c r="O1957" i="10"/>
  <c r="Q1957" i="10" s="1"/>
  <c r="T1968" i="10"/>
  <c r="O1968" i="10"/>
  <c r="Q1968" i="10" s="1"/>
  <c r="T1977" i="10"/>
  <c r="O1977" i="10"/>
  <c r="Q1977" i="10" s="1"/>
  <c r="T1980" i="10"/>
  <c r="O1980" i="10"/>
  <c r="Q1980" i="10" s="1"/>
  <c r="T1983" i="10"/>
  <c r="O1983" i="10"/>
  <c r="Q1983" i="10" s="1"/>
  <c r="T1985" i="10"/>
  <c r="O1985" i="10"/>
  <c r="Q1985" i="10" s="1"/>
  <c r="T2000" i="10"/>
  <c r="O2000" i="10"/>
  <c r="Q2000" i="10" s="1"/>
  <c r="T2003" i="10"/>
  <c r="O2003" i="10"/>
  <c r="Q2003" i="10" s="1"/>
  <c r="T2007" i="10"/>
  <c r="O2007" i="10"/>
  <c r="Q2007" i="10" s="1"/>
  <c r="T2013" i="10"/>
  <c r="O2013" i="10"/>
  <c r="Q2013" i="10" s="1"/>
  <c r="T2025" i="10"/>
  <c r="O2025" i="10"/>
  <c r="Q2025" i="10" s="1"/>
  <c r="T2034" i="10"/>
  <c r="O2034" i="10"/>
  <c r="Q2034" i="10" s="1"/>
  <c r="T2038" i="10"/>
  <c r="O2038" i="10"/>
  <c r="Q2038" i="10" s="1"/>
  <c r="T2050" i="10"/>
  <c r="O2050" i="10"/>
  <c r="Q2050" i="10" s="1"/>
  <c r="T2068" i="10"/>
  <c r="O2068" i="10"/>
  <c r="Q2068" i="10" s="1"/>
  <c r="T2086" i="10"/>
  <c r="O2086" i="10"/>
  <c r="Q2086" i="10" s="1"/>
  <c r="T2089" i="10"/>
  <c r="O2089" i="10"/>
  <c r="Q2089" i="10" s="1"/>
  <c r="T2091" i="10"/>
  <c r="O2091" i="10"/>
  <c r="Q2091" i="10" s="1"/>
  <c r="T2093" i="10"/>
  <c r="O2093" i="10"/>
  <c r="Q2093" i="10" s="1"/>
  <c r="T2097" i="10"/>
  <c r="O2097" i="10"/>
  <c r="Q2097" i="10" s="1"/>
  <c r="T2100" i="10"/>
  <c r="O2100" i="10"/>
  <c r="Q2100" i="10" s="1"/>
  <c r="T2102" i="10"/>
  <c r="O2102" i="10"/>
  <c r="Q2102" i="10" s="1"/>
  <c r="T2104" i="10"/>
  <c r="O2104" i="10"/>
  <c r="Q2104" i="10" s="1"/>
  <c r="T2107" i="10"/>
  <c r="O2107" i="10"/>
  <c r="Q2107" i="10" s="1"/>
  <c r="T2113" i="10"/>
  <c r="O2113" i="10"/>
  <c r="Q2113" i="10" s="1"/>
  <c r="T2118" i="10"/>
  <c r="O2118" i="10"/>
  <c r="Q2118" i="10" s="1"/>
  <c r="T2122" i="10"/>
  <c r="O2122" i="10"/>
  <c r="Q2122" i="10" s="1"/>
  <c r="T2129" i="10"/>
  <c r="O2129" i="10"/>
  <c r="Q2129" i="10" s="1"/>
  <c r="T2134" i="10"/>
  <c r="O2134" i="10"/>
  <c r="Q2134" i="10" s="1"/>
  <c r="T2137" i="10"/>
  <c r="O2137" i="10"/>
  <c r="Q2137" i="10" s="1"/>
  <c r="T2140" i="10"/>
  <c r="O2140" i="10"/>
  <c r="Q2140" i="10" s="1"/>
  <c r="T2142" i="10"/>
  <c r="O2142" i="10"/>
  <c r="Q2142" i="10" s="1"/>
  <c r="T2145" i="10"/>
  <c r="O2145" i="10"/>
  <c r="Q2145" i="10" s="1"/>
  <c r="T2152" i="10"/>
  <c r="O2152" i="10"/>
  <c r="Q2152" i="10" s="1"/>
  <c r="T2157" i="10"/>
  <c r="O2157" i="10"/>
  <c r="Q2157" i="10" s="1"/>
  <c r="T2160" i="10"/>
  <c r="O2160" i="10"/>
  <c r="Q2160" i="10" s="1"/>
  <c r="T2162" i="10"/>
  <c r="O2162" i="10"/>
  <c r="Q2162" i="10" s="1"/>
  <c r="T2164" i="10"/>
  <c r="O2164" i="10"/>
  <c r="Q2164" i="10" s="1"/>
  <c r="T2166" i="10"/>
  <c r="O2166" i="10"/>
  <c r="Q2166" i="10" s="1"/>
  <c r="T2169" i="10"/>
  <c r="O2169" i="10"/>
  <c r="Q2169" i="10" s="1"/>
  <c r="T2174" i="10"/>
  <c r="O2174" i="10"/>
  <c r="Q2174" i="10" s="1"/>
  <c r="T2183" i="10"/>
  <c r="O2183" i="10"/>
  <c r="Q2183" i="10" s="1"/>
  <c r="T2202" i="10"/>
  <c r="O2202" i="10"/>
  <c r="Q2202" i="10" s="1"/>
  <c r="T2214" i="10"/>
  <c r="O2214" i="10"/>
  <c r="Q2214" i="10" s="1"/>
  <c r="T2219" i="10"/>
  <c r="O2219" i="10"/>
  <c r="Q2219" i="10" s="1"/>
  <c r="T2221" i="10"/>
  <c r="O2221" i="10"/>
  <c r="Q2221" i="10" s="1"/>
  <c r="T2223" i="10"/>
  <c r="O2223" i="10"/>
  <c r="Q2223" i="10" s="1"/>
  <c r="T2225" i="10"/>
  <c r="O2225" i="10"/>
  <c r="Q2225" i="10" s="1"/>
  <c r="T2227" i="10"/>
  <c r="O2227" i="10"/>
  <c r="Q2227" i="10" s="1"/>
  <c r="T2232" i="10"/>
  <c r="O2232" i="10"/>
  <c r="Q2232" i="10" s="1"/>
  <c r="T2261" i="10"/>
  <c r="O2261" i="10"/>
  <c r="Q2261" i="10" s="1"/>
  <c r="T2265" i="10"/>
  <c r="O2265" i="10"/>
  <c r="Q2265" i="10" s="1"/>
  <c r="T2272" i="10"/>
  <c r="O2272" i="10"/>
  <c r="Q2272" i="10" s="1"/>
  <c r="T2274" i="10"/>
  <c r="O2274" i="10"/>
  <c r="Q2274" i="10" s="1"/>
  <c r="T2277" i="10"/>
  <c r="O2277" i="10"/>
  <c r="Q2277" i="10" s="1"/>
  <c r="T2280" i="10"/>
  <c r="O2280" i="10"/>
  <c r="Q2280" i="10" s="1"/>
  <c r="T2282" i="10"/>
  <c r="O2282" i="10"/>
  <c r="Q2282" i="10" s="1"/>
  <c r="T2284" i="10"/>
  <c r="O2284" i="10"/>
  <c r="Q2284" i="10" s="1"/>
  <c r="T2286" i="10"/>
  <c r="O2286" i="10"/>
  <c r="Q2286" i="10" s="1"/>
  <c r="T2290" i="10"/>
  <c r="O2290" i="10"/>
  <c r="Q2290" i="10" s="1"/>
  <c r="T2292" i="10"/>
  <c r="O2292" i="10"/>
  <c r="Q2292" i="10" s="1"/>
  <c r="T2296" i="10"/>
  <c r="O2296" i="10"/>
  <c r="Q2296" i="10" s="1"/>
  <c r="T2298" i="10"/>
  <c r="O2298" i="10"/>
  <c r="Q2298" i="10" s="1"/>
  <c r="T2304" i="10"/>
  <c r="O2304" i="10"/>
  <c r="Q2304" i="10" s="1"/>
  <c r="T2312" i="10"/>
  <c r="O2312" i="10"/>
  <c r="Q2312" i="10" s="1"/>
  <c r="T2315" i="10"/>
  <c r="O2315" i="10"/>
  <c r="Q2315" i="10" s="1"/>
  <c r="T2317" i="10"/>
  <c r="O2317" i="10"/>
  <c r="Q2317" i="10" s="1"/>
  <c r="T2322" i="10"/>
  <c r="O2322" i="10"/>
  <c r="Q2322" i="10" s="1"/>
  <c r="T2327" i="10"/>
  <c r="O2327" i="10"/>
  <c r="Q2327" i="10" s="1"/>
  <c r="T2332" i="10"/>
  <c r="O2332" i="10"/>
  <c r="Q2332" i="10" s="1"/>
  <c r="T2343" i="10"/>
  <c r="O2343" i="10"/>
  <c r="Q2343" i="10" s="1"/>
  <c r="T2345" i="10"/>
  <c r="O2345" i="10"/>
  <c r="Q2345" i="10" s="1"/>
  <c r="T2353" i="10"/>
  <c r="O2353" i="10"/>
  <c r="Q2353" i="10" s="1"/>
  <c r="T2356" i="10"/>
  <c r="O2356" i="10"/>
  <c r="Q2356" i="10" s="1"/>
  <c r="T2367" i="10"/>
  <c r="O2367" i="10"/>
  <c r="Q2367" i="10" s="1"/>
  <c r="T2373" i="10"/>
  <c r="O2373" i="10"/>
  <c r="Q2373" i="10" s="1"/>
  <c r="T2377" i="10"/>
  <c r="O2377" i="10"/>
  <c r="Q2377" i="10" s="1"/>
  <c r="T2389" i="10"/>
  <c r="O2389" i="10"/>
  <c r="Q2389" i="10" s="1"/>
  <c r="T2391" i="10"/>
  <c r="O2391" i="10"/>
  <c r="Q2391" i="10" s="1"/>
  <c r="T2394" i="10"/>
  <c r="O2394" i="10"/>
  <c r="Q2394" i="10" s="1"/>
  <c r="T2396" i="10"/>
  <c r="O2396" i="10"/>
  <c r="Q2396" i="10" s="1"/>
  <c r="T2400" i="10"/>
  <c r="O2400" i="10"/>
  <c r="Q2400" i="10" s="1"/>
  <c r="T2403" i="10"/>
  <c r="O2403" i="10"/>
  <c r="Q2403" i="10" s="1"/>
  <c r="T2405" i="10"/>
  <c r="O2405" i="10"/>
  <c r="Q2405" i="10" s="1"/>
  <c r="T2416" i="10"/>
  <c r="O2416" i="10"/>
  <c r="Q2416" i="10" s="1"/>
  <c r="T2421" i="10"/>
  <c r="O2421" i="10"/>
  <c r="Q2421" i="10" s="1"/>
  <c r="T2424" i="10"/>
  <c r="O2424" i="10"/>
  <c r="Q2424" i="10" s="1"/>
  <c r="T2432" i="10"/>
  <c r="O2432" i="10"/>
  <c r="Q2432" i="10" s="1"/>
  <c r="T2434" i="10"/>
  <c r="O2434" i="10"/>
  <c r="Q2434" i="10" s="1"/>
  <c r="T2440" i="10"/>
  <c r="O2440" i="10"/>
  <c r="Q2440" i="10" s="1"/>
  <c r="T2447" i="10"/>
  <c r="O2447" i="10"/>
  <c r="Q2447" i="10" s="1"/>
  <c r="T2449" i="10"/>
  <c r="O2449" i="10"/>
  <c r="Q2449" i="10" s="1"/>
  <c r="T2461" i="10"/>
  <c r="O2461" i="10"/>
  <c r="Q2461" i="10" s="1"/>
  <c r="T2465" i="10"/>
  <c r="O2465" i="10"/>
  <c r="Q2465" i="10" s="1"/>
  <c r="T2551" i="10"/>
  <c r="O2551" i="10"/>
  <c r="Q2551" i="10" s="1"/>
  <c r="T2554" i="10"/>
  <c r="O2554" i="10"/>
  <c r="Q2554" i="10" s="1"/>
  <c r="T2557" i="10"/>
  <c r="O2557" i="10"/>
  <c r="Q2557" i="10" s="1"/>
  <c r="T2563" i="10"/>
  <c r="O2563" i="10"/>
  <c r="Q2563" i="10" s="1"/>
  <c r="T2565" i="10"/>
  <c r="O2565" i="10"/>
  <c r="Q2565" i="10" s="1"/>
  <c r="T2572" i="10"/>
  <c r="O2572" i="10"/>
  <c r="Q2572" i="10" s="1"/>
  <c r="T2577" i="10"/>
  <c r="O2577" i="10"/>
  <c r="Q2577" i="10" s="1"/>
  <c r="T2582" i="10"/>
  <c r="O2582" i="10"/>
  <c r="Q2582" i="10" s="1"/>
  <c r="T2589" i="10"/>
  <c r="O2589" i="10"/>
  <c r="Q2589" i="10" s="1"/>
  <c r="T2591" i="10"/>
  <c r="O2591" i="10"/>
  <c r="Q2591" i="10" s="1"/>
  <c r="T2593" i="10"/>
  <c r="O2593" i="10"/>
  <c r="Q2593" i="10" s="1"/>
  <c r="T2602" i="10"/>
  <c r="O2602" i="10"/>
  <c r="Q2602" i="10" s="1"/>
  <c r="T2608" i="10"/>
  <c r="O2608" i="10"/>
  <c r="Q2608" i="10" s="1"/>
  <c r="T2614" i="10"/>
  <c r="O2614" i="10"/>
  <c r="Q2614" i="10" s="1"/>
  <c r="T2616" i="10"/>
  <c r="O2616" i="10"/>
  <c r="Q2616" i="10" s="1"/>
  <c r="T2623" i="10"/>
  <c r="O2623" i="10"/>
  <c r="Q2623" i="10" s="1"/>
  <c r="T2627" i="10"/>
  <c r="O2627" i="10"/>
  <c r="Q2627" i="10" s="1"/>
  <c r="T2633" i="10"/>
  <c r="O2633" i="10"/>
  <c r="Q2633" i="10" s="1"/>
  <c r="T2635" i="10"/>
  <c r="O2635" i="10"/>
  <c r="Q2635" i="10" s="1"/>
  <c r="T2637" i="10"/>
  <c r="O2637" i="10"/>
  <c r="Q2637" i="10" s="1"/>
  <c r="T2639" i="10"/>
  <c r="O2639" i="10"/>
  <c r="Q2639" i="10" s="1"/>
  <c r="T2642" i="10"/>
  <c r="O2642" i="10"/>
  <c r="Q2642" i="10" s="1"/>
  <c r="T2645" i="10"/>
  <c r="O2645" i="10"/>
  <c r="Q2645" i="10" s="1"/>
  <c r="T2648" i="10"/>
  <c r="O2648" i="10"/>
  <c r="Q2648" i="10" s="1"/>
  <c r="T2652" i="10"/>
  <c r="O2652" i="10"/>
  <c r="Q2652" i="10" s="1"/>
  <c r="T2762" i="10"/>
  <c r="O2762" i="10"/>
  <c r="Q2762" i="10" s="1"/>
  <c r="T2765" i="10"/>
  <c r="O2765" i="10"/>
  <c r="Q2765" i="10" s="1"/>
  <c r="T2773" i="10"/>
  <c r="O2773" i="10"/>
  <c r="Q2773" i="10" s="1"/>
  <c r="T2775" i="10"/>
  <c r="O2775" i="10"/>
  <c r="Q2775" i="10" s="1"/>
  <c r="T2778" i="10"/>
  <c r="O2778" i="10"/>
  <c r="Q2778" i="10" s="1"/>
  <c r="T2781" i="10"/>
  <c r="O2781" i="10"/>
  <c r="Q2781" i="10" s="1"/>
  <c r="T2792" i="10"/>
  <c r="O2792" i="10"/>
  <c r="Q2792" i="10" s="1"/>
  <c r="T2794" i="10"/>
  <c r="O2794" i="10"/>
  <c r="Q2794" i="10" s="1"/>
  <c r="T2796" i="10"/>
  <c r="O2796" i="10"/>
  <c r="Q2796" i="10" s="1"/>
  <c r="T2798" i="10"/>
  <c r="O2798" i="10"/>
  <c r="Q2798" i="10" s="1"/>
  <c r="T2800" i="10"/>
  <c r="O2800" i="10"/>
  <c r="Q2800" i="10" s="1"/>
  <c r="T2803" i="10"/>
  <c r="O2803" i="10"/>
  <c r="Q2803" i="10" s="1"/>
  <c r="T2805" i="10"/>
  <c r="O2805" i="10"/>
  <c r="Q2805" i="10" s="1"/>
  <c r="T2807" i="10"/>
  <c r="O2807" i="10"/>
  <c r="Q2807" i="10" s="1"/>
  <c r="T2809" i="10"/>
  <c r="O2809" i="10"/>
  <c r="Q2809" i="10" s="1"/>
  <c r="T2812" i="10"/>
  <c r="O2812" i="10"/>
  <c r="Q2812" i="10" s="1"/>
  <c r="T2815" i="10"/>
  <c r="O2815" i="10"/>
  <c r="Q2815" i="10" s="1"/>
  <c r="T2817" i="10"/>
  <c r="O2817" i="10"/>
  <c r="Q2817" i="10" s="1"/>
  <c r="T2820" i="10"/>
  <c r="O2820" i="10"/>
  <c r="Q2820" i="10" s="1"/>
  <c r="T2822" i="10"/>
  <c r="O2822" i="10"/>
  <c r="Q2822" i="10" s="1"/>
  <c r="T2838" i="10"/>
  <c r="O2838" i="10"/>
  <c r="Q2838" i="10" s="1"/>
  <c r="T2841" i="10"/>
  <c r="O2841" i="10"/>
  <c r="Q2841" i="10" s="1"/>
  <c r="T2844" i="10"/>
  <c r="O2844" i="10"/>
  <c r="Q2844" i="10" s="1"/>
  <c r="T2887" i="10"/>
  <c r="O2887" i="10"/>
  <c r="Q2887" i="10" s="1"/>
  <c r="T2889" i="10"/>
  <c r="O2889" i="10"/>
  <c r="Q2889" i="10" s="1"/>
  <c r="T2893" i="10"/>
  <c r="O2893" i="10"/>
  <c r="Q2893" i="10" s="1"/>
  <c r="T2900" i="10"/>
  <c r="O2900" i="10"/>
  <c r="Q2900" i="10" s="1"/>
  <c r="T2904" i="10"/>
  <c r="O2904" i="10"/>
  <c r="Q2904" i="10" s="1"/>
  <c r="T2909" i="10"/>
  <c r="O2909" i="10"/>
  <c r="Q2909" i="10" s="1"/>
  <c r="T2913" i="10"/>
  <c r="O2913" i="10"/>
  <c r="Q2913" i="10" s="1"/>
  <c r="T2916" i="10"/>
  <c r="O2916" i="10"/>
  <c r="Q2916" i="10" s="1"/>
  <c r="T2920" i="10"/>
  <c r="O2920" i="10"/>
  <c r="Q2920" i="10" s="1"/>
  <c r="T2922" i="10"/>
  <c r="O2922" i="10"/>
  <c r="Q2922" i="10" s="1"/>
  <c r="T2925" i="10"/>
  <c r="O2925" i="10"/>
  <c r="Q2925" i="10" s="1"/>
  <c r="T2927" i="10"/>
  <c r="O2927" i="10"/>
  <c r="Q2927" i="10" s="1"/>
  <c r="T2929" i="10"/>
  <c r="O2929" i="10"/>
  <c r="Q2929" i="10" s="1"/>
  <c r="T2936" i="10"/>
  <c r="O2936" i="10"/>
  <c r="Q2936" i="10" s="1"/>
  <c r="T2941" i="10"/>
  <c r="O2941" i="10"/>
  <c r="Q2941" i="10" s="1"/>
  <c r="T3723" i="10"/>
  <c r="O3723" i="10"/>
  <c r="Q3723" i="10" s="1"/>
  <c r="T3756" i="10"/>
  <c r="O3756" i="10"/>
  <c r="Q3756" i="10" s="1"/>
  <c r="T3769" i="10"/>
  <c r="O3769" i="10"/>
  <c r="Q3769" i="10" s="1"/>
  <c r="T3771" i="10"/>
  <c r="O3771" i="10"/>
  <c r="Q3771" i="10" s="1"/>
  <c r="T3776" i="10"/>
  <c r="O3776" i="10"/>
  <c r="Q3776" i="10" s="1"/>
  <c r="T3780" i="10"/>
  <c r="O3780" i="10"/>
  <c r="Q3780" i="10" s="1"/>
  <c r="T3785" i="10"/>
  <c r="O3785" i="10"/>
  <c r="Q3785" i="10" s="1"/>
  <c r="T3793" i="10"/>
  <c r="O3793" i="10"/>
  <c r="Q3793" i="10" s="1"/>
  <c r="T3796" i="10"/>
  <c r="O3796" i="10"/>
  <c r="Q3796" i="10" s="1"/>
  <c r="T3801" i="10"/>
  <c r="O3801" i="10"/>
  <c r="Q3801" i="10" s="1"/>
  <c r="T3803" i="10"/>
  <c r="O3803" i="10"/>
  <c r="Q3803" i="10" s="1"/>
  <c r="T3808" i="10"/>
  <c r="O3808" i="10"/>
  <c r="Q3808" i="10" s="1"/>
  <c r="T3811" i="10"/>
  <c r="O3811" i="10"/>
  <c r="Q3811" i="10" s="1"/>
  <c r="T3813" i="10"/>
  <c r="O3813" i="10"/>
  <c r="Q3813" i="10" s="1"/>
  <c r="T3815" i="10"/>
  <c r="O3815" i="10"/>
  <c r="Q3815" i="10" s="1"/>
  <c r="T3833" i="10"/>
  <c r="O3833" i="10"/>
  <c r="Q3833" i="10" s="1"/>
  <c r="T3835" i="10"/>
  <c r="O3835" i="10"/>
  <c r="Q3835" i="10" s="1"/>
  <c r="T3843" i="10"/>
  <c r="O3843" i="10"/>
  <c r="Q3843" i="10" s="1"/>
  <c r="T3846" i="10"/>
  <c r="O3846" i="10"/>
  <c r="Q3846" i="10" s="1"/>
  <c r="T3848" i="10"/>
  <c r="O3848" i="10"/>
  <c r="Q3848" i="10" s="1"/>
  <c r="T3850" i="10"/>
  <c r="O3850" i="10"/>
  <c r="Q3850" i="10" s="1"/>
  <c r="T3852" i="10"/>
  <c r="O3852" i="10"/>
  <c r="Q3852" i="10" s="1"/>
  <c r="T3854" i="10"/>
  <c r="O3854" i="10"/>
  <c r="Q3854" i="10" s="1"/>
  <c r="T3856" i="10"/>
  <c r="O3856" i="10"/>
  <c r="Q3856" i="10" s="1"/>
  <c r="T3859" i="10"/>
  <c r="O3859" i="10"/>
  <c r="Q3859" i="10" s="1"/>
  <c r="T3861" i="10"/>
  <c r="O3861" i="10"/>
  <c r="Q3861" i="10" s="1"/>
  <c r="T3863" i="10"/>
  <c r="O3863" i="10"/>
  <c r="Q3863" i="10" s="1"/>
  <c r="T3867" i="10"/>
  <c r="O3867" i="10"/>
  <c r="Q3867" i="10" s="1"/>
  <c r="T3870" i="10"/>
  <c r="O3870" i="10"/>
  <c r="Q3870" i="10" s="1"/>
  <c r="T3879" i="10"/>
  <c r="O3879" i="10"/>
  <c r="Q3879" i="10" s="1"/>
  <c r="T3949" i="10"/>
  <c r="O3949" i="10"/>
  <c r="Q3949" i="10" s="1"/>
  <c r="T3952" i="10"/>
  <c r="O3952" i="10"/>
  <c r="Q3952" i="10" s="1"/>
  <c r="T3955" i="10"/>
  <c r="O3955" i="10"/>
  <c r="Q3955" i="10" s="1"/>
  <c r="T3957" i="10"/>
  <c r="O3957" i="10"/>
  <c r="Q3957" i="10" s="1"/>
  <c r="T3960" i="10"/>
  <c r="O3960" i="10"/>
  <c r="Q3960" i="10" s="1"/>
  <c r="T3962" i="10"/>
  <c r="O3962" i="10"/>
  <c r="Q3962" i="10" s="1"/>
  <c r="T3964" i="10"/>
  <c r="O3964" i="10"/>
  <c r="Q3964" i="10" s="1"/>
  <c r="T3968" i="10"/>
  <c r="O3968" i="10"/>
  <c r="Q3968" i="10" s="1"/>
  <c r="T3972" i="10"/>
  <c r="O3972" i="10"/>
  <c r="Q3972" i="10" s="1"/>
  <c r="T3975" i="10"/>
  <c r="O3975" i="10"/>
  <c r="Q3975" i="10" s="1"/>
  <c r="T3977" i="10"/>
  <c r="O3977" i="10"/>
  <c r="Q3977" i="10" s="1"/>
  <c r="T3981" i="10"/>
  <c r="O3981" i="10"/>
  <c r="Q3981" i="10" s="1"/>
  <c r="T3983" i="10"/>
  <c r="O3983" i="10"/>
  <c r="Q3983" i="10" s="1"/>
  <c r="T3985" i="10"/>
  <c r="O3985" i="10"/>
  <c r="Q3985" i="10" s="1"/>
  <c r="T3988" i="10"/>
  <c r="O3988" i="10"/>
  <c r="Q3988" i="10" s="1"/>
  <c r="T3991" i="10"/>
  <c r="O3991" i="10"/>
  <c r="Q3991" i="10" s="1"/>
  <c r="T3996" i="10"/>
  <c r="O3996" i="10"/>
  <c r="Q3996" i="10" s="1"/>
  <c r="T3998" i="10"/>
  <c r="O3998" i="10"/>
  <c r="Q3998" i="10" s="1"/>
  <c r="T4014" i="10"/>
  <c r="O4014" i="10"/>
  <c r="Q4014" i="10" s="1"/>
  <c r="T4020" i="10"/>
  <c r="O4020" i="10"/>
  <c r="Q4020" i="10" s="1"/>
  <c r="T4023" i="10"/>
  <c r="O4023" i="10"/>
  <c r="Q4023" i="10" s="1"/>
  <c r="T4025" i="10"/>
  <c r="O4025" i="10"/>
  <c r="Q4025" i="10" s="1"/>
  <c r="T4027" i="10"/>
  <c r="O4027" i="10"/>
  <c r="Q4027" i="10" s="1"/>
  <c r="T4030" i="10"/>
  <c r="O4030" i="10"/>
  <c r="Q4030" i="10" s="1"/>
  <c r="T4033" i="10"/>
  <c r="O4033" i="10"/>
  <c r="Q4033" i="10" s="1"/>
  <c r="T4035" i="10"/>
  <c r="O4035" i="10"/>
  <c r="Q4035" i="10" s="1"/>
  <c r="T4037" i="10"/>
  <c r="O4037" i="10"/>
  <c r="Q4037" i="10" s="1"/>
  <c r="T4043" i="10"/>
  <c r="O4043" i="10"/>
  <c r="Q4043" i="10" s="1"/>
  <c r="T4046" i="10"/>
  <c r="O4046" i="10"/>
  <c r="Q4046" i="10" s="1"/>
  <c r="T4048" i="10"/>
  <c r="O4048" i="10"/>
  <c r="Q4048" i="10" s="1"/>
  <c r="T4052" i="10"/>
  <c r="O4052" i="10"/>
  <c r="Q4052" i="10" s="1"/>
  <c r="T4058" i="10"/>
  <c r="O4058" i="10"/>
  <c r="Q4058" i="10" s="1"/>
  <c r="T4065" i="10"/>
  <c r="O4065" i="10"/>
  <c r="Q4065" i="10" s="1"/>
  <c r="T4069" i="10"/>
  <c r="O4069" i="10"/>
  <c r="Q4069" i="10" s="1"/>
  <c r="T4072" i="10"/>
  <c r="O4072" i="10"/>
  <c r="Q4072" i="10" s="1"/>
  <c r="T4075" i="10"/>
  <c r="O4075" i="10"/>
  <c r="Q4075" i="10" s="1"/>
  <c r="T4226" i="10"/>
  <c r="O4226" i="10"/>
  <c r="Q4226" i="10" s="1"/>
  <c r="T4284" i="10"/>
  <c r="O4284" i="10"/>
  <c r="Q4284" i="10" s="1"/>
  <c r="T4330" i="10"/>
  <c r="O4330" i="10"/>
  <c r="Q4330" i="10" s="1"/>
  <c r="T4332" i="10"/>
  <c r="O4332" i="10"/>
  <c r="Q4332" i="10" s="1"/>
  <c r="T4334" i="10"/>
  <c r="O4334" i="10"/>
  <c r="Q4334" i="10" s="1"/>
  <c r="T4337" i="10"/>
  <c r="O4337" i="10"/>
  <c r="Q4337" i="10" s="1"/>
  <c r="T4342" i="10"/>
  <c r="O4342" i="10"/>
  <c r="Q4342" i="10" s="1"/>
  <c r="T4345" i="10"/>
  <c r="O4345" i="10"/>
  <c r="Q4345" i="10" s="1"/>
  <c r="T4347" i="10"/>
  <c r="O4347" i="10"/>
  <c r="Q4347" i="10" s="1"/>
  <c r="T4349" i="10"/>
  <c r="O4349" i="10"/>
  <c r="Q4349" i="10" s="1"/>
  <c r="T4351" i="10"/>
  <c r="O4351" i="10"/>
  <c r="Q4351" i="10" s="1"/>
  <c r="T4353" i="10"/>
  <c r="O4353" i="10"/>
  <c r="Q4353" i="10" s="1"/>
  <c r="T4356" i="10"/>
  <c r="O4356" i="10"/>
  <c r="Q4356" i="10" s="1"/>
  <c r="T4359" i="10"/>
  <c r="O4359" i="10"/>
  <c r="Q4359" i="10" s="1"/>
  <c r="T4361" i="10"/>
  <c r="O4361" i="10"/>
  <c r="Q4361" i="10" s="1"/>
  <c r="T4371" i="10"/>
  <c r="O4371" i="10"/>
  <c r="Q4371" i="10" s="1"/>
  <c r="T4374" i="10"/>
  <c r="O4374" i="10"/>
  <c r="Q4374" i="10" s="1"/>
  <c r="T4377" i="10"/>
  <c r="O4377" i="10"/>
  <c r="Q4377" i="10" s="1"/>
  <c r="T4379" i="10"/>
  <c r="O4379" i="10"/>
  <c r="Q4379" i="10" s="1"/>
  <c r="T4383" i="10"/>
  <c r="O4383" i="10"/>
  <c r="Q4383" i="10" s="1"/>
  <c r="T4385" i="10"/>
  <c r="O4385" i="10"/>
  <c r="Q4385" i="10" s="1"/>
  <c r="T4387" i="10"/>
  <c r="O4387" i="10"/>
  <c r="Q4387" i="10" s="1"/>
  <c r="T4389" i="10"/>
  <c r="O4389" i="10"/>
  <c r="Q4389" i="10" s="1"/>
  <c r="T4392" i="10"/>
  <c r="O4392" i="10"/>
  <c r="Q4392" i="10" s="1"/>
  <c r="T4394" i="10"/>
  <c r="O4394" i="10"/>
  <c r="Q4394" i="10" s="1"/>
  <c r="T4398" i="10"/>
  <c r="O4398" i="10"/>
  <c r="Q4398" i="10" s="1"/>
  <c r="T4400" i="10"/>
  <c r="O4400" i="10"/>
  <c r="Q4400" i="10" s="1"/>
  <c r="T4402" i="10"/>
  <c r="O4402" i="10"/>
  <c r="Q4402" i="10" s="1"/>
  <c r="T4405" i="10"/>
  <c r="O4405" i="10"/>
  <c r="Q4405" i="10" s="1"/>
  <c r="T4411" i="10"/>
  <c r="O4411" i="10"/>
  <c r="Q4411" i="10" s="1"/>
  <c r="T4413" i="10"/>
  <c r="O4413" i="10"/>
  <c r="Q4413" i="10" s="1"/>
  <c r="T4426" i="10"/>
  <c r="O4426" i="10"/>
  <c r="Q4426" i="10" s="1"/>
  <c r="T4428" i="10"/>
  <c r="O4428" i="10"/>
  <c r="Q4428" i="10" s="1"/>
  <c r="T4432" i="10"/>
  <c r="O4432" i="10"/>
  <c r="Q4432" i="10" s="1"/>
  <c r="T4435" i="10"/>
  <c r="O4435" i="10"/>
  <c r="Q4435" i="10" s="1"/>
  <c r="T4439" i="10"/>
  <c r="O4439" i="10"/>
  <c r="Q4439" i="10" s="1"/>
  <c r="T4441" i="10"/>
  <c r="O4441" i="10"/>
  <c r="Q4441" i="10" s="1"/>
  <c r="T4444" i="10"/>
  <c r="O4444" i="10"/>
  <c r="Q4444" i="10" s="1"/>
  <c r="T4446" i="10"/>
  <c r="O4446" i="10"/>
  <c r="Q4446" i="10" s="1"/>
  <c r="T4448" i="10"/>
  <c r="O4448" i="10"/>
  <c r="Q4448" i="10" s="1"/>
  <c r="T4450" i="10"/>
  <c r="O4450" i="10"/>
  <c r="Q4450" i="10" s="1"/>
  <c r="T4452" i="10"/>
  <c r="O4452" i="10"/>
  <c r="Q4452" i="10" s="1"/>
  <c r="T4455" i="10"/>
  <c r="O4455" i="10"/>
  <c r="Q4455" i="10" s="1"/>
  <c r="T4457" i="10"/>
  <c r="O4457" i="10"/>
  <c r="Q4457" i="10" s="1"/>
  <c r="T4459" i="10"/>
  <c r="O4459" i="10"/>
  <c r="Q4459" i="10" s="1"/>
  <c r="T4535" i="10"/>
  <c r="O4535" i="10"/>
  <c r="Q4535" i="10" s="1"/>
  <c r="T4804" i="10"/>
  <c r="O4804" i="10"/>
  <c r="Q4804" i="10" s="1"/>
  <c r="T4948" i="10"/>
  <c r="O4948" i="10"/>
  <c r="Q4948" i="10" s="1"/>
  <c r="T4950" i="10"/>
  <c r="O4950" i="10"/>
  <c r="Q4950" i="10" s="1"/>
  <c r="T4953" i="10"/>
  <c r="O4953" i="10"/>
  <c r="Q4953" i="10" s="1"/>
  <c r="T4955" i="10"/>
  <c r="O4955" i="10"/>
  <c r="Q4955" i="10" s="1"/>
  <c r="T4959" i="10"/>
  <c r="O4959" i="10"/>
  <c r="Q4959" i="10" s="1"/>
  <c r="T4968" i="10"/>
  <c r="O4968" i="10"/>
  <c r="Q4968" i="10" s="1"/>
  <c r="T4979" i="10"/>
  <c r="O4979" i="10"/>
  <c r="Q4979" i="10" s="1"/>
  <c r="T4987" i="10"/>
  <c r="O4987" i="10"/>
  <c r="Q4987" i="10" s="1"/>
  <c r="T4991" i="10"/>
  <c r="O4991" i="10"/>
  <c r="Q4991" i="10" s="1"/>
  <c r="T5038" i="10"/>
  <c r="O5038" i="10"/>
  <c r="Q5038" i="10" s="1"/>
  <c r="T5041" i="10"/>
  <c r="O5041" i="10"/>
  <c r="Q5041" i="10" s="1"/>
  <c r="T5044" i="10"/>
  <c r="O5044" i="10"/>
  <c r="Q5044" i="10" s="1"/>
  <c r="T5047" i="10"/>
  <c r="O5047" i="10"/>
  <c r="Q5047" i="10" s="1"/>
  <c r="T5051" i="10"/>
  <c r="O5051" i="10"/>
  <c r="Q5051" i="10" s="1"/>
  <c r="T5053" i="10"/>
  <c r="O5053" i="10"/>
  <c r="Q5053" i="10" s="1"/>
  <c r="T5055" i="10"/>
  <c r="O5055" i="10"/>
  <c r="Q5055" i="10" s="1"/>
  <c r="T5088" i="10"/>
  <c r="O5088" i="10"/>
  <c r="Q5088" i="10" s="1"/>
  <c r="T5092" i="10"/>
  <c r="O5092" i="10"/>
  <c r="Q5092" i="10" s="1"/>
  <c r="T6" i="10"/>
  <c r="O6" i="10"/>
  <c r="Q6" i="10" s="1"/>
  <c r="T9" i="10"/>
  <c r="O9" i="10"/>
  <c r="Q9" i="10" s="1"/>
  <c r="O18" i="10"/>
  <c r="Q18" i="10" s="1"/>
  <c r="T18" i="10"/>
  <c r="T34" i="10"/>
  <c r="O34" i="10"/>
  <c r="Q34" i="10" s="1"/>
  <c r="T37" i="10"/>
  <c r="O37" i="10"/>
  <c r="Q37" i="10" s="1"/>
  <c r="T44" i="10"/>
  <c r="O44" i="10"/>
  <c r="Q44" i="10" s="1"/>
  <c r="O47" i="10"/>
  <c r="Q47" i="10" s="1"/>
  <c r="T47" i="10"/>
  <c r="T55" i="10"/>
  <c r="O55" i="10"/>
  <c r="Q55" i="10" s="1"/>
  <c r="T57" i="10"/>
  <c r="O57" i="10"/>
  <c r="Q57" i="10" s="1"/>
  <c r="T60" i="10"/>
  <c r="O60" i="10"/>
  <c r="Q60" i="10" s="1"/>
  <c r="O63" i="10"/>
  <c r="Q63" i="10" s="1"/>
  <c r="T63" i="10"/>
  <c r="T65" i="10"/>
  <c r="O65" i="10"/>
  <c r="Q65" i="10" s="1"/>
  <c r="T68" i="10"/>
  <c r="O68" i="10"/>
  <c r="Q68" i="10" s="1"/>
  <c r="T72" i="10"/>
  <c r="O72" i="10"/>
  <c r="Q72" i="10" s="1"/>
  <c r="O77" i="10"/>
  <c r="Q77" i="10" s="1"/>
  <c r="T77" i="10"/>
  <c r="T79" i="10"/>
  <c r="O79" i="10"/>
  <c r="Q79" i="10" s="1"/>
  <c r="T81" i="10"/>
  <c r="O81" i="10"/>
  <c r="Q81" i="10" s="1"/>
  <c r="T84" i="10"/>
  <c r="O84" i="10"/>
  <c r="Q84" i="10" s="1"/>
  <c r="O88" i="10"/>
  <c r="Q88" i="10" s="1"/>
  <c r="T88" i="10"/>
  <c r="T91" i="10"/>
  <c r="O91" i="10"/>
  <c r="Q91" i="10" s="1"/>
  <c r="T99" i="10"/>
  <c r="O99" i="10"/>
  <c r="Q99" i="10" s="1"/>
  <c r="T102" i="10"/>
  <c r="O102" i="10"/>
  <c r="Q102" i="10" s="1"/>
  <c r="O110" i="10"/>
  <c r="Q110" i="10" s="1"/>
  <c r="T110" i="10"/>
  <c r="T117" i="10"/>
  <c r="O117" i="10"/>
  <c r="Q117" i="10" s="1"/>
  <c r="T120" i="10"/>
  <c r="O120" i="10"/>
  <c r="Q120" i="10" s="1"/>
  <c r="T122" i="10"/>
  <c r="O122" i="10"/>
  <c r="Q122" i="10" s="1"/>
  <c r="O126" i="10"/>
  <c r="Q126" i="10" s="1"/>
  <c r="T126" i="10"/>
  <c r="T128" i="10"/>
  <c r="O128" i="10"/>
  <c r="Q128" i="10" s="1"/>
  <c r="T242" i="10"/>
  <c r="O242" i="10"/>
  <c r="Q242" i="10" s="1"/>
  <c r="T256" i="10"/>
  <c r="O256" i="10"/>
  <c r="Q256" i="10" s="1"/>
  <c r="O292" i="10"/>
  <c r="Q292" i="10" s="1"/>
  <c r="T292" i="10"/>
  <c r="T301" i="10"/>
  <c r="O301" i="10"/>
  <c r="Q301" i="10" s="1"/>
  <c r="T320" i="10"/>
  <c r="O320" i="10"/>
  <c r="Q320" i="10" s="1"/>
  <c r="T324" i="10"/>
  <c r="O324" i="10"/>
  <c r="Q324" i="10" s="1"/>
  <c r="O326" i="10"/>
  <c r="Q326" i="10" s="1"/>
  <c r="T326" i="10"/>
  <c r="T333" i="10"/>
  <c r="O333" i="10"/>
  <c r="Q333" i="10" s="1"/>
  <c r="T336" i="10"/>
  <c r="O336" i="10"/>
  <c r="Q336" i="10" s="1"/>
  <c r="T1030" i="10"/>
  <c r="O1030" i="10"/>
  <c r="Q1030" i="10" s="1"/>
  <c r="O1038" i="10"/>
  <c r="Q1038" i="10" s="1"/>
  <c r="T1038" i="10"/>
  <c r="T1041" i="10"/>
  <c r="O1041" i="10"/>
  <c r="Q1041" i="10" s="1"/>
  <c r="T1043" i="10"/>
  <c r="O1043" i="10"/>
  <c r="Q1043" i="10" s="1"/>
  <c r="T1046" i="10"/>
  <c r="O1046" i="10"/>
  <c r="Q1046" i="10" s="1"/>
  <c r="O1048" i="10"/>
  <c r="Q1048" i="10" s="1"/>
  <c r="T1048" i="10"/>
  <c r="T1050" i="10"/>
  <c r="O1050" i="10"/>
  <c r="Q1050" i="10" s="1"/>
  <c r="T1060" i="10"/>
  <c r="O1060" i="10"/>
  <c r="Q1060" i="10" s="1"/>
  <c r="T1066" i="10"/>
  <c r="O1066" i="10"/>
  <c r="Q1066" i="10" s="1"/>
  <c r="O1073" i="10"/>
  <c r="Q1073" i="10" s="1"/>
  <c r="T1073" i="10"/>
  <c r="T1075" i="10"/>
  <c r="O1075" i="10"/>
  <c r="Q1075" i="10" s="1"/>
  <c r="T1082" i="10"/>
  <c r="O1082" i="10"/>
  <c r="Q1082" i="10" s="1"/>
  <c r="T1086" i="10"/>
  <c r="O1086" i="10"/>
  <c r="Q1086" i="10" s="1"/>
  <c r="O1093" i="10"/>
  <c r="Q1093" i="10" s="1"/>
  <c r="T1093" i="10"/>
  <c r="T1096" i="10"/>
  <c r="O1096" i="10"/>
  <c r="Q1096" i="10" s="1"/>
  <c r="T1098" i="10"/>
  <c r="O1098" i="10"/>
  <c r="Q1098" i="10" s="1"/>
  <c r="T1103" i="10"/>
  <c r="O1103" i="10"/>
  <c r="Q1103" i="10" s="1"/>
  <c r="O1107" i="10"/>
  <c r="Q1107" i="10" s="1"/>
  <c r="T1107" i="10"/>
  <c r="T1109" i="10"/>
  <c r="O1109" i="10"/>
  <c r="Q1109" i="10" s="1"/>
  <c r="T1112" i="10"/>
  <c r="O1112" i="10"/>
  <c r="Q1112" i="10" s="1"/>
  <c r="T1121" i="10"/>
  <c r="O1121" i="10"/>
  <c r="Q1121" i="10" s="1"/>
  <c r="O1173" i="10"/>
  <c r="Q1173" i="10" s="1"/>
  <c r="T1173" i="10"/>
  <c r="T1192" i="10"/>
  <c r="O1192" i="10"/>
  <c r="Q1192" i="10" s="1"/>
  <c r="T1200" i="10"/>
  <c r="O1200" i="10"/>
  <c r="Q1200" i="10" s="1"/>
  <c r="T1213" i="10"/>
  <c r="O1213" i="10"/>
  <c r="Q1213" i="10" s="1"/>
  <c r="O1219" i="10"/>
  <c r="Q1219" i="10" s="1"/>
  <c r="T1219" i="10"/>
  <c r="T1222" i="10"/>
  <c r="O1222" i="10"/>
  <c r="Q1222" i="10" s="1"/>
  <c r="T1233" i="10"/>
  <c r="O1233" i="10"/>
  <c r="Q1233" i="10" s="1"/>
  <c r="T1236" i="10"/>
  <c r="O1236" i="10"/>
  <c r="Q1236" i="10" s="1"/>
  <c r="O1242" i="10"/>
  <c r="Q1242" i="10" s="1"/>
  <c r="T1242" i="10"/>
  <c r="T1246" i="10"/>
  <c r="O1246" i="10"/>
  <c r="Q1246" i="10" s="1"/>
  <c r="T1248" i="10"/>
  <c r="O1248" i="10"/>
  <c r="Q1248" i="10" s="1"/>
  <c r="T1257" i="10"/>
  <c r="O1257" i="10"/>
  <c r="Q1257" i="10" s="1"/>
  <c r="O1262" i="10"/>
  <c r="Q1262" i="10" s="1"/>
  <c r="T1262" i="10"/>
  <c r="T1275" i="10"/>
  <c r="O1275" i="10"/>
  <c r="Q1275" i="10" s="1"/>
  <c r="T1285" i="10"/>
  <c r="O1285" i="10"/>
  <c r="Q1285" i="10" s="1"/>
  <c r="T1287" i="10"/>
  <c r="O1287" i="10"/>
  <c r="Q1287" i="10" s="1"/>
  <c r="O1290" i="10"/>
  <c r="Q1290" i="10" s="1"/>
  <c r="T1290" i="10"/>
  <c r="T1293" i="10"/>
  <c r="O1293" i="10"/>
  <c r="Q1293" i="10" s="1"/>
  <c r="T1295" i="10"/>
  <c r="O1295" i="10"/>
  <c r="Q1295" i="10" s="1"/>
  <c r="T1297" i="10"/>
  <c r="O1297" i="10"/>
  <c r="Q1297" i="10" s="1"/>
  <c r="O1309" i="10"/>
  <c r="Q1309" i="10" s="1"/>
  <c r="T1309" i="10"/>
  <c r="T1319" i="10"/>
  <c r="O1319" i="10"/>
  <c r="Q1319" i="10" s="1"/>
  <c r="T1327" i="10"/>
  <c r="O1327" i="10"/>
  <c r="Q1327" i="10" s="1"/>
  <c r="T1337" i="10"/>
  <c r="O1337" i="10"/>
  <c r="Q1337" i="10" s="1"/>
  <c r="O1386" i="10"/>
  <c r="Q1386" i="10" s="1"/>
  <c r="T1386" i="10"/>
  <c r="T1403" i="10"/>
  <c r="O1403" i="10"/>
  <c r="Q1403" i="10" s="1"/>
  <c r="T1427" i="10"/>
  <c r="O1427" i="10"/>
  <c r="Q1427" i="10" s="1"/>
  <c r="T1432" i="10"/>
  <c r="O1432" i="10"/>
  <c r="Q1432" i="10" s="1"/>
  <c r="O1441" i="10"/>
  <c r="Q1441" i="10" s="1"/>
  <c r="T1441" i="10"/>
  <c r="T1453" i="10"/>
  <c r="O1453" i="10"/>
  <c r="Q1453" i="10" s="1"/>
  <c r="T1460" i="10"/>
  <c r="O1460" i="10"/>
  <c r="Q1460" i="10" s="1"/>
  <c r="T1462" i="10"/>
  <c r="O1462" i="10"/>
  <c r="Q1462" i="10" s="1"/>
  <c r="O1465" i="10"/>
  <c r="Q1465" i="10" s="1"/>
  <c r="T1465" i="10"/>
  <c r="T1467" i="10"/>
  <c r="O1467" i="10"/>
  <c r="Q1467" i="10" s="1"/>
  <c r="T1483" i="10"/>
  <c r="O1483" i="10"/>
  <c r="Q1483" i="10" s="1"/>
  <c r="T1486" i="10"/>
  <c r="O1486" i="10"/>
  <c r="Q1486" i="10" s="1"/>
  <c r="O1490" i="10"/>
  <c r="Q1490" i="10" s="1"/>
  <c r="T1490" i="10"/>
  <c r="T1493" i="10"/>
  <c r="O1493" i="10"/>
  <c r="Q1493" i="10" s="1"/>
  <c r="T1497" i="10"/>
  <c r="O1497" i="10"/>
  <c r="Q1497" i="10" s="1"/>
  <c r="T1499" i="10"/>
  <c r="O1499" i="10"/>
  <c r="Q1499" i="10" s="1"/>
  <c r="O1543" i="10"/>
  <c r="Q1543" i="10" s="1"/>
  <c r="T1543" i="10"/>
  <c r="T1546" i="10"/>
  <c r="O1546" i="10"/>
  <c r="Q1546" i="10" s="1"/>
  <c r="T1548" i="10"/>
  <c r="O1548" i="10"/>
  <c r="Q1548" i="10" s="1"/>
  <c r="T1551" i="10"/>
  <c r="O1551" i="10"/>
  <c r="Q1551" i="10" s="1"/>
  <c r="O1553" i="10"/>
  <c r="Q1553" i="10" s="1"/>
  <c r="T1553" i="10"/>
  <c r="T1561" i="10"/>
  <c r="O1561" i="10"/>
  <c r="Q1561" i="10" s="1"/>
  <c r="T1572" i="10"/>
  <c r="O1572" i="10"/>
  <c r="Q1572" i="10" s="1"/>
  <c r="T1590" i="10"/>
  <c r="O1590" i="10"/>
  <c r="Q1590" i="10" s="1"/>
  <c r="O1606" i="10"/>
  <c r="Q1606" i="10" s="1"/>
  <c r="T1606" i="10"/>
  <c r="T1608" i="10"/>
  <c r="O1608" i="10"/>
  <c r="Q1608" i="10" s="1"/>
  <c r="T1701" i="10"/>
  <c r="O1701" i="10"/>
  <c r="Q1701" i="10" s="1"/>
  <c r="T1715" i="10"/>
  <c r="O1715" i="10"/>
  <c r="Q1715" i="10" s="1"/>
  <c r="O1779" i="10"/>
  <c r="Q1779" i="10" s="1"/>
  <c r="T1779" i="10"/>
  <c r="T1801" i="10"/>
  <c r="O1801" i="10"/>
  <c r="Q1801" i="10" s="1"/>
  <c r="T1804" i="10"/>
  <c r="O1804" i="10"/>
  <c r="Q1804" i="10" s="1"/>
  <c r="T1806" i="10"/>
  <c r="O1806" i="10"/>
  <c r="Q1806" i="10" s="1"/>
  <c r="O1831" i="10"/>
  <c r="Q1831" i="10" s="1"/>
  <c r="T1831" i="10"/>
  <c r="T1840" i="10"/>
  <c r="O1840" i="10"/>
  <c r="Q1840" i="10" s="1"/>
  <c r="T1844" i="10"/>
  <c r="O1844" i="10"/>
  <c r="Q1844" i="10" s="1"/>
  <c r="T1846" i="10"/>
  <c r="O1846" i="10"/>
  <c r="Q1846" i="10" s="1"/>
  <c r="O1850" i="10"/>
  <c r="Q1850" i="10" s="1"/>
  <c r="T1850" i="10"/>
  <c r="T1858" i="10"/>
  <c r="O1858" i="10"/>
  <c r="Q1858" i="10" s="1"/>
  <c r="T1867" i="10"/>
  <c r="O1867" i="10"/>
  <c r="Q1867" i="10" s="1"/>
  <c r="T1873" i="10"/>
  <c r="O1873" i="10"/>
  <c r="Q1873" i="10" s="1"/>
  <c r="O1898" i="10"/>
  <c r="Q1898" i="10" s="1"/>
  <c r="T1898" i="10"/>
  <c r="T1941" i="10"/>
  <c r="O1941" i="10"/>
  <c r="Q1941" i="10" s="1"/>
  <c r="T1946" i="10"/>
  <c r="O1946" i="10"/>
  <c r="Q1946" i="10" s="1"/>
  <c r="T1950" i="10"/>
  <c r="O1950" i="10"/>
  <c r="Q1950" i="10" s="1"/>
  <c r="O1952" i="10"/>
  <c r="Q1952" i="10" s="1"/>
  <c r="T1952" i="10"/>
  <c r="T1958" i="10"/>
  <c r="O1958" i="10"/>
  <c r="Q1958" i="10" s="1"/>
  <c r="T1973" i="10"/>
  <c r="O1973" i="10"/>
  <c r="Q1973" i="10" s="1"/>
  <c r="T1979" i="10"/>
  <c r="O1979" i="10"/>
  <c r="Q1979" i="10" s="1"/>
  <c r="O1982" i="10"/>
  <c r="Q1982" i="10" s="1"/>
  <c r="T1982" i="10"/>
  <c r="T1984" i="10"/>
  <c r="O1984" i="10"/>
  <c r="Q1984" i="10" s="1"/>
  <c r="T1986" i="10"/>
  <c r="O1986" i="10"/>
  <c r="Q1986" i="10" s="1"/>
  <c r="T2002" i="10"/>
  <c r="O2002" i="10"/>
  <c r="Q2002" i="10" s="1"/>
  <c r="O2005" i="10"/>
  <c r="Q2005" i="10" s="1"/>
  <c r="T2005" i="10"/>
  <c r="T2011" i="10"/>
  <c r="O2011" i="10"/>
  <c r="Q2011" i="10" s="1"/>
  <c r="T2024" i="10"/>
  <c r="O2024" i="10"/>
  <c r="Q2024" i="10" s="1"/>
  <c r="T2033" i="10"/>
  <c r="O2033" i="10"/>
  <c r="Q2033" i="10" s="1"/>
  <c r="O2035" i="10"/>
  <c r="Q2035" i="10" s="1"/>
  <c r="T2035" i="10"/>
  <c r="T2044" i="10"/>
  <c r="O2044" i="10"/>
  <c r="Q2044" i="10" s="1"/>
  <c r="T2067" i="10"/>
  <c r="O2067" i="10"/>
  <c r="Q2067" i="10" s="1"/>
  <c r="T2071" i="10"/>
  <c r="O2071" i="10"/>
  <c r="Q2071" i="10" s="1"/>
  <c r="O2088" i="10"/>
  <c r="Q2088" i="10" s="1"/>
  <c r="T2088" i="10"/>
  <c r="T2090" i="10"/>
  <c r="O2090" i="10"/>
  <c r="Q2090" i="10" s="1"/>
  <c r="T2092" i="10"/>
  <c r="O2092" i="10"/>
  <c r="Q2092" i="10" s="1"/>
  <c r="T2096" i="10"/>
  <c r="O2096" i="10"/>
  <c r="Q2096" i="10" s="1"/>
  <c r="O2099" i="10"/>
  <c r="Q2099" i="10" s="1"/>
  <c r="T2099" i="10"/>
  <c r="T2101" i="10"/>
  <c r="O2101" i="10"/>
  <c r="Q2101" i="10" s="1"/>
  <c r="T2103" i="10"/>
  <c r="O2103" i="10"/>
  <c r="Q2103" i="10" s="1"/>
  <c r="T2105" i="10"/>
  <c r="O2105" i="10"/>
  <c r="Q2105" i="10" s="1"/>
  <c r="O2111" i="10"/>
  <c r="Q2111" i="10" s="1"/>
  <c r="T2111" i="10"/>
  <c r="T2116" i="10"/>
  <c r="O2116" i="10"/>
  <c r="Q2116" i="10" s="1"/>
  <c r="T2119" i="10"/>
  <c r="O2119" i="10"/>
  <c r="Q2119" i="10" s="1"/>
  <c r="T2126" i="10"/>
  <c r="O2126" i="10"/>
  <c r="Q2126" i="10" s="1"/>
  <c r="O2130" i="10"/>
  <c r="Q2130" i="10" s="1"/>
  <c r="T2130" i="10"/>
  <c r="T2135" i="10"/>
  <c r="O2135" i="10"/>
  <c r="Q2135" i="10" s="1"/>
  <c r="T2138" i="10"/>
  <c r="O2138" i="10"/>
  <c r="Q2138" i="10" s="1"/>
  <c r="T2141" i="10"/>
  <c r="O2141" i="10"/>
  <c r="Q2141" i="10" s="1"/>
  <c r="O2144" i="10"/>
  <c r="Q2144" i="10" s="1"/>
  <c r="T2144" i="10"/>
  <c r="T2151" i="10"/>
  <c r="O2151" i="10"/>
  <c r="Q2151" i="10" s="1"/>
  <c r="T2156" i="10"/>
  <c r="O2156" i="10"/>
  <c r="Q2156" i="10" s="1"/>
  <c r="T2158" i="10"/>
  <c r="O2158" i="10"/>
  <c r="Q2158" i="10" s="1"/>
  <c r="O2161" i="10"/>
  <c r="Q2161" i="10" s="1"/>
  <c r="T2161" i="10"/>
  <c r="T2163" i="10"/>
  <c r="O2163" i="10"/>
  <c r="Q2163" i="10" s="1"/>
  <c r="T2165" i="10"/>
  <c r="O2165" i="10"/>
  <c r="Q2165" i="10" s="1"/>
  <c r="T2168" i="10"/>
  <c r="O2168" i="10"/>
  <c r="Q2168" i="10" s="1"/>
  <c r="O2173" i="10"/>
  <c r="Q2173" i="10" s="1"/>
  <c r="T2173" i="10"/>
  <c r="T2175" i="10"/>
  <c r="O2175" i="10"/>
  <c r="Q2175" i="10" s="1"/>
  <c r="T2193" i="10"/>
  <c r="O2193" i="10"/>
  <c r="Q2193" i="10" s="1"/>
  <c r="T2208" i="10"/>
  <c r="O2208" i="10"/>
  <c r="Q2208" i="10" s="1"/>
  <c r="O2218" i="10"/>
  <c r="Q2218" i="10" s="1"/>
  <c r="T2218" i="10"/>
  <c r="T2220" i="10"/>
  <c r="O2220" i="10"/>
  <c r="Q2220" i="10" s="1"/>
  <c r="T2222" i="10"/>
  <c r="O2222" i="10"/>
  <c r="Q2222" i="10" s="1"/>
  <c r="T2224" i="10"/>
  <c r="O2224" i="10"/>
  <c r="Q2224" i="10" s="1"/>
  <c r="O2226" i="10"/>
  <c r="Q2226" i="10" s="1"/>
  <c r="T2226" i="10"/>
  <c r="T2230" i="10"/>
  <c r="O2230" i="10"/>
  <c r="Q2230" i="10" s="1"/>
  <c r="T2260" i="10"/>
  <c r="O2260" i="10"/>
  <c r="Q2260" i="10" s="1"/>
  <c r="T2262" i="10"/>
  <c r="O2262" i="10"/>
  <c r="Q2262" i="10" s="1"/>
  <c r="O2271" i="10"/>
  <c r="Q2271" i="10" s="1"/>
  <c r="T2271" i="10"/>
  <c r="T2273" i="10"/>
  <c r="O2273" i="10"/>
  <c r="Q2273" i="10" s="1"/>
  <c r="T2276" i="10"/>
  <c r="O2276" i="10"/>
  <c r="Q2276" i="10" s="1"/>
  <c r="T2278" i="10"/>
  <c r="O2278" i="10"/>
  <c r="Q2278" i="10" s="1"/>
  <c r="O2281" i="10"/>
  <c r="Q2281" i="10" s="1"/>
  <c r="T2281" i="10"/>
  <c r="T2283" i="10"/>
  <c r="O2283" i="10"/>
  <c r="Q2283" i="10" s="1"/>
  <c r="T2285" i="10"/>
  <c r="O2285" i="10"/>
  <c r="Q2285" i="10" s="1"/>
  <c r="T2289" i="10"/>
  <c r="O2289" i="10"/>
  <c r="Q2289" i="10" s="1"/>
  <c r="O2291" i="10"/>
  <c r="Q2291" i="10" s="1"/>
  <c r="T2291" i="10"/>
  <c r="T2294" i="10"/>
  <c r="O2294" i="10"/>
  <c r="Q2294" i="10" s="1"/>
  <c r="T2297" i="10"/>
  <c r="O2297" i="10"/>
  <c r="Q2297" i="10" s="1"/>
  <c r="T2301" i="10"/>
  <c r="O2301" i="10"/>
  <c r="Q2301" i="10" s="1"/>
  <c r="O2308" i="10"/>
  <c r="Q2308" i="10" s="1"/>
  <c r="T2308" i="10"/>
  <c r="T2313" i="10"/>
  <c r="O2313" i="10"/>
  <c r="Q2313" i="10" s="1"/>
  <c r="T2316" i="10"/>
  <c r="O2316" i="10"/>
  <c r="Q2316" i="10" s="1"/>
  <c r="T2320" i="10"/>
  <c r="O2320" i="10"/>
  <c r="Q2320" i="10" s="1"/>
  <c r="O2324" i="10"/>
  <c r="Q2324" i="10" s="1"/>
  <c r="T2324" i="10"/>
  <c r="T2331" i="10"/>
  <c r="O2331" i="10"/>
  <c r="Q2331" i="10" s="1"/>
  <c r="T2333" i="10"/>
  <c r="O2333" i="10"/>
  <c r="Q2333" i="10" s="1"/>
  <c r="T2344" i="10"/>
  <c r="O2344" i="10"/>
  <c r="Q2344" i="10" s="1"/>
  <c r="O2346" i="10"/>
  <c r="Q2346" i="10" s="1"/>
  <c r="T2346" i="10"/>
  <c r="T2354" i="10"/>
  <c r="O2354" i="10"/>
  <c r="Q2354" i="10" s="1"/>
  <c r="T2365" i="10"/>
  <c r="O2365" i="10"/>
  <c r="Q2365" i="10" s="1"/>
  <c r="T2369" i="10"/>
  <c r="O2369" i="10"/>
  <c r="Q2369" i="10" s="1"/>
  <c r="T2374" i="10"/>
  <c r="O2374" i="10"/>
  <c r="Q2374" i="10" s="1"/>
  <c r="O2387" i="10"/>
  <c r="Q2387" i="10" s="1"/>
  <c r="T2387" i="10"/>
  <c r="T2390" i="10"/>
  <c r="O2390" i="10"/>
  <c r="Q2390" i="10" s="1"/>
  <c r="T2393" i="10"/>
  <c r="O2393" i="10"/>
  <c r="Q2393" i="10" s="1"/>
  <c r="T2395" i="10"/>
  <c r="O2395" i="10"/>
  <c r="Q2395" i="10" s="1"/>
  <c r="T2399" i="10"/>
  <c r="O2399" i="10"/>
  <c r="Q2399" i="10" s="1"/>
  <c r="T2401" i="10"/>
  <c r="O2401" i="10"/>
  <c r="Q2401" i="10" s="1"/>
  <c r="T2404" i="10"/>
  <c r="O2404" i="10"/>
  <c r="Q2404" i="10" s="1"/>
  <c r="T2415" i="10"/>
  <c r="O2415" i="10"/>
  <c r="Q2415" i="10" s="1"/>
  <c r="O2417" i="10"/>
  <c r="Q2417" i="10" s="1"/>
  <c r="T2417" i="10"/>
  <c r="T2422" i="10"/>
  <c r="O2422" i="10"/>
  <c r="Q2422" i="10" s="1"/>
  <c r="T2425" i="10"/>
  <c r="O2425" i="10"/>
  <c r="Q2425" i="10" s="1"/>
  <c r="T2433" i="10"/>
  <c r="O2433" i="10"/>
  <c r="Q2433" i="10" s="1"/>
  <c r="T2437" i="10"/>
  <c r="O2437" i="10"/>
  <c r="Q2437" i="10" s="1"/>
  <c r="T2444" i="10"/>
  <c r="O2444" i="10"/>
  <c r="Q2444" i="10" s="1"/>
  <c r="T2448" i="10"/>
  <c r="O2448" i="10"/>
  <c r="Q2448" i="10" s="1"/>
  <c r="T2456" i="10"/>
  <c r="O2456" i="10"/>
  <c r="Q2456" i="10" s="1"/>
  <c r="O2462" i="10"/>
  <c r="Q2462" i="10" s="1"/>
  <c r="T2462" i="10"/>
  <c r="T2550" i="10"/>
  <c r="O2550" i="10"/>
  <c r="Q2550" i="10" s="1"/>
  <c r="T2552" i="10"/>
  <c r="O2552" i="10"/>
  <c r="Q2552" i="10" s="1"/>
  <c r="T2555" i="10"/>
  <c r="O2555" i="10"/>
  <c r="Q2555" i="10" s="1"/>
  <c r="T2561" i="10"/>
  <c r="O2561" i="10"/>
  <c r="Q2561" i="10" s="1"/>
  <c r="T2564" i="10"/>
  <c r="O2564" i="10"/>
  <c r="Q2564" i="10" s="1"/>
  <c r="T2570" i="10"/>
  <c r="O2570" i="10"/>
  <c r="Q2570" i="10" s="1"/>
  <c r="T2576" i="10"/>
  <c r="O2576" i="10"/>
  <c r="Q2576" i="10" s="1"/>
  <c r="O2580" i="10"/>
  <c r="Q2580" i="10" s="1"/>
  <c r="T2580" i="10"/>
  <c r="T2583" i="10"/>
  <c r="O2583" i="10"/>
  <c r="Q2583" i="10" s="1"/>
  <c r="T2590" i="10"/>
  <c r="O2590" i="10"/>
  <c r="Q2590" i="10" s="1"/>
  <c r="T2592" i="10"/>
  <c r="O2592" i="10"/>
  <c r="Q2592" i="10" s="1"/>
  <c r="T2595" i="10"/>
  <c r="O2595" i="10"/>
  <c r="Q2595" i="10" s="1"/>
  <c r="T2605" i="10"/>
  <c r="O2605" i="10"/>
  <c r="Q2605" i="10" s="1"/>
  <c r="T2609" i="10"/>
  <c r="O2609" i="10"/>
  <c r="Q2609" i="10" s="1"/>
  <c r="T2615" i="10"/>
  <c r="O2615" i="10"/>
  <c r="Q2615" i="10" s="1"/>
  <c r="O2621" i="10"/>
  <c r="Q2621" i="10" s="1"/>
  <c r="T2621" i="10"/>
  <c r="T2624" i="10"/>
  <c r="O2624" i="10"/>
  <c r="Q2624" i="10" s="1"/>
  <c r="T2630" i="10"/>
  <c r="O2630" i="10"/>
  <c r="Q2630" i="10" s="1"/>
  <c r="T2634" i="10"/>
  <c r="O2634" i="10"/>
  <c r="Q2634" i="10" s="1"/>
  <c r="T2636" i="10"/>
  <c r="O2636" i="10"/>
  <c r="Q2636" i="10" s="1"/>
  <c r="T2638" i="10"/>
  <c r="O2638" i="10"/>
  <c r="Q2638" i="10" s="1"/>
  <c r="T2640" i="10"/>
  <c r="O2640" i="10"/>
  <c r="Q2640" i="10" s="1"/>
  <c r="T2644" i="10"/>
  <c r="O2644" i="10"/>
  <c r="Q2644" i="10" s="1"/>
  <c r="O2647" i="10"/>
  <c r="Q2647" i="10" s="1"/>
  <c r="T2647" i="10"/>
  <c r="T2651" i="10"/>
  <c r="O2651" i="10"/>
  <c r="Q2651" i="10" s="1"/>
  <c r="T2759" i="10"/>
  <c r="O2759" i="10"/>
  <c r="Q2759" i="10" s="1"/>
  <c r="T2764" i="10"/>
  <c r="O2764" i="10"/>
  <c r="Q2764" i="10" s="1"/>
  <c r="T2772" i="10"/>
  <c r="O2772" i="10"/>
  <c r="Q2772" i="10" s="1"/>
  <c r="T2774" i="10"/>
  <c r="O2774" i="10"/>
  <c r="Q2774" i="10" s="1"/>
  <c r="T2776" i="10"/>
  <c r="O2776" i="10"/>
  <c r="Q2776" i="10" s="1"/>
  <c r="T2780" i="10"/>
  <c r="O2780" i="10"/>
  <c r="Q2780" i="10" s="1"/>
  <c r="O2784" i="10"/>
  <c r="Q2784" i="10" s="1"/>
  <c r="T2784" i="10"/>
  <c r="T2793" i="10"/>
  <c r="O2793" i="10"/>
  <c r="Q2793" i="10" s="1"/>
  <c r="T2795" i="10"/>
  <c r="O2795" i="10"/>
  <c r="Q2795" i="10" s="1"/>
  <c r="T2797" i="10"/>
  <c r="O2797" i="10"/>
  <c r="Q2797" i="10" s="1"/>
  <c r="T2799" i="10"/>
  <c r="O2799" i="10"/>
  <c r="Q2799" i="10" s="1"/>
  <c r="T2801" i="10"/>
  <c r="O2801" i="10"/>
  <c r="Q2801" i="10" s="1"/>
  <c r="T2804" i="10"/>
  <c r="O2804" i="10"/>
  <c r="Q2804" i="10" s="1"/>
  <c r="T2806" i="10"/>
  <c r="O2806" i="10"/>
  <c r="Q2806" i="10" s="1"/>
  <c r="O2808" i="10"/>
  <c r="Q2808" i="10" s="1"/>
  <c r="T2808" i="10"/>
  <c r="T2810" i="10"/>
  <c r="O2810" i="10"/>
  <c r="Q2810" i="10" s="1"/>
  <c r="T2814" i="10"/>
  <c r="O2814" i="10"/>
  <c r="Q2814" i="10" s="1"/>
  <c r="T2816" i="10"/>
  <c r="O2816" i="10"/>
  <c r="Q2816" i="10" s="1"/>
  <c r="T2818" i="10"/>
  <c r="O2818" i="10"/>
  <c r="Q2818" i="10" s="1"/>
  <c r="T2821" i="10"/>
  <c r="O2821" i="10"/>
  <c r="Q2821" i="10" s="1"/>
  <c r="T2835" i="10"/>
  <c r="O2835" i="10"/>
  <c r="Q2835" i="10" s="1"/>
  <c r="T2840" i="10"/>
  <c r="O2840" i="10"/>
  <c r="Q2840" i="10" s="1"/>
  <c r="O2842" i="10"/>
  <c r="Q2842" i="10" s="1"/>
  <c r="T2842" i="10"/>
  <c r="T2847" i="10"/>
  <c r="O2847" i="10"/>
  <c r="Q2847" i="10" s="1"/>
  <c r="T2888" i="10"/>
  <c r="O2888" i="10"/>
  <c r="Q2888" i="10" s="1"/>
  <c r="T2891" i="10"/>
  <c r="O2891" i="10"/>
  <c r="Q2891" i="10" s="1"/>
  <c r="O2894" i="10"/>
  <c r="Q2894" i="10" s="1"/>
  <c r="T2894" i="10"/>
  <c r="T2903" i="10"/>
  <c r="O2903" i="10"/>
  <c r="Q2903" i="10" s="1"/>
  <c r="T2908" i="10"/>
  <c r="O2908" i="10"/>
  <c r="Q2908" i="10" s="1"/>
  <c r="T2912" i="10"/>
  <c r="O2912" i="10"/>
  <c r="Q2912" i="10" s="1"/>
  <c r="O2915" i="10"/>
  <c r="Q2915" i="10" s="1"/>
  <c r="T2915" i="10"/>
  <c r="T2919" i="10"/>
  <c r="O2919" i="10"/>
  <c r="Q2919" i="10" s="1"/>
  <c r="T2921" i="10"/>
  <c r="O2921" i="10"/>
  <c r="Q2921" i="10" s="1"/>
  <c r="T2923" i="10"/>
  <c r="O2923" i="10"/>
  <c r="Q2923" i="10" s="1"/>
  <c r="O2926" i="10"/>
  <c r="Q2926" i="10" s="1"/>
  <c r="T2926" i="10"/>
  <c r="T2928" i="10"/>
  <c r="O2928" i="10"/>
  <c r="Q2928" i="10" s="1"/>
  <c r="T2931" i="10"/>
  <c r="O2931" i="10"/>
  <c r="Q2931" i="10" s="1"/>
  <c r="T2937" i="10"/>
  <c r="O2937" i="10"/>
  <c r="Q2937" i="10" s="1"/>
  <c r="O2942" i="10"/>
  <c r="Q2942" i="10" s="1"/>
  <c r="T2942" i="10"/>
  <c r="T3725" i="10"/>
  <c r="O3725" i="10"/>
  <c r="Q3725" i="10" s="1"/>
  <c r="T3763" i="10"/>
  <c r="O3763" i="10"/>
  <c r="Q3763" i="10" s="1"/>
  <c r="T3770" i="10"/>
  <c r="O3770" i="10"/>
  <c r="Q3770" i="10" s="1"/>
  <c r="O3772" i="10"/>
  <c r="Q3772" i="10" s="1"/>
  <c r="T3772" i="10"/>
  <c r="T3779" i="10"/>
  <c r="O3779" i="10"/>
  <c r="Q3779" i="10" s="1"/>
  <c r="T3782" i="10"/>
  <c r="O3782" i="10"/>
  <c r="Q3782" i="10" s="1"/>
  <c r="T3789" i="10"/>
  <c r="O3789" i="10"/>
  <c r="Q3789" i="10" s="1"/>
  <c r="O3795" i="10"/>
  <c r="Q3795" i="10" s="1"/>
  <c r="T3795" i="10"/>
  <c r="T3800" i="10"/>
  <c r="O3800" i="10"/>
  <c r="Q3800" i="10" s="1"/>
  <c r="T3802" i="10"/>
  <c r="O3802" i="10"/>
  <c r="Q3802" i="10" s="1"/>
  <c r="T3805" i="10"/>
  <c r="O3805" i="10"/>
  <c r="Q3805" i="10" s="1"/>
  <c r="O3809" i="10"/>
  <c r="Q3809" i="10" s="1"/>
  <c r="T3809" i="10"/>
  <c r="T3812" i="10"/>
  <c r="O3812" i="10"/>
  <c r="Q3812" i="10" s="1"/>
  <c r="T3814" i="10"/>
  <c r="O3814" i="10"/>
  <c r="Q3814" i="10" s="1"/>
  <c r="T3831" i="10"/>
  <c r="O3831" i="10"/>
  <c r="Q3831" i="10" s="1"/>
  <c r="O3834" i="10"/>
  <c r="Q3834" i="10" s="1"/>
  <c r="T3834" i="10"/>
  <c r="T3842" i="10"/>
  <c r="O3842" i="10"/>
  <c r="Q3842" i="10" s="1"/>
  <c r="T3844" i="10"/>
  <c r="O3844" i="10"/>
  <c r="Q3844" i="10" s="1"/>
  <c r="T3847" i="10"/>
  <c r="O3847" i="10"/>
  <c r="Q3847" i="10" s="1"/>
  <c r="O3849" i="10"/>
  <c r="Q3849" i="10" s="1"/>
  <c r="T3849" i="10"/>
  <c r="T3851" i="10"/>
  <c r="O3851" i="10"/>
  <c r="Q3851" i="10" s="1"/>
  <c r="T3853" i="10"/>
  <c r="O3853" i="10"/>
  <c r="Q3853" i="10" s="1"/>
  <c r="T3855" i="10"/>
  <c r="O3855" i="10"/>
  <c r="Q3855" i="10" s="1"/>
  <c r="O3858" i="10"/>
  <c r="Q3858" i="10" s="1"/>
  <c r="T3858" i="10"/>
  <c r="T3860" i="10"/>
  <c r="O3860" i="10"/>
  <c r="Q3860" i="10" s="1"/>
  <c r="T3862" i="10"/>
  <c r="O3862" i="10"/>
  <c r="Q3862" i="10" s="1"/>
  <c r="T3866" i="10"/>
  <c r="O3866" i="10"/>
  <c r="Q3866" i="10" s="1"/>
  <c r="O3868" i="10"/>
  <c r="Q3868" i="10" s="1"/>
  <c r="T3868" i="10"/>
  <c r="T3871" i="10"/>
  <c r="O3871" i="10"/>
  <c r="Q3871" i="10" s="1"/>
  <c r="T3902" i="10"/>
  <c r="O3902" i="10"/>
  <c r="Q3902" i="10" s="1"/>
  <c r="T3951" i="10"/>
  <c r="O3951" i="10"/>
  <c r="Q3951" i="10" s="1"/>
  <c r="O3953" i="10"/>
  <c r="Q3953" i="10" s="1"/>
  <c r="T3953" i="10"/>
  <c r="T3956" i="10"/>
  <c r="O3956" i="10"/>
  <c r="Q3956" i="10" s="1"/>
  <c r="T3958" i="10"/>
  <c r="O3958" i="10"/>
  <c r="Q3958" i="10" s="1"/>
  <c r="T3961" i="10"/>
  <c r="O3961" i="10"/>
  <c r="Q3961" i="10" s="1"/>
  <c r="O3963" i="10"/>
  <c r="Q3963" i="10" s="1"/>
  <c r="T3963" i="10"/>
  <c r="T3967" i="10"/>
  <c r="O3967" i="10"/>
  <c r="Q3967" i="10" s="1"/>
  <c r="T3970" i="10"/>
  <c r="O3970" i="10"/>
  <c r="Q3970" i="10" s="1"/>
  <c r="T3974" i="10"/>
  <c r="O3974" i="10"/>
  <c r="Q3974" i="10" s="1"/>
  <c r="O3976" i="10"/>
  <c r="Q3976" i="10" s="1"/>
  <c r="T3976" i="10"/>
  <c r="T3978" i="10"/>
  <c r="O3978" i="10"/>
  <c r="Q3978" i="10" s="1"/>
  <c r="T3982" i="10"/>
  <c r="O3982" i="10"/>
  <c r="Q3982" i="10" s="1"/>
  <c r="T3984" i="10"/>
  <c r="O3984" i="10"/>
  <c r="Q3984" i="10" s="1"/>
  <c r="O3986" i="10"/>
  <c r="Q3986" i="10" s="1"/>
  <c r="T3986" i="10"/>
  <c r="T3990" i="10"/>
  <c r="O3990" i="10"/>
  <c r="Q3990" i="10" s="1"/>
  <c r="T3994" i="10"/>
  <c r="O3994" i="10"/>
  <c r="Q3994" i="10" s="1"/>
  <c r="T3997" i="10"/>
  <c r="O3997" i="10"/>
  <c r="Q3997" i="10" s="1"/>
  <c r="T4002" i="10"/>
  <c r="O4002" i="10"/>
  <c r="Q4002" i="10" s="1"/>
  <c r="T4018" i="10"/>
  <c r="O4018" i="10"/>
  <c r="Q4018" i="10" s="1"/>
  <c r="T4022" i="10"/>
  <c r="O4022" i="10"/>
  <c r="Q4022" i="10" s="1"/>
  <c r="T4024" i="10"/>
  <c r="O4024" i="10"/>
  <c r="Q4024" i="10" s="1"/>
  <c r="T4026" i="10"/>
  <c r="O4026" i="10"/>
  <c r="Q4026" i="10" s="1"/>
  <c r="T4029" i="10"/>
  <c r="O4029" i="10"/>
  <c r="Q4029" i="10" s="1"/>
  <c r="T4031" i="10"/>
  <c r="O4031" i="10"/>
  <c r="Q4031" i="10" s="1"/>
  <c r="T4034" i="10"/>
  <c r="O4034" i="10"/>
  <c r="Q4034" i="10" s="1"/>
  <c r="T4036" i="10"/>
  <c r="O4036" i="10"/>
  <c r="Q4036" i="10" s="1"/>
  <c r="T4040" i="10"/>
  <c r="O4040" i="10"/>
  <c r="Q4040" i="10" s="1"/>
  <c r="T4045" i="10"/>
  <c r="O4045" i="10"/>
  <c r="Q4045" i="10" s="1"/>
  <c r="T4047" i="10"/>
  <c r="O4047" i="10"/>
  <c r="Q4047" i="10" s="1"/>
  <c r="T4049" i="10"/>
  <c r="O4049" i="10"/>
  <c r="Q4049" i="10" s="1"/>
  <c r="T4057" i="10"/>
  <c r="O4057" i="10"/>
  <c r="Q4057" i="10" s="1"/>
  <c r="T4063" i="10"/>
  <c r="O4063" i="10"/>
  <c r="Q4063" i="10" s="1"/>
  <c r="T4067" i="10"/>
  <c r="O4067" i="10"/>
  <c r="Q4067" i="10" s="1"/>
  <c r="T4071" i="10"/>
  <c r="O4071" i="10"/>
  <c r="Q4071" i="10" s="1"/>
  <c r="T4074" i="10"/>
  <c r="O4074" i="10"/>
  <c r="Q4074" i="10" s="1"/>
  <c r="T4076" i="10"/>
  <c r="O4076" i="10"/>
  <c r="Q4076" i="10" s="1"/>
  <c r="T4247" i="10"/>
  <c r="O4247" i="10"/>
  <c r="Q4247" i="10" s="1"/>
  <c r="T4303" i="10"/>
  <c r="O4303" i="10"/>
  <c r="Q4303" i="10" s="1"/>
  <c r="T4331" i="10"/>
  <c r="O4331" i="10"/>
  <c r="Q4331" i="10" s="1"/>
  <c r="T4333" i="10"/>
  <c r="O4333" i="10"/>
  <c r="Q4333" i="10" s="1"/>
  <c r="T4335" i="10"/>
  <c r="O4335" i="10"/>
  <c r="Q4335" i="10" s="1"/>
  <c r="T4338" i="10"/>
  <c r="O4338" i="10"/>
  <c r="Q4338" i="10" s="1"/>
  <c r="T4344" i="10"/>
  <c r="O4344" i="10"/>
  <c r="Q4344" i="10" s="1"/>
  <c r="T4346" i="10"/>
  <c r="O4346" i="10"/>
  <c r="Q4346" i="10" s="1"/>
  <c r="T4348" i="10"/>
  <c r="O4348" i="10"/>
  <c r="Q4348" i="10" s="1"/>
  <c r="T4350" i="10"/>
  <c r="O4350" i="10"/>
  <c r="Q4350" i="10" s="1"/>
  <c r="T4352" i="10"/>
  <c r="O4352" i="10"/>
  <c r="Q4352" i="10" s="1"/>
  <c r="T4355" i="10"/>
  <c r="O4355" i="10"/>
  <c r="Q4355" i="10" s="1"/>
  <c r="T4357" i="10"/>
  <c r="O4357" i="10"/>
  <c r="Q4357" i="10" s="1"/>
  <c r="T4360" i="10"/>
  <c r="O4360" i="10"/>
  <c r="Q4360" i="10" s="1"/>
  <c r="T4369" i="10"/>
  <c r="O4369" i="10"/>
  <c r="Q4369" i="10" s="1"/>
  <c r="T4372" i="10"/>
  <c r="O4372" i="10"/>
  <c r="Q4372" i="10" s="1"/>
  <c r="T4375" i="10"/>
  <c r="O4375" i="10"/>
  <c r="Q4375" i="10" s="1"/>
  <c r="T4378" i="10"/>
  <c r="O4378" i="10"/>
  <c r="Q4378" i="10" s="1"/>
  <c r="T4380" i="10"/>
  <c r="O4380" i="10"/>
  <c r="Q4380" i="10" s="1"/>
  <c r="T4384" i="10"/>
  <c r="O4384" i="10"/>
  <c r="Q4384" i="10" s="1"/>
  <c r="T4386" i="10"/>
  <c r="O4386" i="10"/>
  <c r="Q4386" i="10" s="1"/>
  <c r="T4388" i="10"/>
  <c r="O4388" i="10"/>
  <c r="Q4388" i="10" s="1"/>
  <c r="T4391" i="10"/>
  <c r="O4391" i="10"/>
  <c r="Q4391" i="10" s="1"/>
  <c r="T4393" i="10"/>
  <c r="O4393" i="10"/>
  <c r="Q4393" i="10" s="1"/>
  <c r="T4395" i="10"/>
  <c r="O4395" i="10"/>
  <c r="Q4395" i="10" s="1"/>
  <c r="T4399" i="10"/>
  <c r="O4399" i="10"/>
  <c r="Q4399" i="10" s="1"/>
  <c r="T4401" i="10"/>
  <c r="O4401" i="10"/>
  <c r="Q4401" i="10" s="1"/>
  <c r="T4403" i="10"/>
  <c r="O4403" i="10"/>
  <c r="Q4403" i="10" s="1"/>
  <c r="T4408" i="10"/>
  <c r="O4408" i="10"/>
  <c r="Q4408" i="10" s="1"/>
  <c r="T4412" i="10"/>
  <c r="O4412" i="10"/>
  <c r="Q4412" i="10" s="1"/>
  <c r="T4414" i="10"/>
  <c r="O4414" i="10"/>
  <c r="Q4414" i="10" s="1"/>
  <c r="T4427" i="10"/>
  <c r="O4427" i="10"/>
  <c r="Q4427" i="10" s="1"/>
  <c r="T4429" i="10"/>
  <c r="O4429" i="10"/>
  <c r="Q4429" i="10" s="1"/>
  <c r="T4433" i="10"/>
  <c r="O4433" i="10"/>
  <c r="Q4433" i="10" s="1"/>
  <c r="T4437" i="10"/>
  <c r="O4437" i="10"/>
  <c r="Q4437" i="10" s="1"/>
  <c r="T4440" i="10"/>
  <c r="O4440" i="10"/>
  <c r="Q4440" i="10" s="1"/>
  <c r="T4443" i="10"/>
  <c r="O4443" i="10"/>
  <c r="Q4443" i="10" s="1"/>
  <c r="T4445" i="10"/>
  <c r="O4445" i="10"/>
  <c r="Q4445" i="10" s="1"/>
  <c r="T4447" i="10"/>
  <c r="O4447" i="10"/>
  <c r="Q4447" i="10" s="1"/>
  <c r="T4449" i="10"/>
  <c r="O4449" i="10"/>
  <c r="Q4449" i="10" s="1"/>
  <c r="T4451" i="10"/>
  <c r="O4451" i="10"/>
  <c r="Q4451" i="10" s="1"/>
  <c r="T4453" i="10"/>
  <c r="O4453" i="10"/>
  <c r="Q4453" i="10" s="1"/>
  <c r="T4456" i="10"/>
  <c r="O4456" i="10"/>
  <c r="Q4456" i="10" s="1"/>
  <c r="T4458" i="10"/>
  <c r="O4458" i="10"/>
  <c r="Q4458" i="10" s="1"/>
  <c r="T4460" i="10"/>
  <c r="O4460" i="10"/>
  <c r="Q4460" i="10" s="1"/>
  <c r="T4536" i="10"/>
  <c r="O4536" i="10"/>
  <c r="Q4536" i="10" s="1"/>
  <c r="T4947" i="10"/>
  <c r="O4947" i="10"/>
  <c r="Q4947" i="10" s="1"/>
  <c r="T4949" i="10"/>
  <c r="O4949" i="10"/>
  <c r="Q4949" i="10" s="1"/>
  <c r="T4951" i="10"/>
  <c r="O4951" i="10"/>
  <c r="Q4951" i="10" s="1"/>
  <c r="T4954" i="10"/>
  <c r="O4954" i="10"/>
  <c r="Q4954" i="10" s="1"/>
  <c r="T4956" i="10"/>
  <c r="O4956" i="10"/>
  <c r="Q4956" i="10" s="1"/>
  <c r="T4964" i="10"/>
  <c r="O4964" i="10"/>
  <c r="Q4964" i="10" s="1"/>
  <c r="T4971" i="10"/>
  <c r="O4971" i="10"/>
  <c r="Q4971" i="10" s="1"/>
  <c r="T4984" i="10"/>
  <c r="O4984" i="10"/>
  <c r="Q4984" i="10" s="1"/>
  <c r="T4989" i="10"/>
  <c r="O4989" i="10"/>
  <c r="Q4989" i="10" s="1"/>
  <c r="T5004" i="10"/>
  <c r="O5004" i="10"/>
  <c r="Q5004" i="10" s="1"/>
  <c r="T5039" i="10"/>
  <c r="O5039" i="10"/>
  <c r="Q5039" i="10" s="1"/>
  <c r="T5043" i="10"/>
  <c r="O5043" i="10"/>
  <c r="Q5043" i="10" s="1"/>
  <c r="T5046" i="10"/>
  <c r="O5046" i="10"/>
  <c r="Q5046" i="10" s="1"/>
  <c r="T5048" i="10"/>
  <c r="O5048" i="10"/>
  <c r="Q5048" i="10" s="1"/>
  <c r="T5052" i="10"/>
  <c r="O5052" i="10"/>
  <c r="Q5052" i="10" s="1"/>
  <c r="T5054" i="10"/>
  <c r="O5054" i="10"/>
  <c r="Q5054" i="10" s="1"/>
  <c r="T5058" i="10"/>
  <c r="O5058" i="10"/>
  <c r="Q5058" i="10" s="1"/>
  <c r="T5091" i="10"/>
  <c r="O5091" i="10"/>
  <c r="Q5091" i="10" s="1"/>
  <c r="T158" i="10"/>
  <c r="O158" i="10"/>
  <c r="Q158" i="10" s="1"/>
  <c r="T166" i="10"/>
  <c r="O166" i="10"/>
  <c r="Q166" i="10" s="1"/>
  <c r="O351" i="10"/>
  <c r="Q351" i="10" s="1"/>
  <c r="T351" i="10"/>
  <c r="T353" i="10"/>
  <c r="O353" i="10"/>
  <c r="Q353" i="10" s="1"/>
  <c r="T355" i="10"/>
  <c r="O355" i="10"/>
  <c r="Q355" i="10" s="1"/>
  <c r="T357" i="10"/>
  <c r="O357" i="10"/>
  <c r="Q357" i="10" s="1"/>
  <c r="O359" i="10"/>
  <c r="Q359" i="10" s="1"/>
  <c r="T359" i="10"/>
  <c r="T363" i="10"/>
  <c r="O363" i="10"/>
  <c r="Q363" i="10" s="1"/>
  <c r="T365" i="10"/>
  <c r="O365" i="10"/>
  <c r="Q365" i="10" s="1"/>
  <c r="T369" i="10"/>
  <c r="O369" i="10"/>
  <c r="Q369" i="10" s="1"/>
  <c r="O372" i="10"/>
  <c r="Q372" i="10" s="1"/>
  <c r="T372" i="10"/>
  <c r="T374" i="10"/>
  <c r="O374" i="10"/>
  <c r="Q374" i="10" s="1"/>
  <c r="T376" i="10"/>
  <c r="O376" i="10"/>
  <c r="Q376" i="10" s="1"/>
  <c r="T384" i="10"/>
  <c r="O384" i="10"/>
  <c r="Q384" i="10" s="1"/>
  <c r="O386" i="10"/>
  <c r="Q386" i="10" s="1"/>
  <c r="T386" i="10"/>
  <c r="T390" i="10"/>
  <c r="O390" i="10"/>
  <c r="Q390" i="10" s="1"/>
  <c r="T393" i="10"/>
  <c r="O393" i="10"/>
  <c r="Q393" i="10" s="1"/>
  <c r="T395" i="10"/>
  <c r="O395" i="10"/>
  <c r="Q395" i="10" s="1"/>
  <c r="O398" i="10"/>
  <c r="Q398" i="10" s="1"/>
  <c r="T398" i="10"/>
  <c r="T401" i="10"/>
  <c r="O401" i="10"/>
  <c r="Q401" i="10" s="1"/>
  <c r="T403" i="10"/>
  <c r="O403" i="10"/>
  <c r="Q403" i="10" s="1"/>
  <c r="T408" i="10"/>
  <c r="O408" i="10"/>
  <c r="Q408" i="10" s="1"/>
  <c r="O410" i="10"/>
  <c r="Q410" i="10" s="1"/>
  <c r="T410" i="10"/>
  <c r="T414" i="10"/>
  <c r="O414" i="10"/>
  <c r="Q414" i="10" s="1"/>
  <c r="T416" i="10"/>
  <c r="O416" i="10"/>
  <c r="Q416" i="10" s="1"/>
  <c r="T418" i="10"/>
  <c r="O418" i="10"/>
  <c r="Q418" i="10" s="1"/>
  <c r="O425" i="10"/>
  <c r="Q425" i="10" s="1"/>
  <c r="T425" i="10"/>
  <c r="T428" i="10"/>
  <c r="O428" i="10"/>
  <c r="Q428" i="10" s="1"/>
  <c r="T431" i="10"/>
  <c r="O431" i="10"/>
  <c r="Q431" i="10" s="1"/>
  <c r="T433" i="10"/>
  <c r="O433" i="10"/>
  <c r="Q433" i="10" s="1"/>
  <c r="O435" i="10"/>
  <c r="Q435" i="10" s="1"/>
  <c r="T435" i="10"/>
  <c r="T437" i="10"/>
  <c r="O437" i="10"/>
  <c r="Q437" i="10" s="1"/>
  <c r="T440" i="10"/>
  <c r="O440" i="10"/>
  <c r="Q440" i="10" s="1"/>
  <c r="T445" i="10"/>
  <c r="O445" i="10"/>
  <c r="Q445" i="10" s="1"/>
  <c r="O447" i="10"/>
  <c r="Q447" i="10" s="1"/>
  <c r="T447" i="10"/>
  <c r="T452" i="10"/>
  <c r="O452" i="10"/>
  <c r="Q452" i="10" s="1"/>
  <c r="T454" i="10"/>
  <c r="O454" i="10"/>
  <c r="Q454" i="10" s="1"/>
  <c r="T458" i="10"/>
  <c r="O458" i="10"/>
  <c r="Q458" i="10" s="1"/>
  <c r="O461" i="10"/>
  <c r="Q461" i="10" s="1"/>
  <c r="T461" i="10"/>
  <c r="T463" i="10"/>
  <c r="O463" i="10"/>
  <c r="Q463" i="10" s="1"/>
  <c r="T465" i="10"/>
  <c r="O465" i="10"/>
  <c r="Q465" i="10" s="1"/>
  <c r="T470" i="10"/>
  <c r="O470" i="10"/>
  <c r="Q470" i="10" s="1"/>
  <c r="O472" i="10"/>
  <c r="Q472" i="10" s="1"/>
  <c r="T472" i="10"/>
  <c r="T476" i="10"/>
  <c r="O476" i="10"/>
  <c r="Q476" i="10" s="1"/>
  <c r="T478" i="10"/>
  <c r="O478" i="10"/>
  <c r="Q478" i="10" s="1"/>
  <c r="T490" i="10"/>
  <c r="O490" i="10"/>
  <c r="Q490" i="10" s="1"/>
  <c r="O496" i="10"/>
  <c r="Q496" i="10" s="1"/>
  <c r="T496" i="10"/>
  <c r="T509" i="10"/>
  <c r="O509" i="10"/>
  <c r="Q509" i="10" s="1"/>
  <c r="T511" i="10"/>
  <c r="O511" i="10"/>
  <c r="Q511" i="10" s="1"/>
  <c r="T521" i="10"/>
  <c r="O521" i="10"/>
  <c r="Q521" i="10" s="1"/>
  <c r="O527" i="10"/>
  <c r="Q527" i="10" s="1"/>
  <c r="T527" i="10"/>
  <c r="T533" i="10"/>
  <c r="O533" i="10"/>
  <c r="Q533" i="10" s="1"/>
  <c r="T535" i="10"/>
  <c r="O535" i="10"/>
  <c r="Q535" i="10" s="1"/>
  <c r="T541" i="10"/>
  <c r="O541" i="10"/>
  <c r="Q541" i="10" s="1"/>
  <c r="O550" i="10"/>
  <c r="Q550" i="10" s="1"/>
  <c r="T550" i="10"/>
  <c r="T552" i="10"/>
  <c r="O552" i="10"/>
  <c r="Q552" i="10" s="1"/>
  <c r="T555" i="10"/>
  <c r="O555" i="10"/>
  <c r="Q555" i="10" s="1"/>
  <c r="T558" i="10"/>
  <c r="O558" i="10"/>
  <c r="Q558" i="10" s="1"/>
  <c r="O562" i="10"/>
  <c r="Q562" i="10" s="1"/>
  <c r="T562" i="10"/>
  <c r="T566" i="10"/>
  <c r="O566" i="10"/>
  <c r="Q566" i="10" s="1"/>
  <c r="T571" i="10"/>
  <c r="O571" i="10"/>
  <c r="Q571" i="10" s="1"/>
  <c r="T573" i="10"/>
  <c r="O573" i="10"/>
  <c r="Q573" i="10" s="1"/>
  <c r="O577" i="10"/>
  <c r="Q577" i="10" s="1"/>
  <c r="T577" i="10"/>
  <c r="T607" i="10"/>
  <c r="O607" i="10"/>
  <c r="Q607" i="10" s="1"/>
  <c r="T623" i="10"/>
  <c r="O623" i="10"/>
  <c r="Q623" i="10" s="1"/>
  <c r="T625" i="10"/>
  <c r="O625" i="10"/>
  <c r="Q625" i="10" s="1"/>
  <c r="O627" i="10"/>
  <c r="Q627" i="10" s="1"/>
  <c r="T627" i="10"/>
  <c r="T629" i="10"/>
  <c r="O629" i="10"/>
  <c r="Q629" i="10" s="1"/>
  <c r="T631" i="10"/>
  <c r="O631" i="10"/>
  <c r="Q631" i="10" s="1"/>
  <c r="T636" i="10"/>
  <c r="O636" i="10"/>
  <c r="Q636" i="10" s="1"/>
  <c r="O638" i="10"/>
  <c r="Q638" i="10" s="1"/>
  <c r="T638" i="10"/>
  <c r="T640" i="10"/>
  <c r="O640" i="10"/>
  <c r="Q640" i="10" s="1"/>
  <c r="T642" i="10"/>
  <c r="O642" i="10"/>
  <c r="Q642" i="10" s="1"/>
  <c r="T644" i="10"/>
  <c r="O644" i="10"/>
  <c r="Q644" i="10" s="1"/>
  <c r="O646" i="10"/>
  <c r="Q646" i="10" s="1"/>
  <c r="T646" i="10"/>
  <c r="T648" i="10"/>
  <c r="O648" i="10"/>
  <c r="Q648" i="10" s="1"/>
  <c r="T650" i="10"/>
  <c r="O650" i="10"/>
  <c r="Q650" i="10" s="1"/>
  <c r="T654" i="10"/>
  <c r="O654" i="10"/>
  <c r="Q654" i="10" s="1"/>
  <c r="O656" i="10"/>
  <c r="Q656" i="10" s="1"/>
  <c r="T656" i="10"/>
  <c r="T658" i="10"/>
  <c r="O658" i="10"/>
  <c r="Q658" i="10" s="1"/>
  <c r="T662" i="10"/>
  <c r="O662" i="10"/>
  <c r="Q662" i="10" s="1"/>
  <c r="T664" i="10"/>
  <c r="O664" i="10"/>
  <c r="Q664" i="10" s="1"/>
  <c r="O666" i="10"/>
  <c r="Q666" i="10" s="1"/>
  <c r="T666" i="10"/>
  <c r="T673" i="10"/>
  <c r="O673" i="10"/>
  <c r="Q673" i="10" s="1"/>
  <c r="T675" i="10"/>
  <c r="O675" i="10"/>
  <c r="Q675" i="10" s="1"/>
  <c r="T678" i="10"/>
  <c r="O678" i="10"/>
  <c r="Q678" i="10" s="1"/>
  <c r="O681" i="10"/>
  <c r="Q681" i="10" s="1"/>
  <c r="T681" i="10"/>
  <c r="T685" i="10"/>
  <c r="O685" i="10"/>
  <c r="Q685" i="10" s="1"/>
  <c r="T690" i="10"/>
  <c r="O690" i="10"/>
  <c r="Q690" i="10" s="1"/>
  <c r="T694" i="10"/>
  <c r="O694" i="10"/>
  <c r="Q694" i="10" s="1"/>
  <c r="O701" i="10"/>
  <c r="Q701" i="10" s="1"/>
  <c r="T701" i="10"/>
  <c r="T705" i="10"/>
  <c r="O705" i="10"/>
  <c r="Q705" i="10" s="1"/>
  <c r="T707" i="10"/>
  <c r="O707" i="10"/>
  <c r="Q707" i="10" s="1"/>
  <c r="T720" i="10"/>
  <c r="O720" i="10"/>
  <c r="Q720" i="10" s="1"/>
  <c r="O724" i="10"/>
  <c r="Q724" i="10" s="1"/>
  <c r="T724" i="10"/>
  <c r="T726" i="10"/>
  <c r="O726" i="10"/>
  <c r="Q726" i="10" s="1"/>
  <c r="T729" i="10"/>
  <c r="O729" i="10"/>
  <c r="Q729" i="10" s="1"/>
  <c r="T733" i="10"/>
  <c r="O733" i="10"/>
  <c r="Q733" i="10" s="1"/>
  <c r="O737" i="10"/>
  <c r="Q737" i="10" s="1"/>
  <c r="T737" i="10"/>
  <c r="T744" i="10"/>
  <c r="O744" i="10"/>
  <c r="Q744" i="10" s="1"/>
  <c r="T747" i="10"/>
  <c r="O747" i="10"/>
  <c r="Q747" i="10" s="1"/>
  <c r="T749" i="10"/>
  <c r="O749" i="10"/>
  <c r="Q749" i="10" s="1"/>
  <c r="O753" i="10"/>
  <c r="Q753" i="10" s="1"/>
  <c r="T753" i="10"/>
  <c r="T755" i="10"/>
  <c r="O755" i="10"/>
  <c r="Q755" i="10" s="1"/>
  <c r="T759" i="10"/>
  <c r="O759" i="10"/>
  <c r="Q759" i="10" s="1"/>
  <c r="T762" i="10"/>
  <c r="O762" i="10"/>
  <c r="Q762" i="10" s="1"/>
  <c r="O767" i="10"/>
  <c r="Q767" i="10" s="1"/>
  <c r="T767" i="10"/>
  <c r="T769" i="10"/>
  <c r="O769" i="10"/>
  <c r="Q769" i="10" s="1"/>
  <c r="O771" i="10"/>
  <c r="Q771" i="10" s="1"/>
  <c r="T771" i="10"/>
  <c r="T775" i="10"/>
  <c r="O775" i="10"/>
  <c r="Q775" i="10" s="1"/>
  <c r="O778" i="10"/>
  <c r="Q778" i="10" s="1"/>
  <c r="T778" i="10"/>
  <c r="T780" i="10"/>
  <c r="O780" i="10"/>
  <c r="Q780" i="10" s="1"/>
  <c r="O787" i="10"/>
  <c r="Q787" i="10" s="1"/>
  <c r="T787" i="10"/>
  <c r="T789" i="10"/>
  <c r="O789" i="10"/>
  <c r="Q789" i="10" s="1"/>
  <c r="O791" i="10"/>
  <c r="Q791" i="10" s="1"/>
  <c r="T791" i="10"/>
  <c r="T793" i="10"/>
  <c r="O793" i="10"/>
  <c r="Q793" i="10" s="1"/>
  <c r="O795" i="10"/>
  <c r="Q795" i="10" s="1"/>
  <c r="T795" i="10"/>
  <c r="T801" i="10"/>
  <c r="O801" i="10"/>
  <c r="Q801" i="10" s="1"/>
  <c r="O803" i="10"/>
  <c r="Q803" i="10" s="1"/>
  <c r="T803" i="10"/>
  <c r="T807" i="10"/>
  <c r="O807" i="10"/>
  <c r="Q807" i="10" s="1"/>
  <c r="O809" i="10"/>
  <c r="Q809" i="10" s="1"/>
  <c r="T809" i="10"/>
  <c r="T811" i="10"/>
  <c r="O811" i="10"/>
  <c r="Q811" i="10" s="1"/>
  <c r="O813" i="10"/>
  <c r="Q813" i="10" s="1"/>
  <c r="T813" i="10"/>
  <c r="T815" i="10"/>
  <c r="O815" i="10"/>
  <c r="Q815" i="10" s="1"/>
  <c r="O818" i="10"/>
  <c r="Q818" i="10" s="1"/>
  <c r="T818" i="10"/>
  <c r="T821" i="10"/>
  <c r="O821" i="10"/>
  <c r="Q821" i="10" s="1"/>
  <c r="O826" i="10"/>
  <c r="Q826" i="10" s="1"/>
  <c r="T826" i="10"/>
  <c r="T828" i="10"/>
  <c r="O828" i="10"/>
  <c r="Q828" i="10" s="1"/>
  <c r="O830" i="10"/>
  <c r="Q830" i="10" s="1"/>
  <c r="T830" i="10"/>
  <c r="T840" i="10"/>
  <c r="O840" i="10"/>
  <c r="Q840" i="10" s="1"/>
  <c r="O846" i="10"/>
  <c r="Q846" i="10" s="1"/>
  <c r="T846" i="10"/>
  <c r="T850" i="10"/>
  <c r="O850" i="10"/>
  <c r="Q850" i="10" s="1"/>
  <c r="O854" i="10"/>
  <c r="Q854" i="10" s="1"/>
  <c r="T854" i="10"/>
  <c r="T857" i="10"/>
  <c r="O857" i="10"/>
  <c r="Q857" i="10" s="1"/>
  <c r="O861" i="10"/>
  <c r="Q861" i="10" s="1"/>
  <c r="T861" i="10"/>
  <c r="T868" i="10"/>
  <c r="O868" i="10"/>
  <c r="Q868" i="10" s="1"/>
  <c r="O873" i="10"/>
  <c r="Q873" i="10" s="1"/>
  <c r="T873" i="10"/>
  <c r="T888" i="10"/>
  <c r="O888" i="10"/>
  <c r="Q888" i="10" s="1"/>
  <c r="O890" i="10"/>
  <c r="Q890" i="10" s="1"/>
  <c r="T890" i="10"/>
  <c r="T892" i="10"/>
  <c r="O892" i="10"/>
  <c r="Q892" i="10" s="1"/>
  <c r="O894" i="10"/>
  <c r="Q894" i="10" s="1"/>
  <c r="T894" i="10"/>
  <c r="T896" i="10"/>
  <c r="O896" i="10"/>
  <c r="Q896" i="10" s="1"/>
  <c r="O899" i="10"/>
  <c r="Q899" i="10" s="1"/>
  <c r="T899" i="10"/>
  <c r="T906" i="10"/>
  <c r="O906" i="10"/>
  <c r="Q906" i="10" s="1"/>
  <c r="O908" i="10"/>
  <c r="Q908" i="10" s="1"/>
  <c r="T908" i="10"/>
  <c r="T912" i="10"/>
  <c r="O912" i="10"/>
  <c r="Q912" i="10" s="1"/>
  <c r="O914" i="10"/>
  <c r="Q914" i="10" s="1"/>
  <c r="T914" i="10"/>
  <c r="T918" i="10"/>
  <c r="O918" i="10"/>
  <c r="Q918" i="10" s="1"/>
  <c r="O922" i="10"/>
  <c r="Q922" i="10" s="1"/>
  <c r="T922" i="10"/>
  <c r="T924" i="10"/>
  <c r="O924" i="10"/>
  <c r="Q924" i="10" s="1"/>
  <c r="T929" i="10"/>
  <c r="O929" i="10"/>
  <c r="Q929" i="10" s="1"/>
  <c r="O932" i="10"/>
  <c r="Q932" i="10" s="1"/>
  <c r="T932" i="10"/>
  <c r="T935" i="10"/>
  <c r="O935" i="10"/>
  <c r="Q935" i="10" s="1"/>
  <c r="T937" i="10"/>
  <c r="O937" i="10"/>
  <c r="Q937" i="10" s="1"/>
  <c r="T939" i="10"/>
  <c r="O939" i="10"/>
  <c r="Q939" i="10" s="1"/>
  <c r="O941" i="10"/>
  <c r="Q941" i="10" s="1"/>
  <c r="T941" i="10"/>
  <c r="T946" i="10"/>
  <c r="O946" i="10"/>
  <c r="Q946" i="10" s="1"/>
  <c r="T949" i="10"/>
  <c r="O949" i="10"/>
  <c r="Q949" i="10" s="1"/>
  <c r="T951" i="10"/>
  <c r="O951" i="10"/>
  <c r="Q951" i="10" s="1"/>
  <c r="O954" i="10"/>
  <c r="Q954" i="10" s="1"/>
  <c r="T954" i="10"/>
  <c r="T956" i="10"/>
  <c r="O956" i="10"/>
  <c r="Q956" i="10" s="1"/>
  <c r="T958" i="10"/>
  <c r="O958" i="10"/>
  <c r="Q958" i="10" s="1"/>
  <c r="T960" i="10"/>
  <c r="O960" i="10"/>
  <c r="Q960" i="10" s="1"/>
  <c r="O962" i="10"/>
  <c r="Q962" i="10" s="1"/>
  <c r="T962" i="10"/>
  <c r="T964" i="10"/>
  <c r="O964" i="10"/>
  <c r="Q964" i="10" s="1"/>
  <c r="T967" i="10"/>
  <c r="O967" i="10"/>
  <c r="Q967" i="10" s="1"/>
  <c r="T969" i="10"/>
  <c r="O969" i="10"/>
  <c r="Q969" i="10" s="1"/>
  <c r="O975" i="10"/>
  <c r="Q975" i="10" s="1"/>
  <c r="T975" i="10"/>
  <c r="T978" i="10"/>
  <c r="O978" i="10"/>
  <c r="Q978" i="10" s="1"/>
  <c r="T980" i="10"/>
  <c r="O980" i="10"/>
  <c r="Q980" i="10" s="1"/>
  <c r="T982" i="10"/>
  <c r="O982" i="10"/>
  <c r="Q982" i="10" s="1"/>
  <c r="O985" i="10"/>
  <c r="Q985" i="10" s="1"/>
  <c r="T985" i="10"/>
  <c r="T987" i="10"/>
  <c r="O987" i="10"/>
  <c r="Q987" i="10" s="1"/>
  <c r="T989" i="10"/>
  <c r="O989" i="10"/>
  <c r="Q989" i="10" s="1"/>
  <c r="T991" i="10"/>
  <c r="O991" i="10"/>
  <c r="Q991" i="10" s="1"/>
  <c r="O993" i="10"/>
  <c r="Q993" i="10" s="1"/>
  <c r="T993" i="10"/>
  <c r="T998" i="10"/>
  <c r="O998" i="10"/>
  <c r="Q998" i="10" s="1"/>
  <c r="T1000" i="10"/>
  <c r="O1000" i="10"/>
  <c r="Q1000" i="10" s="1"/>
  <c r="T1002" i="10"/>
  <c r="O1002" i="10"/>
  <c r="Q1002" i="10" s="1"/>
  <c r="O1004" i="10"/>
  <c r="Q1004" i="10" s="1"/>
  <c r="T1004" i="10"/>
  <c r="T1006" i="10"/>
  <c r="O1006" i="10"/>
  <c r="Q1006" i="10" s="1"/>
  <c r="T1008" i="10"/>
  <c r="O1008" i="10"/>
  <c r="Q1008" i="10" s="1"/>
  <c r="T1012" i="10"/>
  <c r="O1012" i="10"/>
  <c r="Q1012" i="10" s="1"/>
  <c r="O1014" i="10"/>
  <c r="Q1014" i="10" s="1"/>
  <c r="T1014" i="10"/>
  <c r="T1016" i="10"/>
  <c r="O1016" i="10"/>
  <c r="Q1016" i="10" s="1"/>
  <c r="T1022" i="10"/>
  <c r="O1022" i="10"/>
  <c r="Q1022" i="10" s="1"/>
  <c r="T1027" i="10"/>
  <c r="O1027" i="10"/>
  <c r="Q1027" i="10" s="1"/>
  <c r="O1127" i="10"/>
  <c r="Q1127" i="10" s="1"/>
  <c r="T1127" i="10"/>
  <c r="T1131" i="10"/>
  <c r="O1131" i="10"/>
  <c r="Q1131" i="10" s="1"/>
  <c r="T1133" i="10"/>
  <c r="O1133" i="10"/>
  <c r="Q1133" i="10" s="1"/>
  <c r="T1135" i="10"/>
  <c r="O1135" i="10"/>
  <c r="Q1135" i="10" s="1"/>
  <c r="O1137" i="10"/>
  <c r="Q1137" i="10" s="1"/>
  <c r="T1137" i="10"/>
  <c r="T1163" i="10"/>
  <c r="O1163" i="10"/>
  <c r="Q1163" i="10" s="1"/>
  <c r="T1214" i="10"/>
  <c r="O1214" i="10"/>
  <c r="Q1214" i="10" s="1"/>
  <c r="T1224" i="10"/>
  <c r="O1224" i="10"/>
  <c r="Q1224" i="10" s="1"/>
  <c r="O1230" i="10"/>
  <c r="Q1230" i="10" s="1"/>
  <c r="T1230" i="10"/>
  <c r="T1234" i="10"/>
  <c r="O1234" i="10"/>
  <c r="Q1234" i="10" s="1"/>
  <c r="T1272" i="10"/>
  <c r="O1272" i="10"/>
  <c r="Q1272" i="10" s="1"/>
  <c r="T1356" i="10"/>
  <c r="O1356" i="10"/>
  <c r="Q1356" i="10" s="1"/>
  <c r="O1367" i="10"/>
  <c r="Q1367" i="10" s="1"/>
  <c r="T1367" i="10"/>
  <c r="T1369" i="10"/>
  <c r="O1369" i="10"/>
  <c r="Q1369" i="10" s="1"/>
  <c r="T1371" i="10"/>
  <c r="O1371" i="10"/>
  <c r="Q1371" i="10" s="1"/>
  <c r="T1391" i="10"/>
  <c r="O1391" i="10"/>
  <c r="Q1391" i="10" s="1"/>
  <c r="O1450" i="10"/>
  <c r="Q1450" i="10" s="1"/>
  <c r="T1450" i="10"/>
  <c r="T1529" i="10"/>
  <c r="O1529" i="10"/>
  <c r="Q1529" i="10" s="1"/>
  <c r="T1531" i="10"/>
  <c r="O1531" i="10"/>
  <c r="Q1531" i="10" s="1"/>
  <c r="T1534" i="10"/>
  <c r="O1534" i="10"/>
  <c r="Q1534" i="10" s="1"/>
  <c r="O1536" i="10"/>
  <c r="Q1536" i="10" s="1"/>
  <c r="T1536" i="10"/>
  <c r="T1574" i="10"/>
  <c r="O1574" i="10"/>
  <c r="Q1574" i="10" s="1"/>
  <c r="T1580" i="10"/>
  <c r="O1580" i="10"/>
  <c r="Q1580" i="10" s="1"/>
  <c r="T1582" i="10"/>
  <c r="O1582" i="10"/>
  <c r="Q1582" i="10" s="1"/>
  <c r="O1585" i="10"/>
  <c r="Q1585" i="10" s="1"/>
  <c r="T1585" i="10"/>
  <c r="T1587" i="10"/>
  <c r="O1587" i="10"/>
  <c r="Q1587" i="10" s="1"/>
  <c r="T1597" i="10"/>
  <c r="O1597" i="10"/>
  <c r="Q1597" i="10" s="1"/>
  <c r="T1600" i="10"/>
  <c r="O1600" i="10"/>
  <c r="Q1600" i="10" s="1"/>
  <c r="O1609" i="10"/>
  <c r="Q1609" i="10" s="1"/>
  <c r="T1609" i="10"/>
  <c r="T1611" i="10"/>
  <c r="O1611" i="10"/>
  <c r="Q1611" i="10" s="1"/>
  <c r="T1614" i="10"/>
  <c r="O1614" i="10"/>
  <c r="Q1614" i="10" s="1"/>
  <c r="T1616" i="10"/>
  <c r="O1616" i="10"/>
  <c r="Q1616" i="10" s="1"/>
  <c r="O1618" i="10"/>
  <c r="Q1618" i="10" s="1"/>
  <c r="T1618" i="10"/>
  <c r="T1622" i="10"/>
  <c r="O1622" i="10"/>
  <c r="Q1622" i="10" s="1"/>
  <c r="T1625" i="10"/>
  <c r="O1625" i="10"/>
  <c r="Q1625" i="10" s="1"/>
  <c r="T1627" i="10"/>
  <c r="O1627" i="10"/>
  <c r="Q1627" i="10" s="1"/>
  <c r="O1633" i="10"/>
  <c r="Q1633" i="10" s="1"/>
  <c r="T1633" i="10"/>
  <c r="T1638" i="10"/>
  <c r="O1638" i="10"/>
  <c r="Q1638" i="10" s="1"/>
  <c r="T1640" i="10"/>
  <c r="O1640" i="10"/>
  <c r="Q1640" i="10" s="1"/>
  <c r="T1642" i="10"/>
  <c r="O1642" i="10"/>
  <c r="Q1642" i="10" s="1"/>
  <c r="O1648" i="10"/>
  <c r="Q1648" i="10" s="1"/>
  <c r="T1648" i="10"/>
  <c r="T1650" i="10"/>
  <c r="O1650" i="10"/>
  <c r="Q1650" i="10" s="1"/>
  <c r="T1655" i="10"/>
  <c r="O1655" i="10"/>
  <c r="Q1655" i="10" s="1"/>
  <c r="T1668" i="10"/>
  <c r="O1668" i="10"/>
  <c r="Q1668" i="10" s="1"/>
  <c r="O1670" i="10"/>
  <c r="Q1670" i="10" s="1"/>
  <c r="T1670" i="10"/>
  <c r="T1672" i="10"/>
  <c r="O1672" i="10"/>
  <c r="Q1672" i="10" s="1"/>
  <c r="T1674" i="10"/>
  <c r="O1674" i="10"/>
  <c r="Q1674" i="10" s="1"/>
  <c r="T1678" i="10"/>
  <c r="O1678" i="10"/>
  <c r="Q1678" i="10" s="1"/>
  <c r="O1680" i="10"/>
  <c r="Q1680" i="10" s="1"/>
  <c r="T1680" i="10"/>
  <c r="T1694" i="10"/>
  <c r="O1694" i="10"/>
  <c r="Q1694" i="10" s="1"/>
  <c r="T1719" i="10"/>
  <c r="O1719" i="10"/>
  <c r="Q1719" i="10" s="1"/>
  <c r="T1721" i="10"/>
  <c r="O1721" i="10"/>
  <c r="Q1721" i="10" s="1"/>
  <c r="O1724" i="10"/>
  <c r="Q1724" i="10" s="1"/>
  <c r="T1724" i="10"/>
  <c r="T1726" i="10"/>
  <c r="O1726" i="10"/>
  <c r="Q1726" i="10" s="1"/>
  <c r="T1728" i="10"/>
  <c r="O1728" i="10"/>
  <c r="Q1728" i="10" s="1"/>
  <c r="T1730" i="10"/>
  <c r="O1730" i="10"/>
  <c r="Q1730" i="10" s="1"/>
  <c r="O1732" i="10"/>
  <c r="Q1732" i="10" s="1"/>
  <c r="T1732" i="10"/>
  <c r="T1734" i="10"/>
  <c r="O1734" i="10"/>
  <c r="Q1734" i="10" s="1"/>
  <c r="T1739" i="10"/>
  <c r="O1739" i="10"/>
  <c r="Q1739" i="10" s="1"/>
  <c r="T1741" i="10"/>
  <c r="O1741" i="10"/>
  <c r="Q1741" i="10" s="1"/>
  <c r="O1744" i="10"/>
  <c r="Q1744" i="10" s="1"/>
  <c r="T1744" i="10"/>
  <c r="T1746" i="10"/>
  <c r="O1746" i="10"/>
  <c r="Q1746" i="10" s="1"/>
  <c r="T1749" i="10"/>
  <c r="O1749" i="10"/>
  <c r="Q1749" i="10" s="1"/>
  <c r="T1753" i="10"/>
  <c r="O1753" i="10"/>
  <c r="Q1753" i="10" s="1"/>
  <c r="O1755" i="10"/>
  <c r="Q1755" i="10" s="1"/>
  <c r="T1755" i="10"/>
  <c r="T1757" i="10"/>
  <c r="O1757" i="10"/>
  <c r="Q1757" i="10" s="1"/>
  <c r="T1759" i="10"/>
  <c r="O1759" i="10"/>
  <c r="Q1759" i="10" s="1"/>
  <c r="T1761" i="10"/>
  <c r="O1761" i="10"/>
  <c r="Q1761" i="10" s="1"/>
  <c r="O1763" i="10"/>
  <c r="Q1763" i="10" s="1"/>
  <c r="T1763" i="10"/>
  <c r="T1766" i="10"/>
  <c r="O1766" i="10"/>
  <c r="Q1766" i="10" s="1"/>
  <c r="T1768" i="10"/>
  <c r="O1768" i="10"/>
  <c r="Q1768" i="10" s="1"/>
  <c r="T1770" i="10"/>
  <c r="O1770" i="10"/>
  <c r="Q1770" i="10" s="1"/>
  <c r="O1774" i="10"/>
  <c r="Q1774" i="10" s="1"/>
  <c r="T1774" i="10"/>
  <c r="T1776" i="10"/>
  <c r="O1776" i="10"/>
  <c r="Q1776" i="10" s="1"/>
  <c r="T1778" i="10"/>
  <c r="O1778" i="10"/>
  <c r="Q1778" i="10" s="1"/>
  <c r="T1782" i="10"/>
  <c r="O1782" i="10"/>
  <c r="Q1782" i="10" s="1"/>
  <c r="O1786" i="10"/>
  <c r="Q1786" i="10" s="1"/>
  <c r="T1786" i="10"/>
  <c r="T1796" i="10"/>
  <c r="O1796" i="10"/>
  <c r="Q1796" i="10" s="1"/>
  <c r="T1809" i="10"/>
  <c r="O1809" i="10"/>
  <c r="Q1809" i="10" s="1"/>
  <c r="T1821" i="10"/>
  <c r="O1821" i="10"/>
  <c r="Q1821" i="10" s="1"/>
  <c r="O1825" i="10"/>
  <c r="Q1825" i="10" s="1"/>
  <c r="T1825" i="10"/>
  <c r="T1828" i="10"/>
  <c r="O1828" i="10"/>
  <c r="Q1828" i="10" s="1"/>
  <c r="T1878" i="10"/>
  <c r="O1878" i="10"/>
  <c r="Q1878" i="10" s="1"/>
  <c r="T1880" i="10"/>
  <c r="O1880" i="10"/>
  <c r="Q1880" i="10" s="1"/>
  <c r="O1882" i="10"/>
  <c r="Q1882" i="10" s="1"/>
  <c r="T1882" i="10"/>
  <c r="T1884" i="10"/>
  <c r="O1884" i="10"/>
  <c r="Q1884" i="10" s="1"/>
  <c r="T1888" i="10"/>
  <c r="O1888" i="10"/>
  <c r="Q1888" i="10" s="1"/>
  <c r="T1890" i="10"/>
  <c r="O1890" i="10"/>
  <c r="Q1890" i="10" s="1"/>
  <c r="O1892" i="10"/>
  <c r="Q1892" i="10" s="1"/>
  <c r="T1892" i="10"/>
  <c r="T1896" i="10"/>
  <c r="O1896" i="10"/>
  <c r="Q1896" i="10" s="1"/>
  <c r="T1900" i="10"/>
  <c r="O1900" i="10"/>
  <c r="Q1900" i="10" s="1"/>
  <c r="T1902" i="10"/>
  <c r="O1902" i="10"/>
  <c r="Q1902" i="10" s="1"/>
  <c r="T1906" i="10"/>
  <c r="O1906" i="10"/>
  <c r="Q1906" i="10" s="1"/>
  <c r="T1909" i="10"/>
  <c r="O1909" i="10"/>
  <c r="Q1909" i="10" s="1"/>
  <c r="T1912" i="10"/>
  <c r="O1912" i="10"/>
  <c r="Q1912" i="10" s="1"/>
  <c r="T1917" i="10"/>
  <c r="O1917" i="10"/>
  <c r="Q1917" i="10" s="1"/>
  <c r="T1924" i="10"/>
  <c r="O1924" i="10"/>
  <c r="Q1924" i="10" s="1"/>
  <c r="T1927" i="10"/>
  <c r="O1927" i="10"/>
  <c r="Q1927" i="10" s="1"/>
  <c r="T1929" i="10"/>
  <c r="O1929" i="10"/>
  <c r="Q1929" i="10" s="1"/>
  <c r="T1931" i="10"/>
  <c r="O1931" i="10"/>
  <c r="Q1931" i="10" s="1"/>
  <c r="T1990" i="10"/>
  <c r="O1990" i="10"/>
  <c r="Q1990" i="10" s="1"/>
  <c r="T1992" i="10"/>
  <c r="O1992" i="10"/>
  <c r="Q1992" i="10" s="1"/>
  <c r="T2196" i="10"/>
  <c r="O2196" i="10"/>
  <c r="Q2196" i="10" s="1"/>
  <c r="T2363" i="10"/>
  <c r="O2363" i="10"/>
  <c r="Q2363" i="10" s="1"/>
  <c r="T2506" i="10"/>
  <c r="O2506" i="10"/>
  <c r="Q2506" i="10" s="1"/>
  <c r="T2508" i="10"/>
  <c r="O2508" i="10"/>
  <c r="Q2508" i="10" s="1"/>
  <c r="T2512" i="10"/>
  <c r="O2512" i="10"/>
  <c r="Q2512" i="10" s="1"/>
  <c r="T2517" i="10"/>
  <c r="O2517" i="10"/>
  <c r="Q2517" i="10" s="1"/>
  <c r="T2519" i="10"/>
  <c r="O2519" i="10"/>
  <c r="Q2519" i="10" s="1"/>
  <c r="T2671" i="10"/>
  <c r="O2671" i="10"/>
  <c r="Q2671" i="10" s="1"/>
  <c r="T3255" i="10"/>
  <c r="O3255" i="10"/>
  <c r="Q3255" i="10" s="1"/>
  <c r="T3257" i="10"/>
  <c r="O3257" i="10"/>
  <c r="Q3257" i="10" s="1"/>
  <c r="T3290" i="10"/>
  <c r="O3290" i="10"/>
  <c r="Q3290" i="10" s="1"/>
  <c r="T3482" i="10"/>
  <c r="O3482" i="10"/>
  <c r="Q3482" i="10" s="1"/>
  <c r="T3543" i="10"/>
  <c r="O3543" i="10"/>
  <c r="Q3543" i="10" s="1"/>
  <c r="T3575" i="10"/>
  <c r="O3575" i="10"/>
  <c r="Q3575" i="10" s="1"/>
  <c r="T3587" i="10"/>
  <c r="O3587" i="10"/>
  <c r="Q3587" i="10" s="1"/>
  <c r="T3589" i="10"/>
  <c r="O3589" i="10"/>
  <c r="Q3589" i="10" s="1"/>
  <c r="T3591" i="10"/>
  <c r="O3591" i="10"/>
  <c r="Q3591" i="10" s="1"/>
  <c r="T3593" i="10"/>
  <c r="O3593" i="10"/>
  <c r="Q3593" i="10" s="1"/>
  <c r="T3596" i="10"/>
  <c r="O3596" i="10"/>
  <c r="Q3596" i="10" s="1"/>
  <c r="T3598" i="10"/>
  <c r="O3598" i="10"/>
  <c r="Q3598" i="10" s="1"/>
  <c r="T3602" i="10"/>
  <c r="O3602" i="10"/>
  <c r="Q3602" i="10" s="1"/>
  <c r="T3613" i="10"/>
  <c r="O3613" i="10"/>
  <c r="Q3613" i="10" s="1"/>
  <c r="T3615" i="10"/>
  <c r="O3615" i="10"/>
  <c r="Q3615" i="10" s="1"/>
  <c r="T3617" i="10"/>
  <c r="O3617" i="10"/>
  <c r="Q3617" i="10" s="1"/>
  <c r="T3621" i="10"/>
  <c r="O3621" i="10"/>
  <c r="Q3621" i="10" s="1"/>
  <c r="T3623" i="10"/>
  <c r="O3623" i="10"/>
  <c r="Q3623" i="10" s="1"/>
  <c r="T3721" i="10"/>
  <c r="O3721" i="10"/>
  <c r="Q3721" i="10" s="1"/>
  <c r="T3766" i="10"/>
  <c r="O3766" i="10"/>
  <c r="Q3766" i="10" s="1"/>
  <c r="T3768" i="10"/>
  <c r="O3768" i="10"/>
  <c r="Q3768" i="10" s="1"/>
  <c r="T3799" i="10"/>
  <c r="O3799" i="10"/>
  <c r="Q3799" i="10" s="1"/>
  <c r="T3821" i="10"/>
  <c r="O3821" i="10"/>
  <c r="Q3821" i="10" s="1"/>
  <c r="T3829" i="10"/>
  <c r="O3829" i="10"/>
  <c r="Q3829" i="10" s="1"/>
  <c r="T3886" i="10"/>
  <c r="O3886" i="10"/>
  <c r="Q3886" i="10" s="1"/>
  <c r="T3888" i="10"/>
  <c r="O3888" i="10"/>
  <c r="Q3888" i="10" s="1"/>
  <c r="T3892" i="10"/>
  <c r="O3892" i="10"/>
  <c r="Q3892" i="10" s="1"/>
  <c r="T3897" i="10"/>
  <c r="O3897" i="10"/>
  <c r="Q3897" i="10" s="1"/>
  <c r="T3915" i="10"/>
  <c r="O3915" i="10"/>
  <c r="Q3915" i="10" s="1"/>
  <c r="T3918" i="10"/>
  <c r="O3918" i="10"/>
  <c r="Q3918" i="10" s="1"/>
  <c r="T3921" i="10"/>
  <c r="O3921" i="10"/>
  <c r="Q3921" i="10" s="1"/>
  <c r="T3928" i="10"/>
  <c r="O3928" i="10"/>
  <c r="Q3928" i="10" s="1"/>
  <c r="T3931" i="10"/>
  <c r="O3931" i="10"/>
  <c r="Q3931" i="10" s="1"/>
  <c r="T3938" i="10"/>
  <c r="O3938" i="10"/>
  <c r="Q3938" i="10" s="1"/>
  <c r="T3942" i="10"/>
  <c r="O3942" i="10"/>
  <c r="Q3942" i="10" s="1"/>
  <c r="T3947" i="10"/>
  <c r="O3947" i="10"/>
  <c r="Q3947" i="10" s="1"/>
  <c r="T4175" i="10"/>
  <c r="O4175" i="10"/>
  <c r="Q4175" i="10" s="1"/>
  <c r="T4180" i="10"/>
  <c r="O4180" i="10"/>
  <c r="Q4180" i="10" s="1"/>
  <c r="T4193" i="10"/>
  <c r="O4193" i="10"/>
  <c r="Q4193" i="10" s="1"/>
  <c r="T4420" i="10"/>
  <c r="O4420" i="10"/>
  <c r="Q4420" i="10" s="1"/>
  <c r="T4467" i="10"/>
  <c r="O4467" i="10"/>
  <c r="Q4467" i="10" s="1"/>
  <c r="T4482" i="10"/>
  <c r="O4482" i="10"/>
  <c r="Q4482" i="10" s="1"/>
  <c r="T4494" i="10"/>
  <c r="O4494" i="10"/>
  <c r="Q4494" i="10" s="1"/>
  <c r="T4497" i="10"/>
  <c r="O4497" i="10"/>
  <c r="Q4497" i="10" s="1"/>
  <c r="T4500" i="10"/>
  <c r="O4500" i="10"/>
  <c r="Q4500" i="10" s="1"/>
  <c r="T4507" i="10"/>
  <c r="O4507" i="10"/>
  <c r="Q4507" i="10" s="1"/>
  <c r="T4512" i="10"/>
  <c r="O4512" i="10"/>
  <c r="Q4512" i="10" s="1"/>
  <c r="T4520" i="10"/>
  <c r="O4520" i="10"/>
  <c r="Q4520" i="10" s="1"/>
  <c r="T4525" i="10"/>
  <c r="O4525" i="10"/>
  <c r="Q4525" i="10" s="1"/>
  <c r="T4558" i="10"/>
  <c r="O4558" i="10"/>
  <c r="Q4558" i="10" s="1"/>
  <c r="T4565" i="10"/>
  <c r="O4565" i="10"/>
  <c r="Q4565" i="10" s="1"/>
  <c r="T4569" i="10"/>
  <c r="O4569" i="10"/>
  <c r="Q4569" i="10" s="1"/>
  <c r="T4571" i="10"/>
  <c r="O4571" i="10"/>
  <c r="Q4571" i="10" s="1"/>
  <c r="T4574" i="10"/>
  <c r="O4574" i="10"/>
  <c r="Q4574" i="10" s="1"/>
  <c r="T4587" i="10"/>
  <c r="O4587" i="10"/>
  <c r="Q4587" i="10" s="1"/>
  <c r="T4753" i="10"/>
  <c r="O4753" i="10"/>
  <c r="Q4753" i="10" s="1"/>
  <c r="T4805" i="10"/>
  <c r="O4805" i="10"/>
  <c r="Q4805" i="10" s="1"/>
  <c r="T4813" i="10"/>
  <c r="O4813" i="10"/>
  <c r="Q4813" i="10" s="1"/>
  <c r="T4848" i="10"/>
  <c r="O4848" i="10"/>
  <c r="Q4848" i="10" s="1"/>
  <c r="T4851" i="10"/>
  <c r="O4851" i="10"/>
  <c r="Q4851" i="10" s="1"/>
  <c r="T4865" i="10"/>
  <c r="O4865" i="10"/>
  <c r="Q4865" i="10" s="1"/>
  <c r="T4872" i="10"/>
  <c r="O4872" i="10"/>
  <c r="Q4872" i="10" s="1"/>
  <c r="T5056" i="10"/>
  <c r="O5056" i="10"/>
  <c r="Q5056" i="10" s="1"/>
  <c r="T5071" i="10"/>
  <c r="O5071" i="10"/>
  <c r="Q5071" i="10" s="1"/>
  <c r="T5079" i="10"/>
  <c r="O5079" i="10"/>
  <c r="Q5079" i="10" s="1"/>
  <c r="T157" i="10"/>
  <c r="O157" i="10"/>
  <c r="Q157" i="10" s="1"/>
  <c r="T159" i="10"/>
  <c r="O159" i="10"/>
  <c r="Q159" i="10" s="1"/>
  <c r="T350" i="10"/>
  <c r="O350" i="10"/>
  <c r="Q350" i="10" s="1"/>
  <c r="T352" i="10"/>
  <c r="O352" i="10"/>
  <c r="Q352" i="10" s="1"/>
  <c r="T354" i="10"/>
  <c r="O354" i="10"/>
  <c r="Q354" i="10" s="1"/>
  <c r="T356" i="10"/>
  <c r="O356" i="10"/>
  <c r="Q356" i="10" s="1"/>
  <c r="T358" i="10"/>
  <c r="O358" i="10"/>
  <c r="Q358" i="10" s="1"/>
  <c r="T362" i="10"/>
  <c r="O362" i="10"/>
  <c r="Q362" i="10" s="1"/>
  <c r="T364" i="10"/>
  <c r="O364" i="10"/>
  <c r="Q364" i="10" s="1"/>
  <c r="T368" i="10"/>
  <c r="O368" i="10"/>
  <c r="Q368" i="10" s="1"/>
  <c r="T370" i="10"/>
  <c r="O370" i="10"/>
  <c r="Q370" i="10" s="1"/>
  <c r="T373" i="10"/>
  <c r="O373" i="10"/>
  <c r="Q373" i="10" s="1"/>
  <c r="T375" i="10"/>
  <c r="O375" i="10"/>
  <c r="Q375" i="10" s="1"/>
  <c r="T377" i="10"/>
  <c r="O377" i="10"/>
  <c r="Q377" i="10" s="1"/>
  <c r="T385" i="10"/>
  <c r="O385" i="10"/>
  <c r="Q385" i="10" s="1"/>
  <c r="T388" i="10"/>
  <c r="O388" i="10"/>
  <c r="Q388" i="10" s="1"/>
  <c r="T391" i="10"/>
  <c r="O391" i="10"/>
  <c r="Q391" i="10" s="1"/>
  <c r="T394" i="10"/>
  <c r="O394" i="10"/>
  <c r="Q394" i="10" s="1"/>
  <c r="T397" i="10"/>
  <c r="O397" i="10"/>
  <c r="Q397" i="10" s="1"/>
  <c r="T400" i="10"/>
  <c r="O400" i="10"/>
  <c r="Q400" i="10" s="1"/>
  <c r="T402" i="10"/>
  <c r="O402" i="10"/>
  <c r="Q402" i="10" s="1"/>
  <c r="T404" i="10"/>
  <c r="O404" i="10"/>
  <c r="Q404" i="10" s="1"/>
  <c r="T409" i="10"/>
  <c r="O409" i="10"/>
  <c r="Q409" i="10" s="1"/>
  <c r="T413" i="10"/>
  <c r="O413" i="10"/>
  <c r="Q413" i="10" s="1"/>
  <c r="T415" i="10"/>
  <c r="O415" i="10"/>
  <c r="Q415" i="10" s="1"/>
  <c r="T417" i="10"/>
  <c r="O417" i="10"/>
  <c r="Q417" i="10" s="1"/>
  <c r="T422" i="10"/>
  <c r="O422" i="10"/>
  <c r="Q422" i="10" s="1"/>
  <c r="T427" i="10"/>
  <c r="O427" i="10"/>
  <c r="Q427" i="10" s="1"/>
  <c r="T429" i="10"/>
  <c r="O429" i="10"/>
  <c r="Q429" i="10" s="1"/>
  <c r="T432" i="10"/>
  <c r="O432" i="10"/>
  <c r="Q432" i="10" s="1"/>
  <c r="T434" i="10"/>
  <c r="O434" i="10"/>
  <c r="Q434" i="10" s="1"/>
  <c r="T436" i="10"/>
  <c r="O436" i="10"/>
  <c r="Q436" i="10" s="1"/>
  <c r="T439" i="10"/>
  <c r="O439" i="10"/>
  <c r="Q439" i="10" s="1"/>
  <c r="T441" i="10"/>
  <c r="O441" i="10"/>
  <c r="Q441" i="10" s="1"/>
  <c r="T446" i="10"/>
  <c r="O446" i="10"/>
  <c r="Q446" i="10" s="1"/>
  <c r="T451" i="10"/>
  <c r="O451" i="10"/>
  <c r="Q451" i="10" s="1"/>
  <c r="T453" i="10"/>
  <c r="O453" i="10"/>
  <c r="Q453" i="10" s="1"/>
  <c r="T455" i="10"/>
  <c r="O455" i="10"/>
  <c r="Q455" i="10" s="1"/>
  <c r="T460" i="10"/>
  <c r="O460" i="10"/>
  <c r="Q460" i="10" s="1"/>
  <c r="T462" i="10"/>
  <c r="O462" i="10"/>
  <c r="Q462" i="10" s="1"/>
  <c r="T464" i="10"/>
  <c r="O464" i="10"/>
  <c r="Q464" i="10" s="1"/>
  <c r="T466" i="10"/>
  <c r="O466" i="10"/>
  <c r="Q466" i="10" s="1"/>
  <c r="T471" i="10"/>
  <c r="O471" i="10"/>
  <c r="Q471" i="10" s="1"/>
  <c r="T475" i="10"/>
  <c r="O475" i="10"/>
  <c r="Q475" i="10" s="1"/>
  <c r="T477" i="10"/>
  <c r="O477" i="10"/>
  <c r="Q477" i="10" s="1"/>
  <c r="T481" i="10"/>
  <c r="O481" i="10"/>
  <c r="Q481" i="10" s="1"/>
  <c r="T491" i="10"/>
  <c r="O491" i="10"/>
  <c r="Q491" i="10" s="1"/>
  <c r="T499" i="10"/>
  <c r="O499" i="10"/>
  <c r="Q499" i="10" s="1"/>
  <c r="T510" i="10"/>
  <c r="O510" i="10"/>
  <c r="Q510" i="10" s="1"/>
  <c r="T520" i="10"/>
  <c r="O520" i="10"/>
  <c r="Q520" i="10" s="1"/>
  <c r="T524" i="10"/>
  <c r="O524" i="10"/>
  <c r="Q524" i="10" s="1"/>
  <c r="T529" i="10"/>
  <c r="O529" i="10"/>
  <c r="Q529" i="10" s="1"/>
  <c r="T534" i="10"/>
  <c r="O534" i="10"/>
  <c r="Q534" i="10" s="1"/>
  <c r="T536" i="10"/>
  <c r="O536" i="10"/>
  <c r="Q536" i="10" s="1"/>
  <c r="T548" i="10"/>
  <c r="O548" i="10"/>
  <c r="Q548" i="10" s="1"/>
  <c r="T551" i="10"/>
  <c r="O551" i="10"/>
  <c r="Q551" i="10" s="1"/>
  <c r="T553" i="10"/>
  <c r="O553" i="10"/>
  <c r="Q553" i="10" s="1"/>
  <c r="T557" i="10"/>
  <c r="O557" i="10"/>
  <c r="Q557" i="10" s="1"/>
  <c r="T559" i="10"/>
  <c r="O559" i="10"/>
  <c r="Q559" i="10" s="1"/>
  <c r="T563" i="10"/>
  <c r="O563" i="10"/>
  <c r="Q563" i="10" s="1"/>
  <c r="T567" i="10"/>
  <c r="O567" i="10"/>
  <c r="Q567" i="10" s="1"/>
  <c r="T572" i="10"/>
  <c r="O572" i="10"/>
  <c r="Q572" i="10" s="1"/>
  <c r="T574" i="10"/>
  <c r="O574" i="10"/>
  <c r="Q574" i="10" s="1"/>
  <c r="T606" i="10"/>
  <c r="O606" i="10"/>
  <c r="Q606" i="10" s="1"/>
  <c r="T608" i="10"/>
  <c r="O608" i="10"/>
  <c r="Q608" i="10" s="1"/>
  <c r="T624" i="10"/>
  <c r="O624" i="10"/>
  <c r="Q624" i="10" s="1"/>
  <c r="T626" i="10"/>
  <c r="O626" i="10"/>
  <c r="Q626" i="10" s="1"/>
  <c r="T628" i="10"/>
  <c r="O628" i="10"/>
  <c r="Q628" i="10" s="1"/>
  <c r="T630" i="10"/>
  <c r="O630" i="10"/>
  <c r="Q630" i="10" s="1"/>
  <c r="T635" i="10"/>
  <c r="O635" i="10"/>
  <c r="Q635" i="10" s="1"/>
  <c r="T637" i="10"/>
  <c r="O637" i="10"/>
  <c r="Q637" i="10" s="1"/>
  <c r="T639" i="10"/>
  <c r="O639" i="10"/>
  <c r="Q639" i="10" s="1"/>
  <c r="T641" i="10"/>
  <c r="O641" i="10"/>
  <c r="Q641" i="10" s="1"/>
  <c r="T643" i="10"/>
  <c r="O643" i="10"/>
  <c r="Q643" i="10" s="1"/>
  <c r="T645" i="10"/>
  <c r="O645" i="10"/>
  <c r="Q645" i="10" s="1"/>
  <c r="T647" i="10"/>
  <c r="O647" i="10"/>
  <c r="Q647" i="10" s="1"/>
  <c r="T649" i="10"/>
  <c r="O649" i="10"/>
  <c r="Q649" i="10" s="1"/>
  <c r="T652" i="10"/>
  <c r="O652" i="10"/>
  <c r="Q652" i="10" s="1"/>
  <c r="T655" i="10"/>
  <c r="O655" i="10"/>
  <c r="Q655" i="10" s="1"/>
  <c r="T657" i="10"/>
  <c r="O657" i="10"/>
  <c r="Q657" i="10" s="1"/>
  <c r="T660" i="10"/>
  <c r="O660" i="10"/>
  <c r="Q660" i="10" s="1"/>
  <c r="T663" i="10"/>
  <c r="O663" i="10"/>
  <c r="Q663" i="10" s="1"/>
  <c r="T665" i="10"/>
  <c r="O665" i="10"/>
  <c r="Q665" i="10" s="1"/>
  <c r="T670" i="10"/>
  <c r="O670" i="10"/>
  <c r="Q670" i="10" s="1"/>
  <c r="T674" i="10"/>
  <c r="O674" i="10"/>
  <c r="Q674" i="10" s="1"/>
  <c r="T676" i="10"/>
  <c r="O676" i="10"/>
  <c r="Q676" i="10" s="1"/>
  <c r="T680" i="10"/>
  <c r="O680" i="10"/>
  <c r="Q680" i="10" s="1"/>
  <c r="T684" i="10"/>
  <c r="O684" i="10"/>
  <c r="Q684" i="10" s="1"/>
  <c r="T687" i="10"/>
  <c r="O687" i="10"/>
  <c r="Q687" i="10" s="1"/>
  <c r="T691" i="10"/>
  <c r="O691" i="10"/>
  <c r="Q691" i="10" s="1"/>
  <c r="T695" i="10"/>
  <c r="O695" i="10"/>
  <c r="Q695" i="10" s="1"/>
  <c r="T702" i="10"/>
  <c r="O702" i="10"/>
  <c r="Q702" i="10" s="1"/>
  <c r="T706" i="10"/>
  <c r="O706" i="10"/>
  <c r="Q706" i="10" s="1"/>
  <c r="T717" i="10"/>
  <c r="O717" i="10"/>
  <c r="Q717" i="10" s="1"/>
  <c r="T722" i="10"/>
  <c r="O722" i="10"/>
  <c r="Q722" i="10" s="1"/>
  <c r="T725" i="10"/>
  <c r="O725" i="10"/>
  <c r="Q725" i="10" s="1"/>
  <c r="T727" i="10"/>
  <c r="O727" i="10"/>
  <c r="Q727" i="10" s="1"/>
  <c r="T732" i="10"/>
  <c r="O732" i="10"/>
  <c r="Q732" i="10" s="1"/>
  <c r="T736" i="10"/>
  <c r="O736" i="10"/>
  <c r="Q736" i="10" s="1"/>
  <c r="T738" i="10"/>
  <c r="O738" i="10"/>
  <c r="Q738" i="10" s="1"/>
  <c r="T745" i="10"/>
  <c r="O745" i="10"/>
  <c r="Q745" i="10" s="1"/>
  <c r="T748" i="10"/>
  <c r="O748" i="10"/>
  <c r="Q748" i="10" s="1"/>
  <c r="T752" i="10"/>
  <c r="O752" i="10"/>
  <c r="Q752" i="10" s="1"/>
  <c r="T754" i="10"/>
  <c r="O754" i="10"/>
  <c r="Q754" i="10" s="1"/>
  <c r="T757" i="10"/>
  <c r="O757" i="10"/>
  <c r="Q757" i="10" s="1"/>
  <c r="T761" i="10"/>
  <c r="O761" i="10"/>
  <c r="Q761" i="10" s="1"/>
  <c r="T763" i="10"/>
  <c r="O763" i="10"/>
  <c r="Q763" i="10" s="1"/>
  <c r="T768" i="10"/>
  <c r="O768" i="10"/>
  <c r="Q768" i="10" s="1"/>
  <c r="T770" i="10"/>
  <c r="O770" i="10"/>
  <c r="Q770" i="10" s="1"/>
  <c r="T772" i="10"/>
  <c r="O772" i="10"/>
  <c r="Q772" i="10" s="1"/>
  <c r="T777" i="10"/>
  <c r="O777" i="10"/>
  <c r="Q777" i="10" s="1"/>
  <c r="T779" i="10"/>
  <c r="O779" i="10"/>
  <c r="Q779" i="10" s="1"/>
  <c r="T781" i="10"/>
  <c r="O781" i="10"/>
  <c r="Q781" i="10" s="1"/>
  <c r="T788" i="10"/>
  <c r="O788" i="10"/>
  <c r="Q788" i="10" s="1"/>
  <c r="T790" i="10"/>
  <c r="O790" i="10"/>
  <c r="Q790" i="10" s="1"/>
  <c r="T792" i="10"/>
  <c r="O792" i="10"/>
  <c r="Q792" i="10" s="1"/>
  <c r="T794" i="10"/>
  <c r="O794" i="10"/>
  <c r="Q794" i="10" s="1"/>
  <c r="T796" i="10"/>
  <c r="O796" i="10"/>
  <c r="Q796" i="10" s="1"/>
  <c r="T802" i="10"/>
  <c r="O802" i="10"/>
  <c r="Q802" i="10" s="1"/>
  <c r="T806" i="10"/>
  <c r="O806" i="10"/>
  <c r="Q806" i="10" s="1"/>
  <c r="T808" i="10"/>
  <c r="O808" i="10"/>
  <c r="Q808" i="10" s="1"/>
  <c r="T810" i="10"/>
  <c r="O810" i="10"/>
  <c r="Q810" i="10" s="1"/>
  <c r="T812" i="10"/>
  <c r="O812" i="10"/>
  <c r="Q812" i="10" s="1"/>
  <c r="T814" i="10"/>
  <c r="O814" i="10"/>
  <c r="Q814" i="10" s="1"/>
  <c r="T816" i="10"/>
  <c r="O816" i="10"/>
  <c r="Q816" i="10" s="1"/>
  <c r="T819" i="10"/>
  <c r="O819" i="10"/>
  <c r="Q819" i="10" s="1"/>
  <c r="T825" i="10"/>
  <c r="O825" i="10"/>
  <c r="Q825" i="10" s="1"/>
  <c r="T827" i="10"/>
  <c r="O827" i="10"/>
  <c r="Q827" i="10" s="1"/>
  <c r="T829" i="10"/>
  <c r="O829" i="10"/>
  <c r="Q829" i="10" s="1"/>
  <c r="T831" i="10"/>
  <c r="O831" i="10"/>
  <c r="Q831" i="10" s="1"/>
  <c r="T841" i="10"/>
  <c r="O841" i="10"/>
  <c r="Q841" i="10" s="1"/>
  <c r="T849" i="10"/>
  <c r="O849" i="10"/>
  <c r="Q849" i="10" s="1"/>
  <c r="T851" i="10"/>
  <c r="O851" i="10"/>
  <c r="Q851" i="10" s="1"/>
  <c r="T855" i="10"/>
  <c r="O855" i="10"/>
  <c r="Q855" i="10" s="1"/>
  <c r="T858" i="10"/>
  <c r="O858" i="10"/>
  <c r="Q858" i="10" s="1"/>
  <c r="T866" i="10"/>
  <c r="O866" i="10"/>
  <c r="Q866" i="10" s="1"/>
  <c r="T870" i="10"/>
  <c r="O870" i="10"/>
  <c r="Q870" i="10" s="1"/>
  <c r="T884" i="10"/>
  <c r="O884" i="10"/>
  <c r="Q884" i="10" s="1"/>
  <c r="T889" i="10"/>
  <c r="O889" i="10"/>
  <c r="Q889" i="10" s="1"/>
  <c r="T891" i="10"/>
  <c r="O891" i="10"/>
  <c r="Q891" i="10" s="1"/>
  <c r="T893" i="10"/>
  <c r="O893" i="10"/>
  <c r="Q893" i="10" s="1"/>
  <c r="T895" i="10"/>
  <c r="O895" i="10"/>
  <c r="Q895" i="10" s="1"/>
  <c r="T897" i="10"/>
  <c r="O897" i="10"/>
  <c r="Q897" i="10" s="1"/>
  <c r="T900" i="10"/>
  <c r="O900" i="10"/>
  <c r="Q900" i="10" s="1"/>
  <c r="T907" i="10"/>
  <c r="O907" i="10"/>
  <c r="Q907" i="10" s="1"/>
  <c r="T909" i="10"/>
  <c r="O909" i="10"/>
  <c r="Q909" i="10" s="1"/>
  <c r="T913" i="10"/>
  <c r="O913" i="10"/>
  <c r="Q913" i="10" s="1"/>
  <c r="T915" i="10"/>
  <c r="O915" i="10"/>
  <c r="Q915" i="10" s="1"/>
  <c r="T920" i="10"/>
  <c r="O920" i="10"/>
  <c r="Q920" i="10" s="1"/>
  <c r="T923" i="10"/>
  <c r="O923" i="10"/>
  <c r="Q923" i="10" s="1"/>
  <c r="T926" i="10"/>
  <c r="O926" i="10"/>
  <c r="Q926" i="10" s="1"/>
  <c r="T931" i="10"/>
  <c r="O931" i="10"/>
  <c r="Q931" i="10" s="1"/>
  <c r="T934" i="10"/>
  <c r="O934" i="10"/>
  <c r="Q934" i="10" s="1"/>
  <c r="T936" i="10"/>
  <c r="O936" i="10"/>
  <c r="Q936" i="10" s="1"/>
  <c r="T938" i="10"/>
  <c r="O938" i="10"/>
  <c r="Q938" i="10" s="1"/>
  <c r="T940" i="10"/>
  <c r="O940" i="10"/>
  <c r="Q940" i="10" s="1"/>
  <c r="T942" i="10"/>
  <c r="O942" i="10"/>
  <c r="Q942" i="10" s="1"/>
  <c r="T948" i="10"/>
  <c r="O948" i="10"/>
  <c r="Q948" i="10" s="1"/>
  <c r="T950" i="10"/>
  <c r="O950" i="10"/>
  <c r="Q950" i="10" s="1"/>
  <c r="T952" i="10"/>
  <c r="O952" i="10"/>
  <c r="Q952" i="10" s="1"/>
  <c r="T955" i="10"/>
  <c r="O955" i="10"/>
  <c r="Q955" i="10" s="1"/>
  <c r="T957" i="10"/>
  <c r="O957" i="10"/>
  <c r="Q957" i="10" s="1"/>
  <c r="T959" i="10"/>
  <c r="O959" i="10"/>
  <c r="Q959" i="10" s="1"/>
  <c r="T961" i="10"/>
  <c r="O961" i="10"/>
  <c r="Q961" i="10" s="1"/>
  <c r="T963" i="10"/>
  <c r="O963" i="10"/>
  <c r="Q963" i="10" s="1"/>
  <c r="T965" i="10"/>
  <c r="O965" i="10"/>
  <c r="Q965" i="10" s="1"/>
  <c r="T968" i="10"/>
  <c r="O968" i="10"/>
  <c r="Q968" i="10" s="1"/>
  <c r="T970" i="10"/>
  <c r="O970" i="10"/>
  <c r="Q970" i="10" s="1"/>
  <c r="T977" i="10"/>
  <c r="O977" i="10"/>
  <c r="Q977" i="10" s="1"/>
  <c r="T979" i="10"/>
  <c r="O979" i="10"/>
  <c r="Q979" i="10" s="1"/>
  <c r="T981" i="10"/>
  <c r="O981" i="10"/>
  <c r="Q981" i="10" s="1"/>
  <c r="T984" i="10"/>
  <c r="O984" i="10"/>
  <c r="Q984" i="10" s="1"/>
  <c r="T986" i="10"/>
  <c r="O986" i="10"/>
  <c r="Q986" i="10" s="1"/>
  <c r="T988" i="10"/>
  <c r="O988" i="10"/>
  <c r="Q988" i="10" s="1"/>
  <c r="T990" i="10"/>
  <c r="O990" i="10"/>
  <c r="Q990" i="10" s="1"/>
  <c r="T992" i="10"/>
  <c r="O992" i="10"/>
  <c r="Q992" i="10" s="1"/>
  <c r="T994" i="10"/>
  <c r="O994" i="10"/>
  <c r="Q994" i="10" s="1"/>
  <c r="T999" i="10"/>
  <c r="O999" i="10"/>
  <c r="Q999" i="10" s="1"/>
  <c r="T1001" i="10"/>
  <c r="O1001" i="10"/>
  <c r="Q1001" i="10" s="1"/>
  <c r="T1003" i="10"/>
  <c r="O1003" i="10"/>
  <c r="Q1003" i="10" s="1"/>
  <c r="T1005" i="10"/>
  <c r="O1005" i="10"/>
  <c r="Q1005" i="10" s="1"/>
  <c r="T1007" i="10"/>
  <c r="O1007" i="10"/>
  <c r="Q1007" i="10" s="1"/>
  <c r="T1011" i="10"/>
  <c r="O1011" i="10"/>
  <c r="Q1011" i="10" s="1"/>
  <c r="T1013" i="10"/>
  <c r="O1013" i="10"/>
  <c r="Q1013" i="10" s="1"/>
  <c r="T1015" i="10"/>
  <c r="O1015" i="10"/>
  <c r="Q1015" i="10" s="1"/>
  <c r="T1018" i="10"/>
  <c r="O1018" i="10"/>
  <c r="Q1018" i="10" s="1"/>
  <c r="T1023" i="10"/>
  <c r="O1023" i="10"/>
  <c r="Q1023" i="10" s="1"/>
  <c r="T1126" i="10"/>
  <c r="O1126" i="10"/>
  <c r="Q1126" i="10" s="1"/>
  <c r="T1130" i="10"/>
  <c r="O1130" i="10"/>
  <c r="Q1130" i="10" s="1"/>
  <c r="T1132" i="10"/>
  <c r="O1132" i="10"/>
  <c r="Q1132" i="10" s="1"/>
  <c r="T1134" i="10"/>
  <c r="O1134" i="10"/>
  <c r="Q1134" i="10" s="1"/>
  <c r="T1136" i="10"/>
  <c r="O1136" i="10"/>
  <c r="Q1136" i="10" s="1"/>
  <c r="T1162" i="10"/>
  <c r="O1162" i="10"/>
  <c r="Q1162" i="10" s="1"/>
  <c r="T1164" i="10"/>
  <c r="O1164" i="10"/>
  <c r="Q1164" i="10" s="1"/>
  <c r="T1223" i="10"/>
  <c r="O1223" i="10"/>
  <c r="Q1223" i="10" s="1"/>
  <c r="T1226" i="10"/>
  <c r="O1226" i="10"/>
  <c r="Q1226" i="10" s="1"/>
  <c r="T1232" i="10"/>
  <c r="O1232" i="10"/>
  <c r="Q1232" i="10" s="1"/>
  <c r="T1271" i="10"/>
  <c r="O1271" i="10"/>
  <c r="Q1271" i="10" s="1"/>
  <c r="T1273" i="10"/>
  <c r="O1273" i="10"/>
  <c r="Q1273" i="10" s="1"/>
  <c r="T1366" i="10"/>
  <c r="O1366" i="10"/>
  <c r="Q1366" i="10" s="1"/>
  <c r="T1368" i="10"/>
  <c r="O1368" i="10"/>
  <c r="Q1368" i="10" s="1"/>
  <c r="T1370" i="10"/>
  <c r="O1370" i="10"/>
  <c r="Q1370" i="10" s="1"/>
  <c r="T1377" i="10"/>
  <c r="O1377" i="10"/>
  <c r="Q1377" i="10" s="1"/>
  <c r="T1394" i="10"/>
  <c r="O1394" i="10"/>
  <c r="Q1394" i="10" s="1"/>
  <c r="T1514" i="10"/>
  <c r="O1514" i="10"/>
  <c r="Q1514" i="10" s="1"/>
  <c r="T1530" i="10"/>
  <c r="O1530" i="10"/>
  <c r="Q1530" i="10" s="1"/>
  <c r="T1532" i="10"/>
  <c r="O1532" i="10"/>
  <c r="Q1532" i="10" s="1"/>
  <c r="T1535" i="10"/>
  <c r="O1535" i="10"/>
  <c r="Q1535" i="10" s="1"/>
  <c r="T1545" i="10"/>
  <c r="O1545" i="10"/>
  <c r="Q1545" i="10" s="1"/>
  <c r="T1579" i="10"/>
  <c r="O1579" i="10"/>
  <c r="Q1579" i="10" s="1"/>
  <c r="T1581" i="10"/>
  <c r="O1581" i="10"/>
  <c r="Q1581" i="10" s="1"/>
  <c r="T1583" i="10"/>
  <c r="O1583" i="10"/>
  <c r="Q1583" i="10" s="1"/>
  <c r="T1586" i="10"/>
  <c r="O1586" i="10"/>
  <c r="Q1586" i="10" s="1"/>
  <c r="T1588" i="10"/>
  <c r="O1588" i="10"/>
  <c r="Q1588" i="10" s="1"/>
  <c r="T1599" i="10"/>
  <c r="O1599" i="10"/>
  <c r="Q1599" i="10" s="1"/>
  <c r="T1605" i="10"/>
  <c r="O1605" i="10"/>
  <c r="Q1605" i="10" s="1"/>
  <c r="T1610" i="10"/>
  <c r="O1610" i="10"/>
  <c r="Q1610" i="10" s="1"/>
  <c r="T1613" i="10"/>
  <c r="O1613" i="10"/>
  <c r="Q1613" i="10" s="1"/>
  <c r="T1615" i="10"/>
  <c r="O1615" i="10"/>
  <c r="Q1615" i="10" s="1"/>
  <c r="T1617" i="10"/>
  <c r="O1617" i="10"/>
  <c r="Q1617" i="10" s="1"/>
  <c r="T1619" i="10"/>
  <c r="O1619" i="10"/>
  <c r="Q1619" i="10" s="1"/>
  <c r="T1624" i="10"/>
  <c r="O1624" i="10"/>
  <c r="Q1624" i="10" s="1"/>
  <c r="T1626" i="10"/>
  <c r="O1626" i="10"/>
  <c r="Q1626" i="10" s="1"/>
  <c r="T1632" i="10"/>
  <c r="O1632" i="10"/>
  <c r="Q1632" i="10" s="1"/>
  <c r="T1637" i="10"/>
  <c r="O1637" i="10"/>
  <c r="Q1637" i="10" s="1"/>
  <c r="T1639" i="10"/>
  <c r="O1639" i="10"/>
  <c r="Q1639" i="10" s="1"/>
  <c r="T1641" i="10"/>
  <c r="O1641" i="10"/>
  <c r="Q1641" i="10" s="1"/>
  <c r="T1647" i="10"/>
  <c r="O1647" i="10"/>
  <c r="Q1647" i="10" s="1"/>
  <c r="T1649" i="10"/>
  <c r="O1649" i="10"/>
  <c r="Q1649" i="10" s="1"/>
  <c r="T1652" i="10"/>
  <c r="O1652" i="10"/>
  <c r="Q1652" i="10" s="1"/>
  <c r="T1659" i="10"/>
  <c r="O1659" i="10"/>
  <c r="Q1659" i="10" s="1"/>
  <c r="T1669" i="10"/>
  <c r="O1669" i="10"/>
  <c r="Q1669" i="10" s="1"/>
  <c r="T1671" i="10"/>
  <c r="O1671" i="10"/>
  <c r="Q1671" i="10" s="1"/>
  <c r="T1673" i="10"/>
  <c r="O1673" i="10"/>
  <c r="Q1673" i="10" s="1"/>
  <c r="T1677" i="10"/>
  <c r="O1677" i="10"/>
  <c r="Q1677" i="10" s="1"/>
  <c r="T1679" i="10"/>
  <c r="O1679" i="10"/>
  <c r="Q1679" i="10" s="1"/>
  <c r="T1682" i="10"/>
  <c r="O1682" i="10"/>
  <c r="Q1682" i="10" s="1"/>
  <c r="T1703" i="10"/>
  <c r="O1703" i="10"/>
  <c r="Q1703" i="10" s="1"/>
  <c r="T1720" i="10"/>
  <c r="O1720" i="10"/>
  <c r="Q1720" i="10" s="1"/>
  <c r="T1722" i="10"/>
  <c r="O1722" i="10"/>
  <c r="Q1722" i="10" s="1"/>
  <c r="T1725" i="10"/>
  <c r="O1725" i="10"/>
  <c r="Q1725" i="10" s="1"/>
  <c r="T1727" i="10"/>
  <c r="O1727" i="10"/>
  <c r="Q1727" i="10" s="1"/>
  <c r="T1729" i="10"/>
  <c r="O1729" i="10"/>
  <c r="Q1729" i="10" s="1"/>
  <c r="T1731" i="10"/>
  <c r="O1731" i="10"/>
  <c r="Q1731" i="10" s="1"/>
  <c r="T1733" i="10"/>
  <c r="O1733" i="10"/>
  <c r="Q1733" i="10" s="1"/>
  <c r="T1735" i="10"/>
  <c r="O1735" i="10"/>
  <c r="Q1735" i="10" s="1"/>
  <c r="T1740" i="10"/>
  <c r="O1740" i="10"/>
  <c r="Q1740" i="10" s="1"/>
  <c r="T1743" i="10"/>
  <c r="O1743" i="10"/>
  <c r="Q1743" i="10" s="1"/>
  <c r="T1745" i="10"/>
  <c r="O1745" i="10"/>
  <c r="Q1745" i="10" s="1"/>
  <c r="T1748" i="10"/>
  <c r="O1748" i="10"/>
  <c r="Q1748" i="10" s="1"/>
  <c r="T1752" i="10"/>
  <c r="O1752" i="10"/>
  <c r="Q1752" i="10" s="1"/>
  <c r="T1754" i="10"/>
  <c r="O1754" i="10"/>
  <c r="Q1754" i="10" s="1"/>
  <c r="T1756" i="10"/>
  <c r="O1756" i="10"/>
  <c r="Q1756" i="10" s="1"/>
  <c r="T1758" i="10"/>
  <c r="O1758" i="10"/>
  <c r="Q1758" i="10" s="1"/>
  <c r="T1760" i="10"/>
  <c r="O1760" i="10"/>
  <c r="Q1760" i="10" s="1"/>
  <c r="T1762" i="10"/>
  <c r="O1762" i="10"/>
  <c r="Q1762" i="10" s="1"/>
  <c r="T1765" i="10"/>
  <c r="O1765" i="10"/>
  <c r="Q1765" i="10" s="1"/>
  <c r="T1767" i="10"/>
  <c r="O1767" i="10"/>
  <c r="Q1767" i="10" s="1"/>
  <c r="T1769" i="10"/>
  <c r="O1769" i="10"/>
  <c r="Q1769" i="10" s="1"/>
  <c r="T1772" i="10"/>
  <c r="O1772" i="10"/>
  <c r="Q1772" i="10" s="1"/>
  <c r="T1775" i="10"/>
  <c r="O1775" i="10"/>
  <c r="Q1775" i="10" s="1"/>
  <c r="T1777" i="10"/>
  <c r="O1777" i="10"/>
  <c r="Q1777" i="10" s="1"/>
  <c r="T1780" i="10"/>
  <c r="O1780" i="10"/>
  <c r="Q1780" i="10" s="1"/>
  <c r="T1785" i="10"/>
  <c r="O1785" i="10"/>
  <c r="Q1785" i="10" s="1"/>
  <c r="T1791" i="10"/>
  <c r="O1791" i="10"/>
  <c r="Q1791" i="10" s="1"/>
  <c r="T1798" i="10"/>
  <c r="O1798" i="10"/>
  <c r="Q1798" i="10" s="1"/>
  <c r="T1820" i="10"/>
  <c r="O1820" i="10"/>
  <c r="Q1820" i="10" s="1"/>
  <c r="T1824" i="10"/>
  <c r="O1824" i="10"/>
  <c r="Q1824" i="10" s="1"/>
  <c r="T1826" i="10"/>
  <c r="O1826" i="10"/>
  <c r="Q1826" i="10" s="1"/>
  <c r="T1877" i="10"/>
  <c r="O1877" i="10"/>
  <c r="Q1877" i="10" s="1"/>
  <c r="T1879" i="10"/>
  <c r="O1879" i="10"/>
  <c r="Q1879" i="10" s="1"/>
  <c r="T1881" i="10"/>
  <c r="O1881" i="10"/>
  <c r="Q1881" i="10" s="1"/>
  <c r="T1883" i="10"/>
  <c r="O1883" i="10"/>
  <c r="Q1883" i="10" s="1"/>
  <c r="T1887" i="10"/>
  <c r="O1887" i="10"/>
  <c r="Q1887" i="10" s="1"/>
  <c r="T1889" i="10"/>
  <c r="O1889" i="10"/>
  <c r="Q1889" i="10" s="1"/>
  <c r="T1891" i="10"/>
  <c r="O1891" i="10"/>
  <c r="Q1891" i="10" s="1"/>
  <c r="T1893" i="10"/>
  <c r="O1893" i="10"/>
  <c r="Q1893" i="10" s="1"/>
  <c r="T1897" i="10"/>
  <c r="O1897" i="10"/>
  <c r="Q1897" i="10" s="1"/>
  <c r="T1901" i="10"/>
  <c r="O1901" i="10"/>
  <c r="Q1901" i="10" s="1"/>
  <c r="T1903" i="10"/>
  <c r="O1903" i="10"/>
  <c r="Q1903" i="10" s="1"/>
  <c r="T1908" i="10"/>
  <c r="O1908" i="10"/>
  <c r="Q1908" i="10" s="1"/>
  <c r="T1911" i="10"/>
  <c r="O1911" i="10"/>
  <c r="Q1911" i="10" s="1"/>
  <c r="T1916" i="10"/>
  <c r="O1916" i="10"/>
  <c r="Q1916" i="10" s="1"/>
  <c r="T1919" i="10"/>
  <c r="O1919" i="10"/>
  <c r="Q1919" i="10" s="1"/>
  <c r="T1925" i="10"/>
  <c r="O1925" i="10"/>
  <c r="Q1925" i="10" s="1"/>
  <c r="T1928" i="10"/>
  <c r="O1928" i="10"/>
  <c r="Q1928" i="10" s="1"/>
  <c r="T1930" i="10"/>
  <c r="O1930" i="10"/>
  <c r="Q1930" i="10" s="1"/>
  <c r="T1989" i="10"/>
  <c r="O1989" i="10"/>
  <c r="Q1989" i="10" s="1"/>
  <c r="T1991" i="10"/>
  <c r="O1991" i="10"/>
  <c r="Q1991" i="10" s="1"/>
  <c r="T1993" i="10"/>
  <c r="O1993" i="10"/>
  <c r="Q1993" i="10" s="1"/>
  <c r="T2210" i="10"/>
  <c r="O2210" i="10"/>
  <c r="Q2210" i="10" s="1"/>
  <c r="T2413" i="10"/>
  <c r="O2413" i="10"/>
  <c r="Q2413" i="10" s="1"/>
  <c r="T2507" i="10"/>
  <c r="O2507" i="10"/>
  <c r="Q2507" i="10" s="1"/>
  <c r="T2510" i="10"/>
  <c r="O2510" i="10"/>
  <c r="Q2510" i="10" s="1"/>
  <c r="T2513" i="10"/>
  <c r="O2513" i="10"/>
  <c r="Q2513" i="10" s="1"/>
  <c r="T2518" i="10"/>
  <c r="O2518" i="10"/>
  <c r="Q2518" i="10" s="1"/>
  <c r="T2653" i="10"/>
  <c r="O2653" i="10"/>
  <c r="Q2653" i="10" s="1"/>
  <c r="T3022" i="10"/>
  <c r="O3022" i="10"/>
  <c r="Q3022" i="10" s="1"/>
  <c r="T3256" i="10"/>
  <c r="O3256" i="10"/>
  <c r="Q3256" i="10" s="1"/>
  <c r="T3288" i="10"/>
  <c r="O3288" i="10"/>
  <c r="Q3288" i="10" s="1"/>
  <c r="T3291" i="10"/>
  <c r="O3291" i="10"/>
  <c r="Q3291" i="10" s="1"/>
  <c r="T3505" i="10"/>
  <c r="O3505" i="10"/>
  <c r="Q3505" i="10" s="1"/>
  <c r="T3544" i="10"/>
  <c r="O3544" i="10"/>
  <c r="Q3544" i="10" s="1"/>
  <c r="T3585" i="10"/>
  <c r="O3585" i="10"/>
  <c r="Q3585" i="10" s="1"/>
  <c r="T3588" i="10"/>
  <c r="O3588" i="10"/>
  <c r="Q3588" i="10" s="1"/>
  <c r="T3590" i="10"/>
  <c r="O3590" i="10"/>
  <c r="Q3590" i="10" s="1"/>
  <c r="T3592" i="10"/>
  <c r="O3592" i="10"/>
  <c r="Q3592" i="10" s="1"/>
  <c r="T3594" i="10"/>
  <c r="O3594" i="10"/>
  <c r="Q3594" i="10" s="1"/>
  <c r="T3597" i="10"/>
  <c r="O3597" i="10"/>
  <c r="Q3597" i="10" s="1"/>
  <c r="T3601" i="10"/>
  <c r="O3601" i="10"/>
  <c r="Q3601" i="10" s="1"/>
  <c r="T3612" i="10"/>
  <c r="O3612" i="10"/>
  <c r="Q3612" i="10" s="1"/>
  <c r="T3614" i="10"/>
  <c r="O3614" i="10"/>
  <c r="Q3614" i="10" s="1"/>
  <c r="T3616" i="10"/>
  <c r="O3616" i="10"/>
  <c r="Q3616" i="10" s="1"/>
  <c r="T3618" i="10"/>
  <c r="O3618" i="10"/>
  <c r="Q3618" i="10" s="1"/>
  <c r="T3622" i="10"/>
  <c r="O3622" i="10"/>
  <c r="Q3622" i="10" s="1"/>
  <c r="T3649" i="10"/>
  <c r="O3649" i="10"/>
  <c r="Q3649" i="10" s="1"/>
  <c r="T3722" i="10"/>
  <c r="O3722" i="10"/>
  <c r="Q3722" i="10" s="1"/>
  <c r="T3767" i="10"/>
  <c r="O3767" i="10"/>
  <c r="Q3767" i="10" s="1"/>
  <c r="T3798" i="10"/>
  <c r="O3798" i="10"/>
  <c r="Q3798" i="10" s="1"/>
  <c r="T3818" i="10"/>
  <c r="O3818" i="10"/>
  <c r="Q3818" i="10" s="1"/>
  <c r="T3822" i="10"/>
  <c r="O3822" i="10"/>
  <c r="Q3822" i="10" s="1"/>
  <c r="T3880" i="10"/>
  <c r="O3880" i="10"/>
  <c r="Q3880" i="10" s="1"/>
  <c r="T3887" i="10"/>
  <c r="O3887" i="10"/>
  <c r="Q3887" i="10" s="1"/>
  <c r="T3891" i="10"/>
  <c r="O3891" i="10"/>
  <c r="Q3891" i="10" s="1"/>
  <c r="T3896" i="10"/>
  <c r="O3896" i="10"/>
  <c r="Q3896" i="10" s="1"/>
  <c r="T3904" i="10"/>
  <c r="O3904" i="10"/>
  <c r="Q3904" i="10" s="1"/>
  <c r="T3917" i="10"/>
  <c r="O3917" i="10"/>
  <c r="Q3917" i="10" s="1"/>
  <c r="T3920" i="10"/>
  <c r="O3920" i="10"/>
  <c r="Q3920" i="10" s="1"/>
  <c r="T3922" i="10"/>
  <c r="O3922" i="10"/>
  <c r="Q3922" i="10" s="1"/>
  <c r="T3929" i="10"/>
  <c r="O3929" i="10"/>
  <c r="Q3929" i="10" s="1"/>
  <c r="T3935" i="10"/>
  <c r="O3935" i="10"/>
  <c r="Q3935" i="10" s="1"/>
  <c r="T3939" i="10"/>
  <c r="O3939" i="10"/>
  <c r="Q3939" i="10" s="1"/>
  <c r="T3945" i="10"/>
  <c r="O3945" i="10"/>
  <c r="Q3945" i="10" s="1"/>
  <c r="T4148" i="10"/>
  <c r="O4148" i="10"/>
  <c r="Q4148" i="10" s="1"/>
  <c r="T4179" i="10"/>
  <c r="O4179" i="10"/>
  <c r="Q4179" i="10" s="1"/>
  <c r="T4185" i="10"/>
  <c r="O4185" i="10"/>
  <c r="Q4185" i="10" s="1"/>
  <c r="T4212" i="10"/>
  <c r="O4212" i="10"/>
  <c r="Q4212" i="10" s="1"/>
  <c r="T4421" i="10"/>
  <c r="O4421" i="10"/>
  <c r="Q4421" i="10" s="1"/>
  <c r="T4481" i="10"/>
  <c r="O4481" i="10"/>
  <c r="Q4481" i="10" s="1"/>
  <c r="T4488" i="10"/>
  <c r="O4488" i="10"/>
  <c r="Q4488" i="10" s="1"/>
  <c r="T4496" i="10"/>
  <c r="O4496" i="10"/>
  <c r="Q4496" i="10" s="1"/>
  <c r="T4499" i="10"/>
  <c r="O4499" i="10"/>
  <c r="Q4499" i="10" s="1"/>
  <c r="T4502" i="10"/>
  <c r="O4502" i="10"/>
  <c r="Q4502" i="10" s="1"/>
  <c r="T4508" i="10"/>
  <c r="O4508" i="10"/>
  <c r="Q4508" i="10" s="1"/>
  <c r="T4518" i="10"/>
  <c r="O4518" i="10"/>
  <c r="Q4518" i="10" s="1"/>
  <c r="T4523" i="10"/>
  <c r="O4523" i="10"/>
  <c r="Q4523" i="10" s="1"/>
  <c r="T4557" i="10"/>
  <c r="O4557" i="10"/>
  <c r="Q4557" i="10" s="1"/>
  <c r="T4560" i="10"/>
  <c r="O4560" i="10"/>
  <c r="Q4560" i="10" s="1"/>
  <c r="T4567" i="10"/>
  <c r="O4567" i="10"/>
  <c r="Q4567" i="10" s="1"/>
  <c r="T4570" i="10"/>
  <c r="O4570" i="10"/>
  <c r="Q4570" i="10" s="1"/>
  <c r="T4572" i="10"/>
  <c r="O4572" i="10"/>
  <c r="Q4572" i="10" s="1"/>
  <c r="T4579" i="10"/>
  <c r="O4579" i="10"/>
  <c r="Q4579" i="10" s="1"/>
  <c r="T4595" i="10"/>
  <c r="O4595" i="10"/>
  <c r="Q4595" i="10" s="1"/>
  <c r="T4754" i="10"/>
  <c r="O4754" i="10"/>
  <c r="Q4754" i="10" s="1"/>
  <c r="T4812" i="10"/>
  <c r="O4812" i="10"/>
  <c r="Q4812" i="10" s="1"/>
  <c r="T4840" i="10"/>
  <c r="O4840" i="10"/>
  <c r="Q4840" i="10" s="1"/>
  <c r="T4850" i="10"/>
  <c r="O4850" i="10"/>
  <c r="Q4850" i="10" s="1"/>
  <c r="T4858" i="10"/>
  <c r="O4858" i="10"/>
  <c r="Q4858" i="10" s="1"/>
  <c r="T4866" i="10"/>
  <c r="O4866" i="10"/>
  <c r="Q4866" i="10" s="1"/>
  <c r="T4896" i="10"/>
  <c r="O4896" i="10"/>
  <c r="Q4896" i="10" s="1"/>
  <c r="T5057" i="10"/>
  <c r="O5057" i="10"/>
  <c r="Q5057" i="10" s="1"/>
  <c r="T5078" i="10"/>
  <c r="O5078" i="10"/>
  <c r="Q5078" i="10" s="1"/>
  <c r="T5080" i="10"/>
  <c r="O5080" i="10"/>
  <c r="Q5080" i="10" s="1"/>
  <c r="T40" i="10"/>
  <c r="O40" i="10"/>
  <c r="Q40" i="10" s="1"/>
  <c r="T43" i="10"/>
  <c r="O43" i="10"/>
  <c r="Q43" i="10" s="1"/>
  <c r="T67" i="10"/>
  <c r="O67" i="10"/>
  <c r="Q67" i="10" s="1"/>
  <c r="T175" i="10"/>
  <c r="O175" i="10"/>
  <c r="Q175" i="10" s="1"/>
  <c r="T181" i="10"/>
  <c r="O181" i="10"/>
  <c r="Q181" i="10" s="1"/>
  <c r="T183" i="10"/>
  <c r="O183" i="10"/>
  <c r="Q183" i="10" s="1"/>
  <c r="T187" i="10"/>
  <c r="O187" i="10"/>
  <c r="Q187" i="10" s="1"/>
  <c r="T200" i="10"/>
  <c r="O200" i="10"/>
  <c r="Q200" i="10" s="1"/>
  <c r="T221" i="10"/>
  <c r="O221" i="10"/>
  <c r="Q221" i="10" s="1"/>
  <c r="T226" i="10"/>
  <c r="O226" i="10"/>
  <c r="Q226" i="10" s="1"/>
  <c r="T246" i="10"/>
  <c r="O246" i="10"/>
  <c r="Q246" i="10" s="1"/>
  <c r="T274" i="10"/>
  <c r="O274" i="10"/>
  <c r="Q274" i="10" s="1"/>
  <c r="T286" i="10"/>
  <c r="O286" i="10"/>
  <c r="Q286" i="10" s="1"/>
  <c r="T332" i="10"/>
  <c r="O332" i="10"/>
  <c r="Q332" i="10" s="1"/>
  <c r="T378" i="10"/>
  <c r="O378" i="10"/>
  <c r="Q378" i="10" s="1"/>
  <c r="T383" i="10"/>
  <c r="O383" i="10"/>
  <c r="Q383" i="10" s="1"/>
  <c r="T406" i="10"/>
  <c r="O406" i="10"/>
  <c r="Q406" i="10" s="1"/>
  <c r="T411" i="10"/>
  <c r="O411" i="10"/>
  <c r="Q411" i="10" s="1"/>
  <c r="T430" i="10"/>
  <c r="O430" i="10"/>
  <c r="Q430" i="10" s="1"/>
  <c r="T443" i="10"/>
  <c r="O443" i="10"/>
  <c r="Q443" i="10" s="1"/>
  <c r="T449" i="10"/>
  <c r="O449" i="10"/>
  <c r="Q449" i="10" s="1"/>
  <c r="T459" i="10"/>
  <c r="O459" i="10"/>
  <c r="Q459" i="10" s="1"/>
  <c r="T469" i="10"/>
  <c r="O469" i="10"/>
  <c r="Q469" i="10" s="1"/>
  <c r="T504" i="10"/>
  <c r="O504" i="10"/>
  <c r="Q504" i="10" s="1"/>
  <c r="T569" i="10"/>
  <c r="O569" i="10"/>
  <c r="Q569" i="10" s="1"/>
  <c r="T651" i="10"/>
  <c r="O651" i="10"/>
  <c r="Q651" i="10" s="1"/>
  <c r="T697" i="10"/>
  <c r="O697" i="10"/>
  <c r="Q697" i="10" s="1"/>
  <c r="T708" i="10"/>
  <c r="O708" i="10"/>
  <c r="Q708" i="10" s="1"/>
  <c r="T714" i="10"/>
  <c r="O714" i="10"/>
  <c r="Q714" i="10" s="1"/>
  <c r="T718" i="10"/>
  <c r="O718" i="10"/>
  <c r="Q718" i="10" s="1"/>
  <c r="T721" i="10"/>
  <c r="O721" i="10"/>
  <c r="Q721" i="10" s="1"/>
  <c r="T728" i="10"/>
  <c r="O728" i="10"/>
  <c r="Q728" i="10" s="1"/>
  <c r="T735" i="10"/>
  <c r="O735" i="10"/>
  <c r="Q735" i="10" s="1"/>
  <c r="T740" i="10"/>
  <c r="O740" i="10"/>
  <c r="Q740" i="10" s="1"/>
  <c r="T746" i="10"/>
  <c r="O746" i="10"/>
  <c r="Q746" i="10" s="1"/>
  <c r="T758" i="10"/>
  <c r="O758" i="10"/>
  <c r="Q758" i="10" s="1"/>
  <c r="T776" i="10"/>
  <c r="O776" i="10"/>
  <c r="Q776" i="10" s="1"/>
  <c r="T797" i="10"/>
  <c r="O797" i="10"/>
  <c r="Q797" i="10" s="1"/>
  <c r="T799" i="10"/>
  <c r="O799" i="10"/>
  <c r="Q799" i="10" s="1"/>
  <c r="T823" i="10"/>
  <c r="O823" i="10"/>
  <c r="Q823" i="10" s="1"/>
  <c r="T834" i="10"/>
  <c r="O834" i="10"/>
  <c r="Q834" i="10" s="1"/>
  <c r="T839" i="10"/>
  <c r="O839" i="10"/>
  <c r="Q839" i="10" s="1"/>
  <c r="T843" i="10"/>
  <c r="O843" i="10"/>
  <c r="Q843" i="10" s="1"/>
  <c r="T845" i="10"/>
  <c r="O845" i="10"/>
  <c r="Q845" i="10" s="1"/>
  <c r="T848" i="10"/>
  <c r="O848" i="10"/>
  <c r="Q848" i="10" s="1"/>
  <c r="T853" i="10"/>
  <c r="O853" i="10"/>
  <c r="Q853" i="10" s="1"/>
  <c r="T1034" i="10"/>
  <c r="O1034" i="10"/>
  <c r="Q1034" i="10" s="1"/>
  <c r="T1037" i="10"/>
  <c r="O1037" i="10"/>
  <c r="Q1037" i="10" s="1"/>
  <c r="T1053" i="10"/>
  <c r="O1053" i="10"/>
  <c r="Q1053" i="10" s="1"/>
  <c r="T1056" i="10"/>
  <c r="O1056" i="10"/>
  <c r="Q1056" i="10" s="1"/>
  <c r="T1062" i="10"/>
  <c r="O1062" i="10"/>
  <c r="Q1062" i="10" s="1"/>
  <c r="T1065" i="10"/>
  <c r="O1065" i="10"/>
  <c r="Q1065" i="10" s="1"/>
  <c r="T1070" i="10"/>
  <c r="O1070" i="10"/>
  <c r="Q1070" i="10" s="1"/>
  <c r="T1076" i="10"/>
  <c r="O1076" i="10"/>
  <c r="Q1076" i="10" s="1"/>
  <c r="T1078" i="10"/>
  <c r="O1078" i="10"/>
  <c r="Q1078" i="10" s="1"/>
  <c r="T1080" i="10"/>
  <c r="O1080" i="10"/>
  <c r="Q1080" i="10" s="1"/>
  <c r="T1118" i="10"/>
  <c r="O1118" i="10"/>
  <c r="Q1118" i="10" s="1"/>
  <c r="T1139" i="10"/>
  <c r="O1139" i="10"/>
  <c r="Q1139" i="10" s="1"/>
  <c r="T1143" i="10"/>
  <c r="O1143" i="10"/>
  <c r="Q1143" i="10" s="1"/>
  <c r="T1149" i="10"/>
  <c r="O1149" i="10"/>
  <c r="Q1149" i="10" s="1"/>
  <c r="T1151" i="10"/>
  <c r="O1151" i="10"/>
  <c r="Q1151" i="10" s="1"/>
  <c r="T1166" i="10"/>
  <c r="O1166" i="10"/>
  <c r="Q1166" i="10" s="1"/>
  <c r="T1168" i="10"/>
  <c r="O1168" i="10"/>
  <c r="Q1168" i="10" s="1"/>
  <c r="T1170" i="10"/>
  <c r="O1170" i="10"/>
  <c r="Q1170" i="10" s="1"/>
  <c r="T1175" i="10"/>
  <c r="O1175" i="10"/>
  <c r="Q1175" i="10" s="1"/>
  <c r="T1177" i="10"/>
  <c r="O1177" i="10"/>
  <c r="Q1177" i="10" s="1"/>
  <c r="T1182" i="10"/>
  <c r="O1182" i="10"/>
  <c r="Q1182" i="10" s="1"/>
  <c r="T1186" i="10"/>
  <c r="O1186" i="10"/>
  <c r="Q1186" i="10" s="1"/>
  <c r="T1195" i="10"/>
  <c r="O1195" i="10"/>
  <c r="Q1195" i="10" s="1"/>
  <c r="T1198" i="10"/>
  <c r="O1198" i="10"/>
  <c r="Q1198" i="10" s="1"/>
  <c r="T1205" i="10"/>
  <c r="O1205" i="10"/>
  <c r="Q1205" i="10" s="1"/>
  <c r="T1208" i="10"/>
  <c r="O1208" i="10"/>
  <c r="Q1208" i="10" s="1"/>
  <c r="T1211" i="10"/>
  <c r="O1211" i="10"/>
  <c r="Q1211" i="10" s="1"/>
  <c r="T1264" i="10"/>
  <c r="O1264" i="10"/>
  <c r="Q1264" i="10" s="1"/>
  <c r="T1268" i="10"/>
  <c r="O1268" i="10"/>
  <c r="Q1268" i="10" s="1"/>
  <c r="T1277" i="10"/>
  <c r="O1277" i="10"/>
  <c r="Q1277" i="10" s="1"/>
  <c r="T1322" i="10"/>
  <c r="O1322" i="10"/>
  <c r="Q1322" i="10" s="1"/>
  <c r="T1328" i="10"/>
  <c r="O1328" i="10"/>
  <c r="Q1328" i="10" s="1"/>
  <c r="T1331" i="10"/>
  <c r="O1331" i="10"/>
  <c r="Q1331" i="10" s="1"/>
  <c r="T1347" i="10"/>
  <c r="O1347" i="10"/>
  <c r="Q1347" i="10" s="1"/>
  <c r="T1353" i="10"/>
  <c r="O1353" i="10"/>
  <c r="Q1353" i="10" s="1"/>
  <c r="T1355" i="10"/>
  <c r="O1355" i="10"/>
  <c r="Q1355" i="10" s="1"/>
  <c r="T1361" i="10"/>
  <c r="O1361" i="10"/>
  <c r="Q1361" i="10" s="1"/>
  <c r="T1363" i="10"/>
  <c r="O1363" i="10"/>
  <c r="Q1363" i="10" s="1"/>
  <c r="T1374" i="10"/>
  <c r="O1374" i="10"/>
  <c r="Q1374" i="10" s="1"/>
  <c r="T1379" i="10"/>
  <c r="O1379" i="10"/>
  <c r="Q1379" i="10" s="1"/>
  <c r="T1458" i="10"/>
  <c r="O1458" i="10"/>
  <c r="Q1458" i="10" s="1"/>
  <c r="T1479" i="10"/>
  <c r="O1479" i="10"/>
  <c r="Q1479" i="10" s="1"/>
  <c r="T1487" i="10"/>
  <c r="O1487" i="10"/>
  <c r="Q1487" i="10" s="1"/>
  <c r="T1933" i="10"/>
  <c r="O1933" i="10"/>
  <c r="Q1933" i="10" s="1"/>
  <c r="T1937" i="10"/>
  <c r="O1937" i="10"/>
  <c r="Q1937" i="10" s="1"/>
  <c r="T1939" i="10"/>
  <c r="O1939" i="10"/>
  <c r="Q1939" i="10" s="1"/>
  <c r="T1942" i="10"/>
  <c r="O1942" i="10"/>
  <c r="Q1942" i="10" s="1"/>
  <c r="T1948" i="10"/>
  <c r="O1948" i="10"/>
  <c r="Q1948" i="10" s="1"/>
  <c r="T1955" i="10"/>
  <c r="O1955" i="10"/>
  <c r="Q1955" i="10" s="1"/>
  <c r="T1964" i="10"/>
  <c r="O1964" i="10"/>
  <c r="Q1964" i="10" s="1"/>
  <c r="T1966" i="10"/>
  <c r="O1966" i="10"/>
  <c r="Q1966" i="10" s="1"/>
  <c r="T1972" i="10"/>
  <c r="O1972" i="10"/>
  <c r="Q1972" i="10" s="1"/>
  <c r="T1998" i="10"/>
  <c r="O1998" i="10"/>
  <c r="Q1998" i="10" s="1"/>
  <c r="T2004" i="10"/>
  <c r="O2004" i="10"/>
  <c r="Q2004" i="10" s="1"/>
  <c r="T2008" i="10"/>
  <c r="O2008" i="10"/>
  <c r="Q2008" i="10" s="1"/>
  <c r="T2010" i="10"/>
  <c r="O2010" i="10"/>
  <c r="Q2010" i="10" s="1"/>
  <c r="T2019" i="10"/>
  <c r="O2019" i="10"/>
  <c r="Q2019" i="10" s="1"/>
  <c r="T2022" i="10"/>
  <c r="O2022" i="10"/>
  <c r="Q2022" i="10" s="1"/>
  <c r="T2059" i="10"/>
  <c r="O2059" i="10"/>
  <c r="Q2059" i="10" s="1"/>
  <c r="T2066" i="10"/>
  <c r="O2066" i="10"/>
  <c r="Q2066" i="10" s="1"/>
  <c r="T2077" i="10"/>
  <c r="O2077" i="10"/>
  <c r="Q2077" i="10" s="1"/>
  <c r="T2094" i="10"/>
  <c r="O2094" i="10"/>
  <c r="Q2094" i="10" s="1"/>
  <c r="T2106" i="10"/>
  <c r="O2106" i="10"/>
  <c r="Q2106" i="10" s="1"/>
  <c r="T2110" i="10"/>
  <c r="O2110" i="10"/>
  <c r="Q2110" i="10" s="1"/>
  <c r="T2115" i="10"/>
  <c r="O2115" i="10"/>
  <c r="Q2115" i="10" s="1"/>
  <c r="T2124" i="10"/>
  <c r="O2124" i="10"/>
  <c r="Q2124" i="10" s="1"/>
  <c r="T2139" i="10"/>
  <c r="O2139" i="10"/>
  <c r="Q2139" i="10" s="1"/>
  <c r="T2147" i="10"/>
  <c r="O2147" i="10"/>
  <c r="Q2147" i="10" s="1"/>
  <c r="T2155" i="10"/>
  <c r="O2155" i="10"/>
  <c r="Q2155" i="10" s="1"/>
  <c r="T2184" i="10"/>
  <c r="O2184" i="10"/>
  <c r="Q2184" i="10" s="1"/>
  <c r="T2189" i="10"/>
  <c r="O2189" i="10"/>
  <c r="Q2189" i="10" s="1"/>
  <c r="T2191" i="10"/>
  <c r="O2191" i="10"/>
  <c r="Q2191" i="10" s="1"/>
  <c r="T2194" i="10"/>
  <c r="O2194" i="10"/>
  <c r="Q2194" i="10" s="1"/>
  <c r="T2200" i="10"/>
  <c r="O2200" i="10"/>
  <c r="Q2200" i="10" s="1"/>
  <c r="T2213" i="10"/>
  <c r="O2213" i="10"/>
  <c r="Q2213" i="10" s="1"/>
  <c r="T2235" i="10"/>
  <c r="O2235" i="10"/>
  <c r="Q2235" i="10" s="1"/>
  <c r="T2240" i="10"/>
  <c r="O2240" i="10"/>
  <c r="Q2240" i="10" s="1"/>
  <c r="T2361" i="10"/>
  <c r="O2361" i="10"/>
  <c r="Q2361" i="10" s="1"/>
  <c r="T2371" i="10"/>
  <c r="O2371" i="10"/>
  <c r="Q2371" i="10" s="1"/>
  <c r="T2381" i="10"/>
  <c r="O2381" i="10"/>
  <c r="Q2381" i="10" s="1"/>
  <c r="T2383" i="10"/>
  <c r="O2383" i="10"/>
  <c r="Q2383" i="10" s="1"/>
  <c r="T2398" i="10"/>
  <c r="O2398" i="10"/>
  <c r="Q2398" i="10" s="1"/>
  <c r="T2414" i="10"/>
  <c r="O2414" i="10"/>
  <c r="Q2414" i="10" s="1"/>
  <c r="T2420" i="10"/>
  <c r="O2420" i="10"/>
  <c r="Q2420" i="10" s="1"/>
  <c r="T2426" i="10"/>
  <c r="O2426" i="10"/>
  <c r="Q2426" i="10" s="1"/>
  <c r="T2428" i="10"/>
  <c r="O2428" i="10"/>
  <c r="Q2428" i="10" s="1"/>
  <c r="T2438" i="10"/>
  <c r="O2438" i="10"/>
  <c r="Q2438" i="10" s="1"/>
  <c r="T2442" i="10"/>
  <c r="O2442" i="10"/>
  <c r="Q2442" i="10" s="1"/>
  <c r="T2457" i="10"/>
  <c r="O2457" i="10"/>
  <c r="Q2457" i="10" s="1"/>
  <c r="T2459" i="10"/>
  <c r="O2459" i="10"/>
  <c r="Q2459" i="10" s="1"/>
  <c r="T2466" i="10"/>
  <c r="O2466" i="10"/>
  <c r="Q2466" i="10" s="1"/>
  <c r="T2485" i="10"/>
  <c r="O2485" i="10"/>
  <c r="Q2485" i="10" s="1"/>
  <c r="T2491" i="10"/>
  <c r="O2491" i="10"/>
  <c r="Q2491" i="10" s="1"/>
  <c r="T2503" i="10"/>
  <c r="O2503" i="10"/>
  <c r="Q2503" i="10" s="1"/>
  <c r="T2514" i="10"/>
  <c r="O2514" i="10"/>
  <c r="Q2514" i="10" s="1"/>
  <c r="T2520" i="10"/>
  <c r="O2520" i="10"/>
  <c r="Q2520" i="10" s="1"/>
  <c r="T2523" i="10"/>
  <c r="O2523" i="10"/>
  <c r="Q2523" i="10" s="1"/>
  <c r="T2531" i="10"/>
  <c r="O2531" i="10"/>
  <c r="Q2531" i="10" s="1"/>
  <c r="T2534" i="10"/>
  <c r="O2534" i="10"/>
  <c r="Q2534" i="10" s="1"/>
  <c r="T2548" i="10"/>
  <c r="O2548" i="10"/>
  <c r="Q2548" i="10" s="1"/>
  <c r="T2575" i="10"/>
  <c r="O2575" i="10"/>
  <c r="Q2575" i="10" s="1"/>
  <c r="T2681" i="10"/>
  <c r="O2681" i="10"/>
  <c r="Q2681" i="10" s="1"/>
  <c r="T2700" i="10"/>
  <c r="O2700" i="10"/>
  <c r="Q2700" i="10" s="1"/>
  <c r="T2723" i="10"/>
  <c r="O2723" i="10"/>
  <c r="Q2723" i="10" s="1"/>
  <c r="T2726" i="10"/>
  <c r="O2726" i="10"/>
  <c r="Q2726" i="10" s="1"/>
  <c r="T2728" i="10"/>
  <c r="O2728" i="10"/>
  <c r="Q2728" i="10" s="1"/>
  <c r="T2738" i="10"/>
  <c r="O2738" i="10"/>
  <c r="Q2738" i="10" s="1"/>
  <c r="T2740" i="10"/>
  <c r="O2740" i="10"/>
  <c r="Q2740" i="10" s="1"/>
  <c r="T2744" i="10"/>
  <c r="O2744" i="10"/>
  <c r="Q2744" i="10" s="1"/>
  <c r="T2777" i="10"/>
  <c r="O2777" i="10"/>
  <c r="Q2777" i="10" s="1"/>
  <c r="T2789" i="10"/>
  <c r="O2789" i="10"/>
  <c r="Q2789" i="10" s="1"/>
  <c r="T2813" i="10"/>
  <c r="O2813" i="10"/>
  <c r="Q2813" i="10" s="1"/>
  <c r="T2823" i="10"/>
  <c r="O2823" i="10"/>
  <c r="Q2823" i="10" s="1"/>
  <c r="T2834" i="10"/>
  <c r="O2834" i="10"/>
  <c r="Q2834" i="10" s="1"/>
  <c r="T2837" i="10"/>
  <c r="O2837" i="10"/>
  <c r="Q2837" i="10" s="1"/>
  <c r="T2848" i="10"/>
  <c r="O2848" i="10"/>
  <c r="Q2848" i="10" s="1"/>
  <c r="T2851" i="10"/>
  <c r="O2851" i="10"/>
  <c r="Q2851" i="10" s="1"/>
  <c r="T2853" i="10"/>
  <c r="O2853" i="10"/>
  <c r="Q2853" i="10" s="1"/>
  <c r="T2862" i="10"/>
  <c r="O2862" i="10"/>
  <c r="Q2862" i="10" s="1"/>
  <c r="T2868" i="10"/>
  <c r="O2868" i="10"/>
  <c r="Q2868" i="10" s="1"/>
  <c r="T2870" i="10"/>
  <c r="O2870" i="10"/>
  <c r="Q2870" i="10" s="1"/>
  <c r="T2876" i="10"/>
  <c r="O2876" i="10"/>
  <c r="Q2876" i="10" s="1"/>
  <c r="T2878" i="10"/>
  <c r="O2878" i="10"/>
  <c r="Q2878" i="10" s="1"/>
  <c r="T2882" i="10"/>
  <c r="O2882" i="10"/>
  <c r="Q2882" i="10" s="1"/>
  <c r="T2884" i="10"/>
  <c r="O2884" i="10"/>
  <c r="Q2884" i="10" s="1"/>
  <c r="T2934" i="10"/>
  <c r="O2934" i="10"/>
  <c r="Q2934" i="10" s="1"/>
  <c r="T2950" i="10"/>
  <c r="O2950" i="10"/>
  <c r="Q2950" i="10" s="1"/>
  <c r="T2963" i="10"/>
  <c r="O2963" i="10"/>
  <c r="Q2963" i="10" s="1"/>
  <c r="T2971" i="10"/>
  <c r="O2971" i="10"/>
  <c r="Q2971" i="10" s="1"/>
  <c r="T2974" i="10"/>
  <c r="O2974" i="10"/>
  <c r="Q2974" i="10" s="1"/>
  <c r="T2992" i="10"/>
  <c r="O2992" i="10"/>
  <c r="Q2992" i="10" s="1"/>
  <c r="T2995" i="10"/>
  <c r="O2995" i="10"/>
  <c r="Q2995" i="10" s="1"/>
  <c r="T3011" i="10"/>
  <c r="O3011" i="10"/>
  <c r="Q3011" i="10" s="1"/>
  <c r="T3021" i="10"/>
  <c r="O3021" i="10"/>
  <c r="Q3021" i="10" s="1"/>
  <c r="T3057" i="10"/>
  <c r="O3057" i="10"/>
  <c r="Q3057" i="10" s="1"/>
  <c r="T3062" i="10"/>
  <c r="O3062" i="10"/>
  <c r="Q3062" i="10" s="1"/>
  <c r="T3075" i="10"/>
  <c r="O3075" i="10"/>
  <c r="Q3075" i="10" s="1"/>
  <c r="T3232" i="10"/>
  <c r="O3232" i="10"/>
  <c r="Q3232" i="10" s="1"/>
  <c r="T3237" i="10"/>
  <c r="O3237" i="10"/>
  <c r="Q3237" i="10" s="1"/>
  <c r="T3254" i="10"/>
  <c r="O3254" i="10"/>
  <c r="Q3254" i="10" s="1"/>
  <c r="T3276" i="10"/>
  <c r="O3276" i="10"/>
  <c r="Q3276" i="10" s="1"/>
  <c r="T3286" i="10"/>
  <c r="O3286" i="10"/>
  <c r="Q3286" i="10" s="1"/>
  <c r="T3294" i="10"/>
  <c r="O3294" i="10"/>
  <c r="Q3294" i="10" s="1"/>
  <c r="T3296" i="10"/>
  <c r="O3296" i="10"/>
  <c r="Q3296" i="10" s="1"/>
  <c r="T3298" i="10"/>
  <c r="O3298" i="10"/>
  <c r="Q3298" i="10" s="1"/>
  <c r="T3302" i="10"/>
  <c r="O3302" i="10"/>
  <c r="Q3302" i="10" s="1"/>
  <c r="T3304" i="10"/>
  <c r="O3304" i="10"/>
  <c r="Q3304" i="10" s="1"/>
  <c r="T3315" i="10"/>
  <c r="O3315" i="10"/>
  <c r="Q3315" i="10" s="1"/>
  <c r="T3320" i="10"/>
  <c r="O3320" i="10"/>
  <c r="Q3320" i="10" s="1"/>
  <c r="T3330" i="10"/>
  <c r="O3330" i="10"/>
  <c r="Q3330" i="10" s="1"/>
  <c r="T3340" i="10"/>
  <c r="O3340" i="10"/>
  <c r="Q3340" i="10" s="1"/>
  <c r="T3355" i="10"/>
  <c r="O3355" i="10"/>
  <c r="Q3355" i="10" s="1"/>
  <c r="T3357" i="10"/>
  <c r="O3357" i="10"/>
  <c r="Q3357" i="10" s="1"/>
  <c r="T3359" i="10"/>
  <c r="O3359" i="10"/>
  <c r="Q3359" i="10" s="1"/>
  <c r="T3362" i="10"/>
  <c r="O3362" i="10"/>
  <c r="Q3362" i="10" s="1"/>
  <c r="T3364" i="10"/>
  <c r="O3364" i="10"/>
  <c r="Q3364" i="10" s="1"/>
  <c r="T3369" i="10"/>
  <c r="O3369" i="10"/>
  <c r="Q3369" i="10" s="1"/>
  <c r="T3371" i="10"/>
  <c r="O3371" i="10"/>
  <c r="Q3371" i="10" s="1"/>
  <c r="T3560" i="10"/>
  <c r="O3560" i="10"/>
  <c r="Q3560" i="10" s="1"/>
  <c r="T3571" i="10"/>
  <c r="O3571" i="10"/>
  <c r="Q3571" i="10" s="1"/>
  <c r="T3573" i="10"/>
  <c r="O3573" i="10"/>
  <c r="Q3573" i="10" s="1"/>
  <c r="T3628" i="10"/>
  <c r="O3628" i="10"/>
  <c r="Q3628" i="10" s="1"/>
  <c r="T3639" i="10"/>
  <c r="O3639" i="10"/>
  <c r="Q3639" i="10" s="1"/>
  <c r="T3706" i="10"/>
  <c r="O3706" i="10"/>
  <c r="Q3706" i="10" s="1"/>
  <c r="T3738" i="10"/>
  <c r="O3738" i="10"/>
  <c r="Q3738" i="10" s="1"/>
  <c r="T3774" i="10"/>
  <c r="O3774" i="10"/>
  <c r="Q3774" i="10" s="1"/>
  <c r="T3784" i="10"/>
  <c r="O3784" i="10"/>
  <c r="Q3784" i="10" s="1"/>
  <c r="T3806" i="10"/>
  <c r="O3806" i="10"/>
  <c r="Q3806" i="10" s="1"/>
  <c r="T4004" i="10"/>
  <c r="O4004" i="10"/>
  <c r="Q4004" i="10" s="1"/>
  <c r="T4055" i="10"/>
  <c r="O4055" i="10"/>
  <c r="Q4055" i="10" s="1"/>
  <c r="T4101" i="10"/>
  <c r="O4101" i="10"/>
  <c r="Q4101" i="10" s="1"/>
  <c r="T4103" i="10"/>
  <c r="O4103" i="10"/>
  <c r="Q4103" i="10" s="1"/>
  <c r="T4105" i="10"/>
  <c r="O4105" i="10"/>
  <c r="Q4105" i="10" s="1"/>
  <c r="T4209" i="10"/>
  <c r="O4209" i="10"/>
  <c r="Q4209" i="10" s="1"/>
  <c r="T4278" i="10"/>
  <c r="O4278" i="10"/>
  <c r="Q4278" i="10" s="1"/>
  <c r="T4343" i="10"/>
  <c r="O4343" i="10"/>
  <c r="Q4343" i="10" s="1"/>
  <c r="T4418" i="10"/>
  <c r="O4418" i="10"/>
  <c r="Q4418" i="10" s="1"/>
  <c r="T4438" i="10"/>
  <c r="O4438" i="10"/>
  <c r="Q4438" i="10" s="1"/>
  <c r="T4465" i="10"/>
  <c r="O4465" i="10"/>
  <c r="Q4465" i="10" s="1"/>
  <c r="T4473" i="10"/>
  <c r="O4473" i="10"/>
  <c r="Q4473" i="10" s="1"/>
  <c r="T4479" i="10"/>
  <c r="O4479" i="10"/>
  <c r="Q4479" i="10" s="1"/>
  <c r="T4555" i="10"/>
  <c r="O4555" i="10"/>
  <c r="Q4555" i="10" s="1"/>
  <c r="T4566" i="10"/>
  <c r="O4566" i="10"/>
  <c r="Q4566" i="10" s="1"/>
  <c r="T4705" i="10"/>
  <c r="O4705" i="10"/>
  <c r="Q4705" i="10" s="1"/>
  <c r="T4752" i="10"/>
  <c r="O4752" i="10"/>
  <c r="Q4752" i="10" s="1"/>
  <c r="T4759" i="10"/>
  <c r="O4759" i="10"/>
  <c r="Q4759" i="10" s="1"/>
  <c r="T4769" i="10"/>
  <c r="O4769" i="10"/>
  <c r="Q4769" i="10" s="1"/>
  <c r="T4796" i="10"/>
  <c r="O4796" i="10"/>
  <c r="Q4796" i="10" s="1"/>
  <c r="T4799" i="10"/>
  <c r="O4799" i="10"/>
  <c r="Q4799" i="10" s="1"/>
  <c r="T4886" i="10"/>
  <c r="O4886" i="10"/>
  <c r="Q4886" i="10" s="1"/>
  <c r="T4889" i="10"/>
  <c r="O4889" i="10"/>
  <c r="Q4889" i="10" s="1"/>
  <c r="T4891" i="10"/>
  <c r="O4891" i="10"/>
  <c r="Q4891" i="10" s="1"/>
  <c r="T4898" i="10"/>
  <c r="O4898" i="10"/>
  <c r="Q4898" i="10" s="1"/>
  <c r="T4906" i="10"/>
  <c r="O4906" i="10"/>
  <c r="Q4906" i="10" s="1"/>
  <c r="T4912" i="10"/>
  <c r="O4912" i="10"/>
  <c r="Q4912" i="10" s="1"/>
  <c r="T4914" i="10"/>
  <c r="O4914" i="10"/>
  <c r="Q4914" i="10" s="1"/>
  <c r="T4926" i="10"/>
  <c r="O4926" i="10"/>
  <c r="Q4926" i="10" s="1"/>
  <c r="T4938" i="10"/>
  <c r="O4938" i="10"/>
  <c r="Q4938" i="10" s="1"/>
  <c r="T4973" i="10"/>
  <c r="O4973" i="10"/>
  <c r="Q4973" i="10" s="1"/>
  <c r="T41" i="10"/>
  <c r="O41" i="10"/>
  <c r="Q41" i="10" s="1"/>
  <c r="T45" i="10"/>
  <c r="O45" i="10"/>
  <c r="Q45" i="10" s="1"/>
  <c r="T71" i="10"/>
  <c r="O71" i="10"/>
  <c r="Q71" i="10" s="1"/>
  <c r="T180" i="10"/>
  <c r="O180" i="10"/>
  <c r="Q180" i="10" s="1"/>
  <c r="T182" i="10"/>
  <c r="O182" i="10"/>
  <c r="Q182" i="10" s="1"/>
  <c r="T185" i="10"/>
  <c r="O185" i="10"/>
  <c r="Q185" i="10" s="1"/>
  <c r="T198" i="10"/>
  <c r="O198" i="10"/>
  <c r="Q198" i="10" s="1"/>
  <c r="T207" i="10"/>
  <c r="O207" i="10"/>
  <c r="Q207" i="10" s="1"/>
  <c r="T222" i="10"/>
  <c r="O222" i="10"/>
  <c r="Q222" i="10" s="1"/>
  <c r="T241" i="10"/>
  <c r="O241" i="10"/>
  <c r="Q241" i="10" s="1"/>
  <c r="T247" i="10"/>
  <c r="O247" i="10"/>
  <c r="Q247" i="10" s="1"/>
  <c r="T282" i="10"/>
  <c r="O282" i="10"/>
  <c r="Q282" i="10" s="1"/>
  <c r="T298" i="10"/>
  <c r="O298" i="10"/>
  <c r="Q298" i="10" s="1"/>
  <c r="T361" i="10"/>
  <c r="O361" i="10"/>
  <c r="Q361" i="10" s="1"/>
  <c r="T379" i="10"/>
  <c r="O379" i="10"/>
  <c r="Q379" i="10" s="1"/>
  <c r="T405" i="10"/>
  <c r="O405" i="10"/>
  <c r="Q405" i="10" s="1"/>
  <c r="T407" i="10"/>
  <c r="O407" i="10"/>
  <c r="Q407" i="10" s="1"/>
  <c r="T426" i="10"/>
  <c r="O426" i="10"/>
  <c r="Q426" i="10" s="1"/>
  <c r="T442" i="10"/>
  <c r="O442" i="10"/>
  <c r="Q442" i="10" s="1"/>
  <c r="T448" i="10"/>
  <c r="O448" i="10"/>
  <c r="Q448" i="10" s="1"/>
  <c r="T450" i="10"/>
  <c r="O450" i="10"/>
  <c r="Q450" i="10" s="1"/>
  <c r="T468" i="10"/>
  <c r="O468" i="10"/>
  <c r="Q468" i="10" s="1"/>
  <c r="T498" i="10"/>
  <c r="O498" i="10"/>
  <c r="Q498" i="10" s="1"/>
  <c r="T513" i="10"/>
  <c r="O513" i="10"/>
  <c r="Q513" i="10" s="1"/>
  <c r="T570" i="10"/>
  <c r="O570" i="10"/>
  <c r="Q570" i="10" s="1"/>
  <c r="T688" i="10"/>
  <c r="O688" i="10"/>
  <c r="Q688" i="10" s="1"/>
  <c r="T704" i="10"/>
  <c r="O704" i="10"/>
  <c r="Q704" i="10" s="1"/>
  <c r="T710" i="10"/>
  <c r="O710" i="10"/>
  <c r="Q710" i="10" s="1"/>
  <c r="T716" i="10"/>
  <c r="O716" i="10"/>
  <c r="Q716" i="10" s="1"/>
  <c r="T719" i="10"/>
  <c r="O719" i="10"/>
  <c r="Q719" i="10" s="1"/>
  <c r="T723" i="10"/>
  <c r="O723" i="10"/>
  <c r="Q723" i="10" s="1"/>
  <c r="T734" i="10"/>
  <c r="O734" i="10"/>
  <c r="Q734" i="10" s="1"/>
  <c r="T739" i="10"/>
  <c r="O739" i="10"/>
  <c r="Q739" i="10" s="1"/>
  <c r="T742" i="10"/>
  <c r="O742" i="10"/>
  <c r="Q742" i="10" s="1"/>
  <c r="T750" i="10"/>
  <c r="O750" i="10"/>
  <c r="Q750" i="10" s="1"/>
  <c r="T765" i="10"/>
  <c r="O765" i="10"/>
  <c r="Q765" i="10" s="1"/>
  <c r="T782" i="10"/>
  <c r="O782" i="10"/>
  <c r="Q782" i="10" s="1"/>
  <c r="T798" i="10"/>
  <c r="O798" i="10"/>
  <c r="Q798" i="10" s="1"/>
  <c r="T817" i="10"/>
  <c r="O817" i="10"/>
  <c r="Q817" i="10" s="1"/>
  <c r="T824" i="10"/>
  <c r="O824" i="10"/>
  <c r="Q824" i="10" s="1"/>
  <c r="T838" i="10"/>
  <c r="O838" i="10"/>
  <c r="Q838" i="10" s="1"/>
  <c r="T842" i="10"/>
  <c r="O842" i="10"/>
  <c r="Q842" i="10" s="1"/>
  <c r="T844" i="10"/>
  <c r="O844" i="10"/>
  <c r="Q844" i="10" s="1"/>
  <c r="T847" i="10"/>
  <c r="O847" i="10"/>
  <c r="Q847" i="10" s="1"/>
  <c r="T852" i="10"/>
  <c r="O852" i="10"/>
  <c r="Q852" i="10" s="1"/>
  <c r="T856" i="10"/>
  <c r="O856" i="10"/>
  <c r="Q856" i="10" s="1"/>
  <c r="T1035" i="10"/>
  <c r="O1035" i="10"/>
  <c r="Q1035" i="10" s="1"/>
  <c r="T1045" i="10"/>
  <c r="O1045" i="10"/>
  <c r="Q1045" i="10" s="1"/>
  <c r="T1055" i="10"/>
  <c r="O1055" i="10"/>
  <c r="Q1055" i="10" s="1"/>
  <c r="T1059" i="10"/>
  <c r="O1059" i="10"/>
  <c r="Q1059" i="10" s="1"/>
  <c r="T1064" i="10"/>
  <c r="O1064" i="10"/>
  <c r="Q1064" i="10" s="1"/>
  <c r="T1068" i="10"/>
  <c r="O1068" i="10"/>
  <c r="Q1068" i="10" s="1"/>
  <c r="T1072" i="10"/>
  <c r="O1072" i="10"/>
  <c r="Q1072" i="10" s="1"/>
  <c r="T1077" i="10"/>
  <c r="O1077" i="10"/>
  <c r="Q1077" i="10" s="1"/>
  <c r="T1079" i="10"/>
  <c r="O1079" i="10"/>
  <c r="Q1079" i="10" s="1"/>
  <c r="T1114" i="10"/>
  <c r="O1114" i="10"/>
  <c r="Q1114" i="10" s="1"/>
  <c r="T1125" i="10"/>
  <c r="O1125" i="10"/>
  <c r="Q1125" i="10" s="1"/>
  <c r="T1141" i="10"/>
  <c r="O1141" i="10"/>
  <c r="Q1141" i="10" s="1"/>
  <c r="T1148" i="10"/>
  <c r="O1148" i="10"/>
  <c r="Q1148" i="10" s="1"/>
  <c r="T1150" i="10"/>
  <c r="O1150" i="10"/>
  <c r="Q1150" i="10" s="1"/>
  <c r="T1165" i="10"/>
  <c r="O1165" i="10"/>
  <c r="Q1165" i="10" s="1"/>
  <c r="T1167" i="10"/>
  <c r="O1167" i="10"/>
  <c r="Q1167" i="10" s="1"/>
  <c r="T1169" i="10"/>
  <c r="O1169" i="10"/>
  <c r="Q1169" i="10" s="1"/>
  <c r="T1171" i="10"/>
  <c r="O1171" i="10"/>
  <c r="Q1171" i="10" s="1"/>
  <c r="T1176" i="10"/>
  <c r="O1176" i="10"/>
  <c r="Q1176" i="10" s="1"/>
  <c r="T1179" i="10"/>
  <c r="O1179" i="10"/>
  <c r="Q1179" i="10" s="1"/>
  <c r="T1184" i="10"/>
  <c r="O1184" i="10"/>
  <c r="Q1184" i="10" s="1"/>
  <c r="T1189" i="10"/>
  <c r="O1189" i="10"/>
  <c r="Q1189" i="10" s="1"/>
  <c r="T1197" i="10"/>
  <c r="O1197" i="10"/>
  <c r="Q1197" i="10" s="1"/>
  <c r="T1202" i="10"/>
  <c r="O1202" i="10"/>
  <c r="Q1202" i="10" s="1"/>
  <c r="T1206" i="10"/>
  <c r="O1206" i="10"/>
  <c r="Q1206" i="10" s="1"/>
  <c r="T1210" i="10"/>
  <c r="O1210" i="10"/>
  <c r="Q1210" i="10" s="1"/>
  <c r="T1216" i="10"/>
  <c r="O1216" i="10"/>
  <c r="Q1216" i="10" s="1"/>
  <c r="T1267" i="10"/>
  <c r="O1267" i="10"/>
  <c r="Q1267" i="10" s="1"/>
  <c r="T1276" i="10"/>
  <c r="O1276" i="10"/>
  <c r="Q1276" i="10" s="1"/>
  <c r="T1321" i="10"/>
  <c r="O1321" i="10"/>
  <c r="Q1321" i="10" s="1"/>
  <c r="T1324" i="10"/>
  <c r="O1324" i="10"/>
  <c r="Q1324" i="10" s="1"/>
  <c r="T1330" i="10"/>
  <c r="O1330" i="10"/>
  <c r="Q1330" i="10" s="1"/>
  <c r="T1346" i="10"/>
  <c r="O1346" i="10"/>
  <c r="Q1346" i="10" s="1"/>
  <c r="T1349" i="10"/>
  <c r="O1349" i="10"/>
  <c r="Q1349" i="10" s="1"/>
  <c r="T1354" i="10"/>
  <c r="O1354" i="10"/>
  <c r="Q1354" i="10" s="1"/>
  <c r="T1360" i="10"/>
  <c r="O1360" i="10"/>
  <c r="Q1360" i="10" s="1"/>
  <c r="T1362" i="10"/>
  <c r="O1362" i="10"/>
  <c r="Q1362" i="10" s="1"/>
  <c r="T1372" i="10"/>
  <c r="O1372" i="10"/>
  <c r="Q1372" i="10" s="1"/>
  <c r="T1378" i="10"/>
  <c r="O1378" i="10"/>
  <c r="Q1378" i="10" s="1"/>
  <c r="T1413" i="10"/>
  <c r="O1413" i="10"/>
  <c r="Q1413" i="10" s="1"/>
  <c r="T1473" i="10"/>
  <c r="O1473" i="10"/>
  <c r="Q1473" i="10" s="1"/>
  <c r="T1484" i="10"/>
  <c r="O1484" i="10"/>
  <c r="Q1484" i="10" s="1"/>
  <c r="T1489" i="10"/>
  <c r="O1489" i="10"/>
  <c r="Q1489" i="10" s="1"/>
  <c r="T1934" i="10"/>
  <c r="O1934" i="10"/>
  <c r="Q1934" i="10" s="1"/>
  <c r="T1938" i="10"/>
  <c r="O1938" i="10"/>
  <c r="Q1938" i="10" s="1"/>
  <c r="T1940" i="10"/>
  <c r="O1940" i="10"/>
  <c r="Q1940" i="10" s="1"/>
  <c r="T1944" i="10"/>
  <c r="O1944" i="10"/>
  <c r="Q1944" i="10" s="1"/>
  <c r="T1949" i="10"/>
  <c r="O1949" i="10"/>
  <c r="Q1949" i="10" s="1"/>
  <c r="T1956" i="10"/>
  <c r="O1956" i="10"/>
  <c r="Q1956" i="10" s="1"/>
  <c r="T1965" i="10"/>
  <c r="O1965" i="10"/>
  <c r="Q1965" i="10" s="1"/>
  <c r="T1967" i="10"/>
  <c r="O1967" i="10"/>
  <c r="Q1967" i="10" s="1"/>
  <c r="T1997" i="10"/>
  <c r="O1997" i="10"/>
  <c r="Q1997" i="10" s="1"/>
  <c r="T2001" i="10"/>
  <c r="O2001" i="10"/>
  <c r="Q2001" i="10" s="1"/>
  <c r="T2006" i="10"/>
  <c r="O2006" i="10"/>
  <c r="Q2006" i="10" s="1"/>
  <c r="T2009" i="10"/>
  <c r="O2009" i="10"/>
  <c r="Q2009" i="10" s="1"/>
  <c r="T2018" i="10"/>
  <c r="O2018" i="10"/>
  <c r="Q2018" i="10" s="1"/>
  <c r="T2020" i="10"/>
  <c r="O2020" i="10"/>
  <c r="Q2020" i="10" s="1"/>
  <c r="T2037" i="10"/>
  <c r="O2037" i="10"/>
  <c r="Q2037" i="10" s="1"/>
  <c r="T2060" i="10"/>
  <c r="O2060" i="10"/>
  <c r="Q2060" i="10" s="1"/>
  <c r="T2076" i="10"/>
  <c r="O2076" i="10"/>
  <c r="Q2076" i="10" s="1"/>
  <c r="T2087" i="10"/>
  <c r="O2087" i="10"/>
  <c r="Q2087" i="10" s="1"/>
  <c r="T2095" i="10"/>
  <c r="O2095" i="10"/>
  <c r="Q2095" i="10" s="1"/>
  <c r="T2109" i="10"/>
  <c r="O2109" i="10"/>
  <c r="Q2109" i="10" s="1"/>
  <c r="T2114" i="10"/>
  <c r="O2114" i="10"/>
  <c r="Q2114" i="10" s="1"/>
  <c r="T2117" i="10"/>
  <c r="O2117" i="10"/>
  <c r="Q2117" i="10" s="1"/>
  <c r="T2131" i="10"/>
  <c r="O2131" i="10"/>
  <c r="Q2131" i="10" s="1"/>
  <c r="T2146" i="10"/>
  <c r="O2146" i="10"/>
  <c r="Q2146" i="10" s="1"/>
  <c r="T2154" i="10"/>
  <c r="O2154" i="10"/>
  <c r="Q2154" i="10" s="1"/>
  <c r="T2181" i="10"/>
  <c r="O2181" i="10"/>
  <c r="Q2181" i="10" s="1"/>
  <c r="T2185" i="10"/>
  <c r="O2185" i="10"/>
  <c r="Q2185" i="10" s="1"/>
  <c r="T2190" i="10"/>
  <c r="O2190" i="10"/>
  <c r="Q2190" i="10" s="1"/>
  <c r="T2192" i="10"/>
  <c r="O2192" i="10"/>
  <c r="Q2192" i="10" s="1"/>
  <c r="T2197" i="10"/>
  <c r="O2197" i="10"/>
  <c r="Q2197" i="10" s="1"/>
  <c r="T2209" i="10"/>
  <c r="O2209" i="10"/>
  <c r="Q2209" i="10" s="1"/>
  <c r="T2233" i="10"/>
  <c r="O2233" i="10"/>
  <c r="Q2233" i="10" s="1"/>
  <c r="T2239" i="10"/>
  <c r="O2239" i="10"/>
  <c r="Q2239" i="10" s="1"/>
  <c r="T2246" i="10"/>
  <c r="O2246" i="10"/>
  <c r="Q2246" i="10" s="1"/>
  <c r="T2362" i="10"/>
  <c r="O2362" i="10"/>
  <c r="Q2362" i="10" s="1"/>
  <c r="T2376" i="10"/>
  <c r="O2376" i="10"/>
  <c r="Q2376" i="10" s="1"/>
  <c r="T2382" i="10"/>
  <c r="O2382" i="10"/>
  <c r="Q2382" i="10" s="1"/>
  <c r="T2392" i="10"/>
  <c r="O2392" i="10"/>
  <c r="Q2392" i="10" s="1"/>
  <c r="T2412" i="10"/>
  <c r="O2412" i="10"/>
  <c r="Q2412" i="10" s="1"/>
  <c r="T2419" i="10"/>
  <c r="O2419" i="10"/>
  <c r="Q2419" i="10" s="1"/>
  <c r="T2423" i="10"/>
  <c r="O2423" i="10"/>
  <c r="Q2423" i="10" s="1"/>
  <c r="T2427" i="10"/>
  <c r="O2427" i="10"/>
  <c r="Q2427" i="10" s="1"/>
  <c r="T2436" i="10"/>
  <c r="O2436" i="10"/>
  <c r="Q2436" i="10" s="1"/>
  <c r="T2441" i="10"/>
  <c r="O2441" i="10"/>
  <c r="Q2441" i="10" s="1"/>
  <c r="T2445" i="10"/>
  <c r="O2445" i="10"/>
  <c r="Q2445" i="10" s="1"/>
  <c r="T2458" i="10"/>
  <c r="O2458" i="10"/>
  <c r="Q2458" i="10" s="1"/>
  <c r="T2464" i="10"/>
  <c r="O2464" i="10"/>
  <c r="Q2464" i="10" s="1"/>
  <c r="T2468" i="10"/>
  <c r="O2468" i="10"/>
  <c r="Q2468" i="10" s="1"/>
  <c r="T2488" i="10"/>
  <c r="O2488" i="10"/>
  <c r="Q2488" i="10" s="1"/>
  <c r="T2502" i="10"/>
  <c r="O2502" i="10"/>
  <c r="Q2502" i="10" s="1"/>
  <c r="T2509" i="10"/>
  <c r="O2509" i="10"/>
  <c r="Q2509" i="10" s="1"/>
  <c r="T2516" i="10"/>
  <c r="O2516" i="10"/>
  <c r="Q2516" i="10" s="1"/>
  <c r="T2521" i="10"/>
  <c r="O2521" i="10"/>
  <c r="Q2521" i="10" s="1"/>
  <c r="T2528" i="10"/>
  <c r="O2528" i="10"/>
  <c r="Q2528" i="10" s="1"/>
  <c r="T2533" i="10"/>
  <c r="O2533" i="10"/>
  <c r="Q2533" i="10" s="1"/>
  <c r="T2546" i="10"/>
  <c r="O2546" i="10"/>
  <c r="Q2546" i="10" s="1"/>
  <c r="T2549" i="10"/>
  <c r="O2549" i="10"/>
  <c r="Q2549" i="10" s="1"/>
  <c r="T2598" i="10"/>
  <c r="O2598" i="10"/>
  <c r="Q2598" i="10" s="1"/>
  <c r="T2687" i="10"/>
  <c r="O2687" i="10"/>
  <c r="Q2687" i="10" s="1"/>
  <c r="T2716" i="10"/>
  <c r="O2716" i="10"/>
  <c r="Q2716" i="10" s="1"/>
  <c r="T2724" i="10"/>
  <c r="O2724" i="10"/>
  <c r="Q2724" i="10" s="1"/>
  <c r="T2727" i="10"/>
  <c r="O2727" i="10"/>
  <c r="Q2727" i="10" s="1"/>
  <c r="T2729" i="10"/>
  <c r="O2729" i="10"/>
  <c r="Q2729" i="10" s="1"/>
  <c r="T2739" i="10"/>
  <c r="O2739" i="10"/>
  <c r="Q2739" i="10" s="1"/>
  <c r="T2743" i="10"/>
  <c r="O2743" i="10"/>
  <c r="Q2743" i="10" s="1"/>
  <c r="T2766" i="10"/>
  <c r="O2766" i="10"/>
  <c r="Q2766" i="10" s="1"/>
  <c r="T2783" i="10"/>
  <c r="O2783" i="10"/>
  <c r="Q2783" i="10" s="1"/>
  <c r="T2811" i="10"/>
  <c r="O2811" i="10"/>
  <c r="Q2811" i="10" s="1"/>
  <c r="T2819" i="10"/>
  <c r="O2819" i="10"/>
  <c r="Q2819" i="10" s="1"/>
  <c r="T2831" i="10"/>
  <c r="O2831" i="10"/>
  <c r="Q2831" i="10" s="1"/>
  <c r="T2836" i="10"/>
  <c r="O2836" i="10"/>
  <c r="Q2836" i="10" s="1"/>
  <c r="T2843" i="10"/>
  <c r="O2843" i="10"/>
  <c r="Q2843" i="10" s="1"/>
  <c r="T2849" i="10"/>
  <c r="O2849" i="10"/>
  <c r="Q2849" i="10" s="1"/>
  <c r="T2852" i="10"/>
  <c r="O2852" i="10"/>
  <c r="Q2852" i="10" s="1"/>
  <c r="T2854" i="10"/>
  <c r="O2854" i="10"/>
  <c r="Q2854" i="10" s="1"/>
  <c r="T2866" i="10"/>
  <c r="O2866" i="10"/>
  <c r="Q2866" i="10" s="1"/>
  <c r="T2869" i="10"/>
  <c r="O2869" i="10"/>
  <c r="Q2869" i="10" s="1"/>
  <c r="T2875" i="10"/>
  <c r="O2875" i="10"/>
  <c r="Q2875" i="10" s="1"/>
  <c r="T2877" i="10"/>
  <c r="O2877" i="10"/>
  <c r="Q2877" i="10" s="1"/>
  <c r="T2881" i="10"/>
  <c r="O2881" i="10"/>
  <c r="Q2881" i="10" s="1"/>
  <c r="T2883" i="10"/>
  <c r="O2883" i="10"/>
  <c r="Q2883" i="10" s="1"/>
  <c r="T2885" i="10"/>
  <c r="O2885" i="10"/>
  <c r="Q2885" i="10" s="1"/>
  <c r="T2939" i="10"/>
  <c r="O2939" i="10"/>
  <c r="Q2939" i="10" s="1"/>
  <c r="T2952" i="10"/>
  <c r="O2952" i="10"/>
  <c r="Q2952" i="10" s="1"/>
  <c r="T2967" i="10"/>
  <c r="O2967" i="10"/>
  <c r="Q2967" i="10" s="1"/>
  <c r="T2972" i="10"/>
  <c r="O2972" i="10"/>
  <c r="Q2972" i="10" s="1"/>
  <c r="T2989" i="10"/>
  <c r="O2989" i="10"/>
  <c r="Q2989" i="10" s="1"/>
  <c r="T2993" i="10"/>
  <c r="O2993" i="10"/>
  <c r="Q2993" i="10" s="1"/>
  <c r="T2996" i="10"/>
  <c r="O2996" i="10"/>
  <c r="Q2996" i="10" s="1"/>
  <c r="T3013" i="10"/>
  <c r="O3013" i="10"/>
  <c r="Q3013" i="10" s="1"/>
  <c r="T3056" i="10"/>
  <c r="O3056" i="10"/>
  <c r="Q3056" i="10" s="1"/>
  <c r="T3058" i="10"/>
  <c r="O3058" i="10"/>
  <c r="Q3058" i="10" s="1"/>
  <c r="T3073" i="10"/>
  <c r="O3073" i="10"/>
  <c r="Q3073" i="10" s="1"/>
  <c r="T3106" i="10"/>
  <c r="O3106" i="10"/>
  <c r="Q3106" i="10" s="1"/>
  <c r="T3233" i="10"/>
  <c r="O3233" i="10"/>
  <c r="Q3233" i="10" s="1"/>
  <c r="T3241" i="10"/>
  <c r="O3241" i="10"/>
  <c r="Q3241" i="10" s="1"/>
  <c r="T3275" i="10"/>
  <c r="O3275" i="10"/>
  <c r="Q3275" i="10" s="1"/>
  <c r="T3279" i="10"/>
  <c r="O3279" i="10"/>
  <c r="Q3279" i="10" s="1"/>
  <c r="T3292" i="10"/>
  <c r="O3292" i="10"/>
  <c r="Q3292" i="10" s="1"/>
  <c r="T3295" i="10"/>
  <c r="O3295" i="10"/>
  <c r="Q3295" i="10" s="1"/>
  <c r="T3297" i="10"/>
  <c r="O3297" i="10"/>
  <c r="Q3297" i="10" s="1"/>
  <c r="T3300" i="10"/>
  <c r="O3300" i="10"/>
  <c r="Q3300" i="10" s="1"/>
  <c r="T3303" i="10"/>
  <c r="O3303" i="10"/>
  <c r="Q3303" i="10" s="1"/>
  <c r="T3309" i="10"/>
  <c r="O3309" i="10"/>
  <c r="Q3309" i="10" s="1"/>
  <c r="T3316" i="10"/>
  <c r="O3316" i="10"/>
  <c r="Q3316" i="10" s="1"/>
  <c r="T3327" i="10"/>
  <c r="O3327" i="10"/>
  <c r="Q3327" i="10" s="1"/>
  <c r="T3331" i="10"/>
  <c r="O3331" i="10"/>
  <c r="Q3331" i="10" s="1"/>
  <c r="T3352" i="10"/>
  <c r="O3352" i="10"/>
  <c r="Q3352" i="10" s="1"/>
  <c r="T3356" i="10"/>
  <c r="O3356" i="10"/>
  <c r="Q3356" i="10" s="1"/>
  <c r="T3358" i="10"/>
  <c r="O3358" i="10"/>
  <c r="Q3358" i="10" s="1"/>
  <c r="T3360" i="10"/>
  <c r="O3360" i="10"/>
  <c r="Q3360" i="10" s="1"/>
  <c r="T3363" i="10"/>
  <c r="O3363" i="10"/>
  <c r="Q3363" i="10" s="1"/>
  <c r="T3365" i="10"/>
  <c r="O3365" i="10"/>
  <c r="Q3365" i="10" s="1"/>
  <c r="T3370" i="10"/>
  <c r="O3370" i="10"/>
  <c r="Q3370" i="10" s="1"/>
  <c r="T3372" i="10"/>
  <c r="O3372" i="10"/>
  <c r="Q3372" i="10" s="1"/>
  <c r="T3570" i="10"/>
  <c r="O3570" i="10"/>
  <c r="Q3570" i="10" s="1"/>
  <c r="T3572" i="10"/>
  <c r="O3572" i="10"/>
  <c r="Q3572" i="10" s="1"/>
  <c r="T3574" i="10"/>
  <c r="O3574" i="10"/>
  <c r="Q3574" i="10" s="1"/>
  <c r="T3631" i="10"/>
  <c r="O3631" i="10"/>
  <c r="Q3631" i="10" s="1"/>
  <c r="T3656" i="10"/>
  <c r="O3656" i="10"/>
  <c r="Q3656" i="10" s="1"/>
  <c r="T3724" i="10"/>
  <c r="O3724" i="10"/>
  <c r="Q3724" i="10" s="1"/>
  <c r="T3740" i="10"/>
  <c r="O3740" i="10"/>
  <c r="Q3740" i="10" s="1"/>
  <c r="T3775" i="10"/>
  <c r="O3775" i="10"/>
  <c r="Q3775" i="10" s="1"/>
  <c r="T3786" i="10"/>
  <c r="O3786" i="10"/>
  <c r="Q3786" i="10" s="1"/>
  <c r="T3807" i="10"/>
  <c r="O3807" i="10"/>
  <c r="Q3807" i="10" s="1"/>
  <c r="T4042" i="10"/>
  <c r="O4042" i="10"/>
  <c r="Q4042" i="10" s="1"/>
  <c r="T4092" i="10"/>
  <c r="O4092" i="10"/>
  <c r="Q4092" i="10" s="1"/>
  <c r="T4102" i="10"/>
  <c r="O4102" i="10"/>
  <c r="Q4102" i="10" s="1"/>
  <c r="T4104" i="10"/>
  <c r="O4104" i="10"/>
  <c r="Q4104" i="10" s="1"/>
  <c r="T4200" i="10"/>
  <c r="O4200" i="10"/>
  <c r="Q4200" i="10" s="1"/>
  <c r="T4260" i="10"/>
  <c r="O4260" i="10"/>
  <c r="Q4260" i="10" s="1"/>
  <c r="T4339" i="10"/>
  <c r="O4339" i="10"/>
  <c r="Q4339" i="10" s="1"/>
  <c r="T4409" i="10"/>
  <c r="O4409" i="10"/>
  <c r="Q4409" i="10" s="1"/>
  <c r="T4436" i="10"/>
  <c r="O4436" i="10"/>
  <c r="Q4436" i="10" s="1"/>
  <c r="T4442" i="10"/>
  <c r="O4442" i="10"/>
  <c r="Q4442" i="10" s="1"/>
  <c r="T4469" i="10"/>
  <c r="O4469" i="10"/>
  <c r="Q4469" i="10" s="1"/>
  <c r="T4474" i="10"/>
  <c r="O4474" i="10"/>
  <c r="Q4474" i="10" s="1"/>
  <c r="T4498" i="10"/>
  <c r="O4498" i="10"/>
  <c r="Q4498" i="10" s="1"/>
  <c r="T4559" i="10"/>
  <c r="O4559" i="10"/>
  <c r="Q4559" i="10" s="1"/>
  <c r="T4666" i="10"/>
  <c r="O4666" i="10"/>
  <c r="Q4666" i="10" s="1"/>
  <c r="T4746" i="10"/>
  <c r="O4746" i="10"/>
  <c r="Q4746" i="10" s="1"/>
  <c r="T4758" i="10"/>
  <c r="O4758" i="10"/>
  <c r="Q4758" i="10" s="1"/>
  <c r="T4761" i="10"/>
  <c r="O4761" i="10"/>
  <c r="Q4761" i="10" s="1"/>
  <c r="T4773" i="10"/>
  <c r="O4773" i="10"/>
  <c r="Q4773" i="10" s="1"/>
  <c r="T4798" i="10"/>
  <c r="O4798" i="10"/>
  <c r="Q4798" i="10" s="1"/>
  <c r="T4800" i="10"/>
  <c r="O4800" i="10"/>
  <c r="Q4800" i="10" s="1"/>
  <c r="T4888" i="10"/>
  <c r="O4888" i="10"/>
  <c r="Q4888" i="10" s="1"/>
  <c r="T4890" i="10"/>
  <c r="O4890" i="10"/>
  <c r="Q4890" i="10" s="1"/>
  <c r="T4892" i="10"/>
  <c r="O4892" i="10"/>
  <c r="Q4892" i="10" s="1"/>
  <c r="T4902" i="10"/>
  <c r="O4902" i="10"/>
  <c r="Q4902" i="10" s="1"/>
  <c r="T4907" i="10"/>
  <c r="O4907" i="10"/>
  <c r="Q4907" i="10" s="1"/>
  <c r="T4913" i="10"/>
  <c r="O4913" i="10"/>
  <c r="Q4913" i="10" s="1"/>
  <c r="T4922" i="10"/>
  <c r="O4922" i="10"/>
  <c r="Q4922" i="10" s="1"/>
  <c r="T4929" i="10"/>
  <c r="O4929" i="10"/>
  <c r="Q4929" i="10" s="1"/>
  <c r="T4967" i="10"/>
  <c r="O4967" i="10"/>
  <c r="Q4967" i="10" s="1"/>
  <c r="T38" i="10"/>
  <c r="O38" i="10"/>
  <c r="Q38" i="10" s="1"/>
  <c r="T85" i="10"/>
  <c r="O85" i="10"/>
  <c r="Q85" i="10" s="1"/>
  <c r="T131" i="10"/>
  <c r="O131" i="10"/>
  <c r="Q131" i="10" s="1"/>
  <c r="O133" i="10"/>
  <c r="Q133" i="10" s="1"/>
  <c r="T133" i="10"/>
  <c r="T135" i="10"/>
  <c r="O135" i="10"/>
  <c r="Q135" i="10" s="1"/>
  <c r="T138" i="10"/>
  <c r="O138" i="10"/>
  <c r="Q138" i="10" s="1"/>
  <c r="T140" i="10"/>
  <c r="O140" i="10"/>
  <c r="Q140" i="10" s="1"/>
  <c r="O142" i="10"/>
  <c r="Q142" i="10" s="1"/>
  <c r="T142" i="10"/>
  <c r="T144" i="10"/>
  <c r="O144" i="10"/>
  <c r="Q144" i="10" s="1"/>
  <c r="T149" i="10"/>
  <c r="O149" i="10"/>
  <c r="Q149" i="10" s="1"/>
  <c r="T154" i="10"/>
  <c r="O154" i="10"/>
  <c r="Q154" i="10" s="1"/>
  <c r="O167" i="10"/>
  <c r="Q167" i="10" s="1"/>
  <c r="T167" i="10"/>
  <c r="T169" i="10"/>
  <c r="O169" i="10"/>
  <c r="Q169" i="10" s="1"/>
  <c r="T172" i="10"/>
  <c r="O172" i="10"/>
  <c r="Q172" i="10" s="1"/>
  <c r="T201" i="10"/>
  <c r="O201" i="10"/>
  <c r="Q201" i="10" s="1"/>
  <c r="O203" i="10"/>
  <c r="Q203" i="10" s="1"/>
  <c r="T203" i="10"/>
  <c r="T205" i="10"/>
  <c r="O205" i="10"/>
  <c r="Q205" i="10" s="1"/>
  <c r="T208" i="10"/>
  <c r="O208" i="10"/>
  <c r="Q208" i="10" s="1"/>
  <c r="T210" i="10"/>
  <c r="O210" i="10"/>
  <c r="Q210" i="10" s="1"/>
  <c r="O212" i="10"/>
  <c r="Q212" i="10" s="1"/>
  <c r="T212" i="10"/>
  <c r="T214" i="10"/>
  <c r="O214" i="10"/>
  <c r="Q214" i="10" s="1"/>
  <c r="T216" i="10"/>
  <c r="O216" i="10"/>
  <c r="Q216" i="10" s="1"/>
  <c r="T219" i="10"/>
  <c r="O219" i="10"/>
  <c r="Q219" i="10" s="1"/>
  <c r="O225" i="10"/>
  <c r="Q225" i="10" s="1"/>
  <c r="T225" i="10"/>
  <c r="T228" i="10"/>
  <c r="O228" i="10"/>
  <c r="Q228" i="10" s="1"/>
  <c r="T230" i="10"/>
  <c r="O230" i="10"/>
  <c r="Q230" i="10" s="1"/>
  <c r="T232" i="10"/>
  <c r="O232" i="10"/>
  <c r="Q232" i="10" s="1"/>
  <c r="O234" i="10"/>
  <c r="Q234" i="10" s="1"/>
  <c r="T234" i="10"/>
  <c r="T236" i="10"/>
  <c r="O236" i="10"/>
  <c r="Q236" i="10" s="1"/>
  <c r="T238" i="10"/>
  <c r="O238" i="10"/>
  <c r="Q238" i="10" s="1"/>
  <c r="T240" i="10"/>
  <c r="O240" i="10"/>
  <c r="Q240" i="10" s="1"/>
  <c r="O244" i="10"/>
  <c r="Q244" i="10" s="1"/>
  <c r="T244" i="10"/>
  <c r="T250" i="10"/>
  <c r="O250" i="10"/>
  <c r="Q250" i="10" s="1"/>
  <c r="T252" i="10"/>
  <c r="O252" i="10"/>
  <c r="Q252" i="10" s="1"/>
  <c r="T255" i="10"/>
  <c r="O255" i="10"/>
  <c r="Q255" i="10" s="1"/>
  <c r="O258" i="10"/>
  <c r="Q258" i="10" s="1"/>
  <c r="T258" i="10"/>
  <c r="T260" i="10"/>
  <c r="O260" i="10"/>
  <c r="Q260" i="10" s="1"/>
  <c r="T262" i="10"/>
  <c r="O262" i="10"/>
  <c r="Q262" i="10" s="1"/>
  <c r="T266" i="10"/>
  <c r="O266" i="10"/>
  <c r="Q266" i="10" s="1"/>
  <c r="O268" i="10"/>
  <c r="Q268" i="10" s="1"/>
  <c r="T268" i="10"/>
  <c r="T271" i="10"/>
  <c r="O271" i="10"/>
  <c r="Q271" i="10" s="1"/>
  <c r="T273" i="10"/>
  <c r="O273" i="10"/>
  <c r="Q273" i="10" s="1"/>
  <c r="T277" i="10"/>
  <c r="O277" i="10"/>
  <c r="Q277" i="10" s="1"/>
  <c r="O279" i="10"/>
  <c r="Q279" i="10" s="1"/>
  <c r="T279" i="10"/>
  <c r="T281" i="10"/>
  <c r="O281" i="10"/>
  <c r="Q281" i="10" s="1"/>
  <c r="T284" i="10"/>
  <c r="O284" i="10"/>
  <c r="Q284" i="10" s="1"/>
  <c r="T288" i="10"/>
  <c r="O288" i="10"/>
  <c r="Q288" i="10" s="1"/>
  <c r="O290" i="10"/>
  <c r="Q290" i="10" s="1"/>
  <c r="T290" i="10"/>
  <c r="T295" i="10"/>
  <c r="O295" i="10"/>
  <c r="Q295" i="10" s="1"/>
  <c r="T299" i="10"/>
  <c r="O299" i="10"/>
  <c r="Q299" i="10" s="1"/>
  <c r="T302" i="10"/>
  <c r="O302" i="10"/>
  <c r="Q302" i="10" s="1"/>
  <c r="O319" i="10"/>
  <c r="Q319" i="10" s="1"/>
  <c r="T319" i="10"/>
  <c r="T328" i="10"/>
  <c r="O328" i="10"/>
  <c r="Q328" i="10" s="1"/>
  <c r="T331" i="10"/>
  <c r="O331" i="10"/>
  <c r="Q331" i="10" s="1"/>
  <c r="T344" i="10"/>
  <c r="O344" i="10"/>
  <c r="Q344" i="10" s="1"/>
  <c r="O865" i="10"/>
  <c r="Q865" i="10" s="1"/>
  <c r="T865" i="10"/>
  <c r="T910" i="10"/>
  <c r="O910" i="10"/>
  <c r="Q910" i="10" s="1"/>
  <c r="T921" i="10"/>
  <c r="O921" i="10"/>
  <c r="Q921" i="10" s="1"/>
  <c r="T943" i="10"/>
  <c r="O943" i="10"/>
  <c r="Q943" i="10" s="1"/>
  <c r="O947" i="10"/>
  <c r="Q947" i="10" s="1"/>
  <c r="T947" i="10"/>
  <c r="T972" i="10"/>
  <c r="O972" i="10"/>
  <c r="Q972" i="10" s="1"/>
  <c r="T995" i="10"/>
  <c r="O995" i="10"/>
  <c r="Q995" i="10" s="1"/>
  <c r="T1138" i="10"/>
  <c r="O1138" i="10"/>
  <c r="Q1138" i="10" s="1"/>
  <c r="O1146" i="10"/>
  <c r="Q1146" i="10" s="1"/>
  <c r="T1146" i="10"/>
  <c r="T1404" i="10"/>
  <c r="O1404" i="10"/>
  <c r="Q1404" i="10" s="1"/>
  <c r="T1509" i="10"/>
  <c r="O1509" i="10"/>
  <c r="Q1509" i="10" s="1"/>
  <c r="T1541" i="10"/>
  <c r="O1541" i="10"/>
  <c r="Q1541" i="10" s="1"/>
  <c r="O1562" i="10"/>
  <c r="Q1562" i="10" s="1"/>
  <c r="T1562" i="10"/>
  <c r="T1565" i="10"/>
  <c r="O1565" i="10"/>
  <c r="Q1565" i="10" s="1"/>
  <c r="T1568" i="10"/>
  <c r="O1568" i="10"/>
  <c r="Q1568" i="10" s="1"/>
  <c r="T1575" i="10"/>
  <c r="O1575" i="10"/>
  <c r="Q1575" i="10" s="1"/>
  <c r="O1577" i="10"/>
  <c r="Q1577" i="10" s="1"/>
  <c r="T1577" i="10"/>
  <c r="T1584" i="10"/>
  <c r="O1584" i="10"/>
  <c r="Q1584" i="10" s="1"/>
  <c r="T1592" i="10"/>
  <c r="O1592" i="10"/>
  <c r="Q1592" i="10" s="1"/>
  <c r="T1602" i="10"/>
  <c r="O1602" i="10"/>
  <c r="Q1602" i="10" s="1"/>
  <c r="O1623" i="10"/>
  <c r="Q1623" i="10" s="1"/>
  <c r="T1623" i="10"/>
  <c r="T1630" i="10"/>
  <c r="O1630" i="10"/>
  <c r="Q1630" i="10" s="1"/>
  <c r="T1646" i="10"/>
  <c r="O1646" i="10"/>
  <c r="Q1646" i="10" s="1"/>
  <c r="T1653" i="10"/>
  <c r="O1653" i="10"/>
  <c r="Q1653" i="10" s="1"/>
  <c r="O1656" i="10"/>
  <c r="Q1656" i="10" s="1"/>
  <c r="T1656" i="10"/>
  <c r="T1658" i="10"/>
  <c r="O1658" i="10"/>
  <c r="Q1658" i="10" s="1"/>
  <c r="T1689" i="10"/>
  <c r="O1689" i="10"/>
  <c r="Q1689" i="10" s="1"/>
  <c r="T1692" i="10"/>
  <c r="O1692" i="10"/>
  <c r="Q1692" i="10" s="1"/>
  <c r="O1696" i="10"/>
  <c r="Q1696" i="10" s="1"/>
  <c r="T1696" i="10"/>
  <c r="T1699" i="10"/>
  <c r="O1699" i="10"/>
  <c r="Q1699" i="10" s="1"/>
  <c r="T1708" i="10"/>
  <c r="O1708" i="10"/>
  <c r="Q1708" i="10" s="1"/>
  <c r="T1714" i="10"/>
  <c r="O1714" i="10"/>
  <c r="Q1714" i="10" s="1"/>
  <c r="O1718" i="10"/>
  <c r="Q1718" i="10" s="1"/>
  <c r="T1718" i="10"/>
  <c r="T1742" i="10"/>
  <c r="O1742" i="10"/>
  <c r="Q1742" i="10" s="1"/>
  <c r="O1835" i="10"/>
  <c r="Q1835" i="10" s="1"/>
  <c r="T1835" i="10"/>
  <c r="T1905" i="10"/>
  <c r="O1905" i="10"/>
  <c r="Q1905" i="10" s="1"/>
  <c r="O1953" i="10"/>
  <c r="Q1953" i="10" s="1"/>
  <c r="T1953" i="10"/>
  <c r="T1976" i="10"/>
  <c r="O1976" i="10"/>
  <c r="Q1976" i="10" s="1"/>
  <c r="O1995" i="10"/>
  <c r="Q1995" i="10" s="1"/>
  <c r="T1995" i="10"/>
  <c r="T1999" i="10"/>
  <c r="O1999" i="10"/>
  <c r="Q1999" i="10" s="1"/>
  <c r="O2070" i="10"/>
  <c r="Q2070" i="10" s="1"/>
  <c r="T2070" i="10"/>
  <c r="T2136" i="10"/>
  <c r="O2136" i="10"/>
  <c r="Q2136" i="10" s="1"/>
  <c r="O2217" i="10"/>
  <c r="Q2217" i="10" s="1"/>
  <c r="T2217" i="10"/>
  <c r="T2229" i="10"/>
  <c r="O2229" i="10"/>
  <c r="Q2229" i="10" s="1"/>
  <c r="O2234" i="10"/>
  <c r="Q2234" i="10" s="1"/>
  <c r="T2234" i="10"/>
  <c r="T2237" i="10"/>
  <c r="O2237" i="10"/>
  <c r="Q2237" i="10" s="1"/>
  <c r="O2241" i="10"/>
  <c r="Q2241" i="10" s="1"/>
  <c r="T2241" i="10"/>
  <c r="T2244" i="10"/>
  <c r="O2244" i="10"/>
  <c r="Q2244" i="10" s="1"/>
  <c r="O2247" i="10"/>
  <c r="Q2247" i="10" s="1"/>
  <c r="T2247" i="10"/>
  <c r="T2249" i="10"/>
  <c r="O2249" i="10"/>
  <c r="Q2249" i="10" s="1"/>
  <c r="O2252" i="10"/>
  <c r="Q2252" i="10" s="1"/>
  <c r="T2252" i="10"/>
  <c r="T2266" i="10"/>
  <c r="O2266" i="10"/>
  <c r="Q2266" i="10" s="1"/>
  <c r="O2439" i="10"/>
  <c r="Q2439" i="10" s="1"/>
  <c r="T2439" i="10"/>
  <c r="T2450" i="10"/>
  <c r="O2450" i="10"/>
  <c r="Q2450" i="10" s="1"/>
  <c r="O2657" i="10"/>
  <c r="Q2657" i="10" s="1"/>
  <c r="T2657" i="10"/>
  <c r="T2824" i="10"/>
  <c r="O2824" i="10"/>
  <c r="Q2824" i="10" s="1"/>
  <c r="O2826" i="10"/>
  <c r="Q2826" i="10" s="1"/>
  <c r="T2826" i="10"/>
  <c r="T2828" i="10"/>
  <c r="O2828" i="10"/>
  <c r="Q2828" i="10" s="1"/>
  <c r="O2830" i="10"/>
  <c r="Q2830" i="10" s="1"/>
  <c r="T2830" i="10"/>
  <c r="T2833" i="10"/>
  <c r="O2833" i="10"/>
  <c r="Q2833" i="10" s="1"/>
  <c r="O2905" i="10"/>
  <c r="Q2905" i="10" s="1"/>
  <c r="T2905" i="10"/>
  <c r="T2907" i="10"/>
  <c r="O2907" i="10"/>
  <c r="Q2907" i="10" s="1"/>
  <c r="O2911" i="10"/>
  <c r="Q2911" i="10" s="1"/>
  <c r="T2911" i="10"/>
  <c r="T3037" i="10"/>
  <c r="O3037" i="10"/>
  <c r="Q3037" i="10" s="1"/>
  <c r="O3078" i="10"/>
  <c r="Q3078" i="10" s="1"/>
  <c r="T3078" i="10"/>
  <c r="T3098" i="10"/>
  <c r="O3098" i="10"/>
  <c r="Q3098" i="10" s="1"/>
  <c r="O3100" i="10"/>
  <c r="Q3100" i="10" s="1"/>
  <c r="T3100" i="10"/>
  <c r="T3103" i="10"/>
  <c r="O3103" i="10"/>
  <c r="Q3103" i="10" s="1"/>
  <c r="O3105" i="10"/>
  <c r="Q3105" i="10" s="1"/>
  <c r="T3105" i="10"/>
  <c r="T3111" i="10"/>
  <c r="O3111" i="10"/>
  <c r="Q3111" i="10" s="1"/>
  <c r="O3113" i="10"/>
  <c r="Q3113" i="10" s="1"/>
  <c r="T3113" i="10"/>
  <c r="T3115" i="10"/>
  <c r="O3115" i="10"/>
  <c r="Q3115" i="10" s="1"/>
  <c r="O3117" i="10"/>
  <c r="Q3117" i="10" s="1"/>
  <c r="T3117" i="10"/>
  <c r="T3119" i="10"/>
  <c r="O3119" i="10"/>
  <c r="Q3119" i="10" s="1"/>
  <c r="O3121" i="10"/>
  <c r="Q3121" i="10" s="1"/>
  <c r="T3121" i="10"/>
  <c r="T3123" i="10"/>
  <c r="O3123" i="10"/>
  <c r="Q3123" i="10" s="1"/>
  <c r="O3137" i="10"/>
  <c r="Q3137" i="10" s="1"/>
  <c r="T3137" i="10"/>
  <c r="T3159" i="10"/>
  <c r="O3159" i="10"/>
  <c r="Q3159" i="10" s="1"/>
  <c r="O3199" i="10"/>
  <c r="Q3199" i="10" s="1"/>
  <c r="T3199" i="10"/>
  <c r="T3206" i="10"/>
  <c r="O3206" i="10"/>
  <c r="Q3206" i="10" s="1"/>
  <c r="O3212" i="10"/>
  <c r="Q3212" i="10" s="1"/>
  <c r="T3212" i="10"/>
  <c r="T3224" i="10"/>
  <c r="O3224" i="10"/>
  <c r="Q3224" i="10" s="1"/>
  <c r="O3226" i="10"/>
  <c r="Q3226" i="10" s="1"/>
  <c r="T3226" i="10"/>
  <c r="T3229" i="10"/>
  <c r="O3229" i="10"/>
  <c r="Q3229" i="10" s="1"/>
  <c r="O3231" i="10"/>
  <c r="Q3231" i="10" s="1"/>
  <c r="T3231" i="10"/>
  <c r="T3236" i="10"/>
  <c r="O3236" i="10"/>
  <c r="Q3236" i="10" s="1"/>
  <c r="O3242" i="10"/>
  <c r="Q3242" i="10" s="1"/>
  <c r="T3242" i="10"/>
  <c r="T3247" i="10"/>
  <c r="O3247" i="10"/>
  <c r="Q3247" i="10" s="1"/>
  <c r="T3305" i="10"/>
  <c r="O3305" i="10"/>
  <c r="Q3305" i="10" s="1"/>
  <c r="O3337" i="10"/>
  <c r="Q3337" i="10" s="1"/>
  <c r="T3337" i="10"/>
  <c r="T3345" i="10"/>
  <c r="O3345" i="10"/>
  <c r="Q3345" i="10" s="1"/>
  <c r="T3376" i="10"/>
  <c r="O3376" i="10"/>
  <c r="Q3376" i="10" s="1"/>
  <c r="T3635" i="10"/>
  <c r="O3635" i="10"/>
  <c r="Q3635" i="10" s="1"/>
  <c r="O3650" i="10"/>
  <c r="Q3650" i="10" s="1"/>
  <c r="T3650" i="10"/>
  <c r="T3666" i="10"/>
  <c r="O3666" i="10"/>
  <c r="Q3666" i="10" s="1"/>
  <c r="T3670" i="10"/>
  <c r="O3670" i="10"/>
  <c r="Q3670" i="10" s="1"/>
  <c r="T3674" i="10"/>
  <c r="O3674" i="10"/>
  <c r="Q3674" i="10" s="1"/>
  <c r="O3677" i="10"/>
  <c r="Q3677" i="10" s="1"/>
  <c r="T3677" i="10"/>
  <c r="T3695" i="10"/>
  <c r="O3695" i="10"/>
  <c r="Q3695" i="10" s="1"/>
  <c r="T3702" i="10"/>
  <c r="O3702" i="10"/>
  <c r="Q3702" i="10" s="1"/>
  <c r="T3704" i="10"/>
  <c r="O3704" i="10"/>
  <c r="Q3704" i="10" s="1"/>
  <c r="O3715" i="10"/>
  <c r="Q3715" i="10" s="1"/>
  <c r="T3715" i="10"/>
  <c r="T3719" i="10"/>
  <c r="O3719" i="10"/>
  <c r="Q3719" i="10" s="1"/>
  <c r="T3882" i="10"/>
  <c r="O3882" i="10"/>
  <c r="Q3882" i="10" s="1"/>
  <c r="T3893" i="10"/>
  <c r="O3893" i="10"/>
  <c r="Q3893" i="10" s="1"/>
  <c r="O3895" i="10"/>
  <c r="Q3895" i="10" s="1"/>
  <c r="T3895" i="10"/>
  <c r="T3901" i="10"/>
  <c r="O3901" i="10"/>
  <c r="Q3901" i="10" s="1"/>
  <c r="T3909" i="10"/>
  <c r="O3909" i="10"/>
  <c r="Q3909" i="10" s="1"/>
  <c r="T3913" i="10"/>
  <c r="O3913" i="10"/>
  <c r="Q3913" i="10" s="1"/>
  <c r="O3916" i="10"/>
  <c r="Q3916" i="10" s="1"/>
  <c r="T3916" i="10"/>
  <c r="T3923" i="10"/>
  <c r="O3923" i="10"/>
  <c r="Q3923" i="10" s="1"/>
  <c r="T3926" i="10"/>
  <c r="O3926" i="10"/>
  <c r="Q3926" i="10" s="1"/>
  <c r="T3933" i="10"/>
  <c r="O3933" i="10"/>
  <c r="Q3933" i="10" s="1"/>
  <c r="O3943" i="10"/>
  <c r="Q3943" i="10" s="1"/>
  <c r="T3943" i="10"/>
  <c r="T3946" i="10"/>
  <c r="O3946" i="10"/>
  <c r="Q3946" i="10" s="1"/>
  <c r="T4186" i="10"/>
  <c r="O4186" i="10"/>
  <c r="Q4186" i="10" s="1"/>
  <c r="T4198" i="10"/>
  <c r="O4198" i="10"/>
  <c r="Q4198" i="10" s="1"/>
  <c r="O4227" i="10"/>
  <c r="Q4227" i="10" s="1"/>
  <c r="T4227" i="10"/>
  <c r="T4239" i="10"/>
  <c r="O4239" i="10"/>
  <c r="Q4239" i="10" s="1"/>
  <c r="T4241" i="10"/>
  <c r="O4241" i="10"/>
  <c r="Q4241" i="10" s="1"/>
  <c r="T4243" i="10"/>
  <c r="O4243" i="10"/>
  <c r="Q4243" i="10" s="1"/>
  <c r="O4245" i="10"/>
  <c r="Q4245" i="10" s="1"/>
  <c r="T4245" i="10"/>
  <c r="T4248" i="10"/>
  <c r="O4248" i="10"/>
  <c r="Q4248" i="10" s="1"/>
  <c r="T4251" i="10"/>
  <c r="O4251" i="10"/>
  <c r="Q4251" i="10" s="1"/>
  <c r="T4253" i="10"/>
  <c r="O4253" i="10"/>
  <c r="Q4253" i="10" s="1"/>
  <c r="O4255" i="10"/>
  <c r="Q4255" i="10" s="1"/>
  <c r="T4255" i="10"/>
  <c r="T4257" i="10"/>
  <c r="O4257" i="10"/>
  <c r="Q4257" i="10" s="1"/>
  <c r="T4259" i="10"/>
  <c r="O4259" i="10"/>
  <c r="Q4259" i="10" s="1"/>
  <c r="T4262" i="10"/>
  <c r="O4262" i="10"/>
  <c r="Q4262" i="10" s="1"/>
  <c r="O4270" i="10"/>
  <c r="Q4270" i="10" s="1"/>
  <c r="T4270" i="10"/>
  <c r="T4281" i="10"/>
  <c r="O4281" i="10"/>
  <c r="Q4281" i="10" s="1"/>
  <c r="T4283" i="10"/>
  <c r="O4283" i="10"/>
  <c r="Q4283" i="10" s="1"/>
  <c r="T4288" i="10"/>
  <c r="O4288" i="10"/>
  <c r="Q4288" i="10" s="1"/>
  <c r="O4291" i="10"/>
  <c r="Q4291" i="10" s="1"/>
  <c r="T4291" i="10"/>
  <c r="T4293" i="10"/>
  <c r="O4293" i="10"/>
  <c r="Q4293" i="10" s="1"/>
  <c r="T4295" i="10"/>
  <c r="O4295" i="10"/>
  <c r="Q4295" i="10" s="1"/>
  <c r="T4299" i="10"/>
  <c r="O4299" i="10"/>
  <c r="Q4299" i="10" s="1"/>
  <c r="O4301" i="10"/>
  <c r="Q4301" i="10" s="1"/>
  <c r="T4301" i="10"/>
  <c r="T4305" i="10"/>
  <c r="O4305" i="10"/>
  <c r="Q4305" i="10" s="1"/>
  <c r="T4309" i="10"/>
  <c r="O4309" i="10"/>
  <c r="Q4309" i="10" s="1"/>
  <c r="T4312" i="10"/>
  <c r="O4312" i="10"/>
  <c r="Q4312" i="10" s="1"/>
  <c r="O4314" i="10"/>
  <c r="Q4314" i="10" s="1"/>
  <c r="T4314" i="10"/>
  <c r="T4316" i="10"/>
  <c r="O4316" i="10"/>
  <c r="Q4316" i="10" s="1"/>
  <c r="T4320" i="10"/>
  <c r="O4320" i="10"/>
  <c r="Q4320" i="10" s="1"/>
  <c r="T4325" i="10"/>
  <c r="O4325" i="10"/>
  <c r="Q4325" i="10" s="1"/>
  <c r="O4327" i="10"/>
  <c r="Q4327" i="10" s="1"/>
  <c r="T4327" i="10"/>
  <c r="T4329" i="10"/>
  <c r="O4329" i="10"/>
  <c r="Q4329" i="10" s="1"/>
  <c r="T4340" i="10"/>
  <c r="O4340" i="10"/>
  <c r="Q4340" i="10" s="1"/>
  <c r="T4354" i="10"/>
  <c r="O4354" i="10"/>
  <c r="Q4354" i="10" s="1"/>
  <c r="O4362" i="10"/>
  <c r="Q4362" i="10" s="1"/>
  <c r="T4362" i="10"/>
  <c r="T4364" i="10"/>
  <c r="O4364" i="10"/>
  <c r="Q4364" i="10" s="1"/>
  <c r="T4366" i="10"/>
  <c r="O4366" i="10"/>
  <c r="Q4366" i="10" s="1"/>
  <c r="T4368" i="10"/>
  <c r="O4368" i="10"/>
  <c r="Q4368" i="10" s="1"/>
  <c r="O4373" i="10"/>
  <c r="Q4373" i="10" s="1"/>
  <c r="T4373" i="10"/>
  <c r="T4381" i="10"/>
  <c r="O4381" i="10"/>
  <c r="Q4381" i="10" s="1"/>
  <c r="T4390" i="10"/>
  <c r="O4390" i="10"/>
  <c r="Q4390" i="10" s="1"/>
  <c r="T4397" i="10"/>
  <c r="O4397" i="10"/>
  <c r="Q4397" i="10" s="1"/>
  <c r="O4410" i="10"/>
  <c r="Q4410" i="10" s="1"/>
  <c r="T4410" i="10"/>
  <c r="T4419" i="10"/>
  <c r="O4419" i="10"/>
  <c r="Q4419" i="10" s="1"/>
  <c r="T4423" i="10"/>
  <c r="O4423" i="10"/>
  <c r="Q4423" i="10" s="1"/>
  <c r="T4425" i="10"/>
  <c r="O4425" i="10"/>
  <c r="Q4425" i="10" s="1"/>
  <c r="O4431" i="10"/>
  <c r="Q4431" i="10" s="1"/>
  <c r="T4431" i="10"/>
  <c r="T4454" i="10"/>
  <c r="O4454" i="10"/>
  <c r="Q4454" i="10" s="1"/>
  <c r="T4468" i="10"/>
  <c r="O4468" i="10"/>
  <c r="Q4468" i="10" s="1"/>
  <c r="T4475" i="10"/>
  <c r="O4475" i="10"/>
  <c r="Q4475" i="10" s="1"/>
  <c r="O4480" i="10"/>
  <c r="Q4480" i="10" s="1"/>
  <c r="T4480" i="10"/>
  <c r="T4484" i="10"/>
  <c r="O4484" i="10"/>
  <c r="Q4484" i="10" s="1"/>
  <c r="T4486" i="10"/>
  <c r="O4486" i="10"/>
  <c r="Q4486" i="10" s="1"/>
  <c r="T4489" i="10"/>
  <c r="O4489" i="10"/>
  <c r="Q4489" i="10" s="1"/>
  <c r="O4491" i="10"/>
  <c r="Q4491" i="10" s="1"/>
  <c r="T4491" i="10"/>
  <c r="T4495" i="10"/>
  <c r="O4495" i="10"/>
  <c r="Q4495" i="10" s="1"/>
  <c r="T4503" i="10"/>
  <c r="O4503" i="10"/>
  <c r="Q4503" i="10" s="1"/>
  <c r="T4505" i="10"/>
  <c r="O4505" i="10"/>
  <c r="Q4505" i="10" s="1"/>
  <c r="O4509" i="10"/>
  <c r="Q4509" i="10" s="1"/>
  <c r="T4509" i="10"/>
  <c r="T4511" i="10"/>
  <c r="O4511" i="10"/>
  <c r="Q4511" i="10" s="1"/>
  <c r="T4515" i="10"/>
  <c r="O4515" i="10"/>
  <c r="Q4515" i="10" s="1"/>
  <c r="T4517" i="10"/>
  <c r="O4517" i="10"/>
  <c r="Q4517" i="10" s="1"/>
  <c r="O4521" i="10"/>
  <c r="Q4521" i="10" s="1"/>
  <c r="T4521" i="10"/>
  <c r="T4526" i="10"/>
  <c r="O4526" i="10"/>
  <c r="Q4526" i="10" s="1"/>
  <c r="T4528" i="10"/>
  <c r="O4528" i="10"/>
  <c r="Q4528" i="10" s="1"/>
  <c r="T4532" i="10"/>
  <c r="O4532" i="10"/>
  <c r="Q4532" i="10" s="1"/>
  <c r="O4534" i="10"/>
  <c r="Q4534" i="10" s="1"/>
  <c r="T4534" i="10"/>
  <c r="T4538" i="10"/>
  <c r="O4538" i="10"/>
  <c r="Q4538" i="10" s="1"/>
  <c r="T4540" i="10"/>
  <c r="O4540" i="10"/>
  <c r="Q4540" i="10" s="1"/>
  <c r="T4543" i="10"/>
  <c r="O4543" i="10"/>
  <c r="Q4543" i="10" s="1"/>
  <c r="O4545" i="10"/>
  <c r="Q4545" i="10" s="1"/>
  <c r="T4545" i="10"/>
  <c r="T4554" i="10"/>
  <c r="O4554" i="10"/>
  <c r="Q4554" i="10" s="1"/>
  <c r="T4562" i="10"/>
  <c r="O4562" i="10"/>
  <c r="Q4562" i="10" s="1"/>
  <c r="T4564" i="10"/>
  <c r="O4564" i="10"/>
  <c r="Q4564" i="10" s="1"/>
  <c r="O4576" i="10"/>
  <c r="Q4576" i="10" s="1"/>
  <c r="T4576" i="10"/>
  <c r="T4578" i="10"/>
  <c r="O4578" i="10"/>
  <c r="Q4578" i="10" s="1"/>
  <c r="T4585" i="10"/>
  <c r="O4585" i="10"/>
  <c r="Q4585" i="10" s="1"/>
  <c r="T4590" i="10"/>
  <c r="O4590" i="10"/>
  <c r="Q4590" i="10" s="1"/>
  <c r="O4596" i="10"/>
  <c r="Q4596" i="10" s="1"/>
  <c r="T4596" i="10"/>
  <c r="T4605" i="10"/>
  <c r="O4605" i="10"/>
  <c r="Q4605" i="10" s="1"/>
  <c r="T4609" i="10"/>
  <c r="O4609" i="10"/>
  <c r="Q4609" i="10" s="1"/>
  <c r="T4611" i="10"/>
  <c r="O4611" i="10"/>
  <c r="Q4611" i="10" s="1"/>
  <c r="O4614" i="10"/>
  <c r="Q4614" i="10" s="1"/>
  <c r="T4614" i="10"/>
  <c r="T4616" i="10"/>
  <c r="O4616" i="10"/>
  <c r="Q4616" i="10" s="1"/>
  <c r="T4618" i="10"/>
  <c r="O4618" i="10"/>
  <c r="Q4618" i="10" s="1"/>
  <c r="T4622" i="10"/>
  <c r="O4622" i="10"/>
  <c r="Q4622" i="10" s="1"/>
  <c r="O4624" i="10"/>
  <c r="Q4624" i="10" s="1"/>
  <c r="T4624" i="10"/>
  <c r="T4626" i="10"/>
  <c r="O4626" i="10"/>
  <c r="Q4626" i="10" s="1"/>
  <c r="T4628" i="10"/>
  <c r="O4628" i="10"/>
  <c r="Q4628" i="10" s="1"/>
  <c r="T4630" i="10"/>
  <c r="O4630" i="10"/>
  <c r="Q4630" i="10" s="1"/>
  <c r="O4632" i="10"/>
  <c r="Q4632" i="10" s="1"/>
  <c r="T4632" i="10"/>
  <c r="T4634" i="10"/>
  <c r="O4634" i="10"/>
  <c r="Q4634" i="10" s="1"/>
  <c r="T4636" i="10"/>
  <c r="O4636" i="10"/>
  <c r="Q4636" i="10" s="1"/>
  <c r="T4638" i="10"/>
  <c r="O4638" i="10"/>
  <c r="Q4638" i="10" s="1"/>
  <c r="O4640" i="10"/>
  <c r="Q4640" i="10" s="1"/>
  <c r="T4640" i="10"/>
  <c r="T4642" i="10"/>
  <c r="O4642" i="10"/>
  <c r="Q4642" i="10" s="1"/>
  <c r="T4644" i="10"/>
  <c r="O4644" i="10"/>
  <c r="Q4644" i="10" s="1"/>
  <c r="T4646" i="10"/>
  <c r="O4646" i="10"/>
  <c r="Q4646" i="10" s="1"/>
  <c r="O4648" i="10"/>
  <c r="Q4648" i="10" s="1"/>
  <c r="T4648" i="10"/>
  <c r="T4650" i="10"/>
  <c r="O4650" i="10"/>
  <c r="Q4650" i="10" s="1"/>
  <c r="T4652" i="10"/>
  <c r="O4652" i="10"/>
  <c r="Q4652" i="10" s="1"/>
  <c r="T4654" i="10"/>
  <c r="O4654" i="10"/>
  <c r="Q4654" i="10" s="1"/>
  <c r="T4663" i="10"/>
  <c r="O4663" i="10"/>
  <c r="Q4663" i="10" s="1"/>
  <c r="T4688" i="10"/>
  <c r="O4688" i="10"/>
  <c r="Q4688" i="10" s="1"/>
  <c r="T4690" i="10"/>
  <c r="O4690" i="10"/>
  <c r="Q4690" i="10" s="1"/>
  <c r="T4693" i="10"/>
  <c r="O4693" i="10"/>
  <c r="Q4693" i="10" s="1"/>
  <c r="T4697" i="10"/>
  <c r="O4697" i="10"/>
  <c r="Q4697" i="10" s="1"/>
  <c r="T4699" i="10"/>
  <c r="O4699" i="10"/>
  <c r="Q4699" i="10" s="1"/>
  <c r="T4715" i="10"/>
  <c r="O4715" i="10"/>
  <c r="Q4715" i="10" s="1"/>
  <c r="T4717" i="10"/>
  <c r="O4717" i="10"/>
  <c r="Q4717" i="10" s="1"/>
  <c r="T4719" i="10"/>
  <c r="O4719" i="10"/>
  <c r="Q4719" i="10" s="1"/>
  <c r="T4745" i="10"/>
  <c r="O4745" i="10"/>
  <c r="Q4745" i="10" s="1"/>
  <c r="T4750" i="10"/>
  <c r="O4750" i="10"/>
  <c r="Q4750" i="10" s="1"/>
  <c r="T4755" i="10"/>
  <c r="O4755" i="10"/>
  <c r="Q4755" i="10" s="1"/>
  <c r="T4757" i="10"/>
  <c r="O4757" i="10"/>
  <c r="Q4757" i="10" s="1"/>
  <c r="T4765" i="10"/>
  <c r="O4765" i="10"/>
  <c r="Q4765" i="10" s="1"/>
  <c r="T4770" i="10"/>
  <c r="O4770" i="10"/>
  <c r="Q4770" i="10" s="1"/>
  <c r="T4774" i="10"/>
  <c r="O4774" i="10"/>
  <c r="Q4774" i="10" s="1"/>
  <c r="T4776" i="10"/>
  <c r="O4776" i="10"/>
  <c r="Q4776" i="10" s="1"/>
  <c r="T4778" i="10"/>
  <c r="O4778" i="10"/>
  <c r="Q4778" i="10" s="1"/>
  <c r="T4781" i="10"/>
  <c r="O4781" i="10"/>
  <c r="Q4781" i="10" s="1"/>
  <c r="T4783" i="10"/>
  <c r="O4783" i="10"/>
  <c r="Q4783" i="10" s="1"/>
  <c r="T4785" i="10"/>
  <c r="O4785" i="10"/>
  <c r="Q4785" i="10" s="1"/>
  <c r="T4787" i="10"/>
  <c r="O4787" i="10"/>
  <c r="Q4787" i="10" s="1"/>
  <c r="T4790" i="10"/>
  <c r="O4790" i="10"/>
  <c r="Q4790" i="10" s="1"/>
  <c r="T4792" i="10"/>
  <c r="O4792" i="10"/>
  <c r="Q4792" i="10" s="1"/>
  <c r="T4794" i="10"/>
  <c r="O4794" i="10"/>
  <c r="Q4794" i="10" s="1"/>
  <c r="T4797" i="10"/>
  <c r="O4797" i="10"/>
  <c r="Q4797" i="10" s="1"/>
  <c r="T4802" i="10"/>
  <c r="O4802" i="10"/>
  <c r="Q4802" i="10" s="1"/>
  <c r="T4807" i="10"/>
  <c r="O4807" i="10"/>
  <c r="Q4807" i="10" s="1"/>
  <c r="T4815" i="10"/>
  <c r="O4815" i="10"/>
  <c r="Q4815" i="10" s="1"/>
  <c r="T4817" i="10"/>
  <c r="O4817" i="10"/>
  <c r="Q4817" i="10" s="1"/>
  <c r="T4819" i="10"/>
  <c r="O4819" i="10"/>
  <c r="Q4819" i="10" s="1"/>
  <c r="T4821" i="10"/>
  <c r="O4821" i="10"/>
  <c r="Q4821" i="10" s="1"/>
  <c r="T4823" i="10"/>
  <c r="O4823" i="10"/>
  <c r="Q4823" i="10" s="1"/>
  <c r="T4825" i="10"/>
  <c r="O4825" i="10"/>
  <c r="Q4825" i="10" s="1"/>
  <c r="T4829" i="10"/>
  <c r="O4829" i="10"/>
  <c r="Q4829" i="10" s="1"/>
  <c r="T4832" i="10"/>
  <c r="O4832" i="10"/>
  <c r="Q4832" i="10" s="1"/>
  <c r="T4861" i="10"/>
  <c r="O4861" i="10"/>
  <c r="Q4861" i="10" s="1"/>
  <c r="T4863" i="10"/>
  <c r="O4863" i="10"/>
  <c r="Q4863" i="10" s="1"/>
  <c r="T4869" i="10"/>
  <c r="O4869" i="10"/>
  <c r="Q4869" i="10" s="1"/>
  <c r="T4876" i="10"/>
  <c r="O4876" i="10"/>
  <c r="Q4876" i="10" s="1"/>
  <c r="T4878" i="10"/>
  <c r="O4878" i="10"/>
  <c r="Q4878" i="10" s="1"/>
  <c r="T4880" i="10"/>
  <c r="O4880" i="10"/>
  <c r="Q4880" i="10" s="1"/>
  <c r="T4882" i="10"/>
  <c r="O4882" i="10"/>
  <c r="Q4882" i="10" s="1"/>
  <c r="T4885" i="10"/>
  <c r="O4885" i="10"/>
  <c r="Q4885" i="10" s="1"/>
  <c r="T4917" i="10"/>
  <c r="O4917" i="10"/>
  <c r="Q4917" i="10" s="1"/>
  <c r="T4928" i="10"/>
  <c r="O4928" i="10"/>
  <c r="Q4928" i="10" s="1"/>
  <c r="T4934" i="10"/>
  <c r="O4934" i="10"/>
  <c r="Q4934" i="10" s="1"/>
  <c r="T4936" i="10"/>
  <c r="O4936" i="10"/>
  <c r="Q4936" i="10" s="1"/>
  <c r="T4941" i="10"/>
  <c r="O4941" i="10"/>
  <c r="Q4941" i="10" s="1"/>
  <c r="T4943" i="10"/>
  <c r="O4943" i="10"/>
  <c r="Q4943" i="10" s="1"/>
  <c r="T4946" i="10"/>
  <c r="O4946" i="10"/>
  <c r="Q4946" i="10" s="1"/>
  <c r="T4957" i="10"/>
  <c r="O4957" i="10"/>
  <c r="Q4957" i="10" s="1"/>
  <c r="T4960" i="10"/>
  <c r="O4960" i="10"/>
  <c r="Q4960" i="10" s="1"/>
  <c r="T4962" i="10"/>
  <c r="O4962" i="10"/>
  <c r="Q4962" i="10" s="1"/>
  <c r="T4980" i="10"/>
  <c r="O4980" i="10"/>
  <c r="Q4980" i="10" s="1"/>
  <c r="T4982" i="10"/>
  <c r="O4982" i="10"/>
  <c r="Q4982" i="10" s="1"/>
  <c r="T4986" i="10"/>
  <c r="O4986" i="10"/>
  <c r="Q4986" i="10" s="1"/>
  <c r="T4992" i="10"/>
  <c r="O4992" i="10"/>
  <c r="Q4992" i="10" s="1"/>
  <c r="T5002" i="10"/>
  <c r="O5002" i="10"/>
  <c r="Q5002" i="10" s="1"/>
  <c r="T5010" i="10"/>
  <c r="O5010" i="10"/>
  <c r="Q5010" i="10" s="1"/>
  <c r="T5015" i="10"/>
  <c r="O5015" i="10"/>
  <c r="Q5015" i="10" s="1"/>
  <c r="T5017" i="10"/>
  <c r="O5017" i="10"/>
  <c r="Q5017" i="10" s="1"/>
  <c r="T5020" i="10"/>
  <c r="O5020" i="10"/>
  <c r="Q5020" i="10" s="1"/>
  <c r="T5022" i="10"/>
  <c r="O5022" i="10"/>
  <c r="Q5022" i="10" s="1"/>
  <c r="T5026" i="10"/>
  <c r="O5026" i="10"/>
  <c r="Q5026" i="10" s="1"/>
  <c r="T5028" i="10"/>
  <c r="O5028" i="10"/>
  <c r="Q5028" i="10" s="1"/>
  <c r="T5030" i="10"/>
  <c r="O5030" i="10"/>
  <c r="Q5030" i="10" s="1"/>
  <c r="T5032" i="10"/>
  <c r="O5032" i="10"/>
  <c r="Q5032" i="10" s="1"/>
  <c r="T5034" i="10"/>
  <c r="O5034" i="10"/>
  <c r="Q5034" i="10" s="1"/>
  <c r="T5036" i="10"/>
  <c r="O5036" i="10"/>
  <c r="Q5036" i="10" s="1"/>
  <c r="T5042" i="10"/>
  <c r="O5042" i="10"/>
  <c r="Q5042" i="10" s="1"/>
  <c r="T5049" i="10"/>
  <c r="O5049" i="10"/>
  <c r="Q5049" i="10" s="1"/>
  <c r="T5061" i="10"/>
  <c r="O5061" i="10"/>
  <c r="Q5061" i="10" s="1"/>
  <c r="T5067" i="10"/>
  <c r="O5067" i="10"/>
  <c r="Q5067" i="10" s="1"/>
  <c r="T5070" i="10"/>
  <c r="O5070" i="10"/>
  <c r="Q5070" i="10" s="1"/>
  <c r="T5076" i="10"/>
  <c r="O5076" i="10"/>
  <c r="Q5076" i="10" s="1"/>
  <c r="T5082" i="10"/>
  <c r="O5082" i="10"/>
  <c r="Q5082" i="10" s="1"/>
  <c r="T5084" i="10"/>
  <c r="O5084" i="10"/>
  <c r="Q5084" i="10" s="1"/>
  <c r="T5086" i="10"/>
  <c r="O5086" i="10"/>
  <c r="Q5086" i="10" s="1"/>
  <c r="T5089" i="10"/>
  <c r="O5089" i="10"/>
  <c r="Q5089" i="10" s="1"/>
  <c r="T5093" i="10"/>
  <c r="O5093" i="10"/>
  <c r="Q5093" i="10" s="1"/>
  <c r="T5095" i="10"/>
  <c r="O5095" i="10"/>
  <c r="Q5095" i="10" s="1"/>
  <c r="T5097" i="10"/>
  <c r="O5097" i="10"/>
  <c r="Q5097" i="10" s="1"/>
  <c r="T29" i="10"/>
  <c r="O29" i="10"/>
  <c r="Q29" i="10" s="1"/>
  <c r="T49" i="10"/>
  <c r="O49" i="10"/>
  <c r="Q49" i="10" s="1"/>
  <c r="T130" i="10"/>
  <c r="O130" i="10"/>
  <c r="Q130" i="10" s="1"/>
  <c r="T132" i="10"/>
  <c r="O132" i="10"/>
  <c r="Q132" i="10" s="1"/>
  <c r="T134" i="10"/>
  <c r="O134" i="10"/>
  <c r="Q134" i="10" s="1"/>
  <c r="T137" i="10"/>
  <c r="O137" i="10"/>
  <c r="Q137" i="10" s="1"/>
  <c r="T139" i="10"/>
  <c r="O139" i="10"/>
  <c r="Q139" i="10" s="1"/>
  <c r="T141" i="10"/>
  <c r="O141" i="10"/>
  <c r="Q141" i="10" s="1"/>
  <c r="T143" i="10"/>
  <c r="O143" i="10"/>
  <c r="Q143" i="10" s="1"/>
  <c r="T145" i="10"/>
  <c r="O145" i="10"/>
  <c r="Q145" i="10" s="1"/>
  <c r="T152" i="10"/>
  <c r="O152" i="10"/>
  <c r="Q152" i="10" s="1"/>
  <c r="T164" i="10"/>
  <c r="O164" i="10"/>
  <c r="Q164" i="10" s="1"/>
  <c r="T168" i="10"/>
  <c r="O168" i="10"/>
  <c r="Q168" i="10" s="1"/>
  <c r="T171" i="10"/>
  <c r="O171" i="10"/>
  <c r="Q171" i="10" s="1"/>
  <c r="T199" i="10"/>
  <c r="O199" i="10"/>
  <c r="Q199" i="10" s="1"/>
  <c r="T202" i="10"/>
  <c r="O202" i="10"/>
  <c r="Q202" i="10" s="1"/>
  <c r="T204" i="10"/>
  <c r="O204" i="10"/>
  <c r="Q204" i="10" s="1"/>
  <c r="T206" i="10"/>
  <c r="O206" i="10"/>
  <c r="Q206" i="10" s="1"/>
  <c r="T209" i="10"/>
  <c r="O209" i="10"/>
  <c r="Q209" i="10" s="1"/>
  <c r="T211" i="10"/>
  <c r="O211" i="10"/>
  <c r="Q211" i="10" s="1"/>
  <c r="T213" i="10"/>
  <c r="O213" i="10"/>
  <c r="Q213" i="10" s="1"/>
  <c r="T215" i="10"/>
  <c r="O215" i="10"/>
  <c r="Q215" i="10" s="1"/>
  <c r="T218" i="10"/>
  <c r="O218" i="10"/>
  <c r="Q218" i="10" s="1"/>
  <c r="T224" i="10"/>
  <c r="O224" i="10"/>
  <c r="Q224" i="10" s="1"/>
  <c r="T227" i="10"/>
  <c r="O227" i="10"/>
  <c r="Q227" i="10" s="1"/>
  <c r="T229" i="10"/>
  <c r="O229" i="10"/>
  <c r="Q229" i="10" s="1"/>
  <c r="T231" i="10"/>
  <c r="O231" i="10"/>
  <c r="Q231" i="10" s="1"/>
  <c r="T233" i="10"/>
  <c r="O233" i="10"/>
  <c r="Q233" i="10" s="1"/>
  <c r="T235" i="10"/>
  <c r="O235" i="10"/>
  <c r="Q235" i="10" s="1"/>
  <c r="T237" i="10"/>
  <c r="O237" i="10"/>
  <c r="Q237" i="10" s="1"/>
  <c r="T239" i="10"/>
  <c r="O239" i="10"/>
  <c r="Q239" i="10" s="1"/>
  <c r="T243" i="10"/>
  <c r="O243" i="10"/>
  <c r="Q243" i="10" s="1"/>
  <c r="T249" i="10"/>
  <c r="O249" i="10"/>
  <c r="Q249" i="10" s="1"/>
  <c r="T251" i="10"/>
  <c r="O251" i="10"/>
  <c r="Q251" i="10" s="1"/>
  <c r="T254" i="10"/>
  <c r="O254" i="10"/>
  <c r="Q254" i="10" s="1"/>
  <c r="T257" i="10"/>
  <c r="O257" i="10"/>
  <c r="Q257" i="10" s="1"/>
  <c r="T259" i="10"/>
  <c r="O259" i="10"/>
  <c r="Q259" i="10" s="1"/>
  <c r="T261" i="10"/>
  <c r="O261" i="10"/>
  <c r="Q261" i="10" s="1"/>
  <c r="T265" i="10"/>
  <c r="O265" i="10"/>
  <c r="Q265" i="10" s="1"/>
  <c r="T267" i="10"/>
  <c r="O267" i="10"/>
  <c r="Q267" i="10" s="1"/>
  <c r="T269" i="10"/>
  <c r="O269" i="10"/>
  <c r="Q269" i="10" s="1"/>
  <c r="T272" i="10"/>
  <c r="O272" i="10"/>
  <c r="Q272" i="10" s="1"/>
  <c r="T275" i="10"/>
  <c r="O275" i="10"/>
  <c r="Q275" i="10" s="1"/>
  <c r="T278" i="10"/>
  <c r="O278" i="10"/>
  <c r="Q278" i="10" s="1"/>
  <c r="T280" i="10"/>
  <c r="O280" i="10"/>
  <c r="Q280" i="10" s="1"/>
  <c r="T283" i="10"/>
  <c r="O283" i="10"/>
  <c r="Q283" i="10" s="1"/>
  <c r="T285" i="10"/>
  <c r="O285" i="10"/>
  <c r="Q285" i="10" s="1"/>
  <c r="T289" i="10"/>
  <c r="O289" i="10"/>
  <c r="Q289" i="10" s="1"/>
  <c r="T291" i="10"/>
  <c r="O291" i="10"/>
  <c r="Q291" i="10" s="1"/>
  <c r="T296" i="10"/>
  <c r="O296" i="10"/>
  <c r="Q296" i="10" s="1"/>
  <c r="T300" i="10"/>
  <c r="O300" i="10"/>
  <c r="Q300" i="10" s="1"/>
  <c r="T316" i="10"/>
  <c r="O316" i="10"/>
  <c r="Q316" i="10" s="1"/>
  <c r="T322" i="10"/>
  <c r="O322" i="10"/>
  <c r="Q322" i="10" s="1"/>
  <c r="T329" i="10"/>
  <c r="O329" i="10"/>
  <c r="Q329" i="10" s="1"/>
  <c r="T342" i="10"/>
  <c r="O342" i="10"/>
  <c r="Q342" i="10" s="1"/>
  <c r="T345" i="10"/>
  <c r="O345" i="10"/>
  <c r="Q345" i="10" s="1"/>
  <c r="T871" i="10"/>
  <c r="O871" i="10"/>
  <c r="Q871" i="10" s="1"/>
  <c r="T916" i="10"/>
  <c r="O916" i="10"/>
  <c r="Q916" i="10" s="1"/>
  <c r="T930" i="10"/>
  <c r="O930" i="10"/>
  <c r="Q930" i="10" s="1"/>
  <c r="T945" i="10"/>
  <c r="O945" i="10"/>
  <c r="Q945" i="10" s="1"/>
  <c r="T966" i="10"/>
  <c r="O966" i="10"/>
  <c r="Q966" i="10" s="1"/>
  <c r="T976" i="10"/>
  <c r="O976" i="10"/>
  <c r="Q976" i="10" s="1"/>
  <c r="T1024" i="10"/>
  <c r="O1024" i="10"/>
  <c r="Q1024" i="10" s="1"/>
  <c r="T1140" i="10"/>
  <c r="O1140" i="10"/>
  <c r="Q1140" i="10" s="1"/>
  <c r="T1147" i="10"/>
  <c r="O1147" i="10"/>
  <c r="Q1147" i="10" s="1"/>
  <c r="T1471" i="10"/>
  <c r="O1471" i="10"/>
  <c r="Q1471" i="10" s="1"/>
  <c r="T1521" i="10"/>
  <c r="O1521" i="10"/>
  <c r="Q1521" i="10" s="1"/>
  <c r="T1557" i="10"/>
  <c r="O1557" i="10"/>
  <c r="Q1557" i="10" s="1"/>
  <c r="T1564" i="10"/>
  <c r="O1564" i="10"/>
  <c r="Q1564" i="10" s="1"/>
  <c r="T1567" i="10"/>
  <c r="O1567" i="10"/>
  <c r="Q1567" i="10" s="1"/>
  <c r="T1570" i="10"/>
  <c r="O1570" i="10"/>
  <c r="Q1570" i="10" s="1"/>
  <c r="T1576" i="10"/>
  <c r="O1576" i="10"/>
  <c r="Q1576" i="10" s="1"/>
  <c r="T1578" i="10"/>
  <c r="O1578" i="10"/>
  <c r="Q1578" i="10" s="1"/>
  <c r="T1589" i="10"/>
  <c r="O1589" i="10"/>
  <c r="Q1589" i="10" s="1"/>
  <c r="T1601" i="10"/>
  <c r="O1601" i="10"/>
  <c r="Q1601" i="10" s="1"/>
  <c r="T1621" i="10"/>
  <c r="O1621" i="10"/>
  <c r="Q1621" i="10" s="1"/>
  <c r="T1629" i="10"/>
  <c r="O1629" i="10"/>
  <c r="Q1629" i="10" s="1"/>
  <c r="T1643" i="10"/>
  <c r="O1643" i="10"/>
  <c r="Q1643" i="10" s="1"/>
  <c r="T1651" i="10"/>
  <c r="O1651" i="10"/>
  <c r="Q1651" i="10" s="1"/>
  <c r="T1654" i="10"/>
  <c r="O1654" i="10"/>
  <c r="Q1654" i="10" s="1"/>
  <c r="T1657" i="10"/>
  <c r="O1657" i="10"/>
  <c r="Q1657" i="10" s="1"/>
  <c r="T1683" i="10"/>
  <c r="O1683" i="10"/>
  <c r="Q1683" i="10" s="1"/>
  <c r="T1691" i="10"/>
  <c r="O1691" i="10"/>
  <c r="Q1691" i="10" s="1"/>
  <c r="T1695" i="10"/>
  <c r="O1695" i="10"/>
  <c r="Q1695" i="10" s="1"/>
  <c r="T1697" i="10"/>
  <c r="O1697" i="10"/>
  <c r="Q1697" i="10" s="1"/>
  <c r="T1706" i="10"/>
  <c r="O1706" i="10"/>
  <c r="Q1706" i="10" s="1"/>
  <c r="T1712" i="10"/>
  <c r="O1712" i="10"/>
  <c r="Q1712" i="10" s="1"/>
  <c r="T1717" i="10"/>
  <c r="O1717" i="10"/>
  <c r="Q1717" i="10" s="1"/>
  <c r="T1738" i="10"/>
  <c r="O1738" i="10"/>
  <c r="Q1738" i="10" s="1"/>
  <c r="T1833" i="10"/>
  <c r="O1833" i="10"/>
  <c r="Q1833" i="10" s="1"/>
  <c r="T1859" i="10"/>
  <c r="O1859" i="10"/>
  <c r="Q1859" i="10" s="1"/>
  <c r="T1922" i="10"/>
  <c r="O1922" i="10"/>
  <c r="Q1922" i="10" s="1"/>
  <c r="T1969" i="10"/>
  <c r="O1969" i="10"/>
  <c r="Q1969" i="10" s="1"/>
  <c r="T1978" i="10"/>
  <c r="O1978" i="10"/>
  <c r="Q1978" i="10" s="1"/>
  <c r="T1996" i="10"/>
  <c r="O1996" i="10"/>
  <c r="Q1996" i="10" s="1"/>
  <c r="T2012" i="10"/>
  <c r="O2012" i="10"/>
  <c r="Q2012" i="10" s="1"/>
  <c r="T2128" i="10"/>
  <c r="O2128" i="10"/>
  <c r="Q2128" i="10" s="1"/>
  <c r="T2216" i="10"/>
  <c r="O2216" i="10"/>
  <c r="Q2216" i="10" s="1"/>
  <c r="T2228" i="10"/>
  <c r="O2228" i="10"/>
  <c r="Q2228" i="10" s="1"/>
  <c r="T2231" i="10"/>
  <c r="O2231" i="10"/>
  <c r="Q2231" i="10" s="1"/>
  <c r="T2236" i="10"/>
  <c r="O2236" i="10"/>
  <c r="Q2236" i="10" s="1"/>
  <c r="T2238" i="10"/>
  <c r="O2238" i="10"/>
  <c r="Q2238" i="10" s="1"/>
  <c r="T2242" i="10"/>
  <c r="O2242" i="10"/>
  <c r="Q2242" i="10" s="1"/>
  <c r="T2245" i="10"/>
  <c r="O2245" i="10"/>
  <c r="Q2245" i="10" s="1"/>
  <c r="T2248" i="10"/>
  <c r="O2248" i="10"/>
  <c r="Q2248" i="10" s="1"/>
  <c r="T2250" i="10"/>
  <c r="O2250" i="10"/>
  <c r="Q2250" i="10" s="1"/>
  <c r="T2259" i="10"/>
  <c r="O2259" i="10"/>
  <c r="Q2259" i="10" s="1"/>
  <c r="T2267" i="10"/>
  <c r="O2267" i="10"/>
  <c r="Q2267" i="10" s="1"/>
  <c r="T2446" i="10"/>
  <c r="O2446" i="10"/>
  <c r="Q2446" i="10" s="1"/>
  <c r="T2499" i="10"/>
  <c r="O2499" i="10"/>
  <c r="Q2499" i="10" s="1"/>
  <c r="T2802" i="10"/>
  <c r="O2802" i="10"/>
  <c r="Q2802" i="10" s="1"/>
  <c r="T2825" i="10"/>
  <c r="O2825" i="10"/>
  <c r="Q2825" i="10" s="1"/>
  <c r="T2827" i="10"/>
  <c r="O2827" i="10"/>
  <c r="Q2827" i="10" s="1"/>
  <c r="T2829" i="10"/>
  <c r="O2829" i="10"/>
  <c r="Q2829" i="10" s="1"/>
  <c r="T2832" i="10"/>
  <c r="O2832" i="10"/>
  <c r="Q2832" i="10" s="1"/>
  <c r="T2850" i="10"/>
  <c r="O2850" i="10"/>
  <c r="Q2850" i="10" s="1"/>
  <c r="T2906" i="10"/>
  <c r="O2906" i="10"/>
  <c r="Q2906" i="10" s="1"/>
  <c r="T2910" i="10"/>
  <c r="O2910" i="10"/>
  <c r="Q2910" i="10" s="1"/>
  <c r="T2930" i="10"/>
  <c r="O2930" i="10"/>
  <c r="Q2930" i="10" s="1"/>
  <c r="T3076" i="10"/>
  <c r="O3076" i="10"/>
  <c r="Q3076" i="10" s="1"/>
  <c r="T3096" i="10"/>
  <c r="O3096" i="10"/>
  <c r="Q3096" i="10" s="1"/>
  <c r="T3099" i="10"/>
  <c r="O3099" i="10"/>
  <c r="Q3099" i="10" s="1"/>
  <c r="T3102" i="10"/>
  <c r="O3102" i="10"/>
  <c r="Q3102" i="10" s="1"/>
  <c r="T3104" i="10"/>
  <c r="O3104" i="10"/>
  <c r="Q3104" i="10" s="1"/>
  <c r="T3110" i="10"/>
  <c r="O3110" i="10"/>
  <c r="Q3110" i="10" s="1"/>
  <c r="T3112" i="10"/>
  <c r="O3112" i="10"/>
  <c r="Q3112" i="10" s="1"/>
  <c r="T3114" i="10"/>
  <c r="O3114" i="10"/>
  <c r="Q3114" i="10" s="1"/>
  <c r="T3116" i="10"/>
  <c r="O3116" i="10"/>
  <c r="Q3116" i="10" s="1"/>
  <c r="T3118" i="10"/>
  <c r="O3118" i="10"/>
  <c r="Q3118" i="10" s="1"/>
  <c r="T3120" i="10"/>
  <c r="O3120" i="10"/>
  <c r="Q3120" i="10" s="1"/>
  <c r="T3122" i="10"/>
  <c r="O3122" i="10"/>
  <c r="Q3122" i="10" s="1"/>
  <c r="T3134" i="10"/>
  <c r="O3134" i="10"/>
  <c r="Q3134" i="10" s="1"/>
  <c r="T3158" i="10"/>
  <c r="O3158" i="10"/>
  <c r="Q3158" i="10" s="1"/>
  <c r="T3195" i="10"/>
  <c r="O3195" i="10"/>
  <c r="Q3195" i="10" s="1"/>
  <c r="T3200" i="10"/>
  <c r="O3200" i="10"/>
  <c r="Q3200" i="10" s="1"/>
  <c r="T3209" i="10"/>
  <c r="O3209" i="10"/>
  <c r="Q3209" i="10" s="1"/>
  <c r="T3223" i="10"/>
  <c r="O3223" i="10"/>
  <c r="Q3223" i="10" s="1"/>
  <c r="T3225" i="10"/>
  <c r="O3225" i="10"/>
  <c r="Q3225" i="10" s="1"/>
  <c r="T3228" i="10"/>
  <c r="O3228" i="10"/>
  <c r="Q3228" i="10" s="1"/>
  <c r="T3230" i="10"/>
  <c r="O3230" i="10"/>
  <c r="Q3230" i="10" s="1"/>
  <c r="T3234" i="10"/>
  <c r="O3234" i="10"/>
  <c r="Q3234" i="10" s="1"/>
  <c r="T3240" i="10"/>
  <c r="O3240" i="10"/>
  <c r="Q3240" i="10" s="1"/>
  <c r="T3244" i="10"/>
  <c r="O3244" i="10"/>
  <c r="Q3244" i="10" s="1"/>
  <c r="T3248" i="10"/>
  <c r="O3248" i="10"/>
  <c r="Q3248" i="10" s="1"/>
  <c r="T3317" i="10"/>
  <c r="O3317" i="10"/>
  <c r="Q3317" i="10" s="1"/>
  <c r="T3341" i="10"/>
  <c r="O3341" i="10"/>
  <c r="Q3341" i="10" s="1"/>
  <c r="T3373" i="10"/>
  <c r="O3373" i="10"/>
  <c r="Q3373" i="10" s="1"/>
  <c r="T3633" i="10"/>
  <c r="O3633" i="10"/>
  <c r="Q3633" i="10" s="1"/>
  <c r="T3641" i="10"/>
  <c r="O3641" i="10"/>
  <c r="Q3641" i="10" s="1"/>
  <c r="T3663" i="10"/>
  <c r="O3663" i="10"/>
  <c r="Q3663" i="10" s="1"/>
  <c r="T3668" i="10"/>
  <c r="O3668" i="10"/>
  <c r="Q3668" i="10" s="1"/>
  <c r="T3673" i="10"/>
  <c r="O3673" i="10"/>
  <c r="Q3673" i="10" s="1"/>
  <c r="T3675" i="10"/>
  <c r="O3675" i="10"/>
  <c r="Q3675" i="10" s="1"/>
  <c r="T3678" i="10"/>
  <c r="O3678" i="10"/>
  <c r="Q3678" i="10" s="1"/>
  <c r="T3701" i="10"/>
  <c r="O3701" i="10"/>
  <c r="Q3701" i="10" s="1"/>
  <c r="T3703" i="10"/>
  <c r="O3703" i="10"/>
  <c r="Q3703" i="10" s="1"/>
  <c r="T3705" i="10"/>
  <c r="O3705" i="10"/>
  <c r="Q3705" i="10" s="1"/>
  <c r="T3718" i="10"/>
  <c r="O3718" i="10"/>
  <c r="Q3718" i="10" s="1"/>
  <c r="T3760" i="10"/>
  <c r="O3760" i="10"/>
  <c r="Q3760" i="10" s="1"/>
  <c r="T3885" i="10"/>
  <c r="O3885" i="10"/>
  <c r="Q3885" i="10" s="1"/>
  <c r="T3894" i="10"/>
  <c r="O3894" i="10"/>
  <c r="Q3894" i="10" s="1"/>
  <c r="T3898" i="10"/>
  <c r="O3898" i="10"/>
  <c r="Q3898" i="10" s="1"/>
  <c r="T3903" i="10"/>
  <c r="O3903" i="10"/>
  <c r="Q3903" i="10" s="1"/>
  <c r="T3910" i="10"/>
  <c r="O3910" i="10"/>
  <c r="Q3910" i="10" s="1"/>
  <c r="T3914" i="10"/>
  <c r="O3914" i="10"/>
  <c r="Q3914" i="10" s="1"/>
  <c r="T3919" i="10"/>
  <c r="O3919" i="10"/>
  <c r="Q3919" i="10" s="1"/>
  <c r="T3924" i="10"/>
  <c r="O3924" i="10"/>
  <c r="Q3924" i="10" s="1"/>
  <c r="T3927" i="10"/>
  <c r="O3927" i="10"/>
  <c r="Q3927" i="10" s="1"/>
  <c r="T3941" i="10"/>
  <c r="O3941" i="10"/>
  <c r="Q3941" i="10" s="1"/>
  <c r="T3944" i="10"/>
  <c r="O3944" i="10"/>
  <c r="Q3944" i="10" s="1"/>
  <c r="T4143" i="10"/>
  <c r="O4143" i="10"/>
  <c r="Q4143" i="10" s="1"/>
  <c r="T4197" i="10"/>
  <c r="O4197" i="10"/>
  <c r="Q4197" i="10" s="1"/>
  <c r="T4206" i="10"/>
  <c r="O4206" i="10"/>
  <c r="Q4206" i="10" s="1"/>
  <c r="T4238" i="10"/>
  <c r="O4238" i="10"/>
  <c r="Q4238" i="10" s="1"/>
  <c r="T4240" i="10"/>
  <c r="O4240" i="10"/>
  <c r="Q4240" i="10" s="1"/>
  <c r="T4242" i="10"/>
  <c r="O4242" i="10"/>
  <c r="Q4242" i="10" s="1"/>
  <c r="T4244" i="10"/>
  <c r="O4244" i="10"/>
  <c r="Q4244" i="10" s="1"/>
  <c r="T4246" i="10"/>
  <c r="O4246" i="10"/>
  <c r="Q4246" i="10" s="1"/>
  <c r="T4249" i="10"/>
  <c r="O4249" i="10"/>
  <c r="Q4249" i="10" s="1"/>
  <c r="T4252" i="10"/>
  <c r="O4252" i="10"/>
  <c r="Q4252" i="10" s="1"/>
  <c r="T4254" i="10"/>
  <c r="O4254" i="10"/>
  <c r="Q4254" i="10" s="1"/>
  <c r="T4256" i="10"/>
  <c r="O4256" i="10"/>
  <c r="Q4256" i="10" s="1"/>
  <c r="T4258" i="10"/>
  <c r="O4258" i="10"/>
  <c r="Q4258" i="10" s="1"/>
  <c r="T4261" i="10"/>
  <c r="O4261" i="10"/>
  <c r="Q4261" i="10" s="1"/>
  <c r="T4264" i="10"/>
  <c r="O4264" i="10"/>
  <c r="Q4264" i="10" s="1"/>
  <c r="T4277" i="10"/>
  <c r="O4277" i="10"/>
  <c r="Q4277" i="10" s="1"/>
  <c r="T4282" i="10"/>
  <c r="O4282" i="10"/>
  <c r="Q4282" i="10" s="1"/>
  <c r="T4287" i="10"/>
  <c r="O4287" i="10"/>
  <c r="Q4287" i="10" s="1"/>
  <c r="T4290" i="10"/>
  <c r="O4290" i="10"/>
  <c r="Q4290" i="10" s="1"/>
  <c r="T4292" i="10"/>
  <c r="O4292" i="10"/>
  <c r="Q4292" i="10" s="1"/>
  <c r="T4294" i="10"/>
  <c r="O4294" i="10"/>
  <c r="Q4294" i="10" s="1"/>
  <c r="T4298" i="10"/>
  <c r="O4298" i="10"/>
  <c r="Q4298" i="10" s="1"/>
  <c r="T4300" i="10"/>
  <c r="O4300" i="10"/>
  <c r="Q4300" i="10" s="1"/>
  <c r="T4302" i="10"/>
  <c r="O4302" i="10"/>
  <c r="Q4302" i="10" s="1"/>
  <c r="T4307" i="10"/>
  <c r="O4307" i="10"/>
  <c r="Q4307" i="10" s="1"/>
  <c r="T4311" i="10"/>
  <c r="O4311" i="10"/>
  <c r="Q4311" i="10" s="1"/>
  <c r="T4313" i="10"/>
  <c r="O4313" i="10"/>
  <c r="Q4313" i="10" s="1"/>
  <c r="T4315" i="10"/>
  <c r="O4315" i="10"/>
  <c r="Q4315" i="10" s="1"/>
  <c r="T4317" i="10"/>
  <c r="O4317" i="10"/>
  <c r="Q4317" i="10" s="1"/>
  <c r="T4324" i="10"/>
  <c r="O4324" i="10"/>
  <c r="Q4324" i="10" s="1"/>
  <c r="T4326" i="10"/>
  <c r="O4326" i="10"/>
  <c r="Q4326" i="10" s="1"/>
  <c r="T4328" i="10"/>
  <c r="O4328" i="10"/>
  <c r="Q4328" i="10" s="1"/>
  <c r="T4336" i="10"/>
  <c r="O4336" i="10"/>
  <c r="Q4336" i="10" s="1"/>
  <c r="T4341" i="10"/>
  <c r="O4341" i="10"/>
  <c r="Q4341" i="10" s="1"/>
  <c r="T4358" i="10"/>
  <c r="O4358" i="10"/>
  <c r="Q4358" i="10" s="1"/>
  <c r="T4363" i="10"/>
  <c r="O4363" i="10"/>
  <c r="Q4363" i="10" s="1"/>
  <c r="T4365" i="10"/>
  <c r="O4365" i="10"/>
  <c r="Q4365" i="10" s="1"/>
  <c r="T4367" i="10"/>
  <c r="O4367" i="10"/>
  <c r="Q4367" i="10" s="1"/>
  <c r="T4370" i="10"/>
  <c r="O4370" i="10"/>
  <c r="Q4370" i="10" s="1"/>
  <c r="T4376" i="10"/>
  <c r="O4376" i="10"/>
  <c r="Q4376" i="10" s="1"/>
  <c r="T4382" i="10"/>
  <c r="O4382" i="10"/>
  <c r="Q4382" i="10" s="1"/>
  <c r="T4396" i="10"/>
  <c r="O4396" i="10"/>
  <c r="Q4396" i="10" s="1"/>
  <c r="T4404" i="10"/>
  <c r="O4404" i="10"/>
  <c r="Q4404" i="10" s="1"/>
  <c r="T4417" i="10"/>
  <c r="O4417" i="10"/>
  <c r="Q4417" i="10" s="1"/>
  <c r="T4422" i="10"/>
  <c r="O4422" i="10"/>
  <c r="Q4422" i="10" s="1"/>
  <c r="T4424" i="10"/>
  <c r="O4424" i="10"/>
  <c r="Q4424" i="10" s="1"/>
  <c r="T4430" i="10"/>
  <c r="O4430" i="10"/>
  <c r="Q4430" i="10" s="1"/>
  <c r="T4434" i="10"/>
  <c r="O4434" i="10"/>
  <c r="Q4434" i="10" s="1"/>
  <c r="T4461" i="10"/>
  <c r="O4461" i="10"/>
  <c r="Q4461" i="10" s="1"/>
  <c r="T4470" i="10"/>
  <c r="O4470" i="10"/>
  <c r="Q4470" i="10" s="1"/>
  <c r="T4478" i="10"/>
  <c r="O4478" i="10"/>
  <c r="Q4478" i="10" s="1"/>
  <c r="T4483" i="10"/>
  <c r="O4483" i="10"/>
  <c r="Q4483" i="10" s="1"/>
  <c r="T4485" i="10"/>
  <c r="O4485" i="10"/>
  <c r="Q4485" i="10" s="1"/>
  <c r="T4487" i="10"/>
  <c r="O4487" i="10"/>
  <c r="Q4487" i="10" s="1"/>
  <c r="T4490" i="10"/>
  <c r="O4490" i="10"/>
  <c r="Q4490" i="10" s="1"/>
  <c r="T4492" i="10"/>
  <c r="O4492" i="10"/>
  <c r="Q4492" i="10" s="1"/>
  <c r="T4501" i="10"/>
  <c r="O4501" i="10"/>
  <c r="Q4501" i="10" s="1"/>
  <c r="T4504" i="10"/>
  <c r="O4504" i="10"/>
  <c r="Q4504" i="10" s="1"/>
  <c r="T4506" i="10"/>
  <c r="O4506" i="10"/>
  <c r="Q4506" i="10" s="1"/>
  <c r="T4510" i="10"/>
  <c r="O4510" i="10"/>
  <c r="Q4510" i="10" s="1"/>
  <c r="T4513" i="10"/>
  <c r="O4513" i="10"/>
  <c r="Q4513" i="10" s="1"/>
  <c r="T4516" i="10"/>
  <c r="O4516" i="10"/>
  <c r="Q4516" i="10" s="1"/>
  <c r="T4519" i="10"/>
  <c r="O4519" i="10"/>
  <c r="Q4519" i="10" s="1"/>
  <c r="T4524" i="10"/>
  <c r="O4524" i="10"/>
  <c r="Q4524" i="10" s="1"/>
  <c r="T4527" i="10"/>
  <c r="O4527" i="10"/>
  <c r="Q4527" i="10" s="1"/>
  <c r="T4530" i="10"/>
  <c r="O4530" i="10"/>
  <c r="Q4530" i="10" s="1"/>
  <c r="T4533" i="10"/>
  <c r="O4533" i="10"/>
  <c r="Q4533" i="10" s="1"/>
  <c r="T4537" i="10"/>
  <c r="O4537" i="10"/>
  <c r="Q4537" i="10" s="1"/>
  <c r="T4539" i="10"/>
  <c r="O4539" i="10"/>
  <c r="Q4539" i="10" s="1"/>
  <c r="T4541" i="10"/>
  <c r="O4541" i="10"/>
  <c r="Q4541" i="10" s="1"/>
  <c r="T4544" i="10"/>
  <c r="O4544" i="10"/>
  <c r="Q4544" i="10" s="1"/>
  <c r="T4546" i="10"/>
  <c r="O4546" i="10"/>
  <c r="Q4546" i="10" s="1"/>
  <c r="T4561" i="10"/>
  <c r="O4561" i="10"/>
  <c r="Q4561" i="10" s="1"/>
  <c r="T4563" i="10"/>
  <c r="O4563" i="10"/>
  <c r="Q4563" i="10" s="1"/>
  <c r="T4568" i="10"/>
  <c r="O4568" i="10"/>
  <c r="Q4568" i="10" s="1"/>
  <c r="T4577" i="10"/>
  <c r="O4577" i="10"/>
  <c r="Q4577" i="10" s="1"/>
  <c r="T4582" i="10"/>
  <c r="O4582" i="10"/>
  <c r="Q4582" i="10" s="1"/>
  <c r="T4586" i="10"/>
  <c r="O4586" i="10"/>
  <c r="Q4586" i="10" s="1"/>
  <c r="T4591" i="10"/>
  <c r="O4591" i="10"/>
  <c r="Q4591" i="10" s="1"/>
  <c r="T4597" i="10"/>
  <c r="O4597" i="10"/>
  <c r="Q4597" i="10" s="1"/>
  <c r="T4607" i="10"/>
  <c r="O4607" i="10"/>
  <c r="Q4607" i="10" s="1"/>
  <c r="T4610" i="10"/>
  <c r="O4610" i="10"/>
  <c r="Q4610" i="10" s="1"/>
  <c r="T4612" i="10"/>
  <c r="O4612" i="10"/>
  <c r="Q4612" i="10" s="1"/>
  <c r="T4615" i="10"/>
  <c r="O4615" i="10"/>
  <c r="Q4615" i="10" s="1"/>
  <c r="T4617" i="10"/>
  <c r="O4617" i="10"/>
  <c r="Q4617" i="10" s="1"/>
  <c r="T4619" i="10"/>
  <c r="O4619" i="10"/>
  <c r="Q4619" i="10" s="1"/>
  <c r="T4623" i="10"/>
  <c r="O4623" i="10"/>
  <c r="Q4623" i="10" s="1"/>
  <c r="T4625" i="10"/>
  <c r="O4625" i="10"/>
  <c r="Q4625" i="10" s="1"/>
  <c r="T4627" i="10"/>
  <c r="O4627" i="10"/>
  <c r="Q4627" i="10" s="1"/>
  <c r="T4629" i="10"/>
  <c r="O4629" i="10"/>
  <c r="Q4629" i="10" s="1"/>
  <c r="T4631" i="10"/>
  <c r="O4631" i="10"/>
  <c r="Q4631" i="10" s="1"/>
  <c r="T4633" i="10"/>
  <c r="O4633" i="10"/>
  <c r="Q4633" i="10" s="1"/>
  <c r="T4635" i="10"/>
  <c r="O4635" i="10"/>
  <c r="Q4635" i="10" s="1"/>
  <c r="T4637" i="10"/>
  <c r="O4637" i="10"/>
  <c r="Q4637" i="10" s="1"/>
  <c r="T4639" i="10"/>
  <c r="O4639" i="10"/>
  <c r="Q4639" i="10" s="1"/>
  <c r="T4641" i="10"/>
  <c r="O4641" i="10"/>
  <c r="Q4641" i="10" s="1"/>
  <c r="T4643" i="10"/>
  <c r="O4643" i="10"/>
  <c r="Q4643" i="10" s="1"/>
  <c r="T4645" i="10"/>
  <c r="O4645" i="10"/>
  <c r="Q4645" i="10" s="1"/>
  <c r="T4647" i="10"/>
  <c r="O4647" i="10"/>
  <c r="Q4647" i="10" s="1"/>
  <c r="T4649" i="10"/>
  <c r="O4649" i="10"/>
  <c r="Q4649" i="10" s="1"/>
  <c r="T4651" i="10"/>
  <c r="O4651" i="10"/>
  <c r="Q4651" i="10" s="1"/>
  <c r="T4653" i="10"/>
  <c r="O4653" i="10"/>
  <c r="Q4653" i="10" s="1"/>
  <c r="T4655" i="10"/>
  <c r="O4655" i="10"/>
  <c r="Q4655" i="10" s="1"/>
  <c r="T4686" i="10"/>
  <c r="O4686" i="10"/>
  <c r="Q4686" i="10" s="1"/>
  <c r="T4689" i="10"/>
  <c r="O4689" i="10"/>
  <c r="Q4689" i="10" s="1"/>
  <c r="O4691" i="10"/>
  <c r="Q4691" i="10" s="1"/>
  <c r="T4691" i="10"/>
  <c r="T4696" i="10"/>
  <c r="O4696" i="10"/>
  <c r="Q4696" i="10" s="1"/>
  <c r="T4698" i="10"/>
  <c r="O4698" i="10"/>
  <c r="Q4698" i="10" s="1"/>
  <c r="T4700" i="10"/>
  <c r="O4700" i="10"/>
  <c r="Q4700" i="10" s="1"/>
  <c r="T4716" i="10"/>
  <c r="O4716" i="10"/>
  <c r="Q4716" i="10" s="1"/>
  <c r="T4718" i="10"/>
  <c r="O4718" i="10"/>
  <c r="Q4718" i="10" s="1"/>
  <c r="T4732" i="10"/>
  <c r="O4732" i="10"/>
  <c r="Q4732" i="10" s="1"/>
  <c r="T4747" i="10"/>
  <c r="O4747" i="10"/>
  <c r="Q4747" i="10" s="1"/>
  <c r="T4751" i="10"/>
  <c r="O4751" i="10"/>
  <c r="Q4751" i="10" s="1"/>
  <c r="T4756" i="10"/>
  <c r="O4756" i="10"/>
  <c r="Q4756" i="10" s="1"/>
  <c r="T4760" i="10"/>
  <c r="O4760" i="10"/>
  <c r="Q4760" i="10" s="1"/>
  <c r="T4768" i="10"/>
  <c r="O4768" i="10"/>
  <c r="Q4768" i="10" s="1"/>
  <c r="T4772" i="10"/>
  <c r="O4772" i="10"/>
  <c r="Q4772" i="10" s="1"/>
  <c r="T4775" i="10"/>
  <c r="O4775" i="10"/>
  <c r="Q4775" i="10" s="1"/>
  <c r="T4777" i="10"/>
  <c r="O4777" i="10"/>
  <c r="Q4777" i="10" s="1"/>
  <c r="T4780" i="10"/>
  <c r="O4780" i="10"/>
  <c r="Q4780" i="10" s="1"/>
  <c r="O4782" i="10"/>
  <c r="Q4782" i="10" s="1"/>
  <c r="T4782" i="10"/>
  <c r="T4784" i="10"/>
  <c r="O4784" i="10"/>
  <c r="Q4784" i="10" s="1"/>
  <c r="T4786" i="10"/>
  <c r="O4786" i="10"/>
  <c r="Q4786" i="10" s="1"/>
  <c r="T4789" i="10"/>
  <c r="O4789" i="10"/>
  <c r="Q4789" i="10" s="1"/>
  <c r="T4791" i="10"/>
  <c r="O4791" i="10"/>
  <c r="Q4791" i="10" s="1"/>
  <c r="T4793" i="10"/>
  <c r="O4793" i="10"/>
  <c r="Q4793" i="10" s="1"/>
  <c r="T4795" i="10"/>
  <c r="O4795" i="10"/>
  <c r="Q4795" i="10" s="1"/>
  <c r="T4801" i="10"/>
  <c r="O4801" i="10"/>
  <c r="Q4801" i="10" s="1"/>
  <c r="T4803" i="10"/>
  <c r="O4803" i="10"/>
  <c r="Q4803" i="10" s="1"/>
  <c r="T4814" i="10"/>
  <c r="O4814" i="10"/>
  <c r="Q4814" i="10" s="1"/>
  <c r="T4816" i="10"/>
  <c r="O4816" i="10"/>
  <c r="Q4816" i="10" s="1"/>
  <c r="T4818" i="10"/>
  <c r="O4818" i="10"/>
  <c r="Q4818" i="10" s="1"/>
  <c r="T4820" i="10"/>
  <c r="O4820" i="10"/>
  <c r="Q4820" i="10" s="1"/>
  <c r="T4822" i="10"/>
  <c r="O4822" i="10"/>
  <c r="Q4822" i="10" s="1"/>
  <c r="T4824" i="10"/>
  <c r="O4824" i="10"/>
  <c r="Q4824" i="10" s="1"/>
  <c r="T4826" i="10"/>
  <c r="O4826" i="10"/>
  <c r="Q4826" i="10" s="1"/>
  <c r="O4830" i="10"/>
  <c r="Q4830" i="10" s="1"/>
  <c r="T4830" i="10"/>
  <c r="T4849" i="10"/>
  <c r="O4849" i="10"/>
  <c r="Q4849" i="10" s="1"/>
  <c r="T4862" i="10"/>
  <c r="O4862" i="10"/>
  <c r="Q4862" i="10" s="1"/>
  <c r="T4864" i="10"/>
  <c r="O4864" i="10"/>
  <c r="Q4864" i="10" s="1"/>
  <c r="T4873" i="10"/>
  <c r="O4873" i="10"/>
  <c r="Q4873" i="10" s="1"/>
  <c r="T4877" i="10"/>
  <c r="O4877" i="10"/>
  <c r="Q4877" i="10" s="1"/>
  <c r="T4879" i="10"/>
  <c r="O4879" i="10"/>
  <c r="Q4879" i="10" s="1"/>
  <c r="T4881" i="10"/>
  <c r="O4881" i="10"/>
  <c r="Q4881" i="10" s="1"/>
  <c r="T4883" i="10"/>
  <c r="O4883" i="10"/>
  <c r="Q4883" i="10" s="1"/>
  <c r="T4895" i="10"/>
  <c r="O4895" i="10"/>
  <c r="Q4895" i="10" s="1"/>
  <c r="T4927" i="10"/>
  <c r="O4927" i="10"/>
  <c r="Q4927" i="10" s="1"/>
  <c r="T4933" i="10"/>
  <c r="O4933" i="10"/>
  <c r="Q4933" i="10" s="1"/>
  <c r="T4935" i="10"/>
  <c r="O4935" i="10"/>
  <c r="Q4935" i="10" s="1"/>
  <c r="T4940" i="10"/>
  <c r="O4940" i="10"/>
  <c r="Q4940" i="10" s="1"/>
  <c r="T4942" i="10"/>
  <c r="O4942" i="10"/>
  <c r="Q4942" i="10" s="1"/>
  <c r="T4945" i="10"/>
  <c r="O4945" i="10"/>
  <c r="Q4945" i="10" s="1"/>
  <c r="O4952" i="10"/>
  <c r="Q4952" i="10" s="1"/>
  <c r="T4952" i="10"/>
  <c r="T4958" i="10"/>
  <c r="O4958" i="10"/>
  <c r="Q4958" i="10" s="1"/>
  <c r="T4961" i="10"/>
  <c r="O4961" i="10"/>
  <c r="Q4961" i="10" s="1"/>
  <c r="T4963" i="10"/>
  <c r="O4963" i="10"/>
  <c r="Q4963" i="10" s="1"/>
  <c r="T4981" i="10"/>
  <c r="O4981" i="10"/>
  <c r="Q4981" i="10" s="1"/>
  <c r="T4985" i="10"/>
  <c r="O4985" i="10"/>
  <c r="Q4985" i="10" s="1"/>
  <c r="T4988" i="10"/>
  <c r="O4988" i="10"/>
  <c r="Q4988" i="10" s="1"/>
  <c r="T5001" i="10"/>
  <c r="O5001" i="10"/>
  <c r="Q5001" i="10" s="1"/>
  <c r="T5007" i="10"/>
  <c r="O5007" i="10"/>
  <c r="Q5007" i="10" s="1"/>
  <c r="T5012" i="10"/>
  <c r="O5012" i="10"/>
  <c r="Q5012" i="10" s="1"/>
  <c r="T5016" i="10"/>
  <c r="O5016" i="10"/>
  <c r="Q5016" i="10" s="1"/>
  <c r="T5018" i="10"/>
  <c r="O5018" i="10"/>
  <c r="Q5018" i="10" s="1"/>
  <c r="T5021" i="10"/>
  <c r="O5021" i="10"/>
  <c r="Q5021" i="10" s="1"/>
  <c r="T5024" i="10"/>
  <c r="O5024" i="10"/>
  <c r="Q5024" i="10" s="1"/>
  <c r="T5027" i="10"/>
  <c r="O5027" i="10"/>
  <c r="Q5027" i="10" s="1"/>
  <c r="T5029" i="10"/>
  <c r="O5029" i="10"/>
  <c r="Q5029" i="10" s="1"/>
  <c r="O5031" i="10"/>
  <c r="Q5031" i="10" s="1"/>
  <c r="T5031" i="10"/>
  <c r="T5033" i="10"/>
  <c r="O5033" i="10"/>
  <c r="Q5033" i="10" s="1"/>
  <c r="T5035" i="10"/>
  <c r="O5035" i="10"/>
  <c r="Q5035" i="10" s="1"/>
  <c r="T5037" i="10"/>
  <c r="O5037" i="10"/>
  <c r="Q5037" i="10" s="1"/>
  <c r="T5045" i="10"/>
  <c r="O5045" i="10"/>
  <c r="Q5045" i="10" s="1"/>
  <c r="T5050" i="10"/>
  <c r="O5050" i="10"/>
  <c r="Q5050" i="10" s="1"/>
  <c r="T5062" i="10"/>
  <c r="O5062" i="10"/>
  <c r="Q5062" i="10" s="1"/>
  <c r="T5069" i="10"/>
  <c r="O5069" i="10"/>
  <c r="Q5069" i="10" s="1"/>
  <c r="T5074" i="10"/>
  <c r="O5074" i="10"/>
  <c r="Q5074" i="10" s="1"/>
  <c r="T5077" i="10"/>
  <c r="O5077" i="10"/>
  <c r="Q5077" i="10" s="1"/>
  <c r="T5083" i="10"/>
  <c r="O5083" i="10"/>
  <c r="Q5083" i="10" s="1"/>
  <c r="T5085" i="10"/>
  <c r="O5085" i="10"/>
  <c r="Q5085" i="10" s="1"/>
  <c r="T5087" i="10"/>
  <c r="O5087" i="10"/>
  <c r="Q5087" i="10" s="1"/>
  <c r="T5090" i="10"/>
  <c r="O5090" i="10"/>
  <c r="Q5090" i="10" s="1"/>
  <c r="T5094" i="10"/>
  <c r="O5094" i="10"/>
  <c r="Q5094" i="10" s="1"/>
  <c r="T5096" i="10"/>
  <c r="O5096" i="10"/>
  <c r="Q5096" i="10" s="1"/>
  <c r="O12" i="10"/>
  <c r="Q12" i="10" s="1"/>
  <c r="T12" i="10"/>
  <c r="O19" i="10"/>
  <c r="Q19" i="10" s="1"/>
  <c r="T19" i="10"/>
  <c r="O25" i="10"/>
  <c r="Q25" i="10" s="1"/>
  <c r="T25" i="10"/>
  <c r="O30" i="10"/>
  <c r="Q30" i="10" s="1"/>
  <c r="T30" i="10"/>
  <c r="O42" i="10"/>
  <c r="Q42" i="10" s="1"/>
  <c r="T42" i="10"/>
  <c r="O59" i="10"/>
  <c r="Q59" i="10" s="1"/>
  <c r="T59" i="10"/>
  <c r="O92" i="10"/>
  <c r="Q92" i="10" s="1"/>
  <c r="T92" i="10"/>
  <c r="O96" i="10"/>
  <c r="Q96" i="10" s="1"/>
  <c r="T96" i="10"/>
  <c r="O104" i="10"/>
  <c r="Q104" i="10" s="1"/>
  <c r="T104" i="10"/>
  <c r="O108" i="10"/>
  <c r="Q108" i="10" s="1"/>
  <c r="T108" i="10"/>
  <c r="O711" i="10"/>
  <c r="Q711" i="10" s="1"/>
  <c r="T711" i="10"/>
  <c r="O1031" i="10"/>
  <c r="Q1031" i="10" s="1"/>
  <c r="T1031" i="10"/>
  <c r="O1051" i="10"/>
  <c r="Q1051" i="10" s="1"/>
  <c r="T1051" i="10"/>
  <c r="O1085" i="10"/>
  <c r="Q1085" i="10" s="1"/>
  <c r="T1085" i="10"/>
  <c r="T1091" i="10"/>
  <c r="O1091" i="10"/>
  <c r="Q1091" i="10" s="1"/>
  <c r="O1100" i="10"/>
  <c r="Q1100" i="10" s="1"/>
  <c r="T1100" i="10"/>
  <c r="T1106" i="10"/>
  <c r="O1106" i="10"/>
  <c r="Q1106" i="10" s="1"/>
  <c r="O1117" i="10"/>
  <c r="Q1117" i="10" s="1"/>
  <c r="T1117" i="10"/>
  <c r="T1183" i="10"/>
  <c r="O1183" i="10"/>
  <c r="Q1183" i="10" s="1"/>
  <c r="O1190" i="10"/>
  <c r="Q1190" i="10" s="1"/>
  <c r="T1190" i="10"/>
  <c r="T1199" i="10"/>
  <c r="O1199" i="10"/>
  <c r="Q1199" i="10" s="1"/>
  <c r="O1259" i="10"/>
  <c r="Q1259" i="10" s="1"/>
  <c r="T1259" i="10"/>
  <c r="T1284" i="10"/>
  <c r="O1284" i="10"/>
  <c r="Q1284" i="10" s="1"/>
  <c r="T1323" i="10"/>
  <c r="O1323" i="10"/>
  <c r="Q1323" i="10" s="1"/>
  <c r="T1334" i="10"/>
  <c r="O1334" i="10"/>
  <c r="Q1334" i="10" s="1"/>
  <c r="T1339" i="10"/>
  <c r="O1339" i="10"/>
  <c r="Q1339" i="10" s="1"/>
  <c r="T1405" i="10"/>
  <c r="O1405" i="10"/>
  <c r="Q1405" i="10" s="1"/>
  <c r="T1416" i="10"/>
  <c r="O1416" i="10"/>
  <c r="Q1416" i="10" s="1"/>
  <c r="T1438" i="10"/>
  <c r="O1438" i="10"/>
  <c r="Q1438" i="10" s="1"/>
  <c r="T1454" i="10"/>
  <c r="O1454" i="10"/>
  <c r="Q1454" i="10" s="1"/>
  <c r="T1550" i="10"/>
  <c r="O1550" i="10"/>
  <c r="Q1550" i="10" s="1"/>
  <c r="T1598" i="10"/>
  <c r="O1598" i="10"/>
  <c r="Q1598" i="10" s="1"/>
  <c r="T1664" i="10"/>
  <c r="O1664" i="10"/>
  <c r="Q1664" i="10" s="1"/>
  <c r="T1783" i="10"/>
  <c r="O1783" i="10"/>
  <c r="Q1783" i="10" s="1"/>
  <c r="T1789" i="10"/>
  <c r="O1789" i="10"/>
  <c r="Q1789" i="10" s="1"/>
  <c r="T1794" i="10"/>
  <c r="O1794" i="10"/>
  <c r="Q1794" i="10" s="1"/>
  <c r="T1808" i="10"/>
  <c r="O1808" i="10"/>
  <c r="Q1808" i="10" s="1"/>
  <c r="O1811" i="10"/>
  <c r="Q1811" i="10" s="1"/>
  <c r="T1811" i="10"/>
  <c r="T1816" i="10"/>
  <c r="O1816" i="10"/>
  <c r="Q1816" i="10" s="1"/>
  <c r="O1842" i="10"/>
  <c r="Q1842" i="10" s="1"/>
  <c r="T1842" i="10"/>
  <c r="T1981" i="10"/>
  <c r="O1981" i="10"/>
  <c r="Q1981" i="10" s="1"/>
  <c r="O2133" i="10"/>
  <c r="Q2133" i="10" s="1"/>
  <c r="T2133" i="10"/>
  <c r="T2201" i="10"/>
  <c r="O2201" i="10"/>
  <c r="Q2201" i="10" s="1"/>
  <c r="O2206" i="10"/>
  <c r="Q2206" i="10" s="1"/>
  <c r="T2206" i="10"/>
  <c r="T2268" i="10"/>
  <c r="O2268" i="10"/>
  <c r="Q2268" i="10" s="1"/>
  <c r="O2311" i="10"/>
  <c r="Q2311" i="10" s="1"/>
  <c r="T2311" i="10"/>
  <c r="T2587" i="10"/>
  <c r="O2587" i="10"/>
  <c r="Q2587" i="10" s="1"/>
  <c r="O2631" i="10"/>
  <c r="Q2631" i="10" s="1"/>
  <c r="T2631" i="10"/>
  <c r="T2897" i="10"/>
  <c r="O2897" i="10"/>
  <c r="Q2897" i="10" s="1"/>
  <c r="O2918" i="10"/>
  <c r="Q2918" i="10" s="1"/>
  <c r="T2918" i="10"/>
  <c r="T2961" i="10"/>
  <c r="O2961" i="10"/>
  <c r="Q2961" i="10" s="1"/>
  <c r="O3375" i="10"/>
  <c r="Q3375" i="10" s="1"/>
  <c r="T3375" i="10"/>
  <c r="T3634" i="10"/>
  <c r="O3634" i="10"/>
  <c r="Q3634" i="10" s="1"/>
  <c r="O3640" i="10"/>
  <c r="Q3640" i="10" s="1"/>
  <c r="T3640" i="10"/>
  <c r="T3645" i="10"/>
  <c r="O3645" i="10"/>
  <c r="Q3645" i="10" s="1"/>
  <c r="O3651" i="10"/>
  <c r="Q3651" i="10" s="1"/>
  <c r="T3651" i="10"/>
  <c r="T3658" i="10"/>
  <c r="O3658" i="10"/>
  <c r="Q3658" i="10" s="1"/>
  <c r="O3662" i="10"/>
  <c r="Q3662" i="10" s="1"/>
  <c r="T3662" i="10"/>
  <c r="T3671" i="10"/>
  <c r="O3671" i="10"/>
  <c r="Q3671" i="10" s="1"/>
  <c r="O3681" i="10"/>
  <c r="Q3681" i="10" s="1"/>
  <c r="T3681" i="10"/>
  <c r="T3686" i="10"/>
  <c r="O3686" i="10"/>
  <c r="Q3686" i="10" s="1"/>
  <c r="O3691" i="10"/>
  <c r="Q3691" i="10" s="1"/>
  <c r="T3691" i="10"/>
  <c r="T3696" i="10"/>
  <c r="O3696" i="10"/>
  <c r="Q3696" i="10" s="1"/>
  <c r="O3707" i="10"/>
  <c r="Q3707" i="10" s="1"/>
  <c r="T3707" i="10"/>
  <c r="T3711" i="10"/>
  <c r="O3711" i="10"/>
  <c r="Q3711" i="10" s="1"/>
  <c r="O3720" i="10"/>
  <c r="Q3720" i="10" s="1"/>
  <c r="T3720" i="10"/>
  <c r="T3730" i="10"/>
  <c r="O3730" i="10"/>
  <c r="Q3730" i="10" s="1"/>
  <c r="O3734" i="10"/>
  <c r="Q3734" i="10" s="1"/>
  <c r="T3734" i="10"/>
  <c r="T3739" i="10"/>
  <c r="O3739" i="10"/>
  <c r="Q3739" i="10" s="1"/>
  <c r="O3744" i="10"/>
  <c r="Q3744" i="10" s="1"/>
  <c r="T3744" i="10"/>
  <c r="T3752" i="10"/>
  <c r="O3752" i="10"/>
  <c r="Q3752" i="10" s="1"/>
  <c r="O3761" i="10"/>
  <c r="Q3761" i="10" s="1"/>
  <c r="T3761" i="10"/>
  <c r="T3788" i="10"/>
  <c r="O3788" i="10"/>
  <c r="Q3788" i="10" s="1"/>
  <c r="O3804" i="10"/>
  <c r="Q3804" i="10" s="1"/>
  <c r="T3804" i="10"/>
  <c r="T3823" i="10"/>
  <c r="O3823" i="10"/>
  <c r="Q3823" i="10" s="1"/>
  <c r="O3869" i="10"/>
  <c r="Q3869" i="10" s="1"/>
  <c r="T3869" i="10"/>
  <c r="T3959" i="10"/>
  <c r="O3959" i="10"/>
  <c r="Q3959" i="10" s="1"/>
  <c r="O3971" i="10"/>
  <c r="Q3971" i="10" s="1"/>
  <c r="T3971" i="10"/>
  <c r="T3989" i="10"/>
  <c r="O3989" i="10"/>
  <c r="Q3989" i="10" s="1"/>
  <c r="T3999" i="10"/>
  <c r="O3999" i="10"/>
  <c r="Q3999" i="10" s="1"/>
  <c r="T4005" i="10"/>
  <c r="O4005" i="10"/>
  <c r="Q4005" i="10" s="1"/>
  <c r="T4009" i="10"/>
  <c r="O4009" i="10"/>
  <c r="Q4009" i="10" s="1"/>
  <c r="T4013" i="10"/>
  <c r="O4013" i="10"/>
  <c r="Q4013" i="10" s="1"/>
  <c r="T4021" i="10"/>
  <c r="O4021" i="10"/>
  <c r="Q4021" i="10" s="1"/>
  <c r="T4039" i="10"/>
  <c r="O4039" i="10"/>
  <c r="Q4039" i="10" s="1"/>
  <c r="T4051" i="10"/>
  <c r="O4051" i="10"/>
  <c r="Q4051" i="10" s="1"/>
  <c r="T4059" i="10"/>
  <c r="O4059" i="10"/>
  <c r="Q4059" i="10" s="1"/>
  <c r="T4064" i="10"/>
  <c r="O4064" i="10"/>
  <c r="Q4064" i="10" s="1"/>
  <c r="T4078" i="10"/>
  <c r="O4078" i="10"/>
  <c r="Q4078" i="10" s="1"/>
  <c r="T4082" i="10"/>
  <c r="O4082" i="10"/>
  <c r="Q4082" i="10" s="1"/>
  <c r="T4091" i="10"/>
  <c r="O4091" i="10"/>
  <c r="Q4091" i="10" s="1"/>
  <c r="T4097" i="10"/>
  <c r="O4097" i="10"/>
  <c r="Q4097" i="10" s="1"/>
  <c r="T4106" i="10"/>
  <c r="O4106" i="10"/>
  <c r="Q4106" i="10" s="1"/>
  <c r="T4113" i="10"/>
  <c r="O4113" i="10"/>
  <c r="Q4113" i="10" s="1"/>
  <c r="T4139" i="10"/>
  <c r="O4139" i="10"/>
  <c r="Q4139" i="10" s="1"/>
  <c r="T4147" i="10"/>
  <c r="O4147" i="10"/>
  <c r="Q4147" i="10" s="1"/>
  <c r="T4156" i="10"/>
  <c r="O4156" i="10"/>
  <c r="Q4156" i="10" s="1"/>
  <c r="T4165" i="10"/>
  <c r="O4165" i="10"/>
  <c r="Q4165" i="10" s="1"/>
  <c r="T4169" i="10"/>
  <c r="O4169" i="10"/>
  <c r="Q4169" i="10" s="1"/>
  <c r="T4173" i="10"/>
  <c r="O4173" i="10"/>
  <c r="Q4173" i="10" s="1"/>
  <c r="T4178" i="10"/>
  <c r="O4178" i="10"/>
  <c r="Q4178" i="10" s="1"/>
  <c r="T4184" i="10"/>
  <c r="O4184" i="10"/>
  <c r="Q4184" i="10" s="1"/>
  <c r="T4191" i="10"/>
  <c r="O4191" i="10"/>
  <c r="Q4191" i="10" s="1"/>
  <c r="T4204" i="10"/>
  <c r="O4204" i="10"/>
  <c r="Q4204" i="10" s="1"/>
  <c r="T4210" i="10"/>
  <c r="O4210" i="10"/>
  <c r="Q4210" i="10" s="1"/>
  <c r="T4217" i="10"/>
  <c r="O4217" i="10"/>
  <c r="Q4217" i="10" s="1"/>
  <c r="T4219" i="10"/>
  <c r="O4219" i="10"/>
  <c r="Q4219" i="10" s="1"/>
  <c r="T4225" i="10"/>
  <c r="O4225" i="10"/>
  <c r="Q4225" i="10" s="1"/>
  <c r="T4297" i="10"/>
  <c r="O4297" i="10"/>
  <c r="Q4297" i="10" s="1"/>
  <c r="T4529" i="10"/>
  <c r="O4529" i="10"/>
  <c r="Q4529" i="10" s="1"/>
  <c r="T4553" i="10"/>
  <c r="O4553" i="10"/>
  <c r="Q4553" i="10" s="1"/>
  <c r="T4657" i="10"/>
  <c r="O4657" i="10"/>
  <c r="Q4657" i="10" s="1"/>
  <c r="T4664" i="10"/>
  <c r="O4664" i="10"/>
  <c r="Q4664" i="10" s="1"/>
  <c r="T4672" i="10"/>
  <c r="O4672" i="10"/>
  <c r="Q4672" i="10" s="1"/>
  <c r="T4738" i="10"/>
  <c r="O4738" i="10"/>
  <c r="Q4738" i="10" s="1"/>
  <c r="T4870" i="10"/>
  <c r="O4870" i="10"/>
  <c r="Q4870" i="10" s="1"/>
  <c r="T4909" i="10"/>
  <c r="O4909" i="10"/>
  <c r="Q4909" i="10" s="1"/>
  <c r="T4970" i="10"/>
  <c r="O4970" i="10"/>
  <c r="Q4970" i="10" s="1"/>
  <c r="T4983" i="10"/>
  <c r="O4983" i="10"/>
  <c r="Q4983" i="10" s="1"/>
  <c r="T5008" i="10"/>
  <c r="O5008" i="10"/>
  <c r="Q5008" i="10" s="1"/>
  <c r="T5040" i="10"/>
  <c r="O5040" i="10"/>
  <c r="Q5040" i="10" s="1"/>
  <c r="T3" i="10"/>
  <c r="O3" i="10"/>
  <c r="Q3" i="10" s="1"/>
  <c r="T10" i="10"/>
  <c r="O10" i="10"/>
  <c r="Q10" i="10" s="1"/>
  <c r="T13" i="10"/>
  <c r="O13" i="10"/>
  <c r="Q13" i="10" s="1"/>
  <c r="T17" i="10"/>
  <c r="O17" i="10"/>
  <c r="Q17" i="10" s="1"/>
  <c r="T20" i="10"/>
  <c r="O20" i="10"/>
  <c r="Q20" i="10" s="1"/>
  <c r="T24" i="10"/>
  <c r="O24" i="10"/>
  <c r="Q24" i="10" s="1"/>
  <c r="T26" i="10"/>
  <c r="O26" i="10"/>
  <c r="Q26" i="10" s="1"/>
  <c r="T28" i="10"/>
  <c r="O28" i="10"/>
  <c r="Q28" i="10" s="1"/>
  <c r="T31" i="10"/>
  <c r="O31" i="10"/>
  <c r="Q31" i="10" s="1"/>
  <c r="T35" i="10"/>
  <c r="O35" i="10"/>
  <c r="Q35" i="10" s="1"/>
  <c r="T52" i="10"/>
  <c r="O52" i="10"/>
  <c r="Q52" i="10" s="1"/>
  <c r="T54" i="10"/>
  <c r="O54" i="10"/>
  <c r="Q54" i="10" s="1"/>
  <c r="T69" i="10"/>
  <c r="O69" i="10"/>
  <c r="Q69" i="10" s="1"/>
  <c r="T86" i="10"/>
  <c r="O86" i="10"/>
  <c r="Q86" i="10" s="1"/>
  <c r="T93" i="10"/>
  <c r="O93" i="10"/>
  <c r="Q93" i="10" s="1"/>
  <c r="T95" i="10"/>
  <c r="O95" i="10"/>
  <c r="Q95" i="10" s="1"/>
  <c r="T97" i="10"/>
  <c r="O97" i="10"/>
  <c r="Q97" i="10" s="1"/>
  <c r="T103" i="10"/>
  <c r="O103" i="10"/>
  <c r="Q103" i="10" s="1"/>
  <c r="T105" i="10"/>
  <c r="O105" i="10"/>
  <c r="Q105" i="10" s="1"/>
  <c r="T107" i="10"/>
  <c r="O107" i="10"/>
  <c r="Q107" i="10" s="1"/>
  <c r="T124" i="10"/>
  <c r="O124" i="10"/>
  <c r="Q124" i="10" s="1"/>
  <c r="T160" i="10"/>
  <c r="O160" i="10"/>
  <c r="Q160" i="10" s="1"/>
  <c r="T712" i="10"/>
  <c r="O712" i="10"/>
  <c r="Q712" i="10" s="1"/>
  <c r="T1019" i="10"/>
  <c r="O1019" i="10"/>
  <c r="Q1019" i="10" s="1"/>
  <c r="T1032" i="10"/>
  <c r="O1032" i="10"/>
  <c r="Q1032" i="10" s="1"/>
  <c r="T1039" i="10"/>
  <c r="O1039" i="10"/>
  <c r="Q1039" i="10" s="1"/>
  <c r="T1054" i="10"/>
  <c r="O1054" i="10"/>
  <c r="Q1054" i="10" s="1"/>
  <c r="T1084" i="10"/>
  <c r="O1084" i="10"/>
  <c r="Q1084" i="10" s="1"/>
  <c r="T1088" i="10"/>
  <c r="O1088" i="10"/>
  <c r="Q1088" i="10" s="1"/>
  <c r="T1090" i="10"/>
  <c r="O1090" i="10"/>
  <c r="Q1090" i="10" s="1"/>
  <c r="T1094" i="10"/>
  <c r="O1094" i="10"/>
  <c r="Q1094" i="10" s="1"/>
  <c r="T1101" i="10"/>
  <c r="O1101" i="10"/>
  <c r="Q1101" i="10" s="1"/>
  <c r="T1105" i="10"/>
  <c r="O1105" i="10"/>
  <c r="Q1105" i="10" s="1"/>
  <c r="T1110" i="10"/>
  <c r="O1110" i="10"/>
  <c r="Q1110" i="10" s="1"/>
  <c r="T1116" i="10"/>
  <c r="O1116" i="10"/>
  <c r="Q1116" i="10" s="1"/>
  <c r="T1119" i="10"/>
  <c r="O1119" i="10"/>
  <c r="Q1119" i="10" s="1"/>
  <c r="T1181" i="10"/>
  <c r="O1181" i="10"/>
  <c r="Q1181" i="10" s="1"/>
  <c r="T1185" i="10"/>
  <c r="O1185" i="10"/>
  <c r="Q1185" i="10" s="1"/>
  <c r="T1188" i="10"/>
  <c r="O1188" i="10"/>
  <c r="Q1188" i="10" s="1"/>
  <c r="T1191" i="10"/>
  <c r="O1191" i="10"/>
  <c r="Q1191" i="10" s="1"/>
  <c r="T1196" i="10"/>
  <c r="O1196" i="10"/>
  <c r="Q1196" i="10" s="1"/>
  <c r="T1201" i="10"/>
  <c r="O1201" i="10"/>
  <c r="Q1201" i="10" s="1"/>
  <c r="T1256" i="10"/>
  <c r="O1256" i="10"/>
  <c r="Q1256" i="10" s="1"/>
  <c r="T1263" i="10"/>
  <c r="O1263" i="10"/>
  <c r="Q1263" i="10" s="1"/>
  <c r="T1266" i="10"/>
  <c r="O1266" i="10"/>
  <c r="Q1266" i="10" s="1"/>
  <c r="T1280" i="10"/>
  <c r="O1280" i="10"/>
  <c r="Q1280" i="10" s="1"/>
  <c r="T1299" i="10"/>
  <c r="O1299" i="10"/>
  <c r="Q1299" i="10" s="1"/>
  <c r="T1320" i="10"/>
  <c r="O1320" i="10"/>
  <c r="Q1320" i="10" s="1"/>
  <c r="T1326" i="10"/>
  <c r="O1326" i="10"/>
  <c r="Q1326" i="10" s="1"/>
  <c r="T1333" i="10"/>
  <c r="O1333" i="10"/>
  <c r="Q1333" i="10" s="1"/>
  <c r="T1335" i="10"/>
  <c r="O1335" i="10"/>
  <c r="Q1335" i="10" s="1"/>
  <c r="T1338" i="10"/>
  <c r="O1338" i="10"/>
  <c r="Q1338" i="10" s="1"/>
  <c r="T1341" i="10"/>
  <c r="O1341" i="10"/>
  <c r="Q1341" i="10" s="1"/>
  <c r="T1401" i="10"/>
  <c r="O1401" i="10"/>
  <c r="Q1401" i="10" s="1"/>
  <c r="T1410" i="10"/>
  <c r="O1410" i="10"/>
  <c r="Q1410" i="10" s="1"/>
  <c r="T1415" i="10"/>
  <c r="O1415" i="10"/>
  <c r="Q1415" i="10" s="1"/>
  <c r="T1417" i="10"/>
  <c r="O1417" i="10"/>
  <c r="Q1417" i="10" s="1"/>
  <c r="T1435" i="10"/>
  <c r="O1435" i="10"/>
  <c r="Q1435" i="10" s="1"/>
  <c r="T1442" i="10"/>
  <c r="O1442" i="10"/>
  <c r="Q1442" i="10" s="1"/>
  <c r="T1449" i="10"/>
  <c r="O1449" i="10"/>
  <c r="Q1449" i="10" s="1"/>
  <c r="T1503" i="10"/>
  <c r="O1503" i="10"/>
  <c r="Q1503" i="10" s="1"/>
  <c r="T1537" i="10"/>
  <c r="O1537" i="10"/>
  <c r="Q1537" i="10" s="1"/>
  <c r="T1556" i="10"/>
  <c r="O1556" i="10"/>
  <c r="Q1556" i="10" s="1"/>
  <c r="T1560" i="10"/>
  <c r="O1560" i="10"/>
  <c r="Q1560" i="10" s="1"/>
  <c r="T1634" i="10"/>
  <c r="O1634" i="10"/>
  <c r="Q1634" i="10" s="1"/>
  <c r="T1662" i="10"/>
  <c r="O1662" i="10"/>
  <c r="Q1662" i="10" s="1"/>
  <c r="T1676" i="10"/>
  <c r="O1676" i="10"/>
  <c r="Q1676" i="10" s="1"/>
  <c r="T1707" i="10"/>
  <c r="O1707" i="10"/>
  <c r="Q1707" i="10" s="1"/>
  <c r="T1784" i="10"/>
  <c r="O1784" i="10"/>
  <c r="Q1784" i="10" s="1"/>
  <c r="T1788" i="10"/>
  <c r="O1788" i="10"/>
  <c r="Q1788" i="10" s="1"/>
  <c r="T1790" i="10"/>
  <c r="O1790" i="10"/>
  <c r="Q1790" i="10" s="1"/>
  <c r="T1793" i="10"/>
  <c r="O1793" i="10"/>
  <c r="Q1793" i="10" s="1"/>
  <c r="T1795" i="10"/>
  <c r="O1795" i="10"/>
  <c r="Q1795" i="10" s="1"/>
  <c r="T1799" i="10"/>
  <c r="O1799" i="10"/>
  <c r="Q1799" i="10" s="1"/>
  <c r="T1810" i="10"/>
  <c r="O1810" i="10"/>
  <c r="Q1810" i="10" s="1"/>
  <c r="T1812" i="10"/>
  <c r="O1812" i="10"/>
  <c r="Q1812" i="10" s="1"/>
  <c r="T1814" i="10"/>
  <c r="O1814" i="10"/>
  <c r="Q1814" i="10" s="1"/>
  <c r="T1819" i="10"/>
  <c r="O1819" i="10"/>
  <c r="Q1819" i="10" s="1"/>
  <c r="T1838" i="10"/>
  <c r="O1838" i="10"/>
  <c r="Q1838" i="10" s="1"/>
  <c r="T1843" i="10"/>
  <c r="O1843" i="10"/>
  <c r="Q1843" i="10" s="1"/>
  <c r="T1975" i="10"/>
  <c r="O1975" i="10"/>
  <c r="Q1975" i="10" s="1"/>
  <c r="T1987" i="10"/>
  <c r="O1987" i="10"/>
  <c r="Q1987" i="10" s="1"/>
  <c r="T2132" i="10"/>
  <c r="O2132" i="10"/>
  <c r="Q2132" i="10" s="1"/>
  <c r="T2195" i="10"/>
  <c r="O2195" i="10"/>
  <c r="Q2195" i="10" s="1"/>
  <c r="T2199" i="10"/>
  <c r="O2199" i="10"/>
  <c r="Q2199" i="10" s="1"/>
  <c r="T2203" i="10"/>
  <c r="O2203" i="10"/>
  <c r="Q2203" i="10" s="1"/>
  <c r="T2205" i="10"/>
  <c r="O2205" i="10"/>
  <c r="Q2205" i="10" s="1"/>
  <c r="T2207" i="10"/>
  <c r="O2207" i="10"/>
  <c r="Q2207" i="10" s="1"/>
  <c r="T2215" i="10"/>
  <c r="O2215" i="10"/>
  <c r="Q2215" i="10" s="1"/>
  <c r="T2305" i="10"/>
  <c r="O2305" i="10"/>
  <c r="Q2305" i="10" s="1"/>
  <c r="T2307" i="10"/>
  <c r="O2307" i="10"/>
  <c r="Q2307" i="10" s="1"/>
  <c r="T2388" i="10"/>
  <c r="O2388" i="10"/>
  <c r="Q2388" i="10" s="1"/>
  <c r="T2469" i="10"/>
  <c r="O2469" i="10"/>
  <c r="Q2469" i="10" s="1"/>
  <c r="T2603" i="10"/>
  <c r="O2603" i="10"/>
  <c r="Q2603" i="10" s="1"/>
  <c r="T2626" i="10"/>
  <c r="O2626" i="10"/>
  <c r="Q2626" i="10" s="1"/>
  <c r="T2632" i="10"/>
  <c r="O2632" i="10"/>
  <c r="Q2632" i="10" s="1"/>
  <c r="T2886" i="10"/>
  <c r="O2886" i="10"/>
  <c r="Q2886" i="10" s="1"/>
  <c r="T2899" i="10"/>
  <c r="O2899" i="10"/>
  <c r="Q2899" i="10" s="1"/>
  <c r="T2917" i="10"/>
  <c r="O2917" i="10"/>
  <c r="Q2917" i="10" s="1"/>
  <c r="T2938" i="10"/>
  <c r="O2938" i="10"/>
  <c r="Q2938" i="10" s="1"/>
  <c r="T2960" i="10"/>
  <c r="O2960" i="10"/>
  <c r="Q2960" i="10" s="1"/>
  <c r="T3083" i="10"/>
  <c r="O3083" i="10"/>
  <c r="Q3083" i="10" s="1"/>
  <c r="T3374" i="10"/>
  <c r="O3374" i="10"/>
  <c r="Q3374" i="10" s="1"/>
  <c r="T3620" i="10"/>
  <c r="O3620" i="10"/>
  <c r="Q3620" i="10" s="1"/>
  <c r="T3627" i="10"/>
  <c r="O3627" i="10"/>
  <c r="Q3627" i="10" s="1"/>
  <c r="T3636" i="10"/>
  <c r="O3636" i="10"/>
  <c r="Q3636" i="10" s="1"/>
  <c r="T3638" i="10"/>
  <c r="O3638" i="10"/>
  <c r="Q3638" i="10" s="1"/>
  <c r="T3642" i="10"/>
  <c r="O3642" i="10"/>
  <c r="Q3642" i="10" s="1"/>
  <c r="T3644" i="10"/>
  <c r="O3644" i="10"/>
  <c r="Q3644" i="10" s="1"/>
  <c r="T3646" i="10"/>
  <c r="O3646" i="10"/>
  <c r="Q3646" i="10" s="1"/>
  <c r="T3648" i="10"/>
  <c r="O3648" i="10"/>
  <c r="Q3648" i="10" s="1"/>
  <c r="T3653" i="10"/>
  <c r="O3653" i="10"/>
  <c r="Q3653" i="10" s="1"/>
  <c r="T3657" i="10"/>
  <c r="O3657" i="10"/>
  <c r="Q3657" i="10" s="1"/>
  <c r="T3659" i="10"/>
  <c r="O3659" i="10"/>
  <c r="Q3659" i="10" s="1"/>
  <c r="T3661" i="10"/>
  <c r="O3661" i="10"/>
  <c r="Q3661" i="10" s="1"/>
  <c r="T3665" i="10"/>
  <c r="O3665" i="10"/>
  <c r="Q3665" i="10" s="1"/>
  <c r="T3669" i="10"/>
  <c r="O3669" i="10"/>
  <c r="Q3669" i="10" s="1"/>
  <c r="T3672" i="10"/>
  <c r="O3672" i="10"/>
  <c r="Q3672" i="10" s="1"/>
  <c r="T3679" i="10"/>
  <c r="O3679" i="10"/>
  <c r="Q3679" i="10" s="1"/>
  <c r="T3683" i="10"/>
  <c r="O3683" i="10"/>
  <c r="Q3683" i="10" s="1"/>
  <c r="T3685" i="10"/>
  <c r="O3685" i="10"/>
  <c r="Q3685" i="10" s="1"/>
  <c r="T3687" i="10"/>
  <c r="O3687" i="10"/>
  <c r="Q3687" i="10" s="1"/>
  <c r="T3690" i="10"/>
  <c r="O3690" i="10"/>
  <c r="Q3690" i="10" s="1"/>
  <c r="T3692" i="10"/>
  <c r="O3692" i="10"/>
  <c r="Q3692" i="10" s="1"/>
  <c r="T3694" i="10"/>
  <c r="O3694" i="10"/>
  <c r="Q3694" i="10" s="1"/>
  <c r="T3697" i="10"/>
  <c r="O3697" i="10"/>
  <c r="Q3697" i="10" s="1"/>
  <c r="T3699" i="10"/>
  <c r="O3699" i="10"/>
  <c r="Q3699" i="10" s="1"/>
  <c r="T3708" i="10"/>
  <c r="O3708" i="10"/>
  <c r="Q3708" i="10" s="1"/>
  <c r="T3710" i="10"/>
  <c r="O3710" i="10"/>
  <c r="Q3710" i="10" s="1"/>
  <c r="T3714" i="10"/>
  <c r="O3714" i="10"/>
  <c r="Q3714" i="10" s="1"/>
  <c r="T3717" i="10"/>
  <c r="O3717" i="10"/>
  <c r="Q3717" i="10" s="1"/>
  <c r="T3726" i="10"/>
  <c r="O3726" i="10"/>
  <c r="Q3726" i="10" s="1"/>
  <c r="T3729" i="10"/>
  <c r="O3729" i="10"/>
  <c r="Q3729" i="10" s="1"/>
  <c r="T3731" i="10"/>
  <c r="O3731" i="10"/>
  <c r="Q3731" i="10" s="1"/>
  <c r="T3733" i="10"/>
  <c r="O3733" i="10"/>
  <c r="Q3733" i="10" s="1"/>
  <c r="T3735" i="10"/>
  <c r="O3735" i="10"/>
  <c r="Q3735" i="10" s="1"/>
  <c r="T3737" i="10"/>
  <c r="O3737" i="10"/>
  <c r="Q3737" i="10" s="1"/>
  <c r="T3741" i="10"/>
  <c r="O3741" i="10"/>
  <c r="Q3741" i="10" s="1"/>
  <c r="T3743" i="10"/>
  <c r="O3743" i="10"/>
  <c r="Q3743" i="10" s="1"/>
  <c r="T3746" i="10"/>
  <c r="O3746" i="10"/>
  <c r="Q3746" i="10" s="1"/>
  <c r="T3751" i="10"/>
  <c r="O3751" i="10"/>
  <c r="Q3751" i="10" s="1"/>
  <c r="T3753" i="10"/>
  <c r="O3753" i="10"/>
  <c r="Q3753" i="10" s="1"/>
  <c r="T3759" i="10"/>
  <c r="O3759" i="10"/>
  <c r="Q3759" i="10" s="1"/>
  <c r="T3762" i="10"/>
  <c r="O3762" i="10"/>
  <c r="Q3762" i="10" s="1"/>
  <c r="T3781" i="10"/>
  <c r="O3781" i="10"/>
  <c r="Q3781" i="10" s="1"/>
  <c r="T3790" i="10"/>
  <c r="O3790" i="10"/>
  <c r="Q3790" i="10" s="1"/>
  <c r="T3797" i="10"/>
  <c r="O3797" i="10"/>
  <c r="Q3797" i="10" s="1"/>
  <c r="T3810" i="10"/>
  <c r="O3810" i="10"/>
  <c r="Q3810" i="10" s="1"/>
  <c r="T3820" i="10"/>
  <c r="O3820" i="10"/>
  <c r="Q3820" i="10" s="1"/>
  <c r="T3825" i="10"/>
  <c r="O3825" i="10"/>
  <c r="Q3825" i="10" s="1"/>
  <c r="T3857" i="10"/>
  <c r="O3857" i="10"/>
  <c r="Q3857" i="10" s="1"/>
  <c r="T3948" i="10"/>
  <c r="O3948" i="10"/>
  <c r="Q3948" i="10" s="1"/>
  <c r="T3954" i="10"/>
  <c r="O3954" i="10"/>
  <c r="Q3954" i="10" s="1"/>
  <c r="T3965" i="10"/>
  <c r="O3965" i="10"/>
  <c r="Q3965" i="10" s="1"/>
  <c r="T3969" i="10"/>
  <c r="O3969" i="10"/>
  <c r="Q3969" i="10" s="1"/>
  <c r="T3979" i="10"/>
  <c r="O3979" i="10"/>
  <c r="Q3979" i="10" s="1"/>
  <c r="T3987" i="10"/>
  <c r="O3987" i="10"/>
  <c r="Q3987" i="10" s="1"/>
  <c r="T3992" i="10"/>
  <c r="O3992" i="10"/>
  <c r="Q3992" i="10" s="1"/>
  <c r="T3995" i="10"/>
  <c r="O3995" i="10"/>
  <c r="Q3995" i="10" s="1"/>
  <c r="T4000" i="10"/>
  <c r="O4000" i="10"/>
  <c r="Q4000" i="10" s="1"/>
  <c r="T4003" i="10"/>
  <c r="O4003" i="10"/>
  <c r="Q4003" i="10" s="1"/>
  <c r="T4006" i="10"/>
  <c r="O4006" i="10"/>
  <c r="Q4006" i="10" s="1"/>
  <c r="T4008" i="10"/>
  <c r="O4008" i="10"/>
  <c r="Q4008" i="10" s="1"/>
  <c r="T4010" i="10"/>
  <c r="O4010" i="10"/>
  <c r="Q4010" i="10" s="1"/>
  <c r="T4012" i="10"/>
  <c r="O4012" i="10"/>
  <c r="Q4012" i="10" s="1"/>
  <c r="T4015" i="10"/>
  <c r="O4015" i="10"/>
  <c r="Q4015" i="10" s="1"/>
  <c r="T4017" i="10"/>
  <c r="O4017" i="10"/>
  <c r="Q4017" i="10" s="1"/>
  <c r="T4028" i="10"/>
  <c r="O4028" i="10"/>
  <c r="Q4028" i="10" s="1"/>
  <c r="T4038" i="10"/>
  <c r="O4038" i="10"/>
  <c r="Q4038" i="10" s="1"/>
  <c r="T4041" i="10"/>
  <c r="O4041" i="10"/>
  <c r="Q4041" i="10" s="1"/>
  <c r="T4050" i="10"/>
  <c r="O4050" i="10"/>
  <c r="Q4050" i="10" s="1"/>
  <c r="T4053" i="10"/>
  <c r="O4053" i="10"/>
  <c r="Q4053" i="10" s="1"/>
  <c r="T4056" i="10"/>
  <c r="O4056" i="10"/>
  <c r="Q4056" i="10" s="1"/>
  <c r="T4060" i="10"/>
  <c r="O4060" i="10"/>
  <c r="Q4060" i="10" s="1"/>
  <c r="T4062" i="10"/>
  <c r="O4062" i="10"/>
  <c r="Q4062" i="10" s="1"/>
  <c r="T4066" i="10"/>
  <c r="O4066" i="10"/>
  <c r="Q4066" i="10" s="1"/>
  <c r="T4077" i="10"/>
  <c r="O4077" i="10"/>
  <c r="Q4077" i="10" s="1"/>
  <c r="T4079" i="10"/>
  <c r="O4079" i="10"/>
  <c r="Q4079" i="10" s="1"/>
  <c r="T4081" i="10"/>
  <c r="O4081" i="10"/>
  <c r="Q4081" i="10" s="1"/>
  <c r="T4083" i="10"/>
  <c r="O4083" i="10"/>
  <c r="Q4083" i="10" s="1"/>
  <c r="T4090" i="10"/>
  <c r="O4090" i="10"/>
  <c r="Q4090" i="10" s="1"/>
  <c r="T4093" i="10"/>
  <c r="O4093" i="10"/>
  <c r="Q4093" i="10" s="1"/>
  <c r="T4096" i="10"/>
  <c r="O4096" i="10"/>
  <c r="Q4096" i="10" s="1"/>
  <c r="T4098" i="10"/>
  <c r="O4098" i="10"/>
  <c r="Q4098" i="10" s="1"/>
  <c r="T4100" i="10"/>
  <c r="O4100" i="10"/>
  <c r="Q4100" i="10" s="1"/>
  <c r="T4107" i="10"/>
  <c r="O4107" i="10"/>
  <c r="Q4107" i="10" s="1"/>
  <c r="T4112" i="10"/>
  <c r="O4112" i="10"/>
  <c r="Q4112" i="10" s="1"/>
  <c r="T4114" i="10"/>
  <c r="O4114" i="10"/>
  <c r="Q4114" i="10" s="1"/>
  <c r="T4116" i="10"/>
  <c r="O4116" i="10"/>
  <c r="Q4116" i="10" s="1"/>
  <c r="T4144" i="10"/>
  <c r="O4144" i="10"/>
  <c r="Q4144" i="10" s="1"/>
  <c r="T4146" i="10"/>
  <c r="O4146" i="10"/>
  <c r="Q4146" i="10" s="1"/>
  <c r="T4149" i="10"/>
  <c r="O4149" i="10"/>
  <c r="Q4149" i="10" s="1"/>
  <c r="T4155" i="10"/>
  <c r="O4155" i="10"/>
  <c r="Q4155" i="10" s="1"/>
  <c r="T4157" i="10"/>
  <c r="O4157" i="10"/>
  <c r="Q4157" i="10" s="1"/>
  <c r="T4164" i="10"/>
  <c r="O4164" i="10"/>
  <c r="Q4164" i="10" s="1"/>
  <c r="T4166" i="10"/>
  <c r="O4166" i="10"/>
  <c r="Q4166" i="10" s="1"/>
  <c r="T4168" i="10"/>
  <c r="O4168" i="10"/>
  <c r="Q4168" i="10" s="1"/>
  <c r="T4170" i="10"/>
  <c r="O4170" i="10"/>
  <c r="Q4170" i="10" s="1"/>
  <c r="T4172" i="10"/>
  <c r="O4172" i="10"/>
  <c r="Q4172" i="10" s="1"/>
  <c r="T4174" i="10"/>
  <c r="O4174" i="10"/>
  <c r="Q4174" i="10" s="1"/>
  <c r="T4177" i="10"/>
  <c r="O4177" i="10"/>
  <c r="Q4177" i="10" s="1"/>
  <c r="T4181" i="10"/>
  <c r="O4181" i="10"/>
  <c r="Q4181" i="10" s="1"/>
  <c r="T4183" i="10"/>
  <c r="O4183" i="10"/>
  <c r="Q4183" i="10" s="1"/>
  <c r="T4187" i="10"/>
  <c r="O4187" i="10"/>
  <c r="Q4187" i="10" s="1"/>
  <c r="T4190" i="10"/>
  <c r="O4190" i="10"/>
  <c r="Q4190" i="10" s="1"/>
  <c r="T4192" i="10"/>
  <c r="O4192" i="10"/>
  <c r="Q4192" i="10" s="1"/>
  <c r="T4195" i="10"/>
  <c r="O4195" i="10"/>
  <c r="Q4195" i="10" s="1"/>
  <c r="T4205" i="10"/>
  <c r="O4205" i="10"/>
  <c r="Q4205" i="10" s="1"/>
  <c r="T4208" i="10"/>
  <c r="O4208" i="10"/>
  <c r="Q4208" i="10" s="1"/>
  <c r="T4211" i="10"/>
  <c r="O4211" i="10"/>
  <c r="Q4211" i="10" s="1"/>
  <c r="T4216" i="10"/>
  <c r="O4216" i="10"/>
  <c r="Q4216" i="10" s="1"/>
  <c r="T4218" i="10"/>
  <c r="O4218" i="10"/>
  <c r="Q4218" i="10" s="1"/>
  <c r="T4220" i="10"/>
  <c r="O4220" i="10"/>
  <c r="Q4220" i="10" s="1"/>
  <c r="T4222" i="10"/>
  <c r="O4222" i="10"/>
  <c r="Q4222" i="10" s="1"/>
  <c r="T4224" i="10"/>
  <c r="O4224" i="10"/>
  <c r="Q4224" i="10" s="1"/>
  <c r="T4231" i="10"/>
  <c r="O4231" i="10"/>
  <c r="Q4231" i="10" s="1"/>
  <c r="T4286" i="10"/>
  <c r="O4286" i="10"/>
  <c r="Q4286" i="10" s="1"/>
  <c r="T4406" i="10"/>
  <c r="O4406" i="10"/>
  <c r="Q4406" i="10" s="1"/>
  <c r="T4476" i="10"/>
  <c r="O4476" i="10"/>
  <c r="Q4476" i="10" s="1"/>
  <c r="T4531" i="10"/>
  <c r="O4531" i="10"/>
  <c r="Q4531" i="10" s="1"/>
  <c r="T4551" i="10"/>
  <c r="O4551" i="10"/>
  <c r="Q4551" i="10" s="1"/>
  <c r="T4573" i="10"/>
  <c r="O4573" i="10"/>
  <c r="Q4573" i="10" s="1"/>
  <c r="T4656" i="10"/>
  <c r="O4656" i="10"/>
  <c r="Q4656" i="10" s="1"/>
  <c r="T4658" i="10"/>
  <c r="O4658" i="10"/>
  <c r="Q4658" i="10" s="1"/>
  <c r="T4660" i="10"/>
  <c r="O4660" i="10"/>
  <c r="Q4660" i="10" s="1"/>
  <c r="T4665" i="10"/>
  <c r="O4665" i="10"/>
  <c r="Q4665" i="10" s="1"/>
  <c r="T4669" i="10"/>
  <c r="O4669" i="10"/>
  <c r="Q4669" i="10" s="1"/>
  <c r="T4675" i="10"/>
  <c r="O4675" i="10"/>
  <c r="Q4675" i="10" s="1"/>
  <c r="T4687" i="10"/>
  <c r="O4687" i="10"/>
  <c r="Q4687" i="10" s="1"/>
  <c r="T4739" i="10"/>
  <c r="O4739" i="10"/>
  <c r="Q4739" i="10" s="1"/>
  <c r="T4811" i="10"/>
  <c r="O4811" i="10"/>
  <c r="Q4811" i="10" s="1"/>
  <c r="T4904" i="10"/>
  <c r="O4904" i="10"/>
  <c r="Q4904" i="10" s="1"/>
  <c r="T4908" i="10"/>
  <c r="O4908" i="10"/>
  <c r="Q4908" i="10" s="1"/>
  <c r="T4910" i="10"/>
  <c r="O4910" i="10"/>
  <c r="Q4910" i="10" s="1"/>
  <c r="T4925" i="10"/>
  <c r="O4925" i="10"/>
  <c r="Q4925" i="10" s="1"/>
  <c r="T4972" i="10"/>
  <c r="O4972" i="10"/>
  <c r="Q4972" i="10" s="1"/>
  <c r="T4977" i="10"/>
  <c r="O4977" i="10"/>
  <c r="Q4977" i="10" s="1"/>
  <c r="T4990" i="10"/>
  <c r="O4990" i="10"/>
  <c r="Q4990" i="10" s="1"/>
  <c r="T5003" i="10"/>
  <c r="O5003" i="10"/>
  <c r="Q5003" i="10" s="1"/>
  <c r="T5009" i="10"/>
  <c r="O5009" i="10"/>
  <c r="Q5009" i="10" s="1"/>
  <c r="T5014" i="10"/>
  <c r="O5014" i="10"/>
  <c r="Q5014" i="10" s="1"/>
  <c r="T8" i="10"/>
  <c r="O8" i="10"/>
  <c r="Q8" i="10" s="1"/>
  <c r="T14" i="10"/>
  <c r="O14" i="10"/>
  <c r="Q14" i="10" s="1"/>
  <c r="T23" i="10"/>
  <c r="O23" i="10"/>
  <c r="Q23" i="10" s="1"/>
  <c r="T27" i="10"/>
  <c r="O27" i="10"/>
  <c r="Q27" i="10" s="1"/>
  <c r="T33" i="10"/>
  <c r="O33" i="10"/>
  <c r="Q33" i="10" s="1"/>
  <c r="T53" i="10"/>
  <c r="O53" i="10"/>
  <c r="Q53" i="10" s="1"/>
  <c r="T82" i="10"/>
  <c r="O82" i="10"/>
  <c r="Q82" i="10" s="1"/>
  <c r="T94" i="10"/>
  <c r="O94" i="10"/>
  <c r="Q94" i="10" s="1"/>
  <c r="T101" i="10"/>
  <c r="O101" i="10"/>
  <c r="Q101" i="10" s="1"/>
  <c r="T106" i="10"/>
  <c r="O106" i="10"/>
  <c r="Q106" i="10" s="1"/>
  <c r="T125" i="10"/>
  <c r="O125" i="10"/>
  <c r="Q125" i="10" s="1"/>
  <c r="T713" i="10"/>
  <c r="O713" i="10"/>
  <c r="Q713" i="10" s="1"/>
  <c r="T1033" i="10"/>
  <c r="O1033" i="10"/>
  <c r="Q1033" i="10" s="1"/>
  <c r="T1057" i="10"/>
  <c r="O1057" i="10"/>
  <c r="Q1057" i="10" s="1"/>
  <c r="T1089" i="10"/>
  <c r="O1089" i="10"/>
  <c r="Q1089" i="10" s="1"/>
  <c r="T1102" i="10"/>
  <c r="O1102" i="10"/>
  <c r="Q1102" i="10" s="1"/>
  <c r="T1115" i="10"/>
  <c r="O1115" i="10"/>
  <c r="Q1115" i="10" s="1"/>
  <c r="T1180" i="10"/>
  <c r="O1180" i="10"/>
  <c r="Q1180" i="10" s="1"/>
  <c r="T1187" i="10"/>
  <c r="O1187" i="10"/>
  <c r="Q1187" i="10" s="1"/>
  <c r="T1194" i="10"/>
  <c r="O1194" i="10"/>
  <c r="Q1194" i="10" s="1"/>
  <c r="T1203" i="10"/>
  <c r="O1203" i="10"/>
  <c r="Q1203" i="10" s="1"/>
  <c r="T1265" i="10"/>
  <c r="O1265" i="10"/>
  <c r="Q1265" i="10" s="1"/>
  <c r="T1269" i="10"/>
  <c r="O1269" i="10"/>
  <c r="Q1269" i="10" s="1"/>
  <c r="O1301" i="10"/>
  <c r="Q1301" i="10" s="1"/>
  <c r="T1301" i="10"/>
  <c r="T1329" i="10"/>
  <c r="O1329" i="10"/>
  <c r="Q1329" i="10" s="1"/>
  <c r="O1336" i="10"/>
  <c r="Q1336" i="10" s="1"/>
  <c r="T1336" i="10"/>
  <c r="T1345" i="10"/>
  <c r="O1345" i="10"/>
  <c r="Q1345" i="10" s="1"/>
  <c r="O1411" i="10"/>
  <c r="Q1411" i="10" s="1"/>
  <c r="T1411" i="10"/>
  <c r="T1431" i="10"/>
  <c r="O1431" i="10"/>
  <c r="Q1431" i="10" s="1"/>
  <c r="O1443" i="10"/>
  <c r="Q1443" i="10" s="1"/>
  <c r="T1443" i="10"/>
  <c r="T1513" i="10"/>
  <c r="O1513" i="10"/>
  <c r="Q1513" i="10" s="1"/>
  <c r="O1558" i="10"/>
  <c r="Q1558" i="10" s="1"/>
  <c r="T1558" i="10"/>
  <c r="T1644" i="10"/>
  <c r="O1644" i="10"/>
  <c r="Q1644" i="10" s="1"/>
  <c r="O1705" i="10"/>
  <c r="Q1705" i="10" s="1"/>
  <c r="T1705" i="10"/>
  <c r="T1787" i="10"/>
  <c r="O1787" i="10"/>
  <c r="Q1787" i="10" s="1"/>
  <c r="O1792" i="10"/>
  <c r="Q1792" i="10" s="1"/>
  <c r="T1792" i="10"/>
  <c r="T1797" i="10"/>
  <c r="O1797" i="10"/>
  <c r="Q1797" i="10" s="1"/>
  <c r="T1813" i="10"/>
  <c r="O1813" i="10"/>
  <c r="Q1813" i="10" s="1"/>
  <c r="T1830" i="10"/>
  <c r="O1830" i="10"/>
  <c r="Q1830" i="10" s="1"/>
  <c r="T1847" i="10"/>
  <c r="O1847" i="10"/>
  <c r="Q1847" i="10" s="1"/>
  <c r="T2084" i="10"/>
  <c r="O2084" i="10"/>
  <c r="Q2084" i="10" s="1"/>
  <c r="T2198" i="10"/>
  <c r="O2198" i="10"/>
  <c r="Q2198" i="10" s="1"/>
  <c r="T2204" i="10"/>
  <c r="O2204" i="10"/>
  <c r="Q2204" i="10" s="1"/>
  <c r="T2212" i="10"/>
  <c r="O2212" i="10"/>
  <c r="Q2212" i="10" s="1"/>
  <c r="T2306" i="10"/>
  <c r="O2306" i="10"/>
  <c r="Q2306" i="10" s="1"/>
  <c r="T2463" i="10"/>
  <c r="O2463" i="10"/>
  <c r="Q2463" i="10" s="1"/>
  <c r="T2625" i="10"/>
  <c r="O2625" i="10"/>
  <c r="Q2625" i="10" s="1"/>
  <c r="T2760" i="10"/>
  <c r="O2760" i="10"/>
  <c r="Q2760" i="10" s="1"/>
  <c r="T2914" i="10"/>
  <c r="O2914" i="10"/>
  <c r="Q2914" i="10" s="1"/>
  <c r="T2951" i="10"/>
  <c r="O2951" i="10"/>
  <c r="Q2951" i="10" s="1"/>
  <c r="T3329" i="10"/>
  <c r="O3329" i="10"/>
  <c r="Q3329" i="10" s="1"/>
  <c r="T3624" i="10"/>
  <c r="O3624" i="10"/>
  <c r="Q3624" i="10" s="1"/>
  <c r="T3637" i="10"/>
  <c r="O3637" i="10"/>
  <c r="Q3637" i="10" s="1"/>
  <c r="T3643" i="10"/>
  <c r="O3643" i="10"/>
  <c r="Q3643" i="10" s="1"/>
  <c r="T3647" i="10"/>
  <c r="O3647" i="10"/>
  <c r="Q3647" i="10" s="1"/>
  <c r="T3654" i="10"/>
  <c r="O3654" i="10"/>
  <c r="Q3654" i="10" s="1"/>
  <c r="T3660" i="10"/>
  <c r="O3660" i="10"/>
  <c r="Q3660" i="10" s="1"/>
  <c r="T3667" i="10"/>
  <c r="O3667" i="10"/>
  <c r="Q3667" i="10" s="1"/>
  <c r="T3676" i="10"/>
  <c r="O3676" i="10"/>
  <c r="Q3676" i="10" s="1"/>
  <c r="T3684" i="10"/>
  <c r="O3684" i="10"/>
  <c r="Q3684" i="10" s="1"/>
  <c r="T3689" i="10"/>
  <c r="O3689" i="10"/>
  <c r="Q3689" i="10" s="1"/>
  <c r="T3693" i="10"/>
  <c r="O3693" i="10"/>
  <c r="Q3693" i="10" s="1"/>
  <c r="T3698" i="10"/>
  <c r="O3698" i="10"/>
  <c r="Q3698" i="10" s="1"/>
  <c r="T3709" i="10"/>
  <c r="O3709" i="10"/>
  <c r="Q3709" i="10" s="1"/>
  <c r="T3716" i="10"/>
  <c r="O3716" i="10"/>
  <c r="Q3716" i="10" s="1"/>
  <c r="T3727" i="10"/>
  <c r="O3727" i="10"/>
  <c r="Q3727" i="10" s="1"/>
  <c r="T3732" i="10"/>
  <c r="O3732" i="10"/>
  <c r="Q3732" i="10" s="1"/>
  <c r="T3736" i="10"/>
  <c r="O3736" i="10"/>
  <c r="Q3736" i="10" s="1"/>
  <c r="T3742" i="10"/>
  <c r="O3742" i="10"/>
  <c r="Q3742" i="10" s="1"/>
  <c r="T3749" i="10"/>
  <c r="O3749" i="10"/>
  <c r="Q3749" i="10" s="1"/>
  <c r="T3755" i="10"/>
  <c r="O3755" i="10"/>
  <c r="Q3755" i="10" s="1"/>
  <c r="T3773" i="10"/>
  <c r="O3773" i="10"/>
  <c r="Q3773" i="10" s="1"/>
  <c r="T3794" i="10"/>
  <c r="O3794" i="10"/>
  <c r="Q3794" i="10" s="1"/>
  <c r="T3819" i="10"/>
  <c r="O3819" i="10"/>
  <c r="Q3819" i="10" s="1"/>
  <c r="T3832" i="10"/>
  <c r="O3832" i="10"/>
  <c r="Q3832" i="10" s="1"/>
  <c r="T3950" i="10"/>
  <c r="O3950" i="10"/>
  <c r="Q3950" i="10" s="1"/>
  <c r="T3966" i="10"/>
  <c r="O3966" i="10"/>
  <c r="Q3966" i="10" s="1"/>
  <c r="T3980" i="10"/>
  <c r="O3980" i="10"/>
  <c r="Q3980" i="10" s="1"/>
  <c r="T3993" i="10"/>
  <c r="O3993" i="10"/>
  <c r="Q3993" i="10" s="1"/>
  <c r="T4001" i="10"/>
  <c r="O4001" i="10"/>
  <c r="Q4001" i="10" s="1"/>
  <c r="T4007" i="10"/>
  <c r="O4007" i="10"/>
  <c r="Q4007" i="10" s="1"/>
  <c r="T4011" i="10"/>
  <c r="O4011" i="10"/>
  <c r="Q4011" i="10" s="1"/>
  <c r="T4016" i="10"/>
  <c r="O4016" i="10"/>
  <c r="Q4016" i="10" s="1"/>
  <c r="T4032" i="10"/>
  <c r="O4032" i="10"/>
  <c r="Q4032" i="10" s="1"/>
  <c r="T4044" i="10"/>
  <c r="O4044" i="10"/>
  <c r="Q4044" i="10" s="1"/>
  <c r="T4054" i="10"/>
  <c r="O4054" i="10"/>
  <c r="Q4054" i="10" s="1"/>
  <c r="T4061" i="10"/>
  <c r="O4061" i="10"/>
  <c r="Q4061" i="10" s="1"/>
  <c r="T4070" i="10"/>
  <c r="O4070" i="10"/>
  <c r="Q4070" i="10" s="1"/>
  <c r="T4080" i="10"/>
  <c r="O4080" i="10"/>
  <c r="Q4080" i="10" s="1"/>
  <c r="T4085" i="10"/>
  <c r="O4085" i="10"/>
  <c r="Q4085" i="10" s="1"/>
  <c r="T4094" i="10"/>
  <c r="O4094" i="10"/>
  <c r="Q4094" i="10" s="1"/>
  <c r="T4099" i="10"/>
  <c r="O4099" i="10"/>
  <c r="Q4099" i="10" s="1"/>
  <c r="T4111" i="10"/>
  <c r="O4111" i="10"/>
  <c r="Q4111" i="10" s="1"/>
  <c r="T4115" i="10"/>
  <c r="O4115" i="10"/>
  <c r="Q4115" i="10" s="1"/>
  <c r="T4145" i="10"/>
  <c r="O4145" i="10"/>
  <c r="Q4145" i="10" s="1"/>
  <c r="T4150" i="10"/>
  <c r="O4150" i="10"/>
  <c r="Q4150" i="10" s="1"/>
  <c r="T4160" i="10"/>
  <c r="O4160" i="10"/>
  <c r="Q4160" i="10" s="1"/>
  <c r="T4167" i="10"/>
  <c r="O4167" i="10"/>
  <c r="Q4167" i="10" s="1"/>
  <c r="T4171" i="10"/>
  <c r="O4171" i="10"/>
  <c r="Q4171" i="10" s="1"/>
  <c r="T4176" i="10"/>
  <c r="O4176" i="10"/>
  <c r="Q4176" i="10" s="1"/>
  <c r="T4182" i="10"/>
  <c r="O4182" i="10"/>
  <c r="Q4182" i="10" s="1"/>
  <c r="T4188" i="10"/>
  <c r="O4188" i="10"/>
  <c r="Q4188" i="10" s="1"/>
  <c r="T4194" i="10"/>
  <c r="O4194" i="10"/>
  <c r="Q4194" i="10" s="1"/>
  <c r="T4207" i="10"/>
  <c r="O4207" i="10"/>
  <c r="Q4207" i="10" s="1"/>
  <c r="T4215" i="10"/>
  <c r="O4215" i="10"/>
  <c r="Q4215" i="10" s="1"/>
  <c r="T4221" i="10"/>
  <c r="O4221" i="10"/>
  <c r="Q4221" i="10" s="1"/>
  <c r="T4223" i="10"/>
  <c r="O4223" i="10"/>
  <c r="Q4223" i="10" s="1"/>
  <c r="T4250" i="10"/>
  <c r="O4250" i="10"/>
  <c r="Q4250" i="10" s="1"/>
  <c r="T4407" i="10"/>
  <c r="O4407" i="10"/>
  <c r="Q4407" i="10" s="1"/>
  <c r="T4542" i="10"/>
  <c r="O4542" i="10"/>
  <c r="Q4542" i="10" s="1"/>
  <c r="T4606" i="10"/>
  <c r="O4606" i="10"/>
  <c r="Q4606" i="10" s="1"/>
  <c r="T4659" i="10"/>
  <c r="O4659" i="10"/>
  <c r="Q4659" i="10" s="1"/>
  <c r="T4667" i="10"/>
  <c r="O4667" i="10"/>
  <c r="Q4667" i="10" s="1"/>
  <c r="T4676" i="10"/>
  <c r="O4676" i="10"/>
  <c r="Q4676" i="10" s="1"/>
  <c r="T4810" i="10"/>
  <c r="O4810" i="10"/>
  <c r="Q4810" i="10" s="1"/>
  <c r="T4905" i="10"/>
  <c r="O4905" i="10"/>
  <c r="Q4905" i="10" s="1"/>
  <c r="T4919" i="10"/>
  <c r="O4919" i="10"/>
  <c r="Q4919" i="10" s="1"/>
  <c r="T4974" i="10"/>
  <c r="O4974" i="10"/>
  <c r="Q4974" i="10" s="1"/>
  <c r="T5000" i="10"/>
  <c r="O5000" i="10"/>
  <c r="Q5000" i="10" s="1"/>
  <c r="T5011" i="10"/>
  <c r="O5011" i="10"/>
  <c r="Q5011" i="10" s="1"/>
  <c r="T89" i="10"/>
  <c r="Q89" i="10"/>
  <c r="T1663" i="10"/>
  <c r="Q1663" i="10"/>
  <c r="T1803" i="10"/>
  <c r="Q1803" i="10"/>
  <c r="T1834" i="10"/>
  <c r="Q1834" i="10"/>
  <c r="T1837" i="10"/>
  <c r="Q1837" i="10"/>
  <c r="T1848" i="10"/>
  <c r="Q1848" i="10"/>
  <c r="T1853" i="10"/>
  <c r="Q1853" i="10"/>
  <c r="T1855" i="10"/>
  <c r="Q1855" i="10"/>
  <c r="T1857" i="10"/>
  <c r="Q1857" i="10"/>
  <c r="T1863" i="10"/>
  <c r="Q1863" i="10"/>
  <c r="T1865" i="10"/>
  <c r="Q1865" i="10"/>
  <c r="T1868" i="10"/>
  <c r="Q1868" i="10"/>
  <c r="T1871" i="10"/>
  <c r="Q1871" i="10"/>
  <c r="T2021" i="10"/>
  <c r="Q2021" i="10"/>
  <c r="T2026" i="10"/>
  <c r="Q2026" i="10"/>
  <c r="T2028" i="10"/>
  <c r="Q2028" i="10"/>
  <c r="T2030" i="10"/>
  <c r="Q2030" i="10"/>
  <c r="T2032" i="10"/>
  <c r="Q2032" i="10"/>
  <c r="T2039" i="10"/>
  <c r="Q2039" i="10"/>
  <c r="T2041" i="10"/>
  <c r="Q2041" i="10"/>
  <c r="T2046" i="10"/>
  <c r="Q2046" i="10"/>
  <c r="T2049" i="10"/>
  <c r="Q2049" i="10"/>
  <c r="T2052" i="10"/>
  <c r="Q2052" i="10"/>
  <c r="T2054" i="10"/>
  <c r="Q2054" i="10"/>
  <c r="T2056" i="10"/>
  <c r="Q2056" i="10"/>
  <c r="T2061" i="10"/>
  <c r="Q2061" i="10"/>
  <c r="T2063" i="10"/>
  <c r="Q2063" i="10"/>
  <c r="T2069" i="10"/>
  <c r="Q2069" i="10"/>
  <c r="T2075" i="10"/>
  <c r="Q2075" i="10"/>
  <c r="T2080" i="10"/>
  <c r="Q2080" i="10"/>
  <c r="T2082" i="10"/>
  <c r="Q2082" i="10"/>
  <c r="T2085" i="10"/>
  <c r="Q2085" i="10"/>
  <c r="T2112" i="10"/>
  <c r="Q2112" i="10"/>
  <c r="T2121" i="10"/>
  <c r="Q2121" i="10"/>
  <c r="T2127" i="10"/>
  <c r="Q2127" i="10"/>
  <c r="T2269" i="10"/>
  <c r="Q2269" i="10"/>
  <c r="T2275" i="10"/>
  <c r="Q2275" i="10"/>
  <c r="T2287" i="10"/>
  <c r="Q2287" i="10"/>
  <c r="T2295" i="10"/>
  <c r="Q2295" i="10"/>
  <c r="T2300" i="10"/>
  <c r="Q2300" i="10"/>
  <c r="T2310" i="10"/>
  <c r="Q2310" i="10"/>
  <c r="T2318" i="10"/>
  <c r="Q2318" i="10"/>
  <c r="T2323" i="10"/>
  <c r="Q2323" i="10"/>
  <c r="T2326" i="10"/>
  <c r="Q2326" i="10"/>
  <c r="T2329" i="10"/>
  <c r="Q2329" i="10"/>
  <c r="T2334" i="10"/>
  <c r="Q2334" i="10"/>
  <c r="T2336" i="10"/>
  <c r="Q2336" i="10"/>
  <c r="T2338" i="10"/>
  <c r="Q2338" i="10"/>
  <c r="T2340" i="10"/>
  <c r="Q2340" i="10"/>
  <c r="T2859" i="10"/>
  <c r="Q2859" i="10"/>
  <c r="T2933" i="10"/>
  <c r="Q2933" i="10"/>
  <c r="T3567" i="10"/>
  <c r="Q3567" i="10"/>
  <c r="T3778" i="10"/>
  <c r="Q3778" i="10"/>
  <c r="T3787" i="10"/>
  <c r="Q3787" i="10"/>
  <c r="T4019" i="10"/>
  <c r="Q4019" i="10"/>
  <c r="Q1123" i="10"/>
  <c r="T1123" i="10"/>
  <c r="T1681" i="10"/>
  <c r="Q1681" i="10"/>
  <c r="Q1829" i="10"/>
  <c r="T1829" i="10"/>
  <c r="T1836" i="10"/>
  <c r="Q1836" i="10"/>
  <c r="Q1839" i="10"/>
  <c r="T1839" i="10"/>
  <c r="T1852" i="10"/>
  <c r="Q1852" i="10"/>
  <c r="Q1854" i="10"/>
  <c r="T1854" i="10"/>
  <c r="T1856" i="10"/>
  <c r="Q1856" i="10"/>
  <c r="Q1861" i="10"/>
  <c r="T1861" i="10"/>
  <c r="T1864" i="10"/>
  <c r="Q1864" i="10"/>
  <c r="Q1866" i="10"/>
  <c r="T1866" i="10"/>
  <c r="T1870" i="10"/>
  <c r="Q1870" i="10"/>
  <c r="Q1943" i="10"/>
  <c r="T1943" i="10"/>
  <c r="T2023" i="10"/>
  <c r="Q2023" i="10"/>
  <c r="Q2027" i="10"/>
  <c r="T2027" i="10"/>
  <c r="T2029" i="10"/>
  <c r="Q2029" i="10"/>
  <c r="Q2031" i="10"/>
  <c r="T2031" i="10"/>
  <c r="T2036" i="10"/>
  <c r="Q2036" i="10"/>
  <c r="Q2040" i="10"/>
  <c r="T2040" i="10"/>
  <c r="T2042" i="10"/>
  <c r="Q2042" i="10"/>
  <c r="Q2048" i="10"/>
  <c r="T2048" i="10"/>
  <c r="T2051" i="10"/>
  <c r="Q2051" i="10"/>
  <c r="Q2053" i="10"/>
  <c r="T2053" i="10"/>
  <c r="T2055" i="10"/>
  <c r="Q2055" i="10"/>
  <c r="Q2058" i="10"/>
  <c r="T2058" i="10"/>
  <c r="T2062" i="10"/>
  <c r="Q2062" i="10"/>
  <c r="Q2065" i="10"/>
  <c r="T2065" i="10"/>
  <c r="T2072" i="10"/>
  <c r="Q2072" i="10"/>
  <c r="Q2078" i="10"/>
  <c r="T2078" i="10"/>
  <c r="T2081" i="10"/>
  <c r="Q2081" i="10"/>
  <c r="Q2083" i="10"/>
  <c r="T2083" i="10"/>
  <c r="T2108" i="10"/>
  <c r="Q2108" i="10"/>
  <c r="Q2120" i="10"/>
  <c r="T2120" i="10"/>
  <c r="T2125" i="10"/>
  <c r="Q2125" i="10"/>
  <c r="Q2143" i="10"/>
  <c r="T2143" i="10"/>
  <c r="T2270" i="10"/>
  <c r="Q2270" i="10"/>
  <c r="Q2279" i="10"/>
  <c r="T2279" i="10"/>
  <c r="T2293" i="10"/>
  <c r="Q2293" i="10"/>
  <c r="Q2299" i="10"/>
  <c r="T2299" i="10"/>
  <c r="T2309" i="10"/>
  <c r="Q2309" i="10"/>
  <c r="Q2314" i="10"/>
  <c r="T2314" i="10"/>
  <c r="T2319" i="10"/>
  <c r="Q2319" i="10"/>
  <c r="Q2325" i="10"/>
  <c r="T2325" i="10"/>
  <c r="T2328" i="10"/>
  <c r="Q2328" i="10"/>
  <c r="Q2330" i="10"/>
  <c r="T2330" i="10"/>
  <c r="T2335" i="10"/>
  <c r="Q2335" i="10"/>
  <c r="Q2337" i="10"/>
  <c r="T2337" i="10"/>
  <c r="T2339" i="10"/>
  <c r="Q2339" i="10"/>
  <c r="Q2341" i="10"/>
  <c r="T2341" i="10"/>
  <c r="T2895" i="10"/>
  <c r="Q2895" i="10"/>
  <c r="Q3511" i="10"/>
  <c r="T3511" i="10"/>
  <c r="T3777" i="10"/>
  <c r="Q3777" i="10"/>
  <c r="Q3783" i="10"/>
  <c r="T3783" i="10"/>
  <c r="T3816" i="10"/>
  <c r="Q3816" i="10"/>
  <c r="Q4472" i="10"/>
  <c r="T4472" i="10"/>
  <c r="T173" i="10"/>
  <c r="O173" i="10"/>
  <c r="Q173" i="10" s="1"/>
  <c r="T308" i="10"/>
  <c r="O308" i="10"/>
  <c r="Q308" i="10" s="1"/>
  <c r="T337" i="10"/>
  <c r="O337" i="10"/>
  <c r="Q337" i="10" s="1"/>
  <c r="T492" i="10"/>
  <c r="O492" i="10"/>
  <c r="Q492" i="10" s="1"/>
  <c r="T303" i="10"/>
  <c r="O303" i="10"/>
  <c r="Q303" i="10" s="1"/>
  <c r="T321" i="10"/>
  <c r="O321" i="10"/>
  <c r="Q321" i="10" s="1"/>
  <c r="T473" i="10"/>
  <c r="O473" i="10"/>
  <c r="Q473" i="10" s="1"/>
  <c r="T483" i="10"/>
  <c r="O483" i="10"/>
  <c r="Q483" i="10" s="1"/>
  <c r="T508" i="10"/>
  <c r="O508" i="10"/>
  <c r="Q508" i="10" s="1"/>
  <c r="T517" i="10"/>
  <c r="O517" i="10"/>
  <c r="Q517" i="10" s="1"/>
  <c r="T546" i="10"/>
  <c r="O546" i="10"/>
  <c r="Q546" i="10" s="1"/>
  <c r="T622" i="10"/>
  <c r="O622" i="10"/>
  <c r="Q622" i="10" s="1"/>
  <c r="T669" i="10"/>
  <c r="O669" i="10"/>
  <c r="Q669" i="10" s="1"/>
  <c r="T682" i="10"/>
  <c r="O682" i="10"/>
  <c r="Q682" i="10" s="1"/>
  <c r="T692" i="10"/>
  <c r="O692" i="10"/>
  <c r="Q692" i="10" s="1"/>
  <c r="T699" i="10"/>
  <c r="O699" i="10"/>
  <c r="Q699" i="10" s="1"/>
  <c r="T715" i="10"/>
  <c r="O715" i="10"/>
  <c r="Q715" i="10" s="1"/>
  <c r="T1061" i="10"/>
  <c r="O1061" i="10"/>
  <c r="Q1061" i="10" s="1"/>
  <c r="T1142" i="10"/>
  <c r="O1142" i="10"/>
  <c r="Q1142" i="10" s="1"/>
  <c r="T1229" i="10"/>
  <c r="O1229" i="10"/>
  <c r="Q1229" i="10" s="1"/>
  <c r="T1241" i="10"/>
  <c r="O1241" i="10"/>
  <c r="Q1241" i="10" s="1"/>
  <c r="T1252" i="10"/>
  <c r="O1252" i="10"/>
  <c r="Q1252" i="10" s="1"/>
  <c r="T1260" i="10"/>
  <c r="O1260" i="10"/>
  <c r="Q1260" i="10" s="1"/>
  <c r="T1289" i="10"/>
  <c r="O1289" i="10"/>
  <c r="Q1289" i="10" s="1"/>
  <c r="T1302" i="10"/>
  <c r="O1302" i="10"/>
  <c r="Q1302" i="10" s="1"/>
  <c r="T1305" i="10"/>
  <c r="O1305" i="10"/>
  <c r="Q1305" i="10" s="1"/>
  <c r="T1311" i="10"/>
  <c r="O1311" i="10"/>
  <c r="Q1311" i="10" s="1"/>
  <c r="T1316" i="10"/>
  <c r="O1316" i="10"/>
  <c r="Q1316" i="10" s="1"/>
  <c r="T1343" i="10"/>
  <c r="O1343" i="10"/>
  <c r="Q1343" i="10" s="1"/>
  <c r="T1388" i="10"/>
  <c r="O1388" i="10"/>
  <c r="Q1388" i="10" s="1"/>
  <c r="T1398" i="10"/>
  <c r="O1398" i="10"/>
  <c r="Q1398" i="10" s="1"/>
  <c r="T1407" i="10"/>
  <c r="O1407" i="10"/>
  <c r="Q1407" i="10" s="1"/>
  <c r="T1418" i="10"/>
  <c r="O1418" i="10"/>
  <c r="Q1418" i="10" s="1"/>
  <c r="T1428" i="10"/>
  <c r="O1428" i="10"/>
  <c r="Q1428" i="10" s="1"/>
  <c r="T1439" i="10"/>
  <c r="O1439" i="10"/>
  <c r="Q1439" i="10" s="1"/>
  <c r="T1447" i="10"/>
  <c r="O1447" i="10"/>
  <c r="Q1447" i="10" s="1"/>
  <c r="T1457" i="10"/>
  <c r="O1457" i="10"/>
  <c r="Q1457" i="10" s="1"/>
  <c r="T1472" i="10"/>
  <c r="O1472" i="10"/>
  <c r="Q1472" i="10" s="1"/>
  <c r="T1477" i="10"/>
  <c r="O1477" i="10"/>
  <c r="Q1477" i="10" s="1"/>
  <c r="T1495" i="10"/>
  <c r="O1495" i="10"/>
  <c r="Q1495" i="10" s="1"/>
  <c r="T1667" i="10"/>
  <c r="O1667" i="10"/>
  <c r="Q1667" i="10" s="1"/>
  <c r="T2043" i="10"/>
  <c r="O2043" i="10"/>
  <c r="Q2043" i="10" s="1"/>
  <c r="T2064" i="10"/>
  <c r="O2064" i="10"/>
  <c r="Q2064" i="10" s="1"/>
  <c r="T2153" i="10"/>
  <c r="O2153" i="10"/>
  <c r="Q2153" i="10" s="1"/>
  <c r="T2171" i="10"/>
  <c r="O2171" i="10"/>
  <c r="Q2171" i="10" s="1"/>
  <c r="T2178" i="10"/>
  <c r="O2178" i="10"/>
  <c r="Q2178" i="10" s="1"/>
  <c r="T2188" i="10"/>
  <c r="O2188" i="10"/>
  <c r="Q2188" i="10" s="1"/>
  <c r="T2349" i="10"/>
  <c r="O2349" i="10"/>
  <c r="Q2349" i="10" s="1"/>
  <c r="T2359" i="10"/>
  <c r="O2359" i="10"/>
  <c r="Q2359" i="10" s="1"/>
  <c r="T2370" i="10"/>
  <c r="O2370" i="10"/>
  <c r="Q2370" i="10" s="1"/>
  <c r="T2379" i="10"/>
  <c r="O2379" i="10"/>
  <c r="Q2379" i="10" s="1"/>
  <c r="T2406" i="10"/>
  <c r="O2406" i="10"/>
  <c r="Q2406" i="10" s="1"/>
  <c r="T2429" i="10"/>
  <c r="O2429" i="10"/>
  <c r="Q2429" i="10" s="1"/>
  <c r="T2431" i="10"/>
  <c r="O2431" i="10"/>
  <c r="Q2431" i="10" s="1"/>
  <c r="T2455" i="10"/>
  <c r="O2455" i="10"/>
  <c r="Q2455" i="10" s="1"/>
  <c r="T2482" i="10"/>
  <c r="O2482" i="10"/>
  <c r="Q2482" i="10" s="1"/>
  <c r="T2487" i="10"/>
  <c r="O2487" i="10"/>
  <c r="Q2487" i="10" s="1"/>
  <c r="T2495" i="10"/>
  <c r="O2495" i="10"/>
  <c r="Q2495" i="10" s="1"/>
  <c r="T2501" i="10"/>
  <c r="O2501" i="10"/>
  <c r="Q2501" i="10" s="1"/>
  <c r="T2559" i="10"/>
  <c r="O2559" i="10"/>
  <c r="Q2559" i="10" s="1"/>
  <c r="T2568" i="10"/>
  <c r="O2568" i="10"/>
  <c r="Q2568" i="10" s="1"/>
  <c r="T2574" i="10"/>
  <c r="O2574" i="10"/>
  <c r="Q2574" i="10" s="1"/>
  <c r="T2584" i="10"/>
  <c r="O2584" i="10"/>
  <c r="Q2584" i="10" s="1"/>
  <c r="T2597" i="10"/>
  <c r="O2597" i="10"/>
  <c r="Q2597" i="10" s="1"/>
  <c r="T2604" i="10"/>
  <c r="O2604" i="10"/>
  <c r="Q2604" i="10" s="1"/>
  <c r="O2613" i="10"/>
  <c r="Q2613" i="10" s="1"/>
  <c r="T2613" i="10"/>
  <c r="T2620" i="10"/>
  <c r="O2620" i="10"/>
  <c r="Q2620" i="10" s="1"/>
  <c r="T2649" i="10"/>
  <c r="O2649" i="10"/>
  <c r="Q2649" i="10" s="1"/>
  <c r="T2761" i="10"/>
  <c r="O2761" i="10"/>
  <c r="Q2761" i="10" s="1"/>
  <c r="O2771" i="10"/>
  <c r="Q2771" i="10" s="1"/>
  <c r="T2771" i="10"/>
  <c r="T2788" i="10"/>
  <c r="O2788" i="10"/>
  <c r="Q2788" i="10" s="1"/>
  <c r="T2890" i="10"/>
  <c r="O2890" i="10"/>
  <c r="Q2890" i="10" s="1"/>
  <c r="T2932" i="10"/>
  <c r="O2932" i="10"/>
  <c r="Q2932" i="10" s="1"/>
  <c r="T3396" i="10"/>
  <c r="O3396" i="10"/>
  <c r="Q3396" i="10" s="1"/>
  <c r="T3525" i="10"/>
  <c r="O3525" i="10"/>
  <c r="Q3525" i="10" s="1"/>
  <c r="T3535" i="10"/>
  <c r="O3535" i="10"/>
  <c r="Q3535" i="10" s="1"/>
  <c r="T3550" i="10"/>
  <c r="O3550" i="10"/>
  <c r="Q3550" i="10" s="1"/>
  <c r="T3565" i="10"/>
  <c r="O3565" i="10"/>
  <c r="Q3565" i="10" s="1"/>
  <c r="T3578" i="10"/>
  <c r="O3578" i="10"/>
  <c r="Q3578" i="10" s="1"/>
  <c r="T3603" i="10"/>
  <c r="O3603" i="10"/>
  <c r="Q3603" i="10" s="1"/>
  <c r="T3758" i="10"/>
  <c r="O3758" i="10"/>
  <c r="Q3758" i="10" s="1"/>
  <c r="T3890" i="10"/>
  <c r="O3890" i="10"/>
  <c r="Q3890" i="10" s="1"/>
  <c r="T4213" i="10"/>
  <c r="O4213" i="10"/>
  <c r="Q4213" i="10" s="1"/>
  <c r="T4306" i="10"/>
  <c r="O4306" i="10"/>
  <c r="Q4306" i="10" s="1"/>
  <c r="T4677" i="10"/>
  <c r="O4677" i="10"/>
  <c r="Q4677" i="10" s="1"/>
  <c r="T4728" i="10"/>
  <c r="O4728" i="10"/>
  <c r="Q4728" i="10" s="1"/>
  <c r="T4735" i="10"/>
  <c r="O4735" i="10"/>
  <c r="Q4735" i="10" s="1"/>
  <c r="T4903" i="10"/>
  <c r="O4903" i="10"/>
  <c r="Q4903" i="10" s="1"/>
  <c r="T4937" i="10"/>
  <c r="O4937" i="10"/>
  <c r="Q4937" i="10" s="1"/>
  <c r="T184" i="10"/>
  <c r="O184" i="10"/>
  <c r="Q184" i="10" s="1"/>
  <c r="T307" i="10"/>
  <c r="O307" i="10"/>
  <c r="Q307" i="10" s="1"/>
  <c r="O311" i="10"/>
  <c r="Q311" i="10" s="1"/>
  <c r="T311" i="10"/>
  <c r="T327" i="10"/>
  <c r="O327" i="10"/>
  <c r="Q327" i="10" s="1"/>
  <c r="T423" i="10"/>
  <c r="O423" i="10"/>
  <c r="Q423" i="10" s="1"/>
  <c r="T474" i="10"/>
  <c r="O474" i="10"/>
  <c r="Q474" i="10" s="1"/>
  <c r="O484" i="10"/>
  <c r="Q484" i="10" s="1"/>
  <c r="T484" i="10"/>
  <c r="T493" i="10"/>
  <c r="O493" i="10"/>
  <c r="Q493" i="10" s="1"/>
  <c r="T507" i="10"/>
  <c r="O507" i="10"/>
  <c r="Q507" i="10" s="1"/>
  <c r="T512" i="10"/>
  <c r="O512" i="10"/>
  <c r="Q512" i="10" s="1"/>
  <c r="O538" i="10"/>
  <c r="Q538" i="10" s="1"/>
  <c r="T538" i="10"/>
  <c r="T542" i="10"/>
  <c r="O542" i="10"/>
  <c r="Q542" i="10" s="1"/>
  <c r="T549" i="10"/>
  <c r="O549" i="10"/>
  <c r="Q549" i="10" s="1"/>
  <c r="T556" i="10"/>
  <c r="O556" i="10"/>
  <c r="Q556" i="10" s="1"/>
  <c r="O609" i="10"/>
  <c r="Q609" i="10" s="1"/>
  <c r="T609" i="10"/>
  <c r="T653" i="10"/>
  <c r="O653" i="10"/>
  <c r="Q653" i="10" s="1"/>
  <c r="T668" i="10"/>
  <c r="O668" i="10"/>
  <c r="Q668" i="10" s="1"/>
  <c r="T671" i="10"/>
  <c r="O671" i="10"/>
  <c r="Q671" i="10" s="1"/>
  <c r="O679" i="10"/>
  <c r="Q679" i="10" s="1"/>
  <c r="T679" i="10"/>
  <c r="T683" i="10"/>
  <c r="O683" i="10"/>
  <c r="Q683" i="10" s="1"/>
  <c r="T689" i="10"/>
  <c r="O689" i="10"/>
  <c r="Q689" i="10" s="1"/>
  <c r="T693" i="10"/>
  <c r="O693" i="10"/>
  <c r="Q693" i="10" s="1"/>
  <c r="O698" i="10"/>
  <c r="Q698" i="10" s="1"/>
  <c r="T698" i="10"/>
  <c r="T700" i="10"/>
  <c r="O700" i="10"/>
  <c r="Q700" i="10" s="1"/>
  <c r="T709" i="10"/>
  <c r="O709" i="10"/>
  <c r="Q709" i="10" s="1"/>
  <c r="T730" i="10"/>
  <c r="O730" i="10"/>
  <c r="Q730" i="10" s="1"/>
  <c r="O1058" i="10"/>
  <c r="Q1058" i="10" s="1"/>
  <c r="T1058" i="10"/>
  <c r="T1087" i="10"/>
  <c r="O1087" i="10"/>
  <c r="Q1087" i="10" s="1"/>
  <c r="T1128" i="10"/>
  <c r="O1128" i="10"/>
  <c r="Q1128" i="10" s="1"/>
  <c r="T1207" i="10"/>
  <c r="O1207" i="10"/>
  <c r="Q1207" i="10" s="1"/>
  <c r="O1225" i="10"/>
  <c r="Q1225" i="10" s="1"/>
  <c r="T1225" i="10"/>
  <c r="T1237" i="10"/>
  <c r="O1237" i="10"/>
  <c r="Q1237" i="10" s="1"/>
  <c r="T1239" i="10"/>
  <c r="O1239" i="10"/>
  <c r="Q1239" i="10" s="1"/>
  <c r="T1243" i="10"/>
  <c r="O1243" i="10"/>
  <c r="Q1243" i="10" s="1"/>
  <c r="O1251" i="10"/>
  <c r="Q1251" i="10" s="1"/>
  <c r="T1251" i="10"/>
  <c r="T1253" i="10"/>
  <c r="O1253" i="10"/>
  <c r="Q1253" i="10" s="1"/>
  <c r="T1258" i="10"/>
  <c r="O1258" i="10"/>
  <c r="Q1258" i="10" s="1"/>
  <c r="T1278" i="10"/>
  <c r="O1278" i="10"/>
  <c r="Q1278" i="10" s="1"/>
  <c r="O1283" i="10"/>
  <c r="Q1283" i="10" s="1"/>
  <c r="T1283" i="10"/>
  <c r="T1292" i="10"/>
  <c r="O1292" i="10"/>
  <c r="Q1292" i="10" s="1"/>
  <c r="T1300" i="10"/>
  <c r="O1300" i="10"/>
  <c r="Q1300" i="10" s="1"/>
  <c r="T1304" i="10"/>
  <c r="O1304" i="10"/>
  <c r="Q1304" i="10" s="1"/>
  <c r="O1306" i="10"/>
  <c r="Q1306" i="10" s="1"/>
  <c r="T1306" i="10"/>
  <c r="T1310" i="10"/>
  <c r="O1310" i="10"/>
  <c r="Q1310" i="10" s="1"/>
  <c r="T1312" i="10"/>
  <c r="O1312" i="10"/>
  <c r="Q1312" i="10" s="1"/>
  <c r="T1315" i="10"/>
  <c r="O1315" i="10"/>
  <c r="Q1315" i="10" s="1"/>
  <c r="O1317" i="10"/>
  <c r="Q1317" i="10" s="1"/>
  <c r="T1317" i="10"/>
  <c r="T1340" i="10"/>
  <c r="O1340" i="10"/>
  <c r="Q1340" i="10" s="1"/>
  <c r="T1344" i="10"/>
  <c r="O1344" i="10"/>
  <c r="Q1344" i="10" s="1"/>
  <c r="T1383" i="10"/>
  <c r="O1383" i="10"/>
  <c r="Q1383" i="10" s="1"/>
  <c r="O1395" i="10"/>
  <c r="Q1395" i="10" s="1"/>
  <c r="T1395" i="10"/>
  <c r="T1397" i="10"/>
  <c r="O1397" i="10"/>
  <c r="Q1397" i="10" s="1"/>
  <c r="T1399" i="10"/>
  <c r="O1399" i="10"/>
  <c r="Q1399" i="10" s="1"/>
  <c r="T1406" i="10"/>
  <c r="O1406" i="10"/>
  <c r="Q1406" i="10" s="1"/>
  <c r="O1408" i="10"/>
  <c r="Q1408" i="10" s="1"/>
  <c r="T1408" i="10"/>
  <c r="T1414" i="10"/>
  <c r="O1414" i="10"/>
  <c r="Q1414" i="10" s="1"/>
  <c r="T1421" i="10"/>
  <c r="O1421" i="10"/>
  <c r="Q1421" i="10" s="1"/>
  <c r="T1424" i="10"/>
  <c r="O1424" i="10"/>
  <c r="Q1424" i="10" s="1"/>
  <c r="O1426" i="10"/>
  <c r="Q1426" i="10" s="1"/>
  <c r="T1426" i="10"/>
  <c r="T1429" i="10"/>
  <c r="O1429" i="10"/>
  <c r="Q1429" i="10" s="1"/>
  <c r="T1437" i="10"/>
  <c r="O1437" i="10"/>
  <c r="Q1437" i="10" s="1"/>
  <c r="T1444" i="10"/>
  <c r="O1444" i="10"/>
  <c r="Q1444" i="10" s="1"/>
  <c r="O1446" i="10"/>
  <c r="Q1446" i="10" s="1"/>
  <c r="T1446" i="10"/>
  <c r="T1448" i="10"/>
  <c r="O1448" i="10"/>
  <c r="Q1448" i="10" s="1"/>
  <c r="T1455" i="10"/>
  <c r="O1455" i="10"/>
  <c r="Q1455" i="10" s="1"/>
  <c r="T1464" i="10"/>
  <c r="O1464" i="10"/>
  <c r="Q1464" i="10" s="1"/>
  <c r="O1469" i="10"/>
  <c r="Q1469" i="10" s="1"/>
  <c r="T1469" i="10"/>
  <c r="T1474" i="10"/>
  <c r="O1474" i="10"/>
  <c r="Q1474" i="10" s="1"/>
  <c r="T1476" i="10"/>
  <c r="O1476" i="10"/>
  <c r="Q1476" i="10" s="1"/>
  <c r="T1478" i="10"/>
  <c r="O1478" i="10"/>
  <c r="Q1478" i="10" s="1"/>
  <c r="O1482" i="10"/>
  <c r="Q1482" i="10" s="1"/>
  <c r="T1482" i="10"/>
  <c r="T1620" i="10"/>
  <c r="O1620" i="10"/>
  <c r="Q1620" i="10" s="1"/>
  <c r="T1665" i="10"/>
  <c r="O1665" i="10"/>
  <c r="Q1665" i="10" s="1"/>
  <c r="T1684" i="10"/>
  <c r="O1684" i="10"/>
  <c r="Q1684" i="10" s="1"/>
  <c r="O1771" i="10"/>
  <c r="Q1771" i="10" s="1"/>
  <c r="T1771" i="10"/>
  <c r="T2045" i="10"/>
  <c r="O2045" i="10"/>
  <c r="Q2045" i="10" s="1"/>
  <c r="T2057" i="10"/>
  <c r="O2057" i="10"/>
  <c r="Q2057" i="10" s="1"/>
  <c r="T2073" i="10"/>
  <c r="O2073" i="10"/>
  <c r="Q2073" i="10" s="1"/>
  <c r="O2123" i="10"/>
  <c r="Q2123" i="10" s="1"/>
  <c r="T2123" i="10"/>
  <c r="T2159" i="10"/>
  <c r="O2159" i="10"/>
  <c r="Q2159" i="10" s="1"/>
  <c r="T2170" i="10"/>
  <c r="O2170" i="10"/>
  <c r="Q2170" i="10" s="1"/>
  <c r="T2172" i="10"/>
  <c r="O2172" i="10"/>
  <c r="Q2172" i="10" s="1"/>
  <c r="O2177" i="10"/>
  <c r="Q2177" i="10" s="1"/>
  <c r="T2177" i="10"/>
  <c r="T2179" i="10"/>
  <c r="O2179" i="10"/>
  <c r="Q2179" i="10" s="1"/>
  <c r="T2182" i="10"/>
  <c r="O2182" i="10"/>
  <c r="Q2182" i="10" s="1"/>
  <c r="T2303" i="10"/>
  <c r="O2303" i="10"/>
  <c r="Q2303" i="10" s="1"/>
  <c r="O2342" i="10"/>
  <c r="Q2342" i="10" s="1"/>
  <c r="T2342" i="10"/>
  <c r="T2348" i="10"/>
  <c r="O2348" i="10"/>
  <c r="Q2348" i="10" s="1"/>
  <c r="T2355" i="10"/>
  <c r="O2355" i="10"/>
  <c r="Q2355" i="10" s="1"/>
  <c r="T2358" i="10"/>
  <c r="O2358" i="10"/>
  <c r="Q2358" i="10" s="1"/>
  <c r="T2364" i="10"/>
  <c r="O2364" i="10"/>
  <c r="Q2364" i="10" s="1"/>
  <c r="T2368" i="10"/>
  <c r="O2368" i="10"/>
  <c r="Q2368" i="10" s="1"/>
  <c r="T2372" i="10"/>
  <c r="O2372" i="10"/>
  <c r="Q2372" i="10" s="1"/>
  <c r="T2378" i="10"/>
  <c r="O2378" i="10"/>
  <c r="Q2378" i="10" s="1"/>
  <c r="T2380" i="10"/>
  <c r="O2380" i="10"/>
  <c r="Q2380" i="10" s="1"/>
  <c r="T2402" i="10"/>
  <c r="O2402" i="10"/>
  <c r="Q2402" i="10" s="1"/>
  <c r="T2407" i="10"/>
  <c r="O2407" i="10"/>
  <c r="Q2407" i="10" s="1"/>
  <c r="T2418" i="10"/>
  <c r="O2418" i="10"/>
  <c r="Q2418" i="10" s="1"/>
  <c r="T2430" i="10"/>
  <c r="O2430" i="10"/>
  <c r="Q2430" i="10" s="1"/>
  <c r="T2435" i="10"/>
  <c r="O2435" i="10"/>
  <c r="Q2435" i="10" s="1"/>
  <c r="T2451" i="10"/>
  <c r="O2451" i="10"/>
  <c r="Q2451" i="10" s="1"/>
  <c r="T2454" i="10"/>
  <c r="O2454" i="10"/>
  <c r="Q2454" i="10" s="1"/>
  <c r="T2473" i="10"/>
  <c r="O2473" i="10"/>
  <c r="Q2473" i="10" s="1"/>
  <c r="T2481" i="10"/>
  <c r="O2481" i="10"/>
  <c r="Q2481" i="10" s="1"/>
  <c r="T2483" i="10"/>
  <c r="O2483" i="10"/>
  <c r="Q2483" i="10" s="1"/>
  <c r="T2486" i="10"/>
  <c r="O2486" i="10"/>
  <c r="Q2486" i="10" s="1"/>
  <c r="T2489" i="10"/>
  <c r="O2489" i="10"/>
  <c r="Q2489" i="10" s="1"/>
  <c r="T2493" i="10"/>
  <c r="O2493" i="10"/>
  <c r="Q2493" i="10" s="1"/>
  <c r="T2496" i="10"/>
  <c r="O2496" i="10"/>
  <c r="Q2496" i="10" s="1"/>
  <c r="T2500" i="10"/>
  <c r="O2500" i="10"/>
  <c r="Q2500" i="10" s="1"/>
  <c r="T2505" i="10"/>
  <c r="O2505" i="10"/>
  <c r="Q2505" i="10" s="1"/>
  <c r="T2556" i="10"/>
  <c r="O2556" i="10"/>
  <c r="Q2556" i="10" s="1"/>
  <c r="T2560" i="10"/>
  <c r="O2560" i="10"/>
  <c r="Q2560" i="10" s="1"/>
  <c r="T2567" i="10"/>
  <c r="O2567" i="10"/>
  <c r="Q2567" i="10" s="1"/>
  <c r="T2569" i="10"/>
  <c r="O2569" i="10"/>
  <c r="Q2569" i="10" s="1"/>
  <c r="T2573" i="10"/>
  <c r="O2573" i="10"/>
  <c r="Q2573" i="10" s="1"/>
  <c r="T2578" i="10"/>
  <c r="O2578" i="10"/>
  <c r="Q2578" i="10" s="1"/>
  <c r="T2581" i="10"/>
  <c r="O2581" i="10"/>
  <c r="Q2581" i="10" s="1"/>
  <c r="T2585" i="10"/>
  <c r="O2585" i="10"/>
  <c r="Q2585" i="10" s="1"/>
  <c r="T2596" i="10"/>
  <c r="O2596" i="10"/>
  <c r="Q2596" i="10" s="1"/>
  <c r="T2599" i="10"/>
  <c r="O2599" i="10"/>
  <c r="Q2599" i="10" s="1"/>
  <c r="T2601" i="10"/>
  <c r="O2601" i="10"/>
  <c r="Q2601" i="10" s="1"/>
  <c r="T2606" i="10"/>
  <c r="O2606" i="10"/>
  <c r="Q2606" i="10" s="1"/>
  <c r="T2610" i="10"/>
  <c r="O2610" i="10"/>
  <c r="Q2610" i="10" s="1"/>
  <c r="T2612" i="10"/>
  <c r="O2612" i="10"/>
  <c r="Q2612" i="10" s="1"/>
  <c r="T2617" i="10"/>
  <c r="O2617" i="10"/>
  <c r="Q2617" i="10" s="1"/>
  <c r="T2619" i="10"/>
  <c r="O2619" i="10"/>
  <c r="Q2619" i="10" s="1"/>
  <c r="T2622" i="10"/>
  <c r="O2622" i="10"/>
  <c r="Q2622" i="10" s="1"/>
  <c r="T2629" i="10"/>
  <c r="O2629" i="10"/>
  <c r="Q2629" i="10" s="1"/>
  <c r="T2646" i="10"/>
  <c r="O2646" i="10"/>
  <c r="Q2646" i="10" s="1"/>
  <c r="T2650" i="10"/>
  <c r="O2650" i="10"/>
  <c r="Q2650" i="10" s="1"/>
  <c r="T2763" i="10"/>
  <c r="O2763" i="10"/>
  <c r="Q2763" i="10" s="1"/>
  <c r="T2770" i="10"/>
  <c r="O2770" i="10"/>
  <c r="Q2770" i="10" s="1"/>
  <c r="T2779" i="10"/>
  <c r="O2779" i="10"/>
  <c r="Q2779" i="10" s="1"/>
  <c r="T2785" i="10"/>
  <c r="O2785" i="10"/>
  <c r="Q2785" i="10" s="1"/>
  <c r="T2787" i="10"/>
  <c r="O2787" i="10"/>
  <c r="Q2787" i="10" s="1"/>
  <c r="T2790" i="10"/>
  <c r="O2790" i="10"/>
  <c r="Q2790" i="10" s="1"/>
  <c r="T2846" i="10"/>
  <c r="O2846" i="10"/>
  <c r="Q2846" i="10" s="1"/>
  <c r="T2896" i="10"/>
  <c r="O2896" i="10"/>
  <c r="Q2896" i="10" s="1"/>
  <c r="T2924" i="10"/>
  <c r="O2924" i="10"/>
  <c r="Q2924" i="10" s="1"/>
  <c r="T3097" i="10"/>
  <c r="O3097" i="10"/>
  <c r="Q3097" i="10" s="1"/>
  <c r="T3395" i="10"/>
  <c r="O3395" i="10"/>
  <c r="Q3395" i="10" s="1"/>
  <c r="T3506" i="10"/>
  <c r="O3506" i="10"/>
  <c r="Q3506" i="10" s="1"/>
  <c r="T3512" i="10"/>
  <c r="O3512" i="10"/>
  <c r="Q3512" i="10" s="1"/>
  <c r="T3528" i="10"/>
  <c r="O3528" i="10"/>
  <c r="Q3528" i="10" s="1"/>
  <c r="T3534" i="10"/>
  <c r="O3534" i="10"/>
  <c r="Q3534" i="10" s="1"/>
  <c r="T3539" i="10"/>
  <c r="O3539" i="10"/>
  <c r="Q3539" i="10" s="1"/>
  <c r="T3545" i="10"/>
  <c r="O3545" i="10"/>
  <c r="Q3545" i="10" s="1"/>
  <c r="T3553" i="10"/>
  <c r="O3553" i="10"/>
  <c r="Q3553" i="10" s="1"/>
  <c r="T3562" i="10"/>
  <c r="O3562" i="10"/>
  <c r="Q3562" i="10" s="1"/>
  <c r="T3569" i="10"/>
  <c r="O3569" i="10"/>
  <c r="Q3569" i="10" s="1"/>
  <c r="T3577" i="10"/>
  <c r="O3577" i="10"/>
  <c r="Q3577" i="10" s="1"/>
  <c r="T3583" i="10"/>
  <c r="O3583" i="10"/>
  <c r="Q3583" i="10" s="1"/>
  <c r="T3595" i="10"/>
  <c r="O3595" i="10"/>
  <c r="Q3595" i="10" s="1"/>
  <c r="T3610" i="10"/>
  <c r="O3610" i="10"/>
  <c r="Q3610" i="10" s="1"/>
  <c r="T3748" i="10"/>
  <c r="O3748" i="10"/>
  <c r="Q3748" i="10" s="1"/>
  <c r="T3791" i="10"/>
  <c r="O3791" i="10"/>
  <c r="Q3791" i="10" s="1"/>
  <c r="T3845" i="10"/>
  <c r="O3845" i="10"/>
  <c r="Q3845" i="10" s="1"/>
  <c r="T4126" i="10"/>
  <c r="O4126" i="10"/>
  <c r="Q4126" i="10" s="1"/>
  <c r="T4132" i="10"/>
  <c r="O4132" i="10"/>
  <c r="Q4132" i="10" s="1"/>
  <c r="T4289" i="10"/>
  <c r="O4289" i="10"/>
  <c r="Q4289" i="10" s="1"/>
  <c r="T4304" i="10"/>
  <c r="O4304" i="10"/>
  <c r="Q4304" i="10" s="1"/>
  <c r="T4308" i="10"/>
  <c r="O4308" i="10"/>
  <c r="Q4308" i="10" s="1"/>
  <c r="T4319" i="10"/>
  <c r="O4319" i="10"/>
  <c r="Q4319" i="10" s="1"/>
  <c r="T4684" i="10"/>
  <c r="O4684" i="10"/>
  <c r="Q4684" i="10" s="1"/>
  <c r="T4727" i="10"/>
  <c r="O4727" i="10"/>
  <c r="Q4727" i="10" s="1"/>
  <c r="T4730" i="10"/>
  <c r="O4730" i="10"/>
  <c r="Q4730" i="10" s="1"/>
  <c r="T4734" i="10"/>
  <c r="O4734" i="10"/>
  <c r="Q4734" i="10" s="1"/>
  <c r="T4740" i="10"/>
  <c r="O4740" i="10"/>
  <c r="Q4740" i="10" s="1"/>
  <c r="T4764" i="10"/>
  <c r="O4764" i="10"/>
  <c r="Q4764" i="10" s="1"/>
  <c r="T4918" i="10"/>
  <c r="O4918" i="10"/>
  <c r="Q4918" i="10" s="1"/>
  <c r="T4931" i="10"/>
  <c r="O4931" i="10"/>
  <c r="Q4931" i="10" s="1"/>
  <c r="T4944" i="10"/>
  <c r="O4944" i="10"/>
  <c r="Q4944" i="10" s="1"/>
  <c r="T494" i="10"/>
  <c r="O494" i="10"/>
  <c r="Q494" i="10" s="1"/>
  <c r="T539" i="10"/>
  <c r="O539" i="10"/>
  <c r="Q539" i="10" s="1"/>
  <c r="T554" i="10"/>
  <c r="O554" i="10"/>
  <c r="Q554" i="10" s="1"/>
  <c r="T568" i="10"/>
  <c r="O568" i="10"/>
  <c r="Q568" i="10" s="1"/>
  <c r="T659" i="10"/>
  <c r="O659" i="10"/>
  <c r="Q659" i="10" s="1"/>
  <c r="T677" i="10"/>
  <c r="O677" i="10"/>
  <c r="Q677" i="10" s="1"/>
  <c r="T686" i="10"/>
  <c r="O686" i="10"/>
  <c r="Q686" i="10" s="1"/>
  <c r="T696" i="10"/>
  <c r="O696" i="10"/>
  <c r="Q696" i="10" s="1"/>
  <c r="T703" i="10"/>
  <c r="O703" i="10"/>
  <c r="Q703" i="10" s="1"/>
  <c r="T731" i="10"/>
  <c r="O731" i="10"/>
  <c r="Q731" i="10" s="1"/>
  <c r="T1124" i="10"/>
  <c r="O1124" i="10"/>
  <c r="Q1124" i="10" s="1"/>
  <c r="T1218" i="10"/>
  <c r="O1218" i="10"/>
  <c r="Q1218" i="10" s="1"/>
  <c r="T1238" i="10"/>
  <c r="O1238" i="10"/>
  <c r="Q1238" i="10" s="1"/>
  <c r="T1250" i="10"/>
  <c r="O1250" i="10"/>
  <c r="Q1250" i="10" s="1"/>
  <c r="T1255" i="10"/>
  <c r="O1255" i="10"/>
  <c r="Q1255" i="10" s="1"/>
  <c r="T1279" i="10"/>
  <c r="O1279" i="10"/>
  <c r="Q1279" i="10" s="1"/>
  <c r="T1298" i="10"/>
  <c r="O1298" i="10"/>
  <c r="Q1298" i="10" s="1"/>
  <c r="T1307" i="10"/>
  <c r="O1307" i="10"/>
  <c r="Q1307" i="10" s="1"/>
  <c r="T1313" i="10"/>
  <c r="O1313" i="10"/>
  <c r="Q1313" i="10" s="1"/>
  <c r="T1318" i="10"/>
  <c r="O1318" i="10"/>
  <c r="Q1318" i="10" s="1"/>
  <c r="T1382" i="10"/>
  <c r="O1382" i="10"/>
  <c r="Q1382" i="10" s="1"/>
  <c r="T1396" i="10"/>
  <c r="O1396" i="10"/>
  <c r="Q1396" i="10" s="1"/>
  <c r="T1400" i="10"/>
  <c r="O1400" i="10"/>
  <c r="Q1400" i="10" s="1"/>
  <c r="T1409" i="10"/>
  <c r="O1409" i="10"/>
  <c r="Q1409" i="10" s="1"/>
  <c r="T1422" i="10"/>
  <c r="O1422" i="10"/>
  <c r="Q1422" i="10" s="1"/>
  <c r="T1425" i="10"/>
  <c r="O1425" i="10"/>
  <c r="Q1425" i="10" s="1"/>
  <c r="T1434" i="10"/>
  <c r="O1434" i="10"/>
  <c r="Q1434" i="10" s="1"/>
  <c r="T1445" i="10"/>
  <c r="O1445" i="10"/>
  <c r="Q1445" i="10" s="1"/>
  <c r="T1451" i="10"/>
  <c r="O1451" i="10"/>
  <c r="Q1451" i="10" s="1"/>
  <c r="T1468" i="10"/>
  <c r="O1468" i="10"/>
  <c r="Q1468" i="10" s="1"/>
  <c r="T1475" i="10"/>
  <c r="O1475" i="10"/>
  <c r="Q1475" i="10" s="1"/>
  <c r="T1481" i="10"/>
  <c r="O1481" i="10"/>
  <c r="Q1481" i="10" s="1"/>
  <c r="T1661" i="10"/>
  <c r="O1661" i="10"/>
  <c r="Q1661" i="10" s="1"/>
  <c r="T1686" i="10"/>
  <c r="O1686" i="10"/>
  <c r="Q1686" i="10" s="1"/>
  <c r="T2047" i="10"/>
  <c r="O2047" i="10"/>
  <c r="Q2047" i="10" s="1"/>
  <c r="T2079" i="10"/>
  <c r="O2079" i="10"/>
  <c r="Q2079" i="10" s="1"/>
  <c r="T2167" i="10"/>
  <c r="O2167" i="10"/>
  <c r="Q2167" i="10" s="1"/>
  <c r="T2176" i="10"/>
  <c r="O2176" i="10"/>
  <c r="Q2176" i="10" s="1"/>
  <c r="T2180" i="10"/>
  <c r="O2180" i="10"/>
  <c r="Q2180" i="10" s="1"/>
  <c r="T2321" i="10"/>
  <c r="O2321" i="10"/>
  <c r="Q2321" i="10" s="1"/>
  <c r="T2347" i="10"/>
  <c r="O2347" i="10"/>
  <c r="Q2347" i="10" s="1"/>
  <c r="O2357" i="10"/>
  <c r="Q2357" i="10" s="1"/>
  <c r="T2357" i="10"/>
  <c r="T2366" i="10"/>
  <c r="O2366" i="10"/>
  <c r="Q2366" i="10" s="1"/>
  <c r="O2375" i="10"/>
  <c r="Q2375" i="10" s="1"/>
  <c r="T2375" i="10"/>
  <c r="T2386" i="10"/>
  <c r="O2386" i="10"/>
  <c r="Q2386" i="10" s="1"/>
  <c r="O2409" i="10"/>
  <c r="Q2409" i="10" s="1"/>
  <c r="T2409" i="10"/>
  <c r="T2443" i="10"/>
  <c r="O2443" i="10"/>
  <c r="Q2443" i="10" s="1"/>
  <c r="O2453" i="10"/>
  <c r="Q2453" i="10" s="1"/>
  <c r="T2453" i="10"/>
  <c r="T2480" i="10"/>
  <c r="O2480" i="10"/>
  <c r="Q2480" i="10" s="1"/>
  <c r="O2484" i="10"/>
  <c r="Q2484" i="10" s="1"/>
  <c r="T2484" i="10"/>
  <c r="T2490" i="10"/>
  <c r="O2490" i="10"/>
  <c r="Q2490" i="10" s="1"/>
  <c r="O2498" i="10"/>
  <c r="Q2498" i="10" s="1"/>
  <c r="T2498" i="10"/>
  <c r="T2553" i="10"/>
  <c r="O2553" i="10"/>
  <c r="Q2553" i="10" s="1"/>
  <c r="O2566" i="10"/>
  <c r="Q2566" i="10" s="1"/>
  <c r="T2566" i="10"/>
  <c r="T2571" i="10"/>
  <c r="O2571" i="10"/>
  <c r="Q2571" i="10" s="1"/>
  <c r="O2579" i="10"/>
  <c r="Q2579" i="10" s="1"/>
  <c r="T2579" i="10"/>
  <c r="T2594" i="10"/>
  <c r="O2594" i="10"/>
  <c r="Q2594" i="10" s="1"/>
  <c r="O2600" i="10"/>
  <c r="Q2600" i="10" s="1"/>
  <c r="T2600" i="10"/>
  <c r="T2607" i="10"/>
  <c r="O2607" i="10"/>
  <c r="Q2607" i="10" s="1"/>
  <c r="T2611" i="10"/>
  <c r="O2611" i="10"/>
  <c r="Q2611" i="10" s="1"/>
  <c r="T2618" i="10"/>
  <c r="O2618" i="10"/>
  <c r="Q2618" i="10" s="1"/>
  <c r="T2628" i="10"/>
  <c r="O2628" i="10"/>
  <c r="Q2628" i="10" s="1"/>
  <c r="O2641" i="10"/>
  <c r="Q2641" i="10" s="1"/>
  <c r="T2641" i="10"/>
  <c r="T2767" i="10"/>
  <c r="O2767" i="10"/>
  <c r="Q2767" i="10" s="1"/>
  <c r="T2782" i="10"/>
  <c r="O2782" i="10"/>
  <c r="Q2782" i="10" s="1"/>
  <c r="T2786" i="10"/>
  <c r="O2786" i="10"/>
  <c r="Q2786" i="10" s="1"/>
  <c r="O2791" i="10"/>
  <c r="Q2791" i="10" s="1"/>
  <c r="T2791" i="10"/>
  <c r="T2898" i="10"/>
  <c r="O2898" i="10"/>
  <c r="Q2898" i="10" s="1"/>
  <c r="O3208" i="10"/>
  <c r="Q3208" i="10" s="1"/>
  <c r="T3208" i="10"/>
  <c r="T3507" i="10"/>
  <c r="O3507" i="10"/>
  <c r="Q3507" i="10" s="1"/>
  <c r="O3529" i="10"/>
  <c r="Q3529" i="10" s="1"/>
  <c r="T3529" i="10"/>
  <c r="T3542" i="10"/>
  <c r="O3542" i="10"/>
  <c r="Q3542" i="10" s="1"/>
  <c r="O3556" i="10"/>
  <c r="Q3556" i="10" s="1"/>
  <c r="T3556" i="10"/>
  <c r="T3576" i="10"/>
  <c r="O3576" i="10"/>
  <c r="Q3576" i="10" s="1"/>
  <c r="O3586" i="10"/>
  <c r="Q3586" i="10" s="1"/>
  <c r="T3586" i="10"/>
  <c r="T3745" i="10"/>
  <c r="O3745" i="10"/>
  <c r="Q3745" i="10" s="1"/>
  <c r="O3792" i="10"/>
  <c r="Q3792" i="10" s="1"/>
  <c r="T3792" i="10"/>
  <c r="T4131" i="10"/>
  <c r="O4131" i="10"/>
  <c r="Q4131" i="10" s="1"/>
  <c r="O4296" i="10"/>
  <c r="Q4296" i="10" s="1"/>
  <c r="T4296" i="10"/>
  <c r="T4310" i="10"/>
  <c r="O4310" i="10"/>
  <c r="Q4310" i="10" s="1"/>
  <c r="O4726" i="10"/>
  <c r="Q4726" i="10" s="1"/>
  <c r="T4726" i="10"/>
  <c r="T4731" i="10"/>
  <c r="O4731" i="10"/>
  <c r="Q4731" i="10" s="1"/>
  <c r="O4741" i="10"/>
  <c r="Q4741" i="10" s="1"/>
  <c r="T4741" i="10"/>
  <c r="T4924" i="10"/>
  <c r="O4924" i="10"/>
  <c r="Q4924" i="10" s="1"/>
  <c r="O5013" i="10"/>
  <c r="Q5013" i="10" s="1"/>
  <c r="T5013" i="10"/>
  <c r="T75" i="10"/>
  <c r="Q75" i="10"/>
  <c r="T114" i="10"/>
  <c r="Q114" i="10"/>
  <c r="T116" i="10"/>
  <c r="Q116" i="10"/>
  <c r="T1935" i="10"/>
  <c r="Q1935" i="10"/>
  <c r="T1959" i="10"/>
  <c r="Q1959" i="10"/>
  <c r="T1961" i="10"/>
  <c r="Q1961" i="10"/>
  <c r="T1963" i="10"/>
  <c r="O1963" i="10"/>
  <c r="Q1963" i="10" s="1"/>
  <c r="T2148" i="10"/>
  <c r="O2148" i="10"/>
  <c r="Q2148" i="10" s="1"/>
  <c r="T2150" i="10"/>
  <c r="O2150" i="10"/>
  <c r="Q2150" i="10" s="1"/>
  <c r="T2253" i="10"/>
  <c r="O2253" i="10"/>
  <c r="Q2253" i="10" s="1"/>
  <c r="T2255" i="10"/>
  <c r="O2255" i="10"/>
  <c r="Q2255" i="10" s="1"/>
  <c r="T2257" i="10"/>
  <c r="O2257" i="10"/>
  <c r="Q2257" i="10" s="1"/>
  <c r="T2264" i="10"/>
  <c r="O2264" i="10"/>
  <c r="Q2264" i="10" s="1"/>
  <c r="T2302" i="10"/>
  <c r="O2302" i="10"/>
  <c r="Q2302" i="10" s="1"/>
  <c r="T2586" i="10"/>
  <c r="O2586" i="10"/>
  <c r="Q2586" i="10" s="1"/>
  <c r="T2768" i="10"/>
  <c r="O2768" i="10"/>
  <c r="Q2768" i="10" s="1"/>
  <c r="T4214" i="10"/>
  <c r="O4214" i="10"/>
  <c r="Q4214" i="10" s="1"/>
  <c r="T4662" i="10"/>
  <c r="O4662" i="10"/>
  <c r="Q4662" i="10" s="1"/>
  <c r="T4976" i="10"/>
  <c r="O4976" i="10"/>
  <c r="Q4976" i="10" s="1"/>
  <c r="T74" i="10"/>
  <c r="Q74" i="10"/>
  <c r="T113" i="10"/>
  <c r="Q113" i="10"/>
  <c r="T115" i="10"/>
  <c r="Q115" i="10"/>
  <c r="T223" i="10"/>
  <c r="Q223" i="10"/>
  <c r="T1936" i="10"/>
  <c r="Q1936" i="10"/>
  <c r="T1960" i="10"/>
  <c r="Q1960" i="10"/>
  <c r="T1962" i="10"/>
  <c r="Q1962" i="10"/>
  <c r="T2017" i="10"/>
  <c r="O2017" i="10"/>
  <c r="Q2017" i="10" s="1"/>
  <c r="T2149" i="10"/>
  <c r="O2149" i="10"/>
  <c r="Q2149" i="10" s="1"/>
  <c r="T2251" i="10"/>
  <c r="O2251" i="10"/>
  <c r="Q2251" i="10" s="1"/>
  <c r="T2254" i="10"/>
  <c r="O2254" i="10"/>
  <c r="Q2254" i="10" s="1"/>
  <c r="T2256" i="10"/>
  <c r="O2256" i="10"/>
  <c r="Q2256" i="10" s="1"/>
  <c r="T2263" i="10"/>
  <c r="O2263" i="10"/>
  <c r="Q2263" i="10" s="1"/>
  <c r="T2288" i="10"/>
  <c r="O2288" i="10"/>
  <c r="Q2288" i="10" s="1"/>
  <c r="T2492" i="10"/>
  <c r="O2492" i="10"/>
  <c r="Q2492" i="10" s="1"/>
  <c r="T2588" i="10"/>
  <c r="O2588" i="10"/>
  <c r="Q2588" i="10" s="1"/>
  <c r="T2769" i="10"/>
  <c r="O2769" i="10"/>
  <c r="Q2769" i="10" s="1"/>
  <c r="T4661" i="10"/>
  <c r="O4661" i="10"/>
  <c r="Q4661" i="10" s="1"/>
  <c r="T4969" i="10"/>
  <c r="O4969" i="10"/>
  <c r="Q4969" i="10" s="1"/>
  <c r="T4978" i="10"/>
  <c r="O4978" i="10"/>
  <c r="Q4978" i="10" s="1"/>
  <c r="T375" i="14"/>
  <c r="O375" i="14"/>
  <c r="Q375" i="14" s="1"/>
  <c r="T2843" i="14"/>
  <c r="O2843" i="14"/>
  <c r="Q2843" i="14" s="1"/>
  <c r="T1145" i="14"/>
  <c r="O1145" i="14"/>
  <c r="Q1145" i="14" s="1"/>
  <c r="T602" i="14"/>
  <c r="O602" i="14"/>
  <c r="Q602" i="14" s="1"/>
  <c r="T618" i="14"/>
  <c r="O618" i="14"/>
  <c r="Q618" i="14" s="1"/>
  <c r="T1315" i="14"/>
  <c r="O1315" i="14"/>
  <c r="Q1315" i="14" s="1"/>
  <c r="T1401" i="14"/>
  <c r="O1401" i="14"/>
  <c r="Q1401" i="14" s="1"/>
  <c r="T1873" i="14"/>
  <c r="O1873" i="14"/>
  <c r="Q1873" i="14" s="1"/>
  <c r="T596" i="14"/>
  <c r="O596" i="14"/>
  <c r="Q596" i="14" s="1"/>
  <c r="T615" i="14"/>
  <c r="O615" i="14"/>
  <c r="Q615" i="14" s="1"/>
  <c r="T619" i="14"/>
  <c r="O619" i="14"/>
  <c r="Q619" i="14" s="1"/>
  <c r="T1400" i="14"/>
  <c r="O1400" i="14"/>
  <c r="Q1400" i="14" s="1"/>
  <c r="T1402" i="14"/>
  <c r="O1402" i="14"/>
  <c r="Q1402" i="14" s="1"/>
  <c r="T356" i="14"/>
  <c r="O356" i="14"/>
  <c r="Q356" i="14" s="1"/>
  <c r="T358" i="14"/>
  <c r="O358" i="14"/>
  <c r="Q358" i="14" s="1"/>
  <c r="T452" i="14"/>
  <c r="O452" i="14"/>
  <c r="Q452" i="14" s="1"/>
  <c r="T584" i="14"/>
  <c r="O584" i="14"/>
  <c r="Q584" i="14" s="1"/>
  <c r="T604" i="14"/>
  <c r="O604" i="14"/>
  <c r="Q604" i="14" s="1"/>
  <c r="T627" i="14"/>
  <c r="O627" i="14"/>
  <c r="Q627" i="14" s="1"/>
  <c r="T636" i="14"/>
  <c r="O636" i="14"/>
  <c r="Q636" i="14" s="1"/>
  <c r="T642" i="14"/>
  <c r="O642" i="14"/>
  <c r="Q642" i="14" s="1"/>
  <c r="T645" i="14"/>
  <c r="O645" i="14"/>
  <c r="Q645" i="14" s="1"/>
  <c r="T660" i="14"/>
  <c r="O660" i="14"/>
  <c r="Q660" i="14" s="1"/>
  <c r="T693" i="14"/>
  <c r="O693" i="14"/>
  <c r="Q693" i="14" s="1"/>
  <c r="T699" i="14"/>
  <c r="O699" i="14"/>
  <c r="Q699" i="14" s="1"/>
  <c r="T727" i="14"/>
  <c r="O727" i="14"/>
  <c r="Q727" i="14" s="1"/>
  <c r="T893" i="14"/>
  <c r="O893" i="14"/>
  <c r="Q893" i="14" s="1"/>
  <c r="T932" i="14"/>
  <c r="O932" i="14"/>
  <c r="Q932" i="14" s="1"/>
  <c r="T934" i="14"/>
  <c r="O934" i="14"/>
  <c r="Q934" i="14" s="1"/>
  <c r="T936" i="14"/>
  <c r="O936" i="14"/>
  <c r="Q936" i="14" s="1"/>
  <c r="T939" i="14"/>
  <c r="O939" i="14"/>
  <c r="Q939" i="14" s="1"/>
  <c r="T945" i="14"/>
  <c r="O945" i="14"/>
  <c r="Q945" i="14" s="1"/>
  <c r="T948" i="14"/>
  <c r="O948" i="14"/>
  <c r="Q948" i="14" s="1"/>
  <c r="T954" i="14"/>
  <c r="O954" i="14"/>
  <c r="Q954" i="14" s="1"/>
  <c r="T959" i="14"/>
  <c r="O959" i="14"/>
  <c r="Q959" i="14" s="1"/>
  <c r="T961" i="14"/>
  <c r="O961" i="14"/>
  <c r="Q961" i="14" s="1"/>
  <c r="T974" i="14"/>
  <c r="O974" i="14"/>
  <c r="Q974" i="14" s="1"/>
  <c r="T1058" i="14"/>
  <c r="O1058" i="14"/>
  <c r="Q1058" i="14" s="1"/>
  <c r="T1096" i="14"/>
  <c r="O1096" i="14"/>
  <c r="Q1096" i="14" s="1"/>
  <c r="T1105" i="14"/>
  <c r="O1105" i="14"/>
  <c r="Q1105" i="14" s="1"/>
  <c r="T1126" i="14"/>
  <c r="O1126" i="14"/>
  <c r="Q1126" i="14" s="1"/>
  <c r="T1174" i="14"/>
  <c r="O1174" i="14"/>
  <c r="Q1174" i="14" s="1"/>
  <c r="T1180" i="14"/>
  <c r="O1180" i="14"/>
  <c r="Q1180" i="14" s="1"/>
  <c r="T1189" i="14"/>
  <c r="O1189" i="14"/>
  <c r="Q1189" i="14" s="1"/>
  <c r="T1201" i="14"/>
  <c r="O1201" i="14"/>
  <c r="Q1201" i="14" s="1"/>
  <c r="T1205" i="14"/>
  <c r="O1205" i="14"/>
  <c r="Q1205" i="14" s="1"/>
  <c r="T1207" i="14"/>
  <c r="O1207" i="14"/>
  <c r="Q1207" i="14" s="1"/>
  <c r="T1300" i="14"/>
  <c r="O1300" i="14"/>
  <c r="Q1300" i="14" s="1"/>
  <c r="T1306" i="14"/>
  <c r="O1306" i="14"/>
  <c r="Q1306" i="14" s="1"/>
  <c r="T1310" i="14"/>
  <c r="O1310" i="14"/>
  <c r="Q1310" i="14" s="1"/>
  <c r="T1346" i="14"/>
  <c r="O1346" i="14"/>
  <c r="Q1346" i="14" s="1"/>
  <c r="T1351" i="14"/>
  <c r="O1351" i="14"/>
  <c r="Q1351" i="14" s="1"/>
  <c r="T1353" i="14"/>
  <c r="O1353" i="14"/>
  <c r="Q1353" i="14" s="1"/>
  <c r="T1355" i="14"/>
  <c r="O1355" i="14"/>
  <c r="Q1355" i="14" s="1"/>
  <c r="T1357" i="14"/>
  <c r="O1357" i="14"/>
  <c r="Q1357" i="14" s="1"/>
  <c r="T1363" i="14"/>
  <c r="O1363" i="14"/>
  <c r="Q1363" i="14" s="1"/>
  <c r="T1365" i="14"/>
  <c r="O1365" i="14"/>
  <c r="Q1365" i="14" s="1"/>
  <c r="T1370" i="14"/>
  <c r="O1370" i="14"/>
  <c r="Q1370" i="14" s="1"/>
  <c r="T1372" i="14"/>
  <c r="O1372" i="14"/>
  <c r="Q1372" i="14" s="1"/>
  <c r="T1377" i="14"/>
  <c r="O1377" i="14"/>
  <c r="Q1377" i="14" s="1"/>
  <c r="T1380" i="14"/>
  <c r="O1380" i="14"/>
  <c r="Q1380" i="14" s="1"/>
  <c r="T1385" i="14"/>
  <c r="O1385" i="14"/>
  <c r="Q1385" i="14" s="1"/>
  <c r="T1387" i="14"/>
  <c r="O1387" i="14"/>
  <c r="Q1387" i="14" s="1"/>
  <c r="T1389" i="14"/>
  <c r="O1389" i="14"/>
  <c r="Q1389" i="14" s="1"/>
  <c r="T1391" i="14"/>
  <c r="O1391" i="14"/>
  <c r="Q1391" i="14" s="1"/>
  <c r="T1394" i="14"/>
  <c r="O1394" i="14"/>
  <c r="Q1394" i="14" s="1"/>
  <c r="T1496" i="14"/>
  <c r="O1496" i="14"/>
  <c r="Q1496" i="14" s="1"/>
  <c r="T1591" i="14"/>
  <c r="O1591" i="14"/>
  <c r="Q1591" i="14" s="1"/>
  <c r="T1599" i="14"/>
  <c r="O1599" i="14"/>
  <c r="Q1599" i="14" s="1"/>
  <c r="T1717" i="14"/>
  <c r="O1717" i="14"/>
  <c r="Q1717" i="14" s="1"/>
  <c r="T1719" i="14"/>
  <c r="O1719" i="14"/>
  <c r="Q1719" i="14" s="1"/>
  <c r="T1779" i="14"/>
  <c r="O1779" i="14"/>
  <c r="Q1779" i="14" s="1"/>
  <c r="T1788" i="14"/>
  <c r="O1788" i="14"/>
  <c r="Q1788" i="14" s="1"/>
  <c r="T1806" i="14"/>
  <c r="O1806" i="14"/>
  <c r="Q1806" i="14" s="1"/>
  <c r="T2136" i="14"/>
  <c r="O2136" i="14"/>
  <c r="Q2136" i="14" s="1"/>
  <c r="T2158" i="14"/>
  <c r="O2158" i="14"/>
  <c r="Q2158" i="14" s="1"/>
  <c r="T344" i="14"/>
  <c r="O344" i="14"/>
  <c r="Q344" i="14" s="1"/>
  <c r="T357" i="14"/>
  <c r="O357" i="14"/>
  <c r="Q357" i="14" s="1"/>
  <c r="T397" i="14"/>
  <c r="O397" i="14"/>
  <c r="Q397" i="14" s="1"/>
  <c r="T505" i="14"/>
  <c r="O505" i="14"/>
  <c r="Q505" i="14" s="1"/>
  <c r="T585" i="14"/>
  <c r="O585" i="14"/>
  <c r="Q585" i="14" s="1"/>
  <c r="T624" i="14"/>
  <c r="O624" i="14"/>
  <c r="Q624" i="14" s="1"/>
  <c r="T628" i="14"/>
  <c r="O628" i="14"/>
  <c r="Q628" i="14" s="1"/>
  <c r="T637" i="14"/>
  <c r="O637" i="14"/>
  <c r="Q637" i="14" s="1"/>
  <c r="T643" i="14"/>
  <c r="O643" i="14"/>
  <c r="Q643" i="14" s="1"/>
  <c r="T658" i="14"/>
  <c r="O658" i="14"/>
  <c r="Q658" i="14" s="1"/>
  <c r="T679" i="14"/>
  <c r="O679" i="14"/>
  <c r="Q679" i="14" s="1"/>
  <c r="T698" i="14"/>
  <c r="O698" i="14"/>
  <c r="Q698" i="14" s="1"/>
  <c r="T723" i="14"/>
  <c r="O723" i="14"/>
  <c r="Q723" i="14" s="1"/>
  <c r="T728" i="14"/>
  <c r="O728" i="14"/>
  <c r="Q728" i="14" s="1"/>
  <c r="T910" i="14"/>
  <c r="O910" i="14"/>
  <c r="Q910" i="14" s="1"/>
  <c r="T933" i="14"/>
  <c r="O933" i="14"/>
  <c r="Q933" i="14" s="1"/>
  <c r="T935" i="14"/>
  <c r="O935" i="14"/>
  <c r="Q935" i="14" s="1"/>
  <c r="T937" i="14"/>
  <c r="O937" i="14"/>
  <c r="Q937" i="14" s="1"/>
  <c r="T942" i="14"/>
  <c r="O942" i="14"/>
  <c r="Q942" i="14" s="1"/>
  <c r="T946" i="14"/>
  <c r="O946" i="14"/>
  <c r="Q946" i="14" s="1"/>
  <c r="T951" i="14"/>
  <c r="O951" i="14"/>
  <c r="Q951" i="14" s="1"/>
  <c r="T956" i="14"/>
  <c r="O956" i="14"/>
  <c r="Q956" i="14" s="1"/>
  <c r="T960" i="14"/>
  <c r="O960" i="14"/>
  <c r="Q960" i="14" s="1"/>
  <c r="T962" i="14"/>
  <c r="O962" i="14"/>
  <c r="Q962" i="14" s="1"/>
  <c r="T1006" i="14"/>
  <c r="O1006" i="14"/>
  <c r="Q1006" i="14" s="1"/>
  <c r="T1059" i="14"/>
  <c r="O1059" i="14"/>
  <c r="Q1059" i="14" s="1"/>
  <c r="T1097" i="14"/>
  <c r="O1097" i="14"/>
  <c r="Q1097" i="14" s="1"/>
  <c r="T1121" i="14"/>
  <c r="O1121" i="14"/>
  <c r="Q1121" i="14" s="1"/>
  <c r="T1173" i="14"/>
  <c r="O1173" i="14"/>
  <c r="Q1173" i="14" s="1"/>
  <c r="T1179" i="14"/>
  <c r="O1179" i="14"/>
  <c r="Q1179" i="14" s="1"/>
  <c r="T1181" i="14"/>
  <c r="O1181" i="14"/>
  <c r="Q1181" i="14" s="1"/>
  <c r="T1193" i="14"/>
  <c r="O1193" i="14"/>
  <c r="Q1193" i="14" s="1"/>
  <c r="T1202" i="14"/>
  <c r="O1202" i="14"/>
  <c r="Q1202" i="14" s="1"/>
  <c r="T1206" i="14"/>
  <c r="O1206" i="14"/>
  <c r="Q1206" i="14" s="1"/>
  <c r="T1299" i="14"/>
  <c r="O1299" i="14"/>
  <c r="Q1299" i="14" s="1"/>
  <c r="T1305" i="14"/>
  <c r="O1305" i="14"/>
  <c r="Q1305" i="14" s="1"/>
  <c r="T1309" i="14"/>
  <c r="O1309" i="14"/>
  <c r="Q1309" i="14" s="1"/>
  <c r="T1337" i="14"/>
  <c r="O1337" i="14"/>
  <c r="Q1337" i="14" s="1"/>
  <c r="T1347" i="14"/>
  <c r="O1347" i="14"/>
  <c r="Q1347" i="14" s="1"/>
  <c r="T1352" i="14"/>
  <c r="O1352" i="14"/>
  <c r="Q1352" i="14" s="1"/>
  <c r="T1354" i="14"/>
  <c r="O1354" i="14"/>
  <c r="Q1354" i="14" s="1"/>
  <c r="T1356" i="14"/>
  <c r="O1356" i="14"/>
  <c r="Q1356" i="14" s="1"/>
  <c r="T1358" i="14"/>
  <c r="O1358" i="14"/>
  <c r="Q1358" i="14" s="1"/>
  <c r="T1364" i="14"/>
  <c r="O1364" i="14"/>
  <c r="Q1364" i="14" s="1"/>
  <c r="T1366" i="14"/>
  <c r="O1366" i="14"/>
  <c r="Q1366" i="14" s="1"/>
  <c r="T1371" i="14"/>
  <c r="O1371" i="14"/>
  <c r="Q1371" i="14" s="1"/>
  <c r="T1376" i="14"/>
  <c r="O1376" i="14"/>
  <c r="Q1376" i="14" s="1"/>
  <c r="T1379" i="14"/>
  <c r="O1379" i="14"/>
  <c r="Q1379" i="14" s="1"/>
  <c r="T1384" i="14"/>
  <c r="O1384" i="14"/>
  <c r="Q1384" i="14" s="1"/>
  <c r="T1386" i="14"/>
  <c r="O1386" i="14"/>
  <c r="Q1386" i="14" s="1"/>
  <c r="T1388" i="14"/>
  <c r="O1388" i="14"/>
  <c r="Q1388" i="14" s="1"/>
  <c r="T1390" i="14"/>
  <c r="O1390" i="14"/>
  <c r="Q1390" i="14" s="1"/>
  <c r="T1393" i="14"/>
  <c r="O1393" i="14"/>
  <c r="Q1393" i="14" s="1"/>
  <c r="T1396" i="14"/>
  <c r="O1396" i="14"/>
  <c r="Q1396" i="14" s="1"/>
  <c r="T1555" i="14"/>
  <c r="O1555" i="14"/>
  <c r="Q1555" i="14" s="1"/>
  <c r="T1592" i="14"/>
  <c r="O1592" i="14"/>
  <c r="Q1592" i="14" s="1"/>
  <c r="T1601" i="14"/>
  <c r="O1601" i="14"/>
  <c r="Q1601" i="14" s="1"/>
  <c r="T1718" i="14"/>
  <c r="O1718" i="14"/>
  <c r="Q1718" i="14" s="1"/>
  <c r="T1724" i="14"/>
  <c r="O1724" i="14"/>
  <c r="Q1724" i="14" s="1"/>
  <c r="T1780" i="14"/>
  <c r="O1780" i="14"/>
  <c r="Q1780" i="14" s="1"/>
  <c r="T1805" i="14"/>
  <c r="O1805" i="14"/>
  <c r="Q1805" i="14" s="1"/>
  <c r="T1836" i="14"/>
  <c r="O1836" i="14"/>
  <c r="Q1836" i="14" s="1"/>
  <c r="T2157" i="14"/>
  <c r="O2157" i="14"/>
  <c r="Q2157" i="14" s="1"/>
  <c r="T511" i="14"/>
  <c r="O511" i="14"/>
  <c r="Q511" i="14" s="1"/>
  <c r="T681" i="14"/>
  <c r="O681" i="14"/>
  <c r="Q681" i="14" s="1"/>
  <c r="T687" i="14"/>
  <c r="O687" i="14"/>
  <c r="Q687" i="14" s="1"/>
  <c r="T689" i="14"/>
  <c r="O689" i="14"/>
  <c r="Q689" i="14" s="1"/>
  <c r="T733" i="14"/>
  <c r="O733" i="14"/>
  <c r="Q733" i="14" s="1"/>
  <c r="T1249" i="14"/>
  <c r="O1249" i="14"/>
  <c r="Q1249" i="14" s="1"/>
  <c r="T1251" i="14"/>
  <c r="O1251" i="14"/>
  <c r="Q1251" i="14" s="1"/>
  <c r="T1258" i="14"/>
  <c r="O1258" i="14"/>
  <c r="Q1258" i="14" s="1"/>
  <c r="T1260" i="14"/>
  <c r="O1260" i="14"/>
  <c r="Q1260" i="14" s="1"/>
  <c r="T1264" i="14"/>
  <c r="O1264" i="14"/>
  <c r="Q1264" i="14" s="1"/>
  <c r="T1320" i="14"/>
  <c r="O1320" i="14"/>
  <c r="Q1320" i="14" s="1"/>
  <c r="T1340" i="14"/>
  <c r="O1340" i="14"/>
  <c r="Q1340" i="14" s="1"/>
  <c r="T1343" i="14"/>
  <c r="O1343" i="14"/>
  <c r="Q1343" i="14" s="1"/>
  <c r="T1359" i="14"/>
  <c r="O1359" i="14"/>
  <c r="Q1359" i="14" s="1"/>
  <c r="T1373" i="14"/>
  <c r="O1373" i="14"/>
  <c r="Q1373" i="14" s="1"/>
  <c r="T1381" i="14"/>
  <c r="O1381" i="14"/>
  <c r="Q1381" i="14" s="1"/>
  <c r="T1383" i="14"/>
  <c r="O1383" i="14"/>
  <c r="Q1383" i="14" s="1"/>
  <c r="T1398" i="14"/>
  <c r="O1398" i="14"/>
  <c r="Q1398" i="14" s="1"/>
  <c r="T489" i="14"/>
  <c r="O489" i="14"/>
  <c r="Q489" i="14" s="1"/>
  <c r="T586" i="14"/>
  <c r="O586" i="14"/>
  <c r="Q586" i="14" s="1"/>
  <c r="T686" i="14"/>
  <c r="O686" i="14"/>
  <c r="Q686" i="14" s="1"/>
  <c r="T688" i="14"/>
  <c r="O688" i="14"/>
  <c r="Q688" i="14" s="1"/>
  <c r="T710" i="14"/>
  <c r="O710" i="14"/>
  <c r="Q710" i="14" s="1"/>
  <c r="T1248" i="14"/>
  <c r="O1248" i="14"/>
  <c r="Q1248" i="14" s="1"/>
  <c r="T1250" i="14"/>
  <c r="O1250" i="14"/>
  <c r="Q1250" i="14" s="1"/>
  <c r="T1256" i="14"/>
  <c r="O1256" i="14"/>
  <c r="Q1256" i="14" s="1"/>
  <c r="T1259" i="14"/>
  <c r="O1259" i="14"/>
  <c r="Q1259" i="14" s="1"/>
  <c r="T1261" i="14"/>
  <c r="O1261" i="14"/>
  <c r="Q1261" i="14" s="1"/>
  <c r="T1265" i="14"/>
  <c r="O1265" i="14"/>
  <c r="Q1265" i="14" s="1"/>
  <c r="T1338" i="14"/>
  <c r="O1338" i="14"/>
  <c r="Q1338" i="14" s="1"/>
  <c r="T1341" i="14"/>
  <c r="O1341" i="14"/>
  <c r="Q1341" i="14" s="1"/>
  <c r="T1349" i="14"/>
  <c r="O1349" i="14"/>
  <c r="Q1349" i="14" s="1"/>
  <c r="T1367" i="14"/>
  <c r="O1367" i="14"/>
  <c r="Q1367" i="14" s="1"/>
  <c r="T1378" i="14"/>
  <c r="O1378" i="14"/>
  <c r="Q1378" i="14" s="1"/>
  <c r="T1382" i="14"/>
  <c r="O1382" i="14"/>
  <c r="Q1382" i="14" s="1"/>
  <c r="T1392" i="14"/>
  <c r="O1392" i="14"/>
  <c r="Q1392" i="14" s="1"/>
  <c r="T23" i="14"/>
  <c r="O23" i="14"/>
  <c r="Q23" i="14" s="1"/>
  <c r="T40" i="14"/>
  <c r="O40" i="14"/>
  <c r="Q40" i="14" s="1"/>
  <c r="T482" i="14"/>
  <c r="O482" i="14"/>
  <c r="Q482" i="14" s="1"/>
  <c r="T612" i="14"/>
  <c r="O612" i="14"/>
  <c r="Q612" i="14" s="1"/>
  <c r="T678" i="14"/>
  <c r="O678" i="14"/>
  <c r="Q678" i="14" s="1"/>
  <c r="T708" i="14"/>
  <c r="O708" i="14"/>
  <c r="Q708" i="14" s="1"/>
  <c r="T742" i="14"/>
  <c r="O742" i="14"/>
  <c r="Q742" i="14" s="1"/>
  <c r="T774" i="14"/>
  <c r="O774" i="14"/>
  <c r="Q774" i="14" s="1"/>
  <c r="O776" i="14"/>
  <c r="Q776" i="14" s="1"/>
  <c r="T776" i="14"/>
  <c r="T781" i="14"/>
  <c r="O781" i="14"/>
  <c r="Q781" i="14" s="1"/>
  <c r="O787" i="14"/>
  <c r="Q787" i="14" s="1"/>
  <c r="T787" i="14"/>
  <c r="T798" i="14"/>
  <c r="O798" i="14"/>
  <c r="Q798" i="14" s="1"/>
  <c r="O803" i="14"/>
  <c r="Q803" i="14" s="1"/>
  <c r="T803" i="14"/>
  <c r="T810" i="14"/>
  <c r="O810" i="14"/>
  <c r="Q810" i="14" s="1"/>
  <c r="T822" i="14"/>
  <c r="O822" i="14"/>
  <c r="Q822" i="14" s="1"/>
  <c r="T829" i="14"/>
  <c r="O829" i="14"/>
  <c r="Q829" i="14" s="1"/>
  <c r="T836" i="14"/>
  <c r="O836" i="14"/>
  <c r="Q836" i="14" s="1"/>
  <c r="T838" i="14"/>
  <c r="O838" i="14"/>
  <c r="Q838" i="14" s="1"/>
  <c r="O844" i="14"/>
  <c r="Q844" i="14" s="1"/>
  <c r="T844" i="14"/>
  <c r="T851" i="14"/>
  <c r="O851" i="14"/>
  <c r="Q851" i="14" s="1"/>
  <c r="T860" i="14"/>
  <c r="O860" i="14"/>
  <c r="Q860" i="14" s="1"/>
  <c r="T864" i="14"/>
  <c r="O864" i="14"/>
  <c r="Q864" i="14" s="1"/>
  <c r="T911" i="14"/>
  <c r="O911" i="14"/>
  <c r="Q911" i="14" s="1"/>
  <c r="T978" i="14"/>
  <c r="O978" i="14"/>
  <c r="Q978" i="14" s="1"/>
  <c r="O990" i="14"/>
  <c r="Q990" i="14" s="1"/>
  <c r="T990" i="14"/>
  <c r="T1001" i="14"/>
  <c r="O1001" i="14"/>
  <c r="Q1001" i="14" s="1"/>
  <c r="O1008" i="14"/>
  <c r="Q1008" i="14" s="1"/>
  <c r="T1008" i="14"/>
  <c r="T1014" i="14"/>
  <c r="O1014" i="14"/>
  <c r="Q1014" i="14" s="1"/>
  <c r="T1022" i="14"/>
  <c r="O1022" i="14"/>
  <c r="Q1022" i="14" s="1"/>
  <c r="T117" i="14"/>
  <c r="O117" i="14"/>
  <c r="Q117" i="14" s="1"/>
  <c r="T487" i="14"/>
  <c r="O487" i="14"/>
  <c r="Q487" i="14" s="1"/>
  <c r="O639" i="14"/>
  <c r="Q639" i="14" s="1"/>
  <c r="T639" i="14"/>
  <c r="T700" i="14"/>
  <c r="O700" i="14"/>
  <c r="Q700" i="14" s="1"/>
  <c r="O716" i="14"/>
  <c r="Q716" i="14" s="1"/>
  <c r="T716" i="14"/>
  <c r="T749" i="14"/>
  <c r="O749" i="14"/>
  <c r="Q749" i="14" s="1"/>
  <c r="T778" i="14"/>
  <c r="O778" i="14"/>
  <c r="Q778" i="14" s="1"/>
  <c r="T784" i="14"/>
  <c r="O784" i="14"/>
  <c r="Q784" i="14" s="1"/>
  <c r="T795" i="14"/>
  <c r="O795" i="14"/>
  <c r="Q795" i="14" s="1"/>
  <c r="T800" i="14"/>
  <c r="O800" i="14"/>
  <c r="Q800" i="14" s="1"/>
  <c r="T805" i="14"/>
  <c r="O805" i="14"/>
  <c r="Q805" i="14" s="1"/>
  <c r="T808" i="14"/>
  <c r="O808" i="14"/>
  <c r="Q808" i="14" s="1"/>
  <c r="O820" i="14"/>
  <c r="Q820" i="14" s="1"/>
  <c r="T820" i="14"/>
  <c r="T825" i="14"/>
  <c r="O825" i="14"/>
  <c r="Q825" i="14" s="1"/>
  <c r="O833" i="14"/>
  <c r="Q833" i="14" s="1"/>
  <c r="T833" i="14"/>
  <c r="T841" i="14"/>
  <c r="O841" i="14"/>
  <c r="Q841" i="14" s="1"/>
  <c r="T846" i="14"/>
  <c r="O846" i="14"/>
  <c r="Q846" i="14" s="1"/>
  <c r="T849" i="14"/>
  <c r="O849" i="14"/>
  <c r="Q849" i="14" s="1"/>
  <c r="O858" i="14"/>
  <c r="Q858" i="14" s="1"/>
  <c r="T858" i="14"/>
  <c r="T862" i="14"/>
  <c r="O862" i="14"/>
  <c r="Q862" i="14" s="1"/>
  <c r="O879" i="14"/>
  <c r="Q879" i="14" s="1"/>
  <c r="T879" i="14"/>
  <c r="T984" i="14"/>
  <c r="O984" i="14"/>
  <c r="Q984" i="14" s="1"/>
  <c r="T997" i="14"/>
  <c r="O997" i="14"/>
  <c r="Q997" i="14" s="1"/>
  <c r="T1004" i="14"/>
  <c r="O1004" i="14"/>
  <c r="Q1004" i="14" s="1"/>
  <c r="T1010" i="14"/>
  <c r="O1010" i="14"/>
  <c r="Q1010" i="14" s="1"/>
  <c r="T1016" i="14"/>
  <c r="O1016" i="14"/>
  <c r="Q1016" i="14" s="1"/>
  <c r="O1020" i="14"/>
  <c r="Q1020" i="14" s="1"/>
  <c r="T1020" i="14"/>
  <c r="T1025" i="14"/>
  <c r="O1025" i="14"/>
  <c r="Q1025" i="14" s="1"/>
  <c r="T1033" i="14"/>
  <c r="O1033" i="14"/>
  <c r="Q1033" i="14" s="1"/>
  <c r="O1039" i="14"/>
  <c r="Q1039" i="14" s="1"/>
  <c r="T1039" i="14"/>
  <c r="T1056" i="14"/>
  <c r="O1056" i="14"/>
  <c r="Q1056" i="14" s="1"/>
  <c r="T1061" i="14"/>
  <c r="O1061" i="14"/>
  <c r="Q1061" i="14" s="1"/>
  <c r="T1065" i="14"/>
  <c r="O1065" i="14"/>
  <c r="Q1065" i="14" s="1"/>
  <c r="O1112" i="14"/>
  <c r="Q1112" i="14" s="1"/>
  <c r="T1112" i="14"/>
  <c r="T1135" i="14"/>
  <c r="O1135" i="14"/>
  <c r="Q1135" i="14" s="1"/>
  <c r="O1137" i="14"/>
  <c r="Q1137" i="14" s="1"/>
  <c r="T1137" i="14"/>
  <c r="T1139" i="14"/>
  <c r="O1139" i="14"/>
  <c r="Q1139" i="14" s="1"/>
  <c r="O1141" i="14"/>
  <c r="Q1141" i="14" s="1"/>
  <c r="T1141" i="14"/>
  <c r="T1149" i="14"/>
  <c r="O1149" i="14"/>
  <c r="Q1149" i="14" s="1"/>
  <c r="O1151" i="14"/>
  <c r="Q1151" i="14" s="1"/>
  <c r="T1151" i="14"/>
  <c r="T1160" i="14"/>
  <c r="O1160" i="14"/>
  <c r="Q1160" i="14" s="1"/>
  <c r="O1169" i="14"/>
  <c r="Q1169" i="14" s="1"/>
  <c r="T1169" i="14"/>
  <c r="T1242" i="14"/>
  <c r="O1242" i="14"/>
  <c r="Q1242" i="14" s="1"/>
  <c r="O1375" i="14"/>
  <c r="Q1375" i="14" s="1"/>
  <c r="T1375" i="14"/>
  <c r="T1404" i="14"/>
  <c r="O1404" i="14"/>
  <c r="Q1404" i="14" s="1"/>
  <c r="O1674" i="14"/>
  <c r="Q1674" i="14" s="1"/>
  <c r="T1674" i="14"/>
  <c r="T1799" i="14"/>
  <c r="O1799" i="14"/>
  <c r="Q1799" i="14" s="1"/>
  <c r="O1875" i="14"/>
  <c r="Q1875" i="14" s="1"/>
  <c r="T1875" i="14"/>
  <c r="T1899" i="14"/>
  <c r="O1899" i="14"/>
  <c r="Q1899" i="14" s="1"/>
  <c r="O1940" i="14"/>
  <c r="Q1940" i="14" s="1"/>
  <c r="T1940" i="14"/>
  <c r="T2042" i="14"/>
  <c r="O2042" i="14"/>
  <c r="Q2042" i="14" s="1"/>
  <c r="O2285" i="14"/>
  <c r="Q2285" i="14" s="1"/>
  <c r="T2285" i="14"/>
  <c r="T2287" i="14"/>
  <c r="O2287" i="14"/>
  <c r="Q2287" i="14" s="1"/>
  <c r="O2351" i="14"/>
  <c r="Q2351" i="14" s="1"/>
  <c r="T2351" i="14"/>
  <c r="T2353" i="14"/>
  <c r="O2353" i="14"/>
  <c r="Q2353" i="14" s="1"/>
  <c r="O2571" i="14"/>
  <c r="Q2571" i="14" s="1"/>
  <c r="T2571" i="14"/>
  <c r="T2670" i="14"/>
  <c r="O2670" i="14"/>
  <c r="Q2670" i="14" s="1"/>
  <c r="O2672" i="14"/>
  <c r="Q2672" i="14" s="1"/>
  <c r="T2672" i="14"/>
  <c r="T2674" i="14"/>
  <c r="O2674" i="14"/>
  <c r="Q2674" i="14" s="1"/>
  <c r="O2679" i="14"/>
  <c r="Q2679" i="14" s="1"/>
  <c r="T2679" i="14"/>
  <c r="T2681" i="14"/>
  <c r="O2681" i="14"/>
  <c r="Q2681" i="14" s="1"/>
  <c r="O2722" i="14"/>
  <c r="Q2722" i="14" s="1"/>
  <c r="T2722" i="14"/>
  <c r="T22" i="14"/>
  <c r="O22" i="14"/>
  <c r="Q22" i="14" s="1"/>
  <c r="T34" i="14"/>
  <c r="O34" i="14"/>
  <c r="Q34" i="14" s="1"/>
  <c r="T116" i="14"/>
  <c r="O116" i="14"/>
  <c r="Q116" i="14" s="1"/>
  <c r="T413" i="14"/>
  <c r="O413" i="14"/>
  <c r="Q413" i="14" s="1"/>
  <c r="T485" i="14"/>
  <c r="O485" i="14"/>
  <c r="Q485" i="14" s="1"/>
  <c r="T491" i="14"/>
  <c r="O491" i="14"/>
  <c r="Q491" i="14" s="1"/>
  <c r="T634" i="14"/>
  <c r="O634" i="14"/>
  <c r="Q634" i="14" s="1"/>
  <c r="T664" i="14"/>
  <c r="O664" i="14"/>
  <c r="Q664" i="14" s="1"/>
  <c r="T694" i="14"/>
  <c r="O694" i="14"/>
  <c r="Q694" i="14" s="1"/>
  <c r="T701" i="14"/>
  <c r="O701" i="14"/>
  <c r="Q701" i="14" s="1"/>
  <c r="T714" i="14"/>
  <c r="O714" i="14"/>
  <c r="Q714" i="14" s="1"/>
  <c r="T732" i="14"/>
  <c r="O732" i="14"/>
  <c r="Q732" i="14" s="1"/>
  <c r="T746" i="14"/>
  <c r="O746" i="14"/>
  <c r="Q746" i="14" s="1"/>
  <c r="T770" i="14"/>
  <c r="O770" i="14"/>
  <c r="Q770" i="14" s="1"/>
  <c r="T775" i="14"/>
  <c r="O775" i="14"/>
  <c r="Q775" i="14" s="1"/>
  <c r="T777" i="14"/>
  <c r="O777" i="14"/>
  <c r="Q777" i="14" s="1"/>
  <c r="T780" i="14"/>
  <c r="O780" i="14"/>
  <c r="Q780" i="14" s="1"/>
  <c r="T782" i="14"/>
  <c r="O782" i="14"/>
  <c r="Q782" i="14" s="1"/>
  <c r="T785" i="14"/>
  <c r="O785" i="14"/>
  <c r="Q785" i="14" s="1"/>
  <c r="T793" i="14"/>
  <c r="O793" i="14"/>
  <c r="Q793" i="14" s="1"/>
  <c r="T796" i="14"/>
  <c r="O796" i="14"/>
  <c r="Q796" i="14" s="1"/>
  <c r="T799" i="14"/>
  <c r="O799" i="14"/>
  <c r="Q799" i="14" s="1"/>
  <c r="T801" i="14"/>
  <c r="O801" i="14"/>
  <c r="Q801" i="14" s="1"/>
  <c r="T804" i="14"/>
  <c r="O804" i="14"/>
  <c r="Q804" i="14" s="1"/>
  <c r="T806" i="14"/>
  <c r="O806" i="14"/>
  <c r="Q806" i="14" s="1"/>
  <c r="T809" i="14"/>
  <c r="O809" i="14"/>
  <c r="Q809" i="14" s="1"/>
  <c r="T819" i="14"/>
  <c r="O819" i="14"/>
  <c r="Q819" i="14" s="1"/>
  <c r="T821" i="14"/>
  <c r="O821" i="14"/>
  <c r="Q821" i="14" s="1"/>
  <c r="T823" i="14"/>
  <c r="O823" i="14"/>
  <c r="Q823" i="14" s="1"/>
  <c r="T828" i="14"/>
  <c r="O828" i="14"/>
  <c r="Q828" i="14" s="1"/>
  <c r="T830" i="14"/>
  <c r="O830" i="14"/>
  <c r="Q830" i="14" s="1"/>
  <c r="T835" i="14"/>
  <c r="O835" i="14"/>
  <c r="Q835" i="14" s="1"/>
  <c r="T837" i="14"/>
  <c r="O837" i="14"/>
  <c r="Q837" i="14" s="1"/>
  <c r="T840" i="14"/>
  <c r="O840" i="14"/>
  <c r="Q840" i="14" s="1"/>
  <c r="T842" i="14"/>
  <c r="O842" i="14"/>
  <c r="Q842" i="14" s="1"/>
  <c r="T845" i="14"/>
  <c r="O845" i="14"/>
  <c r="Q845" i="14" s="1"/>
  <c r="T848" i="14"/>
  <c r="O848" i="14"/>
  <c r="Q848" i="14" s="1"/>
  <c r="T850" i="14"/>
  <c r="O850" i="14"/>
  <c r="Q850" i="14" s="1"/>
  <c r="T857" i="14"/>
  <c r="O857" i="14"/>
  <c r="Q857" i="14" s="1"/>
  <c r="T859" i="14"/>
  <c r="O859" i="14"/>
  <c r="Q859" i="14" s="1"/>
  <c r="T861" i="14"/>
  <c r="O861" i="14"/>
  <c r="Q861" i="14" s="1"/>
  <c r="T863" i="14"/>
  <c r="O863" i="14"/>
  <c r="Q863" i="14" s="1"/>
  <c r="T865" i="14"/>
  <c r="O865" i="14"/>
  <c r="Q865" i="14" s="1"/>
  <c r="T894" i="14"/>
  <c r="O894" i="14"/>
  <c r="Q894" i="14" s="1"/>
  <c r="T977" i="14"/>
  <c r="O977" i="14"/>
  <c r="Q977" i="14" s="1"/>
  <c r="T983" i="14"/>
  <c r="O983" i="14"/>
  <c r="Q983" i="14" s="1"/>
  <c r="T987" i="14"/>
  <c r="O987" i="14"/>
  <c r="Q987" i="14" s="1"/>
  <c r="T991" i="14"/>
  <c r="O991" i="14"/>
  <c r="Q991" i="14" s="1"/>
  <c r="T1000" i="14"/>
  <c r="O1000" i="14"/>
  <c r="Q1000" i="14" s="1"/>
  <c r="T1003" i="14"/>
  <c r="O1003" i="14"/>
  <c r="Q1003" i="14" s="1"/>
  <c r="T1007" i="14"/>
  <c r="O1007" i="14"/>
  <c r="Q1007" i="14" s="1"/>
  <c r="T1009" i="14"/>
  <c r="O1009" i="14"/>
  <c r="Q1009" i="14" s="1"/>
  <c r="T1013" i="14"/>
  <c r="O1013" i="14"/>
  <c r="Q1013" i="14" s="1"/>
  <c r="T1015" i="14"/>
  <c r="O1015" i="14"/>
  <c r="Q1015" i="14" s="1"/>
  <c r="T1017" i="14"/>
  <c r="O1017" i="14"/>
  <c r="Q1017" i="14" s="1"/>
  <c r="T1021" i="14"/>
  <c r="O1021" i="14"/>
  <c r="Q1021" i="14" s="1"/>
  <c r="T1023" i="14"/>
  <c r="O1023" i="14"/>
  <c r="Q1023" i="14" s="1"/>
  <c r="T1029" i="14"/>
  <c r="O1029" i="14"/>
  <c r="Q1029" i="14" s="1"/>
  <c r="T1034" i="14"/>
  <c r="O1034" i="14"/>
  <c r="Q1034" i="14" s="1"/>
  <c r="T1053" i="14"/>
  <c r="O1053" i="14"/>
  <c r="Q1053" i="14" s="1"/>
  <c r="T1057" i="14"/>
  <c r="O1057" i="14"/>
  <c r="Q1057" i="14" s="1"/>
  <c r="T1064" i="14"/>
  <c r="O1064" i="14"/>
  <c r="Q1064" i="14" s="1"/>
  <c r="T1066" i="14"/>
  <c r="O1066" i="14"/>
  <c r="Q1066" i="14" s="1"/>
  <c r="T1134" i="14"/>
  <c r="O1134" i="14"/>
  <c r="Q1134" i="14" s="1"/>
  <c r="T1136" i="14"/>
  <c r="O1136" i="14"/>
  <c r="Q1136" i="14" s="1"/>
  <c r="T1138" i="14"/>
  <c r="O1138" i="14"/>
  <c r="Q1138" i="14" s="1"/>
  <c r="T1140" i="14"/>
  <c r="O1140" i="14"/>
  <c r="Q1140" i="14" s="1"/>
  <c r="T1144" i="14"/>
  <c r="O1144" i="14"/>
  <c r="Q1144" i="14" s="1"/>
  <c r="T1150" i="14"/>
  <c r="O1150" i="14"/>
  <c r="Q1150" i="14" s="1"/>
  <c r="T1159" i="14"/>
  <c r="O1159" i="14"/>
  <c r="Q1159" i="14" s="1"/>
  <c r="T1164" i="14"/>
  <c r="O1164" i="14"/>
  <c r="Q1164" i="14" s="1"/>
  <c r="T1170" i="14"/>
  <c r="O1170" i="14"/>
  <c r="Q1170" i="14" s="1"/>
  <c r="T1369" i="14"/>
  <c r="O1369" i="14"/>
  <c r="Q1369" i="14" s="1"/>
  <c r="T1403" i="14"/>
  <c r="O1403" i="14"/>
  <c r="Q1403" i="14" s="1"/>
  <c r="T1579" i="14"/>
  <c r="O1579" i="14"/>
  <c r="Q1579" i="14" s="1"/>
  <c r="T1685" i="14"/>
  <c r="O1685" i="14"/>
  <c r="Q1685" i="14" s="1"/>
  <c r="T1800" i="14"/>
  <c r="O1800" i="14"/>
  <c r="Q1800" i="14" s="1"/>
  <c r="T1898" i="14"/>
  <c r="O1898" i="14"/>
  <c r="Q1898" i="14" s="1"/>
  <c r="T1938" i="14"/>
  <c r="O1938" i="14"/>
  <c r="Q1938" i="14" s="1"/>
  <c r="T2041" i="14"/>
  <c r="O2041" i="14"/>
  <c r="Q2041" i="14" s="1"/>
  <c r="T2043" i="14"/>
  <c r="O2043" i="14"/>
  <c r="Q2043" i="14" s="1"/>
  <c r="T2286" i="14"/>
  <c r="O2286" i="14"/>
  <c r="Q2286" i="14" s="1"/>
  <c r="T2288" i="14"/>
  <c r="O2288" i="14"/>
  <c r="Q2288" i="14" s="1"/>
  <c r="T2352" i="14"/>
  <c r="O2352" i="14"/>
  <c r="Q2352" i="14" s="1"/>
  <c r="T2354" i="14"/>
  <c r="O2354" i="14"/>
  <c r="Q2354" i="14" s="1"/>
  <c r="T2666" i="14"/>
  <c r="O2666" i="14"/>
  <c r="Q2666" i="14" s="1"/>
  <c r="T2671" i="14"/>
  <c r="O2671" i="14"/>
  <c r="Q2671" i="14" s="1"/>
  <c r="T2673" i="14"/>
  <c r="O2673" i="14"/>
  <c r="Q2673" i="14" s="1"/>
  <c r="T2678" i="14"/>
  <c r="O2678" i="14"/>
  <c r="Q2678" i="14" s="1"/>
  <c r="T2680" i="14"/>
  <c r="O2680" i="14"/>
  <c r="Q2680" i="14" s="1"/>
  <c r="T2690" i="14"/>
  <c r="O2690" i="14"/>
  <c r="Q2690" i="14" s="1"/>
  <c r="O7" i="14"/>
  <c r="Q7" i="14" s="1"/>
  <c r="T7" i="14"/>
  <c r="T10" i="14"/>
  <c r="O10" i="14"/>
  <c r="Q10" i="14" s="1"/>
  <c r="O14" i="14"/>
  <c r="Q14" i="14" s="1"/>
  <c r="T14" i="14"/>
  <c r="T19" i="14"/>
  <c r="O19" i="14"/>
  <c r="Q19" i="14" s="1"/>
  <c r="O26" i="14"/>
  <c r="Q26" i="14" s="1"/>
  <c r="T26" i="14"/>
  <c r="T31" i="14"/>
  <c r="O31" i="14"/>
  <c r="Q31" i="14" s="1"/>
  <c r="O340" i="14"/>
  <c r="Q340" i="14" s="1"/>
  <c r="T340" i="14"/>
  <c r="T343" i="14"/>
  <c r="O343" i="14"/>
  <c r="Q343" i="14" s="1"/>
  <c r="O353" i="14"/>
  <c r="Q353" i="14" s="1"/>
  <c r="T353" i="14"/>
  <c r="T373" i="14"/>
  <c r="O373" i="14"/>
  <c r="Q373" i="14" s="1"/>
  <c r="O381" i="14"/>
  <c r="Q381" i="14" s="1"/>
  <c r="T381" i="14"/>
  <c r="T451" i="14"/>
  <c r="O451" i="14"/>
  <c r="Q451" i="14" s="1"/>
  <c r="O471" i="14"/>
  <c r="Q471" i="14" s="1"/>
  <c r="T471" i="14"/>
  <c r="T506" i="14"/>
  <c r="O506" i="14"/>
  <c r="Q506" i="14" s="1"/>
  <c r="O633" i="14"/>
  <c r="Q633" i="14" s="1"/>
  <c r="T633" i="14"/>
  <c r="T707" i="14"/>
  <c r="O707" i="14"/>
  <c r="Q707" i="14" s="1"/>
  <c r="O758" i="14"/>
  <c r="Q758" i="14" s="1"/>
  <c r="T758" i="14"/>
  <c r="T847" i="14"/>
  <c r="O847" i="14"/>
  <c r="Q847" i="14" s="1"/>
  <c r="O1239" i="14"/>
  <c r="Q1239" i="14" s="1"/>
  <c r="T1239" i="14"/>
  <c r="T1246" i="14"/>
  <c r="O1246" i="14"/>
  <c r="Q1246" i="14" s="1"/>
  <c r="O1272" i="14"/>
  <c r="Q1272" i="14" s="1"/>
  <c r="T1272" i="14"/>
  <c r="T1361" i="14"/>
  <c r="O1361" i="14"/>
  <c r="Q1361" i="14" s="1"/>
  <c r="O1368" i="14"/>
  <c r="Q1368" i="14" s="1"/>
  <c r="T1368" i="14"/>
  <c r="T1469" i="14"/>
  <c r="O1469" i="14"/>
  <c r="Q1469" i="14" s="1"/>
  <c r="O1490" i="14"/>
  <c r="Q1490" i="14" s="1"/>
  <c r="T1490" i="14"/>
  <c r="T1530" i="14"/>
  <c r="O1530" i="14"/>
  <c r="Q1530" i="14" s="1"/>
  <c r="O1553" i="14"/>
  <c r="Q1553" i="14" s="1"/>
  <c r="T1553" i="14"/>
  <c r="T1561" i="14"/>
  <c r="O1561" i="14"/>
  <c r="Q1561" i="14" s="1"/>
  <c r="O1572" i="14"/>
  <c r="Q1572" i="14" s="1"/>
  <c r="T1572" i="14"/>
  <c r="T1582" i="14"/>
  <c r="O1582" i="14"/>
  <c r="Q1582" i="14" s="1"/>
  <c r="O1590" i="14"/>
  <c r="Q1590" i="14" s="1"/>
  <c r="T1590" i="14"/>
  <c r="T1615" i="14"/>
  <c r="O1615" i="14"/>
  <c r="Q1615" i="14" s="1"/>
  <c r="O1628" i="14"/>
  <c r="Q1628" i="14" s="1"/>
  <c r="T1628" i="14"/>
  <c r="T1633" i="14"/>
  <c r="O1633" i="14"/>
  <c r="Q1633" i="14" s="1"/>
  <c r="O1663" i="14"/>
  <c r="Q1663" i="14" s="1"/>
  <c r="T1663" i="14"/>
  <c r="T1687" i="14"/>
  <c r="O1687" i="14"/>
  <c r="Q1687" i="14" s="1"/>
  <c r="O1783" i="14"/>
  <c r="Q1783" i="14" s="1"/>
  <c r="T1783" i="14"/>
  <c r="T1791" i="14"/>
  <c r="O1791" i="14"/>
  <c r="Q1791" i="14" s="1"/>
  <c r="O1793" i="14"/>
  <c r="Q1793" i="14" s="1"/>
  <c r="T1793" i="14"/>
  <c r="T1825" i="14"/>
  <c r="O1825" i="14"/>
  <c r="Q1825" i="14" s="1"/>
  <c r="O1844" i="14"/>
  <c r="Q1844" i="14" s="1"/>
  <c r="T1844" i="14"/>
  <c r="T1854" i="14"/>
  <c r="O1854" i="14"/>
  <c r="Q1854" i="14" s="1"/>
  <c r="O1888" i="14"/>
  <c r="Q1888" i="14" s="1"/>
  <c r="T1888" i="14"/>
  <c r="T1945" i="14"/>
  <c r="O1945" i="14"/>
  <c r="Q1945" i="14" s="1"/>
  <c r="O1947" i="14"/>
  <c r="Q1947" i="14" s="1"/>
  <c r="T1947" i="14"/>
  <c r="T1949" i="14"/>
  <c r="O1949" i="14"/>
  <c r="Q1949" i="14" s="1"/>
  <c r="O1951" i="14"/>
  <c r="Q1951" i="14" s="1"/>
  <c r="T1951" i="14"/>
  <c r="T2001" i="14"/>
  <c r="O2001" i="14"/>
  <c r="Q2001" i="14" s="1"/>
  <c r="O2064" i="14"/>
  <c r="Q2064" i="14" s="1"/>
  <c r="T2064" i="14"/>
  <c r="T2071" i="14"/>
  <c r="O2071" i="14"/>
  <c r="Q2071" i="14" s="1"/>
  <c r="O2081" i="14"/>
  <c r="Q2081" i="14" s="1"/>
  <c r="T2081" i="14"/>
  <c r="T2357" i="14"/>
  <c r="O2357" i="14"/>
  <c r="Q2357" i="14" s="1"/>
  <c r="O2371" i="14"/>
  <c r="Q2371" i="14" s="1"/>
  <c r="T2371" i="14"/>
  <c r="T2375" i="14"/>
  <c r="O2375" i="14"/>
  <c r="Q2375" i="14" s="1"/>
  <c r="O2377" i="14"/>
  <c r="Q2377" i="14" s="1"/>
  <c r="T2377" i="14"/>
  <c r="T2381" i="14"/>
  <c r="O2381" i="14"/>
  <c r="Q2381" i="14" s="1"/>
  <c r="O2720" i="14"/>
  <c r="Q2720" i="14" s="1"/>
  <c r="T2720" i="14"/>
  <c r="T2774" i="14"/>
  <c r="O2774" i="14"/>
  <c r="Q2774" i="14" s="1"/>
  <c r="O2789" i="14"/>
  <c r="Q2789" i="14" s="1"/>
  <c r="T2789" i="14"/>
  <c r="T3013" i="14"/>
  <c r="O3013" i="14"/>
  <c r="Q3013" i="14" s="1"/>
  <c r="T8" i="14"/>
  <c r="O8" i="14"/>
  <c r="Q8" i="14" s="1"/>
  <c r="T13" i="14"/>
  <c r="O13" i="14"/>
  <c r="Q13" i="14" s="1"/>
  <c r="T17" i="14"/>
  <c r="O17" i="14"/>
  <c r="Q17" i="14" s="1"/>
  <c r="T24" i="14"/>
  <c r="O24" i="14"/>
  <c r="Q24" i="14" s="1"/>
  <c r="T29" i="14"/>
  <c r="O29" i="14"/>
  <c r="Q29" i="14" s="1"/>
  <c r="T281" i="14"/>
  <c r="O281" i="14"/>
  <c r="Q281" i="14" s="1"/>
  <c r="T342" i="14"/>
  <c r="O342" i="14"/>
  <c r="Q342" i="14" s="1"/>
  <c r="T351" i="14"/>
  <c r="O351" i="14"/>
  <c r="Q351" i="14" s="1"/>
  <c r="T359" i="14"/>
  <c r="O359" i="14"/>
  <c r="Q359" i="14" s="1"/>
  <c r="T379" i="14"/>
  <c r="O379" i="14"/>
  <c r="Q379" i="14" s="1"/>
  <c r="T408" i="14"/>
  <c r="O408" i="14"/>
  <c r="Q408" i="14" s="1"/>
  <c r="T462" i="14"/>
  <c r="O462" i="14"/>
  <c r="Q462" i="14" s="1"/>
  <c r="T493" i="14"/>
  <c r="O493" i="14"/>
  <c r="Q493" i="14" s="1"/>
  <c r="T524" i="14"/>
  <c r="O524" i="14"/>
  <c r="Q524" i="14" s="1"/>
  <c r="T706" i="14"/>
  <c r="O706" i="14"/>
  <c r="Q706" i="14" s="1"/>
  <c r="T717" i="14"/>
  <c r="O717" i="14"/>
  <c r="Q717" i="14" s="1"/>
  <c r="T794" i="14"/>
  <c r="O794" i="14"/>
  <c r="Q794" i="14" s="1"/>
  <c r="T1230" i="14"/>
  <c r="O1230" i="14"/>
  <c r="Q1230" i="14" s="1"/>
  <c r="T1245" i="14"/>
  <c r="O1245" i="14"/>
  <c r="Q1245" i="14" s="1"/>
  <c r="T1262" i="14"/>
  <c r="O1262" i="14"/>
  <c r="Q1262" i="14" s="1"/>
  <c r="T1360" i="14"/>
  <c r="O1360" i="14"/>
  <c r="Q1360" i="14" s="1"/>
  <c r="T1362" i="14"/>
  <c r="O1362" i="14"/>
  <c r="Q1362" i="14" s="1"/>
  <c r="T1374" i="14"/>
  <c r="O1374" i="14"/>
  <c r="Q1374" i="14" s="1"/>
  <c r="T1472" i="14"/>
  <c r="O1472" i="14"/>
  <c r="Q1472" i="14" s="1"/>
  <c r="T1503" i="14"/>
  <c r="O1503" i="14"/>
  <c r="Q1503" i="14" s="1"/>
  <c r="T1547" i="14"/>
  <c r="O1547" i="14"/>
  <c r="Q1547" i="14" s="1"/>
  <c r="T1557" i="14"/>
  <c r="O1557" i="14"/>
  <c r="Q1557" i="14" s="1"/>
  <c r="T1571" i="14"/>
  <c r="O1571" i="14"/>
  <c r="Q1571" i="14" s="1"/>
  <c r="T1573" i="14"/>
  <c r="O1573" i="14"/>
  <c r="Q1573" i="14" s="1"/>
  <c r="T1587" i="14"/>
  <c r="O1587" i="14"/>
  <c r="Q1587" i="14" s="1"/>
  <c r="T1603" i="14"/>
  <c r="O1603" i="14"/>
  <c r="Q1603" i="14" s="1"/>
  <c r="T1620" i="14"/>
  <c r="O1620" i="14"/>
  <c r="Q1620" i="14" s="1"/>
  <c r="T1630" i="14"/>
  <c r="O1630" i="14"/>
  <c r="Q1630" i="14" s="1"/>
  <c r="T1642" i="14"/>
  <c r="O1642" i="14"/>
  <c r="Q1642" i="14" s="1"/>
  <c r="T1673" i="14"/>
  <c r="O1673" i="14"/>
  <c r="Q1673" i="14" s="1"/>
  <c r="T1755" i="14"/>
  <c r="O1755" i="14"/>
  <c r="Q1755" i="14" s="1"/>
  <c r="T1784" i="14"/>
  <c r="O1784" i="14"/>
  <c r="Q1784" i="14" s="1"/>
  <c r="T1792" i="14"/>
  <c r="O1792" i="14"/>
  <c r="Q1792" i="14" s="1"/>
  <c r="T1801" i="14"/>
  <c r="O1801" i="14"/>
  <c r="Q1801" i="14" s="1"/>
  <c r="T1830" i="14"/>
  <c r="O1830" i="14"/>
  <c r="Q1830" i="14" s="1"/>
  <c r="T1847" i="14"/>
  <c r="O1847" i="14"/>
  <c r="Q1847" i="14" s="1"/>
  <c r="T1885" i="14"/>
  <c r="O1885" i="14"/>
  <c r="Q1885" i="14" s="1"/>
  <c r="T1942" i="14"/>
  <c r="O1942" i="14"/>
  <c r="Q1942" i="14" s="1"/>
  <c r="T1946" i="14"/>
  <c r="O1946" i="14"/>
  <c r="Q1946" i="14" s="1"/>
  <c r="T1948" i="14"/>
  <c r="O1948" i="14"/>
  <c r="Q1948" i="14" s="1"/>
  <c r="T1950" i="14"/>
  <c r="O1950" i="14"/>
  <c r="Q1950" i="14" s="1"/>
  <c r="T1952" i="14"/>
  <c r="O1952" i="14"/>
  <c r="Q1952" i="14" s="1"/>
  <c r="T2015" i="14"/>
  <c r="O2015" i="14"/>
  <c r="Q2015" i="14" s="1"/>
  <c r="T2067" i="14"/>
  <c r="O2067" i="14"/>
  <c r="Q2067" i="14" s="1"/>
  <c r="T2078" i="14"/>
  <c r="O2078" i="14"/>
  <c r="Q2078" i="14" s="1"/>
  <c r="T2084" i="14"/>
  <c r="O2084" i="14"/>
  <c r="Q2084" i="14" s="1"/>
  <c r="T2368" i="14"/>
  <c r="O2368" i="14"/>
  <c r="Q2368" i="14" s="1"/>
  <c r="T2372" i="14"/>
  <c r="O2372" i="14"/>
  <c r="Q2372" i="14" s="1"/>
  <c r="T2376" i="14"/>
  <c r="O2376" i="14"/>
  <c r="Q2376" i="14" s="1"/>
  <c r="T2378" i="14"/>
  <c r="O2378" i="14"/>
  <c r="Q2378" i="14" s="1"/>
  <c r="T2629" i="14"/>
  <c r="O2629" i="14"/>
  <c r="Q2629" i="14" s="1"/>
  <c r="T2728" i="14"/>
  <c r="O2728" i="14"/>
  <c r="Q2728" i="14" s="1"/>
  <c r="T2775" i="14"/>
  <c r="O2775" i="14"/>
  <c r="Q2775" i="14" s="1"/>
  <c r="T2798" i="14"/>
  <c r="O2798" i="14"/>
  <c r="Q2798" i="14" s="1"/>
  <c r="T3027" i="14"/>
  <c r="O3027" i="14"/>
  <c r="Q3027" i="14" s="1"/>
  <c r="T12" i="14"/>
  <c r="O12" i="14"/>
  <c r="Q12" i="14" s="1"/>
  <c r="T25" i="14"/>
  <c r="O25" i="14"/>
  <c r="Q25" i="14" s="1"/>
  <c r="T38" i="14"/>
  <c r="O38" i="14"/>
  <c r="Q38" i="14" s="1"/>
  <c r="T45" i="14"/>
  <c r="O45" i="14"/>
  <c r="Q45" i="14" s="1"/>
  <c r="T55" i="14"/>
  <c r="O55" i="14"/>
  <c r="Q55" i="14" s="1"/>
  <c r="T66" i="14"/>
  <c r="O66" i="14"/>
  <c r="Q66" i="14" s="1"/>
  <c r="T99" i="14"/>
  <c r="O99" i="14"/>
  <c r="Q99" i="14" s="1"/>
  <c r="T123" i="14"/>
  <c r="O123" i="14"/>
  <c r="Q123" i="14" s="1"/>
  <c r="T180" i="14"/>
  <c r="O180" i="14"/>
  <c r="Q180" i="14" s="1"/>
  <c r="T188" i="14"/>
  <c r="O188" i="14"/>
  <c r="Q188" i="14" s="1"/>
  <c r="T192" i="14"/>
  <c r="O192" i="14"/>
  <c r="Q192" i="14" s="1"/>
  <c r="T197" i="14"/>
  <c r="O197" i="14"/>
  <c r="Q197" i="14" s="1"/>
  <c r="T200" i="14"/>
  <c r="O200" i="14"/>
  <c r="Q200" i="14" s="1"/>
  <c r="T211" i="14"/>
  <c r="O211" i="14"/>
  <c r="Q211" i="14" s="1"/>
  <c r="T330" i="14"/>
  <c r="O330" i="14"/>
  <c r="Q330" i="14" s="1"/>
  <c r="T341" i="14"/>
  <c r="O341" i="14"/>
  <c r="Q341" i="14" s="1"/>
  <c r="T360" i="14"/>
  <c r="O360" i="14"/>
  <c r="Q360" i="14" s="1"/>
  <c r="T380" i="14"/>
  <c r="O380" i="14"/>
  <c r="Q380" i="14" s="1"/>
  <c r="T390" i="14"/>
  <c r="O390" i="14"/>
  <c r="Q390" i="14" s="1"/>
  <c r="T405" i="14"/>
  <c r="O405" i="14"/>
  <c r="Q405" i="14" s="1"/>
  <c r="T412" i="14"/>
  <c r="O412" i="14"/>
  <c r="Q412" i="14" s="1"/>
  <c r="T428" i="14"/>
  <c r="O428" i="14"/>
  <c r="Q428" i="14" s="1"/>
  <c r="T444" i="14"/>
  <c r="O444" i="14"/>
  <c r="Q444" i="14" s="1"/>
  <c r="T455" i="14"/>
  <c r="O455" i="14"/>
  <c r="Q455" i="14" s="1"/>
  <c r="T463" i="14"/>
  <c r="O463" i="14"/>
  <c r="Q463" i="14" s="1"/>
  <c r="T477" i="14"/>
  <c r="O477" i="14"/>
  <c r="Q477" i="14" s="1"/>
  <c r="T885" i="14"/>
  <c r="O885" i="14"/>
  <c r="Q885" i="14" s="1"/>
  <c r="T922" i="14"/>
  <c r="O922" i="14"/>
  <c r="Q922" i="14" s="1"/>
  <c r="T963" i="14"/>
  <c r="O963" i="14"/>
  <c r="Q963" i="14" s="1"/>
  <c r="T988" i="14"/>
  <c r="O988" i="14"/>
  <c r="Q988" i="14" s="1"/>
  <c r="T1167" i="14"/>
  <c r="O1167" i="14"/>
  <c r="Q1167" i="14" s="1"/>
  <c r="T1407" i="14"/>
  <c r="O1407" i="14"/>
  <c r="Q1407" i="14" s="1"/>
  <c r="T1429" i="14"/>
  <c r="O1429" i="14"/>
  <c r="Q1429" i="14" s="1"/>
  <c r="T1470" i="14"/>
  <c r="O1470" i="14"/>
  <c r="Q1470" i="14" s="1"/>
  <c r="T1533" i="14"/>
  <c r="O1533" i="14"/>
  <c r="Q1533" i="14" s="1"/>
  <c r="T1549" i="14"/>
  <c r="O1549" i="14"/>
  <c r="Q1549" i="14" s="1"/>
  <c r="T1588" i="14"/>
  <c r="O1588" i="14"/>
  <c r="Q1588" i="14" s="1"/>
  <c r="T1693" i="14"/>
  <c r="O1693" i="14"/>
  <c r="Q1693" i="14" s="1"/>
  <c r="T1701" i="14"/>
  <c r="O1701" i="14"/>
  <c r="Q1701" i="14" s="1"/>
  <c r="T1711" i="14"/>
  <c r="O1711" i="14"/>
  <c r="Q1711" i="14" s="1"/>
  <c r="T1715" i="14"/>
  <c r="O1715" i="14"/>
  <c r="Q1715" i="14" s="1"/>
  <c r="T1725" i="14"/>
  <c r="O1725" i="14"/>
  <c r="Q1725" i="14" s="1"/>
  <c r="T1731" i="14"/>
  <c r="O1731" i="14"/>
  <c r="Q1731" i="14" s="1"/>
  <c r="T1738" i="14"/>
  <c r="O1738" i="14"/>
  <c r="Q1738" i="14" s="1"/>
  <c r="T1747" i="14"/>
  <c r="O1747" i="14"/>
  <c r="Q1747" i="14" s="1"/>
  <c r="T1753" i="14"/>
  <c r="O1753" i="14"/>
  <c r="Q1753" i="14" s="1"/>
  <c r="T1759" i="14"/>
  <c r="O1759" i="14"/>
  <c r="Q1759" i="14" s="1"/>
  <c r="T1767" i="14"/>
  <c r="O1767" i="14"/>
  <c r="Q1767" i="14" s="1"/>
  <c r="T1772" i="14"/>
  <c r="O1772" i="14"/>
  <c r="Q1772" i="14" s="1"/>
  <c r="T1778" i="14"/>
  <c r="O1778" i="14"/>
  <c r="Q1778" i="14" s="1"/>
  <c r="T1823" i="14"/>
  <c r="O1823" i="14"/>
  <c r="Q1823" i="14" s="1"/>
  <c r="T1855" i="14"/>
  <c r="O1855" i="14"/>
  <c r="Q1855" i="14" s="1"/>
  <c r="T1903" i="14"/>
  <c r="O1903" i="14"/>
  <c r="Q1903" i="14" s="1"/>
  <c r="T1941" i="14"/>
  <c r="O1941" i="14"/>
  <c r="Q1941" i="14" s="1"/>
  <c r="T1960" i="14"/>
  <c r="O1960" i="14"/>
  <c r="Q1960" i="14" s="1"/>
  <c r="T1993" i="14"/>
  <c r="O1993" i="14"/>
  <c r="Q1993" i="14" s="1"/>
  <c r="T2027" i="14"/>
  <c r="O2027" i="14"/>
  <c r="Q2027" i="14" s="1"/>
  <c r="T2088" i="14"/>
  <c r="O2088" i="14"/>
  <c r="Q2088" i="14" s="1"/>
  <c r="T2110" i="14"/>
  <c r="O2110" i="14"/>
  <c r="Q2110" i="14" s="1"/>
  <c r="T2122" i="14"/>
  <c r="O2122" i="14"/>
  <c r="Q2122" i="14" s="1"/>
  <c r="T2159" i="14"/>
  <c r="O2159" i="14"/>
  <c r="Q2159" i="14" s="1"/>
  <c r="T2161" i="14"/>
  <c r="O2161" i="14"/>
  <c r="Q2161" i="14" s="1"/>
  <c r="T2171" i="14"/>
  <c r="O2171" i="14"/>
  <c r="Q2171" i="14" s="1"/>
  <c r="T2180" i="14"/>
  <c r="O2180" i="14"/>
  <c r="Q2180" i="14" s="1"/>
  <c r="T2197" i="14"/>
  <c r="O2197" i="14"/>
  <c r="Q2197" i="14" s="1"/>
  <c r="T2212" i="14"/>
  <c r="O2212" i="14"/>
  <c r="Q2212" i="14" s="1"/>
  <c r="T2220" i="14"/>
  <c r="O2220" i="14"/>
  <c r="Q2220" i="14" s="1"/>
  <c r="T2231" i="14"/>
  <c r="O2231" i="14"/>
  <c r="Q2231" i="14" s="1"/>
  <c r="T2257" i="14"/>
  <c r="O2257" i="14"/>
  <c r="Q2257" i="14" s="1"/>
  <c r="T2262" i="14"/>
  <c r="O2262" i="14"/>
  <c r="Q2262" i="14" s="1"/>
  <c r="T2266" i="14"/>
  <c r="O2266" i="14"/>
  <c r="Q2266" i="14" s="1"/>
  <c r="T2274" i="14"/>
  <c r="O2274" i="14"/>
  <c r="Q2274" i="14" s="1"/>
  <c r="T2289" i="14"/>
  <c r="O2289" i="14"/>
  <c r="Q2289" i="14" s="1"/>
  <c r="T2296" i="14"/>
  <c r="O2296" i="14"/>
  <c r="Q2296" i="14" s="1"/>
  <c r="T2311" i="14"/>
  <c r="O2311" i="14"/>
  <c r="Q2311" i="14" s="1"/>
  <c r="T2318" i="14"/>
  <c r="O2318" i="14"/>
  <c r="Q2318" i="14" s="1"/>
  <c r="T2325" i="14"/>
  <c r="O2325" i="14"/>
  <c r="Q2325" i="14" s="1"/>
  <c r="T2335" i="14"/>
  <c r="O2335" i="14"/>
  <c r="Q2335" i="14" s="1"/>
  <c r="T2349" i="14"/>
  <c r="O2349" i="14"/>
  <c r="Q2349" i="14" s="1"/>
  <c r="T2361" i="14"/>
  <c r="O2361" i="14"/>
  <c r="Q2361" i="14" s="1"/>
  <c r="T2380" i="14"/>
  <c r="O2380" i="14"/>
  <c r="Q2380" i="14" s="1"/>
  <c r="T2387" i="14"/>
  <c r="O2387" i="14"/>
  <c r="Q2387" i="14" s="1"/>
  <c r="T2401" i="14"/>
  <c r="O2401" i="14"/>
  <c r="Q2401" i="14" s="1"/>
  <c r="T2429" i="14"/>
  <c r="O2429" i="14"/>
  <c r="Q2429" i="14" s="1"/>
  <c r="T2433" i="14"/>
  <c r="O2433" i="14"/>
  <c r="Q2433" i="14" s="1"/>
  <c r="T2438" i="14"/>
  <c r="O2438" i="14"/>
  <c r="Q2438" i="14" s="1"/>
  <c r="T2446" i="14"/>
  <c r="O2446" i="14"/>
  <c r="Q2446" i="14" s="1"/>
  <c r="T2452" i="14"/>
  <c r="O2452" i="14"/>
  <c r="Q2452" i="14" s="1"/>
  <c r="T2456" i="14"/>
  <c r="O2456" i="14"/>
  <c r="Q2456" i="14" s="1"/>
  <c r="T2460" i="14"/>
  <c r="O2460" i="14"/>
  <c r="Q2460" i="14" s="1"/>
  <c r="T2471" i="14"/>
  <c r="O2471" i="14"/>
  <c r="Q2471" i="14" s="1"/>
  <c r="T2477" i="14"/>
  <c r="O2477" i="14"/>
  <c r="Q2477" i="14" s="1"/>
  <c r="T2484" i="14"/>
  <c r="O2484" i="14"/>
  <c r="Q2484" i="14" s="1"/>
  <c r="T2492" i="14"/>
  <c r="O2492" i="14"/>
  <c r="Q2492" i="14" s="1"/>
  <c r="T2496" i="14"/>
  <c r="O2496" i="14"/>
  <c r="Q2496" i="14" s="1"/>
  <c r="T2502" i="14"/>
  <c r="O2502" i="14"/>
  <c r="Q2502" i="14" s="1"/>
  <c r="T2506" i="14"/>
  <c r="O2506" i="14"/>
  <c r="Q2506" i="14" s="1"/>
  <c r="T2510" i="14"/>
  <c r="O2510" i="14"/>
  <c r="Q2510" i="14" s="1"/>
  <c r="T2515" i="14"/>
  <c r="O2515" i="14"/>
  <c r="Q2515" i="14" s="1"/>
  <c r="T2519" i="14"/>
  <c r="O2519" i="14"/>
  <c r="Q2519" i="14" s="1"/>
  <c r="T2523" i="14"/>
  <c r="O2523" i="14"/>
  <c r="Q2523" i="14" s="1"/>
  <c r="T2525" i="14"/>
  <c r="O2525" i="14"/>
  <c r="Q2525" i="14" s="1"/>
  <c r="T2531" i="14"/>
  <c r="O2531" i="14"/>
  <c r="Q2531" i="14" s="1"/>
  <c r="T2543" i="14"/>
  <c r="O2543" i="14"/>
  <c r="Q2543" i="14" s="1"/>
  <c r="T2617" i="14"/>
  <c r="O2617" i="14"/>
  <c r="Q2617" i="14" s="1"/>
  <c r="T2631" i="14"/>
  <c r="O2631" i="14"/>
  <c r="Q2631" i="14" s="1"/>
  <c r="T2640" i="14"/>
  <c r="O2640" i="14"/>
  <c r="Q2640" i="14" s="1"/>
  <c r="T2644" i="14"/>
  <c r="O2644" i="14"/>
  <c r="Q2644" i="14" s="1"/>
  <c r="T2651" i="14"/>
  <c r="O2651" i="14"/>
  <c r="Q2651" i="14" s="1"/>
  <c r="T2659" i="14"/>
  <c r="O2659" i="14"/>
  <c r="Q2659" i="14" s="1"/>
  <c r="T2677" i="14"/>
  <c r="O2677" i="14"/>
  <c r="Q2677" i="14" s="1"/>
  <c r="T2702" i="14"/>
  <c r="O2702" i="14"/>
  <c r="Q2702" i="14" s="1"/>
  <c r="T2738" i="14"/>
  <c r="O2738" i="14"/>
  <c r="Q2738" i="14" s="1"/>
  <c r="T2754" i="14"/>
  <c r="O2754" i="14"/>
  <c r="Q2754" i="14" s="1"/>
  <c r="T2768" i="14"/>
  <c r="O2768" i="14"/>
  <c r="Q2768" i="14" s="1"/>
  <c r="T2787" i="14"/>
  <c r="O2787" i="14"/>
  <c r="Q2787" i="14" s="1"/>
  <c r="T2810" i="14"/>
  <c r="O2810" i="14"/>
  <c r="Q2810" i="14" s="1"/>
  <c r="T2815" i="14"/>
  <c r="O2815" i="14"/>
  <c r="Q2815" i="14" s="1"/>
  <c r="T2819" i="14"/>
  <c r="O2819" i="14"/>
  <c r="Q2819" i="14" s="1"/>
  <c r="T2829" i="14"/>
  <c r="O2829" i="14"/>
  <c r="Q2829" i="14" s="1"/>
  <c r="T2833" i="14"/>
  <c r="O2833" i="14"/>
  <c r="Q2833" i="14" s="1"/>
  <c r="T2847" i="14"/>
  <c r="O2847" i="14"/>
  <c r="Q2847" i="14" s="1"/>
  <c r="T2858" i="14"/>
  <c r="O2858" i="14"/>
  <c r="Q2858" i="14" s="1"/>
  <c r="T2872" i="14"/>
  <c r="O2872" i="14"/>
  <c r="Q2872" i="14" s="1"/>
  <c r="T2878" i="14"/>
  <c r="O2878" i="14"/>
  <c r="Q2878" i="14" s="1"/>
  <c r="T2884" i="14"/>
  <c r="O2884" i="14"/>
  <c r="Q2884" i="14" s="1"/>
  <c r="T2903" i="14"/>
  <c r="O2903" i="14"/>
  <c r="Q2903" i="14" s="1"/>
  <c r="T2923" i="14"/>
  <c r="O2923" i="14"/>
  <c r="Q2923" i="14" s="1"/>
  <c r="T2937" i="14"/>
  <c r="O2937" i="14"/>
  <c r="Q2937" i="14" s="1"/>
  <c r="T2943" i="14"/>
  <c r="O2943" i="14"/>
  <c r="Q2943" i="14" s="1"/>
  <c r="T2950" i="14"/>
  <c r="O2950" i="14"/>
  <c r="Q2950" i="14" s="1"/>
  <c r="T2959" i="14"/>
  <c r="O2959" i="14"/>
  <c r="Q2959" i="14" s="1"/>
  <c r="T2965" i="14"/>
  <c r="O2965" i="14"/>
  <c r="Q2965" i="14" s="1"/>
  <c r="T2970" i="14"/>
  <c r="O2970" i="14"/>
  <c r="Q2970" i="14" s="1"/>
  <c r="T2989" i="14"/>
  <c r="O2989" i="14"/>
  <c r="Q2989" i="14" s="1"/>
  <c r="T3004" i="14"/>
  <c r="O3004" i="14"/>
  <c r="Q3004" i="14" s="1"/>
  <c r="T3053" i="14"/>
  <c r="O3053" i="14"/>
  <c r="Q3053" i="14" s="1"/>
  <c r="T3057" i="14"/>
  <c r="O3057" i="14"/>
  <c r="Q3057" i="14" s="1"/>
  <c r="T3093" i="14"/>
  <c r="O3093" i="14"/>
  <c r="Q3093" i="14" s="1"/>
  <c r="T9" i="14"/>
  <c r="O9" i="14"/>
  <c r="Q9" i="14" s="1"/>
  <c r="T16" i="14"/>
  <c r="O16" i="14"/>
  <c r="Q16" i="14" s="1"/>
  <c r="T30" i="14"/>
  <c r="O30" i="14"/>
  <c r="Q30" i="14" s="1"/>
  <c r="T42" i="14"/>
  <c r="O42" i="14"/>
  <c r="Q42" i="14" s="1"/>
  <c r="T52" i="14"/>
  <c r="O52" i="14"/>
  <c r="Q52" i="14" s="1"/>
  <c r="T57" i="14"/>
  <c r="O57" i="14"/>
  <c r="Q57" i="14" s="1"/>
  <c r="T94" i="14"/>
  <c r="O94" i="14"/>
  <c r="Q94" i="14" s="1"/>
  <c r="T106" i="14"/>
  <c r="O106" i="14"/>
  <c r="Q106" i="14" s="1"/>
  <c r="T177" i="14"/>
  <c r="O177" i="14"/>
  <c r="Q177" i="14" s="1"/>
  <c r="T185" i="14"/>
  <c r="O185" i="14"/>
  <c r="Q185" i="14" s="1"/>
  <c r="T190" i="14"/>
  <c r="O190" i="14"/>
  <c r="Q190" i="14" s="1"/>
  <c r="T194" i="14"/>
  <c r="O194" i="14"/>
  <c r="Q194" i="14" s="1"/>
  <c r="T202" i="14"/>
  <c r="O202" i="14"/>
  <c r="Q202" i="14" s="1"/>
  <c r="T225" i="14"/>
  <c r="O225" i="14"/>
  <c r="Q225" i="14" s="1"/>
  <c r="T333" i="14"/>
  <c r="O333" i="14"/>
  <c r="Q333" i="14" s="1"/>
  <c r="T347" i="14"/>
  <c r="O347" i="14"/>
  <c r="Q347" i="14" s="1"/>
  <c r="T367" i="14"/>
  <c r="O367" i="14"/>
  <c r="Q367" i="14" s="1"/>
  <c r="T388" i="14"/>
  <c r="O388" i="14"/>
  <c r="Q388" i="14" s="1"/>
  <c r="T396" i="14"/>
  <c r="O396" i="14"/>
  <c r="Q396" i="14" s="1"/>
  <c r="T409" i="14"/>
  <c r="O409" i="14"/>
  <c r="Q409" i="14" s="1"/>
  <c r="T419" i="14"/>
  <c r="O419" i="14"/>
  <c r="Q419" i="14" s="1"/>
  <c r="T437" i="14"/>
  <c r="O437" i="14"/>
  <c r="Q437" i="14" s="1"/>
  <c r="T449" i="14"/>
  <c r="O449" i="14"/>
  <c r="Q449" i="14" s="1"/>
  <c r="T458" i="14"/>
  <c r="O458" i="14"/>
  <c r="Q458" i="14" s="1"/>
  <c r="T470" i="14"/>
  <c r="O470" i="14"/>
  <c r="Q470" i="14" s="1"/>
  <c r="T735" i="14"/>
  <c r="O735" i="14"/>
  <c r="Q735" i="14" s="1"/>
  <c r="T916" i="14"/>
  <c r="O916" i="14"/>
  <c r="Q916" i="14" s="1"/>
  <c r="T940" i="14"/>
  <c r="O940" i="14"/>
  <c r="Q940" i="14" s="1"/>
  <c r="T971" i="14"/>
  <c r="O971" i="14"/>
  <c r="Q971" i="14" s="1"/>
  <c r="T993" i="14"/>
  <c r="O993" i="14"/>
  <c r="Q993" i="14" s="1"/>
  <c r="T1171" i="14"/>
  <c r="O1171" i="14"/>
  <c r="Q1171" i="14" s="1"/>
  <c r="T1224" i="14"/>
  <c r="O1224" i="14"/>
  <c r="Q1224" i="14" s="1"/>
  <c r="T1415" i="14"/>
  <c r="O1415" i="14"/>
  <c r="Q1415" i="14" s="1"/>
  <c r="T1460" i="14"/>
  <c r="O1460" i="14"/>
  <c r="Q1460" i="14" s="1"/>
  <c r="T1524" i="14"/>
  <c r="O1524" i="14"/>
  <c r="Q1524" i="14" s="1"/>
  <c r="T1543" i="14"/>
  <c r="O1543" i="14"/>
  <c r="Q1543" i="14" s="1"/>
  <c r="T1584" i="14"/>
  <c r="O1584" i="14"/>
  <c r="Q1584" i="14" s="1"/>
  <c r="T1665" i="14"/>
  <c r="O1665" i="14"/>
  <c r="Q1665" i="14" s="1"/>
  <c r="T1696" i="14"/>
  <c r="O1696" i="14"/>
  <c r="Q1696" i="14" s="1"/>
  <c r="T1708" i="14"/>
  <c r="O1708" i="14"/>
  <c r="Q1708" i="14" s="1"/>
  <c r="T1713" i="14"/>
  <c r="O1713" i="14"/>
  <c r="Q1713" i="14" s="1"/>
  <c r="T1722" i="14"/>
  <c r="O1722" i="14"/>
  <c r="Q1722" i="14" s="1"/>
  <c r="T1727" i="14"/>
  <c r="O1727" i="14"/>
  <c r="Q1727" i="14" s="1"/>
  <c r="T1735" i="14"/>
  <c r="O1735" i="14"/>
  <c r="Q1735" i="14" s="1"/>
  <c r="T1744" i="14"/>
  <c r="O1744" i="14"/>
  <c r="Q1744" i="14" s="1"/>
  <c r="T1750" i="14"/>
  <c r="O1750" i="14"/>
  <c r="Q1750" i="14" s="1"/>
  <c r="T1757" i="14"/>
  <c r="O1757" i="14"/>
  <c r="Q1757" i="14" s="1"/>
  <c r="T1763" i="14"/>
  <c r="O1763" i="14"/>
  <c r="Q1763" i="14" s="1"/>
  <c r="T1765" i="14"/>
  <c r="O1765" i="14"/>
  <c r="Q1765" i="14" s="1"/>
  <c r="T1770" i="14"/>
  <c r="O1770" i="14"/>
  <c r="Q1770" i="14" s="1"/>
  <c r="T1774" i="14"/>
  <c r="O1774" i="14"/>
  <c r="Q1774" i="14" s="1"/>
  <c r="T1782" i="14"/>
  <c r="O1782" i="14"/>
  <c r="Q1782" i="14" s="1"/>
  <c r="T1827" i="14"/>
  <c r="O1827" i="14"/>
  <c r="Q1827" i="14" s="1"/>
  <c r="T1896" i="14"/>
  <c r="O1896" i="14"/>
  <c r="Q1896" i="14" s="1"/>
  <c r="T1924" i="14"/>
  <c r="O1924" i="14"/>
  <c r="Q1924" i="14" s="1"/>
  <c r="T1953" i="14"/>
  <c r="O1953" i="14"/>
  <c r="Q1953" i="14" s="1"/>
  <c r="T1966" i="14"/>
  <c r="O1966" i="14"/>
  <c r="Q1966" i="14" s="1"/>
  <c r="T2007" i="14"/>
  <c r="O2007" i="14"/>
  <c r="Q2007" i="14" s="1"/>
  <c r="T2052" i="14"/>
  <c r="O2052" i="14"/>
  <c r="Q2052" i="14" s="1"/>
  <c r="T2107" i="14"/>
  <c r="O2107" i="14"/>
  <c r="Q2107" i="14" s="1"/>
  <c r="T2112" i="14"/>
  <c r="O2112" i="14"/>
  <c r="Q2112" i="14" s="1"/>
  <c r="T2155" i="14"/>
  <c r="O2155" i="14"/>
  <c r="Q2155" i="14" s="1"/>
  <c r="T2163" i="14"/>
  <c r="O2163" i="14"/>
  <c r="Q2163" i="14" s="1"/>
  <c r="T2173" i="14"/>
  <c r="O2173" i="14"/>
  <c r="Q2173" i="14" s="1"/>
  <c r="T2183" i="14"/>
  <c r="O2183" i="14"/>
  <c r="Q2183" i="14" s="1"/>
  <c r="T2209" i="14"/>
  <c r="O2209" i="14"/>
  <c r="Q2209" i="14" s="1"/>
  <c r="T2215" i="14"/>
  <c r="O2215" i="14"/>
  <c r="Q2215" i="14" s="1"/>
  <c r="T2217" i="14"/>
  <c r="O2217" i="14"/>
  <c r="Q2217" i="14" s="1"/>
  <c r="T2224" i="14"/>
  <c r="O2224" i="14"/>
  <c r="Q2224" i="14" s="1"/>
  <c r="T2236" i="14"/>
  <c r="O2236" i="14"/>
  <c r="Q2236" i="14" s="1"/>
  <c r="T2259" i="14"/>
  <c r="O2259" i="14"/>
  <c r="Q2259" i="14" s="1"/>
  <c r="T2264" i="14"/>
  <c r="O2264" i="14"/>
  <c r="Q2264" i="14" s="1"/>
  <c r="T2268" i="14"/>
  <c r="O2268" i="14"/>
  <c r="Q2268" i="14" s="1"/>
  <c r="T2278" i="14"/>
  <c r="O2278" i="14"/>
  <c r="Q2278" i="14" s="1"/>
  <c r="T2304" i="14"/>
  <c r="O2304" i="14"/>
  <c r="Q2304" i="14" s="1"/>
  <c r="T2316" i="14"/>
  <c r="O2316" i="14"/>
  <c r="Q2316" i="14" s="1"/>
  <c r="T2320" i="14"/>
  <c r="O2320" i="14"/>
  <c r="Q2320" i="14" s="1"/>
  <c r="T2323" i="14"/>
  <c r="O2323" i="14"/>
  <c r="Q2323" i="14" s="1"/>
  <c r="T2329" i="14"/>
  <c r="O2329" i="14"/>
  <c r="Q2329" i="14" s="1"/>
  <c r="T2347" i="14"/>
  <c r="O2347" i="14"/>
  <c r="Q2347" i="14" s="1"/>
  <c r="T2358" i="14"/>
  <c r="O2358" i="14"/>
  <c r="Q2358" i="14" s="1"/>
  <c r="T2370" i="14"/>
  <c r="O2370" i="14"/>
  <c r="Q2370" i="14" s="1"/>
  <c r="T2385" i="14"/>
  <c r="O2385" i="14"/>
  <c r="Q2385" i="14" s="1"/>
  <c r="T2398" i="14"/>
  <c r="O2398" i="14"/>
  <c r="Q2398" i="14" s="1"/>
  <c r="T2408" i="14"/>
  <c r="O2408" i="14"/>
  <c r="Q2408" i="14" s="1"/>
  <c r="T2431" i="14"/>
  <c r="O2431" i="14"/>
  <c r="Q2431" i="14" s="1"/>
  <c r="T2435" i="14"/>
  <c r="O2435" i="14"/>
  <c r="Q2435" i="14" s="1"/>
  <c r="T2443" i="14"/>
  <c r="O2443" i="14"/>
  <c r="Q2443" i="14" s="1"/>
  <c r="T2449" i="14"/>
  <c r="O2449" i="14"/>
  <c r="Q2449" i="14" s="1"/>
  <c r="T2454" i="14"/>
  <c r="O2454" i="14"/>
  <c r="Q2454" i="14" s="1"/>
  <c r="T2458" i="14"/>
  <c r="O2458" i="14"/>
  <c r="Q2458" i="14" s="1"/>
  <c r="T2466" i="14"/>
  <c r="O2466" i="14"/>
  <c r="Q2466" i="14" s="1"/>
  <c r="T2473" i="14"/>
  <c r="O2473" i="14"/>
  <c r="Q2473" i="14" s="1"/>
  <c r="T2475" i="14"/>
  <c r="O2475" i="14"/>
  <c r="Q2475" i="14" s="1"/>
  <c r="T2481" i="14"/>
  <c r="O2481" i="14"/>
  <c r="Q2481" i="14" s="1"/>
  <c r="T2490" i="14"/>
  <c r="O2490" i="14"/>
  <c r="Q2490" i="14" s="1"/>
  <c r="T2494" i="14"/>
  <c r="O2494" i="14"/>
  <c r="Q2494" i="14" s="1"/>
  <c r="T2498" i="14"/>
  <c r="O2498" i="14"/>
  <c r="Q2498" i="14" s="1"/>
  <c r="T2504" i="14"/>
  <c r="O2504" i="14"/>
  <c r="Q2504" i="14" s="1"/>
  <c r="T2508" i="14"/>
  <c r="O2508" i="14"/>
  <c r="Q2508" i="14" s="1"/>
  <c r="T2512" i="14"/>
  <c r="O2512" i="14"/>
  <c r="Q2512" i="14" s="1"/>
  <c r="T2517" i="14"/>
  <c r="O2517" i="14"/>
  <c r="Q2517" i="14" s="1"/>
  <c r="T2521" i="14"/>
  <c r="O2521" i="14"/>
  <c r="Q2521" i="14" s="1"/>
  <c r="T2527" i="14"/>
  <c r="O2527" i="14"/>
  <c r="Q2527" i="14" s="1"/>
  <c r="T2534" i="14"/>
  <c r="O2534" i="14"/>
  <c r="Q2534" i="14" s="1"/>
  <c r="T2559" i="14"/>
  <c r="O2559" i="14"/>
  <c r="Q2559" i="14" s="1"/>
  <c r="T2574" i="14"/>
  <c r="O2574" i="14"/>
  <c r="Q2574" i="14" s="1"/>
  <c r="T2612" i="14"/>
  <c r="O2612" i="14"/>
  <c r="Q2612" i="14" s="1"/>
  <c r="T2619" i="14"/>
  <c r="O2619" i="14"/>
  <c r="Q2619" i="14" s="1"/>
  <c r="T2634" i="14"/>
  <c r="O2634" i="14"/>
  <c r="Q2634" i="14" s="1"/>
  <c r="T2642" i="14"/>
  <c r="O2642" i="14"/>
  <c r="Q2642" i="14" s="1"/>
  <c r="T2648" i="14"/>
  <c r="O2648" i="14"/>
  <c r="Q2648" i="14" s="1"/>
  <c r="T2654" i="14"/>
  <c r="O2654" i="14"/>
  <c r="Q2654" i="14" s="1"/>
  <c r="T2668" i="14"/>
  <c r="O2668" i="14"/>
  <c r="Q2668" i="14" s="1"/>
  <c r="T2688" i="14"/>
  <c r="O2688" i="14"/>
  <c r="Q2688" i="14" s="1"/>
  <c r="T2723" i="14"/>
  <c r="O2723" i="14"/>
  <c r="Q2723" i="14" s="1"/>
  <c r="T2727" i="14"/>
  <c r="O2727" i="14"/>
  <c r="Q2727" i="14" s="1"/>
  <c r="T2746" i="14"/>
  <c r="O2746" i="14"/>
  <c r="Q2746" i="14" s="1"/>
  <c r="T2761" i="14"/>
  <c r="O2761" i="14"/>
  <c r="Q2761" i="14" s="1"/>
  <c r="T2773" i="14"/>
  <c r="O2773" i="14"/>
  <c r="Q2773" i="14" s="1"/>
  <c r="T2795" i="14"/>
  <c r="O2795" i="14"/>
  <c r="Q2795" i="14" s="1"/>
  <c r="T2813" i="14"/>
  <c r="O2813" i="14"/>
  <c r="Q2813" i="14" s="1"/>
  <c r="T2821" i="14"/>
  <c r="O2821" i="14"/>
  <c r="Q2821" i="14" s="1"/>
  <c r="T2831" i="14"/>
  <c r="O2831" i="14"/>
  <c r="Q2831" i="14" s="1"/>
  <c r="T2841" i="14"/>
  <c r="O2841" i="14"/>
  <c r="Q2841" i="14" s="1"/>
  <c r="T2851" i="14"/>
  <c r="O2851" i="14"/>
  <c r="Q2851" i="14" s="1"/>
  <c r="T2864" i="14"/>
  <c r="O2864" i="14"/>
  <c r="Q2864" i="14" s="1"/>
  <c r="T2875" i="14"/>
  <c r="O2875" i="14"/>
  <c r="Q2875" i="14" s="1"/>
  <c r="T2882" i="14"/>
  <c r="O2882" i="14"/>
  <c r="Q2882" i="14" s="1"/>
  <c r="T2891" i="14"/>
  <c r="O2891" i="14"/>
  <c r="Q2891" i="14" s="1"/>
  <c r="T2898" i="14"/>
  <c r="O2898" i="14"/>
  <c r="Q2898" i="14" s="1"/>
  <c r="T2909" i="14"/>
  <c r="O2909" i="14"/>
  <c r="Q2909" i="14" s="1"/>
  <c r="T2935" i="14"/>
  <c r="O2935" i="14"/>
  <c r="Q2935" i="14" s="1"/>
  <c r="T2940" i="14"/>
  <c r="O2940" i="14"/>
  <c r="Q2940" i="14" s="1"/>
  <c r="T2948" i="14"/>
  <c r="O2948" i="14"/>
  <c r="Q2948" i="14" s="1"/>
  <c r="T2952" i="14"/>
  <c r="O2952" i="14"/>
  <c r="Q2952" i="14" s="1"/>
  <c r="T2961" i="14"/>
  <c r="O2961" i="14"/>
  <c r="Q2961" i="14" s="1"/>
  <c r="T2968" i="14"/>
  <c r="O2968" i="14"/>
  <c r="Q2968" i="14" s="1"/>
  <c r="T2974" i="14"/>
  <c r="O2974" i="14"/>
  <c r="Q2974" i="14" s="1"/>
  <c r="T3001" i="14"/>
  <c r="O3001" i="14"/>
  <c r="Q3001" i="14" s="1"/>
  <c r="T3051" i="14"/>
  <c r="O3051" i="14"/>
  <c r="Q3051" i="14" s="1"/>
  <c r="T3055" i="14"/>
  <c r="O3055" i="14"/>
  <c r="Q3055" i="14" s="1"/>
  <c r="T3079" i="14"/>
  <c r="O3079" i="14"/>
  <c r="Q3079" i="14" s="1"/>
  <c r="T11" i="14"/>
  <c r="O11" i="14"/>
  <c r="Q11" i="14" s="1"/>
  <c r="O15" i="14"/>
  <c r="Q15" i="14" s="1"/>
  <c r="T15" i="14"/>
  <c r="T20" i="14"/>
  <c r="O20" i="14"/>
  <c r="Q20" i="14" s="1"/>
  <c r="O27" i="14"/>
  <c r="Q27" i="14" s="1"/>
  <c r="T27" i="14"/>
  <c r="T36" i="14"/>
  <c r="O36" i="14"/>
  <c r="Q36" i="14" s="1"/>
  <c r="O41" i="14"/>
  <c r="Q41" i="14" s="1"/>
  <c r="T41" i="14"/>
  <c r="T44" i="14"/>
  <c r="O44" i="14"/>
  <c r="Q44" i="14" s="1"/>
  <c r="O51" i="14"/>
  <c r="Q51" i="14" s="1"/>
  <c r="T51" i="14"/>
  <c r="T53" i="14"/>
  <c r="O53" i="14"/>
  <c r="Q53" i="14" s="1"/>
  <c r="O56" i="14"/>
  <c r="Q56" i="14" s="1"/>
  <c r="T56" i="14"/>
  <c r="T65" i="14"/>
  <c r="O65" i="14"/>
  <c r="Q65" i="14" s="1"/>
  <c r="O73" i="14"/>
  <c r="Q73" i="14" s="1"/>
  <c r="T73" i="14"/>
  <c r="T95" i="14"/>
  <c r="O95" i="14"/>
  <c r="Q95" i="14" s="1"/>
  <c r="O105" i="14"/>
  <c r="Q105" i="14" s="1"/>
  <c r="T105" i="14"/>
  <c r="T114" i="14"/>
  <c r="O114" i="14"/>
  <c r="Q114" i="14" s="1"/>
  <c r="O175" i="14"/>
  <c r="Q175" i="14" s="1"/>
  <c r="T175" i="14"/>
  <c r="T179" i="14"/>
  <c r="O179" i="14"/>
  <c r="Q179" i="14" s="1"/>
  <c r="O184" i="14"/>
  <c r="Q184" i="14" s="1"/>
  <c r="T184" i="14"/>
  <c r="T186" i="14"/>
  <c r="O186" i="14"/>
  <c r="Q186" i="14" s="1"/>
  <c r="O189" i="14"/>
  <c r="Q189" i="14" s="1"/>
  <c r="T189" i="14"/>
  <c r="T191" i="14"/>
  <c r="O191" i="14"/>
  <c r="Q191" i="14" s="1"/>
  <c r="O193" i="14"/>
  <c r="Q193" i="14" s="1"/>
  <c r="T193" i="14"/>
  <c r="T196" i="14"/>
  <c r="O196" i="14"/>
  <c r="Q196" i="14" s="1"/>
  <c r="O199" i="14"/>
  <c r="Q199" i="14" s="1"/>
  <c r="T199" i="14"/>
  <c r="T201" i="14"/>
  <c r="O201" i="14"/>
  <c r="Q201" i="14" s="1"/>
  <c r="O207" i="14"/>
  <c r="Q207" i="14" s="1"/>
  <c r="T207" i="14"/>
  <c r="T220" i="14"/>
  <c r="O220" i="14"/>
  <c r="Q220" i="14" s="1"/>
  <c r="O227" i="14"/>
  <c r="Q227" i="14" s="1"/>
  <c r="T227" i="14"/>
  <c r="T331" i="14"/>
  <c r="O331" i="14"/>
  <c r="Q331" i="14" s="1"/>
  <c r="O336" i="14"/>
  <c r="Q336" i="14" s="1"/>
  <c r="T336" i="14"/>
  <c r="T346" i="14"/>
  <c r="O346" i="14"/>
  <c r="Q346" i="14" s="1"/>
  <c r="O350" i="14"/>
  <c r="Q350" i="14" s="1"/>
  <c r="T350" i="14"/>
  <c r="T362" i="14"/>
  <c r="O362" i="14"/>
  <c r="Q362" i="14" s="1"/>
  <c r="O376" i="14"/>
  <c r="Q376" i="14" s="1"/>
  <c r="T376" i="14"/>
  <c r="T383" i="14"/>
  <c r="O383" i="14"/>
  <c r="Q383" i="14" s="1"/>
  <c r="O389" i="14"/>
  <c r="Q389" i="14" s="1"/>
  <c r="T389" i="14"/>
  <c r="T392" i="14"/>
  <c r="O392" i="14"/>
  <c r="Q392" i="14" s="1"/>
  <c r="O402" i="14"/>
  <c r="Q402" i="14" s="1"/>
  <c r="T402" i="14"/>
  <c r="T407" i="14"/>
  <c r="O407" i="14"/>
  <c r="Q407" i="14" s="1"/>
  <c r="O410" i="14"/>
  <c r="Q410" i="14" s="1"/>
  <c r="T410" i="14"/>
  <c r="T415" i="14"/>
  <c r="O415" i="14"/>
  <c r="Q415" i="14" s="1"/>
  <c r="O420" i="14"/>
  <c r="Q420" i="14" s="1"/>
  <c r="T420" i="14"/>
  <c r="T436" i="14"/>
  <c r="O436" i="14"/>
  <c r="Q436" i="14" s="1"/>
  <c r="O438" i="14"/>
  <c r="Q438" i="14" s="1"/>
  <c r="T438" i="14"/>
  <c r="T448" i="14"/>
  <c r="O448" i="14"/>
  <c r="Q448" i="14" s="1"/>
  <c r="O453" i="14"/>
  <c r="Q453" i="14" s="1"/>
  <c r="T453" i="14"/>
  <c r="T456" i="14"/>
  <c r="O456" i="14"/>
  <c r="Q456" i="14" s="1"/>
  <c r="O461" i="14"/>
  <c r="Q461" i="14" s="1"/>
  <c r="T461" i="14"/>
  <c r="T464" i="14"/>
  <c r="O464" i="14"/>
  <c r="Q464" i="14" s="1"/>
  <c r="O472" i="14"/>
  <c r="Q472" i="14" s="1"/>
  <c r="T472" i="14"/>
  <c r="T478" i="14"/>
  <c r="O478" i="14"/>
  <c r="Q478" i="14" s="1"/>
  <c r="O812" i="14"/>
  <c r="Q812" i="14" s="1"/>
  <c r="T812" i="14"/>
  <c r="T915" i="14"/>
  <c r="O915" i="14"/>
  <c r="Q915" i="14" s="1"/>
  <c r="O920" i="14"/>
  <c r="Q920" i="14" s="1"/>
  <c r="T920" i="14"/>
  <c r="T925" i="14"/>
  <c r="O925" i="14"/>
  <c r="Q925" i="14" s="1"/>
  <c r="O958" i="14"/>
  <c r="Q958" i="14" s="1"/>
  <c r="T958" i="14"/>
  <c r="T969" i="14"/>
  <c r="O969" i="14"/>
  <c r="Q969" i="14" s="1"/>
  <c r="O976" i="14"/>
  <c r="Q976" i="14" s="1"/>
  <c r="T976" i="14"/>
  <c r="T992" i="14"/>
  <c r="O992" i="14"/>
  <c r="Q992" i="14" s="1"/>
  <c r="O1165" i="14"/>
  <c r="Q1165" i="14" s="1"/>
  <c r="T1165" i="14"/>
  <c r="T1168" i="14"/>
  <c r="O1168" i="14"/>
  <c r="Q1168" i="14" s="1"/>
  <c r="O1177" i="14"/>
  <c r="Q1177" i="14" s="1"/>
  <c r="T1177" i="14"/>
  <c r="T1406" i="14"/>
  <c r="O1406" i="14"/>
  <c r="Q1406" i="14" s="1"/>
  <c r="O1412" i="14"/>
  <c r="Q1412" i="14" s="1"/>
  <c r="T1412" i="14"/>
  <c r="T1418" i="14"/>
  <c r="O1418" i="14"/>
  <c r="Q1418" i="14" s="1"/>
  <c r="O1452" i="14"/>
  <c r="Q1452" i="14" s="1"/>
  <c r="T1452" i="14"/>
  <c r="T1468" i="14"/>
  <c r="O1468" i="14"/>
  <c r="Q1468" i="14" s="1"/>
  <c r="O1514" i="14"/>
  <c r="Q1514" i="14" s="1"/>
  <c r="T1514" i="14"/>
  <c r="T1532" i="14"/>
  <c r="O1532" i="14"/>
  <c r="Q1532" i="14" s="1"/>
  <c r="T1539" i="14"/>
  <c r="O1539" i="14"/>
  <c r="Q1539" i="14" s="1"/>
  <c r="O1548" i="14"/>
  <c r="Q1548" i="14" s="1"/>
  <c r="T1548" i="14"/>
  <c r="T1570" i="14"/>
  <c r="O1570" i="14"/>
  <c r="Q1570" i="14" s="1"/>
  <c r="T1585" i="14"/>
  <c r="O1585" i="14"/>
  <c r="Q1585" i="14" s="1"/>
  <c r="T1643" i="14"/>
  <c r="O1643" i="14"/>
  <c r="Q1643" i="14" s="1"/>
  <c r="O1684" i="14"/>
  <c r="Q1684" i="14" s="1"/>
  <c r="T1684" i="14"/>
  <c r="T1695" i="14"/>
  <c r="O1695" i="14"/>
  <c r="Q1695" i="14" s="1"/>
  <c r="T1700" i="14"/>
  <c r="O1700" i="14"/>
  <c r="Q1700" i="14" s="1"/>
  <c r="T1705" i="14"/>
  <c r="O1705" i="14"/>
  <c r="Q1705" i="14" s="1"/>
  <c r="O1710" i="14"/>
  <c r="Q1710" i="14" s="1"/>
  <c r="T1710" i="14"/>
  <c r="T1712" i="14"/>
  <c r="O1712" i="14"/>
  <c r="Q1712" i="14" s="1"/>
  <c r="T1714" i="14"/>
  <c r="O1714" i="14"/>
  <c r="Q1714" i="14" s="1"/>
  <c r="T1716" i="14"/>
  <c r="O1716" i="14"/>
  <c r="Q1716" i="14" s="1"/>
  <c r="O1723" i="14"/>
  <c r="Q1723" i="14" s="1"/>
  <c r="T1723" i="14"/>
  <c r="T1726" i="14"/>
  <c r="O1726" i="14"/>
  <c r="Q1726" i="14" s="1"/>
  <c r="T1728" i="14"/>
  <c r="O1728" i="14"/>
  <c r="Q1728" i="14" s="1"/>
  <c r="T1732" i="14"/>
  <c r="O1732" i="14"/>
  <c r="Q1732" i="14" s="1"/>
  <c r="O1737" i="14"/>
  <c r="Q1737" i="14" s="1"/>
  <c r="T1737" i="14"/>
  <c r="T1743" i="14"/>
  <c r="O1743" i="14"/>
  <c r="Q1743" i="14" s="1"/>
  <c r="T1745" i="14"/>
  <c r="O1745" i="14"/>
  <c r="Q1745" i="14" s="1"/>
  <c r="T1749" i="14"/>
  <c r="O1749" i="14"/>
  <c r="Q1749" i="14" s="1"/>
  <c r="O1751" i="14"/>
  <c r="Q1751" i="14" s="1"/>
  <c r="T1751" i="14"/>
  <c r="T1756" i="14"/>
  <c r="O1756" i="14"/>
  <c r="Q1756" i="14" s="1"/>
  <c r="T1758" i="14"/>
  <c r="O1758" i="14"/>
  <c r="Q1758" i="14" s="1"/>
  <c r="T1762" i="14"/>
  <c r="O1762" i="14"/>
  <c r="Q1762" i="14" s="1"/>
  <c r="O1764" i="14"/>
  <c r="Q1764" i="14" s="1"/>
  <c r="T1764" i="14"/>
  <c r="T1766" i="14"/>
  <c r="O1766" i="14"/>
  <c r="Q1766" i="14" s="1"/>
  <c r="T1768" i="14"/>
  <c r="O1768" i="14"/>
  <c r="Q1768" i="14" s="1"/>
  <c r="T1771" i="14"/>
  <c r="O1771" i="14"/>
  <c r="Q1771" i="14" s="1"/>
  <c r="O1773" i="14"/>
  <c r="Q1773" i="14" s="1"/>
  <c r="T1773" i="14"/>
  <c r="T1777" i="14"/>
  <c r="O1777" i="14"/>
  <c r="Q1777" i="14" s="1"/>
  <c r="T1781" i="14"/>
  <c r="O1781" i="14"/>
  <c r="Q1781" i="14" s="1"/>
  <c r="T1796" i="14"/>
  <c r="O1796" i="14"/>
  <c r="Q1796" i="14" s="1"/>
  <c r="O1824" i="14"/>
  <c r="Q1824" i="14" s="1"/>
  <c r="T1824" i="14"/>
  <c r="T1850" i="14"/>
  <c r="O1850" i="14"/>
  <c r="Q1850" i="14" s="1"/>
  <c r="T1895" i="14"/>
  <c r="O1895" i="14"/>
  <c r="Q1895" i="14" s="1"/>
  <c r="T1897" i="14"/>
  <c r="O1897" i="14"/>
  <c r="Q1897" i="14" s="1"/>
  <c r="O1923" i="14"/>
  <c r="Q1923" i="14" s="1"/>
  <c r="T1923" i="14"/>
  <c r="T1933" i="14"/>
  <c r="O1933" i="14"/>
  <c r="Q1933" i="14" s="1"/>
  <c r="T1943" i="14"/>
  <c r="O1943" i="14"/>
  <c r="Q1943" i="14" s="1"/>
  <c r="T1959" i="14"/>
  <c r="O1959" i="14"/>
  <c r="Q1959" i="14" s="1"/>
  <c r="O1963" i="14"/>
  <c r="Q1963" i="14" s="1"/>
  <c r="T1963" i="14"/>
  <c r="T1992" i="14"/>
  <c r="O1992" i="14"/>
  <c r="Q1992" i="14" s="1"/>
  <c r="T2004" i="14"/>
  <c r="O2004" i="14"/>
  <c r="Q2004" i="14" s="1"/>
  <c r="T2016" i="14"/>
  <c r="O2016" i="14"/>
  <c r="Q2016" i="14" s="1"/>
  <c r="O2051" i="14"/>
  <c r="Q2051" i="14" s="1"/>
  <c r="T2051" i="14"/>
  <c r="T2087" i="14"/>
  <c r="O2087" i="14"/>
  <c r="Q2087" i="14" s="1"/>
  <c r="T2098" i="14"/>
  <c r="O2098" i="14"/>
  <c r="Q2098" i="14" s="1"/>
  <c r="T2108" i="14"/>
  <c r="O2108" i="14"/>
  <c r="Q2108" i="14" s="1"/>
  <c r="O2111" i="14"/>
  <c r="Q2111" i="14" s="1"/>
  <c r="T2111" i="14"/>
  <c r="T2121" i="14"/>
  <c r="O2121" i="14"/>
  <c r="Q2121" i="14" s="1"/>
  <c r="T2153" i="14"/>
  <c r="O2153" i="14"/>
  <c r="Q2153" i="14" s="1"/>
  <c r="T2156" i="14"/>
  <c r="O2156" i="14"/>
  <c r="Q2156" i="14" s="1"/>
  <c r="O2160" i="14"/>
  <c r="Q2160" i="14" s="1"/>
  <c r="T2160" i="14"/>
  <c r="T2162" i="14"/>
  <c r="O2162" i="14"/>
  <c r="Q2162" i="14" s="1"/>
  <c r="T2170" i="14"/>
  <c r="O2170" i="14"/>
  <c r="Q2170" i="14" s="1"/>
  <c r="T2172" i="14"/>
  <c r="O2172" i="14"/>
  <c r="Q2172" i="14" s="1"/>
  <c r="O2178" i="14"/>
  <c r="Q2178" i="14" s="1"/>
  <c r="T2178" i="14"/>
  <c r="T2181" i="14"/>
  <c r="O2181" i="14"/>
  <c r="Q2181" i="14" s="1"/>
  <c r="T2187" i="14"/>
  <c r="O2187" i="14"/>
  <c r="Q2187" i="14" s="1"/>
  <c r="T2201" i="14"/>
  <c r="O2201" i="14"/>
  <c r="Q2201" i="14" s="1"/>
  <c r="O2211" i="14"/>
  <c r="Q2211" i="14" s="1"/>
  <c r="T2211" i="14"/>
  <c r="T2213" i="14"/>
  <c r="O2213" i="14"/>
  <c r="Q2213" i="14" s="1"/>
  <c r="T2216" i="14"/>
  <c r="O2216" i="14"/>
  <c r="Q2216" i="14" s="1"/>
  <c r="T2218" i="14"/>
  <c r="O2218" i="14"/>
  <c r="Q2218" i="14" s="1"/>
  <c r="O2221" i="14"/>
  <c r="Q2221" i="14" s="1"/>
  <c r="T2221" i="14"/>
  <c r="T2226" i="14"/>
  <c r="O2226" i="14"/>
  <c r="Q2226" i="14" s="1"/>
  <c r="T2233" i="14"/>
  <c r="O2233" i="14"/>
  <c r="Q2233" i="14" s="1"/>
  <c r="T2255" i="14"/>
  <c r="O2255" i="14"/>
  <c r="Q2255" i="14" s="1"/>
  <c r="O2258" i="14"/>
  <c r="Q2258" i="14" s="1"/>
  <c r="T2258" i="14"/>
  <c r="T2260" i="14"/>
  <c r="O2260" i="14"/>
  <c r="Q2260" i="14" s="1"/>
  <c r="T2263" i="14"/>
  <c r="O2263" i="14"/>
  <c r="Q2263" i="14" s="1"/>
  <c r="T2265" i="14"/>
  <c r="O2265" i="14"/>
  <c r="Q2265" i="14" s="1"/>
  <c r="O2267" i="14"/>
  <c r="Q2267" i="14" s="1"/>
  <c r="T2267" i="14"/>
  <c r="T2270" i="14"/>
  <c r="O2270" i="14"/>
  <c r="Q2270" i="14" s="1"/>
  <c r="T2275" i="14"/>
  <c r="O2275" i="14"/>
  <c r="Q2275" i="14" s="1"/>
  <c r="T2284" i="14"/>
  <c r="O2284" i="14"/>
  <c r="Q2284" i="14" s="1"/>
  <c r="O2295" i="14"/>
  <c r="Q2295" i="14" s="1"/>
  <c r="T2295" i="14"/>
  <c r="T2297" i="14"/>
  <c r="O2297" i="14"/>
  <c r="Q2297" i="14" s="1"/>
  <c r="T2308" i="14"/>
  <c r="O2308" i="14"/>
  <c r="Q2308" i="14" s="1"/>
  <c r="T2314" i="14"/>
  <c r="O2314" i="14"/>
  <c r="Q2314" i="14" s="1"/>
  <c r="O2317" i="14"/>
  <c r="Q2317" i="14" s="1"/>
  <c r="T2317" i="14"/>
  <c r="T2319" i="14"/>
  <c r="O2319" i="14"/>
  <c r="Q2319" i="14" s="1"/>
  <c r="T2321" i="14"/>
  <c r="O2321" i="14"/>
  <c r="Q2321" i="14" s="1"/>
  <c r="T2324" i="14"/>
  <c r="O2324" i="14"/>
  <c r="Q2324" i="14" s="1"/>
  <c r="O2327" i="14"/>
  <c r="Q2327" i="14" s="1"/>
  <c r="T2327" i="14"/>
  <c r="T2332" i="14"/>
  <c r="O2332" i="14"/>
  <c r="Q2332" i="14" s="1"/>
  <c r="T2342" i="14"/>
  <c r="O2342" i="14"/>
  <c r="Q2342" i="14" s="1"/>
  <c r="T2348" i="14"/>
  <c r="O2348" i="14"/>
  <c r="Q2348" i="14" s="1"/>
  <c r="O2356" i="14"/>
  <c r="Q2356" i="14" s="1"/>
  <c r="T2356" i="14"/>
  <c r="T2359" i="14"/>
  <c r="O2359" i="14"/>
  <c r="Q2359" i="14" s="1"/>
  <c r="T2366" i="14"/>
  <c r="O2366" i="14"/>
  <c r="Q2366" i="14" s="1"/>
  <c r="T2374" i="14"/>
  <c r="O2374" i="14"/>
  <c r="Q2374" i="14" s="1"/>
  <c r="O2384" i="14"/>
  <c r="Q2384" i="14" s="1"/>
  <c r="T2384" i="14"/>
  <c r="T2386" i="14"/>
  <c r="O2386" i="14"/>
  <c r="Q2386" i="14" s="1"/>
  <c r="T2397" i="14"/>
  <c r="O2397" i="14"/>
  <c r="Q2397" i="14" s="1"/>
  <c r="T2399" i="14"/>
  <c r="O2399" i="14"/>
  <c r="Q2399" i="14" s="1"/>
  <c r="O2406" i="14"/>
  <c r="Q2406" i="14" s="1"/>
  <c r="T2406" i="14"/>
  <c r="T2413" i="14"/>
  <c r="O2413" i="14"/>
  <c r="Q2413" i="14" s="1"/>
  <c r="T2430" i="14"/>
  <c r="O2430" i="14"/>
  <c r="Q2430" i="14" s="1"/>
  <c r="T2432" i="14"/>
  <c r="O2432" i="14"/>
  <c r="Q2432" i="14" s="1"/>
  <c r="O2434" i="14"/>
  <c r="Q2434" i="14" s="1"/>
  <c r="T2434" i="14"/>
  <c r="T2436" i="14"/>
  <c r="O2436" i="14"/>
  <c r="Q2436" i="14" s="1"/>
  <c r="T2441" i="14"/>
  <c r="O2441" i="14"/>
  <c r="Q2441" i="14" s="1"/>
  <c r="T2445" i="14"/>
  <c r="O2445" i="14"/>
  <c r="Q2445" i="14" s="1"/>
  <c r="O2448" i="14"/>
  <c r="Q2448" i="14" s="1"/>
  <c r="T2448" i="14"/>
  <c r="T2450" i="14"/>
  <c r="O2450" i="14"/>
  <c r="Q2450" i="14" s="1"/>
  <c r="T2453" i="14"/>
  <c r="O2453" i="14"/>
  <c r="Q2453" i="14" s="1"/>
  <c r="T2455" i="14"/>
  <c r="O2455" i="14"/>
  <c r="Q2455" i="14" s="1"/>
  <c r="O2457" i="14"/>
  <c r="Q2457" i="14" s="1"/>
  <c r="T2457" i="14"/>
  <c r="T2459" i="14"/>
  <c r="O2459" i="14"/>
  <c r="Q2459" i="14" s="1"/>
  <c r="T2465" i="14"/>
  <c r="O2465" i="14"/>
  <c r="Q2465" i="14" s="1"/>
  <c r="T2470" i="14"/>
  <c r="O2470" i="14"/>
  <c r="Q2470" i="14" s="1"/>
  <c r="O2472" i="14"/>
  <c r="Q2472" i="14" s="1"/>
  <c r="T2472" i="14"/>
  <c r="T2474" i="14"/>
  <c r="O2474" i="14"/>
  <c r="Q2474" i="14" s="1"/>
  <c r="T2476" i="14"/>
  <c r="O2476" i="14"/>
  <c r="Q2476" i="14" s="1"/>
  <c r="T2480" i="14"/>
  <c r="O2480" i="14"/>
  <c r="Q2480" i="14" s="1"/>
  <c r="O2482" i="14"/>
  <c r="Q2482" i="14" s="1"/>
  <c r="T2482" i="14"/>
  <c r="T2487" i="14"/>
  <c r="O2487" i="14"/>
  <c r="Q2487" i="14" s="1"/>
  <c r="T2491" i="14"/>
  <c r="O2491" i="14"/>
  <c r="Q2491" i="14" s="1"/>
  <c r="T2493" i="14"/>
  <c r="O2493" i="14"/>
  <c r="Q2493" i="14" s="1"/>
  <c r="O2495" i="14"/>
  <c r="Q2495" i="14" s="1"/>
  <c r="T2495" i="14"/>
  <c r="T2497" i="14"/>
  <c r="O2497" i="14"/>
  <c r="Q2497" i="14" s="1"/>
  <c r="T2499" i="14"/>
  <c r="O2499" i="14"/>
  <c r="Q2499" i="14" s="1"/>
  <c r="T2503" i="14"/>
  <c r="O2503" i="14"/>
  <c r="Q2503" i="14" s="1"/>
  <c r="O2505" i="14"/>
  <c r="Q2505" i="14" s="1"/>
  <c r="T2505" i="14"/>
  <c r="T2507" i="14"/>
  <c r="O2507" i="14"/>
  <c r="Q2507" i="14" s="1"/>
  <c r="T2509" i="14"/>
  <c r="O2509" i="14"/>
  <c r="Q2509" i="14" s="1"/>
  <c r="T2511" i="14"/>
  <c r="O2511" i="14"/>
  <c r="Q2511" i="14" s="1"/>
  <c r="T2513" i="14"/>
  <c r="O2513" i="14"/>
  <c r="Q2513" i="14" s="1"/>
  <c r="T2516" i="14"/>
  <c r="O2516" i="14"/>
  <c r="Q2516" i="14" s="1"/>
  <c r="T2518" i="14"/>
  <c r="O2518" i="14"/>
  <c r="Q2518" i="14" s="1"/>
  <c r="T2520" i="14"/>
  <c r="O2520" i="14"/>
  <c r="Q2520" i="14" s="1"/>
  <c r="T2522" i="14"/>
  <c r="O2522" i="14"/>
  <c r="Q2522" i="14" s="1"/>
  <c r="T2524" i="14"/>
  <c r="O2524" i="14"/>
  <c r="Q2524" i="14" s="1"/>
  <c r="T2526" i="14"/>
  <c r="O2526" i="14"/>
  <c r="Q2526" i="14" s="1"/>
  <c r="T2529" i="14"/>
  <c r="O2529" i="14"/>
  <c r="Q2529" i="14" s="1"/>
  <c r="T2532" i="14"/>
  <c r="O2532" i="14"/>
  <c r="Q2532" i="14" s="1"/>
  <c r="T2535" i="14"/>
  <c r="O2535" i="14"/>
  <c r="Q2535" i="14" s="1"/>
  <c r="T2551" i="14"/>
  <c r="O2551" i="14"/>
  <c r="Q2551" i="14" s="1"/>
  <c r="T2563" i="14"/>
  <c r="O2563" i="14"/>
  <c r="Q2563" i="14" s="1"/>
  <c r="T2603" i="14"/>
  <c r="O2603" i="14"/>
  <c r="Q2603" i="14" s="1"/>
  <c r="T2615" i="14"/>
  <c r="O2615" i="14"/>
  <c r="Q2615" i="14" s="1"/>
  <c r="T2618" i="14"/>
  <c r="O2618" i="14"/>
  <c r="Q2618" i="14" s="1"/>
  <c r="T2627" i="14"/>
  <c r="O2627" i="14"/>
  <c r="Q2627" i="14" s="1"/>
  <c r="T2633" i="14"/>
  <c r="O2633" i="14"/>
  <c r="Q2633" i="14" s="1"/>
  <c r="T2638" i="14"/>
  <c r="O2638" i="14"/>
  <c r="Q2638" i="14" s="1"/>
  <c r="T2641" i="14"/>
  <c r="O2641" i="14"/>
  <c r="Q2641" i="14" s="1"/>
  <c r="T2643" i="14"/>
  <c r="O2643" i="14"/>
  <c r="Q2643" i="14" s="1"/>
  <c r="T2646" i="14"/>
  <c r="O2646" i="14"/>
  <c r="Q2646" i="14" s="1"/>
  <c r="T2649" i="14"/>
  <c r="O2649" i="14"/>
  <c r="Q2649" i="14" s="1"/>
  <c r="T2653" i="14"/>
  <c r="O2653" i="14"/>
  <c r="Q2653" i="14" s="1"/>
  <c r="T2656" i="14"/>
  <c r="O2656" i="14"/>
  <c r="Q2656" i="14" s="1"/>
  <c r="T2662" i="14"/>
  <c r="O2662" i="14"/>
  <c r="Q2662" i="14" s="1"/>
  <c r="T2675" i="14"/>
  <c r="O2675" i="14"/>
  <c r="Q2675" i="14" s="1"/>
  <c r="T2687" i="14"/>
  <c r="O2687" i="14"/>
  <c r="Q2687" i="14" s="1"/>
  <c r="T2693" i="14"/>
  <c r="O2693" i="14"/>
  <c r="Q2693" i="14" s="1"/>
  <c r="T2717" i="14"/>
  <c r="O2717" i="14"/>
  <c r="Q2717" i="14" s="1"/>
  <c r="T2724" i="14"/>
  <c r="O2724" i="14"/>
  <c r="Q2724" i="14" s="1"/>
  <c r="T2737" i="14"/>
  <c r="O2737" i="14"/>
  <c r="Q2737" i="14" s="1"/>
  <c r="T2739" i="14"/>
  <c r="O2739" i="14"/>
  <c r="Q2739" i="14" s="1"/>
  <c r="T2753" i="14"/>
  <c r="O2753" i="14"/>
  <c r="Q2753" i="14" s="1"/>
  <c r="T2755" i="14"/>
  <c r="O2755" i="14"/>
  <c r="Q2755" i="14" s="1"/>
  <c r="T2762" i="14"/>
  <c r="O2762" i="14"/>
  <c r="Q2762" i="14" s="1"/>
  <c r="T2770" i="14"/>
  <c r="O2770" i="14"/>
  <c r="Q2770" i="14" s="1"/>
  <c r="T2781" i="14"/>
  <c r="O2781" i="14"/>
  <c r="Q2781" i="14" s="1"/>
  <c r="T2791" i="14"/>
  <c r="O2791" i="14"/>
  <c r="Q2791" i="14" s="1"/>
  <c r="T2809" i="14"/>
  <c r="O2809" i="14"/>
  <c r="Q2809" i="14" s="1"/>
  <c r="T2812" i="14"/>
  <c r="O2812" i="14"/>
  <c r="Q2812" i="14" s="1"/>
  <c r="T2814" i="14"/>
  <c r="O2814" i="14"/>
  <c r="Q2814" i="14" s="1"/>
  <c r="T2816" i="14"/>
  <c r="O2816" i="14"/>
  <c r="Q2816" i="14" s="1"/>
  <c r="T2820" i="14"/>
  <c r="O2820" i="14"/>
  <c r="Q2820" i="14" s="1"/>
  <c r="T2828" i="14"/>
  <c r="O2828" i="14"/>
  <c r="Q2828" i="14" s="1"/>
  <c r="T2830" i="14"/>
  <c r="O2830" i="14"/>
  <c r="Q2830" i="14" s="1"/>
  <c r="T2832" i="14"/>
  <c r="O2832" i="14"/>
  <c r="Q2832" i="14" s="1"/>
  <c r="T2840" i="14"/>
  <c r="O2840" i="14"/>
  <c r="Q2840" i="14" s="1"/>
  <c r="T2846" i="14"/>
  <c r="O2846" i="14"/>
  <c r="Q2846" i="14" s="1"/>
  <c r="T2848" i="14"/>
  <c r="O2848" i="14"/>
  <c r="Q2848" i="14" s="1"/>
  <c r="T2857" i="14"/>
  <c r="O2857" i="14"/>
  <c r="Q2857" i="14" s="1"/>
  <c r="T2861" i="14"/>
  <c r="O2861" i="14"/>
  <c r="Q2861" i="14" s="1"/>
  <c r="T2870" i="14"/>
  <c r="O2870" i="14"/>
  <c r="Q2870" i="14" s="1"/>
  <c r="T2873" i="14"/>
  <c r="O2873" i="14"/>
  <c r="Q2873" i="14" s="1"/>
  <c r="T2876" i="14"/>
  <c r="O2876" i="14"/>
  <c r="Q2876" i="14" s="1"/>
  <c r="T2879" i="14"/>
  <c r="O2879" i="14"/>
  <c r="Q2879" i="14" s="1"/>
  <c r="T2883" i="14"/>
  <c r="O2883" i="14"/>
  <c r="Q2883" i="14" s="1"/>
  <c r="T2889" i="14"/>
  <c r="O2889" i="14"/>
  <c r="Q2889" i="14" s="1"/>
  <c r="T2892" i="14"/>
  <c r="O2892" i="14"/>
  <c r="Q2892" i="14" s="1"/>
  <c r="T2900" i="14"/>
  <c r="O2900" i="14"/>
  <c r="Q2900" i="14" s="1"/>
  <c r="T2904" i="14"/>
  <c r="O2904" i="14"/>
  <c r="Q2904" i="14" s="1"/>
  <c r="T2916" i="14"/>
  <c r="O2916" i="14"/>
  <c r="Q2916" i="14" s="1"/>
  <c r="T2930" i="14"/>
  <c r="O2930" i="14"/>
  <c r="Q2930" i="14" s="1"/>
  <c r="T2936" i="14"/>
  <c r="O2936" i="14"/>
  <c r="Q2936" i="14" s="1"/>
  <c r="T2938" i="14"/>
  <c r="O2938" i="14"/>
  <c r="Q2938" i="14" s="1"/>
  <c r="T2942" i="14"/>
  <c r="O2942" i="14"/>
  <c r="Q2942" i="14" s="1"/>
  <c r="T2947" i="14"/>
  <c r="O2947" i="14"/>
  <c r="Q2947" i="14" s="1"/>
  <c r="T2949" i="14"/>
  <c r="O2949" i="14"/>
  <c r="Q2949" i="14" s="1"/>
  <c r="T2951" i="14"/>
  <c r="O2951" i="14"/>
  <c r="Q2951" i="14" s="1"/>
  <c r="T2953" i="14"/>
  <c r="O2953" i="14"/>
  <c r="Q2953" i="14" s="1"/>
  <c r="T2960" i="14"/>
  <c r="O2960" i="14"/>
  <c r="Q2960" i="14" s="1"/>
  <c r="T2962" i="14"/>
  <c r="O2962" i="14"/>
  <c r="Q2962" i="14" s="1"/>
  <c r="T2967" i="14"/>
  <c r="O2967" i="14"/>
  <c r="Q2967" i="14" s="1"/>
  <c r="T2969" i="14"/>
  <c r="O2969" i="14"/>
  <c r="Q2969" i="14" s="1"/>
  <c r="T2971" i="14"/>
  <c r="O2971" i="14"/>
  <c r="Q2971" i="14" s="1"/>
  <c r="T2987" i="14"/>
  <c r="O2987" i="14"/>
  <c r="Q2987" i="14" s="1"/>
  <c r="T2990" i="14"/>
  <c r="O2990" i="14"/>
  <c r="Q2990" i="14" s="1"/>
  <c r="T3003" i="14"/>
  <c r="O3003" i="14"/>
  <c r="Q3003" i="14" s="1"/>
  <c r="T3012" i="14"/>
  <c r="O3012" i="14"/>
  <c r="Q3012" i="14" s="1"/>
  <c r="T3052" i="14"/>
  <c r="O3052" i="14"/>
  <c r="Q3052" i="14" s="1"/>
  <c r="T3054" i="14"/>
  <c r="O3054" i="14"/>
  <c r="Q3054" i="14" s="1"/>
  <c r="T3056" i="14"/>
  <c r="O3056" i="14"/>
  <c r="Q3056" i="14" s="1"/>
  <c r="T3070" i="14"/>
  <c r="O3070" i="14"/>
  <c r="Q3070" i="14" s="1"/>
  <c r="T3088" i="14"/>
  <c r="O3088" i="14"/>
  <c r="Q3088" i="14" s="1"/>
  <c r="T60" i="14"/>
  <c r="O60" i="14"/>
  <c r="Q60" i="14" s="1"/>
  <c r="O68" i="14"/>
  <c r="Q68" i="14" s="1"/>
  <c r="T68" i="14"/>
  <c r="T195" i="14"/>
  <c r="O195" i="14"/>
  <c r="Q195" i="14" s="1"/>
  <c r="T206" i="14"/>
  <c r="O206" i="14"/>
  <c r="Q206" i="14" s="1"/>
  <c r="T210" i="14"/>
  <c r="O210" i="14"/>
  <c r="Q210" i="14" s="1"/>
  <c r="O215" i="14"/>
  <c r="Q215" i="14" s="1"/>
  <c r="T215" i="14"/>
  <c r="T217" i="14"/>
  <c r="O217" i="14"/>
  <c r="Q217" i="14" s="1"/>
  <c r="T219" i="14"/>
  <c r="O219" i="14"/>
  <c r="Q219" i="14" s="1"/>
  <c r="T234" i="14"/>
  <c r="O234" i="14"/>
  <c r="Q234" i="14" s="1"/>
  <c r="O237" i="14"/>
  <c r="Q237" i="14" s="1"/>
  <c r="T237" i="14"/>
  <c r="T243" i="14"/>
  <c r="O243" i="14"/>
  <c r="Q243" i="14" s="1"/>
  <c r="T250" i="14"/>
  <c r="O250" i="14"/>
  <c r="Q250" i="14" s="1"/>
  <c r="T262" i="14"/>
  <c r="O262" i="14"/>
  <c r="Q262" i="14" s="1"/>
  <c r="O268" i="14"/>
  <c r="Q268" i="14" s="1"/>
  <c r="T268" i="14"/>
  <c r="T270" i="14"/>
  <c r="O270" i="14"/>
  <c r="Q270" i="14" s="1"/>
  <c r="T278" i="14"/>
  <c r="O278" i="14"/>
  <c r="Q278" i="14" s="1"/>
  <c r="T293" i="14"/>
  <c r="O293" i="14"/>
  <c r="Q293" i="14" s="1"/>
  <c r="O296" i="14"/>
  <c r="Q296" i="14" s="1"/>
  <c r="T296" i="14"/>
  <c r="T300" i="14"/>
  <c r="O300" i="14"/>
  <c r="Q300" i="14" s="1"/>
  <c r="T460" i="14"/>
  <c r="O460" i="14"/>
  <c r="Q460" i="14" s="1"/>
  <c r="T534" i="14"/>
  <c r="O534" i="14"/>
  <c r="Q534" i="14" s="1"/>
  <c r="O542" i="14"/>
  <c r="Q542" i="14" s="1"/>
  <c r="T542" i="14"/>
  <c r="T555" i="14"/>
  <c r="O555" i="14"/>
  <c r="Q555" i="14" s="1"/>
  <c r="T567" i="14"/>
  <c r="O567" i="14"/>
  <c r="Q567" i="14" s="1"/>
  <c r="T605" i="14"/>
  <c r="O605" i="14"/>
  <c r="Q605" i="14" s="1"/>
  <c r="O635" i="14"/>
  <c r="Q635" i="14" s="1"/>
  <c r="T635" i="14"/>
  <c r="T640" i="14"/>
  <c r="O640" i="14"/>
  <c r="Q640" i="14" s="1"/>
  <c r="T646" i="14"/>
  <c r="O646" i="14"/>
  <c r="Q646" i="14" s="1"/>
  <c r="T648" i="14"/>
  <c r="O648" i="14"/>
  <c r="Q648" i="14" s="1"/>
  <c r="O652" i="14"/>
  <c r="Q652" i="14" s="1"/>
  <c r="T652" i="14"/>
  <c r="T654" i="14"/>
  <c r="O654" i="14"/>
  <c r="Q654" i="14" s="1"/>
  <c r="T656" i="14"/>
  <c r="O656" i="14"/>
  <c r="Q656" i="14" s="1"/>
  <c r="T659" i="14"/>
  <c r="O659" i="14"/>
  <c r="Q659" i="14" s="1"/>
  <c r="O662" i="14"/>
  <c r="Q662" i="14" s="1"/>
  <c r="T662" i="14"/>
  <c r="T665" i="14"/>
  <c r="O665" i="14"/>
  <c r="Q665" i="14" s="1"/>
  <c r="T667" i="14"/>
  <c r="O667" i="14"/>
  <c r="Q667" i="14" s="1"/>
  <c r="T669" i="14"/>
  <c r="O669" i="14"/>
  <c r="Q669" i="14" s="1"/>
  <c r="O671" i="14"/>
  <c r="Q671" i="14" s="1"/>
  <c r="T671" i="14"/>
  <c r="T673" i="14"/>
  <c r="O673" i="14"/>
  <c r="Q673" i="14" s="1"/>
  <c r="T675" i="14"/>
  <c r="O675" i="14"/>
  <c r="Q675" i="14" s="1"/>
  <c r="T677" i="14"/>
  <c r="O677" i="14"/>
  <c r="Q677" i="14" s="1"/>
  <c r="O682" i="14"/>
  <c r="Q682" i="14" s="1"/>
  <c r="T682" i="14"/>
  <c r="T685" i="14"/>
  <c r="O685" i="14"/>
  <c r="Q685" i="14" s="1"/>
  <c r="T691" i="14"/>
  <c r="O691" i="14"/>
  <c r="Q691" i="14" s="1"/>
  <c r="T702" i="14"/>
  <c r="O702" i="14"/>
  <c r="Q702" i="14" s="1"/>
  <c r="O704" i="14"/>
  <c r="Q704" i="14" s="1"/>
  <c r="T704" i="14"/>
  <c r="T709" i="14"/>
  <c r="O709" i="14"/>
  <c r="Q709" i="14" s="1"/>
  <c r="T718" i="14"/>
  <c r="O718" i="14"/>
  <c r="Q718" i="14" s="1"/>
  <c r="T722" i="14"/>
  <c r="O722" i="14"/>
  <c r="Q722" i="14" s="1"/>
  <c r="O725" i="14"/>
  <c r="Q725" i="14" s="1"/>
  <c r="T725" i="14"/>
  <c r="T729" i="14"/>
  <c r="O729" i="14"/>
  <c r="Q729" i="14" s="1"/>
  <c r="T731" i="14"/>
  <c r="O731" i="14"/>
  <c r="Q731" i="14" s="1"/>
  <c r="T739" i="14"/>
  <c r="O739" i="14"/>
  <c r="Q739" i="14" s="1"/>
  <c r="O743" i="14"/>
  <c r="Q743" i="14" s="1"/>
  <c r="T743" i="14"/>
  <c r="T754" i="14"/>
  <c r="O754" i="14"/>
  <c r="Q754" i="14" s="1"/>
  <c r="T762" i="14"/>
  <c r="O762" i="14"/>
  <c r="Q762" i="14" s="1"/>
  <c r="T766" i="14"/>
  <c r="O766" i="14"/>
  <c r="Q766" i="14" s="1"/>
  <c r="O771" i="14"/>
  <c r="Q771" i="14" s="1"/>
  <c r="T771" i="14"/>
  <c r="T786" i="14"/>
  <c r="O786" i="14"/>
  <c r="Q786" i="14" s="1"/>
  <c r="T789" i="14"/>
  <c r="O789" i="14"/>
  <c r="Q789" i="14" s="1"/>
  <c r="T791" i="14"/>
  <c r="O791" i="14"/>
  <c r="Q791" i="14" s="1"/>
  <c r="O797" i="14"/>
  <c r="Q797" i="14" s="1"/>
  <c r="T797" i="14"/>
  <c r="T816" i="14"/>
  <c r="O816" i="14"/>
  <c r="Q816" i="14" s="1"/>
  <c r="T867" i="14"/>
  <c r="O867" i="14"/>
  <c r="Q867" i="14" s="1"/>
  <c r="T890" i="14"/>
  <c r="O890" i="14"/>
  <c r="Q890" i="14" s="1"/>
  <c r="O896" i="14"/>
  <c r="Q896" i="14" s="1"/>
  <c r="T896" i="14"/>
  <c r="T898" i="14"/>
  <c r="O898" i="14"/>
  <c r="Q898" i="14" s="1"/>
  <c r="T904" i="14"/>
  <c r="O904" i="14"/>
  <c r="Q904" i="14" s="1"/>
  <c r="T909" i="14"/>
  <c r="O909" i="14"/>
  <c r="Q909" i="14" s="1"/>
  <c r="O917" i="14"/>
  <c r="Q917" i="14" s="1"/>
  <c r="T917" i="14"/>
  <c r="T921" i="14"/>
  <c r="O921" i="14"/>
  <c r="Q921" i="14" s="1"/>
  <c r="T924" i="14"/>
  <c r="O924" i="14"/>
  <c r="Q924" i="14" s="1"/>
  <c r="T927" i="14"/>
  <c r="O927" i="14"/>
  <c r="Q927" i="14" s="1"/>
  <c r="O929" i="14"/>
  <c r="Q929" i="14" s="1"/>
  <c r="T929" i="14"/>
  <c r="T931" i="14"/>
  <c r="O931" i="14"/>
  <c r="Q931" i="14" s="1"/>
  <c r="T943" i="14"/>
  <c r="O943" i="14"/>
  <c r="Q943" i="14" s="1"/>
  <c r="T947" i="14"/>
  <c r="O947" i="14"/>
  <c r="Q947" i="14" s="1"/>
  <c r="O950" i="14"/>
  <c r="Q950" i="14" s="1"/>
  <c r="T950" i="14"/>
  <c r="T953" i="14"/>
  <c r="O953" i="14"/>
  <c r="Q953" i="14" s="1"/>
  <c r="T957" i="14"/>
  <c r="O957" i="14"/>
  <c r="Q957" i="14" s="1"/>
  <c r="T965" i="14"/>
  <c r="O965" i="14"/>
  <c r="Q965" i="14" s="1"/>
  <c r="O967" i="14"/>
  <c r="Q967" i="14" s="1"/>
  <c r="T967" i="14"/>
  <c r="T972" i="14"/>
  <c r="O972" i="14"/>
  <c r="Q972" i="14" s="1"/>
  <c r="T975" i="14"/>
  <c r="O975" i="14"/>
  <c r="Q975" i="14" s="1"/>
  <c r="T1019" i="14"/>
  <c r="O1019" i="14"/>
  <c r="Q1019" i="14" s="1"/>
  <c r="O1036" i="14"/>
  <c r="Q1036" i="14" s="1"/>
  <c r="T1036" i="14"/>
  <c r="T1042" i="14"/>
  <c r="O1042" i="14"/>
  <c r="Q1042" i="14" s="1"/>
  <c r="T1045" i="14"/>
  <c r="O1045" i="14"/>
  <c r="Q1045" i="14" s="1"/>
  <c r="T1047" i="14"/>
  <c r="O1047" i="14"/>
  <c r="Q1047" i="14" s="1"/>
  <c r="O1050" i="14"/>
  <c r="Q1050" i="14" s="1"/>
  <c r="T1050" i="14"/>
  <c r="T1052" i="14"/>
  <c r="O1052" i="14"/>
  <c r="Q1052" i="14" s="1"/>
  <c r="T1055" i="14"/>
  <c r="O1055" i="14"/>
  <c r="Q1055" i="14" s="1"/>
  <c r="T1077" i="14"/>
  <c r="O1077" i="14"/>
  <c r="Q1077" i="14" s="1"/>
  <c r="O1084" i="14"/>
  <c r="Q1084" i="14" s="1"/>
  <c r="T1084" i="14"/>
  <c r="T1098" i="14"/>
  <c r="O1098" i="14"/>
  <c r="Q1098" i="14" s="1"/>
  <c r="T1103" i="14"/>
  <c r="O1103" i="14"/>
  <c r="Q1103" i="14" s="1"/>
  <c r="T1108" i="14"/>
  <c r="O1108" i="14"/>
  <c r="Q1108" i="14" s="1"/>
  <c r="O1116" i="14"/>
  <c r="Q1116" i="14" s="1"/>
  <c r="T1116" i="14"/>
  <c r="T1119" i="14"/>
  <c r="O1119" i="14"/>
  <c r="Q1119" i="14" s="1"/>
  <c r="T1125" i="14"/>
  <c r="O1125" i="14"/>
  <c r="Q1125" i="14" s="1"/>
  <c r="T1129" i="14"/>
  <c r="O1129" i="14"/>
  <c r="Q1129" i="14" s="1"/>
  <c r="O1143" i="14"/>
  <c r="Q1143" i="14" s="1"/>
  <c r="T1143" i="14"/>
  <c r="T1152" i="14"/>
  <c r="O1152" i="14"/>
  <c r="Q1152" i="14" s="1"/>
  <c r="T1158" i="14"/>
  <c r="O1158" i="14"/>
  <c r="Q1158" i="14" s="1"/>
  <c r="T1166" i="14"/>
  <c r="O1166" i="14"/>
  <c r="Q1166" i="14" s="1"/>
  <c r="O1175" i="14"/>
  <c r="Q1175" i="14" s="1"/>
  <c r="T1175" i="14"/>
  <c r="T1178" i="14"/>
  <c r="O1178" i="14"/>
  <c r="Q1178" i="14" s="1"/>
  <c r="T1184" i="14"/>
  <c r="O1184" i="14"/>
  <c r="Q1184" i="14" s="1"/>
  <c r="T1190" i="14"/>
  <c r="O1190" i="14"/>
  <c r="Q1190" i="14" s="1"/>
  <c r="O1194" i="14"/>
  <c r="Q1194" i="14" s="1"/>
  <c r="T1194" i="14"/>
  <c r="T1196" i="14"/>
  <c r="O1196" i="14"/>
  <c r="Q1196" i="14" s="1"/>
  <c r="T1198" i="14"/>
  <c r="O1198" i="14"/>
  <c r="Q1198" i="14" s="1"/>
  <c r="T1200" i="14"/>
  <c r="O1200" i="14"/>
  <c r="Q1200" i="14" s="1"/>
  <c r="O1216" i="14"/>
  <c r="Q1216" i="14" s="1"/>
  <c r="T1216" i="14"/>
  <c r="T1223" i="14"/>
  <c r="O1223" i="14"/>
  <c r="Q1223" i="14" s="1"/>
  <c r="T1238" i="14"/>
  <c r="O1238" i="14"/>
  <c r="Q1238" i="14" s="1"/>
  <c r="T1247" i="14"/>
  <c r="O1247" i="14"/>
  <c r="Q1247" i="14" s="1"/>
  <c r="T1254" i="14"/>
  <c r="O1254" i="14"/>
  <c r="Q1254" i="14" s="1"/>
  <c r="T1257" i="14"/>
  <c r="O1257" i="14"/>
  <c r="Q1257" i="14" s="1"/>
  <c r="T1267" i="14"/>
  <c r="O1267" i="14"/>
  <c r="Q1267" i="14" s="1"/>
  <c r="T1277" i="14"/>
  <c r="O1277" i="14"/>
  <c r="Q1277" i="14" s="1"/>
  <c r="T1280" i="14"/>
  <c r="O1280" i="14"/>
  <c r="Q1280" i="14" s="1"/>
  <c r="T1282" i="14"/>
  <c r="O1282" i="14"/>
  <c r="Q1282" i="14" s="1"/>
  <c r="T1285" i="14"/>
  <c r="O1285" i="14"/>
  <c r="Q1285" i="14" s="1"/>
  <c r="T1292" i="14"/>
  <c r="O1292" i="14"/>
  <c r="Q1292" i="14" s="1"/>
  <c r="T1301" i="14"/>
  <c r="O1301" i="14"/>
  <c r="Q1301" i="14" s="1"/>
  <c r="T1303" i="14"/>
  <c r="O1303" i="14"/>
  <c r="Q1303" i="14" s="1"/>
  <c r="T1307" i="14"/>
  <c r="O1307" i="14"/>
  <c r="Q1307" i="14" s="1"/>
  <c r="T1311" i="14"/>
  <c r="O1311" i="14"/>
  <c r="Q1311" i="14" s="1"/>
  <c r="T1313" i="14"/>
  <c r="O1313" i="14"/>
  <c r="Q1313" i="14" s="1"/>
  <c r="T1316" i="14"/>
  <c r="O1316" i="14"/>
  <c r="Q1316" i="14" s="1"/>
  <c r="T1318" i="14"/>
  <c r="O1318" i="14"/>
  <c r="Q1318" i="14" s="1"/>
  <c r="T1321" i="14"/>
  <c r="O1321" i="14"/>
  <c r="Q1321" i="14" s="1"/>
  <c r="T1323" i="14"/>
  <c r="O1323" i="14"/>
  <c r="Q1323" i="14" s="1"/>
  <c r="T1325" i="14"/>
  <c r="O1325" i="14"/>
  <c r="Q1325" i="14" s="1"/>
  <c r="T1329" i="14"/>
  <c r="O1329" i="14"/>
  <c r="Q1329" i="14" s="1"/>
  <c r="T1331" i="14"/>
  <c r="O1331" i="14"/>
  <c r="Q1331" i="14" s="1"/>
  <c r="T1333" i="14"/>
  <c r="O1333" i="14"/>
  <c r="Q1333" i="14" s="1"/>
  <c r="T1335" i="14"/>
  <c r="O1335" i="14"/>
  <c r="Q1335" i="14" s="1"/>
  <c r="T1339" i="14"/>
  <c r="O1339" i="14"/>
  <c r="Q1339" i="14" s="1"/>
  <c r="T1344" i="14"/>
  <c r="O1344" i="14"/>
  <c r="Q1344" i="14" s="1"/>
  <c r="T1395" i="14"/>
  <c r="O1395" i="14"/>
  <c r="Q1395" i="14" s="1"/>
  <c r="T1399" i="14"/>
  <c r="O1399" i="14"/>
  <c r="Q1399" i="14" s="1"/>
  <c r="T1409" i="14"/>
  <c r="O1409" i="14"/>
  <c r="Q1409" i="14" s="1"/>
  <c r="T1413" i="14"/>
  <c r="O1413" i="14"/>
  <c r="Q1413" i="14" s="1"/>
  <c r="T1416" i="14"/>
  <c r="O1416" i="14"/>
  <c r="Q1416" i="14" s="1"/>
  <c r="T1420" i="14"/>
  <c r="O1420" i="14"/>
  <c r="Q1420" i="14" s="1"/>
  <c r="T1423" i="14"/>
  <c r="O1423" i="14"/>
  <c r="Q1423" i="14" s="1"/>
  <c r="T1426" i="14"/>
  <c r="O1426" i="14"/>
  <c r="Q1426" i="14" s="1"/>
  <c r="T1428" i="14"/>
  <c r="O1428" i="14"/>
  <c r="Q1428" i="14" s="1"/>
  <c r="T1431" i="14"/>
  <c r="O1431" i="14"/>
  <c r="Q1431" i="14" s="1"/>
  <c r="T1433" i="14"/>
  <c r="O1433" i="14"/>
  <c r="Q1433" i="14" s="1"/>
  <c r="T1435" i="14"/>
  <c r="O1435" i="14"/>
  <c r="Q1435" i="14" s="1"/>
  <c r="T1437" i="14"/>
  <c r="O1437" i="14"/>
  <c r="Q1437" i="14" s="1"/>
  <c r="T1454" i="14"/>
  <c r="O1454" i="14"/>
  <c r="Q1454" i="14" s="1"/>
  <c r="T1456" i="14"/>
  <c r="O1456" i="14"/>
  <c r="Q1456" i="14" s="1"/>
  <c r="T1462" i="14"/>
  <c r="O1462" i="14"/>
  <c r="Q1462" i="14" s="1"/>
  <c r="T1465" i="14"/>
  <c r="O1465" i="14"/>
  <c r="Q1465" i="14" s="1"/>
  <c r="T1471" i="14"/>
  <c r="O1471" i="14"/>
  <c r="Q1471" i="14" s="1"/>
  <c r="T1478" i="14"/>
  <c r="O1478" i="14"/>
  <c r="Q1478" i="14" s="1"/>
  <c r="T1483" i="14"/>
  <c r="O1483" i="14"/>
  <c r="Q1483" i="14" s="1"/>
  <c r="T1486" i="14"/>
  <c r="O1486" i="14"/>
  <c r="Q1486" i="14" s="1"/>
  <c r="T1488" i="14"/>
  <c r="O1488" i="14"/>
  <c r="Q1488" i="14" s="1"/>
  <c r="T1505" i="14"/>
  <c r="O1505" i="14"/>
  <c r="Q1505" i="14" s="1"/>
  <c r="T1518" i="14"/>
  <c r="O1518" i="14"/>
  <c r="Q1518" i="14" s="1"/>
  <c r="T1531" i="14"/>
  <c r="O1531" i="14"/>
  <c r="Q1531" i="14" s="1"/>
  <c r="T1550" i="14"/>
  <c r="O1550" i="14"/>
  <c r="Q1550" i="14" s="1"/>
  <c r="T1565" i="14"/>
  <c r="O1565" i="14"/>
  <c r="Q1565" i="14" s="1"/>
  <c r="T1567" i="14"/>
  <c r="O1567" i="14"/>
  <c r="Q1567" i="14" s="1"/>
  <c r="T1574" i="14"/>
  <c r="O1574" i="14"/>
  <c r="Q1574" i="14" s="1"/>
  <c r="T1583" i="14"/>
  <c r="O1583" i="14"/>
  <c r="Q1583" i="14" s="1"/>
  <c r="T1594" i="14"/>
  <c r="O1594" i="14"/>
  <c r="Q1594" i="14" s="1"/>
  <c r="T1598" i="14"/>
  <c r="O1598" i="14"/>
  <c r="Q1598" i="14" s="1"/>
  <c r="T1610" i="14"/>
  <c r="O1610" i="14"/>
  <c r="Q1610" i="14" s="1"/>
  <c r="T1650" i="14"/>
  <c r="O1650" i="14"/>
  <c r="Q1650" i="14" s="1"/>
  <c r="T1702" i="14"/>
  <c r="O1702" i="14"/>
  <c r="Q1702" i="14" s="1"/>
  <c r="T1863" i="14"/>
  <c r="O1863" i="14"/>
  <c r="Q1863" i="14" s="1"/>
  <c r="T1876" i="14"/>
  <c r="O1876" i="14"/>
  <c r="Q1876" i="14" s="1"/>
  <c r="T1878" i="14"/>
  <c r="O1878" i="14"/>
  <c r="Q1878" i="14" s="1"/>
  <c r="T1884" i="14"/>
  <c r="O1884" i="14"/>
  <c r="Q1884" i="14" s="1"/>
  <c r="T1901" i="14"/>
  <c r="O1901" i="14"/>
  <c r="Q1901" i="14" s="1"/>
  <c r="T1915" i="14"/>
  <c r="O1915" i="14"/>
  <c r="Q1915" i="14" s="1"/>
  <c r="T1958" i="14"/>
  <c r="O1958" i="14"/>
  <c r="Q1958" i="14" s="1"/>
  <c r="T2061" i="14"/>
  <c r="O2061" i="14"/>
  <c r="Q2061" i="14" s="1"/>
  <c r="T2109" i="14"/>
  <c r="O2109" i="14"/>
  <c r="Q2109" i="14" s="1"/>
  <c r="T2124" i="14"/>
  <c r="O2124" i="14"/>
  <c r="Q2124" i="14" s="1"/>
  <c r="T2127" i="14"/>
  <c r="O2127" i="14"/>
  <c r="Q2127" i="14" s="1"/>
  <c r="T2130" i="14"/>
  <c r="O2130" i="14"/>
  <c r="Q2130" i="14" s="1"/>
  <c r="T2137" i="14"/>
  <c r="O2137" i="14"/>
  <c r="Q2137" i="14" s="1"/>
  <c r="T2143" i="14"/>
  <c r="O2143" i="14"/>
  <c r="Q2143" i="14" s="1"/>
  <c r="T2146" i="14"/>
  <c r="O2146" i="14"/>
  <c r="Q2146" i="14" s="1"/>
  <c r="T2151" i="14"/>
  <c r="O2151" i="14"/>
  <c r="Q2151" i="14" s="1"/>
  <c r="T2392" i="14"/>
  <c r="O2392" i="14"/>
  <c r="Q2392" i="14" s="1"/>
  <c r="T2463" i="14"/>
  <c r="O2463" i="14"/>
  <c r="Q2463" i="14" s="1"/>
  <c r="T2802" i="14"/>
  <c r="O2802" i="14"/>
  <c r="Q2802" i="14" s="1"/>
  <c r="T2845" i="14"/>
  <c r="O2845" i="14"/>
  <c r="Q2845" i="14" s="1"/>
  <c r="T2895" i="14"/>
  <c r="O2895" i="14"/>
  <c r="Q2895" i="14" s="1"/>
  <c r="T2901" i="14"/>
  <c r="O2901" i="14"/>
  <c r="Q2901" i="14" s="1"/>
  <c r="T2928" i="14"/>
  <c r="O2928" i="14"/>
  <c r="Q2928" i="14" s="1"/>
  <c r="T2933" i="14"/>
  <c r="O2933" i="14"/>
  <c r="Q2933" i="14" s="1"/>
  <c r="T59" i="14"/>
  <c r="O59" i="14"/>
  <c r="Q59" i="14" s="1"/>
  <c r="T61" i="14"/>
  <c r="O61" i="14"/>
  <c r="Q61" i="14" s="1"/>
  <c r="T183" i="14"/>
  <c r="O183" i="14"/>
  <c r="Q183" i="14" s="1"/>
  <c r="T204" i="14"/>
  <c r="O204" i="14"/>
  <c r="Q204" i="14" s="1"/>
  <c r="T208" i="14"/>
  <c r="O208" i="14"/>
  <c r="Q208" i="14" s="1"/>
  <c r="T214" i="14"/>
  <c r="O214" i="14"/>
  <c r="Q214" i="14" s="1"/>
  <c r="T216" i="14"/>
  <c r="O216" i="14"/>
  <c r="Q216" i="14" s="1"/>
  <c r="T218" i="14"/>
  <c r="O218" i="14"/>
  <c r="Q218" i="14" s="1"/>
  <c r="T221" i="14"/>
  <c r="O221" i="14"/>
  <c r="Q221" i="14" s="1"/>
  <c r="T236" i="14"/>
  <c r="O236" i="14"/>
  <c r="Q236" i="14" s="1"/>
  <c r="T242" i="14"/>
  <c r="O242" i="14"/>
  <c r="Q242" i="14" s="1"/>
  <c r="T248" i="14"/>
  <c r="O248" i="14"/>
  <c r="Q248" i="14" s="1"/>
  <c r="T259" i="14"/>
  <c r="O259" i="14"/>
  <c r="Q259" i="14" s="1"/>
  <c r="T267" i="14"/>
  <c r="O267" i="14"/>
  <c r="Q267" i="14" s="1"/>
  <c r="T269" i="14"/>
  <c r="O269" i="14"/>
  <c r="Q269" i="14" s="1"/>
  <c r="T273" i="14"/>
  <c r="O273" i="14"/>
  <c r="Q273" i="14" s="1"/>
  <c r="T280" i="14"/>
  <c r="O280" i="14"/>
  <c r="Q280" i="14" s="1"/>
  <c r="T295" i="14"/>
  <c r="O295" i="14"/>
  <c r="Q295" i="14" s="1"/>
  <c r="T299" i="14"/>
  <c r="O299" i="14"/>
  <c r="Q299" i="14" s="1"/>
  <c r="T459" i="14"/>
  <c r="O459" i="14"/>
  <c r="Q459" i="14" s="1"/>
  <c r="T532" i="14"/>
  <c r="O532" i="14"/>
  <c r="Q532" i="14" s="1"/>
  <c r="T537" i="14"/>
  <c r="O537" i="14"/>
  <c r="Q537" i="14" s="1"/>
  <c r="T549" i="14"/>
  <c r="O549" i="14"/>
  <c r="Q549" i="14" s="1"/>
  <c r="T561" i="14"/>
  <c r="O561" i="14"/>
  <c r="Q561" i="14" s="1"/>
  <c r="T582" i="14"/>
  <c r="O582" i="14"/>
  <c r="Q582" i="14" s="1"/>
  <c r="T631" i="14"/>
  <c r="O631" i="14"/>
  <c r="Q631" i="14" s="1"/>
  <c r="T638" i="14"/>
  <c r="O638" i="14"/>
  <c r="Q638" i="14" s="1"/>
  <c r="T641" i="14"/>
  <c r="O641" i="14"/>
  <c r="Q641" i="14" s="1"/>
  <c r="T647" i="14"/>
  <c r="O647" i="14"/>
  <c r="Q647" i="14" s="1"/>
  <c r="T649" i="14"/>
  <c r="O649" i="14"/>
  <c r="Q649" i="14" s="1"/>
  <c r="T653" i="14"/>
  <c r="O653" i="14"/>
  <c r="Q653" i="14" s="1"/>
  <c r="T655" i="14"/>
  <c r="O655" i="14"/>
  <c r="Q655" i="14" s="1"/>
  <c r="T657" i="14"/>
  <c r="O657" i="14"/>
  <c r="Q657" i="14" s="1"/>
  <c r="T661" i="14"/>
  <c r="O661" i="14"/>
  <c r="Q661" i="14" s="1"/>
  <c r="T663" i="14"/>
  <c r="O663" i="14"/>
  <c r="Q663" i="14" s="1"/>
  <c r="T666" i="14"/>
  <c r="O666" i="14"/>
  <c r="Q666" i="14" s="1"/>
  <c r="T668" i="14"/>
  <c r="O668" i="14"/>
  <c r="Q668" i="14" s="1"/>
  <c r="T670" i="14"/>
  <c r="O670" i="14"/>
  <c r="Q670" i="14" s="1"/>
  <c r="T672" i="14"/>
  <c r="O672" i="14"/>
  <c r="Q672" i="14" s="1"/>
  <c r="T674" i="14"/>
  <c r="O674" i="14"/>
  <c r="Q674" i="14" s="1"/>
  <c r="T676" i="14"/>
  <c r="O676" i="14"/>
  <c r="Q676" i="14" s="1"/>
  <c r="T680" i="14"/>
  <c r="O680" i="14"/>
  <c r="Q680" i="14" s="1"/>
  <c r="T684" i="14"/>
  <c r="O684" i="14"/>
  <c r="Q684" i="14" s="1"/>
  <c r="T690" i="14"/>
  <c r="O690" i="14"/>
  <c r="Q690" i="14" s="1"/>
  <c r="T697" i="14"/>
  <c r="O697" i="14"/>
  <c r="Q697" i="14" s="1"/>
  <c r="T703" i="14"/>
  <c r="O703" i="14"/>
  <c r="Q703" i="14" s="1"/>
  <c r="T705" i="14"/>
  <c r="O705" i="14"/>
  <c r="Q705" i="14" s="1"/>
  <c r="T711" i="14"/>
  <c r="O711" i="14"/>
  <c r="Q711" i="14" s="1"/>
  <c r="T721" i="14"/>
  <c r="O721" i="14"/>
  <c r="Q721" i="14" s="1"/>
  <c r="T724" i="14"/>
  <c r="O724" i="14"/>
  <c r="Q724" i="14" s="1"/>
  <c r="T726" i="14"/>
  <c r="O726" i="14"/>
  <c r="Q726" i="14" s="1"/>
  <c r="T730" i="14"/>
  <c r="O730" i="14"/>
  <c r="Q730" i="14" s="1"/>
  <c r="T734" i="14"/>
  <c r="O734" i="14"/>
  <c r="Q734" i="14" s="1"/>
  <c r="T741" i="14"/>
  <c r="O741" i="14"/>
  <c r="Q741" i="14" s="1"/>
  <c r="T744" i="14"/>
  <c r="O744" i="14"/>
  <c r="Q744" i="14" s="1"/>
  <c r="T755" i="14"/>
  <c r="O755" i="14"/>
  <c r="Q755" i="14" s="1"/>
  <c r="T763" i="14"/>
  <c r="O763" i="14"/>
  <c r="Q763" i="14" s="1"/>
  <c r="T767" i="14"/>
  <c r="O767" i="14"/>
  <c r="Q767" i="14" s="1"/>
  <c r="T779" i="14"/>
  <c r="O779" i="14"/>
  <c r="Q779" i="14" s="1"/>
  <c r="T788" i="14"/>
  <c r="O788" i="14"/>
  <c r="Q788" i="14" s="1"/>
  <c r="T790" i="14"/>
  <c r="O790" i="14"/>
  <c r="Q790" i="14" s="1"/>
  <c r="T792" i="14"/>
  <c r="O792" i="14"/>
  <c r="Q792" i="14" s="1"/>
  <c r="T807" i="14"/>
  <c r="O807" i="14"/>
  <c r="Q807" i="14" s="1"/>
  <c r="T856" i="14"/>
  <c r="O856" i="14"/>
  <c r="Q856" i="14" s="1"/>
  <c r="T870" i="14"/>
  <c r="O870" i="14"/>
  <c r="Q870" i="14" s="1"/>
  <c r="T892" i="14"/>
  <c r="O892" i="14"/>
  <c r="Q892" i="14" s="1"/>
  <c r="T897" i="14"/>
  <c r="O897" i="14"/>
  <c r="Q897" i="14" s="1"/>
  <c r="T901" i="14"/>
  <c r="O901" i="14"/>
  <c r="Q901" i="14" s="1"/>
  <c r="T908" i="14"/>
  <c r="O908" i="14"/>
  <c r="Q908" i="14" s="1"/>
  <c r="T914" i="14"/>
  <c r="O914" i="14"/>
  <c r="Q914" i="14" s="1"/>
  <c r="T918" i="14"/>
  <c r="O918" i="14"/>
  <c r="Q918" i="14" s="1"/>
  <c r="T923" i="14"/>
  <c r="O923" i="14"/>
  <c r="Q923" i="14" s="1"/>
  <c r="T926" i="14"/>
  <c r="O926" i="14"/>
  <c r="Q926" i="14" s="1"/>
  <c r="T928" i="14"/>
  <c r="O928" i="14"/>
  <c r="Q928" i="14" s="1"/>
  <c r="T930" i="14"/>
  <c r="O930" i="14"/>
  <c r="Q930" i="14" s="1"/>
  <c r="T941" i="14"/>
  <c r="O941" i="14"/>
  <c r="Q941" i="14" s="1"/>
  <c r="T944" i="14"/>
  <c r="O944" i="14"/>
  <c r="Q944" i="14" s="1"/>
  <c r="T949" i="14"/>
  <c r="O949" i="14"/>
  <c r="Q949" i="14" s="1"/>
  <c r="T952" i="14"/>
  <c r="O952" i="14"/>
  <c r="Q952" i="14" s="1"/>
  <c r="T955" i="14"/>
  <c r="O955" i="14"/>
  <c r="Q955" i="14" s="1"/>
  <c r="T964" i="14"/>
  <c r="O964" i="14"/>
  <c r="Q964" i="14" s="1"/>
  <c r="T966" i="14"/>
  <c r="O966" i="14"/>
  <c r="Q966" i="14" s="1"/>
  <c r="T968" i="14"/>
  <c r="O968" i="14"/>
  <c r="Q968" i="14" s="1"/>
  <c r="T973" i="14"/>
  <c r="O973" i="14"/>
  <c r="Q973" i="14" s="1"/>
  <c r="T999" i="14"/>
  <c r="O999" i="14"/>
  <c r="Q999" i="14" s="1"/>
  <c r="T1035" i="14"/>
  <c r="O1035" i="14"/>
  <c r="Q1035" i="14" s="1"/>
  <c r="T1037" i="14"/>
  <c r="O1037" i="14"/>
  <c r="Q1037" i="14" s="1"/>
  <c r="T1044" i="14"/>
  <c r="O1044" i="14"/>
  <c r="Q1044" i="14" s="1"/>
  <c r="T1046" i="14"/>
  <c r="O1046" i="14"/>
  <c r="Q1046" i="14" s="1"/>
  <c r="T1049" i="14"/>
  <c r="O1049" i="14"/>
  <c r="Q1049" i="14" s="1"/>
  <c r="T1051" i="14"/>
  <c r="O1051" i="14"/>
  <c r="Q1051" i="14" s="1"/>
  <c r="T1054" i="14"/>
  <c r="O1054" i="14"/>
  <c r="Q1054" i="14" s="1"/>
  <c r="T1062" i="14"/>
  <c r="O1062" i="14"/>
  <c r="Q1062" i="14" s="1"/>
  <c r="T1078" i="14"/>
  <c r="O1078" i="14"/>
  <c r="Q1078" i="14" s="1"/>
  <c r="T1092" i="14"/>
  <c r="O1092" i="14"/>
  <c r="Q1092" i="14" s="1"/>
  <c r="T1102" i="14"/>
  <c r="O1102" i="14"/>
  <c r="Q1102" i="14" s="1"/>
  <c r="T1104" i="14"/>
  <c r="O1104" i="14"/>
  <c r="Q1104" i="14" s="1"/>
  <c r="T1113" i="14"/>
  <c r="O1113" i="14"/>
  <c r="Q1113" i="14" s="1"/>
  <c r="T1117" i="14"/>
  <c r="O1117" i="14"/>
  <c r="Q1117" i="14" s="1"/>
  <c r="T1120" i="14"/>
  <c r="O1120" i="14"/>
  <c r="Q1120" i="14" s="1"/>
  <c r="T1127" i="14"/>
  <c r="O1127" i="14"/>
  <c r="Q1127" i="14" s="1"/>
  <c r="T1142" i="14"/>
  <c r="O1142" i="14"/>
  <c r="Q1142" i="14" s="1"/>
  <c r="T1148" i="14"/>
  <c r="O1148" i="14"/>
  <c r="Q1148" i="14" s="1"/>
  <c r="T1153" i="14"/>
  <c r="O1153" i="14"/>
  <c r="Q1153" i="14" s="1"/>
  <c r="T1161" i="14"/>
  <c r="O1161" i="14"/>
  <c r="Q1161" i="14" s="1"/>
  <c r="T1172" i="14"/>
  <c r="O1172" i="14"/>
  <c r="Q1172" i="14" s="1"/>
  <c r="T1176" i="14"/>
  <c r="O1176" i="14"/>
  <c r="Q1176" i="14" s="1"/>
  <c r="T1183" i="14"/>
  <c r="O1183" i="14"/>
  <c r="Q1183" i="14" s="1"/>
  <c r="T1187" i="14"/>
  <c r="O1187" i="14"/>
  <c r="Q1187" i="14" s="1"/>
  <c r="T1192" i="14"/>
  <c r="O1192" i="14"/>
  <c r="Q1192" i="14" s="1"/>
  <c r="T1195" i="14"/>
  <c r="O1195" i="14"/>
  <c r="Q1195" i="14" s="1"/>
  <c r="T1197" i="14"/>
  <c r="O1197" i="14"/>
  <c r="Q1197" i="14" s="1"/>
  <c r="T1199" i="14"/>
  <c r="O1199" i="14"/>
  <c r="Q1199" i="14" s="1"/>
  <c r="T1214" i="14"/>
  <c r="O1214" i="14"/>
  <c r="Q1214" i="14" s="1"/>
  <c r="T1222" i="14"/>
  <c r="O1222" i="14"/>
  <c r="Q1222" i="14" s="1"/>
  <c r="T1237" i="14"/>
  <c r="O1237" i="14"/>
  <c r="Q1237" i="14" s="1"/>
  <c r="T1244" i="14"/>
  <c r="O1244" i="14"/>
  <c r="Q1244" i="14" s="1"/>
  <c r="T1253" i="14"/>
  <c r="O1253" i="14"/>
  <c r="Q1253" i="14" s="1"/>
  <c r="T1255" i="14"/>
  <c r="O1255" i="14"/>
  <c r="Q1255" i="14" s="1"/>
  <c r="T1263" i="14"/>
  <c r="O1263" i="14"/>
  <c r="Q1263" i="14" s="1"/>
  <c r="T1269" i="14"/>
  <c r="O1269" i="14"/>
  <c r="Q1269" i="14" s="1"/>
  <c r="T1279" i="14"/>
  <c r="O1279" i="14"/>
  <c r="Q1279" i="14" s="1"/>
  <c r="T1281" i="14"/>
  <c r="O1281" i="14"/>
  <c r="Q1281" i="14" s="1"/>
  <c r="T1284" i="14"/>
  <c r="O1284" i="14"/>
  <c r="Q1284" i="14" s="1"/>
  <c r="T1287" i="14"/>
  <c r="O1287" i="14"/>
  <c r="Q1287" i="14" s="1"/>
  <c r="T1295" i="14"/>
  <c r="O1295" i="14"/>
  <c r="Q1295" i="14" s="1"/>
  <c r="T1302" i="14"/>
  <c r="O1302" i="14"/>
  <c r="Q1302" i="14" s="1"/>
  <c r="T1304" i="14"/>
  <c r="O1304" i="14"/>
  <c r="Q1304" i="14" s="1"/>
  <c r="T1308" i="14"/>
  <c r="O1308" i="14"/>
  <c r="Q1308" i="14" s="1"/>
  <c r="T1312" i="14"/>
  <c r="O1312" i="14"/>
  <c r="Q1312" i="14" s="1"/>
  <c r="T1314" i="14"/>
  <c r="O1314" i="14"/>
  <c r="Q1314" i="14" s="1"/>
  <c r="T1317" i="14"/>
  <c r="O1317" i="14"/>
  <c r="Q1317" i="14" s="1"/>
  <c r="T1319" i="14"/>
  <c r="O1319" i="14"/>
  <c r="Q1319" i="14" s="1"/>
  <c r="T1322" i="14"/>
  <c r="O1322" i="14"/>
  <c r="Q1322" i="14" s="1"/>
  <c r="T1324" i="14"/>
  <c r="O1324" i="14"/>
  <c r="Q1324" i="14" s="1"/>
  <c r="T1326" i="14"/>
  <c r="O1326" i="14"/>
  <c r="Q1326" i="14" s="1"/>
  <c r="O1330" i="14"/>
  <c r="Q1330" i="14" s="1"/>
  <c r="T1330" i="14"/>
  <c r="T1332" i="14"/>
  <c r="O1332" i="14"/>
  <c r="Q1332" i="14" s="1"/>
  <c r="T1334" i="14"/>
  <c r="O1334" i="14"/>
  <c r="Q1334" i="14" s="1"/>
  <c r="T1336" i="14"/>
  <c r="O1336" i="14"/>
  <c r="Q1336" i="14" s="1"/>
  <c r="O1342" i="14"/>
  <c r="Q1342" i="14" s="1"/>
  <c r="T1342" i="14"/>
  <c r="T1345" i="14"/>
  <c r="O1345" i="14"/>
  <c r="Q1345" i="14" s="1"/>
  <c r="T1397" i="14"/>
  <c r="O1397" i="14"/>
  <c r="Q1397" i="14" s="1"/>
  <c r="T1408" i="14"/>
  <c r="O1408" i="14"/>
  <c r="Q1408" i="14" s="1"/>
  <c r="O1411" i="14"/>
  <c r="Q1411" i="14" s="1"/>
  <c r="T1411" i="14"/>
  <c r="T1414" i="14"/>
  <c r="O1414" i="14"/>
  <c r="Q1414" i="14" s="1"/>
  <c r="T1417" i="14"/>
  <c r="O1417" i="14"/>
  <c r="Q1417" i="14" s="1"/>
  <c r="T1422" i="14"/>
  <c r="O1422" i="14"/>
  <c r="Q1422" i="14" s="1"/>
  <c r="O1425" i="14"/>
  <c r="Q1425" i="14" s="1"/>
  <c r="T1425" i="14"/>
  <c r="T1427" i="14"/>
  <c r="O1427" i="14"/>
  <c r="Q1427" i="14" s="1"/>
  <c r="T1430" i="14"/>
  <c r="O1430" i="14"/>
  <c r="Q1430" i="14" s="1"/>
  <c r="T1432" i="14"/>
  <c r="O1432" i="14"/>
  <c r="Q1432" i="14" s="1"/>
  <c r="O1434" i="14"/>
  <c r="Q1434" i="14" s="1"/>
  <c r="T1434" i="14"/>
  <c r="T1436" i="14"/>
  <c r="O1436" i="14"/>
  <c r="Q1436" i="14" s="1"/>
  <c r="T1439" i="14"/>
  <c r="O1439" i="14"/>
  <c r="Q1439" i="14" s="1"/>
  <c r="T1455" i="14"/>
  <c r="O1455" i="14"/>
  <c r="Q1455" i="14" s="1"/>
  <c r="O1461" i="14"/>
  <c r="Q1461" i="14" s="1"/>
  <c r="T1461" i="14"/>
  <c r="T1463" i="14"/>
  <c r="O1463" i="14"/>
  <c r="Q1463" i="14" s="1"/>
  <c r="T1466" i="14"/>
  <c r="O1466" i="14"/>
  <c r="Q1466" i="14" s="1"/>
  <c r="T1477" i="14"/>
  <c r="O1477" i="14"/>
  <c r="Q1477" i="14" s="1"/>
  <c r="O1480" i="14"/>
  <c r="Q1480" i="14" s="1"/>
  <c r="T1480" i="14"/>
  <c r="T1484" i="14"/>
  <c r="O1484" i="14"/>
  <c r="Q1484" i="14" s="1"/>
  <c r="T1487" i="14"/>
  <c r="O1487" i="14"/>
  <c r="Q1487" i="14" s="1"/>
  <c r="T1495" i="14"/>
  <c r="O1495" i="14"/>
  <c r="Q1495" i="14" s="1"/>
  <c r="O1509" i="14"/>
  <c r="Q1509" i="14" s="1"/>
  <c r="T1509" i="14"/>
  <c r="T1526" i="14"/>
  <c r="O1526" i="14"/>
  <c r="Q1526" i="14" s="1"/>
  <c r="T1542" i="14"/>
  <c r="O1542" i="14"/>
  <c r="Q1542" i="14" s="1"/>
  <c r="T1559" i="14"/>
  <c r="O1559" i="14"/>
  <c r="Q1559" i="14" s="1"/>
  <c r="O1566" i="14"/>
  <c r="Q1566" i="14" s="1"/>
  <c r="T1566" i="14"/>
  <c r="T1568" i="14"/>
  <c r="O1568" i="14"/>
  <c r="Q1568" i="14" s="1"/>
  <c r="T1580" i="14"/>
  <c r="O1580" i="14"/>
  <c r="Q1580" i="14" s="1"/>
  <c r="T1593" i="14"/>
  <c r="O1593" i="14"/>
  <c r="Q1593" i="14" s="1"/>
  <c r="O1596" i="14"/>
  <c r="Q1596" i="14" s="1"/>
  <c r="T1596" i="14"/>
  <c r="T1600" i="14"/>
  <c r="O1600" i="14"/>
  <c r="Q1600" i="14" s="1"/>
  <c r="T1647" i="14"/>
  <c r="O1647" i="14"/>
  <c r="Q1647" i="14" s="1"/>
  <c r="T1654" i="14"/>
  <c r="O1654" i="14"/>
  <c r="Q1654" i="14" s="1"/>
  <c r="O1709" i="14"/>
  <c r="Q1709" i="14" s="1"/>
  <c r="T1709" i="14"/>
  <c r="T1865" i="14"/>
  <c r="O1865" i="14"/>
  <c r="Q1865" i="14" s="1"/>
  <c r="T1877" i="14"/>
  <c r="O1877" i="14"/>
  <c r="Q1877" i="14" s="1"/>
  <c r="T1880" i="14"/>
  <c r="O1880" i="14"/>
  <c r="Q1880" i="14" s="1"/>
  <c r="O1887" i="14"/>
  <c r="Q1887" i="14" s="1"/>
  <c r="T1887" i="14"/>
  <c r="T1902" i="14"/>
  <c r="O1902" i="14"/>
  <c r="Q1902" i="14" s="1"/>
  <c r="T1931" i="14"/>
  <c r="O1931" i="14"/>
  <c r="Q1931" i="14" s="1"/>
  <c r="T2035" i="14"/>
  <c r="O2035" i="14"/>
  <c r="Q2035" i="14" s="1"/>
  <c r="O2104" i="14"/>
  <c r="Q2104" i="14" s="1"/>
  <c r="T2104" i="14"/>
  <c r="T2123" i="14"/>
  <c r="O2123" i="14"/>
  <c r="Q2123" i="14" s="1"/>
  <c r="T2125" i="14"/>
  <c r="O2125" i="14"/>
  <c r="Q2125" i="14" s="1"/>
  <c r="T2128" i="14"/>
  <c r="O2128" i="14"/>
  <c r="Q2128" i="14" s="1"/>
  <c r="O2131" i="14"/>
  <c r="Q2131" i="14" s="1"/>
  <c r="T2131" i="14"/>
  <c r="T2142" i="14"/>
  <c r="O2142" i="14"/>
  <c r="Q2142" i="14" s="1"/>
  <c r="T2145" i="14"/>
  <c r="O2145" i="14"/>
  <c r="Q2145" i="14" s="1"/>
  <c r="T2149" i="14"/>
  <c r="O2149" i="14"/>
  <c r="Q2149" i="14" s="1"/>
  <c r="O2188" i="14"/>
  <c r="Q2188" i="14" s="1"/>
  <c r="T2188" i="14"/>
  <c r="T2462" i="14"/>
  <c r="O2462" i="14"/>
  <c r="Q2462" i="14" s="1"/>
  <c r="T2801" i="14"/>
  <c r="O2801" i="14"/>
  <c r="Q2801" i="14" s="1"/>
  <c r="T2805" i="14"/>
  <c r="O2805" i="14"/>
  <c r="Q2805" i="14" s="1"/>
  <c r="O2855" i="14"/>
  <c r="Q2855" i="14" s="1"/>
  <c r="T2855" i="14"/>
  <c r="T2896" i="14"/>
  <c r="O2896" i="14"/>
  <c r="Q2896" i="14" s="1"/>
  <c r="T2905" i="14"/>
  <c r="O2905" i="14"/>
  <c r="Q2905" i="14" s="1"/>
  <c r="T2931" i="14"/>
  <c r="O2931" i="14"/>
  <c r="Q2931" i="14" s="1"/>
  <c r="O2934" i="14"/>
  <c r="Q2934" i="14" s="1"/>
  <c r="T2934" i="14"/>
  <c r="T501" i="14"/>
  <c r="O501" i="14"/>
  <c r="Q501" i="14" s="1"/>
  <c r="T508" i="14"/>
  <c r="O508" i="14"/>
  <c r="Q508" i="14" s="1"/>
  <c r="T518" i="14"/>
  <c r="O518" i="14"/>
  <c r="Q518" i="14" s="1"/>
  <c r="T530" i="14"/>
  <c r="O530" i="14"/>
  <c r="Q530" i="14" s="1"/>
  <c r="T591" i="14"/>
  <c r="O591" i="14"/>
  <c r="Q591" i="14" s="1"/>
  <c r="T600" i="14"/>
  <c r="O600" i="14"/>
  <c r="Q600" i="14" s="1"/>
  <c r="T611" i="14"/>
  <c r="O611" i="14"/>
  <c r="Q611" i="14" s="1"/>
  <c r="T852" i="14"/>
  <c r="O852" i="14"/>
  <c r="Q852" i="14" s="1"/>
  <c r="T1060" i="14"/>
  <c r="O1060" i="14"/>
  <c r="Q1060" i="14" s="1"/>
  <c r="T500" i="14"/>
  <c r="O500" i="14"/>
  <c r="Q500" i="14" s="1"/>
  <c r="T502" i="14"/>
  <c r="O502" i="14"/>
  <c r="Q502" i="14" s="1"/>
  <c r="T507" i="14"/>
  <c r="O507" i="14"/>
  <c r="Q507" i="14" s="1"/>
  <c r="T512" i="14"/>
  <c r="O512" i="14"/>
  <c r="Q512" i="14" s="1"/>
  <c r="T514" i="14"/>
  <c r="O514" i="14"/>
  <c r="Q514" i="14" s="1"/>
  <c r="T517" i="14"/>
  <c r="O517" i="14"/>
  <c r="Q517" i="14" s="1"/>
  <c r="T521" i="14"/>
  <c r="O521" i="14"/>
  <c r="Q521" i="14" s="1"/>
  <c r="T529" i="14"/>
  <c r="O529" i="14"/>
  <c r="Q529" i="14" s="1"/>
  <c r="T541" i="14"/>
  <c r="O541" i="14"/>
  <c r="Q541" i="14" s="1"/>
  <c r="T588" i="14"/>
  <c r="O588" i="14"/>
  <c r="Q588" i="14" s="1"/>
  <c r="T597" i="14"/>
  <c r="O597" i="14"/>
  <c r="Q597" i="14" s="1"/>
  <c r="T599" i="14"/>
  <c r="O599" i="14"/>
  <c r="Q599" i="14" s="1"/>
  <c r="T609" i="14"/>
  <c r="O609" i="14"/>
  <c r="Q609" i="14" s="1"/>
  <c r="T613" i="14"/>
  <c r="O613" i="14"/>
  <c r="Q613" i="14" s="1"/>
  <c r="T692" i="14"/>
  <c r="O692" i="14"/>
  <c r="Q692" i="14" s="1"/>
  <c r="T995" i="14"/>
  <c r="O995" i="14"/>
  <c r="Q995" i="14" s="1"/>
  <c r="T1048" i="14"/>
  <c r="O1048" i="14"/>
  <c r="Q1048" i="14" s="1"/>
  <c r="T1241" i="14"/>
  <c r="O1241" i="14"/>
  <c r="Q1241" i="14" s="1"/>
  <c r="T1348" i="14"/>
  <c r="O1348" i="14"/>
  <c r="Q1348" i="14" s="1"/>
  <c r="T499" i="14"/>
  <c r="O499" i="14"/>
  <c r="Q499" i="14" s="1"/>
  <c r="T504" i="14"/>
  <c r="O504" i="14"/>
  <c r="Q504" i="14" s="1"/>
  <c r="T513" i="14"/>
  <c r="O513" i="14"/>
  <c r="Q513" i="14" s="1"/>
  <c r="T516" i="14"/>
  <c r="O516" i="14"/>
  <c r="Q516" i="14" s="1"/>
  <c r="T522" i="14"/>
  <c r="O522" i="14"/>
  <c r="Q522" i="14" s="1"/>
  <c r="T587" i="14"/>
  <c r="O587" i="14"/>
  <c r="Q587" i="14" s="1"/>
  <c r="T598" i="14"/>
  <c r="O598" i="14"/>
  <c r="Q598" i="14" s="1"/>
  <c r="T614" i="14"/>
  <c r="O614" i="14"/>
  <c r="Q614" i="14" s="1"/>
  <c r="T1041" i="14"/>
  <c r="O1041" i="14"/>
  <c r="Q1041" i="14" s="1"/>
  <c r="T1266" i="14"/>
  <c r="O1266" i="14"/>
  <c r="Q1266" i="14" s="1"/>
  <c r="T174" i="14"/>
  <c r="O174" i="14"/>
  <c r="Q174" i="14" s="1"/>
  <c r="T178" i="14"/>
  <c r="O178" i="14"/>
  <c r="Q178" i="14" s="1"/>
  <c r="T182" i="14"/>
  <c r="O182" i="14"/>
  <c r="Q182" i="14" s="1"/>
  <c r="T198" i="14"/>
  <c r="O198" i="14"/>
  <c r="Q198" i="14" s="1"/>
  <c r="T228" i="14"/>
  <c r="O228" i="14"/>
  <c r="Q228" i="14" s="1"/>
  <c r="T230" i="14"/>
  <c r="O230" i="14"/>
  <c r="Q230" i="14" s="1"/>
  <c r="T232" i="14"/>
  <c r="O232" i="14"/>
  <c r="Q232" i="14" s="1"/>
  <c r="T235" i="14"/>
  <c r="O235" i="14"/>
  <c r="Q235" i="14" s="1"/>
  <c r="T239" i="14"/>
  <c r="O239" i="14"/>
  <c r="Q239" i="14" s="1"/>
  <c r="T241" i="14"/>
  <c r="O241" i="14"/>
  <c r="Q241" i="14" s="1"/>
  <c r="T245" i="14"/>
  <c r="O245" i="14"/>
  <c r="Q245" i="14" s="1"/>
  <c r="T247" i="14"/>
  <c r="O247" i="14"/>
  <c r="Q247" i="14" s="1"/>
  <c r="T251" i="14"/>
  <c r="O251" i="14"/>
  <c r="Q251" i="14" s="1"/>
  <c r="T253" i="14"/>
  <c r="O253" i="14"/>
  <c r="Q253" i="14" s="1"/>
  <c r="T255" i="14"/>
  <c r="O255" i="14"/>
  <c r="Q255" i="14" s="1"/>
  <c r="T257" i="14"/>
  <c r="O257" i="14"/>
  <c r="Q257" i="14" s="1"/>
  <c r="T260" i="14"/>
  <c r="O260" i="14"/>
  <c r="Q260" i="14" s="1"/>
  <c r="T263" i="14"/>
  <c r="O263" i="14"/>
  <c r="Q263" i="14" s="1"/>
  <c r="T265" i="14"/>
  <c r="O265" i="14"/>
  <c r="Q265" i="14" s="1"/>
  <c r="T271" i="14"/>
  <c r="O271" i="14"/>
  <c r="Q271" i="14" s="1"/>
  <c r="T274" i="14"/>
  <c r="O274" i="14"/>
  <c r="Q274" i="14" s="1"/>
  <c r="T276" i="14"/>
  <c r="O276" i="14"/>
  <c r="Q276" i="14" s="1"/>
  <c r="T279" i="14"/>
  <c r="O279" i="14"/>
  <c r="Q279" i="14" s="1"/>
  <c r="T283" i="14"/>
  <c r="O283" i="14"/>
  <c r="Q283" i="14" s="1"/>
  <c r="T285" i="14"/>
  <c r="O285" i="14"/>
  <c r="Q285" i="14" s="1"/>
  <c r="T287" i="14"/>
  <c r="O287" i="14"/>
  <c r="Q287" i="14" s="1"/>
  <c r="T289" i="14"/>
  <c r="O289" i="14"/>
  <c r="Q289" i="14" s="1"/>
  <c r="T291" i="14"/>
  <c r="O291" i="14"/>
  <c r="Q291" i="14" s="1"/>
  <c r="T294" i="14"/>
  <c r="O294" i="14"/>
  <c r="Q294" i="14" s="1"/>
  <c r="T298" i="14"/>
  <c r="O298" i="14"/>
  <c r="Q298" i="14" s="1"/>
  <c r="T302" i="14"/>
  <c r="O302" i="14"/>
  <c r="Q302" i="14" s="1"/>
  <c r="T304" i="14"/>
  <c r="O304" i="14"/>
  <c r="Q304" i="14" s="1"/>
  <c r="T306" i="14"/>
  <c r="O306" i="14"/>
  <c r="Q306" i="14" s="1"/>
  <c r="T308" i="14"/>
  <c r="O308" i="14"/>
  <c r="Q308" i="14" s="1"/>
  <c r="T310" i="14"/>
  <c r="O310" i="14"/>
  <c r="Q310" i="14" s="1"/>
  <c r="T312" i="14"/>
  <c r="O312" i="14"/>
  <c r="Q312" i="14" s="1"/>
  <c r="T314" i="14"/>
  <c r="O314" i="14"/>
  <c r="Q314" i="14" s="1"/>
  <c r="T317" i="14"/>
  <c r="O317" i="14"/>
  <c r="Q317" i="14" s="1"/>
  <c r="T319" i="14"/>
  <c r="O319" i="14"/>
  <c r="Q319" i="14" s="1"/>
  <c r="T321" i="14"/>
  <c r="O321" i="14"/>
  <c r="Q321" i="14" s="1"/>
  <c r="T323" i="14"/>
  <c r="O323" i="14"/>
  <c r="Q323" i="14" s="1"/>
  <c r="T326" i="14"/>
  <c r="O326" i="14"/>
  <c r="Q326" i="14" s="1"/>
  <c r="T328" i="14"/>
  <c r="O328" i="14"/>
  <c r="Q328" i="14" s="1"/>
  <c r="T352" i="14"/>
  <c r="O352" i="14"/>
  <c r="Q352" i="14" s="1"/>
  <c r="T355" i="14"/>
  <c r="O355" i="14"/>
  <c r="Q355" i="14" s="1"/>
  <c r="T363" i="14"/>
  <c r="O363" i="14"/>
  <c r="Q363" i="14" s="1"/>
  <c r="T369" i="14"/>
  <c r="O369" i="14"/>
  <c r="Q369" i="14" s="1"/>
  <c r="T374" i="14"/>
  <c r="O374" i="14"/>
  <c r="Q374" i="14" s="1"/>
  <c r="T384" i="14"/>
  <c r="O384" i="14"/>
  <c r="Q384" i="14" s="1"/>
  <c r="T394" i="14"/>
  <c r="O394" i="14"/>
  <c r="Q394" i="14" s="1"/>
  <c r="T417" i="14"/>
  <c r="O417" i="14"/>
  <c r="Q417" i="14" s="1"/>
  <c r="T481" i="14"/>
  <c r="O481" i="14"/>
  <c r="Q481" i="14" s="1"/>
  <c r="T494" i="14"/>
  <c r="O494" i="14"/>
  <c r="Q494" i="14" s="1"/>
  <c r="T497" i="14"/>
  <c r="O497" i="14"/>
  <c r="Q497" i="14" s="1"/>
  <c r="T520" i="14"/>
  <c r="O520" i="14"/>
  <c r="Q520" i="14" s="1"/>
  <c r="T526" i="14"/>
  <c r="O526" i="14"/>
  <c r="Q526" i="14" s="1"/>
  <c r="T531" i="14"/>
  <c r="O531" i="14"/>
  <c r="Q531" i="14" s="1"/>
  <c r="T592" i="14"/>
  <c r="O592" i="14"/>
  <c r="Q592" i="14" s="1"/>
  <c r="T606" i="14"/>
  <c r="O606" i="14"/>
  <c r="Q606" i="14" s="1"/>
  <c r="T608" i="14"/>
  <c r="O608" i="14"/>
  <c r="Q608" i="14" s="1"/>
  <c r="T617" i="14"/>
  <c r="O617" i="14"/>
  <c r="Q617" i="14" s="1"/>
  <c r="T623" i="14"/>
  <c r="O623" i="14"/>
  <c r="Q623" i="14" s="1"/>
  <c r="T629" i="14"/>
  <c r="O629" i="14"/>
  <c r="Q629" i="14" s="1"/>
  <c r="T632" i="14"/>
  <c r="O632" i="14"/>
  <c r="Q632" i="14" s="1"/>
  <c r="O650" i="14"/>
  <c r="Q650" i="14" s="1"/>
  <c r="T650" i="14"/>
  <c r="T980" i="14"/>
  <c r="O980" i="14"/>
  <c r="Q980" i="14" s="1"/>
  <c r="T1130" i="14"/>
  <c r="O1130" i="14"/>
  <c r="Q1130" i="14" s="1"/>
  <c r="T1232" i="14"/>
  <c r="O1232" i="14"/>
  <c r="Q1232" i="14" s="1"/>
  <c r="T1234" i="14"/>
  <c r="O1234" i="14"/>
  <c r="Q1234" i="14" s="1"/>
  <c r="T1236" i="14"/>
  <c r="O1236" i="14"/>
  <c r="Q1236" i="14" s="1"/>
  <c r="T1243" i="14"/>
  <c r="O1243" i="14"/>
  <c r="Q1243" i="14" s="1"/>
  <c r="T1270" i="14"/>
  <c r="O1270" i="14"/>
  <c r="Q1270" i="14" s="1"/>
  <c r="O1273" i="14"/>
  <c r="Q1273" i="14" s="1"/>
  <c r="T1273" i="14"/>
  <c r="T1410" i="14"/>
  <c r="O1410" i="14"/>
  <c r="Q1410" i="14" s="1"/>
  <c r="T1441" i="14"/>
  <c r="O1441" i="14"/>
  <c r="Q1441" i="14" s="1"/>
  <c r="T1474" i="14"/>
  <c r="O1474" i="14"/>
  <c r="Q1474" i="14" s="1"/>
  <c r="T1529" i="14"/>
  <c r="O1529" i="14"/>
  <c r="Q1529" i="14" s="1"/>
  <c r="T1578" i="14"/>
  <c r="O1578" i="14"/>
  <c r="Q1578" i="14" s="1"/>
  <c r="T1613" i="14"/>
  <c r="O1613" i="14"/>
  <c r="Q1613" i="14" s="1"/>
  <c r="T1618" i="14"/>
  <c r="O1618" i="14"/>
  <c r="Q1618" i="14" s="1"/>
  <c r="O1622" i="14"/>
  <c r="Q1622" i="14" s="1"/>
  <c r="T1622" i="14"/>
  <c r="T1632" i="14"/>
  <c r="O1632" i="14"/>
  <c r="Q1632" i="14" s="1"/>
  <c r="T1637" i="14"/>
  <c r="O1637" i="14"/>
  <c r="Q1637" i="14" s="1"/>
  <c r="T1641" i="14"/>
  <c r="O1641" i="14"/>
  <c r="Q1641" i="14" s="1"/>
  <c r="T1645" i="14"/>
  <c r="O1645" i="14"/>
  <c r="Q1645" i="14" s="1"/>
  <c r="T1649" i="14"/>
  <c r="O1649" i="14"/>
  <c r="Q1649" i="14" s="1"/>
  <c r="T1658" i="14"/>
  <c r="O1658" i="14"/>
  <c r="Q1658" i="14" s="1"/>
  <c r="T1660" i="14"/>
  <c r="O1660" i="14"/>
  <c r="Q1660" i="14" s="1"/>
  <c r="O1662" i="14"/>
  <c r="Q1662" i="14" s="1"/>
  <c r="T1662" i="14"/>
  <c r="T1672" i="14"/>
  <c r="O1672" i="14"/>
  <c r="Q1672" i="14" s="1"/>
  <c r="T1680" i="14"/>
  <c r="O1680" i="14"/>
  <c r="Q1680" i="14" s="1"/>
  <c r="T1692" i="14"/>
  <c r="O1692" i="14"/>
  <c r="Q1692" i="14" s="1"/>
  <c r="T1729" i="14"/>
  <c r="O1729" i="14"/>
  <c r="Q1729" i="14" s="1"/>
  <c r="T1733" i="14"/>
  <c r="O1733" i="14"/>
  <c r="Q1733" i="14" s="1"/>
  <c r="T1741" i="14"/>
  <c r="O1741" i="14"/>
  <c r="Q1741" i="14" s="1"/>
  <c r="T1748" i="14"/>
  <c r="O1748" i="14"/>
  <c r="Q1748" i="14" s="1"/>
  <c r="O1785" i="14"/>
  <c r="Q1785" i="14" s="1"/>
  <c r="T1785" i="14"/>
  <c r="T1787" i="14"/>
  <c r="O1787" i="14"/>
  <c r="Q1787" i="14" s="1"/>
  <c r="T1790" i="14"/>
  <c r="O1790" i="14"/>
  <c r="Q1790" i="14" s="1"/>
  <c r="T1795" i="14"/>
  <c r="O1795" i="14"/>
  <c r="Q1795" i="14" s="1"/>
  <c r="T1803" i="14"/>
  <c r="O1803" i="14"/>
  <c r="Q1803" i="14" s="1"/>
  <c r="T1809" i="14"/>
  <c r="O1809" i="14"/>
  <c r="Q1809" i="14" s="1"/>
  <c r="T1812" i="14"/>
  <c r="O1812" i="14"/>
  <c r="Q1812" i="14" s="1"/>
  <c r="T1819" i="14"/>
  <c r="O1819" i="14"/>
  <c r="Q1819" i="14" s="1"/>
  <c r="O1826" i="14"/>
  <c r="Q1826" i="14" s="1"/>
  <c r="T1826" i="14"/>
  <c r="T1829" i="14"/>
  <c r="O1829" i="14"/>
  <c r="Q1829" i="14" s="1"/>
  <c r="T1833" i="14"/>
  <c r="O1833" i="14"/>
  <c r="Q1833" i="14" s="1"/>
  <c r="T1837" i="14"/>
  <c r="O1837" i="14"/>
  <c r="Q1837" i="14" s="1"/>
  <c r="T1839" i="14"/>
  <c r="O1839" i="14"/>
  <c r="Q1839" i="14" s="1"/>
  <c r="T1841" i="14"/>
  <c r="O1841" i="14"/>
  <c r="Q1841" i="14" s="1"/>
  <c r="T1843" i="14"/>
  <c r="O1843" i="14"/>
  <c r="Q1843" i="14" s="1"/>
  <c r="T1852" i="14"/>
  <c r="O1852" i="14"/>
  <c r="Q1852" i="14" s="1"/>
  <c r="O1858" i="14"/>
  <c r="Q1858" i="14" s="1"/>
  <c r="T1858" i="14"/>
  <c r="T1861" i="14"/>
  <c r="O1861" i="14"/>
  <c r="Q1861" i="14" s="1"/>
  <c r="T1934" i="14"/>
  <c r="O1934" i="14"/>
  <c r="Q1934" i="14" s="1"/>
  <c r="T1965" i="14"/>
  <c r="O1965" i="14"/>
  <c r="Q1965" i="14" s="1"/>
  <c r="T1968" i="14"/>
  <c r="O1968" i="14"/>
  <c r="Q1968" i="14" s="1"/>
  <c r="T1970" i="14"/>
  <c r="O1970" i="14"/>
  <c r="Q1970" i="14" s="1"/>
  <c r="T1974" i="14"/>
  <c r="O1974" i="14"/>
  <c r="Q1974" i="14" s="1"/>
  <c r="T1978" i="14"/>
  <c r="O1978" i="14"/>
  <c r="Q1978" i="14" s="1"/>
  <c r="O1982" i="14"/>
  <c r="Q1982" i="14" s="1"/>
  <c r="T1982" i="14"/>
  <c r="T1985" i="14"/>
  <c r="O1985" i="14"/>
  <c r="Q1985" i="14" s="1"/>
  <c r="T1987" i="14"/>
  <c r="O1987" i="14"/>
  <c r="Q1987" i="14" s="1"/>
  <c r="T1989" i="14"/>
  <c r="O1989" i="14"/>
  <c r="Q1989" i="14" s="1"/>
  <c r="T1991" i="14"/>
  <c r="O1991" i="14"/>
  <c r="Q1991" i="14" s="1"/>
  <c r="T1998" i="14"/>
  <c r="O1998" i="14"/>
  <c r="Q1998" i="14" s="1"/>
  <c r="T2000" i="14"/>
  <c r="O2000" i="14"/>
  <c r="Q2000" i="14" s="1"/>
  <c r="T2003" i="14"/>
  <c r="O2003" i="14"/>
  <c r="Q2003" i="14" s="1"/>
  <c r="O2006" i="14"/>
  <c r="Q2006" i="14" s="1"/>
  <c r="T2006" i="14"/>
  <c r="T2598" i="14"/>
  <c r="O2598" i="14"/>
  <c r="Q2598" i="14" s="1"/>
  <c r="T2885" i="14"/>
  <c r="O2885" i="14"/>
  <c r="Q2885" i="14" s="1"/>
  <c r="T2910" i="14"/>
  <c r="O2910" i="14"/>
  <c r="Q2910" i="14" s="1"/>
  <c r="T2966" i="14"/>
  <c r="O2966" i="14"/>
  <c r="Q2966" i="14" s="1"/>
  <c r="T2992" i="14"/>
  <c r="O2992" i="14"/>
  <c r="Q2992" i="14" s="1"/>
  <c r="T172" i="14"/>
  <c r="O172" i="14"/>
  <c r="Q172" i="14" s="1"/>
  <c r="T176" i="14"/>
  <c r="O176" i="14"/>
  <c r="Q176" i="14" s="1"/>
  <c r="T181" i="14"/>
  <c r="O181" i="14"/>
  <c r="Q181" i="14" s="1"/>
  <c r="T187" i="14"/>
  <c r="O187" i="14"/>
  <c r="Q187" i="14" s="1"/>
  <c r="T222" i="14"/>
  <c r="O222" i="14"/>
  <c r="Q222" i="14" s="1"/>
  <c r="T229" i="14"/>
  <c r="O229" i="14"/>
  <c r="Q229" i="14" s="1"/>
  <c r="T231" i="14"/>
  <c r="O231" i="14"/>
  <c r="Q231" i="14" s="1"/>
  <c r="T233" i="14"/>
  <c r="O233" i="14"/>
  <c r="Q233" i="14" s="1"/>
  <c r="T238" i="14"/>
  <c r="O238" i="14"/>
  <c r="Q238" i="14" s="1"/>
  <c r="T240" i="14"/>
  <c r="O240" i="14"/>
  <c r="Q240" i="14" s="1"/>
  <c r="T244" i="14"/>
  <c r="O244" i="14"/>
  <c r="Q244" i="14" s="1"/>
  <c r="T246" i="14"/>
  <c r="O246" i="14"/>
  <c r="Q246" i="14" s="1"/>
  <c r="T249" i="14"/>
  <c r="O249" i="14"/>
  <c r="Q249" i="14" s="1"/>
  <c r="T252" i="14"/>
  <c r="O252" i="14"/>
  <c r="Q252" i="14" s="1"/>
  <c r="T254" i="14"/>
  <c r="O254" i="14"/>
  <c r="Q254" i="14" s="1"/>
  <c r="T256" i="14"/>
  <c r="O256" i="14"/>
  <c r="Q256" i="14" s="1"/>
  <c r="T258" i="14"/>
  <c r="O258" i="14"/>
  <c r="Q258" i="14" s="1"/>
  <c r="T261" i="14"/>
  <c r="O261" i="14"/>
  <c r="Q261" i="14" s="1"/>
  <c r="T264" i="14"/>
  <c r="O264" i="14"/>
  <c r="Q264" i="14" s="1"/>
  <c r="T266" i="14"/>
  <c r="O266" i="14"/>
  <c r="Q266" i="14" s="1"/>
  <c r="T272" i="14"/>
  <c r="O272" i="14"/>
  <c r="Q272" i="14" s="1"/>
  <c r="T275" i="14"/>
  <c r="O275" i="14"/>
  <c r="Q275" i="14" s="1"/>
  <c r="T277" i="14"/>
  <c r="O277" i="14"/>
  <c r="Q277" i="14" s="1"/>
  <c r="T282" i="14"/>
  <c r="O282" i="14"/>
  <c r="Q282" i="14" s="1"/>
  <c r="T284" i="14"/>
  <c r="O284" i="14"/>
  <c r="Q284" i="14" s="1"/>
  <c r="T286" i="14"/>
  <c r="O286" i="14"/>
  <c r="Q286" i="14" s="1"/>
  <c r="T288" i="14"/>
  <c r="O288" i="14"/>
  <c r="Q288" i="14" s="1"/>
  <c r="T290" i="14"/>
  <c r="O290" i="14"/>
  <c r="Q290" i="14" s="1"/>
  <c r="T292" i="14"/>
  <c r="O292" i="14"/>
  <c r="Q292" i="14" s="1"/>
  <c r="T297" i="14"/>
  <c r="O297" i="14"/>
  <c r="Q297" i="14" s="1"/>
  <c r="T301" i="14"/>
  <c r="O301" i="14"/>
  <c r="Q301" i="14" s="1"/>
  <c r="T303" i="14"/>
  <c r="O303" i="14"/>
  <c r="Q303" i="14" s="1"/>
  <c r="T305" i="14"/>
  <c r="O305" i="14"/>
  <c r="Q305" i="14" s="1"/>
  <c r="T307" i="14"/>
  <c r="O307" i="14"/>
  <c r="Q307" i="14" s="1"/>
  <c r="T309" i="14"/>
  <c r="O309" i="14"/>
  <c r="Q309" i="14" s="1"/>
  <c r="T311" i="14"/>
  <c r="O311" i="14"/>
  <c r="Q311" i="14" s="1"/>
  <c r="T313" i="14"/>
  <c r="O313" i="14"/>
  <c r="Q313" i="14" s="1"/>
  <c r="T316" i="14"/>
  <c r="O316" i="14"/>
  <c r="Q316" i="14" s="1"/>
  <c r="T318" i="14"/>
  <c r="O318" i="14"/>
  <c r="Q318" i="14" s="1"/>
  <c r="T320" i="14"/>
  <c r="O320" i="14"/>
  <c r="Q320" i="14" s="1"/>
  <c r="T322" i="14"/>
  <c r="O322" i="14"/>
  <c r="Q322" i="14" s="1"/>
  <c r="T324" i="14"/>
  <c r="O324" i="14"/>
  <c r="Q324" i="14" s="1"/>
  <c r="T327" i="14"/>
  <c r="O327" i="14"/>
  <c r="Q327" i="14" s="1"/>
  <c r="T329" i="14"/>
  <c r="O329" i="14"/>
  <c r="Q329" i="14" s="1"/>
  <c r="T354" i="14"/>
  <c r="O354" i="14"/>
  <c r="Q354" i="14" s="1"/>
  <c r="T361" i="14"/>
  <c r="O361" i="14"/>
  <c r="Q361" i="14" s="1"/>
  <c r="T364" i="14"/>
  <c r="O364" i="14"/>
  <c r="Q364" i="14" s="1"/>
  <c r="T370" i="14"/>
  <c r="O370" i="14"/>
  <c r="Q370" i="14" s="1"/>
  <c r="T382" i="14"/>
  <c r="O382" i="14"/>
  <c r="Q382" i="14" s="1"/>
  <c r="T391" i="14"/>
  <c r="O391" i="14"/>
  <c r="Q391" i="14" s="1"/>
  <c r="T416" i="14"/>
  <c r="O416" i="14"/>
  <c r="Q416" i="14" s="1"/>
  <c r="T447" i="14"/>
  <c r="O447" i="14"/>
  <c r="Q447" i="14" s="1"/>
  <c r="T492" i="14"/>
  <c r="O492" i="14"/>
  <c r="Q492" i="14" s="1"/>
  <c r="T495" i="14"/>
  <c r="O495" i="14"/>
  <c r="Q495" i="14" s="1"/>
  <c r="T510" i="14"/>
  <c r="O510" i="14"/>
  <c r="Q510" i="14" s="1"/>
  <c r="T525" i="14"/>
  <c r="O525" i="14"/>
  <c r="Q525" i="14" s="1"/>
  <c r="T527" i="14"/>
  <c r="O527" i="14"/>
  <c r="Q527" i="14" s="1"/>
  <c r="T583" i="14"/>
  <c r="O583" i="14"/>
  <c r="Q583" i="14" s="1"/>
  <c r="T594" i="14"/>
  <c r="O594" i="14"/>
  <c r="Q594" i="14" s="1"/>
  <c r="T607" i="14"/>
  <c r="O607" i="14"/>
  <c r="Q607" i="14" s="1"/>
  <c r="T616" i="14"/>
  <c r="O616" i="14"/>
  <c r="Q616" i="14" s="1"/>
  <c r="T622" i="14"/>
  <c r="O622" i="14"/>
  <c r="Q622" i="14" s="1"/>
  <c r="T625" i="14"/>
  <c r="O625" i="14"/>
  <c r="Q625" i="14" s="1"/>
  <c r="T630" i="14"/>
  <c r="O630" i="14"/>
  <c r="Q630" i="14" s="1"/>
  <c r="T644" i="14"/>
  <c r="O644" i="14"/>
  <c r="Q644" i="14" s="1"/>
  <c r="T651" i="14"/>
  <c r="O651" i="14"/>
  <c r="Q651" i="14" s="1"/>
  <c r="T1122" i="14"/>
  <c r="O1122" i="14"/>
  <c r="Q1122" i="14" s="1"/>
  <c r="T1229" i="14"/>
  <c r="O1229" i="14"/>
  <c r="Q1229" i="14" s="1"/>
  <c r="T1233" i="14"/>
  <c r="O1233" i="14"/>
  <c r="Q1233" i="14" s="1"/>
  <c r="T1235" i="14"/>
  <c r="O1235" i="14"/>
  <c r="Q1235" i="14" s="1"/>
  <c r="T1240" i="14"/>
  <c r="O1240" i="14"/>
  <c r="Q1240" i="14" s="1"/>
  <c r="T1252" i="14"/>
  <c r="O1252" i="14"/>
  <c r="Q1252" i="14" s="1"/>
  <c r="T1271" i="14"/>
  <c r="O1271" i="14"/>
  <c r="Q1271" i="14" s="1"/>
  <c r="T1350" i="14"/>
  <c r="O1350" i="14"/>
  <c r="Q1350" i="14" s="1"/>
  <c r="T1438" i="14"/>
  <c r="O1438" i="14"/>
  <c r="Q1438" i="14" s="1"/>
  <c r="T1443" i="14"/>
  <c r="O1443" i="14"/>
  <c r="Q1443" i="14" s="1"/>
  <c r="T1475" i="14"/>
  <c r="O1475" i="14"/>
  <c r="Q1475" i="14" s="1"/>
  <c r="T1554" i="14"/>
  <c r="O1554" i="14"/>
  <c r="Q1554" i="14" s="1"/>
  <c r="T1604" i="14"/>
  <c r="O1604" i="14"/>
  <c r="Q1604" i="14" s="1"/>
  <c r="T1617" i="14"/>
  <c r="O1617" i="14"/>
  <c r="Q1617" i="14" s="1"/>
  <c r="T1621" i="14"/>
  <c r="O1621" i="14"/>
  <c r="Q1621" i="14" s="1"/>
  <c r="T1631" i="14"/>
  <c r="O1631" i="14"/>
  <c r="Q1631" i="14" s="1"/>
  <c r="T1635" i="14"/>
  <c r="O1635" i="14"/>
  <c r="Q1635" i="14" s="1"/>
  <c r="T1639" i="14"/>
  <c r="O1639" i="14"/>
  <c r="Q1639" i="14" s="1"/>
  <c r="T1644" i="14"/>
  <c r="O1644" i="14"/>
  <c r="Q1644" i="14" s="1"/>
  <c r="T1648" i="14"/>
  <c r="O1648" i="14"/>
  <c r="Q1648" i="14" s="1"/>
  <c r="T1653" i="14"/>
  <c r="O1653" i="14"/>
  <c r="Q1653" i="14" s="1"/>
  <c r="T1659" i="14"/>
  <c r="O1659" i="14"/>
  <c r="Q1659" i="14" s="1"/>
  <c r="T1661" i="14"/>
  <c r="O1661" i="14"/>
  <c r="Q1661" i="14" s="1"/>
  <c r="T1664" i="14"/>
  <c r="O1664" i="14"/>
  <c r="Q1664" i="14" s="1"/>
  <c r="T1677" i="14"/>
  <c r="O1677" i="14"/>
  <c r="Q1677" i="14" s="1"/>
  <c r="T1688" i="14"/>
  <c r="O1688" i="14"/>
  <c r="Q1688" i="14" s="1"/>
  <c r="T1721" i="14"/>
  <c r="O1721" i="14"/>
  <c r="Q1721" i="14" s="1"/>
  <c r="T1730" i="14"/>
  <c r="O1730" i="14"/>
  <c r="Q1730" i="14" s="1"/>
  <c r="T1736" i="14"/>
  <c r="O1736" i="14"/>
  <c r="Q1736" i="14" s="1"/>
  <c r="T1742" i="14"/>
  <c r="O1742" i="14"/>
  <c r="Q1742" i="14" s="1"/>
  <c r="T1754" i="14"/>
  <c r="O1754" i="14"/>
  <c r="Q1754" i="14" s="1"/>
  <c r="T1786" i="14"/>
  <c r="O1786" i="14"/>
  <c r="Q1786" i="14" s="1"/>
  <c r="T1789" i="14"/>
  <c r="O1789" i="14"/>
  <c r="Q1789" i="14" s="1"/>
  <c r="T1794" i="14"/>
  <c r="O1794" i="14"/>
  <c r="Q1794" i="14" s="1"/>
  <c r="T1802" i="14"/>
  <c r="O1802" i="14"/>
  <c r="Q1802" i="14" s="1"/>
  <c r="T1807" i="14"/>
  <c r="O1807" i="14"/>
  <c r="Q1807" i="14" s="1"/>
  <c r="T1811" i="14"/>
  <c r="O1811" i="14"/>
  <c r="Q1811" i="14" s="1"/>
  <c r="T1814" i="14"/>
  <c r="O1814" i="14"/>
  <c r="Q1814" i="14" s="1"/>
  <c r="T1820" i="14"/>
  <c r="O1820" i="14"/>
  <c r="Q1820" i="14" s="1"/>
  <c r="T1828" i="14"/>
  <c r="O1828" i="14"/>
  <c r="Q1828" i="14" s="1"/>
  <c r="T1831" i="14"/>
  <c r="O1831" i="14"/>
  <c r="Q1831" i="14" s="1"/>
  <c r="T1835" i="14"/>
  <c r="O1835" i="14"/>
  <c r="Q1835" i="14" s="1"/>
  <c r="T1838" i="14"/>
  <c r="O1838" i="14"/>
  <c r="Q1838" i="14" s="1"/>
  <c r="T1840" i="14"/>
  <c r="O1840" i="14"/>
  <c r="Q1840" i="14" s="1"/>
  <c r="T1842" i="14"/>
  <c r="O1842" i="14"/>
  <c r="Q1842" i="14" s="1"/>
  <c r="T1845" i="14"/>
  <c r="O1845" i="14"/>
  <c r="Q1845" i="14" s="1"/>
  <c r="T1856" i="14"/>
  <c r="O1856" i="14"/>
  <c r="Q1856" i="14" s="1"/>
  <c r="T1859" i="14"/>
  <c r="O1859" i="14"/>
  <c r="Q1859" i="14" s="1"/>
  <c r="T1894" i="14"/>
  <c r="O1894" i="14"/>
  <c r="Q1894" i="14" s="1"/>
  <c r="T1964" i="14"/>
  <c r="O1964" i="14"/>
  <c r="Q1964" i="14" s="1"/>
  <c r="T1967" i="14"/>
  <c r="O1967" i="14"/>
  <c r="Q1967" i="14" s="1"/>
  <c r="T1969" i="14"/>
  <c r="O1969" i="14"/>
  <c r="Q1969" i="14" s="1"/>
  <c r="T1973" i="14"/>
  <c r="O1973" i="14"/>
  <c r="Q1973" i="14" s="1"/>
  <c r="T1977" i="14"/>
  <c r="O1977" i="14"/>
  <c r="Q1977" i="14" s="1"/>
  <c r="T1979" i="14"/>
  <c r="O1979" i="14"/>
  <c r="Q1979" i="14" s="1"/>
  <c r="T1984" i="14"/>
  <c r="O1984" i="14"/>
  <c r="Q1984" i="14" s="1"/>
  <c r="T1986" i="14"/>
  <c r="O1986" i="14"/>
  <c r="Q1986" i="14" s="1"/>
  <c r="T1988" i="14"/>
  <c r="O1988" i="14"/>
  <c r="Q1988" i="14" s="1"/>
  <c r="T1990" i="14"/>
  <c r="O1990" i="14"/>
  <c r="Q1990" i="14" s="1"/>
  <c r="T1994" i="14"/>
  <c r="O1994" i="14"/>
  <c r="Q1994" i="14" s="1"/>
  <c r="T1999" i="14"/>
  <c r="O1999" i="14"/>
  <c r="Q1999" i="14" s="1"/>
  <c r="T2002" i="14"/>
  <c r="O2002" i="14"/>
  <c r="Q2002" i="14" s="1"/>
  <c r="T2005" i="14"/>
  <c r="O2005" i="14"/>
  <c r="Q2005" i="14" s="1"/>
  <c r="T2008" i="14"/>
  <c r="O2008" i="14"/>
  <c r="Q2008" i="14" s="1"/>
  <c r="T2682" i="14"/>
  <c r="O2682" i="14"/>
  <c r="Q2682" i="14" s="1"/>
  <c r="T2899" i="14"/>
  <c r="O2899" i="14"/>
  <c r="Q2899" i="14" s="1"/>
  <c r="T2932" i="14"/>
  <c r="O2932" i="14"/>
  <c r="Q2932" i="14" s="1"/>
  <c r="T2986" i="14"/>
  <c r="O2986" i="14"/>
  <c r="Q2986" i="14" s="1"/>
  <c r="T750" i="14"/>
  <c r="O750" i="14"/>
  <c r="Q750" i="14" s="1"/>
  <c r="T761" i="14"/>
  <c r="O761" i="14"/>
  <c r="Q761" i="14" s="1"/>
  <c r="T814" i="14"/>
  <c r="O814" i="14"/>
  <c r="Q814" i="14" s="1"/>
  <c r="T817" i="14"/>
  <c r="O817" i="14"/>
  <c r="Q817" i="14" s="1"/>
  <c r="T824" i="14"/>
  <c r="O824" i="14"/>
  <c r="Q824" i="14" s="1"/>
  <c r="T834" i="14"/>
  <c r="O834" i="14"/>
  <c r="Q834" i="14" s="1"/>
  <c r="T855" i="14"/>
  <c r="O855" i="14"/>
  <c r="Q855" i="14" s="1"/>
  <c r="T886" i="14"/>
  <c r="O886" i="14"/>
  <c r="Q886" i="14" s="1"/>
  <c r="T1068" i="14"/>
  <c r="O1068" i="14"/>
  <c r="Q1068" i="14" s="1"/>
  <c r="T1419" i="14"/>
  <c r="O1419" i="14"/>
  <c r="Q1419" i="14" s="1"/>
  <c r="T1537" i="14"/>
  <c r="O1537" i="14"/>
  <c r="Q1537" i="14" s="1"/>
  <c r="T1546" i="14"/>
  <c r="O1546" i="14"/>
  <c r="Q1546" i="14" s="1"/>
  <c r="T1560" i="14"/>
  <c r="O1560" i="14"/>
  <c r="Q1560" i="14" s="1"/>
  <c r="T1576" i="14"/>
  <c r="O1576" i="14"/>
  <c r="Q1576" i="14" s="1"/>
  <c r="T1668" i="14"/>
  <c r="O1668" i="14"/>
  <c r="Q1668" i="14" s="1"/>
  <c r="T1691" i="14"/>
  <c r="O1691" i="14"/>
  <c r="Q1691" i="14" s="1"/>
  <c r="T751" i="14"/>
  <c r="O751" i="14"/>
  <c r="Q751" i="14" s="1"/>
  <c r="T773" i="14"/>
  <c r="O773" i="14"/>
  <c r="Q773" i="14" s="1"/>
  <c r="T815" i="14"/>
  <c r="O815" i="14"/>
  <c r="Q815" i="14" s="1"/>
  <c r="T818" i="14"/>
  <c r="O818" i="14"/>
  <c r="Q818" i="14" s="1"/>
  <c r="T832" i="14"/>
  <c r="O832" i="14"/>
  <c r="Q832" i="14" s="1"/>
  <c r="T854" i="14"/>
  <c r="O854" i="14"/>
  <c r="Q854" i="14" s="1"/>
  <c r="T882" i="14"/>
  <c r="O882" i="14"/>
  <c r="Q882" i="14" s="1"/>
  <c r="T1063" i="14"/>
  <c r="O1063" i="14"/>
  <c r="Q1063" i="14" s="1"/>
  <c r="T1069" i="14"/>
  <c r="O1069" i="14"/>
  <c r="Q1069" i="14" s="1"/>
  <c r="T1421" i="14"/>
  <c r="O1421" i="14"/>
  <c r="Q1421" i="14" s="1"/>
  <c r="T1538" i="14"/>
  <c r="O1538" i="14"/>
  <c r="Q1538" i="14" s="1"/>
  <c r="T1558" i="14"/>
  <c r="O1558" i="14"/>
  <c r="Q1558" i="14" s="1"/>
  <c r="T1575" i="14"/>
  <c r="O1575" i="14"/>
  <c r="Q1575" i="14" s="1"/>
  <c r="T1577" i="14"/>
  <c r="O1577" i="14"/>
  <c r="Q1577" i="14" s="1"/>
  <c r="T1690" i="14"/>
  <c r="O1690" i="14"/>
  <c r="Q1690" i="14" s="1"/>
  <c r="T1720" i="14"/>
  <c r="O1720" i="14"/>
  <c r="Q1720" i="14" s="1"/>
  <c r="T1609" i="16"/>
  <c r="O1609" i="16"/>
  <c r="Q1609" i="16" s="1"/>
  <c r="T1614" i="16"/>
  <c r="O1614" i="16"/>
  <c r="Q1614" i="16" s="1"/>
  <c r="T1610" i="16"/>
  <c r="O1610" i="16"/>
  <c r="Q1610" i="16" s="1"/>
  <c r="T1626" i="16"/>
  <c r="O1626" i="16"/>
  <c r="Q1626" i="16" s="1"/>
  <c r="T4698" i="15"/>
  <c r="O4698" i="15"/>
  <c r="Q4698" i="15" s="1"/>
  <c r="T4711" i="15"/>
  <c r="O4711" i="15"/>
  <c r="Q4711" i="15" s="1"/>
  <c r="T4776" i="15"/>
  <c r="O4776" i="15"/>
  <c r="Q4776" i="15" s="1"/>
  <c r="T4884" i="15"/>
  <c r="O4884" i="15"/>
  <c r="Q4884" i="15" s="1"/>
  <c r="T4888" i="15"/>
  <c r="O4888" i="15"/>
  <c r="Q4888" i="15" s="1"/>
  <c r="T4891" i="15"/>
  <c r="O4891" i="15"/>
  <c r="Q4891" i="15" s="1"/>
  <c r="T4900" i="15"/>
  <c r="O4900" i="15"/>
  <c r="Q4900" i="15" s="1"/>
  <c r="T4903" i="15"/>
  <c r="O4903" i="15"/>
  <c r="Q4903" i="15" s="1"/>
  <c r="T4908" i="15"/>
  <c r="O4908" i="15"/>
  <c r="Q4908" i="15" s="1"/>
  <c r="T4913" i="15"/>
  <c r="O4913" i="15"/>
  <c r="Q4913" i="15" s="1"/>
  <c r="T4925" i="15"/>
  <c r="O4925" i="15"/>
  <c r="Q4925" i="15" s="1"/>
  <c r="T4935" i="15"/>
  <c r="O4935" i="15"/>
  <c r="Q4935" i="15" s="1"/>
  <c r="T4941" i="15"/>
  <c r="O4941" i="15"/>
  <c r="Q4941" i="15" s="1"/>
  <c r="T4697" i="15"/>
  <c r="O4697" i="15"/>
  <c r="Q4697" i="15" s="1"/>
  <c r="T4702" i="15"/>
  <c r="O4702" i="15"/>
  <c r="Q4702" i="15" s="1"/>
  <c r="T4766" i="15"/>
  <c r="O4766" i="15"/>
  <c r="Q4766" i="15" s="1"/>
  <c r="T4883" i="15"/>
  <c r="O4883" i="15"/>
  <c r="Q4883" i="15" s="1"/>
  <c r="T4885" i="15"/>
  <c r="O4885" i="15"/>
  <c r="Q4885" i="15" s="1"/>
  <c r="T4889" i="15"/>
  <c r="O4889" i="15"/>
  <c r="Q4889" i="15" s="1"/>
  <c r="T4895" i="15"/>
  <c r="O4895" i="15"/>
  <c r="Q4895" i="15" s="1"/>
  <c r="T4902" i="15"/>
  <c r="O4902" i="15"/>
  <c r="Q4902" i="15" s="1"/>
  <c r="T4907" i="15"/>
  <c r="O4907" i="15"/>
  <c r="Q4907" i="15" s="1"/>
  <c r="T4909" i="15"/>
  <c r="O4909" i="15"/>
  <c r="Q4909" i="15" s="1"/>
  <c r="T4921" i="15"/>
  <c r="O4921" i="15"/>
  <c r="Q4921" i="15" s="1"/>
  <c r="T4930" i="15"/>
  <c r="O4930" i="15"/>
  <c r="Q4930" i="15" s="1"/>
  <c r="T4940" i="15"/>
  <c r="O4940" i="15"/>
  <c r="Q4940" i="15" s="1"/>
  <c r="T4942" i="15"/>
  <c r="O4942" i="15"/>
  <c r="Q4942" i="15" s="1"/>
  <c r="O103" i="15"/>
  <c r="Q103" i="15" s="1"/>
  <c r="O284" i="15"/>
  <c r="Q284" i="15" s="1"/>
  <c r="O311" i="15"/>
  <c r="Q311" i="15" s="1"/>
  <c r="O337" i="15"/>
  <c r="Q337" i="15" s="1"/>
  <c r="O394" i="15"/>
  <c r="Q394" i="15" s="1"/>
  <c r="O403" i="15"/>
  <c r="Q403" i="15" s="1"/>
  <c r="O428" i="15"/>
  <c r="Q428" i="15" s="1"/>
  <c r="O463" i="15"/>
  <c r="Q463" i="15" s="1"/>
  <c r="O627" i="15"/>
  <c r="Q627" i="15" s="1"/>
  <c r="O772" i="15"/>
  <c r="Q772" i="15" s="1"/>
  <c r="O781" i="15"/>
  <c r="Q781" i="15" s="1"/>
  <c r="O783" i="15"/>
  <c r="Q783" i="15" s="1"/>
  <c r="O837" i="15"/>
  <c r="Q837" i="15" s="1"/>
  <c r="O842" i="15"/>
  <c r="Q842" i="15" s="1"/>
  <c r="O850" i="15"/>
  <c r="Q850" i="15" s="1"/>
  <c r="O885" i="15"/>
  <c r="Q885" i="15" s="1"/>
  <c r="O887" i="15"/>
  <c r="Q887" i="15" s="1"/>
  <c r="O965" i="15"/>
  <c r="Q965" i="15" s="1"/>
  <c r="O975" i="15"/>
  <c r="Q975" i="15" s="1"/>
  <c r="O1025" i="15"/>
  <c r="Q1025" i="15" s="1"/>
  <c r="O1162" i="15"/>
  <c r="Q1162" i="15" s="1"/>
  <c r="O1308" i="15"/>
  <c r="Q1308" i="15" s="1"/>
  <c r="O1313" i="15"/>
  <c r="Q1313" i="15" s="1"/>
  <c r="O1328" i="15"/>
  <c r="Q1328" i="15" s="1"/>
  <c r="O1349" i="15"/>
  <c r="Q1349" i="15" s="1"/>
  <c r="O1351" i="15"/>
  <c r="Q1351" i="15" s="1"/>
  <c r="O1507" i="15"/>
  <c r="Q1507" i="15" s="1"/>
  <c r="O1547" i="15"/>
  <c r="Q1547" i="15" s="1"/>
  <c r="O1549" i="15"/>
  <c r="Q1549" i="15" s="1"/>
  <c r="O1557" i="15"/>
  <c r="Q1557" i="15" s="1"/>
  <c r="O1562" i="15"/>
  <c r="Q1562" i="15" s="1"/>
  <c r="O1564" i="15"/>
  <c r="Q1564" i="15" s="1"/>
  <c r="O1580" i="15"/>
  <c r="Q1580" i="15" s="1"/>
  <c r="O1582" i="15"/>
  <c r="Q1582" i="15" s="1"/>
  <c r="O1711" i="15"/>
  <c r="Q1711" i="15" s="1"/>
  <c r="O2182" i="15"/>
  <c r="Q2182" i="15" s="1"/>
  <c r="O2225" i="15"/>
  <c r="Q2225" i="15" s="1"/>
  <c r="O2320" i="15"/>
  <c r="Q2320" i="15" s="1"/>
  <c r="O2322" i="15"/>
  <c r="Q2322" i="15" s="1"/>
  <c r="O3036" i="15"/>
  <c r="Q3036" i="15" s="1"/>
  <c r="O3116" i="15"/>
  <c r="Q3116" i="15" s="1"/>
  <c r="O3241" i="15"/>
  <c r="Q3241" i="15" s="1"/>
  <c r="O3519" i="15"/>
  <c r="Q3519" i="15" s="1"/>
  <c r="O4052" i="15"/>
  <c r="Q4052" i="15" s="1"/>
  <c r="O4364" i="15"/>
  <c r="Q4364" i="15" s="1"/>
  <c r="O4402" i="15"/>
  <c r="Q4402" i="15" s="1"/>
  <c r="O4443" i="15"/>
  <c r="Q4443" i="15" s="1"/>
  <c r="O4466" i="15"/>
  <c r="Q4466" i="15" s="1"/>
  <c r="O228" i="15"/>
  <c r="Q228" i="15" s="1"/>
  <c r="O310" i="15"/>
  <c r="Q310" i="15" s="1"/>
  <c r="O312" i="15"/>
  <c r="Q312" i="15" s="1"/>
  <c r="O386" i="15"/>
  <c r="Q386" i="15" s="1"/>
  <c r="O398" i="15"/>
  <c r="Q398" i="15" s="1"/>
  <c r="O425" i="15"/>
  <c r="Q425" i="15" s="1"/>
  <c r="O430" i="15"/>
  <c r="Q430" i="15" s="1"/>
  <c r="O589" i="15"/>
  <c r="Q589" i="15" s="1"/>
  <c r="O628" i="15"/>
  <c r="Q628" i="15" s="1"/>
  <c r="O773" i="15"/>
  <c r="Q773" i="15" s="1"/>
  <c r="O782" i="15"/>
  <c r="Q782" i="15" s="1"/>
  <c r="O832" i="15"/>
  <c r="Q832" i="15" s="1"/>
  <c r="O841" i="15"/>
  <c r="Q841" i="15" s="1"/>
  <c r="O849" i="15"/>
  <c r="Q849" i="15" s="1"/>
  <c r="O884" i="15"/>
  <c r="Q884" i="15" s="1"/>
  <c r="O886" i="15"/>
  <c r="Q886" i="15" s="1"/>
  <c r="O899" i="15"/>
  <c r="Q899" i="15" s="1"/>
  <c r="O966" i="15"/>
  <c r="Q966" i="15" s="1"/>
  <c r="O1024" i="15"/>
  <c r="Q1024" i="15" s="1"/>
  <c r="O1161" i="15"/>
  <c r="Q1161" i="15" s="1"/>
  <c r="O1215" i="15"/>
  <c r="Q1215" i="15" s="1"/>
  <c r="O1312" i="15"/>
  <c r="Q1312" i="15" s="1"/>
  <c r="O1314" i="15"/>
  <c r="Q1314" i="15" s="1"/>
  <c r="O1329" i="15"/>
  <c r="Q1329" i="15" s="1"/>
  <c r="O1350" i="15"/>
  <c r="Q1350" i="15" s="1"/>
  <c r="O1420" i="15"/>
  <c r="Q1420" i="15" s="1"/>
  <c r="O1509" i="15"/>
  <c r="Q1509" i="15" s="1"/>
  <c r="O1548" i="15"/>
  <c r="Q1548" i="15" s="1"/>
  <c r="O1556" i="15"/>
  <c r="Q1556" i="15" s="1"/>
  <c r="O1561" i="15"/>
  <c r="Q1561" i="15" s="1"/>
  <c r="O1563" i="15"/>
  <c r="Q1563" i="15" s="1"/>
  <c r="O1579" i="15"/>
  <c r="Q1579" i="15" s="1"/>
  <c r="O1581" i="15"/>
  <c r="Q1581" i="15" s="1"/>
  <c r="O1583" i="15"/>
  <c r="Q1583" i="15" s="1"/>
  <c r="O1829" i="15"/>
  <c r="Q1829" i="15" s="1"/>
  <c r="O2183" i="15"/>
  <c r="Q2183" i="15" s="1"/>
  <c r="O2319" i="15"/>
  <c r="Q2319" i="15" s="1"/>
  <c r="O2321" i="15"/>
  <c r="Q2321" i="15" s="1"/>
  <c r="O3035" i="15"/>
  <c r="Q3035" i="15" s="1"/>
  <c r="O3115" i="15"/>
  <c r="Q3115" i="15" s="1"/>
  <c r="O3176" i="15"/>
  <c r="Q3176" i="15" s="1"/>
  <c r="O3242" i="15"/>
  <c r="Q3242" i="15" s="1"/>
  <c r="O4048" i="15"/>
  <c r="Q4048" i="15" s="1"/>
  <c r="O4078" i="15"/>
  <c r="Q4078" i="15" s="1"/>
  <c r="O4371" i="15"/>
  <c r="Q4371" i="15" s="1"/>
  <c r="O4435" i="15"/>
  <c r="Q4435" i="15" s="1"/>
  <c r="O4444" i="15"/>
  <c r="Q4444" i="15" s="1"/>
  <c r="L2" i="10" l="1"/>
  <c r="T2" i="10" l="1"/>
  <c r="O2" i="10"/>
  <c r="Q2" i="10" s="1"/>
  <c r="H3" i="15"/>
  <c r="K3" i="15" s="1"/>
  <c r="H4" i="15"/>
  <c r="K4" i="15" s="1"/>
  <c r="H5" i="15"/>
  <c r="K5" i="15" s="1"/>
  <c r="H6" i="15"/>
  <c r="K6" i="15" s="1"/>
  <c r="H7" i="15"/>
  <c r="K7" i="15" s="1"/>
  <c r="H8" i="15"/>
  <c r="K8" i="15" s="1"/>
  <c r="H9" i="15"/>
  <c r="K9" i="15" s="1"/>
  <c r="H10" i="15"/>
  <c r="K10" i="15" s="1"/>
  <c r="H11" i="15"/>
  <c r="K11" i="15" s="1"/>
  <c r="H12" i="15"/>
  <c r="K12" i="15" s="1"/>
  <c r="H13" i="15"/>
  <c r="K13" i="15" s="1"/>
  <c r="H14" i="15"/>
  <c r="K14" i="15" s="1"/>
  <c r="H15" i="15"/>
  <c r="K15" i="15" s="1"/>
  <c r="H16" i="15"/>
  <c r="K16" i="15" s="1"/>
  <c r="H17" i="15"/>
  <c r="K17" i="15" s="1"/>
  <c r="H18" i="15"/>
  <c r="K18" i="15" s="1"/>
  <c r="H19" i="15"/>
  <c r="K19" i="15" s="1"/>
  <c r="H20" i="15"/>
  <c r="K20" i="15" s="1"/>
  <c r="H21" i="15"/>
  <c r="K21" i="15" s="1"/>
  <c r="H22" i="15"/>
  <c r="K22" i="15" s="1"/>
  <c r="H23" i="15"/>
  <c r="K23" i="15" s="1"/>
  <c r="H24" i="15"/>
  <c r="K24" i="15" s="1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 s="1"/>
  <c r="H31" i="15"/>
  <c r="K31" i="15" s="1"/>
  <c r="H32" i="15"/>
  <c r="K32" i="15" s="1"/>
  <c r="H33" i="15"/>
  <c r="K33" i="15" s="1"/>
  <c r="H34" i="15"/>
  <c r="K34" i="15" s="1"/>
  <c r="H35" i="15"/>
  <c r="K35" i="15" s="1"/>
  <c r="H36" i="15"/>
  <c r="K36" i="15" s="1"/>
  <c r="H37" i="15"/>
  <c r="K37" i="15" s="1"/>
  <c r="H38" i="15"/>
  <c r="K38" i="15" s="1"/>
  <c r="H39" i="15"/>
  <c r="K39" i="15" s="1"/>
  <c r="H40" i="15"/>
  <c r="K40" i="15" s="1"/>
  <c r="H41" i="15"/>
  <c r="K41" i="15" s="1"/>
  <c r="H42" i="15"/>
  <c r="K42" i="15" s="1"/>
  <c r="H43" i="15"/>
  <c r="K43" i="15" s="1"/>
  <c r="H44" i="15"/>
  <c r="K44" i="15" s="1"/>
  <c r="H45" i="15"/>
  <c r="K45" i="15" s="1"/>
  <c r="H46" i="15"/>
  <c r="K46" i="15" s="1"/>
  <c r="H47" i="15"/>
  <c r="K47" i="15" s="1"/>
  <c r="H48" i="15"/>
  <c r="K48" i="15" s="1"/>
  <c r="H49" i="15"/>
  <c r="K49" i="15" s="1"/>
  <c r="H50" i="15"/>
  <c r="K50" i="15" s="1"/>
  <c r="H51" i="15"/>
  <c r="K51" i="15" s="1"/>
  <c r="H52" i="15"/>
  <c r="K52" i="15" s="1"/>
  <c r="H53" i="15"/>
  <c r="K53" i="15" s="1"/>
  <c r="H54" i="15"/>
  <c r="K54" i="15" s="1"/>
  <c r="H55" i="15"/>
  <c r="K55" i="15" s="1"/>
  <c r="H56" i="15"/>
  <c r="K56" i="15" s="1"/>
  <c r="H57" i="15"/>
  <c r="K57" i="15" s="1"/>
  <c r="H58" i="15"/>
  <c r="K58" i="15" s="1"/>
  <c r="H59" i="15"/>
  <c r="K59" i="15" s="1"/>
  <c r="H60" i="15"/>
  <c r="K60" i="15" s="1"/>
  <c r="H61" i="15"/>
  <c r="K61" i="15" s="1"/>
  <c r="H62" i="15"/>
  <c r="K62" i="15" s="1"/>
  <c r="H63" i="15"/>
  <c r="K63" i="15" s="1"/>
  <c r="H64" i="15"/>
  <c r="K64" i="15" s="1"/>
  <c r="H65" i="15"/>
  <c r="K65" i="15" s="1"/>
  <c r="H66" i="15"/>
  <c r="K66" i="15" s="1"/>
  <c r="H67" i="15"/>
  <c r="K67" i="15" s="1"/>
  <c r="H68" i="15"/>
  <c r="K68" i="15" s="1"/>
  <c r="H69" i="15"/>
  <c r="K69" i="15" s="1"/>
  <c r="H70" i="15"/>
  <c r="K70" i="15" s="1"/>
  <c r="H71" i="15"/>
  <c r="K71" i="15" s="1"/>
  <c r="H72" i="15"/>
  <c r="K72" i="15" s="1"/>
  <c r="H73" i="15"/>
  <c r="K73" i="15" s="1"/>
  <c r="H74" i="15"/>
  <c r="K74" i="15" s="1"/>
  <c r="H75" i="15"/>
  <c r="K75" i="15" s="1"/>
  <c r="H76" i="15"/>
  <c r="K76" i="15" s="1"/>
  <c r="H77" i="15"/>
  <c r="K77" i="15" s="1"/>
  <c r="H78" i="15"/>
  <c r="K78" i="15" s="1"/>
  <c r="H79" i="15"/>
  <c r="K79" i="15" s="1"/>
  <c r="H80" i="15"/>
  <c r="K80" i="15" s="1"/>
  <c r="H81" i="15"/>
  <c r="K81" i="15" s="1"/>
  <c r="H82" i="15"/>
  <c r="K82" i="15" s="1"/>
  <c r="H83" i="15"/>
  <c r="K83" i="15" s="1"/>
  <c r="H84" i="15"/>
  <c r="K84" i="15" s="1"/>
  <c r="H85" i="15"/>
  <c r="K85" i="15" s="1"/>
  <c r="H86" i="15"/>
  <c r="K86" i="15" s="1"/>
  <c r="H87" i="15"/>
  <c r="K87" i="15" s="1"/>
  <c r="H88" i="15"/>
  <c r="K88" i="15" s="1"/>
  <c r="H89" i="15"/>
  <c r="K89" i="15" s="1"/>
  <c r="H90" i="15"/>
  <c r="K90" i="15" s="1"/>
  <c r="H91" i="15"/>
  <c r="K91" i="15" s="1"/>
  <c r="H92" i="15"/>
  <c r="K92" i="15" s="1"/>
  <c r="H93" i="15"/>
  <c r="K93" i="15" s="1"/>
  <c r="H94" i="15"/>
  <c r="K94" i="15" s="1"/>
  <c r="H95" i="15"/>
  <c r="K95" i="15" s="1"/>
  <c r="H96" i="15"/>
  <c r="K96" i="15" s="1"/>
  <c r="H97" i="15"/>
  <c r="K97" i="15" s="1"/>
  <c r="H98" i="15"/>
  <c r="K98" i="15" s="1"/>
  <c r="H99" i="15"/>
  <c r="K99" i="15" s="1"/>
  <c r="H100" i="15"/>
  <c r="K100" i="15" s="1"/>
  <c r="H101" i="15"/>
  <c r="K101" i="15" s="1"/>
  <c r="H102" i="15"/>
  <c r="K102" i="15" s="1"/>
  <c r="H103" i="15"/>
  <c r="K103" i="15" s="1"/>
  <c r="H104" i="15"/>
  <c r="K104" i="15" s="1"/>
  <c r="H105" i="15"/>
  <c r="K105" i="15" s="1"/>
  <c r="H106" i="15"/>
  <c r="K106" i="15" s="1"/>
  <c r="H107" i="15"/>
  <c r="K107" i="15" s="1"/>
  <c r="H108" i="15"/>
  <c r="K108" i="15" s="1"/>
  <c r="H109" i="15"/>
  <c r="K109" i="15" s="1"/>
  <c r="H110" i="15"/>
  <c r="K110" i="15" s="1"/>
  <c r="H111" i="15"/>
  <c r="K111" i="15" s="1"/>
  <c r="H112" i="15"/>
  <c r="K112" i="15" s="1"/>
  <c r="H113" i="15"/>
  <c r="K113" i="15" s="1"/>
  <c r="H114" i="15"/>
  <c r="K114" i="15" s="1"/>
  <c r="H115" i="15"/>
  <c r="K115" i="15" s="1"/>
  <c r="H116" i="15"/>
  <c r="K116" i="15" s="1"/>
  <c r="H117" i="15"/>
  <c r="K117" i="15" s="1"/>
  <c r="H118" i="15"/>
  <c r="K118" i="15" s="1"/>
  <c r="H119" i="15"/>
  <c r="K119" i="15" s="1"/>
  <c r="H120" i="15"/>
  <c r="K120" i="15" s="1"/>
  <c r="H121" i="15"/>
  <c r="K121" i="15" s="1"/>
  <c r="H122" i="15"/>
  <c r="K122" i="15" s="1"/>
  <c r="H123" i="15"/>
  <c r="K123" i="15" s="1"/>
  <c r="H124" i="15"/>
  <c r="K124" i="15" s="1"/>
  <c r="H125" i="15"/>
  <c r="K125" i="15" s="1"/>
  <c r="H126" i="15"/>
  <c r="K126" i="15" s="1"/>
  <c r="H127" i="15"/>
  <c r="K127" i="15" s="1"/>
  <c r="H128" i="15"/>
  <c r="K128" i="15" s="1"/>
  <c r="H129" i="15"/>
  <c r="K129" i="15" s="1"/>
  <c r="H130" i="15"/>
  <c r="K130" i="15" s="1"/>
  <c r="H131" i="15"/>
  <c r="K131" i="15" s="1"/>
  <c r="H132" i="15"/>
  <c r="K132" i="15" s="1"/>
  <c r="H133" i="15"/>
  <c r="K133" i="15" s="1"/>
  <c r="H134" i="15"/>
  <c r="K134" i="15" s="1"/>
  <c r="H135" i="15"/>
  <c r="K135" i="15" s="1"/>
  <c r="H136" i="15"/>
  <c r="K136" i="15" s="1"/>
  <c r="H137" i="15"/>
  <c r="K137" i="15" s="1"/>
  <c r="H138" i="15"/>
  <c r="K138" i="15" s="1"/>
  <c r="H139" i="15"/>
  <c r="K139" i="15" s="1"/>
  <c r="H140" i="15"/>
  <c r="K140" i="15" s="1"/>
  <c r="H141" i="15"/>
  <c r="K141" i="15" s="1"/>
  <c r="H142" i="15"/>
  <c r="K142" i="15" s="1"/>
  <c r="H143" i="15"/>
  <c r="K143" i="15" s="1"/>
  <c r="H144" i="15"/>
  <c r="K144" i="15" s="1"/>
  <c r="H145" i="15"/>
  <c r="K145" i="15" s="1"/>
  <c r="H146" i="15"/>
  <c r="K146" i="15" s="1"/>
  <c r="H147" i="15"/>
  <c r="K147" i="15" s="1"/>
  <c r="H148" i="15"/>
  <c r="K148" i="15" s="1"/>
  <c r="H149" i="15"/>
  <c r="K149" i="15" s="1"/>
  <c r="H150" i="15"/>
  <c r="K150" i="15" s="1"/>
  <c r="H151" i="15"/>
  <c r="K151" i="15" s="1"/>
  <c r="H152" i="15"/>
  <c r="K152" i="15" s="1"/>
  <c r="H153" i="15"/>
  <c r="K153" i="15" s="1"/>
  <c r="H154" i="15"/>
  <c r="K154" i="15" s="1"/>
  <c r="H155" i="15"/>
  <c r="K155" i="15" s="1"/>
  <c r="H156" i="15"/>
  <c r="K156" i="15" s="1"/>
  <c r="H157" i="15"/>
  <c r="K157" i="15" s="1"/>
  <c r="H158" i="15"/>
  <c r="K158" i="15" s="1"/>
  <c r="H159" i="15"/>
  <c r="K159" i="15" s="1"/>
  <c r="H160" i="15"/>
  <c r="K160" i="15" s="1"/>
  <c r="H161" i="15"/>
  <c r="K161" i="15" s="1"/>
  <c r="H162" i="15"/>
  <c r="K162" i="15" s="1"/>
  <c r="H163" i="15"/>
  <c r="K163" i="15" s="1"/>
  <c r="H164" i="15"/>
  <c r="K164" i="15" s="1"/>
  <c r="H165" i="15"/>
  <c r="K165" i="15" s="1"/>
  <c r="H166" i="15"/>
  <c r="K166" i="15" s="1"/>
  <c r="H167" i="15"/>
  <c r="K167" i="15" s="1"/>
  <c r="H168" i="15"/>
  <c r="K168" i="15" s="1"/>
  <c r="H169" i="15"/>
  <c r="K169" i="15" s="1"/>
  <c r="H170" i="15"/>
  <c r="K170" i="15" s="1"/>
  <c r="H171" i="15"/>
  <c r="K171" i="15" s="1"/>
  <c r="H172" i="15"/>
  <c r="K172" i="15" s="1"/>
  <c r="H173" i="15"/>
  <c r="K173" i="15" s="1"/>
  <c r="H174" i="15"/>
  <c r="K174" i="15" s="1"/>
  <c r="H175" i="15"/>
  <c r="K175" i="15" s="1"/>
  <c r="H176" i="15"/>
  <c r="K176" i="15" s="1"/>
  <c r="H177" i="15"/>
  <c r="K177" i="15" s="1"/>
  <c r="H178" i="15"/>
  <c r="K178" i="15" s="1"/>
  <c r="H179" i="15"/>
  <c r="K179" i="15" s="1"/>
  <c r="H180" i="15"/>
  <c r="K180" i="15" s="1"/>
  <c r="H181" i="15"/>
  <c r="K181" i="15" s="1"/>
  <c r="H182" i="15"/>
  <c r="K182" i="15" s="1"/>
  <c r="H183" i="15"/>
  <c r="K183" i="15" s="1"/>
  <c r="H184" i="15"/>
  <c r="K184" i="15" s="1"/>
  <c r="H185" i="15"/>
  <c r="K185" i="15" s="1"/>
  <c r="H186" i="15"/>
  <c r="K186" i="15" s="1"/>
  <c r="H187" i="15"/>
  <c r="K187" i="15" s="1"/>
  <c r="H188" i="15"/>
  <c r="K188" i="15" s="1"/>
  <c r="H189" i="15"/>
  <c r="K189" i="15" s="1"/>
  <c r="H190" i="15"/>
  <c r="K190" i="15" s="1"/>
  <c r="H191" i="15"/>
  <c r="K191" i="15" s="1"/>
  <c r="H192" i="15"/>
  <c r="K192" i="15" s="1"/>
  <c r="H193" i="15"/>
  <c r="K193" i="15" s="1"/>
  <c r="H194" i="15"/>
  <c r="K194" i="15" s="1"/>
  <c r="H195" i="15"/>
  <c r="K195" i="15" s="1"/>
  <c r="H196" i="15"/>
  <c r="K196" i="15" s="1"/>
  <c r="H197" i="15"/>
  <c r="K197" i="15" s="1"/>
  <c r="H198" i="15"/>
  <c r="K198" i="15" s="1"/>
  <c r="H199" i="15"/>
  <c r="K199" i="15" s="1"/>
  <c r="H200" i="15"/>
  <c r="K200" i="15" s="1"/>
  <c r="H201" i="15"/>
  <c r="K201" i="15" s="1"/>
  <c r="H202" i="15"/>
  <c r="K202" i="15" s="1"/>
  <c r="H203" i="15"/>
  <c r="K203" i="15" s="1"/>
  <c r="H204" i="15"/>
  <c r="K204" i="15" s="1"/>
  <c r="H205" i="15"/>
  <c r="K205" i="15" s="1"/>
  <c r="H206" i="15"/>
  <c r="K206" i="15" s="1"/>
  <c r="H207" i="15"/>
  <c r="K207" i="15" s="1"/>
  <c r="H208" i="15"/>
  <c r="K208" i="15" s="1"/>
  <c r="H209" i="15"/>
  <c r="K209" i="15" s="1"/>
  <c r="H210" i="15"/>
  <c r="K210" i="15" s="1"/>
  <c r="H211" i="15"/>
  <c r="K211" i="15" s="1"/>
  <c r="H212" i="15"/>
  <c r="K212" i="15" s="1"/>
  <c r="H213" i="15"/>
  <c r="K213" i="15" s="1"/>
  <c r="H214" i="15"/>
  <c r="K214" i="15" s="1"/>
  <c r="H215" i="15"/>
  <c r="K215" i="15" s="1"/>
  <c r="H216" i="15"/>
  <c r="K216" i="15" s="1"/>
  <c r="H217" i="15"/>
  <c r="K217" i="15" s="1"/>
  <c r="H218" i="15"/>
  <c r="K218" i="15" s="1"/>
  <c r="H219" i="15"/>
  <c r="K219" i="15" s="1"/>
  <c r="H220" i="15"/>
  <c r="K220" i="15" s="1"/>
  <c r="H221" i="15"/>
  <c r="K221" i="15" s="1"/>
  <c r="H222" i="15"/>
  <c r="K222" i="15" s="1"/>
  <c r="H223" i="15"/>
  <c r="K223" i="15" s="1"/>
  <c r="H224" i="15"/>
  <c r="K224" i="15" s="1"/>
  <c r="H225" i="15"/>
  <c r="K225" i="15" s="1"/>
  <c r="H226" i="15"/>
  <c r="K226" i="15" s="1"/>
  <c r="H227" i="15"/>
  <c r="K227" i="15" s="1"/>
  <c r="H228" i="15"/>
  <c r="K228" i="15" s="1"/>
  <c r="H229" i="15"/>
  <c r="K229" i="15" s="1"/>
  <c r="H230" i="15"/>
  <c r="K230" i="15" s="1"/>
  <c r="H231" i="15"/>
  <c r="K231" i="15" s="1"/>
  <c r="H232" i="15"/>
  <c r="K232" i="15" s="1"/>
  <c r="H233" i="15"/>
  <c r="K233" i="15" s="1"/>
  <c r="H234" i="15"/>
  <c r="K234" i="15" s="1"/>
  <c r="H235" i="15"/>
  <c r="K235" i="15" s="1"/>
  <c r="H236" i="15"/>
  <c r="K236" i="15" s="1"/>
  <c r="H237" i="15"/>
  <c r="K237" i="15" s="1"/>
  <c r="H238" i="15"/>
  <c r="K238" i="15" s="1"/>
  <c r="H239" i="15"/>
  <c r="K239" i="15" s="1"/>
  <c r="H240" i="15"/>
  <c r="K240" i="15" s="1"/>
  <c r="H241" i="15"/>
  <c r="K241" i="15" s="1"/>
  <c r="H242" i="15"/>
  <c r="K242" i="15" s="1"/>
  <c r="H243" i="15"/>
  <c r="K243" i="15" s="1"/>
  <c r="H244" i="15"/>
  <c r="K244" i="15" s="1"/>
  <c r="H245" i="15"/>
  <c r="K245" i="15" s="1"/>
  <c r="H246" i="15"/>
  <c r="K246" i="15" s="1"/>
  <c r="H247" i="15"/>
  <c r="K247" i="15" s="1"/>
  <c r="H248" i="15"/>
  <c r="K248" i="15" s="1"/>
  <c r="H249" i="15"/>
  <c r="K249" i="15" s="1"/>
  <c r="H250" i="15"/>
  <c r="K250" i="15" s="1"/>
  <c r="H251" i="15"/>
  <c r="K251" i="15" s="1"/>
  <c r="H252" i="15"/>
  <c r="K252" i="15" s="1"/>
  <c r="H253" i="15"/>
  <c r="K253" i="15" s="1"/>
  <c r="H254" i="15"/>
  <c r="K254" i="15" s="1"/>
  <c r="H255" i="15"/>
  <c r="K255" i="15" s="1"/>
  <c r="H256" i="15"/>
  <c r="K256" i="15" s="1"/>
  <c r="H257" i="15"/>
  <c r="K257" i="15" s="1"/>
  <c r="H258" i="15"/>
  <c r="K258" i="15" s="1"/>
  <c r="H259" i="15"/>
  <c r="K259" i="15" s="1"/>
  <c r="H260" i="15"/>
  <c r="K260" i="15" s="1"/>
  <c r="H261" i="15"/>
  <c r="K261" i="15" s="1"/>
  <c r="H262" i="15"/>
  <c r="K262" i="15" s="1"/>
  <c r="H263" i="15"/>
  <c r="K263" i="15" s="1"/>
  <c r="H264" i="15"/>
  <c r="K264" i="15" s="1"/>
  <c r="H265" i="15"/>
  <c r="K265" i="15" s="1"/>
  <c r="H266" i="15"/>
  <c r="K266" i="15" s="1"/>
  <c r="H267" i="15"/>
  <c r="K267" i="15" s="1"/>
  <c r="H268" i="15"/>
  <c r="K268" i="15" s="1"/>
  <c r="H269" i="15"/>
  <c r="K269" i="15" s="1"/>
  <c r="H270" i="15"/>
  <c r="K270" i="15" s="1"/>
  <c r="H271" i="15"/>
  <c r="K271" i="15" s="1"/>
  <c r="H272" i="15"/>
  <c r="K272" i="15" s="1"/>
  <c r="H273" i="15"/>
  <c r="K273" i="15" s="1"/>
  <c r="H274" i="15"/>
  <c r="K274" i="15" s="1"/>
  <c r="H275" i="15"/>
  <c r="K275" i="15" s="1"/>
  <c r="H276" i="15"/>
  <c r="K276" i="15" s="1"/>
  <c r="H277" i="15"/>
  <c r="K277" i="15" s="1"/>
  <c r="H278" i="15"/>
  <c r="K278" i="15" s="1"/>
  <c r="H279" i="15"/>
  <c r="K279" i="15" s="1"/>
  <c r="H280" i="15"/>
  <c r="K280" i="15" s="1"/>
  <c r="H281" i="15"/>
  <c r="K281" i="15" s="1"/>
  <c r="H282" i="15"/>
  <c r="K282" i="15" s="1"/>
  <c r="H283" i="15"/>
  <c r="K283" i="15" s="1"/>
  <c r="H284" i="15"/>
  <c r="K284" i="15" s="1"/>
  <c r="H285" i="15"/>
  <c r="K285" i="15" s="1"/>
  <c r="H286" i="15"/>
  <c r="K286" i="15" s="1"/>
  <c r="H287" i="15"/>
  <c r="K287" i="15" s="1"/>
  <c r="H288" i="15"/>
  <c r="K288" i="15" s="1"/>
  <c r="H289" i="15"/>
  <c r="K289" i="15" s="1"/>
  <c r="H290" i="15"/>
  <c r="K290" i="15" s="1"/>
  <c r="H291" i="15"/>
  <c r="K291" i="15" s="1"/>
  <c r="H292" i="15"/>
  <c r="K292" i="15" s="1"/>
  <c r="H293" i="15"/>
  <c r="K293" i="15" s="1"/>
  <c r="H294" i="15"/>
  <c r="K294" i="15" s="1"/>
  <c r="H295" i="15"/>
  <c r="K295" i="15" s="1"/>
  <c r="H296" i="15"/>
  <c r="K296" i="15" s="1"/>
  <c r="H297" i="15"/>
  <c r="K297" i="15" s="1"/>
  <c r="H298" i="15"/>
  <c r="K298" i="15" s="1"/>
  <c r="H299" i="15"/>
  <c r="K299" i="15" s="1"/>
  <c r="H300" i="15"/>
  <c r="K300" i="15" s="1"/>
  <c r="H301" i="15"/>
  <c r="K301" i="15" s="1"/>
  <c r="H302" i="15"/>
  <c r="K302" i="15" s="1"/>
  <c r="H303" i="15"/>
  <c r="K303" i="15" s="1"/>
  <c r="H304" i="15"/>
  <c r="K304" i="15" s="1"/>
  <c r="H305" i="15"/>
  <c r="K305" i="15" s="1"/>
  <c r="H306" i="15"/>
  <c r="K306" i="15" s="1"/>
  <c r="H307" i="15"/>
  <c r="K307" i="15" s="1"/>
  <c r="H308" i="15"/>
  <c r="K308" i="15" s="1"/>
  <c r="H309" i="15"/>
  <c r="K309" i="15" s="1"/>
  <c r="H310" i="15"/>
  <c r="K310" i="15" s="1"/>
  <c r="H311" i="15"/>
  <c r="K311" i="15" s="1"/>
  <c r="H312" i="15"/>
  <c r="K312" i="15" s="1"/>
  <c r="H313" i="15"/>
  <c r="K313" i="15" s="1"/>
  <c r="H314" i="15"/>
  <c r="K314" i="15" s="1"/>
  <c r="H315" i="15"/>
  <c r="K315" i="15" s="1"/>
  <c r="H316" i="15"/>
  <c r="K316" i="15" s="1"/>
  <c r="H317" i="15"/>
  <c r="K317" i="15" s="1"/>
  <c r="H318" i="15"/>
  <c r="K318" i="15" s="1"/>
  <c r="H319" i="15"/>
  <c r="K319" i="15" s="1"/>
  <c r="H320" i="15"/>
  <c r="K320" i="15" s="1"/>
  <c r="H321" i="15"/>
  <c r="K321" i="15" s="1"/>
  <c r="H322" i="15"/>
  <c r="K322" i="15" s="1"/>
  <c r="H323" i="15"/>
  <c r="K323" i="15" s="1"/>
  <c r="H324" i="15"/>
  <c r="K324" i="15" s="1"/>
  <c r="H325" i="15"/>
  <c r="K325" i="15" s="1"/>
  <c r="H326" i="15"/>
  <c r="K326" i="15" s="1"/>
  <c r="H327" i="15"/>
  <c r="K327" i="15" s="1"/>
  <c r="H328" i="15"/>
  <c r="K328" i="15" s="1"/>
  <c r="H329" i="15"/>
  <c r="K329" i="15" s="1"/>
  <c r="H330" i="15"/>
  <c r="K330" i="15" s="1"/>
  <c r="H331" i="15"/>
  <c r="K331" i="15" s="1"/>
  <c r="H332" i="15"/>
  <c r="K332" i="15" s="1"/>
  <c r="H333" i="15"/>
  <c r="K333" i="15" s="1"/>
  <c r="H334" i="15"/>
  <c r="K334" i="15" s="1"/>
  <c r="H335" i="15"/>
  <c r="K335" i="15" s="1"/>
  <c r="H336" i="15"/>
  <c r="K336" i="15" s="1"/>
  <c r="H337" i="15"/>
  <c r="K337" i="15" s="1"/>
  <c r="H338" i="15"/>
  <c r="K338" i="15" s="1"/>
  <c r="H339" i="15"/>
  <c r="K339" i="15" s="1"/>
  <c r="H340" i="15"/>
  <c r="K340" i="15" s="1"/>
  <c r="H341" i="15"/>
  <c r="K341" i="15" s="1"/>
  <c r="H342" i="15"/>
  <c r="K342" i="15" s="1"/>
  <c r="H343" i="15"/>
  <c r="K343" i="15" s="1"/>
  <c r="H344" i="15"/>
  <c r="K344" i="15" s="1"/>
  <c r="H345" i="15"/>
  <c r="K345" i="15" s="1"/>
  <c r="H346" i="15"/>
  <c r="K346" i="15" s="1"/>
  <c r="H347" i="15"/>
  <c r="K347" i="15" s="1"/>
  <c r="H348" i="15"/>
  <c r="K348" i="15" s="1"/>
  <c r="H349" i="15"/>
  <c r="K349" i="15" s="1"/>
  <c r="H350" i="15"/>
  <c r="K350" i="15" s="1"/>
  <c r="H351" i="15"/>
  <c r="K351" i="15" s="1"/>
  <c r="H352" i="15"/>
  <c r="K352" i="15" s="1"/>
  <c r="H353" i="15"/>
  <c r="K353" i="15" s="1"/>
  <c r="H354" i="15"/>
  <c r="K354" i="15" s="1"/>
  <c r="H355" i="15"/>
  <c r="K355" i="15" s="1"/>
  <c r="H356" i="15"/>
  <c r="K356" i="15" s="1"/>
  <c r="H357" i="15"/>
  <c r="K357" i="15" s="1"/>
  <c r="H358" i="15"/>
  <c r="K358" i="15" s="1"/>
  <c r="H359" i="15"/>
  <c r="K359" i="15" s="1"/>
  <c r="H360" i="15"/>
  <c r="K360" i="15" s="1"/>
  <c r="H361" i="15"/>
  <c r="K361" i="15" s="1"/>
  <c r="H362" i="15"/>
  <c r="K362" i="15" s="1"/>
  <c r="H363" i="15"/>
  <c r="K363" i="15" s="1"/>
  <c r="H364" i="15"/>
  <c r="K364" i="15" s="1"/>
  <c r="H365" i="15"/>
  <c r="K365" i="15" s="1"/>
  <c r="H366" i="15"/>
  <c r="K366" i="15" s="1"/>
  <c r="H367" i="15"/>
  <c r="K367" i="15" s="1"/>
  <c r="H368" i="15"/>
  <c r="K368" i="15" s="1"/>
  <c r="H369" i="15"/>
  <c r="K369" i="15" s="1"/>
  <c r="H370" i="15"/>
  <c r="K370" i="15" s="1"/>
  <c r="H371" i="15"/>
  <c r="K371" i="15" s="1"/>
  <c r="H372" i="15"/>
  <c r="K372" i="15" s="1"/>
  <c r="H373" i="15"/>
  <c r="K373" i="15" s="1"/>
  <c r="H374" i="15"/>
  <c r="K374" i="15" s="1"/>
  <c r="H375" i="15"/>
  <c r="K375" i="15" s="1"/>
  <c r="H376" i="15"/>
  <c r="K376" i="15" s="1"/>
  <c r="H377" i="15"/>
  <c r="K377" i="15" s="1"/>
  <c r="H378" i="15"/>
  <c r="K378" i="15" s="1"/>
  <c r="H379" i="15"/>
  <c r="K379" i="15" s="1"/>
  <c r="H380" i="15"/>
  <c r="K380" i="15" s="1"/>
  <c r="H381" i="15"/>
  <c r="K381" i="15" s="1"/>
  <c r="H382" i="15"/>
  <c r="K382" i="15" s="1"/>
  <c r="H383" i="15"/>
  <c r="K383" i="15" s="1"/>
  <c r="H384" i="15"/>
  <c r="K384" i="15" s="1"/>
  <c r="H385" i="15"/>
  <c r="K385" i="15" s="1"/>
  <c r="H386" i="15"/>
  <c r="K386" i="15" s="1"/>
  <c r="H387" i="15"/>
  <c r="K387" i="15" s="1"/>
  <c r="H388" i="15"/>
  <c r="K388" i="15" s="1"/>
  <c r="H389" i="15"/>
  <c r="K389" i="15" s="1"/>
  <c r="H390" i="15"/>
  <c r="K390" i="15" s="1"/>
  <c r="H391" i="15"/>
  <c r="K391" i="15" s="1"/>
  <c r="H392" i="15"/>
  <c r="K392" i="15" s="1"/>
  <c r="H393" i="15"/>
  <c r="K393" i="15" s="1"/>
  <c r="H394" i="15"/>
  <c r="K394" i="15" s="1"/>
  <c r="H395" i="15"/>
  <c r="K395" i="15" s="1"/>
  <c r="H396" i="15"/>
  <c r="K396" i="15" s="1"/>
  <c r="H397" i="15"/>
  <c r="K397" i="15" s="1"/>
  <c r="H398" i="15"/>
  <c r="K398" i="15" s="1"/>
  <c r="H399" i="15"/>
  <c r="K399" i="15" s="1"/>
  <c r="H400" i="15"/>
  <c r="K400" i="15" s="1"/>
  <c r="H401" i="15"/>
  <c r="K401" i="15" s="1"/>
  <c r="H402" i="15"/>
  <c r="K402" i="15" s="1"/>
  <c r="H403" i="15"/>
  <c r="K403" i="15" s="1"/>
  <c r="H404" i="15"/>
  <c r="K404" i="15" s="1"/>
  <c r="H405" i="15"/>
  <c r="K405" i="15" s="1"/>
  <c r="H406" i="15"/>
  <c r="K406" i="15" s="1"/>
  <c r="H407" i="15"/>
  <c r="K407" i="15" s="1"/>
  <c r="H408" i="15"/>
  <c r="K408" i="15" s="1"/>
  <c r="H409" i="15"/>
  <c r="K409" i="15" s="1"/>
  <c r="H410" i="15"/>
  <c r="K410" i="15" s="1"/>
  <c r="H411" i="15"/>
  <c r="K411" i="15" s="1"/>
  <c r="H412" i="15"/>
  <c r="K412" i="15" s="1"/>
  <c r="H413" i="15"/>
  <c r="K413" i="15" s="1"/>
  <c r="H414" i="15"/>
  <c r="K414" i="15" s="1"/>
  <c r="H415" i="15"/>
  <c r="K415" i="15" s="1"/>
  <c r="H416" i="15"/>
  <c r="K416" i="15" s="1"/>
  <c r="H417" i="15"/>
  <c r="K417" i="15" s="1"/>
  <c r="H418" i="15"/>
  <c r="K418" i="15" s="1"/>
  <c r="H419" i="15"/>
  <c r="K419" i="15" s="1"/>
  <c r="H420" i="15"/>
  <c r="K420" i="15" s="1"/>
  <c r="H421" i="15"/>
  <c r="K421" i="15" s="1"/>
  <c r="H422" i="15"/>
  <c r="K422" i="15" s="1"/>
  <c r="H423" i="15"/>
  <c r="K423" i="15" s="1"/>
  <c r="H424" i="15"/>
  <c r="K424" i="15" s="1"/>
  <c r="H425" i="15"/>
  <c r="K425" i="15" s="1"/>
  <c r="H426" i="15"/>
  <c r="K426" i="15" s="1"/>
  <c r="H427" i="15"/>
  <c r="K427" i="15" s="1"/>
  <c r="H428" i="15"/>
  <c r="K428" i="15" s="1"/>
  <c r="H429" i="15"/>
  <c r="K429" i="15" s="1"/>
  <c r="H430" i="15"/>
  <c r="K430" i="15" s="1"/>
  <c r="H431" i="15"/>
  <c r="K431" i="15" s="1"/>
  <c r="H432" i="15"/>
  <c r="K432" i="15" s="1"/>
  <c r="H433" i="15"/>
  <c r="K433" i="15" s="1"/>
  <c r="H434" i="15"/>
  <c r="K434" i="15" s="1"/>
  <c r="H435" i="15"/>
  <c r="K435" i="15" s="1"/>
  <c r="H436" i="15"/>
  <c r="K436" i="15" s="1"/>
  <c r="H437" i="15"/>
  <c r="K437" i="15" s="1"/>
  <c r="H438" i="15"/>
  <c r="K438" i="15" s="1"/>
  <c r="H439" i="15"/>
  <c r="K439" i="15" s="1"/>
  <c r="H440" i="15"/>
  <c r="K440" i="15" s="1"/>
  <c r="H441" i="15"/>
  <c r="K441" i="15" s="1"/>
  <c r="H442" i="15"/>
  <c r="K442" i="15" s="1"/>
  <c r="H443" i="15"/>
  <c r="K443" i="15" s="1"/>
  <c r="H444" i="15"/>
  <c r="K444" i="15" s="1"/>
  <c r="H445" i="15"/>
  <c r="K445" i="15" s="1"/>
  <c r="H446" i="15"/>
  <c r="K446" i="15" s="1"/>
  <c r="H447" i="15"/>
  <c r="K447" i="15" s="1"/>
  <c r="H448" i="15"/>
  <c r="K448" i="15" s="1"/>
  <c r="H449" i="15"/>
  <c r="K449" i="15" s="1"/>
  <c r="H450" i="15"/>
  <c r="K450" i="15" s="1"/>
  <c r="H451" i="15"/>
  <c r="K451" i="15" s="1"/>
  <c r="H452" i="15"/>
  <c r="K452" i="15" s="1"/>
  <c r="H453" i="15"/>
  <c r="K453" i="15" s="1"/>
  <c r="H454" i="15"/>
  <c r="K454" i="15" s="1"/>
  <c r="H455" i="15"/>
  <c r="K455" i="15" s="1"/>
  <c r="H456" i="15"/>
  <c r="K456" i="15" s="1"/>
  <c r="H457" i="15"/>
  <c r="K457" i="15" s="1"/>
  <c r="H458" i="15"/>
  <c r="K458" i="15" s="1"/>
  <c r="H459" i="15"/>
  <c r="K459" i="15" s="1"/>
  <c r="H460" i="15"/>
  <c r="K460" i="15" s="1"/>
  <c r="H461" i="15"/>
  <c r="K461" i="15" s="1"/>
  <c r="H462" i="15"/>
  <c r="K462" i="15" s="1"/>
  <c r="H463" i="15"/>
  <c r="K463" i="15" s="1"/>
  <c r="H464" i="15"/>
  <c r="K464" i="15" s="1"/>
  <c r="H465" i="15"/>
  <c r="K465" i="15" s="1"/>
  <c r="H466" i="15"/>
  <c r="K466" i="15" s="1"/>
  <c r="H467" i="15"/>
  <c r="K467" i="15" s="1"/>
  <c r="H468" i="15"/>
  <c r="K468" i="15" s="1"/>
  <c r="H469" i="15"/>
  <c r="K469" i="15" s="1"/>
  <c r="H470" i="15"/>
  <c r="K470" i="15" s="1"/>
  <c r="H471" i="15"/>
  <c r="K471" i="15" s="1"/>
  <c r="H472" i="15"/>
  <c r="K472" i="15" s="1"/>
  <c r="H473" i="15"/>
  <c r="K473" i="15" s="1"/>
  <c r="H474" i="15"/>
  <c r="K474" i="15" s="1"/>
  <c r="H475" i="15"/>
  <c r="K475" i="15" s="1"/>
  <c r="H476" i="15"/>
  <c r="K476" i="15" s="1"/>
  <c r="H477" i="15"/>
  <c r="K477" i="15" s="1"/>
  <c r="H478" i="15"/>
  <c r="K478" i="15" s="1"/>
  <c r="H479" i="15"/>
  <c r="K479" i="15" s="1"/>
  <c r="H480" i="15"/>
  <c r="K480" i="15" s="1"/>
  <c r="H481" i="15"/>
  <c r="K481" i="15" s="1"/>
  <c r="H482" i="15"/>
  <c r="K482" i="15" s="1"/>
  <c r="H483" i="15"/>
  <c r="K483" i="15" s="1"/>
  <c r="H484" i="15"/>
  <c r="K484" i="15" s="1"/>
  <c r="H485" i="15"/>
  <c r="K485" i="15" s="1"/>
  <c r="H486" i="15"/>
  <c r="K486" i="15" s="1"/>
  <c r="H487" i="15"/>
  <c r="K487" i="15" s="1"/>
  <c r="H488" i="15"/>
  <c r="K488" i="15" s="1"/>
  <c r="H489" i="15"/>
  <c r="K489" i="15" s="1"/>
  <c r="H490" i="15"/>
  <c r="K490" i="15" s="1"/>
  <c r="H491" i="15"/>
  <c r="K491" i="15" s="1"/>
  <c r="H492" i="15"/>
  <c r="K492" i="15" s="1"/>
  <c r="H493" i="15"/>
  <c r="K493" i="15" s="1"/>
  <c r="H494" i="15"/>
  <c r="K494" i="15" s="1"/>
  <c r="H495" i="15"/>
  <c r="K495" i="15" s="1"/>
  <c r="H496" i="15"/>
  <c r="K496" i="15" s="1"/>
  <c r="H497" i="15"/>
  <c r="K497" i="15" s="1"/>
  <c r="H498" i="15"/>
  <c r="K498" i="15" s="1"/>
  <c r="H499" i="15"/>
  <c r="K499" i="15" s="1"/>
  <c r="H500" i="15"/>
  <c r="K500" i="15" s="1"/>
  <c r="H501" i="15"/>
  <c r="K501" i="15" s="1"/>
  <c r="H502" i="15"/>
  <c r="K502" i="15" s="1"/>
  <c r="H503" i="15"/>
  <c r="K503" i="15" s="1"/>
  <c r="H504" i="15"/>
  <c r="K504" i="15" s="1"/>
  <c r="H505" i="15"/>
  <c r="K505" i="15" s="1"/>
  <c r="H506" i="15"/>
  <c r="K506" i="15" s="1"/>
  <c r="H507" i="15"/>
  <c r="K507" i="15" s="1"/>
  <c r="H508" i="15"/>
  <c r="K508" i="15" s="1"/>
  <c r="H509" i="15"/>
  <c r="K509" i="15" s="1"/>
  <c r="H510" i="15"/>
  <c r="K510" i="15" s="1"/>
  <c r="H511" i="15"/>
  <c r="K511" i="15" s="1"/>
  <c r="H512" i="15"/>
  <c r="K512" i="15" s="1"/>
  <c r="H513" i="15"/>
  <c r="K513" i="15" s="1"/>
  <c r="H514" i="15"/>
  <c r="K514" i="15" s="1"/>
  <c r="H515" i="15"/>
  <c r="K515" i="15" s="1"/>
  <c r="H516" i="15"/>
  <c r="K516" i="15" s="1"/>
  <c r="H517" i="15"/>
  <c r="K517" i="15" s="1"/>
  <c r="H518" i="15"/>
  <c r="K518" i="15" s="1"/>
  <c r="H519" i="15"/>
  <c r="K519" i="15" s="1"/>
  <c r="H520" i="15"/>
  <c r="K520" i="15" s="1"/>
  <c r="H521" i="15"/>
  <c r="K521" i="15" s="1"/>
  <c r="H522" i="15"/>
  <c r="K522" i="15" s="1"/>
  <c r="H523" i="15"/>
  <c r="K523" i="15" s="1"/>
  <c r="H524" i="15"/>
  <c r="K524" i="15" s="1"/>
  <c r="H525" i="15"/>
  <c r="K525" i="15" s="1"/>
  <c r="H526" i="15"/>
  <c r="K526" i="15" s="1"/>
  <c r="H527" i="15"/>
  <c r="K527" i="15" s="1"/>
  <c r="H528" i="15"/>
  <c r="K528" i="15" s="1"/>
  <c r="H529" i="15"/>
  <c r="K529" i="15" s="1"/>
  <c r="H530" i="15"/>
  <c r="K530" i="15" s="1"/>
  <c r="H531" i="15"/>
  <c r="K531" i="15" s="1"/>
  <c r="H532" i="15"/>
  <c r="K532" i="15" s="1"/>
  <c r="H533" i="15"/>
  <c r="K533" i="15" s="1"/>
  <c r="H534" i="15"/>
  <c r="K534" i="15" s="1"/>
  <c r="H535" i="15"/>
  <c r="K535" i="15" s="1"/>
  <c r="H536" i="15"/>
  <c r="K536" i="15" s="1"/>
  <c r="H537" i="15"/>
  <c r="K537" i="15" s="1"/>
  <c r="H538" i="15"/>
  <c r="K538" i="15" s="1"/>
  <c r="H539" i="15"/>
  <c r="K539" i="15" s="1"/>
  <c r="H540" i="15"/>
  <c r="K540" i="15" s="1"/>
  <c r="H541" i="15"/>
  <c r="K541" i="15" s="1"/>
  <c r="H542" i="15"/>
  <c r="K542" i="15" s="1"/>
  <c r="H543" i="15"/>
  <c r="K543" i="15" s="1"/>
  <c r="H544" i="15"/>
  <c r="K544" i="15" s="1"/>
  <c r="H545" i="15"/>
  <c r="K545" i="15" s="1"/>
  <c r="H546" i="15"/>
  <c r="K546" i="15" s="1"/>
  <c r="H547" i="15"/>
  <c r="K547" i="15" s="1"/>
  <c r="H548" i="15"/>
  <c r="K548" i="15" s="1"/>
  <c r="H549" i="15"/>
  <c r="K549" i="15" s="1"/>
  <c r="H550" i="15"/>
  <c r="K550" i="15" s="1"/>
  <c r="H551" i="15"/>
  <c r="K551" i="15" s="1"/>
  <c r="H552" i="15"/>
  <c r="K552" i="15" s="1"/>
  <c r="H553" i="15"/>
  <c r="K553" i="15" s="1"/>
  <c r="H554" i="15"/>
  <c r="K554" i="15" s="1"/>
  <c r="H555" i="15"/>
  <c r="K555" i="15" s="1"/>
  <c r="H556" i="15"/>
  <c r="K556" i="15" s="1"/>
  <c r="H557" i="15"/>
  <c r="K557" i="15" s="1"/>
  <c r="H558" i="15"/>
  <c r="K558" i="15" s="1"/>
  <c r="H559" i="15"/>
  <c r="K559" i="15" s="1"/>
  <c r="H560" i="15"/>
  <c r="K560" i="15" s="1"/>
  <c r="H561" i="15"/>
  <c r="K561" i="15" s="1"/>
  <c r="H562" i="15"/>
  <c r="K562" i="15" s="1"/>
  <c r="H563" i="15"/>
  <c r="K563" i="15" s="1"/>
  <c r="H564" i="15"/>
  <c r="K564" i="15" s="1"/>
  <c r="H565" i="15"/>
  <c r="K565" i="15" s="1"/>
  <c r="H566" i="15"/>
  <c r="K566" i="15" s="1"/>
  <c r="H567" i="15"/>
  <c r="K567" i="15" s="1"/>
  <c r="H568" i="15"/>
  <c r="K568" i="15" s="1"/>
  <c r="H569" i="15"/>
  <c r="K569" i="15" s="1"/>
  <c r="H570" i="15"/>
  <c r="K570" i="15" s="1"/>
  <c r="H571" i="15"/>
  <c r="K571" i="15" s="1"/>
  <c r="H572" i="15"/>
  <c r="K572" i="15" s="1"/>
  <c r="H573" i="15"/>
  <c r="K573" i="15" s="1"/>
  <c r="H574" i="15"/>
  <c r="K574" i="15" s="1"/>
  <c r="H575" i="15"/>
  <c r="K575" i="15" s="1"/>
  <c r="H576" i="15"/>
  <c r="K576" i="15" s="1"/>
  <c r="H577" i="15"/>
  <c r="K577" i="15" s="1"/>
  <c r="H578" i="15"/>
  <c r="K578" i="15" s="1"/>
  <c r="H579" i="15"/>
  <c r="K579" i="15" s="1"/>
  <c r="H580" i="15"/>
  <c r="K580" i="15" s="1"/>
  <c r="H581" i="15"/>
  <c r="K581" i="15" s="1"/>
  <c r="H582" i="15"/>
  <c r="K582" i="15" s="1"/>
  <c r="H583" i="15"/>
  <c r="K583" i="15" s="1"/>
  <c r="H584" i="15"/>
  <c r="K584" i="15" s="1"/>
  <c r="H585" i="15"/>
  <c r="K585" i="15" s="1"/>
  <c r="H586" i="15"/>
  <c r="K586" i="15" s="1"/>
  <c r="H587" i="15"/>
  <c r="K587" i="15" s="1"/>
  <c r="H588" i="15"/>
  <c r="K588" i="15" s="1"/>
  <c r="H589" i="15"/>
  <c r="K589" i="15" s="1"/>
  <c r="H590" i="15"/>
  <c r="K590" i="15" s="1"/>
  <c r="H591" i="15"/>
  <c r="K591" i="15" s="1"/>
  <c r="H592" i="15"/>
  <c r="K592" i="15" s="1"/>
  <c r="H593" i="15"/>
  <c r="K593" i="15" s="1"/>
  <c r="H594" i="15"/>
  <c r="K594" i="15" s="1"/>
  <c r="H595" i="15"/>
  <c r="K595" i="15" s="1"/>
  <c r="H596" i="15"/>
  <c r="K596" i="15" s="1"/>
  <c r="H597" i="15"/>
  <c r="K597" i="15" s="1"/>
  <c r="H598" i="15"/>
  <c r="K598" i="15" s="1"/>
  <c r="H599" i="15"/>
  <c r="K599" i="15" s="1"/>
  <c r="H600" i="15"/>
  <c r="K600" i="15" s="1"/>
  <c r="H601" i="15"/>
  <c r="K601" i="15" s="1"/>
  <c r="H602" i="15"/>
  <c r="K602" i="15" s="1"/>
  <c r="H603" i="15"/>
  <c r="K603" i="15" s="1"/>
  <c r="H604" i="15"/>
  <c r="K604" i="15" s="1"/>
  <c r="H605" i="15"/>
  <c r="K605" i="15" s="1"/>
  <c r="H606" i="15"/>
  <c r="K606" i="15" s="1"/>
  <c r="H607" i="15"/>
  <c r="K607" i="15" s="1"/>
  <c r="H608" i="15"/>
  <c r="K608" i="15" s="1"/>
  <c r="H609" i="15"/>
  <c r="K609" i="15" s="1"/>
  <c r="H610" i="15"/>
  <c r="K610" i="15" s="1"/>
  <c r="H611" i="15"/>
  <c r="K611" i="15" s="1"/>
  <c r="H612" i="15"/>
  <c r="K612" i="15" s="1"/>
  <c r="H613" i="15"/>
  <c r="K613" i="15" s="1"/>
  <c r="H614" i="15"/>
  <c r="K614" i="15" s="1"/>
  <c r="H615" i="15"/>
  <c r="K615" i="15" s="1"/>
  <c r="H616" i="15"/>
  <c r="K616" i="15" s="1"/>
  <c r="H617" i="15"/>
  <c r="K617" i="15" s="1"/>
  <c r="H618" i="15"/>
  <c r="K618" i="15" s="1"/>
  <c r="H619" i="15"/>
  <c r="K619" i="15" s="1"/>
  <c r="H620" i="15"/>
  <c r="K620" i="15" s="1"/>
  <c r="H621" i="15"/>
  <c r="K621" i="15" s="1"/>
  <c r="H622" i="15"/>
  <c r="K622" i="15" s="1"/>
  <c r="H623" i="15"/>
  <c r="K623" i="15" s="1"/>
  <c r="H624" i="15"/>
  <c r="K624" i="15" s="1"/>
  <c r="H625" i="15"/>
  <c r="K625" i="15" s="1"/>
  <c r="H626" i="15"/>
  <c r="K626" i="15" s="1"/>
  <c r="H627" i="15"/>
  <c r="K627" i="15" s="1"/>
  <c r="H628" i="15"/>
  <c r="K628" i="15" s="1"/>
  <c r="H629" i="15"/>
  <c r="K629" i="15" s="1"/>
  <c r="H630" i="15"/>
  <c r="K630" i="15" s="1"/>
  <c r="H631" i="15"/>
  <c r="K631" i="15" s="1"/>
  <c r="H632" i="15"/>
  <c r="K632" i="15" s="1"/>
  <c r="H633" i="15"/>
  <c r="K633" i="15" s="1"/>
  <c r="H634" i="15"/>
  <c r="K634" i="15" s="1"/>
  <c r="H635" i="15"/>
  <c r="K635" i="15" s="1"/>
  <c r="H636" i="15"/>
  <c r="K636" i="15" s="1"/>
  <c r="H637" i="15"/>
  <c r="K637" i="15" s="1"/>
  <c r="H638" i="15"/>
  <c r="K638" i="15" s="1"/>
  <c r="H639" i="15"/>
  <c r="K639" i="15" s="1"/>
  <c r="H640" i="15"/>
  <c r="K640" i="15" s="1"/>
  <c r="H641" i="15"/>
  <c r="K641" i="15" s="1"/>
  <c r="H642" i="15"/>
  <c r="K642" i="15" s="1"/>
  <c r="H643" i="15"/>
  <c r="K643" i="15" s="1"/>
  <c r="H644" i="15"/>
  <c r="K644" i="15" s="1"/>
  <c r="H645" i="15"/>
  <c r="K645" i="15" s="1"/>
  <c r="H646" i="15"/>
  <c r="K646" i="15" s="1"/>
  <c r="H647" i="15"/>
  <c r="K647" i="15" s="1"/>
  <c r="H648" i="15"/>
  <c r="K648" i="15" s="1"/>
  <c r="H649" i="15"/>
  <c r="K649" i="15" s="1"/>
  <c r="H650" i="15"/>
  <c r="K650" i="15" s="1"/>
  <c r="H651" i="15"/>
  <c r="K651" i="15" s="1"/>
  <c r="H652" i="15"/>
  <c r="K652" i="15" s="1"/>
  <c r="H653" i="15"/>
  <c r="K653" i="15" s="1"/>
  <c r="H654" i="15"/>
  <c r="K654" i="15" s="1"/>
  <c r="H655" i="15"/>
  <c r="K655" i="15" s="1"/>
  <c r="H656" i="15"/>
  <c r="K656" i="15" s="1"/>
  <c r="H657" i="15"/>
  <c r="K657" i="15" s="1"/>
  <c r="H658" i="15"/>
  <c r="K658" i="15" s="1"/>
  <c r="H659" i="15"/>
  <c r="K659" i="15" s="1"/>
  <c r="H660" i="15"/>
  <c r="K660" i="15" s="1"/>
  <c r="H661" i="15"/>
  <c r="K661" i="15" s="1"/>
  <c r="H662" i="15"/>
  <c r="K662" i="15" s="1"/>
  <c r="H663" i="15"/>
  <c r="K663" i="15" s="1"/>
  <c r="H664" i="15"/>
  <c r="K664" i="15" s="1"/>
  <c r="H665" i="15"/>
  <c r="K665" i="15" s="1"/>
  <c r="H666" i="15"/>
  <c r="K666" i="15" s="1"/>
  <c r="H667" i="15"/>
  <c r="K667" i="15" s="1"/>
  <c r="H668" i="15"/>
  <c r="K668" i="15" s="1"/>
  <c r="H669" i="15"/>
  <c r="K669" i="15" s="1"/>
  <c r="H670" i="15"/>
  <c r="K670" i="15" s="1"/>
  <c r="H671" i="15"/>
  <c r="K671" i="15" s="1"/>
  <c r="H672" i="15"/>
  <c r="K672" i="15" s="1"/>
  <c r="H673" i="15"/>
  <c r="K673" i="15" s="1"/>
  <c r="H674" i="15"/>
  <c r="K674" i="15" s="1"/>
  <c r="H675" i="15"/>
  <c r="K675" i="15" s="1"/>
  <c r="H676" i="15"/>
  <c r="K676" i="15" s="1"/>
  <c r="H677" i="15"/>
  <c r="K677" i="15" s="1"/>
  <c r="H678" i="15"/>
  <c r="K678" i="15" s="1"/>
  <c r="H679" i="15"/>
  <c r="K679" i="15" s="1"/>
  <c r="H680" i="15"/>
  <c r="K680" i="15" s="1"/>
  <c r="H681" i="15"/>
  <c r="K681" i="15" s="1"/>
  <c r="H682" i="15"/>
  <c r="K682" i="15" s="1"/>
  <c r="H683" i="15"/>
  <c r="K683" i="15" s="1"/>
  <c r="H684" i="15"/>
  <c r="K684" i="15" s="1"/>
  <c r="H685" i="15"/>
  <c r="K685" i="15" s="1"/>
  <c r="H686" i="15"/>
  <c r="K686" i="15" s="1"/>
  <c r="H687" i="15"/>
  <c r="K687" i="15" s="1"/>
  <c r="H688" i="15"/>
  <c r="K688" i="15" s="1"/>
  <c r="H689" i="15"/>
  <c r="K689" i="15" s="1"/>
  <c r="H690" i="15"/>
  <c r="K690" i="15" s="1"/>
  <c r="H691" i="15"/>
  <c r="K691" i="15" s="1"/>
  <c r="H692" i="15"/>
  <c r="K692" i="15" s="1"/>
  <c r="H693" i="15"/>
  <c r="K693" i="15" s="1"/>
  <c r="H694" i="15"/>
  <c r="K694" i="15" s="1"/>
  <c r="H695" i="15"/>
  <c r="K695" i="15" s="1"/>
  <c r="H696" i="15"/>
  <c r="K696" i="15" s="1"/>
  <c r="H697" i="15"/>
  <c r="K697" i="15" s="1"/>
  <c r="H698" i="15"/>
  <c r="K698" i="15" s="1"/>
  <c r="H699" i="15"/>
  <c r="K699" i="15" s="1"/>
  <c r="H700" i="15"/>
  <c r="K700" i="15" s="1"/>
  <c r="H701" i="15"/>
  <c r="K701" i="15" s="1"/>
  <c r="H702" i="15"/>
  <c r="K702" i="15" s="1"/>
  <c r="H703" i="15"/>
  <c r="K703" i="15" s="1"/>
  <c r="H704" i="15"/>
  <c r="K704" i="15" s="1"/>
  <c r="H705" i="15"/>
  <c r="K705" i="15" s="1"/>
  <c r="H706" i="15"/>
  <c r="K706" i="15" s="1"/>
  <c r="H707" i="15"/>
  <c r="K707" i="15" s="1"/>
  <c r="H708" i="15"/>
  <c r="K708" i="15" s="1"/>
  <c r="H709" i="15"/>
  <c r="K709" i="15" s="1"/>
  <c r="H710" i="15"/>
  <c r="K710" i="15" s="1"/>
  <c r="H711" i="15"/>
  <c r="K711" i="15" s="1"/>
  <c r="H712" i="15"/>
  <c r="K712" i="15" s="1"/>
  <c r="H713" i="15"/>
  <c r="K713" i="15" s="1"/>
  <c r="H714" i="15"/>
  <c r="K714" i="15" s="1"/>
  <c r="H715" i="15"/>
  <c r="K715" i="15" s="1"/>
  <c r="H716" i="15"/>
  <c r="K716" i="15" s="1"/>
  <c r="H717" i="15"/>
  <c r="K717" i="15" s="1"/>
  <c r="H718" i="15"/>
  <c r="K718" i="15" s="1"/>
  <c r="H719" i="15"/>
  <c r="K719" i="15" s="1"/>
  <c r="H720" i="15"/>
  <c r="K720" i="15" s="1"/>
  <c r="H721" i="15"/>
  <c r="K721" i="15" s="1"/>
  <c r="H722" i="15"/>
  <c r="K722" i="15" s="1"/>
  <c r="H723" i="15"/>
  <c r="K723" i="15" s="1"/>
  <c r="H724" i="15"/>
  <c r="K724" i="15" s="1"/>
  <c r="H725" i="15"/>
  <c r="K725" i="15" s="1"/>
  <c r="H726" i="15"/>
  <c r="K726" i="15" s="1"/>
  <c r="H727" i="15"/>
  <c r="K727" i="15" s="1"/>
  <c r="H728" i="15"/>
  <c r="K728" i="15" s="1"/>
  <c r="H729" i="15"/>
  <c r="K729" i="15" s="1"/>
  <c r="H730" i="15"/>
  <c r="K730" i="15" s="1"/>
  <c r="H731" i="15"/>
  <c r="K731" i="15" s="1"/>
  <c r="H732" i="15"/>
  <c r="K732" i="15" s="1"/>
  <c r="H733" i="15"/>
  <c r="K733" i="15" s="1"/>
  <c r="H734" i="15"/>
  <c r="K734" i="15" s="1"/>
  <c r="H735" i="15"/>
  <c r="K735" i="15" s="1"/>
  <c r="H736" i="15"/>
  <c r="K736" i="15" s="1"/>
  <c r="H737" i="15"/>
  <c r="K737" i="15" s="1"/>
  <c r="H738" i="15"/>
  <c r="K738" i="15" s="1"/>
  <c r="H739" i="15"/>
  <c r="K739" i="15" s="1"/>
  <c r="H740" i="15"/>
  <c r="K740" i="15" s="1"/>
  <c r="H741" i="15"/>
  <c r="K741" i="15" s="1"/>
  <c r="H742" i="15"/>
  <c r="K742" i="15" s="1"/>
  <c r="H743" i="15"/>
  <c r="K743" i="15" s="1"/>
  <c r="H744" i="15"/>
  <c r="K744" i="15" s="1"/>
  <c r="H745" i="15"/>
  <c r="K745" i="15" s="1"/>
  <c r="H746" i="15"/>
  <c r="K746" i="15" s="1"/>
  <c r="H747" i="15"/>
  <c r="K747" i="15" s="1"/>
  <c r="H748" i="15"/>
  <c r="K748" i="15" s="1"/>
  <c r="H749" i="15"/>
  <c r="K749" i="15" s="1"/>
  <c r="H750" i="15"/>
  <c r="K750" i="15" s="1"/>
  <c r="H751" i="15"/>
  <c r="K751" i="15" s="1"/>
  <c r="H752" i="15"/>
  <c r="K752" i="15" s="1"/>
  <c r="H753" i="15"/>
  <c r="K753" i="15" s="1"/>
  <c r="H754" i="15"/>
  <c r="K754" i="15" s="1"/>
  <c r="H755" i="15"/>
  <c r="K755" i="15" s="1"/>
  <c r="H756" i="15"/>
  <c r="K756" i="15" s="1"/>
  <c r="H757" i="15"/>
  <c r="K757" i="15" s="1"/>
  <c r="H758" i="15"/>
  <c r="K758" i="15" s="1"/>
  <c r="H759" i="15"/>
  <c r="K759" i="15" s="1"/>
  <c r="H760" i="15"/>
  <c r="K760" i="15" s="1"/>
  <c r="H761" i="15"/>
  <c r="K761" i="15" s="1"/>
  <c r="H762" i="15"/>
  <c r="K762" i="15" s="1"/>
  <c r="H763" i="15"/>
  <c r="K763" i="15" s="1"/>
  <c r="H764" i="15"/>
  <c r="K764" i="15" s="1"/>
  <c r="H765" i="15"/>
  <c r="K765" i="15" s="1"/>
  <c r="H766" i="15"/>
  <c r="K766" i="15" s="1"/>
  <c r="H767" i="15"/>
  <c r="K767" i="15" s="1"/>
  <c r="H768" i="15"/>
  <c r="K768" i="15" s="1"/>
  <c r="H769" i="15"/>
  <c r="K769" i="15" s="1"/>
  <c r="H770" i="15"/>
  <c r="K770" i="15" s="1"/>
  <c r="H771" i="15"/>
  <c r="K771" i="15" s="1"/>
  <c r="H772" i="15"/>
  <c r="K772" i="15" s="1"/>
  <c r="H773" i="15"/>
  <c r="K773" i="15" s="1"/>
  <c r="H774" i="15"/>
  <c r="K774" i="15" s="1"/>
  <c r="H775" i="15"/>
  <c r="K775" i="15" s="1"/>
  <c r="H776" i="15"/>
  <c r="K776" i="15" s="1"/>
  <c r="H777" i="15"/>
  <c r="K777" i="15" s="1"/>
  <c r="H778" i="15"/>
  <c r="K778" i="15" s="1"/>
  <c r="H779" i="15"/>
  <c r="K779" i="15" s="1"/>
  <c r="H780" i="15"/>
  <c r="K780" i="15" s="1"/>
  <c r="H781" i="15"/>
  <c r="K781" i="15" s="1"/>
  <c r="H782" i="15"/>
  <c r="K782" i="15" s="1"/>
  <c r="H783" i="15"/>
  <c r="K783" i="15" s="1"/>
  <c r="H784" i="15"/>
  <c r="K784" i="15" s="1"/>
  <c r="H785" i="15"/>
  <c r="K785" i="15" s="1"/>
  <c r="H786" i="15"/>
  <c r="K786" i="15" s="1"/>
  <c r="H787" i="15"/>
  <c r="K787" i="15" s="1"/>
  <c r="H788" i="15"/>
  <c r="K788" i="15" s="1"/>
  <c r="H789" i="15"/>
  <c r="K789" i="15" s="1"/>
  <c r="H790" i="15"/>
  <c r="K790" i="15" s="1"/>
  <c r="H791" i="15"/>
  <c r="K791" i="15" s="1"/>
  <c r="H792" i="15"/>
  <c r="K792" i="15" s="1"/>
  <c r="H793" i="15"/>
  <c r="K793" i="15" s="1"/>
  <c r="H794" i="15"/>
  <c r="K794" i="15" s="1"/>
  <c r="H795" i="15"/>
  <c r="K795" i="15" s="1"/>
  <c r="H796" i="15"/>
  <c r="K796" i="15" s="1"/>
  <c r="H797" i="15"/>
  <c r="K797" i="15" s="1"/>
  <c r="H798" i="15"/>
  <c r="K798" i="15" s="1"/>
  <c r="H799" i="15"/>
  <c r="K799" i="15" s="1"/>
  <c r="H800" i="15"/>
  <c r="K800" i="15" s="1"/>
  <c r="H801" i="15"/>
  <c r="K801" i="15" s="1"/>
  <c r="H802" i="15"/>
  <c r="K802" i="15" s="1"/>
  <c r="H803" i="15"/>
  <c r="K803" i="15" s="1"/>
  <c r="H804" i="15"/>
  <c r="K804" i="15" s="1"/>
  <c r="H805" i="15"/>
  <c r="K805" i="15" s="1"/>
  <c r="H806" i="15"/>
  <c r="K806" i="15" s="1"/>
  <c r="H807" i="15"/>
  <c r="K807" i="15" s="1"/>
  <c r="H808" i="15"/>
  <c r="K808" i="15" s="1"/>
  <c r="H809" i="15"/>
  <c r="K809" i="15" s="1"/>
  <c r="H810" i="15"/>
  <c r="K810" i="15" s="1"/>
  <c r="H811" i="15"/>
  <c r="K811" i="15" s="1"/>
  <c r="H812" i="15"/>
  <c r="K812" i="15" s="1"/>
  <c r="H813" i="15"/>
  <c r="K813" i="15" s="1"/>
  <c r="H814" i="15"/>
  <c r="K814" i="15" s="1"/>
  <c r="H815" i="15"/>
  <c r="K815" i="15" s="1"/>
  <c r="H816" i="15"/>
  <c r="K816" i="15" s="1"/>
  <c r="H817" i="15"/>
  <c r="K817" i="15" s="1"/>
  <c r="H818" i="15"/>
  <c r="K818" i="15" s="1"/>
  <c r="H819" i="15"/>
  <c r="K819" i="15" s="1"/>
  <c r="H820" i="15"/>
  <c r="K820" i="15" s="1"/>
  <c r="H821" i="15"/>
  <c r="K821" i="15" s="1"/>
  <c r="H822" i="15"/>
  <c r="K822" i="15" s="1"/>
  <c r="H823" i="15"/>
  <c r="K823" i="15" s="1"/>
  <c r="H824" i="15"/>
  <c r="K824" i="15" s="1"/>
  <c r="H825" i="15"/>
  <c r="K825" i="15" s="1"/>
  <c r="H826" i="15"/>
  <c r="K826" i="15" s="1"/>
  <c r="H827" i="15"/>
  <c r="K827" i="15" s="1"/>
  <c r="H828" i="15"/>
  <c r="K828" i="15" s="1"/>
  <c r="H829" i="15"/>
  <c r="K829" i="15" s="1"/>
  <c r="H830" i="15"/>
  <c r="K830" i="15" s="1"/>
  <c r="H831" i="15"/>
  <c r="K831" i="15" s="1"/>
  <c r="H832" i="15"/>
  <c r="K832" i="15" s="1"/>
  <c r="H833" i="15"/>
  <c r="K833" i="15" s="1"/>
  <c r="H834" i="15"/>
  <c r="K834" i="15" s="1"/>
  <c r="H835" i="15"/>
  <c r="K835" i="15" s="1"/>
  <c r="H836" i="15"/>
  <c r="K836" i="15" s="1"/>
  <c r="H837" i="15"/>
  <c r="K837" i="15" s="1"/>
  <c r="H838" i="15"/>
  <c r="K838" i="15" s="1"/>
  <c r="H839" i="15"/>
  <c r="K839" i="15" s="1"/>
  <c r="H840" i="15"/>
  <c r="K840" i="15" s="1"/>
  <c r="H841" i="15"/>
  <c r="K841" i="15" s="1"/>
  <c r="H842" i="15"/>
  <c r="K842" i="15" s="1"/>
  <c r="H843" i="15"/>
  <c r="K843" i="15" s="1"/>
  <c r="H844" i="15"/>
  <c r="K844" i="15" s="1"/>
  <c r="H845" i="15"/>
  <c r="K845" i="15" s="1"/>
  <c r="H846" i="15"/>
  <c r="K846" i="15" s="1"/>
  <c r="H847" i="15"/>
  <c r="K847" i="15" s="1"/>
  <c r="H848" i="15"/>
  <c r="K848" i="15" s="1"/>
  <c r="H849" i="15"/>
  <c r="K849" i="15" s="1"/>
  <c r="H850" i="15"/>
  <c r="K850" i="15" s="1"/>
  <c r="H851" i="15"/>
  <c r="K851" i="15" s="1"/>
  <c r="H852" i="15"/>
  <c r="K852" i="15" s="1"/>
  <c r="H853" i="15"/>
  <c r="K853" i="15" s="1"/>
  <c r="H854" i="15"/>
  <c r="K854" i="15" s="1"/>
  <c r="H855" i="15"/>
  <c r="K855" i="15" s="1"/>
  <c r="H856" i="15"/>
  <c r="K856" i="15" s="1"/>
  <c r="H857" i="15"/>
  <c r="K857" i="15" s="1"/>
  <c r="H858" i="15"/>
  <c r="K858" i="15" s="1"/>
  <c r="H859" i="15"/>
  <c r="K859" i="15" s="1"/>
  <c r="H860" i="15"/>
  <c r="K860" i="15" s="1"/>
  <c r="H861" i="15"/>
  <c r="K861" i="15" s="1"/>
  <c r="H862" i="15"/>
  <c r="K862" i="15" s="1"/>
  <c r="H863" i="15"/>
  <c r="K863" i="15" s="1"/>
  <c r="H864" i="15"/>
  <c r="K864" i="15" s="1"/>
  <c r="H865" i="15"/>
  <c r="K865" i="15" s="1"/>
  <c r="H866" i="15"/>
  <c r="K866" i="15" s="1"/>
  <c r="H867" i="15"/>
  <c r="K867" i="15" s="1"/>
  <c r="H868" i="15"/>
  <c r="K868" i="15" s="1"/>
  <c r="H869" i="15"/>
  <c r="K869" i="15" s="1"/>
  <c r="H870" i="15"/>
  <c r="K870" i="15" s="1"/>
  <c r="H871" i="15"/>
  <c r="K871" i="15" s="1"/>
  <c r="H872" i="15"/>
  <c r="K872" i="15" s="1"/>
  <c r="H873" i="15"/>
  <c r="K873" i="15" s="1"/>
  <c r="H874" i="15"/>
  <c r="K874" i="15" s="1"/>
  <c r="H875" i="15"/>
  <c r="K875" i="15" s="1"/>
  <c r="H876" i="15"/>
  <c r="K876" i="15" s="1"/>
  <c r="H877" i="15"/>
  <c r="K877" i="15" s="1"/>
  <c r="H878" i="15"/>
  <c r="K878" i="15" s="1"/>
  <c r="H879" i="15"/>
  <c r="K879" i="15" s="1"/>
  <c r="H880" i="15"/>
  <c r="K880" i="15" s="1"/>
  <c r="H881" i="15"/>
  <c r="K881" i="15" s="1"/>
  <c r="H882" i="15"/>
  <c r="K882" i="15" s="1"/>
  <c r="H883" i="15"/>
  <c r="K883" i="15" s="1"/>
  <c r="H884" i="15"/>
  <c r="K884" i="15" s="1"/>
  <c r="H885" i="15"/>
  <c r="K885" i="15" s="1"/>
  <c r="H886" i="15"/>
  <c r="K886" i="15" s="1"/>
  <c r="H887" i="15"/>
  <c r="K887" i="15" s="1"/>
  <c r="H888" i="15"/>
  <c r="K888" i="15" s="1"/>
  <c r="H889" i="15"/>
  <c r="K889" i="15" s="1"/>
  <c r="H890" i="15"/>
  <c r="K890" i="15" s="1"/>
  <c r="H891" i="15"/>
  <c r="K891" i="15" s="1"/>
  <c r="H892" i="15"/>
  <c r="K892" i="15" s="1"/>
  <c r="H893" i="15"/>
  <c r="K893" i="15" s="1"/>
  <c r="H894" i="15"/>
  <c r="K894" i="15" s="1"/>
  <c r="H895" i="15"/>
  <c r="K895" i="15" s="1"/>
  <c r="H896" i="15"/>
  <c r="K896" i="15" s="1"/>
  <c r="H897" i="15"/>
  <c r="K897" i="15" s="1"/>
  <c r="H898" i="15"/>
  <c r="K898" i="15" s="1"/>
  <c r="H899" i="15"/>
  <c r="K899" i="15" s="1"/>
  <c r="H900" i="15"/>
  <c r="K900" i="15" s="1"/>
  <c r="H901" i="15"/>
  <c r="K901" i="15" s="1"/>
  <c r="H902" i="15"/>
  <c r="K902" i="15" s="1"/>
  <c r="H903" i="15"/>
  <c r="K903" i="15" s="1"/>
  <c r="H904" i="15"/>
  <c r="K904" i="15" s="1"/>
  <c r="H905" i="15"/>
  <c r="K905" i="15" s="1"/>
  <c r="H906" i="15"/>
  <c r="K906" i="15" s="1"/>
  <c r="H907" i="15"/>
  <c r="K907" i="15" s="1"/>
  <c r="H908" i="15"/>
  <c r="K908" i="15" s="1"/>
  <c r="H909" i="15"/>
  <c r="K909" i="15" s="1"/>
  <c r="H910" i="15"/>
  <c r="K910" i="15" s="1"/>
  <c r="H911" i="15"/>
  <c r="K911" i="15" s="1"/>
  <c r="H912" i="15"/>
  <c r="K912" i="15" s="1"/>
  <c r="H913" i="15"/>
  <c r="K913" i="15" s="1"/>
  <c r="H914" i="15"/>
  <c r="K914" i="15" s="1"/>
  <c r="H915" i="15"/>
  <c r="K915" i="15" s="1"/>
  <c r="H916" i="15"/>
  <c r="K916" i="15" s="1"/>
  <c r="H917" i="15"/>
  <c r="K917" i="15" s="1"/>
  <c r="H918" i="15"/>
  <c r="K918" i="15" s="1"/>
  <c r="H919" i="15"/>
  <c r="K919" i="15" s="1"/>
  <c r="H920" i="15"/>
  <c r="K920" i="15" s="1"/>
  <c r="H921" i="15"/>
  <c r="K921" i="15" s="1"/>
  <c r="H922" i="15"/>
  <c r="K922" i="15" s="1"/>
  <c r="H923" i="15"/>
  <c r="K923" i="15" s="1"/>
  <c r="H924" i="15"/>
  <c r="K924" i="15" s="1"/>
  <c r="H925" i="15"/>
  <c r="K925" i="15" s="1"/>
  <c r="H926" i="15"/>
  <c r="K926" i="15" s="1"/>
  <c r="H927" i="15"/>
  <c r="K927" i="15" s="1"/>
  <c r="H928" i="15"/>
  <c r="K928" i="15" s="1"/>
  <c r="H929" i="15"/>
  <c r="K929" i="15" s="1"/>
  <c r="H930" i="15"/>
  <c r="K930" i="15" s="1"/>
  <c r="H931" i="15"/>
  <c r="K931" i="15" s="1"/>
  <c r="H932" i="15"/>
  <c r="K932" i="15" s="1"/>
  <c r="H933" i="15"/>
  <c r="K933" i="15" s="1"/>
  <c r="H934" i="15"/>
  <c r="K934" i="15" s="1"/>
  <c r="H935" i="15"/>
  <c r="K935" i="15" s="1"/>
  <c r="H936" i="15"/>
  <c r="K936" i="15" s="1"/>
  <c r="H937" i="15"/>
  <c r="K937" i="15" s="1"/>
  <c r="H938" i="15"/>
  <c r="K938" i="15" s="1"/>
  <c r="H939" i="15"/>
  <c r="K939" i="15" s="1"/>
  <c r="H940" i="15"/>
  <c r="K940" i="15" s="1"/>
  <c r="H941" i="15"/>
  <c r="K941" i="15" s="1"/>
  <c r="H942" i="15"/>
  <c r="K942" i="15" s="1"/>
  <c r="H943" i="15"/>
  <c r="K943" i="15" s="1"/>
  <c r="H944" i="15"/>
  <c r="K944" i="15" s="1"/>
  <c r="H945" i="15"/>
  <c r="K945" i="15" s="1"/>
  <c r="H946" i="15"/>
  <c r="K946" i="15" s="1"/>
  <c r="H947" i="15"/>
  <c r="K947" i="15" s="1"/>
  <c r="H948" i="15"/>
  <c r="K948" i="15" s="1"/>
  <c r="H949" i="15"/>
  <c r="K949" i="15" s="1"/>
  <c r="H950" i="15"/>
  <c r="K950" i="15" s="1"/>
  <c r="H951" i="15"/>
  <c r="K951" i="15" s="1"/>
  <c r="H952" i="15"/>
  <c r="K952" i="15" s="1"/>
  <c r="H953" i="15"/>
  <c r="K953" i="15" s="1"/>
  <c r="H954" i="15"/>
  <c r="K954" i="15" s="1"/>
  <c r="H955" i="15"/>
  <c r="K955" i="15" s="1"/>
  <c r="H956" i="15"/>
  <c r="K956" i="15" s="1"/>
  <c r="H957" i="15"/>
  <c r="K957" i="15" s="1"/>
  <c r="H958" i="15"/>
  <c r="K958" i="15" s="1"/>
  <c r="H959" i="15"/>
  <c r="K959" i="15" s="1"/>
  <c r="H960" i="15"/>
  <c r="K960" i="15" s="1"/>
  <c r="H961" i="15"/>
  <c r="K961" i="15" s="1"/>
  <c r="H962" i="15"/>
  <c r="K962" i="15" s="1"/>
  <c r="H963" i="15"/>
  <c r="K963" i="15" s="1"/>
  <c r="H964" i="15"/>
  <c r="K964" i="15" s="1"/>
  <c r="H965" i="15"/>
  <c r="K965" i="15" s="1"/>
  <c r="H966" i="15"/>
  <c r="K966" i="15" s="1"/>
  <c r="H967" i="15"/>
  <c r="K967" i="15" s="1"/>
  <c r="H968" i="15"/>
  <c r="K968" i="15" s="1"/>
  <c r="H969" i="15"/>
  <c r="K969" i="15" s="1"/>
  <c r="H970" i="15"/>
  <c r="K970" i="15" s="1"/>
  <c r="H971" i="15"/>
  <c r="K971" i="15" s="1"/>
  <c r="H972" i="15"/>
  <c r="K972" i="15" s="1"/>
  <c r="H973" i="15"/>
  <c r="K973" i="15" s="1"/>
  <c r="H974" i="15"/>
  <c r="K974" i="15" s="1"/>
  <c r="H975" i="15"/>
  <c r="K975" i="15" s="1"/>
  <c r="H976" i="15"/>
  <c r="K976" i="15" s="1"/>
  <c r="H977" i="15"/>
  <c r="K977" i="15" s="1"/>
  <c r="H978" i="15"/>
  <c r="K978" i="15" s="1"/>
  <c r="H979" i="15"/>
  <c r="K979" i="15" s="1"/>
  <c r="H980" i="15"/>
  <c r="K980" i="15" s="1"/>
  <c r="H981" i="15"/>
  <c r="K981" i="15" s="1"/>
  <c r="H982" i="15"/>
  <c r="K982" i="15" s="1"/>
  <c r="H983" i="15"/>
  <c r="K983" i="15" s="1"/>
  <c r="H984" i="15"/>
  <c r="K984" i="15" s="1"/>
  <c r="H985" i="15"/>
  <c r="K985" i="15" s="1"/>
  <c r="H986" i="15"/>
  <c r="K986" i="15" s="1"/>
  <c r="H987" i="15"/>
  <c r="K987" i="15" s="1"/>
  <c r="H988" i="15"/>
  <c r="K988" i="15" s="1"/>
  <c r="H989" i="15"/>
  <c r="K989" i="15" s="1"/>
  <c r="H990" i="15"/>
  <c r="K990" i="15" s="1"/>
  <c r="H991" i="15"/>
  <c r="K991" i="15" s="1"/>
  <c r="H992" i="15"/>
  <c r="K992" i="15" s="1"/>
  <c r="H993" i="15"/>
  <c r="K993" i="15" s="1"/>
  <c r="H994" i="15"/>
  <c r="K994" i="15" s="1"/>
  <c r="H995" i="15"/>
  <c r="K995" i="15" s="1"/>
  <c r="H996" i="15"/>
  <c r="K996" i="15" s="1"/>
  <c r="H997" i="15"/>
  <c r="K997" i="15" s="1"/>
  <c r="H998" i="15"/>
  <c r="K998" i="15" s="1"/>
  <c r="H999" i="15"/>
  <c r="K999" i="15" s="1"/>
  <c r="H1000" i="15"/>
  <c r="K1000" i="15" s="1"/>
  <c r="H1001" i="15"/>
  <c r="K1001" i="15" s="1"/>
  <c r="H1002" i="15"/>
  <c r="K1002" i="15" s="1"/>
  <c r="H1003" i="15"/>
  <c r="K1003" i="15" s="1"/>
  <c r="H1004" i="15"/>
  <c r="K1004" i="15" s="1"/>
  <c r="H1005" i="15"/>
  <c r="K1005" i="15" s="1"/>
  <c r="H1006" i="15"/>
  <c r="K1006" i="15" s="1"/>
  <c r="H1007" i="15"/>
  <c r="K1007" i="15" s="1"/>
  <c r="H1008" i="15"/>
  <c r="K1008" i="15" s="1"/>
  <c r="H1009" i="15"/>
  <c r="K1009" i="15" s="1"/>
  <c r="H1010" i="15"/>
  <c r="K1010" i="15" s="1"/>
  <c r="H1011" i="15"/>
  <c r="K1011" i="15" s="1"/>
  <c r="H1012" i="15"/>
  <c r="K1012" i="15" s="1"/>
  <c r="H1013" i="15"/>
  <c r="K1013" i="15" s="1"/>
  <c r="H1014" i="15"/>
  <c r="K1014" i="15" s="1"/>
  <c r="H1015" i="15"/>
  <c r="K1015" i="15" s="1"/>
  <c r="H1016" i="15"/>
  <c r="K1016" i="15" s="1"/>
  <c r="H1017" i="15"/>
  <c r="K1017" i="15" s="1"/>
  <c r="H1018" i="15"/>
  <c r="K1018" i="15" s="1"/>
  <c r="H1019" i="15"/>
  <c r="K1019" i="15" s="1"/>
  <c r="H1020" i="15"/>
  <c r="K1020" i="15" s="1"/>
  <c r="H1021" i="15"/>
  <c r="K1021" i="15" s="1"/>
  <c r="H1022" i="15"/>
  <c r="K1022" i="15" s="1"/>
  <c r="H1023" i="15"/>
  <c r="K1023" i="15" s="1"/>
  <c r="H1024" i="15"/>
  <c r="K1024" i="15" s="1"/>
  <c r="H1025" i="15"/>
  <c r="K1025" i="15" s="1"/>
  <c r="H1026" i="15"/>
  <c r="K1026" i="15" s="1"/>
  <c r="H1027" i="15"/>
  <c r="K1027" i="15" s="1"/>
  <c r="H1028" i="15"/>
  <c r="K1028" i="15" s="1"/>
  <c r="H1029" i="15"/>
  <c r="K1029" i="15" s="1"/>
  <c r="H1030" i="15"/>
  <c r="K1030" i="15" s="1"/>
  <c r="H1031" i="15"/>
  <c r="K1031" i="15" s="1"/>
  <c r="H1032" i="15"/>
  <c r="K1032" i="15" s="1"/>
  <c r="H1033" i="15"/>
  <c r="K1033" i="15" s="1"/>
  <c r="H1034" i="15"/>
  <c r="K1034" i="15" s="1"/>
  <c r="H1035" i="15"/>
  <c r="K1035" i="15" s="1"/>
  <c r="H1036" i="15"/>
  <c r="K1036" i="15" s="1"/>
  <c r="H1037" i="15"/>
  <c r="K1037" i="15" s="1"/>
  <c r="H1038" i="15"/>
  <c r="K1038" i="15" s="1"/>
  <c r="H1039" i="15"/>
  <c r="K1039" i="15" s="1"/>
  <c r="H1040" i="15"/>
  <c r="K1040" i="15" s="1"/>
  <c r="H1041" i="15"/>
  <c r="K1041" i="15" s="1"/>
  <c r="H1042" i="15"/>
  <c r="K1042" i="15" s="1"/>
  <c r="H1043" i="15"/>
  <c r="K1043" i="15" s="1"/>
  <c r="H1044" i="15"/>
  <c r="K1044" i="15" s="1"/>
  <c r="H1045" i="15"/>
  <c r="K1045" i="15" s="1"/>
  <c r="H1046" i="15"/>
  <c r="K1046" i="15" s="1"/>
  <c r="H1047" i="15"/>
  <c r="K1047" i="15" s="1"/>
  <c r="H1048" i="15"/>
  <c r="K1048" i="15" s="1"/>
  <c r="H1049" i="15"/>
  <c r="K1049" i="15" s="1"/>
  <c r="H1050" i="15"/>
  <c r="K1050" i="15" s="1"/>
  <c r="H1051" i="15"/>
  <c r="K1051" i="15" s="1"/>
  <c r="H1052" i="15"/>
  <c r="K1052" i="15" s="1"/>
  <c r="H1053" i="15"/>
  <c r="K1053" i="15" s="1"/>
  <c r="H1054" i="15"/>
  <c r="K1054" i="15" s="1"/>
  <c r="H1055" i="15"/>
  <c r="K1055" i="15" s="1"/>
  <c r="H1056" i="15"/>
  <c r="K1056" i="15" s="1"/>
  <c r="H1057" i="15"/>
  <c r="K1057" i="15" s="1"/>
  <c r="H1058" i="15"/>
  <c r="K1058" i="15" s="1"/>
  <c r="H1059" i="15"/>
  <c r="K1059" i="15" s="1"/>
  <c r="H1060" i="15"/>
  <c r="K1060" i="15" s="1"/>
  <c r="H1061" i="15"/>
  <c r="K1061" i="15" s="1"/>
  <c r="H1062" i="15"/>
  <c r="K1062" i="15" s="1"/>
  <c r="H1063" i="15"/>
  <c r="K1063" i="15" s="1"/>
  <c r="H1064" i="15"/>
  <c r="K1064" i="15" s="1"/>
  <c r="H1065" i="15"/>
  <c r="K1065" i="15" s="1"/>
  <c r="H1066" i="15"/>
  <c r="K1066" i="15" s="1"/>
  <c r="H1067" i="15"/>
  <c r="K1067" i="15" s="1"/>
  <c r="H1068" i="15"/>
  <c r="K1068" i="15" s="1"/>
  <c r="H1069" i="15"/>
  <c r="K1069" i="15" s="1"/>
  <c r="H1070" i="15"/>
  <c r="K1070" i="15" s="1"/>
  <c r="H1071" i="15"/>
  <c r="K1071" i="15" s="1"/>
  <c r="H1072" i="15"/>
  <c r="K1072" i="15" s="1"/>
  <c r="H1073" i="15"/>
  <c r="K1073" i="15" s="1"/>
  <c r="H1074" i="15"/>
  <c r="K1074" i="15" s="1"/>
  <c r="H1075" i="15"/>
  <c r="K1075" i="15" s="1"/>
  <c r="H1076" i="15"/>
  <c r="K1076" i="15" s="1"/>
  <c r="H1077" i="15"/>
  <c r="K1077" i="15" s="1"/>
  <c r="H1078" i="15"/>
  <c r="K1078" i="15" s="1"/>
  <c r="H1079" i="15"/>
  <c r="K1079" i="15" s="1"/>
  <c r="H1080" i="15"/>
  <c r="K1080" i="15" s="1"/>
  <c r="H1081" i="15"/>
  <c r="K1081" i="15" s="1"/>
  <c r="H1082" i="15"/>
  <c r="K1082" i="15" s="1"/>
  <c r="H1083" i="15"/>
  <c r="K1083" i="15" s="1"/>
  <c r="H1084" i="15"/>
  <c r="K1084" i="15" s="1"/>
  <c r="H1085" i="15"/>
  <c r="K1085" i="15" s="1"/>
  <c r="H1086" i="15"/>
  <c r="K1086" i="15" s="1"/>
  <c r="H1087" i="15"/>
  <c r="K1087" i="15" s="1"/>
  <c r="H1088" i="15"/>
  <c r="K1088" i="15" s="1"/>
  <c r="H1089" i="15"/>
  <c r="K1089" i="15" s="1"/>
  <c r="H1090" i="15"/>
  <c r="K1090" i="15" s="1"/>
  <c r="H1091" i="15"/>
  <c r="K1091" i="15" s="1"/>
  <c r="H1092" i="15"/>
  <c r="K1092" i="15" s="1"/>
  <c r="H1093" i="15"/>
  <c r="K1093" i="15" s="1"/>
  <c r="H1094" i="15"/>
  <c r="K1094" i="15" s="1"/>
  <c r="H1095" i="15"/>
  <c r="K1095" i="15" s="1"/>
  <c r="H1096" i="15"/>
  <c r="K1096" i="15" s="1"/>
  <c r="H1097" i="15"/>
  <c r="K1097" i="15" s="1"/>
  <c r="H1098" i="15"/>
  <c r="K1098" i="15" s="1"/>
  <c r="H1099" i="15"/>
  <c r="K1099" i="15" s="1"/>
  <c r="H1100" i="15"/>
  <c r="K1100" i="15" s="1"/>
  <c r="H1101" i="15"/>
  <c r="K1101" i="15" s="1"/>
  <c r="H1102" i="15"/>
  <c r="K1102" i="15" s="1"/>
  <c r="H1103" i="15"/>
  <c r="K1103" i="15" s="1"/>
  <c r="H1104" i="15"/>
  <c r="K1104" i="15" s="1"/>
  <c r="H1105" i="15"/>
  <c r="K1105" i="15" s="1"/>
  <c r="H1106" i="15"/>
  <c r="K1106" i="15" s="1"/>
  <c r="H1107" i="15"/>
  <c r="K1107" i="15" s="1"/>
  <c r="H1108" i="15"/>
  <c r="K1108" i="15" s="1"/>
  <c r="H1109" i="15"/>
  <c r="K1109" i="15" s="1"/>
  <c r="H1110" i="15"/>
  <c r="K1110" i="15" s="1"/>
  <c r="H1111" i="15"/>
  <c r="K1111" i="15" s="1"/>
  <c r="H1112" i="15"/>
  <c r="K1112" i="15" s="1"/>
  <c r="H1113" i="15"/>
  <c r="K1113" i="15" s="1"/>
  <c r="H1114" i="15"/>
  <c r="K1114" i="15" s="1"/>
  <c r="H1115" i="15"/>
  <c r="K1115" i="15" s="1"/>
  <c r="H1116" i="15"/>
  <c r="K1116" i="15" s="1"/>
  <c r="H1117" i="15"/>
  <c r="K1117" i="15" s="1"/>
  <c r="H1118" i="15"/>
  <c r="K1118" i="15" s="1"/>
  <c r="H1119" i="15"/>
  <c r="K1119" i="15" s="1"/>
  <c r="H1120" i="15"/>
  <c r="K1120" i="15" s="1"/>
  <c r="H1121" i="15"/>
  <c r="K1121" i="15" s="1"/>
  <c r="H1122" i="15"/>
  <c r="K1122" i="15" s="1"/>
  <c r="H1123" i="15"/>
  <c r="K1123" i="15" s="1"/>
  <c r="H1124" i="15"/>
  <c r="K1124" i="15" s="1"/>
  <c r="H1125" i="15"/>
  <c r="K1125" i="15" s="1"/>
  <c r="H1126" i="15"/>
  <c r="K1126" i="15" s="1"/>
  <c r="H1127" i="15"/>
  <c r="K1127" i="15" s="1"/>
  <c r="H1128" i="15"/>
  <c r="K1128" i="15" s="1"/>
  <c r="H1129" i="15"/>
  <c r="K1129" i="15" s="1"/>
  <c r="H1130" i="15"/>
  <c r="K1130" i="15" s="1"/>
  <c r="H1131" i="15"/>
  <c r="K1131" i="15" s="1"/>
  <c r="H1132" i="15"/>
  <c r="K1132" i="15" s="1"/>
  <c r="H1133" i="15"/>
  <c r="K1133" i="15" s="1"/>
  <c r="H1134" i="15"/>
  <c r="K1134" i="15" s="1"/>
  <c r="H1135" i="15"/>
  <c r="K1135" i="15" s="1"/>
  <c r="H1136" i="15"/>
  <c r="K1136" i="15" s="1"/>
  <c r="H1137" i="15"/>
  <c r="K1137" i="15" s="1"/>
  <c r="H1138" i="15"/>
  <c r="K1138" i="15" s="1"/>
  <c r="H1139" i="15"/>
  <c r="K1139" i="15" s="1"/>
  <c r="H1140" i="15"/>
  <c r="K1140" i="15" s="1"/>
  <c r="H1141" i="15"/>
  <c r="K1141" i="15" s="1"/>
  <c r="H1142" i="15"/>
  <c r="K1142" i="15" s="1"/>
  <c r="H1143" i="15"/>
  <c r="K1143" i="15" s="1"/>
  <c r="H1144" i="15"/>
  <c r="K1144" i="15" s="1"/>
  <c r="H1145" i="15"/>
  <c r="K1145" i="15" s="1"/>
  <c r="H1146" i="15"/>
  <c r="K1146" i="15" s="1"/>
  <c r="H1147" i="15"/>
  <c r="K1147" i="15" s="1"/>
  <c r="H1148" i="15"/>
  <c r="K1148" i="15" s="1"/>
  <c r="H1149" i="15"/>
  <c r="K1149" i="15" s="1"/>
  <c r="H1150" i="15"/>
  <c r="K1150" i="15" s="1"/>
  <c r="H1151" i="15"/>
  <c r="K1151" i="15" s="1"/>
  <c r="H1152" i="15"/>
  <c r="K1152" i="15" s="1"/>
  <c r="H1153" i="15"/>
  <c r="K1153" i="15" s="1"/>
  <c r="H1154" i="15"/>
  <c r="K1154" i="15" s="1"/>
  <c r="H1155" i="15"/>
  <c r="K1155" i="15" s="1"/>
  <c r="H1156" i="15"/>
  <c r="K1156" i="15" s="1"/>
  <c r="H1157" i="15"/>
  <c r="K1157" i="15" s="1"/>
  <c r="H1158" i="15"/>
  <c r="K1158" i="15" s="1"/>
  <c r="H1159" i="15"/>
  <c r="K1159" i="15" s="1"/>
  <c r="H1160" i="15"/>
  <c r="K1160" i="15" s="1"/>
  <c r="H1161" i="15"/>
  <c r="K1161" i="15" s="1"/>
  <c r="H1162" i="15"/>
  <c r="K1162" i="15" s="1"/>
  <c r="H1163" i="15"/>
  <c r="K1163" i="15" s="1"/>
  <c r="H1164" i="15"/>
  <c r="K1164" i="15" s="1"/>
  <c r="H1165" i="15"/>
  <c r="K1165" i="15" s="1"/>
  <c r="H1166" i="15"/>
  <c r="K1166" i="15" s="1"/>
  <c r="H1167" i="15"/>
  <c r="K1167" i="15" s="1"/>
  <c r="H1168" i="15"/>
  <c r="K1168" i="15" s="1"/>
  <c r="H1169" i="15"/>
  <c r="K1169" i="15" s="1"/>
  <c r="H1170" i="15"/>
  <c r="K1170" i="15" s="1"/>
  <c r="H1171" i="15"/>
  <c r="K1171" i="15" s="1"/>
  <c r="H1172" i="15"/>
  <c r="K1172" i="15" s="1"/>
  <c r="H1173" i="15"/>
  <c r="K1173" i="15" s="1"/>
  <c r="H1174" i="15"/>
  <c r="K1174" i="15" s="1"/>
  <c r="H1175" i="15"/>
  <c r="K1175" i="15" s="1"/>
  <c r="H1176" i="15"/>
  <c r="K1176" i="15" s="1"/>
  <c r="H1177" i="15"/>
  <c r="K1177" i="15" s="1"/>
  <c r="H1178" i="15"/>
  <c r="K1178" i="15" s="1"/>
  <c r="H1179" i="15"/>
  <c r="K1179" i="15" s="1"/>
  <c r="H1180" i="15"/>
  <c r="K1180" i="15" s="1"/>
  <c r="H1181" i="15"/>
  <c r="K1181" i="15" s="1"/>
  <c r="H1182" i="15"/>
  <c r="K1182" i="15" s="1"/>
  <c r="H1183" i="15"/>
  <c r="K1183" i="15" s="1"/>
  <c r="H1184" i="15"/>
  <c r="K1184" i="15" s="1"/>
  <c r="H1185" i="15"/>
  <c r="K1185" i="15" s="1"/>
  <c r="H1186" i="15"/>
  <c r="K1186" i="15" s="1"/>
  <c r="H1187" i="15"/>
  <c r="K1187" i="15" s="1"/>
  <c r="H1188" i="15"/>
  <c r="K1188" i="15" s="1"/>
  <c r="H1189" i="15"/>
  <c r="K1189" i="15" s="1"/>
  <c r="H1190" i="15"/>
  <c r="K1190" i="15" s="1"/>
  <c r="H1191" i="15"/>
  <c r="K1191" i="15" s="1"/>
  <c r="H1192" i="15"/>
  <c r="K1192" i="15" s="1"/>
  <c r="H1193" i="15"/>
  <c r="K1193" i="15" s="1"/>
  <c r="H1194" i="15"/>
  <c r="K1194" i="15" s="1"/>
  <c r="H1195" i="15"/>
  <c r="K1195" i="15" s="1"/>
  <c r="H1196" i="15"/>
  <c r="K1196" i="15" s="1"/>
  <c r="H1197" i="15"/>
  <c r="K1197" i="15" s="1"/>
  <c r="H1198" i="15"/>
  <c r="K1198" i="15" s="1"/>
  <c r="H1199" i="15"/>
  <c r="K1199" i="15" s="1"/>
  <c r="H1200" i="15"/>
  <c r="K1200" i="15" s="1"/>
  <c r="H1201" i="15"/>
  <c r="K1201" i="15" s="1"/>
  <c r="H1202" i="15"/>
  <c r="K1202" i="15" s="1"/>
  <c r="H1203" i="15"/>
  <c r="K1203" i="15" s="1"/>
  <c r="H1204" i="15"/>
  <c r="K1204" i="15" s="1"/>
  <c r="H1205" i="15"/>
  <c r="K1205" i="15" s="1"/>
  <c r="H1206" i="15"/>
  <c r="K1206" i="15" s="1"/>
  <c r="H1207" i="15"/>
  <c r="K1207" i="15" s="1"/>
  <c r="H1208" i="15"/>
  <c r="K1208" i="15" s="1"/>
  <c r="H1209" i="15"/>
  <c r="K1209" i="15" s="1"/>
  <c r="H1210" i="15"/>
  <c r="K1210" i="15" s="1"/>
  <c r="H1211" i="15"/>
  <c r="K1211" i="15" s="1"/>
  <c r="H1212" i="15"/>
  <c r="K1212" i="15" s="1"/>
  <c r="H1213" i="15"/>
  <c r="K1213" i="15" s="1"/>
  <c r="H1214" i="15"/>
  <c r="K1214" i="15" s="1"/>
  <c r="H1215" i="15"/>
  <c r="K1215" i="15" s="1"/>
  <c r="H1216" i="15"/>
  <c r="K1216" i="15" s="1"/>
  <c r="H1217" i="15"/>
  <c r="K1217" i="15" s="1"/>
  <c r="H1218" i="15"/>
  <c r="K1218" i="15" s="1"/>
  <c r="H1219" i="15"/>
  <c r="K1219" i="15" s="1"/>
  <c r="H1220" i="15"/>
  <c r="K1220" i="15" s="1"/>
  <c r="H1221" i="15"/>
  <c r="K1221" i="15" s="1"/>
  <c r="H1222" i="15"/>
  <c r="K1222" i="15" s="1"/>
  <c r="H1223" i="15"/>
  <c r="K1223" i="15" s="1"/>
  <c r="H1224" i="15"/>
  <c r="K1224" i="15" s="1"/>
  <c r="H1225" i="15"/>
  <c r="K1225" i="15" s="1"/>
  <c r="H1226" i="15"/>
  <c r="K1226" i="15" s="1"/>
  <c r="H1227" i="15"/>
  <c r="K1227" i="15" s="1"/>
  <c r="H1228" i="15"/>
  <c r="K1228" i="15" s="1"/>
  <c r="H1229" i="15"/>
  <c r="K1229" i="15" s="1"/>
  <c r="H1230" i="15"/>
  <c r="K1230" i="15" s="1"/>
  <c r="H1231" i="15"/>
  <c r="K1231" i="15" s="1"/>
  <c r="H1232" i="15"/>
  <c r="K1232" i="15" s="1"/>
  <c r="H1233" i="15"/>
  <c r="K1233" i="15" s="1"/>
  <c r="H1234" i="15"/>
  <c r="K1234" i="15" s="1"/>
  <c r="H1235" i="15"/>
  <c r="K1235" i="15" s="1"/>
  <c r="H1236" i="15"/>
  <c r="K1236" i="15" s="1"/>
  <c r="H1237" i="15"/>
  <c r="K1237" i="15" s="1"/>
  <c r="H1238" i="15"/>
  <c r="K1238" i="15" s="1"/>
  <c r="H1239" i="15"/>
  <c r="K1239" i="15" s="1"/>
  <c r="H1240" i="15"/>
  <c r="K1240" i="15" s="1"/>
  <c r="H1241" i="15"/>
  <c r="K1241" i="15" s="1"/>
  <c r="H1242" i="15"/>
  <c r="K1242" i="15" s="1"/>
  <c r="H1243" i="15"/>
  <c r="K1243" i="15" s="1"/>
  <c r="H1244" i="15"/>
  <c r="K1244" i="15" s="1"/>
  <c r="H1245" i="15"/>
  <c r="K1245" i="15" s="1"/>
  <c r="H1246" i="15"/>
  <c r="K1246" i="15" s="1"/>
  <c r="H1247" i="15"/>
  <c r="K1247" i="15" s="1"/>
  <c r="H1248" i="15"/>
  <c r="K1248" i="15" s="1"/>
  <c r="H1249" i="15"/>
  <c r="K1249" i="15" s="1"/>
  <c r="H1250" i="15"/>
  <c r="K1250" i="15" s="1"/>
  <c r="H1251" i="15"/>
  <c r="K1251" i="15" s="1"/>
  <c r="H1252" i="15"/>
  <c r="K1252" i="15" s="1"/>
  <c r="H1253" i="15"/>
  <c r="K1253" i="15" s="1"/>
  <c r="H1254" i="15"/>
  <c r="K1254" i="15" s="1"/>
  <c r="H1255" i="15"/>
  <c r="K1255" i="15" s="1"/>
  <c r="H1256" i="15"/>
  <c r="K1256" i="15" s="1"/>
  <c r="H1257" i="15"/>
  <c r="K1257" i="15" s="1"/>
  <c r="H1258" i="15"/>
  <c r="K1258" i="15" s="1"/>
  <c r="H1259" i="15"/>
  <c r="K1259" i="15" s="1"/>
  <c r="H1260" i="15"/>
  <c r="K1260" i="15" s="1"/>
  <c r="H1261" i="15"/>
  <c r="K1261" i="15" s="1"/>
  <c r="H1262" i="15"/>
  <c r="K1262" i="15" s="1"/>
  <c r="H1263" i="15"/>
  <c r="K1263" i="15" s="1"/>
  <c r="H1264" i="15"/>
  <c r="K1264" i="15" s="1"/>
  <c r="H1265" i="15"/>
  <c r="K1265" i="15" s="1"/>
  <c r="H1266" i="15"/>
  <c r="K1266" i="15" s="1"/>
  <c r="H1267" i="15"/>
  <c r="K1267" i="15" s="1"/>
  <c r="H1268" i="15"/>
  <c r="K1268" i="15" s="1"/>
  <c r="H1269" i="15"/>
  <c r="K1269" i="15" s="1"/>
  <c r="H1270" i="15"/>
  <c r="K1270" i="15" s="1"/>
  <c r="H1271" i="15"/>
  <c r="K1271" i="15" s="1"/>
  <c r="H1272" i="15"/>
  <c r="K1272" i="15" s="1"/>
  <c r="H1273" i="15"/>
  <c r="K1273" i="15" s="1"/>
  <c r="H1274" i="15"/>
  <c r="K1274" i="15" s="1"/>
  <c r="H1275" i="15"/>
  <c r="K1275" i="15" s="1"/>
  <c r="H1276" i="15"/>
  <c r="K1276" i="15" s="1"/>
  <c r="H1277" i="15"/>
  <c r="K1277" i="15" s="1"/>
  <c r="H1278" i="15"/>
  <c r="K1278" i="15" s="1"/>
  <c r="H1279" i="15"/>
  <c r="K1279" i="15" s="1"/>
  <c r="H1280" i="15"/>
  <c r="K1280" i="15" s="1"/>
  <c r="H1281" i="15"/>
  <c r="K1281" i="15" s="1"/>
  <c r="H1282" i="15"/>
  <c r="K1282" i="15" s="1"/>
  <c r="H1283" i="15"/>
  <c r="K1283" i="15" s="1"/>
  <c r="H1284" i="15"/>
  <c r="K1284" i="15" s="1"/>
  <c r="H1285" i="15"/>
  <c r="K1285" i="15" s="1"/>
  <c r="H1286" i="15"/>
  <c r="K1286" i="15" s="1"/>
  <c r="H1287" i="15"/>
  <c r="K1287" i="15" s="1"/>
  <c r="H1288" i="15"/>
  <c r="K1288" i="15" s="1"/>
  <c r="H1289" i="15"/>
  <c r="K1289" i="15" s="1"/>
  <c r="H1290" i="15"/>
  <c r="K1290" i="15" s="1"/>
  <c r="H1291" i="15"/>
  <c r="K1291" i="15" s="1"/>
  <c r="H1292" i="15"/>
  <c r="K1292" i="15" s="1"/>
  <c r="H1293" i="15"/>
  <c r="K1293" i="15" s="1"/>
  <c r="H1294" i="15"/>
  <c r="K1294" i="15" s="1"/>
  <c r="H1295" i="15"/>
  <c r="K1295" i="15" s="1"/>
  <c r="H1296" i="15"/>
  <c r="K1296" i="15" s="1"/>
  <c r="H1297" i="15"/>
  <c r="K1297" i="15" s="1"/>
  <c r="H1298" i="15"/>
  <c r="K1298" i="15" s="1"/>
  <c r="H1299" i="15"/>
  <c r="K1299" i="15" s="1"/>
  <c r="H1300" i="15"/>
  <c r="K1300" i="15" s="1"/>
  <c r="H1301" i="15"/>
  <c r="K1301" i="15" s="1"/>
  <c r="H1302" i="15"/>
  <c r="K1302" i="15" s="1"/>
  <c r="H1303" i="15"/>
  <c r="K1303" i="15" s="1"/>
  <c r="H1304" i="15"/>
  <c r="K1304" i="15" s="1"/>
  <c r="H1305" i="15"/>
  <c r="K1305" i="15" s="1"/>
  <c r="H1306" i="15"/>
  <c r="K1306" i="15" s="1"/>
  <c r="H1307" i="15"/>
  <c r="K1307" i="15" s="1"/>
  <c r="H1308" i="15"/>
  <c r="K1308" i="15" s="1"/>
  <c r="H1309" i="15"/>
  <c r="K1309" i="15" s="1"/>
  <c r="H1310" i="15"/>
  <c r="K1310" i="15" s="1"/>
  <c r="H1311" i="15"/>
  <c r="K1311" i="15" s="1"/>
  <c r="H1312" i="15"/>
  <c r="K1312" i="15" s="1"/>
  <c r="H1313" i="15"/>
  <c r="K1313" i="15" s="1"/>
  <c r="H1314" i="15"/>
  <c r="K1314" i="15" s="1"/>
  <c r="H1315" i="15"/>
  <c r="K1315" i="15" s="1"/>
  <c r="H1316" i="15"/>
  <c r="K1316" i="15" s="1"/>
  <c r="H1317" i="15"/>
  <c r="K1317" i="15" s="1"/>
  <c r="H1318" i="15"/>
  <c r="K1318" i="15" s="1"/>
  <c r="H1319" i="15"/>
  <c r="K1319" i="15" s="1"/>
  <c r="H1320" i="15"/>
  <c r="K1320" i="15" s="1"/>
  <c r="H1321" i="15"/>
  <c r="K1321" i="15" s="1"/>
  <c r="H1322" i="15"/>
  <c r="K1322" i="15" s="1"/>
  <c r="H1323" i="15"/>
  <c r="K1323" i="15" s="1"/>
  <c r="H1324" i="15"/>
  <c r="K1324" i="15" s="1"/>
  <c r="H1325" i="15"/>
  <c r="K1325" i="15" s="1"/>
  <c r="H1326" i="15"/>
  <c r="K1326" i="15" s="1"/>
  <c r="H1327" i="15"/>
  <c r="K1327" i="15" s="1"/>
  <c r="H1328" i="15"/>
  <c r="K1328" i="15" s="1"/>
  <c r="H1329" i="15"/>
  <c r="K1329" i="15" s="1"/>
  <c r="H1330" i="15"/>
  <c r="K1330" i="15" s="1"/>
  <c r="H1331" i="15"/>
  <c r="K1331" i="15" s="1"/>
  <c r="H1332" i="15"/>
  <c r="K1332" i="15" s="1"/>
  <c r="H1333" i="15"/>
  <c r="K1333" i="15" s="1"/>
  <c r="H1334" i="15"/>
  <c r="K1334" i="15" s="1"/>
  <c r="H1335" i="15"/>
  <c r="K1335" i="15" s="1"/>
  <c r="H1336" i="15"/>
  <c r="K1336" i="15" s="1"/>
  <c r="H1337" i="15"/>
  <c r="K1337" i="15" s="1"/>
  <c r="H1338" i="15"/>
  <c r="K1338" i="15" s="1"/>
  <c r="H1339" i="15"/>
  <c r="K1339" i="15" s="1"/>
  <c r="H1340" i="15"/>
  <c r="K1340" i="15" s="1"/>
  <c r="H1341" i="15"/>
  <c r="K1341" i="15" s="1"/>
  <c r="H1342" i="15"/>
  <c r="K1342" i="15" s="1"/>
  <c r="H1343" i="15"/>
  <c r="K1343" i="15" s="1"/>
  <c r="H1344" i="15"/>
  <c r="K1344" i="15" s="1"/>
  <c r="H1345" i="15"/>
  <c r="K1345" i="15" s="1"/>
  <c r="H1346" i="15"/>
  <c r="K1346" i="15" s="1"/>
  <c r="H1347" i="15"/>
  <c r="K1347" i="15" s="1"/>
  <c r="H1348" i="15"/>
  <c r="K1348" i="15" s="1"/>
  <c r="H1349" i="15"/>
  <c r="K1349" i="15" s="1"/>
  <c r="H1350" i="15"/>
  <c r="K1350" i="15" s="1"/>
  <c r="H1351" i="15"/>
  <c r="K1351" i="15" s="1"/>
  <c r="H1352" i="15"/>
  <c r="K1352" i="15" s="1"/>
  <c r="H1353" i="15"/>
  <c r="K1353" i="15" s="1"/>
  <c r="H1354" i="15"/>
  <c r="K1354" i="15" s="1"/>
  <c r="H1355" i="15"/>
  <c r="K1355" i="15" s="1"/>
  <c r="H1356" i="15"/>
  <c r="K1356" i="15" s="1"/>
  <c r="H1357" i="15"/>
  <c r="K1357" i="15" s="1"/>
  <c r="H1358" i="15"/>
  <c r="K1358" i="15" s="1"/>
  <c r="H1359" i="15"/>
  <c r="K1359" i="15" s="1"/>
  <c r="H1360" i="15"/>
  <c r="K1360" i="15" s="1"/>
  <c r="H1361" i="15"/>
  <c r="K1361" i="15" s="1"/>
  <c r="H1362" i="15"/>
  <c r="K1362" i="15" s="1"/>
  <c r="H1363" i="15"/>
  <c r="K1363" i="15" s="1"/>
  <c r="H1364" i="15"/>
  <c r="K1364" i="15" s="1"/>
  <c r="H1365" i="15"/>
  <c r="K1365" i="15" s="1"/>
  <c r="H1366" i="15"/>
  <c r="K1366" i="15" s="1"/>
  <c r="H1367" i="15"/>
  <c r="K1367" i="15" s="1"/>
  <c r="H1368" i="15"/>
  <c r="K1368" i="15" s="1"/>
  <c r="H1369" i="15"/>
  <c r="K1369" i="15" s="1"/>
  <c r="H1370" i="15"/>
  <c r="K1370" i="15" s="1"/>
  <c r="H1371" i="15"/>
  <c r="K1371" i="15" s="1"/>
  <c r="H1372" i="15"/>
  <c r="K1372" i="15" s="1"/>
  <c r="H1373" i="15"/>
  <c r="K1373" i="15" s="1"/>
  <c r="H1374" i="15"/>
  <c r="K1374" i="15" s="1"/>
  <c r="H1375" i="15"/>
  <c r="K1375" i="15" s="1"/>
  <c r="H1376" i="15"/>
  <c r="K1376" i="15" s="1"/>
  <c r="H1377" i="15"/>
  <c r="K1377" i="15" s="1"/>
  <c r="H1378" i="15"/>
  <c r="K1378" i="15" s="1"/>
  <c r="H1379" i="15"/>
  <c r="K1379" i="15" s="1"/>
  <c r="H1380" i="15"/>
  <c r="K1380" i="15" s="1"/>
  <c r="H1381" i="15"/>
  <c r="K1381" i="15" s="1"/>
  <c r="H1382" i="15"/>
  <c r="K1382" i="15" s="1"/>
  <c r="H1383" i="15"/>
  <c r="K1383" i="15" s="1"/>
  <c r="H1384" i="15"/>
  <c r="K1384" i="15" s="1"/>
  <c r="H1385" i="15"/>
  <c r="K1385" i="15" s="1"/>
  <c r="H1386" i="15"/>
  <c r="K1386" i="15" s="1"/>
  <c r="H1387" i="15"/>
  <c r="K1387" i="15" s="1"/>
  <c r="H1388" i="15"/>
  <c r="K1388" i="15" s="1"/>
  <c r="H1389" i="15"/>
  <c r="K1389" i="15" s="1"/>
  <c r="H1390" i="15"/>
  <c r="K1390" i="15" s="1"/>
  <c r="H1391" i="15"/>
  <c r="K1391" i="15" s="1"/>
  <c r="H1392" i="15"/>
  <c r="K1392" i="15" s="1"/>
  <c r="H1393" i="15"/>
  <c r="K1393" i="15" s="1"/>
  <c r="H1394" i="15"/>
  <c r="K1394" i="15" s="1"/>
  <c r="H1395" i="15"/>
  <c r="K1395" i="15" s="1"/>
  <c r="H1396" i="15"/>
  <c r="K1396" i="15" s="1"/>
  <c r="H1397" i="15"/>
  <c r="K1397" i="15" s="1"/>
  <c r="H1398" i="15"/>
  <c r="K1398" i="15" s="1"/>
  <c r="H1399" i="15"/>
  <c r="K1399" i="15" s="1"/>
  <c r="H1400" i="15"/>
  <c r="K1400" i="15" s="1"/>
  <c r="H1401" i="15"/>
  <c r="K1401" i="15" s="1"/>
  <c r="H1402" i="15"/>
  <c r="K1402" i="15" s="1"/>
  <c r="H1403" i="15"/>
  <c r="K1403" i="15" s="1"/>
  <c r="H1404" i="15"/>
  <c r="K1404" i="15" s="1"/>
  <c r="H1405" i="15"/>
  <c r="K1405" i="15" s="1"/>
  <c r="H1406" i="15"/>
  <c r="K1406" i="15" s="1"/>
  <c r="H1407" i="15"/>
  <c r="K1407" i="15" s="1"/>
  <c r="H1408" i="15"/>
  <c r="K1408" i="15" s="1"/>
  <c r="H1409" i="15"/>
  <c r="K1409" i="15" s="1"/>
  <c r="H1410" i="15"/>
  <c r="K1410" i="15" s="1"/>
  <c r="H1411" i="15"/>
  <c r="K1411" i="15" s="1"/>
  <c r="H1412" i="15"/>
  <c r="K1412" i="15" s="1"/>
  <c r="H1413" i="15"/>
  <c r="K1413" i="15" s="1"/>
  <c r="H1414" i="15"/>
  <c r="K1414" i="15" s="1"/>
  <c r="H1415" i="15"/>
  <c r="K1415" i="15" s="1"/>
  <c r="H1416" i="15"/>
  <c r="K1416" i="15" s="1"/>
  <c r="H1417" i="15"/>
  <c r="K1417" i="15" s="1"/>
  <c r="H1418" i="15"/>
  <c r="K1418" i="15" s="1"/>
  <c r="H1419" i="15"/>
  <c r="K1419" i="15" s="1"/>
  <c r="H1420" i="15"/>
  <c r="K1420" i="15" s="1"/>
  <c r="H1421" i="15"/>
  <c r="K1421" i="15" s="1"/>
  <c r="H1422" i="15"/>
  <c r="K1422" i="15" s="1"/>
  <c r="H1423" i="15"/>
  <c r="K1423" i="15" s="1"/>
  <c r="H1424" i="15"/>
  <c r="K1424" i="15" s="1"/>
  <c r="H1425" i="15"/>
  <c r="K1425" i="15" s="1"/>
  <c r="H1426" i="15"/>
  <c r="K1426" i="15" s="1"/>
  <c r="H1427" i="15"/>
  <c r="K1427" i="15" s="1"/>
  <c r="H1428" i="15"/>
  <c r="K1428" i="15" s="1"/>
  <c r="H1429" i="15"/>
  <c r="K1429" i="15" s="1"/>
  <c r="H1430" i="15"/>
  <c r="K1430" i="15" s="1"/>
  <c r="H1431" i="15"/>
  <c r="K1431" i="15" s="1"/>
  <c r="H1432" i="15"/>
  <c r="K1432" i="15" s="1"/>
  <c r="H1433" i="15"/>
  <c r="K1433" i="15" s="1"/>
  <c r="H1434" i="15"/>
  <c r="K1434" i="15" s="1"/>
  <c r="H1435" i="15"/>
  <c r="K1435" i="15" s="1"/>
  <c r="H1436" i="15"/>
  <c r="K1436" i="15" s="1"/>
  <c r="H1437" i="15"/>
  <c r="K1437" i="15" s="1"/>
  <c r="H1438" i="15"/>
  <c r="K1438" i="15" s="1"/>
  <c r="H1439" i="15"/>
  <c r="K1439" i="15" s="1"/>
  <c r="H1440" i="15"/>
  <c r="K1440" i="15" s="1"/>
  <c r="H1441" i="15"/>
  <c r="K1441" i="15" s="1"/>
  <c r="H1442" i="15"/>
  <c r="K1442" i="15" s="1"/>
  <c r="H1443" i="15"/>
  <c r="K1443" i="15" s="1"/>
  <c r="H1444" i="15"/>
  <c r="K1444" i="15" s="1"/>
  <c r="H1445" i="15"/>
  <c r="K1445" i="15" s="1"/>
  <c r="H1446" i="15"/>
  <c r="K1446" i="15" s="1"/>
  <c r="H1447" i="15"/>
  <c r="K1447" i="15" s="1"/>
  <c r="H1448" i="15"/>
  <c r="K1448" i="15" s="1"/>
  <c r="H1449" i="15"/>
  <c r="K1449" i="15" s="1"/>
  <c r="H1450" i="15"/>
  <c r="K1450" i="15" s="1"/>
  <c r="H1451" i="15"/>
  <c r="K1451" i="15" s="1"/>
  <c r="H1452" i="15"/>
  <c r="K1452" i="15" s="1"/>
  <c r="H1453" i="15"/>
  <c r="K1453" i="15" s="1"/>
  <c r="H1454" i="15"/>
  <c r="K1454" i="15" s="1"/>
  <c r="H1455" i="15"/>
  <c r="K1455" i="15" s="1"/>
  <c r="H1456" i="15"/>
  <c r="K1456" i="15" s="1"/>
  <c r="H1457" i="15"/>
  <c r="K1457" i="15" s="1"/>
  <c r="H1458" i="15"/>
  <c r="K1458" i="15" s="1"/>
  <c r="H1459" i="15"/>
  <c r="K1459" i="15" s="1"/>
  <c r="H1460" i="15"/>
  <c r="K1460" i="15" s="1"/>
  <c r="H1461" i="15"/>
  <c r="K1461" i="15" s="1"/>
  <c r="H1462" i="15"/>
  <c r="K1462" i="15" s="1"/>
  <c r="H1463" i="15"/>
  <c r="K1463" i="15" s="1"/>
  <c r="H1464" i="15"/>
  <c r="K1464" i="15" s="1"/>
  <c r="H1465" i="15"/>
  <c r="K1465" i="15" s="1"/>
  <c r="H1466" i="15"/>
  <c r="K1466" i="15" s="1"/>
  <c r="H1467" i="15"/>
  <c r="K1467" i="15" s="1"/>
  <c r="H1468" i="15"/>
  <c r="K1468" i="15" s="1"/>
  <c r="H1469" i="15"/>
  <c r="K1469" i="15" s="1"/>
  <c r="H1470" i="15"/>
  <c r="K1470" i="15" s="1"/>
  <c r="H1471" i="15"/>
  <c r="K1471" i="15" s="1"/>
  <c r="H1472" i="15"/>
  <c r="K1472" i="15" s="1"/>
  <c r="H1473" i="15"/>
  <c r="K1473" i="15" s="1"/>
  <c r="H1474" i="15"/>
  <c r="K1474" i="15" s="1"/>
  <c r="H1475" i="15"/>
  <c r="K1475" i="15" s="1"/>
  <c r="H1476" i="15"/>
  <c r="K1476" i="15" s="1"/>
  <c r="H1477" i="15"/>
  <c r="K1477" i="15" s="1"/>
  <c r="H1478" i="15"/>
  <c r="K1478" i="15" s="1"/>
  <c r="H1479" i="15"/>
  <c r="K1479" i="15" s="1"/>
  <c r="H1480" i="15"/>
  <c r="K1480" i="15" s="1"/>
  <c r="H1481" i="15"/>
  <c r="K1481" i="15" s="1"/>
  <c r="H1482" i="15"/>
  <c r="K1482" i="15" s="1"/>
  <c r="H1483" i="15"/>
  <c r="K1483" i="15" s="1"/>
  <c r="H1484" i="15"/>
  <c r="K1484" i="15" s="1"/>
  <c r="H1485" i="15"/>
  <c r="K1485" i="15" s="1"/>
  <c r="H1486" i="15"/>
  <c r="K1486" i="15" s="1"/>
  <c r="H1487" i="15"/>
  <c r="K1487" i="15" s="1"/>
  <c r="H1488" i="15"/>
  <c r="K1488" i="15" s="1"/>
  <c r="H1489" i="15"/>
  <c r="K1489" i="15" s="1"/>
  <c r="H1490" i="15"/>
  <c r="K1490" i="15" s="1"/>
  <c r="H1491" i="15"/>
  <c r="K1491" i="15" s="1"/>
  <c r="H1492" i="15"/>
  <c r="K1492" i="15" s="1"/>
  <c r="H1493" i="15"/>
  <c r="K1493" i="15" s="1"/>
  <c r="H1494" i="15"/>
  <c r="K1494" i="15" s="1"/>
  <c r="H1495" i="15"/>
  <c r="K1495" i="15" s="1"/>
  <c r="H1496" i="15"/>
  <c r="K1496" i="15" s="1"/>
  <c r="H1497" i="15"/>
  <c r="K1497" i="15" s="1"/>
  <c r="H1498" i="15"/>
  <c r="K1498" i="15" s="1"/>
  <c r="H1499" i="15"/>
  <c r="K1499" i="15" s="1"/>
  <c r="H1500" i="15"/>
  <c r="K1500" i="15" s="1"/>
  <c r="H1501" i="15"/>
  <c r="K1501" i="15" s="1"/>
  <c r="H1502" i="15"/>
  <c r="K1502" i="15" s="1"/>
  <c r="H1503" i="15"/>
  <c r="K1503" i="15" s="1"/>
  <c r="H1504" i="15"/>
  <c r="K1504" i="15" s="1"/>
  <c r="H1505" i="15"/>
  <c r="K1505" i="15" s="1"/>
  <c r="H1506" i="15"/>
  <c r="K1506" i="15" s="1"/>
  <c r="H1507" i="15"/>
  <c r="K1507" i="15" s="1"/>
  <c r="H1508" i="15"/>
  <c r="K1508" i="15" s="1"/>
  <c r="H1509" i="15"/>
  <c r="K1509" i="15" s="1"/>
  <c r="H1510" i="15"/>
  <c r="K1510" i="15" s="1"/>
  <c r="H1511" i="15"/>
  <c r="K1511" i="15" s="1"/>
  <c r="H1512" i="15"/>
  <c r="K1512" i="15" s="1"/>
  <c r="H1513" i="15"/>
  <c r="K1513" i="15" s="1"/>
  <c r="H1514" i="15"/>
  <c r="K1514" i="15" s="1"/>
  <c r="H1515" i="15"/>
  <c r="K1515" i="15" s="1"/>
  <c r="H1516" i="15"/>
  <c r="K1516" i="15" s="1"/>
  <c r="H1517" i="15"/>
  <c r="K1517" i="15" s="1"/>
  <c r="H1518" i="15"/>
  <c r="K1518" i="15" s="1"/>
  <c r="H1519" i="15"/>
  <c r="K1519" i="15" s="1"/>
  <c r="H1520" i="15"/>
  <c r="K1520" i="15" s="1"/>
  <c r="H1521" i="15"/>
  <c r="K1521" i="15" s="1"/>
  <c r="H1522" i="15"/>
  <c r="K1522" i="15" s="1"/>
  <c r="H1523" i="15"/>
  <c r="K1523" i="15" s="1"/>
  <c r="H1524" i="15"/>
  <c r="K1524" i="15" s="1"/>
  <c r="H1525" i="15"/>
  <c r="K1525" i="15" s="1"/>
  <c r="H1526" i="15"/>
  <c r="K1526" i="15" s="1"/>
  <c r="H1527" i="15"/>
  <c r="K1527" i="15" s="1"/>
  <c r="H1528" i="15"/>
  <c r="K1528" i="15" s="1"/>
  <c r="H1529" i="15"/>
  <c r="K1529" i="15" s="1"/>
  <c r="H1530" i="15"/>
  <c r="K1530" i="15" s="1"/>
  <c r="H1531" i="15"/>
  <c r="K1531" i="15" s="1"/>
  <c r="H1532" i="15"/>
  <c r="K1532" i="15" s="1"/>
  <c r="H1533" i="15"/>
  <c r="K1533" i="15" s="1"/>
  <c r="H1534" i="15"/>
  <c r="K1534" i="15" s="1"/>
  <c r="H1535" i="15"/>
  <c r="K1535" i="15" s="1"/>
  <c r="H1536" i="15"/>
  <c r="K1536" i="15" s="1"/>
  <c r="H1537" i="15"/>
  <c r="K1537" i="15" s="1"/>
  <c r="H1538" i="15"/>
  <c r="K1538" i="15" s="1"/>
  <c r="H1539" i="15"/>
  <c r="K1539" i="15" s="1"/>
  <c r="H1540" i="15"/>
  <c r="K1540" i="15" s="1"/>
  <c r="H1541" i="15"/>
  <c r="K1541" i="15" s="1"/>
  <c r="H1542" i="15"/>
  <c r="K1542" i="15" s="1"/>
  <c r="H1543" i="15"/>
  <c r="K1543" i="15" s="1"/>
  <c r="H1544" i="15"/>
  <c r="K1544" i="15" s="1"/>
  <c r="H1545" i="15"/>
  <c r="K1545" i="15" s="1"/>
  <c r="H1546" i="15"/>
  <c r="K1546" i="15" s="1"/>
  <c r="H1547" i="15"/>
  <c r="K1547" i="15" s="1"/>
  <c r="H1548" i="15"/>
  <c r="K1548" i="15" s="1"/>
  <c r="H1549" i="15"/>
  <c r="K1549" i="15" s="1"/>
  <c r="H1550" i="15"/>
  <c r="K1550" i="15" s="1"/>
  <c r="H1551" i="15"/>
  <c r="K1551" i="15" s="1"/>
  <c r="H1552" i="15"/>
  <c r="K1552" i="15" s="1"/>
  <c r="H1553" i="15"/>
  <c r="K1553" i="15" s="1"/>
  <c r="H1554" i="15"/>
  <c r="K1554" i="15" s="1"/>
  <c r="H1555" i="15"/>
  <c r="K1555" i="15" s="1"/>
  <c r="H1556" i="15"/>
  <c r="K1556" i="15" s="1"/>
  <c r="H1557" i="15"/>
  <c r="K1557" i="15" s="1"/>
  <c r="H1558" i="15"/>
  <c r="K1558" i="15" s="1"/>
  <c r="H1559" i="15"/>
  <c r="K1559" i="15" s="1"/>
  <c r="H1560" i="15"/>
  <c r="K1560" i="15" s="1"/>
  <c r="H1561" i="15"/>
  <c r="K1561" i="15" s="1"/>
  <c r="H1562" i="15"/>
  <c r="K1562" i="15" s="1"/>
  <c r="H1563" i="15"/>
  <c r="K1563" i="15" s="1"/>
  <c r="H1564" i="15"/>
  <c r="K1564" i="15" s="1"/>
  <c r="H1565" i="15"/>
  <c r="K1565" i="15" s="1"/>
  <c r="H1566" i="15"/>
  <c r="K1566" i="15" s="1"/>
  <c r="H1567" i="15"/>
  <c r="K1567" i="15" s="1"/>
  <c r="H1568" i="15"/>
  <c r="K1568" i="15" s="1"/>
  <c r="H1569" i="15"/>
  <c r="K1569" i="15" s="1"/>
  <c r="H1570" i="15"/>
  <c r="K1570" i="15" s="1"/>
  <c r="H1571" i="15"/>
  <c r="K1571" i="15" s="1"/>
  <c r="H1572" i="15"/>
  <c r="K1572" i="15" s="1"/>
  <c r="H1573" i="15"/>
  <c r="K1573" i="15" s="1"/>
  <c r="H1574" i="15"/>
  <c r="K1574" i="15" s="1"/>
  <c r="H1575" i="15"/>
  <c r="K1575" i="15" s="1"/>
  <c r="H1576" i="15"/>
  <c r="K1576" i="15" s="1"/>
  <c r="H1577" i="15"/>
  <c r="K1577" i="15" s="1"/>
  <c r="H1578" i="15"/>
  <c r="K1578" i="15" s="1"/>
  <c r="H1579" i="15"/>
  <c r="K1579" i="15" s="1"/>
  <c r="H1580" i="15"/>
  <c r="K1580" i="15" s="1"/>
  <c r="H1581" i="15"/>
  <c r="K1581" i="15" s="1"/>
  <c r="H1582" i="15"/>
  <c r="K1582" i="15" s="1"/>
  <c r="H1583" i="15"/>
  <c r="K1583" i="15" s="1"/>
  <c r="H1584" i="15"/>
  <c r="K1584" i="15" s="1"/>
  <c r="H1585" i="15"/>
  <c r="K1585" i="15" s="1"/>
  <c r="H1586" i="15"/>
  <c r="K1586" i="15" s="1"/>
  <c r="H1587" i="15"/>
  <c r="K1587" i="15" s="1"/>
  <c r="H1588" i="15"/>
  <c r="K1588" i="15" s="1"/>
  <c r="H1589" i="15"/>
  <c r="K1589" i="15" s="1"/>
  <c r="H1590" i="15"/>
  <c r="K1590" i="15" s="1"/>
  <c r="H1591" i="15"/>
  <c r="K1591" i="15" s="1"/>
  <c r="H1592" i="15"/>
  <c r="K1592" i="15" s="1"/>
  <c r="H1593" i="15"/>
  <c r="K1593" i="15" s="1"/>
  <c r="H1594" i="15"/>
  <c r="K1594" i="15" s="1"/>
  <c r="H1595" i="15"/>
  <c r="K1595" i="15" s="1"/>
  <c r="H1596" i="15"/>
  <c r="K1596" i="15" s="1"/>
  <c r="H1597" i="15"/>
  <c r="K1597" i="15" s="1"/>
  <c r="H1598" i="15"/>
  <c r="K1598" i="15" s="1"/>
  <c r="H1599" i="15"/>
  <c r="K1599" i="15" s="1"/>
  <c r="H1600" i="15"/>
  <c r="K1600" i="15" s="1"/>
  <c r="H1601" i="15"/>
  <c r="K1601" i="15" s="1"/>
  <c r="H1602" i="15"/>
  <c r="K1602" i="15" s="1"/>
  <c r="H1603" i="15"/>
  <c r="K1603" i="15" s="1"/>
  <c r="H1604" i="15"/>
  <c r="K1604" i="15" s="1"/>
  <c r="H1605" i="15"/>
  <c r="K1605" i="15" s="1"/>
  <c r="H1606" i="15"/>
  <c r="K1606" i="15" s="1"/>
  <c r="H1607" i="15"/>
  <c r="K1607" i="15" s="1"/>
  <c r="H1608" i="15"/>
  <c r="K1608" i="15" s="1"/>
  <c r="H1609" i="15"/>
  <c r="K1609" i="15" s="1"/>
  <c r="H1610" i="15"/>
  <c r="K1610" i="15" s="1"/>
  <c r="H1611" i="15"/>
  <c r="K1611" i="15" s="1"/>
  <c r="H1612" i="15"/>
  <c r="K1612" i="15" s="1"/>
  <c r="H1613" i="15"/>
  <c r="K1613" i="15" s="1"/>
  <c r="H1614" i="15"/>
  <c r="K1614" i="15" s="1"/>
  <c r="H1615" i="15"/>
  <c r="K1615" i="15" s="1"/>
  <c r="H1616" i="15"/>
  <c r="K1616" i="15" s="1"/>
  <c r="H1617" i="15"/>
  <c r="K1617" i="15" s="1"/>
  <c r="H1618" i="15"/>
  <c r="K1618" i="15" s="1"/>
  <c r="H1619" i="15"/>
  <c r="K1619" i="15" s="1"/>
  <c r="H1620" i="15"/>
  <c r="K1620" i="15" s="1"/>
  <c r="H1621" i="15"/>
  <c r="K1621" i="15" s="1"/>
  <c r="H1622" i="15"/>
  <c r="K1622" i="15" s="1"/>
  <c r="H1623" i="15"/>
  <c r="K1623" i="15" s="1"/>
  <c r="H1624" i="15"/>
  <c r="K1624" i="15" s="1"/>
  <c r="H1625" i="15"/>
  <c r="K1625" i="15" s="1"/>
  <c r="H1626" i="15"/>
  <c r="K1626" i="15" s="1"/>
  <c r="H1627" i="15"/>
  <c r="K1627" i="15" s="1"/>
  <c r="H1628" i="15"/>
  <c r="K1628" i="15" s="1"/>
  <c r="H1629" i="15"/>
  <c r="K1629" i="15" s="1"/>
  <c r="H1630" i="15"/>
  <c r="K1630" i="15" s="1"/>
  <c r="H1631" i="15"/>
  <c r="K1631" i="15" s="1"/>
  <c r="H1632" i="15"/>
  <c r="K1632" i="15" s="1"/>
  <c r="H1633" i="15"/>
  <c r="K1633" i="15" s="1"/>
  <c r="H1634" i="15"/>
  <c r="K1634" i="15" s="1"/>
  <c r="H1635" i="15"/>
  <c r="K1635" i="15" s="1"/>
  <c r="H1636" i="15"/>
  <c r="K1636" i="15" s="1"/>
  <c r="H1637" i="15"/>
  <c r="K1637" i="15" s="1"/>
  <c r="H1638" i="15"/>
  <c r="K1638" i="15" s="1"/>
  <c r="H1639" i="15"/>
  <c r="K1639" i="15" s="1"/>
  <c r="H1640" i="15"/>
  <c r="K1640" i="15" s="1"/>
  <c r="H1641" i="15"/>
  <c r="K1641" i="15" s="1"/>
  <c r="H1642" i="15"/>
  <c r="K1642" i="15" s="1"/>
  <c r="H1643" i="15"/>
  <c r="K1643" i="15" s="1"/>
  <c r="H1644" i="15"/>
  <c r="K1644" i="15" s="1"/>
  <c r="H1645" i="15"/>
  <c r="K1645" i="15" s="1"/>
  <c r="H1646" i="15"/>
  <c r="K1646" i="15" s="1"/>
  <c r="H1647" i="15"/>
  <c r="K1647" i="15" s="1"/>
  <c r="H1648" i="15"/>
  <c r="K1648" i="15" s="1"/>
  <c r="H1649" i="15"/>
  <c r="K1649" i="15" s="1"/>
  <c r="H1650" i="15"/>
  <c r="K1650" i="15" s="1"/>
  <c r="H1651" i="15"/>
  <c r="K1651" i="15" s="1"/>
  <c r="H1652" i="15"/>
  <c r="K1652" i="15" s="1"/>
  <c r="H1653" i="15"/>
  <c r="K1653" i="15" s="1"/>
  <c r="H1654" i="15"/>
  <c r="K1654" i="15" s="1"/>
  <c r="H1655" i="15"/>
  <c r="K1655" i="15" s="1"/>
  <c r="H1656" i="15"/>
  <c r="K1656" i="15" s="1"/>
  <c r="H1657" i="15"/>
  <c r="K1657" i="15" s="1"/>
  <c r="H1658" i="15"/>
  <c r="K1658" i="15" s="1"/>
  <c r="H1659" i="15"/>
  <c r="K1659" i="15" s="1"/>
  <c r="H1660" i="15"/>
  <c r="K1660" i="15" s="1"/>
  <c r="H1661" i="15"/>
  <c r="K1661" i="15" s="1"/>
  <c r="H1662" i="15"/>
  <c r="K1662" i="15" s="1"/>
  <c r="H1663" i="15"/>
  <c r="K1663" i="15" s="1"/>
  <c r="H1664" i="15"/>
  <c r="K1664" i="15" s="1"/>
  <c r="H1665" i="15"/>
  <c r="K1665" i="15" s="1"/>
  <c r="H1666" i="15"/>
  <c r="K1666" i="15" s="1"/>
  <c r="H1667" i="15"/>
  <c r="K1667" i="15" s="1"/>
  <c r="H1668" i="15"/>
  <c r="K1668" i="15" s="1"/>
  <c r="H1669" i="15"/>
  <c r="K1669" i="15" s="1"/>
  <c r="H1670" i="15"/>
  <c r="K1670" i="15" s="1"/>
  <c r="H1671" i="15"/>
  <c r="K1671" i="15" s="1"/>
  <c r="H1672" i="15"/>
  <c r="K1672" i="15" s="1"/>
  <c r="H1673" i="15"/>
  <c r="K1673" i="15" s="1"/>
  <c r="H1674" i="15"/>
  <c r="K1674" i="15" s="1"/>
  <c r="H1675" i="15"/>
  <c r="K1675" i="15" s="1"/>
  <c r="H1676" i="15"/>
  <c r="K1676" i="15" s="1"/>
  <c r="H1677" i="15"/>
  <c r="K1677" i="15" s="1"/>
  <c r="H1678" i="15"/>
  <c r="K1678" i="15" s="1"/>
  <c r="H1679" i="15"/>
  <c r="K1679" i="15" s="1"/>
  <c r="H1680" i="15"/>
  <c r="K1680" i="15" s="1"/>
  <c r="H1681" i="15"/>
  <c r="K1681" i="15" s="1"/>
  <c r="H1682" i="15"/>
  <c r="K1682" i="15" s="1"/>
  <c r="H1683" i="15"/>
  <c r="K1683" i="15" s="1"/>
  <c r="H1684" i="15"/>
  <c r="K1684" i="15" s="1"/>
  <c r="H1685" i="15"/>
  <c r="K1685" i="15" s="1"/>
  <c r="H1686" i="15"/>
  <c r="K1686" i="15" s="1"/>
  <c r="H1687" i="15"/>
  <c r="K1687" i="15" s="1"/>
  <c r="H1688" i="15"/>
  <c r="K1688" i="15" s="1"/>
  <c r="H1689" i="15"/>
  <c r="K1689" i="15" s="1"/>
  <c r="H1690" i="15"/>
  <c r="K1690" i="15" s="1"/>
  <c r="H1691" i="15"/>
  <c r="K1691" i="15" s="1"/>
  <c r="H1692" i="15"/>
  <c r="K1692" i="15" s="1"/>
  <c r="H1693" i="15"/>
  <c r="K1693" i="15" s="1"/>
  <c r="H1694" i="15"/>
  <c r="K1694" i="15" s="1"/>
  <c r="H1695" i="15"/>
  <c r="K1695" i="15" s="1"/>
  <c r="H1696" i="15"/>
  <c r="K1696" i="15" s="1"/>
  <c r="H1697" i="15"/>
  <c r="K1697" i="15" s="1"/>
  <c r="H1698" i="15"/>
  <c r="K1698" i="15" s="1"/>
  <c r="H1699" i="15"/>
  <c r="K1699" i="15" s="1"/>
  <c r="H1700" i="15"/>
  <c r="K1700" i="15" s="1"/>
  <c r="H1701" i="15"/>
  <c r="K1701" i="15" s="1"/>
  <c r="H1702" i="15"/>
  <c r="K1702" i="15" s="1"/>
  <c r="H1703" i="15"/>
  <c r="K1703" i="15" s="1"/>
  <c r="H1704" i="15"/>
  <c r="K1704" i="15" s="1"/>
  <c r="H1705" i="15"/>
  <c r="K1705" i="15" s="1"/>
  <c r="H1706" i="15"/>
  <c r="K1706" i="15" s="1"/>
  <c r="H1707" i="15"/>
  <c r="K1707" i="15" s="1"/>
  <c r="H1708" i="15"/>
  <c r="K1708" i="15" s="1"/>
  <c r="H1709" i="15"/>
  <c r="K1709" i="15" s="1"/>
  <c r="H1710" i="15"/>
  <c r="K1710" i="15" s="1"/>
  <c r="H1711" i="15"/>
  <c r="K1711" i="15" s="1"/>
  <c r="H1712" i="15"/>
  <c r="K1712" i="15" s="1"/>
  <c r="H1713" i="15"/>
  <c r="K1713" i="15" s="1"/>
  <c r="H1714" i="15"/>
  <c r="K1714" i="15" s="1"/>
  <c r="H1715" i="15"/>
  <c r="K1715" i="15" s="1"/>
  <c r="H1716" i="15"/>
  <c r="K1716" i="15" s="1"/>
  <c r="H1717" i="15"/>
  <c r="K1717" i="15" s="1"/>
  <c r="H1718" i="15"/>
  <c r="K1718" i="15" s="1"/>
  <c r="H1719" i="15"/>
  <c r="K1719" i="15" s="1"/>
  <c r="H1720" i="15"/>
  <c r="K1720" i="15" s="1"/>
  <c r="H1721" i="15"/>
  <c r="K1721" i="15" s="1"/>
  <c r="H1722" i="15"/>
  <c r="K1722" i="15" s="1"/>
  <c r="H1723" i="15"/>
  <c r="K1723" i="15" s="1"/>
  <c r="H1724" i="15"/>
  <c r="K1724" i="15" s="1"/>
  <c r="H1725" i="15"/>
  <c r="K1725" i="15" s="1"/>
  <c r="H1726" i="15"/>
  <c r="K1726" i="15" s="1"/>
  <c r="H1727" i="15"/>
  <c r="K1727" i="15" s="1"/>
  <c r="H1728" i="15"/>
  <c r="K1728" i="15" s="1"/>
  <c r="H1729" i="15"/>
  <c r="K1729" i="15" s="1"/>
  <c r="H1730" i="15"/>
  <c r="K1730" i="15" s="1"/>
  <c r="H1731" i="15"/>
  <c r="K1731" i="15" s="1"/>
  <c r="H1732" i="15"/>
  <c r="K1732" i="15" s="1"/>
  <c r="H1733" i="15"/>
  <c r="K1733" i="15" s="1"/>
  <c r="H1734" i="15"/>
  <c r="K1734" i="15" s="1"/>
  <c r="H1735" i="15"/>
  <c r="K1735" i="15" s="1"/>
  <c r="H1736" i="15"/>
  <c r="K1736" i="15" s="1"/>
  <c r="H1737" i="15"/>
  <c r="K1737" i="15" s="1"/>
  <c r="H1738" i="15"/>
  <c r="K1738" i="15" s="1"/>
  <c r="H1739" i="15"/>
  <c r="K1739" i="15" s="1"/>
  <c r="H1740" i="15"/>
  <c r="K1740" i="15" s="1"/>
  <c r="H1741" i="15"/>
  <c r="K1741" i="15" s="1"/>
  <c r="H1742" i="15"/>
  <c r="K1742" i="15" s="1"/>
  <c r="H1743" i="15"/>
  <c r="K1743" i="15" s="1"/>
  <c r="H1744" i="15"/>
  <c r="K1744" i="15" s="1"/>
  <c r="H1745" i="15"/>
  <c r="K1745" i="15" s="1"/>
  <c r="H1746" i="15"/>
  <c r="K1746" i="15" s="1"/>
  <c r="H1747" i="15"/>
  <c r="K1747" i="15" s="1"/>
  <c r="H1748" i="15"/>
  <c r="K1748" i="15" s="1"/>
  <c r="H1749" i="15"/>
  <c r="K1749" i="15" s="1"/>
  <c r="H1750" i="15"/>
  <c r="K1750" i="15" s="1"/>
  <c r="H1751" i="15"/>
  <c r="K1751" i="15" s="1"/>
  <c r="H1752" i="15"/>
  <c r="K1752" i="15" s="1"/>
  <c r="H1753" i="15"/>
  <c r="K1753" i="15" s="1"/>
  <c r="H1754" i="15"/>
  <c r="K1754" i="15" s="1"/>
  <c r="H1755" i="15"/>
  <c r="K1755" i="15" s="1"/>
  <c r="H1756" i="15"/>
  <c r="K1756" i="15" s="1"/>
  <c r="H1757" i="15"/>
  <c r="K1757" i="15" s="1"/>
  <c r="H1758" i="15"/>
  <c r="K1758" i="15" s="1"/>
  <c r="H1759" i="15"/>
  <c r="K1759" i="15" s="1"/>
  <c r="H1760" i="15"/>
  <c r="K1760" i="15" s="1"/>
  <c r="H1761" i="15"/>
  <c r="K1761" i="15" s="1"/>
  <c r="H1762" i="15"/>
  <c r="K1762" i="15" s="1"/>
  <c r="H1763" i="15"/>
  <c r="K1763" i="15" s="1"/>
  <c r="H1764" i="15"/>
  <c r="K1764" i="15" s="1"/>
  <c r="H1765" i="15"/>
  <c r="K1765" i="15" s="1"/>
  <c r="H1766" i="15"/>
  <c r="K1766" i="15" s="1"/>
  <c r="H1767" i="15"/>
  <c r="K1767" i="15" s="1"/>
  <c r="H1768" i="15"/>
  <c r="K1768" i="15" s="1"/>
  <c r="H1769" i="15"/>
  <c r="K1769" i="15" s="1"/>
  <c r="H1770" i="15"/>
  <c r="K1770" i="15" s="1"/>
  <c r="H1771" i="15"/>
  <c r="K1771" i="15" s="1"/>
  <c r="H1772" i="15"/>
  <c r="K1772" i="15" s="1"/>
  <c r="H1773" i="15"/>
  <c r="K1773" i="15" s="1"/>
  <c r="H1774" i="15"/>
  <c r="K1774" i="15" s="1"/>
  <c r="H1775" i="15"/>
  <c r="K1775" i="15" s="1"/>
  <c r="H1776" i="15"/>
  <c r="K1776" i="15" s="1"/>
  <c r="H1777" i="15"/>
  <c r="K1777" i="15" s="1"/>
  <c r="H1778" i="15"/>
  <c r="K1778" i="15" s="1"/>
  <c r="H1779" i="15"/>
  <c r="K1779" i="15" s="1"/>
  <c r="H1780" i="15"/>
  <c r="K1780" i="15" s="1"/>
  <c r="H1781" i="15"/>
  <c r="K1781" i="15" s="1"/>
  <c r="H1782" i="15"/>
  <c r="K1782" i="15" s="1"/>
  <c r="H1783" i="15"/>
  <c r="K1783" i="15" s="1"/>
  <c r="H1784" i="15"/>
  <c r="K1784" i="15" s="1"/>
  <c r="H1785" i="15"/>
  <c r="K1785" i="15" s="1"/>
  <c r="H1786" i="15"/>
  <c r="K1786" i="15" s="1"/>
  <c r="H1787" i="15"/>
  <c r="K1787" i="15" s="1"/>
  <c r="H1788" i="15"/>
  <c r="K1788" i="15" s="1"/>
  <c r="H1789" i="15"/>
  <c r="K1789" i="15" s="1"/>
  <c r="H1790" i="15"/>
  <c r="K1790" i="15" s="1"/>
  <c r="H1791" i="15"/>
  <c r="K1791" i="15" s="1"/>
  <c r="H1792" i="15"/>
  <c r="K1792" i="15" s="1"/>
  <c r="H1793" i="15"/>
  <c r="K1793" i="15" s="1"/>
  <c r="H1794" i="15"/>
  <c r="K1794" i="15" s="1"/>
  <c r="H1795" i="15"/>
  <c r="K1795" i="15" s="1"/>
  <c r="H1796" i="15"/>
  <c r="K1796" i="15" s="1"/>
  <c r="H1797" i="15"/>
  <c r="K1797" i="15" s="1"/>
  <c r="H1798" i="15"/>
  <c r="K1798" i="15" s="1"/>
  <c r="H1799" i="15"/>
  <c r="K1799" i="15" s="1"/>
  <c r="H1800" i="15"/>
  <c r="K1800" i="15" s="1"/>
  <c r="H1801" i="15"/>
  <c r="K1801" i="15" s="1"/>
  <c r="H1802" i="15"/>
  <c r="K1802" i="15" s="1"/>
  <c r="H1803" i="15"/>
  <c r="K1803" i="15" s="1"/>
  <c r="H1804" i="15"/>
  <c r="K1804" i="15" s="1"/>
  <c r="H1805" i="15"/>
  <c r="K1805" i="15" s="1"/>
  <c r="H1806" i="15"/>
  <c r="K1806" i="15" s="1"/>
  <c r="H1807" i="15"/>
  <c r="K1807" i="15" s="1"/>
  <c r="H1808" i="15"/>
  <c r="K1808" i="15" s="1"/>
  <c r="H1809" i="15"/>
  <c r="K1809" i="15" s="1"/>
  <c r="H1810" i="15"/>
  <c r="K1810" i="15" s="1"/>
  <c r="H1811" i="15"/>
  <c r="K1811" i="15" s="1"/>
  <c r="H1812" i="15"/>
  <c r="K1812" i="15" s="1"/>
  <c r="H1813" i="15"/>
  <c r="K1813" i="15" s="1"/>
  <c r="H1814" i="15"/>
  <c r="K1814" i="15" s="1"/>
  <c r="H1815" i="15"/>
  <c r="K1815" i="15" s="1"/>
  <c r="H1816" i="15"/>
  <c r="K1816" i="15" s="1"/>
  <c r="H1817" i="15"/>
  <c r="K1817" i="15" s="1"/>
  <c r="H1818" i="15"/>
  <c r="K1818" i="15" s="1"/>
  <c r="H1819" i="15"/>
  <c r="K1819" i="15" s="1"/>
  <c r="H1820" i="15"/>
  <c r="K1820" i="15" s="1"/>
  <c r="H1821" i="15"/>
  <c r="K1821" i="15" s="1"/>
  <c r="H1822" i="15"/>
  <c r="K1822" i="15" s="1"/>
  <c r="H1823" i="15"/>
  <c r="K1823" i="15" s="1"/>
  <c r="H1824" i="15"/>
  <c r="K1824" i="15" s="1"/>
  <c r="H1825" i="15"/>
  <c r="K1825" i="15" s="1"/>
  <c r="H1826" i="15"/>
  <c r="K1826" i="15" s="1"/>
  <c r="H1827" i="15"/>
  <c r="K1827" i="15" s="1"/>
  <c r="H1828" i="15"/>
  <c r="K1828" i="15" s="1"/>
  <c r="H1829" i="15"/>
  <c r="K1829" i="15" s="1"/>
  <c r="H1830" i="15"/>
  <c r="K1830" i="15" s="1"/>
  <c r="H1831" i="15"/>
  <c r="K1831" i="15" s="1"/>
  <c r="H1832" i="15"/>
  <c r="K1832" i="15" s="1"/>
  <c r="H1833" i="15"/>
  <c r="K1833" i="15" s="1"/>
  <c r="H1834" i="15"/>
  <c r="K1834" i="15" s="1"/>
  <c r="H1835" i="15"/>
  <c r="K1835" i="15" s="1"/>
  <c r="H1836" i="15"/>
  <c r="K1836" i="15" s="1"/>
  <c r="H1837" i="15"/>
  <c r="K1837" i="15" s="1"/>
  <c r="H1838" i="15"/>
  <c r="K1838" i="15" s="1"/>
  <c r="H1839" i="15"/>
  <c r="K1839" i="15" s="1"/>
  <c r="H1840" i="15"/>
  <c r="K1840" i="15" s="1"/>
  <c r="H1841" i="15"/>
  <c r="K1841" i="15" s="1"/>
  <c r="H1842" i="15"/>
  <c r="K1842" i="15" s="1"/>
  <c r="H1843" i="15"/>
  <c r="K1843" i="15" s="1"/>
  <c r="H1844" i="15"/>
  <c r="K1844" i="15" s="1"/>
  <c r="H1845" i="15"/>
  <c r="K1845" i="15" s="1"/>
  <c r="H1846" i="15"/>
  <c r="K1846" i="15" s="1"/>
  <c r="H1847" i="15"/>
  <c r="K1847" i="15" s="1"/>
  <c r="H1848" i="15"/>
  <c r="K1848" i="15" s="1"/>
  <c r="H1849" i="15"/>
  <c r="K1849" i="15" s="1"/>
  <c r="H1850" i="15"/>
  <c r="K1850" i="15" s="1"/>
  <c r="H1851" i="15"/>
  <c r="K1851" i="15" s="1"/>
  <c r="H1852" i="15"/>
  <c r="K1852" i="15" s="1"/>
  <c r="H1853" i="15"/>
  <c r="K1853" i="15" s="1"/>
  <c r="H1854" i="15"/>
  <c r="K1854" i="15" s="1"/>
  <c r="H1855" i="15"/>
  <c r="K1855" i="15" s="1"/>
  <c r="H1856" i="15"/>
  <c r="K1856" i="15" s="1"/>
  <c r="H1857" i="15"/>
  <c r="K1857" i="15" s="1"/>
  <c r="H1858" i="15"/>
  <c r="K1858" i="15" s="1"/>
  <c r="H1859" i="15"/>
  <c r="K1859" i="15" s="1"/>
  <c r="H1860" i="15"/>
  <c r="K1860" i="15" s="1"/>
  <c r="H1861" i="15"/>
  <c r="K1861" i="15" s="1"/>
  <c r="H1862" i="15"/>
  <c r="K1862" i="15" s="1"/>
  <c r="H1863" i="15"/>
  <c r="K1863" i="15" s="1"/>
  <c r="H1864" i="15"/>
  <c r="K1864" i="15" s="1"/>
  <c r="H1865" i="15"/>
  <c r="K1865" i="15" s="1"/>
  <c r="H1866" i="15"/>
  <c r="K1866" i="15" s="1"/>
  <c r="H1867" i="15"/>
  <c r="K1867" i="15" s="1"/>
  <c r="H1868" i="15"/>
  <c r="K1868" i="15" s="1"/>
  <c r="H1869" i="15"/>
  <c r="K1869" i="15" s="1"/>
  <c r="H1870" i="15"/>
  <c r="K1870" i="15" s="1"/>
  <c r="H1871" i="15"/>
  <c r="K1871" i="15" s="1"/>
  <c r="H1872" i="15"/>
  <c r="K1872" i="15" s="1"/>
  <c r="H1873" i="15"/>
  <c r="K1873" i="15" s="1"/>
  <c r="H1874" i="15"/>
  <c r="K1874" i="15" s="1"/>
  <c r="H1875" i="15"/>
  <c r="K1875" i="15" s="1"/>
  <c r="H1876" i="15"/>
  <c r="K1876" i="15" s="1"/>
  <c r="H1877" i="15"/>
  <c r="K1877" i="15" s="1"/>
  <c r="H1878" i="15"/>
  <c r="K1878" i="15" s="1"/>
  <c r="H1879" i="15"/>
  <c r="K1879" i="15" s="1"/>
  <c r="H1880" i="15"/>
  <c r="K1880" i="15" s="1"/>
  <c r="H1881" i="15"/>
  <c r="K1881" i="15" s="1"/>
  <c r="H1882" i="15"/>
  <c r="K1882" i="15" s="1"/>
  <c r="H1883" i="15"/>
  <c r="K1883" i="15" s="1"/>
  <c r="H1884" i="15"/>
  <c r="K1884" i="15" s="1"/>
  <c r="H1885" i="15"/>
  <c r="K1885" i="15" s="1"/>
  <c r="H1886" i="15"/>
  <c r="K1886" i="15" s="1"/>
  <c r="H1887" i="15"/>
  <c r="K1887" i="15" s="1"/>
  <c r="H1888" i="15"/>
  <c r="K1888" i="15" s="1"/>
  <c r="H1889" i="15"/>
  <c r="K1889" i="15" s="1"/>
  <c r="H1890" i="15"/>
  <c r="K1890" i="15" s="1"/>
  <c r="H1891" i="15"/>
  <c r="K1891" i="15" s="1"/>
  <c r="H1892" i="15"/>
  <c r="K1892" i="15" s="1"/>
  <c r="H1893" i="15"/>
  <c r="K1893" i="15" s="1"/>
  <c r="H1894" i="15"/>
  <c r="K1894" i="15" s="1"/>
  <c r="H1895" i="15"/>
  <c r="K1895" i="15" s="1"/>
  <c r="H1896" i="15"/>
  <c r="K1896" i="15" s="1"/>
  <c r="H1897" i="15"/>
  <c r="K1897" i="15" s="1"/>
  <c r="H1898" i="15"/>
  <c r="K1898" i="15" s="1"/>
  <c r="H1899" i="15"/>
  <c r="K1899" i="15" s="1"/>
  <c r="H1900" i="15"/>
  <c r="K1900" i="15" s="1"/>
  <c r="H1901" i="15"/>
  <c r="K1901" i="15" s="1"/>
  <c r="H1902" i="15"/>
  <c r="K1902" i="15" s="1"/>
  <c r="H1903" i="15"/>
  <c r="K1903" i="15" s="1"/>
  <c r="H1904" i="15"/>
  <c r="K1904" i="15" s="1"/>
  <c r="H1905" i="15"/>
  <c r="K1905" i="15" s="1"/>
  <c r="H1906" i="15"/>
  <c r="K1906" i="15" s="1"/>
  <c r="H1907" i="15"/>
  <c r="K1907" i="15" s="1"/>
  <c r="H1908" i="15"/>
  <c r="K1908" i="15" s="1"/>
  <c r="H1909" i="15"/>
  <c r="K1909" i="15" s="1"/>
  <c r="H1910" i="15"/>
  <c r="K1910" i="15" s="1"/>
  <c r="H1911" i="15"/>
  <c r="K1911" i="15" s="1"/>
  <c r="H1912" i="15"/>
  <c r="K1912" i="15" s="1"/>
  <c r="H1913" i="15"/>
  <c r="K1913" i="15" s="1"/>
  <c r="H1914" i="15"/>
  <c r="K1914" i="15" s="1"/>
  <c r="H1915" i="15"/>
  <c r="K1915" i="15" s="1"/>
  <c r="H1916" i="15"/>
  <c r="K1916" i="15" s="1"/>
  <c r="H1917" i="15"/>
  <c r="K1917" i="15" s="1"/>
  <c r="H1918" i="15"/>
  <c r="K1918" i="15" s="1"/>
  <c r="H1919" i="15"/>
  <c r="K1919" i="15" s="1"/>
  <c r="H1920" i="15"/>
  <c r="K1920" i="15" s="1"/>
  <c r="H1921" i="15"/>
  <c r="K1921" i="15" s="1"/>
  <c r="H1922" i="15"/>
  <c r="K1922" i="15" s="1"/>
  <c r="H1923" i="15"/>
  <c r="K1923" i="15" s="1"/>
  <c r="H1924" i="15"/>
  <c r="K1924" i="15" s="1"/>
  <c r="H1925" i="15"/>
  <c r="K1925" i="15" s="1"/>
  <c r="H1926" i="15"/>
  <c r="K1926" i="15" s="1"/>
  <c r="H1927" i="15"/>
  <c r="K1927" i="15" s="1"/>
  <c r="H1928" i="15"/>
  <c r="K1928" i="15" s="1"/>
  <c r="H1929" i="15"/>
  <c r="K1929" i="15" s="1"/>
  <c r="H1930" i="15"/>
  <c r="K1930" i="15" s="1"/>
  <c r="H1931" i="15"/>
  <c r="K1931" i="15" s="1"/>
  <c r="H1932" i="15"/>
  <c r="K1932" i="15" s="1"/>
  <c r="H1933" i="15"/>
  <c r="K1933" i="15" s="1"/>
  <c r="H1934" i="15"/>
  <c r="K1934" i="15" s="1"/>
  <c r="H1935" i="15"/>
  <c r="K1935" i="15" s="1"/>
  <c r="H1936" i="15"/>
  <c r="K1936" i="15" s="1"/>
  <c r="H1937" i="15"/>
  <c r="K1937" i="15" s="1"/>
  <c r="H1938" i="15"/>
  <c r="K1938" i="15" s="1"/>
  <c r="H1939" i="15"/>
  <c r="K1939" i="15" s="1"/>
  <c r="H1940" i="15"/>
  <c r="K1940" i="15" s="1"/>
  <c r="H1941" i="15"/>
  <c r="K1941" i="15" s="1"/>
  <c r="H1942" i="15"/>
  <c r="K1942" i="15" s="1"/>
  <c r="H1943" i="15"/>
  <c r="K1943" i="15" s="1"/>
  <c r="H1944" i="15"/>
  <c r="K1944" i="15" s="1"/>
  <c r="H1945" i="15"/>
  <c r="K1945" i="15" s="1"/>
  <c r="H1946" i="15"/>
  <c r="K1946" i="15" s="1"/>
  <c r="H1947" i="15"/>
  <c r="K1947" i="15" s="1"/>
  <c r="H1948" i="15"/>
  <c r="K1948" i="15" s="1"/>
  <c r="H1949" i="15"/>
  <c r="K1949" i="15" s="1"/>
  <c r="H1950" i="15"/>
  <c r="K1950" i="15" s="1"/>
  <c r="H1951" i="15"/>
  <c r="K1951" i="15" s="1"/>
  <c r="H1952" i="15"/>
  <c r="K1952" i="15" s="1"/>
  <c r="H1953" i="15"/>
  <c r="K1953" i="15" s="1"/>
  <c r="H1954" i="15"/>
  <c r="K1954" i="15" s="1"/>
  <c r="H1955" i="15"/>
  <c r="K1955" i="15" s="1"/>
  <c r="H1956" i="15"/>
  <c r="K1956" i="15" s="1"/>
  <c r="H1957" i="15"/>
  <c r="K1957" i="15" s="1"/>
  <c r="H1958" i="15"/>
  <c r="K1958" i="15" s="1"/>
  <c r="H1959" i="15"/>
  <c r="K1959" i="15" s="1"/>
  <c r="H1960" i="15"/>
  <c r="K1960" i="15" s="1"/>
  <c r="H1961" i="15"/>
  <c r="K1961" i="15" s="1"/>
  <c r="H1962" i="15"/>
  <c r="K1962" i="15" s="1"/>
  <c r="H1963" i="15"/>
  <c r="K1963" i="15" s="1"/>
  <c r="H1964" i="15"/>
  <c r="K1964" i="15" s="1"/>
  <c r="H1965" i="15"/>
  <c r="K1965" i="15" s="1"/>
  <c r="H1966" i="15"/>
  <c r="K1966" i="15" s="1"/>
  <c r="H1967" i="15"/>
  <c r="K1967" i="15" s="1"/>
  <c r="H1968" i="15"/>
  <c r="K1968" i="15" s="1"/>
  <c r="H1969" i="15"/>
  <c r="K1969" i="15" s="1"/>
  <c r="H1970" i="15"/>
  <c r="K1970" i="15" s="1"/>
  <c r="H1971" i="15"/>
  <c r="K1971" i="15" s="1"/>
  <c r="H1972" i="15"/>
  <c r="K1972" i="15" s="1"/>
  <c r="H1973" i="15"/>
  <c r="K1973" i="15" s="1"/>
  <c r="H1974" i="15"/>
  <c r="K1974" i="15" s="1"/>
  <c r="H1975" i="15"/>
  <c r="K1975" i="15" s="1"/>
  <c r="H1976" i="15"/>
  <c r="K1976" i="15" s="1"/>
  <c r="H1977" i="15"/>
  <c r="K1977" i="15" s="1"/>
  <c r="H1978" i="15"/>
  <c r="K1978" i="15" s="1"/>
  <c r="H1979" i="15"/>
  <c r="K1979" i="15" s="1"/>
  <c r="H1980" i="15"/>
  <c r="K1980" i="15" s="1"/>
  <c r="H1981" i="15"/>
  <c r="K1981" i="15" s="1"/>
  <c r="H1982" i="15"/>
  <c r="K1982" i="15" s="1"/>
  <c r="H1983" i="15"/>
  <c r="K1983" i="15" s="1"/>
  <c r="H1984" i="15"/>
  <c r="K1984" i="15" s="1"/>
  <c r="H1985" i="15"/>
  <c r="K1985" i="15" s="1"/>
  <c r="H1986" i="15"/>
  <c r="K1986" i="15" s="1"/>
  <c r="H1987" i="15"/>
  <c r="K1987" i="15" s="1"/>
  <c r="H1988" i="15"/>
  <c r="K1988" i="15" s="1"/>
  <c r="H1989" i="15"/>
  <c r="K1989" i="15" s="1"/>
  <c r="H1990" i="15"/>
  <c r="K1990" i="15" s="1"/>
  <c r="H1991" i="15"/>
  <c r="K1991" i="15" s="1"/>
  <c r="H1992" i="15"/>
  <c r="K1992" i="15" s="1"/>
  <c r="H1993" i="15"/>
  <c r="K1993" i="15" s="1"/>
  <c r="H1994" i="15"/>
  <c r="K1994" i="15" s="1"/>
  <c r="H1995" i="15"/>
  <c r="K1995" i="15" s="1"/>
  <c r="H1996" i="15"/>
  <c r="K1996" i="15" s="1"/>
  <c r="H1997" i="15"/>
  <c r="K1997" i="15" s="1"/>
  <c r="H1998" i="15"/>
  <c r="K1998" i="15" s="1"/>
  <c r="H1999" i="15"/>
  <c r="K1999" i="15" s="1"/>
  <c r="H2000" i="15"/>
  <c r="K2000" i="15" s="1"/>
  <c r="H2001" i="15"/>
  <c r="K2001" i="15" s="1"/>
  <c r="H2002" i="15"/>
  <c r="K2002" i="15" s="1"/>
  <c r="H2003" i="15"/>
  <c r="K2003" i="15" s="1"/>
  <c r="H2004" i="15"/>
  <c r="K2004" i="15" s="1"/>
  <c r="H2005" i="15"/>
  <c r="K2005" i="15" s="1"/>
  <c r="H2006" i="15"/>
  <c r="K2006" i="15" s="1"/>
  <c r="H2007" i="15"/>
  <c r="K2007" i="15" s="1"/>
  <c r="H2008" i="15"/>
  <c r="K2008" i="15" s="1"/>
  <c r="H2009" i="15"/>
  <c r="K2009" i="15" s="1"/>
  <c r="H2010" i="15"/>
  <c r="K2010" i="15" s="1"/>
  <c r="H2011" i="15"/>
  <c r="K2011" i="15" s="1"/>
  <c r="H2012" i="15"/>
  <c r="K2012" i="15" s="1"/>
  <c r="H2013" i="15"/>
  <c r="K2013" i="15" s="1"/>
  <c r="H2014" i="15"/>
  <c r="K2014" i="15" s="1"/>
  <c r="H2015" i="15"/>
  <c r="K2015" i="15" s="1"/>
  <c r="H2016" i="15"/>
  <c r="K2016" i="15" s="1"/>
  <c r="H2017" i="15"/>
  <c r="K2017" i="15" s="1"/>
  <c r="H2018" i="15"/>
  <c r="K2018" i="15" s="1"/>
  <c r="H2019" i="15"/>
  <c r="K2019" i="15" s="1"/>
  <c r="H2020" i="15"/>
  <c r="K2020" i="15" s="1"/>
  <c r="H2021" i="15"/>
  <c r="K2021" i="15" s="1"/>
  <c r="H2022" i="15"/>
  <c r="K2022" i="15" s="1"/>
  <c r="H2023" i="15"/>
  <c r="K2023" i="15" s="1"/>
  <c r="H2024" i="15"/>
  <c r="K2024" i="15" s="1"/>
  <c r="H2025" i="15"/>
  <c r="K2025" i="15" s="1"/>
  <c r="H2026" i="15"/>
  <c r="K2026" i="15" s="1"/>
  <c r="H2027" i="15"/>
  <c r="K2027" i="15" s="1"/>
  <c r="H2028" i="15"/>
  <c r="K2028" i="15" s="1"/>
  <c r="H2029" i="15"/>
  <c r="K2029" i="15" s="1"/>
  <c r="H2030" i="15"/>
  <c r="K2030" i="15" s="1"/>
  <c r="H2031" i="15"/>
  <c r="K2031" i="15" s="1"/>
  <c r="H2032" i="15"/>
  <c r="K2032" i="15" s="1"/>
  <c r="H2033" i="15"/>
  <c r="K2033" i="15" s="1"/>
  <c r="H2034" i="15"/>
  <c r="K2034" i="15" s="1"/>
  <c r="H2035" i="15"/>
  <c r="K2035" i="15" s="1"/>
  <c r="H2036" i="15"/>
  <c r="K2036" i="15" s="1"/>
  <c r="H2037" i="15"/>
  <c r="K2037" i="15" s="1"/>
  <c r="H2038" i="15"/>
  <c r="K2038" i="15" s="1"/>
  <c r="H2039" i="15"/>
  <c r="K2039" i="15" s="1"/>
  <c r="H2040" i="15"/>
  <c r="K2040" i="15" s="1"/>
  <c r="H2041" i="15"/>
  <c r="K2041" i="15" s="1"/>
  <c r="H2042" i="15"/>
  <c r="K2042" i="15" s="1"/>
  <c r="H2043" i="15"/>
  <c r="K2043" i="15" s="1"/>
  <c r="H2044" i="15"/>
  <c r="K2044" i="15" s="1"/>
  <c r="H2045" i="15"/>
  <c r="K2045" i="15" s="1"/>
  <c r="H2046" i="15"/>
  <c r="K2046" i="15" s="1"/>
  <c r="H2047" i="15"/>
  <c r="K2047" i="15" s="1"/>
  <c r="H2048" i="15"/>
  <c r="K2048" i="15" s="1"/>
  <c r="H2049" i="15"/>
  <c r="K2049" i="15" s="1"/>
  <c r="H2050" i="15"/>
  <c r="K2050" i="15" s="1"/>
  <c r="H2051" i="15"/>
  <c r="K2051" i="15" s="1"/>
  <c r="H2052" i="15"/>
  <c r="K2052" i="15" s="1"/>
  <c r="H2053" i="15"/>
  <c r="K2053" i="15" s="1"/>
  <c r="H2054" i="15"/>
  <c r="K2054" i="15" s="1"/>
  <c r="H2055" i="15"/>
  <c r="K2055" i="15" s="1"/>
  <c r="H2056" i="15"/>
  <c r="K2056" i="15" s="1"/>
  <c r="H2057" i="15"/>
  <c r="K2057" i="15" s="1"/>
  <c r="H2058" i="15"/>
  <c r="K2058" i="15" s="1"/>
  <c r="H2059" i="15"/>
  <c r="K2059" i="15" s="1"/>
  <c r="H2060" i="15"/>
  <c r="K2060" i="15" s="1"/>
  <c r="H2061" i="15"/>
  <c r="K2061" i="15" s="1"/>
  <c r="H2062" i="15"/>
  <c r="K2062" i="15" s="1"/>
  <c r="H2063" i="15"/>
  <c r="K2063" i="15" s="1"/>
  <c r="H2064" i="15"/>
  <c r="K2064" i="15" s="1"/>
  <c r="H2065" i="15"/>
  <c r="K2065" i="15" s="1"/>
  <c r="H2066" i="15"/>
  <c r="K2066" i="15" s="1"/>
  <c r="H2067" i="15"/>
  <c r="K2067" i="15" s="1"/>
  <c r="H2068" i="15"/>
  <c r="K2068" i="15" s="1"/>
  <c r="H2069" i="15"/>
  <c r="K2069" i="15" s="1"/>
  <c r="H2070" i="15"/>
  <c r="K2070" i="15" s="1"/>
  <c r="H2071" i="15"/>
  <c r="K2071" i="15" s="1"/>
  <c r="H2072" i="15"/>
  <c r="K2072" i="15" s="1"/>
  <c r="H2073" i="15"/>
  <c r="K2073" i="15" s="1"/>
  <c r="H2074" i="15"/>
  <c r="K2074" i="15" s="1"/>
  <c r="H2075" i="15"/>
  <c r="K2075" i="15" s="1"/>
  <c r="H2076" i="15"/>
  <c r="K2076" i="15" s="1"/>
  <c r="H2077" i="15"/>
  <c r="K2077" i="15" s="1"/>
  <c r="H2078" i="15"/>
  <c r="K2078" i="15" s="1"/>
  <c r="H2079" i="15"/>
  <c r="K2079" i="15" s="1"/>
  <c r="H2080" i="15"/>
  <c r="K2080" i="15" s="1"/>
  <c r="H2081" i="15"/>
  <c r="K2081" i="15" s="1"/>
  <c r="H2082" i="15"/>
  <c r="K2082" i="15" s="1"/>
  <c r="H2083" i="15"/>
  <c r="K2083" i="15" s="1"/>
  <c r="H2084" i="15"/>
  <c r="K2084" i="15" s="1"/>
  <c r="H2085" i="15"/>
  <c r="K2085" i="15" s="1"/>
  <c r="H2086" i="15"/>
  <c r="K2086" i="15" s="1"/>
  <c r="H2087" i="15"/>
  <c r="K2087" i="15" s="1"/>
  <c r="H2088" i="15"/>
  <c r="K2088" i="15" s="1"/>
  <c r="H2089" i="15"/>
  <c r="K2089" i="15" s="1"/>
  <c r="H2090" i="15"/>
  <c r="K2090" i="15" s="1"/>
  <c r="H2091" i="15"/>
  <c r="K2091" i="15" s="1"/>
  <c r="H2092" i="15"/>
  <c r="K2092" i="15" s="1"/>
  <c r="H2093" i="15"/>
  <c r="K2093" i="15" s="1"/>
  <c r="H2094" i="15"/>
  <c r="K2094" i="15" s="1"/>
  <c r="H2095" i="15"/>
  <c r="K2095" i="15" s="1"/>
  <c r="H2096" i="15"/>
  <c r="K2096" i="15" s="1"/>
  <c r="H2097" i="15"/>
  <c r="K2097" i="15" s="1"/>
  <c r="H2098" i="15"/>
  <c r="K2098" i="15" s="1"/>
  <c r="H2099" i="15"/>
  <c r="K2099" i="15" s="1"/>
  <c r="H2100" i="15"/>
  <c r="K2100" i="15" s="1"/>
  <c r="H2101" i="15"/>
  <c r="K2101" i="15" s="1"/>
  <c r="H2102" i="15"/>
  <c r="K2102" i="15" s="1"/>
  <c r="H2103" i="15"/>
  <c r="K2103" i="15" s="1"/>
  <c r="H2104" i="15"/>
  <c r="K2104" i="15" s="1"/>
  <c r="H2105" i="15"/>
  <c r="K2105" i="15" s="1"/>
  <c r="H2106" i="15"/>
  <c r="K2106" i="15" s="1"/>
  <c r="H2107" i="15"/>
  <c r="K2107" i="15" s="1"/>
  <c r="H2108" i="15"/>
  <c r="K2108" i="15" s="1"/>
  <c r="H2109" i="15"/>
  <c r="K2109" i="15" s="1"/>
  <c r="H2110" i="15"/>
  <c r="K2110" i="15" s="1"/>
  <c r="H2111" i="15"/>
  <c r="K2111" i="15" s="1"/>
  <c r="H2112" i="15"/>
  <c r="K2112" i="15" s="1"/>
  <c r="H2113" i="15"/>
  <c r="K2113" i="15" s="1"/>
  <c r="H2114" i="15"/>
  <c r="K2114" i="15" s="1"/>
  <c r="H2115" i="15"/>
  <c r="K2115" i="15" s="1"/>
  <c r="H2116" i="15"/>
  <c r="K2116" i="15" s="1"/>
  <c r="H2117" i="15"/>
  <c r="K2117" i="15" s="1"/>
  <c r="H2118" i="15"/>
  <c r="K2118" i="15" s="1"/>
  <c r="H2119" i="15"/>
  <c r="K2119" i="15" s="1"/>
  <c r="H2120" i="15"/>
  <c r="K2120" i="15" s="1"/>
  <c r="H2121" i="15"/>
  <c r="K2121" i="15" s="1"/>
  <c r="H2122" i="15"/>
  <c r="K2122" i="15" s="1"/>
  <c r="H2123" i="15"/>
  <c r="K2123" i="15" s="1"/>
  <c r="H2124" i="15"/>
  <c r="K2124" i="15" s="1"/>
  <c r="H2125" i="15"/>
  <c r="K2125" i="15" s="1"/>
  <c r="H2126" i="15"/>
  <c r="K2126" i="15" s="1"/>
  <c r="H2127" i="15"/>
  <c r="K2127" i="15" s="1"/>
  <c r="H2128" i="15"/>
  <c r="K2128" i="15" s="1"/>
  <c r="H2129" i="15"/>
  <c r="K2129" i="15" s="1"/>
  <c r="H2130" i="15"/>
  <c r="K2130" i="15" s="1"/>
  <c r="H2131" i="15"/>
  <c r="K2131" i="15" s="1"/>
  <c r="H2132" i="15"/>
  <c r="K2132" i="15" s="1"/>
  <c r="H2133" i="15"/>
  <c r="K2133" i="15" s="1"/>
  <c r="H2134" i="15"/>
  <c r="K2134" i="15" s="1"/>
  <c r="H2135" i="15"/>
  <c r="K2135" i="15" s="1"/>
  <c r="H2136" i="15"/>
  <c r="K2136" i="15" s="1"/>
  <c r="H2137" i="15"/>
  <c r="K2137" i="15" s="1"/>
  <c r="H2138" i="15"/>
  <c r="K2138" i="15" s="1"/>
  <c r="H2139" i="15"/>
  <c r="K2139" i="15" s="1"/>
  <c r="H2140" i="15"/>
  <c r="K2140" i="15" s="1"/>
  <c r="H2141" i="15"/>
  <c r="K2141" i="15" s="1"/>
  <c r="H2142" i="15"/>
  <c r="K2142" i="15" s="1"/>
  <c r="H2143" i="15"/>
  <c r="K2143" i="15" s="1"/>
  <c r="H2144" i="15"/>
  <c r="K2144" i="15" s="1"/>
  <c r="H2145" i="15"/>
  <c r="K2145" i="15" s="1"/>
  <c r="H2146" i="15"/>
  <c r="K2146" i="15" s="1"/>
  <c r="H2147" i="15"/>
  <c r="K2147" i="15" s="1"/>
  <c r="H2148" i="15"/>
  <c r="K2148" i="15" s="1"/>
  <c r="H2149" i="15"/>
  <c r="K2149" i="15" s="1"/>
  <c r="H2150" i="15"/>
  <c r="K2150" i="15" s="1"/>
  <c r="H2151" i="15"/>
  <c r="K2151" i="15" s="1"/>
  <c r="H2152" i="15"/>
  <c r="K2152" i="15" s="1"/>
  <c r="H2153" i="15"/>
  <c r="K2153" i="15" s="1"/>
  <c r="H2154" i="15"/>
  <c r="K2154" i="15" s="1"/>
  <c r="H2155" i="15"/>
  <c r="K2155" i="15" s="1"/>
  <c r="H2156" i="15"/>
  <c r="K2156" i="15" s="1"/>
  <c r="H2157" i="15"/>
  <c r="K2157" i="15" s="1"/>
  <c r="H2158" i="15"/>
  <c r="K2158" i="15" s="1"/>
  <c r="H2159" i="15"/>
  <c r="K2159" i="15" s="1"/>
  <c r="H2160" i="15"/>
  <c r="K2160" i="15" s="1"/>
  <c r="H2161" i="15"/>
  <c r="K2161" i="15" s="1"/>
  <c r="H2162" i="15"/>
  <c r="K2162" i="15" s="1"/>
  <c r="H2163" i="15"/>
  <c r="K2163" i="15" s="1"/>
  <c r="H2164" i="15"/>
  <c r="K2164" i="15" s="1"/>
  <c r="H2165" i="15"/>
  <c r="K2165" i="15" s="1"/>
  <c r="H2166" i="15"/>
  <c r="K2166" i="15" s="1"/>
  <c r="H2167" i="15"/>
  <c r="K2167" i="15" s="1"/>
  <c r="H2168" i="15"/>
  <c r="K2168" i="15" s="1"/>
  <c r="H2169" i="15"/>
  <c r="K2169" i="15" s="1"/>
  <c r="H2170" i="15"/>
  <c r="K2170" i="15" s="1"/>
  <c r="H2171" i="15"/>
  <c r="K2171" i="15" s="1"/>
  <c r="H2172" i="15"/>
  <c r="K2172" i="15" s="1"/>
  <c r="H2173" i="15"/>
  <c r="K2173" i="15" s="1"/>
  <c r="H2174" i="15"/>
  <c r="K2174" i="15" s="1"/>
  <c r="H2175" i="15"/>
  <c r="K2175" i="15" s="1"/>
  <c r="H2176" i="15"/>
  <c r="K2176" i="15" s="1"/>
  <c r="H2177" i="15"/>
  <c r="K2177" i="15" s="1"/>
  <c r="H2178" i="15"/>
  <c r="K2178" i="15" s="1"/>
  <c r="H2179" i="15"/>
  <c r="K2179" i="15" s="1"/>
  <c r="H2180" i="15"/>
  <c r="K2180" i="15" s="1"/>
  <c r="H2181" i="15"/>
  <c r="K2181" i="15" s="1"/>
  <c r="H2182" i="15"/>
  <c r="K2182" i="15" s="1"/>
  <c r="H2183" i="15"/>
  <c r="K2183" i="15" s="1"/>
  <c r="H2184" i="15"/>
  <c r="K2184" i="15" s="1"/>
  <c r="H2185" i="15"/>
  <c r="K2185" i="15" s="1"/>
  <c r="H2186" i="15"/>
  <c r="K2186" i="15" s="1"/>
  <c r="H2187" i="15"/>
  <c r="K2187" i="15" s="1"/>
  <c r="H2188" i="15"/>
  <c r="K2188" i="15" s="1"/>
  <c r="H2189" i="15"/>
  <c r="K2189" i="15" s="1"/>
  <c r="H2190" i="15"/>
  <c r="K2190" i="15" s="1"/>
  <c r="H2191" i="15"/>
  <c r="K2191" i="15" s="1"/>
  <c r="H2192" i="15"/>
  <c r="K2192" i="15" s="1"/>
  <c r="H2193" i="15"/>
  <c r="K2193" i="15" s="1"/>
  <c r="H2194" i="15"/>
  <c r="K2194" i="15" s="1"/>
  <c r="H2195" i="15"/>
  <c r="K2195" i="15" s="1"/>
  <c r="H2196" i="15"/>
  <c r="K2196" i="15" s="1"/>
  <c r="H2197" i="15"/>
  <c r="K2197" i="15" s="1"/>
  <c r="H2198" i="15"/>
  <c r="K2198" i="15" s="1"/>
  <c r="H2199" i="15"/>
  <c r="K2199" i="15" s="1"/>
  <c r="H2200" i="15"/>
  <c r="K2200" i="15" s="1"/>
  <c r="H2201" i="15"/>
  <c r="K2201" i="15" s="1"/>
  <c r="H2202" i="15"/>
  <c r="K2202" i="15" s="1"/>
  <c r="H2203" i="15"/>
  <c r="K2203" i="15" s="1"/>
  <c r="H2204" i="15"/>
  <c r="K2204" i="15" s="1"/>
  <c r="H2205" i="15"/>
  <c r="K2205" i="15" s="1"/>
  <c r="H2206" i="15"/>
  <c r="K2206" i="15" s="1"/>
  <c r="H2207" i="15"/>
  <c r="K2207" i="15" s="1"/>
  <c r="H2208" i="15"/>
  <c r="K2208" i="15" s="1"/>
  <c r="H2209" i="15"/>
  <c r="K2209" i="15" s="1"/>
  <c r="H2210" i="15"/>
  <c r="K2210" i="15" s="1"/>
  <c r="H2211" i="15"/>
  <c r="K2211" i="15" s="1"/>
  <c r="H2212" i="15"/>
  <c r="K2212" i="15" s="1"/>
  <c r="H2213" i="15"/>
  <c r="K2213" i="15" s="1"/>
  <c r="H2214" i="15"/>
  <c r="K2214" i="15" s="1"/>
  <c r="H2215" i="15"/>
  <c r="K2215" i="15" s="1"/>
  <c r="H2216" i="15"/>
  <c r="K2216" i="15" s="1"/>
  <c r="H2217" i="15"/>
  <c r="K2217" i="15" s="1"/>
  <c r="H2218" i="15"/>
  <c r="K2218" i="15" s="1"/>
  <c r="H2219" i="15"/>
  <c r="K2219" i="15" s="1"/>
  <c r="H2220" i="15"/>
  <c r="K2220" i="15" s="1"/>
  <c r="H2221" i="15"/>
  <c r="K2221" i="15" s="1"/>
  <c r="H2222" i="15"/>
  <c r="K2222" i="15" s="1"/>
  <c r="H2223" i="15"/>
  <c r="K2223" i="15" s="1"/>
  <c r="H2224" i="15"/>
  <c r="K2224" i="15" s="1"/>
  <c r="H2225" i="15"/>
  <c r="K2225" i="15" s="1"/>
  <c r="H2226" i="15"/>
  <c r="K2226" i="15" s="1"/>
  <c r="H2227" i="15"/>
  <c r="K2227" i="15" s="1"/>
  <c r="H2228" i="15"/>
  <c r="K2228" i="15" s="1"/>
  <c r="H2229" i="15"/>
  <c r="K2229" i="15" s="1"/>
  <c r="H2230" i="15"/>
  <c r="K2230" i="15" s="1"/>
  <c r="H2231" i="15"/>
  <c r="K2231" i="15" s="1"/>
  <c r="H2232" i="15"/>
  <c r="K2232" i="15" s="1"/>
  <c r="H2233" i="15"/>
  <c r="K2233" i="15" s="1"/>
  <c r="H2234" i="15"/>
  <c r="K2234" i="15" s="1"/>
  <c r="H2235" i="15"/>
  <c r="K2235" i="15" s="1"/>
  <c r="H2236" i="15"/>
  <c r="K2236" i="15" s="1"/>
  <c r="H2237" i="15"/>
  <c r="K2237" i="15" s="1"/>
  <c r="H2238" i="15"/>
  <c r="K2238" i="15" s="1"/>
  <c r="H2239" i="15"/>
  <c r="K2239" i="15" s="1"/>
  <c r="H2240" i="15"/>
  <c r="K2240" i="15" s="1"/>
  <c r="H2241" i="15"/>
  <c r="K2241" i="15" s="1"/>
  <c r="H2242" i="15"/>
  <c r="K2242" i="15" s="1"/>
  <c r="H2243" i="15"/>
  <c r="K2243" i="15" s="1"/>
  <c r="H2244" i="15"/>
  <c r="K2244" i="15" s="1"/>
  <c r="H2245" i="15"/>
  <c r="K2245" i="15" s="1"/>
  <c r="H2246" i="15"/>
  <c r="K2246" i="15" s="1"/>
  <c r="H2247" i="15"/>
  <c r="K2247" i="15" s="1"/>
  <c r="H2248" i="15"/>
  <c r="K2248" i="15" s="1"/>
  <c r="H2249" i="15"/>
  <c r="K2249" i="15" s="1"/>
  <c r="H2250" i="15"/>
  <c r="K2250" i="15" s="1"/>
  <c r="H2251" i="15"/>
  <c r="K2251" i="15" s="1"/>
  <c r="H2252" i="15"/>
  <c r="K2252" i="15" s="1"/>
  <c r="H2253" i="15"/>
  <c r="K2253" i="15" s="1"/>
  <c r="H2254" i="15"/>
  <c r="K2254" i="15" s="1"/>
  <c r="H2255" i="15"/>
  <c r="K2255" i="15" s="1"/>
  <c r="H2256" i="15"/>
  <c r="K2256" i="15" s="1"/>
  <c r="H2257" i="15"/>
  <c r="K2257" i="15" s="1"/>
  <c r="H2258" i="15"/>
  <c r="K2258" i="15" s="1"/>
  <c r="H2259" i="15"/>
  <c r="K2259" i="15" s="1"/>
  <c r="H2260" i="15"/>
  <c r="K2260" i="15" s="1"/>
  <c r="H2261" i="15"/>
  <c r="K2261" i="15" s="1"/>
  <c r="H2262" i="15"/>
  <c r="K2262" i="15" s="1"/>
  <c r="H2263" i="15"/>
  <c r="K2263" i="15" s="1"/>
  <c r="H2264" i="15"/>
  <c r="K2264" i="15" s="1"/>
  <c r="H2265" i="15"/>
  <c r="K2265" i="15" s="1"/>
  <c r="H2266" i="15"/>
  <c r="K2266" i="15" s="1"/>
  <c r="H2267" i="15"/>
  <c r="K2267" i="15" s="1"/>
  <c r="H2268" i="15"/>
  <c r="K2268" i="15" s="1"/>
  <c r="H2269" i="15"/>
  <c r="K2269" i="15" s="1"/>
  <c r="H2270" i="15"/>
  <c r="K2270" i="15" s="1"/>
  <c r="H2271" i="15"/>
  <c r="K2271" i="15" s="1"/>
  <c r="H2272" i="15"/>
  <c r="K2272" i="15" s="1"/>
  <c r="H2273" i="15"/>
  <c r="K2273" i="15" s="1"/>
  <c r="H2274" i="15"/>
  <c r="K2274" i="15" s="1"/>
  <c r="H2275" i="15"/>
  <c r="K2275" i="15" s="1"/>
  <c r="H2276" i="15"/>
  <c r="K2276" i="15" s="1"/>
  <c r="H2277" i="15"/>
  <c r="K2277" i="15" s="1"/>
  <c r="H2278" i="15"/>
  <c r="K2278" i="15" s="1"/>
  <c r="H2279" i="15"/>
  <c r="K2279" i="15" s="1"/>
  <c r="H2280" i="15"/>
  <c r="K2280" i="15" s="1"/>
  <c r="H2281" i="15"/>
  <c r="K2281" i="15" s="1"/>
  <c r="H2282" i="15"/>
  <c r="K2282" i="15" s="1"/>
  <c r="H2283" i="15"/>
  <c r="K2283" i="15" s="1"/>
  <c r="H2284" i="15"/>
  <c r="K2284" i="15" s="1"/>
  <c r="H2285" i="15"/>
  <c r="K2285" i="15" s="1"/>
  <c r="H2286" i="15"/>
  <c r="K2286" i="15" s="1"/>
  <c r="H2287" i="15"/>
  <c r="K2287" i="15" s="1"/>
  <c r="H2288" i="15"/>
  <c r="K2288" i="15" s="1"/>
  <c r="H2289" i="15"/>
  <c r="K2289" i="15" s="1"/>
  <c r="H2290" i="15"/>
  <c r="K2290" i="15" s="1"/>
  <c r="H2291" i="15"/>
  <c r="K2291" i="15" s="1"/>
  <c r="H2292" i="15"/>
  <c r="K2292" i="15" s="1"/>
  <c r="H2293" i="15"/>
  <c r="K2293" i="15" s="1"/>
  <c r="H2294" i="15"/>
  <c r="K2294" i="15" s="1"/>
  <c r="H2295" i="15"/>
  <c r="K2295" i="15" s="1"/>
  <c r="H2296" i="15"/>
  <c r="K2296" i="15" s="1"/>
  <c r="H2297" i="15"/>
  <c r="K2297" i="15" s="1"/>
  <c r="H2298" i="15"/>
  <c r="K2298" i="15" s="1"/>
  <c r="H2299" i="15"/>
  <c r="K2299" i="15" s="1"/>
  <c r="H2300" i="15"/>
  <c r="K2300" i="15" s="1"/>
  <c r="H2301" i="15"/>
  <c r="K2301" i="15" s="1"/>
  <c r="H2302" i="15"/>
  <c r="K2302" i="15" s="1"/>
  <c r="H2303" i="15"/>
  <c r="K2303" i="15" s="1"/>
  <c r="H2304" i="15"/>
  <c r="K2304" i="15" s="1"/>
  <c r="H2305" i="15"/>
  <c r="K2305" i="15" s="1"/>
  <c r="H2306" i="15"/>
  <c r="K2306" i="15" s="1"/>
  <c r="H2307" i="15"/>
  <c r="K2307" i="15" s="1"/>
  <c r="H2308" i="15"/>
  <c r="K2308" i="15" s="1"/>
  <c r="H2309" i="15"/>
  <c r="K2309" i="15" s="1"/>
  <c r="H2310" i="15"/>
  <c r="K2310" i="15" s="1"/>
  <c r="H2311" i="15"/>
  <c r="K2311" i="15" s="1"/>
  <c r="H2312" i="15"/>
  <c r="K2312" i="15" s="1"/>
  <c r="H2313" i="15"/>
  <c r="K2313" i="15" s="1"/>
  <c r="H2314" i="15"/>
  <c r="K2314" i="15" s="1"/>
  <c r="H2315" i="15"/>
  <c r="K2315" i="15" s="1"/>
  <c r="H2316" i="15"/>
  <c r="K2316" i="15" s="1"/>
  <c r="H2317" i="15"/>
  <c r="K2317" i="15" s="1"/>
  <c r="H2318" i="15"/>
  <c r="K2318" i="15" s="1"/>
  <c r="H2319" i="15"/>
  <c r="K2319" i="15" s="1"/>
  <c r="H2320" i="15"/>
  <c r="K2320" i="15" s="1"/>
  <c r="H2321" i="15"/>
  <c r="K2321" i="15" s="1"/>
  <c r="H2322" i="15"/>
  <c r="K2322" i="15" s="1"/>
  <c r="H2323" i="15"/>
  <c r="K2323" i="15" s="1"/>
  <c r="H2324" i="15"/>
  <c r="K2324" i="15" s="1"/>
  <c r="H2325" i="15"/>
  <c r="K2325" i="15" s="1"/>
  <c r="H2326" i="15"/>
  <c r="K2326" i="15" s="1"/>
  <c r="H2327" i="15"/>
  <c r="K2327" i="15" s="1"/>
  <c r="H2328" i="15"/>
  <c r="K2328" i="15" s="1"/>
  <c r="H2329" i="15"/>
  <c r="K2329" i="15" s="1"/>
  <c r="H2330" i="15"/>
  <c r="K2330" i="15" s="1"/>
  <c r="H2331" i="15"/>
  <c r="K2331" i="15" s="1"/>
  <c r="H2332" i="15"/>
  <c r="K2332" i="15" s="1"/>
  <c r="H2333" i="15"/>
  <c r="K2333" i="15" s="1"/>
  <c r="H2334" i="15"/>
  <c r="K2334" i="15" s="1"/>
  <c r="H2335" i="15"/>
  <c r="K2335" i="15" s="1"/>
  <c r="H2336" i="15"/>
  <c r="K2336" i="15" s="1"/>
  <c r="H2337" i="15"/>
  <c r="K2337" i="15" s="1"/>
  <c r="H2338" i="15"/>
  <c r="K2338" i="15" s="1"/>
  <c r="H2339" i="15"/>
  <c r="K2339" i="15" s="1"/>
  <c r="H2340" i="15"/>
  <c r="K2340" i="15" s="1"/>
  <c r="H2341" i="15"/>
  <c r="K2341" i="15" s="1"/>
  <c r="H2342" i="15"/>
  <c r="K2342" i="15" s="1"/>
  <c r="H2343" i="15"/>
  <c r="K2343" i="15" s="1"/>
  <c r="H2344" i="15"/>
  <c r="K2344" i="15" s="1"/>
  <c r="H2345" i="15"/>
  <c r="K2345" i="15" s="1"/>
  <c r="H2346" i="15"/>
  <c r="K2346" i="15" s="1"/>
  <c r="H2347" i="15"/>
  <c r="K2347" i="15" s="1"/>
  <c r="H2348" i="15"/>
  <c r="K2348" i="15" s="1"/>
  <c r="H2349" i="15"/>
  <c r="K2349" i="15" s="1"/>
  <c r="H2350" i="15"/>
  <c r="K2350" i="15" s="1"/>
  <c r="H2351" i="15"/>
  <c r="K2351" i="15" s="1"/>
  <c r="H2352" i="15"/>
  <c r="K2352" i="15" s="1"/>
  <c r="H2353" i="15"/>
  <c r="K2353" i="15" s="1"/>
  <c r="H2354" i="15"/>
  <c r="K2354" i="15" s="1"/>
  <c r="H2355" i="15"/>
  <c r="K2355" i="15" s="1"/>
  <c r="H2356" i="15"/>
  <c r="K2356" i="15" s="1"/>
  <c r="H2357" i="15"/>
  <c r="K2357" i="15" s="1"/>
  <c r="H2358" i="15"/>
  <c r="K2358" i="15" s="1"/>
  <c r="H2359" i="15"/>
  <c r="K2359" i="15" s="1"/>
  <c r="H2360" i="15"/>
  <c r="K2360" i="15" s="1"/>
  <c r="H2361" i="15"/>
  <c r="K2361" i="15" s="1"/>
  <c r="H2362" i="15"/>
  <c r="K2362" i="15" s="1"/>
  <c r="H2363" i="15"/>
  <c r="K2363" i="15" s="1"/>
  <c r="H2364" i="15"/>
  <c r="K2364" i="15" s="1"/>
  <c r="H2365" i="15"/>
  <c r="K2365" i="15" s="1"/>
  <c r="H2366" i="15"/>
  <c r="K2366" i="15" s="1"/>
  <c r="H2367" i="15"/>
  <c r="K2367" i="15" s="1"/>
  <c r="H2368" i="15"/>
  <c r="K2368" i="15" s="1"/>
  <c r="H2369" i="15"/>
  <c r="K2369" i="15" s="1"/>
  <c r="H2370" i="15"/>
  <c r="K2370" i="15" s="1"/>
  <c r="H2371" i="15"/>
  <c r="K2371" i="15" s="1"/>
  <c r="H2372" i="15"/>
  <c r="K2372" i="15" s="1"/>
  <c r="H2373" i="15"/>
  <c r="K2373" i="15" s="1"/>
  <c r="H2374" i="15"/>
  <c r="K2374" i="15" s="1"/>
  <c r="H2375" i="15"/>
  <c r="K2375" i="15" s="1"/>
  <c r="H2376" i="15"/>
  <c r="K2376" i="15" s="1"/>
  <c r="H2377" i="15"/>
  <c r="K2377" i="15" s="1"/>
  <c r="H2378" i="15"/>
  <c r="K2378" i="15" s="1"/>
  <c r="H2379" i="15"/>
  <c r="K2379" i="15" s="1"/>
  <c r="H2380" i="15"/>
  <c r="K2380" i="15" s="1"/>
  <c r="H2381" i="15"/>
  <c r="K2381" i="15" s="1"/>
  <c r="H2382" i="15"/>
  <c r="K2382" i="15" s="1"/>
  <c r="H2383" i="15"/>
  <c r="K2383" i="15" s="1"/>
  <c r="H2384" i="15"/>
  <c r="K2384" i="15" s="1"/>
  <c r="H2385" i="15"/>
  <c r="K2385" i="15" s="1"/>
  <c r="H2386" i="15"/>
  <c r="K2386" i="15" s="1"/>
  <c r="H2387" i="15"/>
  <c r="K2387" i="15" s="1"/>
  <c r="H2388" i="15"/>
  <c r="K2388" i="15" s="1"/>
  <c r="H2389" i="15"/>
  <c r="K2389" i="15" s="1"/>
  <c r="H2390" i="15"/>
  <c r="K2390" i="15" s="1"/>
  <c r="H2391" i="15"/>
  <c r="K2391" i="15" s="1"/>
  <c r="H2392" i="15"/>
  <c r="K2392" i="15" s="1"/>
  <c r="H2393" i="15"/>
  <c r="K2393" i="15" s="1"/>
  <c r="H2394" i="15"/>
  <c r="K2394" i="15" s="1"/>
  <c r="H2395" i="15"/>
  <c r="K2395" i="15" s="1"/>
  <c r="H2396" i="15"/>
  <c r="K2396" i="15" s="1"/>
  <c r="H2397" i="15"/>
  <c r="K2397" i="15" s="1"/>
  <c r="H2398" i="15"/>
  <c r="K2398" i="15" s="1"/>
  <c r="H2399" i="15"/>
  <c r="K2399" i="15" s="1"/>
  <c r="H2400" i="15"/>
  <c r="K2400" i="15" s="1"/>
  <c r="H2401" i="15"/>
  <c r="K2401" i="15" s="1"/>
  <c r="H2402" i="15"/>
  <c r="K2402" i="15" s="1"/>
  <c r="H2403" i="15"/>
  <c r="K2403" i="15" s="1"/>
  <c r="H2404" i="15"/>
  <c r="K2404" i="15" s="1"/>
  <c r="H2405" i="15"/>
  <c r="K2405" i="15" s="1"/>
  <c r="H2406" i="15"/>
  <c r="K2406" i="15" s="1"/>
  <c r="H2407" i="15"/>
  <c r="K2407" i="15" s="1"/>
  <c r="H2408" i="15"/>
  <c r="K2408" i="15" s="1"/>
  <c r="H2409" i="15"/>
  <c r="K2409" i="15" s="1"/>
  <c r="H2410" i="15"/>
  <c r="K2410" i="15" s="1"/>
  <c r="H2411" i="15"/>
  <c r="K2411" i="15" s="1"/>
  <c r="H2412" i="15"/>
  <c r="K2412" i="15" s="1"/>
  <c r="H2413" i="15"/>
  <c r="K2413" i="15" s="1"/>
  <c r="H2414" i="15"/>
  <c r="K2414" i="15" s="1"/>
  <c r="H2415" i="15"/>
  <c r="K2415" i="15" s="1"/>
  <c r="H2416" i="15"/>
  <c r="K2416" i="15" s="1"/>
  <c r="H2417" i="15"/>
  <c r="K2417" i="15" s="1"/>
  <c r="H2418" i="15"/>
  <c r="K2418" i="15" s="1"/>
  <c r="H2419" i="15"/>
  <c r="K2419" i="15" s="1"/>
  <c r="H2420" i="15"/>
  <c r="K2420" i="15" s="1"/>
  <c r="H2421" i="15"/>
  <c r="K2421" i="15" s="1"/>
  <c r="H2422" i="15"/>
  <c r="K2422" i="15" s="1"/>
  <c r="H2423" i="15"/>
  <c r="K2423" i="15" s="1"/>
  <c r="H2424" i="15"/>
  <c r="K2424" i="15" s="1"/>
  <c r="H2425" i="15"/>
  <c r="K2425" i="15" s="1"/>
  <c r="H2426" i="15"/>
  <c r="K2426" i="15" s="1"/>
  <c r="H2427" i="15"/>
  <c r="K2427" i="15" s="1"/>
  <c r="H2428" i="15"/>
  <c r="K2428" i="15" s="1"/>
  <c r="H2429" i="15"/>
  <c r="K2429" i="15" s="1"/>
  <c r="H2430" i="15"/>
  <c r="K2430" i="15" s="1"/>
  <c r="H2431" i="15"/>
  <c r="K2431" i="15" s="1"/>
  <c r="H2432" i="15"/>
  <c r="K2432" i="15" s="1"/>
  <c r="H2433" i="15"/>
  <c r="K2433" i="15" s="1"/>
  <c r="H2434" i="15"/>
  <c r="K2434" i="15" s="1"/>
  <c r="H2435" i="15"/>
  <c r="K2435" i="15" s="1"/>
  <c r="H2436" i="15"/>
  <c r="K2436" i="15" s="1"/>
  <c r="H2437" i="15"/>
  <c r="K2437" i="15" s="1"/>
  <c r="H2438" i="15"/>
  <c r="K2438" i="15" s="1"/>
  <c r="H2439" i="15"/>
  <c r="K2439" i="15" s="1"/>
  <c r="H2440" i="15"/>
  <c r="K2440" i="15" s="1"/>
  <c r="H2441" i="15"/>
  <c r="K2441" i="15" s="1"/>
  <c r="H2442" i="15"/>
  <c r="K2442" i="15" s="1"/>
  <c r="H2443" i="15"/>
  <c r="K2443" i="15" s="1"/>
  <c r="H2444" i="15"/>
  <c r="K2444" i="15" s="1"/>
  <c r="H2445" i="15"/>
  <c r="K2445" i="15" s="1"/>
  <c r="H2446" i="15"/>
  <c r="K2446" i="15" s="1"/>
  <c r="H2447" i="15"/>
  <c r="K2447" i="15" s="1"/>
  <c r="H2448" i="15"/>
  <c r="K2448" i="15" s="1"/>
  <c r="H2449" i="15"/>
  <c r="K2449" i="15" s="1"/>
  <c r="H2450" i="15"/>
  <c r="K2450" i="15" s="1"/>
  <c r="H2451" i="15"/>
  <c r="K2451" i="15" s="1"/>
  <c r="H2452" i="15"/>
  <c r="K2452" i="15" s="1"/>
  <c r="H2453" i="15"/>
  <c r="K2453" i="15" s="1"/>
  <c r="H2454" i="15"/>
  <c r="K2454" i="15" s="1"/>
  <c r="H2455" i="15"/>
  <c r="K2455" i="15" s="1"/>
  <c r="H2456" i="15"/>
  <c r="K2456" i="15" s="1"/>
  <c r="H2457" i="15"/>
  <c r="K2457" i="15" s="1"/>
  <c r="H2458" i="15"/>
  <c r="K2458" i="15" s="1"/>
  <c r="H2459" i="15"/>
  <c r="K2459" i="15" s="1"/>
  <c r="H2460" i="15"/>
  <c r="K2460" i="15" s="1"/>
  <c r="H2461" i="15"/>
  <c r="K2461" i="15" s="1"/>
  <c r="H2462" i="15"/>
  <c r="K2462" i="15" s="1"/>
  <c r="H2463" i="15"/>
  <c r="K2463" i="15" s="1"/>
  <c r="H2464" i="15"/>
  <c r="K2464" i="15" s="1"/>
  <c r="H2465" i="15"/>
  <c r="K2465" i="15" s="1"/>
  <c r="H2466" i="15"/>
  <c r="K2466" i="15" s="1"/>
  <c r="H2467" i="15"/>
  <c r="K2467" i="15" s="1"/>
  <c r="H2468" i="15"/>
  <c r="K2468" i="15" s="1"/>
  <c r="H2469" i="15"/>
  <c r="K2469" i="15" s="1"/>
  <c r="H2470" i="15"/>
  <c r="K2470" i="15" s="1"/>
  <c r="H2471" i="15"/>
  <c r="K2471" i="15" s="1"/>
  <c r="H2472" i="15"/>
  <c r="K2472" i="15" s="1"/>
  <c r="H2473" i="15"/>
  <c r="K2473" i="15" s="1"/>
  <c r="H2474" i="15"/>
  <c r="K2474" i="15" s="1"/>
  <c r="H2475" i="15"/>
  <c r="K2475" i="15" s="1"/>
  <c r="H2476" i="15"/>
  <c r="K2476" i="15" s="1"/>
  <c r="H2477" i="15"/>
  <c r="K2477" i="15" s="1"/>
  <c r="H2478" i="15"/>
  <c r="K2478" i="15" s="1"/>
  <c r="H2479" i="15"/>
  <c r="K2479" i="15" s="1"/>
  <c r="H2480" i="15"/>
  <c r="K2480" i="15" s="1"/>
  <c r="H2481" i="15"/>
  <c r="K2481" i="15" s="1"/>
  <c r="H2482" i="15"/>
  <c r="K2482" i="15" s="1"/>
  <c r="H2483" i="15"/>
  <c r="K2483" i="15" s="1"/>
  <c r="H2484" i="15"/>
  <c r="K2484" i="15" s="1"/>
  <c r="H2485" i="15"/>
  <c r="K2485" i="15" s="1"/>
  <c r="H2486" i="15"/>
  <c r="K2486" i="15" s="1"/>
  <c r="H2487" i="15"/>
  <c r="K2487" i="15" s="1"/>
  <c r="H2488" i="15"/>
  <c r="K2488" i="15" s="1"/>
  <c r="H2489" i="15"/>
  <c r="K2489" i="15" s="1"/>
  <c r="H2490" i="15"/>
  <c r="K2490" i="15" s="1"/>
  <c r="H2491" i="15"/>
  <c r="K2491" i="15" s="1"/>
  <c r="H2492" i="15"/>
  <c r="K2492" i="15" s="1"/>
  <c r="H2493" i="15"/>
  <c r="K2493" i="15" s="1"/>
  <c r="H2494" i="15"/>
  <c r="K2494" i="15" s="1"/>
  <c r="H2495" i="15"/>
  <c r="K2495" i="15" s="1"/>
  <c r="H2496" i="15"/>
  <c r="K2496" i="15" s="1"/>
  <c r="H2497" i="15"/>
  <c r="K2497" i="15" s="1"/>
  <c r="H2498" i="15"/>
  <c r="K2498" i="15" s="1"/>
  <c r="H2499" i="15"/>
  <c r="K2499" i="15" s="1"/>
  <c r="H2500" i="15"/>
  <c r="K2500" i="15" s="1"/>
  <c r="H2501" i="15"/>
  <c r="K2501" i="15" s="1"/>
  <c r="H2502" i="15"/>
  <c r="K2502" i="15" s="1"/>
  <c r="H2503" i="15"/>
  <c r="K2503" i="15" s="1"/>
  <c r="H2504" i="15"/>
  <c r="K2504" i="15" s="1"/>
  <c r="H2505" i="15"/>
  <c r="K2505" i="15" s="1"/>
  <c r="H2506" i="15"/>
  <c r="K2506" i="15" s="1"/>
  <c r="H2507" i="15"/>
  <c r="K2507" i="15" s="1"/>
  <c r="H2508" i="15"/>
  <c r="K2508" i="15" s="1"/>
  <c r="H2509" i="15"/>
  <c r="K2509" i="15" s="1"/>
  <c r="H2510" i="15"/>
  <c r="K2510" i="15" s="1"/>
  <c r="H2511" i="15"/>
  <c r="K2511" i="15" s="1"/>
  <c r="H2512" i="15"/>
  <c r="K2512" i="15" s="1"/>
  <c r="H2513" i="15"/>
  <c r="K2513" i="15" s="1"/>
  <c r="H2514" i="15"/>
  <c r="K2514" i="15" s="1"/>
  <c r="H2515" i="15"/>
  <c r="K2515" i="15" s="1"/>
  <c r="H2516" i="15"/>
  <c r="K2516" i="15" s="1"/>
  <c r="H2517" i="15"/>
  <c r="K2517" i="15" s="1"/>
  <c r="H2518" i="15"/>
  <c r="K2518" i="15" s="1"/>
  <c r="H2519" i="15"/>
  <c r="K2519" i="15" s="1"/>
  <c r="H2520" i="15"/>
  <c r="K2520" i="15" s="1"/>
  <c r="H2521" i="15"/>
  <c r="K2521" i="15" s="1"/>
  <c r="H2522" i="15"/>
  <c r="K2522" i="15" s="1"/>
  <c r="H2523" i="15"/>
  <c r="K2523" i="15" s="1"/>
  <c r="H2524" i="15"/>
  <c r="K2524" i="15" s="1"/>
  <c r="H2525" i="15"/>
  <c r="K2525" i="15" s="1"/>
  <c r="H2526" i="15"/>
  <c r="K2526" i="15" s="1"/>
  <c r="H2527" i="15"/>
  <c r="K2527" i="15" s="1"/>
  <c r="H2528" i="15"/>
  <c r="K2528" i="15" s="1"/>
  <c r="H2529" i="15"/>
  <c r="K2529" i="15" s="1"/>
  <c r="H2530" i="15"/>
  <c r="K2530" i="15" s="1"/>
  <c r="H2531" i="15"/>
  <c r="K2531" i="15" s="1"/>
  <c r="H2532" i="15"/>
  <c r="K2532" i="15" s="1"/>
  <c r="H2533" i="15"/>
  <c r="K2533" i="15" s="1"/>
  <c r="H2534" i="15"/>
  <c r="K2534" i="15" s="1"/>
  <c r="H2535" i="15"/>
  <c r="K2535" i="15" s="1"/>
  <c r="H2536" i="15"/>
  <c r="K2536" i="15" s="1"/>
  <c r="H2537" i="15"/>
  <c r="K2537" i="15" s="1"/>
  <c r="H2538" i="15"/>
  <c r="K2538" i="15" s="1"/>
  <c r="H2539" i="15"/>
  <c r="K2539" i="15" s="1"/>
  <c r="H2540" i="15"/>
  <c r="K2540" i="15" s="1"/>
  <c r="H2541" i="15"/>
  <c r="K2541" i="15" s="1"/>
  <c r="H2542" i="15"/>
  <c r="K2542" i="15" s="1"/>
  <c r="H2543" i="15"/>
  <c r="K2543" i="15" s="1"/>
  <c r="H2544" i="15"/>
  <c r="K2544" i="15" s="1"/>
  <c r="H2545" i="15"/>
  <c r="K2545" i="15" s="1"/>
  <c r="H2546" i="15"/>
  <c r="K2546" i="15" s="1"/>
  <c r="H2547" i="15"/>
  <c r="K2547" i="15" s="1"/>
  <c r="H2548" i="15"/>
  <c r="K2548" i="15" s="1"/>
  <c r="H2549" i="15"/>
  <c r="K2549" i="15" s="1"/>
  <c r="H2550" i="15"/>
  <c r="K2550" i="15" s="1"/>
  <c r="H2551" i="15"/>
  <c r="K2551" i="15" s="1"/>
  <c r="H2552" i="15"/>
  <c r="K2552" i="15" s="1"/>
  <c r="H2553" i="15"/>
  <c r="K2553" i="15" s="1"/>
  <c r="H2554" i="15"/>
  <c r="K2554" i="15" s="1"/>
  <c r="H2555" i="15"/>
  <c r="K2555" i="15" s="1"/>
  <c r="H2556" i="15"/>
  <c r="K2556" i="15" s="1"/>
  <c r="H2557" i="15"/>
  <c r="K2557" i="15" s="1"/>
  <c r="H2558" i="15"/>
  <c r="K2558" i="15" s="1"/>
  <c r="H2559" i="15"/>
  <c r="K2559" i="15" s="1"/>
  <c r="H2560" i="15"/>
  <c r="K2560" i="15" s="1"/>
  <c r="H2561" i="15"/>
  <c r="K2561" i="15" s="1"/>
  <c r="H2562" i="15"/>
  <c r="K2562" i="15" s="1"/>
  <c r="H2563" i="15"/>
  <c r="K2563" i="15" s="1"/>
  <c r="H2564" i="15"/>
  <c r="K2564" i="15" s="1"/>
  <c r="H2565" i="15"/>
  <c r="K2565" i="15" s="1"/>
  <c r="H2566" i="15"/>
  <c r="K2566" i="15" s="1"/>
  <c r="H2567" i="15"/>
  <c r="K2567" i="15" s="1"/>
  <c r="H2568" i="15"/>
  <c r="K2568" i="15" s="1"/>
  <c r="H2569" i="15"/>
  <c r="K2569" i="15" s="1"/>
  <c r="H2570" i="15"/>
  <c r="K2570" i="15" s="1"/>
  <c r="H2571" i="15"/>
  <c r="K2571" i="15" s="1"/>
  <c r="H2572" i="15"/>
  <c r="K2572" i="15" s="1"/>
  <c r="H2573" i="15"/>
  <c r="K2573" i="15" s="1"/>
  <c r="H2574" i="15"/>
  <c r="K2574" i="15" s="1"/>
  <c r="H2575" i="15"/>
  <c r="K2575" i="15" s="1"/>
  <c r="H2576" i="15"/>
  <c r="K2576" i="15" s="1"/>
  <c r="H2577" i="15"/>
  <c r="K2577" i="15" s="1"/>
  <c r="H2578" i="15"/>
  <c r="K2578" i="15" s="1"/>
  <c r="H2579" i="15"/>
  <c r="K2579" i="15" s="1"/>
  <c r="H2580" i="15"/>
  <c r="K2580" i="15" s="1"/>
  <c r="H2581" i="15"/>
  <c r="K2581" i="15" s="1"/>
  <c r="H2582" i="15"/>
  <c r="K2582" i="15" s="1"/>
  <c r="H2583" i="15"/>
  <c r="K2583" i="15" s="1"/>
  <c r="H2584" i="15"/>
  <c r="K2584" i="15" s="1"/>
  <c r="H2585" i="15"/>
  <c r="K2585" i="15" s="1"/>
  <c r="H2586" i="15"/>
  <c r="K2586" i="15" s="1"/>
  <c r="H2587" i="15"/>
  <c r="K2587" i="15" s="1"/>
  <c r="H2588" i="15"/>
  <c r="K2588" i="15" s="1"/>
  <c r="H2589" i="15"/>
  <c r="K2589" i="15" s="1"/>
  <c r="H2590" i="15"/>
  <c r="K2590" i="15" s="1"/>
  <c r="H2591" i="15"/>
  <c r="K2591" i="15" s="1"/>
  <c r="H2592" i="15"/>
  <c r="K2592" i="15" s="1"/>
  <c r="H2593" i="15"/>
  <c r="K2593" i="15" s="1"/>
  <c r="H2594" i="15"/>
  <c r="K2594" i="15" s="1"/>
  <c r="H2595" i="15"/>
  <c r="K2595" i="15" s="1"/>
  <c r="H2596" i="15"/>
  <c r="K2596" i="15" s="1"/>
  <c r="H2597" i="15"/>
  <c r="K2597" i="15" s="1"/>
  <c r="H2598" i="15"/>
  <c r="K2598" i="15" s="1"/>
  <c r="H2599" i="15"/>
  <c r="K2599" i="15" s="1"/>
  <c r="H2600" i="15"/>
  <c r="K2600" i="15" s="1"/>
  <c r="H2601" i="15"/>
  <c r="K2601" i="15" s="1"/>
  <c r="H2602" i="15"/>
  <c r="K2602" i="15" s="1"/>
  <c r="H2603" i="15"/>
  <c r="K2603" i="15" s="1"/>
  <c r="H2604" i="15"/>
  <c r="K2604" i="15" s="1"/>
  <c r="H2605" i="15"/>
  <c r="K2605" i="15" s="1"/>
  <c r="H2606" i="15"/>
  <c r="K2606" i="15" s="1"/>
  <c r="H2607" i="15"/>
  <c r="K2607" i="15" s="1"/>
  <c r="H2608" i="15"/>
  <c r="K2608" i="15" s="1"/>
  <c r="H2609" i="15"/>
  <c r="K2609" i="15" s="1"/>
  <c r="H2610" i="15"/>
  <c r="K2610" i="15" s="1"/>
  <c r="H2611" i="15"/>
  <c r="K2611" i="15" s="1"/>
  <c r="H2612" i="15"/>
  <c r="K2612" i="15" s="1"/>
  <c r="H2613" i="15"/>
  <c r="K2613" i="15" s="1"/>
  <c r="H2614" i="15"/>
  <c r="K2614" i="15" s="1"/>
  <c r="H2615" i="15"/>
  <c r="K2615" i="15" s="1"/>
  <c r="H2616" i="15"/>
  <c r="K2616" i="15" s="1"/>
  <c r="H2617" i="15"/>
  <c r="K2617" i="15" s="1"/>
  <c r="H2618" i="15"/>
  <c r="K2618" i="15" s="1"/>
  <c r="H2619" i="15"/>
  <c r="K2619" i="15" s="1"/>
  <c r="H2620" i="15"/>
  <c r="K2620" i="15" s="1"/>
  <c r="H2621" i="15"/>
  <c r="K2621" i="15" s="1"/>
  <c r="H2622" i="15"/>
  <c r="K2622" i="15" s="1"/>
  <c r="H2623" i="15"/>
  <c r="K2623" i="15" s="1"/>
  <c r="H2624" i="15"/>
  <c r="K2624" i="15" s="1"/>
  <c r="H2625" i="15"/>
  <c r="K2625" i="15" s="1"/>
  <c r="H2626" i="15"/>
  <c r="K2626" i="15" s="1"/>
  <c r="H2627" i="15"/>
  <c r="K2627" i="15" s="1"/>
  <c r="H2628" i="15"/>
  <c r="K2628" i="15" s="1"/>
  <c r="H2629" i="15"/>
  <c r="K2629" i="15" s="1"/>
  <c r="H2630" i="15"/>
  <c r="K2630" i="15" s="1"/>
  <c r="H2631" i="15"/>
  <c r="K2631" i="15" s="1"/>
  <c r="H2632" i="15"/>
  <c r="K2632" i="15" s="1"/>
  <c r="H2633" i="15"/>
  <c r="K2633" i="15" s="1"/>
  <c r="H2634" i="15"/>
  <c r="K2634" i="15" s="1"/>
  <c r="H2635" i="15"/>
  <c r="K2635" i="15" s="1"/>
  <c r="H2636" i="15"/>
  <c r="K2636" i="15" s="1"/>
  <c r="H2637" i="15"/>
  <c r="K2637" i="15" s="1"/>
  <c r="H2638" i="15"/>
  <c r="K2638" i="15" s="1"/>
  <c r="H2639" i="15"/>
  <c r="K2639" i="15" s="1"/>
  <c r="H2640" i="15"/>
  <c r="K2640" i="15" s="1"/>
  <c r="H2641" i="15"/>
  <c r="K2641" i="15" s="1"/>
  <c r="H2642" i="15"/>
  <c r="K2642" i="15" s="1"/>
  <c r="H2643" i="15"/>
  <c r="K2643" i="15" s="1"/>
  <c r="H2644" i="15"/>
  <c r="K2644" i="15" s="1"/>
  <c r="H2645" i="15"/>
  <c r="K2645" i="15" s="1"/>
  <c r="H2646" i="15"/>
  <c r="K2646" i="15" s="1"/>
  <c r="H2647" i="15"/>
  <c r="K2647" i="15" s="1"/>
  <c r="H2648" i="15"/>
  <c r="K2648" i="15" s="1"/>
  <c r="H2649" i="15"/>
  <c r="K2649" i="15" s="1"/>
  <c r="H2650" i="15"/>
  <c r="K2650" i="15" s="1"/>
  <c r="H2651" i="15"/>
  <c r="K2651" i="15" s="1"/>
  <c r="H2652" i="15"/>
  <c r="K2652" i="15" s="1"/>
  <c r="H2653" i="15"/>
  <c r="K2653" i="15" s="1"/>
  <c r="H2654" i="15"/>
  <c r="K2654" i="15" s="1"/>
  <c r="H2655" i="15"/>
  <c r="K2655" i="15" s="1"/>
  <c r="H2656" i="15"/>
  <c r="K2656" i="15" s="1"/>
  <c r="H2657" i="15"/>
  <c r="K2657" i="15" s="1"/>
  <c r="H2658" i="15"/>
  <c r="K2658" i="15" s="1"/>
  <c r="H2659" i="15"/>
  <c r="K2659" i="15" s="1"/>
  <c r="H2660" i="15"/>
  <c r="K2660" i="15" s="1"/>
  <c r="H2661" i="15"/>
  <c r="K2661" i="15" s="1"/>
  <c r="H2662" i="15"/>
  <c r="K2662" i="15" s="1"/>
  <c r="H2663" i="15"/>
  <c r="K2663" i="15" s="1"/>
  <c r="H2664" i="15"/>
  <c r="K2664" i="15" s="1"/>
  <c r="H2665" i="15"/>
  <c r="K2665" i="15" s="1"/>
  <c r="H2666" i="15"/>
  <c r="K2666" i="15" s="1"/>
  <c r="H2667" i="15"/>
  <c r="K2667" i="15" s="1"/>
  <c r="H2668" i="15"/>
  <c r="K2668" i="15" s="1"/>
  <c r="H2669" i="15"/>
  <c r="K2669" i="15" s="1"/>
  <c r="H2670" i="15"/>
  <c r="K2670" i="15" s="1"/>
  <c r="H2671" i="15"/>
  <c r="K2671" i="15" s="1"/>
  <c r="H2672" i="15"/>
  <c r="K2672" i="15" s="1"/>
  <c r="H2673" i="15"/>
  <c r="K2673" i="15" s="1"/>
  <c r="H2674" i="15"/>
  <c r="K2674" i="15" s="1"/>
  <c r="H2675" i="15"/>
  <c r="K2675" i="15" s="1"/>
  <c r="H2676" i="15"/>
  <c r="K2676" i="15" s="1"/>
  <c r="H2677" i="15"/>
  <c r="K2677" i="15" s="1"/>
  <c r="H2678" i="15"/>
  <c r="K2678" i="15" s="1"/>
  <c r="H2679" i="15"/>
  <c r="K2679" i="15" s="1"/>
  <c r="H2680" i="15"/>
  <c r="K2680" i="15" s="1"/>
  <c r="H2681" i="15"/>
  <c r="K2681" i="15" s="1"/>
  <c r="H2682" i="15"/>
  <c r="K2682" i="15" s="1"/>
  <c r="H2683" i="15"/>
  <c r="K2683" i="15" s="1"/>
  <c r="H2684" i="15"/>
  <c r="K2684" i="15" s="1"/>
  <c r="H2685" i="15"/>
  <c r="K2685" i="15" s="1"/>
  <c r="H2686" i="15"/>
  <c r="K2686" i="15" s="1"/>
  <c r="H2687" i="15"/>
  <c r="K2687" i="15" s="1"/>
  <c r="H2688" i="15"/>
  <c r="K2688" i="15" s="1"/>
  <c r="H2689" i="15"/>
  <c r="K2689" i="15" s="1"/>
  <c r="H2690" i="15"/>
  <c r="K2690" i="15" s="1"/>
  <c r="H2691" i="15"/>
  <c r="K2691" i="15" s="1"/>
  <c r="H2692" i="15"/>
  <c r="K2692" i="15" s="1"/>
  <c r="H2693" i="15"/>
  <c r="K2693" i="15" s="1"/>
  <c r="H2694" i="15"/>
  <c r="K2694" i="15" s="1"/>
  <c r="H2695" i="15"/>
  <c r="K2695" i="15" s="1"/>
  <c r="H2696" i="15"/>
  <c r="K2696" i="15" s="1"/>
  <c r="H2697" i="15"/>
  <c r="K2697" i="15" s="1"/>
  <c r="H2698" i="15"/>
  <c r="K2698" i="15" s="1"/>
  <c r="H2699" i="15"/>
  <c r="K2699" i="15" s="1"/>
  <c r="H2700" i="15"/>
  <c r="K2700" i="15" s="1"/>
  <c r="H2701" i="15"/>
  <c r="K2701" i="15" s="1"/>
  <c r="H2702" i="15"/>
  <c r="K2702" i="15" s="1"/>
  <c r="H2703" i="15"/>
  <c r="K2703" i="15" s="1"/>
  <c r="H2704" i="15"/>
  <c r="K2704" i="15" s="1"/>
  <c r="H2705" i="15"/>
  <c r="K2705" i="15" s="1"/>
  <c r="H2706" i="15"/>
  <c r="K2706" i="15" s="1"/>
  <c r="H2707" i="15"/>
  <c r="K2707" i="15" s="1"/>
  <c r="H2708" i="15"/>
  <c r="K2708" i="15" s="1"/>
  <c r="H2709" i="15"/>
  <c r="K2709" i="15" s="1"/>
  <c r="H2710" i="15"/>
  <c r="K2710" i="15" s="1"/>
  <c r="H2711" i="15"/>
  <c r="K2711" i="15" s="1"/>
  <c r="H2712" i="15"/>
  <c r="K2712" i="15" s="1"/>
  <c r="H2713" i="15"/>
  <c r="K2713" i="15" s="1"/>
  <c r="H2714" i="15"/>
  <c r="K2714" i="15" s="1"/>
  <c r="H2715" i="15"/>
  <c r="K2715" i="15" s="1"/>
  <c r="H2716" i="15"/>
  <c r="K2716" i="15" s="1"/>
  <c r="H2717" i="15"/>
  <c r="K2717" i="15" s="1"/>
  <c r="H2718" i="15"/>
  <c r="K2718" i="15" s="1"/>
  <c r="H2719" i="15"/>
  <c r="K2719" i="15" s="1"/>
  <c r="H2720" i="15"/>
  <c r="K2720" i="15" s="1"/>
  <c r="H2721" i="15"/>
  <c r="K2721" i="15" s="1"/>
  <c r="H2722" i="15"/>
  <c r="K2722" i="15" s="1"/>
  <c r="H2723" i="15"/>
  <c r="K2723" i="15" s="1"/>
  <c r="H2724" i="15"/>
  <c r="K2724" i="15" s="1"/>
  <c r="H2725" i="15"/>
  <c r="K2725" i="15" s="1"/>
  <c r="H2726" i="15"/>
  <c r="K2726" i="15" s="1"/>
  <c r="H2727" i="15"/>
  <c r="K2727" i="15" s="1"/>
  <c r="H2728" i="15"/>
  <c r="K2728" i="15" s="1"/>
  <c r="H2729" i="15"/>
  <c r="K2729" i="15" s="1"/>
  <c r="H2730" i="15"/>
  <c r="K2730" i="15" s="1"/>
  <c r="H2731" i="15"/>
  <c r="K2731" i="15" s="1"/>
  <c r="H2732" i="15"/>
  <c r="K2732" i="15" s="1"/>
  <c r="H2733" i="15"/>
  <c r="K2733" i="15" s="1"/>
  <c r="H2734" i="15"/>
  <c r="K2734" i="15" s="1"/>
  <c r="H2735" i="15"/>
  <c r="K2735" i="15" s="1"/>
  <c r="H2736" i="15"/>
  <c r="K2736" i="15" s="1"/>
  <c r="H2737" i="15"/>
  <c r="K2737" i="15" s="1"/>
  <c r="H2738" i="15"/>
  <c r="K2738" i="15" s="1"/>
  <c r="H2739" i="15"/>
  <c r="K2739" i="15" s="1"/>
  <c r="H2740" i="15"/>
  <c r="K2740" i="15" s="1"/>
  <c r="H2741" i="15"/>
  <c r="K2741" i="15" s="1"/>
  <c r="H2742" i="15"/>
  <c r="K2742" i="15" s="1"/>
  <c r="H2743" i="15"/>
  <c r="K2743" i="15" s="1"/>
  <c r="H2744" i="15"/>
  <c r="K2744" i="15" s="1"/>
  <c r="H2745" i="15"/>
  <c r="K2745" i="15" s="1"/>
  <c r="H2746" i="15"/>
  <c r="K2746" i="15" s="1"/>
  <c r="H2747" i="15"/>
  <c r="K2747" i="15" s="1"/>
  <c r="H2748" i="15"/>
  <c r="K2748" i="15" s="1"/>
  <c r="H2749" i="15"/>
  <c r="K2749" i="15" s="1"/>
  <c r="H2750" i="15"/>
  <c r="K2750" i="15" s="1"/>
  <c r="H2751" i="15"/>
  <c r="K2751" i="15" s="1"/>
  <c r="H2752" i="15"/>
  <c r="K2752" i="15" s="1"/>
  <c r="H2753" i="15"/>
  <c r="K2753" i="15" s="1"/>
  <c r="H2754" i="15"/>
  <c r="K2754" i="15" s="1"/>
  <c r="H2755" i="15"/>
  <c r="K2755" i="15" s="1"/>
  <c r="H2756" i="15"/>
  <c r="K2756" i="15" s="1"/>
  <c r="H2757" i="15"/>
  <c r="K2757" i="15" s="1"/>
  <c r="H2758" i="15"/>
  <c r="K2758" i="15" s="1"/>
  <c r="H2759" i="15"/>
  <c r="K2759" i="15" s="1"/>
  <c r="H2760" i="15"/>
  <c r="K2760" i="15" s="1"/>
  <c r="H2761" i="15"/>
  <c r="K2761" i="15" s="1"/>
  <c r="H2762" i="15"/>
  <c r="K2762" i="15" s="1"/>
  <c r="H2763" i="15"/>
  <c r="K2763" i="15" s="1"/>
  <c r="H2764" i="15"/>
  <c r="K2764" i="15" s="1"/>
  <c r="H2765" i="15"/>
  <c r="K2765" i="15" s="1"/>
  <c r="H2766" i="15"/>
  <c r="K2766" i="15" s="1"/>
  <c r="H2767" i="15"/>
  <c r="K2767" i="15" s="1"/>
  <c r="H2768" i="15"/>
  <c r="K2768" i="15" s="1"/>
  <c r="H2769" i="15"/>
  <c r="K2769" i="15" s="1"/>
  <c r="H2770" i="15"/>
  <c r="K2770" i="15" s="1"/>
  <c r="H2771" i="15"/>
  <c r="K2771" i="15" s="1"/>
  <c r="H2772" i="15"/>
  <c r="K2772" i="15" s="1"/>
  <c r="H2773" i="15"/>
  <c r="K2773" i="15" s="1"/>
  <c r="H2774" i="15"/>
  <c r="K2774" i="15" s="1"/>
  <c r="H2775" i="15"/>
  <c r="K2775" i="15" s="1"/>
  <c r="H2776" i="15"/>
  <c r="K2776" i="15" s="1"/>
  <c r="H2777" i="15"/>
  <c r="K2777" i="15" s="1"/>
  <c r="H2778" i="15"/>
  <c r="K2778" i="15" s="1"/>
  <c r="H2779" i="15"/>
  <c r="K2779" i="15" s="1"/>
  <c r="H2780" i="15"/>
  <c r="K2780" i="15" s="1"/>
  <c r="H2781" i="15"/>
  <c r="K2781" i="15" s="1"/>
  <c r="H2782" i="15"/>
  <c r="K2782" i="15" s="1"/>
  <c r="H2783" i="15"/>
  <c r="K2783" i="15" s="1"/>
  <c r="H2784" i="15"/>
  <c r="K2784" i="15" s="1"/>
  <c r="H2785" i="15"/>
  <c r="K2785" i="15" s="1"/>
  <c r="H2786" i="15"/>
  <c r="K2786" i="15" s="1"/>
  <c r="H2787" i="15"/>
  <c r="K2787" i="15" s="1"/>
  <c r="H2788" i="15"/>
  <c r="K2788" i="15" s="1"/>
  <c r="H2789" i="15"/>
  <c r="K2789" i="15" s="1"/>
  <c r="H2790" i="15"/>
  <c r="K2790" i="15" s="1"/>
  <c r="H2791" i="15"/>
  <c r="K2791" i="15" s="1"/>
  <c r="H2792" i="15"/>
  <c r="K2792" i="15" s="1"/>
  <c r="H2793" i="15"/>
  <c r="K2793" i="15" s="1"/>
  <c r="H2794" i="15"/>
  <c r="K2794" i="15" s="1"/>
  <c r="H2795" i="15"/>
  <c r="K2795" i="15" s="1"/>
  <c r="H2796" i="15"/>
  <c r="K2796" i="15" s="1"/>
  <c r="H2797" i="15"/>
  <c r="K2797" i="15" s="1"/>
  <c r="H2798" i="15"/>
  <c r="K2798" i="15" s="1"/>
  <c r="H2799" i="15"/>
  <c r="K2799" i="15" s="1"/>
  <c r="H2800" i="15"/>
  <c r="K2800" i="15" s="1"/>
  <c r="H2801" i="15"/>
  <c r="K2801" i="15" s="1"/>
  <c r="H2802" i="15"/>
  <c r="K2802" i="15" s="1"/>
  <c r="H2803" i="15"/>
  <c r="K2803" i="15" s="1"/>
  <c r="H2804" i="15"/>
  <c r="K2804" i="15" s="1"/>
  <c r="H2805" i="15"/>
  <c r="K2805" i="15" s="1"/>
  <c r="H2806" i="15"/>
  <c r="K2806" i="15" s="1"/>
  <c r="H2807" i="15"/>
  <c r="K2807" i="15" s="1"/>
  <c r="H2808" i="15"/>
  <c r="K2808" i="15" s="1"/>
  <c r="H2809" i="15"/>
  <c r="K2809" i="15" s="1"/>
  <c r="H2810" i="15"/>
  <c r="K2810" i="15" s="1"/>
  <c r="H2811" i="15"/>
  <c r="K2811" i="15" s="1"/>
  <c r="H2812" i="15"/>
  <c r="K2812" i="15" s="1"/>
  <c r="H2813" i="15"/>
  <c r="K2813" i="15" s="1"/>
  <c r="H2814" i="15"/>
  <c r="K2814" i="15" s="1"/>
  <c r="H2815" i="15"/>
  <c r="K2815" i="15" s="1"/>
  <c r="H2816" i="15"/>
  <c r="K2816" i="15" s="1"/>
  <c r="H2817" i="15"/>
  <c r="K2817" i="15" s="1"/>
  <c r="H2818" i="15"/>
  <c r="K2818" i="15" s="1"/>
  <c r="H2819" i="15"/>
  <c r="K2819" i="15" s="1"/>
  <c r="H2820" i="15"/>
  <c r="K2820" i="15" s="1"/>
  <c r="H2821" i="15"/>
  <c r="K2821" i="15" s="1"/>
  <c r="H2822" i="15"/>
  <c r="K2822" i="15" s="1"/>
  <c r="H2823" i="15"/>
  <c r="K2823" i="15" s="1"/>
  <c r="H2824" i="15"/>
  <c r="K2824" i="15" s="1"/>
  <c r="H2825" i="15"/>
  <c r="K2825" i="15" s="1"/>
  <c r="H2826" i="15"/>
  <c r="K2826" i="15" s="1"/>
  <c r="H2827" i="15"/>
  <c r="K2827" i="15" s="1"/>
  <c r="H2828" i="15"/>
  <c r="K2828" i="15" s="1"/>
  <c r="H2829" i="15"/>
  <c r="K2829" i="15" s="1"/>
  <c r="H2830" i="15"/>
  <c r="K2830" i="15" s="1"/>
  <c r="H2831" i="15"/>
  <c r="K2831" i="15" s="1"/>
  <c r="H2832" i="15"/>
  <c r="K2832" i="15" s="1"/>
  <c r="H2833" i="15"/>
  <c r="K2833" i="15" s="1"/>
  <c r="H2834" i="15"/>
  <c r="K2834" i="15" s="1"/>
  <c r="H2835" i="15"/>
  <c r="K2835" i="15" s="1"/>
  <c r="H2836" i="15"/>
  <c r="K2836" i="15" s="1"/>
  <c r="H2837" i="15"/>
  <c r="K2837" i="15" s="1"/>
  <c r="H2838" i="15"/>
  <c r="K2838" i="15" s="1"/>
  <c r="H2839" i="15"/>
  <c r="K2839" i="15" s="1"/>
  <c r="H2840" i="15"/>
  <c r="K2840" i="15" s="1"/>
  <c r="H2841" i="15"/>
  <c r="K2841" i="15" s="1"/>
  <c r="H2842" i="15"/>
  <c r="K2842" i="15" s="1"/>
  <c r="H2843" i="15"/>
  <c r="K2843" i="15" s="1"/>
  <c r="H2844" i="15"/>
  <c r="K2844" i="15" s="1"/>
  <c r="H2845" i="15"/>
  <c r="K2845" i="15" s="1"/>
  <c r="H2846" i="15"/>
  <c r="K2846" i="15" s="1"/>
  <c r="H2847" i="15"/>
  <c r="K2847" i="15" s="1"/>
  <c r="H2848" i="15"/>
  <c r="K2848" i="15" s="1"/>
  <c r="H2849" i="15"/>
  <c r="K2849" i="15" s="1"/>
  <c r="H2850" i="15"/>
  <c r="K2850" i="15" s="1"/>
  <c r="H2851" i="15"/>
  <c r="K2851" i="15" s="1"/>
  <c r="H2852" i="15"/>
  <c r="K2852" i="15" s="1"/>
  <c r="H2853" i="15"/>
  <c r="K2853" i="15" s="1"/>
  <c r="H2854" i="15"/>
  <c r="K2854" i="15" s="1"/>
  <c r="H2855" i="15"/>
  <c r="K2855" i="15" s="1"/>
  <c r="H2856" i="15"/>
  <c r="K2856" i="15" s="1"/>
  <c r="H2857" i="15"/>
  <c r="K2857" i="15" s="1"/>
  <c r="H2858" i="15"/>
  <c r="K2858" i="15" s="1"/>
  <c r="H2859" i="15"/>
  <c r="K2859" i="15" s="1"/>
  <c r="H2860" i="15"/>
  <c r="K2860" i="15" s="1"/>
  <c r="H2861" i="15"/>
  <c r="K2861" i="15" s="1"/>
  <c r="H2862" i="15"/>
  <c r="K2862" i="15" s="1"/>
  <c r="H2863" i="15"/>
  <c r="K2863" i="15" s="1"/>
  <c r="H2864" i="15"/>
  <c r="K2864" i="15" s="1"/>
  <c r="H2865" i="15"/>
  <c r="K2865" i="15" s="1"/>
  <c r="H2866" i="15"/>
  <c r="K2866" i="15" s="1"/>
  <c r="H2867" i="15"/>
  <c r="K2867" i="15" s="1"/>
  <c r="H2868" i="15"/>
  <c r="K2868" i="15" s="1"/>
  <c r="H2869" i="15"/>
  <c r="K2869" i="15" s="1"/>
  <c r="H2870" i="15"/>
  <c r="K2870" i="15" s="1"/>
  <c r="H2871" i="15"/>
  <c r="K2871" i="15" s="1"/>
  <c r="H2872" i="15"/>
  <c r="K2872" i="15" s="1"/>
  <c r="H2873" i="15"/>
  <c r="K2873" i="15" s="1"/>
  <c r="H2874" i="15"/>
  <c r="K2874" i="15" s="1"/>
  <c r="H2875" i="15"/>
  <c r="K2875" i="15" s="1"/>
  <c r="H2876" i="15"/>
  <c r="K2876" i="15" s="1"/>
  <c r="H2877" i="15"/>
  <c r="K2877" i="15" s="1"/>
  <c r="H2878" i="15"/>
  <c r="K2878" i="15" s="1"/>
  <c r="H2879" i="15"/>
  <c r="K2879" i="15" s="1"/>
  <c r="H2880" i="15"/>
  <c r="K2880" i="15" s="1"/>
  <c r="H2881" i="15"/>
  <c r="K2881" i="15" s="1"/>
  <c r="H2882" i="15"/>
  <c r="K2882" i="15" s="1"/>
  <c r="H2883" i="15"/>
  <c r="K2883" i="15" s="1"/>
  <c r="H2884" i="15"/>
  <c r="K2884" i="15" s="1"/>
  <c r="H2885" i="15"/>
  <c r="K2885" i="15" s="1"/>
  <c r="H2886" i="15"/>
  <c r="K2886" i="15" s="1"/>
  <c r="H2887" i="15"/>
  <c r="K2887" i="15" s="1"/>
  <c r="H2888" i="15"/>
  <c r="K2888" i="15" s="1"/>
  <c r="H2889" i="15"/>
  <c r="K2889" i="15" s="1"/>
  <c r="H2890" i="15"/>
  <c r="K2890" i="15" s="1"/>
  <c r="H2891" i="15"/>
  <c r="K2891" i="15" s="1"/>
  <c r="H2892" i="15"/>
  <c r="K2892" i="15" s="1"/>
  <c r="H2893" i="15"/>
  <c r="K2893" i="15" s="1"/>
  <c r="H2894" i="15"/>
  <c r="K2894" i="15" s="1"/>
  <c r="H2895" i="15"/>
  <c r="K2895" i="15" s="1"/>
  <c r="H2896" i="15"/>
  <c r="K2896" i="15" s="1"/>
  <c r="H2897" i="15"/>
  <c r="K2897" i="15" s="1"/>
  <c r="H2898" i="15"/>
  <c r="K2898" i="15" s="1"/>
  <c r="H2899" i="15"/>
  <c r="K2899" i="15" s="1"/>
  <c r="H2900" i="15"/>
  <c r="K2900" i="15" s="1"/>
  <c r="H2901" i="15"/>
  <c r="K2901" i="15" s="1"/>
  <c r="H2902" i="15"/>
  <c r="K2902" i="15" s="1"/>
  <c r="H2903" i="15"/>
  <c r="K2903" i="15" s="1"/>
  <c r="H2904" i="15"/>
  <c r="K2904" i="15" s="1"/>
  <c r="H2905" i="15"/>
  <c r="K2905" i="15" s="1"/>
  <c r="H2906" i="15"/>
  <c r="K2906" i="15" s="1"/>
  <c r="H2907" i="15"/>
  <c r="K2907" i="15" s="1"/>
  <c r="H2908" i="15"/>
  <c r="K2908" i="15" s="1"/>
  <c r="H2909" i="15"/>
  <c r="K2909" i="15" s="1"/>
  <c r="H2910" i="15"/>
  <c r="K2910" i="15" s="1"/>
  <c r="H2911" i="15"/>
  <c r="K2911" i="15" s="1"/>
  <c r="H2912" i="15"/>
  <c r="K2912" i="15" s="1"/>
  <c r="H2913" i="15"/>
  <c r="K2913" i="15" s="1"/>
  <c r="H2914" i="15"/>
  <c r="K2914" i="15" s="1"/>
  <c r="H2915" i="15"/>
  <c r="K2915" i="15" s="1"/>
  <c r="H2916" i="15"/>
  <c r="K2916" i="15" s="1"/>
  <c r="H2917" i="15"/>
  <c r="K2917" i="15" s="1"/>
  <c r="H2918" i="15"/>
  <c r="K2918" i="15" s="1"/>
  <c r="H2919" i="15"/>
  <c r="K2919" i="15" s="1"/>
  <c r="H2920" i="15"/>
  <c r="K2920" i="15" s="1"/>
  <c r="H2921" i="15"/>
  <c r="K2921" i="15" s="1"/>
  <c r="H2922" i="15"/>
  <c r="K2922" i="15" s="1"/>
  <c r="H2923" i="15"/>
  <c r="K2923" i="15" s="1"/>
  <c r="H2924" i="15"/>
  <c r="K2924" i="15" s="1"/>
  <c r="H2925" i="15"/>
  <c r="K2925" i="15" s="1"/>
  <c r="H2926" i="15"/>
  <c r="K2926" i="15" s="1"/>
  <c r="H2927" i="15"/>
  <c r="K2927" i="15" s="1"/>
  <c r="H2928" i="15"/>
  <c r="K2928" i="15" s="1"/>
  <c r="H2929" i="15"/>
  <c r="K2929" i="15" s="1"/>
  <c r="H2930" i="15"/>
  <c r="K2930" i="15" s="1"/>
  <c r="H2931" i="15"/>
  <c r="K2931" i="15" s="1"/>
  <c r="H2932" i="15"/>
  <c r="K2932" i="15" s="1"/>
  <c r="H2933" i="15"/>
  <c r="K2933" i="15" s="1"/>
  <c r="H2934" i="15"/>
  <c r="K2934" i="15" s="1"/>
  <c r="H2935" i="15"/>
  <c r="K2935" i="15" s="1"/>
  <c r="H2936" i="15"/>
  <c r="K2936" i="15" s="1"/>
  <c r="H2937" i="15"/>
  <c r="K2937" i="15" s="1"/>
  <c r="H2938" i="15"/>
  <c r="K2938" i="15" s="1"/>
  <c r="H2939" i="15"/>
  <c r="K2939" i="15" s="1"/>
  <c r="H2940" i="15"/>
  <c r="K2940" i="15" s="1"/>
  <c r="H2941" i="15"/>
  <c r="K2941" i="15" s="1"/>
  <c r="H2942" i="15"/>
  <c r="K2942" i="15" s="1"/>
  <c r="H2943" i="15"/>
  <c r="K2943" i="15" s="1"/>
  <c r="H2944" i="15"/>
  <c r="K2944" i="15" s="1"/>
  <c r="H2945" i="15"/>
  <c r="K2945" i="15" s="1"/>
  <c r="H2946" i="15"/>
  <c r="K2946" i="15" s="1"/>
  <c r="H2947" i="15"/>
  <c r="K2947" i="15" s="1"/>
  <c r="H2948" i="15"/>
  <c r="K2948" i="15" s="1"/>
  <c r="H2949" i="15"/>
  <c r="K2949" i="15" s="1"/>
  <c r="H2950" i="15"/>
  <c r="K2950" i="15" s="1"/>
  <c r="H2951" i="15"/>
  <c r="K2951" i="15" s="1"/>
  <c r="H2952" i="15"/>
  <c r="K2952" i="15" s="1"/>
  <c r="H2953" i="15"/>
  <c r="K2953" i="15" s="1"/>
  <c r="H2954" i="15"/>
  <c r="K2954" i="15" s="1"/>
  <c r="H2955" i="15"/>
  <c r="K2955" i="15" s="1"/>
  <c r="H2956" i="15"/>
  <c r="K2956" i="15" s="1"/>
  <c r="H2957" i="15"/>
  <c r="K2957" i="15" s="1"/>
  <c r="H2958" i="15"/>
  <c r="K2958" i="15" s="1"/>
  <c r="H2959" i="15"/>
  <c r="K2959" i="15" s="1"/>
  <c r="H2960" i="15"/>
  <c r="K2960" i="15" s="1"/>
  <c r="H2961" i="15"/>
  <c r="K2961" i="15" s="1"/>
  <c r="H2962" i="15"/>
  <c r="K2962" i="15" s="1"/>
  <c r="H2963" i="15"/>
  <c r="K2963" i="15" s="1"/>
  <c r="H2964" i="15"/>
  <c r="K2964" i="15" s="1"/>
  <c r="H2965" i="15"/>
  <c r="K2965" i="15" s="1"/>
  <c r="H2966" i="15"/>
  <c r="K2966" i="15" s="1"/>
  <c r="H2967" i="15"/>
  <c r="K2967" i="15" s="1"/>
  <c r="H2968" i="15"/>
  <c r="K2968" i="15" s="1"/>
  <c r="H2969" i="15"/>
  <c r="K2969" i="15" s="1"/>
  <c r="H2970" i="15"/>
  <c r="K2970" i="15" s="1"/>
  <c r="H2971" i="15"/>
  <c r="K2971" i="15" s="1"/>
  <c r="H2972" i="15"/>
  <c r="K2972" i="15" s="1"/>
  <c r="H2973" i="15"/>
  <c r="K2973" i="15" s="1"/>
  <c r="H2974" i="15"/>
  <c r="K2974" i="15" s="1"/>
  <c r="H2975" i="15"/>
  <c r="K2975" i="15" s="1"/>
  <c r="H2976" i="15"/>
  <c r="K2976" i="15" s="1"/>
  <c r="H2977" i="15"/>
  <c r="K2977" i="15" s="1"/>
  <c r="H2978" i="15"/>
  <c r="K2978" i="15" s="1"/>
  <c r="H2979" i="15"/>
  <c r="K2979" i="15" s="1"/>
  <c r="H2980" i="15"/>
  <c r="K2980" i="15" s="1"/>
  <c r="H2981" i="15"/>
  <c r="K2981" i="15" s="1"/>
  <c r="H2982" i="15"/>
  <c r="K2982" i="15" s="1"/>
  <c r="H2983" i="15"/>
  <c r="K2983" i="15" s="1"/>
  <c r="H2984" i="15"/>
  <c r="K2984" i="15" s="1"/>
  <c r="H2985" i="15"/>
  <c r="K2985" i="15" s="1"/>
  <c r="H2986" i="15"/>
  <c r="K2986" i="15" s="1"/>
  <c r="H2987" i="15"/>
  <c r="K2987" i="15" s="1"/>
  <c r="H2988" i="15"/>
  <c r="K2988" i="15" s="1"/>
  <c r="H2989" i="15"/>
  <c r="K2989" i="15" s="1"/>
  <c r="H2990" i="15"/>
  <c r="K2990" i="15" s="1"/>
  <c r="H2991" i="15"/>
  <c r="K2991" i="15" s="1"/>
  <c r="H2992" i="15"/>
  <c r="K2992" i="15" s="1"/>
  <c r="H2993" i="15"/>
  <c r="K2993" i="15" s="1"/>
  <c r="H2994" i="15"/>
  <c r="K2994" i="15" s="1"/>
  <c r="H2995" i="15"/>
  <c r="K2995" i="15" s="1"/>
  <c r="H2996" i="15"/>
  <c r="K2996" i="15" s="1"/>
  <c r="H2997" i="15"/>
  <c r="K2997" i="15" s="1"/>
  <c r="H2998" i="15"/>
  <c r="K2998" i="15" s="1"/>
  <c r="H2999" i="15"/>
  <c r="K2999" i="15" s="1"/>
  <c r="H3000" i="15"/>
  <c r="K3000" i="15" s="1"/>
  <c r="H3001" i="15"/>
  <c r="K3001" i="15" s="1"/>
  <c r="H3002" i="15"/>
  <c r="K3002" i="15" s="1"/>
  <c r="H3003" i="15"/>
  <c r="K3003" i="15" s="1"/>
  <c r="H3004" i="15"/>
  <c r="K3004" i="15" s="1"/>
  <c r="H3005" i="15"/>
  <c r="K3005" i="15" s="1"/>
  <c r="H3006" i="15"/>
  <c r="K3006" i="15" s="1"/>
  <c r="H3007" i="15"/>
  <c r="K3007" i="15" s="1"/>
  <c r="H3008" i="15"/>
  <c r="K3008" i="15" s="1"/>
  <c r="H3009" i="15"/>
  <c r="K3009" i="15" s="1"/>
  <c r="H3010" i="15"/>
  <c r="K3010" i="15" s="1"/>
  <c r="H3011" i="15"/>
  <c r="K3011" i="15" s="1"/>
  <c r="H3012" i="15"/>
  <c r="K3012" i="15" s="1"/>
  <c r="H3013" i="15"/>
  <c r="K3013" i="15" s="1"/>
  <c r="H3014" i="15"/>
  <c r="K3014" i="15" s="1"/>
  <c r="H3015" i="15"/>
  <c r="K3015" i="15" s="1"/>
  <c r="H3016" i="15"/>
  <c r="K3016" i="15" s="1"/>
  <c r="H3017" i="15"/>
  <c r="K3017" i="15" s="1"/>
  <c r="H3018" i="15"/>
  <c r="K3018" i="15" s="1"/>
  <c r="H3019" i="15"/>
  <c r="K3019" i="15" s="1"/>
  <c r="H3020" i="15"/>
  <c r="K3020" i="15" s="1"/>
  <c r="H3021" i="15"/>
  <c r="K3021" i="15" s="1"/>
  <c r="H3022" i="15"/>
  <c r="K3022" i="15" s="1"/>
  <c r="H3023" i="15"/>
  <c r="K3023" i="15" s="1"/>
  <c r="H3024" i="15"/>
  <c r="K3024" i="15" s="1"/>
  <c r="H3025" i="15"/>
  <c r="K3025" i="15" s="1"/>
  <c r="H3026" i="15"/>
  <c r="K3026" i="15" s="1"/>
  <c r="H3027" i="15"/>
  <c r="K3027" i="15" s="1"/>
  <c r="H3028" i="15"/>
  <c r="K3028" i="15" s="1"/>
  <c r="H3029" i="15"/>
  <c r="K3029" i="15" s="1"/>
  <c r="H3030" i="15"/>
  <c r="K3030" i="15" s="1"/>
  <c r="H3031" i="15"/>
  <c r="K3031" i="15" s="1"/>
  <c r="H3032" i="15"/>
  <c r="K3032" i="15" s="1"/>
  <c r="H3033" i="15"/>
  <c r="K3033" i="15" s="1"/>
  <c r="H3034" i="15"/>
  <c r="K3034" i="15" s="1"/>
  <c r="H3035" i="15"/>
  <c r="K3035" i="15" s="1"/>
  <c r="H3036" i="15"/>
  <c r="K3036" i="15" s="1"/>
  <c r="H3037" i="15"/>
  <c r="K3037" i="15" s="1"/>
  <c r="H3038" i="15"/>
  <c r="K3038" i="15" s="1"/>
  <c r="H3039" i="15"/>
  <c r="K3039" i="15" s="1"/>
  <c r="H3040" i="15"/>
  <c r="K3040" i="15" s="1"/>
  <c r="H3041" i="15"/>
  <c r="K3041" i="15" s="1"/>
  <c r="H3042" i="15"/>
  <c r="K3042" i="15" s="1"/>
  <c r="H3043" i="15"/>
  <c r="K3043" i="15" s="1"/>
  <c r="H3044" i="15"/>
  <c r="K3044" i="15" s="1"/>
  <c r="H3045" i="15"/>
  <c r="K3045" i="15" s="1"/>
  <c r="H3046" i="15"/>
  <c r="K3046" i="15" s="1"/>
  <c r="H3047" i="15"/>
  <c r="K3047" i="15" s="1"/>
  <c r="H3048" i="15"/>
  <c r="K3048" i="15" s="1"/>
  <c r="H3049" i="15"/>
  <c r="K3049" i="15" s="1"/>
  <c r="H3050" i="15"/>
  <c r="K3050" i="15" s="1"/>
  <c r="H3051" i="15"/>
  <c r="K3051" i="15" s="1"/>
  <c r="H3052" i="15"/>
  <c r="K3052" i="15" s="1"/>
  <c r="H3053" i="15"/>
  <c r="K3053" i="15" s="1"/>
  <c r="H3054" i="15"/>
  <c r="K3054" i="15" s="1"/>
  <c r="H3055" i="15"/>
  <c r="K3055" i="15" s="1"/>
  <c r="H3056" i="15"/>
  <c r="K3056" i="15" s="1"/>
  <c r="H3057" i="15"/>
  <c r="K3057" i="15" s="1"/>
  <c r="H3058" i="15"/>
  <c r="K3058" i="15" s="1"/>
  <c r="H3059" i="15"/>
  <c r="K3059" i="15" s="1"/>
  <c r="H3060" i="15"/>
  <c r="K3060" i="15" s="1"/>
  <c r="H3061" i="15"/>
  <c r="K3061" i="15" s="1"/>
  <c r="H3062" i="15"/>
  <c r="K3062" i="15" s="1"/>
  <c r="H3063" i="15"/>
  <c r="K3063" i="15" s="1"/>
  <c r="H3064" i="15"/>
  <c r="K3064" i="15" s="1"/>
  <c r="H3065" i="15"/>
  <c r="K3065" i="15" s="1"/>
  <c r="H3066" i="15"/>
  <c r="K3066" i="15" s="1"/>
  <c r="H3067" i="15"/>
  <c r="K3067" i="15" s="1"/>
  <c r="H3068" i="15"/>
  <c r="K3068" i="15" s="1"/>
  <c r="H3069" i="15"/>
  <c r="K3069" i="15" s="1"/>
  <c r="H3070" i="15"/>
  <c r="K3070" i="15" s="1"/>
  <c r="H3071" i="15"/>
  <c r="K3071" i="15" s="1"/>
  <c r="H3072" i="15"/>
  <c r="K3072" i="15" s="1"/>
  <c r="H3073" i="15"/>
  <c r="K3073" i="15" s="1"/>
  <c r="H3074" i="15"/>
  <c r="K3074" i="15" s="1"/>
  <c r="H3075" i="15"/>
  <c r="K3075" i="15" s="1"/>
  <c r="H3076" i="15"/>
  <c r="K3076" i="15" s="1"/>
  <c r="H3077" i="15"/>
  <c r="K3077" i="15" s="1"/>
  <c r="H3078" i="15"/>
  <c r="K3078" i="15" s="1"/>
  <c r="H3079" i="15"/>
  <c r="K3079" i="15" s="1"/>
  <c r="H3080" i="15"/>
  <c r="K3080" i="15" s="1"/>
  <c r="H3081" i="15"/>
  <c r="K3081" i="15" s="1"/>
  <c r="H3082" i="15"/>
  <c r="K3082" i="15" s="1"/>
  <c r="H3083" i="15"/>
  <c r="K3083" i="15" s="1"/>
  <c r="H3084" i="15"/>
  <c r="K3084" i="15" s="1"/>
  <c r="H3085" i="15"/>
  <c r="K3085" i="15" s="1"/>
  <c r="H3086" i="15"/>
  <c r="K3086" i="15" s="1"/>
  <c r="H3087" i="15"/>
  <c r="K3087" i="15" s="1"/>
  <c r="H3088" i="15"/>
  <c r="K3088" i="15" s="1"/>
  <c r="H3089" i="15"/>
  <c r="K3089" i="15" s="1"/>
  <c r="H3090" i="15"/>
  <c r="K3090" i="15" s="1"/>
  <c r="H3091" i="15"/>
  <c r="K3091" i="15" s="1"/>
  <c r="H3092" i="15"/>
  <c r="K3092" i="15" s="1"/>
  <c r="H3093" i="15"/>
  <c r="K3093" i="15" s="1"/>
  <c r="H3094" i="15"/>
  <c r="K3094" i="15" s="1"/>
  <c r="H3095" i="15"/>
  <c r="K3095" i="15" s="1"/>
  <c r="H3096" i="15"/>
  <c r="K3096" i="15" s="1"/>
  <c r="H3097" i="15"/>
  <c r="K3097" i="15" s="1"/>
  <c r="H3098" i="15"/>
  <c r="K3098" i="15" s="1"/>
  <c r="H3099" i="15"/>
  <c r="K3099" i="15" s="1"/>
  <c r="H3100" i="15"/>
  <c r="K3100" i="15" s="1"/>
  <c r="H3101" i="15"/>
  <c r="K3101" i="15" s="1"/>
  <c r="H3102" i="15"/>
  <c r="K3102" i="15" s="1"/>
  <c r="H3103" i="15"/>
  <c r="K3103" i="15" s="1"/>
  <c r="H3104" i="15"/>
  <c r="K3104" i="15" s="1"/>
  <c r="H3105" i="15"/>
  <c r="K3105" i="15" s="1"/>
  <c r="H3106" i="15"/>
  <c r="K3106" i="15" s="1"/>
  <c r="H3107" i="15"/>
  <c r="K3107" i="15" s="1"/>
  <c r="H3108" i="15"/>
  <c r="K3108" i="15" s="1"/>
  <c r="H3109" i="15"/>
  <c r="K3109" i="15" s="1"/>
  <c r="H3110" i="15"/>
  <c r="K3110" i="15" s="1"/>
  <c r="H3111" i="15"/>
  <c r="K3111" i="15" s="1"/>
  <c r="H3112" i="15"/>
  <c r="K3112" i="15" s="1"/>
  <c r="H3113" i="15"/>
  <c r="K3113" i="15" s="1"/>
  <c r="H3114" i="15"/>
  <c r="K3114" i="15" s="1"/>
  <c r="H3115" i="15"/>
  <c r="K3115" i="15" s="1"/>
  <c r="H3116" i="15"/>
  <c r="K3116" i="15" s="1"/>
  <c r="H3117" i="15"/>
  <c r="K3117" i="15" s="1"/>
  <c r="H3118" i="15"/>
  <c r="K3118" i="15" s="1"/>
  <c r="H3119" i="15"/>
  <c r="K3119" i="15" s="1"/>
  <c r="H3120" i="15"/>
  <c r="K3120" i="15" s="1"/>
  <c r="H3121" i="15"/>
  <c r="K3121" i="15" s="1"/>
  <c r="H3122" i="15"/>
  <c r="K3122" i="15" s="1"/>
  <c r="H3123" i="15"/>
  <c r="K3123" i="15" s="1"/>
  <c r="H3124" i="15"/>
  <c r="K3124" i="15" s="1"/>
  <c r="H3125" i="15"/>
  <c r="K3125" i="15" s="1"/>
  <c r="H3126" i="15"/>
  <c r="K3126" i="15" s="1"/>
  <c r="H3127" i="15"/>
  <c r="K3127" i="15" s="1"/>
  <c r="H3128" i="15"/>
  <c r="K3128" i="15" s="1"/>
  <c r="H3129" i="15"/>
  <c r="K3129" i="15" s="1"/>
  <c r="H3130" i="15"/>
  <c r="K3130" i="15" s="1"/>
  <c r="H3131" i="15"/>
  <c r="K3131" i="15" s="1"/>
  <c r="H3132" i="15"/>
  <c r="K3132" i="15" s="1"/>
  <c r="H3133" i="15"/>
  <c r="K3133" i="15" s="1"/>
  <c r="H3134" i="15"/>
  <c r="K3134" i="15" s="1"/>
  <c r="H3135" i="15"/>
  <c r="K3135" i="15" s="1"/>
  <c r="H3136" i="15"/>
  <c r="K3136" i="15" s="1"/>
  <c r="H3137" i="15"/>
  <c r="K3137" i="15" s="1"/>
  <c r="H3138" i="15"/>
  <c r="K3138" i="15" s="1"/>
  <c r="H3139" i="15"/>
  <c r="K3139" i="15" s="1"/>
  <c r="H3140" i="15"/>
  <c r="K3140" i="15" s="1"/>
  <c r="H3141" i="15"/>
  <c r="K3141" i="15" s="1"/>
  <c r="H3142" i="15"/>
  <c r="K3142" i="15" s="1"/>
  <c r="H3143" i="15"/>
  <c r="K3143" i="15" s="1"/>
  <c r="H3144" i="15"/>
  <c r="K3144" i="15" s="1"/>
  <c r="H3145" i="15"/>
  <c r="K3145" i="15" s="1"/>
  <c r="H3146" i="15"/>
  <c r="K3146" i="15" s="1"/>
  <c r="H3147" i="15"/>
  <c r="K3147" i="15" s="1"/>
  <c r="H3148" i="15"/>
  <c r="K3148" i="15" s="1"/>
  <c r="H3149" i="15"/>
  <c r="K3149" i="15" s="1"/>
  <c r="H3150" i="15"/>
  <c r="K3150" i="15" s="1"/>
  <c r="H3151" i="15"/>
  <c r="K3151" i="15" s="1"/>
  <c r="H3152" i="15"/>
  <c r="K3152" i="15" s="1"/>
  <c r="H3153" i="15"/>
  <c r="K3153" i="15" s="1"/>
  <c r="H3154" i="15"/>
  <c r="K3154" i="15" s="1"/>
  <c r="H3155" i="15"/>
  <c r="K3155" i="15" s="1"/>
  <c r="H3156" i="15"/>
  <c r="K3156" i="15" s="1"/>
  <c r="H3157" i="15"/>
  <c r="K3157" i="15" s="1"/>
  <c r="H3158" i="15"/>
  <c r="K3158" i="15" s="1"/>
  <c r="H3159" i="15"/>
  <c r="K3159" i="15" s="1"/>
  <c r="H3160" i="15"/>
  <c r="K3160" i="15" s="1"/>
  <c r="H3161" i="15"/>
  <c r="K3161" i="15" s="1"/>
  <c r="H3162" i="15"/>
  <c r="K3162" i="15" s="1"/>
  <c r="H3163" i="15"/>
  <c r="K3163" i="15" s="1"/>
  <c r="H3164" i="15"/>
  <c r="K3164" i="15" s="1"/>
  <c r="H3165" i="15"/>
  <c r="K3165" i="15" s="1"/>
  <c r="H3166" i="15"/>
  <c r="K3166" i="15" s="1"/>
  <c r="H3167" i="15"/>
  <c r="K3167" i="15" s="1"/>
  <c r="H3168" i="15"/>
  <c r="K3168" i="15" s="1"/>
  <c r="H3169" i="15"/>
  <c r="K3169" i="15" s="1"/>
  <c r="H3170" i="15"/>
  <c r="K3170" i="15" s="1"/>
  <c r="H3171" i="15"/>
  <c r="K3171" i="15" s="1"/>
  <c r="H3172" i="15"/>
  <c r="K3172" i="15" s="1"/>
  <c r="H3173" i="15"/>
  <c r="K3173" i="15" s="1"/>
  <c r="H3174" i="15"/>
  <c r="K3174" i="15" s="1"/>
  <c r="H3175" i="15"/>
  <c r="K3175" i="15" s="1"/>
  <c r="H3176" i="15"/>
  <c r="K3176" i="15" s="1"/>
  <c r="H3177" i="15"/>
  <c r="K3177" i="15" s="1"/>
  <c r="H3178" i="15"/>
  <c r="K3178" i="15" s="1"/>
  <c r="H3179" i="15"/>
  <c r="K3179" i="15" s="1"/>
  <c r="H3180" i="15"/>
  <c r="K3180" i="15" s="1"/>
  <c r="H3181" i="15"/>
  <c r="K3181" i="15" s="1"/>
  <c r="H3182" i="15"/>
  <c r="K3182" i="15" s="1"/>
  <c r="H3183" i="15"/>
  <c r="K3183" i="15" s="1"/>
  <c r="H3184" i="15"/>
  <c r="K3184" i="15" s="1"/>
  <c r="H3185" i="15"/>
  <c r="K3185" i="15" s="1"/>
  <c r="H3186" i="15"/>
  <c r="K3186" i="15" s="1"/>
  <c r="H3187" i="15"/>
  <c r="K3187" i="15" s="1"/>
  <c r="H3188" i="15"/>
  <c r="K3188" i="15" s="1"/>
  <c r="H3189" i="15"/>
  <c r="K3189" i="15" s="1"/>
  <c r="H3190" i="15"/>
  <c r="K3190" i="15" s="1"/>
  <c r="H3191" i="15"/>
  <c r="K3191" i="15" s="1"/>
  <c r="H3192" i="15"/>
  <c r="K3192" i="15" s="1"/>
  <c r="H3193" i="15"/>
  <c r="K3193" i="15" s="1"/>
  <c r="H3194" i="15"/>
  <c r="K3194" i="15" s="1"/>
  <c r="H3195" i="15"/>
  <c r="K3195" i="15" s="1"/>
  <c r="H3196" i="15"/>
  <c r="K3196" i="15" s="1"/>
  <c r="H3197" i="15"/>
  <c r="K3197" i="15" s="1"/>
  <c r="H3198" i="15"/>
  <c r="K3198" i="15" s="1"/>
  <c r="H3199" i="15"/>
  <c r="K3199" i="15" s="1"/>
  <c r="H3200" i="15"/>
  <c r="K3200" i="15" s="1"/>
  <c r="H3201" i="15"/>
  <c r="K3201" i="15" s="1"/>
  <c r="H3202" i="15"/>
  <c r="K3202" i="15" s="1"/>
  <c r="H3203" i="15"/>
  <c r="K3203" i="15" s="1"/>
  <c r="H3204" i="15"/>
  <c r="K3204" i="15" s="1"/>
  <c r="H3205" i="15"/>
  <c r="K3205" i="15" s="1"/>
  <c r="H3206" i="15"/>
  <c r="K3206" i="15" s="1"/>
  <c r="H3207" i="15"/>
  <c r="K3207" i="15" s="1"/>
  <c r="H3208" i="15"/>
  <c r="K3208" i="15" s="1"/>
  <c r="H3209" i="15"/>
  <c r="K3209" i="15" s="1"/>
  <c r="H3210" i="15"/>
  <c r="K3210" i="15" s="1"/>
  <c r="H3211" i="15"/>
  <c r="K3211" i="15" s="1"/>
  <c r="H3212" i="15"/>
  <c r="K3212" i="15" s="1"/>
  <c r="H3213" i="15"/>
  <c r="K3213" i="15" s="1"/>
  <c r="H3214" i="15"/>
  <c r="K3214" i="15" s="1"/>
  <c r="H3215" i="15"/>
  <c r="K3215" i="15" s="1"/>
  <c r="H3216" i="15"/>
  <c r="K3216" i="15" s="1"/>
  <c r="H3217" i="15"/>
  <c r="K3217" i="15" s="1"/>
  <c r="H3218" i="15"/>
  <c r="K3218" i="15" s="1"/>
  <c r="H3219" i="15"/>
  <c r="K3219" i="15" s="1"/>
  <c r="H3220" i="15"/>
  <c r="K3220" i="15" s="1"/>
  <c r="H3221" i="15"/>
  <c r="K3221" i="15" s="1"/>
  <c r="H3222" i="15"/>
  <c r="K3222" i="15" s="1"/>
  <c r="H3223" i="15"/>
  <c r="K3223" i="15" s="1"/>
  <c r="H3224" i="15"/>
  <c r="K3224" i="15" s="1"/>
  <c r="H3225" i="15"/>
  <c r="K3225" i="15" s="1"/>
  <c r="H3226" i="15"/>
  <c r="K3226" i="15" s="1"/>
  <c r="H3227" i="15"/>
  <c r="K3227" i="15" s="1"/>
  <c r="H3228" i="15"/>
  <c r="K3228" i="15" s="1"/>
  <c r="H3229" i="15"/>
  <c r="K3229" i="15" s="1"/>
  <c r="H3230" i="15"/>
  <c r="K3230" i="15" s="1"/>
  <c r="H3231" i="15"/>
  <c r="K3231" i="15" s="1"/>
  <c r="H3232" i="15"/>
  <c r="K3232" i="15" s="1"/>
  <c r="H3233" i="15"/>
  <c r="K3233" i="15" s="1"/>
  <c r="H3234" i="15"/>
  <c r="K3234" i="15" s="1"/>
  <c r="H3235" i="15"/>
  <c r="K3235" i="15" s="1"/>
  <c r="H3236" i="15"/>
  <c r="K3236" i="15" s="1"/>
  <c r="H3237" i="15"/>
  <c r="K3237" i="15" s="1"/>
  <c r="H3238" i="15"/>
  <c r="K3238" i="15" s="1"/>
  <c r="H3239" i="15"/>
  <c r="K3239" i="15" s="1"/>
  <c r="H3240" i="15"/>
  <c r="K3240" i="15" s="1"/>
  <c r="H3241" i="15"/>
  <c r="K3241" i="15" s="1"/>
  <c r="H3242" i="15"/>
  <c r="K3242" i="15" s="1"/>
  <c r="H3243" i="15"/>
  <c r="K3243" i="15" s="1"/>
  <c r="H3244" i="15"/>
  <c r="K3244" i="15" s="1"/>
  <c r="H3245" i="15"/>
  <c r="K3245" i="15" s="1"/>
  <c r="H3246" i="15"/>
  <c r="K3246" i="15" s="1"/>
  <c r="H3247" i="15"/>
  <c r="K3247" i="15" s="1"/>
  <c r="H3248" i="15"/>
  <c r="K3248" i="15" s="1"/>
  <c r="H3249" i="15"/>
  <c r="K3249" i="15" s="1"/>
  <c r="H3250" i="15"/>
  <c r="K3250" i="15" s="1"/>
  <c r="H3251" i="15"/>
  <c r="K3251" i="15" s="1"/>
  <c r="H3252" i="15"/>
  <c r="K3252" i="15" s="1"/>
  <c r="H3253" i="15"/>
  <c r="K3253" i="15" s="1"/>
  <c r="H3254" i="15"/>
  <c r="K3254" i="15" s="1"/>
  <c r="H3255" i="15"/>
  <c r="K3255" i="15" s="1"/>
  <c r="H3256" i="15"/>
  <c r="K3256" i="15" s="1"/>
  <c r="H3257" i="15"/>
  <c r="K3257" i="15" s="1"/>
  <c r="H3258" i="15"/>
  <c r="K3258" i="15" s="1"/>
  <c r="H3259" i="15"/>
  <c r="K3259" i="15" s="1"/>
  <c r="H3260" i="15"/>
  <c r="K3260" i="15" s="1"/>
  <c r="H3261" i="15"/>
  <c r="K3261" i="15" s="1"/>
  <c r="H3262" i="15"/>
  <c r="K3262" i="15" s="1"/>
  <c r="H3263" i="15"/>
  <c r="K3263" i="15" s="1"/>
  <c r="H3264" i="15"/>
  <c r="K3264" i="15" s="1"/>
  <c r="H3265" i="15"/>
  <c r="K3265" i="15" s="1"/>
  <c r="H3266" i="15"/>
  <c r="K3266" i="15" s="1"/>
  <c r="H3267" i="15"/>
  <c r="K3267" i="15" s="1"/>
  <c r="H3268" i="15"/>
  <c r="K3268" i="15" s="1"/>
  <c r="H3269" i="15"/>
  <c r="K3269" i="15" s="1"/>
  <c r="H3270" i="15"/>
  <c r="K3270" i="15" s="1"/>
  <c r="H3271" i="15"/>
  <c r="K3271" i="15" s="1"/>
  <c r="H3272" i="15"/>
  <c r="K3272" i="15" s="1"/>
  <c r="H3273" i="15"/>
  <c r="K3273" i="15" s="1"/>
  <c r="H3274" i="15"/>
  <c r="K3274" i="15" s="1"/>
  <c r="H3275" i="15"/>
  <c r="K3275" i="15" s="1"/>
  <c r="H3276" i="15"/>
  <c r="K3276" i="15" s="1"/>
  <c r="H3277" i="15"/>
  <c r="K3277" i="15" s="1"/>
  <c r="H3278" i="15"/>
  <c r="K3278" i="15" s="1"/>
  <c r="H3279" i="15"/>
  <c r="K3279" i="15" s="1"/>
  <c r="H3280" i="15"/>
  <c r="K3280" i="15" s="1"/>
  <c r="H3281" i="15"/>
  <c r="K3281" i="15" s="1"/>
  <c r="H3282" i="15"/>
  <c r="K3282" i="15" s="1"/>
  <c r="H3283" i="15"/>
  <c r="K3283" i="15" s="1"/>
  <c r="H3284" i="15"/>
  <c r="K3284" i="15" s="1"/>
  <c r="H3285" i="15"/>
  <c r="K3285" i="15" s="1"/>
  <c r="H3286" i="15"/>
  <c r="K3286" i="15" s="1"/>
  <c r="H3287" i="15"/>
  <c r="K3287" i="15" s="1"/>
  <c r="H3288" i="15"/>
  <c r="K3288" i="15" s="1"/>
  <c r="H3289" i="15"/>
  <c r="K3289" i="15" s="1"/>
  <c r="H3290" i="15"/>
  <c r="K3290" i="15" s="1"/>
  <c r="H3291" i="15"/>
  <c r="K3291" i="15" s="1"/>
  <c r="H3292" i="15"/>
  <c r="K3292" i="15" s="1"/>
  <c r="H3293" i="15"/>
  <c r="K3293" i="15" s="1"/>
  <c r="H3294" i="15"/>
  <c r="K3294" i="15" s="1"/>
  <c r="H3295" i="15"/>
  <c r="K3295" i="15" s="1"/>
  <c r="H3296" i="15"/>
  <c r="K3296" i="15" s="1"/>
  <c r="H3297" i="15"/>
  <c r="K3297" i="15" s="1"/>
  <c r="H3298" i="15"/>
  <c r="K3298" i="15" s="1"/>
  <c r="H3299" i="15"/>
  <c r="K3299" i="15" s="1"/>
  <c r="H3300" i="15"/>
  <c r="K3300" i="15" s="1"/>
  <c r="H3301" i="15"/>
  <c r="K3301" i="15" s="1"/>
  <c r="H3302" i="15"/>
  <c r="K3302" i="15" s="1"/>
  <c r="H3303" i="15"/>
  <c r="K3303" i="15" s="1"/>
  <c r="H3304" i="15"/>
  <c r="K3304" i="15" s="1"/>
  <c r="H3305" i="15"/>
  <c r="K3305" i="15" s="1"/>
  <c r="H3306" i="15"/>
  <c r="K3306" i="15" s="1"/>
  <c r="H3307" i="15"/>
  <c r="K3307" i="15" s="1"/>
  <c r="H3308" i="15"/>
  <c r="K3308" i="15" s="1"/>
  <c r="H3309" i="15"/>
  <c r="K3309" i="15" s="1"/>
  <c r="H3310" i="15"/>
  <c r="K3310" i="15" s="1"/>
  <c r="H3311" i="15"/>
  <c r="K3311" i="15" s="1"/>
  <c r="H3312" i="15"/>
  <c r="K3312" i="15" s="1"/>
  <c r="H3313" i="15"/>
  <c r="K3313" i="15" s="1"/>
  <c r="H3314" i="15"/>
  <c r="K3314" i="15" s="1"/>
  <c r="H3315" i="15"/>
  <c r="K3315" i="15" s="1"/>
  <c r="H3316" i="15"/>
  <c r="K3316" i="15" s="1"/>
  <c r="H3317" i="15"/>
  <c r="K3317" i="15" s="1"/>
  <c r="H3318" i="15"/>
  <c r="K3318" i="15" s="1"/>
  <c r="H3319" i="15"/>
  <c r="K3319" i="15" s="1"/>
  <c r="H3320" i="15"/>
  <c r="K3320" i="15" s="1"/>
  <c r="H3321" i="15"/>
  <c r="K3321" i="15" s="1"/>
  <c r="H3322" i="15"/>
  <c r="K3322" i="15" s="1"/>
  <c r="H3323" i="15"/>
  <c r="K3323" i="15" s="1"/>
  <c r="H3324" i="15"/>
  <c r="K3324" i="15" s="1"/>
  <c r="H3325" i="15"/>
  <c r="K3325" i="15" s="1"/>
  <c r="H3326" i="15"/>
  <c r="K3326" i="15" s="1"/>
  <c r="H3327" i="15"/>
  <c r="K3327" i="15" s="1"/>
  <c r="H3328" i="15"/>
  <c r="K3328" i="15" s="1"/>
  <c r="H3329" i="15"/>
  <c r="K3329" i="15" s="1"/>
  <c r="H3330" i="15"/>
  <c r="K3330" i="15" s="1"/>
  <c r="H3331" i="15"/>
  <c r="K3331" i="15" s="1"/>
  <c r="H3332" i="15"/>
  <c r="K3332" i="15" s="1"/>
  <c r="H3333" i="15"/>
  <c r="K3333" i="15" s="1"/>
  <c r="H3334" i="15"/>
  <c r="K3334" i="15" s="1"/>
  <c r="H3335" i="15"/>
  <c r="K3335" i="15" s="1"/>
  <c r="H3336" i="15"/>
  <c r="K3336" i="15" s="1"/>
  <c r="H3337" i="15"/>
  <c r="K3337" i="15" s="1"/>
  <c r="H3338" i="15"/>
  <c r="K3338" i="15" s="1"/>
  <c r="H3339" i="15"/>
  <c r="K3339" i="15" s="1"/>
  <c r="H3340" i="15"/>
  <c r="K3340" i="15" s="1"/>
  <c r="H3341" i="15"/>
  <c r="K3341" i="15" s="1"/>
  <c r="H3342" i="15"/>
  <c r="K3342" i="15" s="1"/>
  <c r="H3343" i="15"/>
  <c r="K3343" i="15" s="1"/>
  <c r="H3344" i="15"/>
  <c r="K3344" i="15" s="1"/>
  <c r="H3345" i="15"/>
  <c r="K3345" i="15" s="1"/>
  <c r="H3346" i="15"/>
  <c r="K3346" i="15" s="1"/>
  <c r="H3347" i="15"/>
  <c r="K3347" i="15" s="1"/>
  <c r="H3348" i="15"/>
  <c r="K3348" i="15" s="1"/>
  <c r="H3349" i="15"/>
  <c r="K3349" i="15" s="1"/>
  <c r="H3350" i="15"/>
  <c r="K3350" i="15" s="1"/>
  <c r="H3351" i="15"/>
  <c r="K3351" i="15" s="1"/>
  <c r="H3352" i="15"/>
  <c r="K3352" i="15" s="1"/>
  <c r="H3353" i="15"/>
  <c r="K3353" i="15" s="1"/>
  <c r="H3354" i="15"/>
  <c r="K3354" i="15" s="1"/>
  <c r="H3355" i="15"/>
  <c r="K3355" i="15" s="1"/>
  <c r="H3356" i="15"/>
  <c r="K3356" i="15" s="1"/>
  <c r="H3357" i="15"/>
  <c r="K3357" i="15" s="1"/>
  <c r="H3358" i="15"/>
  <c r="K3358" i="15" s="1"/>
  <c r="H3359" i="15"/>
  <c r="K3359" i="15" s="1"/>
  <c r="H3360" i="15"/>
  <c r="K3360" i="15" s="1"/>
  <c r="H3361" i="15"/>
  <c r="K3361" i="15" s="1"/>
  <c r="H3362" i="15"/>
  <c r="K3362" i="15" s="1"/>
  <c r="H3363" i="15"/>
  <c r="K3363" i="15" s="1"/>
  <c r="H3364" i="15"/>
  <c r="K3364" i="15" s="1"/>
  <c r="H3365" i="15"/>
  <c r="K3365" i="15" s="1"/>
  <c r="H3366" i="15"/>
  <c r="K3366" i="15" s="1"/>
  <c r="H3367" i="15"/>
  <c r="K3367" i="15" s="1"/>
  <c r="H3368" i="15"/>
  <c r="K3368" i="15" s="1"/>
  <c r="H3369" i="15"/>
  <c r="K3369" i="15" s="1"/>
  <c r="H3370" i="15"/>
  <c r="K3370" i="15" s="1"/>
  <c r="H3371" i="15"/>
  <c r="K3371" i="15" s="1"/>
  <c r="H3372" i="15"/>
  <c r="K3372" i="15" s="1"/>
  <c r="H3373" i="15"/>
  <c r="K3373" i="15" s="1"/>
  <c r="H3374" i="15"/>
  <c r="K3374" i="15" s="1"/>
  <c r="H3375" i="15"/>
  <c r="K3375" i="15" s="1"/>
  <c r="H3376" i="15"/>
  <c r="K3376" i="15" s="1"/>
  <c r="H3377" i="15"/>
  <c r="K3377" i="15" s="1"/>
  <c r="H3378" i="15"/>
  <c r="K3378" i="15" s="1"/>
  <c r="H3379" i="15"/>
  <c r="K3379" i="15" s="1"/>
  <c r="H3380" i="15"/>
  <c r="K3380" i="15" s="1"/>
  <c r="H3381" i="15"/>
  <c r="K3381" i="15" s="1"/>
  <c r="H3382" i="15"/>
  <c r="K3382" i="15" s="1"/>
  <c r="H3383" i="15"/>
  <c r="K3383" i="15" s="1"/>
  <c r="H3384" i="15"/>
  <c r="K3384" i="15" s="1"/>
  <c r="H3385" i="15"/>
  <c r="K3385" i="15" s="1"/>
  <c r="H3386" i="15"/>
  <c r="K3386" i="15" s="1"/>
  <c r="H3387" i="15"/>
  <c r="K3387" i="15" s="1"/>
  <c r="H3388" i="15"/>
  <c r="K3388" i="15" s="1"/>
  <c r="H3389" i="15"/>
  <c r="K3389" i="15" s="1"/>
  <c r="H3390" i="15"/>
  <c r="K3390" i="15" s="1"/>
  <c r="H3391" i="15"/>
  <c r="K3391" i="15" s="1"/>
  <c r="H3392" i="15"/>
  <c r="K3392" i="15" s="1"/>
  <c r="H3393" i="15"/>
  <c r="K3393" i="15" s="1"/>
  <c r="H3394" i="15"/>
  <c r="K3394" i="15" s="1"/>
  <c r="H3395" i="15"/>
  <c r="K3395" i="15" s="1"/>
  <c r="H3396" i="15"/>
  <c r="K3396" i="15" s="1"/>
  <c r="H3397" i="15"/>
  <c r="K3397" i="15" s="1"/>
  <c r="H3398" i="15"/>
  <c r="K3398" i="15" s="1"/>
  <c r="H3399" i="15"/>
  <c r="K3399" i="15" s="1"/>
  <c r="H3400" i="15"/>
  <c r="K3400" i="15" s="1"/>
  <c r="H3401" i="15"/>
  <c r="K3401" i="15" s="1"/>
  <c r="H3402" i="15"/>
  <c r="K3402" i="15" s="1"/>
  <c r="H3403" i="15"/>
  <c r="K3403" i="15" s="1"/>
  <c r="H3404" i="15"/>
  <c r="K3404" i="15" s="1"/>
  <c r="H3405" i="15"/>
  <c r="K3405" i="15" s="1"/>
  <c r="H3406" i="15"/>
  <c r="K3406" i="15" s="1"/>
  <c r="H3407" i="15"/>
  <c r="K3407" i="15" s="1"/>
  <c r="H3408" i="15"/>
  <c r="K3408" i="15" s="1"/>
  <c r="H3409" i="15"/>
  <c r="K3409" i="15" s="1"/>
  <c r="H3410" i="15"/>
  <c r="K3410" i="15" s="1"/>
  <c r="H3411" i="15"/>
  <c r="K3411" i="15" s="1"/>
  <c r="H3412" i="15"/>
  <c r="K3412" i="15" s="1"/>
  <c r="H3413" i="15"/>
  <c r="K3413" i="15" s="1"/>
  <c r="H3414" i="15"/>
  <c r="K3414" i="15" s="1"/>
  <c r="H3415" i="15"/>
  <c r="K3415" i="15" s="1"/>
  <c r="H3416" i="15"/>
  <c r="K3416" i="15" s="1"/>
  <c r="H3417" i="15"/>
  <c r="K3417" i="15" s="1"/>
  <c r="H3418" i="15"/>
  <c r="K3418" i="15" s="1"/>
  <c r="H3419" i="15"/>
  <c r="K3419" i="15" s="1"/>
  <c r="H3420" i="15"/>
  <c r="K3420" i="15" s="1"/>
  <c r="H3421" i="15"/>
  <c r="K3421" i="15" s="1"/>
  <c r="H3422" i="15"/>
  <c r="K3422" i="15" s="1"/>
  <c r="H3423" i="15"/>
  <c r="K3423" i="15" s="1"/>
  <c r="H3424" i="15"/>
  <c r="K3424" i="15" s="1"/>
  <c r="H3425" i="15"/>
  <c r="K3425" i="15" s="1"/>
  <c r="H3426" i="15"/>
  <c r="K3426" i="15" s="1"/>
  <c r="H3427" i="15"/>
  <c r="K3427" i="15" s="1"/>
  <c r="H3428" i="15"/>
  <c r="K3428" i="15" s="1"/>
  <c r="H3429" i="15"/>
  <c r="K3429" i="15" s="1"/>
  <c r="H3430" i="15"/>
  <c r="K3430" i="15" s="1"/>
  <c r="H3431" i="15"/>
  <c r="K3431" i="15" s="1"/>
  <c r="H3432" i="15"/>
  <c r="K3432" i="15" s="1"/>
  <c r="H3433" i="15"/>
  <c r="K3433" i="15" s="1"/>
  <c r="H3434" i="15"/>
  <c r="K3434" i="15" s="1"/>
  <c r="H3435" i="15"/>
  <c r="K3435" i="15" s="1"/>
  <c r="H3436" i="15"/>
  <c r="K3436" i="15" s="1"/>
  <c r="H3437" i="15"/>
  <c r="K3437" i="15" s="1"/>
  <c r="H3438" i="15"/>
  <c r="K3438" i="15" s="1"/>
  <c r="H3439" i="15"/>
  <c r="K3439" i="15" s="1"/>
  <c r="H3440" i="15"/>
  <c r="K3440" i="15" s="1"/>
  <c r="H3441" i="15"/>
  <c r="K3441" i="15" s="1"/>
  <c r="H3442" i="15"/>
  <c r="K3442" i="15" s="1"/>
  <c r="H3443" i="15"/>
  <c r="K3443" i="15" s="1"/>
  <c r="H3444" i="15"/>
  <c r="K3444" i="15" s="1"/>
  <c r="H3445" i="15"/>
  <c r="K3445" i="15" s="1"/>
  <c r="H3446" i="15"/>
  <c r="K3446" i="15" s="1"/>
  <c r="H3447" i="15"/>
  <c r="K3447" i="15" s="1"/>
  <c r="H3448" i="15"/>
  <c r="K3448" i="15" s="1"/>
  <c r="H3449" i="15"/>
  <c r="K3449" i="15" s="1"/>
  <c r="H3450" i="15"/>
  <c r="K3450" i="15" s="1"/>
  <c r="H3451" i="15"/>
  <c r="K3451" i="15" s="1"/>
  <c r="H3452" i="15"/>
  <c r="K3452" i="15" s="1"/>
  <c r="H3453" i="15"/>
  <c r="K3453" i="15" s="1"/>
  <c r="H3454" i="15"/>
  <c r="K3454" i="15" s="1"/>
  <c r="H3455" i="15"/>
  <c r="K3455" i="15" s="1"/>
  <c r="H3456" i="15"/>
  <c r="K3456" i="15" s="1"/>
  <c r="H3457" i="15"/>
  <c r="K3457" i="15" s="1"/>
  <c r="H3458" i="15"/>
  <c r="K3458" i="15" s="1"/>
  <c r="H3459" i="15"/>
  <c r="K3459" i="15" s="1"/>
  <c r="H3460" i="15"/>
  <c r="K3460" i="15" s="1"/>
  <c r="H3461" i="15"/>
  <c r="K3461" i="15" s="1"/>
  <c r="H3462" i="15"/>
  <c r="K3462" i="15" s="1"/>
  <c r="H3463" i="15"/>
  <c r="K3463" i="15" s="1"/>
  <c r="H3464" i="15"/>
  <c r="K3464" i="15" s="1"/>
  <c r="H3465" i="15"/>
  <c r="K3465" i="15" s="1"/>
  <c r="H3466" i="15"/>
  <c r="K3466" i="15" s="1"/>
  <c r="H3467" i="15"/>
  <c r="K3467" i="15" s="1"/>
  <c r="H3468" i="15"/>
  <c r="K3468" i="15" s="1"/>
  <c r="H3469" i="15"/>
  <c r="K3469" i="15" s="1"/>
  <c r="H3470" i="15"/>
  <c r="K3470" i="15" s="1"/>
  <c r="H3471" i="15"/>
  <c r="K3471" i="15" s="1"/>
  <c r="H3472" i="15"/>
  <c r="K3472" i="15" s="1"/>
  <c r="H3473" i="15"/>
  <c r="K3473" i="15" s="1"/>
  <c r="H3474" i="15"/>
  <c r="K3474" i="15" s="1"/>
  <c r="H3475" i="15"/>
  <c r="K3475" i="15" s="1"/>
  <c r="H3476" i="15"/>
  <c r="K3476" i="15" s="1"/>
  <c r="H3477" i="15"/>
  <c r="K3477" i="15" s="1"/>
  <c r="H3478" i="15"/>
  <c r="K3478" i="15" s="1"/>
  <c r="H3479" i="15"/>
  <c r="K3479" i="15" s="1"/>
  <c r="H3480" i="15"/>
  <c r="K3480" i="15" s="1"/>
  <c r="H3481" i="15"/>
  <c r="K3481" i="15" s="1"/>
  <c r="H3482" i="15"/>
  <c r="K3482" i="15" s="1"/>
  <c r="H3483" i="15"/>
  <c r="K3483" i="15" s="1"/>
  <c r="H3484" i="15"/>
  <c r="K3484" i="15" s="1"/>
  <c r="H3485" i="15"/>
  <c r="K3485" i="15" s="1"/>
  <c r="H3486" i="15"/>
  <c r="K3486" i="15" s="1"/>
  <c r="H3487" i="15"/>
  <c r="K3487" i="15" s="1"/>
  <c r="H3488" i="15"/>
  <c r="K3488" i="15" s="1"/>
  <c r="H3489" i="15"/>
  <c r="K3489" i="15" s="1"/>
  <c r="H3490" i="15"/>
  <c r="K3490" i="15" s="1"/>
  <c r="H3491" i="15"/>
  <c r="K3491" i="15" s="1"/>
  <c r="H3492" i="15"/>
  <c r="K3492" i="15" s="1"/>
  <c r="H3493" i="15"/>
  <c r="K3493" i="15" s="1"/>
  <c r="H3494" i="15"/>
  <c r="K3494" i="15" s="1"/>
  <c r="H3495" i="15"/>
  <c r="K3495" i="15" s="1"/>
  <c r="H3496" i="15"/>
  <c r="K3496" i="15" s="1"/>
  <c r="H3497" i="15"/>
  <c r="K3497" i="15" s="1"/>
  <c r="H3498" i="15"/>
  <c r="K3498" i="15" s="1"/>
  <c r="H3499" i="15"/>
  <c r="K3499" i="15" s="1"/>
  <c r="H3500" i="15"/>
  <c r="K3500" i="15" s="1"/>
  <c r="H3501" i="15"/>
  <c r="K3501" i="15" s="1"/>
  <c r="H3502" i="15"/>
  <c r="K3502" i="15" s="1"/>
  <c r="H3503" i="15"/>
  <c r="K3503" i="15" s="1"/>
  <c r="H3504" i="15"/>
  <c r="K3504" i="15" s="1"/>
  <c r="H3505" i="15"/>
  <c r="K3505" i="15" s="1"/>
  <c r="H3506" i="15"/>
  <c r="K3506" i="15" s="1"/>
  <c r="H3507" i="15"/>
  <c r="K3507" i="15" s="1"/>
  <c r="H3508" i="15"/>
  <c r="K3508" i="15" s="1"/>
  <c r="H3509" i="15"/>
  <c r="K3509" i="15" s="1"/>
  <c r="H3510" i="15"/>
  <c r="K3510" i="15" s="1"/>
  <c r="H3511" i="15"/>
  <c r="K3511" i="15" s="1"/>
  <c r="H3512" i="15"/>
  <c r="K3512" i="15" s="1"/>
  <c r="H3513" i="15"/>
  <c r="K3513" i="15" s="1"/>
  <c r="H3514" i="15"/>
  <c r="K3514" i="15" s="1"/>
  <c r="H3515" i="15"/>
  <c r="K3515" i="15" s="1"/>
  <c r="H3516" i="15"/>
  <c r="K3516" i="15" s="1"/>
  <c r="H3517" i="15"/>
  <c r="K3517" i="15" s="1"/>
  <c r="H3518" i="15"/>
  <c r="K3518" i="15" s="1"/>
  <c r="H3519" i="15"/>
  <c r="K3519" i="15" s="1"/>
  <c r="H3520" i="15"/>
  <c r="K3520" i="15" s="1"/>
  <c r="H3521" i="15"/>
  <c r="K3521" i="15" s="1"/>
  <c r="H3522" i="15"/>
  <c r="K3522" i="15" s="1"/>
  <c r="H3523" i="15"/>
  <c r="K3523" i="15" s="1"/>
  <c r="H3524" i="15"/>
  <c r="K3524" i="15" s="1"/>
  <c r="H3525" i="15"/>
  <c r="K3525" i="15" s="1"/>
  <c r="H3526" i="15"/>
  <c r="K3526" i="15" s="1"/>
  <c r="H3527" i="15"/>
  <c r="K3527" i="15" s="1"/>
  <c r="H3528" i="15"/>
  <c r="K3528" i="15" s="1"/>
  <c r="H3529" i="15"/>
  <c r="K3529" i="15" s="1"/>
  <c r="H3530" i="15"/>
  <c r="K3530" i="15" s="1"/>
  <c r="H3531" i="15"/>
  <c r="K3531" i="15" s="1"/>
  <c r="H3532" i="15"/>
  <c r="K3532" i="15" s="1"/>
  <c r="H3533" i="15"/>
  <c r="K3533" i="15" s="1"/>
  <c r="H3534" i="15"/>
  <c r="K3534" i="15" s="1"/>
  <c r="H3535" i="15"/>
  <c r="K3535" i="15" s="1"/>
  <c r="H3536" i="15"/>
  <c r="K3536" i="15" s="1"/>
  <c r="H3537" i="15"/>
  <c r="K3537" i="15" s="1"/>
  <c r="H3538" i="15"/>
  <c r="K3538" i="15" s="1"/>
  <c r="H3539" i="15"/>
  <c r="K3539" i="15" s="1"/>
  <c r="H3540" i="15"/>
  <c r="K3540" i="15" s="1"/>
  <c r="H3541" i="15"/>
  <c r="K3541" i="15" s="1"/>
  <c r="H3542" i="15"/>
  <c r="K3542" i="15" s="1"/>
  <c r="H3543" i="15"/>
  <c r="K3543" i="15" s="1"/>
  <c r="H3544" i="15"/>
  <c r="K3544" i="15" s="1"/>
  <c r="H3545" i="15"/>
  <c r="K3545" i="15" s="1"/>
  <c r="H3546" i="15"/>
  <c r="K3546" i="15" s="1"/>
  <c r="H3547" i="15"/>
  <c r="K3547" i="15" s="1"/>
  <c r="H3548" i="15"/>
  <c r="K3548" i="15" s="1"/>
  <c r="H3549" i="15"/>
  <c r="K3549" i="15" s="1"/>
  <c r="H3550" i="15"/>
  <c r="K3550" i="15" s="1"/>
  <c r="H3551" i="15"/>
  <c r="K3551" i="15" s="1"/>
  <c r="H3552" i="15"/>
  <c r="K3552" i="15" s="1"/>
  <c r="H3553" i="15"/>
  <c r="K3553" i="15" s="1"/>
  <c r="H3554" i="15"/>
  <c r="K3554" i="15" s="1"/>
  <c r="H3555" i="15"/>
  <c r="K3555" i="15" s="1"/>
  <c r="H3556" i="15"/>
  <c r="K3556" i="15" s="1"/>
  <c r="H3557" i="15"/>
  <c r="K3557" i="15" s="1"/>
  <c r="H3558" i="15"/>
  <c r="K3558" i="15" s="1"/>
  <c r="H3559" i="15"/>
  <c r="K3559" i="15" s="1"/>
  <c r="H3560" i="15"/>
  <c r="K3560" i="15" s="1"/>
  <c r="H3561" i="15"/>
  <c r="K3561" i="15" s="1"/>
  <c r="H3562" i="15"/>
  <c r="K3562" i="15" s="1"/>
  <c r="H3563" i="15"/>
  <c r="K3563" i="15" s="1"/>
  <c r="H3564" i="15"/>
  <c r="K3564" i="15" s="1"/>
  <c r="H3565" i="15"/>
  <c r="K3565" i="15" s="1"/>
  <c r="H3566" i="15"/>
  <c r="K3566" i="15" s="1"/>
  <c r="H3567" i="15"/>
  <c r="K3567" i="15" s="1"/>
  <c r="H3568" i="15"/>
  <c r="K3568" i="15" s="1"/>
  <c r="H3569" i="15"/>
  <c r="K3569" i="15" s="1"/>
  <c r="H3570" i="15"/>
  <c r="K3570" i="15" s="1"/>
  <c r="H3571" i="15"/>
  <c r="K3571" i="15" s="1"/>
  <c r="H3572" i="15"/>
  <c r="K3572" i="15" s="1"/>
  <c r="H3573" i="15"/>
  <c r="K3573" i="15" s="1"/>
  <c r="H3574" i="15"/>
  <c r="K3574" i="15" s="1"/>
  <c r="H3575" i="15"/>
  <c r="K3575" i="15" s="1"/>
  <c r="H3576" i="15"/>
  <c r="K3576" i="15" s="1"/>
  <c r="H3577" i="15"/>
  <c r="K3577" i="15" s="1"/>
  <c r="H3578" i="15"/>
  <c r="K3578" i="15" s="1"/>
  <c r="H3579" i="15"/>
  <c r="K3579" i="15" s="1"/>
  <c r="H3580" i="15"/>
  <c r="K3580" i="15" s="1"/>
  <c r="H3581" i="15"/>
  <c r="K3581" i="15" s="1"/>
  <c r="H3582" i="15"/>
  <c r="K3582" i="15" s="1"/>
  <c r="H3583" i="15"/>
  <c r="K3583" i="15" s="1"/>
  <c r="H3584" i="15"/>
  <c r="K3584" i="15" s="1"/>
  <c r="H3585" i="15"/>
  <c r="K3585" i="15" s="1"/>
  <c r="H3586" i="15"/>
  <c r="K3586" i="15" s="1"/>
  <c r="H3587" i="15"/>
  <c r="K3587" i="15" s="1"/>
  <c r="H3588" i="15"/>
  <c r="K3588" i="15" s="1"/>
  <c r="H3589" i="15"/>
  <c r="K3589" i="15" s="1"/>
  <c r="H3590" i="15"/>
  <c r="K3590" i="15" s="1"/>
  <c r="H3591" i="15"/>
  <c r="K3591" i="15" s="1"/>
  <c r="H3592" i="15"/>
  <c r="K3592" i="15" s="1"/>
  <c r="H3593" i="15"/>
  <c r="K3593" i="15" s="1"/>
  <c r="H3594" i="15"/>
  <c r="K3594" i="15" s="1"/>
  <c r="H3595" i="15"/>
  <c r="K3595" i="15" s="1"/>
  <c r="H3596" i="15"/>
  <c r="K3596" i="15" s="1"/>
  <c r="H3597" i="15"/>
  <c r="K3597" i="15" s="1"/>
  <c r="H3598" i="15"/>
  <c r="K3598" i="15" s="1"/>
  <c r="H3599" i="15"/>
  <c r="K3599" i="15" s="1"/>
  <c r="H3600" i="15"/>
  <c r="K3600" i="15" s="1"/>
  <c r="H3601" i="15"/>
  <c r="K3601" i="15" s="1"/>
  <c r="H3602" i="15"/>
  <c r="K3602" i="15" s="1"/>
  <c r="H3603" i="15"/>
  <c r="K3603" i="15" s="1"/>
  <c r="H3604" i="15"/>
  <c r="K3604" i="15" s="1"/>
  <c r="H3605" i="15"/>
  <c r="K3605" i="15" s="1"/>
  <c r="H3606" i="15"/>
  <c r="K3606" i="15" s="1"/>
  <c r="H3607" i="15"/>
  <c r="K3607" i="15" s="1"/>
  <c r="H3608" i="15"/>
  <c r="K3608" i="15" s="1"/>
  <c r="H3609" i="15"/>
  <c r="K3609" i="15" s="1"/>
  <c r="H3610" i="15"/>
  <c r="K3610" i="15" s="1"/>
  <c r="H3611" i="15"/>
  <c r="K3611" i="15" s="1"/>
  <c r="H3612" i="15"/>
  <c r="K3612" i="15" s="1"/>
  <c r="H3613" i="15"/>
  <c r="K3613" i="15" s="1"/>
  <c r="H3614" i="15"/>
  <c r="K3614" i="15" s="1"/>
  <c r="H3615" i="15"/>
  <c r="K3615" i="15" s="1"/>
  <c r="H3616" i="15"/>
  <c r="K3616" i="15" s="1"/>
  <c r="H3617" i="15"/>
  <c r="K3617" i="15" s="1"/>
  <c r="H3618" i="15"/>
  <c r="K3618" i="15" s="1"/>
  <c r="H3619" i="15"/>
  <c r="K3619" i="15" s="1"/>
  <c r="H3620" i="15"/>
  <c r="K3620" i="15" s="1"/>
  <c r="H3621" i="15"/>
  <c r="K3621" i="15" s="1"/>
  <c r="H3622" i="15"/>
  <c r="K3622" i="15" s="1"/>
  <c r="H3623" i="15"/>
  <c r="K3623" i="15" s="1"/>
  <c r="H3624" i="15"/>
  <c r="K3624" i="15" s="1"/>
  <c r="H3625" i="15"/>
  <c r="K3625" i="15" s="1"/>
  <c r="H3626" i="15"/>
  <c r="K3626" i="15" s="1"/>
  <c r="H3627" i="15"/>
  <c r="K3627" i="15" s="1"/>
  <c r="H3628" i="15"/>
  <c r="K3628" i="15" s="1"/>
  <c r="H3629" i="15"/>
  <c r="K3629" i="15" s="1"/>
  <c r="H3630" i="15"/>
  <c r="K3630" i="15" s="1"/>
  <c r="H3631" i="15"/>
  <c r="K3631" i="15" s="1"/>
  <c r="H3632" i="15"/>
  <c r="K3632" i="15" s="1"/>
  <c r="H3633" i="15"/>
  <c r="K3633" i="15" s="1"/>
  <c r="H3634" i="15"/>
  <c r="K3634" i="15" s="1"/>
  <c r="H3635" i="15"/>
  <c r="K3635" i="15" s="1"/>
  <c r="H3636" i="15"/>
  <c r="K3636" i="15" s="1"/>
  <c r="H3637" i="15"/>
  <c r="K3637" i="15" s="1"/>
  <c r="H3638" i="15"/>
  <c r="K3638" i="15" s="1"/>
  <c r="H3639" i="15"/>
  <c r="K3639" i="15" s="1"/>
  <c r="H3640" i="15"/>
  <c r="K3640" i="15" s="1"/>
  <c r="H3641" i="15"/>
  <c r="K3641" i="15" s="1"/>
  <c r="H3642" i="15"/>
  <c r="K3642" i="15" s="1"/>
  <c r="H3643" i="15"/>
  <c r="K3643" i="15" s="1"/>
  <c r="H3644" i="15"/>
  <c r="K3644" i="15" s="1"/>
  <c r="H3645" i="15"/>
  <c r="K3645" i="15" s="1"/>
  <c r="H3646" i="15"/>
  <c r="K3646" i="15" s="1"/>
  <c r="H3647" i="15"/>
  <c r="K3647" i="15" s="1"/>
  <c r="H3648" i="15"/>
  <c r="K3648" i="15" s="1"/>
  <c r="H3649" i="15"/>
  <c r="K3649" i="15" s="1"/>
  <c r="H3650" i="15"/>
  <c r="K3650" i="15" s="1"/>
  <c r="H3651" i="15"/>
  <c r="K3651" i="15" s="1"/>
  <c r="H3652" i="15"/>
  <c r="K3652" i="15" s="1"/>
  <c r="H3653" i="15"/>
  <c r="K3653" i="15" s="1"/>
  <c r="H3654" i="15"/>
  <c r="K3654" i="15" s="1"/>
  <c r="H3655" i="15"/>
  <c r="K3655" i="15" s="1"/>
  <c r="H3656" i="15"/>
  <c r="K3656" i="15" s="1"/>
  <c r="H3657" i="15"/>
  <c r="K3657" i="15" s="1"/>
  <c r="H3658" i="15"/>
  <c r="K3658" i="15" s="1"/>
  <c r="H3659" i="15"/>
  <c r="K3659" i="15" s="1"/>
  <c r="H3660" i="15"/>
  <c r="K3660" i="15" s="1"/>
  <c r="H3661" i="15"/>
  <c r="K3661" i="15" s="1"/>
  <c r="H3662" i="15"/>
  <c r="K3662" i="15" s="1"/>
  <c r="H3663" i="15"/>
  <c r="K3663" i="15" s="1"/>
  <c r="H3664" i="15"/>
  <c r="K3664" i="15" s="1"/>
  <c r="H3665" i="15"/>
  <c r="K3665" i="15" s="1"/>
  <c r="H3666" i="15"/>
  <c r="K3666" i="15" s="1"/>
  <c r="H3667" i="15"/>
  <c r="K3667" i="15" s="1"/>
  <c r="H3668" i="15"/>
  <c r="K3668" i="15" s="1"/>
  <c r="H3669" i="15"/>
  <c r="K3669" i="15" s="1"/>
  <c r="H3670" i="15"/>
  <c r="K3670" i="15" s="1"/>
  <c r="H3671" i="15"/>
  <c r="K3671" i="15" s="1"/>
  <c r="H3672" i="15"/>
  <c r="K3672" i="15" s="1"/>
  <c r="H3673" i="15"/>
  <c r="K3673" i="15" s="1"/>
  <c r="H3674" i="15"/>
  <c r="K3674" i="15" s="1"/>
  <c r="H3675" i="15"/>
  <c r="K3675" i="15" s="1"/>
  <c r="H3676" i="15"/>
  <c r="K3676" i="15" s="1"/>
  <c r="H3677" i="15"/>
  <c r="K3677" i="15" s="1"/>
  <c r="H3678" i="15"/>
  <c r="K3678" i="15" s="1"/>
  <c r="H3679" i="15"/>
  <c r="K3679" i="15" s="1"/>
  <c r="H3680" i="15"/>
  <c r="K3680" i="15" s="1"/>
  <c r="H3681" i="15"/>
  <c r="K3681" i="15" s="1"/>
  <c r="H3682" i="15"/>
  <c r="K3682" i="15" s="1"/>
  <c r="H3683" i="15"/>
  <c r="K3683" i="15" s="1"/>
  <c r="H3684" i="15"/>
  <c r="K3684" i="15" s="1"/>
  <c r="H3685" i="15"/>
  <c r="K3685" i="15" s="1"/>
  <c r="H3686" i="15"/>
  <c r="K3686" i="15" s="1"/>
  <c r="H3687" i="15"/>
  <c r="K3687" i="15" s="1"/>
  <c r="H3688" i="15"/>
  <c r="K3688" i="15" s="1"/>
  <c r="H3689" i="15"/>
  <c r="K3689" i="15" s="1"/>
  <c r="H3690" i="15"/>
  <c r="K3690" i="15" s="1"/>
  <c r="H3691" i="15"/>
  <c r="K3691" i="15" s="1"/>
  <c r="H3692" i="15"/>
  <c r="K3692" i="15" s="1"/>
  <c r="H3693" i="15"/>
  <c r="K3693" i="15" s="1"/>
  <c r="H3694" i="15"/>
  <c r="K3694" i="15" s="1"/>
  <c r="H3695" i="15"/>
  <c r="K3695" i="15" s="1"/>
  <c r="H3696" i="15"/>
  <c r="K3696" i="15" s="1"/>
  <c r="H3697" i="15"/>
  <c r="K3697" i="15" s="1"/>
  <c r="H3698" i="15"/>
  <c r="K3698" i="15" s="1"/>
  <c r="H3699" i="15"/>
  <c r="K3699" i="15" s="1"/>
  <c r="H3700" i="15"/>
  <c r="K3700" i="15" s="1"/>
  <c r="H3701" i="15"/>
  <c r="K3701" i="15" s="1"/>
  <c r="H3702" i="15"/>
  <c r="K3702" i="15" s="1"/>
  <c r="H3703" i="15"/>
  <c r="K3703" i="15" s="1"/>
  <c r="H3704" i="15"/>
  <c r="K3704" i="15" s="1"/>
  <c r="H3705" i="15"/>
  <c r="K3705" i="15" s="1"/>
  <c r="H3706" i="15"/>
  <c r="K3706" i="15" s="1"/>
  <c r="H3707" i="15"/>
  <c r="K3707" i="15" s="1"/>
  <c r="H3708" i="15"/>
  <c r="K3708" i="15" s="1"/>
  <c r="H3709" i="15"/>
  <c r="K3709" i="15" s="1"/>
  <c r="H3710" i="15"/>
  <c r="K3710" i="15" s="1"/>
  <c r="H3711" i="15"/>
  <c r="K3711" i="15" s="1"/>
  <c r="H3712" i="15"/>
  <c r="K3712" i="15" s="1"/>
  <c r="H3713" i="15"/>
  <c r="K3713" i="15" s="1"/>
  <c r="H3714" i="15"/>
  <c r="K3714" i="15" s="1"/>
  <c r="H3715" i="15"/>
  <c r="K3715" i="15" s="1"/>
  <c r="H3716" i="15"/>
  <c r="K3716" i="15" s="1"/>
  <c r="H3717" i="15"/>
  <c r="K3717" i="15" s="1"/>
  <c r="H3718" i="15"/>
  <c r="K3718" i="15" s="1"/>
  <c r="H3719" i="15"/>
  <c r="K3719" i="15" s="1"/>
  <c r="H3720" i="15"/>
  <c r="K3720" i="15" s="1"/>
  <c r="H3721" i="15"/>
  <c r="K3721" i="15" s="1"/>
  <c r="H3722" i="15"/>
  <c r="K3722" i="15" s="1"/>
  <c r="H3723" i="15"/>
  <c r="K3723" i="15" s="1"/>
  <c r="H3724" i="15"/>
  <c r="K3724" i="15" s="1"/>
  <c r="H3725" i="15"/>
  <c r="K3725" i="15" s="1"/>
  <c r="H3726" i="15"/>
  <c r="K3726" i="15" s="1"/>
  <c r="H3727" i="15"/>
  <c r="K3727" i="15" s="1"/>
  <c r="H3728" i="15"/>
  <c r="K3728" i="15" s="1"/>
  <c r="H3729" i="15"/>
  <c r="K3729" i="15" s="1"/>
  <c r="H3730" i="15"/>
  <c r="K3730" i="15" s="1"/>
  <c r="H3731" i="15"/>
  <c r="K3731" i="15" s="1"/>
  <c r="H3732" i="15"/>
  <c r="K3732" i="15" s="1"/>
  <c r="H3733" i="15"/>
  <c r="K3733" i="15" s="1"/>
  <c r="H3734" i="15"/>
  <c r="K3734" i="15" s="1"/>
  <c r="H3735" i="15"/>
  <c r="K3735" i="15" s="1"/>
  <c r="H3736" i="15"/>
  <c r="K3736" i="15" s="1"/>
  <c r="H3737" i="15"/>
  <c r="K3737" i="15" s="1"/>
  <c r="H3738" i="15"/>
  <c r="K3738" i="15" s="1"/>
  <c r="H3739" i="15"/>
  <c r="K3739" i="15" s="1"/>
  <c r="H3740" i="15"/>
  <c r="K3740" i="15" s="1"/>
  <c r="H3741" i="15"/>
  <c r="K3741" i="15" s="1"/>
  <c r="H3742" i="15"/>
  <c r="K3742" i="15" s="1"/>
  <c r="H3743" i="15"/>
  <c r="K3743" i="15" s="1"/>
  <c r="H3744" i="15"/>
  <c r="K3744" i="15" s="1"/>
  <c r="H3745" i="15"/>
  <c r="K3745" i="15" s="1"/>
  <c r="H3746" i="15"/>
  <c r="K3746" i="15" s="1"/>
  <c r="H3747" i="15"/>
  <c r="K3747" i="15" s="1"/>
  <c r="H3748" i="15"/>
  <c r="K3748" i="15" s="1"/>
  <c r="H3749" i="15"/>
  <c r="K3749" i="15" s="1"/>
  <c r="H3750" i="15"/>
  <c r="K3750" i="15" s="1"/>
  <c r="H3751" i="15"/>
  <c r="K3751" i="15" s="1"/>
  <c r="H3752" i="15"/>
  <c r="K3752" i="15" s="1"/>
  <c r="H3753" i="15"/>
  <c r="K3753" i="15" s="1"/>
  <c r="H3754" i="15"/>
  <c r="K3754" i="15" s="1"/>
  <c r="H3755" i="15"/>
  <c r="K3755" i="15" s="1"/>
  <c r="H3756" i="15"/>
  <c r="K3756" i="15" s="1"/>
  <c r="H3757" i="15"/>
  <c r="K3757" i="15" s="1"/>
  <c r="H3758" i="15"/>
  <c r="K3758" i="15" s="1"/>
  <c r="H3759" i="15"/>
  <c r="K3759" i="15" s="1"/>
  <c r="H3760" i="15"/>
  <c r="K3760" i="15" s="1"/>
  <c r="H3761" i="15"/>
  <c r="K3761" i="15" s="1"/>
  <c r="H3762" i="15"/>
  <c r="K3762" i="15" s="1"/>
  <c r="H3763" i="15"/>
  <c r="K3763" i="15" s="1"/>
  <c r="H3764" i="15"/>
  <c r="K3764" i="15" s="1"/>
  <c r="H3765" i="15"/>
  <c r="K3765" i="15" s="1"/>
  <c r="H3766" i="15"/>
  <c r="K3766" i="15" s="1"/>
  <c r="H3767" i="15"/>
  <c r="K3767" i="15" s="1"/>
  <c r="H3768" i="15"/>
  <c r="K3768" i="15" s="1"/>
  <c r="H3769" i="15"/>
  <c r="K3769" i="15" s="1"/>
  <c r="H3770" i="15"/>
  <c r="K3770" i="15" s="1"/>
  <c r="H3771" i="15"/>
  <c r="K3771" i="15" s="1"/>
  <c r="H3772" i="15"/>
  <c r="K3772" i="15" s="1"/>
  <c r="H3773" i="15"/>
  <c r="K3773" i="15" s="1"/>
  <c r="H3774" i="15"/>
  <c r="K3774" i="15" s="1"/>
  <c r="H3775" i="15"/>
  <c r="K3775" i="15" s="1"/>
  <c r="H3776" i="15"/>
  <c r="K3776" i="15" s="1"/>
  <c r="H3777" i="15"/>
  <c r="K3777" i="15" s="1"/>
  <c r="H3778" i="15"/>
  <c r="K3778" i="15" s="1"/>
  <c r="H3779" i="15"/>
  <c r="K3779" i="15" s="1"/>
  <c r="H3780" i="15"/>
  <c r="K3780" i="15" s="1"/>
  <c r="H3781" i="15"/>
  <c r="K3781" i="15" s="1"/>
  <c r="H3782" i="15"/>
  <c r="K3782" i="15" s="1"/>
  <c r="H3783" i="15"/>
  <c r="K3783" i="15" s="1"/>
  <c r="H3784" i="15"/>
  <c r="K3784" i="15" s="1"/>
  <c r="H3785" i="15"/>
  <c r="K3785" i="15" s="1"/>
  <c r="H3786" i="15"/>
  <c r="K3786" i="15" s="1"/>
  <c r="H3787" i="15"/>
  <c r="K3787" i="15" s="1"/>
  <c r="H3788" i="15"/>
  <c r="K3788" i="15" s="1"/>
  <c r="H3789" i="15"/>
  <c r="K3789" i="15" s="1"/>
  <c r="H3790" i="15"/>
  <c r="K3790" i="15" s="1"/>
  <c r="H3791" i="15"/>
  <c r="K3791" i="15" s="1"/>
  <c r="H3792" i="15"/>
  <c r="K3792" i="15" s="1"/>
  <c r="H3793" i="15"/>
  <c r="K3793" i="15" s="1"/>
  <c r="H3794" i="15"/>
  <c r="K3794" i="15" s="1"/>
  <c r="H3795" i="15"/>
  <c r="K3795" i="15" s="1"/>
  <c r="H3796" i="15"/>
  <c r="K3796" i="15" s="1"/>
  <c r="H3797" i="15"/>
  <c r="K3797" i="15" s="1"/>
  <c r="H3798" i="15"/>
  <c r="K3798" i="15" s="1"/>
  <c r="H3799" i="15"/>
  <c r="K3799" i="15" s="1"/>
  <c r="H3800" i="15"/>
  <c r="K3800" i="15" s="1"/>
  <c r="H3801" i="15"/>
  <c r="K3801" i="15" s="1"/>
  <c r="H3802" i="15"/>
  <c r="K3802" i="15" s="1"/>
  <c r="H3803" i="15"/>
  <c r="K3803" i="15" s="1"/>
  <c r="H3804" i="15"/>
  <c r="K3804" i="15" s="1"/>
  <c r="H3805" i="15"/>
  <c r="K3805" i="15" s="1"/>
  <c r="H3806" i="15"/>
  <c r="K3806" i="15" s="1"/>
  <c r="H3807" i="15"/>
  <c r="K3807" i="15" s="1"/>
  <c r="H3808" i="15"/>
  <c r="K3808" i="15" s="1"/>
  <c r="H3809" i="15"/>
  <c r="K3809" i="15" s="1"/>
  <c r="H3810" i="15"/>
  <c r="K3810" i="15" s="1"/>
  <c r="H3811" i="15"/>
  <c r="K3811" i="15" s="1"/>
  <c r="H3812" i="15"/>
  <c r="K3812" i="15" s="1"/>
  <c r="H3813" i="15"/>
  <c r="K3813" i="15" s="1"/>
  <c r="H3814" i="15"/>
  <c r="K3814" i="15" s="1"/>
  <c r="H3815" i="15"/>
  <c r="K3815" i="15" s="1"/>
  <c r="H3816" i="15"/>
  <c r="K3816" i="15" s="1"/>
  <c r="H3817" i="15"/>
  <c r="K3817" i="15" s="1"/>
  <c r="H3818" i="15"/>
  <c r="K3818" i="15" s="1"/>
  <c r="H3819" i="15"/>
  <c r="K3819" i="15" s="1"/>
  <c r="H3820" i="15"/>
  <c r="K3820" i="15" s="1"/>
  <c r="H3821" i="15"/>
  <c r="K3821" i="15" s="1"/>
  <c r="H3822" i="15"/>
  <c r="K3822" i="15" s="1"/>
  <c r="H3823" i="15"/>
  <c r="K3823" i="15" s="1"/>
  <c r="H3824" i="15"/>
  <c r="K3824" i="15" s="1"/>
  <c r="H3825" i="15"/>
  <c r="K3825" i="15" s="1"/>
  <c r="H3826" i="15"/>
  <c r="K3826" i="15" s="1"/>
  <c r="H3827" i="15"/>
  <c r="K3827" i="15" s="1"/>
  <c r="H3828" i="15"/>
  <c r="K3828" i="15" s="1"/>
  <c r="H3829" i="15"/>
  <c r="K3829" i="15" s="1"/>
  <c r="H3830" i="15"/>
  <c r="K3830" i="15" s="1"/>
  <c r="H3831" i="15"/>
  <c r="K3831" i="15" s="1"/>
  <c r="H3832" i="15"/>
  <c r="K3832" i="15" s="1"/>
  <c r="H3833" i="15"/>
  <c r="K3833" i="15" s="1"/>
  <c r="H3834" i="15"/>
  <c r="K3834" i="15" s="1"/>
  <c r="H3835" i="15"/>
  <c r="K3835" i="15" s="1"/>
  <c r="H3836" i="15"/>
  <c r="K3836" i="15" s="1"/>
  <c r="H3837" i="15"/>
  <c r="K3837" i="15" s="1"/>
  <c r="H3838" i="15"/>
  <c r="K3838" i="15" s="1"/>
  <c r="H3839" i="15"/>
  <c r="K3839" i="15" s="1"/>
  <c r="H3840" i="15"/>
  <c r="K3840" i="15" s="1"/>
  <c r="H3841" i="15"/>
  <c r="K3841" i="15" s="1"/>
  <c r="H3842" i="15"/>
  <c r="K3842" i="15" s="1"/>
  <c r="H3843" i="15"/>
  <c r="K3843" i="15" s="1"/>
  <c r="H3844" i="15"/>
  <c r="K3844" i="15" s="1"/>
  <c r="H3845" i="15"/>
  <c r="K3845" i="15" s="1"/>
  <c r="H3846" i="15"/>
  <c r="K3846" i="15" s="1"/>
  <c r="H3847" i="15"/>
  <c r="K3847" i="15" s="1"/>
  <c r="H3848" i="15"/>
  <c r="K3848" i="15" s="1"/>
  <c r="H3849" i="15"/>
  <c r="K3849" i="15" s="1"/>
  <c r="H3850" i="15"/>
  <c r="K3850" i="15" s="1"/>
  <c r="H3851" i="15"/>
  <c r="K3851" i="15" s="1"/>
  <c r="H3852" i="15"/>
  <c r="K3852" i="15" s="1"/>
  <c r="H3853" i="15"/>
  <c r="K3853" i="15" s="1"/>
  <c r="H3854" i="15"/>
  <c r="K3854" i="15" s="1"/>
  <c r="H3855" i="15"/>
  <c r="K3855" i="15" s="1"/>
  <c r="H3856" i="15"/>
  <c r="K3856" i="15" s="1"/>
  <c r="H3857" i="15"/>
  <c r="K3857" i="15" s="1"/>
  <c r="H3858" i="15"/>
  <c r="K3858" i="15" s="1"/>
  <c r="H3859" i="15"/>
  <c r="K3859" i="15" s="1"/>
  <c r="H3860" i="15"/>
  <c r="K3860" i="15" s="1"/>
  <c r="H3861" i="15"/>
  <c r="K3861" i="15" s="1"/>
  <c r="H3862" i="15"/>
  <c r="K3862" i="15" s="1"/>
  <c r="H3863" i="15"/>
  <c r="K3863" i="15" s="1"/>
  <c r="H3864" i="15"/>
  <c r="K3864" i="15" s="1"/>
  <c r="H3865" i="15"/>
  <c r="K3865" i="15" s="1"/>
  <c r="H3866" i="15"/>
  <c r="K3866" i="15" s="1"/>
  <c r="H3867" i="15"/>
  <c r="K3867" i="15" s="1"/>
  <c r="H3868" i="15"/>
  <c r="K3868" i="15" s="1"/>
  <c r="H3869" i="15"/>
  <c r="K3869" i="15" s="1"/>
  <c r="H3870" i="15"/>
  <c r="K3870" i="15" s="1"/>
  <c r="H3871" i="15"/>
  <c r="K3871" i="15" s="1"/>
  <c r="H3872" i="15"/>
  <c r="K3872" i="15" s="1"/>
  <c r="H3873" i="15"/>
  <c r="K3873" i="15" s="1"/>
  <c r="H3874" i="15"/>
  <c r="K3874" i="15" s="1"/>
  <c r="H3875" i="15"/>
  <c r="K3875" i="15" s="1"/>
  <c r="H3876" i="15"/>
  <c r="K3876" i="15" s="1"/>
  <c r="H3877" i="15"/>
  <c r="K3877" i="15" s="1"/>
  <c r="H3878" i="15"/>
  <c r="K3878" i="15" s="1"/>
  <c r="H3879" i="15"/>
  <c r="K3879" i="15" s="1"/>
  <c r="H3880" i="15"/>
  <c r="K3880" i="15" s="1"/>
  <c r="H3881" i="15"/>
  <c r="K3881" i="15" s="1"/>
  <c r="H3882" i="15"/>
  <c r="K3882" i="15" s="1"/>
  <c r="H3883" i="15"/>
  <c r="K3883" i="15" s="1"/>
  <c r="H3884" i="15"/>
  <c r="K3884" i="15" s="1"/>
  <c r="H3885" i="15"/>
  <c r="K3885" i="15" s="1"/>
  <c r="H3886" i="15"/>
  <c r="K3886" i="15" s="1"/>
  <c r="H3887" i="15"/>
  <c r="K3887" i="15" s="1"/>
  <c r="H3888" i="15"/>
  <c r="K3888" i="15" s="1"/>
  <c r="H3889" i="15"/>
  <c r="K3889" i="15" s="1"/>
  <c r="H3890" i="15"/>
  <c r="K3890" i="15" s="1"/>
  <c r="H3891" i="15"/>
  <c r="K3891" i="15" s="1"/>
  <c r="H3892" i="15"/>
  <c r="K3892" i="15" s="1"/>
  <c r="H3893" i="15"/>
  <c r="K3893" i="15" s="1"/>
  <c r="H3894" i="15"/>
  <c r="K3894" i="15" s="1"/>
  <c r="H3895" i="15"/>
  <c r="K3895" i="15" s="1"/>
  <c r="H3896" i="15"/>
  <c r="K3896" i="15" s="1"/>
  <c r="H3897" i="15"/>
  <c r="K3897" i="15" s="1"/>
  <c r="H3898" i="15"/>
  <c r="K3898" i="15" s="1"/>
  <c r="H3899" i="15"/>
  <c r="K3899" i="15" s="1"/>
  <c r="H3900" i="15"/>
  <c r="K3900" i="15" s="1"/>
  <c r="H3901" i="15"/>
  <c r="K3901" i="15" s="1"/>
  <c r="H3902" i="15"/>
  <c r="K3902" i="15" s="1"/>
  <c r="H3903" i="15"/>
  <c r="K3903" i="15" s="1"/>
  <c r="H3904" i="15"/>
  <c r="K3904" i="15" s="1"/>
  <c r="H3905" i="15"/>
  <c r="K3905" i="15" s="1"/>
  <c r="H3906" i="15"/>
  <c r="K3906" i="15" s="1"/>
  <c r="H3907" i="15"/>
  <c r="K3907" i="15" s="1"/>
  <c r="H3908" i="15"/>
  <c r="K3908" i="15" s="1"/>
  <c r="H3909" i="15"/>
  <c r="K3909" i="15" s="1"/>
  <c r="H3910" i="15"/>
  <c r="K3910" i="15" s="1"/>
  <c r="H3911" i="15"/>
  <c r="K3911" i="15" s="1"/>
  <c r="H3912" i="15"/>
  <c r="K3912" i="15" s="1"/>
  <c r="H3913" i="15"/>
  <c r="K3913" i="15" s="1"/>
  <c r="H3914" i="15"/>
  <c r="K3914" i="15" s="1"/>
  <c r="H3915" i="15"/>
  <c r="K3915" i="15" s="1"/>
  <c r="H3916" i="15"/>
  <c r="K3916" i="15" s="1"/>
  <c r="H3917" i="15"/>
  <c r="K3917" i="15" s="1"/>
  <c r="H3918" i="15"/>
  <c r="K3918" i="15" s="1"/>
  <c r="H3919" i="15"/>
  <c r="K3919" i="15" s="1"/>
  <c r="H3920" i="15"/>
  <c r="K3920" i="15" s="1"/>
  <c r="H3921" i="15"/>
  <c r="K3921" i="15" s="1"/>
  <c r="H3922" i="15"/>
  <c r="K3922" i="15" s="1"/>
  <c r="H3923" i="15"/>
  <c r="K3923" i="15" s="1"/>
  <c r="H3924" i="15"/>
  <c r="K3924" i="15" s="1"/>
  <c r="H3925" i="15"/>
  <c r="K3925" i="15" s="1"/>
  <c r="H3926" i="15"/>
  <c r="K3926" i="15" s="1"/>
  <c r="H3927" i="15"/>
  <c r="K3927" i="15" s="1"/>
  <c r="H3928" i="15"/>
  <c r="K3928" i="15" s="1"/>
  <c r="H3929" i="15"/>
  <c r="K3929" i="15" s="1"/>
  <c r="H3930" i="15"/>
  <c r="K3930" i="15" s="1"/>
  <c r="H3931" i="15"/>
  <c r="K3931" i="15" s="1"/>
  <c r="H3932" i="15"/>
  <c r="K3932" i="15" s="1"/>
  <c r="H3933" i="15"/>
  <c r="K3933" i="15" s="1"/>
  <c r="H3934" i="15"/>
  <c r="K3934" i="15" s="1"/>
  <c r="H3935" i="15"/>
  <c r="K3935" i="15" s="1"/>
  <c r="H3936" i="15"/>
  <c r="K3936" i="15" s="1"/>
  <c r="H3937" i="15"/>
  <c r="K3937" i="15" s="1"/>
  <c r="H3938" i="15"/>
  <c r="K3938" i="15" s="1"/>
  <c r="H3939" i="15"/>
  <c r="K3939" i="15" s="1"/>
  <c r="H3940" i="15"/>
  <c r="K3940" i="15" s="1"/>
  <c r="H3941" i="15"/>
  <c r="K3941" i="15" s="1"/>
  <c r="H3942" i="15"/>
  <c r="K3942" i="15" s="1"/>
  <c r="H3943" i="15"/>
  <c r="K3943" i="15" s="1"/>
  <c r="H3944" i="15"/>
  <c r="K3944" i="15" s="1"/>
  <c r="H3945" i="15"/>
  <c r="K3945" i="15" s="1"/>
  <c r="H3946" i="15"/>
  <c r="K3946" i="15" s="1"/>
  <c r="H3947" i="15"/>
  <c r="K3947" i="15" s="1"/>
  <c r="H3948" i="15"/>
  <c r="K3948" i="15" s="1"/>
  <c r="H3949" i="15"/>
  <c r="K3949" i="15" s="1"/>
  <c r="H3950" i="15"/>
  <c r="K3950" i="15" s="1"/>
  <c r="H3951" i="15"/>
  <c r="K3951" i="15" s="1"/>
  <c r="H3952" i="15"/>
  <c r="K3952" i="15" s="1"/>
  <c r="H3953" i="15"/>
  <c r="K3953" i="15" s="1"/>
  <c r="H3954" i="15"/>
  <c r="K3954" i="15" s="1"/>
  <c r="H3955" i="15"/>
  <c r="K3955" i="15" s="1"/>
  <c r="H3956" i="15"/>
  <c r="K3956" i="15" s="1"/>
  <c r="H3957" i="15"/>
  <c r="K3957" i="15" s="1"/>
  <c r="H3958" i="15"/>
  <c r="K3958" i="15" s="1"/>
  <c r="H3959" i="15"/>
  <c r="K3959" i="15" s="1"/>
  <c r="H3960" i="15"/>
  <c r="K3960" i="15" s="1"/>
  <c r="H3961" i="15"/>
  <c r="K3961" i="15" s="1"/>
  <c r="H3962" i="15"/>
  <c r="K3962" i="15" s="1"/>
  <c r="H3963" i="15"/>
  <c r="K3963" i="15" s="1"/>
  <c r="H3964" i="15"/>
  <c r="K3964" i="15" s="1"/>
  <c r="H3965" i="15"/>
  <c r="K3965" i="15" s="1"/>
  <c r="H3966" i="15"/>
  <c r="K3966" i="15" s="1"/>
  <c r="H3967" i="15"/>
  <c r="K3967" i="15" s="1"/>
  <c r="H3968" i="15"/>
  <c r="K3968" i="15" s="1"/>
  <c r="H3969" i="15"/>
  <c r="K3969" i="15" s="1"/>
  <c r="H3970" i="15"/>
  <c r="K3970" i="15" s="1"/>
  <c r="H3971" i="15"/>
  <c r="K3971" i="15" s="1"/>
  <c r="H3972" i="15"/>
  <c r="K3972" i="15" s="1"/>
  <c r="H3973" i="15"/>
  <c r="K3973" i="15" s="1"/>
  <c r="H3974" i="15"/>
  <c r="K3974" i="15" s="1"/>
  <c r="H3975" i="15"/>
  <c r="K3975" i="15" s="1"/>
  <c r="H3976" i="15"/>
  <c r="K3976" i="15" s="1"/>
  <c r="H3977" i="15"/>
  <c r="K3977" i="15" s="1"/>
  <c r="H3978" i="15"/>
  <c r="K3978" i="15" s="1"/>
  <c r="H3979" i="15"/>
  <c r="K3979" i="15" s="1"/>
  <c r="H3980" i="15"/>
  <c r="K3980" i="15" s="1"/>
  <c r="H3981" i="15"/>
  <c r="K3981" i="15" s="1"/>
  <c r="H3982" i="15"/>
  <c r="K3982" i="15" s="1"/>
  <c r="H3983" i="15"/>
  <c r="K3983" i="15" s="1"/>
  <c r="H3984" i="15"/>
  <c r="K3984" i="15" s="1"/>
  <c r="H3985" i="15"/>
  <c r="K3985" i="15" s="1"/>
  <c r="H3986" i="15"/>
  <c r="K3986" i="15" s="1"/>
  <c r="H3987" i="15"/>
  <c r="K3987" i="15" s="1"/>
  <c r="H3988" i="15"/>
  <c r="K3988" i="15" s="1"/>
  <c r="H3989" i="15"/>
  <c r="K3989" i="15" s="1"/>
  <c r="H3990" i="15"/>
  <c r="K3990" i="15" s="1"/>
  <c r="H3991" i="15"/>
  <c r="K3991" i="15" s="1"/>
  <c r="H3992" i="15"/>
  <c r="K3992" i="15" s="1"/>
  <c r="H3993" i="15"/>
  <c r="K3993" i="15" s="1"/>
  <c r="H3994" i="15"/>
  <c r="K3994" i="15" s="1"/>
  <c r="H3995" i="15"/>
  <c r="K3995" i="15" s="1"/>
  <c r="H3996" i="15"/>
  <c r="K3996" i="15" s="1"/>
  <c r="H3997" i="15"/>
  <c r="K3997" i="15" s="1"/>
  <c r="H3998" i="15"/>
  <c r="K3998" i="15" s="1"/>
  <c r="H3999" i="15"/>
  <c r="K3999" i="15" s="1"/>
  <c r="H4000" i="15"/>
  <c r="K4000" i="15" s="1"/>
  <c r="H4001" i="15"/>
  <c r="K4001" i="15" s="1"/>
  <c r="H4002" i="15"/>
  <c r="K4002" i="15" s="1"/>
  <c r="H4003" i="15"/>
  <c r="K4003" i="15" s="1"/>
  <c r="H4004" i="15"/>
  <c r="K4004" i="15" s="1"/>
  <c r="H4005" i="15"/>
  <c r="K4005" i="15" s="1"/>
  <c r="H4006" i="15"/>
  <c r="K4006" i="15" s="1"/>
  <c r="H4007" i="15"/>
  <c r="K4007" i="15" s="1"/>
  <c r="H4008" i="15"/>
  <c r="K4008" i="15" s="1"/>
  <c r="H4009" i="15"/>
  <c r="K4009" i="15" s="1"/>
  <c r="H4010" i="15"/>
  <c r="K4010" i="15" s="1"/>
  <c r="H4011" i="15"/>
  <c r="K4011" i="15" s="1"/>
  <c r="H4012" i="15"/>
  <c r="K4012" i="15" s="1"/>
  <c r="H4013" i="15"/>
  <c r="K4013" i="15" s="1"/>
  <c r="H4014" i="15"/>
  <c r="K4014" i="15" s="1"/>
  <c r="H4015" i="15"/>
  <c r="K4015" i="15" s="1"/>
  <c r="H4016" i="15"/>
  <c r="K4016" i="15" s="1"/>
  <c r="H4017" i="15"/>
  <c r="K4017" i="15" s="1"/>
  <c r="H4018" i="15"/>
  <c r="K4018" i="15" s="1"/>
  <c r="H4019" i="15"/>
  <c r="K4019" i="15" s="1"/>
  <c r="H4020" i="15"/>
  <c r="K4020" i="15" s="1"/>
  <c r="H4021" i="15"/>
  <c r="K4021" i="15" s="1"/>
  <c r="H4022" i="15"/>
  <c r="K4022" i="15" s="1"/>
  <c r="H4023" i="15"/>
  <c r="K4023" i="15" s="1"/>
  <c r="H4024" i="15"/>
  <c r="K4024" i="15" s="1"/>
  <c r="H4025" i="15"/>
  <c r="K4025" i="15" s="1"/>
  <c r="H4026" i="15"/>
  <c r="K4026" i="15" s="1"/>
  <c r="H4027" i="15"/>
  <c r="K4027" i="15" s="1"/>
  <c r="H4028" i="15"/>
  <c r="K4028" i="15" s="1"/>
  <c r="H4029" i="15"/>
  <c r="K4029" i="15" s="1"/>
  <c r="H4030" i="15"/>
  <c r="K4030" i="15" s="1"/>
  <c r="H4031" i="15"/>
  <c r="K4031" i="15" s="1"/>
  <c r="H4032" i="15"/>
  <c r="K4032" i="15" s="1"/>
  <c r="H4033" i="15"/>
  <c r="K4033" i="15" s="1"/>
  <c r="H4034" i="15"/>
  <c r="K4034" i="15" s="1"/>
  <c r="H4035" i="15"/>
  <c r="K4035" i="15" s="1"/>
  <c r="H4036" i="15"/>
  <c r="K4036" i="15" s="1"/>
  <c r="H4037" i="15"/>
  <c r="K4037" i="15" s="1"/>
  <c r="H4038" i="15"/>
  <c r="K4038" i="15" s="1"/>
  <c r="H4039" i="15"/>
  <c r="K4039" i="15" s="1"/>
  <c r="H4040" i="15"/>
  <c r="K4040" i="15" s="1"/>
  <c r="H4041" i="15"/>
  <c r="K4041" i="15" s="1"/>
  <c r="H4042" i="15"/>
  <c r="K4042" i="15" s="1"/>
  <c r="H4043" i="15"/>
  <c r="K4043" i="15" s="1"/>
  <c r="H4044" i="15"/>
  <c r="K4044" i="15" s="1"/>
  <c r="H4045" i="15"/>
  <c r="K4045" i="15" s="1"/>
  <c r="H4046" i="15"/>
  <c r="K4046" i="15" s="1"/>
  <c r="H4047" i="15"/>
  <c r="K4047" i="15" s="1"/>
  <c r="H4048" i="15"/>
  <c r="K4048" i="15" s="1"/>
  <c r="H4049" i="15"/>
  <c r="K4049" i="15" s="1"/>
  <c r="H4050" i="15"/>
  <c r="K4050" i="15" s="1"/>
  <c r="H4051" i="15"/>
  <c r="K4051" i="15" s="1"/>
  <c r="H4052" i="15"/>
  <c r="K4052" i="15" s="1"/>
  <c r="H4053" i="15"/>
  <c r="K4053" i="15" s="1"/>
  <c r="H4054" i="15"/>
  <c r="K4054" i="15" s="1"/>
  <c r="H4055" i="15"/>
  <c r="K4055" i="15" s="1"/>
  <c r="H4056" i="15"/>
  <c r="K4056" i="15" s="1"/>
  <c r="H4057" i="15"/>
  <c r="K4057" i="15" s="1"/>
  <c r="H4058" i="15"/>
  <c r="K4058" i="15" s="1"/>
  <c r="H4059" i="15"/>
  <c r="K4059" i="15" s="1"/>
  <c r="H4060" i="15"/>
  <c r="K4060" i="15" s="1"/>
  <c r="H4061" i="15"/>
  <c r="K4061" i="15" s="1"/>
  <c r="H4062" i="15"/>
  <c r="K4062" i="15" s="1"/>
  <c r="H4063" i="15"/>
  <c r="K4063" i="15" s="1"/>
  <c r="H4064" i="15"/>
  <c r="K4064" i="15" s="1"/>
  <c r="H4065" i="15"/>
  <c r="K4065" i="15" s="1"/>
  <c r="H4066" i="15"/>
  <c r="K4066" i="15" s="1"/>
  <c r="H4067" i="15"/>
  <c r="K4067" i="15" s="1"/>
  <c r="H4068" i="15"/>
  <c r="K4068" i="15" s="1"/>
  <c r="H4069" i="15"/>
  <c r="K4069" i="15" s="1"/>
  <c r="H4070" i="15"/>
  <c r="K4070" i="15" s="1"/>
  <c r="H4071" i="15"/>
  <c r="K4071" i="15" s="1"/>
  <c r="H4072" i="15"/>
  <c r="K4072" i="15" s="1"/>
  <c r="H4073" i="15"/>
  <c r="K4073" i="15" s="1"/>
  <c r="H4074" i="15"/>
  <c r="K4074" i="15" s="1"/>
  <c r="H4075" i="15"/>
  <c r="K4075" i="15" s="1"/>
  <c r="H4076" i="15"/>
  <c r="K4076" i="15" s="1"/>
  <c r="H4077" i="15"/>
  <c r="K4077" i="15" s="1"/>
  <c r="H4078" i="15"/>
  <c r="K4078" i="15" s="1"/>
  <c r="H4079" i="15"/>
  <c r="K4079" i="15" s="1"/>
  <c r="H4080" i="15"/>
  <c r="K4080" i="15" s="1"/>
  <c r="H4081" i="15"/>
  <c r="K4081" i="15" s="1"/>
  <c r="H4082" i="15"/>
  <c r="K4082" i="15" s="1"/>
  <c r="H4083" i="15"/>
  <c r="K4083" i="15" s="1"/>
  <c r="H4084" i="15"/>
  <c r="K4084" i="15" s="1"/>
  <c r="H4085" i="15"/>
  <c r="K4085" i="15" s="1"/>
  <c r="H4086" i="15"/>
  <c r="K4086" i="15" s="1"/>
  <c r="H4087" i="15"/>
  <c r="K4087" i="15" s="1"/>
  <c r="H4088" i="15"/>
  <c r="K4088" i="15" s="1"/>
  <c r="H4089" i="15"/>
  <c r="K4089" i="15" s="1"/>
  <c r="H4090" i="15"/>
  <c r="K4090" i="15" s="1"/>
  <c r="H4091" i="15"/>
  <c r="K4091" i="15" s="1"/>
  <c r="H4092" i="15"/>
  <c r="K4092" i="15" s="1"/>
  <c r="H4093" i="15"/>
  <c r="K4093" i="15" s="1"/>
  <c r="H4094" i="15"/>
  <c r="K4094" i="15" s="1"/>
  <c r="H4095" i="15"/>
  <c r="K4095" i="15" s="1"/>
  <c r="H4096" i="15"/>
  <c r="K4096" i="15" s="1"/>
  <c r="H4097" i="15"/>
  <c r="K4097" i="15" s="1"/>
  <c r="H4098" i="15"/>
  <c r="K4098" i="15" s="1"/>
  <c r="H4099" i="15"/>
  <c r="K4099" i="15" s="1"/>
  <c r="H4100" i="15"/>
  <c r="K4100" i="15" s="1"/>
  <c r="H4101" i="15"/>
  <c r="K4101" i="15" s="1"/>
  <c r="H4102" i="15"/>
  <c r="K4102" i="15" s="1"/>
  <c r="H4103" i="15"/>
  <c r="K4103" i="15" s="1"/>
  <c r="H4104" i="15"/>
  <c r="K4104" i="15" s="1"/>
  <c r="H4105" i="15"/>
  <c r="K4105" i="15" s="1"/>
  <c r="H4106" i="15"/>
  <c r="K4106" i="15" s="1"/>
  <c r="H4107" i="15"/>
  <c r="K4107" i="15" s="1"/>
  <c r="H4108" i="15"/>
  <c r="K4108" i="15" s="1"/>
  <c r="H4109" i="15"/>
  <c r="K4109" i="15" s="1"/>
  <c r="H4110" i="15"/>
  <c r="K4110" i="15" s="1"/>
  <c r="H4111" i="15"/>
  <c r="K4111" i="15" s="1"/>
  <c r="H4112" i="15"/>
  <c r="K4112" i="15" s="1"/>
  <c r="H4113" i="15"/>
  <c r="K4113" i="15" s="1"/>
  <c r="H4114" i="15"/>
  <c r="K4114" i="15" s="1"/>
  <c r="H4115" i="15"/>
  <c r="K4115" i="15" s="1"/>
  <c r="H4116" i="15"/>
  <c r="K4116" i="15" s="1"/>
  <c r="H4117" i="15"/>
  <c r="K4117" i="15" s="1"/>
  <c r="H4118" i="15"/>
  <c r="K4118" i="15" s="1"/>
  <c r="H4119" i="15"/>
  <c r="K4119" i="15" s="1"/>
  <c r="H4120" i="15"/>
  <c r="K4120" i="15" s="1"/>
  <c r="H4121" i="15"/>
  <c r="K4121" i="15" s="1"/>
  <c r="H4122" i="15"/>
  <c r="K4122" i="15" s="1"/>
  <c r="H4123" i="15"/>
  <c r="K4123" i="15" s="1"/>
  <c r="H4124" i="15"/>
  <c r="K4124" i="15" s="1"/>
  <c r="H4125" i="15"/>
  <c r="K4125" i="15" s="1"/>
  <c r="H4126" i="15"/>
  <c r="K4126" i="15" s="1"/>
  <c r="H4127" i="15"/>
  <c r="K4127" i="15" s="1"/>
  <c r="H4128" i="15"/>
  <c r="K4128" i="15" s="1"/>
  <c r="H4129" i="15"/>
  <c r="K4129" i="15" s="1"/>
  <c r="H4130" i="15"/>
  <c r="K4130" i="15" s="1"/>
  <c r="H4131" i="15"/>
  <c r="K4131" i="15" s="1"/>
  <c r="H4132" i="15"/>
  <c r="K4132" i="15" s="1"/>
  <c r="H4133" i="15"/>
  <c r="K4133" i="15" s="1"/>
  <c r="H4134" i="15"/>
  <c r="K4134" i="15" s="1"/>
  <c r="H4135" i="15"/>
  <c r="K4135" i="15" s="1"/>
  <c r="H4136" i="15"/>
  <c r="K4136" i="15" s="1"/>
  <c r="H4137" i="15"/>
  <c r="K4137" i="15" s="1"/>
  <c r="H4138" i="15"/>
  <c r="K4138" i="15" s="1"/>
  <c r="H4139" i="15"/>
  <c r="K4139" i="15" s="1"/>
  <c r="H4140" i="15"/>
  <c r="K4140" i="15" s="1"/>
  <c r="H4141" i="15"/>
  <c r="K4141" i="15" s="1"/>
  <c r="H4142" i="15"/>
  <c r="K4142" i="15" s="1"/>
  <c r="H4143" i="15"/>
  <c r="K4143" i="15" s="1"/>
  <c r="H4144" i="15"/>
  <c r="K4144" i="15" s="1"/>
  <c r="H4145" i="15"/>
  <c r="K4145" i="15" s="1"/>
  <c r="H4146" i="15"/>
  <c r="K4146" i="15" s="1"/>
  <c r="H4147" i="15"/>
  <c r="K4147" i="15" s="1"/>
  <c r="H4148" i="15"/>
  <c r="K4148" i="15" s="1"/>
  <c r="H4149" i="15"/>
  <c r="K4149" i="15" s="1"/>
  <c r="H4150" i="15"/>
  <c r="K4150" i="15" s="1"/>
  <c r="H4151" i="15"/>
  <c r="K4151" i="15" s="1"/>
  <c r="H4152" i="15"/>
  <c r="K4152" i="15" s="1"/>
  <c r="H4153" i="15"/>
  <c r="K4153" i="15" s="1"/>
  <c r="H4154" i="15"/>
  <c r="K4154" i="15" s="1"/>
  <c r="H4155" i="15"/>
  <c r="K4155" i="15" s="1"/>
  <c r="H4156" i="15"/>
  <c r="K4156" i="15" s="1"/>
  <c r="H4157" i="15"/>
  <c r="K4157" i="15" s="1"/>
  <c r="H4158" i="15"/>
  <c r="K4158" i="15" s="1"/>
  <c r="H4159" i="15"/>
  <c r="K4159" i="15" s="1"/>
  <c r="H4160" i="15"/>
  <c r="K4160" i="15" s="1"/>
  <c r="H4161" i="15"/>
  <c r="K4161" i="15" s="1"/>
  <c r="H4162" i="15"/>
  <c r="K4162" i="15" s="1"/>
  <c r="H4163" i="15"/>
  <c r="K4163" i="15" s="1"/>
  <c r="H4164" i="15"/>
  <c r="K4164" i="15" s="1"/>
  <c r="H4165" i="15"/>
  <c r="K4165" i="15" s="1"/>
  <c r="H4166" i="15"/>
  <c r="K4166" i="15" s="1"/>
  <c r="H4167" i="15"/>
  <c r="K4167" i="15" s="1"/>
  <c r="H4168" i="15"/>
  <c r="K4168" i="15" s="1"/>
  <c r="H4169" i="15"/>
  <c r="K4169" i="15" s="1"/>
  <c r="H4170" i="15"/>
  <c r="K4170" i="15" s="1"/>
  <c r="H4171" i="15"/>
  <c r="K4171" i="15" s="1"/>
  <c r="H4172" i="15"/>
  <c r="K4172" i="15" s="1"/>
  <c r="H4173" i="15"/>
  <c r="K4173" i="15" s="1"/>
  <c r="H4174" i="15"/>
  <c r="K4174" i="15" s="1"/>
  <c r="H4175" i="15"/>
  <c r="K4175" i="15" s="1"/>
  <c r="H4176" i="15"/>
  <c r="K4176" i="15" s="1"/>
  <c r="H4177" i="15"/>
  <c r="K4177" i="15" s="1"/>
  <c r="H4178" i="15"/>
  <c r="K4178" i="15" s="1"/>
  <c r="H4179" i="15"/>
  <c r="K4179" i="15" s="1"/>
  <c r="H4180" i="15"/>
  <c r="K4180" i="15" s="1"/>
  <c r="H4181" i="15"/>
  <c r="K4181" i="15" s="1"/>
  <c r="H4182" i="15"/>
  <c r="K4182" i="15" s="1"/>
  <c r="H4183" i="15"/>
  <c r="K4183" i="15" s="1"/>
  <c r="H4184" i="15"/>
  <c r="K4184" i="15" s="1"/>
  <c r="H4185" i="15"/>
  <c r="K4185" i="15" s="1"/>
  <c r="H4186" i="15"/>
  <c r="K4186" i="15" s="1"/>
  <c r="H4187" i="15"/>
  <c r="K4187" i="15" s="1"/>
  <c r="H4188" i="15"/>
  <c r="K4188" i="15" s="1"/>
  <c r="H4189" i="15"/>
  <c r="K4189" i="15" s="1"/>
  <c r="H4190" i="15"/>
  <c r="K4190" i="15" s="1"/>
  <c r="H4191" i="15"/>
  <c r="K4191" i="15" s="1"/>
  <c r="H4192" i="15"/>
  <c r="K4192" i="15" s="1"/>
  <c r="H4193" i="15"/>
  <c r="K4193" i="15" s="1"/>
  <c r="H4194" i="15"/>
  <c r="K4194" i="15" s="1"/>
  <c r="H4195" i="15"/>
  <c r="K4195" i="15" s="1"/>
  <c r="H4196" i="15"/>
  <c r="K4196" i="15" s="1"/>
  <c r="H4197" i="15"/>
  <c r="K4197" i="15" s="1"/>
  <c r="H4198" i="15"/>
  <c r="K4198" i="15" s="1"/>
  <c r="H4199" i="15"/>
  <c r="K4199" i="15" s="1"/>
  <c r="H4200" i="15"/>
  <c r="K4200" i="15" s="1"/>
  <c r="H4201" i="15"/>
  <c r="K4201" i="15" s="1"/>
  <c r="H4202" i="15"/>
  <c r="K4202" i="15" s="1"/>
  <c r="H4203" i="15"/>
  <c r="K4203" i="15" s="1"/>
  <c r="H4204" i="15"/>
  <c r="K4204" i="15" s="1"/>
  <c r="H4205" i="15"/>
  <c r="K4205" i="15" s="1"/>
  <c r="H4206" i="15"/>
  <c r="K4206" i="15" s="1"/>
  <c r="H4207" i="15"/>
  <c r="K4207" i="15" s="1"/>
  <c r="H4208" i="15"/>
  <c r="K4208" i="15" s="1"/>
  <c r="H4209" i="15"/>
  <c r="K4209" i="15" s="1"/>
  <c r="H4210" i="15"/>
  <c r="K4210" i="15" s="1"/>
  <c r="H4211" i="15"/>
  <c r="K4211" i="15" s="1"/>
  <c r="H4212" i="15"/>
  <c r="K4212" i="15" s="1"/>
  <c r="H4213" i="15"/>
  <c r="K4213" i="15" s="1"/>
  <c r="H4214" i="15"/>
  <c r="K4214" i="15" s="1"/>
  <c r="H4215" i="15"/>
  <c r="K4215" i="15" s="1"/>
  <c r="H4216" i="15"/>
  <c r="K4216" i="15" s="1"/>
  <c r="H4217" i="15"/>
  <c r="K4217" i="15" s="1"/>
  <c r="H4218" i="15"/>
  <c r="K4218" i="15" s="1"/>
  <c r="H4219" i="15"/>
  <c r="K4219" i="15" s="1"/>
  <c r="H4220" i="15"/>
  <c r="K4220" i="15" s="1"/>
  <c r="H4221" i="15"/>
  <c r="K4221" i="15" s="1"/>
  <c r="H4222" i="15"/>
  <c r="K4222" i="15" s="1"/>
  <c r="H4223" i="15"/>
  <c r="K4223" i="15" s="1"/>
  <c r="H4224" i="15"/>
  <c r="K4224" i="15" s="1"/>
  <c r="H4225" i="15"/>
  <c r="K4225" i="15" s="1"/>
  <c r="H4226" i="15"/>
  <c r="K4226" i="15" s="1"/>
  <c r="H4227" i="15"/>
  <c r="K4227" i="15" s="1"/>
  <c r="H4228" i="15"/>
  <c r="K4228" i="15" s="1"/>
  <c r="H4229" i="15"/>
  <c r="K4229" i="15" s="1"/>
  <c r="H4230" i="15"/>
  <c r="K4230" i="15" s="1"/>
  <c r="H4231" i="15"/>
  <c r="K4231" i="15" s="1"/>
  <c r="H4232" i="15"/>
  <c r="K4232" i="15" s="1"/>
  <c r="H4233" i="15"/>
  <c r="K4233" i="15" s="1"/>
  <c r="H4234" i="15"/>
  <c r="K4234" i="15" s="1"/>
  <c r="H4235" i="15"/>
  <c r="K4235" i="15" s="1"/>
  <c r="H4236" i="15"/>
  <c r="K4236" i="15" s="1"/>
  <c r="H4237" i="15"/>
  <c r="K4237" i="15" s="1"/>
  <c r="H4238" i="15"/>
  <c r="K4238" i="15" s="1"/>
  <c r="H4239" i="15"/>
  <c r="K4239" i="15" s="1"/>
  <c r="H4240" i="15"/>
  <c r="K4240" i="15" s="1"/>
  <c r="H4241" i="15"/>
  <c r="K4241" i="15" s="1"/>
  <c r="H4242" i="15"/>
  <c r="K4242" i="15" s="1"/>
  <c r="H4243" i="15"/>
  <c r="K4243" i="15" s="1"/>
  <c r="H4244" i="15"/>
  <c r="K4244" i="15" s="1"/>
  <c r="H4245" i="15"/>
  <c r="K4245" i="15" s="1"/>
  <c r="H4246" i="15"/>
  <c r="K4246" i="15" s="1"/>
  <c r="H4247" i="15"/>
  <c r="K4247" i="15" s="1"/>
  <c r="H4248" i="15"/>
  <c r="K4248" i="15" s="1"/>
  <c r="H4249" i="15"/>
  <c r="K4249" i="15" s="1"/>
  <c r="H4250" i="15"/>
  <c r="K4250" i="15" s="1"/>
  <c r="H4251" i="15"/>
  <c r="K4251" i="15" s="1"/>
  <c r="H4252" i="15"/>
  <c r="K4252" i="15" s="1"/>
  <c r="H4253" i="15"/>
  <c r="K4253" i="15" s="1"/>
  <c r="H4254" i="15"/>
  <c r="K4254" i="15" s="1"/>
  <c r="H4255" i="15"/>
  <c r="K4255" i="15" s="1"/>
  <c r="H4256" i="15"/>
  <c r="K4256" i="15" s="1"/>
  <c r="H4257" i="15"/>
  <c r="K4257" i="15" s="1"/>
  <c r="H4258" i="15"/>
  <c r="K4258" i="15" s="1"/>
  <c r="H4259" i="15"/>
  <c r="K4259" i="15" s="1"/>
  <c r="H4260" i="15"/>
  <c r="K4260" i="15" s="1"/>
  <c r="H4261" i="15"/>
  <c r="K4261" i="15" s="1"/>
  <c r="H4262" i="15"/>
  <c r="K4262" i="15" s="1"/>
  <c r="H4263" i="15"/>
  <c r="K4263" i="15" s="1"/>
  <c r="H4264" i="15"/>
  <c r="K4264" i="15" s="1"/>
  <c r="H4265" i="15"/>
  <c r="K4265" i="15" s="1"/>
  <c r="H4266" i="15"/>
  <c r="K4266" i="15" s="1"/>
  <c r="H4267" i="15"/>
  <c r="K4267" i="15" s="1"/>
  <c r="H4268" i="15"/>
  <c r="K4268" i="15" s="1"/>
  <c r="H4269" i="15"/>
  <c r="K4269" i="15" s="1"/>
  <c r="H4270" i="15"/>
  <c r="K4270" i="15" s="1"/>
  <c r="H4271" i="15"/>
  <c r="K4271" i="15" s="1"/>
  <c r="H4272" i="15"/>
  <c r="K4272" i="15" s="1"/>
  <c r="H4273" i="15"/>
  <c r="K4273" i="15" s="1"/>
  <c r="H4274" i="15"/>
  <c r="K4274" i="15" s="1"/>
  <c r="H4275" i="15"/>
  <c r="K4275" i="15" s="1"/>
  <c r="H4276" i="15"/>
  <c r="K4276" i="15" s="1"/>
  <c r="H4277" i="15"/>
  <c r="K4277" i="15" s="1"/>
  <c r="H4278" i="15"/>
  <c r="K4278" i="15" s="1"/>
  <c r="H4279" i="15"/>
  <c r="K4279" i="15" s="1"/>
  <c r="H4280" i="15"/>
  <c r="K4280" i="15" s="1"/>
  <c r="H4281" i="15"/>
  <c r="K4281" i="15" s="1"/>
  <c r="H4282" i="15"/>
  <c r="K4282" i="15" s="1"/>
  <c r="H4283" i="15"/>
  <c r="K4283" i="15" s="1"/>
  <c r="H4284" i="15"/>
  <c r="K4284" i="15" s="1"/>
  <c r="H4285" i="15"/>
  <c r="K4285" i="15" s="1"/>
  <c r="H4286" i="15"/>
  <c r="K4286" i="15" s="1"/>
  <c r="H4287" i="15"/>
  <c r="K4287" i="15" s="1"/>
  <c r="H4288" i="15"/>
  <c r="K4288" i="15" s="1"/>
  <c r="H4289" i="15"/>
  <c r="K4289" i="15" s="1"/>
  <c r="H4290" i="15"/>
  <c r="K4290" i="15" s="1"/>
  <c r="H4291" i="15"/>
  <c r="K4291" i="15" s="1"/>
  <c r="H4292" i="15"/>
  <c r="K4292" i="15" s="1"/>
  <c r="H4293" i="15"/>
  <c r="K4293" i="15" s="1"/>
  <c r="H4294" i="15"/>
  <c r="K4294" i="15" s="1"/>
  <c r="H4295" i="15"/>
  <c r="K4295" i="15" s="1"/>
  <c r="H4296" i="15"/>
  <c r="K4296" i="15" s="1"/>
  <c r="H4297" i="15"/>
  <c r="K4297" i="15" s="1"/>
  <c r="H4298" i="15"/>
  <c r="K4298" i="15" s="1"/>
  <c r="H4299" i="15"/>
  <c r="K4299" i="15" s="1"/>
  <c r="H4300" i="15"/>
  <c r="K4300" i="15" s="1"/>
  <c r="H4301" i="15"/>
  <c r="K4301" i="15" s="1"/>
  <c r="H4302" i="15"/>
  <c r="K4302" i="15" s="1"/>
  <c r="H4303" i="15"/>
  <c r="K4303" i="15" s="1"/>
  <c r="H4304" i="15"/>
  <c r="K4304" i="15" s="1"/>
  <c r="H4305" i="15"/>
  <c r="K4305" i="15" s="1"/>
  <c r="H4306" i="15"/>
  <c r="K4306" i="15" s="1"/>
  <c r="H4307" i="15"/>
  <c r="K4307" i="15" s="1"/>
  <c r="H4308" i="15"/>
  <c r="K4308" i="15" s="1"/>
  <c r="H4309" i="15"/>
  <c r="K4309" i="15" s="1"/>
  <c r="H4310" i="15"/>
  <c r="K4310" i="15" s="1"/>
  <c r="H4311" i="15"/>
  <c r="K4311" i="15" s="1"/>
  <c r="H4312" i="15"/>
  <c r="K4312" i="15" s="1"/>
  <c r="H4313" i="15"/>
  <c r="K4313" i="15" s="1"/>
  <c r="H4314" i="15"/>
  <c r="K4314" i="15" s="1"/>
  <c r="H4315" i="15"/>
  <c r="K4315" i="15" s="1"/>
  <c r="H4316" i="15"/>
  <c r="K4316" i="15" s="1"/>
  <c r="H4317" i="15"/>
  <c r="K4317" i="15" s="1"/>
  <c r="H4318" i="15"/>
  <c r="K4318" i="15" s="1"/>
  <c r="H4319" i="15"/>
  <c r="K4319" i="15" s="1"/>
  <c r="H4320" i="15"/>
  <c r="K4320" i="15" s="1"/>
  <c r="H4321" i="15"/>
  <c r="K4321" i="15" s="1"/>
  <c r="H4322" i="15"/>
  <c r="K4322" i="15" s="1"/>
  <c r="H4323" i="15"/>
  <c r="K4323" i="15" s="1"/>
  <c r="H4324" i="15"/>
  <c r="K4324" i="15" s="1"/>
  <c r="H4325" i="15"/>
  <c r="K4325" i="15" s="1"/>
  <c r="H4326" i="15"/>
  <c r="K4326" i="15" s="1"/>
  <c r="H4327" i="15"/>
  <c r="K4327" i="15" s="1"/>
  <c r="H4328" i="15"/>
  <c r="K4328" i="15" s="1"/>
  <c r="H4329" i="15"/>
  <c r="K4329" i="15" s="1"/>
  <c r="H4330" i="15"/>
  <c r="K4330" i="15" s="1"/>
  <c r="H4331" i="15"/>
  <c r="K4331" i="15" s="1"/>
  <c r="H4332" i="15"/>
  <c r="K4332" i="15" s="1"/>
  <c r="H4333" i="15"/>
  <c r="K4333" i="15" s="1"/>
  <c r="H4334" i="15"/>
  <c r="K4334" i="15" s="1"/>
  <c r="H4335" i="15"/>
  <c r="K4335" i="15" s="1"/>
  <c r="H4336" i="15"/>
  <c r="K4336" i="15" s="1"/>
  <c r="H4337" i="15"/>
  <c r="K4337" i="15" s="1"/>
  <c r="H4338" i="15"/>
  <c r="K4338" i="15" s="1"/>
  <c r="H4339" i="15"/>
  <c r="K4339" i="15" s="1"/>
  <c r="H4340" i="15"/>
  <c r="K4340" i="15" s="1"/>
  <c r="H4341" i="15"/>
  <c r="K4341" i="15" s="1"/>
  <c r="H4342" i="15"/>
  <c r="K4342" i="15" s="1"/>
  <c r="H4343" i="15"/>
  <c r="K4343" i="15" s="1"/>
  <c r="H4344" i="15"/>
  <c r="K4344" i="15" s="1"/>
  <c r="H4345" i="15"/>
  <c r="K4345" i="15" s="1"/>
  <c r="H4346" i="15"/>
  <c r="K4346" i="15" s="1"/>
  <c r="H4347" i="15"/>
  <c r="K4347" i="15" s="1"/>
  <c r="H4348" i="15"/>
  <c r="K4348" i="15" s="1"/>
  <c r="H4349" i="15"/>
  <c r="K4349" i="15" s="1"/>
  <c r="H4350" i="15"/>
  <c r="K4350" i="15" s="1"/>
  <c r="H4351" i="15"/>
  <c r="K4351" i="15" s="1"/>
  <c r="H4352" i="15"/>
  <c r="K4352" i="15" s="1"/>
  <c r="H4353" i="15"/>
  <c r="K4353" i="15" s="1"/>
  <c r="H4354" i="15"/>
  <c r="K4354" i="15" s="1"/>
  <c r="H4355" i="15"/>
  <c r="K4355" i="15" s="1"/>
  <c r="H4356" i="15"/>
  <c r="K4356" i="15" s="1"/>
  <c r="H4357" i="15"/>
  <c r="K4357" i="15" s="1"/>
  <c r="H4358" i="15"/>
  <c r="K4358" i="15" s="1"/>
  <c r="H4359" i="15"/>
  <c r="K4359" i="15" s="1"/>
  <c r="H4360" i="15"/>
  <c r="K4360" i="15" s="1"/>
  <c r="H4361" i="15"/>
  <c r="K4361" i="15" s="1"/>
  <c r="H4362" i="15"/>
  <c r="K4362" i="15" s="1"/>
  <c r="H4363" i="15"/>
  <c r="K4363" i="15" s="1"/>
  <c r="H4364" i="15"/>
  <c r="K4364" i="15" s="1"/>
  <c r="H4365" i="15"/>
  <c r="K4365" i="15" s="1"/>
  <c r="H4366" i="15"/>
  <c r="K4366" i="15" s="1"/>
  <c r="H4367" i="15"/>
  <c r="K4367" i="15" s="1"/>
  <c r="H4368" i="15"/>
  <c r="K4368" i="15" s="1"/>
  <c r="H4369" i="15"/>
  <c r="K4369" i="15" s="1"/>
  <c r="H4370" i="15"/>
  <c r="K4370" i="15" s="1"/>
  <c r="H4371" i="15"/>
  <c r="K4371" i="15" s="1"/>
  <c r="H4372" i="15"/>
  <c r="K4372" i="15" s="1"/>
  <c r="H4373" i="15"/>
  <c r="K4373" i="15" s="1"/>
  <c r="H4374" i="15"/>
  <c r="K4374" i="15" s="1"/>
  <c r="H4375" i="15"/>
  <c r="K4375" i="15" s="1"/>
  <c r="H4376" i="15"/>
  <c r="K4376" i="15" s="1"/>
  <c r="H4377" i="15"/>
  <c r="K4377" i="15" s="1"/>
  <c r="H4378" i="15"/>
  <c r="K4378" i="15" s="1"/>
  <c r="H4379" i="15"/>
  <c r="K4379" i="15" s="1"/>
  <c r="H4380" i="15"/>
  <c r="K4380" i="15" s="1"/>
  <c r="H4381" i="15"/>
  <c r="K4381" i="15" s="1"/>
  <c r="H4382" i="15"/>
  <c r="K4382" i="15" s="1"/>
  <c r="H4383" i="15"/>
  <c r="K4383" i="15" s="1"/>
  <c r="H4384" i="15"/>
  <c r="K4384" i="15" s="1"/>
  <c r="H4385" i="15"/>
  <c r="K4385" i="15" s="1"/>
  <c r="H4386" i="15"/>
  <c r="K4386" i="15" s="1"/>
  <c r="H4387" i="15"/>
  <c r="K4387" i="15" s="1"/>
  <c r="H4388" i="15"/>
  <c r="K4388" i="15" s="1"/>
  <c r="H4389" i="15"/>
  <c r="K4389" i="15" s="1"/>
  <c r="H4390" i="15"/>
  <c r="K4390" i="15" s="1"/>
  <c r="H4391" i="15"/>
  <c r="K4391" i="15" s="1"/>
  <c r="H4392" i="15"/>
  <c r="K4392" i="15" s="1"/>
  <c r="H4393" i="15"/>
  <c r="K4393" i="15" s="1"/>
  <c r="H4394" i="15"/>
  <c r="K4394" i="15" s="1"/>
  <c r="H4395" i="15"/>
  <c r="K4395" i="15" s="1"/>
  <c r="H4396" i="15"/>
  <c r="K4396" i="15" s="1"/>
  <c r="H4397" i="15"/>
  <c r="K4397" i="15" s="1"/>
  <c r="H4398" i="15"/>
  <c r="K4398" i="15" s="1"/>
  <c r="H4399" i="15"/>
  <c r="K4399" i="15" s="1"/>
  <c r="H4400" i="15"/>
  <c r="K4400" i="15" s="1"/>
  <c r="H4401" i="15"/>
  <c r="K4401" i="15" s="1"/>
  <c r="H4402" i="15"/>
  <c r="K4402" i="15" s="1"/>
  <c r="H4403" i="15"/>
  <c r="K4403" i="15" s="1"/>
  <c r="H4404" i="15"/>
  <c r="K4404" i="15" s="1"/>
  <c r="H4405" i="15"/>
  <c r="K4405" i="15" s="1"/>
  <c r="H4406" i="15"/>
  <c r="K4406" i="15" s="1"/>
  <c r="H4407" i="15"/>
  <c r="K4407" i="15" s="1"/>
  <c r="H4408" i="15"/>
  <c r="K4408" i="15" s="1"/>
  <c r="H4409" i="15"/>
  <c r="K4409" i="15" s="1"/>
  <c r="H4410" i="15"/>
  <c r="K4410" i="15" s="1"/>
  <c r="H4411" i="15"/>
  <c r="K4411" i="15" s="1"/>
  <c r="H4412" i="15"/>
  <c r="K4412" i="15" s="1"/>
  <c r="H4413" i="15"/>
  <c r="K4413" i="15" s="1"/>
  <c r="H4414" i="15"/>
  <c r="K4414" i="15" s="1"/>
  <c r="H4415" i="15"/>
  <c r="K4415" i="15" s="1"/>
  <c r="H4416" i="15"/>
  <c r="K4416" i="15" s="1"/>
  <c r="H4417" i="15"/>
  <c r="K4417" i="15" s="1"/>
  <c r="H4418" i="15"/>
  <c r="K4418" i="15" s="1"/>
  <c r="H4419" i="15"/>
  <c r="K4419" i="15" s="1"/>
  <c r="H4420" i="15"/>
  <c r="K4420" i="15" s="1"/>
  <c r="H4421" i="15"/>
  <c r="K4421" i="15" s="1"/>
  <c r="H4422" i="15"/>
  <c r="K4422" i="15" s="1"/>
  <c r="H4423" i="15"/>
  <c r="K4423" i="15" s="1"/>
  <c r="H4424" i="15"/>
  <c r="K4424" i="15" s="1"/>
  <c r="H4425" i="15"/>
  <c r="K4425" i="15" s="1"/>
  <c r="H4426" i="15"/>
  <c r="K4426" i="15" s="1"/>
  <c r="H4427" i="15"/>
  <c r="K4427" i="15" s="1"/>
  <c r="H4428" i="15"/>
  <c r="K4428" i="15" s="1"/>
  <c r="H4429" i="15"/>
  <c r="K4429" i="15" s="1"/>
  <c r="H4430" i="15"/>
  <c r="K4430" i="15" s="1"/>
  <c r="H4431" i="15"/>
  <c r="K4431" i="15" s="1"/>
  <c r="H4432" i="15"/>
  <c r="K4432" i="15" s="1"/>
  <c r="H4433" i="15"/>
  <c r="K4433" i="15" s="1"/>
  <c r="H4434" i="15"/>
  <c r="K4434" i="15" s="1"/>
  <c r="H4435" i="15"/>
  <c r="K4435" i="15" s="1"/>
  <c r="H4436" i="15"/>
  <c r="K4436" i="15" s="1"/>
  <c r="H4437" i="15"/>
  <c r="K4437" i="15" s="1"/>
  <c r="H4438" i="15"/>
  <c r="K4438" i="15" s="1"/>
  <c r="H4439" i="15"/>
  <c r="K4439" i="15" s="1"/>
  <c r="H4440" i="15"/>
  <c r="K4440" i="15" s="1"/>
  <c r="H4441" i="15"/>
  <c r="K4441" i="15" s="1"/>
  <c r="H4442" i="15"/>
  <c r="K4442" i="15" s="1"/>
  <c r="H4443" i="15"/>
  <c r="K4443" i="15" s="1"/>
  <c r="H4444" i="15"/>
  <c r="K4444" i="15" s="1"/>
  <c r="H4445" i="15"/>
  <c r="K4445" i="15" s="1"/>
  <c r="H4446" i="15"/>
  <c r="K4446" i="15" s="1"/>
  <c r="H4447" i="15"/>
  <c r="K4447" i="15" s="1"/>
  <c r="H4448" i="15"/>
  <c r="K4448" i="15" s="1"/>
  <c r="H4449" i="15"/>
  <c r="K4449" i="15" s="1"/>
  <c r="H4450" i="15"/>
  <c r="K4450" i="15" s="1"/>
  <c r="H4451" i="15"/>
  <c r="K4451" i="15" s="1"/>
  <c r="H4452" i="15"/>
  <c r="K4452" i="15" s="1"/>
  <c r="H4453" i="15"/>
  <c r="K4453" i="15" s="1"/>
  <c r="H4454" i="15"/>
  <c r="K4454" i="15" s="1"/>
  <c r="H4455" i="15"/>
  <c r="K4455" i="15" s="1"/>
  <c r="H4456" i="15"/>
  <c r="K4456" i="15" s="1"/>
  <c r="H4457" i="15"/>
  <c r="K4457" i="15" s="1"/>
  <c r="H4458" i="15"/>
  <c r="K4458" i="15" s="1"/>
  <c r="H4459" i="15"/>
  <c r="K4459" i="15" s="1"/>
  <c r="H4460" i="15"/>
  <c r="K4460" i="15" s="1"/>
  <c r="H4461" i="15"/>
  <c r="K4461" i="15" s="1"/>
  <c r="H4462" i="15"/>
  <c r="K4462" i="15" s="1"/>
  <c r="H4463" i="15"/>
  <c r="K4463" i="15" s="1"/>
  <c r="H4464" i="15"/>
  <c r="K4464" i="15" s="1"/>
  <c r="H4465" i="15"/>
  <c r="K4465" i="15" s="1"/>
  <c r="H4466" i="15"/>
  <c r="K4466" i="15" s="1"/>
  <c r="H4467" i="15"/>
  <c r="K4467" i="15" s="1"/>
  <c r="H4468" i="15"/>
  <c r="K4468" i="15" s="1"/>
  <c r="H4469" i="15"/>
  <c r="K4469" i="15" s="1"/>
  <c r="H4470" i="15"/>
  <c r="K4470" i="15" s="1"/>
  <c r="H4471" i="15"/>
  <c r="K4471" i="15" s="1"/>
  <c r="H4472" i="15"/>
  <c r="K4472" i="15" s="1"/>
  <c r="H4473" i="15"/>
  <c r="K4473" i="15" s="1"/>
  <c r="H4474" i="15"/>
  <c r="K4474" i="15" s="1"/>
  <c r="H4475" i="15"/>
  <c r="K4475" i="15" s="1"/>
  <c r="H4476" i="15"/>
  <c r="K4476" i="15" s="1"/>
  <c r="H4477" i="15"/>
  <c r="K4477" i="15" s="1"/>
  <c r="H4478" i="15"/>
  <c r="K4478" i="15" s="1"/>
  <c r="H4479" i="15"/>
  <c r="K4479" i="15" s="1"/>
  <c r="H4480" i="15"/>
  <c r="K4480" i="15" s="1"/>
  <c r="H4481" i="15"/>
  <c r="K4481" i="15" s="1"/>
  <c r="H4482" i="15"/>
  <c r="K4482" i="15" s="1"/>
  <c r="H4483" i="15"/>
  <c r="K4483" i="15" s="1"/>
  <c r="H4484" i="15"/>
  <c r="K4484" i="15" s="1"/>
  <c r="H4485" i="15"/>
  <c r="K4485" i="15" s="1"/>
  <c r="H4486" i="15"/>
  <c r="K4486" i="15" s="1"/>
  <c r="H4487" i="15"/>
  <c r="K4487" i="15" s="1"/>
  <c r="H4488" i="15"/>
  <c r="K4488" i="15" s="1"/>
  <c r="H4489" i="15"/>
  <c r="K4489" i="15" s="1"/>
  <c r="H4490" i="15"/>
  <c r="K4490" i="15" s="1"/>
  <c r="H4491" i="15"/>
  <c r="K4491" i="15" s="1"/>
  <c r="H4492" i="15"/>
  <c r="K4492" i="15" s="1"/>
  <c r="H4493" i="15"/>
  <c r="K4493" i="15" s="1"/>
  <c r="H4494" i="15"/>
  <c r="K4494" i="15" s="1"/>
  <c r="H4495" i="15"/>
  <c r="K4495" i="15" s="1"/>
  <c r="H4496" i="15"/>
  <c r="K4496" i="15" s="1"/>
  <c r="H4497" i="15"/>
  <c r="K4497" i="15" s="1"/>
  <c r="H4498" i="15"/>
  <c r="K4498" i="15" s="1"/>
  <c r="H4499" i="15"/>
  <c r="K4499" i="15" s="1"/>
  <c r="H4500" i="15"/>
  <c r="K4500" i="15" s="1"/>
  <c r="H4501" i="15"/>
  <c r="K4501" i="15" s="1"/>
  <c r="H4502" i="15"/>
  <c r="K4502" i="15" s="1"/>
  <c r="H4503" i="15"/>
  <c r="K4503" i="15" s="1"/>
  <c r="H4504" i="15"/>
  <c r="K4504" i="15" s="1"/>
  <c r="H4505" i="15"/>
  <c r="K4505" i="15" s="1"/>
  <c r="H4506" i="15"/>
  <c r="K4506" i="15" s="1"/>
  <c r="H4507" i="15"/>
  <c r="K4507" i="15" s="1"/>
  <c r="H4508" i="15"/>
  <c r="K4508" i="15" s="1"/>
  <c r="H4509" i="15"/>
  <c r="K4509" i="15" s="1"/>
  <c r="H4510" i="15"/>
  <c r="K4510" i="15" s="1"/>
  <c r="H4511" i="15"/>
  <c r="K4511" i="15" s="1"/>
  <c r="H4512" i="15"/>
  <c r="K4512" i="15" s="1"/>
  <c r="H4513" i="15"/>
  <c r="K4513" i="15" s="1"/>
  <c r="H4514" i="15"/>
  <c r="K4514" i="15" s="1"/>
  <c r="H4515" i="15"/>
  <c r="K4515" i="15" s="1"/>
  <c r="H4516" i="15"/>
  <c r="K4516" i="15" s="1"/>
  <c r="H4517" i="15"/>
  <c r="K4517" i="15" s="1"/>
  <c r="H4518" i="15"/>
  <c r="K4518" i="15" s="1"/>
  <c r="H4519" i="15"/>
  <c r="K4519" i="15" s="1"/>
  <c r="H4520" i="15"/>
  <c r="K4520" i="15" s="1"/>
  <c r="H4521" i="15"/>
  <c r="K4521" i="15" s="1"/>
  <c r="H4522" i="15"/>
  <c r="K4522" i="15" s="1"/>
  <c r="H4523" i="15"/>
  <c r="K4523" i="15" s="1"/>
  <c r="H4524" i="15"/>
  <c r="K4524" i="15" s="1"/>
  <c r="H4525" i="15"/>
  <c r="K4525" i="15" s="1"/>
  <c r="H4526" i="15"/>
  <c r="K4526" i="15" s="1"/>
  <c r="H4527" i="15"/>
  <c r="K4527" i="15" s="1"/>
  <c r="H4528" i="15"/>
  <c r="K4528" i="15" s="1"/>
  <c r="H4529" i="15"/>
  <c r="K4529" i="15" s="1"/>
  <c r="H4530" i="15"/>
  <c r="K4530" i="15" s="1"/>
  <c r="H4531" i="15"/>
  <c r="K4531" i="15" s="1"/>
  <c r="H4532" i="15"/>
  <c r="K4532" i="15" s="1"/>
  <c r="H4533" i="15"/>
  <c r="K4533" i="15" s="1"/>
  <c r="H4534" i="15"/>
  <c r="K4534" i="15" s="1"/>
  <c r="H4535" i="15"/>
  <c r="K4535" i="15" s="1"/>
  <c r="H4536" i="15"/>
  <c r="K4536" i="15" s="1"/>
  <c r="H4537" i="15"/>
  <c r="K4537" i="15" s="1"/>
  <c r="H4538" i="15"/>
  <c r="K4538" i="15" s="1"/>
  <c r="H4539" i="15"/>
  <c r="K4539" i="15" s="1"/>
  <c r="H4540" i="15"/>
  <c r="K4540" i="15" s="1"/>
  <c r="H4541" i="15"/>
  <c r="K4541" i="15" s="1"/>
  <c r="H4542" i="15"/>
  <c r="K4542" i="15" s="1"/>
  <c r="H4543" i="15"/>
  <c r="K4543" i="15" s="1"/>
  <c r="H4544" i="15"/>
  <c r="K4544" i="15" s="1"/>
  <c r="H4545" i="15"/>
  <c r="K4545" i="15" s="1"/>
  <c r="H4546" i="15"/>
  <c r="K4546" i="15" s="1"/>
  <c r="H4547" i="15"/>
  <c r="K4547" i="15" s="1"/>
  <c r="H4548" i="15"/>
  <c r="K4548" i="15" s="1"/>
  <c r="H4549" i="15"/>
  <c r="K4549" i="15" s="1"/>
  <c r="H4550" i="15"/>
  <c r="K4550" i="15" s="1"/>
  <c r="H4551" i="15"/>
  <c r="K4551" i="15" s="1"/>
  <c r="H4552" i="15"/>
  <c r="K4552" i="15" s="1"/>
  <c r="H4553" i="15"/>
  <c r="K4553" i="15" s="1"/>
  <c r="H4554" i="15"/>
  <c r="K4554" i="15" s="1"/>
  <c r="H4555" i="15"/>
  <c r="K4555" i="15" s="1"/>
  <c r="H4556" i="15"/>
  <c r="K4556" i="15" s="1"/>
  <c r="H4557" i="15"/>
  <c r="K4557" i="15" s="1"/>
  <c r="H4558" i="15"/>
  <c r="K4558" i="15" s="1"/>
  <c r="H4559" i="15"/>
  <c r="K4559" i="15" s="1"/>
  <c r="H4560" i="15"/>
  <c r="K4560" i="15" s="1"/>
  <c r="H4561" i="15"/>
  <c r="K4561" i="15" s="1"/>
  <c r="H4562" i="15"/>
  <c r="K4562" i="15" s="1"/>
  <c r="H4563" i="15"/>
  <c r="K4563" i="15" s="1"/>
  <c r="H4564" i="15"/>
  <c r="K4564" i="15" s="1"/>
  <c r="H4565" i="15"/>
  <c r="K4565" i="15" s="1"/>
  <c r="H4566" i="15"/>
  <c r="K4566" i="15" s="1"/>
  <c r="H4567" i="15"/>
  <c r="K4567" i="15" s="1"/>
  <c r="H4568" i="15"/>
  <c r="K4568" i="15" s="1"/>
  <c r="H4569" i="15"/>
  <c r="K4569" i="15" s="1"/>
  <c r="H4570" i="15"/>
  <c r="K4570" i="15" s="1"/>
  <c r="H4571" i="15"/>
  <c r="K4571" i="15" s="1"/>
  <c r="H4572" i="15"/>
  <c r="K4572" i="15" s="1"/>
  <c r="H4573" i="15"/>
  <c r="K4573" i="15" s="1"/>
  <c r="H4574" i="15"/>
  <c r="K4574" i="15" s="1"/>
  <c r="H4575" i="15"/>
  <c r="K4575" i="15" s="1"/>
  <c r="H4576" i="15"/>
  <c r="K4576" i="15" s="1"/>
  <c r="H4577" i="15"/>
  <c r="K4577" i="15" s="1"/>
  <c r="H4578" i="15"/>
  <c r="K4578" i="15" s="1"/>
  <c r="H4579" i="15"/>
  <c r="K4579" i="15" s="1"/>
  <c r="H4580" i="15"/>
  <c r="K4580" i="15" s="1"/>
  <c r="H4581" i="15"/>
  <c r="K4581" i="15" s="1"/>
  <c r="H4582" i="15"/>
  <c r="K4582" i="15" s="1"/>
  <c r="H4583" i="15"/>
  <c r="K4583" i="15" s="1"/>
  <c r="H4584" i="15"/>
  <c r="K4584" i="15" s="1"/>
  <c r="H4585" i="15"/>
  <c r="K4585" i="15" s="1"/>
  <c r="H4586" i="15"/>
  <c r="K4586" i="15" s="1"/>
  <c r="H4587" i="15"/>
  <c r="K4587" i="15" s="1"/>
  <c r="H4588" i="15"/>
  <c r="K4588" i="15" s="1"/>
  <c r="H4589" i="15"/>
  <c r="K4589" i="15" s="1"/>
  <c r="H4590" i="15"/>
  <c r="K4590" i="15" s="1"/>
  <c r="H4591" i="15"/>
  <c r="K4591" i="15" s="1"/>
  <c r="H4592" i="15"/>
  <c r="K4592" i="15" s="1"/>
  <c r="H4593" i="15"/>
  <c r="K4593" i="15" s="1"/>
  <c r="H4594" i="15"/>
  <c r="K4594" i="15" s="1"/>
  <c r="H4595" i="15"/>
  <c r="K4595" i="15" s="1"/>
  <c r="H4596" i="15"/>
  <c r="K4596" i="15" s="1"/>
  <c r="H4597" i="15"/>
  <c r="K4597" i="15" s="1"/>
  <c r="H4598" i="15"/>
  <c r="K4598" i="15" s="1"/>
  <c r="H4599" i="15"/>
  <c r="K4599" i="15" s="1"/>
  <c r="H4600" i="15"/>
  <c r="K4600" i="15" s="1"/>
  <c r="H4601" i="15"/>
  <c r="K4601" i="15" s="1"/>
  <c r="H4602" i="15"/>
  <c r="K4602" i="15" s="1"/>
  <c r="H4603" i="15"/>
  <c r="K4603" i="15" s="1"/>
  <c r="H4604" i="15"/>
  <c r="K4604" i="15" s="1"/>
  <c r="H4605" i="15"/>
  <c r="K4605" i="15" s="1"/>
  <c r="H4606" i="15"/>
  <c r="K4606" i="15" s="1"/>
  <c r="H4607" i="15"/>
  <c r="K4607" i="15" s="1"/>
  <c r="H4608" i="15"/>
  <c r="K4608" i="15" s="1"/>
  <c r="H4609" i="15"/>
  <c r="K4609" i="15" s="1"/>
  <c r="H4610" i="15"/>
  <c r="K4610" i="15" s="1"/>
  <c r="H4611" i="15"/>
  <c r="K4611" i="15" s="1"/>
  <c r="H4612" i="15"/>
  <c r="K4612" i="15" s="1"/>
  <c r="H4613" i="15"/>
  <c r="K4613" i="15" s="1"/>
  <c r="H4614" i="15"/>
  <c r="K4614" i="15" s="1"/>
  <c r="H4615" i="15"/>
  <c r="K4615" i="15" s="1"/>
  <c r="H4616" i="15"/>
  <c r="K4616" i="15" s="1"/>
  <c r="H4617" i="15"/>
  <c r="K4617" i="15" s="1"/>
  <c r="H4618" i="15"/>
  <c r="K4618" i="15" s="1"/>
  <c r="H4619" i="15"/>
  <c r="K4619" i="15" s="1"/>
  <c r="H4620" i="15"/>
  <c r="K4620" i="15" s="1"/>
  <c r="H4621" i="15"/>
  <c r="K4621" i="15" s="1"/>
  <c r="H4622" i="15"/>
  <c r="K4622" i="15" s="1"/>
  <c r="H4623" i="15"/>
  <c r="K4623" i="15" s="1"/>
  <c r="H4624" i="15"/>
  <c r="K4624" i="15" s="1"/>
  <c r="H4625" i="15"/>
  <c r="K4625" i="15" s="1"/>
  <c r="H4626" i="15"/>
  <c r="K4626" i="15" s="1"/>
  <c r="H4627" i="15"/>
  <c r="K4627" i="15" s="1"/>
  <c r="H4628" i="15"/>
  <c r="K4628" i="15" s="1"/>
  <c r="H4629" i="15"/>
  <c r="K4629" i="15" s="1"/>
  <c r="H4630" i="15"/>
  <c r="K4630" i="15" s="1"/>
  <c r="H4631" i="15"/>
  <c r="K4631" i="15" s="1"/>
  <c r="H4632" i="15"/>
  <c r="K4632" i="15" s="1"/>
  <c r="H4633" i="15"/>
  <c r="K4633" i="15" s="1"/>
  <c r="H4634" i="15"/>
  <c r="K4634" i="15" s="1"/>
  <c r="H4635" i="15"/>
  <c r="K4635" i="15" s="1"/>
  <c r="H4636" i="15"/>
  <c r="K4636" i="15" s="1"/>
  <c r="H4637" i="15"/>
  <c r="K4637" i="15" s="1"/>
  <c r="H4638" i="15"/>
  <c r="K4638" i="15" s="1"/>
  <c r="H4639" i="15"/>
  <c r="K4639" i="15" s="1"/>
  <c r="H4640" i="15"/>
  <c r="K4640" i="15" s="1"/>
  <c r="H4641" i="15"/>
  <c r="K4641" i="15" s="1"/>
  <c r="H4642" i="15"/>
  <c r="K4642" i="15" s="1"/>
  <c r="H4643" i="15"/>
  <c r="K4643" i="15" s="1"/>
  <c r="H4644" i="15"/>
  <c r="K4644" i="15" s="1"/>
  <c r="H4645" i="15"/>
  <c r="K4645" i="15" s="1"/>
  <c r="H4646" i="15"/>
  <c r="K4646" i="15" s="1"/>
  <c r="H4647" i="15"/>
  <c r="K4647" i="15" s="1"/>
  <c r="H4648" i="15"/>
  <c r="K4648" i="15" s="1"/>
  <c r="H4649" i="15"/>
  <c r="K4649" i="15" s="1"/>
  <c r="H4650" i="15"/>
  <c r="K4650" i="15" s="1"/>
  <c r="H4651" i="15"/>
  <c r="K4651" i="15" s="1"/>
  <c r="H4652" i="15"/>
  <c r="K4652" i="15" s="1"/>
  <c r="H4653" i="15"/>
  <c r="K4653" i="15" s="1"/>
  <c r="H4654" i="15"/>
  <c r="K4654" i="15" s="1"/>
  <c r="H4655" i="15"/>
  <c r="K4655" i="15" s="1"/>
  <c r="H4656" i="15"/>
  <c r="K4656" i="15" s="1"/>
  <c r="H4657" i="15"/>
  <c r="K4657" i="15" s="1"/>
  <c r="H4658" i="15"/>
  <c r="K4658" i="15" s="1"/>
  <c r="H4659" i="15"/>
  <c r="K4659" i="15" s="1"/>
  <c r="H4660" i="15"/>
  <c r="K4660" i="15" s="1"/>
  <c r="H4661" i="15"/>
  <c r="K4661" i="15" s="1"/>
  <c r="H4662" i="15"/>
  <c r="K4662" i="15" s="1"/>
  <c r="H4663" i="15"/>
  <c r="K4663" i="15" s="1"/>
  <c r="H4664" i="15"/>
  <c r="K4664" i="15" s="1"/>
  <c r="H4665" i="15"/>
  <c r="K4665" i="15" s="1"/>
  <c r="H4666" i="15"/>
  <c r="K4666" i="15" s="1"/>
  <c r="H4667" i="15"/>
  <c r="K4667" i="15" s="1"/>
  <c r="H4668" i="15"/>
  <c r="K4668" i="15" s="1"/>
  <c r="H4669" i="15"/>
  <c r="K4669" i="15" s="1"/>
  <c r="H4670" i="15"/>
  <c r="K4670" i="15" s="1"/>
  <c r="H4671" i="15"/>
  <c r="K4671" i="15" s="1"/>
  <c r="H4672" i="15"/>
  <c r="K4672" i="15" s="1"/>
  <c r="H4673" i="15"/>
  <c r="K4673" i="15" s="1"/>
  <c r="H4674" i="15"/>
  <c r="K4674" i="15" s="1"/>
  <c r="H4675" i="15"/>
  <c r="K4675" i="15" s="1"/>
  <c r="H4676" i="15"/>
  <c r="K4676" i="15" s="1"/>
  <c r="H4677" i="15"/>
  <c r="K4677" i="15" s="1"/>
  <c r="H4678" i="15"/>
  <c r="K4678" i="15" s="1"/>
  <c r="H4679" i="15"/>
  <c r="K4679" i="15" s="1"/>
  <c r="H4680" i="15"/>
  <c r="K4680" i="15" s="1"/>
  <c r="H4681" i="15"/>
  <c r="K4681" i="15" s="1"/>
  <c r="H4682" i="15"/>
  <c r="K4682" i="15" s="1"/>
  <c r="H4683" i="15"/>
  <c r="K4683" i="15" s="1"/>
  <c r="H4684" i="15"/>
  <c r="K4684" i="15" s="1"/>
  <c r="H4685" i="15"/>
  <c r="K4685" i="15" s="1"/>
  <c r="H4686" i="15"/>
  <c r="K4686" i="15" s="1"/>
  <c r="H4687" i="15"/>
  <c r="K4687" i="15" s="1"/>
  <c r="H4688" i="15"/>
  <c r="K4688" i="15" s="1"/>
  <c r="H4689" i="15"/>
  <c r="K4689" i="15" s="1"/>
  <c r="H4690" i="15"/>
  <c r="K4690" i="15" s="1"/>
  <c r="H4691" i="15"/>
  <c r="K4691" i="15" s="1"/>
  <c r="H4692" i="15"/>
  <c r="K4692" i="15" s="1"/>
  <c r="H4693" i="15"/>
  <c r="K4693" i="15" s="1"/>
  <c r="H4694" i="15"/>
  <c r="K4694" i="15" s="1"/>
  <c r="H4695" i="15"/>
  <c r="K4695" i="15" s="1"/>
  <c r="H4696" i="15"/>
  <c r="K4696" i="15" s="1"/>
  <c r="H4697" i="15"/>
  <c r="K4697" i="15" s="1"/>
  <c r="H4698" i="15"/>
  <c r="K4698" i="15" s="1"/>
  <c r="H4699" i="15"/>
  <c r="K4699" i="15" s="1"/>
  <c r="H4700" i="15"/>
  <c r="K4700" i="15" s="1"/>
  <c r="H4701" i="15"/>
  <c r="K4701" i="15" s="1"/>
  <c r="H4702" i="15"/>
  <c r="K4702" i="15" s="1"/>
  <c r="H4703" i="15"/>
  <c r="K4703" i="15" s="1"/>
  <c r="H4704" i="15"/>
  <c r="K4704" i="15" s="1"/>
  <c r="H4705" i="15"/>
  <c r="K4705" i="15" s="1"/>
  <c r="H4706" i="15"/>
  <c r="K4706" i="15" s="1"/>
  <c r="H4707" i="15"/>
  <c r="K4707" i="15" s="1"/>
  <c r="H4708" i="15"/>
  <c r="K4708" i="15" s="1"/>
  <c r="H4709" i="15"/>
  <c r="K4709" i="15" s="1"/>
  <c r="H4710" i="15"/>
  <c r="K4710" i="15" s="1"/>
  <c r="H4711" i="15"/>
  <c r="K4711" i="15" s="1"/>
  <c r="H4712" i="15"/>
  <c r="K4712" i="15" s="1"/>
  <c r="H4713" i="15"/>
  <c r="K4713" i="15" s="1"/>
  <c r="H4714" i="15"/>
  <c r="K4714" i="15" s="1"/>
  <c r="H4715" i="15"/>
  <c r="K4715" i="15" s="1"/>
  <c r="H4716" i="15"/>
  <c r="K4716" i="15" s="1"/>
  <c r="H4717" i="15"/>
  <c r="K4717" i="15" s="1"/>
  <c r="H4718" i="15"/>
  <c r="K4718" i="15" s="1"/>
  <c r="H4719" i="15"/>
  <c r="K4719" i="15" s="1"/>
  <c r="H4720" i="15"/>
  <c r="K4720" i="15" s="1"/>
  <c r="H4721" i="15"/>
  <c r="K4721" i="15" s="1"/>
  <c r="H4722" i="15"/>
  <c r="K4722" i="15" s="1"/>
  <c r="H4723" i="15"/>
  <c r="K4723" i="15" s="1"/>
  <c r="H4724" i="15"/>
  <c r="K4724" i="15" s="1"/>
  <c r="H4725" i="15"/>
  <c r="K4725" i="15" s="1"/>
  <c r="H4726" i="15"/>
  <c r="K4726" i="15" s="1"/>
  <c r="H4727" i="15"/>
  <c r="K4727" i="15" s="1"/>
  <c r="H4728" i="15"/>
  <c r="K4728" i="15" s="1"/>
  <c r="H4729" i="15"/>
  <c r="K4729" i="15" s="1"/>
  <c r="H4730" i="15"/>
  <c r="K4730" i="15" s="1"/>
  <c r="H4731" i="15"/>
  <c r="K4731" i="15" s="1"/>
  <c r="H4732" i="15"/>
  <c r="K4732" i="15" s="1"/>
  <c r="H4733" i="15"/>
  <c r="K4733" i="15" s="1"/>
  <c r="H4734" i="15"/>
  <c r="K4734" i="15" s="1"/>
  <c r="H4735" i="15"/>
  <c r="K4735" i="15" s="1"/>
  <c r="H4736" i="15"/>
  <c r="K4736" i="15" s="1"/>
  <c r="H4737" i="15"/>
  <c r="K4737" i="15" s="1"/>
  <c r="H4738" i="15"/>
  <c r="K4738" i="15" s="1"/>
  <c r="H4739" i="15"/>
  <c r="K4739" i="15" s="1"/>
  <c r="H4740" i="15"/>
  <c r="K4740" i="15" s="1"/>
  <c r="H4741" i="15"/>
  <c r="K4741" i="15" s="1"/>
  <c r="H4742" i="15"/>
  <c r="K4742" i="15" s="1"/>
  <c r="H4743" i="15"/>
  <c r="K4743" i="15" s="1"/>
  <c r="H4744" i="15"/>
  <c r="K4744" i="15" s="1"/>
  <c r="H4745" i="15"/>
  <c r="K4745" i="15" s="1"/>
  <c r="H4746" i="15"/>
  <c r="K4746" i="15" s="1"/>
  <c r="H4747" i="15"/>
  <c r="K4747" i="15" s="1"/>
  <c r="H4748" i="15"/>
  <c r="K4748" i="15" s="1"/>
  <c r="H4749" i="15"/>
  <c r="K4749" i="15" s="1"/>
  <c r="H4750" i="15"/>
  <c r="K4750" i="15" s="1"/>
  <c r="H4751" i="15"/>
  <c r="K4751" i="15" s="1"/>
  <c r="H4752" i="15"/>
  <c r="K4752" i="15" s="1"/>
  <c r="H4753" i="15"/>
  <c r="K4753" i="15" s="1"/>
  <c r="H4754" i="15"/>
  <c r="K4754" i="15" s="1"/>
  <c r="H4755" i="15"/>
  <c r="K4755" i="15" s="1"/>
  <c r="H4756" i="15"/>
  <c r="K4756" i="15" s="1"/>
  <c r="H4757" i="15"/>
  <c r="K4757" i="15" s="1"/>
  <c r="H4758" i="15"/>
  <c r="K4758" i="15" s="1"/>
  <c r="H4759" i="15"/>
  <c r="K4759" i="15" s="1"/>
  <c r="H4760" i="15"/>
  <c r="K4760" i="15" s="1"/>
  <c r="H4761" i="15"/>
  <c r="K4761" i="15" s="1"/>
  <c r="H4762" i="15"/>
  <c r="K4762" i="15" s="1"/>
  <c r="H4763" i="15"/>
  <c r="K4763" i="15" s="1"/>
  <c r="H4764" i="15"/>
  <c r="K4764" i="15" s="1"/>
  <c r="H4765" i="15"/>
  <c r="K4765" i="15" s="1"/>
  <c r="H4766" i="15"/>
  <c r="K4766" i="15" s="1"/>
  <c r="H4767" i="15"/>
  <c r="K4767" i="15" s="1"/>
  <c r="H4768" i="15"/>
  <c r="K4768" i="15" s="1"/>
  <c r="H4769" i="15"/>
  <c r="K4769" i="15" s="1"/>
  <c r="H4770" i="15"/>
  <c r="K4770" i="15" s="1"/>
  <c r="H4771" i="15"/>
  <c r="K4771" i="15" s="1"/>
  <c r="H4772" i="15"/>
  <c r="K4772" i="15" s="1"/>
  <c r="H4773" i="15"/>
  <c r="K4773" i="15" s="1"/>
  <c r="H4774" i="15"/>
  <c r="K4774" i="15" s="1"/>
  <c r="H4775" i="15"/>
  <c r="K4775" i="15" s="1"/>
  <c r="H4776" i="15"/>
  <c r="K4776" i="15" s="1"/>
  <c r="H4777" i="15"/>
  <c r="K4777" i="15" s="1"/>
  <c r="H4778" i="15"/>
  <c r="K4778" i="15" s="1"/>
  <c r="H4779" i="15"/>
  <c r="K4779" i="15" s="1"/>
  <c r="H4780" i="15"/>
  <c r="K4780" i="15" s="1"/>
  <c r="H4781" i="15"/>
  <c r="K4781" i="15" s="1"/>
  <c r="H4782" i="15"/>
  <c r="K4782" i="15" s="1"/>
  <c r="H4783" i="15"/>
  <c r="K4783" i="15" s="1"/>
  <c r="H4784" i="15"/>
  <c r="K4784" i="15" s="1"/>
  <c r="H4785" i="15"/>
  <c r="K4785" i="15" s="1"/>
  <c r="H4786" i="15"/>
  <c r="K4786" i="15" s="1"/>
  <c r="H4787" i="15"/>
  <c r="K4787" i="15" s="1"/>
  <c r="H4788" i="15"/>
  <c r="K4788" i="15" s="1"/>
  <c r="H4789" i="15"/>
  <c r="K4789" i="15" s="1"/>
  <c r="H4790" i="15"/>
  <c r="K4790" i="15" s="1"/>
  <c r="H4791" i="15"/>
  <c r="K4791" i="15" s="1"/>
  <c r="H4792" i="15"/>
  <c r="K4792" i="15" s="1"/>
  <c r="H4793" i="15"/>
  <c r="K4793" i="15" s="1"/>
  <c r="H4794" i="15"/>
  <c r="K4794" i="15" s="1"/>
  <c r="H4795" i="15"/>
  <c r="K4795" i="15" s="1"/>
  <c r="H4796" i="15"/>
  <c r="K4796" i="15" s="1"/>
  <c r="H4797" i="15"/>
  <c r="K4797" i="15" s="1"/>
  <c r="H4798" i="15"/>
  <c r="K4798" i="15" s="1"/>
  <c r="H4799" i="15"/>
  <c r="K4799" i="15" s="1"/>
  <c r="H4800" i="15"/>
  <c r="K4800" i="15" s="1"/>
  <c r="H4801" i="15"/>
  <c r="K4801" i="15" s="1"/>
  <c r="H4802" i="15"/>
  <c r="K4802" i="15" s="1"/>
  <c r="H4803" i="15"/>
  <c r="K4803" i="15" s="1"/>
  <c r="H4804" i="15"/>
  <c r="K4804" i="15" s="1"/>
  <c r="H4805" i="15"/>
  <c r="K4805" i="15" s="1"/>
  <c r="H4806" i="15"/>
  <c r="K4806" i="15" s="1"/>
  <c r="H4807" i="15"/>
  <c r="K4807" i="15" s="1"/>
  <c r="H4808" i="15"/>
  <c r="K4808" i="15" s="1"/>
  <c r="H4809" i="15"/>
  <c r="K4809" i="15" s="1"/>
  <c r="H4810" i="15"/>
  <c r="K4810" i="15" s="1"/>
  <c r="H4811" i="15"/>
  <c r="K4811" i="15" s="1"/>
  <c r="H4812" i="15"/>
  <c r="K4812" i="15" s="1"/>
  <c r="H4813" i="15"/>
  <c r="K4813" i="15" s="1"/>
  <c r="H4814" i="15"/>
  <c r="K4814" i="15" s="1"/>
  <c r="H4815" i="15"/>
  <c r="K4815" i="15" s="1"/>
  <c r="H4816" i="15"/>
  <c r="K4816" i="15" s="1"/>
  <c r="H4817" i="15"/>
  <c r="K4817" i="15" s="1"/>
  <c r="H4818" i="15"/>
  <c r="K4818" i="15" s="1"/>
  <c r="H4819" i="15"/>
  <c r="K4819" i="15" s="1"/>
  <c r="H4820" i="15"/>
  <c r="K4820" i="15" s="1"/>
  <c r="H4821" i="15"/>
  <c r="K4821" i="15" s="1"/>
  <c r="H4822" i="15"/>
  <c r="K4822" i="15" s="1"/>
  <c r="H4823" i="15"/>
  <c r="K4823" i="15" s="1"/>
  <c r="H4824" i="15"/>
  <c r="K4824" i="15" s="1"/>
  <c r="H4825" i="15"/>
  <c r="K4825" i="15" s="1"/>
  <c r="H4826" i="15"/>
  <c r="K4826" i="15" s="1"/>
  <c r="H4827" i="15"/>
  <c r="K4827" i="15" s="1"/>
  <c r="H4828" i="15"/>
  <c r="K4828" i="15" s="1"/>
  <c r="H4829" i="15"/>
  <c r="K4829" i="15" s="1"/>
  <c r="H4830" i="15"/>
  <c r="K4830" i="15" s="1"/>
  <c r="H4831" i="15"/>
  <c r="K4831" i="15" s="1"/>
  <c r="H4832" i="15"/>
  <c r="K4832" i="15" s="1"/>
  <c r="H4833" i="15"/>
  <c r="K4833" i="15" s="1"/>
  <c r="H4834" i="15"/>
  <c r="K4834" i="15" s="1"/>
  <c r="H4835" i="15"/>
  <c r="K4835" i="15" s="1"/>
  <c r="H4836" i="15"/>
  <c r="K4836" i="15" s="1"/>
  <c r="H4837" i="15"/>
  <c r="K4837" i="15" s="1"/>
  <c r="H4838" i="15"/>
  <c r="K4838" i="15" s="1"/>
  <c r="H4839" i="15"/>
  <c r="K4839" i="15" s="1"/>
  <c r="H4840" i="15"/>
  <c r="K4840" i="15" s="1"/>
  <c r="H4841" i="15"/>
  <c r="K4841" i="15" s="1"/>
  <c r="H4842" i="15"/>
  <c r="K4842" i="15" s="1"/>
  <c r="H4843" i="15"/>
  <c r="K4843" i="15" s="1"/>
  <c r="H4844" i="15"/>
  <c r="K4844" i="15" s="1"/>
  <c r="H4845" i="15"/>
  <c r="K4845" i="15" s="1"/>
  <c r="H4846" i="15"/>
  <c r="K4846" i="15" s="1"/>
  <c r="H4847" i="15"/>
  <c r="K4847" i="15" s="1"/>
  <c r="H4848" i="15"/>
  <c r="K4848" i="15" s="1"/>
  <c r="H4849" i="15"/>
  <c r="K4849" i="15" s="1"/>
  <c r="H4850" i="15"/>
  <c r="K4850" i="15" s="1"/>
  <c r="H4851" i="15"/>
  <c r="K4851" i="15" s="1"/>
  <c r="H4852" i="15"/>
  <c r="K4852" i="15" s="1"/>
  <c r="H4853" i="15"/>
  <c r="K4853" i="15" s="1"/>
  <c r="H4854" i="15"/>
  <c r="K4854" i="15" s="1"/>
  <c r="H4855" i="15"/>
  <c r="K4855" i="15" s="1"/>
  <c r="H4856" i="15"/>
  <c r="K4856" i="15" s="1"/>
  <c r="H4857" i="15"/>
  <c r="K4857" i="15" s="1"/>
  <c r="H4858" i="15"/>
  <c r="K4858" i="15" s="1"/>
  <c r="H4859" i="15"/>
  <c r="K4859" i="15" s="1"/>
  <c r="H4860" i="15"/>
  <c r="K4860" i="15" s="1"/>
  <c r="H4861" i="15"/>
  <c r="K4861" i="15" s="1"/>
  <c r="H4862" i="15"/>
  <c r="K4862" i="15" s="1"/>
  <c r="H4863" i="15"/>
  <c r="K4863" i="15" s="1"/>
  <c r="H4864" i="15"/>
  <c r="K4864" i="15" s="1"/>
  <c r="H4865" i="15"/>
  <c r="K4865" i="15" s="1"/>
  <c r="H4866" i="15"/>
  <c r="K4866" i="15" s="1"/>
  <c r="H4867" i="15"/>
  <c r="K4867" i="15" s="1"/>
  <c r="H4868" i="15"/>
  <c r="K4868" i="15" s="1"/>
  <c r="H4869" i="15"/>
  <c r="K4869" i="15" s="1"/>
  <c r="H4870" i="15"/>
  <c r="K4870" i="15" s="1"/>
  <c r="H4871" i="15"/>
  <c r="K4871" i="15" s="1"/>
  <c r="H4872" i="15"/>
  <c r="K4872" i="15" s="1"/>
  <c r="H4873" i="15"/>
  <c r="K4873" i="15" s="1"/>
  <c r="H4874" i="15"/>
  <c r="K4874" i="15" s="1"/>
  <c r="H4875" i="15"/>
  <c r="K4875" i="15" s="1"/>
  <c r="H4876" i="15"/>
  <c r="K4876" i="15" s="1"/>
  <c r="H4877" i="15"/>
  <c r="K4877" i="15" s="1"/>
  <c r="H4878" i="15"/>
  <c r="K4878" i="15" s="1"/>
  <c r="H4879" i="15"/>
  <c r="K4879" i="15" s="1"/>
  <c r="H4880" i="15"/>
  <c r="K4880" i="15" s="1"/>
  <c r="H4881" i="15"/>
  <c r="K4881" i="15" s="1"/>
  <c r="H4882" i="15"/>
  <c r="K4882" i="15" s="1"/>
  <c r="H4883" i="15"/>
  <c r="K4883" i="15" s="1"/>
  <c r="H4884" i="15"/>
  <c r="K4884" i="15" s="1"/>
  <c r="H4885" i="15"/>
  <c r="K4885" i="15" s="1"/>
  <c r="H4886" i="15"/>
  <c r="K4886" i="15" s="1"/>
  <c r="H4887" i="15"/>
  <c r="K4887" i="15" s="1"/>
  <c r="H4888" i="15"/>
  <c r="K4888" i="15" s="1"/>
  <c r="H4889" i="15"/>
  <c r="K4889" i="15" s="1"/>
  <c r="H4890" i="15"/>
  <c r="K4890" i="15" s="1"/>
  <c r="H4891" i="15"/>
  <c r="K4891" i="15" s="1"/>
  <c r="H4892" i="15"/>
  <c r="K4892" i="15" s="1"/>
  <c r="H4893" i="15"/>
  <c r="K4893" i="15" s="1"/>
  <c r="H4894" i="15"/>
  <c r="K4894" i="15" s="1"/>
  <c r="H4895" i="15"/>
  <c r="K4895" i="15" s="1"/>
  <c r="H4896" i="15"/>
  <c r="K4896" i="15" s="1"/>
  <c r="H4897" i="15"/>
  <c r="K4897" i="15" s="1"/>
  <c r="H4898" i="15"/>
  <c r="K4898" i="15" s="1"/>
  <c r="H4899" i="15"/>
  <c r="K4899" i="15" s="1"/>
  <c r="H4900" i="15"/>
  <c r="K4900" i="15" s="1"/>
  <c r="H4901" i="15"/>
  <c r="K4901" i="15" s="1"/>
  <c r="H4902" i="15"/>
  <c r="K4902" i="15" s="1"/>
  <c r="H4903" i="15"/>
  <c r="K4903" i="15" s="1"/>
  <c r="H4904" i="15"/>
  <c r="K4904" i="15" s="1"/>
  <c r="H4905" i="15"/>
  <c r="K4905" i="15" s="1"/>
  <c r="H4906" i="15"/>
  <c r="K4906" i="15" s="1"/>
  <c r="H4907" i="15"/>
  <c r="K4907" i="15" s="1"/>
  <c r="H4908" i="15"/>
  <c r="K4908" i="15" s="1"/>
  <c r="H4909" i="15"/>
  <c r="K4909" i="15" s="1"/>
  <c r="H4910" i="15"/>
  <c r="K4910" i="15" s="1"/>
  <c r="H4911" i="15"/>
  <c r="K4911" i="15" s="1"/>
  <c r="H4912" i="15"/>
  <c r="K4912" i="15" s="1"/>
  <c r="H4913" i="15"/>
  <c r="K4913" i="15" s="1"/>
  <c r="H4914" i="15"/>
  <c r="K4914" i="15" s="1"/>
  <c r="H4915" i="15"/>
  <c r="K4915" i="15" s="1"/>
  <c r="H4916" i="15"/>
  <c r="K4916" i="15" s="1"/>
  <c r="H4917" i="15"/>
  <c r="K4917" i="15" s="1"/>
  <c r="H4918" i="15"/>
  <c r="K4918" i="15" s="1"/>
  <c r="H4919" i="15"/>
  <c r="K4919" i="15" s="1"/>
  <c r="H4920" i="15"/>
  <c r="K4920" i="15" s="1"/>
  <c r="H4921" i="15"/>
  <c r="K4921" i="15" s="1"/>
  <c r="H4922" i="15"/>
  <c r="K4922" i="15" s="1"/>
  <c r="H4923" i="15"/>
  <c r="K4923" i="15" s="1"/>
  <c r="H4924" i="15"/>
  <c r="K4924" i="15" s="1"/>
  <c r="H4925" i="15"/>
  <c r="K4925" i="15" s="1"/>
  <c r="H4926" i="15"/>
  <c r="K4926" i="15" s="1"/>
  <c r="H4927" i="15"/>
  <c r="K4927" i="15" s="1"/>
  <c r="H4928" i="15"/>
  <c r="K4928" i="15" s="1"/>
  <c r="H4929" i="15"/>
  <c r="K4929" i="15" s="1"/>
  <c r="H4930" i="15"/>
  <c r="K4930" i="15" s="1"/>
  <c r="H4931" i="15"/>
  <c r="K4931" i="15" s="1"/>
  <c r="H4932" i="15"/>
  <c r="K4932" i="15" s="1"/>
  <c r="H4933" i="15"/>
  <c r="K4933" i="15" s="1"/>
  <c r="H4934" i="15"/>
  <c r="K4934" i="15" s="1"/>
  <c r="H4935" i="15"/>
  <c r="K4935" i="15" s="1"/>
  <c r="H4936" i="15"/>
  <c r="K4936" i="15" s="1"/>
  <c r="H4937" i="15"/>
  <c r="K4937" i="15" s="1"/>
  <c r="H4938" i="15"/>
  <c r="K4938" i="15" s="1"/>
  <c r="H4939" i="15"/>
  <c r="K4939" i="15" s="1"/>
  <c r="H4940" i="15"/>
  <c r="K4940" i="15" s="1"/>
  <c r="H4941" i="15"/>
  <c r="K4941" i="15" s="1"/>
  <c r="H4942" i="15"/>
  <c r="K4942" i="15" s="1"/>
  <c r="H2" i="15"/>
  <c r="K2" i="15" s="1"/>
  <c r="H3" i="16"/>
  <c r="K3" i="16" s="1"/>
  <c r="H4" i="16"/>
  <c r="K4" i="16" s="1"/>
  <c r="H5" i="16"/>
  <c r="K5" i="16" s="1"/>
  <c r="H6" i="16"/>
  <c r="K6" i="16" s="1"/>
  <c r="H7" i="16"/>
  <c r="K7" i="16" s="1"/>
  <c r="H8" i="16"/>
  <c r="K8" i="16" s="1"/>
  <c r="H9" i="16"/>
  <c r="K9" i="16" s="1"/>
  <c r="H10" i="16"/>
  <c r="K10" i="16" s="1"/>
  <c r="H11" i="16"/>
  <c r="K11" i="16" s="1"/>
  <c r="H12" i="16"/>
  <c r="K12" i="16" s="1"/>
  <c r="H13" i="16"/>
  <c r="K13" i="16" s="1"/>
  <c r="H14" i="16"/>
  <c r="K14" i="16" s="1"/>
  <c r="H15" i="16"/>
  <c r="K15" i="16" s="1"/>
  <c r="H16" i="16"/>
  <c r="K16" i="16" s="1"/>
  <c r="H17" i="16"/>
  <c r="K17" i="16" s="1"/>
  <c r="H18" i="16"/>
  <c r="K18" i="16" s="1"/>
  <c r="H19" i="16"/>
  <c r="K19" i="16" s="1"/>
  <c r="H20" i="16"/>
  <c r="K20" i="16" s="1"/>
  <c r="H21" i="16"/>
  <c r="K21" i="16" s="1"/>
  <c r="H22" i="16"/>
  <c r="K22" i="16" s="1"/>
  <c r="H23" i="16"/>
  <c r="K23" i="16" s="1"/>
  <c r="H24" i="16"/>
  <c r="K24" i="16" s="1"/>
  <c r="H25" i="16"/>
  <c r="K25" i="16" s="1"/>
  <c r="H26" i="16"/>
  <c r="K26" i="16" s="1"/>
  <c r="H27" i="16"/>
  <c r="K27" i="16" s="1"/>
  <c r="H28" i="16"/>
  <c r="K28" i="16" s="1"/>
  <c r="H29" i="16"/>
  <c r="K29" i="16" s="1"/>
  <c r="H30" i="16"/>
  <c r="K30" i="16" s="1"/>
  <c r="H31" i="16"/>
  <c r="K31" i="16" s="1"/>
  <c r="H32" i="16"/>
  <c r="K32" i="16" s="1"/>
  <c r="H33" i="16"/>
  <c r="K33" i="16" s="1"/>
  <c r="H34" i="16"/>
  <c r="K34" i="16" s="1"/>
  <c r="H35" i="16"/>
  <c r="K35" i="16" s="1"/>
  <c r="H36" i="16"/>
  <c r="K36" i="16" s="1"/>
  <c r="H37" i="16"/>
  <c r="K37" i="16" s="1"/>
  <c r="H38" i="16"/>
  <c r="K38" i="16" s="1"/>
  <c r="H39" i="16"/>
  <c r="K39" i="16" s="1"/>
  <c r="H40" i="16"/>
  <c r="K40" i="16" s="1"/>
  <c r="H41" i="16"/>
  <c r="K41" i="16" s="1"/>
  <c r="H42" i="16"/>
  <c r="K42" i="16" s="1"/>
  <c r="H43" i="16"/>
  <c r="K43" i="16" s="1"/>
  <c r="H44" i="16"/>
  <c r="K44" i="16" s="1"/>
  <c r="H45" i="16"/>
  <c r="K45" i="16" s="1"/>
  <c r="H46" i="16"/>
  <c r="K46" i="16" s="1"/>
  <c r="H47" i="16"/>
  <c r="K47" i="16" s="1"/>
  <c r="H48" i="16"/>
  <c r="K48" i="16" s="1"/>
  <c r="H49" i="16"/>
  <c r="K49" i="16" s="1"/>
  <c r="H50" i="16"/>
  <c r="K50" i="16" s="1"/>
  <c r="H51" i="16"/>
  <c r="K51" i="16" s="1"/>
  <c r="H52" i="16"/>
  <c r="K52" i="16" s="1"/>
  <c r="H53" i="16"/>
  <c r="K53" i="16" s="1"/>
  <c r="H54" i="16"/>
  <c r="K54" i="16" s="1"/>
  <c r="H55" i="16"/>
  <c r="K55" i="16" s="1"/>
  <c r="H56" i="16"/>
  <c r="K56" i="16" s="1"/>
  <c r="H57" i="16"/>
  <c r="K57" i="16" s="1"/>
  <c r="H58" i="16"/>
  <c r="K58" i="16" s="1"/>
  <c r="H59" i="16"/>
  <c r="K59" i="16" s="1"/>
  <c r="H60" i="16"/>
  <c r="K60" i="16" s="1"/>
  <c r="H61" i="16"/>
  <c r="K61" i="16" s="1"/>
  <c r="H62" i="16"/>
  <c r="K62" i="16" s="1"/>
  <c r="H63" i="16"/>
  <c r="K63" i="16" s="1"/>
  <c r="H64" i="16"/>
  <c r="K64" i="16" s="1"/>
  <c r="H65" i="16"/>
  <c r="K65" i="16" s="1"/>
  <c r="H66" i="16"/>
  <c r="K66" i="16" s="1"/>
  <c r="H67" i="16"/>
  <c r="K67" i="16" s="1"/>
  <c r="H68" i="16"/>
  <c r="K68" i="16" s="1"/>
  <c r="H69" i="16"/>
  <c r="K69" i="16" s="1"/>
  <c r="H70" i="16"/>
  <c r="K70" i="16" s="1"/>
  <c r="H71" i="16"/>
  <c r="K71" i="16" s="1"/>
  <c r="H72" i="16"/>
  <c r="K72" i="16" s="1"/>
  <c r="H73" i="16"/>
  <c r="K73" i="16" s="1"/>
  <c r="H74" i="16"/>
  <c r="K74" i="16" s="1"/>
  <c r="H75" i="16"/>
  <c r="K75" i="16" s="1"/>
  <c r="H76" i="16"/>
  <c r="K76" i="16" s="1"/>
  <c r="H77" i="16"/>
  <c r="K77" i="16" s="1"/>
  <c r="H78" i="16"/>
  <c r="K78" i="16" s="1"/>
  <c r="H79" i="16"/>
  <c r="K79" i="16" s="1"/>
  <c r="H80" i="16"/>
  <c r="K80" i="16" s="1"/>
  <c r="H81" i="16"/>
  <c r="K81" i="16" s="1"/>
  <c r="H82" i="16"/>
  <c r="K82" i="16" s="1"/>
  <c r="H83" i="16"/>
  <c r="K83" i="16" s="1"/>
  <c r="H84" i="16"/>
  <c r="K84" i="16" s="1"/>
  <c r="H85" i="16"/>
  <c r="K85" i="16" s="1"/>
  <c r="H86" i="16"/>
  <c r="K86" i="16" s="1"/>
  <c r="H87" i="16"/>
  <c r="K87" i="16" s="1"/>
  <c r="H88" i="16"/>
  <c r="K88" i="16" s="1"/>
  <c r="H89" i="16"/>
  <c r="K89" i="16" s="1"/>
  <c r="H90" i="16"/>
  <c r="K90" i="16" s="1"/>
  <c r="H91" i="16"/>
  <c r="K91" i="16" s="1"/>
  <c r="H92" i="16"/>
  <c r="K92" i="16" s="1"/>
  <c r="H93" i="16"/>
  <c r="K93" i="16" s="1"/>
  <c r="H94" i="16"/>
  <c r="K94" i="16" s="1"/>
  <c r="H95" i="16"/>
  <c r="K95" i="16" s="1"/>
  <c r="H96" i="16"/>
  <c r="K96" i="16" s="1"/>
  <c r="H97" i="16"/>
  <c r="K97" i="16" s="1"/>
  <c r="H98" i="16"/>
  <c r="K98" i="16" s="1"/>
  <c r="H99" i="16"/>
  <c r="K99" i="16" s="1"/>
  <c r="H100" i="16"/>
  <c r="K100" i="16" s="1"/>
  <c r="H101" i="16"/>
  <c r="K101" i="16" s="1"/>
  <c r="H102" i="16"/>
  <c r="K102" i="16" s="1"/>
  <c r="H103" i="16"/>
  <c r="K103" i="16" s="1"/>
  <c r="H104" i="16"/>
  <c r="K104" i="16" s="1"/>
  <c r="H105" i="16"/>
  <c r="K105" i="16" s="1"/>
  <c r="H106" i="16"/>
  <c r="K106" i="16" s="1"/>
  <c r="H107" i="16"/>
  <c r="K107" i="16" s="1"/>
  <c r="H108" i="16"/>
  <c r="K108" i="16" s="1"/>
  <c r="H109" i="16"/>
  <c r="K109" i="16" s="1"/>
  <c r="H110" i="16"/>
  <c r="K110" i="16" s="1"/>
  <c r="H111" i="16"/>
  <c r="K111" i="16" s="1"/>
  <c r="H112" i="16"/>
  <c r="K112" i="16" s="1"/>
  <c r="H113" i="16"/>
  <c r="K113" i="16" s="1"/>
  <c r="H114" i="16"/>
  <c r="K114" i="16" s="1"/>
  <c r="H115" i="16"/>
  <c r="K115" i="16" s="1"/>
  <c r="H116" i="16"/>
  <c r="K116" i="16" s="1"/>
  <c r="H117" i="16"/>
  <c r="K117" i="16" s="1"/>
  <c r="H118" i="16"/>
  <c r="K118" i="16" s="1"/>
  <c r="H119" i="16"/>
  <c r="K119" i="16" s="1"/>
  <c r="H120" i="16"/>
  <c r="K120" i="16" s="1"/>
  <c r="H121" i="16"/>
  <c r="K121" i="16" s="1"/>
  <c r="H122" i="16"/>
  <c r="K122" i="16" s="1"/>
  <c r="H123" i="16"/>
  <c r="K123" i="16" s="1"/>
  <c r="H124" i="16"/>
  <c r="K124" i="16" s="1"/>
  <c r="H125" i="16"/>
  <c r="K125" i="16" s="1"/>
  <c r="H126" i="16"/>
  <c r="K126" i="16" s="1"/>
  <c r="H127" i="16"/>
  <c r="K127" i="16" s="1"/>
  <c r="H128" i="16"/>
  <c r="K128" i="16" s="1"/>
  <c r="H129" i="16"/>
  <c r="K129" i="16" s="1"/>
  <c r="H130" i="16"/>
  <c r="K130" i="16" s="1"/>
  <c r="H131" i="16"/>
  <c r="K131" i="16" s="1"/>
  <c r="H132" i="16"/>
  <c r="K132" i="16" s="1"/>
  <c r="H133" i="16"/>
  <c r="K133" i="16" s="1"/>
  <c r="H134" i="16"/>
  <c r="K134" i="16" s="1"/>
  <c r="H135" i="16"/>
  <c r="K135" i="16" s="1"/>
  <c r="H136" i="16"/>
  <c r="K136" i="16" s="1"/>
  <c r="H137" i="16"/>
  <c r="K137" i="16" s="1"/>
  <c r="H138" i="16"/>
  <c r="K138" i="16" s="1"/>
  <c r="H139" i="16"/>
  <c r="K139" i="16" s="1"/>
  <c r="H140" i="16"/>
  <c r="K140" i="16" s="1"/>
  <c r="H141" i="16"/>
  <c r="K141" i="16" s="1"/>
  <c r="H142" i="16"/>
  <c r="K142" i="16" s="1"/>
  <c r="H143" i="16"/>
  <c r="K143" i="16" s="1"/>
  <c r="H144" i="16"/>
  <c r="K144" i="16" s="1"/>
  <c r="H145" i="16"/>
  <c r="K145" i="16" s="1"/>
  <c r="H146" i="16"/>
  <c r="K146" i="16" s="1"/>
  <c r="H147" i="16"/>
  <c r="K147" i="16" s="1"/>
  <c r="H148" i="16"/>
  <c r="K148" i="16" s="1"/>
  <c r="H149" i="16"/>
  <c r="K149" i="16" s="1"/>
  <c r="H150" i="16"/>
  <c r="K150" i="16" s="1"/>
  <c r="H151" i="16"/>
  <c r="K151" i="16" s="1"/>
  <c r="H152" i="16"/>
  <c r="K152" i="16" s="1"/>
  <c r="H153" i="16"/>
  <c r="K153" i="16" s="1"/>
  <c r="H154" i="16"/>
  <c r="K154" i="16" s="1"/>
  <c r="H155" i="16"/>
  <c r="K155" i="16" s="1"/>
  <c r="H156" i="16"/>
  <c r="K156" i="16" s="1"/>
  <c r="H157" i="16"/>
  <c r="K157" i="16" s="1"/>
  <c r="H158" i="16"/>
  <c r="K158" i="16" s="1"/>
  <c r="H159" i="16"/>
  <c r="K159" i="16" s="1"/>
  <c r="H160" i="16"/>
  <c r="K160" i="16" s="1"/>
  <c r="H161" i="16"/>
  <c r="K161" i="16" s="1"/>
  <c r="H162" i="16"/>
  <c r="K162" i="16" s="1"/>
  <c r="H163" i="16"/>
  <c r="K163" i="16" s="1"/>
  <c r="H164" i="16"/>
  <c r="K164" i="16" s="1"/>
  <c r="H165" i="16"/>
  <c r="K165" i="16" s="1"/>
  <c r="H166" i="16"/>
  <c r="K166" i="16" s="1"/>
  <c r="H167" i="16"/>
  <c r="K167" i="16" s="1"/>
  <c r="H168" i="16"/>
  <c r="K168" i="16" s="1"/>
  <c r="H169" i="16"/>
  <c r="K169" i="16" s="1"/>
  <c r="H170" i="16"/>
  <c r="K170" i="16" s="1"/>
  <c r="H171" i="16"/>
  <c r="K171" i="16" s="1"/>
  <c r="H172" i="16"/>
  <c r="K172" i="16" s="1"/>
  <c r="H173" i="16"/>
  <c r="K173" i="16" s="1"/>
  <c r="H174" i="16"/>
  <c r="K174" i="16" s="1"/>
  <c r="H175" i="16"/>
  <c r="K175" i="16" s="1"/>
  <c r="H176" i="16"/>
  <c r="K176" i="16" s="1"/>
  <c r="H177" i="16"/>
  <c r="K177" i="16" s="1"/>
  <c r="H178" i="16"/>
  <c r="K178" i="16" s="1"/>
  <c r="H179" i="16"/>
  <c r="K179" i="16" s="1"/>
  <c r="H180" i="16"/>
  <c r="K180" i="16" s="1"/>
  <c r="H181" i="16"/>
  <c r="K181" i="16" s="1"/>
  <c r="H182" i="16"/>
  <c r="K182" i="16" s="1"/>
  <c r="H183" i="16"/>
  <c r="K183" i="16" s="1"/>
  <c r="H184" i="16"/>
  <c r="K184" i="16" s="1"/>
  <c r="H185" i="16"/>
  <c r="K185" i="16" s="1"/>
  <c r="H186" i="16"/>
  <c r="K186" i="16" s="1"/>
  <c r="H187" i="16"/>
  <c r="K187" i="16" s="1"/>
  <c r="H188" i="16"/>
  <c r="K188" i="16" s="1"/>
  <c r="H189" i="16"/>
  <c r="K189" i="16" s="1"/>
  <c r="H190" i="16"/>
  <c r="K190" i="16" s="1"/>
  <c r="H191" i="16"/>
  <c r="K191" i="16" s="1"/>
  <c r="H192" i="16"/>
  <c r="K192" i="16" s="1"/>
  <c r="H193" i="16"/>
  <c r="K193" i="16" s="1"/>
  <c r="H194" i="16"/>
  <c r="K194" i="16" s="1"/>
  <c r="H195" i="16"/>
  <c r="K195" i="16" s="1"/>
  <c r="H196" i="16"/>
  <c r="K196" i="16" s="1"/>
  <c r="H197" i="16"/>
  <c r="K197" i="16" s="1"/>
  <c r="H198" i="16"/>
  <c r="K198" i="16" s="1"/>
  <c r="H199" i="16"/>
  <c r="K199" i="16" s="1"/>
  <c r="H200" i="16"/>
  <c r="K200" i="16" s="1"/>
  <c r="H201" i="16"/>
  <c r="K201" i="16" s="1"/>
  <c r="H202" i="16"/>
  <c r="K202" i="16" s="1"/>
  <c r="H203" i="16"/>
  <c r="K203" i="16" s="1"/>
  <c r="H204" i="16"/>
  <c r="K204" i="16" s="1"/>
  <c r="H205" i="16"/>
  <c r="K205" i="16" s="1"/>
  <c r="H206" i="16"/>
  <c r="K206" i="16" s="1"/>
  <c r="H207" i="16"/>
  <c r="K207" i="16" s="1"/>
  <c r="H208" i="16"/>
  <c r="K208" i="16" s="1"/>
  <c r="H209" i="16"/>
  <c r="K209" i="16" s="1"/>
  <c r="H210" i="16"/>
  <c r="K210" i="16" s="1"/>
  <c r="H211" i="16"/>
  <c r="K211" i="16" s="1"/>
  <c r="H212" i="16"/>
  <c r="K212" i="16" s="1"/>
  <c r="H213" i="16"/>
  <c r="K213" i="16" s="1"/>
  <c r="H214" i="16"/>
  <c r="K214" i="16" s="1"/>
  <c r="H215" i="16"/>
  <c r="K215" i="16" s="1"/>
  <c r="H216" i="16"/>
  <c r="K216" i="16" s="1"/>
  <c r="H217" i="16"/>
  <c r="K217" i="16" s="1"/>
  <c r="H218" i="16"/>
  <c r="K218" i="16" s="1"/>
  <c r="H219" i="16"/>
  <c r="K219" i="16" s="1"/>
  <c r="H220" i="16"/>
  <c r="K220" i="16" s="1"/>
  <c r="H221" i="16"/>
  <c r="K221" i="16" s="1"/>
  <c r="H222" i="16"/>
  <c r="K222" i="16" s="1"/>
  <c r="H223" i="16"/>
  <c r="K223" i="16" s="1"/>
  <c r="H224" i="16"/>
  <c r="K224" i="16" s="1"/>
  <c r="H225" i="16"/>
  <c r="K225" i="16" s="1"/>
  <c r="H226" i="16"/>
  <c r="K226" i="16" s="1"/>
  <c r="H227" i="16"/>
  <c r="K227" i="16" s="1"/>
  <c r="H228" i="16"/>
  <c r="K228" i="16" s="1"/>
  <c r="H229" i="16"/>
  <c r="K229" i="16" s="1"/>
  <c r="H230" i="16"/>
  <c r="K230" i="16" s="1"/>
  <c r="H231" i="16"/>
  <c r="K231" i="16" s="1"/>
  <c r="H232" i="16"/>
  <c r="K232" i="16" s="1"/>
  <c r="H233" i="16"/>
  <c r="K233" i="16" s="1"/>
  <c r="H234" i="16"/>
  <c r="K234" i="16" s="1"/>
  <c r="H235" i="16"/>
  <c r="K235" i="16" s="1"/>
  <c r="H236" i="16"/>
  <c r="K236" i="16" s="1"/>
  <c r="H237" i="16"/>
  <c r="K237" i="16" s="1"/>
  <c r="H238" i="16"/>
  <c r="K238" i="16" s="1"/>
  <c r="H239" i="16"/>
  <c r="K239" i="16" s="1"/>
  <c r="H240" i="16"/>
  <c r="K240" i="16" s="1"/>
  <c r="H241" i="16"/>
  <c r="K241" i="16" s="1"/>
  <c r="H242" i="16"/>
  <c r="K242" i="16" s="1"/>
  <c r="H243" i="16"/>
  <c r="K243" i="16" s="1"/>
  <c r="H244" i="16"/>
  <c r="K244" i="16" s="1"/>
  <c r="H245" i="16"/>
  <c r="K245" i="16" s="1"/>
  <c r="H246" i="16"/>
  <c r="K246" i="16" s="1"/>
  <c r="H247" i="16"/>
  <c r="K247" i="16" s="1"/>
  <c r="H248" i="16"/>
  <c r="K248" i="16" s="1"/>
  <c r="H249" i="16"/>
  <c r="K249" i="16" s="1"/>
  <c r="H250" i="16"/>
  <c r="K250" i="16" s="1"/>
  <c r="H251" i="16"/>
  <c r="K251" i="16" s="1"/>
  <c r="H252" i="16"/>
  <c r="K252" i="16" s="1"/>
  <c r="H253" i="16"/>
  <c r="K253" i="16" s="1"/>
  <c r="H254" i="16"/>
  <c r="K254" i="16" s="1"/>
  <c r="H255" i="16"/>
  <c r="K255" i="16" s="1"/>
  <c r="H256" i="16"/>
  <c r="K256" i="16" s="1"/>
  <c r="H257" i="16"/>
  <c r="K257" i="16" s="1"/>
  <c r="H258" i="16"/>
  <c r="K258" i="16" s="1"/>
  <c r="H259" i="16"/>
  <c r="K259" i="16" s="1"/>
  <c r="H260" i="16"/>
  <c r="K260" i="16" s="1"/>
  <c r="H261" i="16"/>
  <c r="K261" i="16" s="1"/>
  <c r="H262" i="16"/>
  <c r="K262" i="16" s="1"/>
  <c r="H263" i="16"/>
  <c r="K263" i="16" s="1"/>
  <c r="H264" i="16"/>
  <c r="K264" i="16" s="1"/>
  <c r="H265" i="16"/>
  <c r="K265" i="16" s="1"/>
  <c r="H266" i="16"/>
  <c r="K266" i="16" s="1"/>
  <c r="H267" i="16"/>
  <c r="K267" i="16" s="1"/>
  <c r="H268" i="16"/>
  <c r="K268" i="16" s="1"/>
  <c r="H269" i="16"/>
  <c r="K269" i="16" s="1"/>
  <c r="H270" i="16"/>
  <c r="K270" i="16" s="1"/>
  <c r="H271" i="16"/>
  <c r="K271" i="16" s="1"/>
  <c r="H272" i="16"/>
  <c r="K272" i="16" s="1"/>
  <c r="H273" i="16"/>
  <c r="K273" i="16" s="1"/>
  <c r="H274" i="16"/>
  <c r="K274" i="16" s="1"/>
  <c r="H275" i="16"/>
  <c r="K275" i="16" s="1"/>
  <c r="H276" i="16"/>
  <c r="K276" i="16" s="1"/>
  <c r="H277" i="16"/>
  <c r="K277" i="16" s="1"/>
  <c r="H278" i="16"/>
  <c r="K278" i="16" s="1"/>
  <c r="H279" i="16"/>
  <c r="K279" i="16" s="1"/>
  <c r="H280" i="16"/>
  <c r="K280" i="16" s="1"/>
  <c r="H281" i="16"/>
  <c r="K281" i="16" s="1"/>
  <c r="H282" i="16"/>
  <c r="K282" i="16" s="1"/>
  <c r="H283" i="16"/>
  <c r="K283" i="16" s="1"/>
  <c r="H284" i="16"/>
  <c r="K284" i="16" s="1"/>
  <c r="H285" i="16"/>
  <c r="K285" i="16" s="1"/>
  <c r="H286" i="16"/>
  <c r="K286" i="16" s="1"/>
  <c r="H287" i="16"/>
  <c r="K287" i="16" s="1"/>
  <c r="H288" i="16"/>
  <c r="K288" i="16" s="1"/>
  <c r="H289" i="16"/>
  <c r="K289" i="16" s="1"/>
  <c r="H290" i="16"/>
  <c r="K290" i="16" s="1"/>
  <c r="H291" i="16"/>
  <c r="K291" i="16" s="1"/>
  <c r="H292" i="16"/>
  <c r="K292" i="16" s="1"/>
  <c r="H293" i="16"/>
  <c r="K293" i="16" s="1"/>
  <c r="H294" i="16"/>
  <c r="K294" i="16" s="1"/>
  <c r="H295" i="16"/>
  <c r="K295" i="16" s="1"/>
  <c r="H296" i="16"/>
  <c r="K296" i="16" s="1"/>
  <c r="H297" i="16"/>
  <c r="K297" i="16" s="1"/>
  <c r="H298" i="16"/>
  <c r="K298" i="16" s="1"/>
  <c r="H299" i="16"/>
  <c r="K299" i="16" s="1"/>
  <c r="H300" i="16"/>
  <c r="K300" i="16" s="1"/>
  <c r="H301" i="16"/>
  <c r="K301" i="16" s="1"/>
  <c r="H302" i="16"/>
  <c r="K302" i="16" s="1"/>
  <c r="H303" i="16"/>
  <c r="K303" i="16" s="1"/>
  <c r="H304" i="16"/>
  <c r="K304" i="16" s="1"/>
  <c r="H305" i="16"/>
  <c r="K305" i="16" s="1"/>
  <c r="H306" i="16"/>
  <c r="K306" i="16" s="1"/>
  <c r="H307" i="16"/>
  <c r="K307" i="16" s="1"/>
  <c r="H308" i="16"/>
  <c r="K308" i="16" s="1"/>
  <c r="H309" i="16"/>
  <c r="K309" i="16" s="1"/>
  <c r="H310" i="16"/>
  <c r="K310" i="16" s="1"/>
  <c r="H311" i="16"/>
  <c r="K311" i="16" s="1"/>
  <c r="H312" i="16"/>
  <c r="K312" i="16" s="1"/>
  <c r="H313" i="16"/>
  <c r="K313" i="16" s="1"/>
  <c r="H314" i="16"/>
  <c r="K314" i="16" s="1"/>
  <c r="H315" i="16"/>
  <c r="K315" i="16" s="1"/>
  <c r="H316" i="16"/>
  <c r="K316" i="16" s="1"/>
  <c r="H317" i="16"/>
  <c r="K317" i="16" s="1"/>
  <c r="H318" i="16"/>
  <c r="K318" i="16" s="1"/>
  <c r="H319" i="16"/>
  <c r="K319" i="16" s="1"/>
  <c r="H320" i="16"/>
  <c r="K320" i="16" s="1"/>
  <c r="H321" i="16"/>
  <c r="K321" i="16" s="1"/>
  <c r="H322" i="16"/>
  <c r="K322" i="16" s="1"/>
  <c r="H323" i="16"/>
  <c r="K323" i="16" s="1"/>
  <c r="H324" i="16"/>
  <c r="K324" i="16" s="1"/>
  <c r="H325" i="16"/>
  <c r="K325" i="16" s="1"/>
  <c r="H326" i="16"/>
  <c r="K326" i="16" s="1"/>
  <c r="H327" i="16"/>
  <c r="K327" i="16" s="1"/>
  <c r="H328" i="16"/>
  <c r="K328" i="16" s="1"/>
  <c r="H329" i="16"/>
  <c r="K329" i="16" s="1"/>
  <c r="H330" i="16"/>
  <c r="K330" i="16" s="1"/>
  <c r="H331" i="16"/>
  <c r="K331" i="16" s="1"/>
  <c r="H332" i="16"/>
  <c r="K332" i="16" s="1"/>
  <c r="H333" i="16"/>
  <c r="K333" i="16" s="1"/>
  <c r="H334" i="16"/>
  <c r="K334" i="16" s="1"/>
  <c r="H335" i="16"/>
  <c r="K335" i="16" s="1"/>
  <c r="H336" i="16"/>
  <c r="K336" i="16" s="1"/>
  <c r="H337" i="16"/>
  <c r="K337" i="16" s="1"/>
  <c r="H338" i="16"/>
  <c r="K338" i="16" s="1"/>
  <c r="H339" i="16"/>
  <c r="K339" i="16" s="1"/>
  <c r="H340" i="16"/>
  <c r="K340" i="16" s="1"/>
  <c r="H341" i="16"/>
  <c r="K341" i="16" s="1"/>
  <c r="H342" i="16"/>
  <c r="K342" i="16" s="1"/>
  <c r="H343" i="16"/>
  <c r="K343" i="16" s="1"/>
  <c r="H344" i="16"/>
  <c r="K344" i="16" s="1"/>
  <c r="H345" i="16"/>
  <c r="K345" i="16" s="1"/>
  <c r="H346" i="16"/>
  <c r="K346" i="16" s="1"/>
  <c r="H347" i="16"/>
  <c r="K347" i="16" s="1"/>
  <c r="H348" i="16"/>
  <c r="K348" i="16" s="1"/>
  <c r="H349" i="16"/>
  <c r="K349" i="16" s="1"/>
  <c r="H350" i="16"/>
  <c r="K350" i="16" s="1"/>
  <c r="H351" i="16"/>
  <c r="K351" i="16" s="1"/>
  <c r="H352" i="16"/>
  <c r="K352" i="16" s="1"/>
  <c r="H353" i="16"/>
  <c r="K353" i="16" s="1"/>
  <c r="H354" i="16"/>
  <c r="K354" i="16" s="1"/>
  <c r="H355" i="16"/>
  <c r="K355" i="16" s="1"/>
  <c r="H356" i="16"/>
  <c r="K356" i="16" s="1"/>
  <c r="H357" i="16"/>
  <c r="K357" i="16" s="1"/>
  <c r="H358" i="16"/>
  <c r="K358" i="16" s="1"/>
  <c r="H359" i="16"/>
  <c r="K359" i="16" s="1"/>
  <c r="H360" i="16"/>
  <c r="K360" i="16" s="1"/>
  <c r="H361" i="16"/>
  <c r="K361" i="16" s="1"/>
  <c r="H362" i="16"/>
  <c r="K362" i="16" s="1"/>
  <c r="H363" i="16"/>
  <c r="K363" i="16" s="1"/>
  <c r="H364" i="16"/>
  <c r="K364" i="16" s="1"/>
  <c r="H365" i="16"/>
  <c r="K365" i="16" s="1"/>
  <c r="H366" i="16"/>
  <c r="K366" i="16" s="1"/>
  <c r="H367" i="16"/>
  <c r="K367" i="16" s="1"/>
  <c r="H368" i="16"/>
  <c r="K368" i="16" s="1"/>
  <c r="H369" i="16"/>
  <c r="K369" i="16" s="1"/>
  <c r="H370" i="16"/>
  <c r="K370" i="16" s="1"/>
  <c r="H371" i="16"/>
  <c r="K371" i="16" s="1"/>
  <c r="H372" i="16"/>
  <c r="K372" i="16" s="1"/>
  <c r="H373" i="16"/>
  <c r="K373" i="16" s="1"/>
  <c r="H374" i="16"/>
  <c r="K374" i="16" s="1"/>
  <c r="H375" i="16"/>
  <c r="K375" i="16" s="1"/>
  <c r="H376" i="16"/>
  <c r="K376" i="16" s="1"/>
  <c r="H377" i="16"/>
  <c r="K377" i="16" s="1"/>
  <c r="H379" i="16"/>
  <c r="K379" i="16" s="1"/>
  <c r="H380" i="16"/>
  <c r="K380" i="16" s="1"/>
  <c r="H381" i="16"/>
  <c r="K381" i="16" s="1"/>
  <c r="H382" i="16"/>
  <c r="K382" i="16" s="1"/>
  <c r="H383" i="16"/>
  <c r="K383" i="16" s="1"/>
  <c r="H384" i="16"/>
  <c r="K384" i="16" s="1"/>
  <c r="H385" i="16"/>
  <c r="K385" i="16" s="1"/>
  <c r="H386" i="16"/>
  <c r="K386" i="16" s="1"/>
  <c r="H387" i="16"/>
  <c r="K387" i="16" s="1"/>
  <c r="H388" i="16"/>
  <c r="K388" i="16" s="1"/>
  <c r="H389" i="16"/>
  <c r="K389" i="16" s="1"/>
  <c r="H390" i="16"/>
  <c r="K390" i="16" s="1"/>
  <c r="H391" i="16"/>
  <c r="K391" i="16" s="1"/>
  <c r="H392" i="16"/>
  <c r="K392" i="16" s="1"/>
  <c r="H393" i="16"/>
  <c r="K393" i="16" s="1"/>
  <c r="H394" i="16"/>
  <c r="K394" i="16" s="1"/>
  <c r="H395" i="16"/>
  <c r="K395" i="16" s="1"/>
  <c r="H396" i="16"/>
  <c r="K396" i="16" s="1"/>
  <c r="H397" i="16"/>
  <c r="K397" i="16" s="1"/>
  <c r="H398" i="16"/>
  <c r="K398" i="16" s="1"/>
  <c r="H399" i="16"/>
  <c r="K399" i="16" s="1"/>
  <c r="H400" i="16"/>
  <c r="K400" i="16" s="1"/>
  <c r="H401" i="16"/>
  <c r="K401" i="16" s="1"/>
  <c r="H402" i="16"/>
  <c r="K402" i="16" s="1"/>
  <c r="H403" i="16"/>
  <c r="K403" i="16" s="1"/>
  <c r="H404" i="16"/>
  <c r="K404" i="16" s="1"/>
  <c r="H405" i="16"/>
  <c r="K405" i="16" s="1"/>
  <c r="H406" i="16"/>
  <c r="K406" i="16" s="1"/>
  <c r="H407" i="16"/>
  <c r="K407" i="16" s="1"/>
  <c r="H408" i="16"/>
  <c r="K408" i="16" s="1"/>
  <c r="H409" i="16"/>
  <c r="K409" i="16" s="1"/>
  <c r="H410" i="16"/>
  <c r="K410" i="16" s="1"/>
  <c r="H411" i="16"/>
  <c r="K411" i="16" s="1"/>
  <c r="H412" i="16"/>
  <c r="K412" i="16" s="1"/>
  <c r="H413" i="16"/>
  <c r="K413" i="16" s="1"/>
  <c r="H414" i="16"/>
  <c r="K414" i="16" s="1"/>
  <c r="H415" i="16"/>
  <c r="K415" i="16" s="1"/>
  <c r="H416" i="16"/>
  <c r="K416" i="16" s="1"/>
  <c r="H417" i="16"/>
  <c r="K417" i="16" s="1"/>
  <c r="H418" i="16"/>
  <c r="K418" i="16" s="1"/>
  <c r="H419" i="16"/>
  <c r="K419" i="16" s="1"/>
  <c r="H420" i="16"/>
  <c r="K420" i="16" s="1"/>
  <c r="H421" i="16"/>
  <c r="K421" i="16" s="1"/>
  <c r="H422" i="16"/>
  <c r="K422" i="16" s="1"/>
  <c r="H423" i="16"/>
  <c r="K423" i="16" s="1"/>
  <c r="H424" i="16"/>
  <c r="K424" i="16" s="1"/>
  <c r="H425" i="16"/>
  <c r="K425" i="16" s="1"/>
  <c r="H426" i="16"/>
  <c r="K426" i="16" s="1"/>
  <c r="H427" i="16"/>
  <c r="K427" i="16" s="1"/>
  <c r="H428" i="16"/>
  <c r="K428" i="16" s="1"/>
  <c r="H429" i="16"/>
  <c r="K429" i="16" s="1"/>
  <c r="H430" i="16"/>
  <c r="K430" i="16" s="1"/>
  <c r="H431" i="16"/>
  <c r="K431" i="16" s="1"/>
  <c r="H432" i="16"/>
  <c r="K432" i="16" s="1"/>
  <c r="H433" i="16"/>
  <c r="K433" i="16" s="1"/>
  <c r="H434" i="16"/>
  <c r="K434" i="16" s="1"/>
  <c r="H435" i="16"/>
  <c r="K435" i="16" s="1"/>
  <c r="H436" i="16"/>
  <c r="K436" i="16" s="1"/>
  <c r="H437" i="16"/>
  <c r="K437" i="16" s="1"/>
  <c r="H438" i="16"/>
  <c r="K438" i="16" s="1"/>
  <c r="H439" i="16"/>
  <c r="K439" i="16" s="1"/>
  <c r="H440" i="16"/>
  <c r="K440" i="16" s="1"/>
  <c r="H441" i="16"/>
  <c r="K441" i="16" s="1"/>
  <c r="H442" i="16"/>
  <c r="K442" i="16" s="1"/>
  <c r="H443" i="16"/>
  <c r="K443" i="16" s="1"/>
  <c r="H444" i="16"/>
  <c r="K444" i="16" s="1"/>
  <c r="H445" i="16"/>
  <c r="K445" i="16" s="1"/>
  <c r="H446" i="16"/>
  <c r="K446" i="16" s="1"/>
  <c r="H447" i="16"/>
  <c r="K447" i="16" s="1"/>
  <c r="H448" i="16"/>
  <c r="K448" i="16" s="1"/>
  <c r="H449" i="16"/>
  <c r="K449" i="16" s="1"/>
  <c r="H450" i="16"/>
  <c r="K450" i="16" s="1"/>
  <c r="H451" i="16"/>
  <c r="K451" i="16" s="1"/>
  <c r="H452" i="16"/>
  <c r="K452" i="16" s="1"/>
  <c r="H453" i="16"/>
  <c r="K453" i="16" s="1"/>
  <c r="H454" i="16"/>
  <c r="K454" i="16" s="1"/>
  <c r="H455" i="16"/>
  <c r="K455" i="16" s="1"/>
  <c r="H456" i="16"/>
  <c r="K456" i="16" s="1"/>
  <c r="H457" i="16"/>
  <c r="K457" i="16" s="1"/>
  <c r="H458" i="16"/>
  <c r="K458" i="16" s="1"/>
  <c r="H459" i="16"/>
  <c r="K459" i="16" s="1"/>
  <c r="H460" i="16"/>
  <c r="K460" i="16" s="1"/>
  <c r="H461" i="16"/>
  <c r="K461" i="16" s="1"/>
  <c r="H462" i="16"/>
  <c r="K462" i="16" s="1"/>
  <c r="H463" i="16"/>
  <c r="K463" i="16" s="1"/>
  <c r="H464" i="16"/>
  <c r="K464" i="16" s="1"/>
  <c r="H465" i="16"/>
  <c r="K465" i="16" s="1"/>
  <c r="H466" i="16"/>
  <c r="K466" i="16" s="1"/>
  <c r="H467" i="16"/>
  <c r="K467" i="16" s="1"/>
  <c r="H468" i="16"/>
  <c r="K468" i="16" s="1"/>
  <c r="H469" i="16"/>
  <c r="K469" i="16" s="1"/>
  <c r="H470" i="16"/>
  <c r="K470" i="16" s="1"/>
  <c r="H471" i="16"/>
  <c r="K471" i="16" s="1"/>
  <c r="H472" i="16"/>
  <c r="K472" i="16" s="1"/>
  <c r="H473" i="16"/>
  <c r="K473" i="16" s="1"/>
  <c r="H474" i="16"/>
  <c r="K474" i="16" s="1"/>
  <c r="H475" i="16"/>
  <c r="K475" i="16" s="1"/>
  <c r="H476" i="16"/>
  <c r="K476" i="16" s="1"/>
  <c r="H477" i="16"/>
  <c r="K477" i="16" s="1"/>
  <c r="H478" i="16"/>
  <c r="K478" i="16" s="1"/>
  <c r="H479" i="16"/>
  <c r="K479" i="16" s="1"/>
  <c r="H480" i="16"/>
  <c r="K480" i="16" s="1"/>
  <c r="H481" i="16"/>
  <c r="K481" i="16" s="1"/>
  <c r="H482" i="16"/>
  <c r="K482" i="16" s="1"/>
  <c r="H483" i="16"/>
  <c r="K483" i="16" s="1"/>
  <c r="H484" i="16"/>
  <c r="K484" i="16" s="1"/>
  <c r="H485" i="16"/>
  <c r="K485" i="16" s="1"/>
  <c r="H486" i="16"/>
  <c r="K486" i="16" s="1"/>
  <c r="H487" i="16"/>
  <c r="K487" i="16" s="1"/>
  <c r="H488" i="16"/>
  <c r="K488" i="16" s="1"/>
  <c r="H489" i="16"/>
  <c r="K489" i="16" s="1"/>
  <c r="H490" i="16"/>
  <c r="K490" i="16" s="1"/>
  <c r="H491" i="16"/>
  <c r="K491" i="16" s="1"/>
  <c r="H492" i="16"/>
  <c r="K492" i="16" s="1"/>
  <c r="H493" i="16"/>
  <c r="K493" i="16" s="1"/>
  <c r="H494" i="16"/>
  <c r="K494" i="16" s="1"/>
  <c r="H495" i="16"/>
  <c r="K495" i="16" s="1"/>
  <c r="H496" i="16"/>
  <c r="K496" i="16" s="1"/>
  <c r="H497" i="16"/>
  <c r="K497" i="16" s="1"/>
  <c r="H498" i="16"/>
  <c r="K498" i="16" s="1"/>
  <c r="H499" i="16"/>
  <c r="K499" i="16" s="1"/>
  <c r="H500" i="16"/>
  <c r="K500" i="16" s="1"/>
  <c r="H501" i="16"/>
  <c r="K501" i="16" s="1"/>
  <c r="H502" i="16"/>
  <c r="K502" i="16" s="1"/>
  <c r="H503" i="16"/>
  <c r="K503" i="16" s="1"/>
  <c r="H504" i="16"/>
  <c r="K504" i="16" s="1"/>
  <c r="H505" i="16"/>
  <c r="K505" i="16" s="1"/>
  <c r="H506" i="16"/>
  <c r="K506" i="16" s="1"/>
  <c r="H507" i="16"/>
  <c r="K507" i="16" s="1"/>
  <c r="H508" i="16"/>
  <c r="K508" i="16" s="1"/>
  <c r="H509" i="16"/>
  <c r="K509" i="16" s="1"/>
  <c r="H510" i="16"/>
  <c r="K510" i="16" s="1"/>
  <c r="H511" i="16"/>
  <c r="K511" i="16" s="1"/>
  <c r="H512" i="16"/>
  <c r="K512" i="16" s="1"/>
  <c r="H513" i="16"/>
  <c r="K513" i="16" s="1"/>
  <c r="H514" i="16"/>
  <c r="K514" i="16" s="1"/>
  <c r="H515" i="16"/>
  <c r="K515" i="16" s="1"/>
  <c r="H516" i="16"/>
  <c r="K516" i="16" s="1"/>
  <c r="H517" i="16"/>
  <c r="K517" i="16" s="1"/>
  <c r="H518" i="16"/>
  <c r="K518" i="16" s="1"/>
  <c r="H519" i="16"/>
  <c r="K519" i="16" s="1"/>
  <c r="H520" i="16"/>
  <c r="K520" i="16" s="1"/>
  <c r="H521" i="16"/>
  <c r="K521" i="16" s="1"/>
  <c r="H522" i="16"/>
  <c r="K522" i="16" s="1"/>
  <c r="H523" i="16"/>
  <c r="K523" i="16" s="1"/>
  <c r="H524" i="16"/>
  <c r="K524" i="16" s="1"/>
  <c r="H525" i="16"/>
  <c r="K525" i="16" s="1"/>
  <c r="H526" i="16"/>
  <c r="K526" i="16" s="1"/>
  <c r="H527" i="16"/>
  <c r="K527" i="16" s="1"/>
  <c r="H528" i="16"/>
  <c r="K528" i="16" s="1"/>
  <c r="H529" i="16"/>
  <c r="K529" i="16" s="1"/>
  <c r="H530" i="16"/>
  <c r="K530" i="16" s="1"/>
  <c r="H531" i="16"/>
  <c r="K531" i="16" s="1"/>
  <c r="H532" i="16"/>
  <c r="K532" i="16" s="1"/>
  <c r="H533" i="16"/>
  <c r="K533" i="16" s="1"/>
  <c r="H534" i="16"/>
  <c r="K534" i="16" s="1"/>
  <c r="H535" i="16"/>
  <c r="K535" i="16" s="1"/>
  <c r="H536" i="16"/>
  <c r="K536" i="16" s="1"/>
  <c r="H537" i="16"/>
  <c r="K537" i="16" s="1"/>
  <c r="H538" i="16"/>
  <c r="K538" i="16" s="1"/>
  <c r="H539" i="16"/>
  <c r="K539" i="16" s="1"/>
  <c r="H540" i="16"/>
  <c r="K540" i="16" s="1"/>
  <c r="H541" i="16"/>
  <c r="K541" i="16" s="1"/>
  <c r="H542" i="16"/>
  <c r="K542" i="16" s="1"/>
  <c r="H543" i="16"/>
  <c r="K543" i="16" s="1"/>
  <c r="H544" i="16"/>
  <c r="K544" i="16" s="1"/>
  <c r="H545" i="16"/>
  <c r="K545" i="16" s="1"/>
  <c r="H546" i="16"/>
  <c r="K546" i="16" s="1"/>
  <c r="H547" i="16"/>
  <c r="K547" i="16" s="1"/>
  <c r="H548" i="16"/>
  <c r="K548" i="16" s="1"/>
  <c r="H549" i="16"/>
  <c r="K549" i="16" s="1"/>
  <c r="H550" i="16"/>
  <c r="K550" i="16" s="1"/>
  <c r="H551" i="16"/>
  <c r="K551" i="16" s="1"/>
  <c r="H552" i="16"/>
  <c r="K552" i="16" s="1"/>
  <c r="H553" i="16"/>
  <c r="K553" i="16" s="1"/>
  <c r="H554" i="16"/>
  <c r="K554" i="16" s="1"/>
  <c r="H555" i="16"/>
  <c r="K555" i="16" s="1"/>
  <c r="H556" i="16"/>
  <c r="K556" i="16" s="1"/>
  <c r="H557" i="16"/>
  <c r="K557" i="16" s="1"/>
  <c r="H558" i="16"/>
  <c r="K558" i="16" s="1"/>
  <c r="H559" i="16"/>
  <c r="K559" i="16" s="1"/>
  <c r="H560" i="16"/>
  <c r="K560" i="16" s="1"/>
  <c r="H561" i="16"/>
  <c r="K561" i="16" s="1"/>
  <c r="H562" i="16"/>
  <c r="K562" i="16" s="1"/>
  <c r="H563" i="16"/>
  <c r="K563" i="16" s="1"/>
  <c r="H564" i="16"/>
  <c r="K564" i="16" s="1"/>
  <c r="H565" i="16"/>
  <c r="K565" i="16" s="1"/>
  <c r="H566" i="16"/>
  <c r="K566" i="16" s="1"/>
  <c r="H567" i="16"/>
  <c r="K567" i="16" s="1"/>
  <c r="H568" i="16"/>
  <c r="K568" i="16" s="1"/>
  <c r="H569" i="16"/>
  <c r="K569" i="16" s="1"/>
  <c r="H570" i="16"/>
  <c r="K570" i="16" s="1"/>
  <c r="H571" i="16"/>
  <c r="K571" i="16" s="1"/>
  <c r="H572" i="16"/>
  <c r="K572" i="16" s="1"/>
  <c r="H573" i="16"/>
  <c r="K573" i="16" s="1"/>
  <c r="H574" i="16"/>
  <c r="K574" i="16" s="1"/>
  <c r="H575" i="16"/>
  <c r="K575" i="16" s="1"/>
  <c r="H576" i="16"/>
  <c r="K576" i="16" s="1"/>
  <c r="H577" i="16"/>
  <c r="K577" i="16" s="1"/>
  <c r="H578" i="16"/>
  <c r="K578" i="16" s="1"/>
  <c r="H579" i="16"/>
  <c r="K579" i="16" s="1"/>
  <c r="H580" i="16"/>
  <c r="K580" i="16" s="1"/>
  <c r="H581" i="16"/>
  <c r="K581" i="16" s="1"/>
  <c r="H582" i="16"/>
  <c r="K582" i="16" s="1"/>
  <c r="H583" i="16"/>
  <c r="K583" i="16" s="1"/>
  <c r="H584" i="16"/>
  <c r="K584" i="16" s="1"/>
  <c r="H585" i="16"/>
  <c r="K585" i="16" s="1"/>
  <c r="H586" i="16"/>
  <c r="K586" i="16" s="1"/>
  <c r="H587" i="16"/>
  <c r="K587" i="16" s="1"/>
  <c r="H588" i="16"/>
  <c r="K588" i="16" s="1"/>
  <c r="H589" i="16"/>
  <c r="K589" i="16" s="1"/>
  <c r="H590" i="16"/>
  <c r="K590" i="16" s="1"/>
  <c r="H591" i="16"/>
  <c r="K591" i="16" s="1"/>
  <c r="H592" i="16"/>
  <c r="K592" i="16" s="1"/>
  <c r="H593" i="16"/>
  <c r="K593" i="16" s="1"/>
  <c r="H594" i="16"/>
  <c r="K594" i="16" s="1"/>
  <c r="H595" i="16"/>
  <c r="K595" i="16" s="1"/>
  <c r="H596" i="16"/>
  <c r="K596" i="16" s="1"/>
  <c r="H597" i="16"/>
  <c r="K597" i="16" s="1"/>
  <c r="H598" i="16"/>
  <c r="K598" i="16" s="1"/>
  <c r="H599" i="16"/>
  <c r="K599" i="16" s="1"/>
  <c r="H600" i="16"/>
  <c r="K600" i="16" s="1"/>
  <c r="H601" i="16"/>
  <c r="K601" i="16" s="1"/>
  <c r="H602" i="16"/>
  <c r="K602" i="16" s="1"/>
  <c r="H603" i="16"/>
  <c r="K603" i="16" s="1"/>
  <c r="H604" i="16"/>
  <c r="K604" i="16" s="1"/>
  <c r="H605" i="16"/>
  <c r="K605" i="16" s="1"/>
  <c r="H606" i="16"/>
  <c r="K606" i="16" s="1"/>
  <c r="H607" i="16"/>
  <c r="K607" i="16" s="1"/>
  <c r="H608" i="16"/>
  <c r="K608" i="16" s="1"/>
  <c r="H609" i="16"/>
  <c r="K609" i="16" s="1"/>
  <c r="H610" i="16"/>
  <c r="K610" i="16" s="1"/>
  <c r="H611" i="16"/>
  <c r="K611" i="16" s="1"/>
  <c r="H612" i="16"/>
  <c r="K612" i="16" s="1"/>
  <c r="H613" i="16"/>
  <c r="K613" i="16" s="1"/>
  <c r="H614" i="16"/>
  <c r="K614" i="16" s="1"/>
  <c r="H615" i="16"/>
  <c r="K615" i="16" s="1"/>
  <c r="H616" i="16"/>
  <c r="K616" i="16" s="1"/>
  <c r="H617" i="16"/>
  <c r="K617" i="16" s="1"/>
  <c r="H618" i="16"/>
  <c r="K618" i="16" s="1"/>
  <c r="H619" i="16"/>
  <c r="K619" i="16" s="1"/>
  <c r="H620" i="16"/>
  <c r="K620" i="16" s="1"/>
  <c r="H621" i="16"/>
  <c r="K621" i="16" s="1"/>
  <c r="H622" i="16"/>
  <c r="K622" i="16" s="1"/>
  <c r="H623" i="16"/>
  <c r="K623" i="16" s="1"/>
  <c r="H624" i="16"/>
  <c r="K624" i="16" s="1"/>
  <c r="H625" i="16"/>
  <c r="K625" i="16" s="1"/>
  <c r="H626" i="16"/>
  <c r="K626" i="16" s="1"/>
  <c r="H627" i="16"/>
  <c r="K627" i="16" s="1"/>
  <c r="H628" i="16"/>
  <c r="K628" i="16" s="1"/>
  <c r="H629" i="16"/>
  <c r="K629" i="16" s="1"/>
  <c r="H630" i="16"/>
  <c r="K630" i="16" s="1"/>
  <c r="H631" i="16"/>
  <c r="K631" i="16" s="1"/>
  <c r="H632" i="16"/>
  <c r="K632" i="16" s="1"/>
  <c r="H633" i="16"/>
  <c r="K633" i="16" s="1"/>
  <c r="H634" i="16"/>
  <c r="K634" i="16" s="1"/>
  <c r="H635" i="16"/>
  <c r="K635" i="16" s="1"/>
  <c r="H636" i="16"/>
  <c r="K636" i="16" s="1"/>
  <c r="H637" i="16"/>
  <c r="K637" i="16" s="1"/>
  <c r="H638" i="16"/>
  <c r="K638" i="16" s="1"/>
  <c r="H639" i="16"/>
  <c r="K639" i="16" s="1"/>
  <c r="H640" i="16"/>
  <c r="K640" i="16" s="1"/>
  <c r="H641" i="16"/>
  <c r="K641" i="16" s="1"/>
  <c r="H642" i="16"/>
  <c r="K642" i="16" s="1"/>
  <c r="H643" i="16"/>
  <c r="K643" i="16" s="1"/>
  <c r="H644" i="16"/>
  <c r="K644" i="16" s="1"/>
  <c r="H645" i="16"/>
  <c r="K645" i="16" s="1"/>
  <c r="H646" i="16"/>
  <c r="K646" i="16" s="1"/>
  <c r="H647" i="16"/>
  <c r="K647" i="16" s="1"/>
  <c r="H648" i="16"/>
  <c r="K648" i="16" s="1"/>
  <c r="H649" i="16"/>
  <c r="K649" i="16" s="1"/>
  <c r="H650" i="16"/>
  <c r="K650" i="16" s="1"/>
  <c r="H651" i="16"/>
  <c r="K651" i="16" s="1"/>
  <c r="H652" i="16"/>
  <c r="K652" i="16" s="1"/>
  <c r="H653" i="16"/>
  <c r="K653" i="16" s="1"/>
  <c r="H654" i="16"/>
  <c r="K654" i="16" s="1"/>
  <c r="H655" i="16"/>
  <c r="K655" i="16" s="1"/>
  <c r="H656" i="16"/>
  <c r="K656" i="16" s="1"/>
  <c r="H657" i="16"/>
  <c r="K657" i="16" s="1"/>
  <c r="H658" i="16"/>
  <c r="K658" i="16" s="1"/>
  <c r="H659" i="16"/>
  <c r="K659" i="16" s="1"/>
  <c r="H660" i="16"/>
  <c r="K660" i="16" s="1"/>
  <c r="H661" i="16"/>
  <c r="K661" i="16" s="1"/>
  <c r="H662" i="16"/>
  <c r="K662" i="16" s="1"/>
  <c r="H663" i="16"/>
  <c r="K663" i="16" s="1"/>
  <c r="H664" i="16"/>
  <c r="K664" i="16" s="1"/>
  <c r="H665" i="16"/>
  <c r="K665" i="16" s="1"/>
  <c r="H666" i="16"/>
  <c r="K666" i="16" s="1"/>
  <c r="H667" i="16"/>
  <c r="K667" i="16" s="1"/>
  <c r="H668" i="16"/>
  <c r="K668" i="16" s="1"/>
  <c r="H669" i="16"/>
  <c r="K669" i="16" s="1"/>
  <c r="H670" i="16"/>
  <c r="K670" i="16" s="1"/>
  <c r="H671" i="16"/>
  <c r="K671" i="16" s="1"/>
  <c r="H672" i="16"/>
  <c r="K672" i="16" s="1"/>
  <c r="H673" i="16"/>
  <c r="K673" i="16" s="1"/>
  <c r="H674" i="16"/>
  <c r="K674" i="16" s="1"/>
  <c r="H675" i="16"/>
  <c r="K675" i="16" s="1"/>
  <c r="H676" i="16"/>
  <c r="K676" i="16" s="1"/>
  <c r="H677" i="16"/>
  <c r="K677" i="16" s="1"/>
  <c r="H678" i="16"/>
  <c r="K678" i="16" s="1"/>
  <c r="H679" i="16"/>
  <c r="K679" i="16" s="1"/>
  <c r="H680" i="16"/>
  <c r="K680" i="16" s="1"/>
  <c r="H681" i="16"/>
  <c r="K681" i="16" s="1"/>
  <c r="H682" i="16"/>
  <c r="K682" i="16" s="1"/>
  <c r="H683" i="16"/>
  <c r="K683" i="16" s="1"/>
  <c r="H684" i="16"/>
  <c r="K684" i="16" s="1"/>
  <c r="H685" i="16"/>
  <c r="K685" i="16" s="1"/>
  <c r="H686" i="16"/>
  <c r="K686" i="16" s="1"/>
  <c r="H687" i="16"/>
  <c r="K687" i="16" s="1"/>
  <c r="H688" i="16"/>
  <c r="K688" i="16" s="1"/>
  <c r="H689" i="16"/>
  <c r="K689" i="16" s="1"/>
  <c r="H690" i="16"/>
  <c r="K690" i="16" s="1"/>
  <c r="H691" i="16"/>
  <c r="K691" i="16" s="1"/>
  <c r="H692" i="16"/>
  <c r="K692" i="16" s="1"/>
  <c r="H693" i="16"/>
  <c r="K693" i="16" s="1"/>
  <c r="H694" i="16"/>
  <c r="K694" i="16" s="1"/>
  <c r="H696" i="16"/>
  <c r="K696" i="16" s="1"/>
  <c r="H698" i="16"/>
  <c r="K698" i="16" s="1"/>
  <c r="H699" i="16"/>
  <c r="K699" i="16" s="1"/>
  <c r="H700" i="16"/>
  <c r="K700" i="16" s="1"/>
  <c r="H701" i="16"/>
  <c r="K701" i="16" s="1"/>
  <c r="H702" i="16"/>
  <c r="K702" i="16" s="1"/>
  <c r="H703" i="16"/>
  <c r="K703" i="16" s="1"/>
  <c r="H704" i="16"/>
  <c r="K704" i="16" s="1"/>
  <c r="H705" i="16"/>
  <c r="K705" i="16" s="1"/>
  <c r="H706" i="16"/>
  <c r="K706" i="16" s="1"/>
  <c r="H707" i="16"/>
  <c r="K707" i="16" s="1"/>
  <c r="H708" i="16"/>
  <c r="K708" i="16" s="1"/>
  <c r="H709" i="16"/>
  <c r="K709" i="16" s="1"/>
  <c r="H710" i="16"/>
  <c r="K710" i="16" s="1"/>
  <c r="H711" i="16"/>
  <c r="K711" i="16" s="1"/>
  <c r="H712" i="16"/>
  <c r="K712" i="16" s="1"/>
  <c r="H713" i="16"/>
  <c r="K713" i="16" s="1"/>
  <c r="H714" i="16"/>
  <c r="K714" i="16" s="1"/>
  <c r="H715" i="16"/>
  <c r="K715" i="16" s="1"/>
  <c r="H716" i="16"/>
  <c r="K716" i="16" s="1"/>
  <c r="H717" i="16"/>
  <c r="K717" i="16" s="1"/>
  <c r="H718" i="16"/>
  <c r="K718" i="16" s="1"/>
  <c r="H719" i="16"/>
  <c r="K719" i="16" s="1"/>
  <c r="H721" i="16"/>
  <c r="K721" i="16" s="1"/>
  <c r="H722" i="16"/>
  <c r="K722" i="16" s="1"/>
  <c r="H723" i="16"/>
  <c r="K723" i="16" s="1"/>
  <c r="H724" i="16"/>
  <c r="K724" i="16" s="1"/>
  <c r="H725" i="16"/>
  <c r="K725" i="16" s="1"/>
  <c r="H726" i="16"/>
  <c r="K726" i="16" s="1"/>
  <c r="H727" i="16"/>
  <c r="K727" i="16" s="1"/>
  <c r="H728" i="16"/>
  <c r="K728" i="16" s="1"/>
  <c r="H729" i="16"/>
  <c r="K729" i="16" s="1"/>
  <c r="H730" i="16"/>
  <c r="K730" i="16" s="1"/>
  <c r="H731" i="16"/>
  <c r="K731" i="16" s="1"/>
  <c r="H732" i="16"/>
  <c r="K732" i="16" s="1"/>
  <c r="H733" i="16"/>
  <c r="K733" i="16" s="1"/>
  <c r="H734" i="16"/>
  <c r="K734" i="16" s="1"/>
  <c r="H735" i="16"/>
  <c r="K735" i="16" s="1"/>
  <c r="H736" i="16"/>
  <c r="K736" i="16" s="1"/>
  <c r="H737" i="16"/>
  <c r="K737" i="16" s="1"/>
  <c r="H738" i="16"/>
  <c r="K738" i="16" s="1"/>
  <c r="H739" i="16"/>
  <c r="K739" i="16" s="1"/>
  <c r="H740" i="16"/>
  <c r="K740" i="16" s="1"/>
  <c r="H742" i="16"/>
  <c r="K742" i="16" s="1"/>
  <c r="H743" i="16"/>
  <c r="K743" i="16" s="1"/>
  <c r="H745" i="16"/>
  <c r="K745" i="16" s="1"/>
  <c r="H746" i="16"/>
  <c r="K746" i="16" s="1"/>
  <c r="H747" i="16"/>
  <c r="K747" i="16" s="1"/>
  <c r="H748" i="16"/>
  <c r="K748" i="16" s="1"/>
  <c r="H749" i="16"/>
  <c r="K749" i="16" s="1"/>
  <c r="H750" i="16"/>
  <c r="K750" i="16" s="1"/>
  <c r="H751" i="16"/>
  <c r="K751" i="16" s="1"/>
  <c r="H752" i="16"/>
  <c r="K752" i="16" s="1"/>
  <c r="H753" i="16"/>
  <c r="K753" i="16" s="1"/>
  <c r="H755" i="16"/>
  <c r="K755" i="16" s="1"/>
  <c r="H756" i="16"/>
  <c r="K756" i="16" s="1"/>
  <c r="H757" i="16"/>
  <c r="K757" i="16" s="1"/>
  <c r="H758" i="16"/>
  <c r="K758" i="16" s="1"/>
  <c r="H759" i="16"/>
  <c r="K759" i="16" s="1"/>
  <c r="H760" i="16"/>
  <c r="K760" i="16" s="1"/>
  <c r="H761" i="16"/>
  <c r="K761" i="16" s="1"/>
  <c r="H762" i="16"/>
  <c r="K762" i="16" s="1"/>
  <c r="H763" i="16"/>
  <c r="K763" i="16" s="1"/>
  <c r="H764" i="16"/>
  <c r="K764" i="16" s="1"/>
  <c r="H765" i="16"/>
  <c r="K765" i="16" s="1"/>
  <c r="H766" i="16"/>
  <c r="K766" i="16" s="1"/>
  <c r="H767" i="16"/>
  <c r="K767" i="16" s="1"/>
  <c r="H769" i="16"/>
  <c r="K769" i="16" s="1"/>
  <c r="H770" i="16"/>
  <c r="K770" i="16" s="1"/>
  <c r="H771" i="16"/>
  <c r="K771" i="16" s="1"/>
  <c r="H772" i="16"/>
  <c r="K772" i="16" s="1"/>
  <c r="H773" i="16"/>
  <c r="K773" i="16" s="1"/>
  <c r="H774" i="16"/>
  <c r="K774" i="16" s="1"/>
  <c r="H775" i="16"/>
  <c r="K775" i="16" s="1"/>
  <c r="H776" i="16"/>
  <c r="K776" i="16" s="1"/>
  <c r="H777" i="16"/>
  <c r="K777" i="16" s="1"/>
  <c r="H778" i="16"/>
  <c r="K778" i="16" s="1"/>
  <c r="H780" i="16"/>
  <c r="K780" i="16" s="1"/>
  <c r="H781" i="16"/>
  <c r="K781" i="16" s="1"/>
  <c r="H782" i="16"/>
  <c r="K782" i="16" s="1"/>
  <c r="H783" i="16"/>
  <c r="K783" i="16" s="1"/>
  <c r="H784" i="16"/>
  <c r="K784" i="16" s="1"/>
  <c r="H785" i="16"/>
  <c r="K785" i="16" s="1"/>
  <c r="H786" i="16"/>
  <c r="K786" i="16" s="1"/>
  <c r="H787" i="16"/>
  <c r="K787" i="16" s="1"/>
  <c r="H788" i="16"/>
  <c r="K788" i="16" s="1"/>
  <c r="H789" i="16"/>
  <c r="K789" i="16" s="1"/>
  <c r="H791" i="16"/>
  <c r="K791" i="16" s="1"/>
  <c r="H792" i="16"/>
  <c r="K792" i="16" s="1"/>
  <c r="H793" i="16"/>
  <c r="K793" i="16" s="1"/>
  <c r="H794" i="16"/>
  <c r="K794" i="16" s="1"/>
  <c r="H795" i="16"/>
  <c r="K795" i="16" s="1"/>
  <c r="H796" i="16"/>
  <c r="K796" i="16" s="1"/>
  <c r="H797" i="16"/>
  <c r="K797" i="16" s="1"/>
  <c r="H798" i="16"/>
  <c r="K798" i="16" s="1"/>
  <c r="H799" i="16"/>
  <c r="K799" i="16" s="1"/>
  <c r="H800" i="16"/>
  <c r="K800" i="16" s="1"/>
  <c r="H801" i="16"/>
  <c r="K801" i="16" s="1"/>
  <c r="H802" i="16"/>
  <c r="K802" i="16" s="1"/>
  <c r="H803" i="16"/>
  <c r="K803" i="16" s="1"/>
  <c r="H804" i="16"/>
  <c r="K804" i="16" s="1"/>
  <c r="H805" i="16"/>
  <c r="K805" i="16" s="1"/>
  <c r="H806" i="16"/>
  <c r="K806" i="16" s="1"/>
  <c r="H807" i="16"/>
  <c r="K807" i="16" s="1"/>
  <c r="H808" i="16"/>
  <c r="K808" i="16" s="1"/>
  <c r="H809" i="16"/>
  <c r="K809" i="16" s="1"/>
  <c r="H810" i="16"/>
  <c r="K810" i="16" s="1"/>
  <c r="H811" i="16"/>
  <c r="K811" i="16" s="1"/>
  <c r="H812" i="16"/>
  <c r="K812" i="16" s="1"/>
  <c r="H813" i="16"/>
  <c r="K813" i="16" s="1"/>
  <c r="H814" i="16"/>
  <c r="K814" i="16" s="1"/>
  <c r="H815" i="16"/>
  <c r="K815" i="16" s="1"/>
  <c r="H816" i="16"/>
  <c r="K816" i="16" s="1"/>
  <c r="H817" i="16"/>
  <c r="K817" i="16" s="1"/>
  <c r="H818" i="16"/>
  <c r="K818" i="16" s="1"/>
  <c r="H819" i="16"/>
  <c r="K819" i="16" s="1"/>
  <c r="H820" i="16"/>
  <c r="K820" i="16" s="1"/>
  <c r="H821" i="16"/>
  <c r="K821" i="16" s="1"/>
  <c r="H822" i="16"/>
  <c r="K822" i="16" s="1"/>
  <c r="H823" i="16"/>
  <c r="K823" i="16" s="1"/>
  <c r="H824" i="16"/>
  <c r="K824" i="16" s="1"/>
  <c r="H825" i="16"/>
  <c r="K825" i="16" s="1"/>
  <c r="H826" i="16"/>
  <c r="K826" i="16" s="1"/>
  <c r="H827" i="16"/>
  <c r="K827" i="16" s="1"/>
  <c r="H828" i="16"/>
  <c r="K828" i="16" s="1"/>
  <c r="H829" i="16"/>
  <c r="K829" i="16" s="1"/>
  <c r="H830" i="16"/>
  <c r="K830" i="16" s="1"/>
  <c r="H831" i="16"/>
  <c r="K831" i="16" s="1"/>
  <c r="H832" i="16"/>
  <c r="K832" i="16" s="1"/>
  <c r="H833" i="16"/>
  <c r="K833" i="16" s="1"/>
  <c r="H834" i="16"/>
  <c r="K834" i="16" s="1"/>
  <c r="H835" i="16"/>
  <c r="K835" i="16" s="1"/>
  <c r="H836" i="16"/>
  <c r="K836" i="16" s="1"/>
  <c r="H837" i="16"/>
  <c r="K837" i="16" s="1"/>
  <c r="H838" i="16"/>
  <c r="K838" i="16" s="1"/>
  <c r="H839" i="16"/>
  <c r="K839" i="16" s="1"/>
  <c r="H840" i="16"/>
  <c r="K840" i="16" s="1"/>
  <c r="H841" i="16"/>
  <c r="K841" i="16" s="1"/>
  <c r="H842" i="16"/>
  <c r="K842" i="16" s="1"/>
  <c r="H843" i="16"/>
  <c r="K843" i="16" s="1"/>
  <c r="H844" i="16"/>
  <c r="K844" i="16" s="1"/>
  <c r="H845" i="16"/>
  <c r="K845" i="16" s="1"/>
  <c r="H846" i="16"/>
  <c r="K846" i="16" s="1"/>
  <c r="H847" i="16"/>
  <c r="K847" i="16" s="1"/>
  <c r="H848" i="16"/>
  <c r="K848" i="16" s="1"/>
  <c r="H849" i="16"/>
  <c r="K849" i="16" s="1"/>
  <c r="H850" i="16"/>
  <c r="K850" i="16" s="1"/>
  <c r="H851" i="16"/>
  <c r="K851" i="16" s="1"/>
  <c r="H852" i="16"/>
  <c r="K852" i="16" s="1"/>
  <c r="H853" i="16"/>
  <c r="K853" i="16" s="1"/>
  <c r="H854" i="16"/>
  <c r="K854" i="16" s="1"/>
  <c r="H855" i="16"/>
  <c r="K855" i="16" s="1"/>
  <c r="H856" i="16"/>
  <c r="K856" i="16" s="1"/>
  <c r="H857" i="16"/>
  <c r="K857" i="16" s="1"/>
  <c r="H858" i="16"/>
  <c r="K858" i="16" s="1"/>
  <c r="H859" i="16"/>
  <c r="K859" i="16" s="1"/>
  <c r="H860" i="16"/>
  <c r="K860" i="16" s="1"/>
  <c r="H861" i="16"/>
  <c r="K861" i="16" s="1"/>
  <c r="H862" i="16"/>
  <c r="K862" i="16" s="1"/>
  <c r="H863" i="16"/>
  <c r="K863" i="16" s="1"/>
  <c r="H864" i="16"/>
  <c r="K864" i="16" s="1"/>
  <c r="H865" i="16"/>
  <c r="K865" i="16" s="1"/>
  <c r="H866" i="16"/>
  <c r="K866" i="16" s="1"/>
  <c r="H867" i="16"/>
  <c r="K867" i="16" s="1"/>
  <c r="H868" i="16"/>
  <c r="K868" i="16" s="1"/>
  <c r="H869" i="16"/>
  <c r="K869" i="16" s="1"/>
  <c r="H870" i="16"/>
  <c r="K870" i="16" s="1"/>
  <c r="H871" i="16"/>
  <c r="K871" i="16" s="1"/>
  <c r="H872" i="16"/>
  <c r="K872" i="16" s="1"/>
  <c r="H873" i="16"/>
  <c r="K873" i="16" s="1"/>
  <c r="H874" i="16"/>
  <c r="K874" i="16" s="1"/>
  <c r="H875" i="16"/>
  <c r="K875" i="16" s="1"/>
  <c r="H876" i="16"/>
  <c r="K876" i="16" s="1"/>
  <c r="H877" i="16"/>
  <c r="K877" i="16" s="1"/>
  <c r="H878" i="16"/>
  <c r="K878" i="16" s="1"/>
  <c r="H879" i="16"/>
  <c r="K879" i="16" s="1"/>
  <c r="H880" i="16"/>
  <c r="K880" i="16" s="1"/>
  <c r="H881" i="16"/>
  <c r="K881" i="16" s="1"/>
  <c r="H882" i="16"/>
  <c r="K882" i="16" s="1"/>
  <c r="H883" i="16"/>
  <c r="K883" i="16" s="1"/>
  <c r="H884" i="16"/>
  <c r="K884" i="16" s="1"/>
  <c r="H885" i="16"/>
  <c r="K885" i="16" s="1"/>
  <c r="H886" i="16"/>
  <c r="K886" i="16" s="1"/>
  <c r="H887" i="16"/>
  <c r="K887" i="16" s="1"/>
  <c r="H888" i="16"/>
  <c r="K888" i="16" s="1"/>
  <c r="H889" i="16"/>
  <c r="K889" i="16" s="1"/>
  <c r="H890" i="16"/>
  <c r="K890" i="16" s="1"/>
  <c r="H891" i="16"/>
  <c r="K891" i="16" s="1"/>
  <c r="H892" i="16"/>
  <c r="K892" i="16" s="1"/>
  <c r="H893" i="16"/>
  <c r="K893" i="16" s="1"/>
  <c r="H894" i="16"/>
  <c r="K894" i="16" s="1"/>
  <c r="H895" i="16"/>
  <c r="K895" i="16" s="1"/>
  <c r="H896" i="16"/>
  <c r="K896" i="16" s="1"/>
  <c r="H897" i="16"/>
  <c r="K897" i="16" s="1"/>
  <c r="H898" i="16"/>
  <c r="K898" i="16" s="1"/>
  <c r="H899" i="16"/>
  <c r="K899" i="16" s="1"/>
  <c r="H900" i="16"/>
  <c r="K900" i="16" s="1"/>
  <c r="H901" i="16"/>
  <c r="K901" i="16" s="1"/>
  <c r="H902" i="16"/>
  <c r="K902" i="16" s="1"/>
  <c r="H903" i="16"/>
  <c r="K903" i="16" s="1"/>
  <c r="H904" i="16"/>
  <c r="K904" i="16" s="1"/>
  <c r="H905" i="16"/>
  <c r="K905" i="16" s="1"/>
  <c r="H906" i="16"/>
  <c r="K906" i="16" s="1"/>
  <c r="H907" i="16"/>
  <c r="K907" i="16" s="1"/>
  <c r="H908" i="16"/>
  <c r="K908" i="16" s="1"/>
  <c r="H909" i="16"/>
  <c r="K909" i="16" s="1"/>
  <c r="H910" i="16"/>
  <c r="K910" i="16" s="1"/>
  <c r="H911" i="16"/>
  <c r="K911" i="16" s="1"/>
  <c r="H912" i="16"/>
  <c r="K912" i="16" s="1"/>
  <c r="H913" i="16"/>
  <c r="K913" i="16" s="1"/>
  <c r="H914" i="16"/>
  <c r="K914" i="16" s="1"/>
  <c r="H915" i="16"/>
  <c r="K915" i="16" s="1"/>
  <c r="H916" i="16"/>
  <c r="K916" i="16" s="1"/>
  <c r="H917" i="16"/>
  <c r="K917" i="16" s="1"/>
  <c r="H918" i="16"/>
  <c r="K918" i="16" s="1"/>
  <c r="H919" i="16"/>
  <c r="K919" i="16" s="1"/>
  <c r="H920" i="16"/>
  <c r="K920" i="16" s="1"/>
  <c r="H921" i="16"/>
  <c r="K921" i="16" s="1"/>
  <c r="H922" i="16"/>
  <c r="K922" i="16" s="1"/>
  <c r="H923" i="16"/>
  <c r="K923" i="16" s="1"/>
  <c r="H924" i="16"/>
  <c r="K924" i="16" s="1"/>
  <c r="H925" i="16"/>
  <c r="K925" i="16" s="1"/>
  <c r="H926" i="16"/>
  <c r="K926" i="16" s="1"/>
  <c r="H927" i="16"/>
  <c r="K927" i="16" s="1"/>
  <c r="H928" i="16"/>
  <c r="K928" i="16" s="1"/>
  <c r="H929" i="16"/>
  <c r="K929" i="16" s="1"/>
  <c r="H930" i="16"/>
  <c r="K930" i="16" s="1"/>
  <c r="H931" i="16"/>
  <c r="K931" i="16" s="1"/>
  <c r="H932" i="16"/>
  <c r="K932" i="16" s="1"/>
  <c r="H933" i="16"/>
  <c r="K933" i="16" s="1"/>
  <c r="H934" i="16"/>
  <c r="K934" i="16" s="1"/>
  <c r="H935" i="16"/>
  <c r="K935" i="16" s="1"/>
  <c r="H936" i="16"/>
  <c r="K936" i="16" s="1"/>
  <c r="H937" i="16"/>
  <c r="K937" i="16" s="1"/>
  <c r="H938" i="16"/>
  <c r="K938" i="16" s="1"/>
  <c r="H939" i="16"/>
  <c r="K939" i="16" s="1"/>
  <c r="H940" i="16"/>
  <c r="K940" i="16" s="1"/>
  <c r="H941" i="16"/>
  <c r="K941" i="16" s="1"/>
  <c r="H942" i="16"/>
  <c r="K942" i="16" s="1"/>
  <c r="H943" i="16"/>
  <c r="K943" i="16" s="1"/>
  <c r="H944" i="16"/>
  <c r="K944" i="16" s="1"/>
  <c r="H945" i="16"/>
  <c r="K945" i="16" s="1"/>
  <c r="H946" i="16"/>
  <c r="K946" i="16" s="1"/>
  <c r="H947" i="16"/>
  <c r="K947" i="16" s="1"/>
  <c r="H948" i="16"/>
  <c r="K948" i="16" s="1"/>
  <c r="H949" i="16"/>
  <c r="K949" i="16" s="1"/>
  <c r="H950" i="16"/>
  <c r="K950" i="16" s="1"/>
  <c r="H951" i="16"/>
  <c r="K951" i="16" s="1"/>
  <c r="H952" i="16"/>
  <c r="K952" i="16" s="1"/>
  <c r="H953" i="16"/>
  <c r="K953" i="16" s="1"/>
  <c r="H954" i="16"/>
  <c r="K954" i="16" s="1"/>
  <c r="H955" i="16"/>
  <c r="K955" i="16" s="1"/>
  <c r="H956" i="16"/>
  <c r="K956" i="16" s="1"/>
  <c r="H957" i="16"/>
  <c r="K957" i="16" s="1"/>
  <c r="H958" i="16"/>
  <c r="K958" i="16" s="1"/>
  <c r="H959" i="16"/>
  <c r="K959" i="16" s="1"/>
  <c r="H960" i="16"/>
  <c r="K960" i="16" s="1"/>
  <c r="H961" i="16"/>
  <c r="K961" i="16" s="1"/>
  <c r="H962" i="16"/>
  <c r="K962" i="16" s="1"/>
  <c r="H963" i="16"/>
  <c r="K963" i="16" s="1"/>
  <c r="H964" i="16"/>
  <c r="K964" i="16" s="1"/>
  <c r="H965" i="16"/>
  <c r="K965" i="16" s="1"/>
  <c r="H966" i="16"/>
  <c r="K966" i="16" s="1"/>
  <c r="H967" i="16"/>
  <c r="K967" i="16" s="1"/>
  <c r="H968" i="16"/>
  <c r="K968" i="16" s="1"/>
  <c r="H969" i="16"/>
  <c r="K969" i="16" s="1"/>
  <c r="H970" i="16"/>
  <c r="K970" i="16" s="1"/>
  <c r="H971" i="16"/>
  <c r="K971" i="16" s="1"/>
  <c r="H972" i="16"/>
  <c r="K972" i="16" s="1"/>
  <c r="H973" i="16"/>
  <c r="K973" i="16" s="1"/>
  <c r="H974" i="16"/>
  <c r="K974" i="16" s="1"/>
  <c r="H975" i="16"/>
  <c r="K975" i="16" s="1"/>
  <c r="H976" i="16"/>
  <c r="K976" i="16" s="1"/>
  <c r="H977" i="16"/>
  <c r="K977" i="16" s="1"/>
  <c r="H978" i="16"/>
  <c r="K978" i="16" s="1"/>
  <c r="H979" i="16"/>
  <c r="K979" i="16" s="1"/>
  <c r="H980" i="16"/>
  <c r="K980" i="16" s="1"/>
  <c r="H981" i="16"/>
  <c r="K981" i="16" s="1"/>
  <c r="H982" i="16"/>
  <c r="K982" i="16" s="1"/>
  <c r="H983" i="16"/>
  <c r="K983" i="16" s="1"/>
  <c r="H984" i="16"/>
  <c r="K984" i="16" s="1"/>
  <c r="H985" i="16"/>
  <c r="K985" i="16" s="1"/>
  <c r="H986" i="16"/>
  <c r="K986" i="16" s="1"/>
  <c r="H987" i="16"/>
  <c r="K987" i="16" s="1"/>
  <c r="H988" i="16"/>
  <c r="K988" i="16" s="1"/>
  <c r="H989" i="16"/>
  <c r="K989" i="16" s="1"/>
  <c r="H990" i="16"/>
  <c r="K990" i="16" s="1"/>
  <c r="H991" i="16"/>
  <c r="K991" i="16" s="1"/>
  <c r="H992" i="16"/>
  <c r="K992" i="16" s="1"/>
  <c r="H993" i="16"/>
  <c r="K993" i="16" s="1"/>
  <c r="H994" i="16"/>
  <c r="K994" i="16" s="1"/>
  <c r="H995" i="16"/>
  <c r="K995" i="16" s="1"/>
  <c r="H996" i="16"/>
  <c r="K996" i="16" s="1"/>
  <c r="H997" i="16"/>
  <c r="K997" i="16" s="1"/>
  <c r="H998" i="16"/>
  <c r="K998" i="16" s="1"/>
  <c r="H999" i="16"/>
  <c r="K999" i="16" s="1"/>
  <c r="H1000" i="16"/>
  <c r="K1000" i="16" s="1"/>
  <c r="H1001" i="16"/>
  <c r="K1001" i="16" s="1"/>
  <c r="H1002" i="16"/>
  <c r="K1002" i="16" s="1"/>
  <c r="H1003" i="16"/>
  <c r="K1003" i="16" s="1"/>
  <c r="H1004" i="16"/>
  <c r="K1004" i="16" s="1"/>
  <c r="H1005" i="16"/>
  <c r="K1005" i="16" s="1"/>
  <c r="H1006" i="16"/>
  <c r="K1006" i="16" s="1"/>
  <c r="H1007" i="16"/>
  <c r="K1007" i="16" s="1"/>
  <c r="H1008" i="16"/>
  <c r="K1008" i="16" s="1"/>
  <c r="H1009" i="16"/>
  <c r="K1009" i="16" s="1"/>
  <c r="H1010" i="16"/>
  <c r="K1010" i="16" s="1"/>
  <c r="H1011" i="16"/>
  <c r="K1011" i="16" s="1"/>
  <c r="H1012" i="16"/>
  <c r="K1012" i="16" s="1"/>
  <c r="H1013" i="16"/>
  <c r="K1013" i="16" s="1"/>
  <c r="H1014" i="16"/>
  <c r="K1014" i="16" s="1"/>
  <c r="H1015" i="16"/>
  <c r="K1015" i="16" s="1"/>
  <c r="H1016" i="16"/>
  <c r="K1016" i="16" s="1"/>
  <c r="H1017" i="16"/>
  <c r="K1017" i="16" s="1"/>
  <c r="H1018" i="16"/>
  <c r="K1018" i="16" s="1"/>
  <c r="H1019" i="16"/>
  <c r="K1019" i="16" s="1"/>
  <c r="H1020" i="16"/>
  <c r="K1020" i="16" s="1"/>
  <c r="H1021" i="16"/>
  <c r="K1021" i="16" s="1"/>
  <c r="H1022" i="16"/>
  <c r="K1022" i="16" s="1"/>
  <c r="H1023" i="16"/>
  <c r="K1023" i="16" s="1"/>
  <c r="H1024" i="16"/>
  <c r="K1024" i="16" s="1"/>
  <c r="H1025" i="16"/>
  <c r="K1025" i="16" s="1"/>
  <c r="H1026" i="16"/>
  <c r="K1026" i="16" s="1"/>
  <c r="H1027" i="16"/>
  <c r="K1027" i="16" s="1"/>
  <c r="H1028" i="16"/>
  <c r="K1028" i="16" s="1"/>
  <c r="H1029" i="16"/>
  <c r="K1029" i="16" s="1"/>
  <c r="H1030" i="16"/>
  <c r="K1030" i="16" s="1"/>
  <c r="H1031" i="16"/>
  <c r="K1031" i="16" s="1"/>
  <c r="H1032" i="16"/>
  <c r="K1032" i="16" s="1"/>
  <c r="H1033" i="16"/>
  <c r="K1033" i="16" s="1"/>
  <c r="H1034" i="16"/>
  <c r="K1034" i="16" s="1"/>
  <c r="H1035" i="16"/>
  <c r="K1035" i="16" s="1"/>
  <c r="H1036" i="16"/>
  <c r="K1036" i="16" s="1"/>
  <c r="H1037" i="16"/>
  <c r="K1037" i="16" s="1"/>
  <c r="H1038" i="16"/>
  <c r="K1038" i="16" s="1"/>
  <c r="H1039" i="16"/>
  <c r="K1039" i="16" s="1"/>
  <c r="H1040" i="16"/>
  <c r="K1040" i="16" s="1"/>
  <c r="H1041" i="16"/>
  <c r="K1041" i="16" s="1"/>
  <c r="H1042" i="16"/>
  <c r="K1042" i="16" s="1"/>
  <c r="H1043" i="16"/>
  <c r="K1043" i="16" s="1"/>
  <c r="H1044" i="16"/>
  <c r="K1044" i="16" s="1"/>
  <c r="H1045" i="16"/>
  <c r="K1045" i="16" s="1"/>
  <c r="H1046" i="16"/>
  <c r="K1046" i="16" s="1"/>
  <c r="H1047" i="16"/>
  <c r="K1047" i="16" s="1"/>
  <c r="H1048" i="16"/>
  <c r="K1048" i="16" s="1"/>
  <c r="H1049" i="16"/>
  <c r="K1049" i="16" s="1"/>
  <c r="H1050" i="16"/>
  <c r="K1050" i="16" s="1"/>
  <c r="H1051" i="16"/>
  <c r="K1051" i="16" s="1"/>
  <c r="H1052" i="16"/>
  <c r="K1052" i="16" s="1"/>
  <c r="H1053" i="16"/>
  <c r="K1053" i="16" s="1"/>
  <c r="H1054" i="16"/>
  <c r="K1054" i="16" s="1"/>
  <c r="H1055" i="16"/>
  <c r="K1055" i="16" s="1"/>
  <c r="H1056" i="16"/>
  <c r="K1056" i="16" s="1"/>
  <c r="H1057" i="16"/>
  <c r="K1057" i="16" s="1"/>
  <c r="H1058" i="16"/>
  <c r="K1058" i="16" s="1"/>
  <c r="H1059" i="16"/>
  <c r="K1059" i="16" s="1"/>
  <c r="H1060" i="16"/>
  <c r="K1060" i="16" s="1"/>
  <c r="H1061" i="16"/>
  <c r="K1061" i="16" s="1"/>
  <c r="H1062" i="16"/>
  <c r="K1062" i="16" s="1"/>
  <c r="H1063" i="16"/>
  <c r="K1063" i="16" s="1"/>
  <c r="H1064" i="16"/>
  <c r="K1064" i="16" s="1"/>
  <c r="H1065" i="16"/>
  <c r="K1065" i="16" s="1"/>
  <c r="H1066" i="16"/>
  <c r="K1066" i="16" s="1"/>
  <c r="H1067" i="16"/>
  <c r="K1067" i="16" s="1"/>
  <c r="H1068" i="16"/>
  <c r="K1068" i="16" s="1"/>
  <c r="H1069" i="16"/>
  <c r="K1069" i="16" s="1"/>
  <c r="H1070" i="16"/>
  <c r="K1070" i="16" s="1"/>
  <c r="H1071" i="16"/>
  <c r="K1071" i="16" s="1"/>
  <c r="H1072" i="16"/>
  <c r="K1072" i="16" s="1"/>
  <c r="H1073" i="16"/>
  <c r="K1073" i="16" s="1"/>
  <c r="H1074" i="16"/>
  <c r="K1074" i="16" s="1"/>
  <c r="H1075" i="16"/>
  <c r="K1075" i="16" s="1"/>
  <c r="H1076" i="16"/>
  <c r="K1076" i="16" s="1"/>
  <c r="H1077" i="16"/>
  <c r="K1077" i="16" s="1"/>
  <c r="H1078" i="16"/>
  <c r="K1078" i="16" s="1"/>
  <c r="H1079" i="16"/>
  <c r="K1079" i="16" s="1"/>
  <c r="H1080" i="16"/>
  <c r="K1080" i="16" s="1"/>
  <c r="H1081" i="16"/>
  <c r="K1081" i="16" s="1"/>
  <c r="H1082" i="16"/>
  <c r="K1082" i="16" s="1"/>
  <c r="H1083" i="16"/>
  <c r="K1083" i="16" s="1"/>
  <c r="H1084" i="16"/>
  <c r="K1084" i="16" s="1"/>
  <c r="H1085" i="16"/>
  <c r="K1085" i="16" s="1"/>
  <c r="H1086" i="16"/>
  <c r="K1086" i="16" s="1"/>
  <c r="H1087" i="16"/>
  <c r="K1087" i="16" s="1"/>
  <c r="H1088" i="16"/>
  <c r="K1088" i="16" s="1"/>
  <c r="H1089" i="16"/>
  <c r="K1089" i="16" s="1"/>
  <c r="H1090" i="16"/>
  <c r="K1090" i="16" s="1"/>
  <c r="H1091" i="16"/>
  <c r="K1091" i="16" s="1"/>
  <c r="H1092" i="16"/>
  <c r="K1092" i="16" s="1"/>
  <c r="H1093" i="16"/>
  <c r="K1093" i="16" s="1"/>
  <c r="H1094" i="16"/>
  <c r="K1094" i="16" s="1"/>
  <c r="H1095" i="16"/>
  <c r="K1095" i="16" s="1"/>
  <c r="H1096" i="16"/>
  <c r="K1096" i="16" s="1"/>
  <c r="H1097" i="16"/>
  <c r="K1097" i="16" s="1"/>
  <c r="H1098" i="16"/>
  <c r="K1098" i="16" s="1"/>
  <c r="H1099" i="16"/>
  <c r="K1099" i="16" s="1"/>
  <c r="H1100" i="16"/>
  <c r="K1100" i="16" s="1"/>
  <c r="H1101" i="16"/>
  <c r="K1101" i="16" s="1"/>
  <c r="H1103" i="16"/>
  <c r="K1103" i="16" s="1"/>
  <c r="H1104" i="16"/>
  <c r="K1104" i="16" s="1"/>
  <c r="H1105" i="16"/>
  <c r="K1105" i="16" s="1"/>
  <c r="H1106" i="16"/>
  <c r="K1106" i="16" s="1"/>
  <c r="H1107" i="16"/>
  <c r="K1107" i="16" s="1"/>
  <c r="H1108" i="16"/>
  <c r="K1108" i="16" s="1"/>
  <c r="H1109" i="16"/>
  <c r="K1109" i="16" s="1"/>
  <c r="H1111" i="16"/>
  <c r="K1111" i="16" s="1"/>
  <c r="H1112" i="16"/>
  <c r="K1112" i="16" s="1"/>
  <c r="H1113" i="16"/>
  <c r="K1113" i="16" s="1"/>
  <c r="H1114" i="16"/>
  <c r="K1114" i="16" s="1"/>
  <c r="H1115" i="16"/>
  <c r="K1115" i="16" s="1"/>
  <c r="H1116" i="16"/>
  <c r="K1116" i="16" s="1"/>
  <c r="H1117" i="16"/>
  <c r="K1117" i="16" s="1"/>
  <c r="H1118" i="16"/>
  <c r="K1118" i="16" s="1"/>
  <c r="H1119" i="16"/>
  <c r="K1119" i="16" s="1"/>
  <c r="H1120" i="16"/>
  <c r="K1120" i="16" s="1"/>
  <c r="H1121" i="16"/>
  <c r="K1121" i="16" s="1"/>
  <c r="H1122" i="16"/>
  <c r="K1122" i="16" s="1"/>
  <c r="H1123" i="16"/>
  <c r="K1123" i="16" s="1"/>
  <c r="H1124" i="16"/>
  <c r="K1124" i="16" s="1"/>
  <c r="H1125" i="16"/>
  <c r="K1125" i="16" s="1"/>
  <c r="H1126" i="16"/>
  <c r="K1126" i="16" s="1"/>
  <c r="H1127" i="16"/>
  <c r="K1127" i="16" s="1"/>
  <c r="H1128" i="16"/>
  <c r="K1128" i="16" s="1"/>
  <c r="H1129" i="16"/>
  <c r="K1129" i="16" s="1"/>
  <c r="H1130" i="16"/>
  <c r="K1130" i="16" s="1"/>
  <c r="H1131" i="16"/>
  <c r="K1131" i="16" s="1"/>
  <c r="H1132" i="16"/>
  <c r="K1132" i="16" s="1"/>
  <c r="H1133" i="16"/>
  <c r="K1133" i="16" s="1"/>
  <c r="H1134" i="16"/>
  <c r="K1134" i="16" s="1"/>
  <c r="H1135" i="16"/>
  <c r="K1135" i="16" s="1"/>
  <c r="H1136" i="16"/>
  <c r="K1136" i="16" s="1"/>
  <c r="H1137" i="16"/>
  <c r="K1137" i="16" s="1"/>
  <c r="H1138" i="16"/>
  <c r="K1138" i="16" s="1"/>
  <c r="H1139" i="16"/>
  <c r="K1139" i="16" s="1"/>
  <c r="H1140" i="16"/>
  <c r="K1140" i="16" s="1"/>
  <c r="H1141" i="16"/>
  <c r="K1141" i="16" s="1"/>
  <c r="H1142" i="16"/>
  <c r="K1142" i="16" s="1"/>
  <c r="H1143" i="16"/>
  <c r="K1143" i="16" s="1"/>
  <c r="H1144" i="16"/>
  <c r="K1144" i="16" s="1"/>
  <c r="H1145" i="16"/>
  <c r="K1145" i="16" s="1"/>
  <c r="H1146" i="16"/>
  <c r="K1146" i="16" s="1"/>
  <c r="H1147" i="16"/>
  <c r="K1147" i="16" s="1"/>
  <c r="H1148" i="16"/>
  <c r="K1148" i="16" s="1"/>
  <c r="H1149" i="16"/>
  <c r="K1149" i="16" s="1"/>
  <c r="H1150" i="16"/>
  <c r="K1150" i="16" s="1"/>
  <c r="H1151" i="16"/>
  <c r="K1151" i="16" s="1"/>
  <c r="H1152" i="16"/>
  <c r="K1152" i="16" s="1"/>
  <c r="H1153" i="16"/>
  <c r="K1153" i="16" s="1"/>
  <c r="H1154" i="16"/>
  <c r="K1154" i="16" s="1"/>
  <c r="H1155" i="16"/>
  <c r="K1155" i="16" s="1"/>
  <c r="H1156" i="16"/>
  <c r="K1156" i="16" s="1"/>
  <c r="H1157" i="16"/>
  <c r="K1157" i="16" s="1"/>
  <c r="H1158" i="16"/>
  <c r="K1158" i="16" s="1"/>
  <c r="H1159" i="16"/>
  <c r="K1159" i="16" s="1"/>
  <c r="H1160" i="16"/>
  <c r="K1160" i="16" s="1"/>
  <c r="H1161" i="16"/>
  <c r="K1161" i="16" s="1"/>
  <c r="H1162" i="16"/>
  <c r="K1162" i="16" s="1"/>
  <c r="H1163" i="16"/>
  <c r="K1163" i="16" s="1"/>
  <c r="H1164" i="16"/>
  <c r="K1164" i="16" s="1"/>
  <c r="H1165" i="16"/>
  <c r="K1165" i="16" s="1"/>
  <c r="H1166" i="16"/>
  <c r="K1166" i="16" s="1"/>
  <c r="H1167" i="16"/>
  <c r="K1167" i="16" s="1"/>
  <c r="H1168" i="16"/>
  <c r="K1168" i="16" s="1"/>
  <c r="H1169" i="16"/>
  <c r="K1169" i="16" s="1"/>
  <c r="H1170" i="16"/>
  <c r="K1170" i="16" s="1"/>
  <c r="H1171" i="16"/>
  <c r="K1171" i="16" s="1"/>
  <c r="H1172" i="16"/>
  <c r="K1172" i="16" s="1"/>
  <c r="H1173" i="16"/>
  <c r="K1173" i="16" s="1"/>
  <c r="H1174" i="16"/>
  <c r="K1174" i="16" s="1"/>
  <c r="H1175" i="16"/>
  <c r="K1175" i="16" s="1"/>
  <c r="H1176" i="16"/>
  <c r="K1176" i="16" s="1"/>
  <c r="H1177" i="16"/>
  <c r="K1177" i="16" s="1"/>
  <c r="H1179" i="16"/>
  <c r="K1179" i="16" s="1"/>
  <c r="H1180" i="16"/>
  <c r="K1180" i="16" s="1"/>
  <c r="H1181" i="16"/>
  <c r="K1181" i="16" s="1"/>
  <c r="H1182" i="16"/>
  <c r="K1182" i="16" s="1"/>
  <c r="H1183" i="16"/>
  <c r="K1183" i="16" s="1"/>
  <c r="H1184" i="16"/>
  <c r="K1184" i="16" s="1"/>
  <c r="H1185" i="16"/>
  <c r="K1185" i="16" s="1"/>
  <c r="H1186" i="16"/>
  <c r="K1186" i="16" s="1"/>
  <c r="H1187" i="16"/>
  <c r="K1187" i="16" s="1"/>
  <c r="H1188" i="16"/>
  <c r="K1188" i="16" s="1"/>
  <c r="H1189" i="16"/>
  <c r="K1189" i="16" s="1"/>
  <c r="H1190" i="16"/>
  <c r="K1190" i="16" s="1"/>
  <c r="H1191" i="16"/>
  <c r="K1191" i="16" s="1"/>
  <c r="H1192" i="16"/>
  <c r="K1192" i="16" s="1"/>
  <c r="H1193" i="16"/>
  <c r="K1193" i="16" s="1"/>
  <c r="H1194" i="16"/>
  <c r="K1194" i="16" s="1"/>
  <c r="H1195" i="16"/>
  <c r="K1195" i="16" s="1"/>
  <c r="H1196" i="16"/>
  <c r="K1196" i="16" s="1"/>
  <c r="H1197" i="16"/>
  <c r="K1197" i="16" s="1"/>
  <c r="H1198" i="16"/>
  <c r="K1198" i="16" s="1"/>
  <c r="H1199" i="16"/>
  <c r="K1199" i="16" s="1"/>
  <c r="H1200" i="16"/>
  <c r="K1200" i="16" s="1"/>
  <c r="H1201" i="16"/>
  <c r="K1201" i="16" s="1"/>
  <c r="H1202" i="16"/>
  <c r="K1202" i="16" s="1"/>
  <c r="H1203" i="16"/>
  <c r="K1203" i="16" s="1"/>
  <c r="H1204" i="16"/>
  <c r="K1204" i="16" s="1"/>
  <c r="H1205" i="16"/>
  <c r="K1205" i="16" s="1"/>
  <c r="H1206" i="16"/>
  <c r="K1206" i="16" s="1"/>
  <c r="H1207" i="16"/>
  <c r="K1207" i="16" s="1"/>
  <c r="H1208" i="16"/>
  <c r="K1208" i="16" s="1"/>
  <c r="H1209" i="16"/>
  <c r="K1209" i="16" s="1"/>
  <c r="H1210" i="16"/>
  <c r="K1210" i="16" s="1"/>
  <c r="H1211" i="16"/>
  <c r="K1211" i="16" s="1"/>
  <c r="H1212" i="16"/>
  <c r="K1212" i="16" s="1"/>
  <c r="H1213" i="16"/>
  <c r="K1213" i="16" s="1"/>
  <c r="H1214" i="16"/>
  <c r="K1214" i="16" s="1"/>
  <c r="H1215" i="16"/>
  <c r="K1215" i="16" s="1"/>
  <c r="H1216" i="16"/>
  <c r="K1216" i="16" s="1"/>
  <c r="H1217" i="16"/>
  <c r="K1217" i="16" s="1"/>
  <c r="H1218" i="16"/>
  <c r="K1218" i="16" s="1"/>
  <c r="H1219" i="16"/>
  <c r="K1219" i="16" s="1"/>
  <c r="H1220" i="16"/>
  <c r="K1220" i="16" s="1"/>
  <c r="H1221" i="16"/>
  <c r="K1221" i="16" s="1"/>
  <c r="H1222" i="16"/>
  <c r="K1222" i="16" s="1"/>
  <c r="H1223" i="16"/>
  <c r="K1223" i="16" s="1"/>
  <c r="H1224" i="16"/>
  <c r="K1224" i="16" s="1"/>
  <c r="H1225" i="16"/>
  <c r="K1225" i="16" s="1"/>
  <c r="H1226" i="16"/>
  <c r="K1226" i="16" s="1"/>
  <c r="H1227" i="16"/>
  <c r="K1227" i="16" s="1"/>
  <c r="H1228" i="16"/>
  <c r="K1228" i="16" s="1"/>
  <c r="H1229" i="16"/>
  <c r="K1229" i="16" s="1"/>
  <c r="H1230" i="16"/>
  <c r="K1230" i="16" s="1"/>
  <c r="H1231" i="16"/>
  <c r="K1231" i="16" s="1"/>
  <c r="H1232" i="16"/>
  <c r="K1232" i="16" s="1"/>
  <c r="H1233" i="16"/>
  <c r="K1233" i="16" s="1"/>
  <c r="H1234" i="16"/>
  <c r="K1234" i="16" s="1"/>
  <c r="H1235" i="16"/>
  <c r="K1235" i="16" s="1"/>
  <c r="H1236" i="16"/>
  <c r="K1236" i="16" s="1"/>
  <c r="H1237" i="16"/>
  <c r="K1237" i="16" s="1"/>
  <c r="H1238" i="16"/>
  <c r="K1238" i="16" s="1"/>
  <c r="H1239" i="16"/>
  <c r="K1239" i="16" s="1"/>
  <c r="H1240" i="16"/>
  <c r="K1240" i="16" s="1"/>
  <c r="H1241" i="16"/>
  <c r="K1241" i="16" s="1"/>
  <c r="H1242" i="16"/>
  <c r="K1242" i="16" s="1"/>
  <c r="H1243" i="16"/>
  <c r="K1243" i="16" s="1"/>
  <c r="H1244" i="16"/>
  <c r="K1244" i="16" s="1"/>
  <c r="H1245" i="16"/>
  <c r="K1245" i="16" s="1"/>
  <c r="H1246" i="16"/>
  <c r="K1246" i="16" s="1"/>
  <c r="H1247" i="16"/>
  <c r="K1247" i="16" s="1"/>
  <c r="H1248" i="16"/>
  <c r="K1248" i="16" s="1"/>
  <c r="H1249" i="16"/>
  <c r="K1249" i="16" s="1"/>
  <c r="H1250" i="16"/>
  <c r="K1250" i="16" s="1"/>
  <c r="H1251" i="16"/>
  <c r="K1251" i="16" s="1"/>
  <c r="H1252" i="16"/>
  <c r="K1252" i="16" s="1"/>
  <c r="H1253" i="16"/>
  <c r="K1253" i="16" s="1"/>
  <c r="H1254" i="16"/>
  <c r="K1254" i="16" s="1"/>
  <c r="H1255" i="16"/>
  <c r="K1255" i="16" s="1"/>
  <c r="H1256" i="16"/>
  <c r="K1256" i="16" s="1"/>
  <c r="H1257" i="16"/>
  <c r="K1257" i="16" s="1"/>
  <c r="H1258" i="16"/>
  <c r="K1258" i="16" s="1"/>
  <c r="H1259" i="16"/>
  <c r="K1259" i="16" s="1"/>
  <c r="H1260" i="16"/>
  <c r="K1260" i="16" s="1"/>
  <c r="H1261" i="16"/>
  <c r="K1261" i="16" s="1"/>
  <c r="H1262" i="16"/>
  <c r="K1262" i="16" s="1"/>
  <c r="H1263" i="16"/>
  <c r="K1263" i="16" s="1"/>
  <c r="H1264" i="16"/>
  <c r="K1264" i="16" s="1"/>
  <c r="H1265" i="16"/>
  <c r="K1265" i="16" s="1"/>
  <c r="H1266" i="16"/>
  <c r="K1266" i="16" s="1"/>
  <c r="H1267" i="16"/>
  <c r="K1267" i="16" s="1"/>
  <c r="H1268" i="16"/>
  <c r="K1268" i="16" s="1"/>
  <c r="H1269" i="16"/>
  <c r="K1269" i="16" s="1"/>
  <c r="H1270" i="16"/>
  <c r="K1270" i="16" s="1"/>
  <c r="H1271" i="16"/>
  <c r="K1271" i="16" s="1"/>
  <c r="H1272" i="16"/>
  <c r="K1272" i="16" s="1"/>
  <c r="H1273" i="16"/>
  <c r="K1273" i="16" s="1"/>
  <c r="H1274" i="16"/>
  <c r="K1274" i="16" s="1"/>
  <c r="H1275" i="16"/>
  <c r="K1275" i="16" s="1"/>
  <c r="H1276" i="16"/>
  <c r="K1276" i="16" s="1"/>
  <c r="H1277" i="16"/>
  <c r="K1277" i="16" s="1"/>
  <c r="H1278" i="16"/>
  <c r="K1278" i="16" s="1"/>
  <c r="H1279" i="16"/>
  <c r="K1279" i="16" s="1"/>
  <c r="H1280" i="16"/>
  <c r="K1280" i="16" s="1"/>
  <c r="H1281" i="16"/>
  <c r="K1281" i="16" s="1"/>
  <c r="H1282" i="16"/>
  <c r="K1282" i="16" s="1"/>
  <c r="H1283" i="16"/>
  <c r="K1283" i="16" s="1"/>
  <c r="H1284" i="16"/>
  <c r="K1284" i="16" s="1"/>
  <c r="H1285" i="16"/>
  <c r="K1285" i="16" s="1"/>
  <c r="H1286" i="16"/>
  <c r="K1286" i="16" s="1"/>
  <c r="H1287" i="16"/>
  <c r="K1287" i="16" s="1"/>
  <c r="H1288" i="16"/>
  <c r="K1288" i="16" s="1"/>
  <c r="H1289" i="16"/>
  <c r="K1289" i="16" s="1"/>
  <c r="H1290" i="16"/>
  <c r="K1290" i="16" s="1"/>
  <c r="H1291" i="16"/>
  <c r="K1291" i="16" s="1"/>
  <c r="H1292" i="16"/>
  <c r="K1292" i="16" s="1"/>
  <c r="H1293" i="16"/>
  <c r="K1293" i="16" s="1"/>
  <c r="H1294" i="16"/>
  <c r="K1294" i="16" s="1"/>
  <c r="H1295" i="16"/>
  <c r="K1295" i="16" s="1"/>
  <c r="H1296" i="16"/>
  <c r="K1296" i="16" s="1"/>
  <c r="H1297" i="16"/>
  <c r="K1297" i="16" s="1"/>
  <c r="H1298" i="16"/>
  <c r="K1298" i="16" s="1"/>
  <c r="H1299" i="16"/>
  <c r="K1299" i="16" s="1"/>
  <c r="H1300" i="16"/>
  <c r="K1300" i="16" s="1"/>
  <c r="H1301" i="16"/>
  <c r="K1301" i="16" s="1"/>
  <c r="H1302" i="16"/>
  <c r="K1302" i="16" s="1"/>
  <c r="H1303" i="16"/>
  <c r="K1303" i="16" s="1"/>
  <c r="H1304" i="16"/>
  <c r="K1304" i="16" s="1"/>
  <c r="H1305" i="16"/>
  <c r="K1305" i="16" s="1"/>
  <c r="H1306" i="16"/>
  <c r="K1306" i="16" s="1"/>
  <c r="H1307" i="16"/>
  <c r="K1307" i="16" s="1"/>
  <c r="H1308" i="16"/>
  <c r="K1308" i="16" s="1"/>
  <c r="H1309" i="16"/>
  <c r="K1309" i="16" s="1"/>
  <c r="H1310" i="16"/>
  <c r="K1310" i="16" s="1"/>
  <c r="H1311" i="16"/>
  <c r="K1311" i="16" s="1"/>
  <c r="H1313" i="16"/>
  <c r="K1313" i="16" s="1"/>
  <c r="H1314" i="16"/>
  <c r="K1314" i="16" s="1"/>
  <c r="H1315" i="16"/>
  <c r="K1315" i="16" s="1"/>
  <c r="H1316" i="16"/>
  <c r="K1316" i="16" s="1"/>
  <c r="H1317" i="16"/>
  <c r="K1317" i="16" s="1"/>
  <c r="H1318" i="16"/>
  <c r="K1318" i="16" s="1"/>
  <c r="H1319" i="16"/>
  <c r="K1319" i="16" s="1"/>
  <c r="H1320" i="16"/>
  <c r="K1320" i="16" s="1"/>
  <c r="H1321" i="16"/>
  <c r="K1321" i="16" s="1"/>
  <c r="H1322" i="16"/>
  <c r="K1322" i="16" s="1"/>
  <c r="H1323" i="16"/>
  <c r="K1323" i="16" s="1"/>
  <c r="H1324" i="16"/>
  <c r="K1324" i="16" s="1"/>
  <c r="H1325" i="16"/>
  <c r="K1325" i="16" s="1"/>
  <c r="H1326" i="16"/>
  <c r="K1326" i="16" s="1"/>
  <c r="H1327" i="16"/>
  <c r="K1327" i="16" s="1"/>
  <c r="H1328" i="16"/>
  <c r="K1328" i="16" s="1"/>
  <c r="H1329" i="16"/>
  <c r="K1329" i="16" s="1"/>
  <c r="H1330" i="16"/>
  <c r="K1330" i="16" s="1"/>
  <c r="H1331" i="16"/>
  <c r="K1331" i="16" s="1"/>
  <c r="H1332" i="16"/>
  <c r="K1332" i="16" s="1"/>
  <c r="H1333" i="16"/>
  <c r="K1333" i="16" s="1"/>
  <c r="H1334" i="16"/>
  <c r="K1334" i="16" s="1"/>
  <c r="H1335" i="16"/>
  <c r="K1335" i="16" s="1"/>
  <c r="H1336" i="16"/>
  <c r="K1336" i="16" s="1"/>
  <c r="H1337" i="16"/>
  <c r="K1337" i="16" s="1"/>
  <c r="H1338" i="16"/>
  <c r="K1338" i="16" s="1"/>
  <c r="H1339" i="16"/>
  <c r="K1339" i="16" s="1"/>
  <c r="H1340" i="16"/>
  <c r="K1340" i="16" s="1"/>
  <c r="H1341" i="16"/>
  <c r="K1341" i="16" s="1"/>
  <c r="H1342" i="16"/>
  <c r="K1342" i="16" s="1"/>
  <c r="H1343" i="16"/>
  <c r="K1343" i="16" s="1"/>
  <c r="H1344" i="16"/>
  <c r="K1344" i="16" s="1"/>
  <c r="H1345" i="16"/>
  <c r="K1345" i="16" s="1"/>
  <c r="H1346" i="16"/>
  <c r="K1346" i="16" s="1"/>
  <c r="H1347" i="16"/>
  <c r="K1347" i="16" s="1"/>
  <c r="H1348" i="16"/>
  <c r="K1348" i="16" s="1"/>
  <c r="H1349" i="16"/>
  <c r="K1349" i="16" s="1"/>
  <c r="H1350" i="16"/>
  <c r="K1350" i="16" s="1"/>
  <c r="H1351" i="16"/>
  <c r="K1351" i="16" s="1"/>
  <c r="H1352" i="16"/>
  <c r="K1352" i="16" s="1"/>
  <c r="H1353" i="16"/>
  <c r="K1353" i="16" s="1"/>
  <c r="H1354" i="16"/>
  <c r="K1354" i="16" s="1"/>
  <c r="H1355" i="16"/>
  <c r="K1355" i="16" s="1"/>
  <c r="H1356" i="16"/>
  <c r="K1356" i="16" s="1"/>
  <c r="H1357" i="16"/>
  <c r="K1357" i="16" s="1"/>
  <c r="H1358" i="16"/>
  <c r="K1358" i="16" s="1"/>
  <c r="H1359" i="16"/>
  <c r="K1359" i="16" s="1"/>
  <c r="H1360" i="16"/>
  <c r="K1360" i="16" s="1"/>
  <c r="H1361" i="16"/>
  <c r="K1361" i="16" s="1"/>
  <c r="H1362" i="16"/>
  <c r="K1362" i="16" s="1"/>
  <c r="H1363" i="16"/>
  <c r="K1363" i="16" s="1"/>
  <c r="H1364" i="16"/>
  <c r="K1364" i="16" s="1"/>
  <c r="H1365" i="16"/>
  <c r="K1365" i="16" s="1"/>
  <c r="H1366" i="16"/>
  <c r="K1366" i="16" s="1"/>
  <c r="H1367" i="16"/>
  <c r="K1367" i="16" s="1"/>
  <c r="H1368" i="16"/>
  <c r="K1368" i="16" s="1"/>
  <c r="H1369" i="16"/>
  <c r="K1369" i="16" s="1"/>
  <c r="H1370" i="16"/>
  <c r="K1370" i="16" s="1"/>
  <c r="H1371" i="16"/>
  <c r="K1371" i="16" s="1"/>
  <c r="H1372" i="16"/>
  <c r="K1372" i="16" s="1"/>
  <c r="H1373" i="16"/>
  <c r="K1373" i="16" s="1"/>
  <c r="H1374" i="16"/>
  <c r="K1374" i="16" s="1"/>
  <c r="H1375" i="16"/>
  <c r="K1375" i="16" s="1"/>
  <c r="H1376" i="16"/>
  <c r="K1376" i="16" s="1"/>
  <c r="H1377" i="16"/>
  <c r="K1377" i="16" s="1"/>
  <c r="H1378" i="16"/>
  <c r="K1378" i="16" s="1"/>
  <c r="H1379" i="16"/>
  <c r="K1379" i="16" s="1"/>
  <c r="H1380" i="16"/>
  <c r="K1380" i="16" s="1"/>
  <c r="H1381" i="16"/>
  <c r="K1381" i="16" s="1"/>
  <c r="H1382" i="16"/>
  <c r="K1382" i="16" s="1"/>
  <c r="H1383" i="16"/>
  <c r="K1383" i="16" s="1"/>
  <c r="H1384" i="16"/>
  <c r="K1384" i="16" s="1"/>
  <c r="H1385" i="16"/>
  <c r="K1385" i="16" s="1"/>
  <c r="H1386" i="16"/>
  <c r="K1386" i="16" s="1"/>
  <c r="H1387" i="16"/>
  <c r="K1387" i="16" s="1"/>
  <c r="H1388" i="16"/>
  <c r="K1388" i="16" s="1"/>
  <c r="H1389" i="16"/>
  <c r="K1389" i="16" s="1"/>
  <c r="H1390" i="16"/>
  <c r="K1390" i="16" s="1"/>
  <c r="H1391" i="16"/>
  <c r="K1391" i="16" s="1"/>
  <c r="H1392" i="16"/>
  <c r="K1392" i="16" s="1"/>
  <c r="H1393" i="16"/>
  <c r="K1393" i="16" s="1"/>
  <c r="H1394" i="16"/>
  <c r="K1394" i="16" s="1"/>
  <c r="H1395" i="16"/>
  <c r="K1395" i="16" s="1"/>
  <c r="H1396" i="16"/>
  <c r="K1396" i="16" s="1"/>
  <c r="H1397" i="16"/>
  <c r="K1397" i="16" s="1"/>
  <c r="H1398" i="16"/>
  <c r="K1398" i="16" s="1"/>
  <c r="H1399" i="16"/>
  <c r="K1399" i="16" s="1"/>
  <c r="H1400" i="16"/>
  <c r="K1400" i="16" s="1"/>
  <c r="H1401" i="16"/>
  <c r="K1401" i="16" s="1"/>
  <c r="H1402" i="16"/>
  <c r="K1402" i="16" s="1"/>
  <c r="H1403" i="16"/>
  <c r="K1403" i="16" s="1"/>
  <c r="H1404" i="16"/>
  <c r="K1404" i="16" s="1"/>
  <c r="H1405" i="16"/>
  <c r="K1405" i="16" s="1"/>
  <c r="H1406" i="16"/>
  <c r="K1406" i="16" s="1"/>
  <c r="H1407" i="16"/>
  <c r="K1407" i="16" s="1"/>
  <c r="H1408" i="16"/>
  <c r="K1408" i="16" s="1"/>
  <c r="H1409" i="16"/>
  <c r="K1409" i="16" s="1"/>
  <c r="H1410" i="16"/>
  <c r="K1410" i="16" s="1"/>
  <c r="H1411" i="16"/>
  <c r="K1411" i="16" s="1"/>
  <c r="H1412" i="16"/>
  <c r="K1412" i="16" s="1"/>
  <c r="H1413" i="16"/>
  <c r="K1413" i="16" s="1"/>
  <c r="H1414" i="16"/>
  <c r="K1414" i="16" s="1"/>
  <c r="H1415" i="16"/>
  <c r="K1415" i="16" s="1"/>
  <c r="H1416" i="16"/>
  <c r="K1416" i="16" s="1"/>
  <c r="H1417" i="16"/>
  <c r="K1417" i="16" s="1"/>
  <c r="H1418" i="16"/>
  <c r="K1418" i="16" s="1"/>
  <c r="H1419" i="16"/>
  <c r="K1419" i="16" s="1"/>
  <c r="H1420" i="16"/>
  <c r="K1420" i="16" s="1"/>
  <c r="H1421" i="16"/>
  <c r="K1421" i="16" s="1"/>
  <c r="H1422" i="16"/>
  <c r="K1422" i="16" s="1"/>
  <c r="H1423" i="16"/>
  <c r="K1423" i="16" s="1"/>
  <c r="H1424" i="16"/>
  <c r="K1424" i="16" s="1"/>
  <c r="H1425" i="16"/>
  <c r="K1425" i="16" s="1"/>
  <c r="H1426" i="16"/>
  <c r="K1426" i="16" s="1"/>
  <c r="H1427" i="16"/>
  <c r="K1427" i="16" s="1"/>
  <c r="H1428" i="16"/>
  <c r="K1428" i="16" s="1"/>
  <c r="H1429" i="16"/>
  <c r="K1429" i="16" s="1"/>
  <c r="H1430" i="16"/>
  <c r="K1430" i="16" s="1"/>
  <c r="H1431" i="16"/>
  <c r="K1431" i="16" s="1"/>
  <c r="H1432" i="16"/>
  <c r="K1432" i="16" s="1"/>
  <c r="H1433" i="16"/>
  <c r="K1433" i="16" s="1"/>
  <c r="H1434" i="16"/>
  <c r="K1434" i="16" s="1"/>
  <c r="H1435" i="16"/>
  <c r="K1435" i="16" s="1"/>
  <c r="H1436" i="16"/>
  <c r="K1436" i="16" s="1"/>
  <c r="H1437" i="16"/>
  <c r="K1437" i="16" s="1"/>
  <c r="H1438" i="16"/>
  <c r="K1438" i="16" s="1"/>
  <c r="H1439" i="16"/>
  <c r="K1439" i="16" s="1"/>
  <c r="H1441" i="16"/>
  <c r="K1441" i="16" s="1"/>
  <c r="H1442" i="16"/>
  <c r="K1442" i="16" s="1"/>
  <c r="H1443" i="16"/>
  <c r="K1443" i="16" s="1"/>
  <c r="H1444" i="16"/>
  <c r="K1444" i="16" s="1"/>
  <c r="H1445" i="16"/>
  <c r="K1445" i="16" s="1"/>
  <c r="H1446" i="16"/>
  <c r="K1446" i="16" s="1"/>
  <c r="H1447" i="16"/>
  <c r="K1447" i="16" s="1"/>
  <c r="H1448" i="16"/>
  <c r="K1448" i="16" s="1"/>
  <c r="H1449" i="16"/>
  <c r="K1449" i="16" s="1"/>
  <c r="H1450" i="16"/>
  <c r="K1450" i="16" s="1"/>
  <c r="H1451" i="16"/>
  <c r="K1451" i="16" s="1"/>
  <c r="H1452" i="16"/>
  <c r="K1452" i="16" s="1"/>
  <c r="H1453" i="16"/>
  <c r="K1453" i="16" s="1"/>
  <c r="H1454" i="16"/>
  <c r="K1454" i="16" s="1"/>
  <c r="H1455" i="16"/>
  <c r="K1455" i="16" s="1"/>
  <c r="H1456" i="16"/>
  <c r="K1456" i="16" s="1"/>
  <c r="H1457" i="16"/>
  <c r="K1457" i="16" s="1"/>
  <c r="H1458" i="16"/>
  <c r="K1458" i="16" s="1"/>
  <c r="H1459" i="16"/>
  <c r="K1459" i="16" s="1"/>
  <c r="H1460" i="16"/>
  <c r="K1460" i="16" s="1"/>
  <c r="H1461" i="16"/>
  <c r="K1461" i="16" s="1"/>
  <c r="H1462" i="16"/>
  <c r="K1462" i="16" s="1"/>
  <c r="H1463" i="16"/>
  <c r="K1463" i="16" s="1"/>
  <c r="H1464" i="16"/>
  <c r="K1464" i="16" s="1"/>
  <c r="H1465" i="16"/>
  <c r="K1465" i="16" s="1"/>
  <c r="H1466" i="16"/>
  <c r="K1466" i="16" s="1"/>
  <c r="H1467" i="16"/>
  <c r="K1467" i="16" s="1"/>
  <c r="H1468" i="16"/>
  <c r="K1468" i="16" s="1"/>
  <c r="H1469" i="16"/>
  <c r="K1469" i="16" s="1"/>
  <c r="H1470" i="16"/>
  <c r="K1470" i="16" s="1"/>
  <c r="H1471" i="16"/>
  <c r="K1471" i="16" s="1"/>
  <c r="H1472" i="16"/>
  <c r="K1472" i="16" s="1"/>
  <c r="H1473" i="16"/>
  <c r="K1473" i="16" s="1"/>
  <c r="H1474" i="16"/>
  <c r="K1474" i="16" s="1"/>
  <c r="H1475" i="16"/>
  <c r="K1475" i="16" s="1"/>
  <c r="H1476" i="16"/>
  <c r="K1476" i="16" s="1"/>
  <c r="H1477" i="16"/>
  <c r="K1477" i="16" s="1"/>
  <c r="H1478" i="16"/>
  <c r="K1478" i="16" s="1"/>
  <c r="H1479" i="16"/>
  <c r="K1479" i="16" s="1"/>
  <c r="H1480" i="16"/>
  <c r="K1480" i="16" s="1"/>
  <c r="H1481" i="16"/>
  <c r="K1481" i="16" s="1"/>
  <c r="H1482" i="16"/>
  <c r="K1482" i="16" s="1"/>
  <c r="H1483" i="16"/>
  <c r="K1483" i="16" s="1"/>
  <c r="H1484" i="16"/>
  <c r="K1484" i="16" s="1"/>
  <c r="H1485" i="16"/>
  <c r="K1485" i="16" s="1"/>
  <c r="H1486" i="16"/>
  <c r="K1486" i="16" s="1"/>
  <c r="H1487" i="16"/>
  <c r="K1487" i="16" s="1"/>
  <c r="H1488" i="16"/>
  <c r="K1488" i="16" s="1"/>
  <c r="H1489" i="16"/>
  <c r="K1489" i="16" s="1"/>
  <c r="H1490" i="16"/>
  <c r="K1490" i="16" s="1"/>
  <c r="H1491" i="16"/>
  <c r="K1491" i="16" s="1"/>
  <c r="H1492" i="16"/>
  <c r="K1492" i="16" s="1"/>
  <c r="H1493" i="16"/>
  <c r="K1493" i="16" s="1"/>
  <c r="H1494" i="16"/>
  <c r="K1494" i="16" s="1"/>
  <c r="H1495" i="16"/>
  <c r="K1495" i="16" s="1"/>
  <c r="H1496" i="16"/>
  <c r="K1496" i="16" s="1"/>
  <c r="H1497" i="16"/>
  <c r="K1497" i="16" s="1"/>
  <c r="H1498" i="16"/>
  <c r="K1498" i="16" s="1"/>
  <c r="H1499" i="16"/>
  <c r="K1499" i="16" s="1"/>
  <c r="H1500" i="16"/>
  <c r="K1500" i="16" s="1"/>
  <c r="H1501" i="16"/>
  <c r="K1501" i="16" s="1"/>
  <c r="H1502" i="16"/>
  <c r="K1502" i="16" s="1"/>
  <c r="H1503" i="16"/>
  <c r="K1503" i="16" s="1"/>
  <c r="H1504" i="16"/>
  <c r="K1504" i="16" s="1"/>
  <c r="H1505" i="16"/>
  <c r="K1505" i="16" s="1"/>
  <c r="H1506" i="16"/>
  <c r="K1506" i="16" s="1"/>
  <c r="H1507" i="16"/>
  <c r="K1507" i="16" s="1"/>
  <c r="H1508" i="16"/>
  <c r="K1508" i="16" s="1"/>
  <c r="H1509" i="16"/>
  <c r="K1509" i="16" s="1"/>
  <c r="H1510" i="16"/>
  <c r="K1510" i="16" s="1"/>
  <c r="H1511" i="16"/>
  <c r="K1511" i="16" s="1"/>
  <c r="H1512" i="16"/>
  <c r="K1512" i="16" s="1"/>
  <c r="H1513" i="16"/>
  <c r="K1513" i="16" s="1"/>
  <c r="H1514" i="16"/>
  <c r="K1514" i="16" s="1"/>
  <c r="H1515" i="16"/>
  <c r="K1515" i="16" s="1"/>
  <c r="H1516" i="16"/>
  <c r="K1516" i="16" s="1"/>
  <c r="H1517" i="16"/>
  <c r="K1517" i="16" s="1"/>
  <c r="H1518" i="16"/>
  <c r="K1518" i="16" s="1"/>
  <c r="H1519" i="16"/>
  <c r="K1519" i="16" s="1"/>
  <c r="H1520" i="16"/>
  <c r="K1520" i="16" s="1"/>
  <c r="H1521" i="16"/>
  <c r="K1521" i="16" s="1"/>
  <c r="H1522" i="16"/>
  <c r="K1522" i="16" s="1"/>
  <c r="H1523" i="16"/>
  <c r="K1523" i="16" s="1"/>
  <c r="H1524" i="16"/>
  <c r="K1524" i="16" s="1"/>
  <c r="H1525" i="16"/>
  <c r="K1525" i="16" s="1"/>
  <c r="H1526" i="16"/>
  <c r="K1526" i="16" s="1"/>
  <c r="H1527" i="16"/>
  <c r="K1527" i="16" s="1"/>
  <c r="H1528" i="16"/>
  <c r="K1528" i="16" s="1"/>
  <c r="H1529" i="16"/>
  <c r="K1529" i="16" s="1"/>
  <c r="H1530" i="16"/>
  <c r="K1530" i="16" s="1"/>
  <c r="H1531" i="16"/>
  <c r="K1531" i="16" s="1"/>
  <c r="H1532" i="16"/>
  <c r="K1532" i="16" s="1"/>
  <c r="H1533" i="16"/>
  <c r="K1533" i="16" s="1"/>
  <c r="H1534" i="16"/>
  <c r="K1534" i="16" s="1"/>
  <c r="H1535" i="16"/>
  <c r="K1535" i="16" s="1"/>
  <c r="H1536" i="16"/>
  <c r="K1536" i="16" s="1"/>
  <c r="H1537" i="16"/>
  <c r="K1537" i="16" s="1"/>
  <c r="H1538" i="16"/>
  <c r="K1538" i="16" s="1"/>
  <c r="H1539" i="16"/>
  <c r="K1539" i="16" s="1"/>
  <c r="H1540" i="16"/>
  <c r="K1540" i="16" s="1"/>
  <c r="H1542" i="16"/>
  <c r="K1542" i="16" s="1"/>
  <c r="H1543" i="16"/>
  <c r="K1543" i="16" s="1"/>
  <c r="H1544" i="16"/>
  <c r="K1544" i="16" s="1"/>
  <c r="H1545" i="16"/>
  <c r="K1545" i="16" s="1"/>
  <c r="H1546" i="16"/>
  <c r="K1546" i="16" s="1"/>
  <c r="H1547" i="16"/>
  <c r="K1547" i="16" s="1"/>
  <c r="H1548" i="16"/>
  <c r="K1548" i="16" s="1"/>
  <c r="H1549" i="16"/>
  <c r="K1549" i="16" s="1"/>
  <c r="H1550" i="16"/>
  <c r="K1550" i="16" s="1"/>
  <c r="H1551" i="16"/>
  <c r="K1551" i="16" s="1"/>
  <c r="H1552" i="16"/>
  <c r="K1552" i="16" s="1"/>
  <c r="H1553" i="16"/>
  <c r="K1553" i="16" s="1"/>
  <c r="H1554" i="16"/>
  <c r="K1554" i="16" s="1"/>
  <c r="H1555" i="16"/>
  <c r="K1555" i="16" s="1"/>
  <c r="H1556" i="16"/>
  <c r="K1556" i="16" s="1"/>
  <c r="H1557" i="16"/>
  <c r="K1557" i="16" s="1"/>
  <c r="H1558" i="16"/>
  <c r="K1558" i="16" s="1"/>
  <c r="H1559" i="16"/>
  <c r="K1559" i="16" s="1"/>
  <c r="H1560" i="16"/>
  <c r="K1560" i="16" s="1"/>
  <c r="H1561" i="16"/>
  <c r="K1561" i="16" s="1"/>
  <c r="H1562" i="16"/>
  <c r="K1562" i="16" s="1"/>
  <c r="H1563" i="16"/>
  <c r="K1563" i="16" s="1"/>
  <c r="H1564" i="16"/>
  <c r="K1564" i="16" s="1"/>
  <c r="H1565" i="16"/>
  <c r="K1565" i="16" s="1"/>
  <c r="H1566" i="16"/>
  <c r="K1566" i="16" s="1"/>
  <c r="H1567" i="16"/>
  <c r="K1567" i="16" s="1"/>
  <c r="H1568" i="16"/>
  <c r="K1568" i="16" s="1"/>
  <c r="H1569" i="16"/>
  <c r="K1569" i="16" s="1"/>
  <c r="H1570" i="16"/>
  <c r="K1570" i="16" s="1"/>
  <c r="H1571" i="16"/>
  <c r="K1571" i="16" s="1"/>
  <c r="H1572" i="16"/>
  <c r="K1572" i="16" s="1"/>
  <c r="H1573" i="16"/>
  <c r="K1573" i="16" s="1"/>
  <c r="H1574" i="16"/>
  <c r="K1574" i="16" s="1"/>
  <c r="H1575" i="16"/>
  <c r="K1575" i="16" s="1"/>
  <c r="H1576" i="16"/>
  <c r="K1576" i="16" s="1"/>
  <c r="H1577" i="16"/>
  <c r="K1577" i="16" s="1"/>
  <c r="H1578" i="16"/>
  <c r="K1578" i="16" s="1"/>
  <c r="H1579" i="16"/>
  <c r="K1579" i="16" s="1"/>
  <c r="H1580" i="16"/>
  <c r="K1580" i="16" s="1"/>
  <c r="H1581" i="16"/>
  <c r="K1581" i="16" s="1"/>
  <c r="H1582" i="16"/>
  <c r="K1582" i="16" s="1"/>
  <c r="H1583" i="16"/>
  <c r="K1583" i="16" s="1"/>
  <c r="H1584" i="16"/>
  <c r="K1584" i="16" s="1"/>
  <c r="H1585" i="16"/>
  <c r="K1585" i="16" s="1"/>
  <c r="H1586" i="16"/>
  <c r="K1586" i="16" s="1"/>
  <c r="H1587" i="16"/>
  <c r="K1587" i="16" s="1"/>
  <c r="H1588" i="16"/>
  <c r="K1588" i="16" s="1"/>
  <c r="H1589" i="16"/>
  <c r="K1589" i="16" s="1"/>
  <c r="H1590" i="16"/>
  <c r="K1590" i="16" s="1"/>
  <c r="H1591" i="16"/>
  <c r="K1591" i="16" s="1"/>
  <c r="H1592" i="16"/>
  <c r="K1592" i="16" s="1"/>
  <c r="H1593" i="16"/>
  <c r="K1593" i="16" s="1"/>
  <c r="H1594" i="16"/>
  <c r="K1594" i="16" s="1"/>
  <c r="H1595" i="16"/>
  <c r="K1595" i="16" s="1"/>
  <c r="H1596" i="16"/>
  <c r="K1596" i="16" s="1"/>
  <c r="H1597" i="16"/>
  <c r="K1597" i="16" s="1"/>
  <c r="H1598" i="16"/>
  <c r="K1598" i="16" s="1"/>
  <c r="H1599" i="16"/>
  <c r="K1599" i="16" s="1"/>
  <c r="H1600" i="16"/>
  <c r="K1600" i="16" s="1"/>
  <c r="H1601" i="16"/>
  <c r="K1601" i="16" s="1"/>
  <c r="H1602" i="16"/>
  <c r="K1602" i="16" s="1"/>
  <c r="H1603" i="16"/>
  <c r="K1603" i="16" s="1"/>
  <c r="H1604" i="16"/>
  <c r="K1604" i="16" s="1"/>
  <c r="H1605" i="16"/>
  <c r="K1605" i="16" s="1"/>
  <c r="H1606" i="16"/>
  <c r="K1606" i="16" s="1"/>
  <c r="H1607" i="16"/>
  <c r="K1607" i="16" s="1"/>
  <c r="H1608" i="16"/>
  <c r="K1608" i="16" s="1"/>
  <c r="H1609" i="16"/>
  <c r="K1609" i="16" s="1"/>
  <c r="H1610" i="16"/>
  <c r="K1610" i="16" s="1"/>
  <c r="H1611" i="16"/>
  <c r="K1611" i="16" s="1"/>
  <c r="H1612" i="16"/>
  <c r="K1612" i="16" s="1"/>
  <c r="H1613" i="16"/>
  <c r="K1613" i="16" s="1"/>
  <c r="H1614" i="16"/>
  <c r="K1614" i="16" s="1"/>
  <c r="H1615" i="16"/>
  <c r="K1615" i="16" s="1"/>
  <c r="H1616" i="16"/>
  <c r="K1616" i="16" s="1"/>
  <c r="H1617" i="16"/>
  <c r="K1617" i="16" s="1"/>
  <c r="H1618" i="16"/>
  <c r="K1618" i="16" s="1"/>
  <c r="H1619" i="16"/>
  <c r="K1619" i="16" s="1"/>
  <c r="H1620" i="16"/>
  <c r="K1620" i="16" s="1"/>
  <c r="H1621" i="16"/>
  <c r="K1621" i="16" s="1"/>
  <c r="H1622" i="16"/>
  <c r="K1622" i="16" s="1"/>
  <c r="H1623" i="16"/>
  <c r="K1623" i="16" s="1"/>
  <c r="H1624" i="16"/>
  <c r="K1624" i="16" s="1"/>
  <c r="H1625" i="16"/>
  <c r="K1625" i="16" s="1"/>
  <c r="H1626" i="16"/>
  <c r="K1626" i="16" s="1"/>
  <c r="H1627" i="16"/>
  <c r="K1627" i="16" s="1"/>
  <c r="H1628" i="16"/>
  <c r="K1628" i="16" s="1"/>
  <c r="H1629" i="16"/>
  <c r="K1629" i="16" s="1"/>
  <c r="H1630" i="16"/>
  <c r="K1630" i="16" s="1"/>
  <c r="H1631" i="16"/>
  <c r="K1631" i="16" s="1"/>
  <c r="H1632" i="16"/>
  <c r="K1632" i="16" s="1"/>
  <c r="H1635" i="16"/>
  <c r="K1635" i="16" s="1"/>
  <c r="H1636" i="16"/>
  <c r="K1636" i="16" s="1"/>
  <c r="H1638" i="16"/>
  <c r="K1638" i="16" s="1"/>
  <c r="H1639" i="16"/>
  <c r="K1639" i="16" s="1"/>
  <c r="H1640" i="16"/>
  <c r="K1640" i="16" s="1"/>
  <c r="H1641" i="16"/>
  <c r="K1641" i="16" s="1"/>
  <c r="H1642" i="16"/>
  <c r="K1642" i="16" s="1"/>
  <c r="H1643" i="16"/>
  <c r="K1643" i="16" s="1"/>
  <c r="H1644" i="16"/>
  <c r="K1644" i="16" s="1"/>
  <c r="H1645" i="16"/>
  <c r="K1645" i="16" s="1"/>
  <c r="H1646" i="16"/>
  <c r="K1646" i="16" s="1"/>
  <c r="H1647" i="16"/>
  <c r="K1647" i="16" s="1"/>
  <c r="H1648" i="16"/>
  <c r="K1648" i="16" s="1"/>
  <c r="H1649" i="16"/>
  <c r="K1649" i="16" s="1"/>
  <c r="H1650" i="16"/>
  <c r="K1650" i="16" s="1"/>
  <c r="H1651" i="16"/>
  <c r="K1651" i="16" s="1"/>
  <c r="H1652" i="16"/>
  <c r="K1652" i="16" s="1"/>
  <c r="H1654" i="16"/>
  <c r="K1654" i="16" s="1"/>
  <c r="H1655" i="16"/>
  <c r="K1655" i="16" s="1"/>
  <c r="H1658" i="16"/>
  <c r="K1658" i="16" s="1"/>
  <c r="H1660" i="16"/>
  <c r="K1660" i="16" s="1"/>
  <c r="H1661" i="16"/>
  <c r="K1661" i="16" s="1"/>
  <c r="H1662" i="16"/>
  <c r="K1662" i="16" s="1"/>
  <c r="H1663" i="16"/>
  <c r="K1663" i="16" s="1"/>
  <c r="H1664" i="16"/>
  <c r="K1664" i="16" s="1"/>
  <c r="H1666" i="16"/>
  <c r="K1666" i="16" s="1"/>
  <c r="H1667" i="16"/>
  <c r="K1667" i="16" s="1"/>
  <c r="H1668" i="16"/>
  <c r="K1668" i="16" s="1"/>
  <c r="H1669" i="16"/>
  <c r="K1669" i="16" s="1"/>
  <c r="H1670" i="16"/>
  <c r="K1670" i="16" s="1"/>
  <c r="H1672" i="16"/>
  <c r="K1672" i="16" s="1"/>
  <c r="H1674" i="16"/>
  <c r="K1674" i="16" s="1"/>
  <c r="H1675" i="16"/>
  <c r="K1675" i="16" s="1"/>
  <c r="H1676" i="16"/>
  <c r="K1676" i="16" s="1"/>
  <c r="H1677" i="16"/>
  <c r="K1677" i="16" s="1"/>
  <c r="H1678" i="16"/>
  <c r="K1678" i="16" s="1"/>
  <c r="H1679" i="16"/>
  <c r="K1679" i="16" s="1"/>
  <c r="H1681" i="16"/>
  <c r="K1681" i="16" s="1"/>
  <c r="H1682" i="16"/>
  <c r="K1682" i="16" s="1"/>
  <c r="H1683" i="16"/>
  <c r="K1683" i="16" s="1"/>
  <c r="H1684" i="16"/>
  <c r="K1684" i="16" s="1"/>
  <c r="H1686" i="16"/>
  <c r="K1686" i="16" s="1"/>
  <c r="H1688" i="16"/>
  <c r="K1688" i="16" s="1"/>
  <c r="H1690" i="16"/>
  <c r="K1690" i="16" s="1"/>
  <c r="H1691" i="16"/>
  <c r="K1691" i="16" s="1"/>
  <c r="H1692" i="16"/>
  <c r="K1692" i="16" s="1"/>
  <c r="H1693" i="16"/>
  <c r="K1693" i="16" s="1"/>
  <c r="H1695" i="16"/>
  <c r="K1695" i="16" s="1"/>
  <c r="H1696" i="16"/>
  <c r="K1696" i="16" s="1"/>
  <c r="H1697" i="16"/>
  <c r="K1697" i="16" s="1"/>
  <c r="H1698" i="16"/>
  <c r="K1698" i="16" s="1"/>
  <c r="H1700" i="16"/>
  <c r="K1700" i="16" s="1"/>
  <c r="H1701" i="16"/>
  <c r="K1701" i="16" s="1"/>
  <c r="H1702" i="16"/>
  <c r="K1702" i="16" s="1"/>
  <c r="H1703" i="16"/>
  <c r="K1703" i="16" s="1"/>
  <c r="H1704" i="16"/>
  <c r="K1704" i="16" s="1"/>
  <c r="H1705" i="16"/>
  <c r="K1705" i="16" s="1"/>
  <c r="H1706" i="16"/>
  <c r="K1706" i="16" s="1"/>
  <c r="H1707" i="16"/>
  <c r="K1707" i="16" s="1"/>
  <c r="H1708" i="16"/>
  <c r="K1708" i="16" s="1"/>
  <c r="H1709" i="16"/>
  <c r="K1709" i="16" s="1"/>
  <c r="H1710" i="16"/>
  <c r="K1710" i="16" s="1"/>
  <c r="H1711" i="16"/>
  <c r="K1711" i="16" s="1"/>
  <c r="H1712" i="16"/>
  <c r="K1712" i="16" s="1"/>
  <c r="H1713" i="16"/>
  <c r="K1713" i="16" s="1"/>
  <c r="H1714" i="16"/>
  <c r="K1714" i="16" s="1"/>
  <c r="H1715" i="16"/>
  <c r="K1715" i="16" s="1"/>
  <c r="H1716" i="16"/>
  <c r="K1716" i="16" s="1"/>
  <c r="H1718" i="16"/>
  <c r="K1718" i="16" s="1"/>
  <c r="H1719" i="16"/>
  <c r="K1719" i="16" s="1"/>
  <c r="H1720" i="16"/>
  <c r="K1720" i="16" s="1"/>
  <c r="H1722" i="16"/>
  <c r="K1722" i="16" s="1"/>
  <c r="H1723" i="16"/>
  <c r="K1723" i="16" s="1"/>
  <c r="H1724" i="16"/>
  <c r="K1724" i="16" s="1"/>
  <c r="H1725" i="16"/>
  <c r="K1725" i="16" s="1"/>
  <c r="H1726" i="16"/>
  <c r="K1726" i="16" s="1"/>
  <c r="H1727" i="16"/>
  <c r="K1727" i="16" s="1"/>
  <c r="H1729" i="16"/>
  <c r="K1729" i="16" s="1"/>
  <c r="H1731" i="16"/>
  <c r="K1731" i="16" s="1"/>
  <c r="H1732" i="16"/>
  <c r="K1732" i="16" s="1"/>
  <c r="H1734" i="16"/>
  <c r="K1734" i="16" s="1"/>
  <c r="H1735" i="16"/>
  <c r="K1735" i="16" s="1"/>
  <c r="H1736" i="16"/>
  <c r="K1736" i="16" s="1"/>
  <c r="H1737" i="16"/>
  <c r="K1737" i="16" s="1"/>
  <c r="H1738" i="16"/>
  <c r="K1738" i="16" s="1"/>
  <c r="H1739" i="16"/>
  <c r="K1739" i="16" s="1"/>
  <c r="H1740" i="16"/>
  <c r="K1740" i="16" s="1"/>
  <c r="H1741" i="16"/>
  <c r="K1741" i="16" s="1"/>
  <c r="H1744" i="16"/>
  <c r="K1744" i="16" s="1"/>
  <c r="H1745" i="16"/>
  <c r="K1745" i="16" s="1"/>
  <c r="H1746" i="16"/>
  <c r="K1746" i="16" s="1"/>
  <c r="H1747" i="16"/>
  <c r="K1747" i="16" s="1"/>
  <c r="H1748" i="16"/>
  <c r="K1748" i="16" s="1"/>
  <c r="H1749" i="16"/>
  <c r="K1749" i="16" s="1"/>
  <c r="H1750" i="16"/>
  <c r="K1750" i="16" s="1"/>
  <c r="H1751" i="16"/>
  <c r="K1751" i="16" s="1"/>
  <c r="H1752" i="16"/>
  <c r="K1752" i="16" s="1"/>
  <c r="H1753" i="16"/>
  <c r="K1753" i="16" s="1"/>
  <c r="H1754" i="16"/>
  <c r="K1754" i="16" s="1"/>
  <c r="H1755" i="16"/>
  <c r="K1755" i="16" s="1"/>
  <c r="H1757" i="16"/>
  <c r="K1757" i="16" s="1"/>
  <c r="H1758" i="16"/>
  <c r="K1758" i="16" s="1"/>
  <c r="H1759" i="16"/>
  <c r="K1759" i="16" s="1"/>
  <c r="H1760" i="16"/>
  <c r="K1760" i="16" s="1"/>
  <c r="H1762" i="16"/>
  <c r="K1762" i="16" s="1"/>
  <c r="H1763" i="16"/>
  <c r="K1763" i="16" s="1"/>
  <c r="H1764" i="16"/>
  <c r="K1764" i="16" s="1"/>
  <c r="H1766" i="16"/>
  <c r="K1766" i="16" s="1"/>
  <c r="H1767" i="16"/>
  <c r="K1767" i="16" s="1"/>
  <c r="H1768" i="16"/>
  <c r="K1768" i="16" s="1"/>
  <c r="H1769" i="16"/>
  <c r="K1769" i="16" s="1"/>
  <c r="H1770" i="16"/>
  <c r="K1770" i="16" s="1"/>
  <c r="H1771" i="16"/>
  <c r="K1771" i="16" s="1"/>
  <c r="H1773" i="16"/>
  <c r="K1773" i="16" s="1"/>
  <c r="H1775" i="16"/>
  <c r="K1775" i="16" s="1"/>
  <c r="H1776" i="16"/>
  <c r="K1776" i="16" s="1"/>
  <c r="H1777" i="16"/>
  <c r="K1777" i="16" s="1"/>
  <c r="H1778" i="16"/>
  <c r="K1778" i="16" s="1"/>
  <c r="H1779" i="16"/>
  <c r="K1779" i="16" s="1"/>
  <c r="H1781" i="16"/>
  <c r="K1781" i="16" s="1"/>
  <c r="H1782" i="16"/>
  <c r="K1782" i="16" s="1"/>
  <c r="H1783" i="16"/>
  <c r="K1783" i="16" s="1"/>
  <c r="H1784" i="16"/>
  <c r="K1784" i="16" s="1"/>
  <c r="H1785" i="16"/>
  <c r="K1785" i="16" s="1"/>
  <c r="H1787" i="16"/>
  <c r="K1787" i="16" s="1"/>
  <c r="H1788" i="16"/>
  <c r="K1788" i="16" s="1"/>
  <c r="H1789" i="16"/>
  <c r="K1789" i="16" s="1"/>
  <c r="H1791" i="16"/>
  <c r="K1791" i="16" s="1"/>
  <c r="H1792" i="16"/>
  <c r="K1792" i="16" s="1"/>
  <c r="H1793" i="16"/>
  <c r="K1793" i="16" s="1"/>
  <c r="H1794" i="16"/>
  <c r="K1794" i="16" s="1"/>
  <c r="H1795" i="16"/>
  <c r="K1795" i="16" s="1"/>
  <c r="H1796" i="16"/>
  <c r="K1796" i="16" s="1"/>
  <c r="H1797" i="16"/>
  <c r="K1797" i="16" s="1"/>
  <c r="H1798" i="16"/>
  <c r="K1798" i="16" s="1"/>
  <c r="H1799" i="16"/>
  <c r="K1799" i="16" s="1"/>
  <c r="H1800" i="16"/>
  <c r="K1800" i="16" s="1"/>
  <c r="H1802" i="16"/>
  <c r="K1802" i="16" s="1"/>
  <c r="H1803" i="16"/>
  <c r="K1803" i="16" s="1"/>
  <c r="H1805" i="16"/>
  <c r="K1805" i="16" s="1"/>
  <c r="H1806" i="16"/>
  <c r="K1806" i="16" s="1"/>
  <c r="H1807" i="16"/>
  <c r="K1807" i="16" s="1"/>
  <c r="H1808" i="16"/>
  <c r="K1808" i="16" s="1"/>
  <c r="H1809" i="16"/>
  <c r="K1809" i="16" s="1"/>
  <c r="H1810" i="16"/>
  <c r="K1810" i="16" s="1"/>
  <c r="H1812" i="16"/>
  <c r="K1812" i="16" s="1"/>
  <c r="H1813" i="16"/>
  <c r="K1813" i="16" s="1"/>
  <c r="H1814" i="16"/>
  <c r="K1814" i="16" s="1"/>
  <c r="H1815" i="16"/>
  <c r="K1815" i="16" s="1"/>
  <c r="H1816" i="16"/>
  <c r="K1816" i="16" s="1"/>
  <c r="H1817" i="16"/>
  <c r="K1817" i="16" s="1"/>
  <c r="H1818" i="16"/>
  <c r="K1818" i="16" s="1"/>
  <c r="H1819" i="16"/>
  <c r="K1819" i="16" s="1"/>
  <c r="H1820" i="16"/>
  <c r="K1820" i="16" s="1"/>
  <c r="H1821" i="16"/>
  <c r="K1821" i="16" s="1"/>
  <c r="H1822" i="16"/>
  <c r="K1822" i="16" s="1"/>
  <c r="H1823" i="16"/>
  <c r="K1823" i="16" s="1"/>
  <c r="H1824" i="16"/>
  <c r="K1824" i="16" s="1"/>
  <c r="H1826" i="16"/>
  <c r="K1826" i="16" s="1"/>
  <c r="H1827" i="16"/>
  <c r="K1827" i="16" s="1"/>
  <c r="H1828" i="16"/>
  <c r="K1828" i="16" s="1"/>
  <c r="H1829" i="16"/>
  <c r="K1829" i="16" s="1"/>
  <c r="H1831" i="16"/>
  <c r="K1831" i="16" s="1"/>
  <c r="H1832" i="16"/>
  <c r="K1832" i="16" s="1"/>
  <c r="H1833" i="16"/>
  <c r="K1833" i="16" s="1"/>
  <c r="H1834" i="16"/>
  <c r="K1834" i="16" s="1"/>
  <c r="H1835" i="16"/>
  <c r="K1835" i="16" s="1"/>
  <c r="H1836" i="16"/>
  <c r="K1836" i="16" s="1"/>
  <c r="H1837" i="16"/>
  <c r="K1837" i="16" s="1"/>
  <c r="H1838" i="16"/>
  <c r="K1838" i="16" s="1"/>
  <c r="H1839" i="16"/>
  <c r="K1839" i="16" s="1"/>
  <c r="H1840" i="16"/>
  <c r="K1840" i="16" s="1"/>
  <c r="H1841" i="16"/>
  <c r="K1841" i="16" s="1"/>
  <c r="H1842" i="16"/>
  <c r="K1842" i="16" s="1"/>
  <c r="H1843" i="16"/>
  <c r="K1843" i="16" s="1"/>
  <c r="H1844" i="16"/>
  <c r="K1844" i="16" s="1"/>
  <c r="H1845" i="16"/>
  <c r="K1845" i="16" s="1"/>
  <c r="H1846" i="16"/>
  <c r="K1846" i="16" s="1"/>
  <c r="H1847" i="16"/>
  <c r="K1847" i="16" s="1"/>
  <c r="H1848" i="16"/>
  <c r="K1848" i="16" s="1"/>
  <c r="H1849" i="16"/>
  <c r="K1849" i="16" s="1"/>
  <c r="H1850" i="16"/>
  <c r="K1850" i="16" s="1"/>
  <c r="H1852" i="16"/>
  <c r="K1852" i="16" s="1"/>
  <c r="H1854" i="16"/>
  <c r="K1854" i="16" s="1"/>
  <c r="H1855" i="16"/>
  <c r="K1855" i="16" s="1"/>
  <c r="H1856" i="16"/>
  <c r="K1856" i="16" s="1"/>
  <c r="H1857" i="16"/>
  <c r="K1857" i="16" s="1"/>
  <c r="H1858" i="16"/>
  <c r="K1858" i="16" s="1"/>
  <c r="H1860" i="16"/>
  <c r="K1860" i="16" s="1"/>
  <c r="H1861" i="16"/>
  <c r="K1861" i="16" s="1"/>
  <c r="H1863" i="16"/>
  <c r="K1863" i="16" s="1"/>
  <c r="H1864" i="16"/>
  <c r="K1864" i="16" s="1"/>
  <c r="H1865" i="16"/>
  <c r="K1865" i="16" s="1"/>
  <c r="H1866" i="16"/>
  <c r="K1866" i="16" s="1"/>
  <c r="H1867" i="16"/>
  <c r="K1867" i="16" s="1"/>
  <c r="H1868" i="16"/>
  <c r="K1868" i="16" s="1"/>
  <c r="H1870" i="16"/>
  <c r="K1870" i="16" s="1"/>
  <c r="H1872" i="16"/>
  <c r="K1872" i="16" s="1"/>
  <c r="H1873" i="16"/>
  <c r="K1873" i="16" s="1"/>
  <c r="H1874" i="16"/>
  <c r="K1874" i="16" s="1"/>
  <c r="H1875" i="16"/>
  <c r="K1875" i="16" s="1"/>
  <c r="H1876" i="16"/>
  <c r="K1876" i="16" s="1"/>
  <c r="H1878" i="16"/>
  <c r="K1878" i="16" s="1"/>
  <c r="H1880" i="16"/>
  <c r="K1880" i="16" s="1"/>
  <c r="H1881" i="16"/>
  <c r="K1881" i="16" s="1"/>
  <c r="H1882" i="16"/>
  <c r="K1882" i="16" s="1"/>
  <c r="H1883" i="16"/>
  <c r="K1883" i="16" s="1"/>
  <c r="H1884" i="16"/>
  <c r="K1884" i="16" s="1"/>
  <c r="H1885" i="16"/>
  <c r="K1885" i="16" s="1"/>
  <c r="H1887" i="16"/>
  <c r="K1887" i="16" s="1"/>
  <c r="H1888" i="16"/>
  <c r="K1888" i="16" s="1"/>
  <c r="H1889" i="16"/>
  <c r="K1889" i="16" s="1"/>
  <c r="H1890" i="16"/>
  <c r="K1890" i="16" s="1"/>
  <c r="H1891" i="16"/>
  <c r="K1891" i="16" s="1"/>
  <c r="H1892" i="16"/>
  <c r="K1892" i="16" s="1"/>
  <c r="H1893" i="16"/>
  <c r="K1893" i="16" s="1"/>
  <c r="H1895" i="16"/>
  <c r="K1895" i="16" s="1"/>
  <c r="H1897" i="16"/>
  <c r="K1897" i="16" s="1"/>
  <c r="H1898" i="16"/>
  <c r="K1898" i="16" s="1"/>
  <c r="H1899" i="16"/>
  <c r="K1899" i="16" s="1"/>
  <c r="H1900" i="16"/>
  <c r="K1900" i="16" s="1"/>
  <c r="H1901" i="16"/>
  <c r="K1901" i="16" s="1"/>
  <c r="H1902" i="16"/>
  <c r="K1902" i="16" s="1"/>
  <c r="H1904" i="16"/>
  <c r="K1904" i="16" s="1"/>
  <c r="H1905" i="16"/>
  <c r="K1905" i="16" s="1"/>
  <c r="H1906" i="16"/>
  <c r="K1906" i="16" s="1"/>
  <c r="H1907" i="16"/>
  <c r="K1907" i="16" s="1"/>
  <c r="H1910" i="16"/>
  <c r="K1910" i="16" s="1"/>
  <c r="H1911" i="16"/>
  <c r="K1911" i="16" s="1"/>
  <c r="H1913" i="16"/>
  <c r="K1913" i="16" s="1"/>
  <c r="H1915" i="16"/>
  <c r="K1915" i="16" s="1"/>
  <c r="H1916" i="16"/>
  <c r="K1916" i="16" s="1"/>
  <c r="H1917" i="16"/>
  <c r="K1917" i="16" s="1"/>
  <c r="H1918" i="16"/>
  <c r="K1918" i="16" s="1"/>
  <c r="H1919" i="16"/>
  <c r="K1919" i="16" s="1"/>
  <c r="H1920" i="16"/>
  <c r="K1920" i="16" s="1"/>
  <c r="H1922" i="16"/>
  <c r="K1922" i="16" s="1"/>
  <c r="H1923" i="16"/>
  <c r="K1923" i="16" s="1"/>
  <c r="H1924" i="16"/>
  <c r="K1924" i="16" s="1"/>
  <c r="H1925" i="16"/>
  <c r="K1925" i="16" s="1"/>
  <c r="H1926" i="16"/>
  <c r="K1926" i="16" s="1"/>
  <c r="H1928" i="16"/>
  <c r="K1928" i="16" s="1"/>
  <c r="H1929" i="16"/>
  <c r="K1929" i="16" s="1"/>
  <c r="H1930" i="16"/>
  <c r="K1930" i="16" s="1"/>
  <c r="H1931" i="16"/>
  <c r="K1931" i="16" s="1"/>
  <c r="H1932" i="16"/>
  <c r="K1932" i="16" s="1"/>
  <c r="H1933" i="16"/>
  <c r="K1933" i="16" s="1"/>
  <c r="H1935" i="16"/>
  <c r="K1935" i="16" s="1"/>
  <c r="H1936" i="16"/>
  <c r="K1936" i="16" s="1"/>
  <c r="H1937" i="16"/>
  <c r="K1937" i="16" s="1"/>
  <c r="H1939" i="16"/>
  <c r="K1939" i="16" s="1"/>
  <c r="H1940" i="16"/>
  <c r="K1940" i="16" s="1"/>
  <c r="H1942" i="16"/>
  <c r="K1942" i="16" s="1"/>
  <c r="H1943" i="16"/>
  <c r="K1943" i="16" s="1"/>
  <c r="H1944" i="16"/>
  <c r="K1944" i="16" s="1"/>
  <c r="H1945" i="16"/>
  <c r="K1945" i="16" s="1"/>
  <c r="H1946" i="16"/>
  <c r="K1946" i="16" s="1"/>
  <c r="H1947" i="16"/>
  <c r="K1947" i="16" s="1"/>
  <c r="H1948" i="16"/>
  <c r="K1948" i="16" s="1"/>
  <c r="H1949" i="16"/>
  <c r="K1949" i="16" s="1"/>
  <c r="H1951" i="16"/>
  <c r="K1951" i="16" s="1"/>
  <c r="H1952" i="16"/>
  <c r="K1952" i="16" s="1"/>
  <c r="H1953" i="16"/>
  <c r="K1953" i="16" s="1"/>
  <c r="H1954" i="16"/>
  <c r="K1954" i="16" s="1"/>
  <c r="H1955" i="16"/>
  <c r="K1955" i="16" s="1"/>
  <c r="H1956" i="16"/>
  <c r="K1956" i="16" s="1"/>
  <c r="H1957" i="16"/>
  <c r="K1957" i="16" s="1"/>
  <c r="H1958" i="16"/>
  <c r="K1958" i="16" s="1"/>
  <c r="H1959" i="16"/>
  <c r="K1959" i="16" s="1"/>
  <c r="H1960" i="16"/>
  <c r="K1960" i="16" s="1"/>
  <c r="H1961" i="16"/>
  <c r="K1961" i="16" s="1"/>
  <c r="H1962" i="16"/>
  <c r="K1962" i="16" s="1"/>
  <c r="H1963" i="16"/>
  <c r="K1963" i="16" s="1"/>
  <c r="H1964" i="16"/>
  <c r="K1964" i="16" s="1"/>
  <c r="H1965" i="16"/>
  <c r="K1965" i="16" s="1"/>
  <c r="H1966" i="16"/>
  <c r="K1966" i="16" s="1"/>
  <c r="H1967" i="16"/>
  <c r="K1967" i="16" s="1"/>
  <c r="H1968" i="16"/>
  <c r="K1968" i="16" s="1"/>
  <c r="H1970" i="16"/>
  <c r="K1970" i="16" s="1"/>
  <c r="H1972" i="16"/>
  <c r="K1972" i="16" s="1"/>
  <c r="H1973" i="16"/>
  <c r="K1973" i="16" s="1"/>
  <c r="H1974" i="16"/>
  <c r="K1974" i="16" s="1"/>
  <c r="H1975" i="16"/>
  <c r="K1975" i="16" s="1"/>
  <c r="H1976" i="16"/>
  <c r="K1976" i="16" s="1"/>
  <c r="H1979" i="16"/>
  <c r="K1979" i="16" s="1"/>
  <c r="H1980" i="16"/>
  <c r="K1980" i="16" s="1"/>
  <c r="H1981" i="16"/>
  <c r="K1981" i="16" s="1"/>
  <c r="H1983" i="16"/>
  <c r="K1983" i="16" s="1"/>
  <c r="H1984" i="16"/>
  <c r="K1984" i="16" s="1"/>
  <c r="H1985" i="16"/>
  <c r="K1985" i="16" s="1"/>
  <c r="H1986" i="16"/>
  <c r="K1986" i="16" s="1"/>
  <c r="H1987" i="16"/>
  <c r="K1987" i="16" s="1"/>
  <c r="H1988" i="16"/>
  <c r="K1988" i="16" s="1"/>
  <c r="H1989" i="16"/>
  <c r="K1989" i="16" s="1"/>
  <c r="H1990" i="16"/>
  <c r="K1990" i="16" s="1"/>
  <c r="H1992" i="16"/>
  <c r="K1992" i="16" s="1"/>
  <c r="H1993" i="16"/>
  <c r="K1993" i="16" s="1"/>
  <c r="H1994" i="16"/>
  <c r="K1994" i="16" s="1"/>
  <c r="H1995" i="16"/>
  <c r="K1995" i="16" s="1"/>
  <c r="H1997" i="16"/>
  <c r="K1997" i="16" s="1"/>
  <c r="H1998" i="16"/>
  <c r="K1998" i="16" s="1"/>
  <c r="H2000" i="16"/>
  <c r="K2000" i="16" s="1"/>
  <c r="H2001" i="16"/>
  <c r="K2001" i="16" s="1"/>
  <c r="H2002" i="16"/>
  <c r="K2002" i="16" s="1"/>
  <c r="H2003" i="16"/>
  <c r="K2003" i="16" s="1"/>
  <c r="H2004" i="16"/>
  <c r="K2004" i="16" s="1"/>
  <c r="H2005" i="16"/>
  <c r="K2005" i="16" s="1"/>
  <c r="H2006" i="16"/>
  <c r="K2006" i="16" s="1"/>
  <c r="H2007" i="16"/>
  <c r="K2007" i="16" s="1"/>
  <c r="H2010" i="16"/>
  <c r="K2010" i="16" s="1"/>
  <c r="H2011" i="16"/>
  <c r="K2011" i="16" s="1"/>
  <c r="H2012" i="16"/>
  <c r="K2012" i="16" s="1"/>
  <c r="H2013" i="16"/>
  <c r="K2013" i="16" s="1"/>
  <c r="H2014" i="16"/>
  <c r="K2014" i="16" s="1"/>
  <c r="H2016" i="16"/>
  <c r="K2016" i="16" s="1"/>
  <c r="H2017" i="16"/>
  <c r="K2017" i="16" s="1"/>
  <c r="H2018" i="16"/>
  <c r="K2018" i="16" s="1"/>
  <c r="H2019" i="16"/>
  <c r="K2019" i="16" s="1"/>
  <c r="H2020" i="16"/>
  <c r="K2020" i="16" s="1"/>
  <c r="H2021" i="16"/>
  <c r="K2021" i="16" s="1"/>
  <c r="H2022" i="16"/>
  <c r="K2022" i="16" s="1"/>
  <c r="H2023" i="16"/>
  <c r="K2023" i="16" s="1"/>
  <c r="H2025" i="16"/>
  <c r="K2025" i="16" s="1"/>
  <c r="H2027" i="16"/>
  <c r="K2027" i="16" s="1"/>
  <c r="H2028" i="16"/>
  <c r="K2028" i="16" s="1"/>
  <c r="H2029" i="16"/>
  <c r="K2029" i="16" s="1"/>
  <c r="H2030" i="16"/>
  <c r="K2030" i="16" s="1"/>
  <c r="H2031" i="16"/>
  <c r="K2031" i="16" s="1"/>
  <c r="H2032" i="16"/>
  <c r="K2032" i="16" s="1"/>
  <c r="H2033" i="16"/>
  <c r="K2033" i="16" s="1"/>
  <c r="H2034" i="16"/>
  <c r="K2034" i="16" s="1"/>
  <c r="H2035" i="16"/>
  <c r="K2035" i="16" s="1"/>
  <c r="H2037" i="16"/>
  <c r="K2037" i="16" s="1"/>
  <c r="H2038" i="16"/>
  <c r="K2038" i="16" s="1"/>
  <c r="H2039" i="16"/>
  <c r="K2039" i="16" s="1"/>
  <c r="H2041" i="16"/>
  <c r="K2041" i="16" s="1"/>
  <c r="H2042" i="16"/>
  <c r="K2042" i="16" s="1"/>
  <c r="H2043" i="16"/>
  <c r="K2043" i="16" s="1"/>
  <c r="H2044" i="16"/>
  <c r="K2044" i="16" s="1"/>
  <c r="H2045" i="16"/>
  <c r="K2045" i="16" s="1"/>
  <c r="H2047" i="16"/>
  <c r="K2047" i="16" s="1"/>
  <c r="H2048" i="16"/>
  <c r="K2048" i="16" s="1"/>
  <c r="H2049" i="16"/>
  <c r="K2049" i="16" s="1"/>
  <c r="H2050" i="16"/>
  <c r="K2050" i="16" s="1"/>
  <c r="H2051" i="16"/>
  <c r="K2051" i="16" s="1"/>
  <c r="H2052" i="16"/>
  <c r="K2052" i="16" s="1"/>
  <c r="H2053" i="16"/>
  <c r="K2053" i="16" s="1"/>
  <c r="H2055" i="16"/>
  <c r="K2055" i="16" s="1"/>
  <c r="H2056" i="16"/>
  <c r="K2056" i="16" s="1"/>
  <c r="H2057" i="16"/>
  <c r="K2057" i="16" s="1"/>
  <c r="H2058" i="16"/>
  <c r="K2058" i="16" s="1"/>
  <c r="H2059" i="16"/>
  <c r="K2059" i="16" s="1"/>
  <c r="H2061" i="16"/>
  <c r="K2061" i="16" s="1"/>
  <c r="H2062" i="16"/>
  <c r="K2062" i="16" s="1"/>
  <c r="H2063" i="16"/>
  <c r="K2063" i="16" s="1"/>
  <c r="H2064" i="16"/>
  <c r="K2064" i="16" s="1"/>
  <c r="H2065" i="16"/>
  <c r="K2065" i="16" s="1"/>
  <c r="H2066" i="16"/>
  <c r="K2066" i="16" s="1"/>
  <c r="H2067" i="16"/>
  <c r="K2067" i="16" s="1"/>
  <c r="H2069" i="16"/>
  <c r="K2069" i="16" s="1"/>
  <c r="H2070" i="16"/>
  <c r="K2070" i="16" s="1"/>
  <c r="H2071" i="16"/>
  <c r="K2071" i="16" s="1"/>
  <c r="H2072" i="16"/>
  <c r="K2072" i="16" s="1"/>
  <c r="H2073" i="16"/>
  <c r="K2073" i="16" s="1"/>
  <c r="H2074" i="16"/>
  <c r="K2074" i="16" s="1"/>
  <c r="H2076" i="16"/>
  <c r="K2076" i="16" s="1"/>
  <c r="H2078" i="16"/>
  <c r="K2078" i="16" s="1"/>
  <c r="H2080" i="16"/>
  <c r="K2080" i="16" s="1"/>
  <c r="H2081" i="16"/>
  <c r="K2081" i="16" s="1"/>
  <c r="H2082" i="16"/>
  <c r="K2082" i="16" s="1"/>
  <c r="H2083" i="16"/>
  <c r="K2083" i="16" s="1"/>
  <c r="H2084" i="16"/>
  <c r="K2084" i="16" s="1"/>
  <c r="H2085" i="16"/>
  <c r="K2085" i="16" s="1"/>
  <c r="H2086" i="16"/>
  <c r="K2086" i="16" s="1"/>
  <c r="H2088" i="16"/>
  <c r="K2088" i="16" s="1"/>
  <c r="H2089" i="16"/>
  <c r="K2089" i="16" s="1"/>
  <c r="H2091" i="16"/>
  <c r="K2091" i="16" s="1"/>
  <c r="H2092" i="16"/>
  <c r="K2092" i="16" s="1"/>
  <c r="H2093" i="16"/>
  <c r="K2093" i="16" s="1"/>
  <c r="H2094" i="16"/>
  <c r="K2094" i="16" s="1"/>
  <c r="H2095" i="16"/>
  <c r="K2095" i="16" s="1"/>
  <c r="H2097" i="16"/>
  <c r="K2097" i="16" s="1"/>
  <c r="H2098" i="16"/>
  <c r="K2098" i="16" s="1"/>
  <c r="H2099" i="16"/>
  <c r="K2099" i="16" s="1"/>
  <c r="H2100" i="16"/>
  <c r="K2100" i="16" s="1"/>
  <c r="H2101" i="16"/>
  <c r="K2101" i="16" s="1"/>
  <c r="H2103" i="16"/>
  <c r="K2103" i="16" s="1"/>
  <c r="H2104" i="16"/>
  <c r="K2104" i="16" s="1"/>
  <c r="H2106" i="16"/>
  <c r="K2106" i="16" s="1"/>
  <c r="H2107" i="16"/>
  <c r="K2107" i="16" s="1"/>
  <c r="H2109" i="16"/>
  <c r="K2109" i="16" s="1"/>
  <c r="H2112" i="16"/>
  <c r="K2112" i="16" s="1"/>
  <c r="H2113" i="16"/>
  <c r="K2113" i="16" s="1"/>
  <c r="H2114" i="16"/>
  <c r="K2114" i="16" s="1"/>
  <c r="H2115" i="16"/>
  <c r="K2115" i="16" s="1"/>
  <c r="H2116" i="16"/>
  <c r="K2116" i="16" s="1"/>
  <c r="H2117" i="16"/>
  <c r="K2117" i="16" s="1"/>
  <c r="H2118" i="16"/>
  <c r="K2118" i="16" s="1"/>
  <c r="H2119" i="16"/>
  <c r="K2119" i="16" s="1"/>
  <c r="H2120" i="16"/>
  <c r="K2120" i="16" s="1"/>
  <c r="H2121" i="16"/>
  <c r="K2121" i="16" s="1"/>
  <c r="H2123" i="16"/>
  <c r="K2123" i="16" s="1"/>
  <c r="H2124" i="16"/>
  <c r="K2124" i="16" s="1"/>
  <c r="H2125" i="16"/>
  <c r="K2125" i="16" s="1"/>
  <c r="H2126" i="16"/>
  <c r="K2126" i="16" s="1"/>
  <c r="H2127" i="16"/>
  <c r="K2127" i="16" s="1"/>
  <c r="H2128" i="16"/>
  <c r="K2128" i="16" s="1"/>
  <c r="H2129" i="16"/>
  <c r="K2129" i="16" s="1"/>
  <c r="H2130" i="16"/>
  <c r="K2130" i="16" s="1"/>
  <c r="H2131" i="16"/>
  <c r="K2131" i="16" s="1"/>
  <c r="H2133" i="16"/>
  <c r="K2133" i="16" s="1"/>
  <c r="H2135" i="16"/>
  <c r="K2135" i="16" s="1"/>
  <c r="H2136" i="16"/>
  <c r="K2136" i="16" s="1"/>
  <c r="H2137" i="16"/>
  <c r="K2137" i="16" s="1"/>
  <c r="H2138" i="16"/>
  <c r="K2138" i="16" s="1"/>
  <c r="H2139" i="16"/>
  <c r="K2139" i="16" s="1"/>
  <c r="H2140" i="16"/>
  <c r="K2140" i="16" s="1"/>
  <c r="H2142" i="16"/>
  <c r="K2142" i="16" s="1"/>
  <c r="H2143" i="16"/>
  <c r="K2143" i="16" s="1"/>
  <c r="H2145" i="16"/>
  <c r="K2145" i="16" s="1"/>
  <c r="H2146" i="16"/>
  <c r="K2146" i="16" s="1"/>
  <c r="H2148" i="16"/>
  <c r="K2148" i="16" s="1"/>
  <c r="H2149" i="16"/>
  <c r="K2149" i="16" s="1"/>
  <c r="H2150" i="16"/>
  <c r="K2150" i="16" s="1"/>
  <c r="H2151" i="16"/>
  <c r="K2151" i="16" s="1"/>
  <c r="H2153" i="16"/>
  <c r="K2153" i="16" s="1"/>
  <c r="H2155" i="16"/>
  <c r="K2155" i="16" s="1"/>
  <c r="H2" i="16"/>
  <c r="K2" i="16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1" i="10"/>
  <c r="H482" i="10"/>
  <c r="H483" i="10"/>
  <c r="H484" i="10"/>
  <c r="H485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6" i="10"/>
  <c r="H507" i="10"/>
  <c r="H508" i="10"/>
  <c r="H509" i="10"/>
  <c r="H510" i="10"/>
  <c r="H511" i="10"/>
  <c r="H512" i="10"/>
  <c r="H513" i="10"/>
  <c r="H514" i="10"/>
  <c r="H515" i="10"/>
  <c r="H517" i="10"/>
  <c r="H519" i="10"/>
  <c r="H520" i="10"/>
  <c r="H521" i="10"/>
  <c r="H522" i="10"/>
  <c r="H524" i="10"/>
  <c r="H525" i="10"/>
  <c r="H527" i="10"/>
  <c r="H529" i="10"/>
  <c r="H530" i="10"/>
  <c r="H533" i="10"/>
  <c r="H534" i="10"/>
  <c r="H535" i="10"/>
  <c r="H536" i="10"/>
  <c r="H538" i="10"/>
  <c r="H539" i="10"/>
  <c r="H541" i="10"/>
  <c r="H542" i="10"/>
  <c r="H543" i="10"/>
  <c r="H544" i="10"/>
  <c r="H545" i="10"/>
  <c r="H546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3" i="10"/>
  <c r="H584" i="10"/>
  <c r="H587" i="10"/>
  <c r="H588" i="10"/>
  <c r="H589" i="10"/>
  <c r="H590" i="10"/>
  <c r="H592" i="10"/>
  <c r="H594" i="10"/>
  <c r="H597" i="10"/>
  <c r="H598" i="10"/>
  <c r="H599" i="10"/>
  <c r="H600" i="10"/>
  <c r="H601" i="10"/>
  <c r="H602" i="10"/>
  <c r="H603" i="10"/>
  <c r="H605" i="10"/>
  <c r="H606" i="10"/>
  <c r="H607" i="10"/>
  <c r="H608" i="10"/>
  <c r="H609" i="10"/>
  <c r="H610" i="10"/>
  <c r="H611" i="10"/>
  <c r="H612" i="10"/>
  <c r="H613" i="10"/>
  <c r="H614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8" i="10"/>
  <c r="H1219" i="10"/>
  <c r="H1220" i="10"/>
  <c r="H1221" i="10"/>
  <c r="H1222" i="10"/>
  <c r="H1223" i="10"/>
  <c r="H1224" i="10"/>
  <c r="H1225" i="10"/>
  <c r="H1226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1" i="10"/>
  <c r="H1862" i="10"/>
  <c r="H1863" i="10"/>
  <c r="H1864" i="10"/>
  <c r="H1865" i="10"/>
  <c r="H1866" i="10"/>
  <c r="H1867" i="10"/>
  <c r="H1868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3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7" i="10"/>
  <c r="H4198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4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8" i="10"/>
  <c r="H4859" i="10"/>
  <c r="H4860" i="10"/>
  <c r="H4861" i="10"/>
  <c r="H4862" i="10"/>
  <c r="H4863" i="10"/>
  <c r="H4864" i="10"/>
  <c r="H4865" i="10"/>
  <c r="H4866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2" i="10"/>
  <c r="K2" i="10" s="1"/>
  <c r="H3" i="14"/>
  <c r="K3" i="14" s="1"/>
  <c r="H4" i="14"/>
  <c r="K4" i="14" s="1"/>
  <c r="H5" i="14"/>
  <c r="K5" i="14" s="1"/>
  <c r="H6" i="14"/>
  <c r="K6" i="14" s="1"/>
  <c r="H7" i="14"/>
  <c r="K7" i="14" s="1"/>
  <c r="H8" i="14"/>
  <c r="K8" i="14" s="1"/>
  <c r="H9" i="14"/>
  <c r="K9" i="14" s="1"/>
  <c r="H10" i="14"/>
  <c r="K10" i="14" s="1"/>
  <c r="H11" i="14"/>
  <c r="K11" i="14" s="1"/>
  <c r="H12" i="14"/>
  <c r="K12" i="14" s="1"/>
  <c r="H13" i="14"/>
  <c r="K13" i="14" s="1"/>
  <c r="H14" i="14"/>
  <c r="K14" i="14" s="1"/>
  <c r="H15" i="14"/>
  <c r="K15" i="14" s="1"/>
  <c r="H16" i="14"/>
  <c r="K16" i="14" s="1"/>
  <c r="H17" i="14"/>
  <c r="K17" i="14" s="1"/>
  <c r="H18" i="14"/>
  <c r="K18" i="14" s="1"/>
  <c r="H19" i="14"/>
  <c r="K19" i="14" s="1"/>
  <c r="H20" i="14"/>
  <c r="K20" i="14" s="1"/>
  <c r="H21" i="14"/>
  <c r="K21" i="14" s="1"/>
  <c r="H22" i="14"/>
  <c r="K22" i="14" s="1"/>
  <c r="H23" i="14"/>
  <c r="K23" i="14" s="1"/>
  <c r="H24" i="14"/>
  <c r="K24" i="14" s="1"/>
  <c r="H25" i="14"/>
  <c r="K25" i="14" s="1"/>
  <c r="H26" i="14"/>
  <c r="K26" i="14" s="1"/>
  <c r="H27" i="14"/>
  <c r="K27" i="14" s="1"/>
  <c r="H28" i="14"/>
  <c r="K28" i="14" s="1"/>
  <c r="H29" i="14"/>
  <c r="K29" i="14" s="1"/>
  <c r="H30" i="14"/>
  <c r="K30" i="14" s="1"/>
  <c r="H31" i="14"/>
  <c r="K31" i="14" s="1"/>
  <c r="H32" i="14"/>
  <c r="K32" i="14" s="1"/>
  <c r="H33" i="14"/>
  <c r="K33" i="14" s="1"/>
  <c r="H34" i="14"/>
  <c r="K34" i="14" s="1"/>
  <c r="H35" i="14"/>
  <c r="K35" i="14" s="1"/>
  <c r="H36" i="14"/>
  <c r="K36" i="14" s="1"/>
  <c r="H37" i="14"/>
  <c r="K37" i="14" s="1"/>
  <c r="H38" i="14"/>
  <c r="K38" i="14" s="1"/>
  <c r="H40" i="14"/>
  <c r="K40" i="14" s="1"/>
  <c r="H41" i="14"/>
  <c r="K41" i="14" s="1"/>
  <c r="H42" i="14"/>
  <c r="K42" i="14" s="1"/>
  <c r="H43" i="14"/>
  <c r="K43" i="14" s="1"/>
  <c r="H44" i="14"/>
  <c r="K44" i="14" s="1"/>
  <c r="H45" i="14"/>
  <c r="K45" i="14" s="1"/>
  <c r="H46" i="14"/>
  <c r="K46" i="14" s="1"/>
  <c r="H47" i="14"/>
  <c r="K47" i="14" s="1"/>
  <c r="H48" i="14"/>
  <c r="K48" i="14" s="1"/>
  <c r="H49" i="14"/>
  <c r="K49" i="14" s="1"/>
  <c r="H50" i="14"/>
  <c r="K50" i="14" s="1"/>
  <c r="H51" i="14"/>
  <c r="K51" i="14" s="1"/>
  <c r="H52" i="14"/>
  <c r="K52" i="14" s="1"/>
  <c r="H53" i="14"/>
  <c r="K53" i="14" s="1"/>
  <c r="H54" i="14"/>
  <c r="K54" i="14" s="1"/>
  <c r="H55" i="14"/>
  <c r="K55" i="14" s="1"/>
  <c r="H56" i="14"/>
  <c r="K56" i="14" s="1"/>
  <c r="H57" i="14"/>
  <c r="K57" i="14" s="1"/>
  <c r="H58" i="14"/>
  <c r="K58" i="14" s="1"/>
  <c r="H59" i="14"/>
  <c r="K59" i="14" s="1"/>
  <c r="H60" i="14"/>
  <c r="K60" i="14" s="1"/>
  <c r="H61" i="14"/>
  <c r="K61" i="14" s="1"/>
  <c r="H62" i="14"/>
  <c r="K62" i="14" s="1"/>
  <c r="H63" i="14"/>
  <c r="K63" i="14" s="1"/>
  <c r="H64" i="14"/>
  <c r="K64" i="14" s="1"/>
  <c r="H65" i="14"/>
  <c r="K65" i="14" s="1"/>
  <c r="H66" i="14"/>
  <c r="K66" i="14" s="1"/>
  <c r="H67" i="14"/>
  <c r="K67" i="14" s="1"/>
  <c r="H68" i="14"/>
  <c r="K68" i="14" s="1"/>
  <c r="H69" i="14"/>
  <c r="K69" i="14" s="1"/>
  <c r="H70" i="14"/>
  <c r="K70" i="14" s="1"/>
  <c r="H71" i="14"/>
  <c r="K71" i="14" s="1"/>
  <c r="H72" i="14"/>
  <c r="K72" i="14" s="1"/>
  <c r="H73" i="14"/>
  <c r="K73" i="14" s="1"/>
  <c r="H74" i="14"/>
  <c r="K74" i="14" s="1"/>
  <c r="H75" i="14"/>
  <c r="K75" i="14" s="1"/>
  <c r="H76" i="14"/>
  <c r="K76" i="14" s="1"/>
  <c r="H77" i="14"/>
  <c r="K77" i="14" s="1"/>
  <c r="H78" i="14"/>
  <c r="K78" i="14" s="1"/>
  <c r="H79" i="14"/>
  <c r="K79" i="14" s="1"/>
  <c r="H80" i="14"/>
  <c r="K80" i="14" s="1"/>
  <c r="H81" i="14"/>
  <c r="K81" i="14" s="1"/>
  <c r="H82" i="14"/>
  <c r="K82" i="14" s="1"/>
  <c r="H83" i="14"/>
  <c r="K83" i="14" s="1"/>
  <c r="H84" i="14"/>
  <c r="K84" i="14" s="1"/>
  <c r="H85" i="14"/>
  <c r="K85" i="14" s="1"/>
  <c r="H86" i="14"/>
  <c r="K86" i="14" s="1"/>
  <c r="H87" i="14"/>
  <c r="K87" i="14" s="1"/>
  <c r="H88" i="14"/>
  <c r="K88" i="14" s="1"/>
  <c r="H89" i="14"/>
  <c r="K89" i="14" s="1"/>
  <c r="H90" i="14"/>
  <c r="K90" i="14" s="1"/>
  <c r="H91" i="14"/>
  <c r="K91" i="14" s="1"/>
  <c r="H92" i="14"/>
  <c r="K92" i="14" s="1"/>
  <c r="H93" i="14"/>
  <c r="K93" i="14" s="1"/>
  <c r="H94" i="14"/>
  <c r="K94" i="14" s="1"/>
  <c r="H95" i="14"/>
  <c r="K95" i="14" s="1"/>
  <c r="H96" i="14"/>
  <c r="K96" i="14" s="1"/>
  <c r="H97" i="14"/>
  <c r="K97" i="14" s="1"/>
  <c r="H98" i="14"/>
  <c r="K98" i="14" s="1"/>
  <c r="H99" i="14"/>
  <c r="K99" i="14" s="1"/>
  <c r="H100" i="14"/>
  <c r="K100" i="14" s="1"/>
  <c r="H101" i="14"/>
  <c r="K101" i="14" s="1"/>
  <c r="H102" i="14"/>
  <c r="K102" i="14" s="1"/>
  <c r="H103" i="14"/>
  <c r="K103" i="14" s="1"/>
  <c r="H104" i="14"/>
  <c r="K104" i="14" s="1"/>
  <c r="H105" i="14"/>
  <c r="K105" i="14" s="1"/>
  <c r="H106" i="14"/>
  <c r="K106" i="14" s="1"/>
  <c r="H107" i="14"/>
  <c r="K107" i="14" s="1"/>
  <c r="H108" i="14"/>
  <c r="K108" i="14" s="1"/>
  <c r="H109" i="14"/>
  <c r="K109" i="14" s="1"/>
  <c r="H110" i="14"/>
  <c r="K110" i="14" s="1"/>
  <c r="H111" i="14"/>
  <c r="K111" i="14" s="1"/>
  <c r="H112" i="14"/>
  <c r="K112" i="14" s="1"/>
  <c r="H113" i="14"/>
  <c r="K113" i="14" s="1"/>
  <c r="H114" i="14"/>
  <c r="K114" i="14" s="1"/>
  <c r="H115" i="14"/>
  <c r="K115" i="14" s="1"/>
  <c r="H116" i="14"/>
  <c r="K116" i="14" s="1"/>
  <c r="H117" i="14"/>
  <c r="K117" i="14" s="1"/>
  <c r="H118" i="14"/>
  <c r="K118" i="14" s="1"/>
  <c r="H119" i="14"/>
  <c r="K119" i="14" s="1"/>
  <c r="H120" i="14"/>
  <c r="K120" i="14" s="1"/>
  <c r="H121" i="14"/>
  <c r="K121" i="14" s="1"/>
  <c r="H122" i="14"/>
  <c r="K122" i="14" s="1"/>
  <c r="H123" i="14"/>
  <c r="K123" i="14" s="1"/>
  <c r="H124" i="14"/>
  <c r="K124" i="14" s="1"/>
  <c r="H125" i="14"/>
  <c r="K125" i="14" s="1"/>
  <c r="H126" i="14"/>
  <c r="K126" i="14" s="1"/>
  <c r="H127" i="14"/>
  <c r="K127" i="14" s="1"/>
  <c r="H128" i="14"/>
  <c r="K128" i="14" s="1"/>
  <c r="H129" i="14"/>
  <c r="K129" i="14" s="1"/>
  <c r="H130" i="14"/>
  <c r="K130" i="14" s="1"/>
  <c r="H131" i="14"/>
  <c r="K131" i="14" s="1"/>
  <c r="H132" i="14"/>
  <c r="K132" i="14" s="1"/>
  <c r="H133" i="14"/>
  <c r="K133" i="14" s="1"/>
  <c r="H134" i="14"/>
  <c r="K134" i="14" s="1"/>
  <c r="H135" i="14"/>
  <c r="K135" i="14" s="1"/>
  <c r="H136" i="14"/>
  <c r="K136" i="14" s="1"/>
  <c r="H137" i="14"/>
  <c r="K137" i="14" s="1"/>
  <c r="H138" i="14"/>
  <c r="K138" i="14" s="1"/>
  <c r="H139" i="14"/>
  <c r="K139" i="14" s="1"/>
  <c r="H140" i="14"/>
  <c r="K140" i="14" s="1"/>
  <c r="H141" i="14"/>
  <c r="K141" i="14" s="1"/>
  <c r="H142" i="14"/>
  <c r="K142" i="14" s="1"/>
  <c r="H143" i="14"/>
  <c r="K143" i="14" s="1"/>
  <c r="H144" i="14"/>
  <c r="K144" i="14" s="1"/>
  <c r="H145" i="14"/>
  <c r="K145" i="14" s="1"/>
  <c r="H146" i="14"/>
  <c r="K146" i="14" s="1"/>
  <c r="H147" i="14"/>
  <c r="K147" i="14" s="1"/>
  <c r="H148" i="14"/>
  <c r="K148" i="14" s="1"/>
  <c r="H149" i="14"/>
  <c r="K149" i="14" s="1"/>
  <c r="H150" i="14"/>
  <c r="K150" i="14" s="1"/>
  <c r="H151" i="14"/>
  <c r="K151" i="14" s="1"/>
  <c r="H152" i="14"/>
  <c r="K152" i="14" s="1"/>
  <c r="H153" i="14"/>
  <c r="K153" i="14" s="1"/>
  <c r="H154" i="14"/>
  <c r="K154" i="14" s="1"/>
  <c r="H155" i="14"/>
  <c r="K155" i="14" s="1"/>
  <c r="H156" i="14"/>
  <c r="K156" i="14" s="1"/>
  <c r="H157" i="14"/>
  <c r="K157" i="14" s="1"/>
  <c r="H158" i="14"/>
  <c r="K158" i="14" s="1"/>
  <c r="H159" i="14"/>
  <c r="K159" i="14" s="1"/>
  <c r="H160" i="14"/>
  <c r="K160" i="14" s="1"/>
  <c r="H161" i="14"/>
  <c r="K161" i="14" s="1"/>
  <c r="H162" i="14"/>
  <c r="K162" i="14" s="1"/>
  <c r="H163" i="14"/>
  <c r="K163" i="14" s="1"/>
  <c r="H164" i="14"/>
  <c r="K164" i="14" s="1"/>
  <c r="H165" i="14"/>
  <c r="K165" i="14" s="1"/>
  <c r="H166" i="14"/>
  <c r="K166" i="14" s="1"/>
  <c r="H167" i="14"/>
  <c r="K167" i="14" s="1"/>
  <c r="H168" i="14"/>
  <c r="K168" i="14" s="1"/>
  <c r="H169" i="14"/>
  <c r="K169" i="14" s="1"/>
  <c r="H170" i="14"/>
  <c r="K170" i="14" s="1"/>
  <c r="H171" i="14"/>
  <c r="K171" i="14" s="1"/>
  <c r="H172" i="14"/>
  <c r="K172" i="14" s="1"/>
  <c r="H173" i="14"/>
  <c r="K173" i="14" s="1"/>
  <c r="H174" i="14"/>
  <c r="K174" i="14" s="1"/>
  <c r="H175" i="14"/>
  <c r="K175" i="14" s="1"/>
  <c r="H176" i="14"/>
  <c r="K176" i="14" s="1"/>
  <c r="H177" i="14"/>
  <c r="K177" i="14" s="1"/>
  <c r="H178" i="14"/>
  <c r="K178" i="14" s="1"/>
  <c r="H179" i="14"/>
  <c r="K179" i="14" s="1"/>
  <c r="H180" i="14"/>
  <c r="K180" i="14" s="1"/>
  <c r="H181" i="14"/>
  <c r="K181" i="14" s="1"/>
  <c r="H182" i="14"/>
  <c r="K182" i="14" s="1"/>
  <c r="H183" i="14"/>
  <c r="K183" i="14" s="1"/>
  <c r="H184" i="14"/>
  <c r="K184" i="14" s="1"/>
  <c r="H185" i="14"/>
  <c r="K185" i="14" s="1"/>
  <c r="H186" i="14"/>
  <c r="K186" i="14" s="1"/>
  <c r="H187" i="14"/>
  <c r="K187" i="14" s="1"/>
  <c r="H188" i="14"/>
  <c r="K188" i="14" s="1"/>
  <c r="H189" i="14"/>
  <c r="K189" i="14" s="1"/>
  <c r="H190" i="14"/>
  <c r="K190" i="14" s="1"/>
  <c r="H191" i="14"/>
  <c r="K191" i="14" s="1"/>
  <c r="H192" i="14"/>
  <c r="K192" i="14" s="1"/>
  <c r="H193" i="14"/>
  <c r="K193" i="14" s="1"/>
  <c r="H194" i="14"/>
  <c r="K194" i="14" s="1"/>
  <c r="H195" i="14"/>
  <c r="K195" i="14" s="1"/>
  <c r="H196" i="14"/>
  <c r="K196" i="14" s="1"/>
  <c r="H197" i="14"/>
  <c r="K197" i="14" s="1"/>
  <c r="H198" i="14"/>
  <c r="K198" i="14" s="1"/>
  <c r="H199" i="14"/>
  <c r="K199" i="14" s="1"/>
  <c r="H200" i="14"/>
  <c r="K200" i="14" s="1"/>
  <c r="H201" i="14"/>
  <c r="K201" i="14" s="1"/>
  <c r="H202" i="14"/>
  <c r="K202" i="14" s="1"/>
  <c r="H203" i="14"/>
  <c r="K203" i="14" s="1"/>
  <c r="H204" i="14"/>
  <c r="K204" i="14" s="1"/>
  <c r="H205" i="14"/>
  <c r="K205" i="14" s="1"/>
  <c r="H206" i="14"/>
  <c r="K206" i="14" s="1"/>
  <c r="H207" i="14"/>
  <c r="K207" i="14" s="1"/>
  <c r="H208" i="14"/>
  <c r="K208" i="14" s="1"/>
  <c r="H209" i="14"/>
  <c r="K209" i="14" s="1"/>
  <c r="H210" i="14"/>
  <c r="K210" i="14" s="1"/>
  <c r="H211" i="14"/>
  <c r="K211" i="14" s="1"/>
  <c r="H212" i="14"/>
  <c r="K212" i="14" s="1"/>
  <c r="H213" i="14"/>
  <c r="K213" i="14" s="1"/>
  <c r="H214" i="14"/>
  <c r="K214" i="14" s="1"/>
  <c r="H215" i="14"/>
  <c r="K215" i="14" s="1"/>
  <c r="H216" i="14"/>
  <c r="K216" i="14" s="1"/>
  <c r="H217" i="14"/>
  <c r="K217" i="14" s="1"/>
  <c r="H218" i="14"/>
  <c r="K218" i="14" s="1"/>
  <c r="H219" i="14"/>
  <c r="K219" i="14" s="1"/>
  <c r="H220" i="14"/>
  <c r="K220" i="14" s="1"/>
  <c r="H221" i="14"/>
  <c r="K221" i="14" s="1"/>
  <c r="H222" i="14"/>
  <c r="K222" i="14" s="1"/>
  <c r="H223" i="14"/>
  <c r="K223" i="14" s="1"/>
  <c r="H224" i="14"/>
  <c r="K224" i="14" s="1"/>
  <c r="H225" i="14"/>
  <c r="K225" i="14" s="1"/>
  <c r="H226" i="14"/>
  <c r="K226" i="14" s="1"/>
  <c r="H227" i="14"/>
  <c r="K227" i="14" s="1"/>
  <c r="H228" i="14"/>
  <c r="K228" i="14" s="1"/>
  <c r="H229" i="14"/>
  <c r="K229" i="14" s="1"/>
  <c r="H230" i="14"/>
  <c r="K230" i="14" s="1"/>
  <c r="H231" i="14"/>
  <c r="K231" i="14" s="1"/>
  <c r="H232" i="14"/>
  <c r="K232" i="14" s="1"/>
  <c r="H233" i="14"/>
  <c r="K233" i="14" s="1"/>
  <c r="H234" i="14"/>
  <c r="K234" i="14" s="1"/>
  <c r="H235" i="14"/>
  <c r="K235" i="14" s="1"/>
  <c r="H236" i="14"/>
  <c r="K236" i="14" s="1"/>
  <c r="H237" i="14"/>
  <c r="K237" i="14" s="1"/>
  <c r="H238" i="14"/>
  <c r="K238" i="14" s="1"/>
  <c r="H239" i="14"/>
  <c r="K239" i="14" s="1"/>
  <c r="H240" i="14"/>
  <c r="K240" i="14" s="1"/>
  <c r="H241" i="14"/>
  <c r="K241" i="14" s="1"/>
  <c r="H242" i="14"/>
  <c r="K242" i="14" s="1"/>
  <c r="H243" i="14"/>
  <c r="K243" i="14" s="1"/>
  <c r="H244" i="14"/>
  <c r="K244" i="14" s="1"/>
  <c r="H245" i="14"/>
  <c r="K245" i="14" s="1"/>
  <c r="H246" i="14"/>
  <c r="K246" i="14" s="1"/>
  <c r="H247" i="14"/>
  <c r="K247" i="14" s="1"/>
  <c r="H248" i="14"/>
  <c r="K248" i="14" s="1"/>
  <c r="H249" i="14"/>
  <c r="K249" i="14" s="1"/>
  <c r="H250" i="14"/>
  <c r="K250" i="14" s="1"/>
  <c r="H251" i="14"/>
  <c r="K251" i="14" s="1"/>
  <c r="H252" i="14"/>
  <c r="K252" i="14" s="1"/>
  <c r="H253" i="14"/>
  <c r="K253" i="14" s="1"/>
  <c r="H254" i="14"/>
  <c r="K254" i="14" s="1"/>
  <c r="H255" i="14"/>
  <c r="K255" i="14" s="1"/>
  <c r="H256" i="14"/>
  <c r="K256" i="14" s="1"/>
  <c r="H257" i="14"/>
  <c r="K257" i="14" s="1"/>
  <c r="H258" i="14"/>
  <c r="K258" i="14" s="1"/>
  <c r="H259" i="14"/>
  <c r="K259" i="14" s="1"/>
  <c r="H260" i="14"/>
  <c r="K260" i="14" s="1"/>
  <c r="H261" i="14"/>
  <c r="K261" i="14" s="1"/>
  <c r="H262" i="14"/>
  <c r="K262" i="14" s="1"/>
  <c r="H263" i="14"/>
  <c r="K263" i="14" s="1"/>
  <c r="H264" i="14"/>
  <c r="K264" i="14" s="1"/>
  <c r="H265" i="14"/>
  <c r="K265" i="14" s="1"/>
  <c r="H266" i="14"/>
  <c r="K266" i="14" s="1"/>
  <c r="H267" i="14"/>
  <c r="K267" i="14" s="1"/>
  <c r="H268" i="14"/>
  <c r="K268" i="14" s="1"/>
  <c r="H269" i="14"/>
  <c r="K269" i="14" s="1"/>
  <c r="H270" i="14"/>
  <c r="K270" i="14" s="1"/>
  <c r="H271" i="14"/>
  <c r="K271" i="14" s="1"/>
  <c r="H272" i="14"/>
  <c r="K272" i="14" s="1"/>
  <c r="H273" i="14"/>
  <c r="K273" i="14" s="1"/>
  <c r="H274" i="14"/>
  <c r="K274" i="14" s="1"/>
  <c r="H275" i="14"/>
  <c r="K275" i="14" s="1"/>
  <c r="H276" i="14"/>
  <c r="K276" i="14" s="1"/>
  <c r="H277" i="14"/>
  <c r="K277" i="14" s="1"/>
  <c r="H278" i="14"/>
  <c r="K278" i="14" s="1"/>
  <c r="H279" i="14"/>
  <c r="K279" i="14" s="1"/>
  <c r="H280" i="14"/>
  <c r="K280" i="14" s="1"/>
  <c r="H281" i="14"/>
  <c r="K281" i="14" s="1"/>
  <c r="H282" i="14"/>
  <c r="K282" i="14" s="1"/>
  <c r="H283" i="14"/>
  <c r="K283" i="14" s="1"/>
  <c r="H284" i="14"/>
  <c r="K284" i="14" s="1"/>
  <c r="H285" i="14"/>
  <c r="K285" i="14" s="1"/>
  <c r="H286" i="14"/>
  <c r="K286" i="14" s="1"/>
  <c r="H287" i="14"/>
  <c r="K287" i="14" s="1"/>
  <c r="H288" i="14"/>
  <c r="K288" i="14" s="1"/>
  <c r="H289" i="14"/>
  <c r="K289" i="14" s="1"/>
  <c r="H290" i="14"/>
  <c r="K290" i="14" s="1"/>
  <c r="H291" i="14"/>
  <c r="K291" i="14" s="1"/>
  <c r="H292" i="14"/>
  <c r="K292" i="14" s="1"/>
  <c r="H293" i="14"/>
  <c r="K293" i="14" s="1"/>
  <c r="H294" i="14"/>
  <c r="K294" i="14" s="1"/>
  <c r="H295" i="14"/>
  <c r="K295" i="14" s="1"/>
  <c r="H296" i="14"/>
  <c r="K296" i="14" s="1"/>
  <c r="H297" i="14"/>
  <c r="K297" i="14" s="1"/>
  <c r="H298" i="14"/>
  <c r="K298" i="14" s="1"/>
  <c r="H299" i="14"/>
  <c r="K299" i="14" s="1"/>
  <c r="H300" i="14"/>
  <c r="K300" i="14" s="1"/>
  <c r="H301" i="14"/>
  <c r="K301" i="14" s="1"/>
  <c r="H302" i="14"/>
  <c r="K302" i="14" s="1"/>
  <c r="H303" i="14"/>
  <c r="K303" i="14" s="1"/>
  <c r="H304" i="14"/>
  <c r="K304" i="14" s="1"/>
  <c r="H305" i="14"/>
  <c r="K305" i="14" s="1"/>
  <c r="H306" i="14"/>
  <c r="K306" i="14" s="1"/>
  <c r="H307" i="14"/>
  <c r="K307" i="14" s="1"/>
  <c r="H308" i="14"/>
  <c r="K308" i="14" s="1"/>
  <c r="H309" i="14"/>
  <c r="K309" i="14" s="1"/>
  <c r="H310" i="14"/>
  <c r="K310" i="14" s="1"/>
  <c r="H311" i="14"/>
  <c r="K311" i="14" s="1"/>
  <c r="H312" i="14"/>
  <c r="K312" i="14" s="1"/>
  <c r="H313" i="14"/>
  <c r="K313" i="14" s="1"/>
  <c r="H314" i="14"/>
  <c r="K314" i="14" s="1"/>
  <c r="H316" i="14"/>
  <c r="K316" i="14" s="1"/>
  <c r="H317" i="14"/>
  <c r="K317" i="14" s="1"/>
  <c r="H318" i="14"/>
  <c r="K318" i="14" s="1"/>
  <c r="H319" i="14"/>
  <c r="K319" i="14" s="1"/>
  <c r="H320" i="14"/>
  <c r="K320" i="14" s="1"/>
  <c r="H321" i="14"/>
  <c r="K321" i="14" s="1"/>
  <c r="H322" i="14"/>
  <c r="K322" i="14" s="1"/>
  <c r="H323" i="14"/>
  <c r="K323" i="14" s="1"/>
  <c r="H324" i="14"/>
  <c r="K324" i="14" s="1"/>
  <c r="H326" i="14"/>
  <c r="K326" i="14" s="1"/>
  <c r="H327" i="14"/>
  <c r="K327" i="14" s="1"/>
  <c r="H328" i="14"/>
  <c r="K328" i="14" s="1"/>
  <c r="H329" i="14"/>
  <c r="K329" i="14" s="1"/>
  <c r="H330" i="14"/>
  <c r="K330" i="14" s="1"/>
  <c r="H331" i="14"/>
  <c r="K331" i="14" s="1"/>
  <c r="H332" i="14"/>
  <c r="K332" i="14" s="1"/>
  <c r="H333" i="14"/>
  <c r="K333" i="14" s="1"/>
  <c r="H334" i="14"/>
  <c r="K334" i="14" s="1"/>
  <c r="H335" i="14"/>
  <c r="K335" i="14" s="1"/>
  <c r="H336" i="14"/>
  <c r="K336" i="14" s="1"/>
  <c r="H337" i="14"/>
  <c r="K337" i="14" s="1"/>
  <c r="H338" i="14"/>
  <c r="K338" i="14" s="1"/>
  <c r="H339" i="14"/>
  <c r="K339" i="14" s="1"/>
  <c r="H340" i="14"/>
  <c r="K340" i="14" s="1"/>
  <c r="H341" i="14"/>
  <c r="K341" i="14" s="1"/>
  <c r="H342" i="14"/>
  <c r="K342" i="14" s="1"/>
  <c r="H343" i="14"/>
  <c r="K343" i="14" s="1"/>
  <c r="H344" i="14"/>
  <c r="K344" i="14" s="1"/>
  <c r="H345" i="14"/>
  <c r="K345" i="14" s="1"/>
  <c r="H346" i="14"/>
  <c r="K346" i="14" s="1"/>
  <c r="H347" i="14"/>
  <c r="K347" i="14" s="1"/>
  <c r="H348" i="14"/>
  <c r="K348" i="14" s="1"/>
  <c r="H349" i="14"/>
  <c r="K349" i="14" s="1"/>
  <c r="H350" i="14"/>
  <c r="K350" i="14" s="1"/>
  <c r="H351" i="14"/>
  <c r="K351" i="14" s="1"/>
  <c r="H352" i="14"/>
  <c r="K352" i="14" s="1"/>
  <c r="H353" i="14"/>
  <c r="K353" i="14" s="1"/>
  <c r="H354" i="14"/>
  <c r="K354" i="14" s="1"/>
  <c r="H355" i="14"/>
  <c r="K355" i="14" s="1"/>
  <c r="H356" i="14"/>
  <c r="K356" i="14" s="1"/>
  <c r="H357" i="14"/>
  <c r="K357" i="14" s="1"/>
  <c r="H358" i="14"/>
  <c r="K358" i="14" s="1"/>
  <c r="H359" i="14"/>
  <c r="K359" i="14" s="1"/>
  <c r="H360" i="14"/>
  <c r="K360" i="14" s="1"/>
  <c r="H361" i="14"/>
  <c r="K361" i="14" s="1"/>
  <c r="H362" i="14"/>
  <c r="K362" i="14" s="1"/>
  <c r="H363" i="14"/>
  <c r="K363" i="14" s="1"/>
  <c r="H364" i="14"/>
  <c r="K364" i="14" s="1"/>
  <c r="H365" i="14"/>
  <c r="K365" i="14" s="1"/>
  <c r="H366" i="14"/>
  <c r="K366" i="14" s="1"/>
  <c r="H367" i="14"/>
  <c r="K367" i="14" s="1"/>
  <c r="H368" i="14"/>
  <c r="K368" i="14" s="1"/>
  <c r="H369" i="14"/>
  <c r="K369" i="14" s="1"/>
  <c r="H370" i="14"/>
  <c r="K370" i="14" s="1"/>
  <c r="H371" i="14"/>
  <c r="K371" i="14" s="1"/>
  <c r="H372" i="14"/>
  <c r="K372" i="14" s="1"/>
  <c r="H373" i="14"/>
  <c r="K373" i="14" s="1"/>
  <c r="H374" i="14"/>
  <c r="K374" i="14" s="1"/>
  <c r="H375" i="14"/>
  <c r="K375" i="14" s="1"/>
  <c r="H376" i="14"/>
  <c r="K376" i="14" s="1"/>
  <c r="H377" i="14"/>
  <c r="K377" i="14" s="1"/>
  <c r="H378" i="14"/>
  <c r="K378" i="14" s="1"/>
  <c r="H379" i="14"/>
  <c r="K379" i="14" s="1"/>
  <c r="H380" i="14"/>
  <c r="K380" i="14" s="1"/>
  <c r="H381" i="14"/>
  <c r="K381" i="14" s="1"/>
  <c r="H382" i="14"/>
  <c r="K382" i="14" s="1"/>
  <c r="H383" i="14"/>
  <c r="K383" i="14" s="1"/>
  <c r="H384" i="14"/>
  <c r="K384" i="14" s="1"/>
  <c r="H385" i="14"/>
  <c r="K385" i="14" s="1"/>
  <c r="H386" i="14"/>
  <c r="K386" i="14" s="1"/>
  <c r="H387" i="14"/>
  <c r="K387" i="14" s="1"/>
  <c r="H388" i="14"/>
  <c r="K388" i="14" s="1"/>
  <c r="H389" i="14"/>
  <c r="K389" i="14" s="1"/>
  <c r="H390" i="14"/>
  <c r="K390" i="14" s="1"/>
  <c r="H391" i="14"/>
  <c r="K391" i="14" s="1"/>
  <c r="H392" i="14"/>
  <c r="K392" i="14" s="1"/>
  <c r="H393" i="14"/>
  <c r="K393" i="14" s="1"/>
  <c r="H394" i="14"/>
  <c r="K394" i="14" s="1"/>
  <c r="H395" i="14"/>
  <c r="K395" i="14" s="1"/>
  <c r="H396" i="14"/>
  <c r="K396" i="14" s="1"/>
  <c r="H397" i="14"/>
  <c r="K397" i="14" s="1"/>
  <c r="H398" i="14"/>
  <c r="K398" i="14" s="1"/>
  <c r="H399" i="14"/>
  <c r="K399" i="14" s="1"/>
  <c r="H400" i="14"/>
  <c r="K400" i="14" s="1"/>
  <c r="H401" i="14"/>
  <c r="K401" i="14" s="1"/>
  <c r="H402" i="14"/>
  <c r="K402" i="14" s="1"/>
  <c r="H403" i="14"/>
  <c r="K403" i="14" s="1"/>
  <c r="H404" i="14"/>
  <c r="K404" i="14" s="1"/>
  <c r="H405" i="14"/>
  <c r="K405" i="14" s="1"/>
  <c r="H406" i="14"/>
  <c r="K406" i="14" s="1"/>
  <c r="H407" i="14"/>
  <c r="K407" i="14" s="1"/>
  <c r="H408" i="14"/>
  <c r="K408" i="14" s="1"/>
  <c r="H409" i="14"/>
  <c r="K409" i="14" s="1"/>
  <c r="H410" i="14"/>
  <c r="K410" i="14" s="1"/>
  <c r="H411" i="14"/>
  <c r="K411" i="14" s="1"/>
  <c r="H412" i="14"/>
  <c r="K412" i="14" s="1"/>
  <c r="H413" i="14"/>
  <c r="K413" i="14" s="1"/>
  <c r="H415" i="14"/>
  <c r="K415" i="14" s="1"/>
  <c r="H416" i="14"/>
  <c r="K416" i="14" s="1"/>
  <c r="H417" i="14"/>
  <c r="K417" i="14" s="1"/>
  <c r="H418" i="14"/>
  <c r="K418" i="14" s="1"/>
  <c r="H419" i="14"/>
  <c r="K419" i="14" s="1"/>
  <c r="H420" i="14"/>
  <c r="K420" i="14" s="1"/>
  <c r="H421" i="14"/>
  <c r="K421" i="14" s="1"/>
  <c r="H422" i="14"/>
  <c r="K422" i="14" s="1"/>
  <c r="H423" i="14"/>
  <c r="K423" i="14" s="1"/>
  <c r="H424" i="14"/>
  <c r="K424" i="14" s="1"/>
  <c r="H425" i="14"/>
  <c r="K425" i="14" s="1"/>
  <c r="H426" i="14"/>
  <c r="K426" i="14" s="1"/>
  <c r="H427" i="14"/>
  <c r="K427" i="14" s="1"/>
  <c r="H428" i="14"/>
  <c r="K428" i="14" s="1"/>
  <c r="H429" i="14"/>
  <c r="K429" i="14" s="1"/>
  <c r="H430" i="14"/>
  <c r="K430" i="14" s="1"/>
  <c r="H431" i="14"/>
  <c r="K431" i="14" s="1"/>
  <c r="H432" i="14"/>
  <c r="K432" i="14" s="1"/>
  <c r="H433" i="14"/>
  <c r="K433" i="14" s="1"/>
  <c r="H434" i="14"/>
  <c r="K434" i="14" s="1"/>
  <c r="H435" i="14"/>
  <c r="K435" i="14" s="1"/>
  <c r="H436" i="14"/>
  <c r="K436" i="14" s="1"/>
  <c r="H437" i="14"/>
  <c r="K437" i="14" s="1"/>
  <c r="H438" i="14"/>
  <c r="K438" i="14" s="1"/>
  <c r="H439" i="14"/>
  <c r="K439" i="14" s="1"/>
  <c r="H440" i="14"/>
  <c r="K440" i="14" s="1"/>
  <c r="H441" i="14"/>
  <c r="K441" i="14" s="1"/>
  <c r="H442" i="14"/>
  <c r="K442" i="14" s="1"/>
  <c r="H443" i="14"/>
  <c r="K443" i="14" s="1"/>
  <c r="H444" i="14"/>
  <c r="K444" i="14" s="1"/>
  <c r="H445" i="14"/>
  <c r="K445" i="14" s="1"/>
  <c r="H446" i="14"/>
  <c r="K446" i="14" s="1"/>
  <c r="H447" i="14"/>
  <c r="K447" i="14" s="1"/>
  <c r="H448" i="14"/>
  <c r="K448" i="14" s="1"/>
  <c r="H449" i="14"/>
  <c r="K449" i="14" s="1"/>
  <c r="H450" i="14"/>
  <c r="K450" i="14" s="1"/>
  <c r="H451" i="14"/>
  <c r="K451" i="14" s="1"/>
  <c r="H452" i="14"/>
  <c r="K452" i="14" s="1"/>
  <c r="H453" i="14"/>
  <c r="K453" i="14" s="1"/>
  <c r="H454" i="14"/>
  <c r="K454" i="14" s="1"/>
  <c r="H455" i="14"/>
  <c r="K455" i="14" s="1"/>
  <c r="H456" i="14"/>
  <c r="K456" i="14" s="1"/>
  <c r="H457" i="14"/>
  <c r="K457" i="14" s="1"/>
  <c r="H458" i="14"/>
  <c r="K458" i="14" s="1"/>
  <c r="H459" i="14"/>
  <c r="K459" i="14" s="1"/>
  <c r="H460" i="14"/>
  <c r="K460" i="14" s="1"/>
  <c r="H461" i="14"/>
  <c r="K461" i="14" s="1"/>
  <c r="H462" i="14"/>
  <c r="K462" i="14" s="1"/>
  <c r="H463" i="14"/>
  <c r="K463" i="14" s="1"/>
  <c r="H464" i="14"/>
  <c r="K464" i="14" s="1"/>
  <c r="H465" i="14"/>
  <c r="K465" i="14" s="1"/>
  <c r="H466" i="14"/>
  <c r="K466" i="14" s="1"/>
  <c r="H467" i="14"/>
  <c r="K467" i="14" s="1"/>
  <c r="H468" i="14"/>
  <c r="K468" i="14" s="1"/>
  <c r="H469" i="14"/>
  <c r="K469" i="14" s="1"/>
  <c r="H470" i="14"/>
  <c r="K470" i="14" s="1"/>
  <c r="H471" i="14"/>
  <c r="K471" i="14" s="1"/>
  <c r="H472" i="14"/>
  <c r="K472" i="14" s="1"/>
  <c r="H473" i="14"/>
  <c r="K473" i="14" s="1"/>
  <c r="H474" i="14"/>
  <c r="K474" i="14" s="1"/>
  <c r="H475" i="14"/>
  <c r="K475" i="14" s="1"/>
  <c r="H476" i="14"/>
  <c r="K476" i="14" s="1"/>
  <c r="H477" i="14"/>
  <c r="K477" i="14" s="1"/>
  <c r="H478" i="14"/>
  <c r="K478" i="14" s="1"/>
  <c r="H479" i="14"/>
  <c r="K479" i="14" s="1"/>
  <c r="H480" i="14"/>
  <c r="K480" i="14" s="1"/>
  <c r="H481" i="14"/>
  <c r="K481" i="14" s="1"/>
  <c r="H482" i="14"/>
  <c r="K482" i="14" s="1"/>
  <c r="H483" i="14"/>
  <c r="K483" i="14" s="1"/>
  <c r="H484" i="14"/>
  <c r="K484" i="14" s="1"/>
  <c r="H485" i="14"/>
  <c r="K485" i="14" s="1"/>
  <c r="H486" i="14"/>
  <c r="K486" i="14" s="1"/>
  <c r="H487" i="14"/>
  <c r="K487" i="14" s="1"/>
  <c r="H488" i="14"/>
  <c r="K488" i="14" s="1"/>
  <c r="H489" i="14"/>
  <c r="K489" i="14" s="1"/>
  <c r="H490" i="14"/>
  <c r="K490" i="14" s="1"/>
  <c r="H491" i="14"/>
  <c r="K491" i="14" s="1"/>
  <c r="H492" i="14"/>
  <c r="K492" i="14" s="1"/>
  <c r="H493" i="14"/>
  <c r="K493" i="14" s="1"/>
  <c r="H494" i="14"/>
  <c r="K494" i="14" s="1"/>
  <c r="H495" i="14"/>
  <c r="K495" i="14" s="1"/>
  <c r="H496" i="14"/>
  <c r="K496" i="14" s="1"/>
  <c r="H497" i="14"/>
  <c r="K497" i="14" s="1"/>
  <c r="H498" i="14"/>
  <c r="K498" i="14" s="1"/>
  <c r="H499" i="14"/>
  <c r="K499" i="14" s="1"/>
  <c r="H500" i="14"/>
  <c r="K500" i="14" s="1"/>
  <c r="H501" i="14"/>
  <c r="K501" i="14" s="1"/>
  <c r="H502" i="14"/>
  <c r="K502" i="14" s="1"/>
  <c r="H503" i="14"/>
  <c r="K503" i="14" s="1"/>
  <c r="H504" i="14"/>
  <c r="K504" i="14" s="1"/>
  <c r="H505" i="14"/>
  <c r="K505" i="14" s="1"/>
  <c r="H506" i="14"/>
  <c r="K506" i="14" s="1"/>
  <c r="H507" i="14"/>
  <c r="K507" i="14" s="1"/>
  <c r="H508" i="14"/>
  <c r="K508" i="14" s="1"/>
  <c r="H509" i="14"/>
  <c r="K509" i="14" s="1"/>
  <c r="H510" i="14"/>
  <c r="K510" i="14" s="1"/>
  <c r="H511" i="14"/>
  <c r="K511" i="14" s="1"/>
  <c r="H512" i="14"/>
  <c r="K512" i="14" s="1"/>
  <c r="H513" i="14"/>
  <c r="K513" i="14" s="1"/>
  <c r="H514" i="14"/>
  <c r="K514" i="14" s="1"/>
  <c r="H515" i="14"/>
  <c r="K515" i="14" s="1"/>
  <c r="H516" i="14"/>
  <c r="K516" i="14" s="1"/>
  <c r="H517" i="14"/>
  <c r="K517" i="14" s="1"/>
  <c r="H518" i="14"/>
  <c r="K518" i="14" s="1"/>
  <c r="H519" i="14"/>
  <c r="K519" i="14" s="1"/>
  <c r="H520" i="14"/>
  <c r="K520" i="14" s="1"/>
  <c r="H521" i="14"/>
  <c r="K521" i="14" s="1"/>
  <c r="H522" i="14"/>
  <c r="K522" i="14" s="1"/>
  <c r="H523" i="14"/>
  <c r="K523" i="14" s="1"/>
  <c r="H524" i="14"/>
  <c r="K524" i="14" s="1"/>
  <c r="H525" i="14"/>
  <c r="K525" i="14" s="1"/>
  <c r="H526" i="14"/>
  <c r="K526" i="14" s="1"/>
  <c r="H527" i="14"/>
  <c r="K527" i="14" s="1"/>
  <c r="H528" i="14"/>
  <c r="K528" i="14" s="1"/>
  <c r="H529" i="14"/>
  <c r="K529" i="14" s="1"/>
  <c r="H530" i="14"/>
  <c r="K530" i="14" s="1"/>
  <c r="H531" i="14"/>
  <c r="K531" i="14" s="1"/>
  <c r="H532" i="14"/>
  <c r="K532" i="14" s="1"/>
  <c r="H533" i="14"/>
  <c r="K533" i="14" s="1"/>
  <c r="H534" i="14"/>
  <c r="K534" i="14" s="1"/>
  <c r="H535" i="14"/>
  <c r="K535" i="14" s="1"/>
  <c r="H536" i="14"/>
  <c r="K536" i="14" s="1"/>
  <c r="H537" i="14"/>
  <c r="K537" i="14" s="1"/>
  <c r="H538" i="14"/>
  <c r="K538" i="14" s="1"/>
  <c r="H539" i="14"/>
  <c r="K539" i="14" s="1"/>
  <c r="H541" i="14"/>
  <c r="K541" i="14" s="1"/>
  <c r="H542" i="14"/>
  <c r="K542" i="14" s="1"/>
  <c r="H543" i="14"/>
  <c r="K543" i="14" s="1"/>
  <c r="H544" i="14"/>
  <c r="K544" i="14" s="1"/>
  <c r="H545" i="14"/>
  <c r="K545" i="14" s="1"/>
  <c r="H547" i="14"/>
  <c r="K547" i="14" s="1"/>
  <c r="H548" i="14"/>
  <c r="K548" i="14" s="1"/>
  <c r="H549" i="14"/>
  <c r="K549" i="14" s="1"/>
  <c r="H553" i="14"/>
  <c r="K553" i="14" s="1"/>
  <c r="H554" i="14"/>
  <c r="K554" i="14" s="1"/>
  <c r="H555" i="14"/>
  <c r="K555" i="14" s="1"/>
  <c r="H556" i="14"/>
  <c r="K556" i="14" s="1"/>
  <c r="H557" i="14"/>
  <c r="K557" i="14" s="1"/>
  <c r="H558" i="14"/>
  <c r="K558" i="14" s="1"/>
  <c r="H559" i="14"/>
  <c r="K559" i="14" s="1"/>
  <c r="H560" i="14"/>
  <c r="K560" i="14" s="1"/>
  <c r="H561" i="14"/>
  <c r="K561" i="14" s="1"/>
  <c r="H562" i="14"/>
  <c r="K562" i="14" s="1"/>
  <c r="H563" i="14"/>
  <c r="K563" i="14" s="1"/>
  <c r="H564" i="14"/>
  <c r="K564" i="14" s="1"/>
  <c r="H565" i="14"/>
  <c r="K565" i="14" s="1"/>
  <c r="H566" i="14"/>
  <c r="K566" i="14" s="1"/>
  <c r="H567" i="14"/>
  <c r="K567" i="14" s="1"/>
  <c r="H568" i="14"/>
  <c r="K568" i="14" s="1"/>
  <c r="H569" i="14"/>
  <c r="K569" i="14" s="1"/>
  <c r="H570" i="14"/>
  <c r="K570" i="14" s="1"/>
  <c r="H571" i="14"/>
  <c r="K571" i="14" s="1"/>
  <c r="H572" i="14"/>
  <c r="K572" i="14" s="1"/>
  <c r="H573" i="14"/>
  <c r="K573" i="14" s="1"/>
  <c r="H574" i="14"/>
  <c r="K574" i="14" s="1"/>
  <c r="H575" i="14"/>
  <c r="K575" i="14" s="1"/>
  <c r="H576" i="14"/>
  <c r="K576" i="14" s="1"/>
  <c r="H577" i="14"/>
  <c r="K577" i="14" s="1"/>
  <c r="H578" i="14"/>
  <c r="K578" i="14" s="1"/>
  <c r="H579" i="14"/>
  <c r="K579" i="14" s="1"/>
  <c r="H580" i="14"/>
  <c r="K580" i="14" s="1"/>
  <c r="H582" i="14"/>
  <c r="K582" i="14" s="1"/>
  <c r="H583" i="14"/>
  <c r="K583" i="14" s="1"/>
  <c r="H584" i="14"/>
  <c r="K584" i="14" s="1"/>
  <c r="H585" i="14"/>
  <c r="K585" i="14" s="1"/>
  <c r="H586" i="14"/>
  <c r="K586" i="14" s="1"/>
  <c r="H587" i="14"/>
  <c r="K587" i="14" s="1"/>
  <c r="H588" i="14"/>
  <c r="K588" i="14" s="1"/>
  <c r="H589" i="14"/>
  <c r="K589" i="14" s="1"/>
  <c r="H590" i="14"/>
  <c r="K590" i="14" s="1"/>
  <c r="H591" i="14"/>
  <c r="K591" i="14" s="1"/>
  <c r="H592" i="14"/>
  <c r="K592" i="14" s="1"/>
  <c r="H593" i="14"/>
  <c r="K593" i="14" s="1"/>
  <c r="H594" i="14"/>
  <c r="K594" i="14" s="1"/>
  <c r="H595" i="14"/>
  <c r="K595" i="14" s="1"/>
  <c r="H596" i="14"/>
  <c r="K596" i="14" s="1"/>
  <c r="H597" i="14"/>
  <c r="K597" i="14" s="1"/>
  <c r="H598" i="14"/>
  <c r="K598" i="14" s="1"/>
  <c r="H599" i="14"/>
  <c r="K599" i="14" s="1"/>
  <c r="H600" i="14"/>
  <c r="K600" i="14" s="1"/>
  <c r="H601" i="14"/>
  <c r="K601" i="14" s="1"/>
  <c r="H602" i="14"/>
  <c r="K602" i="14" s="1"/>
  <c r="H603" i="14"/>
  <c r="K603" i="14" s="1"/>
  <c r="H604" i="14"/>
  <c r="K604" i="14" s="1"/>
  <c r="H605" i="14"/>
  <c r="K605" i="14" s="1"/>
  <c r="H606" i="14"/>
  <c r="K606" i="14" s="1"/>
  <c r="H607" i="14"/>
  <c r="K607" i="14" s="1"/>
  <c r="H608" i="14"/>
  <c r="K608" i="14" s="1"/>
  <c r="H609" i="14"/>
  <c r="K609" i="14" s="1"/>
  <c r="H610" i="14"/>
  <c r="K610" i="14" s="1"/>
  <c r="H611" i="14"/>
  <c r="K611" i="14" s="1"/>
  <c r="H612" i="14"/>
  <c r="K612" i="14" s="1"/>
  <c r="H613" i="14"/>
  <c r="K613" i="14" s="1"/>
  <c r="H614" i="14"/>
  <c r="K614" i="14" s="1"/>
  <c r="H615" i="14"/>
  <c r="K615" i="14" s="1"/>
  <c r="H616" i="14"/>
  <c r="K616" i="14" s="1"/>
  <c r="H617" i="14"/>
  <c r="K617" i="14" s="1"/>
  <c r="H618" i="14"/>
  <c r="K618" i="14" s="1"/>
  <c r="H619" i="14"/>
  <c r="K619" i="14" s="1"/>
  <c r="H620" i="14"/>
  <c r="K620" i="14" s="1"/>
  <c r="H621" i="14"/>
  <c r="K621" i="14" s="1"/>
  <c r="H622" i="14"/>
  <c r="K622" i="14" s="1"/>
  <c r="H623" i="14"/>
  <c r="K623" i="14" s="1"/>
  <c r="H624" i="14"/>
  <c r="K624" i="14" s="1"/>
  <c r="H625" i="14"/>
  <c r="K625" i="14" s="1"/>
  <c r="H626" i="14"/>
  <c r="K626" i="14" s="1"/>
  <c r="H627" i="14"/>
  <c r="K627" i="14" s="1"/>
  <c r="H628" i="14"/>
  <c r="K628" i="14" s="1"/>
  <c r="H629" i="14"/>
  <c r="K629" i="14" s="1"/>
  <c r="H630" i="14"/>
  <c r="K630" i="14" s="1"/>
  <c r="H631" i="14"/>
  <c r="K631" i="14" s="1"/>
  <c r="H632" i="14"/>
  <c r="K632" i="14" s="1"/>
  <c r="H633" i="14"/>
  <c r="K633" i="14" s="1"/>
  <c r="H634" i="14"/>
  <c r="K634" i="14" s="1"/>
  <c r="H635" i="14"/>
  <c r="K635" i="14" s="1"/>
  <c r="H636" i="14"/>
  <c r="K636" i="14" s="1"/>
  <c r="H637" i="14"/>
  <c r="K637" i="14" s="1"/>
  <c r="H638" i="14"/>
  <c r="K638" i="14" s="1"/>
  <c r="H639" i="14"/>
  <c r="K639" i="14" s="1"/>
  <c r="H640" i="14"/>
  <c r="K640" i="14" s="1"/>
  <c r="H641" i="14"/>
  <c r="K641" i="14" s="1"/>
  <c r="H642" i="14"/>
  <c r="K642" i="14" s="1"/>
  <c r="H643" i="14"/>
  <c r="K643" i="14" s="1"/>
  <c r="H644" i="14"/>
  <c r="K644" i="14" s="1"/>
  <c r="H645" i="14"/>
  <c r="K645" i="14" s="1"/>
  <c r="H646" i="14"/>
  <c r="K646" i="14" s="1"/>
  <c r="H647" i="14"/>
  <c r="K647" i="14" s="1"/>
  <c r="H648" i="14"/>
  <c r="K648" i="14" s="1"/>
  <c r="H649" i="14"/>
  <c r="K649" i="14" s="1"/>
  <c r="H650" i="14"/>
  <c r="K650" i="14" s="1"/>
  <c r="H651" i="14"/>
  <c r="K651" i="14" s="1"/>
  <c r="H652" i="14"/>
  <c r="K652" i="14" s="1"/>
  <c r="H653" i="14"/>
  <c r="K653" i="14" s="1"/>
  <c r="H654" i="14"/>
  <c r="K654" i="14" s="1"/>
  <c r="H655" i="14"/>
  <c r="K655" i="14" s="1"/>
  <c r="H656" i="14"/>
  <c r="K656" i="14" s="1"/>
  <c r="H657" i="14"/>
  <c r="K657" i="14" s="1"/>
  <c r="H658" i="14"/>
  <c r="K658" i="14" s="1"/>
  <c r="H659" i="14"/>
  <c r="K659" i="14" s="1"/>
  <c r="H660" i="14"/>
  <c r="K660" i="14" s="1"/>
  <c r="H661" i="14"/>
  <c r="K661" i="14" s="1"/>
  <c r="H662" i="14"/>
  <c r="K662" i="14" s="1"/>
  <c r="H663" i="14"/>
  <c r="K663" i="14" s="1"/>
  <c r="H664" i="14"/>
  <c r="K664" i="14" s="1"/>
  <c r="H665" i="14"/>
  <c r="K665" i="14" s="1"/>
  <c r="H666" i="14"/>
  <c r="K666" i="14" s="1"/>
  <c r="H667" i="14"/>
  <c r="K667" i="14" s="1"/>
  <c r="H668" i="14"/>
  <c r="K668" i="14" s="1"/>
  <c r="H669" i="14"/>
  <c r="K669" i="14" s="1"/>
  <c r="H670" i="14"/>
  <c r="K670" i="14" s="1"/>
  <c r="H671" i="14"/>
  <c r="K671" i="14" s="1"/>
  <c r="H672" i="14"/>
  <c r="K672" i="14" s="1"/>
  <c r="H673" i="14"/>
  <c r="K673" i="14" s="1"/>
  <c r="H674" i="14"/>
  <c r="K674" i="14" s="1"/>
  <c r="H675" i="14"/>
  <c r="K675" i="14" s="1"/>
  <c r="H676" i="14"/>
  <c r="K676" i="14" s="1"/>
  <c r="H677" i="14"/>
  <c r="K677" i="14" s="1"/>
  <c r="H678" i="14"/>
  <c r="K678" i="14" s="1"/>
  <c r="H679" i="14"/>
  <c r="K679" i="14" s="1"/>
  <c r="H680" i="14"/>
  <c r="K680" i="14" s="1"/>
  <c r="H681" i="14"/>
  <c r="K681" i="14" s="1"/>
  <c r="H682" i="14"/>
  <c r="K682" i="14" s="1"/>
  <c r="H683" i="14"/>
  <c r="K683" i="14" s="1"/>
  <c r="H684" i="14"/>
  <c r="K684" i="14" s="1"/>
  <c r="H685" i="14"/>
  <c r="K685" i="14" s="1"/>
  <c r="H686" i="14"/>
  <c r="K686" i="14" s="1"/>
  <c r="H687" i="14"/>
  <c r="K687" i="14" s="1"/>
  <c r="H688" i="14"/>
  <c r="K688" i="14" s="1"/>
  <c r="H689" i="14"/>
  <c r="K689" i="14" s="1"/>
  <c r="H690" i="14"/>
  <c r="K690" i="14" s="1"/>
  <c r="H691" i="14"/>
  <c r="K691" i="14" s="1"/>
  <c r="H692" i="14"/>
  <c r="K692" i="14" s="1"/>
  <c r="H693" i="14"/>
  <c r="K693" i="14" s="1"/>
  <c r="H694" i="14"/>
  <c r="K694" i="14" s="1"/>
  <c r="H695" i="14"/>
  <c r="K695" i="14" s="1"/>
  <c r="H696" i="14"/>
  <c r="K696" i="14" s="1"/>
  <c r="H697" i="14"/>
  <c r="K697" i="14" s="1"/>
  <c r="H698" i="14"/>
  <c r="K698" i="14" s="1"/>
  <c r="H699" i="14"/>
  <c r="K699" i="14" s="1"/>
  <c r="H700" i="14"/>
  <c r="K700" i="14" s="1"/>
  <c r="H701" i="14"/>
  <c r="K701" i="14" s="1"/>
  <c r="H702" i="14"/>
  <c r="K702" i="14" s="1"/>
  <c r="H703" i="14"/>
  <c r="K703" i="14" s="1"/>
  <c r="H704" i="14"/>
  <c r="K704" i="14" s="1"/>
  <c r="H705" i="14"/>
  <c r="K705" i="14" s="1"/>
  <c r="H706" i="14"/>
  <c r="K706" i="14" s="1"/>
  <c r="H707" i="14"/>
  <c r="K707" i="14" s="1"/>
  <c r="H708" i="14"/>
  <c r="K708" i="14" s="1"/>
  <c r="H709" i="14"/>
  <c r="K709" i="14" s="1"/>
  <c r="H710" i="14"/>
  <c r="K710" i="14" s="1"/>
  <c r="H711" i="14"/>
  <c r="K711" i="14" s="1"/>
  <c r="H712" i="14"/>
  <c r="K712" i="14" s="1"/>
  <c r="H713" i="14"/>
  <c r="K713" i="14" s="1"/>
  <c r="H714" i="14"/>
  <c r="K714" i="14" s="1"/>
  <c r="H715" i="14"/>
  <c r="K715" i="14" s="1"/>
  <c r="H716" i="14"/>
  <c r="K716" i="14" s="1"/>
  <c r="H717" i="14"/>
  <c r="K717" i="14" s="1"/>
  <c r="H718" i="14"/>
  <c r="K718" i="14" s="1"/>
  <c r="H719" i="14"/>
  <c r="K719" i="14" s="1"/>
  <c r="H720" i="14"/>
  <c r="K720" i="14" s="1"/>
  <c r="H721" i="14"/>
  <c r="K721" i="14" s="1"/>
  <c r="H722" i="14"/>
  <c r="K722" i="14" s="1"/>
  <c r="H723" i="14"/>
  <c r="K723" i="14" s="1"/>
  <c r="H724" i="14"/>
  <c r="K724" i="14" s="1"/>
  <c r="H725" i="14"/>
  <c r="K725" i="14" s="1"/>
  <c r="H726" i="14"/>
  <c r="K726" i="14" s="1"/>
  <c r="H727" i="14"/>
  <c r="K727" i="14" s="1"/>
  <c r="H728" i="14"/>
  <c r="K728" i="14" s="1"/>
  <c r="H729" i="14"/>
  <c r="K729" i="14" s="1"/>
  <c r="H730" i="14"/>
  <c r="K730" i="14" s="1"/>
  <c r="H731" i="14"/>
  <c r="K731" i="14" s="1"/>
  <c r="H732" i="14"/>
  <c r="K732" i="14" s="1"/>
  <c r="H733" i="14"/>
  <c r="K733" i="14" s="1"/>
  <c r="H734" i="14"/>
  <c r="K734" i="14" s="1"/>
  <c r="H735" i="14"/>
  <c r="K735" i="14" s="1"/>
  <c r="H736" i="14"/>
  <c r="K736" i="14" s="1"/>
  <c r="H737" i="14"/>
  <c r="K737" i="14" s="1"/>
  <c r="H738" i="14"/>
  <c r="K738" i="14" s="1"/>
  <c r="H739" i="14"/>
  <c r="K739" i="14" s="1"/>
  <c r="H740" i="14"/>
  <c r="K740" i="14" s="1"/>
  <c r="H741" i="14"/>
  <c r="K741" i="14" s="1"/>
  <c r="H742" i="14"/>
  <c r="K742" i="14" s="1"/>
  <c r="H743" i="14"/>
  <c r="K743" i="14" s="1"/>
  <c r="H744" i="14"/>
  <c r="K744" i="14" s="1"/>
  <c r="H745" i="14"/>
  <c r="K745" i="14" s="1"/>
  <c r="H746" i="14"/>
  <c r="K746" i="14" s="1"/>
  <c r="H747" i="14"/>
  <c r="K747" i="14" s="1"/>
  <c r="H748" i="14"/>
  <c r="K748" i="14" s="1"/>
  <c r="H749" i="14"/>
  <c r="K749" i="14" s="1"/>
  <c r="H750" i="14"/>
  <c r="K750" i="14" s="1"/>
  <c r="H751" i="14"/>
  <c r="K751" i="14" s="1"/>
  <c r="H752" i="14"/>
  <c r="K752" i="14" s="1"/>
  <c r="H753" i="14"/>
  <c r="K753" i="14" s="1"/>
  <c r="H754" i="14"/>
  <c r="K754" i="14" s="1"/>
  <c r="H755" i="14"/>
  <c r="K755" i="14" s="1"/>
  <c r="H756" i="14"/>
  <c r="K756" i="14" s="1"/>
  <c r="H757" i="14"/>
  <c r="K757" i="14" s="1"/>
  <c r="H758" i="14"/>
  <c r="K758" i="14" s="1"/>
  <c r="H759" i="14"/>
  <c r="K759" i="14" s="1"/>
  <c r="H760" i="14"/>
  <c r="K760" i="14" s="1"/>
  <c r="H761" i="14"/>
  <c r="K761" i="14" s="1"/>
  <c r="H762" i="14"/>
  <c r="K762" i="14" s="1"/>
  <c r="H763" i="14"/>
  <c r="K763" i="14" s="1"/>
  <c r="H764" i="14"/>
  <c r="K764" i="14" s="1"/>
  <c r="H765" i="14"/>
  <c r="K765" i="14" s="1"/>
  <c r="H766" i="14"/>
  <c r="K766" i="14" s="1"/>
  <c r="H767" i="14"/>
  <c r="K767" i="14" s="1"/>
  <c r="H768" i="14"/>
  <c r="K768" i="14" s="1"/>
  <c r="H769" i="14"/>
  <c r="K769" i="14" s="1"/>
  <c r="H770" i="14"/>
  <c r="K770" i="14" s="1"/>
  <c r="H771" i="14"/>
  <c r="K771" i="14" s="1"/>
  <c r="H772" i="14"/>
  <c r="K772" i="14" s="1"/>
  <c r="H773" i="14"/>
  <c r="K773" i="14" s="1"/>
  <c r="H774" i="14"/>
  <c r="K774" i="14" s="1"/>
  <c r="H775" i="14"/>
  <c r="K775" i="14" s="1"/>
  <c r="H776" i="14"/>
  <c r="K776" i="14" s="1"/>
  <c r="H777" i="14"/>
  <c r="K777" i="14" s="1"/>
  <c r="H778" i="14"/>
  <c r="K778" i="14" s="1"/>
  <c r="H779" i="14"/>
  <c r="K779" i="14" s="1"/>
  <c r="H780" i="14"/>
  <c r="K780" i="14" s="1"/>
  <c r="H781" i="14"/>
  <c r="K781" i="14" s="1"/>
  <c r="H782" i="14"/>
  <c r="K782" i="14" s="1"/>
  <c r="H783" i="14"/>
  <c r="K783" i="14" s="1"/>
  <c r="H784" i="14"/>
  <c r="K784" i="14" s="1"/>
  <c r="H785" i="14"/>
  <c r="K785" i="14" s="1"/>
  <c r="H786" i="14"/>
  <c r="K786" i="14" s="1"/>
  <c r="H787" i="14"/>
  <c r="K787" i="14" s="1"/>
  <c r="H788" i="14"/>
  <c r="K788" i="14" s="1"/>
  <c r="H789" i="14"/>
  <c r="K789" i="14" s="1"/>
  <c r="H790" i="14"/>
  <c r="K790" i="14" s="1"/>
  <c r="H791" i="14"/>
  <c r="K791" i="14" s="1"/>
  <c r="H792" i="14"/>
  <c r="K792" i="14" s="1"/>
  <c r="H793" i="14"/>
  <c r="K793" i="14" s="1"/>
  <c r="H794" i="14"/>
  <c r="K794" i="14" s="1"/>
  <c r="H795" i="14"/>
  <c r="K795" i="14" s="1"/>
  <c r="H796" i="14"/>
  <c r="K796" i="14" s="1"/>
  <c r="H797" i="14"/>
  <c r="K797" i="14" s="1"/>
  <c r="H798" i="14"/>
  <c r="K798" i="14" s="1"/>
  <c r="H799" i="14"/>
  <c r="K799" i="14" s="1"/>
  <c r="H800" i="14"/>
  <c r="K800" i="14" s="1"/>
  <c r="H801" i="14"/>
  <c r="K801" i="14" s="1"/>
  <c r="H802" i="14"/>
  <c r="K802" i="14" s="1"/>
  <c r="H803" i="14"/>
  <c r="K803" i="14" s="1"/>
  <c r="H804" i="14"/>
  <c r="K804" i="14" s="1"/>
  <c r="H805" i="14"/>
  <c r="K805" i="14" s="1"/>
  <c r="H806" i="14"/>
  <c r="K806" i="14" s="1"/>
  <c r="H807" i="14"/>
  <c r="K807" i="14" s="1"/>
  <c r="H808" i="14"/>
  <c r="K808" i="14" s="1"/>
  <c r="H809" i="14"/>
  <c r="K809" i="14" s="1"/>
  <c r="H810" i="14"/>
  <c r="K810" i="14" s="1"/>
  <c r="H811" i="14"/>
  <c r="K811" i="14" s="1"/>
  <c r="H812" i="14"/>
  <c r="K812" i="14" s="1"/>
  <c r="H813" i="14"/>
  <c r="K813" i="14" s="1"/>
  <c r="H814" i="14"/>
  <c r="K814" i="14" s="1"/>
  <c r="H815" i="14"/>
  <c r="K815" i="14" s="1"/>
  <c r="H816" i="14"/>
  <c r="K816" i="14" s="1"/>
  <c r="H817" i="14"/>
  <c r="K817" i="14" s="1"/>
  <c r="H818" i="14"/>
  <c r="K818" i="14" s="1"/>
  <c r="H819" i="14"/>
  <c r="K819" i="14" s="1"/>
  <c r="H820" i="14"/>
  <c r="K820" i="14" s="1"/>
  <c r="H821" i="14"/>
  <c r="K821" i="14" s="1"/>
  <c r="H822" i="14"/>
  <c r="K822" i="14" s="1"/>
  <c r="H823" i="14"/>
  <c r="K823" i="14" s="1"/>
  <c r="H824" i="14"/>
  <c r="K824" i="14" s="1"/>
  <c r="H825" i="14"/>
  <c r="K825" i="14" s="1"/>
  <c r="H828" i="14"/>
  <c r="K828" i="14" s="1"/>
  <c r="H829" i="14"/>
  <c r="K829" i="14" s="1"/>
  <c r="H830" i="14"/>
  <c r="K830" i="14" s="1"/>
  <c r="H832" i="14"/>
  <c r="K832" i="14" s="1"/>
  <c r="H833" i="14"/>
  <c r="K833" i="14" s="1"/>
  <c r="H834" i="14"/>
  <c r="K834" i="14" s="1"/>
  <c r="H835" i="14"/>
  <c r="K835" i="14" s="1"/>
  <c r="H836" i="14"/>
  <c r="K836" i="14" s="1"/>
  <c r="H837" i="14"/>
  <c r="K837" i="14" s="1"/>
  <c r="H838" i="14"/>
  <c r="K838" i="14" s="1"/>
  <c r="H839" i="14"/>
  <c r="K839" i="14" s="1"/>
  <c r="H840" i="14"/>
  <c r="K840" i="14" s="1"/>
  <c r="H841" i="14"/>
  <c r="K841" i="14" s="1"/>
  <c r="H842" i="14"/>
  <c r="K842" i="14" s="1"/>
  <c r="H843" i="14"/>
  <c r="K843" i="14" s="1"/>
  <c r="H844" i="14"/>
  <c r="K844" i="14" s="1"/>
  <c r="H845" i="14"/>
  <c r="K845" i="14" s="1"/>
  <c r="H846" i="14"/>
  <c r="K846" i="14" s="1"/>
  <c r="H847" i="14"/>
  <c r="K847" i="14" s="1"/>
  <c r="H848" i="14"/>
  <c r="K848" i="14" s="1"/>
  <c r="H849" i="14"/>
  <c r="K849" i="14" s="1"/>
  <c r="H850" i="14"/>
  <c r="K850" i="14" s="1"/>
  <c r="H851" i="14"/>
  <c r="K851" i="14" s="1"/>
  <c r="H852" i="14"/>
  <c r="K852" i="14" s="1"/>
  <c r="H853" i="14"/>
  <c r="K853" i="14" s="1"/>
  <c r="H854" i="14"/>
  <c r="K854" i="14" s="1"/>
  <c r="H855" i="14"/>
  <c r="K855" i="14" s="1"/>
  <c r="H856" i="14"/>
  <c r="K856" i="14" s="1"/>
  <c r="H857" i="14"/>
  <c r="K857" i="14" s="1"/>
  <c r="H858" i="14"/>
  <c r="K858" i="14" s="1"/>
  <c r="H859" i="14"/>
  <c r="K859" i="14" s="1"/>
  <c r="H860" i="14"/>
  <c r="K860" i="14" s="1"/>
  <c r="H861" i="14"/>
  <c r="K861" i="14" s="1"/>
  <c r="H862" i="14"/>
  <c r="K862" i="14" s="1"/>
  <c r="H863" i="14"/>
  <c r="K863" i="14" s="1"/>
  <c r="H864" i="14"/>
  <c r="K864" i="14" s="1"/>
  <c r="H865" i="14"/>
  <c r="K865" i="14" s="1"/>
  <c r="H866" i="14"/>
  <c r="K866" i="14" s="1"/>
  <c r="H867" i="14"/>
  <c r="K867" i="14" s="1"/>
  <c r="H869" i="14"/>
  <c r="K869" i="14" s="1"/>
  <c r="H870" i="14"/>
  <c r="K870" i="14" s="1"/>
  <c r="H871" i="14"/>
  <c r="K871" i="14" s="1"/>
  <c r="H873" i="14"/>
  <c r="K873" i="14" s="1"/>
  <c r="H874" i="14"/>
  <c r="K874" i="14" s="1"/>
  <c r="H875" i="14"/>
  <c r="K875" i="14" s="1"/>
  <c r="H876" i="14"/>
  <c r="K876" i="14" s="1"/>
  <c r="H877" i="14"/>
  <c r="K877" i="14" s="1"/>
  <c r="H878" i="14"/>
  <c r="K878" i="14" s="1"/>
  <c r="H879" i="14"/>
  <c r="K879" i="14" s="1"/>
  <c r="H880" i="14"/>
  <c r="K880" i="14" s="1"/>
  <c r="H881" i="14"/>
  <c r="K881" i="14" s="1"/>
  <c r="H882" i="14"/>
  <c r="K882" i="14" s="1"/>
  <c r="H883" i="14"/>
  <c r="K883" i="14" s="1"/>
  <c r="H884" i="14"/>
  <c r="K884" i="14" s="1"/>
  <c r="H885" i="14"/>
  <c r="K885" i="14" s="1"/>
  <c r="H886" i="14"/>
  <c r="K886" i="14" s="1"/>
  <c r="H887" i="14"/>
  <c r="K887" i="14" s="1"/>
  <c r="H888" i="14"/>
  <c r="K888" i="14" s="1"/>
  <c r="H889" i="14"/>
  <c r="K889" i="14" s="1"/>
  <c r="H890" i="14"/>
  <c r="K890" i="14" s="1"/>
  <c r="H891" i="14"/>
  <c r="K891" i="14" s="1"/>
  <c r="H892" i="14"/>
  <c r="K892" i="14" s="1"/>
  <c r="H893" i="14"/>
  <c r="K893" i="14" s="1"/>
  <c r="H894" i="14"/>
  <c r="K894" i="14" s="1"/>
  <c r="H895" i="14"/>
  <c r="K895" i="14" s="1"/>
  <c r="H896" i="14"/>
  <c r="K896" i="14" s="1"/>
  <c r="H897" i="14"/>
  <c r="K897" i="14" s="1"/>
  <c r="H898" i="14"/>
  <c r="K898" i="14" s="1"/>
  <c r="H901" i="14"/>
  <c r="K901" i="14" s="1"/>
  <c r="H902" i="14"/>
  <c r="K902" i="14" s="1"/>
  <c r="H903" i="14"/>
  <c r="K903" i="14" s="1"/>
  <c r="H904" i="14"/>
  <c r="K904" i="14" s="1"/>
  <c r="H905" i="14"/>
  <c r="K905" i="14" s="1"/>
  <c r="H906" i="14"/>
  <c r="K906" i="14" s="1"/>
  <c r="H907" i="14"/>
  <c r="K907" i="14" s="1"/>
  <c r="H908" i="14"/>
  <c r="K908" i="14" s="1"/>
  <c r="H909" i="14"/>
  <c r="K909" i="14" s="1"/>
  <c r="H910" i="14"/>
  <c r="K910" i="14" s="1"/>
  <c r="H911" i="14"/>
  <c r="K911" i="14" s="1"/>
  <c r="H912" i="14"/>
  <c r="K912" i="14" s="1"/>
  <c r="H913" i="14"/>
  <c r="K913" i="14" s="1"/>
  <c r="H914" i="14"/>
  <c r="K914" i="14" s="1"/>
  <c r="H915" i="14"/>
  <c r="K915" i="14" s="1"/>
  <c r="H916" i="14"/>
  <c r="K916" i="14" s="1"/>
  <c r="H917" i="14"/>
  <c r="K917" i="14" s="1"/>
  <c r="H918" i="14"/>
  <c r="K918" i="14" s="1"/>
  <c r="H920" i="14"/>
  <c r="K920" i="14" s="1"/>
  <c r="H921" i="14"/>
  <c r="K921" i="14" s="1"/>
  <c r="H922" i="14"/>
  <c r="K922" i="14" s="1"/>
  <c r="H923" i="14"/>
  <c r="K923" i="14" s="1"/>
  <c r="H924" i="14"/>
  <c r="K924" i="14" s="1"/>
  <c r="H925" i="14"/>
  <c r="K925" i="14" s="1"/>
  <c r="H926" i="14"/>
  <c r="K926" i="14" s="1"/>
  <c r="H927" i="14"/>
  <c r="K927" i="14" s="1"/>
  <c r="H928" i="14"/>
  <c r="K928" i="14" s="1"/>
  <c r="H929" i="14"/>
  <c r="K929" i="14" s="1"/>
  <c r="H930" i="14"/>
  <c r="K930" i="14" s="1"/>
  <c r="H931" i="14"/>
  <c r="K931" i="14" s="1"/>
  <c r="H932" i="14"/>
  <c r="K932" i="14" s="1"/>
  <c r="H933" i="14"/>
  <c r="K933" i="14" s="1"/>
  <c r="H934" i="14"/>
  <c r="K934" i="14" s="1"/>
  <c r="H935" i="14"/>
  <c r="K935" i="14" s="1"/>
  <c r="H936" i="14"/>
  <c r="K936" i="14" s="1"/>
  <c r="H937" i="14"/>
  <c r="K937" i="14" s="1"/>
  <c r="H939" i="14"/>
  <c r="K939" i="14" s="1"/>
  <c r="H940" i="14"/>
  <c r="K940" i="14" s="1"/>
  <c r="H941" i="14"/>
  <c r="K941" i="14" s="1"/>
  <c r="H942" i="14"/>
  <c r="K942" i="14" s="1"/>
  <c r="H943" i="14"/>
  <c r="K943" i="14" s="1"/>
  <c r="H944" i="14"/>
  <c r="K944" i="14" s="1"/>
  <c r="H945" i="14"/>
  <c r="K945" i="14" s="1"/>
  <c r="H946" i="14"/>
  <c r="K946" i="14" s="1"/>
  <c r="H947" i="14"/>
  <c r="K947" i="14" s="1"/>
  <c r="H948" i="14"/>
  <c r="K948" i="14" s="1"/>
  <c r="H949" i="14"/>
  <c r="K949" i="14" s="1"/>
  <c r="H950" i="14"/>
  <c r="K950" i="14" s="1"/>
  <c r="H951" i="14"/>
  <c r="K951" i="14" s="1"/>
  <c r="H952" i="14"/>
  <c r="K952" i="14" s="1"/>
  <c r="H953" i="14"/>
  <c r="K953" i="14" s="1"/>
  <c r="H954" i="14"/>
  <c r="K954" i="14" s="1"/>
  <c r="H955" i="14"/>
  <c r="K955" i="14" s="1"/>
  <c r="H956" i="14"/>
  <c r="K956" i="14" s="1"/>
  <c r="H957" i="14"/>
  <c r="K957" i="14" s="1"/>
  <c r="H958" i="14"/>
  <c r="K958" i="14" s="1"/>
  <c r="H959" i="14"/>
  <c r="K959" i="14" s="1"/>
  <c r="H960" i="14"/>
  <c r="K960" i="14" s="1"/>
  <c r="H961" i="14"/>
  <c r="K961" i="14" s="1"/>
  <c r="H962" i="14"/>
  <c r="K962" i="14" s="1"/>
  <c r="H963" i="14"/>
  <c r="K963" i="14" s="1"/>
  <c r="H964" i="14"/>
  <c r="K964" i="14" s="1"/>
  <c r="H965" i="14"/>
  <c r="K965" i="14" s="1"/>
  <c r="H966" i="14"/>
  <c r="K966" i="14" s="1"/>
  <c r="H967" i="14"/>
  <c r="K967" i="14" s="1"/>
  <c r="H968" i="14"/>
  <c r="K968" i="14" s="1"/>
  <c r="H969" i="14"/>
  <c r="K969" i="14" s="1"/>
  <c r="H970" i="14"/>
  <c r="K970" i="14" s="1"/>
  <c r="H971" i="14"/>
  <c r="K971" i="14" s="1"/>
  <c r="H972" i="14"/>
  <c r="K972" i="14" s="1"/>
  <c r="H973" i="14"/>
  <c r="K973" i="14" s="1"/>
  <c r="H974" i="14"/>
  <c r="K974" i="14" s="1"/>
  <c r="H975" i="14"/>
  <c r="K975" i="14" s="1"/>
  <c r="H976" i="14"/>
  <c r="K976" i="14" s="1"/>
  <c r="H977" i="14"/>
  <c r="K977" i="14" s="1"/>
  <c r="H978" i="14"/>
  <c r="K978" i="14" s="1"/>
  <c r="H979" i="14"/>
  <c r="K979" i="14" s="1"/>
  <c r="H980" i="14"/>
  <c r="K980" i="14" s="1"/>
  <c r="H981" i="14"/>
  <c r="K981" i="14" s="1"/>
  <c r="H982" i="14"/>
  <c r="K982" i="14" s="1"/>
  <c r="H983" i="14"/>
  <c r="K983" i="14" s="1"/>
  <c r="H984" i="14"/>
  <c r="K984" i="14" s="1"/>
  <c r="H985" i="14"/>
  <c r="K985" i="14" s="1"/>
  <c r="H986" i="14"/>
  <c r="K986" i="14" s="1"/>
  <c r="H987" i="14"/>
  <c r="K987" i="14" s="1"/>
  <c r="H988" i="14"/>
  <c r="K988" i="14" s="1"/>
  <c r="H989" i="14"/>
  <c r="K989" i="14" s="1"/>
  <c r="H990" i="14"/>
  <c r="K990" i="14" s="1"/>
  <c r="H991" i="14"/>
  <c r="K991" i="14" s="1"/>
  <c r="H992" i="14"/>
  <c r="K992" i="14" s="1"/>
  <c r="H993" i="14"/>
  <c r="K993" i="14" s="1"/>
  <c r="H994" i="14"/>
  <c r="K994" i="14" s="1"/>
  <c r="H995" i="14"/>
  <c r="K995" i="14" s="1"/>
  <c r="H996" i="14"/>
  <c r="K996" i="14" s="1"/>
  <c r="H997" i="14"/>
  <c r="K997" i="14" s="1"/>
  <c r="H998" i="14"/>
  <c r="K998" i="14" s="1"/>
  <c r="H999" i="14"/>
  <c r="K999" i="14" s="1"/>
  <c r="H1000" i="14"/>
  <c r="K1000" i="14" s="1"/>
  <c r="H1001" i="14"/>
  <c r="K1001" i="14" s="1"/>
  <c r="H1002" i="14"/>
  <c r="K1002" i="14" s="1"/>
  <c r="H1003" i="14"/>
  <c r="K1003" i="14" s="1"/>
  <c r="H1004" i="14"/>
  <c r="K1004" i="14" s="1"/>
  <c r="H1005" i="14"/>
  <c r="K1005" i="14" s="1"/>
  <c r="H1006" i="14"/>
  <c r="K1006" i="14" s="1"/>
  <c r="H1007" i="14"/>
  <c r="K1007" i="14" s="1"/>
  <c r="H1008" i="14"/>
  <c r="K1008" i="14" s="1"/>
  <c r="H1009" i="14"/>
  <c r="K1009" i="14" s="1"/>
  <c r="H1010" i="14"/>
  <c r="K1010" i="14" s="1"/>
  <c r="H1013" i="14"/>
  <c r="K1013" i="14" s="1"/>
  <c r="H1014" i="14"/>
  <c r="K1014" i="14" s="1"/>
  <c r="H1015" i="14"/>
  <c r="K1015" i="14" s="1"/>
  <c r="H1016" i="14"/>
  <c r="K1016" i="14" s="1"/>
  <c r="H1017" i="14"/>
  <c r="K1017" i="14" s="1"/>
  <c r="H1018" i="14"/>
  <c r="K1018" i="14" s="1"/>
  <c r="H1019" i="14"/>
  <c r="K1019" i="14" s="1"/>
  <c r="H1020" i="14"/>
  <c r="K1020" i="14" s="1"/>
  <c r="H1021" i="14"/>
  <c r="K1021" i="14" s="1"/>
  <c r="H1022" i="14"/>
  <c r="K1022" i="14" s="1"/>
  <c r="H1023" i="14"/>
  <c r="K1023" i="14" s="1"/>
  <c r="H1024" i="14"/>
  <c r="K1024" i="14" s="1"/>
  <c r="H1025" i="14"/>
  <c r="K1025" i="14" s="1"/>
  <c r="H1026" i="14"/>
  <c r="K1026" i="14" s="1"/>
  <c r="H1027" i="14"/>
  <c r="K1027" i="14" s="1"/>
  <c r="H1028" i="14"/>
  <c r="K1028" i="14" s="1"/>
  <c r="H1029" i="14"/>
  <c r="K1029" i="14" s="1"/>
  <c r="H1030" i="14"/>
  <c r="K1030" i="14" s="1"/>
  <c r="H1031" i="14"/>
  <c r="K1031" i="14" s="1"/>
  <c r="H1032" i="14"/>
  <c r="K1032" i="14" s="1"/>
  <c r="H1033" i="14"/>
  <c r="K1033" i="14" s="1"/>
  <c r="H1034" i="14"/>
  <c r="K1034" i="14" s="1"/>
  <c r="H1035" i="14"/>
  <c r="K1035" i="14" s="1"/>
  <c r="H1036" i="14"/>
  <c r="K1036" i="14" s="1"/>
  <c r="H1037" i="14"/>
  <c r="K1037" i="14" s="1"/>
  <c r="H1038" i="14"/>
  <c r="K1038" i="14" s="1"/>
  <c r="H1039" i="14"/>
  <c r="K1039" i="14" s="1"/>
  <c r="H1040" i="14"/>
  <c r="K1040" i="14" s="1"/>
  <c r="H1041" i="14"/>
  <c r="K1041" i="14" s="1"/>
  <c r="H1042" i="14"/>
  <c r="K1042" i="14" s="1"/>
  <c r="H1043" i="14"/>
  <c r="K1043" i="14" s="1"/>
  <c r="H1044" i="14"/>
  <c r="K1044" i="14" s="1"/>
  <c r="H1045" i="14"/>
  <c r="K1045" i="14" s="1"/>
  <c r="H1046" i="14"/>
  <c r="K1046" i="14" s="1"/>
  <c r="H1047" i="14"/>
  <c r="K1047" i="14" s="1"/>
  <c r="H1048" i="14"/>
  <c r="K1048" i="14" s="1"/>
  <c r="H1049" i="14"/>
  <c r="K1049" i="14" s="1"/>
  <c r="H1050" i="14"/>
  <c r="K1050" i="14" s="1"/>
  <c r="H1051" i="14"/>
  <c r="K1051" i="14" s="1"/>
  <c r="H1052" i="14"/>
  <c r="K1052" i="14" s="1"/>
  <c r="H1053" i="14"/>
  <c r="K1053" i="14" s="1"/>
  <c r="H1054" i="14"/>
  <c r="K1054" i="14" s="1"/>
  <c r="H1055" i="14"/>
  <c r="K1055" i="14" s="1"/>
  <c r="H1056" i="14"/>
  <c r="K1056" i="14" s="1"/>
  <c r="H1057" i="14"/>
  <c r="K1057" i="14" s="1"/>
  <c r="H1058" i="14"/>
  <c r="K1058" i="14" s="1"/>
  <c r="H1059" i="14"/>
  <c r="K1059" i="14" s="1"/>
  <c r="H1060" i="14"/>
  <c r="K1060" i="14" s="1"/>
  <c r="H1061" i="14"/>
  <c r="K1061" i="14" s="1"/>
  <c r="H1062" i="14"/>
  <c r="K1062" i="14" s="1"/>
  <c r="H1063" i="14"/>
  <c r="K1063" i="14" s="1"/>
  <c r="H1064" i="14"/>
  <c r="K1064" i="14" s="1"/>
  <c r="H1065" i="14"/>
  <c r="K1065" i="14" s="1"/>
  <c r="H1066" i="14"/>
  <c r="K1066" i="14" s="1"/>
  <c r="H1067" i="14"/>
  <c r="K1067" i="14" s="1"/>
  <c r="H1068" i="14"/>
  <c r="K1068" i="14" s="1"/>
  <c r="H1069" i="14"/>
  <c r="K1069" i="14" s="1"/>
  <c r="H1070" i="14"/>
  <c r="K1070" i="14" s="1"/>
  <c r="H1071" i="14"/>
  <c r="K1071" i="14" s="1"/>
  <c r="H1072" i="14"/>
  <c r="K1072" i="14" s="1"/>
  <c r="H1073" i="14"/>
  <c r="K1073" i="14" s="1"/>
  <c r="H1074" i="14"/>
  <c r="K1074" i="14" s="1"/>
  <c r="H1077" i="14"/>
  <c r="K1077" i="14" s="1"/>
  <c r="H1078" i="14"/>
  <c r="K1078" i="14" s="1"/>
  <c r="H1079" i="14"/>
  <c r="K1079" i="14" s="1"/>
  <c r="H1081" i="14"/>
  <c r="K1081" i="14" s="1"/>
  <c r="H1082" i="14"/>
  <c r="K1082" i="14" s="1"/>
  <c r="H1083" i="14"/>
  <c r="K1083" i="14" s="1"/>
  <c r="H1084" i="14"/>
  <c r="K1084" i="14" s="1"/>
  <c r="H1085" i="14"/>
  <c r="K1085" i="14" s="1"/>
  <c r="H1086" i="14"/>
  <c r="K1086" i="14" s="1"/>
  <c r="H1087" i="14"/>
  <c r="K1087" i="14" s="1"/>
  <c r="H1088" i="14"/>
  <c r="K1088" i="14" s="1"/>
  <c r="H1089" i="14"/>
  <c r="K1089" i="14" s="1"/>
  <c r="H1090" i="14"/>
  <c r="K1090" i="14" s="1"/>
  <c r="H1091" i="14"/>
  <c r="K1091" i="14" s="1"/>
  <c r="H1092" i="14"/>
  <c r="K1092" i="14" s="1"/>
  <c r="H1093" i="14"/>
  <c r="K1093" i="14" s="1"/>
  <c r="H1094" i="14"/>
  <c r="K1094" i="14" s="1"/>
  <c r="H1095" i="14"/>
  <c r="K1095" i="14" s="1"/>
  <c r="H1096" i="14"/>
  <c r="K1096" i="14" s="1"/>
  <c r="H1097" i="14"/>
  <c r="K1097" i="14" s="1"/>
  <c r="H1098" i="14"/>
  <c r="K1098" i="14" s="1"/>
  <c r="H1099" i="14"/>
  <c r="K1099" i="14" s="1"/>
  <c r="H1100" i="14"/>
  <c r="K1100" i="14" s="1"/>
  <c r="H1101" i="14"/>
  <c r="K1101" i="14" s="1"/>
  <c r="H1102" i="14"/>
  <c r="K1102" i="14" s="1"/>
  <c r="H1103" i="14"/>
  <c r="K1103" i="14" s="1"/>
  <c r="H1104" i="14"/>
  <c r="K1104" i="14" s="1"/>
  <c r="H1105" i="14"/>
  <c r="K1105" i="14" s="1"/>
  <c r="H1106" i="14"/>
  <c r="K1106" i="14" s="1"/>
  <c r="H1107" i="14"/>
  <c r="K1107" i="14" s="1"/>
  <c r="H1108" i="14"/>
  <c r="K1108" i="14" s="1"/>
  <c r="H1109" i="14"/>
  <c r="K1109" i="14" s="1"/>
  <c r="H1110" i="14"/>
  <c r="K1110" i="14" s="1"/>
  <c r="H1111" i="14"/>
  <c r="K1111" i="14" s="1"/>
  <c r="H1112" i="14"/>
  <c r="K1112" i="14" s="1"/>
  <c r="H1113" i="14"/>
  <c r="K1113" i="14" s="1"/>
  <c r="H1114" i="14"/>
  <c r="K1114" i="14" s="1"/>
  <c r="H1115" i="14"/>
  <c r="K1115" i="14" s="1"/>
  <c r="H1116" i="14"/>
  <c r="K1116" i="14" s="1"/>
  <c r="H1117" i="14"/>
  <c r="K1117" i="14" s="1"/>
  <c r="H1119" i="14"/>
  <c r="K1119" i="14" s="1"/>
  <c r="H1120" i="14"/>
  <c r="K1120" i="14" s="1"/>
  <c r="H1121" i="14"/>
  <c r="K1121" i="14" s="1"/>
  <c r="H1122" i="14"/>
  <c r="K1122" i="14" s="1"/>
  <c r="H1123" i="14"/>
  <c r="K1123" i="14" s="1"/>
  <c r="H1124" i="14"/>
  <c r="K1124" i="14" s="1"/>
  <c r="H1125" i="14"/>
  <c r="K1125" i="14" s="1"/>
  <c r="H1126" i="14"/>
  <c r="K1126" i="14" s="1"/>
  <c r="H1127" i="14"/>
  <c r="K1127" i="14" s="1"/>
  <c r="H1128" i="14"/>
  <c r="K1128" i="14" s="1"/>
  <c r="H1129" i="14"/>
  <c r="K1129" i="14" s="1"/>
  <c r="H1130" i="14"/>
  <c r="K1130" i="14" s="1"/>
  <c r="H1131" i="14"/>
  <c r="K1131" i="14" s="1"/>
  <c r="H1132" i="14"/>
  <c r="K1132" i="14" s="1"/>
  <c r="H1133" i="14"/>
  <c r="K1133" i="14" s="1"/>
  <c r="H1134" i="14"/>
  <c r="K1134" i="14" s="1"/>
  <c r="H1135" i="14"/>
  <c r="K1135" i="14" s="1"/>
  <c r="H1136" i="14"/>
  <c r="K1136" i="14" s="1"/>
  <c r="H1137" i="14"/>
  <c r="K1137" i="14" s="1"/>
  <c r="H1138" i="14"/>
  <c r="K1138" i="14" s="1"/>
  <c r="H1139" i="14"/>
  <c r="K1139" i="14" s="1"/>
  <c r="H1140" i="14"/>
  <c r="K1140" i="14" s="1"/>
  <c r="H1141" i="14"/>
  <c r="K1141" i="14" s="1"/>
  <c r="H1142" i="14"/>
  <c r="K1142" i="14" s="1"/>
  <c r="H1143" i="14"/>
  <c r="K1143" i="14" s="1"/>
  <c r="H1144" i="14"/>
  <c r="K1144" i="14" s="1"/>
  <c r="H1145" i="14"/>
  <c r="K1145" i="14" s="1"/>
  <c r="H1146" i="14"/>
  <c r="K1146" i="14" s="1"/>
  <c r="H1147" i="14"/>
  <c r="K1147" i="14" s="1"/>
  <c r="H1148" i="14"/>
  <c r="K1148" i="14" s="1"/>
  <c r="H1149" i="14"/>
  <c r="K1149" i="14" s="1"/>
  <c r="H1150" i="14"/>
  <c r="K1150" i="14" s="1"/>
  <c r="H1151" i="14"/>
  <c r="K1151" i="14" s="1"/>
  <c r="H1152" i="14"/>
  <c r="K1152" i="14" s="1"/>
  <c r="H1153" i="14"/>
  <c r="K1153" i="14" s="1"/>
  <c r="H1154" i="14"/>
  <c r="K1154" i="14" s="1"/>
  <c r="H1155" i="14"/>
  <c r="K1155" i="14" s="1"/>
  <c r="H1156" i="14"/>
  <c r="K1156" i="14" s="1"/>
  <c r="H1157" i="14"/>
  <c r="K1157" i="14" s="1"/>
  <c r="H1158" i="14"/>
  <c r="K1158" i="14" s="1"/>
  <c r="H1159" i="14"/>
  <c r="K1159" i="14" s="1"/>
  <c r="H1160" i="14"/>
  <c r="K1160" i="14" s="1"/>
  <c r="H1161" i="14"/>
  <c r="K1161" i="14" s="1"/>
  <c r="H1162" i="14"/>
  <c r="K1162" i="14" s="1"/>
  <c r="H1163" i="14"/>
  <c r="K1163" i="14" s="1"/>
  <c r="H1164" i="14"/>
  <c r="K1164" i="14" s="1"/>
  <c r="H1165" i="14"/>
  <c r="K1165" i="14" s="1"/>
  <c r="H1166" i="14"/>
  <c r="K1166" i="14" s="1"/>
  <c r="H1167" i="14"/>
  <c r="K1167" i="14" s="1"/>
  <c r="H1168" i="14"/>
  <c r="K1168" i="14" s="1"/>
  <c r="H1169" i="14"/>
  <c r="K1169" i="14" s="1"/>
  <c r="H1170" i="14"/>
  <c r="K1170" i="14" s="1"/>
  <c r="H1171" i="14"/>
  <c r="K1171" i="14" s="1"/>
  <c r="H1172" i="14"/>
  <c r="K1172" i="14" s="1"/>
  <c r="H1173" i="14"/>
  <c r="K1173" i="14" s="1"/>
  <c r="H1174" i="14"/>
  <c r="K1174" i="14" s="1"/>
  <c r="H1175" i="14"/>
  <c r="K1175" i="14" s="1"/>
  <c r="H1176" i="14"/>
  <c r="K1176" i="14" s="1"/>
  <c r="H1177" i="14"/>
  <c r="K1177" i="14" s="1"/>
  <c r="H1178" i="14"/>
  <c r="K1178" i="14" s="1"/>
  <c r="H1179" i="14"/>
  <c r="K1179" i="14" s="1"/>
  <c r="H1180" i="14"/>
  <c r="K1180" i="14" s="1"/>
  <c r="H1181" i="14"/>
  <c r="K1181" i="14" s="1"/>
  <c r="H1182" i="14"/>
  <c r="K1182" i="14" s="1"/>
  <c r="H1183" i="14"/>
  <c r="K1183" i="14" s="1"/>
  <c r="H1184" i="14"/>
  <c r="K1184" i="14" s="1"/>
  <c r="H1185" i="14"/>
  <c r="K1185" i="14" s="1"/>
  <c r="H1186" i="14"/>
  <c r="K1186" i="14" s="1"/>
  <c r="H1187" i="14"/>
  <c r="K1187" i="14" s="1"/>
  <c r="H1188" i="14"/>
  <c r="K1188" i="14" s="1"/>
  <c r="H1189" i="14"/>
  <c r="K1189" i="14" s="1"/>
  <c r="H1190" i="14"/>
  <c r="K1190" i="14" s="1"/>
  <c r="H1191" i="14"/>
  <c r="K1191" i="14" s="1"/>
  <c r="H1192" i="14"/>
  <c r="K1192" i="14" s="1"/>
  <c r="H1193" i="14"/>
  <c r="K1193" i="14" s="1"/>
  <c r="H1194" i="14"/>
  <c r="K1194" i="14" s="1"/>
  <c r="H1195" i="14"/>
  <c r="K1195" i="14" s="1"/>
  <c r="H1196" i="14"/>
  <c r="K1196" i="14" s="1"/>
  <c r="H1197" i="14"/>
  <c r="K1197" i="14" s="1"/>
  <c r="H1198" i="14"/>
  <c r="K1198" i="14" s="1"/>
  <c r="H1199" i="14"/>
  <c r="K1199" i="14" s="1"/>
  <c r="H1200" i="14"/>
  <c r="K1200" i="14" s="1"/>
  <c r="H1201" i="14"/>
  <c r="K1201" i="14" s="1"/>
  <c r="H1202" i="14"/>
  <c r="K1202" i="14" s="1"/>
  <c r="H1203" i="14"/>
  <c r="K1203" i="14" s="1"/>
  <c r="H1204" i="14"/>
  <c r="K1204" i="14" s="1"/>
  <c r="H1205" i="14"/>
  <c r="K1205" i="14" s="1"/>
  <c r="H1206" i="14"/>
  <c r="K1206" i="14" s="1"/>
  <c r="H1207" i="14"/>
  <c r="K1207" i="14" s="1"/>
  <c r="H1208" i="14"/>
  <c r="K1208" i="14" s="1"/>
  <c r="H1209" i="14"/>
  <c r="K1209" i="14" s="1"/>
  <c r="H1210" i="14"/>
  <c r="K1210" i="14" s="1"/>
  <c r="H1211" i="14"/>
  <c r="K1211" i="14" s="1"/>
  <c r="H1212" i="14"/>
  <c r="K1212" i="14" s="1"/>
  <c r="H1213" i="14"/>
  <c r="K1213" i="14" s="1"/>
  <c r="H1214" i="14"/>
  <c r="K1214" i="14" s="1"/>
  <c r="H1215" i="14"/>
  <c r="K1215" i="14" s="1"/>
  <c r="H1216" i="14"/>
  <c r="K1216" i="14" s="1"/>
  <c r="H1217" i="14"/>
  <c r="K1217" i="14" s="1"/>
  <c r="H1218" i="14"/>
  <c r="K1218" i="14" s="1"/>
  <c r="H1219" i="14"/>
  <c r="K1219" i="14" s="1"/>
  <c r="H1221" i="14"/>
  <c r="K1221" i="14" s="1"/>
  <c r="H1222" i="14"/>
  <c r="K1222" i="14" s="1"/>
  <c r="H1223" i="14"/>
  <c r="K1223" i="14" s="1"/>
  <c r="H1224" i="14"/>
  <c r="K1224" i="14" s="1"/>
  <c r="H1225" i="14"/>
  <c r="K1225" i="14" s="1"/>
  <c r="H1226" i="14"/>
  <c r="K1226" i="14" s="1"/>
  <c r="H1227" i="14"/>
  <c r="K1227" i="14" s="1"/>
  <c r="H1228" i="14"/>
  <c r="K1228" i="14" s="1"/>
  <c r="H1229" i="14"/>
  <c r="K1229" i="14" s="1"/>
  <c r="H1230" i="14"/>
  <c r="K1230" i="14" s="1"/>
  <c r="H1231" i="14"/>
  <c r="K1231" i="14" s="1"/>
  <c r="H1232" i="14"/>
  <c r="K1232" i="14" s="1"/>
  <c r="H1233" i="14"/>
  <c r="K1233" i="14" s="1"/>
  <c r="H1234" i="14"/>
  <c r="K1234" i="14" s="1"/>
  <c r="H1235" i="14"/>
  <c r="K1235" i="14" s="1"/>
  <c r="H1236" i="14"/>
  <c r="K1236" i="14" s="1"/>
  <c r="H1237" i="14"/>
  <c r="K1237" i="14" s="1"/>
  <c r="H1238" i="14"/>
  <c r="K1238" i="14" s="1"/>
  <c r="H1239" i="14"/>
  <c r="K1239" i="14" s="1"/>
  <c r="H1240" i="14"/>
  <c r="K1240" i="14" s="1"/>
  <c r="H1241" i="14"/>
  <c r="K1241" i="14" s="1"/>
  <c r="H1242" i="14"/>
  <c r="K1242" i="14" s="1"/>
  <c r="H1243" i="14"/>
  <c r="K1243" i="14" s="1"/>
  <c r="H1244" i="14"/>
  <c r="K1244" i="14" s="1"/>
  <c r="H1245" i="14"/>
  <c r="K1245" i="14" s="1"/>
  <c r="H1246" i="14"/>
  <c r="K1246" i="14" s="1"/>
  <c r="H1247" i="14"/>
  <c r="K1247" i="14" s="1"/>
  <c r="H1248" i="14"/>
  <c r="K1248" i="14" s="1"/>
  <c r="H1249" i="14"/>
  <c r="K1249" i="14" s="1"/>
  <c r="H1250" i="14"/>
  <c r="K1250" i="14" s="1"/>
  <c r="H1251" i="14"/>
  <c r="K1251" i="14" s="1"/>
  <c r="H1252" i="14"/>
  <c r="K1252" i="14" s="1"/>
  <c r="H1253" i="14"/>
  <c r="K1253" i="14" s="1"/>
  <c r="H1254" i="14"/>
  <c r="K1254" i="14" s="1"/>
  <c r="H1255" i="14"/>
  <c r="K1255" i="14" s="1"/>
  <c r="H1256" i="14"/>
  <c r="K1256" i="14" s="1"/>
  <c r="H1257" i="14"/>
  <c r="K1257" i="14" s="1"/>
  <c r="H1258" i="14"/>
  <c r="K1258" i="14" s="1"/>
  <c r="H1259" i="14"/>
  <c r="K1259" i="14" s="1"/>
  <c r="H1260" i="14"/>
  <c r="K1260" i="14" s="1"/>
  <c r="H1261" i="14"/>
  <c r="K1261" i="14" s="1"/>
  <c r="H1262" i="14"/>
  <c r="K1262" i="14" s="1"/>
  <c r="H1263" i="14"/>
  <c r="K1263" i="14" s="1"/>
  <c r="H1264" i="14"/>
  <c r="K1264" i="14" s="1"/>
  <c r="H1265" i="14"/>
  <c r="K1265" i="14" s="1"/>
  <c r="H1266" i="14"/>
  <c r="K1266" i="14" s="1"/>
  <c r="H1267" i="14"/>
  <c r="K1267" i="14" s="1"/>
  <c r="H1268" i="14"/>
  <c r="K1268" i="14" s="1"/>
  <c r="H1269" i="14"/>
  <c r="K1269" i="14" s="1"/>
  <c r="H1270" i="14"/>
  <c r="K1270" i="14" s="1"/>
  <c r="H1271" i="14"/>
  <c r="K1271" i="14" s="1"/>
  <c r="H1272" i="14"/>
  <c r="K1272" i="14" s="1"/>
  <c r="H1273" i="14"/>
  <c r="K1273" i="14" s="1"/>
  <c r="H1274" i="14"/>
  <c r="K1274" i="14" s="1"/>
  <c r="H1275" i="14"/>
  <c r="K1275" i="14" s="1"/>
  <c r="H1276" i="14"/>
  <c r="K1276" i="14" s="1"/>
  <c r="H1277" i="14"/>
  <c r="K1277" i="14" s="1"/>
  <c r="H1278" i="14"/>
  <c r="K1278" i="14" s="1"/>
  <c r="H1279" i="14"/>
  <c r="K1279" i="14" s="1"/>
  <c r="H1280" i="14"/>
  <c r="K1280" i="14" s="1"/>
  <c r="H1281" i="14"/>
  <c r="K1281" i="14" s="1"/>
  <c r="H1282" i="14"/>
  <c r="K1282" i="14" s="1"/>
  <c r="H1283" i="14"/>
  <c r="K1283" i="14" s="1"/>
  <c r="H1284" i="14"/>
  <c r="K1284" i="14" s="1"/>
  <c r="H1285" i="14"/>
  <c r="K1285" i="14" s="1"/>
  <c r="H1286" i="14"/>
  <c r="K1286" i="14" s="1"/>
  <c r="H1287" i="14"/>
  <c r="K1287" i="14" s="1"/>
  <c r="H1288" i="14"/>
  <c r="K1288" i="14" s="1"/>
  <c r="H1289" i="14"/>
  <c r="K1289" i="14" s="1"/>
  <c r="H1290" i="14"/>
  <c r="K1290" i="14" s="1"/>
  <c r="H1291" i="14"/>
  <c r="K1291" i="14" s="1"/>
  <c r="H1292" i="14"/>
  <c r="K1292" i="14" s="1"/>
  <c r="H1293" i="14"/>
  <c r="K1293" i="14" s="1"/>
  <c r="H1294" i="14"/>
  <c r="K1294" i="14" s="1"/>
  <c r="H1295" i="14"/>
  <c r="K1295" i="14" s="1"/>
  <c r="H1296" i="14"/>
  <c r="K1296" i="14" s="1"/>
  <c r="H1297" i="14"/>
  <c r="K1297" i="14" s="1"/>
  <c r="H1298" i="14"/>
  <c r="K1298" i="14" s="1"/>
  <c r="H1299" i="14"/>
  <c r="K1299" i="14" s="1"/>
  <c r="H1300" i="14"/>
  <c r="K1300" i="14" s="1"/>
  <c r="H1301" i="14"/>
  <c r="K1301" i="14" s="1"/>
  <c r="H1302" i="14"/>
  <c r="K1302" i="14" s="1"/>
  <c r="H1303" i="14"/>
  <c r="K1303" i="14" s="1"/>
  <c r="H1304" i="14"/>
  <c r="K1304" i="14" s="1"/>
  <c r="H1305" i="14"/>
  <c r="K1305" i="14" s="1"/>
  <c r="H1306" i="14"/>
  <c r="K1306" i="14" s="1"/>
  <c r="H1307" i="14"/>
  <c r="K1307" i="14" s="1"/>
  <c r="H1308" i="14"/>
  <c r="K1308" i="14" s="1"/>
  <c r="H1309" i="14"/>
  <c r="K1309" i="14" s="1"/>
  <c r="H1310" i="14"/>
  <c r="K1310" i="14" s="1"/>
  <c r="H1311" i="14"/>
  <c r="K1311" i="14" s="1"/>
  <c r="H1312" i="14"/>
  <c r="K1312" i="14" s="1"/>
  <c r="H1313" i="14"/>
  <c r="K1313" i="14" s="1"/>
  <c r="H1314" i="14"/>
  <c r="K1314" i="14" s="1"/>
  <c r="H1315" i="14"/>
  <c r="K1315" i="14" s="1"/>
  <c r="H1316" i="14"/>
  <c r="K1316" i="14" s="1"/>
  <c r="H1317" i="14"/>
  <c r="K1317" i="14" s="1"/>
  <c r="H1318" i="14"/>
  <c r="K1318" i="14" s="1"/>
  <c r="H1319" i="14"/>
  <c r="K1319" i="14" s="1"/>
  <c r="H1320" i="14"/>
  <c r="K1320" i="14" s="1"/>
  <c r="H1321" i="14"/>
  <c r="K1321" i="14" s="1"/>
  <c r="H1322" i="14"/>
  <c r="K1322" i="14" s="1"/>
  <c r="H1323" i="14"/>
  <c r="K1323" i="14" s="1"/>
  <c r="H1324" i="14"/>
  <c r="K1324" i="14" s="1"/>
  <c r="H1325" i="14"/>
  <c r="K1325" i="14" s="1"/>
  <c r="H1326" i="14"/>
  <c r="K1326" i="14" s="1"/>
  <c r="H1327" i="14"/>
  <c r="K1327" i="14" s="1"/>
  <c r="H1328" i="14"/>
  <c r="K1328" i="14" s="1"/>
  <c r="H1329" i="14"/>
  <c r="K1329" i="14" s="1"/>
  <c r="H1330" i="14"/>
  <c r="K1330" i="14" s="1"/>
  <c r="H1331" i="14"/>
  <c r="K1331" i="14" s="1"/>
  <c r="H1332" i="14"/>
  <c r="K1332" i="14" s="1"/>
  <c r="H1333" i="14"/>
  <c r="K1333" i="14" s="1"/>
  <c r="H1334" i="14"/>
  <c r="K1334" i="14" s="1"/>
  <c r="H1335" i="14"/>
  <c r="K1335" i="14" s="1"/>
  <c r="H1336" i="14"/>
  <c r="K1336" i="14" s="1"/>
  <c r="H1337" i="14"/>
  <c r="K1337" i="14" s="1"/>
  <c r="H1338" i="14"/>
  <c r="K1338" i="14" s="1"/>
  <c r="H1339" i="14"/>
  <c r="K1339" i="14" s="1"/>
  <c r="H1340" i="14"/>
  <c r="K1340" i="14" s="1"/>
  <c r="H1341" i="14"/>
  <c r="K1341" i="14" s="1"/>
  <c r="H1342" i="14"/>
  <c r="K1342" i="14" s="1"/>
  <c r="H1343" i="14"/>
  <c r="K1343" i="14" s="1"/>
  <c r="H1344" i="14"/>
  <c r="K1344" i="14" s="1"/>
  <c r="H1345" i="14"/>
  <c r="K1345" i="14" s="1"/>
  <c r="H1346" i="14"/>
  <c r="K1346" i="14" s="1"/>
  <c r="H1347" i="14"/>
  <c r="K1347" i="14" s="1"/>
  <c r="H1348" i="14"/>
  <c r="K1348" i="14" s="1"/>
  <c r="H1349" i="14"/>
  <c r="K1349" i="14" s="1"/>
  <c r="H1350" i="14"/>
  <c r="K1350" i="14" s="1"/>
  <c r="H1351" i="14"/>
  <c r="K1351" i="14" s="1"/>
  <c r="H1352" i="14"/>
  <c r="K1352" i="14" s="1"/>
  <c r="H1353" i="14"/>
  <c r="K1353" i="14" s="1"/>
  <c r="H1354" i="14"/>
  <c r="K1354" i="14" s="1"/>
  <c r="H1355" i="14"/>
  <c r="K1355" i="14" s="1"/>
  <c r="H1356" i="14"/>
  <c r="K1356" i="14" s="1"/>
  <c r="H1357" i="14"/>
  <c r="K1357" i="14" s="1"/>
  <c r="H1358" i="14"/>
  <c r="K1358" i="14" s="1"/>
  <c r="H1359" i="14"/>
  <c r="K1359" i="14" s="1"/>
  <c r="H1360" i="14"/>
  <c r="K1360" i="14" s="1"/>
  <c r="H1361" i="14"/>
  <c r="K1361" i="14" s="1"/>
  <c r="H1362" i="14"/>
  <c r="K1362" i="14" s="1"/>
  <c r="H1363" i="14"/>
  <c r="K1363" i="14" s="1"/>
  <c r="H1364" i="14"/>
  <c r="K1364" i="14" s="1"/>
  <c r="H1365" i="14"/>
  <c r="K1365" i="14" s="1"/>
  <c r="H1366" i="14"/>
  <c r="K1366" i="14" s="1"/>
  <c r="H1367" i="14"/>
  <c r="K1367" i="14" s="1"/>
  <c r="H1368" i="14"/>
  <c r="K1368" i="14" s="1"/>
  <c r="H1369" i="14"/>
  <c r="K1369" i="14" s="1"/>
  <c r="H1370" i="14"/>
  <c r="K1370" i="14" s="1"/>
  <c r="H1371" i="14"/>
  <c r="K1371" i="14" s="1"/>
  <c r="H1372" i="14"/>
  <c r="K1372" i="14" s="1"/>
  <c r="H1373" i="14"/>
  <c r="K1373" i="14" s="1"/>
  <c r="H1374" i="14"/>
  <c r="K1374" i="14" s="1"/>
  <c r="H1375" i="14"/>
  <c r="K1375" i="14" s="1"/>
  <c r="H1376" i="14"/>
  <c r="K1376" i="14" s="1"/>
  <c r="H1377" i="14"/>
  <c r="K1377" i="14" s="1"/>
  <c r="H1378" i="14"/>
  <c r="K1378" i="14" s="1"/>
  <c r="H1379" i="14"/>
  <c r="K1379" i="14" s="1"/>
  <c r="H1380" i="14"/>
  <c r="K1380" i="14" s="1"/>
  <c r="H1381" i="14"/>
  <c r="K1381" i="14" s="1"/>
  <c r="H1382" i="14"/>
  <c r="K1382" i="14" s="1"/>
  <c r="H1383" i="14"/>
  <c r="K1383" i="14" s="1"/>
  <c r="H1384" i="14"/>
  <c r="K1384" i="14" s="1"/>
  <c r="H1385" i="14"/>
  <c r="K1385" i="14" s="1"/>
  <c r="H1386" i="14"/>
  <c r="K1386" i="14" s="1"/>
  <c r="H1387" i="14"/>
  <c r="K1387" i="14" s="1"/>
  <c r="H1388" i="14"/>
  <c r="K1388" i="14" s="1"/>
  <c r="H1389" i="14"/>
  <c r="K1389" i="14" s="1"/>
  <c r="H1390" i="14"/>
  <c r="K1390" i="14" s="1"/>
  <c r="H1391" i="14"/>
  <c r="K1391" i="14" s="1"/>
  <c r="H1392" i="14"/>
  <c r="K1392" i="14" s="1"/>
  <c r="H1393" i="14"/>
  <c r="K1393" i="14" s="1"/>
  <c r="H1394" i="14"/>
  <c r="K1394" i="14" s="1"/>
  <c r="H1395" i="14"/>
  <c r="K1395" i="14" s="1"/>
  <c r="H1396" i="14"/>
  <c r="K1396" i="14" s="1"/>
  <c r="H1397" i="14"/>
  <c r="K1397" i="14" s="1"/>
  <c r="H1398" i="14"/>
  <c r="K1398" i="14" s="1"/>
  <c r="H1399" i="14"/>
  <c r="K1399" i="14" s="1"/>
  <c r="H1400" i="14"/>
  <c r="K1400" i="14" s="1"/>
  <c r="H1401" i="14"/>
  <c r="K1401" i="14" s="1"/>
  <c r="H1402" i="14"/>
  <c r="K1402" i="14" s="1"/>
  <c r="H1403" i="14"/>
  <c r="K1403" i="14" s="1"/>
  <c r="H1404" i="14"/>
  <c r="K1404" i="14" s="1"/>
  <c r="H1405" i="14"/>
  <c r="K1405" i="14" s="1"/>
  <c r="H1406" i="14"/>
  <c r="K1406" i="14" s="1"/>
  <c r="H1407" i="14"/>
  <c r="K1407" i="14" s="1"/>
  <c r="H1408" i="14"/>
  <c r="K1408" i="14" s="1"/>
  <c r="H1409" i="14"/>
  <c r="K1409" i="14" s="1"/>
  <c r="H1410" i="14"/>
  <c r="K1410" i="14" s="1"/>
  <c r="H1411" i="14"/>
  <c r="K1411" i="14" s="1"/>
  <c r="H1412" i="14"/>
  <c r="K1412" i="14" s="1"/>
  <c r="H1413" i="14"/>
  <c r="K1413" i="14" s="1"/>
  <c r="H1414" i="14"/>
  <c r="K1414" i="14" s="1"/>
  <c r="H1415" i="14"/>
  <c r="K1415" i="14" s="1"/>
  <c r="H1416" i="14"/>
  <c r="K1416" i="14" s="1"/>
  <c r="H1417" i="14"/>
  <c r="K1417" i="14" s="1"/>
  <c r="H1418" i="14"/>
  <c r="K1418" i="14" s="1"/>
  <c r="H1419" i="14"/>
  <c r="K1419" i="14" s="1"/>
  <c r="H1420" i="14"/>
  <c r="K1420" i="14" s="1"/>
  <c r="H1421" i="14"/>
  <c r="K1421" i="14" s="1"/>
  <c r="H1422" i="14"/>
  <c r="K1422" i="14" s="1"/>
  <c r="H1423" i="14"/>
  <c r="K1423" i="14" s="1"/>
  <c r="H1424" i="14"/>
  <c r="K1424" i="14" s="1"/>
  <c r="H1425" i="14"/>
  <c r="K1425" i="14" s="1"/>
  <c r="H1426" i="14"/>
  <c r="K1426" i="14" s="1"/>
  <c r="H1427" i="14"/>
  <c r="K1427" i="14" s="1"/>
  <c r="H1428" i="14"/>
  <c r="K1428" i="14" s="1"/>
  <c r="H1429" i="14"/>
  <c r="K1429" i="14" s="1"/>
  <c r="H1430" i="14"/>
  <c r="K1430" i="14" s="1"/>
  <c r="H1431" i="14"/>
  <c r="K1431" i="14" s="1"/>
  <c r="H1432" i="14"/>
  <c r="K1432" i="14" s="1"/>
  <c r="H1433" i="14"/>
  <c r="K1433" i="14" s="1"/>
  <c r="H1434" i="14"/>
  <c r="K1434" i="14" s="1"/>
  <c r="H1435" i="14"/>
  <c r="K1435" i="14" s="1"/>
  <c r="H1436" i="14"/>
  <c r="K1436" i="14" s="1"/>
  <c r="H1437" i="14"/>
  <c r="K1437" i="14" s="1"/>
  <c r="H1438" i="14"/>
  <c r="K1438" i="14" s="1"/>
  <c r="H1439" i="14"/>
  <c r="K1439" i="14" s="1"/>
  <c r="H1440" i="14"/>
  <c r="K1440" i="14" s="1"/>
  <c r="H1441" i="14"/>
  <c r="K1441" i="14" s="1"/>
  <c r="H1442" i="14"/>
  <c r="K1442" i="14" s="1"/>
  <c r="H1443" i="14"/>
  <c r="K1443" i="14" s="1"/>
  <c r="H1444" i="14"/>
  <c r="K1444" i="14" s="1"/>
  <c r="H1445" i="14"/>
  <c r="K1445" i="14" s="1"/>
  <c r="H1446" i="14"/>
  <c r="K1446" i="14" s="1"/>
  <c r="H1447" i="14"/>
  <c r="K1447" i="14" s="1"/>
  <c r="H1448" i="14"/>
  <c r="K1448" i="14" s="1"/>
  <c r="H1449" i="14"/>
  <c r="K1449" i="14" s="1"/>
  <c r="H1450" i="14"/>
  <c r="K1450" i="14" s="1"/>
  <c r="H1451" i="14"/>
  <c r="K1451" i="14" s="1"/>
  <c r="H1452" i="14"/>
  <c r="K1452" i="14" s="1"/>
  <c r="H1453" i="14"/>
  <c r="K1453" i="14" s="1"/>
  <c r="H1454" i="14"/>
  <c r="K1454" i="14" s="1"/>
  <c r="H1455" i="14"/>
  <c r="K1455" i="14" s="1"/>
  <c r="H1456" i="14"/>
  <c r="K1456" i="14" s="1"/>
  <c r="H1457" i="14"/>
  <c r="K1457" i="14" s="1"/>
  <c r="H1458" i="14"/>
  <c r="K1458" i="14" s="1"/>
  <c r="H1459" i="14"/>
  <c r="K1459" i="14" s="1"/>
  <c r="H1460" i="14"/>
  <c r="K1460" i="14" s="1"/>
  <c r="H1461" i="14"/>
  <c r="K1461" i="14" s="1"/>
  <c r="H1462" i="14"/>
  <c r="K1462" i="14" s="1"/>
  <c r="H1463" i="14"/>
  <c r="K1463" i="14" s="1"/>
  <c r="H1464" i="14"/>
  <c r="K1464" i="14" s="1"/>
  <c r="H1465" i="14"/>
  <c r="K1465" i="14" s="1"/>
  <c r="H1466" i="14"/>
  <c r="K1466" i="14" s="1"/>
  <c r="H1467" i="14"/>
  <c r="K1467" i="14" s="1"/>
  <c r="H1468" i="14"/>
  <c r="K1468" i="14" s="1"/>
  <c r="H1469" i="14"/>
  <c r="K1469" i="14" s="1"/>
  <c r="H1470" i="14"/>
  <c r="K1470" i="14" s="1"/>
  <c r="H1471" i="14"/>
  <c r="K1471" i="14" s="1"/>
  <c r="H1472" i="14"/>
  <c r="K1472" i="14" s="1"/>
  <c r="H1473" i="14"/>
  <c r="K1473" i="14" s="1"/>
  <c r="H1474" i="14"/>
  <c r="K1474" i="14" s="1"/>
  <c r="H1475" i="14"/>
  <c r="K1475" i="14" s="1"/>
  <c r="H1476" i="14"/>
  <c r="K1476" i="14" s="1"/>
  <c r="H1477" i="14"/>
  <c r="K1477" i="14" s="1"/>
  <c r="H1478" i="14"/>
  <c r="K1478" i="14" s="1"/>
  <c r="H1479" i="14"/>
  <c r="K1479" i="14" s="1"/>
  <c r="H1480" i="14"/>
  <c r="K1480" i="14" s="1"/>
  <c r="H1481" i="14"/>
  <c r="K1481" i="14" s="1"/>
  <c r="H1482" i="14"/>
  <c r="K1482" i="14" s="1"/>
  <c r="H1483" i="14"/>
  <c r="K1483" i="14" s="1"/>
  <c r="H1484" i="14"/>
  <c r="K1484" i="14" s="1"/>
  <c r="H1485" i="14"/>
  <c r="K1485" i="14" s="1"/>
  <c r="H1486" i="14"/>
  <c r="K1486" i="14" s="1"/>
  <c r="H1487" i="14"/>
  <c r="K1487" i="14" s="1"/>
  <c r="H1488" i="14"/>
  <c r="K1488" i="14" s="1"/>
  <c r="H1489" i="14"/>
  <c r="K1489" i="14" s="1"/>
  <c r="H1490" i="14"/>
  <c r="K1490" i="14" s="1"/>
  <c r="H1491" i="14"/>
  <c r="K1491" i="14" s="1"/>
  <c r="H1492" i="14"/>
  <c r="K1492" i="14" s="1"/>
  <c r="H1493" i="14"/>
  <c r="K1493" i="14" s="1"/>
  <c r="H1494" i="14"/>
  <c r="K1494" i="14" s="1"/>
  <c r="H1495" i="14"/>
  <c r="K1495" i="14" s="1"/>
  <c r="H1496" i="14"/>
  <c r="K1496" i="14" s="1"/>
  <c r="H1497" i="14"/>
  <c r="K1497" i="14" s="1"/>
  <c r="H1498" i="14"/>
  <c r="K1498" i="14" s="1"/>
  <c r="H1499" i="14"/>
  <c r="K1499" i="14" s="1"/>
  <c r="H1500" i="14"/>
  <c r="K1500" i="14" s="1"/>
  <c r="H1501" i="14"/>
  <c r="K1501" i="14" s="1"/>
  <c r="H1502" i="14"/>
  <c r="K1502" i="14" s="1"/>
  <c r="H1503" i="14"/>
  <c r="K1503" i="14" s="1"/>
  <c r="H1504" i="14"/>
  <c r="K1504" i="14" s="1"/>
  <c r="H1505" i="14"/>
  <c r="K1505" i="14" s="1"/>
  <c r="H1506" i="14"/>
  <c r="K1506" i="14" s="1"/>
  <c r="H1507" i="14"/>
  <c r="K1507" i="14" s="1"/>
  <c r="H1508" i="14"/>
  <c r="K1508" i="14" s="1"/>
  <c r="H1509" i="14"/>
  <c r="K1509" i="14" s="1"/>
  <c r="H1510" i="14"/>
  <c r="K1510" i="14" s="1"/>
  <c r="H1511" i="14"/>
  <c r="K1511" i="14" s="1"/>
  <c r="H1512" i="14"/>
  <c r="K1512" i="14" s="1"/>
  <c r="H1513" i="14"/>
  <c r="K1513" i="14" s="1"/>
  <c r="H1514" i="14"/>
  <c r="K1514" i="14" s="1"/>
  <c r="H1515" i="14"/>
  <c r="K1515" i="14" s="1"/>
  <c r="H1516" i="14"/>
  <c r="K1516" i="14" s="1"/>
  <c r="H1517" i="14"/>
  <c r="K1517" i="14" s="1"/>
  <c r="H1518" i="14"/>
  <c r="K1518" i="14" s="1"/>
  <c r="H1519" i="14"/>
  <c r="K1519" i="14" s="1"/>
  <c r="H1520" i="14"/>
  <c r="K1520" i="14" s="1"/>
  <c r="H1521" i="14"/>
  <c r="K1521" i="14" s="1"/>
  <c r="H1522" i="14"/>
  <c r="K1522" i="14" s="1"/>
  <c r="H1523" i="14"/>
  <c r="K1523" i="14" s="1"/>
  <c r="H1524" i="14"/>
  <c r="K1524" i="14" s="1"/>
  <c r="H1525" i="14"/>
  <c r="K1525" i="14" s="1"/>
  <c r="H1526" i="14"/>
  <c r="K1526" i="14" s="1"/>
  <c r="H1527" i="14"/>
  <c r="K1527" i="14" s="1"/>
  <c r="H1528" i="14"/>
  <c r="K1528" i="14" s="1"/>
  <c r="H1529" i="14"/>
  <c r="K1529" i="14" s="1"/>
  <c r="H1530" i="14"/>
  <c r="K1530" i="14" s="1"/>
  <c r="H1531" i="14"/>
  <c r="K1531" i="14" s="1"/>
  <c r="H1532" i="14"/>
  <c r="K1532" i="14" s="1"/>
  <c r="H1533" i="14"/>
  <c r="K1533" i="14" s="1"/>
  <c r="H1534" i="14"/>
  <c r="K1534" i="14" s="1"/>
  <c r="H1535" i="14"/>
  <c r="K1535" i="14" s="1"/>
  <c r="H1536" i="14"/>
  <c r="K1536" i="14" s="1"/>
  <c r="H1537" i="14"/>
  <c r="K1537" i="14" s="1"/>
  <c r="H1538" i="14"/>
  <c r="K1538" i="14" s="1"/>
  <c r="H1539" i="14"/>
  <c r="K1539" i="14" s="1"/>
  <c r="H1540" i="14"/>
  <c r="K1540" i="14" s="1"/>
  <c r="H1541" i="14"/>
  <c r="K1541" i="14" s="1"/>
  <c r="H1542" i="14"/>
  <c r="K1542" i="14" s="1"/>
  <c r="H1543" i="14"/>
  <c r="K1543" i="14" s="1"/>
  <c r="H1544" i="14"/>
  <c r="K1544" i="14" s="1"/>
  <c r="H1545" i="14"/>
  <c r="K1545" i="14" s="1"/>
  <c r="H1546" i="14"/>
  <c r="K1546" i="14" s="1"/>
  <c r="H1547" i="14"/>
  <c r="K1547" i="14" s="1"/>
  <c r="H1548" i="14"/>
  <c r="K1548" i="14" s="1"/>
  <c r="H1549" i="14"/>
  <c r="K1549" i="14" s="1"/>
  <c r="H1550" i="14"/>
  <c r="K1550" i="14" s="1"/>
  <c r="H1551" i="14"/>
  <c r="K1551" i="14" s="1"/>
  <c r="H1552" i="14"/>
  <c r="K1552" i="14" s="1"/>
  <c r="H1553" i="14"/>
  <c r="K1553" i="14" s="1"/>
  <c r="H1554" i="14"/>
  <c r="K1554" i="14" s="1"/>
  <c r="H1555" i="14"/>
  <c r="K1555" i="14" s="1"/>
  <c r="H1556" i="14"/>
  <c r="K1556" i="14" s="1"/>
  <c r="H1557" i="14"/>
  <c r="K1557" i="14" s="1"/>
  <c r="H1558" i="14"/>
  <c r="K1558" i="14" s="1"/>
  <c r="H1559" i="14"/>
  <c r="K1559" i="14" s="1"/>
  <c r="H1560" i="14"/>
  <c r="K1560" i="14" s="1"/>
  <c r="H1561" i="14"/>
  <c r="K1561" i="14" s="1"/>
  <c r="H1562" i="14"/>
  <c r="K1562" i="14" s="1"/>
  <c r="H1563" i="14"/>
  <c r="K1563" i="14" s="1"/>
  <c r="H1564" i="14"/>
  <c r="K1564" i="14" s="1"/>
  <c r="H1565" i="14"/>
  <c r="K1565" i="14" s="1"/>
  <c r="H1566" i="14"/>
  <c r="K1566" i="14" s="1"/>
  <c r="H1567" i="14"/>
  <c r="K1567" i="14" s="1"/>
  <c r="H1568" i="14"/>
  <c r="K1568" i="14" s="1"/>
  <c r="H1569" i="14"/>
  <c r="K1569" i="14" s="1"/>
  <c r="H1570" i="14"/>
  <c r="K1570" i="14" s="1"/>
  <c r="H1571" i="14"/>
  <c r="K1571" i="14" s="1"/>
  <c r="H1572" i="14"/>
  <c r="K1572" i="14" s="1"/>
  <c r="H1573" i="14"/>
  <c r="K1573" i="14" s="1"/>
  <c r="H1574" i="14"/>
  <c r="K1574" i="14" s="1"/>
  <c r="H1575" i="14"/>
  <c r="K1575" i="14" s="1"/>
  <c r="H1576" i="14"/>
  <c r="K1576" i="14" s="1"/>
  <c r="H1577" i="14"/>
  <c r="K1577" i="14" s="1"/>
  <c r="H1578" i="14"/>
  <c r="K1578" i="14" s="1"/>
  <c r="H1579" i="14"/>
  <c r="K1579" i="14" s="1"/>
  <c r="H1580" i="14"/>
  <c r="K1580" i="14" s="1"/>
  <c r="H1581" i="14"/>
  <c r="K1581" i="14" s="1"/>
  <c r="H1582" i="14"/>
  <c r="K1582" i="14" s="1"/>
  <c r="H1583" i="14"/>
  <c r="K1583" i="14" s="1"/>
  <c r="H1584" i="14"/>
  <c r="K1584" i="14" s="1"/>
  <c r="H1585" i="14"/>
  <c r="K1585" i="14" s="1"/>
  <c r="H1586" i="14"/>
  <c r="K1586" i="14" s="1"/>
  <c r="H1587" i="14"/>
  <c r="K1587" i="14" s="1"/>
  <c r="H1588" i="14"/>
  <c r="K1588" i="14" s="1"/>
  <c r="H1589" i="14"/>
  <c r="K1589" i="14" s="1"/>
  <c r="H1590" i="14"/>
  <c r="K1590" i="14" s="1"/>
  <c r="H1591" i="14"/>
  <c r="K1591" i="14" s="1"/>
  <c r="H1592" i="14"/>
  <c r="K1592" i="14" s="1"/>
  <c r="H1593" i="14"/>
  <c r="K1593" i="14" s="1"/>
  <c r="H1594" i="14"/>
  <c r="K1594" i="14" s="1"/>
  <c r="H1595" i="14"/>
  <c r="K1595" i="14" s="1"/>
  <c r="H1596" i="14"/>
  <c r="K1596" i="14" s="1"/>
  <c r="H1597" i="14"/>
  <c r="K1597" i="14" s="1"/>
  <c r="H1598" i="14"/>
  <c r="K1598" i="14" s="1"/>
  <c r="H1599" i="14"/>
  <c r="K1599" i="14" s="1"/>
  <c r="H1600" i="14"/>
  <c r="K1600" i="14" s="1"/>
  <c r="H1601" i="14"/>
  <c r="K1601" i="14" s="1"/>
  <c r="H1602" i="14"/>
  <c r="K1602" i="14" s="1"/>
  <c r="H1603" i="14"/>
  <c r="K1603" i="14" s="1"/>
  <c r="H1604" i="14"/>
  <c r="K1604" i="14" s="1"/>
  <c r="H1605" i="14"/>
  <c r="K1605" i="14" s="1"/>
  <c r="H1606" i="14"/>
  <c r="K1606" i="14" s="1"/>
  <c r="H1607" i="14"/>
  <c r="K1607" i="14" s="1"/>
  <c r="H1608" i="14"/>
  <c r="K1608" i="14" s="1"/>
  <c r="H1609" i="14"/>
  <c r="K1609" i="14" s="1"/>
  <c r="H1610" i="14"/>
  <c r="K1610" i="14" s="1"/>
  <c r="H1611" i="14"/>
  <c r="K1611" i="14" s="1"/>
  <c r="H1612" i="14"/>
  <c r="K1612" i="14" s="1"/>
  <c r="H1613" i="14"/>
  <c r="K1613" i="14" s="1"/>
  <c r="H1614" i="14"/>
  <c r="K1614" i="14" s="1"/>
  <c r="H1615" i="14"/>
  <c r="K1615" i="14" s="1"/>
  <c r="H1616" i="14"/>
  <c r="K1616" i="14" s="1"/>
  <c r="H1617" i="14"/>
  <c r="K1617" i="14" s="1"/>
  <c r="H1618" i="14"/>
  <c r="K1618" i="14" s="1"/>
  <c r="H1619" i="14"/>
  <c r="K1619" i="14" s="1"/>
  <c r="H1620" i="14"/>
  <c r="K1620" i="14" s="1"/>
  <c r="H1621" i="14"/>
  <c r="K1621" i="14" s="1"/>
  <c r="H1622" i="14"/>
  <c r="K1622" i="14" s="1"/>
  <c r="H1623" i="14"/>
  <c r="K1623" i="14" s="1"/>
  <c r="H1624" i="14"/>
  <c r="K1624" i="14" s="1"/>
  <c r="H1625" i="14"/>
  <c r="K1625" i="14" s="1"/>
  <c r="H1626" i="14"/>
  <c r="K1626" i="14" s="1"/>
  <c r="H1627" i="14"/>
  <c r="K1627" i="14" s="1"/>
  <c r="H1628" i="14"/>
  <c r="K1628" i="14" s="1"/>
  <c r="H1629" i="14"/>
  <c r="K1629" i="14" s="1"/>
  <c r="H1630" i="14"/>
  <c r="K1630" i="14" s="1"/>
  <c r="H1631" i="14"/>
  <c r="K1631" i="14" s="1"/>
  <c r="H1632" i="14"/>
  <c r="K1632" i="14" s="1"/>
  <c r="H1633" i="14"/>
  <c r="K1633" i="14" s="1"/>
  <c r="H1634" i="14"/>
  <c r="K1634" i="14" s="1"/>
  <c r="H1635" i="14"/>
  <c r="K1635" i="14" s="1"/>
  <c r="H1636" i="14"/>
  <c r="K1636" i="14" s="1"/>
  <c r="H1637" i="14"/>
  <c r="K1637" i="14" s="1"/>
  <c r="H1638" i="14"/>
  <c r="K1638" i="14" s="1"/>
  <c r="H1639" i="14"/>
  <c r="K1639" i="14" s="1"/>
  <c r="H1640" i="14"/>
  <c r="K1640" i="14" s="1"/>
  <c r="H1641" i="14"/>
  <c r="K1641" i="14" s="1"/>
  <c r="H1642" i="14"/>
  <c r="K1642" i="14" s="1"/>
  <c r="H1643" i="14"/>
  <c r="K1643" i="14" s="1"/>
  <c r="H1644" i="14"/>
  <c r="K1644" i="14" s="1"/>
  <c r="H1645" i="14"/>
  <c r="K1645" i="14" s="1"/>
  <c r="H1646" i="14"/>
  <c r="K1646" i="14" s="1"/>
  <c r="H1647" i="14"/>
  <c r="K1647" i="14" s="1"/>
  <c r="H1648" i="14"/>
  <c r="K1648" i="14" s="1"/>
  <c r="H1649" i="14"/>
  <c r="K1649" i="14" s="1"/>
  <c r="H1650" i="14"/>
  <c r="K1650" i="14" s="1"/>
  <c r="H1651" i="14"/>
  <c r="K1651" i="14" s="1"/>
  <c r="H1652" i="14"/>
  <c r="K1652" i="14" s="1"/>
  <c r="H1653" i="14"/>
  <c r="K1653" i="14" s="1"/>
  <c r="H1654" i="14"/>
  <c r="K1654" i="14" s="1"/>
  <c r="H1655" i="14"/>
  <c r="K1655" i="14" s="1"/>
  <c r="H1656" i="14"/>
  <c r="K1656" i="14" s="1"/>
  <c r="H1658" i="14"/>
  <c r="K1658" i="14" s="1"/>
  <c r="H1659" i="14"/>
  <c r="K1659" i="14" s="1"/>
  <c r="H1660" i="14"/>
  <c r="K1660" i="14" s="1"/>
  <c r="H1661" i="14"/>
  <c r="K1661" i="14" s="1"/>
  <c r="H1662" i="14"/>
  <c r="K1662" i="14" s="1"/>
  <c r="H1663" i="14"/>
  <c r="K1663" i="14" s="1"/>
  <c r="H1664" i="14"/>
  <c r="K1664" i="14" s="1"/>
  <c r="H1665" i="14"/>
  <c r="K1665" i="14" s="1"/>
  <c r="H1666" i="14"/>
  <c r="K1666" i="14" s="1"/>
  <c r="H1668" i="14"/>
  <c r="K1668" i="14" s="1"/>
  <c r="H1669" i="14"/>
  <c r="K1669" i="14" s="1"/>
  <c r="H1670" i="14"/>
  <c r="K1670" i="14" s="1"/>
  <c r="H1671" i="14"/>
  <c r="K1671" i="14" s="1"/>
  <c r="H1672" i="14"/>
  <c r="K1672" i="14" s="1"/>
  <c r="H1673" i="14"/>
  <c r="K1673" i="14" s="1"/>
  <c r="H1674" i="14"/>
  <c r="K1674" i="14" s="1"/>
  <c r="H1675" i="14"/>
  <c r="K1675" i="14" s="1"/>
  <c r="H1676" i="14"/>
  <c r="K1676" i="14" s="1"/>
  <c r="H1677" i="14"/>
  <c r="K1677" i="14" s="1"/>
  <c r="H1678" i="14"/>
  <c r="K1678" i="14" s="1"/>
  <c r="H1680" i="14"/>
  <c r="K1680" i="14" s="1"/>
  <c r="H1681" i="14"/>
  <c r="K1681" i="14" s="1"/>
  <c r="H1682" i="14"/>
  <c r="K1682" i="14" s="1"/>
  <c r="H1683" i="14"/>
  <c r="K1683" i="14" s="1"/>
  <c r="H1684" i="14"/>
  <c r="K1684" i="14" s="1"/>
  <c r="H1685" i="14"/>
  <c r="K1685" i="14" s="1"/>
  <c r="H1686" i="14"/>
  <c r="K1686" i="14" s="1"/>
  <c r="H1687" i="14"/>
  <c r="K1687" i="14" s="1"/>
  <c r="H1688" i="14"/>
  <c r="K1688" i="14" s="1"/>
  <c r="H1689" i="14"/>
  <c r="K1689" i="14" s="1"/>
  <c r="H1690" i="14"/>
  <c r="K1690" i="14" s="1"/>
  <c r="H1691" i="14"/>
  <c r="K1691" i="14" s="1"/>
  <c r="H1692" i="14"/>
  <c r="K1692" i="14" s="1"/>
  <c r="H1693" i="14"/>
  <c r="K1693" i="14" s="1"/>
  <c r="H1694" i="14"/>
  <c r="K1694" i="14" s="1"/>
  <c r="H1695" i="14"/>
  <c r="K1695" i="14" s="1"/>
  <c r="H1696" i="14"/>
  <c r="K1696" i="14" s="1"/>
  <c r="H1697" i="14"/>
  <c r="K1697" i="14" s="1"/>
  <c r="H1698" i="14"/>
  <c r="K1698" i="14" s="1"/>
  <c r="H1699" i="14"/>
  <c r="K1699" i="14" s="1"/>
  <c r="H1700" i="14"/>
  <c r="K1700" i="14" s="1"/>
  <c r="H1701" i="14"/>
  <c r="K1701" i="14" s="1"/>
  <c r="H1702" i="14"/>
  <c r="K1702" i="14" s="1"/>
  <c r="H1703" i="14"/>
  <c r="K1703" i="14" s="1"/>
  <c r="H1704" i="14"/>
  <c r="K1704" i="14" s="1"/>
  <c r="H1705" i="14"/>
  <c r="K1705" i="14" s="1"/>
  <c r="H1706" i="14"/>
  <c r="K1706" i="14" s="1"/>
  <c r="H1707" i="14"/>
  <c r="K1707" i="14" s="1"/>
  <c r="H1708" i="14"/>
  <c r="K1708" i="14" s="1"/>
  <c r="H1709" i="14"/>
  <c r="K1709" i="14" s="1"/>
  <c r="H1710" i="14"/>
  <c r="K1710" i="14" s="1"/>
  <c r="H1711" i="14"/>
  <c r="K1711" i="14" s="1"/>
  <c r="H1712" i="14"/>
  <c r="K1712" i="14" s="1"/>
  <c r="H1713" i="14"/>
  <c r="K1713" i="14" s="1"/>
  <c r="H1714" i="14"/>
  <c r="K1714" i="14" s="1"/>
  <c r="H1715" i="14"/>
  <c r="K1715" i="14" s="1"/>
  <c r="H1716" i="14"/>
  <c r="K1716" i="14" s="1"/>
  <c r="H1717" i="14"/>
  <c r="K1717" i="14" s="1"/>
  <c r="H1718" i="14"/>
  <c r="K1718" i="14" s="1"/>
  <c r="H1719" i="14"/>
  <c r="K1719" i="14" s="1"/>
  <c r="H1720" i="14"/>
  <c r="K1720" i="14" s="1"/>
  <c r="H1721" i="14"/>
  <c r="K1721" i="14" s="1"/>
  <c r="H1722" i="14"/>
  <c r="K1722" i="14" s="1"/>
  <c r="H1723" i="14"/>
  <c r="K1723" i="14" s="1"/>
  <c r="H1724" i="14"/>
  <c r="K1724" i="14" s="1"/>
  <c r="H1725" i="14"/>
  <c r="K1725" i="14" s="1"/>
  <c r="H1726" i="14"/>
  <c r="K1726" i="14" s="1"/>
  <c r="H1727" i="14"/>
  <c r="K1727" i="14" s="1"/>
  <c r="H1728" i="14"/>
  <c r="K1728" i="14" s="1"/>
  <c r="H1729" i="14"/>
  <c r="K1729" i="14" s="1"/>
  <c r="H1730" i="14"/>
  <c r="K1730" i="14" s="1"/>
  <c r="H1731" i="14"/>
  <c r="K1731" i="14" s="1"/>
  <c r="H1732" i="14"/>
  <c r="K1732" i="14" s="1"/>
  <c r="H1733" i="14"/>
  <c r="K1733" i="14" s="1"/>
  <c r="H1734" i="14"/>
  <c r="K1734" i="14" s="1"/>
  <c r="H1735" i="14"/>
  <c r="K1735" i="14" s="1"/>
  <c r="H1736" i="14"/>
  <c r="K1736" i="14" s="1"/>
  <c r="H1737" i="14"/>
  <c r="K1737" i="14" s="1"/>
  <c r="H1738" i="14"/>
  <c r="K1738" i="14" s="1"/>
  <c r="H1739" i="14"/>
  <c r="K1739" i="14" s="1"/>
  <c r="H1740" i="14"/>
  <c r="K1740" i="14" s="1"/>
  <c r="H1741" i="14"/>
  <c r="K1741" i="14" s="1"/>
  <c r="H1742" i="14"/>
  <c r="K1742" i="14" s="1"/>
  <c r="H1743" i="14"/>
  <c r="K1743" i="14" s="1"/>
  <c r="H1744" i="14"/>
  <c r="K1744" i="14" s="1"/>
  <c r="H1745" i="14"/>
  <c r="K1745" i="14" s="1"/>
  <c r="H1746" i="14"/>
  <c r="K1746" i="14" s="1"/>
  <c r="H1747" i="14"/>
  <c r="K1747" i="14" s="1"/>
  <c r="H1748" i="14"/>
  <c r="K1748" i="14" s="1"/>
  <c r="H1749" i="14"/>
  <c r="K1749" i="14" s="1"/>
  <c r="H1750" i="14"/>
  <c r="K1750" i="14" s="1"/>
  <c r="H1751" i="14"/>
  <c r="K1751" i="14" s="1"/>
  <c r="H1752" i="14"/>
  <c r="K1752" i="14" s="1"/>
  <c r="H1753" i="14"/>
  <c r="K1753" i="14" s="1"/>
  <c r="H1754" i="14"/>
  <c r="K1754" i="14" s="1"/>
  <c r="H1755" i="14"/>
  <c r="K1755" i="14" s="1"/>
  <c r="H1756" i="14"/>
  <c r="K1756" i="14" s="1"/>
  <c r="H1757" i="14"/>
  <c r="K1757" i="14" s="1"/>
  <c r="H1758" i="14"/>
  <c r="K1758" i="14" s="1"/>
  <c r="H1759" i="14"/>
  <c r="K1759" i="14" s="1"/>
  <c r="H1760" i="14"/>
  <c r="K1760" i="14" s="1"/>
  <c r="H1761" i="14"/>
  <c r="K1761" i="14" s="1"/>
  <c r="H1762" i="14"/>
  <c r="K1762" i="14" s="1"/>
  <c r="H1763" i="14"/>
  <c r="K1763" i="14" s="1"/>
  <c r="H1764" i="14"/>
  <c r="K1764" i="14" s="1"/>
  <c r="H1765" i="14"/>
  <c r="K1765" i="14" s="1"/>
  <c r="H1766" i="14"/>
  <c r="K1766" i="14" s="1"/>
  <c r="H1767" i="14"/>
  <c r="K1767" i="14" s="1"/>
  <c r="H1768" i="14"/>
  <c r="K1768" i="14" s="1"/>
  <c r="H1769" i="14"/>
  <c r="K1769" i="14" s="1"/>
  <c r="H1770" i="14"/>
  <c r="K1770" i="14" s="1"/>
  <c r="H1771" i="14"/>
  <c r="K1771" i="14" s="1"/>
  <c r="H1772" i="14"/>
  <c r="K1772" i="14" s="1"/>
  <c r="H1773" i="14"/>
  <c r="K1773" i="14" s="1"/>
  <c r="H1774" i="14"/>
  <c r="K1774" i="14" s="1"/>
  <c r="H1775" i="14"/>
  <c r="K1775" i="14" s="1"/>
  <c r="H1776" i="14"/>
  <c r="K1776" i="14" s="1"/>
  <c r="H1777" i="14"/>
  <c r="K1777" i="14" s="1"/>
  <c r="H1778" i="14"/>
  <c r="K1778" i="14" s="1"/>
  <c r="H1779" i="14"/>
  <c r="K1779" i="14" s="1"/>
  <c r="H1780" i="14"/>
  <c r="K1780" i="14" s="1"/>
  <c r="H1781" i="14"/>
  <c r="K1781" i="14" s="1"/>
  <c r="H1782" i="14"/>
  <c r="K1782" i="14" s="1"/>
  <c r="H1783" i="14"/>
  <c r="K1783" i="14" s="1"/>
  <c r="H1784" i="14"/>
  <c r="K1784" i="14" s="1"/>
  <c r="H1785" i="14"/>
  <c r="K1785" i="14" s="1"/>
  <c r="H1786" i="14"/>
  <c r="K1786" i="14" s="1"/>
  <c r="H1787" i="14"/>
  <c r="K1787" i="14" s="1"/>
  <c r="H1788" i="14"/>
  <c r="K1788" i="14" s="1"/>
  <c r="H1789" i="14"/>
  <c r="K1789" i="14" s="1"/>
  <c r="H1790" i="14"/>
  <c r="K1790" i="14" s="1"/>
  <c r="H1791" i="14"/>
  <c r="K1791" i="14" s="1"/>
  <c r="H1792" i="14"/>
  <c r="K1792" i="14" s="1"/>
  <c r="H1793" i="14"/>
  <c r="K1793" i="14" s="1"/>
  <c r="H1794" i="14"/>
  <c r="K1794" i="14" s="1"/>
  <c r="H1795" i="14"/>
  <c r="K1795" i="14" s="1"/>
  <c r="H1796" i="14"/>
  <c r="K1796" i="14" s="1"/>
  <c r="H1797" i="14"/>
  <c r="K1797" i="14" s="1"/>
  <c r="H1798" i="14"/>
  <c r="K1798" i="14" s="1"/>
  <c r="H1799" i="14"/>
  <c r="K1799" i="14" s="1"/>
  <c r="H1800" i="14"/>
  <c r="K1800" i="14" s="1"/>
  <c r="H1801" i="14"/>
  <c r="K1801" i="14" s="1"/>
  <c r="H1802" i="14"/>
  <c r="K1802" i="14" s="1"/>
  <c r="H1803" i="14"/>
  <c r="K1803" i="14" s="1"/>
  <c r="H1804" i="14"/>
  <c r="K1804" i="14" s="1"/>
  <c r="H1805" i="14"/>
  <c r="K1805" i="14" s="1"/>
  <c r="H1806" i="14"/>
  <c r="K1806" i="14" s="1"/>
  <c r="H1807" i="14"/>
  <c r="K1807" i="14" s="1"/>
  <c r="H1808" i="14"/>
  <c r="K1808" i="14" s="1"/>
  <c r="H1809" i="14"/>
  <c r="K1809" i="14" s="1"/>
  <c r="H1810" i="14"/>
  <c r="K1810" i="14" s="1"/>
  <c r="H1811" i="14"/>
  <c r="K1811" i="14" s="1"/>
  <c r="H1812" i="14"/>
  <c r="K1812" i="14" s="1"/>
  <c r="H1813" i="14"/>
  <c r="K1813" i="14" s="1"/>
  <c r="H1814" i="14"/>
  <c r="K1814" i="14" s="1"/>
  <c r="H1815" i="14"/>
  <c r="K1815" i="14" s="1"/>
  <c r="H1816" i="14"/>
  <c r="K1816" i="14" s="1"/>
  <c r="H1817" i="14"/>
  <c r="K1817" i="14" s="1"/>
  <c r="H1818" i="14"/>
  <c r="K1818" i="14" s="1"/>
  <c r="H1819" i="14"/>
  <c r="K1819" i="14" s="1"/>
  <c r="H1820" i="14"/>
  <c r="K1820" i="14" s="1"/>
  <c r="H1821" i="14"/>
  <c r="K1821" i="14" s="1"/>
  <c r="H1822" i="14"/>
  <c r="K1822" i="14" s="1"/>
  <c r="H1823" i="14"/>
  <c r="K1823" i="14" s="1"/>
  <c r="H1824" i="14"/>
  <c r="K1824" i="14" s="1"/>
  <c r="H1825" i="14"/>
  <c r="K1825" i="14" s="1"/>
  <c r="H1826" i="14"/>
  <c r="K1826" i="14" s="1"/>
  <c r="H1827" i="14"/>
  <c r="K1827" i="14" s="1"/>
  <c r="H1828" i="14"/>
  <c r="K1828" i="14" s="1"/>
  <c r="H1829" i="14"/>
  <c r="K1829" i="14" s="1"/>
  <c r="H1830" i="14"/>
  <c r="K1830" i="14" s="1"/>
  <c r="H1831" i="14"/>
  <c r="K1831" i="14" s="1"/>
  <c r="H1832" i="14"/>
  <c r="K1832" i="14" s="1"/>
  <c r="H1833" i="14"/>
  <c r="K1833" i="14" s="1"/>
  <c r="H1834" i="14"/>
  <c r="K1834" i="14" s="1"/>
  <c r="H1835" i="14"/>
  <c r="K1835" i="14" s="1"/>
  <c r="H1836" i="14"/>
  <c r="K1836" i="14" s="1"/>
  <c r="H1837" i="14"/>
  <c r="K1837" i="14" s="1"/>
  <c r="H1838" i="14"/>
  <c r="K1838" i="14" s="1"/>
  <c r="H1839" i="14"/>
  <c r="K1839" i="14" s="1"/>
  <c r="H1840" i="14"/>
  <c r="K1840" i="14" s="1"/>
  <c r="H1841" i="14"/>
  <c r="K1841" i="14" s="1"/>
  <c r="H1842" i="14"/>
  <c r="K1842" i="14" s="1"/>
  <c r="H1843" i="14"/>
  <c r="K1843" i="14" s="1"/>
  <c r="H1844" i="14"/>
  <c r="K1844" i="14" s="1"/>
  <c r="H1845" i="14"/>
  <c r="K1845" i="14" s="1"/>
  <c r="H1846" i="14"/>
  <c r="K1846" i="14" s="1"/>
  <c r="H1847" i="14"/>
  <c r="K1847" i="14" s="1"/>
  <c r="H1848" i="14"/>
  <c r="K1848" i="14" s="1"/>
  <c r="H1849" i="14"/>
  <c r="K1849" i="14" s="1"/>
  <c r="H1850" i="14"/>
  <c r="K1850" i="14" s="1"/>
  <c r="H1851" i="14"/>
  <c r="K1851" i="14" s="1"/>
  <c r="H1852" i="14"/>
  <c r="K1852" i="14" s="1"/>
  <c r="H1853" i="14"/>
  <c r="K1853" i="14" s="1"/>
  <c r="H1854" i="14"/>
  <c r="K1854" i="14" s="1"/>
  <c r="H1855" i="14"/>
  <c r="K1855" i="14" s="1"/>
  <c r="H1856" i="14"/>
  <c r="K1856" i="14" s="1"/>
  <c r="H1857" i="14"/>
  <c r="K1857" i="14" s="1"/>
  <c r="H1858" i="14"/>
  <c r="K1858" i="14" s="1"/>
  <c r="H1859" i="14"/>
  <c r="K1859" i="14" s="1"/>
  <c r="H1860" i="14"/>
  <c r="K1860" i="14" s="1"/>
  <c r="H1861" i="14"/>
  <c r="K1861" i="14" s="1"/>
  <c r="H1862" i="14"/>
  <c r="K1862" i="14" s="1"/>
  <c r="H1863" i="14"/>
  <c r="K1863" i="14" s="1"/>
  <c r="H1864" i="14"/>
  <c r="K1864" i="14" s="1"/>
  <c r="H1865" i="14"/>
  <c r="K1865" i="14" s="1"/>
  <c r="H1866" i="14"/>
  <c r="K1866" i="14" s="1"/>
  <c r="H1867" i="14"/>
  <c r="K1867" i="14" s="1"/>
  <c r="H1868" i="14"/>
  <c r="K1868" i="14" s="1"/>
  <c r="H1869" i="14"/>
  <c r="K1869" i="14" s="1"/>
  <c r="H1870" i="14"/>
  <c r="K1870" i="14" s="1"/>
  <c r="H1871" i="14"/>
  <c r="K1871" i="14" s="1"/>
  <c r="H1872" i="14"/>
  <c r="K1872" i="14" s="1"/>
  <c r="H1873" i="14"/>
  <c r="K1873" i="14" s="1"/>
  <c r="H1874" i="14"/>
  <c r="K1874" i="14" s="1"/>
  <c r="H1875" i="14"/>
  <c r="K1875" i="14" s="1"/>
  <c r="H1876" i="14"/>
  <c r="K1876" i="14" s="1"/>
  <c r="H1877" i="14"/>
  <c r="K1877" i="14" s="1"/>
  <c r="H1878" i="14"/>
  <c r="K1878" i="14" s="1"/>
  <c r="H1879" i="14"/>
  <c r="K1879" i="14" s="1"/>
  <c r="H1880" i="14"/>
  <c r="K1880" i="14" s="1"/>
  <c r="H1881" i="14"/>
  <c r="K1881" i="14" s="1"/>
  <c r="H1882" i="14"/>
  <c r="K1882" i="14" s="1"/>
  <c r="H1883" i="14"/>
  <c r="K1883" i="14" s="1"/>
  <c r="H1884" i="14"/>
  <c r="K1884" i="14" s="1"/>
  <c r="H1885" i="14"/>
  <c r="K1885" i="14" s="1"/>
  <c r="H1886" i="14"/>
  <c r="K1886" i="14" s="1"/>
  <c r="H1887" i="14"/>
  <c r="K1887" i="14" s="1"/>
  <c r="H1888" i="14"/>
  <c r="K1888" i="14" s="1"/>
  <c r="H1889" i="14"/>
  <c r="K1889" i="14" s="1"/>
  <c r="H1890" i="14"/>
  <c r="K1890" i="14" s="1"/>
  <c r="H1891" i="14"/>
  <c r="K1891" i="14" s="1"/>
  <c r="H1892" i="14"/>
  <c r="K1892" i="14" s="1"/>
  <c r="H1893" i="14"/>
  <c r="K1893" i="14" s="1"/>
  <c r="H1894" i="14"/>
  <c r="K1894" i="14" s="1"/>
  <c r="H1895" i="14"/>
  <c r="K1895" i="14" s="1"/>
  <c r="H1896" i="14"/>
  <c r="K1896" i="14" s="1"/>
  <c r="H1897" i="14"/>
  <c r="K1897" i="14" s="1"/>
  <c r="H1898" i="14"/>
  <c r="K1898" i="14" s="1"/>
  <c r="H1899" i="14"/>
  <c r="K1899" i="14" s="1"/>
  <c r="H1900" i="14"/>
  <c r="K1900" i="14" s="1"/>
  <c r="H1901" i="14"/>
  <c r="K1901" i="14" s="1"/>
  <c r="H1902" i="14"/>
  <c r="K1902" i="14" s="1"/>
  <c r="H1903" i="14"/>
  <c r="K1903" i="14" s="1"/>
  <c r="H1904" i="14"/>
  <c r="K1904" i="14" s="1"/>
  <c r="H1905" i="14"/>
  <c r="K1905" i="14" s="1"/>
  <c r="H1906" i="14"/>
  <c r="K1906" i="14" s="1"/>
  <c r="H1907" i="14"/>
  <c r="K1907" i="14" s="1"/>
  <c r="H1908" i="14"/>
  <c r="K1908" i="14" s="1"/>
  <c r="H1909" i="14"/>
  <c r="K1909" i="14" s="1"/>
  <c r="H1910" i="14"/>
  <c r="K1910" i="14" s="1"/>
  <c r="H1911" i="14"/>
  <c r="K1911" i="14" s="1"/>
  <c r="H1912" i="14"/>
  <c r="K1912" i="14" s="1"/>
  <c r="H1913" i="14"/>
  <c r="K1913" i="14" s="1"/>
  <c r="H1914" i="14"/>
  <c r="K1914" i="14" s="1"/>
  <c r="H1915" i="14"/>
  <c r="K1915" i="14" s="1"/>
  <c r="H1916" i="14"/>
  <c r="K1916" i="14" s="1"/>
  <c r="H1917" i="14"/>
  <c r="K1917" i="14" s="1"/>
  <c r="H1918" i="14"/>
  <c r="K1918" i="14" s="1"/>
  <c r="H1919" i="14"/>
  <c r="K1919" i="14" s="1"/>
  <c r="H1920" i="14"/>
  <c r="K1920" i="14" s="1"/>
  <c r="H1921" i="14"/>
  <c r="K1921" i="14" s="1"/>
  <c r="H1922" i="14"/>
  <c r="K1922" i="14" s="1"/>
  <c r="H1923" i="14"/>
  <c r="K1923" i="14" s="1"/>
  <c r="H1924" i="14"/>
  <c r="K1924" i="14" s="1"/>
  <c r="H1925" i="14"/>
  <c r="K1925" i="14" s="1"/>
  <c r="H1926" i="14"/>
  <c r="K1926" i="14" s="1"/>
  <c r="H1927" i="14"/>
  <c r="K1927" i="14" s="1"/>
  <c r="H1928" i="14"/>
  <c r="K1928" i="14" s="1"/>
  <c r="H1929" i="14"/>
  <c r="K1929" i="14" s="1"/>
  <c r="H1930" i="14"/>
  <c r="K1930" i="14" s="1"/>
  <c r="H1931" i="14"/>
  <c r="K1931" i="14" s="1"/>
  <c r="H1932" i="14"/>
  <c r="K1932" i="14" s="1"/>
  <c r="H1933" i="14"/>
  <c r="K1933" i="14" s="1"/>
  <c r="H1934" i="14"/>
  <c r="K1934" i="14" s="1"/>
  <c r="H1935" i="14"/>
  <c r="K1935" i="14" s="1"/>
  <c r="H1936" i="14"/>
  <c r="K1936" i="14" s="1"/>
  <c r="H1937" i="14"/>
  <c r="K1937" i="14" s="1"/>
  <c r="H1938" i="14"/>
  <c r="K1938" i="14" s="1"/>
  <c r="H1939" i="14"/>
  <c r="K1939" i="14" s="1"/>
  <c r="H1940" i="14"/>
  <c r="K1940" i="14" s="1"/>
  <c r="H1941" i="14"/>
  <c r="K1941" i="14" s="1"/>
  <c r="H1942" i="14"/>
  <c r="K1942" i="14" s="1"/>
  <c r="H1943" i="14"/>
  <c r="K1943" i="14" s="1"/>
  <c r="H1944" i="14"/>
  <c r="K1944" i="14" s="1"/>
  <c r="H1945" i="14"/>
  <c r="K1945" i="14" s="1"/>
  <c r="H1946" i="14"/>
  <c r="K1946" i="14" s="1"/>
  <c r="H1947" i="14"/>
  <c r="K1947" i="14" s="1"/>
  <c r="H1948" i="14"/>
  <c r="K1948" i="14" s="1"/>
  <c r="H1949" i="14"/>
  <c r="K1949" i="14" s="1"/>
  <c r="H1950" i="14"/>
  <c r="K1950" i="14" s="1"/>
  <c r="H1951" i="14"/>
  <c r="K1951" i="14" s="1"/>
  <c r="H1952" i="14"/>
  <c r="K1952" i="14" s="1"/>
  <c r="H1953" i="14"/>
  <c r="K1953" i="14" s="1"/>
  <c r="H1954" i="14"/>
  <c r="K1954" i="14" s="1"/>
  <c r="H1955" i="14"/>
  <c r="K1955" i="14" s="1"/>
  <c r="H1956" i="14"/>
  <c r="K1956" i="14" s="1"/>
  <c r="H1957" i="14"/>
  <c r="K1957" i="14" s="1"/>
  <c r="H1958" i="14"/>
  <c r="K1958" i="14" s="1"/>
  <c r="H1959" i="14"/>
  <c r="K1959" i="14" s="1"/>
  <c r="H1960" i="14"/>
  <c r="K1960" i="14" s="1"/>
  <c r="H1961" i="14"/>
  <c r="K1961" i="14" s="1"/>
  <c r="H1962" i="14"/>
  <c r="K1962" i="14" s="1"/>
  <c r="H1963" i="14"/>
  <c r="K1963" i="14" s="1"/>
  <c r="H1964" i="14"/>
  <c r="K1964" i="14" s="1"/>
  <c r="H1965" i="14"/>
  <c r="K1965" i="14" s="1"/>
  <c r="H1966" i="14"/>
  <c r="K1966" i="14" s="1"/>
  <c r="H1967" i="14"/>
  <c r="K1967" i="14" s="1"/>
  <c r="H1968" i="14"/>
  <c r="K1968" i="14" s="1"/>
  <c r="H1969" i="14"/>
  <c r="K1969" i="14" s="1"/>
  <c r="H1970" i="14"/>
  <c r="K1970" i="14" s="1"/>
  <c r="H1971" i="14"/>
  <c r="K1971" i="14" s="1"/>
  <c r="H1972" i="14"/>
  <c r="K1972" i="14" s="1"/>
  <c r="H1973" i="14"/>
  <c r="K1973" i="14" s="1"/>
  <c r="H1974" i="14"/>
  <c r="K1974" i="14" s="1"/>
  <c r="H1975" i="14"/>
  <c r="K1975" i="14" s="1"/>
  <c r="H1976" i="14"/>
  <c r="K1976" i="14" s="1"/>
  <c r="H1977" i="14"/>
  <c r="K1977" i="14" s="1"/>
  <c r="H1978" i="14"/>
  <c r="K1978" i="14" s="1"/>
  <c r="H1979" i="14"/>
  <c r="K1979" i="14" s="1"/>
  <c r="H1980" i="14"/>
  <c r="K1980" i="14" s="1"/>
  <c r="H1981" i="14"/>
  <c r="K1981" i="14" s="1"/>
  <c r="H1982" i="14"/>
  <c r="K1982" i="14" s="1"/>
  <c r="H1983" i="14"/>
  <c r="K1983" i="14" s="1"/>
  <c r="H1984" i="14"/>
  <c r="K1984" i="14" s="1"/>
  <c r="H1985" i="14"/>
  <c r="K1985" i="14" s="1"/>
  <c r="H1986" i="14"/>
  <c r="K1986" i="14" s="1"/>
  <c r="H1987" i="14"/>
  <c r="K1987" i="14" s="1"/>
  <c r="H1988" i="14"/>
  <c r="K1988" i="14" s="1"/>
  <c r="H1989" i="14"/>
  <c r="K1989" i="14" s="1"/>
  <c r="H1990" i="14"/>
  <c r="K1990" i="14" s="1"/>
  <c r="H1991" i="14"/>
  <c r="K1991" i="14" s="1"/>
  <c r="H1992" i="14"/>
  <c r="K1992" i="14" s="1"/>
  <c r="H1993" i="14"/>
  <c r="K1993" i="14" s="1"/>
  <c r="H1994" i="14"/>
  <c r="K1994" i="14" s="1"/>
  <c r="H1995" i="14"/>
  <c r="K1995" i="14" s="1"/>
  <c r="H1996" i="14"/>
  <c r="K1996" i="14" s="1"/>
  <c r="H1997" i="14"/>
  <c r="K1997" i="14" s="1"/>
  <c r="H1998" i="14"/>
  <c r="K1998" i="14" s="1"/>
  <c r="H1999" i="14"/>
  <c r="K1999" i="14" s="1"/>
  <c r="H2000" i="14"/>
  <c r="K2000" i="14" s="1"/>
  <c r="H2001" i="14"/>
  <c r="K2001" i="14" s="1"/>
  <c r="H2002" i="14"/>
  <c r="K2002" i="14" s="1"/>
  <c r="H2003" i="14"/>
  <c r="K2003" i="14" s="1"/>
  <c r="H2004" i="14"/>
  <c r="K2004" i="14" s="1"/>
  <c r="H2005" i="14"/>
  <c r="K2005" i="14" s="1"/>
  <c r="H2006" i="14"/>
  <c r="K2006" i="14" s="1"/>
  <c r="H2007" i="14"/>
  <c r="K2007" i="14" s="1"/>
  <c r="H2008" i="14"/>
  <c r="K2008" i="14" s="1"/>
  <c r="H2009" i="14"/>
  <c r="K2009" i="14" s="1"/>
  <c r="H2010" i="14"/>
  <c r="K2010" i="14" s="1"/>
  <c r="H2011" i="14"/>
  <c r="K2011" i="14" s="1"/>
  <c r="H2012" i="14"/>
  <c r="K2012" i="14" s="1"/>
  <c r="H2013" i="14"/>
  <c r="K2013" i="14" s="1"/>
  <c r="H2014" i="14"/>
  <c r="K2014" i="14" s="1"/>
  <c r="H2015" i="14"/>
  <c r="K2015" i="14" s="1"/>
  <c r="H2016" i="14"/>
  <c r="K2016" i="14" s="1"/>
  <c r="H2017" i="14"/>
  <c r="K2017" i="14" s="1"/>
  <c r="H2018" i="14"/>
  <c r="K2018" i="14" s="1"/>
  <c r="H2019" i="14"/>
  <c r="K2019" i="14" s="1"/>
  <c r="H2020" i="14"/>
  <c r="K2020" i="14" s="1"/>
  <c r="H2021" i="14"/>
  <c r="K2021" i="14" s="1"/>
  <c r="H2022" i="14"/>
  <c r="K2022" i="14" s="1"/>
  <c r="H2023" i="14"/>
  <c r="K2023" i="14" s="1"/>
  <c r="H2024" i="14"/>
  <c r="K2024" i="14" s="1"/>
  <c r="H2025" i="14"/>
  <c r="K2025" i="14" s="1"/>
  <c r="H2026" i="14"/>
  <c r="K2026" i="14" s="1"/>
  <c r="H2027" i="14"/>
  <c r="K2027" i="14" s="1"/>
  <c r="H2028" i="14"/>
  <c r="K2028" i="14" s="1"/>
  <c r="H2029" i="14"/>
  <c r="K2029" i="14" s="1"/>
  <c r="H2030" i="14"/>
  <c r="K2030" i="14" s="1"/>
  <c r="H2031" i="14"/>
  <c r="K2031" i="14" s="1"/>
  <c r="H2032" i="14"/>
  <c r="K2032" i="14" s="1"/>
  <c r="H2033" i="14"/>
  <c r="K2033" i="14" s="1"/>
  <c r="H2034" i="14"/>
  <c r="K2034" i="14" s="1"/>
  <c r="H2035" i="14"/>
  <c r="K2035" i="14" s="1"/>
  <c r="H2036" i="14"/>
  <c r="K2036" i="14" s="1"/>
  <c r="H2037" i="14"/>
  <c r="K2037" i="14" s="1"/>
  <c r="H2039" i="14"/>
  <c r="K2039" i="14" s="1"/>
  <c r="H2040" i="14"/>
  <c r="K2040" i="14" s="1"/>
  <c r="H2041" i="14"/>
  <c r="K2041" i="14" s="1"/>
  <c r="H2042" i="14"/>
  <c r="K2042" i="14" s="1"/>
  <c r="H2043" i="14"/>
  <c r="K2043" i="14" s="1"/>
  <c r="H2044" i="14"/>
  <c r="K2044" i="14" s="1"/>
  <c r="H2045" i="14"/>
  <c r="K2045" i="14" s="1"/>
  <c r="H2046" i="14"/>
  <c r="K2046" i="14" s="1"/>
  <c r="H2047" i="14"/>
  <c r="K2047" i="14" s="1"/>
  <c r="H2048" i="14"/>
  <c r="K2048" i="14" s="1"/>
  <c r="H2049" i="14"/>
  <c r="K2049" i="14" s="1"/>
  <c r="H2050" i="14"/>
  <c r="K2050" i="14" s="1"/>
  <c r="H2051" i="14"/>
  <c r="K2051" i="14" s="1"/>
  <c r="H2052" i="14"/>
  <c r="K2052" i="14" s="1"/>
  <c r="H2053" i="14"/>
  <c r="K2053" i="14" s="1"/>
  <c r="H2054" i="14"/>
  <c r="K2054" i="14" s="1"/>
  <c r="H2055" i="14"/>
  <c r="K2055" i="14" s="1"/>
  <c r="H2056" i="14"/>
  <c r="K2056" i="14" s="1"/>
  <c r="H2057" i="14"/>
  <c r="K2057" i="14" s="1"/>
  <c r="H2058" i="14"/>
  <c r="K2058" i="14" s="1"/>
  <c r="H2059" i="14"/>
  <c r="K2059" i="14" s="1"/>
  <c r="H2060" i="14"/>
  <c r="K2060" i="14" s="1"/>
  <c r="H2061" i="14"/>
  <c r="K2061" i="14" s="1"/>
  <c r="H2062" i="14"/>
  <c r="K2062" i="14" s="1"/>
  <c r="H2063" i="14"/>
  <c r="K2063" i="14" s="1"/>
  <c r="H2064" i="14"/>
  <c r="K2064" i="14" s="1"/>
  <c r="H2065" i="14"/>
  <c r="K2065" i="14" s="1"/>
  <c r="H2066" i="14"/>
  <c r="K2066" i="14" s="1"/>
  <c r="H2067" i="14"/>
  <c r="K2067" i="14" s="1"/>
  <c r="H2068" i="14"/>
  <c r="K2068" i="14" s="1"/>
  <c r="H2069" i="14"/>
  <c r="K2069" i="14" s="1"/>
  <c r="H2070" i="14"/>
  <c r="K2070" i="14" s="1"/>
  <c r="H2071" i="14"/>
  <c r="K2071" i="14" s="1"/>
  <c r="H2072" i="14"/>
  <c r="K2072" i="14" s="1"/>
  <c r="H2073" i="14"/>
  <c r="K2073" i="14" s="1"/>
  <c r="H2074" i="14"/>
  <c r="K2074" i="14" s="1"/>
  <c r="H2075" i="14"/>
  <c r="K2075" i="14" s="1"/>
  <c r="H2076" i="14"/>
  <c r="K2076" i="14" s="1"/>
  <c r="H2077" i="14"/>
  <c r="K2077" i="14" s="1"/>
  <c r="H2078" i="14"/>
  <c r="K2078" i="14" s="1"/>
  <c r="H2079" i="14"/>
  <c r="K2079" i="14" s="1"/>
  <c r="H2080" i="14"/>
  <c r="K2080" i="14" s="1"/>
  <c r="H2081" i="14"/>
  <c r="K2081" i="14" s="1"/>
  <c r="H2082" i="14"/>
  <c r="K2082" i="14" s="1"/>
  <c r="H2083" i="14"/>
  <c r="K2083" i="14" s="1"/>
  <c r="H2084" i="14"/>
  <c r="K2084" i="14" s="1"/>
  <c r="H2085" i="14"/>
  <c r="K2085" i="14" s="1"/>
  <c r="H2086" i="14"/>
  <c r="K2086" i="14" s="1"/>
  <c r="H2087" i="14"/>
  <c r="K2087" i="14" s="1"/>
  <c r="H2088" i="14"/>
  <c r="K2088" i="14" s="1"/>
  <c r="H2089" i="14"/>
  <c r="K2089" i="14" s="1"/>
  <c r="H2090" i="14"/>
  <c r="K2090" i="14" s="1"/>
  <c r="H2091" i="14"/>
  <c r="K2091" i="14" s="1"/>
  <c r="H2092" i="14"/>
  <c r="K2092" i="14" s="1"/>
  <c r="H2093" i="14"/>
  <c r="K2093" i="14" s="1"/>
  <c r="H2094" i="14"/>
  <c r="K2094" i="14" s="1"/>
  <c r="H2095" i="14"/>
  <c r="K2095" i="14" s="1"/>
  <c r="H2096" i="14"/>
  <c r="K2096" i="14" s="1"/>
  <c r="H2097" i="14"/>
  <c r="K2097" i="14" s="1"/>
  <c r="H2098" i="14"/>
  <c r="K2098" i="14" s="1"/>
  <c r="H2099" i="14"/>
  <c r="K2099" i="14" s="1"/>
  <c r="H2100" i="14"/>
  <c r="K2100" i="14" s="1"/>
  <c r="H2101" i="14"/>
  <c r="K2101" i="14" s="1"/>
  <c r="H2102" i="14"/>
  <c r="K2102" i="14" s="1"/>
  <c r="H2103" i="14"/>
  <c r="K2103" i="14" s="1"/>
  <c r="H2104" i="14"/>
  <c r="K2104" i="14" s="1"/>
  <c r="H2105" i="14"/>
  <c r="K2105" i="14" s="1"/>
  <c r="H2106" i="14"/>
  <c r="K2106" i="14" s="1"/>
  <c r="H2107" i="14"/>
  <c r="K2107" i="14" s="1"/>
  <c r="H2108" i="14"/>
  <c r="K2108" i="14" s="1"/>
  <c r="H2109" i="14"/>
  <c r="K2109" i="14" s="1"/>
  <c r="H2110" i="14"/>
  <c r="K2110" i="14" s="1"/>
  <c r="H2111" i="14"/>
  <c r="K2111" i="14" s="1"/>
  <c r="H2112" i="14"/>
  <c r="K2112" i="14" s="1"/>
  <c r="H2113" i="14"/>
  <c r="K2113" i="14" s="1"/>
  <c r="H2114" i="14"/>
  <c r="K2114" i="14" s="1"/>
  <c r="H2115" i="14"/>
  <c r="K2115" i="14" s="1"/>
  <c r="H2116" i="14"/>
  <c r="K2116" i="14" s="1"/>
  <c r="H2117" i="14"/>
  <c r="K2117" i="14" s="1"/>
  <c r="H2118" i="14"/>
  <c r="K2118" i="14" s="1"/>
  <c r="H2119" i="14"/>
  <c r="K2119" i="14" s="1"/>
  <c r="H2120" i="14"/>
  <c r="K2120" i="14" s="1"/>
  <c r="H2121" i="14"/>
  <c r="K2121" i="14" s="1"/>
  <c r="H2122" i="14"/>
  <c r="K2122" i="14" s="1"/>
  <c r="H2123" i="14"/>
  <c r="K2123" i="14" s="1"/>
  <c r="H2124" i="14"/>
  <c r="K2124" i="14" s="1"/>
  <c r="H2125" i="14"/>
  <c r="K2125" i="14" s="1"/>
  <c r="H2126" i="14"/>
  <c r="K2126" i="14" s="1"/>
  <c r="H2127" i="14"/>
  <c r="K2127" i="14" s="1"/>
  <c r="H2128" i="14"/>
  <c r="K2128" i="14" s="1"/>
  <c r="H2129" i="14"/>
  <c r="K2129" i="14" s="1"/>
  <c r="H2130" i="14"/>
  <c r="K2130" i="14" s="1"/>
  <c r="H2131" i="14"/>
  <c r="K2131" i="14" s="1"/>
  <c r="H2132" i="14"/>
  <c r="K2132" i="14" s="1"/>
  <c r="H2133" i="14"/>
  <c r="K2133" i="14" s="1"/>
  <c r="H2134" i="14"/>
  <c r="K2134" i="14" s="1"/>
  <c r="H2135" i="14"/>
  <c r="K2135" i="14" s="1"/>
  <c r="H2136" i="14"/>
  <c r="K2136" i="14" s="1"/>
  <c r="H2137" i="14"/>
  <c r="K2137" i="14" s="1"/>
  <c r="H2138" i="14"/>
  <c r="K2138" i="14" s="1"/>
  <c r="H2139" i="14"/>
  <c r="K2139" i="14" s="1"/>
  <c r="H2140" i="14"/>
  <c r="K2140" i="14" s="1"/>
  <c r="H2141" i="14"/>
  <c r="K2141" i="14" s="1"/>
  <c r="H2142" i="14"/>
  <c r="K2142" i="14" s="1"/>
  <c r="H2143" i="14"/>
  <c r="K2143" i="14" s="1"/>
  <c r="H2144" i="14"/>
  <c r="K2144" i="14" s="1"/>
  <c r="H2145" i="14"/>
  <c r="K2145" i="14" s="1"/>
  <c r="H2146" i="14"/>
  <c r="K2146" i="14" s="1"/>
  <c r="H2147" i="14"/>
  <c r="K2147" i="14" s="1"/>
  <c r="H2148" i="14"/>
  <c r="K2148" i="14" s="1"/>
  <c r="H2149" i="14"/>
  <c r="K2149" i="14" s="1"/>
  <c r="H2150" i="14"/>
  <c r="K2150" i="14" s="1"/>
  <c r="H2151" i="14"/>
  <c r="K2151" i="14" s="1"/>
  <c r="H2152" i="14"/>
  <c r="K2152" i="14" s="1"/>
  <c r="H2153" i="14"/>
  <c r="K2153" i="14" s="1"/>
  <c r="H2154" i="14"/>
  <c r="K2154" i="14" s="1"/>
  <c r="H2155" i="14"/>
  <c r="K2155" i="14" s="1"/>
  <c r="H2156" i="14"/>
  <c r="K2156" i="14" s="1"/>
  <c r="H2157" i="14"/>
  <c r="K2157" i="14" s="1"/>
  <c r="H2158" i="14"/>
  <c r="K2158" i="14" s="1"/>
  <c r="H2159" i="14"/>
  <c r="K2159" i="14" s="1"/>
  <c r="H2160" i="14"/>
  <c r="K2160" i="14" s="1"/>
  <c r="H2161" i="14"/>
  <c r="K2161" i="14" s="1"/>
  <c r="H2162" i="14"/>
  <c r="K2162" i="14" s="1"/>
  <c r="H2163" i="14"/>
  <c r="K2163" i="14" s="1"/>
  <c r="H2164" i="14"/>
  <c r="K2164" i="14" s="1"/>
  <c r="H2165" i="14"/>
  <c r="K2165" i="14" s="1"/>
  <c r="H2166" i="14"/>
  <c r="K2166" i="14" s="1"/>
  <c r="H2167" i="14"/>
  <c r="K2167" i="14" s="1"/>
  <c r="H2168" i="14"/>
  <c r="K2168" i="14" s="1"/>
  <c r="H2169" i="14"/>
  <c r="K2169" i="14" s="1"/>
  <c r="H2170" i="14"/>
  <c r="K2170" i="14" s="1"/>
  <c r="H2171" i="14"/>
  <c r="K2171" i="14" s="1"/>
  <c r="H2172" i="14"/>
  <c r="K2172" i="14" s="1"/>
  <c r="H2173" i="14"/>
  <c r="K2173" i="14" s="1"/>
  <c r="H2174" i="14"/>
  <c r="K2174" i="14" s="1"/>
  <c r="H2175" i="14"/>
  <c r="K2175" i="14" s="1"/>
  <c r="H2176" i="14"/>
  <c r="K2176" i="14" s="1"/>
  <c r="H2177" i="14"/>
  <c r="K2177" i="14" s="1"/>
  <c r="H2178" i="14"/>
  <c r="K2178" i="14" s="1"/>
  <c r="H2179" i="14"/>
  <c r="K2179" i="14" s="1"/>
  <c r="H2180" i="14"/>
  <c r="K2180" i="14" s="1"/>
  <c r="H2181" i="14"/>
  <c r="K2181" i="14" s="1"/>
  <c r="H2182" i="14"/>
  <c r="K2182" i="14" s="1"/>
  <c r="H2183" i="14"/>
  <c r="K2183" i="14" s="1"/>
  <c r="H2184" i="14"/>
  <c r="K2184" i="14" s="1"/>
  <c r="H2185" i="14"/>
  <c r="K2185" i="14" s="1"/>
  <c r="H2186" i="14"/>
  <c r="K2186" i="14" s="1"/>
  <c r="H2187" i="14"/>
  <c r="K2187" i="14" s="1"/>
  <c r="H2188" i="14"/>
  <c r="K2188" i="14" s="1"/>
  <c r="H2189" i="14"/>
  <c r="K2189" i="14" s="1"/>
  <c r="H2190" i="14"/>
  <c r="K2190" i="14" s="1"/>
  <c r="H2191" i="14"/>
  <c r="K2191" i="14" s="1"/>
  <c r="H2192" i="14"/>
  <c r="K2192" i="14" s="1"/>
  <c r="H2193" i="14"/>
  <c r="K2193" i="14" s="1"/>
  <c r="H2194" i="14"/>
  <c r="K2194" i="14" s="1"/>
  <c r="H2195" i="14"/>
  <c r="K2195" i="14" s="1"/>
  <c r="H2196" i="14"/>
  <c r="K2196" i="14" s="1"/>
  <c r="H2197" i="14"/>
  <c r="K2197" i="14" s="1"/>
  <c r="H2198" i="14"/>
  <c r="K2198" i="14" s="1"/>
  <c r="H2199" i="14"/>
  <c r="K2199" i="14" s="1"/>
  <c r="H2200" i="14"/>
  <c r="K2200" i="14" s="1"/>
  <c r="H2201" i="14"/>
  <c r="K2201" i="14" s="1"/>
  <c r="H2202" i="14"/>
  <c r="K2202" i="14" s="1"/>
  <c r="H2203" i="14"/>
  <c r="K2203" i="14" s="1"/>
  <c r="H2204" i="14"/>
  <c r="K2204" i="14" s="1"/>
  <c r="H2205" i="14"/>
  <c r="K2205" i="14" s="1"/>
  <c r="H2206" i="14"/>
  <c r="K2206" i="14" s="1"/>
  <c r="H2207" i="14"/>
  <c r="K2207" i="14" s="1"/>
  <c r="H2208" i="14"/>
  <c r="K2208" i="14" s="1"/>
  <c r="H2209" i="14"/>
  <c r="K2209" i="14" s="1"/>
  <c r="H2210" i="14"/>
  <c r="K2210" i="14" s="1"/>
  <c r="H2211" i="14"/>
  <c r="K2211" i="14" s="1"/>
  <c r="H2212" i="14"/>
  <c r="K2212" i="14" s="1"/>
  <c r="H2213" i="14"/>
  <c r="K2213" i="14" s="1"/>
  <c r="H2214" i="14"/>
  <c r="K2214" i="14" s="1"/>
  <c r="H2215" i="14"/>
  <c r="K2215" i="14" s="1"/>
  <c r="H2216" i="14"/>
  <c r="K2216" i="14" s="1"/>
  <c r="H2217" i="14"/>
  <c r="K2217" i="14" s="1"/>
  <c r="H2218" i="14"/>
  <c r="K2218" i="14" s="1"/>
  <c r="H2219" i="14"/>
  <c r="K2219" i="14" s="1"/>
  <c r="H2220" i="14"/>
  <c r="K2220" i="14" s="1"/>
  <c r="H2221" i="14"/>
  <c r="K2221" i="14" s="1"/>
  <c r="H2222" i="14"/>
  <c r="K2222" i="14" s="1"/>
  <c r="H2223" i="14"/>
  <c r="K2223" i="14" s="1"/>
  <c r="H2224" i="14"/>
  <c r="K2224" i="14" s="1"/>
  <c r="H2225" i="14"/>
  <c r="K2225" i="14" s="1"/>
  <c r="H2226" i="14"/>
  <c r="K2226" i="14" s="1"/>
  <c r="H2227" i="14"/>
  <c r="K2227" i="14" s="1"/>
  <c r="H2228" i="14"/>
  <c r="K2228" i="14" s="1"/>
  <c r="H2229" i="14"/>
  <c r="K2229" i="14" s="1"/>
  <c r="H2230" i="14"/>
  <c r="K2230" i="14" s="1"/>
  <c r="H2231" i="14"/>
  <c r="K2231" i="14" s="1"/>
  <c r="H2232" i="14"/>
  <c r="K2232" i="14" s="1"/>
  <c r="H2233" i="14"/>
  <c r="K2233" i="14" s="1"/>
  <c r="H2234" i="14"/>
  <c r="K2234" i="14" s="1"/>
  <c r="H2235" i="14"/>
  <c r="K2235" i="14" s="1"/>
  <c r="H2236" i="14"/>
  <c r="K2236" i="14" s="1"/>
  <c r="H2237" i="14"/>
  <c r="K2237" i="14" s="1"/>
  <c r="H2238" i="14"/>
  <c r="K2238" i="14" s="1"/>
  <c r="H2239" i="14"/>
  <c r="K2239" i="14" s="1"/>
  <c r="H2240" i="14"/>
  <c r="K2240" i="14" s="1"/>
  <c r="H2241" i="14"/>
  <c r="K2241" i="14" s="1"/>
  <c r="H2242" i="14"/>
  <c r="K2242" i="14" s="1"/>
  <c r="H2244" i="14"/>
  <c r="K2244" i="14" s="1"/>
  <c r="H2245" i="14"/>
  <c r="K2245" i="14" s="1"/>
  <c r="H2246" i="14"/>
  <c r="K2246" i="14" s="1"/>
  <c r="H2247" i="14"/>
  <c r="K2247" i="14" s="1"/>
  <c r="H2248" i="14"/>
  <c r="K2248" i="14" s="1"/>
  <c r="H2249" i="14"/>
  <c r="K2249" i="14" s="1"/>
  <c r="H2250" i="14"/>
  <c r="K2250" i="14" s="1"/>
  <c r="H2251" i="14"/>
  <c r="K2251" i="14" s="1"/>
  <c r="H2252" i="14"/>
  <c r="K2252" i="14" s="1"/>
  <c r="H2253" i="14"/>
  <c r="K2253" i="14" s="1"/>
  <c r="H2254" i="14"/>
  <c r="K2254" i="14" s="1"/>
  <c r="H2255" i="14"/>
  <c r="K2255" i="14" s="1"/>
  <c r="H2256" i="14"/>
  <c r="K2256" i="14" s="1"/>
  <c r="H2257" i="14"/>
  <c r="K2257" i="14" s="1"/>
  <c r="H2258" i="14"/>
  <c r="K2258" i="14" s="1"/>
  <c r="H2259" i="14"/>
  <c r="K2259" i="14" s="1"/>
  <c r="H2260" i="14"/>
  <c r="K2260" i="14" s="1"/>
  <c r="H2261" i="14"/>
  <c r="K2261" i="14" s="1"/>
  <c r="H2262" i="14"/>
  <c r="K2262" i="14" s="1"/>
  <c r="H2263" i="14"/>
  <c r="K2263" i="14" s="1"/>
  <c r="H2264" i="14"/>
  <c r="K2264" i="14" s="1"/>
  <c r="H2265" i="14"/>
  <c r="K2265" i="14" s="1"/>
  <c r="H2266" i="14"/>
  <c r="K2266" i="14" s="1"/>
  <c r="H2267" i="14"/>
  <c r="K2267" i="14" s="1"/>
  <c r="H2268" i="14"/>
  <c r="K2268" i="14" s="1"/>
  <c r="H2269" i="14"/>
  <c r="K2269" i="14" s="1"/>
  <c r="H2270" i="14"/>
  <c r="K2270" i="14" s="1"/>
  <c r="H2271" i="14"/>
  <c r="K2271" i="14" s="1"/>
  <c r="H2272" i="14"/>
  <c r="K2272" i="14" s="1"/>
  <c r="H2273" i="14"/>
  <c r="K2273" i="14" s="1"/>
  <c r="H2274" i="14"/>
  <c r="K2274" i="14" s="1"/>
  <c r="H2275" i="14"/>
  <c r="K2275" i="14" s="1"/>
  <c r="H2276" i="14"/>
  <c r="K2276" i="14" s="1"/>
  <c r="H2277" i="14"/>
  <c r="K2277" i="14" s="1"/>
  <c r="H2278" i="14"/>
  <c r="K2278" i="14" s="1"/>
  <c r="H2279" i="14"/>
  <c r="K2279" i="14" s="1"/>
  <c r="H2280" i="14"/>
  <c r="K2280" i="14" s="1"/>
  <c r="H2281" i="14"/>
  <c r="K2281" i="14" s="1"/>
  <c r="H2282" i="14"/>
  <c r="K2282" i="14" s="1"/>
  <c r="H2283" i="14"/>
  <c r="K2283" i="14" s="1"/>
  <c r="H2284" i="14"/>
  <c r="K2284" i="14" s="1"/>
  <c r="H2285" i="14"/>
  <c r="K2285" i="14" s="1"/>
  <c r="H2286" i="14"/>
  <c r="K2286" i="14" s="1"/>
  <c r="H2287" i="14"/>
  <c r="K2287" i="14" s="1"/>
  <c r="H2288" i="14"/>
  <c r="K2288" i="14" s="1"/>
  <c r="H2289" i="14"/>
  <c r="K2289" i="14" s="1"/>
  <c r="H2290" i="14"/>
  <c r="K2290" i="14" s="1"/>
  <c r="H2291" i="14"/>
  <c r="K2291" i="14" s="1"/>
  <c r="H2292" i="14"/>
  <c r="K2292" i="14" s="1"/>
  <c r="H2293" i="14"/>
  <c r="K2293" i="14" s="1"/>
  <c r="H2294" i="14"/>
  <c r="K2294" i="14" s="1"/>
  <c r="H2295" i="14"/>
  <c r="K2295" i="14" s="1"/>
  <c r="H2296" i="14"/>
  <c r="K2296" i="14" s="1"/>
  <c r="H2297" i="14"/>
  <c r="K2297" i="14" s="1"/>
  <c r="H2298" i="14"/>
  <c r="K2298" i="14" s="1"/>
  <c r="H2299" i="14"/>
  <c r="K2299" i="14" s="1"/>
  <c r="H2300" i="14"/>
  <c r="K2300" i="14" s="1"/>
  <c r="H2301" i="14"/>
  <c r="K2301" i="14" s="1"/>
  <c r="H2302" i="14"/>
  <c r="K2302" i="14" s="1"/>
  <c r="H2303" i="14"/>
  <c r="K2303" i="14" s="1"/>
  <c r="H2304" i="14"/>
  <c r="K2304" i="14" s="1"/>
  <c r="H2305" i="14"/>
  <c r="K2305" i="14" s="1"/>
  <c r="H2306" i="14"/>
  <c r="K2306" i="14" s="1"/>
  <c r="H2307" i="14"/>
  <c r="K2307" i="14" s="1"/>
  <c r="H2308" i="14"/>
  <c r="K2308" i="14" s="1"/>
  <c r="H2311" i="14"/>
  <c r="K2311" i="14" s="1"/>
  <c r="H2314" i="14"/>
  <c r="K2314" i="14" s="1"/>
  <c r="H2315" i="14"/>
  <c r="K2315" i="14" s="1"/>
  <c r="H2316" i="14"/>
  <c r="K2316" i="14" s="1"/>
  <c r="H2317" i="14"/>
  <c r="K2317" i="14" s="1"/>
  <c r="H2318" i="14"/>
  <c r="K2318" i="14" s="1"/>
  <c r="H2319" i="14"/>
  <c r="K2319" i="14" s="1"/>
  <c r="H2320" i="14"/>
  <c r="K2320" i="14" s="1"/>
  <c r="H2321" i="14"/>
  <c r="K2321" i="14" s="1"/>
  <c r="H2322" i="14"/>
  <c r="K2322" i="14" s="1"/>
  <c r="H2323" i="14"/>
  <c r="K2323" i="14" s="1"/>
  <c r="H2324" i="14"/>
  <c r="K2324" i="14" s="1"/>
  <c r="H2325" i="14"/>
  <c r="K2325" i="14" s="1"/>
  <c r="H2326" i="14"/>
  <c r="K2326" i="14" s="1"/>
  <c r="H2327" i="14"/>
  <c r="K2327" i="14" s="1"/>
  <c r="H2328" i="14"/>
  <c r="K2328" i="14" s="1"/>
  <c r="H2329" i="14"/>
  <c r="K2329" i="14" s="1"/>
  <c r="H2330" i="14"/>
  <c r="K2330" i="14" s="1"/>
  <c r="H2331" i="14"/>
  <c r="K2331" i="14" s="1"/>
  <c r="H2332" i="14"/>
  <c r="K2332" i="14" s="1"/>
  <c r="H2333" i="14"/>
  <c r="K2333" i="14" s="1"/>
  <c r="H2334" i="14"/>
  <c r="K2334" i="14" s="1"/>
  <c r="H2335" i="14"/>
  <c r="K2335" i="14" s="1"/>
  <c r="H2336" i="14"/>
  <c r="K2336" i="14" s="1"/>
  <c r="H2337" i="14"/>
  <c r="K2337" i="14" s="1"/>
  <c r="H2338" i="14"/>
  <c r="K2338" i="14" s="1"/>
  <c r="H2342" i="14"/>
  <c r="K2342" i="14" s="1"/>
  <c r="H2343" i="14"/>
  <c r="K2343" i="14" s="1"/>
  <c r="H2344" i="14"/>
  <c r="K2344" i="14" s="1"/>
  <c r="H2345" i="14"/>
  <c r="K2345" i="14" s="1"/>
  <c r="H2346" i="14"/>
  <c r="K2346" i="14" s="1"/>
  <c r="H2347" i="14"/>
  <c r="K2347" i="14" s="1"/>
  <c r="H2348" i="14"/>
  <c r="K2348" i="14" s="1"/>
  <c r="H2349" i="14"/>
  <c r="K2349" i="14" s="1"/>
  <c r="H2350" i="14"/>
  <c r="K2350" i="14" s="1"/>
  <c r="H2351" i="14"/>
  <c r="K2351" i="14" s="1"/>
  <c r="H2352" i="14"/>
  <c r="K2352" i="14" s="1"/>
  <c r="H2353" i="14"/>
  <c r="K2353" i="14" s="1"/>
  <c r="H2354" i="14"/>
  <c r="K2354" i="14" s="1"/>
  <c r="H2355" i="14"/>
  <c r="K2355" i="14" s="1"/>
  <c r="H2356" i="14"/>
  <c r="K2356" i="14" s="1"/>
  <c r="H2357" i="14"/>
  <c r="K2357" i="14" s="1"/>
  <c r="H2358" i="14"/>
  <c r="K2358" i="14" s="1"/>
  <c r="H2359" i="14"/>
  <c r="K2359" i="14" s="1"/>
  <c r="H2360" i="14"/>
  <c r="K2360" i="14" s="1"/>
  <c r="H2361" i="14"/>
  <c r="K2361" i="14" s="1"/>
  <c r="H2364" i="14"/>
  <c r="K2364" i="14" s="1"/>
  <c r="H2365" i="14"/>
  <c r="K2365" i="14" s="1"/>
  <c r="H2366" i="14"/>
  <c r="K2366" i="14" s="1"/>
  <c r="H2367" i="14"/>
  <c r="K2367" i="14" s="1"/>
  <c r="H2368" i="14"/>
  <c r="K2368" i="14" s="1"/>
  <c r="H2369" i="14"/>
  <c r="K2369" i="14" s="1"/>
  <c r="H2370" i="14"/>
  <c r="K2370" i="14" s="1"/>
  <c r="H2371" i="14"/>
  <c r="K2371" i="14" s="1"/>
  <c r="H2372" i="14"/>
  <c r="K2372" i="14" s="1"/>
  <c r="H2373" i="14"/>
  <c r="K2373" i="14" s="1"/>
  <c r="H2374" i="14"/>
  <c r="K2374" i="14" s="1"/>
  <c r="H2375" i="14"/>
  <c r="K2375" i="14" s="1"/>
  <c r="H2376" i="14"/>
  <c r="K2376" i="14" s="1"/>
  <c r="H2377" i="14"/>
  <c r="K2377" i="14" s="1"/>
  <c r="H2378" i="14"/>
  <c r="K2378" i="14" s="1"/>
  <c r="H2379" i="14"/>
  <c r="K2379" i="14" s="1"/>
  <c r="H2380" i="14"/>
  <c r="K2380" i="14" s="1"/>
  <c r="H2381" i="14"/>
  <c r="K2381" i="14" s="1"/>
  <c r="H2382" i="14"/>
  <c r="K2382" i="14" s="1"/>
  <c r="H2383" i="14"/>
  <c r="K2383" i="14" s="1"/>
  <c r="H2384" i="14"/>
  <c r="K2384" i="14" s="1"/>
  <c r="H2385" i="14"/>
  <c r="K2385" i="14" s="1"/>
  <c r="H2386" i="14"/>
  <c r="K2386" i="14" s="1"/>
  <c r="H2387" i="14"/>
  <c r="K2387" i="14" s="1"/>
  <c r="H2388" i="14"/>
  <c r="K2388" i="14" s="1"/>
  <c r="H2389" i="14"/>
  <c r="K2389" i="14" s="1"/>
  <c r="H2390" i="14"/>
  <c r="K2390" i="14" s="1"/>
  <c r="H2391" i="14"/>
  <c r="K2391" i="14" s="1"/>
  <c r="H2392" i="14"/>
  <c r="K2392" i="14" s="1"/>
  <c r="H2393" i="14"/>
  <c r="K2393" i="14" s="1"/>
  <c r="H2394" i="14"/>
  <c r="K2394" i="14" s="1"/>
  <c r="H2397" i="14"/>
  <c r="K2397" i="14" s="1"/>
  <c r="H2398" i="14"/>
  <c r="K2398" i="14" s="1"/>
  <c r="H2399" i="14"/>
  <c r="K2399" i="14" s="1"/>
  <c r="H2400" i="14"/>
  <c r="K2400" i="14" s="1"/>
  <c r="H2401" i="14"/>
  <c r="K2401" i="14" s="1"/>
  <c r="H2402" i="14"/>
  <c r="K2402" i="14" s="1"/>
  <c r="H2403" i="14"/>
  <c r="K2403" i="14" s="1"/>
  <c r="H2406" i="14"/>
  <c r="K2406" i="14" s="1"/>
  <c r="H2407" i="14"/>
  <c r="K2407" i="14" s="1"/>
  <c r="H2408" i="14"/>
  <c r="K2408" i="14" s="1"/>
  <c r="H2409" i="14"/>
  <c r="K2409" i="14" s="1"/>
  <c r="H2410" i="14"/>
  <c r="K2410" i="14" s="1"/>
  <c r="H2411" i="14"/>
  <c r="K2411" i="14" s="1"/>
  <c r="H2412" i="14"/>
  <c r="K2412" i="14" s="1"/>
  <c r="H2413" i="14"/>
  <c r="K2413" i="14" s="1"/>
  <c r="H2414" i="14"/>
  <c r="K2414" i="14" s="1"/>
  <c r="H2415" i="14"/>
  <c r="K2415" i="14" s="1"/>
  <c r="H2416" i="14"/>
  <c r="K2416" i="14" s="1"/>
  <c r="H2417" i="14"/>
  <c r="K2417" i="14" s="1"/>
  <c r="H2418" i="14"/>
  <c r="K2418" i="14" s="1"/>
  <c r="H2419" i="14"/>
  <c r="K2419" i="14" s="1"/>
  <c r="H2420" i="14"/>
  <c r="K2420" i="14" s="1"/>
  <c r="H2421" i="14"/>
  <c r="K2421" i="14" s="1"/>
  <c r="H2422" i="14"/>
  <c r="K2422" i="14" s="1"/>
  <c r="H2423" i="14"/>
  <c r="K2423" i="14" s="1"/>
  <c r="H2424" i="14"/>
  <c r="K2424" i="14" s="1"/>
  <c r="H2425" i="14"/>
  <c r="K2425" i="14" s="1"/>
  <c r="H2426" i="14"/>
  <c r="K2426" i="14" s="1"/>
  <c r="H2427" i="14"/>
  <c r="K2427" i="14" s="1"/>
  <c r="H2428" i="14"/>
  <c r="K2428" i="14" s="1"/>
  <c r="H2429" i="14"/>
  <c r="K2429" i="14" s="1"/>
  <c r="H2430" i="14"/>
  <c r="K2430" i="14" s="1"/>
  <c r="H2431" i="14"/>
  <c r="K2431" i="14" s="1"/>
  <c r="H2432" i="14"/>
  <c r="K2432" i="14" s="1"/>
  <c r="H2433" i="14"/>
  <c r="K2433" i="14" s="1"/>
  <c r="H2434" i="14"/>
  <c r="K2434" i="14" s="1"/>
  <c r="H2435" i="14"/>
  <c r="K2435" i="14" s="1"/>
  <c r="H2436" i="14"/>
  <c r="K2436" i="14" s="1"/>
  <c r="H2437" i="14"/>
  <c r="K2437" i="14" s="1"/>
  <c r="H2438" i="14"/>
  <c r="K2438" i="14" s="1"/>
  <c r="H2439" i="14"/>
  <c r="K2439" i="14" s="1"/>
  <c r="H2440" i="14"/>
  <c r="K2440" i="14" s="1"/>
  <c r="H2441" i="14"/>
  <c r="K2441" i="14" s="1"/>
  <c r="H2443" i="14"/>
  <c r="K2443" i="14" s="1"/>
  <c r="H2445" i="14"/>
  <c r="K2445" i="14" s="1"/>
  <c r="H2446" i="14"/>
  <c r="K2446" i="14" s="1"/>
  <c r="H2448" i="14"/>
  <c r="K2448" i="14" s="1"/>
  <c r="H2449" i="14"/>
  <c r="K2449" i="14" s="1"/>
  <c r="H2450" i="14"/>
  <c r="K2450" i="14" s="1"/>
  <c r="H2451" i="14"/>
  <c r="K2451" i="14" s="1"/>
  <c r="H2452" i="14"/>
  <c r="K2452" i="14" s="1"/>
  <c r="H2453" i="14"/>
  <c r="K2453" i="14" s="1"/>
  <c r="H2454" i="14"/>
  <c r="K2454" i="14" s="1"/>
  <c r="H2455" i="14"/>
  <c r="K2455" i="14" s="1"/>
  <c r="H2456" i="14"/>
  <c r="K2456" i="14" s="1"/>
  <c r="H2457" i="14"/>
  <c r="K2457" i="14" s="1"/>
  <c r="H2458" i="14"/>
  <c r="K2458" i="14" s="1"/>
  <c r="H2459" i="14"/>
  <c r="K2459" i="14" s="1"/>
  <c r="H2460" i="14"/>
  <c r="K2460" i="14" s="1"/>
  <c r="H2461" i="14"/>
  <c r="K2461" i="14" s="1"/>
  <c r="H2462" i="14"/>
  <c r="K2462" i="14" s="1"/>
  <c r="H2463" i="14"/>
  <c r="K2463" i="14" s="1"/>
  <c r="H2464" i="14"/>
  <c r="K2464" i="14" s="1"/>
  <c r="H2465" i="14"/>
  <c r="K2465" i="14" s="1"/>
  <c r="H2466" i="14"/>
  <c r="K2466" i="14" s="1"/>
  <c r="H2467" i="14"/>
  <c r="K2467" i="14" s="1"/>
  <c r="H2468" i="14"/>
  <c r="K2468" i="14" s="1"/>
  <c r="H2469" i="14"/>
  <c r="K2469" i="14" s="1"/>
  <c r="H2470" i="14"/>
  <c r="K2470" i="14" s="1"/>
  <c r="H2471" i="14"/>
  <c r="K2471" i="14" s="1"/>
  <c r="H2472" i="14"/>
  <c r="K2472" i="14" s="1"/>
  <c r="H2473" i="14"/>
  <c r="K2473" i="14" s="1"/>
  <c r="H2474" i="14"/>
  <c r="K2474" i="14" s="1"/>
  <c r="H2475" i="14"/>
  <c r="K2475" i="14" s="1"/>
  <c r="H2476" i="14"/>
  <c r="K2476" i="14" s="1"/>
  <c r="H2477" i="14"/>
  <c r="K2477" i="14" s="1"/>
  <c r="H2478" i="14"/>
  <c r="K2478" i="14" s="1"/>
  <c r="H2479" i="14"/>
  <c r="K2479" i="14" s="1"/>
  <c r="H2480" i="14"/>
  <c r="K2480" i="14" s="1"/>
  <c r="H2481" i="14"/>
  <c r="K2481" i="14" s="1"/>
  <c r="H2482" i="14"/>
  <c r="K2482" i="14" s="1"/>
  <c r="H2483" i="14"/>
  <c r="K2483" i="14" s="1"/>
  <c r="H2484" i="14"/>
  <c r="K2484" i="14" s="1"/>
  <c r="H2485" i="14"/>
  <c r="K2485" i="14" s="1"/>
  <c r="H2486" i="14"/>
  <c r="K2486" i="14" s="1"/>
  <c r="H2487" i="14"/>
  <c r="K2487" i="14" s="1"/>
  <c r="H2488" i="14"/>
  <c r="K2488" i="14" s="1"/>
  <c r="H2489" i="14"/>
  <c r="K2489" i="14" s="1"/>
  <c r="H2490" i="14"/>
  <c r="K2490" i="14" s="1"/>
  <c r="H2491" i="14"/>
  <c r="K2491" i="14" s="1"/>
  <c r="H2492" i="14"/>
  <c r="K2492" i="14" s="1"/>
  <c r="H2493" i="14"/>
  <c r="K2493" i="14" s="1"/>
  <c r="H2494" i="14"/>
  <c r="K2494" i="14" s="1"/>
  <c r="H2495" i="14"/>
  <c r="K2495" i="14" s="1"/>
  <c r="H2496" i="14"/>
  <c r="K2496" i="14" s="1"/>
  <c r="H2497" i="14"/>
  <c r="K2497" i="14" s="1"/>
  <c r="H2498" i="14"/>
  <c r="K2498" i="14" s="1"/>
  <c r="H2499" i="14"/>
  <c r="K2499" i="14" s="1"/>
  <c r="H2500" i="14"/>
  <c r="K2500" i="14" s="1"/>
  <c r="H2501" i="14"/>
  <c r="K2501" i="14" s="1"/>
  <c r="H2502" i="14"/>
  <c r="K2502" i="14" s="1"/>
  <c r="H2503" i="14"/>
  <c r="K2503" i="14" s="1"/>
  <c r="H2504" i="14"/>
  <c r="K2504" i="14" s="1"/>
  <c r="H2505" i="14"/>
  <c r="K2505" i="14" s="1"/>
  <c r="H2506" i="14"/>
  <c r="K2506" i="14" s="1"/>
  <c r="H2507" i="14"/>
  <c r="K2507" i="14" s="1"/>
  <c r="H2508" i="14"/>
  <c r="K2508" i="14" s="1"/>
  <c r="H2509" i="14"/>
  <c r="K2509" i="14" s="1"/>
  <c r="H2510" i="14"/>
  <c r="K2510" i="14" s="1"/>
  <c r="H2511" i="14"/>
  <c r="K2511" i="14" s="1"/>
  <c r="H2512" i="14"/>
  <c r="K2512" i="14" s="1"/>
  <c r="H2513" i="14"/>
  <c r="K2513" i="14" s="1"/>
  <c r="H2514" i="14"/>
  <c r="K2514" i="14" s="1"/>
  <c r="H2515" i="14"/>
  <c r="K2515" i="14" s="1"/>
  <c r="H2516" i="14"/>
  <c r="K2516" i="14" s="1"/>
  <c r="H2517" i="14"/>
  <c r="K2517" i="14" s="1"/>
  <c r="H2518" i="14"/>
  <c r="K2518" i="14" s="1"/>
  <c r="H2519" i="14"/>
  <c r="K2519" i="14" s="1"/>
  <c r="H2520" i="14"/>
  <c r="K2520" i="14" s="1"/>
  <c r="H2521" i="14"/>
  <c r="K2521" i="14" s="1"/>
  <c r="H2522" i="14"/>
  <c r="K2522" i="14" s="1"/>
  <c r="H2523" i="14"/>
  <c r="K2523" i="14" s="1"/>
  <c r="H2524" i="14"/>
  <c r="K2524" i="14" s="1"/>
  <c r="H2525" i="14"/>
  <c r="K2525" i="14" s="1"/>
  <c r="H2526" i="14"/>
  <c r="K2526" i="14" s="1"/>
  <c r="H2527" i="14"/>
  <c r="K2527" i="14" s="1"/>
  <c r="H2528" i="14"/>
  <c r="K2528" i="14" s="1"/>
  <c r="H2529" i="14"/>
  <c r="K2529" i="14" s="1"/>
  <c r="H2531" i="14"/>
  <c r="K2531" i="14" s="1"/>
  <c r="H2532" i="14"/>
  <c r="K2532" i="14" s="1"/>
  <c r="H2533" i="14"/>
  <c r="K2533" i="14" s="1"/>
  <c r="H2534" i="14"/>
  <c r="K2534" i="14" s="1"/>
  <c r="H2535" i="14"/>
  <c r="K2535" i="14" s="1"/>
  <c r="H2536" i="14"/>
  <c r="K2536" i="14" s="1"/>
  <c r="H2537" i="14"/>
  <c r="K2537" i="14" s="1"/>
  <c r="H2538" i="14"/>
  <c r="K2538" i="14" s="1"/>
  <c r="H2539" i="14"/>
  <c r="K2539" i="14" s="1"/>
  <c r="H2540" i="14"/>
  <c r="K2540" i="14" s="1"/>
  <c r="H2541" i="14"/>
  <c r="K2541" i="14" s="1"/>
  <c r="H2542" i="14"/>
  <c r="K2542" i="14" s="1"/>
  <c r="H2543" i="14"/>
  <c r="K2543" i="14" s="1"/>
  <c r="H2544" i="14"/>
  <c r="K2544" i="14" s="1"/>
  <c r="H2545" i="14"/>
  <c r="K2545" i="14" s="1"/>
  <c r="H2546" i="14"/>
  <c r="K2546" i="14" s="1"/>
  <c r="H2547" i="14"/>
  <c r="K2547" i="14" s="1"/>
  <c r="H2548" i="14"/>
  <c r="K2548" i="14" s="1"/>
  <c r="H2549" i="14"/>
  <c r="K2549" i="14" s="1"/>
  <c r="H2550" i="14"/>
  <c r="K2550" i="14" s="1"/>
  <c r="H2551" i="14"/>
  <c r="K2551" i="14" s="1"/>
  <c r="H2552" i="14"/>
  <c r="K2552" i="14" s="1"/>
  <c r="H2553" i="14"/>
  <c r="K2553" i="14" s="1"/>
  <c r="H2554" i="14"/>
  <c r="K2554" i="14" s="1"/>
  <c r="H2555" i="14"/>
  <c r="K2555" i="14" s="1"/>
  <c r="H2556" i="14"/>
  <c r="K2556" i="14" s="1"/>
  <c r="H2557" i="14"/>
  <c r="K2557" i="14" s="1"/>
  <c r="H2558" i="14"/>
  <c r="K2558" i="14" s="1"/>
  <c r="H2559" i="14"/>
  <c r="K2559" i="14" s="1"/>
  <c r="H2560" i="14"/>
  <c r="K2560" i="14" s="1"/>
  <c r="H2561" i="14"/>
  <c r="K2561" i="14" s="1"/>
  <c r="H2562" i="14"/>
  <c r="K2562" i="14" s="1"/>
  <c r="H2563" i="14"/>
  <c r="K2563" i="14" s="1"/>
  <c r="H2564" i="14"/>
  <c r="K2564" i="14" s="1"/>
  <c r="H2565" i="14"/>
  <c r="K2565" i="14" s="1"/>
  <c r="H2566" i="14"/>
  <c r="K2566" i="14" s="1"/>
  <c r="H2567" i="14"/>
  <c r="K2567" i="14" s="1"/>
  <c r="H2568" i="14"/>
  <c r="K2568" i="14" s="1"/>
  <c r="H2569" i="14"/>
  <c r="K2569" i="14" s="1"/>
  <c r="H2570" i="14"/>
  <c r="K2570" i="14" s="1"/>
  <c r="H2571" i="14"/>
  <c r="K2571" i="14" s="1"/>
  <c r="H2572" i="14"/>
  <c r="K2572" i="14" s="1"/>
  <c r="H2573" i="14"/>
  <c r="K2573" i="14" s="1"/>
  <c r="H2574" i="14"/>
  <c r="K2574" i="14" s="1"/>
  <c r="H2575" i="14"/>
  <c r="K2575" i="14" s="1"/>
  <c r="H2576" i="14"/>
  <c r="K2576" i="14" s="1"/>
  <c r="H2577" i="14"/>
  <c r="K2577" i="14" s="1"/>
  <c r="H2578" i="14"/>
  <c r="K2578" i="14" s="1"/>
  <c r="H2579" i="14"/>
  <c r="K2579" i="14" s="1"/>
  <c r="H2580" i="14"/>
  <c r="K2580" i="14" s="1"/>
  <c r="H2581" i="14"/>
  <c r="K2581" i="14" s="1"/>
  <c r="H2582" i="14"/>
  <c r="K2582" i="14" s="1"/>
  <c r="H2583" i="14"/>
  <c r="K2583" i="14" s="1"/>
  <c r="H2584" i="14"/>
  <c r="K2584" i="14" s="1"/>
  <c r="H2585" i="14"/>
  <c r="K2585" i="14" s="1"/>
  <c r="H2586" i="14"/>
  <c r="K2586" i="14" s="1"/>
  <c r="H2587" i="14"/>
  <c r="K2587" i="14" s="1"/>
  <c r="H2588" i="14"/>
  <c r="K2588" i="14" s="1"/>
  <c r="H2589" i="14"/>
  <c r="K2589" i="14" s="1"/>
  <c r="H2590" i="14"/>
  <c r="K2590" i="14" s="1"/>
  <c r="H2591" i="14"/>
  <c r="K2591" i="14" s="1"/>
  <c r="H2592" i="14"/>
  <c r="K2592" i="14" s="1"/>
  <c r="H2593" i="14"/>
  <c r="K2593" i="14" s="1"/>
  <c r="H2594" i="14"/>
  <c r="K2594" i="14" s="1"/>
  <c r="H2595" i="14"/>
  <c r="K2595" i="14" s="1"/>
  <c r="H2596" i="14"/>
  <c r="K2596" i="14" s="1"/>
  <c r="H2597" i="14"/>
  <c r="K2597" i="14" s="1"/>
  <c r="H2598" i="14"/>
  <c r="K2598" i="14" s="1"/>
  <c r="H2599" i="14"/>
  <c r="K2599" i="14" s="1"/>
  <c r="H2600" i="14"/>
  <c r="K2600" i="14" s="1"/>
  <c r="H2601" i="14"/>
  <c r="K2601" i="14" s="1"/>
  <c r="H2602" i="14"/>
  <c r="K2602" i="14" s="1"/>
  <c r="H2603" i="14"/>
  <c r="K2603" i="14" s="1"/>
  <c r="H2604" i="14"/>
  <c r="K2604" i="14" s="1"/>
  <c r="H2605" i="14"/>
  <c r="K2605" i="14" s="1"/>
  <c r="H2606" i="14"/>
  <c r="K2606" i="14" s="1"/>
  <c r="H2607" i="14"/>
  <c r="K2607" i="14" s="1"/>
  <c r="H2608" i="14"/>
  <c r="K2608" i="14" s="1"/>
  <c r="H2609" i="14"/>
  <c r="K2609" i="14" s="1"/>
  <c r="H2610" i="14"/>
  <c r="K2610" i="14" s="1"/>
  <c r="H2611" i="14"/>
  <c r="K2611" i="14" s="1"/>
  <c r="H2612" i="14"/>
  <c r="K2612" i="14" s="1"/>
  <c r="H2613" i="14"/>
  <c r="K2613" i="14" s="1"/>
  <c r="H2614" i="14"/>
  <c r="K2614" i="14" s="1"/>
  <c r="H2615" i="14"/>
  <c r="K2615" i="14" s="1"/>
  <c r="H2616" i="14"/>
  <c r="K2616" i="14" s="1"/>
  <c r="H2617" i="14"/>
  <c r="K2617" i="14" s="1"/>
  <c r="H2618" i="14"/>
  <c r="K2618" i="14" s="1"/>
  <c r="H2619" i="14"/>
  <c r="K2619" i="14" s="1"/>
  <c r="H2620" i="14"/>
  <c r="K2620" i="14" s="1"/>
  <c r="H2621" i="14"/>
  <c r="K2621" i="14" s="1"/>
  <c r="H2622" i="14"/>
  <c r="K2622" i="14" s="1"/>
  <c r="H2623" i="14"/>
  <c r="K2623" i="14" s="1"/>
  <c r="H2624" i="14"/>
  <c r="K2624" i="14" s="1"/>
  <c r="H2625" i="14"/>
  <c r="K2625" i="14" s="1"/>
  <c r="H2626" i="14"/>
  <c r="K2626" i="14" s="1"/>
  <c r="H2627" i="14"/>
  <c r="K2627" i="14" s="1"/>
  <c r="H2628" i="14"/>
  <c r="K2628" i="14" s="1"/>
  <c r="H2629" i="14"/>
  <c r="K2629" i="14" s="1"/>
  <c r="H2630" i="14"/>
  <c r="K2630" i="14" s="1"/>
  <c r="H2631" i="14"/>
  <c r="K2631" i="14" s="1"/>
  <c r="H2632" i="14"/>
  <c r="K2632" i="14" s="1"/>
  <c r="H2633" i="14"/>
  <c r="K2633" i="14" s="1"/>
  <c r="H2634" i="14"/>
  <c r="K2634" i="14" s="1"/>
  <c r="H2635" i="14"/>
  <c r="K2635" i="14" s="1"/>
  <c r="H2636" i="14"/>
  <c r="K2636" i="14" s="1"/>
  <c r="H2637" i="14"/>
  <c r="K2637" i="14" s="1"/>
  <c r="H2638" i="14"/>
  <c r="K2638" i="14" s="1"/>
  <c r="H2639" i="14"/>
  <c r="K2639" i="14" s="1"/>
  <c r="H2640" i="14"/>
  <c r="K2640" i="14" s="1"/>
  <c r="H2641" i="14"/>
  <c r="K2641" i="14" s="1"/>
  <c r="H2642" i="14"/>
  <c r="K2642" i="14" s="1"/>
  <c r="H2643" i="14"/>
  <c r="K2643" i="14" s="1"/>
  <c r="H2644" i="14"/>
  <c r="K2644" i="14" s="1"/>
  <c r="H2646" i="14"/>
  <c r="K2646" i="14" s="1"/>
  <c r="H2647" i="14"/>
  <c r="K2647" i="14" s="1"/>
  <c r="H2648" i="14"/>
  <c r="K2648" i="14" s="1"/>
  <c r="H2649" i="14"/>
  <c r="K2649" i="14" s="1"/>
  <c r="H2650" i="14"/>
  <c r="K2650" i="14" s="1"/>
  <c r="H2651" i="14"/>
  <c r="K2651" i="14" s="1"/>
  <c r="H2652" i="14"/>
  <c r="K2652" i="14" s="1"/>
  <c r="H2653" i="14"/>
  <c r="K2653" i="14" s="1"/>
  <c r="H2654" i="14"/>
  <c r="K2654" i="14" s="1"/>
  <c r="H2655" i="14"/>
  <c r="K2655" i="14" s="1"/>
  <c r="H2656" i="14"/>
  <c r="K2656" i="14" s="1"/>
  <c r="H2657" i="14"/>
  <c r="K2657" i="14" s="1"/>
  <c r="H2659" i="14"/>
  <c r="K2659" i="14" s="1"/>
  <c r="H2660" i="14"/>
  <c r="K2660" i="14" s="1"/>
  <c r="H2661" i="14"/>
  <c r="K2661" i="14" s="1"/>
  <c r="H2662" i="14"/>
  <c r="K2662" i="14" s="1"/>
  <c r="H2663" i="14"/>
  <c r="K2663" i="14" s="1"/>
  <c r="H2664" i="14"/>
  <c r="K2664" i="14" s="1"/>
  <c r="H2665" i="14"/>
  <c r="K2665" i="14" s="1"/>
  <c r="H2666" i="14"/>
  <c r="K2666" i="14" s="1"/>
  <c r="H2667" i="14"/>
  <c r="K2667" i="14" s="1"/>
  <c r="H2668" i="14"/>
  <c r="K2668" i="14" s="1"/>
  <c r="H2669" i="14"/>
  <c r="K2669" i="14" s="1"/>
  <c r="H2670" i="14"/>
  <c r="K2670" i="14" s="1"/>
  <c r="H2671" i="14"/>
  <c r="K2671" i="14" s="1"/>
  <c r="H2672" i="14"/>
  <c r="K2672" i="14" s="1"/>
  <c r="H2673" i="14"/>
  <c r="K2673" i="14" s="1"/>
  <c r="H2674" i="14"/>
  <c r="K2674" i="14" s="1"/>
  <c r="H2675" i="14"/>
  <c r="K2675" i="14" s="1"/>
  <c r="H2676" i="14"/>
  <c r="K2676" i="14" s="1"/>
  <c r="H2677" i="14"/>
  <c r="K2677" i="14" s="1"/>
  <c r="H2678" i="14"/>
  <c r="K2678" i="14" s="1"/>
  <c r="H2679" i="14"/>
  <c r="K2679" i="14" s="1"/>
  <c r="H2680" i="14"/>
  <c r="K2680" i="14" s="1"/>
  <c r="H2681" i="14"/>
  <c r="K2681" i="14" s="1"/>
  <c r="H2682" i="14"/>
  <c r="K2682" i="14" s="1"/>
  <c r="H2683" i="14"/>
  <c r="K2683" i="14" s="1"/>
  <c r="H2684" i="14"/>
  <c r="K2684" i="14" s="1"/>
  <c r="H2685" i="14"/>
  <c r="K2685" i="14" s="1"/>
  <c r="H2686" i="14"/>
  <c r="K2686" i="14" s="1"/>
  <c r="H2687" i="14"/>
  <c r="K2687" i="14" s="1"/>
  <c r="H2688" i="14"/>
  <c r="K2688" i="14" s="1"/>
  <c r="H2689" i="14"/>
  <c r="K2689" i="14" s="1"/>
  <c r="H2690" i="14"/>
  <c r="K2690" i="14" s="1"/>
  <c r="H2691" i="14"/>
  <c r="K2691" i="14" s="1"/>
  <c r="H2692" i="14"/>
  <c r="K2692" i="14" s="1"/>
  <c r="H2693" i="14"/>
  <c r="K2693" i="14" s="1"/>
  <c r="H2694" i="14"/>
  <c r="K2694" i="14" s="1"/>
  <c r="H2695" i="14"/>
  <c r="K2695" i="14" s="1"/>
  <c r="H2696" i="14"/>
  <c r="K2696" i="14" s="1"/>
  <c r="H2697" i="14"/>
  <c r="K2697" i="14" s="1"/>
  <c r="H2698" i="14"/>
  <c r="K2698" i="14" s="1"/>
  <c r="H2699" i="14"/>
  <c r="K2699" i="14" s="1"/>
  <c r="H2700" i="14"/>
  <c r="K2700" i="14" s="1"/>
  <c r="H2701" i="14"/>
  <c r="K2701" i="14" s="1"/>
  <c r="H2702" i="14"/>
  <c r="K2702" i="14" s="1"/>
  <c r="H2703" i="14"/>
  <c r="K2703" i="14" s="1"/>
  <c r="H2704" i="14"/>
  <c r="K2704" i="14" s="1"/>
  <c r="H2705" i="14"/>
  <c r="K2705" i="14" s="1"/>
  <c r="H2706" i="14"/>
  <c r="K2706" i="14" s="1"/>
  <c r="H2707" i="14"/>
  <c r="K2707" i="14" s="1"/>
  <c r="H2708" i="14"/>
  <c r="K2708" i="14" s="1"/>
  <c r="H2709" i="14"/>
  <c r="K2709" i="14" s="1"/>
  <c r="H2710" i="14"/>
  <c r="K2710" i="14" s="1"/>
  <c r="H2711" i="14"/>
  <c r="K2711" i="14" s="1"/>
  <c r="H2712" i="14"/>
  <c r="K2712" i="14" s="1"/>
  <c r="H2713" i="14"/>
  <c r="K2713" i="14" s="1"/>
  <c r="H2714" i="14"/>
  <c r="K2714" i="14" s="1"/>
  <c r="H2715" i="14"/>
  <c r="K2715" i="14" s="1"/>
  <c r="H2717" i="14"/>
  <c r="K2717" i="14" s="1"/>
  <c r="H2718" i="14"/>
  <c r="K2718" i="14" s="1"/>
  <c r="H2719" i="14"/>
  <c r="K2719" i="14" s="1"/>
  <c r="H2720" i="14"/>
  <c r="K2720" i="14" s="1"/>
  <c r="H2721" i="14"/>
  <c r="K2721" i="14" s="1"/>
  <c r="H2722" i="14"/>
  <c r="K2722" i="14" s="1"/>
  <c r="H2723" i="14"/>
  <c r="K2723" i="14" s="1"/>
  <c r="H2724" i="14"/>
  <c r="K2724" i="14" s="1"/>
  <c r="H2725" i="14"/>
  <c r="K2725" i="14" s="1"/>
  <c r="H2726" i="14"/>
  <c r="K2726" i="14" s="1"/>
  <c r="H2727" i="14"/>
  <c r="K2727" i="14" s="1"/>
  <c r="H2728" i="14"/>
  <c r="K2728" i="14" s="1"/>
  <c r="H2729" i="14"/>
  <c r="K2729" i="14" s="1"/>
  <c r="H2730" i="14"/>
  <c r="K2730" i="14" s="1"/>
  <c r="H2731" i="14"/>
  <c r="K2731" i="14" s="1"/>
  <c r="H2732" i="14"/>
  <c r="K2732" i="14" s="1"/>
  <c r="H2733" i="14"/>
  <c r="K2733" i="14" s="1"/>
  <c r="H2734" i="14"/>
  <c r="K2734" i="14" s="1"/>
  <c r="H2737" i="14"/>
  <c r="K2737" i="14" s="1"/>
  <c r="H2738" i="14"/>
  <c r="K2738" i="14" s="1"/>
  <c r="H2739" i="14"/>
  <c r="K2739" i="14" s="1"/>
  <c r="H2740" i="14"/>
  <c r="K2740" i="14" s="1"/>
  <c r="H2741" i="14"/>
  <c r="K2741" i="14" s="1"/>
  <c r="H2742" i="14"/>
  <c r="K2742" i="14" s="1"/>
  <c r="H2743" i="14"/>
  <c r="K2743" i="14" s="1"/>
  <c r="H2744" i="14"/>
  <c r="K2744" i="14" s="1"/>
  <c r="H2745" i="14"/>
  <c r="K2745" i="14" s="1"/>
  <c r="H2746" i="14"/>
  <c r="K2746" i="14" s="1"/>
  <c r="H2747" i="14"/>
  <c r="K2747" i="14" s="1"/>
  <c r="H2748" i="14"/>
  <c r="K2748" i="14" s="1"/>
  <c r="H2749" i="14"/>
  <c r="K2749" i="14" s="1"/>
  <c r="H2750" i="14"/>
  <c r="K2750" i="14" s="1"/>
  <c r="H2751" i="14"/>
  <c r="K2751" i="14" s="1"/>
  <c r="H2752" i="14"/>
  <c r="K2752" i="14" s="1"/>
  <c r="H2753" i="14"/>
  <c r="K2753" i="14" s="1"/>
  <c r="H2754" i="14"/>
  <c r="K2754" i="14" s="1"/>
  <c r="H2755" i="14"/>
  <c r="K2755" i="14" s="1"/>
  <c r="H2756" i="14"/>
  <c r="K2756" i="14" s="1"/>
  <c r="H2757" i="14"/>
  <c r="K2757" i="14" s="1"/>
  <c r="H2758" i="14"/>
  <c r="K2758" i="14" s="1"/>
  <c r="H2759" i="14"/>
  <c r="K2759" i="14" s="1"/>
  <c r="H2760" i="14"/>
  <c r="K2760" i="14" s="1"/>
  <c r="H2761" i="14"/>
  <c r="K2761" i="14" s="1"/>
  <c r="H2762" i="14"/>
  <c r="K2762" i="14" s="1"/>
  <c r="H2763" i="14"/>
  <c r="K2763" i="14" s="1"/>
  <c r="H2764" i="14"/>
  <c r="K2764" i="14" s="1"/>
  <c r="H2765" i="14"/>
  <c r="K2765" i="14" s="1"/>
  <c r="H2766" i="14"/>
  <c r="K2766" i="14" s="1"/>
  <c r="H2767" i="14"/>
  <c r="K2767" i="14" s="1"/>
  <c r="H2768" i="14"/>
  <c r="K2768" i="14" s="1"/>
  <c r="H2769" i="14"/>
  <c r="K2769" i="14" s="1"/>
  <c r="H2770" i="14"/>
  <c r="K2770" i="14" s="1"/>
  <c r="H2771" i="14"/>
  <c r="K2771" i="14" s="1"/>
  <c r="H2772" i="14"/>
  <c r="K2772" i="14" s="1"/>
  <c r="H2773" i="14"/>
  <c r="K2773" i="14" s="1"/>
  <c r="H2774" i="14"/>
  <c r="K2774" i="14" s="1"/>
  <c r="H2775" i="14"/>
  <c r="K2775" i="14" s="1"/>
  <c r="H2776" i="14"/>
  <c r="K2776" i="14" s="1"/>
  <c r="H2777" i="14"/>
  <c r="K2777" i="14" s="1"/>
  <c r="H2778" i="14"/>
  <c r="K2778" i="14" s="1"/>
  <c r="H2779" i="14"/>
  <c r="K2779" i="14" s="1"/>
  <c r="H2780" i="14"/>
  <c r="K2780" i="14" s="1"/>
  <c r="H2781" i="14"/>
  <c r="K2781" i="14" s="1"/>
  <c r="H2782" i="14"/>
  <c r="K2782" i="14" s="1"/>
  <c r="H2783" i="14"/>
  <c r="K2783" i="14" s="1"/>
  <c r="H2784" i="14"/>
  <c r="K2784" i="14" s="1"/>
  <c r="H2785" i="14"/>
  <c r="K2785" i="14" s="1"/>
  <c r="H2786" i="14"/>
  <c r="K2786" i="14" s="1"/>
  <c r="H2787" i="14"/>
  <c r="K2787" i="14" s="1"/>
  <c r="H2788" i="14"/>
  <c r="K2788" i="14" s="1"/>
  <c r="H2789" i="14"/>
  <c r="K2789" i="14" s="1"/>
  <c r="H2790" i="14"/>
  <c r="K2790" i="14" s="1"/>
  <c r="H2791" i="14"/>
  <c r="K2791" i="14" s="1"/>
  <c r="H2792" i="14"/>
  <c r="K2792" i="14" s="1"/>
  <c r="H2793" i="14"/>
  <c r="K2793" i="14" s="1"/>
  <c r="H2794" i="14"/>
  <c r="K2794" i="14" s="1"/>
  <c r="H2795" i="14"/>
  <c r="K2795" i="14" s="1"/>
  <c r="H2796" i="14"/>
  <c r="K2796" i="14" s="1"/>
  <c r="H2797" i="14"/>
  <c r="K2797" i="14" s="1"/>
  <c r="H2798" i="14"/>
  <c r="K2798" i="14" s="1"/>
  <c r="H2799" i="14"/>
  <c r="K2799" i="14" s="1"/>
  <c r="H2800" i="14"/>
  <c r="K2800" i="14" s="1"/>
  <c r="H2801" i="14"/>
  <c r="K2801" i="14" s="1"/>
  <c r="H2802" i="14"/>
  <c r="K2802" i="14" s="1"/>
  <c r="H2803" i="14"/>
  <c r="K2803" i="14" s="1"/>
  <c r="H2804" i="14"/>
  <c r="K2804" i="14" s="1"/>
  <c r="H2805" i="14"/>
  <c r="K2805" i="14" s="1"/>
  <c r="H2806" i="14"/>
  <c r="K2806" i="14" s="1"/>
  <c r="H2807" i="14"/>
  <c r="K2807" i="14" s="1"/>
  <c r="H2808" i="14"/>
  <c r="K2808" i="14" s="1"/>
  <c r="H2809" i="14"/>
  <c r="K2809" i="14" s="1"/>
  <c r="H2810" i="14"/>
  <c r="K2810" i="14" s="1"/>
  <c r="H2811" i="14"/>
  <c r="K2811" i="14" s="1"/>
  <c r="H2812" i="14"/>
  <c r="K2812" i="14" s="1"/>
  <c r="H2813" i="14"/>
  <c r="K2813" i="14" s="1"/>
  <c r="H2814" i="14"/>
  <c r="K2814" i="14" s="1"/>
  <c r="H2815" i="14"/>
  <c r="K2815" i="14" s="1"/>
  <c r="H2816" i="14"/>
  <c r="K2816" i="14" s="1"/>
  <c r="H2817" i="14"/>
  <c r="K2817" i="14" s="1"/>
  <c r="H2818" i="14"/>
  <c r="K2818" i="14" s="1"/>
  <c r="H2819" i="14"/>
  <c r="K2819" i="14" s="1"/>
  <c r="H2820" i="14"/>
  <c r="K2820" i="14" s="1"/>
  <c r="H2821" i="14"/>
  <c r="K2821" i="14" s="1"/>
  <c r="H2822" i="14"/>
  <c r="K2822" i="14" s="1"/>
  <c r="H2823" i="14"/>
  <c r="K2823" i="14" s="1"/>
  <c r="H2824" i="14"/>
  <c r="K2824" i="14" s="1"/>
  <c r="H2825" i="14"/>
  <c r="K2825" i="14" s="1"/>
  <c r="H2826" i="14"/>
  <c r="K2826" i="14" s="1"/>
  <c r="H2827" i="14"/>
  <c r="K2827" i="14" s="1"/>
  <c r="H2828" i="14"/>
  <c r="K2828" i="14" s="1"/>
  <c r="H2829" i="14"/>
  <c r="K2829" i="14" s="1"/>
  <c r="H2830" i="14"/>
  <c r="K2830" i="14" s="1"/>
  <c r="H2831" i="14"/>
  <c r="K2831" i="14" s="1"/>
  <c r="H2832" i="14"/>
  <c r="K2832" i="14" s="1"/>
  <c r="H2833" i="14"/>
  <c r="K2833" i="14" s="1"/>
  <c r="H2834" i="14"/>
  <c r="K2834" i="14" s="1"/>
  <c r="H2835" i="14"/>
  <c r="K2835" i="14" s="1"/>
  <c r="H2836" i="14"/>
  <c r="K2836" i="14" s="1"/>
  <c r="H2837" i="14"/>
  <c r="K2837" i="14" s="1"/>
  <c r="H2838" i="14"/>
  <c r="K2838" i="14" s="1"/>
  <c r="H2839" i="14"/>
  <c r="K2839" i="14" s="1"/>
  <c r="H2840" i="14"/>
  <c r="K2840" i="14" s="1"/>
  <c r="H2841" i="14"/>
  <c r="K2841" i="14" s="1"/>
  <c r="H2842" i="14"/>
  <c r="K2842" i="14" s="1"/>
  <c r="H2843" i="14"/>
  <c r="K2843" i="14" s="1"/>
  <c r="H2844" i="14"/>
  <c r="K2844" i="14" s="1"/>
  <c r="H2845" i="14"/>
  <c r="K2845" i="14" s="1"/>
  <c r="H2846" i="14"/>
  <c r="K2846" i="14" s="1"/>
  <c r="H2847" i="14"/>
  <c r="K2847" i="14" s="1"/>
  <c r="H2848" i="14"/>
  <c r="K2848" i="14" s="1"/>
  <c r="H2849" i="14"/>
  <c r="K2849" i="14" s="1"/>
  <c r="H2850" i="14"/>
  <c r="K2850" i="14" s="1"/>
  <c r="H2851" i="14"/>
  <c r="K2851" i="14" s="1"/>
  <c r="H2852" i="14"/>
  <c r="K2852" i="14" s="1"/>
  <c r="H2853" i="14"/>
  <c r="K2853" i="14" s="1"/>
  <c r="H2854" i="14"/>
  <c r="K2854" i="14" s="1"/>
  <c r="H2855" i="14"/>
  <c r="K2855" i="14" s="1"/>
  <c r="H2856" i="14"/>
  <c r="K2856" i="14" s="1"/>
  <c r="H2857" i="14"/>
  <c r="K2857" i="14" s="1"/>
  <c r="H2858" i="14"/>
  <c r="K2858" i="14" s="1"/>
  <c r="H2859" i="14"/>
  <c r="K2859" i="14" s="1"/>
  <c r="H2860" i="14"/>
  <c r="K2860" i="14" s="1"/>
  <c r="H2861" i="14"/>
  <c r="K2861" i="14" s="1"/>
  <c r="H2862" i="14"/>
  <c r="K2862" i="14" s="1"/>
  <c r="H2863" i="14"/>
  <c r="K2863" i="14" s="1"/>
  <c r="H2864" i="14"/>
  <c r="K2864" i="14" s="1"/>
  <c r="H2865" i="14"/>
  <c r="K2865" i="14" s="1"/>
  <c r="H2866" i="14"/>
  <c r="K2866" i="14" s="1"/>
  <c r="H2867" i="14"/>
  <c r="K2867" i="14" s="1"/>
  <c r="H2868" i="14"/>
  <c r="K2868" i="14" s="1"/>
  <c r="H2869" i="14"/>
  <c r="K2869" i="14" s="1"/>
  <c r="H2870" i="14"/>
  <c r="K2870" i="14" s="1"/>
  <c r="H2871" i="14"/>
  <c r="K2871" i="14" s="1"/>
  <c r="H2872" i="14"/>
  <c r="K2872" i="14" s="1"/>
  <c r="H2873" i="14"/>
  <c r="K2873" i="14" s="1"/>
  <c r="H2875" i="14"/>
  <c r="K2875" i="14" s="1"/>
  <c r="H2876" i="14"/>
  <c r="K2876" i="14" s="1"/>
  <c r="H2877" i="14"/>
  <c r="K2877" i="14" s="1"/>
  <c r="H2878" i="14"/>
  <c r="K2878" i="14" s="1"/>
  <c r="H2879" i="14"/>
  <c r="K2879" i="14" s="1"/>
  <c r="H2880" i="14"/>
  <c r="K2880" i="14" s="1"/>
  <c r="H2881" i="14"/>
  <c r="K2881" i="14" s="1"/>
  <c r="H2882" i="14"/>
  <c r="K2882" i="14" s="1"/>
  <c r="H2883" i="14"/>
  <c r="K2883" i="14" s="1"/>
  <c r="H2884" i="14"/>
  <c r="K2884" i="14" s="1"/>
  <c r="H2885" i="14"/>
  <c r="K2885" i="14" s="1"/>
  <c r="H2886" i="14"/>
  <c r="K2886" i="14" s="1"/>
  <c r="H2887" i="14"/>
  <c r="K2887" i="14" s="1"/>
  <c r="H2888" i="14"/>
  <c r="K2888" i="14" s="1"/>
  <c r="H2889" i="14"/>
  <c r="K2889" i="14" s="1"/>
  <c r="H2890" i="14"/>
  <c r="K2890" i="14" s="1"/>
  <c r="H2891" i="14"/>
  <c r="K2891" i="14" s="1"/>
  <c r="H2892" i="14"/>
  <c r="K2892" i="14" s="1"/>
  <c r="H2893" i="14"/>
  <c r="K2893" i="14" s="1"/>
  <c r="H2894" i="14"/>
  <c r="K2894" i="14" s="1"/>
  <c r="H2895" i="14"/>
  <c r="K2895" i="14" s="1"/>
  <c r="H2896" i="14"/>
  <c r="K2896" i="14" s="1"/>
  <c r="H2897" i="14"/>
  <c r="K2897" i="14" s="1"/>
  <c r="H2898" i="14"/>
  <c r="K2898" i="14" s="1"/>
  <c r="H2899" i="14"/>
  <c r="K2899" i="14" s="1"/>
  <c r="H2900" i="14"/>
  <c r="K2900" i="14" s="1"/>
  <c r="H2901" i="14"/>
  <c r="K2901" i="14" s="1"/>
  <c r="H2903" i="14"/>
  <c r="K2903" i="14" s="1"/>
  <c r="H2904" i="14"/>
  <c r="K2904" i="14" s="1"/>
  <c r="H2905" i="14"/>
  <c r="K2905" i="14" s="1"/>
  <c r="H2906" i="14"/>
  <c r="K2906" i="14" s="1"/>
  <c r="H2907" i="14"/>
  <c r="K2907" i="14" s="1"/>
  <c r="H2908" i="14"/>
  <c r="K2908" i="14" s="1"/>
  <c r="H2909" i="14"/>
  <c r="K2909" i="14" s="1"/>
  <c r="H2910" i="14"/>
  <c r="K2910" i="14" s="1"/>
  <c r="H2911" i="14"/>
  <c r="K2911" i="14" s="1"/>
  <c r="H2912" i="14"/>
  <c r="K2912" i="14" s="1"/>
  <c r="H2913" i="14"/>
  <c r="K2913" i="14" s="1"/>
  <c r="H2914" i="14"/>
  <c r="K2914" i="14" s="1"/>
  <c r="H2915" i="14"/>
  <c r="K2915" i="14" s="1"/>
  <c r="H2916" i="14"/>
  <c r="K2916" i="14" s="1"/>
  <c r="H2917" i="14"/>
  <c r="K2917" i="14" s="1"/>
  <c r="H2918" i="14"/>
  <c r="K2918" i="14" s="1"/>
  <c r="H2919" i="14"/>
  <c r="K2919" i="14" s="1"/>
  <c r="H2920" i="14"/>
  <c r="K2920" i="14" s="1"/>
  <c r="H2921" i="14"/>
  <c r="K2921" i="14" s="1"/>
  <c r="H2922" i="14"/>
  <c r="K2922" i="14" s="1"/>
  <c r="H2923" i="14"/>
  <c r="K2923" i="14" s="1"/>
  <c r="H2924" i="14"/>
  <c r="K2924" i="14" s="1"/>
  <c r="H2925" i="14"/>
  <c r="K2925" i="14" s="1"/>
  <c r="H2926" i="14"/>
  <c r="K2926" i="14" s="1"/>
  <c r="H2927" i="14"/>
  <c r="K2927" i="14" s="1"/>
  <c r="H2928" i="14"/>
  <c r="K2928" i="14" s="1"/>
  <c r="H2929" i="14"/>
  <c r="K2929" i="14" s="1"/>
  <c r="H2930" i="14"/>
  <c r="K2930" i="14" s="1"/>
  <c r="H2931" i="14"/>
  <c r="K2931" i="14" s="1"/>
  <c r="H2932" i="14"/>
  <c r="K2932" i="14" s="1"/>
  <c r="H2933" i="14"/>
  <c r="K2933" i="14" s="1"/>
  <c r="H2934" i="14"/>
  <c r="K2934" i="14" s="1"/>
  <c r="H2935" i="14"/>
  <c r="K2935" i="14" s="1"/>
  <c r="H2936" i="14"/>
  <c r="K2936" i="14" s="1"/>
  <c r="H2937" i="14"/>
  <c r="K2937" i="14" s="1"/>
  <c r="H2938" i="14"/>
  <c r="K2938" i="14" s="1"/>
  <c r="H2939" i="14"/>
  <c r="K2939" i="14" s="1"/>
  <c r="H2940" i="14"/>
  <c r="K2940" i="14" s="1"/>
  <c r="H2941" i="14"/>
  <c r="K2941" i="14" s="1"/>
  <c r="H2942" i="14"/>
  <c r="K2942" i="14" s="1"/>
  <c r="H2943" i="14"/>
  <c r="K2943" i="14" s="1"/>
  <c r="H2944" i="14"/>
  <c r="K2944" i="14" s="1"/>
  <c r="H2945" i="14"/>
  <c r="K2945" i="14" s="1"/>
  <c r="H2946" i="14"/>
  <c r="K2946" i="14" s="1"/>
  <c r="H2947" i="14"/>
  <c r="K2947" i="14" s="1"/>
  <c r="H2948" i="14"/>
  <c r="K2948" i="14" s="1"/>
  <c r="H2949" i="14"/>
  <c r="K2949" i="14" s="1"/>
  <c r="H2950" i="14"/>
  <c r="K2950" i="14" s="1"/>
  <c r="H2951" i="14"/>
  <c r="K2951" i="14" s="1"/>
  <c r="H2952" i="14"/>
  <c r="K2952" i="14" s="1"/>
  <c r="H2953" i="14"/>
  <c r="K2953" i="14" s="1"/>
  <c r="H2954" i="14"/>
  <c r="K2954" i="14" s="1"/>
  <c r="H2955" i="14"/>
  <c r="K2955" i="14" s="1"/>
  <c r="H2956" i="14"/>
  <c r="K2956" i="14" s="1"/>
  <c r="H2957" i="14"/>
  <c r="K2957" i="14" s="1"/>
  <c r="H2958" i="14"/>
  <c r="K2958" i="14" s="1"/>
  <c r="H2959" i="14"/>
  <c r="K2959" i="14" s="1"/>
  <c r="H2960" i="14"/>
  <c r="K2960" i="14" s="1"/>
  <c r="H2961" i="14"/>
  <c r="K2961" i="14" s="1"/>
  <c r="H2962" i="14"/>
  <c r="K2962" i="14" s="1"/>
  <c r="H2963" i="14"/>
  <c r="K2963" i="14" s="1"/>
  <c r="H2964" i="14"/>
  <c r="K2964" i="14" s="1"/>
  <c r="H2965" i="14"/>
  <c r="K2965" i="14" s="1"/>
  <c r="H2966" i="14"/>
  <c r="K2966" i="14" s="1"/>
  <c r="H2967" i="14"/>
  <c r="K2967" i="14" s="1"/>
  <c r="H2968" i="14"/>
  <c r="K2968" i="14" s="1"/>
  <c r="H2969" i="14"/>
  <c r="K2969" i="14" s="1"/>
  <c r="H2970" i="14"/>
  <c r="K2970" i="14" s="1"/>
  <c r="H2971" i="14"/>
  <c r="K2971" i="14" s="1"/>
  <c r="H2972" i="14"/>
  <c r="K2972" i="14" s="1"/>
  <c r="H2973" i="14"/>
  <c r="K2973" i="14" s="1"/>
  <c r="H2974" i="14"/>
  <c r="K2974" i="14" s="1"/>
  <c r="H2976" i="14"/>
  <c r="K2976" i="14" s="1"/>
  <c r="H2977" i="14"/>
  <c r="K2977" i="14" s="1"/>
  <c r="H2978" i="14"/>
  <c r="K2978" i="14" s="1"/>
  <c r="H2979" i="14"/>
  <c r="K2979" i="14" s="1"/>
  <c r="H2980" i="14"/>
  <c r="K2980" i="14" s="1"/>
  <c r="H2981" i="14"/>
  <c r="K2981" i="14" s="1"/>
  <c r="H2982" i="14"/>
  <c r="K2982" i="14" s="1"/>
  <c r="H2983" i="14"/>
  <c r="K2983" i="14" s="1"/>
  <c r="H2984" i="14"/>
  <c r="K2984" i="14" s="1"/>
  <c r="H2985" i="14"/>
  <c r="K2985" i="14" s="1"/>
  <c r="H2986" i="14"/>
  <c r="K2986" i="14" s="1"/>
  <c r="H2987" i="14"/>
  <c r="K2987" i="14" s="1"/>
  <c r="H2988" i="14"/>
  <c r="K2988" i="14" s="1"/>
  <c r="H2989" i="14"/>
  <c r="K2989" i="14" s="1"/>
  <c r="H2990" i="14"/>
  <c r="K2990" i="14" s="1"/>
  <c r="H2991" i="14"/>
  <c r="K2991" i="14" s="1"/>
  <c r="H2992" i="14"/>
  <c r="K2992" i="14" s="1"/>
  <c r="H2993" i="14"/>
  <c r="K2993" i="14" s="1"/>
  <c r="H2994" i="14"/>
  <c r="K2994" i="14" s="1"/>
  <c r="H2995" i="14"/>
  <c r="K2995" i="14" s="1"/>
  <c r="H2996" i="14"/>
  <c r="K2996" i="14" s="1"/>
  <c r="H2997" i="14"/>
  <c r="K2997" i="14" s="1"/>
  <c r="H2998" i="14"/>
  <c r="K2998" i="14" s="1"/>
  <c r="H2999" i="14"/>
  <c r="K2999" i="14" s="1"/>
  <c r="H3000" i="14"/>
  <c r="K3000" i="14" s="1"/>
  <c r="H3001" i="14"/>
  <c r="K3001" i="14" s="1"/>
  <c r="H3002" i="14"/>
  <c r="K3002" i="14" s="1"/>
  <c r="H3003" i="14"/>
  <c r="K3003" i="14" s="1"/>
  <c r="H3004" i="14"/>
  <c r="K3004" i="14" s="1"/>
  <c r="H3005" i="14"/>
  <c r="K3005" i="14" s="1"/>
  <c r="H3006" i="14"/>
  <c r="K3006" i="14" s="1"/>
  <c r="H3007" i="14"/>
  <c r="K3007" i="14" s="1"/>
  <c r="H3008" i="14"/>
  <c r="K3008" i="14" s="1"/>
  <c r="H3009" i="14"/>
  <c r="K3009" i="14" s="1"/>
  <c r="H3010" i="14"/>
  <c r="K3010" i="14" s="1"/>
  <c r="H3011" i="14"/>
  <c r="K3011" i="14" s="1"/>
  <c r="H3012" i="14"/>
  <c r="K3012" i="14" s="1"/>
  <c r="H3013" i="14"/>
  <c r="K3013" i="14" s="1"/>
  <c r="H3014" i="14"/>
  <c r="K3014" i="14" s="1"/>
  <c r="H3015" i="14"/>
  <c r="K3015" i="14" s="1"/>
  <c r="H3016" i="14"/>
  <c r="K3016" i="14" s="1"/>
  <c r="H3017" i="14"/>
  <c r="K3017" i="14" s="1"/>
  <c r="H3018" i="14"/>
  <c r="K3018" i="14" s="1"/>
  <c r="H3019" i="14"/>
  <c r="K3019" i="14" s="1"/>
  <c r="H3020" i="14"/>
  <c r="K3020" i="14" s="1"/>
  <c r="H3021" i="14"/>
  <c r="K3021" i="14" s="1"/>
  <c r="H3022" i="14"/>
  <c r="K3022" i="14" s="1"/>
  <c r="H3023" i="14"/>
  <c r="K3023" i="14" s="1"/>
  <c r="H3024" i="14"/>
  <c r="K3024" i="14" s="1"/>
  <c r="H3025" i="14"/>
  <c r="K3025" i="14" s="1"/>
  <c r="H3026" i="14"/>
  <c r="K3026" i="14" s="1"/>
  <c r="H3027" i="14"/>
  <c r="K3027" i="14" s="1"/>
  <c r="H3028" i="14"/>
  <c r="K3028" i="14" s="1"/>
  <c r="H3029" i="14"/>
  <c r="K3029" i="14" s="1"/>
  <c r="H3030" i="14"/>
  <c r="K3030" i="14" s="1"/>
  <c r="H3031" i="14"/>
  <c r="K3031" i="14" s="1"/>
  <c r="H3032" i="14"/>
  <c r="K3032" i="14" s="1"/>
  <c r="H3033" i="14"/>
  <c r="K3033" i="14" s="1"/>
  <c r="H3034" i="14"/>
  <c r="K3034" i="14" s="1"/>
  <c r="H3035" i="14"/>
  <c r="K3035" i="14" s="1"/>
  <c r="H3036" i="14"/>
  <c r="K3036" i="14" s="1"/>
  <c r="H3037" i="14"/>
  <c r="K3037" i="14" s="1"/>
  <c r="H3038" i="14"/>
  <c r="K3038" i="14" s="1"/>
  <c r="H3039" i="14"/>
  <c r="K3039" i="14" s="1"/>
  <c r="H3040" i="14"/>
  <c r="K3040" i="14" s="1"/>
  <c r="H3041" i="14"/>
  <c r="K3041" i="14" s="1"/>
  <c r="H3042" i="14"/>
  <c r="K3042" i="14" s="1"/>
  <c r="H3043" i="14"/>
  <c r="K3043" i="14" s="1"/>
  <c r="H3044" i="14"/>
  <c r="K3044" i="14" s="1"/>
  <c r="H3045" i="14"/>
  <c r="K3045" i="14" s="1"/>
  <c r="H3046" i="14"/>
  <c r="K3046" i="14" s="1"/>
  <c r="H3047" i="14"/>
  <c r="K3047" i="14" s="1"/>
  <c r="H3048" i="14"/>
  <c r="K3048" i="14" s="1"/>
  <c r="H3049" i="14"/>
  <c r="K3049" i="14" s="1"/>
  <c r="H3050" i="14"/>
  <c r="K3050" i="14" s="1"/>
  <c r="H3051" i="14"/>
  <c r="K3051" i="14" s="1"/>
  <c r="H3052" i="14"/>
  <c r="K3052" i="14" s="1"/>
  <c r="H3053" i="14"/>
  <c r="K3053" i="14" s="1"/>
  <c r="H3054" i="14"/>
  <c r="K3054" i="14" s="1"/>
  <c r="H3055" i="14"/>
  <c r="K3055" i="14" s="1"/>
  <c r="H3056" i="14"/>
  <c r="K3056" i="14" s="1"/>
  <c r="H3057" i="14"/>
  <c r="K3057" i="14" s="1"/>
  <c r="H3058" i="14"/>
  <c r="K3058" i="14" s="1"/>
  <c r="H3059" i="14"/>
  <c r="K3059" i="14" s="1"/>
  <c r="H3060" i="14"/>
  <c r="K3060" i="14" s="1"/>
  <c r="H3061" i="14"/>
  <c r="K3061" i="14" s="1"/>
  <c r="H3062" i="14"/>
  <c r="K3062" i="14" s="1"/>
  <c r="H3063" i="14"/>
  <c r="K3063" i="14" s="1"/>
  <c r="H3064" i="14"/>
  <c r="K3064" i="14" s="1"/>
  <c r="H3065" i="14"/>
  <c r="K3065" i="14" s="1"/>
  <c r="H3066" i="14"/>
  <c r="K3066" i="14" s="1"/>
  <c r="H3067" i="14"/>
  <c r="K3067" i="14" s="1"/>
  <c r="H3068" i="14"/>
  <c r="K3068" i="14" s="1"/>
  <c r="H3069" i="14"/>
  <c r="K3069" i="14" s="1"/>
  <c r="H3070" i="14"/>
  <c r="K3070" i="14" s="1"/>
  <c r="H3071" i="14"/>
  <c r="K3071" i="14" s="1"/>
  <c r="H3072" i="14"/>
  <c r="K3072" i="14" s="1"/>
  <c r="H3073" i="14"/>
  <c r="K3073" i="14" s="1"/>
  <c r="H3074" i="14"/>
  <c r="K3074" i="14" s="1"/>
  <c r="H3075" i="14"/>
  <c r="K3075" i="14" s="1"/>
  <c r="H3076" i="14"/>
  <c r="K3076" i="14" s="1"/>
  <c r="H3077" i="14"/>
  <c r="K3077" i="14" s="1"/>
  <c r="H3078" i="14"/>
  <c r="K3078" i="14" s="1"/>
  <c r="H3079" i="14"/>
  <c r="K3079" i="14" s="1"/>
  <c r="H3080" i="14"/>
  <c r="K3080" i="14" s="1"/>
  <c r="H3081" i="14"/>
  <c r="K3081" i="14" s="1"/>
  <c r="H3082" i="14"/>
  <c r="K3082" i="14" s="1"/>
  <c r="H3083" i="14"/>
  <c r="K3083" i="14" s="1"/>
  <c r="H3084" i="14"/>
  <c r="K3084" i="14" s="1"/>
  <c r="H3085" i="14"/>
  <c r="K3085" i="14" s="1"/>
  <c r="H3086" i="14"/>
  <c r="K3086" i="14" s="1"/>
  <c r="H3087" i="14"/>
  <c r="K3087" i="14" s="1"/>
  <c r="H3088" i="14"/>
  <c r="K3088" i="14" s="1"/>
  <c r="H3089" i="14"/>
  <c r="K3089" i="14" s="1"/>
  <c r="H3090" i="14"/>
  <c r="K3090" i="14" s="1"/>
  <c r="H3091" i="14"/>
  <c r="K3091" i="14" s="1"/>
  <c r="H3092" i="14"/>
  <c r="K3092" i="14" s="1"/>
  <c r="H3093" i="14"/>
  <c r="K3093" i="14" s="1"/>
  <c r="H2" i="14"/>
  <c r="K2" i="14" s="1"/>
  <c r="K5096" i="10" l="1"/>
  <c r="K5094" i="10"/>
  <c r="K5092" i="10"/>
  <c r="K5090" i="10"/>
  <c r="K5088" i="10"/>
  <c r="K5086" i="10"/>
  <c r="K5084" i="10"/>
  <c r="K5082" i="10"/>
  <c r="K5080" i="10"/>
  <c r="K5078" i="10"/>
  <c r="K5076" i="10"/>
  <c r="K5074" i="10"/>
  <c r="K5072" i="10"/>
  <c r="K5070" i="10"/>
  <c r="K5068" i="10"/>
  <c r="K5066" i="10"/>
  <c r="K5064" i="10"/>
  <c r="K5062" i="10"/>
  <c r="K5060" i="10"/>
  <c r="K5058" i="10"/>
  <c r="K5056" i="10"/>
  <c r="K5054" i="10"/>
  <c r="K5052" i="10"/>
  <c r="K5050" i="10"/>
  <c r="K5048" i="10"/>
  <c r="K5046" i="10"/>
  <c r="K5044" i="10"/>
  <c r="K5042" i="10"/>
  <c r="K5040" i="10"/>
  <c r="K5038" i="10"/>
  <c r="K5036" i="10"/>
  <c r="K5034" i="10"/>
  <c r="K5032" i="10"/>
  <c r="K5030" i="10"/>
  <c r="K5028" i="10"/>
  <c r="K5026" i="10"/>
  <c r="K5024" i="10"/>
  <c r="K5022" i="10"/>
  <c r="K5020" i="10"/>
  <c r="K5018" i="10"/>
  <c r="K5016" i="10"/>
  <c r="K5014" i="10"/>
  <c r="K5012" i="10"/>
  <c r="K5010" i="10"/>
  <c r="K5008" i="10"/>
  <c r="K5006" i="10"/>
  <c r="K5004" i="10"/>
  <c r="K5002" i="10"/>
  <c r="K5000" i="10"/>
  <c r="K4998" i="10"/>
  <c r="K4996" i="10"/>
  <c r="K4994" i="10"/>
  <c r="K4992" i="10"/>
  <c r="K4990" i="10"/>
  <c r="K4988" i="10"/>
  <c r="K4986" i="10"/>
  <c r="K4984" i="10"/>
  <c r="K4982" i="10"/>
  <c r="K4980" i="10"/>
  <c r="K4978" i="10"/>
  <c r="K4976" i="10"/>
  <c r="K4974" i="10"/>
  <c r="K4972" i="10"/>
  <c r="K4970" i="10"/>
  <c r="K4968" i="10"/>
  <c r="K4966" i="10"/>
  <c r="K4964" i="10"/>
  <c r="K4962" i="10"/>
  <c r="K4960" i="10"/>
  <c r="K4958" i="10"/>
  <c r="K4956" i="10"/>
  <c r="K4954" i="10"/>
  <c r="K4952" i="10"/>
  <c r="K4950" i="10"/>
  <c r="K4948" i="10"/>
  <c r="K4946" i="10"/>
  <c r="K4944" i="10"/>
  <c r="K4942" i="10"/>
  <c r="K4940" i="10"/>
  <c r="K4938" i="10"/>
  <c r="K4936" i="10"/>
  <c r="K4934" i="10"/>
  <c r="K4932" i="10"/>
  <c r="K4930" i="10"/>
  <c r="K4928" i="10"/>
  <c r="K4926" i="10"/>
  <c r="K4924" i="10"/>
  <c r="K4922" i="10"/>
  <c r="K4920" i="10"/>
  <c r="K4918" i="10"/>
  <c r="K4916" i="10"/>
  <c r="K4914" i="10"/>
  <c r="K4912" i="10"/>
  <c r="K4910" i="10"/>
  <c r="K4908" i="10"/>
  <c r="K4906" i="10"/>
  <c r="K4904" i="10"/>
  <c r="K4902" i="10"/>
  <c r="K4900" i="10"/>
  <c r="K4898" i="10"/>
  <c r="K4896" i="10"/>
  <c r="K4894" i="10"/>
  <c r="K4892" i="10"/>
  <c r="K4890" i="10"/>
  <c r="K4888" i="10"/>
  <c r="K4886" i="10"/>
  <c r="K4884" i="10"/>
  <c r="K4882" i="10"/>
  <c r="K4880" i="10"/>
  <c r="K4878" i="10"/>
  <c r="K4876" i="10"/>
  <c r="K4874" i="10"/>
  <c r="K4872" i="10"/>
  <c r="K4870" i="10"/>
  <c r="K4868" i="10"/>
  <c r="K4866" i="10"/>
  <c r="K4864" i="10"/>
  <c r="K4862" i="10"/>
  <c r="K4860" i="10"/>
  <c r="K4858" i="10"/>
  <c r="K4856" i="10"/>
  <c r="K4854" i="10"/>
  <c r="K4852" i="10"/>
  <c r="K4850" i="10"/>
  <c r="K4848" i="10"/>
  <c r="K4846" i="10"/>
  <c r="K4844" i="10"/>
  <c r="K4842" i="10"/>
  <c r="K4840" i="10"/>
  <c r="K4838" i="10"/>
  <c r="K4836" i="10"/>
  <c r="K4834" i="10"/>
  <c r="K4832" i="10"/>
  <c r="K4830" i="10"/>
  <c r="K4828" i="10"/>
  <c r="K4826" i="10"/>
  <c r="K4824" i="10"/>
  <c r="K4822" i="10"/>
  <c r="K4820" i="10"/>
  <c r="K4818" i="10"/>
  <c r="K4816" i="10"/>
  <c r="K4814" i="10"/>
  <c r="K4812" i="10"/>
  <c r="K4810" i="10"/>
  <c r="K4808" i="10"/>
  <c r="K4806" i="10"/>
  <c r="K4804" i="10"/>
  <c r="K4802" i="10"/>
  <c r="K4800" i="10"/>
  <c r="K4798" i="10"/>
  <c r="K4796" i="10"/>
  <c r="K4794" i="10"/>
  <c r="K4792" i="10"/>
  <c r="K4790" i="10"/>
  <c r="K4786" i="10"/>
  <c r="K4784" i="10"/>
  <c r="K4782" i="10"/>
  <c r="K4780" i="10"/>
  <c r="K4778" i="10"/>
  <c r="K4776" i="10"/>
  <c r="K4774" i="10"/>
  <c r="K4772" i="10"/>
  <c r="K4770" i="10"/>
  <c r="K4768" i="10"/>
  <c r="K4766" i="10"/>
  <c r="K4764" i="10"/>
  <c r="K4762" i="10"/>
  <c r="K4760" i="10"/>
  <c r="K4758" i="10"/>
  <c r="K4756" i="10"/>
  <c r="K4754" i="10"/>
  <c r="K4752" i="10"/>
  <c r="K4750" i="10"/>
  <c r="K4746" i="10"/>
  <c r="K4744" i="10"/>
  <c r="K4742" i="10"/>
  <c r="K4740" i="10"/>
  <c r="K4738" i="10"/>
  <c r="K4736" i="10"/>
  <c r="K4734" i="10"/>
  <c r="K4732" i="10"/>
  <c r="K4730" i="10"/>
  <c r="K4728" i="10"/>
  <c r="K4726" i="10"/>
  <c r="K4724" i="10"/>
  <c r="K4722" i="10"/>
  <c r="K4720" i="10"/>
  <c r="K4718" i="10"/>
  <c r="K4716" i="10"/>
  <c r="K4714" i="10"/>
  <c r="K4712" i="10"/>
  <c r="K4710" i="10"/>
  <c r="K4708" i="10"/>
  <c r="K4706" i="10"/>
  <c r="K4704" i="10"/>
  <c r="K4702" i="10"/>
  <c r="K4700" i="10"/>
  <c r="K4698" i="10"/>
  <c r="K4696" i="10"/>
  <c r="K4694" i="10"/>
  <c r="K4692" i="10"/>
  <c r="K4690" i="10"/>
  <c r="K4688" i="10"/>
  <c r="K4686" i="10"/>
  <c r="K4684" i="10"/>
  <c r="K4682" i="10"/>
  <c r="K4680" i="10"/>
  <c r="K4678" i="10"/>
  <c r="K4676" i="10"/>
  <c r="K4674" i="10"/>
  <c r="K4672" i="10"/>
  <c r="K4670" i="10"/>
  <c r="K4668" i="10"/>
  <c r="K4666" i="10"/>
  <c r="K4664" i="10"/>
  <c r="K4662" i="10"/>
  <c r="K4660" i="10"/>
  <c r="K4658" i="10"/>
  <c r="K4656" i="10"/>
  <c r="K4654" i="10"/>
  <c r="K4652" i="10"/>
  <c r="K4650" i="10"/>
  <c r="K4648" i="10"/>
  <c r="K4646" i="10"/>
  <c r="K4644" i="10"/>
  <c r="K4642" i="10"/>
  <c r="K4640" i="10"/>
  <c r="K4638" i="10"/>
  <c r="K4636" i="10"/>
  <c r="K4634" i="10"/>
  <c r="K4632" i="10"/>
  <c r="K4630" i="10"/>
  <c r="K4628" i="10"/>
  <c r="K4626" i="10"/>
  <c r="K4624" i="10"/>
  <c r="K4622" i="10"/>
  <c r="K4620" i="10"/>
  <c r="K4618" i="10"/>
  <c r="K4616" i="10"/>
  <c r="K4614" i="10"/>
  <c r="K4612" i="10"/>
  <c r="K4610" i="10"/>
  <c r="K4608" i="10"/>
  <c r="K4606" i="10"/>
  <c r="K4604" i="10"/>
  <c r="K4602" i="10"/>
  <c r="K4600" i="10"/>
  <c r="K4598" i="10"/>
  <c r="K4596" i="10"/>
  <c r="K4594" i="10"/>
  <c r="K4592" i="10"/>
  <c r="K4590" i="10"/>
  <c r="K4588" i="10"/>
  <c r="K4586" i="10"/>
  <c r="K4584" i="10"/>
  <c r="K4582" i="10"/>
  <c r="K4580" i="10"/>
  <c r="K4578" i="10"/>
  <c r="K4576" i="10"/>
  <c r="K4574" i="10"/>
  <c r="K4572" i="10"/>
  <c r="K4570" i="10"/>
  <c r="K4568" i="10"/>
  <c r="K4566" i="10"/>
  <c r="K4564" i="10"/>
  <c r="K4562" i="10"/>
  <c r="K4560" i="10"/>
  <c r="K4558" i="10"/>
  <c r="K4556" i="10"/>
  <c r="K4554" i="10"/>
  <c r="K4552" i="10"/>
  <c r="K4550" i="10"/>
  <c r="K4548" i="10"/>
  <c r="K4546" i="10"/>
  <c r="K4544" i="10"/>
  <c r="K4542" i="10"/>
  <c r="K4540" i="10"/>
  <c r="K4538" i="10"/>
  <c r="K4536" i="10"/>
  <c r="K4534" i="10"/>
  <c r="K4532" i="10"/>
  <c r="K4530" i="10"/>
  <c r="K4528" i="10"/>
  <c r="K4526" i="10"/>
  <c r="K4524" i="10"/>
  <c r="K4520" i="10"/>
  <c r="K4518" i="10"/>
  <c r="K4516" i="10"/>
  <c r="K4514" i="10"/>
  <c r="K4512" i="10"/>
  <c r="K4510" i="10"/>
  <c r="K4508" i="10"/>
  <c r="K4506" i="10"/>
  <c r="K4504" i="10"/>
  <c r="K4502" i="10"/>
  <c r="K4500" i="10"/>
  <c r="K4498" i="10"/>
  <c r="K4496" i="10"/>
  <c r="K4494" i="10"/>
  <c r="K4492" i="10"/>
  <c r="K4490" i="10"/>
  <c r="K4488" i="10"/>
  <c r="K4486" i="10"/>
  <c r="K4484" i="10"/>
  <c r="K4482" i="10"/>
  <c r="K4480" i="10"/>
  <c r="K4478" i="10"/>
  <c r="K4476" i="10"/>
  <c r="K4474" i="10"/>
  <c r="K4472" i="10"/>
  <c r="K4470" i="10"/>
  <c r="K4468" i="10"/>
  <c r="K4466" i="10"/>
  <c r="K4460" i="10"/>
  <c r="K4458" i="10"/>
  <c r="K4456" i="10"/>
  <c r="K4454" i="10"/>
  <c r="K4452" i="10"/>
  <c r="K4450" i="10"/>
  <c r="K4448" i="10"/>
  <c r="K4446" i="10"/>
  <c r="K4444" i="10"/>
  <c r="K4442" i="10"/>
  <c r="K4440" i="10"/>
  <c r="K4438" i="10"/>
  <c r="K4436" i="10"/>
  <c r="K4434" i="10"/>
  <c r="K4432" i="10"/>
  <c r="K4430" i="10"/>
  <c r="K4428" i="10"/>
  <c r="K4426" i="10"/>
  <c r="K4424" i="10"/>
  <c r="K4422" i="10"/>
  <c r="K4420" i="10"/>
  <c r="K4418" i="10"/>
  <c r="K4416" i="10"/>
  <c r="K4414" i="10"/>
  <c r="K4412" i="10"/>
  <c r="K4410" i="10"/>
  <c r="K4408" i="10"/>
  <c r="K4406" i="10"/>
  <c r="K4404" i="10"/>
  <c r="K4402" i="10"/>
  <c r="K4400" i="10"/>
  <c r="K4398" i="10"/>
  <c r="K4396" i="10"/>
  <c r="K4394" i="10"/>
  <c r="K4392" i="10"/>
  <c r="K4390" i="10"/>
  <c r="K4388" i="10"/>
  <c r="K4386" i="10"/>
  <c r="K4384" i="10"/>
  <c r="K4382" i="10"/>
  <c r="K4380" i="10"/>
  <c r="K4378" i="10"/>
  <c r="K4376" i="10"/>
  <c r="K4374" i="10"/>
  <c r="K4372" i="10"/>
  <c r="K4370" i="10"/>
  <c r="K4368" i="10"/>
  <c r="K4366" i="10"/>
  <c r="K4364" i="10"/>
  <c r="K4362" i="10"/>
  <c r="K4360" i="10"/>
  <c r="K4358" i="10"/>
  <c r="K4356" i="10"/>
  <c r="K4354" i="10"/>
  <c r="K4352" i="10"/>
  <c r="K4350" i="10"/>
  <c r="K4348" i="10"/>
  <c r="K4346" i="10"/>
  <c r="K4344" i="10"/>
  <c r="K4342" i="10"/>
  <c r="K4340" i="10"/>
  <c r="K4338" i="10"/>
  <c r="K4336" i="10"/>
  <c r="K4334" i="10"/>
  <c r="K4332" i="10"/>
  <c r="K4330" i="10"/>
  <c r="K4328" i="10"/>
  <c r="K4326" i="10"/>
  <c r="K4324" i="10"/>
  <c r="K4322" i="10"/>
  <c r="K4320" i="10"/>
  <c r="K4318" i="10"/>
  <c r="K4316" i="10"/>
  <c r="K4314" i="10"/>
  <c r="K4312" i="10"/>
  <c r="K4310" i="10"/>
  <c r="K4308" i="10"/>
  <c r="K4306" i="10"/>
  <c r="K4304" i="10"/>
  <c r="K4302" i="10"/>
  <c r="K4300" i="10"/>
  <c r="K4298" i="10"/>
  <c r="K4296" i="10"/>
  <c r="K4294" i="10"/>
  <c r="K4292" i="10"/>
  <c r="K4290" i="10"/>
  <c r="K4288" i="10"/>
  <c r="K4286" i="10"/>
  <c r="K4284" i="10"/>
  <c r="K4282" i="10"/>
  <c r="K4280" i="10"/>
  <c r="K4278" i="10"/>
  <c r="K4276" i="10"/>
  <c r="K4274" i="10"/>
  <c r="K4272" i="10"/>
  <c r="K4270" i="10"/>
  <c r="K4268" i="10"/>
  <c r="K4266" i="10"/>
  <c r="K4264" i="10"/>
  <c r="K4262" i="10"/>
  <c r="K4260" i="10"/>
  <c r="K4258" i="10"/>
  <c r="K4256" i="10"/>
  <c r="K4254" i="10"/>
  <c r="K4252" i="10"/>
  <c r="K4250" i="10"/>
  <c r="K4248" i="10"/>
  <c r="K4246" i="10"/>
  <c r="K4244" i="10"/>
  <c r="K4242" i="10"/>
  <c r="K4240" i="10"/>
  <c r="K4238" i="10"/>
  <c r="K4236" i="10"/>
  <c r="K4234" i="10"/>
  <c r="K4230" i="10"/>
  <c r="K4228" i="10"/>
  <c r="K4226" i="10"/>
  <c r="K4224" i="10"/>
  <c r="K4222" i="10"/>
  <c r="K4220" i="10"/>
  <c r="K4218" i="10"/>
  <c r="K4216" i="10"/>
  <c r="K4214" i="10"/>
  <c r="K4212" i="10"/>
  <c r="K4210" i="10"/>
  <c r="K4208" i="10"/>
  <c r="K4206" i="10"/>
  <c r="K4204" i="10"/>
  <c r="K4202" i="10"/>
  <c r="K4200" i="10"/>
  <c r="K4198" i="10"/>
  <c r="K4194" i="10"/>
  <c r="K4192" i="10"/>
  <c r="K4190" i="10"/>
  <c r="K4188" i="10"/>
  <c r="K4186" i="10"/>
  <c r="K4184" i="10"/>
  <c r="K4182" i="10"/>
  <c r="K4180" i="10"/>
  <c r="K4178" i="10"/>
  <c r="K4176" i="10"/>
  <c r="K4174" i="10"/>
  <c r="K4172" i="10"/>
  <c r="K4170" i="10"/>
  <c r="K4168" i="10"/>
  <c r="K4166" i="10"/>
  <c r="K4164" i="10"/>
  <c r="K4162" i="10"/>
  <c r="K4160" i="10"/>
  <c r="K4158" i="10"/>
  <c r="K4156" i="10"/>
  <c r="K4154" i="10"/>
  <c r="K4152" i="10"/>
  <c r="K4150" i="10"/>
  <c r="K4148" i="10"/>
  <c r="K4146" i="10"/>
  <c r="K4144" i="10"/>
  <c r="K4142" i="10"/>
  <c r="K4140" i="10"/>
  <c r="K4138" i="10"/>
  <c r="K4136" i="10"/>
  <c r="K4134" i="10"/>
  <c r="K4132" i="10"/>
  <c r="K4130" i="10"/>
  <c r="K4128" i="10"/>
  <c r="K4126" i="10"/>
  <c r="K4124" i="10"/>
  <c r="K4122" i="10"/>
  <c r="K4120" i="10"/>
  <c r="K4118" i="10"/>
  <c r="K4116" i="10"/>
  <c r="K4114" i="10"/>
  <c r="K4112" i="10"/>
  <c r="K4110" i="10"/>
  <c r="K4108" i="10"/>
  <c r="K4106" i="10"/>
  <c r="K4104" i="10"/>
  <c r="K4102" i="10"/>
  <c r="K4100" i="10"/>
  <c r="K4098" i="10"/>
  <c r="K4096" i="10"/>
  <c r="K4094" i="10"/>
  <c r="K4092" i="10"/>
  <c r="K4090" i="10"/>
  <c r="K4088" i="10"/>
  <c r="K4086" i="10"/>
  <c r="K4084" i="10"/>
  <c r="K4082" i="10"/>
  <c r="K4080" i="10"/>
  <c r="K4078" i="10"/>
  <c r="K4076" i="10"/>
  <c r="K4074" i="10"/>
  <c r="K4072" i="10"/>
  <c r="K4070" i="10"/>
  <c r="K4068" i="10"/>
  <c r="K4066" i="10"/>
  <c r="K4064" i="10"/>
  <c r="K4062" i="10"/>
  <c r="K4060" i="10"/>
  <c r="K4058" i="10"/>
  <c r="K4056" i="10"/>
  <c r="K4054" i="10"/>
  <c r="K4052" i="10"/>
  <c r="K4050" i="10"/>
  <c r="K4048" i="10"/>
  <c r="K4046" i="10"/>
  <c r="K4044" i="10"/>
  <c r="K4042" i="10"/>
  <c r="K4040" i="10"/>
  <c r="K4038" i="10"/>
  <c r="K4036" i="10"/>
  <c r="K4034" i="10"/>
  <c r="K4032" i="10"/>
  <c r="K4030" i="10"/>
  <c r="K4028" i="10"/>
  <c r="K4026" i="10"/>
  <c r="K4024" i="10"/>
  <c r="K4022" i="10"/>
  <c r="K4020" i="10"/>
  <c r="K4018" i="10"/>
  <c r="K4016" i="10"/>
  <c r="K4014" i="10"/>
  <c r="K4012" i="10"/>
  <c r="K4010" i="10"/>
  <c r="K4008" i="10"/>
  <c r="K4006" i="10"/>
  <c r="K4004" i="10"/>
  <c r="K4002" i="10"/>
  <c r="K4000" i="10"/>
  <c r="K3998" i="10"/>
  <c r="K3996" i="10"/>
  <c r="K3994" i="10"/>
  <c r="K3992" i="10"/>
  <c r="K3990" i="10"/>
  <c r="K3988" i="10"/>
  <c r="K3986" i="10"/>
  <c r="K3984" i="10"/>
  <c r="K3982" i="10"/>
  <c r="K3980" i="10"/>
  <c r="K3978" i="10"/>
  <c r="K3976" i="10"/>
  <c r="K3974" i="10"/>
  <c r="K3972" i="10"/>
  <c r="K3970" i="10"/>
  <c r="K3968" i="10"/>
  <c r="K3966" i="10"/>
  <c r="K3964" i="10"/>
  <c r="K3962" i="10"/>
  <c r="K3960" i="10"/>
  <c r="K3958" i="10"/>
  <c r="K3956" i="10"/>
  <c r="K3954" i="10"/>
  <c r="K3952" i="10"/>
  <c r="K3950" i="10"/>
  <c r="K3948" i="10"/>
  <c r="K3946" i="10"/>
  <c r="K3944" i="10"/>
  <c r="K3942" i="10"/>
  <c r="K3940" i="10"/>
  <c r="K3938" i="10"/>
  <c r="K3936" i="10"/>
  <c r="K3934" i="10"/>
  <c r="K3932" i="10"/>
  <c r="K3930" i="10"/>
  <c r="K3928" i="10"/>
  <c r="K3926" i="10"/>
  <c r="K3924" i="10"/>
  <c r="K3922" i="10"/>
  <c r="K3920" i="10"/>
  <c r="K3918" i="10"/>
  <c r="K3916" i="10"/>
  <c r="K3914" i="10"/>
  <c r="K3910" i="10"/>
  <c r="K3908" i="10"/>
  <c r="K3906" i="10"/>
  <c r="K3904" i="10"/>
  <c r="K3902" i="10"/>
  <c r="K3900" i="10"/>
  <c r="K3898" i="10"/>
  <c r="K3896" i="10"/>
  <c r="K3894" i="10"/>
  <c r="K3892" i="10"/>
  <c r="K3890" i="10"/>
  <c r="K3888" i="10"/>
  <c r="K3886" i="10"/>
  <c r="K3884" i="10"/>
  <c r="K3882" i="10"/>
  <c r="K3880" i="10"/>
  <c r="K3878" i="10"/>
  <c r="K3876" i="10"/>
  <c r="K3874" i="10"/>
  <c r="K3872" i="10"/>
  <c r="K3870" i="10"/>
  <c r="K3868" i="10"/>
  <c r="K3866" i="10"/>
  <c r="K3864" i="10"/>
  <c r="K3862" i="10"/>
  <c r="K3860" i="10"/>
  <c r="K3858" i="10"/>
  <c r="K3856" i="10"/>
  <c r="K3854" i="10"/>
  <c r="K3852" i="10"/>
  <c r="K3850" i="10"/>
  <c r="K3848" i="10"/>
  <c r="K3846" i="10"/>
  <c r="K3844" i="10"/>
  <c r="K3842" i="10"/>
  <c r="K3840" i="10"/>
  <c r="K3838" i="10"/>
  <c r="K3836" i="10"/>
  <c r="K3834" i="10"/>
  <c r="K3832" i="10"/>
  <c r="K3830" i="10"/>
  <c r="K3828" i="10"/>
  <c r="K3826" i="10"/>
  <c r="K3824" i="10"/>
  <c r="K3822" i="10"/>
  <c r="K3820" i="10"/>
  <c r="K3818" i="10"/>
  <c r="K3816" i="10"/>
  <c r="K3814" i="10"/>
  <c r="K3812" i="10"/>
  <c r="K3810" i="10"/>
  <c r="K3808" i="10"/>
  <c r="K3806" i="10"/>
  <c r="K3804" i="10"/>
  <c r="K3802" i="10"/>
  <c r="K3800" i="10"/>
  <c r="K3798" i="10"/>
  <c r="K3796" i="10"/>
  <c r="K3794" i="10"/>
  <c r="K3792" i="10"/>
  <c r="K3790" i="10"/>
  <c r="K3788" i="10"/>
  <c r="K3786" i="10"/>
  <c r="K3784" i="10"/>
  <c r="K3782" i="10"/>
  <c r="K3780" i="10"/>
  <c r="K3778" i="10"/>
  <c r="K3776" i="10"/>
  <c r="K3774" i="10"/>
  <c r="K3772" i="10"/>
  <c r="K3770" i="10"/>
  <c r="K3768" i="10"/>
  <c r="K3766" i="10"/>
  <c r="K3764" i="10"/>
  <c r="K3762" i="10"/>
  <c r="K3760" i="10"/>
  <c r="K3758" i="10"/>
  <c r="K3756" i="10"/>
  <c r="K3754" i="10"/>
  <c r="K3752" i="10"/>
  <c r="K3750" i="10"/>
  <c r="K3748" i="10"/>
  <c r="K3746" i="10"/>
  <c r="K3744" i="10"/>
  <c r="K3742" i="10"/>
  <c r="K3740" i="10"/>
  <c r="K3738" i="10"/>
  <c r="K3736" i="10"/>
  <c r="K3734" i="10"/>
  <c r="K3732" i="10"/>
  <c r="K3730" i="10"/>
  <c r="K3728" i="10"/>
  <c r="K3726" i="10"/>
  <c r="K3724" i="10"/>
  <c r="K3722" i="10"/>
  <c r="K3720" i="10"/>
  <c r="K3718" i="10"/>
  <c r="K3716" i="10"/>
  <c r="K3714" i="10"/>
  <c r="K3712" i="10"/>
  <c r="K3710" i="10"/>
  <c r="K3708" i="10"/>
  <c r="K3706" i="10"/>
  <c r="K3704" i="10"/>
  <c r="K3702" i="10"/>
  <c r="K3700" i="10"/>
  <c r="K3698" i="10"/>
  <c r="K3696" i="10"/>
  <c r="K3694" i="10"/>
  <c r="K3692" i="10"/>
  <c r="K3690" i="10"/>
  <c r="K3688" i="10"/>
  <c r="K3686" i="10"/>
  <c r="K3684" i="10"/>
  <c r="K3682" i="10"/>
  <c r="K3680" i="10"/>
  <c r="K3678" i="10"/>
  <c r="K3676" i="10"/>
  <c r="K3674" i="10"/>
  <c r="K3672" i="10"/>
  <c r="K3670" i="10"/>
  <c r="K3668" i="10"/>
  <c r="K3666" i="10"/>
  <c r="K3664" i="10"/>
  <c r="K3662" i="10"/>
  <c r="K3660" i="10"/>
  <c r="K3658" i="10"/>
  <c r="K3656" i="10"/>
  <c r="K3654" i="10"/>
  <c r="K3652" i="10"/>
  <c r="K3650" i="10"/>
  <c r="K3648" i="10"/>
  <c r="K3646" i="10"/>
  <c r="K3644" i="10"/>
  <c r="K3642" i="10"/>
  <c r="K3640" i="10"/>
  <c r="K3638" i="10"/>
  <c r="K3636" i="10"/>
  <c r="K3634" i="10"/>
  <c r="K3632" i="10"/>
  <c r="K3630" i="10"/>
  <c r="K3628" i="10"/>
  <c r="K3626" i="10"/>
  <c r="K3624" i="10"/>
  <c r="K3622" i="10"/>
  <c r="K3620" i="10"/>
  <c r="K3618" i="10"/>
  <c r="K3616" i="10"/>
  <c r="K3614" i="10"/>
  <c r="K3612" i="10"/>
  <c r="K3610" i="10"/>
  <c r="K3608" i="10"/>
  <c r="K3606" i="10"/>
  <c r="K3604" i="10"/>
  <c r="K3602" i="10"/>
  <c r="K3600" i="10"/>
  <c r="K3598" i="10"/>
  <c r="K3596" i="10"/>
  <c r="K3594" i="10"/>
  <c r="K3592" i="10"/>
  <c r="K3590" i="10"/>
  <c r="K3588" i="10"/>
  <c r="K3586" i="10"/>
  <c r="K3584" i="10"/>
  <c r="K3582" i="10"/>
  <c r="K3580" i="10"/>
  <c r="K3578" i="10"/>
  <c r="K3576" i="10"/>
  <c r="K3574" i="10"/>
  <c r="K3572" i="10"/>
  <c r="K3570" i="10"/>
  <c r="K3568" i="10"/>
  <c r="K3566" i="10"/>
  <c r="K3564" i="10"/>
  <c r="K3562" i="10"/>
  <c r="K3560" i="10"/>
  <c r="K3558" i="10"/>
  <c r="K3556" i="10"/>
  <c r="K3554" i="10"/>
  <c r="K3552" i="10"/>
  <c r="K3550" i="10"/>
  <c r="K3548" i="10"/>
  <c r="K3546" i="10"/>
  <c r="K3544" i="10"/>
  <c r="K3542" i="10"/>
  <c r="K3540" i="10"/>
  <c r="K3538" i="10"/>
  <c r="K3536" i="10"/>
  <c r="K3534" i="10"/>
  <c r="K3532" i="10"/>
  <c r="K3530" i="10"/>
  <c r="K3528" i="10"/>
  <c r="K3524" i="10"/>
  <c r="K3522" i="10"/>
  <c r="K3520" i="10"/>
  <c r="K3518" i="10"/>
  <c r="K3516" i="10"/>
  <c r="K3514" i="10"/>
  <c r="K3512" i="10"/>
  <c r="K3510" i="10"/>
  <c r="K3508" i="10"/>
  <c r="K3506" i="10"/>
  <c r="K3504" i="10"/>
  <c r="K3502" i="10"/>
  <c r="K3500" i="10"/>
  <c r="K3498" i="10"/>
  <c r="K3494" i="10"/>
  <c r="K3492" i="10"/>
  <c r="K3490" i="10"/>
  <c r="K3488" i="10"/>
  <c r="K3486" i="10"/>
  <c r="K3484" i="10"/>
  <c r="K3482" i="10"/>
  <c r="K3480" i="10"/>
  <c r="K3478" i="10"/>
  <c r="K3476" i="10"/>
  <c r="K3474" i="10"/>
  <c r="K3472" i="10"/>
  <c r="K3470" i="10"/>
  <c r="K3468" i="10"/>
  <c r="K3466" i="10"/>
  <c r="K3464" i="10"/>
  <c r="K3462" i="10"/>
  <c r="K3460" i="10"/>
  <c r="K3458" i="10"/>
  <c r="K3456" i="10"/>
  <c r="K3454" i="10"/>
  <c r="K3452" i="10"/>
  <c r="K3450" i="10"/>
  <c r="K3448" i="10"/>
  <c r="K3446" i="10"/>
  <c r="K3444" i="10"/>
  <c r="K3442" i="10"/>
  <c r="K3440" i="10"/>
  <c r="K3438" i="10"/>
  <c r="K3436" i="10"/>
  <c r="K3430" i="10"/>
  <c r="K3428" i="10"/>
  <c r="K3426" i="10"/>
  <c r="K3424" i="10"/>
  <c r="K3422" i="10"/>
  <c r="K3420" i="10"/>
  <c r="K3418" i="10"/>
  <c r="K3416" i="10"/>
  <c r="K3414" i="10"/>
  <c r="K3412" i="10"/>
  <c r="K3410" i="10"/>
  <c r="K3408" i="10"/>
  <c r="K3406" i="10"/>
  <c r="K3404" i="10"/>
  <c r="K3402" i="10"/>
  <c r="K3400" i="10"/>
  <c r="K3398" i="10"/>
  <c r="K3396" i="10"/>
  <c r="K3394" i="10"/>
  <c r="K3392" i="10"/>
  <c r="K3390" i="10"/>
  <c r="K3388" i="10"/>
  <c r="K3386" i="10"/>
  <c r="K3384" i="10"/>
  <c r="K3382" i="10"/>
  <c r="K3380" i="10"/>
  <c r="K3378" i="10"/>
  <c r="K3376" i="10"/>
  <c r="K3374" i="10"/>
  <c r="K3372" i="10"/>
  <c r="K3370" i="10"/>
  <c r="K3368" i="10"/>
  <c r="K3366" i="10"/>
  <c r="K3364" i="10"/>
  <c r="K3362" i="10"/>
  <c r="K3360" i="10"/>
  <c r="K3358" i="10"/>
  <c r="K3356" i="10"/>
  <c r="K3354" i="10"/>
  <c r="K3352" i="10"/>
  <c r="K3350" i="10"/>
  <c r="K3348" i="10"/>
  <c r="K3346" i="10"/>
  <c r="K3344" i="10"/>
  <c r="K3342" i="10"/>
  <c r="K3340" i="10"/>
  <c r="K3338" i="10"/>
  <c r="K3336" i="10"/>
  <c r="K3334" i="10"/>
  <c r="K3332" i="10"/>
  <c r="K3330" i="10"/>
  <c r="K3328" i="10"/>
  <c r="K3326" i="10"/>
  <c r="K3324" i="10"/>
  <c r="K3322" i="10"/>
  <c r="K3320" i="10"/>
  <c r="K3318" i="10"/>
  <c r="K3316" i="10"/>
  <c r="K3314" i="10"/>
  <c r="K3312" i="10"/>
  <c r="K3310" i="10"/>
  <c r="K3306" i="10"/>
  <c r="K3304" i="10"/>
  <c r="K3302" i="10"/>
  <c r="K3300" i="10"/>
  <c r="K3298" i="10"/>
  <c r="K3296" i="10"/>
  <c r="K3294" i="10"/>
  <c r="K3292" i="10"/>
  <c r="K3290" i="10"/>
  <c r="K3288" i="10"/>
  <c r="K3286" i="10"/>
  <c r="K3284" i="10"/>
  <c r="K3282" i="10"/>
  <c r="K3280" i="10"/>
  <c r="K3278" i="10"/>
  <c r="K3276" i="10"/>
  <c r="K3274" i="10"/>
  <c r="K3272" i="10"/>
  <c r="K3270" i="10"/>
  <c r="K3268" i="10"/>
  <c r="K3266" i="10"/>
  <c r="K3264" i="10"/>
  <c r="K3262" i="10"/>
  <c r="K3260" i="10"/>
  <c r="K3258" i="10"/>
  <c r="K3256" i="10"/>
  <c r="K3254" i="10"/>
  <c r="K3252" i="10"/>
  <c r="K3250" i="10"/>
  <c r="K3248" i="10"/>
  <c r="K3246" i="10"/>
  <c r="K3244" i="10"/>
  <c r="K3242" i="10"/>
  <c r="K3240" i="10"/>
  <c r="K3238" i="10"/>
  <c r="K3236" i="10"/>
  <c r="K3234" i="10"/>
  <c r="K3232" i="10"/>
  <c r="K3230" i="10"/>
  <c r="K3228" i="10"/>
  <c r="K3226" i="10"/>
  <c r="K3224" i="10"/>
  <c r="K3222" i="10"/>
  <c r="K3220" i="10"/>
  <c r="K3218" i="10"/>
  <c r="K3216" i="10"/>
  <c r="K3214" i="10"/>
  <c r="K3212" i="10"/>
  <c r="K3210" i="10"/>
  <c r="K3208" i="10"/>
  <c r="K3206" i="10"/>
  <c r="K3204" i="10"/>
  <c r="K3202" i="10"/>
  <c r="K3200" i="10"/>
  <c r="K3198" i="10"/>
  <c r="K3196" i="10"/>
  <c r="K3194" i="10"/>
  <c r="K3192" i="10"/>
  <c r="K3190" i="10"/>
  <c r="K3188" i="10"/>
  <c r="K3186" i="10"/>
  <c r="K3184" i="10"/>
  <c r="K3182" i="10"/>
  <c r="K3180" i="10"/>
  <c r="K3178" i="10"/>
  <c r="K3176" i="10"/>
  <c r="K3174" i="10"/>
  <c r="K3172" i="10"/>
  <c r="K3170" i="10"/>
  <c r="K3168" i="10"/>
  <c r="K3166" i="10"/>
  <c r="K3164" i="10"/>
  <c r="K3162" i="10"/>
  <c r="K3160" i="10"/>
  <c r="K3158" i="10"/>
  <c r="K3156" i="10"/>
  <c r="K3154" i="10"/>
  <c r="K3152" i="10"/>
  <c r="K3150" i="10"/>
  <c r="K3148" i="10"/>
  <c r="K3146" i="10"/>
  <c r="K3144" i="10"/>
  <c r="K3142" i="10"/>
  <c r="K3140" i="10"/>
  <c r="K3138" i="10"/>
  <c r="K3136" i="10"/>
  <c r="K3134" i="10"/>
  <c r="K3132" i="10"/>
  <c r="K3130" i="10"/>
  <c r="K3128" i="10"/>
  <c r="K3126" i="10"/>
  <c r="K3124" i="10"/>
  <c r="K3122" i="10"/>
  <c r="K3120" i="10"/>
  <c r="K3118" i="10"/>
  <c r="K3116" i="10"/>
  <c r="K3114" i="10"/>
  <c r="K3112" i="10"/>
  <c r="K3110" i="10"/>
  <c r="K3108" i="10"/>
  <c r="K3106" i="10"/>
  <c r="K3104" i="10"/>
  <c r="K3102" i="10"/>
  <c r="K3100" i="10"/>
  <c r="K3098" i="10"/>
  <c r="K3096" i="10"/>
  <c r="K3094" i="10"/>
  <c r="K3092" i="10"/>
  <c r="K3090" i="10"/>
  <c r="K3088" i="10"/>
  <c r="K3086" i="10"/>
  <c r="K3084" i="10"/>
  <c r="K3082" i="10"/>
  <c r="K3080" i="10"/>
  <c r="K3078" i="10"/>
  <c r="K3076" i="10"/>
  <c r="K3074" i="10"/>
  <c r="K3072" i="10"/>
  <c r="K3070" i="10"/>
  <c r="K3068" i="10"/>
  <c r="K3066" i="10"/>
  <c r="K3064" i="10"/>
  <c r="K3062" i="10"/>
  <c r="K3060" i="10"/>
  <c r="K3058" i="10"/>
  <c r="K3056" i="10"/>
  <c r="K3054" i="10"/>
  <c r="K3052" i="10"/>
  <c r="K3050" i="10"/>
  <c r="K3048" i="10"/>
  <c r="K3046" i="10"/>
  <c r="K3044" i="10"/>
  <c r="K3042" i="10"/>
  <c r="K3040" i="10"/>
  <c r="K3038" i="10"/>
  <c r="K3036" i="10"/>
  <c r="K3034" i="10"/>
  <c r="K3032" i="10"/>
  <c r="K3030" i="10"/>
  <c r="K3028" i="10"/>
  <c r="K3026" i="10"/>
  <c r="K3024" i="10"/>
  <c r="K3022" i="10"/>
  <c r="K3020" i="10"/>
  <c r="K3018" i="10"/>
  <c r="K3016" i="10"/>
  <c r="K3014" i="10"/>
  <c r="K3012" i="10"/>
  <c r="K3010" i="10"/>
  <c r="K3008" i="10"/>
  <c r="K3006" i="10"/>
  <c r="K3004" i="10"/>
  <c r="K3002" i="10"/>
  <c r="K3000" i="10"/>
  <c r="K2998" i="10"/>
  <c r="K2996" i="10"/>
  <c r="K2994" i="10"/>
  <c r="K2992" i="10"/>
  <c r="K2990" i="10"/>
  <c r="K2988" i="10"/>
  <c r="K2986" i="10"/>
  <c r="K2984" i="10"/>
  <c r="K2982" i="10"/>
  <c r="K2980" i="10"/>
  <c r="K2978" i="10"/>
  <c r="K2976" i="10"/>
  <c r="K2974" i="10"/>
  <c r="K2972" i="10"/>
  <c r="K2970" i="10"/>
  <c r="K2968" i="10"/>
  <c r="K2966" i="10"/>
  <c r="K2964" i="10"/>
  <c r="K2960" i="10"/>
  <c r="K2958" i="10"/>
  <c r="K2956" i="10"/>
  <c r="K2954" i="10"/>
  <c r="K2952" i="10"/>
  <c r="K2950" i="10"/>
  <c r="K2948" i="10"/>
  <c r="K2946" i="10"/>
  <c r="K2944" i="10"/>
  <c r="K2942" i="10"/>
  <c r="K2940" i="10"/>
  <c r="K2938" i="10"/>
  <c r="K2936" i="10"/>
  <c r="K2934" i="10"/>
  <c r="K2932" i="10"/>
  <c r="K2930" i="10"/>
  <c r="K2928" i="10"/>
  <c r="K2926" i="10"/>
  <c r="K2924" i="10"/>
  <c r="K2922" i="10"/>
  <c r="K2920" i="10"/>
  <c r="K2918" i="10"/>
  <c r="K2916" i="10"/>
  <c r="K2914" i="10"/>
  <c r="K2912" i="10"/>
  <c r="K2910" i="10"/>
  <c r="K2908" i="10"/>
  <c r="K2906" i="10"/>
  <c r="K2904" i="10"/>
  <c r="K2902" i="10"/>
  <c r="K2900" i="10"/>
  <c r="K2898" i="10"/>
  <c r="K2896" i="10"/>
  <c r="K2894" i="10"/>
  <c r="K2892" i="10"/>
  <c r="K2890" i="10"/>
  <c r="K2888" i="10"/>
  <c r="K2886" i="10"/>
  <c r="K2884" i="10"/>
  <c r="K2882" i="10"/>
  <c r="K2880" i="10"/>
  <c r="K2878" i="10"/>
  <c r="K2876" i="10"/>
  <c r="K2874" i="10"/>
  <c r="K2872" i="10"/>
  <c r="K2870" i="10"/>
  <c r="K2868" i="10"/>
  <c r="K2866" i="10"/>
  <c r="K2864" i="10"/>
  <c r="K2862" i="10"/>
  <c r="K2860" i="10"/>
  <c r="K2858" i="10"/>
  <c r="K2856" i="10"/>
  <c r="K2854" i="10"/>
  <c r="K2852" i="10"/>
  <c r="K2850" i="10"/>
  <c r="K2848" i="10"/>
  <c r="K2846" i="10"/>
  <c r="K2844" i="10"/>
  <c r="K2842" i="10"/>
  <c r="K2840" i="10"/>
  <c r="K2838" i="10"/>
  <c r="K2836" i="10"/>
  <c r="K2834" i="10"/>
  <c r="K2832" i="10"/>
  <c r="K2830" i="10"/>
  <c r="K2828" i="10"/>
  <c r="K2826" i="10"/>
  <c r="K2824" i="10"/>
  <c r="K2822" i="10"/>
  <c r="K2820" i="10"/>
  <c r="K2818" i="10"/>
  <c r="K2816" i="10"/>
  <c r="K2814" i="10"/>
  <c r="K2812" i="10"/>
  <c r="K2810" i="10"/>
  <c r="K2808" i="10"/>
  <c r="K2806" i="10"/>
  <c r="K2804" i="10"/>
  <c r="K2802" i="10"/>
  <c r="K2800" i="10"/>
  <c r="K2798" i="10"/>
  <c r="K2796" i="10"/>
  <c r="K2794" i="10"/>
  <c r="K2792" i="10"/>
  <c r="K2790" i="10"/>
  <c r="K2788" i="10"/>
  <c r="K2786" i="10"/>
  <c r="K2784" i="10"/>
  <c r="K2782" i="10"/>
  <c r="K2780" i="10"/>
  <c r="K2778" i="10"/>
  <c r="K2776" i="10"/>
  <c r="K2774" i="10"/>
  <c r="K2772" i="10"/>
  <c r="K2770" i="10"/>
  <c r="K2768" i="10"/>
  <c r="K2766" i="10"/>
  <c r="K2764" i="10"/>
  <c r="K2762" i="10"/>
  <c r="K2760" i="10"/>
  <c r="K2758" i="10"/>
  <c r="K2756" i="10"/>
  <c r="K2754" i="10"/>
  <c r="K2752" i="10"/>
  <c r="K2750" i="10"/>
  <c r="K2748" i="10"/>
  <c r="K2746" i="10"/>
  <c r="K2744" i="10"/>
  <c r="K2740" i="10"/>
  <c r="K2738" i="10"/>
  <c r="K2736" i="10"/>
  <c r="K2734" i="10"/>
  <c r="K2732" i="10"/>
  <c r="K2730" i="10"/>
  <c r="K2728" i="10"/>
  <c r="K2726" i="10"/>
  <c r="K2724" i="10"/>
  <c r="K2722" i="10"/>
  <c r="K2720" i="10"/>
  <c r="K2718" i="10"/>
  <c r="K2716" i="10"/>
  <c r="K2714" i="10"/>
  <c r="K2712" i="10"/>
  <c r="K2710" i="10"/>
  <c r="K2708" i="10"/>
  <c r="K2706" i="10"/>
  <c r="K2704" i="10"/>
  <c r="K2702" i="10"/>
  <c r="K2700" i="10"/>
  <c r="K2698" i="10"/>
  <c r="K2696" i="10"/>
  <c r="K2694" i="10"/>
  <c r="K2692" i="10"/>
  <c r="K2690" i="10"/>
  <c r="K2688" i="10"/>
  <c r="K2686" i="10"/>
  <c r="K2684" i="10"/>
  <c r="K2682" i="10"/>
  <c r="K2680" i="10"/>
  <c r="K2678" i="10"/>
  <c r="K2676" i="10"/>
  <c r="K2674" i="10"/>
  <c r="K2672" i="10"/>
  <c r="K2670" i="10"/>
  <c r="K2668" i="10"/>
  <c r="K2666" i="10"/>
  <c r="K2664" i="10"/>
  <c r="K2662" i="10"/>
  <c r="K2660" i="10"/>
  <c r="K2658" i="10"/>
  <c r="K2656" i="10"/>
  <c r="K2654" i="10"/>
  <c r="K2652" i="10"/>
  <c r="K2650" i="10"/>
  <c r="K2648" i="10"/>
  <c r="K2646" i="10"/>
  <c r="K2644" i="10"/>
  <c r="K2642" i="10"/>
  <c r="K2640" i="10"/>
  <c r="K2638" i="10"/>
  <c r="K2636" i="10"/>
  <c r="K2634" i="10"/>
  <c r="K2632" i="10"/>
  <c r="K2630" i="10"/>
  <c r="K2628" i="10"/>
  <c r="K2626" i="10"/>
  <c r="K2624" i="10"/>
  <c r="K2622" i="10"/>
  <c r="K2620" i="10"/>
  <c r="K2618" i="10"/>
  <c r="K2616" i="10"/>
  <c r="K2614" i="10"/>
  <c r="K2612" i="10"/>
  <c r="K2610" i="10"/>
  <c r="K2608" i="10"/>
  <c r="K2606" i="10"/>
  <c r="K2604" i="10"/>
  <c r="K2602" i="10"/>
  <c r="K2600" i="10"/>
  <c r="K2598" i="10"/>
  <c r="K2596" i="10"/>
  <c r="K2594" i="10"/>
  <c r="K2592" i="10"/>
  <c r="K2590" i="10"/>
  <c r="K2588" i="10"/>
  <c r="K2586" i="10"/>
  <c r="K2584" i="10"/>
  <c r="K2582" i="10"/>
  <c r="K2580" i="10"/>
  <c r="K2578" i="10"/>
  <c r="K2576" i="10"/>
  <c r="K2574" i="10"/>
  <c r="K2572" i="10"/>
  <c r="K2570" i="10"/>
  <c r="K2568" i="10"/>
  <c r="K2566" i="10"/>
  <c r="K2564" i="10"/>
  <c r="K2562" i="10"/>
  <c r="K2560" i="10"/>
  <c r="K2558" i="10"/>
  <c r="K2556" i="10"/>
  <c r="K2554" i="10"/>
  <c r="K2552" i="10"/>
  <c r="K2550" i="10"/>
  <c r="K2548" i="10"/>
  <c r="K2546" i="10"/>
  <c r="K2544" i="10"/>
  <c r="K2542" i="10"/>
  <c r="K2540" i="10"/>
  <c r="K2538" i="10"/>
  <c r="K2536" i="10"/>
  <c r="K2534" i="10"/>
  <c r="K2532" i="10"/>
  <c r="K2528" i="10"/>
  <c r="K2526" i="10"/>
  <c r="K2524" i="10"/>
  <c r="K2522" i="10"/>
  <c r="K2520" i="10"/>
  <c r="K2518" i="10"/>
  <c r="K2516" i="10"/>
  <c r="K2514" i="10"/>
  <c r="K2512" i="10"/>
  <c r="K2510" i="10"/>
  <c r="K2508" i="10"/>
  <c r="K2506" i="10"/>
  <c r="K2504" i="10"/>
  <c r="K2502" i="10"/>
  <c r="K2500" i="10"/>
  <c r="K2498" i="10"/>
  <c r="K2496" i="10"/>
  <c r="K2492" i="10"/>
  <c r="K2490" i="10"/>
  <c r="K2488" i="10"/>
  <c r="K2486" i="10"/>
  <c r="K2484" i="10"/>
  <c r="K2482" i="10"/>
  <c r="K2480" i="10"/>
  <c r="K2478" i="10"/>
  <c r="K2476" i="10"/>
  <c r="K2474" i="10"/>
  <c r="K2472" i="10"/>
  <c r="K2470" i="10"/>
  <c r="K2468" i="10"/>
  <c r="K2466" i="10"/>
  <c r="K2464" i="10"/>
  <c r="K2462" i="10"/>
  <c r="K2458" i="10"/>
  <c r="K2456" i="10"/>
  <c r="K2454" i="10"/>
  <c r="K2452" i="10"/>
  <c r="K2450" i="10"/>
  <c r="K2448" i="10"/>
  <c r="K2446" i="10"/>
  <c r="K2444" i="10"/>
  <c r="K2442" i="10"/>
  <c r="K2440" i="10"/>
  <c r="K2438" i="10"/>
  <c r="K2436" i="10"/>
  <c r="K2434" i="10"/>
  <c r="K2432" i="10"/>
  <c r="K2430" i="10"/>
  <c r="K2428" i="10"/>
  <c r="K2426" i="10"/>
  <c r="K2424" i="10"/>
  <c r="K2422" i="10"/>
  <c r="K2420" i="10"/>
  <c r="K2418" i="10"/>
  <c r="K2416" i="10"/>
  <c r="K2414" i="10"/>
  <c r="K2412" i="10"/>
  <c r="K2410" i="10"/>
  <c r="K2408" i="10"/>
  <c r="K2406" i="10"/>
  <c r="K2404" i="10"/>
  <c r="K2402" i="10"/>
  <c r="K2400" i="10"/>
  <c r="K2398" i="10"/>
  <c r="K2396" i="10"/>
  <c r="K2394" i="10"/>
  <c r="K2392" i="10"/>
  <c r="K2390" i="10"/>
  <c r="K2388" i="10"/>
  <c r="K2386" i="10"/>
  <c r="K2384" i="10"/>
  <c r="K2382" i="10"/>
  <c r="K2380" i="10"/>
  <c r="K2378" i="10"/>
  <c r="K2376" i="10"/>
  <c r="K2374" i="10"/>
  <c r="K2372" i="10"/>
  <c r="K2370" i="10"/>
  <c r="K2368" i="10"/>
  <c r="K2366" i="10"/>
  <c r="K2364" i="10"/>
  <c r="K2362" i="10"/>
  <c r="K2360" i="10"/>
  <c r="K2358" i="10"/>
  <c r="K2356" i="10"/>
  <c r="K2354" i="10"/>
  <c r="K2352" i="10"/>
  <c r="K2350" i="10"/>
  <c r="K2348" i="10"/>
  <c r="K2346" i="10"/>
  <c r="K2344" i="10"/>
  <c r="K2342" i="10"/>
  <c r="K2340" i="10"/>
  <c r="K2338" i="10"/>
  <c r="K2336" i="10"/>
  <c r="K2334" i="10"/>
  <c r="K2332" i="10"/>
  <c r="K2330" i="10"/>
  <c r="K2328" i="10"/>
  <c r="K2326" i="10"/>
  <c r="K2324" i="10"/>
  <c r="K2322" i="10"/>
  <c r="K2320" i="10"/>
  <c r="K2318" i="10"/>
  <c r="K2316" i="10"/>
  <c r="K2314" i="10"/>
  <c r="K2312" i="10"/>
  <c r="K2310" i="10"/>
  <c r="K2308" i="10"/>
  <c r="K2306" i="10"/>
  <c r="K2304" i="10"/>
  <c r="K2302" i="10"/>
  <c r="K2300" i="10"/>
  <c r="K2298" i="10"/>
  <c r="K2296" i="10"/>
  <c r="K2294" i="10"/>
  <c r="K2292" i="10"/>
  <c r="K2290" i="10"/>
  <c r="K2288" i="10"/>
  <c r="K2286" i="10"/>
  <c r="K2284" i="10"/>
  <c r="K2282" i="10"/>
  <c r="K2280" i="10"/>
  <c r="K2278" i="10"/>
  <c r="K2276" i="10"/>
  <c r="K2274" i="10"/>
  <c r="K2272" i="10"/>
  <c r="K2270" i="10"/>
  <c r="K2268" i="10"/>
  <c r="K2266" i="10"/>
  <c r="K2264" i="10"/>
  <c r="K2262" i="10"/>
  <c r="K2260" i="10"/>
  <c r="K2258" i="10"/>
  <c r="K2256" i="10"/>
  <c r="K2254" i="10"/>
  <c r="K2252" i="10"/>
  <c r="K2250" i="10"/>
  <c r="K2248" i="10"/>
  <c r="K2246" i="10"/>
  <c r="K2244" i="10"/>
  <c r="K2242" i="10"/>
  <c r="K2240" i="10"/>
  <c r="K2238" i="10"/>
  <c r="K2236" i="10"/>
  <c r="K2234" i="10"/>
  <c r="K2232" i="10"/>
  <c r="K2230" i="10"/>
  <c r="K2228" i="10"/>
  <c r="K2226" i="10"/>
  <c r="K2224" i="10"/>
  <c r="K2222" i="10"/>
  <c r="K2220" i="10"/>
  <c r="K2218" i="10"/>
  <c r="K2216" i="10"/>
  <c r="K2214" i="10"/>
  <c r="K2212" i="10"/>
  <c r="K2210" i="10"/>
  <c r="K2208" i="10"/>
  <c r="K2206" i="10"/>
  <c r="K2204" i="10"/>
  <c r="K2202" i="10"/>
  <c r="K2200" i="10"/>
  <c r="K2198" i="10"/>
  <c r="K2196" i="10"/>
  <c r="K2194" i="10"/>
  <c r="K2192" i="10"/>
  <c r="K2190" i="10"/>
  <c r="K2188" i="10"/>
  <c r="K2186" i="10"/>
  <c r="K2184" i="10"/>
  <c r="K2182" i="10"/>
  <c r="K2180" i="10"/>
  <c r="K2178" i="10"/>
  <c r="K2176" i="10"/>
  <c r="K2174" i="10"/>
  <c r="K2172" i="10"/>
  <c r="K2170" i="10"/>
  <c r="K2168" i="10"/>
  <c r="K2166" i="10"/>
  <c r="K2164" i="10"/>
  <c r="K2162" i="10"/>
  <c r="K2160" i="10"/>
  <c r="K2158" i="10"/>
  <c r="K2156" i="10"/>
  <c r="K2154" i="10"/>
  <c r="K2152" i="10"/>
  <c r="K2150" i="10"/>
  <c r="K2148" i="10"/>
  <c r="K2146" i="10"/>
  <c r="K2144" i="10"/>
  <c r="K2142" i="10"/>
  <c r="K2140" i="10"/>
  <c r="K2138" i="10"/>
  <c r="K2136" i="10"/>
  <c r="K2134" i="10"/>
  <c r="K2132" i="10"/>
  <c r="K2130" i="10"/>
  <c r="K2128" i="10"/>
  <c r="K2126" i="10"/>
  <c r="K2124" i="10"/>
  <c r="K2122" i="10"/>
  <c r="K2120" i="10"/>
  <c r="K2118" i="10"/>
  <c r="K2116" i="10"/>
  <c r="K2114" i="10"/>
  <c r="K2112" i="10"/>
  <c r="K2110" i="10"/>
  <c r="K2108" i="10"/>
  <c r="K2106" i="10"/>
  <c r="K2104" i="10"/>
  <c r="K2102" i="10"/>
  <c r="K2100" i="10"/>
  <c r="K2098" i="10"/>
  <c r="K2096" i="10"/>
  <c r="K2094" i="10"/>
  <c r="K2092" i="10"/>
  <c r="K2090" i="10"/>
  <c r="K2088" i="10"/>
  <c r="K2086" i="10"/>
  <c r="K2084" i="10"/>
  <c r="K2082" i="10"/>
  <c r="K2080" i="10"/>
  <c r="K2078" i="10"/>
  <c r="K2076" i="10"/>
  <c r="K2074" i="10"/>
  <c r="K2072" i="10"/>
  <c r="K2070" i="10"/>
  <c r="K2068" i="10"/>
  <c r="K2066" i="10"/>
  <c r="K2064" i="10"/>
  <c r="K2062" i="10"/>
  <c r="K2060" i="10"/>
  <c r="K2058" i="10"/>
  <c r="K2056" i="10"/>
  <c r="K2054" i="10"/>
  <c r="K2052" i="10"/>
  <c r="K2050" i="10"/>
  <c r="K2048" i="10"/>
  <c r="K2046" i="10"/>
  <c r="K2044" i="10"/>
  <c r="K2042" i="10"/>
  <c r="K2040" i="10"/>
  <c r="K2038" i="10"/>
  <c r="K2036" i="10"/>
  <c r="K2034" i="10"/>
  <c r="K2032" i="10"/>
  <c r="K2030" i="10"/>
  <c r="K2028" i="10"/>
  <c r="K2026" i="10"/>
  <c r="K2024" i="10"/>
  <c r="K2022" i="10"/>
  <c r="K2020" i="10"/>
  <c r="K2018" i="10"/>
  <c r="K2016" i="10"/>
  <c r="K2014" i="10"/>
  <c r="K2012" i="10"/>
  <c r="K2010" i="10"/>
  <c r="K2008" i="10"/>
  <c r="K2006" i="10"/>
  <c r="K2004" i="10"/>
  <c r="K2002" i="10"/>
  <c r="K2000" i="10"/>
  <c r="K1998" i="10"/>
  <c r="K1996" i="10"/>
  <c r="K1994" i="10"/>
  <c r="K1992" i="10"/>
  <c r="K1990" i="10"/>
  <c r="K1988" i="10"/>
  <c r="K1986" i="10"/>
  <c r="K1984" i="10"/>
  <c r="K1982" i="10"/>
  <c r="K1980" i="10"/>
  <c r="K1978" i="10"/>
  <c r="K1976" i="10"/>
  <c r="K1974" i="10"/>
  <c r="K1972" i="10"/>
  <c r="K1970" i="10"/>
  <c r="K1968" i="10"/>
  <c r="K1966" i="10"/>
  <c r="K1964" i="10"/>
  <c r="K1962" i="10"/>
  <c r="K1960" i="10"/>
  <c r="K1958" i="10"/>
  <c r="K1956" i="10"/>
  <c r="K1954" i="10"/>
  <c r="K1952" i="10"/>
  <c r="K1950" i="10"/>
  <c r="K1948" i="10"/>
  <c r="K1946" i="10"/>
  <c r="K1944" i="10"/>
  <c r="K1942" i="10"/>
  <c r="K1940" i="10"/>
  <c r="K1938" i="10"/>
  <c r="K1936" i="10"/>
  <c r="K1934" i="10"/>
  <c r="K1932" i="10"/>
  <c r="K1930" i="10"/>
  <c r="K1928" i="10"/>
  <c r="K1926" i="10"/>
  <c r="K1924" i="10"/>
  <c r="K1922" i="10"/>
  <c r="K1920" i="10"/>
  <c r="K1918" i="10"/>
  <c r="K1916" i="10"/>
  <c r="K1914" i="10"/>
  <c r="K1912" i="10"/>
  <c r="K1910" i="10"/>
  <c r="K1908" i="10"/>
  <c r="K1906" i="10"/>
  <c r="K1904" i="10"/>
  <c r="K1902" i="10"/>
  <c r="K1900" i="10"/>
  <c r="K1898" i="10"/>
  <c r="K1896" i="10"/>
  <c r="K1894" i="10"/>
  <c r="K1892" i="10"/>
  <c r="K1890" i="10"/>
  <c r="K1888" i="10"/>
  <c r="K1886" i="10"/>
  <c r="K1884" i="10"/>
  <c r="K1882" i="10"/>
  <c r="K1880" i="10"/>
  <c r="K1878" i="10"/>
  <c r="K1876" i="10"/>
  <c r="K1874" i="10"/>
  <c r="K1872" i="10"/>
  <c r="K1870" i="10"/>
  <c r="K1868" i="10"/>
  <c r="K1866" i="10"/>
  <c r="K1864" i="10"/>
  <c r="K1862" i="10"/>
  <c r="K1858" i="10"/>
  <c r="K1856" i="10"/>
  <c r="K1854" i="10"/>
  <c r="K1852" i="10"/>
  <c r="K1850" i="10"/>
  <c r="K1848" i="10"/>
  <c r="K1846" i="10"/>
  <c r="K1844" i="10"/>
  <c r="K1842" i="10"/>
  <c r="K1840" i="10"/>
  <c r="K1838" i="10"/>
  <c r="K1836" i="10"/>
  <c r="K1834" i="10"/>
  <c r="K1832" i="10"/>
  <c r="K1830" i="10"/>
  <c r="K1828" i="10"/>
  <c r="K1826" i="10"/>
  <c r="K1824" i="10"/>
  <c r="K1822" i="10"/>
  <c r="K1820" i="10"/>
  <c r="K1818" i="10"/>
  <c r="K1816" i="10"/>
  <c r="K1814" i="10"/>
  <c r="K1812" i="10"/>
  <c r="K1810" i="10"/>
  <c r="K1808" i="10"/>
  <c r="K1806" i="10"/>
  <c r="K1804" i="10"/>
  <c r="K1802" i="10"/>
  <c r="K1800" i="10"/>
  <c r="K1798" i="10"/>
  <c r="K1796" i="10"/>
  <c r="K1794" i="10"/>
  <c r="K1792" i="10"/>
  <c r="K1790" i="10"/>
  <c r="K1788" i="10"/>
  <c r="K1786" i="10"/>
  <c r="K1784" i="10"/>
  <c r="K1782" i="10"/>
  <c r="K1780" i="10"/>
  <c r="K1778" i="10"/>
  <c r="K1776" i="10"/>
  <c r="K1774" i="10"/>
  <c r="K1772" i="10"/>
  <c r="K1770" i="10"/>
  <c r="K1768" i="10"/>
  <c r="K1766" i="10"/>
  <c r="K1764" i="10"/>
  <c r="K1762" i="10"/>
  <c r="K1760" i="10"/>
  <c r="K1758" i="10"/>
  <c r="K1756" i="10"/>
  <c r="K1754" i="10"/>
  <c r="K1752" i="10"/>
  <c r="K1750" i="10"/>
  <c r="K1748" i="10"/>
  <c r="K1746" i="10"/>
  <c r="K1744" i="10"/>
  <c r="K1742" i="10"/>
  <c r="K1740" i="10"/>
  <c r="K1738" i="10"/>
  <c r="K1736" i="10"/>
  <c r="K1734" i="10"/>
  <c r="K1732" i="10"/>
  <c r="K1730" i="10"/>
  <c r="K1728" i="10"/>
  <c r="K1726" i="10"/>
  <c r="K1724" i="10"/>
  <c r="K1722" i="10"/>
  <c r="K1720" i="10"/>
  <c r="K1718" i="10"/>
  <c r="K1716" i="10"/>
  <c r="K1714" i="10"/>
  <c r="K1712" i="10"/>
  <c r="K1710" i="10"/>
  <c r="K1708" i="10"/>
  <c r="K1706" i="10"/>
  <c r="K1704" i="10"/>
  <c r="K1702" i="10"/>
  <c r="K1700" i="10"/>
  <c r="K1698" i="10"/>
  <c r="K1696" i="10"/>
  <c r="K1694" i="10"/>
  <c r="K1692" i="10"/>
  <c r="K1690" i="10"/>
  <c r="K1688" i="10"/>
  <c r="K1686" i="10"/>
  <c r="K1684" i="10"/>
  <c r="K1682" i="10"/>
  <c r="K1680" i="10"/>
  <c r="K1678" i="10"/>
  <c r="K1676" i="10"/>
  <c r="K1674" i="10"/>
  <c r="K1672" i="10"/>
  <c r="K1670" i="10"/>
  <c r="K1668" i="10"/>
  <c r="K1666" i="10"/>
  <c r="K1664" i="10"/>
  <c r="K1662" i="10"/>
  <c r="K1660" i="10"/>
  <c r="K1658" i="10"/>
  <c r="K1656" i="10"/>
  <c r="K1654" i="10"/>
  <c r="K1652" i="10"/>
  <c r="K1650" i="10"/>
  <c r="K1648" i="10"/>
  <c r="K1646" i="10"/>
  <c r="K1644" i="10"/>
  <c r="K1642" i="10"/>
  <c r="K1640" i="10"/>
  <c r="K1638" i="10"/>
  <c r="K1636" i="10"/>
  <c r="K1634" i="10"/>
  <c r="K1632" i="10"/>
  <c r="K1630" i="10"/>
  <c r="K1628" i="10"/>
  <c r="K1626" i="10"/>
  <c r="K1624" i="10"/>
  <c r="K1622" i="10"/>
  <c r="K1620" i="10"/>
  <c r="K1618" i="10"/>
  <c r="K1616" i="10"/>
  <c r="K1614" i="10"/>
  <c r="K1612" i="10"/>
  <c r="K1610" i="10"/>
  <c r="K1608" i="10"/>
  <c r="K1606" i="10"/>
  <c r="K1604" i="10"/>
  <c r="K1602" i="10"/>
  <c r="K1600" i="10"/>
  <c r="K1598" i="10"/>
  <c r="K1596" i="10"/>
  <c r="K1592" i="10"/>
  <c r="K1590" i="10"/>
  <c r="K1588" i="10"/>
  <c r="K1586" i="10"/>
  <c r="K1584" i="10"/>
  <c r="K1582" i="10"/>
  <c r="K1580" i="10"/>
  <c r="K1578" i="10"/>
  <c r="K1576" i="10"/>
  <c r="K1574" i="10"/>
  <c r="K1572" i="10"/>
  <c r="K1570" i="10"/>
  <c r="K1568" i="10"/>
  <c r="K1566" i="10"/>
  <c r="K1564" i="10"/>
  <c r="K1562" i="10"/>
  <c r="K1560" i="10"/>
  <c r="K1558" i="10"/>
  <c r="K1556" i="10"/>
  <c r="K1552" i="10"/>
  <c r="K1550" i="10"/>
  <c r="K1548" i="10"/>
  <c r="K1546" i="10"/>
  <c r="K1544" i="10"/>
  <c r="K1542" i="10"/>
  <c r="K1540" i="10"/>
  <c r="K1538" i="10"/>
  <c r="K1536" i="10"/>
  <c r="K1534" i="10"/>
  <c r="K1532" i="10"/>
  <c r="K1530" i="10"/>
  <c r="K1528" i="10"/>
  <c r="K1524" i="10"/>
  <c r="K1522" i="10"/>
  <c r="K1520" i="10"/>
  <c r="K1518" i="10"/>
  <c r="K1516" i="10"/>
  <c r="K1514" i="10"/>
  <c r="K1512" i="10"/>
  <c r="K1510" i="10"/>
  <c r="K1508" i="10"/>
  <c r="K1506" i="10"/>
  <c r="K1504" i="10"/>
  <c r="K1502" i="10"/>
  <c r="K1500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044" i="10"/>
  <c r="K1042" i="10"/>
  <c r="K1040" i="10"/>
  <c r="K1038" i="10"/>
  <c r="K1036" i="10"/>
  <c r="K1034" i="10"/>
  <c r="K1032" i="10"/>
  <c r="K1030" i="10"/>
  <c r="K1028" i="10"/>
  <c r="K1024" i="10"/>
  <c r="K1022" i="10"/>
  <c r="K1020" i="10"/>
  <c r="K1018" i="10"/>
  <c r="K1016" i="10"/>
  <c r="K1014" i="10"/>
  <c r="K1012" i="10"/>
  <c r="K1010" i="10"/>
  <c r="K1008" i="10"/>
  <c r="K1006" i="10"/>
  <c r="K1004" i="10"/>
  <c r="K1002" i="10"/>
  <c r="K1000" i="10"/>
  <c r="K998" i="10"/>
  <c r="K996" i="10"/>
  <c r="K994" i="10"/>
  <c r="K992" i="10"/>
  <c r="K990" i="10"/>
  <c r="K988" i="10"/>
  <c r="K986" i="10"/>
  <c r="K984" i="10"/>
  <c r="K982" i="10"/>
  <c r="K980" i="10"/>
  <c r="K978" i="10"/>
  <c r="K976" i="10"/>
  <c r="K974" i="10"/>
  <c r="K972" i="10"/>
  <c r="K970" i="10"/>
  <c r="K968" i="10"/>
  <c r="K966" i="10"/>
  <c r="K964" i="10"/>
  <c r="K962" i="10"/>
  <c r="K960" i="10"/>
  <c r="K958" i="10"/>
  <c r="K956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24" i="10"/>
  <c r="K922" i="10"/>
  <c r="K920" i="10"/>
  <c r="K918" i="10"/>
  <c r="K916" i="10"/>
  <c r="K914" i="10"/>
  <c r="K912" i="10"/>
  <c r="K910" i="10"/>
  <c r="K908" i="10"/>
  <c r="K906" i="10"/>
  <c r="K904" i="10"/>
  <c r="K902" i="10"/>
  <c r="K900" i="10"/>
  <c r="K898" i="10"/>
  <c r="K896" i="10"/>
  <c r="K894" i="10"/>
  <c r="K892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60" i="10"/>
  <c r="K858" i="10"/>
  <c r="K856" i="10"/>
  <c r="K854" i="10"/>
  <c r="K852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24" i="10"/>
  <c r="K822" i="10"/>
  <c r="K820" i="10"/>
  <c r="K818" i="10"/>
  <c r="K816" i="10"/>
  <c r="K814" i="10"/>
  <c r="K812" i="10"/>
  <c r="K810" i="10"/>
  <c r="K808" i="10"/>
  <c r="K806" i="10"/>
  <c r="K804" i="10"/>
  <c r="K802" i="10"/>
  <c r="K800" i="10"/>
  <c r="K798" i="10"/>
  <c r="K796" i="10"/>
  <c r="K794" i="10"/>
  <c r="K792" i="10"/>
  <c r="K790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50" i="10"/>
  <c r="K748" i="10"/>
  <c r="K746" i="10"/>
  <c r="K744" i="10"/>
  <c r="K742" i="10"/>
  <c r="K740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46" i="10"/>
  <c r="K644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4" i="10"/>
  <c r="K612" i="10"/>
  <c r="K610" i="10"/>
  <c r="K608" i="10"/>
  <c r="K606" i="10"/>
  <c r="K602" i="10"/>
  <c r="K600" i="10"/>
  <c r="K598" i="10"/>
  <c r="K594" i="10"/>
  <c r="K592" i="10"/>
  <c r="K590" i="10"/>
  <c r="K588" i="10"/>
  <c r="K584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38" i="10"/>
  <c r="K536" i="10"/>
  <c r="K534" i="10"/>
  <c r="K530" i="10"/>
  <c r="K524" i="10"/>
  <c r="K522" i="10"/>
  <c r="K520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4" i="10"/>
  <c r="K482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370" i="10"/>
  <c r="K368" i="10"/>
  <c r="K366" i="10"/>
  <c r="K364" i="10"/>
  <c r="K362" i="10"/>
  <c r="K360" i="10"/>
  <c r="K358" i="10"/>
  <c r="K356" i="10"/>
  <c r="K354" i="10"/>
  <c r="K352" i="10"/>
  <c r="K350" i="10"/>
  <c r="K348" i="10"/>
  <c r="K346" i="10"/>
  <c r="K344" i="10"/>
  <c r="K342" i="10"/>
  <c r="K336" i="10"/>
  <c r="K334" i="10"/>
  <c r="K332" i="10"/>
  <c r="K330" i="10"/>
  <c r="K328" i="10"/>
  <c r="K326" i="10"/>
  <c r="K324" i="10"/>
  <c r="K322" i="10"/>
  <c r="K320" i="10"/>
  <c r="K318" i="10"/>
  <c r="K316" i="10"/>
  <c r="K314" i="10"/>
  <c r="K312" i="10"/>
  <c r="K310" i="10"/>
  <c r="K308" i="10"/>
  <c r="K306" i="10"/>
  <c r="K304" i="10"/>
  <c r="K302" i="10"/>
  <c r="K300" i="10"/>
  <c r="K298" i="10"/>
  <c r="K296" i="10"/>
  <c r="K294" i="10"/>
  <c r="K292" i="10"/>
  <c r="K290" i="10"/>
  <c r="K288" i="10"/>
  <c r="K286" i="10"/>
  <c r="K284" i="10"/>
  <c r="K282" i="10"/>
  <c r="K280" i="10"/>
  <c r="K278" i="10"/>
  <c r="K276" i="10"/>
  <c r="K274" i="10"/>
  <c r="K272" i="10"/>
  <c r="K270" i="10"/>
  <c r="K268" i="10"/>
  <c r="K266" i="10"/>
  <c r="K264" i="10"/>
  <c r="K262" i="10"/>
  <c r="K260" i="10"/>
  <c r="K258" i="10"/>
  <c r="K256" i="10"/>
  <c r="K254" i="10"/>
  <c r="K252" i="10"/>
  <c r="K250" i="10"/>
  <c r="K248" i="10"/>
  <c r="K246" i="10"/>
  <c r="K244" i="10"/>
  <c r="K242" i="10"/>
  <c r="K240" i="10"/>
  <c r="K238" i="10"/>
  <c r="K236" i="10"/>
  <c r="K234" i="10"/>
  <c r="K232" i="10"/>
  <c r="K230" i="10"/>
  <c r="K228" i="10"/>
  <c r="K226" i="10"/>
  <c r="K224" i="10"/>
  <c r="K222" i="10"/>
  <c r="K220" i="10"/>
  <c r="K218" i="10"/>
  <c r="K216" i="10"/>
  <c r="K214" i="10"/>
  <c r="K212" i="10"/>
  <c r="K210" i="10"/>
  <c r="K208" i="10"/>
  <c r="K206" i="10"/>
  <c r="K204" i="10"/>
  <c r="K202" i="10"/>
  <c r="K200" i="10"/>
  <c r="K198" i="10"/>
  <c r="K196" i="10"/>
  <c r="K194" i="10"/>
  <c r="K192" i="10"/>
  <c r="K190" i="10"/>
  <c r="K188" i="10"/>
  <c r="K186" i="10"/>
  <c r="K184" i="10"/>
  <c r="K182" i="10"/>
  <c r="K180" i="10"/>
  <c r="K178" i="10"/>
  <c r="K176" i="10"/>
  <c r="K174" i="10"/>
  <c r="K172" i="10"/>
  <c r="K170" i="10"/>
  <c r="K168" i="10"/>
  <c r="K166" i="10"/>
  <c r="K164" i="10"/>
  <c r="K162" i="10"/>
  <c r="K160" i="10"/>
  <c r="K158" i="10"/>
  <c r="K156" i="10"/>
  <c r="K154" i="10"/>
  <c r="K152" i="10"/>
  <c r="K150" i="10"/>
  <c r="K148" i="10"/>
  <c r="K146" i="10"/>
  <c r="K144" i="10"/>
  <c r="K142" i="10"/>
  <c r="K140" i="10"/>
  <c r="K138" i="10"/>
  <c r="K136" i="10"/>
  <c r="K134" i="10"/>
  <c r="K132" i="10"/>
  <c r="K130" i="10"/>
  <c r="K128" i="10"/>
  <c r="K126" i="10"/>
  <c r="K124" i="10"/>
  <c r="K122" i="10"/>
  <c r="K120" i="10"/>
  <c r="K118" i="10"/>
  <c r="K116" i="10"/>
  <c r="K114" i="10"/>
  <c r="K112" i="10"/>
  <c r="K110" i="10"/>
  <c r="K108" i="10"/>
  <c r="K106" i="10"/>
  <c r="K104" i="10"/>
  <c r="K102" i="10"/>
  <c r="K100" i="10"/>
  <c r="K98" i="10"/>
  <c r="K96" i="10"/>
  <c r="K94" i="10"/>
  <c r="K92" i="10"/>
  <c r="K90" i="10"/>
  <c r="K88" i="10"/>
  <c r="K86" i="10"/>
  <c r="K84" i="10"/>
  <c r="K82" i="10"/>
  <c r="K80" i="10"/>
  <c r="K78" i="10"/>
  <c r="K76" i="10"/>
  <c r="K74" i="10"/>
  <c r="K72" i="10"/>
  <c r="K70" i="10"/>
  <c r="K68" i="10"/>
  <c r="K66" i="10"/>
  <c r="K64" i="10"/>
  <c r="K62" i="10"/>
  <c r="K60" i="10"/>
  <c r="K58" i="10"/>
  <c r="K56" i="10"/>
  <c r="K54" i="10"/>
  <c r="K52" i="10"/>
  <c r="K50" i="10"/>
  <c r="K48" i="10"/>
  <c r="K46" i="10"/>
  <c r="K44" i="10"/>
  <c r="K42" i="10"/>
  <c r="K40" i="10"/>
  <c r="K38" i="10"/>
  <c r="K36" i="10"/>
  <c r="K34" i="10"/>
  <c r="K32" i="10"/>
  <c r="K30" i="10"/>
  <c r="K28" i="10"/>
  <c r="K26" i="10"/>
  <c r="K24" i="10"/>
  <c r="K22" i="10"/>
  <c r="K20" i="10"/>
  <c r="K18" i="10"/>
  <c r="K16" i="10"/>
  <c r="K14" i="10"/>
  <c r="K12" i="10"/>
  <c r="K10" i="10"/>
  <c r="K8" i="10"/>
  <c r="K6" i="10"/>
  <c r="K4" i="10"/>
  <c r="K5097" i="10"/>
  <c r="K5095" i="10"/>
  <c r="K5093" i="10"/>
  <c r="K5091" i="10"/>
  <c r="K5089" i="10"/>
  <c r="K5087" i="10"/>
  <c r="K5085" i="10"/>
  <c r="K5083" i="10"/>
  <c r="K5079" i="10"/>
  <c r="K5077" i="10"/>
  <c r="K5075" i="10"/>
  <c r="K5073" i="10"/>
  <c r="K5071" i="10"/>
  <c r="K5069" i="10"/>
  <c r="K5067" i="10"/>
  <c r="K5065" i="10"/>
  <c r="K5063" i="10"/>
  <c r="K5061" i="10"/>
  <c r="K5059" i="10"/>
  <c r="K5057" i="10"/>
  <c r="K5055" i="10"/>
  <c r="K5053" i="10"/>
  <c r="K5051" i="10"/>
  <c r="K5049" i="10"/>
  <c r="K5047" i="10"/>
  <c r="K5045" i="10"/>
  <c r="K5043" i="10"/>
  <c r="K5041" i="10"/>
  <c r="K5039" i="10"/>
  <c r="K5037" i="10"/>
  <c r="K5035" i="10"/>
  <c r="K5033" i="10"/>
  <c r="K5031" i="10"/>
  <c r="K5029" i="10"/>
  <c r="K5027" i="10"/>
  <c r="K5025" i="10"/>
  <c r="K5021" i="10"/>
  <c r="K5019" i="10"/>
  <c r="K5017" i="10"/>
  <c r="K5015" i="10"/>
  <c r="K5013" i="10"/>
  <c r="K5011" i="10"/>
  <c r="K5009" i="10"/>
  <c r="K5007" i="10"/>
  <c r="K5005" i="10"/>
  <c r="K5003" i="10"/>
  <c r="K5001" i="10"/>
  <c r="K4999" i="10"/>
  <c r="K4997" i="10"/>
  <c r="K4995" i="10"/>
  <c r="K4993" i="10"/>
  <c r="K4991" i="10"/>
  <c r="K4989" i="10"/>
  <c r="K4987" i="10"/>
  <c r="K4985" i="10"/>
  <c r="K4983" i="10"/>
  <c r="K4981" i="10"/>
  <c r="K4979" i="10"/>
  <c r="K4977" i="10"/>
  <c r="K4975" i="10"/>
  <c r="K4973" i="10"/>
  <c r="K4971" i="10"/>
  <c r="K4969" i="10"/>
  <c r="K4967" i="10"/>
  <c r="K4965" i="10"/>
  <c r="K4963" i="10"/>
  <c r="K4961" i="10"/>
  <c r="K4959" i="10"/>
  <c r="K4957" i="10"/>
  <c r="K4955" i="10"/>
  <c r="K4953" i="10"/>
  <c r="K4951" i="10"/>
  <c r="K4949" i="10"/>
  <c r="K4947" i="10"/>
  <c r="K4945" i="10"/>
  <c r="K4943" i="10"/>
  <c r="K4941" i="10"/>
  <c r="K4939" i="10"/>
  <c r="K4937" i="10"/>
  <c r="K4935" i="10"/>
  <c r="K4933" i="10"/>
  <c r="K4931" i="10"/>
  <c r="K4929" i="10"/>
  <c r="K4927" i="10"/>
  <c r="K4925" i="10"/>
  <c r="K4923" i="10"/>
  <c r="K4921" i="10"/>
  <c r="K4919" i="10"/>
  <c r="K4917" i="10"/>
  <c r="K4915" i="10"/>
  <c r="K4913" i="10"/>
  <c r="K4911" i="10"/>
  <c r="K4909" i="10"/>
  <c r="K4907" i="10"/>
  <c r="K4905" i="10"/>
  <c r="K4903" i="10"/>
  <c r="K4901" i="10"/>
  <c r="K4899" i="10"/>
  <c r="K4897" i="10"/>
  <c r="K4895" i="10"/>
  <c r="K4893" i="10"/>
  <c r="K4891" i="10"/>
  <c r="K4889" i="10"/>
  <c r="K4887" i="10"/>
  <c r="K4885" i="10"/>
  <c r="K4883" i="10"/>
  <c r="K4881" i="10"/>
  <c r="K4879" i="10"/>
  <c r="K4877" i="10"/>
  <c r="K4875" i="10"/>
  <c r="K4873" i="10"/>
  <c r="K4871" i="10"/>
  <c r="K4869" i="10"/>
  <c r="K4865" i="10"/>
  <c r="K4863" i="10"/>
  <c r="K4861" i="10"/>
  <c r="K4859" i="10"/>
  <c r="K4855" i="10"/>
  <c r="K4853" i="10"/>
  <c r="K4851" i="10"/>
  <c r="K4849" i="10"/>
  <c r="K4847" i="10"/>
  <c r="K4845" i="10"/>
  <c r="K4843" i="10"/>
  <c r="K4841" i="10"/>
  <c r="K4839" i="10"/>
  <c r="K4837" i="10"/>
  <c r="K4835" i="10"/>
  <c r="K4833" i="10"/>
  <c r="K4831" i="10"/>
  <c r="K4829" i="10"/>
  <c r="K4825" i="10"/>
  <c r="K4823" i="10"/>
  <c r="K4821" i="10"/>
  <c r="K4819" i="10"/>
  <c r="K4817" i="10"/>
  <c r="K4815" i="10"/>
  <c r="K4813" i="10"/>
  <c r="K4811" i="10"/>
  <c r="K4809" i="10"/>
  <c r="K4807" i="10"/>
  <c r="K4805" i="10"/>
  <c r="K4803" i="10"/>
  <c r="K4801" i="10"/>
  <c r="K4799" i="10"/>
  <c r="K4797" i="10"/>
  <c r="K4795" i="10"/>
  <c r="K4793" i="10"/>
  <c r="K4791" i="10"/>
  <c r="K4789" i="10"/>
  <c r="K4787" i="10"/>
  <c r="K4785" i="10"/>
  <c r="K4783" i="10"/>
  <c r="K4781" i="10"/>
  <c r="K4779" i="10"/>
  <c r="K4777" i="10"/>
  <c r="K4775" i="10"/>
  <c r="K4773" i="10"/>
  <c r="K4769" i="10"/>
  <c r="K4767" i="10"/>
  <c r="K4765" i="10"/>
  <c r="K4763" i="10"/>
  <c r="K4761" i="10"/>
  <c r="K4759" i="10"/>
  <c r="K4757" i="10"/>
  <c r="K4755" i="10"/>
  <c r="K4753" i="10"/>
  <c r="K4751" i="10"/>
  <c r="K4749" i="10"/>
  <c r="K4747" i="10"/>
  <c r="K4745" i="10"/>
  <c r="K4743" i="10"/>
  <c r="K4741" i="10"/>
  <c r="K4739" i="10"/>
  <c r="K4737" i="10"/>
  <c r="K4735" i="10"/>
  <c r="K4733" i="10"/>
  <c r="K4731" i="10"/>
  <c r="K4729" i="10"/>
  <c r="K4727" i="10"/>
  <c r="K4725" i="10"/>
  <c r="K4723" i="10"/>
  <c r="K4721" i="10"/>
  <c r="K4719" i="10"/>
  <c r="K4717" i="10"/>
  <c r="K4715" i="10"/>
  <c r="K4713" i="10"/>
  <c r="K4711" i="10"/>
  <c r="K4709" i="10"/>
  <c r="K4707" i="10"/>
  <c r="K4705" i="10"/>
  <c r="K4703" i="10"/>
  <c r="K4701" i="10"/>
  <c r="K4699" i="10"/>
  <c r="K4697" i="10"/>
  <c r="K4695" i="10"/>
  <c r="K4693" i="10"/>
  <c r="K4691" i="10"/>
  <c r="K4689" i="10"/>
  <c r="K4687" i="10"/>
  <c r="K4685" i="10"/>
  <c r="K4683" i="10"/>
  <c r="K4681" i="10"/>
  <c r="K4679" i="10"/>
  <c r="K4677" i="10"/>
  <c r="K4675" i="10"/>
  <c r="K4673" i="10"/>
  <c r="K4671" i="10"/>
  <c r="K4669" i="10"/>
  <c r="K4667" i="10"/>
  <c r="K4665" i="10"/>
  <c r="K4663" i="10"/>
  <c r="K4661" i="10"/>
  <c r="K4659" i="10"/>
  <c r="K4657" i="10"/>
  <c r="K4655" i="10"/>
  <c r="K4653" i="10"/>
  <c r="K4651" i="10"/>
  <c r="K4649" i="10"/>
  <c r="K4647" i="10"/>
  <c r="K4645" i="10"/>
  <c r="K4643" i="10"/>
  <c r="K4641" i="10"/>
  <c r="K4639" i="10"/>
  <c r="K4637" i="10"/>
  <c r="K4635" i="10"/>
  <c r="K4633" i="10"/>
  <c r="K4631" i="10"/>
  <c r="K4629" i="10"/>
  <c r="K4627" i="10"/>
  <c r="K4625" i="10"/>
  <c r="K4623" i="10"/>
  <c r="K4621" i="10"/>
  <c r="K4619" i="10"/>
  <c r="K4617" i="10"/>
  <c r="K4615" i="10"/>
  <c r="K4613" i="10"/>
  <c r="K4611" i="10"/>
  <c r="K4609" i="10"/>
  <c r="K4607" i="10"/>
  <c r="K4605" i="10"/>
  <c r="K4603" i="10"/>
  <c r="K4601" i="10"/>
  <c r="K4599" i="10"/>
  <c r="K4597" i="10"/>
  <c r="K4595" i="10"/>
  <c r="K4593" i="10"/>
  <c r="K4591" i="10"/>
  <c r="K4589" i="10"/>
  <c r="K4587" i="10"/>
  <c r="K4585" i="10"/>
  <c r="K4583" i="10"/>
  <c r="K4581" i="10"/>
  <c r="K4579" i="10"/>
  <c r="K4577" i="10"/>
  <c r="K4575" i="10"/>
  <c r="K4573" i="10"/>
  <c r="K4571" i="10"/>
  <c r="K4569" i="10"/>
  <c r="K4567" i="10"/>
  <c r="K4565" i="10"/>
  <c r="K4563" i="10"/>
  <c r="K4561" i="10"/>
  <c r="K4559" i="10"/>
  <c r="K4557" i="10"/>
  <c r="K4555" i="10"/>
  <c r="K4553" i="10"/>
  <c r="K4551" i="10"/>
  <c r="K4549" i="10"/>
  <c r="K4547" i="10"/>
  <c r="K4545" i="10"/>
  <c r="K4543" i="10"/>
  <c r="K4541" i="10"/>
  <c r="K4539" i="10"/>
  <c r="K4537" i="10"/>
  <c r="K4535" i="10"/>
  <c r="K4533" i="10"/>
  <c r="K4531" i="10"/>
  <c r="K4529" i="10"/>
  <c r="K4527" i="10"/>
  <c r="K4525" i="10"/>
  <c r="K4523" i="10"/>
  <c r="K4521" i="10"/>
  <c r="K4519" i="10"/>
  <c r="K4517" i="10"/>
  <c r="K4515" i="10"/>
  <c r="K4513" i="10"/>
  <c r="K4511" i="10"/>
  <c r="K4509" i="10"/>
  <c r="K4507" i="10"/>
  <c r="K4505" i="10"/>
  <c r="K4503" i="10"/>
  <c r="K4501" i="10"/>
  <c r="K4499" i="10"/>
  <c r="K4497" i="10"/>
  <c r="K4495" i="10"/>
  <c r="K4491" i="10"/>
  <c r="K4489" i="10"/>
  <c r="K4487" i="10"/>
  <c r="K4485" i="10"/>
  <c r="K4483" i="10"/>
  <c r="K4481" i="10"/>
  <c r="K4479" i="10"/>
  <c r="K4477" i="10"/>
  <c r="K4475" i="10"/>
  <c r="K4473" i="10"/>
  <c r="K4471" i="10"/>
  <c r="K4469" i="10"/>
  <c r="K4467" i="10"/>
  <c r="K4465" i="10"/>
  <c r="K4461" i="10"/>
  <c r="K4459" i="10"/>
  <c r="K4457" i="10"/>
  <c r="K4455" i="10"/>
  <c r="K4453" i="10"/>
  <c r="K4451" i="10"/>
  <c r="K4449" i="10"/>
  <c r="K4447" i="10"/>
  <c r="K4445" i="10"/>
  <c r="K4443" i="10"/>
  <c r="K4441" i="10"/>
  <c r="K4439" i="10"/>
  <c r="K4437" i="10"/>
  <c r="K4435" i="10"/>
  <c r="K4433" i="10"/>
  <c r="K4431" i="10"/>
  <c r="K4429" i="10"/>
  <c r="K4427" i="10"/>
  <c r="K4425" i="10"/>
  <c r="K4423" i="10"/>
  <c r="K4421" i="10"/>
  <c r="K4419" i="10"/>
  <c r="K4417" i="10"/>
  <c r="K4415" i="10"/>
  <c r="K4413" i="10"/>
  <c r="K4411" i="10"/>
  <c r="K4409" i="10"/>
  <c r="K4407" i="10"/>
  <c r="K4405" i="10"/>
  <c r="K4403" i="10"/>
  <c r="K4401" i="10"/>
  <c r="K4399" i="10"/>
  <c r="K4397" i="10"/>
  <c r="K4395" i="10"/>
  <c r="K4393" i="10"/>
  <c r="K4391" i="10"/>
  <c r="K4389" i="10"/>
  <c r="K4387" i="10"/>
  <c r="K4385" i="10"/>
  <c r="K4383" i="10"/>
  <c r="K4381" i="10"/>
  <c r="K4379" i="10"/>
  <c r="K4377" i="10"/>
  <c r="K4375" i="10"/>
  <c r="K4373" i="10"/>
  <c r="K4371" i="10"/>
  <c r="K4369" i="10"/>
  <c r="K4367" i="10"/>
  <c r="K4365" i="10"/>
  <c r="K4363" i="10"/>
  <c r="K4361" i="10"/>
  <c r="K4359" i="10"/>
  <c r="K4357" i="10"/>
  <c r="K4355" i="10"/>
  <c r="K4353" i="10"/>
  <c r="K4351" i="10"/>
  <c r="K4349" i="10"/>
  <c r="K4347" i="10"/>
  <c r="K4345" i="10"/>
  <c r="K4343" i="10"/>
  <c r="K4341" i="10"/>
  <c r="K4339" i="10"/>
  <c r="K4337" i="10"/>
  <c r="K4335" i="10"/>
  <c r="K4333" i="10"/>
  <c r="K4331" i="10"/>
  <c r="K4329" i="10"/>
  <c r="K4327" i="10"/>
  <c r="K4325" i="10"/>
  <c r="K4321" i="10"/>
  <c r="K4319" i="10"/>
  <c r="K4317" i="10"/>
  <c r="K4315" i="10"/>
  <c r="K4313" i="10"/>
  <c r="K4311" i="10"/>
  <c r="K4309" i="10"/>
  <c r="K4307" i="10"/>
  <c r="K4305" i="10"/>
  <c r="K4303" i="10"/>
  <c r="K4301" i="10"/>
  <c r="K4299" i="10"/>
  <c r="K4297" i="10"/>
  <c r="K4295" i="10"/>
  <c r="K4293" i="10"/>
  <c r="K4291" i="10"/>
  <c r="K4289" i="10"/>
  <c r="K4287" i="10"/>
  <c r="K4285" i="10"/>
  <c r="K4283" i="10"/>
  <c r="K4281" i="10"/>
  <c r="K4277" i="10"/>
  <c r="K4275" i="10"/>
  <c r="K4273" i="10"/>
  <c r="K4271" i="10"/>
  <c r="K4269" i="10"/>
  <c r="K4267" i="10"/>
  <c r="K4265" i="10"/>
  <c r="K4263" i="10"/>
  <c r="K4261" i="10"/>
  <c r="K4259" i="10"/>
  <c r="K4257" i="10"/>
  <c r="K4255" i="10"/>
  <c r="K4253" i="10"/>
  <c r="K4251" i="10"/>
  <c r="K4249" i="10"/>
  <c r="K4247" i="10"/>
  <c r="K4245" i="10"/>
  <c r="K4243" i="10"/>
  <c r="K4241" i="10"/>
  <c r="K4239" i="10"/>
  <c r="K4237" i="10"/>
  <c r="K4231" i="10"/>
  <c r="K4229" i="10"/>
  <c r="K4227" i="10"/>
  <c r="K4225" i="10"/>
  <c r="K4223" i="10"/>
  <c r="K4221" i="10"/>
  <c r="K4219" i="10"/>
  <c r="K4217" i="10"/>
  <c r="K4215" i="10"/>
  <c r="K4213" i="10"/>
  <c r="K4211" i="10"/>
  <c r="K4209" i="10"/>
  <c r="K4207" i="10"/>
  <c r="K4205" i="10"/>
  <c r="K4203" i="10"/>
  <c r="K4201" i="10"/>
  <c r="K4197" i="10"/>
  <c r="K4195" i="10"/>
  <c r="K4193" i="10"/>
  <c r="K4191" i="10"/>
  <c r="K4189" i="10"/>
  <c r="K4187" i="10"/>
  <c r="K4185" i="10"/>
  <c r="K4183" i="10"/>
  <c r="K4181" i="10"/>
  <c r="K4179" i="10"/>
  <c r="K4177" i="10"/>
  <c r="K4175" i="10"/>
  <c r="K4173" i="10"/>
  <c r="K4171" i="10"/>
  <c r="K4169" i="10"/>
  <c r="K4167" i="10"/>
  <c r="K4165" i="10"/>
  <c r="K4163" i="10"/>
  <c r="K4161" i="10"/>
  <c r="K4159" i="10"/>
  <c r="K4157" i="10"/>
  <c r="K4155" i="10"/>
  <c r="K4153" i="10"/>
  <c r="K4151" i="10"/>
  <c r="K4149" i="10"/>
  <c r="K4147" i="10"/>
  <c r="K4145" i="10"/>
  <c r="K4143" i="10"/>
  <c r="K4141" i="10"/>
  <c r="K4139" i="10"/>
  <c r="K4137" i="10"/>
  <c r="K4135" i="10"/>
  <c r="K4133" i="10"/>
  <c r="K4131" i="10"/>
  <c r="K4129" i="10"/>
  <c r="K4127" i="10"/>
  <c r="K4125" i="10"/>
  <c r="K4123" i="10"/>
  <c r="K4121" i="10"/>
  <c r="K4119" i="10"/>
  <c r="K4117" i="10"/>
  <c r="K4115" i="10"/>
  <c r="K4113" i="10"/>
  <c r="K4111" i="10"/>
  <c r="K4109" i="10"/>
  <c r="K4107" i="10"/>
  <c r="K4105" i="10"/>
  <c r="K4103" i="10"/>
  <c r="K4101" i="10"/>
  <c r="K4099" i="10"/>
  <c r="K4097" i="10"/>
  <c r="K4095" i="10"/>
  <c r="K4093" i="10"/>
  <c r="K4091" i="10"/>
  <c r="K4089" i="10"/>
  <c r="K4087" i="10"/>
  <c r="K4085" i="10"/>
  <c r="K4083" i="10"/>
  <c r="K4081" i="10"/>
  <c r="K4079" i="10"/>
  <c r="K4077" i="10"/>
  <c r="K4075" i="10"/>
  <c r="K4073" i="10"/>
  <c r="K4071" i="10"/>
  <c r="K4069" i="10"/>
  <c r="K4067" i="10"/>
  <c r="K4065" i="10"/>
  <c r="K4063" i="10"/>
  <c r="K4061" i="10"/>
  <c r="K4059" i="10"/>
  <c r="K4057" i="10"/>
  <c r="K4055" i="10"/>
  <c r="K4053" i="10"/>
  <c r="K4051" i="10"/>
  <c r="K4049" i="10"/>
  <c r="K4047" i="10"/>
  <c r="K4045" i="10"/>
  <c r="K4043" i="10"/>
  <c r="K4041" i="10"/>
  <c r="K4039" i="10"/>
  <c r="K4037" i="10"/>
  <c r="K4035" i="10"/>
  <c r="K4033" i="10"/>
  <c r="K4031" i="10"/>
  <c r="K4029" i="10"/>
  <c r="K4027" i="10"/>
  <c r="K4025" i="10"/>
  <c r="K4023" i="10"/>
  <c r="K4021" i="10"/>
  <c r="K4019" i="10"/>
  <c r="K4017" i="10"/>
  <c r="K4015" i="10"/>
  <c r="K4013" i="10"/>
  <c r="K4011" i="10"/>
  <c r="K4009" i="10"/>
  <c r="K4007" i="10"/>
  <c r="K4005" i="10"/>
  <c r="K4003" i="10"/>
  <c r="K4001" i="10"/>
  <c r="K3999" i="10"/>
  <c r="K3997" i="10"/>
  <c r="K3995" i="10"/>
  <c r="K3993" i="10"/>
  <c r="K3991" i="10"/>
  <c r="K3989" i="10"/>
  <c r="K3987" i="10"/>
  <c r="K3985" i="10"/>
  <c r="K3983" i="10"/>
  <c r="K3981" i="10"/>
  <c r="K3979" i="10"/>
  <c r="K3977" i="10"/>
  <c r="K3975" i="10"/>
  <c r="K3973" i="10"/>
  <c r="K3971" i="10"/>
  <c r="K3969" i="10"/>
  <c r="K3967" i="10"/>
  <c r="K3965" i="10"/>
  <c r="K3963" i="10"/>
  <c r="K3961" i="10"/>
  <c r="K3959" i="10"/>
  <c r="K3957" i="10"/>
  <c r="K3955" i="10"/>
  <c r="K3953" i="10"/>
  <c r="K3951" i="10"/>
  <c r="K3949" i="10"/>
  <c r="K3947" i="10"/>
  <c r="K3945" i="10"/>
  <c r="K3943" i="10"/>
  <c r="K3941" i="10"/>
  <c r="K3939" i="10"/>
  <c r="K3937" i="10"/>
  <c r="K3935" i="10"/>
  <c r="K3933" i="10"/>
  <c r="K3931" i="10"/>
  <c r="K3929" i="10"/>
  <c r="K3927" i="10"/>
  <c r="K3925" i="10"/>
  <c r="K3923" i="10"/>
  <c r="K3921" i="10"/>
  <c r="K3919" i="10"/>
  <c r="K3917" i="10"/>
  <c r="K3915" i="10"/>
  <c r="K3913" i="10"/>
  <c r="K3911" i="10"/>
  <c r="K3909" i="10"/>
  <c r="K3907" i="10"/>
  <c r="K3905" i="10"/>
  <c r="K3903" i="10"/>
  <c r="K3901" i="10"/>
  <c r="K3899" i="10"/>
  <c r="K3897" i="10"/>
  <c r="K3895" i="10"/>
  <c r="K3893" i="10"/>
  <c r="K3891" i="10"/>
  <c r="K3889" i="10"/>
  <c r="K3887" i="10"/>
  <c r="K3885" i="10"/>
  <c r="K3883" i="10"/>
  <c r="K3881" i="10"/>
  <c r="K3879" i="10"/>
  <c r="K3877" i="10"/>
  <c r="K3875" i="10"/>
  <c r="K3873" i="10"/>
  <c r="K3871" i="10"/>
  <c r="K3869" i="10"/>
  <c r="K3867" i="10"/>
  <c r="K3865" i="10"/>
  <c r="K3863" i="10"/>
  <c r="K3861" i="10"/>
  <c r="K3859" i="10"/>
  <c r="K3857" i="10"/>
  <c r="K3855" i="10"/>
  <c r="K3853" i="10"/>
  <c r="K3851" i="10"/>
  <c r="K3849" i="10"/>
  <c r="K3847" i="10"/>
  <c r="K3845" i="10"/>
  <c r="K3843" i="10"/>
  <c r="K3841" i="10"/>
  <c r="K3839" i="10"/>
  <c r="K3837" i="10"/>
  <c r="K3835" i="10"/>
  <c r="K3833" i="10"/>
  <c r="K3831" i="10"/>
  <c r="K3829" i="10"/>
  <c r="K3827" i="10"/>
  <c r="K3825" i="10"/>
  <c r="K3823" i="10"/>
  <c r="K3821" i="10"/>
  <c r="K3819" i="10"/>
  <c r="K3817" i="10"/>
  <c r="K3815" i="10"/>
  <c r="K3813" i="10"/>
  <c r="K3811" i="10"/>
  <c r="K3809" i="10"/>
  <c r="K3807" i="10"/>
  <c r="K3805" i="10"/>
  <c r="K3803" i="10"/>
  <c r="K3801" i="10"/>
  <c r="K3799" i="10"/>
  <c r="K3797" i="10"/>
  <c r="K3795" i="10"/>
  <c r="K3793" i="10"/>
  <c r="K3791" i="10"/>
  <c r="K3789" i="10"/>
  <c r="K3787" i="10"/>
  <c r="K3785" i="10"/>
  <c r="K3783" i="10"/>
  <c r="K3781" i="10"/>
  <c r="K3779" i="10"/>
  <c r="K3777" i="10"/>
  <c r="K3775" i="10"/>
  <c r="K3773" i="10"/>
  <c r="K3771" i="10"/>
  <c r="K3769" i="10"/>
  <c r="K3767" i="10"/>
  <c r="K3765" i="10"/>
  <c r="K3763" i="10"/>
  <c r="K3761" i="10"/>
  <c r="K3759" i="10"/>
  <c r="K3755" i="10"/>
  <c r="K3753" i="10"/>
  <c r="K3751" i="10"/>
  <c r="K3749" i="10"/>
  <c r="K3747" i="10"/>
  <c r="K3745" i="10"/>
  <c r="K3743" i="10"/>
  <c r="K3741" i="10"/>
  <c r="K3739" i="10"/>
  <c r="K3737" i="10"/>
  <c r="K3735" i="10"/>
  <c r="K3733" i="10"/>
  <c r="K3731" i="10"/>
  <c r="K3729" i="10"/>
  <c r="K3727" i="10"/>
  <c r="K3725" i="10"/>
  <c r="K3723" i="10"/>
  <c r="K3721" i="10"/>
  <c r="K3719" i="10"/>
  <c r="K3717" i="10"/>
  <c r="K3715" i="10"/>
  <c r="K3713" i="10"/>
  <c r="K3711" i="10"/>
  <c r="K3709" i="10"/>
  <c r="K3707" i="10"/>
  <c r="K3705" i="10"/>
  <c r="K3703" i="10"/>
  <c r="K3701" i="10"/>
  <c r="K3699" i="10"/>
  <c r="K3697" i="10"/>
  <c r="K3695" i="10"/>
  <c r="K3693" i="10"/>
  <c r="K3691" i="10"/>
  <c r="K3689" i="10"/>
  <c r="K3687" i="10"/>
  <c r="K3685" i="10"/>
  <c r="K3683" i="10"/>
  <c r="K3681" i="10"/>
  <c r="K3679" i="10"/>
  <c r="K3677" i="10"/>
  <c r="K3675" i="10"/>
  <c r="K3673" i="10"/>
  <c r="K3671" i="10"/>
  <c r="K3669" i="10"/>
  <c r="K3667" i="10"/>
  <c r="K3665" i="10"/>
  <c r="K3663" i="10"/>
  <c r="K3661" i="10"/>
  <c r="K3659" i="10"/>
  <c r="K3657" i="10"/>
  <c r="K3655" i="10"/>
  <c r="K3653" i="10"/>
  <c r="K3651" i="10"/>
  <c r="K3649" i="10"/>
  <c r="K3647" i="10"/>
  <c r="K3645" i="10"/>
  <c r="K3643" i="10"/>
  <c r="K3641" i="10"/>
  <c r="K3639" i="10"/>
  <c r="K3637" i="10"/>
  <c r="K3635" i="10"/>
  <c r="K3633" i="10"/>
  <c r="K3631" i="10"/>
  <c r="K3629" i="10"/>
  <c r="K3627" i="10"/>
  <c r="K3625" i="10"/>
  <c r="K3623" i="10"/>
  <c r="K3621" i="10"/>
  <c r="K3619" i="10"/>
  <c r="K3617" i="10"/>
  <c r="K3615" i="10"/>
  <c r="K3613" i="10"/>
  <c r="K3611" i="10"/>
  <c r="K3609" i="10"/>
  <c r="K3607" i="10"/>
  <c r="K3605" i="10"/>
  <c r="K3603" i="10"/>
  <c r="K3601" i="10"/>
  <c r="K3599" i="10"/>
  <c r="K3597" i="10"/>
  <c r="K3595" i="10"/>
  <c r="K3593" i="10"/>
  <c r="K3591" i="10"/>
  <c r="K3589" i="10"/>
  <c r="K3587" i="10"/>
  <c r="K3585" i="10"/>
  <c r="K3583" i="10"/>
  <c r="K3581" i="10"/>
  <c r="K3579" i="10"/>
  <c r="K3577" i="10"/>
  <c r="K3575" i="10"/>
  <c r="K3573" i="10"/>
  <c r="K3571" i="10"/>
  <c r="K3569" i="10"/>
  <c r="K3567" i="10"/>
  <c r="K3565" i="10"/>
  <c r="K3563" i="10"/>
  <c r="K3561" i="10"/>
  <c r="K3559" i="10"/>
  <c r="K3557" i="10"/>
  <c r="K3555" i="10"/>
  <c r="K3553" i="10"/>
  <c r="K3551" i="10"/>
  <c r="K3549" i="10"/>
  <c r="K3547" i="10"/>
  <c r="K3545" i="10"/>
  <c r="K3543" i="10"/>
  <c r="K3541" i="10"/>
  <c r="K3539" i="10"/>
  <c r="K3537" i="10"/>
  <c r="K3535" i="10"/>
  <c r="K3533" i="10"/>
  <c r="K3531" i="10"/>
  <c r="K3529" i="10"/>
  <c r="K3525" i="10"/>
  <c r="K3523" i="10"/>
  <c r="K3521" i="10"/>
  <c r="K3519" i="10"/>
  <c r="K3517" i="10"/>
  <c r="K3515" i="10"/>
  <c r="K3513" i="10"/>
  <c r="K3511" i="10"/>
  <c r="K3509" i="10"/>
  <c r="K3507" i="10"/>
  <c r="K3505" i="10"/>
  <c r="K3503" i="10"/>
  <c r="K3501" i="10"/>
  <c r="K3499" i="10"/>
  <c r="K3497" i="10"/>
  <c r="K3495" i="10"/>
  <c r="K3493" i="10"/>
  <c r="K3491" i="10"/>
  <c r="K3489" i="10"/>
  <c r="K3487" i="10"/>
  <c r="K3485" i="10"/>
  <c r="K3483" i="10"/>
  <c r="K3481" i="10"/>
  <c r="K3479" i="10"/>
  <c r="K3477" i="10"/>
  <c r="K3475" i="10"/>
  <c r="K3473" i="10"/>
  <c r="K3471" i="10"/>
  <c r="K3469" i="10"/>
  <c r="K3467" i="10"/>
  <c r="K3465" i="10"/>
  <c r="K3463" i="10"/>
  <c r="K3461" i="10"/>
  <c r="K3459" i="10"/>
  <c r="K3457" i="10"/>
  <c r="K3455" i="10"/>
  <c r="K3453" i="10"/>
  <c r="K3451" i="10"/>
  <c r="K3449" i="10"/>
  <c r="K3447" i="10"/>
  <c r="K3445" i="10"/>
  <c r="K3443" i="10"/>
  <c r="K3441" i="10"/>
  <c r="K3439" i="10"/>
  <c r="K3437" i="10"/>
  <c r="K3435" i="10"/>
  <c r="K3433" i="10"/>
  <c r="K3429" i="10"/>
  <c r="K3427" i="10"/>
  <c r="K3425" i="10"/>
  <c r="K3423" i="10"/>
  <c r="K3421" i="10"/>
  <c r="K3419" i="10"/>
  <c r="K3417" i="10"/>
  <c r="K3415" i="10"/>
  <c r="K3413" i="10"/>
  <c r="K3411" i="10"/>
  <c r="K3409" i="10"/>
  <c r="K3407" i="10"/>
  <c r="K3405" i="10"/>
  <c r="K3403" i="10"/>
  <c r="K3401" i="10"/>
  <c r="K3399" i="10"/>
  <c r="K3397" i="10"/>
  <c r="K3395" i="10"/>
  <c r="K3393" i="10"/>
  <c r="K3391" i="10"/>
  <c r="K3389" i="10"/>
  <c r="K3387" i="10"/>
  <c r="K3385" i="10"/>
  <c r="K3383" i="10"/>
  <c r="K3381" i="10"/>
  <c r="K3379" i="10"/>
  <c r="K3377" i="10"/>
  <c r="K3375" i="10"/>
  <c r="K3373" i="10"/>
  <c r="K3371" i="10"/>
  <c r="K3369" i="10"/>
  <c r="K3367" i="10"/>
  <c r="K3365" i="10"/>
  <c r="K3363" i="10"/>
  <c r="K3361" i="10"/>
  <c r="K3359" i="10"/>
  <c r="K3357" i="10"/>
  <c r="K3355" i="10"/>
  <c r="K3353" i="10"/>
  <c r="K3351" i="10"/>
  <c r="K3349" i="10"/>
  <c r="K3347" i="10"/>
  <c r="K3345" i="10"/>
  <c r="K3343" i="10"/>
  <c r="K3341" i="10"/>
  <c r="K3339" i="10"/>
  <c r="K3337" i="10"/>
  <c r="K3335" i="10"/>
  <c r="K3333" i="10"/>
  <c r="K3331" i="10"/>
  <c r="K3329" i="10"/>
  <c r="K3327" i="10"/>
  <c r="K3325" i="10"/>
  <c r="K3323" i="10"/>
  <c r="K3321" i="10"/>
  <c r="K3319" i="10"/>
  <c r="K3317" i="10"/>
  <c r="K3315" i="10"/>
  <c r="K3313" i="10"/>
  <c r="K3311" i="10"/>
  <c r="K3309" i="10"/>
  <c r="K3307" i="10"/>
  <c r="K3305" i="10"/>
  <c r="K3303" i="10"/>
  <c r="K3301" i="10"/>
  <c r="K3299" i="10"/>
  <c r="K3297" i="10"/>
  <c r="K3295" i="10"/>
  <c r="K3293" i="10"/>
  <c r="K3291" i="10"/>
  <c r="K3289" i="10"/>
  <c r="K3287" i="10"/>
  <c r="K3285" i="10"/>
  <c r="K3283" i="10"/>
  <c r="K3281" i="10"/>
  <c r="K3279" i="10"/>
  <c r="K3277" i="10"/>
  <c r="K3275" i="10"/>
  <c r="K3273" i="10"/>
  <c r="K3271" i="10"/>
  <c r="K3269" i="10"/>
  <c r="K3267" i="10"/>
  <c r="K3265" i="10"/>
  <c r="K3263" i="10"/>
  <c r="K3261" i="10"/>
  <c r="K3259" i="10"/>
  <c r="K3257" i="10"/>
  <c r="K3255" i="10"/>
  <c r="K3253" i="10"/>
  <c r="K3251" i="10"/>
  <c r="K3249" i="10"/>
  <c r="K3247" i="10"/>
  <c r="K3245" i="10"/>
  <c r="K3243" i="10"/>
  <c r="K3241" i="10"/>
  <c r="K3239" i="10"/>
  <c r="K3237" i="10"/>
  <c r="K3235" i="10"/>
  <c r="K3233" i="10"/>
  <c r="K3231" i="10"/>
  <c r="K3229" i="10"/>
  <c r="K3227" i="10"/>
  <c r="K3225" i="10"/>
  <c r="K3223" i="10"/>
  <c r="K3221" i="10"/>
  <c r="K3219" i="10"/>
  <c r="K3217" i="10"/>
  <c r="K3215" i="10"/>
  <c r="K3213" i="10"/>
  <c r="K3211" i="10"/>
  <c r="K3209" i="10"/>
  <c r="K3207" i="10"/>
  <c r="K3205" i="10"/>
  <c r="K3203" i="10"/>
  <c r="K3201" i="10"/>
  <c r="K3199" i="10"/>
  <c r="K3197" i="10"/>
  <c r="K3195" i="10"/>
  <c r="K3193" i="10"/>
  <c r="K3191" i="10"/>
  <c r="K3189" i="10"/>
  <c r="K3187" i="10"/>
  <c r="K3185" i="10"/>
  <c r="K3183" i="10"/>
  <c r="K3181" i="10"/>
  <c r="K3179" i="10"/>
  <c r="K3177" i="10"/>
  <c r="K3175" i="10"/>
  <c r="K3173" i="10"/>
  <c r="K3171" i="10"/>
  <c r="K3169" i="10"/>
  <c r="K3167" i="10"/>
  <c r="K3165" i="10"/>
  <c r="K3163" i="10"/>
  <c r="K3161" i="10"/>
  <c r="K3159" i="10"/>
  <c r="K3157" i="10"/>
  <c r="K3155" i="10"/>
  <c r="K3153" i="10"/>
  <c r="K3151" i="10"/>
  <c r="K3149" i="10"/>
  <c r="K3147" i="10"/>
  <c r="K3145" i="10"/>
  <c r="K3143" i="10"/>
  <c r="K3141" i="10"/>
  <c r="K3139" i="10"/>
  <c r="K3137" i="10"/>
  <c r="K3135" i="10"/>
  <c r="K3133" i="10"/>
  <c r="K3131" i="10"/>
  <c r="K3129" i="10"/>
  <c r="K3127" i="10"/>
  <c r="K3125" i="10"/>
  <c r="K3123" i="10"/>
  <c r="K3121" i="10"/>
  <c r="K3119" i="10"/>
  <c r="K3117" i="10"/>
  <c r="K3115" i="10"/>
  <c r="K3113" i="10"/>
  <c r="K3111" i="10"/>
  <c r="K3109" i="10"/>
  <c r="K3107" i="10"/>
  <c r="K3105" i="10"/>
  <c r="K3103" i="10"/>
  <c r="K3101" i="10"/>
  <c r="K3099" i="10"/>
  <c r="K3097" i="10"/>
  <c r="K3095" i="10"/>
  <c r="K3093" i="10"/>
  <c r="K3091" i="10"/>
  <c r="K3089" i="10"/>
  <c r="K3087" i="10"/>
  <c r="K3085" i="10"/>
  <c r="K3083" i="10"/>
  <c r="K3081" i="10"/>
  <c r="K3079" i="10"/>
  <c r="K3077" i="10"/>
  <c r="K3075" i="10"/>
  <c r="K3073" i="10"/>
  <c r="K3071" i="10"/>
  <c r="K3069" i="10"/>
  <c r="K3067" i="10"/>
  <c r="K3065" i="10"/>
  <c r="K3063" i="10"/>
  <c r="K3061" i="10"/>
  <c r="K3059" i="10"/>
  <c r="K3057" i="10"/>
  <c r="K3055" i="10"/>
  <c r="K3053" i="10"/>
  <c r="K3051" i="10"/>
  <c r="K3049" i="10"/>
  <c r="K3047" i="10"/>
  <c r="K3045" i="10"/>
  <c r="K3043" i="10"/>
  <c r="K3041" i="10"/>
  <c r="K3039" i="10"/>
  <c r="K3037" i="10"/>
  <c r="K3035" i="10"/>
  <c r="K3033" i="10"/>
  <c r="K3031" i="10"/>
  <c r="K3029" i="10"/>
  <c r="K3027" i="10"/>
  <c r="K3025" i="10"/>
  <c r="K3023" i="10"/>
  <c r="K3021" i="10"/>
  <c r="K3019" i="10"/>
  <c r="K3017" i="10"/>
  <c r="K3015" i="10"/>
  <c r="K3013" i="10"/>
  <c r="K3011" i="10"/>
  <c r="K3009" i="10"/>
  <c r="K3007" i="10"/>
  <c r="K3005" i="10"/>
  <c r="K3003" i="10"/>
  <c r="K3001" i="10"/>
  <c r="K2999" i="10"/>
  <c r="K2997" i="10"/>
  <c r="K2995" i="10"/>
  <c r="K2993" i="10"/>
  <c r="K2991" i="10"/>
  <c r="K2989" i="10"/>
  <c r="K2987" i="10"/>
  <c r="K2985" i="10"/>
  <c r="K2983" i="10"/>
  <c r="K2981" i="10"/>
  <c r="K2979" i="10"/>
  <c r="K2977" i="10"/>
  <c r="K2975" i="10"/>
  <c r="K2973" i="10"/>
  <c r="K2971" i="10"/>
  <c r="K2969" i="10"/>
  <c r="K2967" i="10"/>
  <c r="K2965" i="10"/>
  <c r="K2963" i="10"/>
  <c r="K2961" i="10"/>
  <c r="K2959" i="10"/>
  <c r="K2957" i="10"/>
  <c r="K2955" i="10"/>
  <c r="K2953" i="10"/>
  <c r="K2951" i="10"/>
  <c r="K2949" i="10"/>
  <c r="K2947" i="10"/>
  <c r="K2945" i="10"/>
  <c r="K2943" i="10"/>
  <c r="K2941" i="10"/>
  <c r="K2939" i="10"/>
  <c r="K2937" i="10"/>
  <c r="K2935" i="10"/>
  <c r="K2933" i="10"/>
  <c r="K2931" i="10"/>
  <c r="K2929" i="10"/>
  <c r="K2927" i="10"/>
  <c r="K2925" i="10"/>
  <c r="K2923" i="10"/>
  <c r="K2921" i="10"/>
  <c r="K2919" i="10"/>
  <c r="K2917" i="10"/>
  <c r="K2915" i="10"/>
  <c r="K2913" i="10"/>
  <c r="K2911" i="10"/>
  <c r="K2909" i="10"/>
  <c r="K2907" i="10"/>
  <c r="K2905" i="10"/>
  <c r="K2903" i="10"/>
  <c r="K2901" i="10"/>
  <c r="K2899" i="10"/>
  <c r="K2897" i="10"/>
  <c r="K2895" i="10"/>
  <c r="K2893" i="10"/>
  <c r="K2891" i="10"/>
  <c r="K2889" i="10"/>
  <c r="K2887" i="10"/>
  <c r="K2885" i="10"/>
  <c r="K2883" i="10"/>
  <c r="K2881" i="10"/>
  <c r="K2879" i="10"/>
  <c r="K2877" i="10"/>
  <c r="K2875" i="10"/>
  <c r="K2873" i="10"/>
  <c r="K2871" i="10"/>
  <c r="K2869" i="10"/>
  <c r="K2867" i="10"/>
  <c r="K2865" i="10"/>
  <c r="K2863" i="10"/>
  <c r="K2861" i="10"/>
  <c r="K2859" i="10"/>
  <c r="K2857" i="10"/>
  <c r="K2855" i="10"/>
  <c r="K2853" i="10"/>
  <c r="K2851" i="10"/>
  <c r="K2849" i="10"/>
  <c r="K2847" i="10"/>
  <c r="K2845" i="10"/>
  <c r="K2843" i="10"/>
  <c r="K2841" i="10"/>
  <c r="K2839" i="10"/>
  <c r="K2837" i="10"/>
  <c r="K2835" i="10"/>
  <c r="K2833" i="10"/>
  <c r="K2831" i="10"/>
  <c r="K2829" i="10"/>
  <c r="K2827" i="10"/>
  <c r="K2825" i="10"/>
  <c r="K2823" i="10"/>
  <c r="K2821" i="10"/>
  <c r="K2819" i="10"/>
  <c r="K2817" i="10"/>
  <c r="K2815" i="10"/>
  <c r="K2813" i="10"/>
  <c r="K2811" i="10"/>
  <c r="K2809" i="10"/>
  <c r="K2807" i="10"/>
  <c r="K2805" i="10"/>
  <c r="K2803" i="10"/>
  <c r="K2801" i="10"/>
  <c r="K2799" i="10"/>
  <c r="K2797" i="10"/>
  <c r="K2795" i="10"/>
  <c r="K2793" i="10"/>
  <c r="K2791" i="10"/>
  <c r="K2789" i="10"/>
  <c r="K2787" i="10"/>
  <c r="K2785" i="10"/>
  <c r="K2783" i="10"/>
  <c r="K2781" i="10"/>
  <c r="K2779" i="10"/>
  <c r="K2777" i="10"/>
  <c r="K2775" i="10"/>
  <c r="K2773" i="10"/>
  <c r="K2771" i="10"/>
  <c r="K2769" i="10"/>
  <c r="K2767" i="10"/>
  <c r="K2765" i="10"/>
  <c r="K2763" i="10"/>
  <c r="K2761" i="10"/>
  <c r="K2759" i="10"/>
  <c r="K2757" i="10"/>
  <c r="K2755" i="10"/>
  <c r="K2753" i="10"/>
  <c r="K2751" i="10"/>
  <c r="K2749" i="10"/>
  <c r="K2747" i="10"/>
  <c r="K2745" i="10"/>
  <c r="K2743" i="10"/>
  <c r="K2739" i="10"/>
  <c r="K2737" i="10"/>
  <c r="K2735" i="10"/>
  <c r="K2733" i="10"/>
  <c r="K2731" i="10"/>
  <c r="K2729" i="10"/>
  <c r="K2727" i="10"/>
  <c r="K2725" i="10"/>
  <c r="K2723" i="10"/>
  <c r="K2721" i="10"/>
  <c r="K2719" i="10"/>
  <c r="K2717" i="10"/>
  <c r="K2715" i="10"/>
  <c r="K2713" i="10"/>
  <c r="K2711" i="10"/>
  <c r="K2709" i="10"/>
  <c r="K2707" i="10"/>
  <c r="K2705" i="10"/>
  <c r="K2703" i="10"/>
  <c r="K2701" i="10"/>
  <c r="K2699" i="10"/>
  <c r="K2697" i="10"/>
  <c r="K2695" i="10"/>
  <c r="K2693" i="10"/>
  <c r="K2691" i="10"/>
  <c r="K2689" i="10"/>
  <c r="K2687" i="10"/>
  <c r="K2683" i="10"/>
  <c r="K2681" i="10"/>
  <c r="K2679" i="10"/>
  <c r="K2677" i="10"/>
  <c r="K2675" i="10"/>
  <c r="K2673" i="10"/>
  <c r="K2671" i="10"/>
  <c r="K2669" i="10"/>
  <c r="K2667" i="10"/>
  <c r="K2665" i="10"/>
  <c r="K2663" i="10"/>
  <c r="K2661" i="10"/>
  <c r="K2659" i="10"/>
  <c r="K2657" i="10"/>
  <c r="K2655" i="10"/>
  <c r="K2653" i="10"/>
  <c r="K2651" i="10"/>
  <c r="K2649" i="10"/>
  <c r="K2647" i="10"/>
  <c r="K2645" i="10"/>
  <c r="K2643" i="10"/>
  <c r="K2641" i="10"/>
  <c r="K2639" i="10"/>
  <c r="K2637" i="10"/>
  <c r="K2635" i="10"/>
  <c r="K2633" i="10"/>
  <c r="K2631" i="10"/>
  <c r="K2629" i="10"/>
  <c r="K2627" i="10"/>
  <c r="K2625" i="10"/>
  <c r="K2623" i="10"/>
  <c r="K2621" i="10"/>
  <c r="K2619" i="10"/>
  <c r="K2617" i="10"/>
  <c r="K2615" i="10"/>
  <c r="K2613" i="10"/>
  <c r="K2611" i="10"/>
  <c r="K2609" i="10"/>
  <c r="K2607" i="10"/>
  <c r="K2605" i="10"/>
  <c r="K2603" i="10"/>
  <c r="K2601" i="10"/>
  <c r="K2599" i="10"/>
  <c r="K2597" i="10"/>
  <c r="K2595" i="10"/>
  <c r="K2593" i="10"/>
  <c r="K2591" i="10"/>
  <c r="K2589" i="10"/>
  <c r="K2587" i="10"/>
  <c r="K2585" i="10"/>
  <c r="K2583" i="10"/>
  <c r="K2581" i="10"/>
  <c r="K2579" i="10"/>
  <c r="K2577" i="10"/>
  <c r="K2575" i="10"/>
  <c r="K2573" i="10"/>
  <c r="K2571" i="10"/>
  <c r="K2569" i="10"/>
  <c r="K2567" i="10"/>
  <c r="K2565" i="10"/>
  <c r="K2563" i="10"/>
  <c r="K2561" i="10"/>
  <c r="K2559" i="10"/>
  <c r="K2557" i="10"/>
  <c r="K2555" i="10"/>
  <c r="K2553" i="10"/>
  <c r="K2551" i="10"/>
  <c r="K2549" i="10"/>
  <c r="K2545" i="10"/>
  <c r="K2543" i="10"/>
  <c r="K2541" i="10"/>
  <c r="K2539" i="10"/>
  <c r="K2537" i="10"/>
  <c r="K2535" i="10"/>
  <c r="K2533" i="10"/>
  <c r="K2531" i="10"/>
  <c r="K2529" i="10"/>
  <c r="K2527" i="10"/>
  <c r="K2525" i="10"/>
  <c r="K2523" i="10"/>
  <c r="K2521" i="10"/>
  <c r="K2519" i="10"/>
  <c r="K2517" i="10"/>
  <c r="K2515" i="10"/>
  <c r="K2513" i="10"/>
  <c r="K2511" i="10"/>
  <c r="K2509" i="10"/>
  <c r="K2507" i="10"/>
  <c r="K2505" i="10"/>
  <c r="K2503" i="10"/>
  <c r="K2501" i="10"/>
  <c r="K2499" i="10"/>
  <c r="K2497" i="10"/>
  <c r="K2495" i="10"/>
  <c r="K2493" i="10"/>
  <c r="K2491" i="10"/>
  <c r="K2489" i="10"/>
  <c r="K2487" i="10"/>
  <c r="K2485" i="10"/>
  <c r="K2483" i="10"/>
  <c r="K2481" i="10"/>
  <c r="K2479" i="10"/>
  <c r="K2477" i="10"/>
  <c r="K2475" i="10"/>
  <c r="K2473" i="10"/>
  <c r="K2471" i="10"/>
  <c r="K2469" i="10"/>
  <c r="K2467" i="10"/>
  <c r="K2465" i="10"/>
  <c r="K2463" i="10"/>
  <c r="K2461" i="10"/>
  <c r="K2459" i="10"/>
  <c r="K2457" i="10"/>
  <c r="K2455" i="10"/>
  <c r="K2453" i="10"/>
  <c r="K2451" i="10"/>
  <c r="K2449" i="10"/>
  <c r="K2447" i="10"/>
  <c r="K2445" i="10"/>
  <c r="K2443" i="10"/>
  <c r="K2441" i="10"/>
  <c r="K2439" i="10"/>
  <c r="K2437" i="10"/>
  <c r="K2435" i="10"/>
  <c r="K2433" i="10"/>
  <c r="K2431" i="10"/>
  <c r="K2429" i="10"/>
  <c r="K2427" i="10"/>
  <c r="K2425" i="10"/>
  <c r="K2423" i="10"/>
  <c r="K2421" i="10"/>
  <c r="K2419" i="10"/>
  <c r="K2417" i="10"/>
  <c r="K2415" i="10"/>
  <c r="K2413" i="10"/>
  <c r="K2411" i="10"/>
  <c r="K2409" i="10"/>
  <c r="K2407" i="10"/>
  <c r="K2405" i="10"/>
  <c r="K2403" i="10"/>
  <c r="K2401" i="10"/>
  <c r="K2399" i="10"/>
  <c r="K2397" i="10"/>
  <c r="K2395" i="10"/>
  <c r="K2393" i="10"/>
  <c r="K2391" i="10"/>
  <c r="K2389" i="10"/>
  <c r="K2387" i="10"/>
  <c r="K2385" i="10"/>
  <c r="K2383" i="10"/>
  <c r="K2381" i="10"/>
  <c r="K2379" i="10"/>
  <c r="K2377" i="10"/>
  <c r="K2375" i="10"/>
  <c r="K2373" i="10"/>
  <c r="K2371" i="10"/>
  <c r="K2369" i="10"/>
  <c r="K2367" i="10"/>
  <c r="K2365" i="10"/>
  <c r="K2363" i="10"/>
  <c r="K2361" i="10"/>
  <c r="K2359" i="10"/>
  <c r="K2357" i="10"/>
  <c r="K2355" i="10"/>
  <c r="K2353" i="10"/>
  <c r="K2351" i="10"/>
  <c r="K2349" i="10"/>
  <c r="K2347" i="10"/>
  <c r="K2345" i="10"/>
  <c r="K2343" i="10"/>
  <c r="K2341" i="10"/>
  <c r="K2339" i="10"/>
  <c r="K2337" i="10"/>
  <c r="K2335" i="10"/>
  <c r="K2333" i="10"/>
  <c r="K2331" i="10"/>
  <c r="K2329" i="10"/>
  <c r="K2327" i="10"/>
  <c r="K2325" i="10"/>
  <c r="K2323" i="10"/>
  <c r="K2321" i="10"/>
  <c r="K2319" i="10"/>
  <c r="K2317" i="10"/>
  <c r="K2315" i="10"/>
  <c r="K2313" i="10"/>
  <c r="K2311" i="10"/>
  <c r="K2309" i="10"/>
  <c r="K2307" i="10"/>
  <c r="K2305" i="10"/>
  <c r="K2303" i="10"/>
  <c r="K2301" i="10"/>
  <c r="K2299" i="10"/>
  <c r="K2297" i="10"/>
  <c r="K2295" i="10"/>
  <c r="K2293" i="10"/>
  <c r="K2291" i="10"/>
  <c r="K2289" i="10"/>
  <c r="K2287" i="10"/>
  <c r="K2285" i="10"/>
  <c r="K2283" i="10"/>
  <c r="K2281" i="10"/>
  <c r="K2279" i="10"/>
  <c r="K2277" i="10"/>
  <c r="K2275" i="10"/>
  <c r="K2273" i="10"/>
  <c r="K2271" i="10"/>
  <c r="K2269" i="10"/>
  <c r="K2267" i="10"/>
  <c r="K2265" i="10"/>
  <c r="K2263" i="10"/>
  <c r="K2261" i="10"/>
  <c r="K2259" i="10"/>
  <c r="K2257" i="10"/>
  <c r="K2255" i="10"/>
  <c r="K2253" i="10"/>
  <c r="K2251" i="10"/>
  <c r="K2249" i="10"/>
  <c r="K2247" i="10"/>
  <c r="K2245" i="10"/>
  <c r="K2243" i="10"/>
  <c r="K2241" i="10"/>
  <c r="K2239" i="10"/>
  <c r="K2237" i="10"/>
  <c r="K2235" i="10"/>
  <c r="K2233" i="10"/>
  <c r="K2231" i="10"/>
  <c r="K2229" i="10"/>
  <c r="K2227" i="10"/>
  <c r="K2225" i="10"/>
  <c r="K2223" i="10"/>
  <c r="K2221" i="10"/>
  <c r="K2219" i="10"/>
  <c r="K2217" i="10"/>
  <c r="K2215" i="10"/>
  <c r="K2213" i="10"/>
  <c r="K2211" i="10"/>
  <c r="K2209" i="10"/>
  <c r="K2207" i="10"/>
  <c r="K2205" i="10"/>
  <c r="K2203" i="10"/>
  <c r="K2201" i="10"/>
  <c r="K2199" i="10"/>
  <c r="K2197" i="10"/>
  <c r="K2195" i="10"/>
  <c r="K2193" i="10"/>
  <c r="K2191" i="10"/>
  <c r="K2189" i="10"/>
  <c r="K2187" i="10"/>
  <c r="K2185" i="10"/>
  <c r="K2183" i="10"/>
  <c r="K2181" i="10"/>
  <c r="K2179" i="10"/>
  <c r="K2177" i="10"/>
  <c r="K2175" i="10"/>
  <c r="K2173" i="10"/>
  <c r="K2171" i="10"/>
  <c r="K2169" i="10"/>
  <c r="K2167" i="10"/>
  <c r="K2165" i="10"/>
  <c r="K2163" i="10"/>
  <c r="K2161" i="10"/>
  <c r="K2159" i="10"/>
  <c r="K2157" i="10"/>
  <c r="K2155" i="10"/>
  <c r="K2153" i="10"/>
  <c r="K2151" i="10"/>
  <c r="K2149" i="10"/>
  <c r="K2147" i="10"/>
  <c r="K2145" i="10"/>
  <c r="K2143" i="10"/>
  <c r="K2141" i="10"/>
  <c r="K2139" i="10"/>
  <c r="K2137" i="10"/>
  <c r="K2135" i="10"/>
  <c r="K2133" i="10"/>
  <c r="K2131" i="10"/>
  <c r="K2129" i="10"/>
  <c r="K2127" i="10"/>
  <c r="K2125" i="10"/>
  <c r="K2123" i="10"/>
  <c r="K2121" i="10"/>
  <c r="K2119" i="10"/>
  <c r="K2117" i="10"/>
  <c r="K2115" i="10"/>
  <c r="K2113" i="10"/>
  <c r="K2111" i="10"/>
  <c r="K2109" i="10"/>
  <c r="K2107" i="10"/>
  <c r="K2105" i="10"/>
  <c r="K2103" i="10"/>
  <c r="K2101" i="10"/>
  <c r="K2099" i="10"/>
  <c r="K2097" i="10"/>
  <c r="K2095" i="10"/>
  <c r="K2093" i="10"/>
  <c r="K2091" i="10"/>
  <c r="K2089" i="10"/>
  <c r="K2087" i="10"/>
  <c r="K2085" i="10"/>
  <c r="K2083" i="10"/>
  <c r="K2081" i="10"/>
  <c r="K2079" i="10"/>
  <c r="K2077" i="10"/>
  <c r="K2075" i="10"/>
  <c r="K2073" i="10"/>
  <c r="K2071" i="10"/>
  <c r="K2069" i="10"/>
  <c r="K2067" i="10"/>
  <c r="K2065" i="10"/>
  <c r="K2063" i="10"/>
  <c r="K2061" i="10"/>
  <c r="K2059" i="10"/>
  <c r="K2057" i="10"/>
  <c r="K2055" i="10"/>
  <c r="K2053" i="10"/>
  <c r="K2051" i="10"/>
  <c r="K2049" i="10"/>
  <c r="K2047" i="10"/>
  <c r="K2045" i="10"/>
  <c r="K2043" i="10"/>
  <c r="K2041" i="10"/>
  <c r="K2039" i="10"/>
  <c r="K2037" i="10"/>
  <c r="K2035" i="10"/>
  <c r="K2033" i="10"/>
  <c r="K2031" i="10"/>
  <c r="K2029" i="10"/>
  <c r="K2027" i="10"/>
  <c r="K2025" i="10"/>
  <c r="K2023" i="10"/>
  <c r="K2021" i="10"/>
  <c r="K2019" i="10"/>
  <c r="K2017" i="10"/>
  <c r="K2015" i="10"/>
  <c r="K2013" i="10"/>
  <c r="K2011" i="10"/>
  <c r="K2009" i="10"/>
  <c r="K2007" i="10"/>
  <c r="K2005" i="10"/>
  <c r="K2003" i="10"/>
  <c r="K2001" i="10"/>
  <c r="K1999" i="10"/>
  <c r="K1997" i="10"/>
  <c r="K1995" i="10"/>
  <c r="K1993" i="10"/>
  <c r="K1991" i="10"/>
  <c r="K1989" i="10"/>
  <c r="K1987" i="10"/>
  <c r="K1985" i="10"/>
  <c r="K1983" i="10"/>
  <c r="K1981" i="10"/>
  <c r="K1979" i="10"/>
  <c r="K1977" i="10"/>
  <c r="K1975" i="10"/>
  <c r="K1973" i="10"/>
  <c r="K1971" i="10"/>
  <c r="K1969" i="10"/>
  <c r="K1967" i="10"/>
  <c r="K1965" i="10"/>
  <c r="K1963" i="10"/>
  <c r="K1961" i="10"/>
  <c r="K1959" i="10"/>
  <c r="K1957" i="10"/>
  <c r="K1955" i="10"/>
  <c r="K1953" i="10"/>
  <c r="K1951" i="10"/>
  <c r="K1949" i="10"/>
  <c r="K1947" i="10"/>
  <c r="K1945" i="10"/>
  <c r="K1943" i="10"/>
  <c r="K1941" i="10"/>
  <c r="K1939" i="10"/>
  <c r="K1937" i="10"/>
  <c r="K1935" i="10"/>
  <c r="K1933" i="10"/>
  <c r="K1931" i="10"/>
  <c r="K1929" i="10"/>
  <c r="K1927" i="10"/>
  <c r="K1925" i="10"/>
  <c r="K1923" i="10"/>
  <c r="K1921" i="10"/>
  <c r="K1919" i="10"/>
  <c r="K1917" i="10"/>
  <c r="K1915" i="10"/>
  <c r="K1913" i="10"/>
  <c r="K1911" i="10"/>
  <c r="K1909" i="10"/>
  <c r="K1907" i="10"/>
  <c r="K1905" i="10"/>
  <c r="K1903" i="10"/>
  <c r="K1901" i="10"/>
  <c r="K1899" i="10"/>
  <c r="K1897" i="10"/>
  <c r="K1895" i="10"/>
  <c r="K1893" i="10"/>
  <c r="K1891" i="10"/>
  <c r="K1889" i="10"/>
  <c r="K1887" i="10"/>
  <c r="K1885" i="10"/>
  <c r="K1883" i="10"/>
  <c r="K1881" i="10"/>
  <c r="K1879" i="10"/>
  <c r="K1877" i="10"/>
  <c r="K1875" i="10"/>
  <c r="K1873" i="10"/>
  <c r="K1871" i="10"/>
  <c r="K1867" i="10"/>
  <c r="K1865" i="10"/>
  <c r="K1863" i="10"/>
  <c r="K1861" i="10"/>
  <c r="K1859" i="10"/>
  <c r="K1857" i="10"/>
  <c r="K1855" i="10"/>
  <c r="K1853" i="10"/>
  <c r="K1851" i="10"/>
  <c r="K1849" i="10"/>
  <c r="K1847" i="10"/>
  <c r="K1845" i="10"/>
  <c r="K1843" i="10"/>
  <c r="K1841" i="10"/>
  <c r="K1839" i="10"/>
  <c r="K1837" i="10"/>
  <c r="K1835" i="10"/>
  <c r="K1833" i="10"/>
  <c r="K1831" i="10"/>
  <c r="K1829" i="10"/>
  <c r="K1827" i="10"/>
  <c r="K1825" i="10"/>
  <c r="K1823" i="10"/>
  <c r="K1821" i="10"/>
  <c r="K1819" i="10"/>
  <c r="K1817" i="10"/>
  <c r="K1815" i="10"/>
  <c r="K1813" i="10"/>
  <c r="K1811" i="10"/>
  <c r="K1809" i="10"/>
  <c r="K1807" i="10"/>
  <c r="K1805" i="10"/>
  <c r="K1803" i="10"/>
  <c r="K1801" i="10"/>
  <c r="K1799" i="10"/>
  <c r="K1797" i="10"/>
  <c r="K1795" i="10"/>
  <c r="K1793" i="10"/>
  <c r="K1791" i="10"/>
  <c r="K1789" i="10"/>
  <c r="K1787" i="10"/>
  <c r="K1785" i="10"/>
  <c r="K1783" i="10"/>
  <c r="K1781" i="10"/>
  <c r="K1779" i="10"/>
  <c r="K1777" i="10"/>
  <c r="K1775" i="10"/>
  <c r="K1773" i="10"/>
  <c r="K1771" i="10"/>
  <c r="K1769" i="10"/>
  <c r="K1767" i="10"/>
  <c r="K1765" i="10"/>
  <c r="K1763" i="10"/>
  <c r="K1761" i="10"/>
  <c r="K1759" i="10"/>
  <c r="K1757" i="10"/>
  <c r="K1755" i="10"/>
  <c r="K1753" i="10"/>
  <c r="K1751" i="10"/>
  <c r="K1749" i="10"/>
  <c r="K1747" i="10"/>
  <c r="K1745" i="10"/>
  <c r="K1743" i="10"/>
  <c r="K1741" i="10"/>
  <c r="K1739" i="10"/>
  <c r="K1737" i="10"/>
  <c r="K1735" i="10"/>
  <c r="K1733" i="10"/>
  <c r="K1731" i="10"/>
  <c r="K1729" i="10"/>
  <c r="K1727" i="10"/>
  <c r="K1725" i="10"/>
  <c r="K1723" i="10"/>
  <c r="K1721" i="10"/>
  <c r="K1719" i="10"/>
  <c r="K1717" i="10"/>
  <c r="K1715" i="10"/>
  <c r="K1713" i="10"/>
  <c r="K1711" i="10"/>
  <c r="K1709" i="10"/>
  <c r="K1707" i="10"/>
  <c r="K1705" i="10"/>
  <c r="K1703" i="10"/>
  <c r="K1701" i="10"/>
  <c r="K1699" i="10"/>
  <c r="K1697" i="10"/>
  <c r="K1695" i="10"/>
  <c r="K1693" i="10"/>
  <c r="K1691" i="10"/>
  <c r="K1689" i="10"/>
  <c r="K1687" i="10"/>
  <c r="K1685" i="10"/>
  <c r="K1683" i="10"/>
  <c r="K1681" i="10"/>
  <c r="K1679" i="10"/>
  <c r="K1677" i="10"/>
  <c r="K1675" i="10"/>
  <c r="K1673" i="10"/>
  <c r="K1671" i="10"/>
  <c r="K1669" i="10"/>
  <c r="K1667" i="10"/>
  <c r="K1665" i="10"/>
  <c r="K1663" i="10"/>
  <c r="K1661" i="10"/>
  <c r="K1659" i="10"/>
  <c r="K1657" i="10"/>
  <c r="K1655" i="10"/>
  <c r="K1653" i="10"/>
  <c r="K1651" i="10"/>
  <c r="K1649" i="10"/>
  <c r="K1647" i="10"/>
  <c r="K1645" i="10"/>
  <c r="K1643" i="10"/>
  <c r="K1641" i="10"/>
  <c r="K1639" i="10"/>
  <c r="K1637" i="10"/>
  <c r="K1635" i="10"/>
  <c r="K1633" i="10"/>
  <c r="K1631" i="10"/>
  <c r="K1629" i="10"/>
  <c r="K1627" i="10"/>
  <c r="K1625" i="10"/>
  <c r="K1623" i="10"/>
  <c r="K1621" i="10"/>
  <c r="K1619" i="10"/>
  <c r="K1617" i="10"/>
  <c r="K1615" i="10"/>
  <c r="K1613" i="10"/>
  <c r="K1611" i="10"/>
  <c r="K1609" i="10"/>
  <c r="K1607" i="10"/>
  <c r="K1605" i="10"/>
  <c r="K1603" i="10"/>
  <c r="K1601" i="10"/>
  <c r="K1599" i="10"/>
  <c r="K1597" i="10"/>
  <c r="K1595" i="10"/>
  <c r="K1593" i="10"/>
  <c r="K1591" i="10"/>
  <c r="K1589" i="10"/>
  <c r="K1587" i="10"/>
  <c r="K1585" i="10"/>
  <c r="K1583" i="10"/>
  <c r="K1581" i="10"/>
  <c r="K1579" i="10"/>
  <c r="K1577" i="10"/>
  <c r="K1575" i="10"/>
  <c r="K1573" i="10"/>
  <c r="K1571" i="10"/>
  <c r="K1569" i="10"/>
  <c r="K1567" i="10"/>
  <c r="K1565" i="10"/>
  <c r="K1563" i="10"/>
  <c r="K1561" i="10"/>
  <c r="K1559" i="10"/>
  <c r="K1557" i="10"/>
  <c r="K1555" i="10"/>
  <c r="K1553" i="10"/>
  <c r="K1551" i="10"/>
  <c r="K1549" i="10"/>
  <c r="K1547" i="10"/>
  <c r="K1545" i="10"/>
  <c r="K1543" i="10"/>
  <c r="K1541" i="10"/>
  <c r="K1539" i="10"/>
  <c r="K1537" i="10"/>
  <c r="K1535" i="10"/>
  <c r="K1533" i="10"/>
  <c r="K1531" i="10"/>
  <c r="K1529" i="10"/>
  <c r="K1527" i="10"/>
  <c r="K1525" i="10"/>
  <c r="K1523" i="10"/>
  <c r="K1521" i="10"/>
  <c r="K1519" i="10"/>
  <c r="K1517" i="10"/>
  <c r="K1515" i="10"/>
  <c r="K1513" i="10"/>
  <c r="K1511" i="10"/>
  <c r="K1509" i="10"/>
  <c r="K1507" i="10"/>
  <c r="K1505" i="10"/>
  <c r="K1503" i="10"/>
  <c r="K1501" i="10"/>
  <c r="K1499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3" i="10"/>
  <c r="K1241" i="10"/>
  <c r="K1239" i="10"/>
  <c r="K1237" i="10"/>
  <c r="K1235" i="10"/>
  <c r="K1233" i="10"/>
  <c r="K1231" i="10"/>
  <c r="K1229" i="10"/>
  <c r="K1225" i="10"/>
  <c r="K1223" i="10"/>
  <c r="K1221" i="10"/>
  <c r="K1219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647" i="10"/>
  <c r="K645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3" i="10"/>
  <c r="K611" i="10"/>
  <c r="K609" i="10"/>
  <c r="K607" i="10"/>
  <c r="K605" i="10"/>
  <c r="K603" i="10"/>
  <c r="K601" i="10"/>
  <c r="K599" i="10"/>
  <c r="K597" i="10"/>
  <c r="K589" i="10"/>
  <c r="K587" i="10"/>
  <c r="K583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5" i="10"/>
  <c r="K543" i="10"/>
  <c r="K541" i="10"/>
  <c r="K539" i="10"/>
  <c r="K535" i="10"/>
  <c r="K533" i="10"/>
  <c r="K529" i="10"/>
  <c r="K527" i="10"/>
  <c r="K525" i="10"/>
  <c r="K521" i="10"/>
  <c r="K519" i="10"/>
  <c r="K517" i="10"/>
  <c r="K515" i="10"/>
  <c r="K513" i="10"/>
  <c r="K511" i="10"/>
  <c r="K509" i="10"/>
  <c r="K507" i="10"/>
  <c r="K503" i="10"/>
  <c r="K501" i="10"/>
  <c r="K499" i="10"/>
  <c r="K497" i="10"/>
  <c r="K495" i="10"/>
  <c r="K493" i="10"/>
  <c r="K491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K385" i="10"/>
  <c r="K383" i="10"/>
  <c r="K381" i="10"/>
  <c r="K379" i="10"/>
  <c r="K377" i="10"/>
  <c r="K375" i="10"/>
  <c r="K373" i="10"/>
  <c r="K371" i="10"/>
  <c r="K369" i="10"/>
  <c r="K367" i="10"/>
  <c r="K365" i="10"/>
  <c r="K363" i="10"/>
  <c r="K361" i="10"/>
  <c r="K359" i="10"/>
  <c r="K357" i="10"/>
  <c r="K355" i="10"/>
  <c r="K353" i="10"/>
  <c r="K351" i="10"/>
  <c r="K349" i="10"/>
  <c r="K347" i="10"/>
  <c r="K345" i="10"/>
  <c r="K343" i="10"/>
  <c r="K341" i="10"/>
  <c r="K337" i="10"/>
  <c r="K335" i="10"/>
  <c r="K333" i="10"/>
  <c r="K331" i="10"/>
  <c r="K329" i="10"/>
  <c r="K327" i="10"/>
  <c r="K325" i="10"/>
  <c r="K323" i="10"/>
  <c r="K321" i="10"/>
  <c r="K319" i="10"/>
  <c r="K317" i="10"/>
  <c r="K315" i="10"/>
  <c r="K313" i="10"/>
  <c r="K311" i="10"/>
  <c r="K309" i="10"/>
  <c r="K307" i="10"/>
  <c r="K305" i="10"/>
  <c r="K303" i="10"/>
  <c r="K301" i="10"/>
  <c r="K299" i="10"/>
  <c r="K297" i="10"/>
  <c r="K295" i="10"/>
  <c r="K293" i="10"/>
  <c r="K291" i="10"/>
  <c r="K289" i="10"/>
  <c r="K287" i="10"/>
  <c r="K285" i="10"/>
  <c r="K283" i="10"/>
  <c r="K281" i="10"/>
  <c r="K279" i="10"/>
  <c r="K277" i="10"/>
  <c r="K275" i="10"/>
  <c r="K273" i="10"/>
  <c r="K271" i="10"/>
  <c r="K269" i="10"/>
  <c r="K267" i="10"/>
  <c r="K265" i="10"/>
  <c r="K263" i="10"/>
  <c r="K261" i="10"/>
  <c r="K259" i="10"/>
  <c r="K257" i="10"/>
  <c r="K255" i="10"/>
  <c r="K253" i="10"/>
  <c r="K251" i="10"/>
  <c r="K249" i="10"/>
  <c r="K247" i="10"/>
  <c r="K245" i="10"/>
  <c r="K243" i="10"/>
  <c r="K241" i="10"/>
  <c r="K239" i="10"/>
  <c r="K237" i="10"/>
  <c r="K235" i="10"/>
  <c r="K233" i="10"/>
  <c r="K231" i="10"/>
  <c r="K229" i="10"/>
  <c r="K227" i="10"/>
  <c r="K225" i="10"/>
  <c r="K223" i="10"/>
  <c r="K221" i="10"/>
  <c r="K219" i="10"/>
  <c r="K217" i="10"/>
  <c r="K215" i="10"/>
  <c r="K213" i="10"/>
  <c r="K211" i="10"/>
  <c r="K209" i="10"/>
  <c r="K207" i="10"/>
  <c r="K205" i="10"/>
  <c r="K203" i="10"/>
  <c r="K201" i="10"/>
  <c r="K199" i="10"/>
  <c r="K197" i="10"/>
  <c r="K195" i="10"/>
  <c r="K193" i="10"/>
  <c r="K191" i="10"/>
  <c r="K189" i="10"/>
  <c r="K187" i="10"/>
  <c r="K185" i="10"/>
  <c r="K183" i="10"/>
  <c r="K181" i="10"/>
  <c r="K179" i="10"/>
  <c r="K177" i="10"/>
  <c r="K175" i="10"/>
  <c r="K173" i="10"/>
  <c r="K171" i="10"/>
  <c r="K169" i="10"/>
  <c r="K167" i="10"/>
  <c r="K165" i="10"/>
  <c r="K163" i="10"/>
  <c r="K161" i="10"/>
  <c r="K159" i="10"/>
  <c r="K157" i="10"/>
  <c r="K155" i="10"/>
  <c r="K153" i="10"/>
  <c r="K151" i="10"/>
  <c r="K149" i="10"/>
  <c r="K147" i="10"/>
  <c r="K145" i="10"/>
  <c r="K143" i="10"/>
  <c r="K141" i="10"/>
  <c r="K139" i="10"/>
  <c r="K137" i="10"/>
  <c r="K135" i="10"/>
  <c r="K133" i="10"/>
  <c r="K131" i="10"/>
  <c r="K127" i="10"/>
  <c r="K125" i="10"/>
  <c r="K123" i="10"/>
  <c r="K121" i="10"/>
  <c r="K119" i="10"/>
  <c r="K117" i="10"/>
  <c r="K115" i="10"/>
  <c r="K113" i="10"/>
  <c r="K111" i="10"/>
  <c r="K109" i="10"/>
  <c r="K107" i="10"/>
  <c r="K105" i="10"/>
  <c r="K103" i="10"/>
  <c r="K101" i="10"/>
  <c r="K99" i="10"/>
  <c r="K97" i="10"/>
  <c r="K95" i="10"/>
  <c r="K93" i="10"/>
  <c r="K91" i="10"/>
  <c r="K89" i="10"/>
  <c r="K87" i="10"/>
  <c r="K85" i="10"/>
  <c r="K83" i="10"/>
  <c r="K81" i="10"/>
  <c r="K79" i="10"/>
  <c r="K77" i="10"/>
  <c r="K75" i="10"/>
  <c r="K73" i="10"/>
  <c r="K71" i="10"/>
  <c r="K69" i="10"/>
  <c r="K67" i="10"/>
  <c r="K65" i="10"/>
  <c r="K63" i="10"/>
  <c r="K61" i="10"/>
  <c r="K59" i="10"/>
  <c r="K57" i="10"/>
  <c r="K55" i="10"/>
  <c r="K53" i="10"/>
  <c r="K51" i="10"/>
  <c r="K49" i="10"/>
  <c r="K47" i="10"/>
  <c r="K45" i="10"/>
  <c r="K43" i="10"/>
  <c r="K41" i="10"/>
  <c r="K39" i="10"/>
  <c r="K37" i="10"/>
  <c r="K35" i="10"/>
  <c r="K33" i="10"/>
  <c r="K31" i="10"/>
  <c r="K29" i="10"/>
  <c r="K27" i="10"/>
  <c r="K25" i="10"/>
  <c r="K23" i="10"/>
  <c r="K21" i="10"/>
  <c r="K19" i="10"/>
  <c r="K17" i="10"/>
  <c r="K15" i="10"/>
  <c r="K13" i="10"/>
  <c r="K11" i="10"/>
  <c r="K9" i="10"/>
  <c r="K7" i="10"/>
  <c r="K5" i="10"/>
  <c r="K3" i="10"/>
  <c r="L73" i="10" l="1"/>
  <c r="L479" i="14"/>
  <c r="L1296" i="14"/>
  <c r="L539" i="14"/>
  <c r="L1070" i="14"/>
  <c r="L2146" i="16"/>
  <c r="L2136" i="16"/>
  <c r="L2066" i="16"/>
  <c r="L2063" i="16"/>
  <c r="L2052" i="16"/>
  <c r="L1972" i="16"/>
  <c r="L1920" i="16"/>
  <c r="L1919" i="16"/>
  <c r="L1888" i="16"/>
  <c r="L1887" i="16"/>
  <c r="L1841" i="16"/>
  <c r="L1839" i="16"/>
  <c r="L1834" i="16"/>
  <c r="L1833" i="16"/>
  <c r="L1823" i="16"/>
  <c r="L1822" i="16"/>
  <c r="L1795" i="16"/>
  <c r="L1794" i="16"/>
  <c r="L1749" i="16"/>
  <c r="L1739" i="16"/>
  <c r="L1738" i="16"/>
  <c r="L1737" i="16"/>
  <c r="L1703" i="16"/>
  <c r="L1697" i="16"/>
  <c r="L1668" i="16"/>
  <c r="L1662" i="16"/>
  <c r="L1648" i="16"/>
  <c r="L1640" i="16"/>
  <c r="L1535" i="16"/>
  <c r="L1191" i="16"/>
  <c r="L1189" i="16"/>
  <c r="L1146" i="16"/>
  <c r="L1026" i="16"/>
  <c r="L1024" i="16"/>
  <c r="L1021" i="16"/>
  <c r="L1020" i="16"/>
  <c r="L1019" i="16"/>
  <c r="L971" i="16"/>
  <c r="L970" i="16"/>
  <c r="L969" i="16"/>
  <c r="L935" i="16"/>
  <c r="L934" i="16"/>
  <c r="L905" i="16"/>
  <c r="L904" i="16"/>
  <c r="L903" i="16"/>
  <c r="L889" i="16"/>
  <c r="L866" i="16"/>
  <c r="L865" i="16"/>
  <c r="L864" i="16"/>
  <c r="L497" i="16"/>
  <c r="L371" i="16"/>
  <c r="L263" i="16"/>
  <c r="L246" i="16"/>
  <c r="L245" i="16"/>
  <c r="L91" i="16"/>
  <c r="L45" i="16"/>
  <c r="L53" i="15"/>
  <c r="L1199" i="15"/>
  <c r="L4763" i="15"/>
  <c r="L4920" i="15"/>
  <c r="L4916" i="15"/>
  <c r="L4915" i="15"/>
  <c r="L4906" i="15"/>
  <c r="L4897" i="15"/>
  <c r="L4892" i="15"/>
  <c r="L4528" i="15"/>
  <c r="L4471" i="15"/>
  <c r="L1177" i="15"/>
  <c r="L1063" i="15"/>
  <c r="L2708" i="15"/>
  <c r="L2709" i="15"/>
  <c r="L2710" i="15"/>
  <c r="L2258" i="10"/>
  <c r="L1067" i="10"/>
  <c r="L2098" i="10"/>
  <c r="L3051" i="10"/>
  <c r="L4" i="10"/>
  <c r="L156" i="10"/>
  <c r="L32" i="10"/>
  <c r="L15" i="10"/>
  <c r="L21" i="10"/>
  <c r="O21" i="10" s="1"/>
  <c r="L51" i="10"/>
  <c r="L11" i="10"/>
  <c r="L3" i="14"/>
  <c r="L371" i="14"/>
  <c r="L595" i="14"/>
  <c r="L213" i="14"/>
  <c r="L488" i="14"/>
  <c r="L21" i="14"/>
  <c r="L5" i="14"/>
  <c r="L4" i="14"/>
  <c r="L28" i="14"/>
  <c r="L496" i="14"/>
  <c r="L112" i="14"/>
  <c r="L2" i="14"/>
  <c r="L1960" i="16"/>
  <c r="L1763" i="16"/>
  <c r="L1679" i="16"/>
  <c r="L1587" i="16"/>
  <c r="L1130" i="16"/>
  <c r="L1129" i="16"/>
  <c r="L1074" i="16"/>
  <c r="L1073" i="16"/>
  <c r="L1071" i="16"/>
  <c r="L1038" i="16"/>
  <c r="L1033" i="16"/>
  <c r="L1029" i="16"/>
  <c r="L945" i="16"/>
  <c r="L852" i="16"/>
  <c r="L845" i="16"/>
  <c r="L811" i="16"/>
  <c r="L729" i="16"/>
  <c r="L530" i="16"/>
  <c r="L473" i="16"/>
  <c r="L470" i="16"/>
  <c r="L464" i="16"/>
  <c r="L463" i="16"/>
  <c r="L456" i="16"/>
  <c r="L451" i="16"/>
  <c r="L442" i="16"/>
  <c r="L441" i="16"/>
  <c r="L438" i="16"/>
  <c r="L415" i="16"/>
  <c r="L359" i="16"/>
  <c r="L355" i="16"/>
  <c r="L343" i="16"/>
  <c r="L338" i="16"/>
  <c r="L312" i="16"/>
  <c r="L307" i="16"/>
  <c r="L301" i="16"/>
  <c r="L276" i="16"/>
  <c r="L273" i="16"/>
  <c r="L260" i="16"/>
  <c r="L251" i="16"/>
  <c r="L233" i="16"/>
  <c r="L228" i="16"/>
  <c r="L227" i="16"/>
  <c r="L209" i="16"/>
  <c r="L208" i="16"/>
  <c r="L183" i="16"/>
  <c r="L181" i="16"/>
  <c r="L179" i="16"/>
  <c r="L178" i="16"/>
  <c r="L176" i="16"/>
  <c r="L173" i="16"/>
  <c r="L169" i="16"/>
  <c r="L168" i="16"/>
  <c r="L165" i="16"/>
  <c r="L157" i="16"/>
  <c r="L155" i="16"/>
  <c r="L154" i="16"/>
  <c r="L153" i="16"/>
  <c r="L152" i="16"/>
  <c r="L151" i="16"/>
  <c r="L150" i="16"/>
  <c r="L138" i="16"/>
  <c r="L134" i="16"/>
  <c r="L132" i="16"/>
  <c r="L130" i="16"/>
  <c r="L127" i="16"/>
  <c r="L123" i="16"/>
  <c r="L122" i="16"/>
  <c r="L121" i="16"/>
  <c r="L119" i="16"/>
  <c r="L118" i="16"/>
  <c r="L115" i="16"/>
  <c r="L113" i="16"/>
  <c r="L106" i="16"/>
  <c r="L105" i="16"/>
  <c r="L75" i="16"/>
  <c r="L74" i="16"/>
  <c r="L73" i="16"/>
  <c r="L71" i="16"/>
  <c r="L68" i="16"/>
  <c r="L57" i="16"/>
  <c r="L55" i="16"/>
  <c r="L46" i="16"/>
  <c r="L13" i="16"/>
  <c r="L18" i="16"/>
  <c r="L342" i="16"/>
  <c r="L2155" i="16"/>
  <c r="L2142" i="16"/>
  <c r="L2139" i="16"/>
  <c r="L2138" i="16"/>
  <c r="L2131" i="16"/>
  <c r="L2129" i="16"/>
  <c r="L2128" i="16"/>
  <c r="L2126" i="16"/>
  <c r="L2125" i="16"/>
  <c r="L2123" i="16"/>
  <c r="L2121" i="16"/>
  <c r="L2119" i="16"/>
  <c r="L2117" i="16"/>
  <c r="L2116" i="16"/>
  <c r="L2115" i="16"/>
  <c r="L2106" i="16"/>
  <c r="L2094" i="16"/>
  <c r="L2086" i="16"/>
  <c r="L2082" i="16"/>
  <c r="L2081" i="16"/>
  <c r="L2027" i="16"/>
  <c r="L1974" i="16"/>
  <c r="L1973" i="16"/>
  <c r="L1968" i="16"/>
  <c r="L1966" i="16"/>
  <c r="L1965" i="16"/>
  <c r="L1964" i="16"/>
  <c r="L1962" i="16"/>
  <c r="L1961" i="16"/>
  <c r="L1959" i="16"/>
  <c r="L1957" i="16"/>
  <c r="L1951" i="16"/>
  <c r="L1948" i="16"/>
  <c r="L1945" i="16"/>
  <c r="L1943" i="16"/>
  <c r="L1939" i="16"/>
  <c r="L1935" i="16"/>
  <c r="L1933" i="16"/>
  <c r="L1932" i="16"/>
  <c r="L1931" i="16"/>
  <c r="L1929" i="16"/>
  <c r="L1928" i="16"/>
  <c r="L1926" i="16"/>
  <c r="L1924" i="16"/>
  <c r="L1923" i="16"/>
  <c r="L1918" i="16"/>
  <c r="L1907" i="16"/>
  <c r="L1906" i="16"/>
  <c r="L1901" i="16"/>
  <c r="L1900" i="16"/>
  <c r="L1899" i="16"/>
  <c r="L1898" i="16"/>
  <c r="L1897" i="16"/>
  <c r="L1895" i="16"/>
  <c r="L1709" i="16"/>
  <c r="L1708" i="16"/>
  <c r="L1707" i="16"/>
  <c r="L1705" i="16"/>
  <c r="L1612" i="16"/>
  <c r="L1597" i="16"/>
  <c r="L1589" i="16"/>
  <c r="L703" i="16"/>
  <c r="L699" i="16"/>
  <c r="L654" i="16"/>
  <c r="L653" i="16"/>
  <c r="L652" i="16"/>
  <c r="L532" i="16"/>
  <c r="L529" i="16"/>
  <c r="L528" i="16"/>
  <c r="L524" i="16"/>
  <c r="L522" i="16"/>
  <c r="L521" i="16"/>
  <c r="L520" i="16"/>
  <c r="L518" i="16"/>
  <c r="L517" i="16"/>
  <c r="L516" i="16"/>
  <c r="L513" i="16"/>
  <c r="L512" i="16"/>
  <c r="L511" i="16"/>
  <c r="L509" i="16"/>
  <c r="L503" i="16"/>
  <c r="L498" i="16"/>
  <c r="L490" i="16"/>
  <c r="L485" i="16"/>
  <c r="L449" i="16"/>
  <c r="L448" i="16"/>
  <c r="L434" i="16"/>
  <c r="L428" i="16"/>
  <c r="L427" i="16"/>
  <c r="L422" i="16"/>
  <c r="L417" i="16"/>
  <c r="L416" i="16"/>
  <c r="L409" i="16"/>
  <c r="L402" i="16"/>
  <c r="L393" i="16"/>
  <c r="L388" i="16"/>
  <c r="L386" i="16"/>
  <c r="L380" i="16"/>
  <c r="L377" i="16"/>
  <c r="L361" i="16"/>
  <c r="L360" i="16"/>
  <c r="L358" i="16"/>
  <c r="L352" i="16"/>
  <c r="L351" i="16"/>
  <c r="L349" i="16"/>
  <c r="L334" i="16"/>
  <c r="L333" i="16"/>
  <c r="L325" i="16"/>
  <c r="L318" i="16"/>
  <c r="L317" i="16"/>
  <c r="L316" i="16"/>
  <c r="L314" i="16"/>
  <c r="L311" i="16"/>
  <c r="L310" i="16"/>
  <c r="L309" i="16"/>
  <c r="L308" i="16"/>
  <c r="L305" i="16"/>
  <c r="L304" i="16"/>
  <c r="L302" i="16"/>
  <c r="L299" i="16"/>
  <c r="L298" i="16"/>
  <c r="L296" i="16"/>
  <c r="L295" i="16"/>
  <c r="L286" i="16"/>
  <c r="L282" i="16"/>
  <c r="L281" i="16"/>
  <c r="L280" i="16"/>
  <c r="L279" i="16"/>
  <c r="L278" i="16"/>
  <c r="L277" i="16"/>
  <c r="L272" i="16"/>
  <c r="L269" i="16"/>
  <c r="L261" i="16"/>
  <c r="L241" i="16"/>
  <c r="L202" i="16"/>
  <c r="L144" i="16"/>
  <c r="L44" i="16"/>
  <c r="L32" i="16"/>
  <c r="L31" i="16"/>
  <c r="L9" i="16"/>
  <c r="L7" i="16"/>
  <c r="L1608" i="16"/>
  <c r="L2073" i="16"/>
  <c r="L2043" i="16"/>
  <c r="L2042" i="16"/>
  <c r="L2041" i="16"/>
  <c r="L2033" i="16"/>
  <c r="L2023" i="16"/>
  <c r="L2016" i="16"/>
  <c r="L2013" i="16"/>
  <c r="L2005" i="16"/>
  <c r="L2002" i="16"/>
  <c r="L2001" i="16"/>
  <c r="L2000" i="16"/>
  <c r="L1998" i="16"/>
  <c r="L1997" i="16"/>
  <c r="L1994" i="16"/>
  <c r="L1992" i="16"/>
  <c r="L1985" i="16"/>
  <c r="L1984" i="16"/>
  <c r="L1983" i="16"/>
  <c r="L1980" i="16"/>
  <c r="L1942" i="16"/>
  <c r="L1913" i="16"/>
  <c r="L1843" i="16"/>
  <c r="L1819" i="16"/>
  <c r="L1631" i="16"/>
  <c r="L1630" i="16"/>
  <c r="L1629" i="16"/>
  <c r="L1628" i="16"/>
  <c r="L1624" i="16"/>
  <c r="L1623" i="16"/>
  <c r="L1618" i="16"/>
  <c r="L1615" i="16"/>
  <c r="L1430" i="16"/>
  <c r="L1429" i="16"/>
  <c r="L1428" i="16"/>
  <c r="L1427" i="16"/>
  <c r="L1076" i="16"/>
  <c r="L1064" i="16"/>
  <c r="L1060" i="16"/>
  <c r="L1012" i="16"/>
  <c r="L1011" i="16"/>
  <c r="L1010" i="16"/>
  <c r="L1009" i="16"/>
  <c r="L1008" i="16"/>
  <c r="L1007" i="16"/>
  <c r="L1006" i="16"/>
  <c r="L1004" i="16"/>
  <c r="L1003" i="16"/>
  <c r="L1002" i="16"/>
  <c r="L1001" i="16"/>
  <c r="L994" i="16"/>
  <c r="L993" i="16"/>
  <c r="L991" i="16"/>
  <c r="L987" i="16"/>
  <c r="L986" i="16"/>
  <c r="L985" i="16"/>
  <c r="L983" i="16"/>
  <c r="L981" i="16"/>
  <c r="L980" i="16"/>
  <c r="L978" i="16"/>
  <c r="L977" i="16"/>
  <c r="L976" i="16"/>
  <c r="L975" i="16"/>
  <c r="L974" i="16"/>
  <c r="L973" i="16"/>
  <c r="L968" i="16"/>
  <c r="L967" i="16"/>
  <c r="L966" i="16"/>
  <c r="L960" i="16"/>
  <c r="L959" i="16"/>
  <c r="L958" i="16"/>
  <c r="L952" i="16"/>
  <c r="L948" i="16"/>
  <c r="L947" i="16"/>
  <c r="L946" i="16"/>
  <c r="L941" i="16"/>
  <c r="L908" i="16"/>
  <c r="L899" i="16"/>
  <c r="L896" i="16"/>
  <c r="L892" i="16"/>
  <c r="L872" i="16"/>
  <c r="L871" i="16"/>
  <c r="L870" i="16"/>
  <c r="L813" i="16"/>
  <c r="L812" i="16"/>
  <c r="L690" i="16"/>
  <c r="L688" i="16"/>
  <c r="L687" i="16"/>
  <c r="L684" i="16"/>
  <c r="L683" i="16"/>
  <c r="L676" i="16"/>
  <c r="L672" i="16"/>
  <c r="L665" i="16"/>
  <c r="L650" i="16"/>
  <c r="L644" i="16"/>
  <c r="L638" i="16"/>
  <c r="L585" i="16"/>
  <c r="L583" i="16"/>
  <c r="L577" i="16"/>
  <c r="L573" i="16"/>
  <c r="L559" i="16"/>
  <c r="L552" i="16"/>
  <c r="L550" i="16"/>
  <c r="L549" i="16"/>
  <c r="L547" i="16"/>
  <c r="L546" i="16"/>
  <c r="L543" i="16"/>
  <c r="L538" i="16"/>
  <c r="L472" i="16"/>
  <c r="L471" i="16"/>
  <c r="L437" i="16"/>
  <c r="L435" i="16"/>
  <c r="L433" i="16"/>
  <c r="L432" i="16"/>
  <c r="L429" i="16"/>
  <c r="L420" i="16"/>
  <c r="L418" i="16"/>
  <c r="L410" i="16"/>
  <c r="L406" i="16"/>
  <c r="L405" i="16"/>
  <c r="L403" i="16"/>
  <c r="L383" i="16"/>
  <c r="L382" i="16"/>
  <c r="L381" i="16"/>
  <c r="L376" i="16"/>
  <c r="L375" i="16"/>
  <c r="L370" i="16"/>
  <c r="L368" i="16"/>
  <c r="L350" i="16"/>
  <c r="L348" i="16"/>
  <c r="L347" i="16"/>
  <c r="L346" i="16"/>
  <c r="L293" i="16"/>
  <c r="L196" i="16"/>
  <c r="L136" i="16"/>
  <c r="L108" i="16"/>
  <c r="L107" i="16"/>
  <c r="L101" i="16"/>
  <c r="L100" i="16"/>
  <c r="L99" i="16"/>
  <c r="L98" i="16"/>
  <c r="L97" i="16"/>
  <c r="L95" i="16"/>
  <c r="L94" i="16"/>
  <c r="L93" i="16"/>
  <c r="L90" i="16"/>
  <c r="L88" i="16"/>
  <c r="L87" i="16"/>
  <c r="L85" i="16"/>
  <c r="L84" i="16"/>
  <c r="L79" i="16"/>
  <c r="L78" i="16"/>
  <c r="L77" i="16"/>
  <c r="L70" i="16"/>
  <c r="L62" i="16"/>
  <c r="L53" i="16"/>
  <c r="L52" i="16"/>
  <c r="L51" i="16"/>
  <c r="L48" i="16"/>
  <c r="L47" i="16"/>
  <c r="L35" i="16"/>
  <c r="L34" i="16"/>
  <c r="L33" i="16"/>
  <c r="L29" i="16"/>
  <c r="L16" i="16"/>
  <c r="L15" i="16"/>
  <c r="L14" i="16"/>
  <c r="L5" i="16"/>
  <c r="L4" i="16"/>
  <c r="L3" i="16"/>
  <c r="L1846" i="16"/>
  <c r="L1829" i="16"/>
  <c r="L1542" i="16"/>
  <c r="L1372" i="16"/>
  <c r="L1334" i="16"/>
  <c r="L1331" i="16"/>
  <c r="L1319" i="16"/>
  <c r="L1199" i="16"/>
  <c r="L1187" i="16"/>
  <c r="L1185" i="16"/>
  <c r="L1184" i="16"/>
  <c r="L1170" i="16"/>
  <c r="L1160" i="16"/>
  <c r="L1147" i="16"/>
  <c r="L1139" i="16"/>
  <c r="L1138" i="16"/>
  <c r="L1135" i="16"/>
  <c r="L1127" i="16"/>
  <c r="L1121" i="16"/>
  <c r="L1114" i="16"/>
  <c r="L1105" i="16"/>
  <c r="L1101" i="16"/>
  <c r="L1095" i="16"/>
  <c r="L1094" i="16"/>
  <c r="L1093" i="16"/>
  <c r="L1090" i="16"/>
  <c r="L1081" i="16"/>
  <c r="L1068" i="16"/>
  <c r="L1061" i="16"/>
  <c r="L1059" i="16"/>
  <c r="L1040" i="16"/>
  <c r="L979" i="16"/>
  <c r="L965" i="16"/>
  <c r="L807" i="16"/>
  <c r="L657" i="16"/>
  <c r="L625" i="16"/>
  <c r="L617" i="16"/>
  <c r="L610" i="16"/>
  <c r="L605" i="16"/>
  <c r="L604" i="16"/>
  <c r="L572" i="16"/>
  <c r="L526" i="16"/>
  <c r="L507" i="16"/>
  <c r="L504" i="16"/>
  <c r="L500" i="16"/>
  <c r="L495" i="16"/>
  <c r="L494" i="16"/>
  <c r="L493" i="16"/>
  <c r="L489" i="16"/>
  <c r="L488" i="16"/>
  <c r="L487" i="16"/>
  <c r="L486" i="16"/>
  <c r="L483" i="16"/>
  <c r="L477" i="16"/>
  <c r="L474" i="16"/>
  <c r="L469" i="16"/>
  <c r="L468" i="16"/>
  <c r="L467" i="16"/>
  <c r="L466" i="16"/>
  <c r="L460" i="16"/>
  <c r="L458" i="16"/>
  <c r="L455" i="16"/>
  <c r="L454" i="16"/>
  <c r="L453" i="16"/>
  <c r="L447" i="16"/>
  <c r="L446" i="16"/>
  <c r="L445" i="16"/>
  <c r="L440" i="16"/>
  <c r="L421" i="16"/>
  <c r="L396" i="16"/>
  <c r="L339" i="16"/>
  <c r="L327" i="16"/>
  <c r="L322" i="16"/>
  <c r="L321" i="16"/>
  <c r="L274" i="16"/>
  <c r="L252" i="16"/>
  <c r="L247" i="16"/>
  <c r="L238" i="16"/>
  <c r="L235" i="16"/>
  <c r="L226" i="16"/>
  <c r="L223" i="16"/>
  <c r="L222" i="16"/>
  <c r="L221" i="16"/>
  <c r="L220" i="16"/>
  <c r="L175" i="16"/>
  <c r="L174" i="16"/>
  <c r="L172" i="16"/>
  <c r="L167" i="16"/>
  <c r="L166" i="16"/>
  <c r="L163" i="16"/>
  <c r="L162" i="16"/>
  <c r="L160" i="16"/>
  <c r="L159" i="16"/>
  <c r="L149" i="16"/>
  <c r="L146" i="16"/>
  <c r="L143" i="16"/>
  <c r="L137" i="16"/>
  <c r="L135" i="16"/>
  <c r="L128" i="16"/>
  <c r="L116" i="16"/>
  <c r="L111" i="16"/>
  <c r="L89" i="16"/>
  <c r="L83" i="16"/>
  <c r="L1111" i="16"/>
  <c r="L990" i="16"/>
  <c r="L411" i="16"/>
  <c r="L384" i="16"/>
  <c r="L366" i="16"/>
  <c r="L345" i="16"/>
  <c r="L344" i="16"/>
  <c r="L335" i="16"/>
  <c r="L330" i="16"/>
  <c r="L284" i="16"/>
  <c r="L109" i="16"/>
  <c r="L8" i="16"/>
  <c r="L2153" i="16"/>
  <c r="L2151" i="16"/>
  <c r="L2150" i="16"/>
  <c r="L2149" i="16"/>
  <c r="L2148" i="16"/>
  <c r="L2145" i="16"/>
  <c r="L2143" i="16"/>
  <c r="L2140" i="16"/>
  <c r="L2135" i="16"/>
  <c r="L2133" i="16"/>
  <c r="L2130" i="16"/>
  <c r="L2118" i="16"/>
  <c r="L2114" i="16"/>
  <c r="L2113" i="16"/>
  <c r="L2112" i="16"/>
  <c r="L2109" i="16"/>
  <c r="L2107" i="16"/>
  <c r="L2103" i="16"/>
  <c r="L2101" i="16"/>
  <c r="L2100" i="16"/>
  <c r="L2099" i="16"/>
  <c r="L2095" i="16"/>
  <c r="L2092" i="16"/>
  <c r="L2091" i="16"/>
  <c r="L2089" i="16"/>
  <c r="L2088" i="16"/>
  <c r="L2085" i="16"/>
  <c r="L2083" i="16"/>
  <c r="L2078" i="16"/>
  <c r="L2076" i="16"/>
  <c r="L2074" i="16"/>
  <c r="L2071" i="16"/>
  <c r="L2062" i="16"/>
  <c r="L2061" i="16"/>
  <c r="L2048" i="16"/>
  <c r="L2035" i="16"/>
  <c r="L2025" i="16"/>
  <c r="L2017" i="16"/>
  <c r="L2014" i="16"/>
  <c r="L1986" i="16"/>
  <c r="L1970" i="16"/>
  <c r="L1967" i="16"/>
  <c r="L1963" i="16"/>
  <c r="L1958" i="16"/>
  <c r="L1954" i="16"/>
  <c r="L1949" i="16"/>
  <c r="L1947" i="16"/>
  <c r="L1944" i="16"/>
  <c r="L1940" i="16"/>
  <c r="L1937" i="16"/>
  <c r="L1936" i="16"/>
  <c r="L1930" i="16"/>
  <c r="L1925" i="16"/>
  <c r="L1917" i="16"/>
  <c r="L1915" i="16"/>
  <c r="L1911" i="16"/>
  <c r="L1910" i="16"/>
  <c r="L1892" i="16"/>
  <c r="L1891" i="16"/>
  <c r="L1838" i="16"/>
  <c r="L1837" i="16"/>
  <c r="L1821" i="16"/>
  <c r="L1814" i="16"/>
  <c r="L1810" i="16"/>
  <c r="L1809" i="16"/>
  <c r="L1807" i="16"/>
  <c r="L1800" i="16"/>
  <c r="L1798" i="16"/>
  <c r="L1796" i="16"/>
  <c r="L1793" i="16"/>
  <c r="L1792" i="16"/>
  <c r="L1791" i="16"/>
  <c r="L1789" i="16"/>
  <c r="L1788" i="16"/>
  <c r="L1785" i="16"/>
  <c r="L1783" i="16"/>
  <c r="L1782" i="16"/>
  <c r="L1781" i="16"/>
  <c r="L1779" i="16"/>
  <c r="L1775" i="16"/>
  <c r="L1770" i="16"/>
  <c r="L1767" i="16"/>
  <c r="L1766" i="16"/>
  <c r="L1764" i="16"/>
  <c r="L1762" i="16"/>
  <c r="L1757" i="16"/>
  <c r="L1755" i="16"/>
  <c r="L1754" i="16"/>
  <c r="L1753" i="16"/>
  <c r="L1750" i="16"/>
  <c r="L1747" i="16"/>
  <c r="L1741" i="16"/>
  <c r="L1735" i="16"/>
  <c r="L1734" i="16"/>
  <c r="L1729" i="16"/>
  <c r="L1727" i="16"/>
  <c r="L1726" i="16"/>
  <c r="L1722" i="16"/>
  <c r="L1720" i="16"/>
  <c r="L1716" i="16"/>
  <c r="L1715" i="16"/>
  <c r="L1701" i="16"/>
  <c r="L1692" i="16"/>
  <c r="L1686" i="16"/>
  <c r="L1683" i="16"/>
  <c r="L1682" i="16"/>
  <c r="L1681" i="16"/>
  <c r="L1678" i="16"/>
  <c r="L1677" i="16"/>
  <c r="L1670" i="16"/>
  <c r="L1669" i="16"/>
  <c r="L1667" i="16"/>
  <c r="L1666" i="16"/>
  <c r="L1661" i="16"/>
  <c r="L1660" i="16"/>
  <c r="L1639" i="16"/>
  <c r="L1635" i="16"/>
  <c r="L1619" i="16"/>
  <c r="L1617" i="16"/>
  <c r="L1616" i="16"/>
  <c r="L1602" i="16"/>
  <c r="L1598" i="16"/>
  <c r="L1596" i="16"/>
  <c r="L1595" i="16"/>
  <c r="L1594" i="16"/>
  <c r="L1593" i="16"/>
  <c r="L1590" i="16"/>
  <c r="L1588" i="16"/>
  <c r="L1586" i="16"/>
  <c r="L1585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0" i="16"/>
  <c r="L1568" i="16"/>
  <c r="L1567" i="16"/>
  <c r="L1565" i="16"/>
  <c r="L1564" i="16"/>
  <c r="L1562" i="16"/>
  <c r="L1561" i="16"/>
  <c r="L1559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0" i="16"/>
  <c r="L1539" i="16"/>
  <c r="L1533" i="16"/>
  <c r="L1531" i="16"/>
  <c r="L1530" i="16"/>
  <c r="L1529" i="16"/>
  <c r="L1526" i="16"/>
  <c r="L1520" i="16"/>
  <c r="L1518" i="16"/>
  <c r="L1514" i="16"/>
  <c r="L1506" i="16"/>
  <c r="L1505" i="16"/>
  <c r="L1503" i="16"/>
  <c r="L1502" i="16"/>
  <c r="L1500" i="16"/>
  <c r="L1467" i="16"/>
  <c r="L1454" i="16"/>
  <c r="L1438" i="16"/>
  <c r="L1433" i="16"/>
  <c r="L1420" i="16"/>
  <c r="L1417" i="16"/>
  <c r="L1416" i="16"/>
  <c r="L1415" i="16"/>
  <c r="L1414" i="16"/>
  <c r="L1408" i="16"/>
  <c r="L1407" i="16"/>
  <c r="L1403" i="16"/>
  <c r="L1398" i="16"/>
  <c r="L1387" i="16"/>
  <c r="L1386" i="16"/>
  <c r="L1384" i="16"/>
  <c r="L1379" i="16"/>
  <c r="L1378" i="16"/>
  <c r="L1377" i="16"/>
  <c r="L1376" i="16"/>
  <c r="L1375" i="16"/>
  <c r="L1373" i="16"/>
  <c r="L1371" i="16"/>
  <c r="L1370" i="16"/>
  <c r="L1369" i="16"/>
  <c r="L1367" i="16"/>
  <c r="L1366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5" i="16"/>
  <c r="L1343" i="16"/>
  <c r="L1342" i="16"/>
  <c r="L1339" i="16"/>
  <c r="L1336" i="16"/>
  <c r="L1330" i="16"/>
  <c r="L1328" i="16"/>
  <c r="L1327" i="16"/>
  <c r="L1326" i="16"/>
  <c r="L1325" i="16"/>
  <c r="L1321" i="16"/>
  <c r="L1320" i="16"/>
  <c r="L1316" i="16"/>
  <c r="L1315" i="16"/>
  <c r="L1313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3" i="16"/>
  <c r="L1292" i="16"/>
  <c r="L1290" i="16"/>
  <c r="L1289" i="16"/>
  <c r="L1286" i="16"/>
  <c r="L1285" i="16"/>
  <c r="L1282" i="16"/>
  <c r="L1281" i="16"/>
  <c r="L1279" i="16"/>
  <c r="L1278" i="16"/>
  <c r="L1277" i="16"/>
  <c r="L1276" i="16"/>
  <c r="L1274" i="16"/>
  <c r="L1272" i="16"/>
  <c r="L1270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5" i="16"/>
  <c r="L1254" i="16"/>
  <c r="L1250" i="16"/>
  <c r="L1249" i="16"/>
  <c r="L1247" i="16"/>
  <c r="L1246" i="16"/>
  <c r="L1245" i="16"/>
  <c r="L1244" i="16"/>
  <c r="L1243" i="16"/>
  <c r="L1241" i="16"/>
  <c r="L1240" i="16"/>
  <c r="L1239" i="16"/>
  <c r="L1238" i="16"/>
  <c r="L1237" i="16"/>
  <c r="L1235" i="16"/>
  <c r="L1234" i="16"/>
  <c r="L1233" i="16"/>
  <c r="L1231" i="16"/>
  <c r="L1230" i="16"/>
  <c r="L1229" i="16"/>
  <c r="L1228" i="16"/>
  <c r="L1227" i="16"/>
  <c r="L1226" i="16"/>
  <c r="L1225" i="16"/>
  <c r="L1224" i="16"/>
  <c r="L1223" i="16"/>
  <c r="L1218" i="16"/>
  <c r="L1217" i="16"/>
  <c r="L1214" i="16"/>
  <c r="L1213" i="16"/>
  <c r="L1208" i="16"/>
  <c r="L1207" i="16"/>
  <c r="L1204" i="16"/>
  <c r="L1203" i="16"/>
  <c r="L1202" i="16"/>
  <c r="L1197" i="16"/>
  <c r="L1196" i="16"/>
  <c r="L1190" i="16"/>
  <c r="L1188" i="16"/>
  <c r="L1186" i="16"/>
  <c r="L1182" i="16"/>
  <c r="L1169" i="16"/>
  <c r="L1162" i="16"/>
  <c r="L1157" i="16"/>
  <c r="L1154" i="16"/>
  <c r="L1152" i="16"/>
  <c r="L1144" i="16"/>
  <c r="L1142" i="16"/>
  <c r="L1140" i="16"/>
  <c r="L1132" i="16"/>
  <c r="L1115" i="16"/>
  <c r="L1112" i="16"/>
  <c r="L1098" i="16"/>
  <c r="L1092" i="16"/>
  <c r="L1087" i="16"/>
  <c r="L1083" i="16"/>
  <c r="L1082" i="16"/>
  <c r="L1078" i="16"/>
  <c r="L1069" i="16"/>
  <c r="L1066" i="16"/>
  <c r="L1058" i="16"/>
  <c r="L1054" i="16"/>
  <c r="L1053" i="16"/>
  <c r="L1050" i="16"/>
  <c r="L1041" i="16"/>
  <c r="L1030" i="16"/>
  <c r="L1028" i="16"/>
  <c r="L1027" i="16"/>
  <c r="L1025" i="16"/>
  <c r="L1023" i="16"/>
  <c r="L1022" i="16"/>
  <c r="L1018" i="16"/>
  <c r="L1017" i="16"/>
  <c r="L1016" i="16"/>
  <c r="L1013" i="16"/>
  <c r="L1005" i="16"/>
  <c r="L1000" i="16"/>
  <c r="L999" i="16"/>
  <c r="L998" i="16"/>
  <c r="L997" i="16"/>
  <c r="L989" i="16"/>
  <c r="L988" i="16"/>
  <c r="L984" i="16"/>
  <c r="L972" i="16"/>
  <c r="L964" i="16"/>
  <c r="L963" i="16"/>
  <c r="L962" i="16"/>
  <c r="L957" i="16"/>
  <c r="L956" i="16"/>
  <c r="L955" i="16"/>
  <c r="L953" i="16"/>
  <c r="L951" i="16"/>
  <c r="L949" i="16"/>
  <c r="L943" i="16"/>
  <c r="L939" i="16"/>
  <c r="L937" i="16"/>
  <c r="L936" i="16"/>
  <c r="L933" i="16"/>
  <c r="L932" i="16"/>
  <c r="L931" i="16"/>
  <c r="L930" i="16"/>
  <c r="L929" i="16"/>
  <c r="L928" i="16"/>
  <c r="L926" i="16"/>
  <c r="L925" i="16"/>
  <c r="L924" i="16"/>
  <c r="L918" i="16"/>
  <c r="L916" i="16"/>
  <c r="L912" i="16"/>
  <c r="L911" i="16"/>
  <c r="L910" i="16"/>
  <c r="L909" i="16"/>
  <c r="L907" i="16"/>
  <c r="L895" i="16"/>
  <c r="L894" i="16"/>
  <c r="L893" i="16"/>
  <c r="L891" i="16"/>
  <c r="L890" i="16"/>
  <c r="L888" i="16"/>
  <c r="L887" i="16"/>
  <c r="L886" i="16"/>
  <c r="L883" i="16"/>
  <c r="L882" i="16"/>
  <c r="L881" i="16"/>
  <c r="L880" i="16"/>
  <c r="L878" i="16"/>
  <c r="L874" i="16"/>
  <c r="L873" i="16"/>
  <c r="L869" i="16"/>
  <c r="L868" i="16"/>
  <c r="L861" i="16"/>
  <c r="L860" i="16"/>
  <c r="L859" i="16"/>
  <c r="L858" i="16"/>
  <c r="L809" i="16"/>
  <c r="L792" i="16"/>
  <c r="L780" i="16"/>
  <c r="L778" i="16"/>
  <c r="L776" i="16"/>
  <c r="L764" i="16"/>
  <c r="L740" i="16"/>
  <c r="L737" i="16"/>
  <c r="L714" i="16"/>
  <c r="L702" i="16"/>
  <c r="L700" i="16"/>
  <c r="L694" i="16"/>
  <c r="L693" i="16"/>
  <c r="L671" i="16"/>
  <c r="L663" i="16"/>
  <c r="L643" i="16"/>
  <c r="L641" i="16"/>
  <c r="L640" i="16"/>
  <c r="L633" i="16"/>
  <c r="L632" i="16"/>
  <c r="L628" i="16"/>
  <c r="L619" i="16"/>
  <c r="L614" i="16"/>
  <c r="L613" i="16"/>
  <c r="L609" i="16"/>
  <c r="L601" i="16"/>
  <c r="L597" i="16"/>
  <c r="L595" i="16"/>
  <c r="L594" i="16"/>
  <c r="L593" i="16"/>
  <c r="L591" i="16"/>
  <c r="L590" i="16"/>
  <c r="L589" i="16"/>
  <c r="L588" i="16"/>
  <c r="L580" i="16"/>
  <c r="L578" i="16"/>
  <c r="L576" i="16"/>
  <c r="L562" i="16"/>
  <c r="L560" i="16"/>
  <c r="L554" i="16"/>
  <c r="L551" i="16"/>
  <c r="L542" i="16"/>
  <c r="L534" i="16"/>
  <c r="L531" i="16"/>
  <c r="L523" i="16"/>
  <c r="L506" i="16"/>
  <c r="L505" i="16"/>
  <c r="L482" i="16"/>
  <c r="L479" i="16"/>
  <c r="L476" i="16"/>
  <c r="L425" i="16"/>
  <c r="L423" i="16"/>
  <c r="L419" i="16"/>
  <c r="L413" i="16"/>
  <c r="L408" i="16"/>
  <c r="L407" i="16"/>
  <c r="L404" i="16"/>
  <c r="L401" i="16"/>
  <c r="L400" i="16"/>
  <c r="L399" i="16"/>
  <c r="L398" i="16"/>
  <c r="L397" i="16"/>
  <c r="L395" i="16"/>
  <c r="L392" i="16"/>
  <c r="L391" i="16"/>
  <c r="L390" i="16"/>
  <c r="L389" i="16"/>
  <c r="L374" i="16"/>
  <c r="L372" i="16"/>
  <c r="L367" i="16"/>
  <c r="L364" i="16"/>
  <c r="L354" i="16"/>
  <c r="L353" i="16"/>
  <c r="L332" i="16"/>
  <c r="L328" i="16"/>
  <c r="L326" i="16"/>
  <c r="L324" i="16"/>
  <c r="L323" i="16"/>
  <c r="L320" i="16"/>
  <c r="L319" i="16"/>
  <c r="L315" i="16"/>
  <c r="L306" i="16"/>
  <c r="L303" i="16"/>
  <c r="L294" i="16"/>
  <c r="L275" i="16"/>
  <c r="L271" i="16"/>
  <c r="L259" i="16"/>
  <c r="L253" i="16"/>
  <c r="L240" i="16"/>
  <c r="L237" i="16"/>
  <c r="L229" i="16"/>
  <c r="L224" i="16"/>
  <c r="L204" i="16"/>
  <c r="L185" i="16"/>
  <c r="L180" i="16"/>
  <c r="L171" i="16"/>
  <c r="L170" i="16"/>
  <c r="L145" i="16"/>
  <c r="L133" i="16"/>
  <c r="L117" i="16"/>
  <c r="L104" i="16"/>
  <c r="L103" i="16"/>
  <c r="L92" i="16"/>
  <c r="L69" i="16"/>
  <c r="L65" i="16"/>
  <c r="L64" i="16"/>
  <c r="L63" i="16"/>
  <c r="L60" i="16"/>
  <c r="L59" i="16"/>
  <c r="L58" i="16"/>
  <c r="L54" i="16"/>
  <c r="L50" i="16"/>
  <c r="L49" i="16"/>
  <c r="L43" i="16"/>
  <c r="L42" i="16"/>
  <c r="L40" i="16"/>
  <c r="L39" i="16"/>
  <c r="L38" i="16"/>
  <c r="L36" i="16"/>
  <c r="L30" i="16"/>
  <c r="L27" i="16"/>
  <c r="L26" i="16"/>
  <c r="L22" i="16"/>
  <c r="L20" i="16"/>
  <c r="L19" i="16"/>
  <c r="L17" i="16"/>
  <c r="L12" i="16"/>
  <c r="L11" i="16"/>
  <c r="L10" i="16"/>
  <c r="L6" i="16"/>
  <c r="L2" i="16"/>
  <c r="L2137" i="16"/>
  <c r="L2127" i="16"/>
  <c r="L2120" i="16"/>
  <c r="L2104" i="16"/>
  <c r="L2098" i="16"/>
  <c r="L2097" i="16"/>
  <c r="L2093" i="16"/>
  <c r="L2084" i="16"/>
  <c r="L2080" i="16"/>
  <c r="L2065" i="16"/>
  <c r="L2045" i="16"/>
  <c r="L2034" i="16"/>
  <c r="L2012" i="16"/>
  <c r="L2011" i="16"/>
  <c r="L2010" i="16"/>
  <c r="L1990" i="16"/>
  <c r="L1989" i="16"/>
  <c r="L1987" i="16"/>
  <c r="L1981" i="16"/>
  <c r="L1979" i="16"/>
  <c r="L1976" i="16"/>
  <c r="L1975" i="16"/>
  <c r="L1922" i="16"/>
  <c r="L1890" i="16"/>
  <c r="L1889" i="16"/>
  <c r="L1884" i="16"/>
  <c r="L1883" i="16"/>
  <c r="L1875" i="16"/>
  <c r="L1874" i="16"/>
  <c r="L1873" i="16"/>
  <c r="L1870" i="16"/>
  <c r="L1868" i="16"/>
  <c r="L1867" i="16"/>
  <c r="L1858" i="16"/>
  <c r="L1856" i="16"/>
  <c r="L1854" i="16"/>
  <c r="L1850" i="16"/>
  <c r="L1844" i="16"/>
  <c r="L1836" i="16"/>
  <c r="L1831" i="16"/>
  <c r="L1824" i="16"/>
  <c r="L1817" i="16"/>
  <c r="L1816" i="16"/>
  <c r="L1815" i="16"/>
  <c r="L1805" i="16"/>
  <c r="L1803" i="16"/>
  <c r="L1799" i="16"/>
  <c r="L1797" i="16"/>
  <c r="L1778" i="16"/>
  <c r="L1776" i="16"/>
  <c r="L1760" i="16"/>
  <c r="L1758" i="16"/>
  <c r="L1745" i="16"/>
  <c r="L1731" i="16"/>
  <c r="L1723" i="16"/>
  <c r="L1719" i="16"/>
  <c r="L1712" i="16"/>
  <c r="L1704" i="16"/>
  <c r="L1702" i="16"/>
  <c r="L1700" i="16"/>
  <c r="L1698" i="16"/>
  <c r="L1696" i="16"/>
  <c r="L1695" i="16"/>
  <c r="L1693" i="16"/>
  <c r="L1688" i="16"/>
  <c r="L1684" i="16"/>
  <c r="L1675" i="16"/>
  <c r="L1672" i="16"/>
  <c r="L1664" i="16"/>
  <c r="L1663" i="16"/>
  <c r="L1658" i="16"/>
  <c r="L1654" i="16"/>
  <c r="L1651" i="16"/>
  <c r="L1650" i="16"/>
  <c r="L1649" i="16"/>
  <c r="L1647" i="16"/>
  <c r="L1646" i="16"/>
  <c r="L1645" i="16"/>
  <c r="L1644" i="16"/>
  <c r="L1643" i="16"/>
  <c r="L1638" i="16"/>
  <c r="L1627" i="16"/>
  <c r="L1625" i="16"/>
  <c r="L1622" i="16"/>
  <c r="L1621" i="16"/>
  <c r="L1613" i="16"/>
  <c r="L1611" i="16"/>
  <c r="L1607" i="16"/>
  <c r="L1605" i="16"/>
  <c r="L1604" i="16"/>
  <c r="L1592" i="16"/>
  <c r="L1591" i="16"/>
  <c r="L1584" i="16"/>
  <c r="L1571" i="16"/>
  <c r="L1499" i="16"/>
  <c r="L1498" i="16"/>
  <c r="L1497" i="16"/>
  <c r="L1494" i="16"/>
  <c r="L1493" i="16"/>
  <c r="L1491" i="16"/>
  <c r="L1490" i="16"/>
  <c r="L1489" i="16"/>
  <c r="L1486" i="16"/>
  <c r="L1484" i="16"/>
  <c r="L1482" i="16"/>
  <c r="L1481" i="16"/>
  <c r="L1480" i="16"/>
  <c r="L1479" i="16"/>
  <c r="L1478" i="16"/>
  <c r="L1477" i="16"/>
  <c r="L1476" i="16"/>
  <c r="L1475" i="16"/>
  <c r="L1474" i="16"/>
  <c r="L1473" i="16"/>
  <c r="L1471" i="16"/>
  <c r="L1468" i="16"/>
  <c r="L1466" i="16"/>
  <c r="L1465" i="16"/>
  <c r="L1460" i="16"/>
  <c r="L1457" i="16"/>
  <c r="L1456" i="16"/>
  <c r="L1453" i="16"/>
  <c r="L1452" i="16"/>
  <c r="L1451" i="16"/>
  <c r="L1450" i="16"/>
  <c r="L1449" i="16"/>
  <c r="L1448" i="16"/>
  <c r="L1445" i="16"/>
  <c r="L1444" i="16"/>
  <c r="L1443" i="16"/>
  <c r="L1442" i="16"/>
  <c r="L1441" i="16"/>
  <c r="L1439" i="16"/>
  <c r="L1437" i="16"/>
  <c r="L1436" i="16"/>
  <c r="L1435" i="16"/>
  <c r="L1434" i="16"/>
  <c r="L1432" i="16"/>
  <c r="L1426" i="16"/>
  <c r="L1423" i="16"/>
  <c r="L1422" i="16"/>
  <c r="L1406" i="16"/>
  <c r="L1404" i="16"/>
  <c r="L1388" i="16"/>
  <c r="L1368" i="16"/>
  <c r="L1365" i="16"/>
  <c r="L1362" i="16"/>
  <c r="L1349" i="16"/>
  <c r="L1347" i="16"/>
  <c r="L1346" i="16"/>
  <c r="L1344" i="16"/>
  <c r="L1340" i="16"/>
  <c r="L1338" i="16"/>
  <c r="L1337" i="16"/>
  <c r="L1332" i="16"/>
  <c r="L1310" i="16"/>
  <c r="L1291" i="16"/>
  <c r="L1288" i="16"/>
  <c r="L1287" i="16"/>
  <c r="L1284" i="16"/>
  <c r="L1283" i="16"/>
  <c r="L1280" i="16"/>
  <c r="L1271" i="16"/>
  <c r="L1256" i="16"/>
  <c r="L1248" i="16"/>
  <c r="L1242" i="16"/>
  <c r="L1206" i="16"/>
  <c r="L1194" i="16"/>
  <c r="L1192" i="16"/>
  <c r="L1181" i="16"/>
  <c r="L1172" i="16"/>
  <c r="L1168" i="16"/>
  <c r="L1167" i="16"/>
  <c r="L1128" i="16"/>
  <c r="L1126" i="16"/>
  <c r="L1107" i="16"/>
  <c r="L1099" i="16"/>
  <c r="L1086" i="16"/>
  <c r="L1085" i="16"/>
  <c r="L1084" i="16"/>
  <c r="L1079" i="16"/>
  <c r="L1077" i="16"/>
  <c r="L1075" i="16"/>
  <c r="L1072" i="16"/>
  <c r="L1070" i="16"/>
  <c r="L1065" i="16"/>
  <c r="L1056" i="16"/>
  <c r="L1055" i="16"/>
  <c r="L1052" i="16"/>
  <c r="L1051" i="16"/>
  <c r="L1049" i="16"/>
  <c r="L1046" i="16"/>
  <c r="L1045" i="16"/>
  <c r="L1044" i="16"/>
  <c r="L1043" i="16"/>
  <c r="L1042" i="16"/>
  <c r="L1039" i="16"/>
  <c r="L1036" i="16"/>
  <c r="L1035" i="16"/>
  <c r="L1034" i="16"/>
  <c r="L1032" i="16"/>
  <c r="L1031" i="16"/>
  <c r="L954" i="16"/>
  <c r="L938" i="16"/>
  <c r="L922" i="16"/>
  <c r="L921" i="16"/>
  <c r="L919" i="16"/>
  <c r="L906" i="16"/>
  <c r="L902" i="16"/>
  <c r="L900" i="16"/>
  <c r="L898" i="16"/>
  <c r="L897" i="16"/>
  <c r="L863" i="16"/>
  <c r="L862" i="16"/>
  <c r="L857" i="16"/>
  <c r="L844" i="16"/>
  <c r="L841" i="16"/>
  <c r="L835" i="16"/>
  <c r="L832" i="16"/>
  <c r="L831" i="16"/>
  <c r="L823" i="16"/>
  <c r="L822" i="16"/>
  <c r="L820" i="16"/>
  <c r="L818" i="16"/>
  <c r="L817" i="16"/>
  <c r="L814" i="16"/>
  <c r="L810" i="16"/>
  <c r="L805" i="16"/>
  <c r="L802" i="16"/>
  <c r="L801" i="16"/>
  <c r="L800" i="16"/>
  <c r="L796" i="16"/>
  <c r="L794" i="16"/>
  <c r="L786" i="16"/>
  <c r="L785" i="16"/>
  <c r="L774" i="16"/>
  <c r="L773" i="16"/>
  <c r="L767" i="16"/>
  <c r="L765" i="16"/>
  <c r="L757" i="16"/>
  <c r="L756" i="16"/>
  <c r="L755" i="16"/>
  <c r="L745" i="16"/>
  <c r="L736" i="16"/>
  <c r="L735" i="16"/>
  <c r="L732" i="16"/>
  <c r="L730" i="16"/>
  <c r="L726" i="16"/>
  <c r="L723" i="16"/>
  <c r="L722" i="16"/>
  <c r="L718" i="16"/>
  <c r="L716" i="16"/>
  <c r="L715" i="16"/>
  <c r="L709" i="16"/>
  <c r="L707" i="16"/>
  <c r="L704" i="16"/>
  <c r="L701" i="16"/>
  <c r="L698" i="16"/>
  <c r="L692" i="16"/>
  <c r="L689" i="16"/>
  <c r="L685" i="16"/>
  <c r="L674" i="16"/>
  <c r="L673" i="16"/>
  <c r="L664" i="16"/>
  <c r="L661" i="16"/>
  <c r="L655" i="16"/>
  <c r="L646" i="16"/>
  <c r="L642" i="16"/>
  <c r="L639" i="16"/>
  <c r="L631" i="16"/>
  <c r="L630" i="16"/>
  <c r="L629" i="16"/>
  <c r="L627" i="16"/>
  <c r="L624" i="16"/>
  <c r="L622" i="16"/>
  <c r="L620" i="16"/>
  <c r="L581" i="16"/>
  <c r="L557" i="16"/>
  <c r="L541" i="16"/>
  <c r="L539" i="16"/>
  <c r="L536" i="16"/>
  <c r="L535" i="16"/>
  <c r="L533" i="16"/>
  <c r="L519" i="16"/>
  <c r="L510" i="16"/>
  <c r="L501" i="16"/>
  <c r="L499" i="16"/>
  <c r="L492" i="16"/>
  <c r="L491" i="16"/>
  <c r="L484" i="16"/>
  <c r="L481" i="16"/>
  <c r="L480" i="16"/>
  <c r="L478" i="16"/>
  <c r="L475" i="16"/>
  <c r="L465" i="16"/>
  <c r="L462" i="16"/>
  <c r="L459" i="16"/>
  <c r="L457" i="16"/>
  <c r="L452" i="16"/>
  <c r="L450" i="16"/>
  <c r="L444" i="16"/>
  <c r="L443" i="16"/>
  <c r="L439" i="16"/>
  <c r="L436" i="16"/>
  <c r="L431" i="16"/>
  <c r="L414" i="16"/>
  <c r="L412" i="16"/>
  <c r="L394" i="16"/>
  <c r="L387" i="16"/>
  <c r="L379" i="16"/>
  <c r="L373" i="16"/>
  <c r="L369" i="16"/>
  <c r="L363" i="16"/>
  <c r="L362" i="16"/>
  <c r="L357" i="16"/>
  <c r="L356" i="16"/>
  <c r="L341" i="16"/>
  <c r="L340" i="16"/>
  <c r="L337" i="16"/>
  <c r="L336" i="16"/>
  <c r="L331" i="16"/>
  <c r="L329" i="16"/>
  <c r="L313" i="16"/>
  <c r="L300" i="16"/>
  <c r="L297" i="16"/>
  <c r="L292" i="16"/>
  <c r="L291" i="16"/>
  <c r="L290" i="16"/>
  <c r="L289" i="16"/>
  <c r="L287" i="16"/>
  <c r="L285" i="16"/>
  <c r="L283" i="16"/>
  <c r="L270" i="16"/>
  <c r="L268" i="16"/>
  <c r="L267" i="16"/>
  <c r="L266" i="16"/>
  <c r="L265" i="16"/>
  <c r="L264" i="16"/>
  <c r="L262" i="16"/>
  <c r="L258" i="16"/>
  <c r="L257" i="16"/>
  <c r="L256" i="16"/>
  <c r="L255" i="16"/>
  <c r="L254" i="16"/>
  <c r="L250" i="16"/>
  <c r="L249" i="16"/>
  <c r="L248" i="16"/>
  <c r="L244" i="16"/>
  <c r="L243" i="16"/>
  <c r="L242" i="16"/>
  <c r="L239" i="16"/>
  <c r="L236" i="16"/>
  <c r="L234" i="16"/>
  <c r="L232" i="16"/>
  <c r="L231" i="16"/>
  <c r="L230" i="16"/>
  <c r="L225" i="16"/>
  <c r="L218" i="16"/>
  <c r="L217" i="16"/>
  <c r="L216" i="16"/>
  <c r="L215" i="16"/>
  <c r="L214" i="16"/>
  <c r="L213" i="16"/>
  <c r="L212" i="16"/>
  <c r="L211" i="16"/>
  <c r="L210" i="16"/>
  <c r="L207" i="16"/>
  <c r="L206" i="16"/>
  <c r="L205" i="16"/>
  <c r="L203" i="16"/>
  <c r="L201" i="16"/>
  <c r="L200" i="16"/>
  <c r="L199" i="16"/>
  <c r="L198" i="16"/>
  <c r="L197" i="16"/>
  <c r="L195" i="16"/>
  <c r="L194" i="16"/>
  <c r="L193" i="16"/>
  <c r="L192" i="16"/>
  <c r="L191" i="16"/>
  <c r="L190" i="16"/>
  <c r="L189" i="16"/>
  <c r="L188" i="16"/>
  <c r="L187" i="16"/>
  <c r="L186" i="16"/>
  <c r="L184" i="16"/>
  <c r="L182" i="16"/>
  <c r="L177" i="16"/>
  <c r="L164" i="16"/>
  <c r="L148" i="16"/>
  <c r="L147" i="16"/>
  <c r="L142" i="16"/>
  <c r="L141" i="16"/>
  <c r="L140" i="16"/>
  <c r="L139" i="16"/>
  <c r="L131" i="16"/>
  <c r="L129" i="16"/>
  <c r="L126" i="16"/>
  <c r="L125" i="16"/>
  <c r="L124" i="16"/>
  <c r="L120" i="16"/>
  <c r="L114" i="16"/>
  <c r="L112" i="16"/>
  <c r="L102" i="16"/>
  <c r="L72" i="16"/>
  <c r="L2004" i="16"/>
  <c r="L2003" i="16"/>
  <c r="L1995" i="16"/>
  <c r="L1993" i="16"/>
  <c r="L1988" i="16"/>
  <c r="L1732" i="16"/>
  <c r="L1725" i="16"/>
  <c r="L1714" i="16"/>
  <c r="L1713" i="16"/>
  <c r="L1691" i="16"/>
  <c r="L1690" i="16"/>
  <c r="L1676" i="16"/>
  <c r="L1620" i="16"/>
  <c r="L1606" i="16"/>
  <c r="L1603" i="16"/>
  <c r="L1455" i="16"/>
  <c r="L1431" i="16"/>
  <c r="L1405" i="16"/>
  <c r="L1385" i="16"/>
  <c r="L1201" i="16"/>
  <c r="L1200" i="16"/>
  <c r="L1108" i="16"/>
  <c r="L1104" i="16"/>
  <c r="L1091" i="16"/>
  <c r="L1067" i="16"/>
  <c r="L1063" i="16"/>
  <c r="L1062" i="16"/>
  <c r="L1057" i="16"/>
  <c r="L1047" i="16"/>
  <c r="L853" i="16"/>
  <c r="L783" i="16"/>
  <c r="L777" i="16"/>
  <c r="L770" i="16"/>
  <c r="L763" i="16"/>
  <c r="L713" i="16"/>
  <c r="L708" i="16"/>
  <c r="L626" i="16"/>
  <c r="L461" i="16"/>
  <c r="L430" i="16"/>
  <c r="L424" i="16"/>
  <c r="L365" i="16"/>
  <c r="L288" i="16"/>
  <c r="L219" i="16"/>
  <c r="L161" i="16"/>
  <c r="L158" i="16"/>
  <c r="L156" i="16"/>
  <c r="L110" i="16"/>
  <c r="L76" i="16"/>
  <c r="L67" i="16"/>
  <c r="L66" i="16"/>
  <c r="L56" i="16"/>
  <c r="L4283" i="15"/>
  <c r="L4257" i="15"/>
  <c r="L4256" i="15"/>
  <c r="L4221" i="15"/>
  <c r="L4220" i="15"/>
  <c r="L4181" i="15"/>
  <c r="L4177" i="15"/>
  <c r="L4176" i="15"/>
  <c r="L4175" i="15"/>
  <c r="L4168" i="15"/>
  <c r="L4166" i="15"/>
  <c r="L4165" i="15"/>
  <c r="L4164" i="15"/>
  <c r="L4163" i="15"/>
  <c r="L4162" i="15"/>
  <c r="L4161" i="15"/>
  <c r="L4160" i="15"/>
  <c r="L4159" i="15"/>
  <c r="L4156" i="15"/>
  <c r="L4155" i="15"/>
  <c r="L4153" i="15"/>
  <c r="L4152" i="15"/>
  <c r="L4150" i="15"/>
  <c r="L4147" i="15"/>
  <c r="L4146" i="15"/>
  <c r="L4143" i="15"/>
  <c r="L4142" i="15"/>
  <c r="L4139" i="15"/>
  <c r="L4138" i="15"/>
  <c r="L4136" i="15"/>
  <c r="L4130" i="15"/>
  <c r="L4129" i="15"/>
  <c r="L4128" i="15"/>
  <c r="L4125" i="15"/>
  <c r="L4120" i="15"/>
  <c r="L4118" i="15"/>
  <c r="L4115" i="15"/>
  <c r="L4112" i="15"/>
  <c r="L4111" i="15"/>
  <c r="L4110" i="15"/>
  <c r="L4107" i="15"/>
  <c r="L4106" i="15"/>
  <c r="L4105" i="15"/>
  <c r="L4104" i="15"/>
  <c r="L4103" i="15"/>
  <c r="L4102" i="15"/>
  <c r="L4101" i="15"/>
  <c r="L4100" i="15"/>
  <c r="L4098" i="15"/>
  <c r="L4097" i="15"/>
  <c r="L4096" i="15"/>
  <c r="L4095" i="15"/>
  <c r="L4094" i="15"/>
  <c r="L4089" i="15"/>
  <c r="L4081" i="15"/>
  <c r="L4079" i="15"/>
  <c r="L4076" i="15"/>
  <c r="L4075" i="15"/>
  <c r="L4074" i="15"/>
  <c r="L4073" i="15"/>
  <c r="L4069" i="15"/>
  <c r="L4068" i="15"/>
  <c r="L4065" i="15"/>
  <c r="L4064" i="15"/>
  <c r="L4059" i="15"/>
  <c r="L4058" i="15"/>
  <c r="L4057" i="15"/>
  <c r="L4054" i="15"/>
  <c r="L4053" i="15"/>
  <c r="L4049" i="15"/>
  <c r="L4046" i="15"/>
  <c r="L4045" i="15"/>
  <c r="L4044" i="15"/>
  <c r="L4043" i="15"/>
  <c r="L4042" i="15"/>
  <c r="L4041" i="15"/>
  <c r="L4037" i="15"/>
  <c r="L4036" i="15"/>
  <c r="L4034" i="15"/>
  <c r="L4033" i="15"/>
  <c r="L4032" i="15"/>
  <c r="L4031" i="15"/>
  <c r="L4027" i="15"/>
  <c r="L4026" i="15"/>
  <c r="L4019" i="15"/>
  <c r="L4018" i="15"/>
  <c r="L4017" i="15"/>
  <c r="L4015" i="15"/>
  <c r="L4010" i="15"/>
  <c r="L3999" i="15"/>
  <c r="L3998" i="15"/>
  <c r="L3994" i="15"/>
  <c r="L3993" i="15"/>
  <c r="L3987" i="15"/>
  <c r="L3985" i="15"/>
  <c r="L3983" i="15"/>
  <c r="L3974" i="15"/>
  <c r="L3969" i="15"/>
  <c r="L3966" i="15"/>
  <c r="L3955" i="15"/>
  <c r="L3947" i="15"/>
  <c r="L3946" i="15"/>
  <c r="L3944" i="15"/>
  <c r="L3940" i="15"/>
  <c r="L3930" i="15"/>
  <c r="L3929" i="15"/>
  <c r="L3920" i="15"/>
  <c r="L3919" i="15"/>
  <c r="L3902" i="15"/>
  <c r="L3901" i="15"/>
  <c r="L3899" i="15"/>
  <c r="L3898" i="15"/>
  <c r="L3896" i="15"/>
  <c r="L3895" i="15"/>
  <c r="L3894" i="15"/>
  <c r="L3893" i="15"/>
  <c r="L3892" i="15"/>
  <c r="L3888" i="15"/>
  <c r="L3887" i="15"/>
  <c r="L3885" i="15"/>
  <c r="L3877" i="15"/>
  <c r="L3876" i="15"/>
  <c r="L3874" i="15"/>
  <c r="L3871" i="15"/>
  <c r="L3870" i="15"/>
  <c r="L3868" i="15"/>
  <c r="L3867" i="15"/>
  <c r="L3865" i="15"/>
  <c r="L3864" i="15"/>
  <c r="L3863" i="15"/>
  <c r="L3862" i="15"/>
  <c r="L3861" i="15"/>
  <c r="L3860" i="15"/>
  <c r="L3859" i="15"/>
  <c r="L3858" i="15"/>
  <c r="L3856" i="15"/>
  <c r="L3854" i="15"/>
  <c r="L3852" i="15"/>
  <c r="L3851" i="15"/>
  <c r="L3850" i="15"/>
  <c r="L3847" i="15"/>
  <c r="L3846" i="15"/>
  <c r="L3845" i="15"/>
  <c r="L3843" i="15"/>
  <c r="L3842" i="15"/>
  <c r="L3840" i="15"/>
  <c r="L3839" i="15"/>
  <c r="L3838" i="15"/>
  <c r="L3837" i="15"/>
  <c r="L3836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4" i="15"/>
  <c r="L3813" i="15"/>
  <c r="L3812" i="15"/>
  <c r="L3811" i="15"/>
  <c r="L3810" i="15"/>
  <c r="L3809" i="15"/>
  <c r="L3808" i="15"/>
  <c r="L3807" i="15"/>
  <c r="L3804" i="15"/>
  <c r="L3801" i="15"/>
  <c r="L3789" i="15"/>
  <c r="L3785" i="15"/>
  <c r="L3784" i="15"/>
  <c r="L3768" i="15"/>
  <c r="L3767" i="15"/>
  <c r="L3766" i="15"/>
  <c r="L3748" i="15"/>
  <c r="L3744" i="15"/>
  <c r="L3743" i="15"/>
  <c r="L3742" i="15"/>
  <c r="L3736" i="15"/>
  <c r="L3734" i="15"/>
  <c r="L3727" i="15"/>
  <c r="L3724" i="15"/>
  <c r="L3723" i="15"/>
  <c r="L3722" i="15"/>
  <c r="L3630" i="15"/>
  <c r="L3629" i="15"/>
  <c r="L3628" i="15"/>
  <c r="L3627" i="15"/>
  <c r="L3626" i="15"/>
  <c r="L3625" i="15"/>
  <c r="L3624" i="15"/>
  <c r="L3623" i="15"/>
  <c r="L3621" i="15"/>
  <c r="L3620" i="15"/>
  <c r="L3619" i="15"/>
  <c r="L3612" i="15"/>
  <c r="L3611" i="15"/>
  <c r="L3610" i="15"/>
  <c r="L3608" i="15"/>
  <c r="L3607" i="15"/>
  <c r="L3606" i="15"/>
  <c r="L3605" i="15"/>
  <c r="L3604" i="15"/>
  <c r="L3603" i="15"/>
  <c r="L3602" i="15"/>
  <c r="L3601" i="15"/>
  <c r="L3600" i="15"/>
  <c r="L3599" i="15"/>
  <c r="L3597" i="15"/>
  <c r="L3595" i="15"/>
  <c r="L3593" i="15"/>
  <c r="L3592" i="15"/>
  <c r="L3591" i="15"/>
  <c r="L3589" i="15"/>
  <c r="L3588" i="15"/>
  <c r="L3587" i="15"/>
  <c r="L3586" i="15"/>
  <c r="L3582" i="15"/>
  <c r="L3570" i="15"/>
  <c r="L3569" i="15"/>
  <c r="L3568" i="15"/>
  <c r="L3566" i="15"/>
  <c r="L3565" i="15"/>
  <c r="L3551" i="15"/>
  <c r="L3549" i="15"/>
  <c r="L3548" i="15"/>
  <c r="L3547" i="15"/>
  <c r="L3544" i="15"/>
  <c r="L3512" i="15"/>
  <c r="L3511" i="15"/>
  <c r="L3508" i="15"/>
  <c r="L3507" i="15"/>
  <c r="L3505" i="15"/>
  <c r="L3503" i="15"/>
  <c r="L3502" i="15"/>
  <c r="L3498" i="15"/>
  <c r="L3496" i="15"/>
  <c r="L3495" i="15"/>
  <c r="L3494" i="15"/>
  <c r="L3493" i="15"/>
  <c r="L3492" i="15"/>
  <c r="L3491" i="15"/>
  <c r="L3488" i="15"/>
  <c r="L3482" i="15"/>
  <c r="L3479" i="15"/>
  <c r="L3478" i="15"/>
  <c r="L3475" i="15"/>
  <c r="L3471" i="15"/>
  <c r="L3470" i="15"/>
  <c r="L3467" i="15"/>
  <c r="L3452" i="15"/>
  <c r="L3449" i="15"/>
  <c r="L3446" i="15"/>
  <c r="L3434" i="15"/>
  <c r="L3427" i="15"/>
  <c r="L3414" i="15"/>
  <c r="L3398" i="15"/>
  <c r="L3395" i="15"/>
  <c r="L3391" i="15"/>
  <c r="L3390" i="15"/>
  <c r="L3387" i="15"/>
  <c r="L3378" i="15"/>
  <c r="L3346" i="15"/>
  <c r="L3342" i="15"/>
  <c r="L3327" i="15"/>
  <c r="L3312" i="15"/>
  <c r="L3309" i="15"/>
  <c r="L3305" i="15"/>
  <c r="L3304" i="15"/>
  <c r="L3298" i="15"/>
  <c r="L3289" i="15"/>
  <c r="L3263" i="15"/>
  <c r="L3252" i="15"/>
  <c r="L3249" i="15"/>
  <c r="L3244" i="15"/>
  <c r="L3236" i="15"/>
  <c r="L3231" i="15"/>
  <c r="L3230" i="15"/>
  <c r="L3227" i="15"/>
  <c r="L3225" i="15"/>
  <c r="L3222" i="15"/>
  <c r="L3221" i="15"/>
  <c r="L3220" i="15"/>
  <c r="L3213" i="15"/>
  <c r="L3212" i="15"/>
  <c r="L3197" i="15"/>
  <c r="L3191" i="15"/>
  <c r="L3189" i="15"/>
  <c r="L3188" i="15"/>
  <c r="L3100" i="15"/>
  <c r="L3070" i="15"/>
  <c r="L3060" i="15"/>
  <c r="L3039" i="15"/>
  <c r="L3031" i="15"/>
  <c r="L3030" i="15"/>
  <c r="L3027" i="15"/>
  <c r="L3026" i="15"/>
  <c r="L3023" i="15"/>
  <c r="L3022" i="15"/>
  <c r="L3021" i="15"/>
  <c r="L2999" i="15"/>
  <c r="L2988" i="15"/>
  <c r="L2986" i="15"/>
  <c r="L2959" i="15"/>
  <c r="L2958" i="15"/>
  <c r="L2957" i="15"/>
  <c r="L2954" i="15"/>
  <c r="L2953" i="15"/>
  <c r="L2952" i="15"/>
  <c r="L2819" i="15"/>
  <c r="L2684" i="15"/>
  <c r="L2678" i="15"/>
  <c r="L2677" i="15"/>
  <c r="L2675" i="15"/>
  <c r="L2672" i="15"/>
  <c r="L2671" i="15"/>
  <c r="L2670" i="15"/>
  <c r="L2668" i="15"/>
  <c r="L2667" i="15"/>
  <c r="L2662" i="15"/>
  <c r="L2661" i="15"/>
  <c r="L2656" i="15"/>
  <c r="L2655" i="15"/>
  <c r="L2654" i="15"/>
  <c r="L2652" i="15"/>
  <c r="L2651" i="15"/>
  <c r="L2642" i="15"/>
  <c r="L2636" i="15"/>
  <c r="L2635" i="15"/>
  <c r="L2625" i="15"/>
  <c r="L2624" i="15"/>
  <c r="L2621" i="15"/>
  <c r="L2620" i="15"/>
  <c r="L2617" i="15"/>
  <c r="L2614" i="15"/>
  <c r="L2612" i="15"/>
  <c r="L2610" i="15"/>
  <c r="L2608" i="15"/>
  <c r="L2607" i="15"/>
  <c r="L2606" i="15"/>
  <c r="L2601" i="15"/>
  <c r="L2596" i="15"/>
  <c r="L2595" i="15"/>
  <c r="L2591" i="15"/>
  <c r="L2583" i="15"/>
  <c r="L2582" i="15"/>
  <c r="L2581" i="15"/>
  <c r="L2580" i="15"/>
  <c r="L2578" i="15"/>
  <c r="L2577" i="15"/>
  <c r="L2571" i="15"/>
  <c r="L2570" i="15"/>
  <c r="L2569" i="15"/>
  <c r="L2568" i="15"/>
  <c r="L2567" i="15"/>
  <c r="L2566" i="15"/>
  <c r="L2564" i="15"/>
  <c r="L2563" i="15"/>
  <c r="L2562" i="15"/>
  <c r="L2561" i="15"/>
  <c r="L2559" i="15"/>
  <c r="L2558" i="15"/>
  <c r="L2552" i="15"/>
  <c r="L2551" i="15"/>
  <c r="L2543" i="15"/>
  <c r="L2542" i="15"/>
  <c r="L2537" i="15"/>
  <c r="L2392" i="15"/>
  <c r="L2390" i="15"/>
  <c r="L2389" i="15"/>
  <c r="L2384" i="15"/>
  <c r="L2383" i="15"/>
  <c r="L2374" i="15"/>
  <c r="L2364" i="15"/>
  <c r="L2363" i="15"/>
  <c r="L2362" i="15"/>
  <c r="L2360" i="15"/>
  <c r="L2359" i="15"/>
  <c r="L2358" i="15"/>
  <c r="L2357" i="15"/>
  <c r="L2355" i="15"/>
  <c r="L2354" i="15"/>
  <c r="L2350" i="15"/>
  <c r="L2349" i="15"/>
  <c r="L2348" i="15"/>
  <c r="L2347" i="15"/>
  <c r="L2346" i="15"/>
  <c r="L2344" i="15"/>
  <c r="L2342" i="15"/>
  <c r="L2341" i="15"/>
  <c r="L2335" i="15"/>
  <c r="L2334" i="15"/>
  <c r="L2333" i="15"/>
  <c r="L2332" i="15"/>
  <c r="L2329" i="15"/>
  <c r="L2328" i="15"/>
  <c r="L2326" i="15"/>
  <c r="L2324" i="15"/>
  <c r="L2323" i="15"/>
  <c r="L2315" i="15"/>
  <c r="L2314" i="15"/>
  <c r="L2311" i="15"/>
  <c r="L2310" i="15"/>
  <c r="L2308" i="15"/>
  <c r="L2307" i="15"/>
  <c r="L2291" i="15"/>
  <c r="L2275" i="15"/>
  <c r="L2271" i="15"/>
  <c r="L2267" i="15"/>
  <c r="L2249" i="15"/>
  <c r="L2248" i="15"/>
  <c r="L2174" i="15"/>
  <c r="L2150" i="15"/>
  <c r="L1926" i="15"/>
  <c r="L1919" i="15"/>
  <c r="L1876" i="15"/>
  <c r="L1855" i="15"/>
  <c r="L1803" i="15"/>
  <c r="L1791" i="15"/>
  <c r="L1786" i="15"/>
  <c r="L1785" i="15"/>
  <c r="L1784" i="15"/>
  <c r="L1783" i="15"/>
  <c r="L1782" i="15"/>
  <c r="L1603" i="15"/>
  <c r="L1602" i="15"/>
  <c r="L1601" i="15"/>
  <c r="L1600" i="15"/>
  <c r="L1599" i="15"/>
  <c r="L1589" i="15"/>
  <c r="L1588" i="15"/>
  <c r="L1585" i="15"/>
  <c r="L1572" i="15"/>
  <c r="L1571" i="15"/>
  <c r="L1570" i="15"/>
  <c r="L1569" i="15"/>
  <c r="L1568" i="15"/>
  <c r="L1566" i="15"/>
  <c r="L1565" i="15"/>
  <c r="L1560" i="15"/>
  <c r="L1559" i="15"/>
  <c r="L1558" i="15"/>
  <c r="L1555" i="15"/>
  <c r="L1541" i="15"/>
  <c r="L1538" i="15"/>
  <c r="L1481" i="15"/>
  <c r="L1478" i="15"/>
  <c r="L1476" i="15"/>
  <c r="L1474" i="15"/>
  <c r="L1473" i="15"/>
  <c r="L1472" i="15"/>
  <c r="L1471" i="15"/>
  <c r="L1470" i="15"/>
  <c r="L1466" i="15"/>
  <c r="L1465" i="15"/>
  <c r="L1464" i="15"/>
  <c r="L1463" i="15"/>
  <c r="L1462" i="15"/>
  <c r="L1461" i="15"/>
  <c r="L1456" i="15"/>
  <c r="L1455" i="15"/>
  <c r="L1445" i="15"/>
  <c r="L1348" i="15"/>
  <c r="L1347" i="15"/>
  <c r="L961" i="15"/>
  <c r="L960" i="15"/>
  <c r="L958" i="15"/>
  <c r="L908" i="15"/>
  <c r="L907" i="15"/>
  <c r="L902" i="15"/>
  <c r="L901" i="15"/>
  <c r="L898" i="15"/>
  <c r="L897" i="15"/>
  <c r="L896" i="15"/>
  <c r="L895" i="15"/>
  <c r="L894" i="15"/>
  <c r="L893" i="15"/>
  <c r="L892" i="15"/>
  <c r="L891" i="15"/>
  <c r="L890" i="15"/>
  <c r="L889" i="15"/>
  <c r="L883" i="15"/>
  <c r="L882" i="15"/>
  <c r="L881" i="15"/>
  <c r="L880" i="15"/>
  <c r="L879" i="15"/>
  <c r="L878" i="15"/>
  <c r="L877" i="15"/>
  <c r="L875" i="15"/>
  <c r="L874" i="15"/>
  <c r="L871" i="15"/>
  <c r="L870" i="15"/>
  <c r="L869" i="15"/>
  <c r="L868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48" i="15"/>
  <c r="L847" i="15"/>
  <c r="L846" i="15"/>
  <c r="L845" i="15"/>
  <c r="L840" i="15"/>
  <c r="L836" i="15"/>
  <c r="L835" i="15"/>
  <c r="L834" i="15"/>
  <c r="L830" i="15"/>
  <c r="L829" i="15"/>
  <c r="L828" i="15"/>
  <c r="L827" i="15"/>
  <c r="L824" i="15"/>
  <c r="L823" i="15"/>
  <c r="L822" i="15"/>
  <c r="L814" i="15"/>
  <c r="L813" i="15"/>
  <c r="L812" i="15"/>
  <c r="L810" i="15"/>
  <c r="L807" i="15"/>
  <c r="L803" i="15"/>
  <c r="L792" i="15"/>
  <c r="L791" i="15"/>
  <c r="L790" i="15"/>
  <c r="L789" i="15"/>
  <c r="L788" i="15"/>
  <c r="L787" i="15"/>
  <c r="L785" i="15"/>
  <c r="L778" i="15"/>
  <c r="L777" i="15"/>
  <c r="L770" i="15"/>
  <c r="L769" i="15"/>
  <c r="L765" i="15"/>
  <c r="L761" i="15"/>
  <c r="L759" i="15"/>
  <c r="L751" i="15"/>
  <c r="L749" i="15"/>
  <c r="L748" i="15"/>
  <c r="L747" i="15"/>
  <c r="L441" i="15"/>
  <c r="L438" i="15"/>
  <c r="L417" i="15"/>
  <c r="L416" i="15"/>
  <c r="L413" i="15"/>
  <c r="L359" i="15"/>
  <c r="L4926" i="15"/>
  <c r="L4784" i="15"/>
  <c r="L1529" i="15"/>
  <c r="L1522" i="15"/>
  <c r="L4119" i="15"/>
  <c r="L4088" i="15"/>
  <c r="L4087" i="15"/>
  <c r="L4086" i="15"/>
  <c r="L4083" i="15"/>
  <c r="L4082" i="15"/>
  <c r="L4080" i="15"/>
  <c r="L4072" i="15"/>
  <c r="L4071" i="15"/>
  <c r="L4062" i="15"/>
  <c r="L4060" i="15"/>
  <c r="L4039" i="15"/>
  <c r="L4038" i="15"/>
  <c r="L4023" i="15"/>
  <c r="L4014" i="15"/>
  <c r="L4013" i="15"/>
  <c r="L4012" i="15"/>
  <c r="L4009" i="15"/>
  <c r="L4008" i="15"/>
  <c r="L4007" i="15"/>
  <c r="L4006" i="15"/>
  <c r="L4005" i="15"/>
  <c r="L4004" i="15"/>
  <c r="L4003" i="15"/>
  <c r="L4001" i="15"/>
  <c r="L4000" i="15"/>
  <c r="L3995" i="15"/>
  <c r="L3992" i="15"/>
  <c r="L3991" i="15"/>
  <c r="L3990" i="15"/>
  <c r="L3989" i="15"/>
  <c r="L3988" i="15"/>
  <c r="L4692" i="15"/>
  <c r="L4876" i="15"/>
  <c r="L4873" i="15"/>
  <c r="L4862" i="15"/>
  <c r="L4846" i="15"/>
  <c r="L4829" i="15"/>
  <c r="L4781" i="15"/>
  <c r="L4780" i="15"/>
  <c r="L4777" i="15"/>
  <c r="L4762" i="15"/>
  <c r="L4741" i="15"/>
  <c r="L4737" i="15"/>
  <c r="L4736" i="15"/>
  <c r="L4733" i="15"/>
  <c r="L4729" i="15"/>
  <c r="L4728" i="15"/>
  <c r="L4726" i="15"/>
  <c r="L4722" i="15"/>
  <c r="L4720" i="15"/>
  <c r="L4719" i="15"/>
  <c r="L4718" i="15"/>
  <c r="L4717" i="15"/>
  <c r="L4716" i="15"/>
  <c r="L4709" i="15"/>
  <c r="L4708" i="15"/>
  <c r="L4707" i="15"/>
  <c r="L4704" i="15"/>
  <c r="L4703" i="15"/>
  <c r="L4676" i="15"/>
  <c r="L4669" i="15"/>
  <c r="L4666" i="15"/>
  <c r="L4662" i="15"/>
  <c r="L4659" i="15"/>
  <c r="L4655" i="15"/>
  <c r="L4651" i="15"/>
  <c r="L4649" i="15"/>
  <c r="L4648" i="15"/>
  <c r="L4647" i="15"/>
  <c r="L4643" i="15"/>
  <c r="L4642" i="15"/>
  <c r="L4641" i="15"/>
  <c r="L4639" i="15"/>
  <c r="L4638" i="15"/>
  <c r="L4637" i="15"/>
  <c r="L4635" i="15"/>
  <c r="L4634" i="15"/>
  <c r="L4631" i="15"/>
  <c r="L4624" i="15"/>
  <c r="L4607" i="15"/>
  <c r="L4605" i="15"/>
  <c r="L4604" i="15"/>
  <c r="L4595" i="15"/>
  <c r="L4585" i="15"/>
  <c r="L4584" i="15"/>
  <c r="L4541" i="15"/>
  <c r="L4540" i="15"/>
  <c r="L4535" i="15"/>
  <c r="L4534" i="15"/>
  <c r="L4532" i="15"/>
  <c r="L4531" i="15"/>
  <c r="L4529" i="15"/>
  <c r="L4525" i="15"/>
  <c r="L4522" i="15"/>
  <c r="L4519" i="15"/>
  <c r="L4518" i="15"/>
  <c r="L4517" i="15"/>
  <c r="L4516" i="15"/>
  <c r="L4515" i="15"/>
  <c r="L4513" i="15"/>
  <c r="L4511" i="15"/>
  <c r="L4510" i="15"/>
  <c r="L4508" i="15"/>
  <c r="L4506" i="15"/>
  <c r="L4505" i="15"/>
  <c r="L4504" i="15"/>
  <c r="L4503" i="15"/>
  <c r="L4501" i="15"/>
  <c r="L4500" i="15"/>
  <c r="L4487" i="15"/>
  <c r="L4486" i="15"/>
  <c r="L4485" i="15"/>
  <c r="L4483" i="15"/>
  <c r="L4482" i="15"/>
  <c r="L4481" i="15"/>
  <c r="L4480" i="15"/>
  <c r="L4479" i="15"/>
  <c r="L4478" i="15"/>
  <c r="L4477" i="15"/>
  <c r="L4476" i="15"/>
  <c r="L4474" i="15"/>
  <c r="L4473" i="15"/>
  <c r="L4472" i="15"/>
  <c r="L4468" i="15"/>
  <c r="L4467" i="15"/>
  <c r="L4462" i="15"/>
  <c r="L4451" i="15"/>
  <c r="L4450" i="15"/>
  <c r="L4447" i="15"/>
  <c r="L4412" i="15"/>
  <c r="L4411" i="15"/>
  <c r="L4400" i="15"/>
  <c r="L4396" i="15"/>
  <c r="L4395" i="15"/>
  <c r="L4388" i="15"/>
  <c r="L4386" i="15"/>
  <c r="L4384" i="15"/>
  <c r="L4378" i="15"/>
  <c r="L4377" i="15"/>
  <c r="L4374" i="15"/>
  <c r="L4373" i="15"/>
  <c r="L4369" i="15"/>
  <c r="L4367" i="15"/>
  <c r="L4366" i="15"/>
  <c r="L4365" i="15"/>
  <c r="L4363" i="15"/>
  <c r="L4360" i="15"/>
  <c r="L4359" i="15"/>
  <c r="L4356" i="15"/>
  <c r="L4350" i="15"/>
  <c r="L4348" i="15"/>
  <c r="L4339" i="15"/>
  <c r="L4338" i="15"/>
  <c r="L4336" i="15"/>
  <c r="L4334" i="15"/>
  <c r="L4332" i="15"/>
  <c r="L4331" i="15"/>
  <c r="L4266" i="15"/>
  <c r="L4070" i="15"/>
  <c r="L4061" i="15"/>
  <c r="L3156" i="15"/>
  <c r="L3154" i="15"/>
  <c r="L3153" i="15"/>
  <c r="L3144" i="15"/>
  <c r="L2948" i="15"/>
  <c r="L2947" i="15"/>
  <c r="L2946" i="15"/>
  <c r="L2945" i="15"/>
  <c r="L2944" i="15"/>
  <c r="L2943" i="15"/>
  <c r="L2942" i="15"/>
  <c r="L2941" i="15"/>
  <c r="L2939" i="15"/>
  <c r="L2938" i="15"/>
  <c r="L2937" i="15"/>
  <c r="L2935" i="15"/>
  <c r="L2931" i="15"/>
  <c r="L2930" i="15"/>
  <c r="L2926" i="15"/>
  <c r="L2920" i="15"/>
  <c r="L2919" i="15"/>
  <c r="L2916" i="15"/>
  <c r="L2914" i="15"/>
  <c r="L2913" i="15"/>
  <c r="L2912" i="15"/>
  <c r="L2911" i="15"/>
  <c r="L2908" i="15"/>
  <c r="L2904" i="15"/>
  <c r="L2902" i="15"/>
  <c r="L2899" i="15"/>
  <c r="L2898" i="15"/>
  <c r="L2897" i="15"/>
  <c r="L2896" i="15"/>
  <c r="L2895" i="15"/>
  <c r="L2894" i="15"/>
  <c r="L2893" i="15"/>
  <c r="L2892" i="15"/>
  <c r="L2891" i="15"/>
  <c r="L2890" i="15"/>
  <c r="L2880" i="15"/>
  <c r="L2879" i="15"/>
  <c r="L2878" i="15"/>
  <c r="L2876" i="15"/>
  <c r="L2875" i="15"/>
  <c r="L2872" i="15"/>
  <c r="L2871" i="15"/>
  <c r="L2870" i="15"/>
  <c r="L2863" i="15"/>
  <c r="L2861" i="15"/>
  <c r="L2860" i="15"/>
  <c r="L2859" i="15"/>
  <c r="L2853" i="15"/>
  <c r="L2851" i="15"/>
  <c r="L2846" i="15"/>
  <c r="L2143" i="15"/>
  <c r="L2142" i="15"/>
  <c r="L2109" i="15"/>
  <c r="L2108" i="15"/>
  <c r="L1946" i="15"/>
  <c r="L1943" i="15"/>
  <c r="L1942" i="15"/>
  <c r="L1922" i="15"/>
  <c r="L1493" i="15"/>
  <c r="L1442" i="15"/>
  <c r="L1441" i="15"/>
  <c r="L1439" i="15"/>
  <c r="L1437" i="15"/>
  <c r="L1436" i="15"/>
  <c r="L1435" i="15"/>
  <c r="L1434" i="15"/>
  <c r="L1430" i="15"/>
  <c r="L1424" i="15"/>
  <c r="L1423" i="15"/>
  <c r="L1422" i="15"/>
  <c r="L1418" i="15"/>
  <c r="L1408" i="15"/>
  <c r="L1402" i="15"/>
  <c r="L1397" i="15"/>
  <c r="L1396" i="15"/>
  <c r="L1395" i="15"/>
  <c r="L1390" i="15"/>
  <c r="L1311" i="15"/>
  <c r="L1310" i="15"/>
  <c r="L1309" i="15"/>
  <c r="L1295" i="15"/>
  <c r="L1291" i="15"/>
  <c r="L1290" i="15"/>
  <c r="L1288" i="15"/>
  <c r="L1283" i="15"/>
  <c r="L1282" i="15"/>
  <c r="L1281" i="15"/>
  <c r="L1280" i="15"/>
  <c r="L1279" i="15"/>
  <c r="L1275" i="15"/>
  <c r="L1014" i="15"/>
  <c r="L963" i="15"/>
  <c r="L943" i="15"/>
  <c r="L941" i="15"/>
  <c r="L937" i="15"/>
  <c r="L932" i="15"/>
  <c r="L928" i="15"/>
  <c r="L924" i="15"/>
  <c r="L923" i="15"/>
  <c r="L917" i="15"/>
  <c r="L916" i="15"/>
  <c r="L818" i="15"/>
  <c r="L746" i="15"/>
  <c r="L740" i="15"/>
  <c r="L729" i="15"/>
  <c r="L720" i="15"/>
  <c r="L718" i="15"/>
  <c r="L715" i="15"/>
  <c r="L711" i="15"/>
  <c r="L710" i="15"/>
  <c r="L708" i="15"/>
  <c r="L668" i="15"/>
  <c r="L636" i="15"/>
  <c r="L625" i="15"/>
  <c r="L624" i="15"/>
  <c r="L621" i="15"/>
  <c r="L619" i="15"/>
  <c r="L618" i="15"/>
  <c r="L615" i="15"/>
  <c r="L613" i="15"/>
  <c r="L612" i="15"/>
  <c r="L611" i="15"/>
  <c r="L609" i="15"/>
  <c r="L608" i="15"/>
  <c r="L606" i="15"/>
  <c r="L605" i="15"/>
  <c r="L604" i="15"/>
  <c r="L601" i="15"/>
  <c r="L599" i="15"/>
  <c r="L598" i="15"/>
  <c r="L597" i="15"/>
  <c r="L596" i="15"/>
  <c r="L595" i="15"/>
  <c r="L594" i="15"/>
  <c r="L590" i="15"/>
  <c r="L588" i="15"/>
  <c r="L587" i="15"/>
  <c r="L585" i="15"/>
  <c r="L582" i="15"/>
  <c r="L580" i="15"/>
  <c r="L579" i="15"/>
  <c r="L578" i="15"/>
  <c r="L577" i="15"/>
  <c r="L576" i="15"/>
  <c r="L573" i="15"/>
  <c r="L570" i="15"/>
  <c r="L569" i="15"/>
  <c r="L568" i="15"/>
  <c r="L567" i="15"/>
  <c r="L564" i="15"/>
  <c r="L559" i="15"/>
  <c r="L558" i="15"/>
  <c r="L554" i="15"/>
  <c r="L553" i="15"/>
  <c r="L550" i="15"/>
  <c r="L549" i="15"/>
  <c r="L547" i="15"/>
  <c r="L546" i="15"/>
  <c r="L544" i="15"/>
  <c r="L543" i="15"/>
  <c r="L542" i="15"/>
  <c r="L537" i="15"/>
  <c r="L536" i="15"/>
  <c r="L534" i="15"/>
  <c r="L532" i="15"/>
  <c r="L531" i="15"/>
  <c r="L525" i="15"/>
  <c r="L522" i="15"/>
  <c r="L519" i="15"/>
  <c r="L518" i="15"/>
  <c r="L516" i="15"/>
  <c r="L511" i="15"/>
  <c r="L506" i="15"/>
  <c r="L503" i="15"/>
  <c r="L501" i="15"/>
  <c r="L500" i="15"/>
  <c r="L498" i="15"/>
  <c r="L493" i="15"/>
  <c r="L491" i="15"/>
  <c r="L490" i="15"/>
  <c r="L487" i="15"/>
  <c r="L485" i="15"/>
  <c r="L484" i="15"/>
  <c r="L481" i="15"/>
  <c r="L480" i="15"/>
  <c r="L478" i="15"/>
  <c r="L477" i="15"/>
  <c r="L476" i="15"/>
  <c r="L475" i="15"/>
  <c r="L473" i="15"/>
  <c r="L472" i="15"/>
  <c r="L462" i="15"/>
  <c r="L458" i="15"/>
  <c r="L456" i="15"/>
  <c r="L454" i="15"/>
  <c r="L452" i="15"/>
  <c r="L451" i="15"/>
  <c r="L450" i="15"/>
  <c r="L449" i="15"/>
  <c r="L448" i="15"/>
  <c r="L447" i="15"/>
  <c r="L443" i="15"/>
  <c r="L442" i="15"/>
  <c r="L440" i="15"/>
  <c r="L439" i="15"/>
  <c r="L436" i="15"/>
  <c r="L434" i="15"/>
  <c r="L429" i="15"/>
  <c r="L426" i="15"/>
  <c r="L424" i="15"/>
  <c r="L423" i="15"/>
  <c r="L422" i="15"/>
  <c r="L418" i="15"/>
  <c r="L408" i="15"/>
  <c r="L407" i="15"/>
  <c r="L405" i="15"/>
  <c r="L401" i="15"/>
  <c r="L399" i="15"/>
  <c r="L397" i="15"/>
  <c r="L396" i="15"/>
  <c r="L393" i="15"/>
  <c r="L391" i="15"/>
  <c r="L389" i="15"/>
  <c r="L388" i="15"/>
  <c r="L387" i="15"/>
  <c r="L385" i="15"/>
  <c r="L384" i="15"/>
  <c r="L382" i="15"/>
  <c r="L377" i="15"/>
  <c r="L375" i="15"/>
  <c r="L372" i="15"/>
  <c r="L370" i="15"/>
  <c r="L367" i="15"/>
  <c r="L366" i="15"/>
  <c r="L364" i="15"/>
  <c r="L358" i="15"/>
  <c r="L357" i="15"/>
  <c r="L356" i="15"/>
  <c r="L354" i="15"/>
  <c r="L353" i="15"/>
  <c r="L351" i="15"/>
  <c r="L349" i="15"/>
  <c r="L343" i="15"/>
  <c r="L342" i="15"/>
  <c r="L339" i="15"/>
  <c r="L327" i="15"/>
  <c r="L323" i="15"/>
  <c r="L322" i="15"/>
  <c r="L321" i="15"/>
  <c r="L317" i="15"/>
  <c r="L315" i="15"/>
  <c r="L313" i="15"/>
  <c r="L307" i="15"/>
  <c r="L301" i="15"/>
  <c r="L300" i="15"/>
  <c r="L298" i="15"/>
  <c r="L297" i="15"/>
  <c r="L294" i="15"/>
  <c r="L292" i="15"/>
  <c r="L290" i="15"/>
  <c r="L288" i="15"/>
  <c r="L283" i="15"/>
  <c r="L281" i="15"/>
  <c r="L280" i="15"/>
  <c r="L275" i="15"/>
  <c r="L274" i="15"/>
  <c r="L273" i="15"/>
  <c r="L272" i="15"/>
  <c r="L271" i="15"/>
  <c r="L268" i="15"/>
  <c r="L267" i="15"/>
  <c r="L266" i="15"/>
  <c r="L264" i="15"/>
  <c r="L263" i="15"/>
  <c r="L260" i="15"/>
  <c r="L259" i="15"/>
  <c r="L258" i="15"/>
  <c r="L257" i="15"/>
  <c r="L254" i="15"/>
  <c r="L253" i="15"/>
  <c r="L243" i="15"/>
  <c r="L238" i="15"/>
  <c r="L234" i="15"/>
  <c r="L233" i="15"/>
  <c r="L232" i="15"/>
  <c r="L230" i="15"/>
  <c r="L229" i="15"/>
  <c r="L227" i="15"/>
  <c r="L226" i="15"/>
  <c r="L225" i="15"/>
  <c r="L224" i="15"/>
  <c r="L223" i="15"/>
  <c r="L221" i="15"/>
  <c r="L220" i="15"/>
  <c r="L219" i="15"/>
  <c r="L218" i="15"/>
  <c r="L216" i="15"/>
  <c r="L214" i="15"/>
  <c r="L212" i="15"/>
  <c r="L211" i="15"/>
  <c r="L210" i="15"/>
  <c r="L209" i="15"/>
  <c r="L206" i="15"/>
  <c r="L200" i="15"/>
  <c r="L199" i="15"/>
  <c r="L197" i="15"/>
  <c r="L196" i="15"/>
  <c r="L195" i="15"/>
  <c r="L194" i="15"/>
  <c r="L192" i="15"/>
  <c r="L191" i="15"/>
  <c r="L190" i="15"/>
  <c r="L185" i="15"/>
  <c r="L184" i="15"/>
  <c r="L143" i="15"/>
  <c r="L105" i="15"/>
  <c r="L104" i="15"/>
  <c r="L101" i="15"/>
  <c r="L100" i="15"/>
  <c r="L99" i="15"/>
  <c r="L98" i="15"/>
  <c r="L97" i="15"/>
  <c r="L96" i="15"/>
  <c r="L95" i="15"/>
  <c r="L93" i="15"/>
  <c r="L92" i="15"/>
  <c r="L91" i="15"/>
  <c r="L90" i="15"/>
  <c r="L89" i="15"/>
  <c r="L88" i="15"/>
  <c r="L86" i="15"/>
  <c r="L84" i="15"/>
  <c r="L83" i="15"/>
  <c r="L78" i="15"/>
  <c r="L77" i="15"/>
  <c r="L74" i="15"/>
  <c r="L72" i="15"/>
  <c r="L70" i="15"/>
  <c r="L69" i="15"/>
  <c r="L68" i="15"/>
  <c r="L67" i="15"/>
  <c r="L66" i="15"/>
  <c r="L62" i="15"/>
  <c r="L61" i="15"/>
  <c r="L60" i="15"/>
  <c r="L58" i="15"/>
  <c r="L57" i="15"/>
  <c r="L52" i="15"/>
  <c r="L51" i="15"/>
  <c r="L50" i="15"/>
  <c r="L49" i="15"/>
  <c r="L48" i="15"/>
  <c r="L45" i="15"/>
  <c r="L43" i="15"/>
  <c r="L40" i="15"/>
  <c r="L34" i="15"/>
  <c r="L33" i="15"/>
  <c r="L32" i="15"/>
  <c r="L31" i="15"/>
  <c r="L30" i="15"/>
  <c r="L29" i="15"/>
  <c r="L25" i="15"/>
  <c r="L24" i="15"/>
  <c r="L23" i="15"/>
  <c r="L21" i="15"/>
  <c r="L20" i="15"/>
  <c r="L19" i="15"/>
  <c r="L18" i="15"/>
  <c r="L11" i="15"/>
  <c r="L10" i="15"/>
  <c r="L7" i="15"/>
  <c r="L6" i="15"/>
  <c r="L2" i="15"/>
  <c r="L4869" i="15"/>
  <c r="L4804" i="15"/>
  <c r="L4803" i="15"/>
  <c r="L4801" i="15"/>
  <c r="L4800" i="15"/>
  <c r="L4799" i="15"/>
  <c r="L4798" i="15"/>
  <c r="L4794" i="15"/>
  <c r="L4744" i="15"/>
  <c r="L4612" i="15"/>
  <c r="L4600" i="15"/>
  <c r="L4599" i="15"/>
  <c r="L4576" i="15"/>
  <c r="L4575" i="15"/>
  <c r="L4572" i="15"/>
  <c r="L4571" i="15"/>
  <c r="L4569" i="15"/>
  <c r="L4568" i="15"/>
  <c r="L4567" i="15"/>
  <c r="L4566" i="15"/>
  <c r="L4564" i="15"/>
  <c r="L4563" i="15"/>
  <c r="L4562" i="15"/>
  <c r="L4561" i="15"/>
  <c r="L4560" i="15"/>
  <c r="L4559" i="15"/>
  <c r="L4558" i="15"/>
  <c r="L4557" i="15"/>
  <c r="L4555" i="15"/>
  <c r="L4554" i="15"/>
  <c r="L4460" i="15"/>
  <c r="L4458" i="15"/>
  <c r="L4457" i="15"/>
  <c r="L4431" i="15"/>
  <c r="L4422" i="15"/>
  <c r="L4421" i="15"/>
  <c r="L4341" i="15"/>
  <c r="L4326" i="15"/>
  <c r="L4323" i="15"/>
  <c r="L4322" i="15"/>
  <c r="L4321" i="15"/>
  <c r="L4320" i="15"/>
  <c r="L4319" i="15"/>
  <c r="L4318" i="15"/>
  <c r="L4317" i="15"/>
  <c r="L4316" i="15"/>
  <c r="L4315" i="15"/>
  <c r="L4314" i="15"/>
  <c r="L4311" i="15"/>
  <c r="L4308" i="15"/>
  <c r="L4305" i="15"/>
  <c r="L4301" i="15"/>
  <c r="L4297" i="15"/>
  <c r="L4279" i="15"/>
  <c r="L4278" i="15"/>
  <c r="L4277" i="15"/>
  <c r="L4276" i="15"/>
  <c r="L4269" i="15"/>
  <c r="L4262" i="15"/>
  <c r="L4261" i="15"/>
  <c r="L4255" i="15"/>
  <c r="L4251" i="15"/>
  <c r="L4249" i="15"/>
  <c r="L4248" i="15"/>
  <c r="L4247" i="15"/>
  <c r="L4242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19" i="15"/>
  <c r="L4218" i="15"/>
  <c r="L4215" i="15"/>
  <c r="L4214" i="15"/>
  <c r="L4212" i="15"/>
  <c r="L4211" i="15"/>
  <c r="L4210" i="15"/>
  <c r="L4209" i="15"/>
  <c r="L4208" i="15"/>
  <c r="L4205" i="15"/>
  <c r="L4204" i="15"/>
  <c r="L4202" i="15"/>
  <c r="L4199" i="15"/>
  <c r="L4198" i="15"/>
  <c r="L4197" i="15"/>
  <c r="L4194" i="15"/>
  <c r="L4187" i="15"/>
  <c r="L4184" i="15"/>
  <c r="L4183" i="15"/>
  <c r="L4182" i="15"/>
  <c r="L4178" i="15"/>
  <c r="L4157" i="15"/>
  <c r="L4149" i="15"/>
  <c r="L4145" i="15"/>
  <c r="L4144" i="15"/>
  <c r="L4141" i="15"/>
  <c r="L4140" i="15"/>
  <c r="L4126" i="15"/>
  <c r="L4121" i="15"/>
  <c r="L4117" i="15"/>
  <c r="L4108" i="15"/>
  <c r="L4084" i="15"/>
  <c r="L4056" i="15"/>
  <c r="L4055" i="15"/>
  <c r="L4030" i="15"/>
  <c r="L4029" i="15"/>
  <c r="L4028" i="15"/>
  <c r="L4025" i="15"/>
  <c r="L4011" i="15"/>
  <c r="L4002" i="15"/>
  <c r="L3997" i="15"/>
  <c r="L3996" i="15"/>
  <c r="L3986" i="15"/>
  <c r="L3984" i="15"/>
  <c r="L3982" i="15"/>
  <c r="L3981" i="15"/>
  <c r="L3980" i="15"/>
  <c r="L3979" i="15"/>
  <c r="L3978" i="15"/>
  <c r="L3977" i="15"/>
  <c r="L3976" i="15"/>
  <c r="L3975" i="15"/>
  <c r="L3973" i="15"/>
  <c r="L3970" i="15"/>
  <c r="L3965" i="15"/>
  <c r="L3964" i="15"/>
  <c r="L3963" i="15"/>
  <c r="L3962" i="15"/>
  <c r="L3961" i="15"/>
  <c r="L3960" i="15"/>
  <c r="L3959" i="15"/>
  <c r="L3958" i="15"/>
  <c r="L3957" i="15"/>
  <c r="L3956" i="15"/>
  <c r="L3954" i="15"/>
  <c r="L3949" i="15"/>
  <c r="L3948" i="15"/>
  <c r="L3943" i="15"/>
  <c r="L3939" i="15"/>
  <c r="L3938" i="15"/>
  <c r="L3931" i="15"/>
  <c r="L3906" i="15"/>
  <c r="L3905" i="15"/>
  <c r="L3904" i="15"/>
  <c r="L3903" i="15"/>
  <c r="L3891" i="15"/>
  <c r="L3890" i="15"/>
  <c r="L3889" i="15"/>
  <c r="L3884" i="15"/>
  <c r="L3883" i="15"/>
  <c r="L3882" i="15"/>
  <c r="L3872" i="15"/>
  <c r="L3855" i="15"/>
  <c r="L3849" i="15"/>
  <c r="L3848" i="15"/>
  <c r="L3844" i="15"/>
  <c r="L3841" i="15"/>
  <c r="L3835" i="15"/>
  <c r="L3816" i="15"/>
  <c r="L3815" i="15"/>
  <c r="L3771" i="15"/>
  <c r="L3730" i="15"/>
  <c r="L3718" i="15"/>
  <c r="L3716" i="15"/>
  <c r="L3715" i="15"/>
  <c r="L3714" i="15"/>
  <c r="L3713" i="15"/>
  <c r="L3712" i="15"/>
  <c r="L3706" i="15"/>
  <c r="L3705" i="15"/>
  <c r="L3704" i="15"/>
  <c r="L3702" i="15"/>
  <c r="L3701" i="15"/>
  <c r="L3700" i="15"/>
  <c r="L3699" i="15"/>
  <c r="L3698" i="15"/>
  <c r="L3696" i="15"/>
  <c r="L3693" i="15"/>
  <c r="L3692" i="15"/>
  <c r="L3691" i="15"/>
  <c r="L3690" i="15"/>
  <c r="L3689" i="15"/>
  <c r="L3688" i="15"/>
  <c r="L3685" i="15"/>
  <c r="L3684" i="15"/>
  <c r="L3683" i="15"/>
  <c r="L3682" i="15"/>
  <c r="L3681" i="15"/>
  <c r="L3680" i="15"/>
  <c r="L3679" i="15"/>
  <c r="L3678" i="15"/>
  <c r="L3677" i="15"/>
  <c r="L3675" i="15"/>
  <c r="L3674" i="15"/>
  <c r="L3671" i="15"/>
  <c r="L3670" i="15"/>
  <c r="L3666" i="15"/>
  <c r="L3665" i="15"/>
  <c r="L3664" i="15"/>
  <c r="L3663" i="15"/>
  <c r="L3658" i="15"/>
  <c r="L3657" i="15"/>
  <c r="L3655" i="15"/>
  <c r="L3654" i="15"/>
  <c r="L3653" i="15"/>
  <c r="L3652" i="15"/>
  <c r="L3651" i="15"/>
  <c r="L3650" i="15"/>
  <c r="L3647" i="15"/>
  <c r="L3646" i="15"/>
  <c r="L3645" i="15"/>
  <c r="L3644" i="15"/>
  <c r="L3642" i="15"/>
  <c r="L3641" i="15"/>
  <c r="L3640" i="15"/>
  <c r="L3639" i="15"/>
  <c r="L3638" i="15"/>
  <c r="L3637" i="15"/>
  <c r="L3635" i="15"/>
  <c r="L3634" i="15"/>
  <c r="L3633" i="15"/>
  <c r="L3631" i="15"/>
  <c r="L3622" i="15"/>
  <c r="L3617" i="15"/>
  <c r="L3510" i="15"/>
  <c r="L3490" i="15"/>
  <c r="L3487" i="15"/>
  <c r="L3486" i="15"/>
  <c r="L3485" i="15"/>
  <c r="L3484" i="15"/>
  <c r="L3483" i="15"/>
  <c r="L3481" i="15"/>
  <c r="L3480" i="15"/>
  <c r="L3477" i="15"/>
  <c r="L3476" i="15"/>
  <c r="L3474" i="15"/>
  <c r="L3473" i="15"/>
  <c r="L3472" i="15"/>
  <c r="L3469" i="15"/>
  <c r="L3468" i="15"/>
  <c r="L3466" i="15"/>
  <c r="L3465" i="15"/>
  <c r="L3463" i="15"/>
  <c r="L3462" i="15"/>
  <c r="L3461" i="15"/>
  <c r="L3460" i="15"/>
  <c r="L3457" i="15"/>
  <c r="L3455" i="15"/>
  <c r="L3454" i="15"/>
  <c r="L3453" i="15"/>
  <c r="L3441" i="15"/>
  <c r="L3439" i="15"/>
  <c r="L3425" i="15"/>
  <c r="L3424" i="15"/>
  <c r="L3406" i="15"/>
  <c r="L3386" i="15"/>
  <c r="L3385" i="15"/>
  <c r="L3383" i="15"/>
  <c r="L3375" i="15"/>
  <c r="L3373" i="15"/>
  <c r="L3354" i="15"/>
  <c r="L3350" i="15"/>
  <c r="L3349" i="15"/>
  <c r="L3347" i="15"/>
  <c r="L3340" i="15"/>
  <c r="L3339" i="15"/>
  <c r="L3336" i="15"/>
  <c r="L3334" i="15"/>
  <c r="L3331" i="15"/>
  <c r="L3330" i="15"/>
  <c r="L3324" i="15"/>
  <c r="L3323" i="15"/>
  <c r="L3321" i="15"/>
  <c r="L3292" i="15"/>
  <c r="L3290" i="15"/>
  <c r="L3283" i="15"/>
  <c r="L3282" i="15"/>
  <c r="L3273" i="15"/>
  <c r="L3243" i="15"/>
  <c r="L3238" i="15"/>
  <c r="L3192" i="15"/>
  <c r="L3186" i="15"/>
  <c r="L3162" i="15"/>
  <c r="L3119" i="15"/>
  <c r="L3118" i="15"/>
  <c r="L3117" i="15"/>
  <c r="L3085" i="15"/>
  <c r="L3084" i="15"/>
  <c r="L3083" i="15"/>
  <c r="L3082" i="15"/>
  <c r="L3081" i="15"/>
  <c r="L3079" i="15"/>
  <c r="L3073" i="15"/>
  <c r="L3071" i="15"/>
  <c r="L3069" i="15"/>
  <c r="L3068" i="15"/>
  <c r="L3067" i="15"/>
  <c r="L3066" i="15"/>
  <c r="L3065" i="15"/>
  <c r="L3064" i="15"/>
  <c r="L3063" i="15"/>
  <c r="L3062" i="15"/>
  <c r="L3061" i="15"/>
  <c r="L3059" i="15"/>
  <c r="L3058" i="15"/>
  <c r="L3057" i="15"/>
  <c r="L3056" i="15"/>
  <c r="L3055" i="15"/>
  <c r="L3054" i="15"/>
  <c r="L3053" i="15"/>
  <c r="L3052" i="15"/>
  <c r="L3051" i="15"/>
  <c r="L3049" i="15"/>
  <c r="L3047" i="15"/>
  <c r="L3045" i="15"/>
  <c r="L3044" i="15"/>
  <c r="L3040" i="15"/>
  <c r="L3038" i="15"/>
  <c r="L3037" i="15"/>
  <c r="L3029" i="15"/>
  <c r="L3028" i="15"/>
  <c r="L3025" i="15"/>
  <c r="L3024" i="15"/>
  <c r="L3019" i="15"/>
  <c r="L3018" i="15"/>
  <c r="L3017" i="15"/>
  <c r="L3015" i="15"/>
  <c r="L3011" i="15"/>
  <c r="L3005" i="15"/>
  <c r="L3002" i="15"/>
  <c r="L2990" i="15"/>
  <c r="L2984" i="15"/>
  <c r="L2975" i="15"/>
  <c r="L2974" i="15"/>
  <c r="L2973" i="15"/>
  <c r="L2970" i="15"/>
  <c r="L2969" i="15"/>
  <c r="L2965" i="15"/>
  <c r="L2964" i="15"/>
  <c r="L2962" i="15"/>
  <c r="L2960" i="15"/>
  <c r="L2956" i="15"/>
  <c r="L2906" i="15"/>
  <c r="L2905" i="15"/>
  <c r="L2901" i="15"/>
  <c r="L2840" i="15"/>
  <c r="L2836" i="15"/>
  <c r="L2833" i="15"/>
  <c r="L2831" i="15"/>
  <c r="L2830" i="15"/>
  <c r="L2829" i="15"/>
  <c r="L2825" i="15"/>
  <c r="L2821" i="15"/>
  <c r="L2817" i="15"/>
  <c r="L2815" i="15"/>
  <c r="L2814" i="15"/>
  <c r="L2813" i="15"/>
  <c r="L2812" i="15"/>
  <c r="L2811" i="15"/>
  <c r="L2810" i="15"/>
  <c r="L2807" i="15"/>
  <c r="L2806" i="15"/>
  <c r="L2805" i="15"/>
  <c r="L2801" i="15"/>
  <c r="L2799" i="15"/>
  <c r="L2798" i="15"/>
  <c r="L2797" i="15"/>
  <c r="L2796" i="15"/>
  <c r="L2795" i="15"/>
  <c r="L2794" i="15"/>
  <c r="L2792" i="15"/>
  <c r="L2791" i="15"/>
  <c r="L2790" i="15"/>
  <c r="L2789" i="15"/>
  <c r="L2788" i="15"/>
  <c r="L2787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6" i="15"/>
  <c r="L2765" i="15"/>
  <c r="L2764" i="15"/>
  <c r="L2763" i="15"/>
  <c r="L2762" i="15"/>
  <c r="L2761" i="15"/>
  <c r="L2760" i="15"/>
  <c r="L2759" i="15"/>
  <c r="L2758" i="15"/>
  <c r="L2756" i="15"/>
  <c r="L2755" i="15"/>
  <c r="L2754" i="15"/>
  <c r="L2753" i="15"/>
  <c r="L2752" i="15"/>
  <c r="L2747" i="15"/>
  <c r="L2746" i="15"/>
  <c r="L2745" i="15"/>
  <c r="L2744" i="15"/>
  <c r="L2743" i="15"/>
  <c r="L2742" i="15"/>
  <c r="L2741" i="15"/>
  <c r="L2740" i="15"/>
  <c r="L2739" i="15"/>
  <c r="L2738" i="15"/>
  <c r="L2736" i="15"/>
  <c r="L2735" i="15"/>
  <c r="L2733" i="15"/>
  <c r="L2732" i="15"/>
  <c r="L2731" i="15"/>
  <c r="L2729" i="15"/>
  <c r="L2728" i="15"/>
  <c r="L2727" i="15"/>
  <c r="L2726" i="15"/>
  <c r="L2725" i="15"/>
  <c r="L2724" i="15"/>
  <c r="L2722" i="15"/>
  <c r="L2721" i="15"/>
  <c r="L2720" i="15"/>
  <c r="L2719" i="15"/>
  <c r="L2718" i="15"/>
  <c r="L2717" i="15"/>
  <c r="L2716" i="15"/>
  <c r="L2715" i="15"/>
  <c r="L2713" i="15"/>
  <c r="L2707" i="15"/>
  <c r="L2705" i="15"/>
  <c r="L2704" i="15"/>
  <c r="L2703" i="15"/>
  <c r="L2702" i="15"/>
  <c r="L2701" i="15"/>
  <c r="L2700" i="15"/>
  <c r="L2698" i="15"/>
  <c r="L2697" i="15"/>
  <c r="L2696" i="15"/>
  <c r="L2695" i="15"/>
  <c r="L2694" i="15"/>
  <c r="L2693" i="15"/>
  <c r="L2692" i="15"/>
  <c r="L2690" i="15"/>
  <c r="L2689" i="15"/>
  <c r="L2688" i="15"/>
  <c r="L2687" i="15"/>
  <c r="L2686" i="15"/>
  <c r="L2685" i="15"/>
  <c r="L2683" i="15"/>
  <c r="L2682" i="15"/>
  <c r="L2681" i="15"/>
  <c r="L2680" i="15"/>
  <c r="L2679" i="15"/>
  <c r="L2676" i="15"/>
  <c r="L2674" i="15"/>
  <c r="L2673" i="15"/>
  <c r="L2669" i="15"/>
  <c r="L2665" i="15"/>
  <c r="L2664" i="15"/>
  <c r="L2663" i="15"/>
  <c r="L2660" i="15"/>
  <c r="L2657" i="15"/>
  <c r="L2650" i="15"/>
  <c r="L2647" i="15"/>
  <c r="L2643" i="15"/>
  <c r="L2640" i="15"/>
  <c r="L2637" i="15"/>
  <c r="L2630" i="15"/>
  <c r="L2628" i="15"/>
  <c r="L2623" i="15"/>
  <c r="L2619" i="15"/>
  <c r="L2618" i="15"/>
  <c r="L2613" i="15"/>
  <c r="L2575" i="15"/>
  <c r="L2560" i="15"/>
  <c r="L2547" i="15"/>
  <c r="L2545" i="15"/>
  <c r="L2544" i="15"/>
  <c r="L2540" i="15"/>
  <c r="L2539" i="15"/>
  <c r="L2538" i="15"/>
  <c r="L2536" i="15"/>
  <c r="L2535" i="15"/>
  <c r="L2534" i="15"/>
  <c r="L2532" i="15"/>
  <c r="L2531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4" i="15"/>
  <c r="L2513" i="15"/>
  <c r="L2512" i="15"/>
  <c r="L2511" i="15"/>
  <c r="L2510" i="15"/>
  <c r="L2509" i="15"/>
  <c r="L2507" i="15"/>
  <c r="L2506" i="15"/>
  <c r="L2505" i="15"/>
  <c r="L2504" i="15"/>
  <c r="L2503" i="15"/>
  <c r="L2502" i="15"/>
  <c r="L2501" i="15"/>
  <c r="L2500" i="15"/>
  <c r="L2495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57" i="15"/>
  <c r="L2456" i="15"/>
  <c r="L2455" i="15"/>
  <c r="L2453" i="15"/>
  <c r="L2447" i="15"/>
  <c r="L2423" i="15"/>
  <c r="L2422" i="15"/>
  <c r="L2421" i="15"/>
  <c r="L2413" i="15"/>
  <c r="L2410" i="15"/>
  <c r="L2399" i="15"/>
  <c r="L2395" i="15"/>
  <c r="L2391" i="15"/>
  <c r="L2386" i="15"/>
  <c r="L2385" i="15"/>
  <c r="L2380" i="15"/>
  <c r="L2379" i="15"/>
  <c r="L2377" i="15"/>
  <c r="L2375" i="15"/>
  <c r="L2373" i="15"/>
  <c r="L2369" i="15"/>
  <c r="L2368" i="15"/>
  <c r="L2367" i="15"/>
  <c r="L2366" i="15"/>
  <c r="L2365" i="15"/>
  <c r="L2353" i="15"/>
  <c r="L2352" i="15"/>
  <c r="L2351" i="15"/>
  <c r="L2345" i="15"/>
  <c r="L2343" i="15"/>
  <c r="L2340" i="15"/>
  <c r="L2339" i="15"/>
  <c r="L2336" i="15"/>
  <c r="L2331" i="15"/>
  <c r="L2330" i="15"/>
  <c r="L2327" i="15"/>
  <c r="L2325" i="15"/>
  <c r="L2318" i="15"/>
  <c r="L2317" i="15"/>
  <c r="L2309" i="15"/>
  <c r="L2304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0" i="15"/>
  <c r="L2289" i="15"/>
  <c r="L2288" i="15"/>
  <c r="L2286" i="15"/>
  <c r="L2285" i="15"/>
  <c r="L2282" i="15"/>
  <c r="L2281" i="15"/>
  <c r="L2280" i="15"/>
  <c r="L2279" i="15"/>
  <c r="L2278" i="15"/>
  <c r="L2274" i="15"/>
  <c r="L2273" i="15"/>
  <c r="L2272" i="15"/>
  <c r="L2269" i="15"/>
  <c r="L2268" i="15"/>
  <c r="L2266" i="15"/>
  <c r="L2265" i="15"/>
  <c r="L2264" i="15"/>
  <c r="L2263" i="15"/>
  <c r="L2247" i="15"/>
  <c r="L2246" i="15"/>
  <c r="L2245" i="15"/>
  <c r="L2244" i="15"/>
  <c r="L2243" i="15"/>
  <c r="L2234" i="15"/>
  <c r="L2230" i="15"/>
  <c r="L2228" i="15"/>
  <c r="L2226" i="15"/>
  <c r="L2219" i="15"/>
  <c r="L2218" i="15"/>
  <c r="L2217" i="15"/>
  <c r="L2216" i="15"/>
  <c r="L2215" i="15"/>
  <c r="L2214" i="15"/>
  <c r="L2213" i="15"/>
  <c r="L2211" i="15"/>
  <c r="L2210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88" i="15"/>
  <c r="L2186" i="15"/>
  <c r="L2185" i="15"/>
  <c r="L2184" i="15"/>
  <c r="L2181" i="15"/>
  <c r="L2178" i="15"/>
  <c r="L2177" i="15"/>
  <c r="L2176" i="15"/>
  <c r="L2175" i="15"/>
  <c r="L2173" i="15"/>
  <c r="L2166" i="15"/>
  <c r="L2163" i="15"/>
  <c r="L2152" i="15"/>
  <c r="L2151" i="15"/>
  <c r="L2145" i="15"/>
  <c r="L2144" i="15"/>
  <c r="L2136" i="15"/>
  <c r="L2135" i="15"/>
  <c r="L2131" i="15"/>
  <c r="L2130" i="15"/>
  <c r="L2128" i="15"/>
  <c r="L2126" i="15"/>
  <c r="L2125" i="15"/>
  <c r="L2123" i="15"/>
  <c r="L2119" i="15"/>
  <c r="L2117" i="15"/>
  <c r="L2116" i="15"/>
  <c r="L2115" i="15"/>
  <c r="L2114" i="15"/>
  <c r="L2113" i="15"/>
  <c r="L2111" i="15"/>
  <c r="L2107" i="15"/>
  <c r="L2104" i="15"/>
  <c r="L2099" i="15"/>
  <c r="L2098" i="15"/>
  <c r="L2060" i="15"/>
  <c r="L2052" i="15"/>
  <c r="L2049" i="15"/>
  <c r="L2048" i="15"/>
  <c r="L2045" i="15"/>
  <c r="L2037" i="15"/>
  <c r="L2029" i="15"/>
  <c r="L2028" i="15"/>
  <c r="L2027" i="15"/>
  <c r="L2023" i="15"/>
  <c r="L2022" i="15"/>
  <c r="L2016" i="15"/>
  <c r="L2013" i="15"/>
  <c r="L2012" i="15"/>
  <c r="L2009" i="15"/>
  <c r="L2005" i="15"/>
  <c r="L1999" i="15"/>
  <c r="L1998" i="15"/>
  <c r="L1997" i="15"/>
  <c r="L1996" i="15"/>
  <c r="L1995" i="15"/>
  <c r="L1994" i="15"/>
  <c r="L1993" i="15"/>
  <c r="L1991" i="15"/>
  <c r="L1990" i="15"/>
  <c r="L1989" i="15"/>
  <c r="L1988" i="15"/>
  <c r="L1987" i="15"/>
  <c r="L1984" i="15"/>
  <c r="L1983" i="15"/>
  <c r="L1981" i="15"/>
  <c r="L1980" i="15"/>
  <c r="L1979" i="15"/>
  <c r="L1978" i="15"/>
  <c r="L1977" i="15"/>
  <c r="L1976" i="15"/>
  <c r="L1974" i="15"/>
  <c r="L1973" i="15"/>
  <c r="L1972" i="15"/>
  <c r="L1971" i="15"/>
  <c r="L1970" i="15"/>
  <c r="L1969" i="15"/>
  <c r="L1968" i="15"/>
  <c r="L1967" i="15"/>
  <c r="L1964" i="15"/>
  <c r="L1962" i="15"/>
  <c r="L1960" i="15"/>
  <c r="L1959" i="15"/>
  <c r="L1953" i="15"/>
  <c r="L1949" i="15"/>
  <c r="L1948" i="15"/>
  <c r="L1947" i="15"/>
  <c r="L1944" i="15"/>
  <c r="L1938" i="15"/>
  <c r="L1937" i="15"/>
  <c r="L1928" i="15"/>
  <c r="L1921" i="15"/>
  <c r="L1920" i="15"/>
  <c r="L1918" i="15"/>
  <c r="L1912" i="15"/>
  <c r="L1907" i="15"/>
  <c r="L1901" i="15"/>
  <c r="L1900" i="15"/>
  <c r="L1899" i="15"/>
  <c r="L1898" i="15"/>
  <c r="L1897" i="15"/>
  <c r="L1896" i="15"/>
  <c r="L1895" i="15"/>
  <c r="L1894" i="15"/>
  <c r="L1893" i="15"/>
  <c r="L1892" i="15"/>
  <c r="L1889" i="15"/>
  <c r="L1888" i="15"/>
  <c r="L1885" i="15"/>
  <c r="L1884" i="15"/>
  <c r="L1881" i="15"/>
  <c r="L1868" i="15"/>
  <c r="L1867" i="15"/>
  <c r="L1866" i="15"/>
  <c r="L1859" i="15"/>
  <c r="L1858" i="15"/>
  <c r="L1856" i="15"/>
  <c r="L1852" i="15"/>
  <c r="L1851" i="15"/>
  <c r="L1848" i="15"/>
  <c r="L1847" i="15"/>
  <c r="L1846" i="15"/>
  <c r="L1844" i="15"/>
  <c r="L1843" i="15"/>
  <c r="L1842" i="15"/>
  <c r="L1841" i="15"/>
  <c r="L1839" i="15"/>
  <c r="L1838" i="15"/>
  <c r="L1835" i="15"/>
  <c r="L1833" i="15"/>
  <c r="L1831" i="15"/>
  <c r="L1823" i="15"/>
  <c r="L1822" i="15"/>
  <c r="L1819" i="15"/>
  <c r="L1818" i="15"/>
  <c r="L1817" i="15"/>
  <c r="L1816" i="15"/>
  <c r="L1815" i="15"/>
  <c r="L1814" i="15"/>
  <c r="L1813" i="15"/>
  <c r="L1798" i="15"/>
  <c r="L1795" i="15"/>
  <c r="L1792" i="15"/>
  <c r="L1779" i="15"/>
  <c r="L1774" i="15"/>
  <c r="L1772" i="15"/>
  <c r="L1771" i="15"/>
  <c r="L1768" i="15"/>
  <c r="L1766" i="15"/>
  <c r="L1762" i="15"/>
  <c r="L1761" i="15"/>
  <c r="L1760" i="15"/>
  <c r="L1759" i="15"/>
  <c r="L1757" i="15"/>
  <c r="L1756" i="15"/>
  <c r="L1753" i="15"/>
  <c r="L1749" i="15"/>
  <c r="L1744" i="15"/>
  <c r="L1743" i="15"/>
  <c r="L1729" i="15"/>
  <c r="L1728" i="15"/>
  <c r="L1727" i="15"/>
  <c r="L1726" i="15"/>
  <c r="L1725" i="15"/>
  <c r="L1715" i="15"/>
  <c r="L1714" i="15"/>
  <c r="L1713" i="15"/>
  <c r="L1710" i="15"/>
  <c r="L1709" i="15"/>
  <c r="L1708" i="15"/>
  <c r="L1707" i="15"/>
  <c r="L1699" i="15"/>
  <c r="L1698" i="15"/>
  <c r="L1697" i="15"/>
  <c r="L1696" i="15"/>
  <c r="L1693" i="15"/>
  <c r="L1687" i="15"/>
  <c r="L1682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0" i="15"/>
  <c r="L1648" i="15"/>
  <c r="L1641" i="15"/>
  <c r="L1637" i="15"/>
  <c r="L1636" i="15"/>
  <c r="L1635" i="15"/>
  <c r="L1633" i="15"/>
  <c r="L1632" i="15"/>
  <c r="L1631" i="15"/>
  <c r="L1630" i="15"/>
  <c r="L1629" i="15"/>
  <c r="L1627" i="15"/>
  <c r="L1623" i="15"/>
  <c r="L1622" i="15"/>
  <c r="L1621" i="15"/>
  <c r="L1620" i="15"/>
  <c r="L1619" i="15"/>
  <c r="L1618" i="15"/>
  <c r="L1617" i="15"/>
  <c r="L1615" i="15"/>
  <c r="L1614" i="15"/>
  <c r="L1613" i="15"/>
  <c r="L1610" i="15"/>
  <c r="L1609" i="15"/>
  <c r="L1608" i="15"/>
  <c r="L1607" i="15"/>
  <c r="L1605" i="15"/>
  <c r="L1596" i="15"/>
  <c r="L1595" i="15"/>
  <c r="L1590" i="15"/>
  <c r="L1584" i="15"/>
  <c r="L1573" i="15"/>
  <c r="L1554" i="15"/>
  <c r="L1553" i="15"/>
  <c r="L1552" i="15"/>
  <c r="L1551" i="15"/>
  <c r="L1550" i="15"/>
  <c r="L1546" i="15"/>
  <c r="L1545" i="15"/>
  <c r="L1544" i="15"/>
  <c r="L1543" i="15"/>
  <c r="L1542" i="15"/>
  <c r="L1540" i="15"/>
  <c r="L1539" i="15"/>
  <c r="L1525" i="15"/>
  <c r="L1521" i="15"/>
  <c r="L1517" i="15"/>
  <c r="L1513" i="15"/>
  <c r="L1480" i="15"/>
  <c r="L1479" i="15"/>
  <c r="L1477" i="15"/>
  <c r="L1469" i="15"/>
  <c r="L1468" i="15"/>
  <c r="L1467" i="15"/>
  <c r="L1460" i="15"/>
  <c r="L1459" i="15"/>
  <c r="L1458" i="15"/>
  <c r="L1457" i="15"/>
  <c r="L1452" i="15"/>
  <c r="L1451" i="15"/>
  <c r="L1450" i="15"/>
  <c r="L1447" i="15"/>
  <c r="L1388" i="15"/>
  <c r="L1384" i="15"/>
  <c r="L1383" i="15"/>
  <c r="L1380" i="15"/>
  <c r="L1377" i="15"/>
  <c r="L1376" i="15"/>
  <c r="L1372" i="15"/>
  <c r="L1370" i="15"/>
  <c r="L1345" i="15"/>
  <c r="L1344" i="15"/>
  <c r="L1343" i="15"/>
  <c r="L1342" i="15"/>
  <c r="L1340" i="15"/>
  <c r="L1336" i="15"/>
  <c r="L1335" i="15"/>
  <c r="L1333" i="15"/>
  <c r="L1331" i="15"/>
  <c r="L1327" i="15"/>
  <c r="L1326" i="15"/>
  <c r="L1324" i="15"/>
  <c r="L1317" i="15"/>
  <c r="L1316" i="15"/>
  <c r="L1270" i="15"/>
  <c r="L1247" i="15"/>
  <c r="L1246" i="15"/>
  <c r="L1243" i="15"/>
  <c r="L1236" i="15"/>
  <c r="L1235" i="15"/>
  <c r="L1233" i="15"/>
  <c r="L1227" i="15"/>
  <c r="L1224" i="15"/>
  <c r="L1220" i="15"/>
  <c r="L1216" i="15"/>
  <c r="L1209" i="15"/>
  <c r="L1204" i="15"/>
  <c r="L1203" i="15"/>
  <c r="L1192" i="15"/>
  <c r="L1189" i="15"/>
  <c r="L1185" i="15"/>
  <c r="L1179" i="15"/>
  <c r="L1174" i="15"/>
  <c r="L1173" i="15"/>
  <c r="L1172" i="15"/>
  <c r="L1171" i="15"/>
  <c r="L1170" i="15"/>
  <c r="L1169" i="15"/>
  <c r="L1168" i="15"/>
  <c r="L1167" i="15"/>
  <c r="L1166" i="15"/>
  <c r="L1165" i="15"/>
  <c r="L1160" i="15"/>
  <c r="L1159" i="15"/>
  <c r="L1158" i="15"/>
  <c r="L1157" i="15"/>
  <c r="L1156" i="15"/>
  <c r="L1155" i="15"/>
  <c r="L1154" i="15"/>
  <c r="L1153" i="15"/>
  <c r="L1152" i="15"/>
  <c r="L1151" i="15"/>
  <c r="L1149" i="15"/>
  <c r="L1148" i="15"/>
  <c r="L1146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1" i="15"/>
  <c r="L1128" i="15"/>
  <c r="L1127" i="15"/>
  <c r="L1125" i="15"/>
  <c r="L1118" i="15"/>
  <c r="L1001" i="15"/>
  <c r="L992" i="15"/>
  <c r="L990" i="15"/>
  <c r="L989" i="15"/>
  <c r="L977" i="15"/>
  <c r="L976" i="15"/>
  <c r="L964" i="15"/>
  <c r="L962" i="15"/>
  <c r="L957" i="15"/>
  <c r="L956" i="15"/>
  <c r="L951" i="15"/>
  <c r="L947" i="15"/>
  <c r="L946" i="15"/>
  <c r="L945" i="15"/>
  <c r="L872" i="15"/>
  <c r="L844" i="15"/>
  <c r="L843" i="15"/>
  <c r="L817" i="15"/>
  <c r="L816" i="15"/>
  <c r="L800" i="15"/>
  <c r="L799" i="15"/>
  <c r="L780" i="15"/>
  <c r="L750" i="15"/>
  <c r="L736" i="15"/>
  <c r="L703" i="15"/>
  <c r="L702" i="15"/>
  <c r="L695" i="15"/>
  <c r="L694" i="15"/>
  <c r="L691" i="15"/>
  <c r="L689" i="15"/>
  <c r="L687" i="15"/>
  <c r="L683" i="15"/>
  <c r="L681" i="15"/>
  <c r="L677" i="15"/>
  <c r="L676" i="15"/>
  <c r="L675" i="15"/>
  <c r="L672" i="15"/>
  <c r="L670" i="15"/>
  <c r="L665" i="15"/>
  <c r="L664" i="15"/>
  <c r="L663" i="15"/>
  <c r="L662" i="15"/>
  <c r="L661" i="15"/>
  <c r="L660" i="15"/>
  <c r="L586" i="15"/>
  <c r="L551" i="15"/>
  <c r="L445" i="15"/>
  <c r="L444" i="15"/>
  <c r="L420" i="15"/>
  <c r="L419" i="15"/>
  <c r="L414" i="15"/>
  <c r="L410" i="15"/>
  <c r="L392" i="15"/>
  <c r="L381" i="15"/>
  <c r="L369" i="15"/>
  <c r="L368" i="15"/>
  <c r="L352" i="15"/>
  <c r="L347" i="15"/>
  <c r="L340" i="15"/>
  <c r="L329" i="15"/>
  <c r="L305" i="15"/>
  <c r="L304" i="15"/>
  <c r="L303" i="15"/>
  <c r="L251" i="15"/>
  <c r="L164" i="15"/>
  <c r="L150" i="15"/>
  <c r="L148" i="15"/>
  <c r="L142" i="15"/>
  <c r="L141" i="15"/>
  <c r="L133" i="15"/>
  <c r="L132" i="15"/>
  <c r="L126" i="15"/>
  <c r="L124" i="15"/>
  <c r="L122" i="15"/>
  <c r="L121" i="15"/>
  <c r="L116" i="15"/>
  <c r="L115" i="15"/>
  <c r="L114" i="15"/>
  <c r="L108" i="15"/>
  <c r="L81" i="15"/>
  <c r="L75" i="15"/>
  <c r="L42" i="15"/>
  <c r="L37" i="15"/>
  <c r="L36" i="15"/>
  <c r="L2605" i="15"/>
  <c r="L2038" i="15"/>
  <c r="T11" i="10" l="1"/>
  <c r="O11" i="10"/>
  <c r="Q11" i="10" s="1"/>
  <c r="T2" i="14"/>
  <c r="O2" i="14"/>
  <c r="Q2" i="14" s="1"/>
  <c r="T1070" i="14"/>
  <c r="O1070" i="14"/>
  <c r="Q1070" i="14" s="1"/>
  <c r="T36" i="15"/>
  <c r="O36" i="15"/>
  <c r="Q36" i="15" s="1"/>
  <c r="T42" i="15"/>
  <c r="O42" i="15"/>
  <c r="Q42" i="15" s="1"/>
  <c r="T81" i="15"/>
  <c r="O81" i="15"/>
  <c r="Q81" i="15" s="1"/>
  <c r="T114" i="15"/>
  <c r="O114" i="15"/>
  <c r="Q114" i="15" s="1"/>
  <c r="T116" i="15"/>
  <c r="O116" i="15"/>
  <c r="Q116" i="15" s="1"/>
  <c r="T122" i="15"/>
  <c r="O122" i="15"/>
  <c r="Q122" i="15" s="1"/>
  <c r="T126" i="15"/>
  <c r="O126" i="15"/>
  <c r="Q126" i="15" s="1"/>
  <c r="T133" i="15"/>
  <c r="O133" i="15"/>
  <c r="Q133" i="15" s="1"/>
  <c r="T142" i="15"/>
  <c r="O142" i="15"/>
  <c r="Q142" i="15" s="1"/>
  <c r="T150" i="15"/>
  <c r="O150" i="15"/>
  <c r="Q150" i="15" s="1"/>
  <c r="T251" i="15"/>
  <c r="O251" i="15"/>
  <c r="Q251" i="15" s="1"/>
  <c r="T304" i="15"/>
  <c r="O304" i="15"/>
  <c r="Q304" i="15" s="1"/>
  <c r="T329" i="15"/>
  <c r="O329" i="15"/>
  <c r="Q329" i="15" s="1"/>
  <c r="T347" i="15"/>
  <c r="O347" i="15"/>
  <c r="Q347" i="15" s="1"/>
  <c r="T368" i="15"/>
  <c r="O368" i="15"/>
  <c r="Q368" i="15" s="1"/>
  <c r="T381" i="15"/>
  <c r="O381" i="15"/>
  <c r="Q381" i="15" s="1"/>
  <c r="T410" i="15"/>
  <c r="O410" i="15"/>
  <c r="Q410" i="15" s="1"/>
  <c r="T419" i="15"/>
  <c r="O419" i="15"/>
  <c r="Q419" i="15" s="1"/>
  <c r="T444" i="15"/>
  <c r="O444" i="15"/>
  <c r="Q444" i="15" s="1"/>
  <c r="T551" i="15"/>
  <c r="O551" i="15"/>
  <c r="Q551" i="15" s="1"/>
  <c r="T660" i="15"/>
  <c r="O660" i="15"/>
  <c r="Q660" i="15" s="1"/>
  <c r="T662" i="15"/>
  <c r="O662" i="15"/>
  <c r="Q662" i="15" s="1"/>
  <c r="T664" i="15"/>
  <c r="O664" i="15"/>
  <c r="Q664" i="15" s="1"/>
  <c r="T670" i="15"/>
  <c r="O670" i="15"/>
  <c r="Q670" i="15" s="1"/>
  <c r="T675" i="15"/>
  <c r="O675" i="15"/>
  <c r="Q675" i="15" s="1"/>
  <c r="T677" i="15"/>
  <c r="O677" i="15"/>
  <c r="Q677" i="15" s="1"/>
  <c r="T683" i="15"/>
  <c r="O683" i="15"/>
  <c r="Q683" i="15" s="1"/>
  <c r="T689" i="15"/>
  <c r="O689" i="15"/>
  <c r="Q689" i="15" s="1"/>
  <c r="T694" i="15"/>
  <c r="O694" i="15"/>
  <c r="Q694" i="15" s="1"/>
  <c r="T702" i="15"/>
  <c r="O702" i="15"/>
  <c r="Q702" i="15" s="1"/>
  <c r="T736" i="15"/>
  <c r="O736" i="15"/>
  <c r="Q736" i="15" s="1"/>
  <c r="T780" i="15"/>
  <c r="O780" i="15"/>
  <c r="Q780" i="15" s="1"/>
  <c r="T800" i="15"/>
  <c r="O800" i="15"/>
  <c r="Q800" i="15" s="1"/>
  <c r="T817" i="15"/>
  <c r="O817" i="15"/>
  <c r="Q817" i="15" s="1"/>
  <c r="T844" i="15"/>
  <c r="O844" i="15"/>
  <c r="Q844" i="15" s="1"/>
  <c r="T945" i="15"/>
  <c r="O945" i="15"/>
  <c r="Q945" i="15" s="1"/>
  <c r="T947" i="15"/>
  <c r="O947" i="15"/>
  <c r="Q947" i="15" s="1"/>
  <c r="T956" i="15"/>
  <c r="O956" i="15"/>
  <c r="Q956" i="15" s="1"/>
  <c r="T962" i="15"/>
  <c r="O962" i="15"/>
  <c r="Q962" i="15" s="1"/>
  <c r="T976" i="15"/>
  <c r="O976" i="15"/>
  <c r="Q976" i="15" s="1"/>
  <c r="T989" i="15"/>
  <c r="O989" i="15"/>
  <c r="Q989" i="15" s="1"/>
  <c r="T992" i="15"/>
  <c r="O992" i="15"/>
  <c r="Q992" i="15" s="1"/>
  <c r="T1118" i="15"/>
  <c r="O1118" i="15"/>
  <c r="Q1118" i="15" s="1"/>
  <c r="T1127" i="15"/>
  <c r="O1127" i="15"/>
  <c r="Q1127" i="15" s="1"/>
  <c r="T1131" i="15"/>
  <c r="O1131" i="15"/>
  <c r="Q1131" i="15" s="1"/>
  <c r="T1134" i="15"/>
  <c r="O1134" i="15"/>
  <c r="Q1134" i="15" s="1"/>
  <c r="T1136" i="15"/>
  <c r="O1136" i="15"/>
  <c r="Q1136" i="15" s="1"/>
  <c r="T1138" i="15"/>
  <c r="O1138" i="15"/>
  <c r="Q1138" i="15" s="1"/>
  <c r="T1140" i="15"/>
  <c r="O1140" i="15"/>
  <c r="Q1140" i="15" s="1"/>
  <c r="T1142" i="15"/>
  <c r="O1142" i="15"/>
  <c r="Q1142" i="15" s="1"/>
  <c r="T1144" i="15"/>
  <c r="O1144" i="15"/>
  <c r="Q1144" i="15" s="1"/>
  <c r="T1148" i="15"/>
  <c r="O1148" i="15"/>
  <c r="Q1148" i="15" s="1"/>
  <c r="T1151" i="15"/>
  <c r="O1151" i="15"/>
  <c r="Q1151" i="15" s="1"/>
  <c r="T1153" i="15"/>
  <c r="O1153" i="15"/>
  <c r="Q1153" i="15" s="1"/>
  <c r="T1155" i="15"/>
  <c r="O1155" i="15"/>
  <c r="Q1155" i="15" s="1"/>
  <c r="T1157" i="15"/>
  <c r="O1157" i="15"/>
  <c r="Q1157" i="15" s="1"/>
  <c r="T1159" i="15"/>
  <c r="O1159" i="15"/>
  <c r="Q1159" i="15" s="1"/>
  <c r="T1165" i="15"/>
  <c r="O1165" i="15"/>
  <c r="Q1165" i="15" s="1"/>
  <c r="T1167" i="15"/>
  <c r="O1167" i="15"/>
  <c r="Q1167" i="15" s="1"/>
  <c r="T1169" i="15"/>
  <c r="O1169" i="15"/>
  <c r="Q1169" i="15" s="1"/>
  <c r="T1171" i="15"/>
  <c r="O1171" i="15"/>
  <c r="Q1171" i="15" s="1"/>
  <c r="T1173" i="15"/>
  <c r="O1173" i="15"/>
  <c r="Q1173" i="15" s="1"/>
  <c r="T1179" i="15"/>
  <c r="O1179" i="15"/>
  <c r="Q1179" i="15" s="1"/>
  <c r="T1189" i="15"/>
  <c r="O1189" i="15"/>
  <c r="Q1189" i="15" s="1"/>
  <c r="T1203" i="15"/>
  <c r="O1203" i="15"/>
  <c r="Q1203" i="15" s="1"/>
  <c r="T1209" i="15"/>
  <c r="O1209" i="15"/>
  <c r="Q1209" i="15" s="1"/>
  <c r="T1220" i="15"/>
  <c r="O1220" i="15"/>
  <c r="Q1220" i="15" s="1"/>
  <c r="T1227" i="15"/>
  <c r="O1227" i="15"/>
  <c r="Q1227" i="15" s="1"/>
  <c r="T1235" i="15"/>
  <c r="O1235" i="15"/>
  <c r="Q1235" i="15" s="1"/>
  <c r="T1243" i="15"/>
  <c r="O1243" i="15"/>
  <c r="Q1243" i="15" s="1"/>
  <c r="T1247" i="15"/>
  <c r="O1247" i="15"/>
  <c r="Q1247" i="15" s="1"/>
  <c r="T1316" i="15"/>
  <c r="O1316" i="15"/>
  <c r="Q1316" i="15" s="1"/>
  <c r="T1324" i="15"/>
  <c r="O1324" i="15"/>
  <c r="Q1324" i="15" s="1"/>
  <c r="T1327" i="15"/>
  <c r="O1327" i="15"/>
  <c r="Q1327" i="15" s="1"/>
  <c r="T1333" i="15"/>
  <c r="O1333" i="15"/>
  <c r="Q1333" i="15" s="1"/>
  <c r="T1336" i="15"/>
  <c r="O1336" i="15"/>
  <c r="Q1336" i="15" s="1"/>
  <c r="T1342" i="15"/>
  <c r="O1342" i="15"/>
  <c r="Q1342" i="15" s="1"/>
  <c r="T1344" i="15"/>
  <c r="O1344" i="15"/>
  <c r="Q1344" i="15" s="1"/>
  <c r="T1370" i="15"/>
  <c r="O1370" i="15"/>
  <c r="Q1370" i="15" s="1"/>
  <c r="T1376" i="15"/>
  <c r="O1376" i="15"/>
  <c r="Q1376" i="15" s="1"/>
  <c r="T1380" i="15"/>
  <c r="O1380" i="15"/>
  <c r="Q1380" i="15" s="1"/>
  <c r="T1384" i="15"/>
  <c r="O1384" i="15"/>
  <c r="Q1384" i="15" s="1"/>
  <c r="T1447" i="15"/>
  <c r="O1447" i="15"/>
  <c r="Q1447" i="15" s="1"/>
  <c r="T1451" i="15"/>
  <c r="O1451" i="15"/>
  <c r="Q1451" i="15" s="1"/>
  <c r="T1457" i="15"/>
  <c r="O1457" i="15"/>
  <c r="Q1457" i="15" s="1"/>
  <c r="T1459" i="15"/>
  <c r="O1459" i="15"/>
  <c r="Q1459" i="15" s="1"/>
  <c r="T1467" i="15"/>
  <c r="O1467" i="15"/>
  <c r="Q1467" i="15" s="1"/>
  <c r="T1469" i="15"/>
  <c r="O1469" i="15"/>
  <c r="Q1469" i="15" s="1"/>
  <c r="T1479" i="15"/>
  <c r="O1479" i="15"/>
  <c r="Q1479" i="15" s="1"/>
  <c r="T1513" i="15"/>
  <c r="O1513" i="15"/>
  <c r="Q1513" i="15" s="1"/>
  <c r="T1521" i="15"/>
  <c r="O1521" i="15"/>
  <c r="Q1521" i="15" s="1"/>
  <c r="T1539" i="15"/>
  <c r="O1539" i="15"/>
  <c r="Q1539" i="15" s="1"/>
  <c r="T1542" i="15"/>
  <c r="O1542" i="15"/>
  <c r="Q1542" i="15" s="1"/>
  <c r="T1544" i="15"/>
  <c r="O1544" i="15"/>
  <c r="Q1544" i="15" s="1"/>
  <c r="T1546" i="15"/>
  <c r="O1546" i="15"/>
  <c r="Q1546" i="15" s="1"/>
  <c r="T1551" i="15"/>
  <c r="O1551" i="15"/>
  <c r="Q1551" i="15" s="1"/>
  <c r="T1553" i="15"/>
  <c r="O1553" i="15"/>
  <c r="Q1553" i="15" s="1"/>
  <c r="T1573" i="15"/>
  <c r="O1573" i="15"/>
  <c r="Q1573" i="15" s="1"/>
  <c r="T1590" i="15"/>
  <c r="O1590" i="15"/>
  <c r="Q1590" i="15" s="1"/>
  <c r="T1596" i="15"/>
  <c r="O1596" i="15"/>
  <c r="Q1596" i="15" s="1"/>
  <c r="T1607" i="15"/>
  <c r="O1607" i="15"/>
  <c r="Q1607" i="15" s="1"/>
  <c r="T1609" i="15"/>
  <c r="O1609" i="15"/>
  <c r="Q1609" i="15" s="1"/>
  <c r="T1613" i="15"/>
  <c r="O1613" i="15"/>
  <c r="Q1613" i="15" s="1"/>
  <c r="T1615" i="15"/>
  <c r="O1615" i="15"/>
  <c r="Q1615" i="15" s="1"/>
  <c r="T1618" i="15"/>
  <c r="O1618" i="15"/>
  <c r="Q1618" i="15" s="1"/>
  <c r="T1620" i="15"/>
  <c r="O1620" i="15"/>
  <c r="Q1620" i="15" s="1"/>
  <c r="T1622" i="15"/>
  <c r="O1622" i="15"/>
  <c r="Q1622" i="15" s="1"/>
  <c r="T1627" i="15"/>
  <c r="O1627" i="15"/>
  <c r="Q1627" i="15" s="1"/>
  <c r="T1630" i="15"/>
  <c r="O1630" i="15"/>
  <c r="Q1630" i="15" s="1"/>
  <c r="T1632" i="15"/>
  <c r="O1632" i="15"/>
  <c r="Q1632" i="15" s="1"/>
  <c r="T1635" i="15"/>
  <c r="O1635" i="15"/>
  <c r="Q1635" i="15" s="1"/>
  <c r="T1637" i="15"/>
  <c r="O1637" i="15"/>
  <c r="Q1637" i="15" s="1"/>
  <c r="T1648" i="15"/>
  <c r="O1648" i="15"/>
  <c r="Q1648" i="15" s="1"/>
  <c r="T1652" i="15"/>
  <c r="O1652" i="15"/>
  <c r="Q1652" i="15" s="1"/>
  <c r="T1654" i="15"/>
  <c r="O1654" i="15"/>
  <c r="Q1654" i="15" s="1"/>
  <c r="T1656" i="15"/>
  <c r="O1656" i="15"/>
  <c r="Q1656" i="15" s="1"/>
  <c r="T1658" i="15"/>
  <c r="O1658" i="15"/>
  <c r="Q1658" i="15" s="1"/>
  <c r="T1660" i="15"/>
  <c r="O1660" i="15"/>
  <c r="Q1660" i="15" s="1"/>
  <c r="T1662" i="15"/>
  <c r="O1662" i="15"/>
  <c r="Q1662" i="15" s="1"/>
  <c r="T1687" i="15"/>
  <c r="O1687" i="15"/>
  <c r="Q1687" i="15" s="1"/>
  <c r="T1696" i="15"/>
  <c r="O1696" i="15"/>
  <c r="Q1696" i="15" s="1"/>
  <c r="T1698" i="15"/>
  <c r="O1698" i="15"/>
  <c r="Q1698" i="15" s="1"/>
  <c r="T1707" i="15"/>
  <c r="O1707" i="15"/>
  <c r="Q1707" i="15" s="1"/>
  <c r="T1709" i="15"/>
  <c r="O1709" i="15"/>
  <c r="Q1709" i="15" s="1"/>
  <c r="T1713" i="15"/>
  <c r="O1713" i="15"/>
  <c r="Q1713" i="15" s="1"/>
  <c r="T1715" i="15"/>
  <c r="O1715" i="15"/>
  <c r="Q1715" i="15" s="1"/>
  <c r="T1726" i="15"/>
  <c r="O1726" i="15"/>
  <c r="Q1726" i="15" s="1"/>
  <c r="T1728" i="15"/>
  <c r="O1728" i="15"/>
  <c r="Q1728" i="15" s="1"/>
  <c r="T1743" i="15"/>
  <c r="O1743" i="15"/>
  <c r="Q1743" i="15" s="1"/>
  <c r="T1749" i="15"/>
  <c r="O1749" i="15"/>
  <c r="Q1749" i="15" s="1"/>
  <c r="T1756" i="15"/>
  <c r="O1756" i="15"/>
  <c r="Q1756" i="15" s="1"/>
  <c r="T1759" i="15"/>
  <c r="O1759" i="15"/>
  <c r="Q1759" i="15" s="1"/>
  <c r="T1761" i="15"/>
  <c r="O1761" i="15"/>
  <c r="Q1761" i="15" s="1"/>
  <c r="T1766" i="15"/>
  <c r="O1766" i="15"/>
  <c r="Q1766" i="15" s="1"/>
  <c r="T1771" i="15"/>
  <c r="O1771" i="15"/>
  <c r="Q1771" i="15" s="1"/>
  <c r="T1774" i="15"/>
  <c r="O1774" i="15"/>
  <c r="Q1774" i="15" s="1"/>
  <c r="T1792" i="15"/>
  <c r="O1792" i="15"/>
  <c r="Q1792" i="15" s="1"/>
  <c r="T1798" i="15"/>
  <c r="O1798" i="15"/>
  <c r="Q1798" i="15" s="1"/>
  <c r="T1814" i="15"/>
  <c r="O1814" i="15"/>
  <c r="Q1814" i="15" s="1"/>
  <c r="T1816" i="15"/>
  <c r="O1816" i="15"/>
  <c r="Q1816" i="15" s="1"/>
  <c r="T1818" i="15"/>
  <c r="O1818" i="15"/>
  <c r="Q1818" i="15" s="1"/>
  <c r="T1822" i="15"/>
  <c r="O1822" i="15"/>
  <c r="Q1822" i="15" s="1"/>
  <c r="T1831" i="15"/>
  <c r="O1831" i="15"/>
  <c r="Q1831" i="15" s="1"/>
  <c r="T1835" i="15"/>
  <c r="O1835" i="15"/>
  <c r="Q1835" i="15" s="1"/>
  <c r="T1839" i="15"/>
  <c r="O1839" i="15"/>
  <c r="Q1839" i="15" s="1"/>
  <c r="T1842" i="15"/>
  <c r="O1842" i="15"/>
  <c r="Q1842" i="15" s="1"/>
  <c r="T1844" i="15"/>
  <c r="O1844" i="15"/>
  <c r="Q1844" i="15" s="1"/>
  <c r="T1847" i="15"/>
  <c r="O1847" i="15"/>
  <c r="Q1847" i="15" s="1"/>
  <c r="T1851" i="15"/>
  <c r="O1851" i="15"/>
  <c r="Q1851" i="15" s="1"/>
  <c r="T1856" i="15"/>
  <c r="O1856" i="15"/>
  <c r="Q1856" i="15" s="1"/>
  <c r="T1859" i="15"/>
  <c r="O1859" i="15"/>
  <c r="Q1859" i="15" s="1"/>
  <c r="T1867" i="15"/>
  <c r="O1867" i="15"/>
  <c r="Q1867" i="15" s="1"/>
  <c r="T1881" i="15"/>
  <c r="O1881" i="15"/>
  <c r="Q1881" i="15" s="1"/>
  <c r="T1885" i="15"/>
  <c r="O1885" i="15"/>
  <c r="Q1885" i="15" s="1"/>
  <c r="T1889" i="15"/>
  <c r="O1889" i="15"/>
  <c r="Q1889" i="15" s="1"/>
  <c r="T1893" i="15"/>
  <c r="O1893" i="15"/>
  <c r="Q1893" i="15" s="1"/>
  <c r="T1895" i="15"/>
  <c r="O1895" i="15"/>
  <c r="Q1895" i="15" s="1"/>
  <c r="T1897" i="15"/>
  <c r="O1897" i="15"/>
  <c r="Q1897" i="15" s="1"/>
  <c r="T1899" i="15"/>
  <c r="O1899" i="15"/>
  <c r="Q1899" i="15" s="1"/>
  <c r="T1901" i="15"/>
  <c r="O1901" i="15"/>
  <c r="Q1901" i="15" s="1"/>
  <c r="T1912" i="15"/>
  <c r="O1912" i="15"/>
  <c r="Q1912" i="15" s="1"/>
  <c r="T1920" i="15"/>
  <c r="O1920" i="15"/>
  <c r="Q1920" i="15" s="1"/>
  <c r="T1928" i="15"/>
  <c r="O1928" i="15"/>
  <c r="Q1928" i="15" s="1"/>
  <c r="T1938" i="15"/>
  <c r="O1938" i="15"/>
  <c r="Q1938" i="15" s="1"/>
  <c r="T1947" i="15"/>
  <c r="O1947" i="15"/>
  <c r="Q1947" i="15" s="1"/>
  <c r="T1949" i="15"/>
  <c r="O1949" i="15"/>
  <c r="Q1949" i="15" s="1"/>
  <c r="T1959" i="15"/>
  <c r="O1959" i="15"/>
  <c r="Q1959" i="15" s="1"/>
  <c r="T1962" i="15"/>
  <c r="O1962" i="15"/>
  <c r="Q1962" i="15" s="1"/>
  <c r="T1967" i="15"/>
  <c r="O1967" i="15"/>
  <c r="Q1967" i="15" s="1"/>
  <c r="T1969" i="15"/>
  <c r="O1969" i="15"/>
  <c r="Q1969" i="15" s="1"/>
  <c r="T1971" i="15"/>
  <c r="O1971" i="15"/>
  <c r="Q1971" i="15" s="1"/>
  <c r="T1973" i="15"/>
  <c r="O1973" i="15"/>
  <c r="Q1973" i="15" s="1"/>
  <c r="T1976" i="15"/>
  <c r="O1976" i="15"/>
  <c r="Q1976" i="15" s="1"/>
  <c r="T1978" i="15"/>
  <c r="O1978" i="15"/>
  <c r="Q1978" i="15" s="1"/>
  <c r="T1980" i="15"/>
  <c r="O1980" i="15"/>
  <c r="Q1980" i="15" s="1"/>
  <c r="T1983" i="15"/>
  <c r="O1983" i="15"/>
  <c r="Q1983" i="15" s="1"/>
  <c r="T1987" i="15"/>
  <c r="O1987" i="15"/>
  <c r="Q1987" i="15" s="1"/>
  <c r="T1989" i="15"/>
  <c r="O1989" i="15"/>
  <c r="Q1989" i="15" s="1"/>
  <c r="T1991" i="15"/>
  <c r="O1991" i="15"/>
  <c r="Q1991" i="15" s="1"/>
  <c r="T1994" i="15"/>
  <c r="O1994" i="15"/>
  <c r="Q1994" i="15" s="1"/>
  <c r="T1996" i="15"/>
  <c r="O1996" i="15"/>
  <c r="Q1996" i="15" s="1"/>
  <c r="T1998" i="15"/>
  <c r="O1998" i="15"/>
  <c r="Q1998" i="15" s="1"/>
  <c r="T2005" i="15"/>
  <c r="O2005" i="15"/>
  <c r="Q2005" i="15" s="1"/>
  <c r="T2012" i="15"/>
  <c r="O2012" i="15"/>
  <c r="Q2012" i="15" s="1"/>
  <c r="T2016" i="15"/>
  <c r="O2016" i="15"/>
  <c r="Q2016" i="15" s="1"/>
  <c r="T2023" i="15"/>
  <c r="O2023" i="15"/>
  <c r="Q2023" i="15" s="1"/>
  <c r="T2028" i="15"/>
  <c r="O2028" i="15"/>
  <c r="Q2028" i="15" s="1"/>
  <c r="T2037" i="15"/>
  <c r="O2037" i="15"/>
  <c r="Q2037" i="15" s="1"/>
  <c r="T2048" i="15"/>
  <c r="O2048" i="15"/>
  <c r="Q2048" i="15" s="1"/>
  <c r="T2052" i="15"/>
  <c r="O2052" i="15"/>
  <c r="Q2052" i="15" s="1"/>
  <c r="T2098" i="15"/>
  <c r="O2098" i="15"/>
  <c r="Q2098" i="15" s="1"/>
  <c r="T2104" i="15"/>
  <c r="O2104" i="15"/>
  <c r="Q2104" i="15" s="1"/>
  <c r="T2111" i="15"/>
  <c r="O2111" i="15"/>
  <c r="Q2111" i="15" s="1"/>
  <c r="T2114" i="15"/>
  <c r="O2114" i="15"/>
  <c r="Q2114" i="15" s="1"/>
  <c r="T2116" i="15"/>
  <c r="O2116" i="15"/>
  <c r="Q2116" i="15" s="1"/>
  <c r="T2119" i="15"/>
  <c r="O2119" i="15"/>
  <c r="Q2119" i="15" s="1"/>
  <c r="T2125" i="15"/>
  <c r="O2125" i="15"/>
  <c r="Q2125" i="15" s="1"/>
  <c r="T2128" i="15"/>
  <c r="O2128" i="15"/>
  <c r="Q2128" i="15" s="1"/>
  <c r="T2131" i="15"/>
  <c r="O2131" i="15"/>
  <c r="Q2131" i="15" s="1"/>
  <c r="T2136" i="15"/>
  <c r="O2136" i="15"/>
  <c r="Q2136" i="15" s="1"/>
  <c r="T2145" i="15"/>
  <c r="O2145" i="15"/>
  <c r="Q2145" i="15" s="1"/>
  <c r="T2152" i="15"/>
  <c r="O2152" i="15"/>
  <c r="Q2152" i="15" s="1"/>
  <c r="T2166" i="15"/>
  <c r="O2166" i="15"/>
  <c r="Q2166" i="15" s="1"/>
  <c r="T2175" i="15"/>
  <c r="O2175" i="15"/>
  <c r="Q2175" i="15" s="1"/>
  <c r="T2177" i="15"/>
  <c r="O2177" i="15"/>
  <c r="Q2177" i="15" s="1"/>
  <c r="T2181" i="15"/>
  <c r="O2181" i="15"/>
  <c r="Q2181" i="15" s="1"/>
  <c r="T2185" i="15"/>
  <c r="O2185" i="15"/>
  <c r="Q2185" i="15" s="1"/>
  <c r="T2188" i="15"/>
  <c r="O2188" i="15"/>
  <c r="Q2188" i="15" s="1"/>
  <c r="T2193" i="15"/>
  <c r="O2193" i="15"/>
  <c r="Q2193" i="15" s="1"/>
  <c r="T2195" i="15"/>
  <c r="O2195" i="15"/>
  <c r="Q2195" i="15" s="1"/>
  <c r="T2197" i="15"/>
  <c r="O2197" i="15"/>
  <c r="Q2197" i="15" s="1"/>
  <c r="T2199" i="15"/>
  <c r="O2199" i="15"/>
  <c r="Q2199" i="15" s="1"/>
  <c r="T2201" i="15"/>
  <c r="O2201" i="15"/>
  <c r="Q2201" i="15" s="1"/>
  <c r="T2203" i="15"/>
  <c r="O2203" i="15"/>
  <c r="Q2203" i="15" s="1"/>
  <c r="T2210" i="15"/>
  <c r="O2210" i="15"/>
  <c r="Q2210" i="15" s="1"/>
  <c r="T2213" i="15"/>
  <c r="O2213" i="15"/>
  <c r="Q2213" i="15" s="1"/>
  <c r="T2215" i="15"/>
  <c r="O2215" i="15"/>
  <c r="Q2215" i="15" s="1"/>
  <c r="T2217" i="15"/>
  <c r="O2217" i="15"/>
  <c r="Q2217" i="15" s="1"/>
  <c r="T2219" i="15"/>
  <c r="O2219" i="15"/>
  <c r="Q2219" i="15" s="1"/>
  <c r="T2228" i="15"/>
  <c r="O2228" i="15"/>
  <c r="Q2228" i="15" s="1"/>
  <c r="T2234" i="15"/>
  <c r="O2234" i="15"/>
  <c r="Q2234" i="15" s="1"/>
  <c r="T2244" i="15"/>
  <c r="O2244" i="15"/>
  <c r="Q2244" i="15" s="1"/>
  <c r="T2246" i="15"/>
  <c r="O2246" i="15"/>
  <c r="Q2246" i="15" s="1"/>
  <c r="T2263" i="15"/>
  <c r="O2263" i="15"/>
  <c r="Q2263" i="15" s="1"/>
  <c r="T2265" i="15"/>
  <c r="O2265" i="15"/>
  <c r="Q2265" i="15" s="1"/>
  <c r="T2268" i="15"/>
  <c r="O2268" i="15"/>
  <c r="Q2268" i="15" s="1"/>
  <c r="T2272" i="15"/>
  <c r="O2272" i="15"/>
  <c r="Q2272" i="15" s="1"/>
  <c r="T2274" i="15"/>
  <c r="O2274" i="15"/>
  <c r="Q2274" i="15" s="1"/>
  <c r="T2279" i="15"/>
  <c r="O2279" i="15"/>
  <c r="Q2279" i="15" s="1"/>
  <c r="T2281" i="15"/>
  <c r="O2281" i="15"/>
  <c r="Q2281" i="15" s="1"/>
  <c r="T2285" i="15"/>
  <c r="O2285" i="15"/>
  <c r="Q2285" i="15" s="1"/>
  <c r="T2288" i="15"/>
  <c r="O2288" i="15"/>
  <c r="Q2288" i="15" s="1"/>
  <c r="T2290" i="15"/>
  <c r="O2290" i="15"/>
  <c r="Q2290" i="15" s="1"/>
  <c r="T2293" i="15"/>
  <c r="O2293" i="15"/>
  <c r="Q2293" i="15" s="1"/>
  <c r="T2295" i="15"/>
  <c r="O2295" i="15"/>
  <c r="Q2295" i="15" s="1"/>
  <c r="T2297" i="15"/>
  <c r="O2297" i="15"/>
  <c r="Q2297" i="15" s="1"/>
  <c r="T2299" i="15"/>
  <c r="O2299" i="15"/>
  <c r="Q2299" i="15" s="1"/>
  <c r="T2301" i="15"/>
  <c r="O2301" i="15"/>
  <c r="Q2301" i="15" s="1"/>
  <c r="T2304" i="15"/>
  <c r="O2304" i="15"/>
  <c r="Q2304" i="15" s="1"/>
  <c r="T2317" i="15"/>
  <c r="O2317" i="15"/>
  <c r="Q2317" i="15" s="1"/>
  <c r="T2325" i="15"/>
  <c r="O2325" i="15"/>
  <c r="Q2325" i="15" s="1"/>
  <c r="T2330" i="15"/>
  <c r="O2330" i="15"/>
  <c r="Q2330" i="15" s="1"/>
  <c r="T2336" i="15"/>
  <c r="O2336" i="15"/>
  <c r="Q2336" i="15" s="1"/>
  <c r="T2340" i="15"/>
  <c r="O2340" i="15"/>
  <c r="Q2340" i="15" s="1"/>
  <c r="T2345" i="15"/>
  <c r="O2345" i="15"/>
  <c r="Q2345" i="15" s="1"/>
  <c r="T2352" i="15"/>
  <c r="O2352" i="15"/>
  <c r="Q2352" i="15" s="1"/>
  <c r="T2365" i="15"/>
  <c r="O2365" i="15"/>
  <c r="Q2365" i="15" s="1"/>
  <c r="T2367" i="15"/>
  <c r="O2367" i="15"/>
  <c r="Q2367" i="15" s="1"/>
  <c r="T2369" i="15"/>
  <c r="O2369" i="15"/>
  <c r="Q2369" i="15" s="1"/>
  <c r="T2375" i="15"/>
  <c r="O2375" i="15"/>
  <c r="Q2375" i="15" s="1"/>
  <c r="T2379" i="15"/>
  <c r="O2379" i="15"/>
  <c r="Q2379" i="15" s="1"/>
  <c r="T2385" i="15"/>
  <c r="O2385" i="15"/>
  <c r="Q2385" i="15" s="1"/>
  <c r="T2391" i="15"/>
  <c r="O2391" i="15"/>
  <c r="Q2391" i="15" s="1"/>
  <c r="T2399" i="15"/>
  <c r="O2399" i="15"/>
  <c r="Q2399" i="15" s="1"/>
  <c r="T2413" i="15"/>
  <c r="O2413" i="15"/>
  <c r="Q2413" i="15" s="1"/>
  <c r="T2422" i="15"/>
  <c r="O2422" i="15"/>
  <c r="Q2422" i="15" s="1"/>
  <c r="T2447" i="15"/>
  <c r="O2447" i="15"/>
  <c r="Q2447" i="15" s="1"/>
  <c r="T2455" i="15"/>
  <c r="O2455" i="15"/>
  <c r="Q2455" i="15" s="1"/>
  <c r="T2457" i="15"/>
  <c r="O2457" i="15"/>
  <c r="Q2457" i="15" s="1"/>
  <c r="T2465" i="15"/>
  <c r="O2465" i="15"/>
  <c r="Q2465" i="15" s="1"/>
  <c r="T2467" i="15"/>
  <c r="O2467" i="15"/>
  <c r="Q2467" i="15" s="1"/>
  <c r="T2469" i="15"/>
  <c r="O2469" i="15"/>
  <c r="Q2469" i="15" s="1"/>
  <c r="T2471" i="15"/>
  <c r="O2471" i="15"/>
  <c r="Q2471" i="15" s="1"/>
  <c r="T2473" i="15"/>
  <c r="O2473" i="15"/>
  <c r="Q2473" i="15" s="1"/>
  <c r="T2475" i="15"/>
  <c r="O2475" i="15"/>
  <c r="Q2475" i="15" s="1"/>
  <c r="T2477" i="15"/>
  <c r="O2477" i="15"/>
  <c r="Q2477" i="15" s="1"/>
  <c r="T2479" i="15"/>
  <c r="O2479" i="15"/>
  <c r="Q2479" i="15" s="1"/>
  <c r="T2481" i="15"/>
  <c r="O2481" i="15"/>
  <c r="Q2481" i="15" s="1"/>
  <c r="T2483" i="15"/>
  <c r="O2483" i="15"/>
  <c r="Q2483" i="15" s="1"/>
  <c r="T2485" i="15"/>
  <c r="O2485" i="15"/>
  <c r="Q2485" i="15" s="1"/>
  <c r="T2487" i="15"/>
  <c r="O2487" i="15"/>
  <c r="Q2487" i="15" s="1"/>
  <c r="T2489" i="15"/>
  <c r="O2489" i="15"/>
  <c r="Q2489" i="15" s="1"/>
  <c r="T2491" i="15"/>
  <c r="O2491" i="15"/>
  <c r="Q2491" i="15" s="1"/>
  <c r="T2495" i="15"/>
  <c r="O2495" i="15"/>
  <c r="Q2495" i="15" s="1"/>
  <c r="T2501" i="15"/>
  <c r="O2501" i="15"/>
  <c r="Q2501" i="15" s="1"/>
  <c r="T2503" i="15"/>
  <c r="O2503" i="15"/>
  <c r="Q2503" i="15" s="1"/>
  <c r="T2505" i="15"/>
  <c r="O2505" i="15"/>
  <c r="Q2505" i="15" s="1"/>
  <c r="T2507" i="15"/>
  <c r="O2507" i="15"/>
  <c r="Q2507" i="15" s="1"/>
  <c r="T2510" i="15"/>
  <c r="O2510" i="15"/>
  <c r="Q2510" i="15" s="1"/>
  <c r="T2512" i="15"/>
  <c r="O2512" i="15"/>
  <c r="Q2512" i="15" s="1"/>
  <c r="T2514" i="15"/>
  <c r="O2514" i="15"/>
  <c r="Q2514" i="15" s="1"/>
  <c r="T2517" i="15"/>
  <c r="O2517" i="15"/>
  <c r="Q2517" i="15" s="1"/>
  <c r="T2519" i="15"/>
  <c r="O2519" i="15"/>
  <c r="Q2519" i="15" s="1"/>
  <c r="T2521" i="15"/>
  <c r="O2521" i="15"/>
  <c r="Q2521" i="15" s="1"/>
  <c r="T2523" i="15"/>
  <c r="O2523" i="15"/>
  <c r="Q2523" i="15" s="1"/>
  <c r="T2525" i="15"/>
  <c r="O2525" i="15"/>
  <c r="Q2525" i="15" s="1"/>
  <c r="T2527" i="15"/>
  <c r="O2527" i="15"/>
  <c r="Q2527" i="15" s="1"/>
  <c r="T2529" i="15"/>
  <c r="O2529" i="15"/>
  <c r="Q2529" i="15" s="1"/>
  <c r="T2532" i="15"/>
  <c r="O2532" i="15"/>
  <c r="Q2532" i="15" s="1"/>
  <c r="T2535" i="15"/>
  <c r="O2535" i="15"/>
  <c r="Q2535" i="15" s="1"/>
  <c r="T2538" i="15"/>
  <c r="O2538" i="15"/>
  <c r="Q2538" i="15" s="1"/>
  <c r="T2540" i="15"/>
  <c r="O2540" i="15"/>
  <c r="Q2540" i="15" s="1"/>
  <c r="T2545" i="15"/>
  <c r="O2545" i="15"/>
  <c r="Q2545" i="15" s="1"/>
  <c r="T2560" i="15"/>
  <c r="O2560" i="15"/>
  <c r="Q2560" i="15" s="1"/>
  <c r="T2613" i="15"/>
  <c r="O2613" i="15"/>
  <c r="Q2613" i="15" s="1"/>
  <c r="T2619" i="15"/>
  <c r="O2619" i="15"/>
  <c r="Q2619" i="15" s="1"/>
  <c r="T2628" i="15"/>
  <c r="O2628" i="15"/>
  <c r="Q2628" i="15" s="1"/>
  <c r="T2637" i="15"/>
  <c r="O2637" i="15"/>
  <c r="Q2637" i="15" s="1"/>
  <c r="T2643" i="15"/>
  <c r="O2643" i="15"/>
  <c r="Q2643" i="15" s="1"/>
  <c r="T2650" i="15"/>
  <c r="O2650" i="15"/>
  <c r="Q2650" i="15" s="1"/>
  <c r="T2660" i="15"/>
  <c r="O2660" i="15"/>
  <c r="Q2660" i="15" s="1"/>
  <c r="T2664" i="15"/>
  <c r="O2664" i="15"/>
  <c r="Q2664" i="15" s="1"/>
  <c r="T2669" i="15"/>
  <c r="O2669" i="15"/>
  <c r="Q2669" i="15" s="1"/>
  <c r="T2674" i="15"/>
  <c r="O2674" i="15"/>
  <c r="Q2674" i="15" s="1"/>
  <c r="T2679" i="15"/>
  <c r="O2679" i="15"/>
  <c r="Q2679" i="15" s="1"/>
  <c r="T2681" i="15"/>
  <c r="O2681" i="15"/>
  <c r="Q2681" i="15" s="1"/>
  <c r="T2683" i="15"/>
  <c r="O2683" i="15"/>
  <c r="Q2683" i="15" s="1"/>
  <c r="T2686" i="15"/>
  <c r="O2686" i="15"/>
  <c r="Q2686" i="15" s="1"/>
  <c r="T2688" i="15"/>
  <c r="O2688" i="15"/>
  <c r="Q2688" i="15" s="1"/>
  <c r="T2690" i="15"/>
  <c r="O2690" i="15"/>
  <c r="Q2690" i="15" s="1"/>
  <c r="T2693" i="15"/>
  <c r="O2693" i="15"/>
  <c r="Q2693" i="15" s="1"/>
  <c r="T2695" i="15"/>
  <c r="O2695" i="15"/>
  <c r="Q2695" i="15" s="1"/>
  <c r="T2697" i="15"/>
  <c r="O2697" i="15"/>
  <c r="Q2697" i="15" s="1"/>
  <c r="T2700" i="15"/>
  <c r="O2700" i="15"/>
  <c r="Q2700" i="15" s="1"/>
  <c r="T2702" i="15"/>
  <c r="O2702" i="15"/>
  <c r="Q2702" i="15" s="1"/>
  <c r="T2704" i="15"/>
  <c r="O2704" i="15"/>
  <c r="Q2704" i="15" s="1"/>
  <c r="T2707" i="15"/>
  <c r="O2707" i="15"/>
  <c r="Q2707" i="15" s="1"/>
  <c r="T2715" i="15"/>
  <c r="O2715" i="15"/>
  <c r="Q2715" i="15" s="1"/>
  <c r="T2717" i="15"/>
  <c r="O2717" i="15"/>
  <c r="Q2717" i="15" s="1"/>
  <c r="T2719" i="15"/>
  <c r="O2719" i="15"/>
  <c r="Q2719" i="15" s="1"/>
  <c r="T2721" i="15"/>
  <c r="O2721" i="15"/>
  <c r="Q2721" i="15" s="1"/>
  <c r="T2724" i="15"/>
  <c r="O2724" i="15"/>
  <c r="Q2724" i="15" s="1"/>
  <c r="T2726" i="15"/>
  <c r="O2726" i="15"/>
  <c r="Q2726" i="15" s="1"/>
  <c r="T2728" i="15"/>
  <c r="O2728" i="15"/>
  <c r="Q2728" i="15" s="1"/>
  <c r="T2731" i="15"/>
  <c r="O2731" i="15"/>
  <c r="Q2731" i="15" s="1"/>
  <c r="T2733" i="15"/>
  <c r="O2733" i="15"/>
  <c r="Q2733" i="15" s="1"/>
  <c r="T2736" i="15"/>
  <c r="O2736" i="15"/>
  <c r="Q2736" i="15" s="1"/>
  <c r="T2739" i="15"/>
  <c r="O2739" i="15"/>
  <c r="Q2739" i="15" s="1"/>
  <c r="T2741" i="15"/>
  <c r="O2741" i="15"/>
  <c r="Q2741" i="15" s="1"/>
  <c r="T2743" i="15"/>
  <c r="O2743" i="15"/>
  <c r="Q2743" i="15" s="1"/>
  <c r="T2745" i="15"/>
  <c r="O2745" i="15"/>
  <c r="Q2745" i="15" s="1"/>
  <c r="T2747" i="15"/>
  <c r="O2747" i="15"/>
  <c r="Q2747" i="15" s="1"/>
  <c r="T2753" i="15"/>
  <c r="O2753" i="15"/>
  <c r="Q2753" i="15" s="1"/>
  <c r="T2755" i="15"/>
  <c r="O2755" i="15"/>
  <c r="Q2755" i="15" s="1"/>
  <c r="T2758" i="15"/>
  <c r="O2758" i="15"/>
  <c r="Q2758" i="15" s="1"/>
  <c r="T2760" i="15"/>
  <c r="O2760" i="15"/>
  <c r="Q2760" i="15" s="1"/>
  <c r="T2762" i="15"/>
  <c r="O2762" i="15"/>
  <c r="Q2762" i="15" s="1"/>
  <c r="T2764" i="15"/>
  <c r="O2764" i="15"/>
  <c r="Q2764" i="15" s="1"/>
  <c r="T2766" i="15"/>
  <c r="O2766" i="15"/>
  <c r="Q2766" i="15" s="1"/>
  <c r="T2770" i="15"/>
  <c r="O2770" i="15"/>
  <c r="Q2770" i="15" s="1"/>
  <c r="T2772" i="15"/>
  <c r="O2772" i="15"/>
  <c r="Q2772" i="15" s="1"/>
  <c r="T2774" i="15"/>
  <c r="O2774" i="15"/>
  <c r="Q2774" i="15" s="1"/>
  <c r="T2776" i="15"/>
  <c r="O2776" i="15"/>
  <c r="Q2776" i="15" s="1"/>
  <c r="T2778" i="15"/>
  <c r="O2778" i="15"/>
  <c r="Q2778" i="15" s="1"/>
  <c r="T2780" i="15"/>
  <c r="O2780" i="15"/>
  <c r="Q2780" i="15" s="1"/>
  <c r="T2782" i="15"/>
  <c r="O2782" i="15"/>
  <c r="Q2782" i="15" s="1"/>
  <c r="T2784" i="15"/>
  <c r="O2784" i="15"/>
  <c r="Q2784" i="15" s="1"/>
  <c r="T2787" i="15"/>
  <c r="O2787" i="15"/>
  <c r="Q2787" i="15" s="1"/>
  <c r="T2789" i="15"/>
  <c r="O2789" i="15"/>
  <c r="Q2789" i="15" s="1"/>
  <c r="T2791" i="15"/>
  <c r="O2791" i="15"/>
  <c r="Q2791" i="15" s="1"/>
  <c r="T2794" i="15"/>
  <c r="O2794" i="15"/>
  <c r="Q2794" i="15" s="1"/>
  <c r="T2796" i="15"/>
  <c r="O2796" i="15"/>
  <c r="Q2796" i="15" s="1"/>
  <c r="T2798" i="15"/>
  <c r="O2798" i="15"/>
  <c r="Q2798" i="15" s="1"/>
  <c r="T2801" i="15"/>
  <c r="O2801" i="15"/>
  <c r="Q2801" i="15" s="1"/>
  <c r="T2806" i="15"/>
  <c r="O2806" i="15"/>
  <c r="Q2806" i="15" s="1"/>
  <c r="T2810" i="15"/>
  <c r="O2810" i="15"/>
  <c r="Q2810" i="15" s="1"/>
  <c r="T2812" i="15"/>
  <c r="O2812" i="15"/>
  <c r="Q2812" i="15" s="1"/>
  <c r="T2814" i="15"/>
  <c r="O2814" i="15"/>
  <c r="Q2814" i="15" s="1"/>
  <c r="T2817" i="15"/>
  <c r="O2817" i="15"/>
  <c r="Q2817" i="15" s="1"/>
  <c r="T2825" i="15"/>
  <c r="O2825" i="15"/>
  <c r="Q2825" i="15" s="1"/>
  <c r="T2830" i="15"/>
  <c r="O2830" i="15"/>
  <c r="Q2830" i="15" s="1"/>
  <c r="T2833" i="15"/>
  <c r="O2833" i="15"/>
  <c r="Q2833" i="15" s="1"/>
  <c r="T2840" i="15"/>
  <c r="O2840" i="15"/>
  <c r="Q2840" i="15" s="1"/>
  <c r="T2905" i="15"/>
  <c r="O2905" i="15"/>
  <c r="Q2905" i="15" s="1"/>
  <c r="T2956" i="15"/>
  <c r="O2956" i="15"/>
  <c r="Q2956" i="15" s="1"/>
  <c r="T2962" i="15"/>
  <c r="O2962" i="15"/>
  <c r="Q2962" i="15" s="1"/>
  <c r="T2965" i="15"/>
  <c r="O2965" i="15"/>
  <c r="Q2965" i="15" s="1"/>
  <c r="T2970" i="15"/>
  <c r="O2970" i="15"/>
  <c r="Q2970" i="15" s="1"/>
  <c r="T2974" i="15"/>
  <c r="O2974" i="15"/>
  <c r="Q2974" i="15" s="1"/>
  <c r="T2984" i="15"/>
  <c r="O2984" i="15"/>
  <c r="Q2984" i="15" s="1"/>
  <c r="T3002" i="15"/>
  <c r="O3002" i="15"/>
  <c r="Q3002" i="15" s="1"/>
  <c r="T3011" i="15"/>
  <c r="O3011" i="15"/>
  <c r="Q3011" i="15" s="1"/>
  <c r="T3017" i="15"/>
  <c r="O3017" i="15"/>
  <c r="Q3017" i="15" s="1"/>
  <c r="T3019" i="15"/>
  <c r="O3019" i="15"/>
  <c r="Q3019" i="15" s="1"/>
  <c r="T3025" i="15"/>
  <c r="O3025" i="15"/>
  <c r="Q3025" i="15" s="1"/>
  <c r="T3029" i="15"/>
  <c r="O3029" i="15"/>
  <c r="Q3029" i="15" s="1"/>
  <c r="T3038" i="15"/>
  <c r="O3038" i="15"/>
  <c r="Q3038" i="15" s="1"/>
  <c r="T3044" i="15"/>
  <c r="O3044" i="15"/>
  <c r="Q3044" i="15" s="1"/>
  <c r="T3047" i="15"/>
  <c r="O3047" i="15"/>
  <c r="Q3047" i="15" s="1"/>
  <c r="T3051" i="15"/>
  <c r="O3051" i="15"/>
  <c r="Q3051" i="15" s="1"/>
  <c r="T3053" i="15"/>
  <c r="O3053" i="15"/>
  <c r="Q3053" i="15" s="1"/>
  <c r="T3055" i="15"/>
  <c r="O3055" i="15"/>
  <c r="Q3055" i="15" s="1"/>
  <c r="T3057" i="15"/>
  <c r="O3057" i="15"/>
  <c r="Q3057" i="15" s="1"/>
  <c r="T3059" i="15"/>
  <c r="O3059" i="15"/>
  <c r="Q3059" i="15" s="1"/>
  <c r="T3062" i="15"/>
  <c r="O3062" i="15"/>
  <c r="Q3062" i="15" s="1"/>
  <c r="T3064" i="15"/>
  <c r="O3064" i="15"/>
  <c r="Q3064" i="15" s="1"/>
  <c r="T3066" i="15"/>
  <c r="O3066" i="15"/>
  <c r="Q3066" i="15" s="1"/>
  <c r="T3068" i="15"/>
  <c r="O3068" i="15"/>
  <c r="Q3068" i="15" s="1"/>
  <c r="T3071" i="15"/>
  <c r="O3071" i="15"/>
  <c r="Q3071" i="15" s="1"/>
  <c r="T3079" i="15"/>
  <c r="O3079" i="15"/>
  <c r="Q3079" i="15" s="1"/>
  <c r="T3082" i="15"/>
  <c r="O3082" i="15"/>
  <c r="Q3082" i="15" s="1"/>
  <c r="T3084" i="15"/>
  <c r="O3084" i="15"/>
  <c r="Q3084" i="15" s="1"/>
  <c r="T3117" i="15"/>
  <c r="O3117" i="15"/>
  <c r="Q3117" i="15" s="1"/>
  <c r="T3119" i="15"/>
  <c r="O3119" i="15"/>
  <c r="Q3119" i="15" s="1"/>
  <c r="T3186" i="15"/>
  <c r="O3186" i="15"/>
  <c r="Q3186" i="15" s="1"/>
  <c r="T3238" i="15"/>
  <c r="O3238" i="15"/>
  <c r="Q3238" i="15" s="1"/>
  <c r="T3273" i="15"/>
  <c r="O3273" i="15"/>
  <c r="Q3273" i="15" s="1"/>
  <c r="T3283" i="15"/>
  <c r="O3283" i="15"/>
  <c r="Q3283" i="15" s="1"/>
  <c r="T3292" i="15"/>
  <c r="O3292" i="15"/>
  <c r="Q3292" i="15" s="1"/>
  <c r="T3323" i="15"/>
  <c r="O3323" i="15"/>
  <c r="Q3323" i="15" s="1"/>
  <c r="T3330" i="15"/>
  <c r="O3330" i="15"/>
  <c r="Q3330" i="15" s="1"/>
  <c r="T3334" i="15"/>
  <c r="O3334" i="15"/>
  <c r="Q3334" i="15" s="1"/>
  <c r="T3339" i="15"/>
  <c r="O3339" i="15"/>
  <c r="Q3339" i="15" s="1"/>
  <c r="T3347" i="15"/>
  <c r="O3347" i="15"/>
  <c r="Q3347" i="15" s="1"/>
  <c r="T3350" i="15"/>
  <c r="O3350" i="15"/>
  <c r="Q3350" i="15" s="1"/>
  <c r="T3373" i="15"/>
  <c r="O3373" i="15"/>
  <c r="Q3373" i="15" s="1"/>
  <c r="T3383" i="15"/>
  <c r="O3383" i="15"/>
  <c r="Q3383" i="15" s="1"/>
  <c r="T3386" i="15"/>
  <c r="O3386" i="15"/>
  <c r="Q3386" i="15" s="1"/>
  <c r="T3424" i="15"/>
  <c r="O3424" i="15"/>
  <c r="Q3424" i="15" s="1"/>
  <c r="T3439" i="15"/>
  <c r="O3439" i="15"/>
  <c r="Q3439" i="15" s="1"/>
  <c r="T3453" i="15"/>
  <c r="O3453" i="15"/>
  <c r="Q3453" i="15" s="1"/>
  <c r="T3455" i="15"/>
  <c r="O3455" i="15"/>
  <c r="Q3455" i="15" s="1"/>
  <c r="T3460" i="15"/>
  <c r="O3460" i="15"/>
  <c r="Q3460" i="15" s="1"/>
  <c r="T3462" i="15"/>
  <c r="O3462" i="15"/>
  <c r="Q3462" i="15" s="1"/>
  <c r="T3465" i="15"/>
  <c r="O3465" i="15"/>
  <c r="Q3465" i="15" s="1"/>
  <c r="T3468" i="15"/>
  <c r="O3468" i="15"/>
  <c r="Q3468" i="15" s="1"/>
  <c r="T3472" i="15"/>
  <c r="O3472" i="15"/>
  <c r="Q3472" i="15" s="1"/>
  <c r="T3474" i="15"/>
  <c r="O3474" i="15"/>
  <c r="Q3474" i="15" s="1"/>
  <c r="T3477" i="15"/>
  <c r="O3477" i="15"/>
  <c r="Q3477" i="15" s="1"/>
  <c r="T3481" i="15"/>
  <c r="O3481" i="15"/>
  <c r="Q3481" i="15" s="1"/>
  <c r="T3484" i="15"/>
  <c r="O3484" i="15"/>
  <c r="Q3484" i="15" s="1"/>
  <c r="T3486" i="15"/>
  <c r="O3486" i="15"/>
  <c r="Q3486" i="15" s="1"/>
  <c r="T3490" i="15"/>
  <c r="O3490" i="15"/>
  <c r="Q3490" i="15" s="1"/>
  <c r="T3617" i="15"/>
  <c r="O3617" i="15"/>
  <c r="Q3617" i="15" s="1"/>
  <c r="T3631" i="15"/>
  <c r="O3631" i="15"/>
  <c r="Q3631" i="15" s="1"/>
  <c r="T3634" i="15"/>
  <c r="O3634" i="15"/>
  <c r="Q3634" i="15" s="1"/>
  <c r="T3637" i="15"/>
  <c r="O3637" i="15"/>
  <c r="Q3637" i="15" s="1"/>
  <c r="T3639" i="15"/>
  <c r="O3639" i="15"/>
  <c r="Q3639" i="15" s="1"/>
  <c r="T3641" i="15"/>
  <c r="O3641" i="15"/>
  <c r="Q3641" i="15" s="1"/>
  <c r="T3644" i="15"/>
  <c r="O3644" i="15"/>
  <c r="Q3644" i="15" s="1"/>
  <c r="T3646" i="15"/>
  <c r="O3646" i="15"/>
  <c r="Q3646" i="15" s="1"/>
  <c r="T3650" i="15"/>
  <c r="O3650" i="15"/>
  <c r="Q3650" i="15" s="1"/>
  <c r="T3652" i="15"/>
  <c r="O3652" i="15"/>
  <c r="Q3652" i="15" s="1"/>
  <c r="T3654" i="15"/>
  <c r="O3654" i="15"/>
  <c r="Q3654" i="15" s="1"/>
  <c r="T3657" i="15"/>
  <c r="O3657" i="15"/>
  <c r="Q3657" i="15" s="1"/>
  <c r="T3663" i="15"/>
  <c r="O3663" i="15"/>
  <c r="Q3663" i="15" s="1"/>
  <c r="T3665" i="15"/>
  <c r="O3665" i="15"/>
  <c r="Q3665" i="15" s="1"/>
  <c r="T3670" i="15"/>
  <c r="O3670" i="15"/>
  <c r="Q3670" i="15" s="1"/>
  <c r="T3674" i="15"/>
  <c r="O3674" i="15"/>
  <c r="Q3674" i="15" s="1"/>
  <c r="T3677" i="15"/>
  <c r="O3677" i="15"/>
  <c r="Q3677" i="15" s="1"/>
  <c r="T3679" i="15"/>
  <c r="O3679" i="15"/>
  <c r="Q3679" i="15" s="1"/>
  <c r="T3681" i="15"/>
  <c r="O3681" i="15"/>
  <c r="Q3681" i="15" s="1"/>
  <c r="T3683" i="15"/>
  <c r="O3683" i="15"/>
  <c r="Q3683" i="15" s="1"/>
  <c r="T3685" i="15"/>
  <c r="O3685" i="15"/>
  <c r="Q3685" i="15" s="1"/>
  <c r="T3689" i="15"/>
  <c r="O3689" i="15"/>
  <c r="Q3689" i="15" s="1"/>
  <c r="T3691" i="15"/>
  <c r="O3691" i="15"/>
  <c r="Q3691" i="15" s="1"/>
  <c r="T3693" i="15"/>
  <c r="O3693" i="15"/>
  <c r="Q3693" i="15" s="1"/>
  <c r="T3698" i="15"/>
  <c r="O3698" i="15"/>
  <c r="Q3698" i="15" s="1"/>
  <c r="T3700" i="15"/>
  <c r="O3700" i="15"/>
  <c r="Q3700" i="15" s="1"/>
  <c r="T3702" i="15"/>
  <c r="O3702" i="15"/>
  <c r="Q3702" i="15" s="1"/>
  <c r="T3705" i="15"/>
  <c r="O3705" i="15"/>
  <c r="Q3705" i="15" s="1"/>
  <c r="T3712" i="15"/>
  <c r="O3712" i="15"/>
  <c r="Q3712" i="15" s="1"/>
  <c r="T3714" i="15"/>
  <c r="O3714" i="15"/>
  <c r="Q3714" i="15" s="1"/>
  <c r="T3716" i="15"/>
  <c r="O3716" i="15"/>
  <c r="Q3716" i="15" s="1"/>
  <c r="T3730" i="15"/>
  <c r="O3730" i="15"/>
  <c r="Q3730" i="15" s="1"/>
  <c r="T3815" i="15"/>
  <c r="O3815" i="15"/>
  <c r="Q3815" i="15" s="1"/>
  <c r="T3835" i="15"/>
  <c r="O3835" i="15"/>
  <c r="Q3835" i="15" s="1"/>
  <c r="T3844" i="15"/>
  <c r="O3844" i="15"/>
  <c r="Q3844" i="15" s="1"/>
  <c r="T3849" i="15"/>
  <c r="O3849" i="15"/>
  <c r="Q3849" i="15" s="1"/>
  <c r="T3872" i="15"/>
  <c r="O3872" i="15"/>
  <c r="Q3872" i="15" s="1"/>
  <c r="T3883" i="15"/>
  <c r="O3883" i="15"/>
  <c r="Q3883" i="15" s="1"/>
  <c r="T3889" i="15"/>
  <c r="O3889" i="15"/>
  <c r="Q3889" i="15" s="1"/>
  <c r="T3891" i="15"/>
  <c r="O3891" i="15"/>
  <c r="Q3891" i="15" s="1"/>
  <c r="T3904" i="15"/>
  <c r="O3904" i="15"/>
  <c r="Q3904" i="15" s="1"/>
  <c r="T3906" i="15"/>
  <c r="O3906" i="15"/>
  <c r="Q3906" i="15" s="1"/>
  <c r="T3938" i="15"/>
  <c r="O3938" i="15"/>
  <c r="Q3938" i="15" s="1"/>
  <c r="T3943" i="15"/>
  <c r="O3943" i="15"/>
  <c r="Q3943" i="15" s="1"/>
  <c r="T3949" i="15"/>
  <c r="O3949" i="15"/>
  <c r="Q3949" i="15" s="1"/>
  <c r="T3956" i="15"/>
  <c r="O3956" i="15"/>
  <c r="Q3956" i="15" s="1"/>
  <c r="T3958" i="15"/>
  <c r="O3958" i="15"/>
  <c r="Q3958" i="15" s="1"/>
  <c r="T3960" i="15"/>
  <c r="O3960" i="15"/>
  <c r="Q3960" i="15" s="1"/>
  <c r="T3962" i="15"/>
  <c r="O3962" i="15"/>
  <c r="Q3962" i="15" s="1"/>
  <c r="T3964" i="15"/>
  <c r="O3964" i="15"/>
  <c r="Q3964" i="15" s="1"/>
  <c r="T3970" i="15"/>
  <c r="O3970" i="15"/>
  <c r="Q3970" i="15" s="1"/>
  <c r="T3975" i="15"/>
  <c r="O3975" i="15"/>
  <c r="Q3975" i="15" s="1"/>
  <c r="T3977" i="15"/>
  <c r="O3977" i="15"/>
  <c r="Q3977" i="15" s="1"/>
  <c r="T3979" i="15"/>
  <c r="O3979" i="15"/>
  <c r="Q3979" i="15" s="1"/>
  <c r="T3981" i="15"/>
  <c r="O3981" i="15"/>
  <c r="Q3981" i="15" s="1"/>
  <c r="T3984" i="15"/>
  <c r="O3984" i="15"/>
  <c r="Q3984" i="15" s="1"/>
  <c r="T3996" i="15"/>
  <c r="O3996" i="15"/>
  <c r="Q3996" i="15" s="1"/>
  <c r="T4002" i="15"/>
  <c r="O4002" i="15"/>
  <c r="Q4002" i="15" s="1"/>
  <c r="T4025" i="15"/>
  <c r="O4025" i="15"/>
  <c r="Q4025" i="15" s="1"/>
  <c r="T4029" i="15"/>
  <c r="O4029" i="15"/>
  <c r="Q4029" i="15" s="1"/>
  <c r="T4055" i="15"/>
  <c r="O4055" i="15"/>
  <c r="Q4055" i="15" s="1"/>
  <c r="T4084" i="15"/>
  <c r="O4084" i="15"/>
  <c r="Q4084" i="15" s="1"/>
  <c r="T4117" i="15"/>
  <c r="O4117" i="15"/>
  <c r="Q4117" i="15" s="1"/>
  <c r="T4126" i="15"/>
  <c r="O4126" i="15"/>
  <c r="Q4126" i="15" s="1"/>
  <c r="T4141" i="15"/>
  <c r="O4141" i="15"/>
  <c r="Q4141" i="15" s="1"/>
  <c r="T4145" i="15"/>
  <c r="O4145" i="15"/>
  <c r="Q4145" i="15" s="1"/>
  <c r="T4157" i="15"/>
  <c r="O4157" i="15"/>
  <c r="Q4157" i="15" s="1"/>
  <c r="T4182" i="15"/>
  <c r="O4182" i="15"/>
  <c r="Q4182" i="15" s="1"/>
  <c r="T4184" i="15"/>
  <c r="O4184" i="15"/>
  <c r="Q4184" i="15" s="1"/>
  <c r="T4194" i="15"/>
  <c r="O4194" i="15"/>
  <c r="Q4194" i="15" s="1"/>
  <c r="T4198" i="15"/>
  <c r="O4198" i="15"/>
  <c r="Q4198" i="15" s="1"/>
  <c r="T4202" i="15"/>
  <c r="O4202" i="15"/>
  <c r="Q4202" i="15" s="1"/>
  <c r="T4205" i="15"/>
  <c r="O4205" i="15"/>
  <c r="Q4205" i="15" s="1"/>
  <c r="T4209" i="15"/>
  <c r="O4209" i="15"/>
  <c r="Q4209" i="15" s="1"/>
  <c r="T4211" i="15"/>
  <c r="O4211" i="15"/>
  <c r="Q4211" i="15" s="1"/>
  <c r="T4214" i="15"/>
  <c r="O4214" i="15"/>
  <c r="Q4214" i="15" s="1"/>
  <c r="T4218" i="15"/>
  <c r="O4218" i="15"/>
  <c r="Q4218" i="15" s="1"/>
  <c r="T4222" i="15"/>
  <c r="O4222" i="15"/>
  <c r="Q4222" i="15" s="1"/>
  <c r="T4224" i="15"/>
  <c r="O4224" i="15"/>
  <c r="Q4224" i="15" s="1"/>
  <c r="T4226" i="15"/>
  <c r="O4226" i="15"/>
  <c r="Q4226" i="15" s="1"/>
  <c r="T4228" i="15"/>
  <c r="O4228" i="15"/>
  <c r="Q4228" i="15" s="1"/>
  <c r="T4230" i="15"/>
  <c r="O4230" i="15"/>
  <c r="Q4230" i="15" s="1"/>
  <c r="T4232" i="15"/>
  <c r="O4232" i="15"/>
  <c r="Q4232" i="15" s="1"/>
  <c r="T4234" i="15"/>
  <c r="O4234" i="15"/>
  <c r="Q4234" i="15" s="1"/>
  <c r="T4236" i="15"/>
  <c r="O4236" i="15"/>
  <c r="Q4236" i="15" s="1"/>
  <c r="T4238" i="15"/>
  <c r="O4238" i="15"/>
  <c r="Q4238" i="15" s="1"/>
  <c r="T4242" i="15"/>
  <c r="O4242" i="15"/>
  <c r="Q4242" i="15" s="1"/>
  <c r="T4248" i="15"/>
  <c r="O4248" i="15"/>
  <c r="Q4248" i="15" s="1"/>
  <c r="T4251" i="15"/>
  <c r="O4251" i="15"/>
  <c r="Q4251" i="15" s="1"/>
  <c r="T4261" i="15"/>
  <c r="O4261" i="15"/>
  <c r="Q4261" i="15" s="1"/>
  <c r="T4269" i="15"/>
  <c r="O4269" i="15"/>
  <c r="Q4269" i="15" s="1"/>
  <c r="T4277" i="15"/>
  <c r="O4277" i="15"/>
  <c r="Q4277" i="15" s="1"/>
  <c r="T4279" i="15"/>
  <c r="O4279" i="15"/>
  <c r="Q4279" i="15" s="1"/>
  <c r="T4301" i="15"/>
  <c r="O4301" i="15"/>
  <c r="Q4301" i="15" s="1"/>
  <c r="T4308" i="15"/>
  <c r="O4308" i="15"/>
  <c r="Q4308" i="15" s="1"/>
  <c r="T4314" i="15"/>
  <c r="O4314" i="15"/>
  <c r="Q4314" i="15" s="1"/>
  <c r="T4316" i="15"/>
  <c r="O4316" i="15"/>
  <c r="Q4316" i="15" s="1"/>
  <c r="T4318" i="15"/>
  <c r="O4318" i="15"/>
  <c r="Q4318" i="15" s="1"/>
  <c r="T4320" i="15"/>
  <c r="O4320" i="15"/>
  <c r="Q4320" i="15" s="1"/>
  <c r="T4322" i="15"/>
  <c r="O4322" i="15"/>
  <c r="Q4322" i="15" s="1"/>
  <c r="T4326" i="15"/>
  <c r="O4326" i="15"/>
  <c r="Q4326" i="15" s="1"/>
  <c r="T4421" i="15"/>
  <c r="O4421" i="15"/>
  <c r="Q4421" i="15" s="1"/>
  <c r="T4431" i="15"/>
  <c r="O4431" i="15"/>
  <c r="Q4431" i="15" s="1"/>
  <c r="T4458" i="15"/>
  <c r="O4458" i="15"/>
  <c r="Q4458" i="15" s="1"/>
  <c r="T4554" i="15"/>
  <c r="O4554" i="15"/>
  <c r="Q4554" i="15" s="1"/>
  <c r="T4557" i="15"/>
  <c r="O4557" i="15"/>
  <c r="Q4557" i="15" s="1"/>
  <c r="T4559" i="15"/>
  <c r="O4559" i="15"/>
  <c r="Q4559" i="15" s="1"/>
  <c r="T4561" i="15"/>
  <c r="O4561" i="15"/>
  <c r="Q4561" i="15" s="1"/>
  <c r="T4563" i="15"/>
  <c r="O4563" i="15"/>
  <c r="Q4563" i="15" s="1"/>
  <c r="T4566" i="15"/>
  <c r="O4566" i="15"/>
  <c r="Q4566" i="15" s="1"/>
  <c r="T4568" i="15"/>
  <c r="O4568" i="15"/>
  <c r="Q4568" i="15" s="1"/>
  <c r="T4571" i="15"/>
  <c r="O4571" i="15"/>
  <c r="Q4571" i="15" s="1"/>
  <c r="T4575" i="15"/>
  <c r="O4575" i="15"/>
  <c r="Q4575" i="15" s="1"/>
  <c r="T4599" i="15"/>
  <c r="O4599" i="15"/>
  <c r="Q4599" i="15" s="1"/>
  <c r="T4612" i="15"/>
  <c r="O4612" i="15"/>
  <c r="Q4612" i="15" s="1"/>
  <c r="T4794" i="15"/>
  <c r="O4794" i="15"/>
  <c r="Q4794" i="15" s="1"/>
  <c r="T4799" i="15"/>
  <c r="O4799" i="15"/>
  <c r="Q4799" i="15" s="1"/>
  <c r="T4801" i="15"/>
  <c r="O4801" i="15"/>
  <c r="Q4801" i="15" s="1"/>
  <c r="T4804" i="15"/>
  <c r="O4804" i="15"/>
  <c r="Q4804" i="15" s="1"/>
  <c r="T2709" i="15"/>
  <c r="O2709" i="15"/>
  <c r="Q2709" i="15" s="1"/>
  <c r="T37" i="15"/>
  <c r="O37" i="15"/>
  <c r="Q37" i="15" s="1"/>
  <c r="T75" i="15"/>
  <c r="O75" i="15"/>
  <c r="Q75" i="15" s="1"/>
  <c r="T108" i="15"/>
  <c r="O108" i="15"/>
  <c r="Q108" i="15" s="1"/>
  <c r="T115" i="15"/>
  <c r="O115" i="15"/>
  <c r="Q115" i="15" s="1"/>
  <c r="T121" i="15"/>
  <c r="O121" i="15"/>
  <c r="Q121" i="15" s="1"/>
  <c r="T124" i="15"/>
  <c r="O124" i="15"/>
  <c r="Q124" i="15" s="1"/>
  <c r="T132" i="15"/>
  <c r="O132" i="15"/>
  <c r="Q132" i="15" s="1"/>
  <c r="T141" i="15"/>
  <c r="O141" i="15"/>
  <c r="Q141" i="15" s="1"/>
  <c r="T148" i="15"/>
  <c r="O148" i="15"/>
  <c r="Q148" i="15" s="1"/>
  <c r="T164" i="15"/>
  <c r="O164" i="15"/>
  <c r="Q164" i="15" s="1"/>
  <c r="T303" i="15"/>
  <c r="O303" i="15"/>
  <c r="Q303" i="15" s="1"/>
  <c r="T305" i="15"/>
  <c r="O305" i="15"/>
  <c r="Q305" i="15" s="1"/>
  <c r="T340" i="15"/>
  <c r="O340" i="15"/>
  <c r="Q340" i="15" s="1"/>
  <c r="T352" i="15"/>
  <c r="O352" i="15"/>
  <c r="Q352" i="15" s="1"/>
  <c r="T369" i="15"/>
  <c r="O369" i="15"/>
  <c r="Q369" i="15" s="1"/>
  <c r="T392" i="15"/>
  <c r="O392" i="15"/>
  <c r="Q392" i="15" s="1"/>
  <c r="T414" i="15"/>
  <c r="O414" i="15"/>
  <c r="Q414" i="15" s="1"/>
  <c r="T420" i="15"/>
  <c r="O420" i="15"/>
  <c r="Q420" i="15" s="1"/>
  <c r="T445" i="15"/>
  <c r="O445" i="15"/>
  <c r="Q445" i="15" s="1"/>
  <c r="T586" i="15"/>
  <c r="O586" i="15"/>
  <c r="Q586" i="15" s="1"/>
  <c r="T661" i="15"/>
  <c r="O661" i="15"/>
  <c r="Q661" i="15" s="1"/>
  <c r="T663" i="15"/>
  <c r="O663" i="15"/>
  <c r="Q663" i="15" s="1"/>
  <c r="T665" i="15"/>
  <c r="O665" i="15"/>
  <c r="Q665" i="15" s="1"/>
  <c r="T672" i="15"/>
  <c r="O672" i="15"/>
  <c r="Q672" i="15" s="1"/>
  <c r="T676" i="15"/>
  <c r="O676" i="15"/>
  <c r="Q676" i="15" s="1"/>
  <c r="T681" i="15"/>
  <c r="O681" i="15"/>
  <c r="Q681" i="15" s="1"/>
  <c r="T687" i="15"/>
  <c r="O687" i="15"/>
  <c r="Q687" i="15" s="1"/>
  <c r="T691" i="15"/>
  <c r="O691" i="15"/>
  <c r="Q691" i="15" s="1"/>
  <c r="T695" i="15"/>
  <c r="O695" i="15"/>
  <c r="Q695" i="15" s="1"/>
  <c r="T703" i="15"/>
  <c r="O703" i="15"/>
  <c r="Q703" i="15" s="1"/>
  <c r="T750" i="15"/>
  <c r="O750" i="15"/>
  <c r="Q750" i="15" s="1"/>
  <c r="T799" i="15"/>
  <c r="O799" i="15"/>
  <c r="Q799" i="15" s="1"/>
  <c r="T816" i="15"/>
  <c r="O816" i="15"/>
  <c r="Q816" i="15" s="1"/>
  <c r="T843" i="15"/>
  <c r="O843" i="15"/>
  <c r="Q843" i="15" s="1"/>
  <c r="T872" i="15"/>
  <c r="O872" i="15"/>
  <c r="Q872" i="15" s="1"/>
  <c r="T946" i="15"/>
  <c r="O946" i="15"/>
  <c r="Q946" i="15" s="1"/>
  <c r="T951" i="15"/>
  <c r="O951" i="15"/>
  <c r="Q951" i="15" s="1"/>
  <c r="T957" i="15"/>
  <c r="O957" i="15"/>
  <c r="Q957" i="15" s="1"/>
  <c r="T964" i="15"/>
  <c r="O964" i="15"/>
  <c r="Q964" i="15" s="1"/>
  <c r="T977" i="15"/>
  <c r="O977" i="15"/>
  <c r="Q977" i="15" s="1"/>
  <c r="T990" i="15"/>
  <c r="O990" i="15"/>
  <c r="Q990" i="15" s="1"/>
  <c r="T1001" i="15"/>
  <c r="O1001" i="15"/>
  <c r="Q1001" i="15" s="1"/>
  <c r="T1125" i="15"/>
  <c r="O1125" i="15"/>
  <c r="Q1125" i="15" s="1"/>
  <c r="T1128" i="15"/>
  <c r="O1128" i="15"/>
  <c r="Q1128" i="15" s="1"/>
  <c r="T1133" i="15"/>
  <c r="O1133" i="15"/>
  <c r="Q1133" i="15" s="1"/>
  <c r="T1135" i="15"/>
  <c r="O1135" i="15"/>
  <c r="Q1135" i="15" s="1"/>
  <c r="T1137" i="15"/>
  <c r="O1137" i="15"/>
  <c r="Q1137" i="15" s="1"/>
  <c r="T1139" i="15"/>
  <c r="O1139" i="15"/>
  <c r="Q1139" i="15" s="1"/>
  <c r="T1141" i="15"/>
  <c r="O1141" i="15"/>
  <c r="Q1141" i="15" s="1"/>
  <c r="T1143" i="15"/>
  <c r="O1143" i="15"/>
  <c r="Q1143" i="15" s="1"/>
  <c r="T1146" i="15"/>
  <c r="O1146" i="15"/>
  <c r="Q1146" i="15" s="1"/>
  <c r="T1149" i="15"/>
  <c r="O1149" i="15"/>
  <c r="Q1149" i="15" s="1"/>
  <c r="T1152" i="15"/>
  <c r="O1152" i="15"/>
  <c r="Q1152" i="15" s="1"/>
  <c r="T1154" i="15"/>
  <c r="O1154" i="15"/>
  <c r="Q1154" i="15" s="1"/>
  <c r="T1156" i="15"/>
  <c r="O1156" i="15"/>
  <c r="Q1156" i="15" s="1"/>
  <c r="T1158" i="15"/>
  <c r="O1158" i="15"/>
  <c r="Q1158" i="15" s="1"/>
  <c r="T1160" i="15"/>
  <c r="O1160" i="15"/>
  <c r="Q1160" i="15" s="1"/>
  <c r="T1166" i="15"/>
  <c r="O1166" i="15"/>
  <c r="Q1166" i="15" s="1"/>
  <c r="T1168" i="15"/>
  <c r="O1168" i="15"/>
  <c r="Q1168" i="15" s="1"/>
  <c r="T1170" i="15"/>
  <c r="O1170" i="15"/>
  <c r="Q1170" i="15" s="1"/>
  <c r="T1172" i="15"/>
  <c r="O1172" i="15"/>
  <c r="Q1172" i="15" s="1"/>
  <c r="T1174" i="15"/>
  <c r="O1174" i="15"/>
  <c r="Q1174" i="15" s="1"/>
  <c r="T1185" i="15"/>
  <c r="O1185" i="15"/>
  <c r="Q1185" i="15" s="1"/>
  <c r="T1192" i="15"/>
  <c r="O1192" i="15"/>
  <c r="Q1192" i="15" s="1"/>
  <c r="T1204" i="15"/>
  <c r="O1204" i="15"/>
  <c r="Q1204" i="15" s="1"/>
  <c r="T1216" i="15"/>
  <c r="O1216" i="15"/>
  <c r="Q1216" i="15" s="1"/>
  <c r="T1224" i="15"/>
  <c r="O1224" i="15"/>
  <c r="Q1224" i="15" s="1"/>
  <c r="T1233" i="15"/>
  <c r="O1233" i="15"/>
  <c r="Q1233" i="15" s="1"/>
  <c r="T1236" i="15"/>
  <c r="O1236" i="15"/>
  <c r="Q1236" i="15" s="1"/>
  <c r="T1246" i="15"/>
  <c r="O1246" i="15"/>
  <c r="Q1246" i="15" s="1"/>
  <c r="T1270" i="15"/>
  <c r="O1270" i="15"/>
  <c r="Q1270" i="15" s="1"/>
  <c r="T1317" i="15"/>
  <c r="O1317" i="15"/>
  <c r="Q1317" i="15" s="1"/>
  <c r="T1326" i="15"/>
  <c r="O1326" i="15"/>
  <c r="Q1326" i="15" s="1"/>
  <c r="T1331" i="15"/>
  <c r="O1331" i="15"/>
  <c r="Q1331" i="15" s="1"/>
  <c r="T1335" i="15"/>
  <c r="O1335" i="15"/>
  <c r="Q1335" i="15" s="1"/>
  <c r="T1340" i="15"/>
  <c r="O1340" i="15"/>
  <c r="Q1340" i="15" s="1"/>
  <c r="T1343" i="15"/>
  <c r="O1343" i="15"/>
  <c r="Q1343" i="15" s="1"/>
  <c r="T1345" i="15"/>
  <c r="O1345" i="15"/>
  <c r="Q1345" i="15" s="1"/>
  <c r="T1372" i="15"/>
  <c r="O1372" i="15"/>
  <c r="Q1372" i="15" s="1"/>
  <c r="T1377" i="15"/>
  <c r="O1377" i="15"/>
  <c r="Q1377" i="15" s="1"/>
  <c r="T1383" i="15"/>
  <c r="O1383" i="15"/>
  <c r="Q1383" i="15" s="1"/>
  <c r="T1388" i="15"/>
  <c r="O1388" i="15"/>
  <c r="Q1388" i="15" s="1"/>
  <c r="T1450" i="15"/>
  <c r="O1450" i="15"/>
  <c r="Q1450" i="15" s="1"/>
  <c r="T1452" i="15"/>
  <c r="O1452" i="15"/>
  <c r="Q1452" i="15" s="1"/>
  <c r="T1458" i="15"/>
  <c r="O1458" i="15"/>
  <c r="Q1458" i="15" s="1"/>
  <c r="T1460" i="15"/>
  <c r="O1460" i="15"/>
  <c r="Q1460" i="15" s="1"/>
  <c r="T1468" i="15"/>
  <c r="O1468" i="15"/>
  <c r="Q1468" i="15" s="1"/>
  <c r="T1477" i="15"/>
  <c r="O1477" i="15"/>
  <c r="Q1477" i="15" s="1"/>
  <c r="T1480" i="15"/>
  <c r="O1480" i="15"/>
  <c r="Q1480" i="15" s="1"/>
  <c r="T1517" i="15"/>
  <c r="O1517" i="15"/>
  <c r="Q1517" i="15" s="1"/>
  <c r="T1525" i="15"/>
  <c r="O1525" i="15"/>
  <c r="Q1525" i="15" s="1"/>
  <c r="T1540" i="15"/>
  <c r="O1540" i="15"/>
  <c r="Q1540" i="15" s="1"/>
  <c r="T1543" i="15"/>
  <c r="O1543" i="15"/>
  <c r="Q1543" i="15" s="1"/>
  <c r="T1545" i="15"/>
  <c r="O1545" i="15"/>
  <c r="Q1545" i="15" s="1"/>
  <c r="T1550" i="15"/>
  <c r="O1550" i="15"/>
  <c r="Q1550" i="15" s="1"/>
  <c r="T1552" i="15"/>
  <c r="O1552" i="15"/>
  <c r="Q1552" i="15" s="1"/>
  <c r="T1554" i="15"/>
  <c r="O1554" i="15"/>
  <c r="Q1554" i="15" s="1"/>
  <c r="T1584" i="15"/>
  <c r="O1584" i="15"/>
  <c r="Q1584" i="15" s="1"/>
  <c r="T1595" i="15"/>
  <c r="O1595" i="15"/>
  <c r="Q1595" i="15" s="1"/>
  <c r="T1605" i="15"/>
  <c r="O1605" i="15"/>
  <c r="Q1605" i="15" s="1"/>
  <c r="T1608" i="15"/>
  <c r="O1608" i="15"/>
  <c r="Q1608" i="15" s="1"/>
  <c r="T1610" i="15"/>
  <c r="O1610" i="15"/>
  <c r="Q1610" i="15" s="1"/>
  <c r="T1614" i="15"/>
  <c r="O1614" i="15"/>
  <c r="Q1614" i="15" s="1"/>
  <c r="T1617" i="15"/>
  <c r="O1617" i="15"/>
  <c r="Q1617" i="15" s="1"/>
  <c r="T1619" i="15"/>
  <c r="O1619" i="15"/>
  <c r="Q1619" i="15" s="1"/>
  <c r="T1621" i="15"/>
  <c r="O1621" i="15"/>
  <c r="Q1621" i="15" s="1"/>
  <c r="T1623" i="15"/>
  <c r="O1623" i="15"/>
  <c r="Q1623" i="15" s="1"/>
  <c r="T1629" i="15"/>
  <c r="O1629" i="15"/>
  <c r="Q1629" i="15" s="1"/>
  <c r="T1631" i="15"/>
  <c r="O1631" i="15"/>
  <c r="Q1631" i="15" s="1"/>
  <c r="T1633" i="15"/>
  <c r="O1633" i="15"/>
  <c r="Q1633" i="15" s="1"/>
  <c r="T1636" i="15"/>
  <c r="O1636" i="15"/>
  <c r="Q1636" i="15" s="1"/>
  <c r="T1641" i="15"/>
  <c r="O1641" i="15"/>
  <c r="Q1641" i="15" s="1"/>
  <c r="T1650" i="15"/>
  <c r="O1650" i="15"/>
  <c r="Q1650" i="15" s="1"/>
  <c r="T1653" i="15"/>
  <c r="O1653" i="15"/>
  <c r="Q1653" i="15" s="1"/>
  <c r="T1655" i="15"/>
  <c r="O1655" i="15"/>
  <c r="Q1655" i="15" s="1"/>
  <c r="T1657" i="15"/>
  <c r="O1657" i="15"/>
  <c r="Q1657" i="15" s="1"/>
  <c r="T1659" i="15"/>
  <c r="O1659" i="15"/>
  <c r="Q1659" i="15" s="1"/>
  <c r="T1661" i="15"/>
  <c r="O1661" i="15"/>
  <c r="Q1661" i="15" s="1"/>
  <c r="T1682" i="15"/>
  <c r="O1682" i="15"/>
  <c r="Q1682" i="15" s="1"/>
  <c r="T1693" i="15"/>
  <c r="O1693" i="15"/>
  <c r="Q1693" i="15" s="1"/>
  <c r="T1697" i="15"/>
  <c r="O1697" i="15"/>
  <c r="Q1697" i="15" s="1"/>
  <c r="T1699" i="15"/>
  <c r="O1699" i="15"/>
  <c r="Q1699" i="15" s="1"/>
  <c r="T1708" i="15"/>
  <c r="O1708" i="15"/>
  <c r="Q1708" i="15" s="1"/>
  <c r="T1710" i="15"/>
  <c r="O1710" i="15"/>
  <c r="Q1710" i="15" s="1"/>
  <c r="T1714" i="15"/>
  <c r="O1714" i="15"/>
  <c r="Q1714" i="15" s="1"/>
  <c r="T1725" i="15"/>
  <c r="O1725" i="15"/>
  <c r="Q1725" i="15" s="1"/>
  <c r="T1727" i="15"/>
  <c r="O1727" i="15"/>
  <c r="Q1727" i="15" s="1"/>
  <c r="T1729" i="15"/>
  <c r="O1729" i="15"/>
  <c r="Q1729" i="15" s="1"/>
  <c r="T1744" i="15"/>
  <c r="O1744" i="15"/>
  <c r="Q1744" i="15" s="1"/>
  <c r="T1753" i="15"/>
  <c r="O1753" i="15"/>
  <c r="Q1753" i="15" s="1"/>
  <c r="T1757" i="15"/>
  <c r="O1757" i="15"/>
  <c r="Q1757" i="15" s="1"/>
  <c r="T1760" i="15"/>
  <c r="O1760" i="15"/>
  <c r="Q1760" i="15" s="1"/>
  <c r="T1762" i="15"/>
  <c r="O1762" i="15"/>
  <c r="Q1762" i="15" s="1"/>
  <c r="T1768" i="15"/>
  <c r="O1768" i="15"/>
  <c r="Q1768" i="15" s="1"/>
  <c r="T1772" i="15"/>
  <c r="O1772" i="15"/>
  <c r="Q1772" i="15" s="1"/>
  <c r="T1779" i="15"/>
  <c r="O1779" i="15"/>
  <c r="Q1779" i="15" s="1"/>
  <c r="T1795" i="15"/>
  <c r="O1795" i="15"/>
  <c r="Q1795" i="15" s="1"/>
  <c r="T1813" i="15"/>
  <c r="O1813" i="15"/>
  <c r="Q1813" i="15" s="1"/>
  <c r="T1815" i="15"/>
  <c r="O1815" i="15"/>
  <c r="Q1815" i="15" s="1"/>
  <c r="T1817" i="15"/>
  <c r="O1817" i="15"/>
  <c r="Q1817" i="15" s="1"/>
  <c r="T1819" i="15"/>
  <c r="O1819" i="15"/>
  <c r="Q1819" i="15" s="1"/>
  <c r="T1823" i="15"/>
  <c r="O1823" i="15"/>
  <c r="Q1823" i="15" s="1"/>
  <c r="T1833" i="15"/>
  <c r="O1833" i="15"/>
  <c r="Q1833" i="15" s="1"/>
  <c r="T1838" i="15"/>
  <c r="O1838" i="15"/>
  <c r="Q1838" i="15" s="1"/>
  <c r="T1841" i="15"/>
  <c r="O1841" i="15"/>
  <c r="Q1841" i="15" s="1"/>
  <c r="T1843" i="15"/>
  <c r="O1843" i="15"/>
  <c r="Q1843" i="15" s="1"/>
  <c r="T1846" i="15"/>
  <c r="O1846" i="15"/>
  <c r="Q1846" i="15" s="1"/>
  <c r="T1848" i="15"/>
  <c r="O1848" i="15"/>
  <c r="Q1848" i="15" s="1"/>
  <c r="T1852" i="15"/>
  <c r="O1852" i="15"/>
  <c r="Q1852" i="15" s="1"/>
  <c r="T1858" i="15"/>
  <c r="O1858" i="15"/>
  <c r="Q1858" i="15" s="1"/>
  <c r="T1866" i="15"/>
  <c r="O1866" i="15"/>
  <c r="Q1866" i="15" s="1"/>
  <c r="T1868" i="15"/>
  <c r="O1868" i="15"/>
  <c r="Q1868" i="15" s="1"/>
  <c r="T1884" i="15"/>
  <c r="O1884" i="15"/>
  <c r="Q1884" i="15" s="1"/>
  <c r="T1888" i="15"/>
  <c r="O1888" i="15"/>
  <c r="Q1888" i="15" s="1"/>
  <c r="T1892" i="15"/>
  <c r="O1892" i="15"/>
  <c r="Q1892" i="15" s="1"/>
  <c r="T1894" i="15"/>
  <c r="O1894" i="15"/>
  <c r="Q1894" i="15" s="1"/>
  <c r="T1896" i="15"/>
  <c r="O1896" i="15"/>
  <c r="Q1896" i="15" s="1"/>
  <c r="T1898" i="15"/>
  <c r="O1898" i="15"/>
  <c r="Q1898" i="15" s="1"/>
  <c r="T1900" i="15"/>
  <c r="O1900" i="15"/>
  <c r="Q1900" i="15" s="1"/>
  <c r="T1907" i="15"/>
  <c r="O1907" i="15"/>
  <c r="Q1907" i="15" s="1"/>
  <c r="T1918" i="15"/>
  <c r="O1918" i="15"/>
  <c r="Q1918" i="15" s="1"/>
  <c r="T1921" i="15"/>
  <c r="O1921" i="15"/>
  <c r="Q1921" i="15" s="1"/>
  <c r="T1937" i="15"/>
  <c r="O1937" i="15"/>
  <c r="Q1937" i="15" s="1"/>
  <c r="T1944" i="15"/>
  <c r="O1944" i="15"/>
  <c r="Q1944" i="15" s="1"/>
  <c r="T1948" i="15"/>
  <c r="O1948" i="15"/>
  <c r="Q1948" i="15" s="1"/>
  <c r="T1953" i="15"/>
  <c r="O1953" i="15"/>
  <c r="Q1953" i="15" s="1"/>
  <c r="T1960" i="15"/>
  <c r="O1960" i="15"/>
  <c r="Q1960" i="15" s="1"/>
  <c r="T1964" i="15"/>
  <c r="O1964" i="15"/>
  <c r="Q1964" i="15" s="1"/>
  <c r="T1968" i="15"/>
  <c r="O1968" i="15"/>
  <c r="Q1968" i="15" s="1"/>
  <c r="T1970" i="15"/>
  <c r="O1970" i="15"/>
  <c r="Q1970" i="15" s="1"/>
  <c r="T1972" i="15"/>
  <c r="O1972" i="15"/>
  <c r="Q1972" i="15" s="1"/>
  <c r="T1974" i="15"/>
  <c r="O1974" i="15"/>
  <c r="Q1974" i="15" s="1"/>
  <c r="T1977" i="15"/>
  <c r="O1977" i="15"/>
  <c r="Q1977" i="15" s="1"/>
  <c r="T1979" i="15"/>
  <c r="O1979" i="15"/>
  <c r="Q1979" i="15" s="1"/>
  <c r="T1981" i="15"/>
  <c r="O1981" i="15"/>
  <c r="Q1981" i="15" s="1"/>
  <c r="T1984" i="15"/>
  <c r="O1984" i="15"/>
  <c r="Q1984" i="15" s="1"/>
  <c r="T1988" i="15"/>
  <c r="O1988" i="15"/>
  <c r="Q1988" i="15" s="1"/>
  <c r="T1990" i="15"/>
  <c r="O1990" i="15"/>
  <c r="Q1990" i="15" s="1"/>
  <c r="T1993" i="15"/>
  <c r="O1993" i="15"/>
  <c r="Q1993" i="15" s="1"/>
  <c r="T1995" i="15"/>
  <c r="O1995" i="15"/>
  <c r="Q1995" i="15" s="1"/>
  <c r="T1997" i="15"/>
  <c r="O1997" i="15"/>
  <c r="Q1997" i="15" s="1"/>
  <c r="T1999" i="15"/>
  <c r="O1999" i="15"/>
  <c r="Q1999" i="15" s="1"/>
  <c r="T2009" i="15"/>
  <c r="O2009" i="15"/>
  <c r="Q2009" i="15" s="1"/>
  <c r="T2013" i="15"/>
  <c r="O2013" i="15"/>
  <c r="Q2013" i="15" s="1"/>
  <c r="T2022" i="15"/>
  <c r="O2022" i="15"/>
  <c r="Q2022" i="15" s="1"/>
  <c r="T2027" i="15"/>
  <c r="O2027" i="15"/>
  <c r="Q2027" i="15" s="1"/>
  <c r="T2029" i="15"/>
  <c r="O2029" i="15"/>
  <c r="Q2029" i="15" s="1"/>
  <c r="T2045" i="15"/>
  <c r="O2045" i="15"/>
  <c r="Q2045" i="15" s="1"/>
  <c r="T2049" i="15"/>
  <c r="O2049" i="15"/>
  <c r="Q2049" i="15" s="1"/>
  <c r="T2060" i="15"/>
  <c r="O2060" i="15"/>
  <c r="Q2060" i="15" s="1"/>
  <c r="T2099" i="15"/>
  <c r="O2099" i="15"/>
  <c r="Q2099" i="15" s="1"/>
  <c r="T2107" i="15"/>
  <c r="O2107" i="15"/>
  <c r="Q2107" i="15" s="1"/>
  <c r="T2113" i="15"/>
  <c r="O2113" i="15"/>
  <c r="Q2113" i="15" s="1"/>
  <c r="T2115" i="15"/>
  <c r="O2115" i="15"/>
  <c r="Q2115" i="15" s="1"/>
  <c r="T2117" i="15"/>
  <c r="O2117" i="15"/>
  <c r="Q2117" i="15" s="1"/>
  <c r="T2123" i="15"/>
  <c r="O2123" i="15"/>
  <c r="Q2123" i="15" s="1"/>
  <c r="T2126" i="15"/>
  <c r="O2126" i="15"/>
  <c r="Q2126" i="15" s="1"/>
  <c r="T2130" i="15"/>
  <c r="O2130" i="15"/>
  <c r="Q2130" i="15" s="1"/>
  <c r="T2135" i="15"/>
  <c r="O2135" i="15"/>
  <c r="Q2135" i="15" s="1"/>
  <c r="T2144" i="15"/>
  <c r="O2144" i="15"/>
  <c r="Q2144" i="15" s="1"/>
  <c r="T2151" i="15"/>
  <c r="O2151" i="15"/>
  <c r="Q2151" i="15" s="1"/>
  <c r="T2163" i="15"/>
  <c r="O2163" i="15"/>
  <c r="Q2163" i="15" s="1"/>
  <c r="T2173" i="15"/>
  <c r="O2173" i="15"/>
  <c r="Q2173" i="15" s="1"/>
  <c r="T2176" i="15"/>
  <c r="O2176" i="15"/>
  <c r="Q2176" i="15" s="1"/>
  <c r="T2178" i="15"/>
  <c r="O2178" i="15"/>
  <c r="Q2178" i="15" s="1"/>
  <c r="T2184" i="15"/>
  <c r="O2184" i="15"/>
  <c r="Q2184" i="15" s="1"/>
  <c r="T2186" i="15"/>
  <c r="O2186" i="15"/>
  <c r="Q2186" i="15" s="1"/>
  <c r="T2192" i="15"/>
  <c r="O2192" i="15"/>
  <c r="Q2192" i="15" s="1"/>
  <c r="T2194" i="15"/>
  <c r="O2194" i="15"/>
  <c r="Q2194" i="15" s="1"/>
  <c r="T2196" i="15"/>
  <c r="O2196" i="15"/>
  <c r="Q2196" i="15" s="1"/>
  <c r="T2198" i="15"/>
  <c r="O2198" i="15"/>
  <c r="Q2198" i="15" s="1"/>
  <c r="T2200" i="15"/>
  <c r="O2200" i="15"/>
  <c r="Q2200" i="15" s="1"/>
  <c r="T2202" i="15"/>
  <c r="O2202" i="15"/>
  <c r="Q2202" i="15" s="1"/>
  <c r="T2204" i="15"/>
  <c r="O2204" i="15"/>
  <c r="Q2204" i="15" s="1"/>
  <c r="T2211" i="15"/>
  <c r="O2211" i="15"/>
  <c r="Q2211" i="15" s="1"/>
  <c r="T2214" i="15"/>
  <c r="O2214" i="15"/>
  <c r="Q2214" i="15" s="1"/>
  <c r="T2216" i="15"/>
  <c r="O2216" i="15"/>
  <c r="Q2216" i="15" s="1"/>
  <c r="T2218" i="15"/>
  <c r="O2218" i="15"/>
  <c r="Q2218" i="15" s="1"/>
  <c r="T2226" i="15"/>
  <c r="O2226" i="15"/>
  <c r="Q2226" i="15" s="1"/>
  <c r="T2230" i="15"/>
  <c r="O2230" i="15"/>
  <c r="Q2230" i="15" s="1"/>
  <c r="T2243" i="15"/>
  <c r="O2243" i="15"/>
  <c r="Q2243" i="15" s="1"/>
  <c r="T2245" i="15"/>
  <c r="O2245" i="15"/>
  <c r="Q2245" i="15" s="1"/>
  <c r="T2247" i="15"/>
  <c r="O2247" i="15"/>
  <c r="Q2247" i="15" s="1"/>
  <c r="T2264" i="15"/>
  <c r="O2264" i="15"/>
  <c r="Q2264" i="15" s="1"/>
  <c r="T2266" i="15"/>
  <c r="O2266" i="15"/>
  <c r="Q2266" i="15" s="1"/>
  <c r="T2269" i="15"/>
  <c r="O2269" i="15"/>
  <c r="Q2269" i="15" s="1"/>
  <c r="T2273" i="15"/>
  <c r="O2273" i="15"/>
  <c r="Q2273" i="15" s="1"/>
  <c r="T2278" i="15"/>
  <c r="O2278" i="15"/>
  <c r="Q2278" i="15" s="1"/>
  <c r="T2280" i="15"/>
  <c r="O2280" i="15"/>
  <c r="Q2280" i="15" s="1"/>
  <c r="T2282" i="15"/>
  <c r="O2282" i="15"/>
  <c r="Q2282" i="15" s="1"/>
  <c r="T2286" i="15"/>
  <c r="O2286" i="15"/>
  <c r="Q2286" i="15" s="1"/>
  <c r="T2289" i="15"/>
  <c r="O2289" i="15"/>
  <c r="Q2289" i="15" s="1"/>
  <c r="T2292" i="15"/>
  <c r="O2292" i="15"/>
  <c r="Q2292" i="15" s="1"/>
  <c r="T2294" i="15"/>
  <c r="O2294" i="15"/>
  <c r="Q2294" i="15" s="1"/>
  <c r="T2296" i="15"/>
  <c r="O2296" i="15"/>
  <c r="Q2296" i="15" s="1"/>
  <c r="T2298" i="15"/>
  <c r="O2298" i="15"/>
  <c r="Q2298" i="15" s="1"/>
  <c r="T2300" i="15"/>
  <c r="O2300" i="15"/>
  <c r="Q2300" i="15" s="1"/>
  <c r="T2302" i="15"/>
  <c r="O2302" i="15"/>
  <c r="Q2302" i="15" s="1"/>
  <c r="T2309" i="15"/>
  <c r="O2309" i="15"/>
  <c r="Q2309" i="15" s="1"/>
  <c r="T2318" i="15"/>
  <c r="O2318" i="15"/>
  <c r="Q2318" i="15" s="1"/>
  <c r="T2327" i="15"/>
  <c r="O2327" i="15"/>
  <c r="Q2327" i="15" s="1"/>
  <c r="T2331" i="15"/>
  <c r="O2331" i="15"/>
  <c r="Q2331" i="15" s="1"/>
  <c r="T2339" i="15"/>
  <c r="O2339" i="15"/>
  <c r="Q2339" i="15" s="1"/>
  <c r="T2343" i="15"/>
  <c r="O2343" i="15"/>
  <c r="Q2343" i="15" s="1"/>
  <c r="T2351" i="15"/>
  <c r="O2351" i="15"/>
  <c r="Q2351" i="15" s="1"/>
  <c r="T2353" i="15"/>
  <c r="O2353" i="15"/>
  <c r="Q2353" i="15" s="1"/>
  <c r="T2366" i="15"/>
  <c r="O2366" i="15"/>
  <c r="Q2366" i="15" s="1"/>
  <c r="T2368" i="15"/>
  <c r="O2368" i="15"/>
  <c r="Q2368" i="15" s="1"/>
  <c r="T2373" i="15"/>
  <c r="O2373" i="15"/>
  <c r="Q2373" i="15" s="1"/>
  <c r="T2377" i="15"/>
  <c r="O2377" i="15"/>
  <c r="Q2377" i="15" s="1"/>
  <c r="T2380" i="15"/>
  <c r="O2380" i="15"/>
  <c r="Q2380" i="15" s="1"/>
  <c r="T2386" i="15"/>
  <c r="O2386" i="15"/>
  <c r="Q2386" i="15" s="1"/>
  <c r="T2395" i="15"/>
  <c r="O2395" i="15"/>
  <c r="Q2395" i="15" s="1"/>
  <c r="T2410" i="15"/>
  <c r="O2410" i="15"/>
  <c r="Q2410" i="15" s="1"/>
  <c r="T2421" i="15"/>
  <c r="O2421" i="15"/>
  <c r="Q2421" i="15" s="1"/>
  <c r="T2423" i="15"/>
  <c r="O2423" i="15"/>
  <c r="Q2423" i="15" s="1"/>
  <c r="T2453" i="15"/>
  <c r="O2453" i="15"/>
  <c r="Q2453" i="15" s="1"/>
  <c r="T2456" i="15"/>
  <c r="O2456" i="15"/>
  <c r="Q2456" i="15" s="1"/>
  <c r="T2464" i="15"/>
  <c r="O2464" i="15"/>
  <c r="Q2464" i="15" s="1"/>
  <c r="T2466" i="15"/>
  <c r="O2466" i="15"/>
  <c r="Q2466" i="15" s="1"/>
  <c r="T2468" i="15"/>
  <c r="O2468" i="15"/>
  <c r="Q2468" i="15" s="1"/>
  <c r="T2470" i="15"/>
  <c r="O2470" i="15"/>
  <c r="Q2470" i="15" s="1"/>
  <c r="T2472" i="15"/>
  <c r="O2472" i="15"/>
  <c r="Q2472" i="15" s="1"/>
  <c r="T2474" i="15"/>
  <c r="O2474" i="15"/>
  <c r="Q2474" i="15" s="1"/>
  <c r="T2476" i="15"/>
  <c r="O2476" i="15"/>
  <c r="Q2476" i="15" s="1"/>
  <c r="T2478" i="15"/>
  <c r="O2478" i="15"/>
  <c r="Q2478" i="15" s="1"/>
  <c r="T2480" i="15"/>
  <c r="O2480" i="15"/>
  <c r="Q2480" i="15" s="1"/>
  <c r="T2482" i="15"/>
  <c r="O2482" i="15"/>
  <c r="Q2482" i="15" s="1"/>
  <c r="T2484" i="15"/>
  <c r="O2484" i="15"/>
  <c r="Q2484" i="15" s="1"/>
  <c r="T2486" i="15"/>
  <c r="O2486" i="15"/>
  <c r="Q2486" i="15" s="1"/>
  <c r="T2488" i="15"/>
  <c r="O2488" i="15"/>
  <c r="Q2488" i="15" s="1"/>
  <c r="T2490" i="15"/>
  <c r="O2490" i="15"/>
  <c r="Q2490" i="15" s="1"/>
  <c r="T2492" i="15"/>
  <c r="O2492" i="15"/>
  <c r="Q2492" i="15" s="1"/>
  <c r="T2500" i="15"/>
  <c r="O2500" i="15"/>
  <c r="Q2500" i="15" s="1"/>
  <c r="T2502" i="15"/>
  <c r="O2502" i="15"/>
  <c r="Q2502" i="15" s="1"/>
  <c r="T2504" i="15"/>
  <c r="O2504" i="15"/>
  <c r="Q2504" i="15" s="1"/>
  <c r="T2506" i="15"/>
  <c r="O2506" i="15"/>
  <c r="Q2506" i="15" s="1"/>
  <c r="T2509" i="15"/>
  <c r="O2509" i="15"/>
  <c r="Q2509" i="15" s="1"/>
  <c r="T2511" i="15"/>
  <c r="O2511" i="15"/>
  <c r="Q2511" i="15" s="1"/>
  <c r="T2513" i="15"/>
  <c r="O2513" i="15"/>
  <c r="Q2513" i="15" s="1"/>
  <c r="T2516" i="15"/>
  <c r="O2516" i="15"/>
  <c r="Q2516" i="15" s="1"/>
  <c r="T2518" i="15"/>
  <c r="O2518" i="15"/>
  <c r="Q2518" i="15" s="1"/>
  <c r="T2520" i="15"/>
  <c r="O2520" i="15"/>
  <c r="Q2520" i="15" s="1"/>
  <c r="T2522" i="15"/>
  <c r="O2522" i="15"/>
  <c r="Q2522" i="15" s="1"/>
  <c r="T2524" i="15"/>
  <c r="O2524" i="15"/>
  <c r="Q2524" i="15" s="1"/>
  <c r="T2526" i="15"/>
  <c r="O2526" i="15"/>
  <c r="Q2526" i="15" s="1"/>
  <c r="T2528" i="15"/>
  <c r="O2528" i="15"/>
  <c r="Q2528" i="15" s="1"/>
  <c r="T2531" i="15"/>
  <c r="O2531" i="15"/>
  <c r="Q2531" i="15" s="1"/>
  <c r="T2534" i="15"/>
  <c r="O2534" i="15"/>
  <c r="Q2534" i="15" s="1"/>
  <c r="T2536" i="15"/>
  <c r="O2536" i="15"/>
  <c r="Q2536" i="15" s="1"/>
  <c r="T2539" i="15"/>
  <c r="O2539" i="15"/>
  <c r="Q2539" i="15" s="1"/>
  <c r="T2544" i="15"/>
  <c r="O2544" i="15"/>
  <c r="Q2544" i="15" s="1"/>
  <c r="T2547" i="15"/>
  <c r="O2547" i="15"/>
  <c r="Q2547" i="15" s="1"/>
  <c r="T2575" i="15"/>
  <c r="O2575" i="15"/>
  <c r="Q2575" i="15" s="1"/>
  <c r="T2618" i="15"/>
  <c r="O2618" i="15"/>
  <c r="Q2618" i="15" s="1"/>
  <c r="T2623" i="15"/>
  <c r="O2623" i="15"/>
  <c r="Q2623" i="15" s="1"/>
  <c r="T2630" i="15"/>
  <c r="O2630" i="15"/>
  <c r="Q2630" i="15" s="1"/>
  <c r="T2640" i="15"/>
  <c r="O2640" i="15"/>
  <c r="Q2640" i="15" s="1"/>
  <c r="T2647" i="15"/>
  <c r="O2647" i="15"/>
  <c r="Q2647" i="15" s="1"/>
  <c r="T2657" i="15"/>
  <c r="O2657" i="15"/>
  <c r="Q2657" i="15" s="1"/>
  <c r="T2663" i="15"/>
  <c r="O2663" i="15"/>
  <c r="Q2663" i="15" s="1"/>
  <c r="T2665" i="15"/>
  <c r="O2665" i="15"/>
  <c r="Q2665" i="15" s="1"/>
  <c r="T2673" i="15"/>
  <c r="O2673" i="15"/>
  <c r="Q2673" i="15" s="1"/>
  <c r="T2676" i="15"/>
  <c r="O2676" i="15"/>
  <c r="Q2676" i="15" s="1"/>
  <c r="T2680" i="15"/>
  <c r="O2680" i="15"/>
  <c r="Q2680" i="15" s="1"/>
  <c r="T2682" i="15"/>
  <c r="O2682" i="15"/>
  <c r="Q2682" i="15" s="1"/>
  <c r="T2685" i="15"/>
  <c r="O2685" i="15"/>
  <c r="Q2685" i="15" s="1"/>
  <c r="T2687" i="15"/>
  <c r="O2687" i="15"/>
  <c r="Q2687" i="15" s="1"/>
  <c r="T2689" i="15"/>
  <c r="O2689" i="15"/>
  <c r="Q2689" i="15" s="1"/>
  <c r="T2692" i="15"/>
  <c r="O2692" i="15"/>
  <c r="Q2692" i="15" s="1"/>
  <c r="T2694" i="15"/>
  <c r="O2694" i="15"/>
  <c r="Q2694" i="15" s="1"/>
  <c r="T2696" i="15"/>
  <c r="O2696" i="15"/>
  <c r="Q2696" i="15" s="1"/>
  <c r="T2698" i="15"/>
  <c r="O2698" i="15"/>
  <c r="Q2698" i="15" s="1"/>
  <c r="T2701" i="15"/>
  <c r="O2701" i="15"/>
  <c r="Q2701" i="15" s="1"/>
  <c r="T2703" i="15"/>
  <c r="O2703" i="15"/>
  <c r="Q2703" i="15" s="1"/>
  <c r="T2705" i="15"/>
  <c r="O2705" i="15"/>
  <c r="Q2705" i="15" s="1"/>
  <c r="T2713" i="15"/>
  <c r="O2713" i="15"/>
  <c r="Q2713" i="15" s="1"/>
  <c r="T2716" i="15"/>
  <c r="O2716" i="15"/>
  <c r="Q2716" i="15" s="1"/>
  <c r="T2718" i="15"/>
  <c r="O2718" i="15"/>
  <c r="Q2718" i="15" s="1"/>
  <c r="T2720" i="15"/>
  <c r="O2720" i="15"/>
  <c r="Q2720" i="15" s="1"/>
  <c r="T2722" i="15"/>
  <c r="O2722" i="15"/>
  <c r="Q2722" i="15" s="1"/>
  <c r="T2725" i="15"/>
  <c r="O2725" i="15"/>
  <c r="Q2725" i="15" s="1"/>
  <c r="T2727" i="15"/>
  <c r="O2727" i="15"/>
  <c r="Q2727" i="15" s="1"/>
  <c r="T2729" i="15"/>
  <c r="O2729" i="15"/>
  <c r="Q2729" i="15" s="1"/>
  <c r="T2732" i="15"/>
  <c r="O2732" i="15"/>
  <c r="Q2732" i="15" s="1"/>
  <c r="T2735" i="15"/>
  <c r="O2735" i="15"/>
  <c r="Q2735" i="15" s="1"/>
  <c r="T2738" i="15"/>
  <c r="O2738" i="15"/>
  <c r="Q2738" i="15" s="1"/>
  <c r="T2740" i="15"/>
  <c r="O2740" i="15"/>
  <c r="Q2740" i="15" s="1"/>
  <c r="T2742" i="15"/>
  <c r="O2742" i="15"/>
  <c r="Q2742" i="15" s="1"/>
  <c r="T2744" i="15"/>
  <c r="O2744" i="15"/>
  <c r="Q2744" i="15" s="1"/>
  <c r="T2746" i="15"/>
  <c r="O2746" i="15"/>
  <c r="Q2746" i="15" s="1"/>
  <c r="T2752" i="15"/>
  <c r="O2752" i="15"/>
  <c r="Q2752" i="15" s="1"/>
  <c r="T2754" i="15"/>
  <c r="O2754" i="15"/>
  <c r="Q2754" i="15" s="1"/>
  <c r="T2756" i="15"/>
  <c r="O2756" i="15"/>
  <c r="Q2756" i="15" s="1"/>
  <c r="T2759" i="15"/>
  <c r="O2759" i="15"/>
  <c r="Q2759" i="15" s="1"/>
  <c r="T2761" i="15"/>
  <c r="O2761" i="15"/>
  <c r="Q2761" i="15" s="1"/>
  <c r="T2763" i="15"/>
  <c r="O2763" i="15"/>
  <c r="Q2763" i="15" s="1"/>
  <c r="T2765" i="15"/>
  <c r="O2765" i="15"/>
  <c r="Q2765" i="15" s="1"/>
  <c r="T2769" i="15"/>
  <c r="O2769" i="15"/>
  <c r="Q2769" i="15" s="1"/>
  <c r="T2771" i="15"/>
  <c r="O2771" i="15"/>
  <c r="Q2771" i="15" s="1"/>
  <c r="T2773" i="15"/>
  <c r="O2773" i="15"/>
  <c r="Q2773" i="15" s="1"/>
  <c r="T2775" i="15"/>
  <c r="O2775" i="15"/>
  <c r="Q2775" i="15" s="1"/>
  <c r="T2777" i="15"/>
  <c r="O2777" i="15"/>
  <c r="Q2777" i="15" s="1"/>
  <c r="T2779" i="15"/>
  <c r="O2779" i="15"/>
  <c r="Q2779" i="15" s="1"/>
  <c r="T2781" i="15"/>
  <c r="O2781" i="15"/>
  <c r="Q2781" i="15" s="1"/>
  <c r="T2783" i="15"/>
  <c r="O2783" i="15"/>
  <c r="Q2783" i="15" s="1"/>
  <c r="T2785" i="15"/>
  <c r="O2785" i="15"/>
  <c r="Q2785" i="15" s="1"/>
  <c r="T2788" i="15"/>
  <c r="O2788" i="15"/>
  <c r="Q2788" i="15" s="1"/>
  <c r="T2790" i="15"/>
  <c r="O2790" i="15"/>
  <c r="Q2790" i="15" s="1"/>
  <c r="T2792" i="15"/>
  <c r="O2792" i="15"/>
  <c r="Q2792" i="15" s="1"/>
  <c r="T2795" i="15"/>
  <c r="O2795" i="15"/>
  <c r="Q2795" i="15" s="1"/>
  <c r="T2797" i="15"/>
  <c r="O2797" i="15"/>
  <c r="Q2797" i="15" s="1"/>
  <c r="T2799" i="15"/>
  <c r="O2799" i="15"/>
  <c r="Q2799" i="15" s="1"/>
  <c r="T2805" i="15"/>
  <c r="O2805" i="15"/>
  <c r="Q2805" i="15" s="1"/>
  <c r="T2807" i="15"/>
  <c r="O2807" i="15"/>
  <c r="Q2807" i="15" s="1"/>
  <c r="T2811" i="15"/>
  <c r="O2811" i="15"/>
  <c r="Q2811" i="15" s="1"/>
  <c r="T2813" i="15"/>
  <c r="O2813" i="15"/>
  <c r="Q2813" i="15" s="1"/>
  <c r="T2815" i="15"/>
  <c r="O2815" i="15"/>
  <c r="Q2815" i="15" s="1"/>
  <c r="T2821" i="15"/>
  <c r="O2821" i="15"/>
  <c r="Q2821" i="15" s="1"/>
  <c r="T2829" i="15"/>
  <c r="O2829" i="15"/>
  <c r="Q2829" i="15" s="1"/>
  <c r="T2831" i="15"/>
  <c r="O2831" i="15"/>
  <c r="Q2831" i="15" s="1"/>
  <c r="T2836" i="15"/>
  <c r="O2836" i="15"/>
  <c r="Q2836" i="15" s="1"/>
  <c r="T2901" i="15"/>
  <c r="O2901" i="15"/>
  <c r="Q2901" i="15" s="1"/>
  <c r="T2906" i="15"/>
  <c r="O2906" i="15"/>
  <c r="Q2906" i="15" s="1"/>
  <c r="T2960" i="15"/>
  <c r="O2960" i="15"/>
  <c r="Q2960" i="15" s="1"/>
  <c r="T2964" i="15"/>
  <c r="O2964" i="15"/>
  <c r="Q2964" i="15" s="1"/>
  <c r="T2969" i="15"/>
  <c r="O2969" i="15"/>
  <c r="Q2969" i="15" s="1"/>
  <c r="T2973" i="15"/>
  <c r="O2973" i="15"/>
  <c r="Q2973" i="15" s="1"/>
  <c r="T2975" i="15"/>
  <c r="O2975" i="15"/>
  <c r="Q2975" i="15" s="1"/>
  <c r="T2990" i="15"/>
  <c r="O2990" i="15"/>
  <c r="Q2990" i="15" s="1"/>
  <c r="T3005" i="15"/>
  <c r="O3005" i="15"/>
  <c r="Q3005" i="15" s="1"/>
  <c r="T3015" i="15"/>
  <c r="O3015" i="15"/>
  <c r="Q3015" i="15" s="1"/>
  <c r="T3018" i="15"/>
  <c r="O3018" i="15"/>
  <c r="Q3018" i="15" s="1"/>
  <c r="T3024" i="15"/>
  <c r="O3024" i="15"/>
  <c r="Q3024" i="15" s="1"/>
  <c r="T3028" i="15"/>
  <c r="O3028" i="15"/>
  <c r="Q3028" i="15" s="1"/>
  <c r="T3037" i="15"/>
  <c r="O3037" i="15"/>
  <c r="Q3037" i="15" s="1"/>
  <c r="T3040" i="15"/>
  <c r="O3040" i="15"/>
  <c r="Q3040" i="15" s="1"/>
  <c r="T3045" i="15"/>
  <c r="O3045" i="15"/>
  <c r="Q3045" i="15" s="1"/>
  <c r="T3049" i="15"/>
  <c r="O3049" i="15"/>
  <c r="Q3049" i="15" s="1"/>
  <c r="T3052" i="15"/>
  <c r="O3052" i="15"/>
  <c r="Q3052" i="15" s="1"/>
  <c r="T3054" i="15"/>
  <c r="O3054" i="15"/>
  <c r="Q3054" i="15" s="1"/>
  <c r="T3056" i="15"/>
  <c r="O3056" i="15"/>
  <c r="Q3056" i="15" s="1"/>
  <c r="T3058" i="15"/>
  <c r="O3058" i="15"/>
  <c r="Q3058" i="15" s="1"/>
  <c r="T3061" i="15"/>
  <c r="O3061" i="15"/>
  <c r="Q3061" i="15" s="1"/>
  <c r="T3063" i="15"/>
  <c r="O3063" i="15"/>
  <c r="Q3063" i="15" s="1"/>
  <c r="T3065" i="15"/>
  <c r="O3065" i="15"/>
  <c r="Q3065" i="15" s="1"/>
  <c r="T3067" i="15"/>
  <c r="O3067" i="15"/>
  <c r="Q3067" i="15" s="1"/>
  <c r="T3069" i="15"/>
  <c r="O3069" i="15"/>
  <c r="Q3069" i="15" s="1"/>
  <c r="T3073" i="15"/>
  <c r="O3073" i="15"/>
  <c r="Q3073" i="15" s="1"/>
  <c r="T3081" i="15"/>
  <c r="O3081" i="15"/>
  <c r="Q3081" i="15" s="1"/>
  <c r="T3083" i="15"/>
  <c r="O3083" i="15"/>
  <c r="Q3083" i="15" s="1"/>
  <c r="T3085" i="15"/>
  <c r="O3085" i="15"/>
  <c r="Q3085" i="15" s="1"/>
  <c r="T3118" i="15"/>
  <c r="O3118" i="15"/>
  <c r="Q3118" i="15" s="1"/>
  <c r="T3162" i="15"/>
  <c r="O3162" i="15"/>
  <c r="Q3162" i="15" s="1"/>
  <c r="T3192" i="15"/>
  <c r="O3192" i="15"/>
  <c r="Q3192" i="15" s="1"/>
  <c r="T3243" i="15"/>
  <c r="O3243" i="15"/>
  <c r="Q3243" i="15" s="1"/>
  <c r="T3282" i="15"/>
  <c r="O3282" i="15"/>
  <c r="Q3282" i="15" s="1"/>
  <c r="T3290" i="15"/>
  <c r="O3290" i="15"/>
  <c r="Q3290" i="15" s="1"/>
  <c r="T3321" i="15"/>
  <c r="O3321" i="15"/>
  <c r="Q3321" i="15" s="1"/>
  <c r="T3324" i="15"/>
  <c r="O3324" i="15"/>
  <c r="Q3324" i="15" s="1"/>
  <c r="T3331" i="15"/>
  <c r="O3331" i="15"/>
  <c r="Q3331" i="15" s="1"/>
  <c r="T3336" i="15"/>
  <c r="O3336" i="15"/>
  <c r="Q3336" i="15" s="1"/>
  <c r="T3340" i="15"/>
  <c r="O3340" i="15"/>
  <c r="Q3340" i="15" s="1"/>
  <c r="T3349" i="15"/>
  <c r="O3349" i="15"/>
  <c r="Q3349" i="15" s="1"/>
  <c r="T3354" i="15"/>
  <c r="O3354" i="15"/>
  <c r="Q3354" i="15" s="1"/>
  <c r="T3375" i="15"/>
  <c r="O3375" i="15"/>
  <c r="Q3375" i="15" s="1"/>
  <c r="T3385" i="15"/>
  <c r="O3385" i="15"/>
  <c r="Q3385" i="15" s="1"/>
  <c r="T3406" i="15"/>
  <c r="O3406" i="15"/>
  <c r="Q3406" i="15" s="1"/>
  <c r="T3425" i="15"/>
  <c r="O3425" i="15"/>
  <c r="Q3425" i="15" s="1"/>
  <c r="T3441" i="15"/>
  <c r="O3441" i="15"/>
  <c r="Q3441" i="15" s="1"/>
  <c r="T3454" i="15"/>
  <c r="O3454" i="15"/>
  <c r="Q3454" i="15" s="1"/>
  <c r="T3457" i="15"/>
  <c r="O3457" i="15"/>
  <c r="Q3457" i="15" s="1"/>
  <c r="T3461" i="15"/>
  <c r="O3461" i="15"/>
  <c r="Q3461" i="15" s="1"/>
  <c r="T3463" i="15"/>
  <c r="O3463" i="15"/>
  <c r="Q3463" i="15" s="1"/>
  <c r="T3466" i="15"/>
  <c r="O3466" i="15"/>
  <c r="Q3466" i="15" s="1"/>
  <c r="T3469" i="15"/>
  <c r="O3469" i="15"/>
  <c r="Q3469" i="15" s="1"/>
  <c r="T3473" i="15"/>
  <c r="O3473" i="15"/>
  <c r="Q3473" i="15" s="1"/>
  <c r="T3476" i="15"/>
  <c r="O3476" i="15"/>
  <c r="Q3476" i="15" s="1"/>
  <c r="T3480" i="15"/>
  <c r="O3480" i="15"/>
  <c r="Q3480" i="15" s="1"/>
  <c r="T3483" i="15"/>
  <c r="O3483" i="15"/>
  <c r="Q3483" i="15" s="1"/>
  <c r="T3485" i="15"/>
  <c r="O3485" i="15"/>
  <c r="Q3485" i="15" s="1"/>
  <c r="T3487" i="15"/>
  <c r="O3487" i="15"/>
  <c r="Q3487" i="15" s="1"/>
  <c r="T3510" i="15"/>
  <c r="O3510" i="15"/>
  <c r="Q3510" i="15" s="1"/>
  <c r="T3622" i="15"/>
  <c r="O3622" i="15"/>
  <c r="Q3622" i="15" s="1"/>
  <c r="T3633" i="15"/>
  <c r="O3633" i="15"/>
  <c r="Q3633" i="15" s="1"/>
  <c r="T3635" i="15"/>
  <c r="O3635" i="15"/>
  <c r="Q3635" i="15" s="1"/>
  <c r="T3638" i="15"/>
  <c r="O3638" i="15"/>
  <c r="Q3638" i="15" s="1"/>
  <c r="T3640" i="15"/>
  <c r="O3640" i="15"/>
  <c r="Q3640" i="15" s="1"/>
  <c r="T3642" i="15"/>
  <c r="O3642" i="15"/>
  <c r="Q3642" i="15" s="1"/>
  <c r="T3645" i="15"/>
  <c r="O3645" i="15"/>
  <c r="Q3645" i="15" s="1"/>
  <c r="T3647" i="15"/>
  <c r="O3647" i="15"/>
  <c r="Q3647" i="15" s="1"/>
  <c r="T3651" i="15"/>
  <c r="O3651" i="15"/>
  <c r="Q3651" i="15" s="1"/>
  <c r="T3653" i="15"/>
  <c r="O3653" i="15"/>
  <c r="Q3653" i="15" s="1"/>
  <c r="T3655" i="15"/>
  <c r="O3655" i="15"/>
  <c r="Q3655" i="15" s="1"/>
  <c r="T3658" i="15"/>
  <c r="O3658" i="15"/>
  <c r="Q3658" i="15" s="1"/>
  <c r="T3664" i="15"/>
  <c r="O3664" i="15"/>
  <c r="Q3664" i="15" s="1"/>
  <c r="T3666" i="15"/>
  <c r="O3666" i="15"/>
  <c r="Q3666" i="15" s="1"/>
  <c r="T3671" i="15"/>
  <c r="O3671" i="15"/>
  <c r="Q3671" i="15" s="1"/>
  <c r="T3675" i="15"/>
  <c r="O3675" i="15"/>
  <c r="Q3675" i="15" s="1"/>
  <c r="T3678" i="15"/>
  <c r="O3678" i="15"/>
  <c r="Q3678" i="15" s="1"/>
  <c r="T3680" i="15"/>
  <c r="O3680" i="15"/>
  <c r="Q3680" i="15" s="1"/>
  <c r="T3682" i="15"/>
  <c r="O3682" i="15"/>
  <c r="Q3682" i="15" s="1"/>
  <c r="T3684" i="15"/>
  <c r="O3684" i="15"/>
  <c r="Q3684" i="15" s="1"/>
  <c r="T3688" i="15"/>
  <c r="O3688" i="15"/>
  <c r="Q3688" i="15" s="1"/>
  <c r="T3690" i="15"/>
  <c r="O3690" i="15"/>
  <c r="Q3690" i="15" s="1"/>
  <c r="T3692" i="15"/>
  <c r="O3692" i="15"/>
  <c r="Q3692" i="15" s="1"/>
  <c r="T3696" i="15"/>
  <c r="O3696" i="15"/>
  <c r="Q3696" i="15" s="1"/>
  <c r="T3699" i="15"/>
  <c r="O3699" i="15"/>
  <c r="Q3699" i="15" s="1"/>
  <c r="T3701" i="15"/>
  <c r="O3701" i="15"/>
  <c r="Q3701" i="15" s="1"/>
  <c r="T3704" i="15"/>
  <c r="O3704" i="15"/>
  <c r="Q3704" i="15" s="1"/>
  <c r="T3706" i="15"/>
  <c r="O3706" i="15"/>
  <c r="Q3706" i="15" s="1"/>
  <c r="T3713" i="15"/>
  <c r="O3713" i="15"/>
  <c r="Q3713" i="15" s="1"/>
  <c r="T3715" i="15"/>
  <c r="O3715" i="15"/>
  <c r="Q3715" i="15" s="1"/>
  <c r="T3718" i="15"/>
  <c r="O3718" i="15"/>
  <c r="Q3718" i="15" s="1"/>
  <c r="T3771" i="15"/>
  <c r="O3771" i="15"/>
  <c r="Q3771" i="15" s="1"/>
  <c r="T3816" i="15"/>
  <c r="O3816" i="15"/>
  <c r="Q3816" i="15" s="1"/>
  <c r="T3841" i="15"/>
  <c r="O3841" i="15"/>
  <c r="Q3841" i="15" s="1"/>
  <c r="T3848" i="15"/>
  <c r="O3848" i="15"/>
  <c r="Q3848" i="15" s="1"/>
  <c r="T3855" i="15"/>
  <c r="O3855" i="15"/>
  <c r="Q3855" i="15" s="1"/>
  <c r="T3882" i="15"/>
  <c r="O3882" i="15"/>
  <c r="Q3882" i="15" s="1"/>
  <c r="T3884" i="15"/>
  <c r="O3884" i="15"/>
  <c r="Q3884" i="15" s="1"/>
  <c r="T3890" i="15"/>
  <c r="O3890" i="15"/>
  <c r="Q3890" i="15" s="1"/>
  <c r="T3903" i="15"/>
  <c r="O3903" i="15"/>
  <c r="Q3903" i="15" s="1"/>
  <c r="T3905" i="15"/>
  <c r="O3905" i="15"/>
  <c r="Q3905" i="15" s="1"/>
  <c r="T3931" i="15"/>
  <c r="O3931" i="15"/>
  <c r="Q3931" i="15" s="1"/>
  <c r="T3939" i="15"/>
  <c r="O3939" i="15"/>
  <c r="Q3939" i="15" s="1"/>
  <c r="T3948" i="15"/>
  <c r="O3948" i="15"/>
  <c r="Q3948" i="15" s="1"/>
  <c r="T3954" i="15"/>
  <c r="O3954" i="15"/>
  <c r="Q3954" i="15" s="1"/>
  <c r="T3957" i="15"/>
  <c r="O3957" i="15"/>
  <c r="Q3957" i="15" s="1"/>
  <c r="T3959" i="15"/>
  <c r="O3959" i="15"/>
  <c r="Q3959" i="15" s="1"/>
  <c r="T3961" i="15"/>
  <c r="O3961" i="15"/>
  <c r="Q3961" i="15" s="1"/>
  <c r="T3963" i="15"/>
  <c r="O3963" i="15"/>
  <c r="Q3963" i="15" s="1"/>
  <c r="T3965" i="15"/>
  <c r="O3965" i="15"/>
  <c r="Q3965" i="15" s="1"/>
  <c r="T3973" i="15"/>
  <c r="O3973" i="15"/>
  <c r="Q3973" i="15" s="1"/>
  <c r="T3976" i="15"/>
  <c r="O3976" i="15"/>
  <c r="Q3976" i="15" s="1"/>
  <c r="T3978" i="15"/>
  <c r="O3978" i="15"/>
  <c r="Q3978" i="15" s="1"/>
  <c r="T3980" i="15"/>
  <c r="O3980" i="15"/>
  <c r="Q3980" i="15" s="1"/>
  <c r="T3982" i="15"/>
  <c r="O3982" i="15"/>
  <c r="Q3982" i="15" s="1"/>
  <c r="T3986" i="15"/>
  <c r="O3986" i="15"/>
  <c r="Q3986" i="15" s="1"/>
  <c r="T3997" i="15"/>
  <c r="O3997" i="15"/>
  <c r="Q3997" i="15" s="1"/>
  <c r="T4011" i="15"/>
  <c r="O4011" i="15"/>
  <c r="Q4011" i="15" s="1"/>
  <c r="T4028" i="15"/>
  <c r="O4028" i="15"/>
  <c r="Q4028" i="15" s="1"/>
  <c r="T4030" i="15"/>
  <c r="O4030" i="15"/>
  <c r="Q4030" i="15" s="1"/>
  <c r="T4056" i="15"/>
  <c r="O4056" i="15"/>
  <c r="Q4056" i="15" s="1"/>
  <c r="T4108" i="15"/>
  <c r="O4108" i="15"/>
  <c r="Q4108" i="15" s="1"/>
  <c r="T4121" i="15"/>
  <c r="O4121" i="15"/>
  <c r="Q4121" i="15" s="1"/>
  <c r="T4140" i="15"/>
  <c r="O4140" i="15"/>
  <c r="Q4140" i="15" s="1"/>
  <c r="T4144" i="15"/>
  <c r="O4144" i="15"/>
  <c r="Q4144" i="15" s="1"/>
  <c r="T4149" i="15"/>
  <c r="O4149" i="15"/>
  <c r="Q4149" i="15" s="1"/>
  <c r="T4178" i="15"/>
  <c r="O4178" i="15"/>
  <c r="Q4178" i="15" s="1"/>
  <c r="T4183" i="15"/>
  <c r="O4183" i="15"/>
  <c r="Q4183" i="15" s="1"/>
  <c r="T4187" i="15"/>
  <c r="O4187" i="15"/>
  <c r="Q4187" i="15" s="1"/>
  <c r="T4197" i="15"/>
  <c r="O4197" i="15"/>
  <c r="Q4197" i="15" s="1"/>
  <c r="T4199" i="15"/>
  <c r="O4199" i="15"/>
  <c r="Q4199" i="15" s="1"/>
  <c r="T4204" i="15"/>
  <c r="O4204" i="15"/>
  <c r="Q4204" i="15" s="1"/>
  <c r="T4208" i="15"/>
  <c r="O4208" i="15"/>
  <c r="Q4208" i="15" s="1"/>
  <c r="T4210" i="15"/>
  <c r="O4210" i="15"/>
  <c r="Q4210" i="15" s="1"/>
  <c r="T4212" i="15"/>
  <c r="O4212" i="15"/>
  <c r="Q4212" i="15" s="1"/>
  <c r="T4215" i="15"/>
  <c r="O4215" i="15"/>
  <c r="Q4215" i="15" s="1"/>
  <c r="T4219" i="15"/>
  <c r="O4219" i="15"/>
  <c r="Q4219" i="15" s="1"/>
  <c r="T4223" i="15"/>
  <c r="O4223" i="15"/>
  <c r="Q4223" i="15" s="1"/>
  <c r="T4225" i="15"/>
  <c r="O4225" i="15"/>
  <c r="Q4225" i="15" s="1"/>
  <c r="T4227" i="15"/>
  <c r="O4227" i="15"/>
  <c r="Q4227" i="15" s="1"/>
  <c r="T4229" i="15"/>
  <c r="O4229" i="15"/>
  <c r="Q4229" i="15" s="1"/>
  <c r="T4231" i="15"/>
  <c r="O4231" i="15"/>
  <c r="Q4231" i="15" s="1"/>
  <c r="T4233" i="15"/>
  <c r="O4233" i="15"/>
  <c r="Q4233" i="15" s="1"/>
  <c r="T4235" i="15"/>
  <c r="O4235" i="15"/>
  <c r="Q4235" i="15" s="1"/>
  <c r="T4237" i="15"/>
  <c r="O4237" i="15"/>
  <c r="Q4237" i="15" s="1"/>
  <c r="T4239" i="15"/>
  <c r="O4239" i="15"/>
  <c r="Q4239" i="15" s="1"/>
  <c r="T4247" i="15"/>
  <c r="O4247" i="15"/>
  <c r="Q4247" i="15" s="1"/>
  <c r="T4249" i="15"/>
  <c r="O4249" i="15"/>
  <c r="Q4249" i="15" s="1"/>
  <c r="T4255" i="15"/>
  <c r="O4255" i="15"/>
  <c r="Q4255" i="15" s="1"/>
  <c r="T4262" i="15"/>
  <c r="O4262" i="15"/>
  <c r="Q4262" i="15" s="1"/>
  <c r="T4276" i="15"/>
  <c r="O4276" i="15"/>
  <c r="Q4276" i="15" s="1"/>
  <c r="T4278" i="15"/>
  <c r="O4278" i="15"/>
  <c r="Q4278" i="15" s="1"/>
  <c r="T4297" i="15"/>
  <c r="O4297" i="15"/>
  <c r="Q4297" i="15" s="1"/>
  <c r="T4305" i="15"/>
  <c r="O4305" i="15"/>
  <c r="Q4305" i="15" s="1"/>
  <c r="T4311" i="15"/>
  <c r="O4311" i="15"/>
  <c r="Q4311" i="15" s="1"/>
  <c r="T4315" i="15"/>
  <c r="O4315" i="15"/>
  <c r="Q4315" i="15" s="1"/>
  <c r="T4317" i="15"/>
  <c r="O4317" i="15"/>
  <c r="Q4317" i="15" s="1"/>
  <c r="T4319" i="15"/>
  <c r="O4319" i="15"/>
  <c r="Q4319" i="15" s="1"/>
  <c r="T4321" i="15"/>
  <c r="O4321" i="15"/>
  <c r="Q4321" i="15" s="1"/>
  <c r="T4323" i="15"/>
  <c r="O4323" i="15"/>
  <c r="Q4323" i="15" s="1"/>
  <c r="T4341" i="15"/>
  <c r="O4341" i="15"/>
  <c r="Q4341" i="15" s="1"/>
  <c r="T4422" i="15"/>
  <c r="O4422" i="15"/>
  <c r="Q4422" i="15" s="1"/>
  <c r="T4457" i="15"/>
  <c r="O4457" i="15"/>
  <c r="Q4457" i="15" s="1"/>
  <c r="T4460" i="15"/>
  <c r="O4460" i="15"/>
  <c r="Q4460" i="15" s="1"/>
  <c r="T4555" i="15"/>
  <c r="O4555" i="15"/>
  <c r="Q4555" i="15" s="1"/>
  <c r="T4558" i="15"/>
  <c r="O4558" i="15"/>
  <c r="Q4558" i="15" s="1"/>
  <c r="T4560" i="15"/>
  <c r="O4560" i="15"/>
  <c r="Q4560" i="15" s="1"/>
  <c r="T4562" i="15"/>
  <c r="O4562" i="15"/>
  <c r="Q4562" i="15" s="1"/>
  <c r="T4564" i="15"/>
  <c r="O4564" i="15"/>
  <c r="Q4564" i="15" s="1"/>
  <c r="T4567" i="15"/>
  <c r="O4567" i="15"/>
  <c r="Q4567" i="15" s="1"/>
  <c r="T4569" i="15"/>
  <c r="O4569" i="15"/>
  <c r="Q4569" i="15" s="1"/>
  <c r="T4572" i="15"/>
  <c r="O4572" i="15"/>
  <c r="Q4572" i="15" s="1"/>
  <c r="T4576" i="15"/>
  <c r="O4576" i="15"/>
  <c r="Q4576" i="15" s="1"/>
  <c r="T4600" i="15"/>
  <c r="O4600" i="15"/>
  <c r="Q4600" i="15" s="1"/>
  <c r="T4744" i="15"/>
  <c r="O4744" i="15"/>
  <c r="Q4744" i="15" s="1"/>
  <c r="T4798" i="15"/>
  <c r="O4798" i="15"/>
  <c r="Q4798" i="15" s="1"/>
  <c r="T4800" i="15"/>
  <c r="O4800" i="15"/>
  <c r="Q4800" i="15" s="1"/>
  <c r="T4803" i="15"/>
  <c r="O4803" i="15"/>
  <c r="Q4803" i="15" s="1"/>
  <c r="T4869" i="15"/>
  <c r="O4869" i="15"/>
  <c r="Q4869" i="15" s="1"/>
  <c r="T2710" i="15"/>
  <c r="O2710" i="15"/>
  <c r="Q2710" i="15" s="1"/>
  <c r="T2708" i="15"/>
  <c r="O2708" i="15"/>
  <c r="Q2708" i="15" s="1"/>
  <c r="T1199" i="15"/>
  <c r="O1199" i="15"/>
  <c r="Q1199" i="15" s="1"/>
  <c r="T2258" i="10"/>
  <c r="O2258" i="10"/>
  <c r="Q2258" i="10" s="1"/>
  <c r="T3" i="14"/>
  <c r="O3" i="14"/>
  <c r="Q3" i="14" s="1"/>
  <c r="T2038" i="15"/>
  <c r="O2038" i="15"/>
  <c r="Q2038" i="15" s="1"/>
  <c r="T4692" i="15"/>
  <c r="O4692" i="15"/>
  <c r="Q4692" i="15" s="1"/>
  <c r="T2" i="15"/>
  <c r="O2" i="15"/>
  <c r="Q2" i="15" s="1"/>
  <c r="T1522" i="15"/>
  <c r="O1522" i="15"/>
  <c r="Q1522" i="15" s="1"/>
  <c r="T359" i="15"/>
  <c r="O359" i="15"/>
  <c r="Q359" i="15" s="1"/>
  <c r="T1063" i="15"/>
  <c r="O1063" i="15"/>
  <c r="Q1063" i="15" s="1"/>
  <c r="T4763" i="15"/>
  <c r="O4763" i="15"/>
  <c r="Q4763" i="15" s="1"/>
  <c r="T53" i="15"/>
  <c r="O53" i="15"/>
  <c r="Q53" i="15" s="1"/>
  <c r="T18" i="16"/>
  <c r="O18" i="16"/>
  <c r="Q18" i="16" s="1"/>
  <c r="T342" i="16"/>
  <c r="O342" i="16"/>
  <c r="Q342" i="16" s="1"/>
  <c r="T7" i="16"/>
  <c r="O7" i="16"/>
  <c r="Q7" i="16" s="1"/>
  <c r="T1608" i="16"/>
  <c r="O1608" i="16"/>
  <c r="Q1608" i="16" s="1"/>
  <c r="T3" i="16"/>
  <c r="O3" i="16"/>
  <c r="Q3" i="16" s="1"/>
  <c r="T83" i="16"/>
  <c r="O83" i="16"/>
  <c r="Q83" i="16" s="1"/>
  <c r="T8" i="16"/>
  <c r="O8" i="16"/>
  <c r="Q8" i="16" s="1"/>
  <c r="T2" i="16"/>
  <c r="O2" i="16"/>
  <c r="Q2" i="16" s="1"/>
  <c r="T72" i="16"/>
  <c r="O72" i="16"/>
  <c r="Q72" i="16" s="1"/>
  <c r="T56" i="16"/>
  <c r="O56" i="16"/>
  <c r="Q56" i="16" s="1"/>
  <c r="T45" i="16"/>
  <c r="O45" i="16"/>
  <c r="Q45" i="16" s="1"/>
  <c r="T371" i="14"/>
  <c r="O371" i="14"/>
  <c r="Q371" i="14" s="1"/>
  <c r="T595" i="14"/>
  <c r="O595" i="14"/>
  <c r="Q595" i="14" s="1"/>
  <c r="T213" i="14"/>
  <c r="O213" i="14"/>
  <c r="Q213" i="14" s="1"/>
  <c r="T488" i="14"/>
  <c r="O488" i="14"/>
  <c r="Q488" i="14" s="1"/>
  <c r="T21" i="14"/>
  <c r="O21" i="14"/>
  <c r="Q21" i="14" s="1"/>
  <c r="T5" i="14"/>
  <c r="O5" i="14"/>
  <c r="Q5" i="14" s="1"/>
  <c r="T4" i="14"/>
  <c r="O4" i="14"/>
  <c r="Q4" i="14" s="1"/>
  <c r="T28" i="14"/>
  <c r="O28" i="14"/>
  <c r="Q28" i="14" s="1"/>
  <c r="T496" i="14"/>
  <c r="O496" i="14"/>
  <c r="Q496" i="14" s="1"/>
  <c r="T112" i="14"/>
  <c r="O112" i="14"/>
  <c r="Q112" i="14" s="1"/>
  <c r="T1296" i="14"/>
  <c r="O1296" i="14"/>
  <c r="Q1296" i="14" s="1"/>
  <c r="T539" i="14"/>
  <c r="O539" i="14"/>
  <c r="Q539" i="14" s="1"/>
  <c r="T1067" i="10"/>
  <c r="O1067" i="10"/>
  <c r="Q1067" i="10" s="1"/>
  <c r="T2098" i="10"/>
  <c r="O2098" i="10"/>
  <c r="Q2098" i="10" s="1"/>
  <c r="T3051" i="10"/>
  <c r="O3051" i="10"/>
  <c r="Q3051" i="10" s="1"/>
  <c r="T4" i="10"/>
  <c r="O4" i="10"/>
  <c r="Q4" i="10" s="1"/>
  <c r="T156" i="10"/>
  <c r="O156" i="10"/>
  <c r="Q156" i="10" s="1"/>
  <c r="T32" i="10"/>
  <c r="O32" i="10"/>
  <c r="Q32" i="10" s="1"/>
  <c r="T15" i="10"/>
  <c r="O15" i="10"/>
  <c r="Q15" i="10" s="1"/>
  <c r="T51" i="10"/>
  <c r="O51" i="10"/>
  <c r="Q51" i="10" s="1"/>
  <c r="T73" i="10"/>
  <c r="O73" i="10"/>
  <c r="Q73" i="10" s="1"/>
  <c r="T21" i="10"/>
  <c r="Q21" i="10"/>
  <c r="T31" i="16"/>
  <c r="O31" i="16"/>
  <c r="Q31" i="16" s="1"/>
  <c r="O44" i="16"/>
  <c r="Q44" i="16" s="1"/>
  <c r="T44" i="16"/>
  <c r="T202" i="16"/>
  <c r="O202" i="16"/>
  <c r="Q202" i="16" s="1"/>
  <c r="O261" i="16"/>
  <c r="Q261" i="16" s="1"/>
  <c r="T261" i="16"/>
  <c r="T272" i="16"/>
  <c r="O272" i="16"/>
  <c r="Q272" i="16" s="1"/>
  <c r="O278" i="16"/>
  <c r="Q278" i="16" s="1"/>
  <c r="T278" i="16"/>
  <c r="T280" i="16"/>
  <c r="O280" i="16"/>
  <c r="Q280" i="16" s="1"/>
  <c r="O282" i="16"/>
  <c r="Q282" i="16" s="1"/>
  <c r="T282" i="16"/>
  <c r="T295" i="16"/>
  <c r="O295" i="16"/>
  <c r="Q295" i="16" s="1"/>
  <c r="O298" i="16"/>
  <c r="Q298" i="16" s="1"/>
  <c r="T298" i="16"/>
  <c r="T302" i="16"/>
  <c r="O302" i="16"/>
  <c r="Q302" i="16" s="1"/>
  <c r="O305" i="16"/>
  <c r="Q305" i="16" s="1"/>
  <c r="T305" i="16"/>
  <c r="T309" i="16"/>
  <c r="O309" i="16"/>
  <c r="Q309" i="16" s="1"/>
  <c r="O311" i="16"/>
  <c r="Q311" i="16" s="1"/>
  <c r="T311" i="16"/>
  <c r="T316" i="16"/>
  <c r="O316" i="16"/>
  <c r="Q316" i="16" s="1"/>
  <c r="O318" i="16"/>
  <c r="Q318" i="16" s="1"/>
  <c r="T318" i="16"/>
  <c r="T333" i="16"/>
  <c r="O333" i="16"/>
  <c r="Q333" i="16" s="1"/>
  <c r="O349" i="16"/>
  <c r="Q349" i="16" s="1"/>
  <c r="T349" i="16"/>
  <c r="T352" i="16"/>
  <c r="O352" i="16"/>
  <c r="Q352" i="16" s="1"/>
  <c r="O360" i="16"/>
  <c r="Q360" i="16" s="1"/>
  <c r="T360" i="16"/>
  <c r="T377" i="16"/>
  <c r="O377" i="16"/>
  <c r="Q377" i="16" s="1"/>
  <c r="O386" i="16"/>
  <c r="Q386" i="16" s="1"/>
  <c r="T386" i="16"/>
  <c r="T393" i="16"/>
  <c r="O393" i="16"/>
  <c r="Q393" i="16" s="1"/>
  <c r="O409" i="16"/>
  <c r="Q409" i="16" s="1"/>
  <c r="T409" i="16"/>
  <c r="T417" i="16"/>
  <c r="O417" i="16"/>
  <c r="Q417" i="16" s="1"/>
  <c r="O427" i="16"/>
  <c r="Q427" i="16" s="1"/>
  <c r="T427" i="16"/>
  <c r="T434" i="16"/>
  <c r="O434" i="16"/>
  <c r="Q434" i="16" s="1"/>
  <c r="O449" i="16"/>
  <c r="Q449" i="16" s="1"/>
  <c r="T449" i="16"/>
  <c r="T490" i="16"/>
  <c r="O490" i="16"/>
  <c r="Q490" i="16" s="1"/>
  <c r="O503" i="16"/>
  <c r="Q503" i="16" s="1"/>
  <c r="T503" i="16"/>
  <c r="T511" i="16"/>
  <c r="O511" i="16"/>
  <c r="Q511" i="16" s="1"/>
  <c r="O513" i="16"/>
  <c r="Q513" i="16" s="1"/>
  <c r="T513" i="16"/>
  <c r="T517" i="16"/>
  <c r="O517" i="16"/>
  <c r="Q517" i="16" s="1"/>
  <c r="O520" i="16"/>
  <c r="Q520" i="16" s="1"/>
  <c r="T520" i="16"/>
  <c r="T522" i="16"/>
  <c r="O522" i="16"/>
  <c r="Q522" i="16" s="1"/>
  <c r="O528" i="16"/>
  <c r="Q528" i="16" s="1"/>
  <c r="T528" i="16"/>
  <c r="T532" i="16"/>
  <c r="O532" i="16"/>
  <c r="Q532" i="16" s="1"/>
  <c r="O653" i="16"/>
  <c r="Q653" i="16" s="1"/>
  <c r="T653" i="16"/>
  <c r="T699" i="16"/>
  <c r="O699" i="16"/>
  <c r="Q699" i="16" s="1"/>
  <c r="O1589" i="16"/>
  <c r="Q1589" i="16" s="1"/>
  <c r="T1589" i="16"/>
  <c r="T1612" i="16"/>
  <c r="O1612" i="16"/>
  <c r="Q1612" i="16" s="1"/>
  <c r="O1707" i="16"/>
  <c r="Q1707" i="16" s="1"/>
  <c r="T1707" i="16"/>
  <c r="T1709" i="16"/>
  <c r="O1709" i="16"/>
  <c r="Q1709" i="16" s="1"/>
  <c r="O1897" i="16"/>
  <c r="Q1897" i="16" s="1"/>
  <c r="T1897" i="16"/>
  <c r="T1899" i="16"/>
  <c r="O1899" i="16"/>
  <c r="Q1899" i="16" s="1"/>
  <c r="O1901" i="16"/>
  <c r="Q1901" i="16" s="1"/>
  <c r="T1901" i="16"/>
  <c r="T1907" i="16"/>
  <c r="O1907" i="16"/>
  <c r="Q1907" i="16" s="1"/>
  <c r="O1923" i="16"/>
  <c r="Q1923" i="16" s="1"/>
  <c r="T1923" i="16"/>
  <c r="T1926" i="16"/>
  <c r="O1926" i="16"/>
  <c r="Q1926" i="16" s="1"/>
  <c r="O1929" i="16"/>
  <c r="Q1929" i="16" s="1"/>
  <c r="T1929" i="16"/>
  <c r="T1932" i="16"/>
  <c r="O1932" i="16"/>
  <c r="Q1932" i="16" s="1"/>
  <c r="O1935" i="16"/>
  <c r="Q1935" i="16" s="1"/>
  <c r="T1935" i="16"/>
  <c r="T1943" i="16"/>
  <c r="O1943" i="16"/>
  <c r="Q1943" i="16" s="1"/>
  <c r="O1948" i="16"/>
  <c r="Q1948" i="16" s="1"/>
  <c r="T1948" i="16"/>
  <c r="T1957" i="16"/>
  <c r="O1957" i="16"/>
  <c r="Q1957" i="16" s="1"/>
  <c r="O1961" i="16"/>
  <c r="Q1961" i="16" s="1"/>
  <c r="T1961" i="16"/>
  <c r="T1964" i="16"/>
  <c r="O1964" i="16"/>
  <c r="Q1964" i="16" s="1"/>
  <c r="O1966" i="16"/>
  <c r="Q1966" i="16" s="1"/>
  <c r="T1966" i="16"/>
  <c r="T1973" i="16"/>
  <c r="O1973" i="16"/>
  <c r="Q1973" i="16" s="1"/>
  <c r="O2027" i="16"/>
  <c r="Q2027" i="16" s="1"/>
  <c r="T2027" i="16"/>
  <c r="T2082" i="16"/>
  <c r="O2082" i="16"/>
  <c r="Q2082" i="16" s="1"/>
  <c r="O2094" i="16"/>
  <c r="Q2094" i="16" s="1"/>
  <c r="T2094" i="16"/>
  <c r="T2115" i="16"/>
  <c r="O2115" i="16"/>
  <c r="Q2115" i="16" s="1"/>
  <c r="O2117" i="16"/>
  <c r="Q2117" i="16" s="1"/>
  <c r="T2117" i="16"/>
  <c r="T2121" i="16"/>
  <c r="O2121" i="16"/>
  <c r="Q2121" i="16" s="1"/>
  <c r="O2125" i="16"/>
  <c r="Q2125" i="16" s="1"/>
  <c r="T2125" i="16"/>
  <c r="T2128" i="16"/>
  <c r="O2128" i="16"/>
  <c r="Q2128" i="16" s="1"/>
  <c r="O2131" i="16"/>
  <c r="Q2131" i="16" s="1"/>
  <c r="T2131" i="16"/>
  <c r="T2139" i="16"/>
  <c r="O2139" i="16"/>
  <c r="Q2139" i="16" s="1"/>
  <c r="O2155" i="16"/>
  <c r="Q2155" i="16" s="1"/>
  <c r="T2155" i="16"/>
  <c r="T9" i="16"/>
  <c r="O9" i="16"/>
  <c r="Q9" i="16" s="1"/>
  <c r="T32" i="16"/>
  <c r="O32" i="16"/>
  <c r="Q32" i="16" s="1"/>
  <c r="T144" i="16"/>
  <c r="O144" i="16"/>
  <c r="Q144" i="16" s="1"/>
  <c r="T241" i="16"/>
  <c r="O241" i="16"/>
  <c r="Q241" i="16" s="1"/>
  <c r="T269" i="16"/>
  <c r="O269" i="16"/>
  <c r="Q269" i="16" s="1"/>
  <c r="T277" i="16"/>
  <c r="O277" i="16"/>
  <c r="Q277" i="16" s="1"/>
  <c r="T279" i="16"/>
  <c r="O279" i="16"/>
  <c r="Q279" i="16" s="1"/>
  <c r="T281" i="16"/>
  <c r="O281" i="16"/>
  <c r="Q281" i="16" s="1"/>
  <c r="T286" i="16"/>
  <c r="O286" i="16"/>
  <c r="Q286" i="16" s="1"/>
  <c r="T296" i="16"/>
  <c r="O296" i="16"/>
  <c r="Q296" i="16" s="1"/>
  <c r="T299" i="16"/>
  <c r="O299" i="16"/>
  <c r="Q299" i="16" s="1"/>
  <c r="T304" i="16"/>
  <c r="O304" i="16"/>
  <c r="Q304" i="16" s="1"/>
  <c r="T308" i="16"/>
  <c r="O308" i="16"/>
  <c r="Q308" i="16" s="1"/>
  <c r="T310" i="16"/>
  <c r="O310" i="16"/>
  <c r="Q310" i="16" s="1"/>
  <c r="T314" i="16"/>
  <c r="O314" i="16"/>
  <c r="Q314" i="16" s="1"/>
  <c r="T317" i="16"/>
  <c r="O317" i="16"/>
  <c r="Q317" i="16" s="1"/>
  <c r="T325" i="16"/>
  <c r="O325" i="16"/>
  <c r="Q325" i="16" s="1"/>
  <c r="T334" i="16"/>
  <c r="O334" i="16"/>
  <c r="Q334" i="16" s="1"/>
  <c r="T351" i="16"/>
  <c r="O351" i="16"/>
  <c r="Q351" i="16" s="1"/>
  <c r="T358" i="16"/>
  <c r="O358" i="16"/>
  <c r="Q358" i="16" s="1"/>
  <c r="T361" i="16"/>
  <c r="O361" i="16"/>
  <c r="Q361" i="16" s="1"/>
  <c r="T380" i="16"/>
  <c r="O380" i="16"/>
  <c r="Q380" i="16" s="1"/>
  <c r="T388" i="16"/>
  <c r="O388" i="16"/>
  <c r="Q388" i="16" s="1"/>
  <c r="T402" i="16"/>
  <c r="O402" i="16"/>
  <c r="Q402" i="16" s="1"/>
  <c r="T416" i="16"/>
  <c r="O416" i="16"/>
  <c r="Q416" i="16" s="1"/>
  <c r="T422" i="16"/>
  <c r="O422" i="16"/>
  <c r="Q422" i="16" s="1"/>
  <c r="T428" i="16"/>
  <c r="O428" i="16"/>
  <c r="Q428" i="16" s="1"/>
  <c r="T448" i="16"/>
  <c r="O448" i="16"/>
  <c r="Q448" i="16" s="1"/>
  <c r="T485" i="16"/>
  <c r="O485" i="16"/>
  <c r="Q485" i="16" s="1"/>
  <c r="T498" i="16"/>
  <c r="O498" i="16"/>
  <c r="Q498" i="16" s="1"/>
  <c r="T509" i="16"/>
  <c r="O509" i="16"/>
  <c r="Q509" i="16" s="1"/>
  <c r="T512" i="16"/>
  <c r="O512" i="16"/>
  <c r="Q512" i="16" s="1"/>
  <c r="T516" i="16"/>
  <c r="O516" i="16"/>
  <c r="Q516" i="16" s="1"/>
  <c r="T518" i="16"/>
  <c r="O518" i="16"/>
  <c r="Q518" i="16" s="1"/>
  <c r="T521" i="16"/>
  <c r="O521" i="16"/>
  <c r="Q521" i="16" s="1"/>
  <c r="T524" i="16"/>
  <c r="O524" i="16"/>
  <c r="Q524" i="16" s="1"/>
  <c r="T529" i="16"/>
  <c r="O529" i="16"/>
  <c r="Q529" i="16" s="1"/>
  <c r="T652" i="16"/>
  <c r="O652" i="16"/>
  <c r="Q652" i="16" s="1"/>
  <c r="T654" i="16"/>
  <c r="O654" i="16"/>
  <c r="Q654" i="16" s="1"/>
  <c r="T703" i="16"/>
  <c r="O703" i="16"/>
  <c r="Q703" i="16" s="1"/>
  <c r="T1597" i="16"/>
  <c r="O1597" i="16"/>
  <c r="Q1597" i="16" s="1"/>
  <c r="T1705" i="16"/>
  <c r="O1705" i="16"/>
  <c r="Q1705" i="16" s="1"/>
  <c r="T1708" i="16"/>
  <c r="O1708" i="16"/>
  <c r="Q1708" i="16" s="1"/>
  <c r="T1895" i="16"/>
  <c r="O1895" i="16"/>
  <c r="Q1895" i="16" s="1"/>
  <c r="T1898" i="16"/>
  <c r="O1898" i="16"/>
  <c r="Q1898" i="16" s="1"/>
  <c r="T1900" i="16"/>
  <c r="O1900" i="16"/>
  <c r="Q1900" i="16" s="1"/>
  <c r="T1906" i="16"/>
  <c r="O1906" i="16"/>
  <c r="Q1906" i="16" s="1"/>
  <c r="T1918" i="16"/>
  <c r="O1918" i="16"/>
  <c r="Q1918" i="16" s="1"/>
  <c r="T1924" i="16"/>
  <c r="O1924" i="16"/>
  <c r="Q1924" i="16" s="1"/>
  <c r="T1928" i="16"/>
  <c r="O1928" i="16"/>
  <c r="Q1928" i="16" s="1"/>
  <c r="T1931" i="16"/>
  <c r="O1931" i="16"/>
  <c r="Q1931" i="16" s="1"/>
  <c r="T1933" i="16"/>
  <c r="O1933" i="16"/>
  <c r="Q1933" i="16" s="1"/>
  <c r="T1939" i="16"/>
  <c r="O1939" i="16"/>
  <c r="Q1939" i="16" s="1"/>
  <c r="T1945" i="16"/>
  <c r="O1945" i="16"/>
  <c r="Q1945" i="16" s="1"/>
  <c r="T1951" i="16"/>
  <c r="O1951" i="16"/>
  <c r="Q1951" i="16" s="1"/>
  <c r="T1959" i="16"/>
  <c r="O1959" i="16"/>
  <c r="Q1959" i="16" s="1"/>
  <c r="T1962" i="16"/>
  <c r="O1962" i="16"/>
  <c r="Q1962" i="16" s="1"/>
  <c r="T1965" i="16"/>
  <c r="O1965" i="16"/>
  <c r="Q1965" i="16" s="1"/>
  <c r="T1968" i="16"/>
  <c r="O1968" i="16"/>
  <c r="Q1968" i="16" s="1"/>
  <c r="T1974" i="16"/>
  <c r="O1974" i="16"/>
  <c r="Q1974" i="16" s="1"/>
  <c r="T2081" i="16"/>
  <c r="O2081" i="16"/>
  <c r="Q2081" i="16" s="1"/>
  <c r="T2086" i="16"/>
  <c r="O2086" i="16"/>
  <c r="Q2086" i="16" s="1"/>
  <c r="T2106" i="16"/>
  <c r="O2106" i="16"/>
  <c r="Q2106" i="16" s="1"/>
  <c r="T2116" i="16"/>
  <c r="O2116" i="16"/>
  <c r="Q2116" i="16" s="1"/>
  <c r="T2119" i="16"/>
  <c r="O2119" i="16"/>
  <c r="Q2119" i="16" s="1"/>
  <c r="T2123" i="16"/>
  <c r="O2123" i="16"/>
  <c r="Q2123" i="16" s="1"/>
  <c r="T2126" i="16"/>
  <c r="O2126" i="16"/>
  <c r="Q2126" i="16" s="1"/>
  <c r="T2129" i="16"/>
  <c r="O2129" i="16"/>
  <c r="Q2129" i="16" s="1"/>
  <c r="T2138" i="16"/>
  <c r="O2138" i="16"/>
  <c r="Q2138" i="16" s="1"/>
  <c r="T2142" i="16"/>
  <c r="O2142" i="16"/>
  <c r="Q2142" i="16" s="1"/>
  <c r="T4" i="16"/>
  <c r="O4" i="16"/>
  <c r="Q4" i="16" s="1"/>
  <c r="T14" i="16"/>
  <c r="O14" i="16"/>
  <c r="Q14" i="16" s="1"/>
  <c r="T16" i="16"/>
  <c r="O16" i="16"/>
  <c r="Q16" i="16" s="1"/>
  <c r="T33" i="16"/>
  <c r="O33" i="16"/>
  <c r="Q33" i="16" s="1"/>
  <c r="T35" i="16"/>
  <c r="O35" i="16"/>
  <c r="Q35" i="16" s="1"/>
  <c r="T48" i="16"/>
  <c r="O48" i="16"/>
  <c r="Q48" i="16" s="1"/>
  <c r="T52" i="16"/>
  <c r="O52" i="16"/>
  <c r="Q52" i="16" s="1"/>
  <c r="T62" i="16"/>
  <c r="O62" i="16"/>
  <c r="Q62" i="16" s="1"/>
  <c r="T77" i="16"/>
  <c r="O77" i="16"/>
  <c r="Q77" i="16" s="1"/>
  <c r="T79" i="16"/>
  <c r="O79" i="16"/>
  <c r="Q79" i="16" s="1"/>
  <c r="T85" i="16"/>
  <c r="O85" i="16"/>
  <c r="Q85" i="16" s="1"/>
  <c r="T88" i="16"/>
  <c r="O88" i="16"/>
  <c r="Q88" i="16" s="1"/>
  <c r="T93" i="16"/>
  <c r="O93" i="16"/>
  <c r="Q93" i="16" s="1"/>
  <c r="T95" i="16"/>
  <c r="O95" i="16"/>
  <c r="Q95" i="16" s="1"/>
  <c r="T98" i="16"/>
  <c r="O98" i="16"/>
  <c r="Q98" i="16" s="1"/>
  <c r="T100" i="16"/>
  <c r="O100" i="16"/>
  <c r="Q100" i="16" s="1"/>
  <c r="T107" i="16"/>
  <c r="O107" i="16"/>
  <c r="Q107" i="16" s="1"/>
  <c r="T136" i="16"/>
  <c r="O136" i="16"/>
  <c r="Q136" i="16" s="1"/>
  <c r="T293" i="16"/>
  <c r="O293" i="16"/>
  <c r="Q293" i="16" s="1"/>
  <c r="T347" i="16"/>
  <c r="O347" i="16"/>
  <c r="Q347" i="16" s="1"/>
  <c r="T350" i="16"/>
  <c r="O350" i="16"/>
  <c r="Q350" i="16" s="1"/>
  <c r="T370" i="16"/>
  <c r="O370" i="16"/>
  <c r="Q370" i="16" s="1"/>
  <c r="T376" i="16"/>
  <c r="O376" i="16"/>
  <c r="Q376" i="16" s="1"/>
  <c r="T382" i="16"/>
  <c r="O382" i="16"/>
  <c r="Q382" i="16" s="1"/>
  <c r="T403" i="16"/>
  <c r="O403" i="16"/>
  <c r="Q403" i="16" s="1"/>
  <c r="T406" i="16"/>
  <c r="O406" i="16"/>
  <c r="Q406" i="16" s="1"/>
  <c r="T418" i="16"/>
  <c r="O418" i="16"/>
  <c r="Q418" i="16" s="1"/>
  <c r="T429" i="16"/>
  <c r="O429" i="16"/>
  <c r="Q429" i="16" s="1"/>
  <c r="T433" i="16"/>
  <c r="O433" i="16"/>
  <c r="Q433" i="16" s="1"/>
  <c r="T437" i="16"/>
  <c r="O437" i="16"/>
  <c r="Q437" i="16" s="1"/>
  <c r="T472" i="16"/>
  <c r="O472" i="16"/>
  <c r="Q472" i="16" s="1"/>
  <c r="T543" i="16"/>
  <c r="O543" i="16"/>
  <c r="Q543" i="16" s="1"/>
  <c r="T547" i="16"/>
  <c r="O547" i="16"/>
  <c r="Q547" i="16" s="1"/>
  <c r="T550" i="16"/>
  <c r="O550" i="16"/>
  <c r="Q550" i="16" s="1"/>
  <c r="T559" i="16"/>
  <c r="O559" i="16"/>
  <c r="Q559" i="16" s="1"/>
  <c r="T577" i="16"/>
  <c r="O577" i="16"/>
  <c r="Q577" i="16" s="1"/>
  <c r="T585" i="16"/>
  <c r="O585" i="16"/>
  <c r="Q585" i="16" s="1"/>
  <c r="T644" i="16"/>
  <c r="O644" i="16"/>
  <c r="Q644" i="16" s="1"/>
  <c r="T665" i="16"/>
  <c r="O665" i="16"/>
  <c r="Q665" i="16" s="1"/>
  <c r="T676" i="16"/>
  <c r="O676" i="16"/>
  <c r="Q676" i="16" s="1"/>
  <c r="T684" i="16"/>
  <c r="O684" i="16"/>
  <c r="Q684" i="16" s="1"/>
  <c r="T688" i="16"/>
  <c r="O688" i="16"/>
  <c r="Q688" i="16" s="1"/>
  <c r="O812" i="16"/>
  <c r="Q812" i="16" s="1"/>
  <c r="T812" i="16"/>
  <c r="T870" i="16"/>
  <c r="O870" i="16"/>
  <c r="Q870" i="16" s="1"/>
  <c r="O872" i="16"/>
  <c r="Q872" i="16" s="1"/>
  <c r="T872" i="16"/>
  <c r="T896" i="16"/>
  <c r="O896" i="16"/>
  <c r="Q896" i="16" s="1"/>
  <c r="O908" i="16"/>
  <c r="Q908" i="16" s="1"/>
  <c r="T908" i="16"/>
  <c r="T946" i="16"/>
  <c r="O946" i="16"/>
  <c r="Q946" i="16" s="1"/>
  <c r="O948" i="16"/>
  <c r="Q948" i="16" s="1"/>
  <c r="T948" i="16"/>
  <c r="T958" i="16"/>
  <c r="O958" i="16"/>
  <c r="Q958" i="16" s="1"/>
  <c r="O960" i="16"/>
  <c r="Q960" i="16" s="1"/>
  <c r="T960" i="16"/>
  <c r="T967" i="16"/>
  <c r="O967" i="16"/>
  <c r="Q967" i="16" s="1"/>
  <c r="O973" i="16"/>
  <c r="Q973" i="16" s="1"/>
  <c r="T973" i="16"/>
  <c r="T975" i="16"/>
  <c r="O975" i="16"/>
  <c r="Q975" i="16" s="1"/>
  <c r="O977" i="16"/>
  <c r="Q977" i="16" s="1"/>
  <c r="T977" i="16"/>
  <c r="T980" i="16"/>
  <c r="O980" i="16"/>
  <c r="Q980" i="16" s="1"/>
  <c r="O983" i="16"/>
  <c r="Q983" i="16" s="1"/>
  <c r="T983" i="16"/>
  <c r="T986" i="16"/>
  <c r="O986" i="16"/>
  <c r="Q986" i="16" s="1"/>
  <c r="O991" i="16"/>
  <c r="Q991" i="16" s="1"/>
  <c r="T991" i="16"/>
  <c r="T994" i="16"/>
  <c r="O994" i="16"/>
  <c r="Q994" i="16" s="1"/>
  <c r="O1002" i="16"/>
  <c r="Q1002" i="16" s="1"/>
  <c r="T1002" i="16"/>
  <c r="T1004" i="16"/>
  <c r="O1004" i="16"/>
  <c r="Q1004" i="16" s="1"/>
  <c r="O1007" i="16"/>
  <c r="Q1007" i="16" s="1"/>
  <c r="T1007" i="16"/>
  <c r="T1009" i="16"/>
  <c r="O1009" i="16"/>
  <c r="Q1009" i="16" s="1"/>
  <c r="O1011" i="16"/>
  <c r="Q1011" i="16" s="1"/>
  <c r="T1011" i="16"/>
  <c r="T1060" i="16"/>
  <c r="O1060" i="16"/>
  <c r="Q1060" i="16" s="1"/>
  <c r="O1076" i="16"/>
  <c r="Q1076" i="16" s="1"/>
  <c r="T1076" i="16"/>
  <c r="T1428" i="16"/>
  <c r="O1428" i="16"/>
  <c r="Q1428" i="16" s="1"/>
  <c r="O1430" i="16"/>
  <c r="Q1430" i="16" s="1"/>
  <c r="T1430" i="16"/>
  <c r="T1618" i="16"/>
  <c r="O1618" i="16"/>
  <c r="Q1618" i="16" s="1"/>
  <c r="O1624" i="16"/>
  <c r="Q1624" i="16" s="1"/>
  <c r="T1624" i="16"/>
  <c r="T1629" i="16"/>
  <c r="O1629" i="16"/>
  <c r="Q1629" i="16" s="1"/>
  <c r="O1631" i="16"/>
  <c r="Q1631" i="16" s="1"/>
  <c r="T1631" i="16"/>
  <c r="T1843" i="16"/>
  <c r="O1843" i="16"/>
  <c r="Q1843" i="16" s="1"/>
  <c r="O1942" i="16"/>
  <c r="Q1942" i="16" s="1"/>
  <c r="T1942" i="16"/>
  <c r="T1983" i="16"/>
  <c r="O1983" i="16"/>
  <c r="Q1983" i="16" s="1"/>
  <c r="O1985" i="16"/>
  <c r="Q1985" i="16" s="1"/>
  <c r="T1985" i="16"/>
  <c r="T1994" i="16"/>
  <c r="O1994" i="16"/>
  <c r="Q1994" i="16" s="1"/>
  <c r="O1998" i="16"/>
  <c r="Q1998" i="16" s="1"/>
  <c r="T1998" i="16"/>
  <c r="T2001" i="16"/>
  <c r="O2001" i="16"/>
  <c r="Q2001" i="16" s="1"/>
  <c r="O2005" i="16"/>
  <c r="Q2005" i="16" s="1"/>
  <c r="T2005" i="16"/>
  <c r="T2016" i="16"/>
  <c r="O2016" i="16"/>
  <c r="Q2016" i="16" s="1"/>
  <c r="O2033" i="16"/>
  <c r="Q2033" i="16" s="1"/>
  <c r="T2033" i="16"/>
  <c r="T2042" i="16"/>
  <c r="O2042" i="16"/>
  <c r="Q2042" i="16" s="1"/>
  <c r="O2073" i="16"/>
  <c r="Q2073" i="16" s="1"/>
  <c r="T2073" i="16"/>
  <c r="T5" i="16"/>
  <c r="O5" i="16"/>
  <c r="Q5" i="16" s="1"/>
  <c r="T15" i="16"/>
  <c r="O15" i="16"/>
  <c r="Q15" i="16" s="1"/>
  <c r="T29" i="16"/>
  <c r="O29" i="16"/>
  <c r="Q29" i="16" s="1"/>
  <c r="T34" i="16"/>
  <c r="O34" i="16"/>
  <c r="Q34" i="16" s="1"/>
  <c r="T47" i="16"/>
  <c r="O47" i="16"/>
  <c r="Q47" i="16" s="1"/>
  <c r="T51" i="16"/>
  <c r="O51" i="16"/>
  <c r="Q51" i="16" s="1"/>
  <c r="T53" i="16"/>
  <c r="O53" i="16"/>
  <c r="Q53" i="16" s="1"/>
  <c r="T70" i="16"/>
  <c r="O70" i="16"/>
  <c r="Q70" i="16" s="1"/>
  <c r="T78" i="16"/>
  <c r="O78" i="16"/>
  <c r="Q78" i="16" s="1"/>
  <c r="T84" i="16"/>
  <c r="O84" i="16"/>
  <c r="Q84" i="16" s="1"/>
  <c r="T87" i="16"/>
  <c r="O87" i="16"/>
  <c r="Q87" i="16" s="1"/>
  <c r="T90" i="16"/>
  <c r="O90" i="16"/>
  <c r="Q90" i="16" s="1"/>
  <c r="T94" i="16"/>
  <c r="O94" i="16"/>
  <c r="Q94" i="16" s="1"/>
  <c r="T97" i="16"/>
  <c r="O97" i="16"/>
  <c r="Q97" i="16" s="1"/>
  <c r="T99" i="16"/>
  <c r="O99" i="16"/>
  <c r="Q99" i="16" s="1"/>
  <c r="T101" i="16"/>
  <c r="O101" i="16"/>
  <c r="Q101" i="16" s="1"/>
  <c r="T108" i="16"/>
  <c r="O108" i="16"/>
  <c r="Q108" i="16" s="1"/>
  <c r="T196" i="16"/>
  <c r="O196" i="16"/>
  <c r="Q196" i="16" s="1"/>
  <c r="T346" i="16"/>
  <c r="O346" i="16"/>
  <c r="Q346" i="16" s="1"/>
  <c r="T348" i="16"/>
  <c r="O348" i="16"/>
  <c r="Q348" i="16" s="1"/>
  <c r="T368" i="16"/>
  <c r="O368" i="16"/>
  <c r="Q368" i="16" s="1"/>
  <c r="T375" i="16"/>
  <c r="O375" i="16"/>
  <c r="Q375" i="16" s="1"/>
  <c r="T381" i="16"/>
  <c r="O381" i="16"/>
  <c r="Q381" i="16" s="1"/>
  <c r="T383" i="16"/>
  <c r="O383" i="16"/>
  <c r="Q383" i="16" s="1"/>
  <c r="T405" i="16"/>
  <c r="O405" i="16"/>
  <c r="Q405" i="16" s="1"/>
  <c r="T410" i="16"/>
  <c r="O410" i="16"/>
  <c r="Q410" i="16" s="1"/>
  <c r="T420" i="16"/>
  <c r="O420" i="16"/>
  <c r="Q420" i="16" s="1"/>
  <c r="T432" i="16"/>
  <c r="O432" i="16"/>
  <c r="Q432" i="16" s="1"/>
  <c r="T435" i="16"/>
  <c r="O435" i="16"/>
  <c r="Q435" i="16" s="1"/>
  <c r="T471" i="16"/>
  <c r="O471" i="16"/>
  <c r="Q471" i="16" s="1"/>
  <c r="T538" i="16"/>
  <c r="O538" i="16"/>
  <c r="Q538" i="16" s="1"/>
  <c r="T546" i="16"/>
  <c r="O546" i="16"/>
  <c r="Q546" i="16" s="1"/>
  <c r="T549" i="16"/>
  <c r="O549" i="16"/>
  <c r="Q549" i="16" s="1"/>
  <c r="T552" i="16"/>
  <c r="O552" i="16"/>
  <c r="Q552" i="16" s="1"/>
  <c r="T573" i="16"/>
  <c r="O573" i="16"/>
  <c r="Q573" i="16" s="1"/>
  <c r="T583" i="16"/>
  <c r="O583" i="16"/>
  <c r="Q583" i="16" s="1"/>
  <c r="T638" i="16"/>
  <c r="O638" i="16"/>
  <c r="Q638" i="16" s="1"/>
  <c r="T650" i="16"/>
  <c r="O650" i="16"/>
  <c r="Q650" i="16" s="1"/>
  <c r="T672" i="16"/>
  <c r="O672" i="16"/>
  <c r="Q672" i="16" s="1"/>
  <c r="T683" i="16"/>
  <c r="O683" i="16"/>
  <c r="Q683" i="16" s="1"/>
  <c r="T687" i="16"/>
  <c r="O687" i="16"/>
  <c r="Q687" i="16" s="1"/>
  <c r="T690" i="16"/>
  <c r="O690" i="16"/>
  <c r="Q690" i="16" s="1"/>
  <c r="T813" i="16"/>
  <c r="O813" i="16"/>
  <c r="Q813" i="16" s="1"/>
  <c r="T871" i="16"/>
  <c r="O871" i="16"/>
  <c r="Q871" i="16" s="1"/>
  <c r="T892" i="16"/>
  <c r="O892" i="16"/>
  <c r="Q892" i="16" s="1"/>
  <c r="T899" i="16"/>
  <c r="O899" i="16"/>
  <c r="Q899" i="16" s="1"/>
  <c r="T941" i="16"/>
  <c r="O941" i="16"/>
  <c r="Q941" i="16" s="1"/>
  <c r="T947" i="16"/>
  <c r="O947" i="16"/>
  <c r="Q947" i="16" s="1"/>
  <c r="T952" i="16"/>
  <c r="O952" i="16"/>
  <c r="Q952" i="16" s="1"/>
  <c r="T959" i="16"/>
  <c r="O959" i="16"/>
  <c r="Q959" i="16" s="1"/>
  <c r="T966" i="16"/>
  <c r="O966" i="16"/>
  <c r="Q966" i="16" s="1"/>
  <c r="T968" i="16"/>
  <c r="O968" i="16"/>
  <c r="Q968" i="16" s="1"/>
  <c r="T974" i="16"/>
  <c r="O974" i="16"/>
  <c r="Q974" i="16" s="1"/>
  <c r="T976" i="16"/>
  <c r="O976" i="16"/>
  <c r="Q976" i="16" s="1"/>
  <c r="T978" i="16"/>
  <c r="O978" i="16"/>
  <c r="Q978" i="16" s="1"/>
  <c r="T981" i="16"/>
  <c r="O981" i="16"/>
  <c r="Q981" i="16" s="1"/>
  <c r="T985" i="16"/>
  <c r="O985" i="16"/>
  <c r="Q985" i="16" s="1"/>
  <c r="T987" i="16"/>
  <c r="O987" i="16"/>
  <c r="Q987" i="16" s="1"/>
  <c r="T993" i="16"/>
  <c r="O993" i="16"/>
  <c r="Q993" i="16" s="1"/>
  <c r="T1001" i="16"/>
  <c r="O1001" i="16"/>
  <c r="Q1001" i="16" s="1"/>
  <c r="T1003" i="16"/>
  <c r="O1003" i="16"/>
  <c r="Q1003" i="16" s="1"/>
  <c r="T1006" i="16"/>
  <c r="O1006" i="16"/>
  <c r="Q1006" i="16" s="1"/>
  <c r="T1008" i="16"/>
  <c r="O1008" i="16"/>
  <c r="Q1008" i="16" s="1"/>
  <c r="T1010" i="16"/>
  <c r="O1010" i="16"/>
  <c r="Q1010" i="16" s="1"/>
  <c r="T1012" i="16"/>
  <c r="O1012" i="16"/>
  <c r="Q1012" i="16" s="1"/>
  <c r="T1064" i="16"/>
  <c r="O1064" i="16"/>
  <c r="Q1064" i="16" s="1"/>
  <c r="T1427" i="16"/>
  <c r="O1427" i="16"/>
  <c r="Q1427" i="16" s="1"/>
  <c r="T1429" i="16"/>
  <c r="O1429" i="16"/>
  <c r="Q1429" i="16" s="1"/>
  <c r="T1615" i="16"/>
  <c r="O1615" i="16"/>
  <c r="Q1615" i="16" s="1"/>
  <c r="T1623" i="16"/>
  <c r="O1623" i="16"/>
  <c r="Q1623" i="16" s="1"/>
  <c r="T1628" i="16"/>
  <c r="O1628" i="16"/>
  <c r="Q1628" i="16" s="1"/>
  <c r="T1630" i="16"/>
  <c r="O1630" i="16"/>
  <c r="Q1630" i="16" s="1"/>
  <c r="T1819" i="16"/>
  <c r="O1819" i="16"/>
  <c r="Q1819" i="16" s="1"/>
  <c r="T1913" i="16"/>
  <c r="O1913" i="16"/>
  <c r="Q1913" i="16" s="1"/>
  <c r="T1980" i="16"/>
  <c r="O1980" i="16"/>
  <c r="Q1980" i="16" s="1"/>
  <c r="T1984" i="16"/>
  <c r="O1984" i="16"/>
  <c r="Q1984" i="16" s="1"/>
  <c r="T1992" i="16"/>
  <c r="O1992" i="16"/>
  <c r="Q1992" i="16" s="1"/>
  <c r="T1997" i="16"/>
  <c r="O1997" i="16"/>
  <c r="Q1997" i="16" s="1"/>
  <c r="T2000" i="16"/>
  <c r="O2000" i="16"/>
  <c r="Q2000" i="16" s="1"/>
  <c r="T2002" i="16"/>
  <c r="O2002" i="16"/>
  <c r="Q2002" i="16" s="1"/>
  <c r="T2013" i="16"/>
  <c r="O2013" i="16"/>
  <c r="Q2013" i="16" s="1"/>
  <c r="T2023" i="16"/>
  <c r="O2023" i="16"/>
  <c r="Q2023" i="16" s="1"/>
  <c r="T2041" i="16"/>
  <c r="O2041" i="16"/>
  <c r="Q2041" i="16" s="1"/>
  <c r="T2043" i="16"/>
  <c r="O2043" i="16"/>
  <c r="Q2043" i="16" s="1"/>
  <c r="T89" i="16"/>
  <c r="O89" i="16"/>
  <c r="Q89" i="16" s="1"/>
  <c r="T116" i="16"/>
  <c r="O116" i="16"/>
  <c r="Q116" i="16" s="1"/>
  <c r="T135" i="16"/>
  <c r="O135" i="16"/>
  <c r="Q135" i="16" s="1"/>
  <c r="T143" i="16"/>
  <c r="O143" i="16"/>
  <c r="Q143" i="16" s="1"/>
  <c r="T149" i="16"/>
  <c r="O149" i="16"/>
  <c r="Q149" i="16" s="1"/>
  <c r="T160" i="16"/>
  <c r="O160" i="16"/>
  <c r="Q160" i="16" s="1"/>
  <c r="T163" i="16"/>
  <c r="O163" i="16"/>
  <c r="Q163" i="16" s="1"/>
  <c r="T167" i="16"/>
  <c r="O167" i="16"/>
  <c r="Q167" i="16" s="1"/>
  <c r="T174" i="16"/>
  <c r="O174" i="16"/>
  <c r="Q174" i="16" s="1"/>
  <c r="T220" i="16"/>
  <c r="O220" i="16"/>
  <c r="Q220" i="16" s="1"/>
  <c r="T222" i="16"/>
  <c r="O222" i="16"/>
  <c r="Q222" i="16" s="1"/>
  <c r="T226" i="16"/>
  <c r="O226" i="16"/>
  <c r="Q226" i="16" s="1"/>
  <c r="T238" i="16"/>
  <c r="O238" i="16"/>
  <c r="Q238" i="16" s="1"/>
  <c r="T252" i="16"/>
  <c r="O252" i="16"/>
  <c r="Q252" i="16" s="1"/>
  <c r="T321" i="16"/>
  <c r="O321" i="16"/>
  <c r="Q321" i="16" s="1"/>
  <c r="T327" i="16"/>
  <c r="O327" i="16"/>
  <c r="Q327" i="16" s="1"/>
  <c r="T396" i="16"/>
  <c r="O396" i="16"/>
  <c r="Q396" i="16" s="1"/>
  <c r="T440" i="16"/>
  <c r="O440" i="16"/>
  <c r="Q440" i="16" s="1"/>
  <c r="T446" i="16"/>
  <c r="O446" i="16"/>
  <c r="Q446" i="16" s="1"/>
  <c r="T453" i="16"/>
  <c r="O453" i="16"/>
  <c r="Q453" i="16" s="1"/>
  <c r="T455" i="16"/>
  <c r="O455" i="16"/>
  <c r="Q455" i="16" s="1"/>
  <c r="T460" i="16"/>
  <c r="O460" i="16"/>
  <c r="Q460" i="16" s="1"/>
  <c r="T467" i="16"/>
  <c r="O467" i="16"/>
  <c r="Q467" i="16" s="1"/>
  <c r="T469" i="16"/>
  <c r="O469" i="16"/>
  <c r="Q469" i="16" s="1"/>
  <c r="T477" i="16"/>
  <c r="O477" i="16"/>
  <c r="Q477" i="16" s="1"/>
  <c r="T486" i="16"/>
  <c r="O486" i="16"/>
  <c r="Q486" i="16" s="1"/>
  <c r="T488" i="16"/>
  <c r="O488" i="16"/>
  <c r="Q488" i="16" s="1"/>
  <c r="T493" i="16"/>
  <c r="O493" i="16"/>
  <c r="Q493" i="16" s="1"/>
  <c r="T495" i="16"/>
  <c r="O495" i="16"/>
  <c r="Q495" i="16" s="1"/>
  <c r="T504" i="16"/>
  <c r="O504" i="16"/>
  <c r="Q504" i="16" s="1"/>
  <c r="T526" i="16"/>
  <c r="O526" i="16"/>
  <c r="Q526" i="16" s="1"/>
  <c r="T604" i="16"/>
  <c r="O604" i="16"/>
  <c r="Q604" i="16" s="1"/>
  <c r="T610" i="16"/>
  <c r="O610" i="16"/>
  <c r="Q610" i="16" s="1"/>
  <c r="T625" i="16"/>
  <c r="O625" i="16"/>
  <c r="Q625" i="16" s="1"/>
  <c r="T807" i="16"/>
  <c r="O807" i="16"/>
  <c r="Q807" i="16" s="1"/>
  <c r="T979" i="16"/>
  <c r="O979" i="16"/>
  <c r="Q979" i="16" s="1"/>
  <c r="T1059" i="16"/>
  <c r="O1059" i="16"/>
  <c r="Q1059" i="16" s="1"/>
  <c r="T1068" i="16"/>
  <c r="O1068" i="16"/>
  <c r="Q1068" i="16" s="1"/>
  <c r="T1090" i="16"/>
  <c r="O1090" i="16"/>
  <c r="Q1090" i="16" s="1"/>
  <c r="T1094" i="16"/>
  <c r="O1094" i="16"/>
  <c r="Q1094" i="16" s="1"/>
  <c r="T1101" i="16"/>
  <c r="O1101" i="16"/>
  <c r="Q1101" i="16" s="1"/>
  <c r="T1114" i="16"/>
  <c r="O1114" i="16"/>
  <c r="Q1114" i="16" s="1"/>
  <c r="T1127" i="16"/>
  <c r="O1127" i="16"/>
  <c r="Q1127" i="16" s="1"/>
  <c r="T1138" i="16"/>
  <c r="O1138" i="16"/>
  <c r="Q1138" i="16" s="1"/>
  <c r="T1147" i="16"/>
  <c r="O1147" i="16"/>
  <c r="Q1147" i="16" s="1"/>
  <c r="T1170" i="16"/>
  <c r="O1170" i="16"/>
  <c r="Q1170" i="16" s="1"/>
  <c r="T1185" i="16"/>
  <c r="O1185" i="16"/>
  <c r="Q1185" i="16" s="1"/>
  <c r="T1199" i="16"/>
  <c r="O1199" i="16"/>
  <c r="Q1199" i="16" s="1"/>
  <c r="T1331" i="16"/>
  <c r="O1331" i="16"/>
  <c r="Q1331" i="16" s="1"/>
  <c r="T1372" i="16"/>
  <c r="O1372" i="16"/>
  <c r="Q1372" i="16" s="1"/>
  <c r="T1829" i="16"/>
  <c r="O1829" i="16"/>
  <c r="Q1829" i="16" s="1"/>
  <c r="O111" i="16"/>
  <c r="Q111" i="16" s="1"/>
  <c r="T111" i="16"/>
  <c r="T128" i="16"/>
  <c r="O128" i="16"/>
  <c r="Q128" i="16" s="1"/>
  <c r="O137" i="16"/>
  <c r="Q137" i="16" s="1"/>
  <c r="T137" i="16"/>
  <c r="T146" i="16"/>
  <c r="O146" i="16"/>
  <c r="Q146" i="16" s="1"/>
  <c r="O159" i="16"/>
  <c r="Q159" i="16" s="1"/>
  <c r="T159" i="16"/>
  <c r="T162" i="16"/>
  <c r="O162" i="16"/>
  <c r="Q162" i="16" s="1"/>
  <c r="O166" i="16"/>
  <c r="Q166" i="16" s="1"/>
  <c r="T166" i="16"/>
  <c r="T172" i="16"/>
  <c r="O172" i="16"/>
  <c r="Q172" i="16" s="1"/>
  <c r="O175" i="16"/>
  <c r="Q175" i="16" s="1"/>
  <c r="T175" i="16"/>
  <c r="T221" i="16"/>
  <c r="O221" i="16"/>
  <c r="Q221" i="16" s="1"/>
  <c r="O223" i="16"/>
  <c r="Q223" i="16" s="1"/>
  <c r="T223" i="16"/>
  <c r="T235" i="16"/>
  <c r="O235" i="16"/>
  <c r="Q235" i="16" s="1"/>
  <c r="O247" i="16"/>
  <c r="Q247" i="16" s="1"/>
  <c r="T247" i="16"/>
  <c r="T274" i="16"/>
  <c r="O274" i="16"/>
  <c r="Q274" i="16" s="1"/>
  <c r="O322" i="16"/>
  <c r="Q322" i="16" s="1"/>
  <c r="T322" i="16"/>
  <c r="T339" i="16"/>
  <c r="O339" i="16"/>
  <c r="Q339" i="16" s="1"/>
  <c r="O421" i="16"/>
  <c r="Q421" i="16" s="1"/>
  <c r="T421" i="16"/>
  <c r="T445" i="16"/>
  <c r="O445" i="16"/>
  <c r="Q445" i="16" s="1"/>
  <c r="O447" i="16"/>
  <c r="Q447" i="16" s="1"/>
  <c r="T447" i="16"/>
  <c r="T454" i="16"/>
  <c r="O454" i="16"/>
  <c r="Q454" i="16" s="1"/>
  <c r="O458" i="16"/>
  <c r="Q458" i="16" s="1"/>
  <c r="T458" i="16"/>
  <c r="T466" i="16"/>
  <c r="O466" i="16"/>
  <c r="Q466" i="16" s="1"/>
  <c r="O468" i="16"/>
  <c r="Q468" i="16" s="1"/>
  <c r="T468" i="16"/>
  <c r="T474" i="16"/>
  <c r="O474" i="16"/>
  <c r="Q474" i="16" s="1"/>
  <c r="O483" i="16"/>
  <c r="Q483" i="16" s="1"/>
  <c r="T483" i="16"/>
  <c r="T487" i="16"/>
  <c r="O487" i="16"/>
  <c r="Q487" i="16" s="1"/>
  <c r="O489" i="16"/>
  <c r="Q489" i="16" s="1"/>
  <c r="T489" i="16"/>
  <c r="T494" i="16"/>
  <c r="O494" i="16"/>
  <c r="Q494" i="16" s="1"/>
  <c r="O500" i="16"/>
  <c r="Q500" i="16" s="1"/>
  <c r="T500" i="16"/>
  <c r="T507" i="16"/>
  <c r="O507" i="16"/>
  <c r="Q507" i="16" s="1"/>
  <c r="O572" i="16"/>
  <c r="Q572" i="16" s="1"/>
  <c r="T572" i="16"/>
  <c r="T605" i="16"/>
  <c r="O605" i="16"/>
  <c r="Q605" i="16" s="1"/>
  <c r="O617" i="16"/>
  <c r="Q617" i="16" s="1"/>
  <c r="T617" i="16"/>
  <c r="T657" i="16"/>
  <c r="O657" i="16"/>
  <c r="Q657" i="16" s="1"/>
  <c r="O965" i="16"/>
  <c r="Q965" i="16" s="1"/>
  <c r="T965" i="16"/>
  <c r="T1040" i="16"/>
  <c r="O1040" i="16"/>
  <c r="Q1040" i="16" s="1"/>
  <c r="O1061" i="16"/>
  <c r="Q1061" i="16" s="1"/>
  <c r="T1061" i="16"/>
  <c r="T1081" i="16"/>
  <c r="O1081" i="16"/>
  <c r="Q1081" i="16" s="1"/>
  <c r="O1093" i="16"/>
  <c r="Q1093" i="16" s="1"/>
  <c r="T1093" i="16"/>
  <c r="T1095" i="16"/>
  <c r="O1095" i="16"/>
  <c r="Q1095" i="16" s="1"/>
  <c r="O1105" i="16"/>
  <c r="Q1105" i="16" s="1"/>
  <c r="T1105" i="16"/>
  <c r="T1121" i="16"/>
  <c r="O1121" i="16"/>
  <c r="Q1121" i="16" s="1"/>
  <c r="O1135" i="16"/>
  <c r="Q1135" i="16" s="1"/>
  <c r="T1135" i="16"/>
  <c r="T1139" i="16"/>
  <c r="O1139" i="16"/>
  <c r="Q1139" i="16" s="1"/>
  <c r="O1160" i="16"/>
  <c r="Q1160" i="16" s="1"/>
  <c r="T1160" i="16"/>
  <c r="T1184" i="16"/>
  <c r="O1184" i="16"/>
  <c r="Q1184" i="16" s="1"/>
  <c r="O1187" i="16"/>
  <c r="Q1187" i="16" s="1"/>
  <c r="T1187" i="16"/>
  <c r="T1319" i="16"/>
  <c r="O1319" i="16"/>
  <c r="Q1319" i="16" s="1"/>
  <c r="O1334" i="16"/>
  <c r="Q1334" i="16" s="1"/>
  <c r="T1334" i="16"/>
  <c r="T1542" i="16"/>
  <c r="O1542" i="16"/>
  <c r="Q1542" i="16" s="1"/>
  <c r="O1846" i="16"/>
  <c r="Q1846" i="16" s="1"/>
  <c r="T1846" i="16"/>
  <c r="T109" i="16"/>
  <c r="O109" i="16"/>
  <c r="Q109" i="16" s="1"/>
  <c r="T330" i="16"/>
  <c r="O330" i="16"/>
  <c r="Q330" i="16" s="1"/>
  <c r="T344" i="16"/>
  <c r="O344" i="16"/>
  <c r="Q344" i="16" s="1"/>
  <c r="T366" i="16"/>
  <c r="O366" i="16"/>
  <c r="Q366" i="16" s="1"/>
  <c r="T411" i="16"/>
  <c r="O411" i="16"/>
  <c r="Q411" i="16" s="1"/>
  <c r="T1111" i="16"/>
  <c r="O1111" i="16"/>
  <c r="Q1111" i="16" s="1"/>
  <c r="T284" i="16"/>
  <c r="O284" i="16"/>
  <c r="Q284" i="16" s="1"/>
  <c r="T335" i="16"/>
  <c r="O335" i="16"/>
  <c r="Q335" i="16" s="1"/>
  <c r="T345" i="16"/>
  <c r="O345" i="16"/>
  <c r="Q345" i="16" s="1"/>
  <c r="T384" i="16"/>
  <c r="O384" i="16"/>
  <c r="Q384" i="16" s="1"/>
  <c r="T990" i="16"/>
  <c r="O990" i="16"/>
  <c r="Q990" i="16" s="1"/>
  <c r="T6" i="16"/>
  <c r="O6" i="16"/>
  <c r="Q6" i="16" s="1"/>
  <c r="T11" i="16"/>
  <c r="O11" i="16"/>
  <c r="Q11" i="16" s="1"/>
  <c r="T17" i="16"/>
  <c r="O17" i="16"/>
  <c r="Q17" i="16" s="1"/>
  <c r="T20" i="16"/>
  <c r="O20" i="16"/>
  <c r="Q20" i="16" s="1"/>
  <c r="T26" i="16"/>
  <c r="O26" i="16"/>
  <c r="Q26" i="16" s="1"/>
  <c r="T30" i="16"/>
  <c r="O30" i="16"/>
  <c r="Q30" i="16" s="1"/>
  <c r="T38" i="16"/>
  <c r="O38" i="16"/>
  <c r="Q38" i="16" s="1"/>
  <c r="T40" i="16"/>
  <c r="O40" i="16"/>
  <c r="Q40" i="16" s="1"/>
  <c r="T43" i="16"/>
  <c r="O43" i="16"/>
  <c r="Q43" i="16" s="1"/>
  <c r="T50" i="16"/>
  <c r="O50" i="16"/>
  <c r="Q50" i="16" s="1"/>
  <c r="T58" i="16"/>
  <c r="O58" i="16"/>
  <c r="Q58" i="16" s="1"/>
  <c r="T60" i="16"/>
  <c r="O60" i="16"/>
  <c r="Q60" i="16" s="1"/>
  <c r="T64" i="16"/>
  <c r="O64" i="16"/>
  <c r="Q64" i="16" s="1"/>
  <c r="T69" i="16"/>
  <c r="O69" i="16"/>
  <c r="Q69" i="16" s="1"/>
  <c r="T103" i="16"/>
  <c r="O103" i="16"/>
  <c r="Q103" i="16" s="1"/>
  <c r="T117" i="16"/>
  <c r="O117" i="16"/>
  <c r="Q117" i="16" s="1"/>
  <c r="T145" i="16"/>
  <c r="O145" i="16"/>
  <c r="Q145" i="16" s="1"/>
  <c r="T171" i="16"/>
  <c r="O171" i="16"/>
  <c r="Q171" i="16" s="1"/>
  <c r="T185" i="16"/>
  <c r="O185" i="16"/>
  <c r="Q185" i="16" s="1"/>
  <c r="T224" i="16"/>
  <c r="O224" i="16"/>
  <c r="Q224" i="16" s="1"/>
  <c r="T237" i="16"/>
  <c r="O237" i="16"/>
  <c r="Q237" i="16" s="1"/>
  <c r="T253" i="16"/>
  <c r="O253" i="16"/>
  <c r="Q253" i="16" s="1"/>
  <c r="T271" i="16"/>
  <c r="O271" i="16"/>
  <c r="Q271" i="16" s="1"/>
  <c r="T294" i="16"/>
  <c r="O294" i="16"/>
  <c r="Q294" i="16" s="1"/>
  <c r="T306" i="16"/>
  <c r="O306" i="16"/>
  <c r="Q306" i="16" s="1"/>
  <c r="T319" i="16"/>
  <c r="O319" i="16"/>
  <c r="Q319" i="16" s="1"/>
  <c r="T323" i="16"/>
  <c r="O323" i="16"/>
  <c r="Q323" i="16" s="1"/>
  <c r="T326" i="16"/>
  <c r="O326" i="16"/>
  <c r="Q326" i="16" s="1"/>
  <c r="T332" i="16"/>
  <c r="O332" i="16"/>
  <c r="Q332" i="16" s="1"/>
  <c r="T354" i="16"/>
  <c r="O354" i="16"/>
  <c r="Q354" i="16" s="1"/>
  <c r="T367" i="16"/>
  <c r="O367" i="16"/>
  <c r="Q367" i="16" s="1"/>
  <c r="T374" i="16"/>
  <c r="O374" i="16"/>
  <c r="Q374" i="16" s="1"/>
  <c r="T390" i="16"/>
  <c r="O390" i="16"/>
  <c r="Q390" i="16" s="1"/>
  <c r="T392" i="16"/>
  <c r="O392" i="16"/>
  <c r="Q392" i="16" s="1"/>
  <c r="T397" i="16"/>
  <c r="O397" i="16"/>
  <c r="Q397" i="16" s="1"/>
  <c r="T399" i="16"/>
  <c r="O399" i="16"/>
  <c r="Q399" i="16" s="1"/>
  <c r="T401" i="16"/>
  <c r="O401" i="16"/>
  <c r="Q401" i="16" s="1"/>
  <c r="T407" i="16"/>
  <c r="O407" i="16"/>
  <c r="Q407" i="16" s="1"/>
  <c r="T413" i="16"/>
  <c r="O413" i="16"/>
  <c r="Q413" i="16" s="1"/>
  <c r="T423" i="16"/>
  <c r="O423" i="16"/>
  <c r="Q423" i="16" s="1"/>
  <c r="T476" i="16"/>
  <c r="O476" i="16"/>
  <c r="Q476" i="16" s="1"/>
  <c r="T482" i="16"/>
  <c r="O482" i="16"/>
  <c r="Q482" i="16" s="1"/>
  <c r="T506" i="16"/>
  <c r="O506" i="16"/>
  <c r="Q506" i="16" s="1"/>
  <c r="T531" i="16"/>
  <c r="O531" i="16"/>
  <c r="Q531" i="16" s="1"/>
  <c r="T542" i="16"/>
  <c r="O542" i="16"/>
  <c r="Q542" i="16" s="1"/>
  <c r="T554" i="16"/>
  <c r="O554" i="16"/>
  <c r="Q554" i="16" s="1"/>
  <c r="T562" i="16"/>
  <c r="O562" i="16"/>
  <c r="Q562" i="16" s="1"/>
  <c r="T578" i="16"/>
  <c r="O578" i="16"/>
  <c r="Q578" i="16" s="1"/>
  <c r="T588" i="16"/>
  <c r="O588" i="16"/>
  <c r="Q588" i="16" s="1"/>
  <c r="T590" i="16"/>
  <c r="O590" i="16"/>
  <c r="Q590" i="16" s="1"/>
  <c r="T593" i="16"/>
  <c r="O593" i="16"/>
  <c r="Q593" i="16" s="1"/>
  <c r="T595" i="16"/>
  <c r="O595" i="16"/>
  <c r="Q595" i="16" s="1"/>
  <c r="T601" i="16"/>
  <c r="O601" i="16"/>
  <c r="Q601" i="16" s="1"/>
  <c r="T613" i="16"/>
  <c r="O613" i="16"/>
  <c r="Q613" i="16" s="1"/>
  <c r="T619" i="16"/>
  <c r="O619" i="16"/>
  <c r="Q619" i="16" s="1"/>
  <c r="T632" i="16"/>
  <c r="O632" i="16"/>
  <c r="Q632" i="16" s="1"/>
  <c r="T640" i="16"/>
  <c r="O640" i="16"/>
  <c r="Q640" i="16" s="1"/>
  <c r="T643" i="16"/>
  <c r="O643" i="16"/>
  <c r="Q643" i="16" s="1"/>
  <c r="T671" i="16"/>
  <c r="O671" i="16"/>
  <c r="Q671" i="16" s="1"/>
  <c r="T694" i="16"/>
  <c r="O694" i="16"/>
  <c r="Q694" i="16" s="1"/>
  <c r="T702" i="16"/>
  <c r="O702" i="16"/>
  <c r="Q702" i="16" s="1"/>
  <c r="T737" i="16"/>
  <c r="O737" i="16"/>
  <c r="Q737" i="16" s="1"/>
  <c r="T764" i="16"/>
  <c r="O764" i="16"/>
  <c r="Q764" i="16" s="1"/>
  <c r="T778" i="16"/>
  <c r="O778" i="16"/>
  <c r="Q778" i="16" s="1"/>
  <c r="T792" i="16"/>
  <c r="O792" i="16"/>
  <c r="Q792" i="16" s="1"/>
  <c r="T858" i="16"/>
  <c r="O858" i="16"/>
  <c r="Q858" i="16" s="1"/>
  <c r="T860" i="16"/>
  <c r="O860" i="16"/>
  <c r="Q860" i="16" s="1"/>
  <c r="T868" i="16"/>
  <c r="O868" i="16"/>
  <c r="Q868" i="16" s="1"/>
  <c r="T873" i="16"/>
  <c r="O873" i="16"/>
  <c r="Q873" i="16" s="1"/>
  <c r="T878" i="16"/>
  <c r="O878" i="16"/>
  <c r="Q878" i="16" s="1"/>
  <c r="T881" i="16"/>
  <c r="O881" i="16"/>
  <c r="Q881" i="16" s="1"/>
  <c r="T883" i="16"/>
  <c r="O883" i="16"/>
  <c r="Q883" i="16" s="1"/>
  <c r="T887" i="16"/>
  <c r="O887" i="16"/>
  <c r="Q887" i="16" s="1"/>
  <c r="T890" i="16"/>
  <c r="O890" i="16"/>
  <c r="Q890" i="16" s="1"/>
  <c r="T893" i="16"/>
  <c r="O893" i="16"/>
  <c r="Q893" i="16" s="1"/>
  <c r="T895" i="16"/>
  <c r="O895" i="16"/>
  <c r="Q895" i="16" s="1"/>
  <c r="T909" i="16"/>
  <c r="O909" i="16"/>
  <c r="Q909" i="16" s="1"/>
  <c r="T911" i="16"/>
  <c r="O911" i="16"/>
  <c r="Q911" i="16" s="1"/>
  <c r="T916" i="16"/>
  <c r="O916" i="16"/>
  <c r="Q916" i="16" s="1"/>
  <c r="T924" i="16"/>
  <c r="O924" i="16"/>
  <c r="Q924" i="16" s="1"/>
  <c r="T926" i="16"/>
  <c r="O926" i="16"/>
  <c r="Q926" i="16" s="1"/>
  <c r="T929" i="16"/>
  <c r="O929" i="16"/>
  <c r="Q929" i="16" s="1"/>
  <c r="T931" i="16"/>
  <c r="O931" i="16"/>
  <c r="Q931" i="16" s="1"/>
  <c r="T933" i="16"/>
  <c r="O933" i="16"/>
  <c r="Q933" i="16" s="1"/>
  <c r="T937" i="16"/>
  <c r="O937" i="16"/>
  <c r="Q937" i="16" s="1"/>
  <c r="T943" i="16"/>
  <c r="O943" i="16"/>
  <c r="Q943" i="16" s="1"/>
  <c r="T951" i="16"/>
  <c r="O951" i="16"/>
  <c r="Q951" i="16" s="1"/>
  <c r="T955" i="16"/>
  <c r="O955" i="16"/>
  <c r="Q955" i="16" s="1"/>
  <c r="T957" i="16"/>
  <c r="O957" i="16"/>
  <c r="Q957" i="16" s="1"/>
  <c r="T963" i="16"/>
  <c r="O963" i="16"/>
  <c r="Q963" i="16" s="1"/>
  <c r="T972" i="16"/>
  <c r="O972" i="16"/>
  <c r="Q972" i="16" s="1"/>
  <c r="T988" i="16"/>
  <c r="O988" i="16"/>
  <c r="Q988" i="16" s="1"/>
  <c r="T997" i="16"/>
  <c r="O997" i="16"/>
  <c r="Q997" i="16" s="1"/>
  <c r="T999" i="16"/>
  <c r="O999" i="16"/>
  <c r="Q999" i="16" s="1"/>
  <c r="T1005" i="16"/>
  <c r="O1005" i="16"/>
  <c r="Q1005" i="16" s="1"/>
  <c r="T1016" i="16"/>
  <c r="O1016" i="16"/>
  <c r="Q1016" i="16" s="1"/>
  <c r="T1018" i="16"/>
  <c r="O1018" i="16"/>
  <c r="Q1018" i="16" s="1"/>
  <c r="T1023" i="16"/>
  <c r="O1023" i="16"/>
  <c r="Q1023" i="16" s="1"/>
  <c r="T1027" i="16"/>
  <c r="O1027" i="16"/>
  <c r="Q1027" i="16" s="1"/>
  <c r="T1030" i="16"/>
  <c r="O1030" i="16"/>
  <c r="Q1030" i="16" s="1"/>
  <c r="T1050" i="16"/>
  <c r="O1050" i="16"/>
  <c r="Q1050" i="16" s="1"/>
  <c r="T1054" i="16"/>
  <c r="O1054" i="16"/>
  <c r="Q1054" i="16" s="1"/>
  <c r="T1066" i="16"/>
  <c r="O1066" i="16"/>
  <c r="Q1066" i="16" s="1"/>
  <c r="T1078" i="16"/>
  <c r="O1078" i="16"/>
  <c r="Q1078" i="16" s="1"/>
  <c r="T1083" i="16"/>
  <c r="O1083" i="16"/>
  <c r="Q1083" i="16" s="1"/>
  <c r="T1092" i="16"/>
  <c r="O1092" i="16"/>
  <c r="Q1092" i="16" s="1"/>
  <c r="T1112" i="16"/>
  <c r="O1112" i="16"/>
  <c r="Q1112" i="16" s="1"/>
  <c r="T1132" i="16"/>
  <c r="O1132" i="16"/>
  <c r="Q1132" i="16" s="1"/>
  <c r="T1142" i="16"/>
  <c r="O1142" i="16"/>
  <c r="Q1142" i="16" s="1"/>
  <c r="T1152" i="16"/>
  <c r="O1152" i="16"/>
  <c r="Q1152" i="16" s="1"/>
  <c r="T1157" i="16"/>
  <c r="O1157" i="16"/>
  <c r="Q1157" i="16" s="1"/>
  <c r="T1169" i="16"/>
  <c r="O1169" i="16"/>
  <c r="Q1169" i="16" s="1"/>
  <c r="T1186" i="16"/>
  <c r="O1186" i="16"/>
  <c r="Q1186" i="16" s="1"/>
  <c r="T1190" i="16"/>
  <c r="O1190" i="16"/>
  <c r="Q1190" i="16" s="1"/>
  <c r="T1197" i="16"/>
  <c r="O1197" i="16"/>
  <c r="Q1197" i="16" s="1"/>
  <c r="T1203" i="16"/>
  <c r="O1203" i="16"/>
  <c r="Q1203" i="16" s="1"/>
  <c r="T1207" i="16"/>
  <c r="O1207" i="16"/>
  <c r="Q1207" i="16" s="1"/>
  <c r="T1213" i="16"/>
  <c r="O1213" i="16"/>
  <c r="Q1213" i="16" s="1"/>
  <c r="T1217" i="16"/>
  <c r="O1217" i="16"/>
  <c r="Q1217" i="16" s="1"/>
  <c r="T1223" i="16"/>
  <c r="O1223" i="16"/>
  <c r="Q1223" i="16" s="1"/>
  <c r="T1225" i="16"/>
  <c r="O1225" i="16"/>
  <c r="Q1225" i="16" s="1"/>
  <c r="T1227" i="16"/>
  <c r="O1227" i="16"/>
  <c r="Q1227" i="16" s="1"/>
  <c r="T1229" i="16"/>
  <c r="O1229" i="16"/>
  <c r="Q1229" i="16" s="1"/>
  <c r="T1231" i="16"/>
  <c r="O1231" i="16"/>
  <c r="Q1231" i="16" s="1"/>
  <c r="T1234" i="16"/>
  <c r="O1234" i="16"/>
  <c r="Q1234" i="16" s="1"/>
  <c r="T1237" i="16"/>
  <c r="O1237" i="16"/>
  <c r="Q1237" i="16" s="1"/>
  <c r="T1239" i="16"/>
  <c r="O1239" i="16"/>
  <c r="Q1239" i="16" s="1"/>
  <c r="T1241" i="16"/>
  <c r="O1241" i="16"/>
  <c r="Q1241" i="16" s="1"/>
  <c r="T1244" i="16"/>
  <c r="O1244" i="16"/>
  <c r="Q1244" i="16" s="1"/>
  <c r="T1246" i="16"/>
  <c r="O1246" i="16"/>
  <c r="Q1246" i="16" s="1"/>
  <c r="T1249" i="16"/>
  <c r="O1249" i="16"/>
  <c r="Q1249" i="16" s="1"/>
  <c r="T1254" i="16"/>
  <c r="O1254" i="16"/>
  <c r="Q1254" i="16" s="1"/>
  <c r="T1257" i="16"/>
  <c r="O1257" i="16"/>
  <c r="Q1257" i="16" s="1"/>
  <c r="T1259" i="16"/>
  <c r="O1259" i="16"/>
  <c r="Q1259" i="16" s="1"/>
  <c r="T1261" i="16"/>
  <c r="O1261" i="16"/>
  <c r="Q1261" i="16" s="1"/>
  <c r="T1263" i="16"/>
  <c r="O1263" i="16"/>
  <c r="Q1263" i="16" s="1"/>
  <c r="T1265" i="16"/>
  <c r="O1265" i="16"/>
  <c r="Q1265" i="16" s="1"/>
  <c r="T1267" i="16"/>
  <c r="O1267" i="16"/>
  <c r="Q1267" i="16" s="1"/>
  <c r="T1270" i="16"/>
  <c r="O1270" i="16"/>
  <c r="Q1270" i="16" s="1"/>
  <c r="T1274" i="16"/>
  <c r="O1274" i="16"/>
  <c r="Q1274" i="16" s="1"/>
  <c r="T1277" i="16"/>
  <c r="O1277" i="16"/>
  <c r="Q1277" i="16" s="1"/>
  <c r="T1279" i="16"/>
  <c r="O1279" i="16"/>
  <c r="Q1279" i="16" s="1"/>
  <c r="T1282" i="16"/>
  <c r="O1282" i="16"/>
  <c r="Q1282" i="16" s="1"/>
  <c r="T1286" i="16"/>
  <c r="O1286" i="16"/>
  <c r="Q1286" i="16" s="1"/>
  <c r="T1290" i="16"/>
  <c r="O1290" i="16"/>
  <c r="Q1290" i="16" s="1"/>
  <c r="T1293" i="16"/>
  <c r="O1293" i="16"/>
  <c r="Q1293" i="16" s="1"/>
  <c r="T1296" i="16"/>
  <c r="O1296" i="16"/>
  <c r="Q1296" i="16" s="1"/>
  <c r="T1298" i="16"/>
  <c r="O1298" i="16"/>
  <c r="Q1298" i="16" s="1"/>
  <c r="T1300" i="16"/>
  <c r="O1300" i="16"/>
  <c r="Q1300" i="16" s="1"/>
  <c r="T1302" i="16"/>
  <c r="O1302" i="16"/>
  <c r="Q1302" i="16" s="1"/>
  <c r="T1304" i="16"/>
  <c r="O1304" i="16"/>
  <c r="Q1304" i="16" s="1"/>
  <c r="T1306" i="16"/>
  <c r="O1306" i="16"/>
  <c r="Q1306" i="16" s="1"/>
  <c r="T1315" i="16"/>
  <c r="O1315" i="16"/>
  <c r="Q1315" i="16" s="1"/>
  <c r="T1320" i="16"/>
  <c r="O1320" i="16"/>
  <c r="Q1320" i="16" s="1"/>
  <c r="T1325" i="16"/>
  <c r="O1325" i="16"/>
  <c r="Q1325" i="16" s="1"/>
  <c r="T1327" i="16"/>
  <c r="O1327" i="16"/>
  <c r="Q1327" i="16" s="1"/>
  <c r="T1330" i="16"/>
  <c r="O1330" i="16"/>
  <c r="Q1330" i="16" s="1"/>
  <c r="T1339" i="16"/>
  <c r="O1339" i="16"/>
  <c r="Q1339" i="16" s="1"/>
  <c r="T1343" i="16"/>
  <c r="O1343" i="16"/>
  <c r="Q1343" i="16" s="1"/>
  <c r="T1350" i="16"/>
  <c r="O1350" i="16"/>
  <c r="Q1350" i="16" s="1"/>
  <c r="T1352" i="16"/>
  <c r="O1352" i="16"/>
  <c r="Q1352" i="16" s="1"/>
  <c r="T1354" i="16"/>
  <c r="O1354" i="16"/>
  <c r="Q1354" i="16" s="1"/>
  <c r="T1356" i="16"/>
  <c r="O1356" i="16"/>
  <c r="Q1356" i="16" s="1"/>
  <c r="T1358" i="16"/>
  <c r="O1358" i="16"/>
  <c r="Q1358" i="16" s="1"/>
  <c r="T1360" i="16"/>
  <c r="O1360" i="16"/>
  <c r="Q1360" i="16" s="1"/>
  <c r="T1366" i="16"/>
  <c r="O1366" i="16"/>
  <c r="Q1366" i="16" s="1"/>
  <c r="T1369" i="16"/>
  <c r="O1369" i="16"/>
  <c r="Q1369" i="16" s="1"/>
  <c r="T1371" i="16"/>
  <c r="O1371" i="16"/>
  <c r="Q1371" i="16" s="1"/>
  <c r="T1375" i="16"/>
  <c r="O1375" i="16"/>
  <c r="Q1375" i="16" s="1"/>
  <c r="T1377" i="16"/>
  <c r="O1377" i="16"/>
  <c r="Q1377" i="16" s="1"/>
  <c r="T1379" i="16"/>
  <c r="O1379" i="16"/>
  <c r="Q1379" i="16" s="1"/>
  <c r="T1386" i="16"/>
  <c r="O1386" i="16"/>
  <c r="Q1386" i="16" s="1"/>
  <c r="T1398" i="16"/>
  <c r="O1398" i="16"/>
  <c r="Q1398" i="16" s="1"/>
  <c r="T1407" i="16"/>
  <c r="O1407" i="16"/>
  <c r="Q1407" i="16" s="1"/>
  <c r="T1414" i="16"/>
  <c r="O1414" i="16"/>
  <c r="Q1414" i="16" s="1"/>
  <c r="T1416" i="16"/>
  <c r="O1416" i="16"/>
  <c r="Q1416" i="16" s="1"/>
  <c r="T1420" i="16"/>
  <c r="O1420" i="16"/>
  <c r="Q1420" i="16" s="1"/>
  <c r="T1438" i="16"/>
  <c r="O1438" i="16"/>
  <c r="Q1438" i="16" s="1"/>
  <c r="T1467" i="16"/>
  <c r="O1467" i="16"/>
  <c r="Q1467" i="16" s="1"/>
  <c r="T1502" i="16"/>
  <c r="O1502" i="16"/>
  <c r="Q1502" i="16" s="1"/>
  <c r="T1505" i="16"/>
  <c r="O1505" i="16"/>
  <c r="Q1505" i="16" s="1"/>
  <c r="T1514" i="16"/>
  <c r="O1514" i="16"/>
  <c r="Q1514" i="16" s="1"/>
  <c r="T1520" i="16"/>
  <c r="O1520" i="16"/>
  <c r="Q1520" i="16" s="1"/>
  <c r="T1529" i="16"/>
  <c r="O1529" i="16"/>
  <c r="Q1529" i="16" s="1"/>
  <c r="T1531" i="16"/>
  <c r="O1531" i="16"/>
  <c r="Q1531" i="16" s="1"/>
  <c r="T1539" i="16"/>
  <c r="O1539" i="16"/>
  <c r="Q1539" i="16" s="1"/>
  <c r="T1544" i="16"/>
  <c r="O1544" i="16"/>
  <c r="Q1544" i="16" s="1"/>
  <c r="T1546" i="16"/>
  <c r="O1546" i="16"/>
  <c r="Q1546" i="16" s="1"/>
  <c r="T1548" i="16"/>
  <c r="O1548" i="16"/>
  <c r="Q1548" i="16" s="1"/>
  <c r="T1550" i="16"/>
  <c r="O1550" i="16"/>
  <c r="Q1550" i="16" s="1"/>
  <c r="T1552" i="16"/>
  <c r="O1552" i="16"/>
  <c r="Q1552" i="16" s="1"/>
  <c r="T1554" i="16"/>
  <c r="O1554" i="16"/>
  <c r="Q1554" i="16" s="1"/>
  <c r="T1559" i="16"/>
  <c r="O1559" i="16"/>
  <c r="Q1559" i="16" s="1"/>
  <c r="T1562" i="16"/>
  <c r="O1562" i="16"/>
  <c r="Q1562" i="16" s="1"/>
  <c r="T1565" i="16"/>
  <c r="O1565" i="16"/>
  <c r="Q1565" i="16" s="1"/>
  <c r="T1568" i="16"/>
  <c r="O1568" i="16"/>
  <c r="Q1568" i="16" s="1"/>
  <c r="T1572" i="16"/>
  <c r="O1572" i="16"/>
  <c r="Q1572" i="16" s="1"/>
  <c r="T1574" i="16"/>
  <c r="O1574" i="16"/>
  <c r="Q1574" i="16" s="1"/>
  <c r="T1576" i="16"/>
  <c r="O1576" i="16"/>
  <c r="Q1576" i="16" s="1"/>
  <c r="T1578" i="16"/>
  <c r="O1578" i="16"/>
  <c r="Q1578" i="16" s="1"/>
  <c r="T1580" i="16"/>
  <c r="O1580" i="16"/>
  <c r="Q1580" i="16" s="1"/>
  <c r="T1582" i="16"/>
  <c r="O1582" i="16"/>
  <c r="Q1582" i="16" s="1"/>
  <c r="T1585" i="16"/>
  <c r="O1585" i="16"/>
  <c r="Q1585" i="16" s="1"/>
  <c r="T1588" i="16"/>
  <c r="O1588" i="16"/>
  <c r="Q1588" i="16" s="1"/>
  <c r="T1593" i="16"/>
  <c r="O1593" i="16"/>
  <c r="Q1593" i="16" s="1"/>
  <c r="T1595" i="16"/>
  <c r="O1595" i="16"/>
  <c r="Q1595" i="16" s="1"/>
  <c r="T1598" i="16"/>
  <c r="O1598" i="16"/>
  <c r="Q1598" i="16" s="1"/>
  <c r="T1616" i="16"/>
  <c r="O1616" i="16"/>
  <c r="Q1616" i="16" s="1"/>
  <c r="T1619" i="16"/>
  <c r="O1619" i="16"/>
  <c r="Q1619" i="16" s="1"/>
  <c r="T1639" i="16"/>
  <c r="O1639" i="16"/>
  <c r="Q1639" i="16" s="1"/>
  <c r="T1661" i="16"/>
  <c r="O1661" i="16"/>
  <c r="Q1661" i="16" s="1"/>
  <c r="T1667" i="16"/>
  <c r="O1667" i="16"/>
  <c r="Q1667" i="16" s="1"/>
  <c r="T1670" i="16"/>
  <c r="O1670" i="16"/>
  <c r="Q1670" i="16" s="1"/>
  <c r="T1678" i="16"/>
  <c r="O1678" i="16"/>
  <c r="Q1678" i="16" s="1"/>
  <c r="T1682" i="16"/>
  <c r="O1682" i="16"/>
  <c r="Q1682" i="16" s="1"/>
  <c r="T1686" i="16"/>
  <c r="O1686" i="16"/>
  <c r="Q1686" i="16" s="1"/>
  <c r="T1701" i="16"/>
  <c r="O1701" i="16"/>
  <c r="Q1701" i="16" s="1"/>
  <c r="T1716" i="16"/>
  <c r="O1716" i="16"/>
  <c r="Q1716" i="16" s="1"/>
  <c r="T1722" i="16"/>
  <c r="O1722" i="16"/>
  <c r="Q1722" i="16" s="1"/>
  <c r="T1727" i="16"/>
  <c r="O1727" i="16"/>
  <c r="Q1727" i="16" s="1"/>
  <c r="T1734" i="16"/>
  <c r="O1734" i="16"/>
  <c r="Q1734" i="16" s="1"/>
  <c r="T1741" i="16"/>
  <c r="O1741" i="16"/>
  <c r="Q1741" i="16" s="1"/>
  <c r="T1750" i="16"/>
  <c r="O1750" i="16"/>
  <c r="Q1750" i="16" s="1"/>
  <c r="T1754" i="16"/>
  <c r="O1754" i="16"/>
  <c r="Q1754" i="16" s="1"/>
  <c r="T1757" i="16"/>
  <c r="O1757" i="16"/>
  <c r="Q1757" i="16" s="1"/>
  <c r="T1764" i="16"/>
  <c r="O1764" i="16"/>
  <c r="Q1764" i="16" s="1"/>
  <c r="T1767" i="16"/>
  <c r="O1767" i="16"/>
  <c r="Q1767" i="16" s="1"/>
  <c r="T1775" i="16"/>
  <c r="O1775" i="16"/>
  <c r="Q1775" i="16" s="1"/>
  <c r="T1781" i="16"/>
  <c r="O1781" i="16"/>
  <c r="Q1781" i="16" s="1"/>
  <c r="T1783" i="16"/>
  <c r="O1783" i="16"/>
  <c r="Q1783" i="16" s="1"/>
  <c r="T1788" i="16"/>
  <c r="O1788" i="16"/>
  <c r="Q1788" i="16" s="1"/>
  <c r="T1791" i="16"/>
  <c r="O1791" i="16"/>
  <c r="Q1791" i="16" s="1"/>
  <c r="T1793" i="16"/>
  <c r="O1793" i="16"/>
  <c r="Q1793" i="16" s="1"/>
  <c r="T1798" i="16"/>
  <c r="O1798" i="16"/>
  <c r="Q1798" i="16" s="1"/>
  <c r="T1807" i="16"/>
  <c r="O1807" i="16"/>
  <c r="Q1807" i="16" s="1"/>
  <c r="T1810" i="16"/>
  <c r="O1810" i="16"/>
  <c r="Q1810" i="16" s="1"/>
  <c r="T1821" i="16"/>
  <c r="O1821" i="16"/>
  <c r="Q1821" i="16" s="1"/>
  <c r="T1838" i="16"/>
  <c r="O1838" i="16"/>
  <c r="Q1838" i="16" s="1"/>
  <c r="T1892" i="16"/>
  <c r="O1892" i="16"/>
  <c r="Q1892" i="16" s="1"/>
  <c r="T1911" i="16"/>
  <c r="O1911" i="16"/>
  <c r="Q1911" i="16" s="1"/>
  <c r="T1917" i="16"/>
  <c r="O1917" i="16"/>
  <c r="Q1917" i="16" s="1"/>
  <c r="T1930" i="16"/>
  <c r="O1930" i="16"/>
  <c r="Q1930" i="16" s="1"/>
  <c r="T1937" i="16"/>
  <c r="O1937" i="16"/>
  <c r="Q1937" i="16" s="1"/>
  <c r="T1944" i="16"/>
  <c r="O1944" i="16"/>
  <c r="Q1944" i="16" s="1"/>
  <c r="T1949" i="16"/>
  <c r="O1949" i="16"/>
  <c r="Q1949" i="16" s="1"/>
  <c r="T1958" i="16"/>
  <c r="O1958" i="16"/>
  <c r="Q1958" i="16" s="1"/>
  <c r="T1967" i="16"/>
  <c r="O1967" i="16"/>
  <c r="Q1967" i="16" s="1"/>
  <c r="T1986" i="16"/>
  <c r="O1986" i="16"/>
  <c r="Q1986" i="16" s="1"/>
  <c r="T2017" i="16"/>
  <c r="O2017" i="16"/>
  <c r="Q2017" i="16" s="1"/>
  <c r="T2035" i="16"/>
  <c r="O2035" i="16"/>
  <c r="Q2035" i="16" s="1"/>
  <c r="T2061" i="16"/>
  <c r="O2061" i="16"/>
  <c r="Q2061" i="16" s="1"/>
  <c r="T2071" i="16"/>
  <c r="O2071" i="16"/>
  <c r="Q2071" i="16" s="1"/>
  <c r="T2076" i="16"/>
  <c r="O2076" i="16"/>
  <c r="Q2076" i="16" s="1"/>
  <c r="T2083" i="16"/>
  <c r="O2083" i="16"/>
  <c r="Q2083" i="16" s="1"/>
  <c r="T2088" i="16"/>
  <c r="O2088" i="16"/>
  <c r="Q2088" i="16" s="1"/>
  <c r="T2091" i="16"/>
  <c r="O2091" i="16"/>
  <c r="Q2091" i="16" s="1"/>
  <c r="T2095" i="16"/>
  <c r="O2095" i="16"/>
  <c r="Q2095" i="16" s="1"/>
  <c r="T2100" i="16"/>
  <c r="O2100" i="16"/>
  <c r="Q2100" i="16" s="1"/>
  <c r="T2103" i="16"/>
  <c r="O2103" i="16"/>
  <c r="Q2103" i="16" s="1"/>
  <c r="T2109" i="16"/>
  <c r="O2109" i="16"/>
  <c r="Q2109" i="16" s="1"/>
  <c r="T2113" i="16"/>
  <c r="O2113" i="16"/>
  <c r="Q2113" i="16" s="1"/>
  <c r="T2118" i="16"/>
  <c r="O2118" i="16"/>
  <c r="Q2118" i="16" s="1"/>
  <c r="T2133" i="16"/>
  <c r="O2133" i="16"/>
  <c r="Q2133" i="16" s="1"/>
  <c r="T2140" i="16"/>
  <c r="O2140" i="16"/>
  <c r="Q2140" i="16" s="1"/>
  <c r="T2145" i="16"/>
  <c r="O2145" i="16"/>
  <c r="Q2145" i="16" s="1"/>
  <c r="T2149" i="16"/>
  <c r="O2149" i="16"/>
  <c r="Q2149" i="16" s="1"/>
  <c r="T2151" i="16"/>
  <c r="O2151" i="16"/>
  <c r="Q2151" i="16" s="1"/>
  <c r="T10" i="16"/>
  <c r="O10" i="16"/>
  <c r="Q10" i="16" s="1"/>
  <c r="T12" i="16"/>
  <c r="O12" i="16"/>
  <c r="Q12" i="16" s="1"/>
  <c r="T19" i="16"/>
  <c r="O19" i="16"/>
  <c r="T22" i="16"/>
  <c r="O22" i="16"/>
  <c r="Q22" i="16" s="1"/>
  <c r="T27" i="16"/>
  <c r="O27" i="16"/>
  <c r="Q27" i="16" s="1"/>
  <c r="T36" i="16"/>
  <c r="O36" i="16"/>
  <c r="Q36" i="16" s="1"/>
  <c r="T39" i="16"/>
  <c r="O39" i="16"/>
  <c r="Q39" i="16" s="1"/>
  <c r="T42" i="16"/>
  <c r="O42" i="16"/>
  <c r="Q42" i="16" s="1"/>
  <c r="T49" i="16"/>
  <c r="O49" i="16"/>
  <c r="Q49" i="16" s="1"/>
  <c r="T54" i="16"/>
  <c r="O54" i="16"/>
  <c r="Q54" i="16" s="1"/>
  <c r="T59" i="16"/>
  <c r="O59" i="16"/>
  <c r="Q59" i="16" s="1"/>
  <c r="T63" i="16"/>
  <c r="O63" i="16"/>
  <c r="Q63" i="16" s="1"/>
  <c r="T65" i="16"/>
  <c r="O65" i="16"/>
  <c r="Q65" i="16" s="1"/>
  <c r="T92" i="16"/>
  <c r="O92" i="16"/>
  <c r="Q92" i="16" s="1"/>
  <c r="T104" i="16"/>
  <c r="O104" i="16"/>
  <c r="Q104" i="16" s="1"/>
  <c r="T133" i="16"/>
  <c r="O133" i="16"/>
  <c r="Q133" i="16" s="1"/>
  <c r="T170" i="16"/>
  <c r="O170" i="16"/>
  <c r="Q170" i="16" s="1"/>
  <c r="T180" i="16"/>
  <c r="O180" i="16"/>
  <c r="Q180" i="16" s="1"/>
  <c r="T204" i="16"/>
  <c r="O204" i="16"/>
  <c r="Q204" i="16" s="1"/>
  <c r="T229" i="16"/>
  <c r="O229" i="16"/>
  <c r="Q229" i="16" s="1"/>
  <c r="T240" i="16"/>
  <c r="O240" i="16"/>
  <c r="Q240" i="16" s="1"/>
  <c r="T259" i="16"/>
  <c r="O259" i="16"/>
  <c r="Q259" i="16" s="1"/>
  <c r="T275" i="16"/>
  <c r="O275" i="16"/>
  <c r="Q275" i="16" s="1"/>
  <c r="T303" i="16"/>
  <c r="O303" i="16"/>
  <c r="Q303" i="16" s="1"/>
  <c r="T315" i="16"/>
  <c r="O315" i="16"/>
  <c r="Q315" i="16" s="1"/>
  <c r="T320" i="16"/>
  <c r="O320" i="16"/>
  <c r="Q320" i="16" s="1"/>
  <c r="T324" i="16"/>
  <c r="O324" i="16"/>
  <c r="Q324" i="16" s="1"/>
  <c r="T328" i="16"/>
  <c r="O328" i="16"/>
  <c r="Q328" i="16" s="1"/>
  <c r="T353" i="16"/>
  <c r="O353" i="16"/>
  <c r="Q353" i="16" s="1"/>
  <c r="T364" i="16"/>
  <c r="O364" i="16"/>
  <c r="Q364" i="16" s="1"/>
  <c r="T372" i="16"/>
  <c r="O372" i="16"/>
  <c r="Q372" i="16" s="1"/>
  <c r="T389" i="16"/>
  <c r="O389" i="16"/>
  <c r="Q389" i="16" s="1"/>
  <c r="T391" i="16"/>
  <c r="O391" i="16"/>
  <c r="Q391" i="16" s="1"/>
  <c r="T395" i="16"/>
  <c r="O395" i="16"/>
  <c r="Q395" i="16" s="1"/>
  <c r="T398" i="16"/>
  <c r="O398" i="16"/>
  <c r="Q398" i="16" s="1"/>
  <c r="T400" i="16"/>
  <c r="O400" i="16"/>
  <c r="Q400" i="16" s="1"/>
  <c r="T404" i="16"/>
  <c r="O404" i="16"/>
  <c r="Q404" i="16" s="1"/>
  <c r="T408" i="16"/>
  <c r="O408" i="16"/>
  <c r="Q408" i="16" s="1"/>
  <c r="T419" i="16"/>
  <c r="O419" i="16"/>
  <c r="Q419" i="16" s="1"/>
  <c r="T425" i="16"/>
  <c r="O425" i="16"/>
  <c r="Q425" i="16" s="1"/>
  <c r="T479" i="16"/>
  <c r="O479" i="16"/>
  <c r="Q479" i="16" s="1"/>
  <c r="T505" i="16"/>
  <c r="O505" i="16"/>
  <c r="Q505" i="16" s="1"/>
  <c r="T523" i="16"/>
  <c r="O523" i="16"/>
  <c r="Q523" i="16" s="1"/>
  <c r="T534" i="16"/>
  <c r="O534" i="16"/>
  <c r="Q534" i="16" s="1"/>
  <c r="T551" i="16"/>
  <c r="O551" i="16"/>
  <c r="Q551" i="16" s="1"/>
  <c r="T560" i="16"/>
  <c r="O560" i="16"/>
  <c r="Q560" i="16" s="1"/>
  <c r="T576" i="16"/>
  <c r="O576" i="16"/>
  <c r="Q576" i="16" s="1"/>
  <c r="T580" i="16"/>
  <c r="O580" i="16"/>
  <c r="Q580" i="16" s="1"/>
  <c r="T589" i="16"/>
  <c r="O589" i="16"/>
  <c r="Q589" i="16" s="1"/>
  <c r="T591" i="16"/>
  <c r="O591" i="16"/>
  <c r="Q591" i="16" s="1"/>
  <c r="T594" i="16"/>
  <c r="O594" i="16"/>
  <c r="Q594" i="16" s="1"/>
  <c r="T597" i="16"/>
  <c r="O597" i="16"/>
  <c r="Q597" i="16" s="1"/>
  <c r="T609" i="16"/>
  <c r="O609" i="16"/>
  <c r="Q609" i="16" s="1"/>
  <c r="T614" i="16"/>
  <c r="O614" i="16"/>
  <c r="Q614" i="16" s="1"/>
  <c r="T628" i="16"/>
  <c r="O628" i="16"/>
  <c r="Q628" i="16" s="1"/>
  <c r="T633" i="16"/>
  <c r="O633" i="16"/>
  <c r="Q633" i="16" s="1"/>
  <c r="T641" i="16"/>
  <c r="O641" i="16"/>
  <c r="Q641" i="16" s="1"/>
  <c r="T663" i="16"/>
  <c r="O663" i="16"/>
  <c r="Q663" i="16" s="1"/>
  <c r="T693" i="16"/>
  <c r="O693" i="16"/>
  <c r="Q693" i="16" s="1"/>
  <c r="T700" i="16"/>
  <c r="O700" i="16"/>
  <c r="Q700" i="16" s="1"/>
  <c r="T714" i="16"/>
  <c r="O714" i="16"/>
  <c r="Q714" i="16" s="1"/>
  <c r="T740" i="16"/>
  <c r="O740" i="16"/>
  <c r="Q740" i="16" s="1"/>
  <c r="T776" i="16"/>
  <c r="O776" i="16"/>
  <c r="Q776" i="16" s="1"/>
  <c r="T780" i="16"/>
  <c r="O780" i="16"/>
  <c r="Q780" i="16" s="1"/>
  <c r="T809" i="16"/>
  <c r="O809" i="16"/>
  <c r="Q809" i="16" s="1"/>
  <c r="T859" i="16"/>
  <c r="O859" i="16"/>
  <c r="Q859" i="16" s="1"/>
  <c r="T861" i="16"/>
  <c r="O861" i="16"/>
  <c r="Q861" i="16" s="1"/>
  <c r="T869" i="16"/>
  <c r="O869" i="16"/>
  <c r="Q869" i="16" s="1"/>
  <c r="T874" i="16"/>
  <c r="O874" i="16"/>
  <c r="Q874" i="16" s="1"/>
  <c r="T880" i="16"/>
  <c r="O880" i="16"/>
  <c r="Q880" i="16" s="1"/>
  <c r="T882" i="16"/>
  <c r="O882" i="16"/>
  <c r="Q882" i="16" s="1"/>
  <c r="T886" i="16"/>
  <c r="O886" i="16"/>
  <c r="Q886" i="16" s="1"/>
  <c r="T888" i="16"/>
  <c r="O888" i="16"/>
  <c r="Q888" i="16" s="1"/>
  <c r="T891" i="16"/>
  <c r="O891" i="16"/>
  <c r="Q891" i="16" s="1"/>
  <c r="T894" i="16"/>
  <c r="O894" i="16"/>
  <c r="Q894" i="16" s="1"/>
  <c r="T907" i="16"/>
  <c r="O907" i="16"/>
  <c r="Q907" i="16" s="1"/>
  <c r="T910" i="16"/>
  <c r="O910" i="16"/>
  <c r="Q910" i="16" s="1"/>
  <c r="T912" i="16"/>
  <c r="O912" i="16"/>
  <c r="Q912" i="16" s="1"/>
  <c r="T918" i="16"/>
  <c r="O918" i="16"/>
  <c r="Q918" i="16" s="1"/>
  <c r="T925" i="16"/>
  <c r="O925" i="16"/>
  <c r="Q925" i="16" s="1"/>
  <c r="T928" i="16"/>
  <c r="O928" i="16"/>
  <c r="Q928" i="16" s="1"/>
  <c r="T930" i="16"/>
  <c r="O930" i="16"/>
  <c r="Q930" i="16" s="1"/>
  <c r="T932" i="16"/>
  <c r="O932" i="16"/>
  <c r="Q932" i="16" s="1"/>
  <c r="T936" i="16"/>
  <c r="O936" i="16"/>
  <c r="Q936" i="16" s="1"/>
  <c r="T939" i="16"/>
  <c r="O939" i="16"/>
  <c r="Q939" i="16" s="1"/>
  <c r="T949" i="16"/>
  <c r="O949" i="16"/>
  <c r="Q949" i="16" s="1"/>
  <c r="T953" i="16"/>
  <c r="O953" i="16"/>
  <c r="Q953" i="16" s="1"/>
  <c r="T956" i="16"/>
  <c r="O956" i="16"/>
  <c r="Q956" i="16" s="1"/>
  <c r="T962" i="16"/>
  <c r="O962" i="16"/>
  <c r="Q962" i="16" s="1"/>
  <c r="T964" i="16"/>
  <c r="O964" i="16"/>
  <c r="Q964" i="16" s="1"/>
  <c r="T984" i="16"/>
  <c r="O984" i="16"/>
  <c r="Q984" i="16" s="1"/>
  <c r="T989" i="16"/>
  <c r="O989" i="16"/>
  <c r="Q989" i="16" s="1"/>
  <c r="T998" i="16"/>
  <c r="O998" i="16"/>
  <c r="Q998" i="16" s="1"/>
  <c r="T1000" i="16"/>
  <c r="O1000" i="16"/>
  <c r="Q1000" i="16" s="1"/>
  <c r="T1013" i="16"/>
  <c r="O1013" i="16"/>
  <c r="Q1013" i="16" s="1"/>
  <c r="T1017" i="16"/>
  <c r="O1017" i="16"/>
  <c r="Q1017" i="16" s="1"/>
  <c r="T1022" i="16"/>
  <c r="O1022" i="16"/>
  <c r="Q1022" i="16" s="1"/>
  <c r="T1025" i="16"/>
  <c r="O1025" i="16"/>
  <c r="Q1025" i="16" s="1"/>
  <c r="T1028" i="16"/>
  <c r="O1028" i="16"/>
  <c r="Q1028" i="16" s="1"/>
  <c r="T1041" i="16"/>
  <c r="O1041" i="16"/>
  <c r="Q1041" i="16" s="1"/>
  <c r="T1053" i="16"/>
  <c r="O1053" i="16"/>
  <c r="Q1053" i="16" s="1"/>
  <c r="T1058" i="16"/>
  <c r="O1058" i="16"/>
  <c r="Q1058" i="16" s="1"/>
  <c r="T1069" i="16"/>
  <c r="O1069" i="16"/>
  <c r="Q1069" i="16" s="1"/>
  <c r="T1082" i="16"/>
  <c r="O1082" i="16"/>
  <c r="Q1082" i="16" s="1"/>
  <c r="T1087" i="16"/>
  <c r="O1087" i="16"/>
  <c r="Q1087" i="16" s="1"/>
  <c r="T1098" i="16"/>
  <c r="O1098" i="16"/>
  <c r="Q1098" i="16" s="1"/>
  <c r="T1115" i="16"/>
  <c r="O1115" i="16"/>
  <c r="Q1115" i="16" s="1"/>
  <c r="T1140" i="16"/>
  <c r="O1140" i="16"/>
  <c r="Q1140" i="16" s="1"/>
  <c r="T1144" i="16"/>
  <c r="O1144" i="16"/>
  <c r="Q1144" i="16" s="1"/>
  <c r="T1154" i="16"/>
  <c r="O1154" i="16"/>
  <c r="Q1154" i="16" s="1"/>
  <c r="T1162" i="16"/>
  <c r="O1162" i="16"/>
  <c r="Q1162" i="16" s="1"/>
  <c r="T1182" i="16"/>
  <c r="O1182" i="16"/>
  <c r="Q1182" i="16" s="1"/>
  <c r="T1188" i="16"/>
  <c r="O1188" i="16"/>
  <c r="Q1188" i="16" s="1"/>
  <c r="T1196" i="16"/>
  <c r="O1196" i="16"/>
  <c r="Q1196" i="16" s="1"/>
  <c r="T1202" i="16"/>
  <c r="O1202" i="16"/>
  <c r="Q1202" i="16" s="1"/>
  <c r="T1204" i="16"/>
  <c r="O1204" i="16"/>
  <c r="Q1204" i="16" s="1"/>
  <c r="T1208" i="16"/>
  <c r="O1208" i="16"/>
  <c r="Q1208" i="16" s="1"/>
  <c r="T1214" i="16"/>
  <c r="O1214" i="16"/>
  <c r="Q1214" i="16" s="1"/>
  <c r="T1218" i="16"/>
  <c r="O1218" i="16"/>
  <c r="Q1218" i="16" s="1"/>
  <c r="T1224" i="16"/>
  <c r="O1224" i="16"/>
  <c r="Q1224" i="16" s="1"/>
  <c r="T1226" i="16"/>
  <c r="O1226" i="16"/>
  <c r="Q1226" i="16" s="1"/>
  <c r="T1228" i="16"/>
  <c r="O1228" i="16"/>
  <c r="Q1228" i="16" s="1"/>
  <c r="T1230" i="16"/>
  <c r="O1230" i="16"/>
  <c r="Q1230" i="16" s="1"/>
  <c r="T1233" i="16"/>
  <c r="O1233" i="16"/>
  <c r="Q1233" i="16" s="1"/>
  <c r="T1235" i="16"/>
  <c r="O1235" i="16"/>
  <c r="Q1235" i="16" s="1"/>
  <c r="T1238" i="16"/>
  <c r="O1238" i="16"/>
  <c r="Q1238" i="16" s="1"/>
  <c r="T1240" i="16"/>
  <c r="O1240" i="16"/>
  <c r="Q1240" i="16" s="1"/>
  <c r="T1243" i="16"/>
  <c r="O1243" i="16"/>
  <c r="Q1243" i="16" s="1"/>
  <c r="T1245" i="16"/>
  <c r="O1245" i="16"/>
  <c r="Q1245" i="16" s="1"/>
  <c r="T1247" i="16"/>
  <c r="O1247" i="16"/>
  <c r="Q1247" i="16" s="1"/>
  <c r="T1250" i="16"/>
  <c r="O1250" i="16"/>
  <c r="Q1250" i="16" s="1"/>
  <c r="T1255" i="16"/>
  <c r="O1255" i="16"/>
  <c r="Q1255" i="16" s="1"/>
  <c r="T1258" i="16"/>
  <c r="O1258" i="16"/>
  <c r="Q1258" i="16" s="1"/>
  <c r="T1260" i="16"/>
  <c r="O1260" i="16"/>
  <c r="Q1260" i="16" s="1"/>
  <c r="T1262" i="16"/>
  <c r="O1262" i="16"/>
  <c r="Q1262" i="16" s="1"/>
  <c r="T1264" i="16"/>
  <c r="O1264" i="16"/>
  <c r="Q1264" i="16" s="1"/>
  <c r="T1266" i="16"/>
  <c r="O1266" i="16"/>
  <c r="Q1266" i="16" s="1"/>
  <c r="T1268" i="16"/>
  <c r="O1268" i="16"/>
  <c r="Q1268" i="16" s="1"/>
  <c r="T1272" i="16"/>
  <c r="O1272" i="16"/>
  <c r="Q1272" i="16" s="1"/>
  <c r="T1276" i="16"/>
  <c r="O1276" i="16"/>
  <c r="Q1276" i="16" s="1"/>
  <c r="T1278" i="16"/>
  <c r="O1278" i="16"/>
  <c r="Q1278" i="16" s="1"/>
  <c r="T1281" i="16"/>
  <c r="O1281" i="16"/>
  <c r="Q1281" i="16" s="1"/>
  <c r="T1285" i="16"/>
  <c r="O1285" i="16"/>
  <c r="Q1285" i="16" s="1"/>
  <c r="T1289" i="16"/>
  <c r="O1289" i="16"/>
  <c r="Q1289" i="16" s="1"/>
  <c r="T1292" i="16"/>
  <c r="O1292" i="16"/>
  <c r="Q1292" i="16" s="1"/>
  <c r="T1295" i="16"/>
  <c r="O1295" i="16"/>
  <c r="Q1295" i="16" s="1"/>
  <c r="T1297" i="16"/>
  <c r="O1297" i="16"/>
  <c r="Q1297" i="16" s="1"/>
  <c r="T1299" i="16"/>
  <c r="O1299" i="16"/>
  <c r="Q1299" i="16" s="1"/>
  <c r="T1301" i="16"/>
  <c r="O1301" i="16"/>
  <c r="Q1301" i="16" s="1"/>
  <c r="T1303" i="16"/>
  <c r="O1303" i="16"/>
  <c r="Q1303" i="16" s="1"/>
  <c r="T1305" i="16"/>
  <c r="O1305" i="16"/>
  <c r="Q1305" i="16" s="1"/>
  <c r="T1313" i="16"/>
  <c r="O1313" i="16"/>
  <c r="Q1313" i="16" s="1"/>
  <c r="T1316" i="16"/>
  <c r="O1316" i="16"/>
  <c r="Q1316" i="16" s="1"/>
  <c r="T1321" i="16"/>
  <c r="O1321" i="16"/>
  <c r="Q1321" i="16" s="1"/>
  <c r="T1326" i="16"/>
  <c r="O1326" i="16"/>
  <c r="Q1326" i="16" s="1"/>
  <c r="T1328" i="16"/>
  <c r="O1328" i="16"/>
  <c r="Q1328" i="16" s="1"/>
  <c r="T1336" i="16"/>
  <c r="O1336" i="16"/>
  <c r="Q1336" i="16" s="1"/>
  <c r="T1342" i="16"/>
  <c r="O1342" i="16"/>
  <c r="Q1342" i="16" s="1"/>
  <c r="T1345" i="16"/>
  <c r="O1345" i="16"/>
  <c r="Q1345" i="16" s="1"/>
  <c r="T1351" i="16"/>
  <c r="O1351" i="16"/>
  <c r="Q1351" i="16" s="1"/>
  <c r="T1353" i="16"/>
  <c r="O1353" i="16"/>
  <c r="Q1353" i="16" s="1"/>
  <c r="T1355" i="16"/>
  <c r="O1355" i="16"/>
  <c r="Q1355" i="16" s="1"/>
  <c r="T1357" i="16"/>
  <c r="O1357" i="16"/>
  <c r="Q1357" i="16" s="1"/>
  <c r="T1359" i="16"/>
  <c r="O1359" i="16"/>
  <c r="Q1359" i="16" s="1"/>
  <c r="T1361" i="16"/>
  <c r="O1361" i="16"/>
  <c r="Q1361" i="16" s="1"/>
  <c r="T1367" i="16"/>
  <c r="O1367" i="16"/>
  <c r="Q1367" i="16" s="1"/>
  <c r="T1370" i="16"/>
  <c r="O1370" i="16"/>
  <c r="Q1370" i="16" s="1"/>
  <c r="T1373" i="16"/>
  <c r="O1373" i="16"/>
  <c r="Q1373" i="16" s="1"/>
  <c r="T1376" i="16"/>
  <c r="O1376" i="16"/>
  <c r="Q1376" i="16" s="1"/>
  <c r="T1378" i="16"/>
  <c r="O1378" i="16"/>
  <c r="Q1378" i="16" s="1"/>
  <c r="T1384" i="16"/>
  <c r="O1384" i="16"/>
  <c r="Q1384" i="16" s="1"/>
  <c r="T1387" i="16"/>
  <c r="O1387" i="16"/>
  <c r="Q1387" i="16" s="1"/>
  <c r="T1403" i="16"/>
  <c r="O1403" i="16"/>
  <c r="Q1403" i="16" s="1"/>
  <c r="T1408" i="16"/>
  <c r="O1408" i="16"/>
  <c r="Q1408" i="16" s="1"/>
  <c r="T1415" i="16"/>
  <c r="O1415" i="16"/>
  <c r="Q1415" i="16" s="1"/>
  <c r="T1417" i="16"/>
  <c r="O1417" i="16"/>
  <c r="Q1417" i="16" s="1"/>
  <c r="T1433" i="16"/>
  <c r="O1433" i="16"/>
  <c r="Q1433" i="16" s="1"/>
  <c r="T1454" i="16"/>
  <c r="O1454" i="16"/>
  <c r="Q1454" i="16" s="1"/>
  <c r="T1500" i="16"/>
  <c r="O1500" i="16"/>
  <c r="Q1500" i="16" s="1"/>
  <c r="T1503" i="16"/>
  <c r="O1503" i="16"/>
  <c r="Q1503" i="16" s="1"/>
  <c r="T1506" i="16"/>
  <c r="O1506" i="16"/>
  <c r="Q1506" i="16" s="1"/>
  <c r="T1518" i="16"/>
  <c r="O1518" i="16"/>
  <c r="Q1518" i="16" s="1"/>
  <c r="T1526" i="16"/>
  <c r="O1526" i="16"/>
  <c r="Q1526" i="16" s="1"/>
  <c r="T1530" i="16"/>
  <c r="O1530" i="16"/>
  <c r="Q1530" i="16" s="1"/>
  <c r="T1533" i="16"/>
  <c r="O1533" i="16"/>
  <c r="Q1533" i="16" s="1"/>
  <c r="T1540" i="16"/>
  <c r="O1540" i="16"/>
  <c r="Q1540" i="16" s="1"/>
  <c r="T1545" i="16"/>
  <c r="O1545" i="16"/>
  <c r="Q1545" i="16" s="1"/>
  <c r="T1547" i="16"/>
  <c r="O1547" i="16"/>
  <c r="Q1547" i="16" s="1"/>
  <c r="T1549" i="16"/>
  <c r="O1549" i="16"/>
  <c r="Q1549" i="16" s="1"/>
  <c r="T1551" i="16"/>
  <c r="O1551" i="16"/>
  <c r="Q1551" i="16" s="1"/>
  <c r="T1553" i="16"/>
  <c r="O1553" i="16"/>
  <c r="Q1553" i="16" s="1"/>
  <c r="T1555" i="16"/>
  <c r="O1555" i="16"/>
  <c r="Q1555" i="16" s="1"/>
  <c r="T1561" i="16"/>
  <c r="O1561" i="16"/>
  <c r="Q1561" i="16" s="1"/>
  <c r="T1564" i="16"/>
  <c r="O1564" i="16"/>
  <c r="Q1564" i="16" s="1"/>
  <c r="T1567" i="16"/>
  <c r="O1567" i="16"/>
  <c r="Q1567" i="16" s="1"/>
  <c r="T1570" i="16"/>
  <c r="O1570" i="16"/>
  <c r="Q1570" i="16" s="1"/>
  <c r="T1573" i="16"/>
  <c r="O1573" i="16"/>
  <c r="Q1573" i="16" s="1"/>
  <c r="T1575" i="16"/>
  <c r="O1575" i="16"/>
  <c r="Q1575" i="16" s="1"/>
  <c r="T1577" i="16"/>
  <c r="O1577" i="16"/>
  <c r="Q1577" i="16" s="1"/>
  <c r="T1579" i="16"/>
  <c r="O1579" i="16"/>
  <c r="Q1579" i="16" s="1"/>
  <c r="T1581" i="16"/>
  <c r="O1581" i="16"/>
  <c r="Q1581" i="16" s="1"/>
  <c r="T1583" i="16"/>
  <c r="O1583" i="16"/>
  <c r="Q1583" i="16" s="1"/>
  <c r="T1586" i="16"/>
  <c r="O1586" i="16"/>
  <c r="Q1586" i="16" s="1"/>
  <c r="T1590" i="16"/>
  <c r="O1590" i="16"/>
  <c r="Q1590" i="16" s="1"/>
  <c r="T1594" i="16"/>
  <c r="O1594" i="16"/>
  <c r="Q1594" i="16" s="1"/>
  <c r="T1596" i="16"/>
  <c r="O1596" i="16"/>
  <c r="Q1596" i="16" s="1"/>
  <c r="T1602" i="16"/>
  <c r="O1602" i="16"/>
  <c r="Q1602" i="16" s="1"/>
  <c r="T1617" i="16"/>
  <c r="O1617" i="16"/>
  <c r="Q1617" i="16" s="1"/>
  <c r="T1635" i="16"/>
  <c r="O1635" i="16"/>
  <c r="Q1635" i="16" s="1"/>
  <c r="T1660" i="16"/>
  <c r="O1660" i="16"/>
  <c r="Q1660" i="16" s="1"/>
  <c r="T1666" i="16"/>
  <c r="O1666" i="16"/>
  <c r="Q1666" i="16" s="1"/>
  <c r="T1669" i="16"/>
  <c r="O1669" i="16"/>
  <c r="Q1669" i="16" s="1"/>
  <c r="T1677" i="16"/>
  <c r="O1677" i="16"/>
  <c r="Q1677" i="16" s="1"/>
  <c r="T1681" i="16"/>
  <c r="O1681" i="16"/>
  <c r="Q1681" i="16" s="1"/>
  <c r="T1683" i="16"/>
  <c r="O1683" i="16"/>
  <c r="Q1683" i="16" s="1"/>
  <c r="T1692" i="16"/>
  <c r="O1692" i="16"/>
  <c r="Q1692" i="16" s="1"/>
  <c r="T1715" i="16"/>
  <c r="O1715" i="16"/>
  <c r="Q1715" i="16" s="1"/>
  <c r="T1720" i="16"/>
  <c r="O1720" i="16"/>
  <c r="Q1720" i="16" s="1"/>
  <c r="T1726" i="16"/>
  <c r="O1726" i="16"/>
  <c r="Q1726" i="16" s="1"/>
  <c r="T1729" i="16"/>
  <c r="O1729" i="16"/>
  <c r="Q1729" i="16" s="1"/>
  <c r="T1735" i="16"/>
  <c r="O1735" i="16"/>
  <c r="Q1735" i="16" s="1"/>
  <c r="T1747" i="16"/>
  <c r="O1747" i="16"/>
  <c r="Q1747" i="16" s="1"/>
  <c r="T1753" i="16"/>
  <c r="O1753" i="16"/>
  <c r="Q1753" i="16" s="1"/>
  <c r="T1755" i="16"/>
  <c r="O1755" i="16"/>
  <c r="Q1755" i="16" s="1"/>
  <c r="T1762" i="16"/>
  <c r="O1762" i="16"/>
  <c r="Q1762" i="16" s="1"/>
  <c r="T1766" i="16"/>
  <c r="O1766" i="16"/>
  <c r="Q1766" i="16" s="1"/>
  <c r="T1770" i="16"/>
  <c r="O1770" i="16"/>
  <c r="Q1770" i="16" s="1"/>
  <c r="T1779" i="16"/>
  <c r="O1779" i="16"/>
  <c r="Q1779" i="16" s="1"/>
  <c r="T1782" i="16"/>
  <c r="O1782" i="16"/>
  <c r="Q1782" i="16" s="1"/>
  <c r="T1785" i="16"/>
  <c r="O1785" i="16"/>
  <c r="Q1785" i="16" s="1"/>
  <c r="T1789" i="16"/>
  <c r="O1789" i="16"/>
  <c r="Q1789" i="16" s="1"/>
  <c r="T1792" i="16"/>
  <c r="O1792" i="16"/>
  <c r="Q1792" i="16" s="1"/>
  <c r="T1796" i="16"/>
  <c r="O1796" i="16"/>
  <c r="Q1796" i="16" s="1"/>
  <c r="T1800" i="16"/>
  <c r="O1800" i="16"/>
  <c r="Q1800" i="16" s="1"/>
  <c r="T1809" i="16"/>
  <c r="O1809" i="16"/>
  <c r="Q1809" i="16" s="1"/>
  <c r="T1814" i="16"/>
  <c r="O1814" i="16"/>
  <c r="Q1814" i="16" s="1"/>
  <c r="T1837" i="16"/>
  <c r="O1837" i="16"/>
  <c r="Q1837" i="16" s="1"/>
  <c r="T1891" i="16"/>
  <c r="O1891" i="16"/>
  <c r="Q1891" i="16" s="1"/>
  <c r="T1910" i="16"/>
  <c r="O1910" i="16"/>
  <c r="Q1910" i="16" s="1"/>
  <c r="T1915" i="16"/>
  <c r="O1915" i="16"/>
  <c r="Q1915" i="16" s="1"/>
  <c r="T1925" i="16"/>
  <c r="O1925" i="16"/>
  <c r="Q1925" i="16" s="1"/>
  <c r="T1936" i="16"/>
  <c r="O1936" i="16"/>
  <c r="Q1936" i="16" s="1"/>
  <c r="T1940" i="16"/>
  <c r="O1940" i="16"/>
  <c r="Q1940" i="16" s="1"/>
  <c r="T1947" i="16"/>
  <c r="O1947" i="16"/>
  <c r="Q1947" i="16" s="1"/>
  <c r="T1954" i="16"/>
  <c r="O1954" i="16"/>
  <c r="Q1954" i="16" s="1"/>
  <c r="T1963" i="16"/>
  <c r="O1963" i="16"/>
  <c r="Q1963" i="16" s="1"/>
  <c r="T1970" i="16"/>
  <c r="O1970" i="16"/>
  <c r="Q1970" i="16" s="1"/>
  <c r="T2014" i="16"/>
  <c r="O2014" i="16"/>
  <c r="Q2014" i="16" s="1"/>
  <c r="T2025" i="16"/>
  <c r="O2025" i="16"/>
  <c r="Q2025" i="16" s="1"/>
  <c r="T2048" i="16"/>
  <c r="O2048" i="16"/>
  <c r="Q2048" i="16" s="1"/>
  <c r="T2062" i="16"/>
  <c r="O2062" i="16"/>
  <c r="Q2062" i="16" s="1"/>
  <c r="T2074" i="16"/>
  <c r="O2074" i="16"/>
  <c r="Q2074" i="16" s="1"/>
  <c r="T2078" i="16"/>
  <c r="O2078" i="16"/>
  <c r="Q2078" i="16" s="1"/>
  <c r="T2085" i="16"/>
  <c r="O2085" i="16"/>
  <c r="Q2085" i="16" s="1"/>
  <c r="T2089" i="16"/>
  <c r="O2089" i="16"/>
  <c r="Q2089" i="16" s="1"/>
  <c r="T2092" i="16"/>
  <c r="O2092" i="16"/>
  <c r="Q2092" i="16" s="1"/>
  <c r="T2099" i="16"/>
  <c r="O2099" i="16"/>
  <c r="Q2099" i="16" s="1"/>
  <c r="T2101" i="16"/>
  <c r="O2101" i="16"/>
  <c r="Q2101" i="16" s="1"/>
  <c r="T2107" i="16"/>
  <c r="O2107" i="16"/>
  <c r="Q2107" i="16" s="1"/>
  <c r="T2112" i="16"/>
  <c r="O2112" i="16"/>
  <c r="Q2112" i="16" s="1"/>
  <c r="T2114" i="16"/>
  <c r="O2114" i="16"/>
  <c r="Q2114" i="16" s="1"/>
  <c r="T2130" i="16"/>
  <c r="O2130" i="16"/>
  <c r="Q2130" i="16" s="1"/>
  <c r="T2135" i="16"/>
  <c r="O2135" i="16"/>
  <c r="Q2135" i="16" s="1"/>
  <c r="T2143" i="16"/>
  <c r="O2143" i="16"/>
  <c r="Q2143" i="16" s="1"/>
  <c r="T2148" i="16"/>
  <c r="O2148" i="16"/>
  <c r="Q2148" i="16" s="1"/>
  <c r="T2150" i="16"/>
  <c r="O2150" i="16"/>
  <c r="Q2150" i="16" s="1"/>
  <c r="T2153" i="16"/>
  <c r="O2153" i="16"/>
  <c r="Q2153" i="16" s="1"/>
  <c r="T102" i="16"/>
  <c r="O102" i="16"/>
  <c r="Q102" i="16" s="1"/>
  <c r="O114" i="16"/>
  <c r="Q114" i="16" s="1"/>
  <c r="T114" i="16"/>
  <c r="T124" i="16"/>
  <c r="O124" i="16"/>
  <c r="Q124" i="16" s="1"/>
  <c r="T126" i="16"/>
  <c r="O126" i="16"/>
  <c r="Q126" i="16" s="1"/>
  <c r="T131" i="16"/>
  <c r="O131" i="16"/>
  <c r="Q131" i="16" s="1"/>
  <c r="O140" i="16"/>
  <c r="Q140" i="16" s="1"/>
  <c r="T140" i="16"/>
  <c r="T142" i="16"/>
  <c r="O142" i="16"/>
  <c r="Q142" i="16" s="1"/>
  <c r="T148" i="16"/>
  <c r="O148" i="16"/>
  <c r="Q148" i="16" s="1"/>
  <c r="T177" i="16"/>
  <c r="O177" i="16"/>
  <c r="Q177" i="16" s="1"/>
  <c r="O184" i="16"/>
  <c r="Q184" i="16" s="1"/>
  <c r="T184" i="16"/>
  <c r="T187" i="16"/>
  <c r="O187" i="16"/>
  <c r="Q187" i="16" s="1"/>
  <c r="T189" i="16"/>
  <c r="O189" i="16"/>
  <c r="Q189" i="16" s="1"/>
  <c r="T191" i="16"/>
  <c r="O191" i="16"/>
  <c r="Q191" i="16" s="1"/>
  <c r="O193" i="16"/>
  <c r="Q193" i="16" s="1"/>
  <c r="T193" i="16"/>
  <c r="T195" i="16"/>
  <c r="O195" i="16"/>
  <c r="Q195" i="16" s="1"/>
  <c r="T198" i="16"/>
  <c r="O198" i="16"/>
  <c r="Q198" i="16" s="1"/>
  <c r="T200" i="16"/>
  <c r="O200" i="16"/>
  <c r="Q200" i="16" s="1"/>
  <c r="O203" i="16"/>
  <c r="Q203" i="16" s="1"/>
  <c r="T203" i="16"/>
  <c r="T206" i="16"/>
  <c r="O206" i="16"/>
  <c r="Q206" i="16" s="1"/>
  <c r="T210" i="16"/>
  <c r="O210" i="16"/>
  <c r="Q210" i="16" s="1"/>
  <c r="T212" i="16"/>
  <c r="O212" i="16"/>
  <c r="Q212" i="16" s="1"/>
  <c r="O214" i="16"/>
  <c r="Q214" i="16" s="1"/>
  <c r="T214" i="16"/>
  <c r="T216" i="16"/>
  <c r="O216" i="16"/>
  <c r="Q216" i="16" s="1"/>
  <c r="T218" i="16"/>
  <c r="O218" i="16"/>
  <c r="Q218" i="16" s="1"/>
  <c r="T230" i="16"/>
  <c r="O230" i="16"/>
  <c r="Q230" i="16" s="1"/>
  <c r="O232" i="16"/>
  <c r="Q232" i="16" s="1"/>
  <c r="T232" i="16"/>
  <c r="T236" i="16"/>
  <c r="O236" i="16"/>
  <c r="Q236" i="16" s="1"/>
  <c r="T242" i="16"/>
  <c r="O242" i="16"/>
  <c r="Q242" i="16" s="1"/>
  <c r="T244" i="16"/>
  <c r="O244" i="16"/>
  <c r="Q244" i="16" s="1"/>
  <c r="O249" i="16"/>
  <c r="Q249" i="16" s="1"/>
  <c r="T249" i="16"/>
  <c r="T254" i="16"/>
  <c r="O254" i="16"/>
  <c r="Q254" i="16" s="1"/>
  <c r="T256" i="16"/>
  <c r="O256" i="16"/>
  <c r="Q256" i="16" s="1"/>
  <c r="T258" i="16"/>
  <c r="O258" i="16"/>
  <c r="Q258" i="16" s="1"/>
  <c r="O264" i="16"/>
  <c r="Q264" i="16" s="1"/>
  <c r="T264" i="16"/>
  <c r="T266" i="16"/>
  <c r="O266" i="16"/>
  <c r="Q266" i="16" s="1"/>
  <c r="T268" i="16"/>
  <c r="O268" i="16"/>
  <c r="Q268" i="16" s="1"/>
  <c r="T283" i="16"/>
  <c r="O283" i="16"/>
  <c r="Q283" i="16" s="1"/>
  <c r="O287" i="16"/>
  <c r="Q287" i="16" s="1"/>
  <c r="T287" i="16"/>
  <c r="T290" i="16"/>
  <c r="O290" i="16"/>
  <c r="Q290" i="16" s="1"/>
  <c r="T292" i="16"/>
  <c r="O292" i="16"/>
  <c r="Q292" i="16" s="1"/>
  <c r="T300" i="16"/>
  <c r="O300" i="16"/>
  <c r="Q300" i="16" s="1"/>
  <c r="O329" i="16"/>
  <c r="Q329" i="16" s="1"/>
  <c r="T329" i="16"/>
  <c r="T336" i="16"/>
  <c r="O336" i="16"/>
  <c r="Q336" i="16" s="1"/>
  <c r="T340" i="16"/>
  <c r="O340" i="16"/>
  <c r="Q340" i="16" s="1"/>
  <c r="T356" i="16"/>
  <c r="O356" i="16"/>
  <c r="Q356" i="16" s="1"/>
  <c r="O362" i="16"/>
  <c r="Q362" i="16" s="1"/>
  <c r="T362" i="16"/>
  <c r="T369" i="16"/>
  <c r="O369" i="16"/>
  <c r="Q369" i="16" s="1"/>
  <c r="T379" i="16"/>
  <c r="O379" i="16"/>
  <c r="Q379" i="16" s="1"/>
  <c r="T394" i="16"/>
  <c r="O394" i="16"/>
  <c r="Q394" i="16" s="1"/>
  <c r="O414" i="16"/>
  <c r="Q414" i="16" s="1"/>
  <c r="T414" i="16"/>
  <c r="T436" i="16"/>
  <c r="O436" i="16"/>
  <c r="Q436" i="16" s="1"/>
  <c r="T443" i="16"/>
  <c r="O443" i="16"/>
  <c r="Q443" i="16" s="1"/>
  <c r="T450" i="16"/>
  <c r="O450" i="16"/>
  <c r="Q450" i="16" s="1"/>
  <c r="O457" i="16"/>
  <c r="Q457" i="16" s="1"/>
  <c r="T457" i="16"/>
  <c r="T462" i="16"/>
  <c r="O462" i="16"/>
  <c r="Q462" i="16" s="1"/>
  <c r="T475" i="16"/>
  <c r="O475" i="16"/>
  <c r="Q475" i="16" s="1"/>
  <c r="T480" i="16"/>
  <c r="O480" i="16"/>
  <c r="Q480" i="16" s="1"/>
  <c r="O484" i="16"/>
  <c r="Q484" i="16" s="1"/>
  <c r="T484" i="16"/>
  <c r="T492" i="16"/>
  <c r="O492" i="16"/>
  <c r="Q492" i="16" s="1"/>
  <c r="T501" i="16"/>
  <c r="O501" i="16"/>
  <c r="Q501" i="16" s="1"/>
  <c r="T519" i="16"/>
  <c r="O519" i="16"/>
  <c r="Q519" i="16" s="1"/>
  <c r="O535" i="16"/>
  <c r="Q535" i="16" s="1"/>
  <c r="T535" i="16"/>
  <c r="T539" i="16"/>
  <c r="O539" i="16"/>
  <c r="Q539" i="16" s="1"/>
  <c r="T557" i="16"/>
  <c r="O557" i="16"/>
  <c r="Q557" i="16" s="1"/>
  <c r="T620" i="16"/>
  <c r="O620" i="16"/>
  <c r="Q620" i="16" s="1"/>
  <c r="O624" i="16"/>
  <c r="Q624" i="16" s="1"/>
  <c r="T624" i="16"/>
  <c r="T629" i="16"/>
  <c r="O629" i="16"/>
  <c r="Q629" i="16" s="1"/>
  <c r="T631" i="16"/>
  <c r="O631" i="16"/>
  <c r="Q631" i="16" s="1"/>
  <c r="T642" i="16"/>
  <c r="O642" i="16"/>
  <c r="Q642" i="16" s="1"/>
  <c r="O655" i="16"/>
  <c r="Q655" i="16" s="1"/>
  <c r="T655" i="16"/>
  <c r="T664" i="16"/>
  <c r="O664" i="16"/>
  <c r="Q664" i="16" s="1"/>
  <c r="T674" i="16"/>
  <c r="O674" i="16"/>
  <c r="Q674" i="16" s="1"/>
  <c r="T689" i="16"/>
  <c r="O689" i="16"/>
  <c r="Q689" i="16" s="1"/>
  <c r="O698" i="16"/>
  <c r="Q698" i="16" s="1"/>
  <c r="T698" i="16"/>
  <c r="T704" i="16"/>
  <c r="O704" i="16"/>
  <c r="Q704" i="16" s="1"/>
  <c r="T709" i="16"/>
  <c r="O709" i="16"/>
  <c r="Q709" i="16" s="1"/>
  <c r="T716" i="16"/>
  <c r="O716" i="16"/>
  <c r="Q716" i="16" s="1"/>
  <c r="T722" i="16"/>
  <c r="O722" i="16"/>
  <c r="Q722" i="16" s="1"/>
  <c r="T726" i="16"/>
  <c r="O726" i="16"/>
  <c r="Q726" i="16" s="1"/>
  <c r="T732" i="16"/>
  <c r="O732" i="16"/>
  <c r="Q732" i="16" s="1"/>
  <c r="T736" i="16"/>
  <c r="O736" i="16"/>
  <c r="Q736" i="16" s="1"/>
  <c r="T755" i="16"/>
  <c r="O755" i="16"/>
  <c r="Q755" i="16" s="1"/>
  <c r="T757" i="16"/>
  <c r="O757" i="16"/>
  <c r="Q757" i="16" s="1"/>
  <c r="T767" i="16"/>
  <c r="O767" i="16"/>
  <c r="Q767" i="16" s="1"/>
  <c r="T774" i="16"/>
  <c r="O774" i="16"/>
  <c r="Q774" i="16" s="1"/>
  <c r="T786" i="16"/>
  <c r="O786" i="16"/>
  <c r="Q786" i="16" s="1"/>
  <c r="T796" i="16"/>
  <c r="O796" i="16"/>
  <c r="Q796" i="16" s="1"/>
  <c r="T801" i="16"/>
  <c r="O801" i="16"/>
  <c r="Q801" i="16" s="1"/>
  <c r="T805" i="16"/>
  <c r="O805" i="16"/>
  <c r="Q805" i="16" s="1"/>
  <c r="T814" i="16"/>
  <c r="O814" i="16"/>
  <c r="Q814" i="16" s="1"/>
  <c r="T818" i="16"/>
  <c r="O818" i="16"/>
  <c r="Q818" i="16" s="1"/>
  <c r="T822" i="16"/>
  <c r="O822" i="16"/>
  <c r="Q822" i="16" s="1"/>
  <c r="T831" i="16"/>
  <c r="O831" i="16"/>
  <c r="Q831" i="16" s="1"/>
  <c r="T835" i="16"/>
  <c r="O835" i="16"/>
  <c r="Q835" i="16" s="1"/>
  <c r="T844" i="16"/>
  <c r="O844" i="16"/>
  <c r="Q844" i="16" s="1"/>
  <c r="T862" i="16"/>
  <c r="O862" i="16"/>
  <c r="Q862" i="16" s="1"/>
  <c r="T897" i="16"/>
  <c r="O897" i="16"/>
  <c r="Q897" i="16" s="1"/>
  <c r="T900" i="16"/>
  <c r="O900" i="16"/>
  <c r="Q900" i="16" s="1"/>
  <c r="T906" i="16"/>
  <c r="O906" i="16"/>
  <c r="Q906" i="16" s="1"/>
  <c r="T921" i="16"/>
  <c r="O921" i="16"/>
  <c r="Q921" i="16" s="1"/>
  <c r="T938" i="16"/>
  <c r="O938" i="16"/>
  <c r="Q938" i="16" s="1"/>
  <c r="T1031" i="16"/>
  <c r="O1031" i="16"/>
  <c r="Q1031" i="16" s="1"/>
  <c r="T1034" i="16"/>
  <c r="O1034" i="16"/>
  <c r="Q1034" i="16" s="1"/>
  <c r="T1036" i="16"/>
  <c r="O1036" i="16"/>
  <c r="Q1036" i="16" s="1"/>
  <c r="T1042" i="16"/>
  <c r="O1042" i="16"/>
  <c r="Q1042" i="16" s="1"/>
  <c r="T1044" i="16"/>
  <c r="O1044" i="16"/>
  <c r="Q1044" i="16" s="1"/>
  <c r="T1046" i="16"/>
  <c r="O1046" i="16"/>
  <c r="Q1046" i="16" s="1"/>
  <c r="T1051" i="16"/>
  <c r="O1051" i="16"/>
  <c r="Q1051" i="16" s="1"/>
  <c r="T1055" i="16"/>
  <c r="O1055" i="16"/>
  <c r="Q1055" i="16" s="1"/>
  <c r="T1065" i="16"/>
  <c r="O1065" i="16"/>
  <c r="Q1065" i="16" s="1"/>
  <c r="T1072" i="16"/>
  <c r="O1072" i="16"/>
  <c r="Q1072" i="16" s="1"/>
  <c r="T1077" i="16"/>
  <c r="O1077" i="16"/>
  <c r="Q1077" i="16" s="1"/>
  <c r="T1084" i="16"/>
  <c r="O1084" i="16"/>
  <c r="Q1084" i="16" s="1"/>
  <c r="T1086" i="16"/>
  <c r="O1086" i="16"/>
  <c r="Q1086" i="16" s="1"/>
  <c r="T1107" i="16"/>
  <c r="O1107" i="16"/>
  <c r="Q1107" i="16" s="1"/>
  <c r="T1128" i="16"/>
  <c r="O1128" i="16"/>
  <c r="Q1128" i="16" s="1"/>
  <c r="T1168" i="16"/>
  <c r="O1168" i="16"/>
  <c r="Q1168" i="16" s="1"/>
  <c r="T1181" i="16"/>
  <c r="O1181" i="16"/>
  <c r="Q1181" i="16" s="1"/>
  <c r="T1194" i="16"/>
  <c r="O1194" i="16"/>
  <c r="Q1194" i="16" s="1"/>
  <c r="T1242" i="16"/>
  <c r="O1242" i="16"/>
  <c r="Q1242" i="16" s="1"/>
  <c r="T1256" i="16"/>
  <c r="O1256" i="16"/>
  <c r="Q1256" i="16" s="1"/>
  <c r="T1280" i="16"/>
  <c r="O1280" i="16"/>
  <c r="Q1280" i="16" s="1"/>
  <c r="T1284" i="16"/>
  <c r="O1284" i="16"/>
  <c r="Q1284" i="16" s="1"/>
  <c r="T1288" i="16"/>
  <c r="O1288" i="16"/>
  <c r="Q1288" i="16" s="1"/>
  <c r="T1310" i="16"/>
  <c r="O1310" i="16"/>
  <c r="Q1310" i="16" s="1"/>
  <c r="T1337" i="16"/>
  <c r="O1337" i="16"/>
  <c r="Q1337" i="16" s="1"/>
  <c r="T1340" i="16"/>
  <c r="O1340" i="16"/>
  <c r="Q1340" i="16" s="1"/>
  <c r="T1346" i="16"/>
  <c r="O1346" i="16"/>
  <c r="Q1346" i="16" s="1"/>
  <c r="T1349" i="16"/>
  <c r="O1349" i="16"/>
  <c r="Q1349" i="16" s="1"/>
  <c r="T1365" i="16"/>
  <c r="O1365" i="16"/>
  <c r="Q1365" i="16" s="1"/>
  <c r="T1388" i="16"/>
  <c r="O1388" i="16"/>
  <c r="Q1388" i="16" s="1"/>
  <c r="T1406" i="16"/>
  <c r="O1406" i="16"/>
  <c r="Q1406" i="16" s="1"/>
  <c r="T1423" i="16"/>
  <c r="O1423" i="16"/>
  <c r="Q1423" i="16" s="1"/>
  <c r="T1432" i="16"/>
  <c r="O1432" i="16"/>
  <c r="Q1432" i="16" s="1"/>
  <c r="T1435" i="16"/>
  <c r="O1435" i="16"/>
  <c r="Q1435" i="16" s="1"/>
  <c r="T1437" i="16"/>
  <c r="O1437" i="16"/>
  <c r="Q1437" i="16" s="1"/>
  <c r="T1441" i="16"/>
  <c r="O1441" i="16"/>
  <c r="Q1441" i="16" s="1"/>
  <c r="T1443" i="16"/>
  <c r="O1443" i="16"/>
  <c r="Q1443" i="16" s="1"/>
  <c r="T1445" i="16"/>
  <c r="O1445" i="16"/>
  <c r="Q1445" i="16" s="1"/>
  <c r="T1449" i="16"/>
  <c r="O1449" i="16"/>
  <c r="Q1449" i="16" s="1"/>
  <c r="T1451" i="16"/>
  <c r="O1451" i="16"/>
  <c r="Q1451" i="16" s="1"/>
  <c r="T1453" i="16"/>
  <c r="O1453" i="16"/>
  <c r="Q1453" i="16" s="1"/>
  <c r="T1457" i="16"/>
  <c r="O1457" i="16"/>
  <c r="Q1457" i="16" s="1"/>
  <c r="T1465" i="16"/>
  <c r="O1465" i="16"/>
  <c r="Q1465" i="16" s="1"/>
  <c r="T1468" i="16"/>
  <c r="O1468" i="16"/>
  <c r="Q1468" i="16" s="1"/>
  <c r="T1473" i="16"/>
  <c r="O1473" i="16"/>
  <c r="Q1473" i="16" s="1"/>
  <c r="T1475" i="16"/>
  <c r="O1475" i="16"/>
  <c r="Q1475" i="16" s="1"/>
  <c r="T1477" i="16"/>
  <c r="O1477" i="16"/>
  <c r="Q1477" i="16" s="1"/>
  <c r="T1479" i="16"/>
  <c r="O1479" i="16"/>
  <c r="Q1479" i="16" s="1"/>
  <c r="T1481" i="16"/>
  <c r="O1481" i="16"/>
  <c r="Q1481" i="16" s="1"/>
  <c r="T1484" i="16"/>
  <c r="O1484" i="16"/>
  <c r="Q1484" i="16" s="1"/>
  <c r="T1489" i="16"/>
  <c r="O1489" i="16"/>
  <c r="Q1489" i="16" s="1"/>
  <c r="T1491" i="16"/>
  <c r="O1491" i="16"/>
  <c r="Q1491" i="16" s="1"/>
  <c r="T1494" i="16"/>
  <c r="O1494" i="16"/>
  <c r="Q1494" i="16" s="1"/>
  <c r="T1498" i="16"/>
  <c r="O1498" i="16"/>
  <c r="Q1498" i="16" s="1"/>
  <c r="T1571" i="16"/>
  <c r="O1571" i="16"/>
  <c r="Q1571" i="16" s="1"/>
  <c r="T1591" i="16"/>
  <c r="O1591" i="16"/>
  <c r="Q1591" i="16" s="1"/>
  <c r="T1604" i="16"/>
  <c r="O1604" i="16"/>
  <c r="Q1604" i="16" s="1"/>
  <c r="T1607" i="16"/>
  <c r="O1607" i="16"/>
  <c r="Q1607" i="16" s="1"/>
  <c r="T1613" i="16"/>
  <c r="O1613" i="16"/>
  <c r="Q1613" i="16" s="1"/>
  <c r="T1622" i="16"/>
  <c r="O1622" i="16"/>
  <c r="Q1622" i="16" s="1"/>
  <c r="T1627" i="16"/>
  <c r="O1627" i="16"/>
  <c r="Q1627" i="16" s="1"/>
  <c r="T1643" i="16"/>
  <c r="O1643" i="16"/>
  <c r="Q1643" i="16" s="1"/>
  <c r="T1645" i="16"/>
  <c r="O1645" i="16"/>
  <c r="Q1645" i="16" s="1"/>
  <c r="T1647" i="16"/>
  <c r="O1647" i="16"/>
  <c r="Q1647" i="16" s="1"/>
  <c r="T1650" i="16"/>
  <c r="O1650" i="16"/>
  <c r="Q1650" i="16" s="1"/>
  <c r="T1654" i="16"/>
  <c r="O1654" i="16"/>
  <c r="Q1654" i="16" s="1"/>
  <c r="T1663" i="16"/>
  <c r="O1663" i="16"/>
  <c r="Q1663" i="16" s="1"/>
  <c r="T1672" i="16"/>
  <c r="O1672" i="16"/>
  <c r="Q1672" i="16" s="1"/>
  <c r="T1684" i="16"/>
  <c r="O1684" i="16"/>
  <c r="Q1684" i="16" s="1"/>
  <c r="T1693" i="16"/>
  <c r="O1693" i="16"/>
  <c r="Q1693" i="16" s="1"/>
  <c r="T1696" i="16"/>
  <c r="O1696" i="16"/>
  <c r="Q1696" i="16" s="1"/>
  <c r="T1700" i="16"/>
  <c r="O1700" i="16"/>
  <c r="Q1700" i="16" s="1"/>
  <c r="T1704" i="16"/>
  <c r="O1704" i="16"/>
  <c r="Q1704" i="16" s="1"/>
  <c r="T1719" i="16"/>
  <c r="O1719" i="16"/>
  <c r="Q1719" i="16" s="1"/>
  <c r="T1731" i="16"/>
  <c r="O1731" i="16"/>
  <c r="Q1731" i="16" s="1"/>
  <c r="T1758" i="16"/>
  <c r="O1758" i="16"/>
  <c r="Q1758" i="16" s="1"/>
  <c r="T1776" i="16"/>
  <c r="O1776" i="16"/>
  <c r="Q1776" i="16" s="1"/>
  <c r="T1797" i="16"/>
  <c r="O1797" i="16"/>
  <c r="Q1797" i="16" s="1"/>
  <c r="T1803" i="16"/>
  <c r="O1803" i="16"/>
  <c r="Q1803" i="16" s="1"/>
  <c r="T1815" i="16"/>
  <c r="O1815" i="16"/>
  <c r="Q1815" i="16" s="1"/>
  <c r="T1817" i="16"/>
  <c r="O1817" i="16"/>
  <c r="Q1817" i="16" s="1"/>
  <c r="T1831" i="16"/>
  <c r="O1831" i="16"/>
  <c r="Q1831" i="16" s="1"/>
  <c r="T1844" i="16"/>
  <c r="O1844" i="16"/>
  <c r="Q1844" i="16" s="1"/>
  <c r="T1854" i="16"/>
  <c r="O1854" i="16"/>
  <c r="Q1854" i="16" s="1"/>
  <c r="T1858" i="16"/>
  <c r="O1858" i="16"/>
  <c r="Q1858" i="16" s="1"/>
  <c r="T1868" i="16"/>
  <c r="O1868" i="16"/>
  <c r="Q1868" i="16" s="1"/>
  <c r="T1873" i="16"/>
  <c r="O1873" i="16"/>
  <c r="Q1873" i="16" s="1"/>
  <c r="T1875" i="16"/>
  <c r="O1875" i="16"/>
  <c r="Q1875" i="16" s="1"/>
  <c r="T1884" i="16"/>
  <c r="O1884" i="16"/>
  <c r="Q1884" i="16" s="1"/>
  <c r="T1890" i="16"/>
  <c r="O1890" i="16"/>
  <c r="Q1890" i="16" s="1"/>
  <c r="T1975" i="16"/>
  <c r="O1975" i="16"/>
  <c r="Q1975" i="16" s="1"/>
  <c r="T1979" i="16"/>
  <c r="O1979" i="16"/>
  <c r="Q1979" i="16" s="1"/>
  <c r="T1987" i="16"/>
  <c r="O1987" i="16"/>
  <c r="Q1987" i="16" s="1"/>
  <c r="T1990" i="16"/>
  <c r="O1990" i="16"/>
  <c r="Q1990" i="16" s="1"/>
  <c r="T2011" i="16"/>
  <c r="O2011" i="16"/>
  <c r="Q2011" i="16" s="1"/>
  <c r="T2034" i="16"/>
  <c r="O2034" i="16"/>
  <c r="Q2034" i="16" s="1"/>
  <c r="T2065" i="16"/>
  <c r="O2065" i="16"/>
  <c r="Q2065" i="16" s="1"/>
  <c r="T2084" i="16"/>
  <c r="O2084" i="16"/>
  <c r="Q2084" i="16" s="1"/>
  <c r="T2097" i="16"/>
  <c r="O2097" i="16"/>
  <c r="Q2097" i="16" s="1"/>
  <c r="T2104" i="16"/>
  <c r="O2104" i="16"/>
  <c r="Q2104" i="16" s="1"/>
  <c r="T2127" i="16"/>
  <c r="O2127" i="16"/>
  <c r="Q2127" i="16" s="1"/>
  <c r="T112" i="16"/>
  <c r="O112" i="16"/>
  <c r="Q112" i="16" s="1"/>
  <c r="T120" i="16"/>
  <c r="O120" i="16"/>
  <c r="Q120" i="16" s="1"/>
  <c r="T125" i="16"/>
  <c r="O125" i="16"/>
  <c r="Q125" i="16" s="1"/>
  <c r="T129" i="16"/>
  <c r="O129" i="16"/>
  <c r="Q129" i="16" s="1"/>
  <c r="T139" i="16"/>
  <c r="O139" i="16"/>
  <c r="Q139" i="16" s="1"/>
  <c r="T141" i="16"/>
  <c r="O141" i="16"/>
  <c r="Q141" i="16" s="1"/>
  <c r="T147" i="16"/>
  <c r="O147" i="16"/>
  <c r="Q147" i="16" s="1"/>
  <c r="T164" i="16"/>
  <c r="O164" i="16"/>
  <c r="Q164" i="16" s="1"/>
  <c r="T182" i="16"/>
  <c r="O182" i="16"/>
  <c r="Q182" i="16" s="1"/>
  <c r="T186" i="16"/>
  <c r="O186" i="16"/>
  <c r="Q186" i="16" s="1"/>
  <c r="T188" i="16"/>
  <c r="O188" i="16"/>
  <c r="Q188" i="16" s="1"/>
  <c r="T190" i="16"/>
  <c r="O190" i="16"/>
  <c r="Q190" i="16" s="1"/>
  <c r="T192" i="16"/>
  <c r="O192" i="16"/>
  <c r="Q192" i="16" s="1"/>
  <c r="T194" i="16"/>
  <c r="O194" i="16"/>
  <c r="Q194" i="16" s="1"/>
  <c r="T197" i="16"/>
  <c r="O197" i="16"/>
  <c r="Q197" i="16" s="1"/>
  <c r="T199" i="16"/>
  <c r="O199" i="16"/>
  <c r="Q199" i="16" s="1"/>
  <c r="T201" i="16"/>
  <c r="O201" i="16"/>
  <c r="Q201" i="16" s="1"/>
  <c r="T205" i="16"/>
  <c r="O205" i="16"/>
  <c r="Q205" i="16" s="1"/>
  <c r="T207" i="16"/>
  <c r="O207" i="16"/>
  <c r="Q207" i="16" s="1"/>
  <c r="T211" i="16"/>
  <c r="O211" i="16"/>
  <c r="Q211" i="16" s="1"/>
  <c r="T213" i="16"/>
  <c r="O213" i="16"/>
  <c r="Q213" i="16" s="1"/>
  <c r="T215" i="16"/>
  <c r="O215" i="16"/>
  <c r="Q215" i="16" s="1"/>
  <c r="T217" i="16"/>
  <c r="O217" i="16"/>
  <c r="Q217" i="16" s="1"/>
  <c r="T225" i="16"/>
  <c r="O225" i="16"/>
  <c r="Q225" i="16" s="1"/>
  <c r="T231" i="16"/>
  <c r="O231" i="16"/>
  <c r="Q231" i="16" s="1"/>
  <c r="T234" i="16"/>
  <c r="O234" i="16"/>
  <c r="Q234" i="16" s="1"/>
  <c r="T239" i="16"/>
  <c r="O239" i="16"/>
  <c r="Q239" i="16" s="1"/>
  <c r="T243" i="16"/>
  <c r="O243" i="16"/>
  <c r="Q243" i="16" s="1"/>
  <c r="T248" i="16"/>
  <c r="O248" i="16"/>
  <c r="Q248" i="16" s="1"/>
  <c r="T250" i="16"/>
  <c r="O250" i="16"/>
  <c r="Q250" i="16" s="1"/>
  <c r="T255" i="16"/>
  <c r="O255" i="16"/>
  <c r="Q255" i="16" s="1"/>
  <c r="T257" i="16"/>
  <c r="O257" i="16"/>
  <c r="Q257" i="16" s="1"/>
  <c r="T262" i="16"/>
  <c r="O262" i="16"/>
  <c r="Q262" i="16" s="1"/>
  <c r="T265" i="16"/>
  <c r="O265" i="16"/>
  <c r="Q265" i="16" s="1"/>
  <c r="T267" i="16"/>
  <c r="O267" i="16"/>
  <c r="Q267" i="16" s="1"/>
  <c r="T270" i="16"/>
  <c r="O270" i="16"/>
  <c r="Q270" i="16" s="1"/>
  <c r="T285" i="16"/>
  <c r="O285" i="16"/>
  <c r="Q285" i="16" s="1"/>
  <c r="T289" i="16"/>
  <c r="O289" i="16"/>
  <c r="Q289" i="16" s="1"/>
  <c r="T291" i="16"/>
  <c r="O291" i="16"/>
  <c r="Q291" i="16" s="1"/>
  <c r="T297" i="16"/>
  <c r="O297" i="16"/>
  <c r="Q297" i="16" s="1"/>
  <c r="T313" i="16"/>
  <c r="O313" i="16"/>
  <c r="Q313" i="16" s="1"/>
  <c r="T331" i="16"/>
  <c r="O331" i="16"/>
  <c r="Q331" i="16" s="1"/>
  <c r="T337" i="16"/>
  <c r="O337" i="16"/>
  <c r="Q337" i="16" s="1"/>
  <c r="T341" i="16"/>
  <c r="O341" i="16"/>
  <c r="Q341" i="16" s="1"/>
  <c r="T357" i="16"/>
  <c r="O357" i="16"/>
  <c r="Q357" i="16" s="1"/>
  <c r="T363" i="16"/>
  <c r="O363" i="16"/>
  <c r="Q363" i="16" s="1"/>
  <c r="T373" i="16"/>
  <c r="O373" i="16"/>
  <c r="Q373" i="16" s="1"/>
  <c r="T387" i="16"/>
  <c r="O387" i="16"/>
  <c r="Q387" i="16" s="1"/>
  <c r="T412" i="16"/>
  <c r="O412" i="16"/>
  <c r="Q412" i="16" s="1"/>
  <c r="T431" i="16"/>
  <c r="O431" i="16"/>
  <c r="Q431" i="16" s="1"/>
  <c r="T439" i="16"/>
  <c r="O439" i="16"/>
  <c r="Q439" i="16" s="1"/>
  <c r="T444" i="16"/>
  <c r="O444" i="16"/>
  <c r="Q444" i="16" s="1"/>
  <c r="T452" i="16"/>
  <c r="O452" i="16"/>
  <c r="Q452" i="16" s="1"/>
  <c r="T459" i="16"/>
  <c r="O459" i="16"/>
  <c r="Q459" i="16" s="1"/>
  <c r="T465" i="16"/>
  <c r="O465" i="16"/>
  <c r="Q465" i="16" s="1"/>
  <c r="T478" i="16"/>
  <c r="O478" i="16"/>
  <c r="Q478" i="16" s="1"/>
  <c r="T481" i="16"/>
  <c r="O481" i="16"/>
  <c r="Q481" i="16" s="1"/>
  <c r="T491" i="16"/>
  <c r="O491" i="16"/>
  <c r="Q491" i="16" s="1"/>
  <c r="T499" i="16"/>
  <c r="O499" i="16"/>
  <c r="Q499" i="16" s="1"/>
  <c r="T510" i="16"/>
  <c r="O510" i="16"/>
  <c r="Q510" i="16" s="1"/>
  <c r="T533" i="16"/>
  <c r="O533" i="16"/>
  <c r="Q533" i="16" s="1"/>
  <c r="T536" i="16"/>
  <c r="O536" i="16"/>
  <c r="Q536" i="16" s="1"/>
  <c r="T541" i="16"/>
  <c r="O541" i="16"/>
  <c r="Q541" i="16" s="1"/>
  <c r="T581" i="16"/>
  <c r="O581" i="16"/>
  <c r="Q581" i="16" s="1"/>
  <c r="T622" i="16"/>
  <c r="O622" i="16"/>
  <c r="Q622" i="16" s="1"/>
  <c r="T627" i="16"/>
  <c r="O627" i="16"/>
  <c r="Q627" i="16" s="1"/>
  <c r="T630" i="16"/>
  <c r="O630" i="16"/>
  <c r="Q630" i="16" s="1"/>
  <c r="T639" i="16"/>
  <c r="O639" i="16"/>
  <c r="Q639" i="16" s="1"/>
  <c r="T646" i="16"/>
  <c r="O646" i="16"/>
  <c r="Q646" i="16" s="1"/>
  <c r="T661" i="16"/>
  <c r="O661" i="16"/>
  <c r="Q661" i="16" s="1"/>
  <c r="T673" i="16"/>
  <c r="O673" i="16"/>
  <c r="Q673" i="16" s="1"/>
  <c r="T685" i="16"/>
  <c r="O685" i="16"/>
  <c r="Q685" i="16" s="1"/>
  <c r="T692" i="16"/>
  <c r="O692" i="16"/>
  <c r="Q692" i="16" s="1"/>
  <c r="T701" i="16"/>
  <c r="O701" i="16"/>
  <c r="Q701" i="16" s="1"/>
  <c r="T707" i="16"/>
  <c r="O707" i="16"/>
  <c r="Q707" i="16" s="1"/>
  <c r="T715" i="16"/>
  <c r="O715" i="16"/>
  <c r="Q715" i="16" s="1"/>
  <c r="T718" i="16"/>
  <c r="O718" i="16"/>
  <c r="Q718" i="16" s="1"/>
  <c r="T723" i="16"/>
  <c r="O723" i="16"/>
  <c r="Q723" i="16" s="1"/>
  <c r="T730" i="16"/>
  <c r="O730" i="16"/>
  <c r="Q730" i="16" s="1"/>
  <c r="T735" i="16"/>
  <c r="O735" i="16"/>
  <c r="Q735" i="16" s="1"/>
  <c r="T745" i="16"/>
  <c r="O745" i="16"/>
  <c r="Q745" i="16" s="1"/>
  <c r="T756" i="16"/>
  <c r="O756" i="16"/>
  <c r="Q756" i="16" s="1"/>
  <c r="T765" i="16"/>
  <c r="O765" i="16"/>
  <c r="Q765" i="16" s="1"/>
  <c r="T773" i="16"/>
  <c r="O773" i="16"/>
  <c r="Q773" i="16" s="1"/>
  <c r="T785" i="16"/>
  <c r="O785" i="16"/>
  <c r="Q785" i="16" s="1"/>
  <c r="T794" i="16"/>
  <c r="O794" i="16"/>
  <c r="Q794" i="16" s="1"/>
  <c r="T800" i="16"/>
  <c r="O800" i="16"/>
  <c r="Q800" i="16" s="1"/>
  <c r="T802" i="16"/>
  <c r="O802" i="16"/>
  <c r="Q802" i="16" s="1"/>
  <c r="T810" i="16"/>
  <c r="O810" i="16"/>
  <c r="Q810" i="16" s="1"/>
  <c r="T817" i="16"/>
  <c r="O817" i="16"/>
  <c r="Q817" i="16" s="1"/>
  <c r="T820" i="16"/>
  <c r="O820" i="16"/>
  <c r="Q820" i="16" s="1"/>
  <c r="T823" i="16"/>
  <c r="O823" i="16"/>
  <c r="Q823" i="16" s="1"/>
  <c r="T832" i="16"/>
  <c r="O832" i="16"/>
  <c r="Q832" i="16" s="1"/>
  <c r="T841" i="16"/>
  <c r="O841" i="16"/>
  <c r="Q841" i="16" s="1"/>
  <c r="T857" i="16"/>
  <c r="O857" i="16"/>
  <c r="Q857" i="16" s="1"/>
  <c r="T863" i="16"/>
  <c r="O863" i="16"/>
  <c r="Q863" i="16" s="1"/>
  <c r="T898" i="16"/>
  <c r="O898" i="16"/>
  <c r="Q898" i="16" s="1"/>
  <c r="T902" i="16"/>
  <c r="O902" i="16"/>
  <c r="Q902" i="16" s="1"/>
  <c r="T919" i="16"/>
  <c r="O919" i="16"/>
  <c r="Q919" i="16" s="1"/>
  <c r="O922" i="16"/>
  <c r="Q922" i="16" s="1"/>
  <c r="T922" i="16"/>
  <c r="T954" i="16"/>
  <c r="O954" i="16"/>
  <c r="Q954" i="16" s="1"/>
  <c r="T1032" i="16"/>
  <c r="O1032" i="16"/>
  <c r="Q1032" i="16" s="1"/>
  <c r="T1035" i="16"/>
  <c r="O1035" i="16"/>
  <c r="Q1035" i="16" s="1"/>
  <c r="O1039" i="16"/>
  <c r="Q1039" i="16" s="1"/>
  <c r="T1039" i="16"/>
  <c r="T1043" i="16"/>
  <c r="O1043" i="16"/>
  <c r="Q1043" i="16" s="1"/>
  <c r="T1045" i="16"/>
  <c r="O1045" i="16"/>
  <c r="Q1045" i="16" s="1"/>
  <c r="T1049" i="16"/>
  <c r="O1049" i="16"/>
  <c r="Q1049" i="16" s="1"/>
  <c r="O1052" i="16"/>
  <c r="Q1052" i="16" s="1"/>
  <c r="T1052" i="16"/>
  <c r="T1056" i="16"/>
  <c r="O1056" i="16"/>
  <c r="Q1056" i="16" s="1"/>
  <c r="T1070" i="16"/>
  <c r="O1070" i="16"/>
  <c r="Q1070" i="16" s="1"/>
  <c r="T1075" i="16"/>
  <c r="O1075" i="16"/>
  <c r="Q1075" i="16" s="1"/>
  <c r="O1079" i="16"/>
  <c r="Q1079" i="16" s="1"/>
  <c r="T1079" i="16"/>
  <c r="T1085" i="16"/>
  <c r="O1085" i="16"/>
  <c r="Q1085" i="16" s="1"/>
  <c r="T1099" i="16"/>
  <c r="O1099" i="16"/>
  <c r="Q1099" i="16" s="1"/>
  <c r="T1126" i="16"/>
  <c r="O1126" i="16"/>
  <c r="Q1126" i="16" s="1"/>
  <c r="O1167" i="16"/>
  <c r="Q1167" i="16" s="1"/>
  <c r="T1167" i="16"/>
  <c r="T1172" i="16"/>
  <c r="O1172" i="16"/>
  <c r="Q1172" i="16" s="1"/>
  <c r="T1192" i="16"/>
  <c r="O1192" i="16"/>
  <c r="Q1192" i="16" s="1"/>
  <c r="T1206" i="16"/>
  <c r="O1206" i="16"/>
  <c r="Q1206" i="16" s="1"/>
  <c r="T1248" i="16"/>
  <c r="O1248" i="16"/>
  <c r="Q1248" i="16" s="1"/>
  <c r="T1271" i="16"/>
  <c r="O1271" i="16"/>
  <c r="Q1271" i="16" s="1"/>
  <c r="T1283" i="16"/>
  <c r="O1283" i="16"/>
  <c r="Q1283" i="16" s="1"/>
  <c r="O1287" i="16"/>
  <c r="Q1287" i="16" s="1"/>
  <c r="T1287" i="16"/>
  <c r="T1291" i="16"/>
  <c r="O1291" i="16"/>
  <c r="Q1291" i="16" s="1"/>
  <c r="T1332" i="16"/>
  <c r="O1332" i="16"/>
  <c r="Q1332" i="16" s="1"/>
  <c r="T1338" i="16"/>
  <c r="O1338" i="16"/>
  <c r="Q1338" i="16" s="1"/>
  <c r="T1344" i="16"/>
  <c r="O1344" i="16"/>
  <c r="Q1344" i="16" s="1"/>
  <c r="T1347" i="16"/>
  <c r="O1347" i="16"/>
  <c r="Q1347" i="16" s="1"/>
  <c r="T1362" i="16"/>
  <c r="O1362" i="16"/>
  <c r="Q1362" i="16" s="1"/>
  <c r="T1368" i="16"/>
  <c r="O1368" i="16"/>
  <c r="Q1368" i="16" s="1"/>
  <c r="O1404" i="16"/>
  <c r="Q1404" i="16" s="1"/>
  <c r="T1404" i="16"/>
  <c r="T1422" i="16"/>
  <c r="O1422" i="16"/>
  <c r="Q1422" i="16" s="1"/>
  <c r="T1426" i="16"/>
  <c r="O1426" i="16"/>
  <c r="Q1426" i="16" s="1"/>
  <c r="T1434" i="16"/>
  <c r="O1434" i="16"/>
  <c r="Q1434" i="16" s="1"/>
  <c r="T1436" i="16"/>
  <c r="O1436" i="16"/>
  <c r="Q1436" i="16" s="1"/>
  <c r="T1439" i="16"/>
  <c r="O1439" i="16"/>
  <c r="Q1439" i="16" s="1"/>
  <c r="T1442" i="16"/>
  <c r="O1442" i="16"/>
  <c r="Q1442" i="16" s="1"/>
  <c r="T1444" i="16"/>
  <c r="O1444" i="16"/>
  <c r="Q1444" i="16" s="1"/>
  <c r="O1448" i="16"/>
  <c r="Q1448" i="16" s="1"/>
  <c r="T1448" i="16"/>
  <c r="T1450" i="16"/>
  <c r="O1450" i="16"/>
  <c r="Q1450" i="16" s="1"/>
  <c r="T1452" i="16"/>
  <c r="O1452" i="16"/>
  <c r="Q1452" i="16" s="1"/>
  <c r="T1456" i="16"/>
  <c r="O1456" i="16"/>
  <c r="Q1456" i="16" s="1"/>
  <c r="T1460" i="16"/>
  <c r="O1460" i="16"/>
  <c r="Q1460" i="16" s="1"/>
  <c r="T1466" i="16"/>
  <c r="O1466" i="16"/>
  <c r="Q1466" i="16" s="1"/>
  <c r="T1471" i="16"/>
  <c r="O1471" i="16"/>
  <c r="Q1471" i="16" s="1"/>
  <c r="T1474" i="16"/>
  <c r="O1474" i="16"/>
  <c r="Q1474" i="16" s="1"/>
  <c r="O1476" i="16"/>
  <c r="Q1476" i="16" s="1"/>
  <c r="T1476" i="16"/>
  <c r="T1478" i="16"/>
  <c r="O1478" i="16"/>
  <c r="Q1478" i="16" s="1"/>
  <c r="T1480" i="16"/>
  <c r="O1480" i="16"/>
  <c r="Q1480" i="16" s="1"/>
  <c r="T1482" i="16"/>
  <c r="O1482" i="16"/>
  <c r="Q1482" i="16" s="1"/>
  <c r="T1486" i="16"/>
  <c r="O1486" i="16"/>
  <c r="Q1486" i="16" s="1"/>
  <c r="T1490" i="16"/>
  <c r="O1490" i="16"/>
  <c r="Q1490" i="16" s="1"/>
  <c r="T1493" i="16"/>
  <c r="O1493" i="16"/>
  <c r="Q1493" i="16" s="1"/>
  <c r="T1497" i="16"/>
  <c r="O1497" i="16"/>
  <c r="Q1497" i="16" s="1"/>
  <c r="O1499" i="16"/>
  <c r="Q1499" i="16" s="1"/>
  <c r="T1499" i="16"/>
  <c r="T1584" i="16"/>
  <c r="O1584" i="16"/>
  <c r="Q1584" i="16" s="1"/>
  <c r="T1592" i="16"/>
  <c r="O1592" i="16"/>
  <c r="Q1592" i="16" s="1"/>
  <c r="T1605" i="16"/>
  <c r="O1605" i="16"/>
  <c r="Q1605" i="16" s="1"/>
  <c r="T1611" i="16"/>
  <c r="O1611" i="16"/>
  <c r="Q1611" i="16" s="1"/>
  <c r="T1621" i="16"/>
  <c r="O1621" i="16"/>
  <c r="Q1621" i="16" s="1"/>
  <c r="T1625" i="16"/>
  <c r="O1625" i="16"/>
  <c r="Q1625" i="16" s="1"/>
  <c r="T1638" i="16"/>
  <c r="O1638" i="16"/>
  <c r="Q1638" i="16" s="1"/>
  <c r="O1644" i="16"/>
  <c r="Q1644" i="16" s="1"/>
  <c r="T1644" i="16"/>
  <c r="T1646" i="16"/>
  <c r="O1646" i="16"/>
  <c r="Q1646" i="16" s="1"/>
  <c r="T1649" i="16"/>
  <c r="O1649" i="16"/>
  <c r="Q1649" i="16" s="1"/>
  <c r="T1651" i="16"/>
  <c r="O1651" i="16"/>
  <c r="Q1651" i="16" s="1"/>
  <c r="T1658" i="16"/>
  <c r="O1658" i="16"/>
  <c r="Q1658" i="16" s="1"/>
  <c r="T1664" i="16"/>
  <c r="O1664" i="16"/>
  <c r="Q1664" i="16" s="1"/>
  <c r="T1675" i="16"/>
  <c r="O1675" i="16"/>
  <c r="Q1675" i="16" s="1"/>
  <c r="T1688" i="16"/>
  <c r="O1688" i="16"/>
  <c r="Q1688" i="16" s="1"/>
  <c r="O1695" i="16"/>
  <c r="Q1695" i="16" s="1"/>
  <c r="T1695" i="16"/>
  <c r="T1698" i="16"/>
  <c r="O1698" i="16"/>
  <c r="Q1698" i="16" s="1"/>
  <c r="T1702" i="16"/>
  <c r="O1702" i="16"/>
  <c r="Q1702" i="16" s="1"/>
  <c r="T1712" i="16"/>
  <c r="O1712" i="16"/>
  <c r="Q1712" i="16" s="1"/>
  <c r="T1723" i="16"/>
  <c r="O1723" i="16"/>
  <c r="Q1723" i="16" s="1"/>
  <c r="T1745" i="16"/>
  <c r="O1745" i="16"/>
  <c r="Q1745" i="16" s="1"/>
  <c r="T1760" i="16"/>
  <c r="O1760" i="16"/>
  <c r="Q1760" i="16" s="1"/>
  <c r="T1778" i="16"/>
  <c r="O1778" i="16"/>
  <c r="Q1778" i="16" s="1"/>
  <c r="O1799" i="16"/>
  <c r="Q1799" i="16" s="1"/>
  <c r="T1799" i="16"/>
  <c r="T1805" i="16"/>
  <c r="O1805" i="16"/>
  <c r="Q1805" i="16" s="1"/>
  <c r="T1816" i="16"/>
  <c r="O1816" i="16"/>
  <c r="Q1816" i="16" s="1"/>
  <c r="T1824" i="16"/>
  <c r="O1824" i="16"/>
  <c r="Q1824" i="16" s="1"/>
  <c r="T1836" i="16"/>
  <c r="O1836" i="16"/>
  <c r="Q1836" i="16" s="1"/>
  <c r="T1850" i="16"/>
  <c r="O1850" i="16"/>
  <c r="Q1850" i="16" s="1"/>
  <c r="T1856" i="16"/>
  <c r="O1856" i="16"/>
  <c r="Q1856" i="16" s="1"/>
  <c r="T1867" i="16"/>
  <c r="O1867" i="16"/>
  <c r="Q1867" i="16" s="1"/>
  <c r="O1870" i="16"/>
  <c r="Q1870" i="16" s="1"/>
  <c r="T1870" i="16"/>
  <c r="T1874" i="16"/>
  <c r="O1874" i="16"/>
  <c r="Q1874" i="16" s="1"/>
  <c r="T1883" i="16"/>
  <c r="O1883" i="16"/>
  <c r="Q1883" i="16" s="1"/>
  <c r="T1889" i="16"/>
  <c r="O1889" i="16"/>
  <c r="Q1889" i="16" s="1"/>
  <c r="T1922" i="16"/>
  <c r="O1922" i="16"/>
  <c r="Q1922" i="16" s="1"/>
  <c r="T1976" i="16"/>
  <c r="O1976" i="16"/>
  <c r="Q1976" i="16" s="1"/>
  <c r="T1981" i="16"/>
  <c r="O1981" i="16"/>
  <c r="Q1981" i="16" s="1"/>
  <c r="T1989" i="16"/>
  <c r="O1989" i="16"/>
  <c r="Q1989" i="16" s="1"/>
  <c r="O2010" i="16"/>
  <c r="Q2010" i="16" s="1"/>
  <c r="T2010" i="16"/>
  <c r="T2012" i="16"/>
  <c r="O2012" i="16"/>
  <c r="Q2012" i="16" s="1"/>
  <c r="T2045" i="16"/>
  <c r="O2045" i="16"/>
  <c r="Q2045" i="16" s="1"/>
  <c r="T2080" i="16"/>
  <c r="O2080" i="16"/>
  <c r="Q2080" i="16" s="1"/>
  <c r="T2093" i="16"/>
  <c r="O2093" i="16"/>
  <c r="Q2093" i="16" s="1"/>
  <c r="T2098" i="16"/>
  <c r="O2098" i="16"/>
  <c r="Q2098" i="16" s="1"/>
  <c r="T2120" i="16"/>
  <c r="O2120" i="16"/>
  <c r="Q2120" i="16" s="1"/>
  <c r="T2137" i="16"/>
  <c r="O2137" i="16"/>
  <c r="Q2137" i="16" s="1"/>
  <c r="T66" i="16"/>
  <c r="O66" i="16"/>
  <c r="Q66" i="16" s="1"/>
  <c r="T76" i="16"/>
  <c r="O76" i="16"/>
  <c r="Q76" i="16" s="1"/>
  <c r="T156" i="16"/>
  <c r="O156" i="16"/>
  <c r="Q156" i="16" s="1"/>
  <c r="T161" i="16"/>
  <c r="O161" i="16"/>
  <c r="Q161" i="16" s="1"/>
  <c r="T288" i="16"/>
  <c r="O288" i="16"/>
  <c r="Q288" i="16" s="1"/>
  <c r="T424" i="16"/>
  <c r="O424" i="16"/>
  <c r="Q424" i="16" s="1"/>
  <c r="T461" i="16"/>
  <c r="O461" i="16"/>
  <c r="Q461" i="16" s="1"/>
  <c r="T708" i="16"/>
  <c r="O708" i="16"/>
  <c r="Q708" i="16" s="1"/>
  <c r="T763" i="16"/>
  <c r="O763" i="16"/>
  <c r="Q763" i="16" s="1"/>
  <c r="T777" i="16"/>
  <c r="O777" i="16"/>
  <c r="Q777" i="16" s="1"/>
  <c r="T853" i="16"/>
  <c r="O853" i="16"/>
  <c r="Q853" i="16" s="1"/>
  <c r="T1057" i="16"/>
  <c r="O1057" i="16"/>
  <c r="Q1057" i="16" s="1"/>
  <c r="T1063" i="16"/>
  <c r="O1063" i="16"/>
  <c r="Q1063" i="16" s="1"/>
  <c r="T1091" i="16"/>
  <c r="O1091" i="16"/>
  <c r="Q1091" i="16" s="1"/>
  <c r="T1108" i="16"/>
  <c r="O1108" i="16"/>
  <c r="Q1108" i="16" s="1"/>
  <c r="T1201" i="16"/>
  <c r="O1201" i="16"/>
  <c r="Q1201" i="16" s="1"/>
  <c r="T1405" i="16"/>
  <c r="O1405" i="16"/>
  <c r="Q1405" i="16" s="1"/>
  <c r="T1455" i="16"/>
  <c r="O1455" i="16"/>
  <c r="Q1455" i="16" s="1"/>
  <c r="T1606" i="16"/>
  <c r="O1606" i="16"/>
  <c r="Q1606" i="16" s="1"/>
  <c r="T1676" i="16"/>
  <c r="O1676" i="16"/>
  <c r="Q1676" i="16" s="1"/>
  <c r="T1691" i="16"/>
  <c r="O1691" i="16"/>
  <c r="Q1691" i="16" s="1"/>
  <c r="T1714" i="16"/>
  <c r="O1714" i="16"/>
  <c r="Q1714" i="16" s="1"/>
  <c r="T1732" i="16"/>
  <c r="O1732" i="16"/>
  <c r="Q1732" i="16" s="1"/>
  <c r="T1993" i="16"/>
  <c r="O1993" i="16"/>
  <c r="Q1993" i="16" s="1"/>
  <c r="T2003" i="16"/>
  <c r="O2003" i="16"/>
  <c r="Q2003" i="16" s="1"/>
  <c r="O67" i="16"/>
  <c r="Q67" i="16" s="1"/>
  <c r="T67" i="16"/>
  <c r="T110" i="16"/>
  <c r="O110" i="16"/>
  <c r="Q110" i="16" s="1"/>
  <c r="O158" i="16"/>
  <c r="Q158" i="16" s="1"/>
  <c r="T158" i="16"/>
  <c r="T219" i="16"/>
  <c r="O219" i="16"/>
  <c r="Q219" i="16" s="1"/>
  <c r="O365" i="16"/>
  <c r="Q365" i="16" s="1"/>
  <c r="T365" i="16"/>
  <c r="T430" i="16"/>
  <c r="O430" i="16"/>
  <c r="Q430" i="16" s="1"/>
  <c r="O626" i="16"/>
  <c r="Q626" i="16" s="1"/>
  <c r="T626" i="16"/>
  <c r="T713" i="16"/>
  <c r="O713" i="16"/>
  <c r="Q713" i="16" s="1"/>
  <c r="O770" i="16"/>
  <c r="Q770" i="16" s="1"/>
  <c r="T770" i="16"/>
  <c r="T783" i="16"/>
  <c r="O783" i="16"/>
  <c r="Q783" i="16" s="1"/>
  <c r="O1047" i="16"/>
  <c r="Q1047" i="16" s="1"/>
  <c r="T1047" i="16"/>
  <c r="T1062" i="16"/>
  <c r="O1062" i="16"/>
  <c r="Q1062" i="16" s="1"/>
  <c r="O1067" i="16"/>
  <c r="Q1067" i="16" s="1"/>
  <c r="T1067" i="16"/>
  <c r="T1104" i="16"/>
  <c r="O1104" i="16"/>
  <c r="Q1104" i="16" s="1"/>
  <c r="O1200" i="16"/>
  <c r="Q1200" i="16" s="1"/>
  <c r="T1200" i="16"/>
  <c r="T1385" i="16"/>
  <c r="O1385" i="16"/>
  <c r="Q1385" i="16" s="1"/>
  <c r="T1431" i="16"/>
  <c r="O1431" i="16"/>
  <c r="Q1431" i="16" s="1"/>
  <c r="T1603" i="16"/>
  <c r="O1603" i="16"/>
  <c r="Q1603" i="16" s="1"/>
  <c r="T1620" i="16"/>
  <c r="O1620" i="16"/>
  <c r="Q1620" i="16" s="1"/>
  <c r="T1690" i="16"/>
  <c r="O1690" i="16"/>
  <c r="Q1690" i="16" s="1"/>
  <c r="T1713" i="16"/>
  <c r="O1713" i="16"/>
  <c r="Q1713" i="16" s="1"/>
  <c r="T1725" i="16"/>
  <c r="O1725" i="16"/>
  <c r="Q1725" i="16" s="1"/>
  <c r="T1988" i="16"/>
  <c r="O1988" i="16"/>
  <c r="Q1988" i="16" s="1"/>
  <c r="T1995" i="16"/>
  <c r="O1995" i="16"/>
  <c r="Q1995" i="16" s="1"/>
  <c r="T2004" i="16"/>
  <c r="O2004" i="16"/>
  <c r="Q2004" i="16" s="1"/>
  <c r="T415" i="16"/>
  <c r="O415" i="16"/>
  <c r="Q415" i="16" s="1"/>
  <c r="T441" i="16"/>
  <c r="O441" i="16"/>
  <c r="Q441" i="16" s="1"/>
  <c r="T451" i="16"/>
  <c r="O451" i="16"/>
  <c r="Q451" i="16" s="1"/>
  <c r="T463" i="16"/>
  <c r="O463" i="16"/>
  <c r="Q463" i="16" s="1"/>
  <c r="T470" i="16"/>
  <c r="O470" i="16"/>
  <c r="Q470" i="16" s="1"/>
  <c r="T530" i="16"/>
  <c r="O530" i="16"/>
  <c r="Q530" i="16" s="1"/>
  <c r="T811" i="16"/>
  <c r="O811" i="16"/>
  <c r="Q811" i="16" s="1"/>
  <c r="T852" i="16"/>
  <c r="O852" i="16"/>
  <c r="Q852" i="16" s="1"/>
  <c r="T1029" i="16"/>
  <c r="O1029" i="16"/>
  <c r="Q1029" i="16" s="1"/>
  <c r="T1038" i="16"/>
  <c r="O1038" i="16"/>
  <c r="Q1038" i="16" s="1"/>
  <c r="T1073" i="16"/>
  <c r="O1073" i="16"/>
  <c r="Q1073" i="16" s="1"/>
  <c r="T1129" i="16"/>
  <c r="O1129" i="16"/>
  <c r="Q1129" i="16" s="1"/>
  <c r="T1587" i="16"/>
  <c r="O1587" i="16"/>
  <c r="Q1587" i="16" s="1"/>
  <c r="T1763" i="16"/>
  <c r="O1763" i="16"/>
  <c r="Q1763" i="16" s="1"/>
  <c r="T438" i="16"/>
  <c r="O438" i="16"/>
  <c r="Q438" i="16" s="1"/>
  <c r="T442" i="16"/>
  <c r="O442" i="16"/>
  <c r="Q442" i="16" s="1"/>
  <c r="T456" i="16"/>
  <c r="O456" i="16"/>
  <c r="Q456" i="16" s="1"/>
  <c r="T464" i="16"/>
  <c r="O464" i="16"/>
  <c r="Q464" i="16" s="1"/>
  <c r="T473" i="16"/>
  <c r="O473" i="16"/>
  <c r="Q473" i="16" s="1"/>
  <c r="T729" i="16"/>
  <c r="O729" i="16"/>
  <c r="Q729" i="16" s="1"/>
  <c r="T845" i="16"/>
  <c r="O845" i="16"/>
  <c r="Q845" i="16" s="1"/>
  <c r="T945" i="16"/>
  <c r="O945" i="16"/>
  <c r="Q945" i="16" s="1"/>
  <c r="T1033" i="16"/>
  <c r="O1033" i="16"/>
  <c r="Q1033" i="16" s="1"/>
  <c r="T1071" i="16"/>
  <c r="O1071" i="16"/>
  <c r="Q1071" i="16" s="1"/>
  <c r="T1074" i="16"/>
  <c r="O1074" i="16"/>
  <c r="Q1074" i="16" s="1"/>
  <c r="T1130" i="16"/>
  <c r="O1130" i="16"/>
  <c r="Q1130" i="16" s="1"/>
  <c r="O1679" i="16"/>
  <c r="Q1679" i="16" s="1"/>
  <c r="T1679" i="16"/>
  <c r="T1960" i="16"/>
  <c r="O1960" i="16"/>
  <c r="Q1960" i="16" s="1"/>
  <c r="T91" i="16"/>
  <c r="O91" i="16"/>
  <c r="Q91" i="16" s="1"/>
  <c r="T246" i="16"/>
  <c r="O246" i="16"/>
  <c r="Q246" i="16" s="1"/>
  <c r="T371" i="16"/>
  <c r="O371" i="16"/>
  <c r="Q371" i="16" s="1"/>
  <c r="T864" i="16"/>
  <c r="O864" i="16"/>
  <c r="Q864" i="16" s="1"/>
  <c r="T866" i="16"/>
  <c r="O866" i="16"/>
  <c r="Q866" i="16" s="1"/>
  <c r="T903" i="16"/>
  <c r="O903" i="16"/>
  <c r="Q903" i="16" s="1"/>
  <c r="T905" i="16"/>
  <c r="O905" i="16"/>
  <c r="Q905" i="16" s="1"/>
  <c r="T935" i="16"/>
  <c r="O935" i="16"/>
  <c r="Q935" i="16" s="1"/>
  <c r="T970" i="16"/>
  <c r="O970" i="16"/>
  <c r="Q970" i="16" s="1"/>
  <c r="T1019" i="16"/>
  <c r="O1019" i="16"/>
  <c r="Q1019" i="16" s="1"/>
  <c r="T1021" i="16"/>
  <c r="O1021" i="16"/>
  <c r="Q1021" i="16" s="1"/>
  <c r="T1026" i="16"/>
  <c r="O1026" i="16"/>
  <c r="Q1026" i="16" s="1"/>
  <c r="T1189" i="16"/>
  <c r="O1189" i="16"/>
  <c r="Q1189" i="16" s="1"/>
  <c r="T1535" i="16"/>
  <c r="O1535" i="16"/>
  <c r="Q1535" i="16" s="1"/>
  <c r="T1648" i="16"/>
  <c r="O1648" i="16"/>
  <c r="Q1648" i="16" s="1"/>
  <c r="T1668" i="16"/>
  <c r="O1668" i="16"/>
  <c r="Q1668" i="16" s="1"/>
  <c r="T1703" i="16"/>
  <c r="O1703" i="16"/>
  <c r="Q1703" i="16" s="1"/>
  <c r="T1738" i="16"/>
  <c r="O1738" i="16"/>
  <c r="Q1738" i="16" s="1"/>
  <c r="T1749" i="16"/>
  <c r="O1749" i="16"/>
  <c r="Q1749" i="16" s="1"/>
  <c r="T1795" i="16"/>
  <c r="O1795" i="16"/>
  <c r="Q1795" i="16" s="1"/>
  <c r="T1823" i="16"/>
  <c r="O1823" i="16"/>
  <c r="Q1823" i="16" s="1"/>
  <c r="T1834" i="16"/>
  <c r="O1834" i="16"/>
  <c r="Q1834" i="16" s="1"/>
  <c r="T1841" i="16"/>
  <c r="O1841" i="16"/>
  <c r="Q1841" i="16" s="1"/>
  <c r="T1888" i="16"/>
  <c r="O1888" i="16"/>
  <c r="Q1888" i="16" s="1"/>
  <c r="T1920" i="16"/>
  <c r="O1920" i="16"/>
  <c r="Q1920" i="16" s="1"/>
  <c r="T2052" i="16"/>
  <c r="O2052" i="16"/>
  <c r="Q2052" i="16" s="1"/>
  <c r="T2066" i="16"/>
  <c r="O2066" i="16"/>
  <c r="Q2066" i="16" s="1"/>
  <c r="T2146" i="16"/>
  <c r="O2146" i="16"/>
  <c r="Q2146" i="16" s="1"/>
  <c r="T245" i="16"/>
  <c r="O245" i="16"/>
  <c r="Q245" i="16" s="1"/>
  <c r="T263" i="16"/>
  <c r="O263" i="16"/>
  <c r="Q263" i="16" s="1"/>
  <c r="T497" i="16"/>
  <c r="O497" i="16"/>
  <c r="Q497" i="16" s="1"/>
  <c r="T865" i="16"/>
  <c r="O865" i="16"/>
  <c r="Q865" i="16" s="1"/>
  <c r="T889" i="16"/>
  <c r="O889" i="16"/>
  <c r="Q889" i="16" s="1"/>
  <c r="T904" i="16"/>
  <c r="O904" i="16"/>
  <c r="Q904" i="16" s="1"/>
  <c r="T934" i="16"/>
  <c r="O934" i="16"/>
  <c r="Q934" i="16" s="1"/>
  <c r="T969" i="16"/>
  <c r="O969" i="16"/>
  <c r="Q969" i="16" s="1"/>
  <c r="T971" i="16"/>
  <c r="O971" i="16"/>
  <c r="Q971" i="16" s="1"/>
  <c r="T1020" i="16"/>
  <c r="O1020" i="16"/>
  <c r="Q1020" i="16" s="1"/>
  <c r="T1024" i="16"/>
  <c r="O1024" i="16"/>
  <c r="Q1024" i="16" s="1"/>
  <c r="T1146" i="16"/>
  <c r="O1146" i="16"/>
  <c r="Q1146" i="16" s="1"/>
  <c r="T1191" i="16"/>
  <c r="O1191" i="16"/>
  <c r="Q1191" i="16" s="1"/>
  <c r="T1640" i="16"/>
  <c r="O1640" i="16"/>
  <c r="Q1640" i="16" s="1"/>
  <c r="T1662" i="16"/>
  <c r="O1662" i="16"/>
  <c r="Q1662" i="16" s="1"/>
  <c r="T1697" i="16"/>
  <c r="O1697" i="16"/>
  <c r="Q1697" i="16" s="1"/>
  <c r="T1737" i="16"/>
  <c r="O1737" i="16"/>
  <c r="Q1737" i="16" s="1"/>
  <c r="T1739" i="16"/>
  <c r="O1739" i="16"/>
  <c r="Q1739" i="16" s="1"/>
  <c r="T1794" i="16"/>
  <c r="O1794" i="16"/>
  <c r="Q1794" i="16" s="1"/>
  <c r="T1822" i="16"/>
  <c r="O1822" i="16"/>
  <c r="Q1822" i="16" s="1"/>
  <c r="T1833" i="16"/>
  <c r="O1833" i="16"/>
  <c r="Q1833" i="16" s="1"/>
  <c r="T1839" i="16"/>
  <c r="O1839" i="16"/>
  <c r="Q1839" i="16" s="1"/>
  <c r="T1887" i="16"/>
  <c r="O1887" i="16"/>
  <c r="Q1887" i="16" s="1"/>
  <c r="T1919" i="16"/>
  <c r="O1919" i="16"/>
  <c r="Q1919" i="16" s="1"/>
  <c r="T1972" i="16"/>
  <c r="O1972" i="16"/>
  <c r="Q1972" i="16" s="1"/>
  <c r="T2063" i="16"/>
  <c r="O2063" i="16"/>
  <c r="Q2063" i="16" s="1"/>
  <c r="T2136" i="16"/>
  <c r="O2136" i="16"/>
  <c r="Q2136" i="16" s="1"/>
  <c r="T2605" i="15"/>
  <c r="O2605" i="15"/>
  <c r="Q2605" i="15" s="1"/>
  <c r="T7" i="15"/>
  <c r="O7" i="15"/>
  <c r="Q7" i="15" s="1"/>
  <c r="T11" i="15"/>
  <c r="O11" i="15"/>
  <c r="Q11" i="15" s="1"/>
  <c r="T19" i="15"/>
  <c r="O19" i="15"/>
  <c r="Q19" i="15" s="1"/>
  <c r="T21" i="15"/>
  <c r="O21" i="15"/>
  <c r="Q21" i="15" s="1"/>
  <c r="T24" i="15"/>
  <c r="O24" i="15"/>
  <c r="Q24" i="15" s="1"/>
  <c r="T29" i="15"/>
  <c r="O29" i="15"/>
  <c r="Q29" i="15" s="1"/>
  <c r="T31" i="15"/>
  <c r="O31" i="15"/>
  <c r="Q31" i="15" s="1"/>
  <c r="T33" i="15"/>
  <c r="O33" i="15"/>
  <c r="Q33" i="15" s="1"/>
  <c r="T40" i="15"/>
  <c r="O40" i="15"/>
  <c r="Q40" i="15" s="1"/>
  <c r="T45" i="15"/>
  <c r="O45" i="15"/>
  <c r="Q45" i="15" s="1"/>
  <c r="T49" i="15"/>
  <c r="O49" i="15"/>
  <c r="Q49" i="15" s="1"/>
  <c r="T51" i="15"/>
  <c r="O51" i="15"/>
  <c r="Q51" i="15" s="1"/>
  <c r="T57" i="15"/>
  <c r="O57" i="15"/>
  <c r="Q57" i="15" s="1"/>
  <c r="T60" i="15"/>
  <c r="O60" i="15"/>
  <c r="Q60" i="15" s="1"/>
  <c r="T62" i="15"/>
  <c r="O62" i="15"/>
  <c r="Q62" i="15" s="1"/>
  <c r="T67" i="15"/>
  <c r="O67" i="15"/>
  <c r="Q67" i="15" s="1"/>
  <c r="T69" i="15"/>
  <c r="O69" i="15"/>
  <c r="Q69" i="15" s="1"/>
  <c r="T72" i="15"/>
  <c r="O72" i="15"/>
  <c r="Q72" i="15" s="1"/>
  <c r="T77" i="15"/>
  <c r="O77" i="15"/>
  <c r="Q77" i="15" s="1"/>
  <c r="T83" i="15"/>
  <c r="O83" i="15"/>
  <c r="Q83" i="15" s="1"/>
  <c r="T86" i="15"/>
  <c r="O86" i="15"/>
  <c r="Q86" i="15" s="1"/>
  <c r="T89" i="15"/>
  <c r="O89" i="15"/>
  <c r="Q89" i="15" s="1"/>
  <c r="T91" i="15"/>
  <c r="O91" i="15"/>
  <c r="Q91" i="15" s="1"/>
  <c r="T93" i="15"/>
  <c r="O93" i="15"/>
  <c r="Q93" i="15" s="1"/>
  <c r="T96" i="15"/>
  <c r="O96" i="15"/>
  <c r="Q96" i="15" s="1"/>
  <c r="T98" i="15"/>
  <c r="O98" i="15"/>
  <c r="Q98" i="15" s="1"/>
  <c r="T100" i="15"/>
  <c r="O100" i="15"/>
  <c r="Q100" i="15" s="1"/>
  <c r="T104" i="15"/>
  <c r="O104" i="15"/>
  <c r="Q104" i="15" s="1"/>
  <c r="T143" i="15"/>
  <c r="O143" i="15"/>
  <c r="Q143" i="15" s="1"/>
  <c r="T185" i="15"/>
  <c r="O185" i="15"/>
  <c r="Q185" i="15" s="1"/>
  <c r="T191" i="15"/>
  <c r="O191" i="15"/>
  <c r="Q191" i="15" s="1"/>
  <c r="T194" i="15"/>
  <c r="O194" i="15"/>
  <c r="Q194" i="15" s="1"/>
  <c r="T196" i="15"/>
  <c r="O196" i="15"/>
  <c r="Q196" i="15" s="1"/>
  <c r="T199" i="15"/>
  <c r="O199" i="15"/>
  <c r="Q199" i="15" s="1"/>
  <c r="T206" i="15"/>
  <c r="O206" i="15"/>
  <c r="Q206" i="15" s="1"/>
  <c r="T210" i="15"/>
  <c r="O210" i="15"/>
  <c r="Q210" i="15" s="1"/>
  <c r="T212" i="15"/>
  <c r="O212" i="15"/>
  <c r="Q212" i="15" s="1"/>
  <c r="T216" i="15"/>
  <c r="O216" i="15"/>
  <c r="Q216" i="15" s="1"/>
  <c r="T219" i="15"/>
  <c r="O219" i="15"/>
  <c r="Q219" i="15" s="1"/>
  <c r="T221" i="15"/>
  <c r="O221" i="15"/>
  <c r="Q221" i="15" s="1"/>
  <c r="T224" i="15"/>
  <c r="O224" i="15"/>
  <c r="Q224" i="15" s="1"/>
  <c r="T226" i="15"/>
  <c r="O226" i="15"/>
  <c r="Q226" i="15" s="1"/>
  <c r="T229" i="15"/>
  <c r="O229" i="15"/>
  <c r="Q229" i="15" s="1"/>
  <c r="T232" i="15"/>
  <c r="O232" i="15"/>
  <c r="Q232" i="15" s="1"/>
  <c r="T234" i="15"/>
  <c r="O234" i="15"/>
  <c r="Q234" i="15" s="1"/>
  <c r="T243" i="15"/>
  <c r="O243" i="15"/>
  <c r="Q243" i="15" s="1"/>
  <c r="T254" i="15"/>
  <c r="O254" i="15"/>
  <c r="Q254" i="15" s="1"/>
  <c r="T258" i="15"/>
  <c r="O258" i="15"/>
  <c r="Q258" i="15" s="1"/>
  <c r="T260" i="15"/>
  <c r="O260" i="15"/>
  <c r="Q260" i="15" s="1"/>
  <c r="T264" i="15"/>
  <c r="O264" i="15"/>
  <c r="Q264" i="15" s="1"/>
  <c r="T267" i="15"/>
  <c r="O267" i="15"/>
  <c r="Q267" i="15" s="1"/>
  <c r="T271" i="15"/>
  <c r="O271" i="15"/>
  <c r="Q271" i="15" s="1"/>
  <c r="T273" i="15"/>
  <c r="O273" i="15"/>
  <c r="Q273" i="15" s="1"/>
  <c r="T275" i="15"/>
  <c r="O275" i="15"/>
  <c r="Q275" i="15" s="1"/>
  <c r="T281" i="15"/>
  <c r="O281" i="15"/>
  <c r="Q281" i="15" s="1"/>
  <c r="T288" i="15"/>
  <c r="O288" i="15"/>
  <c r="Q288" i="15" s="1"/>
  <c r="T292" i="15"/>
  <c r="O292" i="15"/>
  <c r="Q292" i="15" s="1"/>
  <c r="T297" i="15"/>
  <c r="O297" i="15"/>
  <c r="Q297" i="15" s="1"/>
  <c r="T300" i="15"/>
  <c r="O300" i="15"/>
  <c r="Q300" i="15" s="1"/>
  <c r="T307" i="15"/>
  <c r="O307" i="15"/>
  <c r="Q307" i="15" s="1"/>
  <c r="T315" i="15"/>
  <c r="O315" i="15"/>
  <c r="Q315" i="15" s="1"/>
  <c r="T321" i="15"/>
  <c r="O321" i="15"/>
  <c r="Q321" i="15" s="1"/>
  <c r="T323" i="15"/>
  <c r="O323" i="15"/>
  <c r="Q323" i="15" s="1"/>
  <c r="T339" i="15"/>
  <c r="O339" i="15"/>
  <c r="Q339" i="15" s="1"/>
  <c r="T343" i="15"/>
  <c r="O343" i="15"/>
  <c r="Q343" i="15" s="1"/>
  <c r="T351" i="15"/>
  <c r="O351" i="15"/>
  <c r="Q351" i="15" s="1"/>
  <c r="T354" i="15"/>
  <c r="O354" i="15"/>
  <c r="Q354" i="15" s="1"/>
  <c r="T357" i="15"/>
  <c r="O357" i="15"/>
  <c r="Q357" i="15" s="1"/>
  <c r="T364" i="15"/>
  <c r="O364" i="15"/>
  <c r="Q364" i="15" s="1"/>
  <c r="T367" i="15"/>
  <c r="O367" i="15"/>
  <c r="Q367" i="15" s="1"/>
  <c r="T372" i="15"/>
  <c r="O372" i="15"/>
  <c r="Q372" i="15" s="1"/>
  <c r="T377" i="15"/>
  <c r="O377" i="15"/>
  <c r="Q377" i="15" s="1"/>
  <c r="T384" i="15"/>
  <c r="O384" i="15"/>
  <c r="Q384" i="15" s="1"/>
  <c r="T387" i="15"/>
  <c r="O387" i="15"/>
  <c r="Q387" i="15" s="1"/>
  <c r="T389" i="15"/>
  <c r="O389" i="15"/>
  <c r="Q389" i="15" s="1"/>
  <c r="T393" i="15"/>
  <c r="O393" i="15"/>
  <c r="Q393" i="15" s="1"/>
  <c r="T397" i="15"/>
  <c r="O397" i="15"/>
  <c r="Q397" i="15" s="1"/>
  <c r="T401" i="15"/>
  <c r="O401" i="15"/>
  <c r="Q401" i="15" s="1"/>
  <c r="T407" i="15"/>
  <c r="O407" i="15"/>
  <c r="Q407" i="15" s="1"/>
  <c r="T418" i="15"/>
  <c r="O418" i="15"/>
  <c r="Q418" i="15" s="1"/>
  <c r="T423" i="15"/>
  <c r="O423" i="15"/>
  <c r="Q423" i="15" s="1"/>
  <c r="T426" i="15"/>
  <c r="O426" i="15"/>
  <c r="Q426" i="15" s="1"/>
  <c r="T434" i="15"/>
  <c r="O434" i="15"/>
  <c r="Q434" i="15" s="1"/>
  <c r="T439" i="15"/>
  <c r="O439" i="15"/>
  <c r="Q439" i="15" s="1"/>
  <c r="T442" i="15"/>
  <c r="O442" i="15"/>
  <c r="Q442" i="15" s="1"/>
  <c r="T447" i="15"/>
  <c r="O447" i="15"/>
  <c r="Q447" i="15" s="1"/>
  <c r="T449" i="15"/>
  <c r="O449" i="15"/>
  <c r="Q449" i="15" s="1"/>
  <c r="T451" i="15"/>
  <c r="O451" i="15"/>
  <c r="Q451" i="15" s="1"/>
  <c r="T454" i="15"/>
  <c r="O454" i="15"/>
  <c r="Q454" i="15" s="1"/>
  <c r="T458" i="15"/>
  <c r="O458" i="15"/>
  <c r="Q458" i="15" s="1"/>
  <c r="T472" i="15"/>
  <c r="O472" i="15"/>
  <c r="Q472" i="15" s="1"/>
  <c r="T475" i="15"/>
  <c r="O475" i="15"/>
  <c r="Q475" i="15" s="1"/>
  <c r="T477" i="15"/>
  <c r="O477" i="15"/>
  <c r="Q477" i="15" s="1"/>
  <c r="T480" i="15"/>
  <c r="O480" i="15"/>
  <c r="Q480" i="15" s="1"/>
  <c r="T484" i="15"/>
  <c r="O484" i="15"/>
  <c r="Q484" i="15" s="1"/>
  <c r="T487" i="15"/>
  <c r="O487" i="15"/>
  <c r="Q487" i="15" s="1"/>
  <c r="T491" i="15"/>
  <c r="O491" i="15"/>
  <c r="Q491" i="15" s="1"/>
  <c r="T498" i="15"/>
  <c r="O498" i="15"/>
  <c r="Q498" i="15" s="1"/>
  <c r="T501" i="15"/>
  <c r="O501" i="15"/>
  <c r="Q501" i="15" s="1"/>
  <c r="T506" i="15"/>
  <c r="O506" i="15"/>
  <c r="Q506" i="15" s="1"/>
  <c r="T516" i="15"/>
  <c r="O516" i="15"/>
  <c r="Q516" i="15" s="1"/>
  <c r="T519" i="15"/>
  <c r="O519" i="15"/>
  <c r="Q519" i="15" s="1"/>
  <c r="T525" i="15"/>
  <c r="O525" i="15"/>
  <c r="Q525" i="15" s="1"/>
  <c r="T532" i="15"/>
  <c r="O532" i="15"/>
  <c r="Q532" i="15" s="1"/>
  <c r="T536" i="15"/>
  <c r="O536" i="15"/>
  <c r="Q536" i="15" s="1"/>
  <c r="T542" i="15"/>
  <c r="O542" i="15"/>
  <c r="Q542" i="15" s="1"/>
  <c r="T544" i="15"/>
  <c r="O544" i="15"/>
  <c r="Q544" i="15" s="1"/>
  <c r="T547" i="15"/>
  <c r="O547" i="15"/>
  <c r="Q547" i="15" s="1"/>
  <c r="T550" i="15"/>
  <c r="O550" i="15"/>
  <c r="Q550" i="15" s="1"/>
  <c r="T554" i="15"/>
  <c r="O554" i="15"/>
  <c r="Q554" i="15" s="1"/>
  <c r="T559" i="15"/>
  <c r="O559" i="15"/>
  <c r="Q559" i="15" s="1"/>
  <c r="T567" i="15"/>
  <c r="O567" i="15"/>
  <c r="Q567" i="15" s="1"/>
  <c r="T569" i="15"/>
  <c r="O569" i="15"/>
  <c r="Q569" i="15" s="1"/>
  <c r="T573" i="15"/>
  <c r="O573" i="15"/>
  <c r="Q573" i="15" s="1"/>
  <c r="T577" i="15"/>
  <c r="O577" i="15"/>
  <c r="Q577" i="15" s="1"/>
  <c r="T579" i="15"/>
  <c r="O579" i="15"/>
  <c r="Q579" i="15" s="1"/>
  <c r="T582" i="15"/>
  <c r="O582" i="15"/>
  <c r="Q582" i="15" s="1"/>
  <c r="T587" i="15"/>
  <c r="O587" i="15"/>
  <c r="Q587" i="15" s="1"/>
  <c r="T590" i="15"/>
  <c r="O590" i="15"/>
  <c r="Q590" i="15" s="1"/>
  <c r="T595" i="15"/>
  <c r="O595" i="15"/>
  <c r="Q595" i="15" s="1"/>
  <c r="T597" i="15"/>
  <c r="O597" i="15"/>
  <c r="Q597" i="15" s="1"/>
  <c r="T599" i="15"/>
  <c r="O599" i="15"/>
  <c r="Q599" i="15" s="1"/>
  <c r="T604" i="15"/>
  <c r="O604" i="15"/>
  <c r="Q604" i="15" s="1"/>
  <c r="T606" i="15"/>
  <c r="O606" i="15"/>
  <c r="Q606" i="15" s="1"/>
  <c r="T609" i="15"/>
  <c r="O609" i="15"/>
  <c r="Q609" i="15" s="1"/>
  <c r="T612" i="15"/>
  <c r="O612" i="15"/>
  <c r="Q612" i="15" s="1"/>
  <c r="T615" i="15"/>
  <c r="O615" i="15"/>
  <c r="Q615" i="15" s="1"/>
  <c r="T619" i="15"/>
  <c r="O619" i="15"/>
  <c r="Q619" i="15" s="1"/>
  <c r="T624" i="15"/>
  <c r="O624" i="15"/>
  <c r="Q624" i="15" s="1"/>
  <c r="T636" i="15"/>
  <c r="O636" i="15"/>
  <c r="Q636" i="15" s="1"/>
  <c r="T708" i="15"/>
  <c r="O708" i="15"/>
  <c r="Q708" i="15" s="1"/>
  <c r="T711" i="15"/>
  <c r="O711" i="15"/>
  <c r="Q711" i="15" s="1"/>
  <c r="T718" i="15"/>
  <c r="O718" i="15"/>
  <c r="Q718" i="15" s="1"/>
  <c r="T729" i="15"/>
  <c r="O729" i="15"/>
  <c r="Q729" i="15" s="1"/>
  <c r="T746" i="15"/>
  <c r="O746" i="15"/>
  <c r="Q746" i="15" s="1"/>
  <c r="T916" i="15"/>
  <c r="O916" i="15"/>
  <c r="Q916" i="15" s="1"/>
  <c r="T923" i="15"/>
  <c r="O923" i="15"/>
  <c r="Q923" i="15" s="1"/>
  <c r="T928" i="15"/>
  <c r="O928" i="15"/>
  <c r="Q928" i="15" s="1"/>
  <c r="T937" i="15"/>
  <c r="O937" i="15"/>
  <c r="Q937" i="15" s="1"/>
  <c r="T943" i="15"/>
  <c r="O943" i="15"/>
  <c r="Q943" i="15" s="1"/>
  <c r="T1014" i="15"/>
  <c r="O1014" i="15"/>
  <c r="Q1014" i="15" s="1"/>
  <c r="T1279" i="15"/>
  <c r="O1279" i="15"/>
  <c r="Q1279" i="15" s="1"/>
  <c r="T1281" i="15"/>
  <c r="O1281" i="15"/>
  <c r="Q1281" i="15" s="1"/>
  <c r="T1283" i="15"/>
  <c r="O1283" i="15"/>
  <c r="Q1283" i="15" s="1"/>
  <c r="T1290" i="15"/>
  <c r="O1290" i="15"/>
  <c r="Q1290" i="15" s="1"/>
  <c r="T1295" i="15"/>
  <c r="O1295" i="15"/>
  <c r="Q1295" i="15" s="1"/>
  <c r="T1310" i="15"/>
  <c r="O1310" i="15"/>
  <c r="Q1310" i="15" s="1"/>
  <c r="T1390" i="15"/>
  <c r="O1390" i="15"/>
  <c r="Q1390" i="15" s="1"/>
  <c r="T1396" i="15"/>
  <c r="O1396" i="15"/>
  <c r="Q1396" i="15" s="1"/>
  <c r="T1402" i="15"/>
  <c r="O1402" i="15"/>
  <c r="Q1402" i="15" s="1"/>
  <c r="T1418" i="15"/>
  <c r="O1418" i="15"/>
  <c r="Q1418" i="15" s="1"/>
  <c r="T1423" i="15"/>
  <c r="O1423" i="15"/>
  <c r="Q1423" i="15" s="1"/>
  <c r="T1430" i="15"/>
  <c r="O1430" i="15"/>
  <c r="Q1430" i="15" s="1"/>
  <c r="T1435" i="15"/>
  <c r="O1435" i="15"/>
  <c r="Q1435" i="15" s="1"/>
  <c r="T1437" i="15"/>
  <c r="O1437" i="15"/>
  <c r="Q1437" i="15" s="1"/>
  <c r="T1441" i="15"/>
  <c r="O1441" i="15"/>
  <c r="Q1441" i="15" s="1"/>
  <c r="T1493" i="15"/>
  <c r="O1493" i="15"/>
  <c r="Q1493" i="15" s="1"/>
  <c r="T1942" i="15"/>
  <c r="O1942" i="15"/>
  <c r="Q1942" i="15" s="1"/>
  <c r="T1946" i="15"/>
  <c r="O1946" i="15"/>
  <c r="Q1946" i="15" s="1"/>
  <c r="T2109" i="15"/>
  <c r="O2109" i="15"/>
  <c r="Q2109" i="15" s="1"/>
  <c r="T2143" i="15"/>
  <c r="O2143" i="15"/>
  <c r="Q2143" i="15" s="1"/>
  <c r="T2851" i="15"/>
  <c r="O2851" i="15"/>
  <c r="Q2851" i="15" s="1"/>
  <c r="T2859" i="15"/>
  <c r="O2859" i="15"/>
  <c r="Q2859" i="15" s="1"/>
  <c r="T2861" i="15"/>
  <c r="O2861" i="15"/>
  <c r="Q2861" i="15" s="1"/>
  <c r="T2870" i="15"/>
  <c r="O2870" i="15"/>
  <c r="Q2870" i="15" s="1"/>
  <c r="T2872" i="15"/>
  <c r="O2872" i="15"/>
  <c r="Q2872" i="15" s="1"/>
  <c r="T2876" i="15"/>
  <c r="O2876" i="15"/>
  <c r="Q2876" i="15" s="1"/>
  <c r="T2879" i="15"/>
  <c r="O2879" i="15"/>
  <c r="Q2879" i="15" s="1"/>
  <c r="T2890" i="15"/>
  <c r="O2890" i="15"/>
  <c r="Q2890" i="15" s="1"/>
  <c r="T2892" i="15"/>
  <c r="O2892" i="15"/>
  <c r="Q2892" i="15" s="1"/>
  <c r="T2894" i="15"/>
  <c r="O2894" i="15"/>
  <c r="Q2894" i="15" s="1"/>
  <c r="T2896" i="15"/>
  <c r="O2896" i="15"/>
  <c r="Q2896" i="15" s="1"/>
  <c r="T2898" i="15"/>
  <c r="O2898" i="15"/>
  <c r="Q2898" i="15" s="1"/>
  <c r="T2902" i="15"/>
  <c r="O2902" i="15"/>
  <c r="Q2902" i="15" s="1"/>
  <c r="T2908" i="15"/>
  <c r="O2908" i="15"/>
  <c r="Q2908" i="15" s="1"/>
  <c r="T2912" i="15"/>
  <c r="O2912" i="15"/>
  <c r="Q2912" i="15" s="1"/>
  <c r="T2914" i="15"/>
  <c r="O2914" i="15"/>
  <c r="Q2914" i="15" s="1"/>
  <c r="T2919" i="15"/>
  <c r="O2919" i="15"/>
  <c r="Q2919" i="15" s="1"/>
  <c r="T2926" i="15"/>
  <c r="O2926" i="15"/>
  <c r="Q2926" i="15" s="1"/>
  <c r="T2931" i="15"/>
  <c r="O2931" i="15"/>
  <c r="Q2931" i="15" s="1"/>
  <c r="T2937" i="15"/>
  <c r="O2937" i="15"/>
  <c r="Q2937" i="15" s="1"/>
  <c r="T2939" i="15"/>
  <c r="O2939" i="15"/>
  <c r="Q2939" i="15" s="1"/>
  <c r="T2942" i="15"/>
  <c r="O2942" i="15"/>
  <c r="Q2942" i="15" s="1"/>
  <c r="T2944" i="15"/>
  <c r="O2944" i="15"/>
  <c r="Q2944" i="15" s="1"/>
  <c r="T2946" i="15"/>
  <c r="O2946" i="15"/>
  <c r="Q2946" i="15" s="1"/>
  <c r="T2948" i="15"/>
  <c r="O2948" i="15"/>
  <c r="Q2948" i="15" s="1"/>
  <c r="T3153" i="15"/>
  <c r="O3153" i="15"/>
  <c r="Q3153" i="15" s="1"/>
  <c r="T3156" i="15"/>
  <c r="O3156" i="15"/>
  <c r="Q3156" i="15" s="1"/>
  <c r="T4070" i="15"/>
  <c r="O4070" i="15"/>
  <c r="Q4070" i="15" s="1"/>
  <c r="T4331" i="15"/>
  <c r="O4331" i="15"/>
  <c r="Q4331" i="15" s="1"/>
  <c r="T4334" i="15"/>
  <c r="O4334" i="15"/>
  <c r="Q4334" i="15" s="1"/>
  <c r="T4338" i="15"/>
  <c r="O4338" i="15"/>
  <c r="Q4338" i="15" s="1"/>
  <c r="T4348" i="15"/>
  <c r="O4348" i="15"/>
  <c r="Q4348" i="15" s="1"/>
  <c r="T4356" i="15"/>
  <c r="O4356" i="15"/>
  <c r="Q4356" i="15" s="1"/>
  <c r="T4360" i="15"/>
  <c r="O4360" i="15"/>
  <c r="Q4360" i="15" s="1"/>
  <c r="T4365" i="15"/>
  <c r="O4365" i="15"/>
  <c r="Q4365" i="15" s="1"/>
  <c r="T4367" i="15"/>
  <c r="O4367" i="15"/>
  <c r="Q4367" i="15" s="1"/>
  <c r="T4373" i="15"/>
  <c r="O4373" i="15"/>
  <c r="Q4373" i="15" s="1"/>
  <c r="T4377" i="15"/>
  <c r="O4377" i="15"/>
  <c r="Q4377" i="15" s="1"/>
  <c r="T4384" i="15"/>
  <c r="O4384" i="15"/>
  <c r="Q4384" i="15" s="1"/>
  <c r="T4388" i="15"/>
  <c r="O4388" i="15"/>
  <c r="Q4388" i="15" s="1"/>
  <c r="T4396" i="15"/>
  <c r="O4396" i="15"/>
  <c r="Q4396" i="15" s="1"/>
  <c r="T4411" i="15"/>
  <c r="O4411" i="15"/>
  <c r="Q4411" i="15" s="1"/>
  <c r="T4447" i="15"/>
  <c r="O4447" i="15"/>
  <c r="Q4447" i="15" s="1"/>
  <c r="T4451" i="15"/>
  <c r="O4451" i="15"/>
  <c r="Q4451" i="15" s="1"/>
  <c r="T4467" i="15"/>
  <c r="O4467" i="15"/>
  <c r="Q4467" i="15" s="1"/>
  <c r="T4472" i="15"/>
  <c r="O4472" i="15"/>
  <c r="Q4472" i="15" s="1"/>
  <c r="T4474" i="15"/>
  <c r="O4474" i="15"/>
  <c r="Q4474" i="15" s="1"/>
  <c r="T4477" i="15"/>
  <c r="O4477" i="15"/>
  <c r="Q4477" i="15" s="1"/>
  <c r="T4479" i="15"/>
  <c r="O4479" i="15"/>
  <c r="Q4479" i="15" s="1"/>
  <c r="T4481" i="15"/>
  <c r="O4481" i="15"/>
  <c r="Q4481" i="15" s="1"/>
  <c r="T4483" i="15"/>
  <c r="O4483" i="15"/>
  <c r="Q4483" i="15" s="1"/>
  <c r="T4486" i="15"/>
  <c r="O4486" i="15"/>
  <c r="Q4486" i="15" s="1"/>
  <c r="T4500" i="15"/>
  <c r="O4500" i="15"/>
  <c r="Q4500" i="15" s="1"/>
  <c r="T4503" i="15"/>
  <c r="O4503" i="15"/>
  <c r="Q4503" i="15" s="1"/>
  <c r="T4505" i="15"/>
  <c r="O4505" i="15"/>
  <c r="Q4505" i="15" s="1"/>
  <c r="T4508" i="15"/>
  <c r="O4508" i="15"/>
  <c r="Q4508" i="15" s="1"/>
  <c r="T4511" i="15"/>
  <c r="O4511" i="15"/>
  <c r="Q4511" i="15" s="1"/>
  <c r="T4515" i="15"/>
  <c r="O4515" i="15"/>
  <c r="Q4515" i="15" s="1"/>
  <c r="T4517" i="15"/>
  <c r="O4517" i="15"/>
  <c r="Q4517" i="15" s="1"/>
  <c r="T4519" i="15"/>
  <c r="O4519" i="15"/>
  <c r="Q4519" i="15" s="1"/>
  <c r="T4525" i="15"/>
  <c r="O4525" i="15"/>
  <c r="Q4525" i="15" s="1"/>
  <c r="T4531" i="15"/>
  <c r="O4531" i="15"/>
  <c r="Q4531" i="15" s="1"/>
  <c r="T4534" i="15"/>
  <c r="O4534" i="15"/>
  <c r="Q4534" i="15" s="1"/>
  <c r="T4540" i="15"/>
  <c r="O4540" i="15"/>
  <c r="Q4540" i="15" s="1"/>
  <c r="T4584" i="15"/>
  <c r="O4584" i="15"/>
  <c r="Q4584" i="15" s="1"/>
  <c r="T4595" i="15"/>
  <c r="O4595" i="15"/>
  <c r="Q4595" i="15" s="1"/>
  <c r="T4605" i="15"/>
  <c r="O4605" i="15"/>
  <c r="Q4605" i="15" s="1"/>
  <c r="T4624" i="15"/>
  <c r="O4624" i="15"/>
  <c r="Q4624" i="15" s="1"/>
  <c r="T4634" i="15"/>
  <c r="O4634" i="15"/>
  <c r="Q4634" i="15" s="1"/>
  <c r="T4637" i="15"/>
  <c r="O4637" i="15"/>
  <c r="Q4637" i="15" s="1"/>
  <c r="T4639" i="15"/>
  <c r="O4639" i="15"/>
  <c r="Q4639" i="15" s="1"/>
  <c r="T4642" i="15"/>
  <c r="O4642" i="15"/>
  <c r="Q4642" i="15" s="1"/>
  <c r="T4647" i="15"/>
  <c r="O4647" i="15"/>
  <c r="Q4647" i="15" s="1"/>
  <c r="T4649" i="15"/>
  <c r="O4649" i="15"/>
  <c r="Q4649" i="15" s="1"/>
  <c r="T4655" i="15"/>
  <c r="O4655" i="15"/>
  <c r="Q4655" i="15" s="1"/>
  <c r="T4662" i="15"/>
  <c r="O4662" i="15"/>
  <c r="Q4662" i="15" s="1"/>
  <c r="T4669" i="15"/>
  <c r="O4669" i="15"/>
  <c r="Q4669" i="15" s="1"/>
  <c r="T4703" i="15"/>
  <c r="O4703" i="15"/>
  <c r="Q4703" i="15" s="1"/>
  <c r="T4707" i="15"/>
  <c r="O4707" i="15"/>
  <c r="Q4707" i="15" s="1"/>
  <c r="T4709" i="15"/>
  <c r="O4709" i="15"/>
  <c r="Q4709" i="15" s="1"/>
  <c r="T4717" i="15"/>
  <c r="O4717" i="15"/>
  <c r="Q4717" i="15" s="1"/>
  <c r="T4719" i="15"/>
  <c r="O4719" i="15"/>
  <c r="Q4719" i="15" s="1"/>
  <c r="T4722" i="15"/>
  <c r="O4722" i="15"/>
  <c r="Q4722" i="15" s="1"/>
  <c r="T4728" i="15"/>
  <c r="O4728" i="15"/>
  <c r="Q4728" i="15" s="1"/>
  <c r="T4733" i="15"/>
  <c r="O4733" i="15"/>
  <c r="Q4733" i="15" s="1"/>
  <c r="T4737" i="15"/>
  <c r="O4737" i="15"/>
  <c r="Q4737" i="15" s="1"/>
  <c r="T4762" i="15"/>
  <c r="O4762" i="15"/>
  <c r="Q4762" i="15" s="1"/>
  <c r="T4780" i="15"/>
  <c r="O4780" i="15"/>
  <c r="Q4780" i="15" s="1"/>
  <c r="T4829" i="15"/>
  <c r="O4829" i="15"/>
  <c r="Q4829" i="15" s="1"/>
  <c r="T4862" i="15"/>
  <c r="O4862" i="15"/>
  <c r="Q4862" i="15" s="1"/>
  <c r="T4876" i="15"/>
  <c r="O4876" i="15"/>
  <c r="Q4876" i="15" s="1"/>
  <c r="T6" i="15"/>
  <c r="O6" i="15"/>
  <c r="Q6" i="15" s="1"/>
  <c r="T10" i="15"/>
  <c r="O10" i="15"/>
  <c r="Q10" i="15" s="1"/>
  <c r="T18" i="15"/>
  <c r="O18" i="15"/>
  <c r="Q18" i="15" s="1"/>
  <c r="T20" i="15"/>
  <c r="O20" i="15"/>
  <c r="Q20" i="15" s="1"/>
  <c r="T23" i="15"/>
  <c r="O23" i="15"/>
  <c r="Q23" i="15" s="1"/>
  <c r="T25" i="15"/>
  <c r="O25" i="15"/>
  <c r="Q25" i="15" s="1"/>
  <c r="T30" i="15"/>
  <c r="O30" i="15"/>
  <c r="Q30" i="15" s="1"/>
  <c r="T32" i="15"/>
  <c r="O32" i="15"/>
  <c r="Q32" i="15" s="1"/>
  <c r="T34" i="15"/>
  <c r="O34" i="15"/>
  <c r="Q34" i="15" s="1"/>
  <c r="T43" i="15"/>
  <c r="O43" i="15"/>
  <c r="Q43" i="15" s="1"/>
  <c r="T48" i="15"/>
  <c r="O48" i="15"/>
  <c r="Q48" i="15" s="1"/>
  <c r="T50" i="15"/>
  <c r="O50" i="15"/>
  <c r="Q50" i="15" s="1"/>
  <c r="T52" i="15"/>
  <c r="O52" i="15"/>
  <c r="Q52" i="15" s="1"/>
  <c r="T58" i="15"/>
  <c r="O58" i="15"/>
  <c r="Q58" i="15" s="1"/>
  <c r="T61" i="15"/>
  <c r="O61" i="15"/>
  <c r="Q61" i="15" s="1"/>
  <c r="T66" i="15"/>
  <c r="O66" i="15"/>
  <c r="Q66" i="15" s="1"/>
  <c r="T68" i="15"/>
  <c r="O68" i="15"/>
  <c r="Q68" i="15" s="1"/>
  <c r="T70" i="15"/>
  <c r="O70" i="15"/>
  <c r="Q70" i="15" s="1"/>
  <c r="T74" i="15"/>
  <c r="O74" i="15"/>
  <c r="Q74" i="15" s="1"/>
  <c r="T78" i="15"/>
  <c r="O78" i="15"/>
  <c r="Q78" i="15" s="1"/>
  <c r="T84" i="15"/>
  <c r="O84" i="15"/>
  <c r="Q84" i="15" s="1"/>
  <c r="T88" i="15"/>
  <c r="O88" i="15"/>
  <c r="Q88" i="15" s="1"/>
  <c r="T90" i="15"/>
  <c r="O90" i="15"/>
  <c r="Q90" i="15" s="1"/>
  <c r="T92" i="15"/>
  <c r="O92" i="15"/>
  <c r="Q92" i="15" s="1"/>
  <c r="T95" i="15"/>
  <c r="O95" i="15"/>
  <c r="Q95" i="15" s="1"/>
  <c r="T97" i="15"/>
  <c r="O97" i="15"/>
  <c r="Q97" i="15" s="1"/>
  <c r="T99" i="15"/>
  <c r="O99" i="15"/>
  <c r="Q99" i="15" s="1"/>
  <c r="T101" i="15"/>
  <c r="O101" i="15"/>
  <c r="Q101" i="15" s="1"/>
  <c r="T105" i="15"/>
  <c r="O105" i="15"/>
  <c r="Q105" i="15" s="1"/>
  <c r="T184" i="15"/>
  <c r="O184" i="15"/>
  <c r="Q184" i="15" s="1"/>
  <c r="T190" i="15"/>
  <c r="O190" i="15"/>
  <c r="Q190" i="15" s="1"/>
  <c r="T192" i="15"/>
  <c r="O192" i="15"/>
  <c r="Q192" i="15" s="1"/>
  <c r="T195" i="15"/>
  <c r="O195" i="15"/>
  <c r="Q195" i="15" s="1"/>
  <c r="T197" i="15"/>
  <c r="O197" i="15"/>
  <c r="Q197" i="15" s="1"/>
  <c r="T200" i="15"/>
  <c r="O200" i="15"/>
  <c r="Q200" i="15" s="1"/>
  <c r="T209" i="15"/>
  <c r="O209" i="15"/>
  <c r="Q209" i="15" s="1"/>
  <c r="T211" i="15"/>
  <c r="O211" i="15"/>
  <c r="Q211" i="15" s="1"/>
  <c r="T214" i="15"/>
  <c r="O214" i="15"/>
  <c r="Q214" i="15" s="1"/>
  <c r="T218" i="15"/>
  <c r="O218" i="15"/>
  <c r="Q218" i="15" s="1"/>
  <c r="T220" i="15"/>
  <c r="O220" i="15"/>
  <c r="Q220" i="15" s="1"/>
  <c r="T223" i="15"/>
  <c r="O223" i="15"/>
  <c r="Q223" i="15" s="1"/>
  <c r="T225" i="15"/>
  <c r="O225" i="15"/>
  <c r="Q225" i="15" s="1"/>
  <c r="T227" i="15"/>
  <c r="O227" i="15"/>
  <c r="Q227" i="15" s="1"/>
  <c r="T230" i="15"/>
  <c r="O230" i="15"/>
  <c r="Q230" i="15" s="1"/>
  <c r="T233" i="15"/>
  <c r="O233" i="15"/>
  <c r="Q233" i="15" s="1"/>
  <c r="T238" i="15"/>
  <c r="O238" i="15"/>
  <c r="Q238" i="15" s="1"/>
  <c r="T253" i="15"/>
  <c r="O253" i="15"/>
  <c r="Q253" i="15" s="1"/>
  <c r="T257" i="15"/>
  <c r="O257" i="15"/>
  <c r="Q257" i="15" s="1"/>
  <c r="T259" i="15"/>
  <c r="O259" i="15"/>
  <c r="Q259" i="15" s="1"/>
  <c r="T263" i="15"/>
  <c r="O263" i="15"/>
  <c r="Q263" i="15" s="1"/>
  <c r="T266" i="15"/>
  <c r="O266" i="15"/>
  <c r="Q266" i="15" s="1"/>
  <c r="T268" i="15"/>
  <c r="O268" i="15"/>
  <c r="Q268" i="15" s="1"/>
  <c r="T272" i="15"/>
  <c r="O272" i="15"/>
  <c r="Q272" i="15" s="1"/>
  <c r="T274" i="15"/>
  <c r="O274" i="15"/>
  <c r="Q274" i="15" s="1"/>
  <c r="T280" i="15"/>
  <c r="O280" i="15"/>
  <c r="Q280" i="15" s="1"/>
  <c r="T283" i="15"/>
  <c r="O283" i="15"/>
  <c r="Q283" i="15" s="1"/>
  <c r="T290" i="15"/>
  <c r="O290" i="15"/>
  <c r="Q290" i="15" s="1"/>
  <c r="T294" i="15"/>
  <c r="O294" i="15"/>
  <c r="Q294" i="15" s="1"/>
  <c r="T298" i="15"/>
  <c r="O298" i="15"/>
  <c r="Q298" i="15" s="1"/>
  <c r="T301" i="15"/>
  <c r="O301" i="15"/>
  <c r="Q301" i="15" s="1"/>
  <c r="T313" i="15"/>
  <c r="O313" i="15"/>
  <c r="Q313" i="15" s="1"/>
  <c r="T317" i="15"/>
  <c r="O317" i="15"/>
  <c r="Q317" i="15" s="1"/>
  <c r="T322" i="15"/>
  <c r="O322" i="15"/>
  <c r="Q322" i="15" s="1"/>
  <c r="T327" i="15"/>
  <c r="O327" i="15"/>
  <c r="Q327" i="15" s="1"/>
  <c r="T342" i="15"/>
  <c r="O342" i="15"/>
  <c r="Q342" i="15" s="1"/>
  <c r="T349" i="15"/>
  <c r="O349" i="15"/>
  <c r="Q349" i="15" s="1"/>
  <c r="T353" i="15"/>
  <c r="O353" i="15"/>
  <c r="Q353" i="15" s="1"/>
  <c r="T356" i="15"/>
  <c r="O356" i="15"/>
  <c r="Q356" i="15" s="1"/>
  <c r="T358" i="15"/>
  <c r="O358" i="15"/>
  <c r="Q358" i="15" s="1"/>
  <c r="T366" i="15"/>
  <c r="O366" i="15"/>
  <c r="Q366" i="15" s="1"/>
  <c r="T370" i="15"/>
  <c r="O370" i="15"/>
  <c r="Q370" i="15" s="1"/>
  <c r="T375" i="15"/>
  <c r="O375" i="15"/>
  <c r="Q375" i="15" s="1"/>
  <c r="T382" i="15"/>
  <c r="O382" i="15"/>
  <c r="Q382" i="15" s="1"/>
  <c r="T385" i="15"/>
  <c r="O385" i="15"/>
  <c r="Q385" i="15" s="1"/>
  <c r="T388" i="15"/>
  <c r="O388" i="15"/>
  <c r="Q388" i="15" s="1"/>
  <c r="T391" i="15"/>
  <c r="O391" i="15"/>
  <c r="Q391" i="15" s="1"/>
  <c r="T396" i="15"/>
  <c r="O396" i="15"/>
  <c r="Q396" i="15" s="1"/>
  <c r="T399" i="15"/>
  <c r="O399" i="15"/>
  <c r="Q399" i="15" s="1"/>
  <c r="T405" i="15"/>
  <c r="O405" i="15"/>
  <c r="Q405" i="15" s="1"/>
  <c r="T408" i="15"/>
  <c r="O408" i="15"/>
  <c r="Q408" i="15" s="1"/>
  <c r="T422" i="15"/>
  <c r="O422" i="15"/>
  <c r="Q422" i="15" s="1"/>
  <c r="T424" i="15"/>
  <c r="O424" i="15"/>
  <c r="Q424" i="15" s="1"/>
  <c r="T429" i="15"/>
  <c r="O429" i="15"/>
  <c r="Q429" i="15" s="1"/>
  <c r="T436" i="15"/>
  <c r="O436" i="15"/>
  <c r="Q436" i="15" s="1"/>
  <c r="T440" i="15"/>
  <c r="O440" i="15"/>
  <c r="Q440" i="15" s="1"/>
  <c r="T443" i="15"/>
  <c r="O443" i="15"/>
  <c r="Q443" i="15" s="1"/>
  <c r="T448" i="15"/>
  <c r="O448" i="15"/>
  <c r="Q448" i="15" s="1"/>
  <c r="T450" i="15"/>
  <c r="O450" i="15"/>
  <c r="Q450" i="15" s="1"/>
  <c r="T452" i="15"/>
  <c r="O452" i="15"/>
  <c r="Q452" i="15" s="1"/>
  <c r="T456" i="15"/>
  <c r="O456" i="15"/>
  <c r="Q456" i="15" s="1"/>
  <c r="T462" i="15"/>
  <c r="O462" i="15"/>
  <c r="Q462" i="15" s="1"/>
  <c r="T473" i="15"/>
  <c r="O473" i="15"/>
  <c r="Q473" i="15" s="1"/>
  <c r="T476" i="15"/>
  <c r="O476" i="15"/>
  <c r="Q476" i="15" s="1"/>
  <c r="T478" i="15"/>
  <c r="O478" i="15"/>
  <c r="Q478" i="15" s="1"/>
  <c r="T481" i="15"/>
  <c r="O481" i="15"/>
  <c r="Q481" i="15" s="1"/>
  <c r="T485" i="15"/>
  <c r="O485" i="15"/>
  <c r="Q485" i="15" s="1"/>
  <c r="T490" i="15"/>
  <c r="O490" i="15"/>
  <c r="Q490" i="15" s="1"/>
  <c r="T493" i="15"/>
  <c r="O493" i="15"/>
  <c r="Q493" i="15" s="1"/>
  <c r="T500" i="15"/>
  <c r="O500" i="15"/>
  <c r="Q500" i="15" s="1"/>
  <c r="T503" i="15"/>
  <c r="O503" i="15"/>
  <c r="Q503" i="15" s="1"/>
  <c r="T511" i="15"/>
  <c r="O511" i="15"/>
  <c r="Q511" i="15" s="1"/>
  <c r="T518" i="15"/>
  <c r="O518" i="15"/>
  <c r="Q518" i="15" s="1"/>
  <c r="T522" i="15"/>
  <c r="O522" i="15"/>
  <c r="Q522" i="15" s="1"/>
  <c r="T531" i="15"/>
  <c r="O531" i="15"/>
  <c r="Q531" i="15" s="1"/>
  <c r="T534" i="15"/>
  <c r="O534" i="15"/>
  <c r="Q534" i="15" s="1"/>
  <c r="T537" i="15"/>
  <c r="O537" i="15"/>
  <c r="Q537" i="15" s="1"/>
  <c r="T543" i="15"/>
  <c r="O543" i="15"/>
  <c r="Q543" i="15" s="1"/>
  <c r="T546" i="15"/>
  <c r="O546" i="15"/>
  <c r="Q546" i="15" s="1"/>
  <c r="T549" i="15"/>
  <c r="O549" i="15"/>
  <c r="Q549" i="15" s="1"/>
  <c r="T553" i="15"/>
  <c r="O553" i="15"/>
  <c r="Q553" i="15" s="1"/>
  <c r="T558" i="15"/>
  <c r="O558" i="15"/>
  <c r="Q558" i="15" s="1"/>
  <c r="T564" i="15"/>
  <c r="O564" i="15"/>
  <c r="Q564" i="15" s="1"/>
  <c r="T568" i="15"/>
  <c r="O568" i="15"/>
  <c r="Q568" i="15" s="1"/>
  <c r="T570" i="15"/>
  <c r="O570" i="15"/>
  <c r="Q570" i="15" s="1"/>
  <c r="T576" i="15"/>
  <c r="O576" i="15"/>
  <c r="Q576" i="15" s="1"/>
  <c r="T578" i="15"/>
  <c r="O578" i="15"/>
  <c r="Q578" i="15" s="1"/>
  <c r="T580" i="15"/>
  <c r="O580" i="15"/>
  <c r="Q580" i="15" s="1"/>
  <c r="T585" i="15"/>
  <c r="O585" i="15"/>
  <c r="Q585" i="15" s="1"/>
  <c r="T588" i="15"/>
  <c r="O588" i="15"/>
  <c r="Q588" i="15" s="1"/>
  <c r="T594" i="15"/>
  <c r="O594" i="15"/>
  <c r="Q594" i="15" s="1"/>
  <c r="T596" i="15"/>
  <c r="O596" i="15"/>
  <c r="Q596" i="15" s="1"/>
  <c r="T598" i="15"/>
  <c r="O598" i="15"/>
  <c r="Q598" i="15" s="1"/>
  <c r="T601" i="15"/>
  <c r="O601" i="15"/>
  <c r="Q601" i="15" s="1"/>
  <c r="T605" i="15"/>
  <c r="O605" i="15"/>
  <c r="Q605" i="15" s="1"/>
  <c r="T608" i="15"/>
  <c r="O608" i="15"/>
  <c r="Q608" i="15" s="1"/>
  <c r="T611" i="15"/>
  <c r="O611" i="15"/>
  <c r="Q611" i="15" s="1"/>
  <c r="T613" i="15"/>
  <c r="O613" i="15"/>
  <c r="Q613" i="15" s="1"/>
  <c r="T618" i="15"/>
  <c r="O618" i="15"/>
  <c r="Q618" i="15" s="1"/>
  <c r="T621" i="15"/>
  <c r="O621" i="15"/>
  <c r="Q621" i="15" s="1"/>
  <c r="T625" i="15"/>
  <c r="O625" i="15"/>
  <c r="Q625" i="15" s="1"/>
  <c r="T668" i="15"/>
  <c r="O668" i="15"/>
  <c r="Q668" i="15" s="1"/>
  <c r="T710" i="15"/>
  <c r="O710" i="15"/>
  <c r="Q710" i="15" s="1"/>
  <c r="T715" i="15"/>
  <c r="O715" i="15"/>
  <c r="Q715" i="15" s="1"/>
  <c r="T720" i="15"/>
  <c r="O720" i="15"/>
  <c r="Q720" i="15" s="1"/>
  <c r="T740" i="15"/>
  <c r="O740" i="15"/>
  <c r="Q740" i="15" s="1"/>
  <c r="T818" i="15"/>
  <c r="O818" i="15"/>
  <c r="Q818" i="15" s="1"/>
  <c r="T917" i="15"/>
  <c r="O917" i="15"/>
  <c r="Q917" i="15" s="1"/>
  <c r="T924" i="15"/>
  <c r="O924" i="15"/>
  <c r="Q924" i="15" s="1"/>
  <c r="T932" i="15"/>
  <c r="O932" i="15"/>
  <c r="Q932" i="15" s="1"/>
  <c r="T941" i="15"/>
  <c r="O941" i="15"/>
  <c r="Q941" i="15" s="1"/>
  <c r="T963" i="15"/>
  <c r="O963" i="15"/>
  <c r="Q963" i="15" s="1"/>
  <c r="T1275" i="15"/>
  <c r="O1275" i="15"/>
  <c r="Q1275" i="15" s="1"/>
  <c r="T1280" i="15"/>
  <c r="O1280" i="15"/>
  <c r="Q1280" i="15" s="1"/>
  <c r="T1282" i="15"/>
  <c r="O1282" i="15"/>
  <c r="Q1282" i="15" s="1"/>
  <c r="T1288" i="15"/>
  <c r="O1288" i="15"/>
  <c r="Q1288" i="15" s="1"/>
  <c r="T1291" i="15"/>
  <c r="O1291" i="15"/>
  <c r="Q1291" i="15" s="1"/>
  <c r="T1309" i="15"/>
  <c r="O1309" i="15"/>
  <c r="Q1309" i="15" s="1"/>
  <c r="T1311" i="15"/>
  <c r="O1311" i="15"/>
  <c r="Q1311" i="15" s="1"/>
  <c r="T1395" i="15"/>
  <c r="O1395" i="15"/>
  <c r="Q1395" i="15" s="1"/>
  <c r="T1397" i="15"/>
  <c r="O1397" i="15"/>
  <c r="Q1397" i="15" s="1"/>
  <c r="T1408" i="15"/>
  <c r="O1408" i="15"/>
  <c r="Q1408" i="15" s="1"/>
  <c r="T1422" i="15"/>
  <c r="O1422" i="15"/>
  <c r="Q1422" i="15" s="1"/>
  <c r="T1424" i="15"/>
  <c r="O1424" i="15"/>
  <c r="Q1424" i="15" s="1"/>
  <c r="T1434" i="15"/>
  <c r="O1434" i="15"/>
  <c r="Q1434" i="15" s="1"/>
  <c r="T1436" i="15"/>
  <c r="O1436" i="15"/>
  <c r="Q1436" i="15" s="1"/>
  <c r="T1439" i="15"/>
  <c r="O1439" i="15"/>
  <c r="Q1439" i="15" s="1"/>
  <c r="T1442" i="15"/>
  <c r="O1442" i="15"/>
  <c r="Q1442" i="15" s="1"/>
  <c r="T1922" i="15"/>
  <c r="O1922" i="15"/>
  <c r="Q1922" i="15" s="1"/>
  <c r="T1943" i="15"/>
  <c r="O1943" i="15"/>
  <c r="Q1943" i="15" s="1"/>
  <c r="T2108" i="15"/>
  <c r="O2108" i="15"/>
  <c r="Q2108" i="15" s="1"/>
  <c r="T2142" i="15"/>
  <c r="O2142" i="15"/>
  <c r="Q2142" i="15" s="1"/>
  <c r="T2846" i="15"/>
  <c r="O2846" i="15"/>
  <c r="Q2846" i="15" s="1"/>
  <c r="T2853" i="15"/>
  <c r="O2853" i="15"/>
  <c r="Q2853" i="15" s="1"/>
  <c r="T2860" i="15"/>
  <c r="O2860" i="15"/>
  <c r="Q2860" i="15" s="1"/>
  <c r="T2863" i="15"/>
  <c r="O2863" i="15"/>
  <c r="Q2863" i="15" s="1"/>
  <c r="T2871" i="15"/>
  <c r="O2871" i="15"/>
  <c r="Q2871" i="15" s="1"/>
  <c r="T2875" i="15"/>
  <c r="O2875" i="15"/>
  <c r="Q2875" i="15" s="1"/>
  <c r="T2878" i="15"/>
  <c r="O2878" i="15"/>
  <c r="Q2878" i="15" s="1"/>
  <c r="T2880" i="15"/>
  <c r="O2880" i="15"/>
  <c r="Q2880" i="15" s="1"/>
  <c r="T2891" i="15"/>
  <c r="O2891" i="15"/>
  <c r="Q2891" i="15" s="1"/>
  <c r="T2893" i="15"/>
  <c r="O2893" i="15"/>
  <c r="Q2893" i="15" s="1"/>
  <c r="T2895" i="15"/>
  <c r="O2895" i="15"/>
  <c r="Q2895" i="15" s="1"/>
  <c r="T2897" i="15"/>
  <c r="O2897" i="15"/>
  <c r="Q2897" i="15" s="1"/>
  <c r="T2899" i="15"/>
  <c r="O2899" i="15"/>
  <c r="Q2899" i="15" s="1"/>
  <c r="T2904" i="15"/>
  <c r="O2904" i="15"/>
  <c r="Q2904" i="15" s="1"/>
  <c r="T2911" i="15"/>
  <c r="O2911" i="15"/>
  <c r="Q2911" i="15" s="1"/>
  <c r="T2913" i="15"/>
  <c r="O2913" i="15"/>
  <c r="Q2913" i="15" s="1"/>
  <c r="T2916" i="15"/>
  <c r="O2916" i="15"/>
  <c r="Q2916" i="15" s="1"/>
  <c r="T2920" i="15"/>
  <c r="O2920" i="15"/>
  <c r="Q2920" i="15" s="1"/>
  <c r="T2930" i="15"/>
  <c r="O2930" i="15"/>
  <c r="Q2930" i="15" s="1"/>
  <c r="T2935" i="15"/>
  <c r="O2935" i="15"/>
  <c r="Q2935" i="15" s="1"/>
  <c r="T2938" i="15"/>
  <c r="O2938" i="15"/>
  <c r="Q2938" i="15" s="1"/>
  <c r="T2941" i="15"/>
  <c r="O2941" i="15"/>
  <c r="Q2941" i="15" s="1"/>
  <c r="T2943" i="15"/>
  <c r="O2943" i="15"/>
  <c r="Q2943" i="15" s="1"/>
  <c r="T2945" i="15"/>
  <c r="O2945" i="15"/>
  <c r="Q2945" i="15" s="1"/>
  <c r="T2947" i="15"/>
  <c r="O2947" i="15"/>
  <c r="Q2947" i="15" s="1"/>
  <c r="T3144" i="15"/>
  <c r="O3144" i="15"/>
  <c r="Q3144" i="15" s="1"/>
  <c r="T3154" i="15"/>
  <c r="O3154" i="15"/>
  <c r="Q3154" i="15" s="1"/>
  <c r="T4061" i="15"/>
  <c r="O4061" i="15"/>
  <c r="Q4061" i="15" s="1"/>
  <c r="T4266" i="15"/>
  <c r="O4266" i="15"/>
  <c r="Q4266" i="15" s="1"/>
  <c r="T4332" i="15"/>
  <c r="O4332" i="15"/>
  <c r="Q4332" i="15" s="1"/>
  <c r="T4336" i="15"/>
  <c r="O4336" i="15"/>
  <c r="Q4336" i="15" s="1"/>
  <c r="T4339" i="15"/>
  <c r="O4339" i="15"/>
  <c r="Q4339" i="15" s="1"/>
  <c r="T4350" i="15"/>
  <c r="O4350" i="15"/>
  <c r="Q4350" i="15" s="1"/>
  <c r="T4359" i="15"/>
  <c r="O4359" i="15"/>
  <c r="Q4359" i="15" s="1"/>
  <c r="T4363" i="15"/>
  <c r="O4363" i="15"/>
  <c r="Q4363" i="15" s="1"/>
  <c r="T4366" i="15"/>
  <c r="O4366" i="15"/>
  <c r="Q4366" i="15" s="1"/>
  <c r="T4369" i="15"/>
  <c r="O4369" i="15"/>
  <c r="Q4369" i="15" s="1"/>
  <c r="T4374" i="15"/>
  <c r="O4374" i="15"/>
  <c r="Q4374" i="15" s="1"/>
  <c r="T4378" i="15"/>
  <c r="O4378" i="15"/>
  <c r="Q4378" i="15" s="1"/>
  <c r="T4386" i="15"/>
  <c r="O4386" i="15"/>
  <c r="Q4386" i="15" s="1"/>
  <c r="T4395" i="15"/>
  <c r="O4395" i="15"/>
  <c r="Q4395" i="15" s="1"/>
  <c r="T4400" i="15"/>
  <c r="O4400" i="15"/>
  <c r="Q4400" i="15" s="1"/>
  <c r="T4412" i="15"/>
  <c r="O4412" i="15"/>
  <c r="Q4412" i="15" s="1"/>
  <c r="T4450" i="15"/>
  <c r="O4450" i="15"/>
  <c r="Q4450" i="15" s="1"/>
  <c r="T4462" i="15"/>
  <c r="O4462" i="15"/>
  <c r="Q4462" i="15" s="1"/>
  <c r="T4468" i="15"/>
  <c r="O4468" i="15"/>
  <c r="Q4468" i="15" s="1"/>
  <c r="T4473" i="15"/>
  <c r="O4473" i="15"/>
  <c r="Q4473" i="15" s="1"/>
  <c r="T4476" i="15"/>
  <c r="O4476" i="15"/>
  <c r="Q4476" i="15" s="1"/>
  <c r="T4478" i="15"/>
  <c r="O4478" i="15"/>
  <c r="Q4478" i="15" s="1"/>
  <c r="T4480" i="15"/>
  <c r="O4480" i="15"/>
  <c r="Q4480" i="15" s="1"/>
  <c r="T4482" i="15"/>
  <c r="O4482" i="15"/>
  <c r="Q4482" i="15" s="1"/>
  <c r="T4485" i="15"/>
  <c r="O4485" i="15"/>
  <c r="Q4485" i="15" s="1"/>
  <c r="T4487" i="15"/>
  <c r="O4487" i="15"/>
  <c r="Q4487" i="15" s="1"/>
  <c r="T4501" i="15"/>
  <c r="O4501" i="15"/>
  <c r="Q4501" i="15" s="1"/>
  <c r="T4504" i="15"/>
  <c r="O4504" i="15"/>
  <c r="Q4504" i="15" s="1"/>
  <c r="T4506" i="15"/>
  <c r="O4506" i="15"/>
  <c r="Q4506" i="15" s="1"/>
  <c r="T4510" i="15"/>
  <c r="O4510" i="15"/>
  <c r="Q4510" i="15" s="1"/>
  <c r="T4513" i="15"/>
  <c r="O4513" i="15"/>
  <c r="Q4513" i="15" s="1"/>
  <c r="T4516" i="15"/>
  <c r="O4516" i="15"/>
  <c r="Q4516" i="15" s="1"/>
  <c r="T4518" i="15"/>
  <c r="O4518" i="15"/>
  <c r="Q4518" i="15" s="1"/>
  <c r="T4522" i="15"/>
  <c r="O4522" i="15"/>
  <c r="Q4522" i="15" s="1"/>
  <c r="T4529" i="15"/>
  <c r="O4529" i="15"/>
  <c r="Q4529" i="15" s="1"/>
  <c r="T4532" i="15"/>
  <c r="O4532" i="15"/>
  <c r="Q4532" i="15" s="1"/>
  <c r="T4535" i="15"/>
  <c r="O4535" i="15"/>
  <c r="Q4535" i="15" s="1"/>
  <c r="T4541" i="15"/>
  <c r="O4541" i="15"/>
  <c r="Q4541" i="15" s="1"/>
  <c r="T4585" i="15"/>
  <c r="O4585" i="15"/>
  <c r="Q4585" i="15" s="1"/>
  <c r="T4604" i="15"/>
  <c r="O4604" i="15"/>
  <c r="Q4604" i="15" s="1"/>
  <c r="T4607" i="15"/>
  <c r="O4607" i="15"/>
  <c r="Q4607" i="15" s="1"/>
  <c r="T4631" i="15"/>
  <c r="O4631" i="15"/>
  <c r="Q4631" i="15" s="1"/>
  <c r="T4635" i="15"/>
  <c r="O4635" i="15"/>
  <c r="Q4635" i="15" s="1"/>
  <c r="T4638" i="15"/>
  <c r="O4638" i="15"/>
  <c r="Q4638" i="15" s="1"/>
  <c r="T4641" i="15"/>
  <c r="O4641" i="15"/>
  <c r="Q4641" i="15" s="1"/>
  <c r="T4643" i="15"/>
  <c r="O4643" i="15"/>
  <c r="Q4643" i="15" s="1"/>
  <c r="T4648" i="15"/>
  <c r="O4648" i="15"/>
  <c r="Q4648" i="15" s="1"/>
  <c r="T4651" i="15"/>
  <c r="O4651" i="15"/>
  <c r="Q4651" i="15" s="1"/>
  <c r="T4659" i="15"/>
  <c r="O4659" i="15"/>
  <c r="Q4659" i="15" s="1"/>
  <c r="T4666" i="15"/>
  <c r="O4666" i="15"/>
  <c r="Q4666" i="15" s="1"/>
  <c r="T4676" i="15"/>
  <c r="O4676" i="15"/>
  <c r="Q4676" i="15" s="1"/>
  <c r="T4704" i="15"/>
  <c r="O4704" i="15"/>
  <c r="Q4704" i="15" s="1"/>
  <c r="T4708" i="15"/>
  <c r="O4708" i="15"/>
  <c r="Q4708" i="15" s="1"/>
  <c r="T4716" i="15"/>
  <c r="O4716" i="15"/>
  <c r="Q4716" i="15" s="1"/>
  <c r="T4718" i="15"/>
  <c r="O4718" i="15"/>
  <c r="Q4718" i="15" s="1"/>
  <c r="T4720" i="15"/>
  <c r="O4720" i="15"/>
  <c r="Q4720" i="15" s="1"/>
  <c r="T4726" i="15"/>
  <c r="O4726" i="15"/>
  <c r="Q4726" i="15" s="1"/>
  <c r="T4729" i="15"/>
  <c r="O4729" i="15"/>
  <c r="Q4729" i="15" s="1"/>
  <c r="T4736" i="15"/>
  <c r="O4736" i="15"/>
  <c r="Q4736" i="15" s="1"/>
  <c r="T4741" i="15"/>
  <c r="O4741" i="15"/>
  <c r="Q4741" i="15" s="1"/>
  <c r="T4777" i="15"/>
  <c r="O4777" i="15"/>
  <c r="Q4777" i="15" s="1"/>
  <c r="T4781" i="15"/>
  <c r="O4781" i="15"/>
  <c r="Q4781" i="15" s="1"/>
  <c r="T4846" i="15"/>
  <c r="O4846" i="15"/>
  <c r="Q4846" i="15" s="1"/>
  <c r="T4873" i="15"/>
  <c r="O4873" i="15"/>
  <c r="Q4873" i="15" s="1"/>
  <c r="T1529" i="15"/>
  <c r="O1529" i="15"/>
  <c r="Q1529" i="15" s="1"/>
  <c r="T4926" i="15"/>
  <c r="O4926" i="15"/>
  <c r="Q4926" i="15" s="1"/>
  <c r="T4784" i="15"/>
  <c r="O4784" i="15"/>
  <c r="Q4784" i="15" s="1"/>
  <c r="T416" i="15"/>
  <c r="O416" i="15"/>
  <c r="Q416" i="15" s="1"/>
  <c r="T438" i="15"/>
  <c r="O438" i="15"/>
  <c r="Q438" i="15" s="1"/>
  <c r="T747" i="15"/>
  <c r="O747" i="15"/>
  <c r="Q747" i="15" s="1"/>
  <c r="T749" i="15"/>
  <c r="O749" i="15"/>
  <c r="Q749" i="15" s="1"/>
  <c r="T759" i="15"/>
  <c r="O759" i="15"/>
  <c r="Q759" i="15" s="1"/>
  <c r="T765" i="15"/>
  <c r="O765" i="15"/>
  <c r="Q765" i="15" s="1"/>
  <c r="T770" i="15"/>
  <c r="O770" i="15"/>
  <c r="Q770" i="15" s="1"/>
  <c r="T778" i="15"/>
  <c r="O778" i="15"/>
  <c r="Q778" i="15" s="1"/>
  <c r="T787" i="15"/>
  <c r="O787" i="15"/>
  <c r="Q787" i="15" s="1"/>
  <c r="T789" i="15"/>
  <c r="O789" i="15"/>
  <c r="Q789" i="15" s="1"/>
  <c r="T791" i="15"/>
  <c r="O791" i="15"/>
  <c r="Q791" i="15" s="1"/>
  <c r="T803" i="15"/>
  <c r="O803" i="15"/>
  <c r="Q803" i="15" s="1"/>
  <c r="T810" i="15"/>
  <c r="O810" i="15"/>
  <c r="Q810" i="15" s="1"/>
  <c r="T813" i="15"/>
  <c r="O813" i="15"/>
  <c r="Q813" i="15" s="1"/>
  <c r="T822" i="15"/>
  <c r="O822" i="15"/>
  <c r="Q822" i="15" s="1"/>
  <c r="T824" i="15"/>
  <c r="O824" i="15"/>
  <c r="Q824" i="15" s="1"/>
  <c r="T828" i="15"/>
  <c r="O828" i="15"/>
  <c r="Q828" i="15" s="1"/>
  <c r="T830" i="15"/>
  <c r="O830" i="15"/>
  <c r="Q830" i="15" s="1"/>
  <c r="T835" i="15"/>
  <c r="O835" i="15"/>
  <c r="Q835" i="15" s="1"/>
  <c r="T840" i="15"/>
  <c r="O840" i="15"/>
  <c r="Q840" i="15" s="1"/>
  <c r="T846" i="15"/>
  <c r="O846" i="15"/>
  <c r="Q846" i="15" s="1"/>
  <c r="T848" i="15"/>
  <c r="O848" i="15"/>
  <c r="Q848" i="15" s="1"/>
  <c r="T855" i="15"/>
  <c r="O855" i="15"/>
  <c r="Q855" i="15" s="1"/>
  <c r="T857" i="15"/>
  <c r="O857" i="15"/>
  <c r="Q857" i="15" s="1"/>
  <c r="T859" i="15"/>
  <c r="O859" i="15"/>
  <c r="Q859" i="15" s="1"/>
  <c r="T861" i="15"/>
  <c r="O861" i="15"/>
  <c r="Q861" i="15" s="1"/>
  <c r="T863" i="15"/>
  <c r="O863" i="15"/>
  <c r="Q863" i="15" s="1"/>
  <c r="T865" i="15"/>
  <c r="O865" i="15"/>
  <c r="Q865" i="15" s="1"/>
  <c r="T869" i="15"/>
  <c r="O869" i="15"/>
  <c r="Q869" i="15" s="1"/>
  <c r="T871" i="15"/>
  <c r="O871" i="15"/>
  <c r="Q871" i="15" s="1"/>
  <c r="T875" i="15"/>
  <c r="O875" i="15"/>
  <c r="Q875" i="15" s="1"/>
  <c r="T878" i="15"/>
  <c r="O878" i="15"/>
  <c r="Q878" i="15" s="1"/>
  <c r="T880" i="15"/>
  <c r="O880" i="15"/>
  <c r="Q880" i="15" s="1"/>
  <c r="T882" i="15"/>
  <c r="O882" i="15"/>
  <c r="Q882" i="15" s="1"/>
  <c r="T889" i="15"/>
  <c r="O889" i="15"/>
  <c r="Q889" i="15" s="1"/>
  <c r="T891" i="15"/>
  <c r="O891" i="15"/>
  <c r="Q891" i="15" s="1"/>
  <c r="T893" i="15"/>
  <c r="O893" i="15"/>
  <c r="Q893" i="15" s="1"/>
  <c r="T895" i="15"/>
  <c r="O895" i="15"/>
  <c r="Q895" i="15" s="1"/>
  <c r="T897" i="15"/>
  <c r="O897" i="15"/>
  <c r="Q897" i="15" s="1"/>
  <c r="T901" i="15"/>
  <c r="O901" i="15"/>
  <c r="Q901" i="15" s="1"/>
  <c r="T907" i="15"/>
  <c r="O907" i="15"/>
  <c r="Q907" i="15" s="1"/>
  <c r="T958" i="15"/>
  <c r="O958" i="15"/>
  <c r="Q958" i="15" s="1"/>
  <c r="T961" i="15"/>
  <c r="O961" i="15"/>
  <c r="Q961" i="15" s="1"/>
  <c r="T1348" i="15"/>
  <c r="O1348" i="15"/>
  <c r="Q1348" i="15" s="1"/>
  <c r="T1455" i="15"/>
  <c r="O1455" i="15"/>
  <c r="Q1455" i="15" s="1"/>
  <c r="T1461" i="15"/>
  <c r="O1461" i="15"/>
  <c r="Q1461" i="15" s="1"/>
  <c r="T1463" i="15"/>
  <c r="O1463" i="15"/>
  <c r="Q1463" i="15" s="1"/>
  <c r="T1465" i="15"/>
  <c r="O1465" i="15"/>
  <c r="Q1465" i="15" s="1"/>
  <c r="T1470" i="15"/>
  <c r="O1470" i="15"/>
  <c r="Q1470" i="15" s="1"/>
  <c r="T1472" i="15"/>
  <c r="O1472" i="15"/>
  <c r="Q1472" i="15" s="1"/>
  <c r="T1474" i="15"/>
  <c r="O1474" i="15"/>
  <c r="Q1474" i="15" s="1"/>
  <c r="T1478" i="15"/>
  <c r="O1478" i="15"/>
  <c r="Q1478" i="15" s="1"/>
  <c r="T1538" i="15"/>
  <c r="O1538" i="15"/>
  <c r="Q1538" i="15" s="1"/>
  <c r="T1555" i="15"/>
  <c r="O1555" i="15"/>
  <c r="Q1555" i="15" s="1"/>
  <c r="T1559" i="15"/>
  <c r="O1559" i="15"/>
  <c r="Q1559" i="15" s="1"/>
  <c r="T1565" i="15"/>
  <c r="O1565" i="15"/>
  <c r="Q1565" i="15" s="1"/>
  <c r="T1568" i="15"/>
  <c r="O1568" i="15"/>
  <c r="Q1568" i="15" s="1"/>
  <c r="T1570" i="15"/>
  <c r="O1570" i="15"/>
  <c r="Q1570" i="15" s="1"/>
  <c r="T1572" i="15"/>
  <c r="O1572" i="15"/>
  <c r="Q1572" i="15" s="1"/>
  <c r="T1588" i="15"/>
  <c r="O1588" i="15"/>
  <c r="Q1588" i="15" s="1"/>
  <c r="T1599" i="15"/>
  <c r="O1599" i="15"/>
  <c r="Q1599" i="15" s="1"/>
  <c r="T1601" i="15"/>
  <c r="O1601" i="15"/>
  <c r="Q1601" i="15" s="1"/>
  <c r="T1603" i="15"/>
  <c r="O1603" i="15"/>
  <c r="Q1603" i="15" s="1"/>
  <c r="T1783" i="15"/>
  <c r="O1783" i="15"/>
  <c r="Q1783" i="15" s="1"/>
  <c r="T1785" i="15"/>
  <c r="O1785" i="15"/>
  <c r="Q1785" i="15" s="1"/>
  <c r="T1791" i="15"/>
  <c r="O1791" i="15"/>
  <c r="Q1791" i="15" s="1"/>
  <c r="T1855" i="15"/>
  <c r="O1855" i="15"/>
  <c r="Q1855" i="15" s="1"/>
  <c r="T1919" i="15"/>
  <c r="O1919" i="15"/>
  <c r="Q1919" i="15" s="1"/>
  <c r="T2150" i="15"/>
  <c r="O2150" i="15"/>
  <c r="Q2150" i="15" s="1"/>
  <c r="T2248" i="15"/>
  <c r="O2248" i="15"/>
  <c r="Q2248" i="15" s="1"/>
  <c r="T2267" i="15"/>
  <c r="O2267" i="15"/>
  <c r="Q2267" i="15" s="1"/>
  <c r="T2275" i="15"/>
  <c r="O2275" i="15"/>
  <c r="Q2275" i="15" s="1"/>
  <c r="T2307" i="15"/>
  <c r="O2307" i="15"/>
  <c r="Q2307" i="15" s="1"/>
  <c r="T2310" i="15"/>
  <c r="O2310" i="15"/>
  <c r="Q2310" i="15" s="1"/>
  <c r="T2314" i="15"/>
  <c r="O2314" i="15"/>
  <c r="Q2314" i="15" s="1"/>
  <c r="T2323" i="15"/>
  <c r="O2323" i="15"/>
  <c r="Q2323" i="15" s="1"/>
  <c r="T2326" i="15"/>
  <c r="O2326" i="15"/>
  <c r="Q2326" i="15" s="1"/>
  <c r="T2329" i="15"/>
  <c r="O2329" i="15"/>
  <c r="Q2329" i="15" s="1"/>
  <c r="T2333" i="15"/>
  <c r="O2333" i="15"/>
  <c r="Q2333" i="15" s="1"/>
  <c r="T2335" i="15"/>
  <c r="O2335" i="15"/>
  <c r="Q2335" i="15" s="1"/>
  <c r="T2342" i="15"/>
  <c r="O2342" i="15"/>
  <c r="Q2342" i="15" s="1"/>
  <c r="T2346" i="15"/>
  <c r="O2346" i="15"/>
  <c r="Q2346" i="15" s="1"/>
  <c r="T2348" i="15"/>
  <c r="O2348" i="15"/>
  <c r="Q2348" i="15" s="1"/>
  <c r="T2350" i="15"/>
  <c r="O2350" i="15"/>
  <c r="Q2350" i="15" s="1"/>
  <c r="T2355" i="15"/>
  <c r="O2355" i="15"/>
  <c r="Q2355" i="15" s="1"/>
  <c r="T2358" i="15"/>
  <c r="O2358" i="15"/>
  <c r="Q2358" i="15" s="1"/>
  <c r="T2360" i="15"/>
  <c r="O2360" i="15"/>
  <c r="Q2360" i="15" s="1"/>
  <c r="T2363" i="15"/>
  <c r="O2363" i="15"/>
  <c r="Q2363" i="15" s="1"/>
  <c r="T2374" i="15"/>
  <c r="O2374" i="15"/>
  <c r="Q2374" i="15" s="1"/>
  <c r="T2384" i="15"/>
  <c r="O2384" i="15"/>
  <c r="Q2384" i="15" s="1"/>
  <c r="T2390" i="15"/>
  <c r="O2390" i="15"/>
  <c r="Q2390" i="15" s="1"/>
  <c r="T2537" i="15"/>
  <c r="O2537" i="15"/>
  <c r="Q2537" i="15" s="1"/>
  <c r="T2543" i="15"/>
  <c r="O2543" i="15"/>
  <c r="Q2543" i="15" s="1"/>
  <c r="T2552" i="15"/>
  <c r="O2552" i="15"/>
  <c r="Q2552" i="15" s="1"/>
  <c r="T2559" i="15"/>
  <c r="O2559" i="15"/>
  <c r="Q2559" i="15" s="1"/>
  <c r="T2562" i="15"/>
  <c r="O2562" i="15"/>
  <c r="Q2562" i="15" s="1"/>
  <c r="T2564" i="15"/>
  <c r="O2564" i="15"/>
  <c r="Q2564" i="15" s="1"/>
  <c r="T2567" i="15"/>
  <c r="O2567" i="15"/>
  <c r="Q2567" i="15" s="1"/>
  <c r="T2569" i="15"/>
  <c r="O2569" i="15"/>
  <c r="Q2569" i="15" s="1"/>
  <c r="T2571" i="15"/>
  <c r="O2571" i="15"/>
  <c r="Q2571" i="15" s="1"/>
  <c r="T2578" i="15"/>
  <c r="O2578" i="15"/>
  <c r="Q2578" i="15" s="1"/>
  <c r="T2581" i="15"/>
  <c r="O2581" i="15"/>
  <c r="Q2581" i="15" s="1"/>
  <c r="T2583" i="15"/>
  <c r="O2583" i="15"/>
  <c r="Q2583" i="15" s="1"/>
  <c r="T2595" i="15"/>
  <c r="O2595" i="15"/>
  <c r="Q2595" i="15" s="1"/>
  <c r="T2601" i="15"/>
  <c r="O2601" i="15"/>
  <c r="Q2601" i="15" s="1"/>
  <c r="T2607" i="15"/>
  <c r="O2607" i="15"/>
  <c r="Q2607" i="15" s="1"/>
  <c r="T2610" i="15"/>
  <c r="O2610" i="15"/>
  <c r="Q2610" i="15" s="1"/>
  <c r="T2614" i="15"/>
  <c r="O2614" i="15"/>
  <c r="Q2614" i="15" s="1"/>
  <c r="T2620" i="15"/>
  <c r="O2620" i="15"/>
  <c r="Q2620" i="15" s="1"/>
  <c r="T2624" i="15"/>
  <c r="O2624" i="15"/>
  <c r="Q2624" i="15" s="1"/>
  <c r="T2635" i="15"/>
  <c r="O2635" i="15"/>
  <c r="Q2635" i="15" s="1"/>
  <c r="T2642" i="15"/>
  <c r="O2642" i="15"/>
  <c r="Q2642" i="15" s="1"/>
  <c r="T2652" i="15"/>
  <c r="O2652" i="15"/>
  <c r="Q2652" i="15" s="1"/>
  <c r="T2655" i="15"/>
  <c r="O2655" i="15"/>
  <c r="Q2655" i="15" s="1"/>
  <c r="T2661" i="15"/>
  <c r="O2661" i="15"/>
  <c r="Q2661" i="15" s="1"/>
  <c r="T2667" i="15"/>
  <c r="O2667" i="15"/>
  <c r="Q2667" i="15" s="1"/>
  <c r="T2670" i="15"/>
  <c r="O2670" i="15"/>
  <c r="Q2670" i="15" s="1"/>
  <c r="T2672" i="15"/>
  <c r="O2672" i="15"/>
  <c r="Q2672" i="15" s="1"/>
  <c r="T2677" i="15"/>
  <c r="O2677" i="15"/>
  <c r="Q2677" i="15" s="1"/>
  <c r="T2684" i="15"/>
  <c r="O2684" i="15"/>
  <c r="Q2684" i="15" s="1"/>
  <c r="T2952" i="15"/>
  <c r="O2952" i="15"/>
  <c r="Q2952" i="15" s="1"/>
  <c r="T2954" i="15"/>
  <c r="O2954" i="15"/>
  <c r="Q2954" i="15" s="1"/>
  <c r="T2958" i="15"/>
  <c r="O2958" i="15"/>
  <c r="Q2958" i="15" s="1"/>
  <c r="T2986" i="15"/>
  <c r="O2986" i="15"/>
  <c r="Q2986" i="15" s="1"/>
  <c r="T2999" i="15"/>
  <c r="O2999" i="15"/>
  <c r="Q2999" i="15" s="1"/>
  <c r="T3022" i="15"/>
  <c r="O3022" i="15"/>
  <c r="Q3022" i="15" s="1"/>
  <c r="T3026" i="15"/>
  <c r="O3026" i="15"/>
  <c r="Q3026" i="15" s="1"/>
  <c r="T3030" i="15"/>
  <c r="O3030" i="15"/>
  <c r="Q3030" i="15" s="1"/>
  <c r="T3039" i="15"/>
  <c r="O3039" i="15"/>
  <c r="Q3039" i="15" s="1"/>
  <c r="T3070" i="15"/>
  <c r="O3070" i="15"/>
  <c r="Q3070" i="15" s="1"/>
  <c r="T3188" i="15"/>
  <c r="O3188" i="15"/>
  <c r="Q3188" i="15" s="1"/>
  <c r="T3191" i="15"/>
  <c r="O3191" i="15"/>
  <c r="Q3191" i="15" s="1"/>
  <c r="T3212" i="15"/>
  <c r="O3212" i="15"/>
  <c r="Q3212" i="15" s="1"/>
  <c r="T3220" i="15"/>
  <c r="O3220" i="15"/>
  <c r="Q3220" i="15" s="1"/>
  <c r="T3222" i="15"/>
  <c r="O3222" i="15"/>
  <c r="Q3222" i="15" s="1"/>
  <c r="T3227" i="15"/>
  <c r="O3227" i="15"/>
  <c r="Q3227" i="15" s="1"/>
  <c r="T3231" i="15"/>
  <c r="O3231" i="15"/>
  <c r="Q3231" i="15" s="1"/>
  <c r="T3244" i="15"/>
  <c r="O3244" i="15"/>
  <c r="Q3244" i="15" s="1"/>
  <c r="T3252" i="15"/>
  <c r="O3252" i="15"/>
  <c r="Q3252" i="15" s="1"/>
  <c r="T3289" i="15"/>
  <c r="O3289" i="15"/>
  <c r="Q3289" i="15" s="1"/>
  <c r="T3304" i="15"/>
  <c r="O3304" i="15"/>
  <c r="Q3304" i="15" s="1"/>
  <c r="T3309" i="15"/>
  <c r="O3309" i="15"/>
  <c r="Q3309" i="15" s="1"/>
  <c r="T3327" i="15"/>
  <c r="O3327" i="15"/>
  <c r="Q3327" i="15" s="1"/>
  <c r="T3346" i="15"/>
  <c r="O3346" i="15"/>
  <c r="Q3346" i="15" s="1"/>
  <c r="T3387" i="15"/>
  <c r="O3387" i="15"/>
  <c r="Q3387" i="15" s="1"/>
  <c r="T3391" i="15"/>
  <c r="O3391" i="15"/>
  <c r="Q3391" i="15" s="1"/>
  <c r="T3398" i="15"/>
  <c r="O3398" i="15"/>
  <c r="Q3398" i="15" s="1"/>
  <c r="T3427" i="15"/>
  <c r="O3427" i="15"/>
  <c r="Q3427" i="15" s="1"/>
  <c r="T3446" i="15"/>
  <c r="O3446" i="15"/>
  <c r="Q3446" i="15" s="1"/>
  <c r="T3452" i="15"/>
  <c r="O3452" i="15"/>
  <c r="Q3452" i="15" s="1"/>
  <c r="T3470" i="15"/>
  <c r="O3470" i="15"/>
  <c r="Q3470" i="15" s="1"/>
  <c r="T3475" i="15"/>
  <c r="O3475" i="15"/>
  <c r="Q3475" i="15" s="1"/>
  <c r="T3479" i="15"/>
  <c r="O3479" i="15"/>
  <c r="Q3479" i="15" s="1"/>
  <c r="T3488" i="15"/>
  <c r="O3488" i="15"/>
  <c r="Q3488" i="15" s="1"/>
  <c r="T3492" i="15"/>
  <c r="O3492" i="15"/>
  <c r="Q3492" i="15" s="1"/>
  <c r="T3494" i="15"/>
  <c r="O3494" i="15"/>
  <c r="Q3494" i="15" s="1"/>
  <c r="T3496" i="15"/>
  <c r="O3496" i="15"/>
  <c r="Q3496" i="15" s="1"/>
  <c r="T3502" i="15"/>
  <c r="O3502" i="15"/>
  <c r="Q3502" i="15" s="1"/>
  <c r="T3505" i="15"/>
  <c r="O3505" i="15"/>
  <c r="Q3505" i="15" s="1"/>
  <c r="T3508" i="15"/>
  <c r="O3508" i="15"/>
  <c r="Q3508" i="15" s="1"/>
  <c r="T3512" i="15"/>
  <c r="O3512" i="15"/>
  <c r="Q3512" i="15" s="1"/>
  <c r="T3547" i="15"/>
  <c r="O3547" i="15"/>
  <c r="Q3547" i="15" s="1"/>
  <c r="T3549" i="15"/>
  <c r="O3549" i="15"/>
  <c r="Q3549" i="15" s="1"/>
  <c r="T3565" i="15"/>
  <c r="O3565" i="15"/>
  <c r="Q3565" i="15" s="1"/>
  <c r="T3568" i="15"/>
  <c r="O3568" i="15"/>
  <c r="Q3568" i="15" s="1"/>
  <c r="T3570" i="15"/>
  <c r="O3570" i="15"/>
  <c r="Q3570" i="15" s="1"/>
  <c r="T3586" i="15"/>
  <c r="O3586" i="15"/>
  <c r="Q3586" i="15" s="1"/>
  <c r="T3588" i="15"/>
  <c r="O3588" i="15"/>
  <c r="Q3588" i="15" s="1"/>
  <c r="T3591" i="15"/>
  <c r="O3591" i="15"/>
  <c r="Q3591" i="15" s="1"/>
  <c r="T3593" i="15"/>
  <c r="O3593" i="15"/>
  <c r="Q3593" i="15" s="1"/>
  <c r="T3597" i="15"/>
  <c r="O3597" i="15"/>
  <c r="Q3597" i="15" s="1"/>
  <c r="T3600" i="15"/>
  <c r="O3600" i="15"/>
  <c r="Q3600" i="15" s="1"/>
  <c r="T3602" i="15"/>
  <c r="O3602" i="15"/>
  <c r="Q3602" i="15" s="1"/>
  <c r="T3604" i="15"/>
  <c r="O3604" i="15"/>
  <c r="Q3604" i="15" s="1"/>
  <c r="T3606" i="15"/>
  <c r="O3606" i="15"/>
  <c r="Q3606" i="15" s="1"/>
  <c r="T3608" i="15"/>
  <c r="O3608" i="15"/>
  <c r="Q3608" i="15" s="1"/>
  <c r="T3611" i="15"/>
  <c r="O3611" i="15"/>
  <c r="Q3611" i="15" s="1"/>
  <c r="T3619" i="15"/>
  <c r="O3619" i="15"/>
  <c r="Q3619" i="15" s="1"/>
  <c r="T3621" i="15"/>
  <c r="O3621" i="15"/>
  <c r="Q3621" i="15" s="1"/>
  <c r="T3624" i="15"/>
  <c r="O3624" i="15"/>
  <c r="Q3624" i="15" s="1"/>
  <c r="T3626" i="15"/>
  <c r="O3626" i="15"/>
  <c r="Q3626" i="15" s="1"/>
  <c r="T3628" i="15"/>
  <c r="O3628" i="15"/>
  <c r="Q3628" i="15" s="1"/>
  <c r="T3630" i="15"/>
  <c r="O3630" i="15"/>
  <c r="Q3630" i="15" s="1"/>
  <c r="T3723" i="15"/>
  <c r="O3723" i="15"/>
  <c r="Q3723" i="15" s="1"/>
  <c r="T3727" i="15"/>
  <c r="O3727" i="15"/>
  <c r="Q3727" i="15" s="1"/>
  <c r="T3736" i="15"/>
  <c r="O3736" i="15"/>
  <c r="Q3736" i="15" s="1"/>
  <c r="T3743" i="15"/>
  <c r="O3743" i="15"/>
  <c r="Q3743" i="15" s="1"/>
  <c r="T3748" i="15"/>
  <c r="O3748" i="15"/>
  <c r="Q3748" i="15" s="1"/>
  <c r="T3767" i="15"/>
  <c r="O3767" i="15"/>
  <c r="Q3767" i="15" s="1"/>
  <c r="T3784" i="15"/>
  <c r="O3784" i="15"/>
  <c r="Q3784" i="15" s="1"/>
  <c r="T3789" i="15"/>
  <c r="O3789" i="15"/>
  <c r="Q3789" i="15" s="1"/>
  <c r="T3804" i="15"/>
  <c r="O3804" i="15"/>
  <c r="Q3804" i="15" s="1"/>
  <c r="T3808" i="15"/>
  <c r="O3808" i="15"/>
  <c r="Q3808" i="15" s="1"/>
  <c r="T3810" i="15"/>
  <c r="O3810" i="15"/>
  <c r="Q3810" i="15" s="1"/>
  <c r="T3812" i="15"/>
  <c r="O3812" i="15"/>
  <c r="Q3812" i="15" s="1"/>
  <c r="T3814" i="15"/>
  <c r="O3814" i="15"/>
  <c r="Q3814" i="15" s="1"/>
  <c r="T3818" i="15"/>
  <c r="O3818" i="15"/>
  <c r="Q3818" i="15" s="1"/>
  <c r="T3820" i="15"/>
  <c r="O3820" i="15"/>
  <c r="Q3820" i="15" s="1"/>
  <c r="T3822" i="15"/>
  <c r="O3822" i="15"/>
  <c r="Q3822" i="15" s="1"/>
  <c r="T3824" i="15"/>
  <c r="O3824" i="15"/>
  <c r="Q3824" i="15" s="1"/>
  <c r="T3826" i="15"/>
  <c r="O3826" i="15"/>
  <c r="Q3826" i="15" s="1"/>
  <c r="T3828" i="15"/>
  <c r="O3828" i="15"/>
  <c r="Q3828" i="15" s="1"/>
  <c r="T3830" i="15"/>
  <c r="O3830" i="15"/>
  <c r="Q3830" i="15" s="1"/>
  <c r="T3832" i="15"/>
  <c r="O3832" i="15"/>
  <c r="Q3832" i="15" s="1"/>
  <c r="T3834" i="15"/>
  <c r="O3834" i="15"/>
  <c r="Q3834" i="15" s="1"/>
  <c r="T3837" i="15"/>
  <c r="O3837" i="15"/>
  <c r="Q3837" i="15" s="1"/>
  <c r="T3839" i="15"/>
  <c r="O3839" i="15"/>
  <c r="Q3839" i="15" s="1"/>
  <c r="T3842" i="15"/>
  <c r="O3842" i="15"/>
  <c r="Q3842" i="15" s="1"/>
  <c r="T3845" i="15"/>
  <c r="O3845" i="15"/>
  <c r="Q3845" i="15" s="1"/>
  <c r="T3847" i="15"/>
  <c r="O3847" i="15"/>
  <c r="Q3847" i="15" s="1"/>
  <c r="T3851" i="15"/>
  <c r="O3851" i="15"/>
  <c r="Q3851" i="15" s="1"/>
  <c r="T3854" i="15"/>
  <c r="O3854" i="15"/>
  <c r="Q3854" i="15" s="1"/>
  <c r="T3858" i="15"/>
  <c r="O3858" i="15"/>
  <c r="Q3858" i="15" s="1"/>
  <c r="T3860" i="15"/>
  <c r="O3860" i="15"/>
  <c r="Q3860" i="15" s="1"/>
  <c r="T3862" i="15"/>
  <c r="O3862" i="15"/>
  <c r="Q3862" i="15" s="1"/>
  <c r="T3864" i="15"/>
  <c r="O3864" i="15"/>
  <c r="Q3864" i="15" s="1"/>
  <c r="T3867" i="15"/>
  <c r="O3867" i="15"/>
  <c r="Q3867" i="15" s="1"/>
  <c r="T3870" i="15"/>
  <c r="O3870" i="15"/>
  <c r="Q3870" i="15" s="1"/>
  <c r="T3874" i="15"/>
  <c r="O3874" i="15"/>
  <c r="Q3874" i="15" s="1"/>
  <c r="T3877" i="15"/>
  <c r="O3877" i="15"/>
  <c r="Q3877" i="15" s="1"/>
  <c r="T3887" i="15"/>
  <c r="O3887" i="15"/>
  <c r="Q3887" i="15" s="1"/>
  <c r="T3892" i="15"/>
  <c r="O3892" i="15"/>
  <c r="Q3892" i="15" s="1"/>
  <c r="T3894" i="15"/>
  <c r="O3894" i="15"/>
  <c r="Q3894" i="15" s="1"/>
  <c r="T3896" i="15"/>
  <c r="O3896" i="15"/>
  <c r="Q3896" i="15" s="1"/>
  <c r="T3899" i="15"/>
  <c r="O3899" i="15"/>
  <c r="Q3899" i="15" s="1"/>
  <c r="T3902" i="15"/>
  <c r="O3902" i="15"/>
  <c r="Q3902" i="15" s="1"/>
  <c r="T3920" i="15"/>
  <c r="O3920" i="15"/>
  <c r="Q3920" i="15" s="1"/>
  <c r="T3930" i="15"/>
  <c r="O3930" i="15"/>
  <c r="Q3930" i="15" s="1"/>
  <c r="T3944" i="15"/>
  <c r="O3944" i="15"/>
  <c r="Q3944" i="15" s="1"/>
  <c r="T3947" i="15"/>
  <c r="O3947" i="15"/>
  <c r="Q3947" i="15" s="1"/>
  <c r="T3966" i="15"/>
  <c r="O3966" i="15"/>
  <c r="Q3966" i="15" s="1"/>
  <c r="T3974" i="15"/>
  <c r="O3974" i="15"/>
  <c r="Q3974" i="15" s="1"/>
  <c r="T3985" i="15"/>
  <c r="O3985" i="15"/>
  <c r="Q3985" i="15" s="1"/>
  <c r="T3993" i="15"/>
  <c r="O3993" i="15"/>
  <c r="Q3993" i="15" s="1"/>
  <c r="T3998" i="15"/>
  <c r="O3998" i="15"/>
  <c r="Q3998" i="15" s="1"/>
  <c r="T4010" i="15"/>
  <c r="O4010" i="15"/>
  <c r="Q4010" i="15" s="1"/>
  <c r="T4017" i="15"/>
  <c r="O4017" i="15"/>
  <c r="Q4017" i="15" s="1"/>
  <c r="T4019" i="15"/>
  <c r="O4019" i="15"/>
  <c r="Q4019" i="15" s="1"/>
  <c r="T4027" i="15"/>
  <c r="O4027" i="15"/>
  <c r="Q4027" i="15" s="1"/>
  <c r="T4032" i="15"/>
  <c r="O4032" i="15"/>
  <c r="Q4032" i="15" s="1"/>
  <c r="T4034" i="15"/>
  <c r="O4034" i="15"/>
  <c r="Q4034" i="15" s="1"/>
  <c r="T4037" i="15"/>
  <c r="O4037" i="15"/>
  <c r="Q4037" i="15" s="1"/>
  <c r="T4042" i="15"/>
  <c r="O4042" i="15"/>
  <c r="Q4042" i="15" s="1"/>
  <c r="T4044" i="15"/>
  <c r="O4044" i="15"/>
  <c r="Q4044" i="15" s="1"/>
  <c r="T4046" i="15"/>
  <c r="O4046" i="15"/>
  <c r="Q4046" i="15" s="1"/>
  <c r="T4053" i="15"/>
  <c r="O4053" i="15"/>
  <c r="Q4053" i="15" s="1"/>
  <c r="T4057" i="15"/>
  <c r="O4057" i="15"/>
  <c r="Q4057" i="15" s="1"/>
  <c r="T4059" i="15"/>
  <c r="O4059" i="15"/>
  <c r="Q4059" i="15" s="1"/>
  <c r="T4065" i="15"/>
  <c r="O4065" i="15"/>
  <c r="Q4065" i="15" s="1"/>
  <c r="T4069" i="15"/>
  <c r="O4069" i="15"/>
  <c r="Q4069" i="15" s="1"/>
  <c r="T4074" i="15"/>
  <c r="O4074" i="15"/>
  <c r="Q4074" i="15" s="1"/>
  <c r="T4076" i="15"/>
  <c r="O4076" i="15"/>
  <c r="Q4076" i="15" s="1"/>
  <c r="T4081" i="15"/>
  <c r="O4081" i="15"/>
  <c r="Q4081" i="15" s="1"/>
  <c r="T4094" i="15"/>
  <c r="O4094" i="15"/>
  <c r="Q4094" i="15" s="1"/>
  <c r="T4096" i="15"/>
  <c r="O4096" i="15"/>
  <c r="Q4096" i="15" s="1"/>
  <c r="T4098" i="15"/>
  <c r="O4098" i="15"/>
  <c r="Q4098" i="15" s="1"/>
  <c r="T4101" i="15"/>
  <c r="O4101" i="15"/>
  <c r="Q4101" i="15" s="1"/>
  <c r="T4103" i="15"/>
  <c r="O4103" i="15"/>
  <c r="Q4103" i="15" s="1"/>
  <c r="T4105" i="15"/>
  <c r="O4105" i="15"/>
  <c r="Q4105" i="15" s="1"/>
  <c r="T4107" i="15"/>
  <c r="O4107" i="15"/>
  <c r="Q4107" i="15" s="1"/>
  <c r="T4111" i="15"/>
  <c r="O4111" i="15"/>
  <c r="Q4111" i="15" s="1"/>
  <c r="T4115" i="15"/>
  <c r="O4115" i="15"/>
  <c r="Q4115" i="15" s="1"/>
  <c r="T4120" i="15"/>
  <c r="O4120" i="15"/>
  <c r="Q4120" i="15" s="1"/>
  <c r="T4128" i="15"/>
  <c r="O4128" i="15"/>
  <c r="Q4128" i="15" s="1"/>
  <c r="T4130" i="15"/>
  <c r="O4130" i="15"/>
  <c r="Q4130" i="15" s="1"/>
  <c r="T4138" i="15"/>
  <c r="O4138" i="15"/>
  <c r="Q4138" i="15" s="1"/>
  <c r="T4142" i="15"/>
  <c r="O4142" i="15"/>
  <c r="Q4142" i="15" s="1"/>
  <c r="T4146" i="15"/>
  <c r="O4146" i="15"/>
  <c r="Q4146" i="15" s="1"/>
  <c r="T4150" i="15"/>
  <c r="O4150" i="15"/>
  <c r="Q4150" i="15" s="1"/>
  <c r="T4153" i="15"/>
  <c r="O4153" i="15"/>
  <c r="Q4153" i="15" s="1"/>
  <c r="T4156" i="15"/>
  <c r="O4156" i="15"/>
  <c r="Q4156" i="15" s="1"/>
  <c r="T4160" i="15"/>
  <c r="O4160" i="15"/>
  <c r="Q4160" i="15" s="1"/>
  <c r="T4162" i="15"/>
  <c r="O4162" i="15"/>
  <c r="Q4162" i="15" s="1"/>
  <c r="T4164" i="15"/>
  <c r="O4164" i="15"/>
  <c r="Q4164" i="15" s="1"/>
  <c r="T4166" i="15"/>
  <c r="O4166" i="15"/>
  <c r="Q4166" i="15" s="1"/>
  <c r="T4175" i="15"/>
  <c r="O4175" i="15"/>
  <c r="Q4175" i="15" s="1"/>
  <c r="T4177" i="15"/>
  <c r="O4177" i="15"/>
  <c r="Q4177" i="15" s="1"/>
  <c r="T4220" i="15"/>
  <c r="O4220" i="15"/>
  <c r="Q4220" i="15" s="1"/>
  <c r="T4256" i="15"/>
  <c r="O4256" i="15"/>
  <c r="Q4256" i="15" s="1"/>
  <c r="T4283" i="15"/>
  <c r="O4283" i="15"/>
  <c r="Q4283" i="15" s="1"/>
  <c r="T413" i="15"/>
  <c r="O413" i="15"/>
  <c r="Q413" i="15" s="1"/>
  <c r="T417" i="15"/>
  <c r="O417" i="15"/>
  <c r="Q417" i="15" s="1"/>
  <c r="T441" i="15"/>
  <c r="O441" i="15"/>
  <c r="Q441" i="15" s="1"/>
  <c r="T748" i="15"/>
  <c r="O748" i="15"/>
  <c r="Q748" i="15" s="1"/>
  <c r="T751" i="15"/>
  <c r="O751" i="15"/>
  <c r="Q751" i="15" s="1"/>
  <c r="T761" i="15"/>
  <c r="O761" i="15"/>
  <c r="Q761" i="15" s="1"/>
  <c r="T769" i="15"/>
  <c r="O769" i="15"/>
  <c r="Q769" i="15" s="1"/>
  <c r="T777" i="15"/>
  <c r="O777" i="15"/>
  <c r="Q777" i="15" s="1"/>
  <c r="T785" i="15"/>
  <c r="O785" i="15"/>
  <c r="Q785" i="15" s="1"/>
  <c r="T788" i="15"/>
  <c r="O788" i="15"/>
  <c r="Q788" i="15" s="1"/>
  <c r="T790" i="15"/>
  <c r="O790" i="15"/>
  <c r="Q790" i="15" s="1"/>
  <c r="T792" i="15"/>
  <c r="O792" i="15"/>
  <c r="Q792" i="15" s="1"/>
  <c r="T807" i="15"/>
  <c r="O807" i="15"/>
  <c r="Q807" i="15" s="1"/>
  <c r="T812" i="15"/>
  <c r="O812" i="15"/>
  <c r="Q812" i="15" s="1"/>
  <c r="T814" i="15"/>
  <c r="O814" i="15"/>
  <c r="Q814" i="15" s="1"/>
  <c r="T823" i="15"/>
  <c r="O823" i="15"/>
  <c r="Q823" i="15" s="1"/>
  <c r="T827" i="15"/>
  <c r="O827" i="15"/>
  <c r="Q827" i="15" s="1"/>
  <c r="T829" i="15"/>
  <c r="O829" i="15"/>
  <c r="Q829" i="15" s="1"/>
  <c r="T834" i="15"/>
  <c r="O834" i="15"/>
  <c r="Q834" i="15" s="1"/>
  <c r="T836" i="15"/>
  <c r="O836" i="15"/>
  <c r="Q836" i="15" s="1"/>
  <c r="T845" i="15"/>
  <c r="O845" i="15"/>
  <c r="Q845" i="15" s="1"/>
  <c r="T847" i="15"/>
  <c r="O847" i="15"/>
  <c r="Q847" i="15" s="1"/>
  <c r="T854" i="15"/>
  <c r="O854" i="15"/>
  <c r="Q854" i="15" s="1"/>
  <c r="T856" i="15"/>
  <c r="O856" i="15"/>
  <c r="Q856" i="15" s="1"/>
  <c r="T858" i="15"/>
  <c r="O858" i="15"/>
  <c r="Q858" i="15" s="1"/>
  <c r="T860" i="15"/>
  <c r="O860" i="15"/>
  <c r="Q860" i="15" s="1"/>
  <c r="T862" i="15"/>
  <c r="O862" i="15"/>
  <c r="Q862" i="15" s="1"/>
  <c r="T864" i="15"/>
  <c r="O864" i="15"/>
  <c r="Q864" i="15" s="1"/>
  <c r="T868" i="15"/>
  <c r="O868" i="15"/>
  <c r="Q868" i="15" s="1"/>
  <c r="T870" i="15"/>
  <c r="O870" i="15"/>
  <c r="Q870" i="15" s="1"/>
  <c r="T874" i="15"/>
  <c r="O874" i="15"/>
  <c r="Q874" i="15" s="1"/>
  <c r="T877" i="15"/>
  <c r="O877" i="15"/>
  <c r="Q877" i="15" s="1"/>
  <c r="T879" i="15"/>
  <c r="O879" i="15"/>
  <c r="Q879" i="15" s="1"/>
  <c r="T881" i="15"/>
  <c r="O881" i="15"/>
  <c r="Q881" i="15" s="1"/>
  <c r="T883" i="15"/>
  <c r="O883" i="15"/>
  <c r="Q883" i="15" s="1"/>
  <c r="T890" i="15"/>
  <c r="O890" i="15"/>
  <c r="Q890" i="15" s="1"/>
  <c r="T892" i="15"/>
  <c r="O892" i="15"/>
  <c r="Q892" i="15" s="1"/>
  <c r="T894" i="15"/>
  <c r="O894" i="15"/>
  <c r="Q894" i="15" s="1"/>
  <c r="T896" i="15"/>
  <c r="O896" i="15"/>
  <c r="Q896" i="15" s="1"/>
  <c r="T898" i="15"/>
  <c r="O898" i="15"/>
  <c r="Q898" i="15" s="1"/>
  <c r="T902" i="15"/>
  <c r="O902" i="15"/>
  <c r="Q902" i="15" s="1"/>
  <c r="T908" i="15"/>
  <c r="O908" i="15"/>
  <c r="Q908" i="15" s="1"/>
  <c r="T960" i="15"/>
  <c r="O960" i="15"/>
  <c r="Q960" i="15" s="1"/>
  <c r="T1347" i="15"/>
  <c r="O1347" i="15"/>
  <c r="Q1347" i="15" s="1"/>
  <c r="T1445" i="15"/>
  <c r="O1445" i="15"/>
  <c r="Q1445" i="15" s="1"/>
  <c r="T1456" i="15"/>
  <c r="O1456" i="15"/>
  <c r="Q1456" i="15" s="1"/>
  <c r="T1462" i="15"/>
  <c r="O1462" i="15"/>
  <c r="Q1462" i="15" s="1"/>
  <c r="T1464" i="15"/>
  <c r="O1464" i="15"/>
  <c r="Q1464" i="15" s="1"/>
  <c r="T1466" i="15"/>
  <c r="O1466" i="15"/>
  <c r="Q1466" i="15" s="1"/>
  <c r="T1471" i="15"/>
  <c r="O1471" i="15"/>
  <c r="Q1471" i="15" s="1"/>
  <c r="T1473" i="15"/>
  <c r="O1473" i="15"/>
  <c r="Q1473" i="15" s="1"/>
  <c r="T1476" i="15"/>
  <c r="O1476" i="15"/>
  <c r="Q1476" i="15" s="1"/>
  <c r="T1481" i="15"/>
  <c r="O1481" i="15"/>
  <c r="Q1481" i="15" s="1"/>
  <c r="T1541" i="15"/>
  <c r="O1541" i="15"/>
  <c r="Q1541" i="15" s="1"/>
  <c r="T1558" i="15"/>
  <c r="O1558" i="15"/>
  <c r="Q1558" i="15" s="1"/>
  <c r="T1560" i="15"/>
  <c r="O1560" i="15"/>
  <c r="Q1560" i="15" s="1"/>
  <c r="T1566" i="15"/>
  <c r="O1566" i="15"/>
  <c r="Q1566" i="15" s="1"/>
  <c r="T1569" i="15"/>
  <c r="O1569" i="15"/>
  <c r="Q1569" i="15" s="1"/>
  <c r="T1571" i="15"/>
  <c r="O1571" i="15"/>
  <c r="Q1571" i="15" s="1"/>
  <c r="T1585" i="15"/>
  <c r="O1585" i="15"/>
  <c r="Q1585" i="15" s="1"/>
  <c r="T1589" i="15"/>
  <c r="O1589" i="15"/>
  <c r="Q1589" i="15" s="1"/>
  <c r="T1600" i="15"/>
  <c r="O1600" i="15"/>
  <c r="Q1600" i="15" s="1"/>
  <c r="T1602" i="15"/>
  <c r="O1602" i="15"/>
  <c r="Q1602" i="15" s="1"/>
  <c r="T1782" i="15"/>
  <c r="O1782" i="15"/>
  <c r="Q1782" i="15" s="1"/>
  <c r="T1784" i="15"/>
  <c r="O1784" i="15"/>
  <c r="Q1784" i="15" s="1"/>
  <c r="T1786" i="15"/>
  <c r="O1786" i="15"/>
  <c r="Q1786" i="15" s="1"/>
  <c r="T1803" i="15"/>
  <c r="O1803" i="15"/>
  <c r="Q1803" i="15" s="1"/>
  <c r="T1876" i="15"/>
  <c r="O1876" i="15"/>
  <c r="Q1876" i="15" s="1"/>
  <c r="T1926" i="15"/>
  <c r="O1926" i="15"/>
  <c r="Q1926" i="15" s="1"/>
  <c r="T2174" i="15"/>
  <c r="O2174" i="15"/>
  <c r="Q2174" i="15" s="1"/>
  <c r="T2249" i="15"/>
  <c r="O2249" i="15"/>
  <c r="Q2249" i="15" s="1"/>
  <c r="T2271" i="15"/>
  <c r="O2271" i="15"/>
  <c r="Q2271" i="15" s="1"/>
  <c r="T2291" i="15"/>
  <c r="O2291" i="15"/>
  <c r="Q2291" i="15" s="1"/>
  <c r="T2308" i="15"/>
  <c r="O2308" i="15"/>
  <c r="Q2308" i="15" s="1"/>
  <c r="T2311" i="15"/>
  <c r="O2311" i="15"/>
  <c r="Q2311" i="15" s="1"/>
  <c r="T2315" i="15"/>
  <c r="O2315" i="15"/>
  <c r="Q2315" i="15" s="1"/>
  <c r="T2324" i="15"/>
  <c r="O2324" i="15"/>
  <c r="Q2324" i="15" s="1"/>
  <c r="T2328" i="15"/>
  <c r="O2328" i="15"/>
  <c r="Q2328" i="15" s="1"/>
  <c r="T2332" i="15"/>
  <c r="O2332" i="15"/>
  <c r="Q2332" i="15" s="1"/>
  <c r="T2334" i="15"/>
  <c r="O2334" i="15"/>
  <c r="Q2334" i="15" s="1"/>
  <c r="T2341" i="15"/>
  <c r="O2341" i="15"/>
  <c r="Q2341" i="15" s="1"/>
  <c r="T2344" i="15"/>
  <c r="O2344" i="15"/>
  <c r="Q2344" i="15" s="1"/>
  <c r="T2347" i="15"/>
  <c r="O2347" i="15"/>
  <c r="Q2347" i="15" s="1"/>
  <c r="T2349" i="15"/>
  <c r="O2349" i="15"/>
  <c r="Q2349" i="15" s="1"/>
  <c r="T2354" i="15"/>
  <c r="O2354" i="15"/>
  <c r="Q2354" i="15" s="1"/>
  <c r="T2357" i="15"/>
  <c r="O2357" i="15"/>
  <c r="Q2357" i="15" s="1"/>
  <c r="T2359" i="15"/>
  <c r="O2359" i="15"/>
  <c r="Q2359" i="15" s="1"/>
  <c r="T2362" i="15"/>
  <c r="O2362" i="15"/>
  <c r="Q2362" i="15" s="1"/>
  <c r="T2364" i="15"/>
  <c r="O2364" i="15"/>
  <c r="Q2364" i="15" s="1"/>
  <c r="T2383" i="15"/>
  <c r="O2383" i="15"/>
  <c r="Q2383" i="15" s="1"/>
  <c r="T2389" i="15"/>
  <c r="O2389" i="15"/>
  <c r="Q2389" i="15" s="1"/>
  <c r="T2392" i="15"/>
  <c r="O2392" i="15"/>
  <c r="Q2392" i="15" s="1"/>
  <c r="T2542" i="15"/>
  <c r="O2542" i="15"/>
  <c r="Q2542" i="15" s="1"/>
  <c r="T2551" i="15"/>
  <c r="O2551" i="15"/>
  <c r="Q2551" i="15" s="1"/>
  <c r="T2558" i="15"/>
  <c r="O2558" i="15"/>
  <c r="Q2558" i="15" s="1"/>
  <c r="T2561" i="15"/>
  <c r="O2561" i="15"/>
  <c r="Q2561" i="15" s="1"/>
  <c r="T2563" i="15"/>
  <c r="O2563" i="15"/>
  <c r="Q2563" i="15" s="1"/>
  <c r="T2566" i="15"/>
  <c r="O2566" i="15"/>
  <c r="Q2566" i="15" s="1"/>
  <c r="T2568" i="15"/>
  <c r="O2568" i="15"/>
  <c r="Q2568" i="15" s="1"/>
  <c r="T2570" i="15"/>
  <c r="O2570" i="15"/>
  <c r="Q2570" i="15" s="1"/>
  <c r="T2577" i="15"/>
  <c r="O2577" i="15"/>
  <c r="Q2577" i="15" s="1"/>
  <c r="T2580" i="15"/>
  <c r="O2580" i="15"/>
  <c r="Q2580" i="15" s="1"/>
  <c r="T2582" i="15"/>
  <c r="O2582" i="15"/>
  <c r="Q2582" i="15" s="1"/>
  <c r="T2591" i="15"/>
  <c r="O2591" i="15"/>
  <c r="Q2591" i="15" s="1"/>
  <c r="T2596" i="15"/>
  <c r="O2596" i="15"/>
  <c r="Q2596" i="15" s="1"/>
  <c r="T2606" i="15"/>
  <c r="O2606" i="15"/>
  <c r="Q2606" i="15" s="1"/>
  <c r="T2608" i="15"/>
  <c r="O2608" i="15"/>
  <c r="Q2608" i="15" s="1"/>
  <c r="T2612" i="15"/>
  <c r="O2612" i="15"/>
  <c r="Q2612" i="15" s="1"/>
  <c r="T2617" i="15"/>
  <c r="O2617" i="15"/>
  <c r="Q2617" i="15" s="1"/>
  <c r="T2621" i="15"/>
  <c r="O2621" i="15"/>
  <c r="Q2621" i="15" s="1"/>
  <c r="T2625" i="15"/>
  <c r="O2625" i="15"/>
  <c r="Q2625" i="15" s="1"/>
  <c r="T2636" i="15"/>
  <c r="O2636" i="15"/>
  <c r="Q2636" i="15" s="1"/>
  <c r="T2651" i="15"/>
  <c r="O2651" i="15"/>
  <c r="Q2651" i="15" s="1"/>
  <c r="T2654" i="15"/>
  <c r="O2654" i="15"/>
  <c r="Q2654" i="15" s="1"/>
  <c r="T2656" i="15"/>
  <c r="O2656" i="15"/>
  <c r="Q2656" i="15" s="1"/>
  <c r="T2662" i="15"/>
  <c r="O2662" i="15"/>
  <c r="Q2662" i="15" s="1"/>
  <c r="T2668" i="15"/>
  <c r="O2668" i="15"/>
  <c r="Q2668" i="15" s="1"/>
  <c r="T2671" i="15"/>
  <c r="O2671" i="15"/>
  <c r="Q2671" i="15" s="1"/>
  <c r="T2675" i="15"/>
  <c r="O2675" i="15"/>
  <c r="Q2675" i="15" s="1"/>
  <c r="T2678" i="15"/>
  <c r="O2678" i="15"/>
  <c r="Q2678" i="15" s="1"/>
  <c r="T2819" i="15"/>
  <c r="O2819" i="15"/>
  <c r="Q2819" i="15" s="1"/>
  <c r="T2953" i="15"/>
  <c r="O2953" i="15"/>
  <c r="Q2953" i="15" s="1"/>
  <c r="T2957" i="15"/>
  <c r="O2957" i="15"/>
  <c r="Q2957" i="15" s="1"/>
  <c r="T2959" i="15"/>
  <c r="O2959" i="15"/>
  <c r="Q2959" i="15" s="1"/>
  <c r="T2988" i="15"/>
  <c r="O2988" i="15"/>
  <c r="Q2988" i="15" s="1"/>
  <c r="T3021" i="15"/>
  <c r="O3021" i="15"/>
  <c r="Q3021" i="15" s="1"/>
  <c r="T3023" i="15"/>
  <c r="O3023" i="15"/>
  <c r="Q3023" i="15" s="1"/>
  <c r="T3027" i="15"/>
  <c r="O3027" i="15"/>
  <c r="Q3027" i="15" s="1"/>
  <c r="T3031" i="15"/>
  <c r="O3031" i="15"/>
  <c r="Q3031" i="15" s="1"/>
  <c r="T3060" i="15"/>
  <c r="O3060" i="15"/>
  <c r="Q3060" i="15" s="1"/>
  <c r="T3100" i="15"/>
  <c r="O3100" i="15"/>
  <c r="Q3100" i="15" s="1"/>
  <c r="T3189" i="15"/>
  <c r="O3189" i="15"/>
  <c r="Q3189" i="15" s="1"/>
  <c r="T3197" i="15"/>
  <c r="O3197" i="15"/>
  <c r="Q3197" i="15" s="1"/>
  <c r="T3213" i="15"/>
  <c r="O3213" i="15"/>
  <c r="Q3213" i="15" s="1"/>
  <c r="T3221" i="15"/>
  <c r="O3221" i="15"/>
  <c r="Q3221" i="15" s="1"/>
  <c r="T3225" i="15"/>
  <c r="O3225" i="15"/>
  <c r="Q3225" i="15" s="1"/>
  <c r="T3230" i="15"/>
  <c r="O3230" i="15"/>
  <c r="Q3230" i="15" s="1"/>
  <c r="T3236" i="15"/>
  <c r="O3236" i="15"/>
  <c r="Q3236" i="15" s="1"/>
  <c r="T3249" i="15"/>
  <c r="O3249" i="15"/>
  <c r="Q3249" i="15" s="1"/>
  <c r="T3263" i="15"/>
  <c r="O3263" i="15"/>
  <c r="Q3263" i="15" s="1"/>
  <c r="T3298" i="15"/>
  <c r="O3298" i="15"/>
  <c r="Q3298" i="15" s="1"/>
  <c r="T3305" i="15"/>
  <c r="O3305" i="15"/>
  <c r="Q3305" i="15" s="1"/>
  <c r="T3312" i="15"/>
  <c r="O3312" i="15"/>
  <c r="Q3312" i="15" s="1"/>
  <c r="T3342" i="15"/>
  <c r="O3342" i="15"/>
  <c r="Q3342" i="15" s="1"/>
  <c r="T3378" i="15"/>
  <c r="O3378" i="15"/>
  <c r="Q3378" i="15" s="1"/>
  <c r="T3390" i="15"/>
  <c r="O3390" i="15"/>
  <c r="Q3390" i="15" s="1"/>
  <c r="T3395" i="15"/>
  <c r="O3395" i="15"/>
  <c r="Q3395" i="15" s="1"/>
  <c r="T3414" i="15"/>
  <c r="O3414" i="15"/>
  <c r="Q3414" i="15" s="1"/>
  <c r="T3434" i="15"/>
  <c r="O3434" i="15"/>
  <c r="Q3434" i="15" s="1"/>
  <c r="T3449" i="15"/>
  <c r="O3449" i="15"/>
  <c r="Q3449" i="15" s="1"/>
  <c r="T3467" i="15"/>
  <c r="O3467" i="15"/>
  <c r="Q3467" i="15" s="1"/>
  <c r="T3471" i="15"/>
  <c r="O3471" i="15"/>
  <c r="Q3471" i="15" s="1"/>
  <c r="T3478" i="15"/>
  <c r="O3478" i="15"/>
  <c r="Q3478" i="15" s="1"/>
  <c r="T3482" i="15"/>
  <c r="O3482" i="15"/>
  <c r="Q3482" i="15" s="1"/>
  <c r="T3491" i="15"/>
  <c r="O3491" i="15"/>
  <c r="Q3491" i="15" s="1"/>
  <c r="T3493" i="15"/>
  <c r="O3493" i="15"/>
  <c r="Q3493" i="15" s="1"/>
  <c r="T3495" i="15"/>
  <c r="O3495" i="15"/>
  <c r="Q3495" i="15" s="1"/>
  <c r="T3498" i="15"/>
  <c r="O3498" i="15"/>
  <c r="Q3498" i="15" s="1"/>
  <c r="T3503" i="15"/>
  <c r="O3503" i="15"/>
  <c r="Q3503" i="15" s="1"/>
  <c r="T3507" i="15"/>
  <c r="O3507" i="15"/>
  <c r="Q3507" i="15" s="1"/>
  <c r="T3511" i="15"/>
  <c r="O3511" i="15"/>
  <c r="Q3511" i="15" s="1"/>
  <c r="T3544" i="15"/>
  <c r="O3544" i="15"/>
  <c r="Q3544" i="15" s="1"/>
  <c r="T3548" i="15"/>
  <c r="O3548" i="15"/>
  <c r="Q3548" i="15" s="1"/>
  <c r="T3551" i="15"/>
  <c r="O3551" i="15"/>
  <c r="Q3551" i="15" s="1"/>
  <c r="T3566" i="15"/>
  <c r="O3566" i="15"/>
  <c r="Q3566" i="15" s="1"/>
  <c r="T3569" i="15"/>
  <c r="O3569" i="15"/>
  <c r="Q3569" i="15" s="1"/>
  <c r="T3582" i="15"/>
  <c r="O3582" i="15"/>
  <c r="Q3582" i="15" s="1"/>
  <c r="T3587" i="15"/>
  <c r="O3587" i="15"/>
  <c r="Q3587" i="15" s="1"/>
  <c r="T3589" i="15"/>
  <c r="O3589" i="15"/>
  <c r="Q3589" i="15" s="1"/>
  <c r="T3592" i="15"/>
  <c r="O3592" i="15"/>
  <c r="Q3592" i="15" s="1"/>
  <c r="T3595" i="15"/>
  <c r="O3595" i="15"/>
  <c r="Q3595" i="15" s="1"/>
  <c r="T3599" i="15"/>
  <c r="O3599" i="15"/>
  <c r="Q3599" i="15" s="1"/>
  <c r="T3601" i="15"/>
  <c r="O3601" i="15"/>
  <c r="Q3601" i="15" s="1"/>
  <c r="T3603" i="15"/>
  <c r="O3603" i="15"/>
  <c r="Q3603" i="15" s="1"/>
  <c r="T3605" i="15"/>
  <c r="O3605" i="15"/>
  <c r="Q3605" i="15" s="1"/>
  <c r="T3607" i="15"/>
  <c r="O3607" i="15"/>
  <c r="Q3607" i="15" s="1"/>
  <c r="T3610" i="15"/>
  <c r="O3610" i="15"/>
  <c r="Q3610" i="15" s="1"/>
  <c r="T3612" i="15"/>
  <c r="O3612" i="15"/>
  <c r="Q3612" i="15" s="1"/>
  <c r="T3620" i="15"/>
  <c r="O3620" i="15"/>
  <c r="Q3620" i="15" s="1"/>
  <c r="T3623" i="15"/>
  <c r="O3623" i="15"/>
  <c r="Q3623" i="15" s="1"/>
  <c r="T3625" i="15"/>
  <c r="O3625" i="15"/>
  <c r="Q3625" i="15" s="1"/>
  <c r="T3627" i="15"/>
  <c r="O3627" i="15"/>
  <c r="Q3627" i="15" s="1"/>
  <c r="T3629" i="15"/>
  <c r="O3629" i="15"/>
  <c r="Q3629" i="15" s="1"/>
  <c r="T3722" i="15"/>
  <c r="O3722" i="15"/>
  <c r="Q3722" i="15" s="1"/>
  <c r="T3724" i="15"/>
  <c r="O3724" i="15"/>
  <c r="Q3724" i="15" s="1"/>
  <c r="T3734" i="15"/>
  <c r="O3734" i="15"/>
  <c r="Q3734" i="15" s="1"/>
  <c r="T3742" i="15"/>
  <c r="O3742" i="15"/>
  <c r="Q3742" i="15" s="1"/>
  <c r="T3744" i="15"/>
  <c r="O3744" i="15"/>
  <c r="Q3744" i="15" s="1"/>
  <c r="T3766" i="15"/>
  <c r="O3766" i="15"/>
  <c r="Q3766" i="15" s="1"/>
  <c r="T3768" i="15"/>
  <c r="O3768" i="15"/>
  <c r="Q3768" i="15" s="1"/>
  <c r="T3785" i="15"/>
  <c r="O3785" i="15"/>
  <c r="Q3785" i="15" s="1"/>
  <c r="T3801" i="15"/>
  <c r="O3801" i="15"/>
  <c r="Q3801" i="15" s="1"/>
  <c r="T3807" i="15"/>
  <c r="O3807" i="15"/>
  <c r="Q3807" i="15" s="1"/>
  <c r="T3809" i="15"/>
  <c r="O3809" i="15"/>
  <c r="Q3809" i="15" s="1"/>
  <c r="T3811" i="15"/>
  <c r="O3811" i="15"/>
  <c r="Q3811" i="15" s="1"/>
  <c r="T3813" i="15"/>
  <c r="O3813" i="15"/>
  <c r="Q3813" i="15" s="1"/>
  <c r="T3817" i="15"/>
  <c r="O3817" i="15"/>
  <c r="Q3817" i="15" s="1"/>
  <c r="T3819" i="15"/>
  <c r="O3819" i="15"/>
  <c r="Q3819" i="15" s="1"/>
  <c r="T3821" i="15"/>
  <c r="O3821" i="15"/>
  <c r="Q3821" i="15" s="1"/>
  <c r="T3823" i="15"/>
  <c r="O3823" i="15"/>
  <c r="Q3823" i="15" s="1"/>
  <c r="T3825" i="15"/>
  <c r="O3825" i="15"/>
  <c r="Q3825" i="15" s="1"/>
  <c r="T3827" i="15"/>
  <c r="O3827" i="15"/>
  <c r="Q3827" i="15" s="1"/>
  <c r="T3829" i="15"/>
  <c r="O3829" i="15"/>
  <c r="Q3829" i="15" s="1"/>
  <c r="T3831" i="15"/>
  <c r="O3831" i="15"/>
  <c r="Q3831" i="15" s="1"/>
  <c r="T3833" i="15"/>
  <c r="O3833" i="15"/>
  <c r="Q3833" i="15" s="1"/>
  <c r="T3836" i="15"/>
  <c r="O3836" i="15"/>
  <c r="Q3836" i="15" s="1"/>
  <c r="T3838" i="15"/>
  <c r="O3838" i="15"/>
  <c r="Q3838" i="15" s="1"/>
  <c r="T3840" i="15"/>
  <c r="O3840" i="15"/>
  <c r="Q3840" i="15" s="1"/>
  <c r="T3843" i="15"/>
  <c r="O3843" i="15"/>
  <c r="Q3843" i="15" s="1"/>
  <c r="T3846" i="15"/>
  <c r="O3846" i="15"/>
  <c r="Q3846" i="15" s="1"/>
  <c r="T3850" i="15"/>
  <c r="O3850" i="15"/>
  <c r="Q3850" i="15" s="1"/>
  <c r="T3852" i="15"/>
  <c r="O3852" i="15"/>
  <c r="Q3852" i="15" s="1"/>
  <c r="T3856" i="15"/>
  <c r="O3856" i="15"/>
  <c r="Q3856" i="15" s="1"/>
  <c r="T3859" i="15"/>
  <c r="O3859" i="15"/>
  <c r="Q3859" i="15" s="1"/>
  <c r="T3861" i="15"/>
  <c r="O3861" i="15"/>
  <c r="Q3861" i="15" s="1"/>
  <c r="T3863" i="15"/>
  <c r="O3863" i="15"/>
  <c r="Q3863" i="15" s="1"/>
  <c r="T3865" i="15"/>
  <c r="O3865" i="15"/>
  <c r="Q3865" i="15" s="1"/>
  <c r="T3868" i="15"/>
  <c r="O3868" i="15"/>
  <c r="Q3868" i="15" s="1"/>
  <c r="T3871" i="15"/>
  <c r="O3871" i="15"/>
  <c r="Q3871" i="15" s="1"/>
  <c r="T3876" i="15"/>
  <c r="O3876" i="15"/>
  <c r="Q3876" i="15" s="1"/>
  <c r="T3885" i="15"/>
  <c r="O3885" i="15"/>
  <c r="Q3885" i="15" s="1"/>
  <c r="T3888" i="15"/>
  <c r="O3888" i="15"/>
  <c r="Q3888" i="15" s="1"/>
  <c r="T3893" i="15"/>
  <c r="O3893" i="15"/>
  <c r="Q3893" i="15" s="1"/>
  <c r="T3895" i="15"/>
  <c r="O3895" i="15"/>
  <c r="Q3895" i="15" s="1"/>
  <c r="T3898" i="15"/>
  <c r="O3898" i="15"/>
  <c r="Q3898" i="15" s="1"/>
  <c r="T3901" i="15"/>
  <c r="O3901" i="15"/>
  <c r="Q3901" i="15" s="1"/>
  <c r="T3919" i="15"/>
  <c r="O3919" i="15"/>
  <c r="Q3919" i="15" s="1"/>
  <c r="T3929" i="15"/>
  <c r="O3929" i="15"/>
  <c r="Q3929" i="15" s="1"/>
  <c r="T3940" i="15"/>
  <c r="O3940" i="15"/>
  <c r="Q3940" i="15" s="1"/>
  <c r="T3946" i="15"/>
  <c r="O3946" i="15"/>
  <c r="Q3946" i="15" s="1"/>
  <c r="T3955" i="15"/>
  <c r="O3955" i="15"/>
  <c r="Q3955" i="15" s="1"/>
  <c r="T3969" i="15"/>
  <c r="O3969" i="15"/>
  <c r="Q3969" i="15" s="1"/>
  <c r="T3983" i="15"/>
  <c r="O3983" i="15"/>
  <c r="Q3983" i="15" s="1"/>
  <c r="T3987" i="15"/>
  <c r="O3987" i="15"/>
  <c r="Q3987" i="15" s="1"/>
  <c r="T3994" i="15"/>
  <c r="O3994" i="15"/>
  <c r="Q3994" i="15" s="1"/>
  <c r="T3999" i="15"/>
  <c r="O3999" i="15"/>
  <c r="Q3999" i="15" s="1"/>
  <c r="T4015" i="15"/>
  <c r="O4015" i="15"/>
  <c r="Q4015" i="15" s="1"/>
  <c r="T4018" i="15"/>
  <c r="O4018" i="15"/>
  <c r="Q4018" i="15" s="1"/>
  <c r="T4026" i="15"/>
  <c r="O4026" i="15"/>
  <c r="Q4026" i="15" s="1"/>
  <c r="T4031" i="15"/>
  <c r="O4031" i="15"/>
  <c r="Q4031" i="15" s="1"/>
  <c r="T4033" i="15"/>
  <c r="O4033" i="15"/>
  <c r="Q4033" i="15" s="1"/>
  <c r="T4036" i="15"/>
  <c r="O4036" i="15"/>
  <c r="Q4036" i="15" s="1"/>
  <c r="T4041" i="15"/>
  <c r="O4041" i="15"/>
  <c r="Q4041" i="15" s="1"/>
  <c r="T4043" i="15"/>
  <c r="O4043" i="15"/>
  <c r="Q4043" i="15" s="1"/>
  <c r="T4045" i="15"/>
  <c r="O4045" i="15"/>
  <c r="Q4045" i="15" s="1"/>
  <c r="T4049" i="15"/>
  <c r="O4049" i="15"/>
  <c r="Q4049" i="15" s="1"/>
  <c r="T4054" i="15"/>
  <c r="O4054" i="15"/>
  <c r="Q4054" i="15" s="1"/>
  <c r="T4058" i="15"/>
  <c r="O4058" i="15"/>
  <c r="Q4058" i="15" s="1"/>
  <c r="T4064" i="15"/>
  <c r="O4064" i="15"/>
  <c r="Q4064" i="15" s="1"/>
  <c r="T4068" i="15"/>
  <c r="O4068" i="15"/>
  <c r="Q4068" i="15" s="1"/>
  <c r="T4073" i="15"/>
  <c r="O4073" i="15"/>
  <c r="Q4073" i="15" s="1"/>
  <c r="T4075" i="15"/>
  <c r="O4075" i="15"/>
  <c r="Q4075" i="15" s="1"/>
  <c r="T4079" i="15"/>
  <c r="O4079" i="15"/>
  <c r="Q4079" i="15" s="1"/>
  <c r="T4089" i="15"/>
  <c r="O4089" i="15"/>
  <c r="Q4089" i="15" s="1"/>
  <c r="T4095" i="15"/>
  <c r="O4095" i="15"/>
  <c r="Q4095" i="15" s="1"/>
  <c r="T4097" i="15"/>
  <c r="O4097" i="15"/>
  <c r="Q4097" i="15" s="1"/>
  <c r="T4100" i="15"/>
  <c r="O4100" i="15"/>
  <c r="Q4100" i="15" s="1"/>
  <c r="T4102" i="15"/>
  <c r="O4102" i="15"/>
  <c r="Q4102" i="15" s="1"/>
  <c r="T4104" i="15"/>
  <c r="O4104" i="15"/>
  <c r="Q4104" i="15" s="1"/>
  <c r="T4106" i="15"/>
  <c r="O4106" i="15"/>
  <c r="Q4106" i="15" s="1"/>
  <c r="T4110" i="15"/>
  <c r="O4110" i="15"/>
  <c r="Q4110" i="15" s="1"/>
  <c r="T4112" i="15"/>
  <c r="O4112" i="15"/>
  <c r="Q4112" i="15" s="1"/>
  <c r="T4118" i="15"/>
  <c r="O4118" i="15"/>
  <c r="Q4118" i="15" s="1"/>
  <c r="T4125" i="15"/>
  <c r="O4125" i="15"/>
  <c r="Q4125" i="15" s="1"/>
  <c r="T4129" i="15"/>
  <c r="O4129" i="15"/>
  <c r="Q4129" i="15" s="1"/>
  <c r="T4136" i="15"/>
  <c r="O4136" i="15"/>
  <c r="Q4136" i="15" s="1"/>
  <c r="T4139" i="15"/>
  <c r="O4139" i="15"/>
  <c r="Q4139" i="15" s="1"/>
  <c r="T4143" i="15"/>
  <c r="O4143" i="15"/>
  <c r="Q4143" i="15" s="1"/>
  <c r="T4147" i="15"/>
  <c r="O4147" i="15"/>
  <c r="Q4147" i="15" s="1"/>
  <c r="T4152" i="15"/>
  <c r="O4152" i="15"/>
  <c r="Q4152" i="15" s="1"/>
  <c r="T4155" i="15"/>
  <c r="O4155" i="15"/>
  <c r="Q4155" i="15" s="1"/>
  <c r="T4159" i="15"/>
  <c r="O4159" i="15"/>
  <c r="Q4159" i="15" s="1"/>
  <c r="T4161" i="15"/>
  <c r="O4161" i="15"/>
  <c r="Q4161" i="15" s="1"/>
  <c r="T4163" i="15"/>
  <c r="O4163" i="15"/>
  <c r="Q4163" i="15" s="1"/>
  <c r="T4165" i="15"/>
  <c r="O4165" i="15"/>
  <c r="Q4165" i="15" s="1"/>
  <c r="T4168" i="15"/>
  <c r="O4168" i="15"/>
  <c r="Q4168" i="15" s="1"/>
  <c r="T4176" i="15"/>
  <c r="O4176" i="15"/>
  <c r="Q4176" i="15" s="1"/>
  <c r="T4181" i="15"/>
  <c r="O4181" i="15"/>
  <c r="Q4181" i="15" s="1"/>
  <c r="T4221" i="15"/>
  <c r="O4221" i="15"/>
  <c r="Q4221" i="15" s="1"/>
  <c r="T4257" i="15"/>
  <c r="O4257" i="15"/>
  <c r="Q4257" i="15" s="1"/>
  <c r="T4471" i="15"/>
  <c r="O4471" i="15"/>
  <c r="Q4471" i="15" s="1"/>
  <c r="T4892" i="15"/>
  <c r="O4892" i="15"/>
  <c r="Q4892" i="15" s="1"/>
  <c r="T4906" i="15"/>
  <c r="O4906" i="15"/>
  <c r="Q4906" i="15" s="1"/>
  <c r="T4916" i="15"/>
  <c r="O4916" i="15"/>
  <c r="Q4916" i="15" s="1"/>
  <c r="T1177" i="15"/>
  <c r="O1177" i="15"/>
  <c r="Q1177" i="15" s="1"/>
  <c r="T4528" i="15"/>
  <c r="O4528" i="15"/>
  <c r="Q4528" i="15" s="1"/>
  <c r="T4897" i="15"/>
  <c r="O4897" i="15"/>
  <c r="Q4897" i="15" s="1"/>
  <c r="T4915" i="15"/>
  <c r="O4915" i="15"/>
  <c r="Q4915" i="15" s="1"/>
  <c r="T4920" i="15"/>
  <c r="O4920" i="15"/>
  <c r="Q4920" i="15" s="1"/>
  <c r="L3096" i="14"/>
  <c r="L2156" i="16"/>
  <c r="L4712" i="15"/>
  <c r="L4509" i="15"/>
  <c r="L4502" i="15"/>
  <c r="L4497" i="15"/>
  <c r="L4490" i="15"/>
  <c r="L4484" i="15"/>
  <c r="L4475" i="15"/>
  <c r="L4464" i="15"/>
  <c r="L4463" i="15"/>
  <c r="L3952" i="15"/>
  <c r="L3950" i="15"/>
  <c r="L3936" i="15"/>
  <c r="L3935" i="15"/>
  <c r="L3934" i="15"/>
  <c r="L3932" i="15"/>
  <c r="L3918" i="15"/>
  <c r="L3917" i="15"/>
  <c r="L3915" i="15"/>
  <c r="L3914" i="15"/>
  <c r="L3913" i="15"/>
  <c r="L3912" i="15"/>
  <c r="L3907" i="15"/>
  <c r="L3805" i="15"/>
  <c r="L3800" i="15"/>
  <c r="L3799" i="15"/>
  <c r="L3798" i="15"/>
  <c r="L3792" i="15"/>
  <c r="L3787" i="15"/>
  <c r="L3776" i="15"/>
  <c r="L3775" i="15"/>
  <c r="L3774" i="15"/>
  <c r="L3773" i="15"/>
  <c r="L3765" i="15"/>
  <c r="L3752" i="15"/>
  <c r="L3750" i="15"/>
  <c r="L3749" i="15"/>
  <c r="L3746" i="15"/>
  <c r="L3741" i="15"/>
  <c r="L3740" i="15"/>
  <c r="L3739" i="15"/>
  <c r="L3738" i="15"/>
  <c r="L3737" i="15"/>
  <c r="L3732" i="15"/>
  <c r="L3731" i="15"/>
  <c r="L3598" i="15"/>
  <c r="L3596" i="15"/>
  <c r="L3594" i="15"/>
  <c r="L3590" i="15"/>
  <c r="L3542" i="15"/>
  <c r="L3524" i="15"/>
  <c r="L3523" i="15"/>
  <c r="L3448" i="15"/>
  <c r="L3447" i="15"/>
  <c r="L3411" i="15"/>
  <c r="L3410" i="15"/>
  <c r="L3397" i="15"/>
  <c r="L3392" i="15"/>
  <c r="L3388" i="15"/>
  <c r="L3379" i="15"/>
  <c r="L3376" i="15"/>
  <c r="L3371" i="15"/>
  <c r="L3370" i="15"/>
  <c r="L3369" i="15"/>
  <c r="L3368" i="15"/>
  <c r="L3367" i="15"/>
  <c r="L3365" i="15"/>
  <c r="L3364" i="15"/>
  <c r="L3341" i="15"/>
  <c r="L3329" i="15"/>
  <c r="L3328" i="15"/>
  <c r="L3293" i="15"/>
  <c r="L3286" i="15"/>
  <c r="L3276" i="15"/>
  <c r="L3248" i="15"/>
  <c r="L3247" i="15"/>
  <c r="L3246" i="15"/>
  <c r="L3245" i="15"/>
  <c r="L3240" i="15"/>
  <c r="L3239" i="15"/>
  <c r="L3235" i="15"/>
  <c r="L3224" i="15"/>
  <c r="L3223" i="15"/>
  <c r="L3219" i="15"/>
  <c r="L3216" i="15"/>
  <c r="L3209" i="15"/>
  <c r="L3205" i="15"/>
  <c r="L3173" i="15"/>
  <c r="L3171" i="15"/>
  <c r="L3170" i="15"/>
  <c r="L3166" i="15"/>
  <c r="L3165" i="15"/>
  <c r="L3159" i="15"/>
  <c r="L3136" i="15"/>
  <c r="L3133" i="15"/>
  <c r="L3126" i="15"/>
  <c r="L3125" i="15"/>
  <c r="L3121" i="15"/>
  <c r="L3114" i="15"/>
  <c r="L3112" i="15"/>
  <c r="L3109" i="15"/>
  <c r="L3104" i="15"/>
  <c r="L3099" i="15"/>
  <c r="L3096" i="15"/>
  <c r="L3095" i="15"/>
  <c r="L3094" i="15"/>
  <c r="L3092" i="15"/>
  <c r="L3016" i="15"/>
  <c r="L3010" i="15"/>
  <c r="L3008" i="15"/>
  <c r="L2993" i="15"/>
  <c r="L2991" i="15"/>
  <c r="L2951" i="15"/>
  <c r="L2932" i="15"/>
  <c r="L2889" i="15"/>
  <c r="L2809" i="15"/>
  <c r="L2808" i="15"/>
  <c r="L2442" i="15"/>
  <c r="L2440" i="15"/>
  <c r="L2438" i="15"/>
  <c r="L2434" i="15"/>
  <c r="L2433" i="15"/>
  <c r="L2420" i="15"/>
  <c r="L2417" i="15"/>
  <c r="L2403" i="15"/>
  <c r="L2394" i="15"/>
  <c r="L2393" i="15"/>
  <c r="L2283" i="15"/>
  <c r="L2231" i="15"/>
  <c r="L2227" i="15"/>
  <c r="L2222" i="15"/>
  <c r="L2212" i="15"/>
  <c r="L2209" i="15"/>
  <c r="L2208" i="15"/>
  <c r="L2207" i="15"/>
  <c r="L2206" i="15"/>
  <c r="L2205" i="15"/>
  <c r="L2172" i="15"/>
  <c r="L2157" i="15"/>
  <c r="L2156" i="15"/>
  <c r="L2154" i="15"/>
  <c r="L2149" i="15"/>
  <c r="L2148" i="15"/>
  <c r="L2124" i="15"/>
  <c r="L2077" i="15"/>
  <c r="L2076" i="15"/>
  <c r="L2057" i="15"/>
  <c r="L2024" i="15"/>
  <c r="L1975" i="15"/>
  <c r="L1951" i="15"/>
  <c r="L1950" i="15"/>
  <c r="L1941" i="15"/>
  <c r="L1940" i="15"/>
  <c r="L1936" i="15"/>
  <c r="L1935" i="15"/>
  <c r="L1934" i="15"/>
  <c r="L1933" i="15"/>
  <c r="L1931" i="15"/>
  <c r="L1930" i="15"/>
  <c r="L1923" i="15"/>
  <c r="L1916" i="15"/>
  <c r="L1911" i="15"/>
  <c r="L1910" i="15"/>
  <c r="L1909" i="15"/>
  <c r="L1908" i="15"/>
  <c r="L1828" i="15"/>
  <c r="L1793" i="15"/>
  <c r="L1789" i="15"/>
  <c r="L1788" i="15"/>
  <c r="L1778" i="15"/>
  <c r="L1777" i="15"/>
  <c r="L1776" i="15"/>
  <c r="L1735" i="15"/>
  <c r="L1733" i="15"/>
  <c r="L1712" i="15"/>
  <c r="L1701" i="15"/>
  <c r="L1691" i="15"/>
  <c r="L1684" i="15"/>
  <c r="L1679" i="15"/>
  <c r="L1598" i="15"/>
  <c r="L1592" i="15"/>
  <c r="L1591" i="15"/>
  <c r="L1534" i="15"/>
  <c r="L1526" i="15"/>
  <c r="L1508" i="15"/>
  <c r="L1495" i="15"/>
  <c r="L1492" i="15"/>
  <c r="L1491" i="15"/>
  <c r="L1489" i="15"/>
  <c r="L1488" i="15"/>
  <c r="L1482" i="15"/>
  <c r="L1410" i="15"/>
  <c r="L1360" i="15"/>
  <c r="L1359" i="15"/>
  <c r="L1356" i="15"/>
  <c r="L1355" i="15"/>
  <c r="L1325" i="15"/>
  <c r="L1323" i="15"/>
  <c r="L1269" i="15"/>
  <c r="L1268" i="15"/>
  <c r="L1259" i="15"/>
  <c r="L1251" i="15"/>
  <c r="L1250" i="15"/>
  <c r="L1249" i="15"/>
  <c r="L1248" i="15"/>
  <c r="L1244" i="15"/>
  <c r="L1240" i="15"/>
  <c r="L1239" i="15"/>
  <c r="L1223" i="15"/>
  <c r="L1211" i="15"/>
  <c r="L1210" i="15"/>
  <c r="L1205" i="15"/>
  <c r="L1202" i="15"/>
  <c r="L1200" i="15"/>
  <c r="L1147" i="15"/>
  <c r="L1121" i="15"/>
  <c r="L1115" i="15"/>
  <c r="L1114" i="15"/>
  <c r="L1112" i="15"/>
  <c r="L1111" i="15"/>
  <c r="L1110" i="15"/>
  <c r="L1107" i="15"/>
  <c r="L1106" i="15"/>
  <c r="L1105" i="15"/>
  <c r="L1104" i="15"/>
  <c r="L1100" i="15"/>
  <c r="L1099" i="15"/>
  <c r="L1098" i="15"/>
  <c r="L1097" i="15"/>
  <c r="L1096" i="15"/>
  <c r="L1091" i="15"/>
  <c r="L1087" i="15"/>
  <c r="L1085" i="15"/>
  <c r="L1084" i="15"/>
  <c r="L1079" i="15"/>
  <c r="L1078" i="15"/>
  <c r="L1077" i="15"/>
  <c r="L1076" i="15"/>
  <c r="L1075" i="15"/>
  <c r="L1073" i="15"/>
  <c r="L1072" i="15"/>
  <c r="L1071" i="15"/>
  <c r="L1070" i="15"/>
  <c r="L1069" i="15"/>
  <c r="L1068" i="15"/>
  <c r="L1066" i="15"/>
  <c r="L1065" i="15"/>
  <c r="L1064" i="15"/>
  <c r="L1058" i="15"/>
  <c r="L1056" i="15"/>
  <c r="L1046" i="15"/>
  <c r="L1044" i="15"/>
  <c r="L1033" i="15"/>
  <c r="L999" i="15"/>
  <c r="L998" i="15"/>
  <c r="L987" i="15"/>
  <c r="L986" i="15"/>
  <c r="L826" i="15"/>
  <c r="L809" i="15"/>
  <c r="L806" i="15"/>
  <c r="L805" i="15"/>
  <c r="L798" i="15"/>
  <c r="L797" i="15"/>
  <c r="L795" i="15"/>
  <c r="L794" i="15"/>
  <c r="L793" i="15"/>
  <c r="L786" i="15"/>
  <c r="L779" i="15"/>
  <c r="L774" i="15"/>
  <c r="L767" i="15"/>
  <c r="L766" i="15"/>
  <c r="L760" i="15"/>
  <c r="L758" i="15"/>
  <c r="L757" i="15"/>
  <c r="L756" i="15"/>
  <c r="L755" i="15"/>
  <c r="L656" i="15"/>
  <c r="L655" i="15"/>
  <c r="L637" i="15"/>
  <c r="L602" i="15"/>
  <c r="L591" i="15"/>
  <c r="L483" i="15"/>
  <c r="L4861" i="15"/>
  <c r="L4823" i="15"/>
  <c r="L4820" i="15"/>
  <c r="L4811" i="15"/>
  <c r="L4802" i="15"/>
  <c r="L4797" i="15"/>
  <c r="L4795" i="15"/>
  <c r="L4783" i="15"/>
  <c r="L4773" i="15"/>
  <c r="L4597" i="15"/>
  <c r="L4565" i="15"/>
  <c r="L4459" i="15"/>
  <c r="L4456" i="15"/>
  <c r="L4455" i="15"/>
  <c r="L4448" i="15"/>
  <c r="L4442" i="15"/>
  <c r="L4441" i="15"/>
  <c r="L4436" i="15"/>
  <c r="L4434" i="15"/>
  <c r="L4432" i="15"/>
  <c r="L4430" i="15"/>
  <c r="L4429" i="15"/>
  <c r="L4425" i="15"/>
  <c r="L4415" i="15"/>
  <c r="L4372" i="15"/>
  <c r="L4346" i="15"/>
  <c r="L4343" i="15"/>
  <c r="L4312" i="15"/>
  <c r="L4310" i="15"/>
  <c r="L4306" i="15"/>
  <c r="L4303" i="15"/>
  <c r="L4275" i="15"/>
  <c r="L4273" i="15"/>
  <c r="L4207" i="15"/>
  <c r="L4200" i="15"/>
  <c r="L4185" i="15"/>
  <c r="L4135" i="15"/>
  <c r="L4090" i="15"/>
  <c r="L4051" i="15"/>
  <c r="L4047" i="15"/>
  <c r="L4016" i="15"/>
  <c r="L3971" i="15"/>
  <c r="L3968" i="15"/>
  <c r="L3967" i="15"/>
  <c r="L3951" i="15"/>
  <c r="L3923" i="15"/>
  <c r="L3910" i="15"/>
  <c r="L3869" i="15"/>
  <c r="L3853" i="15"/>
  <c r="L3796" i="15"/>
  <c r="L3795" i="15"/>
  <c r="L3779" i="15"/>
  <c r="L3778" i="15"/>
  <c r="L3777" i="15"/>
  <c r="L3764" i="15"/>
  <c r="L3763" i="15"/>
  <c r="L3762" i="15"/>
  <c r="L3760" i="15"/>
  <c r="L3720" i="15"/>
  <c r="L3649" i="15"/>
  <c r="L3509" i="15"/>
  <c r="L3504" i="15"/>
  <c r="L3501" i="15"/>
  <c r="L3500" i="15"/>
  <c r="L3499" i="15"/>
  <c r="L3497" i="15"/>
  <c r="L3458" i="15"/>
  <c r="L3450" i="15"/>
  <c r="L3437" i="15"/>
  <c r="L3431" i="15"/>
  <c r="L3420" i="15"/>
  <c r="L3408" i="15"/>
  <c r="L3400" i="15"/>
  <c r="L3382" i="15"/>
  <c r="L3277" i="15"/>
  <c r="L3255" i="15"/>
  <c r="L3254" i="15"/>
  <c r="L3253" i="15"/>
  <c r="L3251" i="15"/>
  <c r="L3237" i="15"/>
  <c r="L3233" i="15"/>
  <c r="L3226" i="15"/>
  <c r="L3217" i="15"/>
  <c r="L3211" i="15"/>
  <c r="L3201" i="15"/>
  <c r="L3196" i="15"/>
  <c r="L3195" i="15"/>
  <c r="L3194" i="15"/>
  <c r="L3190" i="15"/>
  <c r="L3185" i="15"/>
  <c r="L2936" i="15"/>
  <c r="L2382" i="15"/>
  <c r="L2381" i="15"/>
  <c r="L2376" i="15"/>
  <c r="L2338" i="15"/>
  <c r="L2270" i="15"/>
  <c r="L1945" i="15"/>
  <c r="L1939" i="15"/>
  <c r="L1604" i="15"/>
  <c r="L1594" i="15"/>
  <c r="L1587" i="15"/>
  <c r="L1577" i="15"/>
  <c r="L1575" i="15"/>
  <c r="L1574" i="15"/>
  <c r="L1537" i="15"/>
  <c r="L1490" i="15"/>
  <c r="L1485" i="15"/>
  <c r="L1413" i="15"/>
  <c r="L1305" i="15"/>
  <c r="L1231" i="15"/>
  <c r="L1123" i="15"/>
  <c r="L1120" i="15"/>
  <c r="L980" i="15"/>
  <c r="L959" i="15"/>
  <c r="L955" i="15"/>
  <c r="L954" i="15"/>
  <c r="L953" i="15"/>
  <c r="L952" i="15"/>
  <c r="L950" i="15"/>
  <c r="L949" i="15"/>
  <c r="L948" i="15"/>
  <c r="L944" i="15"/>
  <c r="L934" i="15"/>
  <c r="L931" i="15"/>
  <c r="L922" i="15"/>
  <c r="L900" i="15"/>
  <c r="L853" i="15"/>
  <c r="L737" i="15"/>
  <c r="L728" i="15"/>
  <c r="L698" i="15"/>
  <c r="L673" i="15"/>
  <c r="L669" i="15"/>
  <c r="L667" i="15"/>
  <c r="L659" i="15"/>
  <c r="L657" i="15"/>
  <c r="L652" i="15"/>
  <c r="L634" i="15"/>
  <c r="L631" i="15"/>
  <c r="L630" i="15"/>
  <c r="L622" i="15"/>
  <c r="L614" i="15"/>
  <c r="L600" i="15"/>
  <c r="L584" i="15"/>
  <c r="L583" i="15"/>
  <c r="L562" i="15"/>
  <c r="L523" i="15"/>
  <c r="L514" i="15"/>
  <c r="L508" i="15"/>
  <c r="L470" i="15"/>
  <c r="L467" i="15"/>
  <c r="L464" i="15"/>
  <c r="L461" i="15"/>
  <c r="L460" i="15"/>
  <c r="L202" i="15"/>
  <c r="L173" i="15"/>
  <c r="L172" i="15"/>
  <c r="L171" i="15"/>
  <c r="L169" i="15"/>
  <c r="L168" i="15"/>
  <c r="L167" i="15"/>
  <c r="L163" i="15"/>
  <c r="L161" i="15"/>
  <c r="L160" i="15"/>
  <c r="L159" i="15"/>
  <c r="L156" i="15"/>
  <c r="L153" i="15"/>
  <c r="L152" i="15"/>
  <c r="L149" i="15"/>
  <c r="L147" i="15"/>
  <c r="L139" i="15"/>
  <c r="L138" i="15"/>
  <c r="L137" i="15"/>
  <c r="L134" i="15"/>
  <c r="L131" i="15"/>
  <c r="L130" i="15"/>
  <c r="L113" i="15"/>
  <c r="L82" i="15"/>
  <c r="L63" i="15"/>
  <c r="L59" i="15"/>
  <c r="L39" i="15"/>
  <c r="L38" i="15"/>
  <c r="L16" i="15"/>
  <c r="L14" i="15"/>
  <c r="L13" i="15"/>
  <c r="L12" i="15"/>
  <c r="L4782" i="15"/>
  <c r="L4617" i="15"/>
  <c r="L4416" i="15"/>
  <c r="L4328" i="15"/>
  <c r="L4327" i="15"/>
  <c r="L4325" i="15"/>
  <c r="L4324" i="15"/>
  <c r="L4313" i="15"/>
  <c r="L4309" i="15"/>
  <c r="L4307" i="15"/>
  <c r="L4304" i="15"/>
  <c r="L4302" i="15"/>
  <c r="L4300" i="15"/>
  <c r="L4299" i="15"/>
  <c r="L4298" i="15"/>
  <c r="L4284" i="15"/>
  <c r="L4274" i="15"/>
  <c r="L4272" i="15"/>
  <c r="L4264" i="15"/>
  <c r="L4263" i="15"/>
  <c r="L4259" i="15"/>
  <c r="L4213" i="15"/>
  <c r="L4206" i="15"/>
  <c r="L4203" i="15"/>
  <c r="L4201" i="15"/>
  <c r="L4188" i="15"/>
  <c r="L4186" i="15"/>
  <c r="L4169" i="15"/>
  <c r="L4167" i="15"/>
  <c r="L4154" i="15"/>
  <c r="L4148" i="15"/>
  <c r="L4124" i="15"/>
  <c r="L4093" i="15"/>
  <c r="L4077" i="15"/>
  <c r="L4066" i="15"/>
  <c r="L4063" i="15"/>
  <c r="L4050" i="15"/>
  <c r="L4035" i="15"/>
  <c r="L4024" i="15"/>
  <c r="L4022" i="15"/>
  <c r="L4021" i="15"/>
  <c r="L4020" i="15"/>
  <c r="L3972" i="15"/>
  <c r="L3937" i="15"/>
  <c r="L3933" i="15"/>
  <c r="L3928" i="15"/>
  <c r="L3927" i="15"/>
  <c r="L3926" i="15"/>
  <c r="L3925" i="15"/>
  <c r="L3924" i="15"/>
  <c r="L3922" i="15"/>
  <c r="L3921" i="15"/>
  <c r="L3916" i="15"/>
  <c r="L3911" i="15"/>
  <c r="L3909" i="15"/>
  <c r="L3908" i="15"/>
  <c r="L3900" i="15"/>
  <c r="L3897" i="15"/>
  <c r="L3879" i="15"/>
  <c r="L3878" i="15"/>
  <c r="L3875" i="15"/>
  <c r="L3873" i="15"/>
  <c r="L3866" i="15"/>
  <c r="L3802" i="15"/>
  <c r="L3751" i="15"/>
  <c r="L3745" i="15"/>
  <c r="L3618" i="15"/>
  <c r="L3616" i="15"/>
  <c r="L3615" i="15"/>
  <c r="L3614" i="15"/>
  <c r="L3613" i="15"/>
  <c r="L3609" i="15"/>
  <c r="L3585" i="15"/>
  <c r="L3584" i="15"/>
  <c r="L3583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67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0" i="15"/>
  <c r="L3545" i="15"/>
  <c r="L3543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2" i="15"/>
  <c r="L3521" i="15"/>
  <c r="L3520" i="15"/>
  <c r="L3518" i="15"/>
  <c r="L3517" i="15"/>
  <c r="L3516" i="15"/>
  <c r="L3515" i="15"/>
  <c r="L3514" i="15"/>
  <c r="L3513" i="15"/>
  <c r="L3506" i="15"/>
  <c r="L3489" i="15"/>
  <c r="L3464" i="15"/>
  <c r="L3459" i="15"/>
  <c r="L3442" i="15"/>
  <c r="L3438" i="15"/>
  <c r="L3436" i="15"/>
  <c r="L3435" i="15"/>
  <c r="L3433" i="15"/>
  <c r="L3432" i="15"/>
  <c r="L3430" i="15"/>
  <c r="L3429" i="15"/>
  <c r="L3428" i="15"/>
  <c r="L3426" i="15"/>
  <c r="L3423" i="15"/>
  <c r="L3422" i="15"/>
  <c r="L3421" i="15"/>
  <c r="L3419" i="15"/>
  <c r="L3418" i="15"/>
  <c r="L3417" i="15"/>
  <c r="L3416" i="15"/>
  <c r="L3415" i="15"/>
  <c r="L3413" i="15"/>
  <c r="L3412" i="15"/>
  <c r="L3407" i="15"/>
  <c r="L3405" i="15"/>
  <c r="L3404" i="15"/>
  <c r="L3403" i="15"/>
  <c r="L3402" i="15"/>
  <c r="L3401" i="15"/>
  <c r="L3396" i="15"/>
  <c r="L3393" i="15"/>
  <c r="L3389" i="15"/>
  <c r="L3377" i="15"/>
  <c r="L3372" i="15"/>
  <c r="L3344" i="15"/>
  <c r="L3343" i="15"/>
  <c r="L3338" i="15"/>
  <c r="L3337" i="15"/>
  <c r="L3335" i="15"/>
  <c r="L3014" i="15"/>
  <c r="L2995" i="15"/>
  <c r="L2989" i="15"/>
  <c r="L2968" i="15"/>
  <c r="L2967" i="15"/>
  <c r="L2963" i="15"/>
  <c r="L2950" i="15"/>
  <c r="L2832" i="15"/>
  <c r="L2828" i="15"/>
  <c r="L2826" i="15"/>
  <c r="L2816" i="15"/>
  <c r="L2737" i="15"/>
  <c r="L2723" i="15"/>
  <c r="L2714" i="15"/>
  <c r="L2622" i="15"/>
  <c r="L2616" i="15"/>
  <c r="L2615" i="15"/>
  <c r="L2609" i="15"/>
  <c r="L2604" i="15"/>
  <c r="L2603" i="15"/>
  <c r="L2602" i="15"/>
  <c r="L2600" i="15"/>
  <c r="L2599" i="15"/>
  <c r="L2597" i="15"/>
  <c r="L2594" i="15"/>
  <c r="L2592" i="15"/>
  <c r="L2588" i="15"/>
  <c r="L2587" i="15"/>
  <c r="L2586" i="15"/>
  <c r="L2585" i="15"/>
  <c r="L2576" i="15"/>
  <c r="L2573" i="15"/>
  <c r="L2572" i="15"/>
  <c r="L2565" i="15"/>
  <c r="L2557" i="15"/>
  <c r="L2556" i="15"/>
  <c r="L2555" i="15"/>
  <c r="L2554" i="15"/>
  <c r="L2553" i="15"/>
  <c r="L2550" i="15"/>
  <c r="L2549" i="15"/>
  <c r="L2548" i="15"/>
  <c r="L2546" i="15"/>
  <c r="L2541" i="15"/>
  <c r="L2388" i="15"/>
  <c r="L2387" i="15"/>
  <c r="L2378" i="15"/>
  <c r="L2372" i="15"/>
  <c r="L2370" i="15"/>
  <c r="L2361" i="15"/>
  <c r="L2356" i="15"/>
  <c r="L2337" i="15"/>
  <c r="L2313" i="15"/>
  <c r="L2312" i="15"/>
  <c r="L2306" i="15"/>
  <c r="L2305" i="15"/>
  <c r="L2303" i="15"/>
  <c r="L2277" i="15"/>
  <c r="L2165" i="15"/>
  <c r="L2138" i="15"/>
  <c r="L2133" i="15"/>
  <c r="L2118" i="15"/>
  <c r="L2103" i="15"/>
  <c r="L2100" i="15"/>
  <c r="L2096" i="15"/>
  <c r="L2095" i="15"/>
  <c r="L1992" i="15"/>
  <c r="L1966" i="15"/>
  <c r="L1963" i="15"/>
  <c r="L1961" i="15"/>
  <c r="L1891" i="15"/>
  <c r="L1879" i="15"/>
  <c r="L1878" i="15"/>
  <c r="L1877" i="15"/>
  <c r="L1875" i="15"/>
  <c r="L1874" i="15"/>
  <c r="L1873" i="15"/>
  <c r="L1872" i="15"/>
  <c r="L1870" i="15"/>
  <c r="L1865" i="15"/>
  <c r="L1864" i="15"/>
  <c r="L1863" i="15"/>
  <c r="L1862" i="15"/>
  <c r="L1861" i="15"/>
  <c r="L1860" i="15"/>
  <c r="L1857" i="15"/>
  <c r="L1854" i="15"/>
  <c r="L1853" i="15"/>
  <c r="L1850" i="15"/>
  <c r="L1845" i="15"/>
  <c r="L1840" i="15"/>
  <c r="L1837" i="15"/>
  <c r="L1834" i="15"/>
  <c r="L1832" i="15"/>
  <c r="L1830" i="15"/>
  <c r="L1827" i="15"/>
  <c r="L1826" i="15"/>
  <c r="L1825" i="15"/>
  <c r="L1649" i="15"/>
  <c r="L1576" i="15"/>
  <c r="L1018" i="15"/>
  <c r="L821" i="15"/>
  <c r="L610" i="15"/>
  <c r="L505" i="15"/>
  <c r="L409" i="15"/>
  <c r="L376" i="15"/>
  <c r="L374" i="15"/>
  <c r="L362" i="15"/>
  <c r="L345" i="15"/>
  <c r="L4937" i="15"/>
  <c r="L4936" i="15"/>
  <c r="L4933" i="15"/>
  <c r="L4901" i="15"/>
  <c r="L4899" i="15"/>
  <c r="L4893" i="15"/>
  <c r="L4890" i="15"/>
  <c r="L4887" i="15"/>
  <c r="L4882" i="15"/>
  <c r="L4880" i="15"/>
  <c r="L4879" i="15"/>
  <c r="L4878" i="15"/>
  <c r="L4877" i="15"/>
  <c r="L4875" i="15"/>
  <c r="L4874" i="15"/>
  <c r="L4872" i="15"/>
  <c r="L4871" i="15"/>
  <c r="L4870" i="15"/>
  <c r="L4853" i="15"/>
  <c r="L4852" i="15"/>
  <c r="L4848" i="15"/>
  <c r="L4838" i="15"/>
  <c r="L4835" i="15"/>
  <c r="L4834" i="15"/>
  <c r="L4833" i="15"/>
  <c r="L4830" i="15"/>
  <c r="L4828" i="15"/>
  <c r="L4827" i="15"/>
  <c r="L4826" i="15"/>
  <c r="L4785" i="15"/>
  <c r="L4778" i="15"/>
  <c r="L4775" i="15"/>
  <c r="L4772" i="15"/>
  <c r="L4771" i="15"/>
  <c r="L4770" i="15"/>
  <c r="L4769" i="15"/>
  <c r="L4768" i="15"/>
  <c r="L4767" i="15"/>
  <c r="L4765" i="15"/>
  <c r="L4764" i="15"/>
  <c r="L4761" i="15"/>
  <c r="L4760" i="15"/>
  <c r="L4759" i="15"/>
  <c r="L4758" i="15"/>
  <c r="L4757" i="15"/>
  <c r="L4756" i="15"/>
  <c r="L4755" i="15"/>
  <c r="L4754" i="15"/>
  <c r="L4753" i="15"/>
  <c r="L4752" i="15"/>
  <c r="L4750" i="15"/>
  <c r="L4749" i="15"/>
  <c r="L4748" i="15"/>
  <c r="L4745" i="15"/>
  <c r="L4740" i="15"/>
  <c r="L4739" i="15"/>
  <c r="L4732" i="15"/>
  <c r="L4731" i="15"/>
  <c r="L4725" i="15"/>
  <c r="L4724" i="15"/>
  <c r="L4723" i="15"/>
  <c r="L4721" i="15"/>
  <c r="L4715" i="15"/>
  <c r="L4714" i="15"/>
  <c r="L4713" i="15"/>
  <c r="L4710" i="15"/>
  <c r="L4705" i="15"/>
  <c r="L4700" i="15"/>
  <c r="L4696" i="15"/>
  <c r="L4695" i="15"/>
  <c r="L4694" i="15"/>
  <c r="L4693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5" i="15"/>
  <c r="L4673" i="15"/>
  <c r="L4672" i="15"/>
  <c r="L4671" i="15"/>
  <c r="L4670" i="15"/>
  <c r="L4668" i="15"/>
  <c r="L4667" i="15"/>
  <c r="L4665" i="15"/>
  <c r="L4663" i="15"/>
  <c r="L4661" i="15"/>
  <c r="L4656" i="15"/>
  <c r="L4654" i="15"/>
  <c r="L4653" i="15"/>
  <c r="L4652" i="15"/>
  <c r="L4650" i="15"/>
  <c r="L4646" i="15"/>
  <c r="L4645" i="15"/>
  <c r="L4644" i="15"/>
  <c r="L4633" i="15"/>
  <c r="L4632" i="15"/>
  <c r="L4630" i="15"/>
  <c r="L4629" i="15"/>
  <c r="L4628" i="15"/>
  <c r="L4627" i="15"/>
  <c r="L4626" i="15"/>
  <c r="L4625" i="15"/>
  <c r="L4623" i="15"/>
  <c r="L4622" i="15"/>
  <c r="L4621" i="15"/>
  <c r="L4619" i="15"/>
  <c r="L4613" i="15"/>
  <c r="L4593" i="15"/>
  <c r="L4588" i="15"/>
  <c r="L4586" i="15"/>
  <c r="L4580" i="15"/>
  <c r="L4573" i="15"/>
  <c r="L4570" i="15"/>
  <c r="L4553" i="15"/>
  <c r="L4552" i="15"/>
  <c r="L4549" i="15"/>
  <c r="L4548" i="15"/>
  <c r="L4547" i="15"/>
  <c r="L4542" i="15"/>
  <c r="L4539" i="15"/>
  <c r="L4538" i="15"/>
  <c r="L4537" i="15"/>
  <c r="L4536" i="15"/>
  <c r="L4533" i="15"/>
  <c r="L4526" i="15"/>
  <c r="L4523" i="15"/>
  <c r="L4514" i="15"/>
  <c r="L4512" i="15"/>
  <c r="L4507" i="15"/>
  <c r="L4499" i="15"/>
  <c r="L4498" i="15"/>
  <c r="L4496" i="15"/>
  <c r="L4495" i="15"/>
  <c r="L4494" i="15"/>
  <c r="L4493" i="15"/>
  <c r="L4492" i="15"/>
  <c r="L4491" i="15"/>
  <c r="L4489" i="15"/>
  <c r="L4488" i="15"/>
  <c r="L4465" i="15"/>
  <c r="L4438" i="15"/>
  <c r="L4410" i="15"/>
  <c r="L4409" i="15"/>
  <c r="L4408" i="15"/>
  <c r="L4407" i="15"/>
  <c r="L4406" i="15"/>
  <c r="L4405" i="15"/>
  <c r="L4404" i="15"/>
  <c r="L4403" i="15"/>
  <c r="L4401" i="15"/>
  <c r="L4399" i="15"/>
  <c r="L4398" i="15"/>
  <c r="L4397" i="15"/>
  <c r="L4394" i="15"/>
  <c r="L4393" i="15"/>
  <c r="L4392" i="15"/>
  <c r="L4391" i="15"/>
  <c r="L4390" i="15"/>
  <c r="L4389" i="15"/>
  <c r="L4387" i="15"/>
  <c r="L4383" i="15"/>
  <c r="L4382" i="15"/>
  <c r="L4381" i="15"/>
  <c r="L4379" i="15"/>
  <c r="L4376" i="15"/>
  <c r="L4375" i="15"/>
  <c r="L4370" i="15"/>
  <c r="L4368" i="15"/>
  <c r="L4362" i="15"/>
  <c r="L4361" i="15"/>
  <c r="L4358" i="15"/>
  <c r="L4357" i="15"/>
  <c r="L4355" i="15"/>
  <c r="L4354" i="15"/>
  <c r="L4353" i="15"/>
  <c r="L4352" i="15"/>
  <c r="L4351" i="15"/>
  <c r="L4349" i="15"/>
  <c r="L4347" i="15"/>
  <c r="L4345" i="15"/>
  <c r="L4344" i="15"/>
  <c r="L4342" i="15"/>
  <c r="L4340" i="15"/>
  <c r="L4337" i="15"/>
  <c r="L4335" i="15"/>
  <c r="L4333" i="15"/>
  <c r="L4330" i="15"/>
  <c r="L4329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2" i="15"/>
  <c r="L4281" i="15"/>
  <c r="L4280" i="15"/>
  <c r="L4271" i="15"/>
  <c r="L4270" i="15"/>
  <c r="L4268" i="15"/>
  <c r="L4267" i="15"/>
  <c r="L4265" i="15"/>
  <c r="L4260" i="15"/>
  <c r="L4258" i="15"/>
  <c r="L4254" i="15"/>
  <c r="L4253" i="15"/>
  <c r="L4252" i="15"/>
  <c r="L4250" i="15"/>
  <c r="L4246" i="15"/>
  <c r="L4245" i="15"/>
  <c r="L4244" i="15"/>
  <c r="L4243" i="15"/>
  <c r="L4241" i="15"/>
  <c r="L4240" i="15"/>
  <c r="L4217" i="15"/>
  <c r="L4216" i="15"/>
  <c r="L4196" i="15"/>
  <c r="L4195" i="15"/>
  <c r="L4193" i="15"/>
  <c r="L4192" i="15"/>
  <c r="L4191" i="15"/>
  <c r="L4190" i="15"/>
  <c r="L4189" i="15"/>
  <c r="L4179" i="15"/>
  <c r="L4174" i="15"/>
  <c r="L4173" i="15"/>
  <c r="L4172" i="15"/>
  <c r="L4171" i="15"/>
  <c r="L4170" i="15"/>
  <c r="L4158" i="15"/>
  <c r="L4151" i="15"/>
  <c r="L4137" i="15"/>
  <c r="L4132" i="15"/>
  <c r="L4114" i="15"/>
  <c r="L4113" i="15"/>
  <c r="L4099" i="15"/>
  <c r="L3729" i="15"/>
  <c r="L3546" i="15"/>
  <c r="L3456" i="15"/>
  <c r="L3451" i="15"/>
  <c r="L3445" i="15"/>
  <c r="L3444" i="15"/>
  <c r="L3443" i="15"/>
  <c r="L3440" i="15"/>
  <c r="L3409" i="15"/>
  <c r="L3399" i="15"/>
  <c r="L3394" i="15"/>
  <c r="L3381" i="15"/>
  <c r="L3380" i="15"/>
  <c r="L3363" i="15"/>
  <c r="L3362" i="15"/>
  <c r="L3361" i="15"/>
  <c r="L3360" i="15"/>
  <c r="L3359" i="15"/>
  <c r="L3345" i="15"/>
  <c r="L3333" i="15"/>
  <c r="L3332" i="15"/>
  <c r="L3325" i="15"/>
  <c r="L3300" i="15"/>
  <c r="L3288" i="15"/>
  <c r="L3280" i="15"/>
  <c r="L3274" i="15"/>
  <c r="L3250" i="15"/>
  <c r="L3234" i="15"/>
  <c r="L3232" i="15"/>
  <c r="L3228" i="15"/>
  <c r="L3218" i="15"/>
  <c r="L3215" i="15"/>
  <c r="L3214" i="15"/>
  <c r="L3210" i="15"/>
  <c r="L3208" i="15"/>
  <c r="L3207" i="15"/>
  <c r="L3206" i="15"/>
  <c r="L3204" i="15"/>
  <c r="L3203" i="15"/>
  <c r="L3202" i="15"/>
  <c r="L3200" i="15"/>
  <c r="L3199" i="15"/>
  <c r="L3198" i="15"/>
  <c r="L3193" i="15"/>
  <c r="L3187" i="15"/>
  <c r="L3179" i="15"/>
  <c r="L3178" i="15"/>
  <c r="L3177" i="15"/>
  <c r="L3175" i="15"/>
  <c r="L3174" i="15"/>
  <c r="L3167" i="15"/>
  <c r="L3164" i="15"/>
  <c r="L3160" i="15"/>
  <c r="L3158" i="15"/>
  <c r="L3157" i="15"/>
  <c r="L3155" i="15"/>
  <c r="L3151" i="15"/>
  <c r="L3150" i="15"/>
  <c r="L3149" i="15"/>
  <c r="L3148" i="15"/>
  <c r="L3146" i="15"/>
  <c r="L3145" i="15"/>
  <c r="L3143" i="15"/>
  <c r="L3142" i="15"/>
  <c r="L3140" i="15"/>
  <c r="L3139" i="15"/>
  <c r="L3137" i="15"/>
  <c r="L3135" i="15"/>
  <c r="L3134" i="15"/>
  <c r="L3132" i="15"/>
  <c r="L3131" i="15"/>
  <c r="L3128" i="15"/>
  <c r="L3113" i="15"/>
  <c r="L3111" i="15"/>
  <c r="L3108" i="15"/>
  <c r="L3107" i="15"/>
  <c r="L3106" i="15"/>
  <c r="L3102" i="15"/>
  <c r="L3101" i="15"/>
  <c r="L3098" i="15"/>
  <c r="L3093" i="15"/>
  <c r="L3086" i="15"/>
  <c r="L3080" i="15"/>
  <c r="L3078" i="15"/>
  <c r="L3077" i="15"/>
  <c r="L3076" i="15"/>
  <c r="L3075" i="15"/>
  <c r="L3074" i="15"/>
  <c r="L3072" i="15"/>
  <c r="L3050" i="15"/>
  <c r="L3048" i="15"/>
  <c r="L3043" i="15"/>
  <c r="L3042" i="15"/>
  <c r="L3041" i="15"/>
  <c r="L3034" i="15"/>
  <c r="L3033" i="15"/>
  <c r="L3032" i="15"/>
  <c r="L3020" i="15"/>
  <c r="L3013" i="15"/>
  <c r="L3012" i="15"/>
  <c r="L3009" i="15"/>
  <c r="L3007" i="15"/>
  <c r="L3006" i="15"/>
  <c r="L3004" i="15"/>
  <c r="L3003" i="15"/>
  <c r="L3001" i="15"/>
  <c r="L3000" i="15"/>
  <c r="L2998" i="15"/>
  <c r="L2997" i="15"/>
  <c r="L2996" i="15"/>
  <c r="L2994" i="15"/>
  <c r="L2992" i="15"/>
  <c r="L2987" i="15"/>
  <c r="L2985" i="15"/>
  <c r="L2983" i="15"/>
  <c r="L2982" i="15"/>
  <c r="L2981" i="15"/>
  <c r="L2980" i="15"/>
  <c r="L2979" i="15"/>
  <c r="L2978" i="15"/>
  <c r="L2977" i="15"/>
  <c r="L2976" i="15"/>
  <c r="L2972" i="15"/>
  <c r="L2971" i="15"/>
  <c r="L2966" i="15"/>
  <c r="L2961" i="15"/>
  <c r="L2955" i="15"/>
  <c r="L2949" i="15"/>
  <c r="L2940" i="15"/>
  <c r="L2934" i="15"/>
  <c r="L2933" i="15"/>
  <c r="L2929" i="15"/>
  <c r="L2928" i="15"/>
  <c r="L2927" i="15"/>
  <c r="L2925" i="15"/>
  <c r="L2924" i="15"/>
  <c r="L2923" i="15"/>
  <c r="L2922" i="15"/>
  <c r="L2921" i="15"/>
  <c r="L2918" i="15"/>
  <c r="L2917" i="15"/>
  <c r="L2915" i="15"/>
  <c r="L2910" i="15"/>
  <c r="L2909" i="15"/>
  <c r="L2907" i="15"/>
  <c r="L2903" i="15"/>
  <c r="L2900" i="15"/>
  <c r="L2888" i="15"/>
  <c r="L2886" i="15"/>
  <c r="L2885" i="15"/>
  <c r="L2884" i="15"/>
  <c r="L2883" i="15"/>
  <c r="L2882" i="15"/>
  <c r="L2881" i="15"/>
  <c r="L2877" i="15"/>
  <c r="L2874" i="15"/>
  <c r="L2873" i="15"/>
  <c r="L2869" i="15"/>
  <c r="L2868" i="15"/>
  <c r="L2867" i="15"/>
  <c r="L2866" i="15"/>
  <c r="L2865" i="15"/>
  <c r="L2864" i="15"/>
  <c r="L2862" i="15"/>
  <c r="L2858" i="15"/>
  <c r="L2857" i="15"/>
  <c r="L2856" i="15"/>
  <c r="L2855" i="15"/>
  <c r="L2854" i="15"/>
  <c r="L2852" i="15"/>
  <c r="L2850" i="15"/>
  <c r="L2849" i="15"/>
  <c r="L2848" i="15"/>
  <c r="L2847" i="15"/>
  <c r="L2845" i="15"/>
  <c r="L2839" i="15"/>
  <c r="L2838" i="15"/>
  <c r="L2837" i="15"/>
  <c r="L2835" i="15"/>
  <c r="L2834" i="15"/>
  <c r="L2827" i="15"/>
  <c r="L2824" i="15"/>
  <c r="L2823" i="15"/>
  <c r="L2822" i="15"/>
  <c r="L2820" i="15"/>
  <c r="L2818" i="15"/>
  <c r="L2804" i="15"/>
  <c r="L2803" i="15"/>
  <c r="L2802" i="15"/>
  <c r="L2800" i="15"/>
  <c r="L2793" i="15"/>
  <c r="L2786" i="15"/>
  <c r="L2768" i="15"/>
  <c r="L2767" i="15"/>
  <c r="L2757" i="15"/>
  <c r="L2751" i="15"/>
  <c r="L2750" i="15"/>
  <c r="L2749" i="15"/>
  <c r="L2748" i="15"/>
  <c r="L2734" i="15"/>
  <c r="L2730" i="15"/>
  <c r="L2712" i="15"/>
  <c r="L2711" i="15"/>
  <c r="L2706" i="15"/>
  <c r="L2699" i="15"/>
  <c r="L2691" i="15"/>
  <c r="L2666" i="15"/>
  <c r="L2659" i="15"/>
  <c r="L2658" i="15"/>
  <c r="L2653" i="15"/>
  <c r="L2649" i="15"/>
  <c r="L2648" i="15"/>
  <c r="L2646" i="15"/>
  <c r="L2645" i="15"/>
  <c r="L2644" i="15"/>
  <c r="L2641" i="15"/>
  <c r="L2639" i="15"/>
  <c r="L2638" i="15"/>
  <c r="L2634" i="15"/>
  <c r="L2633" i="15"/>
  <c r="L2632" i="15"/>
  <c r="L2631" i="15"/>
  <c r="L2629" i="15"/>
  <c r="L2627" i="15"/>
  <c r="L2626" i="15"/>
  <c r="L2611" i="15"/>
  <c r="L2598" i="15"/>
  <c r="L2593" i="15"/>
  <c r="L2589" i="15"/>
  <c r="L2584" i="15"/>
  <c r="L2579" i="15"/>
  <c r="L2574" i="15"/>
  <c r="L2533" i="15"/>
  <c r="L2530" i="15"/>
  <c r="L2515" i="15"/>
  <c r="L2508" i="15"/>
  <c r="L2499" i="15"/>
  <c r="L2498" i="15"/>
  <c r="L2497" i="15"/>
  <c r="L2496" i="15"/>
  <c r="L2494" i="15"/>
  <c r="L2463" i="15"/>
  <c r="L2461" i="15"/>
  <c r="L2460" i="15"/>
  <c r="L2459" i="15"/>
  <c r="L2458" i="15"/>
  <c r="L2454" i="15"/>
  <c r="L2452" i="15"/>
  <c r="L2451" i="15"/>
  <c r="L2450" i="15"/>
  <c r="L2449" i="15"/>
  <c r="L2448" i="15"/>
  <c r="L2446" i="15"/>
  <c r="L2445" i="15"/>
  <c r="L2444" i="15"/>
  <c r="L2443" i="15"/>
  <c r="L2441" i="15"/>
  <c r="L2439" i="15"/>
  <c r="L2437" i="15"/>
  <c r="L2436" i="15"/>
  <c r="L2435" i="15"/>
  <c r="L2432" i="15"/>
  <c r="L2431" i="15"/>
  <c r="L2430" i="15"/>
  <c r="L2429" i="15"/>
  <c r="L2428" i="15"/>
  <c r="L2427" i="15"/>
  <c r="L2426" i="15"/>
  <c r="L2425" i="15"/>
  <c r="L2424" i="15"/>
  <c r="L2419" i="15"/>
  <c r="L2418" i="15"/>
  <c r="L2416" i="15"/>
  <c r="L2415" i="15"/>
  <c r="L2414" i="15"/>
  <c r="L2412" i="15"/>
  <c r="L2411" i="15"/>
  <c r="L2409" i="15"/>
  <c r="L2408" i="15"/>
  <c r="L2407" i="15"/>
  <c r="L2406" i="15"/>
  <c r="L2405" i="15"/>
  <c r="L2404" i="15"/>
  <c r="L2402" i="15"/>
  <c r="L2401" i="15"/>
  <c r="L2400" i="15"/>
  <c r="L2398" i="15"/>
  <c r="L2397" i="15"/>
  <c r="L2396" i="15"/>
  <c r="L2371" i="15"/>
  <c r="L2287" i="15"/>
  <c r="L2284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2" i="15"/>
  <c r="L2241" i="15"/>
  <c r="L2240" i="15"/>
  <c r="L2239" i="15"/>
  <c r="L2238" i="15"/>
  <c r="L2237" i="15"/>
  <c r="L2236" i="15"/>
  <c r="L2235" i="15"/>
  <c r="L2233" i="15"/>
  <c r="L2232" i="15"/>
  <c r="L2229" i="15"/>
  <c r="L2224" i="15"/>
  <c r="L2223" i="15"/>
  <c r="L2220" i="15"/>
  <c r="L2191" i="15"/>
  <c r="L2190" i="15"/>
  <c r="L2189" i="15"/>
  <c r="L2187" i="15"/>
  <c r="L2180" i="15"/>
  <c r="L2179" i="15"/>
  <c r="L2171" i="15"/>
  <c r="L2170" i="15"/>
  <c r="L2169" i="15"/>
  <c r="L2168" i="15"/>
  <c r="L2167" i="15"/>
  <c r="L2164" i="15"/>
  <c r="L2162" i="15"/>
  <c r="L2161" i="15"/>
  <c r="L2160" i="15"/>
  <c r="L2159" i="15"/>
  <c r="L2158" i="15"/>
  <c r="L2155" i="15"/>
  <c r="L2153" i="15"/>
  <c r="L2147" i="15"/>
  <c r="L2146" i="15"/>
  <c r="L2141" i="15"/>
  <c r="L2140" i="15"/>
  <c r="L2139" i="15"/>
  <c r="L2137" i="15"/>
  <c r="L2134" i="15"/>
  <c r="L2129" i="15"/>
  <c r="L2127" i="15"/>
  <c r="L2122" i="15"/>
  <c r="L2121" i="15"/>
  <c r="L2120" i="15"/>
  <c r="L2112" i="15"/>
  <c r="L2110" i="15"/>
  <c r="L2106" i="15"/>
  <c r="L2105" i="15"/>
  <c r="L2102" i="15"/>
  <c r="L2101" i="15"/>
  <c r="L2097" i="15"/>
  <c r="L2094" i="15"/>
  <c r="L2093" i="15"/>
  <c r="L2092" i="15"/>
  <c r="L2091" i="15"/>
  <c r="L2090" i="15"/>
  <c r="L2089" i="15"/>
  <c r="L2088" i="15"/>
  <c r="L2087" i="15"/>
  <c r="L2085" i="15"/>
  <c r="L2084" i="15"/>
  <c r="L2083" i="15"/>
  <c r="L2082" i="15"/>
  <c r="L2081" i="15"/>
  <c r="L2080" i="15"/>
  <c r="L2079" i="15"/>
  <c r="L2078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59" i="15"/>
  <c r="L2058" i="15"/>
  <c r="L2056" i="15"/>
  <c r="L2054" i="15"/>
  <c r="L2053" i="15"/>
  <c r="L2051" i="15"/>
  <c r="L2050" i="15"/>
  <c r="L2047" i="15"/>
  <c r="L2046" i="15"/>
  <c r="L2044" i="15"/>
  <c r="L2043" i="15"/>
  <c r="L2042" i="15"/>
  <c r="L2041" i="15"/>
  <c r="L2040" i="15"/>
  <c r="L2039" i="15"/>
  <c r="L2036" i="15"/>
  <c r="L2035" i="15"/>
  <c r="L2033" i="15"/>
  <c r="L2032" i="15"/>
  <c r="L2031" i="15"/>
  <c r="L2030" i="15"/>
  <c r="L2026" i="15"/>
  <c r="L2025" i="15"/>
  <c r="L2021" i="15"/>
  <c r="L2020" i="15"/>
  <c r="L2019" i="15"/>
  <c r="L2018" i="15"/>
  <c r="L2017" i="15"/>
  <c r="L2015" i="15"/>
  <c r="L2014" i="15"/>
  <c r="L2011" i="15"/>
  <c r="L2008" i="15"/>
  <c r="L2007" i="15"/>
  <c r="L2006" i="15"/>
  <c r="L2004" i="15"/>
  <c r="L2003" i="15"/>
  <c r="L2002" i="15"/>
  <c r="L2001" i="15"/>
  <c r="L2000" i="15"/>
  <c r="L1986" i="15"/>
  <c r="L1985" i="15"/>
  <c r="L1982" i="15"/>
  <c r="L1965" i="15"/>
  <c r="L1958" i="15"/>
  <c r="L1957" i="15"/>
  <c r="L1956" i="15"/>
  <c r="L1955" i="15"/>
  <c r="L1954" i="15"/>
  <c r="L1952" i="15"/>
  <c r="L1932" i="15"/>
  <c r="L1929" i="15"/>
  <c r="L1927" i="15"/>
  <c r="L1925" i="15"/>
  <c r="L1924" i="15"/>
  <c r="L1917" i="15"/>
  <c r="L1915" i="15"/>
  <c r="L1914" i="15"/>
  <c r="L1913" i="15"/>
  <c r="L1906" i="15"/>
  <c r="L1905" i="15"/>
  <c r="L1904" i="15"/>
  <c r="L1903" i="15"/>
  <c r="L1902" i="15"/>
  <c r="L1890" i="15"/>
  <c r="L1887" i="15"/>
  <c r="L1886" i="15"/>
  <c r="L1883" i="15"/>
  <c r="L1882" i="15"/>
  <c r="L1880" i="15"/>
  <c r="L1871" i="15"/>
  <c r="L1869" i="15"/>
  <c r="L1849" i="15"/>
  <c r="L1836" i="15"/>
  <c r="L1824" i="15"/>
  <c r="L1821" i="15"/>
  <c r="L1820" i="15"/>
  <c r="L1812" i="15"/>
  <c r="L1811" i="15"/>
  <c r="L1810" i="15"/>
  <c r="L1809" i="15"/>
  <c r="L1808" i="15"/>
  <c r="L1807" i="15"/>
  <c r="L1806" i="15"/>
  <c r="L1805" i="15"/>
  <c r="L1804" i="15"/>
  <c r="L1802" i="15"/>
  <c r="L1801" i="15"/>
  <c r="L1800" i="15"/>
  <c r="L1799" i="15"/>
  <c r="L1797" i="15"/>
  <c r="L1796" i="15"/>
  <c r="L1794" i="15"/>
  <c r="L1790" i="15"/>
  <c r="L1787" i="15"/>
  <c r="L1781" i="15"/>
  <c r="L1780" i="15"/>
  <c r="L1775" i="15"/>
  <c r="L1773" i="15"/>
  <c r="L1770" i="15"/>
  <c r="L1769" i="15"/>
  <c r="L1767" i="15"/>
  <c r="L1765" i="15"/>
  <c r="L1764" i="15"/>
  <c r="L1763" i="15"/>
  <c r="L1758" i="15"/>
  <c r="L1755" i="15"/>
  <c r="L1752" i="15"/>
  <c r="L1751" i="15"/>
  <c r="L1750" i="15"/>
  <c r="L1748" i="15"/>
  <c r="L1747" i="15"/>
  <c r="L1746" i="15"/>
  <c r="L1745" i="15"/>
  <c r="L1742" i="15"/>
  <c r="L1741" i="15"/>
  <c r="L1740" i="15"/>
  <c r="L1739" i="15"/>
  <c r="L1738" i="15"/>
  <c r="L1737" i="15"/>
  <c r="L1736" i="15"/>
  <c r="L1734" i="15"/>
  <c r="L1732" i="15"/>
  <c r="L1730" i="15"/>
  <c r="L1724" i="15"/>
  <c r="L1723" i="15"/>
  <c r="L1722" i="15"/>
  <c r="L1721" i="15"/>
  <c r="L1720" i="15"/>
  <c r="L1719" i="15"/>
  <c r="L1718" i="15"/>
  <c r="L1717" i="15"/>
  <c r="L1716" i="15"/>
  <c r="L1706" i="15"/>
  <c r="L1705" i="15"/>
  <c r="L1704" i="15"/>
  <c r="L1703" i="15"/>
  <c r="L1702" i="15"/>
  <c r="L1700" i="15"/>
  <c r="L1695" i="15"/>
  <c r="L1694" i="15"/>
  <c r="L1692" i="15"/>
  <c r="L1690" i="15"/>
  <c r="L1689" i="15"/>
  <c r="L1688" i="15"/>
  <c r="L1686" i="15"/>
  <c r="L1685" i="15"/>
  <c r="L1683" i="15"/>
  <c r="L1681" i="15"/>
  <c r="L1680" i="15"/>
  <c r="L1678" i="15"/>
  <c r="L1677" i="15"/>
  <c r="L1676" i="15"/>
  <c r="L1675" i="15"/>
  <c r="L1674" i="15"/>
  <c r="L1673" i="15"/>
  <c r="L1672" i="15"/>
  <c r="L1671" i="15"/>
  <c r="L1670" i="15"/>
  <c r="L1668" i="15"/>
  <c r="L1667" i="15"/>
  <c r="L1666" i="15"/>
  <c r="L1665" i="15"/>
  <c r="L1616" i="15"/>
  <c r="L1612" i="15"/>
  <c r="L1611" i="15"/>
  <c r="L1597" i="15"/>
  <c r="L1593" i="15"/>
  <c r="L1586" i="15"/>
  <c r="L1578" i="15"/>
  <c r="L1536" i="15"/>
  <c r="L1530" i="15"/>
  <c r="L1528" i="15"/>
  <c r="L1527" i="15"/>
  <c r="L1524" i="15"/>
  <c r="L1523" i="15"/>
  <c r="L1520" i="15"/>
  <c r="L1518" i="15"/>
  <c r="L1516" i="15"/>
  <c r="L1515" i="15"/>
  <c r="L1514" i="15"/>
  <c r="L1512" i="15"/>
  <c r="L1506" i="15"/>
  <c r="L1504" i="15"/>
  <c r="L1503" i="15"/>
  <c r="L1502" i="15"/>
  <c r="L1501" i="15"/>
  <c r="L1500" i="15"/>
  <c r="L1499" i="15"/>
  <c r="L1498" i="15"/>
  <c r="L1497" i="15"/>
  <c r="L1494" i="15"/>
  <c r="L1484" i="15"/>
  <c r="L1443" i="15"/>
  <c r="L1440" i="15"/>
  <c r="L1438" i="15"/>
  <c r="L1433" i="15"/>
  <c r="L1432" i="15"/>
  <c r="L1431" i="15"/>
  <c r="L1429" i="15"/>
  <c r="L1428" i="15"/>
  <c r="L1427" i="15"/>
  <c r="L1426" i="15"/>
  <c r="L1425" i="15"/>
  <c r="L1421" i="15"/>
  <c r="L1419" i="15"/>
  <c r="L1417" i="15"/>
  <c r="L1415" i="15"/>
  <c r="L1414" i="15"/>
  <c r="L1412" i="15"/>
  <c r="L1409" i="15"/>
  <c r="L1407" i="15"/>
  <c r="L1406" i="15"/>
  <c r="L1405" i="15"/>
  <c r="L1404" i="15"/>
  <c r="L1403" i="15"/>
  <c r="L1400" i="15"/>
  <c r="L1399" i="15"/>
  <c r="L1398" i="15"/>
  <c r="L1394" i="15"/>
  <c r="L1393" i="15"/>
  <c r="L1392" i="15"/>
  <c r="L1391" i="15"/>
  <c r="L1387" i="15"/>
  <c r="L1385" i="15"/>
  <c r="L1382" i="15"/>
  <c r="L1381" i="15"/>
  <c r="L1375" i="15"/>
  <c r="L1374" i="15"/>
  <c r="L1373" i="15"/>
  <c r="L1371" i="15"/>
  <c r="L1369" i="15"/>
  <c r="L1368" i="15"/>
  <c r="L1366" i="15"/>
  <c r="L1365" i="15"/>
  <c r="L1364" i="15"/>
  <c r="L1363" i="15"/>
  <c r="L1362" i="15"/>
  <c r="L1361" i="15"/>
  <c r="L1358" i="15"/>
  <c r="L1357" i="15"/>
  <c r="L1353" i="15"/>
  <c r="L1352" i="15"/>
  <c r="L1346" i="15"/>
  <c r="L1341" i="15"/>
  <c r="L1338" i="15"/>
  <c r="L1337" i="15"/>
  <c r="L1332" i="15"/>
  <c r="L1318" i="15"/>
  <c r="L1315" i="15"/>
  <c r="L1307" i="15"/>
  <c r="L1306" i="15"/>
  <c r="L1304" i="15"/>
  <c r="L1303" i="15"/>
  <c r="L1302" i="15"/>
  <c r="L1301" i="15"/>
  <c r="L1300" i="15"/>
  <c r="L1299" i="15"/>
  <c r="L1298" i="15"/>
  <c r="L1297" i="15"/>
  <c r="L1296" i="15"/>
  <c r="L1294" i="15"/>
  <c r="L1293" i="15"/>
  <c r="L1292" i="15"/>
  <c r="L1289" i="15"/>
  <c r="L1287" i="15"/>
  <c r="L1286" i="15"/>
  <c r="L1285" i="15"/>
  <c r="L1284" i="15"/>
  <c r="L1278" i="15"/>
  <c r="L1277" i="15"/>
  <c r="L1276" i="15"/>
  <c r="L1274" i="15"/>
  <c r="L1273" i="15"/>
  <c r="L1272" i="15"/>
  <c r="L1271" i="15"/>
  <c r="L1267" i="15"/>
  <c r="L1266" i="15"/>
  <c r="L1265" i="15"/>
  <c r="L1264" i="15"/>
  <c r="L1263" i="15"/>
  <c r="L1262" i="15"/>
  <c r="L1261" i="15"/>
  <c r="L1260" i="15"/>
  <c r="L1258" i="15"/>
  <c r="L1257" i="15"/>
  <c r="L1256" i="15"/>
  <c r="L1255" i="15"/>
  <c r="L1254" i="15"/>
  <c r="L1253" i="15"/>
  <c r="L1252" i="15"/>
  <c r="L1245" i="15"/>
  <c r="L1242" i="15"/>
  <c r="L1241" i="15"/>
  <c r="L1238" i="15"/>
  <c r="L1237" i="15"/>
  <c r="L1234" i="15"/>
  <c r="L1232" i="15"/>
  <c r="L1230" i="15"/>
  <c r="L1229" i="15"/>
  <c r="L1228" i="15"/>
  <c r="L1226" i="15"/>
  <c r="L1225" i="15"/>
  <c r="L1222" i="15"/>
  <c r="L1221" i="15"/>
  <c r="L1219" i="15"/>
  <c r="L1218" i="15"/>
  <c r="L1217" i="15"/>
  <c r="L1214" i="15"/>
  <c r="L1213" i="15"/>
  <c r="L1212" i="15"/>
  <c r="L1208" i="15"/>
  <c r="L1207" i="15"/>
  <c r="L1206" i="15"/>
  <c r="L1201" i="15"/>
  <c r="L1198" i="15"/>
  <c r="L1197" i="15"/>
  <c r="L1196" i="15"/>
  <c r="L1195" i="15"/>
  <c r="L1194" i="15"/>
  <c r="L1193" i="15"/>
  <c r="L1191" i="15"/>
  <c r="L1190" i="15"/>
  <c r="L1188" i="15"/>
  <c r="L1187" i="15"/>
  <c r="L1186" i="15"/>
  <c r="L1184" i="15"/>
  <c r="L1183" i="15"/>
  <c r="L1182" i="15"/>
  <c r="L1181" i="15"/>
  <c r="L1180" i="15"/>
  <c r="L1178" i="15"/>
  <c r="L1176" i="15"/>
  <c r="L1175" i="15"/>
  <c r="L1150" i="15"/>
  <c r="L1145" i="15"/>
  <c r="L1122" i="15"/>
  <c r="L1119" i="15"/>
  <c r="L1117" i="15"/>
  <c r="L1116" i="15"/>
  <c r="L1113" i="15"/>
  <c r="L1109" i="15"/>
  <c r="L1108" i="15"/>
  <c r="L1103" i="15"/>
  <c r="L1102" i="15"/>
  <c r="L1101" i="15"/>
  <c r="L1095" i="15"/>
  <c r="L1094" i="15"/>
  <c r="L1093" i="15"/>
  <c r="L1092" i="15"/>
  <c r="L1090" i="15"/>
  <c r="L1089" i="15"/>
  <c r="L1088" i="15"/>
  <c r="L1086" i="15"/>
  <c r="L1083" i="15"/>
  <c r="L1082" i="15"/>
  <c r="L1081" i="15"/>
  <c r="L1080" i="15"/>
  <c r="L1067" i="15"/>
  <c r="L1062" i="15"/>
  <c r="L1060" i="15"/>
  <c r="L1059" i="15"/>
  <c r="L1057" i="15"/>
  <c r="L1055" i="15"/>
  <c r="L1054" i="15"/>
  <c r="L1053" i="15"/>
  <c r="L1052" i="15"/>
  <c r="L1051" i="15"/>
  <c r="L1050" i="15"/>
  <c r="L1048" i="15"/>
  <c r="L1047" i="15"/>
  <c r="L1045" i="15"/>
  <c r="L1043" i="15"/>
  <c r="L1042" i="15"/>
  <c r="L1041" i="15"/>
  <c r="L1040" i="15"/>
  <c r="L1038" i="15"/>
  <c r="L1037" i="15"/>
  <c r="L1036" i="15"/>
  <c r="L1035" i="15"/>
  <c r="L1034" i="15"/>
  <c r="L1031" i="15"/>
  <c r="L1030" i="15"/>
  <c r="L1029" i="15"/>
  <c r="L1028" i="15"/>
  <c r="L1027" i="15"/>
  <c r="L1026" i="15"/>
  <c r="L1023" i="15"/>
  <c r="L1022" i="15"/>
  <c r="L1021" i="15"/>
  <c r="L1020" i="15"/>
  <c r="L1019" i="15"/>
  <c r="L1017" i="15"/>
  <c r="L1016" i="15"/>
  <c r="L1015" i="15"/>
  <c r="L1013" i="15"/>
  <c r="L1012" i="15"/>
  <c r="L1011" i="15"/>
  <c r="L1010" i="15"/>
  <c r="L1008" i="15"/>
  <c r="L1007" i="15"/>
  <c r="L1006" i="15"/>
  <c r="L1005" i="15"/>
  <c r="L1004" i="15"/>
  <c r="L1003" i="15"/>
  <c r="L1002" i="15"/>
  <c r="L1000" i="15"/>
  <c r="L997" i="15"/>
  <c r="L996" i="15"/>
  <c r="L994" i="15"/>
  <c r="L993" i="15"/>
  <c r="L991" i="15"/>
  <c r="L988" i="15"/>
  <c r="L985" i="15"/>
  <c r="L984" i="15"/>
  <c r="L983" i="15"/>
  <c r="L982" i="15"/>
  <c r="L981" i="15"/>
  <c r="L979" i="15"/>
  <c r="L978" i="15"/>
  <c r="L974" i="15"/>
  <c r="L973" i="15"/>
  <c r="L972" i="15"/>
  <c r="L970" i="15"/>
  <c r="L969" i="15"/>
  <c r="L968" i="15"/>
  <c r="L967" i="15"/>
  <c r="L942" i="15"/>
  <c r="L940" i="15"/>
  <c r="L939" i="15"/>
  <c r="L938" i="15"/>
  <c r="L936" i="15"/>
  <c r="L935" i="15"/>
  <c r="L933" i="15"/>
  <c r="L930" i="15"/>
  <c r="L929" i="15"/>
  <c r="L927" i="15"/>
  <c r="L926" i="15"/>
  <c r="L925" i="15"/>
  <c r="L921" i="15"/>
  <c r="L920" i="15"/>
  <c r="L919" i="15"/>
  <c r="L918" i="15"/>
  <c r="L915" i="15"/>
  <c r="L914" i="15"/>
  <c r="L913" i="15"/>
  <c r="L912" i="15"/>
  <c r="L911" i="15"/>
  <c r="L910" i="15"/>
  <c r="L909" i="15"/>
  <c r="L906" i="15"/>
  <c r="L905" i="15"/>
  <c r="L904" i="15"/>
  <c r="L903" i="15"/>
  <c r="L888" i="15"/>
  <c r="L876" i="15"/>
  <c r="L873" i="15"/>
  <c r="L867" i="15"/>
  <c r="L866" i="15"/>
  <c r="L852" i="15"/>
  <c r="L851" i="15"/>
  <c r="L839" i="15"/>
  <c r="L838" i="15"/>
  <c r="L833" i="15"/>
  <c r="L831" i="15"/>
  <c r="L825" i="15"/>
  <c r="L820" i="15"/>
  <c r="L819" i="15"/>
  <c r="L815" i="15"/>
  <c r="L811" i="15"/>
  <c r="L808" i="15"/>
  <c r="L804" i="15"/>
  <c r="L802" i="15"/>
  <c r="L801" i="15"/>
  <c r="L796" i="15"/>
  <c r="L784" i="15"/>
  <c r="L776" i="15"/>
  <c r="L775" i="15"/>
  <c r="L771" i="15"/>
  <c r="L768" i="15"/>
  <c r="L764" i="15"/>
  <c r="L763" i="15"/>
  <c r="L762" i="15"/>
  <c r="L754" i="15"/>
  <c r="L753" i="15"/>
  <c r="L752" i="15"/>
  <c r="L738" i="15"/>
  <c r="L730" i="15"/>
  <c r="L727" i="15"/>
  <c r="L726" i="15"/>
  <c r="L725" i="15"/>
  <c r="L724" i="15"/>
  <c r="L716" i="15"/>
  <c r="L704" i="15"/>
  <c r="L699" i="15"/>
  <c r="L692" i="15"/>
  <c r="L651" i="15"/>
  <c r="L646" i="15"/>
  <c r="L638" i="15"/>
  <c r="L629" i="15"/>
  <c r="L623" i="15"/>
  <c r="L620" i="15"/>
  <c r="L616" i="15"/>
  <c r="L607" i="15"/>
  <c r="L603" i="15"/>
  <c r="L593" i="15"/>
  <c r="L572" i="15"/>
  <c r="L571" i="15"/>
  <c r="L566" i="15"/>
  <c r="L565" i="15"/>
  <c r="L563" i="15"/>
  <c r="L561" i="15"/>
  <c r="L560" i="15"/>
  <c r="L557" i="15"/>
  <c r="L552" i="15"/>
  <c r="L545" i="15"/>
  <c r="L541" i="15"/>
  <c r="L540" i="15"/>
  <c r="L539" i="15"/>
  <c r="L538" i="15"/>
  <c r="L535" i="15"/>
  <c r="L533" i="15"/>
  <c r="L530" i="15"/>
  <c r="L529" i="15"/>
  <c r="L528" i="15"/>
  <c r="L527" i="15"/>
  <c r="L526" i="15"/>
  <c r="L524" i="15"/>
  <c r="L521" i="15"/>
  <c r="L520" i="15"/>
  <c r="L517" i="15"/>
  <c r="L515" i="15"/>
  <c r="L513" i="15"/>
  <c r="L512" i="15"/>
  <c r="L510" i="15"/>
  <c r="L509" i="15"/>
  <c r="L507" i="15"/>
  <c r="L504" i="15"/>
  <c r="L502" i="15"/>
  <c r="L499" i="15"/>
  <c r="L497" i="15"/>
  <c r="L496" i="15"/>
  <c r="L495" i="15"/>
  <c r="L494" i="15"/>
  <c r="L489" i="15"/>
  <c r="L488" i="15"/>
  <c r="L486" i="15"/>
  <c r="L482" i="15"/>
  <c r="L474" i="15"/>
  <c r="L471" i="15"/>
  <c r="L469" i="15"/>
  <c r="L468" i="15"/>
  <c r="L466" i="15"/>
  <c r="L465" i="15"/>
  <c r="L459" i="15"/>
  <c r="L457" i="15"/>
  <c r="L455" i="15"/>
  <c r="L453" i="15"/>
  <c r="L437" i="15"/>
  <c r="L435" i="15"/>
  <c r="L432" i="15"/>
  <c r="L431" i="15"/>
  <c r="L427" i="15"/>
  <c r="L402" i="15"/>
  <c r="L400" i="15"/>
  <c r="L395" i="15"/>
  <c r="L390" i="15"/>
  <c r="L383" i="15"/>
  <c r="L380" i="15"/>
  <c r="L379" i="15"/>
  <c r="L378" i="15"/>
  <c r="L373" i="15"/>
  <c r="L371" i="15"/>
  <c r="L355" i="15"/>
  <c r="L332" i="15"/>
  <c r="L330" i="15"/>
  <c r="L328" i="15"/>
  <c r="L325" i="15"/>
  <c r="L324" i="15"/>
  <c r="L320" i="15"/>
  <c r="L319" i="15"/>
  <c r="L318" i="15"/>
  <c r="L309" i="15"/>
  <c r="L308" i="15"/>
  <c r="L306" i="15"/>
  <c r="L302" i="15"/>
  <c r="L299" i="15"/>
  <c r="L296" i="15"/>
  <c r="L295" i="15"/>
  <c r="L289" i="15"/>
  <c r="L287" i="15"/>
  <c r="L286" i="15"/>
  <c r="L278" i="15"/>
  <c r="L277" i="15"/>
  <c r="L276" i="15"/>
  <c r="L262" i="15"/>
  <c r="L261" i="15"/>
  <c r="L255" i="15"/>
  <c r="L252" i="15"/>
  <c r="L250" i="15"/>
  <c r="L249" i="15"/>
  <c r="L248" i="15"/>
  <c r="L246" i="15"/>
  <c r="L245" i="15"/>
  <c r="L244" i="15"/>
  <c r="L242" i="15"/>
  <c r="L241" i="15"/>
  <c r="L240" i="15"/>
  <c r="L239" i="15"/>
  <c r="L236" i="15"/>
  <c r="L235" i="15"/>
  <c r="L231" i="15"/>
  <c r="L217" i="15"/>
  <c r="L215" i="15"/>
  <c r="L207" i="15"/>
  <c r="L204" i="15"/>
  <c r="L203" i="15"/>
  <c r="L201" i="15"/>
  <c r="L193" i="15"/>
  <c r="L189" i="15"/>
  <c r="L188" i="15"/>
  <c r="L187" i="15"/>
  <c r="L186" i="15"/>
  <c r="L183" i="15"/>
  <c r="L182" i="15"/>
  <c r="L181" i="15"/>
  <c r="L180" i="15"/>
  <c r="L179" i="15"/>
  <c r="L178" i="15"/>
  <c r="L177" i="15"/>
  <c r="L176" i="15"/>
  <c r="L175" i="15"/>
  <c r="L174" i="15"/>
  <c r="L170" i="15"/>
  <c r="L165" i="15"/>
  <c r="L158" i="15"/>
  <c r="L157" i="15"/>
  <c r="L146" i="15"/>
  <c r="L144" i="15"/>
  <c r="L127" i="15"/>
  <c r="L119" i="15"/>
  <c r="L112" i="15"/>
  <c r="L109" i="15"/>
  <c r="L85" i="15"/>
  <c r="L76" i="15"/>
  <c r="L73" i="15"/>
  <c r="L71" i="15"/>
  <c r="L65" i="15"/>
  <c r="L64" i="15"/>
  <c r="L54" i="15"/>
  <c r="L47" i="15"/>
  <c r="L44" i="15"/>
  <c r="L28" i="15"/>
  <c r="L27" i="15"/>
  <c r="L26" i="15"/>
  <c r="L22" i="15"/>
  <c r="L17" i="15"/>
  <c r="L15" i="15"/>
  <c r="L9" i="15"/>
  <c r="L8" i="15"/>
  <c r="L5" i="15"/>
  <c r="L4" i="15"/>
  <c r="L4934" i="15"/>
  <c r="L4904" i="15"/>
  <c r="L4896" i="15"/>
  <c r="L4894" i="15"/>
  <c r="L4868" i="15"/>
  <c r="L4867" i="15"/>
  <c r="L4864" i="15"/>
  <c r="L4859" i="15"/>
  <c r="L4858" i="15"/>
  <c r="L4857" i="15"/>
  <c r="L4855" i="15"/>
  <c r="L4850" i="15"/>
  <c r="L4849" i="15"/>
  <c r="L4847" i="15"/>
  <c r="L4843" i="15"/>
  <c r="L4842" i="15"/>
  <c r="L4841" i="15"/>
  <c r="L4840" i="15"/>
  <c r="L4837" i="15"/>
  <c r="L4836" i="15"/>
  <c r="L4831" i="15"/>
  <c r="L4822" i="15"/>
  <c r="L4819" i="15"/>
  <c r="L4818" i="15"/>
  <c r="L4806" i="15"/>
  <c r="L4805" i="15"/>
  <c r="L4793" i="15"/>
  <c r="L4792" i="15"/>
  <c r="L4791" i="15"/>
  <c r="L4789" i="15"/>
  <c r="L4788" i="15"/>
  <c r="L4787" i="15"/>
  <c r="L4738" i="15"/>
  <c r="L4734" i="15"/>
  <c r="L4730" i="15"/>
  <c r="L4706" i="15"/>
  <c r="L4636" i="15"/>
  <c r="L4618" i="15"/>
  <c r="L4551" i="15"/>
  <c r="L4550" i="15"/>
  <c r="L4544" i="15"/>
  <c r="L4530" i="15"/>
  <c r="L4521" i="15"/>
  <c r="L4452" i="15"/>
  <c r="L4428" i="15"/>
  <c r="L4385" i="15"/>
  <c r="L4380" i="15"/>
  <c r="L4180" i="15"/>
  <c r="L4134" i="15"/>
  <c r="L4133" i="15"/>
  <c r="L4131" i="15"/>
  <c r="L4127" i="15"/>
  <c r="L4123" i="15"/>
  <c r="L4122" i="15"/>
  <c r="L4116" i="15"/>
  <c r="L4109" i="15"/>
  <c r="L4092" i="15"/>
  <c r="L4091" i="15"/>
  <c r="L4040" i="15"/>
  <c r="L3942" i="15"/>
  <c r="L3886" i="15"/>
  <c r="L3881" i="15"/>
  <c r="L3880" i="15"/>
  <c r="L3857" i="15"/>
  <c r="L3794" i="15"/>
  <c r="L3769" i="15"/>
  <c r="L3761" i="15"/>
  <c r="L3735" i="15"/>
  <c r="L3728" i="15"/>
  <c r="L3717" i="15"/>
  <c r="L3711" i="15"/>
  <c r="L3710" i="15"/>
  <c r="L3709" i="15"/>
  <c r="L3708" i="15"/>
  <c r="L3703" i="15"/>
  <c r="L3697" i="15"/>
  <c r="L3695" i="15"/>
  <c r="L3694" i="15"/>
  <c r="L3686" i="15"/>
  <c r="L3676" i="15"/>
  <c r="L3672" i="15"/>
  <c r="L3669" i="15"/>
  <c r="L3668" i="15"/>
  <c r="L3667" i="15"/>
  <c r="L3662" i="15"/>
  <c r="L3661" i="15"/>
  <c r="L3660" i="15"/>
  <c r="L3659" i="15"/>
  <c r="L3656" i="15"/>
  <c r="L3648" i="15"/>
  <c r="L3636" i="15"/>
  <c r="L3632" i="15"/>
  <c r="L3384" i="15"/>
  <c r="L3356" i="15"/>
  <c r="L3229" i="15"/>
  <c r="L3046" i="15"/>
  <c r="L2843" i="15"/>
  <c r="L2842" i="15"/>
  <c r="L2841" i="15"/>
  <c r="L2590" i="15"/>
  <c r="L2493" i="15"/>
  <c r="L2462" i="15"/>
  <c r="L2132" i="15"/>
  <c r="L1664" i="15"/>
  <c r="L1663" i="15"/>
  <c r="L1651" i="15"/>
  <c r="L1647" i="15"/>
  <c r="L1646" i="15"/>
  <c r="L1645" i="15"/>
  <c r="L1644" i="15"/>
  <c r="L1643" i="15"/>
  <c r="L1642" i="15"/>
  <c r="L1640" i="15"/>
  <c r="L1639" i="15"/>
  <c r="L1638" i="15"/>
  <c r="L1634" i="15"/>
  <c r="L1628" i="15"/>
  <c r="L1626" i="15"/>
  <c r="L1625" i="15"/>
  <c r="L1624" i="15"/>
  <c r="L1606" i="15"/>
  <c r="L1535" i="15"/>
  <c r="L1533" i="15"/>
  <c r="L1532" i="15"/>
  <c r="L1531" i="15"/>
  <c r="L1519" i="15"/>
  <c r="L1505" i="15"/>
  <c r="L1483" i="15"/>
  <c r="L1475" i="15"/>
  <c r="L1454" i="15"/>
  <c r="L1453" i="15"/>
  <c r="L1449" i="15"/>
  <c r="L1448" i="15"/>
  <c r="L1446" i="15"/>
  <c r="L1444" i="15"/>
  <c r="L1416" i="15"/>
  <c r="L1411" i="15"/>
  <c r="L1389" i="15"/>
  <c r="L1379" i="15"/>
  <c r="L1378" i="15"/>
  <c r="L1367" i="15"/>
  <c r="L1354" i="15"/>
  <c r="L1339" i="15"/>
  <c r="L1334" i="15"/>
  <c r="L1322" i="15"/>
  <c r="L1321" i="15"/>
  <c r="L1320" i="15"/>
  <c r="L1319" i="15"/>
  <c r="L1164" i="15"/>
  <c r="L1163" i="15"/>
  <c r="L1132" i="15"/>
  <c r="L1130" i="15"/>
  <c r="L1129" i="15"/>
  <c r="L1126" i="15"/>
  <c r="L745" i="15"/>
  <c r="L744" i="15"/>
  <c r="L743" i="15"/>
  <c r="L742" i="15"/>
  <c r="L735" i="15"/>
  <c r="L733" i="15"/>
  <c r="L732" i="15"/>
  <c r="L731" i="15"/>
  <c r="L723" i="15"/>
  <c r="L721" i="15"/>
  <c r="L714" i="15"/>
  <c r="L713" i="15"/>
  <c r="L712" i="15"/>
  <c r="L707" i="15"/>
  <c r="L705" i="15"/>
  <c r="L697" i="15"/>
  <c r="L696" i="15"/>
  <c r="L682" i="15"/>
  <c r="L642" i="15"/>
  <c r="L548" i="15"/>
  <c r="L166" i="15"/>
  <c r="L162" i="15"/>
  <c r="L155" i="15"/>
  <c r="L154" i="15"/>
  <c r="L151" i="15"/>
  <c r="L145" i="15"/>
  <c r="L140" i="15"/>
  <c r="L136" i="15"/>
  <c r="L135" i="15"/>
  <c r="L129" i="15"/>
  <c r="L128" i="15"/>
  <c r="L125" i="15"/>
  <c r="L123" i="15"/>
  <c r="L120" i="15"/>
  <c r="L118" i="15"/>
  <c r="L117" i="15"/>
  <c r="L111" i="15"/>
  <c r="L110" i="15"/>
  <c r="L107" i="15"/>
  <c r="L102" i="15"/>
  <c r="L94" i="15"/>
  <c r="L80" i="15"/>
  <c r="L79" i="15"/>
  <c r="L56" i="15"/>
  <c r="L55" i="15"/>
  <c r="L46" i="15"/>
  <c r="L35" i="15"/>
  <c r="L3" i="15"/>
  <c r="L4939" i="15"/>
  <c r="L4938" i="15"/>
  <c r="L4932" i="15"/>
  <c r="L4931" i="15"/>
  <c r="L4929" i="15"/>
  <c r="L4928" i="15"/>
  <c r="L4927" i="15"/>
  <c r="L4924" i="15"/>
  <c r="L4923" i="15"/>
  <c r="L4922" i="15"/>
  <c r="L4919" i="15"/>
  <c r="L4918" i="15"/>
  <c r="L4917" i="15"/>
  <c r="L4914" i="15"/>
  <c r="L4912" i="15"/>
  <c r="L4911" i="15"/>
  <c r="L4910" i="15"/>
  <c r="L4905" i="15"/>
  <c r="L4898" i="15"/>
  <c r="L4886" i="15"/>
  <c r="L4881" i="15"/>
  <c r="L4866" i="15"/>
  <c r="L4865" i="15"/>
  <c r="L4863" i="15"/>
  <c r="L4860" i="15"/>
  <c r="L4856" i="15"/>
  <c r="L4854" i="15"/>
  <c r="L4851" i="15"/>
  <c r="L4845" i="15"/>
  <c r="L4844" i="15"/>
  <c r="L4839" i="15"/>
  <c r="L4832" i="15"/>
  <c r="L4825" i="15"/>
  <c r="L4824" i="15"/>
  <c r="L4821" i="15"/>
  <c r="L4817" i="15"/>
  <c r="L4816" i="15"/>
  <c r="L4815" i="15"/>
  <c r="L4814" i="15"/>
  <c r="L4813" i="15"/>
  <c r="L4812" i="15"/>
  <c r="L4810" i="15"/>
  <c r="L4809" i="15"/>
  <c r="L4808" i="15"/>
  <c r="L4807" i="15"/>
  <c r="L4796" i="15"/>
  <c r="L4790" i="15"/>
  <c r="L4786" i="15"/>
  <c r="L4779" i="15"/>
  <c r="L4774" i="15"/>
  <c r="L4751" i="15"/>
  <c r="L4747" i="15"/>
  <c r="L4746" i="15"/>
  <c r="L4743" i="15"/>
  <c r="L4742" i="15"/>
  <c r="L4735" i="15"/>
  <c r="L4727" i="15"/>
  <c r="L4701" i="15"/>
  <c r="L4699" i="15"/>
  <c r="L4674" i="15"/>
  <c r="L4664" i="15"/>
  <c r="L4660" i="15"/>
  <c r="L4658" i="15"/>
  <c r="L4657" i="15"/>
  <c r="L4640" i="15"/>
  <c r="L4620" i="15"/>
  <c r="L4616" i="15"/>
  <c r="L4615" i="15"/>
  <c r="L4614" i="15"/>
  <c r="L4611" i="15"/>
  <c r="L4610" i="15"/>
  <c r="L4609" i="15"/>
  <c r="L4608" i="15"/>
  <c r="L4606" i="15"/>
  <c r="L4603" i="15"/>
  <c r="L4602" i="15"/>
  <c r="L4601" i="15"/>
  <c r="L4598" i="15"/>
  <c r="L4596" i="15"/>
  <c r="L4594" i="15"/>
  <c r="L4592" i="15"/>
  <c r="L4591" i="15"/>
  <c r="L4590" i="15"/>
  <c r="L4589" i="15"/>
  <c r="L4587" i="15"/>
  <c r="L4583" i="15"/>
  <c r="L4582" i="15"/>
  <c r="L4581" i="15"/>
  <c r="L4579" i="15"/>
  <c r="L4578" i="15"/>
  <c r="L4577" i="15"/>
  <c r="L4574" i="15"/>
  <c r="L4556" i="15"/>
  <c r="L4546" i="15"/>
  <c r="L4545" i="15"/>
  <c r="L4543" i="15"/>
  <c r="L4527" i="15"/>
  <c r="L4524" i="15"/>
  <c r="L4520" i="15"/>
  <c r="L4470" i="15"/>
  <c r="L4469" i="15"/>
  <c r="L4461" i="15"/>
  <c r="L4454" i="15"/>
  <c r="L4453" i="15"/>
  <c r="L4449" i="15"/>
  <c r="L4446" i="15"/>
  <c r="L4445" i="15"/>
  <c r="L4440" i="15"/>
  <c r="L4439" i="15"/>
  <c r="L4437" i="15"/>
  <c r="L4433" i="15"/>
  <c r="L4427" i="15"/>
  <c r="L4426" i="15"/>
  <c r="L4424" i="15"/>
  <c r="L4423" i="15"/>
  <c r="L4420" i="15"/>
  <c r="L4419" i="15"/>
  <c r="L4418" i="15"/>
  <c r="L4417" i="15"/>
  <c r="L4414" i="15"/>
  <c r="L4413" i="15"/>
  <c r="L4085" i="15"/>
  <c r="L4067" i="15"/>
  <c r="L3953" i="15"/>
  <c r="L3945" i="15"/>
  <c r="L3941" i="15"/>
  <c r="L3806" i="15"/>
  <c r="L3803" i="15"/>
  <c r="L3797" i="15"/>
  <c r="L3793" i="15"/>
  <c r="L3791" i="15"/>
  <c r="L3790" i="15"/>
  <c r="L3788" i="15"/>
  <c r="L3786" i="15"/>
  <c r="L3783" i="15"/>
  <c r="L3782" i="15"/>
  <c r="L3781" i="15"/>
  <c r="L3780" i="15"/>
  <c r="L3772" i="15"/>
  <c r="L3770" i="15"/>
  <c r="L3759" i="15"/>
  <c r="L3758" i="15"/>
  <c r="L3757" i="15"/>
  <c r="L3756" i="15"/>
  <c r="L3755" i="15"/>
  <c r="L3754" i="15"/>
  <c r="L3753" i="15"/>
  <c r="L3747" i="15"/>
  <c r="L3733" i="15"/>
  <c r="L3726" i="15"/>
  <c r="L3725" i="15"/>
  <c r="L3721" i="15"/>
  <c r="L3719" i="15"/>
  <c r="L3707" i="15"/>
  <c r="L3687" i="15"/>
  <c r="L3673" i="15"/>
  <c r="L3643" i="15"/>
  <c r="L3374" i="15"/>
  <c r="L3366" i="15"/>
  <c r="L3358" i="15"/>
  <c r="L3357" i="15"/>
  <c r="L3355" i="15"/>
  <c r="L3353" i="15"/>
  <c r="L3352" i="15"/>
  <c r="L3351" i="15"/>
  <c r="L3348" i="15"/>
  <c r="L3326" i="15"/>
  <c r="L3322" i="15"/>
  <c r="L3320" i="15"/>
  <c r="L3319" i="15"/>
  <c r="L3318" i="15"/>
  <c r="L3317" i="15"/>
  <c r="L3316" i="15"/>
  <c r="L3315" i="15"/>
  <c r="L3314" i="15"/>
  <c r="L3313" i="15"/>
  <c r="L3311" i="15"/>
  <c r="L3310" i="15"/>
  <c r="L3308" i="15"/>
  <c r="L3307" i="15"/>
  <c r="L3306" i="15"/>
  <c r="L3303" i="15"/>
  <c r="L3302" i="15"/>
  <c r="L3301" i="15"/>
  <c r="L3299" i="15"/>
  <c r="L3297" i="15"/>
  <c r="L3296" i="15"/>
  <c r="L3295" i="15"/>
  <c r="L3294" i="15"/>
  <c r="L3291" i="15"/>
  <c r="L3287" i="15"/>
  <c r="L3285" i="15"/>
  <c r="L3284" i="15"/>
  <c r="L3281" i="15"/>
  <c r="L3279" i="15"/>
  <c r="L3278" i="15"/>
  <c r="L3275" i="15"/>
  <c r="L3272" i="15"/>
  <c r="L3271" i="15"/>
  <c r="L3270" i="15"/>
  <c r="L3269" i="15"/>
  <c r="L3268" i="15"/>
  <c r="L3267" i="15"/>
  <c r="L3266" i="15"/>
  <c r="L3265" i="15"/>
  <c r="L3264" i="15"/>
  <c r="L3262" i="15"/>
  <c r="L3261" i="15"/>
  <c r="L3260" i="15"/>
  <c r="L3259" i="15"/>
  <c r="L3258" i="15"/>
  <c r="L3257" i="15"/>
  <c r="L3256" i="15"/>
  <c r="L3184" i="15"/>
  <c r="L3183" i="15"/>
  <c r="L3182" i="15"/>
  <c r="L3181" i="15"/>
  <c r="L3180" i="15"/>
  <c r="L3172" i="15"/>
  <c r="L3169" i="15"/>
  <c r="L3168" i="15"/>
  <c r="L3163" i="15"/>
  <c r="L3161" i="15"/>
  <c r="L3152" i="15"/>
  <c r="L3147" i="15"/>
  <c r="L3141" i="15"/>
  <c r="L3138" i="15"/>
  <c r="L3130" i="15"/>
  <c r="L3129" i="15"/>
  <c r="L3127" i="15"/>
  <c r="L3124" i="15"/>
  <c r="L3123" i="15"/>
  <c r="L3122" i="15"/>
  <c r="L3120" i="15"/>
  <c r="L3110" i="15"/>
  <c r="L3105" i="15"/>
  <c r="L3103" i="15"/>
  <c r="L3097" i="15"/>
  <c r="L3091" i="15"/>
  <c r="L3090" i="15"/>
  <c r="L3089" i="15"/>
  <c r="L3088" i="15"/>
  <c r="L3087" i="15"/>
  <c r="L2887" i="15"/>
  <c r="L2844" i="15"/>
  <c r="L2316" i="15"/>
  <c r="L2276" i="15"/>
  <c r="L2221" i="15"/>
  <c r="L2086" i="15"/>
  <c r="L2055" i="15"/>
  <c r="L2034" i="15"/>
  <c r="L2010" i="15"/>
  <c r="L1754" i="15"/>
  <c r="L1731" i="15"/>
  <c r="L1669" i="15"/>
  <c r="L1567" i="15"/>
  <c r="L1511" i="15"/>
  <c r="L1510" i="15"/>
  <c r="L1496" i="15"/>
  <c r="L1487" i="15"/>
  <c r="L1486" i="15"/>
  <c r="L1401" i="15"/>
  <c r="L1386" i="15"/>
  <c r="L1330" i="15"/>
  <c r="L1124" i="15"/>
  <c r="L1074" i="15"/>
  <c r="L1061" i="15"/>
  <c r="L1049" i="15"/>
  <c r="L1039" i="15"/>
  <c r="L1032" i="15"/>
  <c r="L1009" i="15"/>
  <c r="L995" i="15"/>
  <c r="L971" i="15"/>
  <c r="L741" i="15"/>
  <c r="L739" i="15"/>
  <c r="L734" i="15"/>
  <c r="L722" i="15"/>
  <c r="L719" i="15"/>
  <c r="L717" i="15"/>
  <c r="L709" i="15"/>
  <c r="L706" i="15"/>
  <c r="L701" i="15"/>
  <c r="L700" i="15"/>
  <c r="L693" i="15"/>
  <c r="L690" i="15"/>
  <c r="L688" i="15"/>
  <c r="L686" i="15"/>
  <c r="L685" i="15"/>
  <c r="L684" i="15"/>
  <c r="L680" i="15"/>
  <c r="L679" i="15"/>
  <c r="L678" i="15"/>
  <c r="L674" i="15"/>
  <c r="L671" i="15"/>
  <c r="L666" i="15"/>
  <c r="L658" i="15"/>
  <c r="L654" i="15"/>
  <c r="L653" i="15"/>
  <c r="L650" i="15"/>
  <c r="L649" i="15"/>
  <c r="L648" i="15"/>
  <c r="L647" i="15"/>
  <c r="L645" i="15"/>
  <c r="L644" i="15"/>
  <c r="L643" i="15"/>
  <c r="L641" i="15"/>
  <c r="L640" i="15"/>
  <c r="L639" i="15"/>
  <c r="L635" i="15"/>
  <c r="L633" i="15"/>
  <c r="L632" i="15"/>
  <c r="L626" i="15"/>
  <c r="L617" i="15"/>
  <c r="L592" i="15"/>
  <c r="L581" i="15"/>
  <c r="L575" i="15"/>
  <c r="L574" i="15"/>
  <c r="L556" i="15"/>
  <c r="L555" i="15"/>
  <c r="L492" i="15"/>
  <c r="L479" i="15"/>
  <c r="L446" i="15"/>
  <c r="L433" i="15"/>
  <c r="L421" i="15"/>
  <c r="L415" i="15"/>
  <c r="L412" i="15"/>
  <c r="L411" i="15"/>
  <c r="L406" i="15"/>
  <c r="L404" i="15"/>
  <c r="L365" i="15"/>
  <c r="L363" i="15"/>
  <c r="L361" i="15"/>
  <c r="L360" i="15"/>
  <c r="L350" i="15"/>
  <c r="L348" i="15"/>
  <c r="L346" i="15"/>
  <c r="L344" i="15"/>
  <c r="L341" i="15"/>
  <c r="L338" i="15"/>
  <c r="L336" i="15"/>
  <c r="L335" i="15"/>
  <c r="L334" i="15"/>
  <c r="L333" i="15"/>
  <c r="L331" i="15"/>
  <c r="L326" i="15"/>
  <c r="L316" i="15"/>
  <c r="L314" i="15"/>
  <c r="L293" i="15"/>
  <c r="L291" i="15"/>
  <c r="L285" i="15"/>
  <c r="L282" i="15"/>
  <c r="L279" i="15"/>
  <c r="L270" i="15"/>
  <c r="L269" i="15"/>
  <c r="L265" i="15"/>
  <c r="L256" i="15"/>
  <c r="L247" i="15"/>
  <c r="L237" i="15"/>
  <c r="L222" i="15"/>
  <c r="L213" i="15"/>
  <c r="L208" i="15"/>
  <c r="L205" i="15"/>
  <c r="L198" i="15"/>
  <c r="L106" i="15"/>
  <c r="L87" i="15"/>
  <c r="L41" i="15"/>
  <c r="T483" i="15" l="1"/>
  <c r="O483" i="15"/>
  <c r="Q483" i="15" s="1"/>
  <c r="T12" i="15"/>
  <c r="O12" i="15"/>
  <c r="Q12" i="15" s="1"/>
  <c r="T345" i="15"/>
  <c r="O345" i="15"/>
  <c r="Q345" i="15" s="1"/>
  <c r="T4" i="15"/>
  <c r="O4" i="15"/>
  <c r="Q4" i="15" s="1"/>
  <c r="T41" i="15"/>
  <c r="O41" i="15"/>
  <c r="Q41" i="15" s="1"/>
  <c r="T3" i="15"/>
  <c r="O3" i="15"/>
  <c r="Q3" i="15" s="1"/>
  <c r="O5100" i="10"/>
  <c r="Q5100" i="10"/>
  <c r="T5100" i="10"/>
  <c r="O3096" i="14"/>
  <c r="Q3096" i="14"/>
  <c r="T3096" i="14"/>
  <c r="T2156" i="16"/>
  <c r="Q19" i="16"/>
  <c r="O2156" i="16"/>
  <c r="T591" i="15"/>
  <c r="O591" i="15"/>
  <c r="Q591" i="15" s="1"/>
  <c r="T637" i="15"/>
  <c r="O637" i="15"/>
  <c r="Q637" i="15" s="1"/>
  <c r="T656" i="15"/>
  <c r="O656" i="15"/>
  <c r="Q656" i="15" s="1"/>
  <c r="O756" i="15"/>
  <c r="Q756" i="15" s="1"/>
  <c r="T756" i="15"/>
  <c r="T758" i="15"/>
  <c r="O758" i="15"/>
  <c r="Q758" i="15" s="1"/>
  <c r="T766" i="15"/>
  <c r="O766" i="15"/>
  <c r="Q766" i="15" s="1"/>
  <c r="T774" i="15"/>
  <c r="O774" i="15"/>
  <c r="Q774" i="15" s="1"/>
  <c r="T786" i="15"/>
  <c r="O786" i="15"/>
  <c r="Q786" i="15" s="1"/>
  <c r="T794" i="15"/>
  <c r="O794" i="15"/>
  <c r="Q794" i="15" s="1"/>
  <c r="T797" i="15"/>
  <c r="O797" i="15"/>
  <c r="Q797" i="15" s="1"/>
  <c r="T805" i="15"/>
  <c r="O805" i="15"/>
  <c r="Q805" i="15" s="1"/>
  <c r="T809" i="15"/>
  <c r="O809" i="15"/>
  <c r="Q809" i="15" s="1"/>
  <c r="T986" i="15"/>
  <c r="O986" i="15"/>
  <c r="Q986" i="15" s="1"/>
  <c r="T998" i="15"/>
  <c r="O998" i="15"/>
  <c r="Q998" i="15" s="1"/>
  <c r="T1033" i="15"/>
  <c r="O1033" i="15"/>
  <c r="Q1033" i="15" s="1"/>
  <c r="T1046" i="15"/>
  <c r="O1046" i="15"/>
  <c r="Q1046" i="15" s="1"/>
  <c r="T1058" i="15"/>
  <c r="O1058" i="15"/>
  <c r="Q1058" i="15" s="1"/>
  <c r="T1065" i="15"/>
  <c r="O1065" i="15"/>
  <c r="Q1065" i="15" s="1"/>
  <c r="T1068" i="15"/>
  <c r="O1068" i="15"/>
  <c r="Q1068" i="15" s="1"/>
  <c r="T1070" i="15"/>
  <c r="O1070" i="15"/>
  <c r="Q1070" i="15" s="1"/>
  <c r="T1072" i="15"/>
  <c r="O1072" i="15"/>
  <c r="Q1072" i="15" s="1"/>
  <c r="T1075" i="15"/>
  <c r="O1075" i="15"/>
  <c r="Q1075" i="15" s="1"/>
  <c r="T1077" i="15"/>
  <c r="O1077" i="15"/>
  <c r="Q1077" i="15" s="1"/>
  <c r="T1079" i="15"/>
  <c r="O1079" i="15"/>
  <c r="Q1079" i="15" s="1"/>
  <c r="T1085" i="15"/>
  <c r="O1085" i="15"/>
  <c r="Q1085" i="15" s="1"/>
  <c r="T1091" i="15"/>
  <c r="O1091" i="15"/>
  <c r="Q1091" i="15" s="1"/>
  <c r="T1097" i="15"/>
  <c r="O1097" i="15"/>
  <c r="Q1097" i="15" s="1"/>
  <c r="T1099" i="15"/>
  <c r="O1099" i="15"/>
  <c r="Q1099" i="15" s="1"/>
  <c r="T1104" i="15"/>
  <c r="O1104" i="15"/>
  <c r="Q1104" i="15" s="1"/>
  <c r="T1106" i="15"/>
  <c r="O1106" i="15"/>
  <c r="Q1106" i="15" s="1"/>
  <c r="T1110" i="15"/>
  <c r="O1110" i="15"/>
  <c r="Q1110" i="15" s="1"/>
  <c r="T1112" i="15"/>
  <c r="O1112" i="15"/>
  <c r="Q1112" i="15" s="1"/>
  <c r="T1115" i="15"/>
  <c r="O1115" i="15"/>
  <c r="Q1115" i="15" s="1"/>
  <c r="T1147" i="15"/>
  <c r="O1147" i="15"/>
  <c r="Q1147" i="15" s="1"/>
  <c r="T1202" i="15"/>
  <c r="O1202" i="15"/>
  <c r="Q1202" i="15" s="1"/>
  <c r="T1210" i="15"/>
  <c r="O1210" i="15"/>
  <c r="Q1210" i="15" s="1"/>
  <c r="T1223" i="15"/>
  <c r="O1223" i="15"/>
  <c r="Q1223" i="15" s="1"/>
  <c r="T1240" i="15"/>
  <c r="O1240" i="15"/>
  <c r="Q1240" i="15" s="1"/>
  <c r="T1248" i="15"/>
  <c r="O1248" i="15"/>
  <c r="Q1248" i="15" s="1"/>
  <c r="T1250" i="15"/>
  <c r="O1250" i="15"/>
  <c r="Q1250" i="15" s="1"/>
  <c r="T1259" i="15"/>
  <c r="O1259" i="15"/>
  <c r="Q1259" i="15" s="1"/>
  <c r="T1269" i="15"/>
  <c r="O1269" i="15"/>
  <c r="Q1269" i="15" s="1"/>
  <c r="T1325" i="15"/>
  <c r="O1325" i="15"/>
  <c r="Q1325" i="15" s="1"/>
  <c r="T1356" i="15"/>
  <c r="O1356" i="15"/>
  <c r="Q1356" i="15" s="1"/>
  <c r="T1360" i="15"/>
  <c r="O1360" i="15"/>
  <c r="Q1360" i="15" s="1"/>
  <c r="T1482" i="15"/>
  <c r="O1482" i="15"/>
  <c r="Q1482" i="15" s="1"/>
  <c r="T1489" i="15"/>
  <c r="O1489" i="15"/>
  <c r="Q1489" i="15" s="1"/>
  <c r="T1492" i="15"/>
  <c r="O1492" i="15"/>
  <c r="Q1492" i="15" s="1"/>
  <c r="T1508" i="15"/>
  <c r="O1508" i="15"/>
  <c r="Q1508" i="15" s="1"/>
  <c r="T1534" i="15"/>
  <c r="O1534" i="15"/>
  <c r="Q1534" i="15" s="1"/>
  <c r="T1592" i="15"/>
  <c r="O1592" i="15"/>
  <c r="Q1592" i="15" s="1"/>
  <c r="T1679" i="15"/>
  <c r="O1679" i="15"/>
  <c r="Q1679" i="15" s="1"/>
  <c r="T1691" i="15"/>
  <c r="O1691" i="15"/>
  <c r="Q1691" i="15" s="1"/>
  <c r="T1712" i="15"/>
  <c r="O1712" i="15"/>
  <c r="Q1712" i="15" s="1"/>
  <c r="T1735" i="15"/>
  <c r="O1735" i="15"/>
  <c r="Q1735" i="15" s="1"/>
  <c r="T1777" i="15"/>
  <c r="O1777" i="15"/>
  <c r="Q1777" i="15" s="1"/>
  <c r="T1788" i="15"/>
  <c r="O1788" i="15"/>
  <c r="Q1788" i="15" s="1"/>
  <c r="T1793" i="15"/>
  <c r="O1793" i="15"/>
  <c r="Q1793" i="15" s="1"/>
  <c r="T1908" i="15"/>
  <c r="O1908" i="15"/>
  <c r="Q1908" i="15" s="1"/>
  <c r="T1910" i="15"/>
  <c r="O1910" i="15"/>
  <c r="Q1910" i="15" s="1"/>
  <c r="T1916" i="15"/>
  <c r="O1916" i="15"/>
  <c r="Q1916" i="15" s="1"/>
  <c r="T1930" i="15"/>
  <c r="O1930" i="15"/>
  <c r="Q1930" i="15" s="1"/>
  <c r="T1933" i="15"/>
  <c r="O1933" i="15"/>
  <c r="Q1933" i="15" s="1"/>
  <c r="T1935" i="15"/>
  <c r="O1935" i="15"/>
  <c r="Q1935" i="15" s="1"/>
  <c r="T1940" i="15"/>
  <c r="O1940" i="15"/>
  <c r="Q1940" i="15" s="1"/>
  <c r="T1950" i="15"/>
  <c r="O1950" i="15"/>
  <c r="Q1950" i="15" s="1"/>
  <c r="T1975" i="15"/>
  <c r="O1975" i="15"/>
  <c r="Q1975" i="15" s="1"/>
  <c r="T2057" i="15"/>
  <c r="O2057" i="15"/>
  <c r="Q2057" i="15" s="1"/>
  <c r="T2077" i="15"/>
  <c r="O2077" i="15"/>
  <c r="Q2077" i="15" s="1"/>
  <c r="T2148" i="15"/>
  <c r="O2148" i="15"/>
  <c r="Q2148" i="15" s="1"/>
  <c r="T2154" i="15"/>
  <c r="O2154" i="15"/>
  <c r="Q2154" i="15" s="1"/>
  <c r="T2157" i="15"/>
  <c r="O2157" i="15"/>
  <c r="Q2157" i="15" s="1"/>
  <c r="T2205" i="15"/>
  <c r="O2205" i="15"/>
  <c r="Q2205" i="15" s="1"/>
  <c r="T2207" i="15"/>
  <c r="O2207" i="15"/>
  <c r="Q2207" i="15" s="1"/>
  <c r="T2209" i="15"/>
  <c r="O2209" i="15"/>
  <c r="Q2209" i="15" s="1"/>
  <c r="T2222" i="15"/>
  <c r="O2222" i="15"/>
  <c r="Q2222" i="15" s="1"/>
  <c r="T2231" i="15"/>
  <c r="O2231" i="15"/>
  <c r="Q2231" i="15" s="1"/>
  <c r="T2393" i="15"/>
  <c r="O2393" i="15"/>
  <c r="Q2393" i="15" s="1"/>
  <c r="T2403" i="15"/>
  <c r="O2403" i="15"/>
  <c r="Q2403" i="15" s="1"/>
  <c r="T2420" i="15"/>
  <c r="O2420" i="15"/>
  <c r="Q2420" i="15" s="1"/>
  <c r="T2434" i="15"/>
  <c r="O2434" i="15"/>
  <c r="Q2434" i="15" s="1"/>
  <c r="T2440" i="15"/>
  <c r="O2440" i="15"/>
  <c r="Q2440" i="15" s="1"/>
  <c r="T2808" i="15"/>
  <c r="O2808" i="15"/>
  <c r="Q2808" i="15" s="1"/>
  <c r="T2889" i="15"/>
  <c r="O2889" i="15"/>
  <c r="Q2889" i="15" s="1"/>
  <c r="T2951" i="15"/>
  <c r="O2951" i="15"/>
  <c r="Q2951" i="15" s="1"/>
  <c r="T2993" i="15"/>
  <c r="O2993" i="15"/>
  <c r="Q2993" i="15" s="1"/>
  <c r="T3010" i="15"/>
  <c r="O3010" i="15"/>
  <c r="Q3010" i="15" s="1"/>
  <c r="T3092" i="15"/>
  <c r="O3092" i="15"/>
  <c r="Q3092" i="15" s="1"/>
  <c r="T3095" i="15"/>
  <c r="O3095" i="15"/>
  <c r="Q3095" i="15" s="1"/>
  <c r="T3099" i="15"/>
  <c r="O3099" i="15"/>
  <c r="Q3099" i="15" s="1"/>
  <c r="T3109" i="15"/>
  <c r="O3109" i="15"/>
  <c r="Q3109" i="15" s="1"/>
  <c r="T3114" i="15"/>
  <c r="O3114" i="15"/>
  <c r="Q3114" i="15" s="1"/>
  <c r="T3125" i="15"/>
  <c r="O3125" i="15"/>
  <c r="Q3125" i="15" s="1"/>
  <c r="T3133" i="15"/>
  <c r="O3133" i="15"/>
  <c r="Q3133" i="15" s="1"/>
  <c r="T3159" i="15"/>
  <c r="O3159" i="15"/>
  <c r="Q3159" i="15" s="1"/>
  <c r="T3166" i="15"/>
  <c r="O3166" i="15"/>
  <c r="Q3166" i="15" s="1"/>
  <c r="T3171" i="15"/>
  <c r="O3171" i="15"/>
  <c r="Q3171" i="15" s="1"/>
  <c r="T3205" i="15"/>
  <c r="O3205" i="15"/>
  <c r="Q3205" i="15" s="1"/>
  <c r="T3216" i="15"/>
  <c r="O3216" i="15"/>
  <c r="Q3216" i="15" s="1"/>
  <c r="T3223" i="15"/>
  <c r="O3223" i="15"/>
  <c r="Q3223" i="15" s="1"/>
  <c r="T3235" i="15"/>
  <c r="O3235" i="15"/>
  <c r="Q3235" i="15" s="1"/>
  <c r="T3240" i="15"/>
  <c r="O3240" i="15"/>
  <c r="Q3240" i="15" s="1"/>
  <c r="T3246" i="15"/>
  <c r="O3246" i="15"/>
  <c r="Q3246" i="15" s="1"/>
  <c r="T3248" i="15"/>
  <c r="O3248" i="15"/>
  <c r="Q3248" i="15" s="1"/>
  <c r="T3286" i="15"/>
  <c r="O3286" i="15"/>
  <c r="Q3286" i="15" s="1"/>
  <c r="T3328" i="15"/>
  <c r="O3328" i="15"/>
  <c r="Q3328" i="15" s="1"/>
  <c r="T3341" i="15"/>
  <c r="O3341" i="15"/>
  <c r="Q3341" i="15" s="1"/>
  <c r="T3365" i="15"/>
  <c r="O3365" i="15"/>
  <c r="Q3365" i="15" s="1"/>
  <c r="T3368" i="15"/>
  <c r="O3368" i="15"/>
  <c r="Q3368" i="15" s="1"/>
  <c r="T3370" i="15"/>
  <c r="O3370" i="15"/>
  <c r="Q3370" i="15" s="1"/>
  <c r="T3376" i="15"/>
  <c r="O3376" i="15"/>
  <c r="Q3376" i="15" s="1"/>
  <c r="T3388" i="15"/>
  <c r="O3388" i="15"/>
  <c r="Q3388" i="15" s="1"/>
  <c r="T3397" i="15"/>
  <c r="O3397" i="15"/>
  <c r="Q3397" i="15" s="1"/>
  <c r="T3411" i="15"/>
  <c r="O3411" i="15"/>
  <c r="Q3411" i="15" s="1"/>
  <c r="T3448" i="15"/>
  <c r="O3448" i="15"/>
  <c r="Q3448" i="15" s="1"/>
  <c r="T3524" i="15"/>
  <c r="O3524" i="15"/>
  <c r="Q3524" i="15" s="1"/>
  <c r="T3590" i="15"/>
  <c r="O3590" i="15"/>
  <c r="Q3590" i="15" s="1"/>
  <c r="T3596" i="15"/>
  <c r="O3596" i="15"/>
  <c r="Q3596" i="15" s="1"/>
  <c r="T3731" i="15"/>
  <c r="O3731" i="15"/>
  <c r="Q3731" i="15" s="1"/>
  <c r="T3737" i="15"/>
  <c r="O3737" i="15"/>
  <c r="Q3737" i="15" s="1"/>
  <c r="T3739" i="15"/>
  <c r="O3739" i="15"/>
  <c r="Q3739" i="15" s="1"/>
  <c r="T3741" i="15"/>
  <c r="O3741" i="15"/>
  <c r="Q3741" i="15" s="1"/>
  <c r="T3749" i="15"/>
  <c r="O3749" i="15"/>
  <c r="Q3749" i="15" s="1"/>
  <c r="T3752" i="15"/>
  <c r="O3752" i="15"/>
  <c r="Q3752" i="15" s="1"/>
  <c r="T3773" i="15"/>
  <c r="O3773" i="15"/>
  <c r="Q3773" i="15" s="1"/>
  <c r="T3775" i="15"/>
  <c r="O3775" i="15"/>
  <c r="Q3775" i="15" s="1"/>
  <c r="T3787" i="15"/>
  <c r="O3787" i="15"/>
  <c r="Q3787" i="15" s="1"/>
  <c r="T3798" i="15"/>
  <c r="O3798" i="15"/>
  <c r="Q3798" i="15" s="1"/>
  <c r="T3800" i="15"/>
  <c r="O3800" i="15"/>
  <c r="Q3800" i="15" s="1"/>
  <c r="T3907" i="15"/>
  <c r="O3907" i="15"/>
  <c r="Q3907" i="15" s="1"/>
  <c r="T3913" i="15"/>
  <c r="O3913" i="15"/>
  <c r="Q3913" i="15" s="1"/>
  <c r="T3915" i="15"/>
  <c r="O3915" i="15"/>
  <c r="Q3915" i="15" s="1"/>
  <c r="T3918" i="15"/>
  <c r="O3918" i="15"/>
  <c r="Q3918" i="15" s="1"/>
  <c r="T3934" i="15"/>
  <c r="O3934" i="15"/>
  <c r="Q3934" i="15" s="1"/>
  <c r="T3936" i="15"/>
  <c r="O3936" i="15"/>
  <c r="Q3936" i="15" s="1"/>
  <c r="T3952" i="15"/>
  <c r="O3952" i="15"/>
  <c r="Q3952" i="15" s="1"/>
  <c r="T4464" i="15"/>
  <c r="O4464" i="15"/>
  <c r="Q4464" i="15" s="1"/>
  <c r="T4484" i="15"/>
  <c r="O4484" i="15"/>
  <c r="Q4484" i="15" s="1"/>
  <c r="T4497" i="15"/>
  <c r="O4497" i="15"/>
  <c r="Q4497" i="15" s="1"/>
  <c r="T4509" i="15"/>
  <c r="O4509" i="15"/>
  <c r="Q4509" i="15" s="1"/>
  <c r="T602" i="15"/>
  <c r="O602" i="15"/>
  <c r="Q602" i="15" s="1"/>
  <c r="T655" i="15"/>
  <c r="O655" i="15"/>
  <c r="Q655" i="15" s="1"/>
  <c r="T755" i="15"/>
  <c r="O755" i="15"/>
  <c r="Q755" i="15" s="1"/>
  <c r="T757" i="15"/>
  <c r="O757" i="15"/>
  <c r="Q757" i="15" s="1"/>
  <c r="T760" i="15"/>
  <c r="O760" i="15"/>
  <c r="Q760" i="15" s="1"/>
  <c r="T767" i="15"/>
  <c r="O767" i="15"/>
  <c r="Q767" i="15" s="1"/>
  <c r="T779" i="15"/>
  <c r="O779" i="15"/>
  <c r="Q779" i="15" s="1"/>
  <c r="T793" i="15"/>
  <c r="O793" i="15"/>
  <c r="Q793" i="15" s="1"/>
  <c r="T795" i="15"/>
  <c r="O795" i="15"/>
  <c r="Q795" i="15" s="1"/>
  <c r="T798" i="15"/>
  <c r="O798" i="15"/>
  <c r="Q798" i="15" s="1"/>
  <c r="T806" i="15"/>
  <c r="O806" i="15"/>
  <c r="Q806" i="15" s="1"/>
  <c r="T826" i="15"/>
  <c r="O826" i="15"/>
  <c r="Q826" i="15" s="1"/>
  <c r="T987" i="15"/>
  <c r="O987" i="15"/>
  <c r="Q987" i="15" s="1"/>
  <c r="T999" i="15"/>
  <c r="O999" i="15"/>
  <c r="Q999" i="15" s="1"/>
  <c r="T1044" i="15"/>
  <c r="O1044" i="15"/>
  <c r="Q1044" i="15" s="1"/>
  <c r="T1056" i="15"/>
  <c r="O1056" i="15"/>
  <c r="Q1056" i="15" s="1"/>
  <c r="T1064" i="15"/>
  <c r="O1064" i="15"/>
  <c r="Q1064" i="15" s="1"/>
  <c r="T1066" i="15"/>
  <c r="O1066" i="15"/>
  <c r="Q1066" i="15" s="1"/>
  <c r="T1069" i="15"/>
  <c r="O1069" i="15"/>
  <c r="Q1069" i="15" s="1"/>
  <c r="T1071" i="15"/>
  <c r="O1071" i="15"/>
  <c r="Q1071" i="15" s="1"/>
  <c r="T1073" i="15"/>
  <c r="O1073" i="15"/>
  <c r="Q1073" i="15" s="1"/>
  <c r="T1076" i="15"/>
  <c r="O1076" i="15"/>
  <c r="Q1076" i="15" s="1"/>
  <c r="T1078" i="15"/>
  <c r="O1078" i="15"/>
  <c r="Q1078" i="15" s="1"/>
  <c r="T1084" i="15"/>
  <c r="O1084" i="15"/>
  <c r="Q1084" i="15" s="1"/>
  <c r="T1087" i="15"/>
  <c r="O1087" i="15"/>
  <c r="Q1087" i="15" s="1"/>
  <c r="T1096" i="15"/>
  <c r="O1096" i="15"/>
  <c r="Q1096" i="15" s="1"/>
  <c r="T1098" i="15"/>
  <c r="O1098" i="15"/>
  <c r="Q1098" i="15" s="1"/>
  <c r="T1100" i="15"/>
  <c r="O1100" i="15"/>
  <c r="Q1100" i="15" s="1"/>
  <c r="T1105" i="15"/>
  <c r="O1105" i="15"/>
  <c r="Q1105" i="15" s="1"/>
  <c r="T1107" i="15"/>
  <c r="O1107" i="15"/>
  <c r="Q1107" i="15" s="1"/>
  <c r="T1111" i="15"/>
  <c r="O1111" i="15"/>
  <c r="Q1111" i="15" s="1"/>
  <c r="T1114" i="15"/>
  <c r="O1114" i="15"/>
  <c r="Q1114" i="15" s="1"/>
  <c r="T1121" i="15"/>
  <c r="O1121" i="15"/>
  <c r="Q1121" i="15" s="1"/>
  <c r="T1200" i="15"/>
  <c r="O1200" i="15"/>
  <c r="Q1200" i="15" s="1"/>
  <c r="T1205" i="15"/>
  <c r="O1205" i="15"/>
  <c r="Q1205" i="15" s="1"/>
  <c r="T1211" i="15"/>
  <c r="O1211" i="15"/>
  <c r="Q1211" i="15" s="1"/>
  <c r="T1239" i="15"/>
  <c r="O1239" i="15"/>
  <c r="Q1239" i="15" s="1"/>
  <c r="T1244" i="15"/>
  <c r="O1244" i="15"/>
  <c r="Q1244" i="15" s="1"/>
  <c r="T1249" i="15"/>
  <c r="O1249" i="15"/>
  <c r="Q1249" i="15" s="1"/>
  <c r="T1251" i="15"/>
  <c r="O1251" i="15"/>
  <c r="Q1251" i="15" s="1"/>
  <c r="T1268" i="15"/>
  <c r="O1268" i="15"/>
  <c r="Q1268" i="15" s="1"/>
  <c r="T1323" i="15"/>
  <c r="O1323" i="15"/>
  <c r="Q1323" i="15" s="1"/>
  <c r="T1355" i="15"/>
  <c r="O1355" i="15"/>
  <c r="Q1355" i="15" s="1"/>
  <c r="T1359" i="15"/>
  <c r="O1359" i="15"/>
  <c r="Q1359" i="15" s="1"/>
  <c r="T1410" i="15"/>
  <c r="O1410" i="15"/>
  <c r="Q1410" i="15" s="1"/>
  <c r="T1488" i="15"/>
  <c r="O1488" i="15"/>
  <c r="Q1488" i="15" s="1"/>
  <c r="T1491" i="15"/>
  <c r="O1491" i="15"/>
  <c r="Q1491" i="15" s="1"/>
  <c r="T1495" i="15"/>
  <c r="O1495" i="15"/>
  <c r="Q1495" i="15" s="1"/>
  <c r="T1526" i="15"/>
  <c r="O1526" i="15"/>
  <c r="Q1526" i="15" s="1"/>
  <c r="T1591" i="15"/>
  <c r="O1591" i="15"/>
  <c r="Q1591" i="15" s="1"/>
  <c r="T1598" i="15"/>
  <c r="O1598" i="15"/>
  <c r="Q1598" i="15" s="1"/>
  <c r="T1684" i="15"/>
  <c r="O1684" i="15"/>
  <c r="Q1684" i="15" s="1"/>
  <c r="T1701" i="15"/>
  <c r="O1701" i="15"/>
  <c r="Q1701" i="15" s="1"/>
  <c r="T1733" i="15"/>
  <c r="O1733" i="15"/>
  <c r="Q1733" i="15" s="1"/>
  <c r="T1776" i="15"/>
  <c r="O1776" i="15"/>
  <c r="Q1776" i="15" s="1"/>
  <c r="O1778" i="15"/>
  <c r="Q1778" i="15" s="1"/>
  <c r="T1778" i="15"/>
  <c r="T1789" i="15"/>
  <c r="O1789" i="15"/>
  <c r="Q1789" i="15" s="1"/>
  <c r="T1828" i="15"/>
  <c r="O1828" i="15"/>
  <c r="Q1828" i="15" s="1"/>
  <c r="T1909" i="15"/>
  <c r="O1909" i="15"/>
  <c r="Q1909" i="15" s="1"/>
  <c r="O1911" i="15"/>
  <c r="Q1911" i="15" s="1"/>
  <c r="T1911" i="15"/>
  <c r="T1923" i="15"/>
  <c r="O1923" i="15"/>
  <c r="Q1923" i="15" s="1"/>
  <c r="T1931" i="15"/>
  <c r="O1931" i="15"/>
  <c r="Q1931" i="15" s="1"/>
  <c r="T1934" i="15"/>
  <c r="O1934" i="15"/>
  <c r="Q1934" i="15" s="1"/>
  <c r="O1936" i="15"/>
  <c r="Q1936" i="15" s="1"/>
  <c r="T1936" i="15"/>
  <c r="T1941" i="15"/>
  <c r="O1941" i="15"/>
  <c r="Q1941" i="15" s="1"/>
  <c r="T1951" i="15"/>
  <c r="O1951" i="15"/>
  <c r="Q1951" i="15" s="1"/>
  <c r="T2024" i="15"/>
  <c r="O2024" i="15"/>
  <c r="Q2024" i="15" s="1"/>
  <c r="O2076" i="15"/>
  <c r="Q2076" i="15" s="1"/>
  <c r="T2076" i="15"/>
  <c r="T2124" i="15"/>
  <c r="O2124" i="15"/>
  <c r="Q2124" i="15" s="1"/>
  <c r="T2149" i="15"/>
  <c r="O2149" i="15"/>
  <c r="Q2149" i="15" s="1"/>
  <c r="T2156" i="15"/>
  <c r="O2156" i="15"/>
  <c r="Q2156" i="15" s="1"/>
  <c r="O2172" i="15"/>
  <c r="Q2172" i="15" s="1"/>
  <c r="T2172" i="15"/>
  <c r="T2206" i="15"/>
  <c r="O2206" i="15"/>
  <c r="Q2206" i="15" s="1"/>
  <c r="T2208" i="15"/>
  <c r="O2208" i="15"/>
  <c r="Q2208" i="15" s="1"/>
  <c r="T2212" i="15"/>
  <c r="O2212" i="15"/>
  <c r="Q2212" i="15" s="1"/>
  <c r="O2227" i="15"/>
  <c r="Q2227" i="15" s="1"/>
  <c r="T2227" i="15"/>
  <c r="T2283" i="15"/>
  <c r="O2283" i="15"/>
  <c r="Q2283" i="15" s="1"/>
  <c r="T2394" i="15"/>
  <c r="O2394" i="15"/>
  <c r="Q2394" i="15" s="1"/>
  <c r="T2417" i="15"/>
  <c r="O2417" i="15"/>
  <c r="Q2417" i="15" s="1"/>
  <c r="O2433" i="15"/>
  <c r="Q2433" i="15" s="1"/>
  <c r="T2433" i="15"/>
  <c r="T2438" i="15"/>
  <c r="O2438" i="15"/>
  <c r="Q2438" i="15" s="1"/>
  <c r="T2442" i="15"/>
  <c r="O2442" i="15"/>
  <c r="Q2442" i="15" s="1"/>
  <c r="T2809" i="15"/>
  <c r="O2809" i="15"/>
  <c r="Q2809" i="15" s="1"/>
  <c r="O2932" i="15"/>
  <c r="Q2932" i="15" s="1"/>
  <c r="T2932" i="15"/>
  <c r="T2991" i="15"/>
  <c r="O2991" i="15"/>
  <c r="Q2991" i="15" s="1"/>
  <c r="T3008" i="15"/>
  <c r="O3008" i="15"/>
  <c r="Q3008" i="15" s="1"/>
  <c r="T3016" i="15"/>
  <c r="O3016" i="15"/>
  <c r="Q3016" i="15" s="1"/>
  <c r="O3094" i="15"/>
  <c r="Q3094" i="15" s="1"/>
  <c r="T3094" i="15"/>
  <c r="T3096" i="15"/>
  <c r="O3096" i="15"/>
  <c r="Q3096" i="15" s="1"/>
  <c r="T3104" i="15"/>
  <c r="O3104" i="15"/>
  <c r="Q3104" i="15" s="1"/>
  <c r="T3112" i="15"/>
  <c r="O3112" i="15"/>
  <c r="Q3112" i="15" s="1"/>
  <c r="O3121" i="15"/>
  <c r="Q3121" i="15" s="1"/>
  <c r="T3121" i="15"/>
  <c r="T3126" i="15"/>
  <c r="O3126" i="15"/>
  <c r="Q3126" i="15" s="1"/>
  <c r="T3136" i="15"/>
  <c r="O3136" i="15"/>
  <c r="Q3136" i="15" s="1"/>
  <c r="T3165" i="15"/>
  <c r="O3165" i="15"/>
  <c r="Q3165" i="15" s="1"/>
  <c r="O3170" i="15"/>
  <c r="Q3170" i="15" s="1"/>
  <c r="T3170" i="15"/>
  <c r="T3173" i="15"/>
  <c r="O3173" i="15"/>
  <c r="Q3173" i="15" s="1"/>
  <c r="T3209" i="15"/>
  <c r="O3209" i="15"/>
  <c r="Q3209" i="15" s="1"/>
  <c r="T3219" i="15"/>
  <c r="O3219" i="15"/>
  <c r="Q3219" i="15" s="1"/>
  <c r="O3224" i="15"/>
  <c r="Q3224" i="15" s="1"/>
  <c r="T3224" i="15"/>
  <c r="T3239" i="15"/>
  <c r="O3239" i="15"/>
  <c r="Q3239" i="15" s="1"/>
  <c r="T3245" i="15"/>
  <c r="O3245" i="15"/>
  <c r="Q3245" i="15" s="1"/>
  <c r="T3247" i="15"/>
  <c r="O3247" i="15"/>
  <c r="Q3247" i="15" s="1"/>
  <c r="O3276" i="15"/>
  <c r="Q3276" i="15" s="1"/>
  <c r="T3276" i="15"/>
  <c r="T3293" i="15"/>
  <c r="O3293" i="15"/>
  <c r="Q3293" i="15" s="1"/>
  <c r="T3329" i="15"/>
  <c r="O3329" i="15"/>
  <c r="Q3329" i="15" s="1"/>
  <c r="T3364" i="15"/>
  <c r="O3364" i="15"/>
  <c r="Q3364" i="15" s="1"/>
  <c r="O3367" i="15"/>
  <c r="Q3367" i="15" s="1"/>
  <c r="T3367" i="15"/>
  <c r="T3369" i="15"/>
  <c r="O3369" i="15"/>
  <c r="Q3369" i="15" s="1"/>
  <c r="T3371" i="15"/>
  <c r="O3371" i="15"/>
  <c r="Q3371" i="15" s="1"/>
  <c r="T3379" i="15"/>
  <c r="O3379" i="15"/>
  <c r="Q3379" i="15" s="1"/>
  <c r="O3392" i="15"/>
  <c r="Q3392" i="15" s="1"/>
  <c r="T3392" i="15"/>
  <c r="T3410" i="15"/>
  <c r="O3410" i="15"/>
  <c r="Q3410" i="15" s="1"/>
  <c r="T3447" i="15"/>
  <c r="O3447" i="15"/>
  <c r="Q3447" i="15" s="1"/>
  <c r="T3523" i="15"/>
  <c r="O3523" i="15"/>
  <c r="Q3523" i="15" s="1"/>
  <c r="O3542" i="15"/>
  <c r="Q3542" i="15" s="1"/>
  <c r="T3542" i="15"/>
  <c r="T3594" i="15"/>
  <c r="O3594" i="15"/>
  <c r="Q3594" i="15" s="1"/>
  <c r="T3598" i="15"/>
  <c r="O3598" i="15"/>
  <c r="Q3598" i="15" s="1"/>
  <c r="T3732" i="15"/>
  <c r="O3732" i="15"/>
  <c r="Q3732" i="15" s="1"/>
  <c r="O3738" i="15"/>
  <c r="Q3738" i="15" s="1"/>
  <c r="T3738" i="15"/>
  <c r="T3740" i="15"/>
  <c r="O3740" i="15"/>
  <c r="Q3740" i="15" s="1"/>
  <c r="T3746" i="15"/>
  <c r="O3746" i="15"/>
  <c r="Q3746" i="15" s="1"/>
  <c r="T3750" i="15"/>
  <c r="O3750" i="15"/>
  <c r="Q3750" i="15" s="1"/>
  <c r="O3765" i="15"/>
  <c r="Q3765" i="15" s="1"/>
  <c r="T3765" i="15"/>
  <c r="T3774" i="15"/>
  <c r="O3774" i="15"/>
  <c r="Q3774" i="15" s="1"/>
  <c r="T3776" i="15"/>
  <c r="O3776" i="15"/>
  <c r="Q3776" i="15" s="1"/>
  <c r="T3792" i="15"/>
  <c r="O3792" i="15"/>
  <c r="Q3792" i="15" s="1"/>
  <c r="O3799" i="15"/>
  <c r="Q3799" i="15" s="1"/>
  <c r="T3799" i="15"/>
  <c r="T3805" i="15"/>
  <c r="O3805" i="15"/>
  <c r="Q3805" i="15" s="1"/>
  <c r="T3912" i="15"/>
  <c r="O3912" i="15"/>
  <c r="Q3912" i="15" s="1"/>
  <c r="T3914" i="15"/>
  <c r="O3914" i="15"/>
  <c r="Q3914" i="15" s="1"/>
  <c r="O3917" i="15"/>
  <c r="Q3917" i="15" s="1"/>
  <c r="T3917" i="15"/>
  <c r="T3932" i="15"/>
  <c r="O3932" i="15"/>
  <c r="Q3932" i="15" s="1"/>
  <c r="T3935" i="15"/>
  <c r="O3935" i="15"/>
  <c r="Q3935" i="15" s="1"/>
  <c r="T3950" i="15"/>
  <c r="O3950" i="15"/>
  <c r="Q3950" i="15" s="1"/>
  <c r="O4463" i="15"/>
  <c r="Q4463" i="15" s="1"/>
  <c r="T4463" i="15"/>
  <c r="T4475" i="15"/>
  <c r="O4475" i="15"/>
  <c r="Q4475" i="15" s="1"/>
  <c r="T4490" i="15"/>
  <c r="O4490" i="15"/>
  <c r="Q4490" i="15" s="1"/>
  <c r="T4502" i="15"/>
  <c r="O4502" i="15"/>
  <c r="Q4502" i="15" s="1"/>
  <c r="O4712" i="15"/>
  <c r="Q4712" i="15" s="1"/>
  <c r="T4712" i="15"/>
  <c r="T14" i="15"/>
  <c r="O14" i="15"/>
  <c r="Q14" i="15" s="1"/>
  <c r="T38" i="15"/>
  <c r="O38" i="15"/>
  <c r="Q38" i="15" s="1"/>
  <c r="T59" i="15"/>
  <c r="O59" i="15"/>
  <c r="Q59" i="15" s="1"/>
  <c r="T82" i="15"/>
  <c r="O82" i="15"/>
  <c r="Q82" i="15" s="1"/>
  <c r="T130" i="15"/>
  <c r="O130" i="15"/>
  <c r="Q130" i="15" s="1"/>
  <c r="T134" i="15"/>
  <c r="O134" i="15"/>
  <c r="Q134" i="15" s="1"/>
  <c r="T138" i="15"/>
  <c r="O138" i="15"/>
  <c r="Q138" i="15" s="1"/>
  <c r="O147" i="15"/>
  <c r="Q147" i="15" s="1"/>
  <c r="T147" i="15"/>
  <c r="T152" i="15"/>
  <c r="O152" i="15"/>
  <c r="Q152" i="15" s="1"/>
  <c r="T156" i="15"/>
  <c r="O156" i="15"/>
  <c r="Q156" i="15" s="1"/>
  <c r="T160" i="15"/>
  <c r="O160" i="15"/>
  <c r="Q160" i="15" s="1"/>
  <c r="O163" i="15"/>
  <c r="Q163" i="15" s="1"/>
  <c r="T163" i="15"/>
  <c r="T168" i="15"/>
  <c r="O168" i="15"/>
  <c r="Q168" i="15" s="1"/>
  <c r="T171" i="15"/>
  <c r="O171" i="15"/>
  <c r="Q171" i="15" s="1"/>
  <c r="T173" i="15"/>
  <c r="O173" i="15"/>
  <c r="Q173" i="15" s="1"/>
  <c r="O460" i="15"/>
  <c r="Q460" i="15" s="1"/>
  <c r="T460" i="15"/>
  <c r="T464" i="15"/>
  <c r="O464" i="15"/>
  <c r="Q464" i="15" s="1"/>
  <c r="T470" i="15"/>
  <c r="O470" i="15"/>
  <c r="Q470" i="15" s="1"/>
  <c r="T514" i="15"/>
  <c r="O514" i="15"/>
  <c r="Q514" i="15" s="1"/>
  <c r="O562" i="15"/>
  <c r="Q562" i="15" s="1"/>
  <c r="T562" i="15"/>
  <c r="T584" i="15"/>
  <c r="O584" i="15"/>
  <c r="Q584" i="15" s="1"/>
  <c r="T614" i="15"/>
  <c r="O614" i="15"/>
  <c r="Q614" i="15" s="1"/>
  <c r="T630" i="15"/>
  <c r="O630" i="15"/>
  <c r="Q630" i="15" s="1"/>
  <c r="O634" i="15"/>
  <c r="Q634" i="15" s="1"/>
  <c r="T634" i="15"/>
  <c r="T657" i="15"/>
  <c r="O657" i="15"/>
  <c r="Q657" i="15" s="1"/>
  <c r="T667" i="15"/>
  <c r="O667" i="15"/>
  <c r="Q667" i="15" s="1"/>
  <c r="T673" i="15"/>
  <c r="O673" i="15"/>
  <c r="Q673" i="15" s="1"/>
  <c r="O728" i="15"/>
  <c r="Q728" i="15" s="1"/>
  <c r="T728" i="15"/>
  <c r="T853" i="15"/>
  <c r="O853" i="15"/>
  <c r="Q853" i="15" s="1"/>
  <c r="T922" i="15"/>
  <c r="O922" i="15"/>
  <c r="Q922" i="15" s="1"/>
  <c r="T934" i="15"/>
  <c r="O934" i="15"/>
  <c r="Q934" i="15" s="1"/>
  <c r="O948" i="15"/>
  <c r="Q948" i="15" s="1"/>
  <c r="T948" i="15"/>
  <c r="T950" i="15"/>
  <c r="O950" i="15"/>
  <c r="Q950" i="15" s="1"/>
  <c r="T953" i="15"/>
  <c r="O953" i="15"/>
  <c r="Q953" i="15" s="1"/>
  <c r="T955" i="15"/>
  <c r="O955" i="15"/>
  <c r="Q955" i="15" s="1"/>
  <c r="O980" i="15"/>
  <c r="Q980" i="15" s="1"/>
  <c r="T980" i="15"/>
  <c r="T1123" i="15"/>
  <c r="O1123" i="15"/>
  <c r="Q1123" i="15" s="1"/>
  <c r="T1305" i="15"/>
  <c r="O1305" i="15"/>
  <c r="Q1305" i="15" s="1"/>
  <c r="T1485" i="15"/>
  <c r="O1485" i="15"/>
  <c r="Q1485" i="15" s="1"/>
  <c r="O1537" i="15"/>
  <c r="Q1537" i="15" s="1"/>
  <c r="T1537" i="15"/>
  <c r="T1575" i="15"/>
  <c r="O1575" i="15"/>
  <c r="Q1575" i="15" s="1"/>
  <c r="T1587" i="15"/>
  <c r="O1587" i="15"/>
  <c r="Q1587" i="15" s="1"/>
  <c r="T1604" i="15"/>
  <c r="O1604" i="15"/>
  <c r="Q1604" i="15" s="1"/>
  <c r="O1945" i="15"/>
  <c r="Q1945" i="15" s="1"/>
  <c r="T1945" i="15"/>
  <c r="T2338" i="15"/>
  <c r="O2338" i="15"/>
  <c r="Q2338" i="15" s="1"/>
  <c r="T2381" i="15"/>
  <c r="O2381" i="15"/>
  <c r="Q2381" i="15" s="1"/>
  <c r="T2936" i="15"/>
  <c r="O2936" i="15"/>
  <c r="Q2936" i="15" s="1"/>
  <c r="O3190" i="15"/>
  <c r="Q3190" i="15" s="1"/>
  <c r="T3190" i="15"/>
  <c r="T3195" i="15"/>
  <c r="O3195" i="15"/>
  <c r="Q3195" i="15" s="1"/>
  <c r="T3201" i="15"/>
  <c r="O3201" i="15"/>
  <c r="Q3201" i="15" s="1"/>
  <c r="T3217" i="15"/>
  <c r="O3217" i="15"/>
  <c r="Q3217" i="15" s="1"/>
  <c r="O3233" i="15"/>
  <c r="Q3233" i="15" s="1"/>
  <c r="T3233" i="15"/>
  <c r="T3251" i="15"/>
  <c r="O3251" i="15"/>
  <c r="Q3251" i="15" s="1"/>
  <c r="T3254" i="15"/>
  <c r="O3254" i="15"/>
  <c r="Q3254" i="15" s="1"/>
  <c r="T3277" i="15"/>
  <c r="O3277" i="15"/>
  <c r="Q3277" i="15" s="1"/>
  <c r="O3400" i="15"/>
  <c r="Q3400" i="15" s="1"/>
  <c r="T3400" i="15"/>
  <c r="T3420" i="15"/>
  <c r="O3420" i="15"/>
  <c r="Q3420" i="15" s="1"/>
  <c r="T3437" i="15"/>
  <c r="O3437" i="15"/>
  <c r="Q3437" i="15" s="1"/>
  <c r="T3458" i="15"/>
  <c r="O3458" i="15"/>
  <c r="Q3458" i="15" s="1"/>
  <c r="O3499" i="15"/>
  <c r="Q3499" i="15" s="1"/>
  <c r="T3499" i="15"/>
  <c r="T3501" i="15"/>
  <c r="O3501" i="15"/>
  <c r="Q3501" i="15" s="1"/>
  <c r="T3509" i="15"/>
  <c r="O3509" i="15"/>
  <c r="Q3509" i="15" s="1"/>
  <c r="T3720" i="15"/>
  <c r="O3720" i="15"/>
  <c r="Q3720" i="15" s="1"/>
  <c r="O3762" i="15"/>
  <c r="Q3762" i="15" s="1"/>
  <c r="T3762" i="15"/>
  <c r="T3764" i="15"/>
  <c r="O3764" i="15"/>
  <c r="Q3764" i="15" s="1"/>
  <c r="O3778" i="15"/>
  <c r="Q3778" i="15" s="1"/>
  <c r="T3778" i="15"/>
  <c r="T3795" i="15"/>
  <c r="O3795" i="15"/>
  <c r="Q3795" i="15" s="1"/>
  <c r="O3853" i="15"/>
  <c r="Q3853" i="15" s="1"/>
  <c r="T3853" i="15"/>
  <c r="T3910" i="15"/>
  <c r="O3910" i="15"/>
  <c r="Q3910" i="15" s="1"/>
  <c r="O3951" i="15"/>
  <c r="Q3951" i="15" s="1"/>
  <c r="T3951" i="15"/>
  <c r="T3968" i="15"/>
  <c r="O3968" i="15"/>
  <c r="Q3968" i="15" s="1"/>
  <c r="O4016" i="15"/>
  <c r="Q4016" i="15" s="1"/>
  <c r="T4016" i="15"/>
  <c r="T4051" i="15"/>
  <c r="O4051" i="15"/>
  <c r="Q4051" i="15" s="1"/>
  <c r="O4135" i="15"/>
  <c r="Q4135" i="15" s="1"/>
  <c r="T4135" i="15"/>
  <c r="T4200" i="15"/>
  <c r="O4200" i="15"/>
  <c r="Q4200" i="15" s="1"/>
  <c r="O4273" i="15"/>
  <c r="Q4273" i="15" s="1"/>
  <c r="T4273" i="15"/>
  <c r="T4303" i="15"/>
  <c r="O4303" i="15"/>
  <c r="Q4303" i="15" s="1"/>
  <c r="O4310" i="15"/>
  <c r="Q4310" i="15" s="1"/>
  <c r="T4310" i="15"/>
  <c r="T4343" i="15"/>
  <c r="O4343" i="15"/>
  <c r="Q4343" i="15" s="1"/>
  <c r="O4372" i="15"/>
  <c r="Q4372" i="15" s="1"/>
  <c r="T4372" i="15"/>
  <c r="T4425" i="15"/>
  <c r="O4425" i="15"/>
  <c r="Q4425" i="15" s="1"/>
  <c r="O4430" i="15"/>
  <c r="Q4430" i="15" s="1"/>
  <c r="T4430" i="15"/>
  <c r="T4434" i="15"/>
  <c r="O4434" i="15"/>
  <c r="Q4434" i="15" s="1"/>
  <c r="O4441" i="15"/>
  <c r="Q4441" i="15" s="1"/>
  <c r="T4441" i="15"/>
  <c r="T4448" i="15"/>
  <c r="O4448" i="15"/>
  <c r="Q4448" i="15" s="1"/>
  <c r="O4456" i="15"/>
  <c r="Q4456" i="15" s="1"/>
  <c r="T4456" i="15"/>
  <c r="T4565" i="15"/>
  <c r="O4565" i="15"/>
  <c r="Q4565" i="15" s="1"/>
  <c r="O4773" i="15"/>
  <c r="Q4773" i="15" s="1"/>
  <c r="T4773" i="15"/>
  <c r="T4795" i="15"/>
  <c r="O4795" i="15"/>
  <c r="Q4795" i="15" s="1"/>
  <c r="O4802" i="15"/>
  <c r="Q4802" i="15" s="1"/>
  <c r="T4802" i="15"/>
  <c r="T4820" i="15"/>
  <c r="O4820" i="15"/>
  <c r="Q4820" i="15" s="1"/>
  <c r="O4861" i="15"/>
  <c r="Q4861" i="15" s="1"/>
  <c r="T4861" i="15"/>
  <c r="T13" i="15"/>
  <c r="O13" i="15"/>
  <c r="Q13" i="15" s="1"/>
  <c r="T16" i="15"/>
  <c r="O16" i="15"/>
  <c r="Q16" i="15" s="1"/>
  <c r="T39" i="15"/>
  <c r="O39" i="15"/>
  <c r="Q39" i="15" s="1"/>
  <c r="T63" i="15"/>
  <c r="O63" i="15"/>
  <c r="Q63" i="15" s="1"/>
  <c r="T113" i="15"/>
  <c r="O113" i="15"/>
  <c r="Q113" i="15" s="1"/>
  <c r="T131" i="15"/>
  <c r="O131" i="15"/>
  <c r="Q131" i="15" s="1"/>
  <c r="T137" i="15"/>
  <c r="O137" i="15"/>
  <c r="Q137" i="15" s="1"/>
  <c r="T139" i="15"/>
  <c r="O139" i="15"/>
  <c r="Q139" i="15" s="1"/>
  <c r="T149" i="15"/>
  <c r="O149" i="15"/>
  <c r="Q149" i="15" s="1"/>
  <c r="T153" i="15"/>
  <c r="O153" i="15"/>
  <c r="Q153" i="15" s="1"/>
  <c r="T159" i="15"/>
  <c r="O159" i="15"/>
  <c r="Q159" i="15" s="1"/>
  <c r="T161" i="15"/>
  <c r="O161" i="15"/>
  <c r="Q161" i="15" s="1"/>
  <c r="T167" i="15"/>
  <c r="O167" i="15"/>
  <c r="Q167" i="15" s="1"/>
  <c r="T169" i="15"/>
  <c r="O169" i="15"/>
  <c r="Q169" i="15" s="1"/>
  <c r="T172" i="15"/>
  <c r="O172" i="15"/>
  <c r="Q172" i="15" s="1"/>
  <c r="T202" i="15"/>
  <c r="O202" i="15"/>
  <c r="Q202" i="15" s="1"/>
  <c r="T461" i="15"/>
  <c r="O461" i="15"/>
  <c r="Q461" i="15" s="1"/>
  <c r="T467" i="15"/>
  <c r="O467" i="15"/>
  <c r="Q467" i="15" s="1"/>
  <c r="T508" i="15"/>
  <c r="O508" i="15"/>
  <c r="Q508" i="15" s="1"/>
  <c r="T523" i="15"/>
  <c r="O523" i="15"/>
  <c r="Q523" i="15" s="1"/>
  <c r="T583" i="15"/>
  <c r="O583" i="15"/>
  <c r="Q583" i="15" s="1"/>
  <c r="T600" i="15"/>
  <c r="O600" i="15"/>
  <c r="Q600" i="15" s="1"/>
  <c r="T622" i="15"/>
  <c r="O622" i="15"/>
  <c r="Q622" i="15" s="1"/>
  <c r="T631" i="15"/>
  <c r="O631" i="15"/>
  <c r="Q631" i="15" s="1"/>
  <c r="T652" i="15"/>
  <c r="O652" i="15"/>
  <c r="Q652" i="15" s="1"/>
  <c r="T659" i="15"/>
  <c r="O659" i="15"/>
  <c r="Q659" i="15" s="1"/>
  <c r="T669" i="15"/>
  <c r="O669" i="15"/>
  <c r="Q669" i="15" s="1"/>
  <c r="T698" i="15"/>
  <c r="O698" i="15"/>
  <c r="Q698" i="15" s="1"/>
  <c r="T737" i="15"/>
  <c r="O737" i="15"/>
  <c r="Q737" i="15" s="1"/>
  <c r="T900" i="15"/>
  <c r="O900" i="15"/>
  <c r="Q900" i="15" s="1"/>
  <c r="T931" i="15"/>
  <c r="O931" i="15"/>
  <c r="Q931" i="15" s="1"/>
  <c r="T944" i="15"/>
  <c r="O944" i="15"/>
  <c r="Q944" i="15" s="1"/>
  <c r="T949" i="15"/>
  <c r="O949" i="15"/>
  <c r="Q949" i="15" s="1"/>
  <c r="T952" i="15"/>
  <c r="O952" i="15"/>
  <c r="Q952" i="15" s="1"/>
  <c r="T954" i="15"/>
  <c r="O954" i="15"/>
  <c r="Q954" i="15" s="1"/>
  <c r="T959" i="15"/>
  <c r="O959" i="15"/>
  <c r="Q959" i="15" s="1"/>
  <c r="T1120" i="15"/>
  <c r="O1120" i="15"/>
  <c r="Q1120" i="15" s="1"/>
  <c r="T1231" i="15"/>
  <c r="O1231" i="15"/>
  <c r="Q1231" i="15" s="1"/>
  <c r="T1413" i="15"/>
  <c r="O1413" i="15"/>
  <c r="Q1413" i="15" s="1"/>
  <c r="T1490" i="15"/>
  <c r="O1490" i="15"/>
  <c r="Q1490" i="15" s="1"/>
  <c r="T1574" i="15"/>
  <c r="O1574" i="15"/>
  <c r="Q1574" i="15" s="1"/>
  <c r="T1577" i="15"/>
  <c r="O1577" i="15"/>
  <c r="Q1577" i="15" s="1"/>
  <c r="T1594" i="15"/>
  <c r="O1594" i="15"/>
  <c r="Q1594" i="15" s="1"/>
  <c r="T1939" i="15"/>
  <c r="O1939" i="15"/>
  <c r="Q1939" i="15" s="1"/>
  <c r="T2270" i="15"/>
  <c r="O2270" i="15"/>
  <c r="Q2270" i="15" s="1"/>
  <c r="T2376" i="15"/>
  <c r="O2376" i="15"/>
  <c r="Q2376" i="15" s="1"/>
  <c r="T2382" i="15"/>
  <c r="O2382" i="15"/>
  <c r="Q2382" i="15" s="1"/>
  <c r="T3185" i="15"/>
  <c r="O3185" i="15"/>
  <c r="Q3185" i="15" s="1"/>
  <c r="T3194" i="15"/>
  <c r="O3194" i="15"/>
  <c r="Q3194" i="15" s="1"/>
  <c r="T3196" i="15"/>
  <c r="O3196" i="15"/>
  <c r="Q3196" i="15" s="1"/>
  <c r="T3211" i="15"/>
  <c r="O3211" i="15"/>
  <c r="Q3211" i="15" s="1"/>
  <c r="T3226" i="15"/>
  <c r="O3226" i="15"/>
  <c r="Q3226" i="15" s="1"/>
  <c r="T3237" i="15"/>
  <c r="O3237" i="15"/>
  <c r="Q3237" i="15" s="1"/>
  <c r="T3253" i="15"/>
  <c r="O3253" i="15"/>
  <c r="Q3253" i="15" s="1"/>
  <c r="T3255" i="15"/>
  <c r="O3255" i="15"/>
  <c r="Q3255" i="15" s="1"/>
  <c r="T3382" i="15"/>
  <c r="O3382" i="15"/>
  <c r="Q3382" i="15" s="1"/>
  <c r="T3408" i="15"/>
  <c r="O3408" i="15"/>
  <c r="Q3408" i="15" s="1"/>
  <c r="T3431" i="15"/>
  <c r="O3431" i="15"/>
  <c r="Q3431" i="15" s="1"/>
  <c r="T3450" i="15"/>
  <c r="O3450" i="15"/>
  <c r="Q3450" i="15" s="1"/>
  <c r="T3497" i="15"/>
  <c r="O3497" i="15"/>
  <c r="Q3497" i="15" s="1"/>
  <c r="T3500" i="15"/>
  <c r="O3500" i="15"/>
  <c r="Q3500" i="15" s="1"/>
  <c r="T3504" i="15"/>
  <c r="O3504" i="15"/>
  <c r="Q3504" i="15" s="1"/>
  <c r="T3649" i="15"/>
  <c r="O3649" i="15"/>
  <c r="Q3649" i="15" s="1"/>
  <c r="T3760" i="15"/>
  <c r="O3760" i="15"/>
  <c r="Q3760" i="15" s="1"/>
  <c r="T3763" i="15"/>
  <c r="O3763" i="15"/>
  <c r="Q3763" i="15" s="1"/>
  <c r="T3777" i="15"/>
  <c r="O3777" i="15"/>
  <c r="Q3777" i="15" s="1"/>
  <c r="T3779" i="15"/>
  <c r="O3779" i="15"/>
  <c r="Q3779" i="15" s="1"/>
  <c r="T3796" i="15"/>
  <c r="O3796" i="15"/>
  <c r="Q3796" i="15" s="1"/>
  <c r="T3869" i="15"/>
  <c r="O3869" i="15"/>
  <c r="Q3869" i="15" s="1"/>
  <c r="T3923" i="15"/>
  <c r="O3923" i="15"/>
  <c r="Q3923" i="15" s="1"/>
  <c r="T3967" i="15"/>
  <c r="O3967" i="15"/>
  <c r="Q3967" i="15" s="1"/>
  <c r="T3971" i="15"/>
  <c r="O3971" i="15"/>
  <c r="Q3971" i="15" s="1"/>
  <c r="T4047" i="15"/>
  <c r="O4047" i="15"/>
  <c r="Q4047" i="15" s="1"/>
  <c r="T4090" i="15"/>
  <c r="O4090" i="15"/>
  <c r="Q4090" i="15" s="1"/>
  <c r="T4185" i="15"/>
  <c r="O4185" i="15"/>
  <c r="Q4185" i="15" s="1"/>
  <c r="T4207" i="15"/>
  <c r="O4207" i="15"/>
  <c r="Q4207" i="15" s="1"/>
  <c r="T4275" i="15"/>
  <c r="O4275" i="15"/>
  <c r="Q4275" i="15" s="1"/>
  <c r="T4306" i="15"/>
  <c r="O4306" i="15"/>
  <c r="Q4306" i="15" s="1"/>
  <c r="T4312" i="15"/>
  <c r="O4312" i="15"/>
  <c r="Q4312" i="15" s="1"/>
  <c r="T4346" i="15"/>
  <c r="O4346" i="15"/>
  <c r="Q4346" i="15" s="1"/>
  <c r="T4415" i="15"/>
  <c r="O4415" i="15"/>
  <c r="Q4415" i="15" s="1"/>
  <c r="T4429" i="15"/>
  <c r="O4429" i="15"/>
  <c r="Q4429" i="15" s="1"/>
  <c r="T4432" i="15"/>
  <c r="O4432" i="15"/>
  <c r="Q4432" i="15" s="1"/>
  <c r="T4436" i="15"/>
  <c r="O4436" i="15"/>
  <c r="Q4436" i="15" s="1"/>
  <c r="T4442" i="15"/>
  <c r="O4442" i="15"/>
  <c r="Q4442" i="15" s="1"/>
  <c r="T4455" i="15"/>
  <c r="O4455" i="15"/>
  <c r="Q4455" i="15" s="1"/>
  <c r="T4459" i="15"/>
  <c r="O4459" i="15"/>
  <c r="Q4459" i="15" s="1"/>
  <c r="T4597" i="15"/>
  <c r="O4597" i="15"/>
  <c r="Q4597" i="15" s="1"/>
  <c r="T4783" i="15"/>
  <c r="O4783" i="15"/>
  <c r="Q4783" i="15" s="1"/>
  <c r="T4797" i="15"/>
  <c r="O4797" i="15"/>
  <c r="Q4797" i="15" s="1"/>
  <c r="T4811" i="15"/>
  <c r="O4811" i="15"/>
  <c r="Q4811" i="15" s="1"/>
  <c r="T4823" i="15"/>
  <c r="O4823" i="15"/>
  <c r="Q4823" i="15" s="1"/>
  <c r="O362" i="15"/>
  <c r="Q362" i="15" s="1"/>
  <c r="T362" i="15"/>
  <c r="T376" i="15"/>
  <c r="O376" i="15"/>
  <c r="Q376" i="15" s="1"/>
  <c r="O505" i="15"/>
  <c r="Q505" i="15" s="1"/>
  <c r="T505" i="15"/>
  <c r="T821" i="15"/>
  <c r="O821" i="15"/>
  <c r="Q821" i="15" s="1"/>
  <c r="O1576" i="15"/>
  <c r="Q1576" i="15" s="1"/>
  <c r="T1576" i="15"/>
  <c r="T1825" i="15"/>
  <c r="O1825" i="15"/>
  <c r="Q1825" i="15" s="1"/>
  <c r="O1827" i="15"/>
  <c r="Q1827" i="15" s="1"/>
  <c r="T1827" i="15"/>
  <c r="T1832" i="15"/>
  <c r="O1832" i="15"/>
  <c r="Q1832" i="15" s="1"/>
  <c r="O1837" i="15"/>
  <c r="Q1837" i="15" s="1"/>
  <c r="T1837" i="15"/>
  <c r="T1845" i="15"/>
  <c r="O1845" i="15"/>
  <c r="Q1845" i="15" s="1"/>
  <c r="O1853" i="15"/>
  <c r="Q1853" i="15" s="1"/>
  <c r="T1853" i="15"/>
  <c r="T1857" i="15"/>
  <c r="O1857" i="15"/>
  <c r="Q1857" i="15" s="1"/>
  <c r="O1861" i="15"/>
  <c r="Q1861" i="15" s="1"/>
  <c r="T1861" i="15"/>
  <c r="T1863" i="15"/>
  <c r="O1863" i="15"/>
  <c r="Q1863" i="15" s="1"/>
  <c r="O1865" i="15"/>
  <c r="Q1865" i="15" s="1"/>
  <c r="T1865" i="15"/>
  <c r="T1872" i="15"/>
  <c r="O1872" i="15"/>
  <c r="Q1872" i="15" s="1"/>
  <c r="O1874" i="15"/>
  <c r="Q1874" i="15" s="1"/>
  <c r="T1874" i="15"/>
  <c r="T1877" i="15"/>
  <c r="O1877" i="15"/>
  <c r="Q1877" i="15" s="1"/>
  <c r="O1879" i="15"/>
  <c r="Q1879" i="15" s="1"/>
  <c r="T1879" i="15"/>
  <c r="T1961" i="15"/>
  <c r="O1961" i="15"/>
  <c r="Q1961" i="15" s="1"/>
  <c r="O1966" i="15"/>
  <c r="Q1966" i="15" s="1"/>
  <c r="T1966" i="15"/>
  <c r="T2095" i="15"/>
  <c r="O2095" i="15"/>
  <c r="Q2095" i="15" s="1"/>
  <c r="T2118" i="15"/>
  <c r="O2118" i="15"/>
  <c r="Q2118" i="15" s="1"/>
  <c r="O2100" i="15"/>
  <c r="Q2100" i="15" s="1"/>
  <c r="T2100" i="15"/>
  <c r="O2138" i="15"/>
  <c r="Q2138" i="15" s="1"/>
  <c r="T2138" i="15"/>
  <c r="T2277" i="15"/>
  <c r="O2277" i="15"/>
  <c r="Q2277" i="15" s="1"/>
  <c r="O2305" i="15"/>
  <c r="Q2305" i="15" s="1"/>
  <c r="T2305" i="15"/>
  <c r="T2312" i="15"/>
  <c r="O2312" i="15"/>
  <c r="Q2312" i="15" s="1"/>
  <c r="O2337" i="15"/>
  <c r="Q2337" i="15" s="1"/>
  <c r="T2337" i="15"/>
  <c r="T2361" i="15"/>
  <c r="O2361" i="15"/>
  <c r="Q2361" i="15" s="1"/>
  <c r="O2372" i="15"/>
  <c r="Q2372" i="15" s="1"/>
  <c r="T2372" i="15"/>
  <c r="T2387" i="15"/>
  <c r="O2387" i="15"/>
  <c r="Q2387" i="15" s="1"/>
  <c r="O2541" i="15"/>
  <c r="Q2541" i="15" s="1"/>
  <c r="T2541" i="15"/>
  <c r="T2548" i="15"/>
  <c r="O2548" i="15"/>
  <c r="Q2548" i="15" s="1"/>
  <c r="O2550" i="15"/>
  <c r="Q2550" i="15" s="1"/>
  <c r="T2550" i="15"/>
  <c r="T2554" i="15"/>
  <c r="O2554" i="15"/>
  <c r="Q2554" i="15" s="1"/>
  <c r="O2556" i="15"/>
  <c r="Q2556" i="15" s="1"/>
  <c r="T2556" i="15"/>
  <c r="T2565" i="15"/>
  <c r="O2565" i="15"/>
  <c r="Q2565" i="15" s="1"/>
  <c r="O2573" i="15"/>
  <c r="Q2573" i="15" s="1"/>
  <c r="T2573" i="15"/>
  <c r="T2585" i="15"/>
  <c r="O2585" i="15"/>
  <c r="Q2585" i="15" s="1"/>
  <c r="O2587" i="15"/>
  <c r="Q2587" i="15" s="1"/>
  <c r="T2587" i="15"/>
  <c r="T2592" i="15"/>
  <c r="O2592" i="15"/>
  <c r="Q2592" i="15" s="1"/>
  <c r="O2597" i="15"/>
  <c r="Q2597" i="15" s="1"/>
  <c r="T2597" i="15"/>
  <c r="T2600" i="15"/>
  <c r="O2600" i="15"/>
  <c r="Q2600" i="15" s="1"/>
  <c r="O2603" i="15"/>
  <c r="Q2603" i="15" s="1"/>
  <c r="T2603" i="15"/>
  <c r="T2609" i="15"/>
  <c r="O2609" i="15"/>
  <c r="Q2609" i="15" s="1"/>
  <c r="O2616" i="15"/>
  <c r="Q2616" i="15" s="1"/>
  <c r="T2616" i="15"/>
  <c r="T2714" i="15"/>
  <c r="O2714" i="15"/>
  <c r="Q2714" i="15" s="1"/>
  <c r="O2737" i="15"/>
  <c r="Q2737" i="15" s="1"/>
  <c r="T2737" i="15"/>
  <c r="T2826" i="15"/>
  <c r="O2826" i="15"/>
  <c r="Q2826" i="15" s="1"/>
  <c r="O2832" i="15"/>
  <c r="Q2832" i="15" s="1"/>
  <c r="T2832" i="15"/>
  <c r="T2963" i="15"/>
  <c r="O2963" i="15"/>
  <c r="Q2963" i="15" s="1"/>
  <c r="O2968" i="15"/>
  <c r="Q2968" i="15" s="1"/>
  <c r="T2968" i="15"/>
  <c r="T2995" i="15"/>
  <c r="O2995" i="15"/>
  <c r="Q2995" i="15" s="1"/>
  <c r="T3335" i="15"/>
  <c r="O3335" i="15"/>
  <c r="Q3335" i="15" s="1"/>
  <c r="T3338" i="15"/>
  <c r="O3338" i="15"/>
  <c r="Q3338" i="15" s="1"/>
  <c r="T3344" i="15"/>
  <c r="O3344" i="15"/>
  <c r="Q3344" i="15" s="1"/>
  <c r="T3377" i="15"/>
  <c r="O3377" i="15"/>
  <c r="Q3377" i="15" s="1"/>
  <c r="T3393" i="15"/>
  <c r="O3393" i="15"/>
  <c r="Q3393" i="15" s="1"/>
  <c r="T3401" i="15"/>
  <c r="O3401" i="15"/>
  <c r="Q3401" i="15" s="1"/>
  <c r="T3403" i="15"/>
  <c r="O3403" i="15"/>
  <c r="Q3403" i="15" s="1"/>
  <c r="T3405" i="15"/>
  <c r="O3405" i="15"/>
  <c r="Q3405" i="15" s="1"/>
  <c r="T3412" i="15"/>
  <c r="O3412" i="15"/>
  <c r="Q3412" i="15" s="1"/>
  <c r="T3415" i="15"/>
  <c r="O3415" i="15"/>
  <c r="Q3415" i="15" s="1"/>
  <c r="T3417" i="15"/>
  <c r="O3417" i="15"/>
  <c r="Q3417" i="15" s="1"/>
  <c r="T3419" i="15"/>
  <c r="O3419" i="15"/>
  <c r="Q3419" i="15" s="1"/>
  <c r="T3422" i="15"/>
  <c r="O3422" i="15"/>
  <c r="Q3422" i="15" s="1"/>
  <c r="T3426" i="15"/>
  <c r="O3426" i="15"/>
  <c r="Q3426" i="15" s="1"/>
  <c r="T3429" i="15"/>
  <c r="O3429" i="15"/>
  <c r="Q3429" i="15" s="1"/>
  <c r="T3432" i="15"/>
  <c r="O3432" i="15"/>
  <c r="Q3432" i="15" s="1"/>
  <c r="T3435" i="15"/>
  <c r="O3435" i="15"/>
  <c r="Q3435" i="15" s="1"/>
  <c r="T3438" i="15"/>
  <c r="O3438" i="15"/>
  <c r="Q3438" i="15" s="1"/>
  <c r="T3459" i="15"/>
  <c r="O3459" i="15"/>
  <c r="Q3459" i="15" s="1"/>
  <c r="T3489" i="15"/>
  <c r="O3489" i="15"/>
  <c r="Q3489" i="15" s="1"/>
  <c r="T3513" i="15"/>
  <c r="O3513" i="15"/>
  <c r="Q3513" i="15" s="1"/>
  <c r="T3515" i="15"/>
  <c r="O3515" i="15"/>
  <c r="Q3515" i="15" s="1"/>
  <c r="T3517" i="15"/>
  <c r="O3517" i="15"/>
  <c r="Q3517" i="15" s="1"/>
  <c r="T3520" i="15"/>
  <c r="O3520" i="15"/>
  <c r="Q3520" i="15" s="1"/>
  <c r="T3522" i="15"/>
  <c r="O3522" i="15"/>
  <c r="Q3522" i="15" s="1"/>
  <c r="T3526" i="15"/>
  <c r="O3526" i="15"/>
  <c r="Q3526" i="15" s="1"/>
  <c r="T3528" i="15"/>
  <c r="O3528" i="15"/>
  <c r="Q3528" i="15" s="1"/>
  <c r="T3530" i="15"/>
  <c r="O3530" i="15"/>
  <c r="Q3530" i="15" s="1"/>
  <c r="T3532" i="15"/>
  <c r="O3532" i="15"/>
  <c r="Q3532" i="15" s="1"/>
  <c r="T3534" i="15"/>
  <c r="O3534" i="15"/>
  <c r="Q3534" i="15" s="1"/>
  <c r="T3536" i="15"/>
  <c r="O3536" i="15"/>
  <c r="Q3536" i="15" s="1"/>
  <c r="T3538" i="15"/>
  <c r="O3538" i="15"/>
  <c r="Q3538" i="15" s="1"/>
  <c r="T3540" i="15"/>
  <c r="O3540" i="15"/>
  <c r="Q3540" i="15" s="1"/>
  <c r="T3543" i="15"/>
  <c r="O3543" i="15"/>
  <c r="Q3543" i="15" s="1"/>
  <c r="T3550" i="15"/>
  <c r="O3550" i="15"/>
  <c r="Q3550" i="15" s="1"/>
  <c r="T3553" i="15"/>
  <c r="O3553" i="15"/>
  <c r="Q3553" i="15" s="1"/>
  <c r="T3555" i="15"/>
  <c r="O3555" i="15"/>
  <c r="Q3555" i="15" s="1"/>
  <c r="T3557" i="15"/>
  <c r="O3557" i="15"/>
  <c r="Q3557" i="15" s="1"/>
  <c r="T3559" i="15"/>
  <c r="O3559" i="15"/>
  <c r="Q3559" i="15" s="1"/>
  <c r="T3561" i="15"/>
  <c r="O3561" i="15"/>
  <c r="Q3561" i="15" s="1"/>
  <c r="T3563" i="15"/>
  <c r="O3563" i="15"/>
  <c r="Q3563" i="15" s="1"/>
  <c r="T3567" i="15"/>
  <c r="O3567" i="15"/>
  <c r="Q3567" i="15" s="1"/>
  <c r="T3572" i="15"/>
  <c r="O3572" i="15"/>
  <c r="Q3572" i="15" s="1"/>
  <c r="T3574" i="15"/>
  <c r="O3574" i="15"/>
  <c r="Q3574" i="15" s="1"/>
  <c r="T3576" i="15"/>
  <c r="O3576" i="15"/>
  <c r="Q3576" i="15" s="1"/>
  <c r="T3578" i="15"/>
  <c r="O3578" i="15"/>
  <c r="Q3578" i="15" s="1"/>
  <c r="T3580" i="15"/>
  <c r="O3580" i="15"/>
  <c r="Q3580" i="15" s="1"/>
  <c r="T3583" i="15"/>
  <c r="O3583" i="15"/>
  <c r="Q3583" i="15" s="1"/>
  <c r="T3585" i="15"/>
  <c r="O3585" i="15"/>
  <c r="Q3585" i="15" s="1"/>
  <c r="T3613" i="15"/>
  <c r="O3613" i="15"/>
  <c r="Q3613" i="15" s="1"/>
  <c r="T3615" i="15"/>
  <c r="O3615" i="15"/>
  <c r="Q3615" i="15" s="1"/>
  <c r="T3618" i="15"/>
  <c r="O3618" i="15"/>
  <c r="Q3618" i="15" s="1"/>
  <c r="T3751" i="15"/>
  <c r="O3751" i="15"/>
  <c r="Q3751" i="15" s="1"/>
  <c r="T3866" i="15"/>
  <c r="O3866" i="15"/>
  <c r="Q3866" i="15" s="1"/>
  <c r="T3875" i="15"/>
  <c r="O3875" i="15"/>
  <c r="Q3875" i="15" s="1"/>
  <c r="T3879" i="15"/>
  <c r="O3879" i="15"/>
  <c r="Q3879" i="15" s="1"/>
  <c r="T3900" i="15"/>
  <c r="O3900" i="15"/>
  <c r="Q3900" i="15" s="1"/>
  <c r="T3909" i="15"/>
  <c r="O3909" i="15"/>
  <c r="Q3909" i="15" s="1"/>
  <c r="T3916" i="15"/>
  <c r="O3916" i="15"/>
  <c r="Q3916" i="15" s="1"/>
  <c r="T3922" i="15"/>
  <c r="O3922" i="15"/>
  <c r="Q3922" i="15" s="1"/>
  <c r="T3925" i="15"/>
  <c r="O3925" i="15"/>
  <c r="Q3925" i="15" s="1"/>
  <c r="T3927" i="15"/>
  <c r="O3927" i="15"/>
  <c r="Q3927" i="15" s="1"/>
  <c r="T3933" i="15"/>
  <c r="O3933" i="15"/>
  <c r="Q3933" i="15" s="1"/>
  <c r="T3972" i="15"/>
  <c r="O3972" i="15"/>
  <c r="Q3972" i="15" s="1"/>
  <c r="T4021" i="15"/>
  <c r="O4021" i="15"/>
  <c r="Q4021" i="15" s="1"/>
  <c r="T4024" i="15"/>
  <c r="O4024" i="15"/>
  <c r="Q4024" i="15" s="1"/>
  <c r="T4050" i="15"/>
  <c r="O4050" i="15"/>
  <c r="Q4050" i="15" s="1"/>
  <c r="T4066" i="15"/>
  <c r="O4066" i="15"/>
  <c r="Q4066" i="15" s="1"/>
  <c r="T4093" i="15"/>
  <c r="O4093" i="15"/>
  <c r="Q4093" i="15" s="1"/>
  <c r="T4148" i="15"/>
  <c r="O4148" i="15"/>
  <c r="Q4148" i="15" s="1"/>
  <c r="T4167" i="15"/>
  <c r="O4167" i="15"/>
  <c r="Q4167" i="15" s="1"/>
  <c r="T4186" i="15"/>
  <c r="O4186" i="15"/>
  <c r="Q4186" i="15" s="1"/>
  <c r="T4201" i="15"/>
  <c r="O4201" i="15"/>
  <c r="Q4201" i="15" s="1"/>
  <c r="T4206" i="15"/>
  <c r="O4206" i="15"/>
  <c r="Q4206" i="15" s="1"/>
  <c r="T4259" i="15"/>
  <c r="O4259" i="15"/>
  <c r="Q4259" i="15" s="1"/>
  <c r="T4264" i="15"/>
  <c r="O4264" i="15"/>
  <c r="Q4264" i="15" s="1"/>
  <c r="T4274" i="15"/>
  <c r="O4274" i="15"/>
  <c r="Q4274" i="15" s="1"/>
  <c r="T4298" i="15"/>
  <c r="O4298" i="15"/>
  <c r="Q4298" i="15" s="1"/>
  <c r="T4300" i="15"/>
  <c r="O4300" i="15"/>
  <c r="Q4300" i="15" s="1"/>
  <c r="T4304" i="15"/>
  <c r="O4304" i="15"/>
  <c r="Q4304" i="15" s="1"/>
  <c r="T4309" i="15"/>
  <c r="O4309" i="15"/>
  <c r="Q4309" i="15" s="1"/>
  <c r="T4324" i="15"/>
  <c r="O4324" i="15"/>
  <c r="Q4324" i="15" s="1"/>
  <c r="T4327" i="15"/>
  <c r="O4327" i="15"/>
  <c r="Q4327" i="15" s="1"/>
  <c r="T4416" i="15"/>
  <c r="O4416" i="15"/>
  <c r="Q4416" i="15" s="1"/>
  <c r="T4782" i="15"/>
  <c r="O4782" i="15"/>
  <c r="Q4782" i="15" s="1"/>
  <c r="T374" i="15"/>
  <c r="O374" i="15"/>
  <c r="Q374" i="15" s="1"/>
  <c r="T409" i="15"/>
  <c r="O409" i="15"/>
  <c r="Q409" i="15" s="1"/>
  <c r="T610" i="15"/>
  <c r="O610" i="15"/>
  <c r="Q610" i="15" s="1"/>
  <c r="T1018" i="15"/>
  <c r="O1018" i="15"/>
  <c r="Q1018" i="15" s="1"/>
  <c r="T1649" i="15"/>
  <c r="O1649" i="15"/>
  <c r="Q1649" i="15" s="1"/>
  <c r="T1826" i="15"/>
  <c r="O1826" i="15"/>
  <c r="Q1826" i="15" s="1"/>
  <c r="T1830" i="15"/>
  <c r="O1830" i="15"/>
  <c r="Q1830" i="15" s="1"/>
  <c r="T1834" i="15"/>
  <c r="O1834" i="15"/>
  <c r="Q1834" i="15" s="1"/>
  <c r="T1840" i="15"/>
  <c r="O1840" i="15"/>
  <c r="Q1840" i="15" s="1"/>
  <c r="T1850" i="15"/>
  <c r="O1850" i="15"/>
  <c r="Q1850" i="15" s="1"/>
  <c r="T1854" i="15"/>
  <c r="O1854" i="15"/>
  <c r="Q1854" i="15" s="1"/>
  <c r="T1860" i="15"/>
  <c r="O1860" i="15"/>
  <c r="Q1860" i="15" s="1"/>
  <c r="T1862" i="15"/>
  <c r="O1862" i="15"/>
  <c r="Q1862" i="15" s="1"/>
  <c r="T1864" i="15"/>
  <c r="O1864" i="15"/>
  <c r="Q1864" i="15" s="1"/>
  <c r="T1870" i="15"/>
  <c r="O1870" i="15"/>
  <c r="Q1870" i="15" s="1"/>
  <c r="T1873" i="15"/>
  <c r="O1873" i="15"/>
  <c r="Q1873" i="15" s="1"/>
  <c r="T1875" i="15"/>
  <c r="O1875" i="15"/>
  <c r="Q1875" i="15" s="1"/>
  <c r="T1878" i="15"/>
  <c r="O1878" i="15"/>
  <c r="Q1878" i="15" s="1"/>
  <c r="T1891" i="15"/>
  <c r="O1891" i="15"/>
  <c r="Q1891" i="15" s="1"/>
  <c r="T1963" i="15"/>
  <c r="O1963" i="15"/>
  <c r="Q1963" i="15" s="1"/>
  <c r="T1992" i="15"/>
  <c r="O1992" i="15"/>
  <c r="Q1992" i="15" s="1"/>
  <c r="T2096" i="15"/>
  <c r="O2096" i="15"/>
  <c r="Q2096" i="15" s="1"/>
  <c r="T2103" i="15"/>
  <c r="O2103" i="15"/>
  <c r="Q2103" i="15" s="1"/>
  <c r="T2133" i="15"/>
  <c r="O2133" i="15"/>
  <c r="Q2133" i="15" s="1"/>
  <c r="T2165" i="15"/>
  <c r="O2165" i="15"/>
  <c r="Q2165" i="15" s="1"/>
  <c r="T2303" i="15"/>
  <c r="O2303" i="15"/>
  <c r="Q2303" i="15" s="1"/>
  <c r="T2306" i="15"/>
  <c r="O2306" i="15"/>
  <c r="Q2306" i="15" s="1"/>
  <c r="T2313" i="15"/>
  <c r="O2313" i="15"/>
  <c r="Q2313" i="15" s="1"/>
  <c r="T2356" i="15"/>
  <c r="O2356" i="15"/>
  <c r="Q2356" i="15" s="1"/>
  <c r="T2370" i="15"/>
  <c r="O2370" i="15"/>
  <c r="Q2370" i="15" s="1"/>
  <c r="T2378" i="15"/>
  <c r="O2378" i="15"/>
  <c r="Q2378" i="15" s="1"/>
  <c r="T2388" i="15"/>
  <c r="O2388" i="15"/>
  <c r="Q2388" i="15" s="1"/>
  <c r="T2546" i="15"/>
  <c r="O2546" i="15"/>
  <c r="Q2546" i="15" s="1"/>
  <c r="T2549" i="15"/>
  <c r="O2549" i="15"/>
  <c r="Q2549" i="15" s="1"/>
  <c r="T2553" i="15"/>
  <c r="O2553" i="15"/>
  <c r="Q2553" i="15" s="1"/>
  <c r="T2555" i="15"/>
  <c r="O2555" i="15"/>
  <c r="Q2555" i="15" s="1"/>
  <c r="T2557" i="15"/>
  <c r="O2557" i="15"/>
  <c r="Q2557" i="15" s="1"/>
  <c r="T2572" i="15"/>
  <c r="O2572" i="15"/>
  <c r="Q2572" i="15" s="1"/>
  <c r="T2576" i="15"/>
  <c r="O2576" i="15"/>
  <c r="Q2576" i="15" s="1"/>
  <c r="T2586" i="15"/>
  <c r="O2586" i="15"/>
  <c r="Q2586" i="15" s="1"/>
  <c r="T2588" i="15"/>
  <c r="O2588" i="15"/>
  <c r="Q2588" i="15" s="1"/>
  <c r="T2594" i="15"/>
  <c r="O2594" i="15"/>
  <c r="Q2594" i="15" s="1"/>
  <c r="T2599" i="15"/>
  <c r="O2599" i="15"/>
  <c r="Q2599" i="15" s="1"/>
  <c r="T2602" i="15"/>
  <c r="O2602" i="15"/>
  <c r="Q2602" i="15" s="1"/>
  <c r="T2604" i="15"/>
  <c r="O2604" i="15"/>
  <c r="Q2604" i="15" s="1"/>
  <c r="T2615" i="15"/>
  <c r="O2615" i="15"/>
  <c r="Q2615" i="15" s="1"/>
  <c r="T2622" i="15"/>
  <c r="O2622" i="15"/>
  <c r="Q2622" i="15" s="1"/>
  <c r="T2723" i="15"/>
  <c r="O2723" i="15"/>
  <c r="Q2723" i="15" s="1"/>
  <c r="T2816" i="15"/>
  <c r="O2816" i="15"/>
  <c r="Q2816" i="15" s="1"/>
  <c r="T2828" i="15"/>
  <c r="O2828" i="15"/>
  <c r="Q2828" i="15" s="1"/>
  <c r="T2950" i="15"/>
  <c r="O2950" i="15"/>
  <c r="Q2950" i="15" s="1"/>
  <c r="T2967" i="15"/>
  <c r="O2967" i="15"/>
  <c r="Q2967" i="15" s="1"/>
  <c r="T2989" i="15"/>
  <c r="O2989" i="15"/>
  <c r="Q2989" i="15" s="1"/>
  <c r="T3014" i="15"/>
  <c r="O3014" i="15"/>
  <c r="Q3014" i="15" s="1"/>
  <c r="T3337" i="15"/>
  <c r="O3337" i="15"/>
  <c r="Q3337" i="15" s="1"/>
  <c r="T3343" i="15"/>
  <c r="O3343" i="15"/>
  <c r="Q3343" i="15" s="1"/>
  <c r="T3372" i="15"/>
  <c r="O3372" i="15"/>
  <c r="Q3372" i="15" s="1"/>
  <c r="T3389" i="15"/>
  <c r="O3389" i="15"/>
  <c r="Q3389" i="15" s="1"/>
  <c r="T3396" i="15"/>
  <c r="O3396" i="15"/>
  <c r="Q3396" i="15" s="1"/>
  <c r="T3402" i="15"/>
  <c r="O3402" i="15"/>
  <c r="Q3402" i="15" s="1"/>
  <c r="T3404" i="15"/>
  <c r="O3404" i="15"/>
  <c r="Q3404" i="15" s="1"/>
  <c r="T3407" i="15"/>
  <c r="O3407" i="15"/>
  <c r="Q3407" i="15" s="1"/>
  <c r="T3413" i="15"/>
  <c r="O3413" i="15"/>
  <c r="Q3413" i="15" s="1"/>
  <c r="T3416" i="15"/>
  <c r="O3416" i="15"/>
  <c r="Q3416" i="15" s="1"/>
  <c r="T3418" i="15"/>
  <c r="O3418" i="15"/>
  <c r="Q3418" i="15" s="1"/>
  <c r="T3421" i="15"/>
  <c r="O3421" i="15"/>
  <c r="Q3421" i="15" s="1"/>
  <c r="T3423" i="15"/>
  <c r="O3423" i="15"/>
  <c r="Q3423" i="15" s="1"/>
  <c r="T3428" i="15"/>
  <c r="O3428" i="15"/>
  <c r="Q3428" i="15" s="1"/>
  <c r="T3430" i="15"/>
  <c r="O3430" i="15"/>
  <c r="Q3430" i="15" s="1"/>
  <c r="T3433" i="15"/>
  <c r="O3433" i="15"/>
  <c r="Q3433" i="15" s="1"/>
  <c r="T3436" i="15"/>
  <c r="O3436" i="15"/>
  <c r="Q3436" i="15" s="1"/>
  <c r="T3442" i="15"/>
  <c r="O3442" i="15"/>
  <c r="Q3442" i="15" s="1"/>
  <c r="T3464" i="15"/>
  <c r="O3464" i="15"/>
  <c r="Q3464" i="15" s="1"/>
  <c r="T3506" i="15"/>
  <c r="O3506" i="15"/>
  <c r="Q3506" i="15" s="1"/>
  <c r="T3514" i="15"/>
  <c r="O3514" i="15"/>
  <c r="Q3514" i="15" s="1"/>
  <c r="T3516" i="15"/>
  <c r="O3516" i="15"/>
  <c r="Q3516" i="15" s="1"/>
  <c r="T3518" i="15"/>
  <c r="O3518" i="15"/>
  <c r="Q3518" i="15" s="1"/>
  <c r="T3521" i="15"/>
  <c r="O3521" i="15"/>
  <c r="Q3521" i="15" s="1"/>
  <c r="T3525" i="15"/>
  <c r="O3525" i="15"/>
  <c r="Q3525" i="15" s="1"/>
  <c r="T3527" i="15"/>
  <c r="O3527" i="15"/>
  <c r="Q3527" i="15" s="1"/>
  <c r="T3529" i="15"/>
  <c r="O3529" i="15"/>
  <c r="Q3529" i="15" s="1"/>
  <c r="T3531" i="15"/>
  <c r="O3531" i="15"/>
  <c r="Q3531" i="15" s="1"/>
  <c r="T3533" i="15"/>
  <c r="O3533" i="15"/>
  <c r="Q3533" i="15" s="1"/>
  <c r="T3535" i="15"/>
  <c r="O3535" i="15"/>
  <c r="Q3535" i="15" s="1"/>
  <c r="T3537" i="15"/>
  <c r="O3537" i="15"/>
  <c r="Q3537" i="15" s="1"/>
  <c r="T3539" i="15"/>
  <c r="O3539" i="15"/>
  <c r="Q3539" i="15" s="1"/>
  <c r="T3541" i="15"/>
  <c r="O3541" i="15"/>
  <c r="Q3541" i="15" s="1"/>
  <c r="T3545" i="15"/>
  <c r="O3545" i="15"/>
  <c r="Q3545" i="15" s="1"/>
  <c r="T3552" i="15"/>
  <c r="O3552" i="15"/>
  <c r="Q3552" i="15" s="1"/>
  <c r="T3554" i="15"/>
  <c r="O3554" i="15"/>
  <c r="Q3554" i="15" s="1"/>
  <c r="T3556" i="15"/>
  <c r="O3556" i="15"/>
  <c r="Q3556" i="15" s="1"/>
  <c r="T3558" i="15"/>
  <c r="O3558" i="15"/>
  <c r="Q3558" i="15" s="1"/>
  <c r="T3560" i="15"/>
  <c r="O3560" i="15"/>
  <c r="Q3560" i="15" s="1"/>
  <c r="T3562" i="15"/>
  <c r="O3562" i="15"/>
  <c r="Q3562" i="15" s="1"/>
  <c r="T3564" i="15"/>
  <c r="O3564" i="15"/>
  <c r="Q3564" i="15" s="1"/>
  <c r="T3571" i="15"/>
  <c r="O3571" i="15"/>
  <c r="Q3571" i="15" s="1"/>
  <c r="T3573" i="15"/>
  <c r="O3573" i="15"/>
  <c r="Q3573" i="15" s="1"/>
  <c r="T3575" i="15"/>
  <c r="O3575" i="15"/>
  <c r="Q3575" i="15" s="1"/>
  <c r="T3577" i="15"/>
  <c r="O3577" i="15"/>
  <c r="Q3577" i="15" s="1"/>
  <c r="T3579" i="15"/>
  <c r="O3579" i="15"/>
  <c r="Q3579" i="15" s="1"/>
  <c r="T3581" i="15"/>
  <c r="O3581" i="15"/>
  <c r="Q3581" i="15" s="1"/>
  <c r="T3584" i="15"/>
  <c r="O3584" i="15"/>
  <c r="Q3584" i="15" s="1"/>
  <c r="T3609" i="15"/>
  <c r="O3609" i="15"/>
  <c r="Q3609" i="15" s="1"/>
  <c r="T3614" i="15"/>
  <c r="O3614" i="15"/>
  <c r="Q3614" i="15" s="1"/>
  <c r="T3616" i="15"/>
  <c r="O3616" i="15"/>
  <c r="Q3616" i="15" s="1"/>
  <c r="T3745" i="15"/>
  <c r="O3745" i="15"/>
  <c r="Q3745" i="15" s="1"/>
  <c r="T3802" i="15"/>
  <c r="O3802" i="15"/>
  <c r="Q3802" i="15" s="1"/>
  <c r="T3873" i="15"/>
  <c r="O3873" i="15"/>
  <c r="Q3873" i="15" s="1"/>
  <c r="T3878" i="15"/>
  <c r="O3878" i="15"/>
  <c r="Q3878" i="15" s="1"/>
  <c r="T3897" i="15"/>
  <c r="O3897" i="15"/>
  <c r="Q3897" i="15" s="1"/>
  <c r="T3908" i="15"/>
  <c r="O3908" i="15"/>
  <c r="Q3908" i="15" s="1"/>
  <c r="T3911" i="15"/>
  <c r="O3911" i="15"/>
  <c r="Q3911" i="15" s="1"/>
  <c r="T3921" i="15"/>
  <c r="O3921" i="15"/>
  <c r="Q3921" i="15" s="1"/>
  <c r="T3924" i="15"/>
  <c r="O3924" i="15"/>
  <c r="Q3924" i="15" s="1"/>
  <c r="T3926" i="15"/>
  <c r="O3926" i="15"/>
  <c r="Q3926" i="15" s="1"/>
  <c r="T3928" i="15"/>
  <c r="O3928" i="15"/>
  <c r="Q3928" i="15" s="1"/>
  <c r="T3937" i="15"/>
  <c r="O3937" i="15"/>
  <c r="Q3937" i="15" s="1"/>
  <c r="T4020" i="15"/>
  <c r="O4020" i="15"/>
  <c r="Q4020" i="15" s="1"/>
  <c r="T4022" i="15"/>
  <c r="O4022" i="15"/>
  <c r="Q4022" i="15" s="1"/>
  <c r="T4035" i="15"/>
  <c r="O4035" i="15"/>
  <c r="Q4035" i="15" s="1"/>
  <c r="T4063" i="15"/>
  <c r="O4063" i="15"/>
  <c r="Q4063" i="15" s="1"/>
  <c r="T4077" i="15"/>
  <c r="O4077" i="15"/>
  <c r="Q4077" i="15" s="1"/>
  <c r="T4124" i="15"/>
  <c r="O4124" i="15"/>
  <c r="Q4124" i="15" s="1"/>
  <c r="T4154" i="15"/>
  <c r="O4154" i="15"/>
  <c r="Q4154" i="15" s="1"/>
  <c r="T4169" i="15"/>
  <c r="O4169" i="15"/>
  <c r="Q4169" i="15" s="1"/>
  <c r="T4188" i="15"/>
  <c r="O4188" i="15"/>
  <c r="Q4188" i="15" s="1"/>
  <c r="T4203" i="15"/>
  <c r="O4203" i="15"/>
  <c r="Q4203" i="15" s="1"/>
  <c r="T4213" i="15"/>
  <c r="O4213" i="15"/>
  <c r="Q4213" i="15" s="1"/>
  <c r="T4263" i="15"/>
  <c r="O4263" i="15"/>
  <c r="Q4263" i="15" s="1"/>
  <c r="T4272" i="15"/>
  <c r="O4272" i="15"/>
  <c r="Q4272" i="15" s="1"/>
  <c r="T4284" i="15"/>
  <c r="O4284" i="15"/>
  <c r="Q4284" i="15" s="1"/>
  <c r="T4299" i="15"/>
  <c r="O4299" i="15"/>
  <c r="Q4299" i="15" s="1"/>
  <c r="T4302" i="15"/>
  <c r="O4302" i="15"/>
  <c r="Q4302" i="15" s="1"/>
  <c r="T4307" i="15"/>
  <c r="O4307" i="15"/>
  <c r="Q4307" i="15" s="1"/>
  <c r="T4313" i="15"/>
  <c r="O4313" i="15"/>
  <c r="Q4313" i="15" s="1"/>
  <c r="T4325" i="15"/>
  <c r="O4325" i="15"/>
  <c r="Q4325" i="15" s="1"/>
  <c r="T4328" i="15"/>
  <c r="O4328" i="15"/>
  <c r="Q4328" i="15" s="1"/>
  <c r="T4617" i="15"/>
  <c r="O4617" i="15"/>
  <c r="Q4617" i="15" s="1"/>
  <c r="T5" i="15"/>
  <c r="O5" i="15"/>
  <c r="Q5" i="15" s="1"/>
  <c r="T9" i="15"/>
  <c r="O9" i="15"/>
  <c r="Q9" i="15" s="1"/>
  <c r="T17" i="15"/>
  <c r="O17" i="15"/>
  <c r="Q17" i="15" s="1"/>
  <c r="T26" i="15"/>
  <c r="O26" i="15"/>
  <c r="Q26" i="15" s="1"/>
  <c r="T28" i="15"/>
  <c r="O28" i="15"/>
  <c r="Q28" i="15" s="1"/>
  <c r="T47" i="15"/>
  <c r="O47" i="15"/>
  <c r="Q47" i="15" s="1"/>
  <c r="T64" i="15"/>
  <c r="O64" i="15"/>
  <c r="Q64" i="15" s="1"/>
  <c r="T71" i="15"/>
  <c r="O71" i="15"/>
  <c r="Q71" i="15" s="1"/>
  <c r="T76" i="15"/>
  <c r="O76" i="15"/>
  <c r="Q76" i="15" s="1"/>
  <c r="T109" i="15"/>
  <c r="O109" i="15"/>
  <c r="Q109" i="15" s="1"/>
  <c r="T119" i="15"/>
  <c r="O119" i="15"/>
  <c r="Q119" i="15" s="1"/>
  <c r="T144" i="15"/>
  <c r="O144" i="15"/>
  <c r="Q144" i="15" s="1"/>
  <c r="T157" i="15"/>
  <c r="O157" i="15"/>
  <c r="Q157" i="15" s="1"/>
  <c r="T165" i="15"/>
  <c r="O165" i="15"/>
  <c r="Q165" i="15" s="1"/>
  <c r="T174" i="15"/>
  <c r="O174" i="15"/>
  <c r="Q174" i="15" s="1"/>
  <c r="T176" i="15"/>
  <c r="O176" i="15"/>
  <c r="Q176" i="15" s="1"/>
  <c r="T178" i="15"/>
  <c r="O178" i="15"/>
  <c r="Q178" i="15" s="1"/>
  <c r="T180" i="15"/>
  <c r="O180" i="15"/>
  <c r="Q180" i="15" s="1"/>
  <c r="T182" i="15"/>
  <c r="O182" i="15"/>
  <c r="Q182" i="15" s="1"/>
  <c r="T186" i="15"/>
  <c r="O186" i="15"/>
  <c r="Q186" i="15" s="1"/>
  <c r="T188" i="15"/>
  <c r="O188" i="15"/>
  <c r="Q188" i="15" s="1"/>
  <c r="T193" i="15"/>
  <c r="O193" i="15"/>
  <c r="Q193" i="15" s="1"/>
  <c r="T203" i="15"/>
  <c r="O203" i="15"/>
  <c r="Q203" i="15" s="1"/>
  <c r="T207" i="15"/>
  <c r="O207" i="15"/>
  <c r="Q207" i="15" s="1"/>
  <c r="T217" i="15"/>
  <c r="O217" i="15"/>
  <c r="Q217" i="15" s="1"/>
  <c r="T235" i="15"/>
  <c r="O235" i="15"/>
  <c r="Q235" i="15" s="1"/>
  <c r="T239" i="15"/>
  <c r="O239" i="15"/>
  <c r="Q239" i="15" s="1"/>
  <c r="T241" i="15"/>
  <c r="O241" i="15"/>
  <c r="Q241" i="15" s="1"/>
  <c r="T244" i="15"/>
  <c r="O244" i="15"/>
  <c r="Q244" i="15" s="1"/>
  <c r="T246" i="15"/>
  <c r="O246" i="15"/>
  <c r="Q246" i="15" s="1"/>
  <c r="T249" i="15"/>
  <c r="O249" i="15"/>
  <c r="Q249" i="15" s="1"/>
  <c r="T252" i="15"/>
  <c r="O252" i="15"/>
  <c r="Q252" i="15" s="1"/>
  <c r="T261" i="15"/>
  <c r="O261" i="15"/>
  <c r="Q261" i="15" s="1"/>
  <c r="T276" i="15"/>
  <c r="O276" i="15"/>
  <c r="Q276" i="15" s="1"/>
  <c r="T278" i="15"/>
  <c r="O278" i="15"/>
  <c r="Q278" i="15" s="1"/>
  <c r="T287" i="15"/>
  <c r="O287" i="15"/>
  <c r="Q287" i="15" s="1"/>
  <c r="T295" i="15"/>
  <c r="O295" i="15"/>
  <c r="Q295" i="15" s="1"/>
  <c r="T299" i="15"/>
  <c r="O299" i="15"/>
  <c r="Q299" i="15" s="1"/>
  <c r="T306" i="15"/>
  <c r="O306" i="15"/>
  <c r="Q306" i="15" s="1"/>
  <c r="T309" i="15"/>
  <c r="O309" i="15"/>
  <c r="Q309" i="15" s="1"/>
  <c r="T319" i="15"/>
  <c r="O319" i="15"/>
  <c r="Q319" i="15" s="1"/>
  <c r="T324" i="15"/>
  <c r="O324" i="15"/>
  <c r="Q324" i="15" s="1"/>
  <c r="T328" i="15"/>
  <c r="O328" i="15"/>
  <c r="Q328" i="15" s="1"/>
  <c r="T332" i="15"/>
  <c r="O332" i="15"/>
  <c r="Q332" i="15" s="1"/>
  <c r="T371" i="15"/>
  <c r="O371" i="15"/>
  <c r="Q371" i="15" s="1"/>
  <c r="T378" i="15"/>
  <c r="O378" i="15"/>
  <c r="Q378" i="15" s="1"/>
  <c r="T380" i="15"/>
  <c r="O380" i="15"/>
  <c r="Q380" i="15" s="1"/>
  <c r="T390" i="15"/>
  <c r="O390" i="15"/>
  <c r="Q390" i="15" s="1"/>
  <c r="T400" i="15"/>
  <c r="O400" i="15"/>
  <c r="Q400" i="15" s="1"/>
  <c r="T427" i="15"/>
  <c r="O427" i="15"/>
  <c r="Q427" i="15" s="1"/>
  <c r="T432" i="15"/>
  <c r="O432" i="15"/>
  <c r="Q432" i="15" s="1"/>
  <c r="T437" i="15"/>
  <c r="O437" i="15"/>
  <c r="Q437" i="15" s="1"/>
  <c r="T455" i="15"/>
  <c r="O455" i="15"/>
  <c r="Q455" i="15" s="1"/>
  <c r="T459" i="15"/>
  <c r="O459" i="15"/>
  <c r="Q459" i="15" s="1"/>
  <c r="T466" i="15"/>
  <c r="O466" i="15"/>
  <c r="Q466" i="15" s="1"/>
  <c r="T469" i="15"/>
  <c r="O469" i="15"/>
  <c r="Q469" i="15" s="1"/>
  <c r="T474" i="15"/>
  <c r="O474" i="15"/>
  <c r="Q474" i="15" s="1"/>
  <c r="T486" i="15"/>
  <c r="O486" i="15"/>
  <c r="Q486" i="15" s="1"/>
  <c r="T489" i="15"/>
  <c r="O489" i="15"/>
  <c r="Q489" i="15" s="1"/>
  <c r="T495" i="15"/>
  <c r="O495" i="15"/>
  <c r="Q495" i="15" s="1"/>
  <c r="T497" i="15"/>
  <c r="O497" i="15"/>
  <c r="Q497" i="15" s="1"/>
  <c r="T502" i="15"/>
  <c r="O502" i="15"/>
  <c r="Q502" i="15" s="1"/>
  <c r="T507" i="15"/>
  <c r="O507" i="15"/>
  <c r="Q507" i="15" s="1"/>
  <c r="T510" i="15"/>
  <c r="O510" i="15"/>
  <c r="Q510" i="15" s="1"/>
  <c r="T513" i="15"/>
  <c r="O513" i="15"/>
  <c r="Q513" i="15" s="1"/>
  <c r="T517" i="15"/>
  <c r="O517" i="15"/>
  <c r="Q517" i="15" s="1"/>
  <c r="T521" i="15"/>
  <c r="O521" i="15"/>
  <c r="Q521" i="15" s="1"/>
  <c r="T526" i="15"/>
  <c r="O526" i="15"/>
  <c r="Q526" i="15" s="1"/>
  <c r="T528" i="15"/>
  <c r="O528" i="15"/>
  <c r="Q528" i="15" s="1"/>
  <c r="T530" i="15"/>
  <c r="O530" i="15"/>
  <c r="Q530" i="15" s="1"/>
  <c r="T535" i="15"/>
  <c r="O535" i="15"/>
  <c r="Q535" i="15" s="1"/>
  <c r="T539" i="15"/>
  <c r="O539" i="15"/>
  <c r="Q539" i="15" s="1"/>
  <c r="T541" i="15"/>
  <c r="O541" i="15"/>
  <c r="Q541" i="15" s="1"/>
  <c r="T552" i="15"/>
  <c r="O552" i="15"/>
  <c r="Q552" i="15" s="1"/>
  <c r="T560" i="15"/>
  <c r="O560" i="15"/>
  <c r="Q560" i="15" s="1"/>
  <c r="T563" i="15"/>
  <c r="O563" i="15"/>
  <c r="Q563" i="15" s="1"/>
  <c r="T566" i="15"/>
  <c r="O566" i="15"/>
  <c r="Q566" i="15" s="1"/>
  <c r="T572" i="15"/>
  <c r="O572" i="15"/>
  <c r="Q572" i="15" s="1"/>
  <c r="T603" i="15"/>
  <c r="O603" i="15"/>
  <c r="Q603" i="15" s="1"/>
  <c r="T616" i="15"/>
  <c r="O616" i="15"/>
  <c r="Q616" i="15" s="1"/>
  <c r="T623" i="15"/>
  <c r="O623" i="15"/>
  <c r="Q623" i="15" s="1"/>
  <c r="T638" i="15"/>
  <c r="O638" i="15"/>
  <c r="Q638" i="15" s="1"/>
  <c r="T651" i="15"/>
  <c r="O651" i="15"/>
  <c r="Q651" i="15" s="1"/>
  <c r="T699" i="15"/>
  <c r="O699" i="15"/>
  <c r="Q699" i="15" s="1"/>
  <c r="T716" i="15"/>
  <c r="O716" i="15"/>
  <c r="Q716" i="15" s="1"/>
  <c r="T725" i="15"/>
  <c r="O725" i="15"/>
  <c r="Q725" i="15" s="1"/>
  <c r="T727" i="15"/>
  <c r="O727" i="15"/>
  <c r="Q727" i="15" s="1"/>
  <c r="T738" i="15"/>
  <c r="O738" i="15"/>
  <c r="Q738" i="15" s="1"/>
  <c r="T753" i="15"/>
  <c r="O753" i="15"/>
  <c r="Q753" i="15" s="1"/>
  <c r="T762" i="15"/>
  <c r="O762" i="15"/>
  <c r="Q762" i="15" s="1"/>
  <c r="T764" i="15"/>
  <c r="O764" i="15"/>
  <c r="Q764" i="15" s="1"/>
  <c r="T771" i="15"/>
  <c r="O771" i="15"/>
  <c r="Q771" i="15" s="1"/>
  <c r="T776" i="15"/>
  <c r="O776" i="15"/>
  <c r="Q776" i="15" s="1"/>
  <c r="T796" i="15"/>
  <c r="O796" i="15"/>
  <c r="Q796" i="15" s="1"/>
  <c r="T802" i="15"/>
  <c r="O802" i="15"/>
  <c r="Q802" i="15" s="1"/>
  <c r="T808" i="15"/>
  <c r="O808" i="15"/>
  <c r="Q808" i="15" s="1"/>
  <c r="T815" i="15"/>
  <c r="O815" i="15"/>
  <c r="Q815" i="15" s="1"/>
  <c r="T820" i="15"/>
  <c r="O820" i="15"/>
  <c r="Q820" i="15" s="1"/>
  <c r="T831" i="15"/>
  <c r="O831" i="15"/>
  <c r="Q831" i="15" s="1"/>
  <c r="T838" i="15"/>
  <c r="O838" i="15"/>
  <c r="Q838" i="15" s="1"/>
  <c r="T851" i="15"/>
  <c r="O851" i="15"/>
  <c r="Q851" i="15" s="1"/>
  <c r="T866" i="15"/>
  <c r="O866" i="15"/>
  <c r="Q866" i="15" s="1"/>
  <c r="T873" i="15"/>
  <c r="O873" i="15"/>
  <c r="Q873" i="15" s="1"/>
  <c r="T888" i="15"/>
  <c r="O888" i="15"/>
  <c r="Q888" i="15" s="1"/>
  <c r="T904" i="15"/>
  <c r="O904" i="15"/>
  <c r="Q904" i="15" s="1"/>
  <c r="T906" i="15"/>
  <c r="O906" i="15"/>
  <c r="Q906" i="15" s="1"/>
  <c r="T910" i="15"/>
  <c r="O910" i="15"/>
  <c r="Q910" i="15" s="1"/>
  <c r="T912" i="15"/>
  <c r="O912" i="15"/>
  <c r="Q912" i="15" s="1"/>
  <c r="T914" i="15"/>
  <c r="O914" i="15"/>
  <c r="Q914" i="15" s="1"/>
  <c r="T918" i="15"/>
  <c r="O918" i="15"/>
  <c r="Q918" i="15" s="1"/>
  <c r="T920" i="15"/>
  <c r="O920" i="15"/>
  <c r="Q920" i="15" s="1"/>
  <c r="T925" i="15"/>
  <c r="O925" i="15"/>
  <c r="Q925" i="15" s="1"/>
  <c r="T927" i="15"/>
  <c r="O927" i="15"/>
  <c r="Q927" i="15" s="1"/>
  <c r="T930" i="15"/>
  <c r="O930" i="15"/>
  <c r="Q930" i="15" s="1"/>
  <c r="T935" i="15"/>
  <c r="O935" i="15"/>
  <c r="Q935" i="15" s="1"/>
  <c r="T938" i="15"/>
  <c r="O938" i="15"/>
  <c r="Q938" i="15" s="1"/>
  <c r="T940" i="15"/>
  <c r="O940" i="15"/>
  <c r="Q940" i="15" s="1"/>
  <c r="T967" i="15"/>
  <c r="O967" i="15"/>
  <c r="Q967" i="15" s="1"/>
  <c r="T969" i="15"/>
  <c r="O969" i="15"/>
  <c r="Q969" i="15" s="1"/>
  <c r="T972" i="15"/>
  <c r="O972" i="15"/>
  <c r="Q972" i="15" s="1"/>
  <c r="T974" i="15"/>
  <c r="O974" i="15"/>
  <c r="Q974" i="15" s="1"/>
  <c r="T979" i="15"/>
  <c r="O979" i="15"/>
  <c r="Q979" i="15" s="1"/>
  <c r="T982" i="15"/>
  <c r="O982" i="15"/>
  <c r="Q982" i="15" s="1"/>
  <c r="T984" i="15"/>
  <c r="O984" i="15"/>
  <c r="Q984" i="15" s="1"/>
  <c r="T988" i="15"/>
  <c r="O988" i="15"/>
  <c r="Q988" i="15" s="1"/>
  <c r="T993" i="15"/>
  <c r="O993" i="15"/>
  <c r="Q993" i="15" s="1"/>
  <c r="T996" i="15"/>
  <c r="O996" i="15"/>
  <c r="Q996" i="15" s="1"/>
  <c r="T1000" i="15"/>
  <c r="O1000" i="15"/>
  <c r="Q1000" i="15" s="1"/>
  <c r="T1003" i="15"/>
  <c r="O1003" i="15"/>
  <c r="Q1003" i="15" s="1"/>
  <c r="T1005" i="15"/>
  <c r="O1005" i="15"/>
  <c r="Q1005" i="15" s="1"/>
  <c r="T1007" i="15"/>
  <c r="O1007" i="15"/>
  <c r="Q1007" i="15" s="1"/>
  <c r="T1010" i="15"/>
  <c r="O1010" i="15"/>
  <c r="Q1010" i="15" s="1"/>
  <c r="T1012" i="15"/>
  <c r="O1012" i="15"/>
  <c r="Q1012" i="15" s="1"/>
  <c r="T1015" i="15"/>
  <c r="O1015" i="15"/>
  <c r="Q1015" i="15" s="1"/>
  <c r="T1017" i="15"/>
  <c r="O1017" i="15"/>
  <c r="Q1017" i="15" s="1"/>
  <c r="T1020" i="15"/>
  <c r="O1020" i="15"/>
  <c r="Q1020" i="15" s="1"/>
  <c r="T1022" i="15"/>
  <c r="O1022" i="15"/>
  <c r="Q1022" i="15" s="1"/>
  <c r="T1026" i="15"/>
  <c r="O1026" i="15"/>
  <c r="Q1026" i="15" s="1"/>
  <c r="T1028" i="15"/>
  <c r="O1028" i="15"/>
  <c r="Q1028" i="15" s="1"/>
  <c r="T1030" i="15"/>
  <c r="O1030" i="15"/>
  <c r="Q1030" i="15" s="1"/>
  <c r="T1034" i="15"/>
  <c r="O1034" i="15"/>
  <c r="Q1034" i="15" s="1"/>
  <c r="T1036" i="15"/>
  <c r="O1036" i="15"/>
  <c r="Q1036" i="15" s="1"/>
  <c r="T1041" i="15"/>
  <c r="O1041" i="15"/>
  <c r="Q1041" i="15" s="1"/>
  <c r="T1043" i="15"/>
  <c r="O1043" i="15"/>
  <c r="Q1043" i="15" s="1"/>
  <c r="T1047" i="15"/>
  <c r="O1047" i="15"/>
  <c r="Q1047" i="15" s="1"/>
  <c r="T1050" i="15"/>
  <c r="O1050" i="15"/>
  <c r="Q1050" i="15" s="1"/>
  <c r="T1052" i="15"/>
  <c r="O1052" i="15"/>
  <c r="Q1052" i="15" s="1"/>
  <c r="T1054" i="15"/>
  <c r="O1054" i="15"/>
  <c r="Q1054" i="15" s="1"/>
  <c r="T1057" i="15"/>
  <c r="O1057" i="15"/>
  <c r="Q1057" i="15" s="1"/>
  <c r="T1060" i="15"/>
  <c r="O1060" i="15"/>
  <c r="Q1060" i="15" s="1"/>
  <c r="T1067" i="15"/>
  <c r="O1067" i="15"/>
  <c r="Q1067" i="15" s="1"/>
  <c r="T1081" i="15"/>
  <c r="O1081" i="15"/>
  <c r="Q1081" i="15" s="1"/>
  <c r="T1083" i="15"/>
  <c r="O1083" i="15"/>
  <c r="Q1083" i="15" s="1"/>
  <c r="T1088" i="15"/>
  <c r="O1088" i="15"/>
  <c r="Q1088" i="15" s="1"/>
  <c r="T1090" i="15"/>
  <c r="O1090" i="15"/>
  <c r="Q1090" i="15" s="1"/>
  <c r="T1093" i="15"/>
  <c r="O1093" i="15"/>
  <c r="Q1093" i="15" s="1"/>
  <c r="T1095" i="15"/>
  <c r="O1095" i="15"/>
  <c r="Q1095" i="15" s="1"/>
  <c r="T1102" i="15"/>
  <c r="O1102" i="15"/>
  <c r="Q1102" i="15" s="1"/>
  <c r="T1108" i="15"/>
  <c r="O1108" i="15"/>
  <c r="Q1108" i="15" s="1"/>
  <c r="T1113" i="15"/>
  <c r="O1113" i="15"/>
  <c r="Q1113" i="15" s="1"/>
  <c r="T1117" i="15"/>
  <c r="O1117" i="15"/>
  <c r="Q1117" i="15" s="1"/>
  <c r="T1122" i="15"/>
  <c r="O1122" i="15"/>
  <c r="Q1122" i="15" s="1"/>
  <c r="T1150" i="15"/>
  <c r="O1150" i="15"/>
  <c r="Q1150" i="15" s="1"/>
  <c r="T1176" i="15"/>
  <c r="O1176" i="15"/>
  <c r="Q1176" i="15" s="1"/>
  <c r="T1180" i="15"/>
  <c r="O1180" i="15"/>
  <c r="Q1180" i="15" s="1"/>
  <c r="T1182" i="15"/>
  <c r="O1182" i="15"/>
  <c r="Q1182" i="15" s="1"/>
  <c r="T1184" i="15"/>
  <c r="O1184" i="15"/>
  <c r="Q1184" i="15" s="1"/>
  <c r="T1187" i="15"/>
  <c r="O1187" i="15"/>
  <c r="Q1187" i="15" s="1"/>
  <c r="T1190" i="15"/>
  <c r="O1190" i="15"/>
  <c r="Q1190" i="15" s="1"/>
  <c r="T1193" i="15"/>
  <c r="O1193" i="15"/>
  <c r="Q1193" i="15" s="1"/>
  <c r="T1195" i="15"/>
  <c r="O1195" i="15"/>
  <c r="Q1195" i="15" s="1"/>
  <c r="T1197" i="15"/>
  <c r="O1197" i="15"/>
  <c r="Q1197" i="15" s="1"/>
  <c r="T1201" i="15"/>
  <c r="O1201" i="15"/>
  <c r="Q1201" i="15" s="1"/>
  <c r="T1207" i="15"/>
  <c r="O1207" i="15"/>
  <c r="Q1207" i="15" s="1"/>
  <c r="T1212" i="15"/>
  <c r="O1212" i="15"/>
  <c r="Q1212" i="15" s="1"/>
  <c r="T1214" i="15"/>
  <c r="O1214" i="15"/>
  <c r="Q1214" i="15" s="1"/>
  <c r="T1218" i="15"/>
  <c r="O1218" i="15"/>
  <c r="Q1218" i="15" s="1"/>
  <c r="T1221" i="15"/>
  <c r="O1221" i="15"/>
  <c r="Q1221" i="15" s="1"/>
  <c r="T1225" i="15"/>
  <c r="O1225" i="15"/>
  <c r="Q1225" i="15" s="1"/>
  <c r="T1228" i="15"/>
  <c r="O1228" i="15"/>
  <c r="Q1228" i="15" s="1"/>
  <c r="T1230" i="15"/>
  <c r="O1230" i="15"/>
  <c r="Q1230" i="15" s="1"/>
  <c r="T1234" i="15"/>
  <c r="O1234" i="15"/>
  <c r="Q1234" i="15" s="1"/>
  <c r="T1238" i="15"/>
  <c r="O1238" i="15"/>
  <c r="Q1238" i="15" s="1"/>
  <c r="T1242" i="15"/>
  <c r="O1242" i="15"/>
  <c r="Q1242" i="15" s="1"/>
  <c r="T1252" i="15"/>
  <c r="O1252" i="15"/>
  <c r="Q1252" i="15" s="1"/>
  <c r="T1254" i="15"/>
  <c r="O1254" i="15"/>
  <c r="Q1254" i="15" s="1"/>
  <c r="T1256" i="15"/>
  <c r="O1256" i="15"/>
  <c r="Q1256" i="15" s="1"/>
  <c r="T1258" i="15"/>
  <c r="O1258" i="15"/>
  <c r="Q1258" i="15" s="1"/>
  <c r="T1261" i="15"/>
  <c r="O1261" i="15"/>
  <c r="Q1261" i="15" s="1"/>
  <c r="T1263" i="15"/>
  <c r="O1263" i="15"/>
  <c r="Q1263" i="15" s="1"/>
  <c r="T1265" i="15"/>
  <c r="O1265" i="15"/>
  <c r="Q1265" i="15" s="1"/>
  <c r="T1267" i="15"/>
  <c r="O1267" i="15"/>
  <c r="Q1267" i="15" s="1"/>
  <c r="T1272" i="15"/>
  <c r="O1272" i="15"/>
  <c r="Q1272" i="15" s="1"/>
  <c r="T1274" i="15"/>
  <c r="O1274" i="15"/>
  <c r="Q1274" i="15" s="1"/>
  <c r="T1277" i="15"/>
  <c r="O1277" i="15"/>
  <c r="Q1277" i="15" s="1"/>
  <c r="T1284" i="15"/>
  <c r="O1284" i="15"/>
  <c r="Q1284" i="15" s="1"/>
  <c r="T1286" i="15"/>
  <c r="O1286" i="15"/>
  <c r="Q1286" i="15" s="1"/>
  <c r="T1289" i="15"/>
  <c r="O1289" i="15"/>
  <c r="Q1289" i="15" s="1"/>
  <c r="T1293" i="15"/>
  <c r="O1293" i="15"/>
  <c r="Q1293" i="15" s="1"/>
  <c r="T1296" i="15"/>
  <c r="O1296" i="15"/>
  <c r="Q1296" i="15" s="1"/>
  <c r="T1298" i="15"/>
  <c r="O1298" i="15"/>
  <c r="Q1298" i="15" s="1"/>
  <c r="T1300" i="15"/>
  <c r="O1300" i="15"/>
  <c r="Q1300" i="15" s="1"/>
  <c r="T1302" i="15"/>
  <c r="O1302" i="15"/>
  <c r="Q1302" i="15" s="1"/>
  <c r="T1304" i="15"/>
  <c r="O1304" i="15"/>
  <c r="Q1304" i="15" s="1"/>
  <c r="T1307" i="15"/>
  <c r="O1307" i="15"/>
  <c r="Q1307" i="15" s="1"/>
  <c r="T1318" i="15"/>
  <c r="O1318" i="15"/>
  <c r="Q1318" i="15" s="1"/>
  <c r="T1337" i="15"/>
  <c r="O1337" i="15"/>
  <c r="Q1337" i="15" s="1"/>
  <c r="T1341" i="15"/>
  <c r="O1341" i="15"/>
  <c r="Q1341" i="15" s="1"/>
  <c r="T1352" i="15"/>
  <c r="O1352" i="15"/>
  <c r="Q1352" i="15" s="1"/>
  <c r="T1357" i="15"/>
  <c r="O1357" i="15"/>
  <c r="Q1357" i="15" s="1"/>
  <c r="T1361" i="15"/>
  <c r="O1361" i="15"/>
  <c r="Q1361" i="15" s="1"/>
  <c r="T1363" i="15"/>
  <c r="O1363" i="15"/>
  <c r="Q1363" i="15" s="1"/>
  <c r="T1365" i="15"/>
  <c r="O1365" i="15"/>
  <c r="Q1365" i="15" s="1"/>
  <c r="T1368" i="15"/>
  <c r="O1368" i="15"/>
  <c r="Q1368" i="15" s="1"/>
  <c r="T1371" i="15"/>
  <c r="O1371" i="15"/>
  <c r="Q1371" i="15" s="1"/>
  <c r="T1374" i="15"/>
  <c r="O1374" i="15"/>
  <c r="Q1374" i="15" s="1"/>
  <c r="T1381" i="15"/>
  <c r="O1381" i="15"/>
  <c r="Q1381" i="15" s="1"/>
  <c r="T1385" i="15"/>
  <c r="O1385" i="15"/>
  <c r="Q1385" i="15" s="1"/>
  <c r="T1391" i="15"/>
  <c r="O1391" i="15"/>
  <c r="Q1391" i="15" s="1"/>
  <c r="T1393" i="15"/>
  <c r="O1393" i="15"/>
  <c r="Q1393" i="15" s="1"/>
  <c r="T1398" i="15"/>
  <c r="O1398" i="15"/>
  <c r="Q1398" i="15" s="1"/>
  <c r="T1400" i="15"/>
  <c r="O1400" i="15"/>
  <c r="Q1400" i="15" s="1"/>
  <c r="T1404" i="15"/>
  <c r="O1404" i="15"/>
  <c r="Q1404" i="15" s="1"/>
  <c r="T1406" i="15"/>
  <c r="O1406" i="15"/>
  <c r="Q1406" i="15" s="1"/>
  <c r="T1409" i="15"/>
  <c r="O1409" i="15"/>
  <c r="Q1409" i="15" s="1"/>
  <c r="T1414" i="15"/>
  <c r="O1414" i="15"/>
  <c r="Q1414" i="15" s="1"/>
  <c r="T1417" i="15"/>
  <c r="O1417" i="15"/>
  <c r="Q1417" i="15" s="1"/>
  <c r="T1421" i="15"/>
  <c r="O1421" i="15"/>
  <c r="Q1421" i="15" s="1"/>
  <c r="T1426" i="15"/>
  <c r="O1426" i="15"/>
  <c r="Q1426" i="15" s="1"/>
  <c r="T1428" i="15"/>
  <c r="O1428" i="15"/>
  <c r="Q1428" i="15" s="1"/>
  <c r="T1431" i="15"/>
  <c r="O1431" i="15"/>
  <c r="Q1431" i="15" s="1"/>
  <c r="T1433" i="15"/>
  <c r="O1433" i="15"/>
  <c r="Q1433" i="15" s="1"/>
  <c r="T1440" i="15"/>
  <c r="O1440" i="15"/>
  <c r="Q1440" i="15" s="1"/>
  <c r="T1484" i="15"/>
  <c r="O1484" i="15"/>
  <c r="Q1484" i="15" s="1"/>
  <c r="T1497" i="15"/>
  <c r="O1497" i="15"/>
  <c r="Q1497" i="15" s="1"/>
  <c r="T1499" i="15"/>
  <c r="O1499" i="15"/>
  <c r="Q1499" i="15" s="1"/>
  <c r="T1501" i="15"/>
  <c r="O1501" i="15"/>
  <c r="Q1501" i="15" s="1"/>
  <c r="T1503" i="15"/>
  <c r="O1503" i="15"/>
  <c r="Q1503" i="15" s="1"/>
  <c r="T1506" i="15"/>
  <c r="O1506" i="15"/>
  <c r="Q1506" i="15" s="1"/>
  <c r="T1514" i="15"/>
  <c r="O1514" i="15"/>
  <c r="Q1514" i="15" s="1"/>
  <c r="T1516" i="15"/>
  <c r="O1516" i="15"/>
  <c r="Q1516" i="15" s="1"/>
  <c r="T1520" i="15"/>
  <c r="O1520" i="15"/>
  <c r="Q1520" i="15" s="1"/>
  <c r="T1524" i="15"/>
  <c r="O1524" i="15"/>
  <c r="Q1524" i="15" s="1"/>
  <c r="T1528" i="15"/>
  <c r="O1528" i="15"/>
  <c r="Q1528" i="15" s="1"/>
  <c r="T1536" i="15"/>
  <c r="O1536" i="15"/>
  <c r="Q1536" i="15" s="1"/>
  <c r="T1586" i="15"/>
  <c r="O1586" i="15"/>
  <c r="Q1586" i="15" s="1"/>
  <c r="T1597" i="15"/>
  <c r="O1597" i="15"/>
  <c r="Q1597" i="15" s="1"/>
  <c r="T1612" i="15"/>
  <c r="O1612" i="15"/>
  <c r="Q1612" i="15" s="1"/>
  <c r="T1665" i="15"/>
  <c r="O1665" i="15"/>
  <c r="Q1665" i="15" s="1"/>
  <c r="T1667" i="15"/>
  <c r="O1667" i="15"/>
  <c r="Q1667" i="15" s="1"/>
  <c r="T1670" i="15"/>
  <c r="O1670" i="15"/>
  <c r="Q1670" i="15" s="1"/>
  <c r="T1672" i="15"/>
  <c r="O1672" i="15"/>
  <c r="Q1672" i="15" s="1"/>
  <c r="T1674" i="15"/>
  <c r="O1674" i="15"/>
  <c r="Q1674" i="15" s="1"/>
  <c r="T1676" i="15"/>
  <c r="O1676" i="15"/>
  <c r="Q1676" i="15" s="1"/>
  <c r="T1678" i="15"/>
  <c r="O1678" i="15"/>
  <c r="Q1678" i="15" s="1"/>
  <c r="T1681" i="15"/>
  <c r="O1681" i="15"/>
  <c r="Q1681" i="15" s="1"/>
  <c r="T1685" i="15"/>
  <c r="O1685" i="15"/>
  <c r="Q1685" i="15" s="1"/>
  <c r="T1688" i="15"/>
  <c r="O1688" i="15"/>
  <c r="Q1688" i="15" s="1"/>
  <c r="T1690" i="15"/>
  <c r="O1690" i="15"/>
  <c r="Q1690" i="15" s="1"/>
  <c r="T1694" i="15"/>
  <c r="O1694" i="15"/>
  <c r="Q1694" i="15" s="1"/>
  <c r="T1700" i="15"/>
  <c r="O1700" i="15"/>
  <c r="Q1700" i="15" s="1"/>
  <c r="T1703" i="15"/>
  <c r="O1703" i="15"/>
  <c r="Q1703" i="15" s="1"/>
  <c r="T1705" i="15"/>
  <c r="O1705" i="15"/>
  <c r="Q1705" i="15" s="1"/>
  <c r="T1716" i="15"/>
  <c r="O1716" i="15"/>
  <c r="Q1716" i="15" s="1"/>
  <c r="T1718" i="15"/>
  <c r="O1718" i="15"/>
  <c r="Q1718" i="15" s="1"/>
  <c r="T1720" i="15"/>
  <c r="O1720" i="15"/>
  <c r="Q1720" i="15" s="1"/>
  <c r="T1722" i="15"/>
  <c r="O1722" i="15"/>
  <c r="Q1722" i="15" s="1"/>
  <c r="T1724" i="15"/>
  <c r="O1724" i="15"/>
  <c r="Q1724" i="15" s="1"/>
  <c r="T1732" i="15"/>
  <c r="O1732" i="15"/>
  <c r="Q1732" i="15" s="1"/>
  <c r="T1736" i="15"/>
  <c r="O1736" i="15"/>
  <c r="Q1736" i="15" s="1"/>
  <c r="T1738" i="15"/>
  <c r="O1738" i="15"/>
  <c r="Q1738" i="15" s="1"/>
  <c r="T1740" i="15"/>
  <c r="O1740" i="15"/>
  <c r="Q1740" i="15" s="1"/>
  <c r="T1742" i="15"/>
  <c r="O1742" i="15"/>
  <c r="Q1742" i="15" s="1"/>
  <c r="T1746" i="15"/>
  <c r="O1746" i="15"/>
  <c r="Q1746" i="15" s="1"/>
  <c r="T1748" i="15"/>
  <c r="O1748" i="15"/>
  <c r="Q1748" i="15" s="1"/>
  <c r="T1751" i="15"/>
  <c r="O1751" i="15"/>
  <c r="Q1751" i="15" s="1"/>
  <c r="T1755" i="15"/>
  <c r="O1755" i="15"/>
  <c r="Q1755" i="15" s="1"/>
  <c r="T1763" i="15"/>
  <c r="O1763" i="15"/>
  <c r="Q1763" i="15" s="1"/>
  <c r="T1765" i="15"/>
  <c r="O1765" i="15"/>
  <c r="Q1765" i="15" s="1"/>
  <c r="T1769" i="15"/>
  <c r="O1769" i="15"/>
  <c r="Q1769" i="15" s="1"/>
  <c r="T1773" i="15"/>
  <c r="O1773" i="15"/>
  <c r="Q1773" i="15" s="1"/>
  <c r="T1780" i="15"/>
  <c r="O1780" i="15"/>
  <c r="Q1780" i="15" s="1"/>
  <c r="T1787" i="15"/>
  <c r="O1787" i="15"/>
  <c r="Q1787" i="15" s="1"/>
  <c r="T1794" i="15"/>
  <c r="O1794" i="15"/>
  <c r="Q1794" i="15" s="1"/>
  <c r="T1797" i="15"/>
  <c r="O1797" i="15"/>
  <c r="Q1797" i="15" s="1"/>
  <c r="T1800" i="15"/>
  <c r="O1800" i="15"/>
  <c r="Q1800" i="15" s="1"/>
  <c r="T1802" i="15"/>
  <c r="O1802" i="15"/>
  <c r="Q1802" i="15" s="1"/>
  <c r="T1805" i="15"/>
  <c r="O1805" i="15"/>
  <c r="Q1805" i="15" s="1"/>
  <c r="T1807" i="15"/>
  <c r="O1807" i="15"/>
  <c r="Q1807" i="15" s="1"/>
  <c r="T1809" i="15"/>
  <c r="O1809" i="15"/>
  <c r="Q1809" i="15" s="1"/>
  <c r="T1811" i="15"/>
  <c r="O1811" i="15"/>
  <c r="Q1811" i="15" s="1"/>
  <c r="T1820" i="15"/>
  <c r="O1820" i="15"/>
  <c r="Q1820" i="15" s="1"/>
  <c r="T1824" i="15"/>
  <c r="O1824" i="15"/>
  <c r="Q1824" i="15" s="1"/>
  <c r="T1849" i="15"/>
  <c r="O1849" i="15"/>
  <c r="Q1849" i="15" s="1"/>
  <c r="T1871" i="15"/>
  <c r="O1871" i="15"/>
  <c r="Q1871" i="15" s="1"/>
  <c r="T1882" i="15"/>
  <c r="O1882" i="15"/>
  <c r="Q1882" i="15" s="1"/>
  <c r="T1886" i="15"/>
  <c r="O1886" i="15"/>
  <c r="Q1886" i="15" s="1"/>
  <c r="T1890" i="15"/>
  <c r="O1890" i="15"/>
  <c r="Q1890" i="15" s="1"/>
  <c r="T1903" i="15"/>
  <c r="O1903" i="15"/>
  <c r="Q1903" i="15" s="1"/>
  <c r="T1905" i="15"/>
  <c r="O1905" i="15"/>
  <c r="Q1905" i="15" s="1"/>
  <c r="T1913" i="15"/>
  <c r="O1913" i="15"/>
  <c r="Q1913" i="15" s="1"/>
  <c r="T1915" i="15"/>
  <c r="O1915" i="15"/>
  <c r="Q1915" i="15" s="1"/>
  <c r="T1924" i="15"/>
  <c r="O1924" i="15"/>
  <c r="Q1924" i="15" s="1"/>
  <c r="T1927" i="15"/>
  <c r="O1927" i="15"/>
  <c r="Q1927" i="15" s="1"/>
  <c r="T1932" i="15"/>
  <c r="O1932" i="15"/>
  <c r="Q1932" i="15" s="1"/>
  <c r="T1954" i="15"/>
  <c r="O1954" i="15"/>
  <c r="Q1954" i="15" s="1"/>
  <c r="T1956" i="15"/>
  <c r="O1956" i="15"/>
  <c r="Q1956" i="15" s="1"/>
  <c r="T1958" i="15"/>
  <c r="O1958" i="15"/>
  <c r="Q1958" i="15" s="1"/>
  <c r="T1982" i="15"/>
  <c r="O1982" i="15"/>
  <c r="Q1982" i="15" s="1"/>
  <c r="T1986" i="15"/>
  <c r="O1986" i="15"/>
  <c r="Q1986" i="15" s="1"/>
  <c r="T2001" i="15"/>
  <c r="O2001" i="15"/>
  <c r="Q2001" i="15" s="1"/>
  <c r="T2003" i="15"/>
  <c r="O2003" i="15"/>
  <c r="Q2003" i="15" s="1"/>
  <c r="T2006" i="15"/>
  <c r="O2006" i="15"/>
  <c r="Q2006" i="15" s="1"/>
  <c r="T2008" i="15"/>
  <c r="O2008" i="15"/>
  <c r="Q2008" i="15" s="1"/>
  <c r="T2014" i="15"/>
  <c r="O2014" i="15"/>
  <c r="Q2014" i="15" s="1"/>
  <c r="T2017" i="15"/>
  <c r="O2017" i="15"/>
  <c r="Q2017" i="15" s="1"/>
  <c r="T2019" i="15"/>
  <c r="O2019" i="15"/>
  <c r="Q2019" i="15" s="1"/>
  <c r="T2021" i="15"/>
  <c r="O2021" i="15"/>
  <c r="Q2021" i="15" s="1"/>
  <c r="T2026" i="15"/>
  <c r="O2026" i="15"/>
  <c r="Q2026" i="15" s="1"/>
  <c r="T2031" i="15"/>
  <c r="O2031" i="15"/>
  <c r="Q2031" i="15" s="1"/>
  <c r="T2033" i="15"/>
  <c r="O2033" i="15"/>
  <c r="Q2033" i="15" s="1"/>
  <c r="T2036" i="15"/>
  <c r="O2036" i="15"/>
  <c r="Q2036" i="15" s="1"/>
  <c r="T2040" i="15"/>
  <c r="O2040" i="15"/>
  <c r="Q2040" i="15" s="1"/>
  <c r="T2042" i="15"/>
  <c r="O2042" i="15"/>
  <c r="Q2042" i="15" s="1"/>
  <c r="T2044" i="15"/>
  <c r="O2044" i="15"/>
  <c r="Q2044" i="15" s="1"/>
  <c r="T2047" i="15"/>
  <c r="O2047" i="15"/>
  <c r="Q2047" i="15" s="1"/>
  <c r="T2051" i="15"/>
  <c r="O2051" i="15"/>
  <c r="Q2051" i="15" s="1"/>
  <c r="T2054" i="15"/>
  <c r="O2054" i="15"/>
  <c r="Q2054" i="15" s="1"/>
  <c r="T2058" i="15"/>
  <c r="O2058" i="15"/>
  <c r="Q2058" i="15" s="1"/>
  <c r="T2061" i="15"/>
  <c r="O2061" i="15"/>
  <c r="Q2061" i="15" s="1"/>
  <c r="T2063" i="15"/>
  <c r="O2063" i="15"/>
  <c r="Q2063" i="15" s="1"/>
  <c r="T2065" i="15"/>
  <c r="O2065" i="15"/>
  <c r="Q2065" i="15" s="1"/>
  <c r="T2067" i="15"/>
  <c r="O2067" i="15"/>
  <c r="Q2067" i="15" s="1"/>
  <c r="T2069" i="15"/>
  <c r="O2069" i="15"/>
  <c r="Q2069" i="15" s="1"/>
  <c r="T2071" i="15"/>
  <c r="O2071" i="15"/>
  <c r="Q2071" i="15" s="1"/>
  <c r="T2073" i="15"/>
  <c r="O2073" i="15"/>
  <c r="Q2073" i="15" s="1"/>
  <c r="T2075" i="15"/>
  <c r="O2075" i="15"/>
  <c r="Q2075" i="15" s="1"/>
  <c r="T2079" i="15"/>
  <c r="O2079" i="15"/>
  <c r="Q2079" i="15" s="1"/>
  <c r="T2081" i="15"/>
  <c r="O2081" i="15"/>
  <c r="Q2081" i="15" s="1"/>
  <c r="T2083" i="15"/>
  <c r="O2083" i="15"/>
  <c r="Q2083" i="15" s="1"/>
  <c r="T2085" i="15"/>
  <c r="O2085" i="15"/>
  <c r="Q2085" i="15" s="1"/>
  <c r="T2088" i="15"/>
  <c r="O2088" i="15"/>
  <c r="Q2088" i="15" s="1"/>
  <c r="T2090" i="15"/>
  <c r="O2090" i="15"/>
  <c r="Q2090" i="15" s="1"/>
  <c r="T2092" i="15"/>
  <c r="O2092" i="15"/>
  <c r="Q2092" i="15" s="1"/>
  <c r="T2094" i="15"/>
  <c r="O2094" i="15"/>
  <c r="Q2094" i="15" s="1"/>
  <c r="T2101" i="15"/>
  <c r="O2101" i="15"/>
  <c r="Q2101" i="15" s="1"/>
  <c r="T2105" i="15"/>
  <c r="O2105" i="15"/>
  <c r="Q2105" i="15" s="1"/>
  <c r="T2110" i="15"/>
  <c r="O2110" i="15"/>
  <c r="Q2110" i="15" s="1"/>
  <c r="T2120" i="15"/>
  <c r="O2120" i="15"/>
  <c r="Q2120" i="15" s="1"/>
  <c r="T2122" i="15"/>
  <c r="O2122" i="15"/>
  <c r="Q2122" i="15" s="1"/>
  <c r="T2129" i="15"/>
  <c r="O2129" i="15"/>
  <c r="Q2129" i="15" s="1"/>
  <c r="T2137" i="15"/>
  <c r="O2137" i="15"/>
  <c r="Q2137" i="15" s="1"/>
  <c r="T2140" i="15"/>
  <c r="O2140" i="15"/>
  <c r="Q2140" i="15" s="1"/>
  <c r="T2146" i="15"/>
  <c r="O2146" i="15"/>
  <c r="Q2146" i="15" s="1"/>
  <c r="T2153" i="15"/>
  <c r="O2153" i="15"/>
  <c r="Q2153" i="15" s="1"/>
  <c r="T2158" i="15"/>
  <c r="O2158" i="15"/>
  <c r="Q2158" i="15" s="1"/>
  <c r="T2160" i="15"/>
  <c r="O2160" i="15"/>
  <c r="Q2160" i="15" s="1"/>
  <c r="T2162" i="15"/>
  <c r="O2162" i="15"/>
  <c r="Q2162" i="15" s="1"/>
  <c r="T2167" i="15"/>
  <c r="O2167" i="15"/>
  <c r="Q2167" i="15" s="1"/>
  <c r="T2169" i="15"/>
  <c r="O2169" i="15"/>
  <c r="Q2169" i="15" s="1"/>
  <c r="T2171" i="15"/>
  <c r="O2171" i="15"/>
  <c r="Q2171" i="15" s="1"/>
  <c r="T2180" i="15"/>
  <c r="O2180" i="15"/>
  <c r="Q2180" i="15" s="1"/>
  <c r="T2189" i="15"/>
  <c r="O2189" i="15"/>
  <c r="Q2189" i="15" s="1"/>
  <c r="T2191" i="15"/>
  <c r="O2191" i="15"/>
  <c r="Q2191" i="15" s="1"/>
  <c r="T2223" i="15"/>
  <c r="O2223" i="15"/>
  <c r="Q2223" i="15" s="1"/>
  <c r="T2229" i="15"/>
  <c r="O2229" i="15"/>
  <c r="Q2229" i="15" s="1"/>
  <c r="T2233" i="15"/>
  <c r="O2233" i="15"/>
  <c r="Q2233" i="15" s="1"/>
  <c r="T2236" i="15"/>
  <c r="O2236" i="15"/>
  <c r="Q2236" i="15" s="1"/>
  <c r="T2238" i="15"/>
  <c r="O2238" i="15"/>
  <c r="Q2238" i="15" s="1"/>
  <c r="T2240" i="15"/>
  <c r="O2240" i="15"/>
  <c r="Q2240" i="15" s="1"/>
  <c r="T2242" i="15"/>
  <c r="O2242" i="15"/>
  <c r="Q2242" i="15" s="1"/>
  <c r="T2251" i="15"/>
  <c r="O2251" i="15"/>
  <c r="Q2251" i="15" s="1"/>
  <c r="T2253" i="15"/>
  <c r="O2253" i="15"/>
  <c r="Q2253" i="15" s="1"/>
  <c r="T2255" i="15"/>
  <c r="O2255" i="15"/>
  <c r="Q2255" i="15" s="1"/>
  <c r="T2257" i="15"/>
  <c r="O2257" i="15"/>
  <c r="Q2257" i="15" s="1"/>
  <c r="T2259" i="15"/>
  <c r="O2259" i="15"/>
  <c r="Q2259" i="15" s="1"/>
  <c r="T2261" i="15"/>
  <c r="O2261" i="15"/>
  <c r="Q2261" i="15" s="1"/>
  <c r="T2284" i="15"/>
  <c r="O2284" i="15"/>
  <c r="Q2284" i="15" s="1"/>
  <c r="T2371" i="15"/>
  <c r="O2371" i="15"/>
  <c r="Q2371" i="15" s="1"/>
  <c r="T2397" i="15"/>
  <c r="O2397" i="15"/>
  <c r="Q2397" i="15" s="1"/>
  <c r="T2400" i="15"/>
  <c r="O2400" i="15"/>
  <c r="Q2400" i="15" s="1"/>
  <c r="T2402" i="15"/>
  <c r="O2402" i="15"/>
  <c r="Q2402" i="15" s="1"/>
  <c r="T2405" i="15"/>
  <c r="O2405" i="15"/>
  <c r="Q2405" i="15" s="1"/>
  <c r="T2407" i="15"/>
  <c r="O2407" i="15"/>
  <c r="Q2407" i="15" s="1"/>
  <c r="T2409" i="15"/>
  <c r="O2409" i="15"/>
  <c r="Q2409" i="15" s="1"/>
  <c r="T2412" i="15"/>
  <c r="O2412" i="15"/>
  <c r="Q2412" i="15" s="1"/>
  <c r="T2415" i="15"/>
  <c r="O2415" i="15"/>
  <c r="Q2415" i="15" s="1"/>
  <c r="T2418" i="15"/>
  <c r="O2418" i="15"/>
  <c r="Q2418" i="15" s="1"/>
  <c r="T2424" i="15"/>
  <c r="O2424" i="15"/>
  <c r="Q2424" i="15" s="1"/>
  <c r="T2426" i="15"/>
  <c r="O2426" i="15"/>
  <c r="Q2426" i="15" s="1"/>
  <c r="T2428" i="15"/>
  <c r="O2428" i="15"/>
  <c r="Q2428" i="15" s="1"/>
  <c r="T2430" i="15"/>
  <c r="O2430" i="15"/>
  <c r="Q2430" i="15" s="1"/>
  <c r="T2432" i="15"/>
  <c r="O2432" i="15"/>
  <c r="Q2432" i="15" s="1"/>
  <c r="T2436" i="15"/>
  <c r="O2436" i="15"/>
  <c r="Q2436" i="15" s="1"/>
  <c r="T2439" i="15"/>
  <c r="O2439" i="15"/>
  <c r="Q2439" i="15" s="1"/>
  <c r="T2443" i="15"/>
  <c r="O2443" i="15"/>
  <c r="Q2443" i="15" s="1"/>
  <c r="T2445" i="15"/>
  <c r="O2445" i="15"/>
  <c r="Q2445" i="15" s="1"/>
  <c r="T2448" i="15"/>
  <c r="O2448" i="15"/>
  <c r="Q2448" i="15" s="1"/>
  <c r="T2450" i="15"/>
  <c r="O2450" i="15"/>
  <c r="Q2450" i="15" s="1"/>
  <c r="T2452" i="15"/>
  <c r="O2452" i="15"/>
  <c r="Q2452" i="15" s="1"/>
  <c r="T2458" i="15"/>
  <c r="O2458" i="15"/>
  <c r="Q2458" i="15" s="1"/>
  <c r="T2460" i="15"/>
  <c r="O2460" i="15"/>
  <c r="Q2460" i="15" s="1"/>
  <c r="T2463" i="15"/>
  <c r="O2463" i="15"/>
  <c r="Q2463" i="15" s="1"/>
  <c r="T2496" i="15"/>
  <c r="O2496" i="15"/>
  <c r="Q2496" i="15" s="1"/>
  <c r="T2498" i="15"/>
  <c r="O2498" i="15"/>
  <c r="Q2498" i="15" s="1"/>
  <c r="T2508" i="15"/>
  <c r="O2508" i="15"/>
  <c r="Q2508" i="15" s="1"/>
  <c r="T2530" i="15"/>
  <c r="O2530" i="15"/>
  <c r="Q2530" i="15" s="1"/>
  <c r="T2574" i="15"/>
  <c r="O2574" i="15"/>
  <c r="Q2574" i="15" s="1"/>
  <c r="T2584" i="15"/>
  <c r="O2584" i="15"/>
  <c r="Q2584" i="15" s="1"/>
  <c r="T2593" i="15"/>
  <c r="O2593" i="15"/>
  <c r="Q2593" i="15" s="1"/>
  <c r="T2611" i="15"/>
  <c r="O2611" i="15"/>
  <c r="Q2611" i="15" s="1"/>
  <c r="T2627" i="15"/>
  <c r="O2627" i="15"/>
  <c r="Q2627" i="15" s="1"/>
  <c r="T2631" i="15"/>
  <c r="O2631" i="15"/>
  <c r="Q2631" i="15" s="1"/>
  <c r="T2633" i="15"/>
  <c r="O2633" i="15"/>
  <c r="Q2633" i="15" s="1"/>
  <c r="T2638" i="15"/>
  <c r="O2638" i="15"/>
  <c r="Q2638" i="15" s="1"/>
  <c r="T2641" i="15"/>
  <c r="O2641" i="15"/>
  <c r="Q2641" i="15" s="1"/>
  <c r="T2645" i="15"/>
  <c r="O2645" i="15"/>
  <c r="Q2645" i="15" s="1"/>
  <c r="T2648" i="15"/>
  <c r="O2648" i="15"/>
  <c r="Q2648" i="15" s="1"/>
  <c r="T2653" i="15"/>
  <c r="O2653" i="15"/>
  <c r="Q2653" i="15" s="1"/>
  <c r="T2659" i="15"/>
  <c r="O2659" i="15"/>
  <c r="Q2659" i="15" s="1"/>
  <c r="T2691" i="15"/>
  <c r="O2691" i="15"/>
  <c r="Q2691" i="15" s="1"/>
  <c r="T2706" i="15"/>
  <c r="O2706" i="15"/>
  <c r="Q2706" i="15" s="1"/>
  <c r="T2712" i="15"/>
  <c r="O2712" i="15"/>
  <c r="Q2712" i="15" s="1"/>
  <c r="T2734" i="15"/>
  <c r="O2734" i="15"/>
  <c r="Q2734" i="15" s="1"/>
  <c r="T2749" i="15"/>
  <c r="O2749" i="15"/>
  <c r="Q2749" i="15" s="1"/>
  <c r="T2751" i="15"/>
  <c r="O2751" i="15"/>
  <c r="Q2751" i="15" s="1"/>
  <c r="T2767" i="15"/>
  <c r="O2767" i="15"/>
  <c r="Q2767" i="15" s="1"/>
  <c r="T2786" i="15"/>
  <c r="O2786" i="15"/>
  <c r="Q2786" i="15" s="1"/>
  <c r="T2800" i="15"/>
  <c r="O2800" i="15"/>
  <c r="Q2800" i="15" s="1"/>
  <c r="T2803" i="15"/>
  <c r="O2803" i="15"/>
  <c r="Q2803" i="15" s="1"/>
  <c r="T2818" i="15"/>
  <c r="O2818" i="15"/>
  <c r="Q2818" i="15" s="1"/>
  <c r="T2822" i="15"/>
  <c r="O2822" i="15"/>
  <c r="Q2822" i="15" s="1"/>
  <c r="T2824" i="15"/>
  <c r="O2824" i="15"/>
  <c r="Q2824" i="15" s="1"/>
  <c r="T2834" i="15"/>
  <c r="O2834" i="15"/>
  <c r="Q2834" i="15" s="1"/>
  <c r="T2837" i="15"/>
  <c r="O2837" i="15"/>
  <c r="Q2837" i="15" s="1"/>
  <c r="T2839" i="15"/>
  <c r="O2839" i="15"/>
  <c r="Q2839" i="15" s="1"/>
  <c r="T2847" i="15"/>
  <c r="O2847" i="15"/>
  <c r="Q2847" i="15" s="1"/>
  <c r="T2849" i="15"/>
  <c r="O2849" i="15"/>
  <c r="Q2849" i="15" s="1"/>
  <c r="T2852" i="15"/>
  <c r="O2852" i="15"/>
  <c r="Q2852" i="15" s="1"/>
  <c r="T2855" i="15"/>
  <c r="O2855" i="15"/>
  <c r="Q2855" i="15" s="1"/>
  <c r="T2857" i="15"/>
  <c r="O2857" i="15"/>
  <c r="Q2857" i="15" s="1"/>
  <c r="T2862" i="15"/>
  <c r="O2862" i="15"/>
  <c r="Q2862" i="15" s="1"/>
  <c r="T2865" i="15"/>
  <c r="O2865" i="15"/>
  <c r="Q2865" i="15" s="1"/>
  <c r="T2867" i="15"/>
  <c r="O2867" i="15"/>
  <c r="Q2867" i="15" s="1"/>
  <c r="T2869" i="15"/>
  <c r="O2869" i="15"/>
  <c r="Q2869" i="15" s="1"/>
  <c r="T2874" i="15"/>
  <c r="O2874" i="15"/>
  <c r="Q2874" i="15" s="1"/>
  <c r="T2881" i="15"/>
  <c r="O2881" i="15"/>
  <c r="Q2881" i="15" s="1"/>
  <c r="T2883" i="15"/>
  <c r="O2883" i="15"/>
  <c r="Q2883" i="15" s="1"/>
  <c r="T2885" i="15"/>
  <c r="O2885" i="15"/>
  <c r="Q2885" i="15" s="1"/>
  <c r="T2888" i="15"/>
  <c r="O2888" i="15"/>
  <c r="Q2888" i="15" s="1"/>
  <c r="T2903" i="15"/>
  <c r="O2903" i="15"/>
  <c r="Q2903" i="15" s="1"/>
  <c r="T2909" i="15"/>
  <c r="O2909" i="15"/>
  <c r="Q2909" i="15" s="1"/>
  <c r="T2915" i="15"/>
  <c r="O2915" i="15"/>
  <c r="Q2915" i="15" s="1"/>
  <c r="T2918" i="15"/>
  <c r="O2918" i="15"/>
  <c r="Q2918" i="15" s="1"/>
  <c r="T2922" i="15"/>
  <c r="O2922" i="15"/>
  <c r="Q2922" i="15" s="1"/>
  <c r="T2924" i="15"/>
  <c r="O2924" i="15"/>
  <c r="Q2924" i="15" s="1"/>
  <c r="T2927" i="15"/>
  <c r="O2927" i="15"/>
  <c r="Q2927" i="15" s="1"/>
  <c r="T2929" i="15"/>
  <c r="O2929" i="15"/>
  <c r="Q2929" i="15" s="1"/>
  <c r="T2934" i="15"/>
  <c r="O2934" i="15"/>
  <c r="Q2934" i="15" s="1"/>
  <c r="T2949" i="15"/>
  <c r="O2949" i="15"/>
  <c r="Q2949" i="15" s="1"/>
  <c r="T2961" i="15"/>
  <c r="O2961" i="15"/>
  <c r="Q2961" i="15" s="1"/>
  <c r="T2971" i="15"/>
  <c r="O2971" i="15"/>
  <c r="Q2971" i="15" s="1"/>
  <c r="T2976" i="15"/>
  <c r="O2976" i="15"/>
  <c r="Q2976" i="15" s="1"/>
  <c r="T2978" i="15"/>
  <c r="O2978" i="15"/>
  <c r="Q2978" i="15" s="1"/>
  <c r="T2980" i="15"/>
  <c r="O2980" i="15"/>
  <c r="Q2980" i="15" s="1"/>
  <c r="T2982" i="15"/>
  <c r="O2982" i="15"/>
  <c r="Q2982" i="15" s="1"/>
  <c r="T2985" i="15"/>
  <c r="O2985" i="15"/>
  <c r="Q2985" i="15" s="1"/>
  <c r="T2992" i="15"/>
  <c r="O2992" i="15"/>
  <c r="Q2992" i="15" s="1"/>
  <c r="T2996" i="15"/>
  <c r="O2996" i="15"/>
  <c r="Q2996" i="15" s="1"/>
  <c r="T2998" i="15"/>
  <c r="O2998" i="15"/>
  <c r="Q2998" i="15" s="1"/>
  <c r="T3001" i="15"/>
  <c r="O3001" i="15"/>
  <c r="Q3001" i="15" s="1"/>
  <c r="T3004" i="15"/>
  <c r="O3004" i="15"/>
  <c r="Q3004" i="15" s="1"/>
  <c r="T3007" i="15"/>
  <c r="O3007" i="15"/>
  <c r="Q3007" i="15" s="1"/>
  <c r="T3012" i="15"/>
  <c r="O3012" i="15"/>
  <c r="Q3012" i="15" s="1"/>
  <c r="T3020" i="15"/>
  <c r="O3020" i="15"/>
  <c r="Q3020" i="15" s="1"/>
  <c r="T3033" i="15"/>
  <c r="O3033" i="15"/>
  <c r="Q3033" i="15" s="1"/>
  <c r="T3041" i="15"/>
  <c r="O3041" i="15"/>
  <c r="Q3041" i="15" s="1"/>
  <c r="T3043" i="15"/>
  <c r="O3043" i="15"/>
  <c r="Q3043" i="15" s="1"/>
  <c r="T3050" i="15"/>
  <c r="O3050" i="15"/>
  <c r="Q3050" i="15" s="1"/>
  <c r="T3074" i="15"/>
  <c r="O3074" i="15"/>
  <c r="Q3074" i="15" s="1"/>
  <c r="T3076" i="15"/>
  <c r="O3076" i="15"/>
  <c r="Q3076" i="15" s="1"/>
  <c r="T3078" i="15"/>
  <c r="O3078" i="15"/>
  <c r="Q3078" i="15" s="1"/>
  <c r="T3086" i="15"/>
  <c r="O3086" i="15"/>
  <c r="Q3086" i="15" s="1"/>
  <c r="T3098" i="15"/>
  <c r="O3098" i="15"/>
  <c r="Q3098" i="15" s="1"/>
  <c r="T3102" i="15"/>
  <c r="O3102" i="15"/>
  <c r="Q3102" i="15" s="1"/>
  <c r="T3107" i="15"/>
  <c r="O3107" i="15"/>
  <c r="Q3107" i="15" s="1"/>
  <c r="T3111" i="15"/>
  <c r="O3111" i="15"/>
  <c r="Q3111" i="15" s="1"/>
  <c r="T3128" i="15"/>
  <c r="O3128" i="15"/>
  <c r="Q3128" i="15" s="1"/>
  <c r="T3132" i="15"/>
  <c r="O3132" i="15"/>
  <c r="Q3132" i="15" s="1"/>
  <c r="T3135" i="15"/>
  <c r="O3135" i="15"/>
  <c r="Q3135" i="15" s="1"/>
  <c r="T3139" i="15"/>
  <c r="O3139" i="15"/>
  <c r="Q3139" i="15" s="1"/>
  <c r="T3142" i="15"/>
  <c r="O3142" i="15"/>
  <c r="Q3142" i="15" s="1"/>
  <c r="T3145" i="15"/>
  <c r="O3145" i="15"/>
  <c r="Q3145" i="15" s="1"/>
  <c r="T3148" i="15"/>
  <c r="O3148" i="15"/>
  <c r="Q3148" i="15" s="1"/>
  <c r="T3150" i="15"/>
  <c r="O3150" i="15"/>
  <c r="Q3150" i="15" s="1"/>
  <c r="T3155" i="15"/>
  <c r="O3155" i="15"/>
  <c r="Q3155" i="15" s="1"/>
  <c r="T3158" i="15"/>
  <c r="O3158" i="15"/>
  <c r="Q3158" i="15" s="1"/>
  <c r="T3164" i="15"/>
  <c r="O3164" i="15"/>
  <c r="Q3164" i="15" s="1"/>
  <c r="T3174" i="15"/>
  <c r="O3174" i="15"/>
  <c r="Q3174" i="15" s="1"/>
  <c r="T3177" i="15"/>
  <c r="O3177" i="15"/>
  <c r="Q3177" i="15" s="1"/>
  <c r="T3179" i="15"/>
  <c r="O3179" i="15"/>
  <c r="Q3179" i="15" s="1"/>
  <c r="T3193" i="15"/>
  <c r="O3193" i="15"/>
  <c r="Q3193" i="15" s="1"/>
  <c r="T3199" i="15"/>
  <c r="O3199" i="15"/>
  <c r="Q3199" i="15" s="1"/>
  <c r="T3202" i="15"/>
  <c r="O3202" i="15"/>
  <c r="Q3202" i="15" s="1"/>
  <c r="T3204" i="15"/>
  <c r="O3204" i="15"/>
  <c r="Q3204" i="15" s="1"/>
  <c r="T3207" i="15"/>
  <c r="O3207" i="15"/>
  <c r="Q3207" i="15" s="1"/>
  <c r="T3210" i="15"/>
  <c r="O3210" i="15"/>
  <c r="Q3210" i="15" s="1"/>
  <c r="T3215" i="15"/>
  <c r="O3215" i="15"/>
  <c r="Q3215" i="15" s="1"/>
  <c r="T3228" i="15"/>
  <c r="O3228" i="15"/>
  <c r="Q3228" i="15" s="1"/>
  <c r="T3234" i="15"/>
  <c r="O3234" i="15"/>
  <c r="Q3234" i="15" s="1"/>
  <c r="T3274" i="15"/>
  <c r="O3274" i="15"/>
  <c r="Q3274" i="15" s="1"/>
  <c r="T3288" i="15"/>
  <c r="O3288" i="15"/>
  <c r="Q3288" i="15" s="1"/>
  <c r="T3325" i="15"/>
  <c r="O3325" i="15"/>
  <c r="Q3325" i="15" s="1"/>
  <c r="T3333" i="15"/>
  <c r="O3333" i="15"/>
  <c r="Q3333" i="15" s="1"/>
  <c r="T3359" i="15"/>
  <c r="O3359" i="15"/>
  <c r="Q3359" i="15" s="1"/>
  <c r="T3361" i="15"/>
  <c r="O3361" i="15"/>
  <c r="Q3361" i="15" s="1"/>
  <c r="T3363" i="15"/>
  <c r="O3363" i="15"/>
  <c r="Q3363" i="15" s="1"/>
  <c r="T3381" i="15"/>
  <c r="O3381" i="15"/>
  <c r="Q3381" i="15" s="1"/>
  <c r="T3399" i="15"/>
  <c r="O3399" i="15"/>
  <c r="Q3399" i="15" s="1"/>
  <c r="T3440" i="15"/>
  <c r="O3440" i="15"/>
  <c r="Q3440" i="15" s="1"/>
  <c r="T3444" i="15"/>
  <c r="O3444" i="15"/>
  <c r="Q3444" i="15" s="1"/>
  <c r="T3451" i="15"/>
  <c r="O3451" i="15"/>
  <c r="Q3451" i="15" s="1"/>
  <c r="T3546" i="15"/>
  <c r="O3546" i="15"/>
  <c r="Q3546" i="15" s="1"/>
  <c r="T4099" i="15"/>
  <c r="O4099" i="15"/>
  <c r="Q4099" i="15" s="1"/>
  <c r="T4114" i="15"/>
  <c r="O4114" i="15"/>
  <c r="Q4114" i="15" s="1"/>
  <c r="T4137" i="15"/>
  <c r="O4137" i="15"/>
  <c r="Q4137" i="15" s="1"/>
  <c r="T4158" i="15"/>
  <c r="O4158" i="15"/>
  <c r="Q4158" i="15" s="1"/>
  <c r="T4171" i="15"/>
  <c r="O4171" i="15"/>
  <c r="Q4171" i="15" s="1"/>
  <c r="T4173" i="15"/>
  <c r="O4173" i="15"/>
  <c r="Q4173" i="15" s="1"/>
  <c r="T4179" i="15"/>
  <c r="O4179" i="15"/>
  <c r="Q4179" i="15" s="1"/>
  <c r="T4190" i="15"/>
  <c r="O4190" i="15"/>
  <c r="Q4190" i="15" s="1"/>
  <c r="T4192" i="15"/>
  <c r="O4192" i="15"/>
  <c r="Q4192" i="15" s="1"/>
  <c r="T4195" i="15"/>
  <c r="O4195" i="15"/>
  <c r="Q4195" i="15" s="1"/>
  <c r="T4216" i="15"/>
  <c r="O4216" i="15"/>
  <c r="Q4216" i="15" s="1"/>
  <c r="T4240" i="15"/>
  <c r="O4240" i="15"/>
  <c r="Q4240" i="15" s="1"/>
  <c r="T4243" i="15"/>
  <c r="O4243" i="15"/>
  <c r="Q4243" i="15" s="1"/>
  <c r="T4245" i="15"/>
  <c r="O4245" i="15"/>
  <c r="Q4245" i="15" s="1"/>
  <c r="T4250" i="15"/>
  <c r="O4250" i="15"/>
  <c r="Q4250" i="15" s="1"/>
  <c r="T4253" i="15"/>
  <c r="O4253" i="15"/>
  <c r="Q4253" i="15" s="1"/>
  <c r="T4258" i="15"/>
  <c r="O4258" i="15"/>
  <c r="Q4258" i="15" s="1"/>
  <c r="T4265" i="15"/>
  <c r="O4265" i="15"/>
  <c r="Q4265" i="15" s="1"/>
  <c r="T4268" i="15"/>
  <c r="O4268" i="15"/>
  <c r="Q4268" i="15" s="1"/>
  <c r="T4271" i="15"/>
  <c r="O4271" i="15"/>
  <c r="Q4271" i="15" s="1"/>
  <c r="T4281" i="15"/>
  <c r="O4281" i="15"/>
  <c r="Q4281" i="15" s="1"/>
  <c r="T4285" i="15"/>
  <c r="O4285" i="15"/>
  <c r="Q4285" i="15" s="1"/>
  <c r="T4287" i="15"/>
  <c r="O4287" i="15"/>
  <c r="Q4287" i="15" s="1"/>
  <c r="T4289" i="15"/>
  <c r="O4289" i="15"/>
  <c r="Q4289" i="15" s="1"/>
  <c r="T4291" i="15"/>
  <c r="O4291" i="15"/>
  <c r="Q4291" i="15" s="1"/>
  <c r="T4293" i="15"/>
  <c r="O4293" i="15"/>
  <c r="Q4293" i="15" s="1"/>
  <c r="T4295" i="15"/>
  <c r="O4295" i="15"/>
  <c r="Q4295" i="15" s="1"/>
  <c r="T4329" i="15"/>
  <c r="O4329" i="15"/>
  <c r="Q4329" i="15" s="1"/>
  <c r="T4333" i="15"/>
  <c r="O4333" i="15"/>
  <c r="Q4333" i="15" s="1"/>
  <c r="T4337" i="15"/>
  <c r="O4337" i="15"/>
  <c r="Q4337" i="15" s="1"/>
  <c r="T4342" i="15"/>
  <c r="O4342" i="15"/>
  <c r="Q4342" i="15" s="1"/>
  <c r="T4345" i="15"/>
  <c r="O4345" i="15"/>
  <c r="Q4345" i="15" s="1"/>
  <c r="T4349" i="15"/>
  <c r="O4349" i="15"/>
  <c r="Q4349" i="15" s="1"/>
  <c r="T4352" i="15"/>
  <c r="O4352" i="15"/>
  <c r="Q4352" i="15" s="1"/>
  <c r="T4354" i="15"/>
  <c r="O4354" i="15"/>
  <c r="Q4354" i="15" s="1"/>
  <c r="T4357" i="15"/>
  <c r="O4357" i="15"/>
  <c r="Q4357" i="15" s="1"/>
  <c r="T4361" i="15"/>
  <c r="O4361" i="15"/>
  <c r="Q4361" i="15" s="1"/>
  <c r="T4368" i="15"/>
  <c r="O4368" i="15"/>
  <c r="Q4368" i="15" s="1"/>
  <c r="T4375" i="15"/>
  <c r="O4375" i="15"/>
  <c r="Q4375" i="15" s="1"/>
  <c r="T4379" i="15"/>
  <c r="O4379" i="15"/>
  <c r="Q4379" i="15" s="1"/>
  <c r="T4382" i="15"/>
  <c r="O4382" i="15"/>
  <c r="Q4382" i="15" s="1"/>
  <c r="T4387" i="15"/>
  <c r="O4387" i="15"/>
  <c r="Q4387" i="15" s="1"/>
  <c r="T4390" i="15"/>
  <c r="O4390" i="15"/>
  <c r="Q4390" i="15" s="1"/>
  <c r="T4392" i="15"/>
  <c r="O4392" i="15"/>
  <c r="Q4392" i="15" s="1"/>
  <c r="T4394" i="15"/>
  <c r="O4394" i="15"/>
  <c r="Q4394" i="15" s="1"/>
  <c r="T4398" i="15"/>
  <c r="O4398" i="15"/>
  <c r="Q4398" i="15" s="1"/>
  <c r="T4401" i="15"/>
  <c r="O4401" i="15"/>
  <c r="Q4401" i="15" s="1"/>
  <c r="T4404" i="15"/>
  <c r="O4404" i="15"/>
  <c r="Q4404" i="15" s="1"/>
  <c r="T4406" i="15"/>
  <c r="O4406" i="15"/>
  <c r="Q4406" i="15" s="1"/>
  <c r="T4408" i="15"/>
  <c r="O4408" i="15"/>
  <c r="Q4408" i="15" s="1"/>
  <c r="T4410" i="15"/>
  <c r="O4410" i="15"/>
  <c r="Q4410" i="15" s="1"/>
  <c r="T4465" i="15"/>
  <c r="O4465" i="15"/>
  <c r="Q4465" i="15" s="1"/>
  <c r="T4489" i="15"/>
  <c r="O4489" i="15"/>
  <c r="Q4489" i="15" s="1"/>
  <c r="T4492" i="15"/>
  <c r="O4492" i="15"/>
  <c r="Q4492" i="15" s="1"/>
  <c r="T4494" i="15"/>
  <c r="O4494" i="15"/>
  <c r="Q4494" i="15" s="1"/>
  <c r="T4496" i="15"/>
  <c r="O4496" i="15"/>
  <c r="Q4496" i="15" s="1"/>
  <c r="T4499" i="15"/>
  <c r="O4499" i="15"/>
  <c r="Q4499" i="15" s="1"/>
  <c r="T4512" i="15"/>
  <c r="O4512" i="15"/>
  <c r="Q4512" i="15" s="1"/>
  <c r="T4523" i="15"/>
  <c r="O4523" i="15"/>
  <c r="Q4523" i="15" s="1"/>
  <c r="T4533" i="15"/>
  <c r="O4533" i="15"/>
  <c r="Q4533" i="15" s="1"/>
  <c r="T4537" i="15"/>
  <c r="O4537" i="15"/>
  <c r="Q4537" i="15" s="1"/>
  <c r="T4539" i="15"/>
  <c r="O4539" i="15"/>
  <c r="Q4539" i="15" s="1"/>
  <c r="T4547" i="15"/>
  <c r="O4547" i="15"/>
  <c r="Q4547" i="15" s="1"/>
  <c r="T4549" i="15"/>
  <c r="O4549" i="15"/>
  <c r="Q4549" i="15" s="1"/>
  <c r="T4553" i="15"/>
  <c r="O4553" i="15"/>
  <c r="Q4553" i="15" s="1"/>
  <c r="T4573" i="15"/>
  <c r="O4573" i="15"/>
  <c r="Q4573" i="15" s="1"/>
  <c r="T4586" i="15"/>
  <c r="O4586" i="15"/>
  <c r="Q4586" i="15" s="1"/>
  <c r="T4593" i="15"/>
  <c r="O4593" i="15"/>
  <c r="Q4593" i="15" s="1"/>
  <c r="T4619" i="15"/>
  <c r="O4619" i="15"/>
  <c r="Q4619" i="15" s="1"/>
  <c r="T4622" i="15"/>
  <c r="O4622" i="15"/>
  <c r="Q4622" i="15" s="1"/>
  <c r="T4625" i="15"/>
  <c r="O4625" i="15"/>
  <c r="Q4625" i="15" s="1"/>
  <c r="T4627" i="15"/>
  <c r="O4627" i="15"/>
  <c r="Q4627" i="15" s="1"/>
  <c r="T4629" i="15"/>
  <c r="O4629" i="15"/>
  <c r="Q4629" i="15" s="1"/>
  <c r="T4632" i="15"/>
  <c r="O4632" i="15"/>
  <c r="Q4632" i="15" s="1"/>
  <c r="T4644" i="15"/>
  <c r="O4644" i="15"/>
  <c r="Q4644" i="15" s="1"/>
  <c r="T4646" i="15"/>
  <c r="O4646" i="15"/>
  <c r="Q4646" i="15" s="1"/>
  <c r="T4652" i="15"/>
  <c r="O4652" i="15"/>
  <c r="Q4652" i="15" s="1"/>
  <c r="T4654" i="15"/>
  <c r="O4654" i="15"/>
  <c r="Q4654" i="15" s="1"/>
  <c r="T4661" i="15"/>
  <c r="O4661" i="15"/>
  <c r="Q4661" i="15" s="1"/>
  <c r="T4665" i="15"/>
  <c r="O4665" i="15"/>
  <c r="Q4665" i="15" s="1"/>
  <c r="T4668" i="15"/>
  <c r="O4668" i="15"/>
  <c r="Q4668" i="15" s="1"/>
  <c r="T4671" i="15"/>
  <c r="O4671" i="15"/>
  <c r="Q4671" i="15" s="1"/>
  <c r="T4673" i="15"/>
  <c r="O4673" i="15"/>
  <c r="Q4673" i="15" s="1"/>
  <c r="T4677" i="15"/>
  <c r="O4677" i="15"/>
  <c r="Q4677" i="15" s="1"/>
  <c r="T4679" i="15"/>
  <c r="O4679" i="15"/>
  <c r="Q4679" i="15" s="1"/>
  <c r="T4681" i="15"/>
  <c r="O4681" i="15"/>
  <c r="Q4681" i="15" s="1"/>
  <c r="T4683" i="15"/>
  <c r="O4683" i="15"/>
  <c r="Q4683" i="15" s="1"/>
  <c r="T4685" i="15"/>
  <c r="O4685" i="15"/>
  <c r="Q4685" i="15" s="1"/>
  <c r="T4687" i="15"/>
  <c r="O4687" i="15"/>
  <c r="Q4687" i="15" s="1"/>
  <c r="T4689" i="15"/>
  <c r="O4689" i="15"/>
  <c r="Q4689" i="15" s="1"/>
  <c r="T4691" i="15"/>
  <c r="O4691" i="15"/>
  <c r="Q4691" i="15" s="1"/>
  <c r="T4694" i="15"/>
  <c r="O4694" i="15"/>
  <c r="Q4694" i="15" s="1"/>
  <c r="T4696" i="15"/>
  <c r="O4696" i="15"/>
  <c r="Q4696" i="15" s="1"/>
  <c r="T4705" i="15"/>
  <c r="O4705" i="15"/>
  <c r="Q4705" i="15" s="1"/>
  <c r="T4713" i="15"/>
  <c r="O4713" i="15"/>
  <c r="Q4713" i="15" s="1"/>
  <c r="T4715" i="15"/>
  <c r="O4715" i="15"/>
  <c r="Q4715" i="15" s="1"/>
  <c r="T4723" i="15"/>
  <c r="O4723" i="15"/>
  <c r="Q4723" i="15" s="1"/>
  <c r="T4725" i="15"/>
  <c r="O4725" i="15"/>
  <c r="Q4725" i="15" s="1"/>
  <c r="T4732" i="15"/>
  <c r="O4732" i="15"/>
  <c r="Q4732" i="15" s="1"/>
  <c r="T4740" i="15"/>
  <c r="O4740" i="15"/>
  <c r="Q4740" i="15" s="1"/>
  <c r="T4748" i="15"/>
  <c r="O4748" i="15"/>
  <c r="Q4748" i="15" s="1"/>
  <c r="T4750" i="15"/>
  <c r="O4750" i="15"/>
  <c r="Q4750" i="15" s="1"/>
  <c r="T4753" i="15"/>
  <c r="O4753" i="15"/>
  <c r="Q4753" i="15" s="1"/>
  <c r="T4755" i="15"/>
  <c r="O4755" i="15"/>
  <c r="Q4755" i="15" s="1"/>
  <c r="T4757" i="15"/>
  <c r="O4757" i="15"/>
  <c r="Q4757" i="15" s="1"/>
  <c r="T4759" i="15"/>
  <c r="O4759" i="15"/>
  <c r="Q4759" i="15" s="1"/>
  <c r="T4761" i="15"/>
  <c r="O4761" i="15"/>
  <c r="Q4761" i="15" s="1"/>
  <c r="T4765" i="15"/>
  <c r="O4765" i="15"/>
  <c r="Q4765" i="15" s="1"/>
  <c r="T4768" i="15"/>
  <c r="O4768" i="15"/>
  <c r="Q4768" i="15" s="1"/>
  <c r="T4770" i="15"/>
  <c r="O4770" i="15"/>
  <c r="Q4770" i="15" s="1"/>
  <c r="T4772" i="15"/>
  <c r="O4772" i="15"/>
  <c r="Q4772" i="15" s="1"/>
  <c r="T4778" i="15"/>
  <c r="O4778" i="15"/>
  <c r="Q4778" i="15" s="1"/>
  <c r="T4826" i="15"/>
  <c r="O4826" i="15"/>
  <c r="Q4826" i="15" s="1"/>
  <c r="T4828" i="15"/>
  <c r="O4828" i="15"/>
  <c r="Q4828" i="15" s="1"/>
  <c r="T4833" i="15"/>
  <c r="O4833" i="15"/>
  <c r="Q4833" i="15" s="1"/>
  <c r="T4835" i="15"/>
  <c r="O4835" i="15"/>
  <c r="Q4835" i="15" s="1"/>
  <c r="T4848" i="15"/>
  <c r="O4848" i="15"/>
  <c r="Q4848" i="15" s="1"/>
  <c r="T4853" i="15"/>
  <c r="O4853" i="15"/>
  <c r="Q4853" i="15" s="1"/>
  <c r="T4871" i="15"/>
  <c r="O4871" i="15"/>
  <c r="Q4871" i="15" s="1"/>
  <c r="T4874" i="15"/>
  <c r="O4874" i="15"/>
  <c r="Q4874" i="15" s="1"/>
  <c r="T4877" i="15"/>
  <c r="O4877" i="15"/>
  <c r="Q4877" i="15" s="1"/>
  <c r="T4879" i="15"/>
  <c r="O4879" i="15"/>
  <c r="Q4879" i="15" s="1"/>
  <c r="T4882" i="15"/>
  <c r="O4882" i="15"/>
  <c r="Q4882" i="15" s="1"/>
  <c r="T4890" i="15"/>
  <c r="O4890" i="15"/>
  <c r="Q4890" i="15" s="1"/>
  <c r="T4899" i="15"/>
  <c r="O4899" i="15"/>
  <c r="Q4899" i="15" s="1"/>
  <c r="T4933" i="15"/>
  <c r="O4933" i="15"/>
  <c r="Q4933" i="15" s="1"/>
  <c r="T4937" i="15"/>
  <c r="O4937" i="15"/>
  <c r="Q4937" i="15" s="1"/>
  <c r="T8" i="15"/>
  <c r="O8" i="15"/>
  <c r="Q8" i="15" s="1"/>
  <c r="T15" i="15"/>
  <c r="O15" i="15"/>
  <c r="Q15" i="15" s="1"/>
  <c r="T22" i="15"/>
  <c r="O22" i="15"/>
  <c r="Q22" i="15" s="1"/>
  <c r="T27" i="15"/>
  <c r="O27" i="15"/>
  <c r="Q27" i="15" s="1"/>
  <c r="T44" i="15"/>
  <c r="O44" i="15"/>
  <c r="Q44" i="15" s="1"/>
  <c r="T54" i="15"/>
  <c r="O54" i="15"/>
  <c r="Q54" i="15" s="1"/>
  <c r="T65" i="15"/>
  <c r="O65" i="15"/>
  <c r="Q65" i="15" s="1"/>
  <c r="T73" i="15"/>
  <c r="O73" i="15"/>
  <c r="Q73" i="15" s="1"/>
  <c r="T85" i="15"/>
  <c r="O85" i="15"/>
  <c r="Q85" i="15" s="1"/>
  <c r="T112" i="15"/>
  <c r="O112" i="15"/>
  <c r="Q112" i="15" s="1"/>
  <c r="T127" i="15"/>
  <c r="O127" i="15"/>
  <c r="Q127" i="15" s="1"/>
  <c r="T146" i="15"/>
  <c r="O146" i="15"/>
  <c r="Q146" i="15" s="1"/>
  <c r="T158" i="15"/>
  <c r="O158" i="15"/>
  <c r="Q158" i="15" s="1"/>
  <c r="T170" i="15"/>
  <c r="O170" i="15"/>
  <c r="Q170" i="15" s="1"/>
  <c r="T175" i="15"/>
  <c r="O175" i="15"/>
  <c r="Q175" i="15" s="1"/>
  <c r="T177" i="15"/>
  <c r="O177" i="15"/>
  <c r="Q177" i="15" s="1"/>
  <c r="T179" i="15"/>
  <c r="O179" i="15"/>
  <c r="Q179" i="15" s="1"/>
  <c r="T181" i="15"/>
  <c r="O181" i="15"/>
  <c r="Q181" i="15" s="1"/>
  <c r="T183" i="15"/>
  <c r="O183" i="15"/>
  <c r="Q183" i="15" s="1"/>
  <c r="T187" i="15"/>
  <c r="O187" i="15"/>
  <c r="Q187" i="15" s="1"/>
  <c r="T189" i="15"/>
  <c r="O189" i="15"/>
  <c r="Q189" i="15" s="1"/>
  <c r="T201" i="15"/>
  <c r="O201" i="15"/>
  <c r="Q201" i="15" s="1"/>
  <c r="T204" i="15"/>
  <c r="O204" i="15"/>
  <c r="Q204" i="15" s="1"/>
  <c r="T215" i="15"/>
  <c r="O215" i="15"/>
  <c r="Q215" i="15" s="1"/>
  <c r="T231" i="15"/>
  <c r="O231" i="15"/>
  <c r="Q231" i="15" s="1"/>
  <c r="T236" i="15"/>
  <c r="O236" i="15"/>
  <c r="Q236" i="15" s="1"/>
  <c r="T240" i="15"/>
  <c r="O240" i="15"/>
  <c r="Q240" i="15" s="1"/>
  <c r="T242" i="15"/>
  <c r="O242" i="15"/>
  <c r="Q242" i="15" s="1"/>
  <c r="T245" i="15"/>
  <c r="O245" i="15"/>
  <c r="Q245" i="15" s="1"/>
  <c r="T248" i="15"/>
  <c r="O248" i="15"/>
  <c r="Q248" i="15" s="1"/>
  <c r="T250" i="15"/>
  <c r="O250" i="15"/>
  <c r="Q250" i="15" s="1"/>
  <c r="T255" i="15"/>
  <c r="O255" i="15"/>
  <c r="Q255" i="15" s="1"/>
  <c r="T262" i="15"/>
  <c r="O262" i="15"/>
  <c r="Q262" i="15" s="1"/>
  <c r="T277" i="15"/>
  <c r="O277" i="15"/>
  <c r="Q277" i="15" s="1"/>
  <c r="T286" i="15"/>
  <c r="O286" i="15"/>
  <c r="Q286" i="15" s="1"/>
  <c r="T289" i="15"/>
  <c r="O289" i="15"/>
  <c r="Q289" i="15" s="1"/>
  <c r="T296" i="15"/>
  <c r="O296" i="15"/>
  <c r="Q296" i="15" s="1"/>
  <c r="T302" i="15"/>
  <c r="O302" i="15"/>
  <c r="Q302" i="15" s="1"/>
  <c r="T308" i="15"/>
  <c r="O308" i="15"/>
  <c r="Q308" i="15" s="1"/>
  <c r="T318" i="15"/>
  <c r="O318" i="15"/>
  <c r="Q318" i="15" s="1"/>
  <c r="T320" i="15"/>
  <c r="O320" i="15"/>
  <c r="Q320" i="15" s="1"/>
  <c r="T325" i="15"/>
  <c r="O325" i="15"/>
  <c r="Q325" i="15" s="1"/>
  <c r="T330" i="15"/>
  <c r="O330" i="15"/>
  <c r="Q330" i="15" s="1"/>
  <c r="T355" i="15"/>
  <c r="O355" i="15"/>
  <c r="Q355" i="15" s="1"/>
  <c r="T373" i="15"/>
  <c r="O373" i="15"/>
  <c r="Q373" i="15" s="1"/>
  <c r="T379" i="15"/>
  <c r="O379" i="15"/>
  <c r="Q379" i="15" s="1"/>
  <c r="T383" i="15"/>
  <c r="O383" i="15"/>
  <c r="Q383" i="15" s="1"/>
  <c r="T395" i="15"/>
  <c r="O395" i="15"/>
  <c r="Q395" i="15" s="1"/>
  <c r="T402" i="15"/>
  <c r="O402" i="15"/>
  <c r="Q402" i="15" s="1"/>
  <c r="T431" i="15"/>
  <c r="O431" i="15"/>
  <c r="Q431" i="15" s="1"/>
  <c r="T435" i="15"/>
  <c r="O435" i="15"/>
  <c r="Q435" i="15" s="1"/>
  <c r="T453" i="15"/>
  <c r="O453" i="15"/>
  <c r="Q453" i="15" s="1"/>
  <c r="T457" i="15"/>
  <c r="O457" i="15"/>
  <c r="Q457" i="15" s="1"/>
  <c r="T465" i="15"/>
  <c r="O465" i="15"/>
  <c r="Q465" i="15" s="1"/>
  <c r="T468" i="15"/>
  <c r="O468" i="15"/>
  <c r="Q468" i="15" s="1"/>
  <c r="T471" i="15"/>
  <c r="O471" i="15"/>
  <c r="Q471" i="15" s="1"/>
  <c r="T482" i="15"/>
  <c r="O482" i="15"/>
  <c r="Q482" i="15" s="1"/>
  <c r="T488" i="15"/>
  <c r="O488" i="15"/>
  <c r="Q488" i="15" s="1"/>
  <c r="T494" i="15"/>
  <c r="O494" i="15"/>
  <c r="Q494" i="15" s="1"/>
  <c r="T496" i="15"/>
  <c r="O496" i="15"/>
  <c r="Q496" i="15" s="1"/>
  <c r="T499" i="15"/>
  <c r="O499" i="15"/>
  <c r="Q499" i="15" s="1"/>
  <c r="T504" i="15"/>
  <c r="O504" i="15"/>
  <c r="Q504" i="15" s="1"/>
  <c r="T509" i="15"/>
  <c r="O509" i="15"/>
  <c r="Q509" i="15" s="1"/>
  <c r="T512" i="15"/>
  <c r="O512" i="15"/>
  <c r="Q512" i="15" s="1"/>
  <c r="T515" i="15"/>
  <c r="O515" i="15"/>
  <c r="Q515" i="15" s="1"/>
  <c r="T520" i="15"/>
  <c r="O520" i="15"/>
  <c r="Q520" i="15" s="1"/>
  <c r="T524" i="15"/>
  <c r="O524" i="15"/>
  <c r="Q524" i="15" s="1"/>
  <c r="T527" i="15"/>
  <c r="O527" i="15"/>
  <c r="Q527" i="15" s="1"/>
  <c r="T529" i="15"/>
  <c r="O529" i="15"/>
  <c r="Q529" i="15" s="1"/>
  <c r="T533" i="15"/>
  <c r="O533" i="15"/>
  <c r="Q533" i="15" s="1"/>
  <c r="T538" i="15"/>
  <c r="O538" i="15"/>
  <c r="Q538" i="15" s="1"/>
  <c r="T540" i="15"/>
  <c r="O540" i="15"/>
  <c r="Q540" i="15" s="1"/>
  <c r="T545" i="15"/>
  <c r="O545" i="15"/>
  <c r="Q545" i="15" s="1"/>
  <c r="T557" i="15"/>
  <c r="O557" i="15"/>
  <c r="Q557" i="15" s="1"/>
  <c r="T561" i="15"/>
  <c r="O561" i="15"/>
  <c r="Q561" i="15" s="1"/>
  <c r="T565" i="15"/>
  <c r="O565" i="15"/>
  <c r="Q565" i="15" s="1"/>
  <c r="T571" i="15"/>
  <c r="O571" i="15"/>
  <c r="Q571" i="15" s="1"/>
  <c r="T593" i="15"/>
  <c r="O593" i="15"/>
  <c r="Q593" i="15" s="1"/>
  <c r="T607" i="15"/>
  <c r="O607" i="15"/>
  <c r="Q607" i="15" s="1"/>
  <c r="T620" i="15"/>
  <c r="O620" i="15"/>
  <c r="Q620" i="15" s="1"/>
  <c r="T629" i="15"/>
  <c r="O629" i="15"/>
  <c r="Q629" i="15" s="1"/>
  <c r="T646" i="15"/>
  <c r="O646" i="15"/>
  <c r="Q646" i="15" s="1"/>
  <c r="T692" i="15"/>
  <c r="O692" i="15"/>
  <c r="Q692" i="15" s="1"/>
  <c r="T704" i="15"/>
  <c r="O704" i="15"/>
  <c r="Q704" i="15" s="1"/>
  <c r="T724" i="15"/>
  <c r="O724" i="15"/>
  <c r="Q724" i="15" s="1"/>
  <c r="T726" i="15"/>
  <c r="O726" i="15"/>
  <c r="Q726" i="15" s="1"/>
  <c r="T730" i="15"/>
  <c r="O730" i="15"/>
  <c r="Q730" i="15" s="1"/>
  <c r="T752" i="15"/>
  <c r="O752" i="15"/>
  <c r="Q752" i="15" s="1"/>
  <c r="T754" i="15"/>
  <c r="O754" i="15"/>
  <c r="Q754" i="15" s="1"/>
  <c r="T763" i="15"/>
  <c r="O763" i="15"/>
  <c r="Q763" i="15" s="1"/>
  <c r="T768" i="15"/>
  <c r="O768" i="15"/>
  <c r="Q768" i="15" s="1"/>
  <c r="T775" i="15"/>
  <c r="O775" i="15"/>
  <c r="Q775" i="15" s="1"/>
  <c r="T784" i="15"/>
  <c r="O784" i="15"/>
  <c r="Q784" i="15" s="1"/>
  <c r="T801" i="15"/>
  <c r="O801" i="15"/>
  <c r="Q801" i="15" s="1"/>
  <c r="T804" i="15"/>
  <c r="O804" i="15"/>
  <c r="Q804" i="15" s="1"/>
  <c r="T811" i="15"/>
  <c r="O811" i="15"/>
  <c r="Q811" i="15" s="1"/>
  <c r="T819" i="15"/>
  <c r="O819" i="15"/>
  <c r="Q819" i="15" s="1"/>
  <c r="T825" i="15"/>
  <c r="O825" i="15"/>
  <c r="Q825" i="15" s="1"/>
  <c r="T833" i="15"/>
  <c r="O833" i="15"/>
  <c r="Q833" i="15" s="1"/>
  <c r="T839" i="15"/>
  <c r="O839" i="15"/>
  <c r="Q839" i="15" s="1"/>
  <c r="T852" i="15"/>
  <c r="O852" i="15"/>
  <c r="Q852" i="15" s="1"/>
  <c r="T867" i="15"/>
  <c r="O867" i="15"/>
  <c r="Q867" i="15" s="1"/>
  <c r="T876" i="15"/>
  <c r="O876" i="15"/>
  <c r="Q876" i="15" s="1"/>
  <c r="T903" i="15"/>
  <c r="O903" i="15"/>
  <c r="Q903" i="15" s="1"/>
  <c r="T905" i="15"/>
  <c r="O905" i="15"/>
  <c r="Q905" i="15" s="1"/>
  <c r="T909" i="15"/>
  <c r="O909" i="15"/>
  <c r="Q909" i="15" s="1"/>
  <c r="T911" i="15"/>
  <c r="O911" i="15"/>
  <c r="Q911" i="15" s="1"/>
  <c r="T913" i="15"/>
  <c r="O913" i="15"/>
  <c r="Q913" i="15" s="1"/>
  <c r="T915" i="15"/>
  <c r="O915" i="15"/>
  <c r="Q915" i="15" s="1"/>
  <c r="T919" i="15"/>
  <c r="O919" i="15"/>
  <c r="Q919" i="15" s="1"/>
  <c r="T921" i="15"/>
  <c r="O921" i="15"/>
  <c r="Q921" i="15" s="1"/>
  <c r="T926" i="15"/>
  <c r="O926" i="15"/>
  <c r="Q926" i="15" s="1"/>
  <c r="T929" i="15"/>
  <c r="O929" i="15"/>
  <c r="Q929" i="15" s="1"/>
  <c r="T933" i="15"/>
  <c r="O933" i="15"/>
  <c r="Q933" i="15" s="1"/>
  <c r="T936" i="15"/>
  <c r="O936" i="15"/>
  <c r="Q936" i="15" s="1"/>
  <c r="T939" i="15"/>
  <c r="O939" i="15"/>
  <c r="Q939" i="15" s="1"/>
  <c r="T942" i="15"/>
  <c r="O942" i="15"/>
  <c r="Q942" i="15" s="1"/>
  <c r="T968" i="15"/>
  <c r="O968" i="15"/>
  <c r="Q968" i="15" s="1"/>
  <c r="T970" i="15"/>
  <c r="O970" i="15"/>
  <c r="Q970" i="15" s="1"/>
  <c r="T973" i="15"/>
  <c r="O973" i="15"/>
  <c r="Q973" i="15" s="1"/>
  <c r="T978" i="15"/>
  <c r="O978" i="15"/>
  <c r="Q978" i="15" s="1"/>
  <c r="T981" i="15"/>
  <c r="O981" i="15"/>
  <c r="Q981" i="15" s="1"/>
  <c r="T983" i="15"/>
  <c r="O983" i="15"/>
  <c r="Q983" i="15" s="1"/>
  <c r="T985" i="15"/>
  <c r="O985" i="15"/>
  <c r="Q985" i="15" s="1"/>
  <c r="T991" i="15"/>
  <c r="O991" i="15"/>
  <c r="Q991" i="15" s="1"/>
  <c r="T994" i="15"/>
  <c r="O994" i="15"/>
  <c r="Q994" i="15" s="1"/>
  <c r="T997" i="15"/>
  <c r="O997" i="15"/>
  <c r="Q997" i="15" s="1"/>
  <c r="T1002" i="15"/>
  <c r="O1002" i="15"/>
  <c r="Q1002" i="15" s="1"/>
  <c r="T1004" i="15"/>
  <c r="O1004" i="15"/>
  <c r="Q1004" i="15" s="1"/>
  <c r="T1006" i="15"/>
  <c r="O1006" i="15"/>
  <c r="Q1006" i="15" s="1"/>
  <c r="T1008" i="15"/>
  <c r="O1008" i="15"/>
  <c r="Q1008" i="15" s="1"/>
  <c r="T1011" i="15"/>
  <c r="O1011" i="15"/>
  <c r="Q1011" i="15" s="1"/>
  <c r="T1013" i="15"/>
  <c r="O1013" i="15"/>
  <c r="Q1013" i="15" s="1"/>
  <c r="T1016" i="15"/>
  <c r="O1016" i="15"/>
  <c r="Q1016" i="15" s="1"/>
  <c r="T1019" i="15"/>
  <c r="O1019" i="15"/>
  <c r="Q1019" i="15" s="1"/>
  <c r="T1021" i="15"/>
  <c r="O1021" i="15"/>
  <c r="Q1021" i="15" s="1"/>
  <c r="T1023" i="15"/>
  <c r="O1023" i="15"/>
  <c r="Q1023" i="15" s="1"/>
  <c r="T1027" i="15"/>
  <c r="O1027" i="15"/>
  <c r="Q1027" i="15" s="1"/>
  <c r="T1029" i="15"/>
  <c r="O1029" i="15"/>
  <c r="Q1029" i="15" s="1"/>
  <c r="T1031" i="15"/>
  <c r="O1031" i="15"/>
  <c r="Q1031" i="15" s="1"/>
  <c r="T1035" i="15"/>
  <c r="O1035" i="15"/>
  <c r="Q1035" i="15" s="1"/>
  <c r="T1037" i="15"/>
  <c r="O1037" i="15"/>
  <c r="Q1037" i="15" s="1"/>
  <c r="T1040" i="15"/>
  <c r="O1040" i="15"/>
  <c r="Q1040" i="15" s="1"/>
  <c r="T1042" i="15"/>
  <c r="O1042" i="15"/>
  <c r="Q1042" i="15" s="1"/>
  <c r="T1045" i="15"/>
  <c r="O1045" i="15"/>
  <c r="Q1045" i="15" s="1"/>
  <c r="T1048" i="15"/>
  <c r="O1048" i="15"/>
  <c r="Q1048" i="15" s="1"/>
  <c r="T1051" i="15"/>
  <c r="O1051" i="15"/>
  <c r="Q1051" i="15" s="1"/>
  <c r="T1053" i="15"/>
  <c r="O1053" i="15"/>
  <c r="Q1053" i="15" s="1"/>
  <c r="T1055" i="15"/>
  <c r="O1055" i="15"/>
  <c r="Q1055" i="15" s="1"/>
  <c r="T1059" i="15"/>
  <c r="O1059" i="15"/>
  <c r="Q1059" i="15" s="1"/>
  <c r="T1062" i="15"/>
  <c r="O1062" i="15"/>
  <c r="Q1062" i="15" s="1"/>
  <c r="T1080" i="15"/>
  <c r="O1080" i="15"/>
  <c r="Q1080" i="15" s="1"/>
  <c r="T1082" i="15"/>
  <c r="O1082" i="15"/>
  <c r="Q1082" i="15" s="1"/>
  <c r="T1086" i="15"/>
  <c r="O1086" i="15"/>
  <c r="Q1086" i="15" s="1"/>
  <c r="T1089" i="15"/>
  <c r="O1089" i="15"/>
  <c r="Q1089" i="15" s="1"/>
  <c r="T1092" i="15"/>
  <c r="O1092" i="15"/>
  <c r="Q1092" i="15" s="1"/>
  <c r="T1094" i="15"/>
  <c r="O1094" i="15"/>
  <c r="Q1094" i="15" s="1"/>
  <c r="T1101" i="15"/>
  <c r="O1101" i="15"/>
  <c r="Q1101" i="15" s="1"/>
  <c r="T1103" i="15"/>
  <c r="O1103" i="15"/>
  <c r="Q1103" i="15" s="1"/>
  <c r="T1109" i="15"/>
  <c r="O1109" i="15"/>
  <c r="Q1109" i="15" s="1"/>
  <c r="T1116" i="15"/>
  <c r="O1116" i="15"/>
  <c r="Q1116" i="15" s="1"/>
  <c r="T1119" i="15"/>
  <c r="O1119" i="15"/>
  <c r="Q1119" i="15" s="1"/>
  <c r="T1145" i="15"/>
  <c r="O1145" i="15"/>
  <c r="Q1145" i="15" s="1"/>
  <c r="T1175" i="15"/>
  <c r="O1175" i="15"/>
  <c r="Q1175" i="15" s="1"/>
  <c r="T1178" i="15"/>
  <c r="O1178" i="15"/>
  <c r="Q1178" i="15" s="1"/>
  <c r="T1181" i="15"/>
  <c r="O1181" i="15"/>
  <c r="Q1181" i="15" s="1"/>
  <c r="T1183" i="15"/>
  <c r="O1183" i="15"/>
  <c r="Q1183" i="15" s="1"/>
  <c r="T1186" i="15"/>
  <c r="O1186" i="15"/>
  <c r="Q1186" i="15" s="1"/>
  <c r="T1188" i="15"/>
  <c r="O1188" i="15"/>
  <c r="Q1188" i="15" s="1"/>
  <c r="T1191" i="15"/>
  <c r="O1191" i="15"/>
  <c r="Q1191" i="15" s="1"/>
  <c r="T1194" i="15"/>
  <c r="O1194" i="15"/>
  <c r="Q1194" i="15" s="1"/>
  <c r="T1196" i="15"/>
  <c r="O1196" i="15"/>
  <c r="Q1196" i="15" s="1"/>
  <c r="T1198" i="15"/>
  <c r="O1198" i="15"/>
  <c r="Q1198" i="15" s="1"/>
  <c r="T1206" i="15"/>
  <c r="O1206" i="15"/>
  <c r="Q1206" i="15" s="1"/>
  <c r="T1208" i="15"/>
  <c r="O1208" i="15"/>
  <c r="Q1208" i="15" s="1"/>
  <c r="T1213" i="15"/>
  <c r="O1213" i="15"/>
  <c r="Q1213" i="15" s="1"/>
  <c r="T1217" i="15"/>
  <c r="O1217" i="15"/>
  <c r="Q1217" i="15" s="1"/>
  <c r="T1219" i="15"/>
  <c r="O1219" i="15"/>
  <c r="Q1219" i="15" s="1"/>
  <c r="T1222" i="15"/>
  <c r="O1222" i="15"/>
  <c r="Q1222" i="15" s="1"/>
  <c r="T1226" i="15"/>
  <c r="O1226" i="15"/>
  <c r="Q1226" i="15" s="1"/>
  <c r="T1229" i="15"/>
  <c r="O1229" i="15"/>
  <c r="Q1229" i="15" s="1"/>
  <c r="T1232" i="15"/>
  <c r="O1232" i="15"/>
  <c r="Q1232" i="15" s="1"/>
  <c r="T1237" i="15"/>
  <c r="O1237" i="15"/>
  <c r="Q1237" i="15" s="1"/>
  <c r="T1241" i="15"/>
  <c r="O1241" i="15"/>
  <c r="Q1241" i="15" s="1"/>
  <c r="T1245" i="15"/>
  <c r="O1245" i="15"/>
  <c r="Q1245" i="15" s="1"/>
  <c r="T1253" i="15"/>
  <c r="O1253" i="15"/>
  <c r="Q1253" i="15" s="1"/>
  <c r="T1255" i="15"/>
  <c r="O1255" i="15"/>
  <c r="Q1255" i="15" s="1"/>
  <c r="T1257" i="15"/>
  <c r="O1257" i="15"/>
  <c r="Q1257" i="15" s="1"/>
  <c r="T1260" i="15"/>
  <c r="O1260" i="15"/>
  <c r="Q1260" i="15" s="1"/>
  <c r="T1262" i="15"/>
  <c r="O1262" i="15"/>
  <c r="Q1262" i="15" s="1"/>
  <c r="T1264" i="15"/>
  <c r="O1264" i="15"/>
  <c r="Q1264" i="15" s="1"/>
  <c r="T1266" i="15"/>
  <c r="O1266" i="15"/>
  <c r="Q1266" i="15" s="1"/>
  <c r="T1271" i="15"/>
  <c r="O1271" i="15"/>
  <c r="Q1271" i="15" s="1"/>
  <c r="T1273" i="15"/>
  <c r="O1273" i="15"/>
  <c r="Q1273" i="15" s="1"/>
  <c r="T1276" i="15"/>
  <c r="O1276" i="15"/>
  <c r="Q1276" i="15" s="1"/>
  <c r="T1278" i="15"/>
  <c r="O1278" i="15"/>
  <c r="Q1278" i="15" s="1"/>
  <c r="T1285" i="15"/>
  <c r="O1285" i="15"/>
  <c r="Q1285" i="15" s="1"/>
  <c r="T1287" i="15"/>
  <c r="O1287" i="15"/>
  <c r="Q1287" i="15" s="1"/>
  <c r="T1292" i="15"/>
  <c r="O1292" i="15"/>
  <c r="Q1292" i="15" s="1"/>
  <c r="T1294" i="15"/>
  <c r="O1294" i="15"/>
  <c r="Q1294" i="15" s="1"/>
  <c r="T1297" i="15"/>
  <c r="O1297" i="15"/>
  <c r="Q1297" i="15" s="1"/>
  <c r="T1299" i="15"/>
  <c r="O1299" i="15"/>
  <c r="Q1299" i="15" s="1"/>
  <c r="T1301" i="15"/>
  <c r="O1301" i="15"/>
  <c r="Q1301" i="15" s="1"/>
  <c r="T1303" i="15"/>
  <c r="O1303" i="15"/>
  <c r="Q1303" i="15" s="1"/>
  <c r="T1306" i="15"/>
  <c r="O1306" i="15"/>
  <c r="Q1306" i="15" s="1"/>
  <c r="T1315" i="15"/>
  <c r="O1315" i="15"/>
  <c r="Q1315" i="15" s="1"/>
  <c r="T1332" i="15"/>
  <c r="O1332" i="15"/>
  <c r="Q1332" i="15" s="1"/>
  <c r="T1338" i="15"/>
  <c r="O1338" i="15"/>
  <c r="Q1338" i="15" s="1"/>
  <c r="T1346" i="15"/>
  <c r="O1346" i="15"/>
  <c r="Q1346" i="15" s="1"/>
  <c r="T1353" i="15"/>
  <c r="O1353" i="15"/>
  <c r="Q1353" i="15" s="1"/>
  <c r="T1358" i="15"/>
  <c r="O1358" i="15"/>
  <c r="Q1358" i="15" s="1"/>
  <c r="T1362" i="15"/>
  <c r="O1362" i="15"/>
  <c r="Q1362" i="15" s="1"/>
  <c r="T1364" i="15"/>
  <c r="O1364" i="15"/>
  <c r="Q1364" i="15" s="1"/>
  <c r="T1366" i="15"/>
  <c r="O1366" i="15"/>
  <c r="Q1366" i="15" s="1"/>
  <c r="T1369" i="15"/>
  <c r="O1369" i="15"/>
  <c r="Q1369" i="15" s="1"/>
  <c r="T1373" i="15"/>
  <c r="O1373" i="15"/>
  <c r="Q1373" i="15" s="1"/>
  <c r="T1375" i="15"/>
  <c r="O1375" i="15"/>
  <c r="Q1375" i="15" s="1"/>
  <c r="T1382" i="15"/>
  <c r="O1382" i="15"/>
  <c r="Q1382" i="15" s="1"/>
  <c r="T1387" i="15"/>
  <c r="O1387" i="15"/>
  <c r="Q1387" i="15" s="1"/>
  <c r="T1392" i="15"/>
  <c r="O1392" i="15"/>
  <c r="Q1392" i="15" s="1"/>
  <c r="T1394" i="15"/>
  <c r="O1394" i="15"/>
  <c r="Q1394" i="15" s="1"/>
  <c r="T1399" i="15"/>
  <c r="O1399" i="15"/>
  <c r="Q1399" i="15" s="1"/>
  <c r="T1403" i="15"/>
  <c r="O1403" i="15"/>
  <c r="Q1403" i="15" s="1"/>
  <c r="T1405" i="15"/>
  <c r="O1405" i="15"/>
  <c r="Q1405" i="15" s="1"/>
  <c r="T1407" i="15"/>
  <c r="O1407" i="15"/>
  <c r="Q1407" i="15" s="1"/>
  <c r="T1412" i="15"/>
  <c r="O1412" i="15"/>
  <c r="Q1412" i="15" s="1"/>
  <c r="T1415" i="15"/>
  <c r="O1415" i="15"/>
  <c r="Q1415" i="15" s="1"/>
  <c r="T1419" i="15"/>
  <c r="O1419" i="15"/>
  <c r="Q1419" i="15" s="1"/>
  <c r="T1425" i="15"/>
  <c r="O1425" i="15"/>
  <c r="Q1425" i="15" s="1"/>
  <c r="T1427" i="15"/>
  <c r="O1427" i="15"/>
  <c r="Q1427" i="15" s="1"/>
  <c r="T1429" i="15"/>
  <c r="O1429" i="15"/>
  <c r="Q1429" i="15" s="1"/>
  <c r="T1432" i="15"/>
  <c r="O1432" i="15"/>
  <c r="Q1432" i="15" s="1"/>
  <c r="T1438" i="15"/>
  <c r="O1438" i="15"/>
  <c r="Q1438" i="15" s="1"/>
  <c r="T1443" i="15"/>
  <c r="O1443" i="15"/>
  <c r="Q1443" i="15" s="1"/>
  <c r="T1494" i="15"/>
  <c r="O1494" i="15"/>
  <c r="Q1494" i="15" s="1"/>
  <c r="T1498" i="15"/>
  <c r="O1498" i="15"/>
  <c r="Q1498" i="15" s="1"/>
  <c r="T1500" i="15"/>
  <c r="O1500" i="15"/>
  <c r="Q1500" i="15" s="1"/>
  <c r="T1502" i="15"/>
  <c r="O1502" i="15"/>
  <c r="Q1502" i="15" s="1"/>
  <c r="T1504" i="15"/>
  <c r="O1504" i="15"/>
  <c r="Q1504" i="15" s="1"/>
  <c r="T1512" i="15"/>
  <c r="O1512" i="15"/>
  <c r="Q1512" i="15" s="1"/>
  <c r="T1515" i="15"/>
  <c r="O1515" i="15"/>
  <c r="Q1515" i="15" s="1"/>
  <c r="T1518" i="15"/>
  <c r="O1518" i="15"/>
  <c r="Q1518" i="15" s="1"/>
  <c r="T1523" i="15"/>
  <c r="O1523" i="15"/>
  <c r="Q1523" i="15" s="1"/>
  <c r="T1527" i="15"/>
  <c r="O1527" i="15"/>
  <c r="Q1527" i="15" s="1"/>
  <c r="T1530" i="15"/>
  <c r="O1530" i="15"/>
  <c r="Q1530" i="15" s="1"/>
  <c r="T1578" i="15"/>
  <c r="O1578" i="15"/>
  <c r="Q1578" i="15" s="1"/>
  <c r="T1593" i="15"/>
  <c r="O1593" i="15"/>
  <c r="Q1593" i="15" s="1"/>
  <c r="T1611" i="15"/>
  <c r="O1611" i="15"/>
  <c r="Q1611" i="15" s="1"/>
  <c r="T1616" i="15"/>
  <c r="O1616" i="15"/>
  <c r="Q1616" i="15" s="1"/>
  <c r="T1666" i="15"/>
  <c r="O1666" i="15"/>
  <c r="Q1666" i="15" s="1"/>
  <c r="T1668" i="15"/>
  <c r="O1668" i="15"/>
  <c r="Q1668" i="15" s="1"/>
  <c r="T1671" i="15"/>
  <c r="O1671" i="15"/>
  <c r="Q1671" i="15" s="1"/>
  <c r="T1673" i="15"/>
  <c r="O1673" i="15"/>
  <c r="Q1673" i="15" s="1"/>
  <c r="T1675" i="15"/>
  <c r="O1675" i="15"/>
  <c r="Q1675" i="15" s="1"/>
  <c r="T1677" i="15"/>
  <c r="O1677" i="15"/>
  <c r="Q1677" i="15" s="1"/>
  <c r="T1680" i="15"/>
  <c r="O1680" i="15"/>
  <c r="Q1680" i="15" s="1"/>
  <c r="T1683" i="15"/>
  <c r="O1683" i="15"/>
  <c r="Q1683" i="15" s="1"/>
  <c r="T1686" i="15"/>
  <c r="O1686" i="15"/>
  <c r="Q1686" i="15" s="1"/>
  <c r="T1689" i="15"/>
  <c r="O1689" i="15"/>
  <c r="Q1689" i="15" s="1"/>
  <c r="T1692" i="15"/>
  <c r="O1692" i="15"/>
  <c r="Q1692" i="15" s="1"/>
  <c r="T1695" i="15"/>
  <c r="O1695" i="15"/>
  <c r="Q1695" i="15" s="1"/>
  <c r="T1702" i="15"/>
  <c r="O1702" i="15"/>
  <c r="Q1702" i="15" s="1"/>
  <c r="T1704" i="15"/>
  <c r="O1704" i="15"/>
  <c r="Q1704" i="15" s="1"/>
  <c r="T1706" i="15"/>
  <c r="O1706" i="15"/>
  <c r="Q1706" i="15" s="1"/>
  <c r="T1717" i="15"/>
  <c r="O1717" i="15"/>
  <c r="Q1717" i="15" s="1"/>
  <c r="T1719" i="15"/>
  <c r="O1719" i="15"/>
  <c r="Q1719" i="15" s="1"/>
  <c r="T1721" i="15"/>
  <c r="O1721" i="15"/>
  <c r="Q1721" i="15" s="1"/>
  <c r="T1723" i="15"/>
  <c r="O1723" i="15"/>
  <c r="Q1723" i="15" s="1"/>
  <c r="T1730" i="15"/>
  <c r="O1730" i="15"/>
  <c r="Q1730" i="15" s="1"/>
  <c r="T1734" i="15"/>
  <c r="O1734" i="15"/>
  <c r="Q1734" i="15" s="1"/>
  <c r="T1737" i="15"/>
  <c r="O1737" i="15"/>
  <c r="Q1737" i="15" s="1"/>
  <c r="T1739" i="15"/>
  <c r="O1739" i="15"/>
  <c r="Q1739" i="15" s="1"/>
  <c r="T1741" i="15"/>
  <c r="O1741" i="15"/>
  <c r="Q1741" i="15" s="1"/>
  <c r="T1745" i="15"/>
  <c r="O1745" i="15"/>
  <c r="Q1745" i="15" s="1"/>
  <c r="T1747" i="15"/>
  <c r="O1747" i="15"/>
  <c r="Q1747" i="15" s="1"/>
  <c r="T1750" i="15"/>
  <c r="O1750" i="15"/>
  <c r="Q1750" i="15" s="1"/>
  <c r="T1752" i="15"/>
  <c r="O1752" i="15"/>
  <c r="Q1752" i="15" s="1"/>
  <c r="T1758" i="15"/>
  <c r="O1758" i="15"/>
  <c r="Q1758" i="15" s="1"/>
  <c r="T1764" i="15"/>
  <c r="O1764" i="15"/>
  <c r="Q1764" i="15" s="1"/>
  <c r="T1767" i="15"/>
  <c r="O1767" i="15"/>
  <c r="Q1767" i="15" s="1"/>
  <c r="T1770" i="15"/>
  <c r="O1770" i="15"/>
  <c r="Q1770" i="15" s="1"/>
  <c r="T1775" i="15"/>
  <c r="O1775" i="15"/>
  <c r="Q1775" i="15" s="1"/>
  <c r="T1781" i="15"/>
  <c r="O1781" i="15"/>
  <c r="Q1781" i="15" s="1"/>
  <c r="T1790" i="15"/>
  <c r="O1790" i="15"/>
  <c r="Q1790" i="15" s="1"/>
  <c r="T1796" i="15"/>
  <c r="O1796" i="15"/>
  <c r="Q1796" i="15" s="1"/>
  <c r="T1799" i="15"/>
  <c r="O1799" i="15"/>
  <c r="Q1799" i="15" s="1"/>
  <c r="T1801" i="15"/>
  <c r="O1801" i="15"/>
  <c r="Q1801" i="15" s="1"/>
  <c r="T1804" i="15"/>
  <c r="O1804" i="15"/>
  <c r="Q1804" i="15" s="1"/>
  <c r="T1806" i="15"/>
  <c r="O1806" i="15"/>
  <c r="Q1806" i="15" s="1"/>
  <c r="T1808" i="15"/>
  <c r="O1808" i="15"/>
  <c r="Q1808" i="15" s="1"/>
  <c r="T1810" i="15"/>
  <c r="O1810" i="15"/>
  <c r="Q1810" i="15" s="1"/>
  <c r="T1812" i="15"/>
  <c r="O1812" i="15"/>
  <c r="Q1812" i="15" s="1"/>
  <c r="T1821" i="15"/>
  <c r="O1821" i="15"/>
  <c r="Q1821" i="15" s="1"/>
  <c r="T1836" i="15"/>
  <c r="O1836" i="15"/>
  <c r="Q1836" i="15" s="1"/>
  <c r="T1869" i="15"/>
  <c r="O1869" i="15"/>
  <c r="Q1869" i="15" s="1"/>
  <c r="T1880" i="15"/>
  <c r="O1880" i="15"/>
  <c r="Q1880" i="15" s="1"/>
  <c r="T1883" i="15"/>
  <c r="O1883" i="15"/>
  <c r="Q1883" i="15" s="1"/>
  <c r="T1887" i="15"/>
  <c r="O1887" i="15"/>
  <c r="Q1887" i="15" s="1"/>
  <c r="T1902" i="15"/>
  <c r="O1902" i="15"/>
  <c r="Q1902" i="15" s="1"/>
  <c r="T1904" i="15"/>
  <c r="O1904" i="15"/>
  <c r="Q1904" i="15" s="1"/>
  <c r="T1906" i="15"/>
  <c r="O1906" i="15"/>
  <c r="Q1906" i="15" s="1"/>
  <c r="T1914" i="15"/>
  <c r="O1914" i="15"/>
  <c r="Q1914" i="15" s="1"/>
  <c r="T1917" i="15"/>
  <c r="O1917" i="15"/>
  <c r="Q1917" i="15" s="1"/>
  <c r="T1925" i="15"/>
  <c r="O1925" i="15"/>
  <c r="Q1925" i="15" s="1"/>
  <c r="T1929" i="15"/>
  <c r="O1929" i="15"/>
  <c r="Q1929" i="15" s="1"/>
  <c r="T1952" i="15"/>
  <c r="O1952" i="15"/>
  <c r="Q1952" i="15" s="1"/>
  <c r="T1955" i="15"/>
  <c r="O1955" i="15"/>
  <c r="Q1955" i="15" s="1"/>
  <c r="T1957" i="15"/>
  <c r="O1957" i="15"/>
  <c r="Q1957" i="15" s="1"/>
  <c r="T1965" i="15"/>
  <c r="O1965" i="15"/>
  <c r="Q1965" i="15" s="1"/>
  <c r="T1985" i="15"/>
  <c r="O1985" i="15"/>
  <c r="Q1985" i="15" s="1"/>
  <c r="T2000" i="15"/>
  <c r="O2000" i="15"/>
  <c r="Q2000" i="15" s="1"/>
  <c r="T2002" i="15"/>
  <c r="O2002" i="15"/>
  <c r="Q2002" i="15" s="1"/>
  <c r="T2004" i="15"/>
  <c r="O2004" i="15"/>
  <c r="Q2004" i="15" s="1"/>
  <c r="T2007" i="15"/>
  <c r="O2007" i="15"/>
  <c r="Q2007" i="15" s="1"/>
  <c r="T2011" i="15"/>
  <c r="O2011" i="15"/>
  <c r="Q2011" i="15" s="1"/>
  <c r="T2015" i="15"/>
  <c r="O2015" i="15"/>
  <c r="Q2015" i="15" s="1"/>
  <c r="T2018" i="15"/>
  <c r="O2018" i="15"/>
  <c r="Q2018" i="15" s="1"/>
  <c r="T2020" i="15"/>
  <c r="O2020" i="15"/>
  <c r="Q2020" i="15" s="1"/>
  <c r="T2025" i="15"/>
  <c r="O2025" i="15"/>
  <c r="Q2025" i="15" s="1"/>
  <c r="T2030" i="15"/>
  <c r="O2030" i="15"/>
  <c r="Q2030" i="15" s="1"/>
  <c r="T2032" i="15"/>
  <c r="O2032" i="15"/>
  <c r="Q2032" i="15" s="1"/>
  <c r="T2035" i="15"/>
  <c r="O2035" i="15"/>
  <c r="Q2035" i="15" s="1"/>
  <c r="T2039" i="15"/>
  <c r="O2039" i="15"/>
  <c r="Q2039" i="15" s="1"/>
  <c r="T2041" i="15"/>
  <c r="O2041" i="15"/>
  <c r="Q2041" i="15" s="1"/>
  <c r="T2043" i="15"/>
  <c r="O2043" i="15"/>
  <c r="Q2043" i="15" s="1"/>
  <c r="T2046" i="15"/>
  <c r="O2046" i="15"/>
  <c r="Q2046" i="15" s="1"/>
  <c r="T2050" i="15"/>
  <c r="O2050" i="15"/>
  <c r="Q2050" i="15" s="1"/>
  <c r="T2053" i="15"/>
  <c r="O2053" i="15"/>
  <c r="Q2053" i="15" s="1"/>
  <c r="T2056" i="15"/>
  <c r="O2056" i="15"/>
  <c r="Q2056" i="15" s="1"/>
  <c r="T2059" i="15"/>
  <c r="O2059" i="15"/>
  <c r="Q2059" i="15" s="1"/>
  <c r="T2062" i="15"/>
  <c r="O2062" i="15"/>
  <c r="Q2062" i="15" s="1"/>
  <c r="T2064" i="15"/>
  <c r="O2064" i="15"/>
  <c r="Q2064" i="15" s="1"/>
  <c r="T2066" i="15"/>
  <c r="O2066" i="15"/>
  <c r="Q2066" i="15" s="1"/>
  <c r="T2068" i="15"/>
  <c r="O2068" i="15"/>
  <c r="Q2068" i="15" s="1"/>
  <c r="T2070" i="15"/>
  <c r="O2070" i="15"/>
  <c r="Q2070" i="15" s="1"/>
  <c r="T2072" i="15"/>
  <c r="O2072" i="15"/>
  <c r="Q2072" i="15" s="1"/>
  <c r="T2074" i="15"/>
  <c r="O2074" i="15"/>
  <c r="Q2074" i="15" s="1"/>
  <c r="T2078" i="15"/>
  <c r="O2078" i="15"/>
  <c r="Q2078" i="15" s="1"/>
  <c r="T2080" i="15"/>
  <c r="O2080" i="15"/>
  <c r="Q2080" i="15" s="1"/>
  <c r="T2082" i="15"/>
  <c r="O2082" i="15"/>
  <c r="Q2082" i="15" s="1"/>
  <c r="T2084" i="15"/>
  <c r="O2084" i="15"/>
  <c r="Q2084" i="15" s="1"/>
  <c r="T2087" i="15"/>
  <c r="O2087" i="15"/>
  <c r="Q2087" i="15" s="1"/>
  <c r="T2089" i="15"/>
  <c r="O2089" i="15"/>
  <c r="Q2089" i="15" s="1"/>
  <c r="T2091" i="15"/>
  <c r="O2091" i="15"/>
  <c r="Q2091" i="15" s="1"/>
  <c r="T2093" i="15"/>
  <c r="O2093" i="15"/>
  <c r="Q2093" i="15" s="1"/>
  <c r="T2097" i="15"/>
  <c r="O2097" i="15"/>
  <c r="Q2097" i="15" s="1"/>
  <c r="T2102" i="15"/>
  <c r="O2102" i="15"/>
  <c r="Q2102" i="15" s="1"/>
  <c r="T2106" i="15"/>
  <c r="O2106" i="15"/>
  <c r="Q2106" i="15" s="1"/>
  <c r="T2112" i="15"/>
  <c r="O2112" i="15"/>
  <c r="Q2112" i="15" s="1"/>
  <c r="T2121" i="15"/>
  <c r="O2121" i="15"/>
  <c r="Q2121" i="15" s="1"/>
  <c r="T2127" i="15"/>
  <c r="O2127" i="15"/>
  <c r="Q2127" i="15" s="1"/>
  <c r="T2134" i="15"/>
  <c r="O2134" i="15"/>
  <c r="Q2134" i="15" s="1"/>
  <c r="T2139" i="15"/>
  <c r="O2139" i="15"/>
  <c r="Q2139" i="15" s="1"/>
  <c r="T2141" i="15"/>
  <c r="O2141" i="15"/>
  <c r="Q2141" i="15" s="1"/>
  <c r="T2147" i="15"/>
  <c r="O2147" i="15"/>
  <c r="Q2147" i="15" s="1"/>
  <c r="T2155" i="15"/>
  <c r="O2155" i="15"/>
  <c r="Q2155" i="15" s="1"/>
  <c r="T2159" i="15"/>
  <c r="O2159" i="15"/>
  <c r="Q2159" i="15" s="1"/>
  <c r="T2161" i="15"/>
  <c r="O2161" i="15"/>
  <c r="Q2161" i="15" s="1"/>
  <c r="T2164" i="15"/>
  <c r="O2164" i="15"/>
  <c r="Q2164" i="15" s="1"/>
  <c r="T2168" i="15"/>
  <c r="O2168" i="15"/>
  <c r="Q2168" i="15" s="1"/>
  <c r="T2170" i="15"/>
  <c r="O2170" i="15"/>
  <c r="Q2170" i="15" s="1"/>
  <c r="T2179" i="15"/>
  <c r="O2179" i="15"/>
  <c r="Q2179" i="15" s="1"/>
  <c r="T2187" i="15"/>
  <c r="O2187" i="15"/>
  <c r="Q2187" i="15" s="1"/>
  <c r="T2190" i="15"/>
  <c r="O2190" i="15"/>
  <c r="Q2190" i="15" s="1"/>
  <c r="T2220" i="15"/>
  <c r="O2220" i="15"/>
  <c r="Q2220" i="15" s="1"/>
  <c r="T2224" i="15"/>
  <c r="O2224" i="15"/>
  <c r="Q2224" i="15" s="1"/>
  <c r="T2232" i="15"/>
  <c r="O2232" i="15"/>
  <c r="Q2232" i="15" s="1"/>
  <c r="T2235" i="15"/>
  <c r="O2235" i="15"/>
  <c r="Q2235" i="15" s="1"/>
  <c r="T2237" i="15"/>
  <c r="O2237" i="15"/>
  <c r="Q2237" i="15" s="1"/>
  <c r="T2239" i="15"/>
  <c r="O2239" i="15"/>
  <c r="Q2239" i="15" s="1"/>
  <c r="T2241" i="15"/>
  <c r="O2241" i="15"/>
  <c r="Q2241" i="15" s="1"/>
  <c r="T2250" i="15"/>
  <c r="O2250" i="15"/>
  <c r="Q2250" i="15" s="1"/>
  <c r="T2252" i="15"/>
  <c r="O2252" i="15"/>
  <c r="Q2252" i="15" s="1"/>
  <c r="T2254" i="15"/>
  <c r="O2254" i="15"/>
  <c r="Q2254" i="15" s="1"/>
  <c r="T2256" i="15"/>
  <c r="O2256" i="15"/>
  <c r="Q2256" i="15" s="1"/>
  <c r="T2258" i="15"/>
  <c r="O2258" i="15"/>
  <c r="Q2258" i="15" s="1"/>
  <c r="T2260" i="15"/>
  <c r="O2260" i="15"/>
  <c r="Q2260" i="15" s="1"/>
  <c r="T2262" i="15"/>
  <c r="O2262" i="15"/>
  <c r="Q2262" i="15" s="1"/>
  <c r="T2287" i="15"/>
  <c r="O2287" i="15"/>
  <c r="Q2287" i="15" s="1"/>
  <c r="T2396" i="15"/>
  <c r="O2396" i="15"/>
  <c r="Q2396" i="15" s="1"/>
  <c r="T2398" i="15"/>
  <c r="O2398" i="15"/>
  <c r="Q2398" i="15" s="1"/>
  <c r="T2401" i="15"/>
  <c r="O2401" i="15"/>
  <c r="Q2401" i="15" s="1"/>
  <c r="T2404" i="15"/>
  <c r="O2404" i="15"/>
  <c r="Q2404" i="15" s="1"/>
  <c r="T2406" i="15"/>
  <c r="O2406" i="15"/>
  <c r="Q2406" i="15" s="1"/>
  <c r="T2408" i="15"/>
  <c r="O2408" i="15"/>
  <c r="Q2408" i="15" s="1"/>
  <c r="T2411" i="15"/>
  <c r="O2411" i="15"/>
  <c r="Q2411" i="15" s="1"/>
  <c r="T2414" i="15"/>
  <c r="O2414" i="15"/>
  <c r="Q2414" i="15" s="1"/>
  <c r="T2416" i="15"/>
  <c r="O2416" i="15"/>
  <c r="Q2416" i="15" s="1"/>
  <c r="T2419" i="15"/>
  <c r="O2419" i="15"/>
  <c r="Q2419" i="15" s="1"/>
  <c r="T2425" i="15"/>
  <c r="O2425" i="15"/>
  <c r="Q2425" i="15" s="1"/>
  <c r="T2427" i="15"/>
  <c r="O2427" i="15"/>
  <c r="Q2427" i="15" s="1"/>
  <c r="T2429" i="15"/>
  <c r="O2429" i="15"/>
  <c r="Q2429" i="15" s="1"/>
  <c r="T2431" i="15"/>
  <c r="O2431" i="15"/>
  <c r="Q2431" i="15" s="1"/>
  <c r="T2435" i="15"/>
  <c r="O2435" i="15"/>
  <c r="Q2435" i="15" s="1"/>
  <c r="T2437" i="15"/>
  <c r="O2437" i="15"/>
  <c r="Q2437" i="15" s="1"/>
  <c r="T2441" i="15"/>
  <c r="O2441" i="15"/>
  <c r="Q2441" i="15" s="1"/>
  <c r="T2444" i="15"/>
  <c r="O2444" i="15"/>
  <c r="Q2444" i="15" s="1"/>
  <c r="T2446" i="15"/>
  <c r="O2446" i="15"/>
  <c r="Q2446" i="15" s="1"/>
  <c r="T2449" i="15"/>
  <c r="O2449" i="15"/>
  <c r="Q2449" i="15" s="1"/>
  <c r="T2451" i="15"/>
  <c r="O2451" i="15"/>
  <c r="Q2451" i="15" s="1"/>
  <c r="T2454" i="15"/>
  <c r="O2454" i="15"/>
  <c r="Q2454" i="15" s="1"/>
  <c r="T2459" i="15"/>
  <c r="O2459" i="15"/>
  <c r="Q2459" i="15" s="1"/>
  <c r="T2461" i="15"/>
  <c r="O2461" i="15"/>
  <c r="Q2461" i="15" s="1"/>
  <c r="T2494" i="15"/>
  <c r="O2494" i="15"/>
  <c r="Q2494" i="15" s="1"/>
  <c r="T2497" i="15"/>
  <c r="O2497" i="15"/>
  <c r="Q2497" i="15" s="1"/>
  <c r="T2499" i="15"/>
  <c r="O2499" i="15"/>
  <c r="Q2499" i="15" s="1"/>
  <c r="T2515" i="15"/>
  <c r="O2515" i="15"/>
  <c r="Q2515" i="15" s="1"/>
  <c r="T2533" i="15"/>
  <c r="O2533" i="15"/>
  <c r="Q2533" i="15" s="1"/>
  <c r="T2579" i="15"/>
  <c r="O2579" i="15"/>
  <c r="Q2579" i="15" s="1"/>
  <c r="T2589" i="15"/>
  <c r="O2589" i="15"/>
  <c r="Q2589" i="15" s="1"/>
  <c r="T2598" i="15"/>
  <c r="O2598" i="15"/>
  <c r="Q2598" i="15" s="1"/>
  <c r="T2626" i="15"/>
  <c r="O2626" i="15"/>
  <c r="Q2626" i="15" s="1"/>
  <c r="T2629" i="15"/>
  <c r="O2629" i="15"/>
  <c r="Q2629" i="15" s="1"/>
  <c r="T2632" i="15"/>
  <c r="O2632" i="15"/>
  <c r="Q2632" i="15" s="1"/>
  <c r="T2634" i="15"/>
  <c r="O2634" i="15"/>
  <c r="Q2634" i="15" s="1"/>
  <c r="T2639" i="15"/>
  <c r="O2639" i="15"/>
  <c r="Q2639" i="15" s="1"/>
  <c r="T2644" i="15"/>
  <c r="O2644" i="15"/>
  <c r="Q2644" i="15" s="1"/>
  <c r="T2646" i="15"/>
  <c r="O2646" i="15"/>
  <c r="Q2646" i="15" s="1"/>
  <c r="T2649" i="15"/>
  <c r="O2649" i="15"/>
  <c r="Q2649" i="15" s="1"/>
  <c r="T2658" i="15"/>
  <c r="O2658" i="15"/>
  <c r="Q2658" i="15" s="1"/>
  <c r="T2666" i="15"/>
  <c r="O2666" i="15"/>
  <c r="Q2666" i="15" s="1"/>
  <c r="T2699" i="15"/>
  <c r="O2699" i="15"/>
  <c r="Q2699" i="15" s="1"/>
  <c r="T2711" i="15"/>
  <c r="O2711" i="15"/>
  <c r="Q2711" i="15" s="1"/>
  <c r="T2730" i="15"/>
  <c r="O2730" i="15"/>
  <c r="Q2730" i="15" s="1"/>
  <c r="T2748" i="15"/>
  <c r="O2748" i="15"/>
  <c r="Q2748" i="15" s="1"/>
  <c r="T2750" i="15"/>
  <c r="O2750" i="15"/>
  <c r="Q2750" i="15" s="1"/>
  <c r="T2757" i="15"/>
  <c r="O2757" i="15"/>
  <c r="Q2757" i="15" s="1"/>
  <c r="T2768" i="15"/>
  <c r="O2768" i="15"/>
  <c r="Q2768" i="15" s="1"/>
  <c r="T2793" i="15"/>
  <c r="O2793" i="15"/>
  <c r="Q2793" i="15" s="1"/>
  <c r="T2802" i="15"/>
  <c r="O2802" i="15"/>
  <c r="Q2802" i="15" s="1"/>
  <c r="T2804" i="15"/>
  <c r="O2804" i="15"/>
  <c r="Q2804" i="15" s="1"/>
  <c r="T2820" i="15"/>
  <c r="O2820" i="15"/>
  <c r="Q2820" i="15" s="1"/>
  <c r="T2823" i="15"/>
  <c r="O2823" i="15"/>
  <c r="Q2823" i="15" s="1"/>
  <c r="T2827" i="15"/>
  <c r="O2827" i="15"/>
  <c r="Q2827" i="15" s="1"/>
  <c r="T2835" i="15"/>
  <c r="O2835" i="15"/>
  <c r="Q2835" i="15" s="1"/>
  <c r="T2838" i="15"/>
  <c r="O2838" i="15"/>
  <c r="Q2838" i="15" s="1"/>
  <c r="T2845" i="15"/>
  <c r="O2845" i="15"/>
  <c r="Q2845" i="15" s="1"/>
  <c r="T2848" i="15"/>
  <c r="O2848" i="15"/>
  <c r="Q2848" i="15" s="1"/>
  <c r="T2850" i="15"/>
  <c r="O2850" i="15"/>
  <c r="Q2850" i="15" s="1"/>
  <c r="T2854" i="15"/>
  <c r="O2854" i="15"/>
  <c r="Q2854" i="15" s="1"/>
  <c r="T2856" i="15"/>
  <c r="O2856" i="15"/>
  <c r="Q2856" i="15" s="1"/>
  <c r="T2858" i="15"/>
  <c r="O2858" i="15"/>
  <c r="Q2858" i="15" s="1"/>
  <c r="T2864" i="15"/>
  <c r="O2864" i="15"/>
  <c r="Q2864" i="15" s="1"/>
  <c r="T2866" i="15"/>
  <c r="O2866" i="15"/>
  <c r="Q2866" i="15" s="1"/>
  <c r="T2868" i="15"/>
  <c r="O2868" i="15"/>
  <c r="Q2868" i="15" s="1"/>
  <c r="T2873" i="15"/>
  <c r="O2873" i="15"/>
  <c r="Q2873" i="15" s="1"/>
  <c r="T2877" i="15"/>
  <c r="O2877" i="15"/>
  <c r="Q2877" i="15" s="1"/>
  <c r="T2882" i="15"/>
  <c r="O2882" i="15"/>
  <c r="Q2882" i="15" s="1"/>
  <c r="T2884" i="15"/>
  <c r="O2884" i="15"/>
  <c r="Q2884" i="15" s="1"/>
  <c r="T2886" i="15"/>
  <c r="O2886" i="15"/>
  <c r="Q2886" i="15" s="1"/>
  <c r="T2900" i="15"/>
  <c r="O2900" i="15"/>
  <c r="Q2900" i="15" s="1"/>
  <c r="T2907" i="15"/>
  <c r="O2907" i="15"/>
  <c r="Q2907" i="15" s="1"/>
  <c r="T2910" i="15"/>
  <c r="O2910" i="15"/>
  <c r="Q2910" i="15" s="1"/>
  <c r="T2917" i="15"/>
  <c r="O2917" i="15"/>
  <c r="Q2917" i="15" s="1"/>
  <c r="T2921" i="15"/>
  <c r="O2921" i="15"/>
  <c r="Q2921" i="15" s="1"/>
  <c r="T2923" i="15"/>
  <c r="O2923" i="15"/>
  <c r="Q2923" i="15" s="1"/>
  <c r="T2925" i="15"/>
  <c r="O2925" i="15"/>
  <c r="Q2925" i="15" s="1"/>
  <c r="T2928" i="15"/>
  <c r="O2928" i="15"/>
  <c r="Q2928" i="15" s="1"/>
  <c r="T2933" i="15"/>
  <c r="O2933" i="15"/>
  <c r="Q2933" i="15" s="1"/>
  <c r="T2940" i="15"/>
  <c r="O2940" i="15"/>
  <c r="Q2940" i="15" s="1"/>
  <c r="T2955" i="15"/>
  <c r="O2955" i="15"/>
  <c r="Q2955" i="15" s="1"/>
  <c r="T2966" i="15"/>
  <c r="O2966" i="15"/>
  <c r="Q2966" i="15" s="1"/>
  <c r="T2972" i="15"/>
  <c r="O2972" i="15"/>
  <c r="Q2972" i="15" s="1"/>
  <c r="T2977" i="15"/>
  <c r="O2977" i="15"/>
  <c r="Q2977" i="15" s="1"/>
  <c r="T2979" i="15"/>
  <c r="O2979" i="15"/>
  <c r="Q2979" i="15" s="1"/>
  <c r="T2981" i="15"/>
  <c r="O2981" i="15"/>
  <c r="Q2981" i="15" s="1"/>
  <c r="T2983" i="15"/>
  <c r="O2983" i="15"/>
  <c r="Q2983" i="15" s="1"/>
  <c r="T2987" i="15"/>
  <c r="O2987" i="15"/>
  <c r="Q2987" i="15" s="1"/>
  <c r="T2994" i="15"/>
  <c r="O2994" i="15"/>
  <c r="Q2994" i="15" s="1"/>
  <c r="T2997" i="15"/>
  <c r="O2997" i="15"/>
  <c r="Q2997" i="15" s="1"/>
  <c r="T3000" i="15"/>
  <c r="O3000" i="15"/>
  <c r="Q3000" i="15" s="1"/>
  <c r="T3003" i="15"/>
  <c r="O3003" i="15"/>
  <c r="Q3003" i="15" s="1"/>
  <c r="T3006" i="15"/>
  <c r="O3006" i="15"/>
  <c r="Q3006" i="15" s="1"/>
  <c r="T3009" i="15"/>
  <c r="O3009" i="15"/>
  <c r="Q3009" i="15" s="1"/>
  <c r="T3013" i="15"/>
  <c r="O3013" i="15"/>
  <c r="Q3013" i="15" s="1"/>
  <c r="T3032" i="15"/>
  <c r="O3032" i="15"/>
  <c r="Q3032" i="15" s="1"/>
  <c r="T3034" i="15"/>
  <c r="O3034" i="15"/>
  <c r="Q3034" i="15" s="1"/>
  <c r="T3042" i="15"/>
  <c r="O3042" i="15"/>
  <c r="Q3042" i="15" s="1"/>
  <c r="T3048" i="15"/>
  <c r="O3048" i="15"/>
  <c r="Q3048" i="15" s="1"/>
  <c r="T3072" i="15"/>
  <c r="O3072" i="15"/>
  <c r="Q3072" i="15" s="1"/>
  <c r="T3075" i="15"/>
  <c r="O3075" i="15"/>
  <c r="Q3075" i="15" s="1"/>
  <c r="T3077" i="15"/>
  <c r="O3077" i="15"/>
  <c r="Q3077" i="15" s="1"/>
  <c r="T3080" i="15"/>
  <c r="O3080" i="15"/>
  <c r="Q3080" i="15" s="1"/>
  <c r="T3093" i="15"/>
  <c r="O3093" i="15"/>
  <c r="Q3093" i="15" s="1"/>
  <c r="T3101" i="15"/>
  <c r="O3101" i="15"/>
  <c r="Q3101" i="15" s="1"/>
  <c r="T3106" i="15"/>
  <c r="O3106" i="15"/>
  <c r="Q3106" i="15" s="1"/>
  <c r="T3108" i="15"/>
  <c r="O3108" i="15"/>
  <c r="Q3108" i="15" s="1"/>
  <c r="T3113" i="15"/>
  <c r="O3113" i="15"/>
  <c r="Q3113" i="15" s="1"/>
  <c r="T3131" i="15"/>
  <c r="O3131" i="15"/>
  <c r="Q3131" i="15" s="1"/>
  <c r="T3134" i="15"/>
  <c r="O3134" i="15"/>
  <c r="Q3134" i="15" s="1"/>
  <c r="T3137" i="15"/>
  <c r="O3137" i="15"/>
  <c r="Q3137" i="15" s="1"/>
  <c r="T3140" i="15"/>
  <c r="O3140" i="15"/>
  <c r="Q3140" i="15" s="1"/>
  <c r="T3143" i="15"/>
  <c r="O3143" i="15"/>
  <c r="Q3143" i="15" s="1"/>
  <c r="T3146" i="15"/>
  <c r="O3146" i="15"/>
  <c r="Q3146" i="15" s="1"/>
  <c r="T3149" i="15"/>
  <c r="O3149" i="15"/>
  <c r="Q3149" i="15" s="1"/>
  <c r="T3151" i="15"/>
  <c r="O3151" i="15"/>
  <c r="Q3151" i="15" s="1"/>
  <c r="T3157" i="15"/>
  <c r="O3157" i="15"/>
  <c r="Q3157" i="15" s="1"/>
  <c r="T3160" i="15"/>
  <c r="O3160" i="15"/>
  <c r="Q3160" i="15" s="1"/>
  <c r="T3167" i="15"/>
  <c r="O3167" i="15"/>
  <c r="Q3167" i="15" s="1"/>
  <c r="T3175" i="15"/>
  <c r="O3175" i="15"/>
  <c r="Q3175" i="15" s="1"/>
  <c r="T3178" i="15"/>
  <c r="O3178" i="15"/>
  <c r="Q3178" i="15" s="1"/>
  <c r="T3187" i="15"/>
  <c r="O3187" i="15"/>
  <c r="Q3187" i="15" s="1"/>
  <c r="T3198" i="15"/>
  <c r="O3198" i="15"/>
  <c r="Q3198" i="15" s="1"/>
  <c r="T3200" i="15"/>
  <c r="O3200" i="15"/>
  <c r="Q3200" i="15" s="1"/>
  <c r="T3203" i="15"/>
  <c r="O3203" i="15"/>
  <c r="Q3203" i="15" s="1"/>
  <c r="T3206" i="15"/>
  <c r="O3206" i="15"/>
  <c r="Q3206" i="15" s="1"/>
  <c r="T3208" i="15"/>
  <c r="O3208" i="15"/>
  <c r="Q3208" i="15" s="1"/>
  <c r="T3214" i="15"/>
  <c r="O3214" i="15"/>
  <c r="Q3214" i="15" s="1"/>
  <c r="T3218" i="15"/>
  <c r="O3218" i="15"/>
  <c r="Q3218" i="15" s="1"/>
  <c r="T3232" i="15"/>
  <c r="O3232" i="15"/>
  <c r="Q3232" i="15" s="1"/>
  <c r="T3250" i="15"/>
  <c r="O3250" i="15"/>
  <c r="Q3250" i="15" s="1"/>
  <c r="T3280" i="15"/>
  <c r="O3280" i="15"/>
  <c r="Q3280" i="15" s="1"/>
  <c r="T3300" i="15"/>
  <c r="O3300" i="15"/>
  <c r="Q3300" i="15" s="1"/>
  <c r="T3332" i="15"/>
  <c r="O3332" i="15"/>
  <c r="Q3332" i="15" s="1"/>
  <c r="T3345" i="15"/>
  <c r="O3345" i="15"/>
  <c r="Q3345" i="15" s="1"/>
  <c r="T3360" i="15"/>
  <c r="O3360" i="15"/>
  <c r="Q3360" i="15" s="1"/>
  <c r="T3362" i="15"/>
  <c r="O3362" i="15"/>
  <c r="Q3362" i="15" s="1"/>
  <c r="T3380" i="15"/>
  <c r="O3380" i="15"/>
  <c r="Q3380" i="15" s="1"/>
  <c r="T3394" i="15"/>
  <c r="O3394" i="15"/>
  <c r="Q3394" i="15" s="1"/>
  <c r="T3409" i="15"/>
  <c r="O3409" i="15"/>
  <c r="Q3409" i="15" s="1"/>
  <c r="T3443" i="15"/>
  <c r="O3443" i="15"/>
  <c r="Q3443" i="15" s="1"/>
  <c r="T3445" i="15"/>
  <c r="O3445" i="15"/>
  <c r="Q3445" i="15" s="1"/>
  <c r="T3456" i="15"/>
  <c r="O3456" i="15"/>
  <c r="Q3456" i="15" s="1"/>
  <c r="T3729" i="15"/>
  <c r="O3729" i="15"/>
  <c r="Q3729" i="15" s="1"/>
  <c r="T4113" i="15"/>
  <c r="O4113" i="15"/>
  <c r="Q4113" i="15" s="1"/>
  <c r="T4132" i="15"/>
  <c r="O4132" i="15"/>
  <c r="Q4132" i="15" s="1"/>
  <c r="T4151" i="15"/>
  <c r="O4151" i="15"/>
  <c r="Q4151" i="15" s="1"/>
  <c r="T4170" i="15"/>
  <c r="O4170" i="15"/>
  <c r="Q4170" i="15" s="1"/>
  <c r="T4172" i="15"/>
  <c r="O4172" i="15"/>
  <c r="Q4172" i="15" s="1"/>
  <c r="T4174" i="15"/>
  <c r="O4174" i="15"/>
  <c r="Q4174" i="15" s="1"/>
  <c r="T4189" i="15"/>
  <c r="O4189" i="15"/>
  <c r="Q4189" i="15" s="1"/>
  <c r="T4191" i="15"/>
  <c r="O4191" i="15"/>
  <c r="Q4191" i="15" s="1"/>
  <c r="T4193" i="15"/>
  <c r="O4193" i="15"/>
  <c r="Q4193" i="15" s="1"/>
  <c r="T4196" i="15"/>
  <c r="O4196" i="15"/>
  <c r="Q4196" i="15" s="1"/>
  <c r="T4217" i="15"/>
  <c r="O4217" i="15"/>
  <c r="Q4217" i="15" s="1"/>
  <c r="T4241" i="15"/>
  <c r="O4241" i="15"/>
  <c r="Q4241" i="15" s="1"/>
  <c r="T4244" i="15"/>
  <c r="O4244" i="15"/>
  <c r="Q4244" i="15" s="1"/>
  <c r="T4246" i="15"/>
  <c r="O4246" i="15"/>
  <c r="Q4246" i="15" s="1"/>
  <c r="T4252" i="15"/>
  <c r="O4252" i="15"/>
  <c r="Q4252" i="15" s="1"/>
  <c r="T4254" i="15"/>
  <c r="O4254" i="15"/>
  <c r="Q4254" i="15" s="1"/>
  <c r="T4260" i="15"/>
  <c r="O4260" i="15"/>
  <c r="Q4260" i="15" s="1"/>
  <c r="T4267" i="15"/>
  <c r="O4267" i="15"/>
  <c r="Q4267" i="15" s="1"/>
  <c r="T4270" i="15"/>
  <c r="O4270" i="15"/>
  <c r="Q4270" i="15" s="1"/>
  <c r="T4280" i="15"/>
  <c r="O4280" i="15"/>
  <c r="Q4280" i="15" s="1"/>
  <c r="T4282" i="15"/>
  <c r="O4282" i="15"/>
  <c r="Q4282" i="15" s="1"/>
  <c r="T4286" i="15"/>
  <c r="O4286" i="15"/>
  <c r="Q4286" i="15" s="1"/>
  <c r="T4288" i="15"/>
  <c r="O4288" i="15"/>
  <c r="Q4288" i="15" s="1"/>
  <c r="T4290" i="15"/>
  <c r="O4290" i="15"/>
  <c r="Q4290" i="15" s="1"/>
  <c r="T4292" i="15"/>
  <c r="O4292" i="15"/>
  <c r="Q4292" i="15" s="1"/>
  <c r="T4294" i="15"/>
  <c r="O4294" i="15"/>
  <c r="Q4294" i="15" s="1"/>
  <c r="T4296" i="15"/>
  <c r="O4296" i="15"/>
  <c r="Q4296" i="15" s="1"/>
  <c r="T4330" i="15"/>
  <c r="O4330" i="15"/>
  <c r="Q4330" i="15" s="1"/>
  <c r="T4335" i="15"/>
  <c r="O4335" i="15"/>
  <c r="Q4335" i="15" s="1"/>
  <c r="T4340" i="15"/>
  <c r="O4340" i="15"/>
  <c r="Q4340" i="15" s="1"/>
  <c r="T4344" i="15"/>
  <c r="O4344" i="15"/>
  <c r="Q4344" i="15" s="1"/>
  <c r="T4347" i="15"/>
  <c r="O4347" i="15"/>
  <c r="Q4347" i="15" s="1"/>
  <c r="T4351" i="15"/>
  <c r="O4351" i="15"/>
  <c r="Q4351" i="15" s="1"/>
  <c r="T4353" i="15"/>
  <c r="O4353" i="15"/>
  <c r="Q4353" i="15" s="1"/>
  <c r="T4355" i="15"/>
  <c r="O4355" i="15"/>
  <c r="Q4355" i="15" s="1"/>
  <c r="T4358" i="15"/>
  <c r="O4358" i="15"/>
  <c r="Q4358" i="15" s="1"/>
  <c r="T4362" i="15"/>
  <c r="O4362" i="15"/>
  <c r="Q4362" i="15" s="1"/>
  <c r="T4370" i="15"/>
  <c r="O4370" i="15"/>
  <c r="Q4370" i="15" s="1"/>
  <c r="T4376" i="15"/>
  <c r="O4376" i="15"/>
  <c r="Q4376" i="15" s="1"/>
  <c r="T4381" i="15"/>
  <c r="O4381" i="15"/>
  <c r="Q4381" i="15" s="1"/>
  <c r="T4383" i="15"/>
  <c r="O4383" i="15"/>
  <c r="Q4383" i="15" s="1"/>
  <c r="T4389" i="15"/>
  <c r="O4389" i="15"/>
  <c r="Q4389" i="15" s="1"/>
  <c r="T4391" i="15"/>
  <c r="O4391" i="15"/>
  <c r="Q4391" i="15" s="1"/>
  <c r="T4393" i="15"/>
  <c r="O4393" i="15"/>
  <c r="Q4393" i="15" s="1"/>
  <c r="T4397" i="15"/>
  <c r="O4397" i="15"/>
  <c r="Q4397" i="15" s="1"/>
  <c r="T4399" i="15"/>
  <c r="O4399" i="15"/>
  <c r="Q4399" i="15" s="1"/>
  <c r="T4403" i="15"/>
  <c r="O4403" i="15"/>
  <c r="Q4403" i="15" s="1"/>
  <c r="T4405" i="15"/>
  <c r="O4405" i="15"/>
  <c r="Q4405" i="15" s="1"/>
  <c r="T4407" i="15"/>
  <c r="O4407" i="15"/>
  <c r="Q4407" i="15" s="1"/>
  <c r="T4409" i="15"/>
  <c r="O4409" i="15"/>
  <c r="Q4409" i="15" s="1"/>
  <c r="T4438" i="15"/>
  <c r="O4438" i="15"/>
  <c r="Q4438" i="15" s="1"/>
  <c r="T4488" i="15"/>
  <c r="O4488" i="15"/>
  <c r="Q4488" i="15" s="1"/>
  <c r="T4491" i="15"/>
  <c r="O4491" i="15"/>
  <c r="Q4491" i="15" s="1"/>
  <c r="T4493" i="15"/>
  <c r="O4493" i="15"/>
  <c r="Q4493" i="15" s="1"/>
  <c r="T4495" i="15"/>
  <c r="O4495" i="15"/>
  <c r="Q4495" i="15" s="1"/>
  <c r="T4498" i="15"/>
  <c r="O4498" i="15"/>
  <c r="Q4498" i="15" s="1"/>
  <c r="T4507" i="15"/>
  <c r="O4507" i="15"/>
  <c r="Q4507" i="15" s="1"/>
  <c r="T4514" i="15"/>
  <c r="O4514" i="15"/>
  <c r="Q4514" i="15" s="1"/>
  <c r="T4526" i="15"/>
  <c r="O4526" i="15"/>
  <c r="Q4526" i="15" s="1"/>
  <c r="T4536" i="15"/>
  <c r="O4536" i="15"/>
  <c r="Q4536" i="15" s="1"/>
  <c r="T4538" i="15"/>
  <c r="O4538" i="15"/>
  <c r="Q4538" i="15" s="1"/>
  <c r="T4542" i="15"/>
  <c r="O4542" i="15"/>
  <c r="Q4542" i="15" s="1"/>
  <c r="T4548" i="15"/>
  <c r="O4548" i="15"/>
  <c r="Q4548" i="15" s="1"/>
  <c r="T4552" i="15"/>
  <c r="O4552" i="15"/>
  <c r="Q4552" i="15" s="1"/>
  <c r="T4570" i="15"/>
  <c r="O4570" i="15"/>
  <c r="Q4570" i="15" s="1"/>
  <c r="T4580" i="15"/>
  <c r="O4580" i="15"/>
  <c r="Q4580" i="15" s="1"/>
  <c r="T4588" i="15"/>
  <c r="O4588" i="15"/>
  <c r="Q4588" i="15" s="1"/>
  <c r="T4613" i="15"/>
  <c r="O4613" i="15"/>
  <c r="Q4613" i="15" s="1"/>
  <c r="T4621" i="15"/>
  <c r="O4621" i="15"/>
  <c r="Q4621" i="15" s="1"/>
  <c r="T4623" i="15"/>
  <c r="O4623" i="15"/>
  <c r="Q4623" i="15" s="1"/>
  <c r="T4626" i="15"/>
  <c r="O4626" i="15"/>
  <c r="Q4626" i="15" s="1"/>
  <c r="T4628" i="15"/>
  <c r="O4628" i="15"/>
  <c r="Q4628" i="15" s="1"/>
  <c r="T4630" i="15"/>
  <c r="O4630" i="15"/>
  <c r="Q4630" i="15" s="1"/>
  <c r="T4633" i="15"/>
  <c r="O4633" i="15"/>
  <c r="Q4633" i="15" s="1"/>
  <c r="T4645" i="15"/>
  <c r="O4645" i="15"/>
  <c r="Q4645" i="15" s="1"/>
  <c r="T4650" i="15"/>
  <c r="O4650" i="15"/>
  <c r="Q4650" i="15" s="1"/>
  <c r="T4653" i="15"/>
  <c r="O4653" i="15"/>
  <c r="Q4653" i="15" s="1"/>
  <c r="T4656" i="15"/>
  <c r="O4656" i="15"/>
  <c r="Q4656" i="15" s="1"/>
  <c r="T4663" i="15"/>
  <c r="O4663" i="15"/>
  <c r="Q4663" i="15" s="1"/>
  <c r="T4667" i="15"/>
  <c r="O4667" i="15"/>
  <c r="Q4667" i="15" s="1"/>
  <c r="T4670" i="15"/>
  <c r="O4670" i="15"/>
  <c r="Q4670" i="15" s="1"/>
  <c r="T4672" i="15"/>
  <c r="O4672" i="15"/>
  <c r="Q4672" i="15" s="1"/>
  <c r="T4675" i="15"/>
  <c r="O4675" i="15"/>
  <c r="Q4675" i="15" s="1"/>
  <c r="T4678" i="15"/>
  <c r="O4678" i="15"/>
  <c r="Q4678" i="15" s="1"/>
  <c r="T4680" i="15"/>
  <c r="O4680" i="15"/>
  <c r="Q4680" i="15" s="1"/>
  <c r="T4682" i="15"/>
  <c r="O4682" i="15"/>
  <c r="Q4682" i="15" s="1"/>
  <c r="T4684" i="15"/>
  <c r="O4684" i="15"/>
  <c r="Q4684" i="15" s="1"/>
  <c r="T4686" i="15"/>
  <c r="O4686" i="15"/>
  <c r="Q4686" i="15" s="1"/>
  <c r="T4688" i="15"/>
  <c r="O4688" i="15"/>
  <c r="Q4688" i="15" s="1"/>
  <c r="T4690" i="15"/>
  <c r="O4690" i="15"/>
  <c r="Q4690" i="15" s="1"/>
  <c r="T4693" i="15"/>
  <c r="O4693" i="15"/>
  <c r="Q4693" i="15" s="1"/>
  <c r="T4695" i="15"/>
  <c r="O4695" i="15"/>
  <c r="Q4695" i="15" s="1"/>
  <c r="T4700" i="15"/>
  <c r="O4700" i="15"/>
  <c r="Q4700" i="15" s="1"/>
  <c r="T4710" i="15"/>
  <c r="O4710" i="15"/>
  <c r="Q4710" i="15" s="1"/>
  <c r="T4714" i="15"/>
  <c r="O4714" i="15"/>
  <c r="Q4714" i="15" s="1"/>
  <c r="T4721" i="15"/>
  <c r="O4721" i="15"/>
  <c r="Q4721" i="15" s="1"/>
  <c r="T4724" i="15"/>
  <c r="O4724" i="15"/>
  <c r="Q4724" i="15" s="1"/>
  <c r="T4731" i="15"/>
  <c r="O4731" i="15"/>
  <c r="Q4731" i="15" s="1"/>
  <c r="T4739" i="15"/>
  <c r="O4739" i="15"/>
  <c r="Q4739" i="15" s="1"/>
  <c r="T4745" i="15"/>
  <c r="O4745" i="15"/>
  <c r="Q4745" i="15" s="1"/>
  <c r="T4749" i="15"/>
  <c r="O4749" i="15"/>
  <c r="Q4749" i="15" s="1"/>
  <c r="T4752" i="15"/>
  <c r="O4752" i="15"/>
  <c r="Q4752" i="15" s="1"/>
  <c r="T4754" i="15"/>
  <c r="O4754" i="15"/>
  <c r="Q4754" i="15" s="1"/>
  <c r="T4756" i="15"/>
  <c r="O4756" i="15"/>
  <c r="Q4756" i="15" s="1"/>
  <c r="T4758" i="15"/>
  <c r="O4758" i="15"/>
  <c r="Q4758" i="15" s="1"/>
  <c r="T4760" i="15"/>
  <c r="O4760" i="15"/>
  <c r="Q4760" i="15" s="1"/>
  <c r="T4764" i="15"/>
  <c r="O4764" i="15"/>
  <c r="Q4764" i="15" s="1"/>
  <c r="T4767" i="15"/>
  <c r="O4767" i="15"/>
  <c r="Q4767" i="15" s="1"/>
  <c r="T4769" i="15"/>
  <c r="O4769" i="15"/>
  <c r="Q4769" i="15" s="1"/>
  <c r="T4771" i="15"/>
  <c r="O4771" i="15"/>
  <c r="Q4771" i="15" s="1"/>
  <c r="T4775" i="15"/>
  <c r="O4775" i="15"/>
  <c r="Q4775" i="15" s="1"/>
  <c r="T4785" i="15"/>
  <c r="O4785" i="15"/>
  <c r="Q4785" i="15" s="1"/>
  <c r="T4827" i="15"/>
  <c r="O4827" i="15"/>
  <c r="Q4827" i="15" s="1"/>
  <c r="T4830" i="15"/>
  <c r="O4830" i="15"/>
  <c r="Q4830" i="15" s="1"/>
  <c r="T4834" i="15"/>
  <c r="O4834" i="15"/>
  <c r="Q4834" i="15" s="1"/>
  <c r="T4838" i="15"/>
  <c r="O4838" i="15"/>
  <c r="Q4838" i="15" s="1"/>
  <c r="T4852" i="15"/>
  <c r="O4852" i="15"/>
  <c r="Q4852" i="15" s="1"/>
  <c r="T4870" i="15"/>
  <c r="O4870" i="15"/>
  <c r="Q4870" i="15" s="1"/>
  <c r="T4872" i="15"/>
  <c r="O4872" i="15"/>
  <c r="Q4872" i="15" s="1"/>
  <c r="T4875" i="15"/>
  <c r="O4875" i="15"/>
  <c r="Q4875" i="15" s="1"/>
  <c r="T4878" i="15"/>
  <c r="O4878" i="15"/>
  <c r="Q4878" i="15" s="1"/>
  <c r="T4880" i="15"/>
  <c r="O4880" i="15"/>
  <c r="Q4880" i="15" s="1"/>
  <c r="T4887" i="15"/>
  <c r="O4887" i="15"/>
  <c r="Q4887" i="15" s="1"/>
  <c r="T4893" i="15"/>
  <c r="O4893" i="15"/>
  <c r="Q4893" i="15" s="1"/>
  <c r="T4901" i="15"/>
  <c r="O4901" i="15"/>
  <c r="Q4901" i="15" s="1"/>
  <c r="T4936" i="15"/>
  <c r="O4936" i="15"/>
  <c r="Q4936" i="15" s="1"/>
  <c r="T1038" i="15"/>
  <c r="O1038" i="15"/>
  <c r="Q1038" i="15" s="1"/>
  <c r="T87" i="15"/>
  <c r="O87" i="15"/>
  <c r="Q87" i="15" s="1"/>
  <c r="O198" i="15"/>
  <c r="Q198" i="15" s="1"/>
  <c r="T198" i="15"/>
  <c r="T208" i="15"/>
  <c r="O208" i="15"/>
  <c r="Q208" i="15" s="1"/>
  <c r="T222" i="15"/>
  <c r="O222" i="15"/>
  <c r="Q222" i="15" s="1"/>
  <c r="T247" i="15"/>
  <c r="O247" i="15"/>
  <c r="Q247" i="15" s="1"/>
  <c r="O265" i="15"/>
  <c r="Q265" i="15" s="1"/>
  <c r="T265" i="15"/>
  <c r="T270" i="15"/>
  <c r="O270" i="15"/>
  <c r="Q270" i="15" s="1"/>
  <c r="T282" i="15"/>
  <c r="O282" i="15"/>
  <c r="Q282" i="15" s="1"/>
  <c r="T291" i="15"/>
  <c r="O291" i="15"/>
  <c r="Q291" i="15" s="1"/>
  <c r="O314" i="15"/>
  <c r="Q314" i="15" s="1"/>
  <c r="T314" i="15"/>
  <c r="T326" i="15"/>
  <c r="O326" i="15"/>
  <c r="Q326" i="15" s="1"/>
  <c r="T333" i="15"/>
  <c r="O333" i="15"/>
  <c r="Q333" i="15" s="1"/>
  <c r="T335" i="15"/>
  <c r="O335" i="15"/>
  <c r="Q335" i="15" s="1"/>
  <c r="O338" i="15"/>
  <c r="Q338" i="15" s="1"/>
  <c r="T338" i="15"/>
  <c r="T344" i="15"/>
  <c r="O344" i="15"/>
  <c r="Q344" i="15" s="1"/>
  <c r="T348" i="15"/>
  <c r="O348" i="15"/>
  <c r="Q348" i="15" s="1"/>
  <c r="T360" i="15"/>
  <c r="O360" i="15"/>
  <c r="Q360" i="15" s="1"/>
  <c r="O363" i="15"/>
  <c r="Q363" i="15" s="1"/>
  <c r="T363" i="15"/>
  <c r="T404" i="15"/>
  <c r="O404" i="15"/>
  <c r="Q404" i="15" s="1"/>
  <c r="T411" i="15"/>
  <c r="O411" i="15"/>
  <c r="Q411" i="15" s="1"/>
  <c r="T415" i="15"/>
  <c r="O415" i="15"/>
  <c r="Q415" i="15" s="1"/>
  <c r="O433" i="15"/>
  <c r="Q433" i="15" s="1"/>
  <c r="T433" i="15"/>
  <c r="T479" i="15"/>
  <c r="O479" i="15"/>
  <c r="Q479" i="15" s="1"/>
  <c r="T555" i="15"/>
  <c r="O555" i="15"/>
  <c r="Q555" i="15" s="1"/>
  <c r="T574" i="15"/>
  <c r="O574" i="15"/>
  <c r="Q574" i="15" s="1"/>
  <c r="O581" i="15"/>
  <c r="Q581" i="15" s="1"/>
  <c r="T581" i="15"/>
  <c r="T617" i="15"/>
  <c r="O617" i="15"/>
  <c r="Q617" i="15" s="1"/>
  <c r="T632" i="15"/>
  <c r="O632" i="15"/>
  <c r="Q632" i="15" s="1"/>
  <c r="T635" i="15"/>
  <c r="O635" i="15"/>
  <c r="Q635" i="15" s="1"/>
  <c r="O640" i="15"/>
  <c r="Q640" i="15" s="1"/>
  <c r="T640" i="15"/>
  <c r="T643" i="15"/>
  <c r="O643" i="15"/>
  <c r="Q643" i="15" s="1"/>
  <c r="T645" i="15"/>
  <c r="O645" i="15"/>
  <c r="Q645" i="15" s="1"/>
  <c r="T648" i="15"/>
  <c r="O648" i="15"/>
  <c r="Q648" i="15" s="1"/>
  <c r="O650" i="15"/>
  <c r="Q650" i="15" s="1"/>
  <c r="T650" i="15"/>
  <c r="T654" i="15"/>
  <c r="O654" i="15"/>
  <c r="Q654" i="15" s="1"/>
  <c r="T666" i="15"/>
  <c r="O666" i="15"/>
  <c r="Q666" i="15" s="1"/>
  <c r="T674" i="15"/>
  <c r="O674" i="15"/>
  <c r="Q674" i="15" s="1"/>
  <c r="O679" i="15"/>
  <c r="Q679" i="15" s="1"/>
  <c r="T679" i="15"/>
  <c r="T684" i="15"/>
  <c r="O684" i="15"/>
  <c r="Q684" i="15" s="1"/>
  <c r="T686" i="15"/>
  <c r="O686" i="15"/>
  <c r="Q686" i="15" s="1"/>
  <c r="T690" i="15"/>
  <c r="O690" i="15"/>
  <c r="Q690" i="15" s="1"/>
  <c r="O700" i="15"/>
  <c r="Q700" i="15" s="1"/>
  <c r="T700" i="15"/>
  <c r="T706" i="15"/>
  <c r="O706" i="15"/>
  <c r="Q706" i="15" s="1"/>
  <c r="T717" i="15"/>
  <c r="O717" i="15"/>
  <c r="Q717" i="15" s="1"/>
  <c r="T722" i="15"/>
  <c r="O722" i="15"/>
  <c r="Q722" i="15" s="1"/>
  <c r="O739" i="15"/>
  <c r="Q739" i="15" s="1"/>
  <c r="T739" i="15"/>
  <c r="T971" i="15"/>
  <c r="O971" i="15"/>
  <c r="Q971" i="15" s="1"/>
  <c r="T1009" i="15"/>
  <c r="O1009" i="15"/>
  <c r="Q1009" i="15" s="1"/>
  <c r="T1039" i="15"/>
  <c r="O1039" i="15"/>
  <c r="Q1039" i="15" s="1"/>
  <c r="O1061" i="15"/>
  <c r="Q1061" i="15" s="1"/>
  <c r="T1061" i="15"/>
  <c r="T1124" i="15"/>
  <c r="O1124" i="15"/>
  <c r="Q1124" i="15" s="1"/>
  <c r="T1386" i="15"/>
  <c r="O1386" i="15"/>
  <c r="Q1386" i="15" s="1"/>
  <c r="T1486" i="15"/>
  <c r="O1486" i="15"/>
  <c r="Q1486" i="15" s="1"/>
  <c r="O1496" i="15"/>
  <c r="Q1496" i="15" s="1"/>
  <c r="T1496" i="15"/>
  <c r="T1511" i="15"/>
  <c r="O1511" i="15"/>
  <c r="Q1511" i="15" s="1"/>
  <c r="T1669" i="15"/>
  <c r="O1669" i="15"/>
  <c r="Q1669" i="15" s="1"/>
  <c r="T1754" i="15"/>
  <c r="O1754" i="15"/>
  <c r="Q1754" i="15" s="1"/>
  <c r="T2034" i="15"/>
  <c r="O2034" i="15"/>
  <c r="Q2034" i="15" s="1"/>
  <c r="T2086" i="15"/>
  <c r="O2086" i="15"/>
  <c r="Q2086" i="15" s="1"/>
  <c r="T2276" i="15"/>
  <c r="O2276" i="15"/>
  <c r="Q2276" i="15" s="1"/>
  <c r="T2844" i="15"/>
  <c r="O2844" i="15"/>
  <c r="Q2844" i="15" s="1"/>
  <c r="T3087" i="15"/>
  <c r="O3087" i="15"/>
  <c r="Q3087" i="15" s="1"/>
  <c r="T3089" i="15"/>
  <c r="O3089" i="15"/>
  <c r="Q3089" i="15" s="1"/>
  <c r="T3091" i="15"/>
  <c r="O3091" i="15"/>
  <c r="Q3091" i="15" s="1"/>
  <c r="T3103" i="15"/>
  <c r="O3103" i="15"/>
  <c r="Q3103" i="15" s="1"/>
  <c r="T3110" i="15"/>
  <c r="O3110" i="15"/>
  <c r="Q3110" i="15" s="1"/>
  <c r="T3122" i="15"/>
  <c r="O3122" i="15"/>
  <c r="Q3122" i="15" s="1"/>
  <c r="T3124" i="15"/>
  <c r="O3124" i="15"/>
  <c r="Q3124" i="15" s="1"/>
  <c r="T3129" i="15"/>
  <c r="O3129" i="15"/>
  <c r="Q3129" i="15" s="1"/>
  <c r="T3138" i="15"/>
  <c r="O3138" i="15"/>
  <c r="Q3138" i="15" s="1"/>
  <c r="T3147" i="15"/>
  <c r="O3147" i="15"/>
  <c r="Q3147" i="15" s="1"/>
  <c r="T3161" i="15"/>
  <c r="O3161" i="15"/>
  <c r="Q3161" i="15" s="1"/>
  <c r="T3168" i="15"/>
  <c r="O3168" i="15"/>
  <c r="Q3168" i="15" s="1"/>
  <c r="T3172" i="15"/>
  <c r="O3172" i="15"/>
  <c r="Q3172" i="15" s="1"/>
  <c r="T3181" i="15"/>
  <c r="O3181" i="15"/>
  <c r="Q3181" i="15" s="1"/>
  <c r="T3183" i="15"/>
  <c r="O3183" i="15"/>
  <c r="Q3183" i="15" s="1"/>
  <c r="T3256" i="15"/>
  <c r="O3256" i="15"/>
  <c r="Q3256" i="15" s="1"/>
  <c r="T3258" i="15"/>
  <c r="O3258" i="15"/>
  <c r="Q3258" i="15" s="1"/>
  <c r="T3260" i="15"/>
  <c r="O3260" i="15"/>
  <c r="Q3260" i="15" s="1"/>
  <c r="T3262" i="15"/>
  <c r="O3262" i="15"/>
  <c r="Q3262" i="15" s="1"/>
  <c r="T3265" i="15"/>
  <c r="O3265" i="15"/>
  <c r="Q3265" i="15" s="1"/>
  <c r="T3267" i="15"/>
  <c r="O3267" i="15"/>
  <c r="Q3267" i="15" s="1"/>
  <c r="T3269" i="15"/>
  <c r="O3269" i="15"/>
  <c r="Q3269" i="15" s="1"/>
  <c r="T3271" i="15"/>
  <c r="O3271" i="15"/>
  <c r="Q3271" i="15" s="1"/>
  <c r="T3275" i="15"/>
  <c r="O3275" i="15"/>
  <c r="Q3275" i="15" s="1"/>
  <c r="T3279" i="15"/>
  <c r="O3279" i="15"/>
  <c r="Q3279" i="15" s="1"/>
  <c r="T3284" i="15"/>
  <c r="O3284" i="15"/>
  <c r="Q3284" i="15" s="1"/>
  <c r="T3287" i="15"/>
  <c r="O3287" i="15"/>
  <c r="Q3287" i="15" s="1"/>
  <c r="T3294" i="15"/>
  <c r="O3294" i="15"/>
  <c r="Q3294" i="15" s="1"/>
  <c r="T3296" i="15"/>
  <c r="O3296" i="15"/>
  <c r="Q3296" i="15" s="1"/>
  <c r="T3299" i="15"/>
  <c r="O3299" i="15"/>
  <c r="Q3299" i="15" s="1"/>
  <c r="T3302" i="15"/>
  <c r="O3302" i="15"/>
  <c r="Q3302" i="15" s="1"/>
  <c r="T3306" i="15"/>
  <c r="O3306" i="15"/>
  <c r="Q3306" i="15" s="1"/>
  <c r="T3308" i="15"/>
  <c r="O3308" i="15"/>
  <c r="Q3308" i="15" s="1"/>
  <c r="T3311" i="15"/>
  <c r="O3311" i="15"/>
  <c r="Q3311" i="15" s="1"/>
  <c r="T3314" i="15"/>
  <c r="O3314" i="15"/>
  <c r="Q3314" i="15" s="1"/>
  <c r="T3316" i="15"/>
  <c r="O3316" i="15"/>
  <c r="Q3316" i="15" s="1"/>
  <c r="T3318" i="15"/>
  <c r="O3318" i="15"/>
  <c r="Q3318" i="15" s="1"/>
  <c r="T3320" i="15"/>
  <c r="O3320" i="15"/>
  <c r="Q3320" i="15" s="1"/>
  <c r="T3326" i="15"/>
  <c r="O3326" i="15"/>
  <c r="Q3326" i="15" s="1"/>
  <c r="T3351" i="15"/>
  <c r="O3351" i="15"/>
  <c r="Q3351" i="15" s="1"/>
  <c r="T3353" i="15"/>
  <c r="O3353" i="15"/>
  <c r="Q3353" i="15" s="1"/>
  <c r="T3357" i="15"/>
  <c r="O3357" i="15"/>
  <c r="Q3357" i="15" s="1"/>
  <c r="T3366" i="15"/>
  <c r="O3366" i="15"/>
  <c r="Q3366" i="15" s="1"/>
  <c r="T3643" i="15"/>
  <c r="O3643" i="15"/>
  <c r="Q3643" i="15" s="1"/>
  <c r="T3687" i="15"/>
  <c r="O3687" i="15"/>
  <c r="Q3687" i="15" s="1"/>
  <c r="T3719" i="15"/>
  <c r="O3719" i="15"/>
  <c r="Q3719" i="15" s="1"/>
  <c r="T3725" i="15"/>
  <c r="O3725" i="15"/>
  <c r="Q3725" i="15" s="1"/>
  <c r="T3733" i="15"/>
  <c r="O3733" i="15"/>
  <c r="Q3733" i="15" s="1"/>
  <c r="T3753" i="15"/>
  <c r="O3753" i="15"/>
  <c r="Q3753" i="15" s="1"/>
  <c r="T3755" i="15"/>
  <c r="O3755" i="15"/>
  <c r="Q3755" i="15" s="1"/>
  <c r="T3757" i="15"/>
  <c r="O3757" i="15"/>
  <c r="Q3757" i="15" s="1"/>
  <c r="T3759" i="15"/>
  <c r="O3759" i="15"/>
  <c r="Q3759" i="15" s="1"/>
  <c r="T3772" i="15"/>
  <c r="O3772" i="15"/>
  <c r="Q3772" i="15" s="1"/>
  <c r="T3781" i="15"/>
  <c r="O3781" i="15"/>
  <c r="Q3781" i="15" s="1"/>
  <c r="T3783" i="15"/>
  <c r="O3783" i="15"/>
  <c r="Q3783" i="15" s="1"/>
  <c r="T3788" i="15"/>
  <c r="O3788" i="15"/>
  <c r="Q3788" i="15" s="1"/>
  <c r="T3791" i="15"/>
  <c r="O3791" i="15"/>
  <c r="Q3791" i="15" s="1"/>
  <c r="T3797" i="15"/>
  <c r="O3797" i="15"/>
  <c r="Q3797" i="15" s="1"/>
  <c r="T3806" i="15"/>
  <c r="O3806" i="15"/>
  <c r="Q3806" i="15" s="1"/>
  <c r="T3945" i="15"/>
  <c r="O3945" i="15"/>
  <c r="Q3945" i="15" s="1"/>
  <c r="T4067" i="15"/>
  <c r="O4067" i="15"/>
  <c r="Q4067" i="15" s="1"/>
  <c r="T4413" i="15"/>
  <c r="O4413" i="15"/>
  <c r="Q4413" i="15" s="1"/>
  <c r="T4417" i="15"/>
  <c r="O4417" i="15"/>
  <c r="Q4417" i="15" s="1"/>
  <c r="T4419" i="15"/>
  <c r="O4419" i="15"/>
  <c r="Q4419" i="15" s="1"/>
  <c r="T4423" i="15"/>
  <c r="O4423" i="15"/>
  <c r="Q4423" i="15" s="1"/>
  <c r="T4426" i="15"/>
  <c r="O4426" i="15"/>
  <c r="Q4426" i="15" s="1"/>
  <c r="T4433" i="15"/>
  <c r="O4433" i="15"/>
  <c r="Q4433" i="15" s="1"/>
  <c r="T4439" i="15"/>
  <c r="O4439" i="15"/>
  <c r="Q4439" i="15" s="1"/>
  <c r="T4445" i="15"/>
  <c r="O4445" i="15"/>
  <c r="Q4445" i="15" s="1"/>
  <c r="T4449" i="15"/>
  <c r="O4449" i="15"/>
  <c r="Q4449" i="15" s="1"/>
  <c r="T4454" i="15"/>
  <c r="O4454" i="15"/>
  <c r="Q4454" i="15" s="1"/>
  <c r="T4469" i="15"/>
  <c r="O4469" i="15"/>
  <c r="Q4469" i="15" s="1"/>
  <c r="T4520" i="15"/>
  <c r="O4520" i="15"/>
  <c r="Q4520" i="15" s="1"/>
  <c r="T4527" i="15"/>
  <c r="O4527" i="15"/>
  <c r="Q4527" i="15" s="1"/>
  <c r="T4545" i="15"/>
  <c r="O4545" i="15"/>
  <c r="Q4545" i="15" s="1"/>
  <c r="T4556" i="15"/>
  <c r="O4556" i="15"/>
  <c r="Q4556" i="15" s="1"/>
  <c r="T4577" i="15"/>
  <c r="O4577" i="15"/>
  <c r="Q4577" i="15" s="1"/>
  <c r="T4579" i="15"/>
  <c r="O4579" i="15"/>
  <c r="Q4579" i="15" s="1"/>
  <c r="T4582" i="15"/>
  <c r="O4582" i="15"/>
  <c r="Q4582" i="15" s="1"/>
  <c r="T4587" i="15"/>
  <c r="O4587" i="15"/>
  <c r="Q4587" i="15" s="1"/>
  <c r="T4590" i="15"/>
  <c r="O4590" i="15"/>
  <c r="Q4590" i="15" s="1"/>
  <c r="T4592" i="15"/>
  <c r="O4592" i="15"/>
  <c r="Q4592" i="15" s="1"/>
  <c r="T4596" i="15"/>
  <c r="O4596" i="15"/>
  <c r="Q4596" i="15" s="1"/>
  <c r="T4601" i="15"/>
  <c r="O4601" i="15"/>
  <c r="Q4601" i="15" s="1"/>
  <c r="T4603" i="15"/>
  <c r="O4603" i="15"/>
  <c r="Q4603" i="15" s="1"/>
  <c r="T4608" i="15"/>
  <c r="O4608" i="15"/>
  <c r="Q4608" i="15" s="1"/>
  <c r="T4610" i="15"/>
  <c r="O4610" i="15"/>
  <c r="Q4610" i="15" s="1"/>
  <c r="T4614" i="15"/>
  <c r="O4614" i="15"/>
  <c r="Q4614" i="15" s="1"/>
  <c r="T4616" i="15"/>
  <c r="O4616" i="15"/>
  <c r="Q4616" i="15" s="1"/>
  <c r="T4640" i="15"/>
  <c r="O4640" i="15"/>
  <c r="Q4640" i="15" s="1"/>
  <c r="T4658" i="15"/>
  <c r="O4658" i="15"/>
  <c r="Q4658" i="15" s="1"/>
  <c r="T4664" i="15"/>
  <c r="O4664" i="15"/>
  <c r="Q4664" i="15" s="1"/>
  <c r="T4699" i="15"/>
  <c r="O4699" i="15"/>
  <c r="Q4699" i="15" s="1"/>
  <c r="T4727" i="15"/>
  <c r="O4727" i="15"/>
  <c r="Q4727" i="15" s="1"/>
  <c r="T4742" i="15"/>
  <c r="O4742" i="15"/>
  <c r="Q4742" i="15" s="1"/>
  <c r="T4746" i="15"/>
  <c r="O4746" i="15"/>
  <c r="Q4746" i="15" s="1"/>
  <c r="T4751" i="15"/>
  <c r="O4751" i="15"/>
  <c r="Q4751" i="15" s="1"/>
  <c r="T4779" i="15"/>
  <c r="O4779" i="15"/>
  <c r="Q4779" i="15" s="1"/>
  <c r="T4790" i="15"/>
  <c r="O4790" i="15"/>
  <c r="Q4790" i="15" s="1"/>
  <c r="T4807" i="15"/>
  <c r="O4807" i="15"/>
  <c r="Q4807" i="15" s="1"/>
  <c r="T4809" i="15"/>
  <c r="O4809" i="15"/>
  <c r="Q4809" i="15" s="1"/>
  <c r="T4812" i="15"/>
  <c r="O4812" i="15"/>
  <c r="Q4812" i="15" s="1"/>
  <c r="T4814" i="15"/>
  <c r="O4814" i="15"/>
  <c r="Q4814" i="15" s="1"/>
  <c r="T4816" i="15"/>
  <c r="O4816" i="15"/>
  <c r="Q4816" i="15" s="1"/>
  <c r="T4821" i="15"/>
  <c r="O4821" i="15"/>
  <c r="Q4821" i="15" s="1"/>
  <c r="T4825" i="15"/>
  <c r="O4825" i="15"/>
  <c r="Q4825" i="15" s="1"/>
  <c r="T4839" i="15"/>
  <c r="O4839" i="15"/>
  <c r="Q4839" i="15" s="1"/>
  <c r="T4845" i="15"/>
  <c r="O4845" i="15"/>
  <c r="Q4845" i="15" s="1"/>
  <c r="T4854" i="15"/>
  <c r="O4854" i="15"/>
  <c r="Q4854" i="15" s="1"/>
  <c r="T4860" i="15"/>
  <c r="O4860" i="15"/>
  <c r="Q4860" i="15" s="1"/>
  <c r="T4865" i="15"/>
  <c r="O4865" i="15"/>
  <c r="Q4865" i="15" s="1"/>
  <c r="T4881" i="15"/>
  <c r="O4881" i="15"/>
  <c r="Q4881" i="15" s="1"/>
  <c r="T4898" i="15"/>
  <c r="O4898" i="15"/>
  <c r="Q4898" i="15" s="1"/>
  <c r="T4910" i="15"/>
  <c r="O4910" i="15"/>
  <c r="Q4910" i="15" s="1"/>
  <c r="T4912" i="15"/>
  <c r="O4912" i="15"/>
  <c r="Q4912" i="15" s="1"/>
  <c r="T4917" i="15"/>
  <c r="O4917" i="15"/>
  <c r="Q4917" i="15" s="1"/>
  <c r="T4919" i="15"/>
  <c r="O4919" i="15"/>
  <c r="Q4919" i="15" s="1"/>
  <c r="T4923" i="15"/>
  <c r="O4923" i="15"/>
  <c r="Q4923" i="15" s="1"/>
  <c r="T4927" i="15"/>
  <c r="O4927" i="15"/>
  <c r="Q4927" i="15" s="1"/>
  <c r="T4929" i="15"/>
  <c r="O4929" i="15"/>
  <c r="Q4929" i="15" s="1"/>
  <c r="T4932" i="15"/>
  <c r="O4932" i="15"/>
  <c r="Q4932" i="15" s="1"/>
  <c r="T4939" i="15"/>
  <c r="O4939" i="15"/>
  <c r="Q4939" i="15" s="1"/>
  <c r="T106" i="15"/>
  <c r="O106" i="15"/>
  <c r="Q106" i="15" s="1"/>
  <c r="T205" i="15"/>
  <c r="O205" i="15"/>
  <c r="Q205" i="15" s="1"/>
  <c r="T213" i="15"/>
  <c r="O213" i="15"/>
  <c r="Q213" i="15" s="1"/>
  <c r="T237" i="15"/>
  <c r="O237" i="15"/>
  <c r="Q237" i="15" s="1"/>
  <c r="T256" i="15"/>
  <c r="O256" i="15"/>
  <c r="Q256" i="15" s="1"/>
  <c r="T269" i="15"/>
  <c r="O269" i="15"/>
  <c r="Q269" i="15" s="1"/>
  <c r="T279" i="15"/>
  <c r="O279" i="15"/>
  <c r="Q279" i="15" s="1"/>
  <c r="T285" i="15"/>
  <c r="O285" i="15"/>
  <c r="Q285" i="15" s="1"/>
  <c r="T293" i="15"/>
  <c r="O293" i="15"/>
  <c r="Q293" i="15" s="1"/>
  <c r="T316" i="15"/>
  <c r="O316" i="15"/>
  <c r="Q316" i="15" s="1"/>
  <c r="T331" i="15"/>
  <c r="O331" i="15"/>
  <c r="Q331" i="15" s="1"/>
  <c r="T334" i="15"/>
  <c r="O334" i="15"/>
  <c r="Q334" i="15" s="1"/>
  <c r="T336" i="15"/>
  <c r="O336" i="15"/>
  <c r="Q336" i="15" s="1"/>
  <c r="T341" i="15"/>
  <c r="O341" i="15"/>
  <c r="Q341" i="15" s="1"/>
  <c r="T346" i="15"/>
  <c r="O346" i="15"/>
  <c r="Q346" i="15" s="1"/>
  <c r="T350" i="15"/>
  <c r="O350" i="15"/>
  <c r="Q350" i="15" s="1"/>
  <c r="T361" i="15"/>
  <c r="O361" i="15"/>
  <c r="Q361" i="15" s="1"/>
  <c r="T365" i="15"/>
  <c r="O365" i="15"/>
  <c r="Q365" i="15" s="1"/>
  <c r="T406" i="15"/>
  <c r="O406" i="15"/>
  <c r="Q406" i="15" s="1"/>
  <c r="T412" i="15"/>
  <c r="O412" i="15"/>
  <c r="Q412" i="15" s="1"/>
  <c r="T421" i="15"/>
  <c r="O421" i="15"/>
  <c r="Q421" i="15" s="1"/>
  <c r="T446" i="15"/>
  <c r="O446" i="15"/>
  <c r="Q446" i="15" s="1"/>
  <c r="T492" i="15"/>
  <c r="O492" i="15"/>
  <c r="Q492" i="15" s="1"/>
  <c r="T556" i="15"/>
  <c r="O556" i="15"/>
  <c r="Q556" i="15" s="1"/>
  <c r="T575" i="15"/>
  <c r="O575" i="15"/>
  <c r="Q575" i="15" s="1"/>
  <c r="T592" i="15"/>
  <c r="O592" i="15"/>
  <c r="Q592" i="15" s="1"/>
  <c r="T626" i="15"/>
  <c r="O626" i="15"/>
  <c r="Q626" i="15" s="1"/>
  <c r="T633" i="15"/>
  <c r="O633" i="15"/>
  <c r="Q633" i="15" s="1"/>
  <c r="T639" i="15"/>
  <c r="O639" i="15"/>
  <c r="Q639" i="15" s="1"/>
  <c r="T641" i="15"/>
  <c r="O641" i="15"/>
  <c r="Q641" i="15" s="1"/>
  <c r="T644" i="15"/>
  <c r="O644" i="15"/>
  <c r="Q644" i="15" s="1"/>
  <c r="T647" i="15"/>
  <c r="O647" i="15"/>
  <c r="Q647" i="15" s="1"/>
  <c r="T649" i="15"/>
  <c r="O649" i="15"/>
  <c r="Q649" i="15" s="1"/>
  <c r="T653" i="15"/>
  <c r="O653" i="15"/>
  <c r="Q653" i="15" s="1"/>
  <c r="T658" i="15"/>
  <c r="O658" i="15"/>
  <c r="Q658" i="15" s="1"/>
  <c r="T671" i="15"/>
  <c r="O671" i="15"/>
  <c r="Q671" i="15" s="1"/>
  <c r="T678" i="15"/>
  <c r="O678" i="15"/>
  <c r="Q678" i="15" s="1"/>
  <c r="T680" i="15"/>
  <c r="O680" i="15"/>
  <c r="Q680" i="15" s="1"/>
  <c r="T685" i="15"/>
  <c r="O685" i="15"/>
  <c r="Q685" i="15" s="1"/>
  <c r="T688" i="15"/>
  <c r="O688" i="15"/>
  <c r="Q688" i="15" s="1"/>
  <c r="T693" i="15"/>
  <c r="O693" i="15"/>
  <c r="Q693" i="15" s="1"/>
  <c r="T701" i="15"/>
  <c r="O701" i="15"/>
  <c r="Q701" i="15" s="1"/>
  <c r="T709" i="15"/>
  <c r="O709" i="15"/>
  <c r="Q709" i="15" s="1"/>
  <c r="T719" i="15"/>
  <c r="O719" i="15"/>
  <c r="Q719" i="15" s="1"/>
  <c r="T734" i="15"/>
  <c r="O734" i="15"/>
  <c r="Q734" i="15" s="1"/>
  <c r="T741" i="15"/>
  <c r="O741" i="15"/>
  <c r="Q741" i="15" s="1"/>
  <c r="T995" i="15"/>
  <c r="O995" i="15"/>
  <c r="Q995" i="15" s="1"/>
  <c r="T1032" i="15"/>
  <c r="O1032" i="15"/>
  <c r="Q1032" i="15" s="1"/>
  <c r="T1049" i="15"/>
  <c r="O1049" i="15"/>
  <c r="Q1049" i="15" s="1"/>
  <c r="T1074" i="15"/>
  <c r="O1074" i="15"/>
  <c r="Q1074" i="15" s="1"/>
  <c r="T1330" i="15"/>
  <c r="O1330" i="15"/>
  <c r="Q1330" i="15" s="1"/>
  <c r="T1401" i="15"/>
  <c r="O1401" i="15"/>
  <c r="Q1401" i="15" s="1"/>
  <c r="T1487" i="15"/>
  <c r="O1487" i="15"/>
  <c r="Q1487" i="15" s="1"/>
  <c r="T1510" i="15"/>
  <c r="O1510" i="15"/>
  <c r="Q1510" i="15" s="1"/>
  <c r="T1567" i="15"/>
  <c r="O1567" i="15"/>
  <c r="Q1567" i="15" s="1"/>
  <c r="O1731" i="15"/>
  <c r="Q1731" i="15" s="1"/>
  <c r="T1731" i="15"/>
  <c r="T2010" i="15"/>
  <c r="O2010" i="15"/>
  <c r="Q2010" i="15" s="1"/>
  <c r="T2055" i="15"/>
  <c r="O2055" i="15"/>
  <c r="Q2055" i="15" s="1"/>
  <c r="T2221" i="15"/>
  <c r="O2221" i="15"/>
  <c r="Q2221" i="15" s="1"/>
  <c r="O2316" i="15"/>
  <c r="Q2316" i="15" s="1"/>
  <c r="T2316" i="15"/>
  <c r="T2887" i="15"/>
  <c r="O2887" i="15"/>
  <c r="Q2887" i="15" s="1"/>
  <c r="T3088" i="15"/>
  <c r="O3088" i="15"/>
  <c r="Q3088" i="15" s="1"/>
  <c r="T3090" i="15"/>
  <c r="O3090" i="15"/>
  <c r="Q3090" i="15" s="1"/>
  <c r="O3097" i="15"/>
  <c r="Q3097" i="15" s="1"/>
  <c r="T3097" i="15"/>
  <c r="T3105" i="15"/>
  <c r="O3105" i="15"/>
  <c r="Q3105" i="15" s="1"/>
  <c r="T3120" i="15"/>
  <c r="O3120" i="15"/>
  <c r="Q3120" i="15" s="1"/>
  <c r="T3123" i="15"/>
  <c r="O3123" i="15"/>
  <c r="Q3123" i="15" s="1"/>
  <c r="O3127" i="15"/>
  <c r="Q3127" i="15" s="1"/>
  <c r="T3127" i="15"/>
  <c r="T3130" i="15"/>
  <c r="O3130" i="15"/>
  <c r="Q3130" i="15" s="1"/>
  <c r="T3141" i="15"/>
  <c r="O3141" i="15"/>
  <c r="Q3141" i="15" s="1"/>
  <c r="T3152" i="15"/>
  <c r="O3152" i="15"/>
  <c r="Q3152" i="15" s="1"/>
  <c r="O3163" i="15"/>
  <c r="Q3163" i="15" s="1"/>
  <c r="T3163" i="15"/>
  <c r="T3169" i="15"/>
  <c r="O3169" i="15"/>
  <c r="Q3169" i="15" s="1"/>
  <c r="T3180" i="15"/>
  <c r="O3180" i="15"/>
  <c r="Q3180" i="15" s="1"/>
  <c r="T3182" i="15"/>
  <c r="O3182" i="15"/>
  <c r="Q3182" i="15" s="1"/>
  <c r="O3184" i="15"/>
  <c r="Q3184" i="15" s="1"/>
  <c r="T3184" i="15"/>
  <c r="T3257" i="15"/>
  <c r="O3257" i="15"/>
  <c r="Q3257" i="15" s="1"/>
  <c r="T3259" i="15"/>
  <c r="O3259" i="15"/>
  <c r="Q3259" i="15" s="1"/>
  <c r="T3261" i="15"/>
  <c r="O3261" i="15"/>
  <c r="Q3261" i="15" s="1"/>
  <c r="O3264" i="15"/>
  <c r="Q3264" i="15" s="1"/>
  <c r="T3264" i="15"/>
  <c r="T3266" i="15"/>
  <c r="O3266" i="15"/>
  <c r="Q3266" i="15" s="1"/>
  <c r="T3268" i="15"/>
  <c r="O3268" i="15"/>
  <c r="Q3268" i="15" s="1"/>
  <c r="T3270" i="15"/>
  <c r="O3270" i="15"/>
  <c r="Q3270" i="15" s="1"/>
  <c r="O3272" i="15"/>
  <c r="Q3272" i="15" s="1"/>
  <c r="T3272" i="15"/>
  <c r="T3278" i="15"/>
  <c r="O3278" i="15"/>
  <c r="Q3278" i="15" s="1"/>
  <c r="T3281" i="15"/>
  <c r="O3281" i="15"/>
  <c r="Q3281" i="15" s="1"/>
  <c r="T3285" i="15"/>
  <c r="O3285" i="15"/>
  <c r="Q3285" i="15" s="1"/>
  <c r="O3291" i="15"/>
  <c r="Q3291" i="15" s="1"/>
  <c r="T3291" i="15"/>
  <c r="T3295" i="15"/>
  <c r="O3295" i="15"/>
  <c r="Q3295" i="15" s="1"/>
  <c r="T3297" i="15"/>
  <c r="O3297" i="15"/>
  <c r="Q3297" i="15" s="1"/>
  <c r="T3301" i="15"/>
  <c r="O3301" i="15"/>
  <c r="Q3301" i="15" s="1"/>
  <c r="O3303" i="15"/>
  <c r="Q3303" i="15" s="1"/>
  <c r="T3303" i="15"/>
  <c r="T3307" i="15"/>
  <c r="O3307" i="15"/>
  <c r="Q3307" i="15" s="1"/>
  <c r="T3310" i="15"/>
  <c r="O3310" i="15"/>
  <c r="Q3310" i="15" s="1"/>
  <c r="T3313" i="15"/>
  <c r="O3313" i="15"/>
  <c r="Q3313" i="15" s="1"/>
  <c r="O3315" i="15"/>
  <c r="Q3315" i="15" s="1"/>
  <c r="T3315" i="15"/>
  <c r="T3317" i="15"/>
  <c r="O3317" i="15"/>
  <c r="Q3317" i="15" s="1"/>
  <c r="T3319" i="15"/>
  <c r="O3319" i="15"/>
  <c r="Q3319" i="15" s="1"/>
  <c r="T3322" i="15"/>
  <c r="O3322" i="15"/>
  <c r="Q3322" i="15" s="1"/>
  <c r="T3348" i="15"/>
  <c r="O3348" i="15"/>
  <c r="Q3348" i="15" s="1"/>
  <c r="T3352" i="15"/>
  <c r="O3352" i="15"/>
  <c r="Q3352" i="15" s="1"/>
  <c r="O3355" i="15"/>
  <c r="Q3355" i="15" s="1"/>
  <c r="T3355" i="15"/>
  <c r="T3358" i="15"/>
  <c r="O3358" i="15"/>
  <c r="Q3358" i="15" s="1"/>
  <c r="T3374" i="15"/>
  <c r="O3374" i="15"/>
  <c r="Q3374" i="15" s="1"/>
  <c r="T3673" i="15"/>
  <c r="O3673" i="15"/>
  <c r="Q3673" i="15" s="1"/>
  <c r="T3707" i="15"/>
  <c r="O3707" i="15"/>
  <c r="Q3707" i="15" s="1"/>
  <c r="T3721" i="15"/>
  <c r="O3721" i="15"/>
  <c r="Q3721" i="15" s="1"/>
  <c r="T3726" i="15"/>
  <c r="O3726" i="15"/>
  <c r="Q3726" i="15" s="1"/>
  <c r="T3747" i="15"/>
  <c r="O3747" i="15"/>
  <c r="Q3747" i="15" s="1"/>
  <c r="O3754" i="15"/>
  <c r="Q3754" i="15" s="1"/>
  <c r="T3754" i="15"/>
  <c r="T3756" i="15"/>
  <c r="O3756" i="15"/>
  <c r="Q3756" i="15" s="1"/>
  <c r="T3758" i="15"/>
  <c r="O3758" i="15"/>
  <c r="Q3758" i="15" s="1"/>
  <c r="T3770" i="15"/>
  <c r="O3770" i="15"/>
  <c r="Q3770" i="15" s="1"/>
  <c r="T3780" i="15"/>
  <c r="O3780" i="15"/>
  <c r="Q3780" i="15" s="1"/>
  <c r="T3782" i="15"/>
  <c r="O3782" i="15"/>
  <c r="Q3782" i="15" s="1"/>
  <c r="T3786" i="15"/>
  <c r="O3786" i="15"/>
  <c r="Q3786" i="15" s="1"/>
  <c r="T3790" i="15"/>
  <c r="O3790" i="15"/>
  <c r="Q3790" i="15" s="1"/>
  <c r="O3793" i="15"/>
  <c r="Q3793" i="15" s="1"/>
  <c r="T3793" i="15"/>
  <c r="T3803" i="15"/>
  <c r="O3803" i="15"/>
  <c r="Q3803" i="15" s="1"/>
  <c r="T3941" i="15"/>
  <c r="O3941" i="15"/>
  <c r="Q3941" i="15" s="1"/>
  <c r="T3953" i="15"/>
  <c r="O3953" i="15"/>
  <c r="Q3953" i="15" s="1"/>
  <c r="T4085" i="15"/>
  <c r="O4085" i="15"/>
  <c r="Q4085" i="15" s="1"/>
  <c r="T4414" i="15"/>
  <c r="O4414" i="15"/>
  <c r="Q4414" i="15" s="1"/>
  <c r="T4418" i="15"/>
  <c r="O4418" i="15"/>
  <c r="Q4418" i="15" s="1"/>
  <c r="T4420" i="15"/>
  <c r="O4420" i="15"/>
  <c r="Q4420" i="15" s="1"/>
  <c r="O4424" i="15"/>
  <c r="Q4424" i="15" s="1"/>
  <c r="T4424" i="15"/>
  <c r="T4427" i="15"/>
  <c r="O4427" i="15"/>
  <c r="Q4427" i="15" s="1"/>
  <c r="T4437" i="15"/>
  <c r="O4437" i="15"/>
  <c r="Q4437" i="15" s="1"/>
  <c r="T4440" i="15"/>
  <c r="O4440" i="15"/>
  <c r="Q4440" i="15" s="1"/>
  <c r="T4446" i="15"/>
  <c r="O4446" i="15"/>
  <c r="Q4446" i="15" s="1"/>
  <c r="T4453" i="15"/>
  <c r="O4453" i="15"/>
  <c r="Q4453" i="15" s="1"/>
  <c r="T4461" i="15"/>
  <c r="O4461" i="15"/>
  <c r="Q4461" i="15" s="1"/>
  <c r="T4470" i="15"/>
  <c r="O4470" i="15"/>
  <c r="Q4470" i="15" s="1"/>
  <c r="O4524" i="15"/>
  <c r="Q4524" i="15" s="1"/>
  <c r="T4524" i="15"/>
  <c r="T4543" i="15"/>
  <c r="O4543" i="15"/>
  <c r="Q4543" i="15" s="1"/>
  <c r="T4546" i="15"/>
  <c r="O4546" i="15"/>
  <c r="Q4546" i="15" s="1"/>
  <c r="T4574" i="15"/>
  <c r="O4574" i="15"/>
  <c r="Q4574" i="15" s="1"/>
  <c r="T4578" i="15"/>
  <c r="O4578" i="15"/>
  <c r="Q4578" i="15" s="1"/>
  <c r="T4581" i="15"/>
  <c r="O4581" i="15"/>
  <c r="Q4581" i="15" s="1"/>
  <c r="T4583" i="15"/>
  <c r="O4583" i="15"/>
  <c r="Q4583" i="15" s="1"/>
  <c r="T4589" i="15"/>
  <c r="O4589" i="15"/>
  <c r="Q4589" i="15" s="1"/>
  <c r="O4591" i="15"/>
  <c r="Q4591" i="15" s="1"/>
  <c r="T4591" i="15"/>
  <c r="T4594" i="15"/>
  <c r="O4594" i="15"/>
  <c r="Q4594" i="15" s="1"/>
  <c r="T4598" i="15"/>
  <c r="O4598" i="15"/>
  <c r="Q4598" i="15" s="1"/>
  <c r="T4602" i="15"/>
  <c r="O4602" i="15"/>
  <c r="Q4602" i="15" s="1"/>
  <c r="T4606" i="15"/>
  <c r="O4606" i="15"/>
  <c r="Q4606" i="15" s="1"/>
  <c r="T4609" i="15"/>
  <c r="O4609" i="15"/>
  <c r="Q4609" i="15" s="1"/>
  <c r="T4611" i="15"/>
  <c r="O4611" i="15"/>
  <c r="Q4611" i="15" s="1"/>
  <c r="T4615" i="15"/>
  <c r="O4615" i="15"/>
  <c r="Q4615" i="15" s="1"/>
  <c r="O4620" i="15"/>
  <c r="Q4620" i="15" s="1"/>
  <c r="T4620" i="15"/>
  <c r="T4657" i="15"/>
  <c r="O4657" i="15"/>
  <c r="Q4657" i="15" s="1"/>
  <c r="T4660" i="15"/>
  <c r="O4660" i="15"/>
  <c r="Q4660" i="15" s="1"/>
  <c r="T4674" i="15"/>
  <c r="O4674" i="15"/>
  <c r="Q4674" i="15" s="1"/>
  <c r="T4701" i="15"/>
  <c r="O4701" i="15"/>
  <c r="Q4701" i="15" s="1"/>
  <c r="T4735" i="15"/>
  <c r="O4735" i="15"/>
  <c r="Q4735" i="15" s="1"/>
  <c r="T4743" i="15"/>
  <c r="O4743" i="15"/>
  <c r="Q4743" i="15" s="1"/>
  <c r="T4747" i="15"/>
  <c r="O4747" i="15"/>
  <c r="Q4747" i="15" s="1"/>
  <c r="O4774" i="15"/>
  <c r="Q4774" i="15" s="1"/>
  <c r="T4774" i="15"/>
  <c r="T4786" i="15"/>
  <c r="O4786" i="15"/>
  <c r="Q4786" i="15" s="1"/>
  <c r="T4796" i="15"/>
  <c r="O4796" i="15"/>
  <c r="Q4796" i="15" s="1"/>
  <c r="T4808" i="15"/>
  <c r="O4808" i="15"/>
  <c r="Q4808" i="15" s="1"/>
  <c r="T4810" i="15"/>
  <c r="O4810" i="15"/>
  <c r="Q4810" i="15" s="1"/>
  <c r="T4813" i="15"/>
  <c r="O4813" i="15"/>
  <c r="Q4813" i="15" s="1"/>
  <c r="T4815" i="15"/>
  <c r="O4815" i="15"/>
  <c r="Q4815" i="15" s="1"/>
  <c r="T4817" i="15"/>
  <c r="O4817" i="15"/>
  <c r="Q4817" i="15" s="1"/>
  <c r="O4824" i="15"/>
  <c r="Q4824" i="15" s="1"/>
  <c r="T4824" i="15"/>
  <c r="T4832" i="15"/>
  <c r="O4832" i="15"/>
  <c r="Q4832" i="15" s="1"/>
  <c r="T4844" i="15"/>
  <c r="O4844" i="15"/>
  <c r="Q4844" i="15" s="1"/>
  <c r="T4851" i="15"/>
  <c r="O4851" i="15"/>
  <c r="Q4851" i="15" s="1"/>
  <c r="T4856" i="15"/>
  <c r="O4856" i="15"/>
  <c r="Q4856" i="15" s="1"/>
  <c r="T4863" i="15"/>
  <c r="O4863" i="15"/>
  <c r="Q4863" i="15" s="1"/>
  <c r="T4866" i="15"/>
  <c r="O4866" i="15"/>
  <c r="Q4866" i="15" s="1"/>
  <c r="T4886" i="15"/>
  <c r="O4886" i="15"/>
  <c r="Q4886" i="15" s="1"/>
  <c r="O4905" i="15"/>
  <c r="Q4905" i="15" s="1"/>
  <c r="T4905" i="15"/>
  <c r="T4911" i="15"/>
  <c r="O4911" i="15"/>
  <c r="Q4911" i="15" s="1"/>
  <c r="T4914" i="15"/>
  <c r="O4914" i="15"/>
  <c r="Q4914" i="15" s="1"/>
  <c r="T4918" i="15"/>
  <c r="O4918" i="15"/>
  <c r="Q4918" i="15" s="1"/>
  <c r="T4922" i="15"/>
  <c r="O4922" i="15"/>
  <c r="Q4922" i="15" s="1"/>
  <c r="T4924" i="15"/>
  <c r="O4924" i="15"/>
  <c r="Q4924" i="15" s="1"/>
  <c r="T4928" i="15"/>
  <c r="O4928" i="15"/>
  <c r="Q4928" i="15" s="1"/>
  <c r="T4931" i="15"/>
  <c r="O4931" i="15"/>
  <c r="Q4931" i="15" s="1"/>
  <c r="O4938" i="15"/>
  <c r="Q4938" i="15" s="1"/>
  <c r="T4938" i="15"/>
  <c r="T46" i="15"/>
  <c r="O46" i="15"/>
  <c r="Q46" i="15" s="1"/>
  <c r="T56" i="15"/>
  <c r="O56" i="15"/>
  <c r="Q56" i="15" s="1"/>
  <c r="T80" i="15"/>
  <c r="O80" i="15"/>
  <c r="Q80" i="15" s="1"/>
  <c r="T102" i="15"/>
  <c r="O102" i="15"/>
  <c r="Q102" i="15" s="1"/>
  <c r="T110" i="15"/>
  <c r="O110" i="15"/>
  <c r="Q110" i="15" s="1"/>
  <c r="T117" i="15"/>
  <c r="O117" i="15"/>
  <c r="Q117" i="15" s="1"/>
  <c r="T120" i="15"/>
  <c r="O120" i="15"/>
  <c r="Q120" i="15" s="1"/>
  <c r="T125" i="15"/>
  <c r="O125" i="15"/>
  <c r="Q125" i="15" s="1"/>
  <c r="T129" i="15"/>
  <c r="O129" i="15"/>
  <c r="Q129" i="15" s="1"/>
  <c r="T136" i="15"/>
  <c r="O136" i="15"/>
  <c r="Q136" i="15" s="1"/>
  <c r="T145" i="15"/>
  <c r="O145" i="15"/>
  <c r="Q145" i="15" s="1"/>
  <c r="T154" i="15"/>
  <c r="O154" i="15"/>
  <c r="Q154" i="15" s="1"/>
  <c r="T162" i="15"/>
  <c r="O162" i="15"/>
  <c r="Q162" i="15" s="1"/>
  <c r="T548" i="15"/>
  <c r="O548" i="15"/>
  <c r="Q548" i="15" s="1"/>
  <c r="T682" i="15"/>
  <c r="O682" i="15"/>
  <c r="Q682" i="15" s="1"/>
  <c r="T697" i="15"/>
  <c r="O697" i="15"/>
  <c r="Q697" i="15" s="1"/>
  <c r="T707" i="15"/>
  <c r="O707" i="15"/>
  <c r="Q707" i="15" s="1"/>
  <c r="T713" i="15"/>
  <c r="O713" i="15"/>
  <c r="Q713" i="15" s="1"/>
  <c r="T721" i="15"/>
  <c r="O721" i="15"/>
  <c r="Q721" i="15" s="1"/>
  <c r="T731" i="15"/>
  <c r="O731" i="15"/>
  <c r="Q731" i="15" s="1"/>
  <c r="T733" i="15"/>
  <c r="O733" i="15"/>
  <c r="Q733" i="15" s="1"/>
  <c r="T742" i="15"/>
  <c r="O742" i="15"/>
  <c r="Q742" i="15" s="1"/>
  <c r="T744" i="15"/>
  <c r="O744" i="15"/>
  <c r="Q744" i="15" s="1"/>
  <c r="T1126" i="15"/>
  <c r="O1126" i="15"/>
  <c r="Q1126" i="15" s="1"/>
  <c r="T1130" i="15"/>
  <c r="O1130" i="15"/>
  <c r="Q1130" i="15" s="1"/>
  <c r="T1163" i="15"/>
  <c r="O1163" i="15"/>
  <c r="Q1163" i="15" s="1"/>
  <c r="T1319" i="15"/>
  <c r="O1319" i="15"/>
  <c r="Q1319" i="15" s="1"/>
  <c r="T1321" i="15"/>
  <c r="O1321" i="15"/>
  <c r="Q1321" i="15" s="1"/>
  <c r="T1334" i="15"/>
  <c r="O1334" i="15"/>
  <c r="Q1334" i="15" s="1"/>
  <c r="T1354" i="15"/>
  <c r="O1354" i="15"/>
  <c r="Q1354" i="15" s="1"/>
  <c r="T1378" i="15"/>
  <c r="O1378" i="15"/>
  <c r="Q1378" i="15" s="1"/>
  <c r="T1389" i="15"/>
  <c r="O1389" i="15"/>
  <c r="Q1389" i="15" s="1"/>
  <c r="T1416" i="15"/>
  <c r="O1416" i="15"/>
  <c r="Q1416" i="15" s="1"/>
  <c r="T1446" i="15"/>
  <c r="O1446" i="15"/>
  <c r="Q1446" i="15" s="1"/>
  <c r="T1449" i="15"/>
  <c r="O1449" i="15"/>
  <c r="Q1449" i="15" s="1"/>
  <c r="T1454" i="15"/>
  <c r="O1454" i="15"/>
  <c r="Q1454" i="15" s="1"/>
  <c r="T1483" i="15"/>
  <c r="O1483" i="15"/>
  <c r="Q1483" i="15" s="1"/>
  <c r="T1519" i="15"/>
  <c r="O1519" i="15"/>
  <c r="Q1519" i="15" s="1"/>
  <c r="T1532" i="15"/>
  <c r="O1532" i="15"/>
  <c r="Q1532" i="15" s="1"/>
  <c r="T1535" i="15"/>
  <c r="O1535" i="15"/>
  <c r="Q1535" i="15" s="1"/>
  <c r="T1624" i="15"/>
  <c r="O1624" i="15"/>
  <c r="Q1624" i="15" s="1"/>
  <c r="T1626" i="15"/>
  <c r="O1626" i="15"/>
  <c r="Q1626" i="15" s="1"/>
  <c r="T1634" i="15"/>
  <c r="O1634" i="15"/>
  <c r="Q1634" i="15" s="1"/>
  <c r="T1639" i="15"/>
  <c r="O1639" i="15"/>
  <c r="Q1639" i="15" s="1"/>
  <c r="T1642" i="15"/>
  <c r="O1642" i="15"/>
  <c r="Q1642" i="15" s="1"/>
  <c r="T1644" i="15"/>
  <c r="O1644" i="15"/>
  <c r="Q1644" i="15" s="1"/>
  <c r="T1646" i="15"/>
  <c r="O1646" i="15"/>
  <c r="Q1646" i="15" s="1"/>
  <c r="T1651" i="15"/>
  <c r="O1651" i="15"/>
  <c r="Q1651" i="15" s="1"/>
  <c r="T1664" i="15"/>
  <c r="O1664" i="15"/>
  <c r="Q1664" i="15" s="1"/>
  <c r="T2462" i="15"/>
  <c r="O2462" i="15"/>
  <c r="Q2462" i="15" s="1"/>
  <c r="T2590" i="15"/>
  <c r="O2590" i="15"/>
  <c r="Q2590" i="15" s="1"/>
  <c r="T2842" i="15"/>
  <c r="O2842" i="15"/>
  <c r="Q2842" i="15" s="1"/>
  <c r="T3046" i="15"/>
  <c r="O3046" i="15"/>
  <c r="Q3046" i="15" s="1"/>
  <c r="T3356" i="15"/>
  <c r="O3356" i="15"/>
  <c r="Q3356" i="15" s="1"/>
  <c r="T3632" i="15"/>
  <c r="O3632" i="15"/>
  <c r="Q3632" i="15" s="1"/>
  <c r="T3648" i="15"/>
  <c r="O3648" i="15"/>
  <c r="Q3648" i="15" s="1"/>
  <c r="T3659" i="15"/>
  <c r="O3659" i="15"/>
  <c r="Q3659" i="15" s="1"/>
  <c r="T3661" i="15"/>
  <c r="O3661" i="15"/>
  <c r="Q3661" i="15" s="1"/>
  <c r="T3667" i="15"/>
  <c r="O3667" i="15"/>
  <c r="Q3667" i="15" s="1"/>
  <c r="T3669" i="15"/>
  <c r="O3669" i="15"/>
  <c r="Q3669" i="15" s="1"/>
  <c r="T3676" i="15"/>
  <c r="O3676" i="15"/>
  <c r="Q3676" i="15" s="1"/>
  <c r="T3694" i="15"/>
  <c r="O3694" i="15"/>
  <c r="Q3694" i="15" s="1"/>
  <c r="T3697" i="15"/>
  <c r="O3697" i="15"/>
  <c r="Q3697" i="15" s="1"/>
  <c r="T3708" i="15"/>
  <c r="O3708" i="15"/>
  <c r="Q3708" i="15" s="1"/>
  <c r="T3710" i="15"/>
  <c r="O3710" i="15"/>
  <c r="Q3710" i="15" s="1"/>
  <c r="T3717" i="15"/>
  <c r="O3717" i="15"/>
  <c r="Q3717" i="15" s="1"/>
  <c r="T3735" i="15"/>
  <c r="O3735" i="15"/>
  <c r="Q3735" i="15" s="1"/>
  <c r="T3769" i="15"/>
  <c r="O3769" i="15"/>
  <c r="Q3769" i="15" s="1"/>
  <c r="T3857" i="15"/>
  <c r="O3857" i="15"/>
  <c r="Q3857" i="15" s="1"/>
  <c r="T3881" i="15"/>
  <c r="O3881" i="15"/>
  <c r="Q3881" i="15" s="1"/>
  <c r="T3942" i="15"/>
  <c r="O3942" i="15"/>
  <c r="Q3942" i="15" s="1"/>
  <c r="T4091" i="15"/>
  <c r="O4091" i="15"/>
  <c r="Q4091" i="15" s="1"/>
  <c r="T4109" i="15"/>
  <c r="O4109" i="15"/>
  <c r="Q4109" i="15" s="1"/>
  <c r="T4122" i="15"/>
  <c r="O4122" i="15"/>
  <c r="Q4122" i="15" s="1"/>
  <c r="T4127" i="15"/>
  <c r="O4127" i="15"/>
  <c r="Q4127" i="15" s="1"/>
  <c r="T4133" i="15"/>
  <c r="O4133" i="15"/>
  <c r="Q4133" i="15" s="1"/>
  <c r="T4180" i="15"/>
  <c r="O4180" i="15"/>
  <c r="Q4180" i="15" s="1"/>
  <c r="T4385" i="15"/>
  <c r="O4385" i="15"/>
  <c r="Q4385" i="15" s="1"/>
  <c r="T4452" i="15"/>
  <c r="O4452" i="15"/>
  <c r="Q4452" i="15" s="1"/>
  <c r="T4530" i="15"/>
  <c r="O4530" i="15"/>
  <c r="Q4530" i="15" s="1"/>
  <c r="T4550" i="15"/>
  <c r="O4550" i="15"/>
  <c r="Q4550" i="15" s="1"/>
  <c r="T4618" i="15"/>
  <c r="O4618" i="15"/>
  <c r="Q4618" i="15" s="1"/>
  <c r="T4706" i="15"/>
  <c r="O4706" i="15"/>
  <c r="Q4706" i="15" s="1"/>
  <c r="T4734" i="15"/>
  <c r="O4734" i="15"/>
  <c r="Q4734" i="15" s="1"/>
  <c r="T4787" i="15"/>
  <c r="O4787" i="15"/>
  <c r="Q4787" i="15" s="1"/>
  <c r="T4789" i="15"/>
  <c r="O4789" i="15"/>
  <c r="Q4789" i="15" s="1"/>
  <c r="T4792" i="15"/>
  <c r="O4792" i="15"/>
  <c r="Q4792" i="15" s="1"/>
  <c r="T4805" i="15"/>
  <c r="O4805" i="15"/>
  <c r="Q4805" i="15" s="1"/>
  <c r="T4818" i="15"/>
  <c r="O4818" i="15"/>
  <c r="Q4818" i="15" s="1"/>
  <c r="T4822" i="15"/>
  <c r="O4822" i="15"/>
  <c r="Q4822" i="15" s="1"/>
  <c r="T4836" i="15"/>
  <c r="O4836" i="15"/>
  <c r="Q4836" i="15" s="1"/>
  <c r="T4840" i="15"/>
  <c r="O4840" i="15"/>
  <c r="Q4840" i="15" s="1"/>
  <c r="T4842" i="15"/>
  <c r="O4842" i="15"/>
  <c r="Q4842" i="15" s="1"/>
  <c r="T4847" i="15"/>
  <c r="O4847" i="15"/>
  <c r="Q4847" i="15" s="1"/>
  <c r="T4850" i="15"/>
  <c r="O4850" i="15"/>
  <c r="Q4850" i="15" s="1"/>
  <c r="T4857" i="15"/>
  <c r="O4857" i="15"/>
  <c r="Q4857" i="15" s="1"/>
  <c r="T4859" i="15"/>
  <c r="O4859" i="15"/>
  <c r="Q4859" i="15" s="1"/>
  <c r="T4867" i="15"/>
  <c r="O4867" i="15"/>
  <c r="Q4867" i="15" s="1"/>
  <c r="T4894" i="15"/>
  <c r="O4894" i="15"/>
  <c r="Q4894" i="15" s="1"/>
  <c r="T4904" i="15"/>
  <c r="O4904" i="15"/>
  <c r="Q4904" i="15" s="1"/>
  <c r="T35" i="15"/>
  <c r="O35" i="15"/>
  <c r="Q35" i="15" s="1"/>
  <c r="T55" i="15"/>
  <c r="O55" i="15"/>
  <c r="Q55" i="15" s="1"/>
  <c r="O79" i="15"/>
  <c r="Q79" i="15" s="1"/>
  <c r="T79" i="15"/>
  <c r="T94" i="15"/>
  <c r="O94" i="15"/>
  <c r="Q94" i="15" s="1"/>
  <c r="T107" i="15"/>
  <c r="O107" i="15"/>
  <c r="Q107" i="15" s="1"/>
  <c r="T111" i="15"/>
  <c r="O111" i="15"/>
  <c r="Q111" i="15" s="1"/>
  <c r="O118" i="15"/>
  <c r="Q118" i="15" s="1"/>
  <c r="T118" i="15"/>
  <c r="T123" i="15"/>
  <c r="O123" i="15"/>
  <c r="Q123" i="15" s="1"/>
  <c r="T128" i="15"/>
  <c r="O128" i="15"/>
  <c r="Q128" i="15" s="1"/>
  <c r="T135" i="15"/>
  <c r="O135" i="15"/>
  <c r="Q135" i="15" s="1"/>
  <c r="O140" i="15"/>
  <c r="Q140" i="15" s="1"/>
  <c r="T140" i="15"/>
  <c r="T151" i="15"/>
  <c r="O151" i="15"/>
  <c r="Q151" i="15" s="1"/>
  <c r="T155" i="15"/>
  <c r="O155" i="15"/>
  <c r="Q155" i="15" s="1"/>
  <c r="T166" i="15"/>
  <c r="O166" i="15"/>
  <c r="Q166" i="15" s="1"/>
  <c r="O642" i="15"/>
  <c r="Q642" i="15" s="1"/>
  <c r="T642" i="15"/>
  <c r="T696" i="15"/>
  <c r="O696" i="15"/>
  <c r="Q696" i="15" s="1"/>
  <c r="T705" i="15"/>
  <c r="O705" i="15"/>
  <c r="Q705" i="15" s="1"/>
  <c r="T712" i="15"/>
  <c r="O712" i="15"/>
  <c r="Q712" i="15" s="1"/>
  <c r="T714" i="15"/>
  <c r="O714" i="15"/>
  <c r="Q714" i="15" s="1"/>
  <c r="T723" i="15"/>
  <c r="O723" i="15"/>
  <c r="Q723" i="15" s="1"/>
  <c r="T732" i="15"/>
  <c r="O732" i="15"/>
  <c r="Q732" i="15" s="1"/>
  <c r="O735" i="15"/>
  <c r="Q735" i="15" s="1"/>
  <c r="T735" i="15"/>
  <c r="T743" i="15"/>
  <c r="O743" i="15"/>
  <c r="Q743" i="15" s="1"/>
  <c r="T745" i="15"/>
  <c r="O745" i="15"/>
  <c r="Q745" i="15" s="1"/>
  <c r="T1129" i="15"/>
  <c r="O1129" i="15"/>
  <c r="Q1129" i="15" s="1"/>
  <c r="T1132" i="15"/>
  <c r="O1132" i="15"/>
  <c r="Q1132" i="15" s="1"/>
  <c r="T1164" i="15"/>
  <c r="O1164" i="15"/>
  <c r="Q1164" i="15" s="1"/>
  <c r="T1320" i="15"/>
  <c r="O1320" i="15"/>
  <c r="Q1320" i="15" s="1"/>
  <c r="T1322" i="15"/>
  <c r="O1322" i="15"/>
  <c r="Q1322" i="15" s="1"/>
  <c r="O1339" i="15"/>
  <c r="Q1339" i="15" s="1"/>
  <c r="T1339" i="15"/>
  <c r="T1367" i="15"/>
  <c r="O1367" i="15"/>
  <c r="Q1367" i="15" s="1"/>
  <c r="T1379" i="15"/>
  <c r="O1379" i="15"/>
  <c r="Q1379" i="15" s="1"/>
  <c r="T1411" i="15"/>
  <c r="O1411" i="15"/>
  <c r="Q1411" i="15" s="1"/>
  <c r="T1444" i="15"/>
  <c r="O1444" i="15"/>
  <c r="Q1444" i="15" s="1"/>
  <c r="T1448" i="15"/>
  <c r="O1448" i="15"/>
  <c r="Q1448" i="15" s="1"/>
  <c r="T1453" i="15"/>
  <c r="O1453" i="15"/>
  <c r="Q1453" i="15" s="1"/>
  <c r="T1475" i="15"/>
  <c r="O1475" i="15"/>
  <c r="Q1475" i="15" s="1"/>
  <c r="O1505" i="15"/>
  <c r="Q1505" i="15" s="1"/>
  <c r="T1505" i="15"/>
  <c r="T1531" i="15"/>
  <c r="O1531" i="15"/>
  <c r="Q1531" i="15" s="1"/>
  <c r="T1533" i="15"/>
  <c r="O1533" i="15"/>
  <c r="Q1533" i="15" s="1"/>
  <c r="T1606" i="15"/>
  <c r="O1606" i="15"/>
  <c r="Q1606" i="15" s="1"/>
  <c r="T1625" i="15"/>
  <c r="O1625" i="15"/>
  <c r="Q1625" i="15" s="1"/>
  <c r="T1628" i="15"/>
  <c r="O1628" i="15"/>
  <c r="Q1628" i="15" s="1"/>
  <c r="T1638" i="15"/>
  <c r="O1638" i="15"/>
  <c r="Q1638" i="15" s="1"/>
  <c r="T1640" i="15"/>
  <c r="O1640" i="15"/>
  <c r="Q1640" i="15" s="1"/>
  <c r="O1643" i="15"/>
  <c r="Q1643" i="15" s="1"/>
  <c r="T1643" i="15"/>
  <c r="T1645" i="15"/>
  <c r="O1645" i="15"/>
  <c r="Q1645" i="15" s="1"/>
  <c r="T1647" i="15"/>
  <c r="O1647" i="15"/>
  <c r="Q1647" i="15" s="1"/>
  <c r="T1663" i="15"/>
  <c r="O1663" i="15"/>
  <c r="Q1663" i="15" s="1"/>
  <c r="O2132" i="15"/>
  <c r="Q2132" i="15" s="1"/>
  <c r="T2132" i="15"/>
  <c r="T2493" i="15"/>
  <c r="O2493" i="15"/>
  <c r="Q2493" i="15" s="1"/>
  <c r="T2841" i="15"/>
  <c r="O2841" i="15"/>
  <c r="Q2841" i="15" s="1"/>
  <c r="T2843" i="15"/>
  <c r="O2843" i="15"/>
  <c r="Q2843" i="15" s="1"/>
  <c r="O3229" i="15"/>
  <c r="Q3229" i="15" s="1"/>
  <c r="T3229" i="15"/>
  <c r="T3384" i="15"/>
  <c r="O3384" i="15"/>
  <c r="Q3384" i="15" s="1"/>
  <c r="T3636" i="15"/>
  <c r="O3636" i="15"/>
  <c r="Q3636" i="15" s="1"/>
  <c r="T3656" i="15"/>
  <c r="O3656" i="15"/>
  <c r="Q3656" i="15" s="1"/>
  <c r="O3660" i="15"/>
  <c r="Q3660" i="15" s="1"/>
  <c r="T3660" i="15"/>
  <c r="T3662" i="15"/>
  <c r="O3662" i="15"/>
  <c r="Q3662" i="15" s="1"/>
  <c r="T3668" i="15"/>
  <c r="O3668" i="15"/>
  <c r="Q3668" i="15" s="1"/>
  <c r="T3672" i="15"/>
  <c r="O3672" i="15"/>
  <c r="Q3672" i="15" s="1"/>
  <c r="O3686" i="15"/>
  <c r="Q3686" i="15" s="1"/>
  <c r="T3686" i="15"/>
  <c r="T3695" i="15"/>
  <c r="O3695" i="15"/>
  <c r="Q3695" i="15" s="1"/>
  <c r="T3703" i="15"/>
  <c r="O3703" i="15"/>
  <c r="Q3703" i="15" s="1"/>
  <c r="T3709" i="15"/>
  <c r="O3709" i="15"/>
  <c r="Q3709" i="15" s="1"/>
  <c r="O3711" i="15"/>
  <c r="Q3711" i="15" s="1"/>
  <c r="T3711" i="15"/>
  <c r="T3728" i="15"/>
  <c r="O3728" i="15"/>
  <c r="Q3728" i="15" s="1"/>
  <c r="T3761" i="15"/>
  <c r="O3761" i="15"/>
  <c r="Q3761" i="15" s="1"/>
  <c r="T3794" i="15"/>
  <c r="O3794" i="15"/>
  <c r="Q3794" i="15" s="1"/>
  <c r="O3880" i="15"/>
  <c r="Q3880" i="15" s="1"/>
  <c r="T3880" i="15"/>
  <c r="T3886" i="15"/>
  <c r="O3886" i="15"/>
  <c r="Q3886" i="15" s="1"/>
  <c r="T4040" i="15"/>
  <c r="O4040" i="15"/>
  <c r="Q4040" i="15" s="1"/>
  <c r="T4092" i="15"/>
  <c r="O4092" i="15"/>
  <c r="Q4092" i="15" s="1"/>
  <c r="O4116" i="15"/>
  <c r="Q4116" i="15" s="1"/>
  <c r="T4116" i="15"/>
  <c r="T4123" i="15"/>
  <c r="O4123" i="15"/>
  <c r="Q4123" i="15" s="1"/>
  <c r="T4131" i="15"/>
  <c r="O4131" i="15"/>
  <c r="Q4131" i="15" s="1"/>
  <c r="T4134" i="15"/>
  <c r="O4134" i="15"/>
  <c r="Q4134" i="15" s="1"/>
  <c r="O4380" i="15"/>
  <c r="Q4380" i="15" s="1"/>
  <c r="T4380" i="15"/>
  <c r="T4428" i="15"/>
  <c r="O4428" i="15"/>
  <c r="Q4428" i="15" s="1"/>
  <c r="T4521" i="15"/>
  <c r="O4521" i="15"/>
  <c r="Q4521" i="15" s="1"/>
  <c r="T4544" i="15"/>
  <c r="O4544" i="15"/>
  <c r="Q4544" i="15" s="1"/>
  <c r="O4551" i="15"/>
  <c r="Q4551" i="15" s="1"/>
  <c r="T4551" i="15"/>
  <c r="T4636" i="15"/>
  <c r="O4636" i="15"/>
  <c r="Q4636" i="15" s="1"/>
  <c r="T4730" i="15"/>
  <c r="O4730" i="15"/>
  <c r="Q4730" i="15" s="1"/>
  <c r="T4738" i="15"/>
  <c r="O4738" i="15"/>
  <c r="Q4738" i="15" s="1"/>
  <c r="O4788" i="15"/>
  <c r="Q4788" i="15" s="1"/>
  <c r="T4788" i="15"/>
  <c r="T4791" i="15"/>
  <c r="O4791" i="15"/>
  <c r="Q4791" i="15" s="1"/>
  <c r="T4793" i="15"/>
  <c r="O4793" i="15"/>
  <c r="Q4793" i="15" s="1"/>
  <c r="T4806" i="15"/>
  <c r="O4806" i="15"/>
  <c r="Q4806" i="15" s="1"/>
  <c r="O4819" i="15"/>
  <c r="Q4819" i="15" s="1"/>
  <c r="T4819" i="15"/>
  <c r="T4831" i="15"/>
  <c r="O4831" i="15"/>
  <c r="Q4831" i="15" s="1"/>
  <c r="T4837" i="15"/>
  <c r="O4837" i="15"/>
  <c r="Q4837" i="15" s="1"/>
  <c r="T4841" i="15"/>
  <c r="O4841" i="15"/>
  <c r="Q4841" i="15" s="1"/>
  <c r="O4843" i="15"/>
  <c r="Q4843" i="15" s="1"/>
  <c r="T4843" i="15"/>
  <c r="T4849" i="15"/>
  <c r="O4849" i="15"/>
  <c r="Q4849" i="15" s="1"/>
  <c r="T4855" i="15"/>
  <c r="O4855" i="15"/>
  <c r="Q4855" i="15" s="1"/>
  <c r="T4858" i="15"/>
  <c r="O4858" i="15"/>
  <c r="Q4858" i="15" s="1"/>
  <c r="O4864" i="15"/>
  <c r="Q4864" i="15" s="1"/>
  <c r="T4864" i="15"/>
  <c r="T4868" i="15"/>
  <c r="O4868" i="15"/>
  <c r="Q4868" i="15" s="1"/>
  <c r="T4896" i="15"/>
  <c r="O4896" i="15"/>
  <c r="Q4896" i="15" s="1"/>
  <c r="T4934" i="15"/>
  <c r="O4934" i="15"/>
  <c r="Q4934" i="15" s="1"/>
  <c r="L4943" i="15"/>
  <c r="L5098" i="10"/>
  <c r="Q2156" i="16" l="1"/>
  <c r="L5099" i="10"/>
  <c r="L5100" i="10" s="1"/>
  <c r="L3095" i="14"/>
  <c r="L309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D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Q1" authorId="1" shapeId="0" xr:uid="{3C740A99-F4E0-4534-9FC8-D42324379217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852D33CC-28FD-4F59-A868-C3000E64005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995B512E-178F-44FF-AC67-5AF74C667F1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84D3305-3924-4BBC-AD51-7839BBCC1B1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F9F82673-D064-486F-AA58-AD3DE4BC63D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BDE7B00F-9211-42E5-BBD9-8462C575AD76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G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Biomatrico Ejido Socorro Rivera
Volumen</t>
        </r>
      </text>
    </comment>
    <comment ref="O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</t>
        </r>
      </text>
    </comment>
    <comment ref="Q1" authorId="1" shapeId="0" xr:uid="{C1337544-BA25-458E-BE67-08F66033123E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742AC16F-C34C-4FAA-915E-3B3C04B76AE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E8E7F45F-F6A1-4283-BF34-DF142CCF0A5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W1" authorId="1" shapeId="0" xr:uid="{F21440E0-1437-47C7-B40C-EC8A51AC2E5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ABF7ED95-5063-439C-AC4D-E36AB1D4087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Categía de edad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I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Sistema biometrico Ejido Sococrro Rivera
Volumen</t>
        </r>
      </text>
    </comment>
    <comment ref="O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
Sistema biometrico
Ejido el Largo</t>
        </r>
      </text>
    </comment>
    <comment ref="Q1" authorId="1" shapeId="0" xr:uid="{2852AD76-8997-4408-9CF1-7AA5E2B85BE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3B4F659F-676F-4405-8218-4E2A1592125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A50953F-55E5-4455-A225-FB37BCD5E94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8574549C-CB1D-48B7-B6AC-B98E65FFD0F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21440044-DB9F-4B86-8AB1-67AC3A9C1B0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N1" authorId="1" shapeId="0" xr:uid="{BB372CFE-0D7B-42BA-B709-BE649C676ED6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FACTOR DE EXPANSIÓN DE BIOMASA</t>
        </r>
      </text>
    </comment>
    <comment ref="O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 Ejido el largo</t>
        </r>
      </text>
    </comment>
    <comment ref="Q1" authorId="1" shapeId="0" xr:uid="{B6AA6585-658A-484A-AB48-77B21B45E17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98066474-048B-48A0-AF88-0A262F8341E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CA141996-C1EA-4FAD-AFB6-5F88918C2272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Numero de anillos</t>
        </r>
      </text>
    </comment>
    <comment ref="W1" authorId="1" shapeId="0" xr:uid="{30B608B2-FDAC-4DED-B2B7-9F28BC21E17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9237AC08-7241-4442-BDC6-31A0D556B47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sharedStrings.xml><?xml version="1.0" encoding="utf-8"?>
<sst xmlns="http://schemas.openxmlformats.org/spreadsheetml/2006/main" count="31782" uniqueCount="273">
  <si>
    <t>1.UMAFOR</t>
  </si>
  <si>
    <t>3.UM</t>
  </si>
  <si>
    <t>4.SITIO</t>
  </si>
  <si>
    <t>5.SITIO_I</t>
  </si>
  <si>
    <t>6.SITIO_DE</t>
  </si>
  <si>
    <t>7.TAM</t>
  </si>
  <si>
    <t>8.FECHA</t>
  </si>
  <si>
    <t>9.BRIG</t>
  </si>
  <si>
    <t>10.PARAJE</t>
  </si>
  <si>
    <t>13.DATUM</t>
  </si>
  <si>
    <t>14.ASNM</t>
  </si>
  <si>
    <t>15.PEND</t>
  </si>
  <si>
    <t>16.EX</t>
  </si>
  <si>
    <t>17.CO</t>
  </si>
  <si>
    <t>18.TE</t>
  </si>
  <si>
    <t>19.MP</t>
  </si>
  <si>
    <t>20.MO</t>
  </si>
  <si>
    <t>21.OC</t>
  </si>
  <si>
    <t>22.UAS</t>
  </si>
  <si>
    <t>23.UA</t>
  </si>
  <si>
    <t>24.UP</t>
  </si>
  <si>
    <t>25.EL</t>
  </si>
  <si>
    <t>26.EC</t>
  </si>
  <si>
    <t>27.ER</t>
  </si>
  <si>
    <t>28.EA</t>
  </si>
  <si>
    <t>29.ACC</t>
  </si>
  <si>
    <t>30.PER1</t>
  </si>
  <si>
    <t>30.PER2</t>
  </si>
  <si>
    <t>30.PER3</t>
  </si>
  <si>
    <t>31.CA</t>
  </si>
  <si>
    <t>32.CH</t>
  </si>
  <si>
    <t>33.CP</t>
  </si>
  <si>
    <t>34.COC</t>
  </si>
  <si>
    <t>35.TS</t>
  </si>
  <si>
    <t>37.OBS</t>
  </si>
  <si>
    <t>SITIO</t>
  </si>
  <si>
    <t>38.ARBOL</t>
  </si>
  <si>
    <t>40.DO</t>
  </si>
  <si>
    <t>39.ESP</t>
  </si>
  <si>
    <t>41.DN</t>
  </si>
  <si>
    <t>42.AT</t>
  </si>
  <si>
    <t>11.UTM X (Oeste)</t>
  </si>
  <si>
    <t>12.UTM Y (Norte)</t>
  </si>
  <si>
    <t>43.AC</t>
  </si>
  <si>
    <t>44.ARBOL</t>
  </si>
  <si>
    <t>45.ESP</t>
  </si>
  <si>
    <t>46.DO</t>
  </si>
  <si>
    <t>47.DN</t>
  </si>
  <si>
    <t>48.AT</t>
  </si>
  <si>
    <t>49.AC</t>
  </si>
  <si>
    <t>50.DCNS</t>
  </si>
  <si>
    <t>51.DCEO</t>
  </si>
  <si>
    <t>52.DF1</t>
  </si>
  <si>
    <t>53.UB1</t>
  </si>
  <si>
    <t>54.DF2</t>
  </si>
  <si>
    <t>55.UB2</t>
  </si>
  <si>
    <t>56.SA</t>
  </si>
  <si>
    <t>57.CS</t>
  </si>
  <si>
    <t>58.AZT</t>
  </si>
  <si>
    <t>59.DIST</t>
  </si>
  <si>
    <t>60.VIRUTA</t>
  </si>
  <si>
    <t>61.ESP</t>
  </si>
  <si>
    <t>62.DO</t>
  </si>
  <si>
    <t>63.DN</t>
  </si>
  <si>
    <t>64.AT</t>
  </si>
  <si>
    <t>65.NA</t>
  </si>
  <si>
    <t>66.EDAD</t>
  </si>
  <si>
    <t>67.TP</t>
  </si>
  <si>
    <t>68.CE</t>
  </si>
  <si>
    <t>69.R</t>
  </si>
  <si>
    <t>70.RCC</t>
  </si>
  <si>
    <t>72.R2</t>
  </si>
  <si>
    <t>71.R1(RSC)</t>
  </si>
  <si>
    <t>73.R3</t>
  </si>
  <si>
    <t>74.R4</t>
  </si>
  <si>
    <t>75.R5</t>
  </si>
  <si>
    <t>76.R6</t>
  </si>
  <si>
    <t>77.R7</t>
  </si>
  <si>
    <t>78.R8</t>
  </si>
  <si>
    <t>79.R9</t>
  </si>
  <si>
    <t>80.R10</t>
  </si>
  <si>
    <t>81.TAM</t>
  </si>
  <si>
    <t>82.DIST</t>
  </si>
  <si>
    <t>83.ESP</t>
  </si>
  <si>
    <t>84.FREC_0.25</t>
  </si>
  <si>
    <t>85.EM_0.25</t>
  </si>
  <si>
    <t>86.DM_0.25</t>
  </si>
  <si>
    <t>84.FREC_1.51</t>
  </si>
  <si>
    <t>85.EM_1.51</t>
  </si>
  <si>
    <t>86.DM_1.51</t>
  </si>
  <si>
    <t>84.FREC_2.75</t>
  </si>
  <si>
    <t>85.EM_2.75</t>
  </si>
  <si>
    <t>86.DM_2.75</t>
  </si>
  <si>
    <t>87.PEND</t>
  </si>
  <si>
    <t>88.ESP_3</t>
  </si>
  <si>
    <t>88.ESP_6</t>
  </si>
  <si>
    <t>88.ESP_9</t>
  </si>
  <si>
    <t>89.ALT_AR_6</t>
  </si>
  <si>
    <t>89.ALT_AR_9</t>
  </si>
  <si>
    <t>89.ALT_PA_6</t>
  </si>
  <si>
    <t>89.ALT_PA_9</t>
  </si>
  <si>
    <t>89.ALT_HI_6</t>
  </si>
  <si>
    <t>89.ALT_HI_9</t>
  </si>
  <si>
    <t>90.COB_3</t>
  </si>
  <si>
    <t>90.COB_6</t>
  </si>
  <si>
    <t>90.COB_9</t>
  </si>
  <si>
    <t>91.COMB_F</t>
  </si>
  <si>
    <t>91.COMB_R</t>
  </si>
  <si>
    <t>91.COMB_M</t>
  </si>
  <si>
    <t>91.COMB_G_DIAM_1</t>
  </si>
  <si>
    <t>91.COMB_G_DIAM_2</t>
  </si>
  <si>
    <t>91.COMB_G_DIAM_3</t>
  </si>
  <si>
    <t>91.COMB_G_DIAM_4</t>
  </si>
  <si>
    <t>91.COMB_G_DIAM_5</t>
  </si>
  <si>
    <t>91.COMB_G_DIAM_6</t>
  </si>
  <si>
    <t>91.COMB_G_DIAM_7</t>
  </si>
  <si>
    <t>91.COMB_G_DIAM_8</t>
  </si>
  <si>
    <t>91.COMB_G_DIAM_9</t>
  </si>
  <si>
    <t>91.COMB_G_DIAM_10</t>
  </si>
  <si>
    <t>91.COMB_G_GRAD_1</t>
  </si>
  <si>
    <t>91.COMB_G_GRAD_2</t>
  </si>
  <si>
    <t>91.COMB_G_GRAD_3</t>
  </si>
  <si>
    <t>91.COMB_G_GRAD_4</t>
  </si>
  <si>
    <t>91.COMB_G_GRAD_5</t>
  </si>
  <si>
    <t>91.COMB_G_GRAD_6</t>
  </si>
  <si>
    <t>91.COMB_G_GRAD_7</t>
  </si>
  <si>
    <t>91.COMB_G_GRAD_8</t>
  </si>
  <si>
    <t>91.COMB_G_GRAD_9</t>
  </si>
  <si>
    <t>91.COMB_G_GRAD_10</t>
  </si>
  <si>
    <t>36.TC1</t>
  </si>
  <si>
    <t>36.TC2</t>
  </si>
  <si>
    <t>36.TC3</t>
  </si>
  <si>
    <t>0802</t>
  </si>
  <si>
    <t>WGS84</t>
  </si>
  <si>
    <t>07/03/14</t>
  </si>
  <si>
    <t>06/03/14</t>
  </si>
  <si>
    <t>0003014</t>
  </si>
  <si>
    <t>0003015</t>
  </si>
  <si>
    <t>0003016</t>
  </si>
  <si>
    <t>16/03/14</t>
  </si>
  <si>
    <t>0015001</t>
  </si>
  <si>
    <t>08/03/14</t>
  </si>
  <si>
    <t>0015002</t>
  </si>
  <si>
    <t>0016001</t>
  </si>
  <si>
    <t xml:space="preserve"> 0802</t>
  </si>
  <si>
    <t>0016002</t>
  </si>
  <si>
    <t>0016003</t>
  </si>
  <si>
    <t>0017001</t>
  </si>
  <si>
    <t>0018001</t>
  </si>
  <si>
    <t>0019001</t>
  </si>
  <si>
    <t>0020001</t>
  </si>
  <si>
    <t>0020002</t>
  </si>
  <si>
    <t>0021001</t>
  </si>
  <si>
    <t>0022001</t>
  </si>
  <si>
    <t>0023002</t>
  </si>
  <si>
    <t>0023004</t>
  </si>
  <si>
    <t>0024001</t>
  </si>
  <si>
    <t>0024003</t>
  </si>
  <si>
    <t>0025001</t>
  </si>
  <si>
    <t>0026001</t>
  </si>
  <si>
    <t>LAS CANOAS</t>
  </si>
  <si>
    <t>0027001</t>
  </si>
  <si>
    <t>0029002</t>
  </si>
  <si>
    <t>0030002</t>
  </si>
  <si>
    <t>0031008</t>
  </si>
  <si>
    <t>CEBADILLA</t>
  </si>
  <si>
    <t>0032002</t>
  </si>
  <si>
    <t>0034002</t>
  </si>
  <si>
    <t>0035001</t>
  </si>
  <si>
    <t>0039011</t>
  </si>
  <si>
    <t>RANCHO LABRADOR</t>
  </si>
  <si>
    <t>0039015</t>
  </si>
  <si>
    <t>0039016</t>
  </si>
  <si>
    <t>09/03/14</t>
  </si>
  <si>
    <t>0053001</t>
  </si>
  <si>
    <t>03/03/14</t>
  </si>
  <si>
    <t>MESA DE 5 MILLAS</t>
  </si>
  <si>
    <t>0053002</t>
  </si>
  <si>
    <t>0053003</t>
  </si>
  <si>
    <t>0053005</t>
  </si>
  <si>
    <t>0053006</t>
  </si>
  <si>
    <t>0053007</t>
  </si>
  <si>
    <t>0053009</t>
  </si>
  <si>
    <t>0053010</t>
  </si>
  <si>
    <t>0053011</t>
  </si>
  <si>
    <t>0053012</t>
  </si>
  <si>
    <t>0053013</t>
  </si>
  <si>
    <t>0053016</t>
  </si>
  <si>
    <t>0053018</t>
  </si>
  <si>
    <t>01/03/14</t>
  </si>
  <si>
    <t>0053019</t>
  </si>
  <si>
    <t>19/03/14</t>
  </si>
  <si>
    <t>0033003</t>
  </si>
  <si>
    <t>18/03/14</t>
  </si>
  <si>
    <t>0036001</t>
  </si>
  <si>
    <t>0037001</t>
  </si>
  <si>
    <t>0037002</t>
  </si>
  <si>
    <t>0037003</t>
  </si>
  <si>
    <t>se encontró un Pinus engelmannii  derribado por el viento de 14m de altura/largo</t>
  </si>
  <si>
    <t>0038001</t>
  </si>
  <si>
    <t>0039002</t>
  </si>
  <si>
    <t>0039006</t>
  </si>
  <si>
    <t>0053017</t>
  </si>
  <si>
    <t>Etiquetas de columna</t>
  </si>
  <si>
    <t>Total general</t>
  </si>
  <si>
    <t>Suma de 4.SITIO</t>
  </si>
  <si>
    <t>Etiquetas de fila</t>
  </si>
  <si>
    <t>UM</t>
  </si>
  <si>
    <t>TIPO DE VEGETACIÓN</t>
  </si>
  <si>
    <t>AGRITA</t>
  </si>
  <si>
    <t>PASTIZAL INDUCIDO</t>
  </si>
  <si>
    <t>BPQ</t>
  </si>
  <si>
    <t>Pinus durangensis</t>
  </si>
  <si>
    <t>Quercus crassifolia</t>
  </si>
  <si>
    <t>Juniperus deppeana</t>
  </si>
  <si>
    <t>Pinus engelmannii</t>
  </si>
  <si>
    <t>Pinus ayacahuite</t>
  </si>
  <si>
    <t>Pinus leiophylla</t>
  </si>
  <si>
    <t>Pinus arizonica</t>
  </si>
  <si>
    <t>Arbutus xalapensis</t>
  </si>
  <si>
    <t>Quercus arizonica</t>
  </si>
  <si>
    <t>quercus arizonica</t>
  </si>
  <si>
    <t>Quercus sideroxyla</t>
  </si>
  <si>
    <t>Quercus rugosa</t>
  </si>
  <si>
    <t>Quercus viminea</t>
  </si>
  <si>
    <t>juniperus deppeana</t>
  </si>
  <si>
    <t>Quercus durifolia</t>
  </si>
  <si>
    <t>Pseudotsuga menziesii</t>
  </si>
  <si>
    <t>Quercus coccolobifolia</t>
  </si>
  <si>
    <t>Alnus firmifolia</t>
  </si>
  <si>
    <t>Fraxinus sp</t>
  </si>
  <si>
    <t xml:space="preserve"> 42.AT</t>
  </si>
  <si>
    <t xml:space="preserve">Pinus durangensis </t>
  </si>
  <si>
    <t>VSABPQ</t>
  </si>
  <si>
    <t xml:space="preserve">Quercus sideroxyla </t>
  </si>
  <si>
    <t xml:space="preserve">Quercus viminea </t>
  </si>
  <si>
    <t>AGRITEMP</t>
  </si>
  <si>
    <t>Prunus serotina</t>
  </si>
  <si>
    <t>AB</t>
  </si>
  <si>
    <t>Vol</t>
  </si>
  <si>
    <t>VOL.</t>
  </si>
  <si>
    <t xml:space="preserve">Vol. </t>
  </si>
  <si>
    <t>Especie</t>
  </si>
  <si>
    <t xml:space="preserve">Ecuaciones modelo Fang et al. (2000). Del programa de manejo Ejido Socorro Rivera </t>
  </si>
  <si>
    <t>Ecuación</t>
  </si>
  <si>
    <t>Pino genérico( Pseudotsuga menziesis)</t>
  </si>
  <si>
    <t>Encino genérico(Quercus durifolia,Quercus viminea,Quercus coccolobifolia,Quercus crasifolia y Quercus arizonica</t>
  </si>
  <si>
    <t>Vrta= a0( D^a1 * H^a2 + a3* D^2)</t>
  </si>
  <si>
    <t>Arbutus xalapensis,Alnus firmifolia,Prunus serotina,Fraxinussp</t>
  </si>
  <si>
    <t>Ecuaciones modelo Fang et al. (2000). Parámetros para ecuaciones de Fang y otros (2000)on enfoque de “Sur"</t>
  </si>
  <si>
    <t>BIOMASA</t>
  </si>
  <si>
    <t>CC</t>
  </si>
  <si>
    <t>41.DN(cm)</t>
  </si>
  <si>
    <t>DN (m)</t>
  </si>
  <si>
    <t>41.DN (cm)</t>
  </si>
  <si>
    <t xml:space="preserve"> 41.DN ( cm)</t>
  </si>
  <si>
    <t xml:space="preserve"> 41.DN(cm)</t>
  </si>
  <si>
    <t>CO2</t>
  </si>
  <si>
    <t>TOTAL</t>
  </si>
  <si>
    <t>ESPECIE</t>
  </si>
  <si>
    <t>2015 A</t>
  </si>
  <si>
    <t>NA</t>
  </si>
  <si>
    <t>EDAD</t>
  </si>
  <si>
    <t>TP</t>
  </si>
  <si>
    <t>CE</t>
  </si>
  <si>
    <t>DENSIDAD</t>
  </si>
  <si>
    <t>FEB</t>
  </si>
  <si>
    <t>%CC</t>
  </si>
  <si>
    <t>RAÍZ</t>
  </si>
  <si>
    <t>1+0.2</t>
  </si>
  <si>
    <t>FACTOR DE CARBONO A CO2</t>
  </si>
  <si>
    <t>FACTOR C A CO2</t>
  </si>
  <si>
    <t>DE CCA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</si>
</sst>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2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49" fontId="1" fillId="3" borderId="0" xfId="0" applyNumberFormat="1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Protection="1">
      <protection locked="0"/>
    </xf>
    <xf numFmtId="0" fontId="0" fillId="3" borderId="0" xfId="0" applyFill="1"/>
    <xf numFmtId="49" fontId="1" fillId="4" borderId="0" xfId="0" applyNumberFormat="1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Protection="1">
      <protection locked="0"/>
    </xf>
    <xf numFmtId="0" fontId="1" fillId="4" borderId="0" xfId="0" applyFont="1" applyFill="1" applyBorder="1"/>
    <xf numFmtId="0" fontId="0" fillId="4" borderId="0" xfId="0" applyFill="1"/>
    <xf numFmtId="0" fontId="1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/>
    </xf>
    <xf numFmtId="0" fontId="1" fillId="4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Fill="1"/>
    <xf numFmtId="0" fontId="4" fillId="3" borderId="0" xfId="0" applyFont="1" applyFill="1"/>
    <xf numFmtId="0" fontId="3" fillId="3" borderId="0" xfId="0" applyFont="1" applyFill="1"/>
    <xf numFmtId="0" fontId="7" fillId="0" borderId="0" xfId="0" applyFont="1" applyAlignment="1">
      <alignment horizontal="justify" vertical="center"/>
    </xf>
    <xf numFmtId="0" fontId="8" fillId="0" borderId="0" xfId="0" applyFont="1" applyAlignment="1">
      <alignment horizontal="justify" vertical="center"/>
    </xf>
    <xf numFmtId="0" fontId="3" fillId="4" borderId="0" xfId="0" applyFont="1" applyFill="1"/>
    <xf numFmtId="0" fontId="0" fillId="5" borderId="0" xfId="0" applyFill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</xdr:col>
      <xdr:colOff>66675</xdr:colOff>
      <xdr:row>4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571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76200</xdr:colOff>
      <xdr:row>6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952500"/>
          <a:ext cx="3276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57150</xdr:colOff>
      <xdr:row>8</xdr:row>
      <xdr:rowOff>161925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333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66675</xdr:colOff>
      <xdr:row>10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714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57150</xdr:colOff>
      <xdr:row>12</xdr:row>
      <xdr:rowOff>161925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095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66675</xdr:colOff>
      <xdr:row>14</xdr:row>
      <xdr:rowOff>161925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476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66675</xdr:colOff>
      <xdr:row>16</xdr:row>
      <xdr:rowOff>152400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857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123825</xdr:colOff>
      <xdr:row>18</xdr:row>
      <xdr:rowOff>161925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238500"/>
          <a:ext cx="33242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3267075</xdr:colOff>
      <xdr:row>19</xdr:row>
      <xdr:rowOff>342900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619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3267075</xdr:colOff>
      <xdr:row>20</xdr:row>
      <xdr:rowOff>342900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000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3267075</xdr:colOff>
      <xdr:row>21</xdr:row>
      <xdr:rowOff>342900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953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9</xdr:col>
      <xdr:colOff>1743075</xdr:colOff>
      <xdr:row>5</xdr:row>
      <xdr:rowOff>152400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762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9</xdr:col>
      <xdr:colOff>1752600</xdr:colOff>
      <xdr:row>6</xdr:row>
      <xdr:rowOff>352425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143000"/>
          <a:ext cx="3276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7</xdr:row>
      <xdr:rowOff>180975</xdr:rowOff>
    </xdr:from>
    <xdr:to>
      <xdr:col>9</xdr:col>
      <xdr:colOff>1924050</xdr:colOff>
      <xdr:row>9</xdr:row>
      <xdr:rowOff>152400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704975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9</xdr:col>
      <xdr:colOff>1743075</xdr:colOff>
      <xdr:row>10</xdr:row>
      <xdr:rowOff>352425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095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9</xdr:col>
      <xdr:colOff>1733550</xdr:colOff>
      <xdr:row>12</xdr:row>
      <xdr:rowOff>342900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67000"/>
          <a:ext cx="32575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9</xdr:col>
      <xdr:colOff>1743075</xdr:colOff>
      <xdr:row>14</xdr:row>
      <xdr:rowOff>352425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238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9</xdr:col>
      <xdr:colOff>1647825</xdr:colOff>
      <xdr:row>16</xdr:row>
      <xdr:rowOff>352425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810000"/>
          <a:ext cx="31718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9</xdr:col>
      <xdr:colOff>1733550</xdr:colOff>
      <xdr:row>18</xdr:row>
      <xdr:rowOff>352425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381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471183796297" createdVersion="5" refreshedVersion="5" minRefreshableVersion="3" recordCount="86" xr:uid="{00000000-000A-0000-FFFF-FFFF04000000}">
  <cacheSource type="worksheet">
    <worksheetSource ref="A1:AM87" sheet="2017"/>
  </cacheSource>
  <cacheFields count="39">
    <cacheField name="1.UMAFOR" numFmtId="0">
      <sharedItems/>
    </cacheField>
    <cacheField name="3.UM" numFmtId="0">
      <sharedItems count="36">
        <s v="0003014"/>
        <s v="0003015"/>
        <s v="0003016"/>
        <s v="0015001"/>
        <s v="0015002"/>
        <s v="0016001"/>
        <s v="0016002"/>
        <s v="0016003"/>
        <s v="0017001"/>
        <s v="0018001"/>
        <s v="0019001"/>
        <s v="0020001"/>
        <s v="0020002"/>
        <s v="0021001"/>
        <s v="0022001"/>
        <s v="0023002"/>
        <s v="0023004"/>
        <s v="0024001"/>
        <s v="0024003"/>
        <s v="0025001"/>
        <s v="0026001"/>
        <s v="0027001"/>
        <s v="0029002"/>
        <s v="0030002"/>
        <s v="0031008"/>
        <s v="0032002"/>
        <s v="0033003"/>
        <s v="0034002"/>
        <s v="0035001"/>
        <s v="0036001"/>
        <s v="0037001"/>
        <s v="0037002"/>
        <s v="0037003"/>
        <s v="0039002"/>
        <s v="0039006"/>
        <s v="0039011"/>
      </sharedItems>
    </cacheField>
    <cacheField name="4.SITIO" numFmtId="0">
      <sharedItems containsSemiMixedTypes="0" containsString="0" containsNumber="1" containsInteger="1" minValue="48" maxValue="167" count="86">
        <n v="48"/>
        <n v="49"/>
        <n v="50"/>
        <n v="51"/>
        <n v="52"/>
        <n v="53"/>
        <n v="54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3"/>
        <n v="134"/>
        <n v="135"/>
        <n v="136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9"/>
        <n v="160"/>
        <n v="161"/>
        <n v="162"/>
        <n v="163"/>
        <n v="164"/>
        <n v="165"/>
        <n v="166"/>
        <n v="167"/>
      </sharedItems>
    </cacheField>
    <cacheField name="5.SITIO_I" numFmtId="0">
      <sharedItems containsSemiMixedTypes="0" containsString="0" containsNumber="1" containsInteger="1" minValue="1" maxValue="6"/>
    </cacheField>
    <cacheField name="6.SITIO_DE" numFmtId="0">
      <sharedItems containsSemiMixedTypes="0" containsString="0" containsNumber="1" containsInteger="1" minValue="2" maxValue="6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6926" maxValue="779595"/>
    </cacheField>
    <cacheField name="12.UTM Y (Norte)" numFmtId="0">
      <sharedItems containsSemiMixedTypes="0" containsString="0" containsNumber="1" containsInteger="1" minValue="3243852" maxValue="3247458"/>
    </cacheField>
    <cacheField name="13.DATUM" numFmtId="0">
      <sharedItems/>
    </cacheField>
    <cacheField name="14.ASNM" numFmtId="0">
      <sharedItems containsSemiMixedTypes="0" containsString="0" containsNumber="1" containsInteger="1" minValue="2058" maxValue="2319"/>
    </cacheField>
    <cacheField name="15.PEND" numFmtId="0">
      <sharedItems containsSemiMixedTypes="0" containsString="0" containsNumber="1" containsInteger="1" minValue="4" maxValue="80"/>
    </cacheField>
    <cacheField name="16.EX" numFmtId="0">
      <sharedItems containsSemiMixedTypes="0" containsString="0" containsNumber="1" containsInteger="1" minValue="1" maxValue="9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5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25"/>
    </cacheField>
    <cacheField name="22.UAS" numFmtId="0">
      <sharedItems containsSemiMixedTypes="0" containsString="0" containsNumber="1" containsInteger="1" minValue="1" maxValue="1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2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3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2"/>
    </cacheField>
    <cacheField name="30.PER1" numFmtId="0">
      <sharedItems containsSemiMixedTypes="0" containsString="0" containsNumber="1" containsInteger="1" minValue="1" maxValue="14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3" maxValue="60"/>
    </cacheField>
    <cacheField name="32.CH" numFmtId="0">
      <sharedItems containsSemiMixedTypes="0" containsString="0" containsNumber="1" containsInteger="1" minValue="5" maxValue="10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2" maxValue="85"/>
    </cacheField>
    <cacheField name="35.TS" numFmtId="0">
      <sharedItems containsSemiMixedTypes="0" containsString="0" containsNumber="1" containsInteger="1" minValue="1" maxValue="8"/>
    </cacheField>
    <cacheField name="36.TC1" numFmtId="0">
      <sharedItems containsSemiMixedTypes="0" containsString="0" containsNumber="1" containsInteger="1" minValue="1" maxValue="9"/>
    </cacheField>
    <cacheField name="36.TC2" numFmtId="0">
      <sharedItems containsSemiMixedTypes="0" containsString="0" containsNumber="1" containsInteger="1" minValue="1" maxValue="13"/>
    </cacheField>
    <cacheField name="36.TC3" numFmtId="0">
      <sharedItems containsSemiMixedTypes="0" containsString="0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558755555554" createdVersion="5" refreshedVersion="5" minRefreshableVersion="3" recordCount="54" xr:uid="{00000000-000A-0000-FFFF-FFFF05000000}">
  <cacheSource type="worksheet">
    <worksheetSource ref="A1:AM55" sheet="2016"/>
  </cacheSource>
  <cacheFields count="39">
    <cacheField name="1.UMAFOR" numFmtId="0">
      <sharedItems/>
    </cacheField>
    <cacheField name="3.UM" numFmtId="0">
      <sharedItems count="18">
        <s v="0038001"/>
        <s v="0039015"/>
        <s v="0039016"/>
        <s v="0053001"/>
        <s v="0053002"/>
        <s v="0053003"/>
        <s v="0053005"/>
        <s v="0053006"/>
        <s v="0053007"/>
        <s v="0053009"/>
        <s v="0053010"/>
        <s v="0053011"/>
        <s v="0053012"/>
        <s v="0053013"/>
        <s v="0053016"/>
        <s v="0053017"/>
        <s v="0053018"/>
        <s v="0053019"/>
      </sharedItems>
    </cacheField>
    <cacheField name="4.SITIO" numFmtId="0">
      <sharedItems containsSemiMixedTypes="0" containsString="0" containsNumber="1" containsInteger="1" minValue="155" maxValue="275" count="54">
        <n v="155"/>
        <n v="156"/>
        <n v="157"/>
        <n v="158"/>
        <n v="168"/>
        <n v="169"/>
        <n v="170"/>
        <n v="171"/>
        <n v="172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</sharedItems>
    </cacheField>
    <cacheField name="5.SITIO_I" numFmtId="0">
      <sharedItems containsSemiMixedTypes="0" containsString="0" containsNumber="1" containsInteger="1" minValue="1" maxValue="7"/>
    </cacheField>
    <cacheField name="6.SITIO_DE" numFmtId="0">
      <sharedItems containsSemiMixedTypes="0" containsString="0" containsNumber="1" containsInteger="1" minValue="2" maxValue="7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5466" maxValue="778568"/>
    </cacheField>
    <cacheField name="12.UTM Y (Norte)" numFmtId="0">
      <sharedItems containsSemiMixedTypes="0" containsString="0" containsNumber="1" containsInteger="1" minValue="3243128" maxValue="3246181"/>
    </cacheField>
    <cacheField name="13.DATUM" numFmtId="0">
      <sharedItems/>
    </cacheField>
    <cacheField name="14.ASNM" numFmtId="0">
      <sharedItems containsSemiMixedTypes="0" containsString="0" containsNumber="1" containsInteger="1" minValue="2196" maxValue="2422"/>
    </cacheField>
    <cacheField name="15.PEND" numFmtId="0">
      <sharedItems containsSemiMixedTypes="0" containsString="0" containsNumber="1" containsInteger="1" minValue="2" maxValue="43"/>
    </cacheField>
    <cacheField name="16.EX" numFmtId="0">
      <sharedItems containsSemiMixedTypes="0" containsString="0" containsNumber="1" containsInteger="1" minValue="1" maxValue="7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4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4"/>
    </cacheField>
    <cacheField name="22.UAS" numFmtId="0">
      <sharedItems containsSemiMixedTypes="0" containsString="0" containsNumber="1" containsInteger="1" minValue="1" maxValue="9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1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2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1"/>
    </cacheField>
    <cacheField name="30.PER1" numFmtId="0">
      <sharedItems containsSemiMixedTypes="0" containsString="0" containsNumber="1" containsInteger="1" minValue="1" maxValue="3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5" maxValue="50"/>
    </cacheField>
    <cacheField name="32.CH" numFmtId="0">
      <sharedItems containsSemiMixedTypes="0" containsString="0" containsNumber="1" containsInteger="1" minValue="5" maxValue="3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5" maxValue="90"/>
    </cacheField>
    <cacheField name="35.TS" numFmtId="0">
      <sharedItems containsSemiMixedTypes="0" containsString="0" containsNumber="1" containsInteger="1" minValue="2" maxValue="8"/>
    </cacheField>
    <cacheField name="36.TC1" numFmtId="0">
      <sharedItems containsSemiMixedTypes="0" containsString="0" containsNumber="1" containsInteger="1" minValue="2" maxValue="9"/>
    </cacheField>
    <cacheField name="36.TC2" numFmtId="0">
      <sharedItems containsSemiMixedTypes="0" containsString="0" containsNumber="1" containsInteger="1" minValue="3" maxValue="13"/>
    </cacheField>
    <cacheField name="36.TC3" numFmtId="0">
      <sharedItems containsSemiMixedTypes="0" containsString="0" containsNumber="1" containsInteger="1" minValue="3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">
  <r>
    <s v="0802"/>
    <x v="0"/>
    <x v="0"/>
    <n v="1"/>
    <n v="2"/>
    <n v="1000"/>
    <s v="07/03/14"/>
    <n v="4"/>
    <m/>
    <n v="777059"/>
    <n v="3245696"/>
    <s v="WGS84"/>
    <n v="2268"/>
    <n v="15"/>
    <n v="4"/>
    <n v="2"/>
    <n v="3"/>
    <n v="3"/>
    <n v="1"/>
    <n v="2"/>
    <n v="1"/>
    <n v="1"/>
    <n v="2"/>
    <n v="1"/>
    <n v="1"/>
    <n v="1"/>
    <n v="1"/>
    <n v="1"/>
    <n v="1"/>
    <n v="1"/>
    <n v="1"/>
    <n v="15"/>
    <n v="5"/>
    <n v="10"/>
    <n v="55"/>
    <n v="2"/>
    <n v="3"/>
    <n v="8"/>
    <n v="11"/>
  </r>
  <r>
    <s v="0802"/>
    <x v="0"/>
    <x v="1"/>
    <n v="2"/>
    <n v="2"/>
    <n v="1000"/>
    <s v="07/03/14"/>
    <n v="4"/>
    <m/>
    <n v="776926"/>
    <n v="3245988"/>
    <s v="WGS84"/>
    <n v="2283"/>
    <n v="16"/>
    <n v="6"/>
    <n v="2"/>
    <n v="7"/>
    <n v="3"/>
    <n v="1"/>
    <n v="1"/>
    <n v="1"/>
    <n v="1"/>
    <n v="2"/>
    <n v="2"/>
    <n v="1"/>
    <n v="1"/>
    <n v="1"/>
    <n v="1"/>
    <n v="1"/>
    <n v="1"/>
    <n v="1"/>
    <n v="10"/>
    <n v="5"/>
    <n v="5"/>
    <n v="30"/>
    <n v="2"/>
    <n v="3"/>
    <n v="8"/>
    <n v="11"/>
  </r>
  <r>
    <s v="0802"/>
    <x v="1"/>
    <x v="2"/>
    <n v="1"/>
    <n v="3"/>
    <n v="1000"/>
    <s v="19/03/14"/>
    <n v="7"/>
    <m/>
    <n v="777762"/>
    <n v="3245122"/>
    <s v="WGS84"/>
    <n v="2268"/>
    <n v="13"/>
    <n v="4"/>
    <n v="2"/>
    <n v="5"/>
    <n v="1"/>
    <n v="1"/>
    <n v="2"/>
    <n v="1"/>
    <n v="1"/>
    <n v="2"/>
    <n v="2"/>
    <n v="2"/>
    <n v="2"/>
    <n v="2"/>
    <n v="1"/>
    <n v="1"/>
    <n v="1"/>
    <n v="1"/>
    <n v="25"/>
    <n v="10"/>
    <n v="15"/>
    <n v="15"/>
    <n v="7"/>
    <n v="2"/>
    <n v="3"/>
    <n v="11"/>
  </r>
  <r>
    <s v="0802"/>
    <x v="1"/>
    <x v="3"/>
    <n v="2"/>
    <n v="3"/>
    <n v="1000"/>
    <s v="07/03/14"/>
    <n v="4"/>
    <m/>
    <n v="777284"/>
    <n v="3245625"/>
    <s v="WGS84"/>
    <n v="2265"/>
    <n v="4"/>
    <n v="8"/>
    <n v="3"/>
    <n v="2"/>
    <n v="2"/>
    <n v="1"/>
    <n v="1"/>
    <n v="1"/>
    <n v="1"/>
    <n v="2"/>
    <n v="1"/>
    <n v="1"/>
    <n v="1"/>
    <n v="1"/>
    <n v="1"/>
    <n v="1"/>
    <n v="1"/>
    <n v="1"/>
    <n v="60"/>
    <n v="10"/>
    <n v="5"/>
    <n v="40"/>
    <n v="1"/>
    <n v="2"/>
    <n v="5"/>
    <n v="12"/>
  </r>
  <r>
    <s v="0802"/>
    <x v="1"/>
    <x v="4"/>
    <n v="3"/>
    <n v="3"/>
    <n v="1000"/>
    <s v="19/03/14"/>
    <n v="6"/>
    <m/>
    <n v="778030"/>
    <n v="3244814"/>
    <s v="WGS84"/>
    <n v="2244"/>
    <n v="6"/>
    <n v="1"/>
    <n v="2"/>
    <n v="3"/>
    <n v="1"/>
    <n v="3"/>
    <n v="5"/>
    <n v="1"/>
    <n v="1"/>
    <n v="2"/>
    <n v="1"/>
    <n v="1"/>
    <n v="1"/>
    <n v="1"/>
    <n v="1"/>
    <n v="6"/>
    <n v="1"/>
    <n v="1"/>
    <n v="15"/>
    <n v="5"/>
    <n v="10"/>
    <n v="50"/>
    <n v="8"/>
    <n v="3"/>
    <n v="11"/>
    <n v="11"/>
  </r>
  <r>
    <s v="0802"/>
    <x v="2"/>
    <x v="5"/>
    <n v="1"/>
    <n v="2"/>
    <n v="1000"/>
    <s v="07/03/14"/>
    <n v="4"/>
    <m/>
    <n v="777389"/>
    <n v="3245274"/>
    <s v="WGS84"/>
    <n v="2254"/>
    <n v="7"/>
    <n v="6"/>
    <n v="1"/>
    <n v="3"/>
    <n v="1"/>
    <n v="2"/>
    <n v="3"/>
    <n v="1"/>
    <n v="1"/>
    <n v="2"/>
    <n v="1"/>
    <n v="1"/>
    <n v="1"/>
    <n v="1"/>
    <n v="1"/>
    <n v="1"/>
    <n v="1"/>
    <n v="1"/>
    <n v="20"/>
    <n v="10"/>
    <n v="5"/>
    <n v="70"/>
    <n v="5"/>
    <n v="1"/>
    <n v="3"/>
    <n v="11"/>
  </r>
  <r>
    <s v="0802"/>
    <x v="2"/>
    <x v="6"/>
    <n v="2"/>
    <n v="2"/>
    <n v="1000"/>
    <s v="07/03/14"/>
    <n v="4"/>
    <m/>
    <n v="777341"/>
    <n v="3245397"/>
    <s v="WGS84"/>
    <n v="2254"/>
    <n v="5"/>
    <n v="5"/>
    <n v="1"/>
    <n v="1"/>
    <n v="1"/>
    <n v="2"/>
    <n v="2"/>
    <n v="1"/>
    <n v="1"/>
    <n v="2"/>
    <n v="1"/>
    <n v="1"/>
    <n v="1"/>
    <n v="1"/>
    <n v="1"/>
    <n v="1"/>
    <n v="1"/>
    <n v="1"/>
    <n v="3"/>
    <n v="5"/>
    <n v="5"/>
    <n v="40"/>
    <n v="2"/>
    <n v="2"/>
    <n v="3"/>
    <n v="11"/>
  </r>
  <r>
    <s v="0802"/>
    <x v="3"/>
    <x v="7"/>
    <n v="1"/>
    <n v="2"/>
    <n v="1000"/>
    <s v="08/03/14"/>
    <n v="6"/>
    <m/>
    <n v="778979"/>
    <n v="3247011"/>
    <s v="WGS84"/>
    <n v="2223"/>
    <n v="6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30"/>
    <n v="60"/>
    <n v="6"/>
    <n v="3"/>
    <n v="11"/>
    <n v="11"/>
  </r>
  <r>
    <s v="0802"/>
    <x v="3"/>
    <x v="8"/>
    <n v="2"/>
    <n v="2"/>
    <n v="1000"/>
    <s v="08/03/14"/>
    <n v="6"/>
    <m/>
    <n v="778989"/>
    <n v="3247353"/>
    <s v="WGS84"/>
    <n v="2221"/>
    <n v="8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15"/>
    <n v="70"/>
    <n v="7"/>
    <n v="3"/>
    <n v="11"/>
    <n v="11"/>
  </r>
  <r>
    <s v="0802"/>
    <x v="4"/>
    <x v="9"/>
    <n v="1"/>
    <n v="2"/>
    <n v="1000"/>
    <s v="08/03/14"/>
    <n v="6"/>
    <m/>
    <n v="779073"/>
    <n v="3247434"/>
    <s v="WGS84"/>
    <n v="2224"/>
    <n v="5"/>
    <n v="9"/>
    <n v="2"/>
    <n v="3"/>
    <n v="1"/>
    <n v="1"/>
    <n v="1"/>
    <n v="1"/>
    <n v="1"/>
    <n v="2"/>
    <n v="1"/>
    <n v="1"/>
    <n v="1"/>
    <n v="1"/>
    <n v="1"/>
    <n v="1"/>
    <n v="1"/>
    <n v="1"/>
    <n v="5"/>
    <n v="5"/>
    <n v="25"/>
    <n v="25"/>
    <n v="2"/>
    <n v="3"/>
    <n v="11"/>
    <n v="13"/>
  </r>
  <r>
    <s v="0802"/>
    <x v="4"/>
    <x v="10"/>
    <n v="2"/>
    <n v="2"/>
    <n v="1000"/>
    <s v="08/03/14"/>
    <n v="6"/>
    <m/>
    <n v="779373"/>
    <n v="3247458"/>
    <s v="WGS84"/>
    <n v="2226"/>
    <n v="15"/>
    <n v="6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45"/>
    <n v="55"/>
    <n v="7"/>
    <n v="3"/>
    <n v="11"/>
    <n v="11"/>
  </r>
  <r>
    <s v="0802"/>
    <x v="5"/>
    <x v="11"/>
    <n v="1"/>
    <n v="6"/>
    <n v="1000"/>
    <s v="08/03/14"/>
    <n v="7"/>
    <m/>
    <n v="779046"/>
    <n v="3246609"/>
    <s v="WGS84"/>
    <n v="2225"/>
    <n v="80"/>
    <n v="8"/>
    <n v="1"/>
    <n v="1"/>
    <n v="1"/>
    <n v="1"/>
    <n v="1"/>
    <n v="1"/>
    <n v="1"/>
    <n v="2"/>
    <n v="1"/>
    <n v="1"/>
    <n v="1"/>
    <n v="2"/>
    <n v="1"/>
    <n v="1"/>
    <n v="1"/>
    <n v="1"/>
    <n v="40"/>
    <n v="20"/>
    <n v="5"/>
    <n v="60"/>
    <n v="5"/>
    <n v="3"/>
    <n v="11"/>
    <n v="13"/>
  </r>
  <r>
    <s v="0802"/>
    <x v="5"/>
    <x v="12"/>
    <n v="2"/>
    <n v="6"/>
    <n v="1000"/>
    <s v="08/03/14"/>
    <n v="7"/>
    <m/>
    <n v="778961"/>
    <n v="3246357"/>
    <s v="WGS84"/>
    <n v="2217"/>
    <n v="6"/>
    <n v="8"/>
    <n v="2"/>
    <n v="4"/>
    <n v="1"/>
    <n v="1"/>
    <n v="1"/>
    <n v="1"/>
    <n v="2"/>
    <n v="2"/>
    <n v="2"/>
    <n v="2"/>
    <n v="2"/>
    <n v="2"/>
    <n v="1"/>
    <n v="1"/>
    <n v="1"/>
    <n v="1"/>
    <n v="20"/>
    <n v="10"/>
    <n v="15"/>
    <n v="15"/>
    <n v="5"/>
    <n v="3"/>
    <n v="11"/>
    <n v="13"/>
  </r>
  <r>
    <s v="0802"/>
    <x v="5"/>
    <x v="13"/>
    <n v="3"/>
    <n v="6"/>
    <n v="1000"/>
    <s v="08/03/14"/>
    <n v="6"/>
    <m/>
    <n v="779224"/>
    <n v="3246982"/>
    <s v="WGS84"/>
    <n v="2245"/>
    <n v="26"/>
    <n v="8"/>
    <n v="2"/>
    <n v="3"/>
    <n v="1"/>
    <n v="1"/>
    <n v="2"/>
    <n v="1"/>
    <n v="1"/>
    <n v="2"/>
    <n v="1"/>
    <n v="1"/>
    <n v="1"/>
    <n v="1"/>
    <n v="1"/>
    <n v="6"/>
    <n v="1"/>
    <n v="1"/>
    <n v="15"/>
    <n v="5"/>
    <n v="5"/>
    <n v="70"/>
    <n v="2"/>
    <n v="3"/>
    <n v="11"/>
    <n v="11"/>
  </r>
  <r>
    <s v="0802"/>
    <x v="5"/>
    <x v="14"/>
    <n v="4"/>
    <n v="6"/>
    <n v="1000"/>
    <s v="08/03/14"/>
    <n v="6"/>
    <m/>
    <n v="779432"/>
    <n v="3247213"/>
    <s v="WGS84"/>
    <n v="2250"/>
    <n v="12"/>
    <n v="9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5"/>
    <n v="80"/>
    <n v="2"/>
    <n v="3"/>
    <n v="11"/>
    <n v="11"/>
  </r>
  <r>
    <s v="0802"/>
    <x v="5"/>
    <x v="15"/>
    <n v="5"/>
    <n v="6"/>
    <n v="1000"/>
    <s v="08/03/14"/>
    <n v="6"/>
    <m/>
    <n v="779054"/>
    <n v="3246750"/>
    <s v="WGS84"/>
    <n v="2233"/>
    <n v="12"/>
    <n v="8"/>
    <n v="1"/>
    <n v="3"/>
    <n v="1"/>
    <n v="3"/>
    <n v="3"/>
    <n v="1"/>
    <n v="2"/>
    <n v="2"/>
    <n v="1"/>
    <n v="1"/>
    <n v="1"/>
    <n v="2"/>
    <n v="1"/>
    <n v="1"/>
    <n v="1"/>
    <n v="1"/>
    <n v="20"/>
    <n v="10"/>
    <n v="10"/>
    <n v="60"/>
    <n v="2"/>
    <n v="3"/>
    <n v="11"/>
    <n v="13"/>
  </r>
  <r>
    <s v="0802"/>
    <x v="5"/>
    <x v="16"/>
    <n v="6"/>
    <n v="6"/>
    <n v="1000"/>
    <s v="08/03/14"/>
    <n v="6"/>
    <m/>
    <n v="779528"/>
    <n v="3247364"/>
    <s v="WGS84"/>
    <n v="2235"/>
    <n v="19"/>
    <n v="9"/>
    <n v="2"/>
    <n v="3"/>
    <n v="1"/>
    <n v="1"/>
    <n v="2"/>
    <n v="1"/>
    <n v="1"/>
    <n v="2"/>
    <n v="1"/>
    <n v="1"/>
    <n v="1"/>
    <n v="1"/>
    <n v="1"/>
    <n v="6"/>
    <n v="1"/>
    <n v="1"/>
    <n v="5"/>
    <n v="5"/>
    <n v="15"/>
    <n v="80"/>
    <n v="2"/>
    <n v="3"/>
    <n v="11"/>
    <n v="11"/>
  </r>
  <r>
    <s v=" 0802"/>
    <x v="6"/>
    <x v="17"/>
    <n v="1"/>
    <n v="2"/>
    <n v="1000"/>
    <s v="08/03/14"/>
    <n v="6"/>
    <m/>
    <n v="779378"/>
    <n v="3246845"/>
    <s v="WGS84"/>
    <n v="2252"/>
    <n v="20"/>
    <n v="6"/>
    <n v="2"/>
    <n v="1"/>
    <n v="1"/>
    <n v="2"/>
    <n v="1"/>
    <n v="1"/>
    <n v="1"/>
    <n v="2"/>
    <n v="1"/>
    <n v="1"/>
    <n v="1"/>
    <n v="2"/>
    <n v="1"/>
    <n v="1"/>
    <n v="1"/>
    <n v="1"/>
    <n v="30"/>
    <n v="100"/>
    <n v="5"/>
    <n v="40"/>
    <n v="2"/>
    <n v="3"/>
    <n v="11"/>
    <n v="13"/>
  </r>
  <r>
    <s v="0802"/>
    <x v="6"/>
    <x v="18"/>
    <n v="2"/>
    <n v="2"/>
    <n v="1000"/>
    <s v="08/03/14"/>
    <n v="6"/>
    <m/>
    <n v="779339"/>
    <n v="3246744"/>
    <s v="WGS84"/>
    <n v="2242"/>
    <n v="7"/>
    <n v="7"/>
    <n v="2"/>
    <n v="1"/>
    <n v="1"/>
    <n v="1"/>
    <n v="1"/>
    <n v="1"/>
    <n v="1"/>
    <n v="2"/>
    <n v="1"/>
    <n v="2"/>
    <n v="1"/>
    <n v="2"/>
    <n v="1"/>
    <n v="1"/>
    <n v="1"/>
    <n v="1"/>
    <n v="10"/>
    <n v="5"/>
    <n v="5"/>
    <n v="40"/>
    <n v="5"/>
    <n v="3"/>
    <n v="11"/>
    <n v="13"/>
  </r>
  <r>
    <s v="0802"/>
    <x v="7"/>
    <x v="19"/>
    <n v="1"/>
    <n v="2"/>
    <n v="1000"/>
    <s v="08/03/14"/>
    <n v="6"/>
    <m/>
    <n v="779472"/>
    <n v="3246718"/>
    <s v="WGS84"/>
    <n v="2242"/>
    <n v="8"/>
    <n v="7"/>
    <n v="1"/>
    <n v="3"/>
    <n v="1"/>
    <n v="3"/>
    <n v="2"/>
    <n v="1"/>
    <n v="1"/>
    <n v="2"/>
    <n v="1"/>
    <n v="2"/>
    <n v="1"/>
    <n v="2"/>
    <n v="1"/>
    <n v="1"/>
    <n v="1"/>
    <n v="1"/>
    <n v="30"/>
    <n v="10"/>
    <n v="5"/>
    <n v="70"/>
    <n v="5"/>
    <n v="3"/>
    <n v="11"/>
    <n v="13"/>
  </r>
  <r>
    <s v="0802"/>
    <x v="7"/>
    <x v="20"/>
    <n v="2"/>
    <n v="2"/>
    <n v="1000"/>
    <s v="08/03/14"/>
    <n v="6"/>
    <m/>
    <n v="779330"/>
    <n v="3246669"/>
    <s v="WGS84"/>
    <n v="2234"/>
    <n v="5"/>
    <n v="7"/>
    <n v="2"/>
    <n v="1"/>
    <n v="1"/>
    <n v="1"/>
    <n v="1"/>
    <n v="1"/>
    <n v="1"/>
    <n v="2"/>
    <n v="1"/>
    <n v="3"/>
    <n v="1"/>
    <n v="2"/>
    <n v="1"/>
    <n v="1"/>
    <n v="1"/>
    <n v="1"/>
    <n v="20"/>
    <n v="10"/>
    <n v="5"/>
    <n v="40"/>
    <n v="2"/>
    <n v="3"/>
    <n v="11"/>
    <n v="13"/>
  </r>
  <r>
    <s v="0802"/>
    <x v="8"/>
    <x v="21"/>
    <n v="1"/>
    <n v="2"/>
    <n v="1000"/>
    <s v="08/03/14"/>
    <n v="6"/>
    <m/>
    <n v="779595"/>
    <n v="3247028"/>
    <s v="WGS84"/>
    <n v="2280"/>
    <n v="8"/>
    <n v="9"/>
    <n v="1"/>
    <n v="3"/>
    <n v="1"/>
    <n v="2"/>
    <n v="2"/>
    <n v="1"/>
    <n v="1"/>
    <n v="2"/>
    <n v="1"/>
    <n v="1"/>
    <n v="1"/>
    <n v="2"/>
    <n v="1"/>
    <n v="1"/>
    <n v="1"/>
    <n v="1"/>
    <n v="10"/>
    <n v="5"/>
    <n v="5"/>
    <n v="80"/>
    <n v="5"/>
    <n v="1"/>
    <n v="3"/>
    <n v="11"/>
  </r>
  <r>
    <s v=" 0802"/>
    <x v="8"/>
    <x v="22"/>
    <n v="2"/>
    <n v="2"/>
    <n v="1000"/>
    <s v="08/03/14"/>
    <n v="6"/>
    <m/>
    <n v="779442"/>
    <n v="3247015"/>
    <s v="WGS84"/>
    <n v="2269"/>
    <n v="4"/>
    <n v="5"/>
    <n v="1"/>
    <n v="1"/>
    <n v="1"/>
    <n v="2"/>
    <n v="2"/>
    <n v="1"/>
    <n v="1"/>
    <n v="2"/>
    <n v="1"/>
    <n v="1"/>
    <n v="1"/>
    <n v="2"/>
    <n v="1"/>
    <n v="1"/>
    <n v="1"/>
    <n v="1"/>
    <n v="10"/>
    <n v="5"/>
    <n v="5"/>
    <n v="70"/>
    <n v="5"/>
    <n v="1"/>
    <n v="2"/>
    <n v="13"/>
  </r>
  <r>
    <s v="0802"/>
    <x v="9"/>
    <x v="23"/>
    <n v="1"/>
    <n v="3"/>
    <n v="1000"/>
    <s v="08/03/14"/>
    <n v="7"/>
    <m/>
    <n v="779493"/>
    <n v="3246516"/>
    <s v="WGS84"/>
    <n v="2250"/>
    <n v="15"/>
    <n v="9"/>
    <n v="2"/>
    <n v="5"/>
    <n v="1"/>
    <n v="1"/>
    <n v="2"/>
    <n v="1"/>
    <n v="1"/>
    <n v="2"/>
    <n v="2"/>
    <n v="2"/>
    <n v="2"/>
    <n v="2"/>
    <n v="2"/>
    <n v="1"/>
    <n v="1"/>
    <n v="1"/>
    <n v="25"/>
    <n v="10"/>
    <n v="15"/>
    <n v="20"/>
    <n v="7"/>
    <n v="3"/>
    <n v="11"/>
    <n v="13"/>
  </r>
  <r>
    <s v="0802"/>
    <x v="9"/>
    <x v="24"/>
    <n v="2"/>
    <n v="3"/>
    <n v="1000"/>
    <s v="08/03/14"/>
    <n v="7"/>
    <m/>
    <n v="779150"/>
    <n v="3246303"/>
    <s v="WGS84"/>
    <n v="2227"/>
    <n v="10"/>
    <n v="8"/>
    <n v="2"/>
    <n v="4"/>
    <n v="1"/>
    <n v="2"/>
    <n v="2"/>
    <n v="1"/>
    <n v="1"/>
    <n v="2"/>
    <n v="2"/>
    <n v="2"/>
    <n v="2"/>
    <n v="2"/>
    <n v="2"/>
    <n v="1"/>
    <n v="1"/>
    <n v="1"/>
    <n v="15"/>
    <n v="10"/>
    <n v="10"/>
    <n v="20"/>
    <n v="7"/>
    <n v="3"/>
    <n v="11"/>
    <n v="13"/>
  </r>
  <r>
    <s v="0802"/>
    <x v="9"/>
    <x v="25"/>
    <n v="3"/>
    <n v="3"/>
    <n v="1000"/>
    <s v="08/03/14"/>
    <n v="7"/>
    <m/>
    <n v="779249"/>
    <n v="3246464"/>
    <s v="WGS84"/>
    <n v="2227"/>
    <n v="12"/>
    <n v="8"/>
    <n v="2"/>
    <n v="4"/>
    <n v="1"/>
    <n v="1"/>
    <n v="1"/>
    <n v="1"/>
    <n v="1"/>
    <n v="2"/>
    <n v="2"/>
    <n v="2"/>
    <n v="2"/>
    <n v="2"/>
    <n v="1"/>
    <n v="14"/>
    <n v="1"/>
    <n v="1"/>
    <n v="20"/>
    <n v="10"/>
    <n v="15"/>
    <n v="15"/>
    <n v="6"/>
    <n v="3"/>
    <n v="11"/>
    <n v="13"/>
  </r>
  <r>
    <s v="0802"/>
    <x v="10"/>
    <x v="26"/>
    <n v="1"/>
    <n v="3"/>
    <n v="1000"/>
    <s v="08/03/14"/>
    <n v="7"/>
    <m/>
    <n v="779321"/>
    <n v="3245799"/>
    <s v="WGS84"/>
    <n v="2240"/>
    <n v="10"/>
    <n v="2"/>
    <n v="3"/>
    <n v="4"/>
    <n v="1"/>
    <n v="1"/>
    <n v="1"/>
    <n v="1"/>
    <n v="1"/>
    <n v="2"/>
    <n v="2"/>
    <n v="2"/>
    <n v="2"/>
    <n v="2"/>
    <n v="1"/>
    <n v="1"/>
    <n v="1"/>
    <n v="1"/>
    <n v="25"/>
    <n v="10"/>
    <n v="15"/>
    <n v="10"/>
    <n v="8"/>
    <n v="3"/>
    <n v="11"/>
    <n v="13"/>
  </r>
  <r>
    <s v="0802"/>
    <x v="10"/>
    <x v="27"/>
    <n v="2"/>
    <n v="3"/>
    <n v="1000"/>
    <s v="08/03/14"/>
    <n v="7"/>
    <m/>
    <n v="778860"/>
    <n v="3246053"/>
    <s v="WGS84"/>
    <n v="2224"/>
    <n v="23"/>
    <n v="2"/>
    <n v="2"/>
    <n v="5"/>
    <n v="1"/>
    <n v="2"/>
    <n v="3"/>
    <n v="1"/>
    <n v="2"/>
    <n v="2"/>
    <n v="2"/>
    <n v="2"/>
    <n v="2"/>
    <n v="2"/>
    <n v="2"/>
    <n v="1"/>
    <n v="1"/>
    <n v="1"/>
    <n v="15"/>
    <n v="10"/>
    <n v="10"/>
    <n v="25"/>
    <n v="8"/>
    <n v="3"/>
    <n v="11"/>
    <n v="13"/>
  </r>
  <r>
    <s v=" 0802"/>
    <x v="10"/>
    <x v="28"/>
    <n v="3"/>
    <n v="3"/>
    <n v="1000"/>
    <s v="08/03/14"/>
    <n v="7"/>
    <m/>
    <n v="779133"/>
    <n v="3245826"/>
    <s v="WGS84"/>
    <n v="2243"/>
    <n v="8"/>
    <n v="3"/>
    <n v="3"/>
    <n v="4"/>
    <n v="1"/>
    <n v="0"/>
    <n v="1"/>
    <n v="1"/>
    <n v="1"/>
    <n v="2"/>
    <n v="2"/>
    <n v="2"/>
    <n v="2"/>
    <n v="2"/>
    <n v="1"/>
    <n v="1"/>
    <n v="1"/>
    <n v="1"/>
    <n v="20"/>
    <n v="10"/>
    <n v="15"/>
    <n v="10"/>
    <n v="2"/>
    <n v="3"/>
    <n v="11"/>
    <n v="11"/>
  </r>
  <r>
    <s v="0802"/>
    <x v="11"/>
    <x v="29"/>
    <n v="1"/>
    <n v="2"/>
    <n v="1000"/>
    <s v="08/03/14"/>
    <n v="3"/>
    <m/>
    <n v="778754"/>
    <n v="3245958"/>
    <s v="WGS84"/>
    <n v="2234"/>
    <n v="27"/>
    <n v="7"/>
    <n v="2"/>
    <n v="7"/>
    <n v="1"/>
    <n v="1"/>
    <n v="1"/>
    <n v="1"/>
    <n v="2"/>
    <n v="2"/>
    <n v="1"/>
    <n v="1"/>
    <n v="1"/>
    <n v="1"/>
    <n v="1"/>
    <n v="1"/>
    <n v="1"/>
    <n v="1"/>
    <n v="10"/>
    <n v="10"/>
    <n v="10"/>
    <n v="20"/>
    <n v="2"/>
    <n v="3"/>
    <n v="8"/>
    <n v="11"/>
  </r>
  <r>
    <s v="0802"/>
    <x v="11"/>
    <x v="30"/>
    <n v="2"/>
    <n v="2"/>
    <n v="1000"/>
    <s v="08/03/14"/>
    <n v="3"/>
    <m/>
    <n v="778743"/>
    <n v="3245878"/>
    <s v="WGS84"/>
    <n v="2220"/>
    <n v="33"/>
    <n v="7"/>
    <n v="2"/>
    <n v="7"/>
    <n v="1"/>
    <n v="2"/>
    <n v="2"/>
    <n v="1"/>
    <n v="2"/>
    <n v="2"/>
    <n v="1"/>
    <n v="1"/>
    <n v="1"/>
    <n v="1"/>
    <n v="1"/>
    <n v="1"/>
    <n v="1"/>
    <n v="1"/>
    <n v="20"/>
    <n v="10"/>
    <n v="5"/>
    <n v="30"/>
    <n v="2"/>
    <n v="3"/>
    <n v="8"/>
    <n v="10"/>
  </r>
  <r>
    <s v="0802"/>
    <x v="12"/>
    <x v="31"/>
    <n v="1"/>
    <n v="2"/>
    <n v="1000"/>
    <s v="08/03/14"/>
    <n v="3"/>
    <m/>
    <n v="778767"/>
    <n v="3245755"/>
    <s v="WGS84"/>
    <n v="2211"/>
    <n v="32"/>
    <n v="7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40"/>
    <n v="6"/>
    <n v="3"/>
    <n v="8"/>
    <n v="10"/>
  </r>
  <r>
    <s v="0802"/>
    <x v="12"/>
    <x v="32"/>
    <n v="2"/>
    <n v="2"/>
    <n v="1000"/>
    <s v="08/03/14"/>
    <n v="3"/>
    <m/>
    <n v="778834"/>
    <n v="3245742"/>
    <s v="WGS84"/>
    <n v="2234"/>
    <n v="44"/>
    <n v="7"/>
    <n v="2"/>
    <n v="7"/>
    <n v="1"/>
    <n v="2"/>
    <n v="2"/>
    <n v="1"/>
    <n v="1"/>
    <n v="2"/>
    <n v="1"/>
    <n v="1"/>
    <n v="1"/>
    <n v="1"/>
    <n v="1"/>
    <n v="5"/>
    <n v="1"/>
    <n v="1"/>
    <n v="5"/>
    <n v="5"/>
    <n v="5"/>
    <n v="30"/>
    <n v="2"/>
    <n v="3"/>
    <n v="8"/>
    <n v="11"/>
  </r>
  <r>
    <s v=" 0802"/>
    <x v="13"/>
    <x v="33"/>
    <n v="1"/>
    <n v="2"/>
    <n v="1000"/>
    <s v="08/03/14"/>
    <n v="3"/>
    <m/>
    <n v="779043"/>
    <n v="3245665"/>
    <s v="WGS84"/>
    <n v="2256"/>
    <n v="10"/>
    <n v="2"/>
    <n v="2"/>
    <n v="5"/>
    <n v="1"/>
    <n v="3"/>
    <n v="2"/>
    <n v="1"/>
    <n v="1"/>
    <n v="2"/>
    <n v="1"/>
    <n v="1"/>
    <n v="1"/>
    <n v="1"/>
    <n v="1"/>
    <n v="1"/>
    <n v="1"/>
    <n v="1"/>
    <n v="10"/>
    <n v="5"/>
    <n v="10"/>
    <n v="40"/>
    <n v="2"/>
    <n v="3"/>
    <n v="8"/>
    <n v="11"/>
  </r>
  <r>
    <s v="0802"/>
    <x v="13"/>
    <x v="34"/>
    <n v="2"/>
    <n v="2"/>
    <n v="1000"/>
    <s v="08/03/14"/>
    <n v="3"/>
    <m/>
    <n v="779236"/>
    <n v="3245613"/>
    <s v="WGS84"/>
    <n v="2254"/>
    <n v="6"/>
    <n v="2"/>
    <n v="1"/>
    <n v="7"/>
    <n v="1"/>
    <n v="2"/>
    <n v="3"/>
    <n v="1"/>
    <n v="1"/>
    <n v="2"/>
    <n v="1"/>
    <n v="1"/>
    <n v="1"/>
    <n v="1"/>
    <n v="1"/>
    <n v="1"/>
    <n v="1"/>
    <n v="1"/>
    <n v="5"/>
    <n v="5"/>
    <n v="5"/>
    <n v="30"/>
    <n v="2"/>
    <n v="3"/>
    <n v="8"/>
    <n v="10"/>
  </r>
  <r>
    <s v="0802"/>
    <x v="14"/>
    <x v="35"/>
    <n v="1"/>
    <n v="2"/>
    <n v="1000"/>
    <s v="08/03/14"/>
    <n v="3"/>
    <m/>
    <n v="778667"/>
    <n v="3245454"/>
    <s v="WGS84"/>
    <n v="2209"/>
    <n v="50"/>
    <n v="7"/>
    <n v="2"/>
    <n v="7"/>
    <n v="1"/>
    <n v="1"/>
    <n v="1"/>
    <n v="1"/>
    <n v="2"/>
    <n v="2"/>
    <n v="1"/>
    <n v="1"/>
    <n v="1"/>
    <n v="1"/>
    <n v="1"/>
    <n v="1"/>
    <n v="1"/>
    <n v="1"/>
    <n v="5"/>
    <n v="5"/>
    <n v="5"/>
    <n v="20"/>
    <n v="2"/>
    <n v="1"/>
    <n v="3"/>
    <n v="11"/>
  </r>
  <r>
    <s v="0802"/>
    <x v="14"/>
    <x v="36"/>
    <n v="2"/>
    <n v="2"/>
    <n v="1000"/>
    <s v="08/03/14"/>
    <n v="3"/>
    <m/>
    <n v="778762"/>
    <n v="3245666"/>
    <s v="WGS84"/>
    <n v="2233"/>
    <n v="45"/>
    <n v="2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20"/>
    <n v="2"/>
    <n v="3"/>
    <n v="8"/>
    <n v="10"/>
  </r>
  <r>
    <s v="0802"/>
    <x v="15"/>
    <x v="37"/>
    <n v="1"/>
    <n v="2"/>
    <n v="1000"/>
    <s v="08/03/14"/>
    <n v="5"/>
    <m/>
    <n v="779364"/>
    <n v="3245529"/>
    <s v="WGS84"/>
    <n v="2265"/>
    <n v="5"/>
    <n v="2"/>
    <n v="2"/>
    <n v="5"/>
    <n v="1"/>
    <n v="4"/>
    <n v="2"/>
    <n v="1"/>
    <n v="1"/>
    <n v="2"/>
    <n v="1"/>
    <n v="1"/>
    <n v="1"/>
    <n v="1"/>
    <n v="1"/>
    <n v="3"/>
    <n v="4"/>
    <n v="8"/>
    <n v="15"/>
    <n v="10"/>
    <n v="10"/>
    <n v="20"/>
    <n v="7"/>
    <n v="9"/>
    <n v="11"/>
    <n v="3"/>
  </r>
  <r>
    <s v="0802"/>
    <x v="15"/>
    <x v="38"/>
    <n v="2"/>
    <n v="2"/>
    <n v="1000"/>
    <s v="08/03/14"/>
    <n v="5"/>
    <m/>
    <n v="779053"/>
    <n v="3245383"/>
    <s v="WGS84"/>
    <n v="2241"/>
    <n v="10"/>
    <n v="6"/>
    <n v="2"/>
    <n v="5"/>
    <n v="1"/>
    <n v="5"/>
    <n v="3"/>
    <n v="1"/>
    <n v="1"/>
    <n v="2"/>
    <n v="1"/>
    <n v="1"/>
    <n v="1"/>
    <n v="2"/>
    <n v="1"/>
    <n v="13"/>
    <n v="4"/>
    <n v="8"/>
    <n v="10"/>
    <n v="10"/>
    <n v="10"/>
    <n v="15"/>
    <n v="7"/>
    <n v="3"/>
    <n v="9"/>
    <n v="11"/>
  </r>
  <r>
    <s v=" 0802"/>
    <x v="16"/>
    <x v="39"/>
    <n v="1"/>
    <n v="2"/>
    <n v="1000"/>
    <s v="08/03/14"/>
    <n v="2"/>
    <m/>
    <n v="778718"/>
    <n v="3245382"/>
    <s v="WGS84"/>
    <n v="2209"/>
    <n v="40"/>
    <n v="8"/>
    <n v="2"/>
    <n v="3"/>
    <n v="1"/>
    <n v="0"/>
    <n v="1"/>
    <n v="1"/>
    <n v="1"/>
    <n v="2"/>
    <n v="1"/>
    <n v="1"/>
    <n v="1"/>
    <n v="2"/>
    <n v="1"/>
    <n v="3"/>
    <n v="1"/>
    <n v="1"/>
    <n v="10"/>
    <n v="10"/>
    <n v="10"/>
    <n v="15"/>
    <n v="2"/>
    <n v="3"/>
    <n v="8"/>
    <n v="11"/>
  </r>
  <r>
    <s v="0802"/>
    <x v="16"/>
    <x v="40"/>
    <n v="2"/>
    <n v="2"/>
    <n v="1000"/>
    <s v="08/03/14"/>
    <n v="2"/>
    <m/>
    <n v="778730"/>
    <n v="3245279"/>
    <s v="WGS84"/>
    <n v="2198"/>
    <n v="12"/>
    <n v="8"/>
    <n v="1"/>
    <n v="3"/>
    <n v="1"/>
    <n v="0"/>
    <n v="1"/>
    <n v="1"/>
    <n v="1"/>
    <n v="2"/>
    <n v="1"/>
    <n v="1"/>
    <n v="1"/>
    <n v="2"/>
    <n v="1"/>
    <n v="3"/>
    <n v="1"/>
    <n v="1"/>
    <n v="5"/>
    <n v="15"/>
    <n v="15"/>
    <n v="5"/>
    <n v="2"/>
    <n v="3"/>
    <n v="8"/>
    <n v="11"/>
  </r>
  <r>
    <s v="0802"/>
    <x v="17"/>
    <x v="41"/>
    <n v="1"/>
    <n v="2"/>
    <n v="1000"/>
    <s v="08/03/14"/>
    <n v="5"/>
    <m/>
    <n v="779111"/>
    <n v="3245296"/>
    <s v="WGS84"/>
    <n v="2261"/>
    <n v="30"/>
    <n v="9"/>
    <n v="2"/>
    <n v="5"/>
    <n v="1"/>
    <n v="4"/>
    <n v="2"/>
    <n v="1"/>
    <n v="1"/>
    <n v="2"/>
    <n v="1"/>
    <n v="1"/>
    <n v="1"/>
    <n v="1"/>
    <n v="1"/>
    <n v="3"/>
    <n v="4"/>
    <n v="8"/>
    <n v="10"/>
    <n v="10"/>
    <n v="10"/>
    <n v="15"/>
    <n v="2"/>
    <n v="3"/>
    <n v="11"/>
    <n v="9"/>
  </r>
  <r>
    <s v="0802"/>
    <x v="17"/>
    <x v="42"/>
    <n v="2"/>
    <n v="2"/>
    <n v="1000"/>
    <s v="08/03/14"/>
    <n v="5"/>
    <m/>
    <n v="779228"/>
    <n v="3245390"/>
    <s v="WGS84"/>
    <n v="2265"/>
    <n v="24"/>
    <n v="8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18"/>
    <x v="43"/>
    <n v="1"/>
    <n v="2"/>
    <n v="1000"/>
    <s v="08/03/14"/>
    <n v="2"/>
    <m/>
    <n v="778776"/>
    <n v="3245127"/>
    <s v="WGS84"/>
    <n v="2192"/>
    <n v="8"/>
    <n v="8"/>
    <n v="1"/>
    <n v="3"/>
    <n v="1"/>
    <n v="0"/>
    <n v="1"/>
    <n v="1"/>
    <n v="1"/>
    <n v="2"/>
    <n v="1"/>
    <n v="1"/>
    <n v="1"/>
    <n v="2"/>
    <n v="1"/>
    <n v="1"/>
    <n v="1"/>
    <n v="1"/>
    <n v="5"/>
    <n v="10"/>
    <n v="15"/>
    <n v="10"/>
    <n v="2"/>
    <n v="3"/>
    <n v="11"/>
    <n v="13"/>
  </r>
  <r>
    <s v=" 0802"/>
    <x v="18"/>
    <x v="44"/>
    <n v="2"/>
    <n v="2"/>
    <n v="1000"/>
    <s v="08/03/14"/>
    <n v="2"/>
    <m/>
    <n v="778824"/>
    <n v="3245096"/>
    <s v="WGS84"/>
    <n v="2198"/>
    <n v="11"/>
    <n v="8"/>
    <n v="2"/>
    <n v="3"/>
    <n v="1"/>
    <n v="0"/>
    <n v="1"/>
    <n v="1"/>
    <n v="1"/>
    <n v="2"/>
    <n v="1"/>
    <n v="1"/>
    <n v="1"/>
    <n v="2"/>
    <n v="1"/>
    <n v="1"/>
    <n v="1"/>
    <n v="1"/>
    <n v="20"/>
    <n v="5"/>
    <n v="15"/>
    <n v="10"/>
    <n v="2"/>
    <n v="3"/>
    <n v="11"/>
    <n v="13"/>
  </r>
  <r>
    <s v="0802"/>
    <x v="19"/>
    <x v="45"/>
    <n v="1"/>
    <n v="2"/>
    <n v="1000"/>
    <s v="08/03/14"/>
    <n v="5"/>
    <m/>
    <n v="779339"/>
    <n v="3245339"/>
    <s v="WGS84"/>
    <n v="2280"/>
    <n v="7"/>
    <n v="3"/>
    <n v="2"/>
    <n v="5"/>
    <n v="1"/>
    <n v="3"/>
    <n v="1"/>
    <n v="1"/>
    <n v="1"/>
    <n v="2"/>
    <n v="1"/>
    <n v="1"/>
    <n v="1"/>
    <n v="1"/>
    <n v="1"/>
    <n v="3"/>
    <n v="4"/>
    <n v="8"/>
    <n v="15"/>
    <n v="10"/>
    <n v="10"/>
    <n v="10"/>
    <n v="7"/>
    <n v="3"/>
    <n v="9"/>
    <n v="11"/>
  </r>
  <r>
    <s v="0802"/>
    <x v="19"/>
    <x v="46"/>
    <n v="2"/>
    <n v="2"/>
    <n v="1000"/>
    <s v="08/03/14"/>
    <n v="5"/>
    <m/>
    <n v="779298"/>
    <n v="3245105"/>
    <s v="WGS84"/>
    <n v="2262"/>
    <n v="14"/>
    <n v="6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20"/>
    <x v="47"/>
    <n v="1"/>
    <n v="2"/>
    <n v="1000"/>
    <s v="08/03/14"/>
    <n v="2"/>
    <s v="LAS CANOAS"/>
    <n v="778883"/>
    <n v="3244995"/>
    <s v="WGS84"/>
    <n v="2208"/>
    <n v="28"/>
    <n v="8"/>
    <n v="1"/>
    <n v="3"/>
    <n v="1"/>
    <n v="1"/>
    <n v="1"/>
    <n v="1"/>
    <n v="1"/>
    <n v="2"/>
    <n v="1"/>
    <n v="1"/>
    <n v="1"/>
    <n v="1"/>
    <n v="1"/>
    <n v="1"/>
    <n v="1"/>
    <n v="1"/>
    <n v="15"/>
    <n v="10"/>
    <n v="15"/>
    <n v="15"/>
    <n v="2"/>
    <n v="3"/>
    <n v="8"/>
    <n v="11"/>
  </r>
  <r>
    <s v="0802"/>
    <x v="20"/>
    <x v="48"/>
    <n v="2"/>
    <n v="2"/>
    <n v="1000"/>
    <s v="08/03/14"/>
    <n v="5"/>
    <s v="LAS CANOAS"/>
    <n v="779051"/>
    <n v="3245016"/>
    <s v="WGS84"/>
    <n v="2230"/>
    <n v="28"/>
    <n v="9"/>
    <n v="2"/>
    <n v="5"/>
    <n v="1"/>
    <n v="6"/>
    <n v="4"/>
    <n v="1"/>
    <n v="1"/>
    <n v="2"/>
    <n v="1"/>
    <n v="1"/>
    <n v="1"/>
    <n v="1"/>
    <n v="1"/>
    <n v="3"/>
    <n v="4"/>
    <n v="8"/>
    <n v="15"/>
    <n v="10"/>
    <n v="10"/>
    <n v="25"/>
    <n v="2"/>
    <n v="3"/>
    <n v="9"/>
    <n v="11"/>
  </r>
  <r>
    <s v="0802"/>
    <x v="21"/>
    <x v="49"/>
    <n v="1"/>
    <n v="2"/>
    <n v="1000"/>
    <s v="08/03/14"/>
    <n v="2"/>
    <s v="LAS CANOAS"/>
    <n v="778894"/>
    <n v="3244888"/>
    <s v="WGS84"/>
    <n v="2215"/>
    <n v="48"/>
    <n v="8"/>
    <n v="3"/>
    <n v="3"/>
    <n v="4"/>
    <n v="0"/>
    <n v="1"/>
    <n v="1"/>
    <n v="1"/>
    <n v="2"/>
    <n v="1"/>
    <n v="1"/>
    <n v="1"/>
    <n v="1"/>
    <n v="1"/>
    <n v="1"/>
    <n v="1"/>
    <n v="1"/>
    <n v="20"/>
    <n v="5"/>
    <n v="10"/>
    <n v="5"/>
    <n v="2"/>
    <n v="3"/>
    <n v="8"/>
    <n v="11"/>
  </r>
  <r>
    <s v="0802"/>
    <x v="21"/>
    <x v="50"/>
    <n v="2"/>
    <n v="2"/>
    <n v="1000"/>
    <s v="08/03/14"/>
    <n v="2"/>
    <s v="LAS CANOAS"/>
    <n v="778939"/>
    <n v="3244817"/>
    <s v="WGS84"/>
    <n v="2198"/>
    <n v="25"/>
    <n v="7"/>
    <n v="2"/>
    <n v="3"/>
    <n v="1"/>
    <n v="1"/>
    <n v="1"/>
    <n v="1"/>
    <n v="1"/>
    <n v="2"/>
    <n v="1"/>
    <n v="1"/>
    <n v="1"/>
    <n v="1"/>
    <n v="1"/>
    <n v="1"/>
    <n v="1"/>
    <n v="1"/>
    <n v="20"/>
    <n v="10"/>
    <n v="20"/>
    <n v="2"/>
    <n v="3"/>
    <n v="8"/>
    <n v="1"/>
    <n v="1"/>
  </r>
  <r>
    <s v="0802"/>
    <x v="22"/>
    <x v="51"/>
    <n v="1"/>
    <n v="2"/>
    <n v="1000"/>
    <s v="08/03/14"/>
    <n v="4"/>
    <s v="LAS CANOAS"/>
    <n v="779146"/>
    <n v="3244532"/>
    <s v="WGS84"/>
    <n v="2193"/>
    <n v="15"/>
    <n v="7"/>
    <n v="2"/>
    <n v="3"/>
    <n v="1"/>
    <n v="0"/>
    <n v="1"/>
    <n v="1"/>
    <n v="1"/>
    <n v="2"/>
    <n v="1"/>
    <n v="1"/>
    <n v="1"/>
    <n v="1"/>
    <n v="1"/>
    <n v="1"/>
    <n v="1"/>
    <n v="1"/>
    <n v="25"/>
    <n v="10"/>
    <n v="50"/>
    <n v="10"/>
    <n v="2"/>
    <n v="2"/>
    <n v="3"/>
    <n v="11"/>
  </r>
  <r>
    <s v="0802"/>
    <x v="22"/>
    <x v="52"/>
    <n v="2"/>
    <n v="2"/>
    <n v="1000"/>
    <s v="08/03/14"/>
    <n v="4"/>
    <s v="LAS CANOAS"/>
    <n v="779128"/>
    <n v="3243852"/>
    <s v="WGS84"/>
    <n v="2173"/>
    <n v="15"/>
    <n v="7"/>
    <n v="1"/>
    <n v="3"/>
    <n v="1"/>
    <n v="0"/>
    <n v="1"/>
    <n v="1"/>
    <n v="1"/>
    <n v="2"/>
    <n v="1"/>
    <n v="1"/>
    <n v="1"/>
    <n v="1"/>
    <n v="1"/>
    <n v="1"/>
    <n v="1"/>
    <n v="1"/>
    <n v="5"/>
    <n v="5"/>
    <n v="35"/>
    <n v="25"/>
    <n v="2"/>
    <n v="3"/>
    <n v="8"/>
    <n v="11"/>
  </r>
  <r>
    <s v="0802"/>
    <x v="23"/>
    <x v="53"/>
    <n v="1"/>
    <n v="4"/>
    <n v="1000"/>
    <s v="08/03/14"/>
    <n v="4"/>
    <s v="LAS CANOAS"/>
    <n v="778845"/>
    <n v="3244181"/>
    <s v="WGS84"/>
    <n v="2191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5"/>
    <n v="10"/>
    <n v="70"/>
    <n v="15"/>
    <n v="2"/>
    <n v="2"/>
    <n v="3"/>
    <n v="11"/>
  </r>
  <r>
    <s v="0802"/>
    <x v="23"/>
    <x v="54"/>
    <n v="2"/>
    <n v="4"/>
    <n v="1000"/>
    <s v="08/03/14"/>
    <n v="4"/>
    <s v="LAS CANOAS"/>
    <n v="778707"/>
    <n v="3244396"/>
    <s v="WGS84"/>
    <n v="2195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10"/>
    <n v="5"/>
    <n v="15"/>
    <n v="15"/>
    <n v="3"/>
    <n v="3"/>
    <n v="8"/>
    <n v="11"/>
  </r>
  <r>
    <s v="0802"/>
    <x v="23"/>
    <x v="55"/>
    <n v="3"/>
    <n v="4"/>
    <n v="1000"/>
    <s v="16/03/14"/>
    <n v="8"/>
    <m/>
    <n v="778237"/>
    <n v="3245160"/>
    <s v="WGS84"/>
    <n v="2199"/>
    <n v="6"/>
    <n v="1"/>
    <n v="2"/>
    <n v="3"/>
    <n v="1"/>
    <n v="2"/>
    <n v="4"/>
    <n v="1"/>
    <n v="1"/>
    <n v="2"/>
    <n v="2"/>
    <n v="1"/>
    <n v="1"/>
    <n v="2"/>
    <n v="1"/>
    <n v="1"/>
    <n v="1"/>
    <n v="1"/>
    <n v="20"/>
    <n v="15"/>
    <n v="15"/>
    <n v="85"/>
    <n v="8"/>
    <n v="3"/>
    <n v="13"/>
    <n v="13"/>
  </r>
  <r>
    <s v="0802"/>
    <x v="23"/>
    <x v="56"/>
    <n v="4"/>
    <n v="4"/>
    <n v="1000"/>
    <s v="08/03/14"/>
    <n v="4"/>
    <s v="LAS CANOAS"/>
    <n v="778483"/>
    <n v="3244831"/>
    <s v="WGS84"/>
    <n v="2197"/>
    <n v="10"/>
    <n v="4"/>
    <n v="2"/>
    <n v="3"/>
    <n v="1"/>
    <n v="1"/>
    <n v="1"/>
    <n v="1"/>
    <n v="1"/>
    <n v="2"/>
    <n v="1"/>
    <n v="1"/>
    <n v="1"/>
    <n v="1"/>
    <n v="1"/>
    <n v="1"/>
    <n v="1"/>
    <n v="1"/>
    <n v="10"/>
    <n v="5"/>
    <n v="10"/>
    <n v="25"/>
    <n v="2"/>
    <n v="2"/>
    <n v="3"/>
    <n v="11"/>
  </r>
  <r>
    <s v="0802"/>
    <x v="24"/>
    <x v="57"/>
    <n v="1"/>
    <n v="2"/>
    <n v="1000"/>
    <s v="06/03/14"/>
    <n v="2"/>
    <s v="CEBADILLA"/>
    <n v="777741"/>
    <n v="3245798"/>
    <s v="WGS84"/>
    <n v="2218"/>
    <n v="10"/>
    <n v="3"/>
    <n v="2"/>
    <n v="3"/>
    <n v="1"/>
    <n v="1"/>
    <n v="1"/>
    <n v="1"/>
    <n v="1"/>
    <n v="2"/>
    <n v="1"/>
    <n v="1"/>
    <n v="1"/>
    <n v="2"/>
    <n v="1"/>
    <n v="1"/>
    <n v="1"/>
    <n v="1"/>
    <n v="5"/>
    <n v="10"/>
    <n v="40"/>
    <n v="20"/>
    <n v="2"/>
    <n v="3"/>
    <n v="8"/>
    <n v="11"/>
  </r>
  <r>
    <s v="0802"/>
    <x v="24"/>
    <x v="58"/>
    <n v="2"/>
    <n v="2"/>
    <n v="1000"/>
    <s v="06/03/14"/>
    <n v="2"/>
    <s v="CEBADILLA"/>
    <n v="777767"/>
    <n v="3245708"/>
    <s v="WGS84"/>
    <n v="2216"/>
    <n v="7"/>
    <n v="4"/>
    <n v="2"/>
    <n v="3"/>
    <n v="1"/>
    <n v="0"/>
    <n v="1"/>
    <n v="1"/>
    <n v="1"/>
    <n v="2"/>
    <n v="1"/>
    <n v="1"/>
    <n v="1"/>
    <n v="2"/>
    <n v="1"/>
    <n v="1"/>
    <n v="1"/>
    <n v="1"/>
    <n v="10"/>
    <n v="5"/>
    <n v="30"/>
    <n v="5"/>
    <n v="2"/>
    <n v="3"/>
    <n v="11"/>
    <n v="13"/>
  </r>
  <r>
    <s v="0802"/>
    <x v="25"/>
    <x v="59"/>
    <n v="1"/>
    <n v="2"/>
    <n v="1000"/>
    <s v="06/03/14"/>
    <n v="2"/>
    <s v="CEBADILLA"/>
    <n v="777634"/>
    <n v="3246008"/>
    <s v="WGS84"/>
    <n v="2226"/>
    <n v="10"/>
    <n v="4"/>
    <n v="1"/>
    <n v="3"/>
    <n v="1"/>
    <n v="1"/>
    <n v="4"/>
    <n v="1"/>
    <n v="1"/>
    <n v="2"/>
    <n v="1"/>
    <n v="1"/>
    <n v="1"/>
    <n v="2"/>
    <n v="1"/>
    <n v="3"/>
    <n v="1"/>
    <n v="1"/>
    <n v="15"/>
    <n v="10"/>
    <n v="10"/>
    <n v="25"/>
    <n v="2"/>
    <n v="2"/>
    <n v="3"/>
    <n v="11"/>
  </r>
  <r>
    <s v="0802"/>
    <x v="25"/>
    <x v="60"/>
    <n v="2"/>
    <n v="2"/>
    <n v="1000"/>
    <s v="06/03/14"/>
    <n v="2"/>
    <s v="CEBADILLA"/>
    <n v="777628"/>
    <n v="3245909"/>
    <s v="WGS84"/>
    <n v="2227"/>
    <n v="6"/>
    <n v="4"/>
    <n v="1"/>
    <n v="3"/>
    <n v="1"/>
    <n v="1"/>
    <n v="3"/>
    <n v="1"/>
    <n v="1"/>
    <n v="2"/>
    <n v="1"/>
    <n v="1"/>
    <n v="1"/>
    <n v="2"/>
    <n v="1"/>
    <n v="1"/>
    <n v="1"/>
    <n v="1"/>
    <n v="10"/>
    <n v="5"/>
    <n v="5"/>
    <n v="35"/>
    <n v="2"/>
    <n v="3"/>
    <n v="11"/>
    <n v="13"/>
  </r>
  <r>
    <s v="0802"/>
    <x v="26"/>
    <x v="61"/>
    <n v="1"/>
    <n v="2"/>
    <n v="1000"/>
    <s v="18/03/14"/>
    <n v="8"/>
    <m/>
    <n v="778636"/>
    <n v="3244091"/>
    <s v="WGS84"/>
    <n v="2215"/>
    <n v="15"/>
    <n v="3"/>
    <n v="2"/>
    <n v="3"/>
    <n v="1"/>
    <n v="2"/>
    <n v="6"/>
    <n v="1"/>
    <n v="1"/>
    <n v="2"/>
    <n v="2"/>
    <n v="1"/>
    <n v="1"/>
    <n v="2"/>
    <n v="1"/>
    <n v="1"/>
    <n v="1"/>
    <n v="1"/>
    <n v="25"/>
    <n v="10"/>
    <n v="5"/>
    <n v="75"/>
    <n v="5"/>
    <n v="4"/>
    <n v="4"/>
    <n v="4"/>
  </r>
  <r>
    <s v="0802"/>
    <x v="26"/>
    <x v="62"/>
    <n v="2"/>
    <n v="2"/>
    <n v="1000"/>
    <s v="16/03/14"/>
    <n v="8"/>
    <m/>
    <n v="778078"/>
    <n v="3245206"/>
    <s v="WGS84"/>
    <n v="2319"/>
    <n v="15"/>
    <n v="4"/>
    <n v="2"/>
    <n v="3"/>
    <n v="1"/>
    <n v="1"/>
    <n v="2"/>
    <n v="1"/>
    <n v="1"/>
    <n v="2"/>
    <n v="2"/>
    <n v="1"/>
    <n v="1"/>
    <n v="2"/>
    <n v="1"/>
    <n v="1"/>
    <n v="1"/>
    <n v="1"/>
    <n v="5"/>
    <n v="10"/>
    <n v="10"/>
    <n v="70"/>
    <n v="8"/>
    <n v="3"/>
    <n v="3"/>
    <n v="3"/>
  </r>
  <r>
    <s v="0802"/>
    <x v="27"/>
    <x v="63"/>
    <n v="1"/>
    <n v="3"/>
    <n v="1000"/>
    <s v="06/03/14"/>
    <n v="2"/>
    <s v="CEBADILLA"/>
    <n v="777142"/>
    <n v="3245921"/>
    <s v="WGS84"/>
    <n v="2259"/>
    <n v="28"/>
    <n v="5"/>
    <n v="2"/>
    <n v="3"/>
    <n v="1"/>
    <n v="1"/>
    <n v="1"/>
    <n v="1"/>
    <n v="1"/>
    <n v="2"/>
    <n v="1"/>
    <n v="1"/>
    <n v="1"/>
    <n v="1"/>
    <n v="1"/>
    <n v="1"/>
    <n v="3"/>
    <n v="1"/>
    <n v="30"/>
    <n v="10"/>
    <n v="15"/>
    <n v="10"/>
    <n v="2"/>
    <n v="2"/>
    <n v="3"/>
    <n v="11"/>
  </r>
  <r>
    <s v="0802"/>
    <x v="27"/>
    <x v="64"/>
    <n v="2"/>
    <n v="3"/>
    <n v="1000"/>
    <s v="06/03/14"/>
    <n v="2"/>
    <s v="CEBADILLA"/>
    <n v="777332"/>
    <n v="3245971"/>
    <s v="WGS84"/>
    <n v="2235"/>
    <n v="10"/>
    <n v="4"/>
    <n v="2"/>
    <n v="1"/>
    <n v="1"/>
    <n v="1"/>
    <n v="2"/>
    <n v="1"/>
    <n v="1"/>
    <n v="2"/>
    <n v="1"/>
    <n v="1"/>
    <n v="1"/>
    <n v="2"/>
    <n v="1"/>
    <n v="1"/>
    <n v="1"/>
    <n v="1"/>
    <n v="10"/>
    <n v="5"/>
    <n v="30"/>
    <n v="20"/>
    <n v="2"/>
    <n v="3"/>
    <n v="11"/>
    <n v="13"/>
  </r>
  <r>
    <s v="0802"/>
    <x v="27"/>
    <x v="65"/>
    <n v="3"/>
    <n v="3"/>
    <n v="1000"/>
    <s v="06/03/14"/>
    <n v="6"/>
    <s v="CEBADILLA"/>
    <n v="777624"/>
    <n v="3246205"/>
    <s v="WGS84"/>
    <n v="2237"/>
    <n v="30"/>
    <n v="4"/>
    <n v="2"/>
    <n v="3"/>
    <n v="1"/>
    <n v="1"/>
    <n v="3"/>
    <n v="1"/>
    <n v="1"/>
    <n v="2"/>
    <n v="1"/>
    <n v="1"/>
    <n v="1"/>
    <n v="1"/>
    <n v="1"/>
    <n v="1"/>
    <n v="1"/>
    <n v="1"/>
    <n v="10"/>
    <n v="15"/>
    <n v="10"/>
    <n v="65"/>
    <n v="2"/>
    <n v="3"/>
    <n v="11"/>
    <n v="11"/>
  </r>
  <r>
    <s v="0802"/>
    <x v="28"/>
    <x v="66"/>
    <n v="1"/>
    <n v="3"/>
    <n v="1000"/>
    <s v="07/03/14"/>
    <n v="3"/>
    <s v="CEBADILLA"/>
    <n v="777490"/>
    <n v="3245726"/>
    <s v="WGS84"/>
    <n v="2240"/>
    <n v="22"/>
    <n v="3"/>
    <n v="1"/>
    <n v="1"/>
    <n v="1"/>
    <n v="3"/>
    <n v="3"/>
    <n v="1"/>
    <n v="1"/>
    <n v="2"/>
    <n v="1"/>
    <n v="1"/>
    <n v="1"/>
    <n v="1"/>
    <n v="1"/>
    <n v="1"/>
    <n v="1"/>
    <n v="1"/>
    <n v="10"/>
    <n v="10"/>
    <n v="10"/>
    <n v="70"/>
    <n v="2"/>
    <n v="2"/>
    <n v="3"/>
    <n v="11"/>
  </r>
  <r>
    <s v="0802"/>
    <x v="28"/>
    <x v="67"/>
    <n v="2"/>
    <n v="3"/>
    <n v="1000"/>
    <s v="07/03/14"/>
    <n v="3"/>
    <s v="CEBADILLA"/>
    <n v="777345"/>
    <n v="3245827"/>
    <s v="WGS84"/>
    <n v="2253"/>
    <n v="22"/>
    <n v="3"/>
    <n v="1"/>
    <n v="1"/>
    <n v="1"/>
    <n v="1"/>
    <n v="2"/>
    <n v="1"/>
    <n v="1"/>
    <n v="2"/>
    <n v="1"/>
    <n v="1"/>
    <n v="1"/>
    <n v="1"/>
    <n v="1"/>
    <n v="1"/>
    <n v="1"/>
    <n v="1"/>
    <n v="10"/>
    <n v="15"/>
    <n v="5"/>
    <n v="80"/>
    <n v="2"/>
    <n v="2"/>
    <n v="3"/>
    <n v="11"/>
  </r>
  <r>
    <s v="0802"/>
    <x v="28"/>
    <x v="68"/>
    <n v="3"/>
    <n v="3"/>
    <n v="1000"/>
    <s v="07/03/14"/>
    <n v="3"/>
    <s v="CEBADILLA"/>
    <n v="777634"/>
    <n v="3245594"/>
    <s v="WGS84"/>
    <n v="2232"/>
    <n v="15"/>
    <n v="3"/>
    <n v="2"/>
    <n v="1"/>
    <n v="1"/>
    <n v="1"/>
    <n v="1"/>
    <n v="1"/>
    <n v="1"/>
    <n v="2"/>
    <n v="1"/>
    <n v="1"/>
    <n v="1"/>
    <n v="1"/>
    <n v="1"/>
    <n v="1"/>
    <n v="1"/>
    <n v="1"/>
    <n v="30"/>
    <n v="20"/>
    <n v="10"/>
    <n v="40"/>
    <n v="2"/>
    <n v="2"/>
    <n v="3"/>
    <n v="11"/>
  </r>
  <r>
    <s v="0802"/>
    <x v="29"/>
    <x v="69"/>
    <n v="1"/>
    <n v="2"/>
    <n v="1000"/>
    <s v="16/03/14"/>
    <n v="8"/>
    <m/>
    <n v="777685"/>
    <n v="3245324"/>
    <s v="WGS84"/>
    <n v="2058"/>
    <n v="35"/>
    <n v="2"/>
    <n v="2"/>
    <n v="2"/>
    <n v="4"/>
    <n v="1"/>
    <n v="25"/>
    <n v="1"/>
    <n v="1"/>
    <n v="2"/>
    <n v="2"/>
    <n v="1"/>
    <n v="1"/>
    <n v="2"/>
    <n v="1"/>
    <n v="1"/>
    <n v="1"/>
    <n v="1"/>
    <n v="10"/>
    <n v="5"/>
    <n v="5"/>
    <n v="65"/>
    <n v="2"/>
    <n v="3"/>
    <n v="3"/>
    <n v="3"/>
  </r>
  <r>
    <s v="0802"/>
    <x v="29"/>
    <x v="70"/>
    <n v="2"/>
    <n v="2"/>
    <n v="1000"/>
    <s v="16/03/14"/>
    <n v="8"/>
    <m/>
    <n v="777765"/>
    <n v="3245347"/>
    <s v="WGS84"/>
    <n v="2233"/>
    <n v="30"/>
    <n v="3"/>
    <n v="1"/>
    <n v="4"/>
    <n v="4"/>
    <n v="2"/>
    <n v="3"/>
    <n v="1"/>
    <n v="1"/>
    <n v="2"/>
    <n v="2"/>
    <n v="1"/>
    <n v="1"/>
    <n v="2"/>
    <n v="1"/>
    <n v="1"/>
    <n v="1"/>
    <n v="1"/>
    <n v="20"/>
    <n v="15"/>
    <n v="5"/>
    <n v="75"/>
    <n v="2"/>
    <n v="1"/>
    <n v="3"/>
    <n v="1"/>
  </r>
  <r>
    <s v="0802"/>
    <x v="30"/>
    <x v="71"/>
    <n v="1"/>
    <n v="2"/>
    <n v="1000"/>
    <s v="19/03/14"/>
    <n v="6"/>
    <m/>
    <n v="778043"/>
    <n v="3244971"/>
    <s v="WGS84"/>
    <n v="2236"/>
    <n v="11"/>
    <n v="3"/>
    <n v="2"/>
    <n v="3"/>
    <n v="1"/>
    <n v="3"/>
    <n v="4"/>
    <n v="1"/>
    <n v="1"/>
    <n v="2"/>
    <n v="1"/>
    <n v="1"/>
    <n v="1"/>
    <n v="1"/>
    <n v="1"/>
    <n v="1"/>
    <n v="1"/>
    <n v="1"/>
    <n v="10"/>
    <n v="10"/>
    <n v="5"/>
    <n v="45"/>
    <n v="8"/>
    <n v="3"/>
    <n v="11"/>
    <n v="11"/>
  </r>
  <r>
    <s v="0802"/>
    <x v="30"/>
    <x v="72"/>
    <n v="2"/>
    <n v="2"/>
    <n v="1000"/>
    <s v="19/03/14"/>
    <n v="4"/>
    <m/>
    <n v="777900"/>
    <n v="3245174"/>
    <s v="WGS84"/>
    <n v="2222"/>
    <n v="23"/>
    <n v="3"/>
    <n v="2"/>
    <n v="3"/>
    <n v="1"/>
    <n v="3"/>
    <n v="2"/>
    <n v="1"/>
    <n v="1"/>
    <n v="2"/>
    <n v="1"/>
    <n v="1"/>
    <n v="1"/>
    <n v="1"/>
    <n v="1"/>
    <n v="1"/>
    <n v="1"/>
    <n v="1"/>
    <n v="25"/>
    <n v="10"/>
    <n v="10"/>
    <n v="55"/>
    <n v="2"/>
    <n v="3"/>
    <n v="8"/>
    <n v="11"/>
  </r>
  <r>
    <s v="0802"/>
    <x v="31"/>
    <x v="73"/>
    <n v="1"/>
    <n v="2"/>
    <n v="1000"/>
    <s v="19/03/14"/>
    <n v="4"/>
    <m/>
    <n v="778339"/>
    <n v="3244686"/>
    <s v="WGS84"/>
    <n v="2232"/>
    <n v="4"/>
    <n v="1"/>
    <n v="1"/>
    <n v="1"/>
    <n v="1"/>
    <n v="2"/>
    <n v="2"/>
    <n v="1"/>
    <n v="1"/>
    <n v="2"/>
    <n v="1"/>
    <n v="1"/>
    <n v="1"/>
    <n v="2"/>
    <n v="1"/>
    <n v="1"/>
    <n v="1"/>
    <n v="1"/>
    <n v="30"/>
    <n v="20"/>
    <n v="10"/>
    <n v="70"/>
    <n v="7"/>
    <n v="1"/>
    <n v="8"/>
    <n v="11"/>
  </r>
  <r>
    <s v="0802"/>
    <x v="31"/>
    <x v="74"/>
    <n v="2"/>
    <n v="2"/>
    <n v="1000"/>
    <s v="19/03/14"/>
    <n v="4"/>
    <m/>
    <n v="778351"/>
    <n v="3244588"/>
    <s v="WGS84"/>
    <n v="2232"/>
    <n v="4"/>
    <n v="1"/>
    <n v="1"/>
    <n v="1"/>
    <n v="1"/>
    <n v="1"/>
    <n v="1"/>
    <n v="1"/>
    <n v="1"/>
    <n v="2"/>
    <n v="1"/>
    <n v="1"/>
    <n v="1"/>
    <n v="2"/>
    <n v="1"/>
    <n v="1"/>
    <n v="1"/>
    <n v="1"/>
    <n v="30"/>
    <n v="20"/>
    <n v="20"/>
    <n v="60"/>
    <n v="5"/>
    <n v="2"/>
    <n v="8"/>
    <n v="11"/>
  </r>
  <r>
    <s v="0802"/>
    <x v="32"/>
    <x v="75"/>
    <n v="1"/>
    <n v="2"/>
    <n v="1000"/>
    <s v="18/03/14"/>
    <n v="8"/>
    <m/>
    <n v="778565"/>
    <n v="3244165"/>
    <s v="WGS84"/>
    <n v="2206"/>
    <n v="13"/>
    <n v="2"/>
    <n v="2"/>
    <n v="1"/>
    <n v="1"/>
    <n v="1"/>
    <n v="1"/>
    <n v="1"/>
    <n v="1"/>
    <n v="2"/>
    <n v="2"/>
    <n v="1"/>
    <n v="1"/>
    <n v="1"/>
    <n v="1"/>
    <n v="1"/>
    <n v="1"/>
    <n v="1"/>
    <n v="25"/>
    <n v="100"/>
    <n v="15"/>
    <n v="25"/>
    <n v="3"/>
    <n v="2"/>
    <n v="4"/>
    <n v="3"/>
  </r>
  <r>
    <s v="0802"/>
    <x v="32"/>
    <x v="76"/>
    <n v="2"/>
    <n v="2"/>
    <n v="1000"/>
    <s v="19/03/14"/>
    <n v="4"/>
    <m/>
    <n v="778129"/>
    <n v="3245041"/>
    <s v="WGS84"/>
    <n v="2240"/>
    <n v="45"/>
    <n v="3"/>
    <n v="2"/>
    <n v="3"/>
    <n v="1"/>
    <n v="2"/>
    <n v="2"/>
    <n v="1"/>
    <n v="1"/>
    <n v="2"/>
    <n v="2"/>
    <n v="1"/>
    <n v="1"/>
    <n v="1"/>
    <n v="1"/>
    <n v="1"/>
    <n v="1"/>
    <n v="1"/>
    <n v="10"/>
    <n v="5"/>
    <n v="10"/>
    <n v="65"/>
    <n v="2"/>
    <n v="3"/>
    <n v="8"/>
    <n v="11"/>
  </r>
  <r>
    <s v="0802"/>
    <x v="33"/>
    <x v="77"/>
    <n v="1"/>
    <n v="2"/>
    <n v="1000"/>
    <s v="18/03/14"/>
    <n v="8"/>
    <m/>
    <n v="778375"/>
    <n v="3244379"/>
    <s v="WGS84"/>
    <n v="2220"/>
    <n v="8"/>
    <n v="7"/>
    <n v="2"/>
    <n v="6"/>
    <n v="1"/>
    <n v="1"/>
    <n v="20"/>
    <n v="1"/>
    <n v="1"/>
    <n v="2"/>
    <n v="2"/>
    <n v="1"/>
    <n v="1"/>
    <n v="1"/>
    <n v="2"/>
    <n v="1"/>
    <n v="1"/>
    <n v="1"/>
    <n v="10"/>
    <n v="10"/>
    <n v="15"/>
    <n v="20"/>
    <n v="7"/>
    <n v="3"/>
    <n v="3"/>
    <n v="3"/>
  </r>
  <r>
    <s v="0802"/>
    <x v="33"/>
    <x v="78"/>
    <n v="2"/>
    <n v="2"/>
    <n v="1000"/>
    <s v="18/03/14"/>
    <n v="8"/>
    <m/>
    <n v="778295"/>
    <n v="3244176"/>
    <s v="WGS84"/>
    <n v="2308"/>
    <n v="12"/>
    <n v="7"/>
    <n v="2"/>
    <n v="1"/>
    <n v="1"/>
    <n v="3"/>
    <n v="5"/>
    <n v="1"/>
    <n v="1"/>
    <n v="2"/>
    <n v="2"/>
    <n v="1"/>
    <n v="1"/>
    <n v="2"/>
    <n v="1"/>
    <n v="1"/>
    <n v="1"/>
    <n v="1"/>
    <n v="10"/>
    <n v="5"/>
    <n v="10"/>
    <n v="80"/>
    <n v="2"/>
    <n v="1"/>
    <n v="3"/>
    <n v="3"/>
  </r>
  <r>
    <s v="0802"/>
    <x v="34"/>
    <x v="79"/>
    <n v="1"/>
    <n v="4"/>
    <n v="1000"/>
    <s v="19/03/14"/>
    <n v="3"/>
    <m/>
    <n v="777738"/>
    <n v="3244558"/>
    <s v="WGS84"/>
    <n v="2212"/>
    <n v="8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3"/>
  </r>
  <r>
    <s v="0802"/>
    <x v="34"/>
    <x v="80"/>
    <n v="2"/>
    <n v="4"/>
    <n v="1000"/>
    <s v="19/03/14"/>
    <n v="2"/>
    <m/>
    <n v="778033"/>
    <n v="3244367"/>
    <s v="WGS84"/>
    <n v="2230"/>
    <n v="10"/>
    <n v="6"/>
    <n v="2"/>
    <n v="3"/>
    <n v="1"/>
    <n v="1"/>
    <n v="2"/>
    <n v="1"/>
    <n v="1"/>
    <n v="2"/>
    <n v="1"/>
    <n v="1"/>
    <n v="1"/>
    <n v="2"/>
    <n v="1"/>
    <n v="1"/>
    <n v="1"/>
    <n v="1"/>
    <n v="10"/>
    <n v="5"/>
    <n v="15"/>
    <n v="15"/>
    <n v="7"/>
    <n v="3"/>
    <n v="8"/>
    <n v="11"/>
  </r>
  <r>
    <s v="0802"/>
    <x v="34"/>
    <x v="81"/>
    <n v="3"/>
    <n v="4"/>
    <n v="1000"/>
    <s v="19/03/14"/>
    <n v="2"/>
    <m/>
    <n v="778170"/>
    <n v="3244456"/>
    <s v="WGS84"/>
    <n v="2217"/>
    <n v="12"/>
    <n v="8"/>
    <n v="2"/>
    <n v="3"/>
    <n v="1"/>
    <n v="0"/>
    <n v="1"/>
    <n v="1"/>
    <n v="1"/>
    <n v="2"/>
    <n v="1"/>
    <n v="1"/>
    <n v="1"/>
    <n v="2"/>
    <n v="1"/>
    <n v="1"/>
    <n v="1"/>
    <n v="1"/>
    <n v="15"/>
    <n v="10"/>
    <n v="15"/>
    <n v="10"/>
    <n v="7"/>
    <n v="3"/>
    <n v="8"/>
    <n v="11"/>
  </r>
  <r>
    <s v="0802"/>
    <x v="34"/>
    <x v="82"/>
    <n v="4"/>
    <n v="4"/>
    <n v="1000"/>
    <s v="19/03/14"/>
    <n v="3"/>
    <m/>
    <n v="777886"/>
    <n v="3244551"/>
    <s v="WGS84"/>
    <n v="2228"/>
    <n v="10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0"/>
  </r>
  <r>
    <s v="0802"/>
    <x v="35"/>
    <x v="83"/>
    <n v="1"/>
    <n v="3"/>
    <n v="1000"/>
    <s v="08/03/14"/>
    <n v="3"/>
    <s v="RANCHO LABRADOR"/>
    <n v="777183"/>
    <n v="3245269"/>
    <s v="WGS84"/>
    <n v="2251"/>
    <n v="10"/>
    <n v="7"/>
    <n v="1"/>
    <n v="1"/>
    <n v="5"/>
    <n v="1"/>
    <n v="2"/>
    <n v="1"/>
    <n v="1"/>
    <n v="2"/>
    <n v="1"/>
    <n v="1"/>
    <n v="1"/>
    <n v="1"/>
    <n v="1"/>
    <n v="1"/>
    <n v="1"/>
    <n v="1"/>
    <n v="10"/>
    <n v="10"/>
    <n v="5"/>
    <n v="40"/>
    <n v="2"/>
    <n v="1"/>
    <n v="3"/>
    <n v="11"/>
  </r>
  <r>
    <s v="0802"/>
    <x v="35"/>
    <x v="84"/>
    <n v="2"/>
    <n v="3"/>
    <n v="1000"/>
    <s v="07/03/14"/>
    <n v="3"/>
    <s v="RANCHO LABRADOR"/>
    <n v="777127"/>
    <n v="3245422"/>
    <s v="WGS84"/>
    <n v="2252"/>
    <n v="10"/>
    <n v="7"/>
    <n v="1"/>
    <n v="1"/>
    <n v="1"/>
    <n v="1"/>
    <n v="1"/>
    <n v="1"/>
    <n v="1"/>
    <n v="2"/>
    <n v="1"/>
    <n v="1"/>
    <n v="1"/>
    <n v="1"/>
    <n v="1"/>
    <n v="1"/>
    <n v="1"/>
    <n v="1"/>
    <n v="40"/>
    <n v="20"/>
    <n v="10"/>
    <n v="60"/>
    <n v="5"/>
    <n v="2"/>
    <n v="3"/>
    <n v="11"/>
  </r>
  <r>
    <s v="0802"/>
    <x v="35"/>
    <x v="85"/>
    <n v="3"/>
    <n v="3"/>
    <n v="1000"/>
    <s v="19/03/14"/>
    <n v="7"/>
    <m/>
    <n v="777567"/>
    <n v="3244964"/>
    <s v="WGS84"/>
    <n v="2235"/>
    <n v="11"/>
    <n v="7"/>
    <n v="2"/>
    <n v="5"/>
    <n v="1"/>
    <n v="1"/>
    <n v="2"/>
    <n v="1"/>
    <n v="1"/>
    <n v="2"/>
    <n v="2"/>
    <n v="2"/>
    <n v="2"/>
    <n v="2"/>
    <n v="1"/>
    <n v="3"/>
    <n v="1"/>
    <n v="1"/>
    <n v="20"/>
    <n v="10"/>
    <n v="15"/>
    <n v="25"/>
    <n v="7"/>
    <n v="2"/>
    <n v="3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">
  <r>
    <s v="0802"/>
    <x v="0"/>
    <x v="0"/>
    <n v="1"/>
    <n v="4"/>
    <n v="1000"/>
    <s v="18/03/14"/>
    <n v="8"/>
    <m/>
    <n v="778568"/>
    <n v="3243912"/>
    <s v="WGS84"/>
    <n v="2209"/>
    <n v="16"/>
    <n v="7"/>
    <n v="3"/>
    <n v="4"/>
    <n v="1"/>
    <n v="0"/>
    <n v="2"/>
    <n v="1"/>
    <n v="1"/>
    <n v="2"/>
    <n v="2"/>
    <n v="1"/>
    <n v="1"/>
    <n v="1"/>
    <n v="1"/>
    <n v="1"/>
    <n v="1"/>
    <n v="1"/>
    <n v="25"/>
    <n v="5"/>
    <n v="70"/>
    <n v="10"/>
    <n v="2"/>
    <n v="3"/>
    <n v="3"/>
    <n v="3"/>
  </r>
  <r>
    <s v="0802"/>
    <x v="0"/>
    <x v="1"/>
    <n v="2"/>
    <n v="4"/>
    <n v="1000"/>
    <s v="19/03/14"/>
    <n v="5"/>
    <m/>
    <n v="777820"/>
    <n v="3243128"/>
    <s v="WGS84"/>
    <n v="2202"/>
    <n v="2"/>
    <n v="1"/>
    <n v="2"/>
    <n v="3"/>
    <n v="1"/>
    <n v="2"/>
    <n v="1"/>
    <n v="9"/>
    <n v="1"/>
    <n v="2"/>
    <n v="1"/>
    <n v="1"/>
    <n v="1"/>
    <n v="2"/>
    <n v="1"/>
    <n v="1"/>
    <n v="1"/>
    <n v="1"/>
    <n v="10"/>
    <n v="10"/>
    <n v="10"/>
    <n v="10"/>
    <n v="7"/>
    <n v="3"/>
    <n v="13"/>
    <n v="9"/>
  </r>
  <r>
    <s v="0802"/>
    <x v="0"/>
    <x v="2"/>
    <n v="3"/>
    <n v="4"/>
    <n v="1000"/>
    <s v="19/03/14"/>
    <n v="5"/>
    <m/>
    <n v="777992"/>
    <n v="3243616"/>
    <s v="WGS84"/>
    <n v="2196"/>
    <n v="6"/>
    <n v="1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15"/>
    <n v="15"/>
    <n v="7"/>
    <n v="3"/>
    <n v="9"/>
    <n v="11"/>
  </r>
  <r>
    <s v="0802"/>
    <x v="0"/>
    <x v="3"/>
    <n v="4"/>
    <n v="4"/>
    <n v="1000"/>
    <s v="19/03/14"/>
    <n v="5"/>
    <m/>
    <n v="777857"/>
    <n v="3243383"/>
    <s v="WGS84"/>
    <n v="2203"/>
    <n v="2"/>
    <n v="1"/>
    <n v="2"/>
    <n v="3"/>
    <n v="1"/>
    <n v="2"/>
    <n v="1"/>
    <n v="9"/>
    <n v="1"/>
    <n v="2"/>
    <n v="1"/>
    <n v="1"/>
    <n v="1"/>
    <n v="1"/>
    <n v="1"/>
    <n v="1"/>
    <n v="1"/>
    <n v="1"/>
    <n v="10"/>
    <n v="5"/>
    <n v="10"/>
    <n v="10"/>
    <n v="7"/>
    <n v="3"/>
    <n v="9"/>
    <n v="13"/>
  </r>
  <r>
    <s v="0802"/>
    <x v="1"/>
    <x v="4"/>
    <n v="1"/>
    <n v="3"/>
    <n v="1000"/>
    <s v="16/03/14"/>
    <n v="4"/>
    <m/>
    <n v="777232"/>
    <n v="3245037"/>
    <s v="WGS84"/>
    <n v="2226"/>
    <n v="25"/>
    <n v="7"/>
    <n v="2"/>
    <n v="3"/>
    <n v="1"/>
    <n v="2"/>
    <n v="1"/>
    <n v="1"/>
    <n v="1"/>
    <n v="2"/>
    <n v="1"/>
    <n v="1"/>
    <n v="1"/>
    <n v="1"/>
    <n v="1"/>
    <n v="1"/>
    <n v="1"/>
    <n v="1"/>
    <n v="25"/>
    <n v="10"/>
    <n v="5"/>
    <n v="60"/>
    <n v="2"/>
    <n v="3"/>
    <n v="8"/>
    <n v="11"/>
  </r>
  <r>
    <s v="0802"/>
    <x v="1"/>
    <x v="5"/>
    <n v="2"/>
    <n v="3"/>
    <n v="1000"/>
    <s v="07/03/14"/>
    <n v="4"/>
    <s v="RANCHO LABRADOR"/>
    <n v="776514"/>
    <n v="3245874"/>
    <s v="WGS84"/>
    <n v="2250"/>
    <n v="10"/>
    <n v="6"/>
    <n v="2"/>
    <n v="1"/>
    <n v="1"/>
    <n v="2"/>
    <n v="1"/>
    <n v="1"/>
    <n v="1"/>
    <n v="2"/>
    <n v="1"/>
    <n v="1"/>
    <n v="1"/>
    <n v="1"/>
    <n v="1"/>
    <n v="1"/>
    <n v="1"/>
    <n v="1"/>
    <n v="5"/>
    <n v="20"/>
    <n v="5"/>
    <n v="8"/>
    <n v="8"/>
    <n v="3"/>
    <n v="8"/>
    <n v="11"/>
  </r>
  <r>
    <s v="0802"/>
    <x v="1"/>
    <x v="6"/>
    <n v="3"/>
    <n v="3"/>
    <n v="1000"/>
    <s v="16/03/14"/>
    <n v="4"/>
    <m/>
    <n v="777300"/>
    <n v="3244943"/>
    <s v="WGS84"/>
    <n v="2229"/>
    <n v="20"/>
    <n v="7"/>
    <n v="2"/>
    <n v="3"/>
    <n v="1"/>
    <n v="2"/>
    <n v="1"/>
    <n v="1"/>
    <n v="1"/>
    <n v="2"/>
    <n v="1"/>
    <n v="1"/>
    <n v="1"/>
    <n v="1"/>
    <n v="1"/>
    <n v="1"/>
    <n v="1"/>
    <n v="1"/>
    <n v="35"/>
    <n v="20"/>
    <n v="15"/>
    <n v="50"/>
    <n v="2"/>
    <n v="3"/>
    <n v="8"/>
    <n v="11"/>
  </r>
  <r>
    <s v="0802"/>
    <x v="2"/>
    <x v="7"/>
    <n v="1"/>
    <n v="2"/>
    <n v="1000"/>
    <s v="07/03/14"/>
    <n v="4"/>
    <s v="RANCHO LABRADOR"/>
    <n v="776674"/>
    <n v="3245939"/>
    <s v="WGS84"/>
    <n v="2266"/>
    <n v="22"/>
    <n v="6"/>
    <n v="2"/>
    <n v="3"/>
    <n v="4"/>
    <n v="1"/>
    <n v="2"/>
    <n v="1"/>
    <n v="1"/>
    <n v="2"/>
    <n v="1"/>
    <n v="1"/>
    <n v="1"/>
    <n v="1"/>
    <n v="1"/>
    <n v="1"/>
    <n v="1"/>
    <n v="1"/>
    <n v="30"/>
    <n v="5"/>
    <n v="10"/>
    <n v="35"/>
    <n v="2"/>
    <n v="3"/>
    <n v="8"/>
    <n v="11"/>
  </r>
  <r>
    <s v="0802"/>
    <x v="2"/>
    <x v="8"/>
    <n v="2"/>
    <n v="2"/>
    <n v="1000"/>
    <s v="07/03/14"/>
    <n v="4"/>
    <s v="RANCHO LABRADOR"/>
    <n v="776556"/>
    <n v="3245983"/>
    <s v="WGS84"/>
    <n v="2266"/>
    <n v="20"/>
    <n v="4"/>
    <n v="2"/>
    <n v="3"/>
    <n v="4"/>
    <n v="0"/>
    <n v="1"/>
    <n v="1"/>
    <n v="1"/>
    <n v="2"/>
    <n v="1"/>
    <n v="1"/>
    <n v="1"/>
    <n v="1"/>
    <n v="1"/>
    <n v="1"/>
    <n v="1"/>
    <n v="1"/>
    <n v="30"/>
    <n v="10"/>
    <n v="40"/>
    <n v="15"/>
    <n v="2"/>
    <n v="3"/>
    <n v="8"/>
    <n v="11"/>
  </r>
  <r>
    <s v="0802"/>
    <x v="3"/>
    <x v="9"/>
    <n v="1"/>
    <n v="3"/>
    <n v="1000"/>
    <s v="03/03/14"/>
    <n v="3"/>
    <s v="MESA DE 5 MILLAS"/>
    <n v="776040"/>
    <n v="3246112"/>
    <s v="WGS84"/>
    <n v="2270"/>
    <n v="43"/>
    <n v="3"/>
    <n v="3"/>
    <n v="7"/>
    <n v="1"/>
    <n v="1"/>
    <n v="1"/>
    <n v="1"/>
    <n v="1"/>
    <n v="2"/>
    <n v="2"/>
    <n v="2"/>
    <n v="1"/>
    <n v="1"/>
    <n v="1"/>
    <n v="1"/>
    <n v="1"/>
    <n v="1"/>
    <n v="5"/>
    <n v="5"/>
    <n v="5"/>
    <n v="30"/>
    <n v="2"/>
    <n v="3"/>
    <n v="8"/>
    <n v="10"/>
  </r>
  <r>
    <s v="0802"/>
    <x v="3"/>
    <x v="10"/>
    <n v="2"/>
    <n v="3"/>
    <n v="1000"/>
    <s v="07/03/14"/>
    <n v="2"/>
    <s v="MESA DE 5 MILLAS"/>
    <n v="775679"/>
    <n v="3245951"/>
    <s v="WGS84"/>
    <n v="2371"/>
    <n v="18"/>
    <n v="3"/>
    <n v="2"/>
    <n v="3"/>
    <n v="1"/>
    <n v="1"/>
    <n v="3"/>
    <n v="1"/>
    <n v="1"/>
    <n v="2"/>
    <n v="1"/>
    <n v="1"/>
    <n v="1"/>
    <n v="2"/>
    <n v="1"/>
    <n v="1"/>
    <n v="1"/>
    <n v="1"/>
    <n v="25"/>
    <n v="30"/>
    <n v="10"/>
    <n v="25"/>
    <n v="2"/>
    <n v="3"/>
    <n v="8"/>
    <n v="11"/>
  </r>
  <r>
    <s v="0802"/>
    <x v="3"/>
    <x v="11"/>
    <n v="3"/>
    <n v="3"/>
    <n v="1000"/>
    <s v="07/03/14"/>
    <n v="3"/>
    <s v="MESA DE 5 MILLAS"/>
    <n v="775902"/>
    <n v="3246181"/>
    <s v="WGS84"/>
    <n v="2283"/>
    <n v="34"/>
    <n v="3"/>
    <n v="2"/>
    <n v="7"/>
    <n v="1"/>
    <n v="3"/>
    <n v="2"/>
    <n v="1"/>
    <n v="1"/>
    <n v="2"/>
    <n v="2"/>
    <n v="2"/>
    <n v="1"/>
    <n v="1"/>
    <n v="1"/>
    <n v="1"/>
    <n v="1"/>
    <n v="1"/>
    <n v="50"/>
    <n v="5"/>
    <n v="5"/>
    <n v="30"/>
    <n v="2"/>
    <n v="3"/>
    <n v="8"/>
    <n v="11"/>
  </r>
  <r>
    <s v="0802"/>
    <x v="4"/>
    <x v="12"/>
    <n v="1"/>
    <n v="2"/>
    <n v="1000"/>
    <s v="07/03/14"/>
    <n v="3"/>
    <s v="MESA DE 5 MILLAS"/>
    <n v="776028"/>
    <n v="3245930"/>
    <s v="WGS84"/>
    <n v="2300"/>
    <n v="30"/>
    <n v="4"/>
    <n v="2"/>
    <n v="1"/>
    <n v="1"/>
    <n v="1"/>
    <n v="1"/>
    <n v="1"/>
    <n v="2"/>
    <n v="1"/>
    <n v="1"/>
    <n v="1"/>
    <n v="1"/>
    <n v="1"/>
    <n v="1"/>
    <n v="1"/>
    <n v="1"/>
    <n v="1"/>
    <n v="20"/>
    <n v="5"/>
    <n v="10"/>
    <n v="10"/>
    <n v="2"/>
    <n v="8"/>
    <n v="3"/>
    <n v="11"/>
  </r>
  <r>
    <s v="0802"/>
    <x v="4"/>
    <x v="13"/>
    <n v="2"/>
    <n v="2"/>
    <n v="1000"/>
    <s v="07/03/14"/>
    <n v="3"/>
    <s v="MESA DE 5 MILLAS"/>
    <n v="776115"/>
    <n v="3245970"/>
    <s v="WGS84"/>
    <n v="2284"/>
    <n v="20"/>
    <n v="3"/>
    <n v="2"/>
    <n v="7"/>
    <n v="1"/>
    <n v="0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1"/>
  </r>
  <r>
    <s v="0802"/>
    <x v="5"/>
    <x v="14"/>
    <n v="1"/>
    <n v="2"/>
    <n v="1000"/>
    <s v="07/03/14"/>
    <n v="2"/>
    <s v="MESA DE 5 MILLAS"/>
    <n v="775688"/>
    <n v="3245607"/>
    <s v="WGS84"/>
    <n v="2421"/>
    <n v="40"/>
    <n v="3"/>
    <n v="2"/>
    <n v="3"/>
    <n v="1"/>
    <n v="1"/>
    <n v="1"/>
    <n v="1"/>
    <n v="1"/>
    <n v="2"/>
    <n v="1"/>
    <n v="1"/>
    <n v="1"/>
    <n v="1"/>
    <n v="1"/>
    <n v="1"/>
    <n v="1"/>
    <n v="1"/>
    <n v="15"/>
    <n v="30"/>
    <n v="10"/>
    <n v="10"/>
    <n v="2"/>
    <n v="3"/>
    <n v="8"/>
    <n v="11"/>
  </r>
  <r>
    <s v="0802"/>
    <x v="5"/>
    <x v="15"/>
    <n v="2"/>
    <n v="2"/>
    <n v="1000"/>
    <s v="07/03/14"/>
    <n v="2"/>
    <s v="MESA DE 5 MILLAS"/>
    <n v="775678"/>
    <n v="3245376"/>
    <s v="WGS84"/>
    <n v="2422"/>
    <n v="30"/>
    <n v="4"/>
    <n v="2"/>
    <n v="3"/>
    <n v="1"/>
    <n v="0"/>
    <n v="1"/>
    <n v="1"/>
    <n v="1"/>
    <n v="2"/>
    <n v="1"/>
    <n v="1"/>
    <n v="1"/>
    <n v="2"/>
    <n v="1"/>
    <n v="3"/>
    <n v="1"/>
    <n v="1"/>
    <n v="20"/>
    <n v="30"/>
    <n v="5"/>
    <n v="5"/>
    <n v="2"/>
    <n v="3"/>
    <n v="8"/>
    <n v="11"/>
  </r>
  <r>
    <s v="0802"/>
    <x v="6"/>
    <x v="16"/>
    <n v="1"/>
    <n v="4"/>
    <n v="1000"/>
    <s v="07/03/14"/>
    <n v="7"/>
    <s v="MESA DE 5 MILLAS"/>
    <n v="776263"/>
    <n v="3245182"/>
    <s v="WGS84"/>
    <n v="2304"/>
    <n v="12"/>
    <n v="4"/>
    <n v="2"/>
    <n v="4"/>
    <n v="1"/>
    <n v="1"/>
    <n v="2"/>
    <n v="1"/>
    <n v="1"/>
    <n v="2"/>
    <n v="2"/>
    <n v="2"/>
    <n v="2"/>
    <n v="2"/>
    <n v="1"/>
    <n v="1"/>
    <n v="1"/>
    <n v="1"/>
    <n v="20"/>
    <n v="10"/>
    <n v="10"/>
    <n v="15"/>
    <n v="8"/>
    <n v="3"/>
    <n v="11"/>
    <n v="13"/>
  </r>
  <r>
    <s v="0802"/>
    <x v="6"/>
    <x v="17"/>
    <n v="2"/>
    <n v="4"/>
    <n v="1000"/>
    <s v="07/03/14"/>
    <n v="7"/>
    <s v="MESA DE 5 MILLAS"/>
    <n v="776145"/>
    <n v="3245028"/>
    <s v="WGS84"/>
    <n v="2318"/>
    <n v="17"/>
    <n v="5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5"/>
    <n v="15"/>
    <n v="7"/>
    <n v="3"/>
    <n v="11"/>
    <n v="13"/>
  </r>
  <r>
    <s v="0802"/>
    <x v="6"/>
    <x v="18"/>
    <n v="3"/>
    <n v="4"/>
    <n v="1000"/>
    <s v="07/03/14"/>
    <n v="7"/>
    <s v="MESA DE 5 MILLAS"/>
    <n v="775962"/>
    <n v="3245509"/>
    <s v="WGS84"/>
    <n v="2360"/>
    <n v="20"/>
    <n v="4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6"/>
    <x v="19"/>
    <n v="4"/>
    <n v="4"/>
    <n v="1000"/>
    <s v="07/03/14"/>
    <n v="7"/>
    <s v="MESA DE 5 MILLAS"/>
    <n v="776176"/>
    <n v="3245365"/>
    <s v="WGS84"/>
    <n v="2313"/>
    <n v="15"/>
    <n v="4"/>
    <n v="2"/>
    <n v="5"/>
    <n v="1"/>
    <n v="2"/>
    <n v="3"/>
    <n v="1"/>
    <n v="1"/>
    <n v="2"/>
    <n v="2"/>
    <n v="2"/>
    <n v="2"/>
    <n v="2"/>
    <n v="1"/>
    <n v="1"/>
    <n v="1"/>
    <n v="1"/>
    <n v="15"/>
    <n v="10"/>
    <n v="10"/>
    <n v="25"/>
    <n v="7"/>
    <n v="3"/>
    <n v="11"/>
    <n v="11"/>
  </r>
  <r>
    <s v="0802"/>
    <x v="7"/>
    <x v="20"/>
    <n v="1"/>
    <n v="2"/>
    <n v="1000"/>
    <s v="07/03/14"/>
    <n v="7"/>
    <s v="MESA DE 5 MILLAS"/>
    <n v="776298"/>
    <n v="3245522"/>
    <s v="WGS84"/>
    <n v="2297"/>
    <n v="13"/>
    <n v="3"/>
    <n v="2"/>
    <n v="5"/>
    <n v="1"/>
    <n v="2"/>
    <n v="3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7"/>
    <x v="21"/>
    <n v="2"/>
    <n v="2"/>
    <n v="1000"/>
    <s v="07/03/14"/>
    <n v="7"/>
    <s v="MESA DE 5 MILLAS"/>
    <n v="776245"/>
    <n v="3245716"/>
    <s v="WGS84"/>
    <n v="2286"/>
    <n v="13"/>
    <n v="3"/>
    <n v="2"/>
    <n v="4"/>
    <n v="1"/>
    <n v="1"/>
    <n v="1"/>
    <n v="1"/>
    <n v="1"/>
    <n v="2"/>
    <n v="2"/>
    <n v="2"/>
    <n v="2"/>
    <n v="2"/>
    <n v="1"/>
    <n v="1"/>
    <n v="1"/>
    <n v="1"/>
    <n v="25"/>
    <n v="10"/>
    <n v="10"/>
    <n v="15"/>
    <n v="8"/>
    <n v="3"/>
    <n v="11"/>
    <n v="13"/>
  </r>
  <r>
    <s v="0802"/>
    <x v="8"/>
    <x v="22"/>
    <n v="1"/>
    <n v="5"/>
    <n v="1000"/>
    <s v="07/03/14"/>
    <n v="3"/>
    <s v="MESA DE 5 MILLAS"/>
    <n v="776286"/>
    <n v="3245881"/>
    <s v="WGS84"/>
    <n v="2254"/>
    <n v="20"/>
    <n v="3"/>
    <n v="2"/>
    <n v="7"/>
    <n v="1"/>
    <n v="5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0"/>
  </r>
  <r>
    <s v="0802"/>
    <x v="8"/>
    <x v="23"/>
    <n v="2"/>
    <n v="5"/>
    <n v="1000"/>
    <s v="07/03/14"/>
    <n v="7"/>
    <s v="MESA DE 5 MILLAS"/>
    <n v="776478"/>
    <n v="3245726"/>
    <s v="WGS84"/>
    <n v="2261"/>
    <n v="25"/>
    <n v="2"/>
    <n v="2"/>
    <n v="5"/>
    <n v="1"/>
    <n v="2"/>
    <n v="3"/>
    <n v="3"/>
    <n v="1"/>
    <n v="2"/>
    <n v="2"/>
    <n v="2"/>
    <n v="2"/>
    <n v="2"/>
    <n v="1"/>
    <n v="1"/>
    <n v="1"/>
    <n v="1"/>
    <n v="25"/>
    <n v="10"/>
    <n v="10"/>
    <n v="20"/>
    <n v="2"/>
    <n v="3"/>
    <n v="11"/>
    <n v="11"/>
  </r>
  <r>
    <s v="0802"/>
    <x v="8"/>
    <x v="24"/>
    <n v="3"/>
    <n v="5"/>
    <n v="1000"/>
    <s v="07/03/14"/>
    <n v="3"/>
    <s v="MESA DE 5 MILLAS"/>
    <n v="775997"/>
    <n v="3245764"/>
    <s v="WGS84"/>
    <n v="2314"/>
    <n v="15"/>
    <n v="2"/>
    <n v="2"/>
    <n v="7"/>
    <n v="1"/>
    <n v="3"/>
    <n v="2"/>
    <n v="1"/>
    <n v="1"/>
    <n v="2"/>
    <n v="1"/>
    <n v="2"/>
    <n v="2"/>
    <n v="1"/>
    <n v="1"/>
    <n v="1"/>
    <n v="1"/>
    <n v="1"/>
    <n v="50"/>
    <n v="5"/>
    <n v="5"/>
    <n v="40"/>
    <n v="2"/>
    <n v="3"/>
    <n v="8"/>
    <n v="10"/>
  </r>
  <r>
    <s v="0802"/>
    <x v="8"/>
    <x v="25"/>
    <n v="4"/>
    <n v="5"/>
    <n v="1000"/>
    <s v="07/03/14"/>
    <n v="3"/>
    <s v="MESA DE 5 MILLAS"/>
    <n v="776093"/>
    <n v="3245613"/>
    <s v="WGS84"/>
    <n v="2306"/>
    <n v="18"/>
    <n v="2"/>
    <n v="2"/>
    <n v="7"/>
    <n v="1"/>
    <n v="2"/>
    <n v="2"/>
    <n v="1"/>
    <n v="1"/>
    <n v="2"/>
    <n v="1"/>
    <n v="1"/>
    <n v="1"/>
    <n v="1"/>
    <n v="1"/>
    <n v="1"/>
    <n v="1"/>
    <n v="1"/>
    <n v="30"/>
    <n v="5"/>
    <n v="5"/>
    <n v="25"/>
    <n v="2"/>
    <n v="3"/>
    <n v="8"/>
    <n v="10"/>
  </r>
  <r>
    <s v="0802"/>
    <x v="8"/>
    <x v="26"/>
    <n v="5"/>
    <n v="5"/>
    <n v="1000"/>
    <s v="07/03/14"/>
    <n v="4"/>
    <s v="MESA DE 5 MILLAS"/>
    <n v="776719"/>
    <n v="3245412"/>
    <s v="WGS84"/>
    <n v="2245"/>
    <n v="30"/>
    <n v="3"/>
    <n v="2"/>
    <n v="3"/>
    <n v="4"/>
    <n v="1"/>
    <n v="2"/>
    <n v="1"/>
    <n v="1"/>
    <n v="2"/>
    <n v="1"/>
    <n v="1"/>
    <n v="1"/>
    <n v="1"/>
    <n v="1"/>
    <n v="1"/>
    <n v="1"/>
    <n v="1"/>
    <n v="5"/>
    <n v="13"/>
    <n v="5"/>
    <n v="60"/>
    <n v="2"/>
    <n v="3"/>
    <n v="8"/>
    <n v="11"/>
  </r>
  <r>
    <s v="0802"/>
    <x v="9"/>
    <x v="27"/>
    <n v="1"/>
    <n v="2"/>
    <n v="1000"/>
    <s v="07/03/14"/>
    <n v="4"/>
    <s v="MESA DE 5 MILLAS"/>
    <n v="776816"/>
    <n v="3245251"/>
    <s v="WGS84"/>
    <n v="2235"/>
    <n v="25"/>
    <n v="4"/>
    <n v="2"/>
    <n v="3"/>
    <n v="4"/>
    <n v="1"/>
    <n v="1"/>
    <n v="1"/>
    <n v="1"/>
    <n v="2"/>
    <n v="1"/>
    <n v="1"/>
    <n v="1"/>
    <n v="1"/>
    <n v="1"/>
    <n v="1"/>
    <n v="1"/>
    <n v="1"/>
    <n v="20"/>
    <n v="15"/>
    <n v="15"/>
    <n v="30"/>
    <n v="2"/>
    <n v="3"/>
    <n v="8"/>
    <n v="11"/>
  </r>
  <r>
    <s v="0802"/>
    <x v="9"/>
    <x v="28"/>
    <n v="2"/>
    <n v="2"/>
    <n v="1000"/>
    <s v="07/03/14"/>
    <n v="4"/>
    <s v="MESA DE 5 MILLAS"/>
    <n v="776731"/>
    <n v="3245263"/>
    <s v="WGS84"/>
    <n v="2255"/>
    <n v="30"/>
    <n v="4"/>
    <n v="2"/>
    <n v="3"/>
    <n v="4"/>
    <n v="1"/>
    <n v="1"/>
    <n v="1"/>
    <n v="1"/>
    <n v="2"/>
    <n v="1"/>
    <n v="1"/>
    <n v="1"/>
    <n v="1"/>
    <n v="1"/>
    <n v="1"/>
    <n v="1"/>
    <n v="1"/>
    <n v="50"/>
    <n v="10"/>
    <n v="15"/>
    <n v="20"/>
    <n v="2"/>
    <n v="2"/>
    <n v="3"/>
    <n v="11"/>
  </r>
  <r>
    <s v="0802"/>
    <x v="10"/>
    <x v="29"/>
    <n v="1"/>
    <n v="4"/>
    <n v="1000"/>
    <s v="07/03/14"/>
    <n v="5"/>
    <s v="MESA DE 5 MILLAS"/>
    <n v="775466"/>
    <n v="3245063"/>
    <s v="WGS84"/>
    <n v="2287"/>
    <n v="4"/>
    <n v="1"/>
    <n v="2"/>
    <n v="5"/>
    <n v="1"/>
    <n v="6"/>
    <n v="4"/>
    <n v="1"/>
    <n v="1"/>
    <n v="2"/>
    <n v="1"/>
    <n v="1"/>
    <n v="1"/>
    <n v="1"/>
    <n v="1"/>
    <n v="3"/>
    <n v="4"/>
    <n v="8"/>
    <n v="30"/>
    <n v="10"/>
    <n v="10"/>
    <n v="20"/>
    <n v="7"/>
    <n v="3"/>
    <n v="9"/>
    <n v="11"/>
  </r>
  <r>
    <s v="0802"/>
    <x v="10"/>
    <x v="30"/>
    <n v="2"/>
    <n v="4"/>
    <n v="1000"/>
    <s v="07/03/14"/>
    <n v="5"/>
    <s v="MESA DE 5 MILLAS"/>
    <n v="776908"/>
    <n v="3245110"/>
    <s v="WGS84"/>
    <n v="2245"/>
    <n v="25"/>
    <n v="3"/>
    <n v="2"/>
    <n v="5"/>
    <n v="1"/>
    <n v="4"/>
    <n v="2"/>
    <n v="1"/>
    <n v="1"/>
    <n v="2"/>
    <n v="1"/>
    <n v="1"/>
    <n v="1"/>
    <n v="1"/>
    <n v="1"/>
    <n v="3"/>
    <n v="4"/>
    <n v="8"/>
    <n v="20"/>
    <n v="10"/>
    <n v="10"/>
    <n v="10"/>
    <n v="2"/>
    <n v="3"/>
    <n v="9"/>
    <n v="11"/>
  </r>
  <r>
    <s v="0802"/>
    <x v="10"/>
    <x v="31"/>
    <n v="3"/>
    <n v="4"/>
    <n v="1000"/>
    <s v="07/03/14"/>
    <n v="5"/>
    <s v="MESA DE 5 MILLAS"/>
    <n v="776800"/>
    <n v="3244894"/>
    <s v="WGS84"/>
    <n v="2267"/>
    <n v="6"/>
    <n v="3"/>
    <n v="2"/>
    <n v="5"/>
    <n v="1"/>
    <n v="5"/>
    <n v="3"/>
    <n v="1"/>
    <n v="1"/>
    <n v="2"/>
    <n v="1"/>
    <n v="1"/>
    <n v="1"/>
    <n v="1"/>
    <n v="1"/>
    <n v="3"/>
    <n v="4"/>
    <n v="8"/>
    <n v="20"/>
    <n v="10"/>
    <n v="10"/>
    <n v="15"/>
    <n v="7"/>
    <n v="9"/>
    <n v="11"/>
    <n v="3"/>
  </r>
  <r>
    <s v="0802"/>
    <x v="10"/>
    <x v="32"/>
    <n v="4"/>
    <n v="4"/>
    <n v="1000"/>
    <s v="07/03/14"/>
    <n v="5"/>
    <s v="MESA DE 5 MILLAS"/>
    <n v="776590"/>
    <n v="3245016"/>
    <s v="WGS84"/>
    <n v="2281"/>
    <n v="5"/>
    <n v="1"/>
    <n v="2"/>
    <n v="5"/>
    <n v="1"/>
    <n v="5"/>
    <n v="3"/>
    <n v="1"/>
    <n v="1"/>
    <n v="2"/>
    <n v="1"/>
    <n v="1"/>
    <n v="1"/>
    <n v="1"/>
    <n v="1"/>
    <n v="3"/>
    <n v="4"/>
    <n v="4"/>
    <n v="20"/>
    <n v="10"/>
    <n v="10"/>
    <n v="20"/>
    <n v="7"/>
    <n v="3"/>
    <n v="9"/>
    <n v="11"/>
  </r>
  <r>
    <s v="0802"/>
    <x v="11"/>
    <x v="33"/>
    <n v="1"/>
    <n v="3"/>
    <n v="1000"/>
    <s v="09/03/14"/>
    <n v="3"/>
    <s v="MESA DE 5 MILLAS"/>
    <n v="776686"/>
    <n v="3244765"/>
    <s v="WGS84"/>
    <n v="2269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1"/>
  </r>
  <r>
    <s v="0802"/>
    <x v="11"/>
    <x v="34"/>
    <n v="2"/>
    <n v="3"/>
    <n v="1000"/>
    <s v="09/03/14"/>
    <n v="3"/>
    <s v="MESA DE 5 MILLAS"/>
    <n v="777245"/>
    <n v="3244572"/>
    <s v="WGS84"/>
    <n v="2331"/>
    <n v="11"/>
    <n v="3"/>
    <n v="2"/>
    <n v="7"/>
    <n v="1"/>
    <n v="1"/>
    <n v="1"/>
    <n v="1"/>
    <n v="1"/>
    <n v="2"/>
    <n v="1"/>
    <n v="1"/>
    <n v="1"/>
    <n v="1"/>
    <n v="1"/>
    <n v="1"/>
    <n v="1"/>
    <n v="1"/>
    <n v="10"/>
    <n v="5"/>
    <n v="5"/>
    <n v="10"/>
    <n v="2"/>
    <n v="3"/>
    <n v="8"/>
    <n v="11"/>
  </r>
  <r>
    <s v="0802"/>
    <x v="11"/>
    <x v="35"/>
    <n v="3"/>
    <n v="3"/>
    <n v="1000"/>
    <s v="09/03/14"/>
    <n v="3"/>
    <s v="MESA DE 5 MILLAS"/>
    <n v="776896"/>
    <n v="3244608"/>
    <s v="WGS84"/>
    <n v="2253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10"/>
    <n v="20"/>
    <n v="2"/>
    <n v="3"/>
    <n v="8"/>
    <n v="11"/>
  </r>
  <r>
    <s v="0802"/>
    <x v="12"/>
    <x v="36"/>
    <n v="1"/>
    <n v="2"/>
    <n v="1000"/>
    <s v="07/03/14"/>
    <n v="5"/>
    <s v="MESA DE 5 MILLAS"/>
    <n v="777019"/>
    <n v="3244953"/>
    <s v="WGS84"/>
    <n v="2237"/>
    <n v="17"/>
    <n v="3"/>
    <n v="2"/>
    <n v="5"/>
    <n v="1"/>
    <n v="3"/>
    <n v="1"/>
    <n v="1"/>
    <n v="1"/>
    <n v="2"/>
    <n v="1"/>
    <n v="1"/>
    <n v="1"/>
    <n v="1"/>
    <n v="1"/>
    <n v="3"/>
    <n v="4"/>
    <n v="8"/>
    <n v="30"/>
    <n v="10"/>
    <n v="10"/>
    <n v="10"/>
    <n v="7"/>
    <n v="9"/>
    <n v="11"/>
    <n v="3"/>
  </r>
  <r>
    <s v="0802"/>
    <x v="12"/>
    <x v="37"/>
    <n v="2"/>
    <n v="2"/>
    <n v="1000"/>
    <s v="07/03/14"/>
    <n v="5"/>
    <s v="MESA DE 5 MILLAS"/>
    <n v="777104"/>
    <n v="3244726"/>
    <s v="WGS84"/>
    <n v="2243"/>
    <n v="22"/>
    <n v="3"/>
    <n v="2"/>
    <n v="5"/>
    <n v="1"/>
    <n v="3"/>
    <n v="1"/>
    <n v="1"/>
    <n v="1"/>
    <n v="2"/>
    <n v="1"/>
    <n v="1"/>
    <n v="1"/>
    <n v="1"/>
    <n v="1"/>
    <n v="3"/>
    <n v="4"/>
    <n v="8"/>
    <n v="20"/>
    <n v="10"/>
    <n v="10"/>
    <n v="15"/>
    <n v="7"/>
    <n v="3"/>
    <n v="9"/>
    <n v="11"/>
  </r>
  <r>
    <s v="0802"/>
    <x v="13"/>
    <x v="38"/>
    <n v="1"/>
    <n v="2"/>
    <n v="1000"/>
    <s v="09/03/14"/>
    <n v="3"/>
    <s v="MESA DE 5 MILLAS"/>
    <n v="777010"/>
    <n v="3244353"/>
    <s v="WGS84"/>
    <n v="2242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3"/>
    <x v="39"/>
    <n v="2"/>
    <n v="2"/>
    <n v="1000"/>
    <s v="09/03/14"/>
    <n v="3"/>
    <s v="MESA DE 5 MILLAS"/>
    <n v="776927"/>
    <n v="3244477"/>
    <s v="WGS84"/>
    <n v="2261"/>
    <n v="5"/>
    <n v="1"/>
    <n v="2"/>
    <n v="7"/>
    <n v="1"/>
    <n v="1"/>
    <n v="2"/>
    <n v="1"/>
    <n v="1"/>
    <n v="2"/>
    <n v="1"/>
    <n v="1"/>
    <n v="1"/>
    <n v="1"/>
    <n v="1"/>
    <n v="1"/>
    <n v="1"/>
    <n v="1"/>
    <n v="20"/>
    <n v="5"/>
    <n v="5"/>
    <n v="30"/>
    <n v="6"/>
    <n v="3"/>
    <n v="8"/>
    <n v="11"/>
  </r>
  <r>
    <s v="0802"/>
    <x v="14"/>
    <x v="40"/>
    <n v="1"/>
    <n v="2"/>
    <n v="1000"/>
    <s v="09/03/14"/>
    <n v="2"/>
    <s v="MESA DE 5 MILLAS"/>
    <n v="777272"/>
    <n v="3243995"/>
    <s v="WGS84"/>
    <n v="2240"/>
    <n v="5"/>
    <n v="1"/>
    <n v="2"/>
    <n v="3"/>
    <n v="1"/>
    <n v="1"/>
    <n v="1"/>
    <n v="1"/>
    <n v="1"/>
    <n v="2"/>
    <n v="1"/>
    <n v="1"/>
    <n v="1"/>
    <n v="2"/>
    <n v="1"/>
    <n v="1"/>
    <n v="1"/>
    <n v="1"/>
    <n v="10"/>
    <n v="10"/>
    <n v="10"/>
    <n v="15"/>
    <n v="2"/>
    <n v="3"/>
    <n v="8"/>
    <n v="11"/>
  </r>
  <r>
    <s v="0802"/>
    <x v="14"/>
    <x v="41"/>
    <n v="2"/>
    <n v="2"/>
    <n v="1000"/>
    <s v="09/03/14"/>
    <n v="2"/>
    <s v="MESA DE 5 MILLAS"/>
    <n v="777340"/>
    <n v="3243873"/>
    <s v="WGS84"/>
    <n v="2233"/>
    <n v="4"/>
    <n v="1"/>
    <n v="2"/>
    <n v="3"/>
    <n v="1"/>
    <n v="1"/>
    <n v="1"/>
    <n v="1"/>
    <n v="1"/>
    <n v="2"/>
    <n v="1"/>
    <n v="1"/>
    <n v="1"/>
    <n v="2"/>
    <n v="1"/>
    <n v="1"/>
    <n v="1"/>
    <n v="1"/>
    <n v="15"/>
    <n v="10"/>
    <n v="10"/>
    <n v="10"/>
    <n v="2"/>
    <n v="3"/>
    <n v="8"/>
    <n v="11"/>
  </r>
  <r>
    <s v="0802"/>
    <x v="15"/>
    <x v="42"/>
    <n v="1"/>
    <n v="3"/>
    <n v="1000"/>
    <s v="16/03/14"/>
    <n v="4"/>
    <m/>
    <n v="777445"/>
    <n v="3244175"/>
    <s v="WGS84"/>
    <n v="2225"/>
    <n v="16"/>
    <n v="4"/>
    <n v="2"/>
    <n v="3"/>
    <n v="1"/>
    <n v="2"/>
    <n v="1"/>
    <n v="1"/>
    <n v="1"/>
    <n v="2"/>
    <n v="1"/>
    <n v="1"/>
    <n v="1"/>
    <n v="1"/>
    <n v="1"/>
    <n v="1"/>
    <n v="1"/>
    <n v="1"/>
    <n v="20"/>
    <n v="5"/>
    <n v="15"/>
    <n v="45"/>
    <n v="6"/>
    <n v="3"/>
    <n v="8"/>
    <n v="11"/>
  </r>
  <r>
    <s v="0802"/>
    <x v="15"/>
    <x v="43"/>
    <n v="2"/>
    <n v="3"/>
    <n v="1000"/>
    <s v="16/03/14"/>
    <n v="4"/>
    <m/>
    <n v="777367"/>
    <n v="3244323"/>
    <s v="WGS84"/>
    <n v="2232"/>
    <n v="22"/>
    <n v="3"/>
    <n v="2"/>
    <n v="3"/>
    <n v="1"/>
    <n v="1"/>
    <n v="1"/>
    <n v="1"/>
    <n v="1"/>
    <n v="2"/>
    <n v="1"/>
    <n v="1"/>
    <n v="1"/>
    <n v="1"/>
    <n v="1"/>
    <n v="1"/>
    <n v="1"/>
    <n v="1"/>
    <n v="25"/>
    <n v="15"/>
    <n v="10"/>
    <n v="40"/>
    <n v="6"/>
    <n v="3"/>
    <n v="8"/>
    <n v="11"/>
  </r>
  <r>
    <s v="0802"/>
    <x v="15"/>
    <x v="44"/>
    <n v="3"/>
    <n v="3"/>
    <n v="1000"/>
    <s v="16/03/14"/>
    <n v="4"/>
    <m/>
    <n v="777703"/>
    <n v="3243947"/>
    <s v="WGS84"/>
    <n v="2212"/>
    <n v="14"/>
    <n v="3"/>
    <n v="2"/>
    <n v="3"/>
    <n v="1"/>
    <n v="1"/>
    <n v="2"/>
    <n v="1"/>
    <n v="1"/>
    <n v="2"/>
    <n v="1"/>
    <n v="1"/>
    <n v="1"/>
    <n v="1"/>
    <n v="1"/>
    <n v="1"/>
    <n v="1"/>
    <n v="1"/>
    <n v="10"/>
    <n v="5"/>
    <n v="10"/>
    <n v="80"/>
    <n v="6"/>
    <n v="3"/>
    <n v="8"/>
    <n v="11"/>
  </r>
  <r>
    <s v="0802"/>
    <x v="16"/>
    <x v="45"/>
    <n v="1"/>
    <n v="2"/>
    <n v="1000"/>
    <s v="01/03/14"/>
    <n v="5"/>
    <s v="MESA DE 5 MILLAS"/>
    <n v="777208"/>
    <n v="3244801"/>
    <s v="WGS84"/>
    <n v="2217"/>
    <n v="3"/>
    <n v="1"/>
    <n v="2"/>
    <n v="5"/>
    <n v="1"/>
    <n v="3"/>
    <n v="1"/>
    <n v="1"/>
    <n v="1"/>
    <n v="2"/>
    <n v="1"/>
    <n v="1"/>
    <n v="1"/>
    <n v="1"/>
    <n v="1"/>
    <n v="3"/>
    <n v="4"/>
    <n v="8"/>
    <n v="10"/>
    <n v="10"/>
    <n v="10"/>
    <n v="10"/>
    <n v="7"/>
    <n v="3"/>
    <n v="11"/>
    <n v="9"/>
  </r>
  <r>
    <s v="0802"/>
    <x v="16"/>
    <x v="46"/>
    <n v="2"/>
    <n v="2"/>
    <n v="1000"/>
    <s v="16/03/14"/>
    <n v="4"/>
    <m/>
    <n v="777697"/>
    <n v="3244159"/>
    <s v="WGS84"/>
    <n v="2206"/>
    <n v="20"/>
    <n v="4"/>
    <n v="1"/>
    <n v="1"/>
    <n v="1"/>
    <n v="3"/>
    <n v="2"/>
    <n v="1"/>
    <n v="1"/>
    <n v="2"/>
    <n v="1"/>
    <n v="1"/>
    <n v="1"/>
    <n v="1"/>
    <n v="1"/>
    <n v="1"/>
    <n v="1"/>
    <n v="1"/>
    <n v="5"/>
    <n v="15"/>
    <n v="5"/>
    <n v="90"/>
    <n v="2"/>
    <n v="3"/>
    <n v="8"/>
    <n v="11"/>
  </r>
  <r>
    <s v="0802"/>
    <x v="17"/>
    <x v="47"/>
    <n v="1"/>
    <n v="7"/>
    <n v="1000"/>
    <s v="16/03/14"/>
    <n v="3"/>
    <m/>
    <n v="777656"/>
    <n v="3243606"/>
    <s v="WGS84"/>
    <n v="2204"/>
    <n v="10"/>
    <n v="4"/>
    <n v="2"/>
    <n v="5"/>
    <n v="1"/>
    <n v="1"/>
    <n v="2"/>
    <n v="1"/>
    <n v="1"/>
    <n v="2"/>
    <n v="1"/>
    <n v="1"/>
    <n v="1"/>
    <n v="1"/>
    <n v="1"/>
    <n v="1"/>
    <n v="1"/>
    <n v="1"/>
    <n v="10"/>
    <n v="5"/>
    <n v="5"/>
    <n v="20"/>
    <n v="7"/>
    <n v="3"/>
    <n v="8"/>
    <n v="11"/>
  </r>
  <r>
    <s v="0802"/>
    <x v="17"/>
    <x v="48"/>
    <n v="2"/>
    <n v="7"/>
    <n v="1000"/>
    <s v="09/03/14"/>
    <n v="3"/>
    <s v="MESA DE 5 MILLAS"/>
    <n v="777140"/>
    <n v="3244459"/>
    <s v="WGS84"/>
    <n v="2333"/>
    <n v="10"/>
    <n v="3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7"/>
    <x v="49"/>
    <n v="3"/>
    <n v="7"/>
    <n v="1000"/>
    <s v="16/03/14"/>
    <n v="4"/>
    <m/>
    <n v="777236"/>
    <n v="3244163"/>
    <s v="WGS84"/>
    <n v="2234"/>
    <n v="10"/>
    <n v="4"/>
    <n v="2"/>
    <n v="3"/>
    <n v="1"/>
    <n v="3"/>
    <n v="2"/>
    <n v="1"/>
    <n v="1"/>
    <n v="2"/>
    <n v="1"/>
    <n v="1"/>
    <n v="1"/>
    <n v="1"/>
    <n v="1"/>
    <n v="1"/>
    <n v="1"/>
    <n v="1"/>
    <n v="5"/>
    <n v="10"/>
    <n v="15"/>
    <n v="20"/>
    <n v="2"/>
    <n v="3"/>
    <n v="8"/>
    <n v="11"/>
  </r>
  <r>
    <s v="0802"/>
    <x v="17"/>
    <x v="50"/>
    <n v="4"/>
    <n v="7"/>
    <n v="1000"/>
    <s v="16/03/14"/>
    <n v="3"/>
    <m/>
    <n v="777513"/>
    <n v="3243943"/>
    <s v="WGS84"/>
    <n v="2217"/>
    <n v="10"/>
    <n v="4"/>
    <n v="1"/>
    <n v="5"/>
    <n v="1"/>
    <n v="4"/>
    <n v="3"/>
    <n v="1"/>
    <n v="1"/>
    <n v="2"/>
    <n v="1"/>
    <n v="1"/>
    <n v="1"/>
    <n v="1"/>
    <n v="1"/>
    <n v="1"/>
    <n v="1"/>
    <n v="1"/>
    <n v="10"/>
    <n v="10"/>
    <n v="5"/>
    <n v="40"/>
    <n v="7"/>
    <n v="3"/>
    <n v="8"/>
    <n v="13"/>
  </r>
  <r>
    <s v="0802"/>
    <x v="17"/>
    <x v="51"/>
    <n v="5"/>
    <n v="7"/>
    <n v="1000"/>
    <s v="09/03/14"/>
    <n v="5"/>
    <s v="MESA DE 5 MILLAS"/>
    <n v="777074"/>
    <n v="3244280"/>
    <s v="WGS84"/>
    <n v="2248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0"/>
    <n v="5"/>
    <n v="5"/>
    <n v="30"/>
    <n v="6"/>
    <n v="3"/>
    <n v="8"/>
    <n v="11"/>
  </r>
  <r>
    <s v="0802"/>
    <x v="17"/>
    <x v="52"/>
    <n v="6"/>
    <n v="7"/>
    <n v="1000"/>
    <s v="16/03/14"/>
    <n v="3"/>
    <m/>
    <n v="777609"/>
    <n v="3243773"/>
    <s v="WGS84"/>
    <n v="2204"/>
    <n v="10"/>
    <n v="4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7"/>
    <n v="3"/>
    <n v="8"/>
    <n v="13"/>
  </r>
  <r>
    <s v="0802"/>
    <x v="17"/>
    <x v="53"/>
    <n v="7"/>
    <n v="7"/>
    <n v="1000"/>
    <s v="16/03/14"/>
    <n v="3"/>
    <m/>
    <n v="777718"/>
    <n v="3243452"/>
    <s v="WGS84"/>
    <n v="2209"/>
    <n v="10"/>
    <n v="4"/>
    <n v="2"/>
    <n v="7"/>
    <n v="2"/>
    <n v="1"/>
    <n v="1"/>
    <n v="1"/>
    <n v="2"/>
    <n v="1"/>
    <n v="1"/>
    <n v="1"/>
    <n v="1"/>
    <n v="1"/>
    <n v="1"/>
    <n v="1"/>
    <n v="1"/>
    <n v="1"/>
    <n v="5"/>
    <n v="5"/>
    <n v="5"/>
    <n v="30"/>
    <n v="7"/>
    <n v="3"/>
    <n v="8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AL91" firstHeaderRow="1" firstDataRow="2" firstDataCol="1"/>
  <pivotFields count="39">
    <pivotField showAll="0"/>
    <pivotField axis="axisCol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dataField="1"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1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2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T59" firstHeaderRow="1" firstDataRow="2" firstDataCol="1"/>
  <pivotFields count="39">
    <pivotField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dataField="1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1"/>
  <sheetViews>
    <sheetView workbookViewId="0">
      <selection activeCell="I9" sqref="I9"/>
    </sheetView>
  </sheetViews>
  <sheetFormatPr defaultColWidth="11.5546875" defaultRowHeight="14.4" x14ac:dyDescent="0.3"/>
  <cols>
    <col min="1" max="1" width="10.44140625" style="5" bestFit="1" customWidth="1"/>
    <col min="2" max="2" width="8.6640625" style="6" customWidth="1"/>
    <col min="3" max="3" width="9.109375" style="5" customWidth="1"/>
    <col min="4" max="4" width="8.6640625" style="5" bestFit="1" customWidth="1"/>
    <col min="5" max="5" width="10.44140625" style="5" bestFit="1" customWidth="1"/>
    <col min="6" max="6" width="9.6640625" style="5" customWidth="1"/>
    <col min="7" max="7" width="11.44140625" style="5"/>
    <col min="8" max="8" width="9.6640625" style="5" customWidth="1"/>
    <col min="9" max="9" width="24.88671875" style="7" customWidth="1"/>
    <col min="10" max="10" width="16.44140625" style="7" bestFit="1" customWidth="1"/>
    <col min="11" max="11" width="16.109375" style="7" bestFit="1" customWidth="1"/>
    <col min="12" max="12" width="11.44140625" style="5"/>
    <col min="13" max="14" width="9.6640625" style="5" customWidth="1"/>
    <col min="15" max="39" width="8.6640625" style="5" customWidth="1"/>
    <col min="40" max="40" width="36.109375" style="7" customWidth="1"/>
  </cols>
  <sheetData>
    <row r="1" spans="1:40" s="1" customFormat="1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41</v>
      </c>
      <c r="K1" s="3" t="s">
        <v>42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129</v>
      </c>
      <c r="AL1" s="3" t="s">
        <v>130</v>
      </c>
      <c r="AM1" s="3" t="s">
        <v>131</v>
      </c>
      <c r="AN1" s="3" t="s">
        <v>34</v>
      </c>
    </row>
    <row r="2" spans="1:40" s="17" customFormat="1" x14ac:dyDescent="0.3">
      <c r="A2" s="14" t="s">
        <v>132</v>
      </c>
      <c r="B2" s="14" t="s">
        <v>136</v>
      </c>
      <c r="C2" s="15">
        <v>48</v>
      </c>
      <c r="D2" s="15">
        <v>1</v>
      </c>
      <c r="E2" s="15">
        <v>2</v>
      </c>
      <c r="F2" s="15">
        <v>1000</v>
      </c>
      <c r="G2" s="14" t="s">
        <v>134</v>
      </c>
      <c r="H2" s="15">
        <v>4</v>
      </c>
      <c r="I2" s="16"/>
      <c r="J2" s="16">
        <v>777059</v>
      </c>
      <c r="K2" s="16">
        <v>3245696</v>
      </c>
      <c r="L2" s="15" t="s">
        <v>133</v>
      </c>
      <c r="M2" s="15">
        <v>2268</v>
      </c>
      <c r="N2" s="15">
        <v>15</v>
      </c>
      <c r="O2" s="15">
        <v>4</v>
      </c>
      <c r="P2" s="15">
        <v>2</v>
      </c>
      <c r="Q2" s="15">
        <v>3</v>
      </c>
      <c r="R2" s="15">
        <v>3</v>
      </c>
      <c r="S2" s="15">
        <v>1</v>
      </c>
      <c r="T2" s="15">
        <v>2</v>
      </c>
      <c r="U2" s="15">
        <v>1</v>
      </c>
      <c r="V2" s="15">
        <v>1</v>
      </c>
      <c r="W2" s="15">
        <v>2</v>
      </c>
      <c r="X2" s="15">
        <v>1</v>
      </c>
      <c r="Y2" s="15">
        <v>1</v>
      </c>
      <c r="Z2" s="15">
        <v>1</v>
      </c>
      <c r="AA2" s="15">
        <v>1</v>
      </c>
      <c r="AB2" s="15">
        <v>1</v>
      </c>
      <c r="AC2" s="15">
        <v>1</v>
      </c>
      <c r="AD2" s="15">
        <v>1</v>
      </c>
      <c r="AE2" s="15">
        <v>1</v>
      </c>
      <c r="AF2" s="15">
        <v>15</v>
      </c>
      <c r="AG2" s="15">
        <v>5</v>
      </c>
      <c r="AH2" s="15">
        <v>10</v>
      </c>
      <c r="AI2" s="15">
        <v>55</v>
      </c>
      <c r="AJ2" s="15">
        <v>2</v>
      </c>
      <c r="AK2" s="15">
        <v>3</v>
      </c>
      <c r="AL2" s="15">
        <v>8</v>
      </c>
      <c r="AM2" s="15">
        <v>11</v>
      </c>
      <c r="AN2" s="16"/>
    </row>
    <row r="3" spans="1:40" s="17" customFormat="1" x14ac:dyDescent="0.3">
      <c r="A3" s="14" t="s">
        <v>132</v>
      </c>
      <c r="B3" s="14" t="s">
        <v>136</v>
      </c>
      <c r="C3" s="15">
        <v>49</v>
      </c>
      <c r="D3" s="15">
        <v>2</v>
      </c>
      <c r="E3" s="15">
        <v>2</v>
      </c>
      <c r="F3" s="15">
        <v>1000</v>
      </c>
      <c r="G3" s="14" t="s">
        <v>134</v>
      </c>
      <c r="H3" s="15">
        <v>4</v>
      </c>
      <c r="I3" s="16"/>
      <c r="J3" s="16">
        <v>776926</v>
      </c>
      <c r="K3" s="16">
        <v>3245988</v>
      </c>
      <c r="L3" s="15" t="s">
        <v>133</v>
      </c>
      <c r="M3" s="15">
        <v>2283</v>
      </c>
      <c r="N3" s="15">
        <v>16</v>
      </c>
      <c r="O3" s="15">
        <v>6</v>
      </c>
      <c r="P3" s="15">
        <v>2</v>
      </c>
      <c r="Q3" s="15">
        <v>7</v>
      </c>
      <c r="R3" s="15">
        <v>3</v>
      </c>
      <c r="S3" s="15">
        <v>1</v>
      </c>
      <c r="T3" s="15">
        <v>1</v>
      </c>
      <c r="U3" s="15">
        <v>1</v>
      </c>
      <c r="V3" s="15">
        <v>1</v>
      </c>
      <c r="W3" s="15">
        <v>2</v>
      </c>
      <c r="X3" s="15">
        <v>2</v>
      </c>
      <c r="Y3" s="15">
        <v>1</v>
      </c>
      <c r="Z3" s="15">
        <v>1</v>
      </c>
      <c r="AA3" s="15">
        <v>1</v>
      </c>
      <c r="AB3" s="15">
        <v>1</v>
      </c>
      <c r="AC3" s="15">
        <v>1</v>
      </c>
      <c r="AD3" s="15">
        <v>1</v>
      </c>
      <c r="AE3" s="15">
        <v>1</v>
      </c>
      <c r="AF3" s="15">
        <v>10</v>
      </c>
      <c r="AG3" s="15">
        <v>5</v>
      </c>
      <c r="AH3" s="15">
        <v>5</v>
      </c>
      <c r="AI3" s="15">
        <v>30</v>
      </c>
      <c r="AJ3" s="15">
        <v>2</v>
      </c>
      <c r="AK3" s="15">
        <v>3</v>
      </c>
      <c r="AL3" s="15">
        <v>8</v>
      </c>
      <c r="AM3" s="15">
        <v>11</v>
      </c>
      <c r="AN3" s="16"/>
    </row>
    <row r="4" spans="1:40" s="17" customFormat="1" x14ac:dyDescent="0.3">
      <c r="A4" s="14" t="s">
        <v>132</v>
      </c>
      <c r="B4" s="14" t="s">
        <v>137</v>
      </c>
      <c r="C4" s="15">
        <v>50</v>
      </c>
      <c r="D4" s="15">
        <v>1</v>
      </c>
      <c r="E4" s="15">
        <v>3</v>
      </c>
      <c r="F4" s="15">
        <v>1000</v>
      </c>
      <c r="G4" s="14" t="s">
        <v>191</v>
      </c>
      <c r="H4" s="15">
        <v>7</v>
      </c>
      <c r="I4" s="16"/>
      <c r="J4" s="16">
        <v>777762</v>
      </c>
      <c r="K4" s="16">
        <v>3245122</v>
      </c>
      <c r="L4" s="15" t="s">
        <v>133</v>
      </c>
      <c r="M4" s="15">
        <v>2268</v>
      </c>
      <c r="N4" s="15">
        <v>13</v>
      </c>
      <c r="O4" s="15">
        <v>4</v>
      </c>
      <c r="P4" s="15">
        <v>2</v>
      </c>
      <c r="Q4" s="15">
        <v>5</v>
      </c>
      <c r="R4" s="15">
        <v>1</v>
      </c>
      <c r="S4" s="15">
        <v>1</v>
      </c>
      <c r="T4" s="15">
        <v>2</v>
      </c>
      <c r="U4" s="15">
        <v>1</v>
      </c>
      <c r="V4" s="15">
        <v>1</v>
      </c>
      <c r="W4" s="15">
        <v>2</v>
      </c>
      <c r="X4" s="15">
        <v>2</v>
      </c>
      <c r="Y4" s="15">
        <v>2</v>
      </c>
      <c r="Z4" s="15">
        <v>2</v>
      </c>
      <c r="AA4" s="15">
        <v>2</v>
      </c>
      <c r="AB4" s="15">
        <v>1</v>
      </c>
      <c r="AC4" s="15">
        <v>1</v>
      </c>
      <c r="AD4" s="15">
        <v>1</v>
      </c>
      <c r="AE4" s="15">
        <v>1</v>
      </c>
      <c r="AF4" s="15">
        <v>25</v>
      </c>
      <c r="AG4" s="15">
        <v>10</v>
      </c>
      <c r="AH4" s="15">
        <v>15</v>
      </c>
      <c r="AI4" s="15">
        <v>15</v>
      </c>
      <c r="AJ4" s="15">
        <v>7</v>
      </c>
      <c r="AK4" s="15">
        <v>2</v>
      </c>
      <c r="AL4" s="15">
        <v>3</v>
      </c>
      <c r="AM4" s="15">
        <v>11</v>
      </c>
      <c r="AN4" s="16"/>
    </row>
    <row r="5" spans="1:40" s="17" customFormat="1" x14ac:dyDescent="0.3">
      <c r="A5" s="14" t="s">
        <v>132</v>
      </c>
      <c r="B5" s="14" t="s">
        <v>137</v>
      </c>
      <c r="C5" s="15">
        <v>51</v>
      </c>
      <c r="D5" s="15">
        <v>2</v>
      </c>
      <c r="E5" s="15">
        <v>3</v>
      </c>
      <c r="F5" s="15">
        <v>1000</v>
      </c>
      <c r="G5" s="14" t="s">
        <v>134</v>
      </c>
      <c r="H5" s="15">
        <v>4</v>
      </c>
      <c r="I5" s="16"/>
      <c r="J5" s="16">
        <v>777284</v>
      </c>
      <c r="K5" s="16">
        <v>3245625</v>
      </c>
      <c r="L5" s="15" t="s">
        <v>133</v>
      </c>
      <c r="M5" s="15">
        <v>2265</v>
      </c>
      <c r="N5" s="15">
        <v>4</v>
      </c>
      <c r="O5" s="15">
        <v>8</v>
      </c>
      <c r="P5" s="15">
        <v>3</v>
      </c>
      <c r="Q5" s="15">
        <v>2</v>
      </c>
      <c r="R5" s="15">
        <v>2</v>
      </c>
      <c r="S5" s="15">
        <v>1</v>
      </c>
      <c r="T5" s="15">
        <v>1</v>
      </c>
      <c r="U5" s="15">
        <v>1</v>
      </c>
      <c r="V5" s="15">
        <v>1</v>
      </c>
      <c r="W5" s="15">
        <v>2</v>
      </c>
      <c r="X5" s="15">
        <v>1</v>
      </c>
      <c r="Y5" s="15">
        <v>1</v>
      </c>
      <c r="Z5" s="15">
        <v>1</v>
      </c>
      <c r="AA5" s="15">
        <v>1</v>
      </c>
      <c r="AB5" s="15">
        <v>1</v>
      </c>
      <c r="AC5" s="15">
        <v>1</v>
      </c>
      <c r="AD5" s="15">
        <v>1</v>
      </c>
      <c r="AE5" s="15">
        <v>1</v>
      </c>
      <c r="AF5" s="15">
        <v>60</v>
      </c>
      <c r="AG5" s="15">
        <v>10</v>
      </c>
      <c r="AH5" s="15">
        <v>5</v>
      </c>
      <c r="AI5" s="15">
        <v>40</v>
      </c>
      <c r="AJ5" s="15">
        <v>1</v>
      </c>
      <c r="AK5" s="15">
        <v>2</v>
      </c>
      <c r="AL5" s="15">
        <v>5</v>
      </c>
      <c r="AM5" s="15">
        <v>12</v>
      </c>
      <c r="AN5" s="16"/>
    </row>
    <row r="6" spans="1:40" s="17" customFormat="1" x14ac:dyDescent="0.3">
      <c r="A6" s="14" t="s">
        <v>132</v>
      </c>
      <c r="B6" s="14" t="s">
        <v>137</v>
      </c>
      <c r="C6" s="15">
        <v>52</v>
      </c>
      <c r="D6" s="15">
        <v>3</v>
      </c>
      <c r="E6" s="15">
        <v>3</v>
      </c>
      <c r="F6" s="15">
        <v>1000</v>
      </c>
      <c r="G6" s="14" t="s">
        <v>191</v>
      </c>
      <c r="H6" s="15">
        <v>6</v>
      </c>
      <c r="I6" s="16"/>
      <c r="J6" s="16">
        <v>778030</v>
      </c>
      <c r="K6" s="16">
        <v>3244814</v>
      </c>
      <c r="L6" s="15" t="s">
        <v>133</v>
      </c>
      <c r="M6" s="15">
        <v>2244</v>
      </c>
      <c r="N6" s="15">
        <v>6</v>
      </c>
      <c r="O6" s="15">
        <v>1</v>
      </c>
      <c r="P6" s="15">
        <v>2</v>
      </c>
      <c r="Q6" s="15">
        <v>3</v>
      </c>
      <c r="R6" s="15">
        <v>1</v>
      </c>
      <c r="S6" s="15">
        <v>3</v>
      </c>
      <c r="T6" s="15">
        <v>5</v>
      </c>
      <c r="U6" s="15">
        <v>1</v>
      </c>
      <c r="V6" s="15">
        <v>1</v>
      </c>
      <c r="W6" s="15">
        <v>2</v>
      </c>
      <c r="X6" s="15">
        <v>1</v>
      </c>
      <c r="Y6" s="15">
        <v>1</v>
      </c>
      <c r="Z6" s="15">
        <v>1</v>
      </c>
      <c r="AA6" s="15">
        <v>1</v>
      </c>
      <c r="AB6" s="15">
        <v>1</v>
      </c>
      <c r="AC6" s="15">
        <v>6</v>
      </c>
      <c r="AD6" s="15">
        <v>1</v>
      </c>
      <c r="AE6" s="15">
        <v>1</v>
      </c>
      <c r="AF6" s="15">
        <v>15</v>
      </c>
      <c r="AG6" s="15">
        <v>5</v>
      </c>
      <c r="AH6" s="15">
        <v>10</v>
      </c>
      <c r="AI6" s="15">
        <v>50</v>
      </c>
      <c r="AJ6" s="15">
        <v>8</v>
      </c>
      <c r="AK6" s="15">
        <v>3</v>
      </c>
      <c r="AL6" s="15">
        <v>11</v>
      </c>
      <c r="AM6" s="15">
        <v>11</v>
      </c>
      <c r="AN6" s="16"/>
    </row>
    <row r="7" spans="1:40" s="17" customFormat="1" x14ac:dyDescent="0.3">
      <c r="A7" s="14" t="s">
        <v>132</v>
      </c>
      <c r="B7" s="14" t="s">
        <v>138</v>
      </c>
      <c r="C7" s="15">
        <v>53</v>
      </c>
      <c r="D7" s="15">
        <v>1</v>
      </c>
      <c r="E7" s="15">
        <v>2</v>
      </c>
      <c r="F7" s="15">
        <v>1000</v>
      </c>
      <c r="G7" s="14" t="s">
        <v>134</v>
      </c>
      <c r="H7" s="15">
        <v>4</v>
      </c>
      <c r="I7" s="16"/>
      <c r="J7" s="16">
        <v>777389</v>
      </c>
      <c r="K7" s="16">
        <v>3245274</v>
      </c>
      <c r="L7" s="15" t="s">
        <v>133</v>
      </c>
      <c r="M7" s="15">
        <v>2254</v>
      </c>
      <c r="N7" s="15">
        <v>7</v>
      </c>
      <c r="O7" s="15">
        <v>6</v>
      </c>
      <c r="P7" s="15">
        <v>1</v>
      </c>
      <c r="Q7" s="15">
        <v>3</v>
      </c>
      <c r="R7" s="15">
        <v>1</v>
      </c>
      <c r="S7" s="15">
        <v>2</v>
      </c>
      <c r="T7" s="15">
        <v>3</v>
      </c>
      <c r="U7" s="15">
        <v>1</v>
      </c>
      <c r="V7" s="15">
        <v>1</v>
      </c>
      <c r="W7" s="15">
        <v>2</v>
      </c>
      <c r="X7" s="15">
        <v>1</v>
      </c>
      <c r="Y7" s="15">
        <v>1</v>
      </c>
      <c r="Z7" s="15">
        <v>1</v>
      </c>
      <c r="AA7" s="15">
        <v>1</v>
      </c>
      <c r="AB7" s="15">
        <v>1</v>
      </c>
      <c r="AC7" s="15">
        <v>1</v>
      </c>
      <c r="AD7" s="15">
        <v>1</v>
      </c>
      <c r="AE7" s="15">
        <v>1</v>
      </c>
      <c r="AF7" s="15">
        <v>20</v>
      </c>
      <c r="AG7" s="15">
        <v>10</v>
      </c>
      <c r="AH7" s="15">
        <v>5</v>
      </c>
      <c r="AI7" s="15">
        <v>70</v>
      </c>
      <c r="AJ7" s="15">
        <v>5</v>
      </c>
      <c r="AK7" s="15">
        <v>1</v>
      </c>
      <c r="AL7" s="15">
        <v>3</v>
      </c>
      <c r="AM7" s="15">
        <v>11</v>
      </c>
      <c r="AN7" s="16"/>
    </row>
    <row r="8" spans="1:40" s="17" customFormat="1" x14ac:dyDescent="0.3">
      <c r="A8" s="14" t="s">
        <v>132</v>
      </c>
      <c r="B8" s="14" t="s">
        <v>138</v>
      </c>
      <c r="C8" s="15">
        <v>54</v>
      </c>
      <c r="D8" s="15">
        <v>2</v>
      </c>
      <c r="E8" s="15">
        <v>2</v>
      </c>
      <c r="F8" s="15">
        <v>1000</v>
      </c>
      <c r="G8" s="14" t="s">
        <v>134</v>
      </c>
      <c r="H8" s="15">
        <v>4</v>
      </c>
      <c r="I8" s="16"/>
      <c r="J8" s="16">
        <v>777341</v>
      </c>
      <c r="K8" s="16">
        <v>3245397</v>
      </c>
      <c r="L8" s="15" t="s">
        <v>133</v>
      </c>
      <c r="M8" s="15">
        <v>2254</v>
      </c>
      <c r="N8" s="15">
        <v>5</v>
      </c>
      <c r="O8" s="15">
        <v>5</v>
      </c>
      <c r="P8" s="15">
        <v>1</v>
      </c>
      <c r="Q8" s="15">
        <v>1</v>
      </c>
      <c r="R8" s="15">
        <v>1</v>
      </c>
      <c r="S8" s="15">
        <v>2</v>
      </c>
      <c r="T8" s="15">
        <v>2</v>
      </c>
      <c r="U8" s="15">
        <v>1</v>
      </c>
      <c r="V8" s="15">
        <v>1</v>
      </c>
      <c r="W8" s="15">
        <v>2</v>
      </c>
      <c r="X8" s="15">
        <v>1</v>
      </c>
      <c r="Y8" s="15">
        <v>1</v>
      </c>
      <c r="Z8" s="15">
        <v>1</v>
      </c>
      <c r="AA8" s="15">
        <v>1</v>
      </c>
      <c r="AB8" s="15">
        <v>1</v>
      </c>
      <c r="AC8" s="15">
        <v>1</v>
      </c>
      <c r="AD8" s="15">
        <v>1</v>
      </c>
      <c r="AE8" s="15">
        <v>1</v>
      </c>
      <c r="AF8" s="15">
        <v>3</v>
      </c>
      <c r="AG8" s="15">
        <v>5</v>
      </c>
      <c r="AH8" s="15">
        <v>5</v>
      </c>
      <c r="AI8" s="15">
        <v>40</v>
      </c>
      <c r="AJ8" s="15">
        <v>2</v>
      </c>
      <c r="AK8" s="15">
        <v>2</v>
      </c>
      <c r="AL8" s="15">
        <v>3</v>
      </c>
      <c r="AM8" s="15">
        <v>11</v>
      </c>
      <c r="AN8" s="16"/>
    </row>
    <row r="9" spans="1:40" s="17" customFormat="1" x14ac:dyDescent="0.3">
      <c r="A9" s="14" t="s">
        <v>132</v>
      </c>
      <c r="B9" s="14" t="s">
        <v>140</v>
      </c>
      <c r="C9" s="15">
        <v>81</v>
      </c>
      <c r="D9" s="15">
        <v>1</v>
      </c>
      <c r="E9" s="15">
        <v>2</v>
      </c>
      <c r="F9" s="15">
        <v>1000</v>
      </c>
      <c r="G9" s="14" t="s">
        <v>141</v>
      </c>
      <c r="H9" s="15">
        <v>6</v>
      </c>
      <c r="I9" s="16"/>
      <c r="J9" s="16">
        <v>778979</v>
      </c>
      <c r="K9" s="16">
        <v>3247011</v>
      </c>
      <c r="L9" s="15" t="s">
        <v>133</v>
      </c>
      <c r="M9" s="15">
        <v>2223</v>
      </c>
      <c r="N9" s="15">
        <v>6</v>
      </c>
      <c r="O9" s="15">
        <v>7</v>
      </c>
      <c r="P9" s="15">
        <v>2</v>
      </c>
      <c r="Q9" s="15">
        <v>3</v>
      </c>
      <c r="R9" s="15">
        <v>1</v>
      </c>
      <c r="S9" s="15">
        <v>1</v>
      </c>
      <c r="T9" s="15">
        <v>2</v>
      </c>
      <c r="U9" s="15">
        <v>1</v>
      </c>
      <c r="V9" s="15">
        <v>1</v>
      </c>
      <c r="W9" s="15">
        <v>2</v>
      </c>
      <c r="X9" s="15">
        <v>1</v>
      </c>
      <c r="Y9" s="15">
        <v>1</v>
      </c>
      <c r="Z9" s="15">
        <v>1</v>
      </c>
      <c r="AA9" s="15">
        <v>1</v>
      </c>
      <c r="AB9" s="15">
        <v>1</v>
      </c>
      <c r="AC9" s="15">
        <v>6</v>
      </c>
      <c r="AD9" s="15">
        <v>1</v>
      </c>
      <c r="AE9" s="15">
        <v>1</v>
      </c>
      <c r="AF9" s="15">
        <v>5</v>
      </c>
      <c r="AG9" s="15">
        <v>10</v>
      </c>
      <c r="AH9" s="15">
        <v>30</v>
      </c>
      <c r="AI9" s="15">
        <v>60</v>
      </c>
      <c r="AJ9" s="15">
        <v>6</v>
      </c>
      <c r="AK9" s="15">
        <v>3</v>
      </c>
      <c r="AL9" s="15">
        <v>11</v>
      </c>
      <c r="AM9" s="15">
        <v>11</v>
      </c>
      <c r="AN9" s="16"/>
    </row>
    <row r="10" spans="1:40" s="17" customFormat="1" x14ac:dyDescent="0.3">
      <c r="A10" s="14" t="s">
        <v>132</v>
      </c>
      <c r="B10" s="14" t="s">
        <v>140</v>
      </c>
      <c r="C10" s="15">
        <v>82</v>
      </c>
      <c r="D10" s="15">
        <v>2</v>
      </c>
      <c r="E10" s="15">
        <v>2</v>
      </c>
      <c r="F10" s="15">
        <v>1000</v>
      </c>
      <c r="G10" s="14" t="s">
        <v>141</v>
      </c>
      <c r="H10" s="15">
        <v>6</v>
      </c>
      <c r="I10" s="16"/>
      <c r="J10" s="16">
        <v>778989</v>
      </c>
      <c r="K10" s="16">
        <v>3247353</v>
      </c>
      <c r="L10" s="15" t="s">
        <v>133</v>
      </c>
      <c r="M10" s="15">
        <v>2221</v>
      </c>
      <c r="N10" s="15">
        <v>8</v>
      </c>
      <c r="O10" s="15">
        <v>7</v>
      </c>
      <c r="P10" s="15">
        <v>2</v>
      </c>
      <c r="Q10" s="15">
        <v>3</v>
      </c>
      <c r="R10" s="15">
        <v>1</v>
      </c>
      <c r="S10" s="15">
        <v>1</v>
      </c>
      <c r="T10" s="15">
        <v>2</v>
      </c>
      <c r="U10" s="15">
        <v>1</v>
      </c>
      <c r="V10" s="15">
        <v>1</v>
      </c>
      <c r="W10" s="15">
        <v>2</v>
      </c>
      <c r="X10" s="15">
        <v>1</v>
      </c>
      <c r="Y10" s="15">
        <v>1</v>
      </c>
      <c r="Z10" s="15">
        <v>1</v>
      </c>
      <c r="AA10" s="15">
        <v>1</v>
      </c>
      <c r="AB10" s="15">
        <v>1</v>
      </c>
      <c r="AC10" s="15">
        <v>6</v>
      </c>
      <c r="AD10" s="15">
        <v>1</v>
      </c>
      <c r="AE10" s="15">
        <v>1</v>
      </c>
      <c r="AF10" s="15">
        <v>5</v>
      </c>
      <c r="AG10" s="15">
        <v>10</v>
      </c>
      <c r="AH10" s="15">
        <v>15</v>
      </c>
      <c r="AI10" s="15">
        <v>70</v>
      </c>
      <c r="AJ10" s="15">
        <v>7</v>
      </c>
      <c r="AK10" s="15">
        <v>3</v>
      </c>
      <c r="AL10" s="15">
        <v>11</v>
      </c>
      <c r="AM10" s="15">
        <v>11</v>
      </c>
      <c r="AN10" s="16"/>
    </row>
    <row r="11" spans="1:40" s="17" customFormat="1" x14ac:dyDescent="0.3">
      <c r="A11" s="14" t="s">
        <v>132</v>
      </c>
      <c r="B11" s="14" t="s">
        <v>142</v>
      </c>
      <c r="C11" s="15">
        <v>83</v>
      </c>
      <c r="D11" s="15">
        <v>1</v>
      </c>
      <c r="E11" s="15">
        <v>2</v>
      </c>
      <c r="F11" s="15">
        <v>1000</v>
      </c>
      <c r="G11" s="14" t="s">
        <v>141</v>
      </c>
      <c r="H11" s="15">
        <v>6</v>
      </c>
      <c r="I11" s="16"/>
      <c r="J11" s="16">
        <v>779073</v>
      </c>
      <c r="K11" s="16">
        <v>3247434</v>
      </c>
      <c r="L11" s="15" t="s">
        <v>133</v>
      </c>
      <c r="M11" s="15">
        <v>2224</v>
      </c>
      <c r="N11" s="15">
        <v>5</v>
      </c>
      <c r="O11" s="15">
        <v>9</v>
      </c>
      <c r="P11" s="15">
        <v>2</v>
      </c>
      <c r="Q11" s="15">
        <v>3</v>
      </c>
      <c r="R11" s="15">
        <v>1</v>
      </c>
      <c r="S11" s="15">
        <v>1</v>
      </c>
      <c r="T11" s="15">
        <v>1</v>
      </c>
      <c r="U11" s="15">
        <v>1</v>
      </c>
      <c r="V11" s="15">
        <v>1</v>
      </c>
      <c r="W11" s="15">
        <v>2</v>
      </c>
      <c r="X11" s="15">
        <v>1</v>
      </c>
      <c r="Y11" s="15">
        <v>1</v>
      </c>
      <c r="Z11" s="15">
        <v>1</v>
      </c>
      <c r="AA11" s="15">
        <v>1</v>
      </c>
      <c r="AB11" s="15">
        <v>1</v>
      </c>
      <c r="AC11" s="15">
        <v>1</v>
      </c>
      <c r="AD11" s="15">
        <v>1</v>
      </c>
      <c r="AE11" s="15">
        <v>1</v>
      </c>
      <c r="AF11" s="15">
        <v>5</v>
      </c>
      <c r="AG11" s="15">
        <v>5</v>
      </c>
      <c r="AH11" s="15">
        <v>25</v>
      </c>
      <c r="AI11" s="15">
        <v>25</v>
      </c>
      <c r="AJ11" s="15">
        <v>2</v>
      </c>
      <c r="AK11" s="15">
        <v>3</v>
      </c>
      <c r="AL11" s="15">
        <v>11</v>
      </c>
      <c r="AM11" s="15">
        <v>13</v>
      </c>
      <c r="AN11" s="16"/>
    </row>
    <row r="12" spans="1:40" s="17" customFormat="1" x14ac:dyDescent="0.3">
      <c r="A12" s="14" t="s">
        <v>132</v>
      </c>
      <c r="B12" s="14" t="s">
        <v>142</v>
      </c>
      <c r="C12" s="15">
        <v>84</v>
      </c>
      <c r="D12" s="15">
        <v>2</v>
      </c>
      <c r="E12" s="15">
        <v>2</v>
      </c>
      <c r="F12" s="15">
        <v>1000</v>
      </c>
      <c r="G12" s="14" t="s">
        <v>141</v>
      </c>
      <c r="H12" s="15">
        <v>6</v>
      </c>
      <c r="I12" s="16"/>
      <c r="J12" s="16">
        <v>779373</v>
      </c>
      <c r="K12" s="16">
        <v>3247458</v>
      </c>
      <c r="L12" s="15" t="s">
        <v>133</v>
      </c>
      <c r="M12" s="15">
        <v>2226</v>
      </c>
      <c r="N12" s="15">
        <v>15</v>
      </c>
      <c r="O12" s="15">
        <v>6</v>
      </c>
      <c r="P12" s="15">
        <v>2</v>
      </c>
      <c r="Q12" s="15">
        <v>3</v>
      </c>
      <c r="R12" s="15">
        <v>1</v>
      </c>
      <c r="S12" s="15">
        <v>1</v>
      </c>
      <c r="T12" s="15">
        <v>2</v>
      </c>
      <c r="U12" s="15">
        <v>1</v>
      </c>
      <c r="V12" s="15">
        <v>1</v>
      </c>
      <c r="W12" s="15">
        <v>2</v>
      </c>
      <c r="X12" s="15">
        <v>1</v>
      </c>
      <c r="Y12" s="15">
        <v>1</v>
      </c>
      <c r="Z12" s="15">
        <v>1</v>
      </c>
      <c r="AA12" s="15">
        <v>1</v>
      </c>
      <c r="AB12" s="15">
        <v>1</v>
      </c>
      <c r="AC12" s="15">
        <v>6</v>
      </c>
      <c r="AD12" s="15">
        <v>1</v>
      </c>
      <c r="AE12" s="15">
        <v>1</v>
      </c>
      <c r="AF12" s="15">
        <v>5</v>
      </c>
      <c r="AG12" s="15">
        <v>10</v>
      </c>
      <c r="AH12" s="15">
        <v>45</v>
      </c>
      <c r="AI12" s="15">
        <v>55</v>
      </c>
      <c r="AJ12" s="15">
        <v>7</v>
      </c>
      <c r="AK12" s="15">
        <v>3</v>
      </c>
      <c r="AL12" s="15">
        <v>11</v>
      </c>
      <c r="AM12" s="15">
        <v>11</v>
      </c>
      <c r="AN12" s="16"/>
    </row>
    <row r="13" spans="1:40" s="17" customFormat="1" x14ac:dyDescent="0.3">
      <c r="A13" s="14" t="s">
        <v>132</v>
      </c>
      <c r="B13" s="14" t="s">
        <v>143</v>
      </c>
      <c r="C13" s="15">
        <v>85</v>
      </c>
      <c r="D13" s="15">
        <v>1</v>
      </c>
      <c r="E13" s="15">
        <v>6</v>
      </c>
      <c r="F13" s="15">
        <v>1000</v>
      </c>
      <c r="G13" s="14" t="s">
        <v>141</v>
      </c>
      <c r="H13" s="15">
        <v>7</v>
      </c>
      <c r="I13" s="16"/>
      <c r="J13" s="16">
        <v>779046</v>
      </c>
      <c r="K13" s="16">
        <v>3246609</v>
      </c>
      <c r="L13" s="15" t="s">
        <v>133</v>
      </c>
      <c r="M13" s="15">
        <v>2225</v>
      </c>
      <c r="N13" s="15">
        <v>80</v>
      </c>
      <c r="O13" s="15">
        <v>8</v>
      </c>
      <c r="P13" s="15">
        <v>1</v>
      </c>
      <c r="Q13" s="15">
        <v>1</v>
      </c>
      <c r="R13" s="15">
        <v>1</v>
      </c>
      <c r="S13" s="15">
        <v>1</v>
      </c>
      <c r="T13" s="15">
        <v>1</v>
      </c>
      <c r="U13" s="15">
        <v>1</v>
      </c>
      <c r="V13" s="15">
        <v>1</v>
      </c>
      <c r="W13" s="15">
        <v>2</v>
      </c>
      <c r="X13" s="15">
        <v>1</v>
      </c>
      <c r="Y13" s="15">
        <v>1</v>
      </c>
      <c r="Z13" s="15">
        <v>1</v>
      </c>
      <c r="AA13" s="15">
        <v>2</v>
      </c>
      <c r="AB13" s="15">
        <v>1</v>
      </c>
      <c r="AC13" s="15">
        <v>1</v>
      </c>
      <c r="AD13" s="15">
        <v>1</v>
      </c>
      <c r="AE13" s="15">
        <v>1</v>
      </c>
      <c r="AF13" s="15">
        <v>40</v>
      </c>
      <c r="AG13" s="15">
        <v>20</v>
      </c>
      <c r="AH13" s="15">
        <v>5</v>
      </c>
      <c r="AI13" s="15">
        <v>60</v>
      </c>
      <c r="AJ13" s="15">
        <v>5</v>
      </c>
      <c r="AK13" s="15">
        <v>3</v>
      </c>
      <c r="AL13" s="15">
        <v>11</v>
      </c>
      <c r="AM13" s="15">
        <v>13</v>
      </c>
      <c r="AN13" s="16"/>
    </row>
    <row r="14" spans="1:40" s="17" customFormat="1" x14ac:dyDescent="0.3">
      <c r="A14" s="14" t="s">
        <v>132</v>
      </c>
      <c r="B14" s="14" t="s">
        <v>143</v>
      </c>
      <c r="C14" s="15">
        <v>86</v>
      </c>
      <c r="D14" s="15">
        <v>2</v>
      </c>
      <c r="E14" s="15">
        <v>6</v>
      </c>
      <c r="F14" s="15">
        <v>1000</v>
      </c>
      <c r="G14" s="14" t="s">
        <v>141</v>
      </c>
      <c r="H14" s="15">
        <v>7</v>
      </c>
      <c r="I14" s="16"/>
      <c r="J14" s="16">
        <v>778961</v>
      </c>
      <c r="K14" s="16">
        <v>3246357</v>
      </c>
      <c r="L14" s="15" t="s">
        <v>133</v>
      </c>
      <c r="M14" s="15">
        <v>2217</v>
      </c>
      <c r="N14" s="15">
        <v>6</v>
      </c>
      <c r="O14" s="15">
        <v>8</v>
      </c>
      <c r="P14" s="15">
        <v>2</v>
      </c>
      <c r="Q14" s="15">
        <v>4</v>
      </c>
      <c r="R14" s="15">
        <v>1</v>
      </c>
      <c r="S14" s="15">
        <v>1</v>
      </c>
      <c r="T14" s="15">
        <v>1</v>
      </c>
      <c r="U14" s="15">
        <v>1</v>
      </c>
      <c r="V14" s="15">
        <v>2</v>
      </c>
      <c r="W14" s="15">
        <v>2</v>
      </c>
      <c r="X14" s="15">
        <v>2</v>
      </c>
      <c r="Y14" s="15">
        <v>2</v>
      </c>
      <c r="Z14" s="15">
        <v>2</v>
      </c>
      <c r="AA14" s="15">
        <v>2</v>
      </c>
      <c r="AB14" s="15">
        <v>1</v>
      </c>
      <c r="AC14" s="15">
        <v>1</v>
      </c>
      <c r="AD14" s="15">
        <v>1</v>
      </c>
      <c r="AE14" s="15">
        <v>1</v>
      </c>
      <c r="AF14" s="15">
        <v>20</v>
      </c>
      <c r="AG14" s="15">
        <v>10</v>
      </c>
      <c r="AH14" s="15">
        <v>15</v>
      </c>
      <c r="AI14" s="15">
        <v>15</v>
      </c>
      <c r="AJ14" s="15">
        <v>5</v>
      </c>
      <c r="AK14" s="15">
        <v>3</v>
      </c>
      <c r="AL14" s="15">
        <v>11</v>
      </c>
      <c r="AM14" s="15">
        <v>13</v>
      </c>
      <c r="AN14" s="16"/>
    </row>
    <row r="15" spans="1:40" s="17" customFormat="1" x14ac:dyDescent="0.3">
      <c r="A15" s="14" t="s">
        <v>132</v>
      </c>
      <c r="B15" s="14" t="s">
        <v>143</v>
      </c>
      <c r="C15" s="15">
        <v>87</v>
      </c>
      <c r="D15" s="15">
        <v>3</v>
      </c>
      <c r="E15" s="15">
        <v>6</v>
      </c>
      <c r="F15" s="15">
        <v>1000</v>
      </c>
      <c r="G15" s="14" t="s">
        <v>141</v>
      </c>
      <c r="H15" s="15">
        <v>6</v>
      </c>
      <c r="I15" s="16"/>
      <c r="J15" s="16">
        <v>779224</v>
      </c>
      <c r="K15" s="16">
        <v>3246982</v>
      </c>
      <c r="L15" s="15" t="s">
        <v>133</v>
      </c>
      <c r="M15" s="15">
        <v>2245</v>
      </c>
      <c r="N15" s="15">
        <v>26</v>
      </c>
      <c r="O15" s="15">
        <v>8</v>
      </c>
      <c r="P15" s="15">
        <v>2</v>
      </c>
      <c r="Q15" s="15">
        <v>3</v>
      </c>
      <c r="R15" s="15">
        <v>1</v>
      </c>
      <c r="S15" s="15">
        <v>1</v>
      </c>
      <c r="T15" s="15">
        <v>2</v>
      </c>
      <c r="U15" s="15">
        <v>1</v>
      </c>
      <c r="V15" s="15">
        <v>1</v>
      </c>
      <c r="W15" s="15">
        <v>2</v>
      </c>
      <c r="X15" s="15">
        <v>1</v>
      </c>
      <c r="Y15" s="15">
        <v>1</v>
      </c>
      <c r="Z15" s="15">
        <v>1</v>
      </c>
      <c r="AA15" s="15">
        <v>1</v>
      </c>
      <c r="AB15" s="15">
        <v>1</v>
      </c>
      <c r="AC15" s="15">
        <v>6</v>
      </c>
      <c r="AD15" s="15">
        <v>1</v>
      </c>
      <c r="AE15" s="15">
        <v>1</v>
      </c>
      <c r="AF15" s="15">
        <v>15</v>
      </c>
      <c r="AG15" s="15">
        <v>5</v>
      </c>
      <c r="AH15" s="15">
        <v>5</v>
      </c>
      <c r="AI15" s="15">
        <v>70</v>
      </c>
      <c r="AJ15" s="15">
        <v>2</v>
      </c>
      <c r="AK15" s="15">
        <v>3</v>
      </c>
      <c r="AL15" s="15">
        <v>11</v>
      </c>
      <c r="AM15" s="15">
        <v>11</v>
      </c>
      <c r="AN15" s="16"/>
    </row>
    <row r="16" spans="1:40" s="17" customFormat="1" x14ac:dyDescent="0.3">
      <c r="A16" s="14" t="s">
        <v>132</v>
      </c>
      <c r="B16" s="14" t="s">
        <v>143</v>
      </c>
      <c r="C16" s="15">
        <v>88</v>
      </c>
      <c r="D16" s="15">
        <v>4</v>
      </c>
      <c r="E16" s="15">
        <v>6</v>
      </c>
      <c r="F16" s="15">
        <v>1000</v>
      </c>
      <c r="G16" s="14" t="s">
        <v>141</v>
      </c>
      <c r="H16" s="15">
        <v>6</v>
      </c>
      <c r="I16" s="16"/>
      <c r="J16" s="16">
        <v>779432</v>
      </c>
      <c r="K16" s="16">
        <v>3247213</v>
      </c>
      <c r="L16" s="15" t="s">
        <v>133</v>
      </c>
      <c r="M16" s="15">
        <v>2250</v>
      </c>
      <c r="N16" s="15">
        <v>12</v>
      </c>
      <c r="O16" s="15">
        <v>9</v>
      </c>
      <c r="P16" s="15">
        <v>2</v>
      </c>
      <c r="Q16" s="15">
        <v>3</v>
      </c>
      <c r="R16" s="15">
        <v>1</v>
      </c>
      <c r="S16" s="15">
        <v>3</v>
      </c>
      <c r="T16" s="15">
        <v>2</v>
      </c>
      <c r="U16" s="15">
        <v>1</v>
      </c>
      <c r="V16" s="15">
        <v>1</v>
      </c>
      <c r="W16" s="15">
        <v>2</v>
      </c>
      <c r="X16" s="15">
        <v>1</v>
      </c>
      <c r="Y16" s="15">
        <v>1</v>
      </c>
      <c r="Z16" s="15">
        <v>1</v>
      </c>
      <c r="AA16" s="15">
        <v>1</v>
      </c>
      <c r="AB16" s="15">
        <v>1</v>
      </c>
      <c r="AC16" s="15">
        <v>1</v>
      </c>
      <c r="AD16" s="15">
        <v>1</v>
      </c>
      <c r="AE16" s="15">
        <v>1</v>
      </c>
      <c r="AF16" s="15">
        <v>5</v>
      </c>
      <c r="AG16" s="15">
        <v>5</v>
      </c>
      <c r="AH16" s="15">
        <v>5</v>
      </c>
      <c r="AI16" s="15">
        <v>80</v>
      </c>
      <c r="AJ16" s="15">
        <v>2</v>
      </c>
      <c r="AK16" s="15">
        <v>3</v>
      </c>
      <c r="AL16" s="15">
        <v>11</v>
      </c>
      <c r="AM16" s="15">
        <v>11</v>
      </c>
      <c r="AN16" s="16"/>
    </row>
    <row r="17" spans="1:40" s="17" customFormat="1" x14ac:dyDescent="0.3">
      <c r="A17" s="14" t="s">
        <v>132</v>
      </c>
      <c r="B17" s="14" t="s">
        <v>143</v>
      </c>
      <c r="C17" s="15">
        <v>89</v>
      </c>
      <c r="D17" s="15">
        <v>5</v>
      </c>
      <c r="E17" s="15">
        <v>6</v>
      </c>
      <c r="F17" s="15">
        <v>1000</v>
      </c>
      <c r="G17" s="14" t="s">
        <v>141</v>
      </c>
      <c r="H17" s="15">
        <v>6</v>
      </c>
      <c r="I17" s="16"/>
      <c r="J17" s="16">
        <v>779054</v>
      </c>
      <c r="K17" s="16">
        <v>3246750</v>
      </c>
      <c r="L17" s="15" t="s">
        <v>133</v>
      </c>
      <c r="M17" s="15">
        <v>2233</v>
      </c>
      <c r="N17" s="15">
        <v>12</v>
      </c>
      <c r="O17" s="15">
        <v>8</v>
      </c>
      <c r="P17" s="15">
        <v>1</v>
      </c>
      <c r="Q17" s="15">
        <v>3</v>
      </c>
      <c r="R17" s="15">
        <v>1</v>
      </c>
      <c r="S17" s="15">
        <v>3</v>
      </c>
      <c r="T17" s="15">
        <v>3</v>
      </c>
      <c r="U17" s="15">
        <v>1</v>
      </c>
      <c r="V17" s="15">
        <v>2</v>
      </c>
      <c r="W17" s="15">
        <v>2</v>
      </c>
      <c r="X17" s="15">
        <v>1</v>
      </c>
      <c r="Y17" s="15">
        <v>1</v>
      </c>
      <c r="Z17" s="15">
        <v>1</v>
      </c>
      <c r="AA17" s="15">
        <v>2</v>
      </c>
      <c r="AB17" s="15">
        <v>1</v>
      </c>
      <c r="AC17" s="15">
        <v>1</v>
      </c>
      <c r="AD17" s="15">
        <v>1</v>
      </c>
      <c r="AE17" s="15">
        <v>1</v>
      </c>
      <c r="AF17" s="15">
        <v>20</v>
      </c>
      <c r="AG17" s="15">
        <v>10</v>
      </c>
      <c r="AH17" s="15">
        <v>10</v>
      </c>
      <c r="AI17" s="15">
        <v>60</v>
      </c>
      <c r="AJ17" s="15">
        <v>2</v>
      </c>
      <c r="AK17" s="15">
        <v>3</v>
      </c>
      <c r="AL17" s="15">
        <v>11</v>
      </c>
      <c r="AM17" s="15">
        <v>13</v>
      </c>
      <c r="AN17" s="16"/>
    </row>
    <row r="18" spans="1:40" s="17" customFormat="1" ht="17.399999999999999" customHeight="1" x14ac:dyDescent="0.3">
      <c r="A18" s="14" t="s">
        <v>132</v>
      </c>
      <c r="B18" s="14" t="s">
        <v>143</v>
      </c>
      <c r="C18" s="15">
        <v>90</v>
      </c>
      <c r="D18" s="15">
        <v>6</v>
      </c>
      <c r="E18" s="15">
        <v>6</v>
      </c>
      <c r="F18" s="15">
        <v>1000</v>
      </c>
      <c r="G18" s="14" t="s">
        <v>141</v>
      </c>
      <c r="H18" s="15">
        <v>6</v>
      </c>
      <c r="I18" s="16"/>
      <c r="J18" s="16">
        <v>779528</v>
      </c>
      <c r="K18" s="16">
        <v>3247364</v>
      </c>
      <c r="L18" s="15" t="s">
        <v>133</v>
      </c>
      <c r="M18" s="15">
        <v>2235</v>
      </c>
      <c r="N18" s="15">
        <v>19</v>
      </c>
      <c r="O18" s="15">
        <v>9</v>
      </c>
      <c r="P18" s="15">
        <v>2</v>
      </c>
      <c r="Q18" s="15">
        <v>3</v>
      </c>
      <c r="R18" s="15">
        <v>1</v>
      </c>
      <c r="S18" s="15">
        <v>1</v>
      </c>
      <c r="T18" s="15">
        <v>2</v>
      </c>
      <c r="U18" s="15">
        <v>1</v>
      </c>
      <c r="V18" s="15">
        <v>1</v>
      </c>
      <c r="W18" s="15">
        <v>2</v>
      </c>
      <c r="X18" s="15">
        <v>1</v>
      </c>
      <c r="Y18" s="15">
        <v>1</v>
      </c>
      <c r="Z18" s="15">
        <v>1</v>
      </c>
      <c r="AA18" s="15">
        <v>1</v>
      </c>
      <c r="AB18" s="15">
        <v>1</v>
      </c>
      <c r="AC18" s="15">
        <v>6</v>
      </c>
      <c r="AD18" s="15">
        <v>1</v>
      </c>
      <c r="AE18" s="15">
        <v>1</v>
      </c>
      <c r="AF18" s="15">
        <v>5</v>
      </c>
      <c r="AG18" s="15">
        <v>5</v>
      </c>
      <c r="AH18" s="15">
        <v>15</v>
      </c>
      <c r="AI18" s="15">
        <v>80</v>
      </c>
      <c r="AJ18" s="15">
        <v>2</v>
      </c>
      <c r="AK18" s="15">
        <v>3</v>
      </c>
      <c r="AL18" s="15">
        <v>11</v>
      </c>
      <c r="AM18" s="15">
        <v>11</v>
      </c>
      <c r="AN18" s="16"/>
    </row>
    <row r="19" spans="1:40" s="17" customFormat="1" x14ac:dyDescent="0.3">
      <c r="A19" s="14" t="s">
        <v>144</v>
      </c>
      <c r="B19" s="14" t="s">
        <v>145</v>
      </c>
      <c r="C19" s="15">
        <v>91</v>
      </c>
      <c r="D19" s="15">
        <v>1</v>
      </c>
      <c r="E19" s="15">
        <v>2</v>
      </c>
      <c r="F19" s="15">
        <v>1000</v>
      </c>
      <c r="G19" s="14" t="s">
        <v>141</v>
      </c>
      <c r="H19" s="15">
        <v>6</v>
      </c>
      <c r="I19" s="16"/>
      <c r="J19" s="16">
        <v>779378</v>
      </c>
      <c r="K19" s="16">
        <v>3246845</v>
      </c>
      <c r="L19" s="15" t="s">
        <v>133</v>
      </c>
      <c r="M19" s="15">
        <v>2252</v>
      </c>
      <c r="N19" s="15">
        <v>20</v>
      </c>
      <c r="O19" s="15">
        <v>6</v>
      </c>
      <c r="P19" s="15">
        <v>2</v>
      </c>
      <c r="Q19" s="15">
        <v>1</v>
      </c>
      <c r="R19" s="15">
        <v>1</v>
      </c>
      <c r="S19" s="15">
        <v>2</v>
      </c>
      <c r="T19" s="15">
        <v>1</v>
      </c>
      <c r="U19" s="15">
        <v>1</v>
      </c>
      <c r="V19" s="15">
        <v>1</v>
      </c>
      <c r="W19" s="15">
        <v>2</v>
      </c>
      <c r="X19" s="15">
        <v>1</v>
      </c>
      <c r="Y19" s="15">
        <v>1</v>
      </c>
      <c r="Z19" s="15">
        <v>1</v>
      </c>
      <c r="AA19" s="15">
        <v>2</v>
      </c>
      <c r="AB19" s="15">
        <v>1</v>
      </c>
      <c r="AC19" s="15">
        <v>1</v>
      </c>
      <c r="AD19" s="15">
        <v>1</v>
      </c>
      <c r="AE19" s="15">
        <v>1</v>
      </c>
      <c r="AF19" s="15">
        <v>30</v>
      </c>
      <c r="AG19" s="15">
        <v>100</v>
      </c>
      <c r="AH19" s="15">
        <v>5</v>
      </c>
      <c r="AI19" s="15">
        <v>40</v>
      </c>
      <c r="AJ19" s="15">
        <v>2</v>
      </c>
      <c r="AK19" s="15">
        <v>3</v>
      </c>
      <c r="AL19" s="15">
        <v>11</v>
      </c>
      <c r="AM19" s="15">
        <v>13</v>
      </c>
      <c r="AN19" s="16"/>
    </row>
    <row r="20" spans="1:40" s="17" customFormat="1" x14ac:dyDescent="0.3">
      <c r="A20" s="14" t="s">
        <v>132</v>
      </c>
      <c r="B20" s="14" t="s">
        <v>145</v>
      </c>
      <c r="C20" s="15">
        <v>92</v>
      </c>
      <c r="D20" s="15">
        <v>2</v>
      </c>
      <c r="E20" s="15">
        <v>2</v>
      </c>
      <c r="F20" s="15">
        <v>1000</v>
      </c>
      <c r="G20" s="14" t="s">
        <v>141</v>
      </c>
      <c r="H20" s="15">
        <v>6</v>
      </c>
      <c r="I20" s="16"/>
      <c r="J20" s="16">
        <v>779339</v>
      </c>
      <c r="K20" s="16">
        <v>3246744</v>
      </c>
      <c r="L20" s="15" t="s">
        <v>133</v>
      </c>
      <c r="M20" s="15">
        <v>2242</v>
      </c>
      <c r="N20" s="15">
        <v>7</v>
      </c>
      <c r="O20" s="15">
        <v>7</v>
      </c>
      <c r="P20" s="15">
        <v>2</v>
      </c>
      <c r="Q20" s="15">
        <v>1</v>
      </c>
      <c r="R20" s="15">
        <v>1</v>
      </c>
      <c r="S20" s="15">
        <v>1</v>
      </c>
      <c r="T20" s="15">
        <v>1</v>
      </c>
      <c r="U20" s="15">
        <v>1</v>
      </c>
      <c r="V20" s="15">
        <v>1</v>
      </c>
      <c r="W20" s="15">
        <v>2</v>
      </c>
      <c r="X20" s="15">
        <v>1</v>
      </c>
      <c r="Y20" s="15">
        <v>2</v>
      </c>
      <c r="Z20" s="15">
        <v>1</v>
      </c>
      <c r="AA20" s="15">
        <v>2</v>
      </c>
      <c r="AB20" s="15">
        <v>1</v>
      </c>
      <c r="AC20" s="15">
        <v>1</v>
      </c>
      <c r="AD20" s="15">
        <v>1</v>
      </c>
      <c r="AE20" s="15">
        <v>1</v>
      </c>
      <c r="AF20" s="15">
        <v>10</v>
      </c>
      <c r="AG20" s="15">
        <v>5</v>
      </c>
      <c r="AH20" s="15">
        <v>5</v>
      </c>
      <c r="AI20" s="15">
        <v>40</v>
      </c>
      <c r="AJ20" s="15">
        <v>5</v>
      </c>
      <c r="AK20" s="15">
        <v>3</v>
      </c>
      <c r="AL20" s="15">
        <v>11</v>
      </c>
      <c r="AM20" s="15">
        <v>13</v>
      </c>
      <c r="AN20" s="16"/>
    </row>
    <row r="21" spans="1:40" s="17" customFormat="1" x14ac:dyDescent="0.3">
      <c r="A21" s="14" t="s">
        <v>132</v>
      </c>
      <c r="B21" s="14" t="s">
        <v>146</v>
      </c>
      <c r="C21" s="15">
        <v>93</v>
      </c>
      <c r="D21" s="15">
        <v>1</v>
      </c>
      <c r="E21" s="15">
        <v>2</v>
      </c>
      <c r="F21" s="15">
        <v>1000</v>
      </c>
      <c r="G21" s="14" t="s">
        <v>141</v>
      </c>
      <c r="H21" s="15">
        <v>6</v>
      </c>
      <c r="I21" s="16"/>
      <c r="J21" s="16">
        <v>779472</v>
      </c>
      <c r="K21" s="16">
        <v>3246718</v>
      </c>
      <c r="L21" s="15" t="s">
        <v>133</v>
      </c>
      <c r="M21" s="15">
        <v>2242</v>
      </c>
      <c r="N21" s="15">
        <v>8</v>
      </c>
      <c r="O21" s="15">
        <v>7</v>
      </c>
      <c r="P21" s="15">
        <v>1</v>
      </c>
      <c r="Q21" s="15">
        <v>3</v>
      </c>
      <c r="R21" s="15">
        <v>1</v>
      </c>
      <c r="S21" s="15">
        <v>3</v>
      </c>
      <c r="T21" s="15">
        <v>2</v>
      </c>
      <c r="U21" s="15">
        <v>1</v>
      </c>
      <c r="V21" s="15">
        <v>1</v>
      </c>
      <c r="W21" s="15">
        <v>2</v>
      </c>
      <c r="X21" s="15">
        <v>1</v>
      </c>
      <c r="Y21" s="15">
        <v>2</v>
      </c>
      <c r="Z21" s="15">
        <v>1</v>
      </c>
      <c r="AA21" s="15">
        <v>2</v>
      </c>
      <c r="AB21" s="15">
        <v>1</v>
      </c>
      <c r="AC21" s="15">
        <v>1</v>
      </c>
      <c r="AD21" s="15">
        <v>1</v>
      </c>
      <c r="AE21" s="15">
        <v>1</v>
      </c>
      <c r="AF21" s="15">
        <v>30</v>
      </c>
      <c r="AG21" s="15">
        <v>10</v>
      </c>
      <c r="AH21" s="15">
        <v>5</v>
      </c>
      <c r="AI21" s="15">
        <v>70</v>
      </c>
      <c r="AJ21" s="15">
        <v>5</v>
      </c>
      <c r="AK21" s="15">
        <v>3</v>
      </c>
      <c r="AL21" s="15">
        <v>11</v>
      </c>
      <c r="AM21" s="15">
        <v>13</v>
      </c>
      <c r="AN21" s="16"/>
    </row>
    <row r="22" spans="1:40" s="17" customFormat="1" x14ac:dyDescent="0.3">
      <c r="A22" s="14" t="s">
        <v>132</v>
      </c>
      <c r="B22" s="14" t="s">
        <v>146</v>
      </c>
      <c r="C22" s="15">
        <v>94</v>
      </c>
      <c r="D22" s="15">
        <v>2</v>
      </c>
      <c r="E22" s="15">
        <v>2</v>
      </c>
      <c r="F22" s="15">
        <v>1000</v>
      </c>
      <c r="G22" s="14" t="s">
        <v>141</v>
      </c>
      <c r="H22" s="15">
        <v>6</v>
      </c>
      <c r="I22" s="16"/>
      <c r="J22" s="16">
        <v>779330</v>
      </c>
      <c r="K22" s="16">
        <v>3246669</v>
      </c>
      <c r="L22" s="15" t="s">
        <v>133</v>
      </c>
      <c r="M22" s="15">
        <v>2234</v>
      </c>
      <c r="N22" s="15">
        <v>5</v>
      </c>
      <c r="O22" s="15">
        <v>7</v>
      </c>
      <c r="P22" s="15">
        <v>2</v>
      </c>
      <c r="Q22" s="15">
        <v>1</v>
      </c>
      <c r="R22" s="15">
        <v>1</v>
      </c>
      <c r="S22" s="15">
        <v>1</v>
      </c>
      <c r="T22" s="15">
        <v>1</v>
      </c>
      <c r="U22" s="15">
        <v>1</v>
      </c>
      <c r="V22" s="15">
        <v>1</v>
      </c>
      <c r="W22" s="15">
        <v>2</v>
      </c>
      <c r="X22" s="15">
        <v>1</v>
      </c>
      <c r="Y22" s="15">
        <v>3</v>
      </c>
      <c r="Z22" s="15">
        <v>1</v>
      </c>
      <c r="AA22" s="15">
        <v>2</v>
      </c>
      <c r="AB22" s="15">
        <v>1</v>
      </c>
      <c r="AC22" s="15">
        <v>1</v>
      </c>
      <c r="AD22" s="15">
        <v>1</v>
      </c>
      <c r="AE22" s="15">
        <v>1</v>
      </c>
      <c r="AF22" s="15">
        <v>20</v>
      </c>
      <c r="AG22" s="15">
        <v>10</v>
      </c>
      <c r="AH22" s="15">
        <v>5</v>
      </c>
      <c r="AI22" s="15">
        <v>40</v>
      </c>
      <c r="AJ22" s="15">
        <v>2</v>
      </c>
      <c r="AK22" s="15">
        <v>3</v>
      </c>
      <c r="AL22" s="15">
        <v>11</v>
      </c>
      <c r="AM22" s="15">
        <v>13</v>
      </c>
      <c r="AN22" s="16"/>
    </row>
    <row r="23" spans="1:40" s="17" customFormat="1" x14ac:dyDescent="0.3">
      <c r="A23" s="14" t="s">
        <v>132</v>
      </c>
      <c r="B23" s="14" t="s">
        <v>147</v>
      </c>
      <c r="C23" s="15">
        <v>95</v>
      </c>
      <c r="D23" s="15">
        <v>1</v>
      </c>
      <c r="E23" s="15">
        <v>2</v>
      </c>
      <c r="F23" s="15">
        <v>1000</v>
      </c>
      <c r="G23" s="14" t="s">
        <v>141</v>
      </c>
      <c r="H23" s="15">
        <v>6</v>
      </c>
      <c r="I23" s="16"/>
      <c r="J23" s="16">
        <v>779595</v>
      </c>
      <c r="K23" s="16">
        <v>3247028</v>
      </c>
      <c r="L23" s="15" t="s">
        <v>133</v>
      </c>
      <c r="M23" s="15">
        <v>2280</v>
      </c>
      <c r="N23" s="15">
        <v>8</v>
      </c>
      <c r="O23" s="15">
        <v>9</v>
      </c>
      <c r="P23" s="15">
        <v>1</v>
      </c>
      <c r="Q23" s="15">
        <v>3</v>
      </c>
      <c r="R23" s="15">
        <v>1</v>
      </c>
      <c r="S23" s="15">
        <v>2</v>
      </c>
      <c r="T23" s="15">
        <v>2</v>
      </c>
      <c r="U23" s="15">
        <v>1</v>
      </c>
      <c r="V23" s="15">
        <v>1</v>
      </c>
      <c r="W23" s="15">
        <v>2</v>
      </c>
      <c r="X23" s="15">
        <v>1</v>
      </c>
      <c r="Y23" s="15">
        <v>1</v>
      </c>
      <c r="Z23" s="15">
        <v>1</v>
      </c>
      <c r="AA23" s="15">
        <v>2</v>
      </c>
      <c r="AB23" s="15">
        <v>1</v>
      </c>
      <c r="AC23" s="15">
        <v>1</v>
      </c>
      <c r="AD23" s="15">
        <v>1</v>
      </c>
      <c r="AE23" s="15">
        <v>1</v>
      </c>
      <c r="AF23" s="15">
        <v>10</v>
      </c>
      <c r="AG23" s="15">
        <v>5</v>
      </c>
      <c r="AH23" s="15">
        <v>5</v>
      </c>
      <c r="AI23" s="15">
        <v>80</v>
      </c>
      <c r="AJ23" s="15">
        <v>5</v>
      </c>
      <c r="AK23" s="15">
        <v>1</v>
      </c>
      <c r="AL23" s="15">
        <v>3</v>
      </c>
      <c r="AM23" s="15">
        <v>11</v>
      </c>
      <c r="AN23" s="16"/>
    </row>
    <row r="24" spans="1:40" s="17" customFormat="1" x14ac:dyDescent="0.3">
      <c r="A24" s="14" t="s">
        <v>144</v>
      </c>
      <c r="B24" s="14" t="s">
        <v>147</v>
      </c>
      <c r="C24" s="15">
        <v>96</v>
      </c>
      <c r="D24" s="15">
        <v>2</v>
      </c>
      <c r="E24" s="15">
        <v>2</v>
      </c>
      <c r="F24" s="15">
        <v>1000</v>
      </c>
      <c r="G24" s="14" t="s">
        <v>141</v>
      </c>
      <c r="H24" s="15">
        <v>6</v>
      </c>
      <c r="I24" s="16"/>
      <c r="J24" s="16">
        <v>779442</v>
      </c>
      <c r="K24" s="16">
        <v>3247015</v>
      </c>
      <c r="L24" s="15" t="s">
        <v>133</v>
      </c>
      <c r="M24" s="15">
        <v>2269</v>
      </c>
      <c r="N24" s="15">
        <v>4</v>
      </c>
      <c r="O24" s="15">
        <v>5</v>
      </c>
      <c r="P24" s="15">
        <v>1</v>
      </c>
      <c r="Q24" s="15">
        <v>1</v>
      </c>
      <c r="R24" s="15">
        <v>1</v>
      </c>
      <c r="S24" s="15">
        <v>2</v>
      </c>
      <c r="T24" s="15">
        <v>2</v>
      </c>
      <c r="U24" s="15">
        <v>1</v>
      </c>
      <c r="V24" s="15">
        <v>1</v>
      </c>
      <c r="W24" s="15">
        <v>2</v>
      </c>
      <c r="X24" s="15">
        <v>1</v>
      </c>
      <c r="Y24" s="15">
        <v>1</v>
      </c>
      <c r="Z24" s="15">
        <v>1</v>
      </c>
      <c r="AA24" s="15">
        <v>2</v>
      </c>
      <c r="AB24" s="15">
        <v>1</v>
      </c>
      <c r="AC24" s="15">
        <v>1</v>
      </c>
      <c r="AD24" s="15">
        <v>1</v>
      </c>
      <c r="AE24" s="15">
        <v>1</v>
      </c>
      <c r="AF24" s="15">
        <v>10</v>
      </c>
      <c r="AG24" s="15">
        <v>5</v>
      </c>
      <c r="AH24" s="15">
        <v>5</v>
      </c>
      <c r="AI24" s="15">
        <v>70</v>
      </c>
      <c r="AJ24" s="15">
        <v>5</v>
      </c>
      <c r="AK24" s="15">
        <v>1</v>
      </c>
      <c r="AL24" s="15">
        <v>2</v>
      </c>
      <c r="AM24" s="15">
        <v>13</v>
      </c>
      <c r="AN24" s="16"/>
    </row>
    <row r="25" spans="1:40" s="17" customFormat="1" x14ac:dyDescent="0.3">
      <c r="A25" s="14" t="s">
        <v>132</v>
      </c>
      <c r="B25" s="14" t="s">
        <v>148</v>
      </c>
      <c r="C25" s="15">
        <v>97</v>
      </c>
      <c r="D25" s="15">
        <v>1</v>
      </c>
      <c r="E25" s="15">
        <v>3</v>
      </c>
      <c r="F25" s="15">
        <v>1000</v>
      </c>
      <c r="G25" s="14" t="s">
        <v>141</v>
      </c>
      <c r="H25" s="15">
        <v>7</v>
      </c>
      <c r="I25" s="16"/>
      <c r="J25" s="16">
        <v>779493</v>
      </c>
      <c r="K25" s="16">
        <v>3246516</v>
      </c>
      <c r="L25" s="15" t="s">
        <v>133</v>
      </c>
      <c r="M25" s="15">
        <v>2250</v>
      </c>
      <c r="N25" s="15">
        <v>15</v>
      </c>
      <c r="O25" s="15">
        <v>9</v>
      </c>
      <c r="P25" s="15">
        <v>2</v>
      </c>
      <c r="Q25" s="15">
        <v>5</v>
      </c>
      <c r="R25" s="15">
        <v>1</v>
      </c>
      <c r="S25" s="15">
        <v>1</v>
      </c>
      <c r="T25" s="15">
        <v>2</v>
      </c>
      <c r="U25" s="15">
        <v>1</v>
      </c>
      <c r="V25" s="15">
        <v>1</v>
      </c>
      <c r="W25" s="15">
        <v>2</v>
      </c>
      <c r="X25" s="15">
        <v>2</v>
      </c>
      <c r="Y25" s="15">
        <v>2</v>
      </c>
      <c r="Z25" s="15">
        <v>2</v>
      </c>
      <c r="AA25" s="15">
        <v>2</v>
      </c>
      <c r="AB25" s="15">
        <v>2</v>
      </c>
      <c r="AC25" s="15">
        <v>1</v>
      </c>
      <c r="AD25" s="15">
        <v>1</v>
      </c>
      <c r="AE25" s="15">
        <v>1</v>
      </c>
      <c r="AF25" s="15">
        <v>25</v>
      </c>
      <c r="AG25" s="15">
        <v>10</v>
      </c>
      <c r="AH25" s="15">
        <v>15</v>
      </c>
      <c r="AI25" s="15">
        <v>20</v>
      </c>
      <c r="AJ25" s="15">
        <v>7</v>
      </c>
      <c r="AK25" s="15">
        <v>3</v>
      </c>
      <c r="AL25" s="15">
        <v>11</v>
      </c>
      <c r="AM25" s="15">
        <v>13</v>
      </c>
      <c r="AN25" s="16"/>
    </row>
    <row r="26" spans="1:40" s="17" customFormat="1" x14ac:dyDescent="0.3">
      <c r="A26" s="14" t="s">
        <v>132</v>
      </c>
      <c r="B26" s="14" t="s">
        <v>148</v>
      </c>
      <c r="C26" s="15">
        <v>98</v>
      </c>
      <c r="D26" s="15">
        <v>2</v>
      </c>
      <c r="E26" s="15">
        <v>3</v>
      </c>
      <c r="F26" s="15">
        <v>1000</v>
      </c>
      <c r="G26" s="14" t="s">
        <v>141</v>
      </c>
      <c r="H26" s="15">
        <v>7</v>
      </c>
      <c r="I26" s="16"/>
      <c r="J26" s="16">
        <v>779150</v>
      </c>
      <c r="K26" s="16">
        <v>3246303</v>
      </c>
      <c r="L26" s="15" t="s">
        <v>133</v>
      </c>
      <c r="M26" s="15">
        <v>2227</v>
      </c>
      <c r="N26" s="15">
        <v>10</v>
      </c>
      <c r="O26" s="15">
        <v>8</v>
      </c>
      <c r="P26" s="15">
        <v>2</v>
      </c>
      <c r="Q26" s="15">
        <v>4</v>
      </c>
      <c r="R26" s="15">
        <v>1</v>
      </c>
      <c r="S26" s="15">
        <v>2</v>
      </c>
      <c r="T26" s="15">
        <v>2</v>
      </c>
      <c r="U26" s="15">
        <v>1</v>
      </c>
      <c r="V26" s="15">
        <v>1</v>
      </c>
      <c r="W26" s="15">
        <v>2</v>
      </c>
      <c r="X26" s="15">
        <v>2</v>
      </c>
      <c r="Y26" s="15">
        <v>2</v>
      </c>
      <c r="Z26" s="15">
        <v>2</v>
      </c>
      <c r="AA26" s="15">
        <v>2</v>
      </c>
      <c r="AB26" s="15">
        <v>2</v>
      </c>
      <c r="AC26" s="15">
        <v>1</v>
      </c>
      <c r="AD26" s="15">
        <v>1</v>
      </c>
      <c r="AE26" s="15">
        <v>1</v>
      </c>
      <c r="AF26" s="15">
        <v>15</v>
      </c>
      <c r="AG26" s="15">
        <v>10</v>
      </c>
      <c r="AH26" s="15">
        <v>10</v>
      </c>
      <c r="AI26" s="15">
        <v>20</v>
      </c>
      <c r="AJ26" s="15">
        <v>7</v>
      </c>
      <c r="AK26" s="15">
        <v>3</v>
      </c>
      <c r="AL26" s="15">
        <v>11</v>
      </c>
      <c r="AM26" s="15">
        <v>13</v>
      </c>
      <c r="AN26" s="16"/>
    </row>
    <row r="27" spans="1:40" s="17" customFormat="1" x14ac:dyDescent="0.3">
      <c r="A27" s="14" t="s">
        <v>132</v>
      </c>
      <c r="B27" s="14" t="s">
        <v>148</v>
      </c>
      <c r="C27" s="15">
        <v>99</v>
      </c>
      <c r="D27" s="15">
        <v>3</v>
      </c>
      <c r="E27" s="15">
        <v>3</v>
      </c>
      <c r="F27" s="15">
        <v>1000</v>
      </c>
      <c r="G27" s="14" t="s">
        <v>141</v>
      </c>
      <c r="H27" s="15">
        <v>7</v>
      </c>
      <c r="I27" s="16"/>
      <c r="J27" s="16">
        <v>779249</v>
      </c>
      <c r="K27" s="16">
        <v>3246464</v>
      </c>
      <c r="L27" s="15" t="s">
        <v>133</v>
      </c>
      <c r="M27" s="15">
        <v>2227</v>
      </c>
      <c r="N27" s="15">
        <v>12</v>
      </c>
      <c r="O27" s="15">
        <v>8</v>
      </c>
      <c r="P27" s="15">
        <v>2</v>
      </c>
      <c r="Q27" s="15">
        <v>4</v>
      </c>
      <c r="R27" s="15">
        <v>1</v>
      </c>
      <c r="S27" s="15">
        <v>1</v>
      </c>
      <c r="T27" s="15">
        <v>1</v>
      </c>
      <c r="U27" s="15">
        <v>1</v>
      </c>
      <c r="V27" s="15">
        <v>1</v>
      </c>
      <c r="W27" s="15">
        <v>2</v>
      </c>
      <c r="X27" s="15">
        <v>2</v>
      </c>
      <c r="Y27" s="15">
        <v>2</v>
      </c>
      <c r="Z27" s="15">
        <v>2</v>
      </c>
      <c r="AA27" s="15">
        <v>2</v>
      </c>
      <c r="AB27" s="15">
        <v>1</v>
      </c>
      <c r="AC27" s="15">
        <v>14</v>
      </c>
      <c r="AD27" s="15">
        <v>1</v>
      </c>
      <c r="AE27" s="15">
        <v>1</v>
      </c>
      <c r="AF27" s="15">
        <v>20</v>
      </c>
      <c r="AG27" s="15">
        <v>10</v>
      </c>
      <c r="AH27" s="15">
        <v>15</v>
      </c>
      <c r="AI27" s="15">
        <v>15</v>
      </c>
      <c r="AJ27" s="15">
        <v>6</v>
      </c>
      <c r="AK27" s="15">
        <v>3</v>
      </c>
      <c r="AL27" s="15">
        <v>11</v>
      </c>
      <c r="AM27" s="15">
        <v>13</v>
      </c>
      <c r="AN27" s="16"/>
    </row>
    <row r="28" spans="1:40" s="17" customFormat="1" x14ac:dyDescent="0.3">
      <c r="A28" s="14" t="s">
        <v>132</v>
      </c>
      <c r="B28" s="14" t="s">
        <v>149</v>
      </c>
      <c r="C28" s="15">
        <v>100</v>
      </c>
      <c r="D28" s="15">
        <v>1</v>
      </c>
      <c r="E28" s="15">
        <v>3</v>
      </c>
      <c r="F28" s="15">
        <v>1000</v>
      </c>
      <c r="G28" s="14" t="s">
        <v>141</v>
      </c>
      <c r="H28" s="15">
        <v>7</v>
      </c>
      <c r="I28" s="16"/>
      <c r="J28" s="16">
        <v>779321</v>
      </c>
      <c r="K28" s="16">
        <v>3245799</v>
      </c>
      <c r="L28" s="15" t="s">
        <v>133</v>
      </c>
      <c r="M28" s="15">
        <v>2240</v>
      </c>
      <c r="N28" s="15">
        <v>10</v>
      </c>
      <c r="O28" s="15">
        <v>2</v>
      </c>
      <c r="P28" s="15">
        <v>3</v>
      </c>
      <c r="Q28" s="15">
        <v>4</v>
      </c>
      <c r="R28" s="15">
        <v>1</v>
      </c>
      <c r="S28" s="15">
        <v>1</v>
      </c>
      <c r="T28" s="15">
        <v>1</v>
      </c>
      <c r="U28" s="15">
        <v>1</v>
      </c>
      <c r="V28" s="15">
        <v>1</v>
      </c>
      <c r="W28" s="15">
        <v>2</v>
      </c>
      <c r="X28" s="15">
        <v>2</v>
      </c>
      <c r="Y28" s="15">
        <v>2</v>
      </c>
      <c r="Z28" s="15">
        <v>2</v>
      </c>
      <c r="AA28" s="15">
        <v>2</v>
      </c>
      <c r="AB28" s="15">
        <v>1</v>
      </c>
      <c r="AC28" s="15">
        <v>1</v>
      </c>
      <c r="AD28" s="15">
        <v>1</v>
      </c>
      <c r="AE28" s="15">
        <v>1</v>
      </c>
      <c r="AF28" s="15">
        <v>25</v>
      </c>
      <c r="AG28" s="15">
        <v>10</v>
      </c>
      <c r="AH28" s="15">
        <v>15</v>
      </c>
      <c r="AI28" s="15">
        <v>10</v>
      </c>
      <c r="AJ28" s="15">
        <v>8</v>
      </c>
      <c r="AK28" s="15">
        <v>3</v>
      </c>
      <c r="AL28" s="15">
        <v>11</v>
      </c>
      <c r="AM28" s="15">
        <v>13</v>
      </c>
      <c r="AN28" s="16"/>
    </row>
    <row r="29" spans="1:40" s="17" customFormat="1" x14ac:dyDescent="0.3">
      <c r="A29" s="14" t="s">
        <v>132</v>
      </c>
      <c r="B29" s="14" t="s">
        <v>149</v>
      </c>
      <c r="C29" s="15">
        <v>101</v>
      </c>
      <c r="D29" s="15">
        <v>2</v>
      </c>
      <c r="E29" s="15">
        <v>3</v>
      </c>
      <c r="F29" s="15">
        <v>1000</v>
      </c>
      <c r="G29" s="14" t="s">
        <v>141</v>
      </c>
      <c r="H29" s="15">
        <v>7</v>
      </c>
      <c r="I29" s="16"/>
      <c r="J29" s="16">
        <v>778860</v>
      </c>
      <c r="K29" s="16">
        <v>3246053</v>
      </c>
      <c r="L29" s="15" t="s">
        <v>133</v>
      </c>
      <c r="M29" s="15">
        <v>2224</v>
      </c>
      <c r="N29" s="15">
        <v>23</v>
      </c>
      <c r="O29" s="15">
        <v>2</v>
      </c>
      <c r="P29" s="15">
        <v>2</v>
      </c>
      <c r="Q29" s="15">
        <v>5</v>
      </c>
      <c r="R29" s="15">
        <v>1</v>
      </c>
      <c r="S29" s="15">
        <v>2</v>
      </c>
      <c r="T29" s="15">
        <v>3</v>
      </c>
      <c r="U29" s="15">
        <v>1</v>
      </c>
      <c r="V29" s="15">
        <v>2</v>
      </c>
      <c r="W29" s="15">
        <v>2</v>
      </c>
      <c r="X29" s="15">
        <v>2</v>
      </c>
      <c r="Y29" s="15">
        <v>2</v>
      </c>
      <c r="Z29" s="15">
        <v>2</v>
      </c>
      <c r="AA29" s="15">
        <v>2</v>
      </c>
      <c r="AB29" s="15">
        <v>2</v>
      </c>
      <c r="AC29" s="15">
        <v>1</v>
      </c>
      <c r="AD29" s="15">
        <v>1</v>
      </c>
      <c r="AE29" s="15">
        <v>1</v>
      </c>
      <c r="AF29" s="15">
        <v>15</v>
      </c>
      <c r="AG29" s="15">
        <v>10</v>
      </c>
      <c r="AH29" s="15">
        <v>10</v>
      </c>
      <c r="AI29" s="15">
        <v>25</v>
      </c>
      <c r="AJ29" s="15">
        <v>8</v>
      </c>
      <c r="AK29" s="15">
        <v>3</v>
      </c>
      <c r="AL29" s="15">
        <v>11</v>
      </c>
      <c r="AM29" s="15">
        <v>13</v>
      </c>
      <c r="AN29" s="16"/>
    </row>
    <row r="30" spans="1:40" s="17" customFormat="1" x14ac:dyDescent="0.3">
      <c r="A30" s="14" t="s">
        <v>144</v>
      </c>
      <c r="B30" s="14" t="s">
        <v>149</v>
      </c>
      <c r="C30" s="15">
        <v>102</v>
      </c>
      <c r="D30" s="15">
        <v>3</v>
      </c>
      <c r="E30" s="15">
        <v>3</v>
      </c>
      <c r="F30" s="15">
        <v>1000</v>
      </c>
      <c r="G30" s="14" t="s">
        <v>141</v>
      </c>
      <c r="H30" s="15">
        <v>7</v>
      </c>
      <c r="I30" s="16"/>
      <c r="J30" s="16">
        <v>779133</v>
      </c>
      <c r="K30" s="16">
        <v>3245826</v>
      </c>
      <c r="L30" s="15" t="s">
        <v>133</v>
      </c>
      <c r="M30" s="15">
        <v>2243</v>
      </c>
      <c r="N30" s="15">
        <v>8</v>
      </c>
      <c r="O30" s="15">
        <v>3</v>
      </c>
      <c r="P30" s="15">
        <v>3</v>
      </c>
      <c r="Q30" s="15">
        <v>4</v>
      </c>
      <c r="R30" s="15">
        <v>1</v>
      </c>
      <c r="S30" s="15">
        <v>0</v>
      </c>
      <c r="T30" s="15">
        <v>1</v>
      </c>
      <c r="U30" s="15">
        <v>1</v>
      </c>
      <c r="V30" s="15">
        <v>1</v>
      </c>
      <c r="W30" s="15">
        <v>2</v>
      </c>
      <c r="X30" s="15">
        <v>2</v>
      </c>
      <c r="Y30" s="15">
        <v>2</v>
      </c>
      <c r="Z30" s="15">
        <v>2</v>
      </c>
      <c r="AA30" s="15">
        <v>2</v>
      </c>
      <c r="AB30" s="15">
        <v>1</v>
      </c>
      <c r="AC30" s="15">
        <v>1</v>
      </c>
      <c r="AD30" s="15">
        <v>1</v>
      </c>
      <c r="AE30" s="15">
        <v>1</v>
      </c>
      <c r="AF30" s="15">
        <v>20</v>
      </c>
      <c r="AG30" s="15">
        <v>10</v>
      </c>
      <c r="AH30" s="15">
        <v>15</v>
      </c>
      <c r="AI30" s="15">
        <v>10</v>
      </c>
      <c r="AJ30" s="15">
        <v>2</v>
      </c>
      <c r="AK30" s="15">
        <v>3</v>
      </c>
      <c r="AL30" s="15">
        <v>11</v>
      </c>
      <c r="AM30" s="15">
        <v>11</v>
      </c>
      <c r="AN30" s="16"/>
    </row>
    <row r="31" spans="1:40" s="17" customFormat="1" x14ac:dyDescent="0.3">
      <c r="A31" s="14" t="s">
        <v>132</v>
      </c>
      <c r="B31" s="14" t="s">
        <v>150</v>
      </c>
      <c r="C31" s="15">
        <v>103</v>
      </c>
      <c r="D31" s="15">
        <v>1</v>
      </c>
      <c r="E31" s="15">
        <v>2</v>
      </c>
      <c r="F31" s="15">
        <v>1000</v>
      </c>
      <c r="G31" s="14" t="s">
        <v>141</v>
      </c>
      <c r="H31" s="15">
        <v>3</v>
      </c>
      <c r="I31" s="16"/>
      <c r="J31" s="16">
        <v>778754</v>
      </c>
      <c r="K31" s="16">
        <v>3245958</v>
      </c>
      <c r="L31" s="15" t="s">
        <v>133</v>
      </c>
      <c r="M31" s="15">
        <v>2234</v>
      </c>
      <c r="N31" s="15">
        <v>27</v>
      </c>
      <c r="O31" s="15">
        <v>7</v>
      </c>
      <c r="P31" s="15">
        <v>2</v>
      </c>
      <c r="Q31" s="15">
        <v>7</v>
      </c>
      <c r="R31" s="15">
        <v>1</v>
      </c>
      <c r="S31" s="15">
        <v>1</v>
      </c>
      <c r="T31" s="15">
        <v>1</v>
      </c>
      <c r="U31" s="15">
        <v>1</v>
      </c>
      <c r="V31" s="15">
        <v>2</v>
      </c>
      <c r="W31" s="15">
        <v>2</v>
      </c>
      <c r="X31" s="15">
        <v>1</v>
      </c>
      <c r="Y31" s="15">
        <v>1</v>
      </c>
      <c r="Z31" s="15">
        <v>1</v>
      </c>
      <c r="AA31" s="15">
        <v>1</v>
      </c>
      <c r="AB31" s="15">
        <v>1</v>
      </c>
      <c r="AC31" s="15">
        <v>1</v>
      </c>
      <c r="AD31" s="15">
        <v>1</v>
      </c>
      <c r="AE31" s="15">
        <v>1</v>
      </c>
      <c r="AF31" s="15">
        <v>10</v>
      </c>
      <c r="AG31" s="15">
        <v>10</v>
      </c>
      <c r="AH31" s="15">
        <v>10</v>
      </c>
      <c r="AI31" s="15">
        <v>20</v>
      </c>
      <c r="AJ31" s="15">
        <v>2</v>
      </c>
      <c r="AK31" s="15">
        <v>3</v>
      </c>
      <c r="AL31" s="15">
        <v>8</v>
      </c>
      <c r="AM31" s="15">
        <v>11</v>
      </c>
      <c r="AN31" s="16"/>
    </row>
    <row r="32" spans="1:40" s="17" customFormat="1" x14ac:dyDescent="0.3">
      <c r="A32" s="14" t="s">
        <v>132</v>
      </c>
      <c r="B32" s="14" t="s">
        <v>150</v>
      </c>
      <c r="C32" s="15">
        <v>104</v>
      </c>
      <c r="D32" s="15">
        <v>2</v>
      </c>
      <c r="E32" s="15">
        <v>2</v>
      </c>
      <c r="F32" s="15">
        <v>1000</v>
      </c>
      <c r="G32" s="14" t="s">
        <v>141</v>
      </c>
      <c r="H32" s="15">
        <v>3</v>
      </c>
      <c r="I32" s="16"/>
      <c r="J32" s="16">
        <v>778743</v>
      </c>
      <c r="K32" s="16">
        <v>3245878</v>
      </c>
      <c r="L32" s="15" t="s">
        <v>133</v>
      </c>
      <c r="M32" s="15">
        <v>2220</v>
      </c>
      <c r="N32" s="15">
        <v>33</v>
      </c>
      <c r="O32" s="15">
        <v>7</v>
      </c>
      <c r="P32" s="15">
        <v>2</v>
      </c>
      <c r="Q32" s="15">
        <v>7</v>
      </c>
      <c r="R32" s="15">
        <v>1</v>
      </c>
      <c r="S32" s="15">
        <v>2</v>
      </c>
      <c r="T32" s="15">
        <v>2</v>
      </c>
      <c r="U32" s="15">
        <v>1</v>
      </c>
      <c r="V32" s="15">
        <v>2</v>
      </c>
      <c r="W32" s="15">
        <v>2</v>
      </c>
      <c r="X32" s="15">
        <v>1</v>
      </c>
      <c r="Y32" s="15">
        <v>1</v>
      </c>
      <c r="Z32" s="15">
        <v>1</v>
      </c>
      <c r="AA32" s="15">
        <v>1</v>
      </c>
      <c r="AB32" s="15">
        <v>1</v>
      </c>
      <c r="AC32" s="15">
        <v>1</v>
      </c>
      <c r="AD32" s="15">
        <v>1</v>
      </c>
      <c r="AE32" s="15">
        <v>1</v>
      </c>
      <c r="AF32" s="15">
        <v>20</v>
      </c>
      <c r="AG32" s="15">
        <v>10</v>
      </c>
      <c r="AH32" s="15">
        <v>5</v>
      </c>
      <c r="AI32" s="15">
        <v>30</v>
      </c>
      <c r="AJ32" s="15">
        <v>2</v>
      </c>
      <c r="AK32" s="15">
        <v>3</v>
      </c>
      <c r="AL32" s="15">
        <v>8</v>
      </c>
      <c r="AM32" s="15">
        <v>10</v>
      </c>
      <c r="AN32" s="16"/>
    </row>
    <row r="33" spans="1:40" s="17" customFormat="1" x14ac:dyDescent="0.3">
      <c r="A33" s="14" t="s">
        <v>132</v>
      </c>
      <c r="B33" s="14" t="s">
        <v>151</v>
      </c>
      <c r="C33" s="15">
        <v>105</v>
      </c>
      <c r="D33" s="15">
        <v>1</v>
      </c>
      <c r="E33" s="15">
        <v>2</v>
      </c>
      <c r="F33" s="15">
        <v>1000</v>
      </c>
      <c r="G33" s="14" t="s">
        <v>141</v>
      </c>
      <c r="H33" s="15">
        <v>3</v>
      </c>
      <c r="I33" s="16"/>
      <c r="J33" s="16">
        <v>778767</v>
      </c>
      <c r="K33" s="16">
        <v>3245755</v>
      </c>
      <c r="L33" s="15" t="s">
        <v>133</v>
      </c>
      <c r="M33" s="15">
        <v>2211</v>
      </c>
      <c r="N33" s="15">
        <v>32</v>
      </c>
      <c r="O33" s="15">
        <v>7</v>
      </c>
      <c r="P33" s="15">
        <v>2</v>
      </c>
      <c r="Q33" s="15">
        <v>7</v>
      </c>
      <c r="R33" s="15">
        <v>1</v>
      </c>
      <c r="S33" s="15">
        <v>1</v>
      </c>
      <c r="T33" s="15">
        <v>1</v>
      </c>
      <c r="U33" s="15">
        <v>1</v>
      </c>
      <c r="V33" s="15">
        <v>1</v>
      </c>
      <c r="W33" s="15">
        <v>2</v>
      </c>
      <c r="X33" s="15">
        <v>1</v>
      </c>
      <c r="Y33" s="15">
        <v>1</v>
      </c>
      <c r="Z33" s="15">
        <v>1</v>
      </c>
      <c r="AA33" s="15">
        <v>1</v>
      </c>
      <c r="AB33" s="15">
        <v>1</v>
      </c>
      <c r="AC33" s="15">
        <v>1</v>
      </c>
      <c r="AD33" s="15">
        <v>1</v>
      </c>
      <c r="AE33" s="15">
        <v>1</v>
      </c>
      <c r="AF33" s="15">
        <v>5</v>
      </c>
      <c r="AG33" s="15">
        <v>5</v>
      </c>
      <c r="AH33" s="15">
        <v>5</v>
      </c>
      <c r="AI33" s="15">
        <v>40</v>
      </c>
      <c r="AJ33" s="15">
        <v>6</v>
      </c>
      <c r="AK33" s="15">
        <v>3</v>
      </c>
      <c r="AL33" s="15">
        <v>8</v>
      </c>
      <c r="AM33" s="15">
        <v>10</v>
      </c>
      <c r="AN33" s="16"/>
    </row>
    <row r="34" spans="1:40" s="17" customFormat="1" x14ac:dyDescent="0.3">
      <c r="A34" s="14" t="s">
        <v>132</v>
      </c>
      <c r="B34" s="14" t="s">
        <v>151</v>
      </c>
      <c r="C34" s="15">
        <v>106</v>
      </c>
      <c r="D34" s="15">
        <v>2</v>
      </c>
      <c r="E34" s="15">
        <v>2</v>
      </c>
      <c r="F34" s="15">
        <v>1000</v>
      </c>
      <c r="G34" s="14" t="s">
        <v>141</v>
      </c>
      <c r="H34" s="15">
        <v>3</v>
      </c>
      <c r="I34" s="16"/>
      <c r="J34" s="16">
        <v>778834</v>
      </c>
      <c r="K34" s="16">
        <v>3245742</v>
      </c>
      <c r="L34" s="15" t="s">
        <v>133</v>
      </c>
      <c r="M34" s="15">
        <v>2234</v>
      </c>
      <c r="N34" s="15">
        <v>44</v>
      </c>
      <c r="O34" s="15">
        <v>7</v>
      </c>
      <c r="P34" s="15">
        <v>2</v>
      </c>
      <c r="Q34" s="15">
        <v>7</v>
      </c>
      <c r="R34" s="15">
        <v>1</v>
      </c>
      <c r="S34" s="15">
        <v>2</v>
      </c>
      <c r="T34" s="15">
        <v>2</v>
      </c>
      <c r="U34" s="15">
        <v>1</v>
      </c>
      <c r="V34" s="15">
        <v>1</v>
      </c>
      <c r="W34" s="15">
        <v>2</v>
      </c>
      <c r="X34" s="15">
        <v>1</v>
      </c>
      <c r="Y34" s="15">
        <v>1</v>
      </c>
      <c r="Z34" s="15">
        <v>1</v>
      </c>
      <c r="AA34" s="15">
        <v>1</v>
      </c>
      <c r="AB34" s="15">
        <v>1</v>
      </c>
      <c r="AC34" s="15">
        <v>5</v>
      </c>
      <c r="AD34" s="15">
        <v>1</v>
      </c>
      <c r="AE34" s="15">
        <v>1</v>
      </c>
      <c r="AF34" s="15">
        <v>5</v>
      </c>
      <c r="AG34" s="15">
        <v>5</v>
      </c>
      <c r="AH34" s="15">
        <v>5</v>
      </c>
      <c r="AI34" s="15">
        <v>30</v>
      </c>
      <c r="AJ34" s="15">
        <v>2</v>
      </c>
      <c r="AK34" s="15">
        <v>3</v>
      </c>
      <c r="AL34" s="15">
        <v>8</v>
      </c>
      <c r="AM34" s="15">
        <v>11</v>
      </c>
      <c r="AN34" s="16"/>
    </row>
    <row r="35" spans="1:40" s="17" customFormat="1" x14ac:dyDescent="0.3">
      <c r="A35" s="14" t="s">
        <v>144</v>
      </c>
      <c r="B35" s="14" t="s">
        <v>152</v>
      </c>
      <c r="C35" s="15">
        <v>107</v>
      </c>
      <c r="D35" s="15">
        <v>1</v>
      </c>
      <c r="E35" s="15">
        <v>2</v>
      </c>
      <c r="F35" s="15">
        <v>1000</v>
      </c>
      <c r="G35" s="14" t="s">
        <v>141</v>
      </c>
      <c r="H35" s="15">
        <v>3</v>
      </c>
      <c r="I35" s="16"/>
      <c r="J35" s="16">
        <v>779043</v>
      </c>
      <c r="K35" s="16">
        <v>3245665</v>
      </c>
      <c r="L35" s="15" t="s">
        <v>133</v>
      </c>
      <c r="M35" s="15">
        <v>2256</v>
      </c>
      <c r="N35" s="15">
        <v>10</v>
      </c>
      <c r="O35" s="15">
        <v>2</v>
      </c>
      <c r="P35" s="15">
        <v>2</v>
      </c>
      <c r="Q35" s="15">
        <v>5</v>
      </c>
      <c r="R35" s="15">
        <v>1</v>
      </c>
      <c r="S35" s="15">
        <v>3</v>
      </c>
      <c r="T35" s="15">
        <v>2</v>
      </c>
      <c r="U35" s="15">
        <v>1</v>
      </c>
      <c r="V35" s="15">
        <v>1</v>
      </c>
      <c r="W35" s="15">
        <v>2</v>
      </c>
      <c r="X35" s="15">
        <v>1</v>
      </c>
      <c r="Y35" s="15">
        <v>1</v>
      </c>
      <c r="Z35" s="15">
        <v>1</v>
      </c>
      <c r="AA35" s="15">
        <v>1</v>
      </c>
      <c r="AB35" s="15">
        <v>1</v>
      </c>
      <c r="AC35" s="15">
        <v>1</v>
      </c>
      <c r="AD35" s="15">
        <v>1</v>
      </c>
      <c r="AE35" s="15">
        <v>1</v>
      </c>
      <c r="AF35" s="15">
        <v>10</v>
      </c>
      <c r="AG35" s="15">
        <v>5</v>
      </c>
      <c r="AH35" s="15">
        <v>10</v>
      </c>
      <c r="AI35" s="15">
        <v>40</v>
      </c>
      <c r="AJ35" s="15">
        <v>2</v>
      </c>
      <c r="AK35" s="15">
        <v>3</v>
      </c>
      <c r="AL35" s="15">
        <v>8</v>
      </c>
      <c r="AM35" s="15">
        <v>11</v>
      </c>
      <c r="AN35" s="16"/>
    </row>
    <row r="36" spans="1:40" s="17" customFormat="1" x14ac:dyDescent="0.3">
      <c r="A36" s="14" t="s">
        <v>132</v>
      </c>
      <c r="B36" s="14" t="s">
        <v>152</v>
      </c>
      <c r="C36" s="15">
        <v>108</v>
      </c>
      <c r="D36" s="15">
        <v>2</v>
      </c>
      <c r="E36" s="15">
        <v>2</v>
      </c>
      <c r="F36" s="15">
        <v>1000</v>
      </c>
      <c r="G36" s="14" t="s">
        <v>141</v>
      </c>
      <c r="H36" s="15">
        <v>3</v>
      </c>
      <c r="I36" s="16"/>
      <c r="J36" s="16">
        <v>779236</v>
      </c>
      <c r="K36" s="16">
        <v>3245613</v>
      </c>
      <c r="L36" s="15" t="s">
        <v>133</v>
      </c>
      <c r="M36" s="15">
        <v>2254</v>
      </c>
      <c r="N36" s="15">
        <v>6</v>
      </c>
      <c r="O36" s="15">
        <v>2</v>
      </c>
      <c r="P36" s="15">
        <v>1</v>
      </c>
      <c r="Q36" s="15">
        <v>7</v>
      </c>
      <c r="R36" s="15">
        <v>1</v>
      </c>
      <c r="S36" s="15">
        <v>2</v>
      </c>
      <c r="T36" s="15">
        <v>3</v>
      </c>
      <c r="U36" s="15">
        <v>1</v>
      </c>
      <c r="V36" s="15">
        <v>1</v>
      </c>
      <c r="W36" s="15">
        <v>2</v>
      </c>
      <c r="X36" s="15">
        <v>1</v>
      </c>
      <c r="Y36" s="15">
        <v>1</v>
      </c>
      <c r="Z36" s="15">
        <v>1</v>
      </c>
      <c r="AA36" s="15">
        <v>1</v>
      </c>
      <c r="AB36" s="15">
        <v>1</v>
      </c>
      <c r="AC36" s="15">
        <v>1</v>
      </c>
      <c r="AD36" s="15">
        <v>1</v>
      </c>
      <c r="AE36" s="15">
        <v>1</v>
      </c>
      <c r="AF36" s="15">
        <v>5</v>
      </c>
      <c r="AG36" s="15">
        <v>5</v>
      </c>
      <c r="AH36" s="15">
        <v>5</v>
      </c>
      <c r="AI36" s="15">
        <v>30</v>
      </c>
      <c r="AJ36" s="15">
        <v>2</v>
      </c>
      <c r="AK36" s="15">
        <v>3</v>
      </c>
      <c r="AL36" s="15">
        <v>8</v>
      </c>
      <c r="AM36" s="15">
        <v>10</v>
      </c>
      <c r="AN36" s="16"/>
    </row>
    <row r="37" spans="1:40" s="17" customFormat="1" x14ac:dyDescent="0.3">
      <c r="A37" s="14" t="s">
        <v>132</v>
      </c>
      <c r="B37" s="14" t="s">
        <v>153</v>
      </c>
      <c r="C37" s="15">
        <v>109</v>
      </c>
      <c r="D37" s="15">
        <v>1</v>
      </c>
      <c r="E37" s="15">
        <v>2</v>
      </c>
      <c r="F37" s="15">
        <v>1000</v>
      </c>
      <c r="G37" s="14" t="s">
        <v>141</v>
      </c>
      <c r="H37" s="15">
        <v>3</v>
      </c>
      <c r="I37" s="16"/>
      <c r="J37" s="16">
        <v>778667</v>
      </c>
      <c r="K37" s="16">
        <v>3245454</v>
      </c>
      <c r="L37" s="15" t="s">
        <v>133</v>
      </c>
      <c r="M37" s="15">
        <v>2209</v>
      </c>
      <c r="N37" s="15">
        <v>50</v>
      </c>
      <c r="O37" s="15">
        <v>7</v>
      </c>
      <c r="P37" s="15">
        <v>2</v>
      </c>
      <c r="Q37" s="15">
        <v>7</v>
      </c>
      <c r="R37" s="15">
        <v>1</v>
      </c>
      <c r="S37" s="15">
        <v>1</v>
      </c>
      <c r="T37" s="15">
        <v>1</v>
      </c>
      <c r="U37" s="15">
        <v>1</v>
      </c>
      <c r="V37" s="15">
        <v>2</v>
      </c>
      <c r="W37" s="15">
        <v>2</v>
      </c>
      <c r="X37" s="15">
        <v>1</v>
      </c>
      <c r="Y37" s="15">
        <v>1</v>
      </c>
      <c r="Z37" s="15">
        <v>1</v>
      </c>
      <c r="AA37" s="15">
        <v>1</v>
      </c>
      <c r="AB37" s="15">
        <v>1</v>
      </c>
      <c r="AC37" s="15">
        <v>1</v>
      </c>
      <c r="AD37" s="15">
        <v>1</v>
      </c>
      <c r="AE37" s="15">
        <v>1</v>
      </c>
      <c r="AF37" s="15">
        <v>5</v>
      </c>
      <c r="AG37" s="15">
        <v>5</v>
      </c>
      <c r="AH37" s="15">
        <v>5</v>
      </c>
      <c r="AI37" s="15">
        <v>20</v>
      </c>
      <c r="AJ37" s="15">
        <v>2</v>
      </c>
      <c r="AK37" s="15">
        <v>1</v>
      </c>
      <c r="AL37" s="15">
        <v>3</v>
      </c>
      <c r="AM37" s="15">
        <v>11</v>
      </c>
      <c r="AN37" s="16"/>
    </row>
    <row r="38" spans="1:40" s="17" customFormat="1" x14ac:dyDescent="0.3">
      <c r="A38" s="14" t="s">
        <v>132</v>
      </c>
      <c r="B38" s="14" t="s">
        <v>153</v>
      </c>
      <c r="C38" s="15">
        <v>110</v>
      </c>
      <c r="D38" s="15">
        <v>2</v>
      </c>
      <c r="E38" s="15">
        <v>2</v>
      </c>
      <c r="F38" s="15">
        <v>1000</v>
      </c>
      <c r="G38" s="14" t="s">
        <v>141</v>
      </c>
      <c r="H38" s="15">
        <v>3</v>
      </c>
      <c r="I38" s="16"/>
      <c r="J38" s="16">
        <v>778762</v>
      </c>
      <c r="K38" s="16">
        <v>3245666</v>
      </c>
      <c r="L38" s="15" t="s">
        <v>133</v>
      </c>
      <c r="M38" s="15">
        <v>2233</v>
      </c>
      <c r="N38" s="15">
        <v>45</v>
      </c>
      <c r="O38" s="15">
        <v>2</v>
      </c>
      <c r="P38" s="15">
        <v>2</v>
      </c>
      <c r="Q38" s="15">
        <v>7</v>
      </c>
      <c r="R38" s="15">
        <v>1</v>
      </c>
      <c r="S38" s="15">
        <v>1</v>
      </c>
      <c r="T38" s="15">
        <v>1</v>
      </c>
      <c r="U38" s="15">
        <v>1</v>
      </c>
      <c r="V38" s="15">
        <v>1</v>
      </c>
      <c r="W38" s="15">
        <v>2</v>
      </c>
      <c r="X38" s="15">
        <v>1</v>
      </c>
      <c r="Y38" s="15">
        <v>1</v>
      </c>
      <c r="Z38" s="15">
        <v>1</v>
      </c>
      <c r="AA38" s="15">
        <v>1</v>
      </c>
      <c r="AB38" s="15">
        <v>1</v>
      </c>
      <c r="AC38" s="15">
        <v>1</v>
      </c>
      <c r="AD38" s="15">
        <v>1</v>
      </c>
      <c r="AE38" s="15">
        <v>1</v>
      </c>
      <c r="AF38" s="15">
        <v>5</v>
      </c>
      <c r="AG38" s="15">
        <v>5</v>
      </c>
      <c r="AH38" s="15">
        <v>5</v>
      </c>
      <c r="AI38" s="15">
        <v>20</v>
      </c>
      <c r="AJ38" s="15">
        <v>2</v>
      </c>
      <c r="AK38" s="15">
        <v>3</v>
      </c>
      <c r="AL38" s="15">
        <v>8</v>
      </c>
      <c r="AM38" s="15">
        <v>10</v>
      </c>
      <c r="AN38" s="16"/>
    </row>
    <row r="39" spans="1:40" s="17" customFormat="1" x14ac:dyDescent="0.3">
      <c r="A39" s="14" t="s">
        <v>132</v>
      </c>
      <c r="B39" s="14" t="s">
        <v>154</v>
      </c>
      <c r="C39" s="15">
        <v>111</v>
      </c>
      <c r="D39" s="15">
        <v>1</v>
      </c>
      <c r="E39" s="15">
        <v>2</v>
      </c>
      <c r="F39" s="15">
        <v>1000</v>
      </c>
      <c r="G39" s="14" t="s">
        <v>141</v>
      </c>
      <c r="H39" s="15">
        <v>5</v>
      </c>
      <c r="I39" s="16"/>
      <c r="J39" s="16">
        <v>779364</v>
      </c>
      <c r="K39" s="16">
        <v>3245529</v>
      </c>
      <c r="L39" s="15" t="s">
        <v>133</v>
      </c>
      <c r="M39" s="15">
        <v>2265</v>
      </c>
      <c r="N39" s="15">
        <v>5</v>
      </c>
      <c r="O39" s="15">
        <v>2</v>
      </c>
      <c r="P39" s="15">
        <v>2</v>
      </c>
      <c r="Q39" s="15">
        <v>5</v>
      </c>
      <c r="R39" s="15">
        <v>1</v>
      </c>
      <c r="S39" s="15">
        <v>4</v>
      </c>
      <c r="T39" s="15">
        <v>2</v>
      </c>
      <c r="U39" s="15">
        <v>1</v>
      </c>
      <c r="V39" s="15">
        <v>1</v>
      </c>
      <c r="W39" s="15">
        <v>2</v>
      </c>
      <c r="X39" s="15">
        <v>1</v>
      </c>
      <c r="Y39" s="15">
        <v>1</v>
      </c>
      <c r="Z39" s="15">
        <v>1</v>
      </c>
      <c r="AA39" s="15">
        <v>1</v>
      </c>
      <c r="AB39" s="15">
        <v>1</v>
      </c>
      <c r="AC39" s="15">
        <v>3</v>
      </c>
      <c r="AD39" s="15">
        <v>4</v>
      </c>
      <c r="AE39" s="15">
        <v>8</v>
      </c>
      <c r="AF39" s="15">
        <v>15</v>
      </c>
      <c r="AG39" s="15">
        <v>10</v>
      </c>
      <c r="AH39" s="15">
        <v>10</v>
      </c>
      <c r="AI39" s="15">
        <v>20</v>
      </c>
      <c r="AJ39" s="15">
        <v>7</v>
      </c>
      <c r="AK39" s="15">
        <v>9</v>
      </c>
      <c r="AL39" s="15">
        <v>11</v>
      </c>
      <c r="AM39" s="15">
        <v>3</v>
      </c>
      <c r="AN39" s="16"/>
    </row>
    <row r="40" spans="1:40" s="17" customFormat="1" x14ac:dyDescent="0.3">
      <c r="A40" s="14" t="s">
        <v>132</v>
      </c>
      <c r="B40" s="14" t="s">
        <v>154</v>
      </c>
      <c r="C40" s="15">
        <v>112</v>
      </c>
      <c r="D40" s="15">
        <v>2</v>
      </c>
      <c r="E40" s="15">
        <v>2</v>
      </c>
      <c r="F40" s="15">
        <v>1000</v>
      </c>
      <c r="G40" s="14" t="s">
        <v>141</v>
      </c>
      <c r="H40" s="15">
        <v>5</v>
      </c>
      <c r="I40" s="16"/>
      <c r="J40" s="16">
        <v>779053</v>
      </c>
      <c r="K40" s="16">
        <v>3245383</v>
      </c>
      <c r="L40" s="15" t="s">
        <v>133</v>
      </c>
      <c r="M40" s="15">
        <v>2241</v>
      </c>
      <c r="N40" s="15">
        <v>10</v>
      </c>
      <c r="O40" s="15">
        <v>6</v>
      </c>
      <c r="P40" s="15">
        <v>2</v>
      </c>
      <c r="Q40" s="15">
        <v>5</v>
      </c>
      <c r="R40" s="15">
        <v>1</v>
      </c>
      <c r="S40" s="15">
        <v>5</v>
      </c>
      <c r="T40" s="15">
        <v>3</v>
      </c>
      <c r="U40" s="15">
        <v>1</v>
      </c>
      <c r="V40" s="15">
        <v>1</v>
      </c>
      <c r="W40" s="15">
        <v>2</v>
      </c>
      <c r="X40" s="15">
        <v>1</v>
      </c>
      <c r="Y40" s="15">
        <v>1</v>
      </c>
      <c r="Z40" s="15">
        <v>1</v>
      </c>
      <c r="AA40" s="15">
        <v>2</v>
      </c>
      <c r="AB40" s="15">
        <v>1</v>
      </c>
      <c r="AC40" s="15">
        <v>13</v>
      </c>
      <c r="AD40" s="15">
        <v>4</v>
      </c>
      <c r="AE40" s="15">
        <v>8</v>
      </c>
      <c r="AF40" s="15">
        <v>10</v>
      </c>
      <c r="AG40" s="15">
        <v>10</v>
      </c>
      <c r="AH40" s="15">
        <v>10</v>
      </c>
      <c r="AI40" s="15">
        <v>15</v>
      </c>
      <c r="AJ40" s="15">
        <v>7</v>
      </c>
      <c r="AK40" s="15">
        <v>3</v>
      </c>
      <c r="AL40" s="15">
        <v>9</v>
      </c>
      <c r="AM40" s="15">
        <v>11</v>
      </c>
      <c r="AN40" s="16"/>
    </row>
    <row r="41" spans="1:40" s="17" customFormat="1" x14ac:dyDescent="0.3">
      <c r="A41" s="14" t="s">
        <v>144</v>
      </c>
      <c r="B41" s="14" t="s">
        <v>155</v>
      </c>
      <c r="C41" s="15">
        <v>113</v>
      </c>
      <c r="D41" s="15">
        <v>1</v>
      </c>
      <c r="E41" s="15">
        <v>2</v>
      </c>
      <c r="F41" s="15">
        <v>1000</v>
      </c>
      <c r="G41" s="14" t="s">
        <v>141</v>
      </c>
      <c r="H41" s="15">
        <v>2</v>
      </c>
      <c r="I41" s="16"/>
      <c r="J41" s="16">
        <v>778718</v>
      </c>
      <c r="K41" s="16">
        <v>3245382</v>
      </c>
      <c r="L41" s="15" t="s">
        <v>133</v>
      </c>
      <c r="M41" s="15">
        <v>2209</v>
      </c>
      <c r="N41" s="15">
        <v>40</v>
      </c>
      <c r="O41" s="15">
        <v>8</v>
      </c>
      <c r="P41" s="15">
        <v>2</v>
      </c>
      <c r="Q41" s="15">
        <v>3</v>
      </c>
      <c r="R41" s="15">
        <v>1</v>
      </c>
      <c r="S41" s="15">
        <v>0</v>
      </c>
      <c r="T41" s="15">
        <v>1</v>
      </c>
      <c r="U41" s="15">
        <v>1</v>
      </c>
      <c r="V41" s="15">
        <v>1</v>
      </c>
      <c r="W41" s="15">
        <v>2</v>
      </c>
      <c r="X41" s="15">
        <v>1</v>
      </c>
      <c r="Y41" s="15">
        <v>1</v>
      </c>
      <c r="Z41" s="15">
        <v>1</v>
      </c>
      <c r="AA41" s="15">
        <v>2</v>
      </c>
      <c r="AB41" s="15">
        <v>1</v>
      </c>
      <c r="AC41" s="15">
        <v>3</v>
      </c>
      <c r="AD41" s="15">
        <v>1</v>
      </c>
      <c r="AE41" s="15">
        <v>1</v>
      </c>
      <c r="AF41" s="15">
        <v>10</v>
      </c>
      <c r="AG41" s="15">
        <v>10</v>
      </c>
      <c r="AH41" s="15">
        <v>10</v>
      </c>
      <c r="AI41" s="15">
        <v>15</v>
      </c>
      <c r="AJ41" s="15">
        <v>2</v>
      </c>
      <c r="AK41" s="15">
        <v>3</v>
      </c>
      <c r="AL41" s="15">
        <v>8</v>
      </c>
      <c r="AM41" s="15">
        <v>11</v>
      </c>
      <c r="AN41" s="16"/>
    </row>
    <row r="42" spans="1:40" s="17" customFormat="1" x14ac:dyDescent="0.3">
      <c r="A42" s="14" t="s">
        <v>132</v>
      </c>
      <c r="B42" s="14" t="s">
        <v>155</v>
      </c>
      <c r="C42" s="15">
        <v>114</v>
      </c>
      <c r="D42" s="15">
        <v>2</v>
      </c>
      <c r="E42" s="15">
        <v>2</v>
      </c>
      <c r="F42" s="15">
        <v>1000</v>
      </c>
      <c r="G42" s="14" t="s">
        <v>141</v>
      </c>
      <c r="H42" s="15">
        <v>2</v>
      </c>
      <c r="I42" s="16"/>
      <c r="J42" s="16">
        <v>778730</v>
      </c>
      <c r="K42" s="16">
        <v>3245279</v>
      </c>
      <c r="L42" s="15" t="s">
        <v>133</v>
      </c>
      <c r="M42" s="15">
        <v>2198</v>
      </c>
      <c r="N42" s="15">
        <v>12</v>
      </c>
      <c r="O42" s="15">
        <v>8</v>
      </c>
      <c r="P42" s="15">
        <v>1</v>
      </c>
      <c r="Q42" s="15">
        <v>3</v>
      </c>
      <c r="R42" s="15">
        <v>1</v>
      </c>
      <c r="S42" s="15">
        <v>0</v>
      </c>
      <c r="T42" s="15">
        <v>1</v>
      </c>
      <c r="U42" s="15">
        <v>1</v>
      </c>
      <c r="V42" s="15">
        <v>1</v>
      </c>
      <c r="W42" s="15">
        <v>2</v>
      </c>
      <c r="X42" s="15">
        <v>1</v>
      </c>
      <c r="Y42" s="15">
        <v>1</v>
      </c>
      <c r="Z42" s="15">
        <v>1</v>
      </c>
      <c r="AA42" s="15">
        <v>2</v>
      </c>
      <c r="AB42" s="15">
        <v>1</v>
      </c>
      <c r="AC42" s="15">
        <v>3</v>
      </c>
      <c r="AD42" s="15">
        <v>1</v>
      </c>
      <c r="AE42" s="15">
        <v>1</v>
      </c>
      <c r="AF42" s="15">
        <v>5</v>
      </c>
      <c r="AG42" s="15">
        <v>15</v>
      </c>
      <c r="AH42" s="15">
        <v>15</v>
      </c>
      <c r="AI42" s="15">
        <v>5</v>
      </c>
      <c r="AJ42" s="15">
        <v>2</v>
      </c>
      <c r="AK42" s="15">
        <v>3</v>
      </c>
      <c r="AL42" s="15">
        <v>8</v>
      </c>
      <c r="AM42" s="15">
        <v>11</v>
      </c>
      <c r="AN42" s="16"/>
    </row>
    <row r="43" spans="1:40" s="17" customFormat="1" x14ac:dyDescent="0.3">
      <c r="A43" s="14" t="s">
        <v>132</v>
      </c>
      <c r="B43" s="14" t="s">
        <v>156</v>
      </c>
      <c r="C43" s="15">
        <v>115</v>
      </c>
      <c r="D43" s="15">
        <v>1</v>
      </c>
      <c r="E43" s="15">
        <v>2</v>
      </c>
      <c r="F43" s="15">
        <v>1000</v>
      </c>
      <c r="G43" s="14" t="s">
        <v>141</v>
      </c>
      <c r="H43" s="15">
        <v>5</v>
      </c>
      <c r="I43" s="16"/>
      <c r="J43" s="16">
        <v>779111</v>
      </c>
      <c r="K43" s="16">
        <v>3245296</v>
      </c>
      <c r="L43" s="15" t="s">
        <v>133</v>
      </c>
      <c r="M43" s="15">
        <v>2261</v>
      </c>
      <c r="N43" s="15">
        <v>30</v>
      </c>
      <c r="O43" s="15">
        <v>9</v>
      </c>
      <c r="P43" s="15">
        <v>2</v>
      </c>
      <c r="Q43" s="15">
        <v>5</v>
      </c>
      <c r="R43" s="15">
        <v>1</v>
      </c>
      <c r="S43" s="15">
        <v>4</v>
      </c>
      <c r="T43" s="15">
        <v>2</v>
      </c>
      <c r="U43" s="15">
        <v>1</v>
      </c>
      <c r="V43" s="15">
        <v>1</v>
      </c>
      <c r="W43" s="15">
        <v>2</v>
      </c>
      <c r="X43" s="15">
        <v>1</v>
      </c>
      <c r="Y43" s="15">
        <v>1</v>
      </c>
      <c r="Z43" s="15">
        <v>1</v>
      </c>
      <c r="AA43" s="15">
        <v>1</v>
      </c>
      <c r="AB43" s="15">
        <v>1</v>
      </c>
      <c r="AC43" s="15">
        <v>3</v>
      </c>
      <c r="AD43" s="15">
        <v>4</v>
      </c>
      <c r="AE43" s="15">
        <v>8</v>
      </c>
      <c r="AF43" s="15">
        <v>10</v>
      </c>
      <c r="AG43" s="15">
        <v>10</v>
      </c>
      <c r="AH43" s="15">
        <v>10</v>
      </c>
      <c r="AI43" s="15">
        <v>15</v>
      </c>
      <c r="AJ43" s="15">
        <v>2</v>
      </c>
      <c r="AK43" s="15">
        <v>3</v>
      </c>
      <c r="AL43" s="15">
        <v>11</v>
      </c>
      <c r="AM43" s="15">
        <v>9</v>
      </c>
      <c r="AN43" s="16"/>
    </row>
    <row r="44" spans="1:40" s="17" customFormat="1" x14ac:dyDescent="0.3">
      <c r="A44" s="14" t="s">
        <v>132</v>
      </c>
      <c r="B44" s="14" t="s">
        <v>156</v>
      </c>
      <c r="C44" s="15">
        <v>116</v>
      </c>
      <c r="D44" s="15">
        <v>2</v>
      </c>
      <c r="E44" s="15">
        <v>2</v>
      </c>
      <c r="F44" s="15">
        <v>1000</v>
      </c>
      <c r="G44" s="14" t="s">
        <v>141</v>
      </c>
      <c r="H44" s="15">
        <v>5</v>
      </c>
      <c r="I44" s="16"/>
      <c r="J44" s="16">
        <v>779228</v>
      </c>
      <c r="K44" s="16">
        <v>3245390</v>
      </c>
      <c r="L44" s="15" t="s">
        <v>133</v>
      </c>
      <c r="M44" s="15">
        <v>2265</v>
      </c>
      <c r="N44" s="15">
        <v>24</v>
      </c>
      <c r="O44" s="15">
        <v>8</v>
      </c>
      <c r="P44" s="15">
        <v>2</v>
      </c>
      <c r="Q44" s="15">
        <v>5</v>
      </c>
      <c r="R44" s="15">
        <v>1</v>
      </c>
      <c r="S44" s="15">
        <v>5</v>
      </c>
      <c r="T44" s="15">
        <v>3</v>
      </c>
      <c r="U44" s="15">
        <v>1</v>
      </c>
      <c r="V44" s="15">
        <v>1</v>
      </c>
      <c r="W44" s="15">
        <v>2</v>
      </c>
      <c r="X44" s="15">
        <v>1</v>
      </c>
      <c r="Y44" s="15">
        <v>1</v>
      </c>
      <c r="Z44" s="15">
        <v>1</v>
      </c>
      <c r="AA44" s="15">
        <v>1</v>
      </c>
      <c r="AB44" s="15">
        <v>1</v>
      </c>
      <c r="AC44" s="15">
        <v>3</v>
      </c>
      <c r="AD44" s="15">
        <v>4</v>
      </c>
      <c r="AE44" s="15">
        <v>8</v>
      </c>
      <c r="AF44" s="15">
        <v>15</v>
      </c>
      <c r="AG44" s="15">
        <v>10</v>
      </c>
      <c r="AH44" s="15">
        <v>10</v>
      </c>
      <c r="AI44" s="15">
        <v>20</v>
      </c>
      <c r="AJ44" s="15">
        <v>2</v>
      </c>
      <c r="AK44" s="15">
        <v>3</v>
      </c>
      <c r="AL44" s="15">
        <v>9</v>
      </c>
      <c r="AM44" s="15">
        <v>11</v>
      </c>
      <c r="AN44" s="16"/>
    </row>
    <row r="45" spans="1:40" s="17" customFormat="1" x14ac:dyDescent="0.3">
      <c r="A45" s="14" t="s">
        <v>132</v>
      </c>
      <c r="B45" s="14" t="s">
        <v>157</v>
      </c>
      <c r="C45" s="15">
        <v>117</v>
      </c>
      <c r="D45" s="15">
        <v>1</v>
      </c>
      <c r="E45" s="15">
        <v>2</v>
      </c>
      <c r="F45" s="15">
        <v>1000</v>
      </c>
      <c r="G45" s="14" t="s">
        <v>141</v>
      </c>
      <c r="H45" s="15">
        <v>2</v>
      </c>
      <c r="I45" s="16"/>
      <c r="J45" s="16">
        <v>778776</v>
      </c>
      <c r="K45" s="16">
        <v>3245127</v>
      </c>
      <c r="L45" s="15" t="s">
        <v>133</v>
      </c>
      <c r="M45" s="15">
        <v>2192</v>
      </c>
      <c r="N45" s="15">
        <v>8</v>
      </c>
      <c r="O45" s="15">
        <v>8</v>
      </c>
      <c r="P45" s="15">
        <v>1</v>
      </c>
      <c r="Q45" s="15">
        <v>3</v>
      </c>
      <c r="R45" s="15">
        <v>1</v>
      </c>
      <c r="S45" s="15">
        <v>0</v>
      </c>
      <c r="T45" s="15">
        <v>1</v>
      </c>
      <c r="U45" s="15">
        <v>1</v>
      </c>
      <c r="V45" s="15">
        <v>1</v>
      </c>
      <c r="W45" s="15">
        <v>2</v>
      </c>
      <c r="X45" s="15">
        <v>1</v>
      </c>
      <c r="Y45" s="15">
        <v>1</v>
      </c>
      <c r="Z45" s="15">
        <v>1</v>
      </c>
      <c r="AA45" s="15">
        <v>2</v>
      </c>
      <c r="AB45" s="15">
        <v>1</v>
      </c>
      <c r="AC45" s="15">
        <v>1</v>
      </c>
      <c r="AD45" s="15">
        <v>1</v>
      </c>
      <c r="AE45" s="15">
        <v>1</v>
      </c>
      <c r="AF45" s="15">
        <v>5</v>
      </c>
      <c r="AG45" s="15">
        <v>10</v>
      </c>
      <c r="AH45" s="15">
        <v>15</v>
      </c>
      <c r="AI45" s="15">
        <v>10</v>
      </c>
      <c r="AJ45" s="15">
        <v>2</v>
      </c>
      <c r="AK45" s="15">
        <v>3</v>
      </c>
      <c r="AL45" s="15">
        <v>11</v>
      </c>
      <c r="AM45" s="15">
        <v>13</v>
      </c>
      <c r="AN45" s="16"/>
    </row>
    <row r="46" spans="1:40" s="17" customFormat="1" x14ac:dyDescent="0.3">
      <c r="A46" s="14" t="s">
        <v>144</v>
      </c>
      <c r="B46" s="14" t="s">
        <v>157</v>
      </c>
      <c r="C46" s="15">
        <v>118</v>
      </c>
      <c r="D46" s="15">
        <v>2</v>
      </c>
      <c r="E46" s="15">
        <v>2</v>
      </c>
      <c r="F46" s="15">
        <v>1000</v>
      </c>
      <c r="G46" s="14" t="s">
        <v>141</v>
      </c>
      <c r="H46" s="15">
        <v>2</v>
      </c>
      <c r="I46" s="16"/>
      <c r="J46" s="16">
        <v>778824</v>
      </c>
      <c r="K46" s="16">
        <v>3245096</v>
      </c>
      <c r="L46" s="15" t="s">
        <v>133</v>
      </c>
      <c r="M46" s="15">
        <v>2198</v>
      </c>
      <c r="N46" s="15">
        <v>11</v>
      </c>
      <c r="O46" s="15">
        <v>8</v>
      </c>
      <c r="P46" s="15">
        <v>2</v>
      </c>
      <c r="Q46" s="15">
        <v>3</v>
      </c>
      <c r="R46" s="15">
        <v>1</v>
      </c>
      <c r="S46" s="15">
        <v>0</v>
      </c>
      <c r="T46" s="15">
        <v>1</v>
      </c>
      <c r="U46" s="15">
        <v>1</v>
      </c>
      <c r="V46" s="15">
        <v>1</v>
      </c>
      <c r="W46" s="15">
        <v>2</v>
      </c>
      <c r="X46" s="15">
        <v>1</v>
      </c>
      <c r="Y46" s="15">
        <v>1</v>
      </c>
      <c r="Z46" s="15">
        <v>1</v>
      </c>
      <c r="AA46" s="15">
        <v>2</v>
      </c>
      <c r="AB46" s="15">
        <v>1</v>
      </c>
      <c r="AC46" s="15">
        <v>1</v>
      </c>
      <c r="AD46" s="15">
        <v>1</v>
      </c>
      <c r="AE46" s="15">
        <v>1</v>
      </c>
      <c r="AF46" s="15">
        <v>20</v>
      </c>
      <c r="AG46" s="15">
        <v>5</v>
      </c>
      <c r="AH46" s="15">
        <v>15</v>
      </c>
      <c r="AI46" s="15">
        <v>10</v>
      </c>
      <c r="AJ46" s="15">
        <v>2</v>
      </c>
      <c r="AK46" s="15">
        <v>3</v>
      </c>
      <c r="AL46" s="15">
        <v>11</v>
      </c>
      <c r="AM46" s="15">
        <v>13</v>
      </c>
      <c r="AN46" s="16"/>
    </row>
    <row r="47" spans="1:40" s="18" customFormat="1" x14ac:dyDescent="0.3">
      <c r="A47" s="14" t="s">
        <v>132</v>
      </c>
      <c r="B47" s="14" t="s">
        <v>158</v>
      </c>
      <c r="C47" s="15">
        <v>119</v>
      </c>
      <c r="D47" s="15">
        <v>1</v>
      </c>
      <c r="E47" s="15">
        <v>2</v>
      </c>
      <c r="F47" s="15">
        <v>1000</v>
      </c>
      <c r="G47" s="14" t="s">
        <v>141</v>
      </c>
      <c r="H47" s="15">
        <v>5</v>
      </c>
      <c r="I47" s="16"/>
      <c r="J47" s="16">
        <v>779339</v>
      </c>
      <c r="K47" s="16">
        <v>3245339</v>
      </c>
      <c r="L47" s="15" t="s">
        <v>133</v>
      </c>
      <c r="M47" s="15">
        <v>2280</v>
      </c>
      <c r="N47" s="15">
        <v>7</v>
      </c>
      <c r="O47" s="15">
        <v>3</v>
      </c>
      <c r="P47" s="15">
        <v>2</v>
      </c>
      <c r="Q47" s="15">
        <v>5</v>
      </c>
      <c r="R47" s="15">
        <v>1</v>
      </c>
      <c r="S47" s="15">
        <v>3</v>
      </c>
      <c r="T47" s="15">
        <v>1</v>
      </c>
      <c r="U47" s="15">
        <v>1</v>
      </c>
      <c r="V47" s="15">
        <v>1</v>
      </c>
      <c r="W47" s="15">
        <v>2</v>
      </c>
      <c r="X47" s="15">
        <v>1</v>
      </c>
      <c r="Y47" s="15">
        <v>1</v>
      </c>
      <c r="Z47" s="15">
        <v>1</v>
      </c>
      <c r="AA47" s="15">
        <v>1</v>
      </c>
      <c r="AB47" s="15">
        <v>1</v>
      </c>
      <c r="AC47" s="15">
        <v>3</v>
      </c>
      <c r="AD47" s="15">
        <v>4</v>
      </c>
      <c r="AE47" s="15">
        <v>8</v>
      </c>
      <c r="AF47" s="15">
        <v>15</v>
      </c>
      <c r="AG47" s="15">
        <v>10</v>
      </c>
      <c r="AH47" s="15">
        <v>10</v>
      </c>
      <c r="AI47" s="15">
        <v>10</v>
      </c>
      <c r="AJ47" s="15">
        <v>7</v>
      </c>
      <c r="AK47" s="15">
        <v>3</v>
      </c>
      <c r="AL47" s="15">
        <v>9</v>
      </c>
      <c r="AM47" s="15">
        <v>11</v>
      </c>
      <c r="AN47" s="16"/>
    </row>
    <row r="48" spans="1:40" s="18" customFormat="1" x14ac:dyDescent="0.3">
      <c r="A48" s="14" t="s">
        <v>132</v>
      </c>
      <c r="B48" s="14" t="s">
        <v>158</v>
      </c>
      <c r="C48" s="15">
        <v>120</v>
      </c>
      <c r="D48" s="15">
        <v>2</v>
      </c>
      <c r="E48" s="15">
        <v>2</v>
      </c>
      <c r="F48" s="15">
        <v>1000</v>
      </c>
      <c r="G48" s="14" t="s">
        <v>141</v>
      </c>
      <c r="H48" s="15">
        <v>5</v>
      </c>
      <c r="I48" s="16"/>
      <c r="J48" s="16">
        <v>779298</v>
      </c>
      <c r="K48" s="16">
        <v>3245105</v>
      </c>
      <c r="L48" s="15" t="s">
        <v>133</v>
      </c>
      <c r="M48" s="15">
        <v>2262</v>
      </c>
      <c r="N48" s="15">
        <v>14</v>
      </c>
      <c r="O48" s="15">
        <v>6</v>
      </c>
      <c r="P48" s="15">
        <v>2</v>
      </c>
      <c r="Q48" s="15">
        <v>5</v>
      </c>
      <c r="R48" s="15">
        <v>1</v>
      </c>
      <c r="S48" s="15">
        <v>5</v>
      </c>
      <c r="T48" s="15">
        <v>3</v>
      </c>
      <c r="U48" s="15">
        <v>1</v>
      </c>
      <c r="V48" s="15">
        <v>1</v>
      </c>
      <c r="W48" s="15">
        <v>2</v>
      </c>
      <c r="X48" s="15">
        <v>1</v>
      </c>
      <c r="Y48" s="15">
        <v>1</v>
      </c>
      <c r="Z48" s="15">
        <v>1</v>
      </c>
      <c r="AA48" s="15">
        <v>1</v>
      </c>
      <c r="AB48" s="15">
        <v>1</v>
      </c>
      <c r="AC48" s="15">
        <v>3</v>
      </c>
      <c r="AD48" s="15">
        <v>4</v>
      </c>
      <c r="AE48" s="15">
        <v>8</v>
      </c>
      <c r="AF48" s="15">
        <v>15</v>
      </c>
      <c r="AG48" s="15">
        <v>10</v>
      </c>
      <c r="AH48" s="15">
        <v>10</v>
      </c>
      <c r="AI48" s="15">
        <v>20</v>
      </c>
      <c r="AJ48" s="15">
        <v>2</v>
      </c>
      <c r="AK48" s="15">
        <v>3</v>
      </c>
      <c r="AL48" s="15">
        <v>9</v>
      </c>
      <c r="AM48" s="15">
        <v>11</v>
      </c>
      <c r="AN48" s="16"/>
    </row>
    <row r="49" spans="1:40" s="18" customFormat="1" x14ac:dyDescent="0.3">
      <c r="A49" s="14" t="s">
        <v>132</v>
      </c>
      <c r="B49" s="14" t="s">
        <v>159</v>
      </c>
      <c r="C49" s="15">
        <v>121</v>
      </c>
      <c r="D49" s="15">
        <v>1</v>
      </c>
      <c r="E49" s="15">
        <v>2</v>
      </c>
      <c r="F49" s="15">
        <v>1000</v>
      </c>
      <c r="G49" s="14" t="s">
        <v>141</v>
      </c>
      <c r="H49" s="15">
        <v>2</v>
      </c>
      <c r="I49" s="16" t="s">
        <v>160</v>
      </c>
      <c r="J49" s="16">
        <v>778883</v>
      </c>
      <c r="K49" s="16">
        <v>3244995</v>
      </c>
      <c r="L49" s="15" t="s">
        <v>133</v>
      </c>
      <c r="M49" s="15">
        <v>2208</v>
      </c>
      <c r="N49" s="15">
        <v>28</v>
      </c>
      <c r="O49" s="15">
        <v>8</v>
      </c>
      <c r="P49" s="15">
        <v>1</v>
      </c>
      <c r="Q49" s="15">
        <v>3</v>
      </c>
      <c r="R49" s="15">
        <v>1</v>
      </c>
      <c r="S49" s="15">
        <v>1</v>
      </c>
      <c r="T49" s="15">
        <v>1</v>
      </c>
      <c r="U49" s="15">
        <v>1</v>
      </c>
      <c r="V49" s="15">
        <v>1</v>
      </c>
      <c r="W49" s="15">
        <v>2</v>
      </c>
      <c r="X49" s="15">
        <v>1</v>
      </c>
      <c r="Y49" s="15">
        <v>1</v>
      </c>
      <c r="Z49" s="15">
        <v>1</v>
      </c>
      <c r="AA49" s="15">
        <v>1</v>
      </c>
      <c r="AB49" s="15">
        <v>1</v>
      </c>
      <c r="AC49" s="15">
        <v>1</v>
      </c>
      <c r="AD49" s="15">
        <v>1</v>
      </c>
      <c r="AE49" s="15">
        <v>1</v>
      </c>
      <c r="AF49" s="15">
        <v>15</v>
      </c>
      <c r="AG49" s="15">
        <v>10</v>
      </c>
      <c r="AH49" s="15">
        <v>15</v>
      </c>
      <c r="AI49" s="15">
        <v>15</v>
      </c>
      <c r="AJ49" s="15">
        <v>2</v>
      </c>
      <c r="AK49" s="15">
        <v>3</v>
      </c>
      <c r="AL49" s="15">
        <v>8</v>
      </c>
      <c r="AM49" s="15">
        <v>11</v>
      </c>
      <c r="AN49" s="16"/>
    </row>
    <row r="50" spans="1:40" s="18" customFormat="1" x14ac:dyDescent="0.3">
      <c r="A50" s="14" t="s">
        <v>132</v>
      </c>
      <c r="B50" s="14" t="s">
        <v>159</v>
      </c>
      <c r="C50" s="15">
        <v>122</v>
      </c>
      <c r="D50" s="15">
        <v>2</v>
      </c>
      <c r="E50" s="15">
        <v>2</v>
      </c>
      <c r="F50" s="15">
        <v>1000</v>
      </c>
      <c r="G50" s="14" t="s">
        <v>141</v>
      </c>
      <c r="H50" s="15">
        <v>5</v>
      </c>
      <c r="I50" s="16" t="s">
        <v>160</v>
      </c>
      <c r="J50" s="16">
        <v>779051</v>
      </c>
      <c r="K50" s="16">
        <v>3245016</v>
      </c>
      <c r="L50" s="15" t="s">
        <v>133</v>
      </c>
      <c r="M50" s="15">
        <v>2230</v>
      </c>
      <c r="N50" s="15">
        <v>28</v>
      </c>
      <c r="O50" s="15">
        <v>9</v>
      </c>
      <c r="P50" s="15">
        <v>2</v>
      </c>
      <c r="Q50" s="15">
        <v>5</v>
      </c>
      <c r="R50" s="15">
        <v>1</v>
      </c>
      <c r="S50" s="15">
        <v>6</v>
      </c>
      <c r="T50" s="15">
        <v>4</v>
      </c>
      <c r="U50" s="15">
        <v>1</v>
      </c>
      <c r="V50" s="15">
        <v>1</v>
      </c>
      <c r="W50" s="15">
        <v>2</v>
      </c>
      <c r="X50" s="15">
        <v>1</v>
      </c>
      <c r="Y50" s="15">
        <v>1</v>
      </c>
      <c r="Z50" s="15">
        <v>1</v>
      </c>
      <c r="AA50" s="15">
        <v>1</v>
      </c>
      <c r="AB50" s="15">
        <v>1</v>
      </c>
      <c r="AC50" s="15">
        <v>3</v>
      </c>
      <c r="AD50" s="15">
        <v>4</v>
      </c>
      <c r="AE50" s="15">
        <v>8</v>
      </c>
      <c r="AF50" s="15">
        <v>15</v>
      </c>
      <c r="AG50" s="15">
        <v>10</v>
      </c>
      <c r="AH50" s="15">
        <v>10</v>
      </c>
      <c r="AI50" s="15">
        <v>25</v>
      </c>
      <c r="AJ50" s="15">
        <v>2</v>
      </c>
      <c r="AK50" s="15">
        <v>3</v>
      </c>
      <c r="AL50" s="15">
        <v>9</v>
      </c>
      <c r="AM50" s="15">
        <v>11</v>
      </c>
      <c r="AN50" s="16"/>
    </row>
    <row r="51" spans="1:40" s="18" customFormat="1" x14ac:dyDescent="0.3">
      <c r="A51" s="14" t="s">
        <v>132</v>
      </c>
      <c r="B51" s="14" t="s">
        <v>161</v>
      </c>
      <c r="C51" s="15">
        <v>123</v>
      </c>
      <c r="D51" s="15">
        <v>1</v>
      </c>
      <c r="E51" s="15">
        <v>2</v>
      </c>
      <c r="F51" s="15">
        <v>1000</v>
      </c>
      <c r="G51" s="14" t="s">
        <v>141</v>
      </c>
      <c r="H51" s="15">
        <v>2</v>
      </c>
      <c r="I51" s="16" t="s">
        <v>160</v>
      </c>
      <c r="J51" s="16">
        <v>778894</v>
      </c>
      <c r="K51" s="16">
        <v>3244888</v>
      </c>
      <c r="L51" s="15" t="s">
        <v>133</v>
      </c>
      <c r="M51" s="15">
        <v>2215</v>
      </c>
      <c r="N51" s="15">
        <v>48</v>
      </c>
      <c r="O51" s="15">
        <v>8</v>
      </c>
      <c r="P51" s="15">
        <v>3</v>
      </c>
      <c r="Q51" s="15">
        <v>3</v>
      </c>
      <c r="R51" s="15">
        <v>4</v>
      </c>
      <c r="S51" s="15">
        <v>0</v>
      </c>
      <c r="T51" s="15">
        <v>1</v>
      </c>
      <c r="U51" s="15">
        <v>1</v>
      </c>
      <c r="V51" s="15">
        <v>1</v>
      </c>
      <c r="W51" s="15">
        <v>2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  <c r="AF51" s="15">
        <v>20</v>
      </c>
      <c r="AG51" s="15">
        <v>5</v>
      </c>
      <c r="AH51" s="15">
        <v>10</v>
      </c>
      <c r="AI51" s="15">
        <v>5</v>
      </c>
      <c r="AJ51" s="15">
        <v>2</v>
      </c>
      <c r="AK51" s="15">
        <v>3</v>
      </c>
      <c r="AL51" s="15">
        <v>8</v>
      </c>
      <c r="AM51" s="15">
        <v>11</v>
      </c>
      <c r="AN51" s="16"/>
    </row>
    <row r="52" spans="1:40" s="18" customFormat="1" x14ac:dyDescent="0.3">
      <c r="A52" s="14" t="s">
        <v>132</v>
      </c>
      <c r="B52" s="14" t="s">
        <v>161</v>
      </c>
      <c r="C52" s="15">
        <v>124</v>
      </c>
      <c r="D52" s="15">
        <v>2</v>
      </c>
      <c r="E52" s="15">
        <v>2</v>
      </c>
      <c r="F52" s="15">
        <v>1000</v>
      </c>
      <c r="G52" s="14" t="s">
        <v>141</v>
      </c>
      <c r="H52" s="15">
        <v>2</v>
      </c>
      <c r="I52" s="16" t="s">
        <v>160</v>
      </c>
      <c r="J52" s="16">
        <v>778939</v>
      </c>
      <c r="K52" s="16">
        <v>3244817</v>
      </c>
      <c r="L52" s="15" t="s">
        <v>133</v>
      </c>
      <c r="M52" s="15">
        <v>2198</v>
      </c>
      <c r="N52" s="15">
        <v>25</v>
      </c>
      <c r="O52" s="15">
        <v>7</v>
      </c>
      <c r="P52" s="15">
        <v>2</v>
      </c>
      <c r="Q52" s="15">
        <v>3</v>
      </c>
      <c r="R52" s="15">
        <v>1</v>
      </c>
      <c r="S52" s="15">
        <v>1</v>
      </c>
      <c r="T52" s="15">
        <v>1</v>
      </c>
      <c r="U52" s="15">
        <v>1</v>
      </c>
      <c r="V52" s="15">
        <v>1</v>
      </c>
      <c r="W52" s="15">
        <v>2</v>
      </c>
      <c r="X52" s="15">
        <v>1</v>
      </c>
      <c r="Y52" s="15">
        <v>1</v>
      </c>
      <c r="Z52" s="15">
        <v>1</v>
      </c>
      <c r="AA52" s="15">
        <v>1</v>
      </c>
      <c r="AB52" s="15">
        <v>1</v>
      </c>
      <c r="AC52" s="15">
        <v>1</v>
      </c>
      <c r="AD52" s="15">
        <v>1</v>
      </c>
      <c r="AE52" s="15">
        <v>1</v>
      </c>
      <c r="AF52" s="15">
        <v>20</v>
      </c>
      <c r="AG52" s="15">
        <v>10</v>
      </c>
      <c r="AH52" s="15">
        <v>20</v>
      </c>
      <c r="AI52" s="15">
        <v>2</v>
      </c>
      <c r="AJ52" s="15">
        <v>3</v>
      </c>
      <c r="AK52" s="15">
        <v>8</v>
      </c>
      <c r="AL52" s="15">
        <v>1</v>
      </c>
      <c r="AM52" s="15">
        <v>1</v>
      </c>
      <c r="AN52" s="16"/>
    </row>
    <row r="53" spans="1:40" s="18" customFormat="1" x14ac:dyDescent="0.3">
      <c r="A53" s="14" t="s">
        <v>132</v>
      </c>
      <c r="B53" s="14" t="s">
        <v>162</v>
      </c>
      <c r="C53" s="15">
        <v>125</v>
      </c>
      <c r="D53" s="15">
        <v>1</v>
      </c>
      <c r="E53" s="15">
        <v>2</v>
      </c>
      <c r="F53" s="15">
        <v>1000</v>
      </c>
      <c r="G53" s="14" t="s">
        <v>141</v>
      </c>
      <c r="H53" s="15">
        <v>4</v>
      </c>
      <c r="I53" s="16" t="s">
        <v>160</v>
      </c>
      <c r="J53" s="16">
        <v>779146</v>
      </c>
      <c r="K53" s="16">
        <v>3244532</v>
      </c>
      <c r="L53" s="15" t="s">
        <v>133</v>
      </c>
      <c r="M53" s="15">
        <v>2193</v>
      </c>
      <c r="N53" s="15">
        <v>15</v>
      </c>
      <c r="O53" s="15">
        <v>7</v>
      </c>
      <c r="P53" s="15">
        <v>2</v>
      </c>
      <c r="Q53" s="15">
        <v>3</v>
      </c>
      <c r="R53" s="15">
        <v>1</v>
      </c>
      <c r="S53" s="15">
        <v>0</v>
      </c>
      <c r="T53" s="15">
        <v>1</v>
      </c>
      <c r="U53" s="15">
        <v>1</v>
      </c>
      <c r="V53" s="15">
        <v>1</v>
      </c>
      <c r="W53" s="15">
        <v>2</v>
      </c>
      <c r="X53" s="15">
        <v>1</v>
      </c>
      <c r="Y53" s="15">
        <v>1</v>
      </c>
      <c r="Z53" s="15">
        <v>1</v>
      </c>
      <c r="AA53" s="15">
        <v>1</v>
      </c>
      <c r="AB53" s="15">
        <v>1</v>
      </c>
      <c r="AC53" s="15">
        <v>1</v>
      </c>
      <c r="AD53" s="15">
        <v>1</v>
      </c>
      <c r="AE53" s="15">
        <v>1</v>
      </c>
      <c r="AF53" s="15">
        <v>25</v>
      </c>
      <c r="AG53" s="15">
        <v>10</v>
      </c>
      <c r="AH53" s="15">
        <v>50</v>
      </c>
      <c r="AI53" s="15">
        <v>10</v>
      </c>
      <c r="AJ53" s="15">
        <v>2</v>
      </c>
      <c r="AK53" s="15">
        <v>2</v>
      </c>
      <c r="AL53" s="15">
        <v>3</v>
      </c>
      <c r="AM53" s="15">
        <v>11</v>
      </c>
      <c r="AN53" s="16"/>
    </row>
    <row r="54" spans="1:40" s="18" customFormat="1" x14ac:dyDescent="0.3">
      <c r="A54" s="14" t="s">
        <v>132</v>
      </c>
      <c r="B54" s="14" t="s">
        <v>162</v>
      </c>
      <c r="C54" s="15">
        <v>126</v>
      </c>
      <c r="D54" s="15">
        <v>2</v>
      </c>
      <c r="E54" s="15">
        <v>2</v>
      </c>
      <c r="F54" s="15">
        <v>1000</v>
      </c>
      <c r="G54" s="14" t="s">
        <v>141</v>
      </c>
      <c r="H54" s="15">
        <v>4</v>
      </c>
      <c r="I54" s="16" t="s">
        <v>160</v>
      </c>
      <c r="J54" s="16">
        <v>779128</v>
      </c>
      <c r="K54" s="16">
        <v>3243852</v>
      </c>
      <c r="L54" s="15" t="s">
        <v>133</v>
      </c>
      <c r="M54" s="15">
        <v>2173</v>
      </c>
      <c r="N54" s="15">
        <v>15</v>
      </c>
      <c r="O54" s="15">
        <v>7</v>
      </c>
      <c r="P54" s="15">
        <v>1</v>
      </c>
      <c r="Q54" s="15">
        <v>3</v>
      </c>
      <c r="R54" s="15">
        <v>1</v>
      </c>
      <c r="S54" s="15">
        <v>0</v>
      </c>
      <c r="T54" s="15">
        <v>1</v>
      </c>
      <c r="U54" s="15">
        <v>1</v>
      </c>
      <c r="V54" s="15">
        <v>1</v>
      </c>
      <c r="W54" s="15">
        <v>2</v>
      </c>
      <c r="X54" s="15">
        <v>1</v>
      </c>
      <c r="Y54" s="15">
        <v>1</v>
      </c>
      <c r="Z54" s="15">
        <v>1</v>
      </c>
      <c r="AA54" s="15">
        <v>1</v>
      </c>
      <c r="AB54" s="15">
        <v>1</v>
      </c>
      <c r="AC54" s="15">
        <v>1</v>
      </c>
      <c r="AD54" s="15">
        <v>1</v>
      </c>
      <c r="AE54" s="15">
        <v>1</v>
      </c>
      <c r="AF54" s="15">
        <v>5</v>
      </c>
      <c r="AG54" s="15">
        <v>5</v>
      </c>
      <c r="AH54" s="15">
        <v>35</v>
      </c>
      <c r="AI54" s="15">
        <v>25</v>
      </c>
      <c r="AJ54" s="15">
        <v>2</v>
      </c>
      <c r="AK54" s="15">
        <v>3</v>
      </c>
      <c r="AL54" s="15">
        <v>8</v>
      </c>
      <c r="AM54" s="15">
        <v>11</v>
      </c>
      <c r="AN54" s="16"/>
    </row>
    <row r="55" spans="1:40" s="18" customFormat="1" x14ac:dyDescent="0.3">
      <c r="A55" s="14" t="s">
        <v>132</v>
      </c>
      <c r="B55" s="14" t="s">
        <v>163</v>
      </c>
      <c r="C55" s="15">
        <v>127</v>
      </c>
      <c r="D55" s="15">
        <v>1</v>
      </c>
      <c r="E55" s="15">
        <v>4</v>
      </c>
      <c r="F55" s="15">
        <v>1000</v>
      </c>
      <c r="G55" s="14" t="s">
        <v>141</v>
      </c>
      <c r="H55" s="15">
        <v>4</v>
      </c>
      <c r="I55" s="16" t="s">
        <v>160</v>
      </c>
      <c r="J55" s="16">
        <v>778845</v>
      </c>
      <c r="K55" s="16">
        <v>3244181</v>
      </c>
      <c r="L55" s="15" t="s">
        <v>133</v>
      </c>
      <c r="M55" s="15">
        <v>2191</v>
      </c>
      <c r="N55" s="15">
        <v>10</v>
      </c>
      <c r="O55" s="15">
        <v>3</v>
      </c>
      <c r="P55" s="15">
        <v>2</v>
      </c>
      <c r="Q55" s="15">
        <v>3</v>
      </c>
      <c r="R55" s="15">
        <v>1</v>
      </c>
      <c r="S55" s="15">
        <v>0</v>
      </c>
      <c r="T55" s="15">
        <v>1</v>
      </c>
      <c r="U55" s="15">
        <v>1</v>
      </c>
      <c r="V55" s="15">
        <v>1</v>
      </c>
      <c r="W55" s="15">
        <v>2</v>
      </c>
      <c r="X55" s="15">
        <v>1</v>
      </c>
      <c r="Y55" s="15">
        <v>1</v>
      </c>
      <c r="Z55" s="15">
        <v>1</v>
      </c>
      <c r="AA55" s="15">
        <v>1</v>
      </c>
      <c r="AB55" s="15">
        <v>1</v>
      </c>
      <c r="AC55" s="15">
        <v>1</v>
      </c>
      <c r="AD55" s="15">
        <v>1</v>
      </c>
      <c r="AE55" s="15">
        <v>1</v>
      </c>
      <c r="AF55" s="15">
        <v>5</v>
      </c>
      <c r="AG55" s="15">
        <v>10</v>
      </c>
      <c r="AH55" s="15">
        <v>70</v>
      </c>
      <c r="AI55" s="15">
        <v>15</v>
      </c>
      <c r="AJ55" s="15">
        <v>2</v>
      </c>
      <c r="AK55" s="15">
        <v>2</v>
      </c>
      <c r="AL55" s="15">
        <v>3</v>
      </c>
      <c r="AM55" s="15">
        <v>11</v>
      </c>
      <c r="AN55" s="16"/>
    </row>
    <row r="56" spans="1:40" s="18" customFormat="1" x14ac:dyDescent="0.3">
      <c r="A56" s="14" t="s">
        <v>132</v>
      </c>
      <c r="B56" s="14" t="s">
        <v>163</v>
      </c>
      <c r="C56" s="15">
        <v>128</v>
      </c>
      <c r="D56" s="15">
        <v>2</v>
      </c>
      <c r="E56" s="15">
        <v>4</v>
      </c>
      <c r="F56" s="15">
        <v>1000</v>
      </c>
      <c r="G56" s="14" t="s">
        <v>141</v>
      </c>
      <c r="H56" s="15">
        <v>4</v>
      </c>
      <c r="I56" s="16" t="s">
        <v>160</v>
      </c>
      <c r="J56" s="16">
        <v>778707</v>
      </c>
      <c r="K56" s="16">
        <v>3244396</v>
      </c>
      <c r="L56" s="15" t="s">
        <v>133</v>
      </c>
      <c r="M56" s="15">
        <v>2195</v>
      </c>
      <c r="N56" s="15">
        <v>10</v>
      </c>
      <c r="O56" s="15">
        <v>3</v>
      </c>
      <c r="P56" s="15">
        <v>2</v>
      </c>
      <c r="Q56" s="15">
        <v>3</v>
      </c>
      <c r="R56" s="15">
        <v>1</v>
      </c>
      <c r="S56" s="15">
        <v>0</v>
      </c>
      <c r="T56" s="15">
        <v>1</v>
      </c>
      <c r="U56" s="15">
        <v>1</v>
      </c>
      <c r="V56" s="15">
        <v>1</v>
      </c>
      <c r="W56" s="15">
        <v>2</v>
      </c>
      <c r="X56" s="15">
        <v>1</v>
      </c>
      <c r="Y56" s="15">
        <v>1</v>
      </c>
      <c r="Z56" s="15">
        <v>1</v>
      </c>
      <c r="AA56" s="15">
        <v>1</v>
      </c>
      <c r="AB56" s="15">
        <v>1</v>
      </c>
      <c r="AC56" s="15">
        <v>1</v>
      </c>
      <c r="AD56" s="15">
        <v>1</v>
      </c>
      <c r="AE56" s="15">
        <v>1</v>
      </c>
      <c r="AF56" s="15">
        <v>10</v>
      </c>
      <c r="AG56" s="15">
        <v>5</v>
      </c>
      <c r="AH56" s="15">
        <v>15</v>
      </c>
      <c r="AI56" s="15">
        <v>15</v>
      </c>
      <c r="AJ56" s="15">
        <v>3</v>
      </c>
      <c r="AK56" s="15">
        <v>3</v>
      </c>
      <c r="AL56" s="15">
        <v>8</v>
      </c>
      <c r="AM56" s="15">
        <v>11</v>
      </c>
      <c r="AN56" s="16"/>
    </row>
    <row r="57" spans="1:40" s="18" customFormat="1" x14ac:dyDescent="0.3">
      <c r="A57" s="14" t="s">
        <v>132</v>
      </c>
      <c r="B57" s="14" t="s">
        <v>163</v>
      </c>
      <c r="C57" s="15">
        <v>129</v>
      </c>
      <c r="D57" s="15">
        <v>3</v>
      </c>
      <c r="E57" s="15">
        <v>4</v>
      </c>
      <c r="F57" s="15">
        <v>1000</v>
      </c>
      <c r="G57" s="14" t="s">
        <v>139</v>
      </c>
      <c r="H57" s="15">
        <v>8</v>
      </c>
      <c r="I57" s="16"/>
      <c r="J57" s="16">
        <v>778237</v>
      </c>
      <c r="K57" s="16">
        <v>3245160</v>
      </c>
      <c r="L57" s="15" t="s">
        <v>133</v>
      </c>
      <c r="M57" s="15">
        <v>2199</v>
      </c>
      <c r="N57" s="15">
        <v>6</v>
      </c>
      <c r="O57" s="15">
        <v>1</v>
      </c>
      <c r="P57" s="15">
        <v>2</v>
      </c>
      <c r="Q57" s="15">
        <v>3</v>
      </c>
      <c r="R57" s="15">
        <v>1</v>
      </c>
      <c r="S57" s="15">
        <v>2</v>
      </c>
      <c r="T57" s="15">
        <v>4</v>
      </c>
      <c r="U57" s="15">
        <v>1</v>
      </c>
      <c r="V57" s="15">
        <v>1</v>
      </c>
      <c r="W57" s="15">
        <v>2</v>
      </c>
      <c r="X57" s="15">
        <v>2</v>
      </c>
      <c r="Y57" s="15">
        <v>1</v>
      </c>
      <c r="Z57" s="15">
        <v>1</v>
      </c>
      <c r="AA57" s="15">
        <v>2</v>
      </c>
      <c r="AB57" s="15">
        <v>1</v>
      </c>
      <c r="AC57" s="15">
        <v>1</v>
      </c>
      <c r="AD57" s="15">
        <v>1</v>
      </c>
      <c r="AE57" s="15">
        <v>1</v>
      </c>
      <c r="AF57" s="15">
        <v>20</v>
      </c>
      <c r="AG57" s="15">
        <v>15</v>
      </c>
      <c r="AH57" s="15">
        <v>15</v>
      </c>
      <c r="AI57" s="15">
        <v>85</v>
      </c>
      <c r="AJ57" s="15">
        <v>8</v>
      </c>
      <c r="AK57" s="15">
        <v>3</v>
      </c>
      <c r="AL57" s="15">
        <v>13</v>
      </c>
      <c r="AM57" s="15">
        <v>13</v>
      </c>
      <c r="AN57" s="16"/>
    </row>
    <row r="58" spans="1:40" s="18" customFormat="1" x14ac:dyDescent="0.3">
      <c r="A58" s="14" t="s">
        <v>132</v>
      </c>
      <c r="B58" s="14" t="s">
        <v>163</v>
      </c>
      <c r="C58" s="15">
        <v>130</v>
      </c>
      <c r="D58" s="15">
        <v>4</v>
      </c>
      <c r="E58" s="15">
        <v>4</v>
      </c>
      <c r="F58" s="15">
        <v>1000</v>
      </c>
      <c r="G58" s="14" t="s">
        <v>141</v>
      </c>
      <c r="H58" s="15">
        <v>4</v>
      </c>
      <c r="I58" s="16" t="s">
        <v>160</v>
      </c>
      <c r="J58" s="16">
        <v>778483</v>
      </c>
      <c r="K58" s="16">
        <v>3244831</v>
      </c>
      <c r="L58" s="15" t="s">
        <v>133</v>
      </c>
      <c r="M58" s="15">
        <v>2197</v>
      </c>
      <c r="N58" s="15">
        <v>10</v>
      </c>
      <c r="O58" s="15">
        <v>4</v>
      </c>
      <c r="P58" s="15">
        <v>2</v>
      </c>
      <c r="Q58" s="15">
        <v>3</v>
      </c>
      <c r="R58" s="15">
        <v>1</v>
      </c>
      <c r="S58" s="15">
        <v>1</v>
      </c>
      <c r="T58" s="15">
        <v>1</v>
      </c>
      <c r="U58" s="15">
        <v>1</v>
      </c>
      <c r="V58" s="15">
        <v>1</v>
      </c>
      <c r="W58" s="15">
        <v>2</v>
      </c>
      <c r="X58" s="15">
        <v>1</v>
      </c>
      <c r="Y58" s="15">
        <v>1</v>
      </c>
      <c r="Z58" s="15">
        <v>1</v>
      </c>
      <c r="AA58" s="15">
        <v>1</v>
      </c>
      <c r="AB58" s="15">
        <v>1</v>
      </c>
      <c r="AC58" s="15">
        <v>1</v>
      </c>
      <c r="AD58" s="15">
        <v>1</v>
      </c>
      <c r="AE58" s="15">
        <v>1</v>
      </c>
      <c r="AF58" s="15">
        <v>10</v>
      </c>
      <c r="AG58" s="15">
        <v>5</v>
      </c>
      <c r="AH58" s="15">
        <v>10</v>
      </c>
      <c r="AI58" s="15">
        <v>25</v>
      </c>
      <c r="AJ58" s="15">
        <v>2</v>
      </c>
      <c r="AK58" s="15">
        <v>2</v>
      </c>
      <c r="AL58" s="15">
        <v>3</v>
      </c>
      <c r="AM58" s="15">
        <v>11</v>
      </c>
      <c r="AN58" s="16"/>
    </row>
    <row r="59" spans="1:40" s="18" customFormat="1" x14ac:dyDescent="0.3">
      <c r="A59" s="14" t="s">
        <v>132</v>
      </c>
      <c r="B59" s="14" t="s">
        <v>164</v>
      </c>
      <c r="C59" s="15">
        <v>133</v>
      </c>
      <c r="D59" s="15">
        <v>1</v>
      </c>
      <c r="E59" s="15">
        <v>2</v>
      </c>
      <c r="F59" s="15">
        <v>1000</v>
      </c>
      <c r="G59" s="14" t="s">
        <v>135</v>
      </c>
      <c r="H59" s="15">
        <v>2</v>
      </c>
      <c r="I59" s="16" t="s">
        <v>165</v>
      </c>
      <c r="J59" s="16">
        <v>777741</v>
      </c>
      <c r="K59" s="16">
        <v>3245798</v>
      </c>
      <c r="L59" s="15" t="s">
        <v>133</v>
      </c>
      <c r="M59" s="15">
        <v>2218</v>
      </c>
      <c r="N59" s="15">
        <v>10</v>
      </c>
      <c r="O59" s="15">
        <v>3</v>
      </c>
      <c r="P59" s="15">
        <v>2</v>
      </c>
      <c r="Q59" s="15">
        <v>3</v>
      </c>
      <c r="R59" s="15">
        <v>1</v>
      </c>
      <c r="S59" s="15">
        <v>1</v>
      </c>
      <c r="T59" s="15">
        <v>1</v>
      </c>
      <c r="U59" s="15">
        <v>1</v>
      </c>
      <c r="V59" s="15">
        <v>1</v>
      </c>
      <c r="W59" s="15">
        <v>2</v>
      </c>
      <c r="X59" s="15">
        <v>1</v>
      </c>
      <c r="Y59" s="15">
        <v>1</v>
      </c>
      <c r="Z59" s="15">
        <v>1</v>
      </c>
      <c r="AA59" s="15">
        <v>2</v>
      </c>
      <c r="AB59" s="15">
        <v>1</v>
      </c>
      <c r="AC59" s="15">
        <v>1</v>
      </c>
      <c r="AD59" s="15">
        <v>1</v>
      </c>
      <c r="AE59" s="15">
        <v>1</v>
      </c>
      <c r="AF59" s="15">
        <v>5</v>
      </c>
      <c r="AG59" s="15">
        <v>10</v>
      </c>
      <c r="AH59" s="15">
        <v>40</v>
      </c>
      <c r="AI59" s="15">
        <v>20</v>
      </c>
      <c r="AJ59" s="15">
        <v>2</v>
      </c>
      <c r="AK59" s="15">
        <v>3</v>
      </c>
      <c r="AL59" s="15">
        <v>8</v>
      </c>
      <c r="AM59" s="15">
        <v>11</v>
      </c>
      <c r="AN59" s="16"/>
    </row>
    <row r="60" spans="1:40" s="18" customFormat="1" x14ac:dyDescent="0.3">
      <c r="A60" s="14" t="s">
        <v>132</v>
      </c>
      <c r="B60" s="14" t="s">
        <v>164</v>
      </c>
      <c r="C60" s="15">
        <v>134</v>
      </c>
      <c r="D60" s="15">
        <v>2</v>
      </c>
      <c r="E60" s="15">
        <v>2</v>
      </c>
      <c r="F60" s="15">
        <v>1000</v>
      </c>
      <c r="G60" s="14" t="s">
        <v>135</v>
      </c>
      <c r="H60" s="15">
        <v>2</v>
      </c>
      <c r="I60" s="16" t="s">
        <v>165</v>
      </c>
      <c r="J60" s="16">
        <v>777767</v>
      </c>
      <c r="K60" s="16">
        <v>3245708</v>
      </c>
      <c r="L60" s="15" t="s">
        <v>133</v>
      </c>
      <c r="M60" s="15">
        <v>2216</v>
      </c>
      <c r="N60" s="15">
        <v>7</v>
      </c>
      <c r="O60" s="15">
        <v>4</v>
      </c>
      <c r="P60" s="15">
        <v>2</v>
      </c>
      <c r="Q60" s="15">
        <v>3</v>
      </c>
      <c r="R60" s="15">
        <v>1</v>
      </c>
      <c r="S60" s="15">
        <v>0</v>
      </c>
      <c r="T60" s="15">
        <v>1</v>
      </c>
      <c r="U60" s="15">
        <v>1</v>
      </c>
      <c r="V60" s="15">
        <v>1</v>
      </c>
      <c r="W60" s="15">
        <v>2</v>
      </c>
      <c r="X60" s="15">
        <v>1</v>
      </c>
      <c r="Y60" s="15">
        <v>1</v>
      </c>
      <c r="Z60" s="15">
        <v>1</v>
      </c>
      <c r="AA60" s="15">
        <v>2</v>
      </c>
      <c r="AB60" s="15">
        <v>1</v>
      </c>
      <c r="AC60" s="15">
        <v>1</v>
      </c>
      <c r="AD60" s="15">
        <v>1</v>
      </c>
      <c r="AE60" s="15">
        <v>1</v>
      </c>
      <c r="AF60" s="15">
        <v>10</v>
      </c>
      <c r="AG60" s="15">
        <v>5</v>
      </c>
      <c r="AH60" s="15">
        <v>30</v>
      </c>
      <c r="AI60" s="15">
        <v>5</v>
      </c>
      <c r="AJ60" s="15">
        <v>2</v>
      </c>
      <c r="AK60" s="15">
        <v>3</v>
      </c>
      <c r="AL60" s="15">
        <v>11</v>
      </c>
      <c r="AM60" s="15">
        <v>13</v>
      </c>
      <c r="AN60" s="16"/>
    </row>
    <row r="61" spans="1:40" s="18" customFormat="1" x14ac:dyDescent="0.3">
      <c r="A61" s="14" t="s">
        <v>132</v>
      </c>
      <c r="B61" s="14" t="s">
        <v>166</v>
      </c>
      <c r="C61" s="15">
        <v>135</v>
      </c>
      <c r="D61" s="15">
        <v>1</v>
      </c>
      <c r="E61" s="15">
        <v>2</v>
      </c>
      <c r="F61" s="15">
        <v>1000</v>
      </c>
      <c r="G61" s="14" t="s">
        <v>135</v>
      </c>
      <c r="H61" s="15">
        <v>2</v>
      </c>
      <c r="I61" s="16" t="s">
        <v>165</v>
      </c>
      <c r="J61" s="16">
        <v>777634</v>
      </c>
      <c r="K61" s="16">
        <v>3246008</v>
      </c>
      <c r="L61" s="15" t="s">
        <v>133</v>
      </c>
      <c r="M61" s="15">
        <v>2226</v>
      </c>
      <c r="N61" s="15">
        <v>10</v>
      </c>
      <c r="O61" s="15">
        <v>4</v>
      </c>
      <c r="P61" s="15">
        <v>1</v>
      </c>
      <c r="Q61" s="15">
        <v>3</v>
      </c>
      <c r="R61" s="15">
        <v>1</v>
      </c>
      <c r="S61" s="15">
        <v>1</v>
      </c>
      <c r="T61" s="15">
        <v>4</v>
      </c>
      <c r="U61" s="15">
        <v>1</v>
      </c>
      <c r="V61" s="15">
        <v>1</v>
      </c>
      <c r="W61" s="15">
        <v>2</v>
      </c>
      <c r="X61" s="15">
        <v>1</v>
      </c>
      <c r="Y61" s="15">
        <v>1</v>
      </c>
      <c r="Z61" s="15">
        <v>1</v>
      </c>
      <c r="AA61" s="15">
        <v>2</v>
      </c>
      <c r="AB61" s="15">
        <v>1</v>
      </c>
      <c r="AC61" s="15">
        <v>3</v>
      </c>
      <c r="AD61" s="15">
        <v>1</v>
      </c>
      <c r="AE61" s="15">
        <v>1</v>
      </c>
      <c r="AF61" s="15">
        <v>15</v>
      </c>
      <c r="AG61" s="15">
        <v>10</v>
      </c>
      <c r="AH61" s="15">
        <v>10</v>
      </c>
      <c r="AI61" s="15">
        <v>25</v>
      </c>
      <c r="AJ61" s="15">
        <v>2</v>
      </c>
      <c r="AK61" s="15">
        <v>2</v>
      </c>
      <c r="AL61" s="15">
        <v>3</v>
      </c>
      <c r="AM61" s="15">
        <v>11</v>
      </c>
      <c r="AN61" s="16"/>
    </row>
    <row r="62" spans="1:40" s="18" customFormat="1" x14ac:dyDescent="0.3">
      <c r="A62" s="14" t="s">
        <v>132</v>
      </c>
      <c r="B62" s="14" t="s">
        <v>166</v>
      </c>
      <c r="C62" s="15">
        <v>136</v>
      </c>
      <c r="D62" s="15">
        <v>2</v>
      </c>
      <c r="E62" s="15">
        <v>2</v>
      </c>
      <c r="F62" s="15">
        <v>1000</v>
      </c>
      <c r="G62" s="14" t="s">
        <v>135</v>
      </c>
      <c r="H62" s="15">
        <v>2</v>
      </c>
      <c r="I62" s="16" t="s">
        <v>165</v>
      </c>
      <c r="J62" s="16">
        <v>777628</v>
      </c>
      <c r="K62" s="16">
        <v>3245909</v>
      </c>
      <c r="L62" s="15" t="s">
        <v>133</v>
      </c>
      <c r="M62" s="15">
        <v>2227</v>
      </c>
      <c r="N62" s="15">
        <v>6</v>
      </c>
      <c r="O62" s="15">
        <v>4</v>
      </c>
      <c r="P62" s="15">
        <v>1</v>
      </c>
      <c r="Q62" s="15">
        <v>3</v>
      </c>
      <c r="R62" s="15">
        <v>1</v>
      </c>
      <c r="S62" s="15">
        <v>1</v>
      </c>
      <c r="T62" s="15">
        <v>3</v>
      </c>
      <c r="U62" s="15">
        <v>1</v>
      </c>
      <c r="V62" s="15">
        <v>1</v>
      </c>
      <c r="W62" s="15">
        <v>2</v>
      </c>
      <c r="X62" s="15">
        <v>1</v>
      </c>
      <c r="Y62" s="15">
        <v>1</v>
      </c>
      <c r="Z62" s="15">
        <v>1</v>
      </c>
      <c r="AA62" s="15">
        <v>2</v>
      </c>
      <c r="AB62" s="15">
        <v>1</v>
      </c>
      <c r="AC62" s="15">
        <v>1</v>
      </c>
      <c r="AD62" s="15">
        <v>1</v>
      </c>
      <c r="AE62" s="15">
        <v>1</v>
      </c>
      <c r="AF62" s="15">
        <v>10</v>
      </c>
      <c r="AG62" s="15">
        <v>5</v>
      </c>
      <c r="AH62" s="15">
        <v>5</v>
      </c>
      <c r="AI62" s="15">
        <v>35</v>
      </c>
      <c r="AJ62" s="15">
        <v>2</v>
      </c>
      <c r="AK62" s="15">
        <v>3</v>
      </c>
      <c r="AL62" s="15">
        <v>11</v>
      </c>
      <c r="AM62" s="15">
        <v>13</v>
      </c>
      <c r="AN62" s="16"/>
    </row>
    <row r="63" spans="1:40" s="18" customFormat="1" x14ac:dyDescent="0.3">
      <c r="A63" s="14" t="s">
        <v>132</v>
      </c>
      <c r="B63" s="14" t="s">
        <v>192</v>
      </c>
      <c r="C63" s="15">
        <v>139</v>
      </c>
      <c r="D63" s="15">
        <v>1</v>
      </c>
      <c r="E63" s="15">
        <v>2</v>
      </c>
      <c r="F63" s="15">
        <v>1000</v>
      </c>
      <c r="G63" s="14" t="s">
        <v>193</v>
      </c>
      <c r="H63" s="15">
        <v>8</v>
      </c>
      <c r="I63" s="16"/>
      <c r="J63" s="16">
        <v>778636</v>
      </c>
      <c r="K63" s="16">
        <v>3244091</v>
      </c>
      <c r="L63" s="15" t="s">
        <v>133</v>
      </c>
      <c r="M63" s="15">
        <v>2215</v>
      </c>
      <c r="N63" s="15">
        <v>15</v>
      </c>
      <c r="O63" s="15">
        <v>3</v>
      </c>
      <c r="P63" s="15">
        <v>2</v>
      </c>
      <c r="Q63" s="15">
        <v>3</v>
      </c>
      <c r="R63" s="15">
        <v>1</v>
      </c>
      <c r="S63" s="15">
        <v>2</v>
      </c>
      <c r="T63" s="15">
        <v>6</v>
      </c>
      <c r="U63" s="15">
        <v>1</v>
      </c>
      <c r="V63" s="15">
        <v>1</v>
      </c>
      <c r="W63" s="15">
        <v>2</v>
      </c>
      <c r="X63" s="15">
        <v>2</v>
      </c>
      <c r="Y63" s="15">
        <v>1</v>
      </c>
      <c r="Z63" s="15">
        <v>1</v>
      </c>
      <c r="AA63" s="15">
        <v>2</v>
      </c>
      <c r="AB63" s="15">
        <v>1</v>
      </c>
      <c r="AC63" s="15">
        <v>1</v>
      </c>
      <c r="AD63" s="15">
        <v>1</v>
      </c>
      <c r="AE63" s="15">
        <v>1</v>
      </c>
      <c r="AF63" s="15">
        <v>25</v>
      </c>
      <c r="AG63" s="15">
        <v>10</v>
      </c>
      <c r="AH63" s="15">
        <v>5</v>
      </c>
      <c r="AI63" s="15">
        <v>75</v>
      </c>
      <c r="AJ63" s="15">
        <v>5</v>
      </c>
      <c r="AK63" s="15">
        <v>4</v>
      </c>
      <c r="AL63" s="15">
        <v>4</v>
      </c>
      <c r="AM63" s="15">
        <v>4</v>
      </c>
      <c r="AN63" s="16"/>
    </row>
    <row r="64" spans="1:40" s="18" customFormat="1" x14ac:dyDescent="0.3">
      <c r="A64" s="14" t="s">
        <v>132</v>
      </c>
      <c r="B64" s="14" t="s">
        <v>192</v>
      </c>
      <c r="C64" s="15">
        <v>140</v>
      </c>
      <c r="D64" s="15">
        <v>2</v>
      </c>
      <c r="E64" s="15">
        <v>2</v>
      </c>
      <c r="F64" s="15">
        <v>1000</v>
      </c>
      <c r="G64" s="14" t="s">
        <v>139</v>
      </c>
      <c r="H64" s="15">
        <v>8</v>
      </c>
      <c r="I64" s="16"/>
      <c r="J64" s="16">
        <v>778078</v>
      </c>
      <c r="K64" s="16">
        <v>3245206</v>
      </c>
      <c r="L64" s="15" t="s">
        <v>133</v>
      </c>
      <c r="M64" s="15">
        <v>2319</v>
      </c>
      <c r="N64" s="15">
        <v>15</v>
      </c>
      <c r="O64" s="15">
        <v>4</v>
      </c>
      <c r="P64" s="15">
        <v>2</v>
      </c>
      <c r="Q64" s="15">
        <v>3</v>
      </c>
      <c r="R64" s="15">
        <v>1</v>
      </c>
      <c r="S64" s="15">
        <v>1</v>
      </c>
      <c r="T64" s="15">
        <v>2</v>
      </c>
      <c r="U64" s="15">
        <v>1</v>
      </c>
      <c r="V64" s="15">
        <v>1</v>
      </c>
      <c r="W64" s="15">
        <v>2</v>
      </c>
      <c r="X64" s="15">
        <v>2</v>
      </c>
      <c r="Y64" s="15">
        <v>1</v>
      </c>
      <c r="Z64" s="15">
        <v>1</v>
      </c>
      <c r="AA64" s="15">
        <v>2</v>
      </c>
      <c r="AB64" s="15">
        <v>1</v>
      </c>
      <c r="AC64" s="15">
        <v>1</v>
      </c>
      <c r="AD64" s="15">
        <v>1</v>
      </c>
      <c r="AE64" s="15">
        <v>1</v>
      </c>
      <c r="AF64" s="15">
        <v>5</v>
      </c>
      <c r="AG64" s="15">
        <v>10</v>
      </c>
      <c r="AH64" s="15">
        <v>10</v>
      </c>
      <c r="AI64" s="15">
        <v>70</v>
      </c>
      <c r="AJ64" s="15">
        <v>8</v>
      </c>
      <c r="AK64" s="15">
        <v>3</v>
      </c>
      <c r="AL64" s="15">
        <v>3</v>
      </c>
      <c r="AM64" s="15">
        <v>3</v>
      </c>
      <c r="AN64" s="16"/>
    </row>
    <row r="65" spans="1:40" s="18" customFormat="1" x14ac:dyDescent="0.3">
      <c r="A65" s="14" t="s">
        <v>132</v>
      </c>
      <c r="B65" s="14" t="s">
        <v>167</v>
      </c>
      <c r="C65" s="15">
        <v>141</v>
      </c>
      <c r="D65" s="15">
        <v>1</v>
      </c>
      <c r="E65" s="15">
        <v>3</v>
      </c>
      <c r="F65" s="15">
        <v>1000</v>
      </c>
      <c r="G65" s="14" t="s">
        <v>135</v>
      </c>
      <c r="H65" s="15">
        <v>2</v>
      </c>
      <c r="I65" s="16" t="s">
        <v>165</v>
      </c>
      <c r="J65" s="16">
        <v>777142</v>
      </c>
      <c r="K65" s="16">
        <v>3245921</v>
      </c>
      <c r="L65" s="15" t="s">
        <v>133</v>
      </c>
      <c r="M65" s="15">
        <v>2259</v>
      </c>
      <c r="N65" s="15">
        <v>28</v>
      </c>
      <c r="O65" s="15">
        <v>5</v>
      </c>
      <c r="P65" s="15">
        <v>2</v>
      </c>
      <c r="Q65" s="15">
        <v>3</v>
      </c>
      <c r="R65" s="15">
        <v>1</v>
      </c>
      <c r="S65" s="15">
        <v>1</v>
      </c>
      <c r="T65" s="15">
        <v>1</v>
      </c>
      <c r="U65" s="15">
        <v>1</v>
      </c>
      <c r="V65" s="15">
        <v>1</v>
      </c>
      <c r="W65" s="15">
        <v>2</v>
      </c>
      <c r="X65" s="15">
        <v>1</v>
      </c>
      <c r="Y65" s="15">
        <v>1</v>
      </c>
      <c r="Z65" s="15">
        <v>1</v>
      </c>
      <c r="AA65" s="15">
        <v>1</v>
      </c>
      <c r="AB65" s="15">
        <v>1</v>
      </c>
      <c r="AC65" s="15">
        <v>1</v>
      </c>
      <c r="AD65" s="15">
        <v>3</v>
      </c>
      <c r="AE65" s="15">
        <v>1</v>
      </c>
      <c r="AF65" s="15">
        <v>30</v>
      </c>
      <c r="AG65" s="15">
        <v>10</v>
      </c>
      <c r="AH65" s="15">
        <v>15</v>
      </c>
      <c r="AI65" s="15">
        <v>10</v>
      </c>
      <c r="AJ65" s="15">
        <v>2</v>
      </c>
      <c r="AK65" s="15">
        <v>2</v>
      </c>
      <c r="AL65" s="15">
        <v>3</v>
      </c>
      <c r="AM65" s="15">
        <v>11</v>
      </c>
      <c r="AN65" s="16"/>
    </row>
    <row r="66" spans="1:40" s="18" customFormat="1" x14ac:dyDescent="0.3">
      <c r="A66" s="14" t="s">
        <v>132</v>
      </c>
      <c r="B66" s="14" t="s">
        <v>167</v>
      </c>
      <c r="C66" s="15">
        <v>142</v>
      </c>
      <c r="D66" s="15">
        <v>2</v>
      </c>
      <c r="E66" s="15">
        <v>3</v>
      </c>
      <c r="F66" s="15">
        <v>1000</v>
      </c>
      <c r="G66" s="14" t="s">
        <v>135</v>
      </c>
      <c r="H66" s="15">
        <v>2</v>
      </c>
      <c r="I66" s="16" t="s">
        <v>165</v>
      </c>
      <c r="J66" s="16">
        <v>777332</v>
      </c>
      <c r="K66" s="16">
        <v>3245971</v>
      </c>
      <c r="L66" s="15" t="s">
        <v>133</v>
      </c>
      <c r="M66" s="15">
        <v>2235</v>
      </c>
      <c r="N66" s="15">
        <v>10</v>
      </c>
      <c r="O66" s="15">
        <v>4</v>
      </c>
      <c r="P66" s="15">
        <v>2</v>
      </c>
      <c r="Q66" s="15">
        <v>1</v>
      </c>
      <c r="R66" s="15">
        <v>1</v>
      </c>
      <c r="S66" s="15">
        <v>1</v>
      </c>
      <c r="T66" s="15">
        <v>2</v>
      </c>
      <c r="U66" s="15">
        <v>1</v>
      </c>
      <c r="V66" s="15">
        <v>1</v>
      </c>
      <c r="W66" s="15">
        <v>2</v>
      </c>
      <c r="X66" s="15">
        <v>1</v>
      </c>
      <c r="Y66" s="15">
        <v>1</v>
      </c>
      <c r="Z66" s="15">
        <v>1</v>
      </c>
      <c r="AA66" s="15">
        <v>2</v>
      </c>
      <c r="AB66" s="15">
        <v>1</v>
      </c>
      <c r="AC66" s="15">
        <v>1</v>
      </c>
      <c r="AD66" s="15">
        <v>1</v>
      </c>
      <c r="AE66" s="15">
        <v>1</v>
      </c>
      <c r="AF66" s="15">
        <v>10</v>
      </c>
      <c r="AG66" s="15">
        <v>5</v>
      </c>
      <c r="AH66" s="15">
        <v>30</v>
      </c>
      <c r="AI66" s="15">
        <v>20</v>
      </c>
      <c r="AJ66" s="15">
        <v>2</v>
      </c>
      <c r="AK66" s="15">
        <v>3</v>
      </c>
      <c r="AL66" s="15">
        <v>11</v>
      </c>
      <c r="AM66" s="15">
        <v>13</v>
      </c>
      <c r="AN66" s="16"/>
    </row>
    <row r="67" spans="1:40" s="18" customFormat="1" x14ac:dyDescent="0.3">
      <c r="A67" s="14" t="s">
        <v>132</v>
      </c>
      <c r="B67" s="14" t="s">
        <v>167</v>
      </c>
      <c r="C67" s="15">
        <v>143</v>
      </c>
      <c r="D67" s="15">
        <v>3</v>
      </c>
      <c r="E67" s="15">
        <v>3</v>
      </c>
      <c r="F67" s="15">
        <v>1000</v>
      </c>
      <c r="G67" s="14" t="s">
        <v>135</v>
      </c>
      <c r="H67" s="15">
        <v>6</v>
      </c>
      <c r="I67" s="16" t="s">
        <v>165</v>
      </c>
      <c r="J67" s="16">
        <v>777624</v>
      </c>
      <c r="K67" s="16">
        <v>3246205</v>
      </c>
      <c r="L67" s="15" t="s">
        <v>133</v>
      </c>
      <c r="M67" s="15">
        <v>2237</v>
      </c>
      <c r="N67" s="15">
        <v>30</v>
      </c>
      <c r="O67" s="15">
        <v>4</v>
      </c>
      <c r="P67" s="15">
        <v>2</v>
      </c>
      <c r="Q67" s="15">
        <v>3</v>
      </c>
      <c r="R67" s="15">
        <v>1</v>
      </c>
      <c r="S67" s="15">
        <v>1</v>
      </c>
      <c r="T67" s="15">
        <v>3</v>
      </c>
      <c r="U67" s="15">
        <v>1</v>
      </c>
      <c r="V67" s="15">
        <v>1</v>
      </c>
      <c r="W67" s="15">
        <v>2</v>
      </c>
      <c r="X67" s="15">
        <v>1</v>
      </c>
      <c r="Y67" s="15">
        <v>1</v>
      </c>
      <c r="Z67" s="15">
        <v>1</v>
      </c>
      <c r="AA67" s="15">
        <v>1</v>
      </c>
      <c r="AB67" s="15">
        <v>1</v>
      </c>
      <c r="AC67" s="15">
        <v>1</v>
      </c>
      <c r="AD67" s="15">
        <v>1</v>
      </c>
      <c r="AE67" s="15">
        <v>1</v>
      </c>
      <c r="AF67" s="15">
        <v>10</v>
      </c>
      <c r="AG67" s="15">
        <v>15</v>
      </c>
      <c r="AH67" s="15">
        <v>10</v>
      </c>
      <c r="AI67" s="15">
        <v>65</v>
      </c>
      <c r="AJ67" s="15">
        <v>2</v>
      </c>
      <c r="AK67" s="15">
        <v>3</v>
      </c>
      <c r="AL67" s="15">
        <v>11</v>
      </c>
      <c r="AM67" s="15">
        <v>11</v>
      </c>
      <c r="AN67" s="16"/>
    </row>
    <row r="68" spans="1:40" s="18" customFormat="1" x14ac:dyDescent="0.3">
      <c r="A68" s="14" t="s">
        <v>132</v>
      </c>
      <c r="B68" s="14" t="s">
        <v>168</v>
      </c>
      <c r="C68" s="15">
        <v>144</v>
      </c>
      <c r="D68" s="15">
        <v>1</v>
      </c>
      <c r="E68" s="15">
        <v>3</v>
      </c>
      <c r="F68" s="15">
        <v>1000</v>
      </c>
      <c r="G68" s="14" t="s">
        <v>134</v>
      </c>
      <c r="H68" s="15">
        <v>3</v>
      </c>
      <c r="I68" s="16" t="s">
        <v>165</v>
      </c>
      <c r="J68" s="16">
        <v>777490</v>
      </c>
      <c r="K68" s="16">
        <v>3245726</v>
      </c>
      <c r="L68" s="15" t="s">
        <v>133</v>
      </c>
      <c r="M68" s="15">
        <v>2240</v>
      </c>
      <c r="N68" s="15">
        <v>22</v>
      </c>
      <c r="O68" s="15">
        <v>3</v>
      </c>
      <c r="P68" s="15">
        <v>1</v>
      </c>
      <c r="Q68" s="15">
        <v>1</v>
      </c>
      <c r="R68" s="15">
        <v>1</v>
      </c>
      <c r="S68" s="15">
        <v>3</v>
      </c>
      <c r="T68" s="15">
        <v>3</v>
      </c>
      <c r="U68" s="15">
        <v>1</v>
      </c>
      <c r="V68" s="15">
        <v>1</v>
      </c>
      <c r="W68" s="15">
        <v>2</v>
      </c>
      <c r="X68" s="15">
        <v>1</v>
      </c>
      <c r="Y68" s="15">
        <v>1</v>
      </c>
      <c r="Z68" s="15">
        <v>1</v>
      </c>
      <c r="AA68" s="15">
        <v>1</v>
      </c>
      <c r="AB68" s="15">
        <v>1</v>
      </c>
      <c r="AC68" s="15">
        <v>1</v>
      </c>
      <c r="AD68" s="15">
        <v>1</v>
      </c>
      <c r="AE68" s="15">
        <v>1</v>
      </c>
      <c r="AF68" s="15">
        <v>10</v>
      </c>
      <c r="AG68" s="15">
        <v>10</v>
      </c>
      <c r="AH68" s="15">
        <v>10</v>
      </c>
      <c r="AI68" s="15">
        <v>70</v>
      </c>
      <c r="AJ68" s="15">
        <v>2</v>
      </c>
      <c r="AK68" s="15">
        <v>2</v>
      </c>
      <c r="AL68" s="15">
        <v>3</v>
      </c>
      <c r="AM68" s="15">
        <v>11</v>
      </c>
      <c r="AN68" s="16"/>
    </row>
    <row r="69" spans="1:40" s="18" customFormat="1" x14ac:dyDescent="0.3">
      <c r="A69" s="14" t="s">
        <v>132</v>
      </c>
      <c r="B69" s="14" t="s">
        <v>168</v>
      </c>
      <c r="C69" s="15">
        <v>145</v>
      </c>
      <c r="D69" s="15">
        <v>2</v>
      </c>
      <c r="E69" s="15">
        <v>3</v>
      </c>
      <c r="F69" s="15">
        <v>1000</v>
      </c>
      <c r="G69" s="14" t="s">
        <v>134</v>
      </c>
      <c r="H69" s="15">
        <v>3</v>
      </c>
      <c r="I69" s="16" t="s">
        <v>165</v>
      </c>
      <c r="J69" s="16">
        <v>777345</v>
      </c>
      <c r="K69" s="16">
        <v>3245827</v>
      </c>
      <c r="L69" s="15" t="s">
        <v>133</v>
      </c>
      <c r="M69" s="15">
        <v>2253</v>
      </c>
      <c r="N69" s="15">
        <v>22</v>
      </c>
      <c r="O69" s="15">
        <v>3</v>
      </c>
      <c r="P69" s="15">
        <v>1</v>
      </c>
      <c r="Q69" s="15">
        <v>1</v>
      </c>
      <c r="R69" s="15">
        <v>1</v>
      </c>
      <c r="S69" s="15">
        <v>1</v>
      </c>
      <c r="T69" s="15">
        <v>2</v>
      </c>
      <c r="U69" s="15">
        <v>1</v>
      </c>
      <c r="V69" s="15">
        <v>1</v>
      </c>
      <c r="W69" s="15">
        <v>2</v>
      </c>
      <c r="X69" s="15">
        <v>1</v>
      </c>
      <c r="Y69" s="15">
        <v>1</v>
      </c>
      <c r="Z69" s="15">
        <v>1</v>
      </c>
      <c r="AA69" s="15">
        <v>1</v>
      </c>
      <c r="AB69" s="15">
        <v>1</v>
      </c>
      <c r="AC69" s="15">
        <v>1</v>
      </c>
      <c r="AD69" s="15">
        <v>1</v>
      </c>
      <c r="AE69" s="15">
        <v>1</v>
      </c>
      <c r="AF69" s="15">
        <v>10</v>
      </c>
      <c r="AG69" s="15">
        <v>15</v>
      </c>
      <c r="AH69" s="15">
        <v>5</v>
      </c>
      <c r="AI69" s="15">
        <v>80</v>
      </c>
      <c r="AJ69" s="15">
        <v>2</v>
      </c>
      <c r="AK69" s="15">
        <v>2</v>
      </c>
      <c r="AL69" s="15">
        <v>3</v>
      </c>
      <c r="AM69" s="15">
        <v>11</v>
      </c>
      <c r="AN69" s="16"/>
    </row>
    <row r="70" spans="1:40" s="18" customFormat="1" x14ac:dyDescent="0.3">
      <c r="A70" s="14" t="s">
        <v>132</v>
      </c>
      <c r="B70" s="14" t="s">
        <v>168</v>
      </c>
      <c r="C70" s="15">
        <v>146</v>
      </c>
      <c r="D70" s="15">
        <v>3</v>
      </c>
      <c r="E70" s="15">
        <v>3</v>
      </c>
      <c r="F70" s="15">
        <v>1000</v>
      </c>
      <c r="G70" s="14" t="s">
        <v>134</v>
      </c>
      <c r="H70" s="15">
        <v>3</v>
      </c>
      <c r="I70" s="16" t="s">
        <v>165</v>
      </c>
      <c r="J70" s="16">
        <v>777634</v>
      </c>
      <c r="K70" s="16">
        <v>3245594</v>
      </c>
      <c r="L70" s="15" t="s">
        <v>133</v>
      </c>
      <c r="M70" s="15">
        <v>2232</v>
      </c>
      <c r="N70" s="15">
        <v>15</v>
      </c>
      <c r="O70" s="15">
        <v>3</v>
      </c>
      <c r="P70" s="15">
        <v>2</v>
      </c>
      <c r="Q70" s="15">
        <v>1</v>
      </c>
      <c r="R70" s="15">
        <v>1</v>
      </c>
      <c r="S70" s="15">
        <v>1</v>
      </c>
      <c r="T70" s="15">
        <v>1</v>
      </c>
      <c r="U70" s="15">
        <v>1</v>
      </c>
      <c r="V70" s="15">
        <v>1</v>
      </c>
      <c r="W70" s="15">
        <v>2</v>
      </c>
      <c r="X70" s="15">
        <v>1</v>
      </c>
      <c r="Y70" s="15">
        <v>1</v>
      </c>
      <c r="Z70" s="15">
        <v>1</v>
      </c>
      <c r="AA70" s="15">
        <v>1</v>
      </c>
      <c r="AB70" s="15">
        <v>1</v>
      </c>
      <c r="AC70" s="15">
        <v>1</v>
      </c>
      <c r="AD70" s="15">
        <v>1</v>
      </c>
      <c r="AE70" s="15">
        <v>1</v>
      </c>
      <c r="AF70" s="15">
        <v>30</v>
      </c>
      <c r="AG70" s="15">
        <v>20</v>
      </c>
      <c r="AH70" s="15">
        <v>10</v>
      </c>
      <c r="AI70" s="15">
        <v>40</v>
      </c>
      <c r="AJ70" s="15">
        <v>2</v>
      </c>
      <c r="AK70" s="15">
        <v>2</v>
      </c>
      <c r="AL70" s="15">
        <v>3</v>
      </c>
      <c r="AM70" s="15">
        <v>11</v>
      </c>
      <c r="AN70" s="16"/>
    </row>
    <row r="71" spans="1:40" s="18" customFormat="1" x14ac:dyDescent="0.3">
      <c r="A71" s="14" t="s">
        <v>132</v>
      </c>
      <c r="B71" s="14" t="s">
        <v>194</v>
      </c>
      <c r="C71" s="15">
        <v>147</v>
      </c>
      <c r="D71" s="15">
        <v>1</v>
      </c>
      <c r="E71" s="15">
        <v>2</v>
      </c>
      <c r="F71" s="15">
        <v>1000</v>
      </c>
      <c r="G71" s="14" t="s">
        <v>139</v>
      </c>
      <c r="H71" s="15">
        <v>8</v>
      </c>
      <c r="I71" s="16"/>
      <c r="J71" s="16">
        <v>777685</v>
      </c>
      <c r="K71" s="16">
        <v>3245324</v>
      </c>
      <c r="L71" s="15" t="s">
        <v>133</v>
      </c>
      <c r="M71" s="15">
        <v>2058</v>
      </c>
      <c r="N71" s="15">
        <v>35</v>
      </c>
      <c r="O71" s="15">
        <v>2</v>
      </c>
      <c r="P71" s="15">
        <v>2</v>
      </c>
      <c r="Q71" s="15">
        <v>2</v>
      </c>
      <c r="R71" s="15">
        <v>4</v>
      </c>
      <c r="S71" s="15">
        <v>1</v>
      </c>
      <c r="T71" s="15">
        <v>25</v>
      </c>
      <c r="U71" s="15">
        <v>1</v>
      </c>
      <c r="V71" s="15">
        <v>1</v>
      </c>
      <c r="W71" s="15">
        <v>2</v>
      </c>
      <c r="X71" s="15">
        <v>2</v>
      </c>
      <c r="Y71" s="15">
        <v>1</v>
      </c>
      <c r="Z71" s="15">
        <v>1</v>
      </c>
      <c r="AA71" s="15">
        <v>2</v>
      </c>
      <c r="AB71" s="15">
        <v>1</v>
      </c>
      <c r="AC71" s="15">
        <v>1</v>
      </c>
      <c r="AD71" s="15">
        <v>1</v>
      </c>
      <c r="AE71" s="15">
        <v>1</v>
      </c>
      <c r="AF71" s="15">
        <v>10</v>
      </c>
      <c r="AG71" s="15">
        <v>5</v>
      </c>
      <c r="AH71" s="15">
        <v>5</v>
      </c>
      <c r="AI71" s="15">
        <v>65</v>
      </c>
      <c r="AJ71" s="15">
        <v>2</v>
      </c>
      <c r="AK71" s="15">
        <v>3</v>
      </c>
      <c r="AL71" s="15">
        <v>3</v>
      </c>
      <c r="AM71" s="15">
        <v>3</v>
      </c>
      <c r="AN71" s="16"/>
    </row>
    <row r="72" spans="1:40" s="18" customFormat="1" x14ac:dyDescent="0.3">
      <c r="A72" s="14" t="s">
        <v>132</v>
      </c>
      <c r="B72" s="14" t="s">
        <v>194</v>
      </c>
      <c r="C72" s="15">
        <v>148</v>
      </c>
      <c r="D72" s="15">
        <v>2</v>
      </c>
      <c r="E72" s="15">
        <v>2</v>
      </c>
      <c r="F72" s="15">
        <v>1000</v>
      </c>
      <c r="G72" s="14" t="s">
        <v>139</v>
      </c>
      <c r="H72" s="15">
        <v>8</v>
      </c>
      <c r="I72" s="16"/>
      <c r="J72" s="16">
        <v>777765</v>
      </c>
      <c r="K72" s="16">
        <v>3245347</v>
      </c>
      <c r="L72" s="15" t="s">
        <v>133</v>
      </c>
      <c r="M72" s="15">
        <v>2233</v>
      </c>
      <c r="N72" s="15">
        <v>30</v>
      </c>
      <c r="O72" s="15">
        <v>3</v>
      </c>
      <c r="P72" s="15">
        <v>1</v>
      </c>
      <c r="Q72" s="15">
        <v>4</v>
      </c>
      <c r="R72" s="15">
        <v>4</v>
      </c>
      <c r="S72" s="15">
        <v>2</v>
      </c>
      <c r="T72" s="15">
        <v>3</v>
      </c>
      <c r="U72" s="15">
        <v>1</v>
      </c>
      <c r="V72" s="15">
        <v>1</v>
      </c>
      <c r="W72" s="15">
        <v>2</v>
      </c>
      <c r="X72" s="15">
        <v>2</v>
      </c>
      <c r="Y72" s="15">
        <v>1</v>
      </c>
      <c r="Z72" s="15">
        <v>1</v>
      </c>
      <c r="AA72" s="15">
        <v>2</v>
      </c>
      <c r="AB72" s="15">
        <v>1</v>
      </c>
      <c r="AC72" s="15">
        <v>1</v>
      </c>
      <c r="AD72" s="15">
        <v>1</v>
      </c>
      <c r="AE72" s="15">
        <v>1</v>
      </c>
      <c r="AF72" s="15">
        <v>20</v>
      </c>
      <c r="AG72" s="15">
        <v>15</v>
      </c>
      <c r="AH72" s="15">
        <v>5</v>
      </c>
      <c r="AI72" s="15">
        <v>75</v>
      </c>
      <c r="AJ72" s="15">
        <v>2</v>
      </c>
      <c r="AK72" s="15">
        <v>1</v>
      </c>
      <c r="AL72" s="15">
        <v>3</v>
      </c>
      <c r="AM72" s="15">
        <v>1</v>
      </c>
      <c r="AN72" s="16"/>
    </row>
    <row r="73" spans="1:40" s="18" customFormat="1" x14ac:dyDescent="0.3">
      <c r="A73" s="14" t="s">
        <v>132</v>
      </c>
      <c r="B73" s="14" t="s">
        <v>195</v>
      </c>
      <c r="C73" s="15">
        <v>149</v>
      </c>
      <c r="D73" s="15">
        <v>1</v>
      </c>
      <c r="E73" s="15">
        <v>2</v>
      </c>
      <c r="F73" s="15">
        <v>1000</v>
      </c>
      <c r="G73" s="14" t="s">
        <v>191</v>
      </c>
      <c r="H73" s="15">
        <v>6</v>
      </c>
      <c r="I73" s="16"/>
      <c r="J73" s="16">
        <v>778043</v>
      </c>
      <c r="K73" s="16">
        <v>3244971</v>
      </c>
      <c r="L73" s="15" t="s">
        <v>133</v>
      </c>
      <c r="M73" s="15">
        <v>2236</v>
      </c>
      <c r="N73" s="15">
        <v>11</v>
      </c>
      <c r="O73" s="15">
        <v>3</v>
      </c>
      <c r="P73" s="15">
        <v>2</v>
      </c>
      <c r="Q73" s="15">
        <v>3</v>
      </c>
      <c r="R73" s="15">
        <v>1</v>
      </c>
      <c r="S73" s="15">
        <v>3</v>
      </c>
      <c r="T73" s="15">
        <v>4</v>
      </c>
      <c r="U73" s="15">
        <v>1</v>
      </c>
      <c r="V73" s="15">
        <v>1</v>
      </c>
      <c r="W73" s="15">
        <v>2</v>
      </c>
      <c r="X73" s="15">
        <v>1</v>
      </c>
      <c r="Y73" s="15">
        <v>1</v>
      </c>
      <c r="Z73" s="15">
        <v>1</v>
      </c>
      <c r="AA73" s="15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10</v>
      </c>
      <c r="AG73" s="15">
        <v>10</v>
      </c>
      <c r="AH73" s="15">
        <v>5</v>
      </c>
      <c r="AI73" s="15">
        <v>45</v>
      </c>
      <c r="AJ73" s="15">
        <v>8</v>
      </c>
      <c r="AK73" s="15">
        <v>3</v>
      </c>
      <c r="AL73" s="15">
        <v>11</v>
      </c>
      <c r="AM73" s="15">
        <v>11</v>
      </c>
      <c r="AN73" s="16"/>
    </row>
    <row r="74" spans="1:40" s="18" customFormat="1" x14ac:dyDescent="0.3">
      <c r="A74" s="14" t="s">
        <v>132</v>
      </c>
      <c r="B74" s="14" t="s">
        <v>195</v>
      </c>
      <c r="C74" s="15">
        <v>150</v>
      </c>
      <c r="D74" s="15">
        <v>2</v>
      </c>
      <c r="E74" s="15">
        <v>2</v>
      </c>
      <c r="F74" s="15">
        <v>1000</v>
      </c>
      <c r="G74" s="14" t="s">
        <v>191</v>
      </c>
      <c r="H74" s="15">
        <v>4</v>
      </c>
      <c r="I74" s="16"/>
      <c r="J74" s="16">
        <v>777900</v>
      </c>
      <c r="K74" s="16">
        <v>3245174</v>
      </c>
      <c r="L74" s="15" t="s">
        <v>133</v>
      </c>
      <c r="M74" s="15">
        <v>2222</v>
      </c>
      <c r="N74" s="15">
        <v>23</v>
      </c>
      <c r="O74" s="15">
        <v>3</v>
      </c>
      <c r="P74" s="15">
        <v>2</v>
      </c>
      <c r="Q74" s="15">
        <v>3</v>
      </c>
      <c r="R74" s="15">
        <v>1</v>
      </c>
      <c r="S74" s="15">
        <v>3</v>
      </c>
      <c r="T74" s="15">
        <v>2</v>
      </c>
      <c r="U74" s="15">
        <v>1</v>
      </c>
      <c r="V74" s="15">
        <v>1</v>
      </c>
      <c r="W74" s="15">
        <v>2</v>
      </c>
      <c r="X74" s="15">
        <v>1</v>
      </c>
      <c r="Y74" s="15">
        <v>1</v>
      </c>
      <c r="Z74" s="15">
        <v>1</v>
      </c>
      <c r="AA74" s="15">
        <v>1</v>
      </c>
      <c r="AB74" s="15">
        <v>1</v>
      </c>
      <c r="AC74" s="15">
        <v>1</v>
      </c>
      <c r="AD74" s="15">
        <v>1</v>
      </c>
      <c r="AE74" s="15">
        <v>1</v>
      </c>
      <c r="AF74" s="15">
        <v>25</v>
      </c>
      <c r="AG74" s="15">
        <v>10</v>
      </c>
      <c r="AH74" s="15">
        <v>10</v>
      </c>
      <c r="AI74" s="15">
        <v>55</v>
      </c>
      <c r="AJ74" s="15">
        <v>2</v>
      </c>
      <c r="AK74" s="15">
        <v>3</v>
      </c>
      <c r="AL74" s="15">
        <v>8</v>
      </c>
      <c r="AM74" s="15">
        <v>11</v>
      </c>
      <c r="AN74" s="16"/>
    </row>
    <row r="75" spans="1:40" s="18" customFormat="1" x14ac:dyDescent="0.3">
      <c r="A75" s="14" t="s">
        <v>132</v>
      </c>
      <c r="B75" s="14" t="s">
        <v>196</v>
      </c>
      <c r="C75" s="15">
        <v>151</v>
      </c>
      <c r="D75" s="15">
        <v>1</v>
      </c>
      <c r="E75" s="15">
        <v>2</v>
      </c>
      <c r="F75" s="15">
        <v>1000</v>
      </c>
      <c r="G75" s="14" t="s">
        <v>191</v>
      </c>
      <c r="H75" s="15">
        <v>4</v>
      </c>
      <c r="I75" s="16"/>
      <c r="J75" s="16">
        <v>778339</v>
      </c>
      <c r="K75" s="16">
        <v>3244686</v>
      </c>
      <c r="L75" s="15" t="s">
        <v>133</v>
      </c>
      <c r="M75" s="15">
        <v>2232</v>
      </c>
      <c r="N75" s="15">
        <v>4</v>
      </c>
      <c r="O75" s="15">
        <v>1</v>
      </c>
      <c r="P75" s="15">
        <v>1</v>
      </c>
      <c r="Q75" s="15">
        <v>1</v>
      </c>
      <c r="R75" s="15">
        <v>1</v>
      </c>
      <c r="S75" s="15">
        <v>2</v>
      </c>
      <c r="T75" s="15">
        <v>2</v>
      </c>
      <c r="U75" s="15">
        <v>1</v>
      </c>
      <c r="V75" s="15">
        <v>1</v>
      </c>
      <c r="W75" s="15">
        <v>2</v>
      </c>
      <c r="X75" s="15">
        <v>1</v>
      </c>
      <c r="Y75" s="15">
        <v>1</v>
      </c>
      <c r="Z75" s="15">
        <v>1</v>
      </c>
      <c r="AA75" s="15">
        <v>2</v>
      </c>
      <c r="AB75" s="15">
        <v>1</v>
      </c>
      <c r="AC75" s="15">
        <v>1</v>
      </c>
      <c r="AD75" s="15">
        <v>1</v>
      </c>
      <c r="AE75" s="15">
        <v>1</v>
      </c>
      <c r="AF75" s="15">
        <v>30</v>
      </c>
      <c r="AG75" s="15">
        <v>20</v>
      </c>
      <c r="AH75" s="15">
        <v>10</v>
      </c>
      <c r="AI75" s="15">
        <v>70</v>
      </c>
      <c r="AJ75" s="15">
        <v>7</v>
      </c>
      <c r="AK75" s="15">
        <v>1</v>
      </c>
      <c r="AL75" s="15">
        <v>8</v>
      </c>
      <c r="AM75" s="15">
        <v>11</v>
      </c>
      <c r="AN75" s="16"/>
    </row>
    <row r="76" spans="1:40" s="18" customFormat="1" x14ac:dyDescent="0.3">
      <c r="A76" s="14" t="s">
        <v>132</v>
      </c>
      <c r="B76" s="14" t="s">
        <v>196</v>
      </c>
      <c r="C76" s="15">
        <v>152</v>
      </c>
      <c r="D76" s="15">
        <v>2</v>
      </c>
      <c r="E76" s="15">
        <v>2</v>
      </c>
      <c r="F76" s="15">
        <v>1000</v>
      </c>
      <c r="G76" s="14" t="s">
        <v>191</v>
      </c>
      <c r="H76" s="15">
        <v>4</v>
      </c>
      <c r="I76" s="16"/>
      <c r="J76" s="16">
        <v>778351</v>
      </c>
      <c r="K76" s="16">
        <v>3244588</v>
      </c>
      <c r="L76" s="15" t="s">
        <v>133</v>
      </c>
      <c r="M76" s="15">
        <v>2232</v>
      </c>
      <c r="N76" s="15">
        <v>4</v>
      </c>
      <c r="O76" s="15">
        <v>1</v>
      </c>
      <c r="P76" s="15">
        <v>1</v>
      </c>
      <c r="Q76" s="15">
        <v>1</v>
      </c>
      <c r="R76" s="15">
        <v>1</v>
      </c>
      <c r="S76" s="15">
        <v>1</v>
      </c>
      <c r="T76" s="15">
        <v>1</v>
      </c>
      <c r="U76" s="15">
        <v>1</v>
      </c>
      <c r="V76" s="15">
        <v>1</v>
      </c>
      <c r="W76" s="15">
        <v>2</v>
      </c>
      <c r="X76" s="15">
        <v>1</v>
      </c>
      <c r="Y76" s="15">
        <v>1</v>
      </c>
      <c r="Z76" s="15">
        <v>1</v>
      </c>
      <c r="AA76" s="15">
        <v>2</v>
      </c>
      <c r="AB76" s="15">
        <v>1</v>
      </c>
      <c r="AC76" s="15">
        <v>1</v>
      </c>
      <c r="AD76" s="15">
        <v>1</v>
      </c>
      <c r="AE76" s="15">
        <v>1</v>
      </c>
      <c r="AF76" s="15">
        <v>30</v>
      </c>
      <c r="AG76" s="15">
        <v>20</v>
      </c>
      <c r="AH76" s="15">
        <v>20</v>
      </c>
      <c r="AI76" s="15">
        <v>60</v>
      </c>
      <c r="AJ76" s="15">
        <v>5</v>
      </c>
      <c r="AK76" s="15">
        <v>2</v>
      </c>
      <c r="AL76" s="15">
        <v>8</v>
      </c>
      <c r="AM76" s="15">
        <v>11</v>
      </c>
      <c r="AN76" s="16"/>
    </row>
    <row r="77" spans="1:40" s="18" customFormat="1" x14ac:dyDescent="0.3">
      <c r="A77" s="14" t="s">
        <v>132</v>
      </c>
      <c r="B77" s="14" t="s">
        <v>197</v>
      </c>
      <c r="C77" s="15">
        <v>153</v>
      </c>
      <c r="D77" s="15">
        <v>1</v>
      </c>
      <c r="E77" s="15">
        <v>2</v>
      </c>
      <c r="F77" s="15">
        <v>1000</v>
      </c>
      <c r="G77" s="14" t="s">
        <v>193</v>
      </c>
      <c r="H77" s="15">
        <v>8</v>
      </c>
      <c r="I77" s="16"/>
      <c r="J77" s="16">
        <v>778565</v>
      </c>
      <c r="K77" s="16">
        <v>3244165</v>
      </c>
      <c r="L77" s="15" t="s">
        <v>133</v>
      </c>
      <c r="M77" s="15">
        <v>2206</v>
      </c>
      <c r="N77" s="15">
        <v>13</v>
      </c>
      <c r="O77" s="15">
        <v>2</v>
      </c>
      <c r="P77" s="15">
        <v>2</v>
      </c>
      <c r="Q77" s="15">
        <v>1</v>
      </c>
      <c r="R77" s="15">
        <v>1</v>
      </c>
      <c r="S77" s="15">
        <v>1</v>
      </c>
      <c r="T77" s="15">
        <v>1</v>
      </c>
      <c r="U77" s="15">
        <v>1</v>
      </c>
      <c r="V77" s="15">
        <v>1</v>
      </c>
      <c r="W77" s="15">
        <v>2</v>
      </c>
      <c r="X77" s="15">
        <v>2</v>
      </c>
      <c r="Y77" s="15">
        <v>1</v>
      </c>
      <c r="Z77" s="15">
        <v>1</v>
      </c>
      <c r="AA77" s="15">
        <v>1</v>
      </c>
      <c r="AB77" s="15">
        <v>1</v>
      </c>
      <c r="AC77" s="15">
        <v>1</v>
      </c>
      <c r="AD77" s="15">
        <v>1</v>
      </c>
      <c r="AE77" s="15">
        <v>1</v>
      </c>
      <c r="AF77" s="15">
        <v>25</v>
      </c>
      <c r="AG77" s="15">
        <v>100</v>
      </c>
      <c r="AH77" s="15">
        <v>15</v>
      </c>
      <c r="AI77" s="15">
        <v>25</v>
      </c>
      <c r="AJ77" s="15">
        <v>3</v>
      </c>
      <c r="AK77" s="15">
        <v>2</v>
      </c>
      <c r="AL77" s="15">
        <v>4</v>
      </c>
      <c r="AM77" s="15">
        <v>3</v>
      </c>
      <c r="AN77" s="16" t="s">
        <v>198</v>
      </c>
    </row>
    <row r="78" spans="1:40" s="18" customFormat="1" x14ac:dyDescent="0.3">
      <c r="A78" s="14" t="s">
        <v>132</v>
      </c>
      <c r="B78" s="14" t="s">
        <v>197</v>
      </c>
      <c r="C78" s="15">
        <v>154</v>
      </c>
      <c r="D78" s="15">
        <v>2</v>
      </c>
      <c r="E78" s="15">
        <v>2</v>
      </c>
      <c r="F78" s="15">
        <v>1000</v>
      </c>
      <c r="G78" s="14" t="s">
        <v>191</v>
      </c>
      <c r="H78" s="15">
        <v>4</v>
      </c>
      <c r="I78" s="16"/>
      <c r="J78" s="16">
        <v>778129</v>
      </c>
      <c r="K78" s="16">
        <v>3245041</v>
      </c>
      <c r="L78" s="15" t="s">
        <v>133</v>
      </c>
      <c r="M78" s="15">
        <v>2240</v>
      </c>
      <c r="N78" s="15">
        <v>45</v>
      </c>
      <c r="O78" s="15">
        <v>3</v>
      </c>
      <c r="P78" s="15">
        <v>2</v>
      </c>
      <c r="Q78" s="15">
        <v>3</v>
      </c>
      <c r="R78" s="15">
        <v>1</v>
      </c>
      <c r="S78" s="15">
        <v>2</v>
      </c>
      <c r="T78" s="15">
        <v>2</v>
      </c>
      <c r="U78" s="15">
        <v>1</v>
      </c>
      <c r="V78" s="15">
        <v>1</v>
      </c>
      <c r="W78" s="15">
        <v>2</v>
      </c>
      <c r="X78" s="15">
        <v>2</v>
      </c>
      <c r="Y78" s="15">
        <v>1</v>
      </c>
      <c r="Z78" s="15">
        <v>1</v>
      </c>
      <c r="AA78" s="15">
        <v>1</v>
      </c>
      <c r="AB78" s="15">
        <v>1</v>
      </c>
      <c r="AC78" s="15">
        <v>1</v>
      </c>
      <c r="AD78" s="15">
        <v>1</v>
      </c>
      <c r="AE78" s="15">
        <v>1</v>
      </c>
      <c r="AF78" s="15">
        <v>10</v>
      </c>
      <c r="AG78" s="15">
        <v>5</v>
      </c>
      <c r="AH78" s="15">
        <v>10</v>
      </c>
      <c r="AI78" s="15">
        <v>65</v>
      </c>
      <c r="AJ78" s="15">
        <v>2</v>
      </c>
      <c r="AK78" s="15">
        <v>3</v>
      </c>
      <c r="AL78" s="15">
        <v>8</v>
      </c>
      <c r="AM78" s="15">
        <v>11</v>
      </c>
      <c r="AN78" s="16"/>
    </row>
    <row r="79" spans="1:40" s="18" customFormat="1" x14ac:dyDescent="0.3">
      <c r="A79" s="14" t="s">
        <v>132</v>
      </c>
      <c r="B79" s="14" t="s">
        <v>200</v>
      </c>
      <c r="C79" s="15">
        <v>159</v>
      </c>
      <c r="D79" s="15">
        <v>1</v>
      </c>
      <c r="E79" s="15">
        <v>2</v>
      </c>
      <c r="F79" s="15">
        <v>1000</v>
      </c>
      <c r="G79" s="14" t="s">
        <v>193</v>
      </c>
      <c r="H79" s="15">
        <v>8</v>
      </c>
      <c r="I79" s="16"/>
      <c r="J79" s="16">
        <v>778375</v>
      </c>
      <c r="K79" s="16">
        <v>3244379</v>
      </c>
      <c r="L79" s="15" t="s">
        <v>133</v>
      </c>
      <c r="M79" s="15">
        <v>2220</v>
      </c>
      <c r="N79" s="15">
        <v>8</v>
      </c>
      <c r="O79" s="15">
        <v>7</v>
      </c>
      <c r="P79" s="15">
        <v>2</v>
      </c>
      <c r="Q79" s="15">
        <v>6</v>
      </c>
      <c r="R79" s="15">
        <v>1</v>
      </c>
      <c r="S79" s="15">
        <v>1</v>
      </c>
      <c r="T79" s="15">
        <v>20</v>
      </c>
      <c r="U79" s="15">
        <v>1</v>
      </c>
      <c r="V79" s="15">
        <v>1</v>
      </c>
      <c r="W79" s="15">
        <v>2</v>
      </c>
      <c r="X79" s="15">
        <v>2</v>
      </c>
      <c r="Y79" s="15">
        <v>1</v>
      </c>
      <c r="Z79" s="15">
        <v>1</v>
      </c>
      <c r="AA79" s="15">
        <v>1</v>
      </c>
      <c r="AB79" s="15">
        <v>2</v>
      </c>
      <c r="AC79" s="15">
        <v>1</v>
      </c>
      <c r="AD79" s="15">
        <v>1</v>
      </c>
      <c r="AE79" s="15">
        <v>1</v>
      </c>
      <c r="AF79" s="15">
        <v>10</v>
      </c>
      <c r="AG79" s="15">
        <v>10</v>
      </c>
      <c r="AH79" s="15">
        <v>15</v>
      </c>
      <c r="AI79" s="15">
        <v>20</v>
      </c>
      <c r="AJ79" s="15">
        <v>7</v>
      </c>
      <c r="AK79" s="15">
        <v>3</v>
      </c>
      <c r="AL79" s="15">
        <v>3</v>
      </c>
      <c r="AM79" s="15">
        <v>3</v>
      </c>
      <c r="AN79" s="16"/>
    </row>
    <row r="80" spans="1:40" s="18" customFormat="1" x14ac:dyDescent="0.3">
      <c r="A80" s="14" t="s">
        <v>132</v>
      </c>
      <c r="B80" s="14" t="s">
        <v>200</v>
      </c>
      <c r="C80" s="15">
        <v>160</v>
      </c>
      <c r="D80" s="15">
        <v>2</v>
      </c>
      <c r="E80" s="15">
        <v>2</v>
      </c>
      <c r="F80" s="15">
        <v>1000</v>
      </c>
      <c r="G80" s="14" t="s">
        <v>193</v>
      </c>
      <c r="H80" s="15">
        <v>8</v>
      </c>
      <c r="I80" s="16"/>
      <c r="J80" s="16">
        <v>778295</v>
      </c>
      <c r="K80" s="16">
        <v>3244176</v>
      </c>
      <c r="L80" s="15" t="s">
        <v>133</v>
      </c>
      <c r="M80" s="15">
        <v>2308</v>
      </c>
      <c r="N80" s="15">
        <v>12</v>
      </c>
      <c r="O80" s="15">
        <v>7</v>
      </c>
      <c r="P80" s="15">
        <v>2</v>
      </c>
      <c r="Q80" s="15">
        <v>1</v>
      </c>
      <c r="R80" s="15">
        <v>1</v>
      </c>
      <c r="S80" s="15">
        <v>3</v>
      </c>
      <c r="T80" s="15">
        <v>5</v>
      </c>
      <c r="U80" s="15">
        <v>1</v>
      </c>
      <c r="V80" s="15">
        <v>1</v>
      </c>
      <c r="W80" s="15">
        <v>2</v>
      </c>
      <c r="X80" s="15">
        <v>2</v>
      </c>
      <c r="Y80" s="15">
        <v>1</v>
      </c>
      <c r="Z80" s="15">
        <v>1</v>
      </c>
      <c r="AA80" s="15">
        <v>2</v>
      </c>
      <c r="AB80" s="15">
        <v>1</v>
      </c>
      <c r="AC80" s="15">
        <v>1</v>
      </c>
      <c r="AD80" s="15">
        <v>1</v>
      </c>
      <c r="AE80" s="15">
        <v>1</v>
      </c>
      <c r="AF80" s="15">
        <v>10</v>
      </c>
      <c r="AG80" s="15">
        <v>5</v>
      </c>
      <c r="AH80" s="15">
        <v>10</v>
      </c>
      <c r="AI80" s="15">
        <v>80</v>
      </c>
      <c r="AJ80" s="15">
        <v>2</v>
      </c>
      <c r="AK80" s="15">
        <v>1</v>
      </c>
      <c r="AL80" s="15">
        <v>3</v>
      </c>
      <c r="AM80" s="15">
        <v>3</v>
      </c>
      <c r="AN80" s="16"/>
    </row>
    <row r="81" spans="1:40" s="18" customFormat="1" x14ac:dyDescent="0.3">
      <c r="A81" s="14" t="s">
        <v>132</v>
      </c>
      <c r="B81" s="14" t="s">
        <v>201</v>
      </c>
      <c r="C81" s="15">
        <v>161</v>
      </c>
      <c r="D81" s="15">
        <v>1</v>
      </c>
      <c r="E81" s="15">
        <v>4</v>
      </c>
      <c r="F81" s="15">
        <v>1000</v>
      </c>
      <c r="G81" s="14" t="s">
        <v>191</v>
      </c>
      <c r="H81" s="15">
        <v>3</v>
      </c>
      <c r="I81" s="16"/>
      <c r="J81" s="16">
        <v>777738</v>
      </c>
      <c r="K81" s="16">
        <v>3244558</v>
      </c>
      <c r="L81" s="15" t="s">
        <v>133</v>
      </c>
      <c r="M81" s="15">
        <v>2212</v>
      </c>
      <c r="N81" s="15">
        <v>8</v>
      </c>
      <c r="O81" s="15">
        <v>6</v>
      </c>
      <c r="P81" s="15">
        <v>2</v>
      </c>
      <c r="Q81" s="15">
        <v>2</v>
      </c>
      <c r="R81" s="15">
        <v>1</v>
      </c>
      <c r="S81" s="15">
        <v>2</v>
      </c>
      <c r="T81" s="15">
        <v>2</v>
      </c>
      <c r="U81" s="15">
        <v>1</v>
      </c>
      <c r="V81" s="15">
        <v>1</v>
      </c>
      <c r="W81" s="15">
        <v>2</v>
      </c>
      <c r="X81" s="15">
        <v>1</v>
      </c>
      <c r="Y81" s="15">
        <v>1</v>
      </c>
      <c r="Z81" s="15">
        <v>1</v>
      </c>
      <c r="AA81" s="15">
        <v>1</v>
      </c>
      <c r="AB81" s="15">
        <v>1</v>
      </c>
      <c r="AC81" s="15">
        <v>1</v>
      </c>
      <c r="AD81" s="15">
        <v>1</v>
      </c>
      <c r="AE81" s="15">
        <v>1</v>
      </c>
      <c r="AF81" s="15">
        <v>5</v>
      </c>
      <c r="AG81" s="15">
        <v>5</v>
      </c>
      <c r="AH81" s="15">
        <v>5</v>
      </c>
      <c r="AI81" s="15">
        <v>30</v>
      </c>
      <c r="AJ81" s="15">
        <v>6</v>
      </c>
      <c r="AK81" s="15">
        <v>3</v>
      </c>
      <c r="AL81" s="15">
        <v>8</v>
      </c>
      <c r="AM81" s="15">
        <v>13</v>
      </c>
      <c r="AN81" s="16"/>
    </row>
    <row r="82" spans="1:40" s="18" customFormat="1" x14ac:dyDescent="0.3">
      <c r="A82" s="14" t="s">
        <v>132</v>
      </c>
      <c r="B82" s="14" t="s">
        <v>201</v>
      </c>
      <c r="C82" s="15">
        <v>162</v>
      </c>
      <c r="D82" s="15">
        <v>2</v>
      </c>
      <c r="E82" s="15">
        <v>4</v>
      </c>
      <c r="F82" s="15">
        <v>1000</v>
      </c>
      <c r="G82" s="14" t="s">
        <v>191</v>
      </c>
      <c r="H82" s="15">
        <v>2</v>
      </c>
      <c r="I82" s="16"/>
      <c r="J82" s="16">
        <v>778033</v>
      </c>
      <c r="K82" s="16">
        <v>3244367</v>
      </c>
      <c r="L82" s="15" t="s">
        <v>133</v>
      </c>
      <c r="M82" s="15">
        <v>2230</v>
      </c>
      <c r="N82" s="15">
        <v>10</v>
      </c>
      <c r="O82" s="15">
        <v>6</v>
      </c>
      <c r="P82" s="15">
        <v>2</v>
      </c>
      <c r="Q82" s="15">
        <v>3</v>
      </c>
      <c r="R82" s="15">
        <v>1</v>
      </c>
      <c r="S82" s="15">
        <v>1</v>
      </c>
      <c r="T82" s="15">
        <v>2</v>
      </c>
      <c r="U82" s="15">
        <v>1</v>
      </c>
      <c r="V82" s="15">
        <v>1</v>
      </c>
      <c r="W82" s="15">
        <v>2</v>
      </c>
      <c r="X82" s="15">
        <v>1</v>
      </c>
      <c r="Y82" s="15">
        <v>1</v>
      </c>
      <c r="Z82" s="15">
        <v>1</v>
      </c>
      <c r="AA82" s="15">
        <v>2</v>
      </c>
      <c r="AB82" s="15">
        <v>1</v>
      </c>
      <c r="AC82" s="15">
        <v>1</v>
      </c>
      <c r="AD82" s="15">
        <v>1</v>
      </c>
      <c r="AE82" s="15">
        <v>1</v>
      </c>
      <c r="AF82" s="15">
        <v>10</v>
      </c>
      <c r="AG82" s="15">
        <v>5</v>
      </c>
      <c r="AH82" s="15">
        <v>15</v>
      </c>
      <c r="AI82" s="15">
        <v>15</v>
      </c>
      <c r="AJ82" s="15">
        <v>7</v>
      </c>
      <c r="AK82" s="15">
        <v>3</v>
      </c>
      <c r="AL82" s="15">
        <v>8</v>
      </c>
      <c r="AM82" s="15">
        <v>11</v>
      </c>
      <c r="AN82" s="16"/>
    </row>
    <row r="83" spans="1:40" s="18" customFormat="1" x14ac:dyDescent="0.3">
      <c r="A83" s="14" t="s">
        <v>132</v>
      </c>
      <c r="B83" s="14" t="s">
        <v>201</v>
      </c>
      <c r="C83" s="15">
        <v>163</v>
      </c>
      <c r="D83" s="15">
        <v>3</v>
      </c>
      <c r="E83" s="15">
        <v>4</v>
      </c>
      <c r="F83" s="15">
        <v>1000</v>
      </c>
      <c r="G83" s="14" t="s">
        <v>191</v>
      </c>
      <c r="H83" s="15">
        <v>2</v>
      </c>
      <c r="I83" s="16"/>
      <c r="J83" s="16">
        <v>778170</v>
      </c>
      <c r="K83" s="16">
        <v>3244456</v>
      </c>
      <c r="L83" s="15" t="s">
        <v>133</v>
      </c>
      <c r="M83" s="15">
        <v>2217</v>
      </c>
      <c r="N83" s="15">
        <v>12</v>
      </c>
      <c r="O83" s="15">
        <v>8</v>
      </c>
      <c r="P83" s="15">
        <v>2</v>
      </c>
      <c r="Q83" s="15">
        <v>3</v>
      </c>
      <c r="R83" s="15">
        <v>1</v>
      </c>
      <c r="S83" s="15">
        <v>0</v>
      </c>
      <c r="T83" s="15">
        <v>1</v>
      </c>
      <c r="U83" s="15">
        <v>1</v>
      </c>
      <c r="V83" s="15">
        <v>1</v>
      </c>
      <c r="W83" s="15">
        <v>2</v>
      </c>
      <c r="X83" s="15">
        <v>1</v>
      </c>
      <c r="Y83" s="15">
        <v>1</v>
      </c>
      <c r="Z83" s="15">
        <v>1</v>
      </c>
      <c r="AA83" s="15">
        <v>2</v>
      </c>
      <c r="AB83" s="15">
        <v>1</v>
      </c>
      <c r="AC83" s="15">
        <v>1</v>
      </c>
      <c r="AD83" s="15">
        <v>1</v>
      </c>
      <c r="AE83" s="15">
        <v>1</v>
      </c>
      <c r="AF83" s="15">
        <v>15</v>
      </c>
      <c r="AG83" s="15">
        <v>10</v>
      </c>
      <c r="AH83" s="15">
        <v>15</v>
      </c>
      <c r="AI83" s="15">
        <v>10</v>
      </c>
      <c r="AJ83" s="15">
        <v>7</v>
      </c>
      <c r="AK83" s="15">
        <v>3</v>
      </c>
      <c r="AL83" s="15">
        <v>8</v>
      </c>
      <c r="AM83" s="15">
        <v>11</v>
      </c>
      <c r="AN83" s="16"/>
    </row>
    <row r="84" spans="1:40" s="18" customFormat="1" x14ac:dyDescent="0.3">
      <c r="A84" s="14" t="s">
        <v>132</v>
      </c>
      <c r="B84" s="14" t="s">
        <v>201</v>
      </c>
      <c r="C84" s="15">
        <v>164</v>
      </c>
      <c r="D84" s="15">
        <v>4</v>
      </c>
      <c r="E84" s="15">
        <v>4</v>
      </c>
      <c r="F84" s="15">
        <v>1000</v>
      </c>
      <c r="G84" s="14" t="s">
        <v>191</v>
      </c>
      <c r="H84" s="15">
        <v>3</v>
      </c>
      <c r="I84" s="16"/>
      <c r="J84" s="16">
        <v>777886</v>
      </c>
      <c r="K84" s="16">
        <v>3244551</v>
      </c>
      <c r="L84" s="15" t="s">
        <v>133</v>
      </c>
      <c r="M84" s="15">
        <v>2228</v>
      </c>
      <c r="N84" s="15">
        <v>10</v>
      </c>
      <c r="O84" s="15">
        <v>6</v>
      </c>
      <c r="P84" s="15">
        <v>2</v>
      </c>
      <c r="Q84" s="15">
        <v>2</v>
      </c>
      <c r="R84" s="15">
        <v>1</v>
      </c>
      <c r="S84" s="15">
        <v>2</v>
      </c>
      <c r="T84" s="15">
        <v>2</v>
      </c>
      <c r="U84" s="15">
        <v>1</v>
      </c>
      <c r="V84" s="15">
        <v>1</v>
      </c>
      <c r="W84" s="15">
        <v>2</v>
      </c>
      <c r="X84" s="15">
        <v>1</v>
      </c>
      <c r="Y84" s="15">
        <v>1</v>
      </c>
      <c r="Z84" s="15">
        <v>1</v>
      </c>
      <c r="AA84" s="15">
        <v>1</v>
      </c>
      <c r="AB84" s="15">
        <v>1</v>
      </c>
      <c r="AC84" s="15">
        <v>1</v>
      </c>
      <c r="AD84" s="15">
        <v>1</v>
      </c>
      <c r="AE84" s="15">
        <v>1</v>
      </c>
      <c r="AF84" s="15">
        <v>5</v>
      </c>
      <c r="AG84" s="15">
        <v>5</v>
      </c>
      <c r="AH84" s="15">
        <v>5</v>
      </c>
      <c r="AI84" s="15">
        <v>20</v>
      </c>
      <c r="AJ84" s="15">
        <v>6</v>
      </c>
      <c r="AK84" s="15">
        <v>3</v>
      </c>
      <c r="AL84" s="15">
        <v>8</v>
      </c>
      <c r="AM84" s="15">
        <v>10</v>
      </c>
      <c r="AN84" s="16"/>
    </row>
    <row r="85" spans="1:40" s="18" customFormat="1" x14ac:dyDescent="0.3">
      <c r="A85" s="14" t="s">
        <v>132</v>
      </c>
      <c r="B85" s="14" t="s">
        <v>169</v>
      </c>
      <c r="C85" s="15">
        <v>165</v>
      </c>
      <c r="D85" s="15">
        <v>1</v>
      </c>
      <c r="E85" s="15">
        <v>3</v>
      </c>
      <c r="F85" s="15">
        <v>1000</v>
      </c>
      <c r="G85" s="14" t="s">
        <v>141</v>
      </c>
      <c r="H85" s="15">
        <v>3</v>
      </c>
      <c r="I85" s="16" t="s">
        <v>170</v>
      </c>
      <c r="J85" s="16">
        <v>777183</v>
      </c>
      <c r="K85" s="16">
        <v>3245269</v>
      </c>
      <c r="L85" s="15" t="s">
        <v>133</v>
      </c>
      <c r="M85" s="15">
        <v>2251</v>
      </c>
      <c r="N85" s="15">
        <v>10</v>
      </c>
      <c r="O85" s="15">
        <v>7</v>
      </c>
      <c r="P85" s="15">
        <v>1</v>
      </c>
      <c r="Q85" s="15">
        <v>1</v>
      </c>
      <c r="R85" s="15">
        <v>5</v>
      </c>
      <c r="S85" s="15">
        <v>1</v>
      </c>
      <c r="T85" s="15">
        <v>2</v>
      </c>
      <c r="U85" s="15">
        <v>1</v>
      </c>
      <c r="V85" s="15">
        <v>1</v>
      </c>
      <c r="W85" s="15">
        <v>2</v>
      </c>
      <c r="X85" s="15">
        <v>1</v>
      </c>
      <c r="Y85" s="15">
        <v>1</v>
      </c>
      <c r="Z85" s="15">
        <v>1</v>
      </c>
      <c r="AA85" s="15">
        <v>1</v>
      </c>
      <c r="AB85" s="15">
        <v>1</v>
      </c>
      <c r="AC85" s="15">
        <v>1</v>
      </c>
      <c r="AD85" s="15">
        <v>1</v>
      </c>
      <c r="AE85" s="15">
        <v>1</v>
      </c>
      <c r="AF85" s="15">
        <v>10</v>
      </c>
      <c r="AG85" s="15">
        <v>10</v>
      </c>
      <c r="AH85" s="15">
        <v>5</v>
      </c>
      <c r="AI85" s="15">
        <v>40</v>
      </c>
      <c r="AJ85" s="15">
        <v>2</v>
      </c>
      <c r="AK85" s="15">
        <v>1</v>
      </c>
      <c r="AL85" s="15">
        <v>3</v>
      </c>
      <c r="AM85" s="15">
        <v>11</v>
      </c>
      <c r="AN85" s="16"/>
    </row>
    <row r="86" spans="1:40" s="18" customFormat="1" x14ac:dyDescent="0.3">
      <c r="A86" s="14" t="s">
        <v>132</v>
      </c>
      <c r="B86" s="14" t="s">
        <v>169</v>
      </c>
      <c r="C86" s="15">
        <v>166</v>
      </c>
      <c r="D86" s="15">
        <v>2</v>
      </c>
      <c r="E86" s="15">
        <v>3</v>
      </c>
      <c r="F86" s="15">
        <v>1000</v>
      </c>
      <c r="G86" s="14" t="s">
        <v>134</v>
      </c>
      <c r="H86" s="15">
        <v>3</v>
      </c>
      <c r="I86" s="16" t="s">
        <v>170</v>
      </c>
      <c r="J86" s="16">
        <v>777127</v>
      </c>
      <c r="K86" s="16">
        <v>3245422</v>
      </c>
      <c r="L86" s="15" t="s">
        <v>133</v>
      </c>
      <c r="M86" s="15">
        <v>2252</v>
      </c>
      <c r="N86" s="15">
        <v>10</v>
      </c>
      <c r="O86" s="15">
        <v>7</v>
      </c>
      <c r="P86" s="15">
        <v>1</v>
      </c>
      <c r="Q86" s="15">
        <v>1</v>
      </c>
      <c r="R86" s="15">
        <v>1</v>
      </c>
      <c r="S86" s="15">
        <v>1</v>
      </c>
      <c r="T86" s="15">
        <v>1</v>
      </c>
      <c r="U86" s="15">
        <v>1</v>
      </c>
      <c r="V86" s="15">
        <v>1</v>
      </c>
      <c r="W86" s="15">
        <v>2</v>
      </c>
      <c r="X86" s="15">
        <v>1</v>
      </c>
      <c r="Y86" s="15">
        <v>1</v>
      </c>
      <c r="Z86" s="15">
        <v>1</v>
      </c>
      <c r="AA86" s="15">
        <v>1</v>
      </c>
      <c r="AB86" s="15">
        <v>1</v>
      </c>
      <c r="AC86" s="15">
        <v>1</v>
      </c>
      <c r="AD86" s="15">
        <v>1</v>
      </c>
      <c r="AE86" s="15">
        <v>1</v>
      </c>
      <c r="AF86" s="15">
        <v>40</v>
      </c>
      <c r="AG86" s="15">
        <v>20</v>
      </c>
      <c r="AH86" s="15">
        <v>10</v>
      </c>
      <c r="AI86" s="15">
        <v>60</v>
      </c>
      <c r="AJ86" s="15">
        <v>5</v>
      </c>
      <c r="AK86" s="15">
        <v>2</v>
      </c>
      <c r="AL86" s="15">
        <v>3</v>
      </c>
      <c r="AM86" s="15">
        <v>11</v>
      </c>
      <c r="AN86" s="16"/>
    </row>
    <row r="87" spans="1:40" s="18" customFormat="1" x14ac:dyDescent="0.3">
      <c r="A87" s="14" t="s">
        <v>132</v>
      </c>
      <c r="B87" s="14" t="s">
        <v>169</v>
      </c>
      <c r="C87" s="15">
        <v>167</v>
      </c>
      <c r="D87" s="15">
        <v>3</v>
      </c>
      <c r="E87" s="15">
        <v>3</v>
      </c>
      <c r="F87" s="15">
        <v>1000</v>
      </c>
      <c r="G87" s="14" t="s">
        <v>191</v>
      </c>
      <c r="H87" s="15">
        <v>7</v>
      </c>
      <c r="I87" s="16"/>
      <c r="J87" s="16">
        <v>777567</v>
      </c>
      <c r="K87" s="16">
        <v>3244964</v>
      </c>
      <c r="L87" s="15" t="s">
        <v>133</v>
      </c>
      <c r="M87" s="15">
        <v>2235</v>
      </c>
      <c r="N87" s="15">
        <v>11</v>
      </c>
      <c r="O87" s="15">
        <v>7</v>
      </c>
      <c r="P87" s="15">
        <v>2</v>
      </c>
      <c r="Q87" s="15">
        <v>5</v>
      </c>
      <c r="R87" s="15">
        <v>1</v>
      </c>
      <c r="S87" s="15">
        <v>1</v>
      </c>
      <c r="T87" s="15">
        <v>2</v>
      </c>
      <c r="U87" s="15">
        <v>1</v>
      </c>
      <c r="V87" s="15">
        <v>1</v>
      </c>
      <c r="W87" s="15">
        <v>2</v>
      </c>
      <c r="X87" s="15">
        <v>2</v>
      </c>
      <c r="Y87" s="15">
        <v>2</v>
      </c>
      <c r="Z87" s="15">
        <v>2</v>
      </c>
      <c r="AA87" s="15">
        <v>2</v>
      </c>
      <c r="AB87" s="15">
        <v>1</v>
      </c>
      <c r="AC87" s="15">
        <v>3</v>
      </c>
      <c r="AD87" s="15">
        <v>1</v>
      </c>
      <c r="AE87" s="15">
        <v>1</v>
      </c>
      <c r="AF87" s="15">
        <v>20</v>
      </c>
      <c r="AG87" s="15">
        <v>10</v>
      </c>
      <c r="AH87" s="15">
        <v>15</v>
      </c>
      <c r="AI87" s="15">
        <v>25</v>
      </c>
      <c r="AJ87" s="15">
        <v>7</v>
      </c>
      <c r="AK87" s="15">
        <v>2</v>
      </c>
      <c r="AL87" s="15">
        <v>3</v>
      </c>
      <c r="AM87" s="15">
        <v>11</v>
      </c>
      <c r="AN87" s="16"/>
    </row>
    <row r="88" spans="1:40" s="13" customFormat="1" x14ac:dyDescent="0.3">
      <c r="A88" s="10" t="s">
        <v>132</v>
      </c>
      <c r="B88" s="10" t="s">
        <v>199</v>
      </c>
      <c r="C88" s="11">
        <v>155</v>
      </c>
      <c r="D88" s="11">
        <v>1</v>
      </c>
      <c r="E88" s="11">
        <v>4</v>
      </c>
      <c r="F88" s="11">
        <v>1000</v>
      </c>
      <c r="G88" s="10" t="s">
        <v>193</v>
      </c>
      <c r="H88" s="11">
        <v>8</v>
      </c>
      <c r="I88" s="12"/>
      <c r="J88" s="12">
        <v>778568</v>
      </c>
      <c r="K88" s="12">
        <v>3243912</v>
      </c>
      <c r="L88" s="11" t="s">
        <v>133</v>
      </c>
      <c r="M88" s="11">
        <v>2209</v>
      </c>
      <c r="N88" s="11">
        <v>16</v>
      </c>
      <c r="O88" s="11">
        <v>7</v>
      </c>
      <c r="P88" s="11">
        <v>3</v>
      </c>
      <c r="Q88" s="11">
        <v>4</v>
      </c>
      <c r="R88" s="11">
        <v>1</v>
      </c>
      <c r="S88" s="11">
        <v>0</v>
      </c>
      <c r="T88" s="11">
        <v>2</v>
      </c>
      <c r="U88" s="11">
        <v>1</v>
      </c>
      <c r="V88" s="11">
        <v>1</v>
      </c>
      <c r="W88" s="11">
        <v>2</v>
      </c>
      <c r="X88" s="11">
        <v>2</v>
      </c>
      <c r="Y88" s="11">
        <v>1</v>
      </c>
      <c r="Z88" s="11">
        <v>1</v>
      </c>
      <c r="AA88" s="11">
        <v>1</v>
      </c>
      <c r="AB88" s="11">
        <v>1</v>
      </c>
      <c r="AC88" s="11">
        <v>1</v>
      </c>
      <c r="AD88" s="11">
        <v>1</v>
      </c>
      <c r="AE88" s="11">
        <v>1</v>
      </c>
      <c r="AF88" s="11">
        <v>25</v>
      </c>
      <c r="AG88" s="11">
        <v>5</v>
      </c>
      <c r="AH88" s="11">
        <v>70</v>
      </c>
      <c r="AI88" s="11">
        <v>10</v>
      </c>
      <c r="AJ88" s="11">
        <v>2</v>
      </c>
      <c r="AK88" s="11">
        <v>3</v>
      </c>
      <c r="AL88" s="11">
        <v>3</v>
      </c>
      <c r="AM88" s="11">
        <v>3</v>
      </c>
      <c r="AN88" s="12"/>
    </row>
    <row r="89" spans="1:40" s="13" customFormat="1" x14ac:dyDescent="0.3">
      <c r="A89" s="10" t="s">
        <v>132</v>
      </c>
      <c r="B89" s="10" t="s">
        <v>199</v>
      </c>
      <c r="C89" s="11">
        <v>156</v>
      </c>
      <c r="D89" s="11">
        <v>2</v>
      </c>
      <c r="E89" s="11">
        <v>4</v>
      </c>
      <c r="F89" s="11">
        <v>1000</v>
      </c>
      <c r="G89" s="10" t="s">
        <v>191</v>
      </c>
      <c r="H89" s="11">
        <v>5</v>
      </c>
      <c r="I89" s="12"/>
      <c r="J89" s="12">
        <v>777820</v>
      </c>
      <c r="K89" s="12">
        <v>3243128</v>
      </c>
      <c r="L89" s="11" t="s">
        <v>133</v>
      </c>
      <c r="M89" s="11">
        <v>2202</v>
      </c>
      <c r="N89" s="11">
        <v>2</v>
      </c>
      <c r="O89" s="11">
        <v>1</v>
      </c>
      <c r="P89" s="11">
        <v>2</v>
      </c>
      <c r="Q89" s="11">
        <v>3</v>
      </c>
      <c r="R89" s="11">
        <v>1</v>
      </c>
      <c r="S89" s="11">
        <v>2</v>
      </c>
      <c r="T89" s="11">
        <v>1</v>
      </c>
      <c r="U89" s="11">
        <v>9</v>
      </c>
      <c r="V89" s="11">
        <v>1</v>
      </c>
      <c r="W89" s="11">
        <v>2</v>
      </c>
      <c r="X89" s="11">
        <v>1</v>
      </c>
      <c r="Y89" s="11">
        <v>1</v>
      </c>
      <c r="Z89" s="11">
        <v>1</v>
      </c>
      <c r="AA89" s="11">
        <v>2</v>
      </c>
      <c r="AB89" s="11">
        <v>1</v>
      </c>
      <c r="AC89" s="11">
        <v>1</v>
      </c>
      <c r="AD89" s="11">
        <v>1</v>
      </c>
      <c r="AE89" s="11">
        <v>1</v>
      </c>
      <c r="AF89" s="11">
        <v>10</v>
      </c>
      <c r="AG89" s="11">
        <v>10</v>
      </c>
      <c r="AH89" s="11">
        <v>10</v>
      </c>
      <c r="AI89" s="11">
        <v>10</v>
      </c>
      <c r="AJ89" s="11">
        <v>7</v>
      </c>
      <c r="AK89" s="11">
        <v>3</v>
      </c>
      <c r="AL89" s="11">
        <v>13</v>
      </c>
      <c r="AM89" s="11">
        <v>9</v>
      </c>
      <c r="AN89" s="12"/>
    </row>
    <row r="90" spans="1:40" s="13" customFormat="1" x14ac:dyDescent="0.3">
      <c r="A90" s="10" t="s">
        <v>132</v>
      </c>
      <c r="B90" s="10" t="s">
        <v>199</v>
      </c>
      <c r="C90" s="11">
        <v>157</v>
      </c>
      <c r="D90" s="11">
        <v>3</v>
      </c>
      <c r="E90" s="11">
        <v>4</v>
      </c>
      <c r="F90" s="11">
        <v>1000</v>
      </c>
      <c r="G90" s="10" t="s">
        <v>191</v>
      </c>
      <c r="H90" s="11">
        <v>5</v>
      </c>
      <c r="I90" s="12"/>
      <c r="J90" s="12">
        <v>777992</v>
      </c>
      <c r="K90" s="12">
        <v>3243616</v>
      </c>
      <c r="L90" s="11" t="s">
        <v>133</v>
      </c>
      <c r="M90" s="11">
        <v>2196</v>
      </c>
      <c r="N90" s="11">
        <v>6</v>
      </c>
      <c r="O90" s="11">
        <v>1</v>
      </c>
      <c r="P90" s="11">
        <v>2</v>
      </c>
      <c r="Q90" s="11">
        <v>3</v>
      </c>
      <c r="R90" s="11">
        <v>1</v>
      </c>
      <c r="S90" s="11">
        <v>3</v>
      </c>
      <c r="T90" s="11">
        <v>2</v>
      </c>
      <c r="U90" s="11">
        <v>1</v>
      </c>
      <c r="V90" s="11">
        <v>1</v>
      </c>
      <c r="W90" s="11">
        <v>2</v>
      </c>
      <c r="X90" s="11">
        <v>1</v>
      </c>
      <c r="Y90" s="11">
        <v>1</v>
      </c>
      <c r="Z90" s="11">
        <v>1</v>
      </c>
      <c r="AA90" s="11">
        <v>1</v>
      </c>
      <c r="AB90" s="11">
        <v>1</v>
      </c>
      <c r="AC90" s="11">
        <v>1</v>
      </c>
      <c r="AD90" s="11">
        <v>1</v>
      </c>
      <c r="AE90" s="11">
        <v>1</v>
      </c>
      <c r="AF90" s="11">
        <v>5</v>
      </c>
      <c r="AG90" s="11">
        <v>5</v>
      </c>
      <c r="AH90" s="11">
        <v>15</v>
      </c>
      <c r="AI90" s="11">
        <v>15</v>
      </c>
      <c r="AJ90" s="11">
        <v>7</v>
      </c>
      <c r="AK90" s="11">
        <v>3</v>
      </c>
      <c r="AL90" s="11">
        <v>9</v>
      </c>
      <c r="AM90" s="11">
        <v>11</v>
      </c>
      <c r="AN90" s="12"/>
    </row>
    <row r="91" spans="1:40" s="13" customFormat="1" x14ac:dyDescent="0.3">
      <c r="A91" s="10" t="s">
        <v>132</v>
      </c>
      <c r="B91" s="10" t="s">
        <v>199</v>
      </c>
      <c r="C91" s="11">
        <v>158</v>
      </c>
      <c r="D91" s="11">
        <v>4</v>
      </c>
      <c r="E91" s="11">
        <v>4</v>
      </c>
      <c r="F91" s="11">
        <v>1000</v>
      </c>
      <c r="G91" s="10" t="s">
        <v>191</v>
      </c>
      <c r="H91" s="11">
        <v>5</v>
      </c>
      <c r="I91" s="12"/>
      <c r="J91" s="12">
        <v>777857</v>
      </c>
      <c r="K91" s="12">
        <v>3243383</v>
      </c>
      <c r="L91" s="11" t="s">
        <v>133</v>
      </c>
      <c r="M91" s="11">
        <v>2203</v>
      </c>
      <c r="N91" s="11">
        <v>2</v>
      </c>
      <c r="O91" s="11">
        <v>1</v>
      </c>
      <c r="P91" s="11">
        <v>2</v>
      </c>
      <c r="Q91" s="11">
        <v>3</v>
      </c>
      <c r="R91" s="11">
        <v>1</v>
      </c>
      <c r="S91" s="11">
        <v>2</v>
      </c>
      <c r="T91" s="11">
        <v>1</v>
      </c>
      <c r="U91" s="11">
        <v>9</v>
      </c>
      <c r="V91" s="11">
        <v>1</v>
      </c>
      <c r="W91" s="11">
        <v>2</v>
      </c>
      <c r="X91" s="11">
        <v>1</v>
      </c>
      <c r="Y91" s="11">
        <v>1</v>
      </c>
      <c r="Z91" s="11">
        <v>1</v>
      </c>
      <c r="AA91" s="11">
        <v>1</v>
      </c>
      <c r="AB91" s="11">
        <v>1</v>
      </c>
      <c r="AC91" s="11">
        <v>1</v>
      </c>
      <c r="AD91" s="11">
        <v>1</v>
      </c>
      <c r="AE91" s="11">
        <v>1</v>
      </c>
      <c r="AF91" s="11">
        <v>10</v>
      </c>
      <c r="AG91" s="11">
        <v>5</v>
      </c>
      <c r="AH91" s="11">
        <v>10</v>
      </c>
      <c r="AI91" s="11">
        <v>10</v>
      </c>
      <c r="AJ91" s="11">
        <v>7</v>
      </c>
      <c r="AK91" s="11">
        <v>3</v>
      </c>
      <c r="AL91" s="11">
        <v>9</v>
      </c>
      <c r="AM91" s="11">
        <v>13</v>
      </c>
      <c r="AN91" s="12"/>
    </row>
    <row r="92" spans="1:40" s="13" customFormat="1" x14ac:dyDescent="0.3">
      <c r="A92" s="10" t="s">
        <v>132</v>
      </c>
      <c r="B92" s="10" t="s">
        <v>171</v>
      </c>
      <c r="C92" s="11">
        <v>168</v>
      </c>
      <c r="D92" s="11">
        <v>1</v>
      </c>
      <c r="E92" s="11">
        <v>3</v>
      </c>
      <c r="F92" s="11">
        <v>1000</v>
      </c>
      <c r="G92" s="10" t="s">
        <v>139</v>
      </c>
      <c r="H92" s="11">
        <v>4</v>
      </c>
      <c r="I92" s="12"/>
      <c r="J92" s="12">
        <v>777232</v>
      </c>
      <c r="K92" s="12">
        <v>3245037</v>
      </c>
      <c r="L92" s="11" t="s">
        <v>133</v>
      </c>
      <c r="M92" s="11">
        <v>2226</v>
      </c>
      <c r="N92" s="11">
        <v>25</v>
      </c>
      <c r="O92" s="11">
        <v>7</v>
      </c>
      <c r="P92" s="11">
        <v>2</v>
      </c>
      <c r="Q92" s="11">
        <v>3</v>
      </c>
      <c r="R92" s="11">
        <v>1</v>
      </c>
      <c r="S92" s="11">
        <v>2</v>
      </c>
      <c r="T92" s="11">
        <v>1</v>
      </c>
      <c r="U92" s="11">
        <v>1</v>
      </c>
      <c r="V92" s="11">
        <v>1</v>
      </c>
      <c r="W92" s="11">
        <v>2</v>
      </c>
      <c r="X92" s="11">
        <v>1</v>
      </c>
      <c r="Y92" s="11">
        <v>1</v>
      </c>
      <c r="Z92" s="11">
        <v>1</v>
      </c>
      <c r="AA92" s="11">
        <v>1</v>
      </c>
      <c r="AB92" s="11">
        <v>1</v>
      </c>
      <c r="AC92" s="11">
        <v>1</v>
      </c>
      <c r="AD92" s="11">
        <v>1</v>
      </c>
      <c r="AE92" s="11">
        <v>1</v>
      </c>
      <c r="AF92" s="11">
        <v>25</v>
      </c>
      <c r="AG92" s="11">
        <v>10</v>
      </c>
      <c r="AH92" s="11">
        <v>5</v>
      </c>
      <c r="AI92" s="11">
        <v>60</v>
      </c>
      <c r="AJ92" s="11">
        <v>2</v>
      </c>
      <c r="AK92" s="11">
        <v>3</v>
      </c>
      <c r="AL92" s="11">
        <v>8</v>
      </c>
      <c r="AM92" s="11">
        <v>11</v>
      </c>
      <c r="AN92" s="12"/>
    </row>
    <row r="93" spans="1:40" s="13" customFormat="1" x14ac:dyDescent="0.3">
      <c r="A93" s="10" t="s">
        <v>132</v>
      </c>
      <c r="B93" s="10" t="s">
        <v>171</v>
      </c>
      <c r="C93" s="11">
        <v>169</v>
      </c>
      <c r="D93" s="11">
        <v>2</v>
      </c>
      <c r="E93" s="11">
        <v>3</v>
      </c>
      <c r="F93" s="11">
        <v>1000</v>
      </c>
      <c r="G93" s="10" t="s">
        <v>134</v>
      </c>
      <c r="H93" s="11">
        <v>4</v>
      </c>
      <c r="I93" s="12" t="s">
        <v>170</v>
      </c>
      <c r="J93" s="12">
        <v>776514</v>
      </c>
      <c r="K93" s="12">
        <v>3245874</v>
      </c>
      <c r="L93" s="11" t="s">
        <v>133</v>
      </c>
      <c r="M93" s="11">
        <v>2250</v>
      </c>
      <c r="N93" s="11">
        <v>10</v>
      </c>
      <c r="O93" s="11">
        <v>6</v>
      </c>
      <c r="P93" s="11">
        <v>2</v>
      </c>
      <c r="Q93" s="11">
        <v>1</v>
      </c>
      <c r="R93" s="11">
        <v>1</v>
      </c>
      <c r="S93" s="11">
        <v>2</v>
      </c>
      <c r="T93" s="11">
        <v>1</v>
      </c>
      <c r="U93" s="11">
        <v>1</v>
      </c>
      <c r="V93" s="11">
        <v>1</v>
      </c>
      <c r="W93" s="11">
        <v>2</v>
      </c>
      <c r="X93" s="11">
        <v>1</v>
      </c>
      <c r="Y93" s="11">
        <v>1</v>
      </c>
      <c r="Z93" s="11">
        <v>1</v>
      </c>
      <c r="AA93" s="11">
        <v>1</v>
      </c>
      <c r="AB93" s="11">
        <v>1</v>
      </c>
      <c r="AC93" s="11">
        <v>1</v>
      </c>
      <c r="AD93" s="11">
        <v>1</v>
      </c>
      <c r="AE93" s="11">
        <v>1</v>
      </c>
      <c r="AF93" s="11">
        <v>5</v>
      </c>
      <c r="AG93" s="11">
        <v>20</v>
      </c>
      <c r="AH93" s="11">
        <v>5</v>
      </c>
      <c r="AI93" s="11">
        <v>8</v>
      </c>
      <c r="AJ93" s="11">
        <v>8</v>
      </c>
      <c r="AK93" s="11">
        <v>3</v>
      </c>
      <c r="AL93" s="11">
        <v>8</v>
      </c>
      <c r="AM93" s="11">
        <v>11</v>
      </c>
      <c r="AN93" s="12"/>
    </row>
    <row r="94" spans="1:40" s="13" customFormat="1" x14ac:dyDescent="0.3">
      <c r="A94" s="10" t="s">
        <v>132</v>
      </c>
      <c r="B94" s="10" t="s">
        <v>171</v>
      </c>
      <c r="C94" s="11">
        <v>170</v>
      </c>
      <c r="D94" s="11">
        <v>3</v>
      </c>
      <c r="E94" s="11">
        <v>3</v>
      </c>
      <c r="F94" s="11">
        <v>1000</v>
      </c>
      <c r="G94" s="10" t="s">
        <v>139</v>
      </c>
      <c r="H94" s="11">
        <v>4</v>
      </c>
      <c r="I94" s="12"/>
      <c r="J94" s="12">
        <v>777300</v>
      </c>
      <c r="K94" s="12">
        <v>3244943</v>
      </c>
      <c r="L94" s="11" t="s">
        <v>133</v>
      </c>
      <c r="M94" s="11">
        <v>2229</v>
      </c>
      <c r="N94" s="11">
        <v>20</v>
      </c>
      <c r="O94" s="11">
        <v>7</v>
      </c>
      <c r="P94" s="11">
        <v>2</v>
      </c>
      <c r="Q94" s="11">
        <v>3</v>
      </c>
      <c r="R94" s="11">
        <v>1</v>
      </c>
      <c r="S94" s="11">
        <v>2</v>
      </c>
      <c r="T94" s="11">
        <v>1</v>
      </c>
      <c r="U94" s="11">
        <v>1</v>
      </c>
      <c r="V94" s="11">
        <v>1</v>
      </c>
      <c r="W94" s="11">
        <v>2</v>
      </c>
      <c r="X94" s="11">
        <v>1</v>
      </c>
      <c r="Y94" s="11">
        <v>1</v>
      </c>
      <c r="Z94" s="11">
        <v>1</v>
      </c>
      <c r="AA94" s="11">
        <v>1</v>
      </c>
      <c r="AB94" s="11">
        <v>1</v>
      </c>
      <c r="AC94" s="11">
        <v>1</v>
      </c>
      <c r="AD94" s="11">
        <v>1</v>
      </c>
      <c r="AE94" s="11">
        <v>1</v>
      </c>
      <c r="AF94" s="11">
        <v>35</v>
      </c>
      <c r="AG94" s="11">
        <v>20</v>
      </c>
      <c r="AH94" s="11">
        <v>15</v>
      </c>
      <c r="AI94" s="11">
        <v>50</v>
      </c>
      <c r="AJ94" s="11">
        <v>2</v>
      </c>
      <c r="AK94" s="11">
        <v>3</v>
      </c>
      <c r="AL94" s="11">
        <v>8</v>
      </c>
      <c r="AM94" s="11">
        <v>11</v>
      </c>
      <c r="AN94" s="12"/>
    </row>
    <row r="95" spans="1:40" s="13" customFormat="1" x14ac:dyDescent="0.3">
      <c r="A95" s="10" t="s">
        <v>132</v>
      </c>
      <c r="B95" s="10" t="s">
        <v>172</v>
      </c>
      <c r="C95" s="11">
        <v>171</v>
      </c>
      <c r="D95" s="11">
        <v>1</v>
      </c>
      <c r="E95" s="11">
        <v>2</v>
      </c>
      <c r="F95" s="11">
        <v>1000</v>
      </c>
      <c r="G95" s="10" t="s">
        <v>134</v>
      </c>
      <c r="H95" s="11">
        <v>4</v>
      </c>
      <c r="I95" s="12" t="s">
        <v>170</v>
      </c>
      <c r="J95" s="12">
        <v>776674</v>
      </c>
      <c r="K95" s="12">
        <v>3245939</v>
      </c>
      <c r="L95" s="11" t="s">
        <v>133</v>
      </c>
      <c r="M95" s="11">
        <v>2266</v>
      </c>
      <c r="N95" s="11">
        <v>22</v>
      </c>
      <c r="O95" s="11">
        <v>6</v>
      </c>
      <c r="P95" s="11">
        <v>2</v>
      </c>
      <c r="Q95" s="11">
        <v>3</v>
      </c>
      <c r="R95" s="11">
        <v>4</v>
      </c>
      <c r="S95" s="11">
        <v>1</v>
      </c>
      <c r="T95" s="11">
        <v>2</v>
      </c>
      <c r="U95" s="11">
        <v>1</v>
      </c>
      <c r="V95" s="11">
        <v>1</v>
      </c>
      <c r="W95" s="11">
        <v>2</v>
      </c>
      <c r="X95" s="11">
        <v>1</v>
      </c>
      <c r="Y95" s="11">
        <v>1</v>
      </c>
      <c r="Z95" s="11">
        <v>1</v>
      </c>
      <c r="AA95" s="11">
        <v>1</v>
      </c>
      <c r="AB95" s="11">
        <v>1</v>
      </c>
      <c r="AC95" s="11">
        <v>1</v>
      </c>
      <c r="AD95" s="11">
        <v>1</v>
      </c>
      <c r="AE95" s="11">
        <v>1</v>
      </c>
      <c r="AF95" s="11">
        <v>30</v>
      </c>
      <c r="AG95" s="11">
        <v>5</v>
      </c>
      <c r="AH95" s="11">
        <v>10</v>
      </c>
      <c r="AI95" s="11">
        <v>35</v>
      </c>
      <c r="AJ95" s="11">
        <v>2</v>
      </c>
      <c r="AK95" s="11">
        <v>3</v>
      </c>
      <c r="AL95" s="11">
        <v>8</v>
      </c>
      <c r="AM95" s="11">
        <v>11</v>
      </c>
      <c r="AN95" s="12"/>
    </row>
    <row r="96" spans="1:40" s="13" customFormat="1" x14ac:dyDescent="0.3">
      <c r="A96" s="10" t="s">
        <v>132</v>
      </c>
      <c r="B96" s="10" t="s">
        <v>172</v>
      </c>
      <c r="C96" s="11">
        <v>172</v>
      </c>
      <c r="D96" s="11">
        <v>2</v>
      </c>
      <c r="E96" s="11">
        <v>2</v>
      </c>
      <c r="F96" s="11">
        <v>1000</v>
      </c>
      <c r="G96" s="10" t="s">
        <v>134</v>
      </c>
      <c r="H96" s="11">
        <v>4</v>
      </c>
      <c r="I96" s="12" t="s">
        <v>170</v>
      </c>
      <c r="J96" s="12">
        <v>776556</v>
      </c>
      <c r="K96" s="12">
        <v>3245983</v>
      </c>
      <c r="L96" s="11" t="s">
        <v>133</v>
      </c>
      <c r="M96" s="11">
        <v>2266</v>
      </c>
      <c r="N96" s="11">
        <v>20</v>
      </c>
      <c r="O96" s="11">
        <v>4</v>
      </c>
      <c r="P96" s="11">
        <v>2</v>
      </c>
      <c r="Q96" s="11">
        <v>3</v>
      </c>
      <c r="R96" s="11">
        <v>4</v>
      </c>
      <c r="S96" s="11">
        <v>0</v>
      </c>
      <c r="T96" s="11">
        <v>1</v>
      </c>
      <c r="U96" s="11">
        <v>1</v>
      </c>
      <c r="V96" s="11">
        <v>1</v>
      </c>
      <c r="W96" s="11">
        <v>2</v>
      </c>
      <c r="X96" s="11">
        <v>1</v>
      </c>
      <c r="Y96" s="11">
        <v>1</v>
      </c>
      <c r="Z96" s="11">
        <v>1</v>
      </c>
      <c r="AA96" s="11">
        <v>1</v>
      </c>
      <c r="AB96" s="11">
        <v>1</v>
      </c>
      <c r="AC96" s="11">
        <v>1</v>
      </c>
      <c r="AD96" s="11">
        <v>1</v>
      </c>
      <c r="AE96" s="11">
        <v>1</v>
      </c>
      <c r="AF96" s="11">
        <v>30</v>
      </c>
      <c r="AG96" s="11">
        <v>10</v>
      </c>
      <c r="AH96" s="11">
        <v>40</v>
      </c>
      <c r="AI96" s="11">
        <v>15</v>
      </c>
      <c r="AJ96" s="11">
        <v>2</v>
      </c>
      <c r="AK96" s="11">
        <v>3</v>
      </c>
      <c r="AL96" s="11">
        <v>8</v>
      </c>
      <c r="AM96" s="11">
        <v>11</v>
      </c>
      <c r="AN96" s="12"/>
    </row>
    <row r="97" spans="1:40" s="13" customFormat="1" x14ac:dyDescent="0.3">
      <c r="A97" s="10" t="s">
        <v>132</v>
      </c>
      <c r="B97" s="10" t="s">
        <v>174</v>
      </c>
      <c r="C97" s="11">
        <v>222</v>
      </c>
      <c r="D97" s="11">
        <v>1</v>
      </c>
      <c r="E97" s="11">
        <v>3</v>
      </c>
      <c r="F97" s="11">
        <v>1000</v>
      </c>
      <c r="G97" s="10" t="s">
        <v>175</v>
      </c>
      <c r="H97" s="11">
        <v>3</v>
      </c>
      <c r="I97" s="12" t="s">
        <v>176</v>
      </c>
      <c r="J97" s="12">
        <v>776040</v>
      </c>
      <c r="K97" s="12">
        <v>3246112</v>
      </c>
      <c r="L97" s="11" t="s">
        <v>133</v>
      </c>
      <c r="M97" s="11">
        <v>2270</v>
      </c>
      <c r="N97" s="11">
        <v>43</v>
      </c>
      <c r="O97" s="11">
        <v>3</v>
      </c>
      <c r="P97" s="11">
        <v>3</v>
      </c>
      <c r="Q97" s="11">
        <v>7</v>
      </c>
      <c r="R97" s="11">
        <v>1</v>
      </c>
      <c r="S97" s="11">
        <v>1</v>
      </c>
      <c r="T97" s="11">
        <v>1</v>
      </c>
      <c r="U97" s="11">
        <v>1</v>
      </c>
      <c r="V97" s="11">
        <v>1</v>
      </c>
      <c r="W97" s="11">
        <v>2</v>
      </c>
      <c r="X97" s="11">
        <v>2</v>
      </c>
      <c r="Y97" s="11">
        <v>2</v>
      </c>
      <c r="Z97" s="11">
        <v>1</v>
      </c>
      <c r="AA97" s="11">
        <v>1</v>
      </c>
      <c r="AB97" s="11">
        <v>1</v>
      </c>
      <c r="AC97" s="11">
        <v>1</v>
      </c>
      <c r="AD97" s="11">
        <v>1</v>
      </c>
      <c r="AE97" s="11">
        <v>1</v>
      </c>
      <c r="AF97" s="11">
        <v>5</v>
      </c>
      <c r="AG97" s="11">
        <v>5</v>
      </c>
      <c r="AH97" s="11">
        <v>5</v>
      </c>
      <c r="AI97" s="11">
        <v>30</v>
      </c>
      <c r="AJ97" s="11">
        <v>2</v>
      </c>
      <c r="AK97" s="11">
        <v>3</v>
      </c>
      <c r="AL97" s="11">
        <v>8</v>
      </c>
      <c r="AM97" s="11">
        <v>10</v>
      </c>
      <c r="AN97" s="12"/>
    </row>
    <row r="98" spans="1:40" s="13" customFormat="1" x14ac:dyDescent="0.3">
      <c r="A98" s="10" t="s">
        <v>132</v>
      </c>
      <c r="B98" s="10" t="s">
        <v>174</v>
      </c>
      <c r="C98" s="11">
        <v>223</v>
      </c>
      <c r="D98" s="11">
        <v>2</v>
      </c>
      <c r="E98" s="11">
        <v>3</v>
      </c>
      <c r="F98" s="11">
        <v>1000</v>
      </c>
      <c r="G98" s="10" t="s">
        <v>134</v>
      </c>
      <c r="H98" s="11">
        <v>2</v>
      </c>
      <c r="I98" s="12" t="s">
        <v>176</v>
      </c>
      <c r="J98" s="12">
        <v>775679</v>
      </c>
      <c r="K98" s="12">
        <v>3245951</v>
      </c>
      <c r="L98" s="11" t="s">
        <v>133</v>
      </c>
      <c r="M98" s="11">
        <v>2371</v>
      </c>
      <c r="N98" s="11">
        <v>18</v>
      </c>
      <c r="O98" s="11">
        <v>3</v>
      </c>
      <c r="P98" s="11">
        <v>2</v>
      </c>
      <c r="Q98" s="11">
        <v>3</v>
      </c>
      <c r="R98" s="11">
        <v>1</v>
      </c>
      <c r="S98" s="11">
        <v>1</v>
      </c>
      <c r="T98" s="11">
        <v>3</v>
      </c>
      <c r="U98" s="11">
        <v>1</v>
      </c>
      <c r="V98" s="11">
        <v>1</v>
      </c>
      <c r="W98" s="11">
        <v>2</v>
      </c>
      <c r="X98" s="11">
        <v>1</v>
      </c>
      <c r="Y98" s="11">
        <v>1</v>
      </c>
      <c r="Z98" s="11">
        <v>1</v>
      </c>
      <c r="AA98" s="11">
        <v>2</v>
      </c>
      <c r="AB98" s="11">
        <v>1</v>
      </c>
      <c r="AC98" s="11">
        <v>1</v>
      </c>
      <c r="AD98" s="11">
        <v>1</v>
      </c>
      <c r="AE98" s="11">
        <v>1</v>
      </c>
      <c r="AF98" s="11">
        <v>25</v>
      </c>
      <c r="AG98" s="11">
        <v>30</v>
      </c>
      <c r="AH98" s="11">
        <v>10</v>
      </c>
      <c r="AI98" s="11">
        <v>25</v>
      </c>
      <c r="AJ98" s="11">
        <v>2</v>
      </c>
      <c r="AK98" s="11">
        <v>3</v>
      </c>
      <c r="AL98" s="11">
        <v>8</v>
      </c>
      <c r="AM98" s="11">
        <v>11</v>
      </c>
      <c r="AN98" s="12"/>
    </row>
    <row r="99" spans="1:40" s="13" customFormat="1" x14ac:dyDescent="0.3">
      <c r="A99" s="10" t="s">
        <v>132</v>
      </c>
      <c r="B99" s="10" t="s">
        <v>174</v>
      </c>
      <c r="C99" s="11">
        <v>224</v>
      </c>
      <c r="D99" s="11">
        <v>3</v>
      </c>
      <c r="E99" s="11">
        <v>3</v>
      </c>
      <c r="F99" s="11">
        <v>1000</v>
      </c>
      <c r="G99" s="10" t="s">
        <v>134</v>
      </c>
      <c r="H99" s="11">
        <v>3</v>
      </c>
      <c r="I99" s="12" t="s">
        <v>176</v>
      </c>
      <c r="J99" s="12">
        <v>775902</v>
      </c>
      <c r="K99" s="12">
        <v>3246181</v>
      </c>
      <c r="L99" s="11" t="s">
        <v>133</v>
      </c>
      <c r="M99" s="11">
        <v>2283</v>
      </c>
      <c r="N99" s="11">
        <v>34</v>
      </c>
      <c r="O99" s="11">
        <v>3</v>
      </c>
      <c r="P99" s="11">
        <v>2</v>
      </c>
      <c r="Q99" s="11">
        <v>7</v>
      </c>
      <c r="R99" s="11">
        <v>1</v>
      </c>
      <c r="S99" s="11">
        <v>3</v>
      </c>
      <c r="T99" s="11">
        <v>2</v>
      </c>
      <c r="U99" s="11">
        <v>1</v>
      </c>
      <c r="V99" s="11">
        <v>1</v>
      </c>
      <c r="W99" s="11">
        <v>2</v>
      </c>
      <c r="X99" s="11">
        <v>2</v>
      </c>
      <c r="Y99" s="11">
        <v>2</v>
      </c>
      <c r="Z99" s="11">
        <v>1</v>
      </c>
      <c r="AA99" s="11">
        <v>1</v>
      </c>
      <c r="AB99" s="11">
        <v>1</v>
      </c>
      <c r="AC99" s="11">
        <v>1</v>
      </c>
      <c r="AD99" s="11">
        <v>1</v>
      </c>
      <c r="AE99" s="11">
        <v>1</v>
      </c>
      <c r="AF99" s="11">
        <v>50</v>
      </c>
      <c r="AG99" s="11">
        <v>5</v>
      </c>
      <c r="AH99" s="11">
        <v>5</v>
      </c>
      <c r="AI99" s="11">
        <v>30</v>
      </c>
      <c r="AJ99" s="11">
        <v>2</v>
      </c>
      <c r="AK99" s="11">
        <v>3</v>
      </c>
      <c r="AL99" s="11">
        <v>8</v>
      </c>
      <c r="AM99" s="11">
        <v>11</v>
      </c>
      <c r="AN99" s="12"/>
    </row>
    <row r="100" spans="1:40" s="13" customFormat="1" x14ac:dyDescent="0.3">
      <c r="A100" s="10" t="s">
        <v>132</v>
      </c>
      <c r="B100" s="10" t="s">
        <v>177</v>
      </c>
      <c r="C100" s="11">
        <v>225</v>
      </c>
      <c r="D100" s="11">
        <v>1</v>
      </c>
      <c r="E100" s="11">
        <v>2</v>
      </c>
      <c r="F100" s="11">
        <v>1000</v>
      </c>
      <c r="G100" s="10" t="s">
        <v>134</v>
      </c>
      <c r="H100" s="11">
        <v>3</v>
      </c>
      <c r="I100" s="12" t="s">
        <v>176</v>
      </c>
      <c r="J100" s="12">
        <v>776028</v>
      </c>
      <c r="K100" s="12">
        <v>3245930</v>
      </c>
      <c r="L100" s="11" t="s">
        <v>133</v>
      </c>
      <c r="M100" s="11">
        <v>2300</v>
      </c>
      <c r="N100" s="11">
        <v>30</v>
      </c>
      <c r="O100" s="11">
        <v>4</v>
      </c>
      <c r="P100" s="11">
        <v>2</v>
      </c>
      <c r="Q100" s="11">
        <v>1</v>
      </c>
      <c r="R100" s="11">
        <v>1</v>
      </c>
      <c r="S100" s="11">
        <v>1</v>
      </c>
      <c r="T100" s="11">
        <v>1</v>
      </c>
      <c r="U100" s="11">
        <v>1</v>
      </c>
      <c r="V100" s="11">
        <v>2</v>
      </c>
      <c r="W100" s="11">
        <v>1</v>
      </c>
      <c r="X100" s="11">
        <v>1</v>
      </c>
      <c r="Y100" s="11">
        <v>1</v>
      </c>
      <c r="Z100" s="11">
        <v>1</v>
      </c>
      <c r="AA100" s="11">
        <v>1</v>
      </c>
      <c r="AB100" s="11">
        <v>1</v>
      </c>
      <c r="AC100" s="11">
        <v>1</v>
      </c>
      <c r="AD100" s="11">
        <v>1</v>
      </c>
      <c r="AE100" s="11">
        <v>1</v>
      </c>
      <c r="AF100" s="11">
        <v>20</v>
      </c>
      <c r="AG100" s="11">
        <v>5</v>
      </c>
      <c r="AH100" s="11">
        <v>10</v>
      </c>
      <c r="AI100" s="11">
        <v>10</v>
      </c>
      <c r="AJ100" s="11">
        <v>2</v>
      </c>
      <c r="AK100" s="11">
        <v>8</v>
      </c>
      <c r="AL100" s="11">
        <v>3</v>
      </c>
      <c r="AM100" s="11">
        <v>11</v>
      </c>
      <c r="AN100" s="12"/>
    </row>
    <row r="101" spans="1:40" s="13" customFormat="1" x14ac:dyDescent="0.3">
      <c r="A101" s="10" t="s">
        <v>132</v>
      </c>
      <c r="B101" s="10" t="s">
        <v>177</v>
      </c>
      <c r="C101" s="11">
        <v>226</v>
      </c>
      <c r="D101" s="11">
        <v>2</v>
      </c>
      <c r="E101" s="11">
        <v>2</v>
      </c>
      <c r="F101" s="11">
        <v>1000</v>
      </c>
      <c r="G101" s="10" t="s">
        <v>134</v>
      </c>
      <c r="H101" s="11">
        <v>3</v>
      </c>
      <c r="I101" s="12" t="s">
        <v>176</v>
      </c>
      <c r="J101" s="12">
        <v>776115</v>
      </c>
      <c r="K101" s="12">
        <v>3245970</v>
      </c>
      <c r="L101" s="11" t="s">
        <v>133</v>
      </c>
      <c r="M101" s="11">
        <v>2284</v>
      </c>
      <c r="N101" s="11">
        <v>20</v>
      </c>
      <c r="O101" s="11">
        <v>3</v>
      </c>
      <c r="P101" s="11">
        <v>2</v>
      </c>
      <c r="Q101" s="11">
        <v>7</v>
      </c>
      <c r="R101" s="11">
        <v>1</v>
      </c>
      <c r="S101" s="11">
        <v>0</v>
      </c>
      <c r="T101" s="11">
        <v>2</v>
      </c>
      <c r="U101" s="11">
        <v>1</v>
      </c>
      <c r="V101" s="11">
        <v>1</v>
      </c>
      <c r="W101" s="11">
        <v>2</v>
      </c>
      <c r="X101" s="11">
        <v>1</v>
      </c>
      <c r="Y101" s="11">
        <v>1</v>
      </c>
      <c r="Z101" s="11">
        <v>1</v>
      </c>
      <c r="AA101" s="11">
        <v>1</v>
      </c>
      <c r="AB101" s="11">
        <v>1</v>
      </c>
      <c r="AC101" s="11">
        <v>1</v>
      </c>
      <c r="AD101" s="11">
        <v>1</v>
      </c>
      <c r="AE101" s="11">
        <v>1</v>
      </c>
      <c r="AF101" s="11">
        <v>10</v>
      </c>
      <c r="AG101" s="11">
        <v>5</v>
      </c>
      <c r="AH101" s="11">
        <v>5</v>
      </c>
      <c r="AI101" s="11">
        <v>30</v>
      </c>
      <c r="AJ101" s="11">
        <v>2</v>
      </c>
      <c r="AK101" s="11">
        <v>3</v>
      </c>
      <c r="AL101" s="11">
        <v>8</v>
      </c>
      <c r="AM101" s="11">
        <v>11</v>
      </c>
      <c r="AN101" s="12"/>
    </row>
    <row r="102" spans="1:40" s="13" customFormat="1" x14ac:dyDescent="0.3">
      <c r="A102" s="10" t="s">
        <v>132</v>
      </c>
      <c r="B102" s="10" t="s">
        <v>178</v>
      </c>
      <c r="C102" s="11">
        <v>227</v>
      </c>
      <c r="D102" s="11">
        <v>1</v>
      </c>
      <c r="E102" s="11">
        <v>2</v>
      </c>
      <c r="F102" s="11">
        <v>1000</v>
      </c>
      <c r="G102" s="10" t="s">
        <v>134</v>
      </c>
      <c r="H102" s="11">
        <v>2</v>
      </c>
      <c r="I102" s="12" t="s">
        <v>176</v>
      </c>
      <c r="J102" s="12">
        <v>775688</v>
      </c>
      <c r="K102" s="12">
        <v>3245607</v>
      </c>
      <c r="L102" s="11" t="s">
        <v>133</v>
      </c>
      <c r="M102" s="11">
        <v>2421</v>
      </c>
      <c r="N102" s="11">
        <v>40</v>
      </c>
      <c r="O102" s="11">
        <v>3</v>
      </c>
      <c r="P102" s="11">
        <v>2</v>
      </c>
      <c r="Q102" s="11">
        <v>3</v>
      </c>
      <c r="R102" s="11">
        <v>1</v>
      </c>
      <c r="S102" s="11">
        <v>1</v>
      </c>
      <c r="T102" s="11">
        <v>1</v>
      </c>
      <c r="U102" s="11">
        <v>1</v>
      </c>
      <c r="V102" s="11">
        <v>1</v>
      </c>
      <c r="W102" s="11">
        <v>2</v>
      </c>
      <c r="X102" s="11">
        <v>1</v>
      </c>
      <c r="Y102" s="11">
        <v>1</v>
      </c>
      <c r="Z102" s="11">
        <v>1</v>
      </c>
      <c r="AA102" s="11">
        <v>1</v>
      </c>
      <c r="AB102" s="11">
        <v>1</v>
      </c>
      <c r="AC102" s="11">
        <v>1</v>
      </c>
      <c r="AD102" s="11">
        <v>1</v>
      </c>
      <c r="AE102" s="11">
        <v>1</v>
      </c>
      <c r="AF102" s="11">
        <v>15</v>
      </c>
      <c r="AG102" s="11">
        <v>30</v>
      </c>
      <c r="AH102" s="11">
        <v>10</v>
      </c>
      <c r="AI102" s="11">
        <v>10</v>
      </c>
      <c r="AJ102" s="11">
        <v>2</v>
      </c>
      <c r="AK102" s="11">
        <v>3</v>
      </c>
      <c r="AL102" s="11">
        <v>8</v>
      </c>
      <c r="AM102" s="11">
        <v>11</v>
      </c>
      <c r="AN102" s="12"/>
    </row>
    <row r="103" spans="1:40" s="13" customFormat="1" x14ac:dyDescent="0.3">
      <c r="A103" s="10" t="s">
        <v>132</v>
      </c>
      <c r="B103" s="10" t="s">
        <v>178</v>
      </c>
      <c r="C103" s="11">
        <v>228</v>
      </c>
      <c r="D103" s="11">
        <v>2</v>
      </c>
      <c r="E103" s="11">
        <v>2</v>
      </c>
      <c r="F103" s="11">
        <v>1000</v>
      </c>
      <c r="G103" s="10" t="s">
        <v>134</v>
      </c>
      <c r="H103" s="11">
        <v>2</v>
      </c>
      <c r="I103" s="12" t="s">
        <v>176</v>
      </c>
      <c r="J103" s="12">
        <v>775678</v>
      </c>
      <c r="K103" s="12">
        <v>3245376</v>
      </c>
      <c r="L103" s="11" t="s">
        <v>133</v>
      </c>
      <c r="M103" s="11">
        <v>2422</v>
      </c>
      <c r="N103" s="11">
        <v>30</v>
      </c>
      <c r="O103" s="11">
        <v>4</v>
      </c>
      <c r="P103" s="11">
        <v>2</v>
      </c>
      <c r="Q103" s="11">
        <v>3</v>
      </c>
      <c r="R103" s="11">
        <v>1</v>
      </c>
      <c r="S103" s="11">
        <v>0</v>
      </c>
      <c r="T103" s="11">
        <v>1</v>
      </c>
      <c r="U103" s="11">
        <v>1</v>
      </c>
      <c r="V103" s="11">
        <v>1</v>
      </c>
      <c r="W103" s="11">
        <v>2</v>
      </c>
      <c r="X103" s="11">
        <v>1</v>
      </c>
      <c r="Y103" s="11">
        <v>1</v>
      </c>
      <c r="Z103" s="11">
        <v>1</v>
      </c>
      <c r="AA103" s="11">
        <v>2</v>
      </c>
      <c r="AB103" s="11">
        <v>1</v>
      </c>
      <c r="AC103" s="11">
        <v>3</v>
      </c>
      <c r="AD103" s="11">
        <v>1</v>
      </c>
      <c r="AE103" s="11">
        <v>1</v>
      </c>
      <c r="AF103" s="11">
        <v>20</v>
      </c>
      <c r="AG103" s="11">
        <v>30</v>
      </c>
      <c r="AH103" s="11">
        <v>5</v>
      </c>
      <c r="AI103" s="11">
        <v>5</v>
      </c>
      <c r="AJ103" s="11">
        <v>2</v>
      </c>
      <c r="AK103" s="11">
        <v>3</v>
      </c>
      <c r="AL103" s="11">
        <v>8</v>
      </c>
      <c r="AM103" s="11">
        <v>11</v>
      </c>
      <c r="AN103" s="12"/>
    </row>
    <row r="104" spans="1:40" s="13" customFormat="1" x14ac:dyDescent="0.3">
      <c r="A104" s="10" t="s">
        <v>132</v>
      </c>
      <c r="B104" s="10" t="s">
        <v>179</v>
      </c>
      <c r="C104" s="11">
        <v>229</v>
      </c>
      <c r="D104" s="11">
        <v>1</v>
      </c>
      <c r="E104" s="11">
        <v>4</v>
      </c>
      <c r="F104" s="11">
        <v>1000</v>
      </c>
      <c r="G104" s="10" t="s">
        <v>134</v>
      </c>
      <c r="H104" s="11">
        <v>7</v>
      </c>
      <c r="I104" s="12" t="s">
        <v>176</v>
      </c>
      <c r="J104" s="12">
        <v>776263</v>
      </c>
      <c r="K104" s="12">
        <v>3245182</v>
      </c>
      <c r="L104" s="11" t="s">
        <v>133</v>
      </c>
      <c r="M104" s="11">
        <v>2304</v>
      </c>
      <c r="N104" s="11">
        <v>12</v>
      </c>
      <c r="O104" s="11">
        <v>4</v>
      </c>
      <c r="P104" s="11">
        <v>2</v>
      </c>
      <c r="Q104" s="11">
        <v>4</v>
      </c>
      <c r="R104" s="11">
        <v>1</v>
      </c>
      <c r="S104" s="11">
        <v>1</v>
      </c>
      <c r="T104" s="11">
        <v>2</v>
      </c>
      <c r="U104" s="11">
        <v>1</v>
      </c>
      <c r="V104" s="11">
        <v>1</v>
      </c>
      <c r="W104" s="11">
        <v>2</v>
      </c>
      <c r="X104" s="11">
        <v>2</v>
      </c>
      <c r="Y104" s="11">
        <v>2</v>
      </c>
      <c r="Z104" s="11">
        <v>2</v>
      </c>
      <c r="AA104" s="11">
        <v>2</v>
      </c>
      <c r="AB104" s="11">
        <v>1</v>
      </c>
      <c r="AC104" s="11">
        <v>1</v>
      </c>
      <c r="AD104" s="11">
        <v>1</v>
      </c>
      <c r="AE104" s="11">
        <v>1</v>
      </c>
      <c r="AF104" s="11">
        <v>20</v>
      </c>
      <c r="AG104" s="11">
        <v>10</v>
      </c>
      <c r="AH104" s="11">
        <v>10</v>
      </c>
      <c r="AI104" s="11">
        <v>15</v>
      </c>
      <c r="AJ104" s="11">
        <v>8</v>
      </c>
      <c r="AK104" s="11">
        <v>3</v>
      </c>
      <c r="AL104" s="11">
        <v>11</v>
      </c>
      <c r="AM104" s="11">
        <v>13</v>
      </c>
      <c r="AN104" s="12"/>
    </row>
    <row r="105" spans="1:40" s="13" customFormat="1" x14ac:dyDescent="0.3">
      <c r="A105" s="10" t="s">
        <v>132</v>
      </c>
      <c r="B105" s="10" t="s">
        <v>179</v>
      </c>
      <c r="C105" s="11">
        <v>230</v>
      </c>
      <c r="D105" s="11">
        <v>2</v>
      </c>
      <c r="E105" s="11">
        <v>4</v>
      </c>
      <c r="F105" s="11">
        <v>1000</v>
      </c>
      <c r="G105" s="10" t="s">
        <v>134</v>
      </c>
      <c r="H105" s="11">
        <v>7</v>
      </c>
      <c r="I105" s="12" t="s">
        <v>176</v>
      </c>
      <c r="J105" s="12">
        <v>776145</v>
      </c>
      <c r="K105" s="12">
        <v>3245028</v>
      </c>
      <c r="L105" s="11" t="s">
        <v>133</v>
      </c>
      <c r="M105" s="11">
        <v>2318</v>
      </c>
      <c r="N105" s="11">
        <v>17</v>
      </c>
      <c r="O105" s="11">
        <v>5</v>
      </c>
      <c r="P105" s="11">
        <v>2</v>
      </c>
      <c r="Q105" s="11">
        <v>4</v>
      </c>
      <c r="R105" s="11">
        <v>1</v>
      </c>
      <c r="S105" s="11">
        <v>1</v>
      </c>
      <c r="T105" s="11">
        <v>1</v>
      </c>
      <c r="U105" s="11">
        <v>1</v>
      </c>
      <c r="V105" s="11">
        <v>1</v>
      </c>
      <c r="W105" s="11">
        <v>2</v>
      </c>
      <c r="X105" s="11">
        <v>2</v>
      </c>
      <c r="Y105" s="11">
        <v>2</v>
      </c>
      <c r="Z105" s="11">
        <v>2</v>
      </c>
      <c r="AA105" s="11">
        <v>2</v>
      </c>
      <c r="AB105" s="11">
        <v>1</v>
      </c>
      <c r="AC105" s="11">
        <v>1</v>
      </c>
      <c r="AD105" s="11">
        <v>1</v>
      </c>
      <c r="AE105" s="11">
        <v>1</v>
      </c>
      <c r="AF105" s="11">
        <v>20</v>
      </c>
      <c r="AG105" s="11">
        <v>10</v>
      </c>
      <c r="AH105" s="11">
        <v>15</v>
      </c>
      <c r="AI105" s="11">
        <v>15</v>
      </c>
      <c r="AJ105" s="11">
        <v>7</v>
      </c>
      <c r="AK105" s="11">
        <v>3</v>
      </c>
      <c r="AL105" s="11">
        <v>11</v>
      </c>
      <c r="AM105" s="11">
        <v>13</v>
      </c>
      <c r="AN105" s="12"/>
    </row>
    <row r="106" spans="1:40" s="13" customFormat="1" x14ac:dyDescent="0.3">
      <c r="A106" s="10" t="s">
        <v>132</v>
      </c>
      <c r="B106" s="10" t="s">
        <v>179</v>
      </c>
      <c r="C106" s="11">
        <v>231</v>
      </c>
      <c r="D106" s="11">
        <v>3</v>
      </c>
      <c r="E106" s="11">
        <v>4</v>
      </c>
      <c r="F106" s="11">
        <v>1000</v>
      </c>
      <c r="G106" s="10" t="s">
        <v>134</v>
      </c>
      <c r="H106" s="11">
        <v>7</v>
      </c>
      <c r="I106" s="12" t="s">
        <v>176</v>
      </c>
      <c r="J106" s="12">
        <v>775962</v>
      </c>
      <c r="K106" s="12">
        <v>3245509</v>
      </c>
      <c r="L106" s="11" t="s">
        <v>133</v>
      </c>
      <c r="M106" s="11">
        <v>2360</v>
      </c>
      <c r="N106" s="11">
        <v>20</v>
      </c>
      <c r="O106" s="11">
        <v>4</v>
      </c>
      <c r="P106" s="11">
        <v>2</v>
      </c>
      <c r="Q106" s="11">
        <v>4</v>
      </c>
      <c r="R106" s="11">
        <v>1</v>
      </c>
      <c r="S106" s="11">
        <v>1</v>
      </c>
      <c r="T106" s="11">
        <v>1</v>
      </c>
      <c r="U106" s="11">
        <v>1</v>
      </c>
      <c r="V106" s="11">
        <v>1</v>
      </c>
      <c r="W106" s="11">
        <v>2</v>
      </c>
      <c r="X106" s="11">
        <v>2</v>
      </c>
      <c r="Y106" s="11">
        <v>2</v>
      </c>
      <c r="Z106" s="11">
        <v>2</v>
      </c>
      <c r="AA106" s="11">
        <v>2</v>
      </c>
      <c r="AB106" s="11">
        <v>1</v>
      </c>
      <c r="AC106" s="11">
        <v>1</v>
      </c>
      <c r="AD106" s="11">
        <v>1</v>
      </c>
      <c r="AE106" s="11">
        <v>1</v>
      </c>
      <c r="AF106" s="11">
        <v>20</v>
      </c>
      <c r="AG106" s="11">
        <v>10</v>
      </c>
      <c r="AH106" s="11">
        <v>10</v>
      </c>
      <c r="AI106" s="11">
        <v>15</v>
      </c>
      <c r="AJ106" s="11">
        <v>2</v>
      </c>
      <c r="AK106" s="11">
        <v>3</v>
      </c>
      <c r="AL106" s="11">
        <v>11</v>
      </c>
      <c r="AM106" s="11">
        <v>11</v>
      </c>
      <c r="AN106" s="12"/>
    </row>
    <row r="107" spans="1:40" s="13" customFormat="1" x14ac:dyDescent="0.3">
      <c r="A107" s="10" t="s">
        <v>132</v>
      </c>
      <c r="B107" s="10" t="s">
        <v>179</v>
      </c>
      <c r="C107" s="11">
        <v>232</v>
      </c>
      <c r="D107" s="11">
        <v>4</v>
      </c>
      <c r="E107" s="11">
        <v>4</v>
      </c>
      <c r="F107" s="11">
        <v>1000</v>
      </c>
      <c r="G107" s="10" t="s">
        <v>134</v>
      </c>
      <c r="H107" s="11">
        <v>7</v>
      </c>
      <c r="I107" s="12" t="s">
        <v>176</v>
      </c>
      <c r="J107" s="12">
        <v>776176</v>
      </c>
      <c r="K107" s="12">
        <v>3245365</v>
      </c>
      <c r="L107" s="11" t="s">
        <v>133</v>
      </c>
      <c r="M107" s="11">
        <v>2313</v>
      </c>
      <c r="N107" s="11">
        <v>15</v>
      </c>
      <c r="O107" s="11">
        <v>4</v>
      </c>
      <c r="P107" s="11">
        <v>2</v>
      </c>
      <c r="Q107" s="11">
        <v>5</v>
      </c>
      <c r="R107" s="11">
        <v>1</v>
      </c>
      <c r="S107" s="11">
        <v>2</v>
      </c>
      <c r="T107" s="11">
        <v>3</v>
      </c>
      <c r="U107" s="11">
        <v>1</v>
      </c>
      <c r="V107" s="11">
        <v>1</v>
      </c>
      <c r="W107" s="11">
        <v>2</v>
      </c>
      <c r="X107" s="11">
        <v>2</v>
      </c>
      <c r="Y107" s="11">
        <v>2</v>
      </c>
      <c r="Z107" s="11">
        <v>2</v>
      </c>
      <c r="AA107" s="11">
        <v>2</v>
      </c>
      <c r="AB107" s="11">
        <v>1</v>
      </c>
      <c r="AC107" s="11">
        <v>1</v>
      </c>
      <c r="AD107" s="11">
        <v>1</v>
      </c>
      <c r="AE107" s="11">
        <v>1</v>
      </c>
      <c r="AF107" s="11">
        <v>15</v>
      </c>
      <c r="AG107" s="11">
        <v>10</v>
      </c>
      <c r="AH107" s="11">
        <v>10</v>
      </c>
      <c r="AI107" s="11">
        <v>25</v>
      </c>
      <c r="AJ107" s="11">
        <v>7</v>
      </c>
      <c r="AK107" s="11">
        <v>3</v>
      </c>
      <c r="AL107" s="11">
        <v>11</v>
      </c>
      <c r="AM107" s="11">
        <v>11</v>
      </c>
      <c r="AN107" s="12"/>
    </row>
    <row r="108" spans="1:40" s="13" customFormat="1" x14ac:dyDescent="0.3">
      <c r="A108" s="10" t="s">
        <v>132</v>
      </c>
      <c r="B108" s="10" t="s">
        <v>180</v>
      </c>
      <c r="C108" s="11">
        <v>233</v>
      </c>
      <c r="D108" s="11">
        <v>1</v>
      </c>
      <c r="E108" s="11">
        <v>2</v>
      </c>
      <c r="F108" s="11">
        <v>1000</v>
      </c>
      <c r="G108" s="10" t="s">
        <v>134</v>
      </c>
      <c r="H108" s="11">
        <v>7</v>
      </c>
      <c r="I108" s="12" t="s">
        <v>176</v>
      </c>
      <c r="J108" s="12">
        <v>776298</v>
      </c>
      <c r="K108" s="12">
        <v>3245522</v>
      </c>
      <c r="L108" s="11" t="s">
        <v>133</v>
      </c>
      <c r="M108" s="11">
        <v>2297</v>
      </c>
      <c r="N108" s="11">
        <v>13</v>
      </c>
      <c r="O108" s="11">
        <v>3</v>
      </c>
      <c r="P108" s="11">
        <v>2</v>
      </c>
      <c r="Q108" s="11">
        <v>5</v>
      </c>
      <c r="R108" s="11">
        <v>1</v>
      </c>
      <c r="S108" s="11">
        <v>2</v>
      </c>
      <c r="T108" s="11">
        <v>3</v>
      </c>
      <c r="U108" s="11">
        <v>1</v>
      </c>
      <c r="V108" s="11">
        <v>1</v>
      </c>
      <c r="W108" s="11">
        <v>2</v>
      </c>
      <c r="X108" s="11">
        <v>2</v>
      </c>
      <c r="Y108" s="11">
        <v>2</v>
      </c>
      <c r="Z108" s="11">
        <v>2</v>
      </c>
      <c r="AA108" s="11">
        <v>2</v>
      </c>
      <c r="AB108" s="11">
        <v>1</v>
      </c>
      <c r="AC108" s="11">
        <v>1</v>
      </c>
      <c r="AD108" s="11">
        <v>1</v>
      </c>
      <c r="AE108" s="11">
        <v>1</v>
      </c>
      <c r="AF108" s="11">
        <v>20</v>
      </c>
      <c r="AG108" s="11">
        <v>10</v>
      </c>
      <c r="AH108" s="11">
        <v>10</v>
      </c>
      <c r="AI108" s="11">
        <v>15</v>
      </c>
      <c r="AJ108" s="11">
        <v>2</v>
      </c>
      <c r="AK108" s="11">
        <v>3</v>
      </c>
      <c r="AL108" s="11">
        <v>11</v>
      </c>
      <c r="AM108" s="11">
        <v>11</v>
      </c>
      <c r="AN108" s="12"/>
    </row>
    <row r="109" spans="1:40" s="13" customFormat="1" x14ac:dyDescent="0.3">
      <c r="A109" s="10" t="s">
        <v>132</v>
      </c>
      <c r="B109" s="10" t="s">
        <v>180</v>
      </c>
      <c r="C109" s="11">
        <v>234</v>
      </c>
      <c r="D109" s="11">
        <v>2</v>
      </c>
      <c r="E109" s="11">
        <v>2</v>
      </c>
      <c r="F109" s="11">
        <v>1000</v>
      </c>
      <c r="G109" s="10" t="s">
        <v>134</v>
      </c>
      <c r="H109" s="11">
        <v>7</v>
      </c>
      <c r="I109" s="12" t="s">
        <v>176</v>
      </c>
      <c r="J109" s="12">
        <v>776245</v>
      </c>
      <c r="K109" s="12">
        <v>3245716</v>
      </c>
      <c r="L109" s="11" t="s">
        <v>133</v>
      </c>
      <c r="M109" s="11">
        <v>2286</v>
      </c>
      <c r="N109" s="11">
        <v>13</v>
      </c>
      <c r="O109" s="11">
        <v>3</v>
      </c>
      <c r="P109" s="11">
        <v>2</v>
      </c>
      <c r="Q109" s="11">
        <v>4</v>
      </c>
      <c r="R109" s="11">
        <v>1</v>
      </c>
      <c r="S109" s="11">
        <v>1</v>
      </c>
      <c r="T109" s="11">
        <v>1</v>
      </c>
      <c r="U109" s="11">
        <v>1</v>
      </c>
      <c r="V109" s="11">
        <v>1</v>
      </c>
      <c r="W109" s="11">
        <v>2</v>
      </c>
      <c r="X109" s="11">
        <v>2</v>
      </c>
      <c r="Y109" s="11">
        <v>2</v>
      </c>
      <c r="Z109" s="11">
        <v>2</v>
      </c>
      <c r="AA109" s="11">
        <v>2</v>
      </c>
      <c r="AB109" s="11">
        <v>1</v>
      </c>
      <c r="AC109" s="11">
        <v>1</v>
      </c>
      <c r="AD109" s="11">
        <v>1</v>
      </c>
      <c r="AE109" s="11">
        <v>1</v>
      </c>
      <c r="AF109" s="11">
        <v>25</v>
      </c>
      <c r="AG109" s="11">
        <v>10</v>
      </c>
      <c r="AH109" s="11">
        <v>10</v>
      </c>
      <c r="AI109" s="11">
        <v>15</v>
      </c>
      <c r="AJ109" s="11">
        <v>8</v>
      </c>
      <c r="AK109" s="11">
        <v>3</v>
      </c>
      <c r="AL109" s="11">
        <v>11</v>
      </c>
      <c r="AM109" s="11">
        <v>13</v>
      </c>
      <c r="AN109" s="12"/>
    </row>
    <row r="110" spans="1:40" s="13" customFormat="1" x14ac:dyDescent="0.3">
      <c r="A110" s="10" t="s">
        <v>132</v>
      </c>
      <c r="B110" s="10" t="s">
        <v>181</v>
      </c>
      <c r="C110" s="11">
        <v>235</v>
      </c>
      <c r="D110" s="11">
        <v>1</v>
      </c>
      <c r="E110" s="11">
        <v>5</v>
      </c>
      <c r="F110" s="11">
        <v>1000</v>
      </c>
      <c r="G110" s="10" t="s">
        <v>134</v>
      </c>
      <c r="H110" s="11">
        <v>3</v>
      </c>
      <c r="I110" s="12" t="s">
        <v>176</v>
      </c>
      <c r="J110" s="12">
        <v>776286</v>
      </c>
      <c r="K110" s="12">
        <v>3245881</v>
      </c>
      <c r="L110" s="11" t="s">
        <v>133</v>
      </c>
      <c r="M110" s="11">
        <v>2254</v>
      </c>
      <c r="N110" s="11">
        <v>20</v>
      </c>
      <c r="O110" s="11">
        <v>3</v>
      </c>
      <c r="P110" s="11">
        <v>2</v>
      </c>
      <c r="Q110" s="11">
        <v>7</v>
      </c>
      <c r="R110" s="11">
        <v>1</v>
      </c>
      <c r="S110" s="11">
        <v>5</v>
      </c>
      <c r="T110" s="11">
        <v>2</v>
      </c>
      <c r="U110" s="11">
        <v>1</v>
      </c>
      <c r="V110" s="11">
        <v>1</v>
      </c>
      <c r="W110" s="11">
        <v>2</v>
      </c>
      <c r="X110" s="11">
        <v>1</v>
      </c>
      <c r="Y110" s="11">
        <v>1</v>
      </c>
      <c r="Z110" s="11">
        <v>1</v>
      </c>
      <c r="AA110" s="11">
        <v>1</v>
      </c>
      <c r="AB110" s="11">
        <v>1</v>
      </c>
      <c r="AC110" s="11">
        <v>1</v>
      </c>
      <c r="AD110" s="11">
        <v>1</v>
      </c>
      <c r="AE110" s="11">
        <v>1</v>
      </c>
      <c r="AF110" s="11">
        <v>10</v>
      </c>
      <c r="AG110" s="11">
        <v>5</v>
      </c>
      <c r="AH110" s="11">
        <v>5</v>
      </c>
      <c r="AI110" s="11">
        <v>30</v>
      </c>
      <c r="AJ110" s="11">
        <v>2</v>
      </c>
      <c r="AK110" s="11">
        <v>3</v>
      </c>
      <c r="AL110" s="11">
        <v>8</v>
      </c>
      <c r="AM110" s="11">
        <v>10</v>
      </c>
      <c r="AN110" s="12"/>
    </row>
    <row r="111" spans="1:40" s="13" customFormat="1" x14ac:dyDescent="0.3">
      <c r="A111" s="10" t="s">
        <v>132</v>
      </c>
      <c r="B111" s="10" t="s">
        <v>181</v>
      </c>
      <c r="C111" s="11">
        <v>236</v>
      </c>
      <c r="D111" s="11">
        <v>2</v>
      </c>
      <c r="E111" s="11">
        <v>5</v>
      </c>
      <c r="F111" s="11">
        <v>1000</v>
      </c>
      <c r="G111" s="10" t="s">
        <v>134</v>
      </c>
      <c r="H111" s="11">
        <v>7</v>
      </c>
      <c r="I111" s="12" t="s">
        <v>176</v>
      </c>
      <c r="J111" s="12">
        <v>776478</v>
      </c>
      <c r="K111" s="12">
        <v>3245726</v>
      </c>
      <c r="L111" s="11" t="s">
        <v>133</v>
      </c>
      <c r="M111" s="11">
        <v>2261</v>
      </c>
      <c r="N111" s="11">
        <v>25</v>
      </c>
      <c r="O111" s="11">
        <v>2</v>
      </c>
      <c r="P111" s="11">
        <v>2</v>
      </c>
      <c r="Q111" s="11">
        <v>5</v>
      </c>
      <c r="R111" s="11">
        <v>1</v>
      </c>
      <c r="S111" s="11">
        <v>2</v>
      </c>
      <c r="T111" s="11">
        <v>3</v>
      </c>
      <c r="U111" s="11">
        <v>3</v>
      </c>
      <c r="V111" s="11">
        <v>1</v>
      </c>
      <c r="W111" s="11">
        <v>2</v>
      </c>
      <c r="X111" s="11">
        <v>2</v>
      </c>
      <c r="Y111" s="11">
        <v>2</v>
      </c>
      <c r="Z111" s="11">
        <v>2</v>
      </c>
      <c r="AA111" s="11">
        <v>2</v>
      </c>
      <c r="AB111" s="11">
        <v>1</v>
      </c>
      <c r="AC111" s="11">
        <v>1</v>
      </c>
      <c r="AD111" s="11">
        <v>1</v>
      </c>
      <c r="AE111" s="11">
        <v>1</v>
      </c>
      <c r="AF111" s="11">
        <v>25</v>
      </c>
      <c r="AG111" s="11">
        <v>10</v>
      </c>
      <c r="AH111" s="11">
        <v>10</v>
      </c>
      <c r="AI111" s="11">
        <v>20</v>
      </c>
      <c r="AJ111" s="11">
        <v>2</v>
      </c>
      <c r="AK111" s="11">
        <v>3</v>
      </c>
      <c r="AL111" s="11">
        <v>11</v>
      </c>
      <c r="AM111" s="11">
        <v>11</v>
      </c>
      <c r="AN111" s="12"/>
    </row>
    <row r="112" spans="1:40" s="13" customFormat="1" x14ac:dyDescent="0.3">
      <c r="A112" s="10" t="s">
        <v>132</v>
      </c>
      <c r="B112" s="10" t="s">
        <v>181</v>
      </c>
      <c r="C112" s="11">
        <v>237</v>
      </c>
      <c r="D112" s="11">
        <v>3</v>
      </c>
      <c r="E112" s="11">
        <v>5</v>
      </c>
      <c r="F112" s="11">
        <v>1000</v>
      </c>
      <c r="G112" s="10" t="s">
        <v>134</v>
      </c>
      <c r="H112" s="11">
        <v>3</v>
      </c>
      <c r="I112" s="12" t="s">
        <v>176</v>
      </c>
      <c r="J112" s="12">
        <v>775997</v>
      </c>
      <c r="K112" s="12">
        <v>3245764</v>
      </c>
      <c r="L112" s="11" t="s">
        <v>133</v>
      </c>
      <c r="M112" s="11">
        <v>2314</v>
      </c>
      <c r="N112" s="11">
        <v>15</v>
      </c>
      <c r="O112" s="11">
        <v>2</v>
      </c>
      <c r="P112" s="11">
        <v>2</v>
      </c>
      <c r="Q112" s="11">
        <v>7</v>
      </c>
      <c r="R112" s="11">
        <v>1</v>
      </c>
      <c r="S112" s="11">
        <v>3</v>
      </c>
      <c r="T112" s="11">
        <v>2</v>
      </c>
      <c r="U112" s="11">
        <v>1</v>
      </c>
      <c r="V112" s="11">
        <v>1</v>
      </c>
      <c r="W112" s="11">
        <v>2</v>
      </c>
      <c r="X112" s="11">
        <v>1</v>
      </c>
      <c r="Y112" s="11">
        <v>2</v>
      </c>
      <c r="Z112" s="11">
        <v>2</v>
      </c>
      <c r="AA112" s="11">
        <v>1</v>
      </c>
      <c r="AB112" s="11">
        <v>1</v>
      </c>
      <c r="AC112" s="11">
        <v>1</v>
      </c>
      <c r="AD112" s="11">
        <v>1</v>
      </c>
      <c r="AE112" s="11">
        <v>1</v>
      </c>
      <c r="AF112" s="11">
        <v>50</v>
      </c>
      <c r="AG112" s="11">
        <v>5</v>
      </c>
      <c r="AH112" s="11">
        <v>5</v>
      </c>
      <c r="AI112" s="11">
        <v>40</v>
      </c>
      <c r="AJ112" s="11">
        <v>2</v>
      </c>
      <c r="AK112" s="11">
        <v>3</v>
      </c>
      <c r="AL112" s="11">
        <v>8</v>
      </c>
      <c r="AM112" s="11">
        <v>10</v>
      </c>
      <c r="AN112" s="12"/>
    </row>
    <row r="113" spans="1:40" s="13" customFormat="1" x14ac:dyDescent="0.3">
      <c r="A113" s="10" t="s">
        <v>132</v>
      </c>
      <c r="B113" s="10" t="s">
        <v>181</v>
      </c>
      <c r="C113" s="11">
        <v>238</v>
      </c>
      <c r="D113" s="11">
        <v>4</v>
      </c>
      <c r="E113" s="11">
        <v>5</v>
      </c>
      <c r="F113" s="11">
        <v>1000</v>
      </c>
      <c r="G113" s="10" t="s">
        <v>134</v>
      </c>
      <c r="H113" s="11">
        <v>3</v>
      </c>
      <c r="I113" s="12" t="s">
        <v>176</v>
      </c>
      <c r="J113" s="12">
        <v>776093</v>
      </c>
      <c r="K113" s="12">
        <v>3245613</v>
      </c>
      <c r="L113" s="11" t="s">
        <v>133</v>
      </c>
      <c r="M113" s="11">
        <v>2306</v>
      </c>
      <c r="N113" s="11">
        <v>18</v>
      </c>
      <c r="O113" s="11">
        <v>2</v>
      </c>
      <c r="P113" s="11">
        <v>2</v>
      </c>
      <c r="Q113" s="11">
        <v>7</v>
      </c>
      <c r="R113" s="11">
        <v>1</v>
      </c>
      <c r="S113" s="11">
        <v>2</v>
      </c>
      <c r="T113" s="11">
        <v>2</v>
      </c>
      <c r="U113" s="11">
        <v>1</v>
      </c>
      <c r="V113" s="11">
        <v>1</v>
      </c>
      <c r="W113" s="11">
        <v>2</v>
      </c>
      <c r="X113" s="11">
        <v>1</v>
      </c>
      <c r="Y113" s="11">
        <v>1</v>
      </c>
      <c r="Z113" s="11">
        <v>1</v>
      </c>
      <c r="AA113" s="11">
        <v>1</v>
      </c>
      <c r="AB113" s="11">
        <v>1</v>
      </c>
      <c r="AC113" s="11">
        <v>1</v>
      </c>
      <c r="AD113" s="11">
        <v>1</v>
      </c>
      <c r="AE113" s="11">
        <v>1</v>
      </c>
      <c r="AF113" s="11">
        <v>30</v>
      </c>
      <c r="AG113" s="11">
        <v>5</v>
      </c>
      <c r="AH113" s="11">
        <v>5</v>
      </c>
      <c r="AI113" s="11">
        <v>25</v>
      </c>
      <c r="AJ113" s="11">
        <v>2</v>
      </c>
      <c r="AK113" s="11">
        <v>3</v>
      </c>
      <c r="AL113" s="11">
        <v>8</v>
      </c>
      <c r="AM113" s="11">
        <v>10</v>
      </c>
      <c r="AN113" s="12"/>
    </row>
    <row r="114" spans="1:40" s="13" customFormat="1" x14ac:dyDescent="0.3">
      <c r="A114" s="10" t="s">
        <v>132</v>
      </c>
      <c r="B114" s="10" t="s">
        <v>181</v>
      </c>
      <c r="C114" s="11">
        <v>239</v>
      </c>
      <c r="D114" s="11">
        <v>5</v>
      </c>
      <c r="E114" s="11">
        <v>5</v>
      </c>
      <c r="F114" s="11">
        <v>1000</v>
      </c>
      <c r="G114" s="10" t="s">
        <v>134</v>
      </c>
      <c r="H114" s="11">
        <v>4</v>
      </c>
      <c r="I114" s="12" t="s">
        <v>176</v>
      </c>
      <c r="J114" s="12">
        <v>776719</v>
      </c>
      <c r="K114" s="12">
        <v>3245412</v>
      </c>
      <c r="L114" s="11" t="s">
        <v>133</v>
      </c>
      <c r="M114" s="11">
        <v>2245</v>
      </c>
      <c r="N114" s="11">
        <v>30</v>
      </c>
      <c r="O114" s="11">
        <v>3</v>
      </c>
      <c r="P114" s="11">
        <v>2</v>
      </c>
      <c r="Q114" s="11">
        <v>3</v>
      </c>
      <c r="R114" s="11">
        <v>4</v>
      </c>
      <c r="S114" s="11">
        <v>1</v>
      </c>
      <c r="T114" s="11">
        <v>2</v>
      </c>
      <c r="U114" s="11">
        <v>1</v>
      </c>
      <c r="V114" s="11">
        <v>1</v>
      </c>
      <c r="W114" s="11">
        <v>2</v>
      </c>
      <c r="X114" s="11">
        <v>1</v>
      </c>
      <c r="Y114" s="11">
        <v>1</v>
      </c>
      <c r="Z114" s="11">
        <v>1</v>
      </c>
      <c r="AA114" s="11">
        <v>1</v>
      </c>
      <c r="AB114" s="11">
        <v>1</v>
      </c>
      <c r="AC114" s="11">
        <v>1</v>
      </c>
      <c r="AD114" s="11">
        <v>1</v>
      </c>
      <c r="AE114" s="11">
        <v>1</v>
      </c>
      <c r="AF114" s="11">
        <v>5</v>
      </c>
      <c r="AG114" s="11">
        <v>13</v>
      </c>
      <c r="AH114" s="11">
        <v>5</v>
      </c>
      <c r="AI114" s="11">
        <v>60</v>
      </c>
      <c r="AJ114" s="11">
        <v>2</v>
      </c>
      <c r="AK114" s="11">
        <v>3</v>
      </c>
      <c r="AL114" s="11">
        <v>8</v>
      </c>
      <c r="AM114" s="11">
        <v>11</v>
      </c>
      <c r="AN114" s="12"/>
    </row>
    <row r="115" spans="1:40" s="13" customFormat="1" x14ac:dyDescent="0.3">
      <c r="A115" s="10" t="s">
        <v>132</v>
      </c>
      <c r="B115" s="10" t="s">
        <v>182</v>
      </c>
      <c r="C115" s="11">
        <v>240</v>
      </c>
      <c r="D115" s="11">
        <v>1</v>
      </c>
      <c r="E115" s="11">
        <v>2</v>
      </c>
      <c r="F115" s="11">
        <v>1000</v>
      </c>
      <c r="G115" s="10" t="s">
        <v>134</v>
      </c>
      <c r="H115" s="11">
        <v>4</v>
      </c>
      <c r="I115" s="12" t="s">
        <v>176</v>
      </c>
      <c r="J115" s="12">
        <v>776816</v>
      </c>
      <c r="K115" s="12">
        <v>3245251</v>
      </c>
      <c r="L115" s="11" t="s">
        <v>133</v>
      </c>
      <c r="M115" s="11">
        <v>2235</v>
      </c>
      <c r="N115" s="11">
        <v>25</v>
      </c>
      <c r="O115" s="11">
        <v>4</v>
      </c>
      <c r="P115" s="11">
        <v>2</v>
      </c>
      <c r="Q115" s="11">
        <v>3</v>
      </c>
      <c r="R115" s="11">
        <v>4</v>
      </c>
      <c r="S115" s="11">
        <v>1</v>
      </c>
      <c r="T115" s="11">
        <v>1</v>
      </c>
      <c r="U115" s="11">
        <v>1</v>
      </c>
      <c r="V115" s="11">
        <v>1</v>
      </c>
      <c r="W115" s="11">
        <v>2</v>
      </c>
      <c r="X115" s="11">
        <v>1</v>
      </c>
      <c r="Y115" s="11">
        <v>1</v>
      </c>
      <c r="Z115" s="11">
        <v>1</v>
      </c>
      <c r="AA115" s="11">
        <v>1</v>
      </c>
      <c r="AB115" s="11">
        <v>1</v>
      </c>
      <c r="AC115" s="11">
        <v>1</v>
      </c>
      <c r="AD115" s="11">
        <v>1</v>
      </c>
      <c r="AE115" s="11">
        <v>1</v>
      </c>
      <c r="AF115" s="11">
        <v>20</v>
      </c>
      <c r="AG115" s="11">
        <v>15</v>
      </c>
      <c r="AH115" s="11">
        <v>15</v>
      </c>
      <c r="AI115" s="11">
        <v>30</v>
      </c>
      <c r="AJ115" s="11">
        <v>2</v>
      </c>
      <c r="AK115" s="11">
        <v>3</v>
      </c>
      <c r="AL115" s="11">
        <v>8</v>
      </c>
      <c r="AM115" s="11">
        <v>11</v>
      </c>
      <c r="AN115" s="12"/>
    </row>
    <row r="116" spans="1:40" s="13" customFormat="1" x14ac:dyDescent="0.3">
      <c r="A116" s="10" t="s">
        <v>132</v>
      </c>
      <c r="B116" s="10" t="s">
        <v>182</v>
      </c>
      <c r="C116" s="11">
        <v>241</v>
      </c>
      <c r="D116" s="11">
        <v>2</v>
      </c>
      <c r="E116" s="11">
        <v>2</v>
      </c>
      <c r="F116" s="11">
        <v>1000</v>
      </c>
      <c r="G116" s="10" t="s">
        <v>134</v>
      </c>
      <c r="H116" s="11">
        <v>4</v>
      </c>
      <c r="I116" s="12" t="s">
        <v>176</v>
      </c>
      <c r="J116" s="12">
        <v>776731</v>
      </c>
      <c r="K116" s="12">
        <v>3245263</v>
      </c>
      <c r="L116" s="11" t="s">
        <v>133</v>
      </c>
      <c r="M116" s="11">
        <v>2255</v>
      </c>
      <c r="N116" s="11">
        <v>30</v>
      </c>
      <c r="O116" s="11">
        <v>4</v>
      </c>
      <c r="P116" s="11">
        <v>2</v>
      </c>
      <c r="Q116" s="11">
        <v>3</v>
      </c>
      <c r="R116" s="11">
        <v>4</v>
      </c>
      <c r="S116" s="11">
        <v>1</v>
      </c>
      <c r="T116" s="11">
        <v>1</v>
      </c>
      <c r="U116" s="11">
        <v>1</v>
      </c>
      <c r="V116" s="11">
        <v>1</v>
      </c>
      <c r="W116" s="11">
        <v>2</v>
      </c>
      <c r="X116" s="11">
        <v>1</v>
      </c>
      <c r="Y116" s="11">
        <v>1</v>
      </c>
      <c r="Z116" s="11">
        <v>1</v>
      </c>
      <c r="AA116" s="11">
        <v>1</v>
      </c>
      <c r="AB116" s="11">
        <v>1</v>
      </c>
      <c r="AC116" s="11">
        <v>1</v>
      </c>
      <c r="AD116" s="11">
        <v>1</v>
      </c>
      <c r="AE116" s="11">
        <v>1</v>
      </c>
      <c r="AF116" s="11">
        <v>50</v>
      </c>
      <c r="AG116" s="11">
        <v>10</v>
      </c>
      <c r="AH116" s="11">
        <v>15</v>
      </c>
      <c r="AI116" s="11">
        <v>20</v>
      </c>
      <c r="AJ116" s="11">
        <v>2</v>
      </c>
      <c r="AK116" s="11">
        <v>2</v>
      </c>
      <c r="AL116" s="11">
        <v>3</v>
      </c>
      <c r="AM116" s="11">
        <v>11</v>
      </c>
      <c r="AN116" s="12"/>
    </row>
    <row r="117" spans="1:40" s="13" customFormat="1" x14ac:dyDescent="0.3">
      <c r="A117" s="10" t="s">
        <v>132</v>
      </c>
      <c r="B117" s="10" t="s">
        <v>183</v>
      </c>
      <c r="C117" s="11">
        <v>242</v>
      </c>
      <c r="D117" s="11">
        <v>1</v>
      </c>
      <c r="E117" s="11">
        <v>4</v>
      </c>
      <c r="F117" s="11">
        <v>1000</v>
      </c>
      <c r="G117" s="10" t="s">
        <v>134</v>
      </c>
      <c r="H117" s="11">
        <v>5</v>
      </c>
      <c r="I117" s="12" t="s">
        <v>176</v>
      </c>
      <c r="J117" s="12">
        <v>775466</v>
      </c>
      <c r="K117" s="12">
        <v>3245063</v>
      </c>
      <c r="L117" s="11" t="s">
        <v>133</v>
      </c>
      <c r="M117" s="11">
        <v>2287</v>
      </c>
      <c r="N117" s="11">
        <v>4</v>
      </c>
      <c r="O117" s="11">
        <v>1</v>
      </c>
      <c r="P117" s="11">
        <v>2</v>
      </c>
      <c r="Q117" s="11">
        <v>5</v>
      </c>
      <c r="R117" s="11">
        <v>1</v>
      </c>
      <c r="S117" s="11">
        <v>6</v>
      </c>
      <c r="T117" s="11">
        <v>4</v>
      </c>
      <c r="U117" s="11">
        <v>1</v>
      </c>
      <c r="V117" s="11">
        <v>1</v>
      </c>
      <c r="W117" s="11">
        <v>2</v>
      </c>
      <c r="X117" s="11">
        <v>1</v>
      </c>
      <c r="Y117" s="11">
        <v>1</v>
      </c>
      <c r="Z117" s="11">
        <v>1</v>
      </c>
      <c r="AA117" s="11">
        <v>1</v>
      </c>
      <c r="AB117" s="11">
        <v>1</v>
      </c>
      <c r="AC117" s="11">
        <v>3</v>
      </c>
      <c r="AD117" s="11">
        <v>4</v>
      </c>
      <c r="AE117" s="11">
        <v>8</v>
      </c>
      <c r="AF117" s="11">
        <v>30</v>
      </c>
      <c r="AG117" s="11">
        <v>10</v>
      </c>
      <c r="AH117" s="11">
        <v>10</v>
      </c>
      <c r="AI117" s="11">
        <v>20</v>
      </c>
      <c r="AJ117" s="11">
        <v>7</v>
      </c>
      <c r="AK117" s="11">
        <v>3</v>
      </c>
      <c r="AL117" s="11">
        <v>9</v>
      </c>
      <c r="AM117" s="11">
        <v>11</v>
      </c>
      <c r="AN117" s="12"/>
    </row>
    <row r="118" spans="1:40" s="13" customFormat="1" x14ac:dyDescent="0.3">
      <c r="A118" s="10" t="s">
        <v>132</v>
      </c>
      <c r="B118" s="10" t="s">
        <v>183</v>
      </c>
      <c r="C118" s="11">
        <v>243</v>
      </c>
      <c r="D118" s="11">
        <v>2</v>
      </c>
      <c r="E118" s="11">
        <v>4</v>
      </c>
      <c r="F118" s="11">
        <v>1000</v>
      </c>
      <c r="G118" s="10" t="s">
        <v>134</v>
      </c>
      <c r="H118" s="11">
        <v>5</v>
      </c>
      <c r="I118" s="12" t="s">
        <v>176</v>
      </c>
      <c r="J118" s="12">
        <v>776908</v>
      </c>
      <c r="K118" s="12">
        <v>3245110</v>
      </c>
      <c r="L118" s="11" t="s">
        <v>133</v>
      </c>
      <c r="M118" s="11">
        <v>2245</v>
      </c>
      <c r="N118" s="11">
        <v>25</v>
      </c>
      <c r="O118" s="11">
        <v>3</v>
      </c>
      <c r="P118" s="11">
        <v>2</v>
      </c>
      <c r="Q118" s="11">
        <v>5</v>
      </c>
      <c r="R118" s="11">
        <v>1</v>
      </c>
      <c r="S118" s="11">
        <v>4</v>
      </c>
      <c r="T118" s="11">
        <v>2</v>
      </c>
      <c r="U118" s="11">
        <v>1</v>
      </c>
      <c r="V118" s="11">
        <v>1</v>
      </c>
      <c r="W118" s="11">
        <v>2</v>
      </c>
      <c r="X118" s="11">
        <v>1</v>
      </c>
      <c r="Y118" s="11">
        <v>1</v>
      </c>
      <c r="Z118" s="11">
        <v>1</v>
      </c>
      <c r="AA118" s="11">
        <v>1</v>
      </c>
      <c r="AB118" s="11">
        <v>1</v>
      </c>
      <c r="AC118" s="11">
        <v>3</v>
      </c>
      <c r="AD118" s="11">
        <v>4</v>
      </c>
      <c r="AE118" s="11">
        <v>8</v>
      </c>
      <c r="AF118" s="11">
        <v>20</v>
      </c>
      <c r="AG118" s="11">
        <v>10</v>
      </c>
      <c r="AH118" s="11">
        <v>10</v>
      </c>
      <c r="AI118" s="11">
        <v>10</v>
      </c>
      <c r="AJ118" s="11">
        <v>2</v>
      </c>
      <c r="AK118" s="11">
        <v>3</v>
      </c>
      <c r="AL118" s="11">
        <v>9</v>
      </c>
      <c r="AM118" s="11">
        <v>11</v>
      </c>
      <c r="AN118" s="12"/>
    </row>
    <row r="119" spans="1:40" s="13" customFormat="1" x14ac:dyDescent="0.3">
      <c r="A119" s="10" t="s">
        <v>132</v>
      </c>
      <c r="B119" s="10" t="s">
        <v>183</v>
      </c>
      <c r="C119" s="11">
        <v>244</v>
      </c>
      <c r="D119" s="11">
        <v>3</v>
      </c>
      <c r="E119" s="11">
        <v>4</v>
      </c>
      <c r="F119" s="11">
        <v>1000</v>
      </c>
      <c r="G119" s="10" t="s">
        <v>134</v>
      </c>
      <c r="H119" s="11">
        <v>5</v>
      </c>
      <c r="I119" s="12" t="s">
        <v>176</v>
      </c>
      <c r="J119" s="12">
        <v>776800</v>
      </c>
      <c r="K119" s="12">
        <v>3244894</v>
      </c>
      <c r="L119" s="11" t="s">
        <v>133</v>
      </c>
      <c r="M119" s="11">
        <v>2267</v>
      </c>
      <c r="N119" s="11">
        <v>6</v>
      </c>
      <c r="O119" s="11">
        <v>3</v>
      </c>
      <c r="P119" s="11">
        <v>2</v>
      </c>
      <c r="Q119" s="11">
        <v>5</v>
      </c>
      <c r="R119" s="11">
        <v>1</v>
      </c>
      <c r="S119" s="11">
        <v>5</v>
      </c>
      <c r="T119" s="11">
        <v>3</v>
      </c>
      <c r="U119" s="11">
        <v>1</v>
      </c>
      <c r="V119" s="11">
        <v>1</v>
      </c>
      <c r="W119" s="11">
        <v>2</v>
      </c>
      <c r="X119" s="11">
        <v>1</v>
      </c>
      <c r="Y119" s="11">
        <v>1</v>
      </c>
      <c r="Z119" s="11">
        <v>1</v>
      </c>
      <c r="AA119" s="11">
        <v>1</v>
      </c>
      <c r="AB119" s="11">
        <v>1</v>
      </c>
      <c r="AC119" s="11">
        <v>3</v>
      </c>
      <c r="AD119" s="11">
        <v>4</v>
      </c>
      <c r="AE119" s="11">
        <v>8</v>
      </c>
      <c r="AF119" s="11">
        <v>20</v>
      </c>
      <c r="AG119" s="11">
        <v>10</v>
      </c>
      <c r="AH119" s="11">
        <v>10</v>
      </c>
      <c r="AI119" s="11">
        <v>15</v>
      </c>
      <c r="AJ119" s="11">
        <v>7</v>
      </c>
      <c r="AK119" s="11">
        <v>9</v>
      </c>
      <c r="AL119" s="11">
        <v>11</v>
      </c>
      <c r="AM119" s="11">
        <v>3</v>
      </c>
      <c r="AN119" s="12"/>
    </row>
    <row r="120" spans="1:40" s="13" customFormat="1" x14ac:dyDescent="0.3">
      <c r="A120" s="10" t="s">
        <v>132</v>
      </c>
      <c r="B120" s="10" t="s">
        <v>183</v>
      </c>
      <c r="C120" s="11">
        <v>245</v>
      </c>
      <c r="D120" s="11">
        <v>4</v>
      </c>
      <c r="E120" s="11">
        <v>4</v>
      </c>
      <c r="F120" s="11">
        <v>1000</v>
      </c>
      <c r="G120" s="10" t="s">
        <v>134</v>
      </c>
      <c r="H120" s="11">
        <v>5</v>
      </c>
      <c r="I120" s="12" t="s">
        <v>176</v>
      </c>
      <c r="J120" s="12">
        <v>776590</v>
      </c>
      <c r="K120" s="12">
        <v>3245016</v>
      </c>
      <c r="L120" s="11" t="s">
        <v>133</v>
      </c>
      <c r="M120" s="11">
        <v>2281</v>
      </c>
      <c r="N120" s="11">
        <v>5</v>
      </c>
      <c r="O120" s="11">
        <v>1</v>
      </c>
      <c r="P120" s="11">
        <v>2</v>
      </c>
      <c r="Q120" s="11">
        <v>5</v>
      </c>
      <c r="R120" s="11">
        <v>1</v>
      </c>
      <c r="S120" s="11">
        <v>5</v>
      </c>
      <c r="T120" s="11">
        <v>3</v>
      </c>
      <c r="U120" s="11">
        <v>1</v>
      </c>
      <c r="V120" s="11">
        <v>1</v>
      </c>
      <c r="W120" s="11">
        <v>2</v>
      </c>
      <c r="X120" s="11">
        <v>1</v>
      </c>
      <c r="Y120" s="11">
        <v>1</v>
      </c>
      <c r="Z120" s="11">
        <v>1</v>
      </c>
      <c r="AA120" s="11">
        <v>1</v>
      </c>
      <c r="AB120" s="11">
        <v>1</v>
      </c>
      <c r="AC120" s="11">
        <v>3</v>
      </c>
      <c r="AD120" s="11">
        <v>4</v>
      </c>
      <c r="AE120" s="11">
        <v>4</v>
      </c>
      <c r="AF120" s="11">
        <v>20</v>
      </c>
      <c r="AG120" s="11">
        <v>10</v>
      </c>
      <c r="AH120" s="11">
        <v>10</v>
      </c>
      <c r="AI120" s="11">
        <v>20</v>
      </c>
      <c r="AJ120" s="11">
        <v>7</v>
      </c>
      <c r="AK120" s="11">
        <v>3</v>
      </c>
      <c r="AL120" s="11">
        <v>9</v>
      </c>
      <c r="AM120" s="11">
        <v>11</v>
      </c>
      <c r="AN120" s="12"/>
    </row>
    <row r="121" spans="1:40" s="13" customFormat="1" x14ac:dyDescent="0.3">
      <c r="A121" s="10" t="s">
        <v>132</v>
      </c>
      <c r="B121" s="10" t="s">
        <v>184</v>
      </c>
      <c r="C121" s="11">
        <v>246</v>
      </c>
      <c r="D121" s="11">
        <v>1</v>
      </c>
      <c r="E121" s="11">
        <v>3</v>
      </c>
      <c r="F121" s="11">
        <v>1000</v>
      </c>
      <c r="G121" s="10" t="s">
        <v>173</v>
      </c>
      <c r="H121" s="11">
        <v>3</v>
      </c>
      <c r="I121" s="12" t="s">
        <v>176</v>
      </c>
      <c r="J121" s="12">
        <v>776686</v>
      </c>
      <c r="K121" s="12">
        <v>3244765</v>
      </c>
      <c r="L121" s="11" t="s">
        <v>133</v>
      </c>
      <c r="M121" s="11">
        <v>2269</v>
      </c>
      <c r="N121" s="11">
        <v>5</v>
      </c>
      <c r="O121" s="11">
        <v>1</v>
      </c>
      <c r="P121" s="11">
        <v>2</v>
      </c>
      <c r="Q121" s="11">
        <v>7</v>
      </c>
      <c r="R121" s="11">
        <v>1</v>
      </c>
      <c r="S121" s="11">
        <v>2</v>
      </c>
      <c r="T121" s="11">
        <v>1</v>
      </c>
      <c r="U121" s="11">
        <v>1</v>
      </c>
      <c r="V121" s="11">
        <v>1</v>
      </c>
      <c r="W121" s="11">
        <v>2</v>
      </c>
      <c r="X121" s="11">
        <v>1</v>
      </c>
      <c r="Y121" s="11">
        <v>1</v>
      </c>
      <c r="Z121" s="11">
        <v>1</v>
      </c>
      <c r="AA121" s="11">
        <v>1</v>
      </c>
      <c r="AB121" s="11">
        <v>1</v>
      </c>
      <c r="AC121" s="11">
        <v>1</v>
      </c>
      <c r="AD121" s="11">
        <v>1</v>
      </c>
      <c r="AE121" s="11">
        <v>1</v>
      </c>
      <c r="AF121" s="11">
        <v>5</v>
      </c>
      <c r="AG121" s="11">
        <v>5</v>
      </c>
      <c r="AH121" s="11">
        <v>5</v>
      </c>
      <c r="AI121" s="11">
        <v>20</v>
      </c>
      <c r="AJ121" s="11">
        <v>6</v>
      </c>
      <c r="AK121" s="11">
        <v>3</v>
      </c>
      <c r="AL121" s="11">
        <v>8</v>
      </c>
      <c r="AM121" s="11">
        <v>11</v>
      </c>
      <c r="AN121" s="12"/>
    </row>
    <row r="122" spans="1:40" s="13" customFormat="1" x14ac:dyDescent="0.3">
      <c r="A122" s="10" t="s">
        <v>132</v>
      </c>
      <c r="B122" s="10" t="s">
        <v>184</v>
      </c>
      <c r="C122" s="11">
        <v>247</v>
      </c>
      <c r="D122" s="11">
        <v>2</v>
      </c>
      <c r="E122" s="11">
        <v>3</v>
      </c>
      <c r="F122" s="11">
        <v>1000</v>
      </c>
      <c r="G122" s="10" t="s">
        <v>173</v>
      </c>
      <c r="H122" s="11">
        <v>3</v>
      </c>
      <c r="I122" s="12" t="s">
        <v>176</v>
      </c>
      <c r="J122" s="12">
        <v>777245</v>
      </c>
      <c r="K122" s="12">
        <v>3244572</v>
      </c>
      <c r="L122" s="11" t="s">
        <v>133</v>
      </c>
      <c r="M122" s="11">
        <v>2331</v>
      </c>
      <c r="N122" s="11">
        <v>11</v>
      </c>
      <c r="O122" s="11">
        <v>3</v>
      </c>
      <c r="P122" s="11">
        <v>2</v>
      </c>
      <c r="Q122" s="11">
        <v>7</v>
      </c>
      <c r="R122" s="11">
        <v>1</v>
      </c>
      <c r="S122" s="11">
        <v>1</v>
      </c>
      <c r="T122" s="11">
        <v>1</v>
      </c>
      <c r="U122" s="11">
        <v>1</v>
      </c>
      <c r="V122" s="11">
        <v>1</v>
      </c>
      <c r="W122" s="11">
        <v>2</v>
      </c>
      <c r="X122" s="11">
        <v>1</v>
      </c>
      <c r="Y122" s="11">
        <v>1</v>
      </c>
      <c r="Z122" s="11">
        <v>1</v>
      </c>
      <c r="AA122" s="11">
        <v>1</v>
      </c>
      <c r="AB122" s="11">
        <v>1</v>
      </c>
      <c r="AC122" s="11">
        <v>1</v>
      </c>
      <c r="AD122" s="11">
        <v>1</v>
      </c>
      <c r="AE122" s="11">
        <v>1</v>
      </c>
      <c r="AF122" s="11">
        <v>10</v>
      </c>
      <c r="AG122" s="11">
        <v>5</v>
      </c>
      <c r="AH122" s="11">
        <v>5</v>
      </c>
      <c r="AI122" s="11">
        <v>10</v>
      </c>
      <c r="AJ122" s="11">
        <v>2</v>
      </c>
      <c r="AK122" s="11">
        <v>3</v>
      </c>
      <c r="AL122" s="11">
        <v>8</v>
      </c>
      <c r="AM122" s="11">
        <v>11</v>
      </c>
      <c r="AN122" s="12"/>
    </row>
    <row r="123" spans="1:40" s="13" customFormat="1" x14ac:dyDescent="0.3">
      <c r="A123" s="10" t="s">
        <v>132</v>
      </c>
      <c r="B123" s="10" t="s">
        <v>184</v>
      </c>
      <c r="C123" s="11">
        <v>248</v>
      </c>
      <c r="D123" s="11">
        <v>3</v>
      </c>
      <c r="E123" s="11">
        <v>3</v>
      </c>
      <c r="F123" s="11">
        <v>1000</v>
      </c>
      <c r="G123" s="10" t="s">
        <v>173</v>
      </c>
      <c r="H123" s="11">
        <v>3</v>
      </c>
      <c r="I123" s="12" t="s">
        <v>176</v>
      </c>
      <c r="J123" s="12">
        <v>776896</v>
      </c>
      <c r="K123" s="12">
        <v>3244608</v>
      </c>
      <c r="L123" s="11" t="s">
        <v>133</v>
      </c>
      <c r="M123" s="11">
        <v>2253</v>
      </c>
      <c r="N123" s="11">
        <v>5</v>
      </c>
      <c r="O123" s="11">
        <v>1</v>
      </c>
      <c r="P123" s="11">
        <v>2</v>
      </c>
      <c r="Q123" s="11">
        <v>7</v>
      </c>
      <c r="R123" s="11">
        <v>1</v>
      </c>
      <c r="S123" s="11">
        <v>2</v>
      </c>
      <c r="T123" s="11">
        <v>1</v>
      </c>
      <c r="U123" s="11">
        <v>1</v>
      </c>
      <c r="V123" s="11">
        <v>1</v>
      </c>
      <c r="W123" s="11">
        <v>2</v>
      </c>
      <c r="X123" s="11">
        <v>1</v>
      </c>
      <c r="Y123" s="11">
        <v>1</v>
      </c>
      <c r="Z123" s="11">
        <v>1</v>
      </c>
      <c r="AA123" s="11">
        <v>1</v>
      </c>
      <c r="AB123" s="11">
        <v>1</v>
      </c>
      <c r="AC123" s="11">
        <v>1</v>
      </c>
      <c r="AD123" s="11">
        <v>1</v>
      </c>
      <c r="AE123" s="11">
        <v>1</v>
      </c>
      <c r="AF123" s="11">
        <v>5</v>
      </c>
      <c r="AG123" s="11">
        <v>5</v>
      </c>
      <c r="AH123" s="11">
        <v>10</v>
      </c>
      <c r="AI123" s="11">
        <v>20</v>
      </c>
      <c r="AJ123" s="11">
        <v>2</v>
      </c>
      <c r="AK123" s="11">
        <v>3</v>
      </c>
      <c r="AL123" s="11">
        <v>8</v>
      </c>
      <c r="AM123" s="11">
        <v>11</v>
      </c>
      <c r="AN123" s="12"/>
    </row>
    <row r="124" spans="1:40" s="13" customFormat="1" x14ac:dyDescent="0.3">
      <c r="A124" s="10" t="s">
        <v>132</v>
      </c>
      <c r="B124" s="10" t="s">
        <v>185</v>
      </c>
      <c r="C124" s="11">
        <v>249</v>
      </c>
      <c r="D124" s="11">
        <v>1</v>
      </c>
      <c r="E124" s="11">
        <v>2</v>
      </c>
      <c r="F124" s="11">
        <v>1000</v>
      </c>
      <c r="G124" s="10" t="s">
        <v>134</v>
      </c>
      <c r="H124" s="11">
        <v>5</v>
      </c>
      <c r="I124" s="12" t="s">
        <v>176</v>
      </c>
      <c r="J124" s="12">
        <v>777019</v>
      </c>
      <c r="K124" s="12">
        <v>3244953</v>
      </c>
      <c r="L124" s="11" t="s">
        <v>133</v>
      </c>
      <c r="M124" s="11">
        <v>2237</v>
      </c>
      <c r="N124" s="11">
        <v>17</v>
      </c>
      <c r="O124" s="11">
        <v>3</v>
      </c>
      <c r="P124" s="11">
        <v>2</v>
      </c>
      <c r="Q124" s="11">
        <v>5</v>
      </c>
      <c r="R124" s="11">
        <v>1</v>
      </c>
      <c r="S124" s="11">
        <v>3</v>
      </c>
      <c r="T124" s="11">
        <v>1</v>
      </c>
      <c r="U124" s="11">
        <v>1</v>
      </c>
      <c r="V124" s="11">
        <v>1</v>
      </c>
      <c r="W124" s="11">
        <v>2</v>
      </c>
      <c r="X124" s="11">
        <v>1</v>
      </c>
      <c r="Y124" s="11">
        <v>1</v>
      </c>
      <c r="Z124" s="11">
        <v>1</v>
      </c>
      <c r="AA124" s="11">
        <v>1</v>
      </c>
      <c r="AB124" s="11">
        <v>1</v>
      </c>
      <c r="AC124" s="11">
        <v>3</v>
      </c>
      <c r="AD124" s="11">
        <v>4</v>
      </c>
      <c r="AE124" s="11">
        <v>8</v>
      </c>
      <c r="AF124" s="11">
        <v>30</v>
      </c>
      <c r="AG124" s="11">
        <v>10</v>
      </c>
      <c r="AH124" s="11">
        <v>10</v>
      </c>
      <c r="AI124" s="11">
        <v>10</v>
      </c>
      <c r="AJ124" s="11">
        <v>7</v>
      </c>
      <c r="AK124" s="11">
        <v>9</v>
      </c>
      <c r="AL124" s="11">
        <v>11</v>
      </c>
      <c r="AM124" s="11">
        <v>3</v>
      </c>
      <c r="AN124" s="12"/>
    </row>
    <row r="125" spans="1:40" s="13" customFormat="1" x14ac:dyDescent="0.3">
      <c r="A125" s="10" t="s">
        <v>132</v>
      </c>
      <c r="B125" s="10" t="s">
        <v>185</v>
      </c>
      <c r="C125" s="11">
        <v>250</v>
      </c>
      <c r="D125" s="11">
        <v>2</v>
      </c>
      <c r="E125" s="11">
        <v>2</v>
      </c>
      <c r="F125" s="11">
        <v>1000</v>
      </c>
      <c r="G125" s="10" t="s">
        <v>134</v>
      </c>
      <c r="H125" s="11">
        <v>5</v>
      </c>
      <c r="I125" s="12" t="s">
        <v>176</v>
      </c>
      <c r="J125" s="12">
        <v>777104</v>
      </c>
      <c r="K125" s="12">
        <v>3244726</v>
      </c>
      <c r="L125" s="11" t="s">
        <v>133</v>
      </c>
      <c r="M125" s="11">
        <v>2243</v>
      </c>
      <c r="N125" s="11">
        <v>22</v>
      </c>
      <c r="O125" s="11">
        <v>3</v>
      </c>
      <c r="P125" s="11">
        <v>2</v>
      </c>
      <c r="Q125" s="11">
        <v>5</v>
      </c>
      <c r="R125" s="11">
        <v>1</v>
      </c>
      <c r="S125" s="11">
        <v>3</v>
      </c>
      <c r="T125" s="11">
        <v>1</v>
      </c>
      <c r="U125" s="11">
        <v>1</v>
      </c>
      <c r="V125" s="11">
        <v>1</v>
      </c>
      <c r="W125" s="11">
        <v>2</v>
      </c>
      <c r="X125" s="11">
        <v>1</v>
      </c>
      <c r="Y125" s="11">
        <v>1</v>
      </c>
      <c r="Z125" s="11">
        <v>1</v>
      </c>
      <c r="AA125" s="11">
        <v>1</v>
      </c>
      <c r="AB125" s="11">
        <v>1</v>
      </c>
      <c r="AC125" s="11">
        <v>3</v>
      </c>
      <c r="AD125" s="11">
        <v>4</v>
      </c>
      <c r="AE125" s="11">
        <v>8</v>
      </c>
      <c r="AF125" s="11">
        <v>20</v>
      </c>
      <c r="AG125" s="11">
        <v>10</v>
      </c>
      <c r="AH125" s="11">
        <v>10</v>
      </c>
      <c r="AI125" s="11">
        <v>15</v>
      </c>
      <c r="AJ125" s="11">
        <v>7</v>
      </c>
      <c r="AK125" s="11">
        <v>3</v>
      </c>
      <c r="AL125" s="11">
        <v>9</v>
      </c>
      <c r="AM125" s="11">
        <v>11</v>
      </c>
      <c r="AN125" s="12"/>
    </row>
    <row r="126" spans="1:40" s="13" customFormat="1" x14ac:dyDescent="0.3">
      <c r="A126" s="10" t="s">
        <v>132</v>
      </c>
      <c r="B126" s="10" t="s">
        <v>186</v>
      </c>
      <c r="C126" s="11">
        <v>251</v>
      </c>
      <c r="D126" s="11">
        <v>1</v>
      </c>
      <c r="E126" s="11">
        <v>2</v>
      </c>
      <c r="F126" s="11">
        <v>1000</v>
      </c>
      <c r="G126" s="10" t="s">
        <v>173</v>
      </c>
      <c r="H126" s="11">
        <v>3</v>
      </c>
      <c r="I126" s="12" t="s">
        <v>176</v>
      </c>
      <c r="J126" s="12">
        <v>777010</v>
      </c>
      <c r="K126" s="12">
        <v>3244353</v>
      </c>
      <c r="L126" s="11" t="s">
        <v>133</v>
      </c>
      <c r="M126" s="11">
        <v>2242</v>
      </c>
      <c r="N126" s="11">
        <v>5</v>
      </c>
      <c r="O126" s="11">
        <v>1</v>
      </c>
      <c r="P126" s="11">
        <v>2</v>
      </c>
      <c r="Q126" s="11">
        <v>7</v>
      </c>
      <c r="R126" s="11">
        <v>1</v>
      </c>
      <c r="S126" s="11">
        <v>2</v>
      </c>
      <c r="T126" s="11">
        <v>2</v>
      </c>
      <c r="U126" s="11">
        <v>1</v>
      </c>
      <c r="V126" s="11">
        <v>1</v>
      </c>
      <c r="W126" s="11">
        <v>2</v>
      </c>
      <c r="X126" s="11">
        <v>1</v>
      </c>
      <c r="Y126" s="11">
        <v>1</v>
      </c>
      <c r="Z126" s="11">
        <v>1</v>
      </c>
      <c r="AA126" s="11">
        <v>1</v>
      </c>
      <c r="AB126" s="11">
        <v>1</v>
      </c>
      <c r="AC126" s="11">
        <v>1</v>
      </c>
      <c r="AD126" s="11">
        <v>1</v>
      </c>
      <c r="AE126" s="11">
        <v>1</v>
      </c>
      <c r="AF126" s="11">
        <v>5</v>
      </c>
      <c r="AG126" s="11">
        <v>5</v>
      </c>
      <c r="AH126" s="11">
        <v>5</v>
      </c>
      <c r="AI126" s="11">
        <v>30</v>
      </c>
      <c r="AJ126" s="11">
        <v>6</v>
      </c>
      <c r="AK126" s="11">
        <v>3</v>
      </c>
      <c r="AL126" s="11">
        <v>8</v>
      </c>
      <c r="AM126" s="11">
        <v>11</v>
      </c>
      <c r="AN126" s="12"/>
    </row>
    <row r="127" spans="1:40" s="13" customFormat="1" x14ac:dyDescent="0.3">
      <c r="A127" s="10" t="s">
        <v>132</v>
      </c>
      <c r="B127" s="10" t="s">
        <v>186</v>
      </c>
      <c r="C127" s="11">
        <v>252</v>
      </c>
      <c r="D127" s="11">
        <v>2</v>
      </c>
      <c r="E127" s="11">
        <v>2</v>
      </c>
      <c r="F127" s="11">
        <v>1000</v>
      </c>
      <c r="G127" s="10" t="s">
        <v>173</v>
      </c>
      <c r="H127" s="11">
        <v>3</v>
      </c>
      <c r="I127" s="12" t="s">
        <v>176</v>
      </c>
      <c r="J127" s="12">
        <v>776927</v>
      </c>
      <c r="K127" s="12">
        <v>3244477</v>
      </c>
      <c r="L127" s="11" t="s">
        <v>133</v>
      </c>
      <c r="M127" s="11">
        <v>2261</v>
      </c>
      <c r="N127" s="11">
        <v>5</v>
      </c>
      <c r="O127" s="11">
        <v>1</v>
      </c>
      <c r="P127" s="11">
        <v>2</v>
      </c>
      <c r="Q127" s="11">
        <v>7</v>
      </c>
      <c r="R127" s="11">
        <v>1</v>
      </c>
      <c r="S127" s="11">
        <v>1</v>
      </c>
      <c r="T127" s="11">
        <v>2</v>
      </c>
      <c r="U127" s="11">
        <v>1</v>
      </c>
      <c r="V127" s="11">
        <v>1</v>
      </c>
      <c r="W127" s="11">
        <v>2</v>
      </c>
      <c r="X127" s="11">
        <v>1</v>
      </c>
      <c r="Y127" s="11">
        <v>1</v>
      </c>
      <c r="Z127" s="11">
        <v>1</v>
      </c>
      <c r="AA127" s="11">
        <v>1</v>
      </c>
      <c r="AB127" s="11">
        <v>1</v>
      </c>
      <c r="AC127" s="11">
        <v>1</v>
      </c>
      <c r="AD127" s="11">
        <v>1</v>
      </c>
      <c r="AE127" s="11">
        <v>1</v>
      </c>
      <c r="AF127" s="11">
        <v>20</v>
      </c>
      <c r="AG127" s="11">
        <v>5</v>
      </c>
      <c r="AH127" s="11">
        <v>5</v>
      </c>
      <c r="AI127" s="11">
        <v>30</v>
      </c>
      <c r="AJ127" s="11">
        <v>6</v>
      </c>
      <c r="AK127" s="11">
        <v>3</v>
      </c>
      <c r="AL127" s="11">
        <v>8</v>
      </c>
      <c r="AM127" s="11">
        <v>11</v>
      </c>
      <c r="AN127" s="12"/>
    </row>
    <row r="128" spans="1:40" s="13" customFormat="1" x14ac:dyDescent="0.3">
      <c r="A128" s="10" t="s">
        <v>132</v>
      </c>
      <c r="B128" s="10" t="s">
        <v>187</v>
      </c>
      <c r="C128" s="11">
        <v>262</v>
      </c>
      <c r="D128" s="11">
        <v>1</v>
      </c>
      <c r="E128" s="11">
        <v>2</v>
      </c>
      <c r="F128" s="11">
        <v>1000</v>
      </c>
      <c r="G128" s="10" t="s">
        <v>173</v>
      </c>
      <c r="H128" s="11">
        <v>2</v>
      </c>
      <c r="I128" s="12" t="s">
        <v>176</v>
      </c>
      <c r="J128" s="12">
        <v>777272</v>
      </c>
      <c r="K128" s="12">
        <v>3243995</v>
      </c>
      <c r="L128" s="11" t="s">
        <v>133</v>
      </c>
      <c r="M128" s="11">
        <v>2240</v>
      </c>
      <c r="N128" s="11">
        <v>5</v>
      </c>
      <c r="O128" s="11">
        <v>1</v>
      </c>
      <c r="P128" s="11">
        <v>2</v>
      </c>
      <c r="Q128" s="11">
        <v>3</v>
      </c>
      <c r="R128" s="11">
        <v>1</v>
      </c>
      <c r="S128" s="11">
        <v>1</v>
      </c>
      <c r="T128" s="11">
        <v>1</v>
      </c>
      <c r="U128" s="11">
        <v>1</v>
      </c>
      <c r="V128" s="11">
        <v>1</v>
      </c>
      <c r="W128" s="11">
        <v>2</v>
      </c>
      <c r="X128" s="11">
        <v>1</v>
      </c>
      <c r="Y128" s="11">
        <v>1</v>
      </c>
      <c r="Z128" s="11">
        <v>1</v>
      </c>
      <c r="AA128" s="11">
        <v>2</v>
      </c>
      <c r="AB128" s="11">
        <v>1</v>
      </c>
      <c r="AC128" s="11">
        <v>1</v>
      </c>
      <c r="AD128" s="11">
        <v>1</v>
      </c>
      <c r="AE128" s="11">
        <v>1</v>
      </c>
      <c r="AF128" s="11">
        <v>10</v>
      </c>
      <c r="AG128" s="11">
        <v>10</v>
      </c>
      <c r="AH128" s="11">
        <v>10</v>
      </c>
      <c r="AI128" s="11">
        <v>15</v>
      </c>
      <c r="AJ128" s="11">
        <v>2</v>
      </c>
      <c r="AK128" s="11">
        <v>3</v>
      </c>
      <c r="AL128" s="11">
        <v>8</v>
      </c>
      <c r="AM128" s="11">
        <v>11</v>
      </c>
      <c r="AN128" s="12"/>
    </row>
    <row r="129" spans="1:40" s="13" customFormat="1" x14ac:dyDescent="0.3">
      <c r="A129" s="10" t="s">
        <v>132</v>
      </c>
      <c r="B129" s="10" t="s">
        <v>187</v>
      </c>
      <c r="C129" s="11">
        <v>263</v>
      </c>
      <c r="D129" s="11">
        <v>2</v>
      </c>
      <c r="E129" s="11">
        <v>2</v>
      </c>
      <c r="F129" s="11">
        <v>1000</v>
      </c>
      <c r="G129" s="10" t="s">
        <v>173</v>
      </c>
      <c r="H129" s="11">
        <v>2</v>
      </c>
      <c r="I129" s="12" t="s">
        <v>176</v>
      </c>
      <c r="J129" s="12">
        <v>777340</v>
      </c>
      <c r="K129" s="12">
        <v>3243873</v>
      </c>
      <c r="L129" s="11" t="s">
        <v>133</v>
      </c>
      <c r="M129" s="11">
        <v>2233</v>
      </c>
      <c r="N129" s="11">
        <v>4</v>
      </c>
      <c r="O129" s="11">
        <v>1</v>
      </c>
      <c r="P129" s="11">
        <v>2</v>
      </c>
      <c r="Q129" s="11">
        <v>3</v>
      </c>
      <c r="R129" s="11">
        <v>1</v>
      </c>
      <c r="S129" s="11">
        <v>1</v>
      </c>
      <c r="T129" s="11">
        <v>1</v>
      </c>
      <c r="U129" s="11">
        <v>1</v>
      </c>
      <c r="V129" s="11">
        <v>1</v>
      </c>
      <c r="W129" s="11">
        <v>2</v>
      </c>
      <c r="X129" s="11">
        <v>1</v>
      </c>
      <c r="Y129" s="11">
        <v>1</v>
      </c>
      <c r="Z129" s="11">
        <v>1</v>
      </c>
      <c r="AA129" s="11">
        <v>2</v>
      </c>
      <c r="AB129" s="11">
        <v>1</v>
      </c>
      <c r="AC129" s="11">
        <v>1</v>
      </c>
      <c r="AD129" s="11">
        <v>1</v>
      </c>
      <c r="AE129" s="11">
        <v>1</v>
      </c>
      <c r="AF129" s="11">
        <v>15</v>
      </c>
      <c r="AG129" s="11">
        <v>10</v>
      </c>
      <c r="AH129" s="11">
        <v>10</v>
      </c>
      <c r="AI129" s="11">
        <v>10</v>
      </c>
      <c r="AJ129" s="11">
        <v>2</v>
      </c>
      <c r="AK129" s="11">
        <v>3</v>
      </c>
      <c r="AL129" s="11">
        <v>8</v>
      </c>
      <c r="AM129" s="11">
        <v>11</v>
      </c>
      <c r="AN129" s="12"/>
    </row>
    <row r="130" spans="1:40" s="13" customFormat="1" x14ac:dyDescent="0.3">
      <c r="A130" s="10" t="s">
        <v>132</v>
      </c>
      <c r="B130" s="10" t="s">
        <v>202</v>
      </c>
      <c r="C130" s="11">
        <v>264</v>
      </c>
      <c r="D130" s="11">
        <v>1</v>
      </c>
      <c r="E130" s="11">
        <v>3</v>
      </c>
      <c r="F130" s="11">
        <v>1000</v>
      </c>
      <c r="G130" s="10" t="s">
        <v>139</v>
      </c>
      <c r="H130" s="11">
        <v>4</v>
      </c>
      <c r="I130" s="12"/>
      <c r="J130" s="12">
        <v>777445</v>
      </c>
      <c r="K130" s="12">
        <v>3244175</v>
      </c>
      <c r="L130" s="11" t="s">
        <v>133</v>
      </c>
      <c r="M130" s="11">
        <v>2225</v>
      </c>
      <c r="N130" s="11">
        <v>16</v>
      </c>
      <c r="O130" s="11">
        <v>4</v>
      </c>
      <c r="P130" s="11">
        <v>2</v>
      </c>
      <c r="Q130" s="11">
        <v>3</v>
      </c>
      <c r="R130" s="11">
        <v>1</v>
      </c>
      <c r="S130" s="11">
        <v>2</v>
      </c>
      <c r="T130" s="11">
        <v>1</v>
      </c>
      <c r="U130" s="11">
        <v>1</v>
      </c>
      <c r="V130" s="11">
        <v>1</v>
      </c>
      <c r="W130" s="11">
        <v>2</v>
      </c>
      <c r="X130" s="11">
        <v>1</v>
      </c>
      <c r="Y130" s="11">
        <v>1</v>
      </c>
      <c r="Z130" s="11">
        <v>1</v>
      </c>
      <c r="AA130" s="11">
        <v>1</v>
      </c>
      <c r="AB130" s="11">
        <v>1</v>
      </c>
      <c r="AC130" s="11">
        <v>1</v>
      </c>
      <c r="AD130" s="11">
        <v>1</v>
      </c>
      <c r="AE130" s="11">
        <v>1</v>
      </c>
      <c r="AF130" s="11">
        <v>20</v>
      </c>
      <c r="AG130" s="11">
        <v>5</v>
      </c>
      <c r="AH130" s="11">
        <v>15</v>
      </c>
      <c r="AI130" s="11">
        <v>45</v>
      </c>
      <c r="AJ130" s="11">
        <v>6</v>
      </c>
      <c r="AK130" s="11">
        <v>3</v>
      </c>
      <c r="AL130" s="11">
        <v>8</v>
      </c>
      <c r="AM130" s="11">
        <v>11</v>
      </c>
      <c r="AN130" s="12"/>
    </row>
    <row r="131" spans="1:40" s="13" customFormat="1" x14ac:dyDescent="0.3">
      <c r="A131" s="10" t="s">
        <v>132</v>
      </c>
      <c r="B131" s="10" t="s">
        <v>202</v>
      </c>
      <c r="C131" s="11">
        <v>265</v>
      </c>
      <c r="D131" s="11">
        <v>2</v>
      </c>
      <c r="E131" s="11">
        <v>3</v>
      </c>
      <c r="F131" s="11">
        <v>1000</v>
      </c>
      <c r="G131" s="10" t="s">
        <v>139</v>
      </c>
      <c r="H131" s="11">
        <v>4</v>
      </c>
      <c r="I131" s="12"/>
      <c r="J131" s="12">
        <v>777367</v>
      </c>
      <c r="K131" s="12">
        <v>3244323</v>
      </c>
      <c r="L131" s="11" t="s">
        <v>133</v>
      </c>
      <c r="M131" s="11">
        <v>2232</v>
      </c>
      <c r="N131" s="11">
        <v>22</v>
      </c>
      <c r="O131" s="11">
        <v>3</v>
      </c>
      <c r="P131" s="11">
        <v>2</v>
      </c>
      <c r="Q131" s="11">
        <v>3</v>
      </c>
      <c r="R131" s="11">
        <v>1</v>
      </c>
      <c r="S131" s="11">
        <v>1</v>
      </c>
      <c r="T131" s="11">
        <v>1</v>
      </c>
      <c r="U131" s="11">
        <v>1</v>
      </c>
      <c r="V131" s="11">
        <v>1</v>
      </c>
      <c r="W131" s="11">
        <v>2</v>
      </c>
      <c r="X131" s="11">
        <v>1</v>
      </c>
      <c r="Y131" s="11">
        <v>1</v>
      </c>
      <c r="Z131" s="11">
        <v>1</v>
      </c>
      <c r="AA131" s="11">
        <v>1</v>
      </c>
      <c r="AB131" s="11">
        <v>1</v>
      </c>
      <c r="AC131" s="11">
        <v>1</v>
      </c>
      <c r="AD131" s="11">
        <v>1</v>
      </c>
      <c r="AE131" s="11">
        <v>1</v>
      </c>
      <c r="AF131" s="11">
        <v>25</v>
      </c>
      <c r="AG131" s="11">
        <v>15</v>
      </c>
      <c r="AH131" s="11">
        <v>10</v>
      </c>
      <c r="AI131" s="11">
        <v>40</v>
      </c>
      <c r="AJ131" s="11">
        <v>6</v>
      </c>
      <c r="AK131" s="11">
        <v>3</v>
      </c>
      <c r="AL131" s="11">
        <v>8</v>
      </c>
      <c r="AM131" s="11">
        <v>11</v>
      </c>
      <c r="AN131" s="12"/>
    </row>
    <row r="132" spans="1:40" s="13" customFormat="1" x14ac:dyDescent="0.3">
      <c r="A132" s="10" t="s">
        <v>132</v>
      </c>
      <c r="B132" s="10" t="s">
        <v>202</v>
      </c>
      <c r="C132" s="11">
        <v>266</v>
      </c>
      <c r="D132" s="11">
        <v>3</v>
      </c>
      <c r="E132" s="11">
        <v>3</v>
      </c>
      <c r="F132" s="11">
        <v>1000</v>
      </c>
      <c r="G132" s="10" t="s">
        <v>139</v>
      </c>
      <c r="H132" s="11">
        <v>4</v>
      </c>
      <c r="I132" s="12"/>
      <c r="J132" s="12">
        <v>777703</v>
      </c>
      <c r="K132" s="12">
        <v>3243947</v>
      </c>
      <c r="L132" s="11" t="s">
        <v>133</v>
      </c>
      <c r="M132" s="11">
        <v>2212</v>
      </c>
      <c r="N132" s="11">
        <v>14</v>
      </c>
      <c r="O132" s="11">
        <v>3</v>
      </c>
      <c r="P132" s="11">
        <v>2</v>
      </c>
      <c r="Q132" s="11">
        <v>3</v>
      </c>
      <c r="R132" s="11">
        <v>1</v>
      </c>
      <c r="S132" s="11">
        <v>1</v>
      </c>
      <c r="T132" s="11">
        <v>2</v>
      </c>
      <c r="U132" s="11">
        <v>1</v>
      </c>
      <c r="V132" s="11">
        <v>1</v>
      </c>
      <c r="W132" s="11">
        <v>2</v>
      </c>
      <c r="X132" s="11">
        <v>1</v>
      </c>
      <c r="Y132" s="11">
        <v>1</v>
      </c>
      <c r="Z132" s="11">
        <v>1</v>
      </c>
      <c r="AA132" s="11">
        <v>1</v>
      </c>
      <c r="AB132" s="11">
        <v>1</v>
      </c>
      <c r="AC132" s="11">
        <v>1</v>
      </c>
      <c r="AD132" s="11">
        <v>1</v>
      </c>
      <c r="AE132" s="11">
        <v>1</v>
      </c>
      <c r="AF132" s="11">
        <v>10</v>
      </c>
      <c r="AG132" s="11">
        <v>5</v>
      </c>
      <c r="AH132" s="11">
        <v>10</v>
      </c>
      <c r="AI132" s="11">
        <v>80</v>
      </c>
      <c r="AJ132" s="11">
        <v>6</v>
      </c>
      <c r="AK132" s="11">
        <v>3</v>
      </c>
      <c r="AL132" s="11">
        <v>8</v>
      </c>
      <c r="AM132" s="11">
        <v>11</v>
      </c>
      <c r="AN132" s="12"/>
    </row>
    <row r="133" spans="1:40" s="13" customFormat="1" x14ac:dyDescent="0.3">
      <c r="A133" s="10" t="s">
        <v>132</v>
      </c>
      <c r="B133" s="10" t="s">
        <v>188</v>
      </c>
      <c r="C133" s="11">
        <v>267</v>
      </c>
      <c r="D133" s="11">
        <v>1</v>
      </c>
      <c r="E133" s="11">
        <v>2</v>
      </c>
      <c r="F133" s="11">
        <v>1000</v>
      </c>
      <c r="G133" s="10" t="s">
        <v>189</v>
      </c>
      <c r="H133" s="11">
        <v>5</v>
      </c>
      <c r="I133" s="12" t="s">
        <v>176</v>
      </c>
      <c r="J133" s="12">
        <v>777208</v>
      </c>
      <c r="K133" s="12">
        <v>3244801</v>
      </c>
      <c r="L133" s="11" t="s">
        <v>133</v>
      </c>
      <c r="M133" s="11">
        <v>2217</v>
      </c>
      <c r="N133" s="11">
        <v>3</v>
      </c>
      <c r="O133" s="11">
        <v>1</v>
      </c>
      <c r="P133" s="11">
        <v>2</v>
      </c>
      <c r="Q133" s="11">
        <v>5</v>
      </c>
      <c r="R133" s="11">
        <v>1</v>
      </c>
      <c r="S133" s="11">
        <v>3</v>
      </c>
      <c r="T133" s="11">
        <v>1</v>
      </c>
      <c r="U133" s="11">
        <v>1</v>
      </c>
      <c r="V133" s="11">
        <v>1</v>
      </c>
      <c r="W133" s="11">
        <v>2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3</v>
      </c>
      <c r="AD133" s="11">
        <v>4</v>
      </c>
      <c r="AE133" s="11">
        <v>8</v>
      </c>
      <c r="AF133" s="11">
        <v>10</v>
      </c>
      <c r="AG133" s="11">
        <v>10</v>
      </c>
      <c r="AH133" s="11">
        <v>10</v>
      </c>
      <c r="AI133" s="11">
        <v>10</v>
      </c>
      <c r="AJ133" s="11">
        <v>7</v>
      </c>
      <c r="AK133" s="11">
        <v>3</v>
      </c>
      <c r="AL133" s="11">
        <v>11</v>
      </c>
      <c r="AM133" s="11">
        <v>9</v>
      </c>
      <c r="AN133" s="12"/>
    </row>
    <row r="134" spans="1:40" s="13" customFormat="1" x14ac:dyDescent="0.3">
      <c r="A134" s="10" t="s">
        <v>132</v>
      </c>
      <c r="B134" s="10" t="s">
        <v>188</v>
      </c>
      <c r="C134" s="11">
        <v>268</v>
      </c>
      <c r="D134" s="11">
        <v>2</v>
      </c>
      <c r="E134" s="11">
        <v>2</v>
      </c>
      <c r="F134" s="11">
        <v>1000</v>
      </c>
      <c r="G134" s="10" t="s">
        <v>139</v>
      </c>
      <c r="H134" s="11">
        <v>4</v>
      </c>
      <c r="I134" s="12"/>
      <c r="J134" s="12">
        <v>777697</v>
      </c>
      <c r="K134" s="12">
        <v>3244159</v>
      </c>
      <c r="L134" s="11" t="s">
        <v>133</v>
      </c>
      <c r="M134" s="11">
        <v>2206</v>
      </c>
      <c r="N134" s="11">
        <v>20</v>
      </c>
      <c r="O134" s="11">
        <v>4</v>
      </c>
      <c r="P134" s="11">
        <v>1</v>
      </c>
      <c r="Q134" s="11">
        <v>1</v>
      </c>
      <c r="R134" s="11">
        <v>1</v>
      </c>
      <c r="S134" s="11">
        <v>3</v>
      </c>
      <c r="T134" s="11">
        <v>2</v>
      </c>
      <c r="U134" s="11">
        <v>1</v>
      </c>
      <c r="V134" s="11">
        <v>1</v>
      </c>
      <c r="W134" s="11">
        <v>2</v>
      </c>
      <c r="X134" s="11">
        <v>1</v>
      </c>
      <c r="Y134" s="11">
        <v>1</v>
      </c>
      <c r="Z134" s="11">
        <v>1</v>
      </c>
      <c r="AA134" s="11">
        <v>1</v>
      </c>
      <c r="AB134" s="11">
        <v>1</v>
      </c>
      <c r="AC134" s="11">
        <v>1</v>
      </c>
      <c r="AD134" s="11">
        <v>1</v>
      </c>
      <c r="AE134" s="11">
        <v>1</v>
      </c>
      <c r="AF134" s="11">
        <v>5</v>
      </c>
      <c r="AG134" s="11">
        <v>15</v>
      </c>
      <c r="AH134" s="11">
        <v>5</v>
      </c>
      <c r="AI134" s="11">
        <v>90</v>
      </c>
      <c r="AJ134" s="11">
        <v>2</v>
      </c>
      <c r="AK134" s="11">
        <v>3</v>
      </c>
      <c r="AL134" s="11">
        <v>8</v>
      </c>
      <c r="AM134" s="11">
        <v>11</v>
      </c>
      <c r="AN134" s="12"/>
    </row>
    <row r="135" spans="1:40" s="13" customFormat="1" x14ac:dyDescent="0.3">
      <c r="A135" s="10" t="s">
        <v>132</v>
      </c>
      <c r="B135" s="10" t="s">
        <v>190</v>
      </c>
      <c r="C135" s="11">
        <v>269</v>
      </c>
      <c r="D135" s="11">
        <v>1</v>
      </c>
      <c r="E135" s="11">
        <v>7</v>
      </c>
      <c r="F135" s="11">
        <v>1000</v>
      </c>
      <c r="G135" s="10" t="s">
        <v>139</v>
      </c>
      <c r="H135" s="11">
        <v>3</v>
      </c>
      <c r="I135" s="12"/>
      <c r="J135" s="12">
        <v>777656</v>
      </c>
      <c r="K135" s="12">
        <v>3243606</v>
      </c>
      <c r="L135" s="11" t="s">
        <v>133</v>
      </c>
      <c r="M135" s="11">
        <v>2204</v>
      </c>
      <c r="N135" s="11">
        <v>10</v>
      </c>
      <c r="O135" s="11">
        <v>4</v>
      </c>
      <c r="P135" s="11">
        <v>2</v>
      </c>
      <c r="Q135" s="11">
        <v>5</v>
      </c>
      <c r="R135" s="11">
        <v>1</v>
      </c>
      <c r="S135" s="11">
        <v>1</v>
      </c>
      <c r="T135" s="11">
        <v>2</v>
      </c>
      <c r="U135" s="11">
        <v>1</v>
      </c>
      <c r="V135" s="11">
        <v>1</v>
      </c>
      <c r="W135" s="11">
        <v>2</v>
      </c>
      <c r="X135" s="11">
        <v>1</v>
      </c>
      <c r="Y135" s="11">
        <v>1</v>
      </c>
      <c r="Z135" s="11">
        <v>1</v>
      </c>
      <c r="AA135" s="11">
        <v>1</v>
      </c>
      <c r="AB135" s="11">
        <v>1</v>
      </c>
      <c r="AC135" s="11">
        <v>1</v>
      </c>
      <c r="AD135" s="11">
        <v>1</v>
      </c>
      <c r="AE135" s="11">
        <v>1</v>
      </c>
      <c r="AF135" s="11">
        <v>10</v>
      </c>
      <c r="AG135" s="11">
        <v>5</v>
      </c>
      <c r="AH135" s="11">
        <v>5</v>
      </c>
      <c r="AI135" s="11">
        <v>20</v>
      </c>
      <c r="AJ135" s="11">
        <v>7</v>
      </c>
      <c r="AK135" s="11">
        <v>3</v>
      </c>
      <c r="AL135" s="11">
        <v>8</v>
      </c>
      <c r="AM135" s="11">
        <v>11</v>
      </c>
      <c r="AN135" s="12"/>
    </row>
    <row r="136" spans="1:40" s="13" customFormat="1" x14ac:dyDescent="0.3">
      <c r="A136" s="10" t="s">
        <v>132</v>
      </c>
      <c r="B136" s="10" t="s">
        <v>190</v>
      </c>
      <c r="C136" s="11">
        <v>270</v>
      </c>
      <c r="D136" s="11">
        <v>2</v>
      </c>
      <c r="E136" s="11">
        <v>7</v>
      </c>
      <c r="F136" s="11">
        <v>1000</v>
      </c>
      <c r="G136" s="10" t="s">
        <v>173</v>
      </c>
      <c r="H136" s="11">
        <v>3</v>
      </c>
      <c r="I136" s="12" t="s">
        <v>176</v>
      </c>
      <c r="J136" s="12">
        <v>777140</v>
      </c>
      <c r="K136" s="12">
        <v>3244459</v>
      </c>
      <c r="L136" s="11" t="s">
        <v>133</v>
      </c>
      <c r="M136" s="11">
        <v>2333</v>
      </c>
      <c r="N136" s="11">
        <v>10</v>
      </c>
      <c r="O136" s="11">
        <v>3</v>
      </c>
      <c r="P136" s="11">
        <v>2</v>
      </c>
      <c r="Q136" s="11">
        <v>7</v>
      </c>
      <c r="R136" s="11">
        <v>1</v>
      </c>
      <c r="S136" s="11">
        <v>1</v>
      </c>
      <c r="T136" s="11">
        <v>2</v>
      </c>
      <c r="U136" s="11">
        <v>1</v>
      </c>
      <c r="V136" s="11">
        <v>1</v>
      </c>
      <c r="W136" s="11">
        <v>2</v>
      </c>
      <c r="X136" s="11">
        <v>1</v>
      </c>
      <c r="Y136" s="11">
        <v>1</v>
      </c>
      <c r="Z136" s="11">
        <v>1</v>
      </c>
      <c r="AA136" s="11">
        <v>1</v>
      </c>
      <c r="AB136" s="11">
        <v>1</v>
      </c>
      <c r="AC136" s="11">
        <v>1</v>
      </c>
      <c r="AD136" s="11">
        <v>1</v>
      </c>
      <c r="AE136" s="11">
        <v>1</v>
      </c>
      <c r="AF136" s="11">
        <v>5</v>
      </c>
      <c r="AG136" s="11">
        <v>5</v>
      </c>
      <c r="AH136" s="11">
        <v>5</v>
      </c>
      <c r="AI136" s="11">
        <v>30</v>
      </c>
      <c r="AJ136" s="11">
        <v>6</v>
      </c>
      <c r="AK136" s="11">
        <v>3</v>
      </c>
      <c r="AL136" s="11">
        <v>8</v>
      </c>
      <c r="AM136" s="11">
        <v>11</v>
      </c>
      <c r="AN136" s="12"/>
    </row>
    <row r="137" spans="1:40" s="13" customFormat="1" x14ac:dyDescent="0.3">
      <c r="A137" s="10" t="s">
        <v>132</v>
      </c>
      <c r="B137" s="10" t="s">
        <v>190</v>
      </c>
      <c r="C137" s="11">
        <v>271</v>
      </c>
      <c r="D137" s="11">
        <v>3</v>
      </c>
      <c r="E137" s="11">
        <v>7</v>
      </c>
      <c r="F137" s="11">
        <v>1000</v>
      </c>
      <c r="G137" s="10" t="s">
        <v>139</v>
      </c>
      <c r="H137" s="11">
        <v>4</v>
      </c>
      <c r="I137" s="12"/>
      <c r="J137" s="12">
        <v>777236</v>
      </c>
      <c r="K137" s="12">
        <v>3244163</v>
      </c>
      <c r="L137" s="11" t="s">
        <v>133</v>
      </c>
      <c r="M137" s="11">
        <v>2234</v>
      </c>
      <c r="N137" s="11">
        <v>10</v>
      </c>
      <c r="O137" s="11">
        <v>4</v>
      </c>
      <c r="P137" s="11">
        <v>2</v>
      </c>
      <c r="Q137" s="11">
        <v>3</v>
      </c>
      <c r="R137" s="11">
        <v>1</v>
      </c>
      <c r="S137" s="11">
        <v>3</v>
      </c>
      <c r="T137" s="11">
        <v>2</v>
      </c>
      <c r="U137" s="11">
        <v>1</v>
      </c>
      <c r="V137" s="11">
        <v>1</v>
      </c>
      <c r="W137" s="11">
        <v>2</v>
      </c>
      <c r="X137" s="11">
        <v>1</v>
      </c>
      <c r="Y137" s="11">
        <v>1</v>
      </c>
      <c r="Z137" s="11">
        <v>1</v>
      </c>
      <c r="AA137" s="11">
        <v>1</v>
      </c>
      <c r="AB137" s="11">
        <v>1</v>
      </c>
      <c r="AC137" s="11">
        <v>1</v>
      </c>
      <c r="AD137" s="11">
        <v>1</v>
      </c>
      <c r="AE137" s="11">
        <v>1</v>
      </c>
      <c r="AF137" s="11">
        <v>5</v>
      </c>
      <c r="AG137" s="11">
        <v>10</v>
      </c>
      <c r="AH137" s="11">
        <v>15</v>
      </c>
      <c r="AI137" s="11">
        <v>20</v>
      </c>
      <c r="AJ137" s="11">
        <v>2</v>
      </c>
      <c r="AK137" s="11">
        <v>3</v>
      </c>
      <c r="AL137" s="11">
        <v>8</v>
      </c>
      <c r="AM137" s="11">
        <v>11</v>
      </c>
      <c r="AN137" s="12"/>
    </row>
    <row r="138" spans="1:40" s="13" customFormat="1" x14ac:dyDescent="0.3">
      <c r="A138" s="10" t="s">
        <v>132</v>
      </c>
      <c r="B138" s="10" t="s">
        <v>190</v>
      </c>
      <c r="C138" s="11">
        <v>272</v>
      </c>
      <c r="D138" s="11">
        <v>4</v>
      </c>
      <c r="E138" s="11">
        <v>7</v>
      </c>
      <c r="F138" s="11">
        <v>1000</v>
      </c>
      <c r="G138" s="10" t="s">
        <v>139</v>
      </c>
      <c r="H138" s="11">
        <v>3</v>
      </c>
      <c r="I138" s="12"/>
      <c r="J138" s="12">
        <v>777513</v>
      </c>
      <c r="K138" s="12">
        <v>3243943</v>
      </c>
      <c r="L138" s="11" t="s">
        <v>133</v>
      </c>
      <c r="M138" s="11">
        <v>2217</v>
      </c>
      <c r="N138" s="11">
        <v>10</v>
      </c>
      <c r="O138" s="11">
        <v>4</v>
      </c>
      <c r="P138" s="11">
        <v>1</v>
      </c>
      <c r="Q138" s="11">
        <v>5</v>
      </c>
      <c r="R138" s="11">
        <v>1</v>
      </c>
      <c r="S138" s="11">
        <v>4</v>
      </c>
      <c r="T138" s="11">
        <v>3</v>
      </c>
      <c r="U138" s="11">
        <v>1</v>
      </c>
      <c r="V138" s="11">
        <v>1</v>
      </c>
      <c r="W138" s="11">
        <v>2</v>
      </c>
      <c r="X138" s="11">
        <v>1</v>
      </c>
      <c r="Y138" s="11">
        <v>1</v>
      </c>
      <c r="Z138" s="11">
        <v>1</v>
      </c>
      <c r="AA138" s="11">
        <v>1</v>
      </c>
      <c r="AB138" s="11">
        <v>1</v>
      </c>
      <c r="AC138" s="11">
        <v>1</v>
      </c>
      <c r="AD138" s="11">
        <v>1</v>
      </c>
      <c r="AE138" s="11">
        <v>1</v>
      </c>
      <c r="AF138" s="11">
        <v>10</v>
      </c>
      <c r="AG138" s="11">
        <v>10</v>
      </c>
      <c r="AH138" s="11">
        <v>5</v>
      </c>
      <c r="AI138" s="11">
        <v>40</v>
      </c>
      <c r="AJ138" s="11">
        <v>7</v>
      </c>
      <c r="AK138" s="11">
        <v>3</v>
      </c>
      <c r="AL138" s="11">
        <v>8</v>
      </c>
      <c r="AM138" s="11">
        <v>13</v>
      </c>
      <c r="AN138" s="12"/>
    </row>
    <row r="139" spans="1:40" s="13" customFormat="1" x14ac:dyDescent="0.3">
      <c r="A139" s="10" t="s">
        <v>132</v>
      </c>
      <c r="B139" s="10" t="s">
        <v>190</v>
      </c>
      <c r="C139" s="11">
        <v>273</v>
      </c>
      <c r="D139" s="11">
        <v>5</v>
      </c>
      <c r="E139" s="11">
        <v>7</v>
      </c>
      <c r="F139" s="11">
        <v>1000</v>
      </c>
      <c r="G139" s="10" t="s">
        <v>173</v>
      </c>
      <c r="H139" s="11">
        <v>5</v>
      </c>
      <c r="I139" s="12" t="s">
        <v>176</v>
      </c>
      <c r="J139" s="12">
        <v>777074</v>
      </c>
      <c r="K139" s="12">
        <v>3244280</v>
      </c>
      <c r="L139" s="11" t="s">
        <v>133</v>
      </c>
      <c r="M139" s="11">
        <v>2248</v>
      </c>
      <c r="N139" s="11">
        <v>5</v>
      </c>
      <c r="O139" s="11">
        <v>1</v>
      </c>
      <c r="P139" s="11">
        <v>2</v>
      </c>
      <c r="Q139" s="11">
        <v>7</v>
      </c>
      <c r="R139" s="11">
        <v>1</v>
      </c>
      <c r="S139" s="11">
        <v>2</v>
      </c>
      <c r="T139" s="11">
        <v>2</v>
      </c>
      <c r="U139" s="11">
        <v>1</v>
      </c>
      <c r="V139" s="11">
        <v>1</v>
      </c>
      <c r="W139" s="11">
        <v>2</v>
      </c>
      <c r="X139" s="11">
        <v>1</v>
      </c>
      <c r="Y139" s="11">
        <v>1</v>
      </c>
      <c r="Z139" s="11">
        <v>1</v>
      </c>
      <c r="AA139" s="11">
        <v>1</v>
      </c>
      <c r="AB139" s="11">
        <v>1</v>
      </c>
      <c r="AC139" s="11">
        <v>1</v>
      </c>
      <c r="AD139" s="11">
        <v>1</v>
      </c>
      <c r="AE139" s="11">
        <v>1</v>
      </c>
      <c r="AF139" s="11">
        <v>50</v>
      </c>
      <c r="AG139" s="11">
        <v>5</v>
      </c>
      <c r="AH139" s="11">
        <v>5</v>
      </c>
      <c r="AI139" s="11">
        <v>30</v>
      </c>
      <c r="AJ139" s="11">
        <v>6</v>
      </c>
      <c r="AK139" s="11">
        <v>3</v>
      </c>
      <c r="AL139" s="11">
        <v>8</v>
      </c>
      <c r="AM139" s="11">
        <v>11</v>
      </c>
      <c r="AN139" s="12"/>
    </row>
    <row r="140" spans="1:40" s="13" customFormat="1" x14ac:dyDescent="0.3">
      <c r="A140" s="10" t="s">
        <v>132</v>
      </c>
      <c r="B140" s="10" t="s">
        <v>190</v>
      </c>
      <c r="C140" s="11">
        <v>274</v>
      </c>
      <c r="D140" s="11">
        <v>6</v>
      </c>
      <c r="E140" s="11">
        <v>7</v>
      </c>
      <c r="F140" s="11">
        <v>1000</v>
      </c>
      <c r="G140" s="10" t="s">
        <v>139</v>
      </c>
      <c r="H140" s="11">
        <v>3</v>
      </c>
      <c r="I140" s="12"/>
      <c r="J140" s="12">
        <v>777609</v>
      </c>
      <c r="K140" s="12">
        <v>3243773</v>
      </c>
      <c r="L140" s="11" t="s">
        <v>133</v>
      </c>
      <c r="M140" s="11">
        <v>2204</v>
      </c>
      <c r="N140" s="11">
        <v>10</v>
      </c>
      <c r="O140" s="11">
        <v>4</v>
      </c>
      <c r="P140" s="11">
        <v>2</v>
      </c>
      <c r="Q140" s="11">
        <v>7</v>
      </c>
      <c r="R140" s="11">
        <v>1</v>
      </c>
      <c r="S140" s="11">
        <v>1</v>
      </c>
      <c r="T140" s="11">
        <v>2</v>
      </c>
      <c r="U140" s="11">
        <v>1</v>
      </c>
      <c r="V140" s="11">
        <v>1</v>
      </c>
      <c r="W140" s="11">
        <v>2</v>
      </c>
      <c r="X140" s="11">
        <v>1</v>
      </c>
      <c r="Y140" s="11">
        <v>1</v>
      </c>
      <c r="Z140" s="11">
        <v>1</v>
      </c>
      <c r="AA140" s="11">
        <v>1</v>
      </c>
      <c r="AB140" s="11">
        <v>1</v>
      </c>
      <c r="AC140" s="11">
        <v>1</v>
      </c>
      <c r="AD140" s="11">
        <v>1</v>
      </c>
      <c r="AE140" s="11">
        <v>1</v>
      </c>
      <c r="AF140" s="11">
        <v>5</v>
      </c>
      <c r="AG140" s="11">
        <v>5</v>
      </c>
      <c r="AH140" s="11">
        <v>5</v>
      </c>
      <c r="AI140" s="11">
        <v>30</v>
      </c>
      <c r="AJ140" s="11">
        <v>7</v>
      </c>
      <c r="AK140" s="11">
        <v>3</v>
      </c>
      <c r="AL140" s="11">
        <v>8</v>
      </c>
      <c r="AM140" s="11">
        <v>13</v>
      </c>
      <c r="AN140" s="12"/>
    </row>
    <row r="141" spans="1:40" s="13" customFormat="1" x14ac:dyDescent="0.3">
      <c r="A141" s="10" t="s">
        <v>132</v>
      </c>
      <c r="B141" s="10" t="s">
        <v>190</v>
      </c>
      <c r="C141" s="11">
        <v>275</v>
      </c>
      <c r="D141" s="11">
        <v>7</v>
      </c>
      <c r="E141" s="11">
        <v>7</v>
      </c>
      <c r="F141" s="11">
        <v>1000</v>
      </c>
      <c r="G141" s="10" t="s">
        <v>139</v>
      </c>
      <c r="H141" s="11">
        <v>3</v>
      </c>
      <c r="I141" s="12"/>
      <c r="J141" s="12">
        <v>777718</v>
      </c>
      <c r="K141" s="12">
        <v>3243452</v>
      </c>
      <c r="L141" s="11" t="s">
        <v>133</v>
      </c>
      <c r="M141" s="11">
        <v>2209</v>
      </c>
      <c r="N141" s="11">
        <v>10</v>
      </c>
      <c r="O141" s="11">
        <v>4</v>
      </c>
      <c r="P141" s="11">
        <v>2</v>
      </c>
      <c r="Q141" s="11">
        <v>7</v>
      </c>
      <c r="R141" s="11">
        <v>2</v>
      </c>
      <c r="S141" s="11">
        <v>1</v>
      </c>
      <c r="T141" s="11">
        <v>1</v>
      </c>
      <c r="U141" s="11">
        <v>1</v>
      </c>
      <c r="V141" s="11">
        <v>2</v>
      </c>
      <c r="W141" s="11">
        <v>1</v>
      </c>
      <c r="X141" s="11">
        <v>1</v>
      </c>
      <c r="Y141" s="11">
        <v>1</v>
      </c>
      <c r="Z141" s="11">
        <v>1</v>
      </c>
      <c r="AA141" s="11">
        <v>1</v>
      </c>
      <c r="AB141" s="11">
        <v>1</v>
      </c>
      <c r="AC141" s="11">
        <v>1</v>
      </c>
      <c r="AD141" s="11">
        <v>1</v>
      </c>
      <c r="AE141" s="11">
        <v>1</v>
      </c>
      <c r="AF141" s="11">
        <v>5</v>
      </c>
      <c r="AG141" s="11">
        <v>5</v>
      </c>
      <c r="AH141" s="11">
        <v>5</v>
      </c>
      <c r="AI141" s="11">
        <v>30</v>
      </c>
      <c r="AJ141" s="11">
        <v>7</v>
      </c>
      <c r="AK141" s="11">
        <v>3</v>
      </c>
      <c r="AL141" s="11">
        <v>8</v>
      </c>
      <c r="AM141" s="11">
        <v>13</v>
      </c>
      <c r="AN141" s="12"/>
    </row>
  </sheetData>
  <sortState ref="A2:AN684">
    <sortCondition ref="C1"/>
  </sortState>
  <dataValidations disablePrompts="1" count="1">
    <dataValidation type="whole" errorStyle="information" allowBlank="1" showErrorMessage="1" errorTitle="Número inválido" error="El rango permitido es de 1001 a 1013" sqref="A2:A87 A88:A141" xr:uid="{00000000-0002-0000-0000-000000000000}">
      <formula1>1001</formula1>
      <formula2>1013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4943"/>
  <sheetViews>
    <sheetView tabSelected="1" topLeftCell="C1" workbookViewId="0">
      <selection activeCell="V4008" sqref="V4008"/>
    </sheetView>
  </sheetViews>
  <sheetFormatPr defaultColWidth="11.5546875" defaultRowHeight="14.4" x14ac:dyDescent="0.3"/>
  <cols>
    <col min="2" max="2" width="11.5546875" bestFit="1" customWidth="1"/>
    <col min="4" max="4" width="11.5546875" bestFit="1" customWidth="1"/>
    <col min="5" max="5" width="21.5546875" bestFit="1" customWidth="1"/>
    <col min="6" max="6" width="11.5546875" bestFit="1" customWidth="1"/>
    <col min="7" max="8" width="11.5546875" customWidth="1"/>
    <col min="9" max="9" width="15.109375" customWidth="1"/>
    <col min="10" max="10" width="8.33203125" hidden="1" customWidth="1"/>
    <col min="11" max="11" width="12" hidden="1" customWidth="1"/>
    <col min="12" max="12" width="12" bestFit="1" customWidth="1"/>
    <col min="13" max="14" width="12" customWidth="1"/>
    <col min="15" max="16" width="9.109375" customWidth="1"/>
    <col min="17" max="19" width="11.5546875" customWidth="1"/>
    <col min="20" max="20" width="11.109375" customWidth="1"/>
    <col min="22" max="22" width="20.109375" bestFit="1" customWidth="1"/>
    <col min="23" max="23" width="16.33203125" bestFit="1" customWidth="1"/>
  </cols>
  <sheetData>
    <row r="1" spans="1:24" s="18" customFormat="1" x14ac:dyDescent="0.3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256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241</v>
      </c>
      <c r="M1" s="18" t="s">
        <v>265</v>
      </c>
      <c r="N1" s="18" t="s">
        <v>266</v>
      </c>
      <c r="O1" s="33" t="s">
        <v>250</v>
      </c>
      <c r="P1" s="33" t="s">
        <v>267</v>
      </c>
      <c r="Q1" s="33" t="s">
        <v>251</v>
      </c>
      <c r="R1" s="33" t="s">
        <v>268</v>
      </c>
      <c r="S1" s="33" t="s">
        <v>272</v>
      </c>
      <c r="T1" s="33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3">
      <c r="A2">
        <v>1002</v>
      </c>
      <c r="B2">
        <v>1</v>
      </c>
      <c r="C2" t="s">
        <v>211</v>
      </c>
      <c r="D2">
        <v>1</v>
      </c>
      <c r="E2" t="s">
        <v>213</v>
      </c>
      <c r="F2">
        <v>3</v>
      </c>
      <c r="G2">
        <v>11.6</v>
      </c>
      <c r="H2">
        <f>G2/100</f>
        <v>0.11599999999999999</v>
      </c>
      <c r="I2">
        <v>4.5999999999999996</v>
      </c>
      <c r="J2">
        <v>1.7</v>
      </c>
      <c r="K2">
        <f>0.7854*H2^2</f>
        <v>1.0568342399999998E-2</v>
      </c>
      <c r="L2">
        <f>0.000084*(G2^1.894314*I2^0.808223+0.000031*G2^2)</f>
        <v>2.9947333697800563E-2</v>
      </c>
      <c r="M2">
        <v>0.66</v>
      </c>
      <c r="N2">
        <v>1.07</v>
      </c>
      <c r="O2">
        <f>L2*M2*N2</f>
        <v>2.1148807057386761E-2</v>
      </c>
      <c r="P2">
        <v>0.53100000000000003</v>
      </c>
      <c r="Q2">
        <f>O2*P2</f>
        <v>1.123001654747237E-2</v>
      </c>
      <c r="R2" t="s">
        <v>269</v>
      </c>
      <c r="S2">
        <v>3.67</v>
      </c>
      <c r="T2">
        <f>(L2*M2*N2)*(1+0.2)*P2*S2</f>
        <v>4.9456992875068315E-2</v>
      </c>
      <c r="U2" t="s">
        <v>261</v>
      </c>
      <c r="V2" t="s">
        <v>262</v>
      </c>
      <c r="W2" t="s">
        <v>263</v>
      </c>
      <c r="X2" t="s">
        <v>264</v>
      </c>
    </row>
    <row r="3" spans="1:24" hidden="1" x14ac:dyDescent="0.3">
      <c r="A3">
        <v>1002</v>
      </c>
      <c r="B3">
        <v>1</v>
      </c>
      <c r="C3" t="s">
        <v>211</v>
      </c>
      <c r="D3">
        <v>2</v>
      </c>
      <c r="E3" t="s">
        <v>218</v>
      </c>
      <c r="F3">
        <v>4</v>
      </c>
      <c r="G3">
        <v>28</v>
      </c>
      <c r="H3">
        <f t="shared" ref="H3:H65" si="0">G3/100</f>
        <v>0.28000000000000003</v>
      </c>
      <c r="I3">
        <v>10.5</v>
      </c>
      <c r="J3">
        <v>6.3</v>
      </c>
      <c r="K3">
        <f t="shared" ref="K3:K65" si="1">0.7854*H3^2</f>
        <v>6.157536000000001E-2</v>
      </c>
      <c r="L3">
        <f>0.000057*(G3^1.897696*I3^1.002687+0.000031*G3^2)</f>
        <v>0.33579628685818358</v>
      </c>
      <c r="M3">
        <v>0.43</v>
      </c>
      <c r="N3">
        <v>0.75</v>
      </c>
      <c r="O3">
        <f>L3*M3*N3</f>
        <v>0.1082943025117642</v>
      </c>
      <c r="P3">
        <v>0.52100000000000002</v>
      </c>
      <c r="Q3">
        <f>O3*P3</f>
        <v>5.6421331608629145E-2</v>
      </c>
      <c r="R3" t="s">
        <v>269</v>
      </c>
      <c r="S3">
        <v>3.67</v>
      </c>
      <c r="T3">
        <f>(L3*M3*N3)*(1+0.2)*P3*S3</f>
        <v>0.24847954440440273</v>
      </c>
    </row>
    <row r="4" spans="1:24" hidden="1" x14ac:dyDescent="0.3">
      <c r="A4">
        <v>1002</v>
      </c>
      <c r="B4">
        <v>1</v>
      </c>
      <c r="C4" t="s">
        <v>211</v>
      </c>
      <c r="D4">
        <v>3</v>
      </c>
      <c r="E4" t="s">
        <v>212</v>
      </c>
      <c r="F4">
        <v>1</v>
      </c>
      <c r="G4">
        <v>28.5</v>
      </c>
      <c r="H4">
        <f t="shared" si="0"/>
        <v>0.28499999999999998</v>
      </c>
      <c r="I4">
        <v>13.6</v>
      </c>
      <c r="J4">
        <v>6.7</v>
      </c>
      <c r="K4">
        <f t="shared" si="1"/>
        <v>6.3794114999999998E-2</v>
      </c>
      <c r="L4">
        <f>0.000062*(G4^1.947206*I4^0.894551+0.000039*G4^2)</f>
        <v>0.43579741642120806</v>
      </c>
      <c r="M4">
        <v>0.47</v>
      </c>
      <c r="N4">
        <v>0.75</v>
      </c>
      <c r="O4">
        <f>L4*M4*N4</f>
        <v>0.15361858928847583</v>
      </c>
      <c r="P4">
        <v>0.52100000000000002</v>
      </c>
      <c r="Q4">
        <f>O4*P4</f>
        <v>8.003528501929591E-2</v>
      </c>
      <c r="R4" t="s">
        <v>269</v>
      </c>
      <c r="S4">
        <v>3.67</v>
      </c>
      <c r="T4">
        <f>(L4*M4*N4)*(1+0.2)*P4*S4</f>
        <v>0.35247539522497912</v>
      </c>
    </row>
    <row r="5" spans="1:24" hidden="1" x14ac:dyDescent="0.3">
      <c r="A5">
        <v>1002</v>
      </c>
      <c r="B5">
        <v>1</v>
      </c>
      <c r="C5" t="s">
        <v>211</v>
      </c>
      <c r="D5">
        <v>4</v>
      </c>
      <c r="E5" t="s">
        <v>212</v>
      </c>
      <c r="F5">
        <v>5</v>
      </c>
      <c r="G5">
        <v>19.2</v>
      </c>
      <c r="H5">
        <f t="shared" si="0"/>
        <v>0.192</v>
      </c>
      <c r="I5">
        <v>9</v>
      </c>
      <c r="J5">
        <v>5</v>
      </c>
      <c r="K5">
        <f t="shared" si="1"/>
        <v>2.8952985600000002E-2</v>
      </c>
      <c r="L5">
        <f>0.000062*(G5^1.947206*I5^0.894551+0.000039*G5^2)</f>
        <v>0.13959340669642414</v>
      </c>
      <c r="O5">
        <f>L5*0.47*0.75</f>
        <v>4.9206675860489511E-2</v>
      </c>
      <c r="Q5">
        <f>O5*0.52</f>
        <v>2.5587471447454546E-2</v>
      </c>
      <c r="T5">
        <f>(L5*0.47*0.75)*(1+0.2)*0.52*3.67</f>
        <v>0.11268722425458981</v>
      </c>
    </row>
    <row r="6" spans="1:24" hidden="1" x14ac:dyDescent="0.3">
      <c r="A6">
        <v>1002</v>
      </c>
      <c r="B6">
        <v>1</v>
      </c>
      <c r="C6" t="s">
        <v>211</v>
      </c>
      <c r="D6">
        <v>5</v>
      </c>
      <c r="E6" t="s">
        <v>213</v>
      </c>
      <c r="F6">
        <v>3</v>
      </c>
      <c r="G6">
        <v>8</v>
      </c>
      <c r="H6">
        <f t="shared" si="0"/>
        <v>0.08</v>
      </c>
      <c r="I6">
        <v>2.1</v>
      </c>
      <c r="J6">
        <v>1.3</v>
      </c>
      <c r="K6">
        <f t="shared" si="1"/>
        <v>5.0265600000000002E-3</v>
      </c>
      <c r="L6">
        <f t="shared" ref="L6:L7" si="2">0.000084*(G6^1.894314*I6^0.808223+0.000031*G6^2)</f>
        <v>7.8604886441542669E-3</v>
      </c>
      <c r="O6">
        <f>L6*0.66*1.07</f>
        <v>5.5510770805017439E-3</v>
      </c>
      <c r="Q6">
        <f t="shared" ref="Q6:Q7" si="3">O6*0.531</f>
        <v>2.9476219297464262E-3</v>
      </c>
      <c r="T6">
        <f>(L6*0.66*1.07)*(1+0.2)*0.531*3.67</f>
        <v>1.2981326978603261E-2</v>
      </c>
    </row>
    <row r="7" spans="1:24" hidden="1" x14ac:dyDescent="0.3">
      <c r="A7">
        <v>1002</v>
      </c>
      <c r="B7">
        <v>1</v>
      </c>
      <c r="C7" t="s">
        <v>211</v>
      </c>
      <c r="D7">
        <v>6</v>
      </c>
      <c r="E7" t="s">
        <v>213</v>
      </c>
      <c r="F7">
        <v>3</v>
      </c>
      <c r="G7">
        <v>12</v>
      </c>
      <c r="H7">
        <f t="shared" si="0"/>
        <v>0.12</v>
      </c>
      <c r="I7">
        <v>3.4</v>
      </c>
      <c r="J7">
        <v>1.5</v>
      </c>
      <c r="K7">
        <f t="shared" si="1"/>
        <v>1.130976E-2</v>
      </c>
      <c r="L7">
        <f t="shared" si="2"/>
        <v>2.5011942677694275E-2</v>
      </c>
      <c r="O7">
        <f>L7*0.66*1.07</f>
        <v>1.7663433918987698E-2</v>
      </c>
      <c r="Q7">
        <f t="shared" si="3"/>
        <v>9.3792834109824672E-3</v>
      </c>
      <c r="T7">
        <f>(L7*0.66*1.07)*(1+0.2)*0.531*3.67</f>
        <v>4.1306364141966784E-2</v>
      </c>
    </row>
    <row r="8" spans="1:24" hidden="1" x14ac:dyDescent="0.3">
      <c r="A8">
        <v>1002</v>
      </c>
      <c r="B8">
        <v>1</v>
      </c>
      <c r="C8" t="s">
        <v>211</v>
      </c>
      <c r="D8">
        <v>7</v>
      </c>
      <c r="E8" t="s">
        <v>232</v>
      </c>
      <c r="F8">
        <v>1</v>
      </c>
      <c r="G8">
        <v>35</v>
      </c>
      <c r="H8">
        <f t="shared" si="0"/>
        <v>0.35</v>
      </c>
      <c r="I8">
        <v>14.2</v>
      </c>
      <c r="J8">
        <v>9.8000000000000007</v>
      </c>
      <c r="K8">
        <f t="shared" si="1"/>
        <v>9.6211499999999991E-2</v>
      </c>
      <c r="L8">
        <f t="shared" ref="L8:L9" si="4">0.000062*(G8^1.947206*I8^0.894551+0.000039*G8^2)</f>
        <v>0.6757605649616294</v>
      </c>
      <c r="O8">
        <f>L8*0.47*0.75</f>
        <v>0.23820559914897432</v>
      </c>
      <c r="Q8">
        <f t="shared" ref="Q8:Q9" si="5">O8*0.52</f>
        <v>0.12386691155746665</v>
      </c>
      <c r="T8">
        <f>(L8*0.47*0.75)*(1+0.2)*0.52*3.67</f>
        <v>0.54550987849908306</v>
      </c>
    </row>
    <row r="9" spans="1:24" hidden="1" x14ac:dyDescent="0.3">
      <c r="A9">
        <v>1002</v>
      </c>
      <c r="B9">
        <v>1</v>
      </c>
      <c r="C9" t="s">
        <v>211</v>
      </c>
      <c r="D9">
        <v>8</v>
      </c>
      <c r="E9" t="s">
        <v>212</v>
      </c>
      <c r="F9">
        <v>1</v>
      </c>
      <c r="G9">
        <v>35.5</v>
      </c>
      <c r="H9">
        <f t="shared" si="0"/>
        <v>0.35499999999999998</v>
      </c>
      <c r="I9">
        <v>14.6</v>
      </c>
      <c r="J9">
        <v>6.7</v>
      </c>
      <c r="K9">
        <f t="shared" si="1"/>
        <v>9.8980034999999994E-2</v>
      </c>
      <c r="L9">
        <f t="shared" si="4"/>
        <v>0.71216480925100167</v>
      </c>
      <c r="O9">
        <f>L9*0.47*0.75</f>
        <v>0.25103809526097809</v>
      </c>
      <c r="Q9">
        <f t="shared" si="5"/>
        <v>0.13053980953570862</v>
      </c>
      <c r="T9">
        <f>(L9*0.47*0.75)*(1+0.2)*0.52*3.67</f>
        <v>0.57489732119526071</v>
      </c>
    </row>
    <row r="10" spans="1:24" hidden="1" x14ac:dyDescent="0.3">
      <c r="A10">
        <v>1002</v>
      </c>
      <c r="B10">
        <v>1</v>
      </c>
      <c r="C10" t="s">
        <v>211</v>
      </c>
      <c r="D10">
        <v>9</v>
      </c>
      <c r="E10" t="s">
        <v>213</v>
      </c>
      <c r="F10">
        <v>5</v>
      </c>
      <c r="G10">
        <v>10</v>
      </c>
      <c r="H10">
        <f t="shared" si="0"/>
        <v>0.1</v>
      </c>
      <c r="I10">
        <v>3</v>
      </c>
      <c r="J10">
        <v>0.8</v>
      </c>
      <c r="K10">
        <f t="shared" si="1"/>
        <v>7.8540000000000016E-3</v>
      </c>
      <c r="L10">
        <f t="shared" ref="L10:L11" si="6">0.000084*(G10^1.894314*I10^0.808223+0.000031*G10^2)</f>
        <v>1.6003711896310686E-2</v>
      </c>
      <c r="O10">
        <f>L10*0.66*1.07</f>
        <v>1.1301821341174608E-2</v>
      </c>
      <c r="Q10">
        <f t="shared" ref="Q10:Q11" si="7">O10*0.531</f>
        <v>6.0012671321637168E-3</v>
      </c>
      <c r="T10">
        <f>(L10*0.66*1.07)*(1+0.2)*0.531*3.67</f>
        <v>2.642958045004901E-2</v>
      </c>
    </row>
    <row r="11" spans="1:24" hidden="1" x14ac:dyDescent="0.3">
      <c r="A11">
        <v>1002</v>
      </c>
      <c r="B11">
        <v>1</v>
      </c>
      <c r="C11" t="s">
        <v>211</v>
      </c>
      <c r="D11">
        <v>10</v>
      </c>
      <c r="E11" t="s">
        <v>213</v>
      </c>
      <c r="F11">
        <v>5</v>
      </c>
      <c r="G11">
        <v>9</v>
      </c>
      <c r="H11">
        <f t="shared" si="0"/>
        <v>0.09</v>
      </c>
      <c r="I11">
        <v>2</v>
      </c>
      <c r="J11">
        <v>1.3</v>
      </c>
      <c r="K11">
        <f t="shared" si="1"/>
        <v>6.3617399999999994E-3</v>
      </c>
      <c r="L11">
        <f t="shared" si="6"/>
        <v>9.4454639647339328E-3</v>
      </c>
      <c r="O11">
        <f>L11*0.66*1.07</f>
        <v>6.6703866518951034E-3</v>
      </c>
      <c r="Q11">
        <f t="shared" si="7"/>
        <v>3.5419753121563001E-3</v>
      </c>
      <c r="T11">
        <f>(L11*0.66*1.07)*(1+0.2)*0.531*3.67</f>
        <v>1.5598859274736343E-2</v>
      </c>
    </row>
    <row r="12" spans="1:24" hidden="1" x14ac:dyDescent="0.3">
      <c r="A12">
        <v>1002</v>
      </c>
      <c r="B12">
        <v>1</v>
      </c>
      <c r="C12" t="s">
        <v>211</v>
      </c>
      <c r="D12">
        <v>11</v>
      </c>
      <c r="E12" t="s">
        <v>217</v>
      </c>
      <c r="F12">
        <v>5</v>
      </c>
      <c r="G12">
        <v>19.8</v>
      </c>
      <c r="H12">
        <f t="shared" si="0"/>
        <v>0.19800000000000001</v>
      </c>
      <c r="I12">
        <v>11</v>
      </c>
      <c r="J12">
        <v>4.9000000000000004</v>
      </c>
      <c r="K12">
        <f t="shared" si="1"/>
        <v>3.0790821600000001E-2</v>
      </c>
      <c r="L12">
        <f>0.000059*(G12^1.965295*I12^0.892133+0.000019*G12^2)</f>
        <v>0.17711016382580533</v>
      </c>
      <c r="M12">
        <v>0.47</v>
      </c>
      <c r="N12">
        <v>0.75</v>
      </c>
      <c r="O12">
        <f>L12*M12*N12</f>
        <v>6.2431332748596371E-2</v>
      </c>
      <c r="P12">
        <v>0.52100000000000002</v>
      </c>
      <c r="Q12">
        <f>O12*P12</f>
        <v>3.2526724362018714E-2</v>
      </c>
      <c r="R12" t="s">
        <v>269</v>
      </c>
      <c r="S12">
        <v>3.67</v>
      </c>
      <c r="T12">
        <f>(L12*M12*N12)*(1+0.2)*P12*S12</f>
        <v>0.14324769409033039</v>
      </c>
    </row>
    <row r="13" spans="1:24" hidden="1" x14ac:dyDescent="0.3">
      <c r="A13">
        <v>1002</v>
      </c>
      <c r="B13">
        <v>1</v>
      </c>
      <c r="C13" t="s">
        <v>211</v>
      </c>
      <c r="D13">
        <v>12</v>
      </c>
      <c r="E13" t="s">
        <v>217</v>
      </c>
      <c r="F13">
        <v>3</v>
      </c>
      <c r="G13">
        <v>10.7</v>
      </c>
      <c r="H13">
        <f t="shared" si="0"/>
        <v>0.107</v>
      </c>
      <c r="I13">
        <v>4</v>
      </c>
      <c r="J13">
        <v>1.7</v>
      </c>
      <c r="K13">
        <f t="shared" si="1"/>
        <v>8.9920445999999987E-3</v>
      </c>
      <c r="L13">
        <f t="shared" ref="L13:L14" si="8">0.000059*(G13^1.965295*I13^0.892133+0.000019*G13^2)</f>
        <v>2.1429645672159707E-2</v>
      </c>
      <c r="O13">
        <f>L13*0.47*0.75</f>
        <v>7.5539500994362963E-3</v>
      </c>
      <c r="Q13">
        <f t="shared" ref="Q13:Q14" si="9">O13*0.52</f>
        <v>3.9280540517068743E-3</v>
      </c>
      <c r="T13">
        <f>(L13*0.47*0.75)*(1+0.2)*0.52*3.67</f>
        <v>1.7299150043717071E-2</v>
      </c>
    </row>
    <row r="14" spans="1:24" hidden="1" x14ac:dyDescent="0.3">
      <c r="A14">
        <v>1002</v>
      </c>
      <c r="B14">
        <v>1</v>
      </c>
      <c r="C14" t="s">
        <v>211</v>
      </c>
      <c r="D14">
        <v>13</v>
      </c>
      <c r="E14" t="s">
        <v>217</v>
      </c>
      <c r="F14">
        <v>3</v>
      </c>
      <c r="G14">
        <v>12.8</v>
      </c>
      <c r="H14">
        <f t="shared" si="0"/>
        <v>0.128</v>
      </c>
      <c r="I14">
        <v>5.5</v>
      </c>
      <c r="J14">
        <v>2.9</v>
      </c>
      <c r="K14">
        <f t="shared" si="1"/>
        <v>1.2867993599999999E-2</v>
      </c>
      <c r="L14">
        <f t="shared" si="8"/>
        <v>4.0490224634330642E-2</v>
      </c>
      <c r="O14">
        <f>L14*0.47*0.75</f>
        <v>1.4272804183601551E-2</v>
      </c>
      <c r="Q14">
        <f t="shared" si="9"/>
        <v>7.4218581754728064E-3</v>
      </c>
      <c r="T14">
        <f>(L14*0.47*0.75)*(1+0.2)*0.52*3.67</f>
        <v>3.2685863404782238E-2</v>
      </c>
    </row>
    <row r="15" spans="1:24" hidden="1" x14ac:dyDescent="0.3">
      <c r="A15">
        <v>1002</v>
      </c>
      <c r="B15">
        <v>1</v>
      </c>
      <c r="C15" t="s">
        <v>211</v>
      </c>
      <c r="D15">
        <v>14</v>
      </c>
      <c r="E15" t="s">
        <v>212</v>
      </c>
      <c r="F15">
        <v>3</v>
      </c>
      <c r="G15">
        <v>10.5</v>
      </c>
      <c r="H15">
        <f t="shared" si="0"/>
        <v>0.105</v>
      </c>
      <c r="I15">
        <v>6.9</v>
      </c>
      <c r="J15">
        <v>5.3</v>
      </c>
      <c r="K15">
        <f t="shared" si="1"/>
        <v>8.659034999999999E-3</v>
      </c>
      <c r="L15">
        <f>0.000062*(G15^1.947206*I15^0.894551+0.000039*G15^2)</f>
        <v>3.3982421293708612E-2</v>
      </c>
      <c r="O15">
        <f>L15*0.47*0.75</f>
        <v>1.1978803506032285E-2</v>
      </c>
      <c r="Q15">
        <f>O15*0.52</f>
        <v>6.2289778231367889E-3</v>
      </c>
      <c r="T15">
        <f>(L15*0.47*0.75)*(1+0.2)*0.52*3.67</f>
        <v>2.7432418333094417E-2</v>
      </c>
    </row>
    <row r="16" spans="1:24" hidden="1" x14ac:dyDescent="0.3">
      <c r="A16">
        <v>1002</v>
      </c>
      <c r="B16">
        <v>1</v>
      </c>
      <c r="C16" t="s">
        <v>211</v>
      </c>
      <c r="D16">
        <v>15</v>
      </c>
      <c r="E16" t="s">
        <v>217</v>
      </c>
      <c r="F16">
        <v>1</v>
      </c>
      <c r="G16">
        <v>35.200000000000003</v>
      </c>
      <c r="H16">
        <f t="shared" si="0"/>
        <v>0.35200000000000004</v>
      </c>
      <c r="I16">
        <v>11.9</v>
      </c>
      <c r="J16">
        <v>4.7</v>
      </c>
      <c r="K16">
        <f t="shared" si="1"/>
        <v>9.7314201600000025E-2</v>
      </c>
      <c r="L16">
        <f>0.000059*(G16^1.965295*I16^0.892133+0.000019*G16^2)</f>
        <v>0.58856785299073422</v>
      </c>
      <c r="O16">
        <f>L16*0.47*0.75</f>
        <v>0.2074701681792338</v>
      </c>
      <c r="Q16">
        <f>O16*0.52</f>
        <v>0.10788448745320159</v>
      </c>
      <c r="T16">
        <f>(L16*0.47*0.75)*(1+0.2)*0.52*3.67</f>
        <v>0.47512328274389981</v>
      </c>
    </row>
    <row r="17" spans="1:24" hidden="1" x14ac:dyDescent="0.3">
      <c r="A17">
        <v>1002</v>
      </c>
      <c r="B17">
        <v>1</v>
      </c>
      <c r="C17" t="s">
        <v>211</v>
      </c>
      <c r="D17">
        <v>16</v>
      </c>
      <c r="E17" t="s">
        <v>212</v>
      </c>
      <c r="F17">
        <v>3</v>
      </c>
      <c r="G17">
        <v>10</v>
      </c>
      <c r="H17">
        <f t="shared" si="0"/>
        <v>0.1</v>
      </c>
      <c r="I17">
        <v>4.7</v>
      </c>
      <c r="J17">
        <v>3.7</v>
      </c>
      <c r="K17">
        <f t="shared" si="1"/>
        <v>7.8540000000000016E-3</v>
      </c>
      <c r="L17">
        <f>0.000062*(G17^1.947206*I17^0.894551+0.000039*G17^2)</f>
        <v>2.1919381288241158E-2</v>
      </c>
      <c r="O17">
        <f>L17*0.47*0.75</f>
        <v>7.7265819041050076E-3</v>
      </c>
      <c r="Q17">
        <f>O17*0.52</f>
        <v>4.0178225901346043E-3</v>
      </c>
      <c r="T17">
        <f>(L17*0.47*0.75)*(1+0.2)*0.52*3.67</f>
        <v>1.7694490686952797E-2</v>
      </c>
    </row>
    <row r="18" spans="1:24" hidden="1" x14ac:dyDescent="0.3">
      <c r="A18">
        <v>1002</v>
      </c>
      <c r="B18">
        <v>1</v>
      </c>
      <c r="C18" t="s">
        <v>211</v>
      </c>
      <c r="D18">
        <v>17</v>
      </c>
      <c r="E18" t="s">
        <v>213</v>
      </c>
      <c r="F18">
        <v>3</v>
      </c>
      <c r="G18">
        <v>10.199999999999999</v>
      </c>
      <c r="H18">
        <f t="shared" si="0"/>
        <v>0.10199999999999999</v>
      </c>
      <c r="I18">
        <v>4.5</v>
      </c>
      <c r="J18">
        <v>1.9</v>
      </c>
      <c r="K18">
        <f t="shared" si="1"/>
        <v>8.1713015999999982E-3</v>
      </c>
      <c r="L18">
        <f t="shared" ref="L18:L21" si="10">0.000084*(G18^1.894314*I18^0.808223+0.000031*G18^2)</f>
        <v>2.3058507424488485E-2</v>
      </c>
      <c r="O18">
        <f>L18*0.66*1.07</f>
        <v>1.628391794317377E-2</v>
      </c>
      <c r="Q18">
        <f t="shared" ref="Q18:Q21" si="11">O18*0.531</f>
        <v>8.6467604278252716E-3</v>
      </c>
      <c r="T18">
        <f>(L18*0.66*1.07)*(1+0.2)*0.531*3.67</f>
        <v>3.80803329241425E-2</v>
      </c>
      <c r="U18">
        <v>40</v>
      </c>
      <c r="V18">
        <v>47</v>
      </c>
      <c r="W18">
        <v>9</v>
      </c>
      <c r="X18">
        <v>4</v>
      </c>
    </row>
    <row r="19" spans="1:24" hidden="1" x14ac:dyDescent="0.3">
      <c r="A19">
        <v>1002</v>
      </c>
      <c r="B19">
        <v>1</v>
      </c>
      <c r="C19" t="s">
        <v>211</v>
      </c>
      <c r="D19">
        <v>18</v>
      </c>
      <c r="E19" t="s">
        <v>213</v>
      </c>
      <c r="F19">
        <v>3</v>
      </c>
      <c r="G19">
        <v>7.5</v>
      </c>
      <c r="H19">
        <f t="shared" si="0"/>
        <v>7.4999999999999997E-2</v>
      </c>
      <c r="I19">
        <v>3.2</v>
      </c>
      <c r="J19">
        <v>2</v>
      </c>
      <c r="K19">
        <f t="shared" si="1"/>
        <v>4.4178749999999999E-3</v>
      </c>
      <c r="L19">
        <f t="shared" si="10"/>
        <v>9.7768831716822293E-3</v>
      </c>
      <c r="O19">
        <f>L19*0.66*1.07</f>
        <v>6.904434895841991E-3</v>
      </c>
      <c r="Q19">
        <f t="shared" si="11"/>
        <v>3.6662549296920975E-3</v>
      </c>
      <c r="T19">
        <f>(L19*0.66*1.07)*(1+0.2)*0.531*3.67</f>
        <v>1.6146186710363997E-2</v>
      </c>
    </row>
    <row r="20" spans="1:24" hidden="1" x14ac:dyDescent="0.3">
      <c r="A20">
        <v>1002</v>
      </c>
      <c r="B20">
        <v>1</v>
      </c>
      <c r="C20" t="s">
        <v>211</v>
      </c>
      <c r="D20">
        <v>19</v>
      </c>
      <c r="E20" t="s">
        <v>213</v>
      </c>
      <c r="F20">
        <v>3</v>
      </c>
      <c r="G20">
        <v>10.5</v>
      </c>
      <c r="H20">
        <f t="shared" si="0"/>
        <v>0.105</v>
      </c>
      <c r="I20">
        <v>3.4</v>
      </c>
      <c r="J20">
        <v>2.1</v>
      </c>
      <c r="K20">
        <f t="shared" si="1"/>
        <v>8.659034999999999E-3</v>
      </c>
      <c r="L20">
        <f t="shared" si="10"/>
        <v>1.9421929637415774E-2</v>
      </c>
      <c r="O20">
        <f>L20*0.66*1.07</f>
        <v>1.3715766709943022E-2</v>
      </c>
      <c r="Q20">
        <f t="shared" si="11"/>
        <v>7.2830721229797451E-3</v>
      </c>
      <c r="T20">
        <f>(L20*0.66*1.07)*(1+0.2)*0.531*3.67</f>
        <v>3.207464962960279E-2</v>
      </c>
    </row>
    <row r="21" spans="1:24" hidden="1" x14ac:dyDescent="0.3">
      <c r="A21">
        <v>1003</v>
      </c>
      <c r="B21">
        <v>1</v>
      </c>
      <c r="C21" t="s">
        <v>211</v>
      </c>
      <c r="D21">
        <v>20</v>
      </c>
      <c r="E21" t="s">
        <v>213</v>
      </c>
      <c r="F21">
        <v>3</v>
      </c>
      <c r="G21">
        <v>9.5</v>
      </c>
      <c r="H21">
        <f t="shared" si="0"/>
        <v>9.5000000000000001E-2</v>
      </c>
      <c r="I21">
        <v>3</v>
      </c>
      <c r="J21">
        <v>1.5</v>
      </c>
      <c r="K21">
        <f t="shared" si="1"/>
        <v>7.088235E-3</v>
      </c>
      <c r="L21">
        <f t="shared" si="10"/>
        <v>1.4521858473096351E-2</v>
      </c>
      <c r="O21">
        <f>L21*0.66*1.07</f>
        <v>1.0255336453700643E-2</v>
      </c>
      <c r="Q21">
        <f t="shared" si="11"/>
        <v>5.4455836569150418E-3</v>
      </c>
      <c r="T21">
        <f>(L21*0.66*1.07)*(1+0.2)*0.531*3.67</f>
        <v>2.3982350425053842E-2</v>
      </c>
    </row>
    <row r="22" spans="1:24" hidden="1" x14ac:dyDescent="0.3">
      <c r="A22">
        <v>1003</v>
      </c>
      <c r="B22">
        <v>1</v>
      </c>
      <c r="C22" t="s">
        <v>211</v>
      </c>
      <c r="D22">
        <v>21</v>
      </c>
      <c r="E22" t="s">
        <v>212</v>
      </c>
      <c r="F22">
        <v>1</v>
      </c>
      <c r="G22">
        <v>26.3</v>
      </c>
      <c r="H22">
        <f t="shared" si="0"/>
        <v>0.26300000000000001</v>
      </c>
      <c r="I22">
        <v>13.4</v>
      </c>
      <c r="J22">
        <v>8.3000000000000007</v>
      </c>
      <c r="K22">
        <f t="shared" si="1"/>
        <v>5.4325332600000005E-2</v>
      </c>
      <c r="L22">
        <f>0.000062*(G22^1.947206*I22^0.894551+0.000039*G22^2)</f>
        <v>0.36778392402767651</v>
      </c>
      <c r="O22">
        <f>L22*0.47*0.75</f>
        <v>0.12964383321975598</v>
      </c>
      <c r="Q22">
        <f>O22*0.52</f>
        <v>6.7414793274273105E-2</v>
      </c>
      <c r="T22">
        <f>(L22*0.47*0.75)*(1+0.2)*0.52*3.67</f>
        <v>0.29689474957989875</v>
      </c>
    </row>
    <row r="23" spans="1:24" hidden="1" x14ac:dyDescent="0.3">
      <c r="A23">
        <v>1003</v>
      </c>
      <c r="B23">
        <v>1</v>
      </c>
      <c r="C23" t="s">
        <v>211</v>
      </c>
      <c r="D23">
        <v>22</v>
      </c>
      <c r="E23" t="s">
        <v>213</v>
      </c>
      <c r="F23">
        <v>3</v>
      </c>
      <c r="G23">
        <v>11.3</v>
      </c>
      <c r="H23">
        <f t="shared" si="0"/>
        <v>0.113</v>
      </c>
      <c r="I23">
        <v>3.7</v>
      </c>
      <c r="J23">
        <v>1.8</v>
      </c>
      <c r="K23">
        <f t="shared" si="1"/>
        <v>1.0028772600000001E-2</v>
      </c>
      <c r="L23">
        <f t="shared" ref="L23:L25" si="12">0.000084*(G23^1.894314*I23^0.808223+0.000031*G23^2)</f>
        <v>2.3899029703138824E-2</v>
      </c>
      <c r="O23">
        <f>L23*0.66*1.07</f>
        <v>1.6877494776356639E-2</v>
      </c>
      <c r="Q23">
        <f t="shared" ref="Q23:Q25" si="13">O23*0.531</f>
        <v>8.9619497262453749E-3</v>
      </c>
      <c r="T23">
        <f>(L23*0.66*1.07)*(1+0.2)*0.531*3.67</f>
        <v>3.9468426594384633E-2</v>
      </c>
    </row>
    <row r="24" spans="1:24" hidden="1" x14ac:dyDescent="0.3">
      <c r="A24">
        <v>1003</v>
      </c>
      <c r="B24">
        <v>1</v>
      </c>
      <c r="C24" t="s">
        <v>211</v>
      </c>
      <c r="D24">
        <v>23</v>
      </c>
      <c r="E24" t="s">
        <v>213</v>
      </c>
      <c r="F24">
        <v>5</v>
      </c>
      <c r="G24">
        <v>12.5</v>
      </c>
      <c r="H24">
        <f t="shared" si="0"/>
        <v>0.125</v>
      </c>
      <c r="I24">
        <v>2.4</v>
      </c>
      <c r="J24">
        <v>1.6</v>
      </c>
      <c r="K24">
        <f t="shared" si="1"/>
        <v>1.2271875E-2</v>
      </c>
      <c r="L24">
        <f t="shared" si="12"/>
        <v>2.0392732195491852E-2</v>
      </c>
      <c r="O24">
        <f>L24*0.66*1.07</f>
        <v>1.4401347476456348E-2</v>
      </c>
      <c r="Q24">
        <f t="shared" si="13"/>
        <v>7.6471155099983217E-3</v>
      </c>
      <c r="T24">
        <f>(L24*0.66*1.07)*(1+0.2)*0.531*3.67</f>
        <v>3.3677896706032606E-2</v>
      </c>
    </row>
    <row r="25" spans="1:24" hidden="1" x14ac:dyDescent="0.3">
      <c r="A25">
        <v>1003</v>
      </c>
      <c r="B25">
        <v>1</v>
      </c>
      <c r="C25" t="s">
        <v>211</v>
      </c>
      <c r="D25">
        <v>24</v>
      </c>
      <c r="E25" t="s">
        <v>213</v>
      </c>
      <c r="F25">
        <v>7</v>
      </c>
      <c r="G25">
        <v>10.7</v>
      </c>
      <c r="H25">
        <f t="shared" si="0"/>
        <v>0.107</v>
      </c>
      <c r="I25">
        <v>3.3</v>
      </c>
      <c r="J25">
        <v>0</v>
      </c>
      <c r="K25">
        <f t="shared" si="1"/>
        <v>8.9920445999999987E-3</v>
      </c>
      <c r="L25">
        <f t="shared" si="12"/>
        <v>1.9648837870082397E-2</v>
      </c>
      <c r="O25">
        <f>L25*0.66*1.07</f>
        <v>1.3876009303852192E-2</v>
      </c>
      <c r="Q25">
        <f t="shared" si="13"/>
        <v>7.3681609403455145E-3</v>
      </c>
      <c r="T25">
        <f>(L25*0.66*1.07)*(1+0.2)*0.531*3.67</f>
        <v>3.244938078128165E-2</v>
      </c>
    </row>
    <row r="26" spans="1:24" hidden="1" x14ac:dyDescent="0.3">
      <c r="A26">
        <v>1002</v>
      </c>
      <c r="B26">
        <v>1</v>
      </c>
      <c r="C26" t="s">
        <v>211</v>
      </c>
      <c r="D26">
        <v>25</v>
      </c>
      <c r="E26" t="s">
        <v>212</v>
      </c>
      <c r="F26">
        <v>5</v>
      </c>
      <c r="G26">
        <v>16</v>
      </c>
      <c r="H26">
        <f t="shared" si="0"/>
        <v>0.16</v>
      </c>
      <c r="I26">
        <v>11.9</v>
      </c>
      <c r="J26">
        <v>9.1</v>
      </c>
      <c r="K26">
        <f t="shared" si="1"/>
        <v>2.0106240000000001E-2</v>
      </c>
      <c r="L26">
        <f t="shared" ref="L26:L28" si="14">0.000062*(G26^1.947206*I26^0.894551+0.000039*G26^2)</f>
        <v>0.12565943239733643</v>
      </c>
      <c r="O26">
        <f>L26*0.47*0.75</f>
        <v>4.4294949920061083E-2</v>
      </c>
      <c r="Q26">
        <f t="shared" ref="Q26:Q28" si="15">O26*0.52</f>
        <v>2.3033373958431764E-2</v>
      </c>
      <c r="T26">
        <f>(L26*0.47*0.75)*(1+0.2)*0.52*3.67</f>
        <v>0.10143897891293349</v>
      </c>
    </row>
    <row r="27" spans="1:24" hidden="1" x14ac:dyDescent="0.3">
      <c r="A27">
        <v>1002</v>
      </c>
      <c r="B27">
        <v>1</v>
      </c>
      <c r="C27" t="s">
        <v>211</v>
      </c>
      <c r="D27">
        <v>26</v>
      </c>
      <c r="E27" t="s">
        <v>212</v>
      </c>
      <c r="F27">
        <v>1</v>
      </c>
      <c r="G27">
        <v>41</v>
      </c>
      <c r="H27">
        <f t="shared" si="0"/>
        <v>0.41</v>
      </c>
      <c r="I27">
        <v>15.8</v>
      </c>
      <c r="J27">
        <v>8.8000000000000007</v>
      </c>
      <c r="K27">
        <f t="shared" si="1"/>
        <v>0.13202573999999997</v>
      </c>
      <c r="L27">
        <f t="shared" si="14"/>
        <v>1.0117558695127431</v>
      </c>
      <c r="O27">
        <f>L27*0.47*0.75</f>
        <v>0.3566439440032419</v>
      </c>
      <c r="Q27">
        <f t="shared" si="15"/>
        <v>0.18545485088168578</v>
      </c>
      <c r="T27">
        <f>(L27*0.47*0.75)*(1+0.2)*0.52*3.67</f>
        <v>0.81674316328294427</v>
      </c>
      <c r="U27">
        <v>83</v>
      </c>
      <c r="V27">
        <v>90</v>
      </c>
      <c r="W27">
        <v>11</v>
      </c>
      <c r="X27">
        <v>8</v>
      </c>
    </row>
    <row r="28" spans="1:24" hidden="1" x14ac:dyDescent="0.3">
      <c r="A28">
        <v>1002</v>
      </c>
      <c r="B28">
        <v>1</v>
      </c>
      <c r="C28" t="s">
        <v>211</v>
      </c>
      <c r="D28">
        <v>27</v>
      </c>
      <c r="E28" t="s">
        <v>212</v>
      </c>
      <c r="F28">
        <v>1</v>
      </c>
      <c r="G28">
        <v>44</v>
      </c>
      <c r="H28">
        <f t="shared" si="0"/>
        <v>0.44</v>
      </c>
      <c r="I28">
        <v>19</v>
      </c>
      <c r="J28">
        <v>8.6999999999999993</v>
      </c>
      <c r="K28">
        <f t="shared" si="1"/>
        <v>0.15205343999999998</v>
      </c>
      <c r="L28">
        <f t="shared" si="14"/>
        <v>1.3691290938590044</v>
      </c>
      <c r="O28">
        <f>L28*0.47*0.75</f>
        <v>0.48261800558529905</v>
      </c>
      <c r="Q28">
        <f t="shared" si="15"/>
        <v>0.2509613629043555</v>
      </c>
      <c r="T28">
        <f>(L28*0.47*0.75)*(1+0.2)*0.52*3.67</f>
        <v>1.1052338422307817</v>
      </c>
    </row>
    <row r="29" spans="1:24" hidden="1" x14ac:dyDescent="0.3">
      <c r="A29">
        <v>1002</v>
      </c>
      <c r="B29">
        <v>1</v>
      </c>
      <c r="C29" t="s">
        <v>211</v>
      </c>
      <c r="D29">
        <v>28</v>
      </c>
      <c r="E29" t="s">
        <v>213</v>
      </c>
      <c r="F29">
        <v>5</v>
      </c>
      <c r="G29">
        <v>18.8</v>
      </c>
      <c r="H29">
        <f t="shared" si="0"/>
        <v>0.188</v>
      </c>
      <c r="I29">
        <v>5.6</v>
      </c>
      <c r="J29">
        <v>1.6</v>
      </c>
      <c r="K29">
        <f t="shared" si="1"/>
        <v>2.7759177600000001E-2</v>
      </c>
      <c r="L29">
        <f t="shared" ref="L29:L31" si="16">0.000084*(G29^1.894314*I29^0.808223+0.000031*G29^2)</f>
        <v>8.7627752173927126E-2</v>
      </c>
      <c r="O29">
        <f t="shared" ref="O29:O34" si="17">L29*0.66*1.07</f>
        <v>6.1882718585227342E-2</v>
      </c>
      <c r="Q29">
        <f t="shared" ref="Q29:Q31" si="18">O29*0.531</f>
        <v>3.2859723568755723E-2</v>
      </c>
      <c r="T29">
        <f t="shared" ref="T29:T34" si="19">(L29*0.66*1.07)*(1+0.2)*0.531*3.67</f>
        <v>0.14471422259680017</v>
      </c>
      <c r="U29">
        <v>72</v>
      </c>
      <c r="V29">
        <v>79</v>
      </c>
      <c r="W29">
        <v>14</v>
      </c>
      <c r="X29">
        <v>7</v>
      </c>
    </row>
    <row r="30" spans="1:24" hidden="1" x14ac:dyDescent="0.3">
      <c r="A30">
        <v>1002</v>
      </c>
      <c r="B30">
        <v>1</v>
      </c>
      <c r="C30" t="s">
        <v>211</v>
      </c>
      <c r="D30">
        <v>29</v>
      </c>
      <c r="E30" t="s">
        <v>213</v>
      </c>
      <c r="F30">
        <v>5</v>
      </c>
      <c r="G30">
        <v>10.4</v>
      </c>
      <c r="H30">
        <f t="shared" si="0"/>
        <v>0.10400000000000001</v>
      </c>
      <c r="I30">
        <v>2</v>
      </c>
      <c r="J30">
        <v>1.3</v>
      </c>
      <c r="K30">
        <f t="shared" si="1"/>
        <v>8.494886400000002E-3</v>
      </c>
      <c r="L30">
        <f t="shared" si="16"/>
        <v>1.2421355539885692E-2</v>
      </c>
      <c r="O30">
        <f t="shared" si="17"/>
        <v>8.7719612822672755E-3</v>
      </c>
      <c r="Q30">
        <f t="shared" si="18"/>
        <v>4.6579114408839238E-3</v>
      </c>
      <c r="T30">
        <f t="shared" si="19"/>
        <v>2.0513441985652796E-2</v>
      </c>
    </row>
    <row r="31" spans="1:24" hidden="1" x14ac:dyDescent="0.3">
      <c r="A31">
        <v>1002</v>
      </c>
      <c r="B31">
        <v>1</v>
      </c>
      <c r="C31" t="s">
        <v>211</v>
      </c>
      <c r="D31">
        <v>30</v>
      </c>
      <c r="E31" t="s">
        <v>213</v>
      </c>
      <c r="F31">
        <v>4</v>
      </c>
      <c r="G31">
        <v>9.6</v>
      </c>
      <c r="H31">
        <f t="shared" si="0"/>
        <v>9.6000000000000002E-2</v>
      </c>
      <c r="I31">
        <v>1.7</v>
      </c>
      <c r="J31">
        <v>0.8</v>
      </c>
      <c r="K31">
        <f t="shared" si="1"/>
        <v>7.2382464000000004E-3</v>
      </c>
      <c r="L31">
        <f t="shared" si="16"/>
        <v>9.359974992303564E-3</v>
      </c>
      <c r="O31">
        <f t="shared" si="17"/>
        <v>6.6100143395647773E-3</v>
      </c>
      <c r="Q31">
        <f t="shared" si="18"/>
        <v>3.5099176143088971E-3</v>
      </c>
      <c r="T31">
        <f t="shared" si="19"/>
        <v>1.5457677173416381E-2</v>
      </c>
    </row>
    <row r="32" spans="1:24" hidden="1" x14ac:dyDescent="0.3">
      <c r="A32">
        <v>2001</v>
      </c>
      <c r="B32">
        <v>1</v>
      </c>
      <c r="C32" t="s">
        <v>211</v>
      </c>
      <c r="D32">
        <v>32</v>
      </c>
      <c r="E32" t="s">
        <v>213</v>
      </c>
      <c r="F32">
        <v>3</v>
      </c>
      <c r="G32">
        <v>10</v>
      </c>
      <c r="H32">
        <f t="shared" si="0"/>
        <v>0.1</v>
      </c>
      <c r="I32">
        <v>4</v>
      </c>
      <c r="J32">
        <v>1.6</v>
      </c>
      <c r="K32">
        <f t="shared" si="1"/>
        <v>7.8540000000000016E-3</v>
      </c>
      <c r="L32">
        <f t="shared" ref="L32:L34" si="20">0.000084*(G32^1.894314*I32^0.808223+0.000031*G32^2)</f>
        <v>2.019284999036728E-2</v>
      </c>
      <c r="O32">
        <f t="shared" si="17"/>
        <v>1.4260190663197374E-2</v>
      </c>
      <c r="Q32">
        <f t="shared" ref="Q32:Q34" si="21">O32*0.531</f>
        <v>7.572161242157806E-3</v>
      </c>
      <c r="T32">
        <f t="shared" si="19"/>
        <v>3.3347798110462977E-2</v>
      </c>
    </row>
    <row r="33" spans="1:20" hidden="1" x14ac:dyDescent="0.3">
      <c r="A33">
        <v>2001</v>
      </c>
      <c r="B33">
        <v>1</v>
      </c>
      <c r="C33" t="s">
        <v>211</v>
      </c>
      <c r="D33">
        <v>33</v>
      </c>
      <c r="E33" t="s">
        <v>213</v>
      </c>
      <c r="F33">
        <v>4</v>
      </c>
      <c r="G33">
        <v>12.1</v>
      </c>
      <c r="H33">
        <f t="shared" si="0"/>
        <v>0.121</v>
      </c>
      <c r="I33">
        <v>5.6</v>
      </c>
      <c r="J33">
        <v>1.4</v>
      </c>
      <c r="K33">
        <f t="shared" si="1"/>
        <v>1.14990414E-2</v>
      </c>
      <c r="L33">
        <f t="shared" si="20"/>
        <v>3.8029612277174253E-2</v>
      </c>
      <c r="O33">
        <f t="shared" si="17"/>
        <v>2.6856512190140461E-2</v>
      </c>
      <c r="Q33">
        <f t="shared" si="21"/>
        <v>1.4260807972964586E-2</v>
      </c>
      <c r="T33">
        <f t="shared" si="19"/>
        <v>6.2804598312936041E-2</v>
      </c>
    </row>
    <row r="34" spans="1:20" hidden="1" x14ac:dyDescent="0.3">
      <c r="A34">
        <v>2001</v>
      </c>
      <c r="B34">
        <v>1</v>
      </c>
      <c r="C34" t="s">
        <v>211</v>
      </c>
      <c r="D34">
        <v>34</v>
      </c>
      <c r="E34" t="s">
        <v>213</v>
      </c>
      <c r="F34">
        <v>7</v>
      </c>
      <c r="G34">
        <v>11.7</v>
      </c>
      <c r="H34">
        <f t="shared" si="0"/>
        <v>0.11699999999999999</v>
      </c>
      <c r="I34">
        <v>4.5999999999999996</v>
      </c>
      <c r="J34">
        <v>0</v>
      </c>
      <c r="K34">
        <f t="shared" si="1"/>
        <v>1.0751340599999997E-2</v>
      </c>
      <c r="L34">
        <f t="shared" si="20"/>
        <v>3.0438267372732572E-2</v>
      </c>
      <c r="O34">
        <f t="shared" si="17"/>
        <v>2.1495504418623745E-2</v>
      </c>
      <c r="Q34">
        <f t="shared" si="21"/>
        <v>1.1414112846289209E-2</v>
      </c>
      <c r="T34">
        <f t="shared" si="19"/>
        <v>5.0267752975057679E-2</v>
      </c>
    </row>
    <row r="35" spans="1:20" hidden="1" x14ac:dyDescent="0.3">
      <c r="A35">
        <v>2001</v>
      </c>
      <c r="B35">
        <v>1</v>
      </c>
      <c r="C35" t="s">
        <v>211</v>
      </c>
      <c r="D35">
        <v>35</v>
      </c>
      <c r="E35" t="s">
        <v>218</v>
      </c>
      <c r="F35">
        <v>1</v>
      </c>
      <c r="G35">
        <v>33</v>
      </c>
      <c r="H35">
        <f t="shared" si="0"/>
        <v>0.33</v>
      </c>
      <c r="I35">
        <v>19.8</v>
      </c>
      <c r="J35">
        <v>11.9</v>
      </c>
      <c r="K35">
        <f t="shared" si="1"/>
        <v>8.5530060000000005E-2</v>
      </c>
      <c r="L35">
        <f>0.000057*(G35^1.897696*I35^1.002687+0.000031*G35^2)</f>
        <v>0.86636915035489848</v>
      </c>
      <c r="O35">
        <f>L35*0.43*0.75</f>
        <v>0.27940405098945476</v>
      </c>
      <c r="Q35">
        <f>O35*0.52</f>
        <v>0.14529010651451649</v>
      </c>
      <c r="T35">
        <f>(L35*0.43*0.75)*(1+0.2)*0.52*3.67</f>
        <v>0.63985762908993049</v>
      </c>
    </row>
    <row r="36" spans="1:20" hidden="1" x14ac:dyDescent="0.3">
      <c r="A36" s="26">
        <v>1002</v>
      </c>
      <c r="B36">
        <v>1</v>
      </c>
      <c r="C36" t="s">
        <v>211</v>
      </c>
      <c r="D36">
        <v>36</v>
      </c>
      <c r="E36" t="s">
        <v>214</v>
      </c>
      <c r="F36">
        <v>5</v>
      </c>
      <c r="G36">
        <v>8.5</v>
      </c>
      <c r="H36">
        <f t="shared" si="0"/>
        <v>8.5000000000000006E-2</v>
      </c>
      <c r="I36">
        <v>3.9</v>
      </c>
      <c r="J36">
        <v>1.4</v>
      </c>
      <c r="K36">
        <f t="shared" si="1"/>
        <v>5.6745150000000006E-3</v>
      </c>
      <c r="L36">
        <f>0.000081*(G36^1.864042*I36^0.850892+0.000027*G36^2)</f>
        <v>1.3928296539479927E-2</v>
      </c>
      <c r="M36">
        <v>0.47</v>
      </c>
      <c r="N36">
        <v>0.75</v>
      </c>
      <c r="O36">
        <f>L36*M36*N36</f>
        <v>4.9097245301666734E-3</v>
      </c>
      <c r="P36">
        <v>0.52100000000000002</v>
      </c>
      <c r="Q36">
        <f>O36*P36</f>
        <v>2.5579664802168368E-3</v>
      </c>
      <c r="R36" t="s">
        <v>269</v>
      </c>
      <c r="S36">
        <v>3.67</v>
      </c>
      <c r="T36">
        <f>(L36*M36*N36)*(1+0.2)*P36*S36</f>
        <v>1.1265284378874951E-2</v>
      </c>
    </row>
    <row r="37" spans="1:20" hidden="1" x14ac:dyDescent="0.3">
      <c r="A37" s="26">
        <v>1002</v>
      </c>
      <c r="B37">
        <v>1</v>
      </c>
      <c r="C37" t="s">
        <v>211</v>
      </c>
      <c r="D37">
        <v>37</v>
      </c>
      <c r="E37" t="s">
        <v>214</v>
      </c>
      <c r="F37">
        <v>4</v>
      </c>
      <c r="G37">
        <v>13</v>
      </c>
      <c r="H37">
        <f t="shared" si="0"/>
        <v>0.13</v>
      </c>
      <c r="I37">
        <v>5.6</v>
      </c>
      <c r="J37">
        <v>1.2</v>
      </c>
      <c r="K37">
        <f t="shared" si="1"/>
        <v>1.3273260000000002E-2</v>
      </c>
      <c r="L37">
        <f>0.000081*(G37^1.864042*I37^0.850892+0.000027*G37^2)</f>
        <v>4.1836298852724288E-2</v>
      </c>
      <c r="O37">
        <f>L37*0.47*0.75</f>
        <v>1.4747295345585311E-2</v>
      </c>
      <c r="Q37">
        <f>O37*0.521</f>
        <v>7.6833408750499469E-3</v>
      </c>
      <c r="T37">
        <f>(L37*0.47*0.75)*(1+0.2)*0.521*3.67</f>
        <v>3.3837433213719965E-2</v>
      </c>
    </row>
    <row r="38" spans="1:20" hidden="1" x14ac:dyDescent="0.3">
      <c r="A38">
        <v>2001</v>
      </c>
      <c r="B38">
        <v>1</v>
      </c>
      <c r="C38" t="s">
        <v>211</v>
      </c>
      <c r="D38">
        <v>38</v>
      </c>
      <c r="E38" t="s">
        <v>217</v>
      </c>
      <c r="F38">
        <v>5</v>
      </c>
      <c r="G38">
        <v>21.8</v>
      </c>
      <c r="H38">
        <f t="shared" si="0"/>
        <v>0.218</v>
      </c>
      <c r="I38">
        <v>11</v>
      </c>
      <c r="J38">
        <v>4.5</v>
      </c>
      <c r="K38">
        <f t="shared" si="1"/>
        <v>3.7325349599999995E-2</v>
      </c>
      <c r="L38">
        <f t="shared" ref="L38:L39" si="22">0.000059*(G38^1.965295*I38^0.892133+0.000019*G38^2)</f>
        <v>0.21398125379556546</v>
      </c>
      <c r="O38">
        <f>L38*0.47*0.75</f>
        <v>7.5428391962936825E-2</v>
      </c>
      <c r="Q38">
        <f t="shared" ref="Q38:Q39" si="23">O38*0.52</f>
        <v>3.9222763820727154E-2</v>
      </c>
      <c r="T38">
        <f>(L38*0.47*0.75)*(1+0.2)*0.52*3.67</f>
        <v>0.17273705186648236</v>
      </c>
    </row>
    <row r="39" spans="1:20" hidden="1" x14ac:dyDescent="0.3">
      <c r="A39">
        <v>2001</v>
      </c>
      <c r="B39">
        <v>1</v>
      </c>
      <c r="C39" t="s">
        <v>211</v>
      </c>
      <c r="D39">
        <v>39</v>
      </c>
      <c r="E39" t="s">
        <v>217</v>
      </c>
      <c r="F39">
        <v>1</v>
      </c>
      <c r="G39">
        <v>44.3</v>
      </c>
      <c r="H39">
        <f t="shared" si="0"/>
        <v>0.44299999999999995</v>
      </c>
      <c r="I39">
        <v>16.2</v>
      </c>
      <c r="J39">
        <v>4.3</v>
      </c>
      <c r="K39">
        <f t="shared" si="1"/>
        <v>0.15413396459999995</v>
      </c>
      <c r="L39">
        <f t="shared" si="22"/>
        <v>1.2177834450088327</v>
      </c>
      <c r="O39">
        <f>L39*0.47*0.75</f>
        <v>0.42926866436561351</v>
      </c>
      <c r="Q39">
        <f t="shared" si="23"/>
        <v>0.22321970547011902</v>
      </c>
      <c r="T39">
        <f>(L39*0.47*0.75)*(1+0.2)*0.52*3.67</f>
        <v>0.98305958289040429</v>
      </c>
    </row>
    <row r="40" spans="1:20" hidden="1" x14ac:dyDescent="0.3">
      <c r="A40">
        <v>2001</v>
      </c>
      <c r="B40">
        <v>1</v>
      </c>
      <c r="C40" t="s">
        <v>211</v>
      </c>
      <c r="D40">
        <v>40</v>
      </c>
      <c r="E40" t="s">
        <v>213</v>
      </c>
      <c r="F40">
        <v>3</v>
      </c>
      <c r="G40">
        <v>15.3</v>
      </c>
      <c r="H40">
        <f t="shared" si="0"/>
        <v>0.153</v>
      </c>
      <c r="I40">
        <v>3.4</v>
      </c>
      <c r="J40">
        <v>2.9</v>
      </c>
      <c r="K40">
        <f t="shared" si="1"/>
        <v>1.83854286E-2</v>
      </c>
      <c r="L40">
        <f>0.000084*(G40^1.894314*I40^0.808223+0.000031*G40^2)</f>
        <v>3.9629355938946571E-2</v>
      </c>
      <c r="O40">
        <f>L40*0.66*1.07</f>
        <v>2.7986251164084073E-2</v>
      </c>
      <c r="Q40">
        <f>O40*0.531</f>
        <v>1.4860699368128644E-2</v>
      </c>
      <c r="T40">
        <f>(L40*0.66*1.07)*(1+0.2)*0.531*3.67</f>
        <v>6.5446520017238552E-2</v>
      </c>
    </row>
    <row r="41" spans="1:20" hidden="1" x14ac:dyDescent="0.3">
      <c r="A41">
        <v>2001</v>
      </c>
      <c r="B41">
        <v>1</v>
      </c>
      <c r="C41" t="s">
        <v>211</v>
      </c>
      <c r="D41">
        <v>41</v>
      </c>
      <c r="E41" t="s">
        <v>216</v>
      </c>
      <c r="F41">
        <v>4</v>
      </c>
      <c r="G41">
        <v>15.5</v>
      </c>
      <c r="H41">
        <f t="shared" si="0"/>
        <v>0.155</v>
      </c>
      <c r="I41">
        <v>8.4</v>
      </c>
      <c r="J41">
        <v>1.6</v>
      </c>
      <c r="K41">
        <f t="shared" si="1"/>
        <v>1.8869235000000002E-2</v>
      </c>
      <c r="L41">
        <f>0.000086*(G41^1.882935*I41^0.813269+0.000016*G41^2)</f>
        <v>8.4626241803221466E-2</v>
      </c>
      <c r="M41">
        <v>0.45</v>
      </c>
      <c r="N41">
        <v>0.75</v>
      </c>
      <c r="O41">
        <f>L41*M41*N41</f>
        <v>2.8561356608587246E-2</v>
      </c>
      <c r="P41">
        <v>0.52100000000000002</v>
      </c>
      <c r="Q41">
        <f>O41*P41</f>
        <v>1.4880466793073956E-2</v>
      </c>
      <c r="R41" t="s">
        <v>269</v>
      </c>
      <c r="S41">
        <v>3.67</v>
      </c>
      <c r="T41">
        <f>(L41*M41*N41)*(1+0.2)*P41*S41</f>
        <v>6.5533575756697701E-2</v>
      </c>
    </row>
    <row r="42" spans="1:20" hidden="1" x14ac:dyDescent="0.3">
      <c r="A42" s="26">
        <v>1002</v>
      </c>
      <c r="B42">
        <v>1</v>
      </c>
      <c r="C42" t="s">
        <v>211</v>
      </c>
      <c r="D42">
        <v>42</v>
      </c>
      <c r="E42" t="s">
        <v>214</v>
      </c>
      <c r="F42">
        <v>4</v>
      </c>
      <c r="G42">
        <v>9.6999999999999993</v>
      </c>
      <c r="H42">
        <f t="shared" si="0"/>
        <v>9.6999999999999989E-2</v>
      </c>
      <c r="I42">
        <v>4.3</v>
      </c>
      <c r="J42">
        <v>1.1000000000000001</v>
      </c>
      <c r="K42">
        <f t="shared" si="1"/>
        <v>7.3898285999999978E-3</v>
      </c>
      <c r="L42">
        <f>0.000081*(G42^1.864042*I42^0.850892+0.000027*G42^2)</f>
        <v>1.9359174448894397E-2</v>
      </c>
      <c r="O42">
        <f>L42*0.47*0.75</f>
        <v>6.8241089932352741E-3</v>
      </c>
      <c r="Q42">
        <f>O42*0.521</f>
        <v>3.5553607854755778E-3</v>
      </c>
      <c r="T42">
        <f>(L42*0.47*0.75)*(1+0.2)*0.521*3.67</f>
        <v>1.5657808899234446E-2</v>
      </c>
    </row>
    <row r="43" spans="1:20" s="13" customFormat="1" hidden="1" x14ac:dyDescent="0.3">
      <c r="A43" s="13">
        <v>2001</v>
      </c>
      <c r="B43" s="13">
        <v>1</v>
      </c>
      <c r="C43" s="13" t="s">
        <v>211</v>
      </c>
      <c r="D43" s="13">
        <v>43</v>
      </c>
      <c r="E43" s="13" t="s">
        <v>213</v>
      </c>
      <c r="F43" s="13">
        <v>7</v>
      </c>
      <c r="G43" s="13">
        <v>10</v>
      </c>
      <c r="H43">
        <f t="shared" si="0"/>
        <v>0.1</v>
      </c>
      <c r="I43" s="13">
        <v>1.9</v>
      </c>
      <c r="J43" s="13">
        <v>0</v>
      </c>
      <c r="K43">
        <f t="shared" si="1"/>
        <v>7.8540000000000016E-3</v>
      </c>
      <c r="L43">
        <f>0.000084*(G43^1.894314*I43^0.808223+0.000031*G43^2)</f>
        <v>1.1063653852659401E-2</v>
      </c>
      <c r="M43"/>
      <c r="N43"/>
      <c r="O43">
        <f>L43*0.66*1.07</f>
        <v>7.8131523507480698E-3</v>
      </c>
      <c r="P43"/>
      <c r="Q43">
        <f>O43*0.531</f>
        <v>4.1487838982472254E-3</v>
      </c>
      <c r="R43"/>
      <c r="S43"/>
      <c r="T43">
        <f>(L43*0.66*1.07)*(1+0.2)*0.531*3.67</f>
        <v>1.8271244287880781E-2</v>
      </c>
    </row>
    <row r="44" spans="1:20" hidden="1" x14ac:dyDescent="0.3">
      <c r="A44">
        <v>2001</v>
      </c>
      <c r="B44">
        <v>1</v>
      </c>
      <c r="C44" t="s">
        <v>211</v>
      </c>
      <c r="D44">
        <v>44</v>
      </c>
      <c r="E44" t="s">
        <v>212</v>
      </c>
      <c r="F44">
        <v>4</v>
      </c>
      <c r="G44">
        <v>14.7</v>
      </c>
      <c r="H44">
        <f t="shared" si="0"/>
        <v>0.14699999999999999</v>
      </c>
      <c r="I44">
        <v>7.9</v>
      </c>
      <c r="J44">
        <v>5.8</v>
      </c>
      <c r="K44">
        <f t="shared" si="1"/>
        <v>1.6971708599999996E-2</v>
      </c>
      <c r="L44">
        <f>0.000062*(G44^1.947206*I44^0.894551+0.000039*G44^2)</f>
        <v>7.3854216015004026E-2</v>
      </c>
      <c r="O44">
        <f>L44*0.47*0.75</f>
        <v>2.6033611145288918E-2</v>
      </c>
      <c r="Q44">
        <f>O44*0.52</f>
        <v>1.3537477795550238E-2</v>
      </c>
      <c r="T44">
        <f>(L44*0.47*0.75)*(1+0.2)*0.52*3.67</f>
        <v>5.9619052211603248E-2</v>
      </c>
    </row>
    <row r="45" spans="1:20" hidden="1" x14ac:dyDescent="0.3">
      <c r="A45">
        <v>2001</v>
      </c>
      <c r="B45">
        <v>1</v>
      </c>
      <c r="C45" t="s">
        <v>211</v>
      </c>
      <c r="D45">
        <v>45</v>
      </c>
      <c r="E45" t="s">
        <v>213</v>
      </c>
      <c r="F45">
        <v>3</v>
      </c>
      <c r="G45">
        <v>9</v>
      </c>
      <c r="H45">
        <f t="shared" si="0"/>
        <v>0.09</v>
      </c>
      <c r="I45">
        <v>4.9000000000000004</v>
      </c>
      <c r="J45">
        <v>1.3</v>
      </c>
      <c r="K45">
        <f t="shared" si="1"/>
        <v>6.3617399999999994E-3</v>
      </c>
      <c r="L45">
        <f>0.000084*(G45^1.894314*I45^0.808223+0.000031*G45^2)</f>
        <v>1.9487282372362965E-2</v>
      </c>
      <c r="O45">
        <f>L45*0.66*1.07</f>
        <v>1.3761918811362727E-2</v>
      </c>
      <c r="Q45">
        <f>O45*0.531</f>
        <v>7.3075788888336086E-3</v>
      </c>
      <c r="T45">
        <f>(L45*0.66*1.07)*(1+0.2)*0.531*3.67</f>
        <v>3.2182577426423213E-2</v>
      </c>
    </row>
    <row r="46" spans="1:20" hidden="1" x14ac:dyDescent="0.3">
      <c r="A46">
        <v>2001</v>
      </c>
      <c r="B46">
        <v>1</v>
      </c>
      <c r="C46" t="s">
        <v>211</v>
      </c>
      <c r="D46">
        <v>46</v>
      </c>
      <c r="E46" t="s">
        <v>218</v>
      </c>
      <c r="F46">
        <v>1</v>
      </c>
      <c r="G46">
        <v>27</v>
      </c>
      <c r="H46">
        <f t="shared" si="0"/>
        <v>0.27</v>
      </c>
      <c r="I46">
        <v>15.8</v>
      </c>
      <c r="J46">
        <v>8.6999999999999993</v>
      </c>
      <c r="K46">
        <f t="shared" si="1"/>
        <v>5.7255660000000007E-2</v>
      </c>
      <c r="L46">
        <f>0.000057*(G46^1.897696*I46^1.002687+0.000031*G46^2)</f>
        <v>0.47211435855921047</v>
      </c>
      <c r="O46">
        <f>L46*0.43*0.75</f>
        <v>0.15225688063534537</v>
      </c>
      <c r="Q46">
        <f>O46*0.52</f>
        <v>7.9173577930379602E-2</v>
      </c>
      <c r="T46">
        <f>(L46*0.43*0.75)*(1+0.2)*0.52*3.67</f>
        <v>0.34868043720539171</v>
      </c>
    </row>
    <row r="47" spans="1:20" hidden="1" x14ac:dyDescent="0.3">
      <c r="A47">
        <v>2001</v>
      </c>
      <c r="B47">
        <v>1</v>
      </c>
      <c r="C47" t="s">
        <v>211</v>
      </c>
      <c r="D47">
        <v>47</v>
      </c>
      <c r="E47" t="s">
        <v>212</v>
      </c>
      <c r="F47">
        <v>5</v>
      </c>
      <c r="G47">
        <v>10.5</v>
      </c>
      <c r="H47">
        <f t="shared" si="0"/>
        <v>0.105</v>
      </c>
      <c r="I47">
        <v>6.4</v>
      </c>
      <c r="J47">
        <v>5.3</v>
      </c>
      <c r="K47">
        <f t="shared" si="1"/>
        <v>8.659034999999999E-3</v>
      </c>
      <c r="L47">
        <f>0.000062*(G47^1.947206*I47^0.894551+0.000039*G47^2)</f>
        <v>3.1770962048892293E-2</v>
      </c>
      <c r="O47">
        <f>L47*0.47*0.75</f>
        <v>1.1199264122234532E-2</v>
      </c>
      <c r="Q47">
        <f>O47*0.52</f>
        <v>5.8236173435619572E-3</v>
      </c>
      <c r="T47">
        <f>(L47*0.47*0.75)*(1+0.2)*0.52*3.67</f>
        <v>2.5647210781046856E-2</v>
      </c>
    </row>
    <row r="48" spans="1:20" hidden="1" x14ac:dyDescent="0.3">
      <c r="A48">
        <v>2001</v>
      </c>
      <c r="B48">
        <v>1</v>
      </c>
      <c r="C48" t="s">
        <v>211</v>
      </c>
      <c r="D48">
        <v>48</v>
      </c>
      <c r="E48" t="s">
        <v>213</v>
      </c>
      <c r="F48">
        <v>4</v>
      </c>
      <c r="G48">
        <v>11</v>
      </c>
      <c r="H48">
        <f t="shared" si="0"/>
        <v>0.11</v>
      </c>
      <c r="I48">
        <v>4.7</v>
      </c>
      <c r="J48">
        <v>1.1000000000000001</v>
      </c>
      <c r="K48">
        <f t="shared" si="1"/>
        <v>9.503339999999999E-3</v>
      </c>
      <c r="L48">
        <f t="shared" ref="L48:L52" si="24">0.000084*(G48^1.894314*I48^0.808223+0.000031*G48^2)</f>
        <v>2.755585824810523E-2</v>
      </c>
      <c r="O48">
        <f>L48*0.66*1.07</f>
        <v>1.9459947094811917E-2</v>
      </c>
      <c r="Q48">
        <f t="shared" ref="Q48:Q52" si="25">O48*0.531</f>
        <v>1.0333231907345128E-2</v>
      </c>
      <c r="T48">
        <f>(L48*0.66*1.07)*(1+0.2)*0.531*3.67</f>
        <v>4.5507553319947949E-2</v>
      </c>
    </row>
    <row r="49" spans="1:20" ht="17.25" hidden="1" customHeight="1" x14ac:dyDescent="0.3">
      <c r="A49">
        <v>2001</v>
      </c>
      <c r="B49">
        <v>1</v>
      </c>
      <c r="C49" t="s">
        <v>211</v>
      </c>
      <c r="D49">
        <v>49</v>
      </c>
      <c r="E49" t="s">
        <v>213</v>
      </c>
      <c r="F49">
        <v>3</v>
      </c>
      <c r="G49">
        <v>9.5</v>
      </c>
      <c r="H49">
        <f t="shared" si="0"/>
        <v>9.5000000000000001E-2</v>
      </c>
      <c r="I49">
        <v>3.5</v>
      </c>
      <c r="J49">
        <v>1.4</v>
      </c>
      <c r="K49">
        <f t="shared" si="1"/>
        <v>7.088235E-3</v>
      </c>
      <c r="L49">
        <f t="shared" si="24"/>
        <v>1.6448614099992525E-2</v>
      </c>
      <c r="O49">
        <f>L49*0.66*1.07</f>
        <v>1.1616011277414722E-2</v>
      </c>
      <c r="Q49">
        <f t="shared" si="25"/>
        <v>6.1681019883072178E-3</v>
      </c>
      <c r="T49">
        <f>(L49*0.66*1.07)*(1+0.2)*0.531*3.67</f>
        <v>2.7164321156504984E-2</v>
      </c>
    </row>
    <row r="50" spans="1:20" ht="16.5" hidden="1" customHeight="1" x14ac:dyDescent="0.3">
      <c r="A50">
        <v>2001</v>
      </c>
      <c r="B50">
        <v>1</v>
      </c>
      <c r="C50" t="s">
        <v>211</v>
      </c>
      <c r="D50">
        <v>50</v>
      </c>
      <c r="E50" t="s">
        <v>213</v>
      </c>
      <c r="F50">
        <v>3</v>
      </c>
      <c r="G50">
        <v>10</v>
      </c>
      <c r="H50">
        <f t="shared" si="0"/>
        <v>0.1</v>
      </c>
      <c r="I50">
        <v>4.0999999999999996</v>
      </c>
      <c r="J50">
        <v>1.8</v>
      </c>
      <c r="K50">
        <f t="shared" si="1"/>
        <v>7.8540000000000016E-3</v>
      </c>
      <c r="L50">
        <f t="shared" si="24"/>
        <v>2.0599884386864754E-2</v>
      </c>
      <c r="O50">
        <f>L50*0.66*1.07</f>
        <v>1.454763835400389E-2</v>
      </c>
      <c r="Q50">
        <f t="shared" si="25"/>
        <v>7.7247959659760661E-3</v>
      </c>
      <c r="T50">
        <f>(L50*0.66*1.07)*(1+0.2)*0.531*3.67</f>
        <v>3.4020001434158599E-2</v>
      </c>
    </row>
    <row r="51" spans="1:20" ht="18.75" hidden="1" customHeight="1" x14ac:dyDescent="0.3">
      <c r="A51">
        <v>2001</v>
      </c>
      <c r="B51">
        <v>1</v>
      </c>
      <c r="C51" t="s">
        <v>211</v>
      </c>
      <c r="D51">
        <v>51</v>
      </c>
      <c r="E51" t="s">
        <v>213</v>
      </c>
      <c r="F51">
        <v>5</v>
      </c>
      <c r="G51">
        <v>11</v>
      </c>
      <c r="H51">
        <f t="shared" si="0"/>
        <v>0.11</v>
      </c>
      <c r="I51">
        <v>3.9</v>
      </c>
      <c r="J51">
        <v>1.3</v>
      </c>
      <c r="K51">
        <f t="shared" si="1"/>
        <v>9.503339999999999E-3</v>
      </c>
      <c r="L51">
        <f t="shared" si="24"/>
        <v>2.3698552111806829E-2</v>
      </c>
      <c r="O51">
        <f>L51*0.66*1.07</f>
        <v>1.6735917501357986E-2</v>
      </c>
      <c r="Q51">
        <f t="shared" si="25"/>
        <v>8.8867721932210913E-3</v>
      </c>
      <c r="T51">
        <f>(L51*0.66*1.07)*(1+0.2)*0.531*3.67</f>
        <v>3.913734473894568E-2</v>
      </c>
    </row>
    <row r="52" spans="1:20" ht="18.75" hidden="1" customHeight="1" x14ac:dyDescent="0.3">
      <c r="A52">
        <v>2001</v>
      </c>
      <c r="B52">
        <v>1</v>
      </c>
      <c r="C52" t="s">
        <v>211</v>
      </c>
      <c r="D52">
        <v>52</v>
      </c>
      <c r="E52" t="s">
        <v>213</v>
      </c>
      <c r="F52">
        <v>5</v>
      </c>
      <c r="G52">
        <v>12.5</v>
      </c>
      <c r="H52">
        <f t="shared" si="0"/>
        <v>0.125</v>
      </c>
      <c r="I52">
        <v>2.8</v>
      </c>
      <c r="J52">
        <v>1.1000000000000001</v>
      </c>
      <c r="K52">
        <f t="shared" si="1"/>
        <v>1.2271875E-2</v>
      </c>
      <c r="L52">
        <f t="shared" si="24"/>
        <v>2.3098423309113589E-2</v>
      </c>
      <c r="O52">
        <f>L52*0.66*1.07</f>
        <v>1.6312106540896019E-2</v>
      </c>
      <c r="Q52">
        <f t="shared" si="25"/>
        <v>8.6617285732157861E-3</v>
      </c>
      <c r="T52">
        <f>(L52*0.66*1.07)*(1+0.2)*0.531*3.67</f>
        <v>3.8146252636442321E-2</v>
      </c>
    </row>
    <row r="53" spans="1:20" hidden="1" x14ac:dyDescent="0.3">
      <c r="A53">
        <v>2001</v>
      </c>
      <c r="B53">
        <v>1</v>
      </c>
      <c r="C53" t="s">
        <v>211</v>
      </c>
      <c r="D53">
        <v>53</v>
      </c>
      <c r="E53" t="s">
        <v>219</v>
      </c>
      <c r="F53">
        <v>3</v>
      </c>
      <c r="G53">
        <v>20</v>
      </c>
      <c r="H53">
        <f t="shared" si="0"/>
        <v>0.2</v>
      </c>
      <c r="I53">
        <v>4.5</v>
      </c>
      <c r="J53">
        <v>1.3</v>
      </c>
      <c r="K53">
        <f t="shared" si="1"/>
        <v>3.1416000000000006E-2</v>
      </c>
      <c r="L53">
        <f>0.000084*(G53^1.894314*I53^0.808223+0.000034*G53^2)</f>
        <v>8.2563103225579026E-2</v>
      </c>
      <c r="M53">
        <v>0.75</v>
      </c>
      <c r="N53">
        <v>1.07</v>
      </c>
      <c r="O53">
        <f>L53*M53*N53</f>
        <v>6.6256890338527177E-2</v>
      </c>
      <c r="P53">
        <v>0.53100000000000003</v>
      </c>
      <c r="Q53">
        <f>O53*P53</f>
        <v>3.5182408769757936E-2</v>
      </c>
      <c r="R53" t="s">
        <v>269</v>
      </c>
      <c r="S53">
        <v>3.67</v>
      </c>
      <c r="T53">
        <f>(L53*M53*N53)*(1+0.2)*P53*S53</f>
        <v>0.15494332822201393</v>
      </c>
    </row>
    <row r="54" spans="1:20" hidden="1" x14ac:dyDescent="0.3">
      <c r="A54">
        <v>2001</v>
      </c>
      <c r="B54">
        <v>1</v>
      </c>
      <c r="C54" t="s">
        <v>211</v>
      </c>
      <c r="D54">
        <v>54</v>
      </c>
      <c r="E54" t="s">
        <v>212</v>
      </c>
      <c r="F54">
        <v>3</v>
      </c>
      <c r="G54">
        <v>19.7</v>
      </c>
      <c r="H54">
        <f t="shared" si="0"/>
        <v>0.19699999999999998</v>
      </c>
      <c r="I54">
        <v>7.6</v>
      </c>
      <c r="J54">
        <v>4.7</v>
      </c>
      <c r="K54">
        <f t="shared" si="1"/>
        <v>3.048058859999999E-2</v>
      </c>
      <c r="L54">
        <f>0.000062*(G54^1.947206*I54^0.894551+0.000039*G54^2)</f>
        <v>0.12615951247418614</v>
      </c>
      <c r="O54">
        <f>L54*0.47*0.75</f>
        <v>4.4471228147150613E-2</v>
      </c>
      <c r="Q54">
        <f>O54*0.52</f>
        <v>2.3125038636518318E-2</v>
      </c>
      <c r="T54">
        <f>(L54*0.47*0.75)*(1+0.2)*0.52*3.67</f>
        <v>0.10184267015522667</v>
      </c>
    </row>
    <row r="55" spans="1:20" hidden="1" x14ac:dyDescent="0.3">
      <c r="A55">
        <v>2001</v>
      </c>
      <c r="B55">
        <v>1</v>
      </c>
      <c r="C55" t="s">
        <v>211</v>
      </c>
      <c r="D55">
        <v>55</v>
      </c>
      <c r="E55" t="s">
        <v>218</v>
      </c>
      <c r="F55">
        <v>1</v>
      </c>
      <c r="G55">
        <v>31.7</v>
      </c>
      <c r="H55">
        <f t="shared" si="0"/>
        <v>0.317</v>
      </c>
      <c r="I55">
        <v>14.8</v>
      </c>
      <c r="J55">
        <v>8.8000000000000007</v>
      </c>
      <c r="K55">
        <f t="shared" si="1"/>
        <v>7.8924060600000012E-2</v>
      </c>
      <c r="L55">
        <f t="shared" ref="L55:L56" si="26">0.000057*(G55^1.897696*I55^1.002687+0.000031*G55^2)</f>
        <v>0.59956532507044347</v>
      </c>
      <c r="O55">
        <f>L55*0.43*0.75</f>
        <v>0.19335981733521801</v>
      </c>
      <c r="Q55">
        <f t="shared" ref="Q55:Q56" si="27">O55*0.52</f>
        <v>0.10054710501431337</v>
      </c>
      <c r="T55">
        <f>(L55*0.43*0.75)*(1+0.2)*0.52*3.67</f>
        <v>0.44280945048303605</v>
      </c>
    </row>
    <row r="56" spans="1:20" hidden="1" x14ac:dyDescent="0.3">
      <c r="A56">
        <v>2001</v>
      </c>
      <c r="B56">
        <v>1</v>
      </c>
      <c r="C56" t="s">
        <v>211</v>
      </c>
      <c r="D56">
        <v>56</v>
      </c>
      <c r="E56" t="s">
        <v>218</v>
      </c>
      <c r="F56">
        <v>1</v>
      </c>
      <c r="G56">
        <v>45</v>
      </c>
      <c r="H56">
        <f t="shared" si="0"/>
        <v>0.45</v>
      </c>
      <c r="I56">
        <v>15.8</v>
      </c>
      <c r="J56">
        <v>7</v>
      </c>
      <c r="K56">
        <f t="shared" si="1"/>
        <v>0.1590435</v>
      </c>
      <c r="L56">
        <f t="shared" si="26"/>
        <v>1.2446543385362272</v>
      </c>
      <c r="O56">
        <f>L56*0.43*0.75</f>
        <v>0.40140102417793333</v>
      </c>
      <c r="Q56">
        <f t="shared" si="27"/>
        <v>0.20872853257252533</v>
      </c>
      <c r="T56">
        <f>(L56*0.43*0.75)*(1+0.2)*0.52*3.67</f>
        <v>0.91924045744940142</v>
      </c>
    </row>
    <row r="57" spans="1:20" hidden="1" x14ac:dyDescent="0.3">
      <c r="A57">
        <v>2001</v>
      </c>
      <c r="B57">
        <v>1</v>
      </c>
      <c r="C57" t="s">
        <v>211</v>
      </c>
      <c r="D57">
        <v>57</v>
      </c>
      <c r="E57" t="s">
        <v>213</v>
      </c>
      <c r="F57">
        <v>3</v>
      </c>
      <c r="G57">
        <v>19.5</v>
      </c>
      <c r="H57">
        <f t="shared" si="0"/>
        <v>0.19500000000000001</v>
      </c>
      <c r="I57">
        <v>5.7</v>
      </c>
      <c r="J57">
        <v>2.2999999999999998</v>
      </c>
      <c r="K57">
        <f t="shared" si="1"/>
        <v>2.9864835000000003E-2</v>
      </c>
      <c r="L57">
        <f t="shared" ref="L57:L58" si="28">0.000084*(G57^1.894314*I57^0.808223+0.000031*G57^2)</f>
        <v>9.5264231509351663E-2</v>
      </c>
      <c r="O57">
        <f>L57*0.66*1.07</f>
        <v>6.7275600291904158E-2</v>
      </c>
      <c r="Q57">
        <f t="shared" ref="Q57:Q58" si="29">O57*0.531</f>
        <v>3.5723343755001108E-2</v>
      </c>
      <c r="T57">
        <f>(L57*0.66*1.07)*(1+0.2)*0.531*3.67</f>
        <v>0.15732560589702488</v>
      </c>
    </row>
    <row r="58" spans="1:20" hidden="1" x14ac:dyDescent="0.3">
      <c r="A58">
        <v>2001</v>
      </c>
      <c r="B58">
        <v>1</v>
      </c>
      <c r="C58" t="s">
        <v>211</v>
      </c>
      <c r="D58">
        <v>58</v>
      </c>
      <c r="E58" t="s">
        <v>213</v>
      </c>
      <c r="F58">
        <v>5</v>
      </c>
      <c r="G58">
        <v>9.4</v>
      </c>
      <c r="H58">
        <f t="shared" si="0"/>
        <v>9.4E-2</v>
      </c>
      <c r="I58">
        <v>3.7</v>
      </c>
      <c r="J58">
        <v>1.8</v>
      </c>
      <c r="K58">
        <f t="shared" si="1"/>
        <v>6.9397944000000001E-3</v>
      </c>
      <c r="L58">
        <f t="shared" si="28"/>
        <v>1.6862758910082831E-2</v>
      </c>
      <c r="O58">
        <f>L58*0.66*1.07</f>
        <v>1.1908480342300496E-2</v>
      </c>
      <c r="Q58">
        <f t="shared" si="29"/>
        <v>6.3234030617615638E-3</v>
      </c>
      <c r="T58">
        <f>(L58*0.66*1.07)*(1+0.2)*0.531*3.67</f>
        <v>2.7848267083997923E-2</v>
      </c>
    </row>
    <row r="59" spans="1:20" hidden="1" x14ac:dyDescent="0.3">
      <c r="A59">
        <v>2001</v>
      </c>
      <c r="B59">
        <v>2</v>
      </c>
      <c r="C59" t="s">
        <v>211</v>
      </c>
      <c r="D59">
        <v>1</v>
      </c>
      <c r="E59" t="s">
        <v>217</v>
      </c>
      <c r="F59">
        <v>1</v>
      </c>
      <c r="G59">
        <v>39.200000000000003</v>
      </c>
      <c r="H59">
        <f t="shared" si="0"/>
        <v>0.39200000000000002</v>
      </c>
      <c r="I59">
        <v>16.399999999999999</v>
      </c>
      <c r="J59">
        <v>7.8</v>
      </c>
      <c r="K59">
        <f t="shared" si="1"/>
        <v>0.12068770560000001</v>
      </c>
      <c r="L59">
        <f>0.000059*(G59^1.965295*I59^0.892133+0.000019*G59^2)</f>
        <v>0.96812673219054357</v>
      </c>
      <c r="O59">
        <f>L59*0.47*0.75</f>
        <v>0.34126467309716657</v>
      </c>
      <c r="Q59">
        <f>O59*0.52</f>
        <v>0.17745763001052661</v>
      </c>
      <c r="T59">
        <f>(L59*0.47*0.75)*(1+0.2)*0.52*3.67</f>
        <v>0.78152340256635922</v>
      </c>
    </row>
    <row r="60" spans="1:20" hidden="1" x14ac:dyDescent="0.3">
      <c r="A60">
        <v>2001</v>
      </c>
      <c r="B60">
        <v>2</v>
      </c>
      <c r="C60" t="s">
        <v>211</v>
      </c>
      <c r="D60">
        <v>2</v>
      </c>
      <c r="E60" t="s">
        <v>213</v>
      </c>
      <c r="F60">
        <v>3</v>
      </c>
      <c r="G60">
        <v>7.6</v>
      </c>
      <c r="H60">
        <f t="shared" si="0"/>
        <v>7.5999999999999998E-2</v>
      </c>
      <c r="I60">
        <v>3</v>
      </c>
      <c r="J60">
        <v>1.7</v>
      </c>
      <c r="K60">
        <f t="shared" si="1"/>
        <v>4.5364704E-3</v>
      </c>
      <c r="L60">
        <f t="shared" ref="L60:L62" si="30">0.000084*(G60^1.894314*I60^0.808223+0.000031*G60^2)</f>
        <v>9.5157723070058882E-3</v>
      </c>
      <c r="O60">
        <f>L60*0.66*1.07</f>
        <v>6.7200384032075596E-3</v>
      </c>
      <c r="Q60">
        <f t="shared" ref="Q60:Q62" si="31">O60*0.531</f>
        <v>3.5683403921032142E-3</v>
      </c>
      <c r="T60">
        <f>(L60*0.66*1.07)*(1+0.2)*0.531*3.67</f>
        <v>1.5714971086822557E-2</v>
      </c>
    </row>
    <row r="61" spans="1:20" hidden="1" x14ac:dyDescent="0.3">
      <c r="A61">
        <v>2001</v>
      </c>
      <c r="B61">
        <v>2</v>
      </c>
      <c r="C61" t="s">
        <v>211</v>
      </c>
      <c r="D61">
        <v>3</v>
      </c>
      <c r="E61" t="s">
        <v>213</v>
      </c>
      <c r="F61">
        <v>3</v>
      </c>
      <c r="G61">
        <v>14.2</v>
      </c>
      <c r="H61">
        <f t="shared" si="0"/>
        <v>0.14199999999999999</v>
      </c>
      <c r="I61">
        <v>3.7</v>
      </c>
      <c r="J61">
        <v>1.5</v>
      </c>
      <c r="K61">
        <f t="shared" si="1"/>
        <v>1.5836805599999997E-2</v>
      </c>
      <c r="L61">
        <f t="shared" si="30"/>
        <v>3.6839618225081944E-2</v>
      </c>
      <c r="O61">
        <f>L61*0.66*1.07</f>
        <v>2.6016138390552872E-2</v>
      </c>
      <c r="Q61">
        <f t="shared" si="31"/>
        <v>1.3814569485383576E-2</v>
      </c>
      <c r="T61">
        <f>(L61*0.66*1.07)*(1+0.2)*0.531*3.67</f>
        <v>6.0839364013629264E-2</v>
      </c>
    </row>
    <row r="62" spans="1:20" hidden="1" x14ac:dyDescent="0.3">
      <c r="A62">
        <v>2001</v>
      </c>
      <c r="B62">
        <v>2</v>
      </c>
      <c r="C62" t="s">
        <v>211</v>
      </c>
      <c r="D62">
        <v>4</v>
      </c>
      <c r="E62" t="s">
        <v>213</v>
      </c>
      <c r="F62">
        <v>3</v>
      </c>
      <c r="G62">
        <v>8.6999999999999993</v>
      </c>
      <c r="H62">
        <f t="shared" si="0"/>
        <v>8.6999999999999994E-2</v>
      </c>
      <c r="I62">
        <v>4</v>
      </c>
      <c r="J62">
        <v>1.9</v>
      </c>
      <c r="K62">
        <f t="shared" si="1"/>
        <v>5.944692599999999E-3</v>
      </c>
      <c r="L62">
        <f t="shared" si="30"/>
        <v>1.55105790217379E-2</v>
      </c>
      <c r="O62">
        <f>L62*0.66*1.07</f>
        <v>1.0953570905151306E-2</v>
      </c>
      <c r="Q62">
        <f t="shared" si="31"/>
        <v>5.8163461506353436E-3</v>
      </c>
      <c r="T62">
        <f>(L62*0.66*1.07)*(1+0.2)*0.531*3.67</f>
        <v>2.561518844739805E-2</v>
      </c>
    </row>
    <row r="63" spans="1:20" hidden="1" x14ac:dyDescent="0.3">
      <c r="A63">
        <v>2001</v>
      </c>
      <c r="B63">
        <v>2</v>
      </c>
      <c r="C63" t="s">
        <v>211</v>
      </c>
      <c r="D63">
        <v>5</v>
      </c>
      <c r="E63" t="s">
        <v>217</v>
      </c>
      <c r="F63">
        <v>5</v>
      </c>
      <c r="G63">
        <v>14.7</v>
      </c>
      <c r="H63">
        <f t="shared" si="0"/>
        <v>0.14699999999999999</v>
      </c>
      <c r="I63">
        <v>4.8</v>
      </c>
      <c r="J63">
        <v>1.7</v>
      </c>
      <c r="K63">
        <f t="shared" si="1"/>
        <v>1.6971708599999996E-2</v>
      </c>
      <c r="L63">
        <f>0.000059*(G63^1.965295*I63^0.892133+0.000019*G63^2)</f>
        <v>4.7068998405244131E-2</v>
      </c>
      <c r="O63">
        <f>L63*0.47*0.75</f>
        <v>1.6591821937848555E-2</v>
      </c>
      <c r="Q63">
        <f>O63*0.52</f>
        <v>8.6277474076812497E-3</v>
      </c>
      <c r="T63">
        <f>(L63*0.47*0.75)*(1+0.2)*0.52*3.67</f>
        <v>3.7996599583428214E-2</v>
      </c>
    </row>
    <row r="64" spans="1:20" hidden="1" x14ac:dyDescent="0.3">
      <c r="A64">
        <v>2001</v>
      </c>
      <c r="B64">
        <v>2</v>
      </c>
      <c r="C64" t="s">
        <v>211</v>
      </c>
      <c r="D64">
        <v>6</v>
      </c>
      <c r="E64" t="s">
        <v>212</v>
      </c>
      <c r="F64">
        <v>5</v>
      </c>
      <c r="G64">
        <v>8.3000000000000007</v>
      </c>
      <c r="H64">
        <f t="shared" si="0"/>
        <v>8.3000000000000004E-2</v>
      </c>
      <c r="I64">
        <v>3.3</v>
      </c>
      <c r="J64">
        <v>2.1</v>
      </c>
      <c r="K64">
        <f t="shared" si="1"/>
        <v>5.4106206000000007E-3</v>
      </c>
      <c r="L64">
        <f t="shared" ref="L64:L65" si="32">0.000062*(G64^1.947206*I64^0.894551+0.000039*G64^2)</f>
        <v>1.1113983254950759E-2</v>
      </c>
      <c r="O64">
        <f>L64*0.47*0.75</f>
        <v>3.9176790973701426E-3</v>
      </c>
      <c r="Q64">
        <f t="shared" ref="Q64:Q65" si="33">O64*0.52</f>
        <v>2.0371931306324741E-3</v>
      </c>
      <c r="T64">
        <f>(L64*0.47*0.75)*(1+0.2)*0.52*3.67</f>
        <v>8.9717985473054176E-3</v>
      </c>
    </row>
    <row r="65" spans="1:24" hidden="1" x14ac:dyDescent="0.3">
      <c r="A65">
        <v>2001</v>
      </c>
      <c r="B65">
        <v>2</v>
      </c>
      <c r="C65" t="s">
        <v>211</v>
      </c>
      <c r="D65">
        <v>7</v>
      </c>
      <c r="E65" t="s">
        <v>212</v>
      </c>
      <c r="F65">
        <v>4</v>
      </c>
      <c r="G65">
        <v>13</v>
      </c>
      <c r="H65">
        <f t="shared" si="0"/>
        <v>0.13</v>
      </c>
      <c r="I65">
        <v>4.7</v>
      </c>
      <c r="J65">
        <v>2.2000000000000002</v>
      </c>
      <c r="K65">
        <f t="shared" si="1"/>
        <v>1.3273260000000002E-2</v>
      </c>
      <c r="L65">
        <f t="shared" si="32"/>
        <v>3.6534194571220521E-2</v>
      </c>
      <c r="O65">
        <f>L65*0.47*0.75</f>
        <v>1.2878303586355232E-2</v>
      </c>
      <c r="Q65">
        <f t="shared" si="33"/>
        <v>6.6967178649047212E-3</v>
      </c>
      <c r="T65">
        <f>(L65*0.47*0.75)*(1+0.2)*0.52*3.67</f>
        <v>2.9492345477040386E-2</v>
      </c>
    </row>
    <row r="66" spans="1:24" hidden="1" x14ac:dyDescent="0.3">
      <c r="A66">
        <v>2001</v>
      </c>
      <c r="B66">
        <v>2</v>
      </c>
      <c r="C66" t="s">
        <v>211</v>
      </c>
      <c r="D66">
        <v>8</v>
      </c>
      <c r="E66" t="s">
        <v>213</v>
      </c>
      <c r="F66">
        <v>4</v>
      </c>
      <c r="G66">
        <v>9.1999999999999993</v>
      </c>
      <c r="H66">
        <f t="shared" ref="H66:H127" si="34">G66/100</f>
        <v>9.1999999999999998E-2</v>
      </c>
      <c r="I66">
        <v>4.0999999999999996</v>
      </c>
      <c r="J66">
        <v>1.1000000000000001</v>
      </c>
      <c r="K66">
        <f t="shared" ref="K66:K127" si="35">0.7854*H66^2</f>
        <v>6.6476255999999992E-3</v>
      </c>
      <c r="L66">
        <f t="shared" ref="L66:L70" si="36">0.000084*(G66^1.894314*I66^0.808223+0.000031*G66^2)</f>
        <v>1.7590067628073365E-2</v>
      </c>
      <c r="O66">
        <f>L66*0.66*1.07</f>
        <v>1.2422105758945411E-2</v>
      </c>
      <c r="Q66">
        <f t="shared" ref="Q66:Q70" si="37">O66*0.531</f>
        <v>6.5961381580000138E-3</v>
      </c>
      <c r="T66">
        <f>(L66*0.66*1.07)*(1+0.2)*0.531*3.67</f>
        <v>2.904939244783206E-2</v>
      </c>
    </row>
    <row r="67" spans="1:24" hidden="1" x14ac:dyDescent="0.3">
      <c r="A67">
        <v>2001</v>
      </c>
      <c r="B67">
        <v>2</v>
      </c>
      <c r="C67" t="s">
        <v>211</v>
      </c>
      <c r="D67">
        <v>9</v>
      </c>
      <c r="E67" t="s">
        <v>213</v>
      </c>
      <c r="F67">
        <v>4</v>
      </c>
      <c r="G67">
        <v>38</v>
      </c>
      <c r="H67">
        <f t="shared" si="34"/>
        <v>0.38</v>
      </c>
      <c r="I67">
        <v>5.7</v>
      </c>
      <c r="J67">
        <v>3.3</v>
      </c>
      <c r="K67">
        <f t="shared" si="35"/>
        <v>0.11341176</v>
      </c>
      <c r="L67">
        <f t="shared" si="36"/>
        <v>0.33713648723877382</v>
      </c>
      <c r="O67">
        <f>L67*0.66*1.07</f>
        <v>0.2380857872880221</v>
      </c>
      <c r="Q67">
        <f t="shared" si="37"/>
        <v>0.12642355304993974</v>
      </c>
      <c r="T67">
        <f>(L67*0.66*1.07)*(1+0.2)*0.531*3.67</f>
        <v>0.55676932763193454</v>
      </c>
    </row>
    <row r="68" spans="1:24" hidden="1" x14ac:dyDescent="0.3">
      <c r="A68">
        <v>2001</v>
      </c>
      <c r="B68">
        <v>2</v>
      </c>
      <c r="C68" t="s">
        <v>211</v>
      </c>
      <c r="D68">
        <v>10</v>
      </c>
      <c r="E68" t="s">
        <v>213</v>
      </c>
      <c r="F68">
        <v>3</v>
      </c>
      <c r="G68">
        <v>8</v>
      </c>
      <c r="H68">
        <f t="shared" si="34"/>
        <v>0.08</v>
      </c>
      <c r="I68">
        <v>3.9</v>
      </c>
      <c r="J68">
        <v>1.6</v>
      </c>
      <c r="K68">
        <f t="shared" si="35"/>
        <v>5.0265600000000002E-3</v>
      </c>
      <c r="L68">
        <f t="shared" si="36"/>
        <v>1.2963816786636096E-2</v>
      </c>
      <c r="O68">
        <f>L68*0.66*1.07</f>
        <v>9.1550474147224122E-3</v>
      </c>
      <c r="Q68">
        <f t="shared" si="37"/>
        <v>4.8613301772176013E-3</v>
      </c>
      <c r="T68">
        <f>(L68*0.66*1.07)*(1+0.2)*0.531*3.67</f>
        <v>2.1409298100466316E-2</v>
      </c>
    </row>
    <row r="69" spans="1:24" hidden="1" x14ac:dyDescent="0.3">
      <c r="A69">
        <v>2001</v>
      </c>
      <c r="B69">
        <v>2</v>
      </c>
      <c r="C69" t="s">
        <v>211</v>
      </c>
      <c r="D69">
        <v>11</v>
      </c>
      <c r="E69" t="s">
        <v>213</v>
      </c>
      <c r="F69">
        <v>3</v>
      </c>
      <c r="G69">
        <v>8.5</v>
      </c>
      <c r="H69">
        <f t="shared" si="34"/>
        <v>8.5000000000000006E-2</v>
      </c>
      <c r="I69">
        <v>3</v>
      </c>
      <c r="J69">
        <v>1.5</v>
      </c>
      <c r="K69">
        <f t="shared" si="35"/>
        <v>5.6745150000000006E-3</v>
      </c>
      <c r="L69">
        <f t="shared" si="36"/>
        <v>1.1762994311110447E-2</v>
      </c>
      <c r="O69">
        <f>L69*0.66*1.07</f>
        <v>8.3070265825061999E-3</v>
      </c>
      <c r="Q69">
        <f t="shared" si="37"/>
        <v>4.4110311153107923E-3</v>
      </c>
      <c r="T69">
        <f>(L69*0.66*1.07)*(1+0.2)*0.531*3.67</f>
        <v>1.9426181031828728E-2</v>
      </c>
    </row>
    <row r="70" spans="1:24" hidden="1" x14ac:dyDescent="0.3">
      <c r="A70">
        <v>2001</v>
      </c>
      <c r="B70">
        <v>2</v>
      </c>
      <c r="C70" t="s">
        <v>211</v>
      </c>
      <c r="D70">
        <v>12</v>
      </c>
      <c r="E70" t="s">
        <v>213</v>
      </c>
      <c r="F70">
        <v>3</v>
      </c>
      <c r="G70">
        <v>10.6</v>
      </c>
      <c r="H70">
        <f t="shared" si="34"/>
        <v>0.106</v>
      </c>
      <c r="I70">
        <v>5</v>
      </c>
      <c r="J70">
        <v>1.6</v>
      </c>
      <c r="K70">
        <f t="shared" si="35"/>
        <v>8.824754399999999E-3</v>
      </c>
      <c r="L70">
        <f t="shared" si="36"/>
        <v>2.7005913977407692E-2</v>
      </c>
      <c r="O70">
        <f>L70*0.66*1.07</f>
        <v>1.9071576450845316E-2</v>
      </c>
      <c r="Q70">
        <f t="shared" si="37"/>
        <v>1.0127007095398863E-2</v>
      </c>
      <c r="T70">
        <f>(L70*0.66*1.07)*(1+0.2)*0.531*3.67</f>
        <v>4.4599339248136589E-2</v>
      </c>
    </row>
    <row r="71" spans="1:24" hidden="1" x14ac:dyDescent="0.3">
      <c r="A71">
        <v>2001</v>
      </c>
      <c r="B71">
        <v>2</v>
      </c>
      <c r="C71" t="s">
        <v>211</v>
      </c>
      <c r="D71">
        <v>13</v>
      </c>
      <c r="E71" t="s">
        <v>212</v>
      </c>
      <c r="F71">
        <v>1</v>
      </c>
      <c r="G71">
        <v>55.7</v>
      </c>
      <c r="H71">
        <f t="shared" si="34"/>
        <v>0.55700000000000005</v>
      </c>
      <c r="I71">
        <v>19</v>
      </c>
      <c r="J71">
        <v>7.2</v>
      </c>
      <c r="K71">
        <f t="shared" si="35"/>
        <v>0.24366956460000003</v>
      </c>
      <c r="L71">
        <f>0.000062*(G71^1.947206*I71^0.894551+0.000039*G71^2)</f>
        <v>2.1669216898176011</v>
      </c>
      <c r="O71">
        <f>L71*0.47*0.75</f>
        <v>0.76383989566070443</v>
      </c>
      <c r="Q71">
        <f>O71*0.52</f>
        <v>0.39719674574356634</v>
      </c>
      <c r="T71">
        <f>(L71*0.47*0.75)*(1+0.2)*0.52*3.67</f>
        <v>1.7492544682546658</v>
      </c>
    </row>
    <row r="72" spans="1:24" hidden="1" x14ac:dyDescent="0.3">
      <c r="A72">
        <v>2001</v>
      </c>
      <c r="B72">
        <v>2</v>
      </c>
      <c r="C72" t="s">
        <v>211</v>
      </c>
      <c r="D72">
        <v>14</v>
      </c>
      <c r="E72" t="s">
        <v>213</v>
      </c>
      <c r="F72">
        <v>3</v>
      </c>
      <c r="G72">
        <v>9.6</v>
      </c>
      <c r="H72">
        <f t="shared" si="34"/>
        <v>9.6000000000000002E-2</v>
      </c>
      <c r="I72">
        <v>3.9</v>
      </c>
      <c r="J72">
        <v>1.5</v>
      </c>
      <c r="K72">
        <f t="shared" si="35"/>
        <v>7.2382464000000004E-3</v>
      </c>
      <c r="L72">
        <f>0.000084*(G72^1.894314*I72^0.808223+0.000031*G72^2)</f>
        <v>1.8311635552817382E-2</v>
      </c>
      <c r="O72">
        <f>L72*0.66*1.07</f>
        <v>1.2931677027399635E-2</v>
      </c>
      <c r="Q72">
        <f>O72*0.531</f>
        <v>6.8667205015492064E-3</v>
      </c>
      <c r="T72">
        <f>(L72*0.66*1.07)*(1+0.2)*0.531*3.67</f>
        <v>3.0241037088822701E-2</v>
      </c>
      <c r="U72">
        <v>81</v>
      </c>
      <c r="V72">
        <v>88</v>
      </c>
      <c r="W72">
        <v>16</v>
      </c>
      <c r="X72">
        <v>8</v>
      </c>
    </row>
    <row r="73" spans="1:24" hidden="1" x14ac:dyDescent="0.3">
      <c r="A73">
        <v>2001</v>
      </c>
      <c r="B73">
        <v>2</v>
      </c>
      <c r="C73" t="s">
        <v>211</v>
      </c>
      <c r="D73">
        <v>15</v>
      </c>
      <c r="E73" t="s">
        <v>212</v>
      </c>
      <c r="F73">
        <v>3</v>
      </c>
      <c r="G73">
        <v>11.5</v>
      </c>
      <c r="H73">
        <f t="shared" si="34"/>
        <v>0.115</v>
      </c>
      <c r="I73">
        <v>4.0999999999999996</v>
      </c>
      <c r="J73">
        <v>1.9</v>
      </c>
      <c r="K73">
        <f t="shared" si="35"/>
        <v>1.0386915E-2</v>
      </c>
      <c r="L73">
        <f>0.000062*(G73^1.947206*I73^0.894551+0.000039*G73^2)</f>
        <v>2.5466001115850252E-2</v>
      </c>
      <c r="O73">
        <f>L73*0.47*0.75</f>
        <v>8.9767653933372129E-3</v>
      </c>
      <c r="Q73">
        <f>O73*0.52</f>
        <v>4.6679180045353505E-3</v>
      </c>
      <c r="T73">
        <f>(L73*0.47*0.75)*(1+0.2)*0.52*3.67</f>
        <v>2.0557510891973683E-2</v>
      </c>
    </row>
    <row r="74" spans="1:24" hidden="1" x14ac:dyDescent="0.3">
      <c r="A74">
        <v>2001</v>
      </c>
      <c r="B74">
        <v>2</v>
      </c>
      <c r="C74" t="s">
        <v>211</v>
      </c>
      <c r="D74">
        <v>16</v>
      </c>
      <c r="E74" t="s">
        <v>213</v>
      </c>
      <c r="F74">
        <v>3</v>
      </c>
      <c r="G74">
        <v>7.5</v>
      </c>
      <c r="H74">
        <f t="shared" si="34"/>
        <v>7.4999999999999997E-2</v>
      </c>
      <c r="I74">
        <v>3.6</v>
      </c>
      <c r="J74">
        <v>1.7</v>
      </c>
      <c r="K74">
        <f t="shared" si="35"/>
        <v>4.4178749999999999E-3</v>
      </c>
      <c r="L74">
        <f>0.000084*(G74^1.894314*I74^0.808223+0.000031*G74^2)</f>
        <v>1.0753317774763897E-2</v>
      </c>
      <c r="O74">
        <f>L74*0.66*1.07</f>
        <v>7.593993012538265E-3</v>
      </c>
      <c r="Q74">
        <f>O74*0.531</f>
        <v>4.0324102896578187E-3</v>
      </c>
      <c r="T74">
        <f>(L74*0.66*1.07)*(1+0.2)*0.531*3.67</f>
        <v>1.7758734915653034E-2</v>
      </c>
    </row>
    <row r="75" spans="1:24" hidden="1" x14ac:dyDescent="0.3">
      <c r="A75" s="26">
        <v>1002</v>
      </c>
      <c r="B75">
        <v>2</v>
      </c>
      <c r="C75" t="s">
        <v>211</v>
      </c>
      <c r="D75">
        <v>17</v>
      </c>
      <c r="E75" t="s">
        <v>214</v>
      </c>
      <c r="F75">
        <v>5</v>
      </c>
      <c r="G75">
        <v>8.9</v>
      </c>
      <c r="H75">
        <f t="shared" si="34"/>
        <v>8.900000000000001E-2</v>
      </c>
      <c r="I75">
        <v>3.8</v>
      </c>
      <c r="J75">
        <v>1.1000000000000001</v>
      </c>
      <c r="K75">
        <f t="shared" si="35"/>
        <v>6.2211534000000002E-3</v>
      </c>
      <c r="L75">
        <f>0.000081*(G75^1.864042*I75^0.850892+0.000027*G75^2)</f>
        <v>1.4843152804087567E-2</v>
      </c>
      <c r="O75">
        <f>L75*0.47*0.75</f>
        <v>5.2322113634408673E-3</v>
      </c>
      <c r="Q75">
        <f>O75*0.521</f>
        <v>2.7259821203526918E-3</v>
      </c>
      <c r="T75">
        <f>(L75*0.47*0.75)*(1+0.2)*0.521*3.67</f>
        <v>1.2005225258033254E-2</v>
      </c>
    </row>
    <row r="76" spans="1:24" hidden="1" x14ac:dyDescent="0.3">
      <c r="A76">
        <v>2001</v>
      </c>
      <c r="B76">
        <v>2</v>
      </c>
      <c r="C76" t="s">
        <v>211</v>
      </c>
      <c r="D76">
        <v>18</v>
      </c>
      <c r="E76" t="s">
        <v>212</v>
      </c>
      <c r="F76">
        <v>1</v>
      </c>
      <c r="G76">
        <v>38.6</v>
      </c>
      <c r="H76">
        <f t="shared" si="34"/>
        <v>0.38600000000000001</v>
      </c>
      <c r="I76">
        <v>17.8</v>
      </c>
      <c r="J76">
        <v>6.8</v>
      </c>
      <c r="K76">
        <f t="shared" si="35"/>
        <v>0.11702145840000001</v>
      </c>
      <c r="L76">
        <f>0.000062*(G76^1.947206*I76^0.894551+0.000039*G76^2)</f>
        <v>1.0008524012618549</v>
      </c>
      <c r="O76">
        <f>L76*0.47*0.75</f>
        <v>0.35280047144480386</v>
      </c>
      <c r="Q76">
        <f>O76*0.52</f>
        <v>0.18345624515129802</v>
      </c>
      <c r="T76">
        <f>(L76*0.47*0.75)*(1+0.2)*0.52*3.67</f>
        <v>0.80794130364631633</v>
      </c>
    </row>
    <row r="77" spans="1:24" hidden="1" x14ac:dyDescent="0.3">
      <c r="A77">
        <v>2001</v>
      </c>
      <c r="B77">
        <v>2</v>
      </c>
      <c r="C77" t="s">
        <v>211</v>
      </c>
      <c r="D77">
        <v>19</v>
      </c>
      <c r="E77" t="s">
        <v>213</v>
      </c>
      <c r="F77">
        <v>3</v>
      </c>
      <c r="G77">
        <v>13.2</v>
      </c>
      <c r="H77">
        <f t="shared" si="34"/>
        <v>0.13200000000000001</v>
      </c>
      <c r="I77">
        <v>3</v>
      </c>
      <c r="J77">
        <v>1.6</v>
      </c>
      <c r="K77">
        <f t="shared" si="35"/>
        <v>1.3684809600000002E-2</v>
      </c>
      <c r="L77">
        <f t="shared" ref="L77:L78" si="38">0.000084*(G77^1.894314*I77^0.808223+0.000031*G77^2)</f>
        <v>2.7078575921672423E-2</v>
      </c>
      <c r="O77">
        <f>L77*0.66*1.07</f>
        <v>1.9122890315885068E-2</v>
      </c>
      <c r="Q77">
        <f t="shared" ref="Q77:Q78" si="39">O77*0.531</f>
        <v>1.0154254757734972E-2</v>
      </c>
      <c r="T77">
        <f>(L77*0.66*1.07)*(1+0.2)*0.531*3.67</f>
        <v>4.4719337953064812E-2</v>
      </c>
    </row>
    <row r="78" spans="1:24" hidden="1" x14ac:dyDescent="0.3">
      <c r="A78">
        <v>2001</v>
      </c>
      <c r="B78">
        <v>2</v>
      </c>
      <c r="C78" t="s">
        <v>211</v>
      </c>
      <c r="D78">
        <v>20</v>
      </c>
      <c r="E78" t="s">
        <v>213</v>
      </c>
      <c r="F78">
        <v>3</v>
      </c>
      <c r="G78">
        <v>24.7</v>
      </c>
      <c r="H78">
        <f t="shared" si="34"/>
        <v>0.247</v>
      </c>
      <c r="I78">
        <v>5.7</v>
      </c>
      <c r="J78">
        <v>2</v>
      </c>
      <c r="K78">
        <f t="shared" si="35"/>
        <v>4.7916468599999998E-2</v>
      </c>
      <c r="L78">
        <f t="shared" si="38"/>
        <v>0.14907495746606766</v>
      </c>
      <c r="O78">
        <f>L78*0.66*1.07</f>
        <v>0.10527673496253701</v>
      </c>
      <c r="Q78">
        <f t="shared" si="39"/>
        <v>5.5901946265107152E-2</v>
      </c>
      <c r="T78">
        <f>(L78*0.66*1.07)*(1+0.2)*0.531*3.67</f>
        <v>0.24619217135153187</v>
      </c>
    </row>
    <row r="79" spans="1:24" hidden="1" x14ac:dyDescent="0.3">
      <c r="A79">
        <v>2001</v>
      </c>
      <c r="B79">
        <v>2</v>
      </c>
      <c r="C79" t="s">
        <v>211</v>
      </c>
      <c r="D79">
        <v>21</v>
      </c>
      <c r="E79" t="s">
        <v>218</v>
      </c>
      <c r="F79">
        <v>4</v>
      </c>
      <c r="G79">
        <v>8.3000000000000007</v>
      </c>
      <c r="H79">
        <f t="shared" si="34"/>
        <v>8.3000000000000004E-2</v>
      </c>
      <c r="I79">
        <v>3.3</v>
      </c>
      <c r="J79">
        <v>2.1</v>
      </c>
      <c r="K79">
        <f t="shared" si="35"/>
        <v>5.4106206000000007E-3</v>
      </c>
      <c r="L79">
        <f t="shared" ref="L79:L80" si="40">0.000057*(G79^1.897696*I79^1.002687+0.000031*G79^2)</f>
        <v>1.0469306435655124E-2</v>
      </c>
      <c r="O79">
        <f>L79*0.43*0.75</f>
        <v>3.3763513254987773E-3</v>
      </c>
      <c r="Q79">
        <f t="shared" ref="Q79:Q80" si="41">O79*0.52</f>
        <v>1.7557026892593643E-3</v>
      </c>
      <c r="T79">
        <f>(L79*0.43*0.75)*(1+0.2)*0.52*3.67</f>
        <v>7.7321146434982399E-3</v>
      </c>
    </row>
    <row r="80" spans="1:24" hidden="1" x14ac:dyDescent="0.3">
      <c r="A80">
        <v>2001</v>
      </c>
      <c r="B80">
        <v>2</v>
      </c>
      <c r="C80" t="s">
        <v>211</v>
      </c>
      <c r="D80">
        <v>22</v>
      </c>
      <c r="E80" t="s">
        <v>218</v>
      </c>
      <c r="F80">
        <v>4</v>
      </c>
      <c r="G80">
        <v>9</v>
      </c>
      <c r="H80">
        <f t="shared" si="34"/>
        <v>0.09</v>
      </c>
      <c r="I80">
        <v>3.5</v>
      </c>
      <c r="J80">
        <v>2.2000000000000002</v>
      </c>
      <c r="K80">
        <f t="shared" si="35"/>
        <v>6.3617399999999994E-3</v>
      </c>
      <c r="L80">
        <f t="shared" si="40"/>
        <v>1.2950060698067587E-2</v>
      </c>
      <c r="O80">
        <f>L80*0.43*0.75</f>
        <v>4.1763945751267968E-3</v>
      </c>
      <c r="Q80">
        <f t="shared" si="41"/>
        <v>2.1717251790659346E-3</v>
      </c>
      <c r="T80">
        <f>(L80*0.43*0.75)*(1+0.2)*0.52*3.67</f>
        <v>9.5642776886063745E-3</v>
      </c>
    </row>
    <row r="81" spans="1:20" hidden="1" x14ac:dyDescent="0.3">
      <c r="A81" s="26">
        <v>1002</v>
      </c>
      <c r="B81">
        <v>2</v>
      </c>
      <c r="C81" t="s">
        <v>211</v>
      </c>
      <c r="D81">
        <v>23</v>
      </c>
      <c r="E81" t="s">
        <v>214</v>
      </c>
      <c r="F81">
        <v>4</v>
      </c>
      <c r="G81">
        <v>11</v>
      </c>
      <c r="H81">
        <f t="shared" si="34"/>
        <v>0.11</v>
      </c>
      <c r="I81">
        <v>2.7</v>
      </c>
      <c r="J81">
        <v>1</v>
      </c>
      <c r="K81">
        <f t="shared" si="35"/>
        <v>9.503339999999999E-3</v>
      </c>
      <c r="L81">
        <f>0.000081*(G81^1.864042*I81^0.850892+0.000027*G81^2)</f>
        <v>1.6471595773650798E-2</v>
      </c>
      <c r="O81">
        <f>L81*0.47*0.75</f>
        <v>5.8062375102119063E-3</v>
      </c>
      <c r="Q81">
        <f>O81*0.521</f>
        <v>3.0250497428204034E-3</v>
      </c>
      <c r="T81">
        <f>(L81*0.47*0.75)*(1+0.2)*0.521*3.67</f>
        <v>1.3322319067381056E-2</v>
      </c>
    </row>
    <row r="82" spans="1:20" hidden="1" x14ac:dyDescent="0.3">
      <c r="A82">
        <v>2001</v>
      </c>
      <c r="B82">
        <v>2</v>
      </c>
      <c r="C82" t="s">
        <v>211</v>
      </c>
      <c r="D82">
        <v>24</v>
      </c>
      <c r="E82" t="s">
        <v>217</v>
      </c>
      <c r="F82">
        <v>1</v>
      </c>
      <c r="G82">
        <v>37</v>
      </c>
      <c r="H82">
        <f t="shared" si="34"/>
        <v>0.37</v>
      </c>
      <c r="I82">
        <v>12.8</v>
      </c>
      <c r="J82">
        <v>5.4</v>
      </c>
      <c r="K82">
        <f t="shared" si="35"/>
        <v>0.10752125999999999</v>
      </c>
      <c r="L82">
        <f>0.000059*(G82^1.965295*I82^0.892133+0.000019*G82^2)</f>
        <v>0.69280423344199027</v>
      </c>
      <c r="O82">
        <f>L82*0.47*0.75</f>
        <v>0.24421349228830158</v>
      </c>
      <c r="Q82">
        <f>O82*0.52</f>
        <v>0.12699101598991683</v>
      </c>
      <c r="T82">
        <f>(L82*0.47*0.75)*(1+0.2)*0.52*3.67</f>
        <v>0.55926843441959373</v>
      </c>
    </row>
    <row r="83" spans="1:20" hidden="1" x14ac:dyDescent="0.3">
      <c r="A83">
        <v>2001</v>
      </c>
      <c r="B83">
        <v>2</v>
      </c>
      <c r="C83" t="s">
        <v>211</v>
      </c>
      <c r="D83">
        <v>25</v>
      </c>
      <c r="E83" t="s">
        <v>213</v>
      </c>
      <c r="F83">
        <v>3</v>
      </c>
      <c r="G83">
        <v>16.8</v>
      </c>
      <c r="H83">
        <f t="shared" si="34"/>
        <v>0.16800000000000001</v>
      </c>
      <c r="I83">
        <v>4</v>
      </c>
      <c r="J83">
        <v>1.6</v>
      </c>
      <c r="K83">
        <f t="shared" si="35"/>
        <v>2.2167129600000002E-2</v>
      </c>
      <c r="L83">
        <f t="shared" ref="L83:L84" si="42">0.000084*(G83^1.894314*I83^0.808223+0.000031*G83^2)</f>
        <v>5.395161647153715E-2</v>
      </c>
      <c r="O83">
        <f>L83*0.66*1.07</f>
        <v>3.8100631552199539E-2</v>
      </c>
      <c r="Q83">
        <f t="shared" ref="Q83:Q84" si="43">O83*0.531</f>
        <v>2.0231435354217956E-2</v>
      </c>
      <c r="T83">
        <f>(L83*0.66*1.07)*(1+0.2)*0.531*3.67</f>
        <v>8.9099241299975873E-2</v>
      </c>
    </row>
    <row r="84" spans="1:20" hidden="1" x14ac:dyDescent="0.3">
      <c r="A84">
        <v>2001</v>
      </c>
      <c r="B84">
        <v>2</v>
      </c>
      <c r="C84" t="s">
        <v>211</v>
      </c>
      <c r="D84">
        <v>26</v>
      </c>
      <c r="E84" t="s">
        <v>213</v>
      </c>
      <c r="F84">
        <v>3</v>
      </c>
      <c r="G84">
        <v>9</v>
      </c>
      <c r="H84">
        <f t="shared" si="34"/>
        <v>0.09</v>
      </c>
      <c r="I84">
        <v>3.6</v>
      </c>
      <c r="J84">
        <v>1.6</v>
      </c>
      <c r="K84">
        <f t="shared" si="35"/>
        <v>6.3617399999999994E-3</v>
      </c>
      <c r="L84">
        <f t="shared" si="42"/>
        <v>1.5189264261455896E-2</v>
      </c>
      <c r="O84">
        <f>L84*0.66*1.07</f>
        <v>1.0726658421440154E-2</v>
      </c>
      <c r="Q84">
        <f t="shared" si="43"/>
        <v>5.6958556217847215E-3</v>
      </c>
      <c r="T84">
        <f>(L84*0.66*1.07)*(1+0.2)*0.531*3.67</f>
        <v>2.5084548158339916E-2</v>
      </c>
    </row>
    <row r="85" spans="1:20" hidden="1" x14ac:dyDescent="0.3">
      <c r="A85">
        <v>2001</v>
      </c>
      <c r="B85">
        <v>2</v>
      </c>
      <c r="C85" t="s">
        <v>211</v>
      </c>
      <c r="D85">
        <v>27</v>
      </c>
      <c r="E85" t="s">
        <v>212</v>
      </c>
      <c r="F85">
        <v>3</v>
      </c>
      <c r="G85">
        <v>10.5</v>
      </c>
      <c r="H85">
        <f t="shared" si="34"/>
        <v>0.105</v>
      </c>
      <c r="I85">
        <v>4.9000000000000004</v>
      </c>
      <c r="J85">
        <v>1.9</v>
      </c>
      <c r="K85">
        <f t="shared" si="35"/>
        <v>8.659034999999999E-3</v>
      </c>
      <c r="L85">
        <f>0.000062*(G85^1.947206*I85^0.894551+0.000039*G85^2)</f>
        <v>2.5019454748628704E-2</v>
      </c>
      <c r="O85">
        <f>L85*0.47*0.75</f>
        <v>8.8193577988916177E-3</v>
      </c>
      <c r="Q85">
        <f>O85*0.52</f>
        <v>4.5860660554236411E-3</v>
      </c>
      <c r="T85">
        <f>(L85*0.47*0.75)*(1+0.2)*0.52*3.67</f>
        <v>2.0197034908085713E-2</v>
      </c>
    </row>
    <row r="86" spans="1:20" hidden="1" x14ac:dyDescent="0.3">
      <c r="A86">
        <v>2001</v>
      </c>
      <c r="B86">
        <v>2</v>
      </c>
      <c r="C86" t="s">
        <v>211</v>
      </c>
      <c r="D86">
        <v>28</v>
      </c>
      <c r="E86" t="s">
        <v>213</v>
      </c>
      <c r="F86">
        <v>3</v>
      </c>
      <c r="G86">
        <v>11.2</v>
      </c>
      <c r="H86">
        <f t="shared" si="34"/>
        <v>0.11199999999999999</v>
      </c>
      <c r="I86">
        <v>5</v>
      </c>
      <c r="J86">
        <v>1.5</v>
      </c>
      <c r="K86">
        <f t="shared" si="35"/>
        <v>9.8520575999999985E-3</v>
      </c>
      <c r="L86">
        <f>0.000084*(G86^1.894314*I86^0.808223+0.000031*G86^2)</f>
        <v>2.9974782600772243E-2</v>
      </c>
      <c r="O86">
        <f>L86*0.66*1.07</f>
        <v>2.1168191472665361E-2</v>
      </c>
      <c r="Q86">
        <f>O86*0.531</f>
        <v>1.1240309671985308E-2</v>
      </c>
      <c r="T86">
        <f>(L86*0.66*1.07)*(1+0.2)*0.531*3.67</f>
        <v>4.9502323795423291E-2</v>
      </c>
    </row>
    <row r="87" spans="1:20" hidden="1" x14ac:dyDescent="0.3">
      <c r="A87">
        <v>2001</v>
      </c>
      <c r="B87">
        <v>2</v>
      </c>
      <c r="C87" t="s">
        <v>211</v>
      </c>
      <c r="D87">
        <v>29</v>
      </c>
      <c r="E87" t="s">
        <v>216</v>
      </c>
      <c r="F87">
        <v>5</v>
      </c>
      <c r="G87">
        <v>9</v>
      </c>
      <c r="H87">
        <f t="shared" si="34"/>
        <v>0.09</v>
      </c>
      <c r="I87">
        <v>5.6</v>
      </c>
      <c r="J87">
        <v>1.9</v>
      </c>
      <c r="K87">
        <f t="shared" si="35"/>
        <v>6.3617399999999994E-3</v>
      </c>
      <c r="L87">
        <f>0.000086*(G87^1.882935*I87^0.813269+0.000016*G87^2)</f>
        <v>2.186529862363621E-2</v>
      </c>
      <c r="O87">
        <f>L87*0.45*0.75</f>
        <v>7.3795382854772214E-3</v>
      </c>
      <c r="Q87">
        <f>O87*0.52</f>
        <v>3.8373599084481555E-3</v>
      </c>
      <c r="T87">
        <f>(L87*0.45*0.75)*(1+0.2)*0.52*3.67</f>
        <v>1.6899733036805677E-2</v>
      </c>
    </row>
    <row r="88" spans="1:20" hidden="1" x14ac:dyDescent="0.3">
      <c r="A88">
        <v>2001</v>
      </c>
      <c r="B88">
        <v>2</v>
      </c>
      <c r="C88" t="s">
        <v>211</v>
      </c>
      <c r="D88">
        <v>30</v>
      </c>
      <c r="E88" t="s">
        <v>213</v>
      </c>
      <c r="F88">
        <v>5</v>
      </c>
      <c r="G88">
        <v>14</v>
      </c>
      <c r="H88">
        <f t="shared" si="34"/>
        <v>0.14000000000000001</v>
      </c>
      <c r="I88">
        <v>4.4000000000000004</v>
      </c>
      <c r="J88">
        <v>1.2</v>
      </c>
      <c r="K88">
        <f t="shared" si="35"/>
        <v>1.5393840000000002E-2</v>
      </c>
      <c r="L88">
        <f t="shared" ref="L88:L93" si="44">0.000084*(G88^1.894314*I88^0.808223+0.000031*G88^2)</f>
        <v>4.1253831978148976E-2</v>
      </c>
      <c r="O88">
        <f t="shared" ref="O88:O93" si="45">L88*0.66*1.07</f>
        <v>2.9133456142968809E-2</v>
      </c>
      <c r="Q88">
        <f t="shared" ref="Q88:Q93" si="46">O88*0.531</f>
        <v>1.5469865211916439E-2</v>
      </c>
      <c r="T88">
        <f t="shared" ref="T88:T93" si="47">(L88*0.66*1.07)*(1+0.2)*0.531*3.67</f>
        <v>6.8129286393279989E-2</v>
      </c>
    </row>
    <row r="89" spans="1:20" hidden="1" x14ac:dyDescent="0.3">
      <c r="A89">
        <v>2001</v>
      </c>
      <c r="B89">
        <v>2</v>
      </c>
      <c r="C89" t="s">
        <v>211</v>
      </c>
      <c r="D89">
        <v>31</v>
      </c>
      <c r="E89" t="s">
        <v>213</v>
      </c>
      <c r="F89">
        <v>5</v>
      </c>
      <c r="G89">
        <v>13</v>
      </c>
      <c r="H89">
        <f t="shared" si="34"/>
        <v>0.13</v>
      </c>
      <c r="I89">
        <v>4.5</v>
      </c>
      <c r="J89">
        <v>1.3</v>
      </c>
      <c r="K89">
        <f t="shared" si="35"/>
        <v>1.3273260000000002E-2</v>
      </c>
      <c r="L89">
        <f t="shared" si="44"/>
        <v>3.6507692698870858E-2</v>
      </c>
      <c r="O89">
        <f t="shared" si="45"/>
        <v>2.5781732583942604E-2</v>
      </c>
      <c r="Q89">
        <f t="shared" si="46"/>
        <v>1.3690100002073524E-2</v>
      </c>
      <c r="T89">
        <f t="shared" si="47"/>
        <v>6.0291200409131801E-2</v>
      </c>
    </row>
    <row r="90" spans="1:20" hidden="1" x14ac:dyDescent="0.3">
      <c r="A90">
        <v>2001</v>
      </c>
      <c r="B90">
        <v>2</v>
      </c>
      <c r="C90" t="s">
        <v>211</v>
      </c>
      <c r="D90">
        <v>32</v>
      </c>
      <c r="E90" t="s">
        <v>213</v>
      </c>
      <c r="F90">
        <v>3</v>
      </c>
      <c r="G90">
        <v>9.5</v>
      </c>
      <c r="H90">
        <f t="shared" si="34"/>
        <v>9.5000000000000001E-2</v>
      </c>
      <c r="I90">
        <v>3</v>
      </c>
      <c r="J90">
        <v>0.9</v>
      </c>
      <c r="K90">
        <f t="shared" si="35"/>
        <v>7.088235E-3</v>
      </c>
      <c r="L90">
        <f t="shared" si="44"/>
        <v>1.4521858473096351E-2</v>
      </c>
      <c r="O90">
        <f t="shared" si="45"/>
        <v>1.0255336453700643E-2</v>
      </c>
      <c r="Q90">
        <f t="shared" si="46"/>
        <v>5.4455836569150418E-3</v>
      </c>
      <c r="T90">
        <f t="shared" si="47"/>
        <v>2.3982350425053842E-2</v>
      </c>
    </row>
    <row r="91" spans="1:20" hidden="1" x14ac:dyDescent="0.3">
      <c r="A91">
        <v>2001</v>
      </c>
      <c r="B91">
        <v>2</v>
      </c>
      <c r="C91" t="s">
        <v>211</v>
      </c>
      <c r="D91">
        <v>33</v>
      </c>
      <c r="E91" t="s">
        <v>213</v>
      </c>
      <c r="F91">
        <v>4</v>
      </c>
      <c r="G91">
        <v>22.7</v>
      </c>
      <c r="H91">
        <f t="shared" si="34"/>
        <v>0.22699999999999998</v>
      </c>
      <c r="I91">
        <v>5.9</v>
      </c>
      <c r="J91">
        <v>3.1</v>
      </c>
      <c r="K91">
        <f t="shared" si="35"/>
        <v>4.047087659999999E-2</v>
      </c>
      <c r="L91">
        <f t="shared" si="44"/>
        <v>0.13062997332140822</v>
      </c>
      <c r="O91">
        <f t="shared" si="45"/>
        <v>9.2250887159578493E-2</v>
      </c>
      <c r="Q91">
        <f t="shared" si="46"/>
        <v>4.8985221081736183E-2</v>
      </c>
      <c r="T91">
        <f t="shared" si="47"/>
        <v>0.21573091364396615</v>
      </c>
    </row>
    <row r="92" spans="1:20" hidden="1" x14ac:dyDescent="0.3">
      <c r="A92">
        <v>2001</v>
      </c>
      <c r="B92">
        <v>2</v>
      </c>
      <c r="C92" t="s">
        <v>211</v>
      </c>
      <c r="D92">
        <v>34</v>
      </c>
      <c r="E92" t="s">
        <v>213</v>
      </c>
      <c r="F92">
        <v>4</v>
      </c>
      <c r="G92">
        <v>11.6</v>
      </c>
      <c r="H92">
        <f t="shared" si="34"/>
        <v>0.11599999999999999</v>
      </c>
      <c r="I92">
        <v>4.3</v>
      </c>
      <c r="J92">
        <v>1.6</v>
      </c>
      <c r="K92">
        <f t="shared" si="35"/>
        <v>1.0568342399999998E-2</v>
      </c>
      <c r="L92">
        <f t="shared" si="44"/>
        <v>2.8358685685975164E-2</v>
      </c>
      <c r="O92">
        <f t="shared" si="45"/>
        <v>2.0026903831435662E-2</v>
      </c>
      <c r="Q92">
        <f t="shared" si="46"/>
        <v>1.0634285934492338E-2</v>
      </c>
      <c r="T92">
        <f t="shared" si="47"/>
        <v>4.6833395255504243E-2</v>
      </c>
    </row>
    <row r="93" spans="1:20" hidden="1" x14ac:dyDescent="0.3">
      <c r="A93">
        <v>2001</v>
      </c>
      <c r="B93">
        <v>2</v>
      </c>
      <c r="C93" t="s">
        <v>211</v>
      </c>
      <c r="D93">
        <v>35</v>
      </c>
      <c r="E93" t="s">
        <v>213</v>
      </c>
      <c r="F93">
        <v>3</v>
      </c>
      <c r="G93">
        <v>14.9</v>
      </c>
      <c r="H93">
        <f t="shared" si="34"/>
        <v>0.14899999999999999</v>
      </c>
      <c r="I93">
        <v>4.2</v>
      </c>
      <c r="J93">
        <v>2</v>
      </c>
      <c r="K93">
        <f t="shared" si="35"/>
        <v>1.7436665399999999E-2</v>
      </c>
      <c r="L93">
        <f t="shared" si="44"/>
        <v>4.470874569655011E-2</v>
      </c>
      <c r="O93">
        <f t="shared" si="45"/>
        <v>3.1573316210903687E-2</v>
      </c>
      <c r="Q93">
        <f t="shared" si="46"/>
        <v>1.6765430907989858E-2</v>
      </c>
      <c r="T93">
        <f t="shared" si="47"/>
        <v>7.3834957718787342E-2</v>
      </c>
    </row>
    <row r="94" spans="1:20" hidden="1" x14ac:dyDescent="0.3">
      <c r="A94">
        <v>2001</v>
      </c>
      <c r="B94">
        <v>2</v>
      </c>
      <c r="C94" t="s">
        <v>211</v>
      </c>
      <c r="D94">
        <v>36</v>
      </c>
      <c r="E94" t="s">
        <v>218</v>
      </c>
      <c r="F94">
        <v>5</v>
      </c>
      <c r="G94">
        <v>19.600000000000001</v>
      </c>
      <c r="H94">
        <f t="shared" si="34"/>
        <v>0.19600000000000001</v>
      </c>
      <c r="I94">
        <v>9.8000000000000007</v>
      </c>
      <c r="J94">
        <v>5.3</v>
      </c>
      <c r="K94">
        <f t="shared" si="35"/>
        <v>3.0171926400000004E-2</v>
      </c>
      <c r="L94">
        <f>0.000057*(G94^1.897696*I94^1.002687+0.000031*G94^2)</f>
        <v>0.15924851259160339</v>
      </c>
      <c r="O94">
        <f>L94*0.43*0.75</f>
        <v>5.1357645310792094E-2</v>
      </c>
      <c r="Q94">
        <f>O94*0.52</f>
        <v>2.6705975561611889E-2</v>
      </c>
      <c r="T94">
        <f>(L94*0.43*0.75)*(1+0.2)*0.52*3.67</f>
        <v>0.11761311637333877</v>
      </c>
    </row>
    <row r="95" spans="1:20" hidden="1" x14ac:dyDescent="0.3">
      <c r="A95">
        <v>2001</v>
      </c>
      <c r="B95">
        <v>2</v>
      </c>
      <c r="C95" t="s">
        <v>211</v>
      </c>
      <c r="D95">
        <v>37</v>
      </c>
      <c r="E95" t="s">
        <v>213</v>
      </c>
      <c r="F95">
        <v>3</v>
      </c>
      <c r="G95">
        <v>9.5</v>
      </c>
      <c r="H95">
        <f t="shared" si="34"/>
        <v>9.5000000000000001E-2</v>
      </c>
      <c r="I95">
        <v>3.1</v>
      </c>
      <c r="J95">
        <v>1.6</v>
      </c>
      <c r="K95">
        <f t="shared" si="35"/>
        <v>7.088235E-3</v>
      </c>
      <c r="L95">
        <f t="shared" ref="L95:L101" si="48">0.000084*(G95^1.894314*I95^0.808223+0.000031*G95^2)</f>
        <v>1.4911847943138169E-2</v>
      </c>
      <c r="O95">
        <f t="shared" ref="O95:O101" si="49">L95*0.66*1.07</f>
        <v>1.0530747017444176E-2</v>
      </c>
      <c r="Q95">
        <f t="shared" ref="Q95:Q101" si="50">O95*0.531</f>
        <v>5.5918266662628576E-3</v>
      </c>
      <c r="T95">
        <f t="shared" ref="T95:T101" si="51">(L95*0.66*1.07)*(1+0.2)*0.531*3.67</f>
        <v>2.4626404638221622E-2</v>
      </c>
    </row>
    <row r="96" spans="1:20" hidden="1" x14ac:dyDescent="0.3">
      <c r="A96">
        <v>2001</v>
      </c>
      <c r="B96">
        <v>2</v>
      </c>
      <c r="C96" t="s">
        <v>211</v>
      </c>
      <c r="D96">
        <v>38</v>
      </c>
      <c r="E96" t="s">
        <v>213</v>
      </c>
      <c r="F96">
        <v>5</v>
      </c>
      <c r="G96">
        <v>9.3000000000000007</v>
      </c>
      <c r="H96">
        <f t="shared" si="34"/>
        <v>9.3000000000000013E-2</v>
      </c>
      <c r="I96">
        <v>3</v>
      </c>
      <c r="J96">
        <v>1.7</v>
      </c>
      <c r="K96">
        <f t="shared" si="35"/>
        <v>6.7929246000000016E-3</v>
      </c>
      <c r="L96">
        <f t="shared" si="48"/>
        <v>1.3948177925931317E-2</v>
      </c>
      <c r="O96">
        <f t="shared" si="49"/>
        <v>9.8502032512926968E-3</v>
      </c>
      <c r="Q96">
        <f t="shared" si="50"/>
        <v>5.2304579264364224E-3</v>
      </c>
      <c r="T96">
        <f t="shared" si="51"/>
        <v>2.3034936708026001E-2</v>
      </c>
    </row>
    <row r="97" spans="1:24" hidden="1" x14ac:dyDescent="0.3">
      <c r="A97">
        <v>2001</v>
      </c>
      <c r="B97">
        <v>2</v>
      </c>
      <c r="C97" t="s">
        <v>211</v>
      </c>
      <c r="D97">
        <v>39</v>
      </c>
      <c r="E97" t="s">
        <v>213</v>
      </c>
      <c r="F97">
        <v>3</v>
      </c>
      <c r="G97">
        <v>9</v>
      </c>
      <c r="H97">
        <f t="shared" si="34"/>
        <v>0.09</v>
      </c>
      <c r="I97">
        <v>2.5</v>
      </c>
      <c r="J97">
        <v>1.3</v>
      </c>
      <c r="K97">
        <f t="shared" si="35"/>
        <v>6.3617399999999994E-3</v>
      </c>
      <c r="L97">
        <f t="shared" si="48"/>
        <v>1.1312187540837024E-2</v>
      </c>
      <c r="O97">
        <f t="shared" si="49"/>
        <v>7.9886668413391062E-3</v>
      </c>
      <c r="Q97">
        <f t="shared" si="50"/>
        <v>4.2419820927510656E-3</v>
      </c>
      <c r="T97">
        <f t="shared" si="51"/>
        <v>1.8681689136475693E-2</v>
      </c>
    </row>
    <row r="98" spans="1:24" hidden="1" x14ac:dyDescent="0.3">
      <c r="A98">
        <v>2001</v>
      </c>
      <c r="B98">
        <v>2</v>
      </c>
      <c r="C98" t="s">
        <v>211</v>
      </c>
      <c r="D98">
        <v>40</v>
      </c>
      <c r="E98" t="s">
        <v>213</v>
      </c>
      <c r="F98">
        <v>3</v>
      </c>
      <c r="G98">
        <v>16.8</v>
      </c>
      <c r="H98">
        <f t="shared" si="34"/>
        <v>0.16800000000000001</v>
      </c>
      <c r="I98">
        <v>5.3</v>
      </c>
      <c r="J98">
        <v>2.1</v>
      </c>
      <c r="K98">
        <f t="shared" si="35"/>
        <v>2.2167129600000002E-2</v>
      </c>
      <c r="L98">
        <f t="shared" si="48"/>
        <v>6.7729979096856491E-2</v>
      </c>
      <c r="O98">
        <f t="shared" si="49"/>
        <v>4.7830911238200061E-2</v>
      </c>
      <c r="Q98">
        <f t="shared" si="50"/>
        <v>2.5398213867484233E-2</v>
      </c>
      <c r="T98">
        <f t="shared" si="51"/>
        <v>0.11185373387240057</v>
      </c>
    </row>
    <row r="99" spans="1:24" hidden="1" x14ac:dyDescent="0.3">
      <c r="A99">
        <v>2001</v>
      </c>
      <c r="B99">
        <v>2</v>
      </c>
      <c r="C99" t="s">
        <v>211</v>
      </c>
      <c r="D99">
        <v>41</v>
      </c>
      <c r="E99" t="s">
        <v>213</v>
      </c>
      <c r="F99">
        <v>5</v>
      </c>
      <c r="G99">
        <v>31.3</v>
      </c>
      <c r="H99">
        <f t="shared" si="34"/>
        <v>0.313</v>
      </c>
      <c r="I99">
        <v>6.4</v>
      </c>
      <c r="J99">
        <v>1.6</v>
      </c>
      <c r="K99">
        <f t="shared" si="35"/>
        <v>7.6944852600000002E-2</v>
      </c>
      <c r="L99">
        <f t="shared" si="48"/>
        <v>0.25638191131199273</v>
      </c>
      <c r="O99">
        <f t="shared" si="49"/>
        <v>0.18105690576852929</v>
      </c>
      <c r="Q99">
        <f t="shared" si="50"/>
        <v>9.6141216963089055E-2</v>
      </c>
      <c r="T99">
        <f t="shared" si="51"/>
        <v>0.42340591950544415</v>
      </c>
    </row>
    <row r="100" spans="1:24" hidden="1" x14ac:dyDescent="0.3">
      <c r="A100">
        <v>2001</v>
      </c>
      <c r="B100">
        <v>2</v>
      </c>
      <c r="C100" t="s">
        <v>211</v>
      </c>
      <c r="D100">
        <v>42</v>
      </c>
      <c r="E100" t="s">
        <v>213</v>
      </c>
      <c r="F100">
        <v>5</v>
      </c>
      <c r="G100">
        <v>12</v>
      </c>
      <c r="H100">
        <f t="shared" si="34"/>
        <v>0.12</v>
      </c>
      <c r="I100">
        <v>4.5</v>
      </c>
      <c r="J100">
        <v>1.5</v>
      </c>
      <c r="K100">
        <f t="shared" si="35"/>
        <v>1.130976E-2</v>
      </c>
      <c r="L100">
        <f t="shared" si="48"/>
        <v>3.1371407031463593E-2</v>
      </c>
      <c r="O100">
        <f t="shared" si="49"/>
        <v>2.215448764561959E-2</v>
      </c>
      <c r="Q100">
        <f t="shared" si="50"/>
        <v>1.1764032939824002E-2</v>
      </c>
      <c r="T100">
        <f t="shared" si="51"/>
        <v>5.1808801066984905E-2</v>
      </c>
    </row>
    <row r="101" spans="1:24" hidden="1" x14ac:dyDescent="0.3">
      <c r="A101">
        <v>2001</v>
      </c>
      <c r="B101">
        <v>2</v>
      </c>
      <c r="C101" t="s">
        <v>211</v>
      </c>
      <c r="D101">
        <v>43</v>
      </c>
      <c r="E101" t="s">
        <v>213</v>
      </c>
      <c r="F101">
        <v>3</v>
      </c>
      <c r="G101">
        <v>9</v>
      </c>
      <c r="H101">
        <f t="shared" si="34"/>
        <v>0.09</v>
      </c>
      <c r="I101">
        <v>3.1</v>
      </c>
      <c r="J101">
        <v>1.9</v>
      </c>
      <c r="K101">
        <f t="shared" si="35"/>
        <v>6.3617399999999994E-3</v>
      </c>
      <c r="L101">
        <f t="shared" si="48"/>
        <v>1.3460179729037175E-2</v>
      </c>
      <c r="O101">
        <f t="shared" si="49"/>
        <v>9.5055789246460548E-3</v>
      </c>
      <c r="Q101">
        <f t="shared" si="50"/>
        <v>5.0474624089870551E-3</v>
      </c>
      <c r="T101">
        <f t="shared" si="51"/>
        <v>2.2229024449178989E-2</v>
      </c>
    </row>
    <row r="102" spans="1:24" hidden="1" x14ac:dyDescent="0.3">
      <c r="A102">
        <v>2001</v>
      </c>
      <c r="B102">
        <v>2</v>
      </c>
      <c r="C102" t="s">
        <v>211</v>
      </c>
      <c r="D102">
        <v>44</v>
      </c>
      <c r="E102" t="s">
        <v>218</v>
      </c>
      <c r="F102">
        <v>4</v>
      </c>
      <c r="G102">
        <v>8.5</v>
      </c>
      <c r="H102">
        <f t="shared" si="34"/>
        <v>8.5000000000000006E-2</v>
      </c>
      <c r="I102">
        <v>5</v>
      </c>
      <c r="J102">
        <v>3.1</v>
      </c>
      <c r="K102">
        <f t="shared" si="35"/>
        <v>5.6745150000000006E-3</v>
      </c>
      <c r="L102">
        <f>0.000057*(G102^1.897696*I102^1.002687+0.000031*G102^2)</f>
        <v>1.6614256354015339E-2</v>
      </c>
      <c r="O102">
        <f>L102*0.43*0.75</f>
        <v>5.3580976741699465E-3</v>
      </c>
      <c r="Q102">
        <f>O102*0.52</f>
        <v>2.7862107905683724E-3</v>
      </c>
      <c r="T102">
        <f>(L102*0.43*0.75)*(1+0.2)*0.52*3.67</f>
        <v>1.227047232166311E-2</v>
      </c>
    </row>
    <row r="103" spans="1:24" hidden="1" x14ac:dyDescent="0.3">
      <c r="A103">
        <v>2001</v>
      </c>
      <c r="B103">
        <v>2</v>
      </c>
      <c r="C103" t="s">
        <v>211</v>
      </c>
      <c r="D103">
        <v>45</v>
      </c>
      <c r="E103" t="s">
        <v>219</v>
      </c>
      <c r="F103">
        <v>5</v>
      </c>
      <c r="G103">
        <v>29</v>
      </c>
      <c r="H103">
        <f t="shared" si="34"/>
        <v>0.28999999999999998</v>
      </c>
      <c r="I103">
        <v>3</v>
      </c>
      <c r="J103">
        <v>1.9</v>
      </c>
      <c r="K103">
        <f t="shared" si="35"/>
        <v>6.6052139999999995E-2</v>
      </c>
      <c r="L103">
        <f>0.000084*(G103^1.894314*I103^0.808223+0.000034*G103^2)</f>
        <v>0.1202677904967963</v>
      </c>
      <c r="O103">
        <f>L103*0.75*1.07</f>
        <v>9.6514901873679032E-2</v>
      </c>
      <c r="Q103">
        <f>O103*0.531</f>
        <v>5.1249412894923567E-2</v>
      </c>
      <c r="T103">
        <f>(L103*0.75*1.07)*(1+0.2)*0.531*3.67</f>
        <v>0.22570241438924338</v>
      </c>
      <c r="U103">
        <v>64</v>
      </c>
      <c r="V103">
        <v>71</v>
      </c>
      <c r="W103">
        <v>10</v>
      </c>
      <c r="X103">
        <v>6</v>
      </c>
    </row>
    <row r="104" spans="1:24" hidden="1" x14ac:dyDescent="0.3">
      <c r="A104">
        <v>2001</v>
      </c>
      <c r="B104">
        <v>2</v>
      </c>
      <c r="C104" t="s">
        <v>211</v>
      </c>
      <c r="D104">
        <v>46</v>
      </c>
      <c r="E104" t="s">
        <v>213</v>
      </c>
      <c r="F104">
        <v>3</v>
      </c>
      <c r="G104">
        <v>7.5</v>
      </c>
      <c r="H104">
        <f t="shared" si="34"/>
        <v>7.4999999999999997E-2</v>
      </c>
      <c r="I104">
        <v>3.4</v>
      </c>
      <c r="J104">
        <v>1.1000000000000001</v>
      </c>
      <c r="K104">
        <f t="shared" si="35"/>
        <v>4.4178749999999999E-3</v>
      </c>
      <c r="L104">
        <f t="shared" ref="L104:L105" si="52">0.000084*(G104^1.894314*I104^0.808223+0.000031*G104^2)</f>
        <v>1.0267855976645006E-2</v>
      </c>
      <c r="O104">
        <f>L104*0.66*1.07</f>
        <v>7.2511598907067038E-3</v>
      </c>
      <c r="Q104">
        <f t="shared" ref="Q104:Q105" si="53">O104*0.531</f>
        <v>3.85036590196526E-3</v>
      </c>
      <c r="T104">
        <f>(L104*0.66*1.07)*(1+0.2)*0.531*3.67</f>
        <v>1.6957011432255007E-2</v>
      </c>
      <c r="U104">
        <v>43</v>
      </c>
      <c r="V104">
        <v>50</v>
      </c>
      <c r="W104">
        <v>10</v>
      </c>
      <c r="X104">
        <v>4</v>
      </c>
    </row>
    <row r="105" spans="1:24" hidden="1" x14ac:dyDescent="0.3">
      <c r="A105">
        <v>2001</v>
      </c>
      <c r="B105">
        <v>2</v>
      </c>
      <c r="C105" t="s">
        <v>211</v>
      </c>
      <c r="D105">
        <v>47</v>
      </c>
      <c r="E105" t="s">
        <v>213</v>
      </c>
      <c r="F105">
        <v>3</v>
      </c>
      <c r="G105">
        <v>10</v>
      </c>
      <c r="H105">
        <f t="shared" si="34"/>
        <v>0.1</v>
      </c>
      <c r="I105">
        <v>4.3</v>
      </c>
      <c r="J105">
        <v>1</v>
      </c>
      <c r="K105">
        <f t="shared" si="35"/>
        <v>7.8540000000000016E-3</v>
      </c>
      <c r="L105">
        <f t="shared" si="52"/>
        <v>2.1408307995529192E-2</v>
      </c>
      <c r="O105">
        <f>L105*0.66*1.07</f>
        <v>1.5118547106442717E-2</v>
      </c>
      <c r="Q105">
        <f t="shared" si="53"/>
        <v>8.0279485135210833E-3</v>
      </c>
      <c r="T105">
        <f>(L105*0.66*1.07)*(1+0.2)*0.531*3.67</f>
        <v>3.5355085253546852E-2</v>
      </c>
    </row>
    <row r="106" spans="1:24" hidden="1" x14ac:dyDescent="0.3">
      <c r="A106">
        <v>2001</v>
      </c>
      <c r="B106">
        <v>3</v>
      </c>
      <c r="C106" t="s">
        <v>211</v>
      </c>
      <c r="D106">
        <v>1</v>
      </c>
      <c r="E106" t="s">
        <v>216</v>
      </c>
      <c r="F106">
        <v>4</v>
      </c>
      <c r="G106">
        <v>29.5</v>
      </c>
      <c r="H106">
        <f t="shared" si="34"/>
        <v>0.29499999999999998</v>
      </c>
      <c r="I106">
        <v>10.5</v>
      </c>
      <c r="J106">
        <v>3</v>
      </c>
      <c r="K106">
        <f t="shared" si="35"/>
        <v>6.8349434999999986E-2</v>
      </c>
      <c r="L106">
        <f>0.000086*(G106^1.882935*I106^0.813269+0.000016*G106^2)</f>
        <v>0.34086381050859599</v>
      </c>
      <c r="O106">
        <f>L106*0.45*0.75</f>
        <v>0.11504153604665115</v>
      </c>
      <c r="Q106">
        <f>O106*0.52</f>
        <v>5.9821598744258603E-2</v>
      </c>
      <c r="T106">
        <f>(L106*0.45*0.75)*(1+0.2)*0.52*3.67</f>
        <v>0.26345432086971488</v>
      </c>
    </row>
    <row r="107" spans="1:24" hidden="1" x14ac:dyDescent="0.3">
      <c r="A107">
        <v>2001</v>
      </c>
      <c r="B107">
        <v>3</v>
      </c>
      <c r="C107" t="s">
        <v>211</v>
      </c>
      <c r="D107">
        <v>2</v>
      </c>
      <c r="E107" t="s">
        <v>218</v>
      </c>
      <c r="F107">
        <v>5</v>
      </c>
      <c r="G107">
        <v>16</v>
      </c>
      <c r="H107">
        <f t="shared" si="34"/>
        <v>0.16</v>
      </c>
      <c r="I107">
        <v>8.6</v>
      </c>
      <c r="J107">
        <v>4.4000000000000004</v>
      </c>
      <c r="K107">
        <f t="shared" si="35"/>
        <v>2.0106240000000001E-2</v>
      </c>
      <c r="L107">
        <f>0.000057*(G107^1.897696*I107^1.002687+0.000031*G107^2)</f>
        <v>9.504735719962655E-2</v>
      </c>
      <c r="O107">
        <f>L107*0.43*0.75</f>
        <v>3.0652772696879563E-2</v>
      </c>
      <c r="Q107">
        <f>O107*0.52</f>
        <v>1.5939441802377372E-2</v>
      </c>
      <c r="T107">
        <f>(L107*0.43*0.75)*(1+0.2)*0.52*3.67</f>
        <v>7.0197301697669953E-2</v>
      </c>
    </row>
    <row r="108" spans="1:24" hidden="1" x14ac:dyDescent="0.3">
      <c r="A108" s="26">
        <v>1003</v>
      </c>
      <c r="B108">
        <v>3</v>
      </c>
      <c r="C108" t="s">
        <v>211</v>
      </c>
      <c r="D108">
        <v>3</v>
      </c>
      <c r="E108" t="s">
        <v>214</v>
      </c>
      <c r="F108">
        <v>5</v>
      </c>
      <c r="G108">
        <v>9</v>
      </c>
      <c r="H108">
        <f t="shared" si="34"/>
        <v>0.09</v>
      </c>
      <c r="I108">
        <v>4.7</v>
      </c>
      <c r="J108">
        <v>1.5</v>
      </c>
      <c r="K108">
        <f t="shared" si="35"/>
        <v>6.3617399999999994E-3</v>
      </c>
      <c r="L108">
        <f>0.000081*(G108^1.864042*I108^0.850892+0.000027*G108^2)</f>
        <v>1.8160176352872336E-2</v>
      </c>
      <c r="O108">
        <f>L108*0.47*0.75</f>
        <v>6.4014621643874985E-3</v>
      </c>
      <c r="Q108">
        <f>O108*0.521</f>
        <v>3.335161787645887E-3</v>
      </c>
      <c r="T108">
        <f>(L108*0.47*0.75)*(1+0.2)*0.521*3.67</f>
        <v>1.4688052512792482E-2</v>
      </c>
    </row>
    <row r="109" spans="1:24" hidden="1" x14ac:dyDescent="0.3">
      <c r="A109">
        <v>2001</v>
      </c>
      <c r="B109">
        <v>3</v>
      </c>
      <c r="C109" t="s">
        <v>211</v>
      </c>
      <c r="D109">
        <v>4</v>
      </c>
      <c r="E109" t="s">
        <v>212</v>
      </c>
      <c r="F109">
        <v>4</v>
      </c>
      <c r="G109">
        <v>23</v>
      </c>
      <c r="H109">
        <f t="shared" si="34"/>
        <v>0.23</v>
      </c>
      <c r="I109">
        <v>9</v>
      </c>
      <c r="J109">
        <v>4.3</v>
      </c>
      <c r="K109">
        <f t="shared" si="35"/>
        <v>4.154766E-2</v>
      </c>
      <c r="L109">
        <f t="shared" ref="L109" si="54">0.000062*(G109^1.947206*I109^0.894551+0.000039*G109^2)</f>
        <v>0.19841645815880088</v>
      </c>
      <c r="O109">
        <f>L109*0.47*0.75</f>
        <v>6.9941801500977313E-2</v>
      </c>
      <c r="Q109">
        <f>O109*0.52</f>
        <v>3.6369736780508206E-2</v>
      </c>
      <c r="T109">
        <f>(L109*0.47*0.75)*(1+0.2)*0.52*3.67</f>
        <v>0.16017232078135812</v>
      </c>
    </row>
    <row r="110" spans="1:24" hidden="1" x14ac:dyDescent="0.3">
      <c r="A110">
        <v>2001</v>
      </c>
      <c r="B110">
        <v>3</v>
      </c>
      <c r="C110" t="s">
        <v>211</v>
      </c>
      <c r="D110">
        <v>6</v>
      </c>
      <c r="E110" t="s">
        <v>218</v>
      </c>
      <c r="F110">
        <v>4</v>
      </c>
      <c r="G110">
        <v>24.4</v>
      </c>
      <c r="H110">
        <f t="shared" si="34"/>
        <v>0.24399999999999999</v>
      </c>
      <c r="I110">
        <v>9.5</v>
      </c>
      <c r="J110">
        <v>4.2</v>
      </c>
      <c r="K110">
        <f t="shared" si="35"/>
        <v>4.6759574399999997E-2</v>
      </c>
      <c r="L110">
        <f t="shared" ref="L110:L111" si="55">0.000057*(G110^1.897696*I110^1.002687+0.000031*G110^2)</f>
        <v>0.23392233009482</v>
      </c>
      <c r="O110">
        <f>L110*0.43*0.75</f>
        <v>7.543995145557944E-2</v>
      </c>
      <c r="Q110">
        <f t="shared" ref="Q110:Q111" si="56">O110*0.52</f>
        <v>3.9228774756901313E-2</v>
      </c>
      <c r="T110">
        <f>(L110*0.43*0.75)*(1+0.2)*0.52*3.67</f>
        <v>0.17276352402939338</v>
      </c>
    </row>
    <row r="111" spans="1:24" hidden="1" x14ac:dyDescent="0.3">
      <c r="A111">
        <v>2001</v>
      </c>
      <c r="B111">
        <v>3</v>
      </c>
      <c r="C111" t="s">
        <v>211</v>
      </c>
      <c r="D111">
        <v>7</v>
      </c>
      <c r="E111" t="s">
        <v>218</v>
      </c>
      <c r="F111">
        <v>4</v>
      </c>
      <c r="G111">
        <v>23.2</v>
      </c>
      <c r="H111">
        <f t="shared" si="34"/>
        <v>0.23199999999999998</v>
      </c>
      <c r="I111">
        <v>9.6</v>
      </c>
      <c r="J111">
        <v>4.3</v>
      </c>
      <c r="K111">
        <f t="shared" si="35"/>
        <v>4.2273369599999992E-2</v>
      </c>
      <c r="L111">
        <f t="shared" si="55"/>
        <v>0.2148169080301314</v>
      </c>
      <c r="O111">
        <f>L111*0.43*0.75</f>
        <v>6.9278452839717369E-2</v>
      </c>
      <c r="Q111">
        <f t="shared" si="56"/>
        <v>3.6024795476653035E-2</v>
      </c>
      <c r="T111">
        <f>(L111*0.43*0.75)*(1+0.2)*0.52*3.67</f>
        <v>0.15865319927917998</v>
      </c>
    </row>
    <row r="112" spans="1:24" hidden="1" x14ac:dyDescent="0.3">
      <c r="A112">
        <v>2001</v>
      </c>
      <c r="B112">
        <v>3</v>
      </c>
      <c r="C112" t="s">
        <v>211</v>
      </c>
      <c r="D112">
        <v>8</v>
      </c>
      <c r="E112" t="s">
        <v>212</v>
      </c>
      <c r="F112">
        <v>1</v>
      </c>
      <c r="G112">
        <v>48</v>
      </c>
      <c r="H112">
        <f t="shared" si="34"/>
        <v>0.48</v>
      </c>
      <c r="I112">
        <v>18</v>
      </c>
      <c r="J112">
        <v>8.5</v>
      </c>
      <c r="K112">
        <f t="shared" si="35"/>
        <v>0.18095616</v>
      </c>
      <c r="L112">
        <f>0.000062*(G112^1.947206*I112^0.894551+0.000039*G112^2)</f>
        <v>1.5453311349758063</v>
      </c>
      <c r="O112">
        <f>L112*0.47*0.75</f>
        <v>0.5447292250789717</v>
      </c>
      <c r="Q112">
        <f>O112*0.52</f>
        <v>0.28325919704106528</v>
      </c>
      <c r="T112">
        <f>(L112*0.47*0.75)*(1+0.2)*0.52*3.67</f>
        <v>1.2474735037688516</v>
      </c>
    </row>
    <row r="113" spans="1:24" hidden="1" x14ac:dyDescent="0.3">
      <c r="A113">
        <v>2001</v>
      </c>
      <c r="B113">
        <v>3</v>
      </c>
      <c r="C113" t="s">
        <v>211</v>
      </c>
      <c r="D113">
        <v>9</v>
      </c>
      <c r="E113" t="s">
        <v>217</v>
      </c>
      <c r="F113">
        <v>4</v>
      </c>
      <c r="G113">
        <v>18.399999999999999</v>
      </c>
      <c r="H113">
        <f t="shared" si="34"/>
        <v>0.184</v>
      </c>
      <c r="I113">
        <v>9.1</v>
      </c>
      <c r="J113">
        <v>4.5</v>
      </c>
      <c r="K113">
        <f t="shared" si="35"/>
        <v>2.6590502399999997E-2</v>
      </c>
      <c r="L113">
        <f>0.000059*(G113^1.965295*I113^0.892133+0.000019*G113^2)</f>
        <v>0.12947499490626307</v>
      </c>
      <c r="O113">
        <f>L113*0.47*0.75</f>
        <v>4.5639935704457735E-2</v>
      </c>
      <c r="Q113">
        <f>O113*0.52</f>
        <v>2.3732766566318023E-2</v>
      </c>
      <c r="T113">
        <f>(L113*0.47*0.75)*(1+0.2)*0.52*3.67</f>
        <v>0.10451910395806456</v>
      </c>
    </row>
    <row r="114" spans="1:24" hidden="1" x14ac:dyDescent="0.3">
      <c r="A114" s="26">
        <v>1003</v>
      </c>
      <c r="B114">
        <v>3</v>
      </c>
      <c r="C114" t="s">
        <v>211</v>
      </c>
      <c r="D114">
        <v>10</v>
      </c>
      <c r="E114" t="s">
        <v>214</v>
      </c>
      <c r="F114">
        <v>3</v>
      </c>
      <c r="G114">
        <v>8.5</v>
      </c>
      <c r="H114">
        <f t="shared" si="34"/>
        <v>8.5000000000000006E-2</v>
      </c>
      <c r="I114">
        <v>3.2</v>
      </c>
      <c r="J114">
        <v>1.1000000000000001</v>
      </c>
      <c r="K114">
        <f t="shared" si="35"/>
        <v>5.6745150000000006E-3</v>
      </c>
      <c r="L114">
        <f t="shared" ref="L114:L116" si="57">0.000081*(G114^1.864042*I114^0.850892+0.000027*G114^2)</f>
        <v>1.1770497989888003E-2</v>
      </c>
      <c r="O114">
        <f t="shared" ref="O114:O116" si="58">L114*0.47*0.75</f>
        <v>4.1491005414355207E-3</v>
      </c>
      <c r="Q114">
        <f t="shared" ref="Q114:Q116" si="59">O114*0.521</f>
        <v>2.1616813820879064E-3</v>
      </c>
      <c r="T114">
        <f t="shared" ref="T114:T116" si="60">(L114*0.47*0.75)*(1+0.2)*0.521*3.67</f>
        <v>9.5200448067151392E-3</v>
      </c>
    </row>
    <row r="115" spans="1:24" hidden="1" x14ac:dyDescent="0.3">
      <c r="A115" s="26">
        <v>1003</v>
      </c>
      <c r="B115">
        <v>3</v>
      </c>
      <c r="C115" t="s">
        <v>211</v>
      </c>
      <c r="D115">
        <v>11</v>
      </c>
      <c r="E115" t="s">
        <v>214</v>
      </c>
      <c r="F115">
        <v>3</v>
      </c>
      <c r="G115">
        <v>9.3000000000000007</v>
      </c>
      <c r="H115">
        <f t="shared" si="34"/>
        <v>9.3000000000000013E-2</v>
      </c>
      <c r="I115">
        <v>7.8</v>
      </c>
      <c r="J115">
        <v>4.9000000000000004</v>
      </c>
      <c r="K115">
        <f t="shared" si="35"/>
        <v>6.7929246000000016E-3</v>
      </c>
      <c r="L115">
        <f t="shared" si="57"/>
        <v>2.9706866000555703E-2</v>
      </c>
      <c r="O115">
        <f t="shared" si="58"/>
        <v>1.0471670265195885E-2</v>
      </c>
      <c r="Q115">
        <f t="shared" si="59"/>
        <v>5.4557402081670562E-3</v>
      </c>
      <c r="T115">
        <f t="shared" si="60"/>
        <v>2.4027079876767714E-2</v>
      </c>
    </row>
    <row r="116" spans="1:24" hidden="1" x14ac:dyDescent="0.3">
      <c r="A116" s="26">
        <v>1003</v>
      </c>
      <c r="B116">
        <v>3</v>
      </c>
      <c r="C116" t="s">
        <v>211</v>
      </c>
      <c r="D116">
        <v>13</v>
      </c>
      <c r="E116" t="s">
        <v>214</v>
      </c>
      <c r="F116">
        <v>3</v>
      </c>
      <c r="G116">
        <v>17.100000000000001</v>
      </c>
      <c r="H116">
        <f t="shared" si="34"/>
        <v>0.17100000000000001</v>
      </c>
      <c r="I116">
        <v>5.5</v>
      </c>
      <c r="J116">
        <v>1.3</v>
      </c>
      <c r="K116">
        <f t="shared" si="35"/>
        <v>2.2965881400000002E-2</v>
      </c>
      <c r="L116">
        <f t="shared" si="57"/>
        <v>6.8677470035587773E-2</v>
      </c>
      <c r="O116">
        <f t="shared" si="58"/>
        <v>2.4208808187544686E-2</v>
      </c>
      <c r="Q116">
        <f t="shared" si="59"/>
        <v>1.2612789065710782E-2</v>
      </c>
      <c r="T116">
        <f t="shared" si="60"/>
        <v>5.5546723045390281E-2</v>
      </c>
    </row>
    <row r="117" spans="1:24" hidden="1" x14ac:dyDescent="0.3">
      <c r="A117">
        <v>2001</v>
      </c>
      <c r="B117">
        <v>3</v>
      </c>
      <c r="C117" t="s">
        <v>211</v>
      </c>
      <c r="D117">
        <v>14</v>
      </c>
      <c r="E117" t="s">
        <v>218</v>
      </c>
      <c r="F117">
        <v>4</v>
      </c>
      <c r="G117">
        <v>23.5</v>
      </c>
      <c r="H117">
        <f t="shared" si="34"/>
        <v>0.23499999999999999</v>
      </c>
      <c r="I117">
        <v>11.2</v>
      </c>
      <c r="J117">
        <v>5.6</v>
      </c>
      <c r="K117">
        <f t="shared" si="35"/>
        <v>4.3373714999999993E-2</v>
      </c>
      <c r="L117">
        <f t="shared" ref="L117:L118" si="61">0.000057*(G117^1.897696*I117^1.002687+0.000031*G117^2)</f>
        <v>0.25691163600318578</v>
      </c>
      <c r="O117">
        <f>L117*0.43*0.75</f>
        <v>8.2854002611027419E-2</v>
      </c>
      <c r="Q117">
        <f t="shared" ref="Q117:Q118" si="62">O117*0.52</f>
        <v>4.3084081357734262E-2</v>
      </c>
      <c r="T117">
        <f>(L117*0.43*0.75)*(1+0.2)*0.52*3.67</f>
        <v>0.18974229429946166</v>
      </c>
    </row>
    <row r="118" spans="1:24" hidden="1" x14ac:dyDescent="0.3">
      <c r="A118">
        <v>2001</v>
      </c>
      <c r="B118">
        <v>3</v>
      </c>
      <c r="C118" t="s">
        <v>211</v>
      </c>
      <c r="D118">
        <v>15</v>
      </c>
      <c r="E118" t="s">
        <v>218</v>
      </c>
      <c r="F118">
        <v>4</v>
      </c>
      <c r="G118">
        <v>24</v>
      </c>
      <c r="H118">
        <f t="shared" si="34"/>
        <v>0.24</v>
      </c>
      <c r="I118">
        <v>12.3</v>
      </c>
      <c r="J118">
        <v>6.1</v>
      </c>
      <c r="K118">
        <f t="shared" si="35"/>
        <v>4.5239040000000001E-2</v>
      </c>
      <c r="L118">
        <f t="shared" si="61"/>
        <v>0.29371856626865073</v>
      </c>
      <c r="O118">
        <f>L118*0.43*0.75</f>
        <v>9.4724237621639867E-2</v>
      </c>
      <c r="Q118">
        <f t="shared" si="62"/>
        <v>4.9256603563252732E-2</v>
      </c>
      <c r="T118">
        <f>(L118*0.43*0.75)*(1+0.2)*0.52*3.67</f>
        <v>0.21692608209256503</v>
      </c>
    </row>
    <row r="119" spans="1:24" hidden="1" x14ac:dyDescent="0.3">
      <c r="A119">
        <v>2001</v>
      </c>
      <c r="B119">
        <v>3</v>
      </c>
      <c r="C119" t="s">
        <v>211</v>
      </c>
      <c r="D119">
        <v>16</v>
      </c>
      <c r="E119" t="s">
        <v>212</v>
      </c>
      <c r="F119">
        <v>4</v>
      </c>
      <c r="G119">
        <v>28.8</v>
      </c>
      <c r="H119">
        <f t="shared" si="34"/>
        <v>0.28800000000000003</v>
      </c>
      <c r="I119">
        <v>12.8</v>
      </c>
      <c r="J119">
        <v>5.5</v>
      </c>
      <c r="K119">
        <f t="shared" si="35"/>
        <v>6.5144217600000012E-2</v>
      </c>
      <c r="L119">
        <f>0.000062*(G119^1.947206*I119^0.894551+0.000039*G119^2)</f>
        <v>0.42129601485611901</v>
      </c>
      <c r="O119">
        <f>L119*0.47*0.75</f>
        <v>0.14850684523678193</v>
      </c>
      <c r="Q119">
        <f>O119*0.52</f>
        <v>7.7223559523126609E-2</v>
      </c>
      <c r="T119">
        <f>(L119*0.47*0.75)*(1+0.2)*0.52*3.67</f>
        <v>0.34009255613984951</v>
      </c>
    </row>
    <row r="120" spans="1:24" hidden="1" x14ac:dyDescent="0.3">
      <c r="A120">
        <v>2001</v>
      </c>
      <c r="B120">
        <v>3</v>
      </c>
      <c r="C120" t="s">
        <v>211</v>
      </c>
      <c r="D120">
        <v>17</v>
      </c>
      <c r="E120" t="s">
        <v>218</v>
      </c>
      <c r="F120">
        <v>4</v>
      </c>
      <c r="G120">
        <v>22</v>
      </c>
      <c r="H120">
        <f t="shared" si="34"/>
        <v>0.22</v>
      </c>
      <c r="I120">
        <v>13</v>
      </c>
      <c r="J120">
        <v>7.3</v>
      </c>
      <c r="K120">
        <f t="shared" si="35"/>
        <v>3.8013359999999996E-2</v>
      </c>
      <c r="L120">
        <f>0.000057*(G120^1.897696*I120^1.002687+0.000031*G120^2)</f>
        <v>0.26322245571563124</v>
      </c>
      <c r="O120">
        <f>L120*0.43*0.75</f>
        <v>8.4889241968291063E-2</v>
      </c>
      <c r="Q120">
        <f>O120*0.52</f>
        <v>4.4142405823511352E-2</v>
      </c>
      <c r="T120">
        <f>(L120*0.43*0.75)*(1+0.2)*0.52*3.67</f>
        <v>0.19440315524674401</v>
      </c>
    </row>
    <row r="121" spans="1:24" hidden="1" x14ac:dyDescent="0.3">
      <c r="A121" s="26">
        <v>1003</v>
      </c>
      <c r="B121">
        <v>3</v>
      </c>
      <c r="C121" t="s">
        <v>211</v>
      </c>
      <c r="D121">
        <v>18</v>
      </c>
      <c r="E121" t="s">
        <v>214</v>
      </c>
      <c r="F121">
        <v>4</v>
      </c>
      <c r="G121">
        <v>8</v>
      </c>
      <c r="H121">
        <f t="shared" si="34"/>
        <v>0.08</v>
      </c>
      <c r="I121">
        <v>4.0999999999999996</v>
      </c>
      <c r="J121">
        <v>1.5</v>
      </c>
      <c r="K121">
        <f t="shared" si="35"/>
        <v>5.0265600000000002E-3</v>
      </c>
      <c r="L121">
        <f t="shared" ref="L121:L122" si="63">0.000081*(G121^1.864042*I121^0.850892+0.000027*G121^2)</f>
        <v>1.298076383663832E-2</v>
      </c>
      <c r="O121">
        <f t="shared" ref="O121:O122" si="64">L121*0.47*0.75</f>
        <v>4.575719252415008E-3</v>
      </c>
      <c r="Q121">
        <f t="shared" ref="Q121:Q122" si="65">O121*0.521</f>
        <v>2.3839497305082192E-3</v>
      </c>
      <c r="T121">
        <f t="shared" ref="T121:T122" si="66">(L121*0.47*0.75)*(1+0.2)*0.521*3.67</f>
        <v>1.0498914613158196E-2</v>
      </c>
    </row>
    <row r="122" spans="1:24" hidden="1" x14ac:dyDescent="0.3">
      <c r="A122" s="26">
        <v>1003</v>
      </c>
      <c r="B122">
        <v>3</v>
      </c>
      <c r="C122" t="s">
        <v>211</v>
      </c>
      <c r="D122">
        <v>19</v>
      </c>
      <c r="E122" t="s">
        <v>214</v>
      </c>
      <c r="F122">
        <v>3</v>
      </c>
      <c r="G122">
        <v>10</v>
      </c>
      <c r="H122">
        <f t="shared" si="34"/>
        <v>0.1</v>
      </c>
      <c r="I122">
        <v>4.5999999999999996</v>
      </c>
      <c r="J122">
        <v>1.6</v>
      </c>
      <c r="K122">
        <f t="shared" si="35"/>
        <v>7.8540000000000016E-3</v>
      </c>
      <c r="L122">
        <f t="shared" si="63"/>
        <v>2.1700349708768312E-2</v>
      </c>
      <c r="O122">
        <f t="shared" si="64"/>
        <v>7.6493732723408297E-3</v>
      </c>
      <c r="Q122">
        <f t="shared" si="65"/>
        <v>3.9853234748895728E-3</v>
      </c>
      <c r="T122">
        <f t="shared" si="66"/>
        <v>1.7551364583413675E-2</v>
      </c>
    </row>
    <row r="123" spans="1:24" hidden="1" x14ac:dyDescent="0.3">
      <c r="A123">
        <v>2001</v>
      </c>
      <c r="B123">
        <v>3</v>
      </c>
      <c r="C123" t="s">
        <v>211</v>
      </c>
      <c r="D123">
        <v>20</v>
      </c>
      <c r="E123" t="s">
        <v>218</v>
      </c>
      <c r="F123">
        <v>1</v>
      </c>
      <c r="G123">
        <v>35.700000000000003</v>
      </c>
      <c r="H123">
        <f t="shared" si="34"/>
        <v>0.35700000000000004</v>
      </c>
      <c r="I123">
        <v>17</v>
      </c>
      <c r="J123">
        <v>8.3000000000000007</v>
      </c>
      <c r="K123">
        <f t="shared" si="35"/>
        <v>0.10009844460000003</v>
      </c>
      <c r="L123">
        <f>0.000057*(G123^1.897696*I123^1.002687+0.000031*G123^2)</f>
        <v>0.86322376731531292</v>
      </c>
      <c r="O123">
        <f>L123*0.43*0.75</f>
        <v>0.27838966495918838</v>
      </c>
      <c r="Q123">
        <f>O123*0.52</f>
        <v>0.14476262577877796</v>
      </c>
      <c r="T123">
        <f>(L123*0.43*0.75)*(1+0.2)*0.52*3.67</f>
        <v>0.63753460392973815</v>
      </c>
      <c r="U123">
        <v>40</v>
      </c>
      <c r="V123">
        <v>47</v>
      </c>
      <c r="W123">
        <v>9</v>
      </c>
      <c r="X123">
        <v>4</v>
      </c>
    </row>
    <row r="124" spans="1:24" hidden="1" x14ac:dyDescent="0.3">
      <c r="A124" s="26">
        <v>1003</v>
      </c>
      <c r="B124">
        <v>3</v>
      </c>
      <c r="C124" t="s">
        <v>211</v>
      </c>
      <c r="D124">
        <v>21</v>
      </c>
      <c r="E124" t="s">
        <v>214</v>
      </c>
      <c r="F124">
        <v>3</v>
      </c>
      <c r="G124">
        <v>9.5</v>
      </c>
      <c r="H124">
        <f t="shared" si="34"/>
        <v>9.5000000000000001E-2</v>
      </c>
      <c r="I124">
        <v>6.6</v>
      </c>
      <c r="J124">
        <v>1.9</v>
      </c>
      <c r="K124">
        <f t="shared" si="35"/>
        <v>7.088235E-3</v>
      </c>
      <c r="L124">
        <f>0.000081*(G124^1.864042*I124^0.850892+0.000027*G124^2)</f>
        <v>2.681325008632807E-2</v>
      </c>
      <c r="O124">
        <f>L124*0.47*0.75</f>
        <v>9.4516706554306443E-3</v>
      </c>
      <c r="Q124">
        <f>O124*0.521</f>
        <v>4.9243204114793656E-3</v>
      </c>
      <c r="T124">
        <f>(L124*0.47*0.75)*(1+0.2)*0.521*3.67</f>
        <v>2.1686707092155127E-2</v>
      </c>
    </row>
    <row r="125" spans="1:24" hidden="1" x14ac:dyDescent="0.3">
      <c r="A125">
        <v>2001</v>
      </c>
      <c r="B125">
        <v>3</v>
      </c>
      <c r="C125" t="s">
        <v>211</v>
      </c>
      <c r="D125">
        <v>22</v>
      </c>
      <c r="E125" t="s">
        <v>218</v>
      </c>
      <c r="F125">
        <v>5</v>
      </c>
      <c r="G125">
        <v>32</v>
      </c>
      <c r="H125">
        <f t="shared" si="34"/>
        <v>0.32</v>
      </c>
      <c r="I125">
        <v>14.4</v>
      </c>
      <c r="J125">
        <v>7</v>
      </c>
      <c r="K125">
        <f t="shared" si="35"/>
        <v>8.0424960000000004E-2</v>
      </c>
      <c r="L125">
        <f>0.000057*(G125^1.897696*I125^1.002687+0.000031*G125^2)</f>
        <v>0.59383840945545641</v>
      </c>
      <c r="O125">
        <f>L125*0.43*0.75</f>
        <v>0.19151288704938468</v>
      </c>
      <c r="Q125">
        <f>O125*0.52</f>
        <v>9.9586701265680033E-2</v>
      </c>
      <c r="T125">
        <f>(L125*0.43*0.75)*(1+0.2)*0.52*3.67</f>
        <v>0.43857983237405485</v>
      </c>
    </row>
    <row r="126" spans="1:24" hidden="1" x14ac:dyDescent="0.3">
      <c r="A126" s="26">
        <v>1003</v>
      </c>
      <c r="B126">
        <v>3</v>
      </c>
      <c r="C126" t="s">
        <v>211</v>
      </c>
      <c r="D126">
        <v>23</v>
      </c>
      <c r="E126" t="s">
        <v>214</v>
      </c>
      <c r="F126">
        <v>3</v>
      </c>
      <c r="G126">
        <v>8.5</v>
      </c>
      <c r="H126">
        <f t="shared" si="34"/>
        <v>8.5000000000000006E-2</v>
      </c>
      <c r="I126">
        <v>4.5999999999999996</v>
      </c>
      <c r="J126">
        <v>1.3</v>
      </c>
      <c r="K126">
        <f t="shared" si="35"/>
        <v>5.6745150000000006E-3</v>
      </c>
      <c r="L126">
        <f>0.000081*(G126^1.864042*I126^0.850892+0.000027*G126^2)</f>
        <v>1.6028783029119444E-2</v>
      </c>
      <c r="O126">
        <f>L126*0.47*0.75</f>
        <v>5.650146017764604E-3</v>
      </c>
      <c r="Q126">
        <f>O126*0.521</f>
        <v>2.9437260752553586E-3</v>
      </c>
      <c r="T126">
        <f>(L126*0.47*0.75)*(1+0.2)*0.521*3.67</f>
        <v>1.2964169635424599E-2</v>
      </c>
    </row>
    <row r="127" spans="1:24" hidden="1" x14ac:dyDescent="0.3">
      <c r="A127">
        <v>2001</v>
      </c>
      <c r="B127">
        <v>3</v>
      </c>
      <c r="C127" t="s">
        <v>211</v>
      </c>
      <c r="D127">
        <v>24</v>
      </c>
      <c r="E127" t="s">
        <v>212</v>
      </c>
      <c r="F127">
        <v>5</v>
      </c>
      <c r="G127">
        <v>7.8</v>
      </c>
      <c r="H127">
        <f t="shared" si="34"/>
        <v>7.8E-2</v>
      </c>
      <c r="I127">
        <v>5.5</v>
      </c>
      <c r="J127">
        <v>3</v>
      </c>
      <c r="K127">
        <f t="shared" si="35"/>
        <v>4.7783736E-3</v>
      </c>
      <c r="L127">
        <f>0.000062*(G127^1.947206*I127^0.894551+0.000039*G127^2)</f>
        <v>1.555177430303231E-2</v>
      </c>
      <c r="O127">
        <f>L127*0.47*0.75</f>
        <v>5.4820004418188887E-3</v>
      </c>
      <c r="Q127">
        <f>O127*0.52</f>
        <v>2.8506402297458224E-3</v>
      </c>
      <c r="T127">
        <f>(L127*0.47*0.75)*(1+0.2)*0.52*3.67</f>
        <v>1.2554219571800598E-2</v>
      </c>
    </row>
    <row r="128" spans="1:24" hidden="1" x14ac:dyDescent="0.3">
      <c r="A128">
        <v>2001</v>
      </c>
      <c r="B128">
        <v>3</v>
      </c>
      <c r="C128" t="s">
        <v>211</v>
      </c>
      <c r="D128">
        <v>25</v>
      </c>
      <c r="E128" t="s">
        <v>218</v>
      </c>
      <c r="F128">
        <v>1</v>
      </c>
      <c r="G128">
        <v>39.299999999999997</v>
      </c>
      <c r="H128">
        <f t="shared" ref="H128:H190" si="67">G128/100</f>
        <v>0.39299999999999996</v>
      </c>
      <c r="I128">
        <v>11.8</v>
      </c>
      <c r="J128">
        <v>4.3</v>
      </c>
      <c r="K128">
        <f t="shared" ref="K128:K190" si="68">0.7854*H128^2</f>
        <v>0.12130424459999997</v>
      </c>
      <c r="L128">
        <f t="shared" ref="L128:L129" si="69">0.000057*(G128^1.897696*I128^1.002687+0.000031*G128^2)</f>
        <v>0.71830853246668713</v>
      </c>
      <c r="O128">
        <f>L128*0.43*0.75</f>
        <v>0.23165450172050658</v>
      </c>
      <c r="Q128">
        <f t="shared" ref="Q128:Q131" si="70">O128*0.52</f>
        <v>0.12046034089466343</v>
      </c>
      <c r="T128">
        <f>(L128*0.43*0.75)*(1+0.2)*0.52*3.67</f>
        <v>0.53050734130009769</v>
      </c>
    </row>
    <row r="129" spans="1:24" hidden="1" x14ac:dyDescent="0.3">
      <c r="A129">
        <v>2001</v>
      </c>
      <c r="B129">
        <v>3</v>
      </c>
      <c r="C129" t="s">
        <v>211</v>
      </c>
      <c r="D129">
        <v>26</v>
      </c>
      <c r="E129" t="s">
        <v>218</v>
      </c>
      <c r="F129">
        <v>3</v>
      </c>
      <c r="G129">
        <v>19.8</v>
      </c>
      <c r="H129">
        <f t="shared" si="67"/>
        <v>0.19800000000000001</v>
      </c>
      <c r="I129">
        <v>9.9</v>
      </c>
      <c r="J129">
        <v>3.9</v>
      </c>
      <c r="K129">
        <f t="shared" si="68"/>
        <v>3.0790821600000001E-2</v>
      </c>
      <c r="L129">
        <f t="shared" si="69"/>
        <v>0.1640074217119793</v>
      </c>
      <c r="O129">
        <f>L129*0.43*0.75</f>
        <v>5.2892393502113319E-2</v>
      </c>
      <c r="Q129">
        <f t="shared" si="70"/>
        <v>2.7504044621098928E-2</v>
      </c>
      <c r="T129">
        <f>(L129*0.43*0.75)*(1+0.2)*0.52*3.67</f>
        <v>0.12112781251131968</v>
      </c>
    </row>
    <row r="130" spans="1:24" hidden="1" x14ac:dyDescent="0.3">
      <c r="A130">
        <v>2001</v>
      </c>
      <c r="B130">
        <v>3</v>
      </c>
      <c r="C130" t="s">
        <v>211</v>
      </c>
      <c r="D130">
        <v>27</v>
      </c>
      <c r="E130" t="s">
        <v>217</v>
      </c>
      <c r="F130">
        <v>1</v>
      </c>
      <c r="G130">
        <v>31.2</v>
      </c>
      <c r="H130">
        <f t="shared" si="67"/>
        <v>0.312</v>
      </c>
      <c r="I130">
        <v>13</v>
      </c>
      <c r="J130">
        <v>6.1</v>
      </c>
      <c r="K130">
        <f t="shared" si="68"/>
        <v>7.64539776E-2</v>
      </c>
      <c r="L130">
        <f t="shared" ref="L130:L131" si="71">0.000059*(G130^1.965295*I130^0.892133+0.000019*G130^2)</f>
        <v>0.50245032609553608</v>
      </c>
      <c r="O130">
        <f>L130*0.47*0.75</f>
        <v>0.17711373994867646</v>
      </c>
      <c r="Q130">
        <f t="shared" si="70"/>
        <v>9.209914477331177E-2</v>
      </c>
      <c r="T130">
        <f>(L130*0.47*0.75)*(1+0.2)*0.52*3.67</f>
        <v>0.40560463358166499</v>
      </c>
    </row>
    <row r="131" spans="1:24" hidden="1" x14ac:dyDescent="0.3">
      <c r="A131">
        <v>2001</v>
      </c>
      <c r="B131">
        <v>3</v>
      </c>
      <c r="C131" t="s">
        <v>211</v>
      </c>
      <c r="D131">
        <v>28</v>
      </c>
      <c r="E131" t="s">
        <v>217</v>
      </c>
      <c r="F131">
        <v>5</v>
      </c>
      <c r="G131">
        <v>13</v>
      </c>
      <c r="H131">
        <f t="shared" si="67"/>
        <v>0.13</v>
      </c>
      <c r="I131">
        <v>5.9</v>
      </c>
      <c r="J131">
        <v>3.7</v>
      </c>
      <c r="K131">
        <f t="shared" si="68"/>
        <v>1.3273260000000002E-2</v>
      </c>
      <c r="L131">
        <f t="shared" si="71"/>
        <v>4.4440985523200284E-2</v>
      </c>
      <c r="O131">
        <f>L131*0.47*0.75</f>
        <v>1.5665447396928101E-2</v>
      </c>
      <c r="Q131">
        <f t="shared" si="70"/>
        <v>8.146032646402613E-3</v>
      </c>
      <c r="T131">
        <f>(L131*0.47*0.75)*(1+0.2)*0.52*3.67</f>
        <v>3.5875127774757105E-2</v>
      </c>
    </row>
    <row r="132" spans="1:24" hidden="1" x14ac:dyDescent="0.3">
      <c r="A132" s="26">
        <v>1003</v>
      </c>
      <c r="B132">
        <v>3</v>
      </c>
      <c r="C132" t="s">
        <v>211</v>
      </c>
      <c r="D132">
        <v>29</v>
      </c>
      <c r="E132" t="s">
        <v>214</v>
      </c>
      <c r="F132">
        <v>5</v>
      </c>
      <c r="G132">
        <v>8.6999999999999993</v>
      </c>
      <c r="H132">
        <f t="shared" si="67"/>
        <v>8.6999999999999994E-2</v>
      </c>
      <c r="I132">
        <v>6.3</v>
      </c>
      <c r="J132">
        <v>2.4</v>
      </c>
      <c r="K132">
        <f t="shared" si="68"/>
        <v>5.944692599999999E-3</v>
      </c>
      <c r="L132">
        <f t="shared" ref="L132:L133" si="72">0.000081*(G132^1.864042*I132^0.850892+0.000027*G132^2)</f>
        <v>2.1874802007489976E-2</v>
      </c>
      <c r="O132">
        <f t="shared" ref="O132:O133" si="73">L132*0.47*0.75</f>
        <v>7.7108677076402152E-3</v>
      </c>
      <c r="Q132">
        <f t="shared" ref="Q132:Q133" si="74">O132*0.521</f>
        <v>4.0173620756805521E-3</v>
      </c>
      <c r="T132">
        <f t="shared" ref="T132:T133" si="75">(L132*0.47*0.75)*(1+0.2)*0.521*3.67</f>
        <v>1.7692462581297148E-2</v>
      </c>
    </row>
    <row r="133" spans="1:24" hidden="1" x14ac:dyDescent="0.3">
      <c r="A133" s="26">
        <v>1003</v>
      </c>
      <c r="B133">
        <v>3</v>
      </c>
      <c r="C133" t="s">
        <v>211</v>
      </c>
      <c r="D133">
        <v>30</v>
      </c>
      <c r="E133" t="s">
        <v>214</v>
      </c>
      <c r="F133">
        <v>3</v>
      </c>
      <c r="G133">
        <v>8.5</v>
      </c>
      <c r="H133">
        <f t="shared" si="67"/>
        <v>8.5000000000000006E-2</v>
      </c>
      <c r="I133">
        <v>4.5999999999999996</v>
      </c>
      <c r="J133">
        <v>1.5</v>
      </c>
      <c r="K133">
        <f t="shared" si="68"/>
        <v>5.6745150000000006E-3</v>
      </c>
      <c r="L133">
        <f t="shared" si="72"/>
        <v>1.6028783029119444E-2</v>
      </c>
      <c r="O133">
        <f t="shared" si="73"/>
        <v>5.650146017764604E-3</v>
      </c>
      <c r="Q133">
        <f t="shared" si="74"/>
        <v>2.9437260752553586E-3</v>
      </c>
      <c r="T133">
        <f t="shared" si="75"/>
        <v>1.2964169635424599E-2</v>
      </c>
    </row>
    <row r="134" spans="1:24" hidden="1" x14ac:dyDescent="0.3">
      <c r="A134">
        <v>2001</v>
      </c>
      <c r="B134">
        <v>3</v>
      </c>
      <c r="C134" t="s">
        <v>211</v>
      </c>
      <c r="D134">
        <v>32</v>
      </c>
      <c r="E134" t="s">
        <v>217</v>
      </c>
      <c r="F134">
        <v>4</v>
      </c>
      <c r="G134">
        <v>16</v>
      </c>
      <c r="H134">
        <f t="shared" si="67"/>
        <v>0.16</v>
      </c>
      <c r="I134">
        <v>6</v>
      </c>
      <c r="J134">
        <v>2.2999999999999998</v>
      </c>
      <c r="K134">
        <f t="shared" si="68"/>
        <v>2.0106240000000001E-2</v>
      </c>
      <c r="L134">
        <f>0.000059*(G134^1.965295*I134^0.892133+0.000019*G134^2)</f>
        <v>6.7845217554367204E-2</v>
      </c>
      <c r="O134">
        <f>L134*0.47*0.75</f>
        <v>2.3915439187914438E-2</v>
      </c>
      <c r="Q134">
        <f>O134*0.52</f>
        <v>1.2436028377715508E-2</v>
      </c>
      <c r="T134">
        <f>(L134*0.47*0.75)*(1+0.2)*0.52*3.67</f>
        <v>5.4768268975459097E-2</v>
      </c>
    </row>
    <row r="135" spans="1:24" hidden="1" x14ac:dyDescent="0.3">
      <c r="A135">
        <v>2001</v>
      </c>
      <c r="B135">
        <v>3</v>
      </c>
      <c r="C135" t="s">
        <v>211</v>
      </c>
      <c r="D135">
        <v>33</v>
      </c>
      <c r="E135" t="s">
        <v>218</v>
      </c>
      <c r="F135">
        <v>4</v>
      </c>
      <c r="G135">
        <v>21</v>
      </c>
      <c r="H135">
        <f t="shared" si="67"/>
        <v>0.21</v>
      </c>
      <c r="I135">
        <v>9.5</v>
      </c>
      <c r="J135">
        <v>3.7</v>
      </c>
      <c r="K135">
        <f t="shared" si="68"/>
        <v>3.4636139999999996E-2</v>
      </c>
      <c r="L135">
        <f t="shared" ref="L135:L136" si="76">0.000057*(G135^1.897696*I135^1.002687+0.000031*G135^2)</f>
        <v>0.17595345313234059</v>
      </c>
      <c r="O135">
        <f>L135*0.43*0.75</f>
        <v>5.6744988635179835E-2</v>
      </c>
      <c r="Q135">
        <f t="shared" ref="Q135:Q139" si="77">O135*0.52</f>
        <v>2.9507394090293515E-2</v>
      </c>
      <c r="T135">
        <f>(L135*0.43*0.75)*(1+0.2)*0.52*3.67</f>
        <v>0.12995056357365262</v>
      </c>
    </row>
    <row r="136" spans="1:24" hidden="1" x14ac:dyDescent="0.3">
      <c r="A136">
        <v>2001</v>
      </c>
      <c r="B136">
        <v>3</v>
      </c>
      <c r="C136" t="s">
        <v>211</v>
      </c>
      <c r="D136">
        <v>34</v>
      </c>
      <c r="E136" t="s">
        <v>218</v>
      </c>
      <c r="F136">
        <v>5</v>
      </c>
      <c r="G136">
        <v>16.7</v>
      </c>
      <c r="H136">
        <f t="shared" si="67"/>
        <v>0.16699999999999998</v>
      </c>
      <c r="I136">
        <v>8.8000000000000007</v>
      </c>
      <c r="J136">
        <v>2.5</v>
      </c>
      <c r="K136">
        <f t="shared" si="68"/>
        <v>2.1904020599999994E-2</v>
      </c>
      <c r="L136">
        <f t="shared" si="76"/>
        <v>0.10549734688930611</v>
      </c>
      <c r="O136">
        <f>L136*0.43*0.75</f>
        <v>3.402289437180122E-2</v>
      </c>
      <c r="Q136">
        <f t="shared" si="77"/>
        <v>1.7691905073336636E-2</v>
      </c>
      <c r="T136">
        <f>(L136*0.43*0.75)*(1+0.2)*0.52*3.67</f>
        <v>7.7915149942974549E-2</v>
      </c>
    </row>
    <row r="137" spans="1:24" hidden="1" x14ac:dyDescent="0.3">
      <c r="A137">
        <v>2001</v>
      </c>
      <c r="B137">
        <v>3</v>
      </c>
      <c r="C137" t="s">
        <v>211</v>
      </c>
      <c r="D137">
        <v>35</v>
      </c>
      <c r="E137" t="s">
        <v>217</v>
      </c>
      <c r="F137">
        <v>1</v>
      </c>
      <c r="G137">
        <v>47</v>
      </c>
      <c r="H137">
        <f t="shared" si="67"/>
        <v>0.47</v>
      </c>
      <c r="I137">
        <v>22.6</v>
      </c>
      <c r="J137">
        <v>8.5</v>
      </c>
      <c r="K137">
        <f t="shared" si="68"/>
        <v>0.17349485999999997</v>
      </c>
      <c r="L137">
        <f t="shared" ref="L137:L139" si="78">0.000059*(G137^1.965295*I137^0.892133+0.000019*G137^2)</f>
        <v>1.841038962197914</v>
      </c>
      <c r="O137">
        <f>L137*0.47*0.75</f>
        <v>0.64896623417476462</v>
      </c>
      <c r="Q137">
        <f t="shared" si="77"/>
        <v>0.33746244177087764</v>
      </c>
      <c r="T137">
        <f>(L137*0.47*0.75)*(1+0.2)*0.52*3.67</f>
        <v>1.4861845935589448</v>
      </c>
      <c r="U137">
        <v>70</v>
      </c>
      <c r="V137">
        <v>77</v>
      </c>
      <c r="W137">
        <v>4</v>
      </c>
      <c r="X137">
        <v>7</v>
      </c>
    </row>
    <row r="138" spans="1:24" hidden="1" x14ac:dyDescent="0.3">
      <c r="A138">
        <v>2001</v>
      </c>
      <c r="B138">
        <v>4</v>
      </c>
      <c r="C138" t="s">
        <v>211</v>
      </c>
      <c r="D138">
        <v>1</v>
      </c>
      <c r="E138" t="s">
        <v>217</v>
      </c>
      <c r="F138">
        <v>3</v>
      </c>
      <c r="G138">
        <v>19.2</v>
      </c>
      <c r="H138">
        <f t="shared" si="67"/>
        <v>0.192</v>
      </c>
      <c r="I138">
        <v>8.8000000000000007</v>
      </c>
      <c r="J138">
        <v>2.2000000000000002</v>
      </c>
      <c r="K138">
        <f t="shared" si="68"/>
        <v>2.8952985600000002E-2</v>
      </c>
      <c r="L138">
        <f t="shared" si="78"/>
        <v>0.13662273443845491</v>
      </c>
      <c r="O138">
        <f>L138*0.47*0.75</f>
        <v>4.8159513889555347E-2</v>
      </c>
      <c r="Q138">
        <f t="shared" si="77"/>
        <v>2.5042947222568782E-2</v>
      </c>
      <c r="T138">
        <f>(L138*0.47*0.75)*(1+0.2)*0.52*3.67</f>
        <v>0.1102891395681929</v>
      </c>
    </row>
    <row r="139" spans="1:24" hidden="1" x14ac:dyDescent="0.3">
      <c r="A139">
        <v>2001</v>
      </c>
      <c r="B139">
        <v>4</v>
      </c>
      <c r="C139" t="s">
        <v>211</v>
      </c>
      <c r="D139">
        <v>2</v>
      </c>
      <c r="E139" t="s">
        <v>217</v>
      </c>
      <c r="F139">
        <v>5</v>
      </c>
      <c r="G139">
        <v>12</v>
      </c>
      <c r="H139">
        <f t="shared" si="67"/>
        <v>0.12</v>
      </c>
      <c r="I139">
        <v>5.6</v>
      </c>
      <c r="J139">
        <v>3</v>
      </c>
      <c r="K139">
        <f t="shared" si="68"/>
        <v>1.130976E-2</v>
      </c>
      <c r="L139">
        <f t="shared" si="78"/>
        <v>3.6244881309529374E-2</v>
      </c>
      <c r="O139">
        <f>L139*0.47*0.75</f>
        <v>1.2776320661609105E-2</v>
      </c>
      <c r="Q139">
        <f t="shared" si="77"/>
        <v>6.6436867440367352E-3</v>
      </c>
      <c r="T139">
        <f>(L139*0.47*0.75)*(1+0.2)*0.52*3.67</f>
        <v>2.9258796420737782E-2</v>
      </c>
    </row>
    <row r="140" spans="1:24" hidden="1" x14ac:dyDescent="0.3">
      <c r="A140">
        <v>2001</v>
      </c>
      <c r="B140">
        <v>4</v>
      </c>
      <c r="C140" t="s">
        <v>211</v>
      </c>
      <c r="D140">
        <v>3</v>
      </c>
      <c r="E140" t="s">
        <v>218</v>
      </c>
      <c r="F140">
        <v>4</v>
      </c>
      <c r="G140">
        <v>19</v>
      </c>
      <c r="H140">
        <f t="shared" si="67"/>
        <v>0.19</v>
      </c>
      <c r="I140">
        <v>9.3000000000000007</v>
      </c>
      <c r="J140">
        <v>5.7</v>
      </c>
      <c r="K140">
        <f t="shared" si="68"/>
        <v>2.835294E-2</v>
      </c>
      <c r="L140">
        <f>0.000057*(G140^1.897696*I140^1.002687+0.000031*G140^2)</f>
        <v>0.14244514651246595</v>
      </c>
      <c r="O140">
        <f>L140*0.43*0.75</f>
        <v>4.5938559750270273E-2</v>
      </c>
      <c r="Q140">
        <f>O140*0.52</f>
        <v>2.3888051070140543E-2</v>
      </c>
      <c r="T140">
        <f>(L140*0.43*0.75)*(1+0.2)*0.52*3.67</f>
        <v>0.10520297691289894</v>
      </c>
    </row>
    <row r="141" spans="1:24" hidden="1" x14ac:dyDescent="0.3">
      <c r="A141" s="26">
        <v>1002</v>
      </c>
      <c r="B141">
        <v>4</v>
      </c>
      <c r="C141" t="s">
        <v>211</v>
      </c>
      <c r="D141">
        <v>4</v>
      </c>
      <c r="E141" t="s">
        <v>214</v>
      </c>
      <c r="F141">
        <v>5</v>
      </c>
      <c r="G141">
        <v>10.5</v>
      </c>
      <c r="H141">
        <f t="shared" si="67"/>
        <v>0.105</v>
      </c>
      <c r="I141">
        <v>4.5</v>
      </c>
      <c r="J141">
        <v>1.6</v>
      </c>
      <c r="K141">
        <f t="shared" si="68"/>
        <v>8.659034999999999E-3</v>
      </c>
      <c r="L141">
        <f t="shared" ref="L141:L142" si="79">0.000081*(G141^1.864042*I141^0.850892+0.000027*G141^2)</f>
        <v>2.332612259374325E-2</v>
      </c>
      <c r="O141">
        <f t="shared" ref="O141:O142" si="80">L141*0.47*0.75</f>
        <v>8.2224582142944955E-3</v>
      </c>
      <c r="Q141">
        <f t="shared" ref="Q141:Q142" si="81">O141*0.521</f>
        <v>4.2839007296474321E-3</v>
      </c>
      <c r="T141">
        <f t="shared" ref="T141:T142" si="82">(L141*0.47*0.75)*(1+0.2)*0.521*3.67</f>
        <v>1.8866298813367294E-2</v>
      </c>
    </row>
    <row r="142" spans="1:24" hidden="1" x14ac:dyDescent="0.3">
      <c r="A142" s="26">
        <v>1002</v>
      </c>
      <c r="B142">
        <v>4</v>
      </c>
      <c r="C142" t="s">
        <v>211</v>
      </c>
      <c r="D142">
        <v>5</v>
      </c>
      <c r="E142" t="s">
        <v>214</v>
      </c>
      <c r="F142">
        <v>3</v>
      </c>
      <c r="G142">
        <v>7.8</v>
      </c>
      <c r="H142">
        <f t="shared" si="67"/>
        <v>7.8E-2</v>
      </c>
      <c r="I142">
        <v>3.4</v>
      </c>
      <c r="J142">
        <v>1.4</v>
      </c>
      <c r="K142">
        <f t="shared" si="68"/>
        <v>4.7783736E-3</v>
      </c>
      <c r="L142">
        <f t="shared" si="79"/>
        <v>1.0559016235432065E-2</v>
      </c>
      <c r="O142">
        <f t="shared" si="80"/>
        <v>3.7220532229898032E-3</v>
      </c>
      <c r="Q142">
        <f t="shared" si="81"/>
        <v>1.9391897291776874E-3</v>
      </c>
      <c r="T142">
        <f t="shared" si="82"/>
        <v>8.5401915672985353E-3</v>
      </c>
    </row>
    <row r="143" spans="1:24" hidden="1" x14ac:dyDescent="0.3">
      <c r="A143">
        <v>2001</v>
      </c>
      <c r="B143">
        <v>4</v>
      </c>
      <c r="C143" t="s">
        <v>211</v>
      </c>
      <c r="D143">
        <v>6</v>
      </c>
      <c r="E143" t="s">
        <v>213</v>
      </c>
      <c r="F143">
        <v>3</v>
      </c>
      <c r="G143">
        <v>20.5</v>
      </c>
      <c r="H143">
        <f t="shared" si="67"/>
        <v>0.20499999999999999</v>
      </c>
      <c r="I143">
        <v>4.7</v>
      </c>
      <c r="J143">
        <v>1.6</v>
      </c>
      <c r="K143">
        <f t="shared" si="68"/>
        <v>3.3006434999999994E-2</v>
      </c>
      <c r="L143">
        <f>0.000084*(G143^1.894314*I143^0.808223+0.000031*G143^2)</f>
        <v>8.9611395440703845E-2</v>
      </c>
      <c r="O143">
        <f>L143*0.66*1.07</f>
        <v>6.3283567460225065E-2</v>
      </c>
      <c r="Q143">
        <f>O143*0.531</f>
        <v>3.360357432137951E-2</v>
      </c>
      <c r="T143">
        <f>(L143*0.66*1.07)*(1+0.2)*0.531*3.67</f>
        <v>0.14799014131135538</v>
      </c>
    </row>
    <row r="144" spans="1:24" hidden="1" x14ac:dyDescent="0.3">
      <c r="A144">
        <v>2001</v>
      </c>
      <c r="B144">
        <v>4</v>
      </c>
      <c r="C144" t="s">
        <v>211</v>
      </c>
      <c r="D144">
        <v>7</v>
      </c>
      <c r="E144" t="s">
        <v>212</v>
      </c>
      <c r="F144">
        <v>4</v>
      </c>
      <c r="G144">
        <v>27.2</v>
      </c>
      <c r="H144">
        <f t="shared" si="67"/>
        <v>0.27200000000000002</v>
      </c>
      <c r="I144">
        <v>12.8</v>
      </c>
      <c r="J144">
        <v>5</v>
      </c>
      <c r="K144">
        <f t="shared" si="68"/>
        <v>5.8107033600000003E-2</v>
      </c>
      <c r="L144">
        <f>0.000062*(G144^1.947206*I144^0.894551+0.000039*G144^2)</f>
        <v>0.37692132891627528</v>
      </c>
      <c r="O144">
        <f>L144*0.47*0.75</f>
        <v>0.13286476844298703</v>
      </c>
      <c r="Q144">
        <f t="shared" ref="Q144:Q151" si="83">O144*0.52</f>
        <v>6.9089679590353253E-2</v>
      </c>
      <c r="T144">
        <f>(L144*0.47*0.75)*(1+0.2)*0.52*3.67</f>
        <v>0.30427094891591577</v>
      </c>
    </row>
    <row r="145" spans="1:24" hidden="1" x14ac:dyDescent="0.3">
      <c r="A145">
        <v>2001</v>
      </c>
      <c r="B145">
        <v>4</v>
      </c>
      <c r="C145" t="s">
        <v>211</v>
      </c>
      <c r="D145">
        <v>8</v>
      </c>
      <c r="E145" t="s">
        <v>218</v>
      </c>
      <c r="F145">
        <v>1</v>
      </c>
      <c r="G145">
        <v>43.2</v>
      </c>
      <c r="H145">
        <f t="shared" si="67"/>
        <v>0.43200000000000005</v>
      </c>
      <c r="I145">
        <v>19</v>
      </c>
      <c r="J145">
        <v>9.5</v>
      </c>
      <c r="K145">
        <f t="shared" si="68"/>
        <v>0.14657448960000002</v>
      </c>
      <c r="L145">
        <f>0.000057*(G145^1.897696*I145^1.002687+0.000031*G145^2)</f>
        <v>1.3858507632683879</v>
      </c>
      <c r="O145">
        <f>L145*0.43*0.75</f>
        <v>0.44693687115405512</v>
      </c>
      <c r="Q145">
        <f t="shared" si="83"/>
        <v>0.23240717300010866</v>
      </c>
      <c r="T145">
        <f>(L145*0.43*0.75)*(1+0.2)*0.52*3.67</f>
        <v>1.0235211898924785</v>
      </c>
    </row>
    <row r="146" spans="1:24" hidden="1" x14ac:dyDescent="0.3">
      <c r="A146">
        <v>2001</v>
      </c>
      <c r="B146">
        <v>4</v>
      </c>
      <c r="C146" t="s">
        <v>211</v>
      </c>
      <c r="D146">
        <v>9</v>
      </c>
      <c r="E146" t="s">
        <v>212</v>
      </c>
      <c r="F146">
        <v>5</v>
      </c>
      <c r="G146">
        <v>29.8</v>
      </c>
      <c r="H146">
        <f t="shared" si="67"/>
        <v>0.29799999999999999</v>
      </c>
      <c r="I146">
        <v>18.2</v>
      </c>
      <c r="J146">
        <v>7</v>
      </c>
      <c r="K146">
        <f t="shared" si="68"/>
        <v>6.9746661599999996E-2</v>
      </c>
      <c r="L146">
        <f>0.000062*(G146^1.947206*I146^0.894551+0.000039*G146^2)</f>
        <v>0.61687060546657924</v>
      </c>
      <c r="O146">
        <f>L146*0.47*0.75</f>
        <v>0.21744688842696919</v>
      </c>
      <c r="Q146">
        <f t="shared" si="83"/>
        <v>0.11307238198202398</v>
      </c>
      <c r="T146">
        <f>(L146*0.47*0.75)*(1+0.2)*0.52*3.67</f>
        <v>0.49797077024883363</v>
      </c>
    </row>
    <row r="147" spans="1:24" hidden="1" x14ac:dyDescent="0.3">
      <c r="A147">
        <v>2001</v>
      </c>
      <c r="B147">
        <v>4</v>
      </c>
      <c r="C147" t="s">
        <v>211</v>
      </c>
      <c r="D147">
        <v>10</v>
      </c>
      <c r="E147" t="s">
        <v>217</v>
      </c>
      <c r="F147">
        <v>3</v>
      </c>
      <c r="G147">
        <v>9.8000000000000007</v>
      </c>
      <c r="H147">
        <f t="shared" si="67"/>
        <v>9.8000000000000004E-2</v>
      </c>
      <c r="I147">
        <v>4.4000000000000004</v>
      </c>
      <c r="J147">
        <v>1.9</v>
      </c>
      <c r="K147">
        <f t="shared" si="68"/>
        <v>7.5429816000000009E-3</v>
      </c>
      <c r="L147">
        <f>0.000059*(G147^1.965295*I147^0.892133+0.000019*G147^2)</f>
        <v>1.963140625188067E-2</v>
      </c>
      <c r="O147">
        <f>L147*0.47*0.75</f>
        <v>6.9200707037879363E-3</v>
      </c>
      <c r="Q147">
        <f t="shared" si="83"/>
        <v>3.5984367659697269E-3</v>
      </c>
      <c r="T147">
        <f>(L147*0.47*0.75)*(1+0.2)*0.52*3.67</f>
        <v>1.5847515517330678E-2</v>
      </c>
    </row>
    <row r="148" spans="1:24" hidden="1" x14ac:dyDescent="0.3">
      <c r="A148" s="26">
        <v>1002</v>
      </c>
      <c r="B148">
        <v>4</v>
      </c>
      <c r="C148" t="s">
        <v>211</v>
      </c>
      <c r="D148">
        <v>11</v>
      </c>
      <c r="E148" t="s">
        <v>214</v>
      </c>
      <c r="F148">
        <v>4</v>
      </c>
      <c r="G148">
        <v>18</v>
      </c>
      <c r="H148">
        <f t="shared" si="67"/>
        <v>0.18</v>
      </c>
      <c r="I148">
        <v>4.8</v>
      </c>
      <c r="J148">
        <v>1</v>
      </c>
      <c r="K148">
        <f t="shared" si="68"/>
        <v>2.5446959999999998E-2</v>
      </c>
      <c r="L148">
        <f>0.000081*(G148^1.864042*I148^0.850892+0.000027*G148^2)</f>
        <v>6.7302776546699236E-2</v>
      </c>
      <c r="O148">
        <f>L148*0.47*0.75</f>
        <v>2.3724228732711482E-2</v>
      </c>
      <c r="Q148">
        <f>O148*0.521</f>
        <v>1.2360323169742683E-2</v>
      </c>
      <c r="T148">
        <f>(L148*0.47*0.75)*(1+0.2)*0.521*3.67</f>
        <v>5.4434863239546771E-2</v>
      </c>
      <c r="U148">
        <v>82</v>
      </c>
      <c r="V148">
        <v>89</v>
      </c>
      <c r="W148">
        <v>14</v>
      </c>
      <c r="X148">
        <v>8</v>
      </c>
    </row>
    <row r="149" spans="1:24" hidden="1" x14ac:dyDescent="0.3">
      <c r="A149">
        <v>2001</v>
      </c>
      <c r="B149">
        <v>4</v>
      </c>
      <c r="C149" t="s">
        <v>211</v>
      </c>
      <c r="D149">
        <v>12</v>
      </c>
      <c r="E149" t="s">
        <v>217</v>
      </c>
      <c r="F149">
        <v>3</v>
      </c>
      <c r="G149">
        <v>8</v>
      </c>
      <c r="H149">
        <f t="shared" si="67"/>
        <v>0.08</v>
      </c>
      <c r="I149">
        <v>3.6</v>
      </c>
      <c r="J149">
        <v>1.3</v>
      </c>
      <c r="K149">
        <f t="shared" si="68"/>
        <v>5.0265600000000002E-3</v>
      </c>
      <c r="L149">
        <f>0.000059*(G149^1.965295*I149^0.892133+0.000019*G149^2)</f>
        <v>1.1015111438590823E-2</v>
      </c>
      <c r="O149">
        <f>L149*0.47*0.75</f>
        <v>3.8828267821032648E-3</v>
      </c>
      <c r="Q149">
        <f t="shared" si="83"/>
        <v>2.0190699266936975E-3</v>
      </c>
      <c r="T149">
        <f>(L149*0.47*0.75)*(1+0.2)*0.52*3.67</f>
        <v>8.8919839571590439E-3</v>
      </c>
    </row>
    <row r="150" spans="1:24" hidden="1" x14ac:dyDescent="0.3">
      <c r="A150" s="26">
        <v>1002</v>
      </c>
      <c r="B150">
        <v>4</v>
      </c>
      <c r="C150" t="s">
        <v>211</v>
      </c>
      <c r="D150">
        <v>13</v>
      </c>
      <c r="E150" t="s">
        <v>214</v>
      </c>
      <c r="F150">
        <v>5</v>
      </c>
      <c r="G150">
        <v>10</v>
      </c>
      <c r="H150">
        <f t="shared" si="67"/>
        <v>0.1</v>
      </c>
      <c r="I150">
        <v>5.3</v>
      </c>
      <c r="J150">
        <v>2</v>
      </c>
      <c r="K150">
        <f t="shared" si="68"/>
        <v>7.8540000000000016E-3</v>
      </c>
      <c r="L150">
        <f>0.000081*(G150^1.864042*I150^0.850892+0.000027*G150^2)</f>
        <v>2.4480001610346719E-2</v>
      </c>
      <c r="O150">
        <f>L150*0.47*0.75</f>
        <v>8.6292005676472175E-3</v>
      </c>
      <c r="Q150">
        <f>O150*0.521</f>
        <v>4.4958134957442004E-3</v>
      </c>
      <c r="T150">
        <f>(L150*0.47*0.75)*(1+0.2)*0.521*3.67</f>
        <v>1.9799562635257461E-2</v>
      </c>
    </row>
    <row r="151" spans="1:24" hidden="1" x14ac:dyDescent="0.3">
      <c r="A151">
        <v>2001</v>
      </c>
      <c r="B151">
        <v>4</v>
      </c>
      <c r="C151" t="s">
        <v>211</v>
      </c>
      <c r="D151">
        <v>14</v>
      </c>
      <c r="E151" t="s">
        <v>218</v>
      </c>
      <c r="F151">
        <v>1</v>
      </c>
      <c r="G151">
        <v>42.1</v>
      </c>
      <c r="H151">
        <f t="shared" si="67"/>
        <v>0.42100000000000004</v>
      </c>
      <c r="I151">
        <v>19.399999999999999</v>
      </c>
      <c r="J151">
        <v>5.3</v>
      </c>
      <c r="K151">
        <f t="shared" si="68"/>
        <v>0.13920508140000001</v>
      </c>
      <c r="L151">
        <f>0.000057*(G151^1.897696*I151^1.002687+0.000031*G151^2)</f>
        <v>1.347508627207715</v>
      </c>
      <c r="O151">
        <f>L151*0.43*0.75</f>
        <v>0.43457153227448808</v>
      </c>
      <c r="Q151">
        <f t="shared" si="83"/>
        <v>0.22597719678273381</v>
      </c>
      <c r="T151">
        <f>(L151*0.43*0.75)*(1+0.2)*0.52*3.67</f>
        <v>0.9952035746311596</v>
      </c>
    </row>
    <row r="152" spans="1:24" hidden="1" x14ac:dyDescent="0.3">
      <c r="A152">
        <v>2001</v>
      </c>
      <c r="B152">
        <v>4</v>
      </c>
      <c r="C152" t="s">
        <v>211</v>
      </c>
      <c r="D152">
        <v>15</v>
      </c>
      <c r="E152" t="s">
        <v>217</v>
      </c>
      <c r="F152">
        <v>3</v>
      </c>
      <c r="G152">
        <v>8.3000000000000007</v>
      </c>
      <c r="H152">
        <f t="shared" si="67"/>
        <v>8.3000000000000004E-2</v>
      </c>
      <c r="I152">
        <v>4.5</v>
      </c>
      <c r="J152">
        <v>1.5</v>
      </c>
      <c r="K152">
        <f t="shared" si="68"/>
        <v>5.4106206000000007E-3</v>
      </c>
      <c r="L152">
        <f t="shared" ref="L152:L153" si="84">0.000059*(G152^1.965295*I152^0.892133+0.000019*G152^2)</f>
        <v>1.4449950247555398E-2</v>
      </c>
      <c r="O152">
        <f>L152*0.47*0.75</f>
        <v>5.0936074622632771E-3</v>
      </c>
      <c r="Q152">
        <f t="shared" ref="Q152:Q153" si="85">O152*0.52</f>
        <v>2.6486758803769043E-3</v>
      </c>
      <c r="T152">
        <f>(L152*0.47*0.75)*(1+0.2)*0.52*3.67</f>
        <v>1.1664768577179886E-2</v>
      </c>
    </row>
    <row r="153" spans="1:24" hidden="1" x14ac:dyDescent="0.3">
      <c r="A153">
        <v>2001</v>
      </c>
      <c r="B153">
        <v>4</v>
      </c>
      <c r="C153" t="s">
        <v>211</v>
      </c>
      <c r="D153">
        <v>16</v>
      </c>
      <c r="E153" t="s">
        <v>217</v>
      </c>
      <c r="F153">
        <v>1</v>
      </c>
      <c r="G153">
        <v>67.8</v>
      </c>
      <c r="H153">
        <f t="shared" si="67"/>
        <v>0.67799999999999994</v>
      </c>
      <c r="I153">
        <v>22.8</v>
      </c>
      <c r="J153">
        <v>12.5</v>
      </c>
      <c r="K153">
        <f t="shared" si="68"/>
        <v>0.36103581359999992</v>
      </c>
      <c r="L153">
        <f t="shared" si="84"/>
        <v>3.8125684416660857</v>
      </c>
      <c r="O153">
        <f>L153*0.47*0.75</f>
        <v>1.3439303756872951</v>
      </c>
      <c r="Q153">
        <f t="shared" si="85"/>
        <v>0.69884379535739349</v>
      </c>
      <c r="T153">
        <f>(L153*0.47*0.75)*(1+0.2)*0.52*3.67</f>
        <v>3.0777080747539602</v>
      </c>
    </row>
    <row r="154" spans="1:24" hidden="1" x14ac:dyDescent="0.3">
      <c r="A154">
        <v>2001</v>
      </c>
      <c r="B154">
        <v>4</v>
      </c>
      <c r="C154" t="s">
        <v>211</v>
      </c>
      <c r="D154">
        <v>17</v>
      </c>
      <c r="E154" t="s">
        <v>218</v>
      </c>
      <c r="F154">
        <v>1</v>
      </c>
      <c r="G154">
        <v>55.1</v>
      </c>
      <c r="H154">
        <f t="shared" si="67"/>
        <v>0.55100000000000005</v>
      </c>
      <c r="I154">
        <v>25.2</v>
      </c>
      <c r="J154">
        <v>12.2</v>
      </c>
      <c r="K154">
        <f t="shared" si="68"/>
        <v>0.23844822540000005</v>
      </c>
      <c r="L154">
        <f t="shared" ref="L154:L155" si="86">0.000057*(G154^1.897696*I154^1.002687+0.000031*G154^2)</f>
        <v>2.9188930497559351</v>
      </c>
      <c r="O154">
        <f>L154*0.43*0.75</f>
        <v>0.94134300854628905</v>
      </c>
      <c r="Q154">
        <f t="shared" ref="Q154:Q155" si="87">O154*0.52</f>
        <v>0.4894983644440703</v>
      </c>
      <c r="T154">
        <f>(L154*0.43*0.75)*(1+0.2)*0.52*3.67</f>
        <v>2.1557507970116858</v>
      </c>
      <c r="U154">
        <v>83</v>
      </c>
      <c r="V154">
        <v>90</v>
      </c>
      <c r="W154">
        <v>11</v>
      </c>
      <c r="X154">
        <v>8</v>
      </c>
    </row>
    <row r="155" spans="1:24" hidden="1" x14ac:dyDescent="0.3">
      <c r="A155">
        <v>2001</v>
      </c>
      <c r="B155">
        <v>4</v>
      </c>
      <c r="C155" t="s">
        <v>211</v>
      </c>
      <c r="D155">
        <v>18</v>
      </c>
      <c r="E155" t="s">
        <v>218</v>
      </c>
      <c r="F155">
        <v>5</v>
      </c>
      <c r="G155">
        <v>9.8000000000000007</v>
      </c>
      <c r="H155">
        <f t="shared" si="67"/>
        <v>9.8000000000000004E-2</v>
      </c>
      <c r="I155">
        <v>4.8</v>
      </c>
      <c r="J155">
        <v>3.3</v>
      </c>
      <c r="K155">
        <f t="shared" si="68"/>
        <v>7.5429816000000009E-3</v>
      </c>
      <c r="L155">
        <f t="shared" si="86"/>
        <v>2.0892762854460609E-2</v>
      </c>
      <c r="O155">
        <f>L155*0.43*0.75</f>
        <v>6.7379160205635457E-3</v>
      </c>
      <c r="Q155">
        <f t="shared" si="87"/>
        <v>3.5037163306930437E-3</v>
      </c>
      <c r="T155">
        <f>(L155*0.43*0.75)*(1+0.2)*0.52*3.67</f>
        <v>1.5430366720372164E-2</v>
      </c>
    </row>
    <row r="156" spans="1:24" hidden="1" x14ac:dyDescent="0.3">
      <c r="A156">
        <v>2001</v>
      </c>
      <c r="B156">
        <v>4</v>
      </c>
      <c r="C156" t="s">
        <v>211</v>
      </c>
      <c r="D156">
        <v>19</v>
      </c>
      <c r="E156" t="s">
        <v>217</v>
      </c>
      <c r="F156">
        <v>5</v>
      </c>
      <c r="G156">
        <v>10.199999999999999</v>
      </c>
      <c r="H156">
        <f t="shared" si="67"/>
        <v>0.10199999999999999</v>
      </c>
      <c r="I156">
        <v>4.9000000000000004</v>
      </c>
      <c r="J156">
        <v>2.1</v>
      </c>
      <c r="K156">
        <f t="shared" si="68"/>
        <v>8.1713015999999982E-3</v>
      </c>
      <c r="L156">
        <f>0.000059*(G156^1.965295*I156^0.892133+0.000019*G156^2)</f>
        <v>2.3377483134115275E-2</v>
      </c>
      <c r="O156">
        <f t="shared" ref="O156:O161" si="88">L156*0.47*0.75</f>
        <v>8.2405628047756349E-3</v>
      </c>
      <c r="Q156">
        <f>O156*0.52</f>
        <v>4.2850926584833303E-3</v>
      </c>
      <c r="T156">
        <f t="shared" ref="T156:T161" si="89">(L156*0.47*0.75)*(1+0.2)*0.52*3.67</f>
        <v>1.8871548067960587E-2</v>
      </c>
    </row>
    <row r="157" spans="1:24" hidden="1" x14ac:dyDescent="0.3">
      <c r="A157">
        <v>2001</v>
      </c>
      <c r="B157">
        <v>4</v>
      </c>
      <c r="C157" t="s">
        <v>211</v>
      </c>
      <c r="D157">
        <v>20</v>
      </c>
      <c r="E157" t="s">
        <v>212</v>
      </c>
      <c r="F157">
        <v>3</v>
      </c>
      <c r="G157">
        <v>8.1</v>
      </c>
      <c r="H157">
        <f t="shared" si="67"/>
        <v>8.1000000000000003E-2</v>
      </c>
      <c r="I157">
        <v>5.6</v>
      </c>
      <c r="J157">
        <v>2</v>
      </c>
      <c r="K157">
        <f t="shared" si="68"/>
        <v>5.1530094000000002E-3</v>
      </c>
      <c r="L157">
        <f t="shared" ref="L157:L158" si="90">0.000062*(G157^1.947206*I157^0.894551+0.000039*G157^2)</f>
        <v>1.7009657444474847E-2</v>
      </c>
      <c r="O157">
        <f t="shared" si="88"/>
        <v>5.9959042491773834E-3</v>
      </c>
      <c r="Q157">
        <f t="shared" ref="Q157:Q161" si="91">O157*0.52</f>
        <v>3.1178702095722394E-3</v>
      </c>
      <c r="T157">
        <f t="shared" si="89"/>
        <v>1.3731100402956142E-2</v>
      </c>
    </row>
    <row r="158" spans="1:24" hidden="1" x14ac:dyDescent="0.3">
      <c r="A158">
        <v>2001</v>
      </c>
      <c r="B158">
        <v>4</v>
      </c>
      <c r="C158" t="s">
        <v>211</v>
      </c>
      <c r="D158">
        <v>21</v>
      </c>
      <c r="E158" t="s">
        <v>212</v>
      </c>
      <c r="F158">
        <v>4</v>
      </c>
      <c r="G158">
        <v>10.9</v>
      </c>
      <c r="H158">
        <f t="shared" si="67"/>
        <v>0.109</v>
      </c>
      <c r="I158">
        <v>5.8</v>
      </c>
      <c r="J158">
        <v>1.1000000000000001</v>
      </c>
      <c r="K158">
        <f t="shared" si="68"/>
        <v>9.3313373999999987E-3</v>
      </c>
      <c r="L158">
        <f t="shared" si="90"/>
        <v>3.1289891221331724E-2</v>
      </c>
      <c r="O158">
        <f t="shared" si="88"/>
        <v>1.1029686655519431E-2</v>
      </c>
      <c r="Q158">
        <f t="shared" si="91"/>
        <v>5.7354370608701044E-3</v>
      </c>
      <c r="T158">
        <f t="shared" si="89"/>
        <v>2.5258864816071938E-2</v>
      </c>
    </row>
    <row r="159" spans="1:24" hidden="1" x14ac:dyDescent="0.3">
      <c r="A159">
        <v>2001</v>
      </c>
      <c r="B159">
        <v>4</v>
      </c>
      <c r="C159" t="s">
        <v>211</v>
      </c>
      <c r="D159">
        <v>22</v>
      </c>
      <c r="E159" t="s">
        <v>217</v>
      </c>
      <c r="F159">
        <v>4</v>
      </c>
      <c r="G159">
        <v>10.3</v>
      </c>
      <c r="H159">
        <f t="shared" si="67"/>
        <v>0.10300000000000001</v>
      </c>
      <c r="I159">
        <v>5.3</v>
      </c>
      <c r="J159">
        <v>1.6</v>
      </c>
      <c r="K159">
        <f t="shared" si="68"/>
        <v>8.3323086000000011E-3</v>
      </c>
      <c r="L159">
        <f t="shared" ref="L159:L161" si="92">0.000059*(G159^1.965295*I159^0.892133+0.000019*G159^2)</f>
        <v>2.5558088545322127E-2</v>
      </c>
      <c r="O159">
        <f t="shared" si="88"/>
        <v>9.0092262122260479E-3</v>
      </c>
      <c r="Q159">
        <f t="shared" si="91"/>
        <v>4.6847976303575449E-3</v>
      </c>
      <c r="T159">
        <f t="shared" si="89"/>
        <v>2.0631848764094629E-2</v>
      </c>
    </row>
    <row r="160" spans="1:24" hidden="1" x14ac:dyDescent="0.3">
      <c r="A160">
        <v>2001</v>
      </c>
      <c r="B160">
        <v>4</v>
      </c>
      <c r="C160" t="s">
        <v>211</v>
      </c>
      <c r="D160">
        <v>23</v>
      </c>
      <c r="E160" t="s">
        <v>217</v>
      </c>
      <c r="F160">
        <v>5</v>
      </c>
      <c r="G160">
        <v>18</v>
      </c>
      <c r="H160">
        <f t="shared" si="67"/>
        <v>0.18</v>
      </c>
      <c r="I160">
        <v>6</v>
      </c>
      <c r="J160">
        <v>2.5</v>
      </c>
      <c r="K160">
        <f t="shared" si="68"/>
        <v>2.5446959999999998E-2</v>
      </c>
      <c r="L160">
        <f t="shared" si="92"/>
        <v>8.5516327841499082E-2</v>
      </c>
      <c r="O160">
        <f t="shared" si="88"/>
        <v>3.0144505564128427E-2</v>
      </c>
      <c r="Q160">
        <f t="shared" si="91"/>
        <v>1.5675142893346782E-2</v>
      </c>
      <c r="T160">
        <f t="shared" si="89"/>
        <v>6.9033329302299232E-2</v>
      </c>
    </row>
    <row r="161" spans="1:24" hidden="1" x14ac:dyDescent="0.3">
      <c r="A161">
        <v>2001</v>
      </c>
      <c r="B161">
        <v>4</v>
      </c>
      <c r="C161" t="s">
        <v>211</v>
      </c>
      <c r="D161">
        <v>24</v>
      </c>
      <c r="E161" t="s">
        <v>217</v>
      </c>
      <c r="F161">
        <v>4</v>
      </c>
      <c r="G161">
        <v>24.7</v>
      </c>
      <c r="H161">
        <f t="shared" si="67"/>
        <v>0.247</v>
      </c>
      <c r="I161">
        <v>9.4</v>
      </c>
      <c r="J161">
        <v>3.2</v>
      </c>
      <c r="K161">
        <f t="shared" si="68"/>
        <v>4.7916468599999998E-2</v>
      </c>
      <c r="L161">
        <f t="shared" si="92"/>
        <v>0.23772403396686689</v>
      </c>
      <c r="O161">
        <f t="shared" si="88"/>
        <v>8.3797721973320582E-2</v>
      </c>
      <c r="Q161">
        <f t="shared" si="91"/>
        <v>4.3574815426126706E-2</v>
      </c>
      <c r="T161">
        <f t="shared" si="89"/>
        <v>0.19190348713666197</v>
      </c>
    </row>
    <row r="162" spans="1:24" hidden="1" x14ac:dyDescent="0.3">
      <c r="A162">
        <v>2001</v>
      </c>
      <c r="B162">
        <v>4</v>
      </c>
      <c r="C162" t="s">
        <v>211</v>
      </c>
      <c r="D162">
        <v>25</v>
      </c>
      <c r="E162" t="s">
        <v>218</v>
      </c>
      <c r="F162">
        <v>1</v>
      </c>
      <c r="G162">
        <v>55.2</v>
      </c>
      <c r="H162">
        <f t="shared" si="67"/>
        <v>0.55200000000000005</v>
      </c>
      <c r="I162">
        <v>22.2</v>
      </c>
      <c r="J162">
        <v>9.3000000000000007</v>
      </c>
      <c r="K162">
        <f t="shared" si="68"/>
        <v>0.23931452160000002</v>
      </c>
      <c r="L162">
        <f>0.000057*(G162^1.897696*I162^1.002687+0.000031*G162^2)</f>
        <v>2.5793911602484831</v>
      </c>
      <c r="O162">
        <f>L162*0.43*0.75</f>
        <v>0.83185364918013582</v>
      </c>
      <c r="Q162">
        <f>O162*0.52</f>
        <v>0.43256389757367064</v>
      </c>
      <c r="T162">
        <f>(L162*0.43*0.75)*(1+0.2)*0.52*3.67</f>
        <v>1.9050114049144455</v>
      </c>
      <c r="U162">
        <v>72</v>
      </c>
      <c r="V162">
        <v>79</v>
      </c>
      <c r="W162">
        <v>14</v>
      </c>
      <c r="X162">
        <v>7</v>
      </c>
    </row>
    <row r="163" spans="1:24" hidden="1" x14ac:dyDescent="0.3">
      <c r="A163">
        <v>2001</v>
      </c>
      <c r="B163">
        <v>4</v>
      </c>
      <c r="C163" t="s">
        <v>211</v>
      </c>
      <c r="D163">
        <v>26</v>
      </c>
      <c r="E163" t="s">
        <v>217</v>
      </c>
      <c r="F163">
        <v>3</v>
      </c>
      <c r="G163">
        <v>8.4</v>
      </c>
      <c r="H163">
        <f t="shared" si="67"/>
        <v>8.4000000000000005E-2</v>
      </c>
      <c r="I163">
        <v>4.8</v>
      </c>
      <c r="J163">
        <v>1.5</v>
      </c>
      <c r="K163">
        <f t="shared" si="68"/>
        <v>5.5417824000000004E-3</v>
      </c>
      <c r="L163">
        <f>0.000059*(G163^1.965295*I163^0.892133+0.000019*G163^2)</f>
        <v>1.5670882418945497E-2</v>
      </c>
      <c r="O163">
        <f>L163*0.47*0.75</f>
        <v>5.5239860526782878E-3</v>
      </c>
      <c r="Q163">
        <f>O163*0.52</f>
        <v>2.8724727473927098E-3</v>
      </c>
      <c r="T163">
        <f>(L163*0.47*0.75)*(1+0.2)*0.52*3.67</f>
        <v>1.2650369979517495E-2</v>
      </c>
    </row>
    <row r="164" spans="1:24" hidden="1" x14ac:dyDescent="0.3">
      <c r="A164" s="26">
        <v>1002</v>
      </c>
      <c r="B164">
        <v>4</v>
      </c>
      <c r="C164" t="s">
        <v>211</v>
      </c>
      <c r="D164">
        <v>27</v>
      </c>
      <c r="E164" t="s">
        <v>214</v>
      </c>
      <c r="F164">
        <v>5</v>
      </c>
      <c r="G164">
        <v>36</v>
      </c>
      <c r="H164">
        <f t="shared" si="67"/>
        <v>0.36</v>
      </c>
      <c r="I164">
        <v>9.3000000000000007</v>
      </c>
      <c r="J164">
        <v>1.6</v>
      </c>
      <c r="K164">
        <f t="shared" si="68"/>
        <v>0.10178783999999999</v>
      </c>
      <c r="L164">
        <f>0.000081*(G164^1.864042*I164^0.850892+0.000027*G164^2)</f>
        <v>0.43010599902158742</v>
      </c>
      <c r="O164">
        <f>L164*0.47*0.75</f>
        <v>0.15161236465510955</v>
      </c>
      <c r="Q164">
        <f>O164*0.521</f>
        <v>7.8990041985312079E-2</v>
      </c>
      <c r="T164">
        <f>(L164*0.47*0.75)*(1+0.2)*0.521*3.67</f>
        <v>0.34787214490331436</v>
      </c>
    </row>
    <row r="165" spans="1:24" hidden="1" x14ac:dyDescent="0.3">
      <c r="A165">
        <v>2004</v>
      </c>
      <c r="B165">
        <v>4</v>
      </c>
      <c r="C165" t="s">
        <v>211</v>
      </c>
      <c r="D165">
        <v>28</v>
      </c>
      <c r="E165" t="s">
        <v>212</v>
      </c>
      <c r="F165">
        <v>5</v>
      </c>
      <c r="G165">
        <v>15</v>
      </c>
      <c r="H165">
        <f t="shared" si="67"/>
        <v>0.15</v>
      </c>
      <c r="I165">
        <v>7</v>
      </c>
      <c r="J165">
        <v>4</v>
      </c>
      <c r="K165">
        <f t="shared" si="68"/>
        <v>1.76715E-2</v>
      </c>
      <c r="L165">
        <f>0.000062*(G165^1.947206*I165^0.894551+0.000039*G165^2)</f>
        <v>6.8939855660598237E-2</v>
      </c>
      <c r="O165">
        <f>L165*0.47*0.75</f>
        <v>2.4301299120360879E-2</v>
      </c>
      <c r="Q165">
        <f>O165*0.52</f>
        <v>1.2636675542587657E-2</v>
      </c>
      <c r="T165">
        <f>(L165*0.47*0.75)*(1+0.2)*0.52*3.67</f>
        <v>5.5651919089556037E-2</v>
      </c>
    </row>
    <row r="166" spans="1:24" hidden="1" x14ac:dyDescent="0.3">
      <c r="A166">
        <v>2004</v>
      </c>
      <c r="B166">
        <v>4</v>
      </c>
      <c r="C166" t="s">
        <v>211</v>
      </c>
      <c r="D166">
        <v>29</v>
      </c>
      <c r="E166" t="s">
        <v>218</v>
      </c>
      <c r="F166">
        <v>4</v>
      </c>
      <c r="G166">
        <v>14.9</v>
      </c>
      <c r="H166">
        <f t="shared" si="67"/>
        <v>0.14899999999999999</v>
      </c>
      <c r="I166">
        <v>8.3000000000000007</v>
      </c>
      <c r="J166">
        <v>3.1</v>
      </c>
      <c r="K166">
        <f t="shared" si="68"/>
        <v>1.7436665399999999E-2</v>
      </c>
      <c r="L166">
        <f>0.000057*(G166^1.897696*I166^1.002687+0.000031*G166^2)</f>
        <v>8.0126380668121527E-2</v>
      </c>
      <c r="O166">
        <f>L166*0.43*0.75</f>
        <v>2.5840757765469194E-2</v>
      </c>
      <c r="Q166">
        <f>O166*0.52</f>
        <v>1.3437194038043981E-2</v>
      </c>
      <c r="T166">
        <f>(L166*0.43*0.75)*(1+0.2)*0.52*3.67</f>
        <v>5.9177402543545692E-2</v>
      </c>
    </row>
    <row r="167" spans="1:24" hidden="1" x14ac:dyDescent="0.3">
      <c r="A167">
        <v>2004</v>
      </c>
      <c r="B167">
        <v>4</v>
      </c>
      <c r="C167" t="s">
        <v>211</v>
      </c>
      <c r="D167">
        <v>30</v>
      </c>
      <c r="E167" t="s">
        <v>217</v>
      </c>
      <c r="F167">
        <v>5</v>
      </c>
      <c r="G167">
        <v>19</v>
      </c>
      <c r="H167">
        <f t="shared" si="67"/>
        <v>0.19</v>
      </c>
      <c r="I167">
        <v>7</v>
      </c>
      <c r="J167">
        <v>2.7</v>
      </c>
      <c r="K167">
        <f t="shared" si="68"/>
        <v>2.835294E-2</v>
      </c>
      <c r="L167">
        <f t="shared" ref="L167:L169" si="93">0.000059*(G167^1.965295*I167^0.892133+0.000019*G167^2)</f>
        <v>0.10912431489128403</v>
      </c>
      <c r="O167">
        <f t="shared" ref="O167:O183" si="94">L167*0.47*0.75</f>
        <v>3.8466320999177621E-2</v>
      </c>
      <c r="Q167">
        <f t="shared" ref="Q167:Q169" si="95">O167*0.52</f>
        <v>2.0002486919572363E-2</v>
      </c>
      <c r="T167">
        <f t="shared" ref="T167:T183" si="96">(L167*0.47*0.75)*(1+0.2)*0.52*3.67</f>
        <v>8.8090952393796676E-2</v>
      </c>
    </row>
    <row r="168" spans="1:24" hidden="1" x14ac:dyDescent="0.3">
      <c r="A168">
        <v>2004</v>
      </c>
      <c r="B168">
        <v>4</v>
      </c>
      <c r="C168" t="s">
        <v>211</v>
      </c>
      <c r="D168">
        <v>31</v>
      </c>
      <c r="E168" t="s">
        <v>217</v>
      </c>
      <c r="F168">
        <v>5</v>
      </c>
      <c r="G168">
        <v>18.100000000000001</v>
      </c>
      <c r="H168">
        <f t="shared" si="67"/>
        <v>0.18100000000000002</v>
      </c>
      <c r="I168">
        <v>7.1</v>
      </c>
      <c r="J168">
        <v>2.6</v>
      </c>
      <c r="K168">
        <f t="shared" si="68"/>
        <v>2.5730489400000004E-2</v>
      </c>
      <c r="L168">
        <f t="shared" si="93"/>
        <v>0.10046127333417239</v>
      </c>
      <c r="O168">
        <f t="shared" si="94"/>
        <v>3.5412598850295768E-2</v>
      </c>
      <c r="Q168">
        <f t="shared" si="95"/>
        <v>1.8414551402153801E-2</v>
      </c>
      <c r="T168">
        <f t="shared" si="96"/>
        <v>8.1097684375085327E-2</v>
      </c>
    </row>
    <row r="169" spans="1:24" hidden="1" x14ac:dyDescent="0.3">
      <c r="A169">
        <v>2004</v>
      </c>
      <c r="B169">
        <v>4</v>
      </c>
      <c r="C169" t="s">
        <v>211</v>
      </c>
      <c r="D169">
        <v>32</v>
      </c>
      <c r="E169" t="s">
        <v>217</v>
      </c>
      <c r="F169">
        <v>5</v>
      </c>
      <c r="G169">
        <v>16.8</v>
      </c>
      <c r="H169">
        <f t="shared" si="67"/>
        <v>0.16800000000000001</v>
      </c>
      <c r="I169">
        <v>6.1</v>
      </c>
      <c r="J169">
        <v>2.5</v>
      </c>
      <c r="K169">
        <f t="shared" si="68"/>
        <v>2.2167129600000002E-2</v>
      </c>
      <c r="L169">
        <f t="shared" si="93"/>
        <v>7.578210968512171E-2</v>
      </c>
      <c r="O169">
        <f t="shared" si="94"/>
        <v>2.6713193664005402E-2</v>
      </c>
      <c r="Q169">
        <f t="shared" si="95"/>
        <v>1.3890860705282809E-2</v>
      </c>
      <c r="T169">
        <f t="shared" si="96"/>
        <v>6.1175350546065488E-2</v>
      </c>
    </row>
    <row r="170" spans="1:24" hidden="1" x14ac:dyDescent="0.3">
      <c r="A170">
        <v>2004</v>
      </c>
      <c r="B170">
        <v>4</v>
      </c>
      <c r="C170" t="s">
        <v>211</v>
      </c>
      <c r="D170">
        <v>33</v>
      </c>
      <c r="E170" t="s">
        <v>212</v>
      </c>
      <c r="F170">
        <v>1</v>
      </c>
      <c r="G170">
        <v>36.5</v>
      </c>
      <c r="H170">
        <f t="shared" si="67"/>
        <v>0.36499999999999999</v>
      </c>
      <c r="I170">
        <v>16</v>
      </c>
      <c r="J170">
        <v>7.3</v>
      </c>
      <c r="K170">
        <f t="shared" si="68"/>
        <v>0.10463491499999998</v>
      </c>
      <c r="L170">
        <f>0.000062*(G170^1.947206*I170^0.894551+0.000039*G170^2)</f>
        <v>0.81591736870974318</v>
      </c>
      <c r="O170">
        <f t="shared" si="94"/>
        <v>0.28761087247018446</v>
      </c>
      <c r="Q170">
        <f>O170*0.52</f>
        <v>0.14955765368449592</v>
      </c>
      <c r="T170">
        <f t="shared" si="96"/>
        <v>0.65865190682652008</v>
      </c>
    </row>
    <row r="171" spans="1:24" hidden="1" x14ac:dyDescent="0.3">
      <c r="A171">
        <v>2004</v>
      </c>
      <c r="B171">
        <v>4</v>
      </c>
      <c r="C171" t="s">
        <v>211</v>
      </c>
      <c r="D171">
        <v>34</v>
      </c>
      <c r="E171" t="s">
        <v>217</v>
      </c>
      <c r="F171">
        <v>4</v>
      </c>
      <c r="G171">
        <v>11</v>
      </c>
      <c r="H171">
        <f t="shared" si="67"/>
        <v>0.11</v>
      </c>
      <c r="I171">
        <v>4.2</v>
      </c>
      <c r="J171">
        <v>1.9</v>
      </c>
      <c r="K171">
        <f t="shared" si="68"/>
        <v>9.503339999999999E-3</v>
      </c>
      <c r="L171">
        <f t="shared" ref="L171:L173" si="97">0.000059*(G171^1.965295*I171^0.892133+0.000019*G171^2)</f>
        <v>2.3633040576967679E-2</v>
      </c>
      <c r="O171">
        <f t="shared" si="94"/>
        <v>8.330646803381107E-3</v>
      </c>
      <c r="Q171">
        <f t="shared" ref="Q171:Q173" si="98">O171*0.52</f>
        <v>4.3319363377581754E-3</v>
      </c>
      <c r="T171">
        <f t="shared" si="96"/>
        <v>1.9077847631487004E-2</v>
      </c>
    </row>
    <row r="172" spans="1:24" hidden="1" x14ac:dyDescent="0.3">
      <c r="A172">
        <v>2004</v>
      </c>
      <c r="B172">
        <v>4</v>
      </c>
      <c r="C172" t="s">
        <v>211</v>
      </c>
      <c r="D172">
        <v>35</v>
      </c>
      <c r="E172" t="s">
        <v>217</v>
      </c>
      <c r="F172">
        <v>4</v>
      </c>
      <c r="G172">
        <v>8.9</v>
      </c>
      <c r="H172">
        <f t="shared" si="67"/>
        <v>8.900000000000001E-2</v>
      </c>
      <c r="I172">
        <v>3.8</v>
      </c>
      <c r="J172">
        <v>1.5</v>
      </c>
      <c r="K172">
        <f t="shared" si="68"/>
        <v>6.2211534000000002E-3</v>
      </c>
      <c r="L172">
        <f t="shared" si="97"/>
        <v>1.4253785849214327E-2</v>
      </c>
      <c r="O172">
        <f t="shared" si="94"/>
        <v>5.0244595118480503E-3</v>
      </c>
      <c r="Q172">
        <f t="shared" si="98"/>
        <v>2.6127189461609863E-3</v>
      </c>
      <c r="T172">
        <f t="shared" si="96"/>
        <v>1.1506414238892981E-2</v>
      </c>
    </row>
    <row r="173" spans="1:24" hidden="1" x14ac:dyDescent="0.3">
      <c r="A173">
        <v>2004</v>
      </c>
      <c r="B173">
        <v>4</v>
      </c>
      <c r="C173" t="s">
        <v>211</v>
      </c>
      <c r="D173">
        <v>36</v>
      </c>
      <c r="E173" t="s">
        <v>217</v>
      </c>
      <c r="F173">
        <v>4</v>
      </c>
      <c r="G173">
        <v>10.5</v>
      </c>
      <c r="H173">
        <f t="shared" si="67"/>
        <v>0.105</v>
      </c>
      <c r="I173">
        <v>4.5</v>
      </c>
      <c r="J173">
        <v>2.2999999999999998</v>
      </c>
      <c r="K173">
        <f t="shared" si="68"/>
        <v>8.659034999999999E-3</v>
      </c>
      <c r="L173">
        <f t="shared" si="97"/>
        <v>2.2937443654390384E-2</v>
      </c>
      <c r="O173">
        <f t="shared" si="94"/>
        <v>8.0854488881726104E-3</v>
      </c>
      <c r="Q173">
        <f t="shared" si="98"/>
        <v>4.2044334218497579E-3</v>
      </c>
      <c r="T173">
        <f t="shared" si="96"/>
        <v>1.8516324789826333E-2</v>
      </c>
    </row>
    <row r="174" spans="1:24" hidden="1" x14ac:dyDescent="0.3">
      <c r="A174" s="26">
        <v>2001</v>
      </c>
      <c r="B174">
        <v>5</v>
      </c>
      <c r="C174" t="s">
        <v>211</v>
      </c>
      <c r="D174">
        <v>1</v>
      </c>
      <c r="E174" t="s">
        <v>212</v>
      </c>
      <c r="F174">
        <v>1</v>
      </c>
      <c r="G174">
        <v>34</v>
      </c>
      <c r="H174">
        <f t="shared" si="67"/>
        <v>0.34</v>
      </c>
      <c r="I174">
        <v>15.4</v>
      </c>
      <c r="J174">
        <v>4.8</v>
      </c>
      <c r="K174">
        <f t="shared" si="68"/>
        <v>9.079224000000001E-2</v>
      </c>
      <c r="L174">
        <f t="shared" ref="L174:L183" si="99">0.000062*(G174^1.947206*I174^0.894551+0.000039*G174^2)</f>
        <v>0.68674616309069603</v>
      </c>
      <c r="O174">
        <f t="shared" si="94"/>
        <v>0.2420780224894703</v>
      </c>
      <c r="Q174">
        <f t="shared" ref="Q174:Q183" si="100">O174*0.52</f>
        <v>0.12588057169452457</v>
      </c>
      <c r="T174">
        <f t="shared" si="96"/>
        <v>0.55437803774268613</v>
      </c>
    </row>
    <row r="175" spans="1:24" hidden="1" x14ac:dyDescent="0.3">
      <c r="A175" s="26">
        <v>2001</v>
      </c>
      <c r="B175">
        <v>5</v>
      </c>
      <c r="C175" t="s">
        <v>211</v>
      </c>
      <c r="D175">
        <v>2</v>
      </c>
      <c r="E175" t="s">
        <v>212</v>
      </c>
      <c r="F175">
        <v>1</v>
      </c>
      <c r="G175">
        <v>19.8</v>
      </c>
      <c r="H175">
        <f t="shared" si="67"/>
        <v>0.19800000000000001</v>
      </c>
      <c r="I175">
        <v>13.8</v>
      </c>
      <c r="J175">
        <v>10.4</v>
      </c>
      <c r="K175">
        <f t="shared" si="68"/>
        <v>3.0790821600000001E-2</v>
      </c>
      <c r="L175">
        <f t="shared" si="99"/>
        <v>0.21724400451201575</v>
      </c>
      <c r="O175">
        <f t="shared" si="94"/>
        <v>7.6578511590485551E-2</v>
      </c>
      <c r="Q175">
        <f t="shared" si="100"/>
        <v>3.9820826027052489E-2</v>
      </c>
      <c r="T175">
        <f t="shared" si="96"/>
        <v>0.17537091782313916</v>
      </c>
    </row>
    <row r="176" spans="1:24" hidden="1" x14ac:dyDescent="0.3">
      <c r="A176" s="26">
        <v>2001</v>
      </c>
      <c r="B176">
        <v>5</v>
      </c>
      <c r="C176" t="s">
        <v>211</v>
      </c>
      <c r="D176">
        <v>3</v>
      </c>
      <c r="E176" t="s">
        <v>212</v>
      </c>
      <c r="F176">
        <v>3</v>
      </c>
      <c r="G176">
        <v>13.4</v>
      </c>
      <c r="H176">
        <f t="shared" si="67"/>
        <v>0.13400000000000001</v>
      </c>
      <c r="I176">
        <v>6.8</v>
      </c>
      <c r="J176">
        <v>5.0999999999999996</v>
      </c>
      <c r="K176">
        <f t="shared" si="68"/>
        <v>1.4102642400000002E-2</v>
      </c>
      <c r="L176">
        <f t="shared" si="99"/>
        <v>5.3928965858980708E-2</v>
      </c>
      <c r="O176">
        <f t="shared" si="94"/>
        <v>1.9009960465290701E-2</v>
      </c>
      <c r="Q176">
        <f t="shared" si="100"/>
        <v>9.8851794419511658E-3</v>
      </c>
      <c r="T176">
        <f t="shared" si="96"/>
        <v>4.3534330262352927E-2</v>
      </c>
    </row>
    <row r="177" spans="1:20" hidden="1" x14ac:dyDescent="0.3">
      <c r="A177" s="26">
        <v>2001</v>
      </c>
      <c r="B177">
        <v>5</v>
      </c>
      <c r="C177" t="s">
        <v>211</v>
      </c>
      <c r="D177">
        <v>4</v>
      </c>
      <c r="E177" t="s">
        <v>212</v>
      </c>
      <c r="F177">
        <v>3</v>
      </c>
      <c r="G177">
        <v>16.7</v>
      </c>
      <c r="H177">
        <f t="shared" si="67"/>
        <v>0.16699999999999998</v>
      </c>
      <c r="I177">
        <v>10.6</v>
      </c>
      <c r="J177">
        <v>8</v>
      </c>
      <c r="K177">
        <f t="shared" si="68"/>
        <v>2.1904020599999994E-2</v>
      </c>
      <c r="L177">
        <f t="shared" si="99"/>
        <v>0.12315819165685835</v>
      </c>
      <c r="O177">
        <f t="shared" si="94"/>
        <v>4.3413262559042563E-2</v>
      </c>
      <c r="Q177">
        <f t="shared" si="100"/>
        <v>2.2574896530702132E-2</v>
      </c>
      <c r="T177">
        <f t="shared" si="96"/>
        <v>9.9419844321212189E-2</v>
      </c>
    </row>
    <row r="178" spans="1:20" hidden="1" x14ac:dyDescent="0.3">
      <c r="A178" s="26">
        <v>2001</v>
      </c>
      <c r="B178">
        <v>5</v>
      </c>
      <c r="C178" t="s">
        <v>211</v>
      </c>
      <c r="D178">
        <v>5</v>
      </c>
      <c r="E178" t="s">
        <v>212</v>
      </c>
      <c r="F178">
        <v>3</v>
      </c>
      <c r="G178">
        <v>11.5</v>
      </c>
      <c r="H178">
        <f t="shared" si="67"/>
        <v>0.115</v>
      </c>
      <c r="I178">
        <v>8</v>
      </c>
      <c r="J178">
        <v>5.7</v>
      </c>
      <c r="K178">
        <f t="shared" si="68"/>
        <v>1.0386915E-2</v>
      </c>
      <c r="L178">
        <f t="shared" si="99"/>
        <v>4.6307564300531324E-2</v>
      </c>
      <c r="O178">
        <f t="shared" si="94"/>
        <v>1.6323416415937292E-2</v>
      </c>
      <c r="Q178">
        <f t="shared" si="100"/>
        <v>8.4881765362873913E-3</v>
      </c>
      <c r="T178">
        <f t="shared" si="96"/>
        <v>3.7381929465809677E-2</v>
      </c>
    </row>
    <row r="179" spans="1:20" hidden="1" x14ac:dyDescent="0.3">
      <c r="A179" s="26">
        <v>2001</v>
      </c>
      <c r="B179">
        <v>5</v>
      </c>
      <c r="C179" t="s">
        <v>211</v>
      </c>
      <c r="D179">
        <v>6</v>
      </c>
      <c r="E179" t="s">
        <v>212</v>
      </c>
      <c r="F179">
        <v>3</v>
      </c>
      <c r="G179">
        <v>21.2</v>
      </c>
      <c r="H179">
        <f t="shared" si="67"/>
        <v>0.21199999999999999</v>
      </c>
      <c r="I179">
        <v>13</v>
      </c>
      <c r="J179">
        <v>8.1</v>
      </c>
      <c r="K179">
        <f t="shared" si="68"/>
        <v>3.5299017599999996E-2</v>
      </c>
      <c r="L179">
        <f t="shared" si="99"/>
        <v>0.23524585607548024</v>
      </c>
      <c r="O179">
        <f t="shared" si="94"/>
        <v>8.2924164266606773E-2</v>
      </c>
      <c r="Q179">
        <f t="shared" si="100"/>
        <v>4.3120565418635522E-2</v>
      </c>
      <c r="T179">
        <f t="shared" si="96"/>
        <v>0.18990297010367083</v>
      </c>
    </row>
    <row r="180" spans="1:20" hidden="1" x14ac:dyDescent="0.3">
      <c r="A180" s="26">
        <v>2001</v>
      </c>
      <c r="B180">
        <v>5</v>
      </c>
      <c r="C180" t="s">
        <v>211</v>
      </c>
      <c r="D180">
        <v>7</v>
      </c>
      <c r="E180" t="s">
        <v>212</v>
      </c>
      <c r="F180">
        <v>3</v>
      </c>
      <c r="G180">
        <v>13.2</v>
      </c>
      <c r="H180">
        <f t="shared" si="67"/>
        <v>0.13200000000000001</v>
      </c>
      <c r="I180">
        <v>8</v>
      </c>
      <c r="J180">
        <v>6</v>
      </c>
      <c r="K180">
        <f t="shared" si="68"/>
        <v>1.3684809600000002E-2</v>
      </c>
      <c r="L180">
        <f t="shared" si="99"/>
        <v>6.0567973576926878E-2</v>
      </c>
      <c r="O180">
        <f t="shared" si="94"/>
        <v>2.1350210685866722E-2</v>
      </c>
      <c r="Q180">
        <f t="shared" si="100"/>
        <v>1.1102109556650697E-2</v>
      </c>
      <c r="T180">
        <f t="shared" si="96"/>
        <v>4.8893690487489663E-2</v>
      </c>
    </row>
    <row r="181" spans="1:20" hidden="1" x14ac:dyDescent="0.3">
      <c r="A181" s="26">
        <v>2001</v>
      </c>
      <c r="B181">
        <v>5</v>
      </c>
      <c r="C181" t="s">
        <v>211</v>
      </c>
      <c r="D181">
        <v>8</v>
      </c>
      <c r="E181" t="s">
        <v>212</v>
      </c>
      <c r="F181">
        <v>1</v>
      </c>
      <c r="G181">
        <v>18</v>
      </c>
      <c r="H181">
        <f t="shared" si="67"/>
        <v>0.18</v>
      </c>
      <c r="I181">
        <v>10</v>
      </c>
      <c r="J181">
        <v>5.5</v>
      </c>
      <c r="K181">
        <f t="shared" si="68"/>
        <v>2.5446959999999998E-2</v>
      </c>
      <c r="L181">
        <f t="shared" si="99"/>
        <v>0.13527556553973202</v>
      </c>
      <c r="O181">
        <f t="shared" si="94"/>
        <v>4.7684636852755535E-2</v>
      </c>
      <c r="Q181">
        <f t="shared" si="100"/>
        <v>2.4796011163432878E-2</v>
      </c>
      <c r="T181">
        <f t="shared" si="96"/>
        <v>0.10920163316375839</v>
      </c>
    </row>
    <row r="182" spans="1:20" hidden="1" x14ac:dyDescent="0.3">
      <c r="A182" s="26">
        <v>2001</v>
      </c>
      <c r="B182">
        <v>5</v>
      </c>
      <c r="C182" t="s">
        <v>211</v>
      </c>
      <c r="D182">
        <v>9</v>
      </c>
      <c r="E182" t="s">
        <v>212</v>
      </c>
      <c r="F182">
        <v>1</v>
      </c>
      <c r="G182">
        <v>35.200000000000003</v>
      </c>
      <c r="H182">
        <f t="shared" si="67"/>
        <v>0.35200000000000004</v>
      </c>
      <c r="I182">
        <v>14.5</v>
      </c>
      <c r="J182">
        <v>9</v>
      </c>
      <c r="K182">
        <f t="shared" si="68"/>
        <v>9.7314201600000025E-2</v>
      </c>
      <c r="L182">
        <f t="shared" si="99"/>
        <v>0.69619936010501693</v>
      </c>
      <c r="O182">
        <f t="shared" si="94"/>
        <v>0.24541027443701846</v>
      </c>
      <c r="Q182">
        <f t="shared" si="100"/>
        <v>0.12761334270724961</v>
      </c>
      <c r="T182">
        <f t="shared" si="96"/>
        <v>0.56200916128272727</v>
      </c>
    </row>
    <row r="183" spans="1:20" hidden="1" x14ac:dyDescent="0.3">
      <c r="A183" s="26">
        <v>2001</v>
      </c>
      <c r="B183">
        <v>5</v>
      </c>
      <c r="C183" t="s">
        <v>211</v>
      </c>
      <c r="D183">
        <v>10</v>
      </c>
      <c r="E183" t="s">
        <v>212</v>
      </c>
      <c r="F183">
        <v>3</v>
      </c>
      <c r="G183">
        <v>11.5</v>
      </c>
      <c r="H183">
        <f t="shared" si="67"/>
        <v>0.115</v>
      </c>
      <c r="I183">
        <v>6</v>
      </c>
      <c r="J183">
        <v>4.5</v>
      </c>
      <c r="K183">
        <f t="shared" si="68"/>
        <v>1.0386915E-2</v>
      </c>
      <c r="L183">
        <f t="shared" si="99"/>
        <v>3.5800471535834967E-2</v>
      </c>
      <c r="O183">
        <f t="shared" si="94"/>
        <v>1.2619666216381826E-2</v>
      </c>
      <c r="Q183">
        <f t="shared" si="100"/>
        <v>6.5622264325185496E-3</v>
      </c>
      <c r="T183">
        <f t="shared" si="96"/>
        <v>2.8900045208811693E-2</v>
      </c>
    </row>
    <row r="184" spans="1:20" hidden="1" x14ac:dyDescent="0.3">
      <c r="A184" s="26">
        <v>2001</v>
      </c>
      <c r="B184">
        <v>5</v>
      </c>
      <c r="C184" t="s">
        <v>211</v>
      </c>
      <c r="D184">
        <v>11</v>
      </c>
      <c r="E184" t="s">
        <v>213</v>
      </c>
      <c r="F184">
        <v>3</v>
      </c>
      <c r="G184">
        <v>7.5</v>
      </c>
      <c r="H184">
        <f t="shared" si="67"/>
        <v>7.4999999999999997E-2</v>
      </c>
      <c r="I184">
        <v>1.9</v>
      </c>
      <c r="J184">
        <v>1</v>
      </c>
      <c r="K184">
        <f t="shared" si="68"/>
        <v>4.4178749999999999E-3</v>
      </c>
      <c r="L184">
        <f t="shared" ref="L184:L185" si="101">0.000084*(G184^1.894314*I184^0.808223+0.000031*G184^2)</f>
        <v>6.4154197321902653E-3</v>
      </c>
      <c r="O184">
        <f>L184*0.66*1.07</f>
        <v>4.5305694148727654E-3</v>
      </c>
      <c r="Q184">
        <f t="shared" ref="Q184:Q185" si="102">O184*0.531</f>
        <v>2.4057323592974384E-3</v>
      </c>
      <c r="T184">
        <f>(L184*0.66*1.07)*(1+0.2)*0.531*3.67</f>
        <v>1.0594845310345919E-2</v>
      </c>
    </row>
    <row r="185" spans="1:20" hidden="1" x14ac:dyDescent="0.3">
      <c r="A185" s="26">
        <v>2001</v>
      </c>
      <c r="B185">
        <v>5</v>
      </c>
      <c r="C185" t="s">
        <v>211</v>
      </c>
      <c r="D185">
        <v>12</v>
      </c>
      <c r="E185" t="s">
        <v>213</v>
      </c>
      <c r="F185">
        <v>3</v>
      </c>
      <c r="G185">
        <v>8.1999999999999993</v>
      </c>
      <c r="H185">
        <f t="shared" si="67"/>
        <v>8.199999999999999E-2</v>
      </c>
      <c r="I185">
        <v>4.5999999999999996</v>
      </c>
      <c r="J185">
        <v>1</v>
      </c>
      <c r="K185">
        <f t="shared" si="68"/>
        <v>5.2810295999999989E-3</v>
      </c>
      <c r="L185">
        <f t="shared" si="101"/>
        <v>1.55235370145078E-2</v>
      </c>
      <c r="O185">
        <f>L185*0.66*1.07</f>
        <v>1.096272183964541E-2</v>
      </c>
      <c r="Q185">
        <f t="shared" si="102"/>
        <v>5.8212052968517137E-3</v>
      </c>
      <c r="T185">
        <f>(L185*0.66*1.07)*(1+0.2)*0.531*3.67</f>
        <v>2.5636588127334946E-2</v>
      </c>
    </row>
    <row r="186" spans="1:20" hidden="1" x14ac:dyDescent="0.3">
      <c r="A186" s="26">
        <v>2001</v>
      </c>
      <c r="B186">
        <v>5</v>
      </c>
      <c r="C186" t="s">
        <v>211</v>
      </c>
      <c r="D186">
        <v>13</v>
      </c>
      <c r="E186" t="s">
        <v>212</v>
      </c>
      <c r="F186">
        <v>3</v>
      </c>
      <c r="G186">
        <v>16.2</v>
      </c>
      <c r="H186">
        <f t="shared" si="67"/>
        <v>0.16200000000000001</v>
      </c>
      <c r="I186">
        <v>8.5</v>
      </c>
      <c r="J186">
        <v>3.5</v>
      </c>
      <c r="K186">
        <f t="shared" si="68"/>
        <v>2.0612037600000001E-2</v>
      </c>
      <c r="L186">
        <f t="shared" ref="L186:L189" si="103">0.000062*(G186^1.947206*I186^0.894551+0.000039*G186^2)</f>
        <v>9.5275690494807302E-2</v>
      </c>
      <c r="O186">
        <f>L186*0.47*0.75</f>
        <v>3.3584680899419572E-2</v>
      </c>
      <c r="Q186">
        <f t="shared" ref="Q186:Q189" si="104">O186*0.52</f>
        <v>1.7464034067698177E-2</v>
      </c>
      <c r="T186">
        <f>(L186*0.47*0.75)*(1+0.2)*0.52*3.67</f>
        <v>7.6911606034142765E-2</v>
      </c>
    </row>
    <row r="187" spans="1:20" hidden="1" x14ac:dyDescent="0.3">
      <c r="A187" s="26">
        <v>2001</v>
      </c>
      <c r="B187">
        <v>5</v>
      </c>
      <c r="C187" t="s">
        <v>211</v>
      </c>
      <c r="D187">
        <v>14</v>
      </c>
      <c r="E187" t="s">
        <v>212</v>
      </c>
      <c r="F187">
        <v>1</v>
      </c>
      <c r="G187">
        <v>25.2</v>
      </c>
      <c r="H187">
        <f t="shared" si="67"/>
        <v>0.252</v>
      </c>
      <c r="I187">
        <v>12.8</v>
      </c>
      <c r="J187">
        <v>6</v>
      </c>
      <c r="K187">
        <f t="shared" si="68"/>
        <v>4.9876041600000004E-2</v>
      </c>
      <c r="L187">
        <f t="shared" si="103"/>
        <v>0.32483668470564603</v>
      </c>
      <c r="O187">
        <f>L187*0.47*0.75</f>
        <v>0.11450493135874021</v>
      </c>
      <c r="Q187">
        <f t="shared" si="104"/>
        <v>5.9542564306544914E-2</v>
      </c>
      <c r="T187">
        <f>(L187*0.47*0.75)*(1+0.2)*0.52*3.67</f>
        <v>0.26222545320602375</v>
      </c>
    </row>
    <row r="188" spans="1:20" hidden="1" x14ac:dyDescent="0.3">
      <c r="A188" s="26">
        <v>2001</v>
      </c>
      <c r="B188">
        <v>5</v>
      </c>
      <c r="C188" t="s">
        <v>211</v>
      </c>
      <c r="D188">
        <v>15</v>
      </c>
      <c r="E188" t="s">
        <v>212</v>
      </c>
      <c r="F188">
        <v>3</v>
      </c>
      <c r="G188">
        <v>15.5</v>
      </c>
      <c r="H188">
        <f t="shared" si="67"/>
        <v>0.155</v>
      </c>
      <c r="I188">
        <v>11.2</v>
      </c>
      <c r="J188">
        <v>9.3000000000000007</v>
      </c>
      <c r="K188">
        <f t="shared" si="68"/>
        <v>1.8869235000000002E-2</v>
      </c>
      <c r="L188">
        <f t="shared" si="103"/>
        <v>0.11189070245541136</v>
      </c>
      <c r="O188">
        <f>L188*0.47*0.75</f>
        <v>3.9441472615532498E-2</v>
      </c>
      <c r="Q188">
        <f t="shared" si="104"/>
        <v>2.0509565760076901E-2</v>
      </c>
      <c r="T188">
        <f>(L188*0.47*0.75)*(1+0.2)*0.52*3.67</f>
        <v>9.0324127607378665E-2</v>
      </c>
    </row>
    <row r="189" spans="1:20" hidden="1" x14ac:dyDescent="0.3">
      <c r="A189" s="26">
        <v>2001</v>
      </c>
      <c r="B189">
        <v>5</v>
      </c>
      <c r="C189" t="s">
        <v>211</v>
      </c>
      <c r="D189">
        <v>16</v>
      </c>
      <c r="E189" t="s">
        <v>212</v>
      </c>
      <c r="F189">
        <v>1</v>
      </c>
      <c r="G189">
        <v>21.4</v>
      </c>
      <c r="H189">
        <f t="shared" si="67"/>
        <v>0.214</v>
      </c>
      <c r="I189">
        <v>13.4</v>
      </c>
      <c r="J189">
        <v>3.5</v>
      </c>
      <c r="K189">
        <f t="shared" si="68"/>
        <v>3.5968178399999995E-2</v>
      </c>
      <c r="L189">
        <f t="shared" si="103"/>
        <v>0.24617052367174977</v>
      </c>
      <c r="O189">
        <f>L189*0.47*0.75</f>
        <v>8.6775109594291785E-2</v>
      </c>
      <c r="Q189">
        <f t="shared" si="104"/>
        <v>4.5123056989031733E-2</v>
      </c>
      <c r="T189">
        <f>(L189*0.47*0.75)*(1+0.2)*0.52*3.67</f>
        <v>0.19872194297969573</v>
      </c>
    </row>
    <row r="190" spans="1:20" hidden="1" x14ac:dyDescent="0.3">
      <c r="A190" s="26">
        <v>2001</v>
      </c>
      <c r="B190">
        <v>5</v>
      </c>
      <c r="C190" t="s">
        <v>211</v>
      </c>
      <c r="D190">
        <v>17</v>
      </c>
      <c r="E190" t="s">
        <v>213</v>
      </c>
      <c r="F190">
        <v>3</v>
      </c>
      <c r="G190">
        <v>12.7</v>
      </c>
      <c r="H190">
        <f t="shared" si="67"/>
        <v>0.127</v>
      </c>
      <c r="I190">
        <v>7.5</v>
      </c>
      <c r="J190">
        <v>3</v>
      </c>
      <c r="K190">
        <f t="shared" si="68"/>
        <v>1.26677166E-2</v>
      </c>
      <c r="L190">
        <f t="shared" ref="L190:L192" si="105">0.000084*(G190^1.894314*I190^0.808223+0.000031*G190^2)</f>
        <v>5.2781074021595834E-2</v>
      </c>
      <c r="O190">
        <f>L190*0.66*1.07</f>
        <v>3.7273994474050984E-2</v>
      </c>
      <c r="Q190">
        <f t="shared" ref="Q190:Q192" si="106">O190*0.531</f>
        <v>1.9792491065721073E-2</v>
      </c>
      <c r="T190">
        <f>(L190*0.66*1.07)*(1+0.2)*0.531*3.67</f>
        <v>8.7166130653435606E-2</v>
      </c>
    </row>
    <row r="191" spans="1:20" hidden="1" x14ac:dyDescent="0.3">
      <c r="A191" s="26">
        <v>2001</v>
      </c>
      <c r="B191">
        <v>5</v>
      </c>
      <c r="C191" t="s">
        <v>211</v>
      </c>
      <c r="D191">
        <v>18</v>
      </c>
      <c r="E191" t="s">
        <v>213</v>
      </c>
      <c r="F191">
        <v>3</v>
      </c>
      <c r="G191">
        <v>19.2</v>
      </c>
      <c r="H191">
        <f t="shared" ref="H191:H254" si="107">G191/100</f>
        <v>0.192</v>
      </c>
      <c r="I191">
        <v>7</v>
      </c>
      <c r="J191">
        <v>1.9</v>
      </c>
      <c r="K191">
        <f t="shared" ref="K191:K254" si="108">0.7854*H191^2</f>
        <v>2.8952985600000002E-2</v>
      </c>
      <c r="L191">
        <f t="shared" si="105"/>
        <v>0.10921599838921876</v>
      </c>
      <c r="O191">
        <f>L191*0.66*1.07</f>
        <v>7.7128338062466287E-2</v>
      </c>
      <c r="Q191">
        <f t="shared" si="106"/>
        <v>4.0955147511169597E-2</v>
      </c>
      <c r="T191">
        <f>(L191*0.66*1.07)*(1+0.2)*0.531*3.67</f>
        <v>0.18036646963919092</v>
      </c>
    </row>
    <row r="192" spans="1:20" hidden="1" x14ac:dyDescent="0.3">
      <c r="A192" s="26">
        <v>2001</v>
      </c>
      <c r="B192">
        <v>5</v>
      </c>
      <c r="C192" t="s">
        <v>211</v>
      </c>
      <c r="D192">
        <v>19</v>
      </c>
      <c r="E192" t="s">
        <v>213</v>
      </c>
      <c r="F192">
        <v>7</v>
      </c>
      <c r="G192">
        <v>12.5</v>
      </c>
      <c r="H192">
        <f t="shared" si="107"/>
        <v>0.125</v>
      </c>
      <c r="I192">
        <v>4.8</v>
      </c>
      <c r="J192">
        <v>0</v>
      </c>
      <c r="K192">
        <f t="shared" si="108"/>
        <v>1.2271875E-2</v>
      </c>
      <c r="L192">
        <f t="shared" si="105"/>
        <v>3.5708455462276328E-2</v>
      </c>
      <c r="O192">
        <f>L192*0.66*1.07</f>
        <v>2.5217311247459549E-2</v>
      </c>
      <c r="Q192">
        <f t="shared" si="106"/>
        <v>1.3390392272401021E-2</v>
      </c>
      <c r="T192">
        <f>(L192*0.66*1.07)*(1+0.2)*0.531*3.67</f>
        <v>5.8971287567654088E-2</v>
      </c>
    </row>
    <row r="193" spans="1:20" hidden="1" x14ac:dyDescent="0.3">
      <c r="A193" s="26">
        <v>2001</v>
      </c>
      <c r="B193">
        <v>5</v>
      </c>
      <c r="C193" t="s">
        <v>211</v>
      </c>
      <c r="D193">
        <v>20</v>
      </c>
      <c r="E193" t="s">
        <v>232</v>
      </c>
      <c r="F193">
        <v>1</v>
      </c>
      <c r="G193">
        <v>22</v>
      </c>
      <c r="H193">
        <f t="shared" si="107"/>
        <v>0.22</v>
      </c>
      <c r="I193">
        <v>13.9</v>
      </c>
      <c r="J193">
        <v>10</v>
      </c>
      <c r="K193">
        <f t="shared" si="108"/>
        <v>3.8013359999999996E-2</v>
      </c>
      <c r="L193">
        <f>0.000062*(G193^1.947206*I193^0.894551+0.000039*G193^2)</f>
        <v>0.26844301880694904</v>
      </c>
      <c r="O193">
        <f>L193*0.47*0.75</f>
        <v>9.4626164129449533E-2</v>
      </c>
      <c r="Q193">
        <f>O193*0.52</f>
        <v>4.9205605347313761E-2</v>
      </c>
      <c r="T193">
        <f>(L193*0.47*0.75)*(1+0.2)*0.52*3.67</f>
        <v>0.21670148594956976</v>
      </c>
    </row>
    <row r="194" spans="1:20" hidden="1" x14ac:dyDescent="0.3">
      <c r="A194" s="26">
        <v>2001</v>
      </c>
      <c r="B194">
        <v>5</v>
      </c>
      <c r="C194" t="s">
        <v>211</v>
      </c>
      <c r="D194">
        <v>21</v>
      </c>
      <c r="E194" t="s">
        <v>213</v>
      </c>
      <c r="F194">
        <v>3</v>
      </c>
      <c r="G194">
        <v>28</v>
      </c>
      <c r="H194">
        <f t="shared" si="107"/>
        <v>0.28000000000000003</v>
      </c>
      <c r="I194">
        <v>9</v>
      </c>
      <c r="J194">
        <v>1.9</v>
      </c>
      <c r="K194">
        <f t="shared" si="108"/>
        <v>6.157536000000001E-2</v>
      </c>
      <c r="L194">
        <f t="shared" ref="L194:L197" si="109">0.000084*(G194^1.894314*I194^0.808223+0.000031*G194^2)</f>
        <v>0.27346074398140985</v>
      </c>
      <c r="O194">
        <f>L194*0.66*1.07</f>
        <v>0.19311797739967165</v>
      </c>
      <c r="Q194">
        <f t="shared" ref="Q194:Q197" si="110">O194*0.531</f>
        <v>0.10254564599922565</v>
      </c>
      <c r="T194">
        <f>(L194*0.66*1.07)*(1+0.2)*0.531*3.67</f>
        <v>0.45161102498058975</v>
      </c>
    </row>
    <row r="195" spans="1:20" s="13" customFormat="1" hidden="1" x14ac:dyDescent="0.3">
      <c r="A195" s="26">
        <v>2001</v>
      </c>
      <c r="B195" s="13">
        <v>5</v>
      </c>
      <c r="C195" s="13" t="s">
        <v>211</v>
      </c>
      <c r="D195" s="13">
        <v>22</v>
      </c>
      <c r="E195" s="13" t="s">
        <v>213</v>
      </c>
      <c r="F195" s="13">
        <v>7</v>
      </c>
      <c r="G195" s="13">
        <v>15.8</v>
      </c>
      <c r="H195">
        <f t="shared" si="107"/>
        <v>0.158</v>
      </c>
      <c r="I195" s="13">
        <v>4.9000000000000004</v>
      </c>
      <c r="J195" s="13">
        <v>0</v>
      </c>
      <c r="K195">
        <f t="shared" si="108"/>
        <v>1.96067256E-2</v>
      </c>
      <c r="L195">
        <f t="shared" si="109"/>
        <v>5.6591280673071863E-2</v>
      </c>
      <c r="M195"/>
      <c r="N195"/>
      <c r="O195">
        <f>L195*0.66*1.07</f>
        <v>3.9964762411323358E-2</v>
      </c>
      <c r="P195"/>
      <c r="Q195">
        <f t="shared" si="110"/>
        <v>2.1221288840412703E-2</v>
      </c>
      <c r="R195"/>
      <c r="S195"/>
      <c r="T195">
        <f>(L195*0.66*1.07)*(1+0.2)*0.531*3.67</f>
        <v>9.3458556053177544E-2</v>
      </c>
    </row>
    <row r="196" spans="1:20" hidden="1" x14ac:dyDescent="0.3">
      <c r="A196" s="26">
        <v>2001</v>
      </c>
      <c r="B196">
        <v>5</v>
      </c>
      <c r="C196" t="s">
        <v>211</v>
      </c>
      <c r="D196">
        <v>23</v>
      </c>
      <c r="E196" t="s">
        <v>213</v>
      </c>
      <c r="F196">
        <v>3</v>
      </c>
      <c r="G196">
        <v>11.5</v>
      </c>
      <c r="H196">
        <f t="shared" si="107"/>
        <v>0.115</v>
      </c>
      <c r="I196">
        <v>4.8</v>
      </c>
      <c r="J196">
        <v>3</v>
      </c>
      <c r="K196">
        <f t="shared" si="108"/>
        <v>1.0386915E-2</v>
      </c>
      <c r="L196">
        <f t="shared" si="109"/>
        <v>3.0491149442815876E-2</v>
      </c>
      <c r="O196">
        <f>L196*0.66*1.07</f>
        <v>2.1532849736516573E-2</v>
      </c>
      <c r="Q196">
        <f t="shared" si="110"/>
        <v>1.1433943210090301E-2</v>
      </c>
      <c r="T196">
        <f>(L196*0.66*1.07)*(1+0.2)*0.531*3.67</f>
        <v>5.0355085897237688E-2</v>
      </c>
    </row>
    <row r="197" spans="1:20" hidden="1" x14ac:dyDescent="0.3">
      <c r="A197" s="26">
        <v>2001</v>
      </c>
      <c r="B197">
        <v>5</v>
      </c>
      <c r="C197" t="s">
        <v>211</v>
      </c>
      <c r="D197">
        <v>24</v>
      </c>
      <c r="E197" t="s">
        <v>213</v>
      </c>
      <c r="F197">
        <v>3</v>
      </c>
      <c r="G197">
        <v>9.6999999999999993</v>
      </c>
      <c r="H197">
        <f t="shared" si="107"/>
        <v>9.6999999999999989E-2</v>
      </c>
      <c r="I197">
        <v>4.8</v>
      </c>
      <c r="J197">
        <v>1</v>
      </c>
      <c r="K197">
        <f t="shared" si="108"/>
        <v>7.3898285999999978E-3</v>
      </c>
      <c r="L197">
        <f t="shared" si="109"/>
        <v>2.2086884054671272E-2</v>
      </c>
      <c r="O197">
        <f>L197*0.66*1.07</f>
        <v>1.5597757519408855E-2</v>
      </c>
      <c r="Q197">
        <f t="shared" si="110"/>
        <v>8.2824092428061026E-3</v>
      </c>
      <c r="T197">
        <f>(L197*0.66*1.07)*(1+0.2)*0.531*3.67</f>
        <v>3.6475730305318067E-2</v>
      </c>
    </row>
    <row r="198" spans="1:20" hidden="1" x14ac:dyDescent="0.3">
      <c r="A198" s="26">
        <v>2001</v>
      </c>
      <c r="B198">
        <v>5</v>
      </c>
      <c r="C198" t="s">
        <v>211</v>
      </c>
      <c r="D198">
        <v>25</v>
      </c>
      <c r="E198" t="s">
        <v>216</v>
      </c>
      <c r="F198">
        <v>3</v>
      </c>
      <c r="G198">
        <v>8.1</v>
      </c>
      <c r="H198">
        <f t="shared" si="107"/>
        <v>8.1000000000000003E-2</v>
      </c>
      <c r="I198">
        <v>7</v>
      </c>
      <c r="J198">
        <v>1.7</v>
      </c>
      <c r="K198">
        <f t="shared" si="108"/>
        <v>5.1530094000000002E-3</v>
      </c>
      <c r="L198">
        <f>0.000086*(G198^1.882935*I198^0.813269+0.000016*G198^2)</f>
        <v>2.1498618442455288E-2</v>
      </c>
      <c r="O198">
        <f>L198*0.45*0.75</f>
        <v>7.2557837243286604E-3</v>
      </c>
      <c r="Q198">
        <f>O198*0.52</f>
        <v>3.7730075366509035E-3</v>
      </c>
      <c r="T198">
        <f>(L198*0.45*0.75)*(1+0.2)*0.52*3.67</f>
        <v>1.6616325191410576E-2</v>
      </c>
    </row>
    <row r="199" spans="1:20" s="13" customFormat="1" hidden="1" x14ac:dyDescent="0.3">
      <c r="A199" s="26">
        <v>2001</v>
      </c>
      <c r="B199" s="13">
        <v>5</v>
      </c>
      <c r="C199" s="13" t="s">
        <v>211</v>
      </c>
      <c r="D199" s="13">
        <v>26</v>
      </c>
      <c r="E199" s="13" t="s">
        <v>213</v>
      </c>
      <c r="F199" s="13">
        <v>7</v>
      </c>
      <c r="G199" s="13">
        <v>10.7</v>
      </c>
      <c r="H199">
        <f t="shared" si="107"/>
        <v>0.107</v>
      </c>
      <c r="I199" s="13">
        <v>4.7</v>
      </c>
      <c r="J199" s="13">
        <v>0</v>
      </c>
      <c r="K199">
        <f t="shared" si="108"/>
        <v>8.9920445999999987E-3</v>
      </c>
      <c r="L199">
        <f t="shared" ref="L199:L200" si="111">0.000084*(G199^1.894314*I199^0.808223+0.000031*G199^2)</f>
        <v>2.614961420614649E-2</v>
      </c>
      <c r="M199"/>
      <c r="N199"/>
      <c r="O199">
        <f>L199*0.66*1.07</f>
        <v>1.8466857552380655E-2</v>
      </c>
      <c r="P199"/>
      <c r="Q199">
        <f t="shared" ref="Q199:Q200" si="112">O199*0.531</f>
        <v>9.805901360314128E-3</v>
      </c>
      <c r="R199"/>
      <c r="S199"/>
      <c r="T199">
        <f>(L199*0.66*1.07)*(1+0.2)*0.531*3.67</f>
        <v>4.3185189590823417E-2</v>
      </c>
    </row>
    <row r="200" spans="1:20" hidden="1" x14ac:dyDescent="0.3">
      <c r="A200" s="26">
        <v>2001</v>
      </c>
      <c r="B200">
        <v>5</v>
      </c>
      <c r="C200" t="s">
        <v>211</v>
      </c>
      <c r="D200">
        <v>27</v>
      </c>
      <c r="E200" t="s">
        <v>213</v>
      </c>
      <c r="F200">
        <v>3</v>
      </c>
      <c r="G200">
        <v>7.8</v>
      </c>
      <c r="H200">
        <f t="shared" si="107"/>
        <v>7.8E-2</v>
      </c>
      <c r="I200">
        <v>4.2</v>
      </c>
      <c r="J200">
        <v>1</v>
      </c>
      <c r="K200">
        <f t="shared" si="108"/>
        <v>4.7783736E-3</v>
      </c>
      <c r="L200">
        <f t="shared" si="111"/>
        <v>1.3119468374178055E-2</v>
      </c>
      <c r="O200">
        <f>L200*0.66*1.07</f>
        <v>9.2649685658445433E-3</v>
      </c>
      <c r="Q200">
        <f t="shared" si="112"/>
        <v>4.9196983084634528E-3</v>
      </c>
      <c r="T200">
        <f>(L200*0.66*1.07)*(1+0.2)*0.531*3.67</f>
        <v>2.1666351350473043E-2</v>
      </c>
    </row>
    <row r="201" spans="1:20" hidden="1" x14ac:dyDescent="0.3">
      <c r="A201" s="26">
        <v>2001</v>
      </c>
      <c r="B201">
        <v>5</v>
      </c>
      <c r="C201" t="s">
        <v>211</v>
      </c>
      <c r="D201">
        <v>28</v>
      </c>
      <c r="E201" t="s">
        <v>212</v>
      </c>
      <c r="F201">
        <v>1</v>
      </c>
      <c r="G201">
        <v>23.5</v>
      </c>
      <c r="H201">
        <f t="shared" si="107"/>
        <v>0.23499999999999999</v>
      </c>
      <c r="I201">
        <v>12.5</v>
      </c>
      <c r="J201">
        <v>5</v>
      </c>
      <c r="K201">
        <f t="shared" si="108"/>
        <v>4.3373714999999993E-2</v>
      </c>
      <c r="L201">
        <f>0.000062*(G201^1.947206*I201^0.894551+0.000039*G201^2)</f>
        <v>0.2775794402238923</v>
      </c>
      <c r="O201">
        <f>L201*0.47*0.75</f>
        <v>9.7846752678922039E-2</v>
      </c>
      <c r="Q201">
        <f>O201*0.52</f>
        <v>5.088031139303946E-2</v>
      </c>
      <c r="T201">
        <f>(L201*0.47*0.75)*(1+0.2)*0.52*3.67</f>
        <v>0.22407689137494577</v>
      </c>
    </row>
    <row r="202" spans="1:20" hidden="1" x14ac:dyDescent="0.3">
      <c r="A202" s="26">
        <v>2001</v>
      </c>
      <c r="B202">
        <v>5</v>
      </c>
      <c r="C202" t="s">
        <v>211</v>
      </c>
      <c r="D202">
        <v>29</v>
      </c>
      <c r="E202" t="s">
        <v>217</v>
      </c>
      <c r="F202">
        <v>3</v>
      </c>
      <c r="G202">
        <v>17.5</v>
      </c>
      <c r="H202">
        <f t="shared" si="107"/>
        <v>0.17499999999999999</v>
      </c>
      <c r="I202">
        <v>6.8</v>
      </c>
      <c r="J202">
        <v>1.9</v>
      </c>
      <c r="K202">
        <f t="shared" si="108"/>
        <v>2.4052874999999998E-2</v>
      </c>
      <c r="L202">
        <f>0.000059*(G202^1.965295*I202^0.892133+0.000019*G202^2)</f>
        <v>9.0468792839793408E-2</v>
      </c>
      <c r="O202">
        <f>L202*0.47*0.75</f>
        <v>3.1890249476027178E-2</v>
      </c>
      <c r="Q202">
        <f>O202*0.52</f>
        <v>1.6582929727534133E-2</v>
      </c>
      <c r="T202">
        <f>(L202*0.47*0.75)*(1+0.2)*0.52*3.67</f>
        <v>7.3031222520060321E-2</v>
      </c>
    </row>
    <row r="203" spans="1:20" hidden="1" x14ac:dyDescent="0.3">
      <c r="A203" s="26">
        <v>2001</v>
      </c>
      <c r="B203">
        <v>5</v>
      </c>
      <c r="C203" t="s">
        <v>211</v>
      </c>
      <c r="D203">
        <v>30</v>
      </c>
      <c r="E203" t="s">
        <v>212</v>
      </c>
      <c r="F203">
        <v>5</v>
      </c>
      <c r="G203">
        <v>12</v>
      </c>
      <c r="H203">
        <f t="shared" si="107"/>
        <v>0.12</v>
      </c>
      <c r="I203">
        <v>6.5</v>
      </c>
      <c r="J203">
        <v>3.5</v>
      </c>
      <c r="K203">
        <f t="shared" si="108"/>
        <v>1.130976E-2</v>
      </c>
      <c r="L203">
        <f t="shared" ref="L203:L204" si="113">0.000062*(G203^1.947206*I203^0.894551+0.000039*G203^2)</f>
        <v>4.1780724087980101E-2</v>
      </c>
      <c r="O203">
        <f>L203*0.47*0.75</f>
        <v>1.4727705241012985E-2</v>
      </c>
      <c r="Q203">
        <f t="shared" ref="Q203:Q204" si="114">O203*0.52</f>
        <v>7.6584067253267522E-3</v>
      </c>
      <c r="T203">
        <f>(L203*0.47*0.75)*(1+0.2)*0.52*3.67</f>
        <v>3.3727623218339019E-2</v>
      </c>
    </row>
    <row r="204" spans="1:20" hidden="1" x14ac:dyDescent="0.3">
      <c r="A204" s="26">
        <v>2001</v>
      </c>
      <c r="B204">
        <v>5</v>
      </c>
      <c r="C204" t="s">
        <v>211</v>
      </c>
      <c r="D204">
        <v>31</v>
      </c>
      <c r="E204" t="s">
        <v>212</v>
      </c>
      <c r="F204">
        <v>3</v>
      </c>
      <c r="G204">
        <v>9.5</v>
      </c>
      <c r="H204">
        <f t="shared" si="107"/>
        <v>9.5000000000000001E-2</v>
      </c>
      <c r="I204">
        <v>5.0999999999999996</v>
      </c>
      <c r="J204">
        <v>2.5</v>
      </c>
      <c r="K204">
        <f t="shared" si="108"/>
        <v>7.088235E-3</v>
      </c>
      <c r="L204">
        <f t="shared" si="113"/>
        <v>2.1339439589970352E-2</v>
      </c>
      <c r="O204">
        <f>L204*0.47*0.75</f>
        <v>7.5221524554645487E-3</v>
      </c>
      <c r="Q204">
        <f t="shared" si="114"/>
        <v>3.9115192768415658E-3</v>
      </c>
      <c r="T204">
        <f>(L204*0.47*0.75)*(1+0.2)*0.52*3.67</f>
        <v>1.7226330895210251E-2</v>
      </c>
    </row>
    <row r="205" spans="1:20" hidden="1" x14ac:dyDescent="0.3">
      <c r="A205" s="26">
        <v>2001</v>
      </c>
      <c r="B205">
        <v>5</v>
      </c>
      <c r="C205" t="s">
        <v>211</v>
      </c>
      <c r="D205">
        <v>32</v>
      </c>
      <c r="E205" t="s">
        <v>216</v>
      </c>
      <c r="F205">
        <v>3</v>
      </c>
      <c r="G205">
        <v>15.5</v>
      </c>
      <c r="H205">
        <f t="shared" si="107"/>
        <v>0.155</v>
      </c>
      <c r="I205">
        <v>6.5</v>
      </c>
      <c r="J205">
        <v>2.1</v>
      </c>
      <c r="K205">
        <f t="shared" si="108"/>
        <v>1.8869235000000002E-2</v>
      </c>
      <c r="L205">
        <f>0.000086*(G205^1.882935*I205^0.813269+0.000016*G205^2)</f>
        <v>6.8696559957398123E-2</v>
      </c>
      <c r="O205">
        <f>L205*0.45*0.75</f>
        <v>2.3185088985621868E-2</v>
      </c>
      <c r="Q205">
        <f>O205*0.52</f>
        <v>1.2056246272523372E-2</v>
      </c>
      <c r="T205">
        <f>(L205*0.45*0.75)*(1+0.2)*0.52*3.67</f>
        <v>5.3095708584192929E-2</v>
      </c>
    </row>
    <row r="206" spans="1:20" s="13" customFormat="1" hidden="1" x14ac:dyDescent="0.3">
      <c r="A206" s="26">
        <v>2001</v>
      </c>
      <c r="B206" s="13">
        <v>5</v>
      </c>
      <c r="C206" s="13" t="s">
        <v>211</v>
      </c>
      <c r="D206" s="13">
        <v>33</v>
      </c>
      <c r="E206" s="13" t="s">
        <v>213</v>
      </c>
      <c r="F206" s="13">
        <v>7</v>
      </c>
      <c r="G206" s="13">
        <v>8.1</v>
      </c>
      <c r="H206">
        <f t="shared" si="107"/>
        <v>8.1000000000000003E-2</v>
      </c>
      <c r="I206" s="13">
        <v>4.8</v>
      </c>
      <c r="J206" s="13">
        <v>0</v>
      </c>
      <c r="K206">
        <f t="shared" si="108"/>
        <v>5.1530094000000002E-3</v>
      </c>
      <c r="L206">
        <f>0.000084*(G206^1.894314*I206^0.808223+0.000031*G206^2)</f>
        <v>1.5697653534317003E-2</v>
      </c>
      <c r="M206"/>
      <c r="N206"/>
      <c r="O206">
        <f>L206*0.66*1.07</f>
        <v>1.1085682925934669E-2</v>
      </c>
      <c r="P206"/>
      <c r="Q206">
        <f>O206*0.531</f>
        <v>5.8864976336713091E-3</v>
      </c>
      <c r="R206"/>
      <c r="S206"/>
      <c r="T206">
        <f>(L206*0.66*1.07)*(1+0.2)*0.531*3.67</f>
        <v>2.5924135578688445E-2</v>
      </c>
    </row>
    <row r="207" spans="1:20" hidden="1" x14ac:dyDescent="0.3">
      <c r="A207" s="26">
        <v>2001</v>
      </c>
      <c r="B207">
        <v>5</v>
      </c>
      <c r="C207" t="s">
        <v>211</v>
      </c>
      <c r="D207">
        <v>34</v>
      </c>
      <c r="E207" t="s">
        <v>212</v>
      </c>
      <c r="F207">
        <v>3</v>
      </c>
      <c r="G207">
        <v>7.8</v>
      </c>
      <c r="H207">
        <f t="shared" si="107"/>
        <v>7.8E-2</v>
      </c>
      <c r="I207">
        <v>4</v>
      </c>
      <c r="J207">
        <v>2.5</v>
      </c>
      <c r="K207">
        <f t="shared" si="108"/>
        <v>4.7783736E-3</v>
      </c>
      <c r="L207">
        <f>0.000062*(G207^1.947206*I207^0.894551+0.000039*G207^2)</f>
        <v>1.1696676590311605E-2</v>
      </c>
      <c r="O207">
        <f>L207*0.47*0.75</f>
        <v>4.1230784980848404E-3</v>
      </c>
      <c r="Q207">
        <f>O207*0.52</f>
        <v>2.1440008190041172E-3</v>
      </c>
      <c r="T207">
        <f>(L207*0.47*0.75)*(1+0.2)*0.52*3.67</f>
        <v>9.4421796068941306E-3</v>
      </c>
    </row>
    <row r="208" spans="1:20" hidden="1" x14ac:dyDescent="0.3">
      <c r="A208" s="26">
        <v>2001</v>
      </c>
      <c r="B208">
        <v>5</v>
      </c>
      <c r="C208" t="s">
        <v>211</v>
      </c>
      <c r="D208">
        <v>35</v>
      </c>
      <c r="E208" t="s">
        <v>216</v>
      </c>
      <c r="F208">
        <v>3</v>
      </c>
      <c r="G208">
        <v>8</v>
      </c>
      <c r="H208">
        <f t="shared" si="107"/>
        <v>0.08</v>
      </c>
      <c r="I208">
        <v>6.5</v>
      </c>
      <c r="J208">
        <v>3.5</v>
      </c>
      <c r="K208">
        <f t="shared" si="108"/>
        <v>5.0265600000000002E-3</v>
      </c>
      <c r="L208">
        <f>0.000086*(G208^1.882935*I208^0.813269+0.000016*G208^2)</f>
        <v>1.9773218376847177E-2</v>
      </c>
      <c r="O208">
        <f>L208*0.45*0.75</f>
        <v>6.6734612021859228E-3</v>
      </c>
      <c r="Q208">
        <f>O208*0.52</f>
        <v>3.4701998251366801E-3</v>
      </c>
      <c r="T208">
        <f>(L208*0.45*0.75)*(1+0.2)*0.52*3.67</f>
        <v>1.5282760029901938E-2</v>
      </c>
    </row>
    <row r="209" spans="1:20" hidden="1" x14ac:dyDescent="0.3">
      <c r="A209" s="26">
        <v>2001</v>
      </c>
      <c r="B209">
        <v>5</v>
      </c>
      <c r="C209" t="s">
        <v>211</v>
      </c>
      <c r="D209">
        <v>36</v>
      </c>
      <c r="E209" t="s">
        <v>213</v>
      </c>
      <c r="F209">
        <v>3</v>
      </c>
      <c r="G209">
        <v>8.1999999999999993</v>
      </c>
      <c r="H209">
        <f t="shared" si="107"/>
        <v>8.199999999999999E-2</v>
      </c>
      <c r="I209">
        <v>4</v>
      </c>
      <c r="J209">
        <v>1.9</v>
      </c>
      <c r="K209">
        <f t="shared" si="108"/>
        <v>5.2810295999999989E-3</v>
      </c>
      <c r="L209">
        <f t="shared" ref="L209:L212" si="115">0.000084*(G209^1.894314*I209^0.808223+0.000031*G209^2)</f>
        <v>1.3865447051127903E-2</v>
      </c>
      <c r="O209">
        <f>L209*0.66*1.07</f>
        <v>9.7917787075065266E-3</v>
      </c>
      <c r="Q209">
        <f t="shared" ref="Q209:Q212" si="116">O209*0.531</f>
        <v>5.1994344936859655E-3</v>
      </c>
      <c r="T209">
        <f>(L209*0.66*1.07)*(1+0.2)*0.531*3.67</f>
        <v>2.2898309510192994E-2</v>
      </c>
    </row>
    <row r="210" spans="1:20" s="13" customFormat="1" hidden="1" x14ac:dyDescent="0.3">
      <c r="A210" s="26">
        <v>2001</v>
      </c>
      <c r="B210" s="13">
        <v>5</v>
      </c>
      <c r="C210" s="13" t="s">
        <v>211</v>
      </c>
      <c r="D210" s="13">
        <v>37</v>
      </c>
      <c r="E210" s="13" t="s">
        <v>213</v>
      </c>
      <c r="F210" s="13">
        <v>7</v>
      </c>
      <c r="G210" s="13">
        <v>19</v>
      </c>
      <c r="H210">
        <f t="shared" si="107"/>
        <v>0.19</v>
      </c>
      <c r="I210" s="13">
        <v>4.5</v>
      </c>
      <c r="J210" s="13">
        <v>0</v>
      </c>
      <c r="K210">
        <f t="shared" si="108"/>
        <v>2.835294E-2</v>
      </c>
      <c r="L210">
        <f t="shared" si="115"/>
        <v>7.4918135730055666E-2</v>
      </c>
      <c r="M210"/>
      <c r="N210"/>
      <c r="O210">
        <f>L210*0.66*1.07</f>
        <v>5.290718745256532E-2</v>
      </c>
      <c r="P210"/>
      <c r="Q210">
        <f t="shared" si="116"/>
        <v>2.8093716537312186E-2</v>
      </c>
      <c r="R210"/>
      <c r="S210"/>
      <c r="T210">
        <f>(L210*0.66*1.07)*(1+0.2)*0.531*3.67</f>
        <v>0.12372472763032287</v>
      </c>
    </row>
    <row r="211" spans="1:20" s="13" customFormat="1" hidden="1" x14ac:dyDescent="0.3">
      <c r="A211" s="26">
        <v>2001</v>
      </c>
      <c r="B211" s="13">
        <v>5</v>
      </c>
      <c r="C211" s="13" t="s">
        <v>211</v>
      </c>
      <c r="D211" s="13">
        <v>38</v>
      </c>
      <c r="E211" s="13" t="s">
        <v>213</v>
      </c>
      <c r="F211" s="13">
        <v>7</v>
      </c>
      <c r="G211" s="13">
        <v>21</v>
      </c>
      <c r="H211">
        <f t="shared" si="107"/>
        <v>0.21</v>
      </c>
      <c r="I211" s="13">
        <v>4.5</v>
      </c>
      <c r="J211" s="13">
        <v>0</v>
      </c>
      <c r="K211">
        <f t="shared" si="108"/>
        <v>3.4636139999999996E-2</v>
      </c>
      <c r="L211">
        <f t="shared" si="115"/>
        <v>9.055755577105716E-2</v>
      </c>
      <c r="M211"/>
      <c r="N211"/>
      <c r="O211">
        <f>L211*0.66*1.07</f>
        <v>6.3951745885520578E-2</v>
      </c>
      <c r="P211"/>
      <c r="Q211">
        <f t="shared" si="116"/>
        <v>3.3958377065211431E-2</v>
      </c>
      <c r="R211"/>
      <c r="S211"/>
      <c r="T211">
        <f>(L211*0.66*1.07)*(1+0.2)*0.531*3.67</f>
        <v>0.14955269259519113</v>
      </c>
    </row>
    <row r="212" spans="1:20" s="13" customFormat="1" hidden="1" x14ac:dyDescent="0.3">
      <c r="A212" s="26">
        <v>2001</v>
      </c>
      <c r="B212" s="13">
        <v>5</v>
      </c>
      <c r="C212" s="13" t="s">
        <v>211</v>
      </c>
      <c r="D212" s="13">
        <v>39</v>
      </c>
      <c r="E212" s="13" t="s">
        <v>213</v>
      </c>
      <c r="F212" s="13">
        <v>7</v>
      </c>
      <c r="G212" s="13">
        <v>9</v>
      </c>
      <c r="H212">
        <f t="shared" si="107"/>
        <v>0.09</v>
      </c>
      <c r="I212" s="13">
        <v>4</v>
      </c>
      <c r="J212" s="13">
        <v>0</v>
      </c>
      <c r="K212">
        <f t="shared" si="108"/>
        <v>6.3617399999999994E-3</v>
      </c>
      <c r="L212">
        <f t="shared" si="115"/>
        <v>1.653935244891129E-2</v>
      </c>
      <c r="M212"/>
      <c r="N212"/>
      <c r="O212">
        <f>L212*0.66*1.07</f>
        <v>1.1680090699421155E-2</v>
      </c>
      <c r="P212"/>
      <c r="Q212">
        <f t="shared" si="116"/>
        <v>6.202128161392634E-3</v>
      </c>
      <c r="R212"/>
      <c r="S212"/>
      <c r="T212">
        <f>(L212*0.66*1.07)*(1+0.2)*0.531*3.67</f>
        <v>2.7314172422773161E-2</v>
      </c>
    </row>
    <row r="213" spans="1:20" hidden="1" x14ac:dyDescent="0.3">
      <c r="A213" s="26">
        <v>2001</v>
      </c>
      <c r="B213">
        <v>5</v>
      </c>
      <c r="C213" t="s">
        <v>211</v>
      </c>
      <c r="D213">
        <v>40</v>
      </c>
      <c r="E213" t="s">
        <v>216</v>
      </c>
      <c r="F213">
        <v>3</v>
      </c>
      <c r="G213">
        <v>7.8</v>
      </c>
      <c r="H213">
        <f t="shared" si="107"/>
        <v>7.8E-2</v>
      </c>
      <c r="I213">
        <v>6.7</v>
      </c>
      <c r="J213">
        <v>2.5</v>
      </c>
      <c r="K213">
        <f t="shared" si="108"/>
        <v>4.7783736E-3</v>
      </c>
      <c r="L213">
        <f>0.000086*(G213^1.882935*I213^0.813269+0.000016*G213^2)</f>
        <v>1.932313162592196E-2</v>
      </c>
      <c r="O213">
        <f>L213*0.45*0.75</f>
        <v>6.5215569237486622E-3</v>
      </c>
      <c r="Q213">
        <f>O213*0.52</f>
        <v>3.3912096003493046E-3</v>
      </c>
      <c r="T213">
        <f>(L213*0.45*0.75)*(1+0.2)*0.52*3.67</f>
        <v>1.4934887079938336E-2</v>
      </c>
    </row>
    <row r="214" spans="1:20" s="13" customFormat="1" hidden="1" x14ac:dyDescent="0.3">
      <c r="A214" s="26">
        <v>2001</v>
      </c>
      <c r="B214" s="13">
        <v>5</v>
      </c>
      <c r="C214" s="13" t="s">
        <v>211</v>
      </c>
      <c r="D214" s="13">
        <v>41</v>
      </c>
      <c r="E214" s="13" t="s">
        <v>213</v>
      </c>
      <c r="F214" s="13">
        <v>7</v>
      </c>
      <c r="G214" s="13">
        <v>8</v>
      </c>
      <c r="H214">
        <f t="shared" si="107"/>
        <v>0.08</v>
      </c>
      <c r="I214" s="13">
        <v>2.8</v>
      </c>
      <c r="J214" s="13">
        <v>0</v>
      </c>
      <c r="K214">
        <f t="shared" si="108"/>
        <v>5.0265600000000002E-3</v>
      </c>
      <c r="L214">
        <f>0.000084*(G214^1.894314*I214^0.808223+0.000031*G214^2)</f>
        <v>9.9180431835433867E-3</v>
      </c>
      <c r="M214"/>
      <c r="N214"/>
      <c r="O214">
        <f>L214*0.66*1.07</f>
        <v>7.0041220962183404E-3</v>
      </c>
      <c r="P214"/>
      <c r="Q214">
        <f>O214*0.531</f>
        <v>3.7191888330919388E-3</v>
      </c>
      <c r="R214"/>
      <c r="S214"/>
      <c r="T214">
        <f>(L214*0.66*1.07)*(1+0.2)*0.531*3.67</f>
        <v>1.6379307620936898E-2</v>
      </c>
    </row>
    <row r="215" spans="1:20" hidden="1" x14ac:dyDescent="0.3">
      <c r="A215" s="26">
        <v>2001</v>
      </c>
      <c r="B215">
        <v>5</v>
      </c>
      <c r="C215" t="s">
        <v>211</v>
      </c>
      <c r="D215">
        <v>42</v>
      </c>
      <c r="E215" t="s">
        <v>212</v>
      </c>
      <c r="F215">
        <v>4</v>
      </c>
      <c r="G215">
        <v>11.5</v>
      </c>
      <c r="H215">
        <f t="shared" si="107"/>
        <v>0.115</v>
      </c>
      <c r="I215">
        <v>7.5</v>
      </c>
      <c r="J215">
        <v>3.8</v>
      </c>
      <c r="K215">
        <f t="shared" si="108"/>
        <v>1.0386915E-2</v>
      </c>
      <c r="L215">
        <f>0.000062*(G215^1.947206*I215^0.894551+0.000039*G215^2)</f>
        <v>4.3709817576027078E-2</v>
      </c>
      <c r="O215">
        <f>L215*0.47*0.75</f>
        <v>1.5407710695549543E-2</v>
      </c>
      <c r="Q215">
        <f>O215*0.52</f>
        <v>8.0120095616857626E-3</v>
      </c>
      <c r="T215">
        <f>(L215*0.47*0.75)*(1+0.2)*0.52*3.67</f>
        <v>3.5284890109664097E-2</v>
      </c>
    </row>
    <row r="216" spans="1:20" hidden="1" x14ac:dyDescent="0.3">
      <c r="A216" s="26">
        <v>2001</v>
      </c>
      <c r="B216">
        <v>5</v>
      </c>
      <c r="C216" t="s">
        <v>211</v>
      </c>
      <c r="D216">
        <v>43</v>
      </c>
      <c r="E216" t="s">
        <v>213</v>
      </c>
      <c r="F216">
        <v>3</v>
      </c>
      <c r="G216">
        <v>7.8</v>
      </c>
      <c r="H216">
        <f t="shared" si="107"/>
        <v>7.8E-2</v>
      </c>
      <c r="I216">
        <v>6.6</v>
      </c>
      <c r="J216">
        <v>1.9</v>
      </c>
      <c r="K216">
        <f t="shared" si="108"/>
        <v>4.7783736E-3</v>
      </c>
      <c r="L216">
        <f>0.000084*(G216^1.894314*I216^0.808223+0.000031*G216^2)</f>
        <v>1.8904468822212035E-2</v>
      </c>
      <c r="O216">
        <f>L216*0.66*1.07</f>
        <v>1.3350335882246142E-2</v>
      </c>
      <c r="Q216">
        <f>O216*0.531</f>
        <v>7.0890283534727015E-3</v>
      </c>
      <c r="T216">
        <f>(L216*0.66*1.07)*(1+0.2)*0.531*3.67</f>
        <v>3.1220080868693781E-2</v>
      </c>
    </row>
    <row r="217" spans="1:20" hidden="1" x14ac:dyDescent="0.3">
      <c r="A217" s="26">
        <v>2001</v>
      </c>
      <c r="B217">
        <v>5</v>
      </c>
      <c r="C217" t="s">
        <v>211</v>
      </c>
      <c r="D217">
        <v>44</v>
      </c>
      <c r="E217" t="s">
        <v>212</v>
      </c>
      <c r="F217">
        <v>3</v>
      </c>
      <c r="G217">
        <v>8</v>
      </c>
      <c r="H217">
        <f t="shared" si="107"/>
        <v>0.08</v>
      </c>
      <c r="I217">
        <v>4.3</v>
      </c>
      <c r="J217">
        <v>2.8</v>
      </c>
      <c r="K217">
        <f t="shared" si="108"/>
        <v>5.0265600000000002E-3</v>
      </c>
      <c r="L217">
        <f>0.000062*(G217^1.947206*I217^0.894551+0.000039*G217^2)</f>
        <v>1.3108979913535211E-2</v>
      </c>
      <c r="O217">
        <f>L217*0.47*0.75</f>
        <v>4.6209154195211615E-3</v>
      </c>
      <c r="Q217">
        <f>O217*0.52</f>
        <v>2.4028760181510041E-3</v>
      </c>
      <c r="T217">
        <f>(L217*0.47*0.75)*(1+0.2)*0.52*3.67</f>
        <v>1.0582265983937021E-2</v>
      </c>
    </row>
    <row r="218" spans="1:20" hidden="1" x14ac:dyDescent="0.3">
      <c r="A218" s="26">
        <v>2001</v>
      </c>
      <c r="B218">
        <v>5</v>
      </c>
      <c r="C218" t="s">
        <v>211</v>
      </c>
      <c r="D218">
        <v>45</v>
      </c>
      <c r="E218" t="s">
        <v>213</v>
      </c>
      <c r="F218">
        <v>3</v>
      </c>
      <c r="G218">
        <v>8.5</v>
      </c>
      <c r="H218">
        <f t="shared" si="107"/>
        <v>8.5000000000000006E-2</v>
      </c>
      <c r="I218">
        <v>4.5</v>
      </c>
      <c r="J218">
        <v>1.7</v>
      </c>
      <c r="K218">
        <f t="shared" si="108"/>
        <v>5.6745150000000006E-3</v>
      </c>
      <c r="L218">
        <f t="shared" ref="L218:L221" si="117">0.000084*(G218^1.894314*I218^0.808223+0.000031*G218^2)</f>
        <v>1.6324389621002564E-2</v>
      </c>
      <c r="O218">
        <f>L218*0.66*1.07</f>
        <v>1.1528283950352011E-2</v>
      </c>
      <c r="Q218">
        <f t="shared" ref="Q218:Q221" si="118">O218*0.531</f>
        <v>6.1215187776369178E-3</v>
      </c>
      <c r="T218">
        <f>(L218*0.66*1.07)*(1+0.2)*0.531*3.67</f>
        <v>2.6959168696712985E-2</v>
      </c>
    </row>
    <row r="219" spans="1:20" hidden="1" x14ac:dyDescent="0.3">
      <c r="A219" s="26">
        <v>2001</v>
      </c>
      <c r="B219">
        <v>5</v>
      </c>
      <c r="C219" t="s">
        <v>211</v>
      </c>
      <c r="D219">
        <v>46</v>
      </c>
      <c r="E219" t="s">
        <v>213</v>
      </c>
      <c r="F219">
        <v>3</v>
      </c>
      <c r="G219">
        <v>7.6</v>
      </c>
      <c r="H219">
        <f t="shared" si="107"/>
        <v>7.5999999999999998E-2</v>
      </c>
      <c r="I219">
        <v>4.5</v>
      </c>
      <c r="J219">
        <v>1.9</v>
      </c>
      <c r="K219">
        <f t="shared" si="108"/>
        <v>4.5364704E-3</v>
      </c>
      <c r="L219">
        <f t="shared" si="117"/>
        <v>1.3205751761748838E-2</v>
      </c>
      <c r="O219">
        <f>L219*0.66*1.07</f>
        <v>9.32590189414703E-3</v>
      </c>
      <c r="Q219">
        <f t="shared" si="118"/>
        <v>4.952053905792073E-3</v>
      </c>
      <c r="T219">
        <f>(L219*0.66*1.07)*(1+0.2)*0.531*3.67</f>
        <v>2.1808845401108293E-2</v>
      </c>
    </row>
    <row r="220" spans="1:20" s="13" customFormat="1" hidden="1" x14ac:dyDescent="0.3">
      <c r="A220" s="26">
        <v>2001</v>
      </c>
      <c r="B220" s="13">
        <v>5</v>
      </c>
      <c r="C220" s="13" t="s">
        <v>211</v>
      </c>
      <c r="D220" s="13">
        <v>47</v>
      </c>
      <c r="E220" s="13" t="s">
        <v>213</v>
      </c>
      <c r="F220" s="13">
        <v>7</v>
      </c>
      <c r="G220" s="13">
        <v>7.6</v>
      </c>
      <c r="H220">
        <f t="shared" si="107"/>
        <v>7.5999999999999998E-2</v>
      </c>
      <c r="I220" s="13">
        <v>4.8</v>
      </c>
      <c r="J220" s="13">
        <v>0</v>
      </c>
      <c r="K220">
        <f t="shared" si="108"/>
        <v>4.5364704E-3</v>
      </c>
      <c r="L220">
        <f t="shared" si="117"/>
        <v>1.3912857498993538E-2</v>
      </c>
      <c r="M220"/>
      <c r="N220"/>
      <c r="O220">
        <f>L220*0.66*1.07</f>
        <v>9.8252599657892379E-3</v>
      </c>
      <c r="P220"/>
      <c r="Q220">
        <f t="shared" si="118"/>
        <v>5.2172130418340857E-3</v>
      </c>
      <c r="R220"/>
      <c r="S220"/>
      <c r="T220">
        <f>(L220*0.66*1.07)*(1+0.2)*0.531*3.67</f>
        <v>2.2976606236237311E-2</v>
      </c>
    </row>
    <row r="221" spans="1:20" s="13" customFormat="1" hidden="1" x14ac:dyDescent="0.3">
      <c r="A221" s="26">
        <v>2001</v>
      </c>
      <c r="B221" s="13">
        <v>5</v>
      </c>
      <c r="C221" s="13" t="s">
        <v>211</v>
      </c>
      <c r="D221" s="13">
        <v>48</v>
      </c>
      <c r="E221" s="13" t="s">
        <v>213</v>
      </c>
      <c r="F221" s="13">
        <v>7</v>
      </c>
      <c r="G221" s="13">
        <v>7.6</v>
      </c>
      <c r="H221">
        <f t="shared" si="107"/>
        <v>7.5999999999999998E-2</v>
      </c>
      <c r="I221" s="13">
        <v>5.2</v>
      </c>
      <c r="J221" s="13">
        <v>0</v>
      </c>
      <c r="K221">
        <f t="shared" si="108"/>
        <v>4.5364704E-3</v>
      </c>
      <c r="L221">
        <f t="shared" si="117"/>
        <v>1.4842654443723085E-2</v>
      </c>
      <c r="M221"/>
      <c r="N221"/>
      <c r="O221">
        <f>L221*0.66*1.07</f>
        <v>1.0481882568157245E-2</v>
      </c>
      <c r="P221"/>
      <c r="Q221">
        <f t="shared" si="118"/>
        <v>5.5658796436914969E-3</v>
      </c>
      <c r="R221"/>
      <c r="S221"/>
      <c r="T221">
        <f>(L221*0.66*1.07)*(1+0.2)*0.531*3.67</f>
        <v>2.4512133950817354E-2</v>
      </c>
    </row>
    <row r="222" spans="1:20" hidden="1" x14ac:dyDescent="0.3">
      <c r="A222" s="26">
        <v>2001</v>
      </c>
      <c r="B222">
        <v>5</v>
      </c>
      <c r="C222" t="s">
        <v>211</v>
      </c>
      <c r="D222">
        <v>49</v>
      </c>
      <c r="E222" t="s">
        <v>216</v>
      </c>
      <c r="F222">
        <v>4</v>
      </c>
      <c r="G222">
        <v>13</v>
      </c>
      <c r="H222">
        <f t="shared" si="107"/>
        <v>0.13</v>
      </c>
      <c r="I222">
        <v>8</v>
      </c>
      <c r="J222">
        <v>3.7</v>
      </c>
      <c r="K222">
        <f t="shared" si="108"/>
        <v>1.3273260000000002E-2</v>
      </c>
      <c r="L222">
        <f>0.000086*(G222^1.882935*I222^0.813269+0.000016*G222^2)</f>
        <v>5.8403408947363601E-2</v>
      </c>
      <c r="O222">
        <f>L222*0.45*0.75</f>
        <v>1.9711150519735217E-2</v>
      </c>
      <c r="Q222">
        <f>O222*0.52</f>
        <v>1.0249798270262313E-2</v>
      </c>
      <c r="T222">
        <f>(L222*0.45*0.75)*(1+0.2)*0.52*3.67</f>
        <v>4.5140111582235222E-2</v>
      </c>
    </row>
    <row r="223" spans="1:20" s="13" customFormat="1" hidden="1" x14ac:dyDescent="0.3">
      <c r="A223" s="26">
        <v>2001</v>
      </c>
      <c r="B223" s="13">
        <v>5</v>
      </c>
      <c r="C223" s="13" t="s">
        <v>211</v>
      </c>
      <c r="D223" s="13">
        <v>50</v>
      </c>
      <c r="E223" s="13" t="s">
        <v>213</v>
      </c>
      <c r="F223" s="13">
        <v>7</v>
      </c>
      <c r="G223" s="13">
        <v>13.5</v>
      </c>
      <c r="H223">
        <f t="shared" si="107"/>
        <v>0.13500000000000001</v>
      </c>
      <c r="I223" s="13">
        <v>7.5</v>
      </c>
      <c r="J223" s="13">
        <v>0</v>
      </c>
      <c r="K223">
        <f t="shared" si="108"/>
        <v>1.4313915000000002E-2</v>
      </c>
      <c r="L223">
        <f t="shared" ref="L223:L227" si="119">0.000084*(G223^1.894314*I223^0.808223+0.000031*G223^2)</f>
        <v>5.9256293961939377E-2</v>
      </c>
      <c r="M223"/>
      <c r="N223"/>
      <c r="O223">
        <f>L223*0.66*1.07</f>
        <v>4.1846794795921592E-2</v>
      </c>
      <c r="P223"/>
      <c r="Q223">
        <f t="shared" ref="Q223:Q227" si="120">O223*0.531</f>
        <v>2.2220648036634368E-2</v>
      </c>
      <c r="R223"/>
      <c r="S223"/>
      <c r="T223">
        <f>(L223*0.66*1.07)*(1+0.2)*0.531*3.67</f>
        <v>9.7859733953337746E-2</v>
      </c>
    </row>
    <row r="224" spans="1:20" s="13" customFormat="1" hidden="1" x14ac:dyDescent="0.3">
      <c r="A224" s="26">
        <v>2001</v>
      </c>
      <c r="B224" s="13">
        <v>5</v>
      </c>
      <c r="C224" s="13" t="s">
        <v>211</v>
      </c>
      <c r="D224" s="13">
        <v>51</v>
      </c>
      <c r="E224" s="13" t="s">
        <v>213</v>
      </c>
      <c r="F224" s="13">
        <v>7</v>
      </c>
      <c r="G224" s="13">
        <v>7.8</v>
      </c>
      <c r="H224">
        <f t="shared" si="107"/>
        <v>7.8E-2</v>
      </c>
      <c r="I224" s="13">
        <v>5.2</v>
      </c>
      <c r="J224" s="13">
        <v>0</v>
      </c>
      <c r="K224">
        <f t="shared" si="108"/>
        <v>4.7783736E-3</v>
      </c>
      <c r="L224">
        <f t="shared" si="119"/>
        <v>1.5591265412960418E-2</v>
      </c>
      <c r="M224"/>
      <c r="N224"/>
      <c r="O224">
        <f>L224*0.66*1.07</f>
        <v>1.1010551634632647E-2</v>
      </c>
      <c r="P224"/>
      <c r="Q224">
        <f t="shared" si="120"/>
        <v>5.846602917989936E-3</v>
      </c>
      <c r="R224"/>
      <c r="S224"/>
      <c r="T224">
        <f>(L224*0.66*1.07)*(1+0.2)*0.531*3.67</f>
        <v>2.574843925082768E-2</v>
      </c>
    </row>
    <row r="225" spans="1:20" hidden="1" x14ac:dyDescent="0.3">
      <c r="A225" s="26">
        <v>2001</v>
      </c>
      <c r="B225">
        <v>5</v>
      </c>
      <c r="C225" t="s">
        <v>211</v>
      </c>
      <c r="D225">
        <v>52</v>
      </c>
      <c r="E225" t="s">
        <v>213</v>
      </c>
      <c r="F225">
        <v>3</v>
      </c>
      <c r="G225">
        <v>9.1999999999999993</v>
      </c>
      <c r="H225">
        <f t="shared" si="107"/>
        <v>9.1999999999999998E-2</v>
      </c>
      <c r="I225">
        <v>4.7</v>
      </c>
      <c r="J225">
        <v>2</v>
      </c>
      <c r="K225">
        <f t="shared" si="108"/>
        <v>6.6476255999999992E-3</v>
      </c>
      <c r="L225">
        <f t="shared" si="119"/>
        <v>1.9642912427978981E-2</v>
      </c>
      <c r="O225">
        <f>L225*0.66*1.07</f>
        <v>1.3871824756638756E-2</v>
      </c>
      <c r="Q225">
        <f t="shared" si="120"/>
        <v>7.3659389457751802E-3</v>
      </c>
      <c r="T225">
        <f>(L225*0.66*1.07)*(1+0.2)*0.531*3.67</f>
        <v>3.2439595117193888E-2</v>
      </c>
    </row>
    <row r="226" spans="1:20" hidden="1" x14ac:dyDescent="0.3">
      <c r="A226" s="26">
        <v>2001</v>
      </c>
      <c r="B226">
        <v>5</v>
      </c>
      <c r="C226" t="s">
        <v>211</v>
      </c>
      <c r="D226">
        <v>53</v>
      </c>
      <c r="E226" t="s">
        <v>213</v>
      </c>
      <c r="F226">
        <v>3</v>
      </c>
      <c r="G226">
        <v>10</v>
      </c>
      <c r="H226">
        <f t="shared" si="107"/>
        <v>0.1</v>
      </c>
      <c r="I226">
        <v>6</v>
      </c>
      <c r="J226">
        <v>1.8</v>
      </c>
      <c r="K226">
        <f t="shared" si="108"/>
        <v>7.8540000000000016E-3</v>
      </c>
      <c r="L226">
        <f t="shared" si="119"/>
        <v>2.8023156985517932E-2</v>
      </c>
      <c r="O226">
        <f>L226*0.66*1.07</f>
        <v>1.9789953463172767E-2</v>
      </c>
      <c r="Q226">
        <f t="shared" si="120"/>
        <v>1.0508465288944739E-2</v>
      </c>
      <c r="T226">
        <f>(L226*0.66*1.07)*(1+0.2)*0.531*3.67</f>
        <v>4.6279281132512631E-2</v>
      </c>
    </row>
    <row r="227" spans="1:20" hidden="1" x14ac:dyDescent="0.3">
      <c r="A227" s="26">
        <v>2001</v>
      </c>
      <c r="B227">
        <v>5</v>
      </c>
      <c r="C227" t="s">
        <v>211</v>
      </c>
      <c r="D227">
        <v>54</v>
      </c>
      <c r="E227" t="s">
        <v>213</v>
      </c>
      <c r="F227">
        <v>3</v>
      </c>
      <c r="G227">
        <v>15</v>
      </c>
      <c r="H227">
        <f t="shared" si="107"/>
        <v>0.15</v>
      </c>
      <c r="I227">
        <v>6</v>
      </c>
      <c r="J227">
        <v>2</v>
      </c>
      <c r="K227">
        <f t="shared" si="108"/>
        <v>1.76715E-2</v>
      </c>
      <c r="L227">
        <f t="shared" si="119"/>
        <v>6.0407292911326925E-2</v>
      </c>
      <c r="O227">
        <f>L227*0.66*1.07</f>
        <v>4.2659630253979078E-2</v>
      </c>
      <c r="Q227">
        <f t="shared" si="120"/>
        <v>2.2652263664862893E-2</v>
      </c>
      <c r="T227">
        <f>(L227*0.66*1.07)*(1+0.2)*0.531*3.67</f>
        <v>9.9760569180056172E-2</v>
      </c>
    </row>
    <row r="228" spans="1:20" hidden="1" x14ac:dyDescent="0.3">
      <c r="A228" s="26">
        <v>2001</v>
      </c>
      <c r="B228">
        <v>5</v>
      </c>
      <c r="C228" t="s">
        <v>211</v>
      </c>
      <c r="D228">
        <v>55</v>
      </c>
      <c r="E228" t="s">
        <v>219</v>
      </c>
      <c r="F228">
        <v>3</v>
      </c>
      <c r="G228">
        <v>7.8</v>
      </c>
      <c r="H228">
        <f t="shared" si="107"/>
        <v>7.8E-2</v>
      </c>
      <c r="I228">
        <v>3.8</v>
      </c>
      <c r="J228">
        <v>1</v>
      </c>
      <c r="K228">
        <f t="shared" si="108"/>
        <v>4.7783736E-3</v>
      </c>
      <c r="L228">
        <f>0.000084*(G228^1.894314*I228^0.808223+0.000034*G228^2)</f>
        <v>1.2100052528390155E-2</v>
      </c>
      <c r="O228">
        <f>L228*0.75*1.07</f>
        <v>9.7102921540331011E-3</v>
      </c>
      <c r="Q228">
        <f>O228*0.531</f>
        <v>5.1561651337915767E-3</v>
      </c>
      <c r="T228">
        <f>(L228*0.75*1.07)*(1+0.2)*0.531*3.67</f>
        <v>2.2707751249218103E-2</v>
      </c>
    </row>
    <row r="229" spans="1:20" s="13" customFormat="1" hidden="1" x14ac:dyDescent="0.3">
      <c r="A229" s="26">
        <v>2001</v>
      </c>
      <c r="B229" s="13">
        <v>5</v>
      </c>
      <c r="C229" s="13" t="s">
        <v>211</v>
      </c>
      <c r="D229" s="13">
        <v>56</v>
      </c>
      <c r="E229" s="13" t="s">
        <v>213</v>
      </c>
      <c r="F229" s="13">
        <v>7</v>
      </c>
      <c r="G229" s="13">
        <v>10</v>
      </c>
      <c r="H229">
        <f t="shared" si="107"/>
        <v>0.1</v>
      </c>
      <c r="I229" s="13">
        <v>3.5</v>
      </c>
      <c r="J229" s="13">
        <v>0</v>
      </c>
      <c r="K229">
        <f t="shared" si="108"/>
        <v>7.8540000000000016E-3</v>
      </c>
      <c r="L229">
        <f t="shared" ref="L229:L230" si="121">0.000084*(G229^1.894314*I229^0.808223+0.000031*G229^2)</f>
        <v>1.8127079183774104E-2</v>
      </c>
      <c r="M229"/>
      <c r="N229"/>
      <c r="O229">
        <f>L229*0.66*1.07</f>
        <v>1.2801343319581274E-2</v>
      </c>
      <c r="P229"/>
      <c r="Q229">
        <f t="shared" ref="Q229:Q230" si="122">O229*0.531</f>
        <v>6.7975133026976567E-3</v>
      </c>
      <c r="R229"/>
      <c r="S229"/>
      <c r="T229">
        <f>(L229*0.66*1.07)*(1+0.2)*0.531*3.67</f>
        <v>2.9936248585080479E-2</v>
      </c>
    </row>
    <row r="230" spans="1:20" hidden="1" x14ac:dyDescent="0.3">
      <c r="A230" s="26">
        <v>2001</v>
      </c>
      <c r="B230">
        <v>5</v>
      </c>
      <c r="C230" t="s">
        <v>211</v>
      </c>
      <c r="D230">
        <v>57</v>
      </c>
      <c r="E230" t="s">
        <v>213</v>
      </c>
      <c r="F230">
        <v>3</v>
      </c>
      <c r="G230">
        <v>11.2</v>
      </c>
      <c r="H230">
        <f t="shared" si="107"/>
        <v>0.11199999999999999</v>
      </c>
      <c r="I230">
        <v>5</v>
      </c>
      <c r="J230">
        <v>1.3</v>
      </c>
      <c r="K230">
        <f t="shared" si="108"/>
        <v>9.8520575999999985E-3</v>
      </c>
      <c r="L230">
        <f t="shared" si="121"/>
        <v>2.9974782600772243E-2</v>
      </c>
      <c r="O230">
        <f>L230*0.66*1.07</f>
        <v>2.1168191472665361E-2</v>
      </c>
      <c r="Q230">
        <f t="shared" si="122"/>
        <v>1.1240309671985308E-2</v>
      </c>
      <c r="T230">
        <f>(L230*0.66*1.07)*(1+0.2)*0.531*3.67</f>
        <v>4.9502323795423291E-2</v>
      </c>
    </row>
    <row r="231" spans="1:20" s="13" customFormat="1" hidden="1" x14ac:dyDescent="0.3">
      <c r="A231" s="26">
        <v>2001</v>
      </c>
      <c r="B231" s="13">
        <v>5</v>
      </c>
      <c r="C231" s="13" t="s">
        <v>211</v>
      </c>
      <c r="D231" s="13">
        <v>58</v>
      </c>
      <c r="E231" s="13" t="s">
        <v>212</v>
      </c>
      <c r="F231" s="13">
        <v>7</v>
      </c>
      <c r="G231" s="13">
        <v>9.6999999999999993</v>
      </c>
      <c r="H231">
        <f t="shared" si="107"/>
        <v>9.6999999999999989E-2</v>
      </c>
      <c r="I231" s="13">
        <v>5</v>
      </c>
      <c r="J231" s="13">
        <v>0</v>
      </c>
      <c r="K231">
        <f t="shared" si="108"/>
        <v>7.3898285999999978E-3</v>
      </c>
      <c r="L231">
        <f>0.000062*(G231^1.947206*I231^0.894551+0.000039*G231^2)</f>
        <v>2.1832746542811744E-2</v>
      </c>
      <c r="M231"/>
      <c r="N231"/>
      <c r="O231">
        <f>L231*0.47*0.75</f>
        <v>7.6960431563411393E-3</v>
      </c>
      <c r="P231"/>
      <c r="Q231">
        <f>O231*0.52</f>
        <v>4.0019424412973924E-3</v>
      </c>
      <c r="R231"/>
      <c r="S231"/>
      <c r="T231">
        <f>(L231*0.47*0.75)*(1+0.2)*0.52*3.67</f>
        <v>1.7624554511473715E-2</v>
      </c>
    </row>
    <row r="232" spans="1:20" hidden="1" x14ac:dyDescent="0.3">
      <c r="A232" s="26">
        <v>2001</v>
      </c>
      <c r="B232">
        <v>5</v>
      </c>
      <c r="C232" t="s">
        <v>211</v>
      </c>
      <c r="D232">
        <v>59</v>
      </c>
      <c r="E232" t="s">
        <v>213</v>
      </c>
      <c r="F232">
        <v>3</v>
      </c>
      <c r="G232">
        <v>11</v>
      </c>
      <c r="H232">
        <f t="shared" si="107"/>
        <v>0.11</v>
      </c>
      <c r="I232">
        <v>2.5</v>
      </c>
      <c r="J232">
        <v>0.4</v>
      </c>
      <c r="K232">
        <f t="shared" si="108"/>
        <v>9.503339999999999E-3</v>
      </c>
      <c r="L232">
        <f t="shared" ref="L232:L234" si="123">0.000084*(G232^1.894314*I232^0.808223+0.000031*G232^2)</f>
        <v>1.6543849402075487E-2</v>
      </c>
      <c r="O232">
        <f>L232*0.66*1.07</f>
        <v>1.168326644774571E-2</v>
      </c>
      <c r="Q232">
        <f t="shared" ref="Q232:Q234" si="124">O232*0.531</f>
        <v>6.2038144837529719E-3</v>
      </c>
      <c r="T232">
        <f>(L232*0.66*1.07)*(1+0.2)*0.531*3.67</f>
        <v>2.7321598986448085E-2</v>
      </c>
    </row>
    <row r="233" spans="1:20" hidden="1" x14ac:dyDescent="0.3">
      <c r="A233" s="26">
        <v>2001</v>
      </c>
      <c r="B233">
        <v>5</v>
      </c>
      <c r="C233" t="s">
        <v>211</v>
      </c>
      <c r="D233">
        <v>60</v>
      </c>
      <c r="E233" t="s">
        <v>213</v>
      </c>
      <c r="F233">
        <v>3</v>
      </c>
      <c r="G233">
        <v>10.8</v>
      </c>
      <c r="H233">
        <f t="shared" si="107"/>
        <v>0.10800000000000001</v>
      </c>
      <c r="I233">
        <v>5</v>
      </c>
      <c r="J233">
        <v>3</v>
      </c>
      <c r="K233">
        <f t="shared" si="108"/>
        <v>9.1609056000000015E-3</v>
      </c>
      <c r="L233">
        <f t="shared" si="123"/>
        <v>2.7979292105471718E-2</v>
      </c>
      <c r="O233">
        <f>L233*0.66*1.07</f>
        <v>1.9758976084884129E-2</v>
      </c>
      <c r="Q233">
        <f t="shared" si="124"/>
        <v>1.0492016301073473E-2</v>
      </c>
      <c r="T233">
        <f>(L233*0.66*1.07)*(1+0.2)*0.531*3.67</f>
        <v>4.6206839789927574E-2</v>
      </c>
    </row>
    <row r="234" spans="1:20" hidden="1" x14ac:dyDescent="0.3">
      <c r="A234" s="26">
        <v>2001</v>
      </c>
      <c r="B234">
        <v>5</v>
      </c>
      <c r="C234" t="s">
        <v>211</v>
      </c>
      <c r="D234">
        <v>61</v>
      </c>
      <c r="E234" t="s">
        <v>213</v>
      </c>
      <c r="F234">
        <v>3</v>
      </c>
      <c r="G234">
        <v>11.8</v>
      </c>
      <c r="H234">
        <f t="shared" si="107"/>
        <v>0.11800000000000001</v>
      </c>
      <c r="I234">
        <v>6</v>
      </c>
      <c r="J234">
        <v>2</v>
      </c>
      <c r="K234">
        <f t="shared" si="108"/>
        <v>1.0935909600000002E-2</v>
      </c>
      <c r="L234">
        <f t="shared" si="123"/>
        <v>3.8342835268702621E-2</v>
      </c>
      <c r="O234">
        <f>L234*0.66*1.07</f>
        <v>2.7077710266757794E-2</v>
      </c>
      <c r="Q234">
        <f t="shared" si="124"/>
        <v>1.437826415164839E-2</v>
      </c>
      <c r="T234">
        <f>(L234*0.66*1.07)*(1+0.2)*0.531*3.67</f>
        <v>6.3321875323859494E-2</v>
      </c>
    </row>
    <row r="235" spans="1:20" hidden="1" x14ac:dyDescent="0.3">
      <c r="A235" s="26">
        <v>2001</v>
      </c>
      <c r="B235">
        <v>5</v>
      </c>
      <c r="C235" t="s">
        <v>211</v>
      </c>
      <c r="D235">
        <v>62</v>
      </c>
      <c r="E235" t="s">
        <v>212</v>
      </c>
      <c r="F235">
        <v>1</v>
      </c>
      <c r="G235">
        <v>13.3</v>
      </c>
      <c r="H235">
        <f t="shared" si="107"/>
        <v>0.13300000000000001</v>
      </c>
      <c r="I235">
        <v>11</v>
      </c>
      <c r="J235">
        <v>6.1</v>
      </c>
      <c r="K235">
        <f t="shared" si="108"/>
        <v>1.3892940600000002E-2</v>
      </c>
      <c r="L235">
        <f t="shared" ref="L235:L236" si="125">0.000062*(G235^1.947206*I235^0.894551+0.000039*G235^2)</f>
        <v>8.1722847180235619E-2</v>
      </c>
      <c r="O235">
        <f>L235*0.47*0.75</f>
        <v>2.8807303631033052E-2</v>
      </c>
      <c r="Q235">
        <f t="shared" ref="Q235:Q236" si="126">O235*0.52</f>
        <v>1.4979797888137187E-2</v>
      </c>
      <c r="T235">
        <f>(L235*0.47*0.75)*(1+0.2)*0.52*3.67</f>
        <v>6.5971029899356173E-2</v>
      </c>
    </row>
    <row r="236" spans="1:20" hidden="1" x14ac:dyDescent="0.3">
      <c r="A236" s="26">
        <v>2001</v>
      </c>
      <c r="B236">
        <v>5</v>
      </c>
      <c r="C236" t="s">
        <v>211</v>
      </c>
      <c r="D236">
        <v>63</v>
      </c>
      <c r="E236" t="s">
        <v>212</v>
      </c>
      <c r="F236">
        <v>5</v>
      </c>
      <c r="G236">
        <v>9.1</v>
      </c>
      <c r="H236">
        <f t="shared" si="107"/>
        <v>9.0999999999999998E-2</v>
      </c>
      <c r="I236">
        <v>7.8</v>
      </c>
      <c r="J236">
        <v>4.5</v>
      </c>
      <c r="K236">
        <f t="shared" si="108"/>
        <v>6.5038973999999999E-3</v>
      </c>
      <c r="L236">
        <f t="shared" si="125"/>
        <v>2.8699213288873069E-2</v>
      </c>
      <c r="O236">
        <f>L236*0.47*0.75</f>
        <v>1.0116472684327756E-2</v>
      </c>
      <c r="Q236">
        <f t="shared" si="126"/>
        <v>5.2605657958504333E-3</v>
      </c>
      <c r="T236">
        <f>(L236*0.47*0.75)*(1+0.2)*0.52*3.67</f>
        <v>2.3167531764925305E-2</v>
      </c>
    </row>
    <row r="237" spans="1:20" hidden="1" x14ac:dyDescent="0.3">
      <c r="A237" s="26">
        <v>2001</v>
      </c>
      <c r="B237">
        <v>5</v>
      </c>
      <c r="C237" t="s">
        <v>211</v>
      </c>
      <c r="D237">
        <v>64</v>
      </c>
      <c r="E237" t="s">
        <v>216</v>
      </c>
      <c r="F237">
        <v>3</v>
      </c>
      <c r="G237">
        <v>9.3000000000000007</v>
      </c>
      <c r="H237">
        <f t="shared" si="107"/>
        <v>9.3000000000000013E-2</v>
      </c>
      <c r="I237">
        <v>4.9000000000000004</v>
      </c>
      <c r="J237">
        <v>2.4</v>
      </c>
      <c r="K237">
        <f t="shared" si="108"/>
        <v>6.7929246000000016E-3</v>
      </c>
      <c r="L237">
        <f>0.000086*(G237^1.882935*I237^0.813269+0.000016*G237^2)</f>
        <v>2.0864426174830829E-2</v>
      </c>
      <c r="O237">
        <f>L237*0.45*0.75</f>
        <v>7.0417438340054043E-3</v>
      </c>
      <c r="Q237">
        <f>O237*0.52</f>
        <v>3.6617067936828103E-3</v>
      </c>
      <c r="T237">
        <f>(L237*0.45*0.75)*(1+0.2)*0.52*3.67</f>
        <v>1.6126156719379097E-2</v>
      </c>
    </row>
    <row r="238" spans="1:20" hidden="1" x14ac:dyDescent="0.3">
      <c r="A238" s="26">
        <v>2001</v>
      </c>
      <c r="B238">
        <v>5</v>
      </c>
      <c r="C238" t="s">
        <v>211</v>
      </c>
      <c r="D238">
        <v>65</v>
      </c>
      <c r="E238" t="s">
        <v>213</v>
      </c>
      <c r="F238">
        <v>3</v>
      </c>
      <c r="G238">
        <v>15.4</v>
      </c>
      <c r="H238">
        <f t="shared" si="107"/>
        <v>0.154</v>
      </c>
      <c r="I238">
        <v>6.2</v>
      </c>
      <c r="J238">
        <v>1.4</v>
      </c>
      <c r="K238">
        <f t="shared" si="108"/>
        <v>1.8626546399999999E-2</v>
      </c>
      <c r="L238">
        <f>0.000084*(G238^1.894314*I238^0.808223+0.000031*G238^2)</f>
        <v>6.520031814323328E-2</v>
      </c>
      <c r="O238">
        <f>L238*0.66*1.07</f>
        <v>4.6044464672751348E-2</v>
      </c>
      <c r="Q238">
        <f>O238*0.531</f>
        <v>2.4449610741230966E-2</v>
      </c>
      <c r="T238">
        <f>(L238*0.66*1.07)*(1+0.2)*0.531*3.67</f>
        <v>0.10767608570438117</v>
      </c>
    </row>
    <row r="239" spans="1:20" s="13" customFormat="1" hidden="1" x14ac:dyDescent="0.3">
      <c r="A239" s="26">
        <v>2001</v>
      </c>
      <c r="B239" s="13">
        <v>5</v>
      </c>
      <c r="C239" s="13" t="s">
        <v>211</v>
      </c>
      <c r="D239" s="13">
        <v>66</v>
      </c>
      <c r="E239" s="13" t="s">
        <v>212</v>
      </c>
      <c r="F239" s="13">
        <v>7</v>
      </c>
      <c r="G239" s="13">
        <v>7.8</v>
      </c>
      <c r="H239">
        <f t="shared" si="107"/>
        <v>7.8E-2</v>
      </c>
      <c r="I239" s="13">
        <v>5.2</v>
      </c>
      <c r="J239" s="13">
        <v>0</v>
      </c>
      <c r="K239">
        <f t="shared" si="108"/>
        <v>4.7783736E-3</v>
      </c>
      <c r="L239">
        <f t="shared" ref="L239:L242" si="127">0.000062*(G239^1.947206*I239^0.894551+0.000039*G239^2)</f>
        <v>1.4790725566910667E-2</v>
      </c>
      <c r="M239"/>
      <c r="N239"/>
      <c r="O239">
        <f>L239*0.47*0.75</f>
        <v>5.21373076233601E-3</v>
      </c>
      <c r="P239"/>
      <c r="Q239">
        <f t="shared" ref="Q239:Q242" si="128">O239*0.52</f>
        <v>2.7111399964147255E-3</v>
      </c>
      <c r="R239"/>
      <c r="S239"/>
      <c r="T239">
        <f>(L239*0.47*0.75)*(1+0.2)*0.52*3.67</f>
        <v>1.1939860544210449E-2</v>
      </c>
    </row>
    <row r="240" spans="1:20" hidden="1" x14ac:dyDescent="0.3">
      <c r="A240" s="26">
        <v>2001</v>
      </c>
      <c r="B240">
        <v>5</v>
      </c>
      <c r="C240" t="s">
        <v>211</v>
      </c>
      <c r="D240">
        <v>67</v>
      </c>
      <c r="E240" t="s">
        <v>212</v>
      </c>
      <c r="F240">
        <v>1</v>
      </c>
      <c r="G240">
        <v>20.100000000000001</v>
      </c>
      <c r="H240">
        <f t="shared" si="107"/>
        <v>0.20100000000000001</v>
      </c>
      <c r="I240">
        <v>14.6</v>
      </c>
      <c r="J240">
        <v>7</v>
      </c>
      <c r="K240">
        <f t="shared" si="108"/>
        <v>3.1730945400000002E-2</v>
      </c>
      <c r="L240">
        <f t="shared" si="127"/>
        <v>0.23526519709309601</v>
      </c>
      <c r="O240">
        <f>L240*0.47*0.75</f>
        <v>8.2930981975316342E-2</v>
      </c>
      <c r="Q240">
        <f t="shared" si="128"/>
        <v>4.3124110627164501E-2</v>
      </c>
      <c r="T240">
        <f>(L240*0.47*0.75)*(1+0.2)*0.52*3.67</f>
        <v>0.18991858320203245</v>
      </c>
    </row>
    <row r="241" spans="1:20" hidden="1" x14ac:dyDescent="0.3">
      <c r="A241" s="26">
        <v>2001</v>
      </c>
      <c r="B241">
        <v>5</v>
      </c>
      <c r="C241" t="s">
        <v>211</v>
      </c>
      <c r="D241">
        <v>68</v>
      </c>
      <c r="E241" t="s">
        <v>212</v>
      </c>
      <c r="F241">
        <v>3</v>
      </c>
      <c r="G241">
        <v>9.4</v>
      </c>
      <c r="H241">
        <f t="shared" si="107"/>
        <v>9.4E-2</v>
      </c>
      <c r="I241">
        <v>7</v>
      </c>
      <c r="J241">
        <v>6.7</v>
      </c>
      <c r="K241">
        <f t="shared" si="108"/>
        <v>6.9397944000000001E-3</v>
      </c>
      <c r="L241">
        <f t="shared" si="127"/>
        <v>2.7749727668389415E-2</v>
      </c>
      <c r="O241">
        <f>L241*0.47*0.75</f>
        <v>9.7817790031072688E-3</v>
      </c>
      <c r="Q241">
        <f t="shared" si="128"/>
        <v>5.0865250816157798E-3</v>
      </c>
      <c r="T241">
        <f>(L241*0.47*0.75)*(1+0.2)*0.52*3.67</f>
        <v>2.2401056459435895E-2</v>
      </c>
    </row>
    <row r="242" spans="1:20" hidden="1" x14ac:dyDescent="0.3">
      <c r="A242" s="26">
        <v>2001</v>
      </c>
      <c r="B242">
        <v>5</v>
      </c>
      <c r="C242" t="s">
        <v>211</v>
      </c>
      <c r="D242">
        <v>69</v>
      </c>
      <c r="E242" t="s">
        <v>212</v>
      </c>
      <c r="F242">
        <v>2</v>
      </c>
      <c r="G242">
        <v>16</v>
      </c>
      <c r="H242">
        <f t="shared" si="107"/>
        <v>0.16</v>
      </c>
      <c r="I242">
        <v>12</v>
      </c>
      <c r="J242">
        <v>9.8000000000000007</v>
      </c>
      <c r="K242">
        <f t="shared" si="108"/>
        <v>2.0106240000000001E-2</v>
      </c>
      <c r="L242">
        <f t="shared" si="127"/>
        <v>0.12660362203423167</v>
      </c>
      <c r="O242">
        <f>L242*0.47*0.75</f>
        <v>4.4627776767066661E-2</v>
      </c>
      <c r="Q242">
        <f t="shared" si="128"/>
        <v>2.3206443918874664E-2</v>
      </c>
      <c r="T242">
        <f>(L242*0.47*0.75)*(1+0.2)*0.52*3.67</f>
        <v>0.10220117901872401</v>
      </c>
    </row>
    <row r="243" spans="1:20" s="13" customFormat="1" hidden="1" x14ac:dyDescent="0.3">
      <c r="A243" s="26">
        <v>2001</v>
      </c>
      <c r="B243" s="13">
        <v>5</v>
      </c>
      <c r="C243" s="13" t="s">
        <v>211</v>
      </c>
      <c r="D243" s="13">
        <v>70</v>
      </c>
      <c r="E243" s="13" t="s">
        <v>213</v>
      </c>
      <c r="F243" s="13">
        <v>7</v>
      </c>
      <c r="G243" s="13">
        <v>13.3</v>
      </c>
      <c r="H243">
        <f t="shared" si="107"/>
        <v>0.13300000000000001</v>
      </c>
      <c r="I243" s="13">
        <v>4.5</v>
      </c>
      <c r="J243" s="13">
        <v>0</v>
      </c>
      <c r="K243">
        <f t="shared" si="108"/>
        <v>1.3892940600000002E-2</v>
      </c>
      <c r="L243">
        <f>0.000084*(G243^1.894314*I243^0.808223+0.000031*G243^2)</f>
        <v>3.8120080473975131E-2</v>
      </c>
      <c r="M243"/>
      <c r="N243"/>
      <c r="O243">
        <f>L243*0.66*1.07</f>
        <v>2.6920400830721239E-2</v>
      </c>
      <c r="P243"/>
      <c r="Q243">
        <f>O243*0.531</f>
        <v>1.4294732841112979E-2</v>
      </c>
      <c r="R243"/>
      <c r="S243"/>
      <c r="T243">
        <f>(L243*0.66*1.07)*(1+0.2)*0.531*3.67</f>
        <v>6.295400343226154E-2</v>
      </c>
    </row>
    <row r="244" spans="1:20" hidden="1" x14ac:dyDescent="0.3">
      <c r="A244" s="26">
        <v>2001</v>
      </c>
      <c r="B244">
        <v>5</v>
      </c>
      <c r="C244" t="s">
        <v>211</v>
      </c>
      <c r="D244">
        <v>71</v>
      </c>
      <c r="E244" t="s">
        <v>212</v>
      </c>
      <c r="F244">
        <v>3</v>
      </c>
      <c r="G244">
        <v>10.8</v>
      </c>
      <c r="H244">
        <f t="shared" si="107"/>
        <v>0.10800000000000001</v>
      </c>
      <c r="I244">
        <v>6.5</v>
      </c>
      <c r="J244">
        <v>4.2</v>
      </c>
      <c r="K244">
        <f t="shared" si="108"/>
        <v>9.1609056000000015E-3</v>
      </c>
      <c r="L244">
        <f t="shared" ref="L244:L246" si="129">0.000062*(G244^1.947206*I244^0.894551+0.000039*G244^2)</f>
        <v>3.403115445185368E-2</v>
      </c>
      <c r="O244">
        <f>L244*0.47*0.75</f>
        <v>1.1995981944278422E-2</v>
      </c>
      <c r="Q244">
        <f t="shared" ref="Q244:Q246" si="130">O244*0.52</f>
        <v>6.2379106110247795E-3</v>
      </c>
      <c r="T244">
        <f>(L244*0.47*0.75)*(1+0.2)*0.52*3.67</f>
        <v>2.7471758330953125E-2</v>
      </c>
    </row>
    <row r="245" spans="1:20" hidden="1" x14ac:dyDescent="0.3">
      <c r="A245" s="26">
        <v>2001</v>
      </c>
      <c r="B245">
        <v>5</v>
      </c>
      <c r="C245" t="s">
        <v>211</v>
      </c>
      <c r="D245">
        <v>72</v>
      </c>
      <c r="E245" t="s">
        <v>212</v>
      </c>
      <c r="F245">
        <v>3</v>
      </c>
      <c r="G245">
        <v>7.8</v>
      </c>
      <c r="H245">
        <f t="shared" si="107"/>
        <v>7.8E-2</v>
      </c>
      <c r="I245">
        <v>6</v>
      </c>
      <c r="J245">
        <v>4.5</v>
      </c>
      <c r="K245">
        <f t="shared" si="108"/>
        <v>4.7783736E-3</v>
      </c>
      <c r="L245">
        <f t="shared" si="129"/>
        <v>1.6810608427458764E-2</v>
      </c>
      <c r="O245">
        <f>L245*0.47*0.75</f>
        <v>5.9257394706792137E-3</v>
      </c>
      <c r="Q245">
        <f t="shared" si="130"/>
        <v>3.0813845247531914E-3</v>
      </c>
      <c r="T245">
        <f>(L245*0.47*0.75)*(1+0.2)*0.52*3.67</f>
        <v>1.3570417447013055E-2</v>
      </c>
    </row>
    <row r="246" spans="1:20" hidden="1" x14ac:dyDescent="0.3">
      <c r="A246" s="26">
        <v>2001</v>
      </c>
      <c r="B246">
        <v>5</v>
      </c>
      <c r="C246" t="s">
        <v>211</v>
      </c>
      <c r="D246">
        <v>73</v>
      </c>
      <c r="E246" t="s">
        <v>212</v>
      </c>
      <c r="F246">
        <v>3</v>
      </c>
      <c r="G246">
        <v>10.7</v>
      </c>
      <c r="H246">
        <f t="shared" si="107"/>
        <v>0.107</v>
      </c>
      <c r="I246">
        <v>7</v>
      </c>
      <c r="J246">
        <v>5.5</v>
      </c>
      <c r="K246">
        <f t="shared" si="108"/>
        <v>8.9920445999999987E-3</v>
      </c>
      <c r="L246">
        <f t="shared" si="129"/>
        <v>3.5710885663686978E-2</v>
      </c>
      <c r="O246">
        <f>L246*0.47*0.75</f>
        <v>1.258808719644966E-2</v>
      </c>
      <c r="Q246">
        <f t="shared" si="130"/>
        <v>6.5458053421538235E-3</v>
      </c>
      <c r="T246">
        <f>(L246*0.47*0.75)*(1+0.2)*0.52*3.67</f>
        <v>2.8827726726845432E-2</v>
      </c>
    </row>
    <row r="247" spans="1:20" hidden="1" x14ac:dyDescent="0.3">
      <c r="A247" s="26">
        <v>2001</v>
      </c>
      <c r="B247">
        <v>5</v>
      </c>
      <c r="C247" t="s">
        <v>211</v>
      </c>
      <c r="D247">
        <v>74</v>
      </c>
      <c r="E247" t="s">
        <v>216</v>
      </c>
      <c r="F247">
        <v>3</v>
      </c>
      <c r="G247">
        <v>8.3000000000000007</v>
      </c>
      <c r="H247">
        <f t="shared" si="107"/>
        <v>8.3000000000000004E-2</v>
      </c>
      <c r="I247">
        <v>5.2</v>
      </c>
      <c r="J247">
        <v>2.7</v>
      </c>
      <c r="K247">
        <f t="shared" si="108"/>
        <v>5.4106206000000007E-3</v>
      </c>
      <c r="L247">
        <f>0.000086*(G247^1.882935*I247^0.813269+0.000016*G247^2)</f>
        <v>1.7675365841308164E-2</v>
      </c>
      <c r="O247">
        <f>L247*0.45*0.75</f>
        <v>5.9654359714415052E-3</v>
      </c>
      <c r="Q247">
        <f>O247*0.52</f>
        <v>3.1020267051495827E-3</v>
      </c>
      <c r="T247">
        <f>(L247*0.45*0.75)*(1+0.2)*0.52*3.67</f>
        <v>1.3661325609478761E-2</v>
      </c>
    </row>
    <row r="248" spans="1:20" hidden="1" x14ac:dyDescent="0.3">
      <c r="A248" s="26">
        <v>2001</v>
      </c>
      <c r="B248">
        <v>5</v>
      </c>
      <c r="C248" t="s">
        <v>211</v>
      </c>
      <c r="D248">
        <v>75</v>
      </c>
      <c r="E248" t="s">
        <v>212</v>
      </c>
      <c r="F248">
        <v>3</v>
      </c>
      <c r="G248">
        <v>16</v>
      </c>
      <c r="H248">
        <f t="shared" si="107"/>
        <v>0.16</v>
      </c>
      <c r="I248">
        <v>9.1999999999999993</v>
      </c>
      <c r="J248">
        <v>3.5</v>
      </c>
      <c r="K248">
        <f t="shared" si="108"/>
        <v>2.0106240000000001E-2</v>
      </c>
      <c r="L248">
        <f t="shared" ref="L248:L250" si="131">0.000062*(G248^1.947206*I248^0.894551+0.000039*G248^2)</f>
        <v>9.9820881870741202E-2</v>
      </c>
      <c r="O248">
        <f>L248*0.47*0.75</f>
        <v>3.5186860859436273E-2</v>
      </c>
      <c r="Q248">
        <f t="shared" ref="Q248:Q250" si="132">O248*0.52</f>
        <v>1.8297167646906861E-2</v>
      </c>
      <c r="T248">
        <f>(L248*0.47*0.75)*(1+0.2)*0.52*3.67</f>
        <v>8.058072631697781E-2</v>
      </c>
    </row>
    <row r="249" spans="1:20" hidden="1" x14ac:dyDescent="0.3">
      <c r="A249" s="26">
        <v>2001</v>
      </c>
      <c r="B249">
        <v>5</v>
      </c>
      <c r="C249" t="s">
        <v>211</v>
      </c>
      <c r="D249">
        <v>76</v>
      </c>
      <c r="E249" t="s">
        <v>212</v>
      </c>
      <c r="F249">
        <v>4</v>
      </c>
      <c r="G249">
        <v>13</v>
      </c>
      <c r="H249">
        <f t="shared" si="107"/>
        <v>0.13</v>
      </c>
      <c r="I249">
        <v>4.5</v>
      </c>
      <c r="J249">
        <v>4</v>
      </c>
      <c r="K249">
        <f t="shared" si="108"/>
        <v>1.3273260000000002E-2</v>
      </c>
      <c r="L249">
        <f t="shared" si="131"/>
        <v>3.514032926830974E-2</v>
      </c>
      <c r="O249">
        <f>L249*0.47*0.75</f>
        <v>1.2386966067079182E-2</v>
      </c>
      <c r="Q249">
        <f t="shared" si="132"/>
        <v>6.4412223548811747E-3</v>
      </c>
      <c r="T249">
        <f>(L249*0.47*0.75)*(1+0.2)*0.52*3.67</f>
        <v>2.8367143250896693E-2</v>
      </c>
    </row>
    <row r="250" spans="1:20" hidden="1" x14ac:dyDescent="0.3">
      <c r="A250" s="26">
        <v>2001</v>
      </c>
      <c r="B250">
        <v>5</v>
      </c>
      <c r="C250" t="s">
        <v>211</v>
      </c>
      <c r="D250">
        <v>77</v>
      </c>
      <c r="E250" t="s">
        <v>212</v>
      </c>
      <c r="F250">
        <v>3</v>
      </c>
      <c r="G250">
        <v>12.5</v>
      </c>
      <c r="H250">
        <f t="shared" si="107"/>
        <v>0.125</v>
      </c>
      <c r="I250">
        <v>7</v>
      </c>
      <c r="J250">
        <v>4.2</v>
      </c>
      <c r="K250">
        <f t="shared" si="108"/>
        <v>1.2271875E-2</v>
      </c>
      <c r="L250">
        <f t="shared" si="131"/>
        <v>4.833794014113714E-2</v>
      </c>
      <c r="O250">
        <f>L250*0.47*0.75</f>
        <v>1.703912389975084E-2</v>
      </c>
      <c r="Q250">
        <f t="shared" si="132"/>
        <v>8.8603444278704362E-3</v>
      </c>
      <c r="T250">
        <f>(L250*0.47*0.75)*(1+0.2)*0.52*3.67</f>
        <v>3.9020956860341405E-2</v>
      </c>
    </row>
    <row r="251" spans="1:20" hidden="1" x14ac:dyDescent="0.3">
      <c r="A251" s="26">
        <v>2001</v>
      </c>
      <c r="B251">
        <v>5</v>
      </c>
      <c r="C251" t="s">
        <v>211</v>
      </c>
      <c r="D251">
        <v>78</v>
      </c>
      <c r="E251" t="s">
        <v>214</v>
      </c>
      <c r="F251">
        <v>3</v>
      </c>
      <c r="G251">
        <v>10.6</v>
      </c>
      <c r="H251">
        <f t="shared" si="107"/>
        <v>0.106</v>
      </c>
      <c r="I251">
        <v>6.2</v>
      </c>
      <c r="J251">
        <v>1.8</v>
      </c>
      <c r="K251">
        <f t="shared" si="108"/>
        <v>8.824754399999999E-3</v>
      </c>
      <c r="L251">
        <f>0.000081*(G251^1.864042*I251^0.850892+0.000027*G251^2)</f>
        <v>3.1184686772527285E-2</v>
      </c>
      <c r="O251">
        <f>L251*0.47*0.75</f>
        <v>1.0992602087315867E-2</v>
      </c>
      <c r="Q251">
        <f>O251*0.521</f>
        <v>5.7271456874915666E-3</v>
      </c>
      <c r="T251">
        <f>(L251*0.47*0.75)*(1+0.2)*0.521*3.67</f>
        <v>2.5222349607712857E-2</v>
      </c>
    </row>
    <row r="252" spans="1:20" hidden="1" x14ac:dyDescent="0.3">
      <c r="A252" s="26">
        <v>2001</v>
      </c>
      <c r="B252">
        <v>5</v>
      </c>
      <c r="C252" t="s">
        <v>211</v>
      </c>
      <c r="D252">
        <v>79</v>
      </c>
      <c r="E252" t="s">
        <v>212</v>
      </c>
      <c r="F252">
        <v>2</v>
      </c>
      <c r="G252">
        <v>15.4</v>
      </c>
      <c r="H252">
        <f t="shared" si="107"/>
        <v>0.154</v>
      </c>
      <c r="I252">
        <v>8.5</v>
      </c>
      <c r="J252">
        <v>5.8</v>
      </c>
      <c r="K252">
        <f t="shared" si="108"/>
        <v>1.8626546399999999E-2</v>
      </c>
      <c r="L252">
        <f>0.000062*(G252^1.947206*I252^0.894551+0.000039*G252^2)</f>
        <v>8.6328595740195094E-2</v>
      </c>
      <c r="O252">
        <f>L252*0.47*0.75</f>
        <v>3.0430829998418767E-2</v>
      </c>
      <c r="Q252">
        <f>O252*0.52</f>
        <v>1.5824031599177758E-2</v>
      </c>
      <c r="T252">
        <f>(L252*0.47*0.75)*(1+0.2)*0.52*3.67</f>
        <v>6.9689035162778856E-2</v>
      </c>
    </row>
    <row r="253" spans="1:20" s="13" customFormat="1" hidden="1" x14ac:dyDescent="0.3">
      <c r="A253" s="26">
        <v>2001</v>
      </c>
      <c r="B253" s="13">
        <v>5</v>
      </c>
      <c r="C253" s="13" t="s">
        <v>211</v>
      </c>
      <c r="D253" s="13">
        <v>80</v>
      </c>
      <c r="E253" s="13" t="s">
        <v>213</v>
      </c>
      <c r="F253" s="13">
        <v>7</v>
      </c>
      <c r="G253" s="13">
        <v>14</v>
      </c>
      <c r="H253">
        <f t="shared" si="107"/>
        <v>0.14000000000000001</v>
      </c>
      <c r="I253" s="13">
        <v>5.2</v>
      </c>
      <c r="J253" s="13">
        <v>0</v>
      </c>
      <c r="K253">
        <f t="shared" si="108"/>
        <v>1.5393840000000002E-2</v>
      </c>
      <c r="L253">
        <f t="shared" ref="L253:L254" si="133">0.000084*(G253^1.894314*I253^0.808223+0.000031*G253^2)</f>
        <v>4.7217254905993648E-2</v>
      </c>
      <c r="M253"/>
      <c r="N253"/>
      <c r="O253">
        <f>L253*0.66*1.07</f>
        <v>3.3344825414612714E-2</v>
      </c>
      <c r="P253"/>
      <c r="Q253">
        <f t="shared" ref="Q253:Q254" si="134">O253*0.531</f>
        <v>1.7706102295159353E-2</v>
      </c>
      <c r="R253"/>
      <c r="S253"/>
      <c r="T253">
        <f>(L253*0.66*1.07)*(1+0.2)*0.531*3.67</f>
        <v>7.7977674507881789E-2</v>
      </c>
    </row>
    <row r="254" spans="1:20" s="13" customFormat="1" hidden="1" x14ac:dyDescent="0.3">
      <c r="A254" s="26">
        <v>2001</v>
      </c>
      <c r="B254" s="13">
        <v>5</v>
      </c>
      <c r="C254" s="13" t="s">
        <v>211</v>
      </c>
      <c r="D254" s="13">
        <v>81</v>
      </c>
      <c r="E254" s="13" t="s">
        <v>213</v>
      </c>
      <c r="F254" s="13">
        <v>7</v>
      </c>
      <c r="G254" s="13">
        <v>33</v>
      </c>
      <c r="H254">
        <f t="shared" si="107"/>
        <v>0.33</v>
      </c>
      <c r="I254" s="13">
        <v>7</v>
      </c>
      <c r="J254" s="13">
        <v>0</v>
      </c>
      <c r="K254">
        <f t="shared" si="108"/>
        <v>8.5530060000000005E-2</v>
      </c>
      <c r="L254">
        <f t="shared" si="133"/>
        <v>0.30468650337830144</v>
      </c>
      <c r="M254"/>
      <c r="N254"/>
      <c r="O254">
        <f>L254*0.66*1.07</f>
        <v>0.21516960868575652</v>
      </c>
      <c r="P254"/>
      <c r="Q254">
        <f t="shared" si="134"/>
        <v>0.11425506221213672</v>
      </c>
      <c r="R254"/>
      <c r="S254"/>
      <c r="T254">
        <f>(L254*0.66*1.07)*(1+0.2)*0.531*3.67</f>
        <v>0.50317929398225014</v>
      </c>
    </row>
    <row r="255" spans="1:20" hidden="1" x14ac:dyDescent="0.3">
      <c r="A255" s="26">
        <v>2001</v>
      </c>
      <c r="B255">
        <v>5</v>
      </c>
      <c r="C255" t="s">
        <v>211</v>
      </c>
      <c r="D255">
        <v>82</v>
      </c>
      <c r="E255" t="s">
        <v>212</v>
      </c>
      <c r="F255">
        <v>3</v>
      </c>
      <c r="G255">
        <v>9.6999999999999993</v>
      </c>
      <c r="H255">
        <f t="shared" ref="H255:H318" si="135">G255/100</f>
        <v>9.6999999999999989E-2</v>
      </c>
      <c r="I255">
        <v>7.2</v>
      </c>
      <c r="J255">
        <v>6.5</v>
      </c>
      <c r="K255">
        <f t="shared" ref="K255:K318" si="136">0.7854*H255^2</f>
        <v>7.3898285999999978E-3</v>
      </c>
      <c r="L255">
        <f>0.000062*(G255^1.947206*I255^0.894551+0.000039*G255^2)</f>
        <v>3.0253138743753287E-2</v>
      </c>
      <c r="O255">
        <f>L255*0.47*0.75</f>
        <v>1.0664231407173033E-2</v>
      </c>
      <c r="Q255">
        <f>O255*0.52</f>
        <v>5.5454003317299775E-3</v>
      </c>
      <c r="T255">
        <f>(L255*0.47*0.75)*(1+0.2)*0.52*3.67</f>
        <v>2.4421943060938818E-2</v>
      </c>
    </row>
    <row r="256" spans="1:20" hidden="1" x14ac:dyDescent="0.3">
      <c r="A256" s="26">
        <v>2001</v>
      </c>
      <c r="B256">
        <v>5</v>
      </c>
      <c r="C256" t="s">
        <v>211</v>
      </c>
      <c r="D256">
        <v>83</v>
      </c>
      <c r="E256" t="s">
        <v>216</v>
      </c>
      <c r="F256">
        <v>4</v>
      </c>
      <c r="G256">
        <v>17.5</v>
      </c>
      <c r="H256">
        <f t="shared" si="135"/>
        <v>0.17499999999999999</v>
      </c>
      <c r="I256">
        <v>10</v>
      </c>
      <c r="J256">
        <v>2.5</v>
      </c>
      <c r="K256">
        <f t="shared" si="136"/>
        <v>2.4052874999999998E-2</v>
      </c>
      <c r="L256">
        <f>0.000086*(G256^1.882935*I256^0.813269+0.000016*G256^2)</f>
        <v>0.12255436745396363</v>
      </c>
      <c r="O256">
        <f>L256*0.45*0.75</f>
        <v>4.1362099015712722E-2</v>
      </c>
      <c r="Q256">
        <f>O256*0.52</f>
        <v>2.1508291488170617E-2</v>
      </c>
      <c r="T256">
        <f>(L256*0.45*0.75)*(1+0.2)*0.52*3.67</f>
        <v>9.4722515713903388E-2</v>
      </c>
    </row>
    <row r="257" spans="1:20" hidden="1" x14ac:dyDescent="0.3">
      <c r="A257" s="26">
        <v>2001</v>
      </c>
      <c r="B257">
        <v>5</v>
      </c>
      <c r="C257" t="s">
        <v>211</v>
      </c>
      <c r="D257">
        <v>84</v>
      </c>
      <c r="E257" t="s">
        <v>213</v>
      </c>
      <c r="F257">
        <v>3</v>
      </c>
      <c r="G257">
        <v>9.6999999999999993</v>
      </c>
      <c r="H257">
        <f t="shared" si="135"/>
        <v>9.6999999999999989E-2</v>
      </c>
      <c r="I257">
        <v>6.2</v>
      </c>
      <c r="J257">
        <v>1.8</v>
      </c>
      <c r="K257">
        <f t="shared" si="136"/>
        <v>7.3898285999999978E-3</v>
      </c>
      <c r="L257">
        <f t="shared" ref="L257:L260" si="137">0.000084*(G257^1.894314*I257^0.808223+0.000031*G257^2)</f>
        <v>2.7162385148481183E-2</v>
      </c>
      <c r="O257">
        <f>L257*0.66*1.07</f>
        <v>1.9182076391857414E-2</v>
      </c>
      <c r="Q257">
        <f t="shared" ref="Q257:Q260" si="138">O257*0.531</f>
        <v>1.0185682564076287E-2</v>
      </c>
      <c r="T257">
        <f>(L257*0.66*1.07)*(1+0.2)*0.531*3.67</f>
        <v>4.4857746012191967E-2</v>
      </c>
    </row>
    <row r="258" spans="1:20" hidden="1" x14ac:dyDescent="0.3">
      <c r="A258" s="26">
        <v>2001</v>
      </c>
      <c r="B258">
        <v>5</v>
      </c>
      <c r="C258" t="s">
        <v>211</v>
      </c>
      <c r="D258">
        <v>85</v>
      </c>
      <c r="E258" t="s">
        <v>213</v>
      </c>
      <c r="F258">
        <v>3</v>
      </c>
      <c r="G258">
        <v>10.199999999999999</v>
      </c>
      <c r="H258">
        <f t="shared" si="135"/>
        <v>0.10199999999999999</v>
      </c>
      <c r="I258">
        <v>6.2</v>
      </c>
      <c r="J258">
        <v>3.2</v>
      </c>
      <c r="K258">
        <f t="shared" si="136"/>
        <v>8.1713015999999982E-3</v>
      </c>
      <c r="L258">
        <f t="shared" si="137"/>
        <v>2.9875682721573513E-2</v>
      </c>
      <c r="O258">
        <f>L258*0.66*1.07</f>
        <v>2.1098207137975215E-2</v>
      </c>
      <c r="Q258">
        <f t="shared" si="138"/>
        <v>1.1203147990264841E-2</v>
      </c>
      <c r="T258">
        <f>(L258*0.66*1.07)*(1+0.2)*0.531*3.67</f>
        <v>4.9338663749126356E-2</v>
      </c>
    </row>
    <row r="259" spans="1:20" s="13" customFormat="1" hidden="1" x14ac:dyDescent="0.3">
      <c r="A259" s="26">
        <v>2001</v>
      </c>
      <c r="B259" s="13">
        <v>5</v>
      </c>
      <c r="C259" s="13" t="s">
        <v>211</v>
      </c>
      <c r="D259" s="13">
        <v>86</v>
      </c>
      <c r="E259" s="13" t="s">
        <v>213</v>
      </c>
      <c r="F259" s="13">
        <v>7</v>
      </c>
      <c r="G259" s="13">
        <v>8.1</v>
      </c>
      <c r="H259">
        <f t="shared" si="135"/>
        <v>8.1000000000000003E-2</v>
      </c>
      <c r="I259" s="13">
        <v>4.5</v>
      </c>
      <c r="J259" s="13">
        <v>0</v>
      </c>
      <c r="K259">
        <f t="shared" si="136"/>
        <v>5.1530094000000002E-3</v>
      </c>
      <c r="L259">
        <f t="shared" si="137"/>
        <v>1.4899837552558672E-2</v>
      </c>
      <c r="M259"/>
      <c r="N259"/>
      <c r="O259">
        <f>L259*0.66*1.07</f>
        <v>1.0522265279616935E-2</v>
      </c>
      <c r="P259"/>
      <c r="Q259">
        <f t="shared" si="138"/>
        <v>5.5873228634765928E-3</v>
      </c>
      <c r="R259"/>
      <c r="S259"/>
      <c r="T259">
        <f>(L259*0.66*1.07)*(1+0.2)*0.531*3.67</f>
        <v>2.4606569890750916E-2</v>
      </c>
    </row>
    <row r="260" spans="1:20" hidden="1" x14ac:dyDescent="0.3">
      <c r="A260" s="26">
        <v>2001</v>
      </c>
      <c r="B260">
        <v>6</v>
      </c>
      <c r="C260" t="s">
        <v>211</v>
      </c>
      <c r="D260">
        <v>1</v>
      </c>
      <c r="E260" t="s">
        <v>213</v>
      </c>
      <c r="F260">
        <v>1</v>
      </c>
      <c r="G260">
        <v>17</v>
      </c>
      <c r="H260">
        <f t="shared" si="135"/>
        <v>0.17</v>
      </c>
      <c r="I260">
        <v>7.4</v>
      </c>
      <c r="J260">
        <v>1.8</v>
      </c>
      <c r="K260">
        <f t="shared" si="136"/>
        <v>2.2698060000000003E-2</v>
      </c>
      <c r="L260">
        <f t="shared" si="137"/>
        <v>9.071363609826455E-2</v>
      </c>
      <c r="O260">
        <f>L260*0.66*1.07</f>
        <v>6.4061969812594433E-2</v>
      </c>
      <c r="Q260">
        <f t="shared" si="138"/>
        <v>3.4016905970487649E-2</v>
      </c>
      <c r="T260">
        <f>(L260*0.66*1.07)*(1+0.2)*0.531*3.67</f>
        <v>0.14981045389402758</v>
      </c>
    </row>
    <row r="261" spans="1:20" hidden="1" x14ac:dyDescent="0.3">
      <c r="A261" s="26">
        <v>2001</v>
      </c>
      <c r="B261">
        <v>6</v>
      </c>
      <c r="C261" t="s">
        <v>211</v>
      </c>
      <c r="D261">
        <v>2</v>
      </c>
      <c r="E261" t="s">
        <v>212</v>
      </c>
      <c r="F261">
        <v>4</v>
      </c>
      <c r="G261">
        <v>23.5</v>
      </c>
      <c r="H261">
        <f t="shared" si="135"/>
        <v>0.23499999999999999</v>
      </c>
      <c r="I261">
        <v>14.2</v>
      </c>
      <c r="J261">
        <v>11.2</v>
      </c>
      <c r="K261">
        <f t="shared" si="136"/>
        <v>4.3373714999999993E-2</v>
      </c>
      <c r="L261">
        <f t="shared" ref="L261:L262" si="139">0.000062*(G261^1.947206*I261^0.894551+0.000039*G261^2)</f>
        <v>0.31111848268273656</v>
      </c>
      <c r="O261">
        <f>L261*0.47*0.75</f>
        <v>0.10966926514566464</v>
      </c>
      <c r="Q261">
        <f t="shared" ref="Q261:Q262" si="140">O261*0.52</f>
        <v>5.7028017875745615E-2</v>
      </c>
      <c r="T261">
        <f>(L261*0.47*0.75)*(1+0.2)*0.52*3.67</f>
        <v>0.25115139072478371</v>
      </c>
    </row>
    <row r="262" spans="1:20" hidden="1" x14ac:dyDescent="0.3">
      <c r="A262" s="26">
        <v>2001</v>
      </c>
      <c r="B262">
        <v>6</v>
      </c>
      <c r="C262" t="s">
        <v>211</v>
      </c>
      <c r="D262">
        <v>3</v>
      </c>
      <c r="E262" t="s">
        <v>212</v>
      </c>
      <c r="F262">
        <v>5</v>
      </c>
      <c r="G262">
        <v>21.5</v>
      </c>
      <c r="H262">
        <f t="shared" si="135"/>
        <v>0.215</v>
      </c>
      <c r="I262">
        <v>12</v>
      </c>
      <c r="J262">
        <v>3.4</v>
      </c>
      <c r="K262">
        <f t="shared" si="136"/>
        <v>3.6305114999999999E-2</v>
      </c>
      <c r="L262">
        <f t="shared" si="139"/>
        <v>0.22506536797943685</v>
      </c>
      <c r="O262">
        <f>L262*0.47*0.75</f>
        <v>7.9335542212751492E-2</v>
      </c>
      <c r="Q262">
        <f t="shared" si="140"/>
        <v>4.1254481950630778E-2</v>
      </c>
      <c r="T262">
        <f>(L262*0.47*0.75)*(1+0.2)*0.52*3.67</f>
        <v>0.18168473851057793</v>
      </c>
    </row>
    <row r="263" spans="1:20" hidden="1" x14ac:dyDescent="0.3">
      <c r="A263" s="26">
        <v>2001</v>
      </c>
      <c r="B263">
        <v>6</v>
      </c>
      <c r="C263" t="s">
        <v>211</v>
      </c>
      <c r="D263">
        <v>4</v>
      </c>
      <c r="E263" t="s">
        <v>213</v>
      </c>
      <c r="F263">
        <v>3</v>
      </c>
      <c r="G263">
        <v>12</v>
      </c>
      <c r="H263">
        <f t="shared" si="135"/>
        <v>0.12</v>
      </c>
      <c r="I263">
        <v>5.6</v>
      </c>
      <c r="J263">
        <v>1</v>
      </c>
      <c r="K263">
        <f t="shared" si="136"/>
        <v>1.130976E-2</v>
      </c>
      <c r="L263">
        <f t="shared" ref="L263:L264" si="141">0.000084*(G263^1.894314*I263^0.808223+0.000031*G263^2)</f>
        <v>3.743644067169969E-2</v>
      </c>
      <c r="O263">
        <f>L263*0.66*1.07</f>
        <v>2.6437614402354325E-2</v>
      </c>
      <c r="Q263">
        <f t="shared" ref="Q263:Q264" si="142">O263*0.531</f>
        <v>1.4038373247650147E-2</v>
      </c>
      <c r="T263">
        <f>(L263*0.66*1.07)*(1+0.2)*0.531*3.67</f>
        <v>6.182499578265125E-2</v>
      </c>
    </row>
    <row r="264" spans="1:20" hidden="1" x14ac:dyDescent="0.3">
      <c r="A264" s="26">
        <v>2001</v>
      </c>
      <c r="B264">
        <v>6</v>
      </c>
      <c r="C264" t="s">
        <v>211</v>
      </c>
      <c r="D264">
        <v>5</v>
      </c>
      <c r="E264" t="s">
        <v>213</v>
      </c>
      <c r="F264">
        <v>5</v>
      </c>
      <c r="G264">
        <v>9</v>
      </c>
      <c r="H264">
        <f t="shared" si="135"/>
        <v>0.09</v>
      </c>
      <c r="I264">
        <v>5.2</v>
      </c>
      <c r="J264">
        <v>2</v>
      </c>
      <c r="K264">
        <f t="shared" si="136"/>
        <v>6.3617399999999994E-3</v>
      </c>
      <c r="L264">
        <f t="shared" si="141"/>
        <v>2.044603414591966E-2</v>
      </c>
      <c r="O264">
        <f>L264*0.66*1.07</f>
        <v>1.4438989313848464E-2</v>
      </c>
      <c r="Q264">
        <f t="shared" si="142"/>
        <v>7.6671033256535343E-3</v>
      </c>
      <c r="T264">
        <f>(L264*0.66*1.07)*(1+0.2)*0.531*3.67</f>
        <v>3.3765923046178169E-2</v>
      </c>
    </row>
    <row r="265" spans="1:20" hidden="1" x14ac:dyDescent="0.3">
      <c r="A265" s="26">
        <v>2001</v>
      </c>
      <c r="B265">
        <v>6</v>
      </c>
      <c r="C265" t="s">
        <v>211</v>
      </c>
      <c r="D265">
        <v>6</v>
      </c>
      <c r="E265" t="s">
        <v>216</v>
      </c>
      <c r="F265">
        <v>2</v>
      </c>
      <c r="G265">
        <v>8</v>
      </c>
      <c r="H265">
        <f t="shared" si="135"/>
        <v>0.08</v>
      </c>
      <c r="I265">
        <v>5.8</v>
      </c>
      <c r="J265">
        <v>2</v>
      </c>
      <c r="K265">
        <f t="shared" si="136"/>
        <v>5.0265600000000002E-3</v>
      </c>
      <c r="L265">
        <f>0.000086*(G265^1.882935*I265^0.813269+0.000016*G265^2)</f>
        <v>1.8023230577714659E-2</v>
      </c>
      <c r="O265">
        <f>L265*0.45*0.75</f>
        <v>6.0828403199786971E-3</v>
      </c>
      <c r="Q265">
        <f>O265*0.52</f>
        <v>3.1630769663889228E-3</v>
      </c>
      <c r="T265">
        <f>(L265*0.45*0.75)*(1+0.2)*0.52*3.67</f>
        <v>1.3930190959976814E-2</v>
      </c>
    </row>
    <row r="266" spans="1:20" hidden="1" x14ac:dyDescent="0.3">
      <c r="A266" s="26">
        <v>2001</v>
      </c>
      <c r="B266">
        <v>6</v>
      </c>
      <c r="C266" t="s">
        <v>211</v>
      </c>
      <c r="D266">
        <v>7</v>
      </c>
      <c r="E266" t="s">
        <v>213</v>
      </c>
      <c r="F266">
        <v>3</v>
      </c>
      <c r="G266">
        <v>8.5</v>
      </c>
      <c r="H266">
        <f t="shared" si="135"/>
        <v>8.5000000000000006E-2</v>
      </c>
      <c r="I266">
        <v>3.4</v>
      </c>
      <c r="J266">
        <v>2</v>
      </c>
      <c r="K266">
        <f t="shared" si="136"/>
        <v>5.6745150000000006E-3</v>
      </c>
      <c r="L266">
        <f t="shared" ref="L266:L268" si="143">0.000084*(G266^1.894314*I266^0.808223+0.000031*G266^2)</f>
        <v>1.3015184579708319E-2</v>
      </c>
      <c r="O266">
        <f>L266*0.66*1.07</f>
        <v>9.1913233501900154E-3</v>
      </c>
      <c r="Q266">
        <f t="shared" ref="Q266:Q268" si="144">O266*0.531</f>
        <v>4.8805926989508985E-3</v>
      </c>
      <c r="T266">
        <f>(L266*0.66*1.07)*(1+0.2)*0.531*3.67</f>
        <v>2.1494130246179757E-2</v>
      </c>
    </row>
    <row r="267" spans="1:20" s="13" customFormat="1" hidden="1" x14ac:dyDescent="0.3">
      <c r="A267" s="26">
        <v>2001</v>
      </c>
      <c r="B267" s="13">
        <v>6</v>
      </c>
      <c r="C267" s="13" t="s">
        <v>211</v>
      </c>
      <c r="D267" s="13">
        <v>8</v>
      </c>
      <c r="E267" s="13" t="s">
        <v>213</v>
      </c>
      <c r="F267" s="13">
        <v>7</v>
      </c>
      <c r="G267" s="13">
        <v>8.5</v>
      </c>
      <c r="H267">
        <f t="shared" si="135"/>
        <v>8.5000000000000006E-2</v>
      </c>
      <c r="I267" s="13">
        <v>4</v>
      </c>
      <c r="J267" s="13">
        <v>0</v>
      </c>
      <c r="K267">
        <f t="shared" si="136"/>
        <v>5.6745150000000006E-3</v>
      </c>
      <c r="L267">
        <f t="shared" si="143"/>
        <v>1.4842081309309028E-2</v>
      </c>
      <c r="M267"/>
      <c r="N267"/>
      <c r="O267">
        <f>L267*0.66*1.07</f>
        <v>1.0481477820634038E-2</v>
      </c>
      <c r="P267"/>
      <c r="Q267">
        <f t="shared" si="144"/>
        <v>5.5656647227566745E-3</v>
      </c>
      <c r="R267"/>
      <c r="S267"/>
      <c r="T267">
        <f>(L267*0.66*1.07)*(1+0.2)*0.531*3.67</f>
        <v>2.4511187439020393E-2</v>
      </c>
    </row>
    <row r="268" spans="1:20" s="13" customFormat="1" hidden="1" x14ac:dyDescent="0.3">
      <c r="A268" s="26">
        <v>2001</v>
      </c>
      <c r="B268" s="13">
        <v>6</v>
      </c>
      <c r="C268" s="13" t="s">
        <v>211</v>
      </c>
      <c r="D268" s="13">
        <v>9</v>
      </c>
      <c r="E268" s="13" t="s">
        <v>213</v>
      </c>
      <c r="F268" s="13">
        <v>7</v>
      </c>
      <c r="G268" s="13">
        <v>8</v>
      </c>
      <c r="H268">
        <f t="shared" si="135"/>
        <v>0.08</v>
      </c>
      <c r="I268" s="13">
        <v>3.8</v>
      </c>
      <c r="J268" s="13">
        <v>0</v>
      </c>
      <c r="K268">
        <f t="shared" si="136"/>
        <v>5.0265600000000002E-3</v>
      </c>
      <c r="L268">
        <f t="shared" si="143"/>
        <v>1.2694495063170348E-2</v>
      </c>
      <c r="M268"/>
      <c r="N268"/>
      <c r="O268">
        <f>L268*0.66*1.07</f>
        <v>8.9648524136108996E-3</v>
      </c>
      <c r="P268"/>
      <c r="Q268">
        <f t="shared" si="144"/>
        <v>4.760336631627388E-3</v>
      </c>
      <c r="R268"/>
      <c r="S268"/>
      <c r="T268">
        <f>(L268*0.66*1.07)*(1+0.2)*0.531*3.67</f>
        <v>2.0964522525687014E-2</v>
      </c>
    </row>
    <row r="269" spans="1:20" hidden="1" x14ac:dyDescent="0.3">
      <c r="A269" s="26">
        <v>2001</v>
      </c>
      <c r="B269">
        <v>6</v>
      </c>
      <c r="C269" t="s">
        <v>211</v>
      </c>
      <c r="D269">
        <v>10</v>
      </c>
      <c r="E269" t="s">
        <v>216</v>
      </c>
      <c r="F269">
        <v>5</v>
      </c>
      <c r="G269">
        <v>10.1</v>
      </c>
      <c r="H269">
        <f t="shared" si="135"/>
        <v>0.10099999999999999</v>
      </c>
      <c r="I269">
        <v>5</v>
      </c>
      <c r="J269">
        <v>1.6</v>
      </c>
      <c r="K269">
        <f t="shared" si="136"/>
        <v>8.0118653999999984E-3</v>
      </c>
      <c r="L269">
        <f t="shared" ref="L269:L270" si="145">0.000086*(G269^1.882935*I269^0.813269+0.000016*G269^2)</f>
        <v>2.4775556266294869E-2</v>
      </c>
      <c r="O269">
        <f>L269*0.45*0.75</f>
        <v>8.3617502398745172E-3</v>
      </c>
      <c r="Q269">
        <f t="shared" ref="Q269:Q270" si="146">O269*0.52</f>
        <v>4.3481101247347491E-3</v>
      </c>
      <c r="T269">
        <f>(L269*0.45*0.75)*(1+0.2)*0.52*3.67</f>
        <v>1.9149076989331833E-2</v>
      </c>
    </row>
    <row r="270" spans="1:20" hidden="1" x14ac:dyDescent="0.3">
      <c r="A270" s="26">
        <v>2001</v>
      </c>
      <c r="B270">
        <v>6</v>
      </c>
      <c r="C270" t="s">
        <v>211</v>
      </c>
      <c r="D270">
        <v>11</v>
      </c>
      <c r="E270" t="s">
        <v>216</v>
      </c>
      <c r="F270">
        <v>2</v>
      </c>
      <c r="G270">
        <v>7.5</v>
      </c>
      <c r="H270">
        <f t="shared" si="135"/>
        <v>7.4999999999999997E-2</v>
      </c>
      <c r="I270">
        <v>4.2</v>
      </c>
      <c r="J270">
        <v>1.4</v>
      </c>
      <c r="K270">
        <f t="shared" si="136"/>
        <v>4.4178749999999999E-3</v>
      </c>
      <c r="L270">
        <f t="shared" si="145"/>
        <v>1.2275918504119921E-2</v>
      </c>
      <c r="O270">
        <f>L270*0.45*0.75</f>
        <v>4.1431224951404728E-3</v>
      </c>
      <c r="Q270">
        <f t="shared" si="146"/>
        <v>2.1544236974730458E-3</v>
      </c>
      <c r="T270">
        <f>(L270*0.45*0.75)*(1+0.2)*0.52*3.67</f>
        <v>9.4880819636712927E-3</v>
      </c>
    </row>
    <row r="271" spans="1:20" hidden="1" x14ac:dyDescent="0.3">
      <c r="A271" s="26">
        <v>2001</v>
      </c>
      <c r="B271">
        <v>6</v>
      </c>
      <c r="C271" t="s">
        <v>211</v>
      </c>
      <c r="D271">
        <v>12</v>
      </c>
      <c r="E271" t="s">
        <v>213</v>
      </c>
      <c r="F271">
        <v>3</v>
      </c>
      <c r="G271">
        <v>11.3</v>
      </c>
      <c r="H271">
        <f t="shared" si="135"/>
        <v>0.113</v>
      </c>
      <c r="I271">
        <v>3</v>
      </c>
      <c r="J271">
        <v>1.4</v>
      </c>
      <c r="K271">
        <f t="shared" si="136"/>
        <v>1.0028772600000001E-2</v>
      </c>
      <c r="L271">
        <f t="shared" ref="L271:L275" si="147">0.000084*(G271^1.894314*I271^0.808223+0.000031*G271^2)</f>
        <v>2.017288695991596E-2</v>
      </c>
      <c r="O271">
        <f>L271*0.66*1.07</f>
        <v>1.4246092771092653E-2</v>
      </c>
      <c r="Q271">
        <f t="shared" ref="Q271:Q275" si="148">O271*0.531</f>
        <v>7.564675261450199E-3</v>
      </c>
      <c r="T271">
        <f>(L271*0.66*1.07)*(1+0.2)*0.531*3.67</f>
        <v>3.3314829851426676E-2</v>
      </c>
    </row>
    <row r="272" spans="1:20" hidden="1" x14ac:dyDescent="0.3">
      <c r="A272" s="26">
        <v>2001</v>
      </c>
      <c r="B272">
        <v>6</v>
      </c>
      <c r="C272" t="s">
        <v>211</v>
      </c>
      <c r="D272">
        <v>13</v>
      </c>
      <c r="E272" t="s">
        <v>213</v>
      </c>
      <c r="F272">
        <v>5</v>
      </c>
      <c r="G272">
        <v>12</v>
      </c>
      <c r="H272">
        <f t="shared" si="135"/>
        <v>0.12</v>
      </c>
      <c r="I272">
        <v>4.5999999999999996</v>
      </c>
      <c r="J272">
        <v>1.4</v>
      </c>
      <c r="K272">
        <f t="shared" si="136"/>
        <v>1.130976E-2</v>
      </c>
      <c r="L272">
        <f t="shared" si="147"/>
        <v>3.1933656664190874E-2</v>
      </c>
      <c r="O272">
        <f>L272*0.66*1.07</f>
        <v>2.2551548336251597E-2</v>
      </c>
      <c r="Q272">
        <f t="shared" si="148"/>
        <v>1.1974872166549598E-2</v>
      </c>
      <c r="T272">
        <f>(L272*0.66*1.07)*(1+0.2)*0.531*3.67</f>
        <v>5.2737337021484434E-2</v>
      </c>
    </row>
    <row r="273" spans="1:20" hidden="1" x14ac:dyDescent="0.3">
      <c r="A273" s="26">
        <v>2001</v>
      </c>
      <c r="B273">
        <v>6</v>
      </c>
      <c r="C273" t="s">
        <v>211</v>
      </c>
      <c r="D273">
        <v>14</v>
      </c>
      <c r="E273" t="s">
        <v>213</v>
      </c>
      <c r="F273">
        <v>5</v>
      </c>
      <c r="G273">
        <v>22.5</v>
      </c>
      <c r="H273">
        <f t="shared" si="135"/>
        <v>0.22500000000000001</v>
      </c>
      <c r="I273">
        <v>9</v>
      </c>
      <c r="J273">
        <v>1</v>
      </c>
      <c r="K273">
        <f t="shared" si="136"/>
        <v>3.9760875000000001E-2</v>
      </c>
      <c r="L273">
        <f t="shared" si="147"/>
        <v>0.18070970318136212</v>
      </c>
      <c r="O273">
        <f>L273*0.66*1.07</f>
        <v>0.12761719238667796</v>
      </c>
      <c r="Q273">
        <f t="shared" si="148"/>
        <v>6.7764729157325995E-2</v>
      </c>
      <c r="T273">
        <f>(L273*0.66*1.07)*(1+0.2)*0.531*3.67</f>
        <v>0.29843586720886373</v>
      </c>
    </row>
    <row r="274" spans="1:20" s="13" customFormat="1" hidden="1" x14ac:dyDescent="0.3">
      <c r="A274" s="26">
        <v>2001</v>
      </c>
      <c r="B274" s="13">
        <v>6</v>
      </c>
      <c r="C274" s="13" t="s">
        <v>211</v>
      </c>
      <c r="D274" s="13">
        <v>15</v>
      </c>
      <c r="E274" s="13" t="s">
        <v>213</v>
      </c>
      <c r="F274" s="13">
        <v>7</v>
      </c>
      <c r="G274" s="13">
        <v>11.3</v>
      </c>
      <c r="H274">
        <f t="shared" si="135"/>
        <v>0.113</v>
      </c>
      <c r="I274" s="13">
        <v>4.2</v>
      </c>
      <c r="J274" s="13">
        <v>0</v>
      </c>
      <c r="K274">
        <f t="shared" si="136"/>
        <v>1.0028772600000001E-2</v>
      </c>
      <c r="L274">
        <f t="shared" si="147"/>
        <v>2.647709842557959E-2</v>
      </c>
      <c r="M274"/>
      <c r="N274"/>
      <c r="O274">
        <f>L274*0.66*1.07</f>
        <v>1.8698126908144309E-2</v>
      </c>
      <c r="P274"/>
      <c r="Q274">
        <f t="shared" si="148"/>
        <v>9.928705388224629E-3</v>
      </c>
      <c r="R274"/>
      <c r="S274"/>
      <c r="T274">
        <f>(L274*0.66*1.07)*(1+0.2)*0.531*3.67</f>
        <v>4.3726018529741263E-2</v>
      </c>
    </row>
    <row r="275" spans="1:20" hidden="1" x14ac:dyDescent="0.3">
      <c r="A275" s="26">
        <v>2001</v>
      </c>
      <c r="B275">
        <v>6</v>
      </c>
      <c r="C275" t="s">
        <v>211</v>
      </c>
      <c r="D275">
        <v>16</v>
      </c>
      <c r="E275" t="s">
        <v>213</v>
      </c>
      <c r="F275">
        <v>3</v>
      </c>
      <c r="G275">
        <v>12.5</v>
      </c>
      <c r="H275">
        <f t="shared" si="135"/>
        <v>0.125</v>
      </c>
      <c r="I275">
        <v>5</v>
      </c>
      <c r="J275">
        <v>1</v>
      </c>
      <c r="K275">
        <f t="shared" si="136"/>
        <v>1.2271875E-2</v>
      </c>
      <c r="L275">
        <f t="shared" si="147"/>
        <v>3.6906231550594561E-2</v>
      </c>
      <c r="O275">
        <f>L275*0.66*1.07</f>
        <v>2.606318072102988E-2</v>
      </c>
      <c r="Q275">
        <f t="shared" si="148"/>
        <v>1.3839548962866866E-2</v>
      </c>
      <c r="T275">
        <f>(L275*0.66*1.07)*(1+0.2)*0.531*3.67</f>
        <v>6.0949373632465678E-2</v>
      </c>
    </row>
    <row r="276" spans="1:20" hidden="1" x14ac:dyDescent="0.3">
      <c r="A276" s="26">
        <v>2001</v>
      </c>
      <c r="B276">
        <v>6</v>
      </c>
      <c r="C276" t="s">
        <v>211</v>
      </c>
      <c r="D276">
        <v>17</v>
      </c>
      <c r="E276" t="s">
        <v>212</v>
      </c>
      <c r="F276">
        <v>1</v>
      </c>
      <c r="G276">
        <v>28</v>
      </c>
      <c r="H276">
        <f t="shared" si="135"/>
        <v>0.28000000000000003</v>
      </c>
      <c r="I276">
        <v>13</v>
      </c>
      <c r="J276">
        <v>10.4</v>
      </c>
      <c r="K276">
        <f t="shared" si="136"/>
        <v>6.157536000000001E-2</v>
      </c>
      <c r="L276">
        <f t="shared" ref="L276:L278" si="149">0.000062*(G276^1.947206*I276^0.894551+0.000039*G276^2)</f>
        <v>0.40437813670623862</v>
      </c>
      <c r="O276">
        <f>L276*0.47*0.75</f>
        <v>0.14254329318894912</v>
      </c>
      <c r="Q276">
        <f t="shared" ref="Q276:Q278" si="150">O276*0.52</f>
        <v>7.4122512458253548E-2</v>
      </c>
      <c r="T276">
        <f>(L276*0.47*0.75)*(1+0.2)*0.52*3.67</f>
        <v>0.32643554486614856</v>
      </c>
    </row>
    <row r="277" spans="1:20" hidden="1" x14ac:dyDescent="0.3">
      <c r="A277" s="26">
        <v>2001</v>
      </c>
      <c r="B277">
        <v>6</v>
      </c>
      <c r="C277" t="s">
        <v>211</v>
      </c>
      <c r="D277">
        <v>18</v>
      </c>
      <c r="E277" t="s">
        <v>212</v>
      </c>
      <c r="F277">
        <v>4</v>
      </c>
      <c r="G277">
        <v>27.5</v>
      </c>
      <c r="H277">
        <f t="shared" si="135"/>
        <v>0.27500000000000002</v>
      </c>
      <c r="I277">
        <v>15</v>
      </c>
      <c r="J277">
        <v>11</v>
      </c>
      <c r="K277">
        <f t="shared" si="136"/>
        <v>5.9395875000000008E-2</v>
      </c>
      <c r="L277">
        <f t="shared" si="149"/>
        <v>0.44375611265508946</v>
      </c>
      <c r="O277">
        <f>L277*0.47*0.75</f>
        <v>0.15642402971091904</v>
      </c>
      <c r="Q277">
        <f t="shared" si="150"/>
        <v>8.1340495449677905E-2</v>
      </c>
      <c r="T277">
        <f>(L277*0.47*0.75)*(1+0.2)*0.52*3.67</f>
        <v>0.35822354196038148</v>
      </c>
    </row>
    <row r="278" spans="1:20" hidden="1" x14ac:dyDescent="0.3">
      <c r="A278" s="26">
        <v>2001</v>
      </c>
      <c r="B278">
        <v>6</v>
      </c>
      <c r="C278" t="s">
        <v>211</v>
      </c>
      <c r="D278">
        <v>19</v>
      </c>
      <c r="E278" t="s">
        <v>212</v>
      </c>
      <c r="F278">
        <v>1</v>
      </c>
      <c r="G278">
        <v>25.8</v>
      </c>
      <c r="H278">
        <f t="shared" si="135"/>
        <v>0.25800000000000001</v>
      </c>
      <c r="I278">
        <v>14.8</v>
      </c>
      <c r="J278">
        <v>12.6</v>
      </c>
      <c r="K278">
        <f t="shared" si="136"/>
        <v>5.2279365599999995E-2</v>
      </c>
      <c r="L278">
        <f t="shared" si="149"/>
        <v>0.38722790236424204</v>
      </c>
      <c r="O278">
        <f>L278*0.47*0.75</f>
        <v>0.13649783558339529</v>
      </c>
      <c r="Q278">
        <f t="shared" si="150"/>
        <v>7.0978874503365555E-2</v>
      </c>
      <c r="T278">
        <f>(L278*0.47*0.75)*(1+0.2)*0.52*3.67</f>
        <v>0.31259096331282188</v>
      </c>
    </row>
    <row r="279" spans="1:20" hidden="1" x14ac:dyDescent="0.3">
      <c r="A279" s="26">
        <v>2001</v>
      </c>
      <c r="B279">
        <v>6</v>
      </c>
      <c r="C279" t="s">
        <v>211</v>
      </c>
      <c r="D279">
        <v>20</v>
      </c>
      <c r="E279" t="s">
        <v>216</v>
      </c>
      <c r="F279">
        <v>5</v>
      </c>
      <c r="G279">
        <v>8</v>
      </c>
      <c r="H279">
        <f t="shared" si="135"/>
        <v>0.08</v>
      </c>
      <c r="I279">
        <v>5</v>
      </c>
      <c r="J279">
        <v>1.6</v>
      </c>
      <c r="K279">
        <f t="shared" si="136"/>
        <v>5.0265600000000002E-3</v>
      </c>
      <c r="L279">
        <f>0.000086*(G279^1.882935*I279^0.813269+0.000016*G279^2)</f>
        <v>1.5973909757879247E-2</v>
      </c>
      <c r="O279">
        <f>L279*0.45*0.75</f>
        <v>5.3911945432842459E-3</v>
      </c>
      <c r="Q279">
        <f>O279*0.52</f>
        <v>2.8034211625078079E-3</v>
      </c>
      <c r="T279">
        <f>(L279*0.45*0.75)*(1+0.2)*0.52*3.67</f>
        <v>1.2346266799684386E-2</v>
      </c>
    </row>
    <row r="280" spans="1:20" hidden="1" x14ac:dyDescent="0.3">
      <c r="A280" s="26">
        <v>2001</v>
      </c>
      <c r="B280">
        <v>6</v>
      </c>
      <c r="C280" t="s">
        <v>211</v>
      </c>
      <c r="D280">
        <v>21</v>
      </c>
      <c r="E280" t="s">
        <v>213</v>
      </c>
      <c r="F280">
        <v>3</v>
      </c>
      <c r="G280">
        <v>11.2</v>
      </c>
      <c r="H280">
        <f t="shared" si="135"/>
        <v>0.11199999999999999</v>
      </c>
      <c r="I280">
        <v>3.4</v>
      </c>
      <c r="J280">
        <v>1.8</v>
      </c>
      <c r="K280">
        <f t="shared" si="136"/>
        <v>9.8520575999999985E-3</v>
      </c>
      <c r="L280">
        <f t="shared" ref="L280:L281" si="151">0.000084*(G280^1.894314*I280^0.808223+0.000031*G280^2)</f>
        <v>2.194762968414803E-2</v>
      </c>
      <c r="O280">
        <f>L280*0.66*1.07</f>
        <v>1.549941608294534E-2</v>
      </c>
      <c r="Q280">
        <f t="shared" ref="Q280:Q281" si="152">O280*0.531</f>
        <v>8.2301899400439756E-3</v>
      </c>
      <c r="T280">
        <f>(L280*0.66*1.07)*(1+0.2)*0.531*3.67</f>
        <v>3.6245756495953671E-2</v>
      </c>
    </row>
    <row r="281" spans="1:20" hidden="1" x14ac:dyDescent="0.3">
      <c r="A281" s="26">
        <v>2001</v>
      </c>
      <c r="B281">
        <v>6</v>
      </c>
      <c r="C281" t="s">
        <v>211</v>
      </c>
      <c r="D281">
        <v>22</v>
      </c>
      <c r="E281" t="s">
        <v>213</v>
      </c>
      <c r="F281">
        <v>5</v>
      </c>
      <c r="G281">
        <v>18</v>
      </c>
      <c r="H281">
        <f t="shared" si="135"/>
        <v>0.18</v>
      </c>
      <c r="I281">
        <v>5.6</v>
      </c>
      <c r="J281">
        <v>1.8</v>
      </c>
      <c r="K281">
        <f t="shared" si="136"/>
        <v>2.5446959999999998E-2</v>
      </c>
      <c r="L281">
        <f t="shared" si="151"/>
        <v>8.0698763171804244E-2</v>
      </c>
      <c r="O281">
        <f>L281*0.66*1.07</f>
        <v>5.6989466551928165E-2</v>
      </c>
      <c r="Q281">
        <f t="shared" si="152"/>
        <v>3.0261406739073859E-2</v>
      </c>
      <c r="T281">
        <f>(L281*0.66*1.07)*(1+0.2)*0.531*3.67</f>
        <v>0.13327123527888127</v>
      </c>
    </row>
    <row r="282" spans="1:20" hidden="1" x14ac:dyDescent="0.3">
      <c r="A282" s="26">
        <v>2001</v>
      </c>
      <c r="B282">
        <v>6</v>
      </c>
      <c r="C282" t="s">
        <v>211</v>
      </c>
      <c r="D282">
        <v>23</v>
      </c>
      <c r="E282" t="s">
        <v>216</v>
      </c>
      <c r="F282">
        <v>2</v>
      </c>
      <c r="G282">
        <v>12</v>
      </c>
      <c r="H282">
        <f t="shared" si="135"/>
        <v>0.12</v>
      </c>
      <c r="I282">
        <v>9.4</v>
      </c>
      <c r="J282">
        <v>2.4</v>
      </c>
      <c r="K282">
        <f t="shared" si="136"/>
        <v>1.130976E-2</v>
      </c>
      <c r="L282">
        <f>0.000086*(G282^1.882935*I282^0.813269+0.000016*G282^2)</f>
        <v>5.7272060696165777E-2</v>
      </c>
      <c r="O282">
        <f>L282*0.45*0.75</f>
        <v>1.9329320484955951E-2</v>
      </c>
      <c r="Q282">
        <f>O282*0.52</f>
        <v>1.0051246652177095E-2</v>
      </c>
      <c r="T282">
        <f>(L282*0.45*0.75)*(1+0.2)*0.52*3.67</f>
        <v>4.4265690256187928E-2</v>
      </c>
    </row>
    <row r="283" spans="1:20" hidden="1" x14ac:dyDescent="0.3">
      <c r="A283" s="26">
        <v>2001</v>
      </c>
      <c r="B283">
        <v>6</v>
      </c>
      <c r="C283" t="s">
        <v>211</v>
      </c>
      <c r="D283">
        <v>24</v>
      </c>
      <c r="E283" t="s">
        <v>213</v>
      </c>
      <c r="F283">
        <v>3</v>
      </c>
      <c r="G283">
        <v>7.5</v>
      </c>
      <c r="H283">
        <f t="shared" si="135"/>
        <v>7.4999999999999997E-2</v>
      </c>
      <c r="I283">
        <v>3.4</v>
      </c>
      <c r="J283">
        <v>1.3</v>
      </c>
      <c r="K283">
        <f t="shared" si="136"/>
        <v>4.4178749999999999E-3</v>
      </c>
      <c r="L283">
        <f>0.000084*(G283^1.894314*I283^0.808223+0.000031*G283^2)</f>
        <v>1.0267855976645006E-2</v>
      </c>
      <c r="O283">
        <f>L283*0.66*1.07</f>
        <v>7.2511598907067038E-3</v>
      </c>
      <c r="Q283">
        <f>O283*0.531</f>
        <v>3.85036590196526E-3</v>
      </c>
      <c r="T283">
        <f>(L283*0.66*1.07)*(1+0.2)*0.531*3.67</f>
        <v>1.6957011432255007E-2</v>
      </c>
    </row>
    <row r="284" spans="1:20" hidden="1" x14ac:dyDescent="0.3">
      <c r="A284" s="26">
        <v>2001</v>
      </c>
      <c r="B284">
        <v>6</v>
      </c>
      <c r="C284" t="s">
        <v>211</v>
      </c>
      <c r="D284">
        <v>25</v>
      </c>
      <c r="E284" t="s">
        <v>219</v>
      </c>
      <c r="F284">
        <v>5</v>
      </c>
      <c r="G284">
        <v>9</v>
      </c>
      <c r="H284">
        <f t="shared" si="135"/>
        <v>0.09</v>
      </c>
      <c r="I284">
        <v>3.2</v>
      </c>
      <c r="J284">
        <v>1.4</v>
      </c>
      <c r="K284">
        <f t="shared" si="136"/>
        <v>6.3617399999999994E-3</v>
      </c>
      <c r="L284">
        <f>0.000084*(G284^1.894314*I284^0.808223+0.000034*G284^2)</f>
        <v>1.3810052737750505E-2</v>
      </c>
      <c r="O284">
        <f>L284*0.75*1.07</f>
        <v>1.1082567322044781E-2</v>
      </c>
      <c r="Q284">
        <f>O284*0.531</f>
        <v>5.884843248005779E-3</v>
      </c>
      <c r="T284">
        <f>(L284*0.75*1.07)*(1+0.2)*0.531*3.67</f>
        <v>2.5916849664217447E-2</v>
      </c>
    </row>
    <row r="285" spans="1:20" hidden="1" x14ac:dyDescent="0.3">
      <c r="A285" s="26">
        <v>2001</v>
      </c>
      <c r="B285">
        <v>6</v>
      </c>
      <c r="C285" t="s">
        <v>211</v>
      </c>
      <c r="D285">
        <v>26</v>
      </c>
      <c r="E285" t="s">
        <v>216</v>
      </c>
      <c r="F285">
        <v>3</v>
      </c>
      <c r="G285">
        <v>7.5</v>
      </c>
      <c r="H285">
        <f t="shared" si="135"/>
        <v>7.4999999999999997E-2</v>
      </c>
      <c r="I285">
        <v>4</v>
      </c>
      <c r="J285">
        <v>1</v>
      </c>
      <c r="K285">
        <f t="shared" si="136"/>
        <v>4.4178749999999999E-3</v>
      </c>
      <c r="L285">
        <f>0.000086*(G285^1.882935*I285^0.813269+0.000016*G285^2)</f>
        <v>1.1798356301514044E-2</v>
      </c>
      <c r="O285">
        <f>L285*0.45*0.75</f>
        <v>3.9819452517609903E-3</v>
      </c>
      <c r="Q285">
        <f>O285*0.52</f>
        <v>2.070611530915715E-3</v>
      </c>
      <c r="T285">
        <f>(L285*0.45*0.75)*(1+0.2)*0.52*3.67</f>
        <v>9.1189731821528092E-3</v>
      </c>
    </row>
    <row r="286" spans="1:20" hidden="1" x14ac:dyDescent="0.3">
      <c r="A286" s="26">
        <v>2001</v>
      </c>
      <c r="B286">
        <v>6</v>
      </c>
      <c r="C286" t="s">
        <v>211</v>
      </c>
      <c r="D286">
        <v>27</v>
      </c>
      <c r="E286" t="s">
        <v>212</v>
      </c>
      <c r="F286">
        <v>5</v>
      </c>
      <c r="G286">
        <v>15.3</v>
      </c>
      <c r="H286">
        <f t="shared" si="135"/>
        <v>0.153</v>
      </c>
      <c r="I286">
        <v>6.6</v>
      </c>
      <c r="J286">
        <v>4.8</v>
      </c>
      <c r="K286">
        <f t="shared" si="136"/>
        <v>1.83854286E-2</v>
      </c>
      <c r="L286">
        <f t="shared" ref="L286:L287" si="153">0.000062*(G286^1.947206*I286^0.894551+0.000039*G286^2)</f>
        <v>6.7976283287271261E-2</v>
      </c>
      <c r="O286">
        <f>L286*0.47*0.75</f>
        <v>2.3961639858763116E-2</v>
      </c>
      <c r="Q286">
        <f t="shared" ref="Q286:Q287" si="154">O286*0.52</f>
        <v>1.2460052726556821E-2</v>
      </c>
      <c r="T286">
        <f>(L286*0.47*0.75)*(1+0.2)*0.52*3.67</f>
        <v>5.4874072207756232E-2</v>
      </c>
    </row>
    <row r="287" spans="1:20" hidden="1" x14ac:dyDescent="0.3">
      <c r="A287" s="26">
        <v>2001</v>
      </c>
      <c r="B287">
        <v>6</v>
      </c>
      <c r="C287" t="s">
        <v>211</v>
      </c>
      <c r="D287">
        <v>28</v>
      </c>
      <c r="E287" t="s">
        <v>212</v>
      </c>
      <c r="F287">
        <v>3</v>
      </c>
      <c r="G287">
        <v>11.3</v>
      </c>
      <c r="H287">
        <f t="shared" si="135"/>
        <v>0.113</v>
      </c>
      <c r="I287">
        <v>6</v>
      </c>
      <c r="J287">
        <v>5.6</v>
      </c>
      <c r="K287">
        <f t="shared" si="136"/>
        <v>1.0028772600000001E-2</v>
      </c>
      <c r="L287">
        <f t="shared" si="153"/>
        <v>3.459809668422828E-2</v>
      </c>
      <c r="O287">
        <f>L287*0.47*0.75</f>
        <v>1.2195829081190466E-2</v>
      </c>
      <c r="Q287">
        <f t="shared" si="154"/>
        <v>6.3418311222190422E-3</v>
      </c>
      <c r="T287">
        <f>(L287*0.47*0.75)*(1+0.2)*0.52*3.67</f>
        <v>2.7929424262252662E-2</v>
      </c>
    </row>
    <row r="288" spans="1:20" s="13" customFormat="1" hidden="1" x14ac:dyDescent="0.3">
      <c r="A288" s="26">
        <v>2001</v>
      </c>
      <c r="B288" s="13">
        <v>6</v>
      </c>
      <c r="C288" s="13" t="s">
        <v>211</v>
      </c>
      <c r="D288" s="13">
        <v>29</v>
      </c>
      <c r="E288" s="13" t="s">
        <v>213</v>
      </c>
      <c r="F288" s="13">
        <v>7</v>
      </c>
      <c r="G288" s="13">
        <v>28.2</v>
      </c>
      <c r="H288">
        <f t="shared" si="135"/>
        <v>0.28199999999999997</v>
      </c>
      <c r="I288" s="13">
        <v>3.6</v>
      </c>
      <c r="J288" s="13">
        <v>0</v>
      </c>
      <c r="K288">
        <f t="shared" si="136"/>
        <v>6.2458149599999985E-2</v>
      </c>
      <c r="L288">
        <f>0.000084*(G288^1.894314*I288^0.808223+0.000031*G288^2)</f>
        <v>0.13216904623478562</v>
      </c>
      <c r="M288"/>
      <c r="N288"/>
      <c r="O288">
        <f>L288*0.66*1.07</f>
        <v>9.3337780451005617E-2</v>
      </c>
      <c r="P288"/>
      <c r="Q288">
        <f>O288*0.531</f>
        <v>4.9562361419483988E-2</v>
      </c>
      <c r="R288"/>
      <c r="S288"/>
      <c r="T288">
        <f>(L288*0.66*1.07)*(1+0.2)*0.531*3.67</f>
        <v>0.21827263969140748</v>
      </c>
    </row>
    <row r="289" spans="1:20" hidden="1" x14ac:dyDescent="0.3">
      <c r="A289" s="26">
        <v>2001</v>
      </c>
      <c r="B289">
        <v>6</v>
      </c>
      <c r="C289" t="s">
        <v>211</v>
      </c>
      <c r="D289">
        <v>30</v>
      </c>
      <c r="E289" t="s">
        <v>212</v>
      </c>
      <c r="F289">
        <v>1</v>
      </c>
      <c r="G289">
        <v>33</v>
      </c>
      <c r="H289">
        <f t="shared" si="135"/>
        <v>0.33</v>
      </c>
      <c r="I289">
        <v>17.600000000000001</v>
      </c>
      <c r="J289">
        <v>9.4</v>
      </c>
      <c r="K289">
        <f t="shared" si="136"/>
        <v>8.5530060000000005E-2</v>
      </c>
      <c r="L289">
        <f>0.000062*(G289^1.947206*I289^0.894551+0.000039*G289^2)</f>
        <v>0.73017559461332293</v>
      </c>
      <c r="O289">
        <f>L289*0.47*0.75</f>
        <v>0.25738689710119633</v>
      </c>
      <c r="Q289">
        <f>O289*0.52</f>
        <v>0.13384118649262211</v>
      </c>
      <c r="T289">
        <f>(L289*0.47*0.75)*(1+0.2)*0.52*3.67</f>
        <v>0.58943658531350773</v>
      </c>
    </row>
    <row r="290" spans="1:20" hidden="1" x14ac:dyDescent="0.3">
      <c r="A290" s="26">
        <v>2001</v>
      </c>
      <c r="B290">
        <v>6</v>
      </c>
      <c r="C290" t="s">
        <v>211</v>
      </c>
      <c r="D290">
        <v>31</v>
      </c>
      <c r="E290" t="s">
        <v>213</v>
      </c>
      <c r="F290">
        <v>3</v>
      </c>
      <c r="G290">
        <v>12.1</v>
      </c>
      <c r="H290">
        <f t="shared" si="135"/>
        <v>0.121</v>
      </c>
      <c r="I290">
        <v>6.2</v>
      </c>
      <c r="J290">
        <v>2.4</v>
      </c>
      <c r="K290">
        <f t="shared" si="136"/>
        <v>1.14990414E-2</v>
      </c>
      <c r="L290">
        <f>0.000084*(G290^1.894314*I290^0.808223+0.000031*G290^2)</f>
        <v>4.1290293558964714E-2</v>
      </c>
      <c r="O290">
        <f>L290*0.66*1.07</f>
        <v>2.9159205311340881E-2</v>
      </c>
      <c r="Q290">
        <f>O290*0.531</f>
        <v>1.5483538020322008E-2</v>
      </c>
      <c r="T290">
        <f>(L290*0.66*1.07)*(1+0.2)*0.531*3.67</f>
        <v>6.8189501441498115E-2</v>
      </c>
    </row>
    <row r="291" spans="1:20" hidden="1" x14ac:dyDescent="0.3">
      <c r="A291" s="26">
        <v>2001</v>
      </c>
      <c r="B291">
        <v>6</v>
      </c>
      <c r="C291" t="s">
        <v>211</v>
      </c>
      <c r="D291">
        <v>32</v>
      </c>
      <c r="E291" t="s">
        <v>216</v>
      </c>
      <c r="F291">
        <v>5</v>
      </c>
      <c r="G291">
        <v>14.5</v>
      </c>
      <c r="H291">
        <f t="shared" si="135"/>
        <v>0.14499999999999999</v>
      </c>
      <c r="I291">
        <v>9.1999999999999993</v>
      </c>
      <c r="J291">
        <v>2.6</v>
      </c>
      <c r="K291">
        <f t="shared" si="136"/>
        <v>1.6513034999999999E-2</v>
      </c>
      <c r="L291">
        <f>0.000086*(G291^1.882935*I291^0.813269+0.000016*G291^2)</f>
        <v>8.0370974905508319E-2</v>
      </c>
      <c r="O291">
        <f>L291*0.45*0.75</f>
        <v>2.7125204030609057E-2</v>
      </c>
      <c r="Q291">
        <f>O291*0.52</f>
        <v>1.410510609591671E-2</v>
      </c>
      <c r="T291">
        <f>(L291*0.45*0.75)*(1+0.2)*0.52*3.67</f>
        <v>6.2118887246417183E-2</v>
      </c>
    </row>
    <row r="292" spans="1:20" hidden="1" x14ac:dyDescent="0.3">
      <c r="A292" s="26">
        <v>2001</v>
      </c>
      <c r="B292">
        <v>6</v>
      </c>
      <c r="C292" t="s">
        <v>211</v>
      </c>
      <c r="D292">
        <v>33</v>
      </c>
      <c r="E292" t="s">
        <v>213</v>
      </c>
      <c r="F292">
        <v>3</v>
      </c>
      <c r="G292">
        <v>14</v>
      </c>
      <c r="H292">
        <f t="shared" si="135"/>
        <v>0.14000000000000001</v>
      </c>
      <c r="I292">
        <v>5.8</v>
      </c>
      <c r="J292">
        <v>2.4</v>
      </c>
      <c r="K292">
        <f t="shared" si="136"/>
        <v>1.5393840000000002E-2</v>
      </c>
      <c r="L292">
        <f>0.000084*(G292^1.894314*I292^0.808223+0.000031*G292^2)</f>
        <v>5.1573906782019209E-2</v>
      </c>
      <c r="O292">
        <f>L292*0.66*1.07</f>
        <v>3.6421492969461969E-2</v>
      </c>
      <c r="Q292">
        <f>O292*0.531</f>
        <v>1.9339812766784308E-2</v>
      </c>
      <c r="T292">
        <f>(L292*0.66*1.07)*(1+0.2)*0.531*3.67</f>
        <v>8.517253542491808E-2</v>
      </c>
    </row>
    <row r="293" spans="1:20" hidden="1" x14ac:dyDescent="0.3">
      <c r="A293" s="26">
        <v>2001</v>
      </c>
      <c r="B293">
        <v>6</v>
      </c>
      <c r="C293" t="s">
        <v>211</v>
      </c>
      <c r="D293">
        <v>34</v>
      </c>
      <c r="E293" t="s">
        <v>216</v>
      </c>
      <c r="F293">
        <v>2</v>
      </c>
      <c r="G293">
        <v>12</v>
      </c>
      <c r="H293">
        <f t="shared" si="135"/>
        <v>0.12</v>
      </c>
      <c r="I293">
        <v>7.8</v>
      </c>
      <c r="J293">
        <v>2.2000000000000002</v>
      </c>
      <c r="K293">
        <f t="shared" si="136"/>
        <v>1.130976E-2</v>
      </c>
      <c r="L293">
        <f>0.000086*(G293^1.882935*I293^0.813269+0.000016*G293^2)</f>
        <v>4.9208624423074089E-2</v>
      </c>
      <c r="O293">
        <f>L293*0.45*0.75</f>
        <v>1.6607910742787505E-2</v>
      </c>
      <c r="Q293">
        <f>O293*0.52</f>
        <v>8.6361135862495029E-3</v>
      </c>
      <c r="T293">
        <f>(L293*0.45*0.75)*(1+0.2)*0.52*3.67</f>
        <v>3.8033444233842813E-2</v>
      </c>
    </row>
    <row r="294" spans="1:20" hidden="1" x14ac:dyDescent="0.3">
      <c r="A294" s="26">
        <v>2001</v>
      </c>
      <c r="B294">
        <v>6</v>
      </c>
      <c r="C294" t="s">
        <v>211</v>
      </c>
      <c r="D294">
        <v>35</v>
      </c>
      <c r="E294" t="s">
        <v>213</v>
      </c>
      <c r="F294">
        <v>3</v>
      </c>
      <c r="G294">
        <v>7.5</v>
      </c>
      <c r="H294">
        <f t="shared" si="135"/>
        <v>7.4999999999999997E-2</v>
      </c>
      <c r="I294">
        <v>2.8</v>
      </c>
      <c r="J294">
        <v>1</v>
      </c>
      <c r="K294">
        <f t="shared" si="136"/>
        <v>4.4178749999999999E-3</v>
      </c>
      <c r="L294">
        <f>0.000084*(G294^1.894314*I294^0.808223+0.000031*G294^2)</f>
        <v>8.7766896521056723E-3</v>
      </c>
      <c r="O294">
        <f>L294*0.66*1.07</f>
        <v>6.1980982323170267E-3</v>
      </c>
      <c r="Q294">
        <f>O294*0.531</f>
        <v>3.2911901613603411E-3</v>
      </c>
      <c r="T294">
        <f>(L294*0.66*1.07)*(1+0.2)*0.531*3.67</f>
        <v>1.4494401470630941E-2</v>
      </c>
    </row>
    <row r="295" spans="1:20" hidden="1" x14ac:dyDescent="0.3">
      <c r="A295" s="26">
        <v>2001</v>
      </c>
      <c r="B295">
        <v>6</v>
      </c>
      <c r="C295" t="s">
        <v>211</v>
      </c>
      <c r="D295">
        <v>36</v>
      </c>
      <c r="E295" t="s">
        <v>212</v>
      </c>
      <c r="F295">
        <v>1</v>
      </c>
      <c r="G295">
        <v>25.5</v>
      </c>
      <c r="H295">
        <f t="shared" si="135"/>
        <v>0.255</v>
      </c>
      <c r="I295">
        <v>12.6</v>
      </c>
      <c r="J295">
        <v>9.1999999999999993</v>
      </c>
      <c r="K295">
        <f t="shared" si="136"/>
        <v>5.1070634999999996E-2</v>
      </c>
      <c r="L295">
        <f t="shared" ref="L295:L296" si="155">0.000062*(G295^1.947206*I295^0.894551+0.000039*G295^2)</f>
        <v>0.32775914871572875</v>
      </c>
      <c r="O295">
        <f>L295*0.47*0.75</f>
        <v>0.11553509992229438</v>
      </c>
      <c r="Q295">
        <f t="shared" ref="Q295:Q296" si="156">O295*0.52</f>
        <v>6.0078251959593078E-2</v>
      </c>
      <c r="T295">
        <f>(L295*0.47*0.75)*(1+0.2)*0.52*3.67</f>
        <v>0.26458462163004792</v>
      </c>
    </row>
    <row r="296" spans="1:20" hidden="1" x14ac:dyDescent="0.3">
      <c r="A296" s="26">
        <v>2001</v>
      </c>
      <c r="B296">
        <v>6</v>
      </c>
      <c r="C296" t="s">
        <v>211</v>
      </c>
      <c r="D296">
        <v>37</v>
      </c>
      <c r="E296" t="s">
        <v>212</v>
      </c>
      <c r="F296">
        <v>3</v>
      </c>
      <c r="G296">
        <v>11.2</v>
      </c>
      <c r="H296">
        <f t="shared" si="135"/>
        <v>0.11199999999999999</v>
      </c>
      <c r="I296">
        <v>5.8</v>
      </c>
      <c r="J296">
        <v>4.4000000000000004</v>
      </c>
      <c r="K296">
        <f t="shared" si="136"/>
        <v>9.8520575999999985E-3</v>
      </c>
      <c r="L296">
        <f t="shared" si="155"/>
        <v>3.2988653308121868E-2</v>
      </c>
      <c r="O296">
        <f>L296*0.47*0.75</f>
        <v>1.1628500291112958E-2</v>
      </c>
      <c r="Q296">
        <f t="shared" si="156"/>
        <v>6.0468201513787382E-3</v>
      </c>
      <c r="T296">
        <f>(L296*0.47*0.75)*(1+0.2)*0.52*3.67</f>
        <v>2.6630195946671965E-2</v>
      </c>
    </row>
    <row r="297" spans="1:20" hidden="1" x14ac:dyDescent="0.3">
      <c r="A297" s="26">
        <v>2001</v>
      </c>
      <c r="B297">
        <v>6</v>
      </c>
      <c r="C297" t="s">
        <v>211</v>
      </c>
      <c r="D297">
        <v>38</v>
      </c>
      <c r="E297" t="s">
        <v>213</v>
      </c>
      <c r="F297">
        <v>5</v>
      </c>
      <c r="G297">
        <v>12</v>
      </c>
      <c r="H297">
        <f t="shared" si="135"/>
        <v>0.12</v>
      </c>
      <c r="I297">
        <v>5.4</v>
      </c>
      <c r="J297">
        <v>2</v>
      </c>
      <c r="K297">
        <f t="shared" si="136"/>
        <v>1.130976E-2</v>
      </c>
      <c r="L297">
        <f t="shared" ref="L297:L298" si="157">0.000084*(G297^1.894314*I297^0.808223+0.000031*G297^2)</f>
        <v>3.6352090471834624E-2</v>
      </c>
      <c r="O297">
        <f>L297*0.66*1.07</f>
        <v>2.5671846291209614E-2</v>
      </c>
      <c r="Q297">
        <f t="shared" ref="Q297:Q298" si="158">O297*0.531</f>
        <v>1.3631750380632305E-2</v>
      </c>
      <c r="T297">
        <f>(L297*0.66*1.07)*(1+0.2)*0.531*3.67</f>
        <v>6.0034228676304674E-2</v>
      </c>
    </row>
    <row r="298" spans="1:20" hidden="1" x14ac:dyDescent="0.3">
      <c r="A298" s="26">
        <v>2001</v>
      </c>
      <c r="B298">
        <v>6</v>
      </c>
      <c r="C298" t="s">
        <v>211</v>
      </c>
      <c r="D298">
        <v>39</v>
      </c>
      <c r="E298" t="s">
        <v>213</v>
      </c>
      <c r="F298">
        <v>3</v>
      </c>
      <c r="G298">
        <v>16.3</v>
      </c>
      <c r="H298">
        <f t="shared" si="135"/>
        <v>0.16300000000000001</v>
      </c>
      <c r="I298">
        <v>5.8</v>
      </c>
      <c r="J298">
        <v>2.4</v>
      </c>
      <c r="K298">
        <f t="shared" si="136"/>
        <v>2.08672926E-2</v>
      </c>
      <c r="L298">
        <f t="shared" si="157"/>
        <v>6.879670946069566E-2</v>
      </c>
      <c r="O298">
        <f>L298*0.66*1.07</f>
        <v>4.858423622114328E-2</v>
      </c>
      <c r="Q298">
        <f t="shared" si="158"/>
        <v>2.5798229433427085E-2</v>
      </c>
      <c r="T298">
        <f>(L298*0.66*1.07)*(1+0.2)*0.531*3.67</f>
        <v>0.11361540242481287</v>
      </c>
    </row>
    <row r="299" spans="1:20" hidden="1" x14ac:dyDescent="0.3">
      <c r="A299" s="26">
        <v>2001</v>
      </c>
      <c r="B299">
        <v>6</v>
      </c>
      <c r="C299" t="s">
        <v>211</v>
      </c>
      <c r="D299">
        <v>40</v>
      </c>
      <c r="E299" t="s">
        <v>212</v>
      </c>
      <c r="F299">
        <v>2</v>
      </c>
      <c r="G299">
        <v>15.5</v>
      </c>
      <c r="H299">
        <f t="shared" si="135"/>
        <v>0.155</v>
      </c>
      <c r="I299">
        <v>12</v>
      </c>
      <c r="J299">
        <v>11</v>
      </c>
      <c r="K299">
        <f t="shared" si="136"/>
        <v>1.8869235000000002E-2</v>
      </c>
      <c r="L299">
        <f>0.000062*(G299^1.947206*I299^0.894551+0.000039*G299^2)</f>
        <v>0.11901384790932883</v>
      </c>
      <c r="O299">
        <f>L299*0.47*0.75</f>
        <v>4.1952381388038411E-2</v>
      </c>
      <c r="Q299">
        <f>O299*0.52</f>
        <v>2.1815238321779975E-2</v>
      </c>
      <c r="T299">
        <f>(L299*0.47*0.75)*(1+0.2)*0.52*3.67</f>
        <v>9.6074309569118999E-2</v>
      </c>
    </row>
    <row r="300" spans="1:20" hidden="1" x14ac:dyDescent="0.3">
      <c r="A300" s="26">
        <v>2001</v>
      </c>
      <c r="B300">
        <v>6</v>
      </c>
      <c r="C300" t="s">
        <v>211</v>
      </c>
      <c r="D300">
        <v>41</v>
      </c>
      <c r="E300" t="s">
        <v>213</v>
      </c>
      <c r="F300">
        <v>3</v>
      </c>
      <c r="G300">
        <v>18</v>
      </c>
      <c r="H300">
        <f t="shared" si="135"/>
        <v>0.18</v>
      </c>
      <c r="I300">
        <v>10</v>
      </c>
      <c r="J300">
        <v>1.8</v>
      </c>
      <c r="K300">
        <f t="shared" si="136"/>
        <v>2.5446959999999998E-2</v>
      </c>
      <c r="L300">
        <f t="shared" ref="L300:L301" si="159">0.000084*(G300^1.894314*I300^0.808223+0.000031*G300^2)</f>
        <v>0.12893932966316404</v>
      </c>
      <c r="O300">
        <f>L300*0.66*1.07</f>
        <v>9.1056954608126461E-2</v>
      </c>
      <c r="Q300">
        <f t="shared" ref="Q300:Q301" si="160">O300*0.531</f>
        <v>4.8351242896915156E-2</v>
      </c>
      <c r="T300">
        <f>(L300*0.66*1.07)*(1+0.2)*0.531*3.67</f>
        <v>0.21293887371801432</v>
      </c>
    </row>
    <row r="301" spans="1:20" hidden="1" x14ac:dyDescent="0.3">
      <c r="A301" s="26">
        <v>2001</v>
      </c>
      <c r="B301">
        <v>6</v>
      </c>
      <c r="C301" t="s">
        <v>211</v>
      </c>
      <c r="D301">
        <v>42</v>
      </c>
      <c r="E301" t="s">
        <v>213</v>
      </c>
      <c r="F301">
        <v>3</v>
      </c>
      <c r="G301">
        <v>9.8000000000000007</v>
      </c>
      <c r="H301">
        <f t="shared" si="135"/>
        <v>9.8000000000000004E-2</v>
      </c>
      <c r="I301">
        <v>4.5999999999999996</v>
      </c>
      <c r="J301">
        <v>1</v>
      </c>
      <c r="K301">
        <f t="shared" si="136"/>
        <v>7.5429816000000009E-3</v>
      </c>
      <c r="L301">
        <f t="shared" si="159"/>
        <v>2.175874452653867E-2</v>
      </c>
      <c r="O301">
        <f>L301*0.66*1.07</f>
        <v>1.536602538464161E-2</v>
      </c>
      <c r="Q301">
        <f t="shared" si="160"/>
        <v>8.1593594792446957E-3</v>
      </c>
      <c r="T301">
        <f>(L301*0.66*1.07)*(1+0.2)*0.531*3.67</f>
        <v>3.5933819146593639E-2</v>
      </c>
    </row>
    <row r="302" spans="1:20" hidden="1" x14ac:dyDescent="0.3">
      <c r="A302" s="26">
        <v>2001</v>
      </c>
      <c r="B302">
        <v>6</v>
      </c>
      <c r="C302" t="s">
        <v>211</v>
      </c>
      <c r="D302">
        <v>43</v>
      </c>
      <c r="E302" t="s">
        <v>212</v>
      </c>
      <c r="F302">
        <v>1</v>
      </c>
      <c r="G302">
        <v>28.8</v>
      </c>
      <c r="H302">
        <f t="shared" si="135"/>
        <v>0.28800000000000003</v>
      </c>
      <c r="I302">
        <v>14.6</v>
      </c>
      <c r="J302">
        <v>11.4</v>
      </c>
      <c r="K302">
        <f t="shared" si="136"/>
        <v>6.5144217600000012E-2</v>
      </c>
      <c r="L302">
        <f>0.000062*(G302^1.947206*I302^0.894551+0.000039*G302^2)</f>
        <v>0.47391924766932259</v>
      </c>
      <c r="O302">
        <f>L302*0.47*0.75</f>
        <v>0.16705653480343619</v>
      </c>
      <c r="Q302">
        <f>O302*0.52</f>
        <v>8.6869398097786821E-2</v>
      </c>
      <c r="T302">
        <f>(L302*0.47*0.75)*(1+0.2)*0.52*3.67</f>
        <v>0.38257282922265312</v>
      </c>
    </row>
    <row r="303" spans="1:20" hidden="1" x14ac:dyDescent="0.3">
      <c r="A303" s="26">
        <v>2001</v>
      </c>
      <c r="B303">
        <v>6</v>
      </c>
      <c r="C303" t="s">
        <v>211</v>
      </c>
      <c r="D303">
        <v>44</v>
      </c>
      <c r="E303" t="s">
        <v>214</v>
      </c>
      <c r="F303">
        <v>1</v>
      </c>
      <c r="G303">
        <v>11.5</v>
      </c>
      <c r="H303">
        <f t="shared" si="135"/>
        <v>0.115</v>
      </c>
      <c r="I303">
        <v>9.4</v>
      </c>
      <c r="J303">
        <v>2</v>
      </c>
      <c r="K303">
        <f t="shared" si="136"/>
        <v>1.0386915E-2</v>
      </c>
      <c r="L303">
        <f t="shared" ref="L303:L305" si="161">0.000081*(G303^1.864042*I303^0.850892+0.000027*G303^2)</f>
        <v>5.1724878199141802E-2</v>
      </c>
      <c r="O303">
        <f t="shared" ref="O303:O305" si="162">L303*0.47*0.75</f>
        <v>1.8233019565197482E-2</v>
      </c>
      <c r="Q303">
        <f t="shared" ref="Q303:Q305" si="163">O303*0.521</f>
        <v>9.4994031934678893E-3</v>
      </c>
      <c r="T303">
        <f t="shared" ref="T303:T305" si="164">(L303*0.47*0.75)*(1+0.2)*0.521*3.67</f>
        <v>4.1835371664032582E-2</v>
      </c>
    </row>
    <row r="304" spans="1:20" hidden="1" x14ac:dyDescent="0.3">
      <c r="A304" s="26">
        <v>2001</v>
      </c>
      <c r="B304">
        <v>6</v>
      </c>
      <c r="C304" t="s">
        <v>211</v>
      </c>
      <c r="D304">
        <v>45</v>
      </c>
      <c r="E304" t="s">
        <v>214</v>
      </c>
      <c r="F304">
        <v>2</v>
      </c>
      <c r="G304">
        <v>11</v>
      </c>
      <c r="H304">
        <f t="shared" si="135"/>
        <v>0.11</v>
      </c>
      <c r="I304">
        <v>7.2</v>
      </c>
      <c r="J304">
        <v>2.4</v>
      </c>
      <c r="K304">
        <f t="shared" si="136"/>
        <v>9.503339999999999E-3</v>
      </c>
      <c r="L304">
        <f t="shared" si="161"/>
        <v>3.7947669859421211E-2</v>
      </c>
      <c r="O304">
        <f t="shared" si="162"/>
        <v>1.3376553625445976E-2</v>
      </c>
      <c r="Q304">
        <f t="shared" si="163"/>
        <v>6.9691844388573539E-3</v>
      </c>
      <c r="T304">
        <f t="shared" si="164"/>
        <v>3.0692288268727781E-2</v>
      </c>
    </row>
    <row r="305" spans="1:20" hidden="1" x14ac:dyDescent="0.3">
      <c r="A305" s="26">
        <v>2001</v>
      </c>
      <c r="B305">
        <v>6</v>
      </c>
      <c r="C305" t="s">
        <v>211</v>
      </c>
      <c r="D305">
        <v>46</v>
      </c>
      <c r="E305" t="s">
        <v>214</v>
      </c>
      <c r="F305">
        <v>3</v>
      </c>
      <c r="G305">
        <v>8</v>
      </c>
      <c r="H305">
        <f t="shared" si="135"/>
        <v>0.08</v>
      </c>
      <c r="I305">
        <v>6</v>
      </c>
      <c r="J305">
        <v>2</v>
      </c>
      <c r="K305">
        <f t="shared" si="136"/>
        <v>5.0265600000000002E-3</v>
      </c>
      <c r="L305">
        <f t="shared" si="161"/>
        <v>1.7947697664785406E-2</v>
      </c>
      <c r="O305">
        <f t="shared" si="162"/>
        <v>6.3265634268368552E-3</v>
      </c>
      <c r="Q305">
        <f t="shared" si="163"/>
        <v>3.2961395453820017E-3</v>
      </c>
      <c r="T305">
        <f t="shared" si="164"/>
        <v>1.4516198557862335E-2</v>
      </c>
    </row>
    <row r="306" spans="1:20" hidden="1" x14ac:dyDescent="0.3">
      <c r="A306" s="26">
        <v>2001</v>
      </c>
      <c r="B306">
        <v>6</v>
      </c>
      <c r="C306" t="s">
        <v>211</v>
      </c>
      <c r="D306">
        <v>47</v>
      </c>
      <c r="E306" t="s">
        <v>212</v>
      </c>
      <c r="F306">
        <v>5</v>
      </c>
      <c r="G306">
        <v>13.2</v>
      </c>
      <c r="H306">
        <f t="shared" si="135"/>
        <v>0.13200000000000001</v>
      </c>
      <c r="I306">
        <v>12</v>
      </c>
      <c r="J306">
        <v>8</v>
      </c>
      <c r="K306">
        <f t="shared" si="136"/>
        <v>1.3684809600000002E-2</v>
      </c>
      <c r="L306">
        <f>0.000062*(G306^1.947206*I306^0.894551+0.000039*G306^2)</f>
        <v>8.7049190451990499E-2</v>
      </c>
      <c r="O306">
        <f>L306*0.47*0.75</f>
        <v>3.0684839634326645E-2</v>
      </c>
      <c r="Q306">
        <f>O306*0.52</f>
        <v>1.5956116609849857E-2</v>
      </c>
      <c r="T306">
        <f>(L306*0.47*0.75)*(1+0.2)*0.52*3.67</f>
        <v>7.0270737549778764E-2</v>
      </c>
    </row>
    <row r="307" spans="1:20" hidden="1" x14ac:dyDescent="0.3">
      <c r="A307" s="26">
        <v>2001</v>
      </c>
      <c r="B307">
        <v>6</v>
      </c>
      <c r="C307" t="s">
        <v>211</v>
      </c>
      <c r="D307">
        <v>48</v>
      </c>
      <c r="E307" t="s">
        <v>213</v>
      </c>
      <c r="F307">
        <v>3</v>
      </c>
      <c r="G307">
        <v>10</v>
      </c>
      <c r="H307">
        <f t="shared" si="135"/>
        <v>0.1</v>
      </c>
      <c r="I307">
        <v>4.2</v>
      </c>
      <c r="J307">
        <v>2.4</v>
      </c>
      <c r="K307">
        <f t="shared" si="136"/>
        <v>7.8540000000000016E-3</v>
      </c>
      <c r="L307">
        <f>0.000084*(G307^1.894314*I307^0.808223+0.000031*G307^2)</f>
        <v>2.1005019124778576E-2</v>
      </c>
      <c r="O307">
        <f>L307*0.66*1.07</f>
        <v>1.4833744505918631E-2</v>
      </c>
      <c r="Q307">
        <f>O307*0.531</f>
        <v>7.8767183326427931E-3</v>
      </c>
      <c r="T307">
        <f>(L307*0.66*1.07)*(1+0.2)*0.531*3.67</f>
        <v>3.4689067536958856E-2</v>
      </c>
    </row>
    <row r="308" spans="1:20" hidden="1" x14ac:dyDescent="0.3">
      <c r="A308" s="26">
        <v>2001</v>
      </c>
      <c r="B308">
        <v>6</v>
      </c>
      <c r="C308" t="s">
        <v>211</v>
      </c>
      <c r="D308">
        <v>49</v>
      </c>
      <c r="E308" t="s">
        <v>212</v>
      </c>
      <c r="F308">
        <v>2</v>
      </c>
      <c r="G308">
        <v>13</v>
      </c>
      <c r="H308">
        <f t="shared" si="135"/>
        <v>0.13</v>
      </c>
      <c r="I308">
        <v>11</v>
      </c>
      <c r="J308">
        <v>6.8</v>
      </c>
      <c r="K308">
        <f t="shared" si="136"/>
        <v>1.3273260000000002E-2</v>
      </c>
      <c r="L308">
        <f t="shared" ref="L308:L309" si="165">0.000062*(G308^1.947206*I308^0.894551+0.000039*G308^2)</f>
        <v>7.8171781049796912E-2</v>
      </c>
      <c r="O308">
        <f>L308*0.47*0.75</f>
        <v>2.7555552820053408E-2</v>
      </c>
      <c r="Q308">
        <f t="shared" ref="Q308:Q309" si="166">O308*0.52</f>
        <v>1.4328887466427772E-2</v>
      </c>
      <c r="T308">
        <f>(L308*0.47*0.75)*(1+0.2)*0.52*3.67</f>
        <v>6.3104420402147907E-2</v>
      </c>
    </row>
    <row r="309" spans="1:20" hidden="1" x14ac:dyDescent="0.3">
      <c r="A309" s="26">
        <v>2001</v>
      </c>
      <c r="B309">
        <v>6</v>
      </c>
      <c r="C309" t="s">
        <v>211</v>
      </c>
      <c r="D309">
        <v>50</v>
      </c>
      <c r="E309" t="s">
        <v>212</v>
      </c>
      <c r="F309">
        <v>1</v>
      </c>
      <c r="G309">
        <v>23.1</v>
      </c>
      <c r="H309">
        <f t="shared" si="135"/>
        <v>0.23100000000000001</v>
      </c>
      <c r="I309">
        <v>14.1</v>
      </c>
      <c r="J309">
        <v>10</v>
      </c>
      <c r="K309">
        <f t="shared" si="136"/>
        <v>4.1909729400000005E-2</v>
      </c>
      <c r="L309">
        <f t="shared" si="165"/>
        <v>0.29899374231638959</v>
      </c>
      <c r="O309">
        <f>L309*0.47*0.75</f>
        <v>0.10539529416652732</v>
      </c>
      <c r="Q309">
        <f t="shared" si="166"/>
        <v>5.4805552966594208E-2</v>
      </c>
      <c r="T309">
        <f>(L309*0.47*0.75)*(1+0.2)*0.52*3.67</f>
        <v>0.24136365526488088</v>
      </c>
    </row>
    <row r="310" spans="1:20" hidden="1" x14ac:dyDescent="0.3">
      <c r="A310" s="26">
        <v>2001</v>
      </c>
      <c r="B310">
        <v>6</v>
      </c>
      <c r="C310" t="s">
        <v>211</v>
      </c>
      <c r="D310">
        <v>51</v>
      </c>
      <c r="E310" t="s">
        <v>219</v>
      </c>
      <c r="F310">
        <v>2</v>
      </c>
      <c r="G310">
        <v>11</v>
      </c>
      <c r="H310">
        <f t="shared" si="135"/>
        <v>0.11</v>
      </c>
      <c r="I310">
        <v>4.5999999999999996</v>
      </c>
      <c r="J310">
        <v>1</v>
      </c>
      <c r="K310">
        <f t="shared" si="136"/>
        <v>9.503339999999999E-3</v>
      </c>
      <c r="L310">
        <f t="shared" ref="L310:L312" si="167">0.000084*(G310^1.894314*I310^0.808223+0.000034*G310^2)</f>
        <v>2.7081062159991245E-2</v>
      </c>
      <c r="O310">
        <f>L310*0.75*1.07</f>
        <v>2.1732552383392976E-2</v>
      </c>
      <c r="Q310">
        <f t="shared" ref="Q310:Q312" si="168">O310*0.531</f>
        <v>1.1539985315581671E-2</v>
      </c>
      <c r="T310">
        <f>(L310*0.75*1.07)*(1+0.2)*0.531*3.67</f>
        <v>5.0822095329821675E-2</v>
      </c>
    </row>
    <row r="311" spans="1:20" hidden="1" x14ac:dyDescent="0.3">
      <c r="A311" s="26">
        <v>2001</v>
      </c>
      <c r="B311">
        <v>6</v>
      </c>
      <c r="C311" t="s">
        <v>211</v>
      </c>
      <c r="D311">
        <v>52</v>
      </c>
      <c r="E311" t="s">
        <v>219</v>
      </c>
      <c r="F311">
        <v>5</v>
      </c>
      <c r="G311">
        <v>11.4</v>
      </c>
      <c r="H311">
        <f t="shared" si="135"/>
        <v>0.114</v>
      </c>
      <c r="I311">
        <v>4.4000000000000004</v>
      </c>
      <c r="J311">
        <v>1</v>
      </c>
      <c r="K311">
        <f t="shared" si="136"/>
        <v>1.02070584E-2</v>
      </c>
      <c r="L311">
        <f t="shared" si="167"/>
        <v>2.7954257516205887E-2</v>
      </c>
      <c r="O311">
        <f>L311*0.75*1.07</f>
        <v>2.2433291656755224E-2</v>
      </c>
      <c r="Q311">
        <f t="shared" si="168"/>
        <v>1.1912077869737024E-2</v>
      </c>
      <c r="T311">
        <f>(L311*0.75*1.07)*(1+0.2)*0.531*3.67</f>
        <v>5.2460790938321858E-2</v>
      </c>
    </row>
    <row r="312" spans="1:20" hidden="1" x14ac:dyDescent="0.3">
      <c r="A312" s="26">
        <v>2001</v>
      </c>
      <c r="B312">
        <v>6</v>
      </c>
      <c r="C312" t="s">
        <v>211</v>
      </c>
      <c r="D312">
        <v>53</v>
      </c>
      <c r="E312" t="s">
        <v>219</v>
      </c>
      <c r="F312">
        <v>3</v>
      </c>
      <c r="G312">
        <v>9.5</v>
      </c>
      <c r="H312">
        <f t="shared" si="135"/>
        <v>9.5000000000000001E-2</v>
      </c>
      <c r="I312">
        <v>3</v>
      </c>
      <c r="J312">
        <v>1</v>
      </c>
      <c r="K312">
        <f t="shared" si="136"/>
        <v>7.088235E-3</v>
      </c>
      <c r="L312">
        <f t="shared" si="167"/>
        <v>1.4521881216096351E-2</v>
      </c>
      <c r="O312">
        <f>L312*0.75*1.07</f>
        <v>1.1653809675917323E-2</v>
      </c>
      <c r="Q312">
        <f t="shared" si="168"/>
        <v>6.1881729379120991E-3</v>
      </c>
      <c r="T312">
        <f>(L312*0.75*1.07)*(1+0.2)*0.531*3.67</f>
        <v>2.7252713618564885E-2</v>
      </c>
    </row>
    <row r="313" spans="1:20" s="13" customFormat="1" hidden="1" x14ac:dyDescent="0.3">
      <c r="A313" s="26">
        <v>2001</v>
      </c>
      <c r="B313" s="13">
        <v>6</v>
      </c>
      <c r="C313" s="13" t="s">
        <v>211</v>
      </c>
      <c r="D313" s="13">
        <v>54</v>
      </c>
      <c r="E313" s="13" t="s">
        <v>213</v>
      </c>
      <c r="F313" s="13">
        <v>7</v>
      </c>
      <c r="G313" s="13">
        <v>7.5</v>
      </c>
      <c r="H313">
        <f t="shared" si="135"/>
        <v>7.4999999999999997E-2</v>
      </c>
      <c r="I313" s="13">
        <v>4</v>
      </c>
      <c r="J313" s="13">
        <v>0</v>
      </c>
      <c r="K313">
        <f t="shared" si="136"/>
        <v>4.4178749999999999E-3</v>
      </c>
      <c r="L313">
        <f>0.000084*(G313^1.894314*I313^0.808223+0.000031*G313^2)</f>
        <v>1.1709119905874673E-2</v>
      </c>
      <c r="M313"/>
      <c r="N313"/>
      <c r="O313">
        <f>L313*0.66*1.07</f>
        <v>8.2689804775286941E-3</v>
      </c>
      <c r="P313"/>
      <c r="Q313">
        <f>O313*0.531</f>
        <v>4.3908286335677367E-3</v>
      </c>
      <c r="R313"/>
      <c r="S313"/>
      <c r="T313">
        <f>(L313*0.66*1.07)*(1+0.2)*0.531*3.67</f>
        <v>1.9337209302232313E-2</v>
      </c>
    </row>
    <row r="314" spans="1:20" hidden="1" x14ac:dyDescent="0.3">
      <c r="A314" s="26">
        <v>2001</v>
      </c>
      <c r="B314">
        <v>6</v>
      </c>
      <c r="C314" t="s">
        <v>211</v>
      </c>
      <c r="D314">
        <v>55</v>
      </c>
      <c r="E314" t="s">
        <v>216</v>
      </c>
      <c r="F314">
        <v>2</v>
      </c>
      <c r="G314">
        <v>11.5</v>
      </c>
      <c r="H314">
        <f t="shared" si="135"/>
        <v>0.115</v>
      </c>
      <c r="I314">
        <v>8.4</v>
      </c>
      <c r="J314">
        <v>2</v>
      </c>
      <c r="K314">
        <f t="shared" si="136"/>
        <v>1.0386915E-2</v>
      </c>
      <c r="L314">
        <f>0.000086*(G314^1.882935*I314^0.813269+0.000016*G314^2)</f>
        <v>4.8240618602059804E-2</v>
      </c>
      <c r="O314">
        <f>L314*0.45*0.75</f>
        <v>1.6281208778195184E-2</v>
      </c>
      <c r="Q314">
        <f>O314*0.52</f>
        <v>8.4662285646614956E-3</v>
      </c>
      <c r="T314">
        <f>(L314*0.45*0.75)*(1+0.2)*0.52*3.67</f>
        <v>3.7285270598769224E-2</v>
      </c>
    </row>
    <row r="315" spans="1:20" s="13" customFormat="1" hidden="1" x14ac:dyDescent="0.3">
      <c r="A315" s="26">
        <v>2001</v>
      </c>
      <c r="B315" s="13">
        <v>6</v>
      </c>
      <c r="C315" s="13" t="s">
        <v>211</v>
      </c>
      <c r="D315" s="13">
        <v>56</v>
      </c>
      <c r="E315" s="13" t="s">
        <v>213</v>
      </c>
      <c r="F315" s="13">
        <v>7</v>
      </c>
      <c r="G315" s="13">
        <v>8.5</v>
      </c>
      <c r="H315">
        <f t="shared" si="135"/>
        <v>8.5000000000000006E-2</v>
      </c>
      <c r="I315" s="13">
        <v>3.8</v>
      </c>
      <c r="J315" s="13">
        <v>0</v>
      </c>
      <c r="K315">
        <f t="shared" si="136"/>
        <v>5.6745150000000006E-3</v>
      </c>
      <c r="L315">
        <f>0.000084*(G315^1.894314*I315^0.808223+0.000031*G315^2)</f>
        <v>1.4239369013284748E-2</v>
      </c>
      <c r="M315"/>
      <c r="N315"/>
      <c r="O315">
        <f>L315*0.66*1.07</f>
        <v>1.0055842397181691E-2</v>
      </c>
      <c r="P315"/>
      <c r="Q315">
        <f>O315*0.531</f>
        <v>5.3396523129034777E-3</v>
      </c>
      <c r="R315"/>
      <c r="S315"/>
      <c r="T315">
        <f>(L315*0.66*1.07)*(1+0.2)*0.531*3.67</f>
        <v>2.3515828786026916E-2</v>
      </c>
    </row>
    <row r="316" spans="1:20" hidden="1" x14ac:dyDescent="0.3">
      <c r="A316" s="26">
        <v>2001</v>
      </c>
      <c r="B316">
        <v>6</v>
      </c>
      <c r="C316" t="s">
        <v>211</v>
      </c>
      <c r="D316">
        <v>57</v>
      </c>
      <c r="E316" t="s">
        <v>216</v>
      </c>
      <c r="F316">
        <v>3</v>
      </c>
      <c r="G316">
        <v>8</v>
      </c>
      <c r="H316">
        <f t="shared" si="135"/>
        <v>0.08</v>
      </c>
      <c r="I316">
        <v>4.7</v>
      </c>
      <c r="J316">
        <v>1.6</v>
      </c>
      <c r="K316">
        <f t="shared" si="136"/>
        <v>5.0265600000000002E-3</v>
      </c>
      <c r="L316">
        <f>0.000086*(G316^1.882935*I316^0.813269+0.000016*G316^2)</f>
        <v>1.5189975261163495E-2</v>
      </c>
      <c r="O316">
        <f>L316*0.45*0.75</f>
        <v>5.1266166506426791E-3</v>
      </c>
      <c r="Q316">
        <f>O316*0.52</f>
        <v>2.6658406583341932E-3</v>
      </c>
      <c r="T316">
        <f>(L316*0.45*0.75)*(1+0.2)*0.52*3.67</f>
        <v>1.1740362259303786E-2</v>
      </c>
    </row>
    <row r="317" spans="1:20" s="13" customFormat="1" hidden="1" x14ac:dyDescent="0.3">
      <c r="A317" s="26">
        <v>2001</v>
      </c>
      <c r="B317" s="13">
        <v>6</v>
      </c>
      <c r="C317" s="13" t="s">
        <v>211</v>
      </c>
      <c r="D317" s="13">
        <v>58</v>
      </c>
      <c r="E317" s="13" t="s">
        <v>213</v>
      </c>
      <c r="F317" s="13">
        <v>7</v>
      </c>
      <c r="G317" s="13">
        <v>10</v>
      </c>
      <c r="H317">
        <f t="shared" si="135"/>
        <v>0.1</v>
      </c>
      <c r="I317" s="13">
        <v>4</v>
      </c>
      <c r="J317" s="13">
        <v>0</v>
      </c>
      <c r="K317">
        <f t="shared" si="136"/>
        <v>7.8540000000000016E-3</v>
      </c>
      <c r="L317">
        <f>0.000084*(G317^1.894314*I317^0.808223+0.000031*G317^2)</f>
        <v>2.019284999036728E-2</v>
      </c>
      <c r="M317"/>
      <c r="N317"/>
      <c r="O317">
        <f>L317*0.66*1.07</f>
        <v>1.4260190663197374E-2</v>
      </c>
      <c r="P317"/>
      <c r="Q317">
        <f>O317*0.531</f>
        <v>7.572161242157806E-3</v>
      </c>
      <c r="R317"/>
      <c r="S317"/>
      <c r="T317">
        <f>(L317*0.66*1.07)*(1+0.2)*0.531*3.67</f>
        <v>3.3347798110462977E-2</v>
      </c>
    </row>
    <row r="318" spans="1:20" hidden="1" x14ac:dyDescent="0.3">
      <c r="A318" s="26">
        <v>2001</v>
      </c>
      <c r="B318">
        <v>6</v>
      </c>
      <c r="C318" t="s">
        <v>211</v>
      </c>
      <c r="D318">
        <v>59</v>
      </c>
      <c r="E318" t="s">
        <v>212</v>
      </c>
      <c r="F318">
        <v>1</v>
      </c>
      <c r="G318">
        <v>31</v>
      </c>
      <c r="H318">
        <f t="shared" si="135"/>
        <v>0.31</v>
      </c>
      <c r="I318">
        <v>16.399999999999999</v>
      </c>
      <c r="J318">
        <v>12</v>
      </c>
      <c r="K318">
        <f t="shared" si="136"/>
        <v>7.5476940000000006E-2</v>
      </c>
      <c r="L318">
        <f t="shared" ref="L318:L320" si="169">0.000062*(G318^1.947206*I318^0.894551+0.000039*G318^2)</f>
        <v>0.60690619395503176</v>
      </c>
      <c r="O318">
        <f>L318*0.47*0.75</f>
        <v>0.21393443336914866</v>
      </c>
      <c r="Q318">
        <f t="shared" ref="Q318:Q320" si="170">O318*0.52</f>
        <v>0.1112459053519573</v>
      </c>
      <c r="T318">
        <f>(L318*0.47*0.75)*(1+0.2)*0.52*3.67</f>
        <v>0.48992696717001993</v>
      </c>
    </row>
    <row r="319" spans="1:20" hidden="1" x14ac:dyDescent="0.3">
      <c r="A319" s="26">
        <v>2001</v>
      </c>
      <c r="B319">
        <v>6</v>
      </c>
      <c r="C319" t="s">
        <v>211</v>
      </c>
      <c r="D319">
        <v>60</v>
      </c>
      <c r="E319" t="s">
        <v>212</v>
      </c>
      <c r="F319">
        <v>2</v>
      </c>
      <c r="G319">
        <v>16</v>
      </c>
      <c r="H319">
        <f t="shared" ref="H319:H382" si="171">G319/100</f>
        <v>0.16</v>
      </c>
      <c r="I319">
        <v>11</v>
      </c>
      <c r="J319">
        <v>8.6</v>
      </c>
      <c r="K319">
        <f t="shared" ref="K319:K382" si="172">0.7854*H319^2</f>
        <v>2.0106240000000001E-2</v>
      </c>
      <c r="L319">
        <f t="shared" si="169"/>
        <v>0.11712308622589034</v>
      </c>
      <c r="O319">
        <f>L319*0.47*0.75</f>
        <v>4.1285887894626339E-2</v>
      </c>
      <c r="Q319">
        <f t="shared" si="170"/>
        <v>2.1468661705205696E-2</v>
      </c>
      <c r="T319">
        <f>(L319*0.47*0.75)*(1+0.2)*0.52*3.67</f>
        <v>9.4547986149725871E-2</v>
      </c>
    </row>
    <row r="320" spans="1:20" hidden="1" x14ac:dyDescent="0.3">
      <c r="A320" s="26">
        <v>2001</v>
      </c>
      <c r="B320">
        <v>6</v>
      </c>
      <c r="C320" t="s">
        <v>211</v>
      </c>
      <c r="D320">
        <v>61</v>
      </c>
      <c r="E320" t="s">
        <v>212</v>
      </c>
      <c r="F320">
        <v>5</v>
      </c>
      <c r="G320">
        <v>15</v>
      </c>
      <c r="H320">
        <f t="shared" si="171"/>
        <v>0.15</v>
      </c>
      <c r="I320">
        <v>10.6</v>
      </c>
      <c r="J320">
        <v>8</v>
      </c>
      <c r="K320">
        <f t="shared" si="172"/>
        <v>1.76715E-2</v>
      </c>
      <c r="L320">
        <f t="shared" si="169"/>
        <v>9.9925055308739602E-2</v>
      </c>
      <c r="O320">
        <f>L320*0.47*0.75</f>
        <v>3.5223581996330702E-2</v>
      </c>
      <c r="Q320">
        <f t="shared" si="170"/>
        <v>1.8316262638091965E-2</v>
      </c>
      <c r="T320">
        <f>(L320*0.47*0.75)*(1+0.2)*0.52*3.67</f>
        <v>8.0664820658157027E-2</v>
      </c>
    </row>
    <row r="321" spans="1:20" s="13" customFormat="1" hidden="1" x14ac:dyDescent="0.3">
      <c r="A321" s="26">
        <v>2001</v>
      </c>
      <c r="B321" s="13">
        <v>6</v>
      </c>
      <c r="C321" s="13" t="s">
        <v>211</v>
      </c>
      <c r="D321" s="13">
        <v>62</v>
      </c>
      <c r="E321" s="13" t="s">
        <v>213</v>
      </c>
      <c r="F321" s="13">
        <v>7</v>
      </c>
      <c r="G321" s="13">
        <v>12.5</v>
      </c>
      <c r="H321">
        <f t="shared" si="171"/>
        <v>0.125</v>
      </c>
      <c r="I321" s="13">
        <v>3.6</v>
      </c>
      <c r="J321" s="13">
        <v>0</v>
      </c>
      <c r="K321">
        <f t="shared" si="172"/>
        <v>1.2271875E-2</v>
      </c>
      <c r="L321">
        <f t="shared" ref="L321:L323" si="173">0.000084*(G321^1.894314*I321^0.808223+0.000031*G321^2)</f>
        <v>2.8300492955439564E-2</v>
      </c>
      <c r="M321"/>
      <c r="N321"/>
      <c r="O321">
        <f>L321*0.66*1.07</f>
        <v>1.998580812513142E-2</v>
      </c>
      <c r="P321"/>
      <c r="Q321">
        <f t="shared" ref="Q321:Q323" si="174">O321*0.531</f>
        <v>1.0612464114444784E-2</v>
      </c>
      <c r="R321"/>
      <c r="S321"/>
      <c r="T321">
        <f>(L321*0.66*1.07)*(1+0.2)*0.531*3.67</f>
        <v>4.6737291960014825E-2</v>
      </c>
    </row>
    <row r="322" spans="1:20" hidden="1" x14ac:dyDescent="0.3">
      <c r="A322" s="26">
        <v>2001</v>
      </c>
      <c r="B322">
        <v>6</v>
      </c>
      <c r="C322" t="s">
        <v>211</v>
      </c>
      <c r="D322">
        <v>63</v>
      </c>
      <c r="E322" t="s">
        <v>213</v>
      </c>
      <c r="F322">
        <v>3</v>
      </c>
      <c r="G322">
        <v>11</v>
      </c>
      <c r="H322">
        <f t="shared" si="171"/>
        <v>0.11</v>
      </c>
      <c r="I322">
        <v>6.8</v>
      </c>
      <c r="J322">
        <v>2.4</v>
      </c>
      <c r="K322">
        <f t="shared" si="172"/>
        <v>9.503339999999999E-3</v>
      </c>
      <c r="L322">
        <f t="shared" si="173"/>
        <v>3.7141596217638621E-2</v>
      </c>
      <c r="O322">
        <f>L322*0.66*1.07</f>
        <v>2.6229395248896396E-2</v>
      </c>
      <c r="Q322">
        <f t="shared" si="174"/>
        <v>1.3927808877163987E-2</v>
      </c>
      <c r="T322">
        <f>(L322*0.66*1.07)*(1+0.2)*0.531*3.67</f>
        <v>6.1338070295030196E-2</v>
      </c>
    </row>
    <row r="323" spans="1:20" hidden="1" x14ac:dyDescent="0.3">
      <c r="A323" s="26">
        <v>2001</v>
      </c>
      <c r="B323">
        <v>6</v>
      </c>
      <c r="C323" t="s">
        <v>211</v>
      </c>
      <c r="D323">
        <v>64</v>
      </c>
      <c r="E323" t="s">
        <v>213</v>
      </c>
      <c r="F323">
        <v>5</v>
      </c>
      <c r="G323">
        <v>19</v>
      </c>
      <c r="H323">
        <f t="shared" si="171"/>
        <v>0.19</v>
      </c>
      <c r="I323">
        <v>7.9</v>
      </c>
      <c r="J323">
        <v>1.4</v>
      </c>
      <c r="K323">
        <f t="shared" si="172"/>
        <v>2.835294E-2</v>
      </c>
      <c r="L323">
        <f t="shared" si="173"/>
        <v>0.11806643592145068</v>
      </c>
      <c r="O323">
        <f>L323*0.66*1.07</f>
        <v>8.3378517047728487E-2</v>
      </c>
      <c r="Q323">
        <f t="shared" si="174"/>
        <v>4.4273992552343829E-2</v>
      </c>
      <c r="T323">
        <f>(L323*0.66*1.07)*(1+0.2)*0.531*3.67</f>
        <v>0.19498266320052221</v>
      </c>
    </row>
    <row r="324" spans="1:20" hidden="1" x14ac:dyDescent="0.3">
      <c r="A324" s="26">
        <v>2001</v>
      </c>
      <c r="B324">
        <v>6</v>
      </c>
      <c r="C324" t="s">
        <v>211</v>
      </c>
      <c r="D324">
        <v>65</v>
      </c>
      <c r="E324" t="s">
        <v>212</v>
      </c>
      <c r="F324">
        <v>1</v>
      </c>
      <c r="G324">
        <v>26</v>
      </c>
      <c r="H324">
        <f t="shared" si="171"/>
        <v>0.26</v>
      </c>
      <c r="I324">
        <v>15.4</v>
      </c>
      <c r="J324">
        <v>9.4</v>
      </c>
      <c r="K324">
        <f t="shared" si="172"/>
        <v>5.3093040000000008E-2</v>
      </c>
      <c r="L324">
        <f t="shared" ref="L324:L325" si="175">0.000062*(G324^1.947206*I324^0.894551+0.000039*G324^2)</f>
        <v>0.4073201299685576</v>
      </c>
      <c r="O324">
        <f>L324*0.47*0.75</f>
        <v>0.14358034581391654</v>
      </c>
      <c r="Q324">
        <f t="shared" ref="Q324:Q325" si="176">O324*0.52</f>
        <v>7.4661779823236601E-2</v>
      </c>
      <c r="T324">
        <f>(L324*0.47*0.75)*(1+0.2)*0.52*3.67</f>
        <v>0.32881047834153398</v>
      </c>
    </row>
    <row r="325" spans="1:20" hidden="1" x14ac:dyDescent="0.3">
      <c r="A325" s="26">
        <v>2001</v>
      </c>
      <c r="B325">
        <v>6</v>
      </c>
      <c r="C325" t="s">
        <v>211</v>
      </c>
      <c r="D325">
        <v>66</v>
      </c>
      <c r="E325" t="s">
        <v>212</v>
      </c>
      <c r="F325">
        <v>5</v>
      </c>
      <c r="G325">
        <v>15</v>
      </c>
      <c r="H325">
        <f t="shared" si="171"/>
        <v>0.15</v>
      </c>
      <c r="I325">
        <v>11.6</v>
      </c>
      <c r="J325">
        <v>8.1</v>
      </c>
      <c r="K325">
        <f t="shared" si="172"/>
        <v>1.76715E-2</v>
      </c>
      <c r="L325">
        <f t="shared" si="175"/>
        <v>0.10831728998278997</v>
      </c>
      <c r="O325">
        <f>L325*0.47*0.75</f>
        <v>3.8181844718933461E-2</v>
      </c>
      <c r="Q325">
        <f t="shared" si="176"/>
        <v>1.98545592538454E-2</v>
      </c>
      <c r="T325">
        <f>(L325*0.47*0.75)*(1+0.2)*0.52*3.67</f>
        <v>8.743947895393514E-2</v>
      </c>
    </row>
    <row r="326" spans="1:20" hidden="1" x14ac:dyDescent="0.3">
      <c r="A326" s="26">
        <v>2001</v>
      </c>
      <c r="B326">
        <v>6</v>
      </c>
      <c r="C326" t="s">
        <v>211</v>
      </c>
      <c r="D326">
        <v>67</v>
      </c>
      <c r="E326" t="s">
        <v>216</v>
      </c>
      <c r="F326">
        <v>3</v>
      </c>
      <c r="G326">
        <v>11</v>
      </c>
      <c r="H326">
        <f t="shared" si="171"/>
        <v>0.11</v>
      </c>
      <c r="I326">
        <v>6.8</v>
      </c>
      <c r="J326">
        <v>1.4</v>
      </c>
      <c r="K326">
        <f t="shared" si="172"/>
        <v>9.503339999999999E-3</v>
      </c>
      <c r="L326">
        <f>0.000086*(G326^1.882935*I326^0.813269+0.000016*G326^2)</f>
        <v>3.7361887908268034E-2</v>
      </c>
      <c r="O326">
        <f>L326*0.45*0.75</f>
        <v>1.2609637169040462E-2</v>
      </c>
      <c r="Q326">
        <f>O326*0.52</f>
        <v>6.5570113279010403E-3</v>
      </c>
      <c r="T326">
        <f>(L326*0.45*0.75)*(1+0.2)*0.52*3.67</f>
        <v>2.887707788807618E-2</v>
      </c>
    </row>
    <row r="327" spans="1:20" hidden="1" x14ac:dyDescent="0.3">
      <c r="A327" s="26">
        <v>2001</v>
      </c>
      <c r="B327">
        <v>6</v>
      </c>
      <c r="C327" t="s">
        <v>211</v>
      </c>
      <c r="D327">
        <v>68</v>
      </c>
      <c r="E327" t="s">
        <v>213</v>
      </c>
      <c r="F327">
        <v>5</v>
      </c>
      <c r="G327">
        <v>12</v>
      </c>
      <c r="H327">
        <f t="shared" si="171"/>
        <v>0.12</v>
      </c>
      <c r="I327">
        <v>5.6</v>
      </c>
      <c r="J327">
        <v>2</v>
      </c>
      <c r="K327">
        <f t="shared" si="172"/>
        <v>1.130976E-2</v>
      </c>
      <c r="L327">
        <f>0.000084*(G327^1.894314*I327^0.808223+0.000031*G327^2)</f>
        <v>3.743644067169969E-2</v>
      </c>
      <c r="O327">
        <f>L327*0.66*1.07</f>
        <v>2.6437614402354325E-2</v>
      </c>
      <c r="Q327">
        <f>O327*0.531</f>
        <v>1.4038373247650147E-2</v>
      </c>
      <c r="T327">
        <f>(L327*0.66*1.07)*(1+0.2)*0.531*3.67</f>
        <v>6.182499578265125E-2</v>
      </c>
    </row>
    <row r="328" spans="1:20" s="13" customFormat="1" hidden="1" x14ac:dyDescent="0.3">
      <c r="A328" s="26">
        <v>2001</v>
      </c>
      <c r="B328" s="13">
        <v>6</v>
      </c>
      <c r="C328" s="13" t="s">
        <v>211</v>
      </c>
      <c r="D328" s="13">
        <v>69</v>
      </c>
      <c r="E328" s="13" t="s">
        <v>212</v>
      </c>
      <c r="F328" s="13">
        <v>7</v>
      </c>
      <c r="G328" s="13">
        <v>19.5</v>
      </c>
      <c r="H328">
        <f t="shared" si="171"/>
        <v>0.19500000000000001</v>
      </c>
      <c r="I328" s="13">
        <v>13</v>
      </c>
      <c r="J328" s="13">
        <v>0</v>
      </c>
      <c r="K328">
        <f t="shared" si="172"/>
        <v>2.9864835000000003E-2</v>
      </c>
      <c r="L328">
        <f>0.000062*(G328^1.947206*I328^0.894551+0.000039*G328^2)</f>
        <v>0.19991066422076403</v>
      </c>
      <c r="M328"/>
      <c r="N328"/>
      <c r="O328">
        <f>L328*0.47*0.75</f>
        <v>7.046850913781931E-2</v>
      </c>
      <c r="P328"/>
      <c r="Q328">
        <f>O328*0.52</f>
        <v>3.6643624751666042E-2</v>
      </c>
      <c r="R328"/>
      <c r="S328"/>
      <c r="T328">
        <f>(L328*0.47*0.75)*(1+0.2)*0.52*3.67</f>
        <v>0.16137852340633724</v>
      </c>
    </row>
    <row r="329" spans="1:20" hidden="1" x14ac:dyDescent="0.3">
      <c r="A329" s="26">
        <v>2001</v>
      </c>
      <c r="B329">
        <v>6</v>
      </c>
      <c r="C329" t="s">
        <v>211</v>
      </c>
      <c r="D329">
        <v>70</v>
      </c>
      <c r="E329" t="s">
        <v>214</v>
      </c>
      <c r="F329">
        <v>3</v>
      </c>
      <c r="G329">
        <v>14</v>
      </c>
      <c r="H329">
        <f t="shared" si="171"/>
        <v>0.14000000000000001</v>
      </c>
      <c r="I329">
        <v>6.4</v>
      </c>
      <c r="J329">
        <v>1.6</v>
      </c>
      <c r="K329">
        <f t="shared" si="172"/>
        <v>1.5393840000000002E-2</v>
      </c>
      <c r="L329">
        <f>0.000081*(G329^1.864042*I329^0.850892+0.000027*G329^2)</f>
        <v>5.3813515530624315E-2</v>
      </c>
      <c r="O329">
        <f>L329*0.47*0.75</f>
        <v>1.896926422454507E-2</v>
      </c>
      <c r="Q329">
        <f>O329*0.521</f>
        <v>9.8829866609879812E-3</v>
      </c>
      <c r="T329">
        <f>(L329*0.47*0.75)*(1+0.2)*0.521*3.67</f>
        <v>4.3524673254991077E-2</v>
      </c>
    </row>
    <row r="330" spans="1:20" hidden="1" x14ac:dyDescent="0.3">
      <c r="A330" s="26">
        <v>2001</v>
      </c>
      <c r="B330">
        <v>6</v>
      </c>
      <c r="C330" t="s">
        <v>211</v>
      </c>
      <c r="D330">
        <v>71</v>
      </c>
      <c r="E330" t="s">
        <v>212</v>
      </c>
      <c r="F330">
        <v>1</v>
      </c>
      <c r="G330">
        <v>32</v>
      </c>
      <c r="H330">
        <f t="shared" si="171"/>
        <v>0.32</v>
      </c>
      <c r="I330">
        <v>18.600000000000001</v>
      </c>
      <c r="J330">
        <v>12</v>
      </c>
      <c r="K330">
        <f t="shared" si="172"/>
        <v>8.0424960000000004E-2</v>
      </c>
      <c r="L330">
        <f>0.000062*(G330^1.947206*I330^0.894551+0.000039*G330^2)</f>
        <v>0.72256067258421608</v>
      </c>
      <c r="O330">
        <f>L330*0.47*0.75</f>
        <v>0.25470263708593616</v>
      </c>
      <c r="Q330">
        <f>O330*0.52</f>
        <v>0.13244537128468681</v>
      </c>
      <c r="T330">
        <f>(L330*0.47*0.75)*(1+0.2)*0.52*3.67</f>
        <v>0.58328941513776067</v>
      </c>
    </row>
    <row r="331" spans="1:20" hidden="1" x14ac:dyDescent="0.3">
      <c r="A331" s="26">
        <v>2001</v>
      </c>
      <c r="B331">
        <v>6</v>
      </c>
      <c r="C331" t="s">
        <v>211</v>
      </c>
      <c r="D331">
        <v>72</v>
      </c>
      <c r="E331" t="s">
        <v>216</v>
      </c>
      <c r="F331">
        <v>5</v>
      </c>
      <c r="G331">
        <v>12</v>
      </c>
      <c r="H331">
        <f t="shared" si="171"/>
        <v>0.12</v>
      </c>
      <c r="I331">
        <v>8.6</v>
      </c>
      <c r="J331">
        <v>1.8</v>
      </c>
      <c r="K331">
        <f t="shared" si="172"/>
        <v>1.130976E-2</v>
      </c>
      <c r="L331">
        <f>0.000086*(G331^1.882935*I331^0.813269+0.000016*G331^2)</f>
        <v>5.3275413225618365E-2</v>
      </c>
      <c r="O331">
        <f>L331*0.45*0.75</f>
        <v>1.7980451963646199E-2</v>
      </c>
      <c r="Q331">
        <f>O331*0.52</f>
        <v>9.3498350210960233E-3</v>
      </c>
      <c r="T331">
        <f>(L331*0.45*0.75)*(1+0.2)*0.52*3.67</f>
        <v>4.1176673432906888E-2</v>
      </c>
    </row>
    <row r="332" spans="1:20" hidden="1" x14ac:dyDescent="0.3">
      <c r="A332" s="26">
        <v>2001</v>
      </c>
      <c r="B332">
        <v>6</v>
      </c>
      <c r="C332" t="s">
        <v>211</v>
      </c>
      <c r="D332">
        <v>73</v>
      </c>
      <c r="E332" t="s">
        <v>212</v>
      </c>
      <c r="F332">
        <v>4</v>
      </c>
      <c r="G332">
        <v>33</v>
      </c>
      <c r="H332">
        <f t="shared" si="171"/>
        <v>0.33</v>
      </c>
      <c r="I332">
        <v>16.399999999999999</v>
      </c>
      <c r="J332">
        <v>11.2</v>
      </c>
      <c r="K332">
        <f t="shared" si="172"/>
        <v>8.5530060000000005E-2</v>
      </c>
      <c r="L332">
        <f>0.000062*(G332^1.947206*I332^0.894551+0.000039*G332^2)</f>
        <v>0.68547653338723569</v>
      </c>
      <c r="O332">
        <f>L332*0.47*0.75</f>
        <v>0.24163047801900056</v>
      </c>
      <c r="Q332">
        <f>O332*0.52</f>
        <v>0.12564784856988029</v>
      </c>
      <c r="T332">
        <f>(L332*0.47*0.75)*(1+0.2)*0.52*3.67</f>
        <v>0.55335312510175283</v>
      </c>
    </row>
    <row r="333" spans="1:20" hidden="1" x14ac:dyDescent="0.3">
      <c r="A333" s="26">
        <v>2001</v>
      </c>
      <c r="B333">
        <v>6</v>
      </c>
      <c r="C333" t="s">
        <v>211</v>
      </c>
      <c r="D333">
        <v>74</v>
      </c>
      <c r="E333" t="s">
        <v>216</v>
      </c>
      <c r="F333">
        <v>2</v>
      </c>
      <c r="G333">
        <v>17</v>
      </c>
      <c r="H333">
        <f t="shared" si="171"/>
        <v>0.17</v>
      </c>
      <c r="I333">
        <v>11.4</v>
      </c>
      <c r="J333">
        <v>2.4</v>
      </c>
      <c r="K333">
        <f t="shared" si="172"/>
        <v>2.2698060000000003E-2</v>
      </c>
      <c r="L333">
        <f t="shared" ref="L333:L336" si="177">0.000086*(G333^1.882935*I333^0.813269+0.000016*G333^2)</f>
        <v>0.1290931149953275</v>
      </c>
      <c r="O333">
        <f>L333*0.45*0.75</f>
        <v>4.3568926310923031E-2</v>
      </c>
      <c r="Q333">
        <f t="shared" ref="Q333:Q336" si="178">O333*0.52</f>
        <v>2.2655841681679976E-2</v>
      </c>
      <c r="T333">
        <f>(L333*0.45*0.75)*(1+0.2)*0.52*3.67</f>
        <v>9.9776326766118612E-2</v>
      </c>
    </row>
    <row r="334" spans="1:20" s="13" customFormat="1" hidden="1" x14ac:dyDescent="0.3">
      <c r="A334" s="26">
        <v>2001</v>
      </c>
      <c r="B334" s="13">
        <v>6</v>
      </c>
      <c r="C334" s="13" t="s">
        <v>211</v>
      </c>
      <c r="D334" s="13">
        <v>75</v>
      </c>
      <c r="E334" s="13" t="s">
        <v>216</v>
      </c>
      <c r="F334" s="13">
        <v>7</v>
      </c>
      <c r="G334" s="13">
        <v>7.5</v>
      </c>
      <c r="H334">
        <f t="shared" si="171"/>
        <v>7.4999999999999997E-2</v>
      </c>
      <c r="I334" s="13">
        <v>2.6</v>
      </c>
      <c r="J334" s="13">
        <v>0</v>
      </c>
      <c r="K334">
        <f t="shared" si="172"/>
        <v>4.4178749999999999E-3</v>
      </c>
      <c r="L334">
        <f t="shared" si="177"/>
        <v>8.3113378298574226E-3</v>
      </c>
      <c r="M334"/>
      <c r="N334"/>
      <c r="O334">
        <f>L334*0.45*0.75</f>
        <v>2.8050765175768803E-3</v>
      </c>
      <c r="P334"/>
      <c r="Q334">
        <f t="shared" si="178"/>
        <v>1.4586397891399778E-3</v>
      </c>
      <c r="R334"/>
      <c r="S334"/>
      <c r="T334">
        <f>(L334*0.45*0.75)*(1+0.2)*0.52*3.67</f>
        <v>6.4238496313724618E-3</v>
      </c>
    </row>
    <row r="335" spans="1:20" hidden="1" x14ac:dyDescent="0.3">
      <c r="A335" s="26">
        <v>2001</v>
      </c>
      <c r="B335">
        <v>6</v>
      </c>
      <c r="C335" t="s">
        <v>211</v>
      </c>
      <c r="D335">
        <v>76</v>
      </c>
      <c r="E335" t="s">
        <v>216</v>
      </c>
      <c r="F335">
        <v>5</v>
      </c>
      <c r="G335">
        <v>12</v>
      </c>
      <c r="H335">
        <f t="shared" si="171"/>
        <v>0.12</v>
      </c>
      <c r="I335">
        <v>8.1999999999999993</v>
      </c>
      <c r="J335">
        <v>2.8</v>
      </c>
      <c r="K335">
        <f t="shared" si="172"/>
        <v>1.130976E-2</v>
      </c>
      <c r="L335">
        <f t="shared" si="177"/>
        <v>5.1251283701252474E-2</v>
      </c>
      <c r="O335">
        <f>L335*0.45*0.75</f>
        <v>1.7297308249172708E-2</v>
      </c>
      <c r="Q335">
        <f t="shared" si="178"/>
        <v>8.9946002895698075E-3</v>
      </c>
      <c r="T335">
        <f>(L335*0.45*0.75)*(1+0.2)*0.52*3.67</f>
        <v>3.9612219675265438E-2</v>
      </c>
    </row>
    <row r="336" spans="1:20" hidden="1" x14ac:dyDescent="0.3">
      <c r="A336" s="26">
        <v>2001</v>
      </c>
      <c r="B336">
        <v>6</v>
      </c>
      <c r="C336" t="s">
        <v>211</v>
      </c>
      <c r="D336">
        <v>77</v>
      </c>
      <c r="E336" t="s">
        <v>216</v>
      </c>
      <c r="F336">
        <v>3</v>
      </c>
      <c r="G336">
        <v>11</v>
      </c>
      <c r="H336">
        <f t="shared" si="171"/>
        <v>0.11</v>
      </c>
      <c r="I336">
        <v>7.2</v>
      </c>
      <c r="J336">
        <v>2</v>
      </c>
      <c r="K336">
        <f t="shared" si="172"/>
        <v>9.503339999999999E-3</v>
      </c>
      <c r="L336">
        <f t="shared" si="177"/>
        <v>3.9139653481281442E-2</v>
      </c>
      <c r="O336">
        <f>L336*0.45*0.75</f>
        <v>1.3209633049932487E-2</v>
      </c>
      <c r="Q336">
        <f t="shared" si="178"/>
        <v>6.8690091859648934E-3</v>
      </c>
      <c r="T336">
        <f>(L336*0.45*0.75)*(1+0.2)*0.52*3.67</f>
        <v>3.0251116454989391E-2</v>
      </c>
    </row>
    <row r="337" spans="1:20" hidden="1" x14ac:dyDescent="0.3">
      <c r="A337" s="26">
        <v>2001</v>
      </c>
      <c r="B337">
        <v>6</v>
      </c>
      <c r="C337" t="s">
        <v>211</v>
      </c>
      <c r="D337">
        <v>78</v>
      </c>
      <c r="E337" t="s">
        <v>219</v>
      </c>
      <c r="F337">
        <v>3</v>
      </c>
      <c r="G337">
        <v>15</v>
      </c>
      <c r="H337">
        <f t="shared" si="171"/>
        <v>0.15</v>
      </c>
      <c r="I337">
        <v>5.4</v>
      </c>
      <c r="J337">
        <v>1</v>
      </c>
      <c r="K337">
        <f t="shared" si="172"/>
        <v>1.76715E-2</v>
      </c>
      <c r="L337">
        <f>0.000084*(G337^1.894314*I337^0.808223+0.000034*G337^2)</f>
        <v>5.5476357186101374E-2</v>
      </c>
      <c r="O337">
        <f>L337*0.75*1.07</f>
        <v>4.4519776641846351E-2</v>
      </c>
      <c r="Q337">
        <f>O337*0.531</f>
        <v>2.3640001396820414E-2</v>
      </c>
      <c r="T337">
        <f>(L337*0.75*1.07)*(1+0.2)*0.531*3.67</f>
        <v>0.1041105661515971</v>
      </c>
    </row>
    <row r="338" spans="1:20" hidden="1" x14ac:dyDescent="0.3">
      <c r="A338" s="26">
        <v>2001</v>
      </c>
      <c r="B338">
        <v>6</v>
      </c>
      <c r="C338" t="s">
        <v>211</v>
      </c>
      <c r="D338">
        <v>79</v>
      </c>
      <c r="E338" t="s">
        <v>216</v>
      </c>
      <c r="F338">
        <v>5</v>
      </c>
      <c r="G338">
        <v>11</v>
      </c>
      <c r="H338">
        <f t="shared" si="171"/>
        <v>0.11</v>
      </c>
      <c r="I338">
        <v>6</v>
      </c>
      <c r="J338">
        <v>1.8</v>
      </c>
      <c r="K338">
        <f t="shared" si="172"/>
        <v>9.503339999999999E-3</v>
      </c>
      <c r="L338">
        <f>0.000086*(G338^1.882935*I338^0.813269+0.000016*G338^2)</f>
        <v>3.3745946903442584E-2</v>
      </c>
      <c r="O338">
        <f>L338*0.45*0.75</f>
        <v>1.1389257079911872E-2</v>
      </c>
      <c r="Q338">
        <f>O338*0.52</f>
        <v>5.9224136815541738E-3</v>
      </c>
      <c r="T338">
        <f>(L338*0.45*0.75)*(1+0.2)*0.52*3.67</f>
        <v>2.6082309853564582E-2</v>
      </c>
    </row>
    <row r="339" spans="1:20" hidden="1" x14ac:dyDescent="0.3">
      <c r="A339" s="26">
        <v>2001</v>
      </c>
      <c r="B339">
        <v>6</v>
      </c>
      <c r="C339" t="s">
        <v>211</v>
      </c>
      <c r="D339">
        <v>80</v>
      </c>
      <c r="E339" t="s">
        <v>213</v>
      </c>
      <c r="F339">
        <v>1</v>
      </c>
      <c r="G339">
        <v>12</v>
      </c>
      <c r="H339">
        <f t="shared" si="171"/>
        <v>0.12</v>
      </c>
      <c r="I339">
        <v>6.8</v>
      </c>
      <c r="J339">
        <v>2.4</v>
      </c>
      <c r="K339">
        <f t="shared" si="172"/>
        <v>1.130976E-2</v>
      </c>
      <c r="L339">
        <f>0.000084*(G339^1.894314*I339^0.808223+0.000031*G339^2)</f>
        <v>4.379696318747666E-2</v>
      </c>
      <c r="O339">
        <f>L339*0.66*1.07</f>
        <v>3.0929415402996024E-2</v>
      </c>
      <c r="Q339">
        <f>O339*0.531</f>
        <v>1.6423519578990891E-2</v>
      </c>
      <c r="T339">
        <f>(L339*0.66*1.07)*(1+0.2)*0.531*3.67</f>
        <v>7.2329180225875866E-2</v>
      </c>
    </row>
    <row r="340" spans="1:20" hidden="1" x14ac:dyDescent="0.3">
      <c r="A340" s="26">
        <v>2001</v>
      </c>
      <c r="B340">
        <v>6</v>
      </c>
      <c r="C340" t="s">
        <v>211</v>
      </c>
      <c r="D340">
        <v>81</v>
      </c>
      <c r="E340" t="s">
        <v>214</v>
      </c>
      <c r="F340">
        <v>4</v>
      </c>
      <c r="G340">
        <v>12</v>
      </c>
      <c r="H340">
        <f t="shared" si="171"/>
        <v>0.12</v>
      </c>
      <c r="I340">
        <v>5.6</v>
      </c>
      <c r="J340">
        <v>1.8</v>
      </c>
      <c r="K340">
        <f t="shared" si="172"/>
        <v>1.130976E-2</v>
      </c>
      <c r="L340">
        <f>0.000081*(G340^1.864042*I340^0.850892+0.000027*G340^2)</f>
        <v>3.603754428360835E-2</v>
      </c>
      <c r="O340">
        <f>L340*0.47*0.75</f>
        <v>1.2703234359971944E-2</v>
      </c>
      <c r="Q340">
        <f>O340*0.521</f>
        <v>6.6183851015453833E-3</v>
      </c>
      <c r="T340">
        <f>(L340*0.47*0.75)*(1+0.2)*0.521*3.67</f>
        <v>2.914736798720587E-2</v>
      </c>
    </row>
    <row r="341" spans="1:20" hidden="1" x14ac:dyDescent="0.3">
      <c r="A341" s="26">
        <v>2001</v>
      </c>
      <c r="B341">
        <v>6</v>
      </c>
      <c r="C341" t="s">
        <v>211</v>
      </c>
      <c r="D341">
        <v>82</v>
      </c>
      <c r="E341" t="s">
        <v>216</v>
      </c>
      <c r="F341">
        <v>5</v>
      </c>
      <c r="G341">
        <v>12.5</v>
      </c>
      <c r="H341">
        <f t="shared" si="171"/>
        <v>0.125</v>
      </c>
      <c r="I341">
        <v>5.6</v>
      </c>
      <c r="J341">
        <v>1.6</v>
      </c>
      <c r="K341">
        <f t="shared" si="172"/>
        <v>1.2271875E-2</v>
      </c>
      <c r="L341">
        <f>0.000086*(G341^1.882935*I341^0.813269+0.000016*G341^2)</f>
        <v>4.058720412394011E-2</v>
      </c>
      <c r="O341">
        <f>L341*0.45*0.75</f>
        <v>1.3698181391829788E-2</v>
      </c>
      <c r="Q341">
        <f>O341*0.52</f>
        <v>7.1230543237514902E-3</v>
      </c>
      <c r="T341">
        <f>(L341*0.45*0.75)*(1+0.2)*0.52*3.67</f>
        <v>3.1369931241801555E-2</v>
      </c>
    </row>
    <row r="342" spans="1:20" hidden="1" x14ac:dyDescent="0.3">
      <c r="A342" s="26">
        <v>2001</v>
      </c>
      <c r="B342">
        <v>6</v>
      </c>
      <c r="C342" t="s">
        <v>211</v>
      </c>
      <c r="D342">
        <v>83</v>
      </c>
      <c r="E342" t="s">
        <v>213</v>
      </c>
      <c r="F342">
        <v>1</v>
      </c>
      <c r="G342">
        <v>12</v>
      </c>
      <c r="H342">
        <f t="shared" si="171"/>
        <v>0.12</v>
      </c>
      <c r="I342">
        <v>7.4</v>
      </c>
      <c r="J342">
        <v>1.4</v>
      </c>
      <c r="K342">
        <f t="shared" si="172"/>
        <v>1.130976E-2</v>
      </c>
      <c r="L342">
        <f t="shared" ref="L342:L343" si="179">0.000084*(G342^1.894314*I342^0.808223+0.000031*G342^2)</f>
        <v>4.6894722459903185E-2</v>
      </c>
      <c r="O342">
        <f>L342*0.66*1.07</f>
        <v>3.3117053001183637E-2</v>
      </c>
      <c r="Q342">
        <f t="shared" ref="Q342:Q343" si="180">O342*0.531</f>
        <v>1.7585155143628513E-2</v>
      </c>
      <c r="T342">
        <f>(L342*0.66*1.07)*(1+0.2)*0.531*3.67</f>
        <v>7.7445023252539963E-2</v>
      </c>
    </row>
    <row r="343" spans="1:20" hidden="1" x14ac:dyDescent="0.3">
      <c r="A343" s="26">
        <v>2001</v>
      </c>
      <c r="B343">
        <v>6</v>
      </c>
      <c r="C343" t="s">
        <v>211</v>
      </c>
      <c r="D343">
        <v>84</v>
      </c>
      <c r="E343" t="s">
        <v>213</v>
      </c>
      <c r="F343">
        <v>2</v>
      </c>
      <c r="G343">
        <v>10.8</v>
      </c>
      <c r="H343">
        <f t="shared" si="171"/>
        <v>0.10800000000000001</v>
      </c>
      <c r="I343">
        <v>7</v>
      </c>
      <c r="J343">
        <v>1.6</v>
      </c>
      <c r="K343">
        <f t="shared" si="172"/>
        <v>9.1609056000000015E-3</v>
      </c>
      <c r="L343">
        <f t="shared" si="179"/>
        <v>3.6723125698926475E-2</v>
      </c>
      <c r="O343">
        <f>L343*0.66*1.07</f>
        <v>2.5933871368581881E-2</v>
      </c>
      <c r="Q343">
        <f t="shared" si="180"/>
        <v>1.3770885696716979E-2</v>
      </c>
      <c r="T343">
        <f>(L343*0.66*1.07)*(1+0.2)*0.531*3.67</f>
        <v>6.0646980608341568E-2</v>
      </c>
    </row>
    <row r="344" spans="1:20" hidden="1" x14ac:dyDescent="0.3">
      <c r="A344" s="26">
        <v>2001</v>
      </c>
      <c r="B344">
        <v>6</v>
      </c>
      <c r="C344" t="s">
        <v>211</v>
      </c>
      <c r="D344">
        <v>85</v>
      </c>
      <c r="E344" t="s">
        <v>216</v>
      </c>
      <c r="F344">
        <v>1</v>
      </c>
      <c r="G344">
        <v>13.5</v>
      </c>
      <c r="H344">
        <f t="shared" si="171"/>
        <v>0.13500000000000001</v>
      </c>
      <c r="I344">
        <v>7.2</v>
      </c>
      <c r="J344">
        <v>1.6</v>
      </c>
      <c r="K344">
        <f t="shared" si="172"/>
        <v>1.4313915000000002E-2</v>
      </c>
      <c r="L344">
        <f>0.000086*(G344^1.882935*I344^0.813269+0.000016*G344^2)</f>
        <v>5.755556213318816E-2</v>
      </c>
      <c r="O344">
        <f>L344*0.45*0.75</f>
        <v>1.9425002219951006E-2</v>
      </c>
      <c r="Q344">
        <f>O344*0.52</f>
        <v>1.0101001154374524E-2</v>
      </c>
      <c r="T344">
        <f>(L344*0.45*0.75)*(1+0.2)*0.52*3.67</f>
        <v>4.4484809083865401E-2</v>
      </c>
    </row>
    <row r="345" spans="1:20" hidden="1" x14ac:dyDescent="0.3">
      <c r="A345" s="26">
        <v>2001</v>
      </c>
      <c r="B345">
        <v>6</v>
      </c>
      <c r="C345" t="s">
        <v>211</v>
      </c>
      <c r="D345">
        <v>86</v>
      </c>
      <c r="E345" t="s">
        <v>215</v>
      </c>
      <c r="F345">
        <v>5</v>
      </c>
      <c r="G345">
        <v>13</v>
      </c>
      <c r="H345">
        <f t="shared" si="171"/>
        <v>0.13</v>
      </c>
      <c r="I345">
        <v>5.6</v>
      </c>
      <c r="J345">
        <v>1.6</v>
      </c>
      <c r="K345">
        <f t="shared" si="172"/>
        <v>1.3273260000000002E-2</v>
      </c>
      <c r="L345">
        <f>0.000064*(G345^1.958025*I345^0.883501+0.000045*G345^2)</f>
        <v>4.4497798677221853E-2</v>
      </c>
      <c r="M345">
        <v>0.44</v>
      </c>
      <c r="N345">
        <v>0.75</v>
      </c>
      <c r="O345">
        <f>L345*M345*N345</f>
        <v>1.4684273563483211E-2</v>
      </c>
      <c r="P345">
        <v>0.52100000000000002</v>
      </c>
      <c r="Q345">
        <f>O345*P345</f>
        <v>7.650506526574753E-3</v>
      </c>
      <c r="R345" t="s">
        <v>269</v>
      </c>
      <c r="S345">
        <v>3.67</v>
      </c>
      <c r="T345">
        <f>(L345*M345*N345)*(1+0.2)*P345*S345</f>
        <v>3.369283074303521E-2</v>
      </c>
    </row>
    <row r="346" spans="1:20" hidden="1" x14ac:dyDescent="0.3">
      <c r="A346" s="26">
        <v>2001</v>
      </c>
      <c r="B346">
        <v>6</v>
      </c>
      <c r="C346" t="s">
        <v>211</v>
      </c>
      <c r="D346">
        <v>87</v>
      </c>
      <c r="E346" t="s">
        <v>216</v>
      </c>
      <c r="F346">
        <v>4</v>
      </c>
      <c r="G346">
        <v>12</v>
      </c>
      <c r="H346">
        <f t="shared" si="171"/>
        <v>0.12</v>
      </c>
      <c r="I346">
        <v>7.4</v>
      </c>
      <c r="J346">
        <v>1.4</v>
      </c>
      <c r="K346">
        <f t="shared" si="172"/>
        <v>1.130976E-2</v>
      </c>
      <c r="L346">
        <f>0.000086*(G346^1.882935*I346^0.813269+0.000016*G346^2)</f>
        <v>4.714630131516958E-2</v>
      </c>
      <c r="O346">
        <f>L346*0.45*0.75</f>
        <v>1.5911876693869734E-2</v>
      </c>
      <c r="Q346">
        <f>O346*0.52</f>
        <v>8.2741758808122616E-3</v>
      </c>
      <c r="T346">
        <f>(L346*0.45*0.75)*(1+0.2)*0.52*3.67</f>
        <v>3.6439470579097202E-2</v>
      </c>
    </row>
    <row r="347" spans="1:20" hidden="1" x14ac:dyDescent="0.3">
      <c r="A347" s="26">
        <v>2001</v>
      </c>
      <c r="B347">
        <v>6</v>
      </c>
      <c r="C347" t="s">
        <v>211</v>
      </c>
      <c r="D347">
        <v>88</v>
      </c>
      <c r="E347" t="s">
        <v>214</v>
      </c>
      <c r="F347">
        <v>3</v>
      </c>
      <c r="G347">
        <v>9</v>
      </c>
      <c r="H347">
        <f t="shared" si="171"/>
        <v>0.09</v>
      </c>
      <c r="I347">
        <v>2.6</v>
      </c>
      <c r="J347">
        <v>1</v>
      </c>
      <c r="K347">
        <f t="shared" si="172"/>
        <v>6.3617399999999994E-3</v>
      </c>
      <c r="L347">
        <f>0.000081*(G347^1.864042*I347^0.850892+0.000027*G347^2)</f>
        <v>1.0973309984208526E-2</v>
      </c>
      <c r="O347">
        <f>L347*0.47*0.75</f>
        <v>3.8680917694335053E-3</v>
      </c>
      <c r="Q347">
        <f>O347*0.521</f>
        <v>2.0152758118748564E-3</v>
      </c>
      <c r="T347">
        <f>(L347*0.47*0.75)*(1+0.2)*0.521*3.67</f>
        <v>8.8752746754968657E-3</v>
      </c>
    </row>
    <row r="348" spans="1:20" hidden="1" x14ac:dyDescent="0.3">
      <c r="A348" s="26">
        <v>2001</v>
      </c>
      <c r="B348">
        <v>6</v>
      </c>
      <c r="C348" t="s">
        <v>211</v>
      </c>
      <c r="D348">
        <v>89</v>
      </c>
      <c r="E348" t="s">
        <v>216</v>
      </c>
      <c r="F348">
        <v>1</v>
      </c>
      <c r="G348">
        <v>13.5</v>
      </c>
      <c r="H348">
        <f t="shared" si="171"/>
        <v>0.13500000000000001</v>
      </c>
      <c r="I348">
        <v>8.4</v>
      </c>
      <c r="J348">
        <v>1.6</v>
      </c>
      <c r="K348">
        <f t="shared" si="172"/>
        <v>1.4313915000000002E-2</v>
      </c>
      <c r="L348">
        <f>0.000086*(G348^1.882935*I348^0.813269+0.000016*G348^2)</f>
        <v>6.5242835216176687E-2</v>
      </c>
      <c r="O348">
        <f>L348*0.45*0.75</f>
        <v>2.2019456885459632E-2</v>
      </c>
      <c r="Q348">
        <f>O348*0.52</f>
        <v>1.1450117580439009E-2</v>
      </c>
      <c r="T348">
        <f>(L348*0.45*0.75)*(1+0.2)*0.52*3.67</f>
        <v>5.04263178242534E-2</v>
      </c>
    </row>
    <row r="349" spans="1:20" hidden="1" x14ac:dyDescent="0.3">
      <c r="A349" s="26">
        <v>2001</v>
      </c>
      <c r="B349">
        <v>6</v>
      </c>
      <c r="C349" t="s">
        <v>211</v>
      </c>
      <c r="D349">
        <v>90</v>
      </c>
      <c r="E349" t="s">
        <v>213</v>
      </c>
      <c r="F349">
        <v>5</v>
      </c>
      <c r="G349">
        <v>19</v>
      </c>
      <c r="H349">
        <f t="shared" si="171"/>
        <v>0.19</v>
      </c>
      <c r="I349">
        <v>6.2</v>
      </c>
      <c r="J349">
        <v>1.8</v>
      </c>
      <c r="K349">
        <f t="shared" si="172"/>
        <v>2.835294E-2</v>
      </c>
      <c r="L349">
        <f>0.000084*(G349^1.894314*I349^0.808223+0.000031*G349^2)</f>
        <v>9.7067429569677385E-2</v>
      </c>
      <c r="O349">
        <f>L349*0.66*1.07</f>
        <v>6.8549018762106187E-2</v>
      </c>
      <c r="Q349">
        <f>O349*0.531</f>
        <v>3.6399528962678389E-2</v>
      </c>
      <c r="T349">
        <f>(L349*0.66*1.07)*(1+0.2)*0.531*3.67</f>
        <v>0.1603035255516356</v>
      </c>
    </row>
    <row r="350" spans="1:20" hidden="1" x14ac:dyDescent="0.3">
      <c r="A350" s="26">
        <v>2001</v>
      </c>
      <c r="B350">
        <v>6</v>
      </c>
      <c r="C350" t="s">
        <v>211</v>
      </c>
      <c r="D350">
        <v>91</v>
      </c>
      <c r="E350" t="s">
        <v>216</v>
      </c>
      <c r="F350">
        <v>3</v>
      </c>
      <c r="G350">
        <v>9</v>
      </c>
      <c r="H350">
        <f t="shared" si="171"/>
        <v>0.09</v>
      </c>
      <c r="I350">
        <v>5</v>
      </c>
      <c r="J350">
        <v>1.8</v>
      </c>
      <c r="K350">
        <f t="shared" si="172"/>
        <v>6.3617399999999994E-3</v>
      </c>
      <c r="L350">
        <f>0.000086*(G350^1.882935*I350^0.813269+0.000016*G350^2)</f>
        <v>1.9940136857016313E-2</v>
      </c>
      <c r="O350">
        <f>L350*0.45*0.75</f>
        <v>6.7297961892430064E-3</v>
      </c>
      <c r="Q350">
        <f>O350*0.52</f>
        <v>3.4994940184063634E-3</v>
      </c>
      <c r="T350">
        <f>(L350*0.45*0.75)*(1+0.2)*0.52*3.67</f>
        <v>1.5411771657061622E-2</v>
      </c>
    </row>
    <row r="351" spans="1:20" hidden="1" x14ac:dyDescent="0.3">
      <c r="A351" s="26">
        <v>2001</v>
      </c>
      <c r="B351">
        <v>6</v>
      </c>
      <c r="C351" t="s">
        <v>211</v>
      </c>
      <c r="D351">
        <v>92</v>
      </c>
      <c r="E351" t="s">
        <v>213</v>
      </c>
      <c r="F351">
        <v>2</v>
      </c>
      <c r="G351">
        <v>12.5</v>
      </c>
      <c r="H351">
        <f t="shared" si="171"/>
        <v>0.125</v>
      </c>
      <c r="I351">
        <v>5.8</v>
      </c>
      <c r="J351">
        <v>1.4</v>
      </c>
      <c r="K351">
        <f t="shared" si="172"/>
        <v>1.2271875E-2</v>
      </c>
      <c r="L351">
        <f>0.000084*(G351^1.894314*I351^0.808223+0.000031*G351^2)</f>
        <v>4.1609796364177366E-2</v>
      </c>
      <c r="O351">
        <f>L351*0.66*1.07</f>
        <v>2.9384838192382062E-2</v>
      </c>
      <c r="Q351">
        <f>O351*0.531</f>
        <v>1.5603349080154875E-2</v>
      </c>
      <c r="T351">
        <f>(L351*0.66*1.07)*(1+0.2)*0.531*3.67</f>
        <v>6.8717149349002069E-2</v>
      </c>
    </row>
    <row r="352" spans="1:20" hidden="1" x14ac:dyDescent="0.3">
      <c r="A352" s="26">
        <v>2001</v>
      </c>
      <c r="B352">
        <v>6</v>
      </c>
      <c r="C352" t="s">
        <v>211</v>
      </c>
      <c r="D352">
        <v>93</v>
      </c>
      <c r="E352" t="s">
        <v>214</v>
      </c>
      <c r="F352">
        <v>5</v>
      </c>
      <c r="G352">
        <v>13</v>
      </c>
      <c r="H352">
        <f t="shared" si="171"/>
        <v>0.13</v>
      </c>
      <c r="I352">
        <v>5.6</v>
      </c>
      <c r="J352">
        <v>2</v>
      </c>
      <c r="K352">
        <f t="shared" si="172"/>
        <v>1.3273260000000002E-2</v>
      </c>
      <c r="L352">
        <f>0.000081*(G352^1.864042*I352^0.850892+0.000027*G352^2)</f>
        <v>4.1836298852724288E-2</v>
      </c>
      <c r="O352">
        <f>L352*0.47*0.75</f>
        <v>1.4747295345585311E-2</v>
      </c>
      <c r="Q352">
        <f>O352*0.521</f>
        <v>7.6833408750499469E-3</v>
      </c>
      <c r="T352">
        <f>(L352*0.47*0.75)*(1+0.2)*0.521*3.67</f>
        <v>3.3837433213719965E-2</v>
      </c>
    </row>
    <row r="353" spans="1:20" hidden="1" x14ac:dyDescent="0.3">
      <c r="A353" s="26">
        <v>2001</v>
      </c>
      <c r="B353">
        <v>6</v>
      </c>
      <c r="C353" t="s">
        <v>211</v>
      </c>
      <c r="D353">
        <v>94</v>
      </c>
      <c r="E353" t="s">
        <v>213</v>
      </c>
      <c r="F353">
        <v>4</v>
      </c>
      <c r="G353">
        <v>12</v>
      </c>
      <c r="H353">
        <f t="shared" si="171"/>
        <v>0.12</v>
      </c>
      <c r="I353">
        <v>4.8</v>
      </c>
      <c r="J353">
        <v>1.8</v>
      </c>
      <c r="K353">
        <f t="shared" si="172"/>
        <v>1.130976E-2</v>
      </c>
      <c r="L353">
        <f t="shared" ref="L353:L354" si="181">0.000084*(G353^1.894314*I353^0.808223+0.000031*G353^2)</f>
        <v>3.3051197004965699E-2</v>
      </c>
      <c r="O353">
        <f>L353*0.66*1.07</f>
        <v>2.334075532490678E-2</v>
      </c>
      <c r="Q353">
        <f t="shared" ref="Q353:Q354" si="182">O353*0.531</f>
        <v>1.23939410775255E-2</v>
      </c>
      <c r="T353">
        <f>(L353*0.66*1.07)*(1+0.2)*0.531*3.67</f>
        <v>5.4582916505422303E-2</v>
      </c>
    </row>
    <row r="354" spans="1:20" hidden="1" x14ac:dyDescent="0.3">
      <c r="A354" s="26">
        <v>2001</v>
      </c>
      <c r="B354">
        <v>6</v>
      </c>
      <c r="C354" t="s">
        <v>211</v>
      </c>
      <c r="D354">
        <v>95</v>
      </c>
      <c r="E354" t="s">
        <v>213</v>
      </c>
      <c r="F354">
        <v>2</v>
      </c>
      <c r="G354">
        <v>11.8</v>
      </c>
      <c r="H354">
        <f t="shared" si="171"/>
        <v>0.11800000000000001</v>
      </c>
      <c r="I354">
        <v>5.4</v>
      </c>
      <c r="J354">
        <v>1.4</v>
      </c>
      <c r="K354">
        <f t="shared" si="172"/>
        <v>1.0935909600000002E-2</v>
      </c>
      <c r="L354">
        <f t="shared" si="181"/>
        <v>3.5212943709604316E-2</v>
      </c>
      <c r="O354">
        <f>L354*0.66*1.07</f>
        <v>2.4867380847722571E-2</v>
      </c>
      <c r="Q354">
        <f t="shared" si="182"/>
        <v>1.3204579230140685E-2</v>
      </c>
      <c r="T354">
        <f>(L354*0.66*1.07)*(1+0.2)*0.531*3.67</f>
        <v>5.8152966929539578E-2</v>
      </c>
    </row>
    <row r="355" spans="1:20" hidden="1" x14ac:dyDescent="0.3">
      <c r="A355" s="26">
        <v>2001</v>
      </c>
      <c r="B355">
        <v>6</v>
      </c>
      <c r="C355" t="s">
        <v>211</v>
      </c>
      <c r="D355">
        <v>96</v>
      </c>
      <c r="E355" t="s">
        <v>212</v>
      </c>
      <c r="F355">
        <v>1</v>
      </c>
      <c r="G355">
        <v>21</v>
      </c>
      <c r="H355">
        <f t="shared" si="171"/>
        <v>0.21</v>
      </c>
      <c r="I355">
        <v>15.4</v>
      </c>
      <c r="J355">
        <v>9.8000000000000007</v>
      </c>
      <c r="K355">
        <f t="shared" si="172"/>
        <v>3.4636139999999996E-2</v>
      </c>
      <c r="L355">
        <f>0.000062*(G355^1.947206*I355^0.894551+0.000039*G355^2)</f>
        <v>0.26873523055213905</v>
      </c>
      <c r="O355">
        <f>L355*0.47*0.75</f>
        <v>9.4729168769629016E-2</v>
      </c>
      <c r="Q355">
        <f>O355*0.52</f>
        <v>4.9259167760207091E-2</v>
      </c>
      <c r="T355">
        <f>(L355*0.47*0.75)*(1+0.2)*0.52*3.67</f>
        <v>0.21693737481595199</v>
      </c>
    </row>
    <row r="356" spans="1:20" hidden="1" x14ac:dyDescent="0.3">
      <c r="A356" s="26">
        <v>2001</v>
      </c>
      <c r="B356">
        <v>6</v>
      </c>
      <c r="C356" t="s">
        <v>211</v>
      </c>
      <c r="D356">
        <v>97</v>
      </c>
      <c r="E356" t="s">
        <v>213</v>
      </c>
      <c r="F356">
        <v>3</v>
      </c>
      <c r="G356">
        <v>9</v>
      </c>
      <c r="H356">
        <f t="shared" si="171"/>
        <v>0.09</v>
      </c>
      <c r="I356">
        <v>2.6</v>
      </c>
      <c r="J356">
        <v>1.2</v>
      </c>
      <c r="K356">
        <f t="shared" si="172"/>
        <v>6.3617399999999994E-3</v>
      </c>
      <c r="L356">
        <f t="shared" ref="L356:L358" si="183">0.000084*(G356^1.894314*I356^0.808223+0.000031*G356^2)</f>
        <v>1.1676510668232399E-2</v>
      </c>
      <c r="O356">
        <f>L356*0.66*1.07</f>
        <v>8.2459518339057219E-3</v>
      </c>
      <c r="Q356">
        <f t="shared" ref="Q356:Q358" si="184">O356*0.531</f>
        <v>4.3786004238039388E-3</v>
      </c>
      <c r="T356">
        <f>(L356*0.66*1.07)*(1+0.2)*0.531*3.67</f>
        <v>1.9283356266432544E-2</v>
      </c>
    </row>
    <row r="357" spans="1:20" s="13" customFormat="1" hidden="1" x14ac:dyDescent="0.3">
      <c r="A357" s="26">
        <v>2001</v>
      </c>
      <c r="B357" s="13">
        <v>6</v>
      </c>
      <c r="C357" s="13" t="s">
        <v>211</v>
      </c>
      <c r="D357" s="13">
        <v>98</v>
      </c>
      <c r="E357" s="13" t="s">
        <v>213</v>
      </c>
      <c r="F357" s="13">
        <v>7</v>
      </c>
      <c r="G357" s="13">
        <v>7.5</v>
      </c>
      <c r="H357">
        <f t="shared" si="171"/>
        <v>7.4999999999999997E-2</v>
      </c>
      <c r="I357" s="13">
        <v>1.6</v>
      </c>
      <c r="J357" s="13">
        <v>0</v>
      </c>
      <c r="K357">
        <f t="shared" si="172"/>
        <v>4.4178749999999999E-3</v>
      </c>
      <c r="L357">
        <f t="shared" si="183"/>
        <v>5.5834926162555499E-3</v>
      </c>
      <c r="M357"/>
      <c r="N357"/>
      <c r="O357">
        <f>L357*0.66*1.07</f>
        <v>3.9430624855996696E-3</v>
      </c>
      <c r="P357"/>
      <c r="Q357">
        <f t="shared" si="184"/>
        <v>2.0937661798534246E-3</v>
      </c>
      <c r="R357"/>
      <c r="S357"/>
      <c r="T357">
        <f>(L357*0.66*1.07)*(1+0.2)*0.531*3.67</f>
        <v>9.2209462560744818E-3</v>
      </c>
    </row>
    <row r="358" spans="1:20" hidden="1" x14ac:dyDescent="0.3">
      <c r="A358" s="26">
        <v>2001</v>
      </c>
      <c r="B358">
        <v>6</v>
      </c>
      <c r="C358" t="s">
        <v>211</v>
      </c>
      <c r="D358">
        <v>99</v>
      </c>
      <c r="E358" t="s">
        <v>213</v>
      </c>
      <c r="F358">
        <v>5</v>
      </c>
      <c r="G358">
        <v>11.5</v>
      </c>
      <c r="H358">
        <f t="shared" si="171"/>
        <v>0.115</v>
      </c>
      <c r="I358">
        <v>3.2</v>
      </c>
      <c r="J358">
        <v>1.6</v>
      </c>
      <c r="K358">
        <f t="shared" si="172"/>
        <v>1.0386915E-2</v>
      </c>
      <c r="L358">
        <f t="shared" si="183"/>
        <v>2.1971246318227458E-2</v>
      </c>
      <c r="O358">
        <f>L358*0.66*1.07</f>
        <v>1.5516094149932233E-2</v>
      </c>
      <c r="Q358">
        <f t="shared" si="184"/>
        <v>8.2390459936140161E-3</v>
      </c>
      <c r="T358">
        <f>(L358*0.66*1.07)*(1+0.2)*0.531*3.67</f>
        <v>3.628475855587613E-2</v>
      </c>
    </row>
    <row r="359" spans="1:20" hidden="1" x14ac:dyDescent="0.3">
      <c r="A359" s="26">
        <v>2001</v>
      </c>
      <c r="B359">
        <v>6</v>
      </c>
      <c r="C359" t="s">
        <v>211</v>
      </c>
      <c r="D359">
        <v>100</v>
      </c>
      <c r="E359" t="s">
        <v>220</v>
      </c>
      <c r="F359">
        <v>3</v>
      </c>
      <c r="G359">
        <v>9.3000000000000007</v>
      </c>
      <c r="H359">
        <f t="shared" si="171"/>
        <v>9.3000000000000013E-2</v>
      </c>
      <c r="I359">
        <v>4.2</v>
      </c>
      <c r="J359">
        <v>1</v>
      </c>
      <c r="K359">
        <f t="shared" si="172"/>
        <v>6.7929246000000016E-3</v>
      </c>
      <c r="L359">
        <f>0.000084*(G359^1.894314*I359^0.808223+0.000031*G359^2)</f>
        <v>1.8307112416205744E-2</v>
      </c>
      <c r="M359">
        <v>0.78</v>
      </c>
      <c r="N359">
        <v>1.07</v>
      </c>
      <c r="O359">
        <f>L359*M359*N359</f>
        <v>1.5279116022565317E-2</v>
      </c>
      <c r="P359">
        <v>0.53100000000000003</v>
      </c>
      <c r="Q359">
        <f>O359*P359</f>
        <v>8.1132106079821829E-3</v>
      </c>
      <c r="R359" t="s">
        <v>269</v>
      </c>
      <c r="S359">
        <v>3.67</v>
      </c>
      <c r="T359">
        <f>(L359*M359*N359)*(1+0.2)*P359*S359</f>
        <v>3.5730579517553533E-2</v>
      </c>
    </row>
    <row r="360" spans="1:20" hidden="1" x14ac:dyDescent="0.3">
      <c r="A360" s="26">
        <v>2001</v>
      </c>
      <c r="B360">
        <v>6</v>
      </c>
      <c r="C360" t="s">
        <v>211</v>
      </c>
      <c r="D360">
        <v>101</v>
      </c>
      <c r="E360" t="s">
        <v>216</v>
      </c>
      <c r="F360">
        <v>2</v>
      </c>
      <c r="G360">
        <v>9.5</v>
      </c>
      <c r="H360">
        <f t="shared" si="171"/>
        <v>9.5000000000000001E-2</v>
      </c>
      <c r="I360">
        <v>4.5999999999999996</v>
      </c>
      <c r="J360">
        <v>1</v>
      </c>
      <c r="K360">
        <f t="shared" si="172"/>
        <v>7.088235E-3</v>
      </c>
      <c r="L360">
        <f t="shared" ref="L360:L361" si="185">0.000086*(G360^1.882935*I360^0.813269+0.000016*G360^2)</f>
        <v>2.0629631068619661E-2</v>
      </c>
      <c r="O360">
        <f>L360*0.45*0.75</f>
        <v>6.9625004856591361E-3</v>
      </c>
      <c r="Q360">
        <f t="shared" ref="Q360:Q361" si="186">O360*0.52</f>
        <v>3.6205002525427511E-3</v>
      </c>
      <c r="T360">
        <f>(L360*0.45*0.75)*(1+0.2)*0.52*3.67</f>
        <v>1.5944683112198273E-2</v>
      </c>
    </row>
    <row r="361" spans="1:20" hidden="1" x14ac:dyDescent="0.3">
      <c r="A361" s="26">
        <v>2001</v>
      </c>
      <c r="B361">
        <v>6</v>
      </c>
      <c r="C361" t="s">
        <v>211</v>
      </c>
      <c r="D361">
        <v>102</v>
      </c>
      <c r="E361" t="s">
        <v>216</v>
      </c>
      <c r="F361">
        <v>1</v>
      </c>
      <c r="G361">
        <v>10</v>
      </c>
      <c r="H361">
        <f t="shared" si="171"/>
        <v>0.1</v>
      </c>
      <c r="I361">
        <v>6.8</v>
      </c>
      <c r="J361">
        <v>1.8</v>
      </c>
      <c r="K361">
        <f t="shared" si="172"/>
        <v>7.8540000000000016E-3</v>
      </c>
      <c r="L361">
        <f t="shared" si="185"/>
        <v>3.1224037226132487E-2</v>
      </c>
      <c r="O361">
        <f>L361*0.45*0.75</f>
        <v>1.0538112563819715E-2</v>
      </c>
      <c r="Q361">
        <f t="shared" si="186"/>
        <v>5.4798185331862521E-3</v>
      </c>
      <c r="T361">
        <f>(L361*0.45*0.75)*(1+0.2)*0.52*3.67</f>
        <v>2.4133120820152253E-2</v>
      </c>
    </row>
    <row r="362" spans="1:20" hidden="1" x14ac:dyDescent="0.3">
      <c r="A362" s="26">
        <v>2001</v>
      </c>
      <c r="B362">
        <v>6</v>
      </c>
      <c r="C362" t="s">
        <v>211</v>
      </c>
      <c r="D362">
        <v>103</v>
      </c>
      <c r="E362" t="s">
        <v>215</v>
      </c>
      <c r="F362">
        <v>4</v>
      </c>
      <c r="G362">
        <v>21</v>
      </c>
      <c r="H362">
        <f t="shared" si="171"/>
        <v>0.21</v>
      </c>
      <c r="I362">
        <v>11.1</v>
      </c>
      <c r="J362">
        <v>3.4</v>
      </c>
      <c r="K362">
        <f t="shared" si="172"/>
        <v>3.4636139999999996E-2</v>
      </c>
      <c r="L362">
        <f>0.000064*(G362^1.958025*I362^0.883501+0.000045*G362^2)</f>
        <v>0.20828833762988286</v>
      </c>
      <c r="O362">
        <f>L362*0.44*0.75</f>
        <v>6.8735151417861351E-2</v>
      </c>
      <c r="Q362">
        <f>O362*0.52</f>
        <v>3.5742278737287907E-2</v>
      </c>
      <c r="T362">
        <f>(L362*0.44*0.75)*(1+0.2)*0.52*3.67</f>
        <v>0.15740899555901594</v>
      </c>
    </row>
    <row r="363" spans="1:20" hidden="1" x14ac:dyDescent="0.3">
      <c r="A363" s="26">
        <v>2001</v>
      </c>
      <c r="B363">
        <v>6</v>
      </c>
      <c r="C363" t="s">
        <v>211</v>
      </c>
      <c r="D363">
        <v>104</v>
      </c>
      <c r="E363" t="s">
        <v>216</v>
      </c>
      <c r="F363">
        <v>5</v>
      </c>
      <c r="G363">
        <v>16.5</v>
      </c>
      <c r="H363">
        <f t="shared" si="171"/>
        <v>0.16500000000000001</v>
      </c>
      <c r="I363">
        <v>9</v>
      </c>
      <c r="J363">
        <v>3.4</v>
      </c>
      <c r="K363">
        <f t="shared" si="172"/>
        <v>2.1382515000000001E-2</v>
      </c>
      <c r="L363">
        <f>0.000086*(G363^1.882935*I363^0.813269+0.000016*G363^2)</f>
        <v>0.10069294636727336</v>
      </c>
      <c r="O363">
        <f>L363*0.45*0.75</f>
        <v>3.3983869398954758E-2</v>
      </c>
      <c r="Q363">
        <f>O363*0.52</f>
        <v>1.7671612087456476E-2</v>
      </c>
      <c r="T363">
        <f>(L363*0.45*0.75)*(1+0.2)*0.52*3.67</f>
        <v>7.7825779633158301E-2</v>
      </c>
    </row>
    <row r="364" spans="1:20" hidden="1" x14ac:dyDescent="0.3">
      <c r="A364" s="26">
        <v>2001</v>
      </c>
      <c r="B364">
        <v>6</v>
      </c>
      <c r="C364" t="s">
        <v>211</v>
      </c>
      <c r="D364">
        <v>105</v>
      </c>
      <c r="E364" t="s">
        <v>213</v>
      </c>
      <c r="F364">
        <v>2</v>
      </c>
      <c r="G364">
        <v>10.5</v>
      </c>
      <c r="H364">
        <f t="shared" si="171"/>
        <v>0.105</v>
      </c>
      <c r="I364">
        <v>4</v>
      </c>
      <c r="J364">
        <v>1.6</v>
      </c>
      <c r="K364">
        <f t="shared" si="172"/>
        <v>8.659034999999999E-3</v>
      </c>
      <c r="L364">
        <f>0.000084*(G364^1.894314*I364^0.808223+0.000031*G364^2)</f>
        <v>2.2148118262450073E-2</v>
      </c>
      <c r="O364">
        <f>L364*0.66*1.07</f>
        <v>1.5641001116942242E-2</v>
      </c>
      <c r="Q364">
        <f>O364*0.531</f>
        <v>8.3053715930963314E-3</v>
      </c>
      <c r="T364">
        <f>(L364*0.66*1.07)*(1+0.2)*0.531*3.67</f>
        <v>3.6576856495996235E-2</v>
      </c>
    </row>
    <row r="365" spans="1:20" hidden="1" x14ac:dyDescent="0.3">
      <c r="A365" s="26">
        <v>2001</v>
      </c>
      <c r="B365">
        <v>6</v>
      </c>
      <c r="C365" t="s">
        <v>211</v>
      </c>
      <c r="D365">
        <v>106</v>
      </c>
      <c r="E365" t="s">
        <v>216</v>
      </c>
      <c r="F365">
        <v>3</v>
      </c>
      <c r="G365">
        <v>7.5</v>
      </c>
      <c r="H365">
        <f t="shared" si="171"/>
        <v>7.4999999999999997E-2</v>
      </c>
      <c r="I365">
        <v>2.8</v>
      </c>
      <c r="J365">
        <v>1</v>
      </c>
      <c r="K365">
        <f t="shared" si="172"/>
        <v>4.4178749999999999E-3</v>
      </c>
      <c r="L365">
        <f>0.000086*(G365^1.882935*I365^0.813269+0.000016*G365^2)</f>
        <v>8.8276580945520974E-3</v>
      </c>
      <c r="O365">
        <f>L365*0.45*0.75</f>
        <v>2.979334606911333E-3</v>
      </c>
      <c r="Q365">
        <f>O365*0.52</f>
        <v>1.5492539955938931E-3</v>
      </c>
      <c r="T365">
        <f>(L365*0.45*0.75)*(1+0.2)*0.52*3.67</f>
        <v>6.8229145965955059E-3</v>
      </c>
    </row>
    <row r="366" spans="1:20" hidden="1" x14ac:dyDescent="0.3">
      <c r="A366" s="26">
        <v>2001</v>
      </c>
      <c r="B366">
        <v>6</v>
      </c>
      <c r="C366" t="s">
        <v>211</v>
      </c>
      <c r="D366">
        <v>107</v>
      </c>
      <c r="E366" t="s">
        <v>213</v>
      </c>
      <c r="F366">
        <v>3</v>
      </c>
      <c r="G366">
        <v>8.6999999999999993</v>
      </c>
      <c r="H366">
        <f t="shared" si="171"/>
        <v>8.6999999999999994E-2</v>
      </c>
      <c r="I366">
        <v>2.4</v>
      </c>
      <c r="J366">
        <v>1.6</v>
      </c>
      <c r="K366">
        <f t="shared" si="172"/>
        <v>5.944692599999999E-3</v>
      </c>
      <c r="L366">
        <f t="shared" ref="L366:L367" si="187">0.000084*(G366^1.894314*I366^0.808223+0.000031*G366^2)</f>
        <v>1.0264258228190215E-2</v>
      </c>
      <c r="O366">
        <f>L366*0.66*1.07</f>
        <v>7.248619160747931E-3</v>
      </c>
      <c r="Q366">
        <f t="shared" ref="Q366:Q367" si="188">O366*0.531</f>
        <v>3.8490167743571516E-3</v>
      </c>
      <c r="T366">
        <f>(L366*0.66*1.07)*(1+0.2)*0.531*3.67</f>
        <v>1.6951069874268896E-2</v>
      </c>
    </row>
    <row r="367" spans="1:20" s="13" customFormat="1" hidden="1" x14ac:dyDescent="0.3">
      <c r="A367" s="26">
        <v>2001</v>
      </c>
      <c r="B367" s="13">
        <v>6</v>
      </c>
      <c r="C367" s="13" t="s">
        <v>211</v>
      </c>
      <c r="D367" s="13">
        <v>108</v>
      </c>
      <c r="E367" s="13" t="s">
        <v>213</v>
      </c>
      <c r="F367" s="13">
        <v>7</v>
      </c>
      <c r="G367" s="13">
        <v>8</v>
      </c>
      <c r="H367">
        <f t="shared" si="171"/>
        <v>0.08</v>
      </c>
      <c r="I367" s="13">
        <v>2.6</v>
      </c>
      <c r="J367" s="13">
        <v>0</v>
      </c>
      <c r="K367">
        <f t="shared" si="172"/>
        <v>5.0265600000000002E-3</v>
      </c>
      <c r="L367">
        <f t="shared" si="187"/>
        <v>9.3414446313941253E-3</v>
      </c>
      <c r="M367"/>
      <c r="N367"/>
      <c r="O367">
        <f>L367*0.66*1.07</f>
        <v>6.5969281986905321E-3</v>
      </c>
      <c r="P367"/>
      <c r="Q367">
        <f t="shared" si="188"/>
        <v>3.5029688735046726E-3</v>
      </c>
      <c r="R367"/>
      <c r="S367"/>
      <c r="T367">
        <f>(L367*0.66*1.07)*(1+0.2)*0.531*3.67</f>
        <v>1.5427074918914579E-2</v>
      </c>
    </row>
    <row r="368" spans="1:20" hidden="1" x14ac:dyDescent="0.3">
      <c r="A368" s="26">
        <v>2001</v>
      </c>
      <c r="B368">
        <v>6</v>
      </c>
      <c r="C368" t="s">
        <v>211</v>
      </c>
      <c r="D368">
        <v>109</v>
      </c>
      <c r="E368" t="s">
        <v>214</v>
      </c>
      <c r="F368">
        <v>5</v>
      </c>
      <c r="G368">
        <v>9.5</v>
      </c>
      <c r="H368">
        <f t="shared" si="171"/>
        <v>9.5000000000000001E-2</v>
      </c>
      <c r="I368">
        <v>5.8</v>
      </c>
      <c r="J368">
        <v>1.4</v>
      </c>
      <c r="K368">
        <f t="shared" si="172"/>
        <v>7.088235E-3</v>
      </c>
      <c r="L368">
        <f t="shared" ref="L368:L369" si="189">0.000081*(G368^1.864042*I368^0.850892+0.000027*G368^2)</f>
        <v>2.4021560912635513E-2</v>
      </c>
      <c r="O368">
        <f t="shared" ref="O368:O369" si="190">L368*0.47*0.75</f>
        <v>8.4676002217040185E-3</v>
      </c>
      <c r="Q368">
        <f t="shared" ref="Q368:Q369" si="191">O368*0.521</f>
        <v>4.4116197155077939E-3</v>
      </c>
      <c r="T368">
        <f t="shared" ref="T368:T369" si="192">(L368*0.47*0.75)*(1+0.2)*0.521*3.67</f>
        <v>1.9428773227096324E-2</v>
      </c>
    </row>
    <row r="369" spans="1:20" hidden="1" x14ac:dyDescent="0.3">
      <c r="A369" s="26">
        <v>2001</v>
      </c>
      <c r="B369">
        <v>6</v>
      </c>
      <c r="C369" t="s">
        <v>211</v>
      </c>
      <c r="D369">
        <v>110</v>
      </c>
      <c r="E369" t="s">
        <v>214</v>
      </c>
      <c r="F369">
        <v>3</v>
      </c>
      <c r="G369">
        <v>8</v>
      </c>
      <c r="H369">
        <f t="shared" si="171"/>
        <v>0.08</v>
      </c>
      <c r="I369">
        <v>5</v>
      </c>
      <c r="J369">
        <v>1.4</v>
      </c>
      <c r="K369">
        <f t="shared" si="172"/>
        <v>5.0265600000000002E-3</v>
      </c>
      <c r="L369">
        <f t="shared" si="189"/>
        <v>1.536861122951886E-2</v>
      </c>
      <c r="O369">
        <f t="shared" si="190"/>
        <v>5.4174354584053969E-3</v>
      </c>
      <c r="Q369">
        <f t="shared" si="191"/>
        <v>2.8224838738292119E-3</v>
      </c>
      <c r="T369">
        <f t="shared" si="192"/>
        <v>1.2430218980343849E-2</v>
      </c>
    </row>
    <row r="370" spans="1:20" hidden="1" x14ac:dyDescent="0.3">
      <c r="A370" s="26">
        <v>2001</v>
      </c>
      <c r="B370">
        <v>6</v>
      </c>
      <c r="C370" t="s">
        <v>211</v>
      </c>
      <c r="D370">
        <v>111</v>
      </c>
      <c r="E370" t="s">
        <v>213</v>
      </c>
      <c r="F370">
        <v>5</v>
      </c>
      <c r="G370">
        <v>11.2</v>
      </c>
      <c r="H370">
        <f t="shared" si="171"/>
        <v>0.11199999999999999</v>
      </c>
      <c r="I370">
        <v>4.2</v>
      </c>
      <c r="J370">
        <v>1.6</v>
      </c>
      <c r="K370">
        <f t="shared" si="172"/>
        <v>9.8520575999999985E-3</v>
      </c>
      <c r="L370">
        <f>0.000084*(G370^1.894314*I370^0.808223+0.000031*G370^2)</f>
        <v>2.603499721547653E-2</v>
      </c>
      <c r="O370">
        <f>L370*0.66*1.07</f>
        <v>1.8385915033569528E-2</v>
      </c>
      <c r="Q370">
        <f>O370*0.531</f>
        <v>9.76292088282542E-3</v>
      </c>
      <c r="T370">
        <f>(L370*0.66*1.07)*(1+0.2)*0.531*3.67</f>
        <v>4.2995903567963151E-2</v>
      </c>
    </row>
    <row r="371" spans="1:20" hidden="1" x14ac:dyDescent="0.3">
      <c r="A371" s="26">
        <v>2001</v>
      </c>
      <c r="B371">
        <v>6</v>
      </c>
      <c r="C371" t="s">
        <v>211</v>
      </c>
      <c r="D371">
        <v>112</v>
      </c>
      <c r="E371" t="s">
        <v>212</v>
      </c>
      <c r="F371">
        <v>1</v>
      </c>
      <c r="G371">
        <v>18.399999999999999</v>
      </c>
      <c r="H371">
        <f t="shared" si="171"/>
        <v>0.184</v>
      </c>
      <c r="I371">
        <v>11.4</v>
      </c>
      <c r="J371">
        <v>8</v>
      </c>
      <c r="K371">
        <f t="shared" si="172"/>
        <v>2.6590502399999997E-2</v>
      </c>
      <c r="L371">
        <f>0.000062*(G371^1.947206*I371^0.894551+0.000039*G371^2)</f>
        <v>0.15874866238626889</v>
      </c>
      <c r="O371">
        <f>L371*0.47*0.75</f>
        <v>5.5958903491159777E-2</v>
      </c>
      <c r="Q371">
        <f>O371*0.52</f>
        <v>2.9098629815403086E-2</v>
      </c>
      <c r="T371">
        <f>(L371*0.47*0.75)*(1+0.2)*0.52*3.67</f>
        <v>0.12815036570703517</v>
      </c>
    </row>
    <row r="372" spans="1:20" hidden="1" x14ac:dyDescent="0.3">
      <c r="A372" s="26">
        <v>2001</v>
      </c>
      <c r="B372">
        <v>6</v>
      </c>
      <c r="C372" t="s">
        <v>211</v>
      </c>
      <c r="D372">
        <v>113</v>
      </c>
      <c r="E372" t="s">
        <v>213</v>
      </c>
      <c r="F372">
        <v>5</v>
      </c>
      <c r="G372">
        <v>12</v>
      </c>
      <c r="H372">
        <f t="shared" si="171"/>
        <v>0.12</v>
      </c>
      <c r="I372">
        <v>4.5999999999999996</v>
      </c>
      <c r="J372">
        <v>1</v>
      </c>
      <c r="K372">
        <f t="shared" si="172"/>
        <v>1.130976E-2</v>
      </c>
      <c r="L372">
        <f>0.000084*(G372^1.894314*I372^0.808223+0.000031*G372^2)</f>
        <v>3.1933656664190874E-2</v>
      </c>
      <c r="O372">
        <f>L372*0.66*1.07</f>
        <v>2.2551548336251597E-2</v>
      </c>
      <c r="Q372">
        <f>O372*0.531</f>
        <v>1.1974872166549598E-2</v>
      </c>
      <c r="T372">
        <f>(L372*0.66*1.07)*(1+0.2)*0.531*3.67</f>
        <v>5.2737337021484434E-2</v>
      </c>
    </row>
    <row r="373" spans="1:20" hidden="1" x14ac:dyDescent="0.3">
      <c r="A373" s="26">
        <v>2001</v>
      </c>
      <c r="B373">
        <v>6</v>
      </c>
      <c r="C373" t="s">
        <v>211</v>
      </c>
      <c r="D373">
        <v>114</v>
      </c>
      <c r="E373" t="s">
        <v>212</v>
      </c>
      <c r="F373">
        <v>4</v>
      </c>
      <c r="G373">
        <v>20</v>
      </c>
      <c r="H373">
        <f t="shared" si="171"/>
        <v>0.2</v>
      </c>
      <c r="I373">
        <v>13.6</v>
      </c>
      <c r="J373">
        <v>10</v>
      </c>
      <c r="K373">
        <f t="shared" si="172"/>
        <v>3.1416000000000006E-2</v>
      </c>
      <c r="L373">
        <f>0.000062*(G373^1.947206*I373^0.894551+0.000039*G373^2)</f>
        <v>0.21866304331696598</v>
      </c>
      <c r="O373">
        <f>L373*0.47*0.75</f>
        <v>7.7078722769230501E-2</v>
      </c>
      <c r="Q373">
        <f>O373*0.52</f>
        <v>4.0080935839999859E-2</v>
      </c>
      <c r="T373">
        <f>(L373*0.47*0.75)*(1+0.2)*0.52*3.67</f>
        <v>0.17651644143935941</v>
      </c>
    </row>
    <row r="374" spans="1:20" hidden="1" x14ac:dyDescent="0.3">
      <c r="A374" s="26">
        <v>2001</v>
      </c>
      <c r="B374">
        <v>6</v>
      </c>
      <c r="C374" t="s">
        <v>211</v>
      </c>
      <c r="D374">
        <v>115</v>
      </c>
      <c r="E374" t="s">
        <v>215</v>
      </c>
      <c r="F374">
        <v>5</v>
      </c>
      <c r="G374">
        <v>7.9</v>
      </c>
      <c r="H374">
        <f t="shared" si="171"/>
        <v>7.9000000000000001E-2</v>
      </c>
      <c r="I374">
        <v>4.5999999999999996</v>
      </c>
      <c r="J374">
        <v>1</v>
      </c>
      <c r="K374">
        <f t="shared" si="172"/>
        <v>4.9016813999999999E-3</v>
      </c>
      <c r="L374">
        <f>0.000064*(G374^1.958025*I374^0.883501+0.000045*G374^2)</f>
        <v>1.4102918675231262E-2</v>
      </c>
      <c r="O374">
        <f>L374*0.44*0.75</f>
        <v>4.6539631628263163E-3</v>
      </c>
      <c r="Q374">
        <f>O374*0.52</f>
        <v>2.4200608446696844E-3</v>
      </c>
      <c r="T374">
        <f>(L374*0.44*0.75)*(1+0.2)*0.52*3.67</f>
        <v>1.065794795992529E-2</v>
      </c>
    </row>
    <row r="375" spans="1:20" hidden="1" x14ac:dyDescent="0.3">
      <c r="A375" s="26">
        <v>2001</v>
      </c>
      <c r="B375">
        <v>6</v>
      </c>
      <c r="C375" t="s">
        <v>211</v>
      </c>
      <c r="D375">
        <v>116</v>
      </c>
      <c r="E375" t="s">
        <v>213</v>
      </c>
      <c r="F375">
        <v>3</v>
      </c>
      <c r="G375">
        <v>11.4</v>
      </c>
      <c r="H375">
        <f t="shared" si="171"/>
        <v>0.114</v>
      </c>
      <c r="I375">
        <v>2.6</v>
      </c>
      <c r="J375">
        <v>1</v>
      </c>
      <c r="K375">
        <f t="shared" si="172"/>
        <v>1.02070584E-2</v>
      </c>
      <c r="L375">
        <f>0.000084*(G375^1.894314*I375^0.808223+0.000031*G375^2)</f>
        <v>1.827208010172493E-2</v>
      </c>
      <c r="O375">
        <f>L375*0.66*1.07</f>
        <v>1.2903742967838147E-2</v>
      </c>
      <c r="Q375">
        <f>O375*0.531</f>
        <v>6.8518875159220569E-3</v>
      </c>
      <c r="T375">
        <f>(L375*0.66*1.07)*(1+0.2)*0.531*3.67</f>
        <v>3.0175712620120736E-2</v>
      </c>
    </row>
    <row r="376" spans="1:20" hidden="1" x14ac:dyDescent="0.3">
      <c r="A376" s="26">
        <v>2001</v>
      </c>
      <c r="B376">
        <v>6</v>
      </c>
      <c r="C376" t="s">
        <v>211</v>
      </c>
      <c r="D376">
        <v>117</v>
      </c>
      <c r="E376" t="s">
        <v>215</v>
      </c>
      <c r="F376">
        <v>4</v>
      </c>
      <c r="G376">
        <v>20</v>
      </c>
      <c r="H376">
        <f t="shared" si="171"/>
        <v>0.2</v>
      </c>
      <c r="I376">
        <v>12.6</v>
      </c>
      <c r="J376">
        <v>2.4</v>
      </c>
      <c r="K376">
        <f t="shared" si="172"/>
        <v>3.1416000000000006E-2</v>
      </c>
      <c r="L376">
        <f>0.000064*(G376^1.958025*I376^0.883501+0.000045*G376^2)</f>
        <v>0.21174349199741824</v>
      </c>
      <c r="O376">
        <f>L376*0.44*0.75</f>
        <v>6.9875352359148019E-2</v>
      </c>
      <c r="Q376">
        <f>O376*0.52</f>
        <v>3.6335183226756967E-2</v>
      </c>
      <c r="T376">
        <f>(L376*0.44*0.75)*(1+0.2)*0.52*3.67</f>
        <v>0.16002014693063768</v>
      </c>
    </row>
    <row r="377" spans="1:20" s="13" customFormat="1" hidden="1" x14ac:dyDescent="0.3">
      <c r="A377" s="26">
        <v>2001</v>
      </c>
      <c r="B377" s="13">
        <v>6</v>
      </c>
      <c r="C377" s="13" t="s">
        <v>211</v>
      </c>
      <c r="D377" s="13">
        <v>118</v>
      </c>
      <c r="E377" s="13" t="s">
        <v>213</v>
      </c>
      <c r="F377" s="13">
        <v>7</v>
      </c>
      <c r="G377" s="13">
        <v>11</v>
      </c>
      <c r="H377">
        <f t="shared" si="171"/>
        <v>0.11</v>
      </c>
      <c r="I377" s="13">
        <v>2.4</v>
      </c>
      <c r="J377" s="13">
        <v>0</v>
      </c>
      <c r="K377">
        <f t="shared" si="172"/>
        <v>9.503339999999999E-3</v>
      </c>
      <c r="L377">
        <f>0.000084*(G377^1.894314*I377^0.808223+0.000031*G377^2)</f>
        <v>1.6006930094712966E-2</v>
      </c>
      <c r="M377"/>
      <c r="N377"/>
      <c r="O377">
        <f>L377*0.66*1.07</f>
        <v>1.1304094032886298E-2</v>
      </c>
      <c r="P377"/>
      <c r="Q377">
        <f>O377*0.531</f>
        <v>6.0024739314626244E-3</v>
      </c>
      <c r="R377"/>
      <c r="S377"/>
      <c r="T377">
        <f>(L377*0.66*1.07)*(1+0.2)*0.531*3.67</f>
        <v>2.6434895194161399E-2</v>
      </c>
    </row>
    <row r="378" spans="1:20" hidden="1" x14ac:dyDescent="0.3">
      <c r="A378" s="26">
        <v>2001</v>
      </c>
      <c r="B378">
        <v>6</v>
      </c>
      <c r="C378" t="s">
        <v>211</v>
      </c>
      <c r="D378">
        <v>119</v>
      </c>
      <c r="E378" t="s">
        <v>212</v>
      </c>
      <c r="F378">
        <v>1</v>
      </c>
      <c r="G378">
        <v>23</v>
      </c>
      <c r="H378">
        <f t="shared" si="171"/>
        <v>0.23</v>
      </c>
      <c r="I378">
        <v>14.4</v>
      </c>
      <c r="J378">
        <v>8.8000000000000007</v>
      </c>
      <c r="K378">
        <f t="shared" si="172"/>
        <v>4.154766E-2</v>
      </c>
      <c r="L378">
        <f t="shared" ref="L378:L380" si="193">0.000062*(G378^1.947206*I378^0.894551+0.000039*G378^2)</f>
        <v>0.30211512387228873</v>
      </c>
      <c r="O378">
        <f>L378*0.47*0.75</f>
        <v>0.10649558116498176</v>
      </c>
      <c r="Q378">
        <f t="shared" ref="Q378:Q380" si="194">O378*0.52</f>
        <v>5.5377702205790517E-2</v>
      </c>
      <c r="T378">
        <f>(L378*0.47*0.75)*(1+0.2)*0.52*3.67</f>
        <v>0.24388340051430141</v>
      </c>
    </row>
    <row r="379" spans="1:20" hidden="1" x14ac:dyDescent="0.3">
      <c r="A379" s="26">
        <v>2001</v>
      </c>
      <c r="B379">
        <v>6</v>
      </c>
      <c r="C379" t="s">
        <v>211</v>
      </c>
      <c r="D379">
        <v>120</v>
      </c>
      <c r="E379" t="s">
        <v>212</v>
      </c>
      <c r="F379">
        <v>5</v>
      </c>
      <c r="G379">
        <v>20.5</v>
      </c>
      <c r="H379">
        <f t="shared" si="171"/>
        <v>0.20499999999999999</v>
      </c>
      <c r="I379">
        <v>12</v>
      </c>
      <c r="J379">
        <v>5</v>
      </c>
      <c r="K379">
        <f t="shared" si="172"/>
        <v>3.3006434999999994E-2</v>
      </c>
      <c r="L379">
        <f t="shared" si="193"/>
        <v>0.20513109224580214</v>
      </c>
      <c r="O379">
        <f>L379*0.47*0.75</f>
        <v>7.2308710016645253E-2</v>
      </c>
      <c r="Q379">
        <f t="shared" si="194"/>
        <v>3.7600529208655531E-2</v>
      </c>
      <c r="T379">
        <f>(L379*0.47*0.75)*(1+0.2)*0.52*3.67</f>
        <v>0.16559273063491897</v>
      </c>
    </row>
    <row r="380" spans="1:20" hidden="1" x14ac:dyDescent="0.3">
      <c r="A380" s="26">
        <v>2001</v>
      </c>
      <c r="B380">
        <v>6</v>
      </c>
      <c r="C380" t="s">
        <v>211</v>
      </c>
      <c r="D380">
        <v>121</v>
      </c>
      <c r="E380" t="s">
        <v>212</v>
      </c>
      <c r="F380">
        <v>4</v>
      </c>
      <c r="G380">
        <v>19</v>
      </c>
      <c r="H380">
        <f t="shared" si="171"/>
        <v>0.19</v>
      </c>
      <c r="I380">
        <v>14</v>
      </c>
      <c r="J380">
        <v>11.6</v>
      </c>
      <c r="K380">
        <f t="shared" si="172"/>
        <v>2.835294E-2</v>
      </c>
      <c r="L380">
        <f t="shared" si="193"/>
        <v>0.20307675774996678</v>
      </c>
      <c r="O380">
        <f>L380*0.47*0.75</f>
        <v>7.1584557106863289E-2</v>
      </c>
      <c r="Q380">
        <f t="shared" si="194"/>
        <v>3.7223969695568911E-2</v>
      </c>
      <c r="T380">
        <f>(L380*0.47*0.75)*(1+0.2)*0.52*3.67</f>
        <v>0.16393436253928548</v>
      </c>
    </row>
    <row r="381" spans="1:20" hidden="1" x14ac:dyDescent="0.3">
      <c r="A381" s="26">
        <v>2001</v>
      </c>
      <c r="B381">
        <v>7</v>
      </c>
      <c r="C381" t="s">
        <v>211</v>
      </c>
      <c r="D381">
        <v>1</v>
      </c>
      <c r="E381" t="s">
        <v>214</v>
      </c>
      <c r="F381">
        <v>5</v>
      </c>
      <c r="G381">
        <v>11.5</v>
      </c>
      <c r="H381">
        <f t="shared" si="171"/>
        <v>0.115</v>
      </c>
      <c r="I381">
        <v>5.8</v>
      </c>
      <c r="J381">
        <v>1.4</v>
      </c>
      <c r="K381">
        <f t="shared" si="172"/>
        <v>1.0386915E-2</v>
      </c>
      <c r="L381">
        <f>0.000081*(G381^1.864042*I381^0.850892+0.000027*G381^2)</f>
        <v>3.4297998520144868E-2</v>
      </c>
      <c r="O381">
        <f>L381*0.47*0.75</f>
        <v>1.2090044478351065E-2</v>
      </c>
      <c r="Q381">
        <f>O381*0.521</f>
        <v>6.2989131732209052E-3</v>
      </c>
      <c r="T381">
        <f>(L381*0.47*0.75)*(1+0.2)*0.521*3.67</f>
        <v>2.7740413614864862E-2</v>
      </c>
    </row>
    <row r="382" spans="1:20" s="13" customFormat="1" hidden="1" x14ac:dyDescent="0.3">
      <c r="A382" s="26">
        <v>2001</v>
      </c>
      <c r="B382" s="13">
        <v>7</v>
      </c>
      <c r="C382" s="13" t="s">
        <v>211</v>
      </c>
      <c r="D382" s="13">
        <v>2</v>
      </c>
      <c r="E382" s="13" t="s">
        <v>213</v>
      </c>
      <c r="F382" s="13">
        <v>7</v>
      </c>
      <c r="G382" s="13">
        <v>12.3</v>
      </c>
      <c r="H382">
        <f t="shared" si="171"/>
        <v>0.12300000000000001</v>
      </c>
      <c r="I382" s="13">
        <v>5.6</v>
      </c>
      <c r="J382" s="13">
        <v>0</v>
      </c>
      <c r="K382">
        <f t="shared" si="172"/>
        <v>1.1882316600000003E-2</v>
      </c>
      <c r="L382">
        <f>0.000084*(G382^1.894314*I382^0.808223+0.000031*G382^2)</f>
        <v>3.9229152925141522E-2</v>
      </c>
      <c r="M382"/>
      <c r="N382"/>
      <c r="O382">
        <f>L382*0.66*1.07</f>
        <v>2.7703627795734948E-2</v>
      </c>
      <c r="P382"/>
      <c r="Q382">
        <f>O382*0.531</f>
        <v>1.4710626359535258E-2</v>
      </c>
      <c r="R382"/>
      <c r="S382"/>
      <c r="T382">
        <f>(L382*0.66*1.07)*(1+0.2)*0.531*3.67</f>
        <v>6.4785598487393278E-2</v>
      </c>
    </row>
    <row r="383" spans="1:20" hidden="1" x14ac:dyDescent="0.3">
      <c r="A383" s="26">
        <v>2001</v>
      </c>
      <c r="B383">
        <v>7</v>
      </c>
      <c r="C383" t="s">
        <v>211</v>
      </c>
      <c r="D383">
        <v>3</v>
      </c>
      <c r="E383" t="s">
        <v>212</v>
      </c>
      <c r="F383">
        <v>1</v>
      </c>
      <c r="G383">
        <v>31</v>
      </c>
      <c r="H383">
        <f t="shared" ref="H383:H445" si="195">G383/100</f>
        <v>0.31</v>
      </c>
      <c r="I383">
        <v>14.2</v>
      </c>
      <c r="J383">
        <v>9</v>
      </c>
      <c r="K383">
        <f t="shared" ref="K383:K445" si="196">0.7854*H383^2</f>
        <v>7.5476940000000006E-2</v>
      </c>
      <c r="L383">
        <f>0.000062*(G383^1.947206*I383^0.894551+0.000039*G383^2)</f>
        <v>0.53353474894565911</v>
      </c>
      <c r="O383">
        <f>L383*0.47*0.75</f>
        <v>0.18807099900334484</v>
      </c>
      <c r="Q383">
        <f>O383*0.52</f>
        <v>9.7796919481739325E-2</v>
      </c>
      <c r="T383">
        <f>(L383*0.47*0.75)*(1+0.2)*0.52*3.67</f>
        <v>0.43069763339757994</v>
      </c>
    </row>
    <row r="384" spans="1:20" hidden="1" x14ac:dyDescent="0.3">
      <c r="A384" s="26">
        <v>2001</v>
      </c>
      <c r="B384">
        <v>7</v>
      </c>
      <c r="C384" t="s">
        <v>211</v>
      </c>
      <c r="D384">
        <v>4</v>
      </c>
      <c r="E384" t="s">
        <v>213</v>
      </c>
      <c r="F384">
        <v>5</v>
      </c>
      <c r="G384">
        <v>10</v>
      </c>
      <c r="H384">
        <f t="shared" si="195"/>
        <v>0.1</v>
      </c>
      <c r="I384">
        <v>4.4000000000000004</v>
      </c>
      <c r="J384">
        <v>1</v>
      </c>
      <c r="K384">
        <f t="shared" si="196"/>
        <v>7.8540000000000016E-3</v>
      </c>
      <c r="L384">
        <f t="shared" ref="L384:L385" si="197">0.000084*(G384^1.894314*I384^0.808223+0.000031*G384^2)</f>
        <v>2.18098020540776E-2</v>
      </c>
      <c r="O384">
        <f>L384*0.66*1.07</f>
        <v>1.5402082210589602E-2</v>
      </c>
      <c r="Q384">
        <f t="shared" ref="Q384:Q385" si="198">O384*0.531</f>
        <v>8.1785056538230799E-3</v>
      </c>
      <c r="T384">
        <f>(L384*0.66*1.07)*(1+0.2)*0.531*3.67</f>
        <v>3.6018138899436843E-2</v>
      </c>
    </row>
    <row r="385" spans="1:20" hidden="1" x14ac:dyDescent="0.3">
      <c r="A385" s="26">
        <v>2001</v>
      </c>
      <c r="B385">
        <v>7</v>
      </c>
      <c r="C385" t="s">
        <v>211</v>
      </c>
      <c r="D385">
        <v>5</v>
      </c>
      <c r="E385" t="s">
        <v>213</v>
      </c>
      <c r="F385">
        <v>3</v>
      </c>
      <c r="G385">
        <v>10.5</v>
      </c>
      <c r="H385">
        <f t="shared" si="195"/>
        <v>0.105</v>
      </c>
      <c r="I385">
        <v>3.6</v>
      </c>
      <c r="J385">
        <v>1.2</v>
      </c>
      <c r="K385">
        <f t="shared" si="196"/>
        <v>8.659034999999999E-3</v>
      </c>
      <c r="L385">
        <f t="shared" si="197"/>
        <v>2.0340193395413098E-2</v>
      </c>
      <c r="O385">
        <f>L385*0.66*1.07</f>
        <v>1.4364244575840731E-2</v>
      </c>
      <c r="Q385">
        <f t="shared" si="198"/>
        <v>7.6274138697714289E-3</v>
      </c>
      <c r="T385">
        <f>(L385*0.66*1.07)*(1+0.2)*0.531*3.67</f>
        <v>3.3591130682473366E-2</v>
      </c>
    </row>
    <row r="386" spans="1:20" hidden="1" x14ac:dyDescent="0.3">
      <c r="A386" s="26">
        <v>2001</v>
      </c>
      <c r="B386">
        <v>7</v>
      </c>
      <c r="C386" t="s">
        <v>211</v>
      </c>
      <c r="D386">
        <v>6</v>
      </c>
      <c r="E386" t="s">
        <v>219</v>
      </c>
      <c r="F386">
        <v>2</v>
      </c>
      <c r="G386">
        <v>11.2</v>
      </c>
      <c r="H386">
        <f t="shared" si="195"/>
        <v>0.11199999999999999</v>
      </c>
      <c r="I386">
        <v>4.2</v>
      </c>
      <c r="J386">
        <v>0.4</v>
      </c>
      <c r="K386">
        <f t="shared" si="196"/>
        <v>9.8520575999999985E-3</v>
      </c>
      <c r="L386">
        <f>0.000084*(G386^1.894314*I386^0.808223+0.000034*G386^2)</f>
        <v>2.6035028826356527E-2</v>
      </c>
      <c r="O386">
        <f>L386*0.75*1.07</f>
        <v>2.0893110633151114E-2</v>
      </c>
      <c r="Q386">
        <f>O386*0.531</f>
        <v>1.1094241746203243E-2</v>
      </c>
      <c r="T386">
        <f>(L386*0.75*1.07)*(1+0.2)*0.531*3.67</f>
        <v>4.8859040650279073E-2</v>
      </c>
    </row>
    <row r="387" spans="1:20" hidden="1" x14ac:dyDescent="0.3">
      <c r="A387" s="26">
        <v>2001</v>
      </c>
      <c r="B387">
        <v>7</v>
      </c>
      <c r="C387" t="s">
        <v>211</v>
      </c>
      <c r="D387">
        <v>7</v>
      </c>
      <c r="E387" t="s">
        <v>213</v>
      </c>
      <c r="F387">
        <v>4</v>
      </c>
      <c r="G387">
        <v>9.8000000000000007</v>
      </c>
      <c r="H387">
        <f t="shared" si="195"/>
        <v>9.8000000000000004E-2</v>
      </c>
      <c r="I387">
        <v>4.4000000000000004</v>
      </c>
      <c r="J387">
        <v>1</v>
      </c>
      <c r="K387">
        <f t="shared" si="196"/>
        <v>7.5429816000000009E-3</v>
      </c>
      <c r="L387">
        <f t="shared" ref="L387:L389" si="199">0.000084*(G387^1.894314*I387^0.808223+0.000031*G387^2)</f>
        <v>2.0990904135173218E-2</v>
      </c>
      <c r="O387">
        <f>L387*0.66*1.07</f>
        <v>1.4823776500259329E-2</v>
      </c>
      <c r="Q387">
        <f t="shared" ref="Q387:Q389" si="200">O387*0.531</f>
        <v>7.8714253216377039E-3</v>
      </c>
      <c r="T387">
        <f>(L387*0.66*1.07)*(1+0.2)*0.531*3.67</f>
        <v>3.4665757116492453E-2</v>
      </c>
    </row>
    <row r="388" spans="1:20" hidden="1" x14ac:dyDescent="0.3">
      <c r="A388" s="26">
        <v>2001</v>
      </c>
      <c r="B388">
        <v>7</v>
      </c>
      <c r="C388" t="s">
        <v>211</v>
      </c>
      <c r="D388">
        <v>8</v>
      </c>
      <c r="E388" t="s">
        <v>213</v>
      </c>
      <c r="F388">
        <v>5</v>
      </c>
      <c r="G388">
        <v>7.5</v>
      </c>
      <c r="H388">
        <f t="shared" si="195"/>
        <v>7.4999999999999997E-2</v>
      </c>
      <c r="I388">
        <v>2.8</v>
      </c>
      <c r="J388">
        <v>1</v>
      </c>
      <c r="K388">
        <f t="shared" si="196"/>
        <v>4.4178749999999999E-3</v>
      </c>
      <c r="L388">
        <f t="shared" si="199"/>
        <v>8.7766896521056723E-3</v>
      </c>
      <c r="O388">
        <f>L388*0.66*1.07</f>
        <v>6.1980982323170267E-3</v>
      </c>
      <c r="Q388">
        <f t="shared" si="200"/>
        <v>3.2911901613603411E-3</v>
      </c>
      <c r="T388">
        <f>(L388*0.66*1.07)*(1+0.2)*0.531*3.67</f>
        <v>1.4494401470630941E-2</v>
      </c>
    </row>
    <row r="389" spans="1:20" hidden="1" x14ac:dyDescent="0.3">
      <c r="A389" s="26">
        <v>2001</v>
      </c>
      <c r="B389">
        <v>7</v>
      </c>
      <c r="C389" t="s">
        <v>211</v>
      </c>
      <c r="D389">
        <v>9</v>
      </c>
      <c r="E389" t="s">
        <v>213</v>
      </c>
      <c r="F389">
        <v>5</v>
      </c>
      <c r="G389">
        <v>12.8</v>
      </c>
      <c r="H389">
        <f t="shared" si="195"/>
        <v>0.128</v>
      </c>
      <c r="I389">
        <v>6</v>
      </c>
      <c r="J389">
        <v>1.2</v>
      </c>
      <c r="K389">
        <f t="shared" si="196"/>
        <v>1.2867993599999999E-2</v>
      </c>
      <c r="L389">
        <f t="shared" si="199"/>
        <v>4.4730784276419661E-2</v>
      </c>
      <c r="O389">
        <f>L389*0.66*1.07</f>
        <v>3.1588879856007564E-2</v>
      </c>
      <c r="Q389">
        <f t="shared" si="200"/>
        <v>1.6773695203540016E-2</v>
      </c>
      <c r="T389">
        <f>(L389*0.66*1.07)*(1+0.2)*0.531*3.67</f>
        <v>7.3871353676390236E-2</v>
      </c>
    </row>
    <row r="390" spans="1:20" hidden="1" x14ac:dyDescent="0.3">
      <c r="A390" s="26">
        <v>2001</v>
      </c>
      <c r="B390">
        <v>7</v>
      </c>
      <c r="C390" t="s">
        <v>211</v>
      </c>
      <c r="D390">
        <v>10</v>
      </c>
      <c r="E390" t="s">
        <v>212</v>
      </c>
      <c r="F390">
        <v>1</v>
      </c>
      <c r="G390">
        <v>26.2</v>
      </c>
      <c r="H390">
        <f t="shared" si="195"/>
        <v>0.26200000000000001</v>
      </c>
      <c r="I390">
        <v>8.8000000000000007</v>
      </c>
      <c r="J390">
        <v>4</v>
      </c>
      <c r="K390">
        <f t="shared" si="196"/>
        <v>5.3912997600000005E-2</v>
      </c>
      <c r="L390">
        <f>0.000062*(G390^1.947206*I390^0.894551+0.000039*G390^2)</f>
        <v>0.25061511990150021</v>
      </c>
      <c r="O390">
        <f>L390*0.47*0.75</f>
        <v>8.8341829765278809E-2</v>
      </c>
      <c r="Q390">
        <f>O390*0.52</f>
        <v>4.5937751477944981E-2</v>
      </c>
      <c r="T390">
        <f>(L390*0.47*0.75)*(1+0.2)*0.52*3.67</f>
        <v>0.20230985750886971</v>
      </c>
    </row>
    <row r="391" spans="1:20" hidden="1" x14ac:dyDescent="0.3">
      <c r="A391" s="26">
        <v>2001</v>
      </c>
      <c r="B391">
        <v>7</v>
      </c>
      <c r="C391" t="s">
        <v>211</v>
      </c>
      <c r="D391">
        <v>11</v>
      </c>
      <c r="E391" t="s">
        <v>213</v>
      </c>
      <c r="F391">
        <v>3</v>
      </c>
      <c r="G391">
        <v>8.6</v>
      </c>
      <c r="H391">
        <f t="shared" si="195"/>
        <v>8.5999999999999993E-2</v>
      </c>
      <c r="I391">
        <v>2.4</v>
      </c>
      <c r="J391">
        <v>1</v>
      </c>
      <c r="K391">
        <f t="shared" si="196"/>
        <v>5.8088183999999987E-3</v>
      </c>
      <c r="L391">
        <f>0.000084*(G391^1.894314*I391^0.808223+0.000031*G391^2)</f>
        <v>1.0041916017521919E-2</v>
      </c>
      <c r="O391">
        <f>L391*0.66*1.07</f>
        <v>7.0916010915739796E-3</v>
      </c>
      <c r="Q391">
        <f>O391*0.531</f>
        <v>3.7656401796257832E-3</v>
      </c>
      <c r="T391">
        <f>(L391*0.66*1.07)*(1+0.2)*0.531*3.67</f>
        <v>1.6583879351071949E-2</v>
      </c>
    </row>
    <row r="392" spans="1:20" hidden="1" x14ac:dyDescent="0.3">
      <c r="A392" s="26">
        <v>2001</v>
      </c>
      <c r="B392">
        <v>7</v>
      </c>
      <c r="C392" t="s">
        <v>211</v>
      </c>
      <c r="D392">
        <v>12</v>
      </c>
      <c r="E392" t="s">
        <v>214</v>
      </c>
      <c r="F392">
        <v>5</v>
      </c>
      <c r="G392">
        <v>10.5</v>
      </c>
      <c r="H392">
        <f t="shared" si="195"/>
        <v>0.105</v>
      </c>
      <c r="I392">
        <v>4.2</v>
      </c>
      <c r="J392">
        <v>1</v>
      </c>
      <c r="K392">
        <f t="shared" si="196"/>
        <v>8.659034999999999E-3</v>
      </c>
      <c r="L392">
        <f>0.000081*(G392^1.864042*I392^0.850892+0.000027*G392^2)</f>
        <v>2.1996184720194361E-2</v>
      </c>
      <c r="O392">
        <f>L392*0.47*0.75</f>
        <v>7.7536551138685118E-3</v>
      </c>
      <c r="Q392">
        <f>O392*0.521</f>
        <v>4.0396543143254946E-3</v>
      </c>
      <c r="T392">
        <f>(L392*0.47*0.75)*(1+0.2)*0.521*3.67</f>
        <v>1.7790637600289479E-2</v>
      </c>
    </row>
    <row r="393" spans="1:20" hidden="1" x14ac:dyDescent="0.3">
      <c r="A393" s="26">
        <v>2001</v>
      </c>
      <c r="B393">
        <v>7</v>
      </c>
      <c r="C393" t="s">
        <v>211</v>
      </c>
      <c r="D393">
        <v>13</v>
      </c>
      <c r="E393" t="s">
        <v>213</v>
      </c>
      <c r="F393">
        <v>3</v>
      </c>
      <c r="G393">
        <v>11.4</v>
      </c>
      <c r="H393">
        <f t="shared" si="195"/>
        <v>0.114</v>
      </c>
      <c r="I393">
        <v>4.4000000000000004</v>
      </c>
      <c r="J393">
        <v>1.6</v>
      </c>
      <c r="K393">
        <f t="shared" si="196"/>
        <v>1.02070584E-2</v>
      </c>
      <c r="L393">
        <f>0.000084*(G393^1.894314*I393^0.808223+0.000031*G393^2)</f>
        <v>2.7954224766285889E-2</v>
      </c>
      <c r="O393">
        <f>L393*0.66*1.07</f>
        <v>1.9741273529951097E-2</v>
      </c>
      <c r="Q393">
        <f>O393*0.531</f>
        <v>1.0482616244404034E-2</v>
      </c>
      <c r="T393">
        <f>(L393*0.66*1.07)*(1+0.2)*0.531*3.67</f>
        <v>4.6165441940355358E-2</v>
      </c>
    </row>
    <row r="394" spans="1:20" hidden="1" x14ac:dyDescent="0.3">
      <c r="A394" s="26">
        <v>2001</v>
      </c>
      <c r="B394">
        <v>7</v>
      </c>
      <c r="C394" t="s">
        <v>211</v>
      </c>
      <c r="D394">
        <v>14</v>
      </c>
      <c r="E394" t="s">
        <v>219</v>
      </c>
      <c r="F394">
        <v>5</v>
      </c>
      <c r="G394">
        <v>12</v>
      </c>
      <c r="H394">
        <f t="shared" si="195"/>
        <v>0.12</v>
      </c>
      <c r="I394">
        <v>3.4</v>
      </c>
      <c r="J394">
        <v>0.6</v>
      </c>
      <c r="K394">
        <f t="shared" si="196"/>
        <v>1.130976E-2</v>
      </c>
      <c r="L394">
        <f>0.000084*(G394^1.894314*I394^0.808223+0.000034*G394^2)</f>
        <v>2.5011978965694275E-2</v>
      </c>
      <c r="O394">
        <f>L394*0.75*1.07</f>
        <v>2.0072113119969655E-2</v>
      </c>
      <c r="Q394">
        <f>O394*0.531</f>
        <v>1.0658292066703887E-2</v>
      </c>
      <c r="T394">
        <f>(L394*0.75*1.07)*(1+0.2)*0.531*3.67</f>
        <v>4.6939118261763911E-2</v>
      </c>
    </row>
    <row r="395" spans="1:20" hidden="1" x14ac:dyDescent="0.3">
      <c r="A395" s="26">
        <v>2001</v>
      </c>
      <c r="B395">
        <v>7</v>
      </c>
      <c r="C395" t="s">
        <v>211</v>
      </c>
      <c r="D395">
        <v>15</v>
      </c>
      <c r="E395" t="s">
        <v>212</v>
      </c>
      <c r="F395">
        <v>1</v>
      </c>
      <c r="G395">
        <v>27.1</v>
      </c>
      <c r="H395">
        <f t="shared" si="195"/>
        <v>0.27100000000000002</v>
      </c>
      <c r="I395">
        <v>11.2</v>
      </c>
      <c r="J395">
        <v>7</v>
      </c>
      <c r="K395">
        <f t="shared" si="196"/>
        <v>5.7680561400000004E-2</v>
      </c>
      <c r="L395">
        <f>0.000062*(G395^1.947206*I395^0.894551+0.000039*G395^2)</f>
        <v>0.33209278800864506</v>
      </c>
      <c r="O395">
        <f>L395*0.47*0.75</f>
        <v>0.11706270777304739</v>
      </c>
      <c r="Q395">
        <f>O395*0.52</f>
        <v>6.0872608041984647E-2</v>
      </c>
      <c r="T395">
        <f>(L395*0.47*0.75)*(1+0.2)*0.52*3.67</f>
        <v>0.26808296581690033</v>
      </c>
    </row>
    <row r="396" spans="1:20" s="13" customFormat="1" hidden="1" x14ac:dyDescent="0.3">
      <c r="A396" s="26">
        <v>2001</v>
      </c>
      <c r="B396" s="13">
        <v>7</v>
      </c>
      <c r="C396" s="13" t="s">
        <v>211</v>
      </c>
      <c r="D396" s="13">
        <v>16</v>
      </c>
      <c r="E396" s="13" t="s">
        <v>213</v>
      </c>
      <c r="F396" s="13">
        <v>7</v>
      </c>
      <c r="G396" s="13">
        <v>8</v>
      </c>
      <c r="H396">
        <f t="shared" si="195"/>
        <v>0.08</v>
      </c>
      <c r="I396" s="13">
        <v>4</v>
      </c>
      <c r="J396" s="13">
        <v>0</v>
      </c>
      <c r="K396">
        <f t="shared" si="196"/>
        <v>5.0265600000000002E-3</v>
      </c>
      <c r="L396">
        <f t="shared" ref="L396:L397" si="201">0.000084*(G396^1.894314*I396^0.808223+0.000031*G396^2)</f>
        <v>1.3231817251035049E-2</v>
      </c>
      <c r="M396"/>
      <c r="N396"/>
      <c r="O396">
        <f>L396*0.66*1.07</f>
        <v>9.3443093426809534E-3</v>
      </c>
      <c r="P396"/>
      <c r="Q396">
        <f t="shared" ref="Q396:Q397" si="202">O396*0.531</f>
        <v>4.9618282609635864E-3</v>
      </c>
      <c r="R396"/>
      <c r="S396"/>
      <c r="T396">
        <f>(L396*0.66*1.07)*(1+0.2)*0.531*3.67</f>
        <v>2.1851891661283634E-2</v>
      </c>
    </row>
    <row r="397" spans="1:20" hidden="1" x14ac:dyDescent="0.3">
      <c r="A397" s="26">
        <v>2001</v>
      </c>
      <c r="B397">
        <v>7</v>
      </c>
      <c r="C397" t="s">
        <v>211</v>
      </c>
      <c r="D397">
        <v>17</v>
      </c>
      <c r="E397" t="s">
        <v>213</v>
      </c>
      <c r="F397">
        <v>5</v>
      </c>
      <c r="G397">
        <v>8.3000000000000007</v>
      </c>
      <c r="H397">
        <f t="shared" si="195"/>
        <v>8.3000000000000004E-2</v>
      </c>
      <c r="I397">
        <v>3.8</v>
      </c>
      <c r="J397">
        <v>0.6</v>
      </c>
      <c r="K397">
        <f t="shared" si="196"/>
        <v>5.4106206000000007E-3</v>
      </c>
      <c r="L397">
        <f t="shared" si="201"/>
        <v>1.3611373305994528E-2</v>
      </c>
      <c r="O397">
        <f>L397*0.66*1.07</f>
        <v>9.6123518286933361E-3</v>
      </c>
      <c r="Q397">
        <f t="shared" si="202"/>
        <v>5.1041588210361619E-3</v>
      </c>
      <c r="T397">
        <f>(L397*0.66*1.07)*(1+0.2)*0.531*3.67</f>
        <v>2.2478715447843255E-2</v>
      </c>
    </row>
    <row r="398" spans="1:20" hidden="1" x14ac:dyDescent="0.3">
      <c r="A398" s="26">
        <v>2001</v>
      </c>
      <c r="B398">
        <v>7</v>
      </c>
      <c r="C398" t="s">
        <v>211</v>
      </c>
      <c r="D398">
        <v>18</v>
      </c>
      <c r="E398" t="s">
        <v>219</v>
      </c>
      <c r="F398">
        <v>3</v>
      </c>
      <c r="G398">
        <v>8.1</v>
      </c>
      <c r="H398">
        <f t="shared" si="195"/>
        <v>8.1000000000000003E-2</v>
      </c>
      <c r="I398">
        <v>3</v>
      </c>
      <c r="J398">
        <v>1.8</v>
      </c>
      <c r="K398">
        <f t="shared" si="196"/>
        <v>5.1530094000000002E-3</v>
      </c>
      <c r="L398">
        <f>0.000084*(G398^1.894314*I398^0.808223+0.000034*G398^2)</f>
        <v>1.0736509870143374E-2</v>
      </c>
      <c r="O398">
        <f>L398*0.75*1.07</f>
        <v>8.6160491707900581E-3</v>
      </c>
      <c r="Q398">
        <f>O398*0.531</f>
        <v>4.5751221096895214E-3</v>
      </c>
      <c r="T398">
        <f>(L398*0.75*1.07)*(1+0.2)*0.531*3.67</f>
        <v>2.0148837771072653E-2</v>
      </c>
    </row>
    <row r="399" spans="1:20" hidden="1" x14ac:dyDescent="0.3">
      <c r="A399" s="26">
        <v>2001</v>
      </c>
      <c r="B399">
        <v>7</v>
      </c>
      <c r="C399" t="s">
        <v>211</v>
      </c>
      <c r="D399">
        <v>19</v>
      </c>
      <c r="E399" t="s">
        <v>213</v>
      </c>
      <c r="F399">
        <v>5</v>
      </c>
      <c r="G399">
        <v>8.8000000000000007</v>
      </c>
      <c r="H399">
        <f t="shared" si="195"/>
        <v>8.8000000000000009E-2</v>
      </c>
      <c r="I399">
        <v>5.6</v>
      </c>
      <c r="J399">
        <v>1.4</v>
      </c>
      <c r="K399">
        <f t="shared" si="196"/>
        <v>6.0821376000000016E-3</v>
      </c>
      <c r="L399">
        <f>0.000084*(G399^1.894314*I399^0.808223+0.000031*G399^2)</f>
        <v>2.0803337565249488E-2</v>
      </c>
      <c r="O399">
        <f>L399*0.66*1.07</f>
        <v>1.469131698857919E-2</v>
      </c>
      <c r="Q399">
        <f>O399*0.531</f>
        <v>7.8010893209355505E-3</v>
      </c>
      <c r="T399">
        <f>(L399*0.66*1.07)*(1+0.2)*0.531*3.67</f>
        <v>3.4355997369400162E-2</v>
      </c>
    </row>
    <row r="400" spans="1:20" hidden="1" x14ac:dyDescent="0.3">
      <c r="A400" s="26">
        <v>2001</v>
      </c>
      <c r="B400">
        <v>7</v>
      </c>
      <c r="C400" t="s">
        <v>211</v>
      </c>
      <c r="D400">
        <v>20</v>
      </c>
      <c r="E400" t="s">
        <v>212</v>
      </c>
      <c r="F400">
        <v>5</v>
      </c>
      <c r="G400">
        <v>11.2</v>
      </c>
      <c r="H400">
        <f t="shared" si="195"/>
        <v>0.11199999999999999</v>
      </c>
      <c r="I400">
        <v>6.6</v>
      </c>
      <c r="J400">
        <v>4.4000000000000004</v>
      </c>
      <c r="K400">
        <f t="shared" si="196"/>
        <v>9.8520575999999985E-3</v>
      </c>
      <c r="L400">
        <f>0.000062*(G400^1.947206*I400^0.894551+0.000039*G400^2)</f>
        <v>3.7030768315120123E-2</v>
      </c>
      <c r="O400">
        <f>L400*0.47*0.75</f>
        <v>1.3053345831079843E-2</v>
      </c>
      <c r="Q400">
        <f>O400*0.52</f>
        <v>6.7877398321615186E-3</v>
      </c>
      <c r="T400">
        <f>(L400*0.47*0.75)*(1+0.2)*0.52*3.67</f>
        <v>2.9893206220839328E-2</v>
      </c>
    </row>
    <row r="401" spans="1:20" hidden="1" x14ac:dyDescent="0.3">
      <c r="A401" s="26">
        <v>2001</v>
      </c>
      <c r="B401">
        <v>7</v>
      </c>
      <c r="C401" t="s">
        <v>211</v>
      </c>
      <c r="D401">
        <v>21</v>
      </c>
      <c r="E401" t="s">
        <v>213</v>
      </c>
      <c r="F401">
        <v>7</v>
      </c>
      <c r="G401">
        <v>28.5</v>
      </c>
      <c r="H401">
        <f t="shared" si="195"/>
        <v>0.28499999999999998</v>
      </c>
      <c r="I401">
        <v>9.6</v>
      </c>
      <c r="J401">
        <v>0</v>
      </c>
      <c r="K401">
        <f t="shared" si="196"/>
        <v>6.3794114999999998E-2</v>
      </c>
      <c r="L401">
        <f>0.000084*(G401^1.894314*I401^0.808223+0.000031*G401^2)</f>
        <v>0.29792679060033783</v>
      </c>
      <c r="O401">
        <f>L401*0.66*1.07</f>
        <v>0.21039589952195861</v>
      </c>
      <c r="Q401">
        <f>O401*0.531</f>
        <v>0.11172022264616002</v>
      </c>
      <c r="T401">
        <f>(L401*0.66*1.07)*(1+0.2)*0.531*3.67</f>
        <v>0.49201586053368873</v>
      </c>
    </row>
    <row r="402" spans="1:20" hidden="1" x14ac:dyDescent="0.3">
      <c r="A402" s="26">
        <v>2001</v>
      </c>
      <c r="B402">
        <v>7</v>
      </c>
      <c r="C402" t="s">
        <v>211</v>
      </c>
      <c r="D402">
        <v>22</v>
      </c>
      <c r="E402" t="s">
        <v>212</v>
      </c>
      <c r="F402">
        <v>1</v>
      </c>
      <c r="G402">
        <v>21.8</v>
      </c>
      <c r="H402">
        <f t="shared" si="195"/>
        <v>0.218</v>
      </c>
      <c r="I402">
        <v>12.4</v>
      </c>
      <c r="J402">
        <v>8.6</v>
      </c>
      <c r="K402">
        <f t="shared" si="196"/>
        <v>3.7325349599999995E-2</v>
      </c>
      <c r="L402">
        <f>0.000062*(G402^1.947206*I402^0.894551+0.000039*G402^2)</f>
        <v>0.2381034907328316</v>
      </c>
      <c r="O402">
        <f>L402*0.47*0.75</f>
        <v>8.3931480483323134E-2</v>
      </c>
      <c r="Q402">
        <f>O402*0.52</f>
        <v>4.3644369851328031E-2</v>
      </c>
      <c r="T402">
        <f>(L402*0.47*0.75)*(1+0.2)*0.52*3.67</f>
        <v>0.19220980482524866</v>
      </c>
    </row>
    <row r="403" spans="1:20" hidden="1" x14ac:dyDescent="0.3">
      <c r="A403" s="26">
        <v>2001</v>
      </c>
      <c r="B403">
        <v>7</v>
      </c>
      <c r="C403" t="s">
        <v>211</v>
      </c>
      <c r="D403">
        <v>23</v>
      </c>
      <c r="E403" t="s">
        <v>219</v>
      </c>
      <c r="F403">
        <v>5</v>
      </c>
      <c r="G403">
        <v>20</v>
      </c>
      <c r="H403">
        <f t="shared" si="195"/>
        <v>0.2</v>
      </c>
      <c r="I403">
        <v>9</v>
      </c>
      <c r="J403">
        <v>1.6</v>
      </c>
      <c r="K403">
        <f t="shared" si="196"/>
        <v>3.1416000000000006E-2</v>
      </c>
      <c r="L403">
        <f>0.000084*(G403^1.894314*I403^0.808223+0.000034*G403^2)</f>
        <v>0.14457153652067761</v>
      </c>
      <c r="O403">
        <f>L403*0.75*1.07</f>
        <v>0.1160186580578438</v>
      </c>
      <c r="Q403">
        <f>O403*0.531</f>
        <v>6.1605907428715058E-2</v>
      </c>
      <c r="T403">
        <f>(L403*0.75*1.07)*(1+0.2)*0.531*3.67</f>
        <v>0.27131241631606112</v>
      </c>
    </row>
    <row r="404" spans="1:20" hidden="1" x14ac:dyDescent="0.3">
      <c r="A404" s="26">
        <v>2001</v>
      </c>
      <c r="B404">
        <v>7</v>
      </c>
      <c r="C404" t="s">
        <v>211</v>
      </c>
      <c r="D404">
        <v>24</v>
      </c>
      <c r="E404" t="s">
        <v>216</v>
      </c>
      <c r="F404">
        <v>3</v>
      </c>
      <c r="G404">
        <v>9</v>
      </c>
      <c r="H404">
        <f t="shared" si="195"/>
        <v>0.09</v>
      </c>
      <c r="I404">
        <v>5.6</v>
      </c>
      <c r="J404">
        <v>2.4</v>
      </c>
      <c r="K404">
        <f t="shared" si="196"/>
        <v>6.3617399999999994E-3</v>
      </c>
      <c r="L404">
        <f>0.000086*(G404^1.882935*I404^0.813269+0.000016*G404^2)</f>
        <v>2.186529862363621E-2</v>
      </c>
      <c r="O404">
        <f>L404*0.45*0.75</f>
        <v>7.3795382854772214E-3</v>
      </c>
      <c r="Q404">
        <f>O404*0.52</f>
        <v>3.8373599084481555E-3</v>
      </c>
      <c r="T404">
        <f>(L404*0.45*0.75)*(1+0.2)*0.52*3.67</f>
        <v>1.6899733036805677E-2</v>
      </c>
    </row>
    <row r="405" spans="1:20" s="13" customFormat="1" hidden="1" x14ac:dyDescent="0.3">
      <c r="A405" s="26">
        <v>2001</v>
      </c>
      <c r="B405" s="13">
        <v>7</v>
      </c>
      <c r="C405" s="13" t="s">
        <v>211</v>
      </c>
      <c r="D405" s="13">
        <v>25</v>
      </c>
      <c r="E405" s="13" t="s">
        <v>213</v>
      </c>
      <c r="F405" s="13">
        <v>7</v>
      </c>
      <c r="G405" s="13">
        <v>19</v>
      </c>
      <c r="H405">
        <f t="shared" si="195"/>
        <v>0.19</v>
      </c>
      <c r="I405" s="13">
        <v>4.5999999999999996</v>
      </c>
      <c r="J405" s="13">
        <v>0</v>
      </c>
      <c r="K405">
        <f t="shared" si="196"/>
        <v>2.835294E-2</v>
      </c>
      <c r="L405">
        <f>0.000084*(G405^1.894314*I405^0.808223+0.000031*G405^2)</f>
        <v>7.6260844687955798E-2</v>
      </c>
      <c r="M405"/>
      <c r="N405"/>
      <c r="O405">
        <f>L405*0.66*1.07</f>
        <v>5.3855408518634393E-2</v>
      </c>
      <c r="P405"/>
      <c r="Q405">
        <f>O405*0.531</f>
        <v>2.8597221923394863E-2</v>
      </c>
      <c r="R405"/>
      <c r="S405"/>
      <c r="T405">
        <f>(L405*0.66*1.07)*(1+0.2)*0.531*3.67</f>
        <v>0.12594216535063096</v>
      </c>
    </row>
    <row r="406" spans="1:20" hidden="1" x14ac:dyDescent="0.3">
      <c r="A406" s="26">
        <v>2001</v>
      </c>
      <c r="B406">
        <v>7</v>
      </c>
      <c r="C406" t="s">
        <v>211</v>
      </c>
      <c r="D406">
        <v>26</v>
      </c>
      <c r="E406" t="s">
        <v>216</v>
      </c>
      <c r="F406">
        <v>5</v>
      </c>
      <c r="G406">
        <v>20.5</v>
      </c>
      <c r="H406">
        <f t="shared" si="195"/>
        <v>0.20499999999999999</v>
      </c>
      <c r="I406">
        <v>11.6</v>
      </c>
      <c r="J406">
        <v>5.8</v>
      </c>
      <c r="K406">
        <f t="shared" si="196"/>
        <v>3.3006434999999994E-2</v>
      </c>
      <c r="L406">
        <f>0.000086*(G406^1.882935*I406^0.813269+0.000016*G406^2)</f>
        <v>0.18626778076207828</v>
      </c>
      <c r="O406">
        <f>L406*0.45*0.75</f>
        <v>6.2865376007201421E-2</v>
      </c>
      <c r="Q406">
        <f>O406*0.52</f>
        <v>3.2689995523744741E-2</v>
      </c>
      <c r="T406">
        <f>(L406*0.45*0.75)*(1+0.2)*0.52*3.67</f>
        <v>0.14396674028657183</v>
      </c>
    </row>
    <row r="407" spans="1:20" hidden="1" x14ac:dyDescent="0.3">
      <c r="A407" s="26">
        <v>2001</v>
      </c>
      <c r="B407">
        <v>7</v>
      </c>
      <c r="C407" t="s">
        <v>211</v>
      </c>
      <c r="D407">
        <v>27</v>
      </c>
      <c r="E407" t="s">
        <v>213</v>
      </c>
      <c r="F407">
        <v>3</v>
      </c>
      <c r="G407">
        <v>21.8</v>
      </c>
      <c r="H407">
        <f t="shared" si="195"/>
        <v>0.218</v>
      </c>
      <c r="I407">
        <v>8.6</v>
      </c>
      <c r="J407">
        <v>1.4</v>
      </c>
      <c r="K407">
        <f t="shared" si="196"/>
        <v>3.7325349599999995E-2</v>
      </c>
      <c r="L407">
        <f>0.000084*(G407^1.894314*I407^0.808223+0.000031*G407^2)</f>
        <v>0.16406750654366803</v>
      </c>
      <c r="O407">
        <f>L407*0.66*1.07</f>
        <v>0.11586447312113837</v>
      </c>
      <c r="Q407">
        <f>O407*0.531</f>
        <v>6.1524035227324476E-2</v>
      </c>
      <c r="T407">
        <f>(L407*0.66*1.07)*(1+0.2)*0.531*3.67</f>
        <v>0.27095185114113696</v>
      </c>
    </row>
    <row r="408" spans="1:20" hidden="1" x14ac:dyDescent="0.3">
      <c r="A408" s="26">
        <v>2001</v>
      </c>
      <c r="B408">
        <v>7</v>
      </c>
      <c r="C408" t="s">
        <v>211</v>
      </c>
      <c r="D408">
        <v>29</v>
      </c>
      <c r="E408" t="s">
        <v>213</v>
      </c>
      <c r="F408">
        <v>3</v>
      </c>
      <c r="G408">
        <v>23</v>
      </c>
      <c r="H408">
        <f t="shared" si="195"/>
        <v>0.23</v>
      </c>
      <c r="I408">
        <v>7.8</v>
      </c>
      <c r="J408">
        <v>2.6</v>
      </c>
      <c r="K408">
        <f t="shared" si="196"/>
        <v>4.154766E-2</v>
      </c>
      <c r="L408">
        <f>0.000084*(G408^1.894314*I408^0.808223+0.000031*G408^2)</f>
        <v>0.16781637319678497</v>
      </c>
      <c r="O408">
        <f>L408*0.66*1.07</f>
        <v>0.11851192275156956</v>
      </c>
      <c r="Q408">
        <f>O408*0.531</f>
        <v>6.2929830981083443E-2</v>
      </c>
      <c r="T408">
        <f>(L408*0.66*1.07)*(1+0.2)*0.531*3.67</f>
        <v>0.27714297564069146</v>
      </c>
    </row>
    <row r="409" spans="1:20" hidden="1" x14ac:dyDescent="0.3">
      <c r="A409" s="26">
        <v>2001</v>
      </c>
      <c r="B409">
        <v>7</v>
      </c>
      <c r="C409" t="s">
        <v>211</v>
      </c>
      <c r="D409">
        <v>30</v>
      </c>
      <c r="E409" t="s">
        <v>215</v>
      </c>
      <c r="F409">
        <v>1</v>
      </c>
      <c r="G409">
        <v>22.2</v>
      </c>
      <c r="H409">
        <f t="shared" si="195"/>
        <v>0.222</v>
      </c>
      <c r="I409">
        <v>13</v>
      </c>
      <c r="J409">
        <v>7.6</v>
      </c>
      <c r="K409">
        <f t="shared" si="196"/>
        <v>3.8707653600000003E-2</v>
      </c>
      <c r="L409">
        <f>0.000064*(G409^1.958025*I409^0.883501+0.000045*G409^2)</f>
        <v>0.26702082355491186</v>
      </c>
      <c r="O409">
        <f>L409*0.44*0.75</f>
        <v>8.8116871773120914E-2</v>
      </c>
      <c r="Q409">
        <f>O409*0.52</f>
        <v>4.5820773322022876E-2</v>
      </c>
      <c r="T409">
        <f>(L409*0.44*0.75)*(1+0.2)*0.52*3.67</f>
        <v>0.20179468571018874</v>
      </c>
    </row>
    <row r="410" spans="1:20" hidden="1" x14ac:dyDescent="0.3">
      <c r="A410" s="26">
        <v>2001</v>
      </c>
      <c r="B410">
        <v>7</v>
      </c>
      <c r="C410" t="s">
        <v>211</v>
      </c>
      <c r="D410">
        <v>31</v>
      </c>
      <c r="E410" t="s">
        <v>214</v>
      </c>
      <c r="F410">
        <v>4</v>
      </c>
      <c r="G410">
        <v>11.8</v>
      </c>
      <c r="H410">
        <f t="shared" si="195"/>
        <v>0.11800000000000001</v>
      </c>
      <c r="I410">
        <v>6</v>
      </c>
      <c r="J410">
        <v>0.8</v>
      </c>
      <c r="K410">
        <f t="shared" si="196"/>
        <v>1.0935909600000002E-2</v>
      </c>
      <c r="L410">
        <f>0.000081*(G410^1.864042*I410^0.850892+0.000027*G410^2)</f>
        <v>3.7037728514209292E-2</v>
      </c>
      <c r="O410">
        <f>L410*0.47*0.75</f>
        <v>1.3055799301258775E-2</v>
      </c>
      <c r="Q410">
        <f>O410*0.521</f>
        <v>6.8020714359558216E-3</v>
      </c>
      <c r="T410">
        <f>(L410*0.47*0.75)*(1+0.2)*0.521*3.67</f>
        <v>2.9956322603949436E-2</v>
      </c>
    </row>
    <row r="411" spans="1:20" hidden="1" x14ac:dyDescent="0.3">
      <c r="A411" s="26">
        <v>2001</v>
      </c>
      <c r="B411">
        <v>7</v>
      </c>
      <c r="C411" t="s">
        <v>211</v>
      </c>
      <c r="D411">
        <v>32</v>
      </c>
      <c r="E411" t="s">
        <v>216</v>
      </c>
      <c r="F411">
        <v>5</v>
      </c>
      <c r="G411">
        <v>9.8000000000000007</v>
      </c>
      <c r="H411">
        <f t="shared" si="195"/>
        <v>9.8000000000000004E-2</v>
      </c>
      <c r="I411">
        <v>4.5999999999999996</v>
      </c>
      <c r="J411">
        <v>2.4</v>
      </c>
      <c r="K411">
        <f t="shared" si="196"/>
        <v>7.5429816000000009E-3</v>
      </c>
      <c r="L411">
        <f t="shared" ref="L411:L412" si="203">0.000086*(G411^1.882935*I411^0.813269+0.000016*G411^2)</f>
        <v>2.1873372296898307E-2</v>
      </c>
      <c r="O411">
        <f>L411*0.45*0.75</f>
        <v>7.382263150203178E-3</v>
      </c>
      <c r="Q411">
        <f t="shared" ref="Q411:Q412" si="204">O411*0.52</f>
        <v>3.8387768381056529E-3</v>
      </c>
      <c r="T411">
        <f>(L411*0.45*0.75)*(1+0.2)*0.52*3.67</f>
        <v>1.6905973195017295E-2</v>
      </c>
    </row>
    <row r="412" spans="1:20" hidden="1" x14ac:dyDescent="0.3">
      <c r="A412" s="26">
        <v>2001</v>
      </c>
      <c r="B412">
        <v>7</v>
      </c>
      <c r="C412" t="s">
        <v>211</v>
      </c>
      <c r="D412">
        <v>33</v>
      </c>
      <c r="E412" t="s">
        <v>216</v>
      </c>
      <c r="F412">
        <v>2</v>
      </c>
      <c r="G412">
        <v>10</v>
      </c>
      <c r="H412">
        <f t="shared" si="195"/>
        <v>0.1</v>
      </c>
      <c r="I412">
        <v>3.2</v>
      </c>
      <c r="J412">
        <v>2.4</v>
      </c>
      <c r="K412">
        <f t="shared" si="196"/>
        <v>7.8540000000000016E-3</v>
      </c>
      <c r="L412">
        <f t="shared" si="203"/>
        <v>1.6914524832329799E-2</v>
      </c>
      <c r="O412">
        <f>L412*0.45*0.75</f>
        <v>5.7086521309113077E-3</v>
      </c>
      <c r="Q412">
        <f t="shared" si="204"/>
        <v>2.96849910807388E-3</v>
      </c>
      <c r="T412">
        <f>(L412*0.45*0.75)*(1+0.2)*0.52*3.67</f>
        <v>1.3073270071957367E-2</v>
      </c>
    </row>
    <row r="413" spans="1:20" hidden="1" x14ac:dyDescent="0.3">
      <c r="A413" s="26">
        <v>2001</v>
      </c>
      <c r="B413">
        <v>7</v>
      </c>
      <c r="C413" t="s">
        <v>211</v>
      </c>
      <c r="D413">
        <v>34</v>
      </c>
      <c r="E413" t="s">
        <v>220</v>
      </c>
      <c r="F413">
        <v>5</v>
      </c>
      <c r="G413">
        <v>17.2</v>
      </c>
      <c r="H413">
        <f t="shared" si="195"/>
        <v>0.17199999999999999</v>
      </c>
      <c r="I413">
        <v>6.8</v>
      </c>
      <c r="J413">
        <v>1.6</v>
      </c>
      <c r="K413">
        <f t="shared" si="196"/>
        <v>2.3235273599999995E-2</v>
      </c>
      <c r="L413">
        <f>0.000084*(G413^1.894314*I413^0.808223+0.000031*G413^2)</f>
        <v>8.6619332743754204E-2</v>
      </c>
      <c r="O413">
        <f>L413*0.78*1.07</f>
        <v>7.2292495107937269E-2</v>
      </c>
      <c r="Q413">
        <f>O413*0.531</f>
        <v>3.8387314902314694E-2</v>
      </c>
      <c r="T413">
        <f>(L413*0.78*1.07)*(1+0.2)*0.531*3.67</f>
        <v>0.16905773482979389</v>
      </c>
    </row>
    <row r="414" spans="1:20" hidden="1" x14ac:dyDescent="0.3">
      <c r="A414" s="26">
        <v>2001</v>
      </c>
      <c r="B414">
        <v>7</v>
      </c>
      <c r="C414" t="s">
        <v>211</v>
      </c>
      <c r="D414">
        <v>35</v>
      </c>
      <c r="E414" t="s">
        <v>214</v>
      </c>
      <c r="F414">
        <v>1</v>
      </c>
      <c r="G414">
        <v>13.5</v>
      </c>
      <c r="H414">
        <f t="shared" si="195"/>
        <v>0.13500000000000001</v>
      </c>
      <c r="I414">
        <v>6</v>
      </c>
      <c r="J414">
        <v>1.2</v>
      </c>
      <c r="K414">
        <f t="shared" si="196"/>
        <v>1.4313915000000002E-2</v>
      </c>
      <c r="L414">
        <f>0.000081*(G414^1.864042*I414^0.850892+0.000027*G414^2)</f>
        <v>4.7599341842894174E-2</v>
      </c>
      <c r="O414">
        <f>L414*0.47*0.75</f>
        <v>1.6778767999620196E-2</v>
      </c>
      <c r="Q414">
        <f>O414*0.521</f>
        <v>8.7417381278021219E-3</v>
      </c>
      <c r="T414">
        <f>(L414*0.47*0.75)*(1+0.2)*0.521*3.67</f>
        <v>3.8498614714840541E-2</v>
      </c>
    </row>
    <row r="415" spans="1:20" hidden="1" x14ac:dyDescent="0.3">
      <c r="A415" s="26">
        <v>2001</v>
      </c>
      <c r="B415">
        <v>7</v>
      </c>
      <c r="C415" t="s">
        <v>211</v>
      </c>
      <c r="D415">
        <v>36</v>
      </c>
      <c r="E415" t="s">
        <v>216</v>
      </c>
      <c r="F415">
        <v>1</v>
      </c>
      <c r="G415">
        <v>10.5</v>
      </c>
      <c r="H415">
        <f t="shared" si="195"/>
        <v>0.105</v>
      </c>
      <c r="I415">
        <v>7.2</v>
      </c>
      <c r="J415">
        <v>3.6</v>
      </c>
      <c r="K415">
        <f t="shared" si="196"/>
        <v>8.659034999999999E-3</v>
      </c>
      <c r="L415">
        <f>0.000086*(G415^1.882935*I415^0.813269+0.000016*G415^2)</f>
        <v>3.585711165410517E-2</v>
      </c>
      <c r="O415">
        <f>L415*0.45*0.75</f>
        <v>1.2101775183260496E-2</v>
      </c>
      <c r="Q415">
        <f>O415*0.52</f>
        <v>6.2929230952954579E-3</v>
      </c>
      <c r="T415">
        <f>(L415*0.45*0.75)*(1+0.2)*0.52*3.67</f>
        <v>2.7714033311681194E-2</v>
      </c>
    </row>
    <row r="416" spans="1:20" hidden="1" x14ac:dyDescent="0.3">
      <c r="A416" s="26">
        <v>2001</v>
      </c>
      <c r="B416">
        <v>7</v>
      </c>
      <c r="C416" t="s">
        <v>211</v>
      </c>
      <c r="D416">
        <v>37</v>
      </c>
      <c r="E416" t="s">
        <v>220</v>
      </c>
      <c r="F416">
        <v>4</v>
      </c>
      <c r="G416">
        <v>8</v>
      </c>
      <c r="H416">
        <f t="shared" si="195"/>
        <v>0.08</v>
      </c>
      <c r="I416">
        <v>4.8</v>
      </c>
      <c r="J416">
        <v>0.4</v>
      </c>
      <c r="K416">
        <f t="shared" si="196"/>
        <v>5.0265600000000002E-3</v>
      </c>
      <c r="L416">
        <f t="shared" ref="L416:L417" si="205">0.000084*(G416^1.894314*I416^0.808223+0.000031*G416^2)</f>
        <v>1.5332566212400159E-2</v>
      </c>
      <c r="O416">
        <f>L416*0.78*1.07</f>
        <v>1.2796559760869174E-2</v>
      </c>
      <c r="Q416">
        <f t="shared" ref="Q416:Q417" si="206">O416*0.531</f>
        <v>6.7949732330215319E-3</v>
      </c>
      <c r="T416">
        <f>(L416*0.78*1.07)*(1+0.2)*0.531*3.67</f>
        <v>2.9925062118226823E-2</v>
      </c>
    </row>
    <row r="417" spans="1:20" hidden="1" x14ac:dyDescent="0.3">
      <c r="A417" s="26">
        <v>2001</v>
      </c>
      <c r="B417">
        <v>7</v>
      </c>
      <c r="C417" t="s">
        <v>211</v>
      </c>
      <c r="D417">
        <v>38</v>
      </c>
      <c r="E417" t="s">
        <v>220</v>
      </c>
      <c r="F417">
        <v>3</v>
      </c>
      <c r="G417">
        <v>7.5</v>
      </c>
      <c r="H417">
        <f t="shared" si="195"/>
        <v>7.4999999999999997E-2</v>
      </c>
      <c r="I417">
        <v>3.6</v>
      </c>
      <c r="J417">
        <v>0.4</v>
      </c>
      <c r="K417">
        <f t="shared" si="196"/>
        <v>4.4178749999999999E-3</v>
      </c>
      <c r="L417">
        <f t="shared" si="205"/>
        <v>1.0753317774763897E-2</v>
      </c>
      <c r="O417">
        <f>L417*0.78*1.07</f>
        <v>8.974719014817948E-3</v>
      </c>
      <c r="Q417">
        <f t="shared" si="206"/>
        <v>4.7655757968683311E-3</v>
      </c>
      <c r="T417">
        <f>(L417*0.78*1.07)*(1+0.2)*0.531*3.67</f>
        <v>2.0987595809408129E-2</v>
      </c>
    </row>
    <row r="418" spans="1:20" hidden="1" x14ac:dyDescent="0.3">
      <c r="A418" s="26">
        <v>2001</v>
      </c>
      <c r="B418">
        <v>7</v>
      </c>
      <c r="C418" t="s">
        <v>211</v>
      </c>
      <c r="D418">
        <v>39</v>
      </c>
      <c r="E418" t="s">
        <v>213</v>
      </c>
      <c r="F418">
        <v>5</v>
      </c>
      <c r="G418">
        <v>16</v>
      </c>
      <c r="H418">
        <f t="shared" si="195"/>
        <v>0.16</v>
      </c>
      <c r="I418">
        <v>11</v>
      </c>
      <c r="J418">
        <v>2.8</v>
      </c>
      <c r="K418">
        <f t="shared" si="196"/>
        <v>2.0106240000000001E-2</v>
      </c>
      <c r="L418">
        <f>0.000084*(G418^1.894314*I418^0.808223+0.000031*G418^2)</f>
        <v>0.11141425114665032</v>
      </c>
      <c r="O418">
        <f>L418*0.66*1.07</f>
        <v>7.8680744159764462E-2</v>
      </c>
      <c r="Q418">
        <f>O418*0.531</f>
        <v>4.1779475148834934E-2</v>
      </c>
      <c r="T418">
        <f>(L418*0.66*1.07)*(1+0.2)*0.531*3.67</f>
        <v>0.18399680855546904</v>
      </c>
    </row>
    <row r="419" spans="1:20" hidden="1" x14ac:dyDescent="0.3">
      <c r="A419" s="26">
        <v>2001</v>
      </c>
      <c r="B419">
        <v>7</v>
      </c>
      <c r="C419" t="s">
        <v>211</v>
      </c>
      <c r="D419">
        <v>40</v>
      </c>
      <c r="E419" t="s">
        <v>214</v>
      </c>
      <c r="F419">
        <v>3</v>
      </c>
      <c r="G419">
        <v>8.5</v>
      </c>
      <c r="H419">
        <f t="shared" si="195"/>
        <v>8.5000000000000006E-2</v>
      </c>
      <c r="I419">
        <v>5</v>
      </c>
      <c r="J419">
        <v>1.4</v>
      </c>
      <c r="K419">
        <f t="shared" si="196"/>
        <v>5.6745150000000006E-3</v>
      </c>
      <c r="L419">
        <f t="shared" ref="L419:L420" si="207">0.000081*(G419^1.864042*I419^0.850892+0.000027*G419^2)</f>
        <v>1.7207306914613429E-2</v>
      </c>
      <c r="O419">
        <f t="shared" ref="O419:O420" si="208">L419*0.47*0.75</f>
        <v>6.0655756874012333E-3</v>
      </c>
      <c r="Q419">
        <f t="shared" ref="Q419:Q420" si="209">O419*0.521</f>
        <v>3.1601649331360429E-3</v>
      </c>
      <c r="T419">
        <f t="shared" ref="T419:T420" si="210">(L419*0.47*0.75)*(1+0.2)*0.521*3.67</f>
        <v>1.391736636553113E-2</v>
      </c>
    </row>
    <row r="420" spans="1:20" hidden="1" x14ac:dyDescent="0.3">
      <c r="A420" s="26">
        <v>2001</v>
      </c>
      <c r="B420">
        <v>7</v>
      </c>
      <c r="C420" t="s">
        <v>211</v>
      </c>
      <c r="D420">
        <v>41</v>
      </c>
      <c r="E420" t="s">
        <v>214</v>
      </c>
      <c r="F420">
        <v>5</v>
      </c>
      <c r="G420">
        <v>8</v>
      </c>
      <c r="H420">
        <f t="shared" si="195"/>
        <v>0.08</v>
      </c>
      <c r="I420">
        <v>5.6</v>
      </c>
      <c r="J420">
        <v>1.6</v>
      </c>
      <c r="K420">
        <f t="shared" si="196"/>
        <v>5.0265600000000002E-3</v>
      </c>
      <c r="L420">
        <f t="shared" si="207"/>
        <v>1.6924407859330408E-2</v>
      </c>
      <c r="O420">
        <f t="shared" si="208"/>
        <v>5.965853770413968E-3</v>
      </c>
      <c r="Q420">
        <f t="shared" si="209"/>
        <v>3.1082098143856776E-3</v>
      </c>
      <c r="T420">
        <f t="shared" si="210"/>
        <v>1.3688556022554522E-2</v>
      </c>
    </row>
    <row r="421" spans="1:20" hidden="1" x14ac:dyDescent="0.3">
      <c r="A421" s="26">
        <v>2001</v>
      </c>
      <c r="B421">
        <v>7</v>
      </c>
      <c r="C421" t="s">
        <v>211</v>
      </c>
      <c r="D421">
        <v>42</v>
      </c>
      <c r="E421" t="s">
        <v>216</v>
      </c>
      <c r="F421">
        <v>3</v>
      </c>
      <c r="G421">
        <v>7.5</v>
      </c>
      <c r="H421">
        <f t="shared" si="195"/>
        <v>7.4999999999999997E-2</v>
      </c>
      <c r="I421">
        <v>3.6</v>
      </c>
      <c r="J421">
        <v>1.6</v>
      </c>
      <c r="K421">
        <f t="shared" si="196"/>
        <v>4.4178749999999999E-3</v>
      </c>
      <c r="L421">
        <f>0.000086*(G421^1.882935*I421^0.813269+0.000016*G421^2)</f>
        <v>1.082950518833114E-2</v>
      </c>
      <c r="O421">
        <f>L421*0.45*0.75</f>
        <v>3.6549580010617599E-3</v>
      </c>
      <c r="Q421">
        <f>O421*0.52</f>
        <v>1.9005781605521152E-3</v>
      </c>
      <c r="T421">
        <f>(L421*0.45*0.75)*(1+0.2)*0.52*3.67</f>
        <v>8.3701462190715146E-3</v>
      </c>
    </row>
    <row r="422" spans="1:20" hidden="1" x14ac:dyDescent="0.3">
      <c r="A422" s="26">
        <v>2001</v>
      </c>
      <c r="B422">
        <v>7</v>
      </c>
      <c r="C422" t="s">
        <v>211</v>
      </c>
      <c r="D422">
        <v>43</v>
      </c>
      <c r="E422" t="s">
        <v>213</v>
      </c>
      <c r="F422">
        <v>3</v>
      </c>
      <c r="G422">
        <v>7.5</v>
      </c>
      <c r="H422">
        <f t="shared" si="195"/>
        <v>7.4999999999999997E-2</v>
      </c>
      <c r="I422">
        <v>2.4</v>
      </c>
      <c r="J422">
        <v>1</v>
      </c>
      <c r="K422">
        <f t="shared" si="196"/>
        <v>4.4178749999999999E-3</v>
      </c>
      <c r="L422">
        <f t="shared" ref="L422:L424" si="211">0.000084*(G422^1.894314*I422^0.808223+0.000031*G422^2)</f>
        <v>7.7486093859776787E-3</v>
      </c>
      <c r="O422">
        <f>L422*0.66*1.07</f>
        <v>5.4720679483774371E-3</v>
      </c>
      <c r="Q422">
        <f t="shared" ref="Q422:Q424" si="212">O422*0.531</f>
        <v>2.9056680805884193E-3</v>
      </c>
      <c r="T422">
        <f>(L422*0.66*1.07)*(1+0.2)*0.531*3.67</f>
        <v>1.2796562226911397E-2</v>
      </c>
    </row>
    <row r="423" spans="1:20" hidden="1" x14ac:dyDescent="0.3">
      <c r="A423" s="26">
        <v>2001</v>
      </c>
      <c r="B423">
        <v>7</v>
      </c>
      <c r="C423" t="s">
        <v>211</v>
      </c>
      <c r="D423">
        <v>44</v>
      </c>
      <c r="E423" t="s">
        <v>213</v>
      </c>
      <c r="F423">
        <v>1</v>
      </c>
      <c r="G423">
        <v>8</v>
      </c>
      <c r="H423">
        <f t="shared" si="195"/>
        <v>0.08</v>
      </c>
      <c r="I423">
        <v>4.0999999999999996</v>
      </c>
      <c r="J423">
        <v>0.6</v>
      </c>
      <c r="K423">
        <f t="shared" si="196"/>
        <v>5.0265600000000002E-3</v>
      </c>
      <c r="L423">
        <f t="shared" si="211"/>
        <v>1.3498535736572179E-2</v>
      </c>
      <c r="O423">
        <f>L423*0.66*1.07</f>
        <v>9.5326659371672735E-3</v>
      </c>
      <c r="Q423">
        <f t="shared" si="212"/>
        <v>5.0618456126358229E-3</v>
      </c>
      <c r="T423">
        <f>(L423*0.66*1.07)*(1+0.2)*0.531*3.67</f>
        <v>2.2292368078048162E-2</v>
      </c>
    </row>
    <row r="424" spans="1:20" hidden="1" x14ac:dyDescent="0.3">
      <c r="A424" s="26">
        <v>2001</v>
      </c>
      <c r="B424">
        <v>7</v>
      </c>
      <c r="C424" t="s">
        <v>211</v>
      </c>
      <c r="D424">
        <v>45</v>
      </c>
      <c r="E424" t="s">
        <v>213</v>
      </c>
      <c r="F424">
        <v>5</v>
      </c>
      <c r="G424">
        <v>7.5</v>
      </c>
      <c r="H424">
        <f t="shared" si="195"/>
        <v>7.4999999999999997E-2</v>
      </c>
      <c r="I424">
        <v>3.8</v>
      </c>
      <c r="J424">
        <v>1</v>
      </c>
      <c r="K424">
        <f t="shared" si="196"/>
        <v>4.4178749999999999E-3</v>
      </c>
      <c r="L424">
        <f t="shared" si="211"/>
        <v>1.1233631895037384E-2</v>
      </c>
      <c r="O424">
        <f>L424*0.66*1.07</f>
        <v>7.933190844275401E-3</v>
      </c>
      <c r="Q424">
        <f t="shared" si="212"/>
        <v>4.2125243383102379E-3</v>
      </c>
      <c r="T424">
        <f>(L424*0.66*1.07)*(1+0.2)*0.531*3.67</f>
        <v>1.8551957185918289E-2</v>
      </c>
    </row>
    <row r="425" spans="1:20" hidden="1" x14ac:dyDescent="0.3">
      <c r="A425" s="26">
        <v>2001</v>
      </c>
      <c r="B425">
        <v>7</v>
      </c>
      <c r="C425" t="s">
        <v>211</v>
      </c>
      <c r="D425">
        <v>46</v>
      </c>
      <c r="E425" t="s">
        <v>219</v>
      </c>
      <c r="F425">
        <v>3</v>
      </c>
      <c r="G425">
        <v>10</v>
      </c>
      <c r="H425">
        <f t="shared" si="195"/>
        <v>0.1</v>
      </c>
      <c r="I425">
        <v>7</v>
      </c>
      <c r="J425">
        <v>1.4</v>
      </c>
      <c r="K425">
        <f t="shared" si="196"/>
        <v>7.8540000000000016E-3</v>
      </c>
      <c r="L425">
        <f>0.000084*(G425^1.894314*I425^0.808223+0.000034*G425^2)</f>
        <v>3.1741311485524025E-2</v>
      </c>
      <c r="O425">
        <f>L425*0.75*1.07</f>
        <v>2.5472402467133028E-2</v>
      </c>
      <c r="Q425">
        <f>O425*0.531</f>
        <v>1.3525845710047639E-2</v>
      </c>
      <c r="T425">
        <f>(L425*0.75*1.07)*(1+0.2)*0.531*3.67</f>
        <v>5.9567824507049796E-2</v>
      </c>
    </row>
    <row r="426" spans="1:20" hidden="1" x14ac:dyDescent="0.3">
      <c r="A426" s="26">
        <v>2001</v>
      </c>
      <c r="B426">
        <v>7</v>
      </c>
      <c r="C426" t="s">
        <v>211</v>
      </c>
      <c r="D426">
        <v>47</v>
      </c>
      <c r="E426" t="s">
        <v>213</v>
      </c>
      <c r="F426">
        <v>4</v>
      </c>
      <c r="G426">
        <v>7.5</v>
      </c>
      <c r="H426">
        <f t="shared" si="195"/>
        <v>7.4999999999999997E-2</v>
      </c>
      <c r="I426">
        <v>3.6</v>
      </c>
      <c r="J426">
        <v>1.2</v>
      </c>
      <c r="K426">
        <f t="shared" si="196"/>
        <v>4.4178749999999999E-3</v>
      </c>
      <c r="L426">
        <f>0.000084*(G426^1.894314*I426^0.808223+0.000031*G426^2)</f>
        <v>1.0753317774763897E-2</v>
      </c>
      <c r="O426">
        <f>L426*0.66*1.07</f>
        <v>7.593993012538265E-3</v>
      </c>
      <c r="Q426">
        <f>O426*0.531</f>
        <v>4.0324102896578187E-3</v>
      </c>
      <c r="T426">
        <f>(L426*0.66*1.07)*(1+0.2)*0.531*3.67</f>
        <v>1.7758734915653034E-2</v>
      </c>
    </row>
    <row r="427" spans="1:20" hidden="1" x14ac:dyDescent="0.3">
      <c r="A427" s="26">
        <v>2001</v>
      </c>
      <c r="B427">
        <v>7</v>
      </c>
      <c r="C427" t="s">
        <v>211</v>
      </c>
      <c r="D427">
        <v>48</v>
      </c>
      <c r="E427" t="s">
        <v>212</v>
      </c>
      <c r="F427">
        <v>1</v>
      </c>
      <c r="G427">
        <v>17.5</v>
      </c>
      <c r="H427">
        <f t="shared" si="195"/>
        <v>0.17499999999999999</v>
      </c>
      <c r="I427">
        <v>12</v>
      </c>
      <c r="J427">
        <v>8.6</v>
      </c>
      <c r="K427">
        <f t="shared" si="196"/>
        <v>2.4052874999999998E-2</v>
      </c>
      <c r="L427">
        <f>0.000062*(G427^1.947206*I427^0.894551+0.000039*G427^2)</f>
        <v>0.15073969508497589</v>
      </c>
      <c r="O427">
        <f>L427*0.47*0.75</f>
        <v>5.3135742517454003E-2</v>
      </c>
      <c r="Q427">
        <f>O427*0.52</f>
        <v>2.7630586109076084E-2</v>
      </c>
      <c r="T427">
        <f>(L427*0.47*0.75)*(1+0.2)*0.52*3.67</f>
        <v>0.12168510122437105</v>
      </c>
    </row>
    <row r="428" spans="1:20" hidden="1" x14ac:dyDescent="0.3">
      <c r="A428" s="26">
        <v>2001</v>
      </c>
      <c r="B428">
        <v>7</v>
      </c>
      <c r="C428" t="s">
        <v>211</v>
      </c>
      <c r="D428">
        <v>49</v>
      </c>
      <c r="E428" t="s">
        <v>219</v>
      </c>
      <c r="F428">
        <v>5</v>
      </c>
      <c r="G428">
        <v>12.5</v>
      </c>
      <c r="H428">
        <f t="shared" si="195"/>
        <v>0.125</v>
      </c>
      <c r="I428">
        <v>4.5999999999999996</v>
      </c>
      <c r="J428">
        <v>1</v>
      </c>
      <c r="K428">
        <f t="shared" si="196"/>
        <v>1.2271875E-2</v>
      </c>
      <c r="L428">
        <f>0.000084*(G428^1.894314*I428^0.808223+0.000034*G428^2)</f>
        <v>3.4501106266073597E-2</v>
      </c>
      <c r="O428">
        <f>L428*0.75*1.07</f>
        <v>2.7687137778524062E-2</v>
      </c>
      <c r="Q428">
        <f>O428*0.531</f>
        <v>1.4701870160396277E-2</v>
      </c>
      <c r="T428">
        <f>(L428*0.75*1.07)*(1+0.2)*0.531*3.67</f>
        <v>6.4747036186385193E-2</v>
      </c>
    </row>
    <row r="429" spans="1:20" hidden="1" x14ac:dyDescent="0.3">
      <c r="A429" s="26">
        <v>2001</v>
      </c>
      <c r="B429">
        <v>7</v>
      </c>
      <c r="C429" t="s">
        <v>211</v>
      </c>
      <c r="D429">
        <v>50</v>
      </c>
      <c r="E429" t="s">
        <v>213</v>
      </c>
      <c r="F429">
        <v>3</v>
      </c>
      <c r="G429">
        <v>12</v>
      </c>
      <c r="H429">
        <f t="shared" si="195"/>
        <v>0.12</v>
      </c>
      <c r="I429">
        <v>3.2</v>
      </c>
      <c r="J429">
        <v>0.8</v>
      </c>
      <c r="K429">
        <f t="shared" si="196"/>
        <v>1.130976E-2</v>
      </c>
      <c r="L429">
        <f>0.000084*(G429^1.894314*I429^0.808223+0.000031*G429^2)</f>
        <v>2.3815960307035089E-2</v>
      </c>
      <c r="O429">
        <f>L429*0.66*1.07</f>
        <v>1.6818831168828183E-2</v>
      </c>
      <c r="Q429">
        <f>O429*0.531</f>
        <v>8.9307993506477657E-3</v>
      </c>
      <c r="T429">
        <f>(L429*0.66*1.07)*(1+0.2)*0.531*3.67</f>
        <v>3.933124034025276E-2</v>
      </c>
    </row>
    <row r="430" spans="1:20" hidden="1" x14ac:dyDescent="0.3">
      <c r="A430" s="26">
        <v>2001</v>
      </c>
      <c r="B430">
        <v>7</v>
      </c>
      <c r="C430" t="s">
        <v>211</v>
      </c>
      <c r="D430">
        <v>51</v>
      </c>
      <c r="E430" t="s">
        <v>219</v>
      </c>
      <c r="F430">
        <v>3</v>
      </c>
      <c r="G430">
        <v>7.5</v>
      </c>
      <c r="H430">
        <f t="shared" si="195"/>
        <v>7.4999999999999997E-2</v>
      </c>
      <c r="I430">
        <v>2.4</v>
      </c>
      <c r="J430">
        <v>0.6</v>
      </c>
      <c r="K430">
        <f t="shared" si="196"/>
        <v>4.4178749999999999E-3</v>
      </c>
      <c r="L430">
        <f>0.000084*(G430^1.894314*I430^0.808223+0.000034*G430^2)</f>
        <v>7.7486235609776789E-3</v>
      </c>
      <c r="O430">
        <f>L430*0.75*1.07</f>
        <v>6.218270407684588E-3</v>
      </c>
      <c r="Q430">
        <f>O430*0.531</f>
        <v>3.3019015864805164E-3</v>
      </c>
      <c r="T430">
        <f>(L430*0.75*1.07)*(1+0.2)*0.531*3.67</f>
        <v>1.4541574586860192E-2</v>
      </c>
    </row>
    <row r="431" spans="1:20" hidden="1" x14ac:dyDescent="0.3">
      <c r="A431" s="26">
        <v>2001</v>
      </c>
      <c r="B431">
        <v>7</v>
      </c>
      <c r="C431" t="s">
        <v>211</v>
      </c>
      <c r="D431">
        <v>52</v>
      </c>
      <c r="E431" t="s">
        <v>212</v>
      </c>
      <c r="F431">
        <v>1</v>
      </c>
      <c r="G431">
        <v>28</v>
      </c>
      <c r="H431">
        <f t="shared" si="195"/>
        <v>0.28000000000000003</v>
      </c>
      <c r="I431">
        <v>14</v>
      </c>
      <c r="J431">
        <v>6</v>
      </c>
      <c r="K431">
        <f t="shared" si="196"/>
        <v>6.157536000000001E-2</v>
      </c>
      <c r="L431">
        <f t="shared" ref="L431:L432" si="213">0.000062*(G431^1.947206*I431^0.894551+0.000039*G431^2)</f>
        <v>0.43209414037731614</v>
      </c>
      <c r="O431">
        <f>L431*0.47*0.75</f>
        <v>0.15231318448300393</v>
      </c>
      <c r="Q431">
        <f t="shared" ref="Q431:Q432" si="214">O431*0.52</f>
        <v>7.9202855931162053E-2</v>
      </c>
      <c r="T431">
        <f>(L431*0.47*0.75)*(1+0.2)*0.52*3.67</f>
        <v>0.34880937752083763</v>
      </c>
    </row>
    <row r="432" spans="1:20" hidden="1" x14ac:dyDescent="0.3">
      <c r="A432" s="26">
        <v>2001</v>
      </c>
      <c r="B432">
        <v>7</v>
      </c>
      <c r="C432" t="s">
        <v>211</v>
      </c>
      <c r="D432">
        <v>53</v>
      </c>
      <c r="E432" t="s">
        <v>212</v>
      </c>
      <c r="F432">
        <v>5</v>
      </c>
      <c r="G432">
        <v>17.5</v>
      </c>
      <c r="H432">
        <f t="shared" si="195"/>
        <v>0.17499999999999999</v>
      </c>
      <c r="I432">
        <v>12</v>
      </c>
      <c r="J432">
        <v>8.6</v>
      </c>
      <c r="K432">
        <f t="shared" si="196"/>
        <v>2.4052874999999998E-2</v>
      </c>
      <c r="L432">
        <f t="shared" si="213"/>
        <v>0.15073969508497589</v>
      </c>
      <c r="O432">
        <f>L432*0.47*0.75</f>
        <v>5.3135742517454003E-2</v>
      </c>
      <c r="Q432">
        <f t="shared" si="214"/>
        <v>2.7630586109076084E-2</v>
      </c>
      <c r="T432">
        <f>(L432*0.47*0.75)*(1+0.2)*0.52*3.67</f>
        <v>0.12168510122437105</v>
      </c>
    </row>
    <row r="433" spans="1:20" hidden="1" x14ac:dyDescent="0.3">
      <c r="A433" s="26">
        <v>2001</v>
      </c>
      <c r="B433">
        <v>7</v>
      </c>
      <c r="C433" t="s">
        <v>211</v>
      </c>
      <c r="D433">
        <v>54</v>
      </c>
      <c r="E433" t="s">
        <v>216</v>
      </c>
      <c r="F433">
        <v>2</v>
      </c>
      <c r="G433">
        <v>19</v>
      </c>
      <c r="H433">
        <f t="shared" si="195"/>
        <v>0.19</v>
      </c>
      <c r="I433">
        <v>13.4</v>
      </c>
      <c r="J433">
        <v>2.4</v>
      </c>
      <c r="K433">
        <f t="shared" si="196"/>
        <v>2.835294E-2</v>
      </c>
      <c r="L433">
        <f>0.000086*(G433^1.882935*I433^0.813269+0.000016*G433^2)</f>
        <v>0.18153022398336727</v>
      </c>
      <c r="O433">
        <f>L433*0.45*0.75</f>
        <v>6.1266450594386457E-2</v>
      </c>
      <c r="Q433">
        <f>O433*0.52</f>
        <v>3.1858554309080959E-2</v>
      </c>
      <c r="T433">
        <f>(L433*0.45*0.75)*(1+0.2)*0.52*3.67</f>
        <v>0.14030507317719251</v>
      </c>
    </row>
    <row r="434" spans="1:20" hidden="1" x14ac:dyDescent="0.3">
      <c r="A434" s="26">
        <v>2001</v>
      </c>
      <c r="B434">
        <v>7</v>
      </c>
      <c r="C434" t="s">
        <v>211</v>
      </c>
      <c r="D434">
        <v>55</v>
      </c>
      <c r="E434" t="s">
        <v>213</v>
      </c>
      <c r="F434">
        <v>3</v>
      </c>
      <c r="G434">
        <v>11.1</v>
      </c>
      <c r="H434">
        <f t="shared" si="195"/>
        <v>0.111</v>
      </c>
      <c r="I434">
        <v>4</v>
      </c>
      <c r="J434">
        <v>1</v>
      </c>
      <c r="K434">
        <f t="shared" si="196"/>
        <v>9.6769134000000007E-3</v>
      </c>
      <c r="L434">
        <f>0.000084*(G434^1.894314*I434^0.808223+0.000031*G434^2)</f>
        <v>2.4606714724246474E-2</v>
      </c>
      <c r="O434">
        <f>L434*0.66*1.07</f>
        <v>1.7377261938262861E-2</v>
      </c>
      <c r="Q434">
        <f>O434*0.531</f>
        <v>9.2273260892175805E-3</v>
      </c>
      <c r="T434">
        <f>(L434*0.66*1.07)*(1+0.2)*0.531*3.67</f>
        <v>4.0637144096914213E-2</v>
      </c>
    </row>
    <row r="435" spans="1:20" hidden="1" x14ac:dyDescent="0.3">
      <c r="A435" s="26">
        <v>2001</v>
      </c>
      <c r="B435">
        <v>7</v>
      </c>
      <c r="C435" t="s">
        <v>211</v>
      </c>
      <c r="D435">
        <v>56</v>
      </c>
      <c r="E435" t="s">
        <v>212</v>
      </c>
      <c r="F435">
        <v>5</v>
      </c>
      <c r="G435">
        <v>16.5</v>
      </c>
      <c r="H435">
        <f t="shared" si="195"/>
        <v>0.16500000000000001</v>
      </c>
      <c r="I435">
        <v>12</v>
      </c>
      <c r="J435">
        <v>8</v>
      </c>
      <c r="K435">
        <f t="shared" si="196"/>
        <v>2.1382515000000001E-2</v>
      </c>
      <c r="L435">
        <f>0.000062*(G435^1.947206*I435^0.894551+0.000039*G435^2)</f>
        <v>0.13442143281183566</v>
      </c>
      <c r="O435">
        <f>L435*0.47*0.75</f>
        <v>4.7383555066172069E-2</v>
      </c>
      <c r="Q435">
        <f>O435*0.52</f>
        <v>2.4639448634409478E-2</v>
      </c>
      <c r="T435">
        <f>(L435*0.47*0.75)*(1+0.2)*0.52*3.67</f>
        <v>0.10851213178593933</v>
      </c>
    </row>
    <row r="436" spans="1:20" hidden="1" x14ac:dyDescent="0.3">
      <c r="A436" s="26">
        <v>2001</v>
      </c>
      <c r="B436">
        <v>7</v>
      </c>
      <c r="C436" t="s">
        <v>211</v>
      </c>
      <c r="D436">
        <v>57</v>
      </c>
      <c r="E436" t="s">
        <v>213</v>
      </c>
      <c r="F436">
        <v>3</v>
      </c>
      <c r="G436">
        <v>19.8</v>
      </c>
      <c r="H436">
        <f t="shared" si="195"/>
        <v>0.19800000000000001</v>
      </c>
      <c r="I436">
        <v>7</v>
      </c>
      <c r="J436">
        <v>1.4</v>
      </c>
      <c r="K436">
        <f t="shared" si="196"/>
        <v>3.0790821600000001E-2</v>
      </c>
      <c r="L436">
        <f>0.000084*(G436^1.894314*I436^0.808223+0.000031*G436^2)</f>
        <v>0.11577154046953535</v>
      </c>
      <c r="O436">
        <f>L436*0.66*1.07</f>
        <v>8.1757861879585864E-2</v>
      </c>
      <c r="Q436">
        <f>O436*0.531</f>
        <v>4.3413424658060099E-2</v>
      </c>
      <c r="T436">
        <f>(L436*0.66*1.07)*(1+0.2)*0.531*3.67</f>
        <v>0.19119272219409664</v>
      </c>
    </row>
    <row r="437" spans="1:20" hidden="1" x14ac:dyDescent="0.3">
      <c r="A437" s="26">
        <v>2001</v>
      </c>
      <c r="B437">
        <v>7</v>
      </c>
      <c r="C437" t="s">
        <v>211</v>
      </c>
      <c r="D437">
        <v>58</v>
      </c>
      <c r="E437" t="s">
        <v>212</v>
      </c>
      <c r="F437">
        <v>1</v>
      </c>
      <c r="G437">
        <v>34.1</v>
      </c>
      <c r="H437">
        <f t="shared" si="195"/>
        <v>0.34100000000000003</v>
      </c>
      <c r="I437">
        <v>13.4</v>
      </c>
      <c r="J437">
        <v>8.6</v>
      </c>
      <c r="K437">
        <f t="shared" si="196"/>
        <v>9.1327097400000015E-2</v>
      </c>
      <c r="L437">
        <f>0.000062*(G437^1.947206*I437^0.894551+0.000039*G437^2)</f>
        <v>0.609866726542593</v>
      </c>
      <c r="O437">
        <f>L437*0.47*0.75</f>
        <v>0.21497802110626402</v>
      </c>
      <c r="Q437">
        <f>O437*0.52</f>
        <v>0.1117885709752573</v>
      </c>
      <c r="T437">
        <f>(L437*0.47*0.75)*(1+0.2)*0.52*3.67</f>
        <v>0.4923168665750331</v>
      </c>
    </row>
    <row r="438" spans="1:20" hidden="1" x14ac:dyDescent="0.3">
      <c r="A438" s="26">
        <v>2001</v>
      </c>
      <c r="B438">
        <v>7</v>
      </c>
      <c r="C438" t="s">
        <v>211</v>
      </c>
      <c r="D438">
        <v>59</v>
      </c>
      <c r="E438" t="s">
        <v>220</v>
      </c>
      <c r="F438">
        <v>3</v>
      </c>
      <c r="G438">
        <v>9</v>
      </c>
      <c r="H438">
        <f t="shared" si="195"/>
        <v>0.09</v>
      </c>
      <c r="I438">
        <v>3.6</v>
      </c>
      <c r="J438">
        <v>1</v>
      </c>
      <c r="K438">
        <f t="shared" si="196"/>
        <v>6.3617399999999994E-3</v>
      </c>
      <c r="L438">
        <f>0.000084*(G438^1.894314*I438^0.808223+0.000031*G438^2)</f>
        <v>1.5189264261455896E-2</v>
      </c>
      <c r="O438">
        <f>L438*0.78*1.07</f>
        <v>1.2676959952611092E-2</v>
      </c>
      <c r="Q438">
        <f>O438*0.531</f>
        <v>6.7314657348364901E-3</v>
      </c>
      <c r="T438">
        <f>(L438*0.78*1.07)*(1+0.2)*0.531*3.67</f>
        <v>2.9645375096219905E-2</v>
      </c>
    </row>
    <row r="439" spans="1:20" hidden="1" x14ac:dyDescent="0.3">
      <c r="A439" s="26">
        <v>2001</v>
      </c>
      <c r="B439">
        <v>7</v>
      </c>
      <c r="C439" t="s">
        <v>211</v>
      </c>
      <c r="D439">
        <v>60</v>
      </c>
      <c r="E439" t="s">
        <v>213</v>
      </c>
      <c r="F439">
        <v>5</v>
      </c>
      <c r="G439">
        <v>7.5</v>
      </c>
      <c r="H439">
        <f t="shared" si="195"/>
        <v>7.4999999999999997E-2</v>
      </c>
      <c r="I439">
        <v>4.5999999999999996</v>
      </c>
      <c r="J439">
        <v>0.8</v>
      </c>
      <c r="K439">
        <f t="shared" si="196"/>
        <v>4.4178749999999999E-3</v>
      </c>
      <c r="L439">
        <f t="shared" ref="L439:L440" si="215">0.000084*(G439^1.894314*I439^0.808223+0.000031*G439^2)</f>
        <v>1.3109347134434606E-2</v>
      </c>
      <c r="O439">
        <f>L439*0.66*1.07</f>
        <v>9.2578209463377199E-3</v>
      </c>
      <c r="Q439">
        <f t="shared" ref="Q439:Q440" si="216">O439*0.531</f>
        <v>4.9159029225053297E-3</v>
      </c>
      <c r="T439">
        <f>(L439*0.66*1.07)*(1+0.2)*0.531*3.67</f>
        <v>2.1649636470713472E-2</v>
      </c>
    </row>
    <row r="440" spans="1:20" hidden="1" x14ac:dyDescent="0.3">
      <c r="A440" s="26">
        <v>2001</v>
      </c>
      <c r="B440">
        <v>7</v>
      </c>
      <c r="C440" t="s">
        <v>211</v>
      </c>
      <c r="D440">
        <v>61</v>
      </c>
      <c r="E440" t="s">
        <v>213</v>
      </c>
      <c r="F440">
        <v>3</v>
      </c>
      <c r="G440">
        <v>7.5</v>
      </c>
      <c r="H440">
        <f t="shared" si="195"/>
        <v>7.4999999999999997E-2</v>
      </c>
      <c r="I440">
        <v>3.6</v>
      </c>
      <c r="J440">
        <v>1</v>
      </c>
      <c r="K440">
        <f t="shared" si="196"/>
        <v>4.4178749999999999E-3</v>
      </c>
      <c r="L440">
        <f t="shared" si="215"/>
        <v>1.0753317774763897E-2</v>
      </c>
      <c r="O440">
        <f>L440*0.66*1.07</f>
        <v>7.593993012538265E-3</v>
      </c>
      <c r="Q440">
        <f t="shared" si="216"/>
        <v>4.0324102896578187E-3</v>
      </c>
      <c r="T440">
        <f>(L440*0.66*1.07)*(1+0.2)*0.531*3.67</f>
        <v>1.7758734915653034E-2</v>
      </c>
    </row>
    <row r="441" spans="1:20" hidden="1" x14ac:dyDescent="0.3">
      <c r="A441" s="26">
        <v>2001</v>
      </c>
      <c r="B441">
        <v>7</v>
      </c>
      <c r="C441" t="s">
        <v>211</v>
      </c>
      <c r="D441">
        <v>62</v>
      </c>
      <c r="E441" t="s">
        <v>220</v>
      </c>
      <c r="F441">
        <v>4</v>
      </c>
      <c r="G441">
        <v>12.5</v>
      </c>
      <c r="H441">
        <f t="shared" si="195"/>
        <v>0.125</v>
      </c>
      <c r="I441">
        <v>6.4</v>
      </c>
      <c r="J441">
        <v>1</v>
      </c>
      <c r="K441">
        <f t="shared" si="196"/>
        <v>1.2271875E-2</v>
      </c>
      <c r="L441">
        <f>0.000084*(G441^1.894314*I441^0.808223+0.000031*G441^2)</f>
        <v>4.5055560781142534E-2</v>
      </c>
      <c r="O441">
        <f>L441*0.78*1.07</f>
        <v>3.7603371027941569E-2</v>
      </c>
      <c r="Q441">
        <f>O441*0.531</f>
        <v>1.9967390015836976E-2</v>
      </c>
      <c r="T441">
        <f>(L441*0.78*1.07)*(1+0.2)*0.531*3.67</f>
        <v>8.7936385629746039E-2</v>
      </c>
    </row>
    <row r="442" spans="1:20" hidden="1" x14ac:dyDescent="0.3">
      <c r="A442" s="26">
        <v>2001</v>
      </c>
      <c r="B442">
        <v>7</v>
      </c>
      <c r="C442" t="s">
        <v>211</v>
      </c>
      <c r="D442">
        <v>63</v>
      </c>
      <c r="E442" t="s">
        <v>213</v>
      </c>
      <c r="F442">
        <v>5</v>
      </c>
      <c r="G442">
        <v>10</v>
      </c>
      <c r="H442">
        <f t="shared" si="195"/>
        <v>0.1</v>
      </c>
      <c r="I442">
        <v>6</v>
      </c>
      <c r="J442">
        <v>1.6</v>
      </c>
      <c r="K442">
        <f t="shared" si="196"/>
        <v>7.8540000000000016E-3</v>
      </c>
      <c r="L442">
        <f t="shared" ref="L442:L443" si="217">0.000084*(G442^1.894314*I442^0.808223+0.000031*G442^2)</f>
        <v>2.8023156985517932E-2</v>
      </c>
      <c r="O442">
        <f>L442*0.66*1.07</f>
        <v>1.9789953463172767E-2</v>
      </c>
      <c r="Q442">
        <f t="shared" ref="Q442:Q443" si="218">O442*0.531</f>
        <v>1.0508465288944739E-2</v>
      </c>
      <c r="T442">
        <f>(L442*0.66*1.07)*(1+0.2)*0.531*3.67</f>
        <v>4.6279281132512631E-2</v>
      </c>
    </row>
    <row r="443" spans="1:20" hidden="1" x14ac:dyDescent="0.3">
      <c r="A443" s="26">
        <v>2001</v>
      </c>
      <c r="B443">
        <v>7</v>
      </c>
      <c r="C443" t="s">
        <v>211</v>
      </c>
      <c r="D443">
        <v>64</v>
      </c>
      <c r="E443" t="s">
        <v>213</v>
      </c>
      <c r="F443">
        <v>3</v>
      </c>
      <c r="G443">
        <v>10.8</v>
      </c>
      <c r="H443">
        <f t="shared" si="195"/>
        <v>0.10800000000000001</v>
      </c>
      <c r="I443">
        <v>5.4</v>
      </c>
      <c r="J443">
        <v>1.6</v>
      </c>
      <c r="K443">
        <f t="shared" si="196"/>
        <v>9.1609056000000015E-3</v>
      </c>
      <c r="L443">
        <f t="shared" si="217"/>
        <v>2.9774898245457183E-2</v>
      </c>
      <c r="O443">
        <f>L443*0.66*1.07</f>
        <v>2.1027033140941866E-2</v>
      </c>
      <c r="Q443">
        <f t="shared" si="218"/>
        <v>1.1165354597840132E-2</v>
      </c>
      <c r="T443">
        <f>(L443*0.66*1.07)*(1+0.2)*0.531*3.67</f>
        <v>4.9172221648887932E-2</v>
      </c>
    </row>
    <row r="444" spans="1:20" hidden="1" x14ac:dyDescent="0.3">
      <c r="A444" s="26">
        <v>2001</v>
      </c>
      <c r="B444">
        <v>7</v>
      </c>
      <c r="C444" t="s">
        <v>211</v>
      </c>
      <c r="D444">
        <v>65</v>
      </c>
      <c r="E444" t="s">
        <v>214</v>
      </c>
      <c r="F444">
        <v>1</v>
      </c>
      <c r="G444">
        <v>14</v>
      </c>
      <c r="H444">
        <f t="shared" si="195"/>
        <v>0.14000000000000001</v>
      </c>
      <c r="I444">
        <v>6.8</v>
      </c>
      <c r="J444">
        <v>0.4</v>
      </c>
      <c r="K444">
        <f t="shared" si="196"/>
        <v>1.5393840000000002E-2</v>
      </c>
      <c r="L444">
        <f t="shared" ref="L444:L445" si="219">0.000081*(G444^1.864042*I444^0.850892+0.000027*G444^2)</f>
        <v>5.6662309762557525E-2</v>
      </c>
      <c r="O444">
        <f t="shared" ref="O444:O445" si="220">L444*0.47*0.75</f>
        <v>1.9973464191301527E-2</v>
      </c>
      <c r="Q444">
        <f t="shared" ref="Q444:Q445" si="221">O444*0.521</f>
        <v>1.0406174843668096E-2</v>
      </c>
      <c r="T444">
        <f t="shared" ref="T444:T445" si="222">(L444*0.47*0.75)*(1+0.2)*0.521*3.67</f>
        <v>4.5828794011514296E-2</v>
      </c>
    </row>
    <row r="445" spans="1:20" hidden="1" x14ac:dyDescent="0.3">
      <c r="A445" s="26">
        <v>2001</v>
      </c>
      <c r="B445">
        <v>7</v>
      </c>
      <c r="C445" t="s">
        <v>211</v>
      </c>
      <c r="D445">
        <v>66</v>
      </c>
      <c r="E445" t="s">
        <v>214</v>
      </c>
      <c r="F445">
        <v>3</v>
      </c>
      <c r="G445">
        <v>7.5</v>
      </c>
      <c r="H445">
        <f t="shared" si="195"/>
        <v>7.4999999999999997E-2</v>
      </c>
      <c r="I445">
        <v>4.5999999999999996</v>
      </c>
      <c r="J445">
        <v>0.4</v>
      </c>
      <c r="K445">
        <f t="shared" si="196"/>
        <v>4.4178749999999999E-3</v>
      </c>
      <c r="L445">
        <f t="shared" si="219"/>
        <v>1.2693328287739674E-2</v>
      </c>
      <c r="O445">
        <f t="shared" si="220"/>
        <v>4.4743982214282343E-3</v>
      </c>
      <c r="Q445">
        <f t="shared" si="221"/>
        <v>2.3311614733641101E-3</v>
      </c>
      <c r="T445">
        <f t="shared" si="222"/>
        <v>1.0266435128695541E-2</v>
      </c>
    </row>
    <row r="446" spans="1:20" hidden="1" x14ac:dyDescent="0.3">
      <c r="A446" s="26">
        <v>2001</v>
      </c>
      <c r="B446">
        <v>7</v>
      </c>
      <c r="C446" t="s">
        <v>211</v>
      </c>
      <c r="D446">
        <v>67</v>
      </c>
      <c r="E446" t="s">
        <v>216</v>
      </c>
      <c r="F446">
        <v>1</v>
      </c>
      <c r="G446">
        <v>18.5</v>
      </c>
      <c r="H446">
        <f t="shared" ref="H446:H509" si="223">G446/100</f>
        <v>0.185</v>
      </c>
      <c r="I446">
        <v>9.8000000000000007</v>
      </c>
      <c r="J446">
        <v>3.8</v>
      </c>
      <c r="K446">
        <f t="shared" ref="K446:K509" si="224">0.7854*H446^2</f>
        <v>2.6880314999999998E-2</v>
      </c>
      <c r="L446">
        <f>0.000086*(G446^1.882935*I446^0.813269+0.000016*G446^2)</f>
        <v>0.13385525229583695</v>
      </c>
      <c r="O446">
        <f>L446*0.45*0.75</f>
        <v>4.5176147649844969E-2</v>
      </c>
      <c r="Q446">
        <f>O446*0.52</f>
        <v>2.3491596777919385E-2</v>
      </c>
      <c r="T446">
        <f>(L446*0.45*0.75)*(1+0.2)*0.52*3.67</f>
        <v>0.10345699220995697</v>
      </c>
    </row>
    <row r="447" spans="1:20" hidden="1" x14ac:dyDescent="0.3">
      <c r="A447" s="26">
        <v>2001</v>
      </c>
      <c r="B447">
        <v>7</v>
      </c>
      <c r="C447" t="s">
        <v>211</v>
      </c>
      <c r="D447">
        <v>68</v>
      </c>
      <c r="E447" t="s">
        <v>213</v>
      </c>
      <c r="F447">
        <v>5</v>
      </c>
      <c r="G447">
        <v>11.5</v>
      </c>
      <c r="H447">
        <f t="shared" si="223"/>
        <v>0.115</v>
      </c>
      <c r="I447">
        <v>5.2</v>
      </c>
      <c r="J447">
        <v>1.4</v>
      </c>
      <c r="K447">
        <f t="shared" si="224"/>
        <v>1.0386915E-2</v>
      </c>
      <c r="L447">
        <f t="shared" ref="L447:L452" si="225">0.000084*(G447^1.894314*I447^0.808223+0.000031*G447^2)</f>
        <v>3.252887346038516E-2</v>
      </c>
      <c r="O447">
        <f t="shared" ref="O447:O452" si="226">L447*0.66*1.07</f>
        <v>2.2971890437724001E-2</v>
      </c>
      <c r="Q447">
        <f t="shared" ref="Q447:Q452" si="227">O447*0.531</f>
        <v>1.2198073822431446E-2</v>
      </c>
      <c r="T447">
        <f t="shared" ref="T447:T452" si="228">(L447*0.66*1.07)*(1+0.2)*0.531*3.67</f>
        <v>5.3720317113988086E-2</v>
      </c>
    </row>
    <row r="448" spans="1:20" s="13" customFormat="1" hidden="1" x14ac:dyDescent="0.3">
      <c r="A448" s="26">
        <v>2001</v>
      </c>
      <c r="B448" s="13">
        <v>7</v>
      </c>
      <c r="C448" s="13" t="s">
        <v>211</v>
      </c>
      <c r="D448" s="13">
        <v>69</v>
      </c>
      <c r="E448" s="13" t="s">
        <v>213</v>
      </c>
      <c r="F448" s="13">
        <v>7</v>
      </c>
      <c r="G448" s="13">
        <v>8.5</v>
      </c>
      <c r="H448">
        <f t="shared" si="223"/>
        <v>8.5000000000000006E-2</v>
      </c>
      <c r="I448" s="13">
        <v>1.6</v>
      </c>
      <c r="J448" s="13">
        <v>0</v>
      </c>
      <c r="K448">
        <f t="shared" si="224"/>
        <v>5.6745150000000006E-3</v>
      </c>
      <c r="L448">
        <f t="shared" si="225"/>
        <v>7.0774462308890772E-3</v>
      </c>
      <c r="M448"/>
      <c r="N448"/>
      <c r="O448">
        <f t="shared" si="226"/>
        <v>4.9980925282538669E-3</v>
      </c>
      <c r="P448"/>
      <c r="Q448">
        <f t="shared" si="227"/>
        <v>2.6539871325028034E-3</v>
      </c>
      <c r="R448"/>
      <c r="S448"/>
      <c r="T448">
        <f t="shared" si="228"/>
        <v>1.1688159331542346E-2</v>
      </c>
    </row>
    <row r="449" spans="1:20" hidden="1" x14ac:dyDescent="0.3">
      <c r="A449" s="26">
        <v>2001</v>
      </c>
      <c r="B449">
        <v>7</v>
      </c>
      <c r="C449" t="s">
        <v>211</v>
      </c>
      <c r="D449">
        <v>70</v>
      </c>
      <c r="E449" t="s">
        <v>213</v>
      </c>
      <c r="F449">
        <v>3</v>
      </c>
      <c r="G449">
        <v>7.5</v>
      </c>
      <c r="H449">
        <f t="shared" si="223"/>
        <v>7.4999999999999997E-2</v>
      </c>
      <c r="I449">
        <v>3.6</v>
      </c>
      <c r="J449">
        <v>1</v>
      </c>
      <c r="K449">
        <f t="shared" si="224"/>
        <v>4.4178749999999999E-3</v>
      </c>
      <c r="L449">
        <f t="shared" si="225"/>
        <v>1.0753317774763897E-2</v>
      </c>
      <c r="O449">
        <f t="shared" si="226"/>
        <v>7.593993012538265E-3</v>
      </c>
      <c r="Q449">
        <f t="shared" si="227"/>
        <v>4.0324102896578187E-3</v>
      </c>
      <c r="T449">
        <f t="shared" si="228"/>
        <v>1.7758734915653034E-2</v>
      </c>
    </row>
    <row r="450" spans="1:20" hidden="1" x14ac:dyDescent="0.3">
      <c r="A450" s="26">
        <v>2001</v>
      </c>
      <c r="B450">
        <v>7</v>
      </c>
      <c r="C450" t="s">
        <v>211</v>
      </c>
      <c r="D450">
        <v>71</v>
      </c>
      <c r="E450" t="s">
        <v>213</v>
      </c>
      <c r="F450">
        <v>1</v>
      </c>
      <c r="G450">
        <v>8</v>
      </c>
      <c r="H450">
        <f t="shared" si="223"/>
        <v>0.08</v>
      </c>
      <c r="I450">
        <v>4.4000000000000004</v>
      </c>
      <c r="J450">
        <v>1</v>
      </c>
      <c r="K450">
        <f t="shared" si="224"/>
        <v>5.0265600000000002E-3</v>
      </c>
      <c r="L450">
        <f t="shared" si="225"/>
        <v>1.4291361626965022E-2</v>
      </c>
      <c r="O450">
        <f t="shared" si="226"/>
        <v>1.0092559580962699E-2</v>
      </c>
      <c r="Q450">
        <f t="shared" si="227"/>
        <v>5.3591491374911935E-3</v>
      </c>
      <c r="T450">
        <f t="shared" si="228"/>
        <v>2.3601692801511212E-2</v>
      </c>
    </row>
    <row r="451" spans="1:20" hidden="1" x14ac:dyDescent="0.3">
      <c r="A451" s="26">
        <v>2001</v>
      </c>
      <c r="B451">
        <v>7</v>
      </c>
      <c r="C451" t="s">
        <v>211</v>
      </c>
      <c r="D451">
        <v>72</v>
      </c>
      <c r="E451" t="s">
        <v>213</v>
      </c>
      <c r="F451">
        <v>3</v>
      </c>
      <c r="G451">
        <v>12</v>
      </c>
      <c r="H451">
        <f t="shared" si="223"/>
        <v>0.12</v>
      </c>
      <c r="I451">
        <v>3.2</v>
      </c>
      <c r="J451">
        <v>1.2</v>
      </c>
      <c r="K451">
        <f t="shared" si="224"/>
        <v>1.130976E-2</v>
      </c>
      <c r="L451">
        <f t="shared" si="225"/>
        <v>2.3815960307035089E-2</v>
      </c>
      <c r="O451">
        <f t="shared" si="226"/>
        <v>1.6818831168828183E-2</v>
      </c>
      <c r="Q451">
        <f t="shared" si="227"/>
        <v>8.9307993506477657E-3</v>
      </c>
      <c r="T451">
        <f t="shared" si="228"/>
        <v>3.933124034025276E-2</v>
      </c>
    </row>
    <row r="452" spans="1:20" hidden="1" x14ac:dyDescent="0.3">
      <c r="A452" s="26">
        <v>2001</v>
      </c>
      <c r="B452">
        <v>7</v>
      </c>
      <c r="C452" t="s">
        <v>211</v>
      </c>
      <c r="D452">
        <v>73</v>
      </c>
      <c r="E452" t="s">
        <v>213</v>
      </c>
      <c r="F452">
        <v>5</v>
      </c>
      <c r="G452">
        <v>12.5</v>
      </c>
      <c r="H452">
        <f t="shared" si="223"/>
        <v>0.125</v>
      </c>
      <c r="I452">
        <v>4.5999999999999996</v>
      </c>
      <c r="J452">
        <v>1.4</v>
      </c>
      <c r="K452">
        <f t="shared" si="224"/>
        <v>1.2271875E-2</v>
      </c>
      <c r="L452">
        <f t="shared" si="225"/>
        <v>3.4501066891073601E-2</v>
      </c>
      <c r="O452">
        <f t="shared" si="226"/>
        <v>2.4364653438476179E-2</v>
      </c>
      <c r="Q452">
        <f t="shared" si="227"/>
        <v>1.2937630975830852E-2</v>
      </c>
      <c r="T452">
        <f t="shared" si="228"/>
        <v>5.6977326817559071E-2</v>
      </c>
    </row>
    <row r="453" spans="1:20" hidden="1" x14ac:dyDescent="0.3">
      <c r="A453" s="26">
        <v>2001</v>
      </c>
      <c r="B453">
        <v>7</v>
      </c>
      <c r="C453" t="s">
        <v>211</v>
      </c>
      <c r="D453">
        <v>74</v>
      </c>
      <c r="E453" t="s">
        <v>212</v>
      </c>
      <c r="F453">
        <v>1</v>
      </c>
      <c r="G453">
        <v>23</v>
      </c>
      <c r="H453">
        <f t="shared" si="223"/>
        <v>0.23</v>
      </c>
      <c r="I453">
        <v>12</v>
      </c>
      <c r="J453">
        <v>5.6</v>
      </c>
      <c r="K453">
        <f t="shared" si="224"/>
        <v>4.154766E-2</v>
      </c>
      <c r="L453">
        <f>0.000062*(G453^1.947206*I453^0.894551+0.000039*G453^2)</f>
        <v>0.25664991779079327</v>
      </c>
      <c r="O453">
        <f>L453*0.47*0.75</f>
        <v>9.0469096021254622E-2</v>
      </c>
      <c r="Q453">
        <f>O453*0.52</f>
        <v>4.7043929931052407E-2</v>
      </c>
      <c r="T453">
        <f>(L453*0.47*0.75)*(1+0.2)*0.52*3.67</f>
        <v>0.20718146741635479</v>
      </c>
    </row>
    <row r="454" spans="1:20" s="13" customFormat="1" hidden="1" x14ac:dyDescent="0.3">
      <c r="A454" s="26">
        <v>2001</v>
      </c>
      <c r="B454" s="13">
        <v>7</v>
      </c>
      <c r="C454" s="13" t="s">
        <v>211</v>
      </c>
      <c r="D454" s="13">
        <v>75</v>
      </c>
      <c r="E454" s="13" t="s">
        <v>213</v>
      </c>
      <c r="F454" s="13">
        <v>7</v>
      </c>
      <c r="G454" s="13">
        <v>12.5</v>
      </c>
      <c r="H454">
        <f t="shared" si="223"/>
        <v>0.125</v>
      </c>
      <c r="I454" s="13">
        <v>5</v>
      </c>
      <c r="J454" s="13">
        <v>0</v>
      </c>
      <c r="K454">
        <f t="shared" si="224"/>
        <v>1.2271875E-2</v>
      </c>
      <c r="L454">
        <f>0.000084*(G454^1.894314*I454^0.808223+0.000031*G454^2)</f>
        <v>3.6906231550594561E-2</v>
      </c>
      <c r="M454"/>
      <c r="N454"/>
      <c r="O454">
        <f>L454*0.66*1.07</f>
        <v>2.606318072102988E-2</v>
      </c>
      <c r="P454"/>
      <c r="Q454">
        <f>O454*0.531</f>
        <v>1.3839548962866866E-2</v>
      </c>
      <c r="R454"/>
      <c r="S454"/>
      <c r="T454">
        <f>(L454*0.66*1.07)*(1+0.2)*0.531*3.67</f>
        <v>6.0949373632465678E-2</v>
      </c>
    </row>
    <row r="455" spans="1:20" hidden="1" x14ac:dyDescent="0.3">
      <c r="A455" s="26">
        <v>2001</v>
      </c>
      <c r="B455">
        <v>8</v>
      </c>
      <c r="C455" t="s">
        <v>211</v>
      </c>
      <c r="D455">
        <v>1</v>
      </c>
      <c r="E455" t="s">
        <v>212</v>
      </c>
      <c r="F455">
        <v>1</v>
      </c>
      <c r="G455">
        <v>20.5</v>
      </c>
      <c r="H455">
        <f t="shared" si="223"/>
        <v>0.20499999999999999</v>
      </c>
      <c r="I455">
        <v>11.6</v>
      </c>
      <c r="J455">
        <v>5.4</v>
      </c>
      <c r="K455">
        <f t="shared" si="224"/>
        <v>3.3006434999999994E-2</v>
      </c>
      <c r="L455">
        <f>0.000062*(G455^1.947206*I455^0.894551+0.000039*G455^2)</f>
        <v>0.1990035641190129</v>
      </c>
      <c r="O455">
        <f>L455*0.47*0.75</f>
        <v>7.0148756351952044E-2</v>
      </c>
      <c r="Q455">
        <f>O455*0.52</f>
        <v>3.6477353303015062E-2</v>
      </c>
      <c r="T455">
        <f>(L455*0.47*0.75)*(1+0.2)*0.52*3.67</f>
        <v>0.16064626394647835</v>
      </c>
    </row>
    <row r="456" spans="1:20" hidden="1" x14ac:dyDescent="0.3">
      <c r="A456" s="26">
        <v>2001</v>
      </c>
      <c r="B456">
        <v>8</v>
      </c>
      <c r="C456" t="s">
        <v>211</v>
      </c>
      <c r="D456">
        <v>2</v>
      </c>
      <c r="E456" t="s">
        <v>213</v>
      </c>
      <c r="F456">
        <v>3</v>
      </c>
      <c r="G456">
        <v>8</v>
      </c>
      <c r="H456">
        <f t="shared" si="223"/>
        <v>0.08</v>
      </c>
      <c r="I456">
        <v>3</v>
      </c>
      <c r="J456">
        <v>1</v>
      </c>
      <c r="K456">
        <f t="shared" si="224"/>
        <v>5.0265600000000002E-3</v>
      </c>
      <c r="L456">
        <f>0.000084*(G456^1.894314*I456^0.808223+0.000031*G456^2)</f>
        <v>1.0486789858344912E-2</v>
      </c>
      <c r="O456">
        <f>L456*0.66*1.07</f>
        <v>7.4057709979631781E-3</v>
      </c>
      <c r="Q456">
        <f>O456*0.531</f>
        <v>3.9324643999184474E-3</v>
      </c>
      <c r="T456">
        <f>(L456*0.66*1.07)*(1+0.2)*0.531*3.67</f>
        <v>1.7318573217240844E-2</v>
      </c>
    </row>
    <row r="457" spans="1:20" hidden="1" x14ac:dyDescent="0.3">
      <c r="A457" s="26">
        <v>2001</v>
      </c>
      <c r="B457">
        <v>8</v>
      </c>
      <c r="C457" t="s">
        <v>211</v>
      </c>
      <c r="D457">
        <v>3</v>
      </c>
      <c r="E457" t="s">
        <v>212</v>
      </c>
      <c r="F457">
        <v>4</v>
      </c>
      <c r="G457">
        <v>27.8</v>
      </c>
      <c r="H457">
        <f t="shared" si="223"/>
        <v>0.27800000000000002</v>
      </c>
      <c r="I457">
        <v>12</v>
      </c>
      <c r="J457">
        <v>5.8</v>
      </c>
      <c r="K457">
        <f t="shared" si="224"/>
        <v>6.0698853600000012E-2</v>
      </c>
      <c r="L457">
        <f>0.000062*(G457^1.947206*I457^0.894551+0.000039*G457^2)</f>
        <v>0.37121817342972468</v>
      </c>
      <c r="O457">
        <f>L457*0.47*0.75</f>
        <v>0.13085440613397795</v>
      </c>
      <c r="Q457">
        <f>O457*0.52</f>
        <v>6.8044291189668538E-2</v>
      </c>
      <c r="T457">
        <f>(L457*0.47*0.75)*(1+0.2)*0.52*3.67</f>
        <v>0.29966705839930019</v>
      </c>
    </row>
    <row r="458" spans="1:20" hidden="1" x14ac:dyDescent="0.3">
      <c r="A458" s="26">
        <v>2001</v>
      </c>
      <c r="B458">
        <v>8</v>
      </c>
      <c r="C458" t="s">
        <v>211</v>
      </c>
      <c r="D458">
        <v>4</v>
      </c>
      <c r="E458" t="s">
        <v>213</v>
      </c>
      <c r="F458">
        <v>3</v>
      </c>
      <c r="G458">
        <v>8</v>
      </c>
      <c r="H458">
        <f t="shared" si="223"/>
        <v>0.08</v>
      </c>
      <c r="I458">
        <v>4</v>
      </c>
      <c r="J458">
        <v>1.2</v>
      </c>
      <c r="K458">
        <f t="shared" si="224"/>
        <v>5.0265600000000002E-3</v>
      </c>
      <c r="L458">
        <f>0.000084*(G458^1.894314*I458^0.808223+0.000031*G458^2)</f>
        <v>1.3231817251035049E-2</v>
      </c>
      <c r="O458">
        <f>L458*0.66*1.07</f>
        <v>9.3443093426809534E-3</v>
      </c>
      <c r="Q458">
        <f>O458*0.531</f>
        <v>4.9618282609635864E-3</v>
      </c>
      <c r="T458">
        <f>(L458*0.66*1.07)*(1+0.2)*0.531*3.67</f>
        <v>2.1851891661283634E-2</v>
      </c>
    </row>
    <row r="459" spans="1:20" hidden="1" x14ac:dyDescent="0.3">
      <c r="A459" s="26">
        <v>2001</v>
      </c>
      <c r="B459">
        <v>8</v>
      </c>
      <c r="C459" t="s">
        <v>211</v>
      </c>
      <c r="D459">
        <v>5</v>
      </c>
      <c r="E459" t="s">
        <v>212</v>
      </c>
      <c r="F459">
        <v>5</v>
      </c>
      <c r="G459">
        <v>13</v>
      </c>
      <c r="H459">
        <f t="shared" si="223"/>
        <v>0.13</v>
      </c>
      <c r="I459">
        <v>8.6</v>
      </c>
      <c r="J459">
        <v>6.2</v>
      </c>
      <c r="K459">
        <f t="shared" si="224"/>
        <v>1.3273260000000002E-2</v>
      </c>
      <c r="L459">
        <f>0.000062*(G459^1.947206*I459^0.894551+0.000039*G459^2)</f>
        <v>6.2723202206222461E-2</v>
      </c>
      <c r="O459">
        <f>L459*0.47*0.75</f>
        <v>2.2109928777693418E-2</v>
      </c>
      <c r="Q459">
        <f>O459*0.52</f>
        <v>1.1497162964400577E-2</v>
      </c>
      <c r="T459">
        <f>(L459*0.47*0.75)*(1+0.2)*0.52*3.67</f>
        <v>5.0633505695220148E-2</v>
      </c>
    </row>
    <row r="460" spans="1:20" hidden="1" x14ac:dyDescent="0.3">
      <c r="A460" s="26">
        <v>2001</v>
      </c>
      <c r="B460">
        <v>8</v>
      </c>
      <c r="C460" t="s">
        <v>211</v>
      </c>
      <c r="D460">
        <v>6</v>
      </c>
      <c r="E460" t="s">
        <v>217</v>
      </c>
      <c r="F460">
        <v>2</v>
      </c>
      <c r="G460">
        <v>11.5</v>
      </c>
      <c r="H460">
        <f t="shared" si="223"/>
        <v>0.115</v>
      </c>
      <c r="I460">
        <v>5.6</v>
      </c>
      <c r="J460">
        <v>1</v>
      </c>
      <c r="K460">
        <f t="shared" si="224"/>
        <v>1.0386915E-2</v>
      </c>
      <c r="L460">
        <f t="shared" ref="L460:L461" si="229">0.000059*(G460^1.965295*I460^0.892133+0.000019*G460^2)</f>
        <v>3.3336602319061714E-2</v>
      </c>
      <c r="O460">
        <f>L460*0.47*0.75</f>
        <v>1.1751152317469253E-2</v>
      </c>
      <c r="Q460">
        <f t="shared" ref="Q460:Q461" si="230">O460*0.52</f>
        <v>6.1105992050840118E-3</v>
      </c>
      <c r="T460">
        <f>(L460*0.47*0.75)*(1+0.2)*0.52*3.67</f>
        <v>2.6911078899189988E-2</v>
      </c>
    </row>
    <row r="461" spans="1:20" hidden="1" x14ac:dyDescent="0.3">
      <c r="A461" s="26">
        <v>2001</v>
      </c>
      <c r="B461">
        <v>8</v>
      </c>
      <c r="C461" t="s">
        <v>211</v>
      </c>
      <c r="D461">
        <v>7</v>
      </c>
      <c r="E461" t="s">
        <v>217</v>
      </c>
      <c r="F461">
        <v>1</v>
      </c>
      <c r="G461">
        <v>22.8</v>
      </c>
      <c r="H461">
        <f t="shared" si="223"/>
        <v>0.22800000000000001</v>
      </c>
      <c r="I461">
        <v>12</v>
      </c>
      <c r="J461">
        <v>5.8</v>
      </c>
      <c r="K461">
        <f t="shared" si="224"/>
        <v>4.08282336E-2</v>
      </c>
      <c r="L461">
        <f t="shared" si="229"/>
        <v>0.25256244976942011</v>
      </c>
      <c r="O461">
        <f>L461*0.47*0.75</f>
        <v>8.9028263543720579E-2</v>
      </c>
      <c r="Q461">
        <f t="shared" si="230"/>
        <v>4.62946970427347E-2</v>
      </c>
      <c r="T461">
        <f>(L461*0.47*0.75)*(1+0.2)*0.52*3.67</f>
        <v>0.20388184577620361</v>
      </c>
    </row>
    <row r="462" spans="1:20" hidden="1" x14ac:dyDescent="0.3">
      <c r="A462" s="26">
        <v>2001</v>
      </c>
      <c r="B462">
        <v>8</v>
      </c>
      <c r="C462" t="s">
        <v>211</v>
      </c>
      <c r="D462">
        <v>8</v>
      </c>
      <c r="E462" t="s">
        <v>213</v>
      </c>
      <c r="F462">
        <v>3</v>
      </c>
      <c r="G462">
        <v>20</v>
      </c>
      <c r="H462">
        <f t="shared" si="223"/>
        <v>0.2</v>
      </c>
      <c r="I462">
        <v>4.2</v>
      </c>
      <c r="J462">
        <v>1.4</v>
      </c>
      <c r="K462">
        <f t="shared" si="224"/>
        <v>3.1416000000000006E-2</v>
      </c>
      <c r="L462">
        <f>0.000084*(G462^1.894314*I462^0.808223+0.000031*G462^2)</f>
        <v>7.8085217748988231E-2</v>
      </c>
      <c r="O462">
        <f>L462*0.66*1.07</f>
        <v>5.5143780774335495E-2</v>
      </c>
      <c r="Q462">
        <f>O462*0.531</f>
        <v>2.9281347591172149E-2</v>
      </c>
      <c r="T462">
        <f>(L462*0.66*1.07)*(1+0.2)*0.531*3.67</f>
        <v>0.12895505479152214</v>
      </c>
    </row>
    <row r="463" spans="1:20" hidden="1" x14ac:dyDescent="0.3">
      <c r="A463" s="26">
        <v>2001</v>
      </c>
      <c r="B463">
        <v>8</v>
      </c>
      <c r="C463" t="s">
        <v>211</v>
      </c>
      <c r="D463">
        <v>9</v>
      </c>
      <c r="E463" t="s">
        <v>219</v>
      </c>
      <c r="F463">
        <v>5</v>
      </c>
      <c r="G463">
        <v>9</v>
      </c>
      <c r="H463">
        <f t="shared" si="223"/>
        <v>0.09</v>
      </c>
      <c r="I463">
        <v>4.8</v>
      </c>
      <c r="J463">
        <v>1.4</v>
      </c>
      <c r="K463">
        <f t="shared" si="224"/>
        <v>6.3617399999999994E-3</v>
      </c>
      <c r="L463">
        <f>0.000084*(G463^1.894314*I463^0.808223+0.000034*G463^2)</f>
        <v>1.9165242107592066E-2</v>
      </c>
      <c r="O463">
        <f>L463*0.75*1.07</f>
        <v>1.5380106791342635E-2</v>
      </c>
      <c r="Q463">
        <f>O463*0.531</f>
        <v>8.1668367062029401E-3</v>
      </c>
      <c r="T463">
        <f>(L463*0.75*1.07)*(1+0.2)*0.531*3.67</f>
        <v>3.5966748854117749E-2</v>
      </c>
    </row>
    <row r="464" spans="1:20" hidden="1" x14ac:dyDescent="0.3">
      <c r="A464" s="26">
        <v>2001</v>
      </c>
      <c r="B464">
        <v>8</v>
      </c>
      <c r="C464" t="s">
        <v>211</v>
      </c>
      <c r="D464">
        <v>10</v>
      </c>
      <c r="E464" t="s">
        <v>217</v>
      </c>
      <c r="F464">
        <v>3</v>
      </c>
      <c r="G464">
        <v>14</v>
      </c>
      <c r="H464">
        <f t="shared" si="223"/>
        <v>0.14000000000000001</v>
      </c>
      <c r="I464">
        <v>8.9</v>
      </c>
      <c r="J464">
        <v>3</v>
      </c>
      <c r="K464">
        <f t="shared" si="224"/>
        <v>1.5393840000000002E-2</v>
      </c>
      <c r="L464">
        <f>0.000059*(G464^1.965295*I464^0.892133+0.000019*G464^2)</f>
        <v>7.4184837649191412E-2</v>
      </c>
      <c r="O464">
        <f t="shared" ref="O464:O471" si="231">L464*0.47*0.75</f>
        <v>2.6150155271339973E-2</v>
      </c>
      <c r="Q464">
        <f>O464*0.52</f>
        <v>1.3598080741096787E-2</v>
      </c>
      <c r="T464">
        <f t="shared" ref="T464:T471" si="232">(L464*0.47*0.75)*(1+0.2)*0.52*3.67</f>
        <v>5.9885947583790247E-2</v>
      </c>
    </row>
    <row r="465" spans="1:20" hidden="1" x14ac:dyDescent="0.3">
      <c r="A465" s="26">
        <v>2001</v>
      </c>
      <c r="B465">
        <v>8</v>
      </c>
      <c r="C465" t="s">
        <v>211</v>
      </c>
      <c r="D465">
        <v>11</v>
      </c>
      <c r="E465" t="s">
        <v>212</v>
      </c>
      <c r="F465">
        <v>1</v>
      </c>
      <c r="G465">
        <v>25.8</v>
      </c>
      <c r="H465">
        <f t="shared" si="223"/>
        <v>0.25800000000000001</v>
      </c>
      <c r="I465">
        <v>13.8</v>
      </c>
      <c r="J465">
        <v>8</v>
      </c>
      <c r="K465">
        <f t="shared" si="224"/>
        <v>5.2279365599999995E-2</v>
      </c>
      <c r="L465">
        <f t="shared" ref="L465:L466" si="233">0.000062*(G465^1.947206*I465^0.894551+0.000039*G465^2)</f>
        <v>0.36373739236970548</v>
      </c>
      <c r="O465">
        <f t="shared" si="231"/>
        <v>0.12821743081032116</v>
      </c>
      <c r="Q465">
        <f t="shared" ref="Q465:Q466" si="234">O465*0.52</f>
        <v>6.6673064021367009E-2</v>
      </c>
      <c r="T465">
        <f t="shared" si="232"/>
        <v>0.29362817395010027</v>
      </c>
    </row>
    <row r="466" spans="1:20" hidden="1" x14ac:dyDescent="0.3">
      <c r="A466" s="26">
        <v>2001</v>
      </c>
      <c r="B466">
        <v>8</v>
      </c>
      <c r="C466" t="s">
        <v>211</v>
      </c>
      <c r="D466">
        <v>12</v>
      </c>
      <c r="E466" t="s">
        <v>212</v>
      </c>
      <c r="F466">
        <v>3</v>
      </c>
      <c r="G466">
        <v>15.5</v>
      </c>
      <c r="H466">
        <f t="shared" si="223"/>
        <v>0.155</v>
      </c>
      <c r="I466">
        <v>6.9</v>
      </c>
      <c r="J466">
        <v>4.4000000000000004</v>
      </c>
      <c r="K466">
        <f t="shared" si="224"/>
        <v>1.8869235000000002E-2</v>
      </c>
      <c r="L466">
        <f t="shared" si="233"/>
        <v>7.2545334053825655E-2</v>
      </c>
      <c r="O466">
        <f t="shared" si="231"/>
        <v>2.5572230253973538E-2</v>
      </c>
      <c r="Q466">
        <f t="shared" si="234"/>
        <v>1.329755973206624E-2</v>
      </c>
      <c r="T466">
        <f t="shared" si="232"/>
        <v>5.8562453060019719E-2</v>
      </c>
    </row>
    <row r="467" spans="1:20" hidden="1" x14ac:dyDescent="0.3">
      <c r="A467" s="26">
        <v>2001</v>
      </c>
      <c r="B467">
        <v>8</v>
      </c>
      <c r="C467" t="s">
        <v>211</v>
      </c>
      <c r="D467">
        <v>13</v>
      </c>
      <c r="E467" t="s">
        <v>217</v>
      </c>
      <c r="F467">
        <v>5</v>
      </c>
      <c r="G467">
        <v>18</v>
      </c>
      <c r="H467">
        <f t="shared" si="223"/>
        <v>0.18</v>
      </c>
      <c r="I467">
        <v>7.4</v>
      </c>
      <c r="J467">
        <v>4</v>
      </c>
      <c r="K467">
        <f t="shared" si="224"/>
        <v>2.5446959999999998E-2</v>
      </c>
      <c r="L467">
        <f>0.000059*(G467^1.965295*I467^0.892133+0.000019*G467^2)</f>
        <v>0.10311091034379119</v>
      </c>
      <c r="O467">
        <f t="shared" si="231"/>
        <v>3.6346595896186391E-2</v>
      </c>
      <c r="Q467">
        <f>O467*0.52</f>
        <v>1.8900229866016926E-2</v>
      </c>
      <c r="T467">
        <f t="shared" si="232"/>
        <v>8.3236612329938522E-2</v>
      </c>
    </row>
    <row r="468" spans="1:20" hidden="1" x14ac:dyDescent="0.3">
      <c r="A468" s="26">
        <v>2001</v>
      </c>
      <c r="B468">
        <v>8</v>
      </c>
      <c r="C468" t="s">
        <v>211</v>
      </c>
      <c r="D468">
        <v>14</v>
      </c>
      <c r="E468" t="s">
        <v>212</v>
      </c>
      <c r="F468">
        <v>3</v>
      </c>
      <c r="G468">
        <v>9.8000000000000007</v>
      </c>
      <c r="H468">
        <f t="shared" si="223"/>
        <v>9.8000000000000004E-2</v>
      </c>
      <c r="I468">
        <v>5.4</v>
      </c>
      <c r="J468">
        <v>3.6</v>
      </c>
      <c r="K468">
        <f t="shared" si="224"/>
        <v>7.5429816000000009E-3</v>
      </c>
      <c r="L468">
        <f t="shared" ref="L468:L469" si="235">0.000062*(G468^1.947206*I468^0.894551+0.000039*G468^2)</f>
        <v>2.3860571883591475E-2</v>
      </c>
      <c r="O468">
        <f t="shared" si="231"/>
        <v>8.4108515889659945E-3</v>
      </c>
      <c r="Q468">
        <f t="shared" ref="Q468:Q469" si="236">O468*0.52</f>
        <v>4.3736428262623169E-3</v>
      </c>
      <c r="T468">
        <f t="shared" si="232"/>
        <v>1.9261523006859245E-2</v>
      </c>
    </row>
    <row r="469" spans="1:20" hidden="1" x14ac:dyDescent="0.3">
      <c r="A469" s="26">
        <v>2001</v>
      </c>
      <c r="B469">
        <v>8</v>
      </c>
      <c r="C469" t="s">
        <v>211</v>
      </c>
      <c r="D469">
        <v>15</v>
      </c>
      <c r="E469" t="s">
        <v>212</v>
      </c>
      <c r="F469">
        <v>4</v>
      </c>
      <c r="G469">
        <v>20.8</v>
      </c>
      <c r="H469">
        <f t="shared" si="223"/>
        <v>0.20800000000000002</v>
      </c>
      <c r="I469">
        <v>11.6</v>
      </c>
      <c r="J469">
        <v>8.4</v>
      </c>
      <c r="K469">
        <f t="shared" si="224"/>
        <v>3.3979545600000008E-2</v>
      </c>
      <c r="L469">
        <f t="shared" si="235"/>
        <v>0.204713602878587</v>
      </c>
      <c r="O469">
        <f t="shared" si="231"/>
        <v>7.2161545014701914E-2</v>
      </c>
      <c r="Q469">
        <f t="shared" si="236"/>
        <v>3.7524003407644994E-2</v>
      </c>
      <c r="T469">
        <f t="shared" si="232"/>
        <v>0.16525571100726855</v>
      </c>
    </row>
    <row r="470" spans="1:20" hidden="1" x14ac:dyDescent="0.3">
      <c r="A470" s="26">
        <v>2001</v>
      </c>
      <c r="B470">
        <v>8</v>
      </c>
      <c r="C470" t="s">
        <v>211</v>
      </c>
      <c r="D470">
        <v>16</v>
      </c>
      <c r="E470" t="s">
        <v>217</v>
      </c>
      <c r="F470">
        <v>2</v>
      </c>
      <c r="G470">
        <v>16.5</v>
      </c>
      <c r="H470">
        <f t="shared" si="223"/>
        <v>0.16500000000000001</v>
      </c>
      <c r="I470">
        <v>9.4</v>
      </c>
      <c r="J470">
        <v>7.2</v>
      </c>
      <c r="K470">
        <f t="shared" si="224"/>
        <v>2.1382515000000001E-2</v>
      </c>
      <c r="L470">
        <f>0.000059*(G470^1.965295*I470^0.892133+0.000019*G470^2)</f>
        <v>0.10757907933535681</v>
      </c>
      <c r="O470">
        <f t="shared" si="231"/>
        <v>3.7921625465713274E-2</v>
      </c>
      <c r="Q470">
        <f>O470*0.52</f>
        <v>1.9719245242170905E-2</v>
      </c>
      <c r="T470">
        <f t="shared" si="232"/>
        <v>8.6843556046520651E-2</v>
      </c>
    </row>
    <row r="471" spans="1:20" hidden="1" x14ac:dyDescent="0.3">
      <c r="A471" s="26">
        <v>2001</v>
      </c>
      <c r="B471">
        <v>8</v>
      </c>
      <c r="C471" t="s">
        <v>211</v>
      </c>
      <c r="D471">
        <v>17</v>
      </c>
      <c r="E471" t="s">
        <v>212</v>
      </c>
      <c r="F471">
        <v>1</v>
      </c>
      <c r="G471">
        <v>20.2</v>
      </c>
      <c r="H471">
        <f t="shared" si="223"/>
        <v>0.20199999999999999</v>
      </c>
      <c r="I471">
        <v>11.8</v>
      </c>
      <c r="J471">
        <v>5.8</v>
      </c>
      <c r="K471">
        <f t="shared" si="224"/>
        <v>3.2047461599999993E-2</v>
      </c>
      <c r="L471">
        <f>0.000062*(G471^1.947206*I471^0.894551+0.000039*G471^2)</f>
        <v>0.19635185655436754</v>
      </c>
      <c r="O471">
        <f t="shared" si="231"/>
        <v>6.9214029435414548E-2</v>
      </c>
      <c r="Q471">
        <f>O471*0.52</f>
        <v>3.5991295306415566E-2</v>
      </c>
      <c r="T471">
        <f t="shared" si="232"/>
        <v>0.15850566452945414</v>
      </c>
    </row>
    <row r="472" spans="1:20" hidden="1" x14ac:dyDescent="0.3">
      <c r="A472" s="26">
        <v>2001</v>
      </c>
      <c r="B472">
        <v>8</v>
      </c>
      <c r="C472" t="s">
        <v>211</v>
      </c>
      <c r="D472">
        <v>18</v>
      </c>
      <c r="E472" t="s">
        <v>213</v>
      </c>
      <c r="F472">
        <v>5</v>
      </c>
      <c r="G472">
        <v>10.8</v>
      </c>
      <c r="H472">
        <f t="shared" si="223"/>
        <v>0.10800000000000001</v>
      </c>
      <c r="I472">
        <v>4.5999999999999996</v>
      </c>
      <c r="J472">
        <v>1</v>
      </c>
      <c r="K472">
        <f t="shared" si="224"/>
        <v>9.1609056000000015E-3</v>
      </c>
      <c r="L472">
        <f t="shared" ref="L472:L473" si="237">0.000084*(G472^1.894314*I472^0.808223+0.000031*G472^2)</f>
        <v>2.6155892286066344E-2</v>
      </c>
      <c r="O472">
        <f>L472*0.66*1.07</f>
        <v>1.8471291132420055E-2</v>
      </c>
      <c r="Q472">
        <f t="shared" ref="Q472:Q473" si="238">O472*0.531</f>
        <v>9.8082555913150491E-3</v>
      </c>
      <c r="T472">
        <f>(L472*0.66*1.07)*(1+0.2)*0.531*3.67</f>
        <v>4.3195557624151476E-2</v>
      </c>
    </row>
    <row r="473" spans="1:20" hidden="1" x14ac:dyDescent="0.3">
      <c r="A473" s="26">
        <v>2001</v>
      </c>
      <c r="B473">
        <v>8</v>
      </c>
      <c r="C473" t="s">
        <v>211</v>
      </c>
      <c r="D473">
        <v>19</v>
      </c>
      <c r="E473" t="s">
        <v>213</v>
      </c>
      <c r="F473">
        <v>3</v>
      </c>
      <c r="G473">
        <v>11.4</v>
      </c>
      <c r="H473">
        <f t="shared" si="223"/>
        <v>0.114</v>
      </c>
      <c r="I473">
        <v>2.8</v>
      </c>
      <c r="J473">
        <v>1</v>
      </c>
      <c r="K473">
        <f t="shared" si="224"/>
        <v>1.02070584E-2</v>
      </c>
      <c r="L473">
        <f t="shared" si="237"/>
        <v>1.9399919336257725E-2</v>
      </c>
      <c r="O473">
        <f>L473*0.66*1.07</f>
        <v>1.3700223035265207E-2</v>
      </c>
      <c r="Q473">
        <f t="shared" si="238"/>
        <v>7.274818431725825E-3</v>
      </c>
      <c r="T473">
        <f>(L473*0.66*1.07)*(1+0.2)*0.531*3.67</f>
        <v>3.2038300373320533E-2</v>
      </c>
    </row>
    <row r="474" spans="1:20" hidden="1" x14ac:dyDescent="0.3">
      <c r="A474" s="26">
        <v>2001</v>
      </c>
      <c r="B474">
        <v>8</v>
      </c>
      <c r="C474" t="s">
        <v>211</v>
      </c>
      <c r="D474">
        <v>20</v>
      </c>
      <c r="E474" t="s">
        <v>212</v>
      </c>
      <c r="F474">
        <v>5</v>
      </c>
      <c r="G474">
        <v>12</v>
      </c>
      <c r="H474">
        <f t="shared" si="223"/>
        <v>0.12</v>
      </c>
      <c r="I474">
        <v>6.4</v>
      </c>
      <c r="J474">
        <v>4.5999999999999996</v>
      </c>
      <c r="K474">
        <f t="shared" si="224"/>
        <v>1.130976E-2</v>
      </c>
      <c r="L474">
        <f>0.000062*(G474^1.947206*I474^0.894551+0.000039*G474^2)</f>
        <v>4.1205259985962694E-2</v>
      </c>
      <c r="O474">
        <f>L474*0.47*0.75</f>
        <v>1.4524854145051849E-2</v>
      </c>
      <c r="Q474">
        <f>O474*0.52</f>
        <v>7.552924155426962E-3</v>
      </c>
      <c r="T474">
        <f>(L474*0.47*0.75)*(1+0.2)*0.52*3.67</f>
        <v>3.3263077980500336E-2</v>
      </c>
    </row>
    <row r="475" spans="1:20" hidden="1" x14ac:dyDescent="0.3">
      <c r="A475" s="26">
        <v>2001</v>
      </c>
      <c r="B475">
        <v>8</v>
      </c>
      <c r="C475" t="s">
        <v>211</v>
      </c>
      <c r="D475">
        <v>21</v>
      </c>
      <c r="E475" t="s">
        <v>213</v>
      </c>
      <c r="F475">
        <v>4</v>
      </c>
      <c r="G475">
        <v>8</v>
      </c>
      <c r="H475">
        <f t="shared" si="223"/>
        <v>0.08</v>
      </c>
      <c r="I475">
        <v>4.4000000000000004</v>
      </c>
      <c r="J475">
        <v>0.6</v>
      </c>
      <c r="K475">
        <f t="shared" si="224"/>
        <v>5.0265600000000002E-3</v>
      </c>
      <c r="L475">
        <f t="shared" ref="L475:L478" si="239">0.000084*(G475^1.894314*I475^0.808223+0.000031*G475^2)</f>
        <v>1.4291361626965022E-2</v>
      </c>
      <c r="O475">
        <f>L475*0.66*1.07</f>
        <v>1.0092559580962699E-2</v>
      </c>
      <c r="Q475">
        <f t="shared" ref="Q475:Q478" si="240">O475*0.531</f>
        <v>5.3591491374911935E-3</v>
      </c>
      <c r="T475">
        <f>(L475*0.66*1.07)*(1+0.2)*0.531*3.67</f>
        <v>2.3601692801511212E-2</v>
      </c>
    </row>
    <row r="476" spans="1:20" hidden="1" x14ac:dyDescent="0.3">
      <c r="A476" s="26">
        <v>2001</v>
      </c>
      <c r="B476">
        <v>8</v>
      </c>
      <c r="C476" t="s">
        <v>211</v>
      </c>
      <c r="D476">
        <v>22</v>
      </c>
      <c r="E476" t="s">
        <v>213</v>
      </c>
      <c r="F476">
        <v>5</v>
      </c>
      <c r="G476">
        <v>11.4</v>
      </c>
      <c r="H476">
        <f t="shared" si="223"/>
        <v>0.114</v>
      </c>
      <c r="I476">
        <v>3.8</v>
      </c>
      <c r="J476">
        <v>1.6</v>
      </c>
      <c r="K476">
        <f t="shared" si="224"/>
        <v>1.02070584E-2</v>
      </c>
      <c r="L476">
        <f t="shared" si="239"/>
        <v>2.4830719241951901E-2</v>
      </c>
      <c r="O476">
        <f>L476*0.66*1.07</f>
        <v>1.7535453928666435E-2</v>
      </c>
      <c r="Q476">
        <f t="shared" si="240"/>
        <v>9.311326036121878E-3</v>
      </c>
      <c r="T476">
        <f>(L476*0.66*1.07)*(1+0.2)*0.531*3.67</f>
        <v>4.1007079863080741E-2</v>
      </c>
    </row>
    <row r="477" spans="1:20" hidden="1" x14ac:dyDescent="0.3">
      <c r="A477" s="26">
        <v>2001</v>
      </c>
      <c r="B477">
        <v>8</v>
      </c>
      <c r="C477" t="s">
        <v>211</v>
      </c>
      <c r="D477">
        <v>23</v>
      </c>
      <c r="E477" t="s">
        <v>213</v>
      </c>
      <c r="F477">
        <v>3</v>
      </c>
      <c r="G477">
        <v>9</v>
      </c>
      <c r="H477">
        <f t="shared" si="223"/>
        <v>0.09</v>
      </c>
      <c r="I477">
        <v>3.4</v>
      </c>
      <c r="J477">
        <v>1</v>
      </c>
      <c r="K477">
        <f t="shared" si="224"/>
        <v>6.3617399999999994E-3</v>
      </c>
      <c r="L477">
        <f t="shared" si="239"/>
        <v>1.4503540493148868E-2</v>
      </c>
      <c r="O477">
        <f>L477*0.66*1.07</f>
        <v>1.0242400296261731E-2</v>
      </c>
      <c r="Q477">
        <f t="shared" si="240"/>
        <v>5.4387145573149796E-3</v>
      </c>
      <c r="T477">
        <f>(L477*0.66*1.07)*(1+0.2)*0.531*3.67</f>
        <v>2.3952098910415168E-2</v>
      </c>
    </row>
    <row r="478" spans="1:20" s="13" customFormat="1" hidden="1" x14ac:dyDescent="0.3">
      <c r="A478" s="26">
        <v>2001</v>
      </c>
      <c r="B478" s="13">
        <v>8</v>
      </c>
      <c r="C478" s="13" t="s">
        <v>211</v>
      </c>
      <c r="D478" s="13">
        <v>24</v>
      </c>
      <c r="E478" s="13" t="s">
        <v>213</v>
      </c>
      <c r="F478" s="13">
        <v>7</v>
      </c>
      <c r="G478" s="13">
        <v>10.1</v>
      </c>
      <c r="H478">
        <f t="shared" si="223"/>
        <v>0.10099999999999999</v>
      </c>
      <c r="I478" s="13">
        <v>3.6</v>
      </c>
      <c r="J478" s="13">
        <v>0</v>
      </c>
      <c r="K478">
        <f t="shared" si="224"/>
        <v>8.0118653999999984E-3</v>
      </c>
      <c r="L478">
        <f t="shared" si="239"/>
        <v>1.8897393469349089E-2</v>
      </c>
      <c r="M478"/>
      <c r="N478"/>
      <c r="O478">
        <f>L478*0.66*1.07</f>
        <v>1.3345339268054328E-2</v>
      </c>
      <c r="P478"/>
      <c r="Q478">
        <f t="shared" si="240"/>
        <v>7.0863751513368482E-3</v>
      </c>
      <c r="R478"/>
      <c r="S478"/>
      <c r="T478">
        <f>(L478*0.66*1.07)*(1+0.2)*0.531*3.67</f>
        <v>3.1208396166487479E-2</v>
      </c>
    </row>
    <row r="479" spans="1:20" hidden="1" x14ac:dyDescent="0.3">
      <c r="A479" s="26">
        <v>2001</v>
      </c>
      <c r="B479">
        <v>8</v>
      </c>
      <c r="C479" t="s">
        <v>211</v>
      </c>
      <c r="D479">
        <v>25</v>
      </c>
      <c r="E479" t="s">
        <v>216</v>
      </c>
      <c r="F479">
        <v>4</v>
      </c>
      <c r="G479">
        <v>9.8000000000000007</v>
      </c>
      <c r="H479">
        <f t="shared" si="223"/>
        <v>9.8000000000000004E-2</v>
      </c>
      <c r="I479">
        <v>4.5999999999999996</v>
      </c>
      <c r="J479">
        <v>0.6</v>
      </c>
      <c r="K479">
        <f t="shared" si="224"/>
        <v>7.5429816000000009E-3</v>
      </c>
      <c r="L479">
        <f>0.000086*(G479^1.882935*I479^0.813269+0.000016*G479^2)</f>
        <v>2.1873372296898307E-2</v>
      </c>
      <c r="O479">
        <f>L479*0.45*0.75</f>
        <v>7.382263150203178E-3</v>
      </c>
      <c r="Q479">
        <f>O479*0.52</f>
        <v>3.8387768381056529E-3</v>
      </c>
      <c r="T479">
        <f>(L479*0.45*0.75)*(1+0.2)*0.52*3.67</f>
        <v>1.6905973195017295E-2</v>
      </c>
    </row>
    <row r="480" spans="1:20" hidden="1" x14ac:dyDescent="0.3">
      <c r="A480" s="26">
        <v>2001</v>
      </c>
      <c r="B480">
        <v>8</v>
      </c>
      <c r="C480" t="s">
        <v>211</v>
      </c>
      <c r="D480">
        <v>26</v>
      </c>
      <c r="E480" t="s">
        <v>213</v>
      </c>
      <c r="F480">
        <v>5</v>
      </c>
      <c r="G480">
        <v>11</v>
      </c>
      <c r="H480">
        <f t="shared" si="223"/>
        <v>0.11</v>
      </c>
      <c r="I480">
        <v>4.2</v>
      </c>
      <c r="J480">
        <v>1</v>
      </c>
      <c r="K480">
        <f t="shared" si="224"/>
        <v>9.503339999999999E-3</v>
      </c>
      <c r="L480">
        <f t="shared" ref="L480:L481" si="241">0.000084*(G480^1.894314*I480^0.808223+0.000031*G480^2)</f>
        <v>2.5161346516888967E-2</v>
      </c>
      <c r="O480">
        <f>L480*0.66*1.07</f>
        <v>1.776894291022699E-2</v>
      </c>
      <c r="Q480">
        <f t="shared" ref="Q480:Q481" si="242">O480*0.531</f>
        <v>9.4353086853305318E-3</v>
      </c>
      <c r="T480">
        <f>(L480*0.66*1.07)*(1+0.2)*0.531*3.67</f>
        <v>4.1553099450195662E-2</v>
      </c>
    </row>
    <row r="481" spans="1:20" hidden="1" x14ac:dyDescent="0.3">
      <c r="A481" s="26">
        <v>2001</v>
      </c>
      <c r="B481">
        <v>8</v>
      </c>
      <c r="C481" t="s">
        <v>211</v>
      </c>
      <c r="D481">
        <v>27</v>
      </c>
      <c r="E481" t="s">
        <v>213</v>
      </c>
      <c r="F481">
        <v>3</v>
      </c>
      <c r="G481">
        <v>12</v>
      </c>
      <c r="H481">
        <f t="shared" si="223"/>
        <v>0.12</v>
      </c>
      <c r="I481">
        <v>3.4</v>
      </c>
      <c r="J481">
        <v>1.4</v>
      </c>
      <c r="K481">
        <f t="shared" si="224"/>
        <v>1.130976E-2</v>
      </c>
      <c r="L481">
        <f t="shared" si="241"/>
        <v>2.5011942677694275E-2</v>
      </c>
      <c r="O481">
        <f>L481*0.66*1.07</f>
        <v>1.7663433918987698E-2</v>
      </c>
      <c r="Q481">
        <f t="shared" si="242"/>
        <v>9.3792834109824672E-3</v>
      </c>
      <c r="T481">
        <f>(L481*0.66*1.07)*(1+0.2)*0.531*3.67</f>
        <v>4.1306364141966784E-2</v>
      </c>
    </row>
    <row r="482" spans="1:20" hidden="1" x14ac:dyDescent="0.3">
      <c r="A482" s="26">
        <v>2001</v>
      </c>
      <c r="B482">
        <v>8</v>
      </c>
      <c r="C482" t="s">
        <v>211</v>
      </c>
      <c r="D482">
        <v>28</v>
      </c>
      <c r="E482" t="s">
        <v>212</v>
      </c>
      <c r="F482">
        <v>1</v>
      </c>
      <c r="G482">
        <v>32</v>
      </c>
      <c r="H482">
        <f t="shared" si="223"/>
        <v>0.32</v>
      </c>
      <c r="I482">
        <v>14.6</v>
      </c>
      <c r="J482">
        <v>6.8</v>
      </c>
      <c r="K482">
        <f t="shared" si="224"/>
        <v>8.0424960000000004E-2</v>
      </c>
      <c r="L482">
        <f>0.000062*(G482^1.947206*I482^0.894551+0.000039*G482^2)</f>
        <v>0.58184005796619709</v>
      </c>
      <c r="O482">
        <f>L482*0.47*0.75</f>
        <v>0.20509862043308447</v>
      </c>
      <c r="Q482">
        <f>O482*0.52</f>
        <v>0.10665128262520393</v>
      </c>
      <c r="T482">
        <f>(L482*0.47*0.75)*(1+0.2)*0.52*3.67</f>
        <v>0.46969224868139808</v>
      </c>
    </row>
    <row r="483" spans="1:20" hidden="1" x14ac:dyDescent="0.3">
      <c r="A483" s="26">
        <v>2001</v>
      </c>
      <c r="B483">
        <v>8</v>
      </c>
      <c r="C483" t="s">
        <v>211</v>
      </c>
      <c r="D483">
        <v>29</v>
      </c>
      <c r="E483" t="s">
        <v>222</v>
      </c>
      <c r="F483">
        <v>3</v>
      </c>
      <c r="G483">
        <v>12.5</v>
      </c>
      <c r="H483">
        <f t="shared" si="223"/>
        <v>0.125</v>
      </c>
      <c r="I483">
        <v>3</v>
      </c>
      <c r="J483">
        <v>1.1000000000000001</v>
      </c>
      <c r="K483">
        <f t="shared" si="224"/>
        <v>1.2271875E-2</v>
      </c>
      <c r="L483">
        <f>0.000081*(G483^1.922704*I483^0.783213+0.000032*G483^2)</f>
        <v>2.4615746073976801E-2</v>
      </c>
      <c r="M483">
        <v>0.61</v>
      </c>
      <c r="N483">
        <v>1.07</v>
      </c>
      <c r="O483">
        <f>L483*M483*N483</f>
        <v>1.606669746248466E-2</v>
      </c>
      <c r="P483">
        <v>0.53100000000000003</v>
      </c>
      <c r="Q483">
        <f>O483*P483</f>
        <v>8.5314163525793546E-3</v>
      </c>
      <c r="R483" t="s">
        <v>269</v>
      </c>
      <c r="S483">
        <v>3.67</v>
      </c>
      <c r="T483">
        <f>(L483*M483*N483)*(1+0.2)*P483*S483</f>
        <v>3.7572357616759477E-2</v>
      </c>
    </row>
    <row r="484" spans="1:20" hidden="1" x14ac:dyDescent="0.3">
      <c r="A484" s="26">
        <v>2001</v>
      </c>
      <c r="B484">
        <v>8</v>
      </c>
      <c r="C484" t="s">
        <v>211</v>
      </c>
      <c r="D484">
        <v>30</v>
      </c>
      <c r="E484" t="s">
        <v>213</v>
      </c>
      <c r="F484">
        <v>3</v>
      </c>
      <c r="G484">
        <v>11.5</v>
      </c>
      <c r="H484">
        <f t="shared" si="223"/>
        <v>0.115</v>
      </c>
      <c r="I484">
        <v>2.8</v>
      </c>
      <c r="J484">
        <v>1.6</v>
      </c>
      <c r="K484">
        <f t="shared" si="224"/>
        <v>1.0386915E-2</v>
      </c>
      <c r="L484">
        <f t="shared" ref="L484:L485" si="243">0.000084*(G484^1.894314*I484^0.808223+0.000031*G484^2)</f>
        <v>1.9723548091238826E-2</v>
      </c>
      <c r="O484">
        <f>L484*0.66*1.07</f>
        <v>1.392876966203286E-2</v>
      </c>
      <c r="Q484">
        <f t="shared" ref="Q484:Q485" si="244">O484*0.531</f>
        <v>7.3961766905394485E-3</v>
      </c>
      <c r="T484">
        <f>(L484*0.66*1.07)*(1+0.2)*0.531*3.67</f>
        <v>3.2572762145135728E-2</v>
      </c>
    </row>
    <row r="485" spans="1:20" hidden="1" x14ac:dyDescent="0.3">
      <c r="A485" s="26">
        <v>2001</v>
      </c>
      <c r="B485">
        <v>8</v>
      </c>
      <c r="C485" t="s">
        <v>211</v>
      </c>
      <c r="D485">
        <v>31</v>
      </c>
      <c r="E485" t="s">
        <v>213</v>
      </c>
      <c r="F485">
        <v>5</v>
      </c>
      <c r="G485">
        <v>11</v>
      </c>
      <c r="H485">
        <f t="shared" si="223"/>
        <v>0.11</v>
      </c>
      <c r="I485">
        <v>5.2</v>
      </c>
      <c r="J485">
        <v>0.8</v>
      </c>
      <c r="K485">
        <f t="shared" si="224"/>
        <v>9.503339999999999E-3</v>
      </c>
      <c r="L485">
        <f t="shared" si="243"/>
        <v>2.9901913150396173E-2</v>
      </c>
      <c r="O485">
        <f>L485*0.66*1.07</f>
        <v>2.1116731066809783E-2</v>
      </c>
      <c r="Q485">
        <f t="shared" si="244"/>
        <v>1.1212984196475996E-2</v>
      </c>
      <c r="T485">
        <f>(L485*0.66*1.07)*(1+0.2)*0.531*3.67</f>
        <v>4.9381982401280285E-2</v>
      </c>
    </row>
    <row r="486" spans="1:20" hidden="1" x14ac:dyDescent="0.3">
      <c r="A486" s="26">
        <v>2001</v>
      </c>
      <c r="B486">
        <v>8</v>
      </c>
      <c r="C486" t="s">
        <v>211</v>
      </c>
      <c r="D486">
        <v>32</v>
      </c>
      <c r="E486" t="s">
        <v>212</v>
      </c>
      <c r="F486">
        <v>1</v>
      </c>
      <c r="G486">
        <v>23</v>
      </c>
      <c r="H486">
        <f t="shared" si="223"/>
        <v>0.23</v>
      </c>
      <c r="I486">
        <v>12.6</v>
      </c>
      <c r="J486">
        <v>7.4</v>
      </c>
      <c r="K486">
        <f t="shared" si="224"/>
        <v>4.154766E-2</v>
      </c>
      <c r="L486">
        <f>0.000062*(G486^1.947206*I486^0.894551+0.000039*G486^2)</f>
        <v>0.26809946400160212</v>
      </c>
      <c r="O486">
        <f>L486*0.47*0.75</f>
        <v>9.4505061060564749E-2</v>
      </c>
      <c r="Q486">
        <f>O486*0.52</f>
        <v>4.9142631751493672E-2</v>
      </c>
      <c r="T486">
        <f>(L486*0.47*0.75)*(1+0.2)*0.52*3.67</f>
        <v>0.21642415023357811</v>
      </c>
    </row>
    <row r="487" spans="1:20" hidden="1" x14ac:dyDescent="0.3">
      <c r="A487" s="26">
        <v>2001</v>
      </c>
      <c r="B487">
        <v>8</v>
      </c>
      <c r="C487" t="s">
        <v>211</v>
      </c>
      <c r="D487">
        <v>33</v>
      </c>
      <c r="E487" t="s">
        <v>213</v>
      </c>
      <c r="F487">
        <v>3</v>
      </c>
      <c r="G487">
        <v>9.5</v>
      </c>
      <c r="H487">
        <f t="shared" si="223"/>
        <v>9.5000000000000001E-2</v>
      </c>
      <c r="I487">
        <v>2.8</v>
      </c>
      <c r="J487">
        <v>1.2</v>
      </c>
      <c r="K487">
        <f t="shared" si="224"/>
        <v>7.088235E-3</v>
      </c>
      <c r="L487">
        <f>0.000084*(G487^1.894314*I487^0.808223+0.000031*G487^2)</f>
        <v>1.3734271764064953E-2</v>
      </c>
      <c r="O487">
        <f>L487*0.66*1.07</f>
        <v>9.6991427197826701E-3</v>
      </c>
      <c r="Q487">
        <f>O487*0.531</f>
        <v>5.150244784204598E-3</v>
      </c>
      <c r="T487">
        <f>(L487*0.66*1.07)*(1+0.2)*0.531*3.67</f>
        <v>2.268167802963705E-2</v>
      </c>
    </row>
    <row r="488" spans="1:20" hidden="1" x14ac:dyDescent="0.3">
      <c r="A488" s="26">
        <v>2001</v>
      </c>
      <c r="B488">
        <v>8</v>
      </c>
      <c r="C488" t="s">
        <v>211</v>
      </c>
      <c r="D488">
        <v>34</v>
      </c>
      <c r="E488" t="s">
        <v>212</v>
      </c>
      <c r="F488">
        <v>4</v>
      </c>
      <c r="G488">
        <v>24</v>
      </c>
      <c r="H488">
        <f t="shared" si="223"/>
        <v>0.24</v>
      </c>
      <c r="I488">
        <v>13.6</v>
      </c>
      <c r="J488">
        <v>8.4</v>
      </c>
      <c r="K488">
        <f t="shared" si="224"/>
        <v>4.5239040000000001E-2</v>
      </c>
      <c r="L488">
        <f t="shared" ref="L488:L489" si="245">0.000062*(G488^1.947206*I488^0.894551+0.000039*G488^2)</f>
        <v>0.31185851333109404</v>
      </c>
      <c r="O488">
        <f>L488*0.47*0.75</f>
        <v>0.10993012594921064</v>
      </c>
      <c r="Q488">
        <f t="shared" ref="Q488:Q489" si="246">O488*0.52</f>
        <v>5.716366549358954E-2</v>
      </c>
      <c r="T488">
        <f>(L488*0.47*0.75)*(1+0.2)*0.52*3.67</f>
        <v>0.25174878283376828</v>
      </c>
    </row>
    <row r="489" spans="1:20" hidden="1" x14ac:dyDescent="0.3">
      <c r="A489" s="26">
        <v>2001</v>
      </c>
      <c r="B489">
        <v>8</v>
      </c>
      <c r="C489" t="s">
        <v>211</v>
      </c>
      <c r="D489">
        <v>35</v>
      </c>
      <c r="E489" t="s">
        <v>212</v>
      </c>
      <c r="F489">
        <v>5</v>
      </c>
      <c r="G489">
        <v>14</v>
      </c>
      <c r="H489">
        <f t="shared" si="223"/>
        <v>0.14000000000000001</v>
      </c>
      <c r="I489">
        <v>7.4</v>
      </c>
      <c r="J489">
        <v>5.8</v>
      </c>
      <c r="K489">
        <f t="shared" si="224"/>
        <v>1.5393840000000002E-2</v>
      </c>
      <c r="L489">
        <f t="shared" si="245"/>
        <v>6.3345304876112007E-2</v>
      </c>
      <c r="O489">
        <f>L489*0.47*0.75</f>
        <v>2.2329219968829483E-2</v>
      </c>
      <c r="Q489">
        <f t="shared" si="246"/>
        <v>1.1611194383791332E-2</v>
      </c>
      <c r="T489">
        <f>(L489*0.47*0.75)*(1+0.2)*0.52*3.67</f>
        <v>5.1135700066217024E-2</v>
      </c>
    </row>
    <row r="490" spans="1:20" hidden="1" x14ac:dyDescent="0.3">
      <c r="A490" s="26">
        <v>2001</v>
      </c>
      <c r="B490">
        <v>8</v>
      </c>
      <c r="C490" t="s">
        <v>211</v>
      </c>
      <c r="D490">
        <v>36</v>
      </c>
      <c r="E490" t="s">
        <v>213</v>
      </c>
      <c r="F490">
        <v>3</v>
      </c>
      <c r="G490">
        <v>11</v>
      </c>
      <c r="H490">
        <f t="shared" si="223"/>
        <v>0.11</v>
      </c>
      <c r="I490">
        <v>2.4</v>
      </c>
      <c r="J490">
        <v>0.4</v>
      </c>
      <c r="K490">
        <f t="shared" si="224"/>
        <v>9.503339999999999E-3</v>
      </c>
      <c r="L490">
        <f t="shared" ref="L490:L491" si="247">0.000084*(G490^1.894314*I490^0.808223+0.000031*G490^2)</f>
        <v>1.6006930094712966E-2</v>
      </c>
      <c r="O490">
        <f>L490*0.66*1.07</f>
        <v>1.1304094032886298E-2</v>
      </c>
      <c r="Q490">
        <f t="shared" ref="Q490:Q491" si="248">O490*0.531</f>
        <v>6.0024739314626244E-3</v>
      </c>
      <c r="T490">
        <f>(L490*0.66*1.07)*(1+0.2)*0.531*3.67</f>
        <v>2.6434895194161399E-2</v>
      </c>
    </row>
    <row r="491" spans="1:20" hidden="1" x14ac:dyDescent="0.3">
      <c r="A491" s="26">
        <v>2001</v>
      </c>
      <c r="B491">
        <v>8</v>
      </c>
      <c r="C491" t="s">
        <v>211</v>
      </c>
      <c r="D491">
        <v>37</v>
      </c>
      <c r="E491" t="s">
        <v>213</v>
      </c>
      <c r="F491">
        <v>4</v>
      </c>
      <c r="G491">
        <v>8</v>
      </c>
      <c r="H491">
        <f t="shared" si="223"/>
        <v>0.08</v>
      </c>
      <c r="I491">
        <v>4</v>
      </c>
      <c r="J491">
        <v>1.4</v>
      </c>
      <c r="K491">
        <f t="shared" si="224"/>
        <v>5.0265600000000002E-3</v>
      </c>
      <c r="L491">
        <f t="shared" si="247"/>
        <v>1.3231817251035049E-2</v>
      </c>
      <c r="O491">
        <f>L491*0.66*1.07</f>
        <v>9.3443093426809534E-3</v>
      </c>
      <c r="Q491">
        <f t="shared" si="248"/>
        <v>4.9618282609635864E-3</v>
      </c>
      <c r="T491">
        <f>(L491*0.66*1.07)*(1+0.2)*0.531*3.67</f>
        <v>2.1851891661283634E-2</v>
      </c>
    </row>
    <row r="492" spans="1:20" hidden="1" x14ac:dyDescent="0.3">
      <c r="A492" s="26">
        <v>2001</v>
      </c>
      <c r="B492">
        <v>8</v>
      </c>
      <c r="C492" t="s">
        <v>211</v>
      </c>
      <c r="D492">
        <v>38</v>
      </c>
      <c r="E492" t="s">
        <v>216</v>
      </c>
      <c r="F492">
        <v>5</v>
      </c>
      <c r="G492">
        <v>8</v>
      </c>
      <c r="H492">
        <f t="shared" si="223"/>
        <v>0.08</v>
      </c>
      <c r="I492">
        <v>4</v>
      </c>
      <c r="J492">
        <v>1.2</v>
      </c>
      <c r="K492">
        <f t="shared" si="224"/>
        <v>5.0265600000000002E-3</v>
      </c>
      <c r="L492">
        <f>0.000086*(G492^1.882935*I492^0.813269+0.000016*G492^2)</f>
        <v>1.3322870106163644E-2</v>
      </c>
      <c r="O492">
        <f>L492*0.45*0.75</f>
        <v>4.4964686608302308E-3</v>
      </c>
      <c r="Q492">
        <f>O492*0.52</f>
        <v>2.33816370363172E-3</v>
      </c>
      <c r="T492">
        <f>(L492*0.45*0.75)*(1+0.2)*0.52*3.67</f>
        <v>1.0297272950794096E-2</v>
      </c>
    </row>
    <row r="493" spans="1:20" hidden="1" x14ac:dyDescent="0.3">
      <c r="A493" s="26">
        <v>2001</v>
      </c>
      <c r="B493">
        <v>8</v>
      </c>
      <c r="C493" t="s">
        <v>211</v>
      </c>
      <c r="D493">
        <v>39</v>
      </c>
      <c r="E493" t="s">
        <v>213</v>
      </c>
      <c r="F493">
        <v>3</v>
      </c>
      <c r="G493">
        <v>7.5</v>
      </c>
      <c r="H493">
        <f t="shared" si="223"/>
        <v>7.4999999999999997E-2</v>
      </c>
      <c r="I493">
        <v>3.4</v>
      </c>
      <c r="J493">
        <v>0.6</v>
      </c>
      <c r="K493">
        <f t="shared" si="224"/>
        <v>4.4178749999999999E-3</v>
      </c>
      <c r="L493">
        <f>0.000084*(G493^1.894314*I493^0.808223+0.000031*G493^2)</f>
        <v>1.0267855976645006E-2</v>
      </c>
      <c r="O493">
        <f>L493*0.66*1.07</f>
        <v>7.2511598907067038E-3</v>
      </c>
      <c r="Q493">
        <f>O493*0.531</f>
        <v>3.85036590196526E-3</v>
      </c>
      <c r="T493">
        <f>(L493*0.66*1.07)*(1+0.2)*0.531*3.67</f>
        <v>1.6957011432255007E-2</v>
      </c>
    </row>
    <row r="494" spans="1:20" hidden="1" x14ac:dyDescent="0.3">
      <c r="A494" s="26">
        <v>2001</v>
      </c>
      <c r="B494">
        <v>8</v>
      </c>
      <c r="C494" t="s">
        <v>211</v>
      </c>
      <c r="D494">
        <v>40</v>
      </c>
      <c r="E494" t="s">
        <v>212</v>
      </c>
      <c r="F494">
        <v>4</v>
      </c>
      <c r="G494">
        <v>24</v>
      </c>
      <c r="H494">
        <f t="shared" si="223"/>
        <v>0.24</v>
      </c>
      <c r="I494">
        <v>9.6</v>
      </c>
      <c r="J494">
        <v>4.2</v>
      </c>
      <c r="K494">
        <f t="shared" si="224"/>
        <v>4.5239040000000001E-2</v>
      </c>
      <c r="L494">
        <f t="shared" ref="L494:L497" si="249">0.000062*(G494^1.947206*I494^0.894551+0.000039*G494^2)</f>
        <v>0.22837137305939209</v>
      </c>
      <c r="O494">
        <f>L494*0.47*0.75</f>
        <v>8.0500909003435706E-2</v>
      </c>
      <c r="Q494">
        <f t="shared" ref="Q494:Q497" si="250">O494*0.52</f>
        <v>4.1860472681786567E-2</v>
      </c>
      <c r="T494">
        <f>(L494*0.47*0.75)*(1+0.2)*0.52*3.67</f>
        <v>0.18435352169058802</v>
      </c>
    </row>
    <row r="495" spans="1:20" hidden="1" x14ac:dyDescent="0.3">
      <c r="A495" s="26">
        <v>2001</v>
      </c>
      <c r="B495">
        <v>8</v>
      </c>
      <c r="C495" t="s">
        <v>211</v>
      </c>
      <c r="D495">
        <v>41</v>
      </c>
      <c r="E495" t="s">
        <v>212</v>
      </c>
      <c r="F495">
        <v>1</v>
      </c>
      <c r="G495">
        <v>24</v>
      </c>
      <c r="H495">
        <f t="shared" si="223"/>
        <v>0.24</v>
      </c>
      <c r="I495">
        <v>14</v>
      </c>
      <c r="J495">
        <v>7</v>
      </c>
      <c r="K495">
        <f t="shared" si="224"/>
        <v>4.5239040000000001E-2</v>
      </c>
      <c r="L495">
        <f t="shared" si="249"/>
        <v>0.32005098711003577</v>
      </c>
      <c r="O495">
        <f>L495*0.47*0.75</f>
        <v>0.11281797295628761</v>
      </c>
      <c r="Q495">
        <f t="shared" si="250"/>
        <v>5.8665345937269554E-2</v>
      </c>
      <c r="T495">
        <f>(L495*0.47*0.75)*(1+0.2)*0.52*3.67</f>
        <v>0.25836218350773515</v>
      </c>
    </row>
    <row r="496" spans="1:20" hidden="1" x14ac:dyDescent="0.3">
      <c r="A496" s="26">
        <v>2001</v>
      </c>
      <c r="B496">
        <v>8</v>
      </c>
      <c r="C496" t="s">
        <v>211</v>
      </c>
      <c r="D496">
        <v>42</v>
      </c>
      <c r="E496" t="s">
        <v>212</v>
      </c>
      <c r="F496">
        <v>4</v>
      </c>
      <c r="G496">
        <v>22.5</v>
      </c>
      <c r="H496">
        <f t="shared" si="223"/>
        <v>0.22500000000000001</v>
      </c>
      <c r="I496">
        <v>11.2</v>
      </c>
      <c r="J496">
        <v>5</v>
      </c>
      <c r="K496">
        <f t="shared" si="224"/>
        <v>3.9760875000000001E-2</v>
      </c>
      <c r="L496">
        <f t="shared" si="249"/>
        <v>0.2311803585013239</v>
      </c>
      <c r="O496">
        <f>L496*0.47*0.75</f>
        <v>8.1491076371716667E-2</v>
      </c>
      <c r="Q496">
        <f t="shared" si="250"/>
        <v>4.2375359713292669E-2</v>
      </c>
      <c r="T496">
        <f>(L496*0.47*0.75)*(1+0.2)*0.52*3.67</f>
        <v>0.18662108417734088</v>
      </c>
    </row>
    <row r="497" spans="1:20" hidden="1" x14ac:dyDescent="0.3">
      <c r="A497" s="26">
        <v>2001</v>
      </c>
      <c r="B497">
        <v>8</v>
      </c>
      <c r="C497" t="s">
        <v>211</v>
      </c>
      <c r="D497">
        <v>43</v>
      </c>
      <c r="E497" t="s">
        <v>212</v>
      </c>
      <c r="F497">
        <v>5</v>
      </c>
      <c r="G497">
        <v>19.8</v>
      </c>
      <c r="H497">
        <f t="shared" si="223"/>
        <v>0.19800000000000001</v>
      </c>
      <c r="I497">
        <v>11</v>
      </c>
      <c r="J497">
        <v>5.4</v>
      </c>
      <c r="K497">
        <f t="shared" si="224"/>
        <v>3.0790821600000001E-2</v>
      </c>
      <c r="L497">
        <f t="shared" si="249"/>
        <v>0.17735650303231351</v>
      </c>
      <c r="O497">
        <f>L497*0.47*0.75</f>
        <v>6.2518167318890511E-2</v>
      </c>
      <c r="Q497">
        <f t="shared" si="250"/>
        <v>3.2509447005823068E-2</v>
      </c>
      <c r="T497">
        <f>(L497*0.47*0.75)*(1+0.2)*0.52*3.67</f>
        <v>0.14317160461364478</v>
      </c>
    </row>
    <row r="498" spans="1:20" hidden="1" x14ac:dyDescent="0.3">
      <c r="A498" s="26">
        <v>2001</v>
      </c>
      <c r="B498">
        <v>8</v>
      </c>
      <c r="C498" t="s">
        <v>211</v>
      </c>
      <c r="D498">
        <v>44</v>
      </c>
      <c r="E498" t="s">
        <v>213</v>
      </c>
      <c r="F498">
        <v>3</v>
      </c>
      <c r="G498">
        <v>11.3</v>
      </c>
      <c r="H498">
        <f t="shared" si="223"/>
        <v>0.113</v>
      </c>
      <c r="I498">
        <v>3</v>
      </c>
      <c r="J498">
        <v>1.6</v>
      </c>
      <c r="K498">
        <f t="shared" si="224"/>
        <v>1.0028772600000001E-2</v>
      </c>
      <c r="L498">
        <f>0.000084*(G498^1.894314*I498^0.808223+0.000031*G498^2)</f>
        <v>2.017288695991596E-2</v>
      </c>
      <c r="O498">
        <f>L498*0.66*1.07</f>
        <v>1.4246092771092653E-2</v>
      </c>
      <c r="Q498">
        <f>O498*0.531</f>
        <v>7.564675261450199E-3</v>
      </c>
      <c r="T498">
        <f>(L498*0.66*1.07)*(1+0.2)*0.531*3.67</f>
        <v>3.3314829851426676E-2</v>
      </c>
    </row>
    <row r="499" spans="1:20" hidden="1" x14ac:dyDescent="0.3">
      <c r="A499" s="26">
        <v>2001</v>
      </c>
      <c r="B499">
        <v>8</v>
      </c>
      <c r="C499" t="s">
        <v>211</v>
      </c>
      <c r="D499">
        <v>45</v>
      </c>
      <c r="E499" t="s">
        <v>212</v>
      </c>
      <c r="F499">
        <v>5</v>
      </c>
      <c r="G499">
        <v>21.4</v>
      </c>
      <c r="H499">
        <f t="shared" si="223"/>
        <v>0.214</v>
      </c>
      <c r="I499">
        <v>11.8</v>
      </c>
      <c r="J499">
        <v>8.6</v>
      </c>
      <c r="K499">
        <f t="shared" si="224"/>
        <v>3.5968178399999995E-2</v>
      </c>
      <c r="L499">
        <f>0.000062*(G499^1.947206*I499^0.894551+0.000039*G499^2)</f>
        <v>0.21970335145537617</v>
      </c>
      <c r="O499">
        <f>L499*0.47*0.75</f>
        <v>7.7445431388020097E-2</v>
      </c>
      <c r="Q499">
        <f>O499*0.52</f>
        <v>4.0271624321770449E-2</v>
      </c>
      <c r="T499">
        <f>(L499*0.47*0.75)*(1+0.2)*0.52*3.67</f>
        <v>0.17735623351307708</v>
      </c>
    </row>
    <row r="500" spans="1:20" hidden="1" x14ac:dyDescent="0.3">
      <c r="A500" s="26">
        <v>2001</v>
      </c>
      <c r="B500">
        <v>8</v>
      </c>
      <c r="C500" t="s">
        <v>211</v>
      </c>
      <c r="D500">
        <v>46</v>
      </c>
      <c r="E500" t="s">
        <v>213</v>
      </c>
      <c r="F500">
        <v>3</v>
      </c>
      <c r="G500">
        <v>7.5</v>
      </c>
      <c r="H500">
        <f t="shared" si="223"/>
        <v>7.4999999999999997E-2</v>
      </c>
      <c r="I500">
        <v>2.6</v>
      </c>
      <c r="J500">
        <v>1</v>
      </c>
      <c r="K500">
        <f t="shared" si="224"/>
        <v>4.4178749999999999E-3</v>
      </c>
      <c r="L500">
        <f t="shared" ref="L500:L501" si="251">0.000084*(G500^1.894314*I500^0.808223+0.000031*G500^2)</f>
        <v>8.266445138096979E-3</v>
      </c>
      <c r="O500">
        <f>L500*0.66*1.07</f>
        <v>5.8377635565240874E-3</v>
      </c>
      <c r="Q500">
        <f t="shared" ref="Q500:Q501" si="252">O500*0.531</f>
        <v>3.0998524485142905E-3</v>
      </c>
      <c r="T500">
        <f>(L500*0.66*1.07)*(1+0.2)*0.531*3.67</f>
        <v>1.3651750183256936E-2</v>
      </c>
    </row>
    <row r="501" spans="1:20" s="13" customFormat="1" hidden="1" x14ac:dyDescent="0.3">
      <c r="A501" s="26">
        <v>2001</v>
      </c>
      <c r="B501" s="13">
        <v>8</v>
      </c>
      <c r="C501" s="13" t="s">
        <v>211</v>
      </c>
      <c r="D501" s="13">
        <v>47</v>
      </c>
      <c r="E501" s="13" t="s">
        <v>213</v>
      </c>
      <c r="F501" s="13">
        <v>7</v>
      </c>
      <c r="G501" s="13">
        <v>9.8000000000000007</v>
      </c>
      <c r="H501">
        <f t="shared" si="223"/>
        <v>9.8000000000000004E-2</v>
      </c>
      <c r="I501" s="13">
        <v>4.5999999999999996</v>
      </c>
      <c r="J501" s="13">
        <v>0</v>
      </c>
      <c r="K501">
        <f t="shared" si="224"/>
        <v>7.5429816000000009E-3</v>
      </c>
      <c r="L501">
        <f t="shared" si="251"/>
        <v>2.175874452653867E-2</v>
      </c>
      <c r="M501"/>
      <c r="N501"/>
      <c r="O501">
        <f>L501*0.66*1.07</f>
        <v>1.536602538464161E-2</v>
      </c>
      <c r="P501"/>
      <c r="Q501">
        <f t="shared" si="252"/>
        <v>8.1593594792446957E-3</v>
      </c>
      <c r="R501"/>
      <c r="S501"/>
      <c r="T501">
        <f>(L501*0.66*1.07)*(1+0.2)*0.531*3.67</f>
        <v>3.5933819146593639E-2</v>
      </c>
    </row>
    <row r="502" spans="1:20" hidden="1" x14ac:dyDescent="0.3">
      <c r="A502" s="26">
        <v>2001</v>
      </c>
      <c r="B502">
        <v>8</v>
      </c>
      <c r="C502" t="s">
        <v>211</v>
      </c>
      <c r="D502">
        <v>48</v>
      </c>
      <c r="E502" t="s">
        <v>212</v>
      </c>
      <c r="F502">
        <v>2</v>
      </c>
      <c r="G502">
        <v>14.4</v>
      </c>
      <c r="H502">
        <f t="shared" si="223"/>
        <v>0.14400000000000002</v>
      </c>
      <c r="I502">
        <v>10</v>
      </c>
      <c r="J502">
        <v>7.4</v>
      </c>
      <c r="K502">
        <f t="shared" si="224"/>
        <v>1.6286054400000003E-2</v>
      </c>
      <c r="L502">
        <f>0.000062*(G502^1.947206*I502^0.894551+0.000039*G502^2)</f>
        <v>8.7602312358536188E-2</v>
      </c>
      <c r="O502">
        <f>L502*0.47*0.75</f>
        <v>3.0879815106384004E-2</v>
      </c>
      <c r="Q502">
        <f>O502*0.52</f>
        <v>1.6057503855319684E-2</v>
      </c>
      <c r="T502">
        <f>(L502*0.47*0.75)*(1+0.2)*0.52*3.67</f>
        <v>7.0717246978827877E-2</v>
      </c>
    </row>
    <row r="503" spans="1:20" s="13" customFormat="1" hidden="1" x14ac:dyDescent="0.3">
      <c r="A503" s="26">
        <v>2001</v>
      </c>
      <c r="B503" s="13">
        <v>8</v>
      </c>
      <c r="C503" s="13" t="s">
        <v>211</v>
      </c>
      <c r="D503" s="13">
        <v>49</v>
      </c>
      <c r="E503" s="13" t="s">
        <v>213</v>
      </c>
      <c r="F503" s="13">
        <v>7</v>
      </c>
      <c r="G503" s="13">
        <v>9</v>
      </c>
      <c r="H503">
        <f t="shared" si="223"/>
        <v>0.09</v>
      </c>
      <c r="I503" s="13">
        <v>4.4000000000000004</v>
      </c>
      <c r="J503" s="13">
        <v>0</v>
      </c>
      <c r="K503">
        <f t="shared" si="224"/>
        <v>6.3617399999999994E-3</v>
      </c>
      <c r="L503">
        <f>0.000084*(G503^1.894314*I503^0.808223+0.000031*G503^2)</f>
        <v>1.7863749149048244E-2</v>
      </c>
      <c r="M503"/>
      <c r="N503"/>
      <c r="O503">
        <f>L503*0.66*1.07</f>
        <v>1.2615379649057871E-2</v>
      </c>
      <c r="P503"/>
      <c r="Q503">
        <f>O503*0.531</f>
        <v>6.6987665936497302E-3</v>
      </c>
      <c r="R503"/>
      <c r="S503"/>
      <c r="T503">
        <f>(L503*0.66*1.07)*(1+0.2)*0.531*3.67</f>
        <v>2.9501368078433406E-2</v>
      </c>
    </row>
    <row r="504" spans="1:20" hidden="1" x14ac:dyDescent="0.3">
      <c r="A504" s="26">
        <v>2001</v>
      </c>
      <c r="B504">
        <v>8</v>
      </c>
      <c r="C504" t="s">
        <v>211</v>
      </c>
      <c r="D504">
        <v>50</v>
      </c>
      <c r="E504" t="s">
        <v>212</v>
      </c>
      <c r="F504">
        <v>1</v>
      </c>
      <c r="G504">
        <v>24</v>
      </c>
      <c r="H504">
        <f t="shared" si="223"/>
        <v>0.24</v>
      </c>
      <c r="I504">
        <v>14.6</v>
      </c>
      <c r="J504">
        <v>1.4</v>
      </c>
      <c r="K504">
        <f t="shared" si="224"/>
        <v>4.5239040000000001E-2</v>
      </c>
      <c r="L504">
        <f>0.000062*(G504^1.947206*I504^0.894551+0.000039*G504^2)</f>
        <v>0.33229371905662769</v>
      </c>
      <c r="O504">
        <f>L504*0.47*0.75</f>
        <v>0.11713353596746125</v>
      </c>
      <c r="Q504">
        <f>O504*0.52</f>
        <v>6.0909438703079848E-2</v>
      </c>
      <c r="T504">
        <f>(L504*0.47*0.75)*(1+0.2)*0.52*3.67</f>
        <v>0.26824516804836368</v>
      </c>
    </row>
    <row r="505" spans="1:20" hidden="1" x14ac:dyDescent="0.3">
      <c r="A505" s="26">
        <v>2001</v>
      </c>
      <c r="B505">
        <v>8</v>
      </c>
      <c r="C505" t="s">
        <v>211</v>
      </c>
      <c r="D505">
        <v>51</v>
      </c>
      <c r="E505" t="s">
        <v>215</v>
      </c>
      <c r="F505">
        <v>3</v>
      </c>
      <c r="G505">
        <v>10</v>
      </c>
      <c r="H505">
        <f t="shared" si="223"/>
        <v>0.1</v>
      </c>
      <c r="I505">
        <v>4.4000000000000004</v>
      </c>
      <c r="J505">
        <v>3.8</v>
      </c>
      <c r="K505">
        <f t="shared" si="224"/>
        <v>7.8540000000000016E-3</v>
      </c>
      <c r="L505">
        <f>0.000064*(G505^1.958025*I505^0.883501+0.000045*G505^2)</f>
        <v>2.1513044281243315E-2</v>
      </c>
      <c r="O505">
        <f>L505*0.44*0.75</f>
        <v>7.0993046128102946E-3</v>
      </c>
      <c r="Q505">
        <f>O505*0.52</f>
        <v>3.6916383986613532E-3</v>
      </c>
      <c r="T505">
        <f>(L505*0.44*0.75)*(1+0.2)*0.52*3.67</f>
        <v>1.6257975507704598E-2</v>
      </c>
    </row>
    <row r="506" spans="1:20" hidden="1" x14ac:dyDescent="0.3">
      <c r="A506" s="26">
        <v>2001</v>
      </c>
      <c r="B506">
        <v>8</v>
      </c>
      <c r="C506" t="s">
        <v>211</v>
      </c>
      <c r="D506">
        <v>52</v>
      </c>
      <c r="E506" t="s">
        <v>213</v>
      </c>
      <c r="F506">
        <v>5</v>
      </c>
      <c r="G506">
        <v>11</v>
      </c>
      <c r="H506">
        <f t="shared" si="223"/>
        <v>0.11</v>
      </c>
      <c r="I506">
        <v>4.8</v>
      </c>
      <c r="J506">
        <v>1</v>
      </c>
      <c r="K506">
        <f t="shared" si="224"/>
        <v>9.503339999999999E-3</v>
      </c>
      <c r="L506">
        <f>0.000084*(G506^1.894314*I506^0.808223+0.000031*G506^2)</f>
        <v>2.8028751151857871E-2</v>
      </c>
      <c r="O506">
        <f>L506*0.66*1.07</f>
        <v>1.979390406344203E-2</v>
      </c>
      <c r="Q506">
        <f>O506*0.531</f>
        <v>1.0510563057687718E-2</v>
      </c>
      <c r="T506">
        <f>(L506*0.66*1.07)*(1+0.2)*0.531*3.67</f>
        <v>4.6288519706056713E-2</v>
      </c>
    </row>
    <row r="507" spans="1:20" hidden="1" x14ac:dyDescent="0.3">
      <c r="A507" s="26">
        <v>2001</v>
      </c>
      <c r="B507">
        <v>8</v>
      </c>
      <c r="C507" t="s">
        <v>211</v>
      </c>
      <c r="D507">
        <v>53</v>
      </c>
      <c r="E507" t="s">
        <v>212</v>
      </c>
      <c r="F507">
        <v>3</v>
      </c>
      <c r="G507">
        <v>12.8</v>
      </c>
      <c r="H507">
        <f t="shared" si="223"/>
        <v>0.128</v>
      </c>
      <c r="I507">
        <v>8.6</v>
      </c>
      <c r="J507">
        <v>6</v>
      </c>
      <c r="K507">
        <f t="shared" si="224"/>
        <v>1.2867993599999999E-2</v>
      </c>
      <c r="L507">
        <f>0.000062*(G507^1.947206*I507^0.894551+0.000039*G507^2)</f>
        <v>6.0857896439390692E-2</v>
      </c>
      <c r="O507">
        <f>L507*0.47*0.75</f>
        <v>2.1452408494885219E-2</v>
      </c>
      <c r="Q507">
        <f>O507*0.52</f>
        <v>1.1155252417340314E-2</v>
      </c>
      <c r="T507">
        <f>(L507*0.47*0.75)*(1+0.2)*0.52*3.67</f>
        <v>4.9127731645966739E-2</v>
      </c>
    </row>
    <row r="508" spans="1:20" hidden="1" x14ac:dyDescent="0.3">
      <c r="A508" s="26">
        <v>2001</v>
      </c>
      <c r="B508">
        <v>8</v>
      </c>
      <c r="C508" t="s">
        <v>211</v>
      </c>
      <c r="D508">
        <v>54</v>
      </c>
      <c r="E508" t="s">
        <v>217</v>
      </c>
      <c r="F508">
        <v>2</v>
      </c>
      <c r="G508">
        <v>17.600000000000001</v>
      </c>
      <c r="H508">
        <f t="shared" si="223"/>
        <v>0.17600000000000002</v>
      </c>
      <c r="I508">
        <v>11.2</v>
      </c>
      <c r="J508">
        <v>3.8</v>
      </c>
      <c r="K508">
        <f t="shared" si="224"/>
        <v>2.4328550400000006E-2</v>
      </c>
      <c r="L508">
        <f>0.000059*(G508^1.965295*I508^0.892133+0.000019*G508^2)</f>
        <v>0.14278905142062165</v>
      </c>
      <c r="O508">
        <f>L508*0.47*0.75</f>
        <v>5.0333140625769129E-2</v>
      </c>
      <c r="Q508">
        <f>O508*0.52</f>
        <v>2.6173233125399948E-2</v>
      </c>
      <c r="T508">
        <f>(L508*0.47*0.75)*(1+0.2)*0.52*3.67</f>
        <v>0.11526691868426135</v>
      </c>
    </row>
    <row r="509" spans="1:20" hidden="1" x14ac:dyDescent="0.3">
      <c r="A509" s="26">
        <v>2001</v>
      </c>
      <c r="B509">
        <v>8</v>
      </c>
      <c r="C509" t="s">
        <v>211</v>
      </c>
      <c r="D509">
        <v>55</v>
      </c>
      <c r="E509" t="s">
        <v>212</v>
      </c>
      <c r="F509">
        <v>1</v>
      </c>
      <c r="G509">
        <v>19</v>
      </c>
      <c r="H509">
        <f t="shared" si="223"/>
        <v>0.19</v>
      </c>
      <c r="I509">
        <v>13.4</v>
      </c>
      <c r="J509">
        <v>3.4</v>
      </c>
      <c r="K509">
        <f t="shared" si="224"/>
        <v>2.835294E-2</v>
      </c>
      <c r="L509">
        <f t="shared" ref="L509:L510" si="253">0.000062*(G509^1.947206*I509^0.894551+0.000039*G509^2)</f>
        <v>0.19527337823603866</v>
      </c>
      <c r="O509">
        <f>L509*0.47*0.75</f>
        <v>6.8833865828203625E-2</v>
      </c>
      <c r="Q509">
        <f t="shared" ref="Q509:Q510" si="254">O509*0.52</f>
        <v>3.5793610230665886E-2</v>
      </c>
      <c r="T509">
        <f>(L509*0.47*0.75)*(1+0.2)*0.52*3.67</f>
        <v>0.15763505945585254</v>
      </c>
    </row>
    <row r="510" spans="1:20" hidden="1" x14ac:dyDescent="0.3">
      <c r="A510" s="26">
        <v>2001</v>
      </c>
      <c r="B510">
        <v>8</v>
      </c>
      <c r="C510" t="s">
        <v>211</v>
      </c>
      <c r="D510">
        <v>56</v>
      </c>
      <c r="E510" t="s">
        <v>212</v>
      </c>
      <c r="F510">
        <v>5</v>
      </c>
      <c r="G510">
        <v>11.1</v>
      </c>
      <c r="H510">
        <f t="shared" ref="H510:H569" si="255">G510/100</f>
        <v>0.111</v>
      </c>
      <c r="I510">
        <v>6.6</v>
      </c>
      <c r="J510">
        <v>4.4000000000000004</v>
      </c>
      <c r="K510">
        <f t="shared" ref="K510:K569" si="256">0.7854*H510^2</f>
        <v>9.6769134000000007E-3</v>
      </c>
      <c r="L510">
        <f t="shared" si="253"/>
        <v>3.6389682668095134E-2</v>
      </c>
      <c r="O510">
        <f>L510*0.47*0.75</f>
        <v>1.2827363140503534E-2</v>
      </c>
      <c r="Q510">
        <f t="shared" si="254"/>
        <v>6.6702288330618377E-3</v>
      </c>
      <c r="T510">
        <f>(L510*0.47*0.75)*(1+0.2)*0.52*3.67</f>
        <v>2.9375687780804332E-2</v>
      </c>
    </row>
    <row r="511" spans="1:20" hidden="1" x14ac:dyDescent="0.3">
      <c r="A511" s="26">
        <v>2001</v>
      </c>
      <c r="B511">
        <v>8</v>
      </c>
      <c r="C511" t="s">
        <v>211</v>
      </c>
      <c r="D511">
        <v>57</v>
      </c>
      <c r="E511" t="s">
        <v>213</v>
      </c>
      <c r="F511">
        <v>3</v>
      </c>
      <c r="G511">
        <v>10</v>
      </c>
      <c r="H511">
        <f t="shared" si="255"/>
        <v>0.1</v>
      </c>
      <c r="I511">
        <v>4</v>
      </c>
      <c r="J511">
        <v>1.6</v>
      </c>
      <c r="K511">
        <f t="shared" si="256"/>
        <v>7.8540000000000016E-3</v>
      </c>
      <c r="L511">
        <f>0.000084*(G511^1.894314*I511^0.808223+0.000031*G511^2)</f>
        <v>2.019284999036728E-2</v>
      </c>
      <c r="O511">
        <f>L511*0.66*1.07</f>
        <v>1.4260190663197374E-2</v>
      </c>
      <c r="Q511">
        <f>O511*0.531</f>
        <v>7.572161242157806E-3</v>
      </c>
      <c r="T511">
        <f>(L511*0.66*1.07)*(1+0.2)*0.531*3.67</f>
        <v>3.3347798110462977E-2</v>
      </c>
    </row>
    <row r="512" spans="1:20" hidden="1" x14ac:dyDescent="0.3">
      <c r="A512" s="26">
        <v>2001</v>
      </c>
      <c r="B512">
        <v>8</v>
      </c>
      <c r="C512" t="s">
        <v>211</v>
      </c>
      <c r="D512">
        <v>58</v>
      </c>
      <c r="E512" t="s">
        <v>212</v>
      </c>
      <c r="F512">
        <v>5</v>
      </c>
      <c r="G512">
        <v>14</v>
      </c>
      <c r="H512">
        <f t="shared" si="255"/>
        <v>0.14000000000000001</v>
      </c>
      <c r="I512">
        <v>8.6</v>
      </c>
      <c r="J512">
        <v>2.2000000000000002</v>
      </c>
      <c r="K512">
        <f t="shared" si="256"/>
        <v>1.5393840000000002E-2</v>
      </c>
      <c r="L512">
        <f t="shared" ref="L512:L513" si="257">0.000062*(G512^1.947206*I512^0.894551+0.000039*G512^2)</f>
        <v>7.2460018725187703E-2</v>
      </c>
      <c r="O512">
        <f>L512*0.47*0.75</f>
        <v>2.5542156600628665E-2</v>
      </c>
      <c r="Q512">
        <f t="shared" ref="Q512:Q513" si="258">O512*0.52</f>
        <v>1.3281921432326906E-2</v>
      </c>
      <c r="T512">
        <f>(L512*0.47*0.75)*(1+0.2)*0.52*3.67</f>
        <v>5.849358198796769E-2</v>
      </c>
    </row>
    <row r="513" spans="1:20" hidden="1" x14ac:dyDescent="0.3">
      <c r="A513" s="26">
        <v>2001</v>
      </c>
      <c r="B513">
        <v>8</v>
      </c>
      <c r="C513" t="s">
        <v>211</v>
      </c>
      <c r="D513">
        <v>59</v>
      </c>
      <c r="E513" t="s">
        <v>212</v>
      </c>
      <c r="F513">
        <v>7</v>
      </c>
      <c r="G513">
        <v>8</v>
      </c>
      <c r="H513">
        <f t="shared" si="255"/>
        <v>0.08</v>
      </c>
      <c r="I513">
        <v>7.2</v>
      </c>
      <c r="J513">
        <v>0</v>
      </c>
      <c r="K513">
        <f t="shared" si="256"/>
        <v>5.0265600000000002E-3</v>
      </c>
      <c r="L513">
        <f t="shared" si="257"/>
        <v>2.0788579069220429E-2</v>
      </c>
      <c r="O513">
        <f>L513*0.47*0.75</f>
        <v>7.327974121900201E-3</v>
      </c>
      <c r="Q513">
        <f t="shared" si="258"/>
        <v>3.8105465433881046E-3</v>
      </c>
      <c r="T513">
        <f>(L513*0.47*0.75)*(1+0.2)*0.52*3.67</f>
        <v>1.6781646977081212E-2</v>
      </c>
    </row>
    <row r="514" spans="1:20" hidden="1" x14ac:dyDescent="0.3">
      <c r="A514" s="26">
        <v>2001</v>
      </c>
      <c r="B514">
        <v>8</v>
      </c>
      <c r="C514" t="s">
        <v>211</v>
      </c>
      <c r="D514">
        <v>60</v>
      </c>
      <c r="E514" t="s">
        <v>217</v>
      </c>
      <c r="F514">
        <v>3</v>
      </c>
      <c r="G514">
        <v>7.5</v>
      </c>
      <c r="H514">
        <f t="shared" si="255"/>
        <v>7.4999999999999997E-2</v>
      </c>
      <c r="I514">
        <v>4.4000000000000004</v>
      </c>
      <c r="J514">
        <v>2.4</v>
      </c>
      <c r="K514">
        <f t="shared" si="256"/>
        <v>4.4178749999999999E-3</v>
      </c>
      <c r="L514">
        <f>0.000059*(G514^1.965295*I514^0.892133+0.000019*G514^2)</f>
        <v>1.1605216949575455E-2</v>
      </c>
      <c r="O514">
        <f>L514*0.47*0.75</f>
        <v>4.0908389747253476E-3</v>
      </c>
      <c r="Q514">
        <f>O514*0.52</f>
        <v>2.1272362668571807E-3</v>
      </c>
      <c r="T514">
        <f>(L514*0.47*0.75)*(1+0.2)*0.52*3.67</f>
        <v>9.3683485192390253E-3</v>
      </c>
    </row>
    <row r="515" spans="1:20" hidden="1" x14ac:dyDescent="0.3">
      <c r="A515" s="26">
        <v>2001</v>
      </c>
      <c r="B515">
        <v>8</v>
      </c>
      <c r="C515" t="s">
        <v>211</v>
      </c>
      <c r="D515">
        <v>61</v>
      </c>
      <c r="E515" t="s">
        <v>212</v>
      </c>
      <c r="F515">
        <v>2</v>
      </c>
      <c r="G515">
        <v>25</v>
      </c>
      <c r="H515">
        <f t="shared" si="255"/>
        <v>0.25</v>
      </c>
      <c r="I515">
        <v>12.6</v>
      </c>
      <c r="J515">
        <v>6</v>
      </c>
      <c r="K515">
        <f t="shared" si="256"/>
        <v>4.9087499999999999E-2</v>
      </c>
      <c r="L515">
        <f>0.000062*(G515^1.947206*I515^0.894551+0.000039*G515^2)</f>
        <v>0.3153613853328599</v>
      </c>
      <c r="O515">
        <f>L515*0.47*0.75</f>
        <v>0.11116488832983311</v>
      </c>
      <c r="Q515">
        <f>O515*0.52</f>
        <v>5.7805741931513221E-2</v>
      </c>
      <c r="T515">
        <f>(L515*0.47*0.75)*(1+0.2)*0.52*3.67</f>
        <v>0.25457648746638417</v>
      </c>
    </row>
    <row r="516" spans="1:20" s="13" customFormat="1" hidden="1" x14ac:dyDescent="0.3">
      <c r="A516" s="26">
        <v>2001</v>
      </c>
      <c r="B516" s="13">
        <v>8</v>
      </c>
      <c r="C516" s="13" t="s">
        <v>211</v>
      </c>
      <c r="D516" s="13">
        <v>62</v>
      </c>
      <c r="E516" s="13" t="s">
        <v>213</v>
      </c>
      <c r="F516" s="13">
        <v>7</v>
      </c>
      <c r="G516" s="13">
        <v>9.5</v>
      </c>
      <c r="H516">
        <f t="shared" si="255"/>
        <v>9.5000000000000001E-2</v>
      </c>
      <c r="I516" s="13">
        <v>3.6</v>
      </c>
      <c r="J516" s="13">
        <v>0</v>
      </c>
      <c r="K516">
        <f t="shared" si="256"/>
        <v>7.088235E-3</v>
      </c>
      <c r="L516">
        <f>0.000084*(G516^1.894314*I516^0.808223+0.000031*G516^2)</f>
        <v>1.6827412507056477E-2</v>
      </c>
      <c r="M516"/>
      <c r="N516"/>
      <c r="O516">
        <f>L516*0.66*1.07</f>
        <v>1.1883518712483285E-2</v>
      </c>
      <c r="P516"/>
      <c r="Q516">
        <f>O516*0.531</f>
        <v>6.3101484363286249E-3</v>
      </c>
      <c r="R516"/>
      <c r="S516"/>
      <c r="T516">
        <f>(L516*0.66*1.07)*(1+0.2)*0.531*3.67</f>
        <v>2.7789893713591262E-2</v>
      </c>
    </row>
    <row r="517" spans="1:20" hidden="1" x14ac:dyDescent="0.3">
      <c r="A517" s="26">
        <v>2001</v>
      </c>
      <c r="B517">
        <v>8</v>
      </c>
      <c r="C517" t="s">
        <v>211</v>
      </c>
      <c r="D517">
        <v>63</v>
      </c>
      <c r="E517" t="s">
        <v>212</v>
      </c>
      <c r="F517">
        <v>2</v>
      </c>
      <c r="G517">
        <v>13.5</v>
      </c>
      <c r="H517">
        <f t="shared" si="255"/>
        <v>0.13500000000000001</v>
      </c>
      <c r="I517">
        <v>9</v>
      </c>
      <c r="J517">
        <v>4.4000000000000004</v>
      </c>
      <c r="K517">
        <f t="shared" si="256"/>
        <v>1.4313915000000002E-2</v>
      </c>
      <c r="L517">
        <f>0.000062*(G517^1.947206*I517^0.894551+0.000039*G517^2)</f>
        <v>7.0308154543581428E-2</v>
      </c>
      <c r="O517">
        <f>L517*0.47*0.75</f>
        <v>2.4783624476612448E-2</v>
      </c>
      <c r="Q517">
        <f>O517*0.52</f>
        <v>1.2887484727838473E-2</v>
      </c>
      <c r="T517">
        <f>(L517*0.47*0.75)*(1+0.2)*0.52*3.67</f>
        <v>5.6756482741400639E-2</v>
      </c>
    </row>
    <row r="518" spans="1:20" hidden="1" x14ac:dyDescent="0.3">
      <c r="A518" s="26">
        <v>2001</v>
      </c>
      <c r="B518">
        <v>8</v>
      </c>
      <c r="C518" t="s">
        <v>211</v>
      </c>
      <c r="D518">
        <v>64</v>
      </c>
      <c r="E518" t="s">
        <v>213</v>
      </c>
      <c r="F518">
        <v>3</v>
      </c>
      <c r="G518">
        <v>10</v>
      </c>
      <c r="H518">
        <f t="shared" si="255"/>
        <v>0.1</v>
      </c>
      <c r="I518">
        <v>3.4</v>
      </c>
      <c r="J518">
        <v>1</v>
      </c>
      <c r="K518">
        <f t="shared" si="256"/>
        <v>7.8540000000000016E-3</v>
      </c>
      <c r="L518">
        <f t="shared" ref="L518:L519" si="259">0.000084*(G518^1.894314*I518^0.808223+0.000031*G518^2)</f>
        <v>1.7707333118529883E-2</v>
      </c>
      <c r="O518">
        <f>L518*0.66*1.07</f>
        <v>1.2504918648305803E-2</v>
      </c>
      <c r="Q518">
        <f t="shared" ref="Q518:Q519" si="260">O518*0.531</f>
        <v>6.6401118022503822E-3</v>
      </c>
      <c r="T518">
        <f>(L518*0.66*1.07)*(1+0.2)*0.531*3.67</f>
        <v>2.9243052377110678E-2</v>
      </c>
    </row>
    <row r="519" spans="1:20" hidden="1" x14ac:dyDescent="0.3">
      <c r="A519" s="26">
        <v>2001</v>
      </c>
      <c r="B519">
        <v>8</v>
      </c>
      <c r="C519" t="s">
        <v>211</v>
      </c>
      <c r="D519">
        <v>65</v>
      </c>
      <c r="E519" t="s">
        <v>213</v>
      </c>
      <c r="F519">
        <v>5</v>
      </c>
      <c r="G519">
        <v>13.5</v>
      </c>
      <c r="H519">
        <f t="shared" si="255"/>
        <v>0.13500000000000001</v>
      </c>
      <c r="I519">
        <v>4.8</v>
      </c>
      <c r="J519">
        <v>1</v>
      </c>
      <c r="K519">
        <f t="shared" si="256"/>
        <v>1.4313915000000002E-2</v>
      </c>
      <c r="L519">
        <f t="shared" si="259"/>
        <v>4.1312948720119889E-2</v>
      </c>
      <c r="O519">
        <f>L519*0.66*1.07</f>
        <v>2.9175204386148668E-2</v>
      </c>
      <c r="Q519">
        <f t="shared" si="260"/>
        <v>1.5492033529044944E-2</v>
      </c>
      <c r="T519">
        <f>(L519*0.66*1.07)*(1+0.2)*0.531*3.67</f>
        <v>6.8226915661913926E-2</v>
      </c>
    </row>
    <row r="520" spans="1:20" hidden="1" x14ac:dyDescent="0.3">
      <c r="A520" s="26">
        <v>2001</v>
      </c>
      <c r="B520">
        <v>8</v>
      </c>
      <c r="C520" t="s">
        <v>211</v>
      </c>
      <c r="D520">
        <v>66</v>
      </c>
      <c r="E520" t="s">
        <v>212</v>
      </c>
      <c r="F520">
        <v>5</v>
      </c>
      <c r="G520">
        <v>10.1</v>
      </c>
      <c r="H520">
        <f t="shared" si="255"/>
        <v>0.10099999999999999</v>
      </c>
      <c r="I520">
        <v>6.4</v>
      </c>
      <c r="J520">
        <v>4.5999999999999996</v>
      </c>
      <c r="K520">
        <f t="shared" si="256"/>
        <v>8.0118653999999984E-3</v>
      </c>
      <c r="L520">
        <f t="shared" ref="L520:L521" si="261">0.000062*(G520^1.947206*I520^0.894551+0.000039*G520^2)</f>
        <v>2.9456763843731491E-2</v>
      </c>
      <c r="O520">
        <f>L520*0.47*0.75</f>
        <v>1.038350925491535E-2</v>
      </c>
      <c r="Q520">
        <f t="shared" ref="Q520:Q521" si="262">O520*0.52</f>
        <v>5.3994248125559825E-3</v>
      </c>
      <c r="T520">
        <f>(L520*0.47*0.75)*(1+0.2)*0.52*3.67</f>
        <v>2.3779066874496543E-2</v>
      </c>
    </row>
    <row r="521" spans="1:20" hidden="1" x14ac:dyDescent="0.3">
      <c r="A521" s="26">
        <v>2001</v>
      </c>
      <c r="B521">
        <v>8</v>
      </c>
      <c r="C521" t="s">
        <v>211</v>
      </c>
      <c r="D521">
        <v>67</v>
      </c>
      <c r="E521" t="s">
        <v>212</v>
      </c>
      <c r="F521">
        <v>5</v>
      </c>
      <c r="G521">
        <v>18.600000000000001</v>
      </c>
      <c r="H521">
        <f t="shared" si="255"/>
        <v>0.18600000000000003</v>
      </c>
      <c r="I521">
        <v>11.6</v>
      </c>
      <c r="J521">
        <v>8.4</v>
      </c>
      <c r="K521">
        <f t="shared" si="256"/>
        <v>2.7171698400000006E-2</v>
      </c>
      <c r="L521">
        <f t="shared" si="261"/>
        <v>0.16466794911760269</v>
      </c>
      <c r="O521">
        <f>L521*0.47*0.75</f>
        <v>5.8045452063954943E-2</v>
      </c>
      <c r="Q521">
        <f t="shared" si="262"/>
        <v>3.0183635073256571E-2</v>
      </c>
      <c r="T521">
        <f>(L521*0.47*0.75)*(1+0.2)*0.52*3.67</f>
        <v>0.13292872886262194</v>
      </c>
    </row>
    <row r="522" spans="1:20" hidden="1" x14ac:dyDescent="0.3">
      <c r="A522" s="26">
        <v>2001</v>
      </c>
      <c r="B522">
        <v>8</v>
      </c>
      <c r="C522" t="s">
        <v>211</v>
      </c>
      <c r="D522">
        <v>68</v>
      </c>
      <c r="E522" t="s">
        <v>213</v>
      </c>
      <c r="F522">
        <v>3</v>
      </c>
      <c r="G522">
        <v>8</v>
      </c>
      <c r="H522">
        <f t="shared" si="255"/>
        <v>0.08</v>
      </c>
      <c r="I522">
        <v>3.6</v>
      </c>
      <c r="J522">
        <v>1.2</v>
      </c>
      <c r="K522">
        <f t="shared" si="256"/>
        <v>5.0265600000000002E-3</v>
      </c>
      <c r="L522">
        <f>0.000084*(G522^1.894314*I522^0.808223+0.000031*G522^2)</f>
        <v>1.2151719161180307E-2</v>
      </c>
      <c r="O522">
        <f>L522*0.66*1.07</f>
        <v>8.5815440716255336E-3</v>
      </c>
      <c r="Q522">
        <f>O522*0.531</f>
        <v>4.5567999020331585E-3</v>
      </c>
      <c r="T522">
        <f>(L522*0.66*1.07)*(1+0.2)*0.531*3.67</f>
        <v>2.0068146768554031E-2</v>
      </c>
    </row>
    <row r="523" spans="1:20" hidden="1" x14ac:dyDescent="0.3">
      <c r="A523" s="26">
        <v>2001</v>
      </c>
      <c r="B523">
        <v>8</v>
      </c>
      <c r="C523" t="s">
        <v>211</v>
      </c>
      <c r="D523">
        <v>69</v>
      </c>
      <c r="E523" t="s">
        <v>217</v>
      </c>
      <c r="F523">
        <v>4</v>
      </c>
      <c r="G523">
        <v>20</v>
      </c>
      <c r="H523">
        <f t="shared" si="255"/>
        <v>0.2</v>
      </c>
      <c r="I523">
        <v>11.3</v>
      </c>
      <c r="J523">
        <v>4</v>
      </c>
      <c r="K523">
        <f t="shared" si="256"/>
        <v>3.1416000000000006E-2</v>
      </c>
      <c r="L523">
        <f>0.000059*(G523^1.965295*I523^0.892133+0.000019*G523^2)</f>
        <v>0.18503199886306593</v>
      </c>
      <c r="O523">
        <f>L523*0.47*0.75</f>
        <v>6.522377959923073E-2</v>
      </c>
      <c r="Q523">
        <f>O523*0.52</f>
        <v>3.3916365391599979E-2</v>
      </c>
      <c r="T523">
        <f>(L523*0.47*0.75)*(1+0.2)*0.52*3.67</f>
        <v>0.14936767318460634</v>
      </c>
    </row>
    <row r="524" spans="1:20" hidden="1" x14ac:dyDescent="0.3">
      <c r="A524" s="26">
        <v>2001</v>
      </c>
      <c r="B524">
        <v>8</v>
      </c>
      <c r="C524" t="s">
        <v>211</v>
      </c>
      <c r="D524">
        <v>70</v>
      </c>
      <c r="E524" t="s">
        <v>212</v>
      </c>
      <c r="F524">
        <v>5</v>
      </c>
      <c r="G524">
        <v>15</v>
      </c>
      <c r="H524">
        <f t="shared" si="255"/>
        <v>0.15</v>
      </c>
      <c r="I524">
        <v>7.2</v>
      </c>
      <c r="J524">
        <v>5</v>
      </c>
      <c r="K524">
        <f t="shared" si="256"/>
        <v>1.76715E-2</v>
      </c>
      <c r="L524">
        <f>0.000062*(G524^1.947206*I524^0.894551+0.000039*G524^2)</f>
        <v>7.0699221191626901E-2</v>
      </c>
      <c r="O524">
        <f>L524*0.47*0.75</f>
        <v>2.4921475470048478E-2</v>
      </c>
      <c r="Q524">
        <f>O524*0.52</f>
        <v>1.2959167244425208E-2</v>
      </c>
      <c r="T524">
        <f>(L524*0.47*0.75)*(1+0.2)*0.52*3.67</f>
        <v>5.7072172544448616E-2</v>
      </c>
    </row>
    <row r="525" spans="1:20" hidden="1" x14ac:dyDescent="0.3">
      <c r="A525" s="26">
        <v>2001</v>
      </c>
      <c r="B525">
        <v>8</v>
      </c>
      <c r="C525" t="s">
        <v>211</v>
      </c>
      <c r="D525">
        <v>71</v>
      </c>
      <c r="E525" t="s">
        <v>213</v>
      </c>
      <c r="F525">
        <v>3</v>
      </c>
      <c r="G525">
        <v>11.5</v>
      </c>
      <c r="H525">
        <f t="shared" si="255"/>
        <v>0.115</v>
      </c>
      <c r="I525">
        <v>4.4000000000000004</v>
      </c>
      <c r="J525">
        <v>1.6</v>
      </c>
      <c r="K525">
        <f t="shared" si="256"/>
        <v>1.0386915E-2</v>
      </c>
      <c r="L525">
        <f>0.000084*(G525^1.894314*I525^0.808223+0.000031*G525^2)</f>
        <v>2.8420555995960276E-2</v>
      </c>
      <c r="O525">
        <f>L525*0.66*1.07</f>
        <v>2.0070596644347148E-2</v>
      </c>
      <c r="Q525">
        <f>O525*0.531</f>
        <v>1.0657486818148336E-2</v>
      </c>
      <c r="T525">
        <f>(L525*0.66*1.07)*(1+0.2)*0.531*3.67</f>
        <v>4.6935571947125269E-2</v>
      </c>
    </row>
    <row r="526" spans="1:20" hidden="1" x14ac:dyDescent="0.3">
      <c r="A526" s="26">
        <v>2001</v>
      </c>
      <c r="B526">
        <v>8</v>
      </c>
      <c r="C526" t="s">
        <v>211</v>
      </c>
      <c r="D526">
        <v>72</v>
      </c>
      <c r="E526" t="s">
        <v>212</v>
      </c>
      <c r="F526">
        <v>5</v>
      </c>
      <c r="G526">
        <v>9.5</v>
      </c>
      <c r="H526">
        <f t="shared" si="255"/>
        <v>9.5000000000000001E-2</v>
      </c>
      <c r="I526">
        <v>5.4</v>
      </c>
      <c r="J526">
        <v>3.2</v>
      </c>
      <c r="K526">
        <f t="shared" si="256"/>
        <v>7.088235E-3</v>
      </c>
      <c r="L526">
        <f t="shared" ref="L526:L530" si="263">0.000062*(G526^1.947206*I526^0.894551+0.000039*G526^2)</f>
        <v>2.2458913899339482E-2</v>
      </c>
      <c r="O526">
        <f>L526*0.47*0.75</f>
        <v>7.9167671495171676E-3</v>
      </c>
      <c r="Q526">
        <f t="shared" ref="Q526:Q530" si="264">O526*0.52</f>
        <v>4.1167189177489273E-3</v>
      </c>
      <c r="T526">
        <f>(L526*0.47*0.75)*(1+0.2)*0.52*3.67</f>
        <v>1.8130030113766276E-2</v>
      </c>
    </row>
    <row r="527" spans="1:20" hidden="1" x14ac:dyDescent="0.3">
      <c r="A527" s="26">
        <v>2001</v>
      </c>
      <c r="B527">
        <v>8</v>
      </c>
      <c r="C527" t="s">
        <v>211</v>
      </c>
      <c r="D527">
        <v>73</v>
      </c>
      <c r="E527" t="s">
        <v>212</v>
      </c>
      <c r="F527">
        <v>5</v>
      </c>
      <c r="G527">
        <v>8</v>
      </c>
      <c r="H527">
        <f t="shared" si="255"/>
        <v>0.08</v>
      </c>
      <c r="I527">
        <v>4</v>
      </c>
      <c r="J527">
        <v>2.4</v>
      </c>
      <c r="K527">
        <f t="shared" si="256"/>
        <v>5.0265600000000002E-3</v>
      </c>
      <c r="L527">
        <f t="shared" si="263"/>
        <v>1.2287761337088645E-2</v>
      </c>
      <c r="O527">
        <f>L527*0.47*0.75</f>
        <v>4.3314358713237473E-3</v>
      </c>
      <c r="Q527">
        <f t="shared" si="264"/>
        <v>2.2523466530883487E-3</v>
      </c>
      <c r="T527">
        <f>(L527*0.47*0.75)*(1+0.2)*0.52*3.67</f>
        <v>9.9193346602010884E-3</v>
      </c>
    </row>
    <row r="528" spans="1:20" hidden="1" x14ac:dyDescent="0.3">
      <c r="A528" s="26">
        <v>2001</v>
      </c>
      <c r="B528">
        <v>8</v>
      </c>
      <c r="C528" t="s">
        <v>211</v>
      </c>
      <c r="D528">
        <v>74</v>
      </c>
      <c r="E528" t="s">
        <v>212</v>
      </c>
      <c r="F528">
        <v>1</v>
      </c>
      <c r="G528">
        <v>44.5</v>
      </c>
      <c r="H528">
        <f t="shared" si="255"/>
        <v>0.44500000000000001</v>
      </c>
      <c r="I528">
        <v>18</v>
      </c>
      <c r="J528">
        <v>7</v>
      </c>
      <c r="K528">
        <f t="shared" si="256"/>
        <v>0.155528835</v>
      </c>
      <c r="L528">
        <f t="shared" si="263"/>
        <v>1.3335061629902174</v>
      </c>
      <c r="O528">
        <f>L528*0.47*0.75</f>
        <v>0.47006092245405157</v>
      </c>
      <c r="Q528">
        <f t="shared" si="264"/>
        <v>0.24443167967610682</v>
      </c>
      <c r="T528">
        <f>(L528*0.47*0.75)*(1+0.2)*0.52*3.67</f>
        <v>1.0764771172935745</v>
      </c>
    </row>
    <row r="529" spans="1:20" hidden="1" x14ac:dyDescent="0.3">
      <c r="A529" s="26">
        <v>2001</v>
      </c>
      <c r="B529">
        <v>8</v>
      </c>
      <c r="C529" t="s">
        <v>211</v>
      </c>
      <c r="D529">
        <v>75</v>
      </c>
      <c r="E529" t="s">
        <v>212</v>
      </c>
      <c r="F529">
        <v>3</v>
      </c>
      <c r="G529">
        <v>16.5</v>
      </c>
      <c r="H529">
        <f t="shared" si="255"/>
        <v>0.16500000000000001</v>
      </c>
      <c r="I529">
        <v>10.199999999999999</v>
      </c>
      <c r="J529">
        <v>5.4</v>
      </c>
      <c r="K529">
        <f t="shared" si="256"/>
        <v>2.1382515000000001E-2</v>
      </c>
      <c r="L529">
        <f t="shared" si="263"/>
        <v>0.11623327709001947</v>
      </c>
      <c r="O529">
        <f>L529*0.47*0.75</f>
        <v>4.0972230174231863E-2</v>
      </c>
      <c r="Q529">
        <f t="shared" si="264"/>
        <v>2.1305559690600568E-2</v>
      </c>
      <c r="T529">
        <f>(L529*0.47*0.75)*(1+0.2)*0.52*3.67</f>
        <v>9.3829684877404909E-2</v>
      </c>
    </row>
    <row r="530" spans="1:20" hidden="1" x14ac:dyDescent="0.3">
      <c r="A530" s="26">
        <v>2001</v>
      </c>
      <c r="B530">
        <v>8</v>
      </c>
      <c r="C530" t="s">
        <v>211</v>
      </c>
      <c r="D530">
        <v>76</v>
      </c>
      <c r="E530" t="s">
        <v>212</v>
      </c>
      <c r="F530">
        <v>5</v>
      </c>
      <c r="G530">
        <v>19.600000000000001</v>
      </c>
      <c r="H530">
        <f t="shared" si="255"/>
        <v>0.19600000000000001</v>
      </c>
      <c r="I530">
        <v>13</v>
      </c>
      <c r="J530">
        <v>8.4</v>
      </c>
      <c r="K530">
        <f t="shared" si="256"/>
        <v>3.0171926400000004E-2</v>
      </c>
      <c r="L530">
        <f t="shared" si="263"/>
        <v>0.20191175465599476</v>
      </c>
      <c r="O530">
        <f>L530*0.47*0.75</f>
        <v>7.1173893516238151E-2</v>
      </c>
      <c r="Q530">
        <f t="shared" si="264"/>
        <v>3.7010424628443839E-2</v>
      </c>
      <c r="T530">
        <f>(L530*0.47*0.75)*(1+0.2)*0.52*3.67</f>
        <v>0.16299391006366667</v>
      </c>
    </row>
    <row r="531" spans="1:20" s="13" customFormat="1" hidden="1" x14ac:dyDescent="0.3">
      <c r="A531" s="26">
        <v>2001</v>
      </c>
      <c r="B531" s="13">
        <v>8</v>
      </c>
      <c r="C531" s="13" t="s">
        <v>211</v>
      </c>
      <c r="D531" s="13">
        <v>77</v>
      </c>
      <c r="E531" s="13" t="s">
        <v>213</v>
      </c>
      <c r="F531" s="13">
        <v>7</v>
      </c>
      <c r="G531" s="13">
        <v>8.8000000000000007</v>
      </c>
      <c r="H531">
        <f t="shared" si="255"/>
        <v>8.8000000000000009E-2</v>
      </c>
      <c r="I531" s="13">
        <v>3.2</v>
      </c>
      <c r="J531" s="13">
        <v>0</v>
      </c>
      <c r="K531">
        <f t="shared" si="256"/>
        <v>6.0821376000000016E-3</v>
      </c>
      <c r="L531">
        <f t="shared" ref="L531:L532" si="265">0.000084*(G531^1.894314*I531^0.808223+0.000031*G531^2)</f>
        <v>1.3234467841889643E-2</v>
      </c>
      <c r="M531"/>
      <c r="N531"/>
      <c r="O531">
        <f>L531*0.66*1.07</f>
        <v>9.3461811899424665E-3</v>
      </c>
      <c r="P531"/>
      <c r="Q531">
        <f t="shared" ref="Q531:Q532" si="266">O531*0.531</f>
        <v>4.9628222118594497E-3</v>
      </c>
      <c r="R531"/>
      <c r="S531"/>
      <c r="T531">
        <f>(L531*0.66*1.07)*(1+0.2)*0.531*3.67</f>
        <v>2.1856269021029016E-2</v>
      </c>
    </row>
    <row r="532" spans="1:20" hidden="1" x14ac:dyDescent="0.3">
      <c r="A532" s="26">
        <v>2001</v>
      </c>
      <c r="B532">
        <v>8</v>
      </c>
      <c r="C532" t="s">
        <v>211</v>
      </c>
      <c r="D532">
        <v>78</v>
      </c>
      <c r="E532" t="s">
        <v>213</v>
      </c>
      <c r="F532">
        <v>5</v>
      </c>
      <c r="G532">
        <v>11.4</v>
      </c>
      <c r="H532">
        <f t="shared" si="255"/>
        <v>0.114</v>
      </c>
      <c r="I532">
        <v>4.4000000000000004</v>
      </c>
      <c r="J532">
        <v>1.6</v>
      </c>
      <c r="K532">
        <f t="shared" si="256"/>
        <v>1.02070584E-2</v>
      </c>
      <c r="L532">
        <f t="shared" si="265"/>
        <v>2.7954224766285889E-2</v>
      </c>
      <c r="O532">
        <f>L532*0.66*1.07</f>
        <v>1.9741273529951097E-2</v>
      </c>
      <c r="Q532">
        <f t="shared" si="266"/>
        <v>1.0482616244404034E-2</v>
      </c>
      <c r="T532">
        <f>(L532*0.66*1.07)*(1+0.2)*0.531*3.67</f>
        <v>4.6165441940355358E-2</v>
      </c>
    </row>
    <row r="533" spans="1:20" hidden="1" x14ac:dyDescent="0.3">
      <c r="A533" s="26">
        <v>2001</v>
      </c>
      <c r="B533">
        <v>8</v>
      </c>
      <c r="C533" t="s">
        <v>211</v>
      </c>
      <c r="D533">
        <v>79</v>
      </c>
      <c r="E533" t="s">
        <v>212</v>
      </c>
      <c r="F533">
        <v>4</v>
      </c>
      <c r="G533">
        <v>30</v>
      </c>
      <c r="H533">
        <f t="shared" si="255"/>
        <v>0.3</v>
      </c>
      <c r="I533">
        <v>16.8</v>
      </c>
      <c r="J533">
        <v>11</v>
      </c>
      <c r="K533">
        <f t="shared" si="256"/>
        <v>7.0685999999999999E-2</v>
      </c>
      <c r="L533">
        <f>0.000062*(G533^1.947206*I533^0.894551+0.000039*G533^2)</f>
        <v>0.58177402530989486</v>
      </c>
      <c r="O533">
        <f>L533*0.47*0.75</f>
        <v>0.20507534392173793</v>
      </c>
      <c r="Q533">
        <f>O533*0.52</f>
        <v>0.10663917883930372</v>
      </c>
      <c r="T533">
        <f>(L533*0.47*0.75)*(1+0.2)*0.52*3.67</f>
        <v>0.46963894360829361</v>
      </c>
    </row>
    <row r="534" spans="1:20" hidden="1" x14ac:dyDescent="0.3">
      <c r="A534" s="26">
        <v>2001</v>
      </c>
      <c r="B534">
        <v>8</v>
      </c>
      <c r="C534" t="s">
        <v>211</v>
      </c>
      <c r="D534">
        <v>80</v>
      </c>
      <c r="E534" t="s">
        <v>213</v>
      </c>
      <c r="F534">
        <v>3</v>
      </c>
      <c r="G534">
        <v>7.5</v>
      </c>
      <c r="H534">
        <f t="shared" si="255"/>
        <v>7.4999999999999997E-2</v>
      </c>
      <c r="I534">
        <v>2.8</v>
      </c>
      <c r="J534">
        <v>1</v>
      </c>
      <c r="K534">
        <f t="shared" si="256"/>
        <v>4.4178749999999999E-3</v>
      </c>
      <c r="L534">
        <f>0.000084*(G534^1.894314*I534^0.808223+0.000031*G534^2)</f>
        <v>8.7766896521056723E-3</v>
      </c>
      <c r="O534">
        <f>L534*0.66*1.07</f>
        <v>6.1980982323170267E-3</v>
      </c>
      <c r="Q534">
        <f>O534*0.531</f>
        <v>3.2911901613603411E-3</v>
      </c>
      <c r="T534">
        <f>(L534*0.66*1.07)*(1+0.2)*0.531*3.67</f>
        <v>1.4494401470630941E-2</v>
      </c>
    </row>
    <row r="535" spans="1:20" hidden="1" x14ac:dyDescent="0.3">
      <c r="A535" s="26">
        <v>2001</v>
      </c>
      <c r="B535">
        <v>8</v>
      </c>
      <c r="C535" t="s">
        <v>211</v>
      </c>
      <c r="D535">
        <v>81</v>
      </c>
      <c r="E535" t="s">
        <v>212</v>
      </c>
      <c r="F535">
        <v>5</v>
      </c>
      <c r="G535">
        <v>16.5</v>
      </c>
      <c r="H535">
        <f t="shared" si="255"/>
        <v>0.16500000000000001</v>
      </c>
      <c r="I535">
        <v>11.4</v>
      </c>
      <c r="J535">
        <v>6.6</v>
      </c>
      <c r="K535">
        <f t="shared" si="256"/>
        <v>2.1382515000000001E-2</v>
      </c>
      <c r="L535">
        <f>0.000062*(G535^1.947206*I535^0.894551+0.000039*G535^2)</f>
        <v>0.12839297114011161</v>
      </c>
      <c r="O535">
        <f>L535*0.47*0.75</f>
        <v>4.5258522326889344E-2</v>
      </c>
      <c r="Q535">
        <f>O535*0.52</f>
        <v>2.3534431609982458E-2</v>
      </c>
      <c r="T535">
        <f>(L535*0.47*0.75)*(1+0.2)*0.52*3.67</f>
        <v>0.10364563681036275</v>
      </c>
    </row>
    <row r="536" spans="1:20" hidden="1" x14ac:dyDescent="0.3">
      <c r="A536" s="26">
        <v>2001</v>
      </c>
      <c r="B536">
        <v>8</v>
      </c>
      <c r="C536" t="s">
        <v>211</v>
      </c>
      <c r="D536">
        <v>82</v>
      </c>
      <c r="E536" t="s">
        <v>213</v>
      </c>
      <c r="F536">
        <v>3</v>
      </c>
      <c r="G536">
        <v>7.5</v>
      </c>
      <c r="H536">
        <f t="shared" si="255"/>
        <v>7.4999999999999997E-2</v>
      </c>
      <c r="I536">
        <v>3.6</v>
      </c>
      <c r="J536">
        <v>1</v>
      </c>
      <c r="K536">
        <f t="shared" si="256"/>
        <v>4.4178749999999999E-3</v>
      </c>
      <c r="L536">
        <f t="shared" ref="L536:L537" si="267">0.000084*(G536^1.894314*I536^0.808223+0.000031*G536^2)</f>
        <v>1.0753317774763897E-2</v>
      </c>
      <c r="O536">
        <f>L536*0.66*1.07</f>
        <v>7.593993012538265E-3</v>
      </c>
      <c r="Q536">
        <f t="shared" ref="Q536:Q537" si="268">O536*0.531</f>
        <v>4.0324102896578187E-3</v>
      </c>
      <c r="T536">
        <f>(L536*0.66*1.07)*(1+0.2)*0.531*3.67</f>
        <v>1.7758734915653034E-2</v>
      </c>
    </row>
    <row r="537" spans="1:20" hidden="1" x14ac:dyDescent="0.3">
      <c r="A537" s="26">
        <v>2001</v>
      </c>
      <c r="B537">
        <v>8</v>
      </c>
      <c r="C537" t="s">
        <v>211</v>
      </c>
      <c r="D537">
        <v>83</v>
      </c>
      <c r="E537" t="s">
        <v>213</v>
      </c>
      <c r="F537">
        <v>2</v>
      </c>
      <c r="G537">
        <v>8.8000000000000007</v>
      </c>
      <c r="H537">
        <f t="shared" si="255"/>
        <v>8.8000000000000009E-2</v>
      </c>
      <c r="I537">
        <v>5.8</v>
      </c>
      <c r="J537">
        <v>1.2</v>
      </c>
      <c r="K537">
        <f t="shared" si="256"/>
        <v>6.0821376000000016E-3</v>
      </c>
      <c r="L537">
        <f t="shared" si="267"/>
        <v>2.1401794516382685E-2</v>
      </c>
      <c r="O537">
        <f>L537*0.66*1.07</f>
        <v>1.5113947287469454E-2</v>
      </c>
      <c r="Q537">
        <f t="shared" si="268"/>
        <v>8.0255060096462803E-3</v>
      </c>
      <c r="T537">
        <f>(L537*0.66*1.07)*(1+0.2)*0.531*3.67</f>
        <v>3.5344328466482215E-2</v>
      </c>
    </row>
    <row r="538" spans="1:20" hidden="1" x14ac:dyDescent="0.3">
      <c r="A538" s="26">
        <v>2001</v>
      </c>
      <c r="B538">
        <v>8</v>
      </c>
      <c r="C538" t="s">
        <v>211</v>
      </c>
      <c r="D538">
        <v>84</v>
      </c>
      <c r="E538" t="s">
        <v>212</v>
      </c>
      <c r="F538">
        <v>1</v>
      </c>
      <c r="G538">
        <v>27</v>
      </c>
      <c r="H538">
        <f t="shared" si="255"/>
        <v>0.27</v>
      </c>
      <c r="I538">
        <v>14</v>
      </c>
      <c r="J538">
        <v>9</v>
      </c>
      <c r="K538">
        <f t="shared" si="256"/>
        <v>5.7255660000000007E-2</v>
      </c>
      <c r="L538">
        <f t="shared" ref="L538:L541" si="269">0.000062*(G538^1.947206*I538^0.894551+0.000039*G538^2)</f>
        <v>0.40255356900270278</v>
      </c>
      <c r="O538">
        <f>L538*0.47*0.75</f>
        <v>0.14190013307345273</v>
      </c>
      <c r="Q538">
        <f t="shared" ref="Q538:Q541" si="270">O538*0.52</f>
        <v>7.3788069198195416E-2</v>
      </c>
      <c r="T538">
        <f>(L538*0.47*0.75)*(1+0.2)*0.52*3.67</f>
        <v>0.32496265674885266</v>
      </c>
    </row>
    <row r="539" spans="1:20" hidden="1" x14ac:dyDescent="0.3">
      <c r="A539" s="26">
        <v>2001</v>
      </c>
      <c r="B539">
        <v>8</v>
      </c>
      <c r="C539" t="s">
        <v>211</v>
      </c>
      <c r="D539">
        <v>85</v>
      </c>
      <c r="E539" t="s">
        <v>212</v>
      </c>
      <c r="F539">
        <v>1</v>
      </c>
      <c r="G539">
        <v>18</v>
      </c>
      <c r="H539">
        <f t="shared" si="255"/>
        <v>0.18</v>
      </c>
      <c r="I539">
        <v>11.4</v>
      </c>
      <c r="J539">
        <v>5.8</v>
      </c>
      <c r="K539">
        <f t="shared" si="256"/>
        <v>2.5446959999999998E-2</v>
      </c>
      <c r="L539">
        <f t="shared" si="269"/>
        <v>0.15209795389494357</v>
      </c>
      <c r="O539">
        <f>L539*0.47*0.75</f>
        <v>5.3614528747967606E-2</v>
      </c>
      <c r="Q539">
        <f t="shared" si="270"/>
        <v>2.7879554948943158E-2</v>
      </c>
      <c r="T539">
        <f>(L539*0.47*0.75)*(1+0.2)*0.52*3.67</f>
        <v>0.12278155999514567</v>
      </c>
    </row>
    <row r="540" spans="1:20" hidden="1" x14ac:dyDescent="0.3">
      <c r="A540" s="26">
        <v>2001</v>
      </c>
      <c r="B540">
        <v>8</v>
      </c>
      <c r="C540" t="s">
        <v>211</v>
      </c>
      <c r="D540">
        <v>86</v>
      </c>
      <c r="E540" t="s">
        <v>212</v>
      </c>
      <c r="F540">
        <v>5</v>
      </c>
      <c r="G540">
        <v>15</v>
      </c>
      <c r="H540">
        <f t="shared" si="255"/>
        <v>0.15</v>
      </c>
      <c r="I540">
        <v>9</v>
      </c>
      <c r="J540">
        <v>7.2</v>
      </c>
      <c r="K540">
        <f t="shared" si="256"/>
        <v>1.76715E-2</v>
      </c>
      <c r="L540">
        <f t="shared" si="269"/>
        <v>8.6318716492051667E-2</v>
      </c>
      <c r="O540">
        <f>L540*0.47*0.75</f>
        <v>3.0427347563448209E-2</v>
      </c>
      <c r="Q540">
        <f t="shared" si="270"/>
        <v>1.582222073299307E-2</v>
      </c>
      <c r="T540">
        <f>(L540*0.47*0.75)*(1+0.2)*0.52*3.67</f>
        <v>6.9681060108101461E-2</v>
      </c>
    </row>
    <row r="541" spans="1:20" hidden="1" x14ac:dyDescent="0.3">
      <c r="A541" s="26">
        <v>2001</v>
      </c>
      <c r="B541">
        <v>8</v>
      </c>
      <c r="C541" t="s">
        <v>211</v>
      </c>
      <c r="D541">
        <v>87</v>
      </c>
      <c r="E541" t="s">
        <v>212</v>
      </c>
      <c r="F541">
        <v>2</v>
      </c>
      <c r="G541">
        <v>17.5</v>
      </c>
      <c r="H541">
        <f t="shared" si="255"/>
        <v>0.17499999999999999</v>
      </c>
      <c r="I541">
        <v>11</v>
      </c>
      <c r="J541">
        <v>8.4</v>
      </c>
      <c r="K541">
        <f t="shared" si="256"/>
        <v>2.4052874999999998E-2</v>
      </c>
      <c r="L541">
        <f t="shared" si="269"/>
        <v>0.13945176334262857</v>
      </c>
      <c r="O541">
        <f>L541*0.47*0.75</f>
        <v>4.9156746578276567E-2</v>
      </c>
      <c r="Q541">
        <f t="shared" si="270"/>
        <v>2.5561508220703816E-2</v>
      </c>
      <c r="T541">
        <f>(L541*0.47*0.75)*(1+0.2)*0.52*3.67</f>
        <v>0.1125728822039796</v>
      </c>
    </row>
    <row r="542" spans="1:20" hidden="1" x14ac:dyDescent="0.3">
      <c r="A542" s="26">
        <v>2001</v>
      </c>
      <c r="B542">
        <v>8</v>
      </c>
      <c r="C542" t="s">
        <v>211</v>
      </c>
      <c r="D542">
        <v>88</v>
      </c>
      <c r="E542" t="s">
        <v>213</v>
      </c>
      <c r="F542">
        <v>3</v>
      </c>
      <c r="G542">
        <v>10</v>
      </c>
      <c r="H542">
        <f t="shared" si="255"/>
        <v>0.1</v>
      </c>
      <c r="I542">
        <v>2.8</v>
      </c>
      <c r="J542">
        <v>1</v>
      </c>
      <c r="K542">
        <f t="shared" si="256"/>
        <v>7.8540000000000016E-3</v>
      </c>
      <c r="L542">
        <f t="shared" ref="L542:L544" si="271">0.000084*(G542^1.894314*I542^0.808223+0.000031*G542^2)</f>
        <v>1.5135757584589168E-2</v>
      </c>
      <c r="O542">
        <f>L542*0.66*1.07</f>
        <v>1.0688872006236871E-2</v>
      </c>
      <c r="Q542">
        <f t="shared" ref="Q542:Q544" si="272">O542*0.531</f>
        <v>5.675791035311779E-3</v>
      </c>
      <c r="T542">
        <f>(L542*0.66*1.07)*(1+0.2)*0.531*3.67</f>
        <v>2.4996183719513072E-2</v>
      </c>
    </row>
    <row r="543" spans="1:20" s="13" customFormat="1" hidden="1" x14ac:dyDescent="0.3">
      <c r="A543" s="26">
        <v>2001</v>
      </c>
      <c r="B543" s="13">
        <v>8</v>
      </c>
      <c r="C543" s="13" t="s">
        <v>211</v>
      </c>
      <c r="D543" s="13">
        <v>89</v>
      </c>
      <c r="E543" s="13" t="s">
        <v>213</v>
      </c>
      <c r="F543" s="13">
        <v>7</v>
      </c>
      <c r="G543" s="13">
        <v>8</v>
      </c>
      <c r="H543">
        <f t="shared" si="255"/>
        <v>0.08</v>
      </c>
      <c r="I543" s="13">
        <v>2.4</v>
      </c>
      <c r="J543" s="13">
        <v>0</v>
      </c>
      <c r="K543">
        <f t="shared" si="256"/>
        <v>5.0265600000000002E-3</v>
      </c>
      <c r="L543">
        <f t="shared" si="271"/>
        <v>8.7562676491325878E-3</v>
      </c>
      <c r="M543"/>
      <c r="N543"/>
      <c r="O543">
        <f>L543*0.66*1.07</f>
        <v>6.1836762138174342E-3</v>
      </c>
      <c r="P543"/>
      <c r="Q543">
        <f t="shared" si="272"/>
        <v>3.2835320695370576E-3</v>
      </c>
      <c r="R543"/>
      <c r="S543"/>
      <c r="T543">
        <f>(L543*0.66*1.07)*(1+0.2)*0.531*3.67</f>
        <v>1.44606752342412E-2</v>
      </c>
    </row>
    <row r="544" spans="1:20" hidden="1" x14ac:dyDescent="0.3">
      <c r="A544" s="26">
        <v>2001</v>
      </c>
      <c r="B544">
        <v>8</v>
      </c>
      <c r="C544" t="s">
        <v>211</v>
      </c>
      <c r="D544">
        <v>90</v>
      </c>
      <c r="E544" t="s">
        <v>213</v>
      </c>
      <c r="F544">
        <v>5</v>
      </c>
      <c r="G544">
        <v>10</v>
      </c>
      <c r="H544">
        <f t="shared" si="255"/>
        <v>0.1</v>
      </c>
      <c r="I544">
        <v>3.2</v>
      </c>
      <c r="J544">
        <v>1.4</v>
      </c>
      <c r="K544">
        <f t="shared" si="256"/>
        <v>7.8540000000000016E-3</v>
      </c>
      <c r="L544">
        <f t="shared" si="271"/>
        <v>1.6860631022127207E-2</v>
      </c>
      <c r="O544">
        <f>L544*0.66*1.07</f>
        <v>1.1906977627826236E-2</v>
      </c>
      <c r="Q544">
        <f t="shared" si="272"/>
        <v>6.3226051203757322E-3</v>
      </c>
      <c r="T544">
        <f>(L544*0.66*1.07)*(1+0.2)*0.531*3.67</f>
        <v>2.7844752950134721E-2</v>
      </c>
    </row>
    <row r="545" spans="1:20" hidden="1" x14ac:dyDescent="0.3">
      <c r="A545" s="26">
        <v>2001</v>
      </c>
      <c r="B545">
        <v>8</v>
      </c>
      <c r="C545" t="s">
        <v>211</v>
      </c>
      <c r="D545">
        <v>91</v>
      </c>
      <c r="E545" t="s">
        <v>212</v>
      </c>
      <c r="F545">
        <v>4</v>
      </c>
      <c r="G545">
        <v>14.1</v>
      </c>
      <c r="H545">
        <f t="shared" si="255"/>
        <v>0.14099999999999999</v>
      </c>
      <c r="I545">
        <v>11.4</v>
      </c>
      <c r="J545">
        <v>7.4</v>
      </c>
      <c r="K545">
        <f t="shared" si="256"/>
        <v>1.5614537399999996E-2</v>
      </c>
      <c r="L545">
        <f>0.000062*(G545^1.947206*I545^0.894551+0.000039*G545^2)</f>
        <v>9.4539987593756966E-2</v>
      </c>
      <c r="O545">
        <f>L545*0.47*0.75</f>
        <v>3.3325345626799327E-2</v>
      </c>
      <c r="Q545">
        <f>O545*0.52</f>
        <v>1.7329179725935652E-2</v>
      </c>
      <c r="T545">
        <f>(L545*0.47*0.75)*(1+0.2)*0.52*3.67</f>
        <v>7.6317707513020597E-2</v>
      </c>
    </row>
    <row r="546" spans="1:20" hidden="1" x14ac:dyDescent="0.3">
      <c r="A546" s="26">
        <v>2001</v>
      </c>
      <c r="B546">
        <v>8</v>
      </c>
      <c r="C546" t="s">
        <v>211</v>
      </c>
      <c r="D546">
        <v>92</v>
      </c>
      <c r="E546" t="s">
        <v>213</v>
      </c>
      <c r="F546">
        <v>3</v>
      </c>
      <c r="G546">
        <v>10</v>
      </c>
      <c r="H546">
        <f t="shared" si="255"/>
        <v>0.1</v>
      </c>
      <c r="I546">
        <v>3.2</v>
      </c>
      <c r="J546">
        <v>1</v>
      </c>
      <c r="K546">
        <f t="shared" si="256"/>
        <v>7.8540000000000016E-3</v>
      </c>
      <c r="L546">
        <f t="shared" ref="L546:L547" si="273">0.000084*(G546^1.894314*I546^0.808223+0.000031*G546^2)</f>
        <v>1.6860631022127207E-2</v>
      </c>
      <c r="O546">
        <f>L546*0.66*1.07</f>
        <v>1.1906977627826236E-2</v>
      </c>
      <c r="Q546">
        <f t="shared" ref="Q546:Q547" si="274">O546*0.531</f>
        <v>6.3226051203757322E-3</v>
      </c>
      <c r="T546">
        <f>(L546*0.66*1.07)*(1+0.2)*0.531*3.67</f>
        <v>2.7844752950134721E-2</v>
      </c>
    </row>
    <row r="547" spans="1:20" hidden="1" x14ac:dyDescent="0.3">
      <c r="A547" s="26">
        <v>2001</v>
      </c>
      <c r="B547">
        <v>8</v>
      </c>
      <c r="C547" t="s">
        <v>211</v>
      </c>
      <c r="D547">
        <v>93</v>
      </c>
      <c r="E547" t="s">
        <v>213</v>
      </c>
      <c r="F547">
        <v>5</v>
      </c>
      <c r="G547">
        <v>11</v>
      </c>
      <c r="H547">
        <f t="shared" si="255"/>
        <v>0.11</v>
      </c>
      <c r="I547">
        <v>7.6</v>
      </c>
      <c r="J547">
        <v>5.8</v>
      </c>
      <c r="K547">
        <f t="shared" si="256"/>
        <v>9.503339999999999E-3</v>
      </c>
      <c r="L547">
        <f t="shared" si="273"/>
        <v>4.0635087623035554E-2</v>
      </c>
      <c r="O547">
        <f>L547*0.66*1.07</f>
        <v>2.8696498879387713E-2</v>
      </c>
      <c r="Q547">
        <f t="shared" si="274"/>
        <v>1.5237840904954876E-2</v>
      </c>
      <c r="T547">
        <f>(L547*0.66*1.07)*(1+0.2)*0.531*3.67</f>
        <v>6.7107451345421273E-2</v>
      </c>
    </row>
    <row r="548" spans="1:20" hidden="1" x14ac:dyDescent="0.3">
      <c r="A548" s="26">
        <v>2001</v>
      </c>
      <c r="B548">
        <v>9</v>
      </c>
      <c r="C548" t="s">
        <v>211</v>
      </c>
      <c r="D548">
        <v>1</v>
      </c>
      <c r="E548" t="s">
        <v>218</v>
      </c>
      <c r="F548">
        <v>1</v>
      </c>
      <c r="G548">
        <v>41</v>
      </c>
      <c r="H548">
        <f t="shared" si="255"/>
        <v>0.41</v>
      </c>
      <c r="I548">
        <v>23</v>
      </c>
      <c r="J548">
        <v>15</v>
      </c>
      <c r="K548">
        <f t="shared" si="256"/>
        <v>0.13202573999999997</v>
      </c>
      <c r="L548">
        <f>0.000057*(G548^1.897696*I548^1.002687+0.000031*G548^2)</f>
        <v>1.5199733619212088</v>
      </c>
      <c r="O548">
        <f>L548*0.43*0.75</f>
        <v>0.49019140921958981</v>
      </c>
      <c r="Q548">
        <f>O548*0.52</f>
        <v>0.2548995327941867</v>
      </c>
      <c r="T548">
        <f>(L548*0.43*0.75)*(1+0.2)*0.52*3.67</f>
        <v>1.1225775424255982</v>
      </c>
    </row>
    <row r="549" spans="1:20" hidden="1" x14ac:dyDescent="0.3">
      <c r="A549" s="26">
        <v>2001</v>
      </c>
      <c r="B549">
        <v>9</v>
      </c>
      <c r="C549" t="s">
        <v>211</v>
      </c>
      <c r="D549">
        <v>2</v>
      </c>
      <c r="E549" t="s">
        <v>213</v>
      </c>
      <c r="F549">
        <v>3</v>
      </c>
      <c r="G549">
        <v>7.8</v>
      </c>
      <c r="H549">
        <f t="shared" si="255"/>
        <v>7.8E-2</v>
      </c>
      <c r="I549">
        <v>3.5</v>
      </c>
      <c r="J549">
        <v>1.5</v>
      </c>
      <c r="K549">
        <f t="shared" si="256"/>
        <v>4.7783736E-3</v>
      </c>
      <c r="L549">
        <f t="shared" ref="L549:L550" si="275">0.000084*(G549^1.894314*I549^0.808223+0.000031*G549^2)</f>
        <v>1.1321943032940747E-2</v>
      </c>
      <c r="O549">
        <f>L549*0.66*1.07</f>
        <v>7.9955561698627567E-3</v>
      </c>
      <c r="Q549">
        <f t="shared" ref="Q549:Q550" si="276">O549*0.531</f>
        <v>4.2456403261971242E-3</v>
      </c>
      <c r="T549">
        <f>(L549*0.66*1.07)*(1+0.2)*0.531*3.67</f>
        <v>1.8697799996572135E-2</v>
      </c>
    </row>
    <row r="550" spans="1:20" hidden="1" x14ac:dyDescent="0.3">
      <c r="A550" s="26">
        <v>2001</v>
      </c>
      <c r="B550">
        <v>9</v>
      </c>
      <c r="C550" t="s">
        <v>211</v>
      </c>
      <c r="D550">
        <v>3</v>
      </c>
      <c r="E550" t="s">
        <v>213</v>
      </c>
      <c r="F550">
        <v>3</v>
      </c>
      <c r="G550">
        <v>12.4</v>
      </c>
      <c r="H550">
        <f t="shared" si="255"/>
        <v>0.124</v>
      </c>
      <c r="I550">
        <v>4.8</v>
      </c>
      <c r="J550">
        <v>3</v>
      </c>
      <c r="K550">
        <f t="shared" si="256"/>
        <v>1.2076310399999998E-2</v>
      </c>
      <c r="L550">
        <f t="shared" si="275"/>
        <v>3.5169247263615699E-2</v>
      </c>
      <c r="O550">
        <f>L550*0.66*1.07</f>
        <v>2.4836522417565409E-2</v>
      </c>
      <c r="Q550">
        <f t="shared" si="276"/>
        <v>1.3188193403727233E-2</v>
      </c>
      <c r="T550">
        <f>(L550*0.66*1.07)*(1+0.2)*0.531*3.67</f>
        <v>5.8080803750014724E-2</v>
      </c>
    </row>
    <row r="551" spans="1:20" hidden="1" x14ac:dyDescent="0.3">
      <c r="A551" s="26">
        <v>2001</v>
      </c>
      <c r="B551">
        <v>9</v>
      </c>
      <c r="C551" t="s">
        <v>211</v>
      </c>
      <c r="D551">
        <v>4</v>
      </c>
      <c r="E551" t="s">
        <v>214</v>
      </c>
      <c r="F551">
        <v>3</v>
      </c>
      <c r="G551">
        <v>10</v>
      </c>
      <c r="H551">
        <f t="shared" si="255"/>
        <v>0.1</v>
      </c>
      <c r="I551">
        <v>6</v>
      </c>
      <c r="J551">
        <v>2.1</v>
      </c>
      <c r="K551">
        <f t="shared" si="256"/>
        <v>7.8540000000000016E-3</v>
      </c>
      <c r="L551">
        <f>0.000081*(G551^1.864042*I551^0.850892+0.000027*G551^2)</f>
        <v>2.7205278985193815E-2</v>
      </c>
      <c r="O551">
        <f>L551*0.47*0.75</f>
        <v>9.5898608422808184E-3</v>
      </c>
      <c r="Q551">
        <f>O551*0.521</f>
        <v>4.9963174988283069E-3</v>
      </c>
      <c r="T551">
        <f>(L551*0.47*0.75)*(1+0.2)*0.521*3.67</f>
        <v>2.2003782264839861E-2</v>
      </c>
    </row>
    <row r="552" spans="1:20" hidden="1" x14ac:dyDescent="0.3">
      <c r="A552" s="26">
        <v>2001</v>
      </c>
      <c r="B552">
        <v>9</v>
      </c>
      <c r="C552" t="s">
        <v>211</v>
      </c>
      <c r="D552">
        <v>5</v>
      </c>
      <c r="E552" t="s">
        <v>212</v>
      </c>
      <c r="F552">
        <v>1</v>
      </c>
      <c r="G552">
        <v>25</v>
      </c>
      <c r="H552">
        <f t="shared" si="255"/>
        <v>0.25</v>
      </c>
      <c r="I552">
        <v>16</v>
      </c>
      <c r="J552">
        <v>12</v>
      </c>
      <c r="K552">
        <f t="shared" si="256"/>
        <v>4.9087499999999999E-2</v>
      </c>
      <c r="L552">
        <f>0.000062*(G552^1.947206*I552^0.894551+0.000039*G552^2)</f>
        <v>0.39049661842883598</v>
      </c>
      <c r="O552">
        <f>L552*0.47*0.75</f>
        <v>0.13765005799616467</v>
      </c>
      <c r="Q552">
        <f>O552*0.52</f>
        <v>7.1578030158005637E-2</v>
      </c>
      <c r="T552">
        <f>(L552*0.47*0.75)*(1+0.2)*0.52*3.67</f>
        <v>0.3152296448158568</v>
      </c>
    </row>
    <row r="553" spans="1:20" hidden="1" x14ac:dyDescent="0.3">
      <c r="A553" s="26">
        <v>2001</v>
      </c>
      <c r="B553">
        <v>9</v>
      </c>
      <c r="C553" t="s">
        <v>211</v>
      </c>
      <c r="D553">
        <v>7</v>
      </c>
      <c r="E553" t="s">
        <v>213</v>
      </c>
      <c r="F553">
        <v>5</v>
      </c>
      <c r="G553">
        <v>16.5</v>
      </c>
      <c r="H553">
        <f t="shared" si="255"/>
        <v>0.16500000000000001</v>
      </c>
      <c r="I553">
        <v>7</v>
      </c>
      <c r="J553">
        <v>4.2</v>
      </c>
      <c r="K553">
        <f t="shared" si="256"/>
        <v>2.1382515000000001E-2</v>
      </c>
      <c r="L553">
        <f>0.000084*(G553^1.894314*I553^0.808223+0.000031*G553^2)</f>
        <v>8.1961065587649831E-2</v>
      </c>
      <c r="O553">
        <f>L553*0.66*1.07</f>
        <v>5.7880904517998322E-2</v>
      </c>
      <c r="Q553">
        <f>O553*0.531</f>
        <v>3.0734760299057109E-2</v>
      </c>
      <c r="T553">
        <f>(L553*0.66*1.07)*(1+0.2)*0.531*3.67</f>
        <v>0.13535588435704751</v>
      </c>
    </row>
    <row r="554" spans="1:20" hidden="1" x14ac:dyDescent="0.3">
      <c r="A554" s="26">
        <v>2001</v>
      </c>
      <c r="B554">
        <v>9</v>
      </c>
      <c r="C554" t="s">
        <v>211</v>
      </c>
      <c r="D554">
        <v>9</v>
      </c>
      <c r="E554" t="s">
        <v>213</v>
      </c>
      <c r="F554">
        <v>3</v>
      </c>
      <c r="G554">
        <v>15</v>
      </c>
      <c r="H554">
        <f t="shared" si="255"/>
        <v>0.15</v>
      </c>
      <c r="I554">
        <v>5.0999999999999996</v>
      </c>
      <c r="J554">
        <v>1.8</v>
      </c>
      <c r="K554">
        <f t="shared" si="256"/>
        <v>1.76715E-2</v>
      </c>
      <c r="L554">
        <f>0.000084*(G554^1.894314*I554^0.808223+0.000031*G554^2)</f>
        <v>5.2971798381174363E-2</v>
      </c>
      <c r="O554">
        <f>L554*0.66*1.07</f>
        <v>3.7408684016785335E-2</v>
      </c>
      <c r="Q554">
        <f>O554*0.531</f>
        <v>1.9864011212913014E-2</v>
      </c>
      <c r="T554">
        <f>(L554*0.66*1.07)*(1+0.2)*0.531*3.67</f>
        <v>8.7481105381668908E-2</v>
      </c>
    </row>
    <row r="555" spans="1:20" hidden="1" x14ac:dyDescent="0.3">
      <c r="A555" s="26">
        <v>2001</v>
      </c>
      <c r="B555">
        <v>9</v>
      </c>
      <c r="C555" t="s">
        <v>211</v>
      </c>
      <c r="D555">
        <v>10</v>
      </c>
      <c r="E555" t="s">
        <v>216</v>
      </c>
      <c r="F555">
        <v>3</v>
      </c>
      <c r="G555">
        <v>9.3000000000000007</v>
      </c>
      <c r="H555">
        <f t="shared" si="255"/>
        <v>9.3000000000000013E-2</v>
      </c>
      <c r="I555">
        <v>7</v>
      </c>
      <c r="J555">
        <v>3</v>
      </c>
      <c r="K555">
        <f t="shared" si="256"/>
        <v>6.7929246000000016E-3</v>
      </c>
      <c r="L555">
        <f t="shared" ref="L555:L556" si="277">0.000086*(G555^1.882935*I555^0.813269+0.000016*G555^2)</f>
        <v>2.7885779139817598E-2</v>
      </c>
      <c r="O555">
        <f>L555*0.45*0.75</f>
        <v>9.4114504596884401E-3</v>
      </c>
      <c r="Q555">
        <f t="shared" ref="Q555:Q556" si="278">O555*0.52</f>
        <v>4.8939542390379889E-3</v>
      </c>
      <c r="T555">
        <f>(L555*0.45*0.75)*(1+0.2)*0.52*3.67</f>
        <v>2.1552974468723302E-2</v>
      </c>
    </row>
    <row r="556" spans="1:20" hidden="1" x14ac:dyDescent="0.3">
      <c r="A556" s="26">
        <v>2001</v>
      </c>
      <c r="B556">
        <v>9</v>
      </c>
      <c r="C556" t="s">
        <v>211</v>
      </c>
      <c r="D556">
        <v>11</v>
      </c>
      <c r="E556" t="s">
        <v>216</v>
      </c>
      <c r="F556">
        <v>3</v>
      </c>
      <c r="G556">
        <v>8.5</v>
      </c>
      <c r="H556">
        <f t="shared" si="255"/>
        <v>8.5000000000000006E-2</v>
      </c>
      <c r="I556">
        <v>4.5</v>
      </c>
      <c r="J556">
        <v>1.6</v>
      </c>
      <c r="K556">
        <f t="shared" si="256"/>
        <v>5.6745150000000006E-3</v>
      </c>
      <c r="L556">
        <f t="shared" si="277"/>
        <v>1.643516206826039E-2</v>
      </c>
      <c r="O556">
        <f>L556*0.45*0.75</f>
        <v>5.5468671980378817E-3</v>
      </c>
      <c r="Q556">
        <f t="shared" si="278"/>
        <v>2.8843709429796985E-3</v>
      </c>
      <c r="T556">
        <f>(L556*0.45*0.75)*(1+0.2)*0.52*3.67</f>
        <v>1.2702769632882593E-2</v>
      </c>
    </row>
    <row r="557" spans="1:20" hidden="1" x14ac:dyDescent="0.3">
      <c r="A557" s="26">
        <v>2001</v>
      </c>
      <c r="B557">
        <v>9</v>
      </c>
      <c r="C557" t="s">
        <v>211</v>
      </c>
      <c r="D557">
        <v>12</v>
      </c>
      <c r="E557" t="s">
        <v>212</v>
      </c>
      <c r="F557">
        <v>1</v>
      </c>
      <c r="G557">
        <v>32</v>
      </c>
      <c r="H557">
        <f t="shared" si="255"/>
        <v>0.32</v>
      </c>
      <c r="I557">
        <v>20</v>
      </c>
      <c r="J557">
        <v>12.8</v>
      </c>
      <c r="K557">
        <f t="shared" si="256"/>
        <v>8.0424960000000004E-2</v>
      </c>
      <c r="L557">
        <f>0.000062*(G557^1.947206*I557^0.894551+0.000039*G557^2)</f>
        <v>0.77102389308007813</v>
      </c>
      <c r="O557">
        <f>L557*0.47*0.75</f>
        <v>0.27178592231072751</v>
      </c>
      <c r="Q557">
        <f>O557*0.52</f>
        <v>0.1413286796015783</v>
      </c>
      <c r="T557">
        <f>(L557*0.47*0.75)*(1+0.2)*0.52*3.67</f>
        <v>0.62241150496535091</v>
      </c>
    </row>
    <row r="558" spans="1:20" s="13" customFormat="1" hidden="1" x14ac:dyDescent="0.3">
      <c r="A558" s="26">
        <v>2001</v>
      </c>
      <c r="B558" s="13">
        <v>9</v>
      </c>
      <c r="C558" s="13" t="s">
        <v>211</v>
      </c>
      <c r="D558" s="13">
        <v>13</v>
      </c>
      <c r="E558" s="13" t="s">
        <v>213</v>
      </c>
      <c r="F558" s="13">
        <v>7</v>
      </c>
      <c r="G558" s="13">
        <v>24</v>
      </c>
      <c r="H558">
        <f t="shared" si="255"/>
        <v>0.24</v>
      </c>
      <c r="I558" s="13">
        <v>9</v>
      </c>
      <c r="J558" s="13">
        <v>0</v>
      </c>
      <c r="K558">
        <f t="shared" si="256"/>
        <v>4.5239040000000001E-2</v>
      </c>
      <c r="L558">
        <f t="shared" ref="L558:L559" si="279">0.000084*(G558^1.894314*I558^0.808223+0.000031*G558^2)</f>
        <v>0.20420985538367203</v>
      </c>
      <c r="M558"/>
      <c r="N558"/>
      <c r="O558">
        <f>L558*0.66*1.07</f>
        <v>0.14421299987194919</v>
      </c>
      <c r="P558"/>
      <c r="Q558">
        <f t="shared" ref="Q558:Q559" si="280">O558*0.531</f>
        <v>7.6577102932005023E-2</v>
      </c>
      <c r="R558"/>
      <c r="S558"/>
      <c r="T558">
        <f>(L558*0.66*1.07)*(1+0.2)*0.531*3.67</f>
        <v>0.33724556131255012</v>
      </c>
    </row>
    <row r="559" spans="1:20" s="13" customFormat="1" hidden="1" x14ac:dyDescent="0.3">
      <c r="A559" s="26">
        <v>2001</v>
      </c>
      <c r="B559" s="13">
        <v>9</v>
      </c>
      <c r="C559" s="13" t="s">
        <v>211</v>
      </c>
      <c r="D559" s="13">
        <v>14</v>
      </c>
      <c r="E559" s="13" t="s">
        <v>213</v>
      </c>
      <c r="F559" s="13">
        <v>7</v>
      </c>
      <c r="G559" s="13">
        <v>33</v>
      </c>
      <c r="H559">
        <f t="shared" si="255"/>
        <v>0.33</v>
      </c>
      <c r="I559" s="13">
        <v>7</v>
      </c>
      <c r="J559" s="13">
        <v>0</v>
      </c>
      <c r="K559">
        <f t="shared" si="256"/>
        <v>8.5530060000000005E-2</v>
      </c>
      <c r="L559">
        <f t="shared" si="279"/>
        <v>0.30468650337830144</v>
      </c>
      <c r="M559"/>
      <c r="N559"/>
      <c r="O559">
        <f>L559*0.66*1.07</f>
        <v>0.21516960868575652</v>
      </c>
      <c r="P559"/>
      <c r="Q559">
        <f t="shared" si="280"/>
        <v>0.11425506221213672</v>
      </c>
      <c r="R559"/>
      <c r="S559"/>
      <c r="T559">
        <f>(L559*0.66*1.07)*(1+0.2)*0.531*3.67</f>
        <v>0.50317929398225014</v>
      </c>
    </row>
    <row r="560" spans="1:20" hidden="1" x14ac:dyDescent="0.3">
      <c r="A560" s="26">
        <v>2001</v>
      </c>
      <c r="B560">
        <v>9</v>
      </c>
      <c r="C560" t="s">
        <v>211</v>
      </c>
      <c r="D560">
        <v>15</v>
      </c>
      <c r="E560" t="s">
        <v>212</v>
      </c>
      <c r="F560">
        <v>3</v>
      </c>
      <c r="G560">
        <v>8.1999999999999993</v>
      </c>
      <c r="H560">
        <f t="shared" si="255"/>
        <v>8.199999999999999E-2</v>
      </c>
      <c r="I560">
        <v>6.5</v>
      </c>
      <c r="J560">
        <v>4</v>
      </c>
      <c r="K560">
        <f t="shared" si="256"/>
        <v>5.2810295999999989E-3</v>
      </c>
      <c r="L560">
        <f t="shared" ref="L560:L561" si="281">0.000062*(G560^1.947206*I560^0.894551+0.000039*G560^2)</f>
        <v>1.9905427498951477E-2</v>
      </c>
      <c r="O560">
        <f>L560*0.47*0.75</f>
        <v>7.0166631933803953E-3</v>
      </c>
      <c r="Q560">
        <f t="shared" ref="Q560:Q561" si="282">O560*0.52</f>
        <v>3.6486648605578058E-3</v>
      </c>
      <c r="T560">
        <f>(L560*0.47*0.75)*(1+0.2)*0.52*3.67</f>
        <v>1.6068720045896576E-2</v>
      </c>
    </row>
    <row r="561" spans="1:20" hidden="1" x14ac:dyDescent="0.3">
      <c r="A561" s="26">
        <v>2001</v>
      </c>
      <c r="B561">
        <v>9</v>
      </c>
      <c r="C561" t="s">
        <v>211</v>
      </c>
      <c r="D561">
        <v>16</v>
      </c>
      <c r="E561" t="s">
        <v>212</v>
      </c>
      <c r="F561">
        <v>3</v>
      </c>
      <c r="G561">
        <v>17.399999999999999</v>
      </c>
      <c r="H561">
        <f t="shared" si="255"/>
        <v>0.17399999999999999</v>
      </c>
      <c r="I561">
        <v>16.2</v>
      </c>
      <c r="J561">
        <v>9.5</v>
      </c>
      <c r="K561">
        <f t="shared" si="256"/>
        <v>2.3778770399999996E-2</v>
      </c>
      <c r="L561">
        <f t="shared" si="281"/>
        <v>0.19497149667302066</v>
      </c>
      <c r="O561">
        <f>L561*0.47*0.75</f>
        <v>6.8727452577239778E-2</v>
      </c>
      <c r="Q561">
        <f t="shared" si="282"/>
        <v>3.5738275340164688E-2</v>
      </c>
      <c r="T561">
        <f>(L561*0.47*0.75)*(1+0.2)*0.52*3.67</f>
        <v>0.15739136459808525</v>
      </c>
    </row>
    <row r="562" spans="1:20" hidden="1" x14ac:dyDescent="0.3">
      <c r="A562" s="26">
        <v>2001</v>
      </c>
      <c r="B562">
        <v>9</v>
      </c>
      <c r="C562" t="s">
        <v>211</v>
      </c>
      <c r="D562">
        <v>17</v>
      </c>
      <c r="E562" t="s">
        <v>217</v>
      </c>
      <c r="F562">
        <v>3</v>
      </c>
      <c r="G562">
        <v>10</v>
      </c>
      <c r="H562">
        <f t="shared" si="255"/>
        <v>0.1</v>
      </c>
      <c r="I562">
        <v>6.5</v>
      </c>
      <c r="J562">
        <v>3</v>
      </c>
      <c r="K562">
        <f t="shared" si="256"/>
        <v>7.8540000000000016E-3</v>
      </c>
      <c r="L562">
        <f>0.000059*(G562^1.965295*I562^0.892133+0.000019*G562^2)</f>
        <v>2.8931804778927511E-2</v>
      </c>
      <c r="O562">
        <f>L562*0.47*0.75</f>
        <v>1.0198461184571947E-2</v>
      </c>
      <c r="Q562">
        <f>O562*0.52</f>
        <v>5.303199815977413E-3</v>
      </c>
      <c r="T562">
        <f>(L562*0.47*0.75)*(1+0.2)*0.52*3.67</f>
        <v>2.3355291989564521E-2</v>
      </c>
    </row>
    <row r="563" spans="1:20" hidden="1" x14ac:dyDescent="0.3">
      <c r="A563" s="26">
        <v>2001</v>
      </c>
      <c r="B563">
        <v>9</v>
      </c>
      <c r="C563" t="s">
        <v>211</v>
      </c>
      <c r="D563">
        <v>18</v>
      </c>
      <c r="E563" t="s">
        <v>212</v>
      </c>
      <c r="F563">
        <v>1</v>
      </c>
      <c r="G563">
        <v>37.5</v>
      </c>
      <c r="H563">
        <f t="shared" si="255"/>
        <v>0.375</v>
      </c>
      <c r="I563">
        <v>21.1</v>
      </c>
      <c r="J563">
        <v>14</v>
      </c>
      <c r="K563">
        <f t="shared" si="256"/>
        <v>0.110446875</v>
      </c>
      <c r="L563">
        <f>0.000062*(G563^1.947206*I563^0.894551+0.000039*G563^2)</f>
        <v>1.1015249879346911</v>
      </c>
      <c r="O563">
        <f>L563*0.47*0.75</f>
        <v>0.38828755824697858</v>
      </c>
      <c r="Q563">
        <f>O563*0.52</f>
        <v>0.20190953028842887</v>
      </c>
      <c r="T563">
        <f>(L563*0.47*0.75)*(1+0.2)*0.52*3.67</f>
        <v>0.88920957139024071</v>
      </c>
    </row>
    <row r="564" spans="1:20" hidden="1" x14ac:dyDescent="0.3">
      <c r="A564" s="26">
        <v>2001</v>
      </c>
      <c r="B564">
        <v>9</v>
      </c>
      <c r="C564" t="s">
        <v>211</v>
      </c>
      <c r="D564">
        <v>20</v>
      </c>
      <c r="E564" t="s">
        <v>213</v>
      </c>
      <c r="F564">
        <v>3</v>
      </c>
      <c r="G564">
        <v>9.5</v>
      </c>
      <c r="H564">
        <f t="shared" si="255"/>
        <v>9.5000000000000001E-2</v>
      </c>
      <c r="I564">
        <v>4.5</v>
      </c>
      <c r="J564">
        <v>1.6</v>
      </c>
      <c r="K564">
        <f t="shared" si="256"/>
        <v>7.088235E-3</v>
      </c>
      <c r="L564">
        <f>0.000084*(G564^1.894314*I564^0.808223+0.000031*G564^2)</f>
        <v>2.0153071313198878E-2</v>
      </c>
      <c r="O564">
        <f>L564*0.66*1.07</f>
        <v>1.4232098961381048E-2</v>
      </c>
      <c r="Q564">
        <f>O564*0.531</f>
        <v>7.557244548493337E-3</v>
      </c>
      <c r="T564">
        <f>(L564*0.66*1.07)*(1+0.2)*0.531*3.67</f>
        <v>3.328210499156465E-2</v>
      </c>
    </row>
    <row r="565" spans="1:20" hidden="1" x14ac:dyDescent="0.3">
      <c r="A565" s="26">
        <v>2001</v>
      </c>
      <c r="B565">
        <v>9</v>
      </c>
      <c r="C565" t="s">
        <v>211</v>
      </c>
      <c r="D565">
        <v>21</v>
      </c>
      <c r="E565" t="s">
        <v>212</v>
      </c>
      <c r="F565">
        <v>1</v>
      </c>
      <c r="G565">
        <v>29.5</v>
      </c>
      <c r="H565">
        <f t="shared" si="255"/>
        <v>0.29499999999999998</v>
      </c>
      <c r="I565">
        <v>18</v>
      </c>
      <c r="J565">
        <v>14</v>
      </c>
      <c r="K565">
        <f t="shared" si="256"/>
        <v>6.8349434999999986E-2</v>
      </c>
      <c r="L565">
        <f t="shared" ref="L565:L566" si="283">0.000062*(G565^1.947206*I565^0.894551+0.000039*G565^2)</f>
        <v>0.59888679676704615</v>
      </c>
      <c r="O565">
        <f>L565*0.47*0.75</f>
        <v>0.21110759586038375</v>
      </c>
      <c r="Q565">
        <f t="shared" ref="Q565:Q566" si="284">O565*0.52</f>
        <v>0.10977594984739955</v>
      </c>
      <c r="T565">
        <f>(L565*0.47*0.75)*(1+0.2)*0.52*3.67</f>
        <v>0.48345328312794755</v>
      </c>
    </row>
    <row r="566" spans="1:20" hidden="1" x14ac:dyDescent="0.3">
      <c r="A566" s="26">
        <v>2001</v>
      </c>
      <c r="B566">
        <v>9</v>
      </c>
      <c r="C566" t="s">
        <v>211</v>
      </c>
      <c r="D566">
        <v>22</v>
      </c>
      <c r="E566" t="s">
        <v>212</v>
      </c>
      <c r="F566">
        <v>1</v>
      </c>
      <c r="G566">
        <v>25.5</v>
      </c>
      <c r="H566">
        <f t="shared" si="255"/>
        <v>0.255</v>
      </c>
      <c r="I566">
        <v>16.100000000000001</v>
      </c>
      <c r="J566">
        <v>10.199999999999999</v>
      </c>
      <c r="K566">
        <f t="shared" si="256"/>
        <v>5.1070634999999996E-2</v>
      </c>
      <c r="L566">
        <f t="shared" si="283"/>
        <v>0.40811648306323911</v>
      </c>
      <c r="O566">
        <f>L566*0.47*0.75</f>
        <v>0.14386106027979179</v>
      </c>
      <c r="Q566">
        <f t="shared" si="284"/>
        <v>7.4807751345491738E-2</v>
      </c>
      <c r="T566">
        <f>(L566*0.47*0.75)*(1+0.2)*0.52*3.67</f>
        <v>0.32945333692554557</v>
      </c>
    </row>
    <row r="567" spans="1:20" hidden="1" x14ac:dyDescent="0.3">
      <c r="A567" s="26">
        <v>2001</v>
      </c>
      <c r="B567">
        <v>9</v>
      </c>
      <c r="C567" t="s">
        <v>211</v>
      </c>
      <c r="D567">
        <v>23</v>
      </c>
      <c r="E567" t="s">
        <v>213</v>
      </c>
      <c r="F567">
        <v>3</v>
      </c>
      <c r="G567">
        <v>12.5</v>
      </c>
      <c r="H567">
        <f t="shared" si="255"/>
        <v>0.125</v>
      </c>
      <c r="I567">
        <v>6.5</v>
      </c>
      <c r="J567">
        <v>2</v>
      </c>
      <c r="K567">
        <f t="shared" si="256"/>
        <v>1.2271875E-2</v>
      </c>
      <c r="L567">
        <f t="shared" ref="L567:L569" si="285">0.000084*(G567^1.894314*I567^0.808223+0.000031*G567^2)</f>
        <v>4.5623691858675368E-2</v>
      </c>
      <c r="O567">
        <f>L567*0.66*1.07</f>
        <v>3.2219451190596549E-2</v>
      </c>
      <c r="Q567">
        <f t="shared" ref="Q567:Q569" si="286">O567*0.531</f>
        <v>1.7108528582206767E-2</v>
      </c>
      <c r="T567">
        <f>(L567*0.66*1.07)*(1+0.2)*0.531*3.67</f>
        <v>7.5345959876038607E-2</v>
      </c>
    </row>
    <row r="568" spans="1:20" hidden="1" x14ac:dyDescent="0.3">
      <c r="A568" s="26">
        <v>2001</v>
      </c>
      <c r="B568">
        <v>9</v>
      </c>
      <c r="C568" t="s">
        <v>211</v>
      </c>
      <c r="D568">
        <v>24</v>
      </c>
      <c r="E568" t="s">
        <v>213</v>
      </c>
      <c r="F568">
        <v>3</v>
      </c>
      <c r="G568">
        <v>13</v>
      </c>
      <c r="H568">
        <f t="shared" si="255"/>
        <v>0.13</v>
      </c>
      <c r="I568">
        <v>6.5</v>
      </c>
      <c r="J568">
        <v>3.5</v>
      </c>
      <c r="K568">
        <f t="shared" si="256"/>
        <v>1.3273260000000002E-2</v>
      </c>
      <c r="L568">
        <f t="shared" si="285"/>
        <v>4.9142464721112118E-2</v>
      </c>
      <c r="O568">
        <f>L568*0.66*1.07</f>
        <v>3.4704408586049382E-2</v>
      </c>
      <c r="Q568">
        <f t="shared" si="286"/>
        <v>1.8428040959192222E-2</v>
      </c>
      <c r="T568">
        <f>(L568*0.66*1.07)*(1+0.2)*0.531*3.67</f>
        <v>8.115709238428255E-2</v>
      </c>
    </row>
    <row r="569" spans="1:20" hidden="1" x14ac:dyDescent="0.3">
      <c r="A569" s="26">
        <v>2001</v>
      </c>
      <c r="B569">
        <v>9</v>
      </c>
      <c r="C569" t="s">
        <v>211</v>
      </c>
      <c r="D569">
        <v>25</v>
      </c>
      <c r="E569" t="s">
        <v>213</v>
      </c>
      <c r="F569">
        <v>3</v>
      </c>
      <c r="G569">
        <v>15</v>
      </c>
      <c r="H569">
        <f t="shared" si="255"/>
        <v>0.15</v>
      </c>
      <c r="I569">
        <v>6.8</v>
      </c>
      <c r="J569">
        <v>3.5</v>
      </c>
      <c r="K569">
        <f t="shared" si="256"/>
        <v>1.76715E-2</v>
      </c>
      <c r="L569">
        <f t="shared" si="285"/>
        <v>6.6837789985823501E-2</v>
      </c>
      <c r="O569">
        <f>L569*0.66*1.07</f>
        <v>4.7200847287988561E-2</v>
      </c>
      <c r="Q569">
        <f t="shared" si="286"/>
        <v>2.5063649909921926E-2</v>
      </c>
      <c r="T569">
        <f>(L569*0.66*1.07)*(1+0.2)*0.531*3.67</f>
        <v>0.11038031420329615</v>
      </c>
    </row>
    <row r="570" spans="1:20" hidden="1" x14ac:dyDescent="0.3">
      <c r="A570" s="26">
        <v>2001</v>
      </c>
      <c r="B570">
        <v>9</v>
      </c>
      <c r="C570" t="s">
        <v>211</v>
      </c>
      <c r="D570">
        <v>27</v>
      </c>
      <c r="E570" t="s">
        <v>213</v>
      </c>
      <c r="F570">
        <v>3</v>
      </c>
      <c r="G570">
        <v>9.5</v>
      </c>
      <c r="H570">
        <f t="shared" ref="H570:H630" si="287">G570/100</f>
        <v>9.5000000000000001E-2</v>
      </c>
      <c r="I570">
        <v>5.5</v>
      </c>
      <c r="J570">
        <v>2.7</v>
      </c>
      <c r="K570">
        <f t="shared" ref="K570:K630" si="288">0.7854*H570^2</f>
        <v>7.088235E-3</v>
      </c>
      <c r="L570">
        <f>0.000084*(G570^1.894314*I570^0.808223+0.000031*G570^2)</f>
        <v>2.3701577920878025E-2</v>
      </c>
      <c r="O570">
        <f>L570*0.66*1.07</f>
        <v>1.6738054327724062E-2</v>
      </c>
      <c r="Q570">
        <f>O570*0.531</f>
        <v>8.8879068480214769E-3</v>
      </c>
      <c r="T570">
        <f>(L570*0.66*1.07)*(1+0.2)*0.531*3.67</f>
        <v>3.9142341758686583E-2</v>
      </c>
    </row>
    <row r="571" spans="1:20" hidden="1" x14ac:dyDescent="0.3">
      <c r="A571" s="26">
        <v>2001</v>
      </c>
      <c r="B571">
        <v>9</v>
      </c>
      <c r="C571" t="s">
        <v>211</v>
      </c>
      <c r="D571">
        <v>28</v>
      </c>
      <c r="E571" t="s">
        <v>212</v>
      </c>
      <c r="F571">
        <v>3</v>
      </c>
      <c r="G571">
        <v>11.5</v>
      </c>
      <c r="H571">
        <f t="shared" si="287"/>
        <v>0.115</v>
      </c>
      <c r="I571">
        <v>5.5</v>
      </c>
      <c r="J571">
        <v>4</v>
      </c>
      <c r="K571">
        <f t="shared" si="288"/>
        <v>1.0386915E-2</v>
      </c>
      <c r="L571">
        <f t="shared" ref="L571:L572" si="289">0.000062*(G571^1.947206*I571^0.894551+0.000039*G571^2)</f>
        <v>3.3119613953095151E-2</v>
      </c>
      <c r="O571">
        <f>L571*0.47*0.75</f>
        <v>1.1674663918466041E-2</v>
      </c>
      <c r="Q571">
        <f t="shared" ref="Q571:Q572" si="290">O571*0.52</f>
        <v>6.0708252376023416E-3</v>
      </c>
      <c r="T571">
        <f>(L571*0.47*0.75)*(1+0.2)*0.52*3.67</f>
        <v>2.673591434640071E-2</v>
      </c>
    </row>
    <row r="572" spans="1:20" hidden="1" x14ac:dyDescent="0.3">
      <c r="A572" s="26">
        <v>2001</v>
      </c>
      <c r="B572">
        <v>9</v>
      </c>
      <c r="C572" t="s">
        <v>211</v>
      </c>
      <c r="D572">
        <v>29</v>
      </c>
      <c r="E572" t="s">
        <v>212</v>
      </c>
      <c r="F572">
        <v>5</v>
      </c>
      <c r="G572">
        <v>17.8</v>
      </c>
      <c r="H572">
        <f t="shared" si="287"/>
        <v>0.17800000000000002</v>
      </c>
      <c r="I572">
        <v>10.5</v>
      </c>
      <c r="J572">
        <v>6.5</v>
      </c>
      <c r="K572">
        <f t="shared" si="288"/>
        <v>2.4884613600000001E-2</v>
      </c>
      <c r="L572">
        <f t="shared" si="289"/>
        <v>0.13826916352030952</v>
      </c>
      <c r="O572">
        <f>L572*0.47*0.75</f>
        <v>4.8739880140909103E-2</v>
      </c>
      <c r="Q572">
        <f t="shared" si="290"/>
        <v>2.5344737673272735E-2</v>
      </c>
      <c r="T572">
        <f>(L572*0.47*0.75)*(1+0.2)*0.52*3.67</f>
        <v>0.11161822471309311</v>
      </c>
    </row>
    <row r="573" spans="1:20" hidden="1" x14ac:dyDescent="0.3">
      <c r="A573" s="26">
        <v>2001</v>
      </c>
      <c r="B573">
        <v>9</v>
      </c>
      <c r="C573" t="s">
        <v>211</v>
      </c>
      <c r="D573">
        <v>30</v>
      </c>
      <c r="E573" t="s">
        <v>213</v>
      </c>
      <c r="F573">
        <v>3</v>
      </c>
      <c r="G573">
        <v>15</v>
      </c>
      <c r="H573">
        <f t="shared" si="287"/>
        <v>0.15</v>
      </c>
      <c r="I573">
        <v>6.8</v>
      </c>
      <c r="J573">
        <v>1.6</v>
      </c>
      <c r="K573">
        <f t="shared" si="288"/>
        <v>1.76715E-2</v>
      </c>
      <c r="L573">
        <f>0.000084*(G573^1.894314*I573^0.808223+0.000031*G573^2)</f>
        <v>6.6837789985823501E-2</v>
      </c>
      <c r="O573">
        <f>L573*0.66*1.07</f>
        <v>4.7200847287988561E-2</v>
      </c>
      <c r="Q573">
        <f>O573*0.531</f>
        <v>2.5063649909921926E-2</v>
      </c>
      <c r="T573">
        <f>(L573*0.66*1.07)*(1+0.2)*0.531*3.67</f>
        <v>0.11038031420329615</v>
      </c>
    </row>
    <row r="574" spans="1:20" hidden="1" x14ac:dyDescent="0.3">
      <c r="A574" s="26">
        <v>2001</v>
      </c>
      <c r="B574">
        <v>9</v>
      </c>
      <c r="C574" t="s">
        <v>211</v>
      </c>
      <c r="D574">
        <v>31</v>
      </c>
      <c r="E574" t="s">
        <v>216</v>
      </c>
      <c r="F574">
        <v>5</v>
      </c>
      <c r="G574">
        <v>13.5</v>
      </c>
      <c r="H574">
        <f t="shared" si="287"/>
        <v>0.13500000000000001</v>
      </c>
      <c r="I574">
        <v>8.5</v>
      </c>
      <c r="J574">
        <v>2.5</v>
      </c>
      <c r="K574">
        <f t="shared" si="288"/>
        <v>1.4313915000000002E-2</v>
      </c>
      <c r="L574">
        <f t="shared" ref="L574:L575" si="291">0.000086*(G574^1.882935*I574^0.813269+0.000016*G574^2)</f>
        <v>6.5873800355724599E-2</v>
      </c>
      <c r="O574">
        <f>L574*0.45*0.75</f>
        <v>2.2232407620057053E-2</v>
      </c>
      <c r="Q574">
        <f t="shared" ref="Q574:Q575" si="292">O574*0.52</f>
        <v>1.1560851962429668E-2</v>
      </c>
      <c r="T574">
        <f>(L574*0.45*0.75)*(1+0.2)*0.52*3.67</f>
        <v>5.0913992042540254E-2</v>
      </c>
    </row>
    <row r="575" spans="1:20" hidden="1" x14ac:dyDescent="0.3">
      <c r="A575" s="26">
        <v>2001</v>
      </c>
      <c r="B575">
        <v>9</v>
      </c>
      <c r="C575" t="s">
        <v>211</v>
      </c>
      <c r="D575">
        <v>32</v>
      </c>
      <c r="E575" t="s">
        <v>216</v>
      </c>
      <c r="F575">
        <v>3</v>
      </c>
      <c r="G575">
        <v>7.5</v>
      </c>
      <c r="H575">
        <f t="shared" si="287"/>
        <v>7.4999999999999997E-2</v>
      </c>
      <c r="I575">
        <v>5.8</v>
      </c>
      <c r="J575">
        <v>1.6</v>
      </c>
      <c r="K575">
        <f t="shared" si="288"/>
        <v>4.4178749999999999E-3</v>
      </c>
      <c r="L575">
        <f t="shared" si="291"/>
        <v>1.5960862571263449E-2</v>
      </c>
      <c r="O575">
        <f>L575*0.45*0.75</f>
        <v>5.3867911178014146E-3</v>
      </c>
      <c r="Q575">
        <f t="shared" si="292"/>
        <v>2.8011313812567355E-3</v>
      </c>
      <c r="T575">
        <f>(L575*0.45*0.75)*(1+0.2)*0.52*3.67</f>
        <v>1.2336182603054665E-2</v>
      </c>
    </row>
    <row r="576" spans="1:20" hidden="1" x14ac:dyDescent="0.3">
      <c r="A576" s="26">
        <v>2001</v>
      </c>
      <c r="B576">
        <v>9</v>
      </c>
      <c r="C576" t="s">
        <v>211</v>
      </c>
      <c r="D576">
        <v>33</v>
      </c>
      <c r="E576" t="s">
        <v>213</v>
      </c>
      <c r="F576">
        <v>5</v>
      </c>
      <c r="G576">
        <v>16</v>
      </c>
      <c r="H576">
        <f t="shared" si="287"/>
        <v>0.16</v>
      </c>
      <c r="I576">
        <v>7</v>
      </c>
      <c r="J576">
        <v>2.4</v>
      </c>
      <c r="K576">
        <f t="shared" si="288"/>
        <v>2.0106240000000001E-2</v>
      </c>
      <c r="L576">
        <f t="shared" ref="L576:L580" si="293">0.000084*(G576^1.894314*I576^0.808223+0.000031*G576^2)</f>
        <v>7.7320035440367779E-2</v>
      </c>
      <c r="O576">
        <f>L576*0.66*1.07</f>
        <v>5.4603409027987729E-2</v>
      </c>
      <c r="Q576">
        <f t="shared" ref="Q576:Q580" si="294">O576*0.531</f>
        <v>2.8994410193861484E-2</v>
      </c>
      <c r="T576">
        <f>(L576*0.66*1.07)*(1+0.2)*0.531*3.67</f>
        <v>0.12769138249376599</v>
      </c>
    </row>
    <row r="577" spans="1:20" hidden="1" x14ac:dyDescent="0.3">
      <c r="A577" s="26">
        <v>2001</v>
      </c>
      <c r="B577">
        <v>9</v>
      </c>
      <c r="C577" t="s">
        <v>211</v>
      </c>
      <c r="D577">
        <v>34</v>
      </c>
      <c r="E577" t="s">
        <v>213</v>
      </c>
      <c r="F577">
        <v>3</v>
      </c>
      <c r="G577">
        <v>9</v>
      </c>
      <c r="H577">
        <f t="shared" si="287"/>
        <v>0.09</v>
      </c>
      <c r="I577">
        <v>4.7</v>
      </c>
      <c r="J577">
        <v>2.1</v>
      </c>
      <c r="K577">
        <f t="shared" si="288"/>
        <v>6.3617399999999994E-3</v>
      </c>
      <c r="L577">
        <f t="shared" si="293"/>
        <v>1.8841871595990104E-2</v>
      </c>
      <c r="O577">
        <f>L577*0.66*1.07</f>
        <v>1.3306129721088212E-2</v>
      </c>
      <c r="Q577">
        <f t="shared" si="294"/>
        <v>7.0655548818978411E-3</v>
      </c>
      <c r="T577">
        <f>(L577*0.66*1.07)*(1+0.2)*0.531*3.67</f>
        <v>3.1116703699878092E-2</v>
      </c>
    </row>
    <row r="578" spans="1:20" hidden="1" x14ac:dyDescent="0.3">
      <c r="A578" s="26">
        <v>2001</v>
      </c>
      <c r="B578">
        <v>9</v>
      </c>
      <c r="C578" t="s">
        <v>211</v>
      </c>
      <c r="D578">
        <v>35</v>
      </c>
      <c r="E578" t="s">
        <v>213</v>
      </c>
      <c r="F578">
        <v>3</v>
      </c>
      <c r="G578">
        <v>11</v>
      </c>
      <c r="H578">
        <f t="shared" si="287"/>
        <v>0.11</v>
      </c>
      <c r="I578">
        <v>5</v>
      </c>
      <c r="J578">
        <v>2</v>
      </c>
      <c r="K578">
        <f t="shared" si="288"/>
        <v>9.503339999999999E-3</v>
      </c>
      <c r="L578">
        <f t="shared" si="293"/>
        <v>2.8968925477906006E-2</v>
      </c>
      <c r="O578">
        <f>L578*0.66*1.07</f>
        <v>2.0457855172497225E-2</v>
      </c>
      <c r="Q578">
        <f t="shared" si="294"/>
        <v>1.0863121096596028E-2</v>
      </c>
      <c r="T578">
        <f>(L578*0.66*1.07)*(1+0.2)*0.531*3.67</f>
        <v>4.7841185309408896E-2</v>
      </c>
    </row>
    <row r="579" spans="1:20" hidden="1" x14ac:dyDescent="0.3">
      <c r="A579" s="26">
        <v>2001</v>
      </c>
      <c r="B579">
        <v>9</v>
      </c>
      <c r="C579" t="s">
        <v>211</v>
      </c>
      <c r="D579">
        <v>36</v>
      </c>
      <c r="E579" t="s">
        <v>213</v>
      </c>
      <c r="F579">
        <v>3</v>
      </c>
      <c r="G579">
        <v>7.6</v>
      </c>
      <c r="H579">
        <f t="shared" si="287"/>
        <v>7.5999999999999998E-2</v>
      </c>
      <c r="I579">
        <v>3.8</v>
      </c>
      <c r="J579">
        <v>1.4</v>
      </c>
      <c r="K579">
        <f t="shared" si="288"/>
        <v>4.5364704E-3</v>
      </c>
      <c r="L579">
        <f t="shared" si="293"/>
        <v>1.1519056642711595E-2</v>
      </c>
      <c r="O579">
        <f>L579*0.66*1.07</f>
        <v>8.1347578010829303E-3</v>
      </c>
      <c r="Q579">
        <f t="shared" si="294"/>
        <v>4.3195563923750365E-3</v>
      </c>
      <c r="T579">
        <f>(L579*0.66*1.07)*(1+0.2)*0.531*3.67</f>
        <v>1.902332635201966E-2</v>
      </c>
    </row>
    <row r="580" spans="1:20" hidden="1" x14ac:dyDescent="0.3">
      <c r="A580" s="26">
        <v>2001</v>
      </c>
      <c r="B580">
        <v>9</v>
      </c>
      <c r="C580" t="s">
        <v>211</v>
      </c>
      <c r="D580">
        <v>37</v>
      </c>
      <c r="E580" t="s">
        <v>213</v>
      </c>
      <c r="F580">
        <v>3</v>
      </c>
      <c r="G580">
        <v>7.8</v>
      </c>
      <c r="H580">
        <f t="shared" si="287"/>
        <v>7.8E-2</v>
      </c>
      <c r="I580">
        <v>5.6</v>
      </c>
      <c r="J580">
        <v>2.5</v>
      </c>
      <c r="K580">
        <f t="shared" si="288"/>
        <v>4.7783736E-3</v>
      </c>
      <c r="L580">
        <f t="shared" si="293"/>
        <v>1.6553640126354192E-2</v>
      </c>
      <c r="O580">
        <f>L580*0.66*1.07</f>
        <v>1.1690180657231332E-2</v>
      </c>
      <c r="Q580">
        <f t="shared" si="294"/>
        <v>6.2074859289898377E-3</v>
      </c>
      <c r="T580">
        <f>(L580*0.66*1.07)*(1+0.2)*0.531*3.67</f>
        <v>2.7337768031271241E-2</v>
      </c>
    </row>
    <row r="581" spans="1:20" hidden="1" x14ac:dyDescent="0.3">
      <c r="A581" s="26">
        <v>2001</v>
      </c>
      <c r="B581">
        <v>9</v>
      </c>
      <c r="C581" t="s">
        <v>211</v>
      </c>
      <c r="D581">
        <v>38</v>
      </c>
      <c r="E581" t="s">
        <v>216</v>
      </c>
      <c r="F581">
        <v>3</v>
      </c>
      <c r="G581">
        <v>13</v>
      </c>
      <c r="H581">
        <f t="shared" si="287"/>
        <v>0.13</v>
      </c>
      <c r="I581">
        <v>7.8</v>
      </c>
      <c r="J581">
        <v>3.5</v>
      </c>
      <c r="K581">
        <f t="shared" si="288"/>
        <v>1.3273260000000002E-2</v>
      </c>
      <c r="L581">
        <f>0.000086*(G581^1.882935*I581^0.813269+0.000016*G581^2)</f>
        <v>5.7213172192988153E-2</v>
      </c>
      <c r="O581">
        <f>L581*0.45*0.75</f>
        <v>1.9309445615133501E-2</v>
      </c>
      <c r="Q581">
        <f>O581*0.52</f>
        <v>1.0040911719869421E-2</v>
      </c>
      <c r="T581">
        <f>(L581*0.45*0.75)*(1+0.2)*0.52*3.67</f>
        <v>4.4220175214304928E-2</v>
      </c>
    </row>
    <row r="582" spans="1:20" s="13" customFormat="1" hidden="1" x14ac:dyDescent="0.3">
      <c r="A582" s="26">
        <v>2001</v>
      </c>
      <c r="B582" s="13">
        <v>9</v>
      </c>
      <c r="C582" s="13" t="s">
        <v>211</v>
      </c>
      <c r="D582" s="13">
        <v>39</v>
      </c>
      <c r="E582" s="13" t="s">
        <v>213</v>
      </c>
      <c r="F582" s="13">
        <v>7</v>
      </c>
      <c r="G582" s="13">
        <v>9</v>
      </c>
      <c r="H582">
        <f t="shared" si="287"/>
        <v>0.09</v>
      </c>
      <c r="I582" s="13">
        <v>5.6</v>
      </c>
      <c r="J582" s="13">
        <v>0</v>
      </c>
      <c r="K582">
        <f t="shared" si="288"/>
        <v>6.3617399999999994E-3</v>
      </c>
      <c r="L582">
        <f>0.000084*(G582^1.894314*I582^0.808223+0.000031*G582^2)</f>
        <v>2.1708070464538189E-2</v>
      </c>
      <c r="M582"/>
      <c r="N582"/>
      <c r="O582">
        <f>L582*0.66*1.07</f>
        <v>1.533023936205687E-2</v>
      </c>
      <c r="P582"/>
      <c r="Q582">
        <f>O582*0.531</f>
        <v>8.1403571012521984E-3</v>
      </c>
      <c r="R582"/>
      <c r="S582"/>
      <c r="T582">
        <f>(L582*0.66*1.07)*(1+0.2)*0.531*3.67</f>
        <v>3.5850132673914681E-2</v>
      </c>
    </row>
    <row r="583" spans="1:20" hidden="1" x14ac:dyDescent="0.3">
      <c r="A583" s="26">
        <v>2001</v>
      </c>
      <c r="B583">
        <v>9</v>
      </c>
      <c r="C583" t="s">
        <v>211</v>
      </c>
      <c r="D583">
        <v>40</v>
      </c>
      <c r="E583" t="s">
        <v>217</v>
      </c>
      <c r="F583">
        <v>1</v>
      </c>
      <c r="G583">
        <v>28</v>
      </c>
      <c r="H583">
        <f t="shared" si="287"/>
        <v>0.28000000000000003</v>
      </c>
      <c r="I583">
        <v>13.3</v>
      </c>
      <c r="J583">
        <v>9.1999999999999993</v>
      </c>
      <c r="K583">
        <f t="shared" si="288"/>
        <v>6.157536000000001E-2</v>
      </c>
      <c r="L583">
        <f t="shared" ref="L583:L584" si="295">0.000059*(G583^1.965295*I583^0.892133+0.000019*G583^2)</f>
        <v>0.41454388348543331</v>
      </c>
      <c r="O583">
        <f>L583*0.47*0.75</f>
        <v>0.14612671892861523</v>
      </c>
      <c r="Q583">
        <f t="shared" ref="Q583:Q584" si="296">O583*0.52</f>
        <v>7.5985893842879917E-2</v>
      </c>
      <c r="T583">
        <f>(L583*0.47*0.75)*(1+0.2)*0.52*3.67</f>
        <v>0.33464187648404314</v>
      </c>
    </row>
    <row r="584" spans="1:20" hidden="1" x14ac:dyDescent="0.3">
      <c r="A584" s="26">
        <v>2001</v>
      </c>
      <c r="B584">
        <v>9</v>
      </c>
      <c r="C584" t="s">
        <v>211</v>
      </c>
      <c r="D584">
        <v>41</v>
      </c>
      <c r="E584" t="s">
        <v>217</v>
      </c>
      <c r="F584">
        <v>3</v>
      </c>
      <c r="G584">
        <v>10</v>
      </c>
      <c r="H584">
        <f t="shared" si="287"/>
        <v>0.1</v>
      </c>
      <c r="I584">
        <v>7.8</v>
      </c>
      <c r="J584">
        <v>2.5</v>
      </c>
      <c r="K584">
        <f t="shared" si="288"/>
        <v>7.8540000000000016E-3</v>
      </c>
      <c r="L584">
        <f t="shared" si="295"/>
        <v>3.4042032026043674E-2</v>
      </c>
      <c r="O584">
        <f>L584*0.47*0.75</f>
        <v>1.1999816289180395E-2</v>
      </c>
      <c r="Q584">
        <f t="shared" si="296"/>
        <v>6.2399044703738051E-3</v>
      </c>
      <c r="T584">
        <f>(L584*0.47*0.75)*(1+0.2)*0.52*3.67</f>
        <v>2.7480539287526237E-2</v>
      </c>
    </row>
    <row r="585" spans="1:20" hidden="1" x14ac:dyDescent="0.3">
      <c r="A585" s="26">
        <v>2001</v>
      </c>
      <c r="B585">
        <v>9</v>
      </c>
      <c r="C585" t="s">
        <v>211</v>
      </c>
      <c r="D585">
        <v>42</v>
      </c>
      <c r="E585" t="s">
        <v>213</v>
      </c>
      <c r="F585">
        <v>3</v>
      </c>
      <c r="G585">
        <v>10.5</v>
      </c>
      <c r="H585">
        <f t="shared" si="287"/>
        <v>0.105</v>
      </c>
      <c r="I585">
        <v>4.8</v>
      </c>
      <c r="J585">
        <v>2.7</v>
      </c>
      <c r="K585">
        <f t="shared" si="288"/>
        <v>8.659034999999999E-3</v>
      </c>
      <c r="L585">
        <f>0.000084*(G585^1.894314*I585^0.808223+0.000031*G585^2)</f>
        <v>2.566446212263121E-2</v>
      </c>
      <c r="O585">
        <f>L585*0.66*1.07</f>
        <v>1.8124243151002164E-2</v>
      </c>
      <c r="Q585">
        <f>O585*0.531</f>
        <v>9.6239731131821504E-3</v>
      </c>
      <c r="T585">
        <f>(L585*0.66*1.07)*(1+0.2)*0.531*3.67</f>
        <v>4.2383977590454189E-2</v>
      </c>
    </row>
    <row r="586" spans="1:20" hidden="1" x14ac:dyDescent="0.3">
      <c r="A586" s="26">
        <v>2001</v>
      </c>
      <c r="B586">
        <v>9</v>
      </c>
      <c r="C586" t="s">
        <v>211</v>
      </c>
      <c r="D586">
        <v>43</v>
      </c>
      <c r="E586" t="s">
        <v>214</v>
      </c>
      <c r="F586">
        <v>3</v>
      </c>
      <c r="G586">
        <v>7.5</v>
      </c>
      <c r="H586">
        <f t="shared" si="287"/>
        <v>7.4999999999999997E-2</v>
      </c>
      <c r="I586">
        <v>4.5</v>
      </c>
      <c r="J586">
        <v>2.2999999999999998</v>
      </c>
      <c r="K586">
        <f t="shared" si="288"/>
        <v>4.4178749999999999E-3</v>
      </c>
      <c r="L586">
        <f>0.000081*(G586^1.864042*I586^0.850892+0.000027*G586^2)</f>
        <v>1.2458150044837487E-2</v>
      </c>
      <c r="O586">
        <f>L586*0.47*0.75</f>
        <v>4.3914978908052137E-3</v>
      </c>
      <c r="Q586">
        <f>O586*0.521</f>
        <v>2.2879704011095165E-3</v>
      </c>
      <c r="T586">
        <f>(L586*0.47*0.75)*(1+0.2)*0.521*3.67</f>
        <v>1.0076221646486309E-2</v>
      </c>
    </row>
    <row r="587" spans="1:20" s="13" customFormat="1" hidden="1" x14ac:dyDescent="0.3">
      <c r="A587" s="26">
        <v>2001</v>
      </c>
      <c r="B587" s="13">
        <v>9</v>
      </c>
      <c r="C587" s="13" t="s">
        <v>211</v>
      </c>
      <c r="D587" s="13">
        <v>44</v>
      </c>
      <c r="E587" s="13" t="s">
        <v>213</v>
      </c>
      <c r="F587" s="13">
        <v>7</v>
      </c>
      <c r="G587" s="13">
        <v>11</v>
      </c>
      <c r="H587">
        <f t="shared" si="287"/>
        <v>0.11</v>
      </c>
      <c r="I587" s="13">
        <v>6</v>
      </c>
      <c r="J587" s="13">
        <v>0</v>
      </c>
      <c r="K587">
        <f t="shared" si="288"/>
        <v>9.503339999999999E-3</v>
      </c>
      <c r="L587">
        <f t="shared" ref="L587:L588" si="297">0.000084*(G587^1.894314*I587^0.808223+0.000031*G587^2)</f>
        <v>3.3568183730691453E-2</v>
      </c>
      <c r="M587"/>
      <c r="N587"/>
      <c r="O587">
        <f>L587*0.66*1.07</f>
        <v>2.3705851350614305E-2</v>
      </c>
      <c r="P587"/>
      <c r="Q587">
        <f t="shared" ref="Q587:Q588" si="298">O587*0.531</f>
        <v>1.2587807067176196E-2</v>
      </c>
      <c r="R587"/>
      <c r="S587"/>
      <c r="T587">
        <f>(L587*0.66*1.07)*(1+0.2)*0.531*3.67</f>
        <v>5.543670232384397E-2</v>
      </c>
    </row>
    <row r="588" spans="1:20" hidden="1" x14ac:dyDescent="0.3">
      <c r="A588" s="26">
        <v>2001</v>
      </c>
      <c r="B588">
        <v>9</v>
      </c>
      <c r="C588" t="s">
        <v>211</v>
      </c>
      <c r="D588">
        <v>45</v>
      </c>
      <c r="E588" t="s">
        <v>213</v>
      </c>
      <c r="F588">
        <v>4</v>
      </c>
      <c r="G588">
        <v>23</v>
      </c>
      <c r="H588">
        <f t="shared" si="287"/>
        <v>0.23</v>
      </c>
      <c r="I588">
        <v>7.5</v>
      </c>
      <c r="J588">
        <v>4.5</v>
      </c>
      <c r="K588">
        <f t="shared" si="288"/>
        <v>4.154766E-2</v>
      </c>
      <c r="L588">
        <f t="shared" si="297"/>
        <v>0.16258022087203286</v>
      </c>
      <c r="O588">
        <f>L588*0.66*1.07</f>
        <v>0.11481415197982962</v>
      </c>
      <c r="Q588">
        <f t="shared" si="298"/>
        <v>6.0966314701289534E-2</v>
      </c>
      <c r="T588">
        <f>(L588*0.66*1.07)*(1+0.2)*0.531*3.67</f>
        <v>0.26849564994447911</v>
      </c>
    </row>
    <row r="589" spans="1:20" hidden="1" x14ac:dyDescent="0.3">
      <c r="A589" s="26">
        <v>2001</v>
      </c>
      <c r="B589">
        <v>9</v>
      </c>
      <c r="C589" t="s">
        <v>211</v>
      </c>
      <c r="D589">
        <v>46</v>
      </c>
      <c r="E589" t="s">
        <v>219</v>
      </c>
      <c r="F589">
        <v>3</v>
      </c>
      <c r="G589">
        <v>10</v>
      </c>
      <c r="H589">
        <f t="shared" si="287"/>
        <v>0.1</v>
      </c>
      <c r="I589">
        <v>3.5</v>
      </c>
      <c r="J589">
        <v>1.7</v>
      </c>
      <c r="K589">
        <f t="shared" si="288"/>
        <v>7.8540000000000016E-3</v>
      </c>
      <c r="L589">
        <f>0.000084*(G589^1.894314*I589^0.808223+0.000034*G589^2)</f>
        <v>1.8127104383774104E-2</v>
      </c>
      <c r="O589">
        <f>L589*0.75*1.07</f>
        <v>1.4547001267978721E-2</v>
      </c>
      <c r="Q589">
        <f>O589*0.531</f>
        <v>7.7244576732967011E-3</v>
      </c>
      <c r="T589">
        <f>(L589*0.75*1.07)*(1+0.2)*0.531*3.67</f>
        <v>3.4018511593198672E-2</v>
      </c>
    </row>
    <row r="590" spans="1:20" hidden="1" x14ac:dyDescent="0.3">
      <c r="A590" s="26">
        <v>2001</v>
      </c>
      <c r="B590">
        <v>9</v>
      </c>
      <c r="C590" t="s">
        <v>211</v>
      </c>
      <c r="D590">
        <v>47</v>
      </c>
      <c r="E590" t="s">
        <v>213</v>
      </c>
      <c r="F590">
        <v>2</v>
      </c>
      <c r="G590">
        <v>8.5</v>
      </c>
      <c r="H590">
        <f t="shared" si="287"/>
        <v>8.5000000000000006E-2</v>
      </c>
      <c r="I590">
        <v>4.2</v>
      </c>
      <c r="J590">
        <v>1.3</v>
      </c>
      <c r="K590">
        <f t="shared" si="288"/>
        <v>5.6745150000000006E-3</v>
      </c>
      <c r="L590">
        <f>0.000084*(G590^1.894314*I590^0.808223+0.000031*G590^2)</f>
        <v>1.5439039291107716E-2</v>
      </c>
      <c r="O590">
        <f>L590*0.66*1.07</f>
        <v>1.0903049547380269E-2</v>
      </c>
      <c r="Q590">
        <f>O590*0.531</f>
        <v>5.7895193096589234E-3</v>
      </c>
      <c r="T590">
        <f>(L590*0.66*1.07)*(1+0.2)*0.531*3.67</f>
        <v>2.5497043039737897E-2</v>
      </c>
    </row>
    <row r="591" spans="1:20" hidden="1" x14ac:dyDescent="0.3">
      <c r="A591" s="26">
        <v>2001</v>
      </c>
      <c r="B591">
        <v>9</v>
      </c>
      <c r="C591" t="s">
        <v>211</v>
      </c>
      <c r="D591">
        <v>48</v>
      </c>
      <c r="E591" t="s">
        <v>222</v>
      </c>
      <c r="F591">
        <v>3</v>
      </c>
      <c r="G591">
        <v>14</v>
      </c>
      <c r="H591">
        <f t="shared" si="287"/>
        <v>0.14000000000000001</v>
      </c>
      <c r="I591">
        <v>8</v>
      </c>
      <c r="J591">
        <v>5.7</v>
      </c>
      <c r="K591">
        <f t="shared" si="288"/>
        <v>1.5393840000000002E-2</v>
      </c>
      <c r="L591">
        <f>0.000081*(G591^1.922704*I591^0.783213+0.000032*G591^2)</f>
        <v>6.5988026350451409E-2</v>
      </c>
      <c r="O591">
        <f>L591*0.61*1.07</f>
        <v>4.3070384798939633E-2</v>
      </c>
      <c r="Q591">
        <f>O591*0.531</f>
        <v>2.2870374328236947E-2</v>
      </c>
      <c r="T591">
        <f>(L591*0.61*1.07)*(1+0.2)*0.531*3.67</f>
        <v>0.1007211285415555</v>
      </c>
    </row>
    <row r="592" spans="1:20" hidden="1" x14ac:dyDescent="0.3">
      <c r="A592" s="26">
        <v>2001</v>
      </c>
      <c r="B592">
        <v>9</v>
      </c>
      <c r="C592" t="s">
        <v>211</v>
      </c>
      <c r="D592">
        <v>49</v>
      </c>
      <c r="E592" t="s">
        <v>216</v>
      </c>
      <c r="F592">
        <v>3</v>
      </c>
      <c r="G592">
        <v>9.8000000000000007</v>
      </c>
      <c r="H592">
        <f t="shared" si="287"/>
        <v>9.8000000000000004E-2</v>
      </c>
      <c r="I592">
        <v>8</v>
      </c>
      <c r="J592">
        <v>3.5</v>
      </c>
      <c r="K592">
        <f t="shared" si="288"/>
        <v>7.5429816000000009E-3</v>
      </c>
      <c r="L592">
        <f>0.000086*(G592^1.882935*I592^0.813269+0.000016*G592^2)</f>
        <v>3.4305952793496693E-2</v>
      </c>
      <c r="O592">
        <f>L592*0.45*0.75</f>
        <v>1.1578259067805134E-2</v>
      </c>
      <c r="Q592">
        <f>O592*0.52</f>
        <v>6.02069471525867E-3</v>
      </c>
      <c r="T592">
        <f>(L592*0.45*0.75)*(1+0.2)*0.52*3.67</f>
        <v>2.6515139525999182E-2</v>
      </c>
    </row>
    <row r="593" spans="1:20" hidden="1" x14ac:dyDescent="0.3">
      <c r="A593" s="26">
        <v>2001</v>
      </c>
      <c r="B593">
        <v>9</v>
      </c>
      <c r="C593" t="s">
        <v>211</v>
      </c>
      <c r="D593">
        <v>50</v>
      </c>
      <c r="E593" t="s">
        <v>212</v>
      </c>
      <c r="F593">
        <v>1</v>
      </c>
      <c r="G593">
        <v>34</v>
      </c>
      <c r="H593">
        <f t="shared" si="287"/>
        <v>0.34</v>
      </c>
      <c r="I593">
        <v>18</v>
      </c>
      <c r="J593">
        <v>13</v>
      </c>
      <c r="K593">
        <f t="shared" si="288"/>
        <v>9.079224000000001E-2</v>
      </c>
      <c r="L593">
        <f>0.000062*(G593^1.947206*I593^0.894551+0.000039*G593^2)</f>
        <v>0.78959326956042553</v>
      </c>
      <c r="O593">
        <f>L593*0.47*0.75</f>
        <v>0.27833162752005003</v>
      </c>
      <c r="Q593">
        <f>O593*0.52</f>
        <v>0.14473244631042603</v>
      </c>
      <c r="T593">
        <f>(L593*0.47*0.75)*(1+0.2)*0.52*3.67</f>
        <v>0.6374016935511162</v>
      </c>
    </row>
    <row r="594" spans="1:20" hidden="1" x14ac:dyDescent="0.3">
      <c r="A594" s="26">
        <v>2001</v>
      </c>
      <c r="B594">
        <v>9</v>
      </c>
      <c r="C594" t="s">
        <v>211</v>
      </c>
      <c r="D594">
        <v>51</v>
      </c>
      <c r="E594" t="s">
        <v>213</v>
      </c>
      <c r="F594">
        <v>3</v>
      </c>
      <c r="G594">
        <v>8.3000000000000007</v>
      </c>
      <c r="H594">
        <f t="shared" si="287"/>
        <v>8.3000000000000004E-2</v>
      </c>
      <c r="I594">
        <v>6</v>
      </c>
      <c r="J594">
        <v>2.4</v>
      </c>
      <c r="K594">
        <f t="shared" si="288"/>
        <v>5.4106206000000007E-3</v>
      </c>
      <c r="L594">
        <f t="shared" ref="L594:L598" si="299">0.000084*(G594^1.894314*I594^0.808223+0.000031*G594^2)</f>
        <v>1.9689082489736592E-2</v>
      </c>
      <c r="O594">
        <f t="shared" ref="O594:O599" si="300">L594*0.66*1.07</f>
        <v>1.3904430054251982E-2</v>
      </c>
      <c r="Q594">
        <f t="shared" ref="Q594:Q598" si="301">O594*0.531</f>
        <v>7.3832523588078028E-3</v>
      </c>
      <c r="T594">
        <f t="shared" ref="T594:T599" si="302">(L594*0.66*1.07)*(1+0.2)*0.531*3.67</f>
        <v>3.2515843388189559E-2</v>
      </c>
    </row>
    <row r="595" spans="1:20" hidden="1" x14ac:dyDescent="0.3">
      <c r="A595" s="26">
        <v>2001</v>
      </c>
      <c r="B595">
        <v>9</v>
      </c>
      <c r="C595" t="s">
        <v>211</v>
      </c>
      <c r="D595">
        <v>52</v>
      </c>
      <c r="E595" t="s">
        <v>213</v>
      </c>
      <c r="F595">
        <v>3</v>
      </c>
      <c r="G595">
        <v>11</v>
      </c>
      <c r="H595">
        <f t="shared" si="287"/>
        <v>0.11</v>
      </c>
      <c r="I595">
        <v>5.4</v>
      </c>
      <c r="J595">
        <v>2.2999999999999998</v>
      </c>
      <c r="K595">
        <f t="shared" si="288"/>
        <v>9.503339999999999E-3</v>
      </c>
      <c r="L595">
        <f t="shared" si="299"/>
        <v>3.0828042540794041E-2</v>
      </c>
      <c r="O595">
        <f t="shared" si="300"/>
        <v>2.1770763642308753E-2</v>
      </c>
      <c r="Q595">
        <f t="shared" si="301"/>
        <v>1.1560275494065948E-2</v>
      </c>
      <c r="T595">
        <f t="shared" si="302"/>
        <v>5.0911453275866429E-2</v>
      </c>
    </row>
    <row r="596" spans="1:20" hidden="1" x14ac:dyDescent="0.3">
      <c r="A596" s="26">
        <v>2001</v>
      </c>
      <c r="B596">
        <v>9</v>
      </c>
      <c r="C596" t="s">
        <v>211</v>
      </c>
      <c r="D596">
        <v>53</v>
      </c>
      <c r="E596" t="s">
        <v>213</v>
      </c>
      <c r="F596">
        <v>3</v>
      </c>
      <c r="G596">
        <v>10</v>
      </c>
      <c r="H596">
        <f t="shared" si="287"/>
        <v>0.1</v>
      </c>
      <c r="I596">
        <v>5.5</v>
      </c>
      <c r="J596">
        <v>2.1</v>
      </c>
      <c r="K596">
        <f t="shared" si="288"/>
        <v>7.8540000000000016E-3</v>
      </c>
      <c r="L596">
        <f t="shared" si="299"/>
        <v>2.6120156198544815E-2</v>
      </c>
      <c r="O596">
        <f t="shared" si="300"/>
        <v>1.8446054307412352E-2</v>
      </c>
      <c r="Q596">
        <f t="shared" si="301"/>
        <v>9.7948548372359598E-3</v>
      </c>
      <c r="T596">
        <f t="shared" si="302"/>
        <v>4.3136540703187169E-2</v>
      </c>
    </row>
    <row r="597" spans="1:20" s="13" customFormat="1" hidden="1" x14ac:dyDescent="0.3">
      <c r="A597" s="26">
        <v>2001</v>
      </c>
      <c r="B597" s="13">
        <v>9</v>
      </c>
      <c r="C597" s="13" t="s">
        <v>211</v>
      </c>
      <c r="D597" s="13">
        <v>54</v>
      </c>
      <c r="E597" s="13" t="s">
        <v>213</v>
      </c>
      <c r="F597" s="13">
        <v>7</v>
      </c>
      <c r="G597" s="13">
        <v>12</v>
      </c>
      <c r="H597">
        <f t="shared" si="287"/>
        <v>0.12</v>
      </c>
      <c r="I597" s="13">
        <v>6.5</v>
      </c>
      <c r="J597" s="13">
        <v>0</v>
      </c>
      <c r="K597">
        <f t="shared" si="288"/>
        <v>1.130976E-2</v>
      </c>
      <c r="L597">
        <f t="shared" si="299"/>
        <v>4.2228587718757829E-2</v>
      </c>
      <c r="M597"/>
      <c r="N597"/>
      <c r="O597">
        <f t="shared" si="300"/>
        <v>2.9821828646986782E-2</v>
      </c>
      <c r="P597"/>
      <c r="Q597">
        <f t="shared" si="301"/>
        <v>1.583539101154998E-2</v>
      </c>
      <c r="R597"/>
      <c r="S597"/>
      <c r="T597">
        <f t="shared" si="302"/>
        <v>6.9739062014866127E-2</v>
      </c>
    </row>
    <row r="598" spans="1:20" hidden="1" x14ac:dyDescent="0.3">
      <c r="A598" s="26">
        <v>2001</v>
      </c>
      <c r="B598">
        <v>9</v>
      </c>
      <c r="C598" t="s">
        <v>211</v>
      </c>
      <c r="D598">
        <v>55</v>
      </c>
      <c r="E598" t="s">
        <v>213</v>
      </c>
      <c r="F598">
        <v>3</v>
      </c>
      <c r="G598">
        <v>8.1999999999999993</v>
      </c>
      <c r="H598">
        <f t="shared" si="287"/>
        <v>8.199999999999999E-2</v>
      </c>
      <c r="I598">
        <v>5</v>
      </c>
      <c r="J598">
        <v>1.7</v>
      </c>
      <c r="K598">
        <f t="shared" si="288"/>
        <v>5.2810295999999989E-3</v>
      </c>
      <c r="L598">
        <f t="shared" si="299"/>
        <v>1.6605726209533794E-2</v>
      </c>
      <c r="O598">
        <f t="shared" si="300"/>
        <v>1.1726963849172767E-2</v>
      </c>
      <c r="Q598">
        <f t="shared" si="301"/>
        <v>6.2270178039107397E-3</v>
      </c>
      <c r="T598">
        <f t="shared" si="302"/>
        <v>2.7423786408422895E-2</v>
      </c>
    </row>
    <row r="599" spans="1:20" hidden="1" x14ac:dyDescent="0.3">
      <c r="A599" s="26">
        <v>2001</v>
      </c>
      <c r="B599">
        <v>9</v>
      </c>
      <c r="C599" t="s">
        <v>211</v>
      </c>
      <c r="D599">
        <v>57</v>
      </c>
      <c r="E599" t="s">
        <v>213</v>
      </c>
      <c r="F599">
        <v>3</v>
      </c>
      <c r="G599">
        <v>9.4</v>
      </c>
      <c r="H599">
        <f t="shared" si="287"/>
        <v>9.4E-2</v>
      </c>
      <c r="I599">
        <v>5.5</v>
      </c>
      <c r="J599">
        <v>1.9</v>
      </c>
      <c r="K599">
        <f t="shared" si="288"/>
        <v>6.9397944000000001E-3</v>
      </c>
      <c r="L599">
        <f>0.000084*(G599^1.894314*I599^0.808223+0.000031*G599^2)</f>
        <v>2.3231190083524141E-2</v>
      </c>
      <c r="O599">
        <f t="shared" si="300"/>
        <v>1.6405866436984752E-2</v>
      </c>
      <c r="Q599">
        <f>O599*0.531</f>
        <v>8.711515078038903E-3</v>
      </c>
      <c r="T599">
        <f t="shared" si="302"/>
        <v>3.8365512403683327E-2</v>
      </c>
    </row>
    <row r="600" spans="1:20" hidden="1" x14ac:dyDescent="0.3">
      <c r="A600" s="26">
        <v>2001</v>
      </c>
      <c r="B600">
        <v>9</v>
      </c>
      <c r="C600" t="s">
        <v>211</v>
      </c>
      <c r="D600">
        <v>58</v>
      </c>
      <c r="E600" t="s">
        <v>217</v>
      </c>
      <c r="F600">
        <v>3</v>
      </c>
      <c r="G600">
        <v>18.5</v>
      </c>
      <c r="H600">
        <f t="shared" si="287"/>
        <v>0.185</v>
      </c>
      <c r="I600">
        <v>11</v>
      </c>
      <c r="J600">
        <v>5.5</v>
      </c>
      <c r="K600">
        <f t="shared" si="288"/>
        <v>2.6880314999999998E-2</v>
      </c>
      <c r="L600">
        <f>0.000059*(G600^1.965295*I600^0.892133+0.000019*G600^2)</f>
        <v>0.15498159606108508</v>
      </c>
      <c r="O600">
        <f>L600*0.47*0.75</f>
        <v>5.4631012611532491E-2</v>
      </c>
      <c r="Q600">
        <f>O600*0.52</f>
        <v>2.8408126557996898E-2</v>
      </c>
      <c r="T600">
        <f>(L600*0.47*0.75)*(1+0.2)*0.52*3.67</f>
        <v>0.12510938936141833</v>
      </c>
    </row>
    <row r="601" spans="1:20" hidden="1" x14ac:dyDescent="0.3">
      <c r="A601" s="26">
        <v>2001</v>
      </c>
      <c r="B601">
        <v>9</v>
      </c>
      <c r="C601" t="s">
        <v>211</v>
      </c>
      <c r="D601">
        <v>59</v>
      </c>
      <c r="E601" t="s">
        <v>213</v>
      </c>
      <c r="F601">
        <v>3</v>
      </c>
      <c r="G601">
        <v>9.4</v>
      </c>
      <c r="H601">
        <f t="shared" si="287"/>
        <v>9.4E-2</v>
      </c>
      <c r="I601">
        <v>4.8</v>
      </c>
      <c r="J601">
        <v>2.5</v>
      </c>
      <c r="K601">
        <f t="shared" si="288"/>
        <v>6.9397944000000001E-3</v>
      </c>
      <c r="L601">
        <f>0.000084*(G601^1.894314*I601^0.808223+0.000031*G601^2)</f>
        <v>2.0810793565501549E-2</v>
      </c>
      <c r="O601">
        <f>L601*0.66*1.07</f>
        <v>1.4696582415957195E-2</v>
      </c>
      <c r="Q601">
        <f>O601*0.531</f>
        <v>7.8038852628732709E-3</v>
      </c>
      <c r="T601">
        <f>(L601*0.66*1.07)*(1+0.2)*0.531*3.67</f>
        <v>3.4368310697693888E-2</v>
      </c>
    </row>
    <row r="602" spans="1:20" hidden="1" x14ac:dyDescent="0.3">
      <c r="A602" s="26">
        <v>2001</v>
      </c>
      <c r="B602">
        <v>9</v>
      </c>
      <c r="C602" t="s">
        <v>211</v>
      </c>
      <c r="D602">
        <v>60</v>
      </c>
      <c r="E602" t="s">
        <v>222</v>
      </c>
      <c r="F602">
        <v>3</v>
      </c>
      <c r="G602">
        <v>15.5</v>
      </c>
      <c r="H602">
        <f t="shared" si="287"/>
        <v>0.155</v>
      </c>
      <c r="I602">
        <v>8</v>
      </c>
      <c r="J602">
        <v>4</v>
      </c>
      <c r="K602">
        <f t="shared" si="288"/>
        <v>1.8869235000000002E-2</v>
      </c>
      <c r="L602">
        <f>0.000081*(G602^1.922704*I602^0.783213+0.000032*G602^2)</f>
        <v>8.0251974087179725E-2</v>
      </c>
      <c r="O602">
        <f>L602*0.61*1.07</f>
        <v>5.2380463486702208E-2</v>
      </c>
      <c r="Q602">
        <f>O602*0.531</f>
        <v>2.7814026111438874E-2</v>
      </c>
      <c r="T602">
        <f>(L602*0.61*1.07)*(1+0.2)*0.531*3.67</f>
        <v>0.1224929709947768</v>
      </c>
    </row>
    <row r="603" spans="1:20" hidden="1" x14ac:dyDescent="0.3">
      <c r="A603" s="26">
        <v>2001</v>
      </c>
      <c r="B603">
        <v>9</v>
      </c>
      <c r="C603" t="s">
        <v>211</v>
      </c>
      <c r="D603">
        <v>61</v>
      </c>
      <c r="E603" t="s">
        <v>212</v>
      </c>
      <c r="F603">
        <v>1</v>
      </c>
      <c r="G603">
        <v>39</v>
      </c>
      <c r="H603">
        <f t="shared" si="287"/>
        <v>0.39</v>
      </c>
      <c r="I603">
        <v>15.4</v>
      </c>
      <c r="J603">
        <v>10</v>
      </c>
      <c r="K603">
        <f t="shared" si="288"/>
        <v>0.11945934000000001</v>
      </c>
      <c r="L603">
        <f>0.000062*(G603^1.947206*I603^0.894551+0.000039*G603^2)</f>
        <v>0.89706077601013046</v>
      </c>
      <c r="O603">
        <f>L603*0.47*0.75</f>
        <v>0.31621392354357097</v>
      </c>
      <c r="Q603">
        <f>O603*0.52</f>
        <v>0.1644312402426569</v>
      </c>
      <c r="T603">
        <f>(L603*0.47*0.75)*(1+0.2)*0.52*3.67</f>
        <v>0.72415518202866103</v>
      </c>
    </row>
    <row r="604" spans="1:20" hidden="1" x14ac:dyDescent="0.3">
      <c r="A604" s="26">
        <v>2001</v>
      </c>
      <c r="B604">
        <v>9</v>
      </c>
      <c r="C604" t="s">
        <v>211</v>
      </c>
      <c r="D604">
        <v>62</v>
      </c>
      <c r="E604" t="s">
        <v>213</v>
      </c>
      <c r="F604">
        <v>3</v>
      </c>
      <c r="G604">
        <v>11.5</v>
      </c>
      <c r="H604">
        <f t="shared" si="287"/>
        <v>0.115</v>
      </c>
      <c r="I604">
        <v>4.8</v>
      </c>
      <c r="J604">
        <v>1.8</v>
      </c>
      <c r="K604">
        <f t="shared" si="288"/>
        <v>1.0386915E-2</v>
      </c>
      <c r="L604">
        <f t="shared" ref="L604:L606" si="303">0.000084*(G604^1.894314*I604^0.808223+0.000031*G604^2)</f>
        <v>3.0491149442815876E-2</v>
      </c>
      <c r="O604">
        <f>L604*0.66*1.07</f>
        <v>2.1532849736516573E-2</v>
      </c>
      <c r="Q604">
        <f t="shared" ref="Q604:Q606" si="304">O604*0.531</f>
        <v>1.1433943210090301E-2</v>
      </c>
      <c r="T604">
        <f>(L604*0.66*1.07)*(1+0.2)*0.531*3.67</f>
        <v>5.0355085897237688E-2</v>
      </c>
    </row>
    <row r="605" spans="1:20" hidden="1" x14ac:dyDescent="0.3">
      <c r="A605" s="26">
        <v>2001</v>
      </c>
      <c r="B605">
        <v>9</v>
      </c>
      <c r="C605" t="s">
        <v>211</v>
      </c>
      <c r="D605">
        <v>63</v>
      </c>
      <c r="E605" t="s">
        <v>213</v>
      </c>
      <c r="F605">
        <v>3</v>
      </c>
      <c r="G605">
        <v>12.2</v>
      </c>
      <c r="H605">
        <f t="shared" si="287"/>
        <v>0.122</v>
      </c>
      <c r="I605">
        <v>5.8</v>
      </c>
      <c r="J605">
        <v>1.9</v>
      </c>
      <c r="K605">
        <f t="shared" si="288"/>
        <v>1.1689893599999999E-2</v>
      </c>
      <c r="L605">
        <f t="shared" si="303"/>
        <v>3.9738385763775447E-2</v>
      </c>
      <c r="O605">
        <f>L605*0.66*1.07</f>
        <v>2.8063248026378221E-2</v>
      </c>
      <c r="Q605">
        <f t="shared" si="304"/>
        <v>1.4901584702006837E-2</v>
      </c>
      <c r="T605">
        <f>(L605*0.66*1.07)*(1+0.2)*0.531*3.67</f>
        <v>6.5626579027638104E-2</v>
      </c>
    </row>
    <row r="606" spans="1:20" hidden="1" x14ac:dyDescent="0.3">
      <c r="A606" s="26">
        <v>2001</v>
      </c>
      <c r="B606">
        <v>9</v>
      </c>
      <c r="C606" t="s">
        <v>211</v>
      </c>
      <c r="D606">
        <v>64</v>
      </c>
      <c r="E606" t="s">
        <v>213</v>
      </c>
      <c r="F606">
        <v>3</v>
      </c>
      <c r="G606">
        <v>15.7</v>
      </c>
      <c r="H606">
        <f t="shared" si="287"/>
        <v>0.157</v>
      </c>
      <c r="I606">
        <v>6</v>
      </c>
      <c r="J606">
        <v>4</v>
      </c>
      <c r="K606">
        <f t="shared" si="288"/>
        <v>1.9359324600000002E-2</v>
      </c>
      <c r="L606">
        <f t="shared" si="303"/>
        <v>6.5858632836144501E-2</v>
      </c>
      <c r="O606">
        <f>L606*0.66*1.07</f>
        <v>4.6509366508885257E-2</v>
      </c>
      <c r="Q606">
        <f t="shared" si="304"/>
        <v>2.4696473616218073E-2</v>
      </c>
      <c r="T606">
        <f>(L606*0.66*1.07)*(1+0.2)*0.531*3.67</f>
        <v>0.10876326980582439</v>
      </c>
    </row>
    <row r="607" spans="1:20" hidden="1" x14ac:dyDescent="0.3">
      <c r="A607" s="26">
        <v>2001</v>
      </c>
      <c r="B607">
        <v>9</v>
      </c>
      <c r="C607" t="s">
        <v>211</v>
      </c>
      <c r="D607">
        <v>65</v>
      </c>
      <c r="E607" t="s">
        <v>212</v>
      </c>
      <c r="F607">
        <v>1</v>
      </c>
      <c r="G607">
        <v>27</v>
      </c>
      <c r="H607">
        <f t="shared" si="287"/>
        <v>0.27</v>
      </c>
      <c r="I607">
        <v>15</v>
      </c>
      <c r="J607">
        <v>9</v>
      </c>
      <c r="K607">
        <f t="shared" si="288"/>
        <v>5.7255660000000007E-2</v>
      </c>
      <c r="L607">
        <f>0.000062*(G607^1.947206*I607^0.894551+0.000039*G607^2)</f>
        <v>0.42818080963522365</v>
      </c>
      <c r="O607">
        <f>L607*0.47*0.75</f>
        <v>0.15093373539641633</v>
      </c>
      <c r="Q607">
        <f>O607*0.52</f>
        <v>7.8485542406136491E-2</v>
      </c>
      <c r="T607">
        <f>(L607*0.47*0.75)*(1+0.2)*0.52*3.67</f>
        <v>0.3456503287566251</v>
      </c>
    </row>
    <row r="608" spans="1:20" hidden="1" x14ac:dyDescent="0.3">
      <c r="A608" s="26">
        <v>2001</v>
      </c>
      <c r="B608">
        <v>9</v>
      </c>
      <c r="C608" t="s">
        <v>211</v>
      </c>
      <c r="D608">
        <v>66</v>
      </c>
      <c r="E608" t="s">
        <v>213</v>
      </c>
      <c r="F608">
        <v>3</v>
      </c>
      <c r="G608">
        <v>14.5</v>
      </c>
      <c r="H608">
        <f t="shared" si="287"/>
        <v>0.14499999999999999</v>
      </c>
      <c r="I608">
        <v>5.2</v>
      </c>
      <c r="J608">
        <v>2</v>
      </c>
      <c r="K608">
        <f t="shared" si="288"/>
        <v>1.6513034999999999E-2</v>
      </c>
      <c r="L608">
        <f t="shared" ref="L608:L609" si="305">0.000084*(G608^1.894314*I608^0.808223+0.000031*G608^2)</f>
        <v>5.046264776499082E-2</v>
      </c>
      <c r="O608">
        <f>L608*0.66*1.07</f>
        <v>3.5636721851636514E-2</v>
      </c>
      <c r="Q608">
        <f t="shared" ref="Q608:Q609" si="306">O608*0.531</f>
        <v>1.892309930321899E-2</v>
      </c>
      <c r="T608">
        <f>(L608*0.66*1.07)*(1+0.2)*0.531*3.67</f>
        <v>8.3337329331376428E-2</v>
      </c>
    </row>
    <row r="609" spans="1:20" hidden="1" x14ac:dyDescent="0.3">
      <c r="A609" s="26">
        <v>2001</v>
      </c>
      <c r="B609">
        <v>9</v>
      </c>
      <c r="C609" t="s">
        <v>211</v>
      </c>
      <c r="D609">
        <v>67</v>
      </c>
      <c r="E609" t="s">
        <v>213</v>
      </c>
      <c r="F609">
        <v>3</v>
      </c>
      <c r="G609">
        <v>11.8</v>
      </c>
      <c r="H609">
        <f t="shared" si="287"/>
        <v>0.11800000000000001</v>
      </c>
      <c r="I609">
        <v>2.8</v>
      </c>
      <c r="J609">
        <v>1.5</v>
      </c>
      <c r="K609">
        <f t="shared" si="288"/>
        <v>1.0935909600000002E-2</v>
      </c>
      <c r="L609">
        <f t="shared" si="305"/>
        <v>2.0709584614610435E-2</v>
      </c>
      <c r="O609">
        <f>L609*0.66*1.07</f>
        <v>1.462510865483789E-2</v>
      </c>
      <c r="Q609">
        <f t="shared" si="306"/>
        <v>7.7659326957189197E-3</v>
      </c>
      <c r="T609">
        <f>(L609*0.66*1.07)*(1+0.2)*0.531*3.67</f>
        <v>3.4201167591946129E-2</v>
      </c>
    </row>
    <row r="610" spans="1:20" hidden="1" x14ac:dyDescent="0.3">
      <c r="A610" s="26">
        <v>2001</v>
      </c>
      <c r="B610">
        <v>9</v>
      </c>
      <c r="C610" t="s">
        <v>211</v>
      </c>
      <c r="D610">
        <v>68</v>
      </c>
      <c r="E610" t="s">
        <v>215</v>
      </c>
      <c r="F610">
        <v>1</v>
      </c>
      <c r="G610">
        <v>35.4</v>
      </c>
      <c r="H610">
        <f t="shared" si="287"/>
        <v>0.35399999999999998</v>
      </c>
      <c r="I610">
        <v>17.8</v>
      </c>
      <c r="J610">
        <v>11.3</v>
      </c>
      <c r="K610">
        <f t="shared" si="288"/>
        <v>9.8423186399999987E-2</v>
      </c>
      <c r="L610">
        <f>0.000064*(G610^1.958025*I610^0.883501+0.000045*G610^2)</f>
        <v>0.87885290388459347</v>
      </c>
      <c r="O610">
        <f>L610*0.44*0.75</f>
        <v>0.29002145828191583</v>
      </c>
      <c r="Q610">
        <f>O610*0.52</f>
        <v>0.15081115830659625</v>
      </c>
      <c r="T610">
        <f>(L610*0.44*0.75)*(1+0.2)*0.52*3.67</f>
        <v>0.66417234118224977</v>
      </c>
    </row>
    <row r="611" spans="1:20" hidden="1" x14ac:dyDescent="0.3">
      <c r="A611" s="26">
        <v>2001</v>
      </c>
      <c r="B611">
        <v>9</v>
      </c>
      <c r="C611" t="s">
        <v>211</v>
      </c>
      <c r="D611">
        <v>70</v>
      </c>
      <c r="E611" t="s">
        <v>213</v>
      </c>
      <c r="F611">
        <v>3</v>
      </c>
      <c r="G611">
        <v>15</v>
      </c>
      <c r="H611">
        <f t="shared" si="287"/>
        <v>0.15</v>
      </c>
      <c r="I611">
        <v>6</v>
      </c>
      <c r="J611">
        <v>2</v>
      </c>
      <c r="K611">
        <f t="shared" si="288"/>
        <v>1.76715E-2</v>
      </c>
      <c r="L611">
        <f t="shared" ref="L611:L612" si="307">0.000084*(G611^1.894314*I611^0.808223+0.000031*G611^2)</f>
        <v>6.0407292911326925E-2</v>
      </c>
      <c r="O611">
        <f>L611*0.66*1.07</f>
        <v>4.2659630253979078E-2</v>
      </c>
      <c r="Q611">
        <f t="shared" ref="Q611:Q612" si="308">O611*0.531</f>
        <v>2.2652263664862893E-2</v>
      </c>
      <c r="T611">
        <f>(L611*0.66*1.07)*(1+0.2)*0.531*3.67</f>
        <v>9.9760569180056172E-2</v>
      </c>
    </row>
    <row r="612" spans="1:20" hidden="1" x14ac:dyDescent="0.3">
      <c r="A612" s="26">
        <v>2001</v>
      </c>
      <c r="B612">
        <v>9</v>
      </c>
      <c r="C612" t="s">
        <v>211</v>
      </c>
      <c r="D612">
        <v>71</v>
      </c>
      <c r="E612" t="s">
        <v>213</v>
      </c>
      <c r="F612">
        <v>3</v>
      </c>
      <c r="G612">
        <v>11</v>
      </c>
      <c r="H612">
        <f t="shared" si="287"/>
        <v>0.11</v>
      </c>
      <c r="I612">
        <v>6</v>
      </c>
      <c r="J612">
        <v>2</v>
      </c>
      <c r="K612">
        <f t="shared" si="288"/>
        <v>9.503339999999999E-3</v>
      </c>
      <c r="L612">
        <f t="shared" si="307"/>
        <v>3.3568183730691453E-2</v>
      </c>
      <c r="O612">
        <f>L612*0.66*1.07</f>
        <v>2.3705851350614305E-2</v>
      </c>
      <c r="Q612">
        <f t="shared" si="308"/>
        <v>1.2587807067176196E-2</v>
      </c>
      <c r="T612">
        <f>(L612*0.66*1.07)*(1+0.2)*0.531*3.67</f>
        <v>5.543670232384397E-2</v>
      </c>
    </row>
    <row r="613" spans="1:20" hidden="1" x14ac:dyDescent="0.3">
      <c r="A613" s="26">
        <v>2001</v>
      </c>
      <c r="B613">
        <v>9</v>
      </c>
      <c r="C613" t="s">
        <v>211</v>
      </c>
      <c r="D613">
        <v>73</v>
      </c>
      <c r="E613" t="s">
        <v>213</v>
      </c>
      <c r="F613">
        <v>3</v>
      </c>
      <c r="G613">
        <v>13.5</v>
      </c>
      <c r="H613">
        <f t="shared" si="287"/>
        <v>0.13500000000000001</v>
      </c>
      <c r="I613">
        <v>6.8</v>
      </c>
      <c r="J613">
        <v>3.1</v>
      </c>
      <c r="K613">
        <f t="shared" si="288"/>
        <v>1.4313915000000002E-2</v>
      </c>
      <c r="L613">
        <f>0.000084*(G613^1.894314*I613^0.808223+0.000031*G613^2)</f>
        <v>5.4744813959430476E-2</v>
      </c>
      <c r="O613">
        <f>L613*0.66*1.07</f>
        <v>3.8660787618149804E-2</v>
      </c>
      <c r="Q613">
        <f>O613*0.531</f>
        <v>2.0528878225237548E-2</v>
      </c>
      <c r="T613">
        <f>(L613*0.66*1.07)*(1+0.2)*0.531*3.67</f>
        <v>9.0409179703946158E-2</v>
      </c>
    </row>
    <row r="614" spans="1:20" hidden="1" x14ac:dyDescent="0.3">
      <c r="A614" s="26">
        <v>2001</v>
      </c>
      <c r="B614">
        <v>9</v>
      </c>
      <c r="C614" t="s">
        <v>211</v>
      </c>
      <c r="D614">
        <v>74</v>
      </c>
      <c r="E614" t="s">
        <v>217</v>
      </c>
      <c r="F614">
        <v>1</v>
      </c>
      <c r="G614">
        <v>39.5</v>
      </c>
      <c r="H614">
        <f t="shared" si="287"/>
        <v>0.39500000000000002</v>
      </c>
      <c r="I614">
        <v>18.8</v>
      </c>
      <c r="J614">
        <v>10</v>
      </c>
      <c r="K614">
        <f t="shared" si="288"/>
        <v>0.12254203500000002</v>
      </c>
      <c r="L614">
        <f>0.000059*(G614^1.965295*I614^0.892133+0.000019*G614^2)</f>
        <v>1.1100824827979652</v>
      </c>
      <c r="O614">
        <f>L614*0.47*0.75</f>
        <v>0.39130407518628274</v>
      </c>
      <c r="Q614">
        <f>O614*0.52</f>
        <v>0.20347811909686703</v>
      </c>
      <c r="T614">
        <f>(L614*0.47*0.75)*(1+0.2)*0.52*3.67</f>
        <v>0.89611763650260234</v>
      </c>
    </row>
    <row r="615" spans="1:20" hidden="1" x14ac:dyDescent="0.3">
      <c r="A615" s="26">
        <v>2001</v>
      </c>
      <c r="B615">
        <v>9</v>
      </c>
      <c r="C615" t="s">
        <v>211</v>
      </c>
      <c r="D615">
        <v>75</v>
      </c>
      <c r="E615" t="s">
        <v>213</v>
      </c>
      <c r="F615">
        <v>3</v>
      </c>
      <c r="G615">
        <v>11</v>
      </c>
      <c r="H615">
        <f t="shared" si="287"/>
        <v>0.11</v>
      </c>
      <c r="I615">
        <v>4.8</v>
      </c>
      <c r="J615">
        <v>1.6</v>
      </c>
      <c r="K615">
        <f t="shared" si="288"/>
        <v>9.503339999999999E-3</v>
      </c>
      <c r="L615">
        <f>0.000084*(G615^1.894314*I615^0.808223+0.000031*G615^2)</f>
        <v>2.8028751151857871E-2</v>
      </c>
      <c r="O615">
        <f>L615*0.66*1.07</f>
        <v>1.979390406344203E-2</v>
      </c>
      <c r="Q615">
        <f>O615*0.531</f>
        <v>1.0510563057687718E-2</v>
      </c>
      <c r="T615">
        <f>(L615*0.66*1.07)*(1+0.2)*0.531*3.67</f>
        <v>4.6288519706056713E-2</v>
      </c>
    </row>
    <row r="616" spans="1:20" hidden="1" x14ac:dyDescent="0.3">
      <c r="A616" s="26">
        <v>2001</v>
      </c>
      <c r="B616">
        <v>9</v>
      </c>
      <c r="C616" t="s">
        <v>211</v>
      </c>
      <c r="D616">
        <v>76</v>
      </c>
      <c r="E616" t="s">
        <v>212</v>
      </c>
      <c r="F616">
        <v>3</v>
      </c>
      <c r="G616">
        <v>19</v>
      </c>
      <c r="H616">
        <f t="shared" si="287"/>
        <v>0.19</v>
      </c>
      <c r="I616">
        <v>10</v>
      </c>
      <c r="J616">
        <v>6</v>
      </c>
      <c r="K616">
        <f t="shared" si="288"/>
        <v>2.835294E-2</v>
      </c>
      <c r="L616">
        <f>0.000062*(G616^1.947206*I616^0.894551+0.000039*G616^2)</f>
        <v>0.1502940875613322</v>
      </c>
      <c r="O616">
        <f>L616*0.47*0.75</f>
        <v>5.2978665865369604E-2</v>
      </c>
      <c r="Q616">
        <f>O616*0.52</f>
        <v>2.7548906249992195E-2</v>
      </c>
      <c r="T616">
        <f>(L616*0.47*0.75)*(1+0.2)*0.52*3.67</f>
        <v>0.1213253831249656</v>
      </c>
    </row>
    <row r="617" spans="1:20" hidden="1" x14ac:dyDescent="0.3">
      <c r="A617" s="26">
        <v>2001</v>
      </c>
      <c r="B617">
        <v>9</v>
      </c>
      <c r="C617" t="s">
        <v>211</v>
      </c>
      <c r="D617">
        <v>77</v>
      </c>
      <c r="E617" t="s">
        <v>216</v>
      </c>
      <c r="F617">
        <v>3</v>
      </c>
      <c r="G617">
        <v>8.5</v>
      </c>
      <c r="H617">
        <f t="shared" si="287"/>
        <v>8.5000000000000006E-2</v>
      </c>
      <c r="I617">
        <v>5.8</v>
      </c>
      <c r="J617">
        <v>2</v>
      </c>
      <c r="K617">
        <f t="shared" si="288"/>
        <v>5.6745150000000006E-3</v>
      </c>
      <c r="L617">
        <f>0.000086*(G617^1.882935*I617^0.813269+0.000016*G617^2)</f>
        <v>2.0202649729553677E-2</v>
      </c>
      <c r="O617">
        <f>L617*0.45*0.75</f>
        <v>6.8183942837243671E-3</v>
      </c>
      <c r="Q617">
        <f>O617*0.52</f>
        <v>3.5455650275366709E-3</v>
      </c>
      <c r="T617">
        <f>(L617*0.45*0.75)*(1+0.2)*0.52*3.67</f>
        <v>1.5614668381271497E-2</v>
      </c>
    </row>
    <row r="618" spans="1:20" hidden="1" x14ac:dyDescent="0.3">
      <c r="A618" s="26">
        <v>2001</v>
      </c>
      <c r="B618">
        <v>9</v>
      </c>
      <c r="C618" t="s">
        <v>211</v>
      </c>
      <c r="D618">
        <v>78</v>
      </c>
      <c r="E618" t="s">
        <v>213</v>
      </c>
      <c r="F618">
        <v>3</v>
      </c>
      <c r="G618">
        <v>8.1999999999999993</v>
      </c>
      <c r="H618">
        <f t="shared" si="287"/>
        <v>8.199999999999999E-2</v>
      </c>
      <c r="I618">
        <v>4</v>
      </c>
      <c r="J618">
        <v>1.9</v>
      </c>
      <c r="K618">
        <f t="shared" si="288"/>
        <v>5.2810295999999989E-3</v>
      </c>
      <c r="L618">
        <f t="shared" ref="L618:L619" si="309">0.000084*(G618^1.894314*I618^0.808223+0.000031*G618^2)</f>
        <v>1.3865447051127903E-2</v>
      </c>
      <c r="O618">
        <f>L618*0.66*1.07</f>
        <v>9.7917787075065266E-3</v>
      </c>
      <c r="Q618">
        <f t="shared" ref="Q618:Q619" si="310">O618*0.531</f>
        <v>5.1994344936859655E-3</v>
      </c>
      <c r="T618">
        <f>(L618*0.66*1.07)*(1+0.2)*0.531*3.67</f>
        <v>2.2898309510192994E-2</v>
      </c>
    </row>
    <row r="619" spans="1:20" hidden="1" x14ac:dyDescent="0.3">
      <c r="A619" s="26">
        <v>2001</v>
      </c>
      <c r="B619">
        <v>9</v>
      </c>
      <c r="C619" t="s">
        <v>211</v>
      </c>
      <c r="D619">
        <v>79</v>
      </c>
      <c r="E619" t="s">
        <v>213</v>
      </c>
      <c r="F619">
        <v>3</v>
      </c>
      <c r="G619">
        <v>7.6</v>
      </c>
      <c r="H619">
        <f t="shared" si="287"/>
        <v>7.5999999999999998E-2</v>
      </c>
      <c r="I619">
        <v>4.8</v>
      </c>
      <c r="J619">
        <v>1.7</v>
      </c>
      <c r="K619">
        <f t="shared" si="288"/>
        <v>4.5364704E-3</v>
      </c>
      <c r="L619">
        <f t="shared" si="309"/>
        <v>1.3912857498993538E-2</v>
      </c>
      <c r="O619">
        <f>L619*0.66*1.07</f>
        <v>9.8252599657892379E-3</v>
      </c>
      <c r="Q619">
        <f t="shared" si="310"/>
        <v>5.2172130418340857E-3</v>
      </c>
      <c r="T619">
        <f>(L619*0.66*1.07)*(1+0.2)*0.531*3.67</f>
        <v>2.2976606236237311E-2</v>
      </c>
    </row>
    <row r="620" spans="1:20" hidden="1" x14ac:dyDescent="0.3">
      <c r="A620" s="26">
        <v>2001</v>
      </c>
      <c r="B620">
        <v>9</v>
      </c>
      <c r="C620" t="s">
        <v>211</v>
      </c>
      <c r="D620">
        <v>80</v>
      </c>
      <c r="E620" t="s">
        <v>212</v>
      </c>
      <c r="F620">
        <v>1</v>
      </c>
      <c r="G620">
        <v>35</v>
      </c>
      <c r="H620">
        <f t="shared" si="287"/>
        <v>0.35</v>
      </c>
      <c r="I620">
        <v>15.6</v>
      </c>
      <c r="J620">
        <v>9.9</v>
      </c>
      <c r="K620">
        <f t="shared" si="288"/>
        <v>9.6211499999999991E-2</v>
      </c>
      <c r="L620">
        <f>0.000062*(G620^1.947206*I620^0.894551+0.000039*G620^2)</f>
        <v>0.73506002076293975</v>
      </c>
      <c r="O620">
        <f>L620*0.47*0.75</f>
        <v>0.25910865731893629</v>
      </c>
      <c r="Q620">
        <f>O620*0.52</f>
        <v>0.13473650180584687</v>
      </c>
      <c r="T620">
        <f>(L620*0.47*0.75)*(1+0.2)*0.52*3.67</f>
        <v>0.59337955395294961</v>
      </c>
    </row>
    <row r="621" spans="1:20" s="13" customFormat="1" hidden="1" x14ac:dyDescent="0.3">
      <c r="A621" s="26">
        <v>2001</v>
      </c>
      <c r="B621" s="13">
        <v>9</v>
      </c>
      <c r="C621" s="13" t="s">
        <v>211</v>
      </c>
      <c r="D621" s="13">
        <v>81</v>
      </c>
      <c r="E621" s="13" t="s">
        <v>213</v>
      </c>
      <c r="F621" s="13">
        <v>7</v>
      </c>
      <c r="G621" s="13">
        <v>32</v>
      </c>
      <c r="H621">
        <f t="shared" si="287"/>
        <v>0.32</v>
      </c>
      <c r="I621" s="13">
        <v>2.2999999999999998</v>
      </c>
      <c r="J621" s="13">
        <v>0</v>
      </c>
      <c r="K621">
        <f t="shared" si="288"/>
        <v>8.0424960000000004E-2</v>
      </c>
      <c r="L621">
        <f>0.000084*(G621^1.894314*I621^0.808223+0.000031*G621^2)</f>
        <v>0.11691564339973741</v>
      </c>
      <c r="M621"/>
      <c r="N621"/>
      <c r="O621">
        <f>L621*0.66*1.07</f>
        <v>8.2565827368894562E-2</v>
      </c>
      <c r="P621"/>
      <c r="Q621">
        <f>O621*0.531</f>
        <v>4.3842454332883016E-2</v>
      </c>
      <c r="R621"/>
      <c r="S621"/>
      <c r="T621">
        <f>(L621*0.66*1.07)*(1+0.2)*0.531*3.67</f>
        <v>0.19308216888201682</v>
      </c>
    </row>
    <row r="622" spans="1:20" hidden="1" x14ac:dyDescent="0.3">
      <c r="A622" s="26">
        <v>2001</v>
      </c>
      <c r="B622">
        <v>9</v>
      </c>
      <c r="C622" t="s">
        <v>211</v>
      </c>
      <c r="D622">
        <v>82</v>
      </c>
      <c r="E622" t="s">
        <v>217</v>
      </c>
      <c r="F622">
        <v>3</v>
      </c>
      <c r="G622">
        <v>15.5</v>
      </c>
      <c r="H622">
        <f t="shared" si="287"/>
        <v>0.155</v>
      </c>
      <c r="I622">
        <v>8.5</v>
      </c>
      <c r="J622">
        <v>3.5</v>
      </c>
      <c r="K622">
        <f t="shared" si="288"/>
        <v>1.8869235000000002E-2</v>
      </c>
      <c r="L622">
        <f>0.000059*(G622^1.965295*I622^0.892133+0.000019*G622^2)</f>
        <v>8.6970423673038769E-2</v>
      </c>
      <c r="O622">
        <f>L622*0.47*0.75</f>
        <v>3.0657074344746162E-2</v>
      </c>
      <c r="Q622">
        <f>O622*0.52</f>
        <v>1.5941678659268006E-2</v>
      </c>
      <c r="T622">
        <f>(L622*0.47*0.75)*(1+0.2)*0.52*3.67</f>
        <v>7.0207152815416285E-2</v>
      </c>
    </row>
    <row r="623" spans="1:20" hidden="1" x14ac:dyDescent="0.3">
      <c r="A623" s="26">
        <v>2001</v>
      </c>
      <c r="B623">
        <v>9</v>
      </c>
      <c r="C623" t="s">
        <v>211</v>
      </c>
      <c r="D623">
        <v>83</v>
      </c>
      <c r="E623" t="s">
        <v>212</v>
      </c>
      <c r="F623">
        <v>3</v>
      </c>
      <c r="G623">
        <v>16</v>
      </c>
      <c r="H623">
        <f t="shared" si="287"/>
        <v>0.16</v>
      </c>
      <c r="I623">
        <v>9.8000000000000007</v>
      </c>
      <c r="J623">
        <v>2.5</v>
      </c>
      <c r="K623">
        <f t="shared" si="288"/>
        <v>2.0106240000000001E-2</v>
      </c>
      <c r="L623">
        <f>0.000062*(G623^1.947206*I623^0.894551+0.000039*G623^2)</f>
        <v>0.105624864991057</v>
      </c>
      <c r="O623">
        <f>L623*0.47*0.75</f>
        <v>3.7232764909347592E-2</v>
      </c>
      <c r="Q623">
        <f>O623*0.52</f>
        <v>1.9361037752860747E-2</v>
      </c>
      <c r="T623">
        <f>(L623*0.47*0.75)*(1+0.2)*0.52*3.67</f>
        <v>8.5266010263598729E-2</v>
      </c>
    </row>
    <row r="624" spans="1:20" hidden="1" x14ac:dyDescent="0.3">
      <c r="A624" s="26">
        <v>2001</v>
      </c>
      <c r="B624">
        <v>9</v>
      </c>
      <c r="C624" t="s">
        <v>211</v>
      </c>
      <c r="D624">
        <v>84</v>
      </c>
      <c r="E624" t="s">
        <v>213</v>
      </c>
      <c r="F624">
        <v>3</v>
      </c>
      <c r="G624">
        <v>22.5</v>
      </c>
      <c r="H624">
        <f t="shared" si="287"/>
        <v>0.22500000000000001</v>
      </c>
      <c r="I624">
        <v>7</v>
      </c>
      <c r="J624">
        <v>2</v>
      </c>
      <c r="K624">
        <f t="shared" si="288"/>
        <v>3.9760875000000001E-2</v>
      </c>
      <c r="L624">
        <f t="shared" ref="L624:L625" si="311">0.000084*(G624^1.894314*I624^0.808223+0.000031*G624^2)</f>
        <v>0.14749222104063722</v>
      </c>
      <c r="O624">
        <f>L624*0.66*1.07</f>
        <v>0.10415900649889802</v>
      </c>
      <c r="Q624">
        <f t="shared" ref="Q624:Q625" si="312">O624*0.531</f>
        <v>5.5308432450914852E-2</v>
      </c>
      <c r="T624">
        <f>(L624*0.66*1.07)*(1+0.2)*0.531*3.67</f>
        <v>0.24357833651382899</v>
      </c>
    </row>
    <row r="625" spans="1:20" s="13" customFormat="1" hidden="1" x14ac:dyDescent="0.3">
      <c r="A625" s="26">
        <v>2001</v>
      </c>
      <c r="B625" s="13">
        <v>9</v>
      </c>
      <c r="C625" s="13" t="s">
        <v>211</v>
      </c>
      <c r="D625" s="13">
        <v>85</v>
      </c>
      <c r="E625" s="13" t="s">
        <v>213</v>
      </c>
      <c r="F625" s="13">
        <v>7</v>
      </c>
      <c r="G625" s="13">
        <v>21</v>
      </c>
      <c r="H625">
        <f t="shared" si="287"/>
        <v>0.21</v>
      </c>
      <c r="I625" s="13">
        <v>7</v>
      </c>
      <c r="J625" s="13">
        <v>0</v>
      </c>
      <c r="K625">
        <f t="shared" si="288"/>
        <v>3.4636139999999996E-2</v>
      </c>
      <c r="L625">
        <f t="shared" si="311"/>
        <v>0.12942236565873161</v>
      </c>
      <c r="M625"/>
      <c r="N625"/>
      <c r="O625">
        <f>L625*0.66*1.07</f>
        <v>9.1398074628196269E-2</v>
      </c>
      <c r="P625"/>
      <c r="Q625">
        <f t="shared" si="312"/>
        <v>4.8532377627572218E-2</v>
      </c>
      <c r="R625"/>
      <c r="S625"/>
      <c r="T625">
        <f>(L625*0.66*1.07)*(1+0.2)*0.531*3.67</f>
        <v>0.21373659107182805</v>
      </c>
    </row>
    <row r="626" spans="1:20" hidden="1" x14ac:dyDescent="0.3">
      <c r="A626" s="26">
        <v>2001</v>
      </c>
      <c r="B626">
        <v>9</v>
      </c>
      <c r="C626" t="s">
        <v>211</v>
      </c>
      <c r="D626">
        <v>86</v>
      </c>
      <c r="E626" t="s">
        <v>216</v>
      </c>
      <c r="F626">
        <v>3</v>
      </c>
      <c r="G626">
        <v>8.3000000000000007</v>
      </c>
      <c r="H626">
        <f t="shared" si="287"/>
        <v>8.3000000000000004E-2</v>
      </c>
      <c r="I626">
        <v>5.5</v>
      </c>
      <c r="J626">
        <v>2</v>
      </c>
      <c r="K626">
        <f t="shared" si="288"/>
        <v>5.4106206000000007E-3</v>
      </c>
      <c r="L626">
        <f>0.000086*(G626^1.882935*I626^0.813269+0.000016*G626^2)</f>
        <v>1.8500310118695126E-2</v>
      </c>
      <c r="O626">
        <f>L626*0.45*0.75</f>
        <v>6.2438546650596055E-3</v>
      </c>
      <c r="Q626">
        <f>O626*0.52</f>
        <v>3.2468044258309949E-3</v>
      </c>
      <c r="T626">
        <f>(L626*0.45*0.75)*(1+0.2)*0.52*3.67</f>
        <v>1.42989266913597E-2</v>
      </c>
    </row>
    <row r="627" spans="1:20" hidden="1" x14ac:dyDescent="0.3">
      <c r="A627" s="26">
        <v>2001</v>
      </c>
      <c r="B627">
        <v>9</v>
      </c>
      <c r="C627" t="s">
        <v>211</v>
      </c>
      <c r="D627">
        <v>87</v>
      </c>
      <c r="E627" t="s">
        <v>219</v>
      </c>
      <c r="F627">
        <v>3</v>
      </c>
      <c r="G627">
        <v>9.5</v>
      </c>
      <c r="H627">
        <f t="shared" si="287"/>
        <v>9.5000000000000001E-2</v>
      </c>
      <c r="I627">
        <v>5.5</v>
      </c>
      <c r="J627">
        <v>2</v>
      </c>
      <c r="K627">
        <f t="shared" si="288"/>
        <v>7.088235E-3</v>
      </c>
      <c r="L627">
        <f t="shared" ref="L627:L628" si="313">0.000084*(G627^1.894314*I627^0.808223+0.000034*G627^2)</f>
        <v>2.3701600663878022E-2</v>
      </c>
      <c r="O627">
        <f>L627*0.75*1.07</f>
        <v>1.9020534532762114E-2</v>
      </c>
      <c r="Q627">
        <f t="shared" ref="Q627:Q628" si="314">O627*0.531</f>
        <v>1.0099903836896683E-2</v>
      </c>
      <c r="T627">
        <f>(L627*0.75*1.07)*(1+0.2)*0.531*3.67</f>
        <v>4.4479976497692988E-2</v>
      </c>
    </row>
    <row r="628" spans="1:20" hidden="1" x14ac:dyDescent="0.3">
      <c r="A628" s="26">
        <v>2001</v>
      </c>
      <c r="B628">
        <v>9</v>
      </c>
      <c r="C628" t="s">
        <v>211</v>
      </c>
      <c r="D628">
        <v>88</v>
      </c>
      <c r="E628" t="s">
        <v>219</v>
      </c>
      <c r="F628">
        <v>3</v>
      </c>
      <c r="G628">
        <v>8</v>
      </c>
      <c r="H628">
        <f t="shared" si="287"/>
        <v>0.08</v>
      </c>
      <c r="I628">
        <v>5.4</v>
      </c>
      <c r="J628">
        <v>1.2</v>
      </c>
      <c r="K628">
        <f t="shared" si="288"/>
        <v>5.0265600000000002E-3</v>
      </c>
      <c r="L628">
        <f t="shared" si="313"/>
        <v>1.6863879125780874E-2</v>
      </c>
      <c r="O628">
        <f>L628*0.75*1.07</f>
        <v>1.3533262998439153E-2</v>
      </c>
      <c r="Q628">
        <f t="shared" si="314"/>
        <v>7.1861626521711906E-3</v>
      </c>
      <c r="T628">
        <f>(L628*0.75*1.07)*(1+0.2)*0.531*3.67</f>
        <v>3.1647860320161918E-2</v>
      </c>
    </row>
    <row r="629" spans="1:20" hidden="1" x14ac:dyDescent="0.3">
      <c r="A629" s="26">
        <v>2001</v>
      </c>
      <c r="B629">
        <v>9</v>
      </c>
      <c r="C629" t="s">
        <v>211</v>
      </c>
      <c r="D629">
        <v>89</v>
      </c>
      <c r="E629" t="s">
        <v>212</v>
      </c>
      <c r="F629">
        <v>1</v>
      </c>
      <c r="G629">
        <v>52</v>
      </c>
      <c r="H629">
        <f t="shared" si="287"/>
        <v>0.52</v>
      </c>
      <c r="I629">
        <v>21</v>
      </c>
      <c r="J629">
        <v>10</v>
      </c>
      <c r="K629">
        <f t="shared" si="288"/>
        <v>0.21237216000000003</v>
      </c>
      <c r="L629">
        <f>0.000062*(G629^1.947206*I629^0.894551+0.000039*G629^2)</f>
        <v>2.0729921539804796</v>
      </c>
      <c r="O629">
        <f>L629*0.47*0.75</f>
        <v>0.73072973427811905</v>
      </c>
      <c r="Q629">
        <f>O629*0.52</f>
        <v>0.37997946182462194</v>
      </c>
      <c r="T629">
        <f>(L629*0.47*0.75)*(1+0.2)*0.52*3.67</f>
        <v>1.6734295498756349</v>
      </c>
    </row>
    <row r="630" spans="1:20" s="13" customFormat="1" hidden="1" x14ac:dyDescent="0.3">
      <c r="A630" s="26">
        <v>2001</v>
      </c>
      <c r="B630" s="13">
        <v>9</v>
      </c>
      <c r="C630" s="13" t="s">
        <v>211</v>
      </c>
      <c r="D630" s="13">
        <v>90</v>
      </c>
      <c r="E630" s="13" t="s">
        <v>217</v>
      </c>
      <c r="F630" s="13">
        <v>7</v>
      </c>
      <c r="G630" s="13">
        <v>22</v>
      </c>
      <c r="H630">
        <f t="shared" si="287"/>
        <v>0.22</v>
      </c>
      <c r="I630" s="13">
        <v>17</v>
      </c>
      <c r="J630" s="13">
        <v>0</v>
      </c>
      <c r="K630">
        <f t="shared" si="288"/>
        <v>3.8013359999999996E-2</v>
      </c>
      <c r="L630">
        <f t="shared" ref="L630:L631" si="315">0.000059*(G630^1.965295*I630^0.892133+0.000019*G630^2)</f>
        <v>0.32124280932144444</v>
      </c>
      <c r="M630"/>
      <c r="N630"/>
      <c r="O630">
        <f>L630*0.47*0.75</f>
        <v>0.11323809028580917</v>
      </c>
      <c r="P630"/>
      <c r="Q630">
        <f t="shared" ref="Q630:Q631" si="316">O630*0.52</f>
        <v>5.8883806948620769E-2</v>
      </c>
      <c r="R630"/>
      <c r="S630"/>
      <c r="T630">
        <f>(L630*0.47*0.75)*(1+0.2)*0.52*3.67</f>
        <v>0.2593242858017259</v>
      </c>
    </row>
    <row r="631" spans="1:20" hidden="1" x14ac:dyDescent="0.3">
      <c r="A631" s="26">
        <v>2004</v>
      </c>
      <c r="B631">
        <v>10</v>
      </c>
      <c r="C631" t="s">
        <v>211</v>
      </c>
      <c r="D631">
        <v>1</v>
      </c>
      <c r="E631" t="s">
        <v>217</v>
      </c>
      <c r="F631">
        <v>4</v>
      </c>
      <c r="G631">
        <v>27.3</v>
      </c>
      <c r="H631">
        <f t="shared" ref="H631:H692" si="317">G631/100</f>
        <v>0.27300000000000002</v>
      </c>
      <c r="I631">
        <v>15.6</v>
      </c>
      <c r="J631">
        <v>8</v>
      </c>
      <c r="K631">
        <f t="shared" ref="K631:K692" si="318">0.7854*H631^2</f>
        <v>5.8535076600000006E-2</v>
      </c>
      <c r="L631">
        <f t="shared" si="315"/>
        <v>0.45473868992150962</v>
      </c>
      <c r="O631">
        <f>L631*0.47*0.75</f>
        <v>0.16029538819733213</v>
      </c>
      <c r="Q631">
        <f t="shared" si="316"/>
        <v>8.3353601862612717E-2</v>
      </c>
      <c r="T631">
        <f>(L631*0.47*0.75)*(1+0.2)*0.52*3.67</f>
        <v>0.36708926260294633</v>
      </c>
    </row>
    <row r="632" spans="1:20" hidden="1" x14ac:dyDescent="0.3">
      <c r="A632" s="26">
        <v>2004</v>
      </c>
      <c r="B632">
        <v>10</v>
      </c>
      <c r="C632" t="s">
        <v>211</v>
      </c>
      <c r="D632">
        <v>2</v>
      </c>
      <c r="E632" t="s">
        <v>216</v>
      </c>
      <c r="F632">
        <v>4</v>
      </c>
      <c r="G632">
        <v>16</v>
      </c>
      <c r="H632">
        <f t="shared" si="317"/>
        <v>0.16</v>
      </c>
      <c r="I632">
        <v>5.3</v>
      </c>
      <c r="J632">
        <v>1.7</v>
      </c>
      <c r="K632">
        <f t="shared" si="318"/>
        <v>2.0106240000000001E-2</v>
      </c>
      <c r="L632">
        <f t="shared" ref="L632:L633" si="319">0.000086*(G632^1.882935*I632^0.813269+0.000016*G632^2)</f>
        <v>6.1774849987490582E-2</v>
      </c>
      <c r="O632">
        <f>L632*0.45*0.75</f>
        <v>2.0849011870778072E-2</v>
      </c>
      <c r="Q632">
        <f t="shared" ref="Q632:Q633" si="320">O632*0.52</f>
        <v>1.0841486172804598E-2</v>
      </c>
      <c r="T632">
        <f>(L632*0.45*0.75)*(1+0.2)*0.52*3.67</f>
        <v>4.7745905105031447E-2</v>
      </c>
    </row>
    <row r="633" spans="1:20" hidden="1" x14ac:dyDescent="0.3">
      <c r="A633" s="26">
        <v>2004</v>
      </c>
      <c r="B633">
        <v>10</v>
      </c>
      <c r="C633" t="s">
        <v>211</v>
      </c>
      <c r="D633">
        <v>3</v>
      </c>
      <c r="E633" t="s">
        <v>216</v>
      </c>
      <c r="F633">
        <v>4</v>
      </c>
      <c r="G633">
        <v>18.3</v>
      </c>
      <c r="H633">
        <f t="shared" si="317"/>
        <v>0.183</v>
      </c>
      <c r="I633">
        <v>8.3000000000000007</v>
      </c>
      <c r="J633">
        <v>2.4</v>
      </c>
      <c r="K633">
        <f t="shared" si="318"/>
        <v>2.6302260599999999E-2</v>
      </c>
      <c r="L633">
        <f t="shared" si="319"/>
        <v>0.11457009198062172</v>
      </c>
      <c r="O633">
        <f>L633*0.45*0.75</f>
        <v>3.8667406043459834E-2</v>
      </c>
      <c r="Q633">
        <f t="shared" si="320"/>
        <v>2.0107051142599114E-2</v>
      </c>
      <c r="T633">
        <f>(L633*0.45*0.75)*(1+0.2)*0.52*3.67</f>
        <v>8.85514532320065E-2</v>
      </c>
    </row>
    <row r="634" spans="1:20" hidden="1" x14ac:dyDescent="0.3">
      <c r="A634" s="26">
        <v>2004</v>
      </c>
      <c r="B634">
        <v>10</v>
      </c>
      <c r="C634" t="s">
        <v>211</v>
      </c>
      <c r="D634">
        <v>4</v>
      </c>
      <c r="E634" t="s">
        <v>217</v>
      </c>
      <c r="F634">
        <v>4</v>
      </c>
      <c r="G634">
        <v>18</v>
      </c>
      <c r="H634">
        <f t="shared" si="317"/>
        <v>0.18</v>
      </c>
      <c r="I634">
        <v>7.8</v>
      </c>
      <c r="J634">
        <v>5</v>
      </c>
      <c r="K634">
        <f t="shared" si="318"/>
        <v>2.5446959999999998E-2</v>
      </c>
      <c r="L634">
        <f>0.000059*(G634^1.965295*I634^0.892133+0.000019*G634^2)</f>
        <v>0.10806903745865823</v>
      </c>
      <c r="O634">
        <f>L634*0.47*0.75</f>
        <v>3.8094335704177022E-2</v>
      </c>
      <c r="Q634">
        <f>O634*0.52</f>
        <v>1.9809054566172053E-2</v>
      </c>
      <c r="T634">
        <f>(L634*0.47*0.75)*(1+0.2)*0.52*3.67</f>
        <v>8.7239076309421709E-2</v>
      </c>
    </row>
    <row r="635" spans="1:20" hidden="1" x14ac:dyDescent="0.3">
      <c r="A635" s="26">
        <v>2004</v>
      </c>
      <c r="B635">
        <v>10</v>
      </c>
      <c r="C635" t="s">
        <v>211</v>
      </c>
      <c r="D635">
        <v>5</v>
      </c>
      <c r="E635" t="s">
        <v>216</v>
      </c>
      <c r="F635">
        <v>5</v>
      </c>
      <c r="G635">
        <v>10.199999999999999</v>
      </c>
      <c r="H635">
        <f t="shared" si="317"/>
        <v>0.10199999999999999</v>
      </c>
      <c r="I635">
        <v>4.9000000000000004</v>
      </c>
      <c r="J635">
        <v>1.5</v>
      </c>
      <c r="K635">
        <f t="shared" si="318"/>
        <v>8.1713015999999982E-3</v>
      </c>
      <c r="L635">
        <f>0.000086*(G635^1.882935*I635^0.813269+0.000016*G635^2)</f>
        <v>2.4828163439914196E-2</v>
      </c>
      <c r="O635">
        <f>L635*0.45*0.75</f>
        <v>8.379505160971041E-3</v>
      </c>
      <c r="Q635">
        <f>O635*0.52</f>
        <v>4.3573426837049418E-3</v>
      </c>
      <c r="T635">
        <f>(L635*0.45*0.75)*(1+0.2)*0.52*3.67</f>
        <v>1.9189737179036562E-2</v>
      </c>
    </row>
    <row r="636" spans="1:20" hidden="1" x14ac:dyDescent="0.3">
      <c r="A636" s="26">
        <v>2004</v>
      </c>
      <c r="B636">
        <v>10</v>
      </c>
      <c r="C636" t="s">
        <v>211</v>
      </c>
      <c r="D636">
        <v>7</v>
      </c>
      <c r="E636" t="s">
        <v>213</v>
      </c>
      <c r="F636">
        <v>3</v>
      </c>
      <c r="G636">
        <v>22</v>
      </c>
      <c r="H636">
        <f t="shared" si="317"/>
        <v>0.22</v>
      </c>
      <c r="I636">
        <v>7.5</v>
      </c>
      <c r="J636">
        <v>1.2</v>
      </c>
      <c r="K636">
        <f t="shared" si="318"/>
        <v>3.8013359999999996E-2</v>
      </c>
      <c r="L636">
        <f t="shared" ref="L636" si="321">0.000084*(G636^1.894314*I636^0.808223+0.000031*G636^2)</f>
        <v>0.14945060112754704</v>
      </c>
      <c r="O636">
        <f>L636*0.66*1.07</f>
        <v>0.10554201451627374</v>
      </c>
      <c r="Q636">
        <f>O636*0.531</f>
        <v>5.6042809708141357E-2</v>
      </c>
      <c r="T636">
        <f>(L636*0.66*1.07)*(1+0.2)*0.531*3.67</f>
        <v>0.24681253395465455</v>
      </c>
    </row>
    <row r="637" spans="1:20" hidden="1" x14ac:dyDescent="0.3">
      <c r="A637" s="26">
        <v>2004</v>
      </c>
      <c r="B637">
        <v>10</v>
      </c>
      <c r="C637" t="s">
        <v>211</v>
      </c>
      <c r="D637">
        <v>8</v>
      </c>
      <c r="E637" t="s">
        <v>222</v>
      </c>
      <c r="F637">
        <v>5</v>
      </c>
      <c r="G637">
        <v>25.5</v>
      </c>
      <c r="H637">
        <f t="shared" si="317"/>
        <v>0.255</v>
      </c>
      <c r="I637">
        <v>7.3</v>
      </c>
      <c r="J637">
        <v>2.1</v>
      </c>
      <c r="K637">
        <f t="shared" si="318"/>
        <v>5.1070634999999996E-2</v>
      </c>
      <c r="L637">
        <f>0.000081*(G637^1.922704*I637^0.783213+0.000032*G637^2)</f>
        <v>0.19454268242531028</v>
      </c>
      <c r="O637">
        <f>L637*0.61*1.07</f>
        <v>0.12697800881900004</v>
      </c>
      <c r="Q637">
        <f>O637*0.531</f>
        <v>6.7425322682889019E-2</v>
      </c>
      <c r="T637">
        <f>(L637*0.61*1.07)*(1+0.2)*0.531*3.67</f>
        <v>0.29694112109544329</v>
      </c>
    </row>
    <row r="638" spans="1:20" hidden="1" x14ac:dyDescent="0.3">
      <c r="A638" s="26">
        <v>2004</v>
      </c>
      <c r="B638">
        <v>10</v>
      </c>
      <c r="C638" t="s">
        <v>211</v>
      </c>
      <c r="D638">
        <v>9</v>
      </c>
      <c r="E638" t="s">
        <v>212</v>
      </c>
      <c r="F638">
        <v>1</v>
      </c>
      <c r="G638">
        <v>33.5</v>
      </c>
      <c r="H638">
        <f t="shared" si="317"/>
        <v>0.33500000000000002</v>
      </c>
      <c r="I638">
        <v>17</v>
      </c>
      <c r="J638">
        <v>10.199999999999999</v>
      </c>
      <c r="K638">
        <f t="shared" si="318"/>
        <v>8.8141515000000017E-2</v>
      </c>
      <c r="L638">
        <f>0.000062*(G638^1.947206*I638^0.894551+0.000039*G638^2)</f>
        <v>0.72890179196389859</v>
      </c>
      <c r="O638">
        <f>L638*0.47*0.75</f>
        <v>0.25693788166727427</v>
      </c>
      <c r="Q638">
        <f>O638*0.52</f>
        <v>0.13360769846698262</v>
      </c>
      <c r="T638">
        <f>(L638*0.47*0.75)*(1+0.2)*0.52*3.67</f>
        <v>0.58840830404859157</v>
      </c>
    </row>
    <row r="639" spans="1:20" hidden="1" x14ac:dyDescent="0.3">
      <c r="A639" s="26">
        <v>2004</v>
      </c>
      <c r="B639">
        <v>10</v>
      </c>
      <c r="C639" t="s">
        <v>211</v>
      </c>
      <c r="D639">
        <v>10</v>
      </c>
      <c r="E639" t="s">
        <v>216</v>
      </c>
      <c r="F639">
        <v>3</v>
      </c>
      <c r="G639">
        <v>10.199999999999999</v>
      </c>
      <c r="H639">
        <f t="shared" si="317"/>
        <v>0.10199999999999999</v>
      </c>
      <c r="I639">
        <v>4.5999999999999996</v>
      </c>
      <c r="J639">
        <v>1.5</v>
      </c>
      <c r="K639">
        <f t="shared" si="318"/>
        <v>8.1713015999999982E-3</v>
      </c>
      <c r="L639">
        <f>0.000086*(G639^1.882935*I639^0.813269+0.000016*G639^2)</f>
        <v>2.3584683409958854E-2</v>
      </c>
      <c r="O639">
        <f>L639*0.45*0.75</f>
        <v>7.9598306508611143E-3</v>
      </c>
      <c r="Q639">
        <f>O639*0.52</f>
        <v>4.1391119384477796E-3</v>
      </c>
      <c r="T639">
        <f>(L639*0.45*0.75)*(1+0.2)*0.52*3.67</f>
        <v>1.8228648976924021E-2</v>
      </c>
    </row>
    <row r="640" spans="1:20" hidden="1" x14ac:dyDescent="0.3">
      <c r="A640" s="26">
        <v>2004</v>
      </c>
      <c r="B640">
        <v>10</v>
      </c>
      <c r="C640" t="s">
        <v>211</v>
      </c>
      <c r="D640">
        <v>12</v>
      </c>
      <c r="E640" t="s">
        <v>216</v>
      </c>
      <c r="F640">
        <v>5</v>
      </c>
      <c r="G640">
        <v>17.7</v>
      </c>
      <c r="H640">
        <f t="shared" si="317"/>
        <v>0.17699999999999999</v>
      </c>
      <c r="I640">
        <v>9.4</v>
      </c>
      <c r="J640">
        <v>3.1</v>
      </c>
      <c r="K640">
        <f t="shared" si="318"/>
        <v>2.4605796599999997E-2</v>
      </c>
      <c r="L640">
        <f t="shared" ref="L640:L641" si="322">0.000086*(G640^1.882935*I640^0.813269+0.000016*G640^2)</f>
        <v>0.11906038494666228</v>
      </c>
      <c r="O640">
        <f>L640*0.45*0.75</f>
        <v>4.0182879919498517E-2</v>
      </c>
      <c r="Q640">
        <f t="shared" ref="Q640:Q641" si="323">O640*0.52</f>
        <v>2.0895097558139231E-2</v>
      </c>
      <c r="T640">
        <f>(L640*0.45*0.75)*(1+0.2)*0.52*3.67</f>
        <v>9.2022009646045164E-2</v>
      </c>
    </row>
    <row r="641" spans="1:20" hidden="1" x14ac:dyDescent="0.3">
      <c r="A641" s="26">
        <v>2004</v>
      </c>
      <c r="B641">
        <v>10</v>
      </c>
      <c r="C641" t="s">
        <v>211</v>
      </c>
      <c r="D641">
        <v>13</v>
      </c>
      <c r="E641" t="s">
        <v>216</v>
      </c>
      <c r="F641">
        <v>4</v>
      </c>
      <c r="G641">
        <v>24</v>
      </c>
      <c r="H641">
        <f t="shared" si="317"/>
        <v>0.24</v>
      </c>
      <c r="I641">
        <v>13.4</v>
      </c>
      <c r="J641">
        <v>2</v>
      </c>
      <c r="K641">
        <f t="shared" si="318"/>
        <v>4.5239040000000001E-2</v>
      </c>
      <c r="L641">
        <f t="shared" si="322"/>
        <v>0.28182993421055452</v>
      </c>
      <c r="O641">
        <f>L641*0.45*0.75</f>
        <v>9.5117602796062156E-2</v>
      </c>
      <c r="Q641">
        <f t="shared" si="323"/>
        <v>4.9461153453952321E-2</v>
      </c>
      <c r="T641">
        <f>(L641*0.45*0.75)*(1+0.2)*0.52*3.67</f>
        <v>0.21782691981120603</v>
      </c>
    </row>
    <row r="642" spans="1:20" hidden="1" x14ac:dyDescent="0.3">
      <c r="A642" s="26">
        <v>2004</v>
      </c>
      <c r="B642">
        <v>10</v>
      </c>
      <c r="C642" t="s">
        <v>211</v>
      </c>
      <c r="D642">
        <v>14</v>
      </c>
      <c r="E642" t="s">
        <v>218</v>
      </c>
      <c r="F642">
        <v>5</v>
      </c>
      <c r="G642">
        <v>10</v>
      </c>
      <c r="H642">
        <f t="shared" si="317"/>
        <v>0.1</v>
      </c>
      <c r="I642">
        <v>5</v>
      </c>
      <c r="J642">
        <v>3.9</v>
      </c>
      <c r="K642">
        <f t="shared" si="318"/>
        <v>7.8540000000000016E-3</v>
      </c>
      <c r="L642">
        <f>0.000057*(G642^1.897696*I642^1.002687+0.000031*G642^2)</f>
        <v>2.2616343181520181E-2</v>
      </c>
      <c r="O642">
        <f>L642*0.43*0.75</f>
        <v>7.2937706760402583E-3</v>
      </c>
      <c r="Q642">
        <f>O642*0.52</f>
        <v>3.7927607515409346E-3</v>
      </c>
      <c r="T642">
        <f>(L642*0.43*0.75)*(1+0.2)*0.52*3.67</f>
        <v>1.6703318349786271E-2</v>
      </c>
    </row>
    <row r="643" spans="1:20" hidden="1" x14ac:dyDescent="0.3">
      <c r="A643" s="26">
        <v>2004</v>
      </c>
      <c r="B643">
        <v>10</v>
      </c>
      <c r="C643" t="s">
        <v>211</v>
      </c>
      <c r="D643">
        <v>15</v>
      </c>
      <c r="E643" t="s">
        <v>216</v>
      </c>
      <c r="F643">
        <v>3</v>
      </c>
      <c r="G643">
        <v>19.3</v>
      </c>
      <c r="H643">
        <f t="shared" si="317"/>
        <v>0.193</v>
      </c>
      <c r="I643">
        <v>9.1999999999999993</v>
      </c>
      <c r="J643">
        <v>3.3</v>
      </c>
      <c r="K643">
        <f t="shared" si="318"/>
        <v>2.9255364600000004E-2</v>
      </c>
      <c r="L643">
        <f t="shared" ref="L643:L645" si="324">0.000086*(G643^1.882935*I643^0.813269+0.000016*G643^2)</f>
        <v>0.13770182050685734</v>
      </c>
      <c r="O643">
        <f>L643*0.45*0.75</f>
        <v>4.6474364421064354E-2</v>
      </c>
      <c r="Q643">
        <f t="shared" ref="Q643:Q645" si="325">O643*0.52</f>
        <v>2.4166669498953464E-2</v>
      </c>
      <c r="T643">
        <f>(L643*0.45*0.75)*(1+0.2)*0.52*3.67</f>
        <v>0.10643001247339107</v>
      </c>
    </row>
    <row r="644" spans="1:20" hidden="1" x14ac:dyDescent="0.3">
      <c r="A644" s="26">
        <v>2004</v>
      </c>
      <c r="B644">
        <v>10</v>
      </c>
      <c r="C644" t="s">
        <v>211</v>
      </c>
      <c r="D644">
        <v>16</v>
      </c>
      <c r="E644" t="s">
        <v>216</v>
      </c>
      <c r="F644">
        <v>5</v>
      </c>
      <c r="G644">
        <v>12.7</v>
      </c>
      <c r="H644">
        <f t="shared" si="317"/>
        <v>0.127</v>
      </c>
      <c r="I644">
        <v>5</v>
      </c>
      <c r="J644">
        <v>1.6</v>
      </c>
      <c r="K644">
        <f t="shared" si="318"/>
        <v>1.26677166E-2</v>
      </c>
      <c r="L644">
        <f t="shared" si="324"/>
        <v>3.8136626580754632E-2</v>
      </c>
      <c r="O644">
        <f>L644*0.45*0.75</f>
        <v>1.2871111471004688E-2</v>
      </c>
      <c r="Q644">
        <f t="shared" si="325"/>
        <v>6.6929779649224381E-3</v>
      </c>
      <c r="T644">
        <f>(L644*0.45*0.75)*(1+0.2)*0.52*3.67</f>
        <v>2.9475874957518418E-2</v>
      </c>
    </row>
    <row r="645" spans="1:20" hidden="1" x14ac:dyDescent="0.3">
      <c r="A645" s="26">
        <v>2004</v>
      </c>
      <c r="B645">
        <v>10</v>
      </c>
      <c r="C645" t="s">
        <v>211</v>
      </c>
      <c r="D645">
        <v>17</v>
      </c>
      <c r="E645" t="s">
        <v>216</v>
      </c>
      <c r="F645">
        <v>3</v>
      </c>
      <c r="G645">
        <v>12.6</v>
      </c>
      <c r="H645">
        <f t="shared" si="317"/>
        <v>0.126</v>
      </c>
      <c r="I645">
        <v>5.3</v>
      </c>
      <c r="J645">
        <v>2</v>
      </c>
      <c r="K645">
        <f t="shared" si="318"/>
        <v>1.2469010400000001E-2</v>
      </c>
      <c r="L645">
        <f t="shared" si="324"/>
        <v>3.9396549287049845E-2</v>
      </c>
      <c r="O645">
        <f>L645*0.45*0.75</f>
        <v>1.3296335384379323E-2</v>
      </c>
      <c r="Q645">
        <f t="shared" si="325"/>
        <v>6.9140943998772485E-3</v>
      </c>
      <c r="T645">
        <f>(L645*0.45*0.75)*(1+0.2)*0.52*3.67</f>
        <v>3.0449671737059401E-2</v>
      </c>
    </row>
    <row r="646" spans="1:20" hidden="1" x14ac:dyDescent="0.3">
      <c r="A646" s="26">
        <v>2004</v>
      </c>
      <c r="B646">
        <v>10</v>
      </c>
      <c r="C646" t="s">
        <v>211</v>
      </c>
      <c r="D646">
        <v>18</v>
      </c>
      <c r="E646" t="s">
        <v>212</v>
      </c>
      <c r="F646">
        <v>4</v>
      </c>
      <c r="G646">
        <v>35.700000000000003</v>
      </c>
      <c r="H646">
        <f t="shared" si="317"/>
        <v>0.35700000000000004</v>
      </c>
      <c r="I646">
        <v>12.4</v>
      </c>
      <c r="J646">
        <v>8.8000000000000007</v>
      </c>
      <c r="K646">
        <f t="shared" si="318"/>
        <v>0.10009844460000003</v>
      </c>
      <c r="L646">
        <f>0.000062*(G646^1.947206*I646^0.894551+0.000039*G646^2)</f>
        <v>0.62212860322097874</v>
      </c>
      <c r="O646">
        <f>L646*0.47*0.75</f>
        <v>0.21930033263539497</v>
      </c>
      <c r="Q646">
        <f>O646*0.52</f>
        <v>0.11403617297040539</v>
      </c>
      <c r="T646">
        <f>(L646*0.47*0.75)*(1+0.2)*0.52*3.67</f>
        <v>0.50221530576166529</v>
      </c>
    </row>
    <row r="647" spans="1:20" hidden="1" x14ac:dyDescent="0.3">
      <c r="A647" s="26">
        <v>2004</v>
      </c>
      <c r="B647">
        <v>10</v>
      </c>
      <c r="C647" t="s">
        <v>211</v>
      </c>
      <c r="D647">
        <v>19</v>
      </c>
      <c r="E647" t="s">
        <v>216</v>
      </c>
      <c r="F647">
        <v>3</v>
      </c>
      <c r="G647">
        <v>18.8</v>
      </c>
      <c r="H647">
        <f t="shared" si="317"/>
        <v>0.188</v>
      </c>
      <c r="I647">
        <v>9.1</v>
      </c>
      <c r="J647">
        <v>2.2000000000000002</v>
      </c>
      <c r="K647">
        <f t="shared" si="318"/>
        <v>2.7759177600000001E-2</v>
      </c>
      <c r="L647">
        <f t="shared" ref="L647:L650" si="326">0.000086*(G647^1.882935*I647^0.813269+0.000016*G647^2)</f>
        <v>0.12990178570503069</v>
      </c>
      <c r="O647">
        <f>L647*0.45*0.75</f>
        <v>4.3841852675447858E-2</v>
      </c>
      <c r="Q647">
        <f t="shared" ref="Q647:Q650" si="327">O647*0.52</f>
        <v>2.2797763391232889E-2</v>
      </c>
      <c r="T647">
        <f>(L647*0.45*0.75)*(1+0.2)*0.52*3.67</f>
        <v>0.10040134997498963</v>
      </c>
    </row>
    <row r="648" spans="1:20" hidden="1" x14ac:dyDescent="0.3">
      <c r="A648" s="26">
        <v>2004</v>
      </c>
      <c r="B648">
        <v>10</v>
      </c>
      <c r="C648" t="s">
        <v>211</v>
      </c>
      <c r="D648">
        <v>20</v>
      </c>
      <c r="E648" t="s">
        <v>216</v>
      </c>
      <c r="F648">
        <v>3</v>
      </c>
      <c r="G648">
        <v>17</v>
      </c>
      <c r="H648">
        <f t="shared" si="317"/>
        <v>0.17</v>
      </c>
      <c r="I648">
        <v>6.2</v>
      </c>
      <c r="J648">
        <v>1.7</v>
      </c>
      <c r="K648">
        <f t="shared" si="318"/>
        <v>2.2698060000000003E-2</v>
      </c>
      <c r="L648">
        <f t="shared" si="326"/>
        <v>7.866536885424999E-2</v>
      </c>
      <c r="O648">
        <f>L648*0.45*0.75</f>
        <v>2.6549561988309375E-2</v>
      </c>
      <c r="Q648">
        <f t="shared" si="327"/>
        <v>1.3805772233920875E-2</v>
      </c>
      <c r="T648">
        <f>(L648*0.45*0.75)*(1+0.2)*0.52*3.67</f>
        <v>6.0800620918187533E-2</v>
      </c>
    </row>
    <row r="649" spans="1:20" hidden="1" x14ac:dyDescent="0.3">
      <c r="A649" s="26">
        <v>2004</v>
      </c>
      <c r="B649">
        <v>10</v>
      </c>
      <c r="C649" t="s">
        <v>211</v>
      </c>
      <c r="D649">
        <v>21</v>
      </c>
      <c r="E649" t="s">
        <v>216</v>
      </c>
      <c r="F649">
        <v>3</v>
      </c>
      <c r="G649">
        <v>9.5</v>
      </c>
      <c r="H649">
        <f t="shared" si="317"/>
        <v>9.5000000000000001E-2</v>
      </c>
      <c r="I649">
        <v>5</v>
      </c>
      <c r="J649">
        <v>2.1</v>
      </c>
      <c r="K649">
        <f t="shared" si="318"/>
        <v>7.088235E-3</v>
      </c>
      <c r="L649">
        <f t="shared" si="326"/>
        <v>2.2077074711160587E-2</v>
      </c>
      <c r="O649">
        <f>L649*0.45*0.75</f>
        <v>7.4510127150166985E-3</v>
      </c>
      <c r="Q649">
        <f t="shared" si="327"/>
        <v>3.8745266118086832E-3</v>
      </c>
      <c r="T649">
        <f>(L649*0.45*0.75)*(1+0.2)*0.52*3.67</f>
        <v>1.706341519840544E-2</v>
      </c>
    </row>
    <row r="650" spans="1:20" hidden="1" x14ac:dyDescent="0.3">
      <c r="A650" s="26">
        <v>2004</v>
      </c>
      <c r="B650">
        <v>10</v>
      </c>
      <c r="C650" t="s">
        <v>211</v>
      </c>
      <c r="D650">
        <v>22</v>
      </c>
      <c r="E650" t="s">
        <v>216</v>
      </c>
      <c r="F650">
        <v>3</v>
      </c>
      <c r="G650">
        <v>15.8</v>
      </c>
      <c r="H650">
        <f t="shared" si="317"/>
        <v>0.158</v>
      </c>
      <c r="I650">
        <v>7.8</v>
      </c>
      <c r="J650">
        <v>2</v>
      </c>
      <c r="K650">
        <f t="shared" si="318"/>
        <v>1.96067256E-2</v>
      </c>
      <c r="L650">
        <f t="shared" si="326"/>
        <v>8.2605035975351029E-2</v>
      </c>
      <c r="O650">
        <f>L650*0.45*0.75</f>
        <v>2.7879199641680973E-2</v>
      </c>
      <c r="Q650">
        <f t="shared" si="327"/>
        <v>1.4497183813674106E-2</v>
      </c>
      <c r="T650">
        <f>(L650*0.45*0.75)*(1+0.2)*0.52*3.67</f>
        <v>6.3845597515420752E-2</v>
      </c>
    </row>
    <row r="651" spans="1:20" hidden="1" x14ac:dyDescent="0.3">
      <c r="A651" s="26">
        <v>2004</v>
      </c>
      <c r="B651">
        <v>10</v>
      </c>
      <c r="C651" t="s">
        <v>211</v>
      </c>
      <c r="D651">
        <v>23</v>
      </c>
      <c r="E651" t="s">
        <v>212</v>
      </c>
      <c r="F651">
        <v>1</v>
      </c>
      <c r="G651">
        <v>46</v>
      </c>
      <c r="H651">
        <f t="shared" si="317"/>
        <v>0.46</v>
      </c>
      <c r="I651">
        <v>18.600000000000001</v>
      </c>
      <c r="J651">
        <v>9.1</v>
      </c>
      <c r="K651">
        <f t="shared" si="318"/>
        <v>0.16619064</v>
      </c>
      <c r="L651">
        <f>0.000062*(G651^1.947206*I651^0.894551+0.000039*G651^2)</f>
        <v>1.4647695618122663</v>
      </c>
      <c r="O651">
        <f>L651*0.47*0.75</f>
        <v>0.51633127053882388</v>
      </c>
      <c r="Q651">
        <f>O651*0.52</f>
        <v>0.26849226068018844</v>
      </c>
      <c r="T651">
        <f>(L651*0.47*0.75)*(1+0.2)*0.52*3.67</f>
        <v>1.1824399160355499</v>
      </c>
    </row>
    <row r="652" spans="1:20" hidden="1" x14ac:dyDescent="0.3">
      <c r="A652" s="26">
        <v>2004</v>
      </c>
      <c r="B652">
        <v>10</v>
      </c>
      <c r="C652" t="s">
        <v>211</v>
      </c>
      <c r="D652">
        <v>24</v>
      </c>
      <c r="E652" t="s">
        <v>217</v>
      </c>
      <c r="F652">
        <v>5</v>
      </c>
      <c r="G652">
        <v>8.6999999999999993</v>
      </c>
      <c r="H652">
        <f t="shared" si="317"/>
        <v>8.6999999999999994E-2</v>
      </c>
      <c r="I652">
        <v>4.9000000000000004</v>
      </c>
      <c r="J652">
        <v>2.2999999999999998</v>
      </c>
      <c r="K652">
        <f t="shared" si="318"/>
        <v>5.944692599999999E-3</v>
      </c>
      <c r="L652">
        <f>0.000059*(G652^1.965295*I652^0.892133+0.000019*G652^2)</f>
        <v>1.7101466556551828E-2</v>
      </c>
      <c r="O652">
        <f>L652*0.47*0.75</f>
        <v>6.02826696118452E-3</v>
      </c>
      <c r="Q652">
        <f>O652*0.52</f>
        <v>3.1346988198159504E-3</v>
      </c>
      <c r="T652">
        <f>(L652*0.47*0.75)*(1+0.2)*0.52*3.67</f>
        <v>1.3805213602469444E-2</v>
      </c>
    </row>
    <row r="653" spans="1:20" hidden="1" x14ac:dyDescent="0.3">
      <c r="A653" s="26">
        <v>2004</v>
      </c>
      <c r="B653">
        <v>10</v>
      </c>
      <c r="C653" t="s">
        <v>211</v>
      </c>
      <c r="D653">
        <v>25</v>
      </c>
      <c r="E653" t="s">
        <v>216</v>
      </c>
      <c r="F653">
        <v>4</v>
      </c>
      <c r="G653">
        <v>15.6</v>
      </c>
      <c r="H653">
        <f t="shared" si="317"/>
        <v>0.156</v>
      </c>
      <c r="I653">
        <v>6</v>
      </c>
      <c r="J653">
        <v>2.1</v>
      </c>
      <c r="K653">
        <f t="shared" si="318"/>
        <v>1.91134944E-2</v>
      </c>
      <c r="L653">
        <f t="shared" ref="L653:L654" si="328">0.000086*(G653^1.882935*I653^0.813269+0.000016*G653^2)</f>
        <v>6.5151292862963173E-2</v>
      </c>
      <c r="O653">
        <f>L653*0.45*0.75</f>
        <v>2.1988561341250074E-2</v>
      </c>
      <c r="Q653">
        <f t="shared" ref="Q653:Q654" si="329">O653*0.52</f>
        <v>1.1434051897450039E-2</v>
      </c>
      <c r="T653">
        <f>(L653*0.45*0.75)*(1+0.2)*0.52*3.67</f>
        <v>5.0355564556369969E-2</v>
      </c>
    </row>
    <row r="654" spans="1:20" hidden="1" x14ac:dyDescent="0.3">
      <c r="A654" s="26">
        <v>2004</v>
      </c>
      <c r="B654">
        <v>10</v>
      </c>
      <c r="C654" t="s">
        <v>211</v>
      </c>
      <c r="D654">
        <v>26</v>
      </c>
      <c r="E654" t="s">
        <v>216</v>
      </c>
      <c r="F654">
        <v>5</v>
      </c>
      <c r="G654">
        <v>16.8</v>
      </c>
      <c r="H654">
        <f t="shared" si="317"/>
        <v>0.16800000000000001</v>
      </c>
      <c r="I654">
        <v>7.3</v>
      </c>
      <c r="J654">
        <v>2.8</v>
      </c>
      <c r="K654">
        <f t="shared" si="318"/>
        <v>2.2167129600000002E-2</v>
      </c>
      <c r="L654">
        <f t="shared" si="328"/>
        <v>8.7860126140402714E-2</v>
      </c>
      <c r="O654">
        <f>L654*0.45*0.75</f>
        <v>2.9652792572385914E-2</v>
      </c>
      <c r="Q654">
        <f t="shared" si="329"/>
        <v>1.5419452137640675E-2</v>
      </c>
      <c r="T654">
        <f>(L654*0.45*0.75)*(1+0.2)*0.52*3.67</f>
        <v>6.7907267214169537E-2</v>
      </c>
    </row>
    <row r="655" spans="1:20" s="13" customFormat="1" hidden="1" x14ac:dyDescent="0.3">
      <c r="A655" s="26">
        <v>2004</v>
      </c>
      <c r="B655" s="13">
        <v>10</v>
      </c>
      <c r="C655" s="13" t="s">
        <v>211</v>
      </c>
      <c r="D655" s="13">
        <v>27</v>
      </c>
      <c r="E655" s="13" t="s">
        <v>222</v>
      </c>
      <c r="F655" s="13">
        <v>7</v>
      </c>
      <c r="G655" s="13">
        <v>17</v>
      </c>
      <c r="H655">
        <f t="shared" si="317"/>
        <v>0.17</v>
      </c>
      <c r="I655" s="13">
        <v>3.2</v>
      </c>
      <c r="J655" s="13">
        <v>0</v>
      </c>
      <c r="K655">
        <f t="shared" si="318"/>
        <v>2.2698060000000003E-2</v>
      </c>
      <c r="L655">
        <f t="shared" ref="L655:L656" si="330">0.000081*(G655^1.922704*I655^0.783213+0.000032*G655^2)</f>
        <v>4.6765013970162583E-2</v>
      </c>
      <c r="M655"/>
      <c r="N655"/>
      <c r="O655">
        <f>L655*0.61*1.07</f>
        <v>3.052352461832512E-2</v>
      </c>
      <c r="P655"/>
      <c r="Q655">
        <f t="shared" ref="Q655:Q656" si="331">O655*0.531</f>
        <v>1.6207991572330639E-2</v>
      </c>
      <c r="R655"/>
      <c r="S655"/>
      <c r="T655">
        <f>(L655*0.61*1.07)*(1+0.2)*0.531*3.67</f>
        <v>7.1379994884544135E-2</v>
      </c>
    </row>
    <row r="656" spans="1:20" s="13" customFormat="1" hidden="1" x14ac:dyDescent="0.3">
      <c r="A656" s="26">
        <v>2004</v>
      </c>
      <c r="B656" s="13">
        <v>10</v>
      </c>
      <c r="C656" s="13" t="s">
        <v>211</v>
      </c>
      <c r="D656" s="13">
        <v>28</v>
      </c>
      <c r="E656" s="13" t="s">
        <v>222</v>
      </c>
      <c r="F656" s="13">
        <v>7</v>
      </c>
      <c r="G656" s="13">
        <v>18.7</v>
      </c>
      <c r="H656">
        <f t="shared" si="317"/>
        <v>0.187</v>
      </c>
      <c r="I656" s="13">
        <v>2.6</v>
      </c>
      <c r="J656" s="13">
        <v>0</v>
      </c>
      <c r="K656">
        <f t="shared" si="318"/>
        <v>2.74646526E-2</v>
      </c>
      <c r="L656">
        <f t="shared" si="330"/>
        <v>4.773981476676939E-2</v>
      </c>
      <c r="M656"/>
      <c r="N656"/>
      <c r="O656">
        <f>L656*0.61*1.07</f>
        <v>3.1159777098270381E-2</v>
      </c>
      <c r="P656"/>
      <c r="Q656">
        <f t="shared" si="331"/>
        <v>1.6545841639181574E-2</v>
      </c>
      <c r="R656"/>
      <c r="S656"/>
      <c r="T656">
        <f>(L656*0.61*1.07)*(1+0.2)*0.531*3.67</f>
        <v>7.2867886578955654E-2</v>
      </c>
    </row>
    <row r="657" spans="1:20" hidden="1" x14ac:dyDescent="0.3">
      <c r="A657" s="26">
        <v>2004</v>
      </c>
      <c r="B657">
        <v>10</v>
      </c>
      <c r="C657" t="s">
        <v>211</v>
      </c>
      <c r="D657">
        <v>29</v>
      </c>
      <c r="E657" t="s">
        <v>217</v>
      </c>
      <c r="F657">
        <v>5</v>
      </c>
      <c r="G657">
        <v>22.7</v>
      </c>
      <c r="H657">
        <f t="shared" si="317"/>
        <v>0.22699999999999998</v>
      </c>
      <c r="I657">
        <v>13</v>
      </c>
      <c r="J657">
        <v>7.3</v>
      </c>
      <c r="K657">
        <f t="shared" si="318"/>
        <v>4.047087659999999E-2</v>
      </c>
      <c r="L657">
        <f>0.000059*(G657^1.965295*I657^0.892133+0.000019*G657^2)</f>
        <v>0.26892390331721056</v>
      </c>
      <c r="O657">
        <f>L657*0.47*0.75</f>
        <v>9.479567591931673E-2</v>
      </c>
      <c r="Q657">
        <f>O657*0.52</f>
        <v>4.9293751478044698E-2</v>
      </c>
      <c r="T657">
        <f>(L657*0.47*0.75)*(1+0.2)*0.52*3.67</f>
        <v>0.21708968150930885</v>
      </c>
    </row>
    <row r="658" spans="1:20" hidden="1" x14ac:dyDescent="0.3">
      <c r="A658" s="26">
        <v>2004</v>
      </c>
      <c r="B658">
        <v>10</v>
      </c>
      <c r="C658" t="s">
        <v>211</v>
      </c>
      <c r="D658">
        <v>30</v>
      </c>
      <c r="E658" t="s">
        <v>216</v>
      </c>
      <c r="F658">
        <v>4</v>
      </c>
      <c r="G658">
        <v>17.5</v>
      </c>
      <c r="H658">
        <f t="shared" si="317"/>
        <v>0.17499999999999999</v>
      </c>
      <c r="I658">
        <v>9.5</v>
      </c>
      <c r="J658">
        <v>2.6</v>
      </c>
      <c r="K658">
        <f t="shared" si="318"/>
        <v>2.4052874999999998E-2</v>
      </c>
      <c r="L658">
        <f>0.000086*(G658^1.882935*I658^0.813269+0.000016*G658^2)</f>
        <v>0.1175471638735732</v>
      </c>
      <c r="O658">
        <f>L658*0.45*0.75</f>
        <v>3.967216780733096E-2</v>
      </c>
      <c r="Q658">
        <f>O658*0.52</f>
        <v>2.0629527259812101E-2</v>
      </c>
      <c r="T658">
        <f>(L658*0.45*0.75)*(1+0.2)*0.52*3.67</f>
        <v>9.0852438052212478E-2</v>
      </c>
    </row>
    <row r="659" spans="1:20" hidden="1" x14ac:dyDescent="0.3">
      <c r="A659" s="26">
        <v>2004</v>
      </c>
      <c r="B659">
        <v>10</v>
      </c>
      <c r="C659" t="s">
        <v>211</v>
      </c>
      <c r="D659">
        <v>31</v>
      </c>
      <c r="E659" t="s">
        <v>217</v>
      </c>
      <c r="F659">
        <v>3</v>
      </c>
      <c r="G659">
        <v>22.5</v>
      </c>
      <c r="H659">
        <f t="shared" si="317"/>
        <v>0.22500000000000001</v>
      </c>
      <c r="I659">
        <v>11.7</v>
      </c>
      <c r="J659">
        <v>6.5</v>
      </c>
      <c r="K659">
        <f t="shared" si="318"/>
        <v>3.9760875000000001E-2</v>
      </c>
      <c r="L659">
        <f>0.000059*(G659^1.965295*I659^0.892133+0.000019*G659^2)</f>
        <v>0.24057718309322904</v>
      </c>
      <c r="O659">
        <f>L659*0.47*0.75</f>
        <v>8.4803457040363239E-2</v>
      </c>
      <c r="Q659">
        <f>O659*0.52</f>
        <v>4.4097797660988883E-2</v>
      </c>
      <c r="T659">
        <f>(L659*0.47*0.75)*(1+0.2)*0.52*3.67</f>
        <v>0.19420670089899503</v>
      </c>
    </row>
    <row r="660" spans="1:20" hidden="1" x14ac:dyDescent="0.3">
      <c r="A660" s="26">
        <v>2004</v>
      </c>
      <c r="B660">
        <v>10</v>
      </c>
      <c r="C660" t="s">
        <v>211</v>
      </c>
      <c r="D660">
        <v>32</v>
      </c>
      <c r="E660" t="s">
        <v>214</v>
      </c>
      <c r="F660">
        <v>5</v>
      </c>
      <c r="G660">
        <v>8.5</v>
      </c>
      <c r="H660">
        <f t="shared" si="317"/>
        <v>8.5000000000000006E-2</v>
      </c>
      <c r="I660">
        <v>4.7</v>
      </c>
      <c r="J660">
        <v>1.5</v>
      </c>
      <c r="K660">
        <f t="shared" si="318"/>
        <v>5.6745150000000006E-3</v>
      </c>
      <c r="L660">
        <f t="shared" ref="L660:L665" si="332">0.000081*(G660^1.864042*I660^0.850892+0.000027*G660^2)</f>
        <v>1.6324798378717836E-2</v>
      </c>
      <c r="O660">
        <f t="shared" ref="O660:O665" si="333">L660*0.47*0.75</f>
        <v>5.754491428498037E-3</v>
      </c>
      <c r="Q660">
        <f t="shared" ref="Q660:Q665" si="334">O660*0.521</f>
        <v>2.9980900342474774E-3</v>
      </c>
      <c r="T660">
        <f t="shared" ref="T660:T665" si="335">(L660*0.47*0.75)*(1+0.2)*0.521*3.67</f>
        <v>1.3203588510825891E-2</v>
      </c>
    </row>
    <row r="661" spans="1:20" hidden="1" x14ac:dyDescent="0.3">
      <c r="A661" s="26">
        <v>2004</v>
      </c>
      <c r="B661">
        <v>10</v>
      </c>
      <c r="C661" t="s">
        <v>211</v>
      </c>
      <c r="D661">
        <v>33</v>
      </c>
      <c r="E661" t="s">
        <v>214</v>
      </c>
      <c r="F661">
        <v>3</v>
      </c>
      <c r="G661">
        <v>13.5</v>
      </c>
      <c r="H661">
        <f t="shared" si="317"/>
        <v>0.13500000000000001</v>
      </c>
      <c r="I661">
        <v>5.5</v>
      </c>
      <c r="J661">
        <v>1.1000000000000001</v>
      </c>
      <c r="K661">
        <f t="shared" si="318"/>
        <v>1.4313915000000002E-2</v>
      </c>
      <c r="L661">
        <f t="shared" si="332"/>
        <v>4.4202541755575253E-2</v>
      </c>
      <c r="O661">
        <f t="shared" si="333"/>
        <v>1.5581395968840277E-2</v>
      </c>
      <c r="Q661">
        <f t="shared" si="334"/>
        <v>8.117907299765784E-3</v>
      </c>
      <c r="T661">
        <f t="shared" si="335"/>
        <v>3.5751263748168512E-2</v>
      </c>
    </row>
    <row r="662" spans="1:20" hidden="1" x14ac:dyDescent="0.3">
      <c r="A662" s="26">
        <v>2004</v>
      </c>
      <c r="B662">
        <v>10</v>
      </c>
      <c r="C662" t="s">
        <v>211</v>
      </c>
      <c r="D662">
        <v>34</v>
      </c>
      <c r="E662" t="s">
        <v>214</v>
      </c>
      <c r="F662">
        <v>3</v>
      </c>
      <c r="G662">
        <v>12.7</v>
      </c>
      <c r="H662">
        <f t="shared" si="317"/>
        <v>0.127</v>
      </c>
      <c r="I662">
        <v>4.2</v>
      </c>
      <c r="J662">
        <v>1.3</v>
      </c>
      <c r="K662">
        <f t="shared" si="318"/>
        <v>1.26677166E-2</v>
      </c>
      <c r="L662">
        <f t="shared" si="332"/>
        <v>3.1357702469166679E-2</v>
      </c>
      <c r="O662">
        <f t="shared" si="333"/>
        <v>1.1053590120381254E-2</v>
      </c>
      <c r="Q662">
        <f t="shared" si="334"/>
        <v>5.7589204527186333E-3</v>
      </c>
      <c r="T662">
        <f t="shared" si="335"/>
        <v>2.5362285673772859E-2</v>
      </c>
    </row>
    <row r="663" spans="1:20" hidden="1" x14ac:dyDescent="0.3">
      <c r="A663" s="26">
        <v>2004</v>
      </c>
      <c r="B663">
        <v>10</v>
      </c>
      <c r="C663" t="s">
        <v>211</v>
      </c>
      <c r="D663">
        <v>35</v>
      </c>
      <c r="E663" t="s">
        <v>214</v>
      </c>
      <c r="F663">
        <v>5</v>
      </c>
      <c r="G663">
        <v>26</v>
      </c>
      <c r="H663">
        <f t="shared" si="317"/>
        <v>0.26</v>
      </c>
      <c r="I663">
        <v>5.2</v>
      </c>
      <c r="J663">
        <v>1.5</v>
      </c>
      <c r="K663">
        <f t="shared" si="318"/>
        <v>5.3093040000000008E-2</v>
      </c>
      <c r="L663">
        <f t="shared" si="332"/>
        <v>0.14298838987786916</v>
      </c>
      <c r="O663">
        <f t="shared" si="333"/>
        <v>5.0403407431948877E-2</v>
      </c>
      <c r="Q663">
        <f t="shared" si="334"/>
        <v>2.6260175272045366E-2</v>
      </c>
      <c r="T663">
        <f t="shared" si="335"/>
        <v>0.11564981189808779</v>
      </c>
    </row>
    <row r="664" spans="1:20" hidden="1" x14ac:dyDescent="0.3">
      <c r="A664" s="26">
        <v>2004</v>
      </c>
      <c r="B664">
        <v>10</v>
      </c>
      <c r="C664" t="s">
        <v>211</v>
      </c>
      <c r="D664">
        <v>36</v>
      </c>
      <c r="E664" t="s">
        <v>214</v>
      </c>
      <c r="F664">
        <v>4</v>
      </c>
      <c r="G664">
        <v>13.1</v>
      </c>
      <c r="H664">
        <f t="shared" si="317"/>
        <v>0.13100000000000001</v>
      </c>
      <c r="I664">
        <v>5.3</v>
      </c>
      <c r="J664">
        <v>1.4</v>
      </c>
      <c r="K664">
        <f t="shared" si="318"/>
        <v>1.3478249400000001E-2</v>
      </c>
      <c r="L664">
        <f t="shared" si="332"/>
        <v>4.0495820951576521E-2</v>
      </c>
      <c r="O664">
        <f t="shared" si="333"/>
        <v>1.4274776885430725E-2</v>
      </c>
      <c r="Q664">
        <f t="shared" si="334"/>
        <v>7.437158757309408E-3</v>
      </c>
      <c r="T664">
        <f t="shared" si="335"/>
        <v>3.2753247167190629E-2</v>
      </c>
    </row>
    <row r="665" spans="1:20" hidden="1" x14ac:dyDescent="0.3">
      <c r="A665" s="26">
        <v>2004</v>
      </c>
      <c r="B665">
        <v>10</v>
      </c>
      <c r="C665" t="s">
        <v>211</v>
      </c>
      <c r="D665">
        <v>37</v>
      </c>
      <c r="E665" t="s">
        <v>214</v>
      </c>
      <c r="F665">
        <v>3</v>
      </c>
      <c r="G665">
        <v>11.5</v>
      </c>
      <c r="H665">
        <f t="shared" si="317"/>
        <v>0.115</v>
      </c>
      <c r="I665">
        <v>5.4</v>
      </c>
      <c r="J665">
        <v>1.7</v>
      </c>
      <c r="K665">
        <f t="shared" si="318"/>
        <v>1.0386915E-2</v>
      </c>
      <c r="L665">
        <f t="shared" si="332"/>
        <v>3.2274700858427104E-2</v>
      </c>
      <c r="O665">
        <f t="shared" si="333"/>
        <v>1.1376832052595553E-2</v>
      </c>
      <c r="Q665">
        <f t="shared" si="334"/>
        <v>5.9273294994022828E-3</v>
      </c>
      <c r="T665">
        <f t="shared" si="335"/>
        <v>2.6103959115367656E-2</v>
      </c>
    </row>
    <row r="666" spans="1:20" hidden="1" x14ac:dyDescent="0.3">
      <c r="A666" s="26">
        <v>2004</v>
      </c>
      <c r="B666">
        <v>10</v>
      </c>
      <c r="C666" t="s">
        <v>211</v>
      </c>
      <c r="D666">
        <v>38</v>
      </c>
      <c r="E666" t="s">
        <v>216</v>
      </c>
      <c r="F666">
        <v>3</v>
      </c>
      <c r="G666">
        <v>10</v>
      </c>
      <c r="H666">
        <f t="shared" si="317"/>
        <v>0.1</v>
      </c>
      <c r="I666">
        <v>5</v>
      </c>
      <c r="J666">
        <v>1.9</v>
      </c>
      <c r="K666">
        <f t="shared" si="318"/>
        <v>7.8540000000000016E-3</v>
      </c>
      <c r="L666">
        <f>0.000086*(G666^1.882935*I666^0.813269+0.000016*G666^2)</f>
        <v>2.4315687054688048E-2</v>
      </c>
      <c r="O666">
        <f t="shared" ref="O666" si="336">L666*0.45*0.75</f>
        <v>8.2065443809572168E-3</v>
      </c>
      <c r="Q666">
        <f>O666*0.52</f>
        <v>4.2674030780977526E-3</v>
      </c>
      <c r="T666">
        <f t="shared" ref="T666" si="337">(L666*0.45*0.75)*(1+0.2)*0.52*3.67</f>
        <v>1.8793643155942504E-2</v>
      </c>
    </row>
    <row r="667" spans="1:20" hidden="1" x14ac:dyDescent="0.3">
      <c r="A667" s="26">
        <v>2004</v>
      </c>
      <c r="B667">
        <v>10</v>
      </c>
      <c r="C667" t="s">
        <v>211</v>
      </c>
      <c r="D667">
        <v>39</v>
      </c>
      <c r="E667" t="s">
        <v>217</v>
      </c>
      <c r="F667">
        <v>5</v>
      </c>
      <c r="G667">
        <v>10.5</v>
      </c>
      <c r="H667">
        <f t="shared" si="317"/>
        <v>0.105</v>
      </c>
      <c r="I667">
        <v>4.4000000000000004</v>
      </c>
      <c r="J667">
        <v>1.3</v>
      </c>
      <c r="K667">
        <f t="shared" si="318"/>
        <v>8.659034999999999E-3</v>
      </c>
      <c r="L667">
        <f>0.000059*(G667^1.965295*I667^0.892133+0.000019*G667^2)</f>
        <v>2.2482157668927954E-2</v>
      </c>
      <c r="O667">
        <f>L667*0.47*0.75</f>
        <v>7.9249605782971029E-3</v>
      </c>
      <c r="Q667">
        <f>O667*0.52</f>
        <v>4.1209795007144936E-3</v>
      </c>
      <c r="T667">
        <f>(L667*0.47*0.75)*(1+0.2)*0.52*3.67</f>
        <v>1.8148793721146628E-2</v>
      </c>
    </row>
    <row r="668" spans="1:20" hidden="1" x14ac:dyDescent="0.3">
      <c r="A668" s="26">
        <v>2004</v>
      </c>
      <c r="B668">
        <v>10</v>
      </c>
      <c r="C668" t="s">
        <v>211</v>
      </c>
      <c r="D668">
        <v>40</v>
      </c>
      <c r="E668" t="s">
        <v>213</v>
      </c>
      <c r="F668">
        <v>4</v>
      </c>
      <c r="G668">
        <v>26.7</v>
      </c>
      <c r="H668">
        <f t="shared" si="317"/>
        <v>0.26700000000000002</v>
      </c>
      <c r="I668">
        <v>6.5</v>
      </c>
      <c r="J668">
        <v>2.2000000000000002</v>
      </c>
      <c r="K668">
        <f t="shared" si="318"/>
        <v>5.59903806E-2</v>
      </c>
      <c r="L668">
        <f>0.000084*(G668^1.894314*I668^0.808223+0.000031*G668^2)</f>
        <v>0.19211399711332486</v>
      </c>
      <c r="O668">
        <f>L668*0.66*1.07</f>
        <v>0.13567090476143001</v>
      </c>
      <c r="Q668">
        <f>O668*0.531</f>
        <v>7.2041250428319339E-2</v>
      </c>
      <c r="T668">
        <f>(L668*0.66*1.07)*(1+0.2)*0.531*3.67</f>
        <v>0.31726966688631841</v>
      </c>
    </row>
    <row r="669" spans="1:20" hidden="1" x14ac:dyDescent="0.3">
      <c r="A669" s="26">
        <v>2004</v>
      </c>
      <c r="B669">
        <v>10</v>
      </c>
      <c r="C669" t="s">
        <v>211</v>
      </c>
      <c r="D669">
        <v>41</v>
      </c>
      <c r="E669" t="s">
        <v>217</v>
      </c>
      <c r="F669">
        <v>3</v>
      </c>
      <c r="G669">
        <v>10</v>
      </c>
      <c r="H669">
        <f t="shared" si="317"/>
        <v>0.1</v>
      </c>
      <c r="I669">
        <v>4.4000000000000004</v>
      </c>
      <c r="J669">
        <v>2.7</v>
      </c>
      <c r="K669">
        <f t="shared" si="318"/>
        <v>7.8540000000000016E-3</v>
      </c>
      <c r="L669">
        <f>0.000059*(G669^1.965295*I669^0.892133+0.000019*G669^2)</f>
        <v>2.0426537782515641E-2</v>
      </c>
      <c r="O669">
        <f>L669*0.47*0.75</f>
        <v>7.2003545683367639E-3</v>
      </c>
      <c r="Q669">
        <f t="shared" ref="Q669:Q674" si="338">O669*0.52</f>
        <v>3.7441843755351176E-3</v>
      </c>
      <c r="T669">
        <f>(L669*0.47*0.75)*(1+0.2)*0.52*3.67</f>
        <v>1.6489387989856656E-2</v>
      </c>
    </row>
    <row r="670" spans="1:20" hidden="1" x14ac:dyDescent="0.3">
      <c r="A670" s="26">
        <v>2004</v>
      </c>
      <c r="B670">
        <v>10</v>
      </c>
      <c r="C670" t="s">
        <v>211</v>
      </c>
      <c r="D670">
        <v>42</v>
      </c>
      <c r="E670" t="s">
        <v>214</v>
      </c>
      <c r="F670">
        <v>5</v>
      </c>
      <c r="G670">
        <v>10.5</v>
      </c>
      <c r="H670">
        <f t="shared" si="317"/>
        <v>0.105</v>
      </c>
      <c r="I670">
        <v>5</v>
      </c>
      <c r="J670">
        <v>1.9</v>
      </c>
      <c r="K670">
        <f t="shared" si="318"/>
        <v>8.659034999999999E-3</v>
      </c>
      <c r="L670">
        <f>0.000081*(G670^1.864042*I670^0.850892+0.000027*G670^2)</f>
        <v>2.551390014673301E-2</v>
      </c>
      <c r="O670">
        <f>L670*0.47*0.75</f>
        <v>8.993649801723385E-3</v>
      </c>
      <c r="Q670">
        <f>O670*0.521</f>
        <v>4.6856915466978837E-3</v>
      </c>
      <c r="T670">
        <f>(L670*0.47*0.75)*(1+0.2)*0.521*3.67</f>
        <v>2.0635785571657479E-2</v>
      </c>
    </row>
    <row r="671" spans="1:20" hidden="1" x14ac:dyDescent="0.3">
      <c r="A671" s="26">
        <v>2004</v>
      </c>
      <c r="B671">
        <v>10</v>
      </c>
      <c r="C671" t="s">
        <v>211</v>
      </c>
      <c r="D671">
        <v>43</v>
      </c>
      <c r="E671" t="s">
        <v>216</v>
      </c>
      <c r="F671">
        <v>4</v>
      </c>
      <c r="G671">
        <v>9</v>
      </c>
      <c r="H671">
        <f t="shared" si="317"/>
        <v>0.09</v>
      </c>
      <c r="I671">
        <v>6.1</v>
      </c>
      <c r="J671">
        <v>2.1</v>
      </c>
      <c r="K671">
        <f t="shared" si="318"/>
        <v>6.3617399999999994E-3</v>
      </c>
      <c r="L671">
        <f>0.000086*(G671^1.882935*I671^0.813269+0.000016*G671^2)</f>
        <v>2.3440212546780855E-2</v>
      </c>
      <c r="O671">
        <f>L671*0.45*0.75</f>
        <v>7.9110717345385381E-3</v>
      </c>
      <c r="Q671">
        <f t="shared" si="338"/>
        <v>4.1137573019600403E-3</v>
      </c>
      <c r="T671">
        <f>(L671*0.45*0.75)*(1+0.2)*0.52*3.67</f>
        <v>1.8116987157832016E-2</v>
      </c>
    </row>
    <row r="672" spans="1:20" hidden="1" x14ac:dyDescent="0.3">
      <c r="A672" s="26">
        <v>2004</v>
      </c>
      <c r="B672">
        <v>10</v>
      </c>
      <c r="C672" t="s">
        <v>211</v>
      </c>
      <c r="D672">
        <v>44</v>
      </c>
      <c r="E672" t="s">
        <v>214</v>
      </c>
      <c r="F672">
        <v>3</v>
      </c>
      <c r="G672">
        <v>8.3000000000000007</v>
      </c>
      <c r="H672">
        <f t="shared" si="317"/>
        <v>8.3000000000000004E-2</v>
      </c>
      <c r="I672">
        <v>4.7</v>
      </c>
      <c r="J672">
        <v>1.9</v>
      </c>
      <c r="K672">
        <f t="shared" si="318"/>
        <v>5.4106206000000007E-3</v>
      </c>
      <c r="L672">
        <f>0.000081*(G672^1.864042*I672^0.850892+0.000027*G672^2)</f>
        <v>1.5616081429196292E-2</v>
      </c>
      <c r="O672">
        <f>L672*0.47*0.75</f>
        <v>5.5046687037916923E-3</v>
      </c>
      <c r="Q672">
        <f>O672*0.521</f>
        <v>2.8679323946754717E-3</v>
      </c>
      <c r="T672">
        <f>(L672*0.47*0.75)*(1+0.2)*0.521*3.67</f>
        <v>1.2630374266150777E-2</v>
      </c>
    </row>
    <row r="673" spans="1:20" hidden="1" x14ac:dyDescent="0.3">
      <c r="A673" s="26">
        <v>2004</v>
      </c>
      <c r="B673">
        <v>10</v>
      </c>
      <c r="C673" t="s">
        <v>211</v>
      </c>
      <c r="D673">
        <v>45</v>
      </c>
      <c r="E673" t="s">
        <v>217</v>
      </c>
      <c r="F673">
        <v>4</v>
      </c>
      <c r="G673">
        <v>23</v>
      </c>
      <c r="H673">
        <f t="shared" si="317"/>
        <v>0.23</v>
      </c>
      <c r="I673">
        <v>8.6</v>
      </c>
      <c r="J673">
        <v>3.1</v>
      </c>
      <c r="K673">
        <f t="shared" si="318"/>
        <v>4.154766E-2</v>
      </c>
      <c r="L673">
        <f>0.000059*(G673^1.965295*I673^0.892133+0.000019*G673^2)</f>
        <v>0.1908741759887497</v>
      </c>
      <c r="O673">
        <f>L673*0.47*0.75</f>
        <v>6.728314703603426E-2</v>
      </c>
      <c r="Q673">
        <f t="shared" si="338"/>
        <v>3.4987236458737817E-2</v>
      </c>
      <c r="T673">
        <f>(L673*0.47*0.75)*(1+0.2)*0.52*3.67</f>
        <v>0.15408378936428133</v>
      </c>
    </row>
    <row r="674" spans="1:20" hidden="1" x14ac:dyDescent="0.3">
      <c r="A674" s="26">
        <v>2004</v>
      </c>
      <c r="B674">
        <v>10</v>
      </c>
      <c r="C674" t="s">
        <v>211</v>
      </c>
      <c r="D674">
        <v>46</v>
      </c>
      <c r="E674" t="s">
        <v>216</v>
      </c>
      <c r="F674">
        <v>4</v>
      </c>
      <c r="G674">
        <v>16</v>
      </c>
      <c r="H674">
        <f t="shared" si="317"/>
        <v>0.16</v>
      </c>
      <c r="I674">
        <v>7</v>
      </c>
      <c r="J674">
        <v>3</v>
      </c>
      <c r="K674">
        <f t="shared" si="318"/>
        <v>2.0106240000000001E-2</v>
      </c>
      <c r="L674">
        <f>0.000086*(G674^1.882935*I674^0.813269+0.000016*G674^2)</f>
        <v>7.7459042411301457E-2</v>
      </c>
      <c r="O674">
        <f t="shared" ref="O674:O680" si="339">L674*0.45*0.75</f>
        <v>2.6142426813814242E-2</v>
      </c>
      <c r="Q674">
        <f t="shared" si="338"/>
        <v>1.3594061943183406E-2</v>
      </c>
      <c r="T674">
        <f t="shared" ref="T674:T680" si="340">(L674*0.45*0.75)*(1+0.2)*0.52*3.67</f>
        <v>5.9868248797779716E-2</v>
      </c>
    </row>
    <row r="675" spans="1:20" hidden="1" x14ac:dyDescent="0.3">
      <c r="A675" s="26">
        <v>2004</v>
      </c>
      <c r="B675">
        <v>10</v>
      </c>
      <c r="C675" t="s">
        <v>211</v>
      </c>
      <c r="D675">
        <v>47</v>
      </c>
      <c r="E675" t="s">
        <v>214</v>
      </c>
      <c r="F675">
        <v>3</v>
      </c>
      <c r="G675">
        <v>19.100000000000001</v>
      </c>
      <c r="H675">
        <f t="shared" si="317"/>
        <v>0.191</v>
      </c>
      <c r="I675">
        <v>5</v>
      </c>
      <c r="J675">
        <v>0.5</v>
      </c>
      <c r="K675">
        <f t="shared" si="318"/>
        <v>2.8652177399999999E-2</v>
      </c>
      <c r="L675">
        <f t="shared" ref="L675:L677" si="341">0.000081*(G675^1.864042*I675^0.850892+0.000027*G675^2)</f>
        <v>7.7828284154272828E-2</v>
      </c>
      <c r="O675">
        <f t="shared" ref="O675:O677" si="342">L675*0.47*0.75</f>
        <v>2.7434470164381171E-2</v>
      </c>
      <c r="Q675">
        <f t="shared" ref="Q675:Q677" si="343">O675*0.521</f>
        <v>1.429335895564259E-2</v>
      </c>
      <c r="T675">
        <f t="shared" ref="T675:T677" si="344">(L675*0.47*0.75)*(1+0.2)*0.521*3.67</f>
        <v>6.2947952840649968E-2</v>
      </c>
    </row>
    <row r="676" spans="1:20" hidden="1" x14ac:dyDescent="0.3">
      <c r="A676" s="26">
        <v>2004</v>
      </c>
      <c r="B676">
        <v>10</v>
      </c>
      <c r="C676" t="s">
        <v>211</v>
      </c>
      <c r="D676">
        <v>48</v>
      </c>
      <c r="E676" t="s">
        <v>214</v>
      </c>
      <c r="F676">
        <v>3</v>
      </c>
      <c r="G676">
        <v>10.5</v>
      </c>
      <c r="H676">
        <f t="shared" si="317"/>
        <v>0.105</v>
      </c>
      <c r="I676">
        <v>4.9000000000000004</v>
      </c>
      <c r="J676">
        <v>1.5</v>
      </c>
      <c r="K676">
        <f t="shared" si="318"/>
        <v>8.659034999999999E-3</v>
      </c>
      <c r="L676">
        <f t="shared" si="341"/>
        <v>2.5079060357860127E-2</v>
      </c>
      <c r="O676">
        <f t="shared" si="342"/>
        <v>8.8403687761456941E-3</v>
      </c>
      <c r="Q676">
        <f t="shared" si="343"/>
        <v>4.6058321323719066E-3</v>
      </c>
      <c r="T676">
        <f t="shared" si="344"/>
        <v>2.0284084710965877E-2</v>
      </c>
    </row>
    <row r="677" spans="1:20" hidden="1" x14ac:dyDescent="0.3">
      <c r="A677" s="26">
        <v>2004</v>
      </c>
      <c r="B677">
        <v>10</v>
      </c>
      <c r="C677" t="s">
        <v>211</v>
      </c>
      <c r="D677">
        <v>49</v>
      </c>
      <c r="E677" t="s">
        <v>214</v>
      </c>
      <c r="F677">
        <v>3</v>
      </c>
      <c r="G677">
        <v>9</v>
      </c>
      <c r="H677">
        <f t="shared" si="317"/>
        <v>0.09</v>
      </c>
      <c r="I677">
        <v>4.4000000000000004</v>
      </c>
      <c r="J677">
        <v>2</v>
      </c>
      <c r="K677">
        <f t="shared" si="318"/>
        <v>6.3617399999999994E-3</v>
      </c>
      <c r="L677">
        <f t="shared" si="341"/>
        <v>1.7169053362703812E-2</v>
      </c>
      <c r="O677">
        <f t="shared" si="342"/>
        <v>6.0520913103530929E-3</v>
      </c>
      <c r="Q677">
        <f t="shared" si="343"/>
        <v>3.1531395726939614E-3</v>
      </c>
      <c r="T677">
        <f t="shared" si="344"/>
        <v>1.3886426678144206E-2</v>
      </c>
    </row>
    <row r="678" spans="1:20" hidden="1" x14ac:dyDescent="0.3">
      <c r="A678" s="26">
        <v>2004</v>
      </c>
      <c r="B678">
        <v>10</v>
      </c>
      <c r="C678" t="s">
        <v>211</v>
      </c>
      <c r="D678">
        <v>50</v>
      </c>
      <c r="E678" t="s">
        <v>216</v>
      </c>
      <c r="F678">
        <v>3</v>
      </c>
      <c r="G678">
        <v>10</v>
      </c>
      <c r="H678">
        <f t="shared" si="317"/>
        <v>0.1</v>
      </c>
      <c r="I678">
        <v>4.7</v>
      </c>
      <c r="J678">
        <v>1.9</v>
      </c>
      <c r="K678">
        <f t="shared" si="318"/>
        <v>7.8540000000000016E-3</v>
      </c>
      <c r="L678">
        <f t="shared" ref="L678:L680" si="345">0.000086*(G678^1.882935*I678^0.813269+0.000016*G678^2)</f>
        <v>2.3122372243152882E-2</v>
      </c>
      <c r="O678">
        <f t="shared" si="339"/>
        <v>7.8038006320640986E-3</v>
      </c>
      <c r="Q678">
        <f t="shared" ref="Q678:Q680" si="346">O678*0.52</f>
        <v>4.0579763286733312E-3</v>
      </c>
      <c r="T678">
        <f t="shared" si="340"/>
        <v>1.7871327751477348E-2</v>
      </c>
    </row>
    <row r="679" spans="1:20" hidden="1" x14ac:dyDescent="0.3">
      <c r="A679" s="26">
        <v>2004</v>
      </c>
      <c r="B679">
        <v>10</v>
      </c>
      <c r="C679" t="s">
        <v>211</v>
      </c>
      <c r="D679">
        <v>51</v>
      </c>
      <c r="E679" t="s">
        <v>216</v>
      </c>
      <c r="F679">
        <v>5</v>
      </c>
      <c r="G679">
        <v>10</v>
      </c>
      <c r="H679">
        <f t="shared" si="317"/>
        <v>0.1</v>
      </c>
      <c r="I679">
        <v>5.8</v>
      </c>
      <c r="J679">
        <v>2.1</v>
      </c>
      <c r="K679">
        <f t="shared" si="318"/>
        <v>7.8540000000000016E-3</v>
      </c>
      <c r="L679">
        <f t="shared" si="345"/>
        <v>2.7435188617818899E-2</v>
      </c>
      <c r="O679">
        <f t="shared" si="339"/>
        <v>9.2593761585138788E-3</v>
      </c>
      <c r="Q679">
        <f t="shared" si="346"/>
        <v>4.8148756024272172E-3</v>
      </c>
      <c r="T679">
        <f t="shared" si="340"/>
        <v>2.1204712153089462E-2</v>
      </c>
    </row>
    <row r="680" spans="1:20" hidden="1" x14ac:dyDescent="0.3">
      <c r="A680" s="26">
        <v>2004</v>
      </c>
      <c r="B680">
        <v>10</v>
      </c>
      <c r="C680" t="s">
        <v>211</v>
      </c>
      <c r="D680">
        <v>52</v>
      </c>
      <c r="E680" t="s">
        <v>216</v>
      </c>
      <c r="F680">
        <v>4</v>
      </c>
      <c r="G680">
        <v>10.7</v>
      </c>
      <c r="H680">
        <f t="shared" si="317"/>
        <v>0.107</v>
      </c>
      <c r="I680">
        <v>4.0999999999999996</v>
      </c>
      <c r="J680">
        <v>2</v>
      </c>
      <c r="K680">
        <f t="shared" si="318"/>
        <v>8.9920445999999987E-3</v>
      </c>
      <c r="L680">
        <f t="shared" si="345"/>
        <v>2.3502941526866931E-2</v>
      </c>
      <c r="O680">
        <f t="shared" si="339"/>
        <v>7.9322427653175896E-3</v>
      </c>
      <c r="Q680">
        <f t="shared" si="346"/>
        <v>4.1247662379651469E-3</v>
      </c>
      <c r="T680">
        <f t="shared" si="340"/>
        <v>1.8165470511998506E-2</v>
      </c>
    </row>
    <row r="681" spans="1:20" hidden="1" x14ac:dyDescent="0.3">
      <c r="A681" s="26">
        <v>2004</v>
      </c>
      <c r="B681">
        <v>10</v>
      </c>
      <c r="C681" t="s">
        <v>211</v>
      </c>
      <c r="D681">
        <v>53</v>
      </c>
      <c r="E681" t="s">
        <v>214</v>
      </c>
      <c r="F681">
        <v>3</v>
      </c>
      <c r="G681">
        <v>10</v>
      </c>
      <c r="H681">
        <f t="shared" si="317"/>
        <v>0.1</v>
      </c>
      <c r="I681">
        <v>4.5</v>
      </c>
      <c r="J681">
        <v>1</v>
      </c>
      <c r="K681">
        <f t="shared" si="318"/>
        <v>7.8540000000000016E-3</v>
      </c>
      <c r="L681">
        <f>0.000081*(G681^1.864042*I681^0.850892+0.000027*G681^2)</f>
        <v>2.129829218482223E-2</v>
      </c>
      <c r="O681">
        <f>L681*0.47*0.75</f>
        <v>7.507647995149835E-3</v>
      </c>
      <c r="Q681">
        <f>O681*0.521</f>
        <v>3.9114846054730638E-3</v>
      </c>
      <c r="T681">
        <f>(L681*0.47*0.75)*(1+0.2)*0.521*3.67</f>
        <v>1.7226178202503373E-2</v>
      </c>
    </row>
    <row r="682" spans="1:20" hidden="1" x14ac:dyDescent="0.3">
      <c r="A682" s="26">
        <v>2004</v>
      </c>
      <c r="B682">
        <v>10</v>
      </c>
      <c r="C682" t="s">
        <v>211</v>
      </c>
      <c r="D682">
        <v>54</v>
      </c>
      <c r="E682" t="s">
        <v>218</v>
      </c>
      <c r="F682">
        <v>4</v>
      </c>
      <c r="G682">
        <v>21.4</v>
      </c>
      <c r="H682">
        <f t="shared" si="317"/>
        <v>0.214</v>
      </c>
      <c r="I682">
        <v>8.1999999999999993</v>
      </c>
      <c r="J682">
        <v>3</v>
      </c>
      <c r="K682">
        <f t="shared" si="318"/>
        <v>3.5968178399999995E-2</v>
      </c>
      <c r="L682">
        <f>0.000057*(G682^1.897696*I682^1.002687+0.000031*G682^2)</f>
        <v>0.15735018410485391</v>
      </c>
      <c r="O682">
        <f>L682*0.43*0.75</f>
        <v>5.0745434373815387E-2</v>
      </c>
      <c r="Q682">
        <f>O682*0.52</f>
        <v>2.6387625874384001E-2</v>
      </c>
      <c r="T682">
        <f>(L682*0.43*0.75)*(1+0.2)*0.52*3.67</f>
        <v>0.11621110435078713</v>
      </c>
    </row>
    <row r="683" spans="1:20" hidden="1" x14ac:dyDescent="0.3">
      <c r="A683" s="26">
        <v>2004</v>
      </c>
      <c r="B683">
        <v>10</v>
      </c>
      <c r="C683" t="s">
        <v>211</v>
      </c>
      <c r="D683">
        <v>55</v>
      </c>
      <c r="E683" t="s">
        <v>214</v>
      </c>
      <c r="F683">
        <v>3</v>
      </c>
      <c r="G683">
        <v>7.5</v>
      </c>
      <c r="H683">
        <f t="shared" si="317"/>
        <v>7.4999999999999997E-2</v>
      </c>
      <c r="I683">
        <v>4.7</v>
      </c>
      <c r="J683">
        <v>2.1</v>
      </c>
      <c r="K683">
        <f t="shared" si="318"/>
        <v>4.4178749999999999E-3</v>
      </c>
      <c r="L683">
        <f>0.000081*(G683^1.864042*I683^0.850892+0.000027*G683^2)</f>
        <v>1.2927745375351244E-2</v>
      </c>
      <c r="O683">
        <f>L683*0.47*0.75</f>
        <v>4.5570302448113137E-3</v>
      </c>
      <c r="Q683">
        <f>O683*0.521</f>
        <v>2.3742127575466943E-3</v>
      </c>
      <c r="T683">
        <f>(L683*0.47*0.75)*(1+0.2)*0.521*3.67</f>
        <v>1.0456032984235641E-2</v>
      </c>
    </row>
    <row r="684" spans="1:20" hidden="1" x14ac:dyDescent="0.3">
      <c r="A684" s="26">
        <v>2004</v>
      </c>
      <c r="B684">
        <v>10</v>
      </c>
      <c r="C684" t="s">
        <v>211</v>
      </c>
      <c r="D684">
        <v>56</v>
      </c>
      <c r="E684" t="s">
        <v>216</v>
      </c>
      <c r="F684">
        <v>4</v>
      </c>
      <c r="G684">
        <v>25</v>
      </c>
      <c r="H684">
        <f t="shared" si="317"/>
        <v>0.25</v>
      </c>
      <c r="I684">
        <v>8.5</v>
      </c>
      <c r="J684">
        <v>2.4</v>
      </c>
      <c r="K684">
        <f t="shared" si="318"/>
        <v>4.9087499999999999E-2</v>
      </c>
      <c r="L684">
        <f t="shared" ref="L684:L686" si="347">0.000086*(G684^1.882935*I684^0.813269+0.000016*G684^2)</f>
        <v>0.21018319949561426</v>
      </c>
      <c r="O684">
        <f t="shared" ref="O684:O690" si="348">L684*0.45*0.75</f>
        <v>7.0936829829769815E-2</v>
      </c>
      <c r="Q684">
        <f t="shared" ref="Q684:Q686" si="349">O684*0.52</f>
        <v>3.6887151511480303E-2</v>
      </c>
      <c r="T684">
        <f t="shared" ref="T684:T690" si="350">(L684*0.45*0.75)*(1+0.2)*0.52*3.67</f>
        <v>0.16245101525655925</v>
      </c>
    </row>
    <row r="685" spans="1:20" hidden="1" x14ac:dyDescent="0.3">
      <c r="A685" s="26">
        <v>2004</v>
      </c>
      <c r="B685">
        <v>10</v>
      </c>
      <c r="C685" t="s">
        <v>211</v>
      </c>
      <c r="D685">
        <v>57</v>
      </c>
      <c r="E685" t="s">
        <v>216</v>
      </c>
      <c r="F685">
        <v>4</v>
      </c>
      <c r="G685">
        <v>9.1999999999999993</v>
      </c>
      <c r="H685">
        <f t="shared" si="317"/>
        <v>9.1999999999999998E-2</v>
      </c>
      <c r="I685">
        <v>5.3</v>
      </c>
      <c r="J685">
        <v>1.8</v>
      </c>
      <c r="K685">
        <f t="shared" si="318"/>
        <v>6.6476255999999992E-3</v>
      </c>
      <c r="L685">
        <f t="shared" si="347"/>
        <v>2.1791228628743275E-2</v>
      </c>
      <c r="O685">
        <f t="shared" si="348"/>
        <v>7.354539662200856E-3</v>
      </c>
      <c r="Q685">
        <f t="shared" si="349"/>
        <v>3.8243606243444452E-3</v>
      </c>
      <c r="T685">
        <f t="shared" si="350"/>
        <v>1.6842484189612934E-2</v>
      </c>
    </row>
    <row r="686" spans="1:20" hidden="1" x14ac:dyDescent="0.3">
      <c r="A686" s="26">
        <v>2004</v>
      </c>
      <c r="B686">
        <v>10</v>
      </c>
      <c r="C686" t="s">
        <v>211</v>
      </c>
      <c r="D686">
        <v>58</v>
      </c>
      <c r="E686" t="s">
        <v>216</v>
      </c>
      <c r="F686">
        <v>5</v>
      </c>
      <c r="G686">
        <v>21.4</v>
      </c>
      <c r="H686">
        <f t="shared" si="317"/>
        <v>0.214</v>
      </c>
      <c r="I686">
        <v>7</v>
      </c>
      <c r="J686">
        <v>2.2999999999999998</v>
      </c>
      <c r="K686">
        <f t="shared" si="318"/>
        <v>3.5968178399999995E-2</v>
      </c>
      <c r="L686">
        <f t="shared" si="347"/>
        <v>0.13392917416134814</v>
      </c>
      <c r="O686">
        <f t="shared" si="348"/>
        <v>4.5201096279454997E-2</v>
      </c>
      <c r="Q686">
        <f t="shared" si="349"/>
        <v>2.3504570065316598E-2</v>
      </c>
      <c r="T686">
        <f t="shared" si="350"/>
        <v>0.10351412656765431</v>
      </c>
    </row>
    <row r="687" spans="1:20" hidden="1" x14ac:dyDescent="0.3">
      <c r="A687" s="26">
        <v>2004</v>
      </c>
      <c r="B687">
        <v>10</v>
      </c>
      <c r="C687" t="s">
        <v>211</v>
      </c>
      <c r="D687">
        <v>59</v>
      </c>
      <c r="E687" t="s">
        <v>214</v>
      </c>
      <c r="F687">
        <v>3</v>
      </c>
      <c r="G687">
        <v>9</v>
      </c>
      <c r="H687">
        <f t="shared" si="317"/>
        <v>0.09</v>
      </c>
      <c r="I687">
        <v>4.9000000000000004</v>
      </c>
      <c r="J687">
        <v>1.7</v>
      </c>
      <c r="K687">
        <f t="shared" si="318"/>
        <v>6.3617399999999994E-3</v>
      </c>
      <c r="L687">
        <f>0.000081*(G687^1.864042*I687^0.850892+0.000027*G687^2)</f>
        <v>1.8815663885754258E-2</v>
      </c>
      <c r="O687">
        <f>L687*0.47*0.75</f>
        <v>6.6325215197283755E-3</v>
      </c>
      <c r="Q687">
        <f>O687*0.521</f>
        <v>3.455543711778484E-3</v>
      </c>
      <c r="T687">
        <f>(L687*0.47*0.75)*(1+0.2)*0.521*3.67</f>
        <v>1.5218214506672443E-2</v>
      </c>
    </row>
    <row r="688" spans="1:20" hidden="1" x14ac:dyDescent="0.3">
      <c r="A688" s="26">
        <v>2004</v>
      </c>
      <c r="B688">
        <v>10</v>
      </c>
      <c r="C688" t="s">
        <v>211</v>
      </c>
      <c r="D688">
        <v>60</v>
      </c>
      <c r="E688" t="s">
        <v>216</v>
      </c>
      <c r="F688">
        <v>5</v>
      </c>
      <c r="G688">
        <v>8</v>
      </c>
      <c r="H688">
        <f t="shared" si="317"/>
        <v>0.08</v>
      </c>
      <c r="I688">
        <v>5.7</v>
      </c>
      <c r="J688">
        <v>2.2000000000000002</v>
      </c>
      <c r="K688">
        <f t="shared" si="318"/>
        <v>5.0265600000000002E-3</v>
      </c>
      <c r="L688">
        <f>0.000086*(G688^1.882935*I688^0.813269+0.000016*G688^2)</f>
        <v>1.7770102634234838E-2</v>
      </c>
      <c r="O688">
        <f t="shared" si="348"/>
        <v>5.9974096390542578E-3</v>
      </c>
      <c r="Q688">
        <f t="shared" ref="Q688:Q693" si="351">O688*0.52</f>
        <v>3.1186530123082142E-3</v>
      </c>
      <c r="T688">
        <f t="shared" si="350"/>
        <v>1.3734547866205375E-2</v>
      </c>
    </row>
    <row r="689" spans="1:24" hidden="1" x14ac:dyDescent="0.3">
      <c r="A689" s="26">
        <v>2004</v>
      </c>
      <c r="B689">
        <v>10</v>
      </c>
      <c r="C689" t="s">
        <v>211</v>
      </c>
      <c r="D689">
        <v>61</v>
      </c>
      <c r="E689" t="s">
        <v>214</v>
      </c>
      <c r="F689">
        <v>3</v>
      </c>
      <c r="G689">
        <v>12.5</v>
      </c>
      <c r="H689">
        <f t="shared" si="317"/>
        <v>0.125</v>
      </c>
      <c r="I689">
        <v>5</v>
      </c>
      <c r="J689">
        <v>1</v>
      </c>
      <c r="K689">
        <f t="shared" si="318"/>
        <v>1.2271875E-2</v>
      </c>
      <c r="L689">
        <f>0.000081*(G689^1.864042*I689^0.850892+0.000027*G689^2)</f>
        <v>3.5312099618969972E-2</v>
      </c>
      <c r="O689">
        <f>L689*0.47*0.75</f>
        <v>1.2447515115686914E-2</v>
      </c>
      <c r="Q689">
        <f>O689*0.521</f>
        <v>6.4851553752728825E-3</v>
      </c>
      <c r="T689">
        <f>(L689*0.47*0.75)*(1+0.2)*0.521*3.67</f>
        <v>2.8560624272701771E-2</v>
      </c>
    </row>
    <row r="690" spans="1:24" hidden="1" x14ac:dyDescent="0.3">
      <c r="A690" s="26">
        <v>2004</v>
      </c>
      <c r="B690">
        <v>10</v>
      </c>
      <c r="C690" t="s">
        <v>211</v>
      </c>
      <c r="D690">
        <v>62</v>
      </c>
      <c r="E690" t="s">
        <v>216</v>
      </c>
      <c r="F690">
        <v>4</v>
      </c>
      <c r="G690">
        <v>18.3</v>
      </c>
      <c r="H690">
        <f t="shared" si="317"/>
        <v>0.183</v>
      </c>
      <c r="I690">
        <v>7.9</v>
      </c>
      <c r="J690">
        <v>1.8</v>
      </c>
      <c r="K690">
        <f t="shared" si="318"/>
        <v>2.6302260599999999E-2</v>
      </c>
      <c r="L690">
        <f>0.000086*(G690^1.882935*I690^0.813269+0.000016*G690^2)</f>
        <v>0.11005908532007651</v>
      </c>
      <c r="O690">
        <f t="shared" si="348"/>
        <v>3.714494129552582E-2</v>
      </c>
      <c r="Q690">
        <f t="shared" si="351"/>
        <v>1.9315369473673426E-2</v>
      </c>
      <c r="T690">
        <f t="shared" si="350"/>
        <v>8.5064887162057776E-2</v>
      </c>
    </row>
    <row r="691" spans="1:24" hidden="1" x14ac:dyDescent="0.3">
      <c r="A691" s="26">
        <v>2004</v>
      </c>
      <c r="B691">
        <v>10</v>
      </c>
      <c r="C691" t="s">
        <v>211</v>
      </c>
      <c r="D691">
        <v>63</v>
      </c>
      <c r="E691" t="s">
        <v>214</v>
      </c>
      <c r="F691">
        <v>3</v>
      </c>
      <c r="G691">
        <v>8</v>
      </c>
      <c r="H691">
        <f t="shared" si="317"/>
        <v>0.08</v>
      </c>
      <c r="I691">
        <v>4.7</v>
      </c>
      <c r="J691">
        <v>2.1</v>
      </c>
      <c r="K691">
        <f t="shared" si="318"/>
        <v>5.0265600000000002E-3</v>
      </c>
      <c r="L691">
        <f>0.000081*(G691^1.864042*I691^0.850892+0.000027*G691^2)</f>
        <v>1.4580403540509363E-2</v>
      </c>
      <c r="O691">
        <f>L691*0.47*0.75</f>
        <v>5.1395922480295501E-3</v>
      </c>
      <c r="Q691">
        <f>O691*0.521</f>
        <v>2.6777275612233959E-3</v>
      </c>
      <c r="T691">
        <f>(L691*0.47*0.75)*(1+0.2)*0.521*3.67</f>
        <v>1.1792712179627836E-2</v>
      </c>
    </row>
    <row r="692" spans="1:24" hidden="1" x14ac:dyDescent="0.3">
      <c r="A692" s="26">
        <v>2004</v>
      </c>
      <c r="B692">
        <v>10</v>
      </c>
      <c r="C692" t="s">
        <v>211</v>
      </c>
      <c r="D692">
        <v>64</v>
      </c>
      <c r="E692" t="s">
        <v>212</v>
      </c>
      <c r="F692">
        <v>4</v>
      </c>
      <c r="G692">
        <v>28.5</v>
      </c>
      <c r="H692">
        <f t="shared" si="317"/>
        <v>0.28499999999999998</v>
      </c>
      <c r="I692">
        <v>11.4</v>
      </c>
      <c r="J692">
        <v>6.3</v>
      </c>
      <c r="K692">
        <f t="shared" si="318"/>
        <v>6.3794114999999998E-2</v>
      </c>
      <c r="L692">
        <f>0.000062*(G692^1.947206*I692^0.894551+0.000039*G692^2)</f>
        <v>0.37216190283186218</v>
      </c>
      <c r="O692">
        <f>L692*0.47*0.75</f>
        <v>0.13118707074823141</v>
      </c>
      <c r="Q692">
        <f t="shared" si="351"/>
        <v>6.8217276789080336E-2</v>
      </c>
      <c r="T692">
        <f>(L692*0.47*0.75)*(1+0.2)*0.52*3.67</f>
        <v>0.3004288869791098</v>
      </c>
    </row>
    <row r="693" spans="1:24" hidden="1" x14ac:dyDescent="0.3">
      <c r="A693" s="26">
        <v>2004</v>
      </c>
      <c r="B693">
        <v>10</v>
      </c>
      <c r="C693" t="s">
        <v>211</v>
      </c>
      <c r="D693">
        <v>65</v>
      </c>
      <c r="E693" t="s">
        <v>216</v>
      </c>
      <c r="F693">
        <v>4</v>
      </c>
      <c r="G693">
        <v>24.5</v>
      </c>
      <c r="H693">
        <f t="shared" ref="H693:H754" si="352">G693/100</f>
        <v>0.245</v>
      </c>
      <c r="I693">
        <v>10.8</v>
      </c>
      <c r="J693">
        <v>3</v>
      </c>
      <c r="K693">
        <f t="shared" ref="K693:K754" si="353">0.7854*H693^2</f>
        <v>4.7143634999999996E-2</v>
      </c>
      <c r="L693">
        <f>0.000086*(G693^1.882935*I693^0.813269+0.000016*G693^2)</f>
        <v>0.24584470311779019</v>
      </c>
      <c r="O693">
        <f>L693*0.45*0.75</f>
        <v>8.2972587302254194E-2</v>
      </c>
      <c r="Q693">
        <f t="shared" si="351"/>
        <v>4.3145745397172183E-2</v>
      </c>
      <c r="T693">
        <f>(L693*0.45*0.75)*(1+0.2)*0.52*3.67</f>
        <v>0.19001386272914628</v>
      </c>
    </row>
    <row r="694" spans="1:24" hidden="1" x14ac:dyDescent="0.3">
      <c r="A694" s="26">
        <v>2004</v>
      </c>
      <c r="B694">
        <v>10</v>
      </c>
      <c r="C694" t="s">
        <v>211</v>
      </c>
      <c r="D694">
        <v>66</v>
      </c>
      <c r="E694" t="s">
        <v>214</v>
      </c>
      <c r="F694">
        <v>3</v>
      </c>
      <c r="G694">
        <v>7.7</v>
      </c>
      <c r="H694">
        <f t="shared" si="352"/>
        <v>7.6999999999999999E-2</v>
      </c>
      <c r="I694">
        <v>5.2</v>
      </c>
      <c r="J694">
        <v>1.9</v>
      </c>
      <c r="K694">
        <f t="shared" si="353"/>
        <v>4.6566365999999998E-3</v>
      </c>
      <c r="L694">
        <f t="shared" ref="L694:L695" si="354">0.000081*(G694^1.864042*I694^0.850892+0.000027*G694^2)</f>
        <v>1.4797429718827609E-2</v>
      </c>
      <c r="O694">
        <f t="shared" ref="O694:O695" si="355">L694*0.47*0.75</f>
        <v>5.2160939758867323E-3</v>
      </c>
      <c r="Q694">
        <f t="shared" ref="Q694:Q695" si="356">O694*0.521</f>
        <v>2.7175849614369876E-3</v>
      </c>
      <c r="T694">
        <f t="shared" ref="T694:T695" si="357">(L694*0.47*0.75)*(1+0.2)*0.521*3.67</f>
        <v>1.1968244170168492E-2</v>
      </c>
    </row>
    <row r="695" spans="1:24" hidden="1" x14ac:dyDescent="0.3">
      <c r="A695" s="26">
        <v>2004</v>
      </c>
      <c r="B695">
        <v>10</v>
      </c>
      <c r="C695" t="s">
        <v>211</v>
      </c>
      <c r="D695">
        <v>67</v>
      </c>
      <c r="E695" t="s">
        <v>214</v>
      </c>
      <c r="F695">
        <v>3</v>
      </c>
      <c r="G695">
        <v>7.5</v>
      </c>
      <c r="H695">
        <f t="shared" si="352"/>
        <v>7.4999999999999997E-2</v>
      </c>
      <c r="I695">
        <v>4.8</v>
      </c>
      <c r="J695">
        <v>1.7</v>
      </c>
      <c r="K695">
        <f t="shared" si="353"/>
        <v>4.4178749999999999E-3</v>
      </c>
      <c r="L695">
        <f t="shared" si="354"/>
        <v>1.3161419890580887E-2</v>
      </c>
      <c r="O695">
        <f t="shared" si="355"/>
        <v>4.6394005114297632E-3</v>
      </c>
      <c r="Q695">
        <f t="shared" si="356"/>
        <v>2.4171276664549067E-3</v>
      </c>
      <c r="T695">
        <f t="shared" si="357"/>
        <v>1.0645030243067408E-2</v>
      </c>
    </row>
    <row r="696" spans="1:24" hidden="1" x14ac:dyDescent="0.3">
      <c r="A696" s="26">
        <v>2004</v>
      </c>
      <c r="B696">
        <v>10</v>
      </c>
      <c r="C696" t="s">
        <v>211</v>
      </c>
      <c r="D696">
        <v>68</v>
      </c>
      <c r="E696" t="s">
        <v>218</v>
      </c>
      <c r="F696">
        <v>4</v>
      </c>
      <c r="G696">
        <v>26.5</v>
      </c>
      <c r="H696">
        <f t="shared" si="352"/>
        <v>0.26500000000000001</v>
      </c>
      <c r="I696">
        <v>8.9</v>
      </c>
      <c r="J696">
        <v>2</v>
      </c>
      <c r="K696">
        <f t="shared" si="353"/>
        <v>5.5154715000000007E-2</v>
      </c>
      <c r="L696">
        <f t="shared" ref="L696:L697" si="358">0.000057*(G696^1.897696*I696^1.002687+0.000031*G696^2)</f>
        <v>0.2562748441608062</v>
      </c>
      <c r="O696">
        <f>L696*0.43*0.75</f>
        <v>8.2648637241860001E-2</v>
      </c>
      <c r="Q696">
        <f t="shared" ref="Q696:Q697" si="359">O696*0.52</f>
        <v>4.2977291365767202E-2</v>
      </c>
      <c r="T696">
        <f>(L696*0.43*0.75)*(1+0.2)*0.52*3.67</f>
        <v>0.18927199117483876</v>
      </c>
    </row>
    <row r="697" spans="1:24" hidden="1" x14ac:dyDescent="0.3">
      <c r="A697" s="26">
        <v>2004</v>
      </c>
      <c r="B697">
        <v>10</v>
      </c>
      <c r="C697" t="s">
        <v>211</v>
      </c>
      <c r="D697">
        <v>69</v>
      </c>
      <c r="E697" t="s">
        <v>218</v>
      </c>
      <c r="F697">
        <v>1</v>
      </c>
      <c r="G697">
        <v>36.5</v>
      </c>
      <c r="H697">
        <f t="shared" si="352"/>
        <v>0.36499999999999999</v>
      </c>
      <c r="I697">
        <v>16.8</v>
      </c>
      <c r="J697">
        <v>6.7</v>
      </c>
      <c r="K697">
        <f t="shared" si="353"/>
        <v>0.10463491499999998</v>
      </c>
      <c r="L697">
        <f t="shared" si="358"/>
        <v>0.88968160718944889</v>
      </c>
      <c r="O697">
        <f>L697*0.43*0.75</f>
        <v>0.28692231831859727</v>
      </c>
      <c r="Q697">
        <f t="shared" si="359"/>
        <v>0.14919960552567058</v>
      </c>
      <c r="T697">
        <f>(L697*0.43*0.75)*(1+0.2)*0.52*3.67</f>
        <v>0.65707506273505334</v>
      </c>
    </row>
    <row r="698" spans="1:24" hidden="1" x14ac:dyDescent="0.3">
      <c r="A698" s="26">
        <v>2004</v>
      </c>
      <c r="B698">
        <v>10</v>
      </c>
      <c r="C698" t="s">
        <v>211</v>
      </c>
      <c r="D698">
        <v>70</v>
      </c>
      <c r="E698" t="s">
        <v>217</v>
      </c>
      <c r="F698">
        <v>1</v>
      </c>
      <c r="G698">
        <v>44.8</v>
      </c>
      <c r="H698">
        <f t="shared" si="352"/>
        <v>0.44799999999999995</v>
      </c>
      <c r="I698">
        <v>19.600000000000001</v>
      </c>
      <c r="J698">
        <v>8.9</v>
      </c>
      <c r="K698">
        <f t="shared" si="353"/>
        <v>0.15763292159999998</v>
      </c>
      <c r="L698">
        <f>0.000059*(G698^1.965295*I698^0.892133+0.000019*G698^2)</f>
        <v>1.4755889150723209</v>
      </c>
      <c r="O698">
        <f>L698*0.47*0.75</f>
        <v>0.52014509256299313</v>
      </c>
      <c r="Q698">
        <f>O698*0.52</f>
        <v>0.27047544813275642</v>
      </c>
      <c r="T698">
        <f>(L698*0.47*0.75)*(1+0.2)*0.52*3.67</f>
        <v>1.1911738735766593</v>
      </c>
      <c r="U698">
        <v>69</v>
      </c>
      <c r="V698">
        <v>76</v>
      </c>
      <c r="W698">
        <v>14</v>
      </c>
      <c r="X698">
        <v>6</v>
      </c>
    </row>
    <row r="699" spans="1:24" hidden="1" x14ac:dyDescent="0.3">
      <c r="A699" s="26">
        <v>2004</v>
      </c>
      <c r="B699">
        <v>10</v>
      </c>
      <c r="C699" t="s">
        <v>211</v>
      </c>
      <c r="D699">
        <v>71</v>
      </c>
      <c r="E699" t="s">
        <v>212</v>
      </c>
      <c r="F699">
        <v>1</v>
      </c>
      <c r="G699">
        <v>46.4</v>
      </c>
      <c r="H699">
        <f t="shared" si="352"/>
        <v>0.46399999999999997</v>
      </c>
      <c r="I699">
        <v>23.8</v>
      </c>
      <c r="J699">
        <v>9.1</v>
      </c>
      <c r="K699">
        <f t="shared" si="353"/>
        <v>0.16909347839999997</v>
      </c>
      <c r="L699">
        <f>0.000062*(G699^1.947206*I699^0.894551+0.000039*G699^2)</f>
        <v>1.8572270960811188</v>
      </c>
      <c r="O699">
        <f>L699*0.47*0.75</f>
        <v>0.65467255136859437</v>
      </c>
      <c r="Q699">
        <f>O699*0.52</f>
        <v>0.3404297267116691</v>
      </c>
      <c r="T699">
        <f>(L699*0.47*0.75)*(1+0.2)*0.52*3.67</f>
        <v>1.4992525164381905</v>
      </c>
    </row>
    <row r="700" spans="1:24" hidden="1" x14ac:dyDescent="0.3">
      <c r="A700" s="26">
        <v>2004</v>
      </c>
      <c r="B700">
        <v>10</v>
      </c>
      <c r="C700" t="s">
        <v>211</v>
      </c>
      <c r="D700">
        <v>72</v>
      </c>
      <c r="E700" t="s">
        <v>216</v>
      </c>
      <c r="F700">
        <v>5</v>
      </c>
      <c r="G700">
        <v>20.7</v>
      </c>
      <c r="H700">
        <f t="shared" si="352"/>
        <v>0.20699999999999999</v>
      </c>
      <c r="I700">
        <v>9</v>
      </c>
      <c r="J700">
        <v>3.3</v>
      </c>
      <c r="K700">
        <f t="shared" si="353"/>
        <v>3.3653604599999998E-2</v>
      </c>
      <c r="L700">
        <f t="shared" ref="L700:L701" si="360">0.000086*(G700^1.882935*I700^0.813269+0.000016*G700^2)</f>
        <v>0.15432723821832919</v>
      </c>
      <c r="O700">
        <f>L700*0.45*0.75</f>
        <v>5.2085442898686107E-2</v>
      </c>
      <c r="Q700">
        <f t="shared" ref="Q700:Q701" si="361">O700*0.52</f>
        <v>2.7084430307316776E-2</v>
      </c>
      <c r="T700">
        <f>(L700*0.45*0.75)*(1+0.2)*0.52*3.67</f>
        <v>0.11927983107342309</v>
      </c>
    </row>
    <row r="701" spans="1:24" hidden="1" x14ac:dyDescent="0.3">
      <c r="A701" s="26">
        <v>2004</v>
      </c>
      <c r="B701">
        <v>10</v>
      </c>
      <c r="C701" t="s">
        <v>211</v>
      </c>
      <c r="D701">
        <v>73</v>
      </c>
      <c r="E701" t="s">
        <v>216</v>
      </c>
      <c r="F701">
        <v>3</v>
      </c>
      <c r="G701">
        <v>18.7</v>
      </c>
      <c r="H701">
        <f t="shared" si="352"/>
        <v>0.187</v>
      </c>
      <c r="I701">
        <v>7.1</v>
      </c>
      <c r="J701">
        <v>2.5</v>
      </c>
      <c r="K701">
        <f t="shared" si="353"/>
        <v>2.74646526E-2</v>
      </c>
      <c r="L701">
        <f t="shared" si="360"/>
        <v>0.10509874763850437</v>
      </c>
      <c r="O701">
        <f>L701*0.45*0.75</f>
        <v>3.5470827327995225E-2</v>
      </c>
      <c r="Q701">
        <f t="shared" si="361"/>
        <v>1.8444830210557518E-2</v>
      </c>
      <c r="T701">
        <f>(L701*0.45*0.75)*(1+0.2)*0.52*3.67</f>
        <v>8.1231032247295304E-2</v>
      </c>
    </row>
    <row r="702" spans="1:24" hidden="1" x14ac:dyDescent="0.3">
      <c r="A702" s="26">
        <v>2004</v>
      </c>
      <c r="B702">
        <v>10</v>
      </c>
      <c r="C702" t="s">
        <v>211</v>
      </c>
      <c r="D702">
        <v>75</v>
      </c>
      <c r="E702" t="s">
        <v>214</v>
      </c>
      <c r="F702">
        <v>3</v>
      </c>
      <c r="G702">
        <v>13</v>
      </c>
      <c r="H702">
        <f t="shared" si="352"/>
        <v>0.13</v>
      </c>
      <c r="I702">
        <v>3.5</v>
      </c>
      <c r="J702">
        <v>1.5</v>
      </c>
      <c r="K702">
        <f t="shared" si="353"/>
        <v>1.3273260000000002E-2</v>
      </c>
      <c r="L702">
        <f t="shared" ref="L702:L703" si="362">0.000081*(G702^1.864042*I702^0.850892+0.000027*G702^2)</f>
        <v>2.8046009897298507E-2</v>
      </c>
      <c r="O702">
        <f t="shared" ref="O702:O703" si="363">L702*0.47*0.75</f>
        <v>9.8862184887977232E-3</v>
      </c>
      <c r="Q702">
        <f t="shared" ref="Q702:Q703" si="364">O702*0.521</f>
        <v>5.1507198326636141E-3</v>
      </c>
      <c r="T702">
        <f t="shared" ref="T702:T703" si="365">(L702*0.47*0.75)*(1+0.2)*0.521*3.67</f>
        <v>2.2683770143050556E-2</v>
      </c>
    </row>
    <row r="703" spans="1:24" hidden="1" x14ac:dyDescent="0.3">
      <c r="A703" s="26">
        <v>2004</v>
      </c>
      <c r="B703">
        <v>10</v>
      </c>
      <c r="C703" t="s">
        <v>211</v>
      </c>
      <c r="D703">
        <v>76</v>
      </c>
      <c r="E703" t="s">
        <v>214</v>
      </c>
      <c r="F703">
        <v>5</v>
      </c>
      <c r="G703">
        <v>10.3</v>
      </c>
      <c r="H703">
        <f t="shared" si="352"/>
        <v>0.10300000000000001</v>
      </c>
      <c r="I703">
        <v>5</v>
      </c>
      <c r="J703">
        <v>2.2999999999999998</v>
      </c>
      <c r="K703">
        <f t="shared" si="353"/>
        <v>8.3323086000000011E-3</v>
      </c>
      <c r="L703">
        <f t="shared" si="362"/>
        <v>2.4615475152964146E-2</v>
      </c>
      <c r="O703">
        <f t="shared" si="363"/>
        <v>8.67695499141986E-3</v>
      </c>
      <c r="Q703">
        <f t="shared" si="364"/>
        <v>4.5206935505297469E-3</v>
      </c>
      <c r="T703">
        <f t="shared" si="365"/>
        <v>1.9909134396533006E-2</v>
      </c>
    </row>
    <row r="704" spans="1:24" hidden="1" x14ac:dyDescent="0.3">
      <c r="A704" s="26">
        <v>2004</v>
      </c>
      <c r="B704">
        <v>11</v>
      </c>
      <c r="C704" t="s">
        <v>211</v>
      </c>
      <c r="D704">
        <v>1</v>
      </c>
      <c r="E704" t="s">
        <v>212</v>
      </c>
      <c r="F704">
        <v>3</v>
      </c>
      <c r="G704">
        <v>11</v>
      </c>
      <c r="H704">
        <f t="shared" si="352"/>
        <v>0.11</v>
      </c>
      <c r="I704">
        <v>6.2</v>
      </c>
      <c r="J704">
        <v>1.3</v>
      </c>
      <c r="K704">
        <f t="shared" si="353"/>
        <v>9.503339999999999E-3</v>
      </c>
      <c r="L704">
        <f t="shared" ref="L704" si="366">0.000062*(G704^1.947206*I704^0.894551+0.000039*G704^2)</f>
        <v>3.3809310265080175E-2</v>
      </c>
      <c r="O704">
        <f>L704*0.47*0.75</f>
        <v>1.1917781868440761E-2</v>
      </c>
      <c r="Q704">
        <f>O704*0.52</f>
        <v>6.1972465715891961E-3</v>
      </c>
      <c r="T704">
        <f>(L704*0.47*0.75)*(1+0.2)*0.52*3.67</f>
        <v>2.7292673901278815E-2</v>
      </c>
    </row>
    <row r="705" spans="1:20" hidden="1" x14ac:dyDescent="0.3">
      <c r="A705" s="26">
        <v>2004</v>
      </c>
      <c r="B705">
        <v>11</v>
      </c>
      <c r="C705" t="s">
        <v>211</v>
      </c>
      <c r="D705">
        <v>2</v>
      </c>
      <c r="E705" t="s">
        <v>218</v>
      </c>
      <c r="F705">
        <v>3</v>
      </c>
      <c r="G705">
        <v>15.3</v>
      </c>
      <c r="H705">
        <f t="shared" si="352"/>
        <v>0.153</v>
      </c>
      <c r="I705">
        <v>6.6</v>
      </c>
      <c r="J705">
        <v>2</v>
      </c>
      <c r="K705">
        <f t="shared" si="353"/>
        <v>1.83854286E-2</v>
      </c>
      <c r="L705">
        <f>0.000057*(G705^1.897696*I705^1.002687+0.000031*G705^2)</f>
        <v>6.6958817924974143E-2</v>
      </c>
      <c r="O705">
        <f>L705*0.43*0.75</f>
        <v>2.1594218780804163E-2</v>
      </c>
      <c r="Q705">
        <f>O705*0.52</f>
        <v>1.1228993766018165E-2</v>
      </c>
      <c r="T705">
        <f>(L705*0.43*0.75)*(1+0.2)*0.52*3.67</f>
        <v>4.9452488545543995E-2</v>
      </c>
    </row>
    <row r="706" spans="1:20" hidden="1" x14ac:dyDescent="0.3">
      <c r="A706" s="26">
        <v>2004</v>
      </c>
      <c r="B706">
        <v>11</v>
      </c>
      <c r="C706" t="s">
        <v>211</v>
      </c>
      <c r="D706">
        <v>3</v>
      </c>
      <c r="E706" t="s">
        <v>216</v>
      </c>
      <c r="F706">
        <v>3</v>
      </c>
      <c r="G706">
        <v>19.2</v>
      </c>
      <c r="H706">
        <f t="shared" si="352"/>
        <v>0.192</v>
      </c>
      <c r="I706">
        <v>5.2</v>
      </c>
      <c r="J706">
        <v>1.8</v>
      </c>
      <c r="K706">
        <f t="shared" si="353"/>
        <v>2.8952985600000002E-2</v>
      </c>
      <c r="L706">
        <f>0.000086*(G706^1.882935*I706^0.813269+0.000016*G706^2)</f>
        <v>8.5738749093094049E-2</v>
      </c>
      <c r="O706">
        <f>L706*0.45*0.75</f>
        <v>2.8936827818919243E-2</v>
      </c>
      <c r="Q706">
        <f>O706*0.52</f>
        <v>1.5047150465838008E-2</v>
      </c>
      <c r="T706">
        <f>(L706*0.45*0.75)*(1+0.2)*0.52*3.67</f>
        <v>6.6267650651550575E-2</v>
      </c>
    </row>
    <row r="707" spans="1:20" hidden="1" x14ac:dyDescent="0.3">
      <c r="A707" s="26">
        <v>2004</v>
      </c>
      <c r="B707">
        <v>11</v>
      </c>
      <c r="C707" t="s">
        <v>211</v>
      </c>
      <c r="D707">
        <v>4</v>
      </c>
      <c r="E707" t="s">
        <v>218</v>
      </c>
      <c r="F707">
        <v>3</v>
      </c>
      <c r="G707">
        <v>11.2</v>
      </c>
      <c r="H707">
        <f t="shared" si="352"/>
        <v>0.11199999999999999</v>
      </c>
      <c r="I707">
        <v>5.2</v>
      </c>
      <c r="J707">
        <v>2.2000000000000002</v>
      </c>
      <c r="K707">
        <f t="shared" si="353"/>
        <v>9.8520575999999985E-3</v>
      </c>
      <c r="L707">
        <f>0.000057*(G707^1.897696*I707^1.002687+0.000031*G707^2)</f>
        <v>2.9167704090081951E-2</v>
      </c>
      <c r="O707">
        <f>L707*0.43*0.75</f>
        <v>9.4065845690514301E-3</v>
      </c>
      <c r="Q707">
        <f>O707*0.52</f>
        <v>4.8914239759067441E-3</v>
      </c>
      <c r="T707">
        <f>(L707*0.43*0.75)*(1+0.2)*0.52*3.67</f>
        <v>2.1541831189893296E-2</v>
      </c>
    </row>
    <row r="708" spans="1:20" hidden="1" x14ac:dyDescent="0.3">
      <c r="A708" s="26">
        <v>2004</v>
      </c>
      <c r="B708">
        <v>11</v>
      </c>
      <c r="C708" t="s">
        <v>211</v>
      </c>
      <c r="D708">
        <v>5</v>
      </c>
      <c r="E708" t="s">
        <v>213</v>
      </c>
      <c r="F708">
        <v>3</v>
      </c>
      <c r="G708">
        <v>21.3</v>
      </c>
      <c r="H708">
        <f t="shared" si="352"/>
        <v>0.21299999999999999</v>
      </c>
      <c r="I708">
        <v>6.1</v>
      </c>
      <c r="J708">
        <v>1.3</v>
      </c>
      <c r="K708">
        <f t="shared" si="353"/>
        <v>3.5632812600000001E-2</v>
      </c>
      <c r="L708">
        <f>0.000084*(G708^1.894314*I708^0.808223+0.000031*G708^2)</f>
        <v>0.11895242900629448</v>
      </c>
      <c r="O708">
        <f>L708*0.66*1.07</f>
        <v>8.4004205364245174E-2</v>
      </c>
      <c r="Q708">
        <f>O708*0.531</f>
        <v>4.4606233048414191E-2</v>
      </c>
      <c r="T708">
        <f>(L708*0.66*1.07)*(1+0.2)*0.531*3.67</f>
        <v>0.19644585034521608</v>
      </c>
    </row>
    <row r="709" spans="1:20" s="13" customFormat="1" hidden="1" x14ac:dyDescent="0.3">
      <c r="A709" s="26">
        <v>2004</v>
      </c>
      <c r="B709" s="13">
        <v>11</v>
      </c>
      <c r="C709" s="13" t="s">
        <v>211</v>
      </c>
      <c r="D709" s="13">
        <v>6</v>
      </c>
      <c r="E709" s="13" t="s">
        <v>216</v>
      </c>
      <c r="F709" s="13">
        <v>7</v>
      </c>
      <c r="G709" s="13">
        <v>12.5</v>
      </c>
      <c r="H709">
        <f t="shared" si="352"/>
        <v>0.125</v>
      </c>
      <c r="I709" s="13">
        <v>7</v>
      </c>
      <c r="J709" s="13">
        <v>0</v>
      </c>
      <c r="K709">
        <f t="shared" si="353"/>
        <v>1.2271875E-2</v>
      </c>
      <c r="L709">
        <f>0.000086*(G709^1.882935*I709^0.813269+0.000016*G709^2)</f>
        <v>4.866342402837092E-2</v>
      </c>
      <c r="M709"/>
      <c r="N709"/>
      <c r="O709">
        <f>L709*0.45*0.75</f>
        <v>1.6423905609575185E-2</v>
      </c>
      <c r="P709"/>
      <c r="Q709">
        <f>O709*0.52</f>
        <v>8.5404309169790967E-3</v>
      </c>
      <c r="R709"/>
      <c r="S709"/>
      <c r="T709">
        <f>(L709*0.45*0.75)*(1+0.2)*0.52*3.67</f>
        <v>3.7612057758375936E-2</v>
      </c>
    </row>
    <row r="710" spans="1:20" hidden="1" x14ac:dyDescent="0.3">
      <c r="A710" s="26">
        <v>2004</v>
      </c>
      <c r="B710">
        <v>11</v>
      </c>
      <c r="C710" t="s">
        <v>211</v>
      </c>
      <c r="D710">
        <v>7</v>
      </c>
      <c r="E710" t="s">
        <v>213</v>
      </c>
      <c r="F710">
        <v>3</v>
      </c>
      <c r="G710">
        <v>20</v>
      </c>
      <c r="H710">
        <f t="shared" si="352"/>
        <v>0.2</v>
      </c>
      <c r="I710">
        <v>8</v>
      </c>
      <c r="J710">
        <v>0.6</v>
      </c>
      <c r="K710">
        <f t="shared" si="353"/>
        <v>3.1416000000000006E-2</v>
      </c>
      <c r="L710">
        <f t="shared" ref="L710:L711" si="367">0.000084*(G710^1.894314*I710^0.808223+0.000031*G710^2)</f>
        <v>0.13144381676386957</v>
      </c>
      <c r="O710">
        <f>L710*0.66*1.07</f>
        <v>9.2825623398644697E-2</v>
      </c>
      <c r="Q710">
        <f t="shared" ref="Q710:Q711" si="368">O710*0.531</f>
        <v>4.9290406024680336E-2</v>
      </c>
      <c r="T710">
        <f>(L710*0.66*1.07)*(1+0.2)*0.531*3.67</f>
        <v>0.21707494813269218</v>
      </c>
    </row>
    <row r="711" spans="1:20" hidden="1" x14ac:dyDescent="0.3">
      <c r="A711" s="26">
        <v>2004</v>
      </c>
      <c r="B711">
        <v>11</v>
      </c>
      <c r="C711" t="s">
        <v>211</v>
      </c>
      <c r="D711">
        <v>8</v>
      </c>
      <c r="E711" t="s">
        <v>213</v>
      </c>
      <c r="F711">
        <v>3</v>
      </c>
      <c r="G711">
        <v>15.3</v>
      </c>
      <c r="H711">
        <f t="shared" si="352"/>
        <v>0.153</v>
      </c>
      <c r="I711">
        <v>5.2</v>
      </c>
      <c r="J711">
        <v>0.7</v>
      </c>
      <c r="K711">
        <f t="shared" si="353"/>
        <v>1.83854286E-2</v>
      </c>
      <c r="L711">
        <f t="shared" si="367"/>
        <v>5.5866563584253452E-2</v>
      </c>
      <c r="O711">
        <f>L711*0.66*1.07</f>
        <v>3.9452967203199789E-2</v>
      </c>
      <c r="Q711">
        <f t="shared" si="368"/>
        <v>2.0949525584899088E-2</v>
      </c>
      <c r="T711">
        <f>(L711*0.66*1.07)*(1+0.2)*0.531*3.67</f>
        <v>9.2261710675895586E-2</v>
      </c>
    </row>
    <row r="712" spans="1:20" hidden="1" x14ac:dyDescent="0.3">
      <c r="A712" s="26">
        <v>2004</v>
      </c>
      <c r="B712">
        <v>11</v>
      </c>
      <c r="C712" t="s">
        <v>211</v>
      </c>
      <c r="D712">
        <v>9</v>
      </c>
      <c r="E712" t="s">
        <v>218</v>
      </c>
      <c r="F712">
        <v>4</v>
      </c>
      <c r="G712">
        <v>13.5</v>
      </c>
      <c r="H712">
        <f t="shared" si="352"/>
        <v>0.13500000000000001</v>
      </c>
      <c r="I712">
        <v>6.5</v>
      </c>
      <c r="J712">
        <v>1.8</v>
      </c>
      <c r="K712">
        <f t="shared" si="353"/>
        <v>1.4313915000000002E-2</v>
      </c>
      <c r="L712">
        <f t="shared" ref="L712:L714" si="369">0.000057*(G712^1.897696*I712^1.002687+0.000031*G712^2)</f>
        <v>5.2000206852288393E-2</v>
      </c>
      <c r="O712">
        <f>L712*0.43*0.75</f>
        <v>1.6770066709863009E-2</v>
      </c>
      <c r="Q712">
        <f t="shared" ref="Q712:Q714" si="370">O712*0.52</f>
        <v>8.7204346891287653E-3</v>
      </c>
      <c r="T712">
        <f>(L712*0.43*0.75)*(1+0.2)*0.52*3.67</f>
        <v>3.8404794370923083E-2</v>
      </c>
    </row>
    <row r="713" spans="1:20" s="13" customFormat="1" hidden="1" x14ac:dyDescent="0.3">
      <c r="A713" s="26">
        <v>2004</v>
      </c>
      <c r="B713" s="13">
        <v>11</v>
      </c>
      <c r="C713" s="13" t="s">
        <v>211</v>
      </c>
      <c r="D713" s="13">
        <v>10</v>
      </c>
      <c r="E713" s="13" t="s">
        <v>218</v>
      </c>
      <c r="F713" s="13">
        <v>7</v>
      </c>
      <c r="G713" s="13">
        <v>36</v>
      </c>
      <c r="H713">
        <f t="shared" si="352"/>
        <v>0.36</v>
      </c>
      <c r="I713" s="13">
        <v>5</v>
      </c>
      <c r="J713" s="13">
        <v>0</v>
      </c>
      <c r="K713">
        <f t="shared" si="353"/>
        <v>0.10178783999999999</v>
      </c>
      <c r="L713">
        <f t="shared" si="369"/>
        <v>0.2571081782339088</v>
      </c>
      <c r="M713"/>
      <c r="N713"/>
      <c r="O713">
        <f>L713*0.43*0.75</f>
        <v>8.2917387480435589E-2</v>
      </c>
      <c r="P713"/>
      <c r="Q713">
        <f t="shared" si="370"/>
        <v>4.3117041489826508E-2</v>
      </c>
      <c r="R713"/>
      <c r="S713"/>
      <c r="T713">
        <f>(L713*0.43*0.75)*(1+0.2)*0.52*3.67</f>
        <v>0.18988745072119592</v>
      </c>
    </row>
    <row r="714" spans="1:20" hidden="1" x14ac:dyDescent="0.3">
      <c r="A714" s="26">
        <v>2004</v>
      </c>
      <c r="B714">
        <v>11</v>
      </c>
      <c r="C714" t="s">
        <v>211</v>
      </c>
      <c r="D714">
        <v>11</v>
      </c>
      <c r="E714" t="s">
        <v>218</v>
      </c>
      <c r="F714">
        <v>3</v>
      </c>
      <c r="G714">
        <v>11.3</v>
      </c>
      <c r="H714">
        <f t="shared" si="352"/>
        <v>0.113</v>
      </c>
      <c r="I714">
        <v>5.2</v>
      </c>
      <c r="J714">
        <v>2.4</v>
      </c>
      <c r="K714">
        <f t="shared" si="353"/>
        <v>1.0028772600000001E-2</v>
      </c>
      <c r="L714">
        <f t="shared" si="369"/>
        <v>2.9663893516928958E-2</v>
      </c>
      <c r="O714">
        <f>L714*0.43*0.75</f>
        <v>9.5666056592095886E-3</v>
      </c>
      <c r="Q714">
        <f t="shared" si="370"/>
        <v>4.9746349427889861E-3</v>
      </c>
      <c r="T714">
        <f>(L714*0.43*0.75)*(1+0.2)*0.52*3.67</f>
        <v>2.1908292288042693E-2</v>
      </c>
    </row>
    <row r="715" spans="1:20" s="13" customFormat="1" hidden="1" x14ac:dyDescent="0.3">
      <c r="A715" s="26">
        <v>2004</v>
      </c>
      <c r="B715" s="13">
        <v>11</v>
      </c>
      <c r="C715" s="13" t="s">
        <v>211</v>
      </c>
      <c r="D715" s="13">
        <v>12</v>
      </c>
      <c r="E715" s="13" t="s">
        <v>213</v>
      </c>
      <c r="F715" s="13">
        <v>7</v>
      </c>
      <c r="G715" s="13">
        <v>15.4</v>
      </c>
      <c r="H715">
        <f t="shared" si="352"/>
        <v>0.154</v>
      </c>
      <c r="I715" s="13">
        <v>4.5999999999999996</v>
      </c>
      <c r="J715" s="13">
        <v>0</v>
      </c>
      <c r="K715">
        <f t="shared" si="353"/>
        <v>1.8626546399999999E-2</v>
      </c>
      <c r="L715">
        <f>0.000084*(G715^1.894314*I715^0.808223+0.000031*G715^2)</f>
        <v>5.1224505162045048E-2</v>
      </c>
      <c r="M715"/>
      <c r="N715"/>
      <c r="O715">
        <f>L715*0.66*1.07</f>
        <v>3.6174745545436218E-2</v>
      </c>
      <c r="P715"/>
      <c r="Q715">
        <f>O715*0.531</f>
        <v>1.9208789884626633E-2</v>
      </c>
      <c r="R715"/>
      <c r="S715"/>
      <c r="T715">
        <f>(L715*0.66*1.07)*(1+0.2)*0.531*3.67</f>
        <v>8.4595510651895689E-2</v>
      </c>
    </row>
    <row r="716" spans="1:20" hidden="1" x14ac:dyDescent="0.3">
      <c r="A716" s="26">
        <v>2004</v>
      </c>
      <c r="B716">
        <v>11</v>
      </c>
      <c r="C716" t="s">
        <v>211</v>
      </c>
      <c r="D716">
        <v>13</v>
      </c>
      <c r="E716" t="s">
        <v>212</v>
      </c>
      <c r="F716">
        <v>1</v>
      </c>
      <c r="G716">
        <v>50.6</v>
      </c>
      <c r="H716">
        <f t="shared" si="352"/>
        <v>0.50600000000000001</v>
      </c>
      <c r="I716">
        <v>18</v>
      </c>
      <c r="J716">
        <v>6</v>
      </c>
      <c r="K716">
        <f t="shared" si="353"/>
        <v>0.20109067439999997</v>
      </c>
      <c r="L716">
        <f>0.000062*(G716^1.947206*I716^0.894551+0.000039*G716^2)</f>
        <v>1.7125002578201587</v>
      </c>
      <c r="O716">
        <f>L716*0.47*0.75</f>
        <v>0.60365634088160591</v>
      </c>
      <c r="Q716">
        <f>O716*0.52</f>
        <v>0.31390129725843507</v>
      </c>
      <c r="T716">
        <f>(L716*0.47*0.75)*(1+0.2)*0.52*3.67</f>
        <v>1.382421313126148</v>
      </c>
    </row>
    <row r="717" spans="1:20" hidden="1" x14ac:dyDescent="0.3">
      <c r="A717" s="26">
        <v>2004</v>
      </c>
      <c r="B717">
        <v>11</v>
      </c>
      <c r="C717" t="s">
        <v>211</v>
      </c>
      <c r="D717">
        <v>14</v>
      </c>
      <c r="E717" t="s">
        <v>216</v>
      </c>
      <c r="F717">
        <v>3</v>
      </c>
      <c r="G717">
        <v>11.3</v>
      </c>
      <c r="H717">
        <f t="shared" si="352"/>
        <v>0.113</v>
      </c>
      <c r="I717">
        <v>5.2</v>
      </c>
      <c r="J717">
        <v>1.5</v>
      </c>
      <c r="K717">
        <f t="shared" si="353"/>
        <v>1.0028772600000001E-2</v>
      </c>
      <c r="L717">
        <f>0.000086*(G717^1.882935*I717^0.813269+0.000016*G717^2)</f>
        <v>3.1599662799736437E-2</v>
      </c>
      <c r="O717">
        <f>L717*0.45*0.75</f>
        <v>1.0664886194911048E-2</v>
      </c>
      <c r="Q717">
        <f>O717*0.52</f>
        <v>5.545740821353745E-3</v>
      </c>
      <c r="T717">
        <f>(L717*0.45*0.75)*(1+0.2)*0.52*3.67</f>
        <v>2.4423442577241893E-2</v>
      </c>
    </row>
    <row r="718" spans="1:20" hidden="1" x14ac:dyDescent="0.3">
      <c r="A718" s="26">
        <v>2004</v>
      </c>
      <c r="B718">
        <v>11</v>
      </c>
      <c r="C718" t="s">
        <v>211</v>
      </c>
      <c r="D718">
        <v>15</v>
      </c>
      <c r="E718" t="s">
        <v>213</v>
      </c>
      <c r="F718">
        <v>3</v>
      </c>
      <c r="G718">
        <v>20.2</v>
      </c>
      <c r="H718">
        <f t="shared" si="352"/>
        <v>0.20199999999999999</v>
      </c>
      <c r="I718">
        <v>6.2</v>
      </c>
      <c r="J718">
        <v>1.8</v>
      </c>
      <c r="K718">
        <f t="shared" si="353"/>
        <v>3.2047461599999993E-2</v>
      </c>
      <c r="L718">
        <f>0.000084*(G718^1.894314*I718^0.808223+0.000031*G718^2)</f>
        <v>0.10900792726563044</v>
      </c>
      <c r="O718">
        <f>L718*0.66*1.07</f>
        <v>7.6981398234988216E-2</v>
      </c>
      <c r="Q718">
        <f>O718*0.531</f>
        <v>4.0877122462778748E-2</v>
      </c>
      <c r="T718">
        <f>(L718*0.66*1.07)*(1+0.2)*0.531*3.67</f>
        <v>0.18002284732607757</v>
      </c>
    </row>
    <row r="719" spans="1:20" hidden="1" x14ac:dyDescent="0.3">
      <c r="A719" s="26">
        <v>2004</v>
      </c>
      <c r="B719">
        <v>11</v>
      </c>
      <c r="C719" t="s">
        <v>211</v>
      </c>
      <c r="D719">
        <v>16</v>
      </c>
      <c r="E719" t="s">
        <v>216</v>
      </c>
      <c r="F719">
        <v>3</v>
      </c>
      <c r="G719">
        <v>15.4</v>
      </c>
      <c r="H719">
        <f t="shared" si="352"/>
        <v>0.154</v>
      </c>
      <c r="I719">
        <v>6</v>
      </c>
      <c r="J719">
        <v>2</v>
      </c>
      <c r="K719">
        <f t="shared" si="353"/>
        <v>1.8626546399999999E-2</v>
      </c>
      <c r="L719">
        <f>0.000086*(G719^1.882935*I719^0.813269+0.000016*G719^2)</f>
        <v>6.3587433696525406E-2</v>
      </c>
      <c r="O719">
        <f>L719*0.45*0.75</f>
        <v>2.1460758872577326E-2</v>
      </c>
      <c r="Q719">
        <f>O719*0.52</f>
        <v>1.115959461374021E-2</v>
      </c>
      <c r="T719">
        <f>(L719*0.45*0.75)*(1+0.2)*0.52*3.67</f>
        <v>4.9146854678911875E-2</v>
      </c>
    </row>
    <row r="720" spans="1:20" hidden="1" x14ac:dyDescent="0.3">
      <c r="A720" s="26">
        <v>2004</v>
      </c>
      <c r="B720">
        <v>11</v>
      </c>
      <c r="C720" t="s">
        <v>211</v>
      </c>
      <c r="D720">
        <v>17</v>
      </c>
      <c r="E720" t="s">
        <v>213</v>
      </c>
      <c r="F720">
        <v>3</v>
      </c>
      <c r="G720">
        <v>19.399999999999999</v>
      </c>
      <c r="H720">
        <f t="shared" si="352"/>
        <v>0.19399999999999998</v>
      </c>
      <c r="I720">
        <v>6.2</v>
      </c>
      <c r="J720">
        <v>1.3</v>
      </c>
      <c r="K720">
        <f t="shared" si="353"/>
        <v>2.9559314399999991E-2</v>
      </c>
      <c r="L720">
        <f>0.000084*(G720^1.894314*I720^0.808223+0.000031*G720^2)</f>
        <v>0.10097492422802887</v>
      </c>
      <c r="O720">
        <f>L720*0.66*1.07</f>
        <v>7.1308491489833994E-2</v>
      </c>
      <c r="Q720">
        <f>O720*0.531</f>
        <v>3.7864808981101852E-2</v>
      </c>
      <c r="T720">
        <f>(L720*0.66*1.07)*(1+0.2)*0.531*3.67</f>
        <v>0.16675661875277256</v>
      </c>
    </row>
    <row r="721" spans="1:20" hidden="1" x14ac:dyDescent="0.3">
      <c r="A721" s="26">
        <v>2004</v>
      </c>
      <c r="B721">
        <v>11</v>
      </c>
      <c r="C721" t="s">
        <v>211</v>
      </c>
      <c r="D721">
        <v>18</v>
      </c>
      <c r="E721" t="s">
        <v>218</v>
      </c>
      <c r="F721">
        <v>3</v>
      </c>
      <c r="G721">
        <v>8.3000000000000007</v>
      </c>
      <c r="H721">
        <f t="shared" si="352"/>
        <v>8.3000000000000004E-2</v>
      </c>
      <c r="I721">
        <v>4.5</v>
      </c>
      <c r="J721">
        <v>1</v>
      </c>
      <c r="K721">
        <f t="shared" si="353"/>
        <v>5.4106206000000007E-3</v>
      </c>
      <c r="L721">
        <f>0.000057*(G721^1.897696*I721^1.002687+0.000031*G721^2)</f>
        <v>1.4288185208617981E-2</v>
      </c>
      <c r="O721">
        <f>L721*0.43*0.75</f>
        <v>4.6079397297792988E-3</v>
      </c>
      <c r="Q721">
        <f>O721*0.52</f>
        <v>2.3961286594852355E-3</v>
      </c>
      <c r="T721">
        <f>(L721*0.43*0.75)*(1+0.2)*0.52*3.67</f>
        <v>1.0552550616372976E-2</v>
      </c>
    </row>
    <row r="722" spans="1:20" hidden="1" x14ac:dyDescent="0.3">
      <c r="A722" s="26">
        <v>2004</v>
      </c>
      <c r="B722">
        <v>11</v>
      </c>
      <c r="C722" t="s">
        <v>211</v>
      </c>
      <c r="D722">
        <v>19</v>
      </c>
      <c r="E722" t="s">
        <v>216</v>
      </c>
      <c r="F722">
        <v>3</v>
      </c>
      <c r="G722">
        <v>14.2</v>
      </c>
      <c r="H722">
        <f t="shared" si="352"/>
        <v>0.14199999999999999</v>
      </c>
      <c r="I722">
        <v>6.2</v>
      </c>
      <c r="J722">
        <v>1.3</v>
      </c>
      <c r="K722">
        <f t="shared" si="353"/>
        <v>1.5836805599999997E-2</v>
      </c>
      <c r="L722">
        <f>0.000086*(G722^1.882935*I722^0.813269+0.000016*G722^2)</f>
        <v>5.6054728259938839E-2</v>
      </c>
      <c r="O722">
        <f>L722*0.45*0.75</f>
        <v>1.8918470787729357E-2</v>
      </c>
      <c r="Q722">
        <f>O722*0.52</f>
        <v>9.8376048096192655E-3</v>
      </c>
      <c r="T722">
        <f>(L722*0.45*0.75)*(1+0.2)*0.52*3.67</f>
        <v>4.3324811581563247E-2</v>
      </c>
    </row>
    <row r="723" spans="1:20" hidden="1" x14ac:dyDescent="0.3">
      <c r="A723" s="26">
        <v>2004</v>
      </c>
      <c r="B723">
        <v>11</v>
      </c>
      <c r="C723" t="s">
        <v>211</v>
      </c>
      <c r="D723">
        <v>20</v>
      </c>
      <c r="E723" t="s">
        <v>218</v>
      </c>
      <c r="F723">
        <v>4</v>
      </c>
      <c r="G723">
        <v>27.2</v>
      </c>
      <c r="H723">
        <f t="shared" si="352"/>
        <v>0.27200000000000002</v>
      </c>
      <c r="I723">
        <v>9.1999999999999993</v>
      </c>
      <c r="J723">
        <v>3.6</v>
      </c>
      <c r="K723">
        <f t="shared" si="353"/>
        <v>5.8107033600000003E-2</v>
      </c>
      <c r="L723">
        <f>0.000057*(G723^1.897696*I723^1.002687+0.000031*G723^2)</f>
        <v>0.27837491109948642</v>
      </c>
      <c r="O723">
        <f>L723*0.43*0.75</f>
        <v>8.9775908829584375E-2</v>
      </c>
      <c r="Q723">
        <f>O723*0.52</f>
        <v>4.6683472591383876E-2</v>
      </c>
      <c r="T723">
        <f>(L723*0.43*0.75)*(1+0.2)*0.52*3.67</f>
        <v>0.20559401329245458</v>
      </c>
    </row>
    <row r="724" spans="1:20" hidden="1" x14ac:dyDescent="0.3">
      <c r="A724" s="26">
        <v>2004</v>
      </c>
      <c r="B724">
        <v>11</v>
      </c>
      <c r="C724" t="s">
        <v>211</v>
      </c>
      <c r="D724">
        <v>21</v>
      </c>
      <c r="E724" t="s">
        <v>212</v>
      </c>
      <c r="F724">
        <v>3</v>
      </c>
      <c r="G724">
        <v>14.2</v>
      </c>
      <c r="H724">
        <f t="shared" si="352"/>
        <v>0.14199999999999999</v>
      </c>
      <c r="I724">
        <v>5.0999999999999996</v>
      </c>
      <c r="J724">
        <v>1.3</v>
      </c>
      <c r="K724">
        <f t="shared" si="353"/>
        <v>1.5836805599999997E-2</v>
      </c>
      <c r="L724">
        <f t="shared" ref="L724:L727" si="371">0.000062*(G724^1.947206*I724^0.894551+0.000039*G724^2)</f>
        <v>4.6676320424212173E-2</v>
      </c>
      <c r="O724">
        <f>L724*0.47*0.75</f>
        <v>1.645340294953479E-2</v>
      </c>
      <c r="Q724">
        <f t="shared" ref="Q724:Q727" si="372">O724*0.52</f>
        <v>8.5557695337580911E-3</v>
      </c>
      <c r="T724">
        <f>(L724*0.47*0.75)*(1+0.2)*0.52*3.67</f>
        <v>3.7679609026670634E-2</v>
      </c>
    </row>
    <row r="725" spans="1:20" hidden="1" x14ac:dyDescent="0.3">
      <c r="A725" s="26">
        <v>2004</v>
      </c>
      <c r="B725">
        <v>11</v>
      </c>
      <c r="C725" t="s">
        <v>211</v>
      </c>
      <c r="D725">
        <v>22</v>
      </c>
      <c r="E725" t="s">
        <v>212</v>
      </c>
      <c r="F725">
        <v>3</v>
      </c>
      <c r="G725">
        <v>11.3</v>
      </c>
      <c r="H725">
        <f t="shared" si="352"/>
        <v>0.113</v>
      </c>
      <c r="I725">
        <v>5.2</v>
      </c>
      <c r="J725">
        <v>1.6</v>
      </c>
      <c r="K725">
        <f t="shared" si="353"/>
        <v>1.0028772600000001E-2</v>
      </c>
      <c r="L725">
        <f t="shared" si="371"/>
        <v>3.0440954441833364E-2</v>
      </c>
      <c r="O725">
        <f>L725*0.47*0.75</f>
        <v>1.073043644074626E-2</v>
      </c>
      <c r="Q725">
        <f t="shared" si="372"/>
        <v>5.5798269491880558E-3</v>
      </c>
      <c r="T725">
        <f>(L725*0.47*0.75)*(1+0.2)*0.52*3.67</f>
        <v>2.4573557884224197E-2</v>
      </c>
    </row>
    <row r="726" spans="1:20" hidden="1" x14ac:dyDescent="0.3">
      <c r="A726" s="26">
        <v>2004</v>
      </c>
      <c r="B726">
        <v>11</v>
      </c>
      <c r="C726" t="s">
        <v>211</v>
      </c>
      <c r="D726">
        <v>23</v>
      </c>
      <c r="E726" t="s">
        <v>212</v>
      </c>
      <c r="F726">
        <v>3</v>
      </c>
      <c r="G726">
        <v>10.5</v>
      </c>
      <c r="H726">
        <f t="shared" si="352"/>
        <v>0.105</v>
      </c>
      <c r="I726">
        <v>6</v>
      </c>
      <c r="J726">
        <v>2</v>
      </c>
      <c r="K726">
        <f t="shared" si="353"/>
        <v>8.659034999999999E-3</v>
      </c>
      <c r="L726">
        <f t="shared" si="371"/>
        <v>2.9988687570389357E-2</v>
      </c>
      <c r="O726">
        <f>L726*0.47*0.75</f>
        <v>1.0571012368562248E-2</v>
      </c>
      <c r="Q726">
        <f t="shared" si="372"/>
        <v>5.4969264316523693E-3</v>
      </c>
      <c r="T726">
        <f>(L726*0.47*0.75)*(1+0.2)*0.52*3.67</f>
        <v>2.420846400499703E-2</v>
      </c>
    </row>
    <row r="727" spans="1:20" hidden="1" x14ac:dyDescent="0.3">
      <c r="A727" s="26">
        <v>2004</v>
      </c>
      <c r="B727">
        <v>11</v>
      </c>
      <c r="C727" t="s">
        <v>211</v>
      </c>
      <c r="D727">
        <v>24</v>
      </c>
      <c r="E727" t="s">
        <v>212</v>
      </c>
      <c r="F727">
        <v>3</v>
      </c>
      <c r="G727">
        <v>10</v>
      </c>
      <c r="H727">
        <f t="shared" si="352"/>
        <v>0.1</v>
      </c>
      <c r="I727">
        <v>8.8000000000000007</v>
      </c>
      <c r="J727">
        <v>2</v>
      </c>
      <c r="K727">
        <f t="shared" si="353"/>
        <v>7.8540000000000016E-3</v>
      </c>
      <c r="L727">
        <f t="shared" si="371"/>
        <v>3.8413894745453668E-2</v>
      </c>
      <c r="O727">
        <f>L727*0.47*0.75</f>
        <v>1.3540897897772415E-2</v>
      </c>
      <c r="Q727">
        <f t="shared" si="372"/>
        <v>7.0412669068416565E-3</v>
      </c>
      <c r="T727">
        <f>(L727*0.47*0.75)*(1+0.2)*0.52*3.67</f>
        <v>3.1009739457730653E-2</v>
      </c>
    </row>
    <row r="728" spans="1:20" hidden="1" x14ac:dyDescent="0.3">
      <c r="A728" s="26">
        <v>2004</v>
      </c>
      <c r="B728">
        <v>11</v>
      </c>
      <c r="C728" t="s">
        <v>211</v>
      </c>
      <c r="D728">
        <v>25</v>
      </c>
      <c r="E728" t="s">
        <v>217</v>
      </c>
      <c r="F728">
        <v>3</v>
      </c>
      <c r="G728">
        <v>21.3</v>
      </c>
      <c r="H728">
        <f t="shared" si="352"/>
        <v>0.21299999999999999</v>
      </c>
      <c r="I728">
        <v>12</v>
      </c>
      <c r="J728">
        <v>5.3</v>
      </c>
      <c r="K728">
        <f t="shared" si="353"/>
        <v>3.5632812600000001E-2</v>
      </c>
      <c r="L728">
        <f>0.000059*(G728^1.965295*I728^0.892133+0.000019*G728^2)</f>
        <v>0.22094491288081336</v>
      </c>
      <c r="O728">
        <f>L728*0.47*0.75</f>
        <v>7.7883081790486697E-2</v>
      </c>
      <c r="Q728">
        <f>O728*0.52</f>
        <v>4.0499202531053081E-2</v>
      </c>
      <c r="T728">
        <f>(L728*0.47*0.75)*(1+0.2)*0.52*3.67</f>
        <v>0.17835848794675777</v>
      </c>
    </row>
    <row r="729" spans="1:20" hidden="1" x14ac:dyDescent="0.3">
      <c r="A729" s="26">
        <v>2004</v>
      </c>
      <c r="B729">
        <v>11</v>
      </c>
      <c r="C729" t="s">
        <v>211</v>
      </c>
      <c r="D729">
        <v>26</v>
      </c>
      <c r="E729" t="s">
        <v>213</v>
      </c>
      <c r="F729">
        <v>3</v>
      </c>
      <c r="G729">
        <v>28.3</v>
      </c>
      <c r="H729">
        <f t="shared" si="352"/>
        <v>0.28300000000000003</v>
      </c>
      <c r="I729">
        <v>9</v>
      </c>
      <c r="J729">
        <v>1.5</v>
      </c>
      <c r="K729">
        <f t="shared" si="353"/>
        <v>6.2901900600000019E-2</v>
      </c>
      <c r="L729">
        <f>0.000084*(G729^1.894314*I729^0.808223+0.000031*G729^2)</f>
        <v>0.27903754705849665</v>
      </c>
      <c r="O729">
        <f>L729*0.66*1.07</f>
        <v>0.19705631573271035</v>
      </c>
      <c r="Q729">
        <f>O729*0.531</f>
        <v>0.1046369036540692</v>
      </c>
      <c r="T729">
        <f>(L729*0.66*1.07)*(1+0.2)*0.531*3.67</f>
        <v>0.46082092369252076</v>
      </c>
    </row>
    <row r="730" spans="1:20" hidden="1" x14ac:dyDescent="0.3">
      <c r="A730" s="26">
        <v>2004</v>
      </c>
      <c r="B730">
        <v>11</v>
      </c>
      <c r="C730" t="s">
        <v>211</v>
      </c>
      <c r="D730">
        <v>27</v>
      </c>
      <c r="E730" t="s">
        <v>212</v>
      </c>
      <c r="F730">
        <v>1</v>
      </c>
      <c r="G730">
        <v>38.799999999999997</v>
      </c>
      <c r="H730">
        <f t="shared" si="352"/>
        <v>0.38799999999999996</v>
      </c>
      <c r="I730">
        <v>20.6</v>
      </c>
      <c r="J730">
        <v>12</v>
      </c>
      <c r="K730">
        <f t="shared" si="353"/>
        <v>0.11823725759999996</v>
      </c>
      <c r="L730">
        <f>0.000062*(G730^1.947206*I730^0.894551+0.000039*G730^2)</f>
        <v>1.152118012599856</v>
      </c>
      <c r="O730">
        <f>L730*0.47*0.75</f>
        <v>0.40612159944144921</v>
      </c>
      <c r="Q730">
        <f>O730*0.52</f>
        <v>0.21118323170955361</v>
      </c>
      <c r="T730">
        <f>(L730*0.47*0.75)*(1+0.2)*0.52*3.67</f>
        <v>0.93005095244887404</v>
      </c>
    </row>
    <row r="731" spans="1:20" hidden="1" x14ac:dyDescent="0.3">
      <c r="A731" s="26">
        <v>2004</v>
      </c>
      <c r="B731">
        <v>11</v>
      </c>
      <c r="C731" t="s">
        <v>211</v>
      </c>
      <c r="D731">
        <v>28</v>
      </c>
      <c r="E731" t="s">
        <v>218</v>
      </c>
      <c r="F731">
        <v>3</v>
      </c>
      <c r="G731">
        <v>12.3</v>
      </c>
      <c r="H731">
        <f t="shared" si="352"/>
        <v>0.12300000000000001</v>
      </c>
      <c r="I731">
        <v>10.6</v>
      </c>
      <c r="J731">
        <v>4.2</v>
      </c>
      <c r="K731">
        <f t="shared" si="353"/>
        <v>1.1882316600000003E-2</v>
      </c>
      <c r="L731">
        <f t="shared" ref="L731:L733" si="373">0.000057*(G731^1.897696*I731^1.002687+0.000031*G731^2)</f>
        <v>7.1161635300515072E-2</v>
      </c>
      <c r="O731">
        <f>L731*0.43*0.75</f>
        <v>2.294962738441611E-2</v>
      </c>
      <c r="Q731">
        <f t="shared" ref="Q731:Q733" si="374">O731*0.52</f>
        <v>1.1933806239896377E-2</v>
      </c>
      <c r="T731">
        <f>(L731*0.43*0.75)*(1+0.2)*0.52*3.67</f>
        <v>5.2556482680503648E-2</v>
      </c>
    </row>
    <row r="732" spans="1:20" hidden="1" x14ac:dyDescent="0.3">
      <c r="A732" s="26">
        <v>2004</v>
      </c>
      <c r="B732">
        <v>11</v>
      </c>
      <c r="C732" t="s">
        <v>211</v>
      </c>
      <c r="D732">
        <v>29</v>
      </c>
      <c r="E732" t="s">
        <v>218</v>
      </c>
      <c r="F732">
        <v>3</v>
      </c>
      <c r="G732">
        <v>15.2</v>
      </c>
      <c r="H732">
        <f t="shared" si="352"/>
        <v>0.152</v>
      </c>
      <c r="I732">
        <v>8</v>
      </c>
      <c r="J732">
        <v>1.8</v>
      </c>
      <c r="K732">
        <f t="shared" si="353"/>
        <v>1.81458816E-2</v>
      </c>
      <c r="L732">
        <f t="shared" si="373"/>
        <v>8.0199840701214609E-2</v>
      </c>
      <c r="O732">
        <f>L732*0.43*0.75</f>
        <v>2.586444862614171E-2</v>
      </c>
      <c r="Q732">
        <f t="shared" si="374"/>
        <v>1.3449513285593689E-2</v>
      </c>
      <c r="T732">
        <f>(L732*0.43*0.75)*(1+0.2)*0.52*3.67</f>
        <v>5.92316565097546E-2</v>
      </c>
    </row>
    <row r="733" spans="1:20" hidden="1" x14ac:dyDescent="0.3">
      <c r="A733" s="26">
        <v>2004</v>
      </c>
      <c r="B733">
        <v>11</v>
      </c>
      <c r="C733" t="s">
        <v>211</v>
      </c>
      <c r="D733">
        <v>30</v>
      </c>
      <c r="E733" t="s">
        <v>218</v>
      </c>
      <c r="F733">
        <v>1</v>
      </c>
      <c r="G733">
        <v>75.599999999999994</v>
      </c>
      <c r="H733">
        <f t="shared" si="352"/>
        <v>0.75599999999999989</v>
      </c>
      <c r="I733">
        <v>20</v>
      </c>
      <c r="J733">
        <v>5.2</v>
      </c>
      <c r="K733">
        <f t="shared" si="353"/>
        <v>0.44888437439999984</v>
      </c>
      <c r="L733">
        <f t="shared" si="373"/>
        <v>4.2195394888191711</v>
      </c>
      <c r="O733">
        <f>L733*0.43*0.75</f>
        <v>1.3608014851441825</v>
      </c>
      <c r="Q733">
        <f t="shared" si="374"/>
        <v>0.70761677227497499</v>
      </c>
      <c r="T733">
        <f>(L733*0.43*0.75)*(1+0.2)*0.52*3.67</f>
        <v>3.1163442650989892</v>
      </c>
    </row>
    <row r="734" spans="1:20" hidden="1" x14ac:dyDescent="0.3">
      <c r="A734" s="26">
        <v>2004</v>
      </c>
      <c r="B734">
        <v>11</v>
      </c>
      <c r="C734" t="s">
        <v>211</v>
      </c>
      <c r="D734">
        <v>31</v>
      </c>
      <c r="E734" t="s">
        <v>216</v>
      </c>
      <c r="F734">
        <v>3</v>
      </c>
      <c r="G734">
        <v>21.3</v>
      </c>
      <c r="H734">
        <f t="shared" si="352"/>
        <v>0.21299999999999999</v>
      </c>
      <c r="I734">
        <v>9.6</v>
      </c>
      <c r="J734">
        <v>1.7</v>
      </c>
      <c r="K734">
        <f t="shared" si="353"/>
        <v>3.5632812600000001E-2</v>
      </c>
      <c r="L734">
        <f>0.000086*(G734^1.882935*I734^0.813269+0.000016*G734^2)</f>
        <v>0.17163396004511747</v>
      </c>
      <c r="O734">
        <f>L734*0.45*0.75</f>
        <v>5.7926461515227144E-2</v>
      </c>
      <c r="Q734">
        <f t="shared" ref="Q734:Q739" si="375">O734*0.52</f>
        <v>3.0121759987918117E-2</v>
      </c>
      <c r="T734">
        <f>(L734*0.45*0.75)*(1+0.2)*0.52*3.67</f>
        <v>0.13265623098679138</v>
      </c>
    </row>
    <row r="735" spans="1:20" hidden="1" x14ac:dyDescent="0.3">
      <c r="A735" s="26">
        <v>2004</v>
      </c>
      <c r="B735">
        <v>11</v>
      </c>
      <c r="C735" t="s">
        <v>211</v>
      </c>
      <c r="D735">
        <v>32</v>
      </c>
      <c r="E735" t="s">
        <v>218</v>
      </c>
      <c r="F735">
        <v>1</v>
      </c>
      <c r="G735">
        <v>32.299999999999997</v>
      </c>
      <c r="H735">
        <f t="shared" si="352"/>
        <v>0.32299999999999995</v>
      </c>
      <c r="I735">
        <v>18.8</v>
      </c>
      <c r="J735">
        <v>13</v>
      </c>
      <c r="K735">
        <f t="shared" si="353"/>
        <v>8.1939996599999967E-2</v>
      </c>
      <c r="L735">
        <f>0.000057*(G735^1.897696*I735^1.002687+0.000031*G735^2)</f>
        <v>0.78970515086657389</v>
      </c>
      <c r="O735">
        <f>L735*0.43*0.75</f>
        <v>0.25467991115447008</v>
      </c>
      <c r="Q735">
        <f t="shared" si="375"/>
        <v>0.13243355380032446</v>
      </c>
      <c r="T735">
        <f>(L735*0.43*0.75)*(1+0.2)*0.52*3.67</f>
        <v>0.58323737093662886</v>
      </c>
    </row>
    <row r="736" spans="1:20" hidden="1" x14ac:dyDescent="0.3">
      <c r="A736" s="26">
        <v>2004</v>
      </c>
      <c r="B736">
        <v>11</v>
      </c>
      <c r="C736" t="s">
        <v>211</v>
      </c>
      <c r="D736">
        <v>33</v>
      </c>
      <c r="E736" t="s">
        <v>214</v>
      </c>
      <c r="F736">
        <v>3</v>
      </c>
      <c r="G736">
        <v>11.2</v>
      </c>
      <c r="H736">
        <f t="shared" si="352"/>
        <v>0.11199999999999999</v>
      </c>
      <c r="I736">
        <v>4.2</v>
      </c>
      <c r="J736">
        <v>1.2</v>
      </c>
      <c r="K736">
        <f t="shared" si="353"/>
        <v>9.8520575999999985E-3</v>
      </c>
      <c r="L736">
        <f>0.000081*(G736^1.864042*I736^0.850892+0.000027*G736^2)</f>
        <v>2.4808135088294839E-2</v>
      </c>
      <c r="O736">
        <f>L736*0.47*0.75</f>
        <v>8.7448676186239298E-3</v>
      </c>
      <c r="Q736">
        <f>O736*0.521</f>
        <v>4.5560760293030678E-3</v>
      </c>
      <c r="T736">
        <f>(L736*0.47*0.75)*(1+0.2)*0.521*3.67</f>
        <v>2.0064958833050706E-2</v>
      </c>
    </row>
    <row r="737" spans="1:20" hidden="1" x14ac:dyDescent="0.3">
      <c r="A737" s="26">
        <v>2004</v>
      </c>
      <c r="B737">
        <v>11</v>
      </c>
      <c r="C737" t="s">
        <v>211</v>
      </c>
      <c r="D737">
        <v>34</v>
      </c>
      <c r="E737" t="s">
        <v>217</v>
      </c>
      <c r="F737">
        <v>1</v>
      </c>
      <c r="G737">
        <v>35.299999999999997</v>
      </c>
      <c r="H737">
        <f t="shared" si="352"/>
        <v>0.35299999999999998</v>
      </c>
      <c r="I737">
        <v>19</v>
      </c>
      <c r="J737">
        <v>6</v>
      </c>
      <c r="K737">
        <f t="shared" si="353"/>
        <v>9.7867908599999984E-2</v>
      </c>
      <c r="L737">
        <f>0.000059*(G737^1.965295*I737^0.892133+0.000019*G737^2)</f>
        <v>0.89847265261859754</v>
      </c>
      <c r="O737">
        <f>L737*0.47*0.75</f>
        <v>0.31671161004805559</v>
      </c>
      <c r="Q737">
        <f t="shared" si="375"/>
        <v>0.1646900372249889</v>
      </c>
      <c r="T737">
        <f>(L737*0.47*0.75)*(1+0.2)*0.52*3.67</f>
        <v>0.72529492393885109</v>
      </c>
    </row>
    <row r="738" spans="1:20" hidden="1" x14ac:dyDescent="0.3">
      <c r="A738" s="26">
        <v>2004</v>
      </c>
      <c r="B738">
        <v>11</v>
      </c>
      <c r="C738" t="s">
        <v>211</v>
      </c>
      <c r="D738">
        <v>35</v>
      </c>
      <c r="E738" t="s">
        <v>212</v>
      </c>
      <c r="F738">
        <v>1</v>
      </c>
      <c r="G738">
        <v>46.2</v>
      </c>
      <c r="H738">
        <f t="shared" si="352"/>
        <v>0.46200000000000002</v>
      </c>
      <c r="I738">
        <v>18</v>
      </c>
      <c r="J738">
        <v>11.2</v>
      </c>
      <c r="K738">
        <f t="shared" si="353"/>
        <v>0.16763891760000002</v>
      </c>
      <c r="L738">
        <f>0.000062*(G738^1.947206*I738^0.894551+0.000039*G738^2)</f>
        <v>1.4344960918433494</v>
      </c>
      <c r="O738">
        <f>L738*0.47*0.75</f>
        <v>0.50565987237478061</v>
      </c>
      <c r="Q738">
        <f t="shared" si="375"/>
        <v>0.26294313363488592</v>
      </c>
      <c r="T738">
        <f>(L738*0.47*0.75)*(1+0.2)*0.52*3.67</f>
        <v>1.1580015605280378</v>
      </c>
    </row>
    <row r="739" spans="1:20" hidden="1" x14ac:dyDescent="0.3">
      <c r="A739" s="26">
        <v>2004</v>
      </c>
      <c r="B739">
        <v>11</v>
      </c>
      <c r="C739" t="s">
        <v>211</v>
      </c>
      <c r="D739">
        <v>36</v>
      </c>
      <c r="E739" t="s">
        <v>216</v>
      </c>
      <c r="F739">
        <v>3</v>
      </c>
      <c r="G739">
        <v>16.3</v>
      </c>
      <c r="H739">
        <f t="shared" si="352"/>
        <v>0.16300000000000001</v>
      </c>
      <c r="I739">
        <v>9</v>
      </c>
      <c r="J739">
        <v>1.6</v>
      </c>
      <c r="K739">
        <f t="shared" si="353"/>
        <v>2.08672926E-2</v>
      </c>
      <c r="L739">
        <f>0.000086*(G739^1.882935*I739^0.813269+0.000016*G739^2)</f>
        <v>9.8407088534464185E-2</v>
      </c>
      <c r="O739">
        <f>L739*0.45*0.75</f>
        <v>3.3212392380381664E-2</v>
      </c>
      <c r="Q739">
        <f t="shared" si="375"/>
        <v>1.7270444037798465E-2</v>
      </c>
      <c r="T739">
        <f>(L739*0.45*0.75)*(1+0.2)*0.52*3.67</f>
        <v>7.6059035542464445E-2</v>
      </c>
    </row>
    <row r="740" spans="1:20" hidden="1" x14ac:dyDescent="0.3">
      <c r="A740" s="26">
        <v>2004</v>
      </c>
      <c r="B740">
        <v>11</v>
      </c>
      <c r="C740" t="s">
        <v>211</v>
      </c>
      <c r="D740">
        <v>37</v>
      </c>
      <c r="E740" t="s">
        <v>213</v>
      </c>
      <c r="F740">
        <v>3</v>
      </c>
      <c r="G740">
        <v>21.3</v>
      </c>
      <c r="H740">
        <f t="shared" si="352"/>
        <v>0.21299999999999999</v>
      </c>
      <c r="I740">
        <v>5</v>
      </c>
      <c r="J740">
        <v>1.6</v>
      </c>
      <c r="K740">
        <f t="shared" si="353"/>
        <v>3.5632812600000001E-2</v>
      </c>
      <c r="L740">
        <f>0.000084*(G740^1.894314*I740^0.808223+0.000031*G740^2)</f>
        <v>0.10129221434994427</v>
      </c>
      <c r="O740">
        <f>L740*0.66*1.07</f>
        <v>7.153256177393065E-2</v>
      </c>
      <c r="Q740">
        <f>O740*0.531</f>
        <v>3.7983790301957178E-2</v>
      </c>
      <c r="T740">
        <f>(L740*0.66*1.07)*(1+0.2)*0.531*3.67</f>
        <v>0.16728061248981937</v>
      </c>
    </row>
    <row r="741" spans="1:20" hidden="1" x14ac:dyDescent="0.3">
      <c r="A741" s="26">
        <v>2004</v>
      </c>
      <c r="B741">
        <v>11</v>
      </c>
      <c r="C741" t="s">
        <v>211</v>
      </c>
      <c r="D741">
        <v>38</v>
      </c>
      <c r="E741" t="s">
        <v>216</v>
      </c>
      <c r="F741">
        <v>3</v>
      </c>
      <c r="G741">
        <v>16.2</v>
      </c>
      <c r="H741">
        <f t="shared" si="352"/>
        <v>0.16200000000000001</v>
      </c>
      <c r="I741">
        <v>4</v>
      </c>
      <c r="J741">
        <v>1.3</v>
      </c>
      <c r="K741">
        <f t="shared" si="353"/>
        <v>2.0612037600000001E-2</v>
      </c>
      <c r="L741">
        <f>0.000086*(G741^1.882935*I741^0.813269+0.000016*G741^2)</f>
        <v>5.0300980432122326E-2</v>
      </c>
      <c r="O741">
        <f>L741*0.45*0.75</f>
        <v>1.6976580895841288E-2</v>
      </c>
      <c r="Q741">
        <f>O741*0.52</f>
        <v>8.82782206583747E-3</v>
      </c>
      <c r="T741">
        <f>(L741*0.45*0.75)*(1+0.2)*0.52*3.67</f>
        <v>3.8877728377948208E-2</v>
      </c>
    </row>
    <row r="742" spans="1:20" hidden="1" x14ac:dyDescent="0.3">
      <c r="A742" s="26">
        <v>2004</v>
      </c>
      <c r="B742">
        <v>11</v>
      </c>
      <c r="C742" t="s">
        <v>211</v>
      </c>
      <c r="D742">
        <v>39</v>
      </c>
      <c r="E742" t="s">
        <v>218</v>
      </c>
      <c r="F742">
        <v>3</v>
      </c>
      <c r="G742">
        <v>15.3</v>
      </c>
      <c r="H742">
        <f t="shared" si="352"/>
        <v>0.153</v>
      </c>
      <c r="I742">
        <v>7</v>
      </c>
      <c r="J742">
        <v>1.6</v>
      </c>
      <c r="K742">
        <f t="shared" si="353"/>
        <v>1.83854286E-2</v>
      </c>
      <c r="L742">
        <f t="shared" ref="L742:L745" si="376">0.000057*(G742^1.897696*I742^1.002687+0.000031*G742^2)</f>
        <v>7.1028131942100448E-2</v>
      </c>
      <c r="O742">
        <f>L742*0.43*0.75</f>
        <v>2.2906572551327394E-2</v>
      </c>
      <c r="Q742">
        <f t="shared" ref="Q742:Q745" si="377">O742*0.52</f>
        <v>1.1911417726690245E-2</v>
      </c>
      <c r="T742">
        <f>(L742*0.43*0.75)*(1+0.2)*0.52*3.67</f>
        <v>5.2457883668343842E-2</v>
      </c>
    </row>
    <row r="743" spans="1:20" hidden="1" x14ac:dyDescent="0.3">
      <c r="A743" s="26">
        <v>2004</v>
      </c>
      <c r="B743">
        <v>11</v>
      </c>
      <c r="C743" t="s">
        <v>211</v>
      </c>
      <c r="D743">
        <v>40</v>
      </c>
      <c r="E743" t="s">
        <v>218</v>
      </c>
      <c r="F743">
        <v>3</v>
      </c>
      <c r="G743">
        <v>16.3</v>
      </c>
      <c r="H743">
        <f t="shared" si="352"/>
        <v>0.16300000000000001</v>
      </c>
      <c r="I743">
        <v>8.6</v>
      </c>
      <c r="J743">
        <v>2.2000000000000002</v>
      </c>
      <c r="K743">
        <f t="shared" si="353"/>
        <v>2.08672926E-2</v>
      </c>
      <c r="L743">
        <f t="shared" si="376"/>
        <v>9.8457758243916574E-2</v>
      </c>
      <c r="O743">
        <f>L743*0.43*0.75</f>
        <v>3.1752627033663092E-2</v>
      </c>
      <c r="Q743">
        <f t="shared" si="377"/>
        <v>1.6511366057504809E-2</v>
      </c>
      <c r="T743">
        <f>(L743*0.43*0.75)*(1+0.2)*0.52*3.67</f>
        <v>7.2716056117251168E-2</v>
      </c>
    </row>
    <row r="744" spans="1:20" hidden="1" x14ac:dyDescent="0.3">
      <c r="A744" s="26">
        <v>2004</v>
      </c>
      <c r="B744">
        <v>11</v>
      </c>
      <c r="C744" t="s">
        <v>211</v>
      </c>
      <c r="D744">
        <v>41</v>
      </c>
      <c r="E744" t="s">
        <v>218</v>
      </c>
      <c r="F744">
        <v>3</v>
      </c>
      <c r="G744">
        <v>10</v>
      </c>
      <c r="H744">
        <f t="shared" si="352"/>
        <v>0.1</v>
      </c>
      <c r="I744">
        <v>5</v>
      </c>
      <c r="J744">
        <v>1.8</v>
      </c>
      <c r="K744">
        <f t="shared" si="353"/>
        <v>7.8540000000000016E-3</v>
      </c>
      <c r="L744">
        <f t="shared" si="376"/>
        <v>2.2616343181520181E-2</v>
      </c>
      <c r="O744">
        <f>L744*0.43*0.75</f>
        <v>7.2937706760402583E-3</v>
      </c>
      <c r="Q744">
        <f t="shared" si="377"/>
        <v>3.7927607515409346E-3</v>
      </c>
      <c r="T744">
        <f>(L744*0.43*0.75)*(1+0.2)*0.52*3.67</f>
        <v>1.6703318349786271E-2</v>
      </c>
    </row>
    <row r="745" spans="1:20" hidden="1" x14ac:dyDescent="0.3">
      <c r="A745" s="26">
        <v>2004</v>
      </c>
      <c r="B745">
        <v>11</v>
      </c>
      <c r="C745" t="s">
        <v>211</v>
      </c>
      <c r="D745">
        <v>42</v>
      </c>
      <c r="E745" t="s">
        <v>218</v>
      </c>
      <c r="F745">
        <v>4</v>
      </c>
      <c r="G745">
        <v>13.5</v>
      </c>
      <c r="H745">
        <f t="shared" si="352"/>
        <v>0.13500000000000001</v>
      </c>
      <c r="I745">
        <v>8.4</v>
      </c>
      <c r="J745">
        <v>3</v>
      </c>
      <c r="K745">
        <f t="shared" si="353"/>
        <v>1.4313915000000002E-2</v>
      </c>
      <c r="L745">
        <f t="shared" si="376"/>
        <v>6.724649159307422E-2</v>
      </c>
      <c r="O745">
        <f>L745*0.43*0.75</f>
        <v>2.1686993538766436E-2</v>
      </c>
      <c r="Q745">
        <f t="shared" si="377"/>
        <v>1.1277236640158547E-2</v>
      </c>
      <c r="T745">
        <f>(L745*0.43*0.75)*(1+0.2)*0.52*3.67</f>
        <v>4.966495016325824E-2</v>
      </c>
    </row>
    <row r="746" spans="1:20" hidden="1" x14ac:dyDescent="0.3">
      <c r="A746" s="26">
        <v>2004</v>
      </c>
      <c r="B746">
        <v>11</v>
      </c>
      <c r="C746" t="s">
        <v>211</v>
      </c>
      <c r="D746">
        <v>43</v>
      </c>
      <c r="E746" t="s">
        <v>213</v>
      </c>
      <c r="F746">
        <v>3</v>
      </c>
      <c r="G746">
        <v>20.3</v>
      </c>
      <c r="H746">
        <f t="shared" si="352"/>
        <v>0.20300000000000001</v>
      </c>
      <c r="I746">
        <v>8</v>
      </c>
      <c r="J746">
        <v>1.5</v>
      </c>
      <c r="K746">
        <f t="shared" si="353"/>
        <v>3.2365548600000002E-2</v>
      </c>
      <c r="L746">
        <f>0.000084*(G746^1.894314*I746^0.808223+0.000031*G746^2)</f>
        <v>0.1352037947568771</v>
      </c>
      <c r="O746">
        <f>L746*0.66*1.07</f>
        <v>9.5480919857306626E-2</v>
      </c>
      <c r="Q746">
        <f>O746*0.531</f>
        <v>5.0700368444229822E-2</v>
      </c>
      <c r="T746">
        <f>(L746*0.66*1.07)*(1+0.2)*0.531*3.67</f>
        <v>0.2232844226283881</v>
      </c>
    </row>
    <row r="747" spans="1:20" hidden="1" x14ac:dyDescent="0.3">
      <c r="A747" s="26">
        <v>2005</v>
      </c>
      <c r="B747">
        <v>12</v>
      </c>
      <c r="C747" t="s">
        <v>211</v>
      </c>
      <c r="D747">
        <v>1</v>
      </c>
      <c r="E747" t="s">
        <v>220</v>
      </c>
      <c r="F747">
        <v>1</v>
      </c>
      <c r="G747">
        <v>24.3</v>
      </c>
      <c r="H747">
        <f t="shared" si="352"/>
        <v>0.24299999999999999</v>
      </c>
      <c r="I747">
        <v>11.4</v>
      </c>
      <c r="J747">
        <v>1.6</v>
      </c>
      <c r="K747">
        <f t="shared" si="353"/>
        <v>4.63770846E-2</v>
      </c>
      <c r="L747">
        <f t="shared" ref="L747:L749" si="378">0.000084*(G747^1.894314*I747^0.808223+0.000031*G747^2)</f>
        <v>0.25308715092519529</v>
      </c>
      <c r="O747">
        <f>L747*0.78*1.07</f>
        <v>0.21122653616216802</v>
      </c>
      <c r="Q747">
        <f t="shared" ref="Q747:Q749" si="379">O747*0.531</f>
        <v>0.11216129070211123</v>
      </c>
      <c r="T747">
        <f>(L747*0.78*1.07)*(1+0.2)*0.531*3.67</f>
        <v>0.49395832425209779</v>
      </c>
    </row>
    <row r="748" spans="1:20" hidden="1" x14ac:dyDescent="0.3">
      <c r="A748" s="26">
        <v>2005</v>
      </c>
      <c r="B748">
        <v>12</v>
      </c>
      <c r="C748" t="s">
        <v>211</v>
      </c>
      <c r="D748">
        <v>2</v>
      </c>
      <c r="E748" t="s">
        <v>220</v>
      </c>
      <c r="F748">
        <v>5</v>
      </c>
      <c r="G748">
        <v>14.5</v>
      </c>
      <c r="H748">
        <f t="shared" si="352"/>
        <v>0.14499999999999999</v>
      </c>
      <c r="I748">
        <v>8.6</v>
      </c>
      <c r="J748">
        <v>1.2</v>
      </c>
      <c r="K748">
        <f t="shared" si="353"/>
        <v>1.6513034999999999E-2</v>
      </c>
      <c r="L748">
        <f t="shared" si="378"/>
        <v>7.5781156928749094E-2</v>
      </c>
      <c r="O748">
        <f>L748*0.78*1.07</f>
        <v>6.3246953572733994E-2</v>
      </c>
      <c r="Q748">
        <f t="shared" si="379"/>
        <v>3.3584132347121751E-2</v>
      </c>
      <c r="T748">
        <f>(L748*0.78*1.07)*(1+0.2)*0.531*3.67</f>
        <v>0.14790451885672418</v>
      </c>
    </row>
    <row r="749" spans="1:20" hidden="1" x14ac:dyDescent="0.3">
      <c r="A749" s="26">
        <v>2005</v>
      </c>
      <c r="B749">
        <v>12</v>
      </c>
      <c r="C749" t="s">
        <v>211</v>
      </c>
      <c r="D749">
        <v>3</v>
      </c>
      <c r="E749" t="s">
        <v>220</v>
      </c>
      <c r="F749">
        <v>3</v>
      </c>
      <c r="G749">
        <v>14</v>
      </c>
      <c r="H749">
        <f t="shared" si="352"/>
        <v>0.14000000000000001</v>
      </c>
      <c r="I749">
        <v>8</v>
      </c>
      <c r="J749">
        <v>1.4</v>
      </c>
      <c r="K749">
        <f t="shared" si="353"/>
        <v>1.5393840000000002E-2</v>
      </c>
      <c r="L749">
        <f t="shared" si="378"/>
        <v>6.688166598130954E-2</v>
      </c>
      <c r="O749">
        <f>L749*0.78*1.07</f>
        <v>5.5819438428000946E-2</v>
      </c>
      <c r="Q749">
        <f t="shared" si="379"/>
        <v>2.9640121805268503E-2</v>
      </c>
      <c r="T749">
        <f>(L749*0.78*1.07)*(1+0.2)*0.531*3.67</f>
        <v>0.13053509643040251</v>
      </c>
    </row>
    <row r="750" spans="1:20" hidden="1" x14ac:dyDescent="0.3">
      <c r="A750" s="26">
        <v>2005</v>
      </c>
      <c r="B750">
        <v>12</v>
      </c>
      <c r="C750" t="s">
        <v>211</v>
      </c>
      <c r="D750">
        <v>4</v>
      </c>
      <c r="E750" t="s">
        <v>214</v>
      </c>
      <c r="F750">
        <v>5</v>
      </c>
      <c r="G750">
        <v>9</v>
      </c>
      <c r="H750">
        <f t="shared" si="352"/>
        <v>0.09</v>
      </c>
      <c r="I750">
        <v>6</v>
      </c>
      <c r="J750">
        <v>1.8</v>
      </c>
      <c r="K750">
        <f t="shared" si="353"/>
        <v>6.3617399999999994E-3</v>
      </c>
      <c r="L750">
        <f>0.000081*(G750^1.864042*I750^0.850892+0.000027*G750^2)</f>
        <v>2.2354206064247924E-2</v>
      </c>
      <c r="O750">
        <f>L750*0.47*0.75</f>
        <v>7.879857637647392E-3</v>
      </c>
      <c r="Q750">
        <f>O750*0.521</f>
        <v>4.1054058292142913E-3</v>
      </c>
      <c r="T750">
        <f>(L750*0.47*0.75)*(1+0.2)*0.521*3.67</f>
        <v>1.8080207271859737E-2</v>
      </c>
    </row>
    <row r="751" spans="1:20" hidden="1" x14ac:dyDescent="0.3">
      <c r="A751" s="26">
        <v>2005</v>
      </c>
      <c r="B751">
        <v>12</v>
      </c>
      <c r="C751" t="s">
        <v>211</v>
      </c>
      <c r="D751">
        <v>5</v>
      </c>
      <c r="E751" t="s">
        <v>220</v>
      </c>
      <c r="F751">
        <v>2</v>
      </c>
      <c r="G751">
        <v>12</v>
      </c>
      <c r="H751">
        <f t="shared" si="352"/>
        <v>0.12</v>
      </c>
      <c r="I751">
        <v>8.6</v>
      </c>
      <c r="J751">
        <v>1</v>
      </c>
      <c r="K751">
        <f t="shared" si="353"/>
        <v>1.130976E-2</v>
      </c>
      <c r="L751">
        <f>0.000084*(G751^1.894314*I751^0.808223+0.000031*G751^2)</f>
        <v>5.2950936588135766E-2</v>
      </c>
      <c r="O751">
        <f>L751*0.78*1.07</f>
        <v>4.419285167645811E-2</v>
      </c>
      <c r="Q751">
        <f>O751*0.531</f>
        <v>2.3466404240199256E-2</v>
      </c>
      <c r="T751">
        <f>(L751*0.78*1.07)*(1+0.2)*0.531*3.67</f>
        <v>0.10334604427383752</v>
      </c>
    </row>
    <row r="752" spans="1:20" hidden="1" x14ac:dyDescent="0.3">
      <c r="A752" s="26">
        <v>2005</v>
      </c>
      <c r="B752">
        <v>12</v>
      </c>
      <c r="C752" t="s">
        <v>211</v>
      </c>
      <c r="D752">
        <v>6</v>
      </c>
      <c r="E752" t="s">
        <v>212</v>
      </c>
      <c r="F752">
        <v>4</v>
      </c>
      <c r="G752">
        <v>12</v>
      </c>
      <c r="H752">
        <f t="shared" si="352"/>
        <v>0.12</v>
      </c>
      <c r="I752">
        <v>7.8</v>
      </c>
      <c r="J752">
        <v>3.6</v>
      </c>
      <c r="K752">
        <f t="shared" si="353"/>
        <v>1.130976E-2</v>
      </c>
      <c r="L752">
        <f t="shared" ref="L752:L754" si="380">0.000062*(G752^1.947206*I752^0.894551+0.000039*G752^2)</f>
        <v>4.9182101356629752E-2</v>
      </c>
      <c r="O752">
        <f>L752*0.47*0.75</f>
        <v>1.7336690728211986E-2</v>
      </c>
      <c r="Q752">
        <f t="shared" ref="Q752:Q754" si="381">O752*0.52</f>
        <v>9.0150791786702336E-3</v>
      </c>
      <c r="T752">
        <f>(L752*0.47*0.75)*(1+0.2)*0.52*3.67</f>
        <v>3.9702408702863706E-2</v>
      </c>
    </row>
    <row r="753" spans="1:20" hidden="1" x14ac:dyDescent="0.3">
      <c r="A753" s="26">
        <v>2005</v>
      </c>
      <c r="B753">
        <v>12</v>
      </c>
      <c r="C753" t="s">
        <v>211</v>
      </c>
      <c r="D753">
        <v>7</v>
      </c>
      <c r="E753" t="s">
        <v>212</v>
      </c>
      <c r="F753">
        <v>5</v>
      </c>
      <c r="G753">
        <v>8.5</v>
      </c>
      <c r="H753">
        <f t="shared" si="352"/>
        <v>8.5000000000000006E-2</v>
      </c>
      <c r="I753">
        <v>3.6</v>
      </c>
      <c r="J753">
        <v>1.4</v>
      </c>
      <c r="K753">
        <f t="shared" si="353"/>
        <v>5.6745150000000006E-3</v>
      </c>
      <c r="L753">
        <f t="shared" si="380"/>
        <v>1.2583712456586934E-2</v>
      </c>
      <c r="O753">
        <f>L753*0.47*0.75</f>
        <v>4.4357586409468942E-3</v>
      </c>
      <c r="Q753">
        <f t="shared" si="381"/>
        <v>2.3065944932923852E-3</v>
      </c>
      <c r="T753">
        <f>(L753*0.47*0.75)*(1+0.2)*0.52*3.67</f>
        <v>1.0158242148459663E-2</v>
      </c>
    </row>
    <row r="754" spans="1:20" hidden="1" x14ac:dyDescent="0.3">
      <c r="A754" s="26">
        <v>2005</v>
      </c>
      <c r="B754">
        <v>12</v>
      </c>
      <c r="C754" t="s">
        <v>211</v>
      </c>
      <c r="D754">
        <v>8</v>
      </c>
      <c r="E754" t="s">
        <v>212</v>
      </c>
      <c r="F754">
        <v>3</v>
      </c>
      <c r="G754">
        <v>8</v>
      </c>
      <c r="H754">
        <f t="shared" si="352"/>
        <v>0.08</v>
      </c>
      <c r="I754">
        <v>3.2</v>
      </c>
      <c r="J754">
        <v>1</v>
      </c>
      <c r="K754">
        <f t="shared" si="353"/>
        <v>5.0265600000000002E-3</v>
      </c>
      <c r="L754">
        <f t="shared" si="380"/>
        <v>1.0064287323686577E-2</v>
      </c>
      <c r="O754">
        <f>L754*0.47*0.75</f>
        <v>3.5476612815995181E-3</v>
      </c>
      <c r="Q754">
        <f t="shared" si="381"/>
        <v>1.8447838664317495E-3</v>
      </c>
      <c r="T754">
        <f>(L754*0.47*0.75)*(1+0.2)*0.52*3.67</f>
        <v>8.1244281477654244E-3</v>
      </c>
    </row>
    <row r="755" spans="1:20" s="13" customFormat="1" hidden="1" x14ac:dyDescent="0.3">
      <c r="A755" s="26">
        <v>2005</v>
      </c>
      <c r="B755" s="13">
        <v>12</v>
      </c>
      <c r="C755" s="13" t="s">
        <v>211</v>
      </c>
      <c r="D755" s="13">
        <v>10</v>
      </c>
      <c r="E755" s="13" t="s">
        <v>222</v>
      </c>
      <c r="F755" s="13">
        <v>7</v>
      </c>
      <c r="G755" s="13">
        <v>21</v>
      </c>
      <c r="H755">
        <f t="shared" ref="H755:H816" si="382">G755/100</f>
        <v>0.21</v>
      </c>
      <c r="I755" s="13">
        <v>10</v>
      </c>
      <c r="J755" s="13">
        <v>0</v>
      </c>
      <c r="K755">
        <f t="shared" ref="K755:K816" si="383">0.7854*H755^2</f>
        <v>3.4636139999999996E-2</v>
      </c>
      <c r="L755">
        <f t="shared" ref="L755:L758" si="384">0.000081*(G755^1.922704*I755^0.783213+0.000032*G755^2)</f>
        <v>0.17137096511416106</v>
      </c>
      <c r="M755"/>
      <c r="N755"/>
      <c r="O755">
        <f>L755*0.61*1.07</f>
        <v>0.11185382893001293</v>
      </c>
      <c r="P755"/>
      <c r="Q755">
        <f t="shared" ref="Q755:Q758" si="385">O755*0.531</f>
        <v>5.9394383161836872E-2</v>
      </c>
      <c r="R755"/>
      <c r="S755"/>
      <c r="T755">
        <f>(L755*0.61*1.07)*(1+0.2)*0.531*3.67</f>
        <v>0.26157286344472952</v>
      </c>
    </row>
    <row r="756" spans="1:20" hidden="1" x14ac:dyDescent="0.3">
      <c r="A756" s="26">
        <v>2005</v>
      </c>
      <c r="B756">
        <v>12</v>
      </c>
      <c r="C756" t="s">
        <v>211</v>
      </c>
      <c r="D756">
        <v>11</v>
      </c>
      <c r="E756" t="s">
        <v>222</v>
      </c>
      <c r="F756">
        <v>5</v>
      </c>
      <c r="G756">
        <v>22.5</v>
      </c>
      <c r="H756">
        <f t="shared" si="382"/>
        <v>0.22500000000000001</v>
      </c>
      <c r="I756">
        <v>9.6</v>
      </c>
      <c r="J756">
        <v>3.6</v>
      </c>
      <c r="K756">
        <f t="shared" si="383"/>
        <v>3.9760875000000001E-2</v>
      </c>
      <c r="L756">
        <f t="shared" si="384"/>
        <v>0.18952319159666961</v>
      </c>
      <c r="O756">
        <f>L756*0.61*1.07</f>
        <v>0.12370178715514626</v>
      </c>
      <c r="Q756">
        <f t="shared" si="385"/>
        <v>6.5685648979382671E-2</v>
      </c>
      <c r="T756">
        <f>(L756*0.61*1.07)*(1+0.2)*0.531*3.67</f>
        <v>0.28927959810520126</v>
      </c>
    </row>
    <row r="757" spans="1:20" hidden="1" x14ac:dyDescent="0.3">
      <c r="A757" s="26">
        <v>2005</v>
      </c>
      <c r="B757">
        <v>12</v>
      </c>
      <c r="C757" t="s">
        <v>211</v>
      </c>
      <c r="D757">
        <v>12</v>
      </c>
      <c r="E757" t="s">
        <v>222</v>
      </c>
      <c r="F757">
        <v>1</v>
      </c>
      <c r="G757">
        <v>29</v>
      </c>
      <c r="H757">
        <f t="shared" si="382"/>
        <v>0.28999999999999998</v>
      </c>
      <c r="I757">
        <v>11</v>
      </c>
      <c r="J757">
        <v>2.6</v>
      </c>
      <c r="K757">
        <f t="shared" si="383"/>
        <v>6.6052139999999995E-2</v>
      </c>
      <c r="L757">
        <f t="shared" si="384"/>
        <v>0.34346188138036182</v>
      </c>
      <c r="O757">
        <f>L757*0.61*1.07</f>
        <v>0.22417756997696217</v>
      </c>
      <c r="Q757">
        <f t="shared" si="385"/>
        <v>0.11903828965776692</v>
      </c>
      <c r="T757">
        <f>(L757*0.61*1.07)*(1+0.2)*0.531*3.67</f>
        <v>0.52424462765280544</v>
      </c>
    </row>
    <row r="758" spans="1:20" hidden="1" x14ac:dyDescent="0.3">
      <c r="A758" s="26">
        <v>2005</v>
      </c>
      <c r="B758">
        <v>12</v>
      </c>
      <c r="C758" t="s">
        <v>211</v>
      </c>
      <c r="D758">
        <v>13</v>
      </c>
      <c r="E758" t="s">
        <v>222</v>
      </c>
      <c r="F758">
        <v>2</v>
      </c>
      <c r="G758">
        <v>27.3</v>
      </c>
      <c r="H758">
        <f t="shared" si="382"/>
        <v>0.27300000000000002</v>
      </c>
      <c r="I758">
        <v>10</v>
      </c>
      <c r="J758">
        <v>3.6</v>
      </c>
      <c r="K758">
        <f t="shared" si="383"/>
        <v>5.8535076600000006E-2</v>
      </c>
      <c r="L758">
        <f t="shared" si="384"/>
        <v>0.28380277730487974</v>
      </c>
      <c r="O758">
        <f>L758*0.61*1.07</f>
        <v>0.18523807274689502</v>
      </c>
      <c r="Q758">
        <f t="shared" si="385"/>
        <v>9.8361416628601261E-2</v>
      </c>
      <c r="T758">
        <f>(L758*0.61*1.07)*(1+0.2)*0.531*3.67</f>
        <v>0.43318367883235992</v>
      </c>
    </row>
    <row r="759" spans="1:20" hidden="1" x14ac:dyDescent="0.3">
      <c r="A759" s="26">
        <v>2005</v>
      </c>
      <c r="B759">
        <v>12</v>
      </c>
      <c r="C759" t="s">
        <v>211</v>
      </c>
      <c r="D759">
        <v>14</v>
      </c>
      <c r="E759" t="s">
        <v>220</v>
      </c>
      <c r="F759">
        <v>4</v>
      </c>
      <c r="G759">
        <v>18</v>
      </c>
      <c r="H759">
        <f t="shared" si="382"/>
        <v>0.18</v>
      </c>
      <c r="I759">
        <v>11.4</v>
      </c>
      <c r="J759">
        <v>1</v>
      </c>
      <c r="K759">
        <f t="shared" si="383"/>
        <v>2.5446959999999998E-2</v>
      </c>
      <c r="L759">
        <f>0.000084*(G759^1.894314*I759^0.808223+0.000031*G759^2)</f>
        <v>0.1433431461024241</v>
      </c>
      <c r="O759">
        <f>L759*0.78*1.07</f>
        <v>0.11963418973708316</v>
      </c>
      <c r="Q759">
        <f>O759*0.531</f>
        <v>6.3525754750391156E-2</v>
      </c>
      <c r="T759">
        <f>(L759*0.78*1.07)*(1+0.2)*0.531*3.67</f>
        <v>0.27976742392072268</v>
      </c>
    </row>
    <row r="760" spans="1:20" hidden="1" x14ac:dyDescent="0.3">
      <c r="A760" s="26">
        <v>2005</v>
      </c>
      <c r="B760">
        <v>12</v>
      </c>
      <c r="C760" t="s">
        <v>211</v>
      </c>
      <c r="D760">
        <v>15</v>
      </c>
      <c r="E760" t="s">
        <v>222</v>
      </c>
      <c r="F760">
        <v>1</v>
      </c>
      <c r="G760">
        <v>33</v>
      </c>
      <c r="H760">
        <f t="shared" si="382"/>
        <v>0.33</v>
      </c>
      <c r="I760">
        <v>10.8</v>
      </c>
      <c r="J760">
        <v>3.4</v>
      </c>
      <c r="K760">
        <f t="shared" si="383"/>
        <v>8.5530060000000005E-2</v>
      </c>
      <c r="L760">
        <f>0.000081*(G760^1.922704*I760^0.783213+0.000032*G760^2)</f>
        <v>0.43404183340373464</v>
      </c>
      <c r="O760">
        <f>L760*0.61*1.07</f>
        <v>0.28329910466261765</v>
      </c>
      <c r="Q760">
        <f>O760*0.531</f>
        <v>0.15043182457584997</v>
      </c>
      <c r="T760">
        <f>(L760*0.61*1.07)*(1+0.2)*0.531*3.67</f>
        <v>0.66250175543204326</v>
      </c>
    </row>
    <row r="761" spans="1:20" hidden="1" x14ac:dyDescent="0.3">
      <c r="A761" s="26">
        <v>2005</v>
      </c>
      <c r="B761">
        <v>12</v>
      </c>
      <c r="C761" t="s">
        <v>211</v>
      </c>
      <c r="D761">
        <v>16</v>
      </c>
      <c r="E761" t="s">
        <v>220</v>
      </c>
      <c r="F761">
        <v>3</v>
      </c>
      <c r="G761">
        <v>12.3</v>
      </c>
      <c r="H761">
        <f t="shared" si="382"/>
        <v>0.12300000000000001</v>
      </c>
      <c r="I761">
        <v>4.5999999999999996</v>
      </c>
      <c r="J761">
        <v>1</v>
      </c>
      <c r="K761">
        <f t="shared" si="383"/>
        <v>1.1882316600000003E-2</v>
      </c>
      <c r="L761">
        <f>0.000084*(G761^1.894314*I761^0.808223+0.000031*G761^2)</f>
        <v>3.3462858218130734E-2</v>
      </c>
      <c r="O761">
        <f>L761*0.78*1.07</f>
        <v>2.7928101468851912E-2</v>
      </c>
      <c r="Q761">
        <f>O761*0.531</f>
        <v>1.4829821879960367E-2</v>
      </c>
      <c r="T761">
        <f>(L761*0.78*1.07)*(1+0.2)*0.531*3.67</f>
        <v>6.5310535559345462E-2</v>
      </c>
    </row>
    <row r="762" spans="1:20" hidden="1" x14ac:dyDescent="0.3">
      <c r="A762" s="26">
        <v>2005</v>
      </c>
      <c r="B762">
        <v>12</v>
      </c>
      <c r="C762" t="s">
        <v>211</v>
      </c>
      <c r="D762">
        <v>17</v>
      </c>
      <c r="E762" t="s">
        <v>212</v>
      </c>
      <c r="F762">
        <v>1</v>
      </c>
      <c r="G762">
        <v>15.5</v>
      </c>
      <c r="H762">
        <f t="shared" si="382"/>
        <v>0.155</v>
      </c>
      <c r="I762">
        <v>9.4</v>
      </c>
      <c r="J762">
        <v>5.8</v>
      </c>
      <c r="K762">
        <f t="shared" si="383"/>
        <v>1.8869235000000002E-2</v>
      </c>
      <c r="L762">
        <f t="shared" ref="L762:L764" si="386">0.000062*(G762^1.947206*I762^0.894551+0.000039*G762^2)</f>
        <v>9.5659442643239195E-2</v>
      </c>
      <c r="O762">
        <f>L762*0.47*0.75</f>
        <v>3.3719953531741814E-2</v>
      </c>
      <c r="Q762">
        <f t="shared" ref="Q762:Q764" si="387">O762*0.52</f>
        <v>1.7534375836505744E-2</v>
      </c>
      <c r="T762">
        <f>(L762*0.47*0.75)*(1+0.2)*0.52*3.67</f>
        <v>7.7221391183971297E-2</v>
      </c>
    </row>
    <row r="763" spans="1:20" hidden="1" x14ac:dyDescent="0.3">
      <c r="A763" s="26">
        <v>2005</v>
      </c>
      <c r="B763">
        <v>12</v>
      </c>
      <c r="C763" t="s">
        <v>211</v>
      </c>
      <c r="D763">
        <v>18</v>
      </c>
      <c r="E763" t="s">
        <v>212</v>
      </c>
      <c r="F763">
        <v>5</v>
      </c>
      <c r="G763">
        <v>14.8</v>
      </c>
      <c r="H763">
        <f t="shared" si="382"/>
        <v>0.14800000000000002</v>
      </c>
      <c r="I763">
        <v>7.9</v>
      </c>
      <c r="J763">
        <v>3.8</v>
      </c>
      <c r="K763">
        <f t="shared" si="383"/>
        <v>1.7203401600000005E-2</v>
      </c>
      <c r="L763">
        <f t="shared" si="386"/>
        <v>7.4835662739599906E-2</v>
      </c>
      <c r="O763">
        <f>L763*0.47*0.75</f>
        <v>2.6379571115708968E-2</v>
      </c>
      <c r="Q763">
        <f t="shared" si="387"/>
        <v>1.3717376980168663E-2</v>
      </c>
      <c r="T763">
        <f>(L763*0.47*0.75)*(1+0.2)*0.52*3.67</f>
        <v>6.0411328220662787E-2</v>
      </c>
    </row>
    <row r="764" spans="1:20" hidden="1" x14ac:dyDescent="0.3">
      <c r="A764" s="26">
        <v>2005</v>
      </c>
      <c r="B764">
        <v>12</v>
      </c>
      <c r="C764" t="s">
        <v>211</v>
      </c>
      <c r="D764">
        <v>19</v>
      </c>
      <c r="E764" t="s">
        <v>212</v>
      </c>
      <c r="F764">
        <v>3</v>
      </c>
      <c r="G764">
        <v>12</v>
      </c>
      <c r="H764">
        <f t="shared" si="382"/>
        <v>0.12</v>
      </c>
      <c r="I764">
        <v>6.4</v>
      </c>
      <c r="J764">
        <v>3.4</v>
      </c>
      <c r="K764">
        <f t="shared" si="383"/>
        <v>1.130976E-2</v>
      </c>
      <c r="L764">
        <f t="shared" si="386"/>
        <v>4.1205259985962694E-2</v>
      </c>
      <c r="O764">
        <f>L764*0.47*0.75</f>
        <v>1.4524854145051849E-2</v>
      </c>
      <c r="Q764">
        <f t="shared" si="387"/>
        <v>7.552924155426962E-3</v>
      </c>
      <c r="T764">
        <f>(L764*0.47*0.75)*(1+0.2)*0.52*3.67</f>
        <v>3.3263077980500336E-2</v>
      </c>
    </row>
    <row r="765" spans="1:20" hidden="1" x14ac:dyDescent="0.3">
      <c r="A765" s="26">
        <v>2005</v>
      </c>
      <c r="B765">
        <v>12</v>
      </c>
      <c r="C765" t="s">
        <v>211</v>
      </c>
      <c r="D765">
        <v>20</v>
      </c>
      <c r="E765" t="s">
        <v>220</v>
      </c>
      <c r="F765">
        <v>3</v>
      </c>
      <c r="G765">
        <v>10</v>
      </c>
      <c r="H765">
        <f t="shared" si="382"/>
        <v>0.1</v>
      </c>
      <c r="I765">
        <v>3.6</v>
      </c>
      <c r="J765">
        <v>1.6</v>
      </c>
      <c r="K765">
        <f t="shared" si="383"/>
        <v>7.8540000000000016E-3</v>
      </c>
      <c r="L765">
        <f>0.000084*(G765^1.894314*I765^0.808223+0.000031*G765^2)</f>
        <v>1.8544531264813851E-2</v>
      </c>
      <c r="O765">
        <f>L765*0.78*1.07</f>
        <v>1.5477265793613641E-2</v>
      </c>
      <c r="Q765">
        <f>O765*0.531</f>
        <v>8.2184281364088441E-3</v>
      </c>
      <c r="T765">
        <f>(L765*0.78*1.07)*(1+0.2)*0.531*3.67</f>
        <v>3.619395751274454E-2</v>
      </c>
    </row>
    <row r="766" spans="1:20" hidden="1" x14ac:dyDescent="0.3">
      <c r="A766" s="26">
        <v>2005</v>
      </c>
      <c r="B766">
        <v>12</v>
      </c>
      <c r="C766" t="s">
        <v>211</v>
      </c>
      <c r="D766">
        <v>21</v>
      </c>
      <c r="E766" t="s">
        <v>222</v>
      </c>
      <c r="F766">
        <v>5</v>
      </c>
      <c r="G766">
        <v>23</v>
      </c>
      <c r="H766">
        <f t="shared" si="382"/>
        <v>0.23</v>
      </c>
      <c r="I766">
        <v>10.4</v>
      </c>
      <c r="J766">
        <v>2.4</v>
      </c>
      <c r="K766">
        <f t="shared" si="383"/>
        <v>4.154766E-2</v>
      </c>
      <c r="L766">
        <f t="shared" ref="L766:L767" si="388">0.000081*(G766^1.922704*I766^0.783213+0.000032*G766^2)</f>
        <v>0.21049468671228821</v>
      </c>
      <c r="O766">
        <f>L766*0.61*1.07</f>
        <v>0.13738988201711053</v>
      </c>
      <c r="Q766">
        <f t="shared" ref="Q766:Q767" si="389">O766*0.531</f>
        <v>7.2954027351085693E-2</v>
      </c>
      <c r="T766">
        <f>(L766*0.61*1.07)*(1+0.2)*0.531*3.67</f>
        <v>0.32128953645418135</v>
      </c>
    </row>
    <row r="767" spans="1:20" hidden="1" x14ac:dyDescent="0.3">
      <c r="A767" s="26">
        <v>2005</v>
      </c>
      <c r="B767">
        <v>12</v>
      </c>
      <c r="C767" t="s">
        <v>211</v>
      </c>
      <c r="D767">
        <v>22</v>
      </c>
      <c r="E767" t="s">
        <v>222</v>
      </c>
      <c r="F767">
        <v>3</v>
      </c>
      <c r="G767">
        <v>26</v>
      </c>
      <c r="H767">
        <f t="shared" si="382"/>
        <v>0.26</v>
      </c>
      <c r="I767">
        <v>5.8</v>
      </c>
      <c r="J767">
        <v>1</v>
      </c>
      <c r="K767">
        <f t="shared" si="383"/>
        <v>5.3093040000000008E-2</v>
      </c>
      <c r="L767">
        <f t="shared" si="388"/>
        <v>0.16865187588040156</v>
      </c>
      <c r="O767">
        <f>L767*0.61*1.07</f>
        <v>0.1100790793871381</v>
      </c>
      <c r="Q767">
        <f t="shared" si="389"/>
        <v>5.8451991154570331E-2</v>
      </c>
      <c r="T767">
        <f>(L767*0.61*1.07)*(1+0.2)*0.531*3.67</f>
        <v>0.25742256904472777</v>
      </c>
    </row>
    <row r="768" spans="1:20" hidden="1" x14ac:dyDescent="0.3">
      <c r="A768" s="26">
        <v>2005</v>
      </c>
      <c r="B768">
        <v>12</v>
      </c>
      <c r="C768" t="s">
        <v>211</v>
      </c>
      <c r="D768">
        <v>23</v>
      </c>
      <c r="E768" t="s">
        <v>212</v>
      </c>
      <c r="F768">
        <v>5</v>
      </c>
      <c r="G768">
        <v>11</v>
      </c>
      <c r="H768">
        <f t="shared" si="382"/>
        <v>0.11</v>
      </c>
      <c r="I768">
        <v>7.8</v>
      </c>
      <c r="J768">
        <v>2.2000000000000002</v>
      </c>
      <c r="K768">
        <f t="shared" si="383"/>
        <v>9.503339999999999E-3</v>
      </c>
      <c r="L768">
        <f>0.000062*(G768^1.947206*I768^0.894551+0.000039*G768^2)</f>
        <v>4.1516903433375198E-2</v>
      </c>
      <c r="O768">
        <f>L768*0.47*0.75</f>
        <v>1.4634708460264757E-2</v>
      </c>
      <c r="Q768">
        <f>O768*0.52</f>
        <v>7.6100483993376735E-3</v>
      </c>
      <c r="T768">
        <f>(L768*0.47*0.75)*(1+0.2)*0.52*3.67</f>
        <v>3.3514653150683117E-2</v>
      </c>
    </row>
    <row r="769" spans="1:20" hidden="1" x14ac:dyDescent="0.3">
      <c r="A769" s="26">
        <v>2005</v>
      </c>
      <c r="B769">
        <v>12</v>
      </c>
      <c r="C769" t="s">
        <v>211</v>
      </c>
      <c r="D769">
        <v>24</v>
      </c>
      <c r="E769" t="s">
        <v>220</v>
      </c>
      <c r="F769">
        <v>1</v>
      </c>
      <c r="G769">
        <v>20</v>
      </c>
      <c r="H769">
        <f t="shared" si="382"/>
        <v>0.2</v>
      </c>
      <c r="I769">
        <v>8.4</v>
      </c>
      <c r="J769">
        <v>3</v>
      </c>
      <c r="K769">
        <f t="shared" si="383"/>
        <v>3.1416000000000006E-2</v>
      </c>
      <c r="L769">
        <f t="shared" ref="L769:L770" si="390">0.000084*(G769^1.894314*I769^0.808223+0.000031*G769^2)</f>
        <v>0.1367305960772264</v>
      </c>
      <c r="O769">
        <f>L769*0.78*1.07</f>
        <v>0.11411535548605316</v>
      </c>
      <c r="Q769">
        <f t="shared" ref="Q769:Q770" si="391">O769*0.531</f>
        <v>6.0595253763094228E-2</v>
      </c>
      <c r="T769">
        <f>(L769*0.78*1.07)*(1+0.2)*0.531*3.67</f>
        <v>0.26686149757266692</v>
      </c>
    </row>
    <row r="770" spans="1:20" hidden="1" x14ac:dyDescent="0.3">
      <c r="A770" s="26">
        <v>2005</v>
      </c>
      <c r="B770">
        <v>12</v>
      </c>
      <c r="C770" t="s">
        <v>211</v>
      </c>
      <c r="D770">
        <v>25</v>
      </c>
      <c r="E770" t="s">
        <v>220</v>
      </c>
      <c r="F770">
        <v>3</v>
      </c>
      <c r="G770">
        <v>18.8</v>
      </c>
      <c r="H770">
        <f t="shared" si="382"/>
        <v>0.188</v>
      </c>
      <c r="I770">
        <v>7.2</v>
      </c>
      <c r="J770">
        <v>2.8</v>
      </c>
      <c r="K770">
        <f t="shared" si="383"/>
        <v>2.7759177600000001E-2</v>
      </c>
      <c r="L770">
        <f t="shared" si="390"/>
        <v>0.10736281831239258</v>
      </c>
      <c r="O770">
        <f>L770*0.78*1.07</f>
        <v>8.9605008163522848E-2</v>
      </c>
      <c r="Q770">
        <f t="shared" si="391"/>
        <v>4.7580259334830635E-2</v>
      </c>
      <c r="T770">
        <f>(L770*0.78*1.07)*(1+0.2)*0.531*3.67</f>
        <v>0.2095434621105941</v>
      </c>
    </row>
    <row r="771" spans="1:20" hidden="1" x14ac:dyDescent="0.3">
      <c r="A771" s="26">
        <v>2005</v>
      </c>
      <c r="B771">
        <v>12</v>
      </c>
      <c r="C771" t="s">
        <v>211</v>
      </c>
      <c r="D771">
        <v>26</v>
      </c>
      <c r="E771" t="s">
        <v>212</v>
      </c>
      <c r="F771">
        <v>5</v>
      </c>
      <c r="G771">
        <v>8</v>
      </c>
      <c r="H771">
        <f t="shared" si="382"/>
        <v>0.08</v>
      </c>
      <c r="I771">
        <v>5.2</v>
      </c>
      <c r="J771">
        <v>2.8</v>
      </c>
      <c r="K771">
        <f t="shared" si="383"/>
        <v>5.0265600000000002E-3</v>
      </c>
      <c r="L771">
        <f>0.000062*(G771^1.947206*I771^0.894551+0.000039*G771^2)</f>
        <v>1.5538166224032346E-2</v>
      </c>
      <c r="O771">
        <f>L771*0.47*0.75</f>
        <v>5.4772035939714015E-3</v>
      </c>
      <c r="Q771">
        <f>O771*0.52</f>
        <v>2.848145868865129E-3</v>
      </c>
      <c r="T771">
        <f>(L771*0.47*0.75)*(1+0.2)*0.52*3.67</f>
        <v>1.2543234406482025E-2</v>
      </c>
    </row>
    <row r="772" spans="1:20" hidden="1" x14ac:dyDescent="0.3">
      <c r="A772" s="26">
        <v>2005</v>
      </c>
      <c r="B772">
        <v>12</v>
      </c>
      <c r="C772" t="s">
        <v>211</v>
      </c>
      <c r="D772">
        <v>27</v>
      </c>
      <c r="E772" t="s">
        <v>219</v>
      </c>
      <c r="F772">
        <v>3</v>
      </c>
      <c r="G772">
        <v>12.5</v>
      </c>
      <c r="H772">
        <f t="shared" si="382"/>
        <v>0.125</v>
      </c>
      <c r="I772">
        <v>3.8</v>
      </c>
      <c r="J772">
        <v>2</v>
      </c>
      <c r="K772">
        <f t="shared" si="383"/>
        <v>1.2271875E-2</v>
      </c>
      <c r="L772">
        <f t="shared" ref="L772:L773" si="392">0.000084*(G772^1.894314*I772^0.808223+0.000034*G772^2)</f>
        <v>2.9564618112248763E-2</v>
      </c>
      <c r="O772">
        <f>L772*0.75*1.07</f>
        <v>2.3725606035079633E-2</v>
      </c>
      <c r="Q772">
        <f t="shared" ref="Q772:Q773" si="393">O772*0.531</f>
        <v>1.2598296804627287E-2</v>
      </c>
      <c r="T772">
        <f>(L772*0.75*1.07)*(1+0.2)*0.531*3.67</f>
        <v>5.5482899127578568E-2</v>
      </c>
    </row>
    <row r="773" spans="1:20" hidden="1" x14ac:dyDescent="0.3">
      <c r="A773" s="26">
        <v>2005</v>
      </c>
      <c r="B773">
        <v>12</v>
      </c>
      <c r="C773" t="s">
        <v>211</v>
      </c>
      <c r="D773">
        <v>28</v>
      </c>
      <c r="E773" t="s">
        <v>219</v>
      </c>
      <c r="F773">
        <v>2</v>
      </c>
      <c r="G773">
        <v>8.5</v>
      </c>
      <c r="H773">
        <f t="shared" si="382"/>
        <v>8.5000000000000006E-2</v>
      </c>
      <c r="I773">
        <v>5.8</v>
      </c>
      <c r="J773">
        <v>2</v>
      </c>
      <c r="K773">
        <f t="shared" si="383"/>
        <v>5.6745150000000006E-3</v>
      </c>
      <c r="L773">
        <f t="shared" si="392"/>
        <v>2.0040802299966711E-2</v>
      </c>
      <c r="O773">
        <f>L773*0.75*1.07</f>
        <v>1.6082743845723287E-2</v>
      </c>
      <c r="Q773">
        <f t="shared" si="393"/>
        <v>8.5399369820790653E-3</v>
      </c>
      <c r="T773">
        <f>(L773*0.75*1.07)*(1+0.2)*0.531*3.67</f>
        <v>3.7609882469076199E-2</v>
      </c>
    </row>
    <row r="774" spans="1:20" hidden="1" x14ac:dyDescent="0.3">
      <c r="A774" s="26">
        <v>2005</v>
      </c>
      <c r="B774">
        <v>12</v>
      </c>
      <c r="C774" t="s">
        <v>211</v>
      </c>
      <c r="D774">
        <v>29</v>
      </c>
      <c r="E774" t="s">
        <v>222</v>
      </c>
      <c r="F774">
        <v>4</v>
      </c>
      <c r="G774">
        <v>21.5</v>
      </c>
      <c r="H774">
        <f t="shared" si="382"/>
        <v>0.215</v>
      </c>
      <c r="I774">
        <v>11.4</v>
      </c>
      <c r="J774">
        <v>3.6</v>
      </c>
      <c r="K774">
        <f t="shared" si="383"/>
        <v>3.6305114999999999E-2</v>
      </c>
      <c r="L774">
        <f>0.000081*(G774^1.922704*I774^0.783213+0.000032*G774^2)</f>
        <v>0.19867993712759482</v>
      </c>
      <c r="O774">
        <f>L774*0.61*1.07</f>
        <v>0.12967839496318115</v>
      </c>
      <c r="Q774">
        <f>O774*0.531</f>
        <v>6.8859227725449196E-2</v>
      </c>
      <c r="T774">
        <f>(L774*0.61*1.07)*(1+0.2)*0.531*3.67</f>
        <v>0.30325603890287822</v>
      </c>
    </row>
    <row r="775" spans="1:20" hidden="1" x14ac:dyDescent="0.3">
      <c r="A775" s="26">
        <v>2005</v>
      </c>
      <c r="B775">
        <v>12</v>
      </c>
      <c r="C775" t="s">
        <v>211</v>
      </c>
      <c r="D775">
        <v>30</v>
      </c>
      <c r="E775" t="s">
        <v>212</v>
      </c>
      <c r="F775">
        <v>1</v>
      </c>
      <c r="G775">
        <v>58.5</v>
      </c>
      <c r="H775">
        <f t="shared" si="382"/>
        <v>0.58499999999999996</v>
      </c>
      <c r="I775">
        <v>15</v>
      </c>
      <c r="J775">
        <v>5</v>
      </c>
      <c r="K775">
        <f t="shared" si="383"/>
        <v>0.26878351499999997</v>
      </c>
      <c r="L775">
        <f t="shared" ref="L775:L776" si="394">0.000062*(G775^1.947206*I775^0.894551+0.000039*G775^2)</f>
        <v>1.9296727729365377</v>
      </c>
      <c r="O775">
        <f>L775*0.47*0.75</f>
        <v>0.68020965246012954</v>
      </c>
      <c r="Q775">
        <f t="shared" ref="Q775:Q776" si="395">O775*0.52</f>
        <v>0.3537090192792674</v>
      </c>
      <c r="T775">
        <f>(L775*0.47*0.75)*(1+0.2)*0.52*3.67</f>
        <v>1.5577345209058935</v>
      </c>
    </row>
    <row r="776" spans="1:20" hidden="1" x14ac:dyDescent="0.3">
      <c r="A776" s="26">
        <v>2005</v>
      </c>
      <c r="B776">
        <v>12</v>
      </c>
      <c r="C776" t="s">
        <v>211</v>
      </c>
      <c r="D776">
        <v>31</v>
      </c>
      <c r="E776" t="s">
        <v>212</v>
      </c>
      <c r="F776">
        <v>5</v>
      </c>
      <c r="G776">
        <v>9.8000000000000007</v>
      </c>
      <c r="H776">
        <f t="shared" si="382"/>
        <v>9.8000000000000004E-2</v>
      </c>
      <c r="I776">
        <v>6</v>
      </c>
      <c r="J776">
        <v>4.5999999999999996</v>
      </c>
      <c r="K776">
        <f t="shared" si="383"/>
        <v>7.5429816000000009E-3</v>
      </c>
      <c r="L776">
        <f t="shared" si="394"/>
        <v>2.6218804017440089E-2</v>
      </c>
      <c r="O776">
        <f>L776*0.47*0.75</f>
        <v>9.2421284161476325E-3</v>
      </c>
      <c r="Q776">
        <f t="shared" si="395"/>
        <v>4.8059067763967693E-3</v>
      </c>
      <c r="T776">
        <f>(L776*0.47*0.75)*(1+0.2)*0.52*3.67</f>
        <v>2.1165213443251368E-2</v>
      </c>
    </row>
    <row r="777" spans="1:20" s="13" customFormat="1" hidden="1" x14ac:dyDescent="0.3">
      <c r="A777" s="26">
        <v>2005</v>
      </c>
      <c r="B777" s="13">
        <v>12</v>
      </c>
      <c r="C777" s="13" t="s">
        <v>211</v>
      </c>
      <c r="D777" s="13">
        <v>32</v>
      </c>
      <c r="E777" s="13" t="s">
        <v>220</v>
      </c>
      <c r="F777" s="13">
        <v>7</v>
      </c>
      <c r="G777" s="13">
        <v>10</v>
      </c>
      <c r="H777">
        <f t="shared" si="382"/>
        <v>0.1</v>
      </c>
      <c r="I777" s="13">
        <v>2.4</v>
      </c>
      <c r="J777" s="13">
        <v>0</v>
      </c>
      <c r="K777">
        <f t="shared" si="383"/>
        <v>7.8540000000000016E-3</v>
      </c>
      <c r="L777">
        <f t="shared" ref="L777:L778" si="396">0.000084*(G777^1.894314*I777^0.808223+0.000031*G777^2)</f>
        <v>1.3362792345370293E-2</v>
      </c>
      <c r="M777"/>
      <c r="N777"/>
      <c r="O777">
        <f>L777*0.78*1.07</f>
        <v>1.1152586491446048E-2</v>
      </c>
      <c r="P777"/>
      <c r="Q777">
        <f t="shared" ref="Q777:Q778" si="397">O777*0.531</f>
        <v>5.9220234269578521E-3</v>
      </c>
      <c r="R777"/>
      <c r="S777"/>
      <c r="T777">
        <f>(L777*0.78*1.07)*(1+0.2)*0.531*3.67</f>
        <v>2.6080591172322379E-2</v>
      </c>
    </row>
    <row r="778" spans="1:20" hidden="1" x14ac:dyDescent="0.3">
      <c r="A778" s="26">
        <v>2005</v>
      </c>
      <c r="B778">
        <v>12</v>
      </c>
      <c r="C778" t="s">
        <v>211</v>
      </c>
      <c r="D778">
        <v>33</v>
      </c>
      <c r="E778" t="s">
        <v>220</v>
      </c>
      <c r="F778">
        <v>5</v>
      </c>
      <c r="G778">
        <v>16.5</v>
      </c>
      <c r="H778">
        <f t="shared" si="382"/>
        <v>0.16500000000000001</v>
      </c>
      <c r="I778">
        <v>4.5999999999999996</v>
      </c>
      <c r="J778">
        <v>1.8</v>
      </c>
      <c r="K778">
        <f t="shared" si="383"/>
        <v>2.1382515000000001E-2</v>
      </c>
      <c r="L778">
        <f t="shared" si="396"/>
        <v>5.8376434209004423E-2</v>
      </c>
      <c r="O778">
        <f>L778*0.78*1.07</f>
        <v>4.8720971990835089E-2</v>
      </c>
      <c r="Q778">
        <f t="shared" si="397"/>
        <v>2.5870836127133433E-2</v>
      </c>
      <c r="T778">
        <f>(L778*0.78*1.07)*(1+0.2)*0.531*3.67</f>
        <v>0.11393516230389564</v>
      </c>
    </row>
    <row r="779" spans="1:20" hidden="1" x14ac:dyDescent="0.3">
      <c r="A779" s="26">
        <v>2005</v>
      </c>
      <c r="B779">
        <v>12</v>
      </c>
      <c r="C779" t="s">
        <v>211</v>
      </c>
      <c r="D779">
        <v>34</v>
      </c>
      <c r="E779" t="s">
        <v>222</v>
      </c>
      <c r="F779">
        <v>5</v>
      </c>
      <c r="G779">
        <v>23.5</v>
      </c>
      <c r="H779">
        <f t="shared" si="382"/>
        <v>0.23499999999999999</v>
      </c>
      <c r="I779">
        <v>11.4</v>
      </c>
      <c r="J779">
        <v>1.8</v>
      </c>
      <c r="K779">
        <f t="shared" si="383"/>
        <v>4.3373714999999993E-2</v>
      </c>
      <c r="L779">
        <f>0.000081*(G779^1.922704*I779^0.783213+0.000032*G779^2)</f>
        <v>0.23573655816186997</v>
      </c>
      <c r="O779">
        <f>L779*0.61*1.07</f>
        <v>0.15386525151225253</v>
      </c>
      <c r="Q779">
        <f>O779*0.531</f>
        <v>8.1702448553006096E-2</v>
      </c>
      <c r="T779">
        <f>(L779*0.61*1.07)*(1+0.2)*0.531*3.67</f>
        <v>0.3598175834274388</v>
      </c>
    </row>
    <row r="780" spans="1:20" hidden="1" x14ac:dyDescent="0.3">
      <c r="A780" s="26">
        <v>2005</v>
      </c>
      <c r="B780">
        <v>12</v>
      </c>
      <c r="C780" t="s">
        <v>211</v>
      </c>
      <c r="D780">
        <v>35</v>
      </c>
      <c r="E780" t="s">
        <v>214</v>
      </c>
      <c r="F780">
        <v>3</v>
      </c>
      <c r="G780">
        <v>8</v>
      </c>
      <c r="H780">
        <f t="shared" si="382"/>
        <v>0.08</v>
      </c>
      <c r="I780">
        <v>3.4</v>
      </c>
      <c r="J780">
        <v>1</v>
      </c>
      <c r="K780">
        <f t="shared" si="383"/>
        <v>5.0265600000000002E-3</v>
      </c>
      <c r="L780">
        <f>0.000081*(G780^1.864042*I780^0.850892+0.000027*G780^2)</f>
        <v>1.1069279018609789E-2</v>
      </c>
      <c r="O780">
        <f>L780*0.47*0.75</f>
        <v>3.9019208540599505E-3</v>
      </c>
      <c r="Q780">
        <f>O780*0.521</f>
        <v>2.0329007649652342E-3</v>
      </c>
      <c r="T780">
        <f>(L780*0.47*0.75)*(1+0.2)*0.521*3.67</f>
        <v>8.9528949689068917E-3</v>
      </c>
    </row>
    <row r="781" spans="1:20" hidden="1" x14ac:dyDescent="0.3">
      <c r="A781" s="26">
        <v>2005</v>
      </c>
      <c r="B781">
        <v>12</v>
      </c>
      <c r="C781" t="s">
        <v>211</v>
      </c>
      <c r="D781">
        <v>36</v>
      </c>
      <c r="E781" t="s">
        <v>219</v>
      </c>
      <c r="F781">
        <v>3</v>
      </c>
      <c r="G781">
        <v>12</v>
      </c>
      <c r="H781">
        <f t="shared" si="382"/>
        <v>0.12</v>
      </c>
      <c r="I781">
        <v>5.4</v>
      </c>
      <c r="J781">
        <v>0.4</v>
      </c>
      <c r="K781">
        <f t="shared" si="383"/>
        <v>1.130976E-2</v>
      </c>
      <c r="L781">
        <f t="shared" ref="L781:L783" si="398">0.000084*(G781^1.894314*I781^0.808223+0.000034*G781^2)</f>
        <v>3.6352126759834624E-2</v>
      </c>
      <c r="O781">
        <f>L781*0.75*1.07</f>
        <v>2.9172581724767287E-2</v>
      </c>
      <c r="Q781">
        <f t="shared" ref="Q781:Q783" si="399">O781*0.531</f>
        <v>1.5490640895851431E-2</v>
      </c>
      <c r="T781">
        <f>(L781*0.75*1.07)*(1+0.2)*0.531*3.67</f>
        <v>6.8220782505329702E-2</v>
      </c>
    </row>
    <row r="782" spans="1:20" hidden="1" x14ac:dyDescent="0.3">
      <c r="A782" s="26">
        <v>2005</v>
      </c>
      <c r="B782">
        <v>12</v>
      </c>
      <c r="C782" t="s">
        <v>211</v>
      </c>
      <c r="D782">
        <v>37</v>
      </c>
      <c r="E782" t="s">
        <v>219</v>
      </c>
      <c r="F782">
        <v>5</v>
      </c>
      <c r="G782">
        <v>10</v>
      </c>
      <c r="H782">
        <f t="shared" si="382"/>
        <v>0.1</v>
      </c>
      <c r="I782">
        <v>4.5999999999999996</v>
      </c>
      <c r="J782">
        <v>0.4</v>
      </c>
      <c r="K782">
        <f t="shared" si="383"/>
        <v>7.8540000000000016E-3</v>
      </c>
      <c r="L782">
        <f t="shared" si="398"/>
        <v>2.2607622642523386E-2</v>
      </c>
      <c r="O782">
        <f>L782*0.75*1.07</f>
        <v>1.8142617170625017E-2</v>
      </c>
      <c r="Q782">
        <f t="shared" si="399"/>
        <v>9.6337297176018848E-3</v>
      </c>
      <c r="T782">
        <f>(L782*0.75*1.07)*(1+0.2)*0.531*3.67</f>
        <v>4.2426945676318696E-2</v>
      </c>
    </row>
    <row r="783" spans="1:20" s="13" customFormat="1" hidden="1" x14ac:dyDescent="0.3">
      <c r="A783" s="26">
        <v>2005</v>
      </c>
      <c r="B783" s="13">
        <v>12</v>
      </c>
      <c r="C783" s="13" t="s">
        <v>211</v>
      </c>
      <c r="D783" s="13">
        <v>38</v>
      </c>
      <c r="E783" s="13" t="s">
        <v>219</v>
      </c>
      <c r="F783" s="13">
        <v>7</v>
      </c>
      <c r="G783" s="13">
        <v>13</v>
      </c>
      <c r="H783">
        <f t="shared" si="382"/>
        <v>0.13</v>
      </c>
      <c r="I783" s="13">
        <v>5.8</v>
      </c>
      <c r="J783" s="13">
        <v>0</v>
      </c>
      <c r="K783">
        <f t="shared" si="383"/>
        <v>1.3273260000000002E-2</v>
      </c>
      <c r="L783">
        <f t="shared" si="398"/>
        <v>4.4819036270494356E-2</v>
      </c>
      <c r="M783"/>
      <c r="N783"/>
      <c r="O783">
        <f>L783*0.75*1.07</f>
        <v>3.5967276607071726E-2</v>
      </c>
      <c r="P783"/>
      <c r="Q783">
        <f t="shared" si="399"/>
        <v>1.9098623878355089E-2</v>
      </c>
      <c r="R783"/>
      <c r="S783"/>
      <c r="T783">
        <f>(L783*0.75*1.07)*(1+0.2)*0.531*3.67</f>
        <v>8.411033956027579E-2</v>
      </c>
    </row>
    <row r="784" spans="1:20" hidden="1" x14ac:dyDescent="0.3">
      <c r="A784" s="26">
        <v>2005</v>
      </c>
      <c r="B784">
        <v>12</v>
      </c>
      <c r="C784" t="s">
        <v>211</v>
      </c>
      <c r="D784">
        <v>39</v>
      </c>
      <c r="E784" t="s">
        <v>212</v>
      </c>
      <c r="F784">
        <v>4</v>
      </c>
      <c r="G784">
        <v>23.1</v>
      </c>
      <c r="H784">
        <f t="shared" si="382"/>
        <v>0.23100000000000001</v>
      </c>
      <c r="I784">
        <v>12.6</v>
      </c>
      <c r="J784">
        <v>4.4000000000000004</v>
      </c>
      <c r="K784">
        <f t="shared" si="383"/>
        <v>4.1909729400000005E-2</v>
      </c>
      <c r="L784">
        <f>0.000062*(G784^1.947206*I784^0.894551+0.000039*G784^2)</f>
        <v>0.27037389807129308</v>
      </c>
      <c r="O784">
        <f>L784*0.47*0.75</f>
        <v>9.5306799070130815E-2</v>
      </c>
      <c r="Q784">
        <f>O784*0.52</f>
        <v>4.9559535516468023E-2</v>
      </c>
      <c r="T784">
        <f>(L784*0.47*0.75)*(1+0.2)*0.52*3.67</f>
        <v>0.21826019441452515</v>
      </c>
    </row>
    <row r="785" spans="1:20" hidden="1" x14ac:dyDescent="0.3">
      <c r="A785" s="26">
        <v>2005</v>
      </c>
      <c r="B785">
        <v>12</v>
      </c>
      <c r="C785" t="s">
        <v>211</v>
      </c>
      <c r="D785">
        <v>41</v>
      </c>
      <c r="E785" t="s">
        <v>220</v>
      </c>
      <c r="F785">
        <v>5</v>
      </c>
      <c r="G785">
        <v>13.5</v>
      </c>
      <c r="H785">
        <f t="shared" si="382"/>
        <v>0.13500000000000001</v>
      </c>
      <c r="I785">
        <v>5.6</v>
      </c>
      <c r="J785">
        <v>1.8</v>
      </c>
      <c r="K785">
        <f t="shared" si="383"/>
        <v>1.4313915000000002E-2</v>
      </c>
      <c r="L785">
        <f>0.000084*(G785^1.894314*I785^0.808223+0.000031*G785^2)</f>
        <v>4.6794363537145764E-2</v>
      </c>
      <c r="O785">
        <f>L785*0.78*1.07</f>
        <v>3.9054575808101857E-2</v>
      </c>
      <c r="Q785">
        <f>O785*0.531</f>
        <v>2.0737979754102086E-2</v>
      </c>
      <c r="T785">
        <f>(L785*0.78*1.07)*(1+0.2)*0.531*3.67</f>
        <v>9.1330062837065601E-2</v>
      </c>
    </row>
    <row r="786" spans="1:20" hidden="1" x14ac:dyDescent="0.3">
      <c r="A786" s="26">
        <v>2005</v>
      </c>
      <c r="B786">
        <v>12</v>
      </c>
      <c r="C786" t="s">
        <v>211</v>
      </c>
      <c r="D786">
        <v>42</v>
      </c>
      <c r="E786" t="s">
        <v>222</v>
      </c>
      <c r="F786">
        <v>3</v>
      </c>
      <c r="G786">
        <v>11.1</v>
      </c>
      <c r="H786">
        <f t="shared" si="382"/>
        <v>0.111</v>
      </c>
      <c r="I786">
        <v>2.8</v>
      </c>
      <c r="J786">
        <v>1</v>
      </c>
      <c r="K786">
        <f t="shared" si="383"/>
        <v>9.6769134000000007E-3</v>
      </c>
      <c r="L786">
        <f>0.000081*(G786^1.922704*I786^0.783213+0.000032*G786^2)</f>
        <v>1.8559195557853993E-2</v>
      </c>
      <c r="O786">
        <f>L786*0.61*1.07</f>
        <v>1.2113586940611301E-2</v>
      </c>
      <c r="Q786">
        <f>O786*0.531</f>
        <v>6.4323146654646016E-3</v>
      </c>
      <c r="T786">
        <f>(L786*0.61*1.07)*(1+0.2)*0.531*3.67</f>
        <v>2.8327913786706103E-2</v>
      </c>
    </row>
    <row r="787" spans="1:20" hidden="1" x14ac:dyDescent="0.3">
      <c r="A787" s="26">
        <v>2005</v>
      </c>
      <c r="B787">
        <v>12</v>
      </c>
      <c r="C787" t="s">
        <v>211</v>
      </c>
      <c r="D787">
        <v>43</v>
      </c>
      <c r="E787" t="s">
        <v>220</v>
      </c>
      <c r="F787">
        <v>5</v>
      </c>
      <c r="G787">
        <v>15</v>
      </c>
      <c r="H787">
        <f t="shared" si="382"/>
        <v>0.15</v>
      </c>
      <c r="I787">
        <v>7.6</v>
      </c>
      <c r="J787">
        <v>2.9</v>
      </c>
      <c r="K787">
        <f t="shared" si="383"/>
        <v>1.76715E-2</v>
      </c>
      <c r="L787">
        <f t="shared" ref="L787:L792" si="400">0.000084*(G787^1.894314*I787^0.808223+0.000031*G787^2)</f>
        <v>7.3124465913733547E-2</v>
      </c>
      <c r="O787">
        <f t="shared" ref="O787:O792" si="401">L787*0.78*1.07</f>
        <v>6.102967925160202E-2</v>
      </c>
      <c r="Q787">
        <f t="shared" ref="Q787:Q795" si="402">O787*0.531</f>
        <v>3.2406759682600678E-2</v>
      </c>
      <c r="T787">
        <f t="shared" ref="T787:T792" si="403">(L787*0.78*1.07)*(1+0.2)*0.531*3.67</f>
        <v>0.14271936964217335</v>
      </c>
    </row>
    <row r="788" spans="1:20" hidden="1" x14ac:dyDescent="0.3">
      <c r="A788" s="26">
        <v>2005</v>
      </c>
      <c r="B788">
        <v>12</v>
      </c>
      <c r="C788" t="s">
        <v>211</v>
      </c>
      <c r="D788">
        <v>44</v>
      </c>
      <c r="E788" t="s">
        <v>220</v>
      </c>
      <c r="F788">
        <v>3</v>
      </c>
      <c r="G788">
        <v>19.8</v>
      </c>
      <c r="H788">
        <f t="shared" si="382"/>
        <v>0.19800000000000001</v>
      </c>
      <c r="I788">
        <v>7.2</v>
      </c>
      <c r="J788">
        <v>1</v>
      </c>
      <c r="K788">
        <f t="shared" si="383"/>
        <v>3.0790821600000001E-2</v>
      </c>
      <c r="L788">
        <f t="shared" si="400"/>
        <v>0.11843768089414411</v>
      </c>
      <c r="O788">
        <f t="shared" si="401"/>
        <v>9.8848088474252679E-2</v>
      </c>
      <c r="Q788">
        <f t="shared" si="402"/>
        <v>5.2488334979828175E-2</v>
      </c>
      <c r="T788">
        <f t="shared" si="403"/>
        <v>0.23115862725116326</v>
      </c>
    </row>
    <row r="789" spans="1:20" hidden="1" x14ac:dyDescent="0.3">
      <c r="A789" s="26">
        <v>2005</v>
      </c>
      <c r="B789">
        <v>12</v>
      </c>
      <c r="C789" t="s">
        <v>211</v>
      </c>
      <c r="D789">
        <v>45</v>
      </c>
      <c r="E789" t="s">
        <v>220</v>
      </c>
      <c r="F789">
        <v>1</v>
      </c>
      <c r="G789">
        <v>20</v>
      </c>
      <c r="H789">
        <f t="shared" si="382"/>
        <v>0.2</v>
      </c>
      <c r="I789">
        <v>11.8</v>
      </c>
      <c r="J789">
        <v>1.8</v>
      </c>
      <c r="K789">
        <f t="shared" si="383"/>
        <v>3.1416000000000006E-2</v>
      </c>
      <c r="L789">
        <f t="shared" si="400"/>
        <v>0.17995371909702698</v>
      </c>
      <c r="O789">
        <f t="shared" si="401"/>
        <v>0.15018937395837872</v>
      </c>
      <c r="Q789">
        <f t="shared" si="402"/>
        <v>7.9750557571899111E-2</v>
      </c>
      <c r="T789">
        <f t="shared" si="403"/>
        <v>0.35122145554664369</v>
      </c>
    </row>
    <row r="790" spans="1:20" hidden="1" x14ac:dyDescent="0.3">
      <c r="A790" s="26">
        <v>2005</v>
      </c>
      <c r="B790">
        <v>12</v>
      </c>
      <c r="C790" t="s">
        <v>211</v>
      </c>
      <c r="D790">
        <v>46</v>
      </c>
      <c r="E790" t="s">
        <v>220</v>
      </c>
      <c r="F790">
        <v>2</v>
      </c>
      <c r="G790">
        <v>13.5</v>
      </c>
      <c r="H790">
        <f t="shared" si="382"/>
        <v>0.13500000000000001</v>
      </c>
      <c r="I790">
        <v>7</v>
      </c>
      <c r="J790">
        <v>1.4</v>
      </c>
      <c r="K790">
        <f t="shared" si="383"/>
        <v>1.4313915000000002E-2</v>
      </c>
      <c r="L790">
        <f t="shared" si="400"/>
        <v>5.6042528235222856E-2</v>
      </c>
      <c r="O790">
        <f t="shared" si="401"/>
        <v>4.6773094065116996E-2</v>
      </c>
      <c r="Q790">
        <f t="shared" si="402"/>
        <v>2.4836512948577125E-2</v>
      </c>
      <c r="T790">
        <f t="shared" si="403"/>
        <v>0.10938000302553368</v>
      </c>
    </row>
    <row r="791" spans="1:20" hidden="1" x14ac:dyDescent="0.3">
      <c r="A791" s="26">
        <v>2005</v>
      </c>
      <c r="B791">
        <v>12</v>
      </c>
      <c r="C791" t="s">
        <v>211</v>
      </c>
      <c r="D791">
        <v>47</v>
      </c>
      <c r="E791" t="s">
        <v>220</v>
      </c>
      <c r="F791">
        <v>3</v>
      </c>
      <c r="G791">
        <v>12.5</v>
      </c>
      <c r="H791">
        <f t="shared" si="382"/>
        <v>0.125</v>
      </c>
      <c r="I791">
        <v>5</v>
      </c>
      <c r="J791">
        <v>1.2</v>
      </c>
      <c r="K791">
        <f t="shared" si="383"/>
        <v>1.2271875E-2</v>
      </c>
      <c r="L791">
        <f t="shared" si="400"/>
        <v>3.6906231550594561E-2</v>
      </c>
      <c r="O791">
        <f t="shared" si="401"/>
        <v>3.0801940852126224E-2</v>
      </c>
      <c r="Q791">
        <f t="shared" si="402"/>
        <v>1.6355830592479026E-2</v>
      </c>
      <c r="T791">
        <f t="shared" si="403"/>
        <v>7.2031077929277626E-2</v>
      </c>
    </row>
    <row r="792" spans="1:20" hidden="1" x14ac:dyDescent="0.3">
      <c r="A792" s="26">
        <v>2005</v>
      </c>
      <c r="B792">
        <v>12</v>
      </c>
      <c r="C792" t="s">
        <v>211</v>
      </c>
      <c r="D792">
        <v>48</v>
      </c>
      <c r="E792" t="s">
        <v>220</v>
      </c>
      <c r="F792">
        <v>1</v>
      </c>
      <c r="G792">
        <v>15</v>
      </c>
      <c r="H792">
        <f t="shared" si="382"/>
        <v>0.15</v>
      </c>
      <c r="I792">
        <v>7.6</v>
      </c>
      <c r="J792">
        <v>1.6</v>
      </c>
      <c r="K792">
        <f t="shared" si="383"/>
        <v>1.76715E-2</v>
      </c>
      <c r="L792">
        <f t="shared" si="400"/>
        <v>7.3124465913733547E-2</v>
      </c>
      <c r="O792">
        <f t="shared" si="401"/>
        <v>6.102967925160202E-2</v>
      </c>
      <c r="Q792">
        <f t="shared" si="402"/>
        <v>3.2406759682600678E-2</v>
      </c>
      <c r="T792">
        <f t="shared" si="403"/>
        <v>0.14271936964217335</v>
      </c>
    </row>
    <row r="793" spans="1:20" hidden="1" x14ac:dyDescent="0.3">
      <c r="A793" s="26">
        <v>2005</v>
      </c>
      <c r="B793">
        <v>12</v>
      </c>
      <c r="C793" t="s">
        <v>211</v>
      </c>
      <c r="D793">
        <v>49</v>
      </c>
      <c r="E793" t="s">
        <v>222</v>
      </c>
      <c r="F793">
        <v>3</v>
      </c>
      <c r="G793">
        <v>17.100000000000001</v>
      </c>
      <c r="H793">
        <f t="shared" si="382"/>
        <v>0.17100000000000001</v>
      </c>
      <c r="I793">
        <v>8.6</v>
      </c>
      <c r="J793">
        <v>1.2</v>
      </c>
      <c r="K793">
        <f t="shared" si="383"/>
        <v>2.2965881400000002E-2</v>
      </c>
      <c r="L793">
        <f t="shared" ref="L793:L795" si="404">0.000081*(G793^1.922704*I793^0.783213+0.000032*G793^2)</f>
        <v>0.10258553235029332</v>
      </c>
      <c r="O793">
        <f>L793*0.61*1.07</f>
        <v>6.6957576965036444E-2</v>
      </c>
      <c r="Q793">
        <f t="shared" si="402"/>
        <v>3.5554473368434356E-2</v>
      </c>
      <c r="T793">
        <f>(L793*0.61*1.07)*(1+0.2)*0.531*3.67</f>
        <v>0.15658190071458489</v>
      </c>
    </row>
    <row r="794" spans="1:20" s="13" customFormat="1" hidden="1" x14ac:dyDescent="0.3">
      <c r="A794" s="26">
        <v>2005</v>
      </c>
      <c r="B794" s="13">
        <v>12</v>
      </c>
      <c r="C794" s="13" t="s">
        <v>211</v>
      </c>
      <c r="D794" s="13">
        <v>50</v>
      </c>
      <c r="E794" s="13" t="s">
        <v>222</v>
      </c>
      <c r="F794" s="13">
        <v>7</v>
      </c>
      <c r="G794" s="13">
        <v>14</v>
      </c>
      <c r="H794">
        <f t="shared" si="382"/>
        <v>0.14000000000000001</v>
      </c>
      <c r="I794" s="13">
        <v>6</v>
      </c>
      <c r="J794" s="13">
        <v>0</v>
      </c>
      <c r="K794">
        <f t="shared" si="383"/>
        <v>1.5393840000000002E-2</v>
      </c>
      <c r="L794">
        <f t="shared" si="404"/>
        <v>5.2675945713192389E-2</v>
      </c>
      <c r="M794"/>
      <c r="N794"/>
      <c r="O794">
        <f>L794*0.61*1.07</f>
        <v>3.4381589767000675E-2</v>
      </c>
      <c r="P794"/>
      <c r="Q794">
        <f t="shared" si="402"/>
        <v>1.8256624166277359E-2</v>
      </c>
      <c r="R794"/>
      <c r="S794"/>
      <c r="T794">
        <f>(L794*0.61*1.07)*(1+0.2)*0.531*3.67</f>
        <v>8.040217282828549E-2</v>
      </c>
    </row>
    <row r="795" spans="1:20" s="13" customFormat="1" hidden="1" x14ac:dyDescent="0.3">
      <c r="A795" s="26">
        <v>2005</v>
      </c>
      <c r="B795" s="13">
        <v>12</v>
      </c>
      <c r="C795" s="13" t="s">
        <v>211</v>
      </c>
      <c r="D795" s="13">
        <v>51</v>
      </c>
      <c r="E795" s="13" t="s">
        <v>222</v>
      </c>
      <c r="F795" s="13">
        <v>7</v>
      </c>
      <c r="G795" s="13">
        <v>14.5</v>
      </c>
      <c r="H795">
        <f t="shared" si="382"/>
        <v>0.14499999999999999</v>
      </c>
      <c r="I795" s="13">
        <v>6.8</v>
      </c>
      <c r="J795" s="13">
        <v>0</v>
      </c>
      <c r="K795">
        <f t="shared" si="383"/>
        <v>1.6513034999999999E-2</v>
      </c>
      <c r="L795">
        <f t="shared" si="404"/>
        <v>6.2156640468762674E-2</v>
      </c>
      <c r="M795"/>
      <c r="N795"/>
      <c r="O795">
        <f>L795*0.61*1.07</f>
        <v>4.0569639233961396E-2</v>
      </c>
      <c r="P795"/>
      <c r="Q795">
        <f t="shared" si="402"/>
        <v>2.1542478433233501E-2</v>
      </c>
      <c r="R795"/>
      <c r="S795"/>
      <c r="T795">
        <f>(L795*0.61*1.07)*(1+0.2)*0.531*3.67</f>
        <v>9.487307501996034E-2</v>
      </c>
    </row>
    <row r="796" spans="1:20" hidden="1" x14ac:dyDescent="0.3">
      <c r="A796" s="26">
        <v>2005</v>
      </c>
      <c r="B796">
        <v>12</v>
      </c>
      <c r="C796" t="s">
        <v>211</v>
      </c>
      <c r="D796">
        <v>52</v>
      </c>
      <c r="E796" t="s">
        <v>212</v>
      </c>
      <c r="F796">
        <v>1</v>
      </c>
      <c r="G796">
        <v>39</v>
      </c>
      <c r="H796">
        <f t="shared" si="382"/>
        <v>0.39</v>
      </c>
      <c r="I796">
        <v>18</v>
      </c>
      <c r="J796">
        <v>5</v>
      </c>
      <c r="K796">
        <f t="shared" si="383"/>
        <v>0.11945934000000001</v>
      </c>
      <c r="L796">
        <f>0.000062*(G796^1.947206*I796^0.894551+0.000039*G796^2)</f>
        <v>1.0314045952679023</v>
      </c>
      <c r="O796">
        <f>L796*0.47*0.75</f>
        <v>0.36357011983193555</v>
      </c>
      <c r="Q796">
        <f>O796*0.52</f>
        <v>0.18905646231260648</v>
      </c>
      <c r="T796">
        <f>(L796*0.47*0.75)*(1+0.2)*0.52*3.67</f>
        <v>0.83260466002471889</v>
      </c>
    </row>
    <row r="797" spans="1:20" hidden="1" x14ac:dyDescent="0.3">
      <c r="A797" s="26">
        <v>2005</v>
      </c>
      <c r="B797">
        <v>12</v>
      </c>
      <c r="C797" t="s">
        <v>211</v>
      </c>
      <c r="D797">
        <v>53</v>
      </c>
      <c r="E797" t="s">
        <v>222</v>
      </c>
      <c r="F797">
        <v>3</v>
      </c>
      <c r="G797">
        <v>17</v>
      </c>
      <c r="H797">
        <f t="shared" si="382"/>
        <v>0.17</v>
      </c>
      <c r="I797">
        <v>4.5999999999999996</v>
      </c>
      <c r="J797">
        <v>1.6</v>
      </c>
      <c r="K797">
        <f t="shared" si="383"/>
        <v>2.2698060000000003E-2</v>
      </c>
      <c r="L797">
        <f t="shared" ref="L797:L798" si="405">0.000081*(G797^1.922704*I797^0.783213+0.000032*G797^2)</f>
        <v>6.2138371459789343E-2</v>
      </c>
      <c r="O797">
        <f>L797*0.61*1.07</f>
        <v>4.0557715051804506E-2</v>
      </c>
      <c r="Q797">
        <f t="shared" ref="Q797:Q798" si="406">O797*0.531</f>
        <v>2.1536146692508192E-2</v>
      </c>
      <c r="T797">
        <f>(L797*0.61*1.07)*(1+0.2)*0.531*3.67</f>
        <v>9.4845190033806079E-2</v>
      </c>
    </row>
    <row r="798" spans="1:20" hidden="1" x14ac:dyDescent="0.3">
      <c r="A798" s="26">
        <v>2005</v>
      </c>
      <c r="B798">
        <v>12</v>
      </c>
      <c r="C798" t="s">
        <v>211</v>
      </c>
      <c r="D798">
        <v>54</v>
      </c>
      <c r="E798" t="s">
        <v>222</v>
      </c>
      <c r="F798">
        <v>5</v>
      </c>
      <c r="G798">
        <v>15.5</v>
      </c>
      <c r="H798">
        <f t="shared" si="382"/>
        <v>0.155</v>
      </c>
      <c r="I798">
        <v>5.4</v>
      </c>
      <c r="J798">
        <v>1.9</v>
      </c>
      <c r="K798">
        <f t="shared" si="383"/>
        <v>1.8869235000000002E-2</v>
      </c>
      <c r="L798">
        <f t="shared" si="405"/>
        <v>5.8988239501037334E-2</v>
      </c>
      <c r="O798">
        <f>L798*0.61*1.07</f>
        <v>3.8501623922327075E-2</v>
      </c>
      <c r="Q798">
        <f t="shared" si="406"/>
        <v>2.0444362302755679E-2</v>
      </c>
      <c r="T798">
        <f>(L798*0.61*1.07)*(1+0.2)*0.531*3.67</f>
        <v>9.0036971581336001E-2</v>
      </c>
    </row>
    <row r="799" spans="1:20" hidden="1" x14ac:dyDescent="0.3">
      <c r="A799" s="26">
        <v>2005</v>
      </c>
      <c r="B799">
        <v>12</v>
      </c>
      <c r="C799" t="s">
        <v>211</v>
      </c>
      <c r="D799">
        <v>55</v>
      </c>
      <c r="E799" t="s">
        <v>214</v>
      </c>
      <c r="F799">
        <v>5</v>
      </c>
      <c r="G799">
        <v>13</v>
      </c>
      <c r="H799">
        <f t="shared" si="382"/>
        <v>0.13</v>
      </c>
      <c r="I799">
        <v>6.1</v>
      </c>
      <c r="J799">
        <v>1.6</v>
      </c>
      <c r="K799">
        <f t="shared" si="383"/>
        <v>1.3273260000000002E-2</v>
      </c>
      <c r="L799">
        <f t="shared" ref="L799:L800" si="407">0.000081*(G799^1.864042*I799^0.850892+0.000027*G799^2)</f>
        <v>4.4994212457706045E-2</v>
      </c>
      <c r="O799">
        <f t="shared" ref="O799:O800" si="408">L799*0.47*0.75</f>
        <v>1.586045989134138E-2</v>
      </c>
      <c r="Q799">
        <f t="shared" ref="Q799:Q800" si="409">O799*0.521</f>
        <v>8.2632996033888597E-3</v>
      </c>
      <c r="T799">
        <f t="shared" ref="T799:T800" si="410">(L799*0.47*0.75)*(1+0.2)*0.521*3.67</f>
        <v>3.6391571453324535E-2</v>
      </c>
    </row>
    <row r="800" spans="1:20" hidden="1" x14ac:dyDescent="0.3">
      <c r="A800" s="26">
        <v>2005</v>
      </c>
      <c r="B800">
        <v>12</v>
      </c>
      <c r="C800" t="s">
        <v>211</v>
      </c>
      <c r="D800">
        <v>56</v>
      </c>
      <c r="E800" t="s">
        <v>214</v>
      </c>
      <c r="F800">
        <v>3</v>
      </c>
      <c r="G800">
        <v>14</v>
      </c>
      <c r="H800">
        <f t="shared" si="382"/>
        <v>0.14000000000000001</v>
      </c>
      <c r="I800">
        <v>5.8</v>
      </c>
      <c r="J800">
        <v>1.1000000000000001</v>
      </c>
      <c r="K800">
        <f t="shared" si="383"/>
        <v>1.5393840000000002E-2</v>
      </c>
      <c r="L800">
        <f t="shared" si="407"/>
        <v>4.9489646157897686E-2</v>
      </c>
      <c r="O800">
        <f t="shared" si="408"/>
        <v>1.7445100270658934E-2</v>
      </c>
      <c r="Q800">
        <f t="shared" si="409"/>
        <v>9.0888972410133051E-3</v>
      </c>
      <c r="T800">
        <f t="shared" si="410"/>
        <v>4.0027503449422588E-2</v>
      </c>
    </row>
    <row r="801" spans="1:20" hidden="1" x14ac:dyDescent="0.3">
      <c r="A801" s="26">
        <v>2005</v>
      </c>
      <c r="B801">
        <v>12</v>
      </c>
      <c r="C801" t="s">
        <v>211</v>
      </c>
      <c r="D801">
        <v>57</v>
      </c>
      <c r="E801" t="s">
        <v>212</v>
      </c>
      <c r="F801">
        <v>1</v>
      </c>
      <c r="G801">
        <v>38</v>
      </c>
      <c r="H801">
        <f t="shared" si="382"/>
        <v>0.38</v>
      </c>
      <c r="I801">
        <v>18</v>
      </c>
      <c r="J801">
        <v>6.8</v>
      </c>
      <c r="K801">
        <f t="shared" si="383"/>
        <v>0.11341176</v>
      </c>
      <c r="L801">
        <f t="shared" ref="L801:L802" si="411">0.000062*(G801^1.947206*I801^0.894551+0.000039*G801^2)</f>
        <v>0.98053389007378511</v>
      </c>
      <c r="O801">
        <f>L801*0.47*0.75</f>
        <v>0.34563819625100922</v>
      </c>
      <c r="Q801">
        <f t="shared" ref="Q801:Q802" si="412">O801*0.52</f>
        <v>0.1797318620505248</v>
      </c>
      <c r="T801">
        <f>(L801*0.47*0.75)*(1+0.2)*0.52*3.67</f>
        <v>0.79153912047051123</v>
      </c>
    </row>
    <row r="802" spans="1:20" hidden="1" x14ac:dyDescent="0.3">
      <c r="A802" s="26">
        <v>2005</v>
      </c>
      <c r="B802">
        <v>12</v>
      </c>
      <c r="C802" t="s">
        <v>211</v>
      </c>
      <c r="D802">
        <v>58</v>
      </c>
      <c r="E802" t="s">
        <v>212</v>
      </c>
      <c r="F802">
        <v>3</v>
      </c>
      <c r="G802">
        <v>11.5</v>
      </c>
      <c r="H802">
        <f t="shared" si="382"/>
        <v>0.115</v>
      </c>
      <c r="I802">
        <v>5.2</v>
      </c>
      <c r="J802">
        <v>1.6</v>
      </c>
      <c r="K802">
        <f t="shared" si="383"/>
        <v>1.0386915E-2</v>
      </c>
      <c r="L802">
        <f t="shared" si="411"/>
        <v>3.1498857702945166E-2</v>
      </c>
      <c r="O802">
        <f>L802*0.47*0.75</f>
        <v>1.110334734028817E-2</v>
      </c>
      <c r="Q802">
        <f t="shared" si="412"/>
        <v>5.7737406169498491E-3</v>
      </c>
      <c r="T802">
        <f>(L802*0.47*0.75)*(1+0.2)*0.52*3.67</f>
        <v>2.5427553677047136E-2</v>
      </c>
    </row>
    <row r="803" spans="1:20" hidden="1" x14ac:dyDescent="0.3">
      <c r="A803" s="26">
        <v>2005</v>
      </c>
      <c r="B803">
        <v>12</v>
      </c>
      <c r="C803" t="s">
        <v>211</v>
      </c>
      <c r="D803">
        <v>59</v>
      </c>
      <c r="E803" t="s">
        <v>220</v>
      </c>
      <c r="F803">
        <v>5</v>
      </c>
      <c r="G803">
        <v>20.3</v>
      </c>
      <c r="H803">
        <f t="shared" si="382"/>
        <v>0.20300000000000001</v>
      </c>
      <c r="I803">
        <v>10.8</v>
      </c>
      <c r="J803">
        <v>1.4</v>
      </c>
      <c r="K803">
        <f t="shared" si="383"/>
        <v>3.2365548600000002E-2</v>
      </c>
      <c r="L803">
        <f>0.000084*(G803^1.894314*I803^0.808223+0.000031*G803^2)</f>
        <v>0.17231650920466124</v>
      </c>
      <c r="O803">
        <f>L803*0.78*1.07</f>
        <v>0.14381535858221026</v>
      </c>
      <c r="Q803">
        <f>O803*0.531</f>
        <v>7.6365955407153643E-2</v>
      </c>
      <c r="T803">
        <f>(L803*0.78*1.07)*(1+0.2)*0.531*3.67</f>
        <v>0.33631566761310466</v>
      </c>
    </row>
    <row r="804" spans="1:20" hidden="1" x14ac:dyDescent="0.3">
      <c r="A804" s="26">
        <v>2005</v>
      </c>
      <c r="B804">
        <v>12</v>
      </c>
      <c r="C804" t="s">
        <v>211</v>
      </c>
      <c r="D804">
        <v>60</v>
      </c>
      <c r="E804" t="s">
        <v>212</v>
      </c>
      <c r="F804">
        <v>3</v>
      </c>
      <c r="G804">
        <v>7.5</v>
      </c>
      <c r="H804">
        <f t="shared" si="382"/>
        <v>7.4999999999999997E-2</v>
      </c>
      <c r="I804">
        <v>3.4</v>
      </c>
      <c r="J804">
        <v>1.6</v>
      </c>
      <c r="K804">
        <f t="shared" si="383"/>
        <v>4.4178749999999999E-3</v>
      </c>
      <c r="L804">
        <f>0.000062*(G804^1.947206*I804^0.894551+0.000039*G804^2)</f>
        <v>9.3703871034135269E-3</v>
      </c>
      <c r="O804">
        <f>L804*0.47*0.75</f>
        <v>3.3030614539532677E-3</v>
      </c>
      <c r="Q804">
        <f>O804*0.52</f>
        <v>1.7175919560556993E-3</v>
      </c>
      <c r="T804">
        <f>(L804*0.47*0.75)*(1+0.2)*0.52*3.67</f>
        <v>7.5642749744692997E-3</v>
      </c>
    </row>
    <row r="805" spans="1:20" hidden="1" x14ac:dyDescent="0.3">
      <c r="A805" s="26">
        <v>2005</v>
      </c>
      <c r="B805">
        <v>12</v>
      </c>
      <c r="C805" t="s">
        <v>211</v>
      </c>
      <c r="D805">
        <v>61</v>
      </c>
      <c r="E805" t="s">
        <v>222</v>
      </c>
      <c r="F805">
        <v>5</v>
      </c>
      <c r="G805">
        <v>21</v>
      </c>
      <c r="H805">
        <f t="shared" si="382"/>
        <v>0.21</v>
      </c>
      <c r="I805">
        <v>10</v>
      </c>
      <c r="J805">
        <v>1.6</v>
      </c>
      <c r="K805">
        <f t="shared" si="383"/>
        <v>3.4636139999999996E-2</v>
      </c>
      <c r="L805">
        <f t="shared" ref="L805:L806" si="413">0.000081*(G805^1.922704*I805^0.783213+0.000032*G805^2)</f>
        <v>0.17137096511416106</v>
      </c>
      <c r="O805">
        <f>L805*0.61*1.07</f>
        <v>0.11185382893001293</v>
      </c>
      <c r="Q805">
        <f t="shared" ref="Q805:Q806" si="414">O805*0.531</f>
        <v>5.9394383161836872E-2</v>
      </c>
      <c r="T805">
        <f>(L805*0.61*1.07)*(1+0.2)*0.531*3.67</f>
        <v>0.26157286344472952</v>
      </c>
    </row>
    <row r="806" spans="1:20" hidden="1" x14ac:dyDescent="0.3">
      <c r="A806" s="26">
        <v>2005</v>
      </c>
      <c r="B806">
        <v>12</v>
      </c>
      <c r="C806" t="s">
        <v>211</v>
      </c>
      <c r="D806">
        <v>62</v>
      </c>
      <c r="E806" t="s">
        <v>222</v>
      </c>
      <c r="F806">
        <v>1</v>
      </c>
      <c r="G806">
        <v>27</v>
      </c>
      <c r="H806">
        <f t="shared" si="382"/>
        <v>0.27</v>
      </c>
      <c r="I806">
        <v>13.4</v>
      </c>
      <c r="J806">
        <v>1.8</v>
      </c>
      <c r="K806">
        <f t="shared" si="383"/>
        <v>5.7255660000000007E-2</v>
      </c>
      <c r="L806">
        <f t="shared" si="413"/>
        <v>0.34941322023612365</v>
      </c>
      <c r="O806">
        <f>L806*0.61*1.07</f>
        <v>0.22806200884811792</v>
      </c>
      <c r="Q806">
        <f t="shared" si="414"/>
        <v>0.12110092669835062</v>
      </c>
      <c r="T806">
        <f>(L806*0.61*1.07)*(1+0.2)*0.531*3.67</f>
        <v>0.53332848117953613</v>
      </c>
    </row>
    <row r="807" spans="1:20" hidden="1" x14ac:dyDescent="0.3">
      <c r="A807" s="26">
        <v>2005</v>
      </c>
      <c r="B807">
        <v>12</v>
      </c>
      <c r="C807" t="s">
        <v>211</v>
      </c>
      <c r="D807">
        <v>63</v>
      </c>
      <c r="E807" t="s">
        <v>220</v>
      </c>
      <c r="F807">
        <v>5</v>
      </c>
      <c r="G807">
        <v>13</v>
      </c>
      <c r="H807">
        <f t="shared" si="382"/>
        <v>0.13</v>
      </c>
      <c r="I807">
        <v>6.2</v>
      </c>
      <c r="J807">
        <v>1.8</v>
      </c>
      <c r="K807">
        <f t="shared" si="383"/>
        <v>1.3273260000000002E-2</v>
      </c>
      <c r="L807">
        <f>0.000084*(G807^1.894314*I807^0.808223+0.000031*G807^2)</f>
        <v>4.7301074087701643E-2</v>
      </c>
      <c r="O807">
        <f>L807*0.78*1.07</f>
        <v>3.9477476433595796E-2</v>
      </c>
      <c r="Q807">
        <f>O807*0.531</f>
        <v>2.096253998623937E-2</v>
      </c>
      <c r="T807">
        <f>(L807*0.78*1.07)*(1+0.2)*0.531*3.67</f>
        <v>9.2319026099398183E-2</v>
      </c>
    </row>
    <row r="808" spans="1:20" hidden="1" x14ac:dyDescent="0.3">
      <c r="A808" s="26">
        <v>2005</v>
      </c>
      <c r="B808">
        <v>12</v>
      </c>
      <c r="C808" t="s">
        <v>211</v>
      </c>
      <c r="D808">
        <v>64</v>
      </c>
      <c r="E808" t="s">
        <v>212</v>
      </c>
      <c r="F808">
        <v>5</v>
      </c>
      <c r="G808">
        <v>11.5</v>
      </c>
      <c r="H808">
        <f t="shared" si="382"/>
        <v>0.115</v>
      </c>
      <c r="I808">
        <v>6.4</v>
      </c>
      <c r="J808">
        <v>2.6</v>
      </c>
      <c r="K808">
        <f t="shared" si="383"/>
        <v>1.0386915E-2</v>
      </c>
      <c r="L808">
        <f>0.000062*(G808^1.947206*I808^0.894551+0.000039*G808^2)</f>
        <v>3.7928149309535981E-2</v>
      </c>
      <c r="O808">
        <f>L808*0.47*0.75</f>
        <v>1.3369672631611432E-2</v>
      </c>
      <c r="Q808">
        <f>O808*0.52</f>
        <v>6.9522297684379451E-3</v>
      </c>
      <c r="T808">
        <f>(L808*0.47*0.75)*(1+0.2)*0.52*3.67</f>
        <v>3.0617619900200708E-2</v>
      </c>
    </row>
    <row r="809" spans="1:20" s="13" customFormat="1" hidden="1" x14ac:dyDescent="0.3">
      <c r="A809" s="26">
        <v>2005</v>
      </c>
      <c r="B809" s="13">
        <v>12</v>
      </c>
      <c r="C809" s="13" t="s">
        <v>211</v>
      </c>
      <c r="D809" s="13">
        <v>65</v>
      </c>
      <c r="E809" s="13" t="s">
        <v>222</v>
      </c>
      <c r="F809" s="13">
        <v>7</v>
      </c>
      <c r="G809" s="13">
        <v>10</v>
      </c>
      <c r="H809">
        <f t="shared" si="382"/>
        <v>0.1</v>
      </c>
      <c r="I809" s="13">
        <v>4</v>
      </c>
      <c r="J809" s="13">
        <v>0</v>
      </c>
      <c r="K809">
        <f t="shared" si="383"/>
        <v>7.8540000000000016E-3</v>
      </c>
      <c r="L809">
        <f>0.000081*(G809^1.922704*I809^0.783213+0.000032*G809^2)</f>
        <v>2.0078711392105996E-2</v>
      </c>
      <c r="M809"/>
      <c r="N809"/>
      <c r="O809">
        <f>L809*0.61*1.07</f>
        <v>1.3105374925627583E-2</v>
      </c>
      <c r="P809"/>
      <c r="Q809">
        <f>O809*0.531</f>
        <v>6.958954085508247E-3</v>
      </c>
      <c r="R809"/>
      <c r="S809"/>
      <c r="T809">
        <f>(L809*0.61*1.07)*(1+0.2)*0.531*3.67</f>
        <v>3.0647233792578315E-2</v>
      </c>
    </row>
    <row r="810" spans="1:20" hidden="1" x14ac:dyDescent="0.3">
      <c r="A810" s="26">
        <v>2005</v>
      </c>
      <c r="B810">
        <v>12</v>
      </c>
      <c r="C810" t="s">
        <v>211</v>
      </c>
      <c r="D810">
        <v>66</v>
      </c>
      <c r="E810" t="s">
        <v>220</v>
      </c>
      <c r="F810">
        <v>3</v>
      </c>
      <c r="G810">
        <v>9.8000000000000007</v>
      </c>
      <c r="H810">
        <f t="shared" si="382"/>
        <v>9.8000000000000004E-2</v>
      </c>
      <c r="I810">
        <v>4</v>
      </c>
      <c r="J810">
        <v>1.4</v>
      </c>
      <c r="K810">
        <f t="shared" si="383"/>
        <v>7.5429816000000009E-3</v>
      </c>
      <c r="L810">
        <f>0.000084*(G810^1.894314*I810^0.808223+0.000031*G810^2)</f>
        <v>1.9434664122508778E-2</v>
      </c>
      <c r="O810">
        <f>L810*0.78*1.07</f>
        <v>1.6220170676645829E-2</v>
      </c>
      <c r="Q810">
        <f>O810*0.531</f>
        <v>8.6129106292989355E-3</v>
      </c>
      <c r="T810">
        <f>(L810*0.78*1.07)*(1+0.2)*0.531*3.67</f>
        <v>3.7931258411432509E-2</v>
      </c>
    </row>
    <row r="811" spans="1:20" hidden="1" x14ac:dyDescent="0.3">
      <c r="A811" s="26">
        <v>2005</v>
      </c>
      <c r="B811">
        <v>12</v>
      </c>
      <c r="C811" t="s">
        <v>211</v>
      </c>
      <c r="D811">
        <v>67</v>
      </c>
      <c r="E811" t="s">
        <v>212</v>
      </c>
      <c r="F811">
        <v>1</v>
      </c>
      <c r="G811">
        <v>44</v>
      </c>
      <c r="H811">
        <f t="shared" si="382"/>
        <v>0.44</v>
      </c>
      <c r="I811">
        <v>13.4</v>
      </c>
      <c r="J811">
        <v>6.4</v>
      </c>
      <c r="K811">
        <f t="shared" si="383"/>
        <v>0.15205343999999998</v>
      </c>
      <c r="L811">
        <f>0.000062*(G811^1.947206*I811^0.894551+0.000039*G811^2)</f>
        <v>1.0018145979207831</v>
      </c>
      <c r="O811">
        <f>L811*0.47*0.75</f>
        <v>0.35313964576707602</v>
      </c>
      <c r="Q811">
        <f>O811*0.52</f>
        <v>0.18363261579887954</v>
      </c>
      <c r="T811">
        <f>(L811*0.47*0.75)*(1+0.2)*0.52*3.67</f>
        <v>0.80871803997826541</v>
      </c>
    </row>
    <row r="812" spans="1:20" hidden="1" x14ac:dyDescent="0.3">
      <c r="A812" s="26">
        <v>2005</v>
      </c>
      <c r="B812">
        <v>12</v>
      </c>
      <c r="C812" t="s">
        <v>211</v>
      </c>
      <c r="D812">
        <v>68</v>
      </c>
      <c r="E812" t="s">
        <v>220</v>
      </c>
      <c r="F812">
        <v>3</v>
      </c>
      <c r="G812">
        <v>8</v>
      </c>
      <c r="H812">
        <f t="shared" si="382"/>
        <v>0.08</v>
      </c>
      <c r="I812">
        <v>3.6</v>
      </c>
      <c r="J812">
        <v>1</v>
      </c>
      <c r="K812">
        <f t="shared" si="383"/>
        <v>5.0265600000000002E-3</v>
      </c>
      <c r="L812">
        <f t="shared" ref="L812:L814" si="415">0.000084*(G812^1.894314*I812^0.808223+0.000031*G812^2)</f>
        <v>1.2151719161180307E-2</v>
      </c>
      <c r="O812">
        <f>L812*0.78*1.07</f>
        <v>1.0141824811921085E-2</v>
      </c>
      <c r="Q812">
        <f t="shared" ref="Q812:Q814" si="416">O812*0.531</f>
        <v>5.3853089751300966E-3</v>
      </c>
      <c r="T812">
        <f>(L812*0.78*1.07)*(1+0.2)*0.531*3.67</f>
        <v>2.3716900726472943E-2</v>
      </c>
    </row>
    <row r="813" spans="1:20" hidden="1" x14ac:dyDescent="0.3">
      <c r="A813" s="26">
        <v>2005</v>
      </c>
      <c r="B813">
        <v>12</v>
      </c>
      <c r="C813" t="s">
        <v>211</v>
      </c>
      <c r="D813">
        <v>69</v>
      </c>
      <c r="E813" t="s">
        <v>220</v>
      </c>
      <c r="F813">
        <v>1</v>
      </c>
      <c r="G813">
        <v>13.5</v>
      </c>
      <c r="H813">
        <f t="shared" si="382"/>
        <v>0.13500000000000001</v>
      </c>
      <c r="I813">
        <v>6.6</v>
      </c>
      <c r="J813">
        <v>2</v>
      </c>
      <c r="K813">
        <f t="shared" si="383"/>
        <v>1.4313915000000002E-2</v>
      </c>
      <c r="L813">
        <f t="shared" si="415"/>
        <v>5.3439758080354068E-2</v>
      </c>
      <c r="O813">
        <f>L813*0.78*1.07</f>
        <v>4.4600822093863512E-2</v>
      </c>
      <c r="Q813">
        <f t="shared" si="416"/>
        <v>2.3683036531841527E-2</v>
      </c>
      <c r="T813">
        <f>(L813*0.78*1.07)*(1+0.2)*0.531*3.67</f>
        <v>0.10430009288623007</v>
      </c>
    </row>
    <row r="814" spans="1:20" hidden="1" x14ac:dyDescent="0.3">
      <c r="A814" s="26">
        <v>2005</v>
      </c>
      <c r="B814">
        <v>12</v>
      </c>
      <c r="C814" t="s">
        <v>211</v>
      </c>
      <c r="D814">
        <v>70</v>
      </c>
      <c r="E814" t="s">
        <v>220</v>
      </c>
      <c r="F814">
        <v>2</v>
      </c>
      <c r="G814">
        <v>13.2</v>
      </c>
      <c r="H814">
        <f t="shared" si="382"/>
        <v>0.13200000000000001</v>
      </c>
      <c r="I814">
        <v>6</v>
      </c>
      <c r="J814">
        <v>1.4</v>
      </c>
      <c r="K814">
        <f t="shared" si="383"/>
        <v>1.3684809600000002E-2</v>
      </c>
      <c r="L814">
        <f t="shared" si="415"/>
        <v>4.7415689011641581E-2</v>
      </c>
      <c r="O814">
        <f>L814*0.78*1.07</f>
        <v>3.9573134049116068E-2</v>
      </c>
      <c r="Q814">
        <f t="shared" si="416"/>
        <v>2.1013334180080633E-2</v>
      </c>
      <c r="T814">
        <f>(L814*0.78*1.07)*(1+0.2)*0.531*3.67</f>
        <v>9.2542723729075099E-2</v>
      </c>
    </row>
    <row r="815" spans="1:20" hidden="1" x14ac:dyDescent="0.3">
      <c r="A815" s="26">
        <v>2005</v>
      </c>
      <c r="B815">
        <v>12</v>
      </c>
      <c r="C815" t="s">
        <v>211</v>
      </c>
      <c r="D815">
        <v>71</v>
      </c>
      <c r="E815" t="s">
        <v>212</v>
      </c>
      <c r="F815">
        <v>3</v>
      </c>
      <c r="G815">
        <v>10</v>
      </c>
      <c r="H815">
        <f t="shared" si="382"/>
        <v>0.1</v>
      </c>
      <c r="I815">
        <v>6.2</v>
      </c>
      <c r="J815">
        <v>3.4</v>
      </c>
      <c r="K815">
        <f t="shared" si="383"/>
        <v>7.8540000000000016E-3</v>
      </c>
      <c r="L815">
        <f>0.000062*(G815^1.947206*I815^0.894551+0.000039*G815^2)</f>
        <v>2.8082528426366646E-2</v>
      </c>
      <c r="O815">
        <f>L815*0.47*0.75</f>
        <v>9.8990912702942423E-3</v>
      </c>
      <c r="Q815">
        <f>O815*0.52</f>
        <v>5.1475274605530062E-3</v>
      </c>
      <c r="T815">
        <f>(L815*0.47*0.75)*(1+0.2)*0.52*3.67</f>
        <v>2.2669710936275438E-2</v>
      </c>
    </row>
    <row r="816" spans="1:20" hidden="1" x14ac:dyDescent="0.3">
      <c r="A816" s="26">
        <v>2005</v>
      </c>
      <c r="B816">
        <v>12</v>
      </c>
      <c r="C816" t="s">
        <v>211</v>
      </c>
      <c r="D816">
        <v>72</v>
      </c>
      <c r="E816" t="s">
        <v>214</v>
      </c>
      <c r="F816">
        <v>5</v>
      </c>
      <c r="G816">
        <v>11.9</v>
      </c>
      <c r="H816">
        <f t="shared" si="382"/>
        <v>0.11900000000000001</v>
      </c>
      <c r="I816">
        <v>4.8</v>
      </c>
      <c r="J816">
        <v>1</v>
      </c>
      <c r="K816">
        <f t="shared" si="383"/>
        <v>1.11220494E-2</v>
      </c>
      <c r="L816">
        <f t="shared" ref="L816:L817" si="417">0.000081*(G816^1.864042*I816^0.850892+0.000027*G816^2)</f>
        <v>3.1118364899934876E-2</v>
      </c>
      <c r="O816">
        <f t="shared" ref="O816:O817" si="418">L816*0.47*0.75</f>
        <v>1.0969223627227043E-2</v>
      </c>
      <c r="Q816">
        <f t="shared" ref="Q816:Q817" si="419">O816*0.521</f>
        <v>5.7149655097852893E-3</v>
      </c>
      <c r="T816">
        <f t="shared" ref="T816:T817" si="420">(L816*0.47*0.75)*(1+0.2)*0.521*3.67</f>
        <v>2.5168708105094417E-2</v>
      </c>
    </row>
    <row r="817" spans="1:20" hidden="1" x14ac:dyDescent="0.3">
      <c r="A817" s="26">
        <v>2005</v>
      </c>
      <c r="B817">
        <v>12</v>
      </c>
      <c r="C817" t="s">
        <v>211</v>
      </c>
      <c r="D817">
        <v>73</v>
      </c>
      <c r="E817" t="s">
        <v>214</v>
      </c>
      <c r="F817">
        <v>1</v>
      </c>
      <c r="G817">
        <v>10</v>
      </c>
      <c r="H817">
        <f t="shared" ref="H817:H876" si="421">G817/100</f>
        <v>0.1</v>
      </c>
      <c r="I817">
        <v>5</v>
      </c>
      <c r="J817">
        <v>1.6</v>
      </c>
      <c r="K817">
        <f t="shared" ref="K817:K876" si="422">0.7854*H817^2</f>
        <v>7.8540000000000016E-3</v>
      </c>
      <c r="L817">
        <f t="shared" si="417"/>
        <v>2.3295877876834702E-2</v>
      </c>
      <c r="O817">
        <f t="shared" si="418"/>
        <v>8.2117969515842319E-3</v>
      </c>
      <c r="Q817">
        <f t="shared" si="419"/>
        <v>4.2783462117753851E-3</v>
      </c>
      <c r="T817">
        <f t="shared" si="420"/>
        <v>1.8841836716658796E-2</v>
      </c>
    </row>
    <row r="818" spans="1:20" hidden="1" x14ac:dyDescent="0.3">
      <c r="A818" s="26">
        <v>2005</v>
      </c>
      <c r="B818">
        <v>12</v>
      </c>
      <c r="C818" t="s">
        <v>211</v>
      </c>
      <c r="D818">
        <v>74</v>
      </c>
      <c r="E818" t="s">
        <v>213</v>
      </c>
      <c r="F818">
        <v>5</v>
      </c>
      <c r="G818">
        <v>8</v>
      </c>
      <c r="H818">
        <f t="shared" si="421"/>
        <v>0.08</v>
      </c>
      <c r="I818">
        <v>4.3</v>
      </c>
      <c r="J818">
        <v>1.8</v>
      </c>
      <c r="K818">
        <f t="shared" si="422"/>
        <v>5.0265600000000002E-3</v>
      </c>
      <c r="L818">
        <f>0.000084*(G818^1.894314*I818^0.808223+0.000031*G818^2)</f>
        <v>1.4028273573056907E-2</v>
      </c>
      <c r="O818">
        <f>L818*0.66*1.07</f>
        <v>9.9067667972927882E-3</v>
      </c>
      <c r="Q818">
        <f>O818*0.531</f>
        <v>5.2604931693624709E-3</v>
      </c>
      <c r="T818">
        <f>(L818*0.66*1.07)*(1+0.2)*0.531*3.67</f>
        <v>2.316721191787232E-2</v>
      </c>
    </row>
    <row r="819" spans="1:20" hidden="1" x14ac:dyDescent="0.3">
      <c r="A819" s="26">
        <v>2005</v>
      </c>
      <c r="B819">
        <v>12</v>
      </c>
      <c r="C819" t="s">
        <v>211</v>
      </c>
      <c r="D819">
        <v>75</v>
      </c>
      <c r="E819" t="s">
        <v>212</v>
      </c>
      <c r="F819">
        <v>1</v>
      </c>
      <c r="G819">
        <v>17</v>
      </c>
      <c r="H819">
        <f t="shared" si="421"/>
        <v>0.17</v>
      </c>
      <c r="I819">
        <v>12</v>
      </c>
      <c r="J819">
        <v>2.6</v>
      </c>
      <c r="K819">
        <f t="shared" si="422"/>
        <v>2.2698060000000003E-2</v>
      </c>
      <c r="L819">
        <f t="shared" ref="L819:L820" si="423">0.000062*(G819^1.947206*I819^0.894551+0.000039*G819^2)</f>
        <v>0.14246691002438264</v>
      </c>
      <c r="O819">
        <f>L819*0.47*0.75</f>
        <v>5.0219585783594881E-2</v>
      </c>
      <c r="Q819">
        <f t="shared" ref="Q819:Q820" si="424">O819*0.52</f>
        <v>2.6114184607469337E-2</v>
      </c>
      <c r="T819">
        <f>(L819*0.47*0.75)*(1+0.2)*0.52*3.67</f>
        <v>0.11500686901129496</v>
      </c>
    </row>
    <row r="820" spans="1:20" hidden="1" x14ac:dyDescent="0.3">
      <c r="A820" s="26">
        <v>2005</v>
      </c>
      <c r="B820">
        <v>12</v>
      </c>
      <c r="C820" t="s">
        <v>211</v>
      </c>
      <c r="D820">
        <v>76</v>
      </c>
      <c r="E820" t="s">
        <v>212</v>
      </c>
      <c r="F820">
        <v>2</v>
      </c>
      <c r="G820">
        <v>10</v>
      </c>
      <c r="H820">
        <f t="shared" si="421"/>
        <v>0.1</v>
      </c>
      <c r="I820">
        <v>7.2</v>
      </c>
      <c r="J820">
        <v>4</v>
      </c>
      <c r="K820">
        <f t="shared" si="422"/>
        <v>7.8540000000000016E-3</v>
      </c>
      <c r="L820">
        <f t="shared" si="423"/>
        <v>3.2101742202692934E-2</v>
      </c>
      <c r="O820">
        <f>L820*0.47*0.75</f>
        <v>1.1315864126449259E-2</v>
      </c>
      <c r="Q820">
        <f t="shared" si="424"/>
        <v>5.8842493457536152E-3</v>
      </c>
      <c r="T820">
        <f>(L820*0.47*0.75)*(1+0.2)*0.52*3.67</f>
        <v>2.591423411869892E-2</v>
      </c>
    </row>
    <row r="821" spans="1:20" hidden="1" x14ac:dyDescent="0.3">
      <c r="A821" s="26">
        <v>2005</v>
      </c>
      <c r="B821">
        <v>12</v>
      </c>
      <c r="C821" t="s">
        <v>211</v>
      </c>
      <c r="D821">
        <v>77</v>
      </c>
      <c r="E821" t="s">
        <v>215</v>
      </c>
      <c r="F821">
        <v>3</v>
      </c>
      <c r="G821">
        <v>10.199999999999999</v>
      </c>
      <c r="H821">
        <f t="shared" si="421"/>
        <v>0.10199999999999999</v>
      </c>
      <c r="I821">
        <v>5.6</v>
      </c>
      <c r="J821">
        <v>3.6</v>
      </c>
      <c r="K821">
        <f t="shared" si="422"/>
        <v>8.1713015999999982E-3</v>
      </c>
      <c r="L821">
        <f>0.000064*(G821^1.958025*I821^0.883501+0.000045*G821^2)</f>
        <v>2.7674124958085196E-2</v>
      </c>
      <c r="O821">
        <f>L821*0.44*0.75</f>
        <v>9.1324612361681143E-3</v>
      </c>
      <c r="Q821">
        <f>O821*0.52</f>
        <v>4.7488798428074195E-3</v>
      </c>
      <c r="T821">
        <f>(L821*0.44*0.75)*(1+0.2)*0.52*3.67</f>
        <v>2.0914066827723878E-2</v>
      </c>
    </row>
    <row r="822" spans="1:20" hidden="1" x14ac:dyDescent="0.3">
      <c r="A822" s="26">
        <v>2005</v>
      </c>
      <c r="B822">
        <v>12</v>
      </c>
      <c r="C822" t="s">
        <v>211</v>
      </c>
      <c r="D822">
        <v>78</v>
      </c>
      <c r="E822" t="s">
        <v>220</v>
      </c>
      <c r="F822">
        <v>5</v>
      </c>
      <c r="G822">
        <v>9.5</v>
      </c>
      <c r="H822">
        <f t="shared" si="421"/>
        <v>9.5000000000000001E-2</v>
      </c>
      <c r="I822">
        <v>3.4</v>
      </c>
      <c r="J822">
        <v>0.4</v>
      </c>
      <c r="K822">
        <f t="shared" si="422"/>
        <v>7.088235E-3</v>
      </c>
      <c r="L822">
        <f t="shared" ref="L822:L824" si="425">0.000084*(G822^1.894314*I822^0.808223+0.000031*G822^2)</f>
        <v>1.606773411853488E-2</v>
      </c>
      <c r="O822">
        <f>L822*0.78*1.07</f>
        <v>1.3410130895329213E-2</v>
      </c>
      <c r="Q822">
        <f t="shared" ref="Q822:Q824" si="426">O822*0.531</f>
        <v>7.1207795054198126E-3</v>
      </c>
      <c r="T822">
        <f>(L822*0.78*1.07)*(1+0.2)*0.531*3.67</f>
        <v>3.1359912941868857E-2</v>
      </c>
    </row>
    <row r="823" spans="1:20" hidden="1" x14ac:dyDescent="0.3">
      <c r="A823" s="26">
        <v>2005</v>
      </c>
      <c r="B823">
        <v>12</v>
      </c>
      <c r="C823" t="s">
        <v>211</v>
      </c>
      <c r="D823">
        <v>79</v>
      </c>
      <c r="E823" t="s">
        <v>220</v>
      </c>
      <c r="F823">
        <v>3</v>
      </c>
      <c r="G823">
        <v>9.8000000000000007</v>
      </c>
      <c r="H823">
        <f t="shared" si="421"/>
        <v>9.8000000000000004E-2</v>
      </c>
      <c r="I823">
        <v>3.2</v>
      </c>
      <c r="J823">
        <v>1.2</v>
      </c>
      <c r="K823">
        <f t="shared" si="422"/>
        <v>7.5429816000000009E-3</v>
      </c>
      <c r="L823">
        <f t="shared" si="425"/>
        <v>1.6227560705085728E-2</v>
      </c>
      <c r="O823">
        <f>L823*0.78*1.07</f>
        <v>1.354352216446455E-2</v>
      </c>
      <c r="Q823">
        <f t="shared" si="426"/>
        <v>7.1916102693306769E-3</v>
      </c>
      <c r="T823">
        <f>(L823*0.78*1.07)*(1+0.2)*0.531*3.67</f>
        <v>3.16718516261323E-2</v>
      </c>
    </row>
    <row r="824" spans="1:20" hidden="1" x14ac:dyDescent="0.3">
      <c r="A824" s="26">
        <v>2005</v>
      </c>
      <c r="B824">
        <v>12</v>
      </c>
      <c r="C824" t="s">
        <v>211</v>
      </c>
      <c r="D824">
        <v>80</v>
      </c>
      <c r="E824" t="s">
        <v>220</v>
      </c>
      <c r="F824">
        <v>5</v>
      </c>
      <c r="G824">
        <v>17.5</v>
      </c>
      <c r="H824">
        <f t="shared" si="421"/>
        <v>0.17499999999999999</v>
      </c>
      <c r="I824">
        <v>6</v>
      </c>
      <c r="J824">
        <v>1.4</v>
      </c>
      <c r="K824">
        <f t="shared" si="422"/>
        <v>2.4052874999999998E-2</v>
      </c>
      <c r="L824">
        <f t="shared" si="425"/>
        <v>8.0892393117676195E-2</v>
      </c>
      <c r="O824">
        <f>L824*0.78*1.07</f>
        <v>6.7512791296012564E-2</v>
      </c>
      <c r="Q824">
        <f t="shared" si="426"/>
        <v>3.5849292178182675E-2</v>
      </c>
      <c r="T824">
        <f>(L824*0.78*1.07)*(1+0.2)*0.531*3.67</f>
        <v>0.15788028275271648</v>
      </c>
    </row>
    <row r="825" spans="1:20" hidden="1" x14ac:dyDescent="0.3">
      <c r="A825" s="26">
        <v>2005</v>
      </c>
      <c r="B825">
        <v>12</v>
      </c>
      <c r="C825" t="s">
        <v>211</v>
      </c>
      <c r="D825">
        <v>81</v>
      </c>
      <c r="E825" t="s">
        <v>212</v>
      </c>
      <c r="F825">
        <v>5</v>
      </c>
      <c r="G825">
        <v>13.3</v>
      </c>
      <c r="H825">
        <f t="shared" si="421"/>
        <v>0.13300000000000001</v>
      </c>
      <c r="I825">
        <v>6.8</v>
      </c>
      <c r="J825">
        <v>2.8</v>
      </c>
      <c r="K825">
        <f t="shared" si="422"/>
        <v>1.3892940600000002E-2</v>
      </c>
      <c r="L825">
        <f>0.000062*(G825^1.947206*I825^0.894551+0.000039*G825^2)</f>
        <v>5.3148073062663302E-2</v>
      </c>
      <c r="O825">
        <f>L825*0.47*0.75</f>
        <v>1.8734695754588814E-2</v>
      </c>
      <c r="Q825">
        <f>O825*0.52</f>
        <v>9.7420417923861843E-3</v>
      </c>
      <c r="T825">
        <f>(L825*0.47*0.75)*(1+0.2)*0.52*3.67</f>
        <v>4.2903952053668752E-2</v>
      </c>
    </row>
    <row r="826" spans="1:20" s="13" customFormat="1" hidden="1" x14ac:dyDescent="0.3">
      <c r="A826" s="26">
        <v>2005</v>
      </c>
      <c r="B826" s="13">
        <v>12</v>
      </c>
      <c r="C826" s="13" t="s">
        <v>211</v>
      </c>
      <c r="D826" s="13">
        <v>82</v>
      </c>
      <c r="E826" s="13" t="s">
        <v>222</v>
      </c>
      <c r="F826" s="13">
        <v>7</v>
      </c>
      <c r="G826" s="13">
        <v>20</v>
      </c>
      <c r="H826">
        <f t="shared" si="421"/>
        <v>0.2</v>
      </c>
      <c r="I826" s="13">
        <v>9</v>
      </c>
      <c r="J826" s="13">
        <v>0</v>
      </c>
      <c r="K826">
        <f t="shared" si="422"/>
        <v>3.1416000000000006E-2</v>
      </c>
      <c r="L826">
        <f>0.000081*(G826^1.922704*I826^0.783213+0.000032*G826^2)</f>
        <v>0.14366761043322748</v>
      </c>
      <c r="M826"/>
      <c r="N826"/>
      <c r="O826">
        <f>L826*0.61*1.07</f>
        <v>9.3771849329767579E-2</v>
      </c>
      <c r="P826"/>
      <c r="Q826">
        <f>O826*0.531</f>
        <v>4.9792851994106588E-2</v>
      </c>
      <c r="R826"/>
      <c r="S826"/>
      <c r="T826">
        <f>(L826*0.61*1.07)*(1+0.2)*0.531*3.67</f>
        <v>0.2192877201820454</v>
      </c>
    </row>
    <row r="827" spans="1:20" hidden="1" x14ac:dyDescent="0.3">
      <c r="A827" s="26">
        <v>2005</v>
      </c>
      <c r="B827">
        <v>12</v>
      </c>
      <c r="C827" t="s">
        <v>211</v>
      </c>
      <c r="D827">
        <v>83</v>
      </c>
      <c r="E827" t="s">
        <v>220</v>
      </c>
      <c r="F827">
        <v>3</v>
      </c>
      <c r="G827">
        <v>15</v>
      </c>
      <c r="H827">
        <f t="shared" si="421"/>
        <v>0.15</v>
      </c>
      <c r="I827">
        <v>7.2</v>
      </c>
      <c r="J827">
        <v>1.2</v>
      </c>
      <c r="K827">
        <f t="shared" si="422"/>
        <v>1.76715E-2</v>
      </c>
      <c r="L827">
        <f t="shared" ref="L827:L830" si="427">0.000084*(G827^1.894314*I827^0.808223+0.000031*G827^2)</f>
        <v>6.999788224121356E-2</v>
      </c>
      <c r="O827">
        <f>L827*0.78*1.07</f>
        <v>5.8420232518516843E-2</v>
      </c>
      <c r="Q827">
        <f t="shared" ref="Q827:Q830" si="428">O827*0.531</f>
        <v>3.1021143467332445E-2</v>
      </c>
      <c r="T827">
        <f>(L827*0.78*1.07)*(1+0.2)*0.531*3.67</f>
        <v>0.13661711583013206</v>
      </c>
    </row>
    <row r="828" spans="1:20" hidden="1" x14ac:dyDescent="0.3">
      <c r="A828" s="26">
        <v>2005</v>
      </c>
      <c r="B828">
        <v>12</v>
      </c>
      <c r="C828" t="s">
        <v>211</v>
      </c>
      <c r="D828">
        <v>84</v>
      </c>
      <c r="E828" t="s">
        <v>220</v>
      </c>
      <c r="F828">
        <v>3</v>
      </c>
      <c r="G828">
        <v>14</v>
      </c>
      <c r="H828">
        <f t="shared" si="421"/>
        <v>0.14000000000000001</v>
      </c>
      <c r="I828">
        <v>8</v>
      </c>
      <c r="J828">
        <v>2.8</v>
      </c>
      <c r="K828">
        <f t="shared" si="422"/>
        <v>1.5393840000000002E-2</v>
      </c>
      <c r="L828">
        <f t="shared" si="427"/>
        <v>6.688166598130954E-2</v>
      </c>
      <c r="O828">
        <f>L828*0.78*1.07</f>
        <v>5.5819438428000946E-2</v>
      </c>
      <c r="Q828">
        <f t="shared" si="428"/>
        <v>2.9640121805268503E-2</v>
      </c>
      <c r="T828">
        <f>(L828*0.78*1.07)*(1+0.2)*0.531*3.67</f>
        <v>0.13053509643040251</v>
      </c>
    </row>
    <row r="829" spans="1:20" hidden="1" x14ac:dyDescent="0.3">
      <c r="A829" s="26">
        <v>2005</v>
      </c>
      <c r="B829">
        <v>12</v>
      </c>
      <c r="C829" t="s">
        <v>211</v>
      </c>
      <c r="D829">
        <v>85</v>
      </c>
      <c r="E829" t="s">
        <v>220</v>
      </c>
      <c r="F829">
        <v>2</v>
      </c>
      <c r="G829">
        <v>14.5</v>
      </c>
      <c r="H829">
        <f t="shared" si="421"/>
        <v>0.14499999999999999</v>
      </c>
      <c r="I829">
        <v>8.6</v>
      </c>
      <c r="J829">
        <v>1.6</v>
      </c>
      <c r="K829">
        <f t="shared" si="422"/>
        <v>1.6513034999999999E-2</v>
      </c>
      <c r="L829">
        <f t="shared" si="427"/>
        <v>7.5781156928749094E-2</v>
      </c>
      <c r="O829">
        <f>L829*0.78*1.07</f>
        <v>6.3246953572733994E-2</v>
      </c>
      <c r="Q829">
        <f t="shared" si="428"/>
        <v>3.3584132347121751E-2</v>
      </c>
      <c r="T829">
        <f>(L829*0.78*1.07)*(1+0.2)*0.531*3.67</f>
        <v>0.14790451885672418</v>
      </c>
    </row>
    <row r="830" spans="1:20" hidden="1" x14ac:dyDescent="0.3">
      <c r="A830" s="26">
        <v>2005</v>
      </c>
      <c r="B830">
        <v>12</v>
      </c>
      <c r="C830" t="s">
        <v>211</v>
      </c>
      <c r="D830">
        <v>86</v>
      </c>
      <c r="E830" t="s">
        <v>220</v>
      </c>
      <c r="F830">
        <v>1</v>
      </c>
      <c r="G830">
        <v>16</v>
      </c>
      <c r="H830">
        <f t="shared" si="421"/>
        <v>0.16</v>
      </c>
      <c r="I830">
        <v>9</v>
      </c>
      <c r="J830">
        <v>1.6</v>
      </c>
      <c r="K830">
        <f t="shared" si="422"/>
        <v>2.0106240000000001E-2</v>
      </c>
      <c r="L830">
        <f t="shared" si="427"/>
        <v>9.473368404262042E-2</v>
      </c>
      <c r="O830">
        <f>L830*0.78*1.07</f>
        <v>7.9064732701971008E-2</v>
      </c>
      <c r="Q830">
        <f t="shared" si="428"/>
        <v>4.1983373064746608E-2</v>
      </c>
      <c r="T830">
        <f>(L830*0.78*1.07)*(1+0.2)*0.531*3.67</f>
        <v>0.18489477497714404</v>
      </c>
    </row>
    <row r="831" spans="1:20" hidden="1" x14ac:dyDescent="0.3">
      <c r="A831" s="26">
        <v>2005</v>
      </c>
      <c r="B831">
        <v>12</v>
      </c>
      <c r="C831" t="s">
        <v>211</v>
      </c>
      <c r="D831">
        <v>88</v>
      </c>
      <c r="E831" t="s">
        <v>212</v>
      </c>
      <c r="F831">
        <v>4</v>
      </c>
      <c r="G831">
        <v>23.5</v>
      </c>
      <c r="H831">
        <f t="shared" si="421"/>
        <v>0.23499999999999999</v>
      </c>
      <c r="I831">
        <v>12.3</v>
      </c>
      <c r="J831">
        <v>6</v>
      </c>
      <c r="K831">
        <f t="shared" si="422"/>
        <v>4.3373714999999993E-2</v>
      </c>
      <c r="L831">
        <f>0.000062*(G831^1.947206*I831^0.894551+0.000039*G831^2)</f>
        <v>0.27360314442810035</v>
      </c>
      <c r="O831">
        <f>L831*0.47*0.75</f>
        <v>9.6445108410905367E-2</v>
      </c>
      <c r="Q831">
        <f>O831*0.52</f>
        <v>5.0151456373670793E-2</v>
      </c>
      <c r="T831">
        <f>(L831*0.47*0.75)*(1+0.2)*0.52*3.67</f>
        <v>0.22086701386964616</v>
      </c>
    </row>
    <row r="832" spans="1:20" hidden="1" x14ac:dyDescent="0.3">
      <c r="A832" s="26">
        <v>2005</v>
      </c>
      <c r="B832">
        <v>12</v>
      </c>
      <c r="C832" t="s">
        <v>211</v>
      </c>
      <c r="D832">
        <v>89</v>
      </c>
      <c r="E832" t="s">
        <v>219</v>
      </c>
      <c r="F832">
        <v>3</v>
      </c>
      <c r="G832">
        <v>16</v>
      </c>
      <c r="H832">
        <f t="shared" si="421"/>
        <v>0.16</v>
      </c>
      <c r="I832">
        <v>4.5999999999999996</v>
      </c>
      <c r="J832">
        <v>1</v>
      </c>
      <c r="K832">
        <f t="shared" si="422"/>
        <v>2.0106240000000001E-2</v>
      </c>
      <c r="L832">
        <f>0.000084*(G832^1.894314*I832^0.808223+0.000034*G832^2)</f>
        <v>5.5070943329235816E-2</v>
      </c>
      <c r="O832">
        <f>L832*0.75*1.07</f>
        <v>4.4194432021711742E-2</v>
      </c>
      <c r="Q832">
        <f>O832*0.531</f>
        <v>2.3467243403528935E-2</v>
      </c>
      <c r="T832">
        <f>(L832*0.75*1.07)*(1+0.2)*0.531*3.67</f>
        <v>0.10334973994914144</v>
      </c>
    </row>
    <row r="833" spans="1:20" hidden="1" x14ac:dyDescent="0.3">
      <c r="A833" s="26">
        <v>2005</v>
      </c>
      <c r="B833">
        <v>12</v>
      </c>
      <c r="C833" t="s">
        <v>211</v>
      </c>
      <c r="D833">
        <v>90</v>
      </c>
      <c r="E833" t="s">
        <v>212</v>
      </c>
      <c r="F833">
        <v>1</v>
      </c>
      <c r="G833">
        <v>16.5</v>
      </c>
      <c r="H833">
        <f t="shared" si="421"/>
        <v>0.16500000000000001</v>
      </c>
      <c r="I833">
        <v>11.4</v>
      </c>
      <c r="J833">
        <v>5.6</v>
      </c>
      <c r="K833">
        <f t="shared" si="422"/>
        <v>2.1382515000000001E-2</v>
      </c>
      <c r="L833">
        <f>0.000062*(G833^1.947206*I833^0.894551+0.000039*G833^2)</f>
        <v>0.12839297114011161</v>
      </c>
      <c r="O833">
        <f>L833*0.47*0.75</f>
        <v>4.5258522326889344E-2</v>
      </c>
      <c r="Q833">
        <f>O833*0.52</f>
        <v>2.3534431609982458E-2</v>
      </c>
      <c r="T833">
        <f>(L833*0.47*0.75)*(1+0.2)*0.52*3.67</f>
        <v>0.10364563681036275</v>
      </c>
    </row>
    <row r="834" spans="1:20" hidden="1" x14ac:dyDescent="0.3">
      <c r="A834" s="26">
        <v>2005</v>
      </c>
      <c r="B834">
        <v>12</v>
      </c>
      <c r="C834" t="s">
        <v>211</v>
      </c>
      <c r="D834">
        <v>91</v>
      </c>
      <c r="E834" t="s">
        <v>220</v>
      </c>
      <c r="F834">
        <v>5</v>
      </c>
      <c r="G834">
        <v>13.8</v>
      </c>
      <c r="H834">
        <f t="shared" si="421"/>
        <v>0.13800000000000001</v>
      </c>
      <c r="I834">
        <v>5</v>
      </c>
      <c r="J834">
        <v>1</v>
      </c>
      <c r="K834">
        <f t="shared" si="422"/>
        <v>1.4957157600000002E-2</v>
      </c>
      <c r="L834">
        <f t="shared" ref="L834:L836" si="429">0.000084*(G834^1.894314*I834^0.808223+0.000031*G834^2)</f>
        <v>4.4514004955634408E-2</v>
      </c>
      <c r="O834">
        <f>L834*0.78*1.07</f>
        <v>3.7151388535972482E-2</v>
      </c>
      <c r="Q834">
        <f t="shared" ref="Q834:Q836" si="430">O834*0.531</f>
        <v>1.9727387312601388E-2</v>
      </c>
      <c r="T834">
        <f>(L834*0.78*1.07)*(1+0.2)*0.531*3.67</f>
        <v>8.6879413724696514E-2</v>
      </c>
    </row>
    <row r="835" spans="1:20" hidden="1" x14ac:dyDescent="0.3">
      <c r="A835" s="26">
        <v>2005</v>
      </c>
      <c r="B835">
        <v>12</v>
      </c>
      <c r="C835" t="s">
        <v>211</v>
      </c>
      <c r="D835">
        <v>92</v>
      </c>
      <c r="E835" t="s">
        <v>220</v>
      </c>
      <c r="F835">
        <v>2</v>
      </c>
      <c r="G835">
        <v>10.8</v>
      </c>
      <c r="H835">
        <f t="shared" si="421"/>
        <v>0.10800000000000001</v>
      </c>
      <c r="I835">
        <v>6</v>
      </c>
      <c r="J835">
        <v>1</v>
      </c>
      <c r="K835">
        <f t="shared" si="422"/>
        <v>9.1609056000000015E-3</v>
      </c>
      <c r="L835">
        <f t="shared" si="429"/>
        <v>3.2421431077210981E-2</v>
      </c>
      <c r="O835">
        <f>L835*0.78*1.07</f>
        <v>2.7058926377040285E-2</v>
      </c>
      <c r="Q835">
        <f t="shared" si="430"/>
        <v>1.4368289906208392E-2</v>
      </c>
      <c r="T835">
        <f>(L835*0.78*1.07)*(1+0.2)*0.531*3.67</f>
        <v>6.3277948746941745E-2</v>
      </c>
    </row>
    <row r="836" spans="1:20" hidden="1" x14ac:dyDescent="0.3">
      <c r="A836" s="26">
        <v>2005</v>
      </c>
      <c r="B836">
        <v>12</v>
      </c>
      <c r="C836" t="s">
        <v>211</v>
      </c>
      <c r="D836">
        <v>93</v>
      </c>
      <c r="E836" t="s">
        <v>220</v>
      </c>
      <c r="F836">
        <v>1</v>
      </c>
      <c r="G836">
        <v>23.2</v>
      </c>
      <c r="H836">
        <f t="shared" si="421"/>
        <v>0.23199999999999998</v>
      </c>
      <c r="I836">
        <v>11.4</v>
      </c>
      <c r="J836">
        <v>3.4</v>
      </c>
      <c r="K836">
        <f t="shared" si="422"/>
        <v>4.2273369599999992E-2</v>
      </c>
      <c r="L836">
        <f t="shared" si="429"/>
        <v>0.23182471151801107</v>
      </c>
      <c r="O836">
        <f>L836*0.78*1.07</f>
        <v>0.19348090423293204</v>
      </c>
      <c r="Q836">
        <f t="shared" si="430"/>
        <v>0.10273836014768692</v>
      </c>
      <c r="T836">
        <f>(L836*0.78*1.07)*(1+0.2)*0.531*3.67</f>
        <v>0.45245973809041318</v>
      </c>
    </row>
    <row r="837" spans="1:20" hidden="1" x14ac:dyDescent="0.3">
      <c r="A837" s="26">
        <v>2005</v>
      </c>
      <c r="B837">
        <v>12</v>
      </c>
      <c r="C837" t="s">
        <v>211</v>
      </c>
      <c r="D837">
        <v>94</v>
      </c>
      <c r="E837" t="s">
        <v>219</v>
      </c>
      <c r="F837">
        <v>3</v>
      </c>
      <c r="G837">
        <v>23</v>
      </c>
      <c r="H837">
        <f t="shared" si="421"/>
        <v>0.23</v>
      </c>
      <c r="I837">
        <v>4.4000000000000004</v>
      </c>
      <c r="J837">
        <v>1</v>
      </c>
      <c r="K837">
        <f t="shared" si="422"/>
        <v>4.154766E-2</v>
      </c>
      <c r="L837">
        <f>0.000084*(G837^1.894314*I837^0.808223+0.000034*G837^2)</f>
        <v>0.1056522749754764</v>
      </c>
      <c r="O837">
        <f>L837*0.75*1.07</f>
        <v>8.4785950667819812E-2</v>
      </c>
      <c r="Q837">
        <f>O837*0.531</f>
        <v>4.5021339804612322E-2</v>
      </c>
      <c r="T837">
        <f>(L837*0.75*1.07)*(1+0.2)*0.531*3.67</f>
        <v>0.19827398049951264</v>
      </c>
    </row>
    <row r="838" spans="1:20" hidden="1" x14ac:dyDescent="0.3">
      <c r="A838" s="26">
        <v>2005</v>
      </c>
      <c r="B838">
        <v>12</v>
      </c>
      <c r="C838" t="s">
        <v>211</v>
      </c>
      <c r="D838">
        <v>95</v>
      </c>
      <c r="E838" t="s">
        <v>212</v>
      </c>
      <c r="F838">
        <v>1</v>
      </c>
      <c r="G838">
        <v>17.5</v>
      </c>
      <c r="H838">
        <f t="shared" si="421"/>
        <v>0.17499999999999999</v>
      </c>
      <c r="I838">
        <v>7.4</v>
      </c>
      <c r="J838">
        <v>4</v>
      </c>
      <c r="K838">
        <f t="shared" si="422"/>
        <v>2.4052874999999998E-2</v>
      </c>
      <c r="L838">
        <f>0.000062*(G838^1.947206*I838^0.894551+0.000039*G838^2)</f>
        <v>9.7817875912458149E-2</v>
      </c>
      <c r="O838">
        <f>L838*0.47*0.75</f>
        <v>3.4480801259141491E-2</v>
      </c>
      <c r="Q838">
        <f>O838*0.52</f>
        <v>1.7930016654753578E-2</v>
      </c>
      <c r="T838">
        <f>(L838*0.47*0.75)*(1+0.2)*0.52*3.67</f>
        <v>7.8963793347534755E-2</v>
      </c>
    </row>
    <row r="839" spans="1:20" hidden="1" x14ac:dyDescent="0.3">
      <c r="A839" s="26">
        <v>2005</v>
      </c>
      <c r="B839">
        <v>13</v>
      </c>
      <c r="C839" t="s">
        <v>211</v>
      </c>
      <c r="D839">
        <v>1</v>
      </c>
      <c r="E839" t="s">
        <v>212</v>
      </c>
      <c r="F839">
        <v>1</v>
      </c>
      <c r="G839">
        <v>14.2</v>
      </c>
      <c r="H839">
        <f t="shared" si="421"/>
        <v>0.14199999999999999</v>
      </c>
      <c r="I839">
        <v>7.2</v>
      </c>
      <c r="J839">
        <v>4.5999999999999996</v>
      </c>
      <c r="K839">
        <f t="shared" si="422"/>
        <v>1.5836805599999997E-2</v>
      </c>
      <c r="L839">
        <f>0.000062*(G839^1.947206*I839^0.894551+0.000039*G839^2)</f>
        <v>6.3542667410316125E-2</v>
      </c>
      <c r="O839">
        <f>L839*0.47*0.75</f>
        <v>2.2398790262136432E-2</v>
      </c>
      <c r="Q839">
        <f>O839*0.52</f>
        <v>1.1647370936310946E-2</v>
      </c>
      <c r="T839">
        <f>(L839*0.47*0.75)*(1+0.2)*0.52*3.67</f>
        <v>5.1295021603513402E-2</v>
      </c>
    </row>
    <row r="840" spans="1:20" hidden="1" x14ac:dyDescent="0.3">
      <c r="A840" s="26">
        <v>2005</v>
      </c>
      <c r="B840">
        <v>13</v>
      </c>
      <c r="C840" t="s">
        <v>211</v>
      </c>
      <c r="D840">
        <v>2</v>
      </c>
      <c r="E840" t="s">
        <v>220</v>
      </c>
      <c r="F840">
        <v>3</v>
      </c>
      <c r="G840">
        <v>12</v>
      </c>
      <c r="H840">
        <f t="shared" si="421"/>
        <v>0.12</v>
      </c>
      <c r="I840">
        <v>3.8</v>
      </c>
      <c r="J840">
        <v>1</v>
      </c>
      <c r="K840">
        <f t="shared" si="422"/>
        <v>1.130976E-2</v>
      </c>
      <c r="L840">
        <f>0.000084*(G840^1.894314*I840^0.808223+0.000031*G840^2)</f>
        <v>2.7364518952243819E-2</v>
      </c>
      <c r="O840">
        <f>L840*0.78*1.07</f>
        <v>2.2838427517542691E-2</v>
      </c>
      <c r="Q840">
        <f>O840*0.531</f>
        <v>1.2127205011815169E-2</v>
      </c>
      <c r="T840">
        <f>(L840*0.78*1.07)*(1+0.2)*0.531*3.67</f>
        <v>5.3408210872034012E-2</v>
      </c>
    </row>
    <row r="841" spans="1:20" hidden="1" x14ac:dyDescent="0.3">
      <c r="A841" s="26">
        <v>2005</v>
      </c>
      <c r="B841">
        <v>13</v>
      </c>
      <c r="C841" t="s">
        <v>211</v>
      </c>
      <c r="D841">
        <v>3</v>
      </c>
      <c r="E841" t="s">
        <v>219</v>
      </c>
      <c r="F841">
        <v>5</v>
      </c>
      <c r="G841">
        <v>20</v>
      </c>
      <c r="H841">
        <f t="shared" si="421"/>
        <v>0.2</v>
      </c>
      <c r="I841">
        <v>7</v>
      </c>
      <c r="J841">
        <v>1.4</v>
      </c>
      <c r="K841">
        <f t="shared" si="422"/>
        <v>3.1416000000000006E-2</v>
      </c>
      <c r="L841">
        <f t="shared" ref="L841:L842" si="431">0.000084*(G841^1.894314*I841^0.808223+0.000034*G841^2)</f>
        <v>0.11799687321842101</v>
      </c>
      <c r="O841">
        <f>L841*0.75*1.07</f>
        <v>9.4692490757782868E-2</v>
      </c>
      <c r="Q841">
        <f t="shared" ref="Q841:Q842" si="432">O841*0.531</f>
        <v>5.0281712592382705E-2</v>
      </c>
      <c r="T841">
        <f>(L841*0.75*1.07)*(1+0.2)*0.531*3.67</f>
        <v>0.22144066225685344</v>
      </c>
    </row>
    <row r="842" spans="1:20" hidden="1" x14ac:dyDescent="0.3">
      <c r="A842" s="26">
        <v>2005</v>
      </c>
      <c r="B842">
        <v>13</v>
      </c>
      <c r="C842" t="s">
        <v>211</v>
      </c>
      <c r="D842">
        <v>4</v>
      </c>
      <c r="E842" t="s">
        <v>219</v>
      </c>
      <c r="F842">
        <v>3</v>
      </c>
      <c r="G842">
        <v>11</v>
      </c>
      <c r="H842">
        <f t="shared" si="421"/>
        <v>0.11</v>
      </c>
      <c r="I842">
        <v>5</v>
      </c>
      <c r="J842">
        <v>2.4</v>
      </c>
      <c r="K842">
        <f t="shared" si="422"/>
        <v>9.503339999999999E-3</v>
      </c>
      <c r="L842">
        <f t="shared" si="431"/>
        <v>2.8968955969906004E-2</v>
      </c>
      <c r="O842">
        <f>L842*0.75*1.07</f>
        <v>2.3247587165849567E-2</v>
      </c>
      <c r="Q842">
        <f t="shared" si="432"/>
        <v>1.2344468785066121E-2</v>
      </c>
      <c r="T842">
        <f>(L842*0.75*1.07)*(1+0.2)*0.531*3.67</f>
        <v>5.436504052943119E-2</v>
      </c>
    </row>
    <row r="843" spans="1:20" hidden="1" x14ac:dyDescent="0.3">
      <c r="A843" s="26">
        <v>2005</v>
      </c>
      <c r="B843">
        <v>13</v>
      </c>
      <c r="C843" t="s">
        <v>211</v>
      </c>
      <c r="D843">
        <v>5</v>
      </c>
      <c r="E843" t="s">
        <v>214</v>
      </c>
      <c r="F843">
        <v>1</v>
      </c>
      <c r="G843">
        <v>14</v>
      </c>
      <c r="H843">
        <f t="shared" si="421"/>
        <v>0.14000000000000001</v>
      </c>
      <c r="I843">
        <v>6.4</v>
      </c>
      <c r="J843">
        <v>1</v>
      </c>
      <c r="K843">
        <f t="shared" si="422"/>
        <v>1.5393840000000002E-2</v>
      </c>
      <c r="L843">
        <f t="shared" ref="L843:L844" si="433">0.000081*(G843^1.864042*I843^0.850892+0.000027*G843^2)</f>
        <v>5.3813515530624315E-2</v>
      </c>
      <c r="O843">
        <f t="shared" ref="O843:O844" si="434">L843*0.47*0.75</f>
        <v>1.896926422454507E-2</v>
      </c>
      <c r="Q843">
        <f t="shared" ref="Q843:Q844" si="435">O843*0.521</f>
        <v>9.8829866609879812E-3</v>
      </c>
      <c r="T843">
        <f t="shared" ref="T843:T844" si="436">(L843*0.47*0.75)*(1+0.2)*0.521*3.67</f>
        <v>4.3524673254991077E-2</v>
      </c>
    </row>
    <row r="844" spans="1:20" hidden="1" x14ac:dyDescent="0.3">
      <c r="A844" s="26">
        <v>2005</v>
      </c>
      <c r="B844">
        <v>13</v>
      </c>
      <c r="C844" t="s">
        <v>211</v>
      </c>
      <c r="D844">
        <v>6</v>
      </c>
      <c r="E844" t="s">
        <v>214</v>
      </c>
      <c r="F844">
        <v>5</v>
      </c>
      <c r="G844">
        <v>17</v>
      </c>
      <c r="H844">
        <f t="shared" si="421"/>
        <v>0.17</v>
      </c>
      <c r="I844">
        <v>6</v>
      </c>
      <c r="J844">
        <v>1</v>
      </c>
      <c r="K844">
        <f t="shared" si="422"/>
        <v>2.2698060000000003E-2</v>
      </c>
      <c r="L844">
        <f t="shared" si="433"/>
        <v>7.3150940355962757E-2</v>
      </c>
      <c r="O844">
        <f t="shared" si="434"/>
        <v>2.5785706475476872E-2</v>
      </c>
      <c r="Q844">
        <f t="shared" si="435"/>
        <v>1.3434353073723451E-2</v>
      </c>
      <c r="T844">
        <f t="shared" si="436"/>
        <v>5.9164890936678073E-2</v>
      </c>
    </row>
    <row r="845" spans="1:20" hidden="1" x14ac:dyDescent="0.3">
      <c r="A845" s="26">
        <v>2005</v>
      </c>
      <c r="B845">
        <v>13</v>
      </c>
      <c r="C845" t="s">
        <v>211</v>
      </c>
      <c r="D845">
        <v>7</v>
      </c>
      <c r="E845" t="s">
        <v>220</v>
      </c>
      <c r="F845">
        <v>1</v>
      </c>
      <c r="G845">
        <v>19</v>
      </c>
      <c r="H845">
        <f t="shared" si="421"/>
        <v>0.19</v>
      </c>
      <c r="I845">
        <v>7.4</v>
      </c>
      <c r="J845">
        <v>1.4</v>
      </c>
      <c r="K845">
        <f t="shared" si="422"/>
        <v>2.835294E-2</v>
      </c>
      <c r="L845">
        <f t="shared" ref="L845:L848" si="437">0.000084*(G845^1.894314*I845^0.808223+0.000031*G845^2)</f>
        <v>0.11198938214594251</v>
      </c>
      <c r="O845">
        <f>L845*0.78*1.07</f>
        <v>9.3466338339003627E-2</v>
      </c>
      <c r="Q845">
        <f t="shared" ref="Q845:Q848" si="438">O845*0.531</f>
        <v>4.9630625658010928E-2</v>
      </c>
      <c r="T845">
        <f>(L845*0.78*1.07)*(1+0.2)*0.531*3.67</f>
        <v>0.2185732753978801</v>
      </c>
    </row>
    <row r="846" spans="1:20" hidden="1" x14ac:dyDescent="0.3">
      <c r="A846" s="26">
        <v>2005</v>
      </c>
      <c r="B846">
        <v>13</v>
      </c>
      <c r="C846" t="s">
        <v>211</v>
      </c>
      <c r="D846">
        <v>8</v>
      </c>
      <c r="E846" t="s">
        <v>220</v>
      </c>
      <c r="F846">
        <v>2</v>
      </c>
      <c r="G846">
        <v>16.3</v>
      </c>
      <c r="H846">
        <f t="shared" si="421"/>
        <v>0.16300000000000001</v>
      </c>
      <c r="I846">
        <v>6</v>
      </c>
      <c r="J846">
        <v>1</v>
      </c>
      <c r="K846">
        <f t="shared" si="422"/>
        <v>2.08672926E-2</v>
      </c>
      <c r="L846">
        <f t="shared" si="437"/>
        <v>7.0707783457586659E-2</v>
      </c>
      <c r="O846">
        <f>L846*0.78*1.07</f>
        <v>5.9012716073701829E-2</v>
      </c>
      <c r="Q846">
        <f t="shared" si="438"/>
        <v>3.1335752235135676E-2</v>
      </c>
      <c r="T846">
        <f>(L846*0.78*1.07)*(1+0.2)*0.531*3.67</f>
        <v>0.13800265284353749</v>
      </c>
    </row>
    <row r="847" spans="1:20" hidden="1" x14ac:dyDescent="0.3">
      <c r="A847" s="26">
        <v>2005</v>
      </c>
      <c r="B847">
        <v>13</v>
      </c>
      <c r="C847" t="s">
        <v>211</v>
      </c>
      <c r="D847">
        <v>9</v>
      </c>
      <c r="E847" t="s">
        <v>220</v>
      </c>
      <c r="F847">
        <v>5</v>
      </c>
      <c r="G847">
        <v>17</v>
      </c>
      <c r="H847">
        <f t="shared" si="421"/>
        <v>0.17</v>
      </c>
      <c r="I847">
        <v>6.2</v>
      </c>
      <c r="J847">
        <v>0.8</v>
      </c>
      <c r="K847">
        <f t="shared" si="422"/>
        <v>2.2698060000000003E-2</v>
      </c>
      <c r="L847">
        <f t="shared" si="437"/>
        <v>7.8626555316823318E-2</v>
      </c>
      <c r="O847">
        <f>L847*0.78*1.07</f>
        <v>6.5621723067420742E-2</v>
      </c>
      <c r="Q847">
        <f t="shared" si="438"/>
        <v>3.4845134948800413E-2</v>
      </c>
      <c r="T847">
        <f>(L847*0.78*1.07)*(1+0.2)*0.531*3.67</f>
        <v>0.15345797431451705</v>
      </c>
    </row>
    <row r="848" spans="1:20" hidden="1" x14ac:dyDescent="0.3">
      <c r="A848" s="26">
        <v>2005</v>
      </c>
      <c r="B848">
        <v>13</v>
      </c>
      <c r="C848" t="s">
        <v>211</v>
      </c>
      <c r="D848">
        <v>10</v>
      </c>
      <c r="E848" t="s">
        <v>220</v>
      </c>
      <c r="F848">
        <v>3</v>
      </c>
      <c r="G848">
        <v>10</v>
      </c>
      <c r="H848">
        <f t="shared" si="421"/>
        <v>0.1</v>
      </c>
      <c r="I848">
        <v>3.4</v>
      </c>
      <c r="J848">
        <v>0.6</v>
      </c>
      <c r="K848">
        <f t="shared" si="422"/>
        <v>7.8540000000000016E-3</v>
      </c>
      <c r="L848">
        <f t="shared" si="437"/>
        <v>1.7707333118529883E-2</v>
      </c>
      <c r="O848">
        <f>L848*0.78*1.07</f>
        <v>1.4778540220725042E-2</v>
      </c>
      <c r="Q848">
        <f t="shared" si="438"/>
        <v>7.8474048572049985E-3</v>
      </c>
      <c r="T848">
        <f>(L848*0.78*1.07)*(1+0.2)*0.531*3.67</f>
        <v>3.4559970991130812E-2</v>
      </c>
    </row>
    <row r="849" spans="1:20" hidden="1" x14ac:dyDescent="0.3">
      <c r="A849" s="26">
        <v>2005</v>
      </c>
      <c r="B849">
        <v>13</v>
      </c>
      <c r="C849" t="s">
        <v>211</v>
      </c>
      <c r="D849">
        <v>11</v>
      </c>
      <c r="E849" t="s">
        <v>219</v>
      </c>
      <c r="F849">
        <v>1</v>
      </c>
      <c r="G849">
        <v>8.6</v>
      </c>
      <c r="H849">
        <f t="shared" si="421"/>
        <v>8.5999999999999993E-2</v>
      </c>
      <c r="I849">
        <v>3</v>
      </c>
      <c r="J849">
        <v>0.4</v>
      </c>
      <c r="K849">
        <f t="shared" si="422"/>
        <v>5.8088183999999987E-3</v>
      </c>
      <c r="L849">
        <f t="shared" ref="L849:L850" si="439">0.000084*(G849^1.894314*I849^0.808223+0.000034*G849^2)</f>
        <v>1.2026542350184057E-2</v>
      </c>
      <c r="O849">
        <f>L849*0.75*1.07</f>
        <v>9.6513002360227064E-3</v>
      </c>
      <c r="Q849">
        <f t="shared" ref="Q849:Q850" si="440">O849*0.531</f>
        <v>5.1248404253280578E-3</v>
      </c>
      <c r="T849">
        <f>(L849*0.75*1.07)*(1+0.2)*0.531*3.67</f>
        <v>2.256979723314476E-2</v>
      </c>
    </row>
    <row r="850" spans="1:20" hidden="1" x14ac:dyDescent="0.3">
      <c r="A850" s="26">
        <v>2005</v>
      </c>
      <c r="B850">
        <v>13</v>
      </c>
      <c r="C850" t="s">
        <v>211</v>
      </c>
      <c r="D850">
        <v>12</v>
      </c>
      <c r="E850" t="s">
        <v>219</v>
      </c>
      <c r="F850">
        <v>3</v>
      </c>
      <c r="G850">
        <v>7.5</v>
      </c>
      <c r="H850">
        <f t="shared" si="421"/>
        <v>7.4999999999999997E-2</v>
      </c>
      <c r="I850">
        <v>2.6</v>
      </c>
      <c r="J850">
        <v>0.4</v>
      </c>
      <c r="K850">
        <f t="shared" si="422"/>
        <v>4.4178749999999999E-3</v>
      </c>
      <c r="L850">
        <f t="shared" si="439"/>
        <v>8.2664593130969792E-3</v>
      </c>
      <c r="O850">
        <f>L850*0.75*1.07</f>
        <v>6.6338335987603265E-3</v>
      </c>
      <c r="Q850">
        <f t="shared" si="440"/>
        <v>3.5225656409417334E-3</v>
      </c>
      <c r="T850">
        <f>(L850*0.75*1.07)*(1+0.2)*0.531*3.67</f>
        <v>1.5513379082707396E-2</v>
      </c>
    </row>
    <row r="851" spans="1:20" hidden="1" x14ac:dyDescent="0.3">
      <c r="A851" s="26">
        <v>2005</v>
      </c>
      <c r="B851">
        <v>13</v>
      </c>
      <c r="C851" t="s">
        <v>211</v>
      </c>
      <c r="D851">
        <v>13</v>
      </c>
      <c r="E851" t="s">
        <v>212</v>
      </c>
      <c r="F851">
        <v>5</v>
      </c>
      <c r="G851">
        <v>29</v>
      </c>
      <c r="H851">
        <f t="shared" si="421"/>
        <v>0.28999999999999998</v>
      </c>
      <c r="I851">
        <v>12.4</v>
      </c>
      <c r="J851">
        <v>5.6</v>
      </c>
      <c r="K851">
        <f t="shared" si="422"/>
        <v>6.6052139999999995E-2</v>
      </c>
      <c r="L851">
        <f t="shared" ref="L851:L852" si="441">0.000062*(G851^1.947206*I851^0.894551+0.000039*G851^2)</f>
        <v>0.41505479460803407</v>
      </c>
      <c r="O851">
        <f>L851*0.47*0.75</f>
        <v>0.14630681509933199</v>
      </c>
      <c r="Q851">
        <f t="shared" ref="Q851:Q852" si="442">O851*0.52</f>
        <v>7.6079543851652637E-2</v>
      </c>
      <c r="T851">
        <f>(L851*0.47*0.75)*(1+0.2)*0.52*3.67</f>
        <v>0.33505431112267825</v>
      </c>
    </row>
    <row r="852" spans="1:20" hidden="1" x14ac:dyDescent="0.3">
      <c r="A852" s="26">
        <v>2005</v>
      </c>
      <c r="B852">
        <v>13</v>
      </c>
      <c r="C852" t="s">
        <v>211</v>
      </c>
      <c r="D852">
        <v>14</v>
      </c>
      <c r="E852" t="s">
        <v>212</v>
      </c>
      <c r="F852">
        <v>1</v>
      </c>
      <c r="G852">
        <v>40</v>
      </c>
      <c r="H852">
        <f t="shared" si="421"/>
        <v>0.4</v>
      </c>
      <c r="I852">
        <v>17</v>
      </c>
      <c r="J852">
        <v>7</v>
      </c>
      <c r="K852">
        <f t="shared" si="422"/>
        <v>0.12566400000000003</v>
      </c>
      <c r="L852">
        <f t="shared" si="441"/>
        <v>1.0295168571170628</v>
      </c>
      <c r="O852">
        <f>L852*0.47*0.75</f>
        <v>0.36290469213376464</v>
      </c>
      <c r="Q852">
        <f t="shared" si="442"/>
        <v>0.18871043990955763</v>
      </c>
      <c r="T852">
        <f>(L852*0.47*0.75)*(1+0.2)*0.52*3.67</f>
        <v>0.83108077736169172</v>
      </c>
    </row>
    <row r="853" spans="1:20" hidden="1" x14ac:dyDescent="0.3">
      <c r="A853" s="26">
        <v>2005</v>
      </c>
      <c r="B853">
        <v>13</v>
      </c>
      <c r="C853" t="s">
        <v>211</v>
      </c>
      <c r="D853">
        <v>15</v>
      </c>
      <c r="E853" t="s">
        <v>217</v>
      </c>
      <c r="F853">
        <v>5</v>
      </c>
      <c r="G853">
        <v>13</v>
      </c>
      <c r="H853">
        <f t="shared" si="421"/>
        <v>0.13</v>
      </c>
      <c r="I853">
        <v>5.3</v>
      </c>
      <c r="J853">
        <v>3</v>
      </c>
      <c r="K853">
        <f t="shared" si="422"/>
        <v>1.3273260000000002E-2</v>
      </c>
      <c r="L853">
        <f>0.000059*(G853^1.965295*I853^0.892133+0.000019*G853^2)</f>
        <v>4.0386084893184286E-2</v>
      </c>
      <c r="O853">
        <f>L853*0.47*0.75</f>
        <v>1.423609492484746E-2</v>
      </c>
      <c r="Q853">
        <f>O853*0.52</f>
        <v>7.4027693609206796E-3</v>
      </c>
      <c r="T853">
        <f>(L853*0.47*0.75)*(1+0.2)*0.52*3.67</f>
        <v>3.260179626549467E-2</v>
      </c>
    </row>
    <row r="854" spans="1:20" s="13" customFormat="1" hidden="1" x14ac:dyDescent="0.3">
      <c r="A854" s="26">
        <v>2005</v>
      </c>
      <c r="B854" s="13">
        <v>13</v>
      </c>
      <c r="C854" s="13" t="s">
        <v>211</v>
      </c>
      <c r="D854" s="13">
        <v>16</v>
      </c>
      <c r="E854" s="13" t="s">
        <v>220</v>
      </c>
      <c r="F854" s="13">
        <v>7</v>
      </c>
      <c r="G854" s="13">
        <v>12</v>
      </c>
      <c r="H854">
        <f t="shared" si="421"/>
        <v>0.12</v>
      </c>
      <c r="I854" s="13">
        <v>5</v>
      </c>
      <c r="J854" s="13">
        <v>0</v>
      </c>
      <c r="K854">
        <f t="shared" si="422"/>
        <v>1.130976E-2</v>
      </c>
      <c r="L854">
        <f t="shared" ref="L854:L865" si="443">0.000084*(G854^1.894314*I854^0.808223+0.000031*G854^2)</f>
        <v>3.415984017903325E-2</v>
      </c>
      <c r="M854"/>
      <c r="N854"/>
      <c r="O854">
        <f t="shared" ref="O854:O865" si="444">L854*0.78*1.07</f>
        <v>2.8509802613421151E-2</v>
      </c>
      <c r="P854"/>
      <c r="Q854">
        <f t="shared" ref="Q854:Q865" si="445">O854*0.531</f>
        <v>1.5138705187726632E-2</v>
      </c>
      <c r="R854"/>
      <c r="S854"/>
      <c r="T854">
        <f t="shared" ref="T854:T865" si="446">(L854*0.78*1.07)*(1+0.2)*0.531*3.67</f>
        <v>6.6670857646748086E-2</v>
      </c>
    </row>
    <row r="855" spans="1:20" hidden="1" x14ac:dyDescent="0.3">
      <c r="A855" s="26">
        <v>2005</v>
      </c>
      <c r="B855">
        <v>13</v>
      </c>
      <c r="C855" t="s">
        <v>211</v>
      </c>
      <c r="D855">
        <v>17</v>
      </c>
      <c r="E855" t="s">
        <v>220</v>
      </c>
      <c r="F855">
        <v>5</v>
      </c>
      <c r="G855">
        <v>24.1</v>
      </c>
      <c r="H855">
        <f t="shared" si="421"/>
        <v>0.24100000000000002</v>
      </c>
      <c r="I855">
        <v>8.6</v>
      </c>
      <c r="J855">
        <v>1.6</v>
      </c>
      <c r="K855">
        <f t="shared" si="422"/>
        <v>4.5616817400000002E-2</v>
      </c>
      <c r="L855">
        <f t="shared" si="443"/>
        <v>0.19839922461939066</v>
      </c>
      <c r="O855">
        <f t="shared" si="444"/>
        <v>0.16558399286734346</v>
      </c>
      <c r="Q855">
        <f t="shared" si="445"/>
        <v>8.7925100212559379E-2</v>
      </c>
      <c r="T855">
        <f t="shared" si="446"/>
        <v>0.38722214133611149</v>
      </c>
    </row>
    <row r="856" spans="1:20" hidden="1" x14ac:dyDescent="0.3">
      <c r="A856" s="26">
        <v>2005</v>
      </c>
      <c r="B856">
        <v>13</v>
      </c>
      <c r="C856" t="s">
        <v>211</v>
      </c>
      <c r="D856">
        <v>18</v>
      </c>
      <c r="E856" t="s">
        <v>220</v>
      </c>
      <c r="F856">
        <v>1</v>
      </c>
      <c r="G856">
        <v>17</v>
      </c>
      <c r="H856">
        <f t="shared" si="421"/>
        <v>0.17</v>
      </c>
      <c r="I856">
        <v>7.4</v>
      </c>
      <c r="J856">
        <v>3.2</v>
      </c>
      <c r="K856">
        <f t="shared" si="422"/>
        <v>2.2698060000000003E-2</v>
      </c>
      <c r="L856">
        <f t="shared" si="443"/>
        <v>9.071363609826455E-2</v>
      </c>
      <c r="O856">
        <f t="shared" si="444"/>
        <v>7.5709600687611595E-2</v>
      </c>
      <c r="Q856">
        <f t="shared" si="445"/>
        <v>4.0201797965121758E-2</v>
      </c>
      <c r="T856">
        <f t="shared" si="446"/>
        <v>0.17704871823839621</v>
      </c>
    </row>
    <row r="857" spans="1:20" hidden="1" x14ac:dyDescent="0.3">
      <c r="A857" s="26">
        <v>2005</v>
      </c>
      <c r="B857">
        <v>13</v>
      </c>
      <c r="C857" t="s">
        <v>211</v>
      </c>
      <c r="D857">
        <v>19</v>
      </c>
      <c r="E857" t="s">
        <v>220</v>
      </c>
      <c r="F857">
        <v>2</v>
      </c>
      <c r="G857">
        <v>15</v>
      </c>
      <c r="H857">
        <f t="shared" si="421"/>
        <v>0.15</v>
      </c>
      <c r="I857">
        <v>7</v>
      </c>
      <c r="J857">
        <v>0.4</v>
      </c>
      <c r="K857">
        <f t="shared" si="422"/>
        <v>1.76715E-2</v>
      </c>
      <c r="L857">
        <f t="shared" si="443"/>
        <v>6.8422165555569209E-2</v>
      </c>
      <c r="O857">
        <f t="shared" si="444"/>
        <v>5.7105139372678061E-2</v>
      </c>
      <c r="Q857">
        <f t="shared" si="445"/>
        <v>3.0322829006892052E-2</v>
      </c>
      <c r="T857">
        <f t="shared" si="446"/>
        <v>0.1335417389463526</v>
      </c>
    </row>
    <row r="858" spans="1:20" hidden="1" x14ac:dyDescent="0.3">
      <c r="A858" s="26">
        <v>2005</v>
      </c>
      <c r="B858">
        <v>13</v>
      </c>
      <c r="C858" t="s">
        <v>211</v>
      </c>
      <c r="D858">
        <v>20</v>
      </c>
      <c r="E858" t="s">
        <v>220</v>
      </c>
      <c r="F858">
        <v>3</v>
      </c>
      <c r="G858">
        <v>12</v>
      </c>
      <c r="H858">
        <f t="shared" si="421"/>
        <v>0.12</v>
      </c>
      <c r="I858">
        <v>6.6</v>
      </c>
      <c r="J858">
        <v>0.4</v>
      </c>
      <c r="K858">
        <f t="shared" si="422"/>
        <v>1.130976E-2</v>
      </c>
      <c r="L858">
        <f t="shared" si="443"/>
        <v>4.2752891862920535E-2</v>
      </c>
      <c r="O858">
        <f t="shared" si="444"/>
        <v>3.5681563548793482E-2</v>
      </c>
      <c r="Q858">
        <f t="shared" si="445"/>
        <v>1.8946910244409341E-2</v>
      </c>
      <c r="T858">
        <f t="shared" si="446"/>
        <v>8.3442192716378732E-2</v>
      </c>
    </row>
    <row r="859" spans="1:20" hidden="1" x14ac:dyDescent="0.3">
      <c r="A859" s="26">
        <v>2005</v>
      </c>
      <c r="B859">
        <v>13</v>
      </c>
      <c r="C859" t="s">
        <v>211</v>
      </c>
      <c r="D859">
        <v>21</v>
      </c>
      <c r="E859" t="s">
        <v>220</v>
      </c>
      <c r="F859">
        <v>5</v>
      </c>
      <c r="G859">
        <v>16</v>
      </c>
      <c r="H859">
        <f t="shared" si="421"/>
        <v>0.16</v>
      </c>
      <c r="I859">
        <v>6</v>
      </c>
      <c r="J859">
        <v>0.4</v>
      </c>
      <c r="K859">
        <f t="shared" si="422"/>
        <v>2.0106240000000001E-2</v>
      </c>
      <c r="L859">
        <f t="shared" si="443"/>
        <v>6.8262879830749454E-2</v>
      </c>
      <c r="O859">
        <f t="shared" si="444"/>
        <v>5.6972199506743502E-2</v>
      </c>
      <c r="Q859">
        <f t="shared" si="445"/>
        <v>3.0252237938080802E-2</v>
      </c>
      <c r="T859">
        <f t="shared" si="446"/>
        <v>0.13323085587930786</v>
      </c>
    </row>
    <row r="860" spans="1:20" hidden="1" x14ac:dyDescent="0.3">
      <c r="A860" s="26">
        <v>2005</v>
      </c>
      <c r="B860">
        <v>13</v>
      </c>
      <c r="C860" t="s">
        <v>211</v>
      </c>
      <c r="D860">
        <v>22</v>
      </c>
      <c r="E860" t="s">
        <v>220</v>
      </c>
      <c r="F860">
        <v>1</v>
      </c>
      <c r="G860">
        <v>20</v>
      </c>
      <c r="H860">
        <f t="shared" si="421"/>
        <v>0.2</v>
      </c>
      <c r="I860">
        <v>8</v>
      </c>
      <c r="J860">
        <v>0.4</v>
      </c>
      <c r="K860">
        <f t="shared" si="422"/>
        <v>3.1416000000000006E-2</v>
      </c>
      <c r="L860">
        <f t="shared" si="443"/>
        <v>0.13144381676386957</v>
      </c>
      <c r="O860">
        <f t="shared" si="444"/>
        <v>0.10970300947112555</v>
      </c>
      <c r="Q860">
        <f t="shared" si="445"/>
        <v>5.8252298029167669E-2</v>
      </c>
      <c r="T860">
        <f t="shared" si="446"/>
        <v>0.25654312052045442</v>
      </c>
    </row>
    <row r="861" spans="1:20" hidden="1" x14ac:dyDescent="0.3">
      <c r="A861" s="26">
        <v>2005</v>
      </c>
      <c r="B861">
        <v>13</v>
      </c>
      <c r="C861" t="s">
        <v>211</v>
      </c>
      <c r="D861">
        <v>23</v>
      </c>
      <c r="E861" t="s">
        <v>220</v>
      </c>
      <c r="F861">
        <v>3</v>
      </c>
      <c r="G861">
        <v>11.4</v>
      </c>
      <c r="H861">
        <f t="shared" si="421"/>
        <v>0.114</v>
      </c>
      <c r="I861">
        <v>6</v>
      </c>
      <c r="J861">
        <v>1.4</v>
      </c>
      <c r="K861">
        <f t="shared" si="422"/>
        <v>1.02070584E-2</v>
      </c>
      <c r="L861">
        <f t="shared" si="443"/>
        <v>3.5918051808748852E-2</v>
      </c>
      <c r="O861">
        <f t="shared" si="444"/>
        <v>2.9977206039581795E-2</v>
      </c>
      <c r="Q861">
        <f t="shared" si="445"/>
        <v>1.5917896407017934E-2</v>
      </c>
      <c r="T861">
        <f t="shared" si="446"/>
        <v>7.0102415776506971E-2</v>
      </c>
    </row>
    <row r="862" spans="1:20" hidden="1" x14ac:dyDescent="0.3">
      <c r="A862" s="26">
        <v>2005</v>
      </c>
      <c r="B862">
        <v>13</v>
      </c>
      <c r="C862" t="s">
        <v>211</v>
      </c>
      <c r="D862">
        <v>24</v>
      </c>
      <c r="E862" t="s">
        <v>220</v>
      </c>
      <c r="F862">
        <v>5</v>
      </c>
      <c r="G862">
        <v>18</v>
      </c>
      <c r="H862">
        <f t="shared" si="421"/>
        <v>0.18</v>
      </c>
      <c r="I862">
        <v>8</v>
      </c>
      <c r="J862">
        <v>2.2999999999999998</v>
      </c>
      <c r="K862">
        <f t="shared" si="422"/>
        <v>2.5446959999999998E-2</v>
      </c>
      <c r="L862">
        <f t="shared" si="443"/>
        <v>0.10766165912204123</v>
      </c>
      <c r="O862">
        <f t="shared" si="444"/>
        <v>8.9854420703255625E-2</v>
      </c>
      <c r="Q862">
        <f t="shared" si="445"/>
        <v>4.7712697393428739E-2</v>
      </c>
      <c r="T862">
        <f t="shared" si="446"/>
        <v>0.21012671932066015</v>
      </c>
    </row>
    <row r="863" spans="1:20" hidden="1" x14ac:dyDescent="0.3">
      <c r="A863" s="26">
        <v>2005</v>
      </c>
      <c r="B863">
        <v>13</v>
      </c>
      <c r="C863" t="s">
        <v>211</v>
      </c>
      <c r="D863">
        <v>25</v>
      </c>
      <c r="E863" t="s">
        <v>220</v>
      </c>
      <c r="F863">
        <v>2</v>
      </c>
      <c r="G863">
        <v>20</v>
      </c>
      <c r="H863">
        <f t="shared" si="421"/>
        <v>0.2</v>
      </c>
      <c r="I863">
        <v>3</v>
      </c>
      <c r="J863">
        <v>0.8</v>
      </c>
      <c r="K863">
        <f t="shared" si="422"/>
        <v>3.1416000000000006E-2</v>
      </c>
      <c r="L863">
        <f t="shared" si="443"/>
        <v>5.9493099661851685E-2</v>
      </c>
      <c r="O863">
        <f t="shared" si="444"/>
        <v>4.9652940977781425E-2</v>
      </c>
      <c r="Q863">
        <f t="shared" si="445"/>
        <v>2.636571165920194E-2</v>
      </c>
      <c r="T863">
        <f t="shared" si="446"/>
        <v>0.11611459414712534</v>
      </c>
    </row>
    <row r="864" spans="1:20" hidden="1" x14ac:dyDescent="0.3">
      <c r="A864" s="26">
        <v>2005</v>
      </c>
      <c r="B864">
        <v>13</v>
      </c>
      <c r="C864" t="s">
        <v>211</v>
      </c>
      <c r="D864">
        <v>26</v>
      </c>
      <c r="E864" t="s">
        <v>220</v>
      </c>
      <c r="F864">
        <v>3</v>
      </c>
      <c r="G864">
        <v>13</v>
      </c>
      <c r="H864">
        <f t="shared" si="421"/>
        <v>0.13</v>
      </c>
      <c r="I864">
        <v>4.5999999999999996</v>
      </c>
      <c r="J864">
        <v>1.4</v>
      </c>
      <c r="K864">
        <f t="shared" si="422"/>
        <v>1.3273260000000002E-2</v>
      </c>
      <c r="L864">
        <f t="shared" si="443"/>
        <v>3.7161996623038908E-2</v>
      </c>
      <c r="O864">
        <f t="shared" si="444"/>
        <v>3.1015402381588276E-2</v>
      </c>
      <c r="Q864">
        <f t="shared" si="445"/>
        <v>1.6469178664623375E-2</v>
      </c>
      <c r="T864">
        <f t="shared" si="446"/>
        <v>7.2530262839001339E-2</v>
      </c>
    </row>
    <row r="865" spans="1:20" hidden="1" x14ac:dyDescent="0.3">
      <c r="A865" s="26">
        <v>2005</v>
      </c>
      <c r="B865">
        <v>13</v>
      </c>
      <c r="C865" t="s">
        <v>211</v>
      </c>
      <c r="D865">
        <v>27</v>
      </c>
      <c r="E865" t="s">
        <v>220</v>
      </c>
      <c r="F865">
        <v>5</v>
      </c>
      <c r="G865">
        <v>18</v>
      </c>
      <c r="H865">
        <f t="shared" si="421"/>
        <v>0.18</v>
      </c>
      <c r="I865">
        <v>5.6</v>
      </c>
      <c r="J865">
        <v>1.6</v>
      </c>
      <c r="K865">
        <f t="shared" si="422"/>
        <v>2.5446959999999998E-2</v>
      </c>
      <c r="L865">
        <f t="shared" si="443"/>
        <v>8.0698763171804244E-2</v>
      </c>
      <c r="O865">
        <f t="shared" si="444"/>
        <v>6.7351187743187824E-2</v>
      </c>
      <c r="Q865">
        <f t="shared" si="445"/>
        <v>3.5763480691632737E-2</v>
      </c>
      <c r="T865">
        <f t="shared" si="446"/>
        <v>0.15750236896595057</v>
      </c>
    </row>
    <row r="866" spans="1:20" hidden="1" x14ac:dyDescent="0.3">
      <c r="A866" s="26">
        <v>2005</v>
      </c>
      <c r="B866">
        <v>13</v>
      </c>
      <c r="C866" t="s">
        <v>211</v>
      </c>
      <c r="D866">
        <v>28</v>
      </c>
      <c r="E866" t="s">
        <v>212</v>
      </c>
      <c r="F866">
        <v>1</v>
      </c>
      <c r="G866">
        <v>13.5</v>
      </c>
      <c r="H866">
        <f t="shared" si="421"/>
        <v>0.13500000000000001</v>
      </c>
      <c r="I866">
        <v>7.4</v>
      </c>
      <c r="J866">
        <v>5</v>
      </c>
      <c r="K866">
        <f t="shared" si="422"/>
        <v>1.4313915000000002E-2</v>
      </c>
      <c r="L866">
        <f t="shared" ref="L866:L867" si="447">0.000062*(G866^1.947206*I866^0.894551+0.000039*G866^2)</f>
        <v>5.9014635986086549E-2</v>
      </c>
      <c r="O866">
        <f>L866*0.47*0.75</f>
        <v>2.0802659185095506E-2</v>
      </c>
      <c r="Q866">
        <f t="shared" ref="Q866:Q867" si="448">O866*0.52</f>
        <v>1.0817382776249664E-2</v>
      </c>
      <c r="T866">
        <f>(L866*0.47*0.75)*(1+0.2)*0.52*3.67</f>
        <v>4.7639753746603515E-2</v>
      </c>
    </row>
    <row r="867" spans="1:20" hidden="1" x14ac:dyDescent="0.3">
      <c r="A867" s="26">
        <v>2005</v>
      </c>
      <c r="B867">
        <v>13</v>
      </c>
      <c r="C867" t="s">
        <v>211</v>
      </c>
      <c r="D867">
        <v>29</v>
      </c>
      <c r="E867" t="s">
        <v>212</v>
      </c>
      <c r="F867">
        <v>5</v>
      </c>
      <c r="G867">
        <v>9</v>
      </c>
      <c r="H867">
        <f t="shared" si="421"/>
        <v>0.09</v>
      </c>
      <c r="I867">
        <v>6.6</v>
      </c>
      <c r="J867">
        <v>4.5999999999999996</v>
      </c>
      <c r="K867">
        <f t="shared" si="422"/>
        <v>6.3617399999999994E-3</v>
      </c>
      <c r="L867">
        <f t="shared" si="447"/>
        <v>2.4189438804829794E-2</v>
      </c>
      <c r="O867">
        <f>L867*0.47*0.75</f>
        <v>8.5267771787025017E-3</v>
      </c>
      <c r="Q867">
        <f t="shared" si="448"/>
        <v>4.4339241329253007E-3</v>
      </c>
      <c r="T867">
        <f>(L867*0.47*0.75)*(1+0.2)*0.52*3.67</f>
        <v>1.9527001881403026E-2</v>
      </c>
    </row>
    <row r="868" spans="1:20" hidden="1" x14ac:dyDescent="0.3">
      <c r="A868" s="26">
        <v>2005</v>
      </c>
      <c r="B868">
        <v>13</v>
      </c>
      <c r="C868" t="s">
        <v>211</v>
      </c>
      <c r="D868">
        <v>30</v>
      </c>
      <c r="E868" t="s">
        <v>220</v>
      </c>
      <c r="F868">
        <v>2</v>
      </c>
      <c r="G868">
        <v>13.1</v>
      </c>
      <c r="H868">
        <f t="shared" si="421"/>
        <v>0.13100000000000001</v>
      </c>
      <c r="I868">
        <v>5</v>
      </c>
      <c r="J868">
        <v>2.4</v>
      </c>
      <c r="K868">
        <f t="shared" si="422"/>
        <v>1.3478249400000001E-2</v>
      </c>
      <c r="L868">
        <f t="shared" ref="L868:L871" si="449">0.000084*(G868^1.894314*I868^0.808223+0.000031*G868^2)</f>
        <v>4.0333915931149725E-2</v>
      </c>
      <c r="O868">
        <f>L868*0.78*1.07</f>
        <v>3.3662686236137565E-2</v>
      </c>
      <c r="Q868">
        <f t="shared" ref="Q868:Q871" si="450">O868*0.531</f>
        <v>1.7874886391389049E-2</v>
      </c>
      <c r="T868">
        <f>(L868*0.78*1.07)*(1+0.2)*0.531*3.67</f>
        <v>7.8720999667677358E-2</v>
      </c>
    </row>
    <row r="869" spans="1:20" hidden="1" x14ac:dyDescent="0.3">
      <c r="A869" s="26">
        <v>2005</v>
      </c>
      <c r="B869">
        <v>13</v>
      </c>
      <c r="C869" t="s">
        <v>211</v>
      </c>
      <c r="D869">
        <v>31</v>
      </c>
      <c r="E869" t="s">
        <v>220</v>
      </c>
      <c r="F869">
        <v>3</v>
      </c>
      <c r="G869">
        <v>14.8</v>
      </c>
      <c r="H869">
        <f t="shared" si="421"/>
        <v>0.14800000000000002</v>
      </c>
      <c r="I869">
        <v>6</v>
      </c>
      <c r="J869">
        <v>2.8</v>
      </c>
      <c r="K869">
        <f t="shared" si="422"/>
        <v>1.7203401600000005E-2</v>
      </c>
      <c r="L869">
        <f t="shared" si="449"/>
        <v>5.889065457618816E-2</v>
      </c>
      <c r="O869">
        <f>L869*0.78*1.07</f>
        <v>4.915014030928664E-2</v>
      </c>
      <c r="Q869">
        <f t="shared" si="450"/>
        <v>2.6098724504231206E-2</v>
      </c>
      <c r="T869">
        <f>(L869*0.78*1.07)*(1+0.2)*0.531*3.67</f>
        <v>0.11493878271663423</v>
      </c>
    </row>
    <row r="870" spans="1:20" hidden="1" x14ac:dyDescent="0.3">
      <c r="A870" s="26">
        <v>2005</v>
      </c>
      <c r="B870">
        <v>13</v>
      </c>
      <c r="C870" t="s">
        <v>211</v>
      </c>
      <c r="D870">
        <v>32</v>
      </c>
      <c r="E870" t="s">
        <v>220</v>
      </c>
      <c r="F870">
        <v>2</v>
      </c>
      <c r="G870">
        <v>19</v>
      </c>
      <c r="H870">
        <f t="shared" si="421"/>
        <v>0.19</v>
      </c>
      <c r="I870">
        <v>7.4</v>
      </c>
      <c r="J870">
        <v>4.2</v>
      </c>
      <c r="K870">
        <f t="shared" si="422"/>
        <v>2.835294E-2</v>
      </c>
      <c r="L870">
        <f t="shared" si="449"/>
        <v>0.11198938214594251</v>
      </c>
      <c r="O870">
        <f>L870*0.78*1.07</f>
        <v>9.3466338339003627E-2</v>
      </c>
      <c r="Q870">
        <f t="shared" si="450"/>
        <v>4.9630625658010928E-2</v>
      </c>
      <c r="T870">
        <f>(L870*0.78*1.07)*(1+0.2)*0.531*3.67</f>
        <v>0.2185732753978801</v>
      </c>
    </row>
    <row r="871" spans="1:20" hidden="1" x14ac:dyDescent="0.3">
      <c r="A871" s="26">
        <v>2005</v>
      </c>
      <c r="B871">
        <v>13</v>
      </c>
      <c r="C871" t="s">
        <v>211</v>
      </c>
      <c r="D871">
        <v>33</v>
      </c>
      <c r="E871" t="s">
        <v>220</v>
      </c>
      <c r="F871">
        <v>1</v>
      </c>
      <c r="G871">
        <v>18</v>
      </c>
      <c r="H871">
        <f t="shared" si="421"/>
        <v>0.18</v>
      </c>
      <c r="I871">
        <v>7</v>
      </c>
      <c r="J871">
        <v>5.0999999999999996</v>
      </c>
      <c r="K871">
        <f t="shared" si="422"/>
        <v>2.5446959999999998E-2</v>
      </c>
      <c r="L871">
        <f t="shared" si="449"/>
        <v>9.6647590395203598E-2</v>
      </c>
      <c r="O871">
        <f>L871*0.78*1.07</f>
        <v>8.0662078943836937E-2</v>
      </c>
      <c r="Q871">
        <f t="shared" si="450"/>
        <v>4.2831563919177418E-2</v>
      </c>
      <c r="T871">
        <f>(L871*0.78*1.07)*(1+0.2)*0.531*3.67</f>
        <v>0.18863020750005732</v>
      </c>
    </row>
    <row r="872" spans="1:20" hidden="1" x14ac:dyDescent="0.3">
      <c r="A872" s="26">
        <v>2005</v>
      </c>
      <c r="B872">
        <v>13</v>
      </c>
      <c r="C872" t="s">
        <v>211</v>
      </c>
      <c r="D872">
        <v>34</v>
      </c>
      <c r="E872" t="s">
        <v>214</v>
      </c>
      <c r="F872">
        <v>5</v>
      </c>
      <c r="G872">
        <v>17</v>
      </c>
      <c r="H872">
        <f t="shared" si="421"/>
        <v>0.17</v>
      </c>
      <c r="I872">
        <v>7.1</v>
      </c>
      <c r="J872">
        <v>1</v>
      </c>
      <c r="K872">
        <f t="shared" si="422"/>
        <v>2.2698060000000003E-2</v>
      </c>
      <c r="L872">
        <f>0.000081*(G872^1.864042*I872^0.850892+0.000027*G872^2)</f>
        <v>8.4416172640917636E-2</v>
      </c>
      <c r="O872">
        <f>L872*0.47*0.75</f>
        <v>2.9756700855923468E-2</v>
      </c>
      <c r="Q872">
        <f>O872*0.521</f>
        <v>1.5503241145936127E-2</v>
      </c>
      <c r="T872">
        <f>(L872*0.47*0.75)*(1+0.2)*0.521*3.67</f>
        <v>6.8276274006702692E-2</v>
      </c>
    </row>
    <row r="873" spans="1:20" hidden="1" x14ac:dyDescent="0.3">
      <c r="A873" s="26">
        <v>2005</v>
      </c>
      <c r="B873">
        <v>13</v>
      </c>
      <c r="C873" t="s">
        <v>211</v>
      </c>
      <c r="D873">
        <v>35</v>
      </c>
      <c r="E873" t="s">
        <v>212</v>
      </c>
      <c r="F873">
        <v>4</v>
      </c>
      <c r="G873">
        <v>9.5</v>
      </c>
      <c r="H873">
        <f t="shared" si="421"/>
        <v>9.5000000000000001E-2</v>
      </c>
      <c r="I873">
        <v>7.6</v>
      </c>
      <c r="J873">
        <v>4.8</v>
      </c>
      <c r="K873">
        <f t="shared" si="422"/>
        <v>7.088235E-3</v>
      </c>
      <c r="L873">
        <f>0.000062*(G873^1.947206*I873^0.894551+0.000039*G873^2)</f>
        <v>3.048995253042262E-2</v>
      </c>
      <c r="O873">
        <f>L873*0.47*0.75</f>
        <v>1.0747708266973972E-2</v>
      </c>
      <c r="Q873">
        <f>O873*0.52</f>
        <v>5.588808298826466E-3</v>
      </c>
      <c r="T873">
        <f>(L873*0.47*0.75)*(1+0.2)*0.52*3.67</f>
        <v>2.4613111748031755E-2</v>
      </c>
    </row>
    <row r="874" spans="1:20" hidden="1" x14ac:dyDescent="0.3">
      <c r="A874" s="26">
        <v>2005</v>
      </c>
      <c r="B874">
        <v>13</v>
      </c>
      <c r="C874" t="s">
        <v>211</v>
      </c>
      <c r="D874">
        <v>36</v>
      </c>
      <c r="E874" t="s">
        <v>220</v>
      </c>
      <c r="F874">
        <v>3</v>
      </c>
      <c r="G874">
        <v>9.8000000000000007</v>
      </c>
      <c r="H874">
        <f t="shared" si="421"/>
        <v>9.8000000000000004E-2</v>
      </c>
      <c r="I874">
        <v>7.8</v>
      </c>
      <c r="J874">
        <v>1.4</v>
      </c>
      <c r="K874">
        <f t="shared" si="422"/>
        <v>7.5429816000000009E-3</v>
      </c>
      <c r="L874">
        <f t="shared" ref="L874:L875" si="451">0.000084*(G874^1.894314*I874^0.808223+0.000031*G874^2)</f>
        <v>3.3341670252295647E-2</v>
      </c>
      <c r="O874">
        <f>L874*0.78*1.07</f>
        <v>2.7826957992565949E-2</v>
      </c>
      <c r="Q874">
        <f t="shared" ref="Q874:Q875" si="452">O874*0.531</f>
        <v>1.477611469405252E-2</v>
      </c>
      <c r="T874">
        <f>(L874*0.78*1.07)*(1+0.2)*0.531*3.67</f>
        <v>6.5074009112607287E-2</v>
      </c>
    </row>
    <row r="875" spans="1:20" hidden="1" x14ac:dyDescent="0.3">
      <c r="A875" s="26">
        <v>2005</v>
      </c>
      <c r="B875">
        <v>13</v>
      </c>
      <c r="C875" t="s">
        <v>211</v>
      </c>
      <c r="D875">
        <v>37</v>
      </c>
      <c r="E875" t="s">
        <v>220</v>
      </c>
      <c r="F875">
        <v>5</v>
      </c>
      <c r="G875">
        <v>18</v>
      </c>
      <c r="H875">
        <f t="shared" si="421"/>
        <v>0.18</v>
      </c>
      <c r="I875">
        <v>9.4</v>
      </c>
      <c r="J875">
        <v>2.2000000000000002</v>
      </c>
      <c r="K875">
        <f t="shared" si="422"/>
        <v>2.5446959999999998E-2</v>
      </c>
      <c r="L875">
        <f t="shared" si="451"/>
        <v>0.12264980639287779</v>
      </c>
      <c r="O875">
        <f>L875*0.78*1.07</f>
        <v>0.10236352841549581</v>
      </c>
      <c r="Q875">
        <f t="shared" si="452"/>
        <v>5.4355033588628282E-2</v>
      </c>
      <c r="T875">
        <f>(L875*0.78*1.07)*(1+0.2)*0.531*3.67</f>
        <v>0.23937956792431891</v>
      </c>
    </row>
    <row r="876" spans="1:20" hidden="1" x14ac:dyDescent="0.3">
      <c r="A876" s="26">
        <v>2005</v>
      </c>
      <c r="B876">
        <v>13</v>
      </c>
      <c r="C876" t="s">
        <v>211</v>
      </c>
      <c r="D876">
        <v>38</v>
      </c>
      <c r="E876" t="s">
        <v>212</v>
      </c>
      <c r="F876">
        <v>1</v>
      </c>
      <c r="G876">
        <v>18.8</v>
      </c>
      <c r="H876">
        <f t="shared" si="421"/>
        <v>0.188</v>
      </c>
      <c r="I876">
        <v>9.6</v>
      </c>
      <c r="J876">
        <v>4.8</v>
      </c>
      <c r="K876">
        <f t="shared" si="422"/>
        <v>2.7759177600000001E-2</v>
      </c>
      <c r="L876">
        <f>0.000062*(G876^1.947206*I876^0.894551+0.000039*G876^2)</f>
        <v>0.1419494868982866</v>
      </c>
      <c r="O876">
        <f>L876*0.47*0.75</f>
        <v>5.0037194131646028E-2</v>
      </c>
      <c r="Q876">
        <f>O876*0.52</f>
        <v>2.6019340948455934E-2</v>
      </c>
      <c r="T876">
        <f>(L876*0.47*0.75)*(1+0.2)*0.52*3.67</f>
        <v>0.11458917753699993</v>
      </c>
    </row>
    <row r="877" spans="1:20" s="13" customFormat="1" hidden="1" x14ac:dyDescent="0.3">
      <c r="A877" s="26">
        <v>2005</v>
      </c>
      <c r="B877" s="13">
        <v>13</v>
      </c>
      <c r="C877" s="13" t="s">
        <v>211</v>
      </c>
      <c r="D877" s="13">
        <v>39</v>
      </c>
      <c r="E877" s="13" t="s">
        <v>220</v>
      </c>
      <c r="F877" s="13">
        <v>7</v>
      </c>
      <c r="G877" s="13">
        <v>16</v>
      </c>
      <c r="H877">
        <f t="shared" ref="H877:H936" si="453">G877/100</f>
        <v>0.16</v>
      </c>
      <c r="I877" s="13">
        <v>6</v>
      </c>
      <c r="J877" s="13">
        <v>0</v>
      </c>
      <c r="K877">
        <f t="shared" ref="K877:K936" si="454">0.7854*H877^2</f>
        <v>2.0106240000000001E-2</v>
      </c>
      <c r="L877">
        <f t="shared" ref="L877:L883" si="455">0.000084*(G877^1.894314*I877^0.808223+0.000031*G877^2)</f>
        <v>6.8262879830749454E-2</v>
      </c>
      <c r="M877"/>
      <c r="N877"/>
      <c r="O877">
        <f t="shared" ref="O877:O883" si="456">L877*0.78*1.07</f>
        <v>5.6972199506743502E-2</v>
      </c>
      <c r="P877"/>
      <c r="Q877">
        <f t="shared" ref="Q877:Q883" si="457">O877*0.531</f>
        <v>3.0252237938080802E-2</v>
      </c>
      <c r="R877"/>
      <c r="S877"/>
      <c r="T877">
        <f t="shared" ref="T877:T883" si="458">(L877*0.78*1.07)*(1+0.2)*0.531*3.67</f>
        <v>0.13323085587930786</v>
      </c>
    </row>
    <row r="878" spans="1:20" hidden="1" x14ac:dyDescent="0.3">
      <c r="A878" s="26">
        <v>2005</v>
      </c>
      <c r="B878">
        <v>13</v>
      </c>
      <c r="C878" t="s">
        <v>211</v>
      </c>
      <c r="D878">
        <v>40</v>
      </c>
      <c r="E878" t="s">
        <v>220</v>
      </c>
      <c r="F878">
        <v>5</v>
      </c>
      <c r="G878">
        <v>18.600000000000001</v>
      </c>
      <c r="H878">
        <f t="shared" si="453"/>
        <v>0.18600000000000003</v>
      </c>
      <c r="I878">
        <v>6</v>
      </c>
      <c r="J878">
        <v>2.6</v>
      </c>
      <c r="K878">
        <f t="shared" si="454"/>
        <v>2.7171698400000006E-2</v>
      </c>
      <c r="L878">
        <f t="shared" si="455"/>
        <v>9.0794486483237014E-2</v>
      </c>
      <c r="O878">
        <f t="shared" si="456"/>
        <v>7.5777078418909613E-2</v>
      </c>
      <c r="Q878">
        <f t="shared" si="457"/>
        <v>4.0237628640441003E-2</v>
      </c>
      <c r="T878">
        <f t="shared" si="458"/>
        <v>0.17720651653250219</v>
      </c>
    </row>
    <row r="879" spans="1:20" hidden="1" x14ac:dyDescent="0.3">
      <c r="A879" s="26">
        <v>2005</v>
      </c>
      <c r="B879">
        <v>13</v>
      </c>
      <c r="C879" t="s">
        <v>211</v>
      </c>
      <c r="D879">
        <v>41</v>
      </c>
      <c r="E879" t="s">
        <v>220</v>
      </c>
      <c r="F879">
        <v>1</v>
      </c>
      <c r="G879">
        <v>16.399999999999999</v>
      </c>
      <c r="H879">
        <f t="shared" si="453"/>
        <v>0.16399999999999998</v>
      </c>
      <c r="I879">
        <v>6.6</v>
      </c>
      <c r="J879">
        <v>2.4</v>
      </c>
      <c r="K879">
        <f t="shared" si="454"/>
        <v>2.1124118399999996E-2</v>
      </c>
      <c r="L879">
        <f t="shared" si="455"/>
        <v>7.725973077113471E-2</v>
      </c>
      <c r="O879">
        <f t="shared" si="456"/>
        <v>6.448097130158903E-2</v>
      </c>
      <c r="Q879">
        <f t="shared" si="457"/>
        <v>3.4239395761143779E-2</v>
      </c>
      <c r="T879">
        <f t="shared" si="458"/>
        <v>0.15079029893207718</v>
      </c>
    </row>
    <row r="880" spans="1:20" hidden="1" x14ac:dyDescent="0.3">
      <c r="A880" s="26">
        <v>2005</v>
      </c>
      <c r="B880">
        <v>13</v>
      </c>
      <c r="C880" t="s">
        <v>211</v>
      </c>
      <c r="D880">
        <v>42</v>
      </c>
      <c r="E880" t="s">
        <v>220</v>
      </c>
      <c r="F880">
        <v>2</v>
      </c>
      <c r="G880">
        <v>10.1</v>
      </c>
      <c r="H880">
        <f t="shared" si="453"/>
        <v>0.10099999999999999</v>
      </c>
      <c r="I880">
        <v>5.8</v>
      </c>
      <c r="J880">
        <v>1</v>
      </c>
      <c r="K880">
        <f t="shared" si="454"/>
        <v>8.0118653999999984E-3</v>
      </c>
      <c r="L880">
        <f t="shared" si="455"/>
        <v>2.7784561063078427E-2</v>
      </c>
      <c r="O880">
        <f t="shared" si="456"/>
        <v>2.3188994663245255E-2</v>
      </c>
      <c r="Q880">
        <f t="shared" si="457"/>
        <v>1.2313356166183231E-2</v>
      </c>
      <c r="T880">
        <f t="shared" si="458"/>
        <v>5.4228020555870941E-2</v>
      </c>
    </row>
    <row r="881" spans="1:20" hidden="1" x14ac:dyDescent="0.3">
      <c r="A881" s="26">
        <v>2005</v>
      </c>
      <c r="B881">
        <v>13</v>
      </c>
      <c r="C881" t="s">
        <v>211</v>
      </c>
      <c r="D881">
        <v>43</v>
      </c>
      <c r="E881" t="s">
        <v>220</v>
      </c>
      <c r="F881">
        <v>5</v>
      </c>
      <c r="G881">
        <v>13</v>
      </c>
      <c r="H881">
        <f t="shared" si="453"/>
        <v>0.13</v>
      </c>
      <c r="I881">
        <v>5.6</v>
      </c>
      <c r="J881">
        <v>1.6</v>
      </c>
      <c r="K881">
        <f t="shared" si="454"/>
        <v>1.3273260000000002E-2</v>
      </c>
      <c r="L881">
        <f t="shared" si="455"/>
        <v>4.3565723651720782E-2</v>
      </c>
      <c r="O881">
        <f t="shared" si="456"/>
        <v>3.6359952959726174E-2</v>
      </c>
      <c r="Q881">
        <f t="shared" si="457"/>
        <v>1.9307135021614599E-2</v>
      </c>
      <c r="T881">
        <f t="shared" si="458"/>
        <v>8.502862263519069E-2</v>
      </c>
    </row>
    <row r="882" spans="1:20" hidden="1" x14ac:dyDescent="0.3">
      <c r="A882" s="26">
        <v>2005</v>
      </c>
      <c r="B882">
        <v>13</v>
      </c>
      <c r="C882" t="s">
        <v>211</v>
      </c>
      <c r="D882">
        <v>44</v>
      </c>
      <c r="E882" t="s">
        <v>220</v>
      </c>
      <c r="F882">
        <v>1</v>
      </c>
      <c r="G882">
        <v>13</v>
      </c>
      <c r="H882">
        <f t="shared" si="453"/>
        <v>0.13</v>
      </c>
      <c r="I882">
        <v>6.6</v>
      </c>
      <c r="J882">
        <v>1</v>
      </c>
      <c r="K882">
        <f t="shared" si="454"/>
        <v>1.3273260000000002E-2</v>
      </c>
      <c r="L882">
        <f t="shared" si="455"/>
        <v>4.9752610533603248E-2</v>
      </c>
      <c r="O882">
        <f t="shared" si="456"/>
        <v>4.1523528751345275E-2</v>
      </c>
      <c r="Q882">
        <f t="shared" si="457"/>
        <v>2.2048993766964342E-2</v>
      </c>
      <c r="T882">
        <f t="shared" si="458"/>
        <v>9.710376854971095E-2</v>
      </c>
    </row>
    <row r="883" spans="1:20" hidden="1" x14ac:dyDescent="0.3">
      <c r="A883" s="26">
        <v>2005</v>
      </c>
      <c r="B883">
        <v>13</v>
      </c>
      <c r="C883" t="s">
        <v>211</v>
      </c>
      <c r="D883">
        <v>45</v>
      </c>
      <c r="E883" t="s">
        <v>220</v>
      </c>
      <c r="F883">
        <v>3</v>
      </c>
      <c r="G883">
        <v>14</v>
      </c>
      <c r="H883">
        <f t="shared" si="453"/>
        <v>0.14000000000000001</v>
      </c>
      <c r="I883">
        <v>5.4</v>
      </c>
      <c r="J883">
        <v>1.4</v>
      </c>
      <c r="K883">
        <f t="shared" si="454"/>
        <v>1.5393840000000002E-2</v>
      </c>
      <c r="L883">
        <f t="shared" si="455"/>
        <v>4.8679678911681457E-2</v>
      </c>
      <c r="O883">
        <f t="shared" si="456"/>
        <v>4.0628060019689348E-2</v>
      </c>
      <c r="Q883">
        <f t="shared" si="457"/>
        <v>2.1573499870455044E-2</v>
      </c>
      <c r="T883">
        <f t="shared" si="458"/>
        <v>9.500969342948401E-2</v>
      </c>
    </row>
    <row r="884" spans="1:20" hidden="1" x14ac:dyDescent="0.3">
      <c r="A884" s="26">
        <v>2005</v>
      </c>
      <c r="B884">
        <v>13</v>
      </c>
      <c r="C884" t="s">
        <v>211</v>
      </c>
      <c r="D884">
        <v>46</v>
      </c>
      <c r="E884" t="s">
        <v>219</v>
      </c>
      <c r="F884">
        <v>5</v>
      </c>
      <c r="G884">
        <v>8</v>
      </c>
      <c r="H884">
        <f t="shared" si="453"/>
        <v>0.08</v>
      </c>
      <c r="I884">
        <v>3.8</v>
      </c>
      <c r="J884">
        <v>1</v>
      </c>
      <c r="K884">
        <f t="shared" si="454"/>
        <v>5.0265600000000002E-3</v>
      </c>
      <c r="L884">
        <f t="shared" ref="L884:L887" si="459">0.000084*(G884^1.894314*I884^0.808223+0.000034*G884^2)</f>
        <v>1.2694511191170347E-2</v>
      </c>
      <c r="O884">
        <f>L884*0.75*1.07</f>
        <v>1.0187345230914203E-2</v>
      </c>
      <c r="Q884">
        <f t="shared" ref="Q884:Q887" si="460">O884*0.531</f>
        <v>5.4094803176154421E-3</v>
      </c>
      <c r="T884">
        <f>(L884*0.75*1.07)*(1+0.2)*0.531*3.67</f>
        <v>2.3823351318778406E-2</v>
      </c>
    </row>
    <row r="885" spans="1:20" hidden="1" x14ac:dyDescent="0.3">
      <c r="A885" s="26">
        <v>2005</v>
      </c>
      <c r="B885">
        <v>13</v>
      </c>
      <c r="C885" t="s">
        <v>211</v>
      </c>
      <c r="D885">
        <v>47</v>
      </c>
      <c r="E885" t="s">
        <v>219</v>
      </c>
      <c r="F885">
        <v>1</v>
      </c>
      <c r="G885">
        <v>10</v>
      </c>
      <c r="H885">
        <f t="shared" si="453"/>
        <v>0.1</v>
      </c>
      <c r="I885">
        <v>5.2</v>
      </c>
      <c r="J885">
        <v>0.2</v>
      </c>
      <c r="K885">
        <f t="shared" si="454"/>
        <v>7.8540000000000016E-3</v>
      </c>
      <c r="L885">
        <f t="shared" si="459"/>
        <v>2.4962531466001133E-2</v>
      </c>
      <c r="O885">
        <f>L885*0.75*1.07</f>
        <v>2.003243150146591E-2</v>
      </c>
      <c r="Q885">
        <f t="shared" si="460"/>
        <v>1.0637221127278398E-2</v>
      </c>
      <c r="T885">
        <f>(L885*0.75*1.07)*(1+0.2)*0.531*3.67</f>
        <v>4.6846321844534071E-2</v>
      </c>
    </row>
    <row r="886" spans="1:20" hidden="1" x14ac:dyDescent="0.3">
      <c r="A886" s="26">
        <v>2005</v>
      </c>
      <c r="B886">
        <v>13</v>
      </c>
      <c r="C886" t="s">
        <v>211</v>
      </c>
      <c r="D886">
        <v>48</v>
      </c>
      <c r="E886" t="s">
        <v>219</v>
      </c>
      <c r="F886">
        <v>2</v>
      </c>
      <c r="G886">
        <v>7.5</v>
      </c>
      <c r="H886">
        <f t="shared" si="453"/>
        <v>7.4999999999999997E-2</v>
      </c>
      <c r="I886">
        <v>3</v>
      </c>
      <c r="J886">
        <v>0.2</v>
      </c>
      <c r="K886">
        <f t="shared" si="454"/>
        <v>4.4178749999999999E-3</v>
      </c>
      <c r="L886">
        <f t="shared" si="459"/>
        <v>9.2800000452395032E-3</v>
      </c>
      <c r="O886">
        <f>L886*0.75*1.07</f>
        <v>7.4472000363047016E-3</v>
      </c>
      <c r="Q886">
        <f t="shared" si="460"/>
        <v>3.9544632192777965E-3</v>
      </c>
      <c r="T886">
        <f>(L886*0.75*1.07)*(1+0.2)*0.531*3.67</f>
        <v>1.7415456017699418E-2</v>
      </c>
    </row>
    <row r="887" spans="1:20" hidden="1" x14ac:dyDescent="0.3">
      <c r="A887" s="26">
        <v>2005</v>
      </c>
      <c r="B887">
        <v>13</v>
      </c>
      <c r="C887" t="s">
        <v>211</v>
      </c>
      <c r="D887">
        <v>49</v>
      </c>
      <c r="E887" t="s">
        <v>219</v>
      </c>
      <c r="F887">
        <v>3</v>
      </c>
      <c r="G887">
        <v>8.1999999999999993</v>
      </c>
      <c r="H887">
        <f t="shared" si="453"/>
        <v>8.199999999999999E-2</v>
      </c>
      <c r="I887">
        <v>3.4</v>
      </c>
      <c r="J887">
        <v>1</v>
      </c>
      <c r="K887">
        <f t="shared" si="454"/>
        <v>5.2810295999999989E-3</v>
      </c>
      <c r="L887">
        <f t="shared" si="459"/>
        <v>1.2158780103954882E-2</v>
      </c>
      <c r="O887">
        <f>L887*0.75*1.07</f>
        <v>9.7574210334237937E-3</v>
      </c>
      <c r="Q887">
        <f t="shared" si="460"/>
        <v>5.1811905687480344E-3</v>
      </c>
      <c r="T887">
        <f>(L887*0.75*1.07)*(1+0.2)*0.531*3.67</f>
        <v>2.2817963264766344E-2</v>
      </c>
    </row>
    <row r="888" spans="1:20" hidden="1" x14ac:dyDescent="0.3">
      <c r="A888" s="26">
        <v>2005</v>
      </c>
      <c r="B888">
        <v>13</v>
      </c>
      <c r="C888" t="s">
        <v>211</v>
      </c>
      <c r="D888">
        <v>50</v>
      </c>
      <c r="E888" t="s">
        <v>212</v>
      </c>
      <c r="F888">
        <v>1</v>
      </c>
      <c r="G888">
        <v>40</v>
      </c>
      <c r="H888">
        <f t="shared" si="453"/>
        <v>0.4</v>
      </c>
      <c r="I888">
        <v>14</v>
      </c>
      <c r="J888">
        <v>5.4</v>
      </c>
      <c r="K888">
        <f t="shared" si="454"/>
        <v>0.12566400000000003</v>
      </c>
      <c r="L888">
        <f>0.000062*(G888^1.947206*I888^0.894551+0.000039*G888^2)</f>
        <v>0.86537518807096037</v>
      </c>
      <c r="O888">
        <f>L888*0.47*0.75</f>
        <v>0.3050447537950135</v>
      </c>
      <c r="Q888">
        <f>O888*0.52</f>
        <v>0.15862327197340703</v>
      </c>
      <c r="T888">
        <f>(L888*0.47*0.75)*(1+0.2)*0.52*3.67</f>
        <v>0.6985768897708845</v>
      </c>
    </row>
    <row r="889" spans="1:20" hidden="1" x14ac:dyDescent="0.3">
      <c r="A889" s="26">
        <v>2005</v>
      </c>
      <c r="B889">
        <v>13</v>
      </c>
      <c r="C889" t="s">
        <v>211</v>
      </c>
      <c r="D889">
        <v>51</v>
      </c>
      <c r="E889" t="s">
        <v>220</v>
      </c>
      <c r="F889">
        <v>2</v>
      </c>
      <c r="G889">
        <v>33</v>
      </c>
      <c r="H889">
        <f t="shared" si="453"/>
        <v>0.33</v>
      </c>
      <c r="I889">
        <v>12.4</v>
      </c>
      <c r="J889">
        <v>1.8</v>
      </c>
      <c r="K889">
        <f t="shared" si="454"/>
        <v>8.5530060000000005E-2</v>
      </c>
      <c r="L889">
        <f t="shared" ref="L889:L898" si="461">0.000084*(G889^1.894314*I889^0.808223+0.000031*G889^2)</f>
        <v>0.48367384413401976</v>
      </c>
      <c r="O889">
        <f t="shared" ref="O889:O898" si="462">L889*0.78*1.07</f>
        <v>0.40367419031425295</v>
      </c>
      <c r="Q889">
        <f t="shared" ref="Q889:Q898" si="463">O889*0.531</f>
        <v>0.21435099505686833</v>
      </c>
      <c r="T889">
        <f t="shared" ref="T889:T898" si="464">(L889*0.78*1.07)*(1+0.2)*0.531*3.67</f>
        <v>0.94400178223044817</v>
      </c>
    </row>
    <row r="890" spans="1:20" hidden="1" x14ac:dyDescent="0.3">
      <c r="A890" s="26">
        <v>2005</v>
      </c>
      <c r="B890">
        <v>13</v>
      </c>
      <c r="C890" t="s">
        <v>211</v>
      </c>
      <c r="D890">
        <v>52</v>
      </c>
      <c r="E890" t="s">
        <v>220</v>
      </c>
      <c r="F890">
        <v>3</v>
      </c>
      <c r="G890">
        <v>9.8000000000000007</v>
      </c>
      <c r="H890">
        <f t="shared" si="453"/>
        <v>9.8000000000000004E-2</v>
      </c>
      <c r="I890">
        <v>2.8</v>
      </c>
      <c r="J890">
        <v>0.6</v>
      </c>
      <c r="K890">
        <f t="shared" si="454"/>
        <v>7.5429816000000009E-3</v>
      </c>
      <c r="L890">
        <f t="shared" si="461"/>
        <v>1.4567451465904435E-2</v>
      </c>
      <c r="O890">
        <f t="shared" si="462"/>
        <v>1.2157994993443843E-2</v>
      </c>
      <c r="Q890">
        <f t="shared" si="463"/>
        <v>6.4558953415186811E-3</v>
      </c>
      <c r="T890">
        <f t="shared" si="464"/>
        <v>2.8431763084048267E-2</v>
      </c>
    </row>
    <row r="891" spans="1:20" hidden="1" x14ac:dyDescent="0.3">
      <c r="A891" s="26">
        <v>2005</v>
      </c>
      <c r="B891">
        <v>13</v>
      </c>
      <c r="C891" t="s">
        <v>211</v>
      </c>
      <c r="D891">
        <v>53</v>
      </c>
      <c r="E891" t="s">
        <v>220</v>
      </c>
      <c r="F891">
        <v>5</v>
      </c>
      <c r="G891">
        <v>12.1</v>
      </c>
      <c r="H891">
        <f t="shared" si="453"/>
        <v>0.121</v>
      </c>
      <c r="I891">
        <v>5.6</v>
      </c>
      <c r="J891">
        <v>1.4</v>
      </c>
      <c r="K891">
        <f t="shared" si="454"/>
        <v>1.14990414E-2</v>
      </c>
      <c r="L891">
        <f t="shared" si="461"/>
        <v>3.8029612277174253E-2</v>
      </c>
      <c r="O891">
        <f t="shared" si="462"/>
        <v>3.1739514406529633E-2</v>
      </c>
      <c r="Q891">
        <f t="shared" si="463"/>
        <v>1.6853682149867235E-2</v>
      </c>
      <c r="T891">
        <f t="shared" si="464"/>
        <v>7.4223616188015304E-2</v>
      </c>
    </row>
    <row r="892" spans="1:20" hidden="1" x14ac:dyDescent="0.3">
      <c r="A892" s="26">
        <v>2005</v>
      </c>
      <c r="B892">
        <v>13</v>
      </c>
      <c r="C892" t="s">
        <v>211</v>
      </c>
      <c r="D892">
        <v>54</v>
      </c>
      <c r="E892" t="s">
        <v>220</v>
      </c>
      <c r="F892">
        <v>2</v>
      </c>
      <c r="G892">
        <v>10.5</v>
      </c>
      <c r="H892">
        <f t="shared" si="453"/>
        <v>0.105</v>
      </c>
      <c r="I892">
        <v>6</v>
      </c>
      <c r="J892">
        <v>2.6</v>
      </c>
      <c r="K892">
        <f t="shared" si="454"/>
        <v>8.659034999999999E-3</v>
      </c>
      <c r="L892">
        <f t="shared" si="461"/>
        <v>3.0736631220290408E-2</v>
      </c>
      <c r="O892">
        <f t="shared" si="462"/>
        <v>2.5652792416454375E-2</v>
      </c>
      <c r="Q892">
        <f t="shared" si="463"/>
        <v>1.3621632773137275E-2</v>
      </c>
      <c r="T892">
        <f t="shared" si="464"/>
        <v>5.9989670732896551E-2</v>
      </c>
    </row>
    <row r="893" spans="1:20" hidden="1" x14ac:dyDescent="0.3">
      <c r="A893" s="26">
        <v>2005</v>
      </c>
      <c r="B893">
        <v>13</v>
      </c>
      <c r="C893" t="s">
        <v>211</v>
      </c>
      <c r="D893">
        <v>55</v>
      </c>
      <c r="E893" t="s">
        <v>220</v>
      </c>
      <c r="F893">
        <v>1</v>
      </c>
      <c r="G893">
        <v>17.5</v>
      </c>
      <c r="H893">
        <f t="shared" si="453"/>
        <v>0.17499999999999999</v>
      </c>
      <c r="I893">
        <v>7.6</v>
      </c>
      <c r="J893">
        <v>0.8</v>
      </c>
      <c r="K893">
        <f t="shared" si="454"/>
        <v>2.4052874999999998E-2</v>
      </c>
      <c r="L893">
        <f t="shared" si="461"/>
        <v>9.7922164597120345E-2</v>
      </c>
      <c r="O893">
        <f t="shared" si="462"/>
        <v>8.1725838572756657E-2</v>
      </c>
      <c r="Q893">
        <f t="shared" si="463"/>
        <v>4.3396420282133787E-2</v>
      </c>
      <c r="T893">
        <f t="shared" si="464"/>
        <v>0.19111783492251719</v>
      </c>
    </row>
    <row r="894" spans="1:20" hidden="1" x14ac:dyDescent="0.3">
      <c r="A894" s="26">
        <v>2005</v>
      </c>
      <c r="B894">
        <v>13</v>
      </c>
      <c r="C894" t="s">
        <v>211</v>
      </c>
      <c r="D894">
        <v>56</v>
      </c>
      <c r="E894" t="s">
        <v>220</v>
      </c>
      <c r="F894">
        <v>3</v>
      </c>
      <c r="G894">
        <v>11.1</v>
      </c>
      <c r="H894">
        <f t="shared" si="453"/>
        <v>0.111</v>
      </c>
      <c r="I894">
        <v>5</v>
      </c>
      <c r="J894">
        <v>0.8</v>
      </c>
      <c r="K894">
        <f t="shared" si="454"/>
        <v>9.6769134000000007E-3</v>
      </c>
      <c r="L894">
        <f t="shared" si="461"/>
        <v>2.946982801413648E-2</v>
      </c>
      <c r="O894">
        <f t="shared" si="462"/>
        <v>2.459551846059831E-2</v>
      </c>
      <c r="Q894">
        <f t="shared" si="463"/>
        <v>1.3060220302577703E-2</v>
      </c>
      <c r="T894">
        <f t="shared" si="464"/>
        <v>5.7517210212552204E-2</v>
      </c>
    </row>
    <row r="895" spans="1:20" hidden="1" x14ac:dyDescent="0.3">
      <c r="A895" s="26">
        <v>2005</v>
      </c>
      <c r="B895">
        <v>13</v>
      </c>
      <c r="C895" t="s">
        <v>211</v>
      </c>
      <c r="D895">
        <v>57</v>
      </c>
      <c r="E895" t="s">
        <v>220</v>
      </c>
      <c r="F895">
        <v>5</v>
      </c>
      <c r="G895">
        <v>15</v>
      </c>
      <c r="H895">
        <f t="shared" si="453"/>
        <v>0.15</v>
      </c>
      <c r="I895">
        <v>6.6</v>
      </c>
      <c r="J895">
        <v>2</v>
      </c>
      <c r="K895">
        <f t="shared" si="454"/>
        <v>1.76715E-2</v>
      </c>
      <c r="L895">
        <f t="shared" si="461"/>
        <v>6.5244451074067192E-2</v>
      </c>
      <c r="O895">
        <f t="shared" si="462"/>
        <v>5.4453018866416486E-2</v>
      </c>
      <c r="Q895">
        <f t="shared" si="463"/>
        <v>2.8914553018067154E-2</v>
      </c>
      <c r="T895">
        <f t="shared" si="464"/>
        <v>0.12733969149156776</v>
      </c>
    </row>
    <row r="896" spans="1:20" hidden="1" x14ac:dyDescent="0.3">
      <c r="A896" s="26">
        <v>2005</v>
      </c>
      <c r="B896">
        <v>13</v>
      </c>
      <c r="C896" t="s">
        <v>211</v>
      </c>
      <c r="D896">
        <v>58</v>
      </c>
      <c r="E896" t="s">
        <v>220</v>
      </c>
      <c r="F896">
        <v>1</v>
      </c>
      <c r="G896">
        <v>17.8</v>
      </c>
      <c r="H896">
        <f t="shared" si="453"/>
        <v>0.17800000000000002</v>
      </c>
      <c r="I896">
        <v>10.4</v>
      </c>
      <c r="J896">
        <v>1.2</v>
      </c>
      <c r="K896">
        <f t="shared" si="454"/>
        <v>2.4884613600000001E-2</v>
      </c>
      <c r="L896">
        <f t="shared" si="461"/>
        <v>0.13030464240608053</v>
      </c>
      <c r="O896">
        <f t="shared" si="462"/>
        <v>0.10875225455211482</v>
      </c>
      <c r="Q896">
        <f t="shared" si="463"/>
        <v>5.774744716717297E-2</v>
      </c>
      <c r="T896">
        <f t="shared" si="464"/>
        <v>0.25431975732422979</v>
      </c>
    </row>
    <row r="897" spans="1:20" hidden="1" x14ac:dyDescent="0.3">
      <c r="A897" s="26">
        <v>2005</v>
      </c>
      <c r="B897">
        <v>13</v>
      </c>
      <c r="C897" t="s">
        <v>211</v>
      </c>
      <c r="D897">
        <v>59</v>
      </c>
      <c r="E897" t="s">
        <v>220</v>
      </c>
      <c r="F897">
        <v>2</v>
      </c>
      <c r="G897">
        <v>16</v>
      </c>
      <c r="H897">
        <f t="shared" si="453"/>
        <v>0.16</v>
      </c>
      <c r="I897">
        <v>7.4</v>
      </c>
      <c r="J897">
        <v>1.8</v>
      </c>
      <c r="K897">
        <f t="shared" si="454"/>
        <v>2.0106240000000001E-2</v>
      </c>
      <c r="L897">
        <f t="shared" si="461"/>
        <v>8.0871830816213297E-2</v>
      </c>
      <c r="O897">
        <f t="shared" si="462"/>
        <v>6.7495629999211632E-2</v>
      </c>
      <c r="Q897">
        <f t="shared" si="463"/>
        <v>3.5840179529581379E-2</v>
      </c>
      <c r="T897">
        <f t="shared" si="464"/>
        <v>0.15784015064827639</v>
      </c>
    </row>
    <row r="898" spans="1:20" hidden="1" x14ac:dyDescent="0.3">
      <c r="A898" s="26">
        <v>2005</v>
      </c>
      <c r="B898">
        <v>13</v>
      </c>
      <c r="C898" t="s">
        <v>211</v>
      </c>
      <c r="D898">
        <v>60</v>
      </c>
      <c r="E898" t="s">
        <v>220</v>
      </c>
      <c r="F898">
        <v>3</v>
      </c>
      <c r="G898">
        <v>10.8</v>
      </c>
      <c r="H898">
        <f t="shared" si="453"/>
        <v>0.10800000000000001</v>
      </c>
      <c r="I898">
        <v>4</v>
      </c>
      <c r="J898">
        <v>1</v>
      </c>
      <c r="K898">
        <f t="shared" si="454"/>
        <v>9.1609056000000015E-3</v>
      </c>
      <c r="L898">
        <f t="shared" si="461"/>
        <v>2.3362147020745939E-2</v>
      </c>
      <c r="O898">
        <f t="shared" si="462"/>
        <v>1.9498047903514559E-2</v>
      </c>
      <c r="Q898">
        <f t="shared" si="463"/>
        <v>1.0353463436766231E-2</v>
      </c>
      <c r="T898">
        <f t="shared" si="464"/>
        <v>4.559665297551848E-2</v>
      </c>
    </row>
    <row r="899" spans="1:20" hidden="1" x14ac:dyDescent="0.3">
      <c r="A899" s="26">
        <v>2005</v>
      </c>
      <c r="B899">
        <v>13</v>
      </c>
      <c r="C899" t="s">
        <v>211</v>
      </c>
      <c r="D899">
        <v>61</v>
      </c>
      <c r="E899" t="s">
        <v>219</v>
      </c>
      <c r="F899">
        <v>3</v>
      </c>
      <c r="G899">
        <v>8.3000000000000007</v>
      </c>
      <c r="H899">
        <f t="shared" si="453"/>
        <v>8.3000000000000004E-2</v>
      </c>
      <c r="I899">
        <v>4</v>
      </c>
      <c r="J899">
        <v>0.3</v>
      </c>
      <c r="K899">
        <f t="shared" si="454"/>
        <v>5.4106206000000007E-3</v>
      </c>
      <c r="L899">
        <f>0.000084*(G899^1.894314*I899^0.808223+0.000034*G899^2)</f>
        <v>1.4187521695821412E-2</v>
      </c>
      <c r="O899">
        <f>L899*0.75*1.07</f>
        <v>1.1385486160896685E-2</v>
      </c>
      <c r="Q899">
        <f>O899*0.531</f>
        <v>6.0456931514361401E-3</v>
      </c>
      <c r="T899">
        <f>(L899*0.75*1.07)*(1+0.2)*0.531*3.67</f>
        <v>2.6625232638924759E-2</v>
      </c>
    </row>
    <row r="900" spans="1:20" hidden="1" x14ac:dyDescent="0.3">
      <c r="A900" s="26">
        <v>2005</v>
      </c>
      <c r="B900">
        <v>13</v>
      </c>
      <c r="C900" t="s">
        <v>211</v>
      </c>
      <c r="D900">
        <v>62</v>
      </c>
      <c r="E900" t="s">
        <v>217</v>
      </c>
      <c r="F900">
        <v>1</v>
      </c>
      <c r="G900">
        <v>33</v>
      </c>
      <c r="H900">
        <f t="shared" si="453"/>
        <v>0.33</v>
      </c>
      <c r="I900">
        <v>13.6</v>
      </c>
      <c r="J900">
        <v>3.4</v>
      </c>
      <c r="K900">
        <f t="shared" si="454"/>
        <v>8.5530060000000005E-2</v>
      </c>
      <c r="L900">
        <f>0.000059*(G900^1.965295*I900^0.892133+0.000019*G900^2)</f>
        <v>0.58404759484743207</v>
      </c>
      <c r="O900">
        <f>L900*0.47*0.75</f>
        <v>0.20587677718371977</v>
      </c>
      <c r="Q900">
        <f>O900*0.52</f>
        <v>0.10705592413553429</v>
      </c>
      <c r="T900">
        <f>(L900*0.47*0.75)*(1+0.2)*0.52*3.67</f>
        <v>0.47147428989289292</v>
      </c>
    </row>
    <row r="901" spans="1:20" hidden="1" x14ac:dyDescent="0.3">
      <c r="A901" s="26">
        <v>2005</v>
      </c>
      <c r="B901">
        <v>13</v>
      </c>
      <c r="C901" t="s">
        <v>211</v>
      </c>
      <c r="D901">
        <v>63</v>
      </c>
      <c r="E901" t="s">
        <v>220</v>
      </c>
      <c r="F901">
        <v>3</v>
      </c>
      <c r="G901">
        <v>16</v>
      </c>
      <c r="H901">
        <f t="shared" si="453"/>
        <v>0.16</v>
      </c>
      <c r="I901">
        <v>6</v>
      </c>
      <c r="J901">
        <v>1.1000000000000001</v>
      </c>
      <c r="K901">
        <f t="shared" si="454"/>
        <v>2.0106240000000001E-2</v>
      </c>
      <c r="L901">
        <f t="shared" ref="L901:L902" si="465">0.000084*(G901^1.894314*I901^0.808223+0.000031*G901^2)</f>
        <v>6.8262879830749454E-2</v>
      </c>
      <c r="O901">
        <f>L901*0.78*1.07</f>
        <v>5.6972199506743502E-2</v>
      </c>
      <c r="Q901">
        <f>O901*0.531</f>
        <v>3.0252237938080802E-2</v>
      </c>
      <c r="T901">
        <f>(L901*0.78*1.07)*(1+0.2)*0.531*3.67</f>
        <v>0.13323085587930786</v>
      </c>
    </row>
    <row r="902" spans="1:20" hidden="1" x14ac:dyDescent="0.3">
      <c r="A902" s="26">
        <v>2005</v>
      </c>
      <c r="B902">
        <v>13</v>
      </c>
      <c r="C902" t="s">
        <v>211</v>
      </c>
      <c r="D902">
        <v>66</v>
      </c>
      <c r="E902" t="s">
        <v>220</v>
      </c>
      <c r="F902">
        <v>4</v>
      </c>
      <c r="G902">
        <v>13</v>
      </c>
      <c r="H902">
        <f t="shared" si="453"/>
        <v>0.13</v>
      </c>
      <c r="I902">
        <v>5.6</v>
      </c>
      <c r="J902">
        <v>1</v>
      </c>
      <c r="K902">
        <f t="shared" si="454"/>
        <v>1.3273260000000002E-2</v>
      </c>
      <c r="L902">
        <f t="shared" si="465"/>
        <v>4.3565723651720782E-2</v>
      </c>
      <c r="O902">
        <f>L902*0.78*1.07</f>
        <v>3.6359952959726174E-2</v>
      </c>
      <c r="Q902">
        <f>O902*0.531</f>
        <v>1.9307135021614599E-2</v>
      </c>
      <c r="T902">
        <f>(L902*0.78*1.07)*(1+0.2)*0.531*3.67</f>
        <v>8.502862263519069E-2</v>
      </c>
    </row>
    <row r="903" spans="1:20" hidden="1" x14ac:dyDescent="0.3">
      <c r="A903" s="26">
        <v>2005</v>
      </c>
      <c r="B903">
        <v>13</v>
      </c>
      <c r="C903" t="s">
        <v>211</v>
      </c>
      <c r="D903">
        <v>67</v>
      </c>
      <c r="E903" t="s">
        <v>212</v>
      </c>
      <c r="F903">
        <v>5</v>
      </c>
      <c r="G903">
        <v>9</v>
      </c>
      <c r="H903">
        <f t="shared" si="453"/>
        <v>0.09</v>
      </c>
      <c r="I903">
        <v>2.8</v>
      </c>
      <c r="J903">
        <v>0.6</v>
      </c>
      <c r="K903">
        <f t="shared" si="454"/>
        <v>6.3617399999999994E-3</v>
      </c>
      <c r="L903">
        <f t="shared" ref="L903:L906" si="466">0.000062*(G903^1.947206*I903^0.894551+0.000039*G903^2)</f>
        <v>1.1233411432559126E-2</v>
      </c>
      <c r="O903">
        <f>L903*0.47*0.75</f>
        <v>3.959777529977092E-3</v>
      </c>
      <c r="Q903">
        <f t="shared" ref="Q903:Q906" si="467">O903*0.52</f>
        <v>2.0590843155880879E-3</v>
      </c>
      <c r="T903">
        <f>(L903*0.47*0.75)*(1+0.2)*0.52*3.67</f>
        <v>9.068207325849939E-3</v>
      </c>
    </row>
    <row r="904" spans="1:20" hidden="1" x14ac:dyDescent="0.3">
      <c r="A904" s="26">
        <v>2005</v>
      </c>
      <c r="B904">
        <v>13</v>
      </c>
      <c r="C904" t="s">
        <v>211</v>
      </c>
      <c r="D904">
        <v>68</v>
      </c>
      <c r="E904" t="s">
        <v>212</v>
      </c>
      <c r="F904">
        <v>3</v>
      </c>
      <c r="G904">
        <v>7.5</v>
      </c>
      <c r="H904">
        <f t="shared" si="453"/>
        <v>7.4999999999999997E-2</v>
      </c>
      <c r="I904">
        <v>2.4</v>
      </c>
      <c r="J904">
        <v>1</v>
      </c>
      <c r="K904">
        <f t="shared" si="454"/>
        <v>4.4178749999999999E-3</v>
      </c>
      <c r="L904">
        <f t="shared" si="466"/>
        <v>6.8618810741279315E-3</v>
      </c>
      <c r="O904">
        <f>L904*0.47*0.75</f>
        <v>2.4188130786300956E-3</v>
      </c>
      <c r="Q904">
        <f t="shared" si="467"/>
        <v>1.2577828008876499E-3</v>
      </c>
      <c r="T904">
        <f>(L904*0.47*0.75)*(1+0.2)*0.52*3.67</f>
        <v>5.5392754551092096E-3</v>
      </c>
    </row>
    <row r="905" spans="1:20" hidden="1" x14ac:dyDescent="0.3">
      <c r="A905" s="26">
        <v>2005</v>
      </c>
      <c r="B905">
        <v>13</v>
      </c>
      <c r="C905" t="s">
        <v>211</v>
      </c>
      <c r="D905">
        <v>69</v>
      </c>
      <c r="E905" t="s">
        <v>212</v>
      </c>
      <c r="F905">
        <v>5</v>
      </c>
      <c r="G905">
        <v>8.3000000000000007</v>
      </c>
      <c r="H905">
        <f t="shared" si="453"/>
        <v>8.3000000000000004E-2</v>
      </c>
      <c r="I905">
        <v>2.6</v>
      </c>
      <c r="J905">
        <v>0.6</v>
      </c>
      <c r="K905">
        <f t="shared" si="454"/>
        <v>5.4106206000000007E-3</v>
      </c>
      <c r="L905">
        <f t="shared" si="466"/>
        <v>8.9794336436604828E-3</v>
      </c>
      <c r="O905">
        <f>L905*0.47*0.75</f>
        <v>3.1652503593903201E-3</v>
      </c>
      <c r="Q905">
        <f t="shared" si="467"/>
        <v>1.6459301868829664E-3</v>
      </c>
      <c r="T905">
        <f>(L905*0.47*0.75)*(1+0.2)*0.52*3.67</f>
        <v>7.2486765430325832E-3</v>
      </c>
    </row>
    <row r="906" spans="1:20" hidden="1" x14ac:dyDescent="0.3">
      <c r="A906" s="26">
        <v>2005</v>
      </c>
      <c r="B906">
        <v>13</v>
      </c>
      <c r="C906" t="s">
        <v>211</v>
      </c>
      <c r="D906">
        <v>70</v>
      </c>
      <c r="E906" t="s">
        <v>212</v>
      </c>
      <c r="F906">
        <v>3</v>
      </c>
      <c r="G906">
        <v>9.8000000000000007</v>
      </c>
      <c r="H906">
        <f t="shared" si="453"/>
        <v>9.8000000000000004E-2</v>
      </c>
      <c r="I906">
        <v>3.6</v>
      </c>
      <c r="J906">
        <v>1.4</v>
      </c>
      <c r="K906">
        <f t="shared" si="454"/>
        <v>7.5429816000000009E-3</v>
      </c>
      <c r="L906">
        <f t="shared" si="466"/>
        <v>1.6601987581205221E-2</v>
      </c>
      <c r="O906">
        <f>L906*0.47*0.75</f>
        <v>5.8522006223748401E-3</v>
      </c>
      <c r="Q906">
        <f t="shared" si="467"/>
        <v>3.0431443236349168E-3</v>
      </c>
      <c r="T906">
        <f>(L906*0.47*0.75)*(1+0.2)*0.52*3.67</f>
        <v>1.3402007601288174E-2</v>
      </c>
    </row>
    <row r="907" spans="1:20" hidden="1" x14ac:dyDescent="0.3">
      <c r="A907" s="26">
        <v>2005</v>
      </c>
      <c r="B907">
        <v>13</v>
      </c>
      <c r="C907" t="s">
        <v>211</v>
      </c>
      <c r="D907">
        <v>71</v>
      </c>
      <c r="E907" t="s">
        <v>220</v>
      </c>
      <c r="F907">
        <v>5</v>
      </c>
      <c r="G907">
        <v>9</v>
      </c>
      <c r="H907">
        <f t="shared" si="453"/>
        <v>0.09</v>
      </c>
      <c r="I907">
        <v>5</v>
      </c>
      <c r="J907">
        <v>1.3</v>
      </c>
      <c r="K907">
        <f t="shared" si="454"/>
        <v>6.3617399999999994E-3</v>
      </c>
      <c r="L907">
        <f t="shared" ref="L907:L908" si="468">0.000084*(G907^1.894314*I907^0.808223+0.000031*G907^2)</f>
        <v>1.9808084930710262E-2</v>
      </c>
      <c r="O907">
        <f>L907*0.78*1.07</f>
        <v>1.6531827683170786E-2</v>
      </c>
      <c r="Q907">
        <f t="shared" ref="Q907:Q908" si="469">O907*0.531</f>
        <v>8.7784004997636875E-3</v>
      </c>
      <c r="T907">
        <f>(L907*0.78*1.07)*(1+0.2)*0.531*3.67</f>
        <v>3.866007580095928E-2</v>
      </c>
    </row>
    <row r="908" spans="1:20" hidden="1" x14ac:dyDescent="0.3">
      <c r="A908" s="26">
        <v>2005</v>
      </c>
      <c r="B908">
        <v>13</v>
      </c>
      <c r="C908" t="s">
        <v>211</v>
      </c>
      <c r="D908">
        <v>72</v>
      </c>
      <c r="E908" t="s">
        <v>220</v>
      </c>
      <c r="F908">
        <v>5</v>
      </c>
      <c r="G908">
        <v>14.1</v>
      </c>
      <c r="H908">
        <f t="shared" si="453"/>
        <v>0.14099999999999999</v>
      </c>
      <c r="I908">
        <v>5.4</v>
      </c>
      <c r="J908">
        <v>1.4</v>
      </c>
      <c r="K908">
        <f t="shared" si="454"/>
        <v>1.5614537399999996E-2</v>
      </c>
      <c r="L908">
        <f t="shared" si="468"/>
        <v>4.9340458263512452E-2</v>
      </c>
      <c r="O908">
        <f>L908*0.78*1.07</f>
        <v>4.1179546466727494E-2</v>
      </c>
      <c r="Q908">
        <f t="shared" si="469"/>
        <v>2.1866339173832301E-2</v>
      </c>
      <c r="T908">
        <f>(L908*0.78*1.07)*(1+0.2)*0.531*3.67</f>
        <v>9.6299357721557455E-2</v>
      </c>
    </row>
    <row r="909" spans="1:20" hidden="1" x14ac:dyDescent="0.3">
      <c r="A909" s="26">
        <v>2005</v>
      </c>
      <c r="B909">
        <v>13</v>
      </c>
      <c r="C909" t="s">
        <v>211</v>
      </c>
      <c r="D909">
        <v>73</v>
      </c>
      <c r="E909" t="s">
        <v>212</v>
      </c>
      <c r="F909">
        <v>1</v>
      </c>
      <c r="G909">
        <v>56</v>
      </c>
      <c r="H909">
        <f t="shared" si="453"/>
        <v>0.56000000000000005</v>
      </c>
      <c r="I909">
        <v>14</v>
      </c>
      <c r="J909">
        <v>4.5</v>
      </c>
      <c r="K909">
        <f t="shared" si="454"/>
        <v>0.24630144000000004</v>
      </c>
      <c r="L909">
        <f t="shared" ref="L909:L915" si="470">0.000062*(G909^1.947206*I909^0.894551+0.000039*G909^2)</f>
        <v>1.6662718662446969</v>
      </c>
      <c r="O909">
        <f t="shared" ref="O909:O915" si="471">L909*0.47*0.75</f>
        <v>0.58736083285125562</v>
      </c>
      <c r="Q909">
        <f t="shared" ref="Q909:Q915" si="472">O909*0.52</f>
        <v>0.30542763308265292</v>
      </c>
      <c r="T909">
        <f t="shared" ref="T909:T915" si="473">(L909*0.47*0.75)*(1+0.2)*0.52*3.67</f>
        <v>1.3451032960960032</v>
      </c>
    </row>
    <row r="910" spans="1:20" hidden="1" x14ac:dyDescent="0.3">
      <c r="A910" s="26">
        <v>3001</v>
      </c>
      <c r="B910">
        <v>14</v>
      </c>
      <c r="C910" t="s">
        <v>233</v>
      </c>
      <c r="D910">
        <v>1</v>
      </c>
      <c r="E910" t="s">
        <v>212</v>
      </c>
      <c r="F910">
        <v>4</v>
      </c>
      <c r="G910">
        <v>31.8</v>
      </c>
      <c r="H910">
        <f t="shared" si="453"/>
        <v>0.318</v>
      </c>
      <c r="I910">
        <v>14.8</v>
      </c>
      <c r="J910">
        <v>9</v>
      </c>
      <c r="K910">
        <f t="shared" si="454"/>
        <v>7.9422789600000002E-2</v>
      </c>
      <c r="L910">
        <f t="shared" si="470"/>
        <v>0.581818337527785</v>
      </c>
      <c r="O910">
        <f t="shared" si="471"/>
        <v>0.20509096397854421</v>
      </c>
      <c r="Q910">
        <f t="shared" si="472"/>
        <v>0.10664730126884299</v>
      </c>
      <c r="T910">
        <f t="shared" si="473"/>
        <v>0.4696747147879845</v>
      </c>
    </row>
    <row r="911" spans="1:20" hidden="1" x14ac:dyDescent="0.3">
      <c r="A911" s="26">
        <v>3001</v>
      </c>
      <c r="B911">
        <v>14</v>
      </c>
      <c r="C911" t="s">
        <v>233</v>
      </c>
      <c r="D911">
        <v>2</v>
      </c>
      <c r="E911" t="s">
        <v>212</v>
      </c>
      <c r="F911">
        <v>4</v>
      </c>
      <c r="G911">
        <v>15.3</v>
      </c>
      <c r="H911">
        <f t="shared" si="453"/>
        <v>0.153</v>
      </c>
      <c r="I911">
        <v>7</v>
      </c>
      <c r="J911">
        <v>4</v>
      </c>
      <c r="K911">
        <f t="shared" si="454"/>
        <v>1.83854286E-2</v>
      </c>
      <c r="L911">
        <f t="shared" si="470"/>
        <v>7.1650079965598093E-2</v>
      </c>
      <c r="O911">
        <f t="shared" si="471"/>
        <v>2.5256653187873325E-2</v>
      </c>
      <c r="Q911">
        <f t="shared" si="472"/>
        <v>1.313345965769413E-2</v>
      </c>
      <c r="T911">
        <f t="shared" si="473"/>
        <v>5.7839756332484941E-2</v>
      </c>
    </row>
    <row r="912" spans="1:20" hidden="1" x14ac:dyDescent="0.3">
      <c r="A912" s="26">
        <v>3001</v>
      </c>
      <c r="B912">
        <v>14</v>
      </c>
      <c r="C912" t="s">
        <v>233</v>
      </c>
      <c r="D912">
        <v>3</v>
      </c>
      <c r="E912" t="s">
        <v>212</v>
      </c>
      <c r="F912">
        <v>4</v>
      </c>
      <c r="G912">
        <v>15</v>
      </c>
      <c r="H912">
        <f t="shared" si="453"/>
        <v>0.15</v>
      </c>
      <c r="I912">
        <v>6.5</v>
      </c>
      <c r="J912">
        <v>4</v>
      </c>
      <c r="K912">
        <f t="shared" si="454"/>
        <v>1.76715E-2</v>
      </c>
      <c r="L912">
        <f t="shared" si="470"/>
        <v>6.451783180511135E-2</v>
      </c>
      <c r="O912">
        <f t="shared" si="471"/>
        <v>2.2742535711301748E-2</v>
      </c>
      <c r="Q912">
        <f t="shared" si="472"/>
        <v>1.182611856987691E-2</v>
      </c>
      <c r="T912">
        <f t="shared" si="473"/>
        <v>5.2082226181737912E-2</v>
      </c>
    </row>
    <row r="913" spans="1:20" hidden="1" x14ac:dyDescent="0.3">
      <c r="A913" s="26">
        <v>3001</v>
      </c>
      <c r="B913">
        <v>14</v>
      </c>
      <c r="C913" t="s">
        <v>233</v>
      </c>
      <c r="D913">
        <v>4</v>
      </c>
      <c r="E913" t="s">
        <v>212</v>
      </c>
      <c r="F913">
        <v>4</v>
      </c>
      <c r="G913">
        <v>10.5</v>
      </c>
      <c r="H913">
        <f t="shared" si="453"/>
        <v>0.105</v>
      </c>
      <c r="I913">
        <v>4</v>
      </c>
      <c r="J913">
        <v>2</v>
      </c>
      <c r="K913">
        <f t="shared" si="454"/>
        <v>8.659034999999999E-3</v>
      </c>
      <c r="L913">
        <f t="shared" si="470"/>
        <v>2.0865871846322579E-2</v>
      </c>
      <c r="O913">
        <f t="shared" si="471"/>
        <v>7.3552198258287089E-3</v>
      </c>
      <c r="Q913">
        <f t="shared" si="472"/>
        <v>3.8247143094309287E-3</v>
      </c>
      <c r="T913">
        <f t="shared" si="473"/>
        <v>1.6844041818733807E-2</v>
      </c>
    </row>
    <row r="914" spans="1:20" hidden="1" x14ac:dyDescent="0.3">
      <c r="A914" s="26">
        <v>3001</v>
      </c>
      <c r="B914">
        <v>14</v>
      </c>
      <c r="C914" t="s">
        <v>233</v>
      </c>
      <c r="D914">
        <v>5</v>
      </c>
      <c r="E914" t="s">
        <v>212</v>
      </c>
      <c r="F914">
        <v>4</v>
      </c>
      <c r="G914">
        <v>11.6</v>
      </c>
      <c r="H914">
        <f t="shared" si="453"/>
        <v>0.11599999999999999</v>
      </c>
      <c r="I914">
        <v>5</v>
      </c>
      <c r="J914">
        <v>3</v>
      </c>
      <c r="K914">
        <f t="shared" si="454"/>
        <v>1.0568342399999998E-2</v>
      </c>
      <c r="L914">
        <f t="shared" si="470"/>
        <v>3.0929974202670209E-2</v>
      </c>
      <c r="O914">
        <f t="shared" si="471"/>
        <v>1.0902815906441248E-2</v>
      </c>
      <c r="Q914">
        <f t="shared" si="472"/>
        <v>5.6694642713494489E-3</v>
      </c>
      <c r="T914">
        <f t="shared" si="473"/>
        <v>2.4968320651022974E-2</v>
      </c>
    </row>
    <row r="915" spans="1:20" hidden="1" x14ac:dyDescent="0.3">
      <c r="A915" s="26">
        <v>3001</v>
      </c>
      <c r="B915">
        <v>14</v>
      </c>
      <c r="C915" t="s">
        <v>233</v>
      </c>
      <c r="D915">
        <v>6</v>
      </c>
      <c r="E915" t="s">
        <v>212</v>
      </c>
      <c r="F915">
        <v>4</v>
      </c>
      <c r="G915">
        <v>10.5</v>
      </c>
      <c r="H915">
        <f t="shared" si="453"/>
        <v>0.105</v>
      </c>
      <c r="I915">
        <v>6</v>
      </c>
      <c r="J915">
        <v>3</v>
      </c>
      <c r="K915">
        <f t="shared" si="454"/>
        <v>8.659034999999999E-3</v>
      </c>
      <c r="L915">
        <f t="shared" si="470"/>
        <v>2.9988687570389357E-2</v>
      </c>
      <c r="O915">
        <f t="shared" si="471"/>
        <v>1.0571012368562248E-2</v>
      </c>
      <c r="Q915">
        <f t="shared" si="472"/>
        <v>5.4969264316523693E-3</v>
      </c>
      <c r="T915">
        <f t="shared" si="473"/>
        <v>2.420846400499703E-2</v>
      </c>
    </row>
    <row r="916" spans="1:20" hidden="1" x14ac:dyDescent="0.3">
      <c r="A916" s="26">
        <v>3001</v>
      </c>
      <c r="B916">
        <v>14</v>
      </c>
      <c r="C916" t="s">
        <v>233</v>
      </c>
      <c r="D916">
        <v>7</v>
      </c>
      <c r="E916" t="s">
        <v>213</v>
      </c>
      <c r="F916">
        <v>4</v>
      </c>
      <c r="G916">
        <v>10.5</v>
      </c>
      <c r="H916">
        <f t="shared" si="453"/>
        <v>0.105</v>
      </c>
      <c r="I916">
        <v>4</v>
      </c>
      <c r="J916">
        <v>2</v>
      </c>
      <c r="K916">
        <f t="shared" si="454"/>
        <v>8.659034999999999E-3</v>
      </c>
      <c r="L916">
        <f t="shared" ref="L916:L917" si="474">0.000084*(G916^1.894314*I916^0.808223+0.000031*G916^2)</f>
        <v>2.2148118262450073E-2</v>
      </c>
      <c r="O916">
        <f>L916*0.66*1.07</f>
        <v>1.5641001116942242E-2</v>
      </c>
      <c r="Q916">
        <f t="shared" ref="Q916:Q917" si="475">O916*0.531</f>
        <v>8.3053715930963314E-3</v>
      </c>
      <c r="T916">
        <f>(L916*0.66*1.07)*(1+0.2)*0.531*3.67</f>
        <v>3.6576856495996235E-2</v>
      </c>
    </row>
    <row r="917" spans="1:20" hidden="1" x14ac:dyDescent="0.3">
      <c r="A917" s="26">
        <v>3001</v>
      </c>
      <c r="B917">
        <v>14</v>
      </c>
      <c r="C917" t="s">
        <v>233</v>
      </c>
      <c r="D917">
        <v>8</v>
      </c>
      <c r="E917" t="s">
        <v>213</v>
      </c>
      <c r="F917">
        <v>4</v>
      </c>
      <c r="G917">
        <v>8.6999999999999993</v>
      </c>
      <c r="H917">
        <f t="shared" si="453"/>
        <v>8.6999999999999994E-2</v>
      </c>
      <c r="I917">
        <v>4</v>
      </c>
      <c r="J917">
        <v>2</v>
      </c>
      <c r="K917">
        <f t="shared" si="454"/>
        <v>5.944692599999999E-3</v>
      </c>
      <c r="L917">
        <f t="shared" si="474"/>
        <v>1.55105790217379E-2</v>
      </c>
      <c r="O917">
        <f>L917*0.66*1.07</f>
        <v>1.0953570905151306E-2</v>
      </c>
      <c r="Q917">
        <f t="shared" si="475"/>
        <v>5.8163461506353436E-3</v>
      </c>
      <c r="T917">
        <f>(L917*0.66*1.07)*(1+0.2)*0.531*3.67</f>
        <v>2.561518844739805E-2</v>
      </c>
    </row>
    <row r="918" spans="1:20" hidden="1" x14ac:dyDescent="0.3">
      <c r="A918" s="26">
        <v>3001</v>
      </c>
      <c r="B918">
        <v>14</v>
      </c>
      <c r="C918" t="s">
        <v>233</v>
      </c>
      <c r="D918">
        <v>9</v>
      </c>
      <c r="E918" t="s">
        <v>212</v>
      </c>
      <c r="F918">
        <v>4</v>
      </c>
      <c r="G918">
        <v>14.5</v>
      </c>
      <c r="H918">
        <f t="shared" si="453"/>
        <v>0.14499999999999999</v>
      </c>
      <c r="I918">
        <v>9</v>
      </c>
      <c r="J918">
        <v>6</v>
      </c>
      <c r="K918">
        <f t="shared" si="454"/>
        <v>1.6513034999999999E-2</v>
      </c>
      <c r="L918">
        <f t="shared" ref="L918:L921" si="476">0.000062*(G918^1.947206*I918^0.894551+0.000039*G918^2)</f>
        <v>8.0804538665535192E-2</v>
      </c>
      <c r="O918">
        <f>L918*0.47*0.75</f>
        <v>2.8483599879601154E-2</v>
      </c>
      <c r="Q918">
        <f t="shared" ref="Q918:Q921" si="477">O918*0.52</f>
        <v>1.4811471937392601E-2</v>
      </c>
      <c r="T918">
        <f>(L918*0.47*0.75)*(1+0.2)*0.52*3.67</f>
        <v>6.5229722412277008E-2</v>
      </c>
    </row>
    <row r="919" spans="1:20" hidden="1" x14ac:dyDescent="0.3">
      <c r="A919" s="26">
        <v>3001</v>
      </c>
      <c r="B919">
        <v>14</v>
      </c>
      <c r="C919" t="s">
        <v>233</v>
      </c>
      <c r="D919">
        <v>10</v>
      </c>
      <c r="E919" t="s">
        <v>212</v>
      </c>
      <c r="F919">
        <v>4</v>
      </c>
      <c r="G919">
        <v>14.5</v>
      </c>
      <c r="H919">
        <f t="shared" si="453"/>
        <v>0.14499999999999999</v>
      </c>
      <c r="I919">
        <v>8</v>
      </c>
      <c r="J919">
        <v>4</v>
      </c>
      <c r="K919">
        <f t="shared" si="454"/>
        <v>1.6513034999999999E-2</v>
      </c>
      <c r="L919">
        <f t="shared" si="476"/>
        <v>7.2723959888517417E-2</v>
      </c>
      <c r="O919">
        <f>L919*0.47*0.75</f>
        <v>2.5635195860702387E-2</v>
      </c>
      <c r="Q919">
        <f t="shared" si="477"/>
        <v>1.3330301847565241E-2</v>
      </c>
      <c r="T919">
        <f>(L919*0.47*0.75)*(1+0.2)*0.52*3.67</f>
        <v>5.8706649336677325E-2</v>
      </c>
    </row>
    <row r="920" spans="1:20" hidden="1" x14ac:dyDescent="0.3">
      <c r="A920" s="26">
        <v>3001</v>
      </c>
      <c r="B920">
        <v>14</v>
      </c>
      <c r="C920" t="s">
        <v>233</v>
      </c>
      <c r="D920">
        <v>11</v>
      </c>
      <c r="E920" t="s">
        <v>212</v>
      </c>
      <c r="F920">
        <v>4</v>
      </c>
      <c r="G920">
        <v>16.100000000000001</v>
      </c>
      <c r="H920">
        <f t="shared" si="453"/>
        <v>0.161</v>
      </c>
      <c r="I920">
        <v>9</v>
      </c>
      <c r="J920">
        <v>5</v>
      </c>
      <c r="K920">
        <f t="shared" si="454"/>
        <v>2.0358353400000001E-2</v>
      </c>
      <c r="L920">
        <f t="shared" si="476"/>
        <v>9.9072156154309338E-2</v>
      </c>
      <c r="O920">
        <f>L920*0.47*0.75</f>
        <v>3.4922935044394039E-2</v>
      </c>
      <c r="Q920">
        <f t="shared" si="477"/>
        <v>1.8159926223084901E-2</v>
      </c>
      <c r="T920">
        <f>(L920*0.47*0.75)*(1+0.2)*0.52*3.67</f>
        <v>7.9976315086465896E-2</v>
      </c>
    </row>
    <row r="921" spans="1:20" hidden="1" x14ac:dyDescent="0.3">
      <c r="A921" s="26">
        <v>3001</v>
      </c>
      <c r="B921">
        <v>14</v>
      </c>
      <c r="C921" t="s">
        <v>233</v>
      </c>
      <c r="D921">
        <v>12</v>
      </c>
      <c r="E921" t="s">
        <v>212</v>
      </c>
      <c r="F921">
        <v>4</v>
      </c>
      <c r="G921">
        <v>29.6</v>
      </c>
      <c r="H921">
        <f t="shared" si="453"/>
        <v>0.29600000000000004</v>
      </c>
      <c r="I921">
        <v>12.4</v>
      </c>
      <c r="J921">
        <v>8</v>
      </c>
      <c r="K921">
        <f t="shared" si="454"/>
        <v>6.8813606400000019E-2</v>
      </c>
      <c r="L921">
        <f t="shared" si="476"/>
        <v>0.43193990558174106</v>
      </c>
      <c r="O921">
        <f>L921*0.47*0.75</f>
        <v>0.15225881671756369</v>
      </c>
      <c r="Q921">
        <f t="shared" si="477"/>
        <v>7.9174584693133127E-2</v>
      </c>
      <c r="T921">
        <f>(L921*0.47*0.75)*(1+0.2)*0.52*3.67</f>
        <v>0.34868487098855827</v>
      </c>
    </row>
    <row r="922" spans="1:20" hidden="1" x14ac:dyDescent="0.3">
      <c r="A922" s="26">
        <v>3001</v>
      </c>
      <c r="B922">
        <v>14</v>
      </c>
      <c r="C922" t="s">
        <v>233</v>
      </c>
      <c r="D922">
        <v>13</v>
      </c>
      <c r="E922" t="s">
        <v>217</v>
      </c>
      <c r="F922">
        <v>4</v>
      </c>
      <c r="G922">
        <v>14.9</v>
      </c>
      <c r="H922">
        <f t="shared" si="453"/>
        <v>0.14899999999999999</v>
      </c>
      <c r="I922">
        <v>7</v>
      </c>
      <c r="J922">
        <v>3</v>
      </c>
      <c r="K922">
        <f t="shared" si="454"/>
        <v>1.7436665399999999E-2</v>
      </c>
      <c r="L922">
        <f>0.000059*(G922^1.965295*I922^0.892133+0.000019*G922^2)</f>
        <v>6.76784752500139E-2</v>
      </c>
      <c r="O922">
        <f>L922*0.47*0.75</f>
        <v>2.3856662525629894E-2</v>
      </c>
      <c r="Q922">
        <f>O922*0.52</f>
        <v>1.2405464513327545E-2</v>
      </c>
      <c r="T922">
        <f>(L922*0.47*0.75)*(1+0.2)*0.52*3.67</f>
        <v>5.4633665716694507E-2</v>
      </c>
    </row>
    <row r="923" spans="1:20" hidden="1" x14ac:dyDescent="0.3">
      <c r="A923" s="26">
        <v>3001</v>
      </c>
      <c r="B923">
        <v>14</v>
      </c>
      <c r="C923" t="s">
        <v>233</v>
      </c>
      <c r="D923">
        <v>14</v>
      </c>
      <c r="E923" t="s">
        <v>213</v>
      </c>
      <c r="F923">
        <v>4</v>
      </c>
      <c r="G923">
        <v>15.2</v>
      </c>
      <c r="H923">
        <f t="shared" si="453"/>
        <v>0.152</v>
      </c>
      <c r="I923">
        <v>4.5</v>
      </c>
      <c r="J923">
        <v>2</v>
      </c>
      <c r="K923">
        <f t="shared" si="454"/>
        <v>1.81458816E-2</v>
      </c>
      <c r="L923">
        <f t="shared" ref="L923:L924" si="478">0.000084*(G923^1.894314*I923^0.808223+0.000031*G923^2)</f>
        <v>4.9091786908855135E-2</v>
      </c>
      <c r="O923">
        <f>L923*0.66*1.07</f>
        <v>3.4668619915033498E-2</v>
      </c>
      <c r="Q923">
        <f t="shared" ref="Q923:Q924" si="479">O923*0.531</f>
        <v>1.8409037174882788E-2</v>
      </c>
      <c r="T923">
        <f>(L923*0.66*1.07)*(1+0.2)*0.531*3.67</f>
        <v>8.1073399718183795E-2</v>
      </c>
    </row>
    <row r="924" spans="1:20" hidden="1" x14ac:dyDescent="0.3">
      <c r="A924" s="26">
        <v>3001</v>
      </c>
      <c r="B924">
        <v>14</v>
      </c>
      <c r="C924" t="s">
        <v>233</v>
      </c>
      <c r="D924">
        <v>15</v>
      </c>
      <c r="E924" t="s">
        <v>213</v>
      </c>
      <c r="F924">
        <v>7</v>
      </c>
      <c r="G924">
        <v>11.3</v>
      </c>
      <c r="H924">
        <f t="shared" si="453"/>
        <v>0.113</v>
      </c>
      <c r="I924">
        <v>3.5</v>
      </c>
      <c r="J924">
        <v>0</v>
      </c>
      <c r="K924">
        <f t="shared" si="454"/>
        <v>1.0028772600000001E-2</v>
      </c>
      <c r="L924">
        <f t="shared" si="478"/>
        <v>2.2849418472166743E-2</v>
      </c>
      <c r="O924">
        <f>L924*0.66*1.07</f>
        <v>1.6136259325044155E-2</v>
      </c>
      <c r="Q924">
        <f t="shared" si="479"/>
        <v>8.5683537015984468E-3</v>
      </c>
      <c r="T924">
        <f>(L924*0.66*1.07)*(1+0.2)*0.531*3.67</f>
        <v>3.7735029701839555E-2</v>
      </c>
    </row>
    <row r="925" spans="1:20" hidden="1" x14ac:dyDescent="0.3">
      <c r="A925" s="26">
        <v>3001</v>
      </c>
      <c r="B925">
        <v>14</v>
      </c>
      <c r="C925" t="s">
        <v>233</v>
      </c>
      <c r="D925">
        <v>16</v>
      </c>
      <c r="E925" t="s">
        <v>212</v>
      </c>
      <c r="F925">
        <v>1</v>
      </c>
      <c r="G925">
        <v>30.4</v>
      </c>
      <c r="H925">
        <f t="shared" si="453"/>
        <v>0.30399999999999999</v>
      </c>
      <c r="I925">
        <v>15.9</v>
      </c>
      <c r="J925">
        <v>10</v>
      </c>
      <c r="K925">
        <f t="shared" si="454"/>
        <v>7.2583526400000001E-2</v>
      </c>
      <c r="L925">
        <f t="shared" ref="L925:L927" si="480">0.000062*(G925^1.947206*I925^0.894551+0.000039*G925^2)</f>
        <v>0.5682830928884427</v>
      </c>
      <c r="O925">
        <f>L925*0.47*0.75</f>
        <v>0.20031979024317606</v>
      </c>
      <c r="Q925">
        <f t="shared" ref="Q925:Q927" si="481">O925*0.52</f>
        <v>0.10416629092645155</v>
      </c>
      <c r="T925">
        <f>(L925*0.47*0.75)*(1+0.2)*0.52*3.67</f>
        <v>0.45874834524009261</v>
      </c>
    </row>
    <row r="926" spans="1:20" hidden="1" x14ac:dyDescent="0.3">
      <c r="A926" s="26">
        <v>3001</v>
      </c>
      <c r="B926">
        <v>14</v>
      </c>
      <c r="C926" t="s">
        <v>233</v>
      </c>
      <c r="D926">
        <v>17</v>
      </c>
      <c r="E926" t="s">
        <v>212</v>
      </c>
      <c r="F926">
        <v>4</v>
      </c>
      <c r="G926">
        <v>13.5</v>
      </c>
      <c r="H926">
        <f t="shared" si="453"/>
        <v>0.13500000000000001</v>
      </c>
      <c r="I926">
        <v>6</v>
      </c>
      <c r="J926">
        <v>3</v>
      </c>
      <c r="K926">
        <f t="shared" si="454"/>
        <v>1.4313915000000002E-2</v>
      </c>
      <c r="L926">
        <f t="shared" si="480"/>
        <v>4.8919755405957228E-2</v>
      </c>
      <c r="O926">
        <f>L926*0.47*0.75</f>
        <v>1.7244213780599923E-2</v>
      </c>
      <c r="Q926">
        <f t="shared" si="481"/>
        <v>8.9669911659119601E-3</v>
      </c>
      <c r="T926">
        <f>(L926*0.47*0.75)*(1+0.2)*0.52*3.67</f>
        <v>3.9490629094676273E-2</v>
      </c>
    </row>
    <row r="927" spans="1:20" hidden="1" x14ac:dyDescent="0.3">
      <c r="A927" s="26">
        <v>3001</v>
      </c>
      <c r="B927">
        <v>14</v>
      </c>
      <c r="C927" t="s">
        <v>233</v>
      </c>
      <c r="D927">
        <v>18</v>
      </c>
      <c r="E927" t="s">
        <v>212</v>
      </c>
      <c r="F927">
        <v>4</v>
      </c>
      <c r="G927">
        <v>14.2</v>
      </c>
      <c r="H927">
        <f t="shared" si="453"/>
        <v>0.14199999999999999</v>
      </c>
      <c r="I927">
        <v>6.5</v>
      </c>
      <c r="J927">
        <v>2</v>
      </c>
      <c r="K927">
        <f t="shared" si="454"/>
        <v>1.5836805599999997E-2</v>
      </c>
      <c r="L927">
        <f t="shared" si="480"/>
        <v>5.7986991236887137E-2</v>
      </c>
      <c r="O927">
        <f>L927*0.47*0.75</f>
        <v>2.0440414411002715E-2</v>
      </c>
      <c r="Q927">
        <f t="shared" si="481"/>
        <v>1.0629015493721411E-2</v>
      </c>
      <c r="T927">
        <f>(L927*0.47*0.75)*(1+0.2)*0.52*3.67</f>
        <v>4.6810184234349093E-2</v>
      </c>
    </row>
    <row r="928" spans="1:20" hidden="1" x14ac:dyDescent="0.3">
      <c r="A928" s="26">
        <v>3001</v>
      </c>
      <c r="B928">
        <v>14</v>
      </c>
      <c r="C928" t="s">
        <v>233</v>
      </c>
      <c r="D928">
        <v>19</v>
      </c>
      <c r="E928" t="s">
        <v>213</v>
      </c>
      <c r="F928">
        <v>4</v>
      </c>
      <c r="G928">
        <v>11.9</v>
      </c>
      <c r="H928">
        <f t="shared" si="453"/>
        <v>0.11900000000000001</v>
      </c>
      <c r="I928">
        <v>4.5</v>
      </c>
      <c r="J928">
        <v>2</v>
      </c>
      <c r="K928">
        <f t="shared" si="454"/>
        <v>1.11220494E-2</v>
      </c>
      <c r="L928">
        <f>0.000084*(G928^1.894314*I928^0.808223+0.000031*G928^2)</f>
        <v>3.0878025155587213E-2</v>
      </c>
      <c r="O928">
        <f>L928*0.66*1.07</f>
        <v>2.180606136487569E-2</v>
      </c>
      <c r="Q928">
        <f>O928*0.531</f>
        <v>1.1579018584748992E-2</v>
      </c>
      <c r="T928">
        <f>(L928*0.66*1.07)*(1+0.2)*0.531*3.67</f>
        <v>5.099399784723456E-2</v>
      </c>
    </row>
    <row r="929" spans="1:20" hidden="1" x14ac:dyDescent="0.3">
      <c r="A929" s="26">
        <v>3001</v>
      </c>
      <c r="B929">
        <v>14</v>
      </c>
      <c r="C929" t="s">
        <v>233</v>
      </c>
      <c r="D929">
        <v>20</v>
      </c>
      <c r="E929" t="s">
        <v>212</v>
      </c>
      <c r="F929">
        <v>4</v>
      </c>
      <c r="G929">
        <v>21.8</v>
      </c>
      <c r="H929">
        <f t="shared" si="453"/>
        <v>0.218</v>
      </c>
      <c r="I929">
        <v>9</v>
      </c>
      <c r="J929">
        <v>4</v>
      </c>
      <c r="K929">
        <f t="shared" si="454"/>
        <v>3.7325349599999995E-2</v>
      </c>
      <c r="L929">
        <f t="shared" ref="L929:L930" si="482">0.000062*(G929^1.947206*I929^0.894551+0.000039*G929^2)</f>
        <v>0.17875721815589576</v>
      </c>
      <c r="O929">
        <f>L929*0.47*0.75</f>
        <v>6.3011919399953251E-2</v>
      </c>
      <c r="Q929">
        <f>O929*0.52</f>
        <v>3.2766198087975693E-2</v>
      </c>
      <c r="T929">
        <f>(L929*0.47*0.75)*(1+0.2)*0.52*3.67</f>
        <v>0.14430233637944495</v>
      </c>
    </row>
    <row r="930" spans="1:20" hidden="1" x14ac:dyDescent="0.3">
      <c r="A930" s="26">
        <v>3001</v>
      </c>
      <c r="B930">
        <v>14</v>
      </c>
      <c r="C930" t="s">
        <v>233</v>
      </c>
      <c r="D930">
        <v>23</v>
      </c>
      <c r="E930" t="s">
        <v>212</v>
      </c>
      <c r="F930">
        <v>4</v>
      </c>
      <c r="G930">
        <v>15.7</v>
      </c>
      <c r="H930">
        <f t="shared" si="453"/>
        <v>0.157</v>
      </c>
      <c r="I930">
        <v>8</v>
      </c>
      <c r="J930">
        <v>4</v>
      </c>
      <c r="K930">
        <f t="shared" si="454"/>
        <v>1.9359324600000002E-2</v>
      </c>
      <c r="L930">
        <f t="shared" si="482"/>
        <v>8.4901970075881156E-2</v>
      </c>
      <c r="O930">
        <f>L930*0.47*0.75</f>
        <v>2.9927944451748109E-2</v>
      </c>
      <c r="Q930">
        <f>O930*0.52</f>
        <v>1.5562531114909017E-2</v>
      </c>
      <c r="T930">
        <f>(L930*0.47*0.75)*(1+0.2)*0.52*3.67</f>
        <v>6.8537387030059307E-2</v>
      </c>
    </row>
    <row r="931" spans="1:20" hidden="1" x14ac:dyDescent="0.3">
      <c r="A931" s="26">
        <v>3001</v>
      </c>
      <c r="B931">
        <v>14</v>
      </c>
      <c r="C931" t="s">
        <v>233</v>
      </c>
      <c r="D931">
        <v>24</v>
      </c>
      <c r="E931" t="s">
        <v>217</v>
      </c>
      <c r="F931">
        <v>4</v>
      </c>
      <c r="G931">
        <v>15</v>
      </c>
      <c r="H931">
        <f t="shared" si="453"/>
        <v>0.15</v>
      </c>
      <c r="I931">
        <v>8</v>
      </c>
      <c r="J931">
        <v>4</v>
      </c>
      <c r="K931">
        <f t="shared" si="454"/>
        <v>1.76715E-2</v>
      </c>
      <c r="L931">
        <f>0.000059*(G931^1.965295*I931^0.892133+0.000019*G931^2)</f>
        <v>7.7249571657379126E-2</v>
      </c>
      <c r="O931">
        <f>L931*0.47*0.75</f>
        <v>2.7230474009226142E-2</v>
      </c>
      <c r="Q931">
        <f>O931*0.52</f>
        <v>1.4159846484797595E-2</v>
      </c>
      <c r="T931">
        <f>(L931*0.47*0.75)*(1+0.2)*0.52*3.67</f>
        <v>6.2359963919048599E-2</v>
      </c>
    </row>
    <row r="932" spans="1:20" hidden="1" x14ac:dyDescent="0.3">
      <c r="A932" s="26">
        <v>3001</v>
      </c>
      <c r="B932">
        <v>14</v>
      </c>
      <c r="C932" t="s">
        <v>233</v>
      </c>
      <c r="D932">
        <v>25</v>
      </c>
      <c r="E932" t="s">
        <v>213</v>
      </c>
      <c r="F932">
        <v>4</v>
      </c>
      <c r="G932">
        <v>7.6</v>
      </c>
      <c r="H932">
        <f t="shared" si="453"/>
        <v>7.5999999999999998E-2</v>
      </c>
      <c r="I932">
        <v>4</v>
      </c>
      <c r="J932">
        <v>1</v>
      </c>
      <c r="K932">
        <f t="shared" si="454"/>
        <v>4.5364704E-3</v>
      </c>
      <c r="L932">
        <f>0.000084*(G932^1.894314*I932^0.808223+0.000031*G932^2)</f>
        <v>1.2006625870624697E-2</v>
      </c>
      <c r="O932">
        <f>L932*0.66*1.07</f>
        <v>8.479079189835162E-3</v>
      </c>
      <c r="Q932">
        <f>O932*0.531</f>
        <v>4.5023910498024709E-3</v>
      </c>
      <c r="T932">
        <f>(L932*0.66*1.07)*(1+0.2)*0.531*3.67</f>
        <v>1.9828530183330084E-2</v>
      </c>
    </row>
    <row r="933" spans="1:20" hidden="1" x14ac:dyDescent="0.3">
      <c r="A933" s="26">
        <v>3001</v>
      </c>
      <c r="B933">
        <v>14</v>
      </c>
      <c r="C933" t="s">
        <v>233</v>
      </c>
      <c r="D933">
        <v>26</v>
      </c>
      <c r="E933" t="s">
        <v>212</v>
      </c>
      <c r="F933">
        <v>4</v>
      </c>
      <c r="G933">
        <v>15.6</v>
      </c>
      <c r="H933">
        <f t="shared" si="453"/>
        <v>0.156</v>
      </c>
      <c r="I933">
        <v>9</v>
      </c>
      <c r="J933">
        <v>5</v>
      </c>
      <c r="K933">
        <f t="shared" si="454"/>
        <v>1.91134944E-2</v>
      </c>
      <c r="L933">
        <f>0.000062*(G933^1.947206*I933^0.894551+0.000039*G933^2)</f>
        <v>9.3169207241620103E-2</v>
      </c>
      <c r="O933">
        <f>L933*0.47*0.75</f>
        <v>3.2842145552671079E-2</v>
      </c>
      <c r="Q933">
        <f>O933*0.52</f>
        <v>1.7077915687388961E-2</v>
      </c>
      <c r="T933">
        <f>(L933*0.47*0.75)*(1+0.2)*0.52*3.67</f>
        <v>7.521114068726098E-2</v>
      </c>
    </row>
    <row r="934" spans="1:20" hidden="1" x14ac:dyDescent="0.3">
      <c r="A934" s="26">
        <v>3001</v>
      </c>
      <c r="B934">
        <v>14</v>
      </c>
      <c r="C934" t="s">
        <v>233</v>
      </c>
      <c r="D934">
        <v>27</v>
      </c>
      <c r="E934" t="s">
        <v>217</v>
      </c>
      <c r="F934">
        <v>4</v>
      </c>
      <c r="G934">
        <v>27.3</v>
      </c>
      <c r="H934">
        <f t="shared" si="453"/>
        <v>0.27300000000000002</v>
      </c>
      <c r="I934">
        <v>11.5</v>
      </c>
      <c r="J934">
        <v>5</v>
      </c>
      <c r="K934">
        <f t="shared" si="454"/>
        <v>5.8535076600000006E-2</v>
      </c>
      <c r="L934">
        <f>0.000059*(G934^1.965295*I934^0.892133+0.000019*G934^2)</f>
        <v>0.34643349467413581</v>
      </c>
      <c r="O934">
        <f>L934*0.47*0.75</f>
        <v>0.12211780687263285</v>
      </c>
      <c r="Q934">
        <f>O934*0.52</f>
        <v>6.3501259573769078E-2</v>
      </c>
      <c r="T934">
        <f>(L934*0.47*0.75)*(1+0.2)*0.52*3.67</f>
        <v>0.27965954716287905</v>
      </c>
    </row>
    <row r="935" spans="1:20" hidden="1" x14ac:dyDescent="0.3">
      <c r="A935" s="26">
        <v>3001</v>
      </c>
      <c r="B935">
        <v>14</v>
      </c>
      <c r="C935" t="s">
        <v>233</v>
      </c>
      <c r="D935">
        <v>28</v>
      </c>
      <c r="E935" t="s">
        <v>212</v>
      </c>
      <c r="F935">
        <v>4</v>
      </c>
      <c r="G935">
        <v>7.9</v>
      </c>
      <c r="H935">
        <f t="shared" si="453"/>
        <v>7.9000000000000001E-2</v>
      </c>
      <c r="I935">
        <v>4.5</v>
      </c>
      <c r="J935">
        <v>2</v>
      </c>
      <c r="K935">
        <f t="shared" si="454"/>
        <v>4.9016813999999999E-3</v>
      </c>
      <c r="L935">
        <f t="shared" ref="L935:L936" si="483">0.000062*(G935^1.947206*I935^0.894551+0.000039*G935^2)</f>
        <v>1.3322734528446655E-2</v>
      </c>
      <c r="O935">
        <f>L935*0.47*0.75</f>
        <v>4.6962639212774458E-3</v>
      </c>
      <c r="Q935">
        <f t="shared" ref="Q935:Q936" si="484">O935*0.52</f>
        <v>2.4420572390642719E-3</v>
      </c>
      <c r="T935">
        <f>(L935*0.47*0.75)*(1+0.2)*0.52*3.67</f>
        <v>1.0754820080839052E-2</v>
      </c>
    </row>
    <row r="936" spans="1:20" hidden="1" x14ac:dyDescent="0.3">
      <c r="A936" s="26">
        <v>3001</v>
      </c>
      <c r="B936">
        <v>14</v>
      </c>
      <c r="C936" t="s">
        <v>233</v>
      </c>
      <c r="D936">
        <v>29</v>
      </c>
      <c r="E936" t="s">
        <v>212</v>
      </c>
      <c r="F936">
        <v>4</v>
      </c>
      <c r="G936">
        <v>31</v>
      </c>
      <c r="H936">
        <f t="shared" si="453"/>
        <v>0.31</v>
      </c>
      <c r="I936">
        <v>15.2</v>
      </c>
      <c r="J936">
        <v>8</v>
      </c>
      <c r="K936">
        <f t="shared" si="454"/>
        <v>7.5476940000000006E-2</v>
      </c>
      <c r="L936">
        <f t="shared" si="483"/>
        <v>0.56702377774669099</v>
      </c>
      <c r="O936">
        <f>L936*0.47*0.75</f>
        <v>0.19987588165570858</v>
      </c>
      <c r="Q936">
        <f t="shared" si="484"/>
        <v>0.10393545846096847</v>
      </c>
      <c r="T936">
        <f>(L936*0.47*0.75)*(1+0.2)*0.52*3.67</f>
        <v>0.45773175906210506</v>
      </c>
    </row>
    <row r="937" spans="1:20" hidden="1" x14ac:dyDescent="0.3">
      <c r="A937" s="26">
        <v>3001</v>
      </c>
      <c r="B937">
        <v>14</v>
      </c>
      <c r="C937" t="s">
        <v>233</v>
      </c>
      <c r="D937">
        <v>30</v>
      </c>
      <c r="E937" t="s">
        <v>213</v>
      </c>
      <c r="F937">
        <v>4</v>
      </c>
      <c r="G937">
        <v>7.5</v>
      </c>
      <c r="H937">
        <f t="shared" ref="H937:H999" si="485">G937/100</f>
        <v>7.4999999999999997E-2</v>
      </c>
      <c r="I937">
        <v>4</v>
      </c>
      <c r="J937">
        <v>2</v>
      </c>
      <c r="K937">
        <f t="shared" ref="K937:K999" si="486">0.7854*H937^2</f>
        <v>4.4178749999999999E-3</v>
      </c>
      <c r="L937">
        <f>0.000084*(G937^1.894314*I937^0.808223+0.000031*G937^2)</f>
        <v>1.1709119905874673E-2</v>
      </c>
      <c r="O937">
        <f>L937*0.66*1.07</f>
        <v>8.2689804775286941E-3</v>
      </c>
      <c r="Q937">
        <f>O937*0.531</f>
        <v>4.3908286335677367E-3</v>
      </c>
      <c r="T937">
        <f>(L937*0.66*1.07)*(1+0.2)*0.531*3.67</f>
        <v>1.9337209302232313E-2</v>
      </c>
    </row>
    <row r="938" spans="1:20" s="13" customFormat="1" hidden="1" x14ac:dyDescent="0.3">
      <c r="A938" s="26">
        <v>3001</v>
      </c>
      <c r="B938" s="13">
        <v>14</v>
      </c>
      <c r="C938" s="13" t="s">
        <v>233</v>
      </c>
      <c r="D938" s="13">
        <v>31</v>
      </c>
      <c r="E938" s="13" t="s">
        <v>212</v>
      </c>
      <c r="F938" s="13">
        <v>7</v>
      </c>
      <c r="G938" s="13">
        <v>26.6</v>
      </c>
      <c r="H938">
        <f t="shared" si="485"/>
        <v>0.26600000000000001</v>
      </c>
      <c r="I938" s="13">
        <v>10</v>
      </c>
      <c r="J938" s="13">
        <v>0</v>
      </c>
      <c r="K938">
        <f t="shared" si="486"/>
        <v>5.5571762400000009E-2</v>
      </c>
      <c r="L938">
        <f t="shared" ref="L938:L940" si="487">0.000062*(G938^1.947206*I938^0.894551+0.000039*G938^2)</f>
        <v>0.28938987299453345</v>
      </c>
      <c r="M938"/>
      <c r="N938"/>
      <c r="O938">
        <f>L938*0.47*0.75</f>
        <v>0.10200993023057303</v>
      </c>
      <c r="P938"/>
      <c r="Q938">
        <f t="shared" ref="Q938:Q940" si="488">O938*0.52</f>
        <v>5.3045163719897981E-2</v>
      </c>
      <c r="R938"/>
      <c r="S938"/>
      <c r="T938">
        <f>(L938*0.47*0.75)*(1+0.2)*0.52*3.67</f>
        <v>0.23361090102243068</v>
      </c>
    </row>
    <row r="939" spans="1:20" hidden="1" x14ac:dyDescent="0.3">
      <c r="A939" s="26">
        <v>3001</v>
      </c>
      <c r="B939">
        <v>14</v>
      </c>
      <c r="C939" t="s">
        <v>233</v>
      </c>
      <c r="D939">
        <v>32</v>
      </c>
      <c r="E939" t="s">
        <v>212</v>
      </c>
      <c r="F939">
        <v>4</v>
      </c>
      <c r="G939">
        <v>30.4</v>
      </c>
      <c r="H939">
        <f t="shared" si="485"/>
        <v>0.30399999999999999</v>
      </c>
      <c r="I939">
        <v>14.1</v>
      </c>
      <c r="J939">
        <v>8</v>
      </c>
      <c r="K939">
        <f t="shared" si="486"/>
        <v>7.2583526400000001E-2</v>
      </c>
      <c r="L939">
        <f t="shared" si="487"/>
        <v>0.51037458136673164</v>
      </c>
      <c r="O939">
        <f>L939*0.47*0.75</f>
        <v>0.1799070399317729</v>
      </c>
      <c r="Q939">
        <f t="shared" si="488"/>
        <v>9.3551660764521913E-2</v>
      </c>
      <c r="T939">
        <f>(L939*0.47*0.75)*(1+0.2)*0.52*3.67</f>
        <v>0.41200151400695451</v>
      </c>
    </row>
    <row r="940" spans="1:20" hidden="1" x14ac:dyDescent="0.3">
      <c r="A940" s="26">
        <v>3001</v>
      </c>
      <c r="B940">
        <v>14</v>
      </c>
      <c r="C940" t="s">
        <v>233</v>
      </c>
      <c r="D940">
        <v>33</v>
      </c>
      <c r="E940" t="s">
        <v>212</v>
      </c>
      <c r="F940">
        <v>1</v>
      </c>
      <c r="G940">
        <v>54.2</v>
      </c>
      <c r="H940">
        <f t="shared" si="485"/>
        <v>0.54200000000000004</v>
      </c>
      <c r="I940">
        <v>16.3</v>
      </c>
      <c r="J940">
        <v>9</v>
      </c>
      <c r="K940">
        <f t="shared" si="486"/>
        <v>0.23072224560000001</v>
      </c>
      <c r="L940">
        <f t="shared" si="487"/>
        <v>1.7914754453371533</v>
      </c>
      <c r="O940">
        <f>L940*0.47*0.75</f>
        <v>0.63149509448134655</v>
      </c>
      <c r="Q940">
        <f t="shared" si="488"/>
        <v>0.3283774491303002</v>
      </c>
      <c r="T940">
        <f>(L940*0.47*0.75)*(1+0.2)*0.52*3.67</f>
        <v>1.4461742859698421</v>
      </c>
    </row>
    <row r="941" spans="1:20" hidden="1" x14ac:dyDescent="0.3">
      <c r="A941" s="26">
        <v>3001</v>
      </c>
      <c r="B941">
        <v>14</v>
      </c>
      <c r="C941" t="s">
        <v>233</v>
      </c>
      <c r="D941">
        <v>34</v>
      </c>
      <c r="E941" t="s">
        <v>213</v>
      </c>
      <c r="F941">
        <v>4</v>
      </c>
      <c r="G941">
        <v>7.9</v>
      </c>
      <c r="H941">
        <f t="shared" si="485"/>
        <v>7.9000000000000001E-2</v>
      </c>
      <c r="I941">
        <v>4</v>
      </c>
      <c r="J941">
        <v>2</v>
      </c>
      <c r="K941">
        <f t="shared" si="486"/>
        <v>4.9016813999999999E-3</v>
      </c>
      <c r="L941">
        <f>0.000084*(G941^1.894314*I941^0.808223+0.000031*G941^2)</f>
        <v>1.2920253864011707E-2</v>
      </c>
      <c r="O941">
        <f>L941*0.66*1.07</f>
        <v>9.1242832787650687E-3</v>
      </c>
      <c r="Q941">
        <f>O941*0.531</f>
        <v>4.844994421024252E-3</v>
      </c>
      <c r="T941">
        <f>(L941*0.66*1.07)*(1+0.2)*0.531*3.67</f>
        <v>2.1337355430190805E-2</v>
      </c>
    </row>
    <row r="942" spans="1:20" hidden="1" x14ac:dyDescent="0.3">
      <c r="A942" s="26">
        <v>3001</v>
      </c>
      <c r="B942">
        <v>14</v>
      </c>
      <c r="C942" t="s">
        <v>233</v>
      </c>
      <c r="D942">
        <v>35</v>
      </c>
      <c r="E942" t="s">
        <v>212</v>
      </c>
      <c r="F942">
        <v>4</v>
      </c>
      <c r="G942">
        <v>14</v>
      </c>
      <c r="H942">
        <f t="shared" si="485"/>
        <v>0.14000000000000001</v>
      </c>
      <c r="I942">
        <v>6</v>
      </c>
      <c r="J942">
        <v>3</v>
      </c>
      <c r="K942">
        <f t="shared" si="486"/>
        <v>1.5393840000000002E-2</v>
      </c>
      <c r="L942">
        <f>0.000062*(G942^1.947206*I942^0.894551+0.000039*G942^2)</f>
        <v>5.2509632196370552E-2</v>
      </c>
      <c r="O942">
        <f>L942*0.47*0.75</f>
        <v>1.8509645349220619E-2</v>
      </c>
      <c r="Q942">
        <f>O942*0.52</f>
        <v>9.6250155815947227E-3</v>
      </c>
      <c r="T942">
        <f>(L942*0.47*0.75)*(1+0.2)*0.52*3.67</f>
        <v>4.2388568621343152E-2</v>
      </c>
    </row>
    <row r="943" spans="1:20" s="13" customFormat="1" hidden="1" x14ac:dyDescent="0.3">
      <c r="A943" s="26">
        <v>3001</v>
      </c>
      <c r="B943" s="13">
        <v>14</v>
      </c>
      <c r="C943" s="13" t="s">
        <v>233</v>
      </c>
      <c r="D943" s="13">
        <v>36</v>
      </c>
      <c r="E943" s="13" t="s">
        <v>213</v>
      </c>
      <c r="F943" s="13">
        <v>7</v>
      </c>
      <c r="G943" s="13">
        <v>9.3000000000000007</v>
      </c>
      <c r="H943">
        <f t="shared" si="485"/>
        <v>9.3000000000000013E-2</v>
      </c>
      <c r="I943" s="13">
        <v>4</v>
      </c>
      <c r="J943" s="13">
        <v>0</v>
      </c>
      <c r="K943">
        <f t="shared" si="486"/>
        <v>6.7929246000000016E-3</v>
      </c>
      <c r="L943">
        <f>0.000084*(G943^1.894314*I943^0.808223+0.000031*G943^2)</f>
        <v>1.7599259071030181E-2</v>
      </c>
      <c r="M943"/>
      <c r="N943"/>
      <c r="O943">
        <f>L943*0.66*1.07</f>
        <v>1.2428596755961516E-2</v>
      </c>
      <c r="P943"/>
      <c r="Q943">
        <f>O943*0.531</f>
        <v>6.599584877415565E-3</v>
      </c>
      <c r="R943"/>
      <c r="S943"/>
      <c r="T943">
        <f>(L943*0.66*1.07)*(1+0.2)*0.531*3.67</f>
        <v>2.9064571800138148E-2</v>
      </c>
    </row>
    <row r="944" spans="1:20" hidden="1" x14ac:dyDescent="0.3">
      <c r="A944" s="26">
        <v>3001</v>
      </c>
      <c r="B944">
        <v>15</v>
      </c>
      <c r="C944" t="s">
        <v>211</v>
      </c>
      <c r="D944">
        <v>1</v>
      </c>
      <c r="E944" t="s">
        <v>217</v>
      </c>
      <c r="F944">
        <v>4</v>
      </c>
      <c r="G944">
        <v>26.3</v>
      </c>
      <c r="H944">
        <f t="shared" si="485"/>
        <v>0.26300000000000001</v>
      </c>
      <c r="I944">
        <v>13.5</v>
      </c>
      <c r="J944">
        <v>8</v>
      </c>
      <c r="K944">
        <f t="shared" si="486"/>
        <v>5.4325332600000005E-2</v>
      </c>
      <c r="L944">
        <f>0.000059*(G944^1.965295*I944^0.892133+0.000019*G944^2)</f>
        <v>0.37144362311056817</v>
      </c>
      <c r="O944">
        <f>L944*0.47*0.75</f>
        <v>0.13093387714647525</v>
      </c>
      <c r="Q944">
        <f>O944*0.52</f>
        <v>6.8085616116167133E-2</v>
      </c>
      <c r="T944">
        <f>(L944*0.47*0.75)*(1+0.2)*0.52*3.67</f>
        <v>0.29984905337560003</v>
      </c>
    </row>
    <row r="945" spans="1:20" hidden="1" x14ac:dyDescent="0.3">
      <c r="A945" s="26">
        <v>3001</v>
      </c>
      <c r="B945">
        <v>15</v>
      </c>
      <c r="C945" t="s">
        <v>211</v>
      </c>
      <c r="D945">
        <v>2</v>
      </c>
      <c r="E945" t="s">
        <v>214</v>
      </c>
      <c r="F945">
        <v>4</v>
      </c>
      <c r="G945">
        <v>16.3</v>
      </c>
      <c r="H945">
        <f t="shared" si="485"/>
        <v>0.16300000000000001</v>
      </c>
      <c r="I945">
        <v>4.5</v>
      </c>
      <c r="J945">
        <v>2</v>
      </c>
      <c r="K945">
        <f t="shared" si="486"/>
        <v>2.08672926E-2</v>
      </c>
      <c r="L945">
        <f t="shared" ref="L945:L947" si="489">0.000081*(G945^1.864042*I945^0.850892+0.000027*G945^2)</f>
        <v>5.2950698498686333E-2</v>
      </c>
      <c r="O945">
        <f t="shared" ref="O945:O947" si="490">L945*0.47*0.75</f>
        <v>1.866512122078693E-2</v>
      </c>
      <c r="Q945">
        <f t="shared" ref="Q945:Q947" si="491">O945*0.521</f>
        <v>9.7245281560299907E-3</v>
      </c>
      <c r="T945">
        <f t="shared" ref="T945:T947" si="492">(L945*0.47*0.75)*(1+0.2)*0.521*3.67</f>
        <v>4.2826821999156085E-2</v>
      </c>
    </row>
    <row r="946" spans="1:20" hidden="1" x14ac:dyDescent="0.3">
      <c r="A946" s="26">
        <v>3001</v>
      </c>
      <c r="B946">
        <v>15</v>
      </c>
      <c r="C946" t="s">
        <v>211</v>
      </c>
      <c r="D946">
        <v>3</v>
      </c>
      <c r="E946" t="s">
        <v>214</v>
      </c>
      <c r="F946">
        <v>4</v>
      </c>
      <c r="G946">
        <v>8.1999999999999993</v>
      </c>
      <c r="H946">
        <f t="shared" si="485"/>
        <v>8.199999999999999E-2</v>
      </c>
      <c r="I946">
        <v>3.5</v>
      </c>
      <c r="J946">
        <v>2</v>
      </c>
      <c r="K946">
        <f t="shared" si="486"/>
        <v>5.2810295999999989E-3</v>
      </c>
      <c r="L946">
        <f t="shared" si="489"/>
        <v>1.1880123136362322E-2</v>
      </c>
      <c r="O946">
        <f t="shared" si="490"/>
        <v>4.1877434055677181E-3</v>
      </c>
      <c r="Q946">
        <f t="shared" si="491"/>
        <v>2.1818143143007814E-3</v>
      </c>
      <c r="T946">
        <f t="shared" si="492"/>
        <v>9.6087102401806405E-3</v>
      </c>
    </row>
    <row r="947" spans="1:20" hidden="1" x14ac:dyDescent="0.3">
      <c r="A947" s="26">
        <v>3001</v>
      </c>
      <c r="B947">
        <v>15</v>
      </c>
      <c r="C947" t="s">
        <v>211</v>
      </c>
      <c r="D947">
        <v>4</v>
      </c>
      <c r="E947" t="s">
        <v>214</v>
      </c>
      <c r="F947">
        <v>4</v>
      </c>
      <c r="G947">
        <v>9.9</v>
      </c>
      <c r="H947">
        <f t="shared" si="485"/>
        <v>9.9000000000000005E-2</v>
      </c>
      <c r="I947">
        <v>4</v>
      </c>
      <c r="J947">
        <v>2</v>
      </c>
      <c r="K947">
        <f t="shared" si="486"/>
        <v>7.6977054000000001E-3</v>
      </c>
      <c r="L947">
        <f t="shared" si="489"/>
        <v>1.8909663097479917E-2</v>
      </c>
      <c r="O947">
        <f t="shared" si="490"/>
        <v>6.6656562418616703E-3</v>
      </c>
      <c r="Q947">
        <f t="shared" si="491"/>
        <v>3.4728069020099304E-3</v>
      </c>
      <c r="T947">
        <f t="shared" si="492"/>
        <v>1.5294241596451732E-2</v>
      </c>
    </row>
    <row r="948" spans="1:20" hidden="1" x14ac:dyDescent="0.3">
      <c r="A948" s="26">
        <v>3001</v>
      </c>
      <c r="B948">
        <v>15</v>
      </c>
      <c r="C948" t="s">
        <v>211</v>
      </c>
      <c r="D948">
        <v>5</v>
      </c>
      <c r="E948" t="s">
        <v>217</v>
      </c>
      <c r="F948">
        <v>4</v>
      </c>
      <c r="G948">
        <v>27.1</v>
      </c>
      <c r="H948">
        <f t="shared" si="485"/>
        <v>0.27100000000000002</v>
      </c>
      <c r="I948">
        <v>13.5</v>
      </c>
      <c r="J948">
        <v>8</v>
      </c>
      <c r="K948">
        <f t="shared" si="486"/>
        <v>5.7680561400000004E-2</v>
      </c>
      <c r="L948">
        <f t="shared" ref="L948:L950" si="493">0.000059*(G948^1.965295*I948^0.892133+0.000019*G948^2)</f>
        <v>0.39397472184122811</v>
      </c>
      <c r="O948">
        <f t="shared" ref="O948:O955" si="494">L948*0.47*0.75</f>
        <v>0.1388760894490329</v>
      </c>
      <c r="Q948">
        <f t="shared" ref="Q948:Q950" si="495">O948*0.52</f>
        <v>7.2215566513497115E-2</v>
      </c>
      <c r="T948">
        <f>(L948*0.47*0.75)*(1+0.2)*0.52*3.67</f>
        <v>0.31803735492544127</v>
      </c>
    </row>
    <row r="949" spans="1:20" hidden="1" x14ac:dyDescent="0.3">
      <c r="A949" s="26">
        <v>3001</v>
      </c>
      <c r="B949">
        <v>15</v>
      </c>
      <c r="C949" t="s">
        <v>211</v>
      </c>
      <c r="D949">
        <v>6</v>
      </c>
      <c r="E949" t="s">
        <v>217</v>
      </c>
      <c r="F949">
        <v>4</v>
      </c>
      <c r="G949">
        <v>15.2</v>
      </c>
      <c r="H949">
        <f t="shared" si="485"/>
        <v>0.152</v>
      </c>
      <c r="I949">
        <v>9.3000000000000007</v>
      </c>
      <c r="J949">
        <v>5</v>
      </c>
      <c r="K949">
        <f t="shared" si="486"/>
        <v>1.81458816E-2</v>
      </c>
      <c r="L949">
        <f t="shared" si="493"/>
        <v>9.0685978728567249E-2</v>
      </c>
      <c r="O949">
        <f t="shared" si="494"/>
        <v>3.1966807501819954E-2</v>
      </c>
      <c r="Q949">
        <f t="shared" si="495"/>
        <v>1.6622739900946377E-2</v>
      </c>
      <c r="T949">
        <f>(L949*0.47*0.75)*(1+0.2)*0.52*3.67</f>
        <v>7.3206546523767832E-2</v>
      </c>
    </row>
    <row r="950" spans="1:20" hidden="1" x14ac:dyDescent="0.3">
      <c r="A950" s="26">
        <v>3001</v>
      </c>
      <c r="B950">
        <v>15</v>
      </c>
      <c r="C950" t="s">
        <v>211</v>
      </c>
      <c r="D950">
        <v>7</v>
      </c>
      <c r="E950" t="s">
        <v>217</v>
      </c>
      <c r="F950">
        <v>1</v>
      </c>
      <c r="G950">
        <v>31.5</v>
      </c>
      <c r="H950">
        <f t="shared" si="485"/>
        <v>0.315</v>
      </c>
      <c r="I950">
        <v>14.2</v>
      </c>
      <c r="J950">
        <v>6</v>
      </c>
      <c r="K950">
        <f t="shared" si="486"/>
        <v>7.7931315000000001E-2</v>
      </c>
      <c r="L950">
        <f t="shared" si="493"/>
        <v>0.55394874277011197</v>
      </c>
      <c r="O950">
        <f t="shared" si="494"/>
        <v>0.19526693182646446</v>
      </c>
      <c r="Q950">
        <f t="shared" si="495"/>
        <v>0.10153880454976152</v>
      </c>
      <c r="T950">
        <f>(L950*0.47*0.75)*(1+0.2)*0.52*3.67</f>
        <v>0.44717689523714971</v>
      </c>
    </row>
    <row r="951" spans="1:20" hidden="1" x14ac:dyDescent="0.3">
      <c r="A951" s="26">
        <v>3001</v>
      </c>
      <c r="B951">
        <v>15</v>
      </c>
      <c r="C951" t="s">
        <v>211</v>
      </c>
      <c r="D951">
        <v>8</v>
      </c>
      <c r="E951" t="s">
        <v>214</v>
      </c>
      <c r="F951">
        <v>4</v>
      </c>
      <c r="G951">
        <v>7.9</v>
      </c>
      <c r="H951">
        <f t="shared" si="485"/>
        <v>7.9000000000000001E-2</v>
      </c>
      <c r="I951">
        <v>4</v>
      </c>
      <c r="J951">
        <v>2</v>
      </c>
      <c r="K951">
        <f t="shared" si="486"/>
        <v>4.9016813999999999E-3</v>
      </c>
      <c r="L951">
        <f>0.000081*(G951^1.864042*I951^0.850892+0.000027*G951^2)</f>
        <v>1.2416306413049262E-2</v>
      </c>
      <c r="O951">
        <f t="shared" si="494"/>
        <v>4.3767480105998645E-3</v>
      </c>
      <c r="Q951">
        <f>O951*0.521</f>
        <v>2.2802857135225296E-3</v>
      </c>
      <c r="T951">
        <f>(L951*0.47*0.75)*(1+0.2)*0.521*3.67</f>
        <v>1.004237828235322E-2</v>
      </c>
    </row>
    <row r="952" spans="1:20" hidden="1" x14ac:dyDescent="0.3">
      <c r="A952" s="26">
        <v>3001</v>
      </c>
      <c r="B952">
        <v>15</v>
      </c>
      <c r="C952" t="s">
        <v>211</v>
      </c>
      <c r="D952">
        <v>9</v>
      </c>
      <c r="E952" t="s">
        <v>217</v>
      </c>
      <c r="F952">
        <v>4</v>
      </c>
      <c r="G952">
        <v>11.5</v>
      </c>
      <c r="H952">
        <f t="shared" si="485"/>
        <v>0.115</v>
      </c>
      <c r="I952">
        <v>5</v>
      </c>
      <c r="J952">
        <v>3</v>
      </c>
      <c r="K952">
        <f t="shared" si="486"/>
        <v>1.0386915E-2</v>
      </c>
      <c r="L952">
        <f t="shared" ref="L952:L955" si="496">0.000059*(G952^1.965295*I952^0.892133+0.000019*G952^2)</f>
        <v>3.0130928683315975E-2</v>
      </c>
      <c r="O952">
        <f t="shared" si="494"/>
        <v>1.0621152360868882E-2</v>
      </c>
      <c r="Q952">
        <f t="shared" ref="Q952:Q955" si="497">O952*0.52</f>
        <v>5.5229992276518191E-3</v>
      </c>
      <c r="T952">
        <f>(L952*0.47*0.75)*(1+0.2)*0.52*3.67</f>
        <v>2.4323288598578609E-2</v>
      </c>
    </row>
    <row r="953" spans="1:20" hidden="1" x14ac:dyDescent="0.3">
      <c r="A953" s="26">
        <v>3001</v>
      </c>
      <c r="B953">
        <v>15</v>
      </c>
      <c r="C953" t="s">
        <v>211</v>
      </c>
      <c r="D953">
        <v>10</v>
      </c>
      <c r="E953" t="s">
        <v>217</v>
      </c>
      <c r="F953">
        <v>1</v>
      </c>
      <c r="G953">
        <v>27</v>
      </c>
      <c r="H953">
        <f t="shared" si="485"/>
        <v>0.27</v>
      </c>
      <c r="I953">
        <v>13.8</v>
      </c>
      <c r="J953">
        <v>8</v>
      </c>
      <c r="K953">
        <f t="shared" si="486"/>
        <v>5.7255660000000007E-2</v>
      </c>
      <c r="L953">
        <f t="shared" si="496"/>
        <v>0.39886754424096382</v>
      </c>
      <c r="O953">
        <f t="shared" si="494"/>
        <v>0.14060080934493974</v>
      </c>
      <c r="Q953">
        <f t="shared" si="497"/>
        <v>7.3112420859368671E-2</v>
      </c>
      <c r="T953">
        <f>(L953*0.47*0.75)*(1+0.2)*0.52*3.67</f>
        <v>0.32198710146465959</v>
      </c>
    </row>
    <row r="954" spans="1:20" s="13" customFormat="1" hidden="1" x14ac:dyDescent="0.3">
      <c r="A954" s="26">
        <v>3001</v>
      </c>
      <c r="B954" s="13">
        <v>15</v>
      </c>
      <c r="C954" s="13" t="s">
        <v>211</v>
      </c>
      <c r="D954" s="13">
        <v>11</v>
      </c>
      <c r="E954" s="13" t="s">
        <v>217</v>
      </c>
      <c r="F954" s="13">
        <v>7</v>
      </c>
      <c r="G954" s="13">
        <v>30</v>
      </c>
      <c r="H954">
        <f t="shared" si="485"/>
        <v>0.3</v>
      </c>
      <c r="I954" s="13">
        <v>12</v>
      </c>
      <c r="J954" s="13">
        <v>0</v>
      </c>
      <c r="K954">
        <f t="shared" si="486"/>
        <v>7.0685999999999999E-2</v>
      </c>
      <c r="L954">
        <f t="shared" si="496"/>
        <v>0.43311701184741003</v>
      </c>
      <c r="M954"/>
      <c r="N954"/>
      <c r="O954">
        <f t="shared" si="494"/>
        <v>0.15267374667621203</v>
      </c>
      <c r="P954"/>
      <c r="Q954">
        <f t="shared" si="497"/>
        <v>7.9390348271630259E-2</v>
      </c>
      <c r="R954"/>
      <c r="S954"/>
      <c r="T954">
        <f>(L954*0.47*0.75)*(1+0.2)*0.52*3.67</f>
        <v>0.34963509378825963</v>
      </c>
    </row>
    <row r="955" spans="1:20" s="13" customFormat="1" hidden="1" x14ac:dyDescent="0.3">
      <c r="A955" s="26">
        <v>3001</v>
      </c>
      <c r="B955" s="13">
        <v>15</v>
      </c>
      <c r="C955" s="13" t="s">
        <v>211</v>
      </c>
      <c r="D955" s="13">
        <v>12</v>
      </c>
      <c r="E955" s="13" t="s">
        <v>217</v>
      </c>
      <c r="F955" s="13">
        <v>7</v>
      </c>
      <c r="G955" s="13">
        <v>14.2</v>
      </c>
      <c r="H955">
        <f t="shared" si="485"/>
        <v>0.14199999999999999</v>
      </c>
      <c r="I955" s="13">
        <v>7</v>
      </c>
      <c r="J955" s="13">
        <v>0</v>
      </c>
      <c r="K955">
        <f t="shared" si="486"/>
        <v>1.5836805599999997E-2</v>
      </c>
      <c r="L955">
        <f t="shared" si="496"/>
        <v>6.1571534528155066E-2</v>
      </c>
      <c r="M955"/>
      <c r="N955"/>
      <c r="O955">
        <f t="shared" si="494"/>
        <v>2.170396592117466E-2</v>
      </c>
      <c r="P955"/>
      <c r="Q955">
        <f t="shared" si="497"/>
        <v>1.1286062279010823E-2</v>
      </c>
      <c r="R955"/>
      <c r="S955"/>
      <c r="T955">
        <f>(L955*0.47*0.75)*(1+0.2)*0.52*3.67</f>
        <v>4.9703818276763664E-2</v>
      </c>
    </row>
    <row r="956" spans="1:20" hidden="1" x14ac:dyDescent="0.3">
      <c r="A956" s="26">
        <v>3001</v>
      </c>
      <c r="B956">
        <v>15</v>
      </c>
      <c r="C956" t="s">
        <v>211</v>
      </c>
      <c r="D956">
        <v>13</v>
      </c>
      <c r="E956" t="s">
        <v>214</v>
      </c>
      <c r="F956">
        <v>4</v>
      </c>
      <c r="G956">
        <v>21.4</v>
      </c>
      <c r="H956">
        <f t="shared" si="485"/>
        <v>0.214</v>
      </c>
      <c r="I956">
        <v>6</v>
      </c>
      <c r="J956">
        <v>3</v>
      </c>
      <c r="K956">
        <f t="shared" si="486"/>
        <v>3.5968178399999995E-2</v>
      </c>
      <c r="L956">
        <f t="shared" ref="L956:L957" si="498">0.000081*(G956^1.864042*I956^0.850892+0.000027*G956^2)</f>
        <v>0.11234628480321027</v>
      </c>
      <c r="O956">
        <f t="shared" ref="O956:O957" si="499">L956*0.47*0.75</f>
        <v>3.9602065393131616E-2</v>
      </c>
      <c r="Q956">
        <f t="shared" ref="Q956:Q957" si="500">O956*0.521</f>
        <v>2.0632676069821571E-2</v>
      </c>
      <c r="T956">
        <f t="shared" ref="T956:T957" si="501">(L956*0.47*0.75)*(1+0.2)*0.521*3.67</f>
        <v>9.0866305411494208E-2</v>
      </c>
    </row>
    <row r="957" spans="1:20" hidden="1" x14ac:dyDescent="0.3">
      <c r="A957" s="26">
        <v>3001</v>
      </c>
      <c r="B957">
        <v>15</v>
      </c>
      <c r="C957" t="s">
        <v>211</v>
      </c>
      <c r="D957">
        <v>14</v>
      </c>
      <c r="E957" t="s">
        <v>214</v>
      </c>
      <c r="F957">
        <v>4</v>
      </c>
      <c r="G957">
        <v>25.9</v>
      </c>
      <c r="H957">
        <f t="shared" si="485"/>
        <v>0.25900000000000001</v>
      </c>
      <c r="I957">
        <v>6</v>
      </c>
      <c r="J957">
        <v>3</v>
      </c>
      <c r="K957">
        <f t="shared" si="486"/>
        <v>5.2685417400000004E-2</v>
      </c>
      <c r="L957">
        <f t="shared" si="498"/>
        <v>0.16034734928036409</v>
      </c>
      <c r="O957">
        <f t="shared" si="499"/>
        <v>5.6522440621328336E-2</v>
      </c>
      <c r="Q957">
        <f t="shared" si="500"/>
        <v>2.9448191563712065E-2</v>
      </c>
      <c r="T957">
        <f t="shared" si="501"/>
        <v>0.12968983564658793</v>
      </c>
    </row>
    <row r="958" spans="1:20" hidden="1" x14ac:dyDescent="0.3">
      <c r="A958" s="26">
        <v>3001</v>
      </c>
      <c r="B958">
        <v>15</v>
      </c>
      <c r="C958" t="s">
        <v>211</v>
      </c>
      <c r="D958">
        <v>15</v>
      </c>
      <c r="E958" t="s">
        <v>220</v>
      </c>
      <c r="F958">
        <v>4</v>
      </c>
      <c r="G958">
        <v>14</v>
      </c>
      <c r="H958">
        <f t="shared" si="485"/>
        <v>0.14000000000000001</v>
      </c>
      <c r="I958">
        <v>4</v>
      </c>
      <c r="J958">
        <v>1.5</v>
      </c>
      <c r="K958">
        <f t="shared" si="486"/>
        <v>1.5393840000000002E-2</v>
      </c>
      <c r="L958">
        <f>0.000084*(G958^1.894314*I958^0.808223+0.000031*G958^2)</f>
        <v>3.8195324626432436E-2</v>
      </c>
      <c r="O958">
        <f>L958*0.78*1.07</f>
        <v>3.1877817933220517E-2</v>
      </c>
      <c r="Q958">
        <f>O958*0.531</f>
        <v>1.6927121322540095E-2</v>
      </c>
      <c r="T958">
        <f>(L958*0.78*1.07)*(1+0.2)*0.531*3.67</f>
        <v>7.4547042304466571E-2</v>
      </c>
    </row>
    <row r="959" spans="1:20" hidden="1" x14ac:dyDescent="0.3">
      <c r="A959" s="26">
        <v>3001</v>
      </c>
      <c r="B959">
        <v>15</v>
      </c>
      <c r="C959" t="s">
        <v>211</v>
      </c>
      <c r="D959">
        <v>16</v>
      </c>
      <c r="E959" t="s">
        <v>217</v>
      </c>
      <c r="F959">
        <v>4</v>
      </c>
      <c r="G959">
        <v>31.6</v>
      </c>
      <c r="H959">
        <f t="shared" si="485"/>
        <v>0.316</v>
      </c>
      <c r="I959">
        <v>13</v>
      </c>
      <c r="J959">
        <v>7</v>
      </c>
      <c r="K959">
        <f t="shared" si="486"/>
        <v>7.8426902399999998E-2</v>
      </c>
      <c r="L959">
        <f>0.000059*(G959^1.965295*I959^0.892133+0.000019*G959^2)</f>
        <v>0.51518843458078656</v>
      </c>
      <c r="O959">
        <f>L959*0.47*0.75</f>
        <v>0.18160392318972726</v>
      </c>
      <c r="Q959">
        <f>O959*0.52</f>
        <v>9.4434040058658186E-2</v>
      </c>
      <c r="T959">
        <f>(L959*0.47*0.75)*(1+0.2)*0.52*3.67</f>
        <v>0.41588751241833061</v>
      </c>
    </row>
    <row r="960" spans="1:20" hidden="1" x14ac:dyDescent="0.3">
      <c r="A960" s="26">
        <v>3001</v>
      </c>
      <c r="B960">
        <v>15</v>
      </c>
      <c r="C960" t="s">
        <v>211</v>
      </c>
      <c r="D960">
        <v>17</v>
      </c>
      <c r="E960" t="s">
        <v>220</v>
      </c>
      <c r="F960">
        <v>4</v>
      </c>
      <c r="G960">
        <v>10.6</v>
      </c>
      <c r="H960">
        <f t="shared" si="485"/>
        <v>0.106</v>
      </c>
      <c r="I960">
        <v>4</v>
      </c>
      <c r="J960">
        <v>2</v>
      </c>
      <c r="K960">
        <f t="shared" si="486"/>
        <v>8.824754399999999E-3</v>
      </c>
      <c r="L960">
        <f t="shared" ref="L960:L961" si="502">0.000084*(G960^1.894314*I960^0.808223+0.000031*G960^2)</f>
        <v>2.2549395735965653E-2</v>
      </c>
      <c r="O960">
        <f>L960*0.78*1.07</f>
        <v>1.8819725681236934E-2</v>
      </c>
      <c r="Q960">
        <f t="shared" ref="Q960:Q961" si="503">O960*0.531</f>
        <v>9.993274336736812E-3</v>
      </c>
      <c r="T960">
        <f>(L960*0.78*1.07)*(1+0.2)*0.531*3.67</f>
        <v>4.4010380178988923E-2</v>
      </c>
    </row>
    <row r="961" spans="1:20" hidden="1" x14ac:dyDescent="0.3">
      <c r="A961" s="26">
        <v>3001</v>
      </c>
      <c r="B961">
        <v>15</v>
      </c>
      <c r="C961" t="s">
        <v>211</v>
      </c>
      <c r="D961">
        <v>18</v>
      </c>
      <c r="E961" t="s">
        <v>220</v>
      </c>
      <c r="F961">
        <v>4</v>
      </c>
      <c r="G961">
        <v>11.8</v>
      </c>
      <c r="H961">
        <f t="shared" si="485"/>
        <v>0.11800000000000001</v>
      </c>
      <c r="I961">
        <v>4</v>
      </c>
      <c r="J961">
        <v>2</v>
      </c>
      <c r="K961">
        <f t="shared" si="486"/>
        <v>1.0935909600000002E-2</v>
      </c>
      <c r="L961">
        <f t="shared" si="502"/>
        <v>2.7628977363900496E-2</v>
      </c>
      <c r="O961">
        <f>L961*0.78*1.07</f>
        <v>2.3059144507911356E-2</v>
      </c>
      <c r="Q961">
        <f t="shared" si="503"/>
        <v>1.224440573370093E-2</v>
      </c>
      <c r="T961">
        <f>(L961*0.78*1.07)*(1+0.2)*0.531*3.67</f>
        <v>5.3924362851218891E-2</v>
      </c>
    </row>
    <row r="962" spans="1:20" hidden="1" x14ac:dyDescent="0.3">
      <c r="A962" s="26">
        <v>3001</v>
      </c>
      <c r="B962">
        <v>15</v>
      </c>
      <c r="C962" t="s">
        <v>211</v>
      </c>
      <c r="D962">
        <v>19</v>
      </c>
      <c r="E962" t="s">
        <v>214</v>
      </c>
      <c r="F962">
        <v>4</v>
      </c>
      <c r="G962">
        <v>9.1999999999999993</v>
      </c>
      <c r="H962">
        <f t="shared" si="485"/>
        <v>9.1999999999999998E-2</v>
      </c>
      <c r="I962">
        <v>4</v>
      </c>
      <c r="J962">
        <v>2</v>
      </c>
      <c r="K962">
        <f t="shared" si="486"/>
        <v>6.6476255999999992E-3</v>
      </c>
      <c r="L962">
        <f>0.000081*(G962^1.864042*I962^0.850892+0.000027*G962^2)</f>
        <v>1.6493731192877288E-2</v>
      </c>
      <c r="O962">
        <f>L962*0.47*0.75</f>
        <v>5.814040245489243E-3</v>
      </c>
      <c r="Q962">
        <f>O962*0.521</f>
        <v>3.0291149678998955E-3</v>
      </c>
      <c r="T962">
        <f>(L962*0.47*0.75)*(1+0.2)*0.521*3.67</f>
        <v>1.3340222318631141E-2</v>
      </c>
    </row>
    <row r="963" spans="1:20" hidden="1" x14ac:dyDescent="0.3">
      <c r="A963" s="26">
        <v>3001</v>
      </c>
      <c r="B963">
        <v>15</v>
      </c>
      <c r="C963" t="s">
        <v>211</v>
      </c>
      <c r="D963">
        <v>20</v>
      </c>
      <c r="E963" t="s">
        <v>213</v>
      </c>
      <c r="F963">
        <v>4</v>
      </c>
      <c r="G963">
        <v>11.3</v>
      </c>
      <c r="H963">
        <f t="shared" si="485"/>
        <v>0.113</v>
      </c>
      <c r="I963">
        <v>4</v>
      </c>
      <c r="J963">
        <v>2</v>
      </c>
      <c r="K963">
        <f t="shared" si="486"/>
        <v>1.0028772600000001E-2</v>
      </c>
      <c r="L963">
        <f>0.000084*(G963^1.894314*I963^0.808223+0.000031*G963^2)</f>
        <v>2.5453348886645084E-2</v>
      </c>
      <c r="O963">
        <f>L963*0.66*1.07</f>
        <v>1.797515498374876E-2</v>
      </c>
      <c r="Q963">
        <f>O963*0.531</f>
        <v>9.5448072963705919E-3</v>
      </c>
      <c r="T963">
        <f>(L963*0.66*1.07)*(1+0.2)*0.531*3.67</f>
        <v>4.2035331333216082E-2</v>
      </c>
    </row>
    <row r="964" spans="1:20" hidden="1" x14ac:dyDescent="0.3">
      <c r="A964" s="26">
        <v>3001</v>
      </c>
      <c r="B964">
        <v>15</v>
      </c>
      <c r="C964" t="s">
        <v>211</v>
      </c>
      <c r="D964">
        <v>21</v>
      </c>
      <c r="E964" t="s">
        <v>214</v>
      </c>
      <c r="F964">
        <v>4</v>
      </c>
      <c r="G964">
        <v>7.8</v>
      </c>
      <c r="H964">
        <f t="shared" si="485"/>
        <v>7.8E-2</v>
      </c>
      <c r="I964">
        <v>4</v>
      </c>
      <c r="J964">
        <v>2</v>
      </c>
      <c r="K964">
        <f t="shared" si="486"/>
        <v>4.7783736E-3</v>
      </c>
      <c r="L964">
        <f>0.000081*(G964^1.864042*I964^0.850892+0.000027*G964^2)</f>
        <v>1.2124940673584652E-2</v>
      </c>
      <c r="O964">
        <f>L964*0.47*0.75</f>
        <v>4.2740415874385892E-3</v>
      </c>
      <c r="Q964">
        <f>O964*0.521</f>
        <v>2.2267756670555049E-3</v>
      </c>
      <c r="T964">
        <f>(L964*0.47*0.75)*(1+0.2)*0.521*3.67</f>
        <v>9.806720037712444E-3</v>
      </c>
    </row>
    <row r="965" spans="1:20" hidden="1" x14ac:dyDescent="0.3">
      <c r="A965" s="26">
        <v>3001</v>
      </c>
      <c r="B965">
        <v>15</v>
      </c>
      <c r="C965" t="s">
        <v>211</v>
      </c>
      <c r="D965">
        <v>22</v>
      </c>
      <c r="E965" t="s">
        <v>219</v>
      </c>
      <c r="F965">
        <v>4</v>
      </c>
      <c r="G965">
        <v>10.3</v>
      </c>
      <c r="H965">
        <f t="shared" si="485"/>
        <v>0.10300000000000001</v>
      </c>
      <c r="I965">
        <v>4</v>
      </c>
      <c r="J965">
        <v>1.5</v>
      </c>
      <c r="K965">
        <f t="shared" si="486"/>
        <v>8.3323086000000011E-3</v>
      </c>
      <c r="L965">
        <f t="shared" ref="L965:L966" si="504">0.000084*(G965^1.894314*I965^0.808223+0.000034*G965^2)</f>
        <v>2.1355803426729984E-2</v>
      </c>
      <c r="O965">
        <f>L965*0.75*1.07</f>
        <v>1.7138032249950811E-2</v>
      </c>
      <c r="Q965">
        <f t="shared" ref="Q965:Q966" si="505">O965*0.531</f>
        <v>9.1002951247238818E-3</v>
      </c>
      <c r="T965">
        <f>(L965*0.75*1.07)*(1+0.2)*0.531*3.67</f>
        <v>4.0077699729283975E-2</v>
      </c>
    </row>
    <row r="966" spans="1:20" hidden="1" x14ac:dyDescent="0.3">
      <c r="A966" s="26">
        <v>3001</v>
      </c>
      <c r="B966">
        <v>15</v>
      </c>
      <c r="C966" t="s">
        <v>211</v>
      </c>
      <c r="D966">
        <v>23</v>
      </c>
      <c r="E966" t="s">
        <v>219</v>
      </c>
      <c r="F966">
        <v>4</v>
      </c>
      <c r="G966">
        <v>11.2</v>
      </c>
      <c r="H966">
        <f t="shared" si="485"/>
        <v>0.11199999999999999</v>
      </c>
      <c r="I966">
        <v>4</v>
      </c>
      <c r="J966">
        <v>1.5</v>
      </c>
      <c r="K966">
        <f t="shared" si="486"/>
        <v>9.8520575999999985E-3</v>
      </c>
      <c r="L966">
        <f t="shared" si="504"/>
        <v>2.5028373328031452E-2</v>
      </c>
      <c r="O966">
        <f>L966*0.75*1.07</f>
        <v>2.0085269595745241E-2</v>
      </c>
      <c r="Q966">
        <f t="shared" si="505"/>
        <v>1.0665278155340723E-2</v>
      </c>
      <c r="T966">
        <f>(L966*0.75*1.07)*(1+0.2)*0.531*3.67</f>
        <v>4.6969884996120551E-2</v>
      </c>
    </row>
    <row r="967" spans="1:20" hidden="1" x14ac:dyDescent="0.3">
      <c r="A967" s="26">
        <v>3002</v>
      </c>
      <c r="B967">
        <v>16</v>
      </c>
      <c r="C967" t="s">
        <v>211</v>
      </c>
      <c r="D967">
        <v>1</v>
      </c>
      <c r="E967" t="s">
        <v>212</v>
      </c>
      <c r="F967">
        <v>3</v>
      </c>
      <c r="G967">
        <v>15.5</v>
      </c>
      <c r="H967">
        <f t="shared" si="485"/>
        <v>0.155</v>
      </c>
      <c r="I967">
        <v>10.4</v>
      </c>
      <c r="J967">
        <v>8.1999999999999993</v>
      </c>
      <c r="K967">
        <f t="shared" si="486"/>
        <v>1.8869235000000002E-2</v>
      </c>
      <c r="L967">
        <f t="shared" ref="L967:L970" si="506">0.000062*(G967^1.947206*I967^0.894551+0.000039*G967^2)</f>
        <v>0.10471365390294289</v>
      </c>
      <c r="O967">
        <f>L967*0.47*0.75</f>
        <v>3.6911563000787365E-2</v>
      </c>
      <c r="Q967">
        <f t="shared" ref="Q967:Q970" si="507">O967*0.52</f>
        <v>1.919401276040943E-2</v>
      </c>
      <c r="T967">
        <f>(L967*0.47*0.75)*(1+0.2)*0.52*3.67</f>
        <v>8.4530432196843128E-2</v>
      </c>
    </row>
    <row r="968" spans="1:20" hidden="1" x14ac:dyDescent="0.3">
      <c r="A968" s="26">
        <v>3002</v>
      </c>
      <c r="B968">
        <v>16</v>
      </c>
      <c r="C968" t="s">
        <v>211</v>
      </c>
      <c r="D968">
        <v>2</v>
      </c>
      <c r="E968" t="s">
        <v>212</v>
      </c>
      <c r="F968">
        <v>1</v>
      </c>
      <c r="G968">
        <v>50</v>
      </c>
      <c r="H968">
        <f t="shared" si="485"/>
        <v>0.5</v>
      </c>
      <c r="I968">
        <v>21</v>
      </c>
      <c r="J968">
        <v>7.5</v>
      </c>
      <c r="K968">
        <f t="shared" si="486"/>
        <v>0.19635</v>
      </c>
      <c r="L968">
        <f t="shared" si="506"/>
        <v>1.9205704169611495</v>
      </c>
      <c r="O968">
        <f>L968*0.47*0.75</f>
        <v>0.67700107197880521</v>
      </c>
      <c r="Q968">
        <f t="shared" si="507"/>
        <v>0.35204055742897872</v>
      </c>
      <c r="T968">
        <f>(L968*0.47*0.75)*(1+0.2)*0.52*3.67</f>
        <v>1.5503866149172223</v>
      </c>
    </row>
    <row r="969" spans="1:20" hidden="1" x14ac:dyDescent="0.3">
      <c r="A969" s="26">
        <v>3002</v>
      </c>
      <c r="B969">
        <v>16</v>
      </c>
      <c r="C969" t="s">
        <v>211</v>
      </c>
      <c r="D969">
        <v>3</v>
      </c>
      <c r="E969" t="s">
        <v>212</v>
      </c>
      <c r="F969">
        <v>3</v>
      </c>
      <c r="G969">
        <v>17.5</v>
      </c>
      <c r="H969">
        <f t="shared" si="485"/>
        <v>0.17499999999999999</v>
      </c>
      <c r="I969">
        <v>8.5</v>
      </c>
      <c r="J969">
        <v>3.5</v>
      </c>
      <c r="K969">
        <f t="shared" si="486"/>
        <v>2.4052874999999998E-2</v>
      </c>
      <c r="L969">
        <f t="shared" si="506"/>
        <v>0.11072823311826539</v>
      </c>
      <c r="O969">
        <f>L969*0.47*0.75</f>
        <v>3.9031702174188554E-2</v>
      </c>
      <c r="Q969">
        <f t="shared" si="507"/>
        <v>2.0296485130578048E-2</v>
      </c>
      <c r="T969">
        <f>(L969*0.47*0.75)*(1+0.2)*0.52*3.67</f>
        <v>8.9385720515065728E-2</v>
      </c>
    </row>
    <row r="970" spans="1:20" hidden="1" x14ac:dyDescent="0.3">
      <c r="A970" s="26">
        <v>3002</v>
      </c>
      <c r="B970">
        <v>16</v>
      </c>
      <c r="C970" t="s">
        <v>211</v>
      </c>
      <c r="D970">
        <v>4</v>
      </c>
      <c r="E970" t="s">
        <v>212</v>
      </c>
      <c r="F970">
        <v>3</v>
      </c>
      <c r="G970">
        <v>12.5</v>
      </c>
      <c r="H970">
        <f t="shared" si="485"/>
        <v>0.125</v>
      </c>
      <c r="I970">
        <v>7.2</v>
      </c>
      <c r="J970">
        <v>2.6</v>
      </c>
      <c r="K970">
        <f t="shared" si="486"/>
        <v>1.2271875E-2</v>
      </c>
      <c r="L970">
        <f t="shared" si="506"/>
        <v>4.9571538780695937E-2</v>
      </c>
      <c r="O970">
        <f>L970*0.47*0.75</f>
        <v>1.7473967420195316E-2</v>
      </c>
      <c r="Q970">
        <f t="shared" si="507"/>
        <v>9.0864630585015642E-3</v>
      </c>
      <c r="T970">
        <f>(L970*0.47*0.75)*(1+0.2)*0.52*3.67</f>
        <v>4.0016783309640883E-2</v>
      </c>
    </row>
    <row r="971" spans="1:20" hidden="1" x14ac:dyDescent="0.3">
      <c r="A971" s="26">
        <v>3002</v>
      </c>
      <c r="B971">
        <v>16</v>
      </c>
      <c r="C971" t="s">
        <v>211</v>
      </c>
      <c r="D971">
        <v>5</v>
      </c>
      <c r="E971" t="s">
        <v>216</v>
      </c>
      <c r="F971">
        <v>3</v>
      </c>
      <c r="G971">
        <v>11</v>
      </c>
      <c r="H971">
        <f t="shared" si="485"/>
        <v>0.11</v>
      </c>
      <c r="I971">
        <v>6</v>
      </c>
      <c r="J971">
        <v>3.5</v>
      </c>
      <c r="K971">
        <f t="shared" si="486"/>
        <v>9.503339999999999E-3</v>
      </c>
      <c r="L971">
        <f>0.000086*(G971^1.882935*I971^0.813269+0.000016*G971^2)</f>
        <v>3.3745946903442584E-2</v>
      </c>
      <c r="O971">
        <f>L971*0.45*0.75</f>
        <v>1.1389257079911872E-2</v>
      </c>
      <c r="Q971">
        <f>O971*0.52</f>
        <v>5.9224136815541738E-3</v>
      </c>
      <c r="T971">
        <f>(L971*0.45*0.75)*(1+0.2)*0.52*3.67</f>
        <v>2.6082309853564582E-2</v>
      </c>
    </row>
    <row r="972" spans="1:20" hidden="1" x14ac:dyDescent="0.3">
      <c r="A972" s="26">
        <v>3002</v>
      </c>
      <c r="B972">
        <v>16</v>
      </c>
      <c r="C972" t="s">
        <v>211</v>
      </c>
      <c r="D972">
        <v>6</v>
      </c>
      <c r="E972" t="s">
        <v>212</v>
      </c>
      <c r="F972">
        <v>3</v>
      </c>
      <c r="G972">
        <v>14.8</v>
      </c>
      <c r="H972">
        <f t="shared" si="485"/>
        <v>0.14800000000000002</v>
      </c>
      <c r="I972">
        <v>11.1</v>
      </c>
      <c r="J972">
        <v>9.4</v>
      </c>
      <c r="K972">
        <f t="shared" si="486"/>
        <v>1.7203401600000005E-2</v>
      </c>
      <c r="L972">
        <f t="shared" ref="L972:L974" si="508">0.000062*(G972^1.947206*I972^0.894551+0.000039*G972^2)</f>
        <v>0.10144468705199322</v>
      </c>
      <c r="O972">
        <f>L972*0.47*0.75</f>
        <v>3.5759252185827609E-2</v>
      </c>
      <c r="Q972">
        <f t="shared" ref="Q972:Q974" si="509">O972*0.52</f>
        <v>1.8594811136630356E-2</v>
      </c>
      <c r="T972">
        <f>(L972*0.47*0.75)*(1+0.2)*0.52*3.67</f>
        <v>8.1891548245720078E-2</v>
      </c>
    </row>
    <row r="973" spans="1:20" hidden="1" x14ac:dyDescent="0.3">
      <c r="A973" s="26">
        <v>3002</v>
      </c>
      <c r="B973">
        <v>16</v>
      </c>
      <c r="C973" t="s">
        <v>211</v>
      </c>
      <c r="D973">
        <v>7</v>
      </c>
      <c r="E973" t="s">
        <v>212</v>
      </c>
      <c r="F973">
        <v>3</v>
      </c>
      <c r="G973">
        <v>9.8000000000000007</v>
      </c>
      <c r="H973">
        <f t="shared" si="485"/>
        <v>9.8000000000000004E-2</v>
      </c>
      <c r="I973">
        <v>5.0999999999999996</v>
      </c>
      <c r="J973">
        <v>4.5</v>
      </c>
      <c r="K973">
        <f t="shared" si="486"/>
        <v>7.5429816000000009E-3</v>
      </c>
      <c r="L973">
        <f t="shared" si="508"/>
        <v>2.2671231342731284E-2</v>
      </c>
      <c r="O973">
        <f>L973*0.47*0.75</f>
        <v>7.9916090483127776E-3</v>
      </c>
      <c r="Q973">
        <f t="shared" si="509"/>
        <v>4.1556367051226442E-3</v>
      </c>
      <c r="T973">
        <f>(L973*0.47*0.75)*(1+0.2)*0.52*3.67</f>
        <v>1.8301424049360124E-2</v>
      </c>
    </row>
    <row r="974" spans="1:20" hidden="1" x14ac:dyDescent="0.3">
      <c r="A974" s="26">
        <v>3002</v>
      </c>
      <c r="B974">
        <v>16</v>
      </c>
      <c r="C974" t="s">
        <v>211</v>
      </c>
      <c r="D974">
        <v>8</v>
      </c>
      <c r="E974" t="s">
        <v>212</v>
      </c>
      <c r="F974">
        <v>1</v>
      </c>
      <c r="G974">
        <v>31</v>
      </c>
      <c r="H974">
        <f t="shared" si="485"/>
        <v>0.31</v>
      </c>
      <c r="I974">
        <v>16</v>
      </c>
      <c r="J974">
        <v>5.0999999999999996</v>
      </c>
      <c r="K974">
        <f t="shared" si="486"/>
        <v>7.5476940000000006E-2</v>
      </c>
      <c r="L974">
        <f t="shared" si="508"/>
        <v>0.59364738960613228</v>
      </c>
      <c r="O974">
        <f>L974*0.47*0.75</f>
        <v>0.2092607048361616</v>
      </c>
      <c r="Q974">
        <f t="shared" si="509"/>
        <v>0.10881556651480404</v>
      </c>
      <c r="T974">
        <f>(L974*0.47*0.75)*(1+0.2)*0.52*3.67</f>
        <v>0.47922375493119701</v>
      </c>
    </row>
    <row r="975" spans="1:20" hidden="1" x14ac:dyDescent="0.3">
      <c r="A975" s="26">
        <v>3002</v>
      </c>
      <c r="B975">
        <v>16</v>
      </c>
      <c r="C975" t="s">
        <v>211</v>
      </c>
      <c r="D975">
        <v>9</v>
      </c>
      <c r="E975" t="s">
        <v>219</v>
      </c>
      <c r="F975">
        <v>3</v>
      </c>
      <c r="G975">
        <v>9</v>
      </c>
      <c r="H975">
        <f t="shared" si="485"/>
        <v>0.09</v>
      </c>
      <c r="I975">
        <v>3.5</v>
      </c>
      <c r="J975">
        <v>1.2</v>
      </c>
      <c r="K975">
        <f t="shared" si="486"/>
        <v>6.3617399999999994E-3</v>
      </c>
      <c r="L975">
        <f>0.000084*(G975^1.894314*I975^0.808223+0.000034*G975^2)</f>
        <v>1.4847362255962761E-2</v>
      </c>
      <c r="O975">
        <f>L975*0.75*1.07</f>
        <v>1.1915008210410116E-2</v>
      </c>
      <c r="Q975">
        <f>O975*0.531</f>
        <v>6.3268693597277716E-3</v>
      </c>
      <c r="T975">
        <f>(L975*0.75*1.07)*(1+0.2)*0.531*3.67</f>
        <v>2.7863532660241105E-2</v>
      </c>
    </row>
    <row r="976" spans="1:20" hidden="1" x14ac:dyDescent="0.3">
      <c r="A976" s="26">
        <v>3002</v>
      </c>
      <c r="B976">
        <v>16</v>
      </c>
      <c r="C976" t="s">
        <v>211</v>
      </c>
      <c r="D976">
        <v>10</v>
      </c>
      <c r="E976" t="s">
        <v>214</v>
      </c>
      <c r="F976">
        <v>3</v>
      </c>
      <c r="G976">
        <v>10.5</v>
      </c>
      <c r="H976">
        <f t="shared" si="485"/>
        <v>0.105</v>
      </c>
      <c r="I976">
        <v>4.2</v>
      </c>
      <c r="J976">
        <v>1.8</v>
      </c>
      <c r="K976">
        <f t="shared" si="486"/>
        <v>8.659034999999999E-3</v>
      </c>
      <c r="L976">
        <f t="shared" ref="L976:L977" si="510">0.000081*(G976^1.864042*I976^0.850892+0.000027*G976^2)</f>
        <v>2.1996184720194361E-2</v>
      </c>
      <c r="O976">
        <f t="shared" ref="O976:O977" si="511">L976*0.47*0.75</f>
        <v>7.7536551138685118E-3</v>
      </c>
      <c r="Q976">
        <f t="shared" ref="Q976:Q977" si="512">O976*0.521</f>
        <v>4.0396543143254946E-3</v>
      </c>
      <c r="T976">
        <f t="shared" ref="T976:T977" si="513">(L976*0.47*0.75)*(1+0.2)*0.521*3.67</f>
        <v>1.7790637600289479E-2</v>
      </c>
    </row>
    <row r="977" spans="1:20" hidden="1" x14ac:dyDescent="0.3">
      <c r="A977" s="26">
        <v>3002</v>
      </c>
      <c r="B977">
        <v>16</v>
      </c>
      <c r="C977" t="s">
        <v>211</v>
      </c>
      <c r="D977">
        <v>11</v>
      </c>
      <c r="E977" t="s">
        <v>214</v>
      </c>
      <c r="F977">
        <v>3</v>
      </c>
      <c r="G977">
        <v>15</v>
      </c>
      <c r="H977">
        <f t="shared" si="485"/>
        <v>0.15</v>
      </c>
      <c r="I977">
        <v>4.9000000000000004</v>
      </c>
      <c r="J977">
        <v>1.5</v>
      </c>
      <c r="K977">
        <f t="shared" si="486"/>
        <v>1.76715E-2</v>
      </c>
      <c r="L977">
        <f t="shared" si="510"/>
        <v>4.8759049102285991E-2</v>
      </c>
      <c r="O977">
        <f t="shared" si="511"/>
        <v>1.7187564808555808E-2</v>
      </c>
      <c r="Q977">
        <f t="shared" si="512"/>
        <v>8.9547212652575769E-3</v>
      </c>
      <c r="T977">
        <f t="shared" si="513"/>
        <v>3.9436592452194365E-2</v>
      </c>
    </row>
    <row r="978" spans="1:20" s="13" customFormat="1" hidden="1" x14ac:dyDescent="0.3">
      <c r="A978" s="26">
        <v>3002</v>
      </c>
      <c r="B978" s="13">
        <v>16</v>
      </c>
      <c r="C978" s="13" t="s">
        <v>211</v>
      </c>
      <c r="D978" s="13">
        <v>12</v>
      </c>
      <c r="E978" s="13" t="s">
        <v>212</v>
      </c>
      <c r="F978" s="13">
        <v>7</v>
      </c>
      <c r="G978" s="13">
        <v>9</v>
      </c>
      <c r="H978">
        <f t="shared" si="485"/>
        <v>0.09</v>
      </c>
      <c r="I978" s="13">
        <v>8</v>
      </c>
      <c r="J978" s="13">
        <v>0</v>
      </c>
      <c r="K978">
        <f t="shared" si="486"/>
        <v>6.3617399999999994E-3</v>
      </c>
      <c r="L978">
        <f t="shared" ref="L978:L979" si="514">0.000062*(G978^1.947206*I978^0.894551+0.000039*G978^2)</f>
        <v>2.8731707784139165E-2</v>
      </c>
      <c r="M978"/>
      <c r="N978"/>
      <c r="O978">
        <f t="shared" ref="O978:O985" si="515">L978*0.47*0.75</f>
        <v>1.0127926993909055E-2</v>
      </c>
      <c r="P978"/>
      <c r="Q978">
        <f t="shared" ref="Q978:Q979" si="516">O978*0.52</f>
        <v>5.2665220368327088E-3</v>
      </c>
      <c r="R978"/>
      <c r="S978"/>
      <c r="T978">
        <f t="shared" ref="T978:T985" si="517">(L978*0.47*0.75)*(1+0.2)*0.52*3.67</f>
        <v>2.3193763050211251E-2</v>
      </c>
    </row>
    <row r="979" spans="1:20" hidden="1" x14ac:dyDescent="0.3">
      <c r="A979" s="26">
        <v>3002</v>
      </c>
      <c r="B979">
        <v>16</v>
      </c>
      <c r="C979" t="s">
        <v>211</v>
      </c>
      <c r="D979">
        <v>13</v>
      </c>
      <c r="E979" t="s">
        <v>212</v>
      </c>
      <c r="F979">
        <v>1</v>
      </c>
      <c r="G979">
        <v>23</v>
      </c>
      <c r="H979">
        <f t="shared" si="485"/>
        <v>0.23</v>
      </c>
      <c r="I979">
        <v>13.3</v>
      </c>
      <c r="J979">
        <v>9</v>
      </c>
      <c r="K979">
        <f t="shared" si="486"/>
        <v>4.154766E-2</v>
      </c>
      <c r="L979">
        <f t="shared" si="514"/>
        <v>0.28138496320195316</v>
      </c>
      <c r="O979">
        <f t="shared" si="515"/>
        <v>9.9188199528688487E-2</v>
      </c>
      <c r="Q979">
        <f t="shared" si="516"/>
        <v>5.1577863754918012E-2</v>
      </c>
      <c r="T979">
        <f t="shared" si="517"/>
        <v>0.22714891197665893</v>
      </c>
    </row>
    <row r="980" spans="1:20" hidden="1" x14ac:dyDescent="0.3">
      <c r="A980" s="26">
        <v>3002</v>
      </c>
      <c r="B980">
        <v>16</v>
      </c>
      <c r="C980" t="s">
        <v>211</v>
      </c>
      <c r="D980">
        <v>14</v>
      </c>
      <c r="E980" t="s">
        <v>217</v>
      </c>
      <c r="F980">
        <v>1</v>
      </c>
      <c r="G980">
        <v>23</v>
      </c>
      <c r="H980">
        <f t="shared" si="485"/>
        <v>0.23</v>
      </c>
      <c r="I980">
        <v>13.4</v>
      </c>
      <c r="J980">
        <v>9.1</v>
      </c>
      <c r="K980">
        <f t="shared" si="486"/>
        <v>4.154766E-2</v>
      </c>
      <c r="L980">
        <f>0.000059*(G980^1.965295*I980^0.892133+0.000019*G980^2)</f>
        <v>0.2835157647280146</v>
      </c>
      <c r="O980">
        <f t="shared" si="515"/>
        <v>9.9939307066625127E-2</v>
      </c>
      <c r="Q980">
        <f>O980*0.52</f>
        <v>5.1968439674645067E-2</v>
      </c>
      <c r="T980">
        <f t="shared" si="517"/>
        <v>0.22886900832713689</v>
      </c>
    </row>
    <row r="981" spans="1:20" hidden="1" x14ac:dyDescent="0.3">
      <c r="A981" s="26">
        <v>3002</v>
      </c>
      <c r="B981">
        <v>16</v>
      </c>
      <c r="C981" t="s">
        <v>211</v>
      </c>
      <c r="D981">
        <v>15</v>
      </c>
      <c r="E981" t="s">
        <v>212</v>
      </c>
      <c r="F981">
        <v>3</v>
      </c>
      <c r="G981">
        <v>17</v>
      </c>
      <c r="H981">
        <f t="shared" si="485"/>
        <v>0.17</v>
      </c>
      <c r="I981">
        <v>8.5</v>
      </c>
      <c r="J981">
        <v>5.2</v>
      </c>
      <c r="K981">
        <f t="shared" si="486"/>
        <v>2.2698060000000003E-2</v>
      </c>
      <c r="L981">
        <f t="shared" ref="L981:L985" si="518">0.000062*(G981^1.947206*I981^0.894551+0.000039*G981^2)</f>
        <v>0.104651327396569</v>
      </c>
      <c r="O981">
        <f t="shared" si="515"/>
        <v>3.6889592907290568E-2</v>
      </c>
      <c r="Q981">
        <f t="shared" ref="Q981:Q985" si="519">O981*0.52</f>
        <v>1.9182588311791097E-2</v>
      </c>
      <c r="T981">
        <f t="shared" si="517"/>
        <v>8.4480118925127981E-2</v>
      </c>
    </row>
    <row r="982" spans="1:20" hidden="1" x14ac:dyDescent="0.3">
      <c r="A982" s="26">
        <v>3002</v>
      </c>
      <c r="B982">
        <v>16</v>
      </c>
      <c r="C982" t="s">
        <v>211</v>
      </c>
      <c r="D982">
        <v>16</v>
      </c>
      <c r="E982" t="s">
        <v>212</v>
      </c>
      <c r="F982">
        <v>1</v>
      </c>
      <c r="G982">
        <v>29</v>
      </c>
      <c r="H982">
        <f t="shared" si="485"/>
        <v>0.28999999999999998</v>
      </c>
      <c r="I982">
        <v>13.4</v>
      </c>
      <c r="J982">
        <v>8.1999999999999993</v>
      </c>
      <c r="K982">
        <f t="shared" si="486"/>
        <v>6.6052139999999995E-2</v>
      </c>
      <c r="L982">
        <f t="shared" si="518"/>
        <v>0.44487351882593795</v>
      </c>
      <c r="O982">
        <f t="shared" si="515"/>
        <v>0.15681791538614312</v>
      </c>
      <c r="Q982">
        <f t="shared" si="519"/>
        <v>8.1545316000794427E-2</v>
      </c>
      <c r="T982">
        <f t="shared" si="517"/>
        <v>0.35912557166749859</v>
      </c>
    </row>
    <row r="983" spans="1:20" hidden="1" x14ac:dyDescent="0.3">
      <c r="A983" s="26">
        <v>3002</v>
      </c>
      <c r="B983">
        <v>16</v>
      </c>
      <c r="C983" t="s">
        <v>211</v>
      </c>
      <c r="D983">
        <v>17</v>
      </c>
      <c r="E983" t="s">
        <v>212</v>
      </c>
      <c r="F983">
        <v>1</v>
      </c>
      <c r="G983">
        <v>19.5</v>
      </c>
      <c r="H983">
        <f t="shared" si="485"/>
        <v>0.19500000000000001</v>
      </c>
      <c r="I983">
        <v>12.1</v>
      </c>
      <c r="J983">
        <v>10</v>
      </c>
      <c r="K983">
        <f t="shared" si="486"/>
        <v>2.9864835000000003E-2</v>
      </c>
      <c r="L983">
        <f t="shared" si="518"/>
        <v>0.18748377547728484</v>
      </c>
      <c r="O983">
        <f t="shared" si="515"/>
        <v>6.6088030855742899E-2</v>
      </c>
      <c r="Q983">
        <f t="shared" si="519"/>
        <v>3.4365776044986307E-2</v>
      </c>
      <c r="T983">
        <f t="shared" si="517"/>
        <v>0.15134687770211969</v>
      </c>
    </row>
    <row r="984" spans="1:20" hidden="1" x14ac:dyDescent="0.3">
      <c r="A984" s="26">
        <v>3002</v>
      </c>
      <c r="B984">
        <v>16</v>
      </c>
      <c r="C984" t="s">
        <v>211</v>
      </c>
      <c r="D984">
        <v>18</v>
      </c>
      <c r="E984" t="s">
        <v>212</v>
      </c>
      <c r="F984">
        <v>3</v>
      </c>
      <c r="G984">
        <v>12.5</v>
      </c>
      <c r="H984">
        <f t="shared" si="485"/>
        <v>0.125</v>
      </c>
      <c r="I984">
        <v>10.9</v>
      </c>
      <c r="J984">
        <v>2.2000000000000002</v>
      </c>
      <c r="K984">
        <f t="shared" si="486"/>
        <v>1.2271875E-2</v>
      </c>
      <c r="L984">
        <f t="shared" si="518"/>
        <v>7.1834759749851707E-2</v>
      </c>
      <c r="O984">
        <f t="shared" si="515"/>
        <v>2.5321752811822727E-2</v>
      </c>
      <c r="Q984">
        <f t="shared" si="519"/>
        <v>1.3167311462147818E-2</v>
      </c>
      <c r="T984">
        <f t="shared" si="517"/>
        <v>5.7988839679298985E-2</v>
      </c>
    </row>
    <row r="985" spans="1:20" hidden="1" x14ac:dyDescent="0.3">
      <c r="A985" s="26">
        <v>3002</v>
      </c>
      <c r="B985">
        <v>16</v>
      </c>
      <c r="C985" t="s">
        <v>211</v>
      </c>
      <c r="D985">
        <v>19</v>
      </c>
      <c r="E985" t="s">
        <v>212</v>
      </c>
      <c r="F985">
        <v>1</v>
      </c>
      <c r="G985">
        <v>32</v>
      </c>
      <c r="H985">
        <f t="shared" si="485"/>
        <v>0.32</v>
      </c>
      <c r="I985">
        <v>16.8</v>
      </c>
      <c r="J985">
        <v>8.4</v>
      </c>
      <c r="K985">
        <f t="shared" si="486"/>
        <v>8.0424960000000004E-2</v>
      </c>
      <c r="L985">
        <f t="shared" si="518"/>
        <v>0.65967804673611019</v>
      </c>
      <c r="O985">
        <f t="shared" si="515"/>
        <v>0.23253651147447885</v>
      </c>
      <c r="Q985">
        <f t="shared" si="519"/>
        <v>0.12091898596672901</v>
      </c>
      <c r="T985">
        <f t="shared" si="517"/>
        <v>0.53252721419747451</v>
      </c>
    </row>
    <row r="986" spans="1:20" s="13" customFormat="1" hidden="1" x14ac:dyDescent="0.3">
      <c r="A986" s="26">
        <v>3002</v>
      </c>
      <c r="B986" s="13">
        <v>16</v>
      </c>
      <c r="C986" s="13" t="s">
        <v>211</v>
      </c>
      <c r="D986" s="13">
        <v>20</v>
      </c>
      <c r="E986" s="13" t="s">
        <v>234</v>
      </c>
      <c r="F986" s="13">
        <v>7</v>
      </c>
      <c r="G986" s="13">
        <v>19.8</v>
      </c>
      <c r="H986">
        <f t="shared" si="485"/>
        <v>0.19800000000000001</v>
      </c>
      <c r="I986" s="13">
        <v>10</v>
      </c>
      <c r="J986" s="13">
        <v>0</v>
      </c>
      <c r="K986">
        <f t="shared" si="486"/>
        <v>3.0790821600000001E-2</v>
      </c>
      <c r="L986">
        <f t="shared" ref="L986:L987" si="520">0.000081*(G986^1.922704*I986^0.783213+0.000032*G986^2)</f>
        <v>0.15303975104355858</v>
      </c>
      <c r="M986"/>
      <c r="N986"/>
      <c r="O986">
        <f>L986*0.61*1.07</f>
        <v>9.9889045506130689E-2</v>
      </c>
      <c r="P986"/>
      <c r="Q986">
        <f t="shared" ref="Q986:Q987" si="521">O986*0.531</f>
        <v>5.3041083163755401E-2</v>
      </c>
      <c r="R986"/>
      <c r="S986"/>
      <c r="T986">
        <f>(L986*0.61*1.07)*(1+0.2)*0.531*3.67</f>
        <v>0.23359293025317876</v>
      </c>
    </row>
    <row r="987" spans="1:20" s="13" customFormat="1" hidden="1" x14ac:dyDescent="0.3">
      <c r="A987" s="26">
        <v>3002</v>
      </c>
      <c r="B987" s="13">
        <v>16</v>
      </c>
      <c r="C987" s="13" t="s">
        <v>211</v>
      </c>
      <c r="D987" s="13">
        <v>21</v>
      </c>
      <c r="E987" s="13" t="s">
        <v>234</v>
      </c>
      <c r="F987" s="13">
        <v>7</v>
      </c>
      <c r="G987" s="13">
        <v>21.5</v>
      </c>
      <c r="H987">
        <f t="shared" si="485"/>
        <v>0.215</v>
      </c>
      <c r="I987" s="13">
        <v>10</v>
      </c>
      <c r="J987" s="13">
        <v>0</v>
      </c>
      <c r="K987">
        <f t="shared" si="486"/>
        <v>3.6305114999999999E-2</v>
      </c>
      <c r="L987">
        <f t="shared" si="520"/>
        <v>0.17930222448813049</v>
      </c>
      <c r="M987"/>
      <c r="N987"/>
      <c r="O987">
        <f>L987*0.61*1.07</f>
        <v>0.11703056192340278</v>
      </c>
      <c r="P987"/>
      <c r="Q987">
        <f t="shared" si="521"/>
        <v>6.2143228381326875E-2</v>
      </c>
      <c r="R987"/>
      <c r="S987"/>
      <c r="T987">
        <f>(L987*0.61*1.07)*(1+0.2)*0.531*3.67</f>
        <v>0.27367877779136351</v>
      </c>
    </row>
    <row r="988" spans="1:20" hidden="1" x14ac:dyDescent="0.3">
      <c r="A988" s="26">
        <v>3002</v>
      </c>
      <c r="B988">
        <v>16</v>
      </c>
      <c r="C988" t="s">
        <v>211</v>
      </c>
      <c r="D988">
        <v>22</v>
      </c>
      <c r="E988" t="s">
        <v>212</v>
      </c>
      <c r="F988">
        <v>1</v>
      </c>
      <c r="G988">
        <v>20.8</v>
      </c>
      <c r="H988">
        <f t="shared" si="485"/>
        <v>0.20800000000000002</v>
      </c>
      <c r="I988">
        <v>12.7</v>
      </c>
      <c r="J988">
        <v>8</v>
      </c>
      <c r="K988">
        <f t="shared" si="486"/>
        <v>3.3979545600000008E-2</v>
      </c>
      <c r="L988">
        <f>0.000062*(G988^1.947206*I988^0.894551+0.000039*G988^2)</f>
        <v>0.22199505097918654</v>
      </c>
      <c r="O988">
        <f>L988*0.47*0.75</f>
        <v>7.8253255470163249E-2</v>
      </c>
      <c r="Q988">
        <f>O988*0.52</f>
        <v>4.0691692844484893E-2</v>
      </c>
      <c r="T988">
        <f>(L988*0.47*0.75)*(1+0.2)*0.52*3.67</f>
        <v>0.17920621528711145</v>
      </c>
    </row>
    <row r="989" spans="1:20" hidden="1" x14ac:dyDescent="0.3">
      <c r="A989" s="26">
        <v>3002</v>
      </c>
      <c r="B989">
        <v>16</v>
      </c>
      <c r="C989" t="s">
        <v>211</v>
      </c>
      <c r="D989">
        <v>23</v>
      </c>
      <c r="E989" t="s">
        <v>214</v>
      </c>
      <c r="F989">
        <v>3</v>
      </c>
      <c r="G989">
        <v>11.5</v>
      </c>
      <c r="H989">
        <f t="shared" si="485"/>
        <v>0.115</v>
      </c>
      <c r="I989">
        <v>5.0999999999999996</v>
      </c>
      <c r="J989">
        <v>1.3</v>
      </c>
      <c r="K989">
        <f t="shared" si="486"/>
        <v>1.0386915E-2</v>
      </c>
      <c r="L989">
        <f t="shared" ref="L989:L990" si="522">0.000081*(G989^1.864042*I989^0.850892+0.000027*G989^2)</f>
        <v>3.0742574263392781E-2</v>
      </c>
      <c r="O989">
        <f t="shared" ref="O989:O990" si="523">L989*0.47*0.75</f>
        <v>1.0836757427845954E-2</v>
      </c>
      <c r="Q989">
        <f t="shared" ref="Q989:Q990" si="524">O989*0.521</f>
        <v>5.6459506199077417E-3</v>
      </c>
      <c r="T989">
        <f t="shared" ref="T989:T990" si="525">(L989*0.47*0.75)*(1+0.2)*0.521*3.67</f>
        <v>2.4864766530073693E-2</v>
      </c>
    </row>
    <row r="990" spans="1:20" s="13" customFormat="1" hidden="1" x14ac:dyDescent="0.3">
      <c r="A990" s="26">
        <v>3002</v>
      </c>
      <c r="B990" s="13">
        <v>16</v>
      </c>
      <c r="C990" s="13" t="s">
        <v>211</v>
      </c>
      <c r="D990" s="13">
        <v>24</v>
      </c>
      <c r="E990" s="13" t="s">
        <v>214</v>
      </c>
      <c r="F990" s="13">
        <v>7</v>
      </c>
      <c r="G990" s="13">
        <v>16</v>
      </c>
      <c r="H990">
        <f t="shared" si="485"/>
        <v>0.16</v>
      </c>
      <c r="I990" s="13">
        <v>5.6</v>
      </c>
      <c r="J990" s="13">
        <v>0</v>
      </c>
      <c r="K990">
        <f t="shared" si="486"/>
        <v>2.0106240000000001E-2</v>
      </c>
      <c r="L990">
        <f t="shared" si="522"/>
        <v>6.1609316812237885E-2</v>
      </c>
      <c r="M990"/>
      <c r="N990"/>
      <c r="O990">
        <f t="shared" si="523"/>
        <v>2.1717284176313852E-2</v>
      </c>
      <c r="P990"/>
      <c r="Q990">
        <f t="shared" si="524"/>
        <v>1.1314705055859518E-2</v>
      </c>
      <c r="R990"/>
      <c r="S990"/>
      <c r="T990">
        <f t="shared" si="525"/>
        <v>4.9829961066005311E-2</v>
      </c>
    </row>
    <row r="991" spans="1:20" hidden="1" x14ac:dyDescent="0.3">
      <c r="A991" s="26">
        <v>3002</v>
      </c>
      <c r="B991">
        <v>16</v>
      </c>
      <c r="C991" t="s">
        <v>211</v>
      </c>
      <c r="D991">
        <v>25</v>
      </c>
      <c r="E991" t="s">
        <v>212</v>
      </c>
      <c r="F991">
        <v>1</v>
      </c>
      <c r="G991">
        <v>25</v>
      </c>
      <c r="H991">
        <f t="shared" si="485"/>
        <v>0.25</v>
      </c>
      <c r="I991">
        <v>14.8</v>
      </c>
      <c r="J991">
        <v>6</v>
      </c>
      <c r="K991">
        <f t="shared" si="486"/>
        <v>4.9087499999999999E-2</v>
      </c>
      <c r="L991">
        <f>0.000062*(G991^1.947206*I991^0.894551+0.000039*G991^2)</f>
        <v>0.36419120358632612</v>
      </c>
      <c r="O991">
        <f>L991*0.47*0.75</f>
        <v>0.12837739926417996</v>
      </c>
      <c r="Q991">
        <f>O991*0.52</f>
        <v>6.6756247617373587E-2</v>
      </c>
      <c r="T991">
        <f>(L991*0.47*0.75)*(1+0.2)*0.52*3.67</f>
        <v>0.29399451450691327</v>
      </c>
    </row>
    <row r="992" spans="1:20" s="13" customFormat="1" hidden="1" x14ac:dyDescent="0.3">
      <c r="A992" s="26">
        <v>3002</v>
      </c>
      <c r="B992" s="13">
        <v>16</v>
      </c>
      <c r="C992" s="13" t="s">
        <v>211</v>
      </c>
      <c r="D992" s="13">
        <v>26</v>
      </c>
      <c r="E992" s="13" t="s">
        <v>214</v>
      </c>
      <c r="F992" s="13">
        <v>7</v>
      </c>
      <c r="G992" s="13">
        <v>9.8000000000000007</v>
      </c>
      <c r="H992">
        <f t="shared" si="485"/>
        <v>9.8000000000000004E-2</v>
      </c>
      <c r="I992" s="13">
        <v>5</v>
      </c>
      <c r="J992" s="13">
        <v>0</v>
      </c>
      <c r="K992">
        <f t="shared" si="486"/>
        <v>7.5429816000000009E-3</v>
      </c>
      <c r="L992">
        <f>0.000081*(G992^1.864042*I992^0.850892+0.000027*G992^2)</f>
        <v>2.243489836139901E-2</v>
      </c>
      <c r="M992"/>
      <c r="N992"/>
      <c r="O992">
        <f>L992*0.47*0.75</f>
        <v>7.9083016723931511E-3</v>
      </c>
      <c r="P992"/>
      <c r="Q992">
        <f>O992*0.521</f>
        <v>4.1202251713168322E-3</v>
      </c>
      <c r="R992"/>
      <c r="S992"/>
      <c r="T992">
        <f>(L992*0.47*0.75)*(1+0.2)*0.521*3.67</f>
        <v>1.8145471654479325E-2</v>
      </c>
    </row>
    <row r="993" spans="1:20" hidden="1" x14ac:dyDescent="0.3">
      <c r="A993" s="26">
        <v>3002</v>
      </c>
      <c r="B993">
        <v>16</v>
      </c>
      <c r="C993" t="s">
        <v>211</v>
      </c>
      <c r="D993">
        <v>27</v>
      </c>
      <c r="E993" t="s">
        <v>212</v>
      </c>
      <c r="F993">
        <v>3</v>
      </c>
      <c r="G993">
        <v>11</v>
      </c>
      <c r="H993">
        <f t="shared" si="485"/>
        <v>0.11</v>
      </c>
      <c r="I993">
        <v>10.7</v>
      </c>
      <c r="J993">
        <v>8.8000000000000007</v>
      </c>
      <c r="K993">
        <f t="shared" si="486"/>
        <v>9.503339999999999E-3</v>
      </c>
      <c r="L993">
        <f t="shared" ref="L993:L994" si="526">0.000062*(G993^1.947206*I993^0.894551+0.000039*G993^2)</f>
        <v>5.5085382422224223E-2</v>
      </c>
      <c r="O993">
        <f>L993*0.47*0.75</f>
        <v>1.9417597303834036E-2</v>
      </c>
      <c r="Q993">
        <f t="shared" ref="Q993:Q994" si="527">O993*0.52</f>
        <v>1.0097150597993699E-2</v>
      </c>
      <c r="T993">
        <f>(L993*0.47*0.75)*(1+0.2)*0.52*3.67</f>
        <v>4.4467851233564247E-2</v>
      </c>
    </row>
    <row r="994" spans="1:20" hidden="1" x14ac:dyDescent="0.3">
      <c r="A994" s="26">
        <v>3002</v>
      </c>
      <c r="B994">
        <v>16</v>
      </c>
      <c r="C994" t="s">
        <v>211</v>
      </c>
      <c r="D994">
        <v>28</v>
      </c>
      <c r="E994" t="s">
        <v>212</v>
      </c>
      <c r="F994">
        <v>1</v>
      </c>
      <c r="G994">
        <v>21.5</v>
      </c>
      <c r="H994">
        <f t="shared" si="485"/>
        <v>0.215</v>
      </c>
      <c r="I994">
        <v>15</v>
      </c>
      <c r="J994">
        <v>9.6</v>
      </c>
      <c r="K994">
        <f t="shared" si="486"/>
        <v>3.6305114999999999E-2</v>
      </c>
      <c r="L994">
        <f t="shared" si="526"/>
        <v>0.27478892917381242</v>
      </c>
      <c r="O994">
        <f>L994*0.47*0.75</f>
        <v>9.6863097533768872E-2</v>
      </c>
      <c r="Q994">
        <f t="shared" si="527"/>
        <v>5.0368810717559817E-2</v>
      </c>
      <c r="T994">
        <f>(L994*0.47*0.75)*(1+0.2)*0.52*3.67</f>
        <v>0.2218242424001334</v>
      </c>
    </row>
    <row r="995" spans="1:20" hidden="1" x14ac:dyDescent="0.3">
      <c r="A995" s="26">
        <v>3002</v>
      </c>
      <c r="B995">
        <v>16</v>
      </c>
      <c r="C995" t="s">
        <v>211</v>
      </c>
      <c r="D995">
        <v>29</v>
      </c>
      <c r="E995" t="s">
        <v>216</v>
      </c>
      <c r="F995">
        <v>4</v>
      </c>
      <c r="G995">
        <v>13.5</v>
      </c>
      <c r="H995">
        <f t="shared" si="485"/>
        <v>0.13500000000000001</v>
      </c>
      <c r="I995">
        <v>9.8000000000000007</v>
      </c>
      <c r="J995">
        <v>3</v>
      </c>
      <c r="K995">
        <f t="shared" si="486"/>
        <v>1.4313915000000002E-2</v>
      </c>
      <c r="L995">
        <f>0.000086*(G995^1.882935*I995^0.813269+0.000016*G995^2)</f>
        <v>7.395684529456957E-2</v>
      </c>
      <c r="O995">
        <f>L995*0.45*0.75</f>
        <v>2.4960435286917233E-2</v>
      </c>
      <c r="Q995">
        <f>O995*0.52</f>
        <v>1.2979426349196962E-2</v>
      </c>
      <c r="T995">
        <f>(L995*0.45*0.75)*(1+0.2)*0.52*3.67</f>
        <v>5.7161393641863414E-2</v>
      </c>
    </row>
    <row r="996" spans="1:20" hidden="1" x14ac:dyDescent="0.3">
      <c r="A996" s="26">
        <v>3002</v>
      </c>
      <c r="B996">
        <v>16</v>
      </c>
      <c r="C996" t="s">
        <v>211</v>
      </c>
      <c r="D996">
        <v>30</v>
      </c>
      <c r="E996" t="s">
        <v>212</v>
      </c>
      <c r="F996">
        <v>4</v>
      </c>
      <c r="G996">
        <v>12.8</v>
      </c>
      <c r="H996">
        <f t="shared" si="485"/>
        <v>0.128</v>
      </c>
      <c r="I996">
        <v>9.8000000000000007</v>
      </c>
      <c r="J996">
        <v>6</v>
      </c>
      <c r="K996">
        <f t="shared" si="486"/>
        <v>1.2867993599999999E-2</v>
      </c>
      <c r="L996">
        <f t="shared" ref="L996:L997" si="528">0.000062*(G996^1.947206*I996^0.894551+0.000039*G996^2)</f>
        <v>6.8400988540486304E-2</v>
      </c>
      <c r="O996">
        <f>L996*0.47*0.75</f>
        <v>2.4111348460521417E-2</v>
      </c>
      <c r="Q996">
        <f t="shared" ref="Q996:Q997" si="529">O996*0.52</f>
        <v>1.2537901199471138E-2</v>
      </c>
      <c r="T996">
        <f>(L996*0.47*0.75)*(1+0.2)*0.52*3.67</f>
        <v>5.5216916882470879E-2</v>
      </c>
    </row>
    <row r="997" spans="1:20" hidden="1" x14ac:dyDescent="0.3">
      <c r="A997" s="26">
        <v>3002</v>
      </c>
      <c r="B997">
        <v>16</v>
      </c>
      <c r="C997" t="s">
        <v>211</v>
      </c>
      <c r="D997">
        <v>31</v>
      </c>
      <c r="E997" t="s">
        <v>212</v>
      </c>
      <c r="F997">
        <v>1</v>
      </c>
      <c r="G997">
        <v>29.5</v>
      </c>
      <c r="H997">
        <f t="shared" si="485"/>
        <v>0.29499999999999998</v>
      </c>
      <c r="I997">
        <v>15.6</v>
      </c>
      <c r="J997">
        <v>8.3000000000000007</v>
      </c>
      <c r="K997">
        <f t="shared" si="486"/>
        <v>6.8349434999999986E-2</v>
      </c>
      <c r="L997">
        <f t="shared" si="528"/>
        <v>0.52692702701017613</v>
      </c>
      <c r="O997">
        <f>L997*0.47*0.75</f>
        <v>0.18574177702108707</v>
      </c>
      <c r="Q997">
        <f t="shared" si="529"/>
        <v>9.6585724050965285E-2</v>
      </c>
      <c r="T997">
        <f>(L997*0.47*0.75)*(1+0.2)*0.52*3.67</f>
        <v>0.42536352872045108</v>
      </c>
    </row>
    <row r="998" spans="1:20" s="13" customFormat="1" hidden="1" x14ac:dyDescent="0.3">
      <c r="A998" s="26">
        <v>3002</v>
      </c>
      <c r="B998" s="13">
        <v>16</v>
      </c>
      <c r="C998" s="13" t="s">
        <v>211</v>
      </c>
      <c r="D998" s="13">
        <v>33</v>
      </c>
      <c r="E998" s="13" t="s">
        <v>222</v>
      </c>
      <c r="F998" s="13">
        <v>7</v>
      </c>
      <c r="G998" s="13">
        <v>18.5</v>
      </c>
      <c r="H998">
        <f t="shared" si="485"/>
        <v>0.185</v>
      </c>
      <c r="I998" s="13">
        <v>8</v>
      </c>
      <c r="J998" s="13">
        <v>0</v>
      </c>
      <c r="K998">
        <f t="shared" si="486"/>
        <v>2.6880314999999998E-2</v>
      </c>
      <c r="L998">
        <f t="shared" ref="L998:L999" si="530">0.000081*(G998^1.922704*I998^0.783213+0.000032*G998^2)</f>
        <v>0.11277073321388985</v>
      </c>
      <c r="M998"/>
      <c r="N998"/>
      <c r="O998">
        <f>L998*0.61*1.07</f>
        <v>7.3605457568705901E-2</v>
      </c>
      <c r="P998"/>
      <c r="Q998">
        <f t="shared" ref="Q998:Q999" si="531">O998*0.531</f>
        <v>3.9084497968982834E-2</v>
      </c>
      <c r="R998"/>
      <c r="S998"/>
      <c r="T998">
        <f>(L998*0.61*1.07)*(1+0.2)*0.531*3.67</f>
        <v>0.1721281290554004</v>
      </c>
    </row>
    <row r="999" spans="1:20" s="13" customFormat="1" hidden="1" x14ac:dyDescent="0.3">
      <c r="A999" s="26">
        <v>3002</v>
      </c>
      <c r="B999" s="13">
        <v>16</v>
      </c>
      <c r="C999" s="13" t="s">
        <v>211</v>
      </c>
      <c r="D999" s="13">
        <v>34</v>
      </c>
      <c r="E999" s="13" t="s">
        <v>222</v>
      </c>
      <c r="F999" s="13">
        <v>7</v>
      </c>
      <c r="G999" s="13">
        <v>20</v>
      </c>
      <c r="H999">
        <f t="shared" si="485"/>
        <v>0.2</v>
      </c>
      <c r="I999" s="13">
        <v>9</v>
      </c>
      <c r="J999" s="13">
        <v>0</v>
      </c>
      <c r="K999">
        <f t="shared" si="486"/>
        <v>3.1416000000000006E-2</v>
      </c>
      <c r="L999">
        <f t="shared" si="530"/>
        <v>0.14366761043322748</v>
      </c>
      <c r="M999"/>
      <c r="N999"/>
      <c r="O999">
        <f>L999*0.61*1.07</f>
        <v>9.3771849329767579E-2</v>
      </c>
      <c r="P999"/>
      <c r="Q999">
        <f t="shared" si="531"/>
        <v>4.9792851994106588E-2</v>
      </c>
      <c r="R999"/>
      <c r="S999"/>
      <c r="T999">
        <f>(L999*0.61*1.07)*(1+0.2)*0.531*3.67</f>
        <v>0.2192877201820454</v>
      </c>
    </row>
    <row r="1000" spans="1:20" hidden="1" x14ac:dyDescent="0.3">
      <c r="A1000" s="26">
        <v>3002</v>
      </c>
      <c r="B1000">
        <v>16</v>
      </c>
      <c r="C1000" t="s">
        <v>211</v>
      </c>
      <c r="D1000">
        <v>36</v>
      </c>
      <c r="E1000" t="s">
        <v>212</v>
      </c>
      <c r="F1000">
        <v>5</v>
      </c>
      <c r="G1000">
        <v>16</v>
      </c>
      <c r="H1000">
        <f t="shared" ref="H1000:H1057" si="532">G1000/100</f>
        <v>0.16</v>
      </c>
      <c r="I1000">
        <v>9</v>
      </c>
      <c r="J1000">
        <v>5</v>
      </c>
      <c r="K1000">
        <f t="shared" ref="K1000:K1057" si="533">0.7854*H1000^2</f>
        <v>2.0106240000000001E-2</v>
      </c>
      <c r="L1000">
        <f>0.000062*(G1000^1.947206*I1000^0.894551+0.000039*G1000^2)</f>
        <v>9.7877458107325468E-2</v>
      </c>
      <c r="O1000">
        <f>L1000*0.47*0.75</f>
        <v>3.4501803982832223E-2</v>
      </c>
      <c r="Q1000">
        <f>O1000*0.52</f>
        <v>1.7940938071072755E-2</v>
      </c>
      <c r="T1000">
        <f>(L1000*0.47*0.75)*(1+0.2)*0.52*3.67</f>
        <v>7.9011891265004422E-2</v>
      </c>
    </row>
    <row r="1001" spans="1:20" hidden="1" x14ac:dyDescent="0.3">
      <c r="A1001" s="26">
        <v>3002</v>
      </c>
      <c r="B1001">
        <v>16</v>
      </c>
      <c r="C1001" t="s">
        <v>211</v>
      </c>
      <c r="D1001">
        <v>37</v>
      </c>
      <c r="E1001" t="s">
        <v>214</v>
      </c>
      <c r="F1001">
        <v>3</v>
      </c>
      <c r="G1001">
        <v>19.5</v>
      </c>
      <c r="H1001">
        <f t="shared" si="532"/>
        <v>0.19500000000000001</v>
      </c>
      <c r="I1001">
        <v>5</v>
      </c>
      <c r="J1001">
        <v>1.8</v>
      </c>
      <c r="K1001">
        <f t="shared" si="533"/>
        <v>2.9864835000000003E-2</v>
      </c>
      <c r="L1001">
        <f>0.000081*(G1001^1.864042*I1001^0.850892+0.000027*G1001^2)</f>
        <v>8.08939729562171E-2</v>
      </c>
      <c r="O1001">
        <f>L1001*0.47*0.75</f>
        <v>2.8515125467066527E-2</v>
      </c>
      <c r="Q1001">
        <f>O1001*0.521</f>
        <v>1.4856380368341662E-2</v>
      </c>
      <c r="T1001">
        <f>(L1001*0.47*0.75)*(1+0.2)*0.521*3.67</f>
        <v>6.5427499142176673E-2</v>
      </c>
    </row>
    <row r="1002" spans="1:20" hidden="1" x14ac:dyDescent="0.3">
      <c r="A1002" s="26">
        <v>3002</v>
      </c>
      <c r="B1002">
        <v>16</v>
      </c>
      <c r="C1002" t="s">
        <v>211</v>
      </c>
      <c r="D1002">
        <v>38</v>
      </c>
      <c r="E1002" t="s">
        <v>212</v>
      </c>
      <c r="F1002">
        <v>1</v>
      </c>
      <c r="G1002">
        <v>17.5</v>
      </c>
      <c r="H1002">
        <f t="shared" si="532"/>
        <v>0.17499999999999999</v>
      </c>
      <c r="I1002">
        <v>12.1</v>
      </c>
      <c r="J1002">
        <v>8.1</v>
      </c>
      <c r="K1002">
        <f t="shared" si="533"/>
        <v>2.4052874999999998E-2</v>
      </c>
      <c r="L1002">
        <f>0.000062*(G1002^1.947206*I1002^0.894551+0.000039*G1002^2)</f>
        <v>0.15186290022917653</v>
      </c>
      <c r="O1002">
        <f t="shared" ref="O1002:O1008" si="534">L1002*0.47*0.75</f>
        <v>5.3531672330784721E-2</v>
      </c>
      <c r="Q1002">
        <f>O1002*0.52</f>
        <v>2.7836469612008054E-2</v>
      </c>
      <c r="T1002">
        <f t="shared" ref="T1002:T1008" si="535">(L1002*0.47*0.75)*(1+0.2)*0.52*3.67</f>
        <v>0.12259181217128347</v>
      </c>
    </row>
    <row r="1003" spans="1:20" hidden="1" x14ac:dyDescent="0.3">
      <c r="A1003" s="26">
        <v>3002</v>
      </c>
      <c r="B1003">
        <v>16</v>
      </c>
      <c r="C1003" t="s">
        <v>211</v>
      </c>
      <c r="D1003">
        <v>40</v>
      </c>
      <c r="E1003" t="s">
        <v>212</v>
      </c>
      <c r="F1003">
        <v>1</v>
      </c>
      <c r="G1003">
        <v>17.5</v>
      </c>
      <c r="H1003">
        <f t="shared" si="532"/>
        <v>0.17499999999999999</v>
      </c>
      <c r="I1003">
        <v>12.4</v>
      </c>
      <c r="J1003">
        <v>8</v>
      </c>
      <c r="K1003">
        <f t="shared" si="533"/>
        <v>2.4052874999999998E-2</v>
      </c>
      <c r="L1003">
        <f t="shared" ref="L1003:L1008" si="536">0.000062*(G1003^1.947206*I1003^0.894551+0.000039*G1003^2)</f>
        <v>0.15522668034587361</v>
      </c>
      <c r="O1003">
        <f t="shared" si="534"/>
        <v>5.4717404821920446E-2</v>
      </c>
      <c r="Q1003">
        <f t="shared" ref="Q1003:Q1008" si="537">O1003*0.52</f>
        <v>2.8453050507398634E-2</v>
      </c>
      <c r="T1003">
        <f t="shared" si="535"/>
        <v>0.12530723443458358</v>
      </c>
    </row>
    <row r="1004" spans="1:20" hidden="1" x14ac:dyDescent="0.3">
      <c r="A1004" s="26">
        <v>3002</v>
      </c>
      <c r="B1004">
        <v>16</v>
      </c>
      <c r="C1004" t="s">
        <v>211</v>
      </c>
      <c r="D1004">
        <v>41</v>
      </c>
      <c r="E1004" t="s">
        <v>212</v>
      </c>
      <c r="F1004">
        <v>3</v>
      </c>
      <c r="G1004">
        <v>11.7</v>
      </c>
      <c r="H1004">
        <f t="shared" si="532"/>
        <v>0.11699999999999999</v>
      </c>
      <c r="I1004">
        <v>9.5</v>
      </c>
      <c r="J1004">
        <v>5.5</v>
      </c>
      <c r="K1004">
        <f t="shared" si="533"/>
        <v>1.0751340599999997E-2</v>
      </c>
      <c r="L1004">
        <f t="shared" si="536"/>
        <v>5.5846480865916391E-2</v>
      </c>
      <c r="O1004">
        <f t="shared" si="534"/>
        <v>1.9685884505235528E-2</v>
      </c>
      <c r="Q1004">
        <f t="shared" si="537"/>
        <v>1.0236659942722475E-2</v>
      </c>
      <c r="T1004">
        <f t="shared" si="535"/>
        <v>4.5082250387749774E-2</v>
      </c>
    </row>
    <row r="1005" spans="1:20" hidden="1" x14ac:dyDescent="0.3">
      <c r="A1005" s="26">
        <v>3002</v>
      </c>
      <c r="B1005">
        <v>16</v>
      </c>
      <c r="C1005" t="s">
        <v>211</v>
      </c>
      <c r="D1005">
        <v>42</v>
      </c>
      <c r="E1005" t="s">
        <v>212</v>
      </c>
      <c r="F1005">
        <v>3</v>
      </c>
      <c r="G1005">
        <v>16</v>
      </c>
      <c r="H1005">
        <f t="shared" si="532"/>
        <v>0.16</v>
      </c>
      <c r="I1005">
        <v>11.5</v>
      </c>
      <c r="J1005">
        <v>5.5</v>
      </c>
      <c r="K1005">
        <f t="shared" si="533"/>
        <v>2.0106240000000001E-2</v>
      </c>
      <c r="L1005">
        <f t="shared" si="536"/>
        <v>0.12187422416381413</v>
      </c>
      <c r="O1005">
        <f t="shared" si="534"/>
        <v>4.2960664017744482E-2</v>
      </c>
      <c r="Q1005">
        <f t="shared" si="537"/>
        <v>2.2339545289227131E-2</v>
      </c>
      <c r="T1005">
        <f t="shared" si="535"/>
        <v>9.8383357453756273E-2</v>
      </c>
    </row>
    <row r="1006" spans="1:20" hidden="1" x14ac:dyDescent="0.3">
      <c r="A1006" s="26">
        <v>3002</v>
      </c>
      <c r="B1006">
        <v>16</v>
      </c>
      <c r="C1006" t="s">
        <v>211</v>
      </c>
      <c r="D1006">
        <v>43</v>
      </c>
      <c r="E1006" t="s">
        <v>212</v>
      </c>
      <c r="F1006">
        <v>3</v>
      </c>
      <c r="G1006">
        <v>8.3000000000000007</v>
      </c>
      <c r="H1006">
        <f t="shared" si="532"/>
        <v>8.3000000000000004E-2</v>
      </c>
      <c r="I1006">
        <v>6</v>
      </c>
      <c r="J1006">
        <v>4.2</v>
      </c>
      <c r="K1006">
        <f t="shared" si="533"/>
        <v>5.4106206000000007E-3</v>
      </c>
      <c r="L1006">
        <f t="shared" si="536"/>
        <v>1.897255662465017E-2</v>
      </c>
      <c r="O1006">
        <f t="shared" si="534"/>
        <v>6.6878262101891846E-3</v>
      </c>
      <c r="Q1006">
        <f t="shared" si="537"/>
        <v>3.4776696292983761E-3</v>
      </c>
      <c r="T1006">
        <f t="shared" si="535"/>
        <v>1.5315657047430046E-2</v>
      </c>
    </row>
    <row r="1007" spans="1:20" hidden="1" x14ac:dyDescent="0.3">
      <c r="A1007" s="26">
        <v>3002</v>
      </c>
      <c r="B1007">
        <v>16</v>
      </c>
      <c r="C1007" t="s">
        <v>211</v>
      </c>
      <c r="D1007">
        <v>44</v>
      </c>
      <c r="E1007" t="s">
        <v>212</v>
      </c>
      <c r="F1007">
        <v>2</v>
      </c>
      <c r="G1007">
        <v>17</v>
      </c>
      <c r="H1007">
        <f t="shared" si="532"/>
        <v>0.17</v>
      </c>
      <c r="I1007">
        <v>12.5</v>
      </c>
      <c r="J1007">
        <v>6</v>
      </c>
      <c r="K1007">
        <f t="shared" si="533"/>
        <v>2.2698060000000003E-2</v>
      </c>
      <c r="L1007">
        <f t="shared" si="536"/>
        <v>0.1477655568602097</v>
      </c>
      <c r="O1007">
        <f t="shared" si="534"/>
        <v>5.2087358793223917E-2</v>
      </c>
      <c r="Q1007">
        <f t="shared" si="537"/>
        <v>2.7085426572476437E-2</v>
      </c>
      <c r="T1007">
        <f t="shared" si="535"/>
        <v>0.11928421862518622</v>
      </c>
    </row>
    <row r="1008" spans="1:20" hidden="1" x14ac:dyDescent="0.3">
      <c r="A1008" s="26">
        <v>3002</v>
      </c>
      <c r="B1008">
        <v>16</v>
      </c>
      <c r="C1008" t="s">
        <v>211</v>
      </c>
      <c r="D1008">
        <v>45</v>
      </c>
      <c r="E1008" t="s">
        <v>212</v>
      </c>
      <c r="F1008">
        <v>3</v>
      </c>
      <c r="G1008">
        <v>17.3</v>
      </c>
      <c r="H1008">
        <f t="shared" si="532"/>
        <v>0.17300000000000001</v>
      </c>
      <c r="I1008">
        <v>13</v>
      </c>
      <c r="J1008">
        <v>4.5</v>
      </c>
      <c r="K1008">
        <f t="shared" si="533"/>
        <v>2.3506236600000004E-2</v>
      </c>
      <c r="L1008">
        <f t="shared" si="536"/>
        <v>0.15834473020353704</v>
      </c>
      <c r="O1008">
        <f t="shared" si="534"/>
        <v>5.5816517396746805E-2</v>
      </c>
      <c r="Q1008">
        <f t="shared" si="537"/>
        <v>2.9024589046308339E-2</v>
      </c>
      <c r="T1008">
        <f t="shared" si="535"/>
        <v>0.12782429015994193</v>
      </c>
    </row>
    <row r="1009" spans="1:20" hidden="1" x14ac:dyDescent="0.3">
      <c r="A1009" s="26">
        <v>3002</v>
      </c>
      <c r="B1009">
        <v>16</v>
      </c>
      <c r="C1009" t="s">
        <v>211</v>
      </c>
      <c r="D1009">
        <v>46</v>
      </c>
      <c r="E1009" t="s">
        <v>216</v>
      </c>
      <c r="F1009">
        <v>3</v>
      </c>
      <c r="G1009">
        <v>14</v>
      </c>
      <c r="H1009">
        <f t="shared" si="532"/>
        <v>0.14000000000000001</v>
      </c>
      <c r="I1009">
        <v>6.5</v>
      </c>
      <c r="J1009">
        <v>2</v>
      </c>
      <c r="K1009">
        <f t="shared" si="533"/>
        <v>1.5393840000000002E-2</v>
      </c>
      <c r="L1009">
        <f>0.000086*(G1009^1.882935*I1009^0.813269+0.000016*G1009^2)</f>
        <v>5.6715575322958706E-2</v>
      </c>
      <c r="O1009">
        <f>L1009*0.45*0.75</f>
        <v>1.9141506671498564E-2</v>
      </c>
      <c r="Q1009">
        <f>O1009*0.52</f>
        <v>9.953583469179253E-3</v>
      </c>
      <c r="T1009">
        <f>(L1009*0.45*0.75)*(1+0.2)*0.52*3.67</f>
        <v>4.3835581598265436E-2</v>
      </c>
    </row>
    <row r="1010" spans="1:20" hidden="1" x14ac:dyDescent="0.3">
      <c r="A1010" s="26">
        <v>3002</v>
      </c>
      <c r="B1010">
        <v>16</v>
      </c>
      <c r="C1010" t="s">
        <v>211</v>
      </c>
      <c r="D1010">
        <v>47</v>
      </c>
      <c r="E1010" t="s">
        <v>212</v>
      </c>
      <c r="F1010">
        <v>1</v>
      </c>
      <c r="G1010">
        <v>44</v>
      </c>
      <c r="H1010">
        <f t="shared" si="532"/>
        <v>0.44</v>
      </c>
      <c r="I1010">
        <v>20.100000000000001</v>
      </c>
      <c r="J1010">
        <v>9.5</v>
      </c>
      <c r="K1010">
        <f t="shared" si="533"/>
        <v>0.15205343999999998</v>
      </c>
      <c r="L1010">
        <f t="shared" ref="L1010:L1011" si="538">0.000062*(G1010^1.947206*I1010^0.894551+0.000039*G1010^2)</f>
        <v>1.4398238071274081</v>
      </c>
      <c r="O1010">
        <f>L1010*0.47*0.75</f>
        <v>0.5075378920124114</v>
      </c>
      <c r="Q1010">
        <f t="shared" ref="Q1010:Q1011" si="539">O1010*0.52</f>
        <v>0.26391970384645391</v>
      </c>
      <c r="T1010">
        <f>(L1010*0.47*0.75)*(1+0.2)*0.52*3.67</f>
        <v>1.162302375739783</v>
      </c>
    </row>
    <row r="1011" spans="1:20" hidden="1" x14ac:dyDescent="0.3">
      <c r="A1011" s="26">
        <v>3002</v>
      </c>
      <c r="B1011">
        <v>16</v>
      </c>
      <c r="C1011" t="s">
        <v>211</v>
      </c>
      <c r="D1011">
        <v>48</v>
      </c>
      <c r="E1011" t="s">
        <v>212</v>
      </c>
      <c r="F1011">
        <v>5</v>
      </c>
      <c r="G1011">
        <v>11</v>
      </c>
      <c r="H1011">
        <f t="shared" si="532"/>
        <v>0.11</v>
      </c>
      <c r="I1011">
        <v>9</v>
      </c>
      <c r="J1011">
        <v>7</v>
      </c>
      <c r="K1011">
        <f t="shared" si="533"/>
        <v>9.503339999999999E-3</v>
      </c>
      <c r="L1011">
        <f t="shared" si="538"/>
        <v>4.7186640485612386E-2</v>
      </c>
      <c r="O1011">
        <f>L1011*0.47*0.75</f>
        <v>1.6633290771178366E-2</v>
      </c>
      <c r="Q1011">
        <f t="shared" si="539"/>
        <v>8.6493112010127514E-3</v>
      </c>
      <c r="T1011">
        <f>(L1011*0.47*0.75)*(1+0.2)*0.52*3.67</f>
        <v>3.809156652926015E-2</v>
      </c>
    </row>
    <row r="1012" spans="1:20" hidden="1" x14ac:dyDescent="0.3">
      <c r="A1012" s="26">
        <v>3002</v>
      </c>
      <c r="B1012">
        <v>16</v>
      </c>
      <c r="C1012" t="s">
        <v>211</v>
      </c>
      <c r="D1012">
        <v>51</v>
      </c>
      <c r="E1012" t="s">
        <v>212</v>
      </c>
      <c r="F1012">
        <v>3</v>
      </c>
      <c r="G1012">
        <v>9</v>
      </c>
      <c r="H1012">
        <f t="shared" si="532"/>
        <v>0.09</v>
      </c>
      <c r="I1012">
        <v>8</v>
      </c>
      <c r="J1012">
        <v>6.4</v>
      </c>
      <c r="K1012">
        <f t="shared" si="533"/>
        <v>6.3617399999999994E-3</v>
      </c>
      <c r="L1012">
        <f t="shared" ref="L1012:L1013" si="540">0.000062*(G1012^1.947206*I1012^0.894551+0.000039*G1012^2)</f>
        <v>2.8731707784139165E-2</v>
      </c>
      <c r="O1012">
        <f>L1012*0.47*0.75</f>
        <v>1.0127926993909055E-2</v>
      </c>
      <c r="Q1012">
        <f t="shared" ref="Q1012:Q1013" si="541">O1012*0.52</f>
        <v>5.2665220368327088E-3</v>
      </c>
      <c r="T1012">
        <f>(L1012*0.47*0.75)*(1+0.2)*0.52*3.67</f>
        <v>2.3193763050211251E-2</v>
      </c>
    </row>
    <row r="1013" spans="1:20" hidden="1" x14ac:dyDescent="0.3">
      <c r="A1013" s="26">
        <v>3002</v>
      </c>
      <c r="B1013">
        <v>16</v>
      </c>
      <c r="C1013" t="s">
        <v>211</v>
      </c>
      <c r="D1013">
        <v>52</v>
      </c>
      <c r="E1013" t="s">
        <v>212</v>
      </c>
      <c r="F1013">
        <v>3</v>
      </c>
      <c r="G1013">
        <v>9.6999999999999993</v>
      </c>
      <c r="H1013">
        <f t="shared" si="532"/>
        <v>9.6999999999999989E-2</v>
      </c>
      <c r="I1013">
        <v>7</v>
      </c>
      <c r="J1013">
        <v>4.4000000000000004</v>
      </c>
      <c r="K1013">
        <f t="shared" si="533"/>
        <v>7.3898285999999978E-3</v>
      </c>
      <c r="L1013">
        <f t="shared" si="540"/>
        <v>2.9500282659445237E-2</v>
      </c>
      <c r="O1013">
        <f>L1013*0.47*0.75</f>
        <v>1.0398849637454445E-2</v>
      </c>
      <c r="Q1013">
        <f t="shared" si="541"/>
        <v>5.4074018114763115E-3</v>
      </c>
      <c r="T1013">
        <f>(L1013*0.47*0.75)*(1+0.2)*0.52*3.67</f>
        <v>2.3814197577741673E-2</v>
      </c>
    </row>
    <row r="1014" spans="1:20" hidden="1" x14ac:dyDescent="0.3">
      <c r="A1014" s="26">
        <v>3002</v>
      </c>
      <c r="B1014">
        <v>16</v>
      </c>
      <c r="C1014" t="s">
        <v>211</v>
      </c>
      <c r="D1014">
        <v>53</v>
      </c>
      <c r="E1014" t="s">
        <v>213</v>
      </c>
      <c r="F1014">
        <v>7</v>
      </c>
      <c r="G1014">
        <v>21</v>
      </c>
      <c r="H1014">
        <f t="shared" si="532"/>
        <v>0.21</v>
      </c>
      <c r="I1014">
        <v>9.8000000000000007</v>
      </c>
      <c r="J1014">
        <v>0</v>
      </c>
      <c r="K1014">
        <f t="shared" si="533"/>
        <v>3.4636139999999996E-2</v>
      </c>
      <c r="L1014">
        <f t="shared" ref="L1014" si="542">0.000084*(G1014^1.894314*I1014^0.808223+0.000031*G1014^2)</f>
        <v>0.1698683450602671</v>
      </c>
      <c r="O1014">
        <f>L1014*0.66*1.07</f>
        <v>0.11996102528156063</v>
      </c>
      <c r="Q1014">
        <f>O1014*0.531</f>
        <v>6.3699304424508704E-2</v>
      </c>
      <c r="T1014">
        <f>(L1014*0.66*1.07)*(1+0.2)*0.531*3.67</f>
        <v>0.28053173668553627</v>
      </c>
    </row>
    <row r="1015" spans="1:20" hidden="1" x14ac:dyDescent="0.3">
      <c r="A1015" s="26">
        <v>3002</v>
      </c>
      <c r="B1015">
        <v>16</v>
      </c>
      <c r="C1015" t="s">
        <v>211</v>
      </c>
      <c r="D1015">
        <v>55</v>
      </c>
      <c r="E1015" t="s">
        <v>212</v>
      </c>
      <c r="F1015">
        <v>3</v>
      </c>
      <c r="G1015">
        <v>12.5</v>
      </c>
      <c r="H1015">
        <f t="shared" si="532"/>
        <v>0.125</v>
      </c>
      <c r="I1015">
        <v>7</v>
      </c>
      <c r="J1015">
        <v>2.8</v>
      </c>
      <c r="K1015">
        <f t="shared" si="533"/>
        <v>1.2271875E-2</v>
      </c>
      <c r="L1015">
        <f t="shared" ref="L1015:L1017" si="543">0.000062*(G1015^1.947206*I1015^0.894551+0.000039*G1015^2)</f>
        <v>4.833794014113714E-2</v>
      </c>
      <c r="O1015">
        <f>L1015*0.47*0.75</f>
        <v>1.703912389975084E-2</v>
      </c>
      <c r="Q1015">
        <f t="shared" ref="Q1015:Q1017" si="544">O1015*0.52</f>
        <v>8.8603444278704362E-3</v>
      </c>
      <c r="T1015">
        <f>(L1015*0.47*0.75)*(1+0.2)*0.52*3.67</f>
        <v>3.9020956860341405E-2</v>
      </c>
    </row>
    <row r="1016" spans="1:20" hidden="1" x14ac:dyDescent="0.3">
      <c r="A1016" s="26">
        <v>3002</v>
      </c>
      <c r="B1016">
        <v>16</v>
      </c>
      <c r="C1016" t="s">
        <v>211</v>
      </c>
      <c r="D1016">
        <v>56</v>
      </c>
      <c r="E1016" t="s">
        <v>212</v>
      </c>
      <c r="F1016">
        <v>3</v>
      </c>
      <c r="G1016">
        <v>8.8000000000000007</v>
      </c>
      <c r="H1016">
        <f t="shared" si="532"/>
        <v>8.8000000000000009E-2</v>
      </c>
      <c r="I1016">
        <v>7.1</v>
      </c>
      <c r="J1016">
        <v>4.5</v>
      </c>
      <c r="K1016">
        <f t="shared" si="533"/>
        <v>6.0821376000000016E-3</v>
      </c>
      <c r="L1016">
        <f t="shared" si="543"/>
        <v>2.471674703937261E-2</v>
      </c>
      <c r="O1016">
        <f>L1016*0.47*0.75</f>
        <v>8.7126533313788453E-3</v>
      </c>
      <c r="Q1016">
        <f t="shared" si="544"/>
        <v>4.5305797323169994E-3</v>
      </c>
      <c r="T1016">
        <f>(L1016*0.47*0.75)*(1+0.2)*0.52*3.67</f>
        <v>1.9952673141124064E-2</v>
      </c>
    </row>
    <row r="1017" spans="1:20" hidden="1" x14ac:dyDescent="0.3">
      <c r="A1017" s="26">
        <v>3002</v>
      </c>
      <c r="B1017">
        <v>16</v>
      </c>
      <c r="C1017" t="s">
        <v>211</v>
      </c>
      <c r="D1017">
        <v>57</v>
      </c>
      <c r="E1017" t="s">
        <v>212</v>
      </c>
      <c r="F1017">
        <v>1</v>
      </c>
      <c r="G1017">
        <v>21.8</v>
      </c>
      <c r="H1017">
        <f t="shared" si="532"/>
        <v>0.218</v>
      </c>
      <c r="I1017">
        <v>13</v>
      </c>
      <c r="J1017">
        <v>7</v>
      </c>
      <c r="K1017">
        <f t="shared" si="533"/>
        <v>3.7325349599999995E-2</v>
      </c>
      <c r="L1017">
        <f t="shared" si="543"/>
        <v>0.24838384949618755</v>
      </c>
      <c r="O1017">
        <f>L1017*0.47*0.75</f>
        <v>8.7555306947406097E-2</v>
      </c>
      <c r="Q1017">
        <f t="shared" si="544"/>
        <v>4.5528759612651175E-2</v>
      </c>
      <c r="T1017">
        <f>(L1017*0.47*0.75)*(1+0.2)*0.52*3.67</f>
        <v>0.20050865733411577</v>
      </c>
    </row>
    <row r="1018" spans="1:20" hidden="1" x14ac:dyDescent="0.3">
      <c r="A1018" s="26">
        <v>3002</v>
      </c>
      <c r="B1018">
        <v>16</v>
      </c>
      <c r="C1018" t="s">
        <v>211</v>
      </c>
      <c r="D1018">
        <v>58</v>
      </c>
      <c r="E1018" t="s">
        <v>215</v>
      </c>
      <c r="F1018">
        <v>3</v>
      </c>
      <c r="G1018">
        <v>10</v>
      </c>
      <c r="H1018">
        <f t="shared" si="532"/>
        <v>0.1</v>
      </c>
      <c r="I1018">
        <v>6.5</v>
      </c>
      <c r="J1018">
        <v>3.2</v>
      </c>
      <c r="K1018">
        <f t="shared" si="533"/>
        <v>7.8540000000000016E-3</v>
      </c>
      <c r="L1018">
        <f>0.000064*(G1018^1.958025*I1018^0.883501+0.000045*G1018^2)</f>
        <v>3.0368186381384138E-2</v>
      </c>
      <c r="O1018">
        <f>L1018*0.44*0.75</f>
        <v>1.0021501505856765E-2</v>
      </c>
      <c r="Q1018">
        <f>O1018*0.52</f>
        <v>5.2111807830455175E-3</v>
      </c>
      <c r="T1018">
        <f>(L1018*0.44*0.75)*(1+0.2)*0.52*3.67</f>
        <v>2.2950040168532457E-2</v>
      </c>
    </row>
    <row r="1019" spans="1:20" hidden="1" x14ac:dyDescent="0.3">
      <c r="A1019" s="26">
        <v>3002</v>
      </c>
      <c r="B1019">
        <v>16</v>
      </c>
      <c r="C1019" t="s">
        <v>211</v>
      </c>
      <c r="D1019">
        <v>59</v>
      </c>
      <c r="E1019" t="s">
        <v>212</v>
      </c>
      <c r="F1019">
        <v>5</v>
      </c>
      <c r="G1019">
        <v>19.5</v>
      </c>
      <c r="H1019">
        <f t="shared" si="532"/>
        <v>0.19500000000000001</v>
      </c>
      <c r="I1019">
        <v>11.3</v>
      </c>
      <c r="J1019">
        <v>5.2</v>
      </c>
      <c r="K1019">
        <f t="shared" si="533"/>
        <v>2.9864835000000003E-2</v>
      </c>
      <c r="L1019">
        <f t="shared" ref="L1019:L1021" si="545">0.000062*(G1019^1.947206*I1019^0.894551+0.000039*G1019^2)</f>
        <v>0.17635568489484824</v>
      </c>
      <c r="O1019">
        <f>L1019*0.47*0.75</f>
        <v>6.2165378925434001E-2</v>
      </c>
      <c r="Q1019">
        <f t="shared" ref="Q1019:Q1021" si="546">O1019*0.52</f>
        <v>3.2325997041225685E-2</v>
      </c>
      <c r="T1019">
        <f>(L1019*0.47*0.75)*(1+0.2)*0.52*3.67</f>
        <v>0.14236369096955792</v>
      </c>
    </row>
    <row r="1020" spans="1:20" hidden="1" x14ac:dyDescent="0.3">
      <c r="A1020" s="26">
        <v>3002</v>
      </c>
      <c r="B1020">
        <v>16</v>
      </c>
      <c r="C1020" t="s">
        <v>211</v>
      </c>
      <c r="D1020">
        <v>60</v>
      </c>
      <c r="E1020" t="s">
        <v>212</v>
      </c>
      <c r="F1020">
        <v>3</v>
      </c>
      <c r="G1020">
        <v>14.4</v>
      </c>
      <c r="H1020">
        <f t="shared" si="532"/>
        <v>0.14400000000000002</v>
      </c>
      <c r="I1020">
        <v>8.5</v>
      </c>
      <c r="J1020">
        <v>4.5</v>
      </c>
      <c r="K1020">
        <f t="shared" si="533"/>
        <v>1.6286054400000003E-2</v>
      </c>
      <c r="L1020">
        <f t="shared" si="545"/>
        <v>7.5749119389791494E-2</v>
      </c>
      <c r="O1020">
        <f>L1020*0.47*0.75</f>
        <v>2.6701564584901499E-2</v>
      </c>
      <c r="Q1020">
        <f t="shared" si="546"/>
        <v>1.3884813584148781E-2</v>
      </c>
      <c r="T1020">
        <f>(L1020*0.47*0.75)*(1+0.2)*0.52*3.67</f>
        <v>6.1148719024591215E-2</v>
      </c>
    </row>
    <row r="1021" spans="1:20" hidden="1" x14ac:dyDescent="0.3">
      <c r="A1021" s="26">
        <v>3002</v>
      </c>
      <c r="B1021">
        <v>16</v>
      </c>
      <c r="C1021" t="s">
        <v>211</v>
      </c>
      <c r="D1021">
        <v>61</v>
      </c>
      <c r="E1021" t="s">
        <v>212</v>
      </c>
      <c r="F1021">
        <v>4</v>
      </c>
      <c r="G1021">
        <v>19.2</v>
      </c>
      <c r="H1021">
        <f t="shared" si="532"/>
        <v>0.192</v>
      </c>
      <c r="I1021">
        <v>12.2</v>
      </c>
      <c r="J1021">
        <v>6.5</v>
      </c>
      <c r="K1021">
        <f t="shared" si="533"/>
        <v>2.8952985600000002E-2</v>
      </c>
      <c r="L1021">
        <f t="shared" si="545"/>
        <v>0.18325250803885212</v>
      </c>
      <c r="O1021">
        <f>L1021*0.47*0.75</f>
        <v>6.459650908369538E-2</v>
      </c>
      <c r="Q1021">
        <f t="shared" si="546"/>
        <v>3.3590184723521599E-2</v>
      </c>
      <c r="T1021">
        <f>(L1021*0.47*0.75)*(1+0.2)*0.52*3.67</f>
        <v>0.1479311735223891</v>
      </c>
    </row>
    <row r="1022" spans="1:20" hidden="1" x14ac:dyDescent="0.3">
      <c r="A1022" s="26">
        <v>3002</v>
      </c>
      <c r="B1022">
        <v>16</v>
      </c>
      <c r="C1022" t="s">
        <v>211</v>
      </c>
      <c r="D1022">
        <v>63</v>
      </c>
      <c r="E1022" t="s">
        <v>212</v>
      </c>
      <c r="F1022">
        <v>1</v>
      </c>
      <c r="G1022">
        <v>21</v>
      </c>
      <c r="H1022">
        <f t="shared" si="532"/>
        <v>0.21</v>
      </c>
      <c r="I1022">
        <v>12.8</v>
      </c>
      <c r="J1022">
        <v>7</v>
      </c>
      <c r="K1022">
        <f t="shared" si="533"/>
        <v>3.4636139999999996E-2</v>
      </c>
      <c r="L1022">
        <f t="shared" ref="L1022:L1023" si="547">0.000062*(G1022^1.947206*I1022^0.894551+0.000039*G1022^2)</f>
        <v>0.22776283104286554</v>
      </c>
      <c r="O1022">
        <f>L1022*0.47*0.75</f>
        <v>8.0286397942610097E-2</v>
      </c>
      <c r="Q1022">
        <f t="shared" ref="Q1022:Q1023" si="548">O1022*0.52</f>
        <v>4.1748926930157249E-2</v>
      </c>
      <c r="T1022">
        <f>(L1022*0.47*0.75)*(1+0.2)*0.52*3.67</f>
        <v>0.18386227420041254</v>
      </c>
    </row>
    <row r="1023" spans="1:20" hidden="1" x14ac:dyDescent="0.3">
      <c r="A1023" s="26">
        <v>3002</v>
      </c>
      <c r="B1023">
        <v>16</v>
      </c>
      <c r="C1023" t="s">
        <v>211</v>
      </c>
      <c r="D1023">
        <v>64</v>
      </c>
      <c r="E1023" t="s">
        <v>212</v>
      </c>
      <c r="F1023">
        <v>1</v>
      </c>
      <c r="G1023">
        <v>23</v>
      </c>
      <c r="H1023">
        <f t="shared" si="532"/>
        <v>0.23</v>
      </c>
      <c r="I1023">
        <v>12.8</v>
      </c>
      <c r="J1023">
        <v>6</v>
      </c>
      <c r="K1023">
        <f t="shared" si="533"/>
        <v>4.154766E-2</v>
      </c>
      <c r="L1023">
        <f t="shared" si="547"/>
        <v>0.27190308229909266</v>
      </c>
      <c r="O1023">
        <f>L1023*0.47*0.75</f>
        <v>9.584583651043016E-2</v>
      </c>
      <c r="Q1023">
        <f t="shared" si="548"/>
        <v>4.9839834985423687E-2</v>
      </c>
      <c r="T1023">
        <f>(L1023*0.47*0.75)*(1+0.2)*0.52*3.67</f>
        <v>0.21949463327580587</v>
      </c>
    </row>
    <row r="1024" spans="1:20" hidden="1" x14ac:dyDescent="0.3">
      <c r="A1024" s="26">
        <v>3002</v>
      </c>
      <c r="B1024">
        <v>16</v>
      </c>
      <c r="C1024" t="s">
        <v>211</v>
      </c>
      <c r="D1024">
        <v>65</v>
      </c>
      <c r="E1024" t="s">
        <v>219</v>
      </c>
      <c r="F1024">
        <v>3</v>
      </c>
      <c r="G1024">
        <v>12.8</v>
      </c>
      <c r="H1024">
        <f t="shared" si="532"/>
        <v>0.128</v>
      </c>
      <c r="I1024">
        <v>5</v>
      </c>
      <c r="J1024">
        <v>1.6</v>
      </c>
      <c r="K1024">
        <f t="shared" si="533"/>
        <v>1.2867993599999999E-2</v>
      </c>
      <c r="L1024">
        <f t="shared" ref="L1024:L1025" si="549">0.000084*(G1024^1.894314*I1024^0.808223+0.000034*G1024^2)</f>
        <v>3.860215327103262E-2</v>
      </c>
      <c r="O1024">
        <f>L1024*0.75*1.07</f>
        <v>3.0978228000003681E-2</v>
      </c>
      <c r="Q1024">
        <f t="shared" ref="Q1024:Q1025" si="550">O1024*0.531</f>
        <v>1.6449439068001954E-2</v>
      </c>
      <c r="T1024">
        <f>(L1024*0.75*1.07)*(1+0.2)*0.531*3.67</f>
        <v>7.2443329655480615E-2</v>
      </c>
    </row>
    <row r="1025" spans="1:20" hidden="1" x14ac:dyDescent="0.3">
      <c r="A1025" s="26">
        <v>3002</v>
      </c>
      <c r="B1025">
        <v>16</v>
      </c>
      <c r="C1025" t="s">
        <v>211</v>
      </c>
      <c r="D1025">
        <v>66</v>
      </c>
      <c r="E1025" t="s">
        <v>219</v>
      </c>
      <c r="F1025">
        <v>3</v>
      </c>
      <c r="G1025">
        <v>13</v>
      </c>
      <c r="H1025">
        <f t="shared" si="532"/>
        <v>0.13</v>
      </c>
      <c r="I1025">
        <v>5</v>
      </c>
      <c r="J1025">
        <v>1.8</v>
      </c>
      <c r="K1025">
        <f t="shared" si="533"/>
        <v>1.3273260000000002E-2</v>
      </c>
      <c r="L1025">
        <f t="shared" si="549"/>
        <v>3.9752704504343046E-2</v>
      </c>
      <c r="O1025">
        <f>L1025*0.75*1.07</f>
        <v>3.1901545364735301E-2</v>
      </c>
      <c r="Q1025">
        <f t="shared" si="550"/>
        <v>1.6939720588674444E-2</v>
      </c>
      <c r="T1025">
        <f>(L1025*0.75*1.07)*(1+0.2)*0.531*3.67</f>
        <v>7.4602529472522244E-2</v>
      </c>
    </row>
    <row r="1026" spans="1:20" hidden="1" x14ac:dyDescent="0.3">
      <c r="A1026" s="26">
        <v>3002</v>
      </c>
      <c r="B1026">
        <v>17</v>
      </c>
      <c r="C1026" t="s">
        <v>211</v>
      </c>
      <c r="D1026">
        <v>1</v>
      </c>
      <c r="E1026" t="s">
        <v>212</v>
      </c>
      <c r="F1026">
        <v>1</v>
      </c>
      <c r="G1026">
        <v>44.6</v>
      </c>
      <c r="H1026">
        <f t="shared" si="532"/>
        <v>0.44600000000000001</v>
      </c>
      <c r="I1026">
        <v>20.3</v>
      </c>
      <c r="J1026">
        <v>10</v>
      </c>
      <c r="K1026">
        <f t="shared" si="533"/>
        <v>0.15622862640000001</v>
      </c>
      <c r="L1026">
        <f t="shared" ref="L1026:L1031" si="551">0.000062*(G1026^1.947206*I1026^0.894551+0.000039*G1026^2)</f>
        <v>1.4914534777788697</v>
      </c>
      <c r="O1026">
        <f t="shared" ref="O1026:O1031" si="552">L1026*0.47*0.75</f>
        <v>0.52573735091705154</v>
      </c>
      <c r="Q1026">
        <f t="shared" ref="Q1026:Q1031" si="553">O1026*0.52</f>
        <v>0.27338342247686681</v>
      </c>
      <c r="T1026">
        <f t="shared" ref="T1026:T1031" si="554">(L1026*0.47*0.75)*(1+0.2)*0.52*3.67</f>
        <v>1.2039805925881215</v>
      </c>
    </row>
    <row r="1027" spans="1:20" hidden="1" x14ac:dyDescent="0.3">
      <c r="A1027" s="26">
        <v>3002</v>
      </c>
      <c r="B1027">
        <v>17</v>
      </c>
      <c r="C1027" t="s">
        <v>211</v>
      </c>
      <c r="D1027">
        <v>2</v>
      </c>
      <c r="E1027" t="s">
        <v>212</v>
      </c>
      <c r="F1027">
        <v>4</v>
      </c>
      <c r="G1027">
        <v>16.899999999999999</v>
      </c>
      <c r="H1027">
        <f t="shared" si="532"/>
        <v>0.16899999999999998</v>
      </c>
      <c r="I1027">
        <v>11.5</v>
      </c>
      <c r="J1027">
        <v>6</v>
      </c>
      <c r="K1027">
        <f t="shared" si="533"/>
        <v>2.2431809399999995E-2</v>
      </c>
      <c r="L1027">
        <f t="shared" si="551"/>
        <v>0.13557842174670998</v>
      </c>
      <c r="O1027">
        <f t="shared" si="552"/>
        <v>4.7791393665715262E-2</v>
      </c>
      <c r="Q1027">
        <f t="shared" si="553"/>
        <v>2.4851524706171937E-2</v>
      </c>
      <c r="T1027">
        <f t="shared" si="554"/>
        <v>0.10944611480598121</v>
      </c>
    </row>
    <row r="1028" spans="1:20" hidden="1" x14ac:dyDescent="0.3">
      <c r="A1028" s="26">
        <v>3002</v>
      </c>
      <c r="B1028">
        <v>17</v>
      </c>
      <c r="C1028" t="s">
        <v>211</v>
      </c>
      <c r="D1028">
        <v>3</v>
      </c>
      <c r="E1028" t="s">
        <v>212</v>
      </c>
      <c r="F1028">
        <v>4</v>
      </c>
      <c r="G1028">
        <v>15.3</v>
      </c>
      <c r="H1028">
        <f t="shared" si="532"/>
        <v>0.153</v>
      </c>
      <c r="I1028">
        <v>10.3</v>
      </c>
      <c r="J1028">
        <v>6</v>
      </c>
      <c r="K1028">
        <f t="shared" si="533"/>
        <v>1.83854286E-2</v>
      </c>
      <c r="L1028">
        <f t="shared" si="551"/>
        <v>0.10122013974028411</v>
      </c>
      <c r="O1028">
        <f t="shared" si="552"/>
        <v>3.568009925845015E-2</v>
      </c>
      <c r="Q1028">
        <f t="shared" si="553"/>
        <v>1.8553651614394078E-2</v>
      </c>
      <c r="T1028">
        <f t="shared" si="554"/>
        <v>8.1710281709791527E-2</v>
      </c>
    </row>
    <row r="1029" spans="1:20" hidden="1" x14ac:dyDescent="0.3">
      <c r="A1029" s="26">
        <v>3002</v>
      </c>
      <c r="B1029">
        <v>17</v>
      </c>
      <c r="C1029" t="s">
        <v>211</v>
      </c>
      <c r="D1029">
        <v>4</v>
      </c>
      <c r="E1029" t="s">
        <v>212</v>
      </c>
      <c r="F1029">
        <v>4</v>
      </c>
      <c r="G1029">
        <v>25.9</v>
      </c>
      <c r="H1029">
        <f t="shared" si="532"/>
        <v>0.25900000000000001</v>
      </c>
      <c r="I1029">
        <v>15.3</v>
      </c>
      <c r="J1029">
        <v>9</v>
      </c>
      <c r="K1029">
        <f t="shared" si="533"/>
        <v>5.2685417400000004E-2</v>
      </c>
      <c r="L1029">
        <f t="shared" si="551"/>
        <v>0.40192602380658993</v>
      </c>
      <c r="O1029">
        <f t="shared" si="552"/>
        <v>0.14167892339182292</v>
      </c>
      <c r="Q1029">
        <f t="shared" si="553"/>
        <v>7.3673040163747927E-2</v>
      </c>
      <c r="T1029">
        <f t="shared" si="554"/>
        <v>0.32445606888114581</v>
      </c>
    </row>
    <row r="1030" spans="1:20" hidden="1" x14ac:dyDescent="0.3">
      <c r="A1030" s="26">
        <v>3002</v>
      </c>
      <c r="B1030">
        <v>17</v>
      </c>
      <c r="C1030" t="s">
        <v>211</v>
      </c>
      <c r="D1030">
        <v>5</v>
      </c>
      <c r="E1030" t="s">
        <v>212</v>
      </c>
      <c r="F1030">
        <v>1</v>
      </c>
      <c r="G1030">
        <v>49.9</v>
      </c>
      <c r="H1030">
        <f t="shared" si="532"/>
        <v>0.499</v>
      </c>
      <c r="I1030">
        <v>22.5</v>
      </c>
      <c r="J1030">
        <v>12</v>
      </c>
      <c r="K1030">
        <f t="shared" si="533"/>
        <v>0.19556538539999999</v>
      </c>
      <c r="L1030">
        <f t="shared" si="551"/>
        <v>2.0348892116376791</v>
      </c>
      <c r="O1030">
        <f t="shared" si="552"/>
        <v>0.71729844710228186</v>
      </c>
      <c r="Q1030">
        <f t="shared" si="553"/>
        <v>0.37299519249318658</v>
      </c>
      <c r="T1030">
        <f t="shared" si="554"/>
        <v>1.6426708277399935</v>
      </c>
    </row>
    <row r="1031" spans="1:20" hidden="1" x14ac:dyDescent="0.3">
      <c r="A1031" s="26">
        <v>3002</v>
      </c>
      <c r="B1031">
        <v>17</v>
      </c>
      <c r="C1031" t="s">
        <v>211</v>
      </c>
      <c r="D1031">
        <v>6</v>
      </c>
      <c r="E1031" t="s">
        <v>212</v>
      </c>
      <c r="F1031">
        <v>4</v>
      </c>
      <c r="G1031">
        <v>10.6</v>
      </c>
      <c r="H1031">
        <f t="shared" si="532"/>
        <v>0.106</v>
      </c>
      <c r="I1031">
        <v>7</v>
      </c>
      <c r="J1031">
        <v>4</v>
      </c>
      <c r="K1031">
        <f t="shared" si="533"/>
        <v>8.824754399999999E-3</v>
      </c>
      <c r="L1031">
        <f t="shared" si="551"/>
        <v>3.506388909807668E-2</v>
      </c>
      <c r="O1031">
        <f t="shared" si="552"/>
        <v>1.2360020907072028E-2</v>
      </c>
      <c r="Q1031">
        <f t="shared" si="553"/>
        <v>6.4272108716774551E-3</v>
      </c>
      <c r="T1031">
        <f t="shared" si="554"/>
        <v>2.8305436678867507E-2</v>
      </c>
    </row>
    <row r="1032" spans="1:20" hidden="1" x14ac:dyDescent="0.3">
      <c r="A1032" s="26">
        <v>3002</v>
      </c>
      <c r="B1032">
        <v>17</v>
      </c>
      <c r="C1032" t="s">
        <v>211</v>
      </c>
      <c r="D1032">
        <v>7</v>
      </c>
      <c r="E1032" t="s">
        <v>216</v>
      </c>
      <c r="F1032">
        <v>4</v>
      </c>
      <c r="G1032">
        <v>14.4</v>
      </c>
      <c r="H1032">
        <f t="shared" si="532"/>
        <v>0.14400000000000002</v>
      </c>
      <c r="I1032">
        <v>6.5</v>
      </c>
      <c r="J1032">
        <v>4</v>
      </c>
      <c r="K1032">
        <f t="shared" si="533"/>
        <v>1.6286054400000003E-2</v>
      </c>
      <c r="L1032">
        <f>0.000086*(G1032^1.882935*I1032^0.813269+0.000016*G1032^2)</f>
        <v>5.9805212098390077E-2</v>
      </c>
      <c r="O1032">
        <f>L1032*0.45*0.75</f>
        <v>2.0184259083206649E-2</v>
      </c>
      <c r="Q1032">
        <f>O1032*0.52</f>
        <v>1.0495814723267457E-2</v>
      </c>
      <c r="T1032">
        <f>(L1032*0.45*0.75)*(1+0.2)*0.52*3.67</f>
        <v>4.6223568041269883E-2</v>
      </c>
    </row>
    <row r="1033" spans="1:20" s="13" customFormat="1" hidden="1" x14ac:dyDescent="0.3">
      <c r="A1033" s="26">
        <v>3002</v>
      </c>
      <c r="B1033" s="13">
        <v>17</v>
      </c>
      <c r="C1033" s="13" t="s">
        <v>211</v>
      </c>
      <c r="E1033" s="13" t="s">
        <v>222</v>
      </c>
      <c r="F1033" s="13">
        <v>7</v>
      </c>
      <c r="G1033" s="13">
        <v>16.3</v>
      </c>
      <c r="H1033">
        <f t="shared" si="532"/>
        <v>0.16300000000000001</v>
      </c>
      <c r="I1033" s="13">
        <v>6</v>
      </c>
      <c r="J1033" s="13">
        <v>0</v>
      </c>
      <c r="K1033">
        <f t="shared" si="533"/>
        <v>2.08672926E-2</v>
      </c>
      <c r="L1033">
        <f>0.000081*(G1033^1.922704*I1033^0.783213+0.000032*G1033^2)</f>
        <v>7.0570856434882784E-2</v>
      </c>
      <c r="M1033"/>
      <c r="N1033"/>
      <c r="O1033">
        <f>L1033*0.61*1.07</f>
        <v>4.6061597995047991E-2</v>
      </c>
      <c r="P1033"/>
      <c r="Q1033">
        <f>O1033*0.531</f>
        <v>2.4458708535370483E-2</v>
      </c>
      <c r="R1033"/>
      <c r="S1033"/>
      <c r="T1033">
        <f>(L1033*0.61*1.07)*(1+0.2)*0.531*3.67</f>
        <v>0.1077161523897716</v>
      </c>
    </row>
    <row r="1034" spans="1:20" hidden="1" x14ac:dyDescent="0.3">
      <c r="A1034" s="26">
        <v>3002</v>
      </c>
      <c r="B1034">
        <v>17</v>
      </c>
      <c r="C1034" t="s">
        <v>211</v>
      </c>
      <c r="D1034">
        <v>9</v>
      </c>
      <c r="E1034" t="s">
        <v>212</v>
      </c>
      <c r="F1034">
        <v>4</v>
      </c>
      <c r="G1034">
        <v>14.6</v>
      </c>
      <c r="H1034">
        <f t="shared" si="532"/>
        <v>0.14599999999999999</v>
      </c>
      <c r="I1034">
        <v>8</v>
      </c>
      <c r="J1034">
        <v>4</v>
      </c>
      <c r="K1034">
        <f t="shared" si="533"/>
        <v>1.6741586399999998E-2</v>
      </c>
      <c r="L1034">
        <f t="shared" ref="L1034:L1038" si="555">0.000062*(G1034^1.947206*I1034^0.894551+0.000039*G1034^2)</f>
        <v>7.3703760080303285E-2</v>
      </c>
      <c r="O1034">
        <f>L1034*0.47*0.75</f>
        <v>2.598057542830691E-2</v>
      </c>
      <c r="Q1034">
        <f t="shared" ref="Q1034:Q1038" si="556">O1034*0.52</f>
        <v>1.3509899222719593E-2</v>
      </c>
      <c r="T1034">
        <f>(L1034*0.47*0.75)*(1+0.2)*0.52*3.67</f>
        <v>5.9497596176857091E-2</v>
      </c>
    </row>
    <row r="1035" spans="1:20" hidden="1" x14ac:dyDescent="0.3">
      <c r="A1035" s="26">
        <v>3002</v>
      </c>
      <c r="B1035">
        <v>17</v>
      </c>
      <c r="C1035" t="s">
        <v>211</v>
      </c>
      <c r="D1035">
        <v>10</v>
      </c>
      <c r="E1035" t="s">
        <v>212</v>
      </c>
      <c r="F1035">
        <v>4</v>
      </c>
      <c r="G1035">
        <v>7.9</v>
      </c>
      <c r="H1035">
        <f t="shared" si="532"/>
        <v>7.9000000000000001E-2</v>
      </c>
      <c r="I1035">
        <v>4</v>
      </c>
      <c r="J1035">
        <v>2</v>
      </c>
      <c r="K1035">
        <f t="shared" si="533"/>
        <v>4.9016813999999999E-3</v>
      </c>
      <c r="L1035">
        <f t="shared" si="555"/>
        <v>1.1990447189696147E-2</v>
      </c>
      <c r="O1035">
        <f>L1035*0.47*0.75</f>
        <v>4.2266326343678917E-3</v>
      </c>
      <c r="Q1035">
        <f t="shared" si="556"/>
        <v>2.1978489698713036E-3</v>
      </c>
      <c r="T1035">
        <f>(L1035*0.47*0.75)*(1+0.2)*0.52*3.67</f>
        <v>9.6793268633132215E-3</v>
      </c>
    </row>
    <row r="1036" spans="1:20" hidden="1" x14ac:dyDescent="0.3">
      <c r="A1036" s="26">
        <v>3002</v>
      </c>
      <c r="B1036">
        <v>17</v>
      </c>
      <c r="C1036" t="s">
        <v>211</v>
      </c>
      <c r="D1036">
        <v>11</v>
      </c>
      <c r="E1036" t="s">
        <v>212</v>
      </c>
      <c r="F1036">
        <v>4</v>
      </c>
      <c r="G1036">
        <v>16</v>
      </c>
      <c r="H1036">
        <f t="shared" si="532"/>
        <v>0.16</v>
      </c>
      <c r="I1036">
        <v>9</v>
      </c>
      <c r="J1036">
        <v>6</v>
      </c>
      <c r="K1036">
        <f t="shared" si="533"/>
        <v>2.0106240000000001E-2</v>
      </c>
      <c r="L1036">
        <f t="shared" si="555"/>
        <v>9.7877458107325468E-2</v>
      </c>
      <c r="O1036">
        <f>L1036*0.47*0.75</f>
        <v>3.4501803982832223E-2</v>
      </c>
      <c r="Q1036">
        <f t="shared" si="556"/>
        <v>1.7940938071072755E-2</v>
      </c>
      <c r="T1036">
        <f>(L1036*0.47*0.75)*(1+0.2)*0.52*3.67</f>
        <v>7.9011891265004422E-2</v>
      </c>
    </row>
    <row r="1037" spans="1:20" hidden="1" x14ac:dyDescent="0.3">
      <c r="A1037" s="26">
        <v>3002</v>
      </c>
      <c r="B1037">
        <v>17</v>
      </c>
      <c r="C1037" t="s">
        <v>211</v>
      </c>
      <c r="D1037">
        <v>12</v>
      </c>
      <c r="E1037" t="s">
        <v>212</v>
      </c>
      <c r="F1037">
        <v>4</v>
      </c>
      <c r="G1037">
        <v>16.5</v>
      </c>
      <c r="H1037">
        <f t="shared" si="532"/>
        <v>0.16500000000000001</v>
      </c>
      <c r="I1037">
        <v>10</v>
      </c>
      <c r="J1037">
        <v>6</v>
      </c>
      <c r="K1037">
        <f t="shared" si="533"/>
        <v>2.1382515000000001E-2</v>
      </c>
      <c r="L1037">
        <f t="shared" si="555"/>
        <v>0.11419240881644903</v>
      </c>
      <c r="O1037">
        <f>L1037*0.47*0.75</f>
        <v>4.0252824107798277E-2</v>
      </c>
      <c r="Q1037">
        <f t="shared" si="556"/>
        <v>2.0931468536055105E-2</v>
      </c>
      <c r="T1037">
        <f>(L1037*0.47*0.75)*(1+0.2)*0.52*3.67</f>
        <v>9.2182187432786694E-2</v>
      </c>
    </row>
    <row r="1038" spans="1:20" hidden="1" x14ac:dyDescent="0.3">
      <c r="A1038" s="26">
        <v>3002</v>
      </c>
      <c r="B1038">
        <v>17</v>
      </c>
      <c r="C1038" t="s">
        <v>211</v>
      </c>
      <c r="D1038">
        <v>13</v>
      </c>
      <c r="E1038" t="s">
        <v>212</v>
      </c>
      <c r="F1038">
        <v>4</v>
      </c>
      <c r="G1038">
        <v>17.5</v>
      </c>
      <c r="H1038">
        <f t="shared" si="532"/>
        <v>0.17499999999999999</v>
      </c>
      <c r="I1038">
        <v>11.3</v>
      </c>
      <c r="J1038">
        <v>7</v>
      </c>
      <c r="K1038">
        <f t="shared" si="533"/>
        <v>2.4052874999999998E-2</v>
      </c>
      <c r="L1038">
        <f t="shared" si="555"/>
        <v>0.14284908475222369</v>
      </c>
      <c r="O1038">
        <f>L1038*0.47*0.75</f>
        <v>5.0354302375158852E-2</v>
      </c>
      <c r="Q1038">
        <f t="shared" si="556"/>
        <v>2.6184237235082605E-2</v>
      </c>
      <c r="T1038">
        <f>(L1038*0.47*0.75)*(1+0.2)*0.52*3.67</f>
        <v>0.11531538078330378</v>
      </c>
    </row>
    <row r="1039" spans="1:20" hidden="1" x14ac:dyDescent="0.3">
      <c r="A1039" s="26">
        <v>3002</v>
      </c>
      <c r="B1039">
        <v>17</v>
      </c>
      <c r="C1039" t="s">
        <v>211</v>
      </c>
      <c r="D1039">
        <v>14</v>
      </c>
      <c r="E1039" t="s">
        <v>216</v>
      </c>
      <c r="F1039">
        <v>4</v>
      </c>
      <c r="G1039">
        <v>10.9</v>
      </c>
      <c r="H1039">
        <f t="shared" si="532"/>
        <v>0.109</v>
      </c>
      <c r="I1039">
        <v>5</v>
      </c>
      <c r="J1039">
        <v>3</v>
      </c>
      <c r="K1039">
        <f t="shared" si="533"/>
        <v>9.3313373999999987E-3</v>
      </c>
      <c r="L1039">
        <f>0.000086*(G1039^1.882935*I1039^0.813269+0.000016*G1039^2)</f>
        <v>2.8599486345573921E-2</v>
      </c>
      <c r="O1039">
        <f>L1039*0.45*0.75</f>
        <v>9.6523266416311988E-3</v>
      </c>
      <c r="Q1039">
        <f>O1039*0.52</f>
        <v>5.0192098536482235E-3</v>
      </c>
      <c r="T1039">
        <f>(L1039*0.45*0.75)*(1+0.2)*0.52*3.67</f>
        <v>2.2104600195466773E-2</v>
      </c>
    </row>
    <row r="1040" spans="1:20" hidden="1" x14ac:dyDescent="0.3">
      <c r="A1040" s="26">
        <v>3002</v>
      </c>
      <c r="B1040">
        <v>17</v>
      </c>
      <c r="C1040" t="s">
        <v>211</v>
      </c>
      <c r="D1040">
        <v>15</v>
      </c>
      <c r="E1040" t="s">
        <v>212</v>
      </c>
      <c r="F1040">
        <v>4</v>
      </c>
      <c r="G1040">
        <v>13.4</v>
      </c>
      <c r="H1040">
        <f t="shared" si="532"/>
        <v>0.13400000000000001</v>
      </c>
      <c r="I1040">
        <v>9</v>
      </c>
      <c r="J1040">
        <v>4</v>
      </c>
      <c r="K1040">
        <f t="shared" si="533"/>
        <v>1.4102642400000002E-2</v>
      </c>
      <c r="L1040">
        <f t="shared" ref="L1040:L1043" si="557">0.000062*(G1040^1.947206*I1040^0.894551+0.000039*G1040^2)</f>
        <v>6.9297605384423602E-2</v>
      </c>
      <c r="O1040">
        <f>L1040*0.47*0.75</f>
        <v>2.4427405898009319E-2</v>
      </c>
      <c r="Q1040">
        <f t="shared" ref="Q1040:Q1043" si="558">O1040*0.52</f>
        <v>1.2702251066964846E-2</v>
      </c>
      <c r="T1040">
        <f>(L1040*0.47*0.75)*(1+0.2)*0.52*3.67</f>
        <v>5.594071369891318E-2</v>
      </c>
    </row>
    <row r="1041" spans="1:20" hidden="1" x14ac:dyDescent="0.3">
      <c r="A1041" s="26">
        <v>3002</v>
      </c>
      <c r="B1041">
        <v>17</v>
      </c>
      <c r="C1041" t="s">
        <v>211</v>
      </c>
      <c r="D1041">
        <v>16</v>
      </c>
      <c r="E1041" t="s">
        <v>212</v>
      </c>
      <c r="F1041">
        <v>4</v>
      </c>
      <c r="G1041">
        <v>13.7</v>
      </c>
      <c r="H1041">
        <f t="shared" si="532"/>
        <v>0.13699999999999998</v>
      </c>
      <c r="I1041">
        <v>9</v>
      </c>
      <c r="J1041">
        <v>5</v>
      </c>
      <c r="K1041">
        <f t="shared" si="533"/>
        <v>1.4741172599999994E-2</v>
      </c>
      <c r="L1041">
        <f t="shared" si="557"/>
        <v>7.2350596070005546E-2</v>
      </c>
      <c r="O1041">
        <f>L1041*0.47*0.75</f>
        <v>2.5503585114676954E-2</v>
      </c>
      <c r="Q1041">
        <f t="shared" si="558"/>
        <v>1.3261864259632017E-2</v>
      </c>
      <c r="T1041">
        <f>(L1041*0.47*0.75)*(1+0.2)*0.52*3.67</f>
        <v>5.8405250199419403E-2</v>
      </c>
    </row>
    <row r="1042" spans="1:20" hidden="1" x14ac:dyDescent="0.3">
      <c r="A1042" s="26">
        <v>3002</v>
      </c>
      <c r="B1042">
        <v>17</v>
      </c>
      <c r="C1042" t="s">
        <v>211</v>
      </c>
      <c r="D1042">
        <v>17</v>
      </c>
      <c r="E1042" t="s">
        <v>212</v>
      </c>
      <c r="F1042">
        <v>4</v>
      </c>
      <c r="G1042">
        <v>21.6</v>
      </c>
      <c r="H1042">
        <f t="shared" si="532"/>
        <v>0.21600000000000003</v>
      </c>
      <c r="I1042">
        <v>11.8</v>
      </c>
      <c r="J1042">
        <v>7</v>
      </c>
      <c r="K1042">
        <f t="shared" si="533"/>
        <v>3.6643622400000006E-2</v>
      </c>
      <c r="L1042">
        <f t="shared" si="557"/>
        <v>0.22371924859134568</v>
      </c>
      <c r="O1042">
        <f>L1042*0.47*0.75</f>
        <v>7.8861035128449358E-2</v>
      </c>
      <c r="Q1042">
        <f t="shared" si="558"/>
        <v>4.1007738266793665E-2</v>
      </c>
      <c r="T1042">
        <f>(L1042*0.47*0.75)*(1+0.2)*0.52*3.67</f>
        <v>0.18059807932695929</v>
      </c>
    </row>
    <row r="1043" spans="1:20" hidden="1" x14ac:dyDescent="0.3">
      <c r="A1043" s="26">
        <v>3002</v>
      </c>
      <c r="B1043">
        <v>17</v>
      </c>
      <c r="C1043" t="s">
        <v>211</v>
      </c>
      <c r="D1043">
        <v>18</v>
      </c>
      <c r="E1043" t="s">
        <v>212</v>
      </c>
      <c r="F1043">
        <v>4</v>
      </c>
      <c r="G1043">
        <v>14.2</v>
      </c>
      <c r="H1043">
        <f t="shared" si="532"/>
        <v>0.14199999999999999</v>
      </c>
      <c r="I1043">
        <v>8</v>
      </c>
      <c r="J1043">
        <v>4</v>
      </c>
      <c r="K1043">
        <f t="shared" si="533"/>
        <v>1.5836805599999997E-2</v>
      </c>
      <c r="L1043">
        <f t="shared" si="557"/>
        <v>6.9822846674615593E-2</v>
      </c>
      <c r="O1043">
        <f>L1043*0.47*0.75</f>
        <v>2.4612553452802E-2</v>
      </c>
      <c r="Q1043">
        <f t="shared" si="558"/>
        <v>1.2798527795457041E-2</v>
      </c>
      <c r="T1043">
        <f>(L1043*0.47*0.75)*(1+0.2)*0.52*3.67</f>
        <v>5.6364716411192797E-2</v>
      </c>
    </row>
    <row r="1044" spans="1:20" s="13" customFormat="1" hidden="1" x14ac:dyDescent="0.3">
      <c r="A1044" s="26">
        <v>3002</v>
      </c>
      <c r="B1044" s="13">
        <v>17</v>
      </c>
      <c r="C1044" s="13" t="s">
        <v>211</v>
      </c>
      <c r="E1044" s="13" t="s">
        <v>222</v>
      </c>
      <c r="F1044" s="13">
        <v>7</v>
      </c>
      <c r="G1044" s="13">
        <v>14.6</v>
      </c>
      <c r="H1044">
        <f t="shared" si="532"/>
        <v>0.14599999999999999</v>
      </c>
      <c r="I1044" s="13">
        <v>5</v>
      </c>
      <c r="J1044" s="13">
        <v>0</v>
      </c>
      <c r="K1044">
        <f t="shared" si="533"/>
        <v>1.6741586399999998E-2</v>
      </c>
      <c r="L1044">
        <f>0.000081*(G1044^1.922704*I1044^0.783213+0.000032*G1044^2)</f>
        <v>4.9503756213402778E-2</v>
      </c>
      <c r="M1044"/>
      <c r="N1044"/>
      <c r="O1044">
        <f>L1044*0.61*1.07</f>
        <v>3.2311101680487994E-2</v>
      </c>
      <c r="P1044"/>
      <c r="Q1044">
        <f>O1044*0.531</f>
        <v>1.7157194992339125E-2</v>
      </c>
      <c r="R1044"/>
      <c r="S1044"/>
      <c r="T1044">
        <f>(L1044*0.61*1.07)*(1+0.2)*0.531*3.67</f>
        <v>7.5560286746261515E-2</v>
      </c>
    </row>
    <row r="1045" spans="1:20" hidden="1" x14ac:dyDescent="0.3">
      <c r="A1045" s="26">
        <v>3002</v>
      </c>
      <c r="B1045">
        <v>17</v>
      </c>
      <c r="C1045" t="s">
        <v>211</v>
      </c>
      <c r="D1045">
        <v>20</v>
      </c>
      <c r="E1045" t="s">
        <v>212</v>
      </c>
      <c r="F1045">
        <v>4</v>
      </c>
      <c r="G1045">
        <v>15.9</v>
      </c>
      <c r="H1045">
        <f t="shared" si="532"/>
        <v>0.159</v>
      </c>
      <c r="I1045">
        <v>8</v>
      </c>
      <c r="J1045">
        <v>5</v>
      </c>
      <c r="K1045">
        <f t="shared" si="533"/>
        <v>1.98556974E-2</v>
      </c>
      <c r="L1045">
        <f>0.000062*(G1045^1.947206*I1045^0.894551+0.000039*G1045^2)</f>
        <v>8.702068149551706E-2</v>
      </c>
      <c r="O1045">
        <f>L1045*0.47*0.75</f>
        <v>3.0674790227169763E-2</v>
      </c>
      <c r="Q1045">
        <f>O1045*0.52</f>
        <v>1.5950890918128277E-2</v>
      </c>
      <c r="T1045">
        <f>(L1045*0.47*0.75)*(1+0.2)*0.52*3.67</f>
        <v>7.0247723603436923E-2</v>
      </c>
    </row>
    <row r="1046" spans="1:20" hidden="1" x14ac:dyDescent="0.3">
      <c r="A1046" s="26">
        <v>3002</v>
      </c>
      <c r="B1046">
        <v>17</v>
      </c>
      <c r="C1046" t="s">
        <v>211</v>
      </c>
      <c r="D1046">
        <v>21</v>
      </c>
      <c r="E1046" t="s">
        <v>222</v>
      </c>
      <c r="F1046">
        <v>4</v>
      </c>
      <c r="G1046">
        <v>16.2</v>
      </c>
      <c r="H1046">
        <f t="shared" si="532"/>
        <v>0.16200000000000001</v>
      </c>
      <c r="I1046">
        <v>5</v>
      </c>
      <c r="J1046">
        <v>3</v>
      </c>
      <c r="K1046">
        <f t="shared" si="533"/>
        <v>2.0612037600000001E-2</v>
      </c>
      <c r="L1046">
        <f>0.000081*(G1046^1.922704*I1046^0.783213+0.000032*G1046^2)</f>
        <v>6.0460489042865509E-2</v>
      </c>
      <c r="O1046">
        <f>L1046*0.61*1.07</f>
        <v>3.9462561198278318E-2</v>
      </c>
      <c r="Q1046">
        <f>O1046*0.531</f>
        <v>2.0954619996285787E-2</v>
      </c>
      <c r="T1046">
        <f>(L1046*0.61*1.07)*(1+0.2)*0.531*3.67</f>
        <v>9.2284146463642594E-2</v>
      </c>
    </row>
    <row r="1047" spans="1:20" hidden="1" x14ac:dyDescent="0.3">
      <c r="A1047" s="26">
        <v>3002</v>
      </c>
      <c r="B1047">
        <v>17</v>
      </c>
      <c r="C1047" t="s">
        <v>211</v>
      </c>
      <c r="D1047">
        <v>22</v>
      </c>
      <c r="E1047" t="s">
        <v>212</v>
      </c>
      <c r="F1047">
        <v>4</v>
      </c>
      <c r="G1047">
        <v>12.3</v>
      </c>
      <c r="H1047">
        <f t="shared" si="532"/>
        <v>0.12300000000000001</v>
      </c>
      <c r="I1047">
        <v>6</v>
      </c>
      <c r="J1047">
        <v>3</v>
      </c>
      <c r="K1047">
        <f t="shared" si="533"/>
        <v>1.1882316600000003E-2</v>
      </c>
      <c r="L1047">
        <f t="shared" ref="L1047:L1048" si="559">0.000062*(G1047^1.947206*I1047^0.894551+0.000039*G1047^2)</f>
        <v>4.0809505671891108E-2</v>
      </c>
      <c r="O1047">
        <f>L1047*0.47*0.75</f>
        <v>1.4385350749341615E-2</v>
      </c>
      <c r="Q1047">
        <f t="shared" ref="Q1047:Q1048" si="560">O1047*0.52</f>
        <v>7.4803823896576402E-3</v>
      </c>
      <c r="T1047">
        <f>(L1047*0.47*0.75)*(1+0.2)*0.52*3.67</f>
        <v>3.2943604044052242E-2</v>
      </c>
    </row>
    <row r="1048" spans="1:20" hidden="1" x14ac:dyDescent="0.3">
      <c r="A1048" s="26">
        <v>3002</v>
      </c>
      <c r="B1048">
        <v>17</v>
      </c>
      <c r="C1048" t="s">
        <v>211</v>
      </c>
      <c r="D1048">
        <v>23</v>
      </c>
      <c r="E1048" t="s">
        <v>212</v>
      </c>
      <c r="F1048">
        <v>4</v>
      </c>
      <c r="G1048">
        <v>21.9</v>
      </c>
      <c r="H1048">
        <f t="shared" si="532"/>
        <v>0.21899999999999997</v>
      </c>
      <c r="I1048">
        <v>12</v>
      </c>
      <c r="J1048">
        <v>7</v>
      </c>
      <c r="K1048">
        <f t="shared" si="533"/>
        <v>3.766856939999999E-2</v>
      </c>
      <c r="L1048">
        <f t="shared" si="559"/>
        <v>0.23329065062036022</v>
      </c>
      <c r="O1048">
        <f>L1048*0.47*0.75</f>
        <v>8.2234954343676975E-2</v>
      </c>
      <c r="Q1048">
        <f t="shared" si="560"/>
        <v>4.276217625871203E-2</v>
      </c>
      <c r="T1048">
        <f>(L1048*0.47*0.75)*(1+0.2)*0.52*3.67</f>
        <v>0.18832462424336779</v>
      </c>
    </row>
    <row r="1049" spans="1:20" hidden="1" x14ac:dyDescent="0.3">
      <c r="A1049" s="26">
        <v>3002</v>
      </c>
      <c r="B1049">
        <v>17</v>
      </c>
      <c r="C1049" t="s">
        <v>211</v>
      </c>
      <c r="D1049">
        <v>24</v>
      </c>
      <c r="E1049" t="s">
        <v>216</v>
      </c>
      <c r="F1049">
        <v>4</v>
      </c>
      <c r="G1049">
        <v>13.9</v>
      </c>
      <c r="H1049">
        <f t="shared" si="532"/>
        <v>0.13900000000000001</v>
      </c>
      <c r="I1049">
        <v>9</v>
      </c>
      <c r="J1049">
        <v>5</v>
      </c>
      <c r="K1049">
        <f t="shared" si="533"/>
        <v>1.5174713400000003E-2</v>
      </c>
      <c r="L1049">
        <f>0.000086*(G1049^1.882935*I1049^0.813269+0.000016*G1049^2)</f>
        <v>7.2908549680849102E-2</v>
      </c>
      <c r="O1049">
        <f>L1049*0.45*0.75</f>
        <v>2.4606635517286576E-2</v>
      </c>
      <c r="Q1049">
        <f>O1049*0.52</f>
        <v>1.2795450468989019E-2</v>
      </c>
      <c r="T1049">
        <f>(L1049*0.45*0.75)*(1+0.2)*0.52*3.67</f>
        <v>5.6351163865427642E-2</v>
      </c>
    </row>
    <row r="1050" spans="1:20" hidden="1" x14ac:dyDescent="0.3">
      <c r="A1050" s="26">
        <v>3002</v>
      </c>
      <c r="B1050">
        <v>17</v>
      </c>
      <c r="C1050" t="s">
        <v>211</v>
      </c>
      <c r="D1050">
        <v>25</v>
      </c>
      <c r="E1050" t="s">
        <v>212</v>
      </c>
      <c r="F1050">
        <v>4</v>
      </c>
      <c r="G1050">
        <v>16.3</v>
      </c>
      <c r="H1050">
        <f t="shared" si="532"/>
        <v>0.16300000000000001</v>
      </c>
      <c r="I1050">
        <v>10.5</v>
      </c>
      <c r="J1050">
        <v>7</v>
      </c>
      <c r="K1050">
        <f t="shared" si="533"/>
        <v>2.08672926E-2</v>
      </c>
      <c r="L1050">
        <f t="shared" ref="L1050:L1055" si="561">0.000062*(G1050^1.947206*I1050^0.894551+0.000039*G1050^2)</f>
        <v>0.11648740478897321</v>
      </c>
      <c r="O1050">
        <f t="shared" ref="O1050:O1055" si="562">L1050*0.47*0.75</f>
        <v>4.1061810188113057E-2</v>
      </c>
      <c r="Q1050">
        <f t="shared" ref="Q1050:Q1055" si="563">O1050*0.52</f>
        <v>2.1352141297818792E-2</v>
      </c>
      <c r="T1050">
        <f t="shared" ref="T1050:T1055" si="564">(L1050*0.47*0.75)*(1+0.2)*0.52*3.67</f>
        <v>9.403483027559395E-2</v>
      </c>
    </row>
    <row r="1051" spans="1:20" hidden="1" x14ac:dyDescent="0.3">
      <c r="A1051" s="26">
        <v>3002</v>
      </c>
      <c r="B1051">
        <v>17</v>
      </c>
      <c r="C1051" t="s">
        <v>211</v>
      </c>
      <c r="D1051">
        <v>26</v>
      </c>
      <c r="E1051" t="s">
        <v>212</v>
      </c>
      <c r="F1051">
        <v>4</v>
      </c>
      <c r="G1051">
        <v>7.6</v>
      </c>
      <c r="H1051">
        <f t="shared" si="532"/>
        <v>7.5999999999999998E-2</v>
      </c>
      <c r="I1051">
        <v>6</v>
      </c>
      <c r="J1051">
        <v>3</v>
      </c>
      <c r="K1051">
        <f t="shared" si="533"/>
        <v>4.5364704E-3</v>
      </c>
      <c r="L1051">
        <f t="shared" si="561"/>
        <v>1.5981479270481002E-2</v>
      </c>
      <c r="O1051">
        <f t="shared" si="562"/>
        <v>5.6334714428445528E-3</v>
      </c>
      <c r="Q1051">
        <f t="shared" si="563"/>
        <v>2.9294051502791675E-3</v>
      </c>
      <c r="T1051">
        <f t="shared" si="564"/>
        <v>1.2901100281829454E-2</v>
      </c>
    </row>
    <row r="1052" spans="1:20" hidden="1" x14ac:dyDescent="0.3">
      <c r="A1052" s="26">
        <v>3002</v>
      </c>
      <c r="B1052">
        <v>17</v>
      </c>
      <c r="C1052" t="s">
        <v>211</v>
      </c>
      <c r="D1052">
        <v>27</v>
      </c>
      <c r="E1052" t="s">
        <v>212</v>
      </c>
      <c r="F1052">
        <v>4</v>
      </c>
      <c r="G1052">
        <v>14.4</v>
      </c>
      <c r="H1052">
        <f t="shared" si="532"/>
        <v>0.14400000000000002</v>
      </c>
      <c r="I1052">
        <v>9</v>
      </c>
      <c r="J1052">
        <v>6</v>
      </c>
      <c r="K1052">
        <f t="shared" si="533"/>
        <v>1.6286054400000003E-2</v>
      </c>
      <c r="L1052">
        <f t="shared" si="561"/>
        <v>7.9722958470487451E-2</v>
      </c>
      <c r="O1052">
        <f t="shared" si="562"/>
        <v>2.8102342860846823E-2</v>
      </c>
      <c r="Q1052">
        <f t="shared" si="563"/>
        <v>1.4613218287640348E-2</v>
      </c>
      <c r="T1052">
        <f t="shared" si="564"/>
        <v>6.435661333876809E-2</v>
      </c>
    </row>
    <row r="1053" spans="1:20" hidden="1" x14ac:dyDescent="0.3">
      <c r="A1053" s="26">
        <v>3002</v>
      </c>
      <c r="B1053">
        <v>17</v>
      </c>
      <c r="C1053" t="s">
        <v>211</v>
      </c>
      <c r="D1053">
        <v>28</v>
      </c>
      <c r="E1053" t="s">
        <v>212</v>
      </c>
      <c r="F1053">
        <v>4</v>
      </c>
      <c r="G1053">
        <v>14</v>
      </c>
      <c r="H1053">
        <f t="shared" si="532"/>
        <v>0.14000000000000001</v>
      </c>
      <c r="I1053">
        <v>9</v>
      </c>
      <c r="J1053">
        <v>6</v>
      </c>
      <c r="K1053">
        <f t="shared" si="533"/>
        <v>1.5393840000000002E-2</v>
      </c>
      <c r="L1053">
        <f t="shared" si="561"/>
        <v>7.5467575121931293E-2</v>
      </c>
      <c r="O1053">
        <f t="shared" si="562"/>
        <v>2.6602320230480779E-2</v>
      </c>
      <c r="Q1053">
        <f t="shared" si="563"/>
        <v>1.3833206519850006E-2</v>
      </c>
      <c r="T1053">
        <f t="shared" si="564"/>
        <v>6.0921441513419425E-2</v>
      </c>
    </row>
    <row r="1054" spans="1:20" hidden="1" x14ac:dyDescent="0.3">
      <c r="A1054" s="26">
        <v>3002</v>
      </c>
      <c r="B1054">
        <v>17</v>
      </c>
      <c r="C1054" t="s">
        <v>211</v>
      </c>
      <c r="D1054">
        <v>29</v>
      </c>
      <c r="E1054" t="s">
        <v>212</v>
      </c>
      <c r="F1054">
        <v>4</v>
      </c>
      <c r="G1054">
        <v>16.8</v>
      </c>
      <c r="H1054">
        <f t="shared" si="532"/>
        <v>0.16800000000000001</v>
      </c>
      <c r="I1054">
        <v>11.3</v>
      </c>
      <c r="J1054">
        <v>7</v>
      </c>
      <c r="K1054">
        <f t="shared" si="533"/>
        <v>2.2167129600000002E-2</v>
      </c>
      <c r="L1054">
        <f t="shared" si="561"/>
        <v>0.13193374671795854</v>
      </c>
      <c r="O1054">
        <f t="shared" si="562"/>
        <v>4.6506645718080386E-2</v>
      </c>
      <c r="Q1054">
        <f t="shared" si="563"/>
        <v>2.41834557734018E-2</v>
      </c>
      <c r="T1054">
        <f t="shared" si="564"/>
        <v>0.10650393922606152</v>
      </c>
    </row>
    <row r="1055" spans="1:20" hidden="1" x14ac:dyDescent="0.3">
      <c r="A1055" s="26">
        <v>3002</v>
      </c>
      <c r="B1055">
        <v>17</v>
      </c>
      <c r="C1055" t="s">
        <v>211</v>
      </c>
      <c r="D1055">
        <v>30</v>
      </c>
      <c r="E1055" t="s">
        <v>212</v>
      </c>
      <c r="F1055">
        <v>4</v>
      </c>
      <c r="G1055">
        <v>14.6</v>
      </c>
      <c r="H1055">
        <f t="shared" si="532"/>
        <v>0.14599999999999999</v>
      </c>
      <c r="I1055">
        <v>8.5</v>
      </c>
      <c r="J1055">
        <v>5.5</v>
      </c>
      <c r="K1055">
        <f t="shared" si="533"/>
        <v>1.6741586399999998E-2</v>
      </c>
      <c r="L1055">
        <f t="shared" si="561"/>
        <v>7.7811190962257568E-2</v>
      </c>
      <c r="O1055">
        <f t="shared" si="562"/>
        <v>2.742844481419579E-2</v>
      </c>
      <c r="Q1055">
        <f t="shared" si="563"/>
        <v>1.4262791303381811E-2</v>
      </c>
      <c r="T1055">
        <f t="shared" si="564"/>
        <v>6.2813332900093499E-2</v>
      </c>
    </row>
    <row r="1056" spans="1:20" s="13" customFormat="1" hidden="1" x14ac:dyDescent="0.3">
      <c r="A1056" s="26">
        <v>3002</v>
      </c>
      <c r="B1056" s="13">
        <v>17</v>
      </c>
      <c r="C1056" s="13" t="s">
        <v>211</v>
      </c>
      <c r="D1056" s="13">
        <v>31</v>
      </c>
      <c r="E1056" s="13" t="s">
        <v>222</v>
      </c>
      <c r="F1056" s="13">
        <v>7</v>
      </c>
      <c r="G1056" s="13">
        <v>14</v>
      </c>
      <c r="H1056">
        <f t="shared" si="532"/>
        <v>0.14000000000000001</v>
      </c>
      <c r="I1056" s="13">
        <v>6</v>
      </c>
      <c r="J1056" s="13">
        <v>0</v>
      </c>
      <c r="K1056">
        <f t="shared" si="533"/>
        <v>1.5393840000000002E-2</v>
      </c>
      <c r="L1056">
        <f>0.000081*(G1056^1.922704*I1056^0.783213+0.000032*G1056^2)</f>
        <v>5.2675945713192389E-2</v>
      </c>
      <c r="M1056"/>
      <c r="N1056"/>
      <c r="O1056">
        <f>L1056*0.61*1.07</f>
        <v>3.4381589767000675E-2</v>
      </c>
      <c r="P1056"/>
      <c r="Q1056">
        <f>O1056*0.531</f>
        <v>1.8256624166277359E-2</v>
      </c>
      <c r="R1056"/>
      <c r="S1056"/>
      <c r="T1056">
        <f>(L1056*0.61*1.07)*(1+0.2)*0.531*3.67</f>
        <v>8.040217282828549E-2</v>
      </c>
    </row>
    <row r="1057" spans="1:20" hidden="1" x14ac:dyDescent="0.3">
      <c r="A1057" s="26">
        <v>3002</v>
      </c>
      <c r="B1057">
        <v>17</v>
      </c>
      <c r="C1057" t="s">
        <v>211</v>
      </c>
      <c r="D1057">
        <v>32</v>
      </c>
      <c r="E1057" t="s">
        <v>212</v>
      </c>
      <c r="F1057">
        <v>4</v>
      </c>
      <c r="G1057">
        <v>15.9</v>
      </c>
      <c r="H1057">
        <f t="shared" si="532"/>
        <v>0.159</v>
      </c>
      <c r="I1057">
        <v>9</v>
      </c>
      <c r="J1057">
        <v>6</v>
      </c>
      <c r="K1057">
        <f t="shared" si="533"/>
        <v>1.98556974E-2</v>
      </c>
      <c r="L1057">
        <f>0.000062*(G1057^1.947206*I1057^0.894551+0.000039*G1057^2)</f>
        <v>9.6689811850275365E-2</v>
      </c>
      <c r="O1057">
        <f>L1057*0.47*0.75</f>
        <v>3.4083158677222065E-2</v>
      </c>
      <c r="Q1057">
        <f>O1057*0.52</f>
        <v>1.7723242512155474E-2</v>
      </c>
      <c r="T1057">
        <f>(L1057*0.47*0.75)*(1+0.2)*0.52*3.67</f>
        <v>7.80531600235327E-2</v>
      </c>
    </row>
    <row r="1058" spans="1:20" hidden="1" x14ac:dyDescent="0.3">
      <c r="A1058" s="26">
        <v>3002</v>
      </c>
      <c r="B1058">
        <v>17</v>
      </c>
      <c r="C1058" t="s">
        <v>211</v>
      </c>
      <c r="E1058" t="s">
        <v>222</v>
      </c>
      <c r="F1058">
        <v>4</v>
      </c>
      <c r="G1058">
        <v>15.7</v>
      </c>
      <c r="H1058">
        <f t="shared" ref="H1058:H1121" si="565">G1058/100</f>
        <v>0.157</v>
      </c>
      <c r="I1058">
        <v>6</v>
      </c>
      <c r="J1058">
        <v>3</v>
      </c>
      <c r="K1058">
        <f t="shared" ref="K1058:K1121" si="566">0.7854*H1058^2</f>
        <v>1.9359324600000002E-2</v>
      </c>
      <c r="L1058">
        <f>0.000081*(G1058^1.922704*I1058^0.783213+0.000032*G1058^2)</f>
        <v>6.5661147051760516E-2</v>
      </c>
      <c r="O1058">
        <f>L1058*0.61*1.07</f>
        <v>4.285703068068409E-2</v>
      </c>
      <c r="Q1058">
        <f>O1058*0.531</f>
        <v>2.2757083291443252E-2</v>
      </c>
      <c r="T1058">
        <f>(L1058*0.61*1.07)*(1+0.2)*0.531*3.67</f>
        <v>0.10022219481551607</v>
      </c>
    </row>
    <row r="1059" spans="1:20" hidden="1" x14ac:dyDescent="0.3">
      <c r="A1059" s="26">
        <v>3002</v>
      </c>
      <c r="B1059">
        <v>17</v>
      </c>
      <c r="C1059" t="s">
        <v>211</v>
      </c>
      <c r="D1059">
        <v>34</v>
      </c>
      <c r="E1059" t="s">
        <v>212</v>
      </c>
      <c r="F1059">
        <v>4</v>
      </c>
      <c r="G1059">
        <v>12.1</v>
      </c>
      <c r="H1059">
        <f t="shared" si="565"/>
        <v>0.121</v>
      </c>
      <c r="I1059">
        <v>7</v>
      </c>
      <c r="J1059">
        <v>4</v>
      </c>
      <c r="K1059">
        <f t="shared" si="566"/>
        <v>1.14990414E-2</v>
      </c>
      <c r="L1059">
        <f t="shared" ref="L1059:L1060" si="567">0.000062*(G1059^1.947206*I1059^0.894551+0.000039*G1059^2)</f>
        <v>4.5371647022704763E-2</v>
      </c>
      <c r="O1059">
        <f>L1059*0.47*0.75</f>
        <v>1.5993505575503428E-2</v>
      </c>
      <c r="Q1059">
        <f t="shared" ref="Q1059:Q1060" si="568">O1059*0.52</f>
        <v>8.3166228992617823E-3</v>
      </c>
      <c r="T1059">
        <f>(L1059*0.47*0.75)*(1+0.2)*0.52*3.67</f>
        <v>3.662640724834889E-2</v>
      </c>
    </row>
    <row r="1060" spans="1:20" hidden="1" x14ac:dyDescent="0.3">
      <c r="A1060" s="26">
        <v>3002</v>
      </c>
      <c r="B1060">
        <v>17</v>
      </c>
      <c r="C1060" t="s">
        <v>211</v>
      </c>
      <c r="D1060">
        <v>35</v>
      </c>
      <c r="E1060" t="s">
        <v>212</v>
      </c>
      <c r="F1060">
        <v>4</v>
      </c>
      <c r="G1060">
        <v>22.3</v>
      </c>
      <c r="H1060">
        <f t="shared" si="565"/>
        <v>0.223</v>
      </c>
      <c r="I1060">
        <v>10.6</v>
      </c>
      <c r="J1060">
        <v>7</v>
      </c>
      <c r="K1060">
        <f t="shared" si="566"/>
        <v>3.9057156600000004E-2</v>
      </c>
      <c r="L1060">
        <f t="shared" si="567"/>
        <v>0.21627673781066004</v>
      </c>
      <c r="O1060">
        <f>L1060*0.47*0.75</f>
        <v>7.6237550078257665E-2</v>
      </c>
      <c r="Q1060">
        <f t="shared" si="568"/>
        <v>3.9643526040693988E-2</v>
      </c>
      <c r="T1060">
        <f>(L1060*0.47*0.75)*(1+0.2)*0.52*3.67</f>
        <v>0.17459008868321629</v>
      </c>
    </row>
    <row r="1061" spans="1:20" hidden="1" x14ac:dyDescent="0.3">
      <c r="A1061" s="26">
        <v>3002</v>
      </c>
      <c r="B1061">
        <v>17</v>
      </c>
      <c r="C1061" t="s">
        <v>211</v>
      </c>
      <c r="D1061">
        <v>36</v>
      </c>
      <c r="E1061" t="s">
        <v>216</v>
      </c>
      <c r="F1061">
        <v>4</v>
      </c>
      <c r="G1061">
        <v>13.4</v>
      </c>
      <c r="H1061">
        <f t="shared" si="565"/>
        <v>0.13400000000000001</v>
      </c>
      <c r="I1061">
        <v>8</v>
      </c>
      <c r="J1061">
        <v>5</v>
      </c>
      <c r="K1061">
        <f t="shared" si="566"/>
        <v>1.4102642400000002E-2</v>
      </c>
      <c r="L1061">
        <f>0.000086*(G1061^1.882935*I1061^0.813269+0.000016*G1061^2)</f>
        <v>6.1833004661624322E-2</v>
      </c>
      <c r="O1061">
        <f>L1061*0.45*0.75</f>
        <v>2.0868639073298209E-2</v>
      </c>
      <c r="Q1061">
        <f>O1061*0.52</f>
        <v>1.0851692318115069E-2</v>
      </c>
      <c r="T1061">
        <f>(L1061*0.45*0.75)*(1+0.2)*0.52*3.67</f>
        <v>4.779085296897876E-2</v>
      </c>
    </row>
    <row r="1062" spans="1:20" hidden="1" x14ac:dyDescent="0.3">
      <c r="A1062" s="26">
        <v>3002</v>
      </c>
      <c r="B1062">
        <v>17</v>
      </c>
      <c r="C1062" t="s">
        <v>211</v>
      </c>
      <c r="D1062">
        <v>37</v>
      </c>
      <c r="E1062" t="s">
        <v>212</v>
      </c>
      <c r="F1062">
        <v>4</v>
      </c>
      <c r="G1062">
        <v>7.6</v>
      </c>
      <c r="H1062">
        <f t="shared" si="565"/>
        <v>7.5999999999999998E-2</v>
      </c>
      <c r="I1062">
        <v>5.5</v>
      </c>
      <c r="J1062">
        <v>3</v>
      </c>
      <c r="K1062">
        <f t="shared" si="566"/>
        <v>4.5364704E-3</v>
      </c>
      <c r="L1062">
        <f>0.000062*(G1062^1.947206*I1062^0.894551+0.000039*G1062^2)</f>
        <v>1.4784733073424787E-2</v>
      </c>
      <c r="O1062">
        <f>L1062*0.47*0.75</f>
        <v>5.2116184083822372E-3</v>
      </c>
      <c r="Q1062">
        <f>O1062*0.52</f>
        <v>2.7100415723587635E-3</v>
      </c>
      <c r="T1062">
        <f>(L1062*0.47*0.75)*(1+0.2)*0.52*3.67</f>
        <v>1.1935023084667994E-2</v>
      </c>
    </row>
    <row r="1063" spans="1:20" hidden="1" x14ac:dyDescent="0.3">
      <c r="A1063" s="26">
        <v>3002</v>
      </c>
      <c r="B1063">
        <v>17</v>
      </c>
      <c r="C1063" t="s">
        <v>211</v>
      </c>
      <c r="E1063" t="s">
        <v>227</v>
      </c>
      <c r="G1063">
        <v>14.9</v>
      </c>
      <c r="H1063">
        <f t="shared" si="565"/>
        <v>0.14899999999999999</v>
      </c>
      <c r="I1063">
        <v>10.8</v>
      </c>
      <c r="J1063">
        <v>5</v>
      </c>
      <c r="K1063">
        <f t="shared" si="566"/>
        <v>1.7436665399999999E-2</v>
      </c>
      <c r="L1063">
        <f>0.000062*(G1063^1.934787*I1063^0.912065+0.000031*G1063^2)</f>
        <v>0.10111339684376215</v>
      </c>
      <c r="M1063">
        <v>0.45</v>
      </c>
      <c r="N1063">
        <v>0.75</v>
      </c>
      <c r="O1063">
        <f>L1063*M1063*N1063</f>
        <v>3.4125771434769726E-2</v>
      </c>
      <c r="P1063">
        <v>0.52100000000000002</v>
      </c>
      <c r="Q1063">
        <f>O1063*P1063</f>
        <v>1.777952691751503E-2</v>
      </c>
      <c r="R1063" t="s">
        <v>269</v>
      </c>
      <c r="S1063">
        <v>3.67</v>
      </c>
      <c r="T1063">
        <f>(L1063*M1063*N1063)*(1+0.2)*P1063*S1063</f>
        <v>7.8301036544736191E-2</v>
      </c>
    </row>
    <row r="1064" spans="1:20" hidden="1" x14ac:dyDescent="0.3">
      <c r="A1064" s="26">
        <v>3002</v>
      </c>
      <c r="B1064">
        <v>17</v>
      </c>
      <c r="C1064" t="s">
        <v>211</v>
      </c>
      <c r="E1064" t="s">
        <v>222</v>
      </c>
      <c r="F1064">
        <v>4</v>
      </c>
      <c r="G1064">
        <v>14.6</v>
      </c>
      <c r="H1064">
        <f t="shared" si="565"/>
        <v>0.14599999999999999</v>
      </c>
      <c r="I1064">
        <v>8</v>
      </c>
      <c r="J1064">
        <v>5</v>
      </c>
      <c r="K1064">
        <f t="shared" si="566"/>
        <v>1.6741586399999998E-2</v>
      </c>
      <c r="L1064">
        <f t="shared" ref="L1064:L1066" si="569">0.000081*(G1064^1.922704*I1064^0.783213+0.000032*G1064^2)</f>
        <v>7.1532941588152044E-2</v>
      </c>
      <c r="O1064">
        <f>L1064*0.61*1.07</f>
        <v>4.6689550974586845E-2</v>
      </c>
      <c r="Q1064">
        <f t="shared" ref="Q1064:Q1066" si="570">O1064*0.531</f>
        <v>2.4792151567505617E-2</v>
      </c>
      <c r="T1064">
        <f>(L1064*0.61*1.07)*(1+0.2)*0.531*3.67</f>
        <v>0.10918463550329473</v>
      </c>
    </row>
    <row r="1065" spans="1:20" s="13" customFormat="1" hidden="1" x14ac:dyDescent="0.3">
      <c r="A1065" s="26">
        <v>3002</v>
      </c>
      <c r="B1065" s="13">
        <v>17</v>
      </c>
      <c r="C1065" s="13" t="s">
        <v>211</v>
      </c>
      <c r="D1065" s="13">
        <v>40</v>
      </c>
      <c r="E1065" s="13" t="s">
        <v>222</v>
      </c>
      <c r="F1065" s="13">
        <v>7</v>
      </c>
      <c r="G1065" s="13">
        <v>20.399999999999999</v>
      </c>
      <c r="H1065">
        <f t="shared" si="565"/>
        <v>0.20399999999999999</v>
      </c>
      <c r="I1065" s="13">
        <v>6</v>
      </c>
      <c r="J1065" s="13">
        <v>0</v>
      </c>
      <c r="K1065">
        <f t="shared" si="566"/>
        <v>3.2685206399999993E-2</v>
      </c>
      <c r="L1065">
        <f t="shared" si="569"/>
        <v>0.10863722606086812</v>
      </c>
      <c r="M1065"/>
      <c r="N1065"/>
      <c r="O1065">
        <f>L1065*0.61*1.07</f>
        <v>7.0907517449928625E-2</v>
      </c>
      <c r="P1065"/>
      <c r="Q1065">
        <f t="shared" si="570"/>
        <v>3.7651891765912104E-2</v>
      </c>
      <c r="R1065"/>
      <c r="S1065"/>
      <c r="T1065">
        <f>(L1065*0.61*1.07)*(1+0.2)*0.531*3.67</f>
        <v>0.16581893133707687</v>
      </c>
    </row>
    <row r="1066" spans="1:20" hidden="1" x14ac:dyDescent="0.3">
      <c r="A1066" s="26">
        <v>3002</v>
      </c>
      <c r="B1066">
        <v>17</v>
      </c>
      <c r="C1066" t="s">
        <v>211</v>
      </c>
      <c r="D1066">
        <v>41</v>
      </c>
      <c r="E1066" t="s">
        <v>222</v>
      </c>
      <c r="F1066">
        <v>4</v>
      </c>
      <c r="G1066">
        <v>19.399999999999999</v>
      </c>
      <c r="H1066">
        <f t="shared" si="565"/>
        <v>0.19399999999999998</v>
      </c>
      <c r="I1066">
        <v>9</v>
      </c>
      <c r="J1066">
        <v>5</v>
      </c>
      <c r="K1066">
        <f t="shared" si="566"/>
        <v>2.9559314399999991E-2</v>
      </c>
      <c r="L1066">
        <f t="shared" si="569"/>
        <v>0.13549548429339867</v>
      </c>
      <c r="O1066">
        <f>L1066*0.61*1.07</f>
        <v>8.8437902598301324E-2</v>
      </c>
      <c r="Q1066">
        <f t="shared" si="570"/>
        <v>4.6960526279698003E-2</v>
      </c>
      <c r="T1066">
        <f>(L1066*0.61*1.07)*(1+0.2)*0.531*3.67</f>
        <v>0.20681415773579004</v>
      </c>
    </row>
    <row r="1067" spans="1:20" hidden="1" x14ac:dyDescent="0.3">
      <c r="A1067" s="26">
        <v>3002</v>
      </c>
      <c r="B1067">
        <v>17</v>
      </c>
      <c r="C1067" t="s">
        <v>211</v>
      </c>
      <c r="D1067">
        <v>42</v>
      </c>
      <c r="E1067" t="s">
        <v>212</v>
      </c>
      <c r="F1067">
        <v>4</v>
      </c>
      <c r="G1067">
        <v>8.4</v>
      </c>
      <c r="H1067">
        <f t="shared" si="565"/>
        <v>8.4000000000000005E-2</v>
      </c>
      <c r="I1067">
        <v>6</v>
      </c>
      <c r="J1067">
        <v>4</v>
      </c>
      <c r="K1067">
        <f t="shared" si="566"/>
        <v>5.5417824000000004E-3</v>
      </c>
      <c r="L1067">
        <f>0.000062*(G1067^1.947206*I1067^0.894551+0.000039*G1067^2)</f>
        <v>1.9420198096839324E-2</v>
      </c>
      <c r="O1067">
        <f>L1067*0.47*0.75</f>
        <v>6.8456198291358614E-3</v>
      </c>
      <c r="Q1067">
        <f>O1067*0.52</f>
        <v>3.5597223111506482E-3</v>
      </c>
      <c r="T1067">
        <f>(L1067*0.47*0.75)*(1+0.2)*0.52*3.67</f>
        <v>1.5677017058307454E-2</v>
      </c>
    </row>
    <row r="1068" spans="1:20" s="13" customFormat="1" hidden="1" x14ac:dyDescent="0.3">
      <c r="A1068" s="26">
        <v>3002</v>
      </c>
      <c r="B1068" s="13">
        <v>17</v>
      </c>
      <c r="C1068" s="13" t="s">
        <v>211</v>
      </c>
      <c r="D1068" s="13">
        <v>43</v>
      </c>
      <c r="E1068" s="13" t="s">
        <v>222</v>
      </c>
      <c r="F1068" s="13">
        <v>7</v>
      </c>
      <c r="G1068" s="13">
        <v>18.8</v>
      </c>
      <c r="H1068">
        <f t="shared" si="565"/>
        <v>0.188</v>
      </c>
      <c r="I1068" s="13">
        <v>6</v>
      </c>
      <c r="J1068" s="13">
        <v>0</v>
      </c>
      <c r="K1068">
        <f t="shared" si="566"/>
        <v>2.7759177600000001E-2</v>
      </c>
      <c r="L1068">
        <f t="shared" ref="L1068:L1073" si="571">0.000081*(G1068^1.922704*I1068^0.783213+0.000032*G1068^2)</f>
        <v>9.2848709666909848E-2</v>
      </c>
      <c r="M1068"/>
      <c r="N1068"/>
      <c r="O1068">
        <f t="shared" ref="O1068:O1073" si="572">L1068*0.61*1.07</f>
        <v>6.0602352799592057E-2</v>
      </c>
      <c r="P1068"/>
      <c r="Q1068">
        <f t="shared" ref="Q1068:Q1073" si="573">O1068*0.531</f>
        <v>3.2179849336583383E-2</v>
      </c>
      <c r="R1068"/>
      <c r="S1068"/>
      <c r="T1068">
        <f t="shared" ref="T1068:T1073" si="574">(L1068*0.61*1.07)*(1+0.2)*0.531*3.67</f>
        <v>0.14172005647831321</v>
      </c>
    </row>
    <row r="1069" spans="1:20" s="13" customFormat="1" hidden="1" x14ac:dyDescent="0.3">
      <c r="A1069" s="26">
        <v>3002</v>
      </c>
      <c r="B1069" s="13">
        <v>17</v>
      </c>
      <c r="C1069" s="13" t="s">
        <v>211</v>
      </c>
      <c r="D1069" s="13">
        <v>44</v>
      </c>
      <c r="E1069" s="13" t="s">
        <v>222</v>
      </c>
      <c r="F1069" s="13">
        <v>7</v>
      </c>
      <c r="G1069" s="13">
        <v>18.7</v>
      </c>
      <c r="H1069">
        <f t="shared" si="565"/>
        <v>0.187</v>
      </c>
      <c r="I1069" s="13">
        <v>6</v>
      </c>
      <c r="J1069" s="13">
        <v>0</v>
      </c>
      <c r="K1069">
        <f t="shared" si="566"/>
        <v>2.74646526E-2</v>
      </c>
      <c r="L1069">
        <f t="shared" si="571"/>
        <v>9.1901462294086703E-2</v>
      </c>
      <c r="M1069"/>
      <c r="N1069"/>
      <c r="O1069">
        <f t="shared" si="572"/>
        <v>5.9984084439350396E-2</v>
      </c>
      <c r="P1069"/>
      <c r="Q1069">
        <f t="shared" si="573"/>
        <v>3.185154883729506E-2</v>
      </c>
      <c r="R1069"/>
      <c r="S1069"/>
      <c r="T1069">
        <f t="shared" si="574"/>
        <v>0.14027422107944743</v>
      </c>
    </row>
    <row r="1070" spans="1:20" hidden="1" x14ac:dyDescent="0.3">
      <c r="A1070" s="26">
        <v>3002</v>
      </c>
      <c r="B1070">
        <v>17</v>
      </c>
      <c r="C1070" t="s">
        <v>211</v>
      </c>
      <c r="D1070">
        <v>45</v>
      </c>
      <c r="E1070" t="s">
        <v>222</v>
      </c>
      <c r="F1070">
        <v>4</v>
      </c>
      <c r="G1070">
        <v>21.2</v>
      </c>
      <c r="H1070">
        <f t="shared" si="565"/>
        <v>0.21199999999999999</v>
      </c>
      <c r="I1070">
        <v>8</v>
      </c>
      <c r="J1070">
        <v>4</v>
      </c>
      <c r="K1070">
        <f t="shared" si="566"/>
        <v>3.5299017599999996E-2</v>
      </c>
      <c r="L1070">
        <f t="shared" si="571"/>
        <v>0.14653843686201273</v>
      </c>
      <c r="O1070">
        <f t="shared" si="572"/>
        <v>9.5645637739835712E-2</v>
      </c>
      <c r="Q1070">
        <f t="shared" si="573"/>
        <v>5.0787833639852765E-2</v>
      </c>
      <c r="T1070">
        <f t="shared" si="574"/>
        <v>0.22366961934991156</v>
      </c>
    </row>
    <row r="1071" spans="1:20" hidden="1" x14ac:dyDescent="0.3">
      <c r="A1071" s="26">
        <v>3002</v>
      </c>
      <c r="B1071">
        <v>17</v>
      </c>
      <c r="C1071" t="s">
        <v>211</v>
      </c>
      <c r="D1071">
        <v>46</v>
      </c>
      <c r="E1071" t="s">
        <v>222</v>
      </c>
      <c r="F1071">
        <v>4</v>
      </c>
      <c r="G1071">
        <v>14</v>
      </c>
      <c r="H1071">
        <f t="shared" si="565"/>
        <v>0.14000000000000001</v>
      </c>
      <c r="I1071">
        <v>6</v>
      </c>
      <c r="J1071">
        <v>3</v>
      </c>
      <c r="K1071">
        <f t="shared" si="566"/>
        <v>1.5393840000000002E-2</v>
      </c>
      <c r="L1071">
        <f t="shared" si="571"/>
        <v>5.2675945713192389E-2</v>
      </c>
      <c r="O1071">
        <f t="shared" si="572"/>
        <v>3.4381589767000675E-2</v>
      </c>
      <c r="Q1071">
        <f t="shared" si="573"/>
        <v>1.8256624166277359E-2</v>
      </c>
      <c r="T1071">
        <f t="shared" si="574"/>
        <v>8.040217282828549E-2</v>
      </c>
    </row>
    <row r="1072" spans="1:20" hidden="1" x14ac:dyDescent="0.3">
      <c r="A1072" s="26">
        <v>3002</v>
      </c>
      <c r="B1072">
        <v>17</v>
      </c>
      <c r="C1072" t="s">
        <v>211</v>
      </c>
      <c r="D1072">
        <v>47</v>
      </c>
      <c r="E1072" t="s">
        <v>222</v>
      </c>
      <c r="F1072">
        <v>4</v>
      </c>
      <c r="G1072">
        <v>13.9</v>
      </c>
      <c r="H1072">
        <f t="shared" si="565"/>
        <v>0.13900000000000001</v>
      </c>
      <c r="I1072">
        <v>6</v>
      </c>
      <c r="J1072">
        <v>3</v>
      </c>
      <c r="K1072">
        <f t="shared" si="566"/>
        <v>1.5174713400000003E-2</v>
      </c>
      <c r="L1072">
        <f t="shared" si="571"/>
        <v>5.1954899478931137E-2</v>
      </c>
      <c r="O1072">
        <f t="shared" si="572"/>
        <v>3.3910962889898359E-2</v>
      </c>
      <c r="Q1072">
        <f t="shared" si="573"/>
        <v>1.8006721294536031E-2</v>
      </c>
      <c r="T1072">
        <f t="shared" si="574"/>
        <v>7.9301600581136666E-2</v>
      </c>
    </row>
    <row r="1073" spans="1:20" hidden="1" x14ac:dyDescent="0.3">
      <c r="A1073" s="26">
        <v>3002</v>
      </c>
      <c r="B1073">
        <v>17</v>
      </c>
      <c r="C1073" t="s">
        <v>211</v>
      </c>
      <c r="D1073">
        <v>48</v>
      </c>
      <c r="E1073" t="s">
        <v>222</v>
      </c>
      <c r="F1073">
        <v>4</v>
      </c>
      <c r="G1073">
        <v>12.7</v>
      </c>
      <c r="H1073">
        <f t="shared" si="565"/>
        <v>0.127</v>
      </c>
      <c r="I1073">
        <v>6</v>
      </c>
      <c r="J1073">
        <v>3</v>
      </c>
      <c r="K1073">
        <f t="shared" si="566"/>
        <v>1.26677166E-2</v>
      </c>
      <c r="L1073">
        <f t="shared" si="571"/>
        <v>4.3675227994203772E-2</v>
      </c>
      <c r="O1073">
        <f t="shared" si="572"/>
        <v>2.85068213118168E-2</v>
      </c>
      <c r="Q1073">
        <f t="shared" si="573"/>
        <v>1.5137122116574721E-2</v>
      </c>
      <c r="T1073">
        <f t="shared" si="574"/>
        <v>6.6663885801395067E-2</v>
      </c>
    </row>
    <row r="1074" spans="1:20" hidden="1" x14ac:dyDescent="0.3">
      <c r="A1074" s="26">
        <v>3002</v>
      </c>
      <c r="B1074">
        <v>17</v>
      </c>
      <c r="C1074" t="s">
        <v>211</v>
      </c>
      <c r="D1074">
        <v>49</v>
      </c>
      <c r="E1074" t="s">
        <v>216</v>
      </c>
      <c r="F1074">
        <v>4</v>
      </c>
      <c r="G1074">
        <v>34.9</v>
      </c>
      <c r="H1074">
        <f t="shared" si="565"/>
        <v>0.34899999999999998</v>
      </c>
      <c r="I1074">
        <v>16.7</v>
      </c>
      <c r="J1074">
        <v>9</v>
      </c>
      <c r="K1074">
        <f t="shared" si="566"/>
        <v>9.5662505399999986E-2</v>
      </c>
      <c r="L1074">
        <f>0.000086*(G1074^1.882935*I1074^0.813269+0.000016*G1074^2)</f>
        <v>0.68223958612397295</v>
      </c>
      <c r="O1074">
        <f>L1074*0.45*0.75</f>
        <v>0.23025586031684087</v>
      </c>
      <c r="Q1074">
        <f>O1074*0.52</f>
        <v>0.11973304736475725</v>
      </c>
      <c r="T1074">
        <f>(L1074*0.45*0.75)*(1+0.2)*0.52*3.67</f>
        <v>0.52730434059439091</v>
      </c>
    </row>
    <row r="1075" spans="1:20" s="13" customFormat="1" hidden="1" x14ac:dyDescent="0.3">
      <c r="A1075" s="26">
        <v>3002</v>
      </c>
      <c r="B1075" s="13">
        <v>17</v>
      </c>
      <c r="C1075" s="13" t="s">
        <v>211</v>
      </c>
      <c r="D1075" s="13">
        <v>50</v>
      </c>
      <c r="E1075" s="13" t="s">
        <v>222</v>
      </c>
      <c r="F1075" s="13">
        <v>7</v>
      </c>
      <c r="G1075" s="13">
        <v>23.3</v>
      </c>
      <c r="H1075">
        <f t="shared" si="565"/>
        <v>0.23300000000000001</v>
      </c>
      <c r="I1075" s="13">
        <v>8</v>
      </c>
      <c r="J1075" s="13">
        <v>0</v>
      </c>
      <c r="K1075">
        <f t="shared" si="566"/>
        <v>4.2638580600000003E-2</v>
      </c>
      <c r="L1075">
        <f t="shared" ref="L1075:L1079" si="575">0.000081*(G1075^1.922704*I1075^0.783213+0.000032*G1075^2)</f>
        <v>0.17571992672750175</v>
      </c>
      <c r="M1075"/>
      <c r="N1075"/>
      <c r="O1075">
        <f>L1075*0.61*1.07</f>
        <v>0.1146923961750404</v>
      </c>
      <c r="P1075"/>
      <c r="Q1075">
        <f t="shared" ref="Q1075:Q1079" si="576">O1075*0.531</f>
        <v>6.0901662368946459E-2</v>
      </c>
      <c r="R1075"/>
      <c r="S1075"/>
      <c r="T1075">
        <f>(L1075*0.61*1.07)*(1+0.2)*0.531*3.67</f>
        <v>0.26821092107284022</v>
      </c>
    </row>
    <row r="1076" spans="1:20" s="13" customFormat="1" hidden="1" x14ac:dyDescent="0.3">
      <c r="A1076" s="26">
        <v>3002</v>
      </c>
      <c r="B1076" s="13">
        <v>17</v>
      </c>
      <c r="C1076" s="13" t="s">
        <v>211</v>
      </c>
      <c r="D1076" s="13">
        <v>51</v>
      </c>
      <c r="E1076" s="13" t="s">
        <v>222</v>
      </c>
      <c r="F1076" s="13">
        <v>7</v>
      </c>
      <c r="G1076" s="13">
        <v>15.2</v>
      </c>
      <c r="H1076">
        <f t="shared" si="565"/>
        <v>0.152</v>
      </c>
      <c r="I1076" s="13">
        <v>6</v>
      </c>
      <c r="J1076" s="13">
        <v>0</v>
      </c>
      <c r="K1076">
        <f t="shared" si="566"/>
        <v>1.81458816E-2</v>
      </c>
      <c r="L1076">
        <f t="shared" si="575"/>
        <v>6.1699664617682975E-2</v>
      </c>
      <c r="M1076"/>
      <c r="N1076"/>
      <c r="O1076">
        <f>L1076*0.61*1.07</f>
        <v>4.0271371095961676E-2</v>
      </c>
      <c r="P1076"/>
      <c r="Q1076">
        <f t="shared" si="576"/>
        <v>2.1384098051955652E-2</v>
      </c>
      <c r="R1076"/>
      <c r="S1076"/>
      <c r="T1076">
        <f>(L1076*0.61*1.07)*(1+0.2)*0.531*3.67</f>
        <v>9.4175567820812683E-2</v>
      </c>
    </row>
    <row r="1077" spans="1:20" s="13" customFormat="1" hidden="1" x14ac:dyDescent="0.3">
      <c r="A1077" s="26">
        <v>3002</v>
      </c>
      <c r="B1077" s="13">
        <v>17</v>
      </c>
      <c r="C1077" s="13" t="s">
        <v>211</v>
      </c>
      <c r="D1077" s="13">
        <v>52</v>
      </c>
      <c r="E1077" s="13" t="s">
        <v>222</v>
      </c>
      <c r="F1077" s="13">
        <v>7</v>
      </c>
      <c r="G1077" s="13">
        <v>14.3</v>
      </c>
      <c r="H1077">
        <f t="shared" si="565"/>
        <v>0.14300000000000002</v>
      </c>
      <c r="I1077" s="13">
        <v>6</v>
      </c>
      <c r="J1077" s="13">
        <v>0</v>
      </c>
      <c r="K1077">
        <f t="shared" si="566"/>
        <v>1.6060644600000003E-2</v>
      </c>
      <c r="L1077">
        <f t="shared" si="575"/>
        <v>5.4867681652900846E-2</v>
      </c>
      <c r="M1077"/>
      <c r="N1077"/>
      <c r="O1077">
        <f>L1077*0.61*1.07</f>
        <v>3.5812135814848385E-2</v>
      </c>
      <c r="P1077"/>
      <c r="Q1077">
        <f t="shared" si="576"/>
        <v>1.9016244117684492E-2</v>
      </c>
      <c r="R1077"/>
      <c r="S1077"/>
      <c r="T1077">
        <f>(L1077*0.61*1.07)*(1+0.2)*0.531*3.67</f>
        <v>8.3747539094282508E-2</v>
      </c>
    </row>
    <row r="1078" spans="1:20" s="13" customFormat="1" hidden="1" x14ac:dyDescent="0.3">
      <c r="A1078" s="26">
        <v>3002</v>
      </c>
      <c r="B1078" s="13">
        <v>17</v>
      </c>
      <c r="C1078" s="13" t="s">
        <v>211</v>
      </c>
      <c r="D1078" s="13">
        <v>53</v>
      </c>
      <c r="E1078" s="13" t="s">
        <v>222</v>
      </c>
      <c r="F1078" s="13">
        <v>7</v>
      </c>
      <c r="G1078" s="13">
        <v>13.9</v>
      </c>
      <c r="H1078">
        <f t="shared" si="565"/>
        <v>0.13900000000000001</v>
      </c>
      <c r="I1078" s="13">
        <v>5</v>
      </c>
      <c r="J1078" s="13">
        <v>0</v>
      </c>
      <c r="K1078">
        <f t="shared" si="566"/>
        <v>1.5174713400000003E-2</v>
      </c>
      <c r="L1078">
        <f t="shared" si="575"/>
        <v>4.5041347022320898E-2</v>
      </c>
      <c r="M1078"/>
      <c r="N1078"/>
      <c r="O1078">
        <f>L1078*0.61*1.07</f>
        <v>2.9398487201468853E-2</v>
      </c>
      <c r="P1078"/>
      <c r="Q1078">
        <f t="shared" si="576"/>
        <v>1.5610596703979962E-2</v>
      </c>
      <c r="R1078"/>
      <c r="S1078"/>
      <c r="T1078">
        <f>(L1078*0.61*1.07)*(1+0.2)*0.531*3.67</f>
        <v>6.8749067884327733E-2</v>
      </c>
    </row>
    <row r="1079" spans="1:20" s="13" customFormat="1" hidden="1" x14ac:dyDescent="0.3">
      <c r="A1079" s="26">
        <v>3002</v>
      </c>
      <c r="B1079" s="13">
        <v>17</v>
      </c>
      <c r="C1079" s="13" t="s">
        <v>211</v>
      </c>
      <c r="D1079" s="13">
        <v>54</v>
      </c>
      <c r="E1079" s="13" t="s">
        <v>222</v>
      </c>
      <c r="F1079" s="13">
        <v>7</v>
      </c>
      <c r="G1079" s="13">
        <v>14</v>
      </c>
      <c r="H1079">
        <f t="shared" si="565"/>
        <v>0.14000000000000001</v>
      </c>
      <c r="I1079" s="13">
        <v>5</v>
      </c>
      <c r="J1079" s="13">
        <v>0</v>
      </c>
      <c r="K1079">
        <f t="shared" si="566"/>
        <v>1.5393840000000002E-2</v>
      </c>
      <c r="L1079">
        <f t="shared" si="575"/>
        <v>4.5666444865408488E-2</v>
      </c>
      <c r="M1079"/>
      <c r="N1079"/>
      <c r="O1079">
        <f>L1079*0.61*1.07</f>
        <v>2.9806488563652121E-2</v>
      </c>
      <c r="P1079"/>
      <c r="Q1079">
        <f t="shared" si="576"/>
        <v>1.5827245427299276E-2</v>
      </c>
      <c r="R1079"/>
      <c r="S1079"/>
      <c r="T1079">
        <f>(L1079*0.61*1.07)*(1+0.2)*0.531*3.67</f>
        <v>6.9703188861826013E-2</v>
      </c>
    </row>
    <row r="1080" spans="1:20" hidden="1" x14ac:dyDescent="0.3">
      <c r="A1080" s="26">
        <v>3002</v>
      </c>
      <c r="B1080">
        <v>17</v>
      </c>
      <c r="C1080" t="s">
        <v>211</v>
      </c>
      <c r="D1080">
        <v>55</v>
      </c>
      <c r="E1080" t="s">
        <v>212</v>
      </c>
      <c r="F1080">
        <v>4</v>
      </c>
      <c r="G1080">
        <v>7.8</v>
      </c>
      <c r="H1080">
        <f t="shared" si="565"/>
        <v>7.8E-2</v>
      </c>
      <c r="I1080">
        <v>6</v>
      </c>
      <c r="J1080">
        <v>4</v>
      </c>
      <c r="K1080">
        <f t="shared" si="566"/>
        <v>4.7783736E-3</v>
      </c>
      <c r="L1080">
        <f t="shared" ref="L1080:L1083" si="577">0.000062*(G1080^1.947206*I1080^0.894551+0.000039*G1080^2)</f>
        <v>1.6810608427458764E-2</v>
      </c>
      <c r="O1080">
        <f>L1080*0.47*0.75</f>
        <v>5.9257394706792137E-3</v>
      </c>
      <c r="Q1080">
        <f t="shared" ref="Q1080:Q1083" si="578">O1080*0.52</f>
        <v>3.0813845247531914E-3</v>
      </c>
      <c r="T1080">
        <f>(L1080*0.47*0.75)*(1+0.2)*0.52*3.67</f>
        <v>1.3570417447013055E-2</v>
      </c>
    </row>
    <row r="1081" spans="1:20" hidden="1" x14ac:dyDescent="0.3">
      <c r="A1081" s="26">
        <v>3002</v>
      </c>
      <c r="B1081">
        <v>17</v>
      </c>
      <c r="C1081" t="s">
        <v>211</v>
      </c>
      <c r="D1081">
        <v>56</v>
      </c>
      <c r="E1081" t="s">
        <v>212</v>
      </c>
      <c r="F1081">
        <v>4</v>
      </c>
      <c r="G1081">
        <v>40.700000000000003</v>
      </c>
      <c r="H1081">
        <f t="shared" si="565"/>
        <v>0.40700000000000003</v>
      </c>
      <c r="I1081">
        <v>17.3</v>
      </c>
      <c r="J1081">
        <v>11</v>
      </c>
      <c r="K1081">
        <f t="shared" si="566"/>
        <v>0.13010072460000002</v>
      </c>
      <c r="L1081">
        <f t="shared" si="577"/>
        <v>1.081684405207229</v>
      </c>
      <c r="O1081">
        <f>L1081*0.47*0.75</f>
        <v>0.38129375283554823</v>
      </c>
      <c r="Q1081">
        <f t="shared" si="578"/>
        <v>0.19827275147448509</v>
      </c>
      <c r="T1081">
        <f>(L1081*0.47*0.75)*(1+0.2)*0.52*3.67</f>
        <v>0.87319319749363222</v>
      </c>
    </row>
    <row r="1082" spans="1:20" hidden="1" x14ac:dyDescent="0.3">
      <c r="A1082" s="26">
        <v>3002</v>
      </c>
      <c r="B1082">
        <v>17</v>
      </c>
      <c r="C1082" t="s">
        <v>211</v>
      </c>
      <c r="D1082">
        <v>57</v>
      </c>
      <c r="E1082" t="s">
        <v>212</v>
      </c>
      <c r="F1082">
        <v>4</v>
      </c>
      <c r="G1082">
        <v>8.6999999999999993</v>
      </c>
      <c r="H1082">
        <f t="shared" si="565"/>
        <v>8.6999999999999994E-2</v>
      </c>
      <c r="I1082">
        <v>6</v>
      </c>
      <c r="J1082">
        <v>3</v>
      </c>
      <c r="K1082">
        <f t="shared" si="566"/>
        <v>5.944692599999999E-3</v>
      </c>
      <c r="L1082">
        <f t="shared" si="577"/>
        <v>2.0793568002731654E-2</v>
      </c>
      <c r="O1082">
        <f>L1082*0.47*0.75</f>
        <v>7.3297327209629077E-3</v>
      </c>
      <c r="Q1082">
        <f t="shared" si="578"/>
        <v>3.8114610149007121E-3</v>
      </c>
      <c r="T1082">
        <f>(L1082*0.47*0.75)*(1+0.2)*0.52*3.67</f>
        <v>1.6785674309622734E-2</v>
      </c>
    </row>
    <row r="1083" spans="1:20" hidden="1" x14ac:dyDescent="0.3">
      <c r="A1083" s="26">
        <v>3002</v>
      </c>
      <c r="B1083">
        <v>17</v>
      </c>
      <c r="C1083" t="s">
        <v>211</v>
      </c>
      <c r="D1083">
        <v>58</v>
      </c>
      <c r="E1083" t="s">
        <v>212</v>
      </c>
      <c r="F1083">
        <v>4</v>
      </c>
      <c r="G1083">
        <v>7.9</v>
      </c>
      <c r="H1083">
        <f t="shared" si="565"/>
        <v>7.9000000000000001E-2</v>
      </c>
      <c r="I1083">
        <v>5</v>
      </c>
      <c r="J1083">
        <v>3</v>
      </c>
      <c r="K1083">
        <f t="shared" si="566"/>
        <v>4.9016813999999999E-3</v>
      </c>
      <c r="L1083">
        <f t="shared" si="577"/>
        <v>1.4639469547740622E-2</v>
      </c>
      <c r="O1083">
        <f>L1083*0.47*0.75</f>
        <v>5.1604130155785688E-3</v>
      </c>
      <c r="Q1083">
        <f t="shared" si="578"/>
        <v>2.6834147681008558E-3</v>
      </c>
      <c r="T1083">
        <f>(L1083*0.47*0.75)*(1+0.2)*0.52*3.67</f>
        <v>1.181775863871617E-2</v>
      </c>
    </row>
    <row r="1084" spans="1:20" s="13" customFormat="1" hidden="1" x14ac:dyDescent="0.3">
      <c r="A1084" s="26">
        <v>3002</v>
      </c>
      <c r="B1084" s="13">
        <v>17</v>
      </c>
      <c r="C1084" s="13" t="s">
        <v>211</v>
      </c>
      <c r="D1084" s="13">
        <v>59</v>
      </c>
      <c r="E1084" s="13" t="s">
        <v>222</v>
      </c>
      <c r="F1084" s="13">
        <v>7</v>
      </c>
      <c r="G1084" s="13">
        <v>16</v>
      </c>
      <c r="H1084">
        <f t="shared" si="565"/>
        <v>0.16</v>
      </c>
      <c r="I1084" s="13">
        <v>5</v>
      </c>
      <c r="J1084" s="13">
        <v>0</v>
      </c>
      <c r="K1084">
        <f t="shared" si="566"/>
        <v>2.0106240000000001E-2</v>
      </c>
      <c r="L1084">
        <f t="shared" ref="L1084:L1085" si="579">0.000081*(G1084^1.922704*I1084^0.783213+0.000032*G1084^2)</f>
        <v>5.9033509383360931E-2</v>
      </c>
      <c r="M1084"/>
      <c r="N1084"/>
      <c r="O1084">
        <f>L1084*0.61*1.07</f>
        <v>3.8531171574519678E-2</v>
      </c>
      <c r="P1084"/>
      <c r="Q1084">
        <f t="shared" ref="Q1084:Q1085" si="580">O1084*0.531</f>
        <v>2.0460052106069951E-2</v>
      </c>
      <c r="R1084"/>
      <c r="S1084"/>
      <c r="T1084">
        <f>(L1084*0.61*1.07)*(1+0.2)*0.531*3.67</f>
        <v>9.010606947513207E-2</v>
      </c>
    </row>
    <row r="1085" spans="1:20" s="13" customFormat="1" hidden="1" x14ac:dyDescent="0.3">
      <c r="A1085" s="26">
        <v>3002</v>
      </c>
      <c r="B1085" s="13">
        <v>17</v>
      </c>
      <c r="C1085" s="13" t="s">
        <v>211</v>
      </c>
      <c r="D1085" s="13">
        <v>60</v>
      </c>
      <c r="E1085" s="13" t="s">
        <v>222</v>
      </c>
      <c r="F1085" s="13">
        <v>7</v>
      </c>
      <c r="G1085" s="13">
        <v>13.4</v>
      </c>
      <c r="H1085">
        <f t="shared" si="565"/>
        <v>0.13400000000000001</v>
      </c>
      <c r="I1085" s="13">
        <v>5</v>
      </c>
      <c r="J1085" s="13">
        <v>0</v>
      </c>
      <c r="K1085">
        <f t="shared" si="566"/>
        <v>1.4102642400000002E-2</v>
      </c>
      <c r="L1085">
        <f t="shared" si="579"/>
        <v>4.1977940948107834E-2</v>
      </c>
      <c r="M1085"/>
      <c r="N1085"/>
      <c r="O1085">
        <f>L1085*0.61*1.07</f>
        <v>2.7399002056829984E-2</v>
      </c>
      <c r="P1085"/>
      <c r="Q1085">
        <f t="shared" si="580"/>
        <v>1.4548870092176721E-2</v>
      </c>
      <c r="R1085"/>
      <c r="S1085"/>
      <c r="T1085">
        <f>(L1085*0.61*1.07)*(1+0.2)*0.531*3.67</f>
        <v>6.4073223885946287E-2</v>
      </c>
    </row>
    <row r="1086" spans="1:20" hidden="1" x14ac:dyDescent="0.3">
      <c r="A1086" s="26">
        <v>3002</v>
      </c>
      <c r="B1086">
        <v>17</v>
      </c>
      <c r="C1086" t="s">
        <v>211</v>
      </c>
      <c r="D1086">
        <v>61</v>
      </c>
      <c r="E1086" t="s">
        <v>212</v>
      </c>
      <c r="F1086">
        <v>4</v>
      </c>
      <c r="G1086">
        <v>11.6</v>
      </c>
      <c r="H1086">
        <f t="shared" si="565"/>
        <v>0.11599999999999999</v>
      </c>
      <c r="I1086">
        <v>6</v>
      </c>
      <c r="J1086">
        <v>4</v>
      </c>
      <c r="K1086">
        <f t="shared" si="566"/>
        <v>1.0568342399999998E-2</v>
      </c>
      <c r="L1086">
        <f>0.000062*(G1086^1.947206*I1086^0.894551+0.000039*G1086^2)</f>
        <v>3.6409149411538548E-2</v>
      </c>
      <c r="O1086">
        <f>L1086*0.47*0.75</f>
        <v>1.2834225167567338E-2</v>
      </c>
      <c r="Q1086">
        <f>O1086*0.52</f>
        <v>6.6737970871350158E-3</v>
      </c>
      <c r="T1086">
        <f>(L1086*0.47*0.75)*(1+0.2)*0.52*3.67</f>
        <v>2.9391402371742609E-2</v>
      </c>
    </row>
    <row r="1087" spans="1:20" s="13" customFormat="1" hidden="1" x14ac:dyDescent="0.3">
      <c r="A1087" s="26">
        <v>3002</v>
      </c>
      <c r="B1087" s="13">
        <v>17</v>
      </c>
      <c r="C1087" s="13" t="s">
        <v>211</v>
      </c>
      <c r="D1087" s="13">
        <v>62</v>
      </c>
      <c r="E1087" s="13" t="s">
        <v>222</v>
      </c>
      <c r="F1087" s="13">
        <v>7</v>
      </c>
      <c r="G1087" s="13">
        <v>15.6</v>
      </c>
      <c r="H1087">
        <f t="shared" si="565"/>
        <v>0.156</v>
      </c>
      <c r="I1087" s="13">
        <v>5.5</v>
      </c>
      <c r="J1087" s="13">
        <v>0</v>
      </c>
      <c r="K1087">
        <f t="shared" si="566"/>
        <v>1.91134944E-2</v>
      </c>
      <c r="L1087">
        <f>0.000081*(G1087^1.922704*I1087^0.783213+0.000032*G1087^2)</f>
        <v>6.0586611152977324E-2</v>
      </c>
      <c r="M1087"/>
      <c r="N1087"/>
      <c r="O1087">
        <f>L1087*0.61*1.07</f>
        <v>3.9544881099548297E-2</v>
      </c>
      <c r="P1087"/>
      <c r="Q1087">
        <f>O1087*0.531</f>
        <v>2.0998331863860145E-2</v>
      </c>
      <c r="R1087"/>
      <c r="S1087"/>
      <c r="T1087">
        <f>(L1087*0.61*1.07)*(1+0.2)*0.531*3.67</f>
        <v>9.2476653528440075E-2</v>
      </c>
    </row>
    <row r="1088" spans="1:20" hidden="1" x14ac:dyDescent="0.3">
      <c r="A1088" s="26">
        <v>3002</v>
      </c>
      <c r="B1088">
        <v>17</v>
      </c>
      <c r="C1088" t="s">
        <v>211</v>
      </c>
      <c r="D1088">
        <v>63</v>
      </c>
      <c r="E1088" t="s">
        <v>212</v>
      </c>
      <c r="F1088">
        <v>4</v>
      </c>
      <c r="G1088">
        <v>13.2</v>
      </c>
      <c r="H1088">
        <f t="shared" si="565"/>
        <v>0.13200000000000001</v>
      </c>
      <c r="I1088">
        <v>6</v>
      </c>
      <c r="J1088">
        <v>3</v>
      </c>
      <c r="K1088">
        <f t="shared" si="566"/>
        <v>1.3684809600000002E-2</v>
      </c>
      <c r="L1088">
        <f t="shared" ref="L1088:L1090" si="581">0.000062*(G1088^1.947206*I1088^0.894551+0.000039*G1088^2)</f>
        <v>4.6825223457136571E-2</v>
      </c>
      <c r="O1088">
        <f>L1088*0.47*0.75</f>
        <v>1.6505891268640639E-2</v>
      </c>
      <c r="Q1088">
        <f t="shared" ref="Q1088:Q1090" si="582">O1088*0.52</f>
        <v>8.5830634596931327E-3</v>
      </c>
      <c r="T1088">
        <f>(L1088*0.47*0.75)*(1+0.2)*0.52*3.67</f>
        <v>3.7799811476488553E-2</v>
      </c>
    </row>
    <row r="1089" spans="1:20" hidden="1" x14ac:dyDescent="0.3">
      <c r="A1089" s="26">
        <v>3002</v>
      </c>
      <c r="B1089">
        <v>17</v>
      </c>
      <c r="C1089" t="s">
        <v>211</v>
      </c>
      <c r="D1089">
        <v>64</v>
      </c>
      <c r="E1089" t="s">
        <v>212</v>
      </c>
      <c r="F1089">
        <v>4</v>
      </c>
      <c r="G1089">
        <v>11.5</v>
      </c>
      <c r="H1089">
        <f t="shared" si="565"/>
        <v>0.115</v>
      </c>
      <c r="I1089">
        <v>5</v>
      </c>
      <c r="J1089">
        <v>3</v>
      </c>
      <c r="K1089">
        <f t="shared" si="566"/>
        <v>1.0386915E-2</v>
      </c>
      <c r="L1089">
        <f t="shared" si="581"/>
        <v>3.0412895608454175E-2</v>
      </c>
      <c r="O1089">
        <f>L1089*0.47*0.75</f>
        <v>1.0720545701980095E-2</v>
      </c>
      <c r="Q1089">
        <f t="shared" si="582"/>
        <v>5.5746837650296494E-3</v>
      </c>
      <c r="T1089">
        <f>(L1089*0.47*0.75)*(1+0.2)*0.52*3.67</f>
        <v>2.455090730119058E-2</v>
      </c>
    </row>
    <row r="1090" spans="1:20" hidden="1" x14ac:dyDescent="0.3">
      <c r="A1090" s="26">
        <v>3002</v>
      </c>
      <c r="B1090">
        <v>17</v>
      </c>
      <c r="C1090" t="s">
        <v>211</v>
      </c>
      <c r="D1090">
        <v>65</v>
      </c>
      <c r="E1090" t="s">
        <v>212</v>
      </c>
      <c r="F1090">
        <v>4</v>
      </c>
      <c r="G1090">
        <v>8.4</v>
      </c>
      <c r="H1090">
        <f t="shared" si="565"/>
        <v>8.4000000000000005E-2</v>
      </c>
      <c r="I1090">
        <v>4</v>
      </c>
      <c r="J1090">
        <v>2</v>
      </c>
      <c r="K1090">
        <f t="shared" si="566"/>
        <v>5.5417824000000004E-3</v>
      </c>
      <c r="L1090">
        <f t="shared" si="581"/>
        <v>1.3512406814167641E-2</v>
      </c>
      <c r="O1090">
        <f>L1090*0.47*0.75</f>
        <v>4.7631234019940936E-3</v>
      </c>
      <c r="Q1090">
        <f t="shared" si="582"/>
        <v>2.4768241690369289E-3</v>
      </c>
      <c r="T1090">
        <f>(L1090*0.47*0.75)*(1+0.2)*0.52*3.67</f>
        <v>1.0907933640438634E-2</v>
      </c>
    </row>
    <row r="1091" spans="1:20" s="13" customFormat="1" hidden="1" x14ac:dyDescent="0.3">
      <c r="A1091" s="26">
        <v>3002</v>
      </c>
      <c r="B1091" s="13">
        <v>17</v>
      </c>
      <c r="C1091" s="13" t="s">
        <v>211</v>
      </c>
      <c r="D1091" s="13">
        <v>66</v>
      </c>
      <c r="E1091" s="13" t="s">
        <v>222</v>
      </c>
      <c r="F1091" s="13">
        <v>7</v>
      </c>
      <c r="G1091" s="13">
        <v>16.8</v>
      </c>
      <c r="H1091">
        <f t="shared" si="565"/>
        <v>0.16800000000000001</v>
      </c>
      <c r="I1091" s="13">
        <v>5</v>
      </c>
      <c r="J1091" s="13">
        <v>0</v>
      </c>
      <c r="K1091">
        <f t="shared" si="566"/>
        <v>2.2167129600000002E-2</v>
      </c>
      <c r="L1091">
        <f>0.000081*(G1091^1.922704*I1091^0.783213+0.000032*G1091^2)</f>
        <v>6.4839457145072665E-2</v>
      </c>
      <c r="M1091"/>
      <c r="N1091"/>
      <c r="O1091">
        <f>L1091*0.61*1.07</f>
        <v>4.2320713678588931E-2</v>
      </c>
      <c r="P1091"/>
      <c r="Q1091">
        <f>O1091*0.531</f>
        <v>2.2472298963330722E-2</v>
      </c>
      <c r="R1091"/>
      <c r="S1091"/>
      <c r="T1091">
        <f>(L1091*0.61*1.07)*(1+0.2)*0.531*3.67</f>
        <v>9.8968004634508513E-2</v>
      </c>
    </row>
    <row r="1092" spans="1:20" hidden="1" x14ac:dyDescent="0.3">
      <c r="A1092" s="26">
        <v>3002</v>
      </c>
      <c r="B1092">
        <v>17</v>
      </c>
      <c r="C1092" t="s">
        <v>211</v>
      </c>
      <c r="D1092">
        <v>67</v>
      </c>
      <c r="E1092" t="s">
        <v>212</v>
      </c>
      <c r="F1092">
        <v>4</v>
      </c>
      <c r="G1092">
        <v>14.6</v>
      </c>
      <c r="H1092">
        <f t="shared" si="565"/>
        <v>0.14599999999999999</v>
      </c>
      <c r="I1092">
        <v>9</v>
      </c>
      <c r="J1092">
        <v>4</v>
      </c>
      <c r="K1092">
        <f t="shared" si="566"/>
        <v>1.6741586399999998E-2</v>
      </c>
      <c r="L1092">
        <f t="shared" ref="L1092:L1095" si="583">0.000062*(G1092^1.947206*I1092^0.894551+0.000039*G1092^2)</f>
        <v>8.1893207394411915E-2</v>
      </c>
      <c r="O1092">
        <f>L1092*0.47*0.75</f>
        <v>2.8867355606530198E-2</v>
      </c>
      <c r="Q1092">
        <f t="shared" ref="Q1092:Q1095" si="584">O1092*0.52</f>
        <v>1.5011024915395703E-2</v>
      </c>
      <c r="T1092">
        <f>(L1092*0.47*0.75)*(1+0.2)*0.52*3.67</f>
        <v>6.6108553727402666E-2</v>
      </c>
    </row>
    <row r="1093" spans="1:20" hidden="1" x14ac:dyDescent="0.3">
      <c r="A1093" s="26">
        <v>3002</v>
      </c>
      <c r="B1093">
        <v>17</v>
      </c>
      <c r="C1093" t="s">
        <v>211</v>
      </c>
      <c r="D1093">
        <v>68</v>
      </c>
      <c r="E1093" t="s">
        <v>212</v>
      </c>
      <c r="F1093">
        <v>4</v>
      </c>
      <c r="G1093">
        <v>8.5</v>
      </c>
      <c r="H1093">
        <f t="shared" si="565"/>
        <v>8.5000000000000006E-2</v>
      </c>
      <c r="I1093">
        <v>4.5</v>
      </c>
      <c r="J1093">
        <v>2</v>
      </c>
      <c r="K1093">
        <f t="shared" si="566"/>
        <v>5.6745150000000006E-3</v>
      </c>
      <c r="L1093">
        <f t="shared" si="583"/>
        <v>1.5363799960207154E-2</v>
      </c>
      <c r="O1093">
        <f>L1093*0.47*0.75</f>
        <v>5.4157394859730215E-3</v>
      </c>
      <c r="Q1093">
        <f t="shared" si="584"/>
        <v>2.8161845327059711E-3</v>
      </c>
      <c r="T1093">
        <f>(L1093*0.47*0.75)*(1+0.2)*0.52*3.67</f>
        <v>1.2402476682037096E-2</v>
      </c>
    </row>
    <row r="1094" spans="1:20" hidden="1" x14ac:dyDescent="0.3">
      <c r="A1094" s="26">
        <v>3002</v>
      </c>
      <c r="B1094">
        <v>17</v>
      </c>
      <c r="C1094" t="s">
        <v>211</v>
      </c>
      <c r="D1094">
        <v>69</v>
      </c>
      <c r="E1094" t="s">
        <v>212</v>
      </c>
      <c r="F1094">
        <v>4</v>
      </c>
      <c r="G1094">
        <v>7.6</v>
      </c>
      <c r="H1094">
        <f t="shared" si="565"/>
        <v>7.5999999999999998E-2</v>
      </c>
      <c r="I1094">
        <v>4</v>
      </c>
      <c r="J1094">
        <v>2</v>
      </c>
      <c r="K1094">
        <f t="shared" si="566"/>
        <v>4.5364704E-3</v>
      </c>
      <c r="L1094">
        <f t="shared" si="583"/>
        <v>1.1119775604083327E-2</v>
      </c>
      <c r="O1094">
        <f>L1094*0.47*0.75</f>
        <v>3.9197209004393722E-3</v>
      </c>
      <c r="Q1094">
        <f t="shared" si="584"/>
        <v>2.0382548682284737E-3</v>
      </c>
      <c r="T1094">
        <f>(L1094*0.47*0.75)*(1+0.2)*0.52*3.67</f>
        <v>8.9764744396781983E-3</v>
      </c>
    </row>
    <row r="1095" spans="1:20" hidden="1" x14ac:dyDescent="0.3">
      <c r="A1095" s="26">
        <v>3002</v>
      </c>
      <c r="B1095">
        <v>17</v>
      </c>
      <c r="C1095" t="s">
        <v>211</v>
      </c>
      <c r="D1095">
        <v>70</v>
      </c>
      <c r="E1095" t="s">
        <v>212</v>
      </c>
      <c r="F1095">
        <v>4</v>
      </c>
      <c r="G1095">
        <v>8.6</v>
      </c>
      <c r="H1095">
        <f t="shared" si="565"/>
        <v>8.5999999999999993E-2</v>
      </c>
      <c r="I1095">
        <v>4.5</v>
      </c>
      <c r="J1095">
        <v>2</v>
      </c>
      <c r="K1095">
        <f t="shared" si="566"/>
        <v>5.8088183999999987E-3</v>
      </c>
      <c r="L1095">
        <f t="shared" si="583"/>
        <v>1.5717719337939185E-2</v>
      </c>
      <c r="O1095">
        <f>L1095*0.47*0.75</f>
        <v>5.5404960666235624E-3</v>
      </c>
      <c r="Q1095">
        <f t="shared" si="584"/>
        <v>2.8810579546442523E-3</v>
      </c>
      <c r="T1095">
        <f>(L1095*0.47*0.75)*(1+0.2)*0.52*3.67</f>
        <v>1.2688179232253287E-2</v>
      </c>
    </row>
    <row r="1096" spans="1:20" s="13" customFormat="1" hidden="1" x14ac:dyDescent="0.3">
      <c r="A1096" s="26">
        <v>3002</v>
      </c>
      <c r="B1096" s="13">
        <v>17</v>
      </c>
      <c r="C1096" s="13" t="s">
        <v>211</v>
      </c>
      <c r="D1096" s="13">
        <v>71</v>
      </c>
      <c r="E1096" s="13" t="s">
        <v>222</v>
      </c>
      <c r="F1096" s="13">
        <v>7</v>
      </c>
      <c r="G1096" s="13">
        <v>16.3</v>
      </c>
      <c r="H1096">
        <f t="shared" si="565"/>
        <v>0.16300000000000001</v>
      </c>
      <c r="I1096" s="13">
        <v>4</v>
      </c>
      <c r="J1096" s="13">
        <v>0</v>
      </c>
      <c r="K1096">
        <f t="shared" si="566"/>
        <v>2.08672926E-2</v>
      </c>
      <c r="L1096">
        <f t="shared" ref="L1096:L1100" si="585">0.000081*(G1096^1.922704*I1096^0.783213+0.000032*G1096^2)</f>
        <v>5.137005240970615E-2</v>
      </c>
      <c r="M1096"/>
      <c r="N1096"/>
      <c r="O1096">
        <f>L1096*0.61*1.07</f>
        <v>3.3529233207815208E-2</v>
      </c>
      <c r="P1096"/>
      <c r="Q1096">
        <f t="shared" ref="Q1096:Q1100" si="586">O1096*0.531</f>
        <v>1.7804022833349878E-2</v>
      </c>
      <c r="R1096"/>
      <c r="S1096"/>
      <c r="T1096">
        <f>(L1096*0.61*1.07)*(1+0.2)*0.531*3.67</f>
        <v>7.8408916558072847E-2</v>
      </c>
    </row>
    <row r="1097" spans="1:20" s="13" customFormat="1" hidden="1" x14ac:dyDescent="0.3">
      <c r="A1097" s="26">
        <v>3002</v>
      </c>
      <c r="B1097" s="13">
        <v>17</v>
      </c>
      <c r="C1097" s="13" t="s">
        <v>211</v>
      </c>
      <c r="D1097" s="13">
        <v>72</v>
      </c>
      <c r="E1097" s="13" t="s">
        <v>222</v>
      </c>
      <c r="F1097" s="13">
        <v>7</v>
      </c>
      <c r="G1097" s="13">
        <v>21.6</v>
      </c>
      <c r="H1097">
        <f t="shared" si="565"/>
        <v>0.21600000000000003</v>
      </c>
      <c r="I1097" s="13">
        <v>5</v>
      </c>
      <c r="J1097" s="13">
        <v>0</v>
      </c>
      <c r="K1097">
        <f t="shared" si="566"/>
        <v>3.6643622400000006E-2</v>
      </c>
      <c r="L1097">
        <f t="shared" si="585"/>
        <v>0.10512160285077395</v>
      </c>
      <c r="M1097"/>
      <c r="N1097"/>
      <c r="O1097">
        <f>L1097*0.61*1.07</f>
        <v>6.8612870180700156E-2</v>
      </c>
      <c r="P1097"/>
      <c r="Q1097">
        <f t="shared" si="586"/>
        <v>3.6433434065951786E-2</v>
      </c>
      <c r="R1097"/>
      <c r="S1097"/>
      <c r="T1097">
        <f>(L1097*0.61*1.07)*(1+0.2)*0.531*3.67</f>
        <v>0.16045284362645162</v>
      </c>
    </row>
    <row r="1098" spans="1:20" s="13" customFormat="1" hidden="1" x14ac:dyDescent="0.3">
      <c r="A1098" s="26">
        <v>3002</v>
      </c>
      <c r="B1098" s="13">
        <v>17</v>
      </c>
      <c r="C1098" s="13" t="s">
        <v>211</v>
      </c>
      <c r="D1098" s="13">
        <v>73</v>
      </c>
      <c r="E1098" s="13" t="s">
        <v>222</v>
      </c>
      <c r="F1098" s="13">
        <v>7</v>
      </c>
      <c r="G1098" s="13">
        <v>13.8</v>
      </c>
      <c r="H1098">
        <f t="shared" si="565"/>
        <v>0.13800000000000001</v>
      </c>
      <c r="I1098" s="13">
        <v>4</v>
      </c>
      <c r="J1098" s="13">
        <v>0</v>
      </c>
      <c r="K1098">
        <f t="shared" si="566"/>
        <v>1.4957157600000002E-2</v>
      </c>
      <c r="L1098">
        <f t="shared" si="585"/>
        <v>3.729770052660171E-2</v>
      </c>
      <c r="M1098"/>
      <c r="N1098"/>
      <c r="O1098">
        <f>L1098*0.61*1.07</f>
        <v>2.4344209133712939E-2</v>
      </c>
      <c r="P1098"/>
      <c r="Q1098">
        <f t="shared" si="586"/>
        <v>1.292677505000157E-2</v>
      </c>
      <c r="R1098"/>
      <c r="S1098"/>
      <c r="T1098">
        <f>(L1098*0.61*1.07)*(1+0.2)*0.531*3.67</f>
        <v>5.6929517320206915E-2</v>
      </c>
    </row>
    <row r="1099" spans="1:20" s="13" customFormat="1" hidden="1" x14ac:dyDescent="0.3">
      <c r="A1099" s="26">
        <v>3002</v>
      </c>
      <c r="B1099" s="13">
        <v>17</v>
      </c>
      <c r="C1099" s="13" t="s">
        <v>211</v>
      </c>
      <c r="D1099" s="13">
        <v>74</v>
      </c>
      <c r="E1099" s="13" t="s">
        <v>222</v>
      </c>
      <c r="F1099" s="13">
        <v>7</v>
      </c>
      <c r="G1099" s="13">
        <v>13.1</v>
      </c>
      <c r="H1099">
        <f t="shared" si="565"/>
        <v>0.13100000000000001</v>
      </c>
      <c r="I1099" s="13">
        <v>4</v>
      </c>
      <c r="J1099" s="13">
        <v>0</v>
      </c>
      <c r="K1099">
        <f t="shared" si="566"/>
        <v>1.3478249400000001E-2</v>
      </c>
      <c r="L1099">
        <f t="shared" si="585"/>
        <v>3.3745350611345516E-2</v>
      </c>
      <c r="M1099"/>
      <c r="N1099"/>
      <c r="O1099">
        <f>L1099*0.61*1.07</f>
        <v>2.2025590344025219E-2</v>
      </c>
      <c r="P1099"/>
      <c r="Q1099">
        <f t="shared" si="586"/>
        <v>1.1695588472677392E-2</v>
      </c>
      <c r="R1099"/>
      <c r="S1099"/>
      <c r="T1099">
        <f>(L1099*0.61*1.07)*(1+0.2)*0.531*3.67</f>
        <v>5.1507371633671237E-2</v>
      </c>
    </row>
    <row r="1100" spans="1:20" s="13" customFormat="1" hidden="1" x14ac:dyDescent="0.3">
      <c r="A1100" s="26">
        <v>3002</v>
      </c>
      <c r="B1100" s="13">
        <v>17</v>
      </c>
      <c r="C1100" s="13" t="s">
        <v>211</v>
      </c>
      <c r="D1100" s="13">
        <v>75</v>
      </c>
      <c r="E1100" s="13" t="s">
        <v>222</v>
      </c>
      <c r="F1100" s="13">
        <v>7</v>
      </c>
      <c r="G1100" s="13">
        <v>15.2</v>
      </c>
      <c r="H1100">
        <f t="shared" si="565"/>
        <v>0.152</v>
      </c>
      <c r="I1100" s="13">
        <v>4.5</v>
      </c>
      <c r="J1100" s="13">
        <v>0</v>
      </c>
      <c r="K1100">
        <f t="shared" si="566"/>
        <v>1.81458816E-2</v>
      </c>
      <c r="L1100">
        <f t="shared" si="585"/>
        <v>4.9252720716813941E-2</v>
      </c>
      <c r="M1100"/>
      <c r="N1100"/>
      <c r="O1100">
        <f>L1100*0.61*1.07</f>
        <v>3.214725081186446E-2</v>
      </c>
      <c r="P1100"/>
      <c r="Q1100">
        <f t="shared" si="586"/>
        <v>1.707019018110003E-2</v>
      </c>
      <c r="R1100"/>
      <c r="S1100"/>
      <c r="T1100">
        <f>(L1100*0.61*1.07)*(1+0.2)*0.531*3.67</f>
        <v>7.5177117557564524E-2</v>
      </c>
    </row>
    <row r="1101" spans="1:20" hidden="1" x14ac:dyDescent="0.3">
      <c r="A1101" s="26">
        <v>3002</v>
      </c>
      <c r="B1101">
        <v>17</v>
      </c>
      <c r="C1101" t="s">
        <v>211</v>
      </c>
      <c r="D1101">
        <v>76</v>
      </c>
      <c r="E1101" t="s">
        <v>212</v>
      </c>
      <c r="F1101">
        <v>1</v>
      </c>
      <c r="G1101">
        <v>8.5</v>
      </c>
      <c r="H1101">
        <f t="shared" si="565"/>
        <v>8.5000000000000006E-2</v>
      </c>
      <c r="I1101">
        <v>4.5</v>
      </c>
      <c r="J1101">
        <v>2</v>
      </c>
      <c r="K1101">
        <f t="shared" si="566"/>
        <v>5.6745150000000006E-3</v>
      </c>
      <c r="L1101">
        <f t="shared" ref="L1101:L1103" si="587">0.000062*(G1101^1.947206*I1101^0.894551+0.000039*G1101^2)</f>
        <v>1.5363799960207154E-2</v>
      </c>
      <c r="O1101">
        <f>L1101*0.47*0.75</f>
        <v>5.4157394859730215E-3</v>
      </c>
      <c r="Q1101">
        <f t="shared" ref="Q1101:Q1103" si="588">O1101*0.52</f>
        <v>2.8161845327059711E-3</v>
      </c>
      <c r="T1101">
        <f>(L1101*0.47*0.75)*(1+0.2)*0.52*3.67</f>
        <v>1.2402476682037096E-2</v>
      </c>
    </row>
    <row r="1102" spans="1:20" hidden="1" x14ac:dyDescent="0.3">
      <c r="A1102" s="26">
        <v>3002</v>
      </c>
      <c r="B1102">
        <v>17</v>
      </c>
      <c r="C1102" t="s">
        <v>211</v>
      </c>
      <c r="D1102">
        <v>77</v>
      </c>
      <c r="E1102" t="s">
        <v>212</v>
      </c>
      <c r="F1102">
        <v>4</v>
      </c>
      <c r="G1102">
        <v>7.9</v>
      </c>
      <c r="H1102">
        <f t="shared" si="565"/>
        <v>7.9000000000000001E-2</v>
      </c>
      <c r="I1102">
        <v>4.5</v>
      </c>
      <c r="J1102">
        <v>2</v>
      </c>
      <c r="K1102">
        <f t="shared" si="566"/>
        <v>4.9016813999999999E-3</v>
      </c>
      <c r="L1102">
        <f t="shared" si="587"/>
        <v>1.3322734528446655E-2</v>
      </c>
      <c r="O1102">
        <f>L1102*0.47*0.75</f>
        <v>4.6962639212774458E-3</v>
      </c>
      <c r="Q1102">
        <f t="shared" si="588"/>
        <v>2.4420572390642719E-3</v>
      </c>
      <c r="T1102">
        <f>(L1102*0.47*0.75)*(1+0.2)*0.52*3.67</f>
        <v>1.0754820080839052E-2</v>
      </c>
    </row>
    <row r="1103" spans="1:20" hidden="1" x14ac:dyDescent="0.3">
      <c r="A1103" s="26">
        <v>3002</v>
      </c>
      <c r="B1103">
        <v>17</v>
      </c>
      <c r="C1103" t="s">
        <v>211</v>
      </c>
      <c r="D1103">
        <v>78</v>
      </c>
      <c r="E1103" t="s">
        <v>212</v>
      </c>
      <c r="F1103">
        <v>4</v>
      </c>
      <c r="G1103">
        <v>12.6</v>
      </c>
      <c r="H1103">
        <f t="shared" si="565"/>
        <v>0.126</v>
      </c>
      <c r="I1103">
        <v>6</v>
      </c>
      <c r="J1103">
        <v>3</v>
      </c>
      <c r="K1103">
        <f t="shared" si="566"/>
        <v>1.2469010400000001E-2</v>
      </c>
      <c r="L1103">
        <f t="shared" si="587"/>
        <v>4.2770043737514911E-2</v>
      </c>
      <c r="O1103">
        <f>L1103*0.47*0.75</f>
        <v>1.5076440417474005E-2</v>
      </c>
      <c r="Q1103">
        <f t="shared" si="588"/>
        <v>7.8397490170864833E-3</v>
      </c>
      <c r="T1103">
        <f>(L1103*0.47*0.75)*(1+0.2)*0.52*3.67</f>
        <v>3.4526254671248875E-2</v>
      </c>
    </row>
    <row r="1104" spans="1:20" s="13" customFormat="1" hidden="1" x14ac:dyDescent="0.3">
      <c r="A1104" s="26">
        <v>3002</v>
      </c>
      <c r="B1104" s="13">
        <v>17</v>
      </c>
      <c r="C1104" s="13" t="s">
        <v>211</v>
      </c>
      <c r="D1104" s="13">
        <v>79</v>
      </c>
      <c r="E1104" s="13" t="s">
        <v>222</v>
      </c>
      <c r="F1104" s="13">
        <v>7</v>
      </c>
      <c r="G1104" s="13">
        <v>15.4</v>
      </c>
      <c r="H1104">
        <f t="shared" si="565"/>
        <v>0.154</v>
      </c>
      <c r="I1104" s="13">
        <v>5</v>
      </c>
      <c r="J1104" s="13">
        <v>0</v>
      </c>
      <c r="K1104">
        <f t="shared" si="566"/>
        <v>1.8626546399999999E-2</v>
      </c>
      <c r="L1104">
        <f t="shared" ref="L1104:L1107" si="589">0.000081*(G1104^1.922704*I1104^0.783213+0.000032*G1104^2)</f>
        <v>5.4850819447351401E-2</v>
      </c>
      <c r="M1104"/>
      <c r="N1104"/>
      <c r="O1104">
        <f>L1104*0.61*1.07</f>
        <v>3.5801129853286255E-2</v>
      </c>
      <c r="P1104"/>
      <c r="Q1104">
        <f t="shared" ref="Q1104:Q1107" si="590">O1104*0.531</f>
        <v>1.9010399952095001E-2</v>
      </c>
      <c r="R1104"/>
      <c r="S1104"/>
      <c r="T1104">
        <f>(L1104*0.61*1.07)*(1+0.2)*0.531*3.67</f>
        <v>8.3721801389026379E-2</v>
      </c>
    </row>
    <row r="1105" spans="1:20" s="13" customFormat="1" hidden="1" x14ac:dyDescent="0.3">
      <c r="A1105" s="26">
        <v>3002</v>
      </c>
      <c r="B1105" s="13">
        <v>17</v>
      </c>
      <c r="C1105" s="13" t="s">
        <v>211</v>
      </c>
      <c r="D1105" s="13">
        <v>80</v>
      </c>
      <c r="E1105" s="13" t="s">
        <v>222</v>
      </c>
      <c r="F1105" s="13">
        <v>7</v>
      </c>
      <c r="G1105" s="13">
        <v>9.6</v>
      </c>
      <c r="H1105">
        <f t="shared" si="565"/>
        <v>9.6000000000000002E-2</v>
      </c>
      <c r="I1105" s="13">
        <v>4</v>
      </c>
      <c r="J1105" s="13">
        <v>0</v>
      </c>
      <c r="K1105">
        <f t="shared" si="566"/>
        <v>7.2382464000000004E-3</v>
      </c>
      <c r="L1105">
        <f t="shared" si="589"/>
        <v>1.8563020679491817E-2</v>
      </c>
      <c r="M1105"/>
      <c r="N1105"/>
      <c r="O1105">
        <f>L1105*0.61*1.07</f>
        <v>1.2116083597504308E-2</v>
      </c>
      <c r="P1105"/>
      <c r="Q1105">
        <f t="shared" si="590"/>
        <v>6.4336403902747882E-3</v>
      </c>
      <c r="R1105"/>
      <c r="S1105"/>
      <c r="T1105">
        <f>(L1105*0.61*1.07)*(1+0.2)*0.531*3.67</f>
        <v>2.8333752278770163E-2</v>
      </c>
    </row>
    <row r="1106" spans="1:20" s="13" customFormat="1" hidden="1" x14ac:dyDescent="0.3">
      <c r="A1106" s="26">
        <v>3002</v>
      </c>
      <c r="B1106" s="13">
        <v>17</v>
      </c>
      <c r="C1106" s="13" t="s">
        <v>211</v>
      </c>
      <c r="D1106" s="13">
        <v>81</v>
      </c>
      <c r="E1106" s="13" t="s">
        <v>222</v>
      </c>
      <c r="F1106" s="13">
        <v>7</v>
      </c>
      <c r="G1106" s="13">
        <v>14.6</v>
      </c>
      <c r="H1106">
        <f t="shared" si="565"/>
        <v>0.14599999999999999</v>
      </c>
      <c r="I1106" s="13">
        <v>6</v>
      </c>
      <c r="J1106" s="13">
        <v>0</v>
      </c>
      <c r="K1106">
        <f t="shared" si="566"/>
        <v>1.6741586399999998E-2</v>
      </c>
      <c r="L1106">
        <f t="shared" si="589"/>
        <v>5.7102259000892275E-2</v>
      </c>
      <c r="M1106"/>
      <c r="N1106"/>
      <c r="O1106">
        <f>L1106*0.61*1.07</f>
        <v>3.7270644449882394E-2</v>
      </c>
      <c r="P1106"/>
      <c r="Q1106">
        <f t="shared" si="590"/>
        <v>1.9790712202887552E-2</v>
      </c>
      <c r="R1106"/>
      <c r="S1106"/>
      <c r="T1106">
        <f>(L1106*0.61*1.07)*(1+0.2)*0.531*3.67</f>
        <v>8.7158296541516772E-2</v>
      </c>
    </row>
    <row r="1107" spans="1:20" s="13" customFormat="1" hidden="1" x14ac:dyDescent="0.3">
      <c r="A1107" s="26">
        <v>3002</v>
      </c>
      <c r="B1107" s="13">
        <v>17</v>
      </c>
      <c r="C1107" s="13" t="s">
        <v>211</v>
      </c>
      <c r="D1107" s="13">
        <v>82</v>
      </c>
      <c r="E1107" s="13" t="s">
        <v>222</v>
      </c>
      <c r="F1107" s="13">
        <v>7</v>
      </c>
      <c r="G1107" s="13">
        <v>10.6</v>
      </c>
      <c r="H1107">
        <f t="shared" si="565"/>
        <v>0.106</v>
      </c>
      <c r="I1107" s="13">
        <v>4</v>
      </c>
      <c r="J1107" s="13">
        <v>0</v>
      </c>
      <c r="K1107">
        <f t="shared" si="566"/>
        <v>8.824754399999999E-3</v>
      </c>
      <c r="L1107">
        <f t="shared" si="589"/>
        <v>2.2459058738042034E-2</v>
      </c>
      <c r="M1107"/>
      <c r="N1107"/>
      <c r="O1107">
        <f>L1107*0.61*1.07</f>
        <v>1.4659027638320037E-2</v>
      </c>
      <c r="P1107"/>
      <c r="Q1107">
        <f t="shared" si="590"/>
        <v>7.7839436759479406E-3</v>
      </c>
      <c r="R1107"/>
      <c r="S1107"/>
      <c r="T1107">
        <f>(L1107*0.61*1.07)*(1+0.2)*0.531*3.67</f>
        <v>3.4280487948874727E-2</v>
      </c>
    </row>
    <row r="1108" spans="1:20" hidden="1" x14ac:dyDescent="0.3">
      <c r="A1108" s="26">
        <v>3002</v>
      </c>
      <c r="B1108">
        <v>17</v>
      </c>
      <c r="C1108" t="s">
        <v>211</v>
      </c>
      <c r="D1108">
        <v>83</v>
      </c>
      <c r="E1108" t="s">
        <v>212</v>
      </c>
      <c r="F1108">
        <v>4</v>
      </c>
      <c r="G1108">
        <v>8.6</v>
      </c>
      <c r="H1108">
        <f t="shared" si="565"/>
        <v>8.5999999999999993E-2</v>
      </c>
      <c r="I1108">
        <v>6</v>
      </c>
      <c r="J1108">
        <v>3</v>
      </c>
      <c r="K1108">
        <f t="shared" si="566"/>
        <v>5.8088183999999987E-3</v>
      </c>
      <c r="L1108">
        <f t="shared" ref="L1108:L1109" si="591">0.000062*(G1108^1.947206*I1108^0.894551+0.000039*G1108^2)</f>
        <v>2.0330706937068618E-2</v>
      </c>
      <c r="O1108">
        <f>L1108*0.47*0.75</f>
        <v>7.1665741953166884E-3</v>
      </c>
      <c r="Q1108">
        <f t="shared" ref="Q1108:Q1109" si="592">O1108*0.52</f>
        <v>3.726618581564678E-3</v>
      </c>
      <c r="T1108">
        <f>(L1108*0.47*0.75)*(1+0.2)*0.52*3.67</f>
        <v>1.6412028233210842E-2</v>
      </c>
    </row>
    <row r="1109" spans="1:20" hidden="1" x14ac:dyDescent="0.3">
      <c r="A1109" s="26">
        <v>3002</v>
      </c>
      <c r="B1109">
        <v>17</v>
      </c>
      <c r="C1109" t="s">
        <v>211</v>
      </c>
      <c r="D1109">
        <v>84</v>
      </c>
      <c r="E1109" t="s">
        <v>212</v>
      </c>
      <c r="F1109">
        <v>4</v>
      </c>
      <c r="G1109">
        <v>9.8000000000000007</v>
      </c>
      <c r="H1109">
        <f t="shared" si="565"/>
        <v>9.8000000000000004E-2</v>
      </c>
      <c r="I1109">
        <v>7</v>
      </c>
      <c r="J1109">
        <v>4</v>
      </c>
      <c r="K1109">
        <f t="shared" si="566"/>
        <v>7.5429816000000009E-3</v>
      </c>
      <c r="L1109">
        <f t="shared" si="591"/>
        <v>3.0095370857489655E-2</v>
      </c>
      <c r="O1109">
        <f>L1109*0.47*0.75</f>
        <v>1.0608618227265103E-2</v>
      </c>
      <c r="Q1109">
        <f t="shared" si="592"/>
        <v>5.5164814781778534E-3</v>
      </c>
      <c r="T1109">
        <f>(L1109*0.47*0.75)*(1+0.2)*0.52*3.67</f>
        <v>2.4294584429895266E-2</v>
      </c>
    </row>
    <row r="1110" spans="1:20" s="13" customFormat="1" hidden="1" x14ac:dyDescent="0.3">
      <c r="A1110" s="26">
        <v>3002</v>
      </c>
      <c r="B1110" s="13">
        <v>17</v>
      </c>
      <c r="C1110" s="13" t="s">
        <v>211</v>
      </c>
      <c r="D1110" s="13">
        <v>85</v>
      </c>
      <c r="E1110" s="13" t="s">
        <v>222</v>
      </c>
      <c r="F1110" s="13">
        <v>7</v>
      </c>
      <c r="G1110" s="13">
        <v>12.1</v>
      </c>
      <c r="H1110">
        <f t="shared" si="565"/>
        <v>0.121</v>
      </c>
      <c r="I1110" s="13">
        <v>6</v>
      </c>
      <c r="J1110" s="13">
        <v>0</v>
      </c>
      <c r="K1110">
        <f t="shared" si="566"/>
        <v>1.14990414E-2</v>
      </c>
      <c r="L1110">
        <f t="shared" ref="L1110:L1112" si="593">0.000081*(G1110^1.922704*I1110^0.783213+0.000032*G1110^2)</f>
        <v>3.9794504219131478E-2</v>
      </c>
      <c r="M1110"/>
      <c r="N1110"/>
      <c r="O1110">
        <f>L1110*0.61*1.07</f>
        <v>2.5973872903827116E-2</v>
      </c>
      <c r="P1110"/>
      <c r="Q1110">
        <f t="shared" ref="Q1110:Q1112" si="594">O1110*0.531</f>
        <v>1.37921265119322E-2</v>
      </c>
      <c r="R1110"/>
      <c r="S1110"/>
      <c r="T1110">
        <f>(L1110*0.61*1.07)*(1+0.2)*0.531*3.67</f>
        <v>6.0740525158549399E-2</v>
      </c>
    </row>
    <row r="1111" spans="1:20" s="13" customFormat="1" hidden="1" x14ac:dyDescent="0.3">
      <c r="A1111" s="26">
        <v>3002</v>
      </c>
      <c r="B1111" s="13">
        <v>17</v>
      </c>
      <c r="C1111" s="13" t="s">
        <v>211</v>
      </c>
      <c r="D1111" s="13">
        <v>86</v>
      </c>
      <c r="E1111" s="13" t="s">
        <v>222</v>
      </c>
      <c r="F1111" s="13">
        <v>7</v>
      </c>
      <c r="G1111" s="13">
        <v>14.6</v>
      </c>
      <c r="H1111">
        <f t="shared" si="565"/>
        <v>0.14599999999999999</v>
      </c>
      <c r="I1111" s="13">
        <v>6</v>
      </c>
      <c r="J1111" s="13">
        <v>0</v>
      </c>
      <c r="K1111">
        <f t="shared" si="566"/>
        <v>1.6741586399999998E-2</v>
      </c>
      <c r="L1111">
        <f t="shared" si="593"/>
        <v>5.7102259000892275E-2</v>
      </c>
      <c r="M1111"/>
      <c r="N1111"/>
      <c r="O1111">
        <f>L1111*0.61*1.07</f>
        <v>3.7270644449882394E-2</v>
      </c>
      <c r="P1111"/>
      <c r="Q1111">
        <f t="shared" si="594"/>
        <v>1.9790712202887552E-2</v>
      </c>
      <c r="R1111"/>
      <c r="S1111"/>
      <c r="T1111">
        <f>(L1111*0.61*1.07)*(1+0.2)*0.531*3.67</f>
        <v>8.7158296541516772E-2</v>
      </c>
    </row>
    <row r="1112" spans="1:20" s="13" customFormat="1" hidden="1" x14ac:dyDescent="0.3">
      <c r="A1112" s="26">
        <v>3002</v>
      </c>
      <c r="B1112" s="13">
        <v>17</v>
      </c>
      <c r="C1112" s="13" t="s">
        <v>211</v>
      </c>
      <c r="D1112" s="13">
        <v>87</v>
      </c>
      <c r="E1112" s="13" t="s">
        <v>222</v>
      </c>
      <c r="F1112" s="13">
        <v>7</v>
      </c>
      <c r="G1112" s="13">
        <v>12.7</v>
      </c>
      <c r="H1112">
        <f t="shared" si="565"/>
        <v>0.127</v>
      </c>
      <c r="I1112" s="13">
        <v>4</v>
      </c>
      <c r="J1112" s="13">
        <v>0</v>
      </c>
      <c r="K1112">
        <f t="shared" si="566"/>
        <v>1.26677166E-2</v>
      </c>
      <c r="L1112">
        <f t="shared" si="593"/>
        <v>3.1792140666302253E-2</v>
      </c>
      <c r="M1112"/>
      <c r="N1112"/>
      <c r="O1112">
        <f>L1112*0.61*1.07</f>
        <v>2.0750730212895481E-2</v>
      </c>
      <c r="P1112"/>
      <c r="Q1112">
        <f t="shared" si="594"/>
        <v>1.1018637743047502E-2</v>
      </c>
      <c r="R1112"/>
      <c r="S1112"/>
      <c r="T1112">
        <f>(L1112*0.61*1.07)*(1+0.2)*0.531*3.67</f>
        <v>4.8526080620381197E-2</v>
      </c>
    </row>
    <row r="1113" spans="1:20" hidden="1" x14ac:dyDescent="0.3">
      <c r="A1113" s="26">
        <v>3002</v>
      </c>
      <c r="B1113">
        <v>17</v>
      </c>
      <c r="C1113" t="s">
        <v>211</v>
      </c>
      <c r="D1113">
        <v>88</v>
      </c>
      <c r="E1113" t="s">
        <v>212</v>
      </c>
      <c r="F1113">
        <v>4</v>
      </c>
      <c r="G1113">
        <v>43.8</v>
      </c>
      <c r="H1113">
        <f t="shared" si="565"/>
        <v>0.43799999999999994</v>
      </c>
      <c r="I1113">
        <v>18.399999999999999</v>
      </c>
      <c r="J1113">
        <v>13</v>
      </c>
      <c r="K1113">
        <f t="shared" si="566"/>
        <v>0.15067427759999996</v>
      </c>
      <c r="L1113">
        <f>0.000062*(G1113^1.947206*I1113^0.894551+0.000039*G1113^2)</f>
        <v>1.3186377436792238</v>
      </c>
      <c r="O1113">
        <f>L1113*0.47*0.75</f>
        <v>0.46481980464692635</v>
      </c>
      <c r="Q1113">
        <f>O1113*0.52</f>
        <v>0.2417062984164017</v>
      </c>
      <c r="T1113">
        <f>(L1113*0.47*0.75)*(1+0.2)*0.52*3.67</f>
        <v>1.0644745382258329</v>
      </c>
    </row>
    <row r="1114" spans="1:20" hidden="1" x14ac:dyDescent="0.3">
      <c r="A1114" s="26">
        <v>3002</v>
      </c>
      <c r="B1114">
        <v>17</v>
      </c>
      <c r="C1114" t="s">
        <v>211</v>
      </c>
      <c r="D1114">
        <v>89</v>
      </c>
      <c r="E1114" t="s">
        <v>222</v>
      </c>
      <c r="F1114">
        <v>4</v>
      </c>
      <c r="G1114">
        <v>18.8</v>
      </c>
      <c r="H1114">
        <f t="shared" si="565"/>
        <v>0.188</v>
      </c>
      <c r="I1114">
        <v>6</v>
      </c>
      <c r="J1114">
        <v>3</v>
      </c>
      <c r="K1114">
        <f t="shared" si="566"/>
        <v>2.7759177600000001E-2</v>
      </c>
      <c r="L1114">
        <f t="shared" ref="L1114:L1115" si="595">0.000081*(G1114^1.922704*I1114^0.783213+0.000032*G1114^2)</f>
        <v>9.2848709666909848E-2</v>
      </c>
      <c r="O1114">
        <f>L1114*0.61*1.07</f>
        <v>6.0602352799592057E-2</v>
      </c>
      <c r="Q1114">
        <f t="shared" ref="Q1114:Q1115" si="596">O1114*0.531</f>
        <v>3.2179849336583383E-2</v>
      </c>
      <c r="T1114">
        <f>(L1114*0.61*1.07)*(1+0.2)*0.531*3.67</f>
        <v>0.14172005647831321</v>
      </c>
    </row>
    <row r="1115" spans="1:20" hidden="1" x14ac:dyDescent="0.3">
      <c r="A1115" s="26">
        <v>3002</v>
      </c>
      <c r="B1115">
        <v>17</v>
      </c>
      <c r="C1115" t="s">
        <v>211</v>
      </c>
      <c r="D1115">
        <v>90</v>
      </c>
      <c r="E1115" t="s">
        <v>222</v>
      </c>
      <c r="F1115">
        <v>4</v>
      </c>
      <c r="G1115">
        <v>18.600000000000001</v>
      </c>
      <c r="H1115">
        <f t="shared" si="565"/>
        <v>0.18600000000000003</v>
      </c>
      <c r="I1115">
        <v>6</v>
      </c>
      <c r="J1115">
        <v>3</v>
      </c>
      <c r="K1115">
        <f t="shared" si="566"/>
        <v>2.7171698400000006E-2</v>
      </c>
      <c r="L1115">
        <f t="shared" si="595"/>
        <v>9.0958877376480479E-2</v>
      </c>
      <c r="O1115">
        <f>L1115*0.61*1.07</f>
        <v>5.9368859263628809E-2</v>
      </c>
      <c r="Q1115">
        <f t="shared" si="596"/>
        <v>3.1524864268986902E-2</v>
      </c>
      <c r="T1115">
        <f>(L1115*0.61*1.07)*(1+0.2)*0.531*3.67</f>
        <v>0.13883550224061827</v>
      </c>
    </row>
    <row r="1116" spans="1:20" hidden="1" x14ac:dyDescent="0.3">
      <c r="A1116" s="26">
        <v>3002</v>
      </c>
      <c r="B1116">
        <v>17</v>
      </c>
      <c r="C1116" t="s">
        <v>211</v>
      </c>
      <c r="D1116">
        <v>91</v>
      </c>
      <c r="E1116" t="s">
        <v>212</v>
      </c>
      <c r="F1116">
        <v>4</v>
      </c>
      <c r="G1116">
        <v>26.6</v>
      </c>
      <c r="H1116">
        <f t="shared" si="565"/>
        <v>0.26600000000000001</v>
      </c>
      <c r="I1116">
        <v>15.5</v>
      </c>
      <c r="J1116">
        <v>8</v>
      </c>
      <c r="K1116">
        <f t="shared" si="566"/>
        <v>5.5571762400000009E-2</v>
      </c>
      <c r="L1116">
        <f t="shared" ref="L1116:L1117" si="597">0.000062*(G1116^1.947206*I1116^0.894551+0.000039*G1116^2)</f>
        <v>0.4282958905508924</v>
      </c>
      <c r="O1116">
        <f>L1116*0.47*0.75</f>
        <v>0.15097430141918955</v>
      </c>
      <c r="Q1116">
        <f t="shared" ref="Q1116:Q1117" si="598">O1116*0.52</f>
        <v>7.8506636737978572E-2</v>
      </c>
      <c r="T1116">
        <f>(L1116*0.47*0.75)*(1+0.2)*0.52*3.67</f>
        <v>0.34574322819405762</v>
      </c>
    </row>
    <row r="1117" spans="1:20" hidden="1" x14ac:dyDescent="0.3">
      <c r="A1117" s="26">
        <v>3002</v>
      </c>
      <c r="B1117">
        <v>17</v>
      </c>
      <c r="C1117" t="s">
        <v>211</v>
      </c>
      <c r="D1117">
        <v>92</v>
      </c>
      <c r="E1117" t="s">
        <v>212</v>
      </c>
      <c r="F1117">
        <v>4</v>
      </c>
      <c r="G1117">
        <v>21.8</v>
      </c>
      <c r="H1117">
        <f t="shared" si="565"/>
        <v>0.218</v>
      </c>
      <c r="I1117">
        <v>14.4</v>
      </c>
      <c r="J1117">
        <v>8</v>
      </c>
      <c r="K1117">
        <f t="shared" si="566"/>
        <v>3.7325349599999995E-2</v>
      </c>
      <c r="L1117">
        <f t="shared" si="597"/>
        <v>0.27218134999967086</v>
      </c>
      <c r="O1117">
        <f>L1117*0.47*0.75</f>
        <v>9.5943925874883984E-2</v>
      </c>
      <c r="Q1117">
        <f t="shared" si="598"/>
        <v>4.9890841454939674E-2</v>
      </c>
      <c r="T1117">
        <f>(L1117*0.47*0.75)*(1+0.2)*0.52*3.67</f>
        <v>0.21971926576755429</v>
      </c>
    </row>
    <row r="1118" spans="1:20" hidden="1" x14ac:dyDescent="0.3">
      <c r="A1118" s="26">
        <v>3002</v>
      </c>
      <c r="B1118">
        <v>17</v>
      </c>
      <c r="C1118" t="s">
        <v>211</v>
      </c>
      <c r="D1118">
        <v>93</v>
      </c>
      <c r="E1118" t="s">
        <v>214</v>
      </c>
      <c r="F1118">
        <v>4</v>
      </c>
      <c r="G1118">
        <v>17.100000000000001</v>
      </c>
      <c r="H1118">
        <f t="shared" si="565"/>
        <v>0.17100000000000001</v>
      </c>
      <c r="I1118">
        <v>8</v>
      </c>
      <c r="J1118">
        <v>4</v>
      </c>
      <c r="K1118">
        <f t="shared" si="566"/>
        <v>2.2965881400000002E-2</v>
      </c>
      <c r="L1118">
        <f>0.000081*(G1118^1.864042*I1118^0.850892+0.000027*G1118^2)</f>
        <v>9.446622043609465E-2</v>
      </c>
      <c r="O1118">
        <f>L1118*0.47*0.75</f>
        <v>3.329934270372336E-2</v>
      </c>
      <c r="Q1118">
        <f>O1118*0.521</f>
        <v>1.7348957548639871E-2</v>
      </c>
      <c r="T1118">
        <f>(L1118*0.47*0.75)*(1+0.2)*0.521*3.67</f>
        <v>7.6404809044210001E-2</v>
      </c>
    </row>
    <row r="1119" spans="1:20" hidden="1" x14ac:dyDescent="0.3">
      <c r="A1119" s="26">
        <v>3002</v>
      </c>
      <c r="B1119">
        <v>17</v>
      </c>
      <c r="C1119" t="s">
        <v>211</v>
      </c>
      <c r="D1119">
        <v>94</v>
      </c>
      <c r="E1119" t="s">
        <v>212</v>
      </c>
      <c r="F1119">
        <v>4</v>
      </c>
      <c r="G1119">
        <v>10.8</v>
      </c>
      <c r="H1119">
        <f t="shared" si="565"/>
        <v>0.10800000000000001</v>
      </c>
      <c r="I1119">
        <v>5</v>
      </c>
      <c r="J1119">
        <v>3</v>
      </c>
      <c r="K1119">
        <f t="shared" si="566"/>
        <v>9.1609056000000015E-3</v>
      </c>
      <c r="L1119">
        <f>0.000062*(G1119^1.947206*I1119^0.894551+0.000039*G1119^2)</f>
        <v>2.6912218144713704E-2</v>
      </c>
      <c r="O1119">
        <f>L1119*0.47*0.75</f>
        <v>9.4865568960115793E-3</v>
      </c>
      <c r="Q1119">
        <f>O1119*0.52</f>
        <v>4.9330095859260216E-3</v>
      </c>
      <c r="T1119">
        <f>(L1119*0.47*0.75)*(1+0.2)*0.52*3.67</f>
        <v>2.1724974216418197E-2</v>
      </c>
    </row>
    <row r="1120" spans="1:20" hidden="1" x14ac:dyDescent="0.3">
      <c r="A1120" s="26">
        <v>3002</v>
      </c>
      <c r="B1120">
        <v>17</v>
      </c>
      <c r="C1120" t="s">
        <v>211</v>
      </c>
      <c r="D1120">
        <v>95</v>
      </c>
      <c r="E1120" t="s">
        <v>217</v>
      </c>
      <c r="F1120">
        <v>4</v>
      </c>
      <c r="G1120">
        <v>15.6</v>
      </c>
      <c r="H1120">
        <f t="shared" si="565"/>
        <v>0.156</v>
      </c>
      <c r="I1120">
        <v>9</v>
      </c>
      <c r="J1120">
        <v>5</v>
      </c>
      <c r="K1120">
        <f t="shared" si="566"/>
        <v>1.91134944E-2</v>
      </c>
      <c r="L1120">
        <f>0.000059*(G1120^1.965295*I1120^0.892133+0.000019*G1120^2)</f>
        <v>9.2684333265976707E-2</v>
      </c>
      <c r="O1120">
        <f>L1120*0.47*0.75</f>
        <v>3.2671227476256788E-2</v>
      </c>
      <c r="Q1120">
        <f>O1120*0.52</f>
        <v>1.6989038287653531E-2</v>
      </c>
      <c r="T1120">
        <f>(L1120*0.47*0.75)*(1+0.2)*0.52*3.67</f>
        <v>7.4819724618826133E-2</v>
      </c>
    </row>
    <row r="1121" spans="1:20" s="13" customFormat="1" hidden="1" x14ac:dyDescent="0.3">
      <c r="A1121" s="26">
        <v>3002</v>
      </c>
      <c r="B1121" s="13">
        <v>17</v>
      </c>
      <c r="C1121" s="13" t="s">
        <v>211</v>
      </c>
      <c r="D1121" s="13">
        <v>96</v>
      </c>
      <c r="E1121" s="13" t="s">
        <v>222</v>
      </c>
      <c r="F1121" s="13">
        <v>7</v>
      </c>
      <c r="G1121" s="13">
        <v>20.8</v>
      </c>
      <c r="H1121">
        <f t="shared" si="565"/>
        <v>0.20800000000000002</v>
      </c>
      <c r="I1121" s="13">
        <v>6</v>
      </c>
      <c r="J1121" s="13">
        <v>0</v>
      </c>
      <c r="K1121">
        <f t="shared" si="566"/>
        <v>3.3979545600000008E-2</v>
      </c>
      <c r="L1121">
        <f>0.000081*(G1121^1.922704*I1121^0.783213+0.000032*G1121^2)</f>
        <v>0.11276989063473071</v>
      </c>
      <c r="M1121"/>
      <c r="N1121"/>
      <c r="O1121">
        <f>L1121*0.61*1.07</f>
        <v>7.3604907617288745E-2</v>
      </c>
      <c r="P1121"/>
      <c r="Q1121">
        <f>O1121*0.531</f>
        <v>3.9084205944780327E-2</v>
      </c>
      <c r="R1121"/>
      <c r="S1121"/>
      <c r="T1121">
        <f>(L1121*0.61*1.07)*(1+0.2)*0.531*3.67</f>
        <v>0.17212684298081254</v>
      </c>
    </row>
    <row r="1122" spans="1:20" hidden="1" x14ac:dyDescent="0.3">
      <c r="A1122" s="26">
        <v>3002</v>
      </c>
      <c r="B1122">
        <v>17</v>
      </c>
      <c r="C1122" t="s">
        <v>211</v>
      </c>
      <c r="D1122">
        <v>97</v>
      </c>
      <c r="E1122" t="s">
        <v>212</v>
      </c>
      <c r="F1122">
        <v>4</v>
      </c>
      <c r="G1122">
        <v>10.6</v>
      </c>
      <c r="H1122">
        <f t="shared" ref="H1122:H1183" si="599">G1122/100</f>
        <v>0.106</v>
      </c>
      <c r="I1122">
        <v>5</v>
      </c>
      <c r="J1122">
        <v>3</v>
      </c>
      <c r="K1122">
        <f t="shared" ref="K1122:K1183" si="600">0.7854*H1122^2</f>
        <v>8.824754399999999E-3</v>
      </c>
      <c r="L1122">
        <f>0.000062*(G1122^1.947206*I1122^0.894551+0.000039*G1122^2)</f>
        <v>2.5950294173667558E-2</v>
      </c>
      <c r="O1122">
        <f>L1122*0.47*0.75</f>
        <v>9.1474786962178131E-3</v>
      </c>
      <c r="Q1122">
        <f>O1122*0.52</f>
        <v>4.7566889220332633E-3</v>
      </c>
      <c r="T1122">
        <f>(L1122*0.47*0.75)*(1+0.2)*0.52*3.67</f>
        <v>2.094845801263449E-2</v>
      </c>
    </row>
    <row r="1123" spans="1:20" hidden="1" x14ac:dyDescent="0.3">
      <c r="A1123" s="26">
        <v>3002</v>
      </c>
      <c r="B1123">
        <v>17</v>
      </c>
      <c r="C1123" t="s">
        <v>211</v>
      </c>
      <c r="D1123">
        <v>98</v>
      </c>
      <c r="E1123" t="s">
        <v>217</v>
      </c>
      <c r="F1123">
        <v>4</v>
      </c>
      <c r="G1123">
        <v>21.8</v>
      </c>
      <c r="H1123">
        <f t="shared" si="599"/>
        <v>0.218</v>
      </c>
      <c r="I1123">
        <v>11.5</v>
      </c>
      <c r="J1123">
        <v>7</v>
      </c>
      <c r="K1123">
        <f t="shared" si="600"/>
        <v>3.7325349599999995E-2</v>
      </c>
      <c r="L1123">
        <f>0.000059*(G1123^1.965295*I1123^0.892133+0.000019*G1123^2)</f>
        <v>0.22263756931389353</v>
      </c>
      <c r="O1123">
        <f>L1123*0.47*0.75</f>
        <v>7.847974318314746E-2</v>
      </c>
      <c r="Q1123">
        <f>O1123*0.52</f>
        <v>4.0809466455236677E-2</v>
      </c>
      <c r="T1123">
        <f>(L1123*0.47*0.75)*(1+0.2)*0.52*3.67</f>
        <v>0.17972489026886232</v>
      </c>
    </row>
    <row r="1124" spans="1:20" hidden="1" x14ac:dyDescent="0.3">
      <c r="A1124" s="26">
        <v>3002</v>
      </c>
      <c r="B1124">
        <v>17</v>
      </c>
      <c r="C1124" t="s">
        <v>211</v>
      </c>
      <c r="D1124">
        <v>99</v>
      </c>
      <c r="E1124" t="s">
        <v>216</v>
      </c>
      <c r="F1124">
        <v>4</v>
      </c>
      <c r="G1124">
        <v>8.6999999999999993</v>
      </c>
      <c r="H1124">
        <f t="shared" si="599"/>
        <v>8.6999999999999994E-2</v>
      </c>
      <c r="I1124">
        <v>5.5</v>
      </c>
      <c r="J1124">
        <v>3</v>
      </c>
      <c r="K1124">
        <f t="shared" si="600"/>
        <v>5.944692599999999E-3</v>
      </c>
      <c r="L1124">
        <f>0.000086*(G1124^1.882935*I1124^0.813269+0.000016*G1124^2)</f>
        <v>2.0214751031393852E-2</v>
      </c>
      <c r="O1124">
        <f>L1124*0.45*0.75</f>
        <v>6.8224784730954256E-3</v>
      </c>
      <c r="Q1124">
        <f>O1124*0.52</f>
        <v>3.5476888060096213E-3</v>
      </c>
      <c r="T1124">
        <f>(L1124*0.45*0.75)*(1+0.2)*0.52*3.67</f>
        <v>1.5624021501666372E-2</v>
      </c>
    </row>
    <row r="1125" spans="1:20" hidden="1" x14ac:dyDescent="0.3">
      <c r="A1125" s="26">
        <v>3002</v>
      </c>
      <c r="B1125">
        <v>18</v>
      </c>
      <c r="C1125" t="s">
        <v>211</v>
      </c>
      <c r="D1125">
        <v>1</v>
      </c>
      <c r="E1125" t="s">
        <v>214</v>
      </c>
      <c r="F1125">
        <v>1</v>
      </c>
      <c r="G1125">
        <v>22</v>
      </c>
      <c r="H1125">
        <f t="shared" si="599"/>
        <v>0.22</v>
      </c>
      <c r="I1125">
        <v>5.6</v>
      </c>
      <c r="J1125">
        <v>2</v>
      </c>
      <c r="K1125">
        <f t="shared" si="600"/>
        <v>3.8013359999999996E-2</v>
      </c>
      <c r="L1125">
        <f>0.000081*(G1125^1.864042*I1125^0.850892+0.000027*G1125^2)</f>
        <v>0.11154461417622173</v>
      </c>
      <c r="O1125">
        <f>L1125*0.47*0.75</f>
        <v>3.9319476497118158E-2</v>
      </c>
      <c r="Q1125">
        <f>O1125*0.521</f>
        <v>2.0485447254998561E-2</v>
      </c>
      <c r="T1125">
        <f>(L1125*0.47*0.75)*(1+0.2)*0.521*3.67</f>
        <v>9.0217909711013664E-2</v>
      </c>
    </row>
    <row r="1126" spans="1:20" hidden="1" x14ac:dyDescent="0.3">
      <c r="A1126" s="26">
        <v>3002</v>
      </c>
      <c r="B1126">
        <v>18</v>
      </c>
      <c r="C1126" t="s">
        <v>211</v>
      </c>
      <c r="D1126">
        <v>2</v>
      </c>
      <c r="E1126" t="s">
        <v>218</v>
      </c>
      <c r="F1126">
        <v>1</v>
      </c>
      <c r="G1126">
        <v>21.3</v>
      </c>
      <c r="H1126">
        <f t="shared" si="599"/>
        <v>0.21299999999999999</v>
      </c>
      <c r="I1126">
        <v>13.8</v>
      </c>
      <c r="J1126">
        <v>6</v>
      </c>
      <c r="K1126">
        <f t="shared" si="600"/>
        <v>3.5632812600000001E-2</v>
      </c>
      <c r="L1126">
        <f>0.000057*(G1126^1.897696*I1126^1.002687+0.000031*G1126^2)</f>
        <v>0.26283232799155576</v>
      </c>
      <c r="O1126">
        <f>L1126*0.43*0.75</f>
        <v>8.4763425777276732E-2</v>
      </c>
      <c r="Q1126">
        <f>O1126*0.52</f>
        <v>4.4076981404183903E-2</v>
      </c>
      <c r="T1126">
        <f>(L1126*0.43*0.75)*(1+0.2)*0.52*3.67</f>
        <v>0.19411502610402587</v>
      </c>
    </row>
    <row r="1127" spans="1:20" hidden="1" x14ac:dyDescent="0.3">
      <c r="A1127" s="26">
        <v>3002</v>
      </c>
      <c r="B1127">
        <v>18</v>
      </c>
      <c r="C1127" t="s">
        <v>211</v>
      </c>
      <c r="D1127">
        <v>3</v>
      </c>
      <c r="E1127" t="s">
        <v>214</v>
      </c>
      <c r="F1127">
        <v>3</v>
      </c>
      <c r="G1127">
        <v>14</v>
      </c>
      <c r="H1127">
        <f t="shared" si="599"/>
        <v>0.14000000000000001</v>
      </c>
      <c r="I1127">
        <v>5.8</v>
      </c>
      <c r="J1127">
        <v>1.2</v>
      </c>
      <c r="K1127">
        <f t="shared" si="600"/>
        <v>1.5393840000000002E-2</v>
      </c>
      <c r="L1127">
        <f t="shared" ref="L1127:L1128" si="601">0.000081*(G1127^1.864042*I1127^0.850892+0.000027*G1127^2)</f>
        <v>4.9489646157897686E-2</v>
      </c>
      <c r="O1127">
        <f t="shared" ref="O1127:O1128" si="602">L1127*0.47*0.75</f>
        <v>1.7445100270658934E-2</v>
      </c>
      <c r="Q1127">
        <f t="shared" ref="Q1127:Q1128" si="603">O1127*0.521</f>
        <v>9.0888972410133051E-3</v>
      </c>
      <c r="T1127">
        <f t="shared" ref="T1127:T1128" si="604">(L1127*0.47*0.75)*(1+0.2)*0.521*3.67</f>
        <v>4.0027503449422588E-2</v>
      </c>
    </row>
    <row r="1128" spans="1:20" hidden="1" x14ac:dyDescent="0.3">
      <c r="A1128" s="26">
        <v>3002</v>
      </c>
      <c r="B1128">
        <v>18</v>
      </c>
      <c r="C1128" t="s">
        <v>211</v>
      </c>
      <c r="D1128">
        <v>4</v>
      </c>
      <c r="E1128" t="s">
        <v>214</v>
      </c>
      <c r="F1128">
        <v>3</v>
      </c>
      <c r="G1128">
        <v>21</v>
      </c>
      <c r="H1128">
        <f t="shared" si="599"/>
        <v>0.21</v>
      </c>
      <c r="I1128">
        <v>6</v>
      </c>
      <c r="J1128">
        <v>1.2</v>
      </c>
      <c r="K1128">
        <f t="shared" si="600"/>
        <v>3.4636139999999996E-2</v>
      </c>
      <c r="L1128">
        <f t="shared" si="601"/>
        <v>0.10846355955827784</v>
      </c>
      <c r="O1128">
        <f t="shared" si="602"/>
        <v>3.8233404744292931E-2</v>
      </c>
      <c r="Q1128">
        <f t="shared" si="603"/>
        <v>1.9919603871776617E-2</v>
      </c>
      <c r="T1128">
        <f t="shared" si="604"/>
        <v>8.7725935451304221E-2</v>
      </c>
    </row>
    <row r="1129" spans="1:20" hidden="1" x14ac:dyDescent="0.3">
      <c r="A1129" s="26">
        <v>3002</v>
      </c>
      <c r="B1129">
        <v>18</v>
      </c>
      <c r="C1129" t="s">
        <v>211</v>
      </c>
      <c r="D1129">
        <v>5</v>
      </c>
      <c r="E1129" t="s">
        <v>218</v>
      </c>
      <c r="F1129">
        <v>1</v>
      </c>
      <c r="G1129">
        <v>21</v>
      </c>
      <c r="H1129">
        <f t="shared" si="599"/>
        <v>0.21</v>
      </c>
      <c r="I1129">
        <v>13.3</v>
      </c>
      <c r="J1129">
        <v>7</v>
      </c>
      <c r="K1129">
        <f t="shared" si="600"/>
        <v>3.4636139999999996E-2</v>
      </c>
      <c r="L1129">
        <f t="shared" ref="L1129:L1130" si="605">0.000057*(G1129^1.897696*I1129^1.002687+0.000031*G1129^2)</f>
        <v>0.24655733395232768</v>
      </c>
      <c r="O1129">
        <f>L1129*0.43*0.75</f>
        <v>7.9514740199625678E-2</v>
      </c>
      <c r="Q1129">
        <f t="shared" ref="Q1129:Q1130" si="606">O1129*0.52</f>
        <v>4.1347664903805356E-2</v>
      </c>
      <c r="T1129">
        <f>(L1129*0.43*0.75)*(1+0.2)*0.52*3.67</f>
        <v>0.18209511623635877</v>
      </c>
    </row>
    <row r="1130" spans="1:20" hidden="1" x14ac:dyDescent="0.3">
      <c r="A1130" s="26">
        <v>3002</v>
      </c>
      <c r="B1130">
        <v>18</v>
      </c>
      <c r="C1130" t="s">
        <v>211</v>
      </c>
      <c r="D1130">
        <v>6</v>
      </c>
      <c r="E1130" t="s">
        <v>218</v>
      </c>
      <c r="F1130">
        <v>3</v>
      </c>
      <c r="G1130">
        <v>11.4</v>
      </c>
      <c r="H1130">
        <f t="shared" si="599"/>
        <v>0.114</v>
      </c>
      <c r="I1130">
        <v>6</v>
      </c>
      <c r="J1130">
        <v>3.1</v>
      </c>
      <c r="K1130">
        <f t="shared" si="600"/>
        <v>1.02070584E-2</v>
      </c>
      <c r="L1130">
        <f t="shared" si="605"/>
        <v>3.481801207721183E-2</v>
      </c>
      <c r="O1130">
        <f>L1130*0.43*0.75</f>
        <v>1.1228808894900815E-2</v>
      </c>
      <c r="Q1130">
        <f t="shared" si="606"/>
        <v>5.8389806253484238E-3</v>
      </c>
      <c r="T1130">
        <f>(L1130*0.43*0.75)*(1+0.2)*0.52*3.67</f>
        <v>2.5714870674034458E-2</v>
      </c>
    </row>
    <row r="1131" spans="1:20" hidden="1" x14ac:dyDescent="0.3">
      <c r="A1131" s="26">
        <v>3002</v>
      </c>
      <c r="B1131">
        <v>18</v>
      </c>
      <c r="C1131" t="s">
        <v>211</v>
      </c>
      <c r="D1131">
        <v>7</v>
      </c>
      <c r="E1131" t="s">
        <v>214</v>
      </c>
      <c r="F1131">
        <v>3</v>
      </c>
      <c r="G1131">
        <v>20</v>
      </c>
      <c r="H1131">
        <f t="shared" si="599"/>
        <v>0.2</v>
      </c>
      <c r="I1131">
        <v>6</v>
      </c>
      <c r="J1131">
        <v>1</v>
      </c>
      <c r="K1131">
        <f t="shared" si="600"/>
        <v>3.1416000000000006E-2</v>
      </c>
      <c r="L1131">
        <f>0.000081*(G1131^1.864042*I1131^0.850892+0.000027*G1131^2)</f>
        <v>9.9034402124015167E-2</v>
      </c>
      <c r="O1131">
        <f>L1131*0.47*0.75</f>
        <v>3.4909626748715346E-2</v>
      </c>
      <c r="Q1131">
        <f>O1131*0.521</f>
        <v>1.8187915536080696E-2</v>
      </c>
      <c r="T1131">
        <f>(L1131*0.47*0.75)*(1+0.2)*0.521*3.67</f>
        <v>8.0099580020899383E-2</v>
      </c>
    </row>
    <row r="1132" spans="1:20" hidden="1" x14ac:dyDescent="0.3">
      <c r="A1132" s="26">
        <v>3002</v>
      </c>
      <c r="B1132">
        <v>18</v>
      </c>
      <c r="C1132" t="s">
        <v>211</v>
      </c>
      <c r="D1132">
        <v>8</v>
      </c>
      <c r="E1132" t="s">
        <v>218</v>
      </c>
      <c r="F1132">
        <v>1</v>
      </c>
      <c r="G1132">
        <v>21</v>
      </c>
      <c r="H1132">
        <f t="shared" si="599"/>
        <v>0.21</v>
      </c>
      <c r="I1132">
        <v>13.2</v>
      </c>
      <c r="J1132">
        <v>4.5</v>
      </c>
      <c r="K1132">
        <f t="shared" si="600"/>
        <v>3.4636139999999996E-2</v>
      </c>
      <c r="L1132">
        <f>0.000057*(G1132^1.897696*I1132^1.002687+0.000031*G1132^2)</f>
        <v>0.24469856291008651</v>
      </c>
      <c r="O1132">
        <f>L1132*0.43*0.75</f>
        <v>7.8915286538502896E-2</v>
      </c>
      <c r="Q1132">
        <f>O1132*0.52</f>
        <v>4.1035949000021506E-2</v>
      </c>
      <c r="T1132">
        <f>(L1132*0.43*0.75)*(1+0.2)*0.52*3.67</f>
        <v>0.1807223193960947</v>
      </c>
    </row>
    <row r="1133" spans="1:20" hidden="1" x14ac:dyDescent="0.3">
      <c r="A1133" s="26">
        <v>3002</v>
      </c>
      <c r="B1133">
        <v>18</v>
      </c>
      <c r="C1133" t="s">
        <v>211</v>
      </c>
      <c r="D1133">
        <v>9</v>
      </c>
      <c r="E1133" t="s">
        <v>214</v>
      </c>
      <c r="F1133">
        <v>3</v>
      </c>
      <c r="G1133">
        <v>23.7</v>
      </c>
      <c r="H1133">
        <f t="shared" si="599"/>
        <v>0.23699999999999999</v>
      </c>
      <c r="I1133">
        <v>8</v>
      </c>
      <c r="J1133">
        <v>1.1000000000000001</v>
      </c>
      <c r="K1133">
        <f t="shared" si="600"/>
        <v>4.4115132599999995E-2</v>
      </c>
      <c r="L1133">
        <f t="shared" ref="L1133:L1144" si="607">0.000081*(G1133^1.864042*I1133^0.850892+0.000027*G1133^2)</f>
        <v>0.17358364109832983</v>
      </c>
      <c r="O1133">
        <f t="shared" ref="O1133:O1144" si="608">L1133*0.47*0.75</f>
        <v>6.1188233487161264E-2</v>
      </c>
      <c r="Q1133">
        <f t="shared" ref="Q1133:Q1144" si="609">O1133*0.521</f>
        <v>3.1879069646811017E-2</v>
      </c>
      <c r="T1133">
        <f t="shared" ref="T1133:T1144" si="610">(L1133*0.47*0.75)*(1+0.2)*0.521*3.67</f>
        <v>0.14039542272455574</v>
      </c>
    </row>
    <row r="1134" spans="1:20" hidden="1" x14ac:dyDescent="0.3">
      <c r="A1134" s="26">
        <v>3002</v>
      </c>
      <c r="B1134">
        <v>18</v>
      </c>
      <c r="C1134" t="s">
        <v>211</v>
      </c>
      <c r="D1134">
        <v>10</v>
      </c>
      <c r="E1134" t="s">
        <v>214</v>
      </c>
      <c r="F1134">
        <v>3</v>
      </c>
      <c r="G1134">
        <v>9.6</v>
      </c>
      <c r="H1134">
        <f t="shared" si="599"/>
        <v>9.6000000000000002E-2</v>
      </c>
      <c r="I1134">
        <v>4.9000000000000004</v>
      </c>
      <c r="J1134">
        <v>1.7</v>
      </c>
      <c r="K1134">
        <f t="shared" si="600"/>
        <v>7.2382464000000004E-3</v>
      </c>
      <c r="L1134">
        <f t="shared" si="607"/>
        <v>2.1221022237625051E-2</v>
      </c>
      <c r="O1134">
        <f t="shared" si="608"/>
        <v>7.4804103387628301E-3</v>
      </c>
      <c r="Q1134">
        <f t="shared" si="609"/>
        <v>3.8972937864954348E-3</v>
      </c>
      <c r="T1134">
        <f t="shared" si="610"/>
        <v>1.7163681835725891E-2</v>
      </c>
    </row>
    <row r="1135" spans="1:20" hidden="1" x14ac:dyDescent="0.3">
      <c r="A1135" s="26">
        <v>3002</v>
      </c>
      <c r="B1135">
        <v>18</v>
      </c>
      <c r="C1135" t="s">
        <v>211</v>
      </c>
      <c r="D1135">
        <v>11</v>
      </c>
      <c r="E1135" t="s">
        <v>214</v>
      </c>
      <c r="F1135">
        <v>3</v>
      </c>
      <c r="G1135">
        <v>21.4</v>
      </c>
      <c r="H1135">
        <f t="shared" si="599"/>
        <v>0.214</v>
      </c>
      <c r="I1135">
        <v>6.5</v>
      </c>
      <c r="J1135">
        <v>1.4</v>
      </c>
      <c r="K1135">
        <f t="shared" si="600"/>
        <v>3.5968178399999995E-2</v>
      </c>
      <c r="L1135">
        <f t="shared" si="607"/>
        <v>0.12026444694450034</v>
      </c>
      <c r="O1135">
        <f t="shared" si="608"/>
        <v>4.2393217547936367E-2</v>
      </c>
      <c r="Q1135">
        <f t="shared" si="609"/>
        <v>2.2086866342474847E-2</v>
      </c>
      <c r="T1135">
        <f t="shared" si="610"/>
        <v>9.7270559372259216E-2</v>
      </c>
    </row>
    <row r="1136" spans="1:20" hidden="1" x14ac:dyDescent="0.3">
      <c r="A1136" s="26">
        <v>3002</v>
      </c>
      <c r="B1136">
        <v>18</v>
      </c>
      <c r="C1136" t="s">
        <v>211</v>
      </c>
      <c r="D1136">
        <v>12</v>
      </c>
      <c r="E1136" t="s">
        <v>214</v>
      </c>
      <c r="F1136">
        <v>3</v>
      </c>
      <c r="G1136">
        <v>10.7</v>
      </c>
      <c r="H1136">
        <f t="shared" si="599"/>
        <v>0.107</v>
      </c>
      <c r="I1136">
        <v>5.5</v>
      </c>
      <c r="J1136">
        <v>1</v>
      </c>
      <c r="K1136">
        <f t="shared" si="600"/>
        <v>8.9920445999999987E-3</v>
      </c>
      <c r="L1136">
        <f t="shared" si="607"/>
        <v>2.8659730253308563E-2</v>
      </c>
      <c r="O1136">
        <f t="shared" si="608"/>
        <v>1.0102554914291267E-2</v>
      </c>
      <c r="Q1136">
        <f t="shared" si="609"/>
        <v>5.2634311103457506E-3</v>
      </c>
      <c r="T1136">
        <f t="shared" si="610"/>
        <v>2.3180150609962681E-2</v>
      </c>
    </row>
    <row r="1137" spans="1:20" hidden="1" x14ac:dyDescent="0.3">
      <c r="A1137" s="26">
        <v>3002</v>
      </c>
      <c r="B1137">
        <v>18</v>
      </c>
      <c r="C1137" t="s">
        <v>211</v>
      </c>
      <c r="D1137">
        <v>13</v>
      </c>
      <c r="E1137" t="s">
        <v>214</v>
      </c>
      <c r="F1137">
        <v>3</v>
      </c>
      <c r="G1137">
        <v>20</v>
      </c>
      <c r="H1137">
        <f t="shared" si="599"/>
        <v>0.2</v>
      </c>
      <c r="I1137">
        <v>6</v>
      </c>
      <c r="J1137">
        <v>1.5</v>
      </c>
      <c r="K1137">
        <f t="shared" si="600"/>
        <v>3.1416000000000006E-2</v>
      </c>
      <c r="L1137">
        <f t="shared" si="607"/>
        <v>9.9034402124015167E-2</v>
      </c>
      <c r="O1137">
        <f t="shared" si="608"/>
        <v>3.4909626748715346E-2</v>
      </c>
      <c r="Q1137">
        <f t="shared" si="609"/>
        <v>1.8187915536080696E-2</v>
      </c>
      <c r="T1137">
        <f t="shared" si="610"/>
        <v>8.0099580020899383E-2</v>
      </c>
    </row>
    <row r="1138" spans="1:20" hidden="1" x14ac:dyDescent="0.3">
      <c r="A1138" s="26">
        <v>3002</v>
      </c>
      <c r="B1138">
        <v>18</v>
      </c>
      <c r="C1138" t="s">
        <v>211</v>
      </c>
      <c r="D1138">
        <v>14</v>
      </c>
      <c r="E1138" t="s">
        <v>214</v>
      </c>
      <c r="F1138">
        <v>3</v>
      </c>
      <c r="G1138">
        <v>12.5</v>
      </c>
      <c r="H1138">
        <f t="shared" si="599"/>
        <v>0.125</v>
      </c>
      <c r="I1138">
        <v>8</v>
      </c>
      <c r="J1138">
        <v>1.2</v>
      </c>
      <c r="K1138">
        <f t="shared" si="600"/>
        <v>1.2271875E-2</v>
      </c>
      <c r="L1138">
        <f t="shared" si="607"/>
        <v>5.2675202755790414E-2</v>
      </c>
      <c r="O1138">
        <f t="shared" si="608"/>
        <v>1.8568008971416118E-2</v>
      </c>
      <c r="Q1138">
        <f t="shared" si="609"/>
        <v>9.673932674107797E-3</v>
      </c>
      <c r="T1138">
        <f t="shared" si="610"/>
        <v>4.2603999496770739E-2</v>
      </c>
    </row>
    <row r="1139" spans="1:20" hidden="1" x14ac:dyDescent="0.3">
      <c r="A1139" s="26">
        <v>3002</v>
      </c>
      <c r="B1139">
        <v>18</v>
      </c>
      <c r="C1139" t="s">
        <v>211</v>
      </c>
      <c r="D1139">
        <v>15</v>
      </c>
      <c r="E1139" t="s">
        <v>214</v>
      </c>
      <c r="F1139">
        <v>3</v>
      </c>
      <c r="G1139">
        <v>22.5</v>
      </c>
      <c r="H1139">
        <f t="shared" si="599"/>
        <v>0.22500000000000001</v>
      </c>
      <c r="I1139">
        <v>9.5</v>
      </c>
      <c r="J1139">
        <v>1.6</v>
      </c>
      <c r="K1139">
        <f t="shared" si="600"/>
        <v>3.9760875000000001E-2</v>
      </c>
      <c r="L1139">
        <f t="shared" si="607"/>
        <v>0.18236851213005764</v>
      </c>
      <c r="O1139">
        <f t="shared" si="608"/>
        <v>6.4284900525845318E-2</v>
      </c>
      <c r="Q1139">
        <f t="shared" si="609"/>
        <v>3.3492433173965414E-2</v>
      </c>
      <c r="T1139">
        <f t="shared" si="610"/>
        <v>0.14750067569814365</v>
      </c>
    </row>
    <row r="1140" spans="1:20" hidden="1" x14ac:dyDescent="0.3">
      <c r="A1140" s="26">
        <v>3002</v>
      </c>
      <c r="B1140">
        <v>18</v>
      </c>
      <c r="C1140" t="s">
        <v>211</v>
      </c>
      <c r="D1140">
        <v>16</v>
      </c>
      <c r="E1140" t="s">
        <v>214</v>
      </c>
      <c r="F1140">
        <v>3</v>
      </c>
      <c r="G1140">
        <v>30.5</v>
      </c>
      <c r="H1140">
        <f t="shared" si="599"/>
        <v>0.30499999999999999</v>
      </c>
      <c r="I1140">
        <v>9.5</v>
      </c>
      <c r="J1140">
        <v>1.5</v>
      </c>
      <c r="K1140">
        <f t="shared" si="600"/>
        <v>7.3061834999999992E-2</v>
      </c>
      <c r="L1140">
        <f t="shared" si="607"/>
        <v>0.32153051929671411</v>
      </c>
      <c r="O1140">
        <f t="shared" si="608"/>
        <v>0.11333950805209173</v>
      </c>
      <c r="Q1140">
        <f t="shared" si="609"/>
        <v>5.904988369513979E-2</v>
      </c>
      <c r="T1140">
        <f t="shared" si="610"/>
        <v>0.26005568779339566</v>
      </c>
    </row>
    <row r="1141" spans="1:20" hidden="1" x14ac:dyDescent="0.3">
      <c r="A1141" s="26">
        <v>3002</v>
      </c>
      <c r="B1141">
        <v>18</v>
      </c>
      <c r="C1141" t="s">
        <v>211</v>
      </c>
      <c r="D1141">
        <v>17</v>
      </c>
      <c r="E1141" t="s">
        <v>214</v>
      </c>
      <c r="F1141">
        <v>3</v>
      </c>
      <c r="G1141">
        <v>10</v>
      </c>
      <c r="H1141">
        <f t="shared" si="599"/>
        <v>0.1</v>
      </c>
      <c r="I1141">
        <v>5</v>
      </c>
      <c r="J1141">
        <v>1.5</v>
      </c>
      <c r="K1141">
        <f t="shared" si="600"/>
        <v>7.8540000000000016E-3</v>
      </c>
      <c r="L1141">
        <f t="shared" si="607"/>
        <v>2.3295877876834702E-2</v>
      </c>
      <c r="O1141">
        <f t="shared" si="608"/>
        <v>8.2117969515842319E-3</v>
      </c>
      <c r="Q1141">
        <f t="shared" si="609"/>
        <v>4.2783462117753851E-3</v>
      </c>
      <c r="T1141">
        <f t="shared" si="610"/>
        <v>1.8841836716658796E-2</v>
      </c>
    </row>
    <row r="1142" spans="1:20" hidden="1" x14ac:dyDescent="0.3">
      <c r="A1142" s="26">
        <v>3002</v>
      </c>
      <c r="B1142">
        <v>18</v>
      </c>
      <c r="C1142" t="s">
        <v>211</v>
      </c>
      <c r="D1142">
        <v>18</v>
      </c>
      <c r="E1142" t="s">
        <v>214</v>
      </c>
      <c r="F1142">
        <v>3</v>
      </c>
      <c r="G1142">
        <v>9.5</v>
      </c>
      <c r="H1142">
        <f t="shared" si="599"/>
        <v>9.5000000000000001E-2</v>
      </c>
      <c r="I1142">
        <v>5</v>
      </c>
      <c r="J1142">
        <v>2</v>
      </c>
      <c r="K1142">
        <f t="shared" si="600"/>
        <v>7.088235E-3</v>
      </c>
      <c r="L1142">
        <f t="shared" si="607"/>
        <v>2.1171660307922405E-2</v>
      </c>
      <c r="O1142">
        <f t="shared" si="608"/>
        <v>7.4630102585426464E-3</v>
      </c>
      <c r="Q1142">
        <f t="shared" si="609"/>
        <v>3.888228344700719E-3</v>
      </c>
      <c r="T1142">
        <f t="shared" si="610"/>
        <v>1.7123757630061964E-2</v>
      </c>
    </row>
    <row r="1143" spans="1:20" hidden="1" x14ac:dyDescent="0.3">
      <c r="A1143" s="26">
        <v>3002</v>
      </c>
      <c r="B1143">
        <v>18</v>
      </c>
      <c r="C1143" t="s">
        <v>211</v>
      </c>
      <c r="D1143">
        <v>19</v>
      </c>
      <c r="E1143" t="s">
        <v>214</v>
      </c>
      <c r="F1143">
        <v>3</v>
      </c>
      <c r="G1143">
        <v>9.3000000000000007</v>
      </c>
      <c r="H1143">
        <f t="shared" si="599"/>
        <v>9.3000000000000013E-2</v>
      </c>
      <c r="I1143">
        <v>6</v>
      </c>
      <c r="J1143">
        <v>1.2</v>
      </c>
      <c r="K1143">
        <f t="shared" si="600"/>
        <v>6.7929246000000016E-3</v>
      </c>
      <c r="L1143">
        <f t="shared" si="607"/>
        <v>2.3763151782350226E-2</v>
      </c>
      <c r="O1143">
        <f t="shared" si="608"/>
        <v>8.3765110032784536E-3</v>
      </c>
      <c r="Q1143">
        <f t="shared" si="609"/>
        <v>4.3641622327080746E-3</v>
      </c>
      <c r="T1143">
        <f t="shared" si="610"/>
        <v>1.9219770472846356E-2</v>
      </c>
    </row>
    <row r="1144" spans="1:20" hidden="1" x14ac:dyDescent="0.3">
      <c r="A1144" s="26">
        <v>3002</v>
      </c>
      <c r="B1144">
        <v>18</v>
      </c>
      <c r="C1144" t="s">
        <v>211</v>
      </c>
      <c r="D1144">
        <v>20</v>
      </c>
      <c r="E1144" t="s">
        <v>214</v>
      </c>
      <c r="F1144">
        <v>3</v>
      </c>
      <c r="G1144">
        <v>8.4</v>
      </c>
      <c r="H1144">
        <f t="shared" si="599"/>
        <v>8.4000000000000005E-2</v>
      </c>
      <c r="I1144">
        <v>5</v>
      </c>
      <c r="J1144">
        <v>2.7</v>
      </c>
      <c r="K1144">
        <f t="shared" si="600"/>
        <v>5.5417824000000004E-3</v>
      </c>
      <c r="L1144">
        <f t="shared" si="607"/>
        <v>1.6831871013614576E-2</v>
      </c>
      <c r="O1144">
        <f t="shared" si="608"/>
        <v>5.9332345322991378E-3</v>
      </c>
      <c r="Q1144">
        <f t="shared" si="609"/>
        <v>3.0912151913278507E-3</v>
      </c>
      <c r="T1144">
        <f t="shared" si="610"/>
        <v>1.3613711702607854E-2</v>
      </c>
    </row>
    <row r="1145" spans="1:20" hidden="1" x14ac:dyDescent="0.3">
      <c r="A1145" s="26">
        <v>3002</v>
      </c>
      <c r="B1145">
        <v>18</v>
      </c>
      <c r="C1145" t="s">
        <v>211</v>
      </c>
      <c r="D1145">
        <v>21</v>
      </c>
      <c r="E1145" t="s">
        <v>212</v>
      </c>
      <c r="F1145">
        <v>4</v>
      </c>
      <c r="G1145">
        <v>24</v>
      </c>
      <c r="H1145">
        <f t="shared" si="599"/>
        <v>0.24</v>
      </c>
      <c r="I1145">
        <v>12</v>
      </c>
      <c r="J1145">
        <v>5.6</v>
      </c>
      <c r="K1145">
        <f t="shared" si="600"/>
        <v>4.5239040000000001E-2</v>
      </c>
      <c r="L1145">
        <f t="shared" ref="L1145" si="611">0.000062*(G1145^1.947206*I1145^0.894551+0.000039*G1145^2)</f>
        <v>0.27882527089928882</v>
      </c>
      <c r="O1145">
        <f>L1145*0.47*0.75</f>
        <v>9.8285907991999294E-2</v>
      </c>
      <c r="Q1145">
        <f>O1145*0.52</f>
        <v>5.1108672155839634E-2</v>
      </c>
      <c r="T1145">
        <f>(L1145*0.47*0.75)*(1+0.2)*0.52*3.67</f>
        <v>0.22508259217431772</v>
      </c>
    </row>
    <row r="1146" spans="1:20" hidden="1" x14ac:dyDescent="0.3">
      <c r="A1146" s="26">
        <v>3002</v>
      </c>
      <c r="B1146">
        <v>18</v>
      </c>
      <c r="C1146" t="s">
        <v>211</v>
      </c>
      <c r="D1146">
        <v>23</v>
      </c>
      <c r="E1146" t="s">
        <v>214</v>
      </c>
      <c r="F1146">
        <v>3</v>
      </c>
      <c r="G1146">
        <v>10.7</v>
      </c>
      <c r="H1146">
        <f t="shared" si="599"/>
        <v>0.107</v>
      </c>
      <c r="I1146">
        <v>6.2</v>
      </c>
      <c r="J1146">
        <v>1.8</v>
      </c>
      <c r="K1146">
        <f t="shared" si="600"/>
        <v>8.9920445999999987E-3</v>
      </c>
      <c r="L1146">
        <f>0.000081*(G1146^1.864042*I1146^0.850892+0.000027*G1146^2)</f>
        <v>3.1735313335335025E-2</v>
      </c>
      <c r="O1146">
        <f>L1146*0.47*0.75</f>
        <v>1.1186697950705596E-2</v>
      </c>
      <c r="Q1146">
        <f>O1146*0.521</f>
        <v>5.8282696323176163E-3</v>
      </c>
      <c r="T1146">
        <f>(L1146*0.47*0.75)*(1+0.2)*0.521*3.67</f>
        <v>2.5667699460726782E-2</v>
      </c>
    </row>
    <row r="1147" spans="1:20" s="13" customFormat="1" hidden="1" x14ac:dyDescent="0.3">
      <c r="A1147" s="26">
        <v>3002</v>
      </c>
      <c r="B1147" s="13">
        <v>18</v>
      </c>
      <c r="C1147" s="13" t="s">
        <v>211</v>
      </c>
      <c r="D1147" s="13">
        <v>24</v>
      </c>
      <c r="E1147" s="13" t="s">
        <v>222</v>
      </c>
      <c r="F1147" s="13">
        <v>7</v>
      </c>
      <c r="G1147" s="13">
        <v>21.3</v>
      </c>
      <c r="H1147">
        <f t="shared" si="599"/>
        <v>0.21299999999999999</v>
      </c>
      <c r="I1147" s="13">
        <v>7.5</v>
      </c>
      <c r="J1147" s="13">
        <v>0</v>
      </c>
      <c r="K1147">
        <f t="shared" si="600"/>
        <v>3.5632812600000001E-2</v>
      </c>
      <c r="L1147">
        <f>0.000081*(G1147^1.922704*I1147^0.783213+0.000032*G1147^2)</f>
        <v>0.14058169848847085</v>
      </c>
      <c r="M1147"/>
      <c r="N1147"/>
      <c r="O1147">
        <f>L1147*0.61*1.07</f>
        <v>9.1757674603424932E-2</v>
      </c>
      <c r="P1147"/>
      <c r="Q1147">
        <f>O1147*0.531</f>
        <v>4.872332521441864E-2</v>
      </c>
      <c r="R1147"/>
      <c r="S1147"/>
      <c r="T1147">
        <f>(L1147*0.61*1.07)*(1+0.2)*0.531*3.67</f>
        <v>0.21457752424429971</v>
      </c>
    </row>
    <row r="1148" spans="1:20" hidden="1" x14ac:dyDescent="0.3">
      <c r="A1148" s="26">
        <v>3002</v>
      </c>
      <c r="B1148">
        <v>18</v>
      </c>
      <c r="C1148" t="s">
        <v>211</v>
      </c>
      <c r="D1148">
        <v>25</v>
      </c>
      <c r="E1148" t="s">
        <v>214</v>
      </c>
      <c r="F1148">
        <v>3</v>
      </c>
      <c r="G1148">
        <v>10.8</v>
      </c>
      <c r="H1148">
        <f t="shared" si="599"/>
        <v>0.10800000000000001</v>
      </c>
      <c r="I1148">
        <v>6.2</v>
      </c>
      <c r="J1148">
        <v>1.5</v>
      </c>
      <c r="K1148">
        <f t="shared" si="600"/>
        <v>9.1609056000000015E-3</v>
      </c>
      <c r="L1148">
        <f t="shared" ref="L1148:L1149" si="612">0.000081*(G1148^1.864042*I1148^0.850892+0.000027*G1148^2)</f>
        <v>3.2290404339255931E-2</v>
      </c>
      <c r="O1148">
        <f t="shared" ref="O1148:O1149" si="613">L1148*0.47*0.75</f>
        <v>1.1382367529587715E-2</v>
      </c>
      <c r="Q1148">
        <f t="shared" ref="Q1148:Q1149" si="614">O1148*0.521</f>
        <v>5.9302134829151993E-3</v>
      </c>
      <c r="T1148">
        <f t="shared" ref="T1148:T1149" si="615">(L1148*0.47*0.75)*(1+0.2)*0.521*3.67</f>
        <v>2.6116660178758539E-2</v>
      </c>
    </row>
    <row r="1149" spans="1:20" hidden="1" x14ac:dyDescent="0.3">
      <c r="A1149" s="26">
        <v>3002</v>
      </c>
      <c r="B1149">
        <v>18</v>
      </c>
      <c r="C1149" t="s">
        <v>211</v>
      </c>
      <c r="D1149">
        <v>26</v>
      </c>
      <c r="E1149" t="s">
        <v>214</v>
      </c>
      <c r="F1149">
        <v>3</v>
      </c>
      <c r="G1149">
        <v>11.5</v>
      </c>
      <c r="H1149">
        <f t="shared" si="599"/>
        <v>0.115</v>
      </c>
      <c r="I1149">
        <v>6.2</v>
      </c>
      <c r="J1149">
        <v>2.4</v>
      </c>
      <c r="K1149">
        <f t="shared" si="600"/>
        <v>1.0386915E-2</v>
      </c>
      <c r="L1149">
        <f t="shared" si="612"/>
        <v>3.6300579019710025E-2</v>
      </c>
      <c r="O1149">
        <f t="shared" si="613"/>
        <v>1.2795954104447782E-2</v>
      </c>
      <c r="Q1149">
        <f t="shared" si="614"/>
        <v>6.6666920884172944E-3</v>
      </c>
      <c r="T1149">
        <f t="shared" si="615"/>
        <v>2.9360111957389762E-2</v>
      </c>
    </row>
    <row r="1150" spans="1:20" hidden="1" x14ac:dyDescent="0.3">
      <c r="A1150" s="26">
        <v>3002</v>
      </c>
      <c r="B1150">
        <v>18</v>
      </c>
      <c r="C1150" t="s">
        <v>211</v>
      </c>
      <c r="D1150">
        <v>27</v>
      </c>
      <c r="E1150" t="s">
        <v>212</v>
      </c>
      <c r="F1150">
        <v>1</v>
      </c>
      <c r="G1150">
        <v>35.5</v>
      </c>
      <c r="H1150">
        <f t="shared" si="599"/>
        <v>0.35499999999999998</v>
      </c>
      <c r="I1150">
        <v>14</v>
      </c>
      <c r="J1150">
        <v>5.5</v>
      </c>
      <c r="K1150">
        <f t="shared" si="600"/>
        <v>9.8980034999999994E-2</v>
      </c>
      <c r="L1150">
        <f>0.000062*(G1150^1.947206*I1150^0.894551+0.000039*G1150^2)</f>
        <v>0.6859264496362949</v>
      </c>
      <c r="O1150">
        <f>L1150*0.47*0.75</f>
        <v>0.2417890734967939</v>
      </c>
      <c r="Q1150">
        <f>O1150*0.52</f>
        <v>0.12573031821833283</v>
      </c>
      <c r="T1150">
        <f>(L1150*0.47*0.75)*(1+0.2)*0.52*3.67</f>
        <v>0.55371632143353788</v>
      </c>
    </row>
    <row r="1151" spans="1:20" hidden="1" x14ac:dyDescent="0.3">
      <c r="A1151" s="26">
        <v>3002</v>
      </c>
      <c r="B1151">
        <v>18</v>
      </c>
      <c r="C1151" t="s">
        <v>211</v>
      </c>
      <c r="D1151">
        <v>28</v>
      </c>
      <c r="E1151" t="s">
        <v>214</v>
      </c>
      <c r="F1151">
        <v>3</v>
      </c>
      <c r="G1151">
        <v>19.2</v>
      </c>
      <c r="H1151">
        <f t="shared" si="599"/>
        <v>0.192</v>
      </c>
      <c r="I1151">
        <v>6</v>
      </c>
      <c r="J1151">
        <v>1.6</v>
      </c>
      <c r="K1151">
        <f t="shared" si="600"/>
        <v>2.8952985600000002E-2</v>
      </c>
      <c r="L1151">
        <f t="shared" ref="L1151:L1160" si="616">0.000081*(G1151^1.864042*I1151^0.850892+0.000027*G1151^2)</f>
        <v>9.1778064913264151E-2</v>
      </c>
      <c r="O1151">
        <f t="shared" ref="O1151:O1160" si="617">L1151*0.47*0.75</f>
        <v>3.2351767881925605E-2</v>
      </c>
      <c r="Q1151">
        <f t="shared" ref="Q1151:Q1160" si="618">O1151*0.521</f>
        <v>1.6855271066483241E-2</v>
      </c>
      <c r="T1151">
        <f t="shared" ref="T1151:T1160" si="619">(L1151*0.47*0.75)*(1+0.2)*0.521*3.67</f>
        <v>7.4230613776792187E-2</v>
      </c>
    </row>
    <row r="1152" spans="1:20" hidden="1" x14ac:dyDescent="0.3">
      <c r="A1152" s="26">
        <v>3002</v>
      </c>
      <c r="B1152">
        <v>18</v>
      </c>
      <c r="C1152" t="s">
        <v>211</v>
      </c>
      <c r="D1152">
        <v>29</v>
      </c>
      <c r="E1152" t="s">
        <v>214</v>
      </c>
      <c r="F1152">
        <v>4</v>
      </c>
      <c r="G1152">
        <v>20.399999999999999</v>
      </c>
      <c r="H1152">
        <f t="shared" si="599"/>
        <v>0.20399999999999999</v>
      </c>
      <c r="I1152">
        <v>6.5</v>
      </c>
      <c r="J1152">
        <v>3</v>
      </c>
      <c r="K1152">
        <f t="shared" si="600"/>
        <v>3.2685206399999993E-2</v>
      </c>
      <c r="L1152">
        <f t="shared" si="616"/>
        <v>0.11000076884223546</v>
      </c>
      <c r="O1152">
        <f t="shared" si="617"/>
        <v>3.8775271016887998E-2</v>
      </c>
      <c r="Q1152">
        <f t="shared" si="618"/>
        <v>2.0201916199798647E-2</v>
      </c>
      <c r="T1152">
        <f t="shared" si="619"/>
        <v>8.8969238943913245E-2</v>
      </c>
    </row>
    <row r="1153" spans="1:20" hidden="1" x14ac:dyDescent="0.3">
      <c r="A1153" s="26">
        <v>3002</v>
      </c>
      <c r="B1153">
        <v>18</v>
      </c>
      <c r="C1153" t="s">
        <v>211</v>
      </c>
      <c r="D1153">
        <v>30</v>
      </c>
      <c r="E1153" t="s">
        <v>214</v>
      </c>
      <c r="F1153">
        <v>3</v>
      </c>
      <c r="G1153">
        <v>12.8</v>
      </c>
      <c r="H1153">
        <f t="shared" si="599"/>
        <v>0.128</v>
      </c>
      <c r="I1153">
        <v>6.4</v>
      </c>
      <c r="J1153">
        <v>1.9</v>
      </c>
      <c r="K1153">
        <f t="shared" si="600"/>
        <v>1.2867993599999999E-2</v>
      </c>
      <c r="L1153">
        <f t="shared" si="616"/>
        <v>4.5535112411127128E-2</v>
      </c>
      <c r="O1153">
        <f t="shared" si="617"/>
        <v>1.605112712492231E-2</v>
      </c>
      <c r="Q1153">
        <f t="shared" si="618"/>
        <v>8.3626372320845244E-3</v>
      </c>
      <c r="T1153">
        <f t="shared" si="619"/>
        <v>3.6829054370100242E-2</v>
      </c>
    </row>
    <row r="1154" spans="1:20" hidden="1" x14ac:dyDescent="0.3">
      <c r="A1154" s="26">
        <v>3002</v>
      </c>
      <c r="B1154">
        <v>18</v>
      </c>
      <c r="C1154" t="s">
        <v>211</v>
      </c>
      <c r="D1154">
        <v>31</v>
      </c>
      <c r="E1154" t="s">
        <v>214</v>
      </c>
      <c r="F1154">
        <v>3</v>
      </c>
      <c r="G1154">
        <v>12.5</v>
      </c>
      <c r="H1154">
        <f t="shared" si="599"/>
        <v>0.125</v>
      </c>
      <c r="I1154">
        <v>6.5</v>
      </c>
      <c r="J1154">
        <v>2.5</v>
      </c>
      <c r="K1154">
        <f t="shared" si="600"/>
        <v>1.2271875E-2</v>
      </c>
      <c r="L1154">
        <f t="shared" si="616"/>
        <v>4.4144457805137365E-2</v>
      </c>
      <c r="O1154">
        <f t="shared" si="617"/>
        <v>1.5560921376310918E-2</v>
      </c>
      <c r="Q1154">
        <f t="shared" si="618"/>
        <v>8.1072400370579886E-3</v>
      </c>
      <c r="T1154">
        <f t="shared" si="619"/>
        <v>3.570428512320338E-2</v>
      </c>
    </row>
    <row r="1155" spans="1:20" hidden="1" x14ac:dyDescent="0.3">
      <c r="A1155" s="26">
        <v>3002</v>
      </c>
      <c r="B1155">
        <v>18</v>
      </c>
      <c r="C1155" t="s">
        <v>211</v>
      </c>
      <c r="D1155">
        <v>32</v>
      </c>
      <c r="E1155" t="s">
        <v>214</v>
      </c>
      <c r="F1155">
        <v>3</v>
      </c>
      <c r="G1155">
        <v>10.7</v>
      </c>
      <c r="H1155">
        <f t="shared" si="599"/>
        <v>0.107</v>
      </c>
      <c r="I1155">
        <v>6.4</v>
      </c>
      <c r="J1155">
        <v>2.8</v>
      </c>
      <c r="K1155">
        <f t="shared" si="600"/>
        <v>8.9920445999999987E-3</v>
      </c>
      <c r="L1155">
        <f t="shared" si="616"/>
        <v>3.2604311991995934E-2</v>
      </c>
      <c r="O1155">
        <f t="shared" si="617"/>
        <v>1.1493019977178566E-2</v>
      </c>
      <c r="Q1155">
        <f t="shared" si="618"/>
        <v>5.9878634081100331E-3</v>
      </c>
      <c r="T1155">
        <f t="shared" si="619"/>
        <v>2.6370550449316583E-2</v>
      </c>
    </row>
    <row r="1156" spans="1:20" hidden="1" x14ac:dyDescent="0.3">
      <c r="A1156" s="26">
        <v>3002</v>
      </c>
      <c r="B1156">
        <v>18</v>
      </c>
      <c r="C1156" t="s">
        <v>211</v>
      </c>
      <c r="D1156">
        <v>33</v>
      </c>
      <c r="E1156" t="s">
        <v>214</v>
      </c>
      <c r="F1156">
        <v>3</v>
      </c>
      <c r="G1156">
        <v>7.6</v>
      </c>
      <c r="H1156">
        <f t="shared" si="599"/>
        <v>7.5999999999999998E-2</v>
      </c>
      <c r="I1156">
        <v>4</v>
      </c>
      <c r="J1156">
        <v>1.4</v>
      </c>
      <c r="K1156">
        <f t="shared" si="600"/>
        <v>4.5364704E-3</v>
      </c>
      <c r="L1156">
        <f t="shared" si="616"/>
        <v>1.1551844343026285E-2</v>
      </c>
      <c r="O1156">
        <f t="shared" si="617"/>
        <v>4.0720251309167652E-3</v>
      </c>
      <c r="Q1156">
        <f t="shared" si="618"/>
        <v>2.1215250932076347E-3</v>
      </c>
      <c r="T1156">
        <f t="shared" si="619"/>
        <v>9.3431965104864238E-3</v>
      </c>
    </row>
    <row r="1157" spans="1:20" hidden="1" x14ac:dyDescent="0.3">
      <c r="A1157" s="26">
        <v>3002</v>
      </c>
      <c r="B1157">
        <v>18</v>
      </c>
      <c r="C1157" t="s">
        <v>211</v>
      </c>
      <c r="D1157">
        <v>34</v>
      </c>
      <c r="E1157" t="s">
        <v>214</v>
      </c>
      <c r="F1157">
        <v>3</v>
      </c>
      <c r="G1157">
        <v>9.6999999999999993</v>
      </c>
      <c r="H1157">
        <f t="shared" si="599"/>
        <v>9.6999999999999989E-2</v>
      </c>
      <c r="I1157">
        <v>6.6</v>
      </c>
      <c r="J1157">
        <v>1.3</v>
      </c>
      <c r="K1157">
        <f t="shared" si="600"/>
        <v>7.3898285999999978E-3</v>
      </c>
      <c r="L1157">
        <f t="shared" si="616"/>
        <v>2.7875043921651084E-2</v>
      </c>
      <c r="O1157">
        <f t="shared" si="617"/>
        <v>9.8259529823820062E-3</v>
      </c>
      <c r="Q1157">
        <f t="shared" si="618"/>
        <v>5.1193215038210253E-3</v>
      </c>
      <c r="T1157">
        <f t="shared" si="619"/>
        <v>2.2545491902827796E-2</v>
      </c>
    </row>
    <row r="1158" spans="1:20" hidden="1" x14ac:dyDescent="0.3">
      <c r="A1158" s="26">
        <v>3002</v>
      </c>
      <c r="B1158">
        <v>18</v>
      </c>
      <c r="C1158" t="s">
        <v>211</v>
      </c>
      <c r="D1158">
        <v>35</v>
      </c>
      <c r="E1158" t="s">
        <v>214</v>
      </c>
      <c r="F1158">
        <v>3</v>
      </c>
      <c r="G1158">
        <v>16.5</v>
      </c>
      <c r="H1158">
        <f t="shared" si="599"/>
        <v>0.16500000000000001</v>
      </c>
      <c r="I1158">
        <v>6.6</v>
      </c>
      <c r="J1158">
        <v>2</v>
      </c>
      <c r="K1158">
        <f t="shared" si="600"/>
        <v>2.1382515000000001E-2</v>
      </c>
      <c r="L1158">
        <f t="shared" si="616"/>
        <v>7.5036583124910086E-2</v>
      </c>
      <c r="O1158">
        <f t="shared" si="617"/>
        <v>2.6450395551530802E-2</v>
      </c>
      <c r="Q1158">
        <f t="shared" si="618"/>
        <v>1.3780656082347548E-2</v>
      </c>
      <c r="T1158">
        <f t="shared" si="619"/>
        <v>6.069000938665859E-2</v>
      </c>
    </row>
    <row r="1159" spans="1:20" hidden="1" x14ac:dyDescent="0.3">
      <c r="A1159" s="26">
        <v>3002</v>
      </c>
      <c r="B1159">
        <v>18</v>
      </c>
      <c r="C1159" t="s">
        <v>211</v>
      </c>
      <c r="D1159">
        <v>36</v>
      </c>
      <c r="E1159" t="s">
        <v>214</v>
      </c>
      <c r="F1159">
        <v>1</v>
      </c>
      <c r="G1159">
        <v>12</v>
      </c>
      <c r="H1159">
        <f t="shared" si="599"/>
        <v>0.12</v>
      </c>
      <c r="I1159">
        <v>7.5</v>
      </c>
      <c r="J1159">
        <v>3.5</v>
      </c>
      <c r="K1159">
        <f t="shared" si="600"/>
        <v>1.130976E-2</v>
      </c>
      <c r="L1159">
        <f t="shared" si="616"/>
        <v>4.6207213095634365E-2</v>
      </c>
      <c r="O1159">
        <f t="shared" si="617"/>
        <v>1.6288042616211112E-2</v>
      </c>
      <c r="Q1159">
        <f t="shared" si="618"/>
        <v>8.4860702030459898E-3</v>
      </c>
      <c r="T1159">
        <f t="shared" si="619"/>
        <v>3.7372653174214537E-2</v>
      </c>
    </row>
    <row r="1160" spans="1:20" hidden="1" x14ac:dyDescent="0.3">
      <c r="A1160" s="26">
        <v>3002</v>
      </c>
      <c r="B1160">
        <v>18</v>
      </c>
      <c r="C1160" t="s">
        <v>211</v>
      </c>
      <c r="D1160">
        <v>37</v>
      </c>
      <c r="E1160" t="s">
        <v>214</v>
      </c>
      <c r="F1160">
        <v>3</v>
      </c>
      <c r="G1160">
        <v>11.7</v>
      </c>
      <c r="H1160">
        <f t="shared" si="599"/>
        <v>0.11699999999999999</v>
      </c>
      <c r="I1160">
        <v>5.5</v>
      </c>
      <c r="J1160">
        <v>2</v>
      </c>
      <c r="K1160">
        <f t="shared" si="600"/>
        <v>1.0751340599999997E-2</v>
      </c>
      <c r="L1160">
        <f t="shared" si="616"/>
        <v>3.3853288258433555E-2</v>
      </c>
      <c r="O1160">
        <f t="shared" si="617"/>
        <v>1.1933284111097828E-2</v>
      </c>
      <c r="Q1160">
        <f t="shared" si="618"/>
        <v>6.2172410218819685E-3</v>
      </c>
      <c r="T1160">
        <f t="shared" si="619"/>
        <v>2.7380729460368184E-2</v>
      </c>
    </row>
    <row r="1161" spans="1:20" hidden="1" x14ac:dyDescent="0.3">
      <c r="A1161" s="26">
        <v>3002</v>
      </c>
      <c r="B1161">
        <v>18</v>
      </c>
      <c r="C1161" t="s">
        <v>211</v>
      </c>
      <c r="D1161">
        <v>38</v>
      </c>
      <c r="E1161" t="s">
        <v>219</v>
      </c>
      <c r="F1161">
        <v>3</v>
      </c>
      <c r="G1161">
        <v>10.8</v>
      </c>
      <c r="H1161">
        <f t="shared" si="599"/>
        <v>0.10800000000000001</v>
      </c>
      <c r="I1161">
        <v>5.5</v>
      </c>
      <c r="J1161">
        <v>2.5</v>
      </c>
      <c r="K1161">
        <f t="shared" si="600"/>
        <v>9.1609056000000015E-3</v>
      </c>
      <c r="L1161">
        <f t="shared" ref="L1161:L1162" si="620">0.000084*(G1161^1.894314*I1161^0.808223+0.000034*G1161^2)</f>
        <v>3.0219781187731994E-2</v>
      </c>
      <c r="O1161">
        <f>L1161*0.75*1.07</f>
        <v>2.4251374403154925E-2</v>
      </c>
      <c r="Q1161">
        <f t="shared" ref="Q1161:Q1162" si="621">O1161*0.531</f>
        <v>1.2877479808075265E-2</v>
      </c>
      <c r="T1161">
        <f>(L1161*0.75*1.07)*(1+0.2)*0.531*3.67</f>
        <v>5.6712421074763465E-2</v>
      </c>
    </row>
    <row r="1162" spans="1:20" hidden="1" x14ac:dyDescent="0.3">
      <c r="A1162" s="26">
        <v>3002</v>
      </c>
      <c r="B1162">
        <v>18</v>
      </c>
      <c r="C1162" t="s">
        <v>211</v>
      </c>
      <c r="D1162">
        <v>39</v>
      </c>
      <c r="E1162" t="s">
        <v>219</v>
      </c>
      <c r="F1162">
        <v>3</v>
      </c>
      <c r="G1162">
        <v>17.2</v>
      </c>
      <c r="H1162">
        <f t="shared" si="599"/>
        <v>0.17199999999999999</v>
      </c>
      <c r="I1162">
        <v>6</v>
      </c>
      <c r="J1162">
        <v>1.3</v>
      </c>
      <c r="K1162">
        <f t="shared" si="600"/>
        <v>2.3235273599999995E-2</v>
      </c>
      <c r="L1162">
        <f t="shared" si="620"/>
        <v>7.828571920095205E-2</v>
      </c>
      <c r="O1162">
        <f>L1162*0.75*1.07</f>
        <v>6.2824289658764021E-2</v>
      </c>
      <c r="Q1162">
        <f t="shared" si="621"/>
        <v>3.3359697808803698E-2</v>
      </c>
      <c r="T1162">
        <f>(L1162*0.75*1.07)*(1+0.2)*0.531*3.67</f>
        <v>0.14691610914997147</v>
      </c>
    </row>
    <row r="1163" spans="1:20" hidden="1" x14ac:dyDescent="0.3">
      <c r="A1163" s="26">
        <v>3002</v>
      </c>
      <c r="B1163">
        <v>18</v>
      </c>
      <c r="C1163" t="s">
        <v>211</v>
      </c>
      <c r="D1163">
        <v>40</v>
      </c>
      <c r="E1163" t="s">
        <v>218</v>
      </c>
      <c r="F1163">
        <v>3</v>
      </c>
      <c r="G1163">
        <v>7.8</v>
      </c>
      <c r="H1163">
        <f t="shared" si="599"/>
        <v>7.8E-2</v>
      </c>
      <c r="I1163">
        <v>6</v>
      </c>
      <c r="J1163">
        <v>3.8</v>
      </c>
      <c r="K1163">
        <f t="shared" si="600"/>
        <v>4.7783736E-3</v>
      </c>
      <c r="L1163">
        <f t="shared" ref="L1163:L1164" si="622">0.000057*(G1163^1.897696*I1163^1.002687+0.000031*G1163^2)</f>
        <v>1.6945099093705434E-2</v>
      </c>
      <c r="O1163">
        <f>L1163*0.43*0.75</f>
        <v>5.4647944577200028E-3</v>
      </c>
      <c r="Q1163">
        <f t="shared" ref="Q1163:Q1164" si="623">O1163*0.52</f>
        <v>2.8416931180144014E-3</v>
      </c>
      <c r="T1163">
        <f>(L1163*0.43*0.75)*(1+0.2)*0.52*3.67</f>
        <v>1.2514816491735425E-2</v>
      </c>
    </row>
    <row r="1164" spans="1:20" hidden="1" x14ac:dyDescent="0.3">
      <c r="A1164" s="26">
        <v>3002</v>
      </c>
      <c r="B1164">
        <v>18</v>
      </c>
      <c r="C1164" t="s">
        <v>211</v>
      </c>
      <c r="D1164">
        <v>41</v>
      </c>
      <c r="E1164" t="s">
        <v>218</v>
      </c>
      <c r="F1164">
        <v>3</v>
      </c>
      <c r="G1164">
        <v>16.2</v>
      </c>
      <c r="H1164">
        <f t="shared" si="599"/>
        <v>0.16200000000000001</v>
      </c>
      <c r="I1164">
        <v>6.5</v>
      </c>
      <c r="J1164">
        <v>2.8</v>
      </c>
      <c r="K1164">
        <f t="shared" si="600"/>
        <v>2.0612037600000001E-2</v>
      </c>
      <c r="L1164">
        <f t="shared" si="622"/>
        <v>7.3496567330404813E-2</v>
      </c>
      <c r="O1164">
        <f>L1164*0.43*0.75</f>
        <v>2.370264296405555E-2</v>
      </c>
      <c r="Q1164">
        <f t="shared" si="623"/>
        <v>1.2325374341308886E-2</v>
      </c>
      <c r="T1164">
        <f>(L1164*0.43*0.75)*(1+0.2)*0.52*3.67</f>
        <v>5.4280948599124336E-2</v>
      </c>
    </row>
    <row r="1165" spans="1:20" hidden="1" x14ac:dyDescent="0.3">
      <c r="A1165" s="26">
        <v>3002</v>
      </c>
      <c r="B1165">
        <v>18</v>
      </c>
      <c r="C1165" t="s">
        <v>211</v>
      </c>
      <c r="D1165">
        <v>42</v>
      </c>
      <c r="E1165" t="s">
        <v>214</v>
      </c>
      <c r="F1165">
        <v>3</v>
      </c>
      <c r="G1165">
        <v>15</v>
      </c>
      <c r="H1165">
        <f t="shared" si="599"/>
        <v>0.15</v>
      </c>
      <c r="I1165">
        <v>5</v>
      </c>
      <c r="J1165">
        <v>1.2</v>
      </c>
      <c r="K1165">
        <f t="shared" si="600"/>
        <v>1.76715E-2</v>
      </c>
      <c r="L1165">
        <f t="shared" ref="L1165:L1173" si="624">0.000081*(G1165^1.864042*I1165^0.850892+0.000027*G1165^2)</f>
        <v>4.9604470110334718E-2</v>
      </c>
      <c r="O1165">
        <f t="shared" ref="O1165:O1174" si="625">L1165*0.47*0.75</f>
        <v>1.7485575713892986E-2</v>
      </c>
      <c r="Q1165">
        <f t="shared" ref="Q1165:Q1174" si="626">O1165*0.521</f>
        <v>9.1099849469382464E-3</v>
      </c>
      <c r="T1165">
        <f t="shared" ref="T1165:T1174" si="627">(L1165*0.47*0.75)*(1+0.2)*0.521*3.67</f>
        <v>4.0120373706316034E-2</v>
      </c>
    </row>
    <row r="1166" spans="1:20" hidden="1" x14ac:dyDescent="0.3">
      <c r="A1166" s="26">
        <v>3002</v>
      </c>
      <c r="B1166">
        <v>18</v>
      </c>
      <c r="C1166" t="s">
        <v>211</v>
      </c>
      <c r="D1166">
        <v>43</v>
      </c>
      <c r="E1166" t="s">
        <v>214</v>
      </c>
      <c r="F1166">
        <v>1</v>
      </c>
      <c r="G1166">
        <v>26</v>
      </c>
      <c r="H1166">
        <f t="shared" si="599"/>
        <v>0.26</v>
      </c>
      <c r="I1166">
        <v>6.8</v>
      </c>
      <c r="J1166">
        <v>1.2</v>
      </c>
      <c r="K1166">
        <f t="shared" si="600"/>
        <v>5.3093040000000008E-2</v>
      </c>
      <c r="L1166">
        <f t="shared" si="624"/>
        <v>0.17965260381179293</v>
      </c>
      <c r="O1166">
        <f t="shared" si="625"/>
        <v>6.3327542843657006E-2</v>
      </c>
      <c r="Q1166">
        <f t="shared" si="626"/>
        <v>3.2993649821545304E-2</v>
      </c>
      <c r="T1166">
        <f t="shared" si="627"/>
        <v>0.14530403381408552</v>
      </c>
    </row>
    <row r="1167" spans="1:20" hidden="1" x14ac:dyDescent="0.3">
      <c r="A1167" s="26">
        <v>3002</v>
      </c>
      <c r="B1167">
        <v>18</v>
      </c>
      <c r="C1167" t="s">
        <v>211</v>
      </c>
      <c r="D1167">
        <v>44</v>
      </c>
      <c r="E1167" t="s">
        <v>214</v>
      </c>
      <c r="F1167">
        <v>3</v>
      </c>
      <c r="G1167">
        <v>14</v>
      </c>
      <c r="H1167">
        <f t="shared" si="599"/>
        <v>0.14000000000000001</v>
      </c>
      <c r="I1167">
        <v>4.8</v>
      </c>
      <c r="J1167">
        <v>1.5</v>
      </c>
      <c r="K1167">
        <f t="shared" si="600"/>
        <v>1.5393840000000002E-2</v>
      </c>
      <c r="L1167">
        <f t="shared" si="624"/>
        <v>4.2129174803311742E-2</v>
      </c>
      <c r="O1167">
        <f t="shared" si="625"/>
        <v>1.4850534118167388E-2</v>
      </c>
      <c r="Q1167">
        <f t="shared" si="626"/>
        <v>7.7371282755652089E-3</v>
      </c>
      <c r="T1167">
        <f t="shared" si="627"/>
        <v>3.4074312925589177E-2</v>
      </c>
    </row>
    <row r="1168" spans="1:20" hidden="1" x14ac:dyDescent="0.3">
      <c r="A1168" s="26">
        <v>3002</v>
      </c>
      <c r="B1168">
        <v>18</v>
      </c>
      <c r="C1168" t="s">
        <v>211</v>
      </c>
      <c r="D1168">
        <v>45</v>
      </c>
      <c r="E1168" t="s">
        <v>214</v>
      </c>
      <c r="F1168">
        <v>3</v>
      </c>
      <c r="G1168">
        <v>7.8</v>
      </c>
      <c r="H1168">
        <f t="shared" si="599"/>
        <v>7.8E-2</v>
      </c>
      <c r="I1168">
        <v>4.5</v>
      </c>
      <c r="J1168">
        <v>2.5</v>
      </c>
      <c r="K1168">
        <f t="shared" si="600"/>
        <v>4.7783736E-3</v>
      </c>
      <c r="L1168">
        <f t="shared" si="624"/>
        <v>1.3403074758137658E-2</v>
      </c>
      <c r="O1168">
        <f t="shared" si="625"/>
        <v>4.7245838522435241E-3</v>
      </c>
      <c r="Q1168">
        <f t="shared" si="626"/>
        <v>2.4615081870188764E-3</v>
      </c>
      <c r="T1168">
        <f t="shared" si="627"/>
        <v>1.084048205563113E-2</v>
      </c>
    </row>
    <row r="1169" spans="1:20" hidden="1" x14ac:dyDescent="0.3">
      <c r="A1169" s="26">
        <v>3002</v>
      </c>
      <c r="B1169">
        <v>18</v>
      </c>
      <c r="C1169" t="s">
        <v>211</v>
      </c>
      <c r="D1169">
        <v>46</v>
      </c>
      <c r="E1169" t="s">
        <v>214</v>
      </c>
      <c r="F1169">
        <v>3</v>
      </c>
      <c r="G1169">
        <v>9.6999999999999993</v>
      </c>
      <c r="H1169">
        <f t="shared" si="599"/>
        <v>9.6999999999999989E-2</v>
      </c>
      <c r="I1169">
        <v>4.7</v>
      </c>
      <c r="J1169">
        <v>0.8</v>
      </c>
      <c r="K1169">
        <f t="shared" si="600"/>
        <v>7.3898285999999978E-3</v>
      </c>
      <c r="L1169">
        <f t="shared" si="624"/>
        <v>2.0881223714651936E-2</v>
      </c>
      <c r="O1169">
        <f t="shared" si="625"/>
        <v>7.3606313594148064E-3</v>
      </c>
      <c r="Q1169">
        <f t="shared" si="626"/>
        <v>3.8348889382551141E-3</v>
      </c>
      <c r="T1169">
        <f t="shared" si="627"/>
        <v>1.6888850884075522E-2</v>
      </c>
    </row>
    <row r="1170" spans="1:20" hidden="1" x14ac:dyDescent="0.3">
      <c r="A1170" s="26">
        <v>3002</v>
      </c>
      <c r="B1170">
        <v>18</v>
      </c>
      <c r="C1170" t="s">
        <v>211</v>
      </c>
      <c r="D1170">
        <v>47</v>
      </c>
      <c r="E1170" t="s">
        <v>214</v>
      </c>
      <c r="F1170">
        <v>3</v>
      </c>
      <c r="G1170">
        <v>17.3</v>
      </c>
      <c r="H1170">
        <f t="shared" si="599"/>
        <v>0.17300000000000001</v>
      </c>
      <c r="I1170">
        <v>4.7</v>
      </c>
      <c r="J1170">
        <v>0.8</v>
      </c>
      <c r="K1170">
        <f t="shared" si="600"/>
        <v>2.3506236600000004E-2</v>
      </c>
      <c r="L1170">
        <f t="shared" si="624"/>
        <v>6.1396310477737651E-2</v>
      </c>
      <c r="O1170">
        <f t="shared" si="625"/>
        <v>2.164219944340252E-2</v>
      </c>
      <c r="Q1170">
        <f t="shared" si="626"/>
        <v>1.1275585910012714E-2</v>
      </c>
      <c r="T1170">
        <f t="shared" si="627"/>
        <v>4.9657680347695993E-2</v>
      </c>
    </row>
    <row r="1171" spans="1:20" hidden="1" x14ac:dyDescent="0.3">
      <c r="A1171" s="26">
        <v>3002</v>
      </c>
      <c r="B1171">
        <v>18</v>
      </c>
      <c r="C1171" t="s">
        <v>211</v>
      </c>
      <c r="D1171">
        <v>48</v>
      </c>
      <c r="E1171" t="s">
        <v>214</v>
      </c>
      <c r="F1171">
        <v>3</v>
      </c>
      <c r="G1171">
        <v>12</v>
      </c>
      <c r="H1171">
        <f t="shared" si="599"/>
        <v>0.12</v>
      </c>
      <c r="I1171">
        <v>4.8</v>
      </c>
      <c r="J1171">
        <v>0.6</v>
      </c>
      <c r="K1171">
        <f t="shared" si="600"/>
        <v>1.130976E-2</v>
      </c>
      <c r="L1171">
        <f t="shared" si="624"/>
        <v>3.1607579086233253E-2</v>
      </c>
      <c r="O1171">
        <f t="shared" si="625"/>
        <v>1.1141671627897221E-2</v>
      </c>
      <c r="Q1171">
        <f t="shared" si="626"/>
        <v>5.8048109181344527E-3</v>
      </c>
      <c r="T1171">
        <f t="shared" si="627"/>
        <v>2.5564387283464125E-2</v>
      </c>
    </row>
    <row r="1172" spans="1:20" hidden="1" x14ac:dyDescent="0.3">
      <c r="A1172" s="26">
        <v>3002</v>
      </c>
      <c r="B1172">
        <v>18</v>
      </c>
      <c r="C1172" t="s">
        <v>211</v>
      </c>
      <c r="D1172">
        <v>49</v>
      </c>
      <c r="E1172" t="s">
        <v>214</v>
      </c>
      <c r="F1172">
        <v>3</v>
      </c>
      <c r="G1172">
        <v>8.3000000000000007</v>
      </c>
      <c r="H1172">
        <f t="shared" si="599"/>
        <v>8.3000000000000004E-2</v>
      </c>
      <c r="I1172">
        <v>5</v>
      </c>
      <c r="J1172">
        <v>0.8</v>
      </c>
      <c r="K1172">
        <f t="shared" si="600"/>
        <v>5.4106206000000007E-3</v>
      </c>
      <c r="L1172">
        <f t="shared" si="624"/>
        <v>1.6460277190143483E-2</v>
      </c>
      <c r="O1172">
        <f t="shared" si="625"/>
        <v>5.8022477095255771E-3</v>
      </c>
      <c r="Q1172">
        <f t="shared" si="626"/>
        <v>3.0229710566628256E-3</v>
      </c>
      <c r="T1172">
        <f t="shared" si="627"/>
        <v>1.3313164533543084E-2</v>
      </c>
    </row>
    <row r="1173" spans="1:20" hidden="1" x14ac:dyDescent="0.3">
      <c r="A1173" s="26">
        <v>3002</v>
      </c>
      <c r="B1173">
        <v>18</v>
      </c>
      <c r="C1173" t="s">
        <v>211</v>
      </c>
      <c r="D1173">
        <v>50</v>
      </c>
      <c r="E1173" t="s">
        <v>214</v>
      </c>
      <c r="F1173">
        <v>3</v>
      </c>
      <c r="G1173">
        <v>19.600000000000001</v>
      </c>
      <c r="H1173">
        <f t="shared" si="599"/>
        <v>0.19600000000000001</v>
      </c>
      <c r="I1173">
        <v>6</v>
      </c>
      <c r="J1173">
        <v>1</v>
      </c>
      <c r="K1173">
        <f t="shared" si="600"/>
        <v>3.0171926400000004E-2</v>
      </c>
      <c r="L1173">
        <f t="shared" si="624"/>
        <v>9.5374244364652541E-2</v>
      </c>
      <c r="O1173">
        <f t="shared" si="625"/>
        <v>3.3619421138540016E-2</v>
      </c>
      <c r="Q1173">
        <f t="shared" si="626"/>
        <v>1.7515718413179348E-2</v>
      </c>
      <c r="T1173">
        <f t="shared" si="627"/>
        <v>7.713922389164185E-2</v>
      </c>
    </row>
    <row r="1174" spans="1:20" hidden="1" x14ac:dyDescent="0.3">
      <c r="A1174" s="26">
        <v>3002</v>
      </c>
      <c r="B1174">
        <v>18</v>
      </c>
      <c r="C1174" t="s">
        <v>211</v>
      </c>
      <c r="D1174">
        <v>52</v>
      </c>
      <c r="E1174" t="s">
        <v>214</v>
      </c>
      <c r="F1174">
        <v>4</v>
      </c>
      <c r="G1174">
        <v>10</v>
      </c>
      <c r="H1174">
        <f t="shared" si="599"/>
        <v>0.1</v>
      </c>
      <c r="I1174">
        <v>4.0999999999999996</v>
      </c>
      <c r="J1174">
        <v>1.6</v>
      </c>
      <c r="K1174">
        <f t="shared" si="600"/>
        <v>7.8540000000000016E-3</v>
      </c>
      <c r="L1174">
        <f>0.000081*(G1174^1.864042*I1174^0.850892+0.000027*G1174^2)</f>
        <v>1.9676358532049798E-2</v>
      </c>
      <c r="O1174">
        <f t="shared" si="625"/>
        <v>6.935916382547553E-3</v>
      </c>
      <c r="Q1174">
        <f t="shared" si="626"/>
        <v>3.613612435307275E-3</v>
      </c>
      <c r="T1174">
        <f t="shared" si="627"/>
        <v>1.5914349165093239E-2</v>
      </c>
    </row>
    <row r="1175" spans="1:20" hidden="1" x14ac:dyDescent="0.3">
      <c r="A1175" s="26">
        <v>3002</v>
      </c>
      <c r="B1175">
        <v>19</v>
      </c>
      <c r="C1175" t="s">
        <v>211</v>
      </c>
      <c r="D1175">
        <v>1</v>
      </c>
      <c r="E1175" t="s">
        <v>212</v>
      </c>
      <c r="F1175">
        <v>1</v>
      </c>
      <c r="G1175">
        <v>14.5</v>
      </c>
      <c r="H1175">
        <f t="shared" si="599"/>
        <v>0.14499999999999999</v>
      </c>
      <c r="I1175">
        <v>10.7</v>
      </c>
      <c r="J1175">
        <v>7.6</v>
      </c>
      <c r="K1175">
        <f t="shared" si="600"/>
        <v>1.6513034999999999E-2</v>
      </c>
      <c r="L1175">
        <f t="shared" ref="L1175:L1176" si="628">0.000062*(G1175^1.947206*I1175^0.894551+0.000039*G1175^2)</f>
        <v>9.433070059435654E-2</v>
      </c>
      <c r="O1175">
        <f>L1175*0.47*0.75</f>
        <v>3.3251571959510673E-2</v>
      </c>
      <c r="Q1175">
        <f t="shared" ref="Q1175:Q1176" si="629">O1175*0.52</f>
        <v>1.7290817418945552E-2</v>
      </c>
      <c r="T1175">
        <f>(L1175*0.47*0.75)*(1+0.2)*0.52*3.67</f>
        <v>7.6148759913036212E-2</v>
      </c>
    </row>
    <row r="1176" spans="1:20" hidden="1" x14ac:dyDescent="0.3">
      <c r="A1176" s="26">
        <v>3002</v>
      </c>
      <c r="B1176">
        <v>19</v>
      </c>
      <c r="C1176" t="s">
        <v>211</v>
      </c>
      <c r="D1176">
        <v>2</v>
      </c>
      <c r="E1176" t="s">
        <v>212</v>
      </c>
      <c r="F1176">
        <v>3</v>
      </c>
      <c r="G1176">
        <v>11.6</v>
      </c>
      <c r="H1176">
        <f t="shared" si="599"/>
        <v>0.11599999999999999</v>
      </c>
      <c r="I1176">
        <v>7.1</v>
      </c>
      <c r="J1176">
        <v>4.8</v>
      </c>
      <c r="K1176">
        <f t="shared" si="600"/>
        <v>1.0568342399999998E-2</v>
      </c>
      <c r="L1176">
        <f t="shared" si="628"/>
        <v>4.2326077076729925E-2</v>
      </c>
      <c r="O1176">
        <f>L1176*0.47*0.75</f>
        <v>1.4919942169547297E-2</v>
      </c>
      <c r="Q1176">
        <f t="shared" si="629"/>
        <v>7.7583699281645949E-3</v>
      </c>
      <c r="T1176">
        <f>(L1176*0.47*0.75)*(1+0.2)*0.52*3.67</f>
        <v>3.4167861163636876E-2</v>
      </c>
    </row>
    <row r="1177" spans="1:20" hidden="1" x14ac:dyDescent="0.3">
      <c r="A1177" s="26">
        <v>3002</v>
      </c>
      <c r="B1177">
        <v>19</v>
      </c>
      <c r="C1177" t="s">
        <v>211</v>
      </c>
      <c r="E1177" t="s">
        <v>227</v>
      </c>
      <c r="G1177">
        <v>12.4</v>
      </c>
      <c r="H1177">
        <f t="shared" si="599"/>
        <v>0.124</v>
      </c>
      <c r="I1177">
        <v>10</v>
      </c>
      <c r="J1177">
        <v>3</v>
      </c>
      <c r="K1177">
        <f t="shared" si="600"/>
        <v>1.2076310399999998E-2</v>
      </c>
      <c r="L1177">
        <f>0.000062*(G1177^1.934787*I1177^0.912065+0.000031*G1177^2)</f>
        <v>6.6068841871653738E-2</v>
      </c>
      <c r="O1177">
        <f>L1177*0.45*0.75</f>
        <v>2.2298234131683137E-2</v>
      </c>
      <c r="Q1177">
        <f>O1177*0.52</f>
        <v>1.1595081748475232E-2</v>
      </c>
      <c r="T1177">
        <f>(L1177*0.45*0.75)*(1+0.2)*0.52*3.67</f>
        <v>5.1064740020284917E-2</v>
      </c>
    </row>
    <row r="1178" spans="1:20" hidden="1" x14ac:dyDescent="0.3">
      <c r="A1178" s="26">
        <v>3002</v>
      </c>
      <c r="B1178">
        <v>19</v>
      </c>
      <c r="C1178" t="s">
        <v>211</v>
      </c>
      <c r="D1178">
        <v>4</v>
      </c>
      <c r="E1178" t="s">
        <v>212</v>
      </c>
      <c r="F1178">
        <v>1</v>
      </c>
      <c r="G1178">
        <v>19</v>
      </c>
      <c r="H1178">
        <f t="shared" si="599"/>
        <v>0.19</v>
      </c>
      <c r="I1178">
        <v>12</v>
      </c>
      <c r="J1178">
        <v>7</v>
      </c>
      <c r="K1178">
        <f t="shared" si="600"/>
        <v>2.835294E-2</v>
      </c>
      <c r="L1178">
        <f>0.000062*(G1178^1.947206*I1178^0.894551+0.000039*G1178^2)</f>
        <v>0.1769184718275468</v>
      </c>
      <c r="O1178">
        <f t="shared" ref="O1178:O1192" si="630">L1178*0.47*0.75</f>
        <v>6.2363761319210245E-2</v>
      </c>
      <c r="Q1178">
        <f>O1178*0.52</f>
        <v>3.2429155885989332E-2</v>
      </c>
      <c r="T1178">
        <f>(L1178*0.47*0.75)*(1+0.2)*0.52*3.67</f>
        <v>0.142818002521897</v>
      </c>
    </row>
    <row r="1179" spans="1:20" hidden="1" x14ac:dyDescent="0.3">
      <c r="A1179" s="26">
        <v>3002</v>
      </c>
      <c r="B1179">
        <v>19</v>
      </c>
      <c r="C1179" t="s">
        <v>211</v>
      </c>
      <c r="D1179">
        <v>5</v>
      </c>
      <c r="E1179" t="s">
        <v>214</v>
      </c>
      <c r="F1179">
        <v>3</v>
      </c>
      <c r="G1179">
        <v>17.399999999999999</v>
      </c>
      <c r="H1179">
        <f t="shared" si="599"/>
        <v>0.17399999999999999</v>
      </c>
      <c r="I1179">
        <v>6.4</v>
      </c>
      <c r="J1179">
        <v>1.4</v>
      </c>
      <c r="K1179">
        <f t="shared" si="600"/>
        <v>2.3778770399999996E-2</v>
      </c>
      <c r="L1179">
        <f>0.000081*(G1179^1.864042*I1179^0.850892+0.000027*G1179^2)</f>
        <v>8.0704281303694003E-2</v>
      </c>
      <c r="O1179">
        <f t="shared" si="630"/>
        <v>2.8448259159552132E-2</v>
      </c>
      <c r="Q1179">
        <f>O1179*0.521</f>
        <v>1.4821543022126661E-2</v>
      </c>
      <c r="T1179">
        <f>(L1179*0.47*0.75)*(1+0.2)*0.521*3.67</f>
        <v>6.5274075469445816E-2</v>
      </c>
    </row>
    <row r="1180" spans="1:20" hidden="1" x14ac:dyDescent="0.3">
      <c r="A1180" s="26">
        <v>3002</v>
      </c>
      <c r="B1180">
        <v>19</v>
      </c>
      <c r="C1180" t="s">
        <v>211</v>
      </c>
      <c r="D1180">
        <v>6</v>
      </c>
      <c r="E1180" t="s">
        <v>212</v>
      </c>
      <c r="F1180">
        <v>3</v>
      </c>
      <c r="G1180">
        <v>11.4</v>
      </c>
      <c r="H1180">
        <f t="shared" si="599"/>
        <v>0.114</v>
      </c>
      <c r="I1180">
        <v>9</v>
      </c>
      <c r="J1180">
        <v>4</v>
      </c>
      <c r="K1180">
        <f t="shared" si="600"/>
        <v>1.02070584E-2</v>
      </c>
      <c r="L1180">
        <f t="shared" ref="L1180:L1184" si="631">0.000062*(G1180^1.947206*I1180^0.894551+0.000039*G1180^2)</f>
        <v>5.0585313565526036E-2</v>
      </c>
      <c r="O1180">
        <f t="shared" si="630"/>
        <v>1.7831323031847927E-2</v>
      </c>
      <c r="Q1180">
        <f t="shared" ref="Q1180:Q1184" si="632">O1180*0.52</f>
        <v>9.272287976560923E-3</v>
      </c>
      <c r="T1180">
        <f>(L1180*0.47*0.75)*(1+0.2)*0.52*3.67</f>
        <v>4.0835156248774297E-2</v>
      </c>
    </row>
    <row r="1181" spans="1:20" hidden="1" x14ac:dyDescent="0.3">
      <c r="A1181" s="26">
        <v>3002</v>
      </c>
      <c r="B1181">
        <v>19</v>
      </c>
      <c r="C1181" t="s">
        <v>211</v>
      </c>
      <c r="D1181">
        <v>7</v>
      </c>
      <c r="E1181" t="s">
        <v>212</v>
      </c>
      <c r="F1181">
        <v>3</v>
      </c>
      <c r="G1181">
        <v>10.8</v>
      </c>
      <c r="H1181">
        <f t="shared" si="599"/>
        <v>0.10800000000000001</v>
      </c>
      <c r="I1181">
        <v>9</v>
      </c>
      <c r="J1181">
        <v>4</v>
      </c>
      <c r="K1181">
        <f t="shared" si="600"/>
        <v>9.1609056000000015E-3</v>
      </c>
      <c r="L1181">
        <f t="shared" si="631"/>
        <v>4.5530446365061733E-2</v>
      </c>
      <c r="O1181">
        <f t="shared" si="630"/>
        <v>1.6049482343684258E-2</v>
      </c>
      <c r="Q1181">
        <f t="shared" si="632"/>
        <v>8.3457308187158147E-3</v>
      </c>
      <c r="T1181">
        <f>(L1181*0.47*0.75)*(1+0.2)*0.52*3.67</f>
        <v>3.6754598525624446E-2</v>
      </c>
    </row>
    <row r="1182" spans="1:20" hidden="1" x14ac:dyDescent="0.3">
      <c r="A1182" s="26">
        <v>3002</v>
      </c>
      <c r="B1182">
        <v>19</v>
      </c>
      <c r="C1182" t="s">
        <v>211</v>
      </c>
      <c r="D1182">
        <v>8</v>
      </c>
      <c r="E1182" t="s">
        <v>212</v>
      </c>
      <c r="F1182">
        <v>3</v>
      </c>
      <c r="G1182">
        <v>11.8</v>
      </c>
      <c r="H1182">
        <f t="shared" si="599"/>
        <v>0.11800000000000001</v>
      </c>
      <c r="I1182">
        <v>9.1</v>
      </c>
      <c r="J1182">
        <v>4.5</v>
      </c>
      <c r="K1182">
        <f t="shared" si="600"/>
        <v>1.0935909600000002E-2</v>
      </c>
      <c r="L1182">
        <f t="shared" si="631"/>
        <v>5.4636249324467256E-2</v>
      </c>
      <c r="O1182">
        <f t="shared" si="630"/>
        <v>1.9259277886874704E-2</v>
      </c>
      <c r="Q1182">
        <f t="shared" si="632"/>
        <v>1.0014824501174847E-2</v>
      </c>
      <c r="T1182">
        <f>(L1182*0.47*0.75)*(1+0.2)*0.52*3.67</f>
        <v>4.4105287103174025E-2</v>
      </c>
    </row>
    <row r="1183" spans="1:20" hidden="1" x14ac:dyDescent="0.3">
      <c r="A1183" s="26">
        <v>3002</v>
      </c>
      <c r="B1183">
        <v>19</v>
      </c>
      <c r="C1183" t="s">
        <v>211</v>
      </c>
      <c r="D1183">
        <v>9</v>
      </c>
      <c r="E1183" t="s">
        <v>212</v>
      </c>
      <c r="F1183">
        <v>3</v>
      </c>
      <c r="G1183">
        <v>9</v>
      </c>
      <c r="H1183">
        <f t="shared" si="599"/>
        <v>0.09</v>
      </c>
      <c r="I1183">
        <v>7</v>
      </c>
      <c r="J1183">
        <v>3.8</v>
      </c>
      <c r="K1183">
        <f t="shared" si="600"/>
        <v>6.3617399999999994E-3</v>
      </c>
      <c r="L1183">
        <f t="shared" si="631"/>
        <v>2.5496763890528705E-2</v>
      </c>
      <c r="O1183">
        <f t="shared" si="630"/>
        <v>8.9876092714113679E-3</v>
      </c>
      <c r="Q1183">
        <f t="shared" si="632"/>
        <v>4.6735568211339115E-3</v>
      </c>
      <c r="T1183">
        <f>(L1183*0.47*0.75)*(1+0.2)*0.52*3.67</f>
        <v>2.0582344240273744E-2</v>
      </c>
    </row>
    <row r="1184" spans="1:20" hidden="1" x14ac:dyDescent="0.3">
      <c r="A1184" s="26">
        <v>3002</v>
      </c>
      <c r="B1184">
        <v>19</v>
      </c>
      <c r="C1184" t="s">
        <v>211</v>
      </c>
      <c r="D1184">
        <v>10</v>
      </c>
      <c r="E1184" t="s">
        <v>212</v>
      </c>
      <c r="F1184">
        <v>3</v>
      </c>
      <c r="G1184">
        <v>7.8</v>
      </c>
      <c r="H1184">
        <f t="shared" ref="H1184:H1245" si="633">G1184/100</f>
        <v>7.8E-2</v>
      </c>
      <c r="I1184">
        <v>8</v>
      </c>
      <c r="J1184">
        <v>6</v>
      </c>
      <c r="K1184">
        <f t="shared" ref="K1184:K1245" si="634">0.7854*H1184^2</f>
        <v>4.7783736E-3</v>
      </c>
      <c r="L1184">
        <f t="shared" si="631"/>
        <v>2.1744360599103944E-2</v>
      </c>
      <c r="O1184">
        <f t="shared" si="630"/>
        <v>7.6648871111841396E-3</v>
      </c>
      <c r="Q1184">
        <f t="shared" si="632"/>
        <v>3.9857412978157531E-3</v>
      </c>
      <c r="T1184">
        <f>(L1184*0.47*0.75)*(1+0.2)*0.52*3.67</f>
        <v>1.7553204675580573E-2</v>
      </c>
    </row>
    <row r="1185" spans="1:20" hidden="1" x14ac:dyDescent="0.3">
      <c r="A1185" s="26">
        <v>3002</v>
      </c>
      <c r="B1185">
        <v>19</v>
      </c>
      <c r="C1185" t="s">
        <v>211</v>
      </c>
      <c r="D1185">
        <v>11</v>
      </c>
      <c r="E1185" t="s">
        <v>214</v>
      </c>
      <c r="F1185">
        <v>3</v>
      </c>
      <c r="G1185">
        <v>11.1</v>
      </c>
      <c r="H1185">
        <f t="shared" si="633"/>
        <v>0.111</v>
      </c>
      <c r="I1185">
        <v>6.8</v>
      </c>
      <c r="J1185">
        <v>1.9</v>
      </c>
      <c r="K1185">
        <f t="shared" si="634"/>
        <v>9.6769134000000007E-3</v>
      </c>
      <c r="L1185">
        <f>0.000081*(G1185^1.864042*I1185^0.850892+0.000027*G1185^2)</f>
        <v>3.6761168882878989E-2</v>
      </c>
      <c r="O1185">
        <f t="shared" si="630"/>
        <v>1.2958312031214843E-2</v>
      </c>
      <c r="Q1185">
        <f>O1185*0.521</f>
        <v>6.7512805682629334E-3</v>
      </c>
      <c r="T1185">
        <f>(L1185*0.47*0.75)*(1+0.2)*0.521*3.67</f>
        <v>2.973263962262996E-2</v>
      </c>
    </row>
    <row r="1186" spans="1:20" hidden="1" x14ac:dyDescent="0.3">
      <c r="A1186" s="26">
        <v>3002</v>
      </c>
      <c r="B1186">
        <v>19</v>
      </c>
      <c r="C1186" t="s">
        <v>211</v>
      </c>
      <c r="D1186">
        <v>12</v>
      </c>
      <c r="E1186" t="s">
        <v>212</v>
      </c>
      <c r="F1186">
        <v>3</v>
      </c>
      <c r="G1186">
        <v>11.3</v>
      </c>
      <c r="H1186">
        <f t="shared" si="633"/>
        <v>0.113</v>
      </c>
      <c r="I1186">
        <v>9</v>
      </c>
      <c r="J1186">
        <v>5</v>
      </c>
      <c r="K1186">
        <f t="shared" si="634"/>
        <v>1.0028772600000001E-2</v>
      </c>
      <c r="L1186">
        <f t="shared" ref="L1186:L1188" si="635">0.000062*(G1186^1.947206*I1186^0.894551+0.000039*G1186^2)</f>
        <v>4.9724868219654786E-2</v>
      </c>
      <c r="O1186">
        <f t="shared" si="630"/>
        <v>1.7528016047428312E-2</v>
      </c>
      <c r="Q1186">
        <f t="shared" ref="Q1186:Q1188" si="636">O1186*0.52</f>
        <v>9.1145683446627219E-3</v>
      </c>
      <c r="T1186">
        <f>(L1186*0.47*0.75)*(1+0.2)*0.52*3.67</f>
        <v>4.0140558989894624E-2</v>
      </c>
    </row>
    <row r="1187" spans="1:20" hidden="1" x14ac:dyDescent="0.3">
      <c r="A1187" s="26">
        <v>3002</v>
      </c>
      <c r="B1187">
        <v>19</v>
      </c>
      <c r="C1187" t="s">
        <v>211</v>
      </c>
      <c r="D1187">
        <v>13</v>
      </c>
      <c r="E1187" t="s">
        <v>212</v>
      </c>
      <c r="F1187">
        <v>4</v>
      </c>
      <c r="G1187">
        <v>14</v>
      </c>
      <c r="H1187">
        <f t="shared" si="633"/>
        <v>0.14000000000000001</v>
      </c>
      <c r="I1187">
        <v>12.8</v>
      </c>
      <c r="J1187">
        <v>5.4</v>
      </c>
      <c r="K1187">
        <f t="shared" si="634"/>
        <v>1.5393840000000002E-2</v>
      </c>
      <c r="L1187">
        <f t="shared" si="635"/>
        <v>0.1034181710759192</v>
      </c>
      <c r="O1187">
        <f t="shared" si="630"/>
        <v>3.6454905304261521E-2</v>
      </c>
      <c r="Q1187">
        <f t="shared" si="636"/>
        <v>1.8956550758215993E-2</v>
      </c>
      <c r="T1187">
        <f>(L1187*0.47*0.75)*(1+0.2)*0.52*3.67</f>
        <v>8.348464953918322E-2</v>
      </c>
    </row>
    <row r="1188" spans="1:20" hidden="1" x14ac:dyDescent="0.3">
      <c r="A1188" s="26">
        <v>3002</v>
      </c>
      <c r="B1188">
        <v>19</v>
      </c>
      <c r="C1188" t="s">
        <v>211</v>
      </c>
      <c r="D1188">
        <v>14</v>
      </c>
      <c r="E1188" t="s">
        <v>212</v>
      </c>
      <c r="F1188">
        <v>3</v>
      </c>
      <c r="G1188">
        <v>14.5</v>
      </c>
      <c r="H1188">
        <f t="shared" si="633"/>
        <v>0.14499999999999999</v>
      </c>
      <c r="I1188">
        <v>12</v>
      </c>
      <c r="J1188">
        <v>11.3</v>
      </c>
      <c r="K1188">
        <f t="shared" si="634"/>
        <v>1.6513034999999999E-2</v>
      </c>
      <c r="L1188">
        <f t="shared" si="635"/>
        <v>0.10451995327401231</v>
      </c>
      <c r="O1188">
        <f t="shared" si="630"/>
        <v>3.6843283529089339E-2</v>
      </c>
      <c r="Q1188">
        <f t="shared" si="636"/>
        <v>1.9158507435126457E-2</v>
      </c>
      <c r="T1188">
        <f>(L1188*0.47*0.75)*(1+0.2)*0.52*3.67</f>
        <v>8.4374066744296899E-2</v>
      </c>
    </row>
    <row r="1189" spans="1:20" hidden="1" x14ac:dyDescent="0.3">
      <c r="A1189" s="26">
        <v>3002</v>
      </c>
      <c r="B1189">
        <v>19</v>
      </c>
      <c r="C1189" t="s">
        <v>211</v>
      </c>
      <c r="D1189">
        <v>15</v>
      </c>
      <c r="E1189" t="s">
        <v>214</v>
      </c>
      <c r="F1189">
        <v>3</v>
      </c>
      <c r="G1189">
        <v>12.4</v>
      </c>
      <c r="H1189">
        <f t="shared" si="633"/>
        <v>0.124</v>
      </c>
      <c r="I1189">
        <v>7</v>
      </c>
      <c r="J1189">
        <v>2</v>
      </c>
      <c r="K1189">
        <f t="shared" si="634"/>
        <v>1.2076310399999998E-2</v>
      </c>
      <c r="L1189">
        <f>0.000081*(G1189^1.864042*I1189^0.850892+0.000027*G1189^2)</f>
        <v>4.6319011038630432E-2</v>
      </c>
      <c r="O1189">
        <f t="shared" si="630"/>
        <v>1.6327451391117229E-2</v>
      </c>
      <c r="Q1189">
        <f>O1189*0.521</f>
        <v>8.5066021747720773E-3</v>
      </c>
      <c r="T1189">
        <f>(L1189*0.47*0.75)*(1+0.2)*0.521*3.67</f>
        <v>3.7463075977696221E-2</v>
      </c>
    </row>
    <row r="1190" spans="1:20" hidden="1" x14ac:dyDescent="0.3">
      <c r="A1190" s="26">
        <v>3002</v>
      </c>
      <c r="B1190">
        <v>19</v>
      </c>
      <c r="C1190" t="s">
        <v>211</v>
      </c>
      <c r="D1190">
        <v>16</v>
      </c>
      <c r="E1190" t="s">
        <v>212</v>
      </c>
      <c r="F1190">
        <v>3</v>
      </c>
      <c r="G1190">
        <v>9.6999999999999993</v>
      </c>
      <c r="H1190">
        <f t="shared" si="633"/>
        <v>9.6999999999999989E-2</v>
      </c>
      <c r="I1190">
        <v>7.1</v>
      </c>
      <c r="J1190">
        <v>4.2</v>
      </c>
      <c r="K1190">
        <f t="shared" si="634"/>
        <v>7.3898285999999978E-3</v>
      </c>
      <c r="L1190">
        <f t="shared" ref="L1190:L1191" si="637">0.000062*(G1190^1.947206*I1190^0.894551+0.000039*G1190^2)</f>
        <v>2.9876990246211935E-2</v>
      </c>
      <c r="O1190">
        <f t="shared" si="630"/>
        <v>1.0531639061789706E-2</v>
      </c>
      <c r="Q1190">
        <f t="shared" ref="Q1190:Q1191" si="638">O1190*0.52</f>
        <v>5.4764523121306474E-3</v>
      </c>
      <c r="T1190">
        <f>(L1190*0.47*0.75)*(1+0.2)*0.52*3.67</f>
        <v>2.4118295982623369E-2</v>
      </c>
    </row>
    <row r="1191" spans="1:20" hidden="1" x14ac:dyDescent="0.3">
      <c r="A1191" s="26">
        <v>3002</v>
      </c>
      <c r="B1191">
        <v>19</v>
      </c>
      <c r="C1191" t="s">
        <v>211</v>
      </c>
      <c r="D1191">
        <v>17</v>
      </c>
      <c r="E1191" t="s">
        <v>212</v>
      </c>
      <c r="F1191">
        <v>3</v>
      </c>
      <c r="G1191">
        <v>11.4</v>
      </c>
      <c r="H1191">
        <f t="shared" si="633"/>
        <v>0.114</v>
      </c>
      <c r="I1191">
        <v>7.7</v>
      </c>
      <c r="J1191">
        <v>4.8</v>
      </c>
      <c r="K1191">
        <f t="shared" si="634"/>
        <v>1.02070584E-2</v>
      </c>
      <c r="L1191">
        <f t="shared" si="637"/>
        <v>4.3996428592802624E-2</v>
      </c>
      <c r="O1191">
        <f t="shared" si="630"/>
        <v>1.5508741078962924E-2</v>
      </c>
      <c r="Q1191">
        <f t="shared" si="638"/>
        <v>8.0645453610607206E-3</v>
      </c>
      <c r="T1191">
        <f>(L1191*0.47*0.75)*(1+0.2)*0.52*3.67</f>
        <v>3.5516257770111415E-2</v>
      </c>
    </row>
    <row r="1192" spans="1:20" hidden="1" x14ac:dyDescent="0.3">
      <c r="A1192" s="26">
        <v>3002</v>
      </c>
      <c r="B1192">
        <v>19</v>
      </c>
      <c r="C1192" t="s">
        <v>211</v>
      </c>
      <c r="D1192">
        <v>18</v>
      </c>
      <c r="E1192" t="s">
        <v>214</v>
      </c>
      <c r="F1192">
        <v>3</v>
      </c>
      <c r="G1192">
        <v>13.3</v>
      </c>
      <c r="H1192">
        <f t="shared" si="633"/>
        <v>0.13300000000000001</v>
      </c>
      <c r="I1192">
        <v>5.7</v>
      </c>
      <c r="J1192">
        <v>2.5</v>
      </c>
      <c r="K1192">
        <f t="shared" si="634"/>
        <v>1.3892940600000002E-2</v>
      </c>
      <c r="L1192">
        <f>0.000081*(G1192^1.864042*I1192^0.850892+0.000027*G1192^2)</f>
        <v>4.4316284144173497E-2</v>
      </c>
      <c r="O1192">
        <f t="shared" si="630"/>
        <v>1.5621490160821157E-2</v>
      </c>
      <c r="Q1192">
        <f>O1192*0.521</f>
        <v>8.1387963737878238E-3</v>
      </c>
      <c r="T1192">
        <f>(L1192*0.47*0.75)*(1+0.2)*0.521*3.67</f>
        <v>3.5843259230161573E-2</v>
      </c>
    </row>
    <row r="1193" spans="1:20" hidden="1" x14ac:dyDescent="0.3">
      <c r="A1193" s="26">
        <v>3002</v>
      </c>
      <c r="B1193">
        <v>19</v>
      </c>
      <c r="C1193" t="s">
        <v>211</v>
      </c>
      <c r="D1193">
        <v>19</v>
      </c>
      <c r="E1193" t="s">
        <v>212</v>
      </c>
      <c r="F1193">
        <v>3</v>
      </c>
      <c r="G1193">
        <v>14.7</v>
      </c>
      <c r="H1193">
        <f t="shared" si="633"/>
        <v>0.14699999999999999</v>
      </c>
      <c r="I1193">
        <v>10</v>
      </c>
      <c r="J1193">
        <v>6</v>
      </c>
      <c r="K1193">
        <f t="shared" si="634"/>
        <v>1.6971708599999996E-2</v>
      </c>
      <c r="L1193">
        <f t="shared" ref="L1193:L1198" si="639">0.000062*(G1193^1.947206*I1193^0.894551+0.000039*G1193^2)</f>
        <v>9.1191108733618326E-2</v>
      </c>
      <c r="O1193">
        <f t="shared" ref="O1193:O1198" si="640">L1193*0.47*0.75</f>
        <v>3.2144865828600461E-2</v>
      </c>
      <c r="Q1193">
        <f t="shared" ref="Q1193:Q1196" si="641">O1193*0.52</f>
        <v>1.6715330230872238E-2</v>
      </c>
      <c r="T1193">
        <f t="shared" ref="T1193:T1198" si="642">(L1193*0.47*0.75)*(1+0.2)*0.52*3.67</f>
        <v>7.3614314336761341E-2</v>
      </c>
    </row>
    <row r="1194" spans="1:20" hidden="1" x14ac:dyDescent="0.3">
      <c r="A1194" s="26">
        <v>3002</v>
      </c>
      <c r="B1194">
        <v>19</v>
      </c>
      <c r="C1194" t="s">
        <v>211</v>
      </c>
      <c r="D1194">
        <v>20</v>
      </c>
      <c r="E1194" t="s">
        <v>212</v>
      </c>
      <c r="F1194">
        <v>3</v>
      </c>
      <c r="G1194">
        <v>8.8000000000000007</v>
      </c>
      <c r="H1194">
        <f t="shared" si="633"/>
        <v>8.8000000000000009E-2</v>
      </c>
      <c r="I1194">
        <v>7</v>
      </c>
      <c r="J1194">
        <v>5</v>
      </c>
      <c r="K1194">
        <f t="shared" si="634"/>
        <v>6.0821376000000016E-3</v>
      </c>
      <c r="L1194">
        <f t="shared" si="639"/>
        <v>2.4405102980960085E-2</v>
      </c>
      <c r="O1194">
        <f t="shared" si="640"/>
        <v>8.6027988007884287E-3</v>
      </c>
      <c r="Q1194">
        <f t="shared" si="641"/>
        <v>4.4734553764099834E-3</v>
      </c>
      <c r="T1194">
        <f t="shared" si="642"/>
        <v>1.9701097477709564E-2</v>
      </c>
    </row>
    <row r="1195" spans="1:20" hidden="1" x14ac:dyDescent="0.3">
      <c r="A1195" s="26">
        <v>3002</v>
      </c>
      <c r="B1195">
        <v>19</v>
      </c>
      <c r="C1195" t="s">
        <v>211</v>
      </c>
      <c r="D1195">
        <v>21</v>
      </c>
      <c r="E1195" t="s">
        <v>212</v>
      </c>
      <c r="F1195">
        <v>3</v>
      </c>
      <c r="G1195">
        <v>9.6</v>
      </c>
      <c r="H1195">
        <f t="shared" si="633"/>
        <v>9.6000000000000002E-2</v>
      </c>
      <c r="I1195">
        <v>7.2</v>
      </c>
      <c r="J1195">
        <v>5.0999999999999996</v>
      </c>
      <c r="K1195">
        <f t="shared" si="634"/>
        <v>7.2382464000000004E-3</v>
      </c>
      <c r="L1195">
        <f t="shared" si="639"/>
        <v>2.9648794116594154E-2</v>
      </c>
      <c r="O1195">
        <f t="shared" si="640"/>
        <v>1.0451199926099438E-2</v>
      </c>
      <c r="Q1195">
        <f t="shared" si="641"/>
        <v>5.4346239615717081E-3</v>
      </c>
      <c r="T1195">
        <f t="shared" si="642"/>
        <v>2.3934083926761801E-2</v>
      </c>
    </row>
    <row r="1196" spans="1:20" hidden="1" x14ac:dyDescent="0.3">
      <c r="A1196" s="26">
        <v>3002</v>
      </c>
      <c r="B1196">
        <v>19</v>
      </c>
      <c r="C1196" t="s">
        <v>211</v>
      </c>
      <c r="D1196">
        <v>22</v>
      </c>
      <c r="E1196" t="s">
        <v>212</v>
      </c>
      <c r="F1196">
        <v>3</v>
      </c>
      <c r="G1196">
        <v>8.6999999999999993</v>
      </c>
      <c r="H1196">
        <f t="shared" si="633"/>
        <v>8.6999999999999994E-2</v>
      </c>
      <c r="I1196">
        <v>6</v>
      </c>
      <c r="J1196">
        <v>3.5</v>
      </c>
      <c r="K1196">
        <f t="shared" si="634"/>
        <v>5.944692599999999E-3</v>
      </c>
      <c r="L1196">
        <f t="shared" si="639"/>
        <v>2.0793568002731654E-2</v>
      </c>
      <c r="O1196">
        <f t="shared" si="640"/>
        <v>7.3297327209629077E-3</v>
      </c>
      <c r="Q1196">
        <f t="shared" si="641"/>
        <v>3.8114610149007121E-3</v>
      </c>
      <c r="T1196">
        <f t="shared" si="642"/>
        <v>1.6785674309622734E-2</v>
      </c>
    </row>
    <row r="1197" spans="1:20" hidden="1" x14ac:dyDescent="0.3">
      <c r="A1197" s="26">
        <v>3002</v>
      </c>
      <c r="B1197">
        <v>19</v>
      </c>
      <c r="C1197" t="s">
        <v>211</v>
      </c>
      <c r="D1197">
        <v>24</v>
      </c>
      <c r="E1197" t="s">
        <v>212</v>
      </c>
      <c r="F1197">
        <v>3</v>
      </c>
      <c r="G1197">
        <v>11.7</v>
      </c>
      <c r="H1197">
        <f t="shared" si="633"/>
        <v>0.11699999999999999</v>
      </c>
      <c r="I1197">
        <v>8</v>
      </c>
      <c r="J1197">
        <v>6.1</v>
      </c>
      <c r="K1197">
        <f t="shared" si="634"/>
        <v>1.0751340599999997E-2</v>
      </c>
      <c r="L1197">
        <f t="shared" si="639"/>
        <v>4.7888657396023174E-2</v>
      </c>
      <c r="O1197">
        <f t="shared" si="640"/>
        <v>1.6880751732098166E-2</v>
      </c>
      <c r="Q1197">
        <f t="shared" ref="Q1197:Q1198" si="643">O1197*0.52</f>
        <v>8.7779909006910472E-3</v>
      </c>
      <c r="T1197">
        <f t="shared" si="642"/>
        <v>3.8658271926643367E-2</v>
      </c>
    </row>
    <row r="1198" spans="1:20" hidden="1" x14ac:dyDescent="0.3">
      <c r="A1198" s="26">
        <v>3002</v>
      </c>
      <c r="B1198">
        <v>19</v>
      </c>
      <c r="C1198" t="s">
        <v>211</v>
      </c>
      <c r="D1198">
        <v>25</v>
      </c>
      <c r="E1198" t="s">
        <v>212</v>
      </c>
      <c r="F1198">
        <v>3</v>
      </c>
      <c r="G1198">
        <v>18</v>
      </c>
      <c r="H1198">
        <f t="shared" si="633"/>
        <v>0.18</v>
      </c>
      <c r="I1198">
        <v>13</v>
      </c>
      <c r="J1198">
        <v>7.5</v>
      </c>
      <c r="K1198">
        <f t="shared" si="634"/>
        <v>2.5446959999999998E-2</v>
      </c>
      <c r="L1198">
        <f t="shared" si="639"/>
        <v>0.17105941081492193</v>
      </c>
      <c r="O1198">
        <f t="shared" si="640"/>
        <v>6.0298442312259976E-2</v>
      </c>
      <c r="Q1198">
        <f t="shared" si="643"/>
        <v>3.1355190002375188E-2</v>
      </c>
      <c r="T1198">
        <f t="shared" si="642"/>
        <v>0.13808825677046033</v>
      </c>
    </row>
    <row r="1199" spans="1:20" hidden="1" x14ac:dyDescent="0.3">
      <c r="A1199" s="26">
        <v>3002</v>
      </c>
      <c r="B1199">
        <v>19</v>
      </c>
      <c r="C1199" t="s">
        <v>211</v>
      </c>
      <c r="E1199" t="s">
        <v>229</v>
      </c>
      <c r="F1199">
        <v>1</v>
      </c>
      <c r="G1199">
        <v>24.4</v>
      </c>
      <c r="H1199">
        <f t="shared" si="633"/>
        <v>0.24399999999999999</v>
      </c>
      <c r="I1199">
        <v>13.8</v>
      </c>
      <c r="J1199">
        <v>7</v>
      </c>
      <c r="K1199">
        <f t="shared" si="634"/>
        <v>4.6759574399999997E-2</v>
      </c>
      <c r="L1199">
        <f>0.000084*(G1199^1.894314*I1199^0.808223+0.000034*G1199^2)</f>
        <v>0.29765297890761389</v>
      </c>
      <c r="M1199">
        <v>0.77</v>
      </c>
      <c r="N1199">
        <v>1.07</v>
      </c>
      <c r="O1199">
        <f>L1199*M1199*N1199</f>
        <v>0.2452362893219831</v>
      </c>
      <c r="P1199">
        <v>0.53100000000000003</v>
      </c>
      <c r="Q1199">
        <f>O1199*P1199</f>
        <v>0.13022046962997302</v>
      </c>
      <c r="R1199" t="s">
        <v>269</v>
      </c>
      <c r="S1199">
        <v>3.67</v>
      </c>
      <c r="T1199">
        <f>(L1199*M1199*N1199)*(1+0.2)*P1199*S1199</f>
        <v>0.57349094825040114</v>
      </c>
    </row>
    <row r="1200" spans="1:20" s="13" customFormat="1" hidden="1" x14ac:dyDescent="0.3">
      <c r="A1200" s="26">
        <v>3002</v>
      </c>
      <c r="B1200" s="13">
        <v>19</v>
      </c>
      <c r="C1200" s="13" t="s">
        <v>211</v>
      </c>
      <c r="D1200" s="13">
        <v>27</v>
      </c>
      <c r="E1200" s="13" t="s">
        <v>222</v>
      </c>
      <c r="F1200" s="13">
        <v>7</v>
      </c>
      <c r="G1200" s="13">
        <v>24.3</v>
      </c>
      <c r="H1200">
        <f t="shared" si="633"/>
        <v>0.24299999999999999</v>
      </c>
      <c r="I1200" s="13">
        <v>10</v>
      </c>
      <c r="J1200" s="13">
        <v>0</v>
      </c>
      <c r="K1200">
        <f t="shared" si="634"/>
        <v>4.63770846E-2</v>
      </c>
      <c r="L1200">
        <f>0.000081*(G1200^1.922704*I1200^0.783213+0.000032*G1200^2)</f>
        <v>0.22688807647335277</v>
      </c>
      <c r="M1200"/>
      <c r="N1200"/>
      <c r="O1200">
        <f>L1200*0.61*1.07</f>
        <v>0.14808984751415738</v>
      </c>
      <c r="P1200"/>
      <c r="Q1200">
        <f>O1200*0.531</f>
        <v>7.863570903001757E-2</v>
      </c>
      <c r="R1200"/>
      <c r="S1200"/>
      <c r="T1200">
        <f>(L1200*0.61*1.07)*(1+0.2)*0.531*3.67</f>
        <v>0.3463116625681974</v>
      </c>
    </row>
    <row r="1201" spans="1:20" hidden="1" x14ac:dyDescent="0.3">
      <c r="A1201" s="26">
        <v>3002</v>
      </c>
      <c r="B1201">
        <v>19</v>
      </c>
      <c r="C1201" t="s">
        <v>211</v>
      </c>
      <c r="D1201">
        <v>28</v>
      </c>
      <c r="E1201" t="s">
        <v>212</v>
      </c>
      <c r="F1201">
        <v>3</v>
      </c>
      <c r="G1201">
        <v>9</v>
      </c>
      <c r="H1201">
        <f t="shared" si="633"/>
        <v>0.09</v>
      </c>
      <c r="I1201">
        <v>5</v>
      </c>
      <c r="J1201">
        <v>3.5</v>
      </c>
      <c r="K1201">
        <f t="shared" si="634"/>
        <v>6.3617399999999994E-3</v>
      </c>
      <c r="L1201">
        <f>0.000062*(G1201^1.947206*I1201^0.894551+0.000039*G1201^2)</f>
        <v>1.8869798101931699E-2</v>
      </c>
      <c r="O1201">
        <f>L1201*0.47*0.75</f>
        <v>6.6516038309309237E-3</v>
      </c>
      <c r="Q1201">
        <f>O1201*0.52</f>
        <v>3.4588339920840804E-3</v>
      </c>
      <c r="T1201">
        <f>(L1201*0.47*0.75)*(1+0.2)*0.52*3.67</f>
        <v>1.523270490113829E-2</v>
      </c>
    </row>
    <row r="1202" spans="1:20" s="13" customFormat="1" hidden="1" x14ac:dyDescent="0.3">
      <c r="A1202" s="26">
        <v>3002</v>
      </c>
      <c r="B1202" s="13">
        <v>19</v>
      </c>
      <c r="C1202" s="13" t="s">
        <v>211</v>
      </c>
      <c r="D1202" s="13">
        <v>29</v>
      </c>
      <c r="E1202" s="13" t="s">
        <v>222</v>
      </c>
      <c r="F1202" s="13">
        <v>7</v>
      </c>
      <c r="G1202" s="13">
        <v>22</v>
      </c>
      <c r="H1202">
        <f t="shared" si="633"/>
        <v>0.22</v>
      </c>
      <c r="I1202" s="13">
        <v>11</v>
      </c>
      <c r="J1202" s="13">
        <v>0</v>
      </c>
      <c r="K1202">
        <f t="shared" si="634"/>
        <v>3.8013359999999996E-2</v>
      </c>
      <c r="L1202">
        <f>0.000081*(G1202^1.922704*I1202^0.783213+0.000032*G1202^2)</f>
        <v>0.2019302877976375</v>
      </c>
      <c r="M1202"/>
      <c r="N1202"/>
      <c r="O1202">
        <f>L1202*0.61*1.07</f>
        <v>0.13179989884551802</v>
      </c>
      <c r="P1202"/>
      <c r="Q1202">
        <f>O1202*0.531</f>
        <v>6.9985746286970074E-2</v>
      </c>
      <c r="R1202"/>
      <c r="S1202"/>
      <c r="T1202">
        <f>(L1202*0.61*1.07)*(1+0.2)*0.531*3.67</f>
        <v>0.3082172266478162</v>
      </c>
    </row>
    <row r="1203" spans="1:20" hidden="1" x14ac:dyDescent="0.3">
      <c r="A1203" s="26">
        <v>3002</v>
      </c>
      <c r="B1203">
        <v>19</v>
      </c>
      <c r="C1203" t="s">
        <v>211</v>
      </c>
      <c r="D1203">
        <v>30</v>
      </c>
      <c r="E1203" t="s">
        <v>214</v>
      </c>
      <c r="F1203">
        <v>3</v>
      </c>
      <c r="G1203">
        <v>16.399999999999999</v>
      </c>
      <c r="H1203">
        <f t="shared" si="633"/>
        <v>0.16399999999999998</v>
      </c>
      <c r="I1203">
        <v>7.8</v>
      </c>
      <c r="J1203">
        <v>1.6</v>
      </c>
      <c r="K1203">
        <f t="shared" si="634"/>
        <v>2.1124118399999996E-2</v>
      </c>
      <c r="L1203">
        <f t="shared" ref="L1203:L1204" si="644">0.000081*(G1203^1.864042*I1203^0.850892+0.000027*G1203^2)</f>
        <v>8.5523235521649477E-2</v>
      </c>
      <c r="O1203">
        <f t="shared" ref="O1203:O1204" si="645">L1203*0.47*0.75</f>
        <v>3.0146940521381442E-2</v>
      </c>
      <c r="Q1203">
        <f t="shared" ref="Q1203:Q1204" si="646">O1203*0.521</f>
        <v>1.5706556011639731E-2</v>
      </c>
      <c r="T1203">
        <f t="shared" ref="T1203:T1204" si="647">(L1203*0.47*0.75)*(1+0.2)*0.521*3.67</f>
        <v>6.9171672675261378E-2</v>
      </c>
    </row>
    <row r="1204" spans="1:20" hidden="1" x14ac:dyDescent="0.3">
      <c r="A1204" s="26">
        <v>3002</v>
      </c>
      <c r="B1204">
        <v>19</v>
      </c>
      <c r="C1204" t="s">
        <v>211</v>
      </c>
      <c r="D1204">
        <v>31</v>
      </c>
      <c r="E1204" t="s">
        <v>214</v>
      </c>
      <c r="F1204">
        <v>5</v>
      </c>
      <c r="G1204">
        <v>12.8</v>
      </c>
      <c r="H1204">
        <f t="shared" si="633"/>
        <v>0.128</v>
      </c>
      <c r="I1204">
        <v>6.4</v>
      </c>
      <c r="J1204">
        <v>1.5</v>
      </c>
      <c r="K1204">
        <f t="shared" si="634"/>
        <v>1.2867993599999999E-2</v>
      </c>
      <c r="L1204">
        <f t="shared" si="644"/>
        <v>4.5535112411127128E-2</v>
      </c>
      <c r="O1204">
        <f t="shared" si="645"/>
        <v>1.605112712492231E-2</v>
      </c>
      <c r="Q1204">
        <f t="shared" si="646"/>
        <v>8.3626372320845244E-3</v>
      </c>
      <c r="T1204">
        <f t="shared" si="647"/>
        <v>3.6829054370100242E-2</v>
      </c>
    </row>
    <row r="1205" spans="1:20" hidden="1" x14ac:dyDescent="0.3">
      <c r="A1205" s="26">
        <v>3002</v>
      </c>
      <c r="B1205">
        <v>19</v>
      </c>
      <c r="C1205" t="s">
        <v>211</v>
      </c>
      <c r="D1205">
        <v>32</v>
      </c>
      <c r="E1205" t="s">
        <v>222</v>
      </c>
      <c r="F1205">
        <v>3</v>
      </c>
      <c r="G1205">
        <v>17</v>
      </c>
      <c r="H1205">
        <f t="shared" si="633"/>
        <v>0.17</v>
      </c>
      <c r="I1205">
        <v>8.5</v>
      </c>
      <c r="J1205">
        <v>1.7</v>
      </c>
      <c r="K1205">
        <f t="shared" si="634"/>
        <v>2.2698060000000003E-2</v>
      </c>
      <c r="L1205">
        <f>0.000081*(G1205^1.922704*I1205^0.783213+0.000032*G1205^2)</f>
        <v>0.10051023852204842</v>
      </c>
      <c r="O1205">
        <f>L1205*0.61*1.07</f>
        <v>6.5603032683341E-2</v>
      </c>
      <c r="Q1205">
        <f>O1205*0.531</f>
        <v>3.4835210354854075E-2</v>
      </c>
      <c r="T1205">
        <f>(L1205*0.61*1.07)*(1+0.2)*0.531*3.67</f>
        <v>0.15341426640277733</v>
      </c>
    </row>
    <row r="1206" spans="1:20" hidden="1" x14ac:dyDescent="0.3">
      <c r="A1206" s="26">
        <v>3002</v>
      </c>
      <c r="B1206">
        <v>19</v>
      </c>
      <c r="C1206" t="s">
        <v>211</v>
      </c>
      <c r="D1206">
        <v>33</v>
      </c>
      <c r="E1206" t="s">
        <v>212</v>
      </c>
      <c r="F1206">
        <v>3</v>
      </c>
      <c r="G1206">
        <v>9.5</v>
      </c>
      <c r="H1206">
        <f t="shared" si="633"/>
        <v>9.5000000000000001E-2</v>
      </c>
      <c r="I1206">
        <v>10</v>
      </c>
      <c r="J1206">
        <v>5.5</v>
      </c>
      <c r="K1206">
        <f t="shared" si="634"/>
        <v>7.088235E-3</v>
      </c>
      <c r="L1206">
        <f t="shared" ref="L1206:L1208" si="648">0.000062*(G1206^1.947206*I1206^0.894551+0.000039*G1206^2)</f>
        <v>3.8973947139497547E-2</v>
      </c>
      <c r="O1206">
        <f>L1206*0.47*0.75</f>
        <v>1.3738316366672883E-2</v>
      </c>
      <c r="Q1206">
        <f t="shared" ref="Q1206:Q1207" si="649">O1206*0.52</f>
        <v>7.1439245106698999E-3</v>
      </c>
      <c r="T1206">
        <f>(L1206*0.47*0.75)*(1+0.2)*0.52*3.67</f>
        <v>3.1461843544990237E-2</v>
      </c>
    </row>
    <row r="1207" spans="1:20" hidden="1" x14ac:dyDescent="0.3">
      <c r="A1207" s="26">
        <v>3002</v>
      </c>
      <c r="B1207">
        <v>19</v>
      </c>
      <c r="C1207" t="s">
        <v>211</v>
      </c>
      <c r="D1207">
        <v>34</v>
      </c>
      <c r="E1207" t="s">
        <v>212</v>
      </c>
      <c r="F1207">
        <v>1</v>
      </c>
      <c r="G1207">
        <v>19.5</v>
      </c>
      <c r="H1207">
        <f t="shared" si="633"/>
        <v>0.19500000000000001</v>
      </c>
      <c r="I1207">
        <v>11</v>
      </c>
      <c r="J1207">
        <v>8</v>
      </c>
      <c r="K1207">
        <f t="shared" si="634"/>
        <v>2.9864835000000003E-2</v>
      </c>
      <c r="L1207">
        <f t="shared" si="648"/>
        <v>0.17216148983058385</v>
      </c>
      <c r="O1207">
        <f>L1207*0.47*0.75</f>
        <v>6.0686925165280806E-2</v>
      </c>
      <c r="Q1207">
        <f t="shared" si="649"/>
        <v>3.1557201085946021E-2</v>
      </c>
      <c r="T1207">
        <f>(L1207*0.47*0.75)*(1+0.2)*0.52*3.67</f>
        <v>0.13897791358250625</v>
      </c>
    </row>
    <row r="1208" spans="1:20" hidden="1" x14ac:dyDescent="0.3">
      <c r="A1208" s="26">
        <v>3002</v>
      </c>
      <c r="B1208">
        <v>19</v>
      </c>
      <c r="C1208" t="s">
        <v>211</v>
      </c>
      <c r="D1208">
        <v>36</v>
      </c>
      <c r="E1208" t="s">
        <v>212</v>
      </c>
      <c r="F1208">
        <v>3</v>
      </c>
      <c r="G1208">
        <v>12.3</v>
      </c>
      <c r="H1208">
        <f t="shared" si="633"/>
        <v>0.12300000000000001</v>
      </c>
      <c r="I1208">
        <v>7.5</v>
      </c>
      <c r="J1208">
        <v>4</v>
      </c>
      <c r="K1208">
        <f t="shared" si="634"/>
        <v>1.1882316600000003E-2</v>
      </c>
      <c r="L1208">
        <f t="shared" si="648"/>
        <v>4.9825490042663234E-2</v>
      </c>
      <c r="O1208">
        <f>L1208*0.47*0.75</f>
        <v>1.7563485240038791E-2</v>
      </c>
      <c r="Q1208">
        <f>O1208*0.52</f>
        <v>9.1330123248201719E-3</v>
      </c>
      <c r="T1208">
        <f>(L1208*0.47*0.75)*(1+0.2)*0.52*3.67</f>
        <v>4.0221786278508032E-2</v>
      </c>
    </row>
    <row r="1209" spans="1:20" hidden="1" x14ac:dyDescent="0.3">
      <c r="A1209" s="26">
        <v>3002</v>
      </c>
      <c r="B1209">
        <v>19</v>
      </c>
      <c r="C1209" t="s">
        <v>211</v>
      </c>
      <c r="D1209">
        <v>37</v>
      </c>
      <c r="E1209" t="s">
        <v>214</v>
      </c>
      <c r="F1209">
        <v>3</v>
      </c>
      <c r="G1209">
        <v>15</v>
      </c>
      <c r="H1209">
        <f t="shared" si="633"/>
        <v>0.15</v>
      </c>
      <c r="I1209">
        <v>7.3</v>
      </c>
      <c r="J1209">
        <v>2</v>
      </c>
      <c r="K1209">
        <f t="shared" si="634"/>
        <v>1.76715E-2</v>
      </c>
      <c r="L1209">
        <f>0.000081*(G1209^1.864042*I1209^0.850892+0.000027*G1209^2)</f>
        <v>6.8448850442493644E-2</v>
      </c>
      <c r="O1209">
        <f>L1209*0.47*0.75</f>
        <v>2.412821978097901E-2</v>
      </c>
      <c r="Q1209">
        <f>O1209*0.521</f>
        <v>1.2570802505890065E-2</v>
      </c>
      <c r="T1209">
        <f>(L1209*0.47*0.75)*(1+0.2)*0.521*3.67</f>
        <v>5.5361814235939839E-2</v>
      </c>
    </row>
    <row r="1210" spans="1:20" s="13" customFormat="1" hidden="1" x14ac:dyDescent="0.3">
      <c r="A1210" s="26">
        <v>3002</v>
      </c>
      <c r="B1210" s="13">
        <v>19</v>
      </c>
      <c r="C1210" s="13" t="s">
        <v>211</v>
      </c>
      <c r="D1210" s="13">
        <v>38</v>
      </c>
      <c r="E1210" s="13" t="s">
        <v>222</v>
      </c>
      <c r="F1210" s="13">
        <v>7</v>
      </c>
      <c r="G1210" s="13">
        <v>16</v>
      </c>
      <c r="H1210">
        <f t="shared" si="633"/>
        <v>0.16</v>
      </c>
      <c r="I1210" s="13">
        <v>7</v>
      </c>
      <c r="J1210" s="13">
        <v>0</v>
      </c>
      <c r="K1210">
        <f t="shared" si="634"/>
        <v>2.0106240000000001E-2</v>
      </c>
      <c r="L1210">
        <f t="shared" ref="L1210:L1211" si="650">0.000081*(G1210^1.922704*I1210^0.783213+0.000032*G1210^2)</f>
        <v>7.6832833184092245E-2</v>
      </c>
      <c r="M1210"/>
      <c r="N1210"/>
      <c r="O1210">
        <f>L1210*0.61*1.07</f>
        <v>5.0148790219257007E-2</v>
      </c>
      <c r="P1210"/>
      <c r="Q1210">
        <f t="shared" ref="Q1210:Q1211" si="651">O1210*0.531</f>
        <v>2.6629007606425472E-2</v>
      </c>
      <c r="R1210"/>
      <c r="S1210"/>
      <c r="T1210">
        <f>(L1210*0.61*1.07)*(1+0.2)*0.531*3.67</f>
        <v>0.11727414949869777</v>
      </c>
    </row>
    <row r="1211" spans="1:20" s="13" customFormat="1" hidden="1" x14ac:dyDescent="0.3">
      <c r="A1211" s="26">
        <v>3002</v>
      </c>
      <c r="B1211" s="13">
        <v>19</v>
      </c>
      <c r="C1211" s="13" t="s">
        <v>211</v>
      </c>
      <c r="D1211" s="13">
        <v>39</v>
      </c>
      <c r="E1211" s="13" t="s">
        <v>222</v>
      </c>
      <c r="F1211" s="13">
        <v>7</v>
      </c>
      <c r="G1211" s="13">
        <v>16</v>
      </c>
      <c r="H1211">
        <f t="shared" si="633"/>
        <v>0.16</v>
      </c>
      <c r="I1211" s="13">
        <v>6.8</v>
      </c>
      <c r="J1211" s="13">
        <v>0</v>
      </c>
      <c r="K1211">
        <f t="shared" si="634"/>
        <v>2.0106240000000001E-2</v>
      </c>
      <c r="L1211">
        <f t="shared" si="650"/>
        <v>7.510813287229226E-2</v>
      </c>
      <c r="M1211"/>
      <c r="N1211"/>
      <c r="O1211">
        <f>L1211*0.61*1.07</f>
        <v>4.9023078325745165E-2</v>
      </c>
      <c r="P1211"/>
      <c r="Q1211">
        <f t="shared" si="651"/>
        <v>2.6031254590970682E-2</v>
      </c>
      <c r="R1211"/>
      <c r="S1211"/>
      <c r="T1211">
        <f>(L1211*0.61*1.07)*(1+0.2)*0.531*3.67</f>
        <v>0.11464164521863487</v>
      </c>
    </row>
    <row r="1212" spans="1:20" hidden="1" x14ac:dyDescent="0.3">
      <c r="A1212" s="26">
        <v>3002</v>
      </c>
      <c r="B1212">
        <v>19</v>
      </c>
      <c r="C1212" t="s">
        <v>211</v>
      </c>
      <c r="D1212">
        <v>40</v>
      </c>
      <c r="E1212" t="s">
        <v>212</v>
      </c>
      <c r="F1212">
        <v>1</v>
      </c>
      <c r="G1212">
        <v>19.399999999999999</v>
      </c>
      <c r="H1212">
        <f t="shared" si="633"/>
        <v>0.19399999999999998</v>
      </c>
      <c r="I1212">
        <v>12.1</v>
      </c>
      <c r="J1212">
        <v>8.1</v>
      </c>
      <c r="K1212">
        <f t="shared" si="634"/>
        <v>2.9559314399999991E-2</v>
      </c>
      <c r="L1212">
        <f t="shared" ref="L1212:L1214" si="652">0.000062*(G1212^1.947206*I1212^0.894551+0.000039*G1212^2)</f>
        <v>0.18561617114898452</v>
      </c>
      <c r="O1212">
        <f>L1212*0.47*0.75</f>
        <v>6.5429700330017035E-2</v>
      </c>
      <c r="Q1212">
        <f t="shared" ref="Q1212:Q1214" si="653">O1212*0.52</f>
        <v>3.4023444171608859E-2</v>
      </c>
      <c r="T1212">
        <f>(L1212*0.47*0.75)*(1+0.2)*0.52*3.67</f>
        <v>0.14983924813176538</v>
      </c>
    </row>
    <row r="1213" spans="1:20" hidden="1" x14ac:dyDescent="0.3">
      <c r="A1213" s="26">
        <v>3002</v>
      </c>
      <c r="B1213">
        <v>19</v>
      </c>
      <c r="C1213" t="s">
        <v>211</v>
      </c>
      <c r="D1213">
        <v>41</v>
      </c>
      <c r="E1213" t="s">
        <v>212</v>
      </c>
      <c r="F1213">
        <v>1</v>
      </c>
      <c r="G1213">
        <v>22</v>
      </c>
      <c r="H1213">
        <f t="shared" si="633"/>
        <v>0.22</v>
      </c>
      <c r="I1213">
        <v>13</v>
      </c>
      <c r="J1213">
        <v>7.1</v>
      </c>
      <c r="K1213">
        <f t="shared" si="634"/>
        <v>3.8013359999999996E-2</v>
      </c>
      <c r="L1213">
        <f t="shared" si="652"/>
        <v>0.2528403239465517</v>
      </c>
      <c r="O1213">
        <f>L1213*0.47*0.75</f>
        <v>8.9126214191159472E-2</v>
      </c>
      <c r="Q1213">
        <f t="shared" si="653"/>
        <v>4.6345631379402924E-2</v>
      </c>
      <c r="T1213">
        <f>(L1213*0.47*0.75)*(1+0.2)*0.52*3.67</f>
        <v>0.20410616059489048</v>
      </c>
    </row>
    <row r="1214" spans="1:20" hidden="1" x14ac:dyDescent="0.3">
      <c r="A1214" s="26">
        <v>3002</v>
      </c>
      <c r="B1214">
        <v>19</v>
      </c>
      <c r="C1214" t="s">
        <v>211</v>
      </c>
      <c r="D1214">
        <v>42</v>
      </c>
      <c r="E1214" t="s">
        <v>212</v>
      </c>
      <c r="F1214">
        <v>1</v>
      </c>
      <c r="G1214">
        <v>26</v>
      </c>
      <c r="H1214">
        <f t="shared" si="633"/>
        <v>0.26</v>
      </c>
      <c r="I1214">
        <v>13</v>
      </c>
      <c r="J1214">
        <v>8</v>
      </c>
      <c r="K1214">
        <f t="shared" si="634"/>
        <v>5.3093040000000008E-2</v>
      </c>
      <c r="L1214">
        <f t="shared" si="652"/>
        <v>0.35003981873200396</v>
      </c>
      <c r="O1214">
        <f>L1214*0.47*0.75</f>
        <v>0.12338903610303138</v>
      </c>
      <c r="Q1214">
        <f t="shared" si="653"/>
        <v>6.4162298773576321E-2</v>
      </c>
      <c r="T1214">
        <f>(L1214*0.47*0.75)*(1+0.2)*0.52*3.67</f>
        <v>0.28257076379883006</v>
      </c>
    </row>
    <row r="1215" spans="1:20" hidden="1" x14ac:dyDescent="0.3">
      <c r="A1215" s="26">
        <v>3002</v>
      </c>
      <c r="B1215">
        <v>19</v>
      </c>
      <c r="C1215" t="s">
        <v>211</v>
      </c>
      <c r="D1215">
        <v>43</v>
      </c>
      <c r="E1215" t="s">
        <v>219</v>
      </c>
      <c r="F1215">
        <v>3</v>
      </c>
      <c r="G1215">
        <v>9.6</v>
      </c>
      <c r="H1215">
        <f t="shared" si="633"/>
        <v>9.6000000000000002E-2</v>
      </c>
      <c r="I1215">
        <v>4.5</v>
      </c>
      <c r="J1215">
        <v>1.7</v>
      </c>
      <c r="K1215">
        <f t="shared" si="634"/>
        <v>7.2382464000000004E-3</v>
      </c>
      <c r="L1215">
        <f>0.000084*(G1215^1.894314*I1215^0.808223+0.000034*G1215^2)</f>
        <v>2.0556840814120379E-2</v>
      </c>
      <c r="O1215">
        <f>L1215*0.75*1.07</f>
        <v>1.6496864753331605E-2</v>
      </c>
      <c r="Q1215">
        <f>O1215*0.531</f>
        <v>8.7598351840190835E-3</v>
      </c>
      <c r="T1215">
        <f>(L1215*0.75*1.07)*(1+0.2)*0.531*3.67</f>
        <v>3.8578314150420047E-2</v>
      </c>
    </row>
    <row r="1216" spans="1:20" hidden="1" x14ac:dyDescent="0.3">
      <c r="A1216" s="26">
        <v>3002</v>
      </c>
      <c r="B1216">
        <v>19</v>
      </c>
      <c r="C1216" t="s">
        <v>211</v>
      </c>
      <c r="D1216">
        <v>44</v>
      </c>
      <c r="E1216" t="s">
        <v>214</v>
      </c>
      <c r="F1216">
        <v>3</v>
      </c>
      <c r="G1216">
        <v>8</v>
      </c>
      <c r="H1216">
        <f t="shared" si="633"/>
        <v>0.08</v>
      </c>
      <c r="I1216">
        <v>4.8</v>
      </c>
      <c r="J1216">
        <v>1.6</v>
      </c>
      <c r="K1216">
        <f t="shared" si="634"/>
        <v>5.0265600000000002E-3</v>
      </c>
      <c r="L1216">
        <f>0.000081*(G1216^1.864042*I1216^0.850892+0.000027*G1216^2)</f>
        <v>1.4843950535327541E-2</v>
      </c>
      <c r="O1216">
        <f t="shared" ref="O1216:O1222" si="654">L1216*0.47*0.75</f>
        <v>5.2324925637029576E-3</v>
      </c>
      <c r="Q1216">
        <f>O1216*0.521</f>
        <v>2.7261286256892408E-3</v>
      </c>
      <c r="T1216">
        <f>(L1216*0.47*0.75)*(1+0.2)*0.521*3.67</f>
        <v>1.2005870467535417E-2</v>
      </c>
    </row>
    <row r="1217" spans="1:20" hidden="1" x14ac:dyDescent="0.3">
      <c r="A1217" s="26">
        <v>3002</v>
      </c>
      <c r="B1217">
        <v>19</v>
      </c>
      <c r="C1217" t="s">
        <v>211</v>
      </c>
      <c r="D1217">
        <v>45</v>
      </c>
      <c r="E1217" t="s">
        <v>212</v>
      </c>
      <c r="F1217">
        <v>1</v>
      </c>
      <c r="G1217">
        <v>19</v>
      </c>
      <c r="H1217">
        <f t="shared" si="633"/>
        <v>0.19</v>
      </c>
      <c r="I1217">
        <v>12.1</v>
      </c>
      <c r="J1217">
        <v>7</v>
      </c>
      <c r="K1217">
        <f t="shared" si="634"/>
        <v>2.835294E-2</v>
      </c>
      <c r="L1217">
        <f t="shared" ref="L1217:L1219" si="655">0.000062*(G1217^1.947206*I1217^0.894551+0.000039*G1217^2)</f>
        <v>0.17823674259425656</v>
      </c>
      <c r="O1217">
        <f t="shared" si="654"/>
        <v>6.2828451764475435E-2</v>
      </c>
      <c r="Q1217">
        <f t="shared" ref="Q1217:Q1219" si="656">O1217*0.52</f>
        <v>3.2670794917527224E-2</v>
      </c>
      <c r="T1217">
        <f>(L1217*0.47*0.75)*(1+0.2)*0.52*3.67</f>
        <v>0.14388218081678988</v>
      </c>
    </row>
    <row r="1218" spans="1:20" hidden="1" x14ac:dyDescent="0.3">
      <c r="A1218" s="26">
        <v>3002</v>
      </c>
      <c r="B1218">
        <v>19</v>
      </c>
      <c r="C1218" t="s">
        <v>211</v>
      </c>
      <c r="D1218">
        <v>46</v>
      </c>
      <c r="E1218" t="s">
        <v>212</v>
      </c>
      <c r="F1218">
        <v>3</v>
      </c>
      <c r="G1218">
        <v>11</v>
      </c>
      <c r="H1218">
        <f t="shared" si="633"/>
        <v>0.11</v>
      </c>
      <c r="I1218">
        <v>8.6999999999999993</v>
      </c>
      <c r="J1218">
        <v>3.5</v>
      </c>
      <c r="K1218">
        <f t="shared" si="634"/>
        <v>9.503339999999999E-3</v>
      </c>
      <c r="L1218">
        <f t="shared" si="655"/>
        <v>4.5777116930959379E-2</v>
      </c>
      <c r="O1218">
        <f t="shared" si="654"/>
        <v>1.613643371816318E-2</v>
      </c>
      <c r="Q1218">
        <f t="shared" si="656"/>
        <v>8.3909455334448546E-3</v>
      </c>
      <c r="T1218">
        <f>(L1218*0.47*0.75)*(1+0.2)*0.52*3.67</f>
        <v>3.6953724129291127E-2</v>
      </c>
    </row>
    <row r="1219" spans="1:20" s="13" customFormat="1" hidden="1" x14ac:dyDescent="0.3">
      <c r="A1219" s="26">
        <v>3002</v>
      </c>
      <c r="B1219" s="13">
        <v>19</v>
      </c>
      <c r="C1219" s="13" t="s">
        <v>211</v>
      </c>
      <c r="D1219" s="13">
        <v>47</v>
      </c>
      <c r="E1219" s="13" t="s">
        <v>212</v>
      </c>
      <c r="F1219" s="13">
        <v>7</v>
      </c>
      <c r="G1219" s="13">
        <v>18</v>
      </c>
      <c r="H1219">
        <f t="shared" si="633"/>
        <v>0.18</v>
      </c>
      <c r="I1219" s="13">
        <v>13</v>
      </c>
      <c r="J1219" s="13">
        <v>0</v>
      </c>
      <c r="K1219">
        <f t="shared" si="634"/>
        <v>2.5446959999999998E-2</v>
      </c>
      <c r="L1219">
        <f t="shared" si="655"/>
        <v>0.17105941081492193</v>
      </c>
      <c r="M1219"/>
      <c r="N1219"/>
      <c r="O1219">
        <f t="shared" si="654"/>
        <v>6.0298442312259976E-2</v>
      </c>
      <c r="P1219"/>
      <c r="Q1219">
        <f t="shared" si="656"/>
        <v>3.1355190002375188E-2</v>
      </c>
      <c r="R1219"/>
      <c r="S1219"/>
      <c r="T1219">
        <f>(L1219*0.47*0.75)*(1+0.2)*0.52*3.67</f>
        <v>0.13808825677046033</v>
      </c>
    </row>
    <row r="1220" spans="1:20" hidden="1" x14ac:dyDescent="0.3">
      <c r="A1220" s="26">
        <v>3002</v>
      </c>
      <c r="B1220">
        <v>19</v>
      </c>
      <c r="C1220" t="s">
        <v>211</v>
      </c>
      <c r="D1220">
        <v>48</v>
      </c>
      <c r="E1220" t="s">
        <v>214</v>
      </c>
      <c r="F1220">
        <v>3</v>
      </c>
      <c r="G1220">
        <v>10</v>
      </c>
      <c r="H1220">
        <f t="shared" si="633"/>
        <v>0.1</v>
      </c>
      <c r="I1220">
        <v>7</v>
      </c>
      <c r="J1220">
        <v>1.3</v>
      </c>
      <c r="K1220">
        <f t="shared" si="634"/>
        <v>7.8540000000000016E-3</v>
      </c>
      <c r="L1220">
        <f>0.000081*(G1220^1.864042*I1220^0.850892+0.000027*G1220^2)</f>
        <v>3.1018246461675218E-2</v>
      </c>
      <c r="O1220">
        <f t="shared" si="654"/>
        <v>1.0933931877740515E-2</v>
      </c>
      <c r="Q1220">
        <f>O1220*0.521</f>
        <v>5.6965785083028086E-3</v>
      </c>
      <c r="T1220">
        <f>(L1220*0.47*0.75)*(1+0.2)*0.521*3.67</f>
        <v>2.5087731750565567E-2</v>
      </c>
    </row>
    <row r="1221" spans="1:20" hidden="1" x14ac:dyDescent="0.3">
      <c r="A1221" s="26">
        <v>3002</v>
      </c>
      <c r="B1221">
        <v>19</v>
      </c>
      <c r="C1221" t="s">
        <v>211</v>
      </c>
      <c r="D1221">
        <v>49</v>
      </c>
      <c r="E1221" t="s">
        <v>212</v>
      </c>
      <c r="F1221">
        <v>1</v>
      </c>
      <c r="G1221">
        <v>25.4</v>
      </c>
      <c r="H1221">
        <f t="shared" si="633"/>
        <v>0.254</v>
      </c>
      <c r="I1221">
        <v>13.2</v>
      </c>
      <c r="J1221">
        <v>9</v>
      </c>
      <c r="K1221">
        <f t="shared" si="634"/>
        <v>5.06708664E-2</v>
      </c>
      <c r="L1221">
        <f t="shared" ref="L1221:L1222" si="657">0.000062*(G1221^1.947206*I1221^0.894551+0.000039*G1221^2)</f>
        <v>0.33908209696674158</v>
      </c>
      <c r="O1221">
        <f t="shared" si="654"/>
        <v>0.11952643918077641</v>
      </c>
      <c r="Q1221">
        <f t="shared" ref="Q1221:Q1222" si="658">O1221*0.52</f>
        <v>6.2153748374003732E-2</v>
      </c>
      <c r="T1221">
        <f>(L1221*0.47*0.75)*(1+0.2)*0.52*3.67</f>
        <v>0.27372510783911241</v>
      </c>
    </row>
    <row r="1222" spans="1:20" hidden="1" x14ac:dyDescent="0.3">
      <c r="A1222" s="26">
        <v>3002</v>
      </c>
      <c r="B1222">
        <v>19</v>
      </c>
      <c r="C1222" t="s">
        <v>211</v>
      </c>
      <c r="D1222">
        <v>50</v>
      </c>
      <c r="E1222" t="s">
        <v>212</v>
      </c>
      <c r="F1222">
        <v>3</v>
      </c>
      <c r="G1222">
        <v>7.8</v>
      </c>
      <c r="H1222">
        <f t="shared" si="633"/>
        <v>7.8E-2</v>
      </c>
      <c r="I1222">
        <v>6</v>
      </c>
      <c r="J1222">
        <v>4.5999999999999996</v>
      </c>
      <c r="K1222">
        <f t="shared" si="634"/>
        <v>4.7783736E-3</v>
      </c>
      <c r="L1222">
        <f t="shared" si="657"/>
        <v>1.6810608427458764E-2</v>
      </c>
      <c r="O1222">
        <f t="shared" si="654"/>
        <v>5.9257394706792137E-3</v>
      </c>
      <c r="Q1222">
        <f t="shared" si="658"/>
        <v>3.0813845247531914E-3</v>
      </c>
      <c r="T1222">
        <f>(L1222*0.47*0.75)*(1+0.2)*0.52*3.67</f>
        <v>1.3570417447013055E-2</v>
      </c>
    </row>
    <row r="1223" spans="1:20" hidden="1" x14ac:dyDescent="0.3">
      <c r="A1223" s="26">
        <v>3002</v>
      </c>
      <c r="B1223">
        <v>19</v>
      </c>
      <c r="C1223" t="s">
        <v>211</v>
      </c>
      <c r="D1223">
        <v>51</v>
      </c>
      <c r="E1223" t="s">
        <v>222</v>
      </c>
      <c r="F1223">
        <v>3</v>
      </c>
      <c r="G1223">
        <v>16.5</v>
      </c>
      <c r="H1223">
        <f t="shared" si="633"/>
        <v>0.16500000000000001</v>
      </c>
      <c r="I1223">
        <v>7</v>
      </c>
      <c r="J1223">
        <v>3.5</v>
      </c>
      <c r="K1223">
        <f t="shared" si="634"/>
        <v>2.1382515000000001E-2</v>
      </c>
      <c r="L1223">
        <f>0.000081*(G1223^1.922704*I1223^0.783213+0.000032*G1223^2)</f>
        <v>8.1515800774078467E-2</v>
      </c>
      <c r="O1223">
        <f>L1223*0.61*1.07</f>
        <v>5.3205363165241021E-2</v>
      </c>
      <c r="Q1223">
        <f>O1223*0.531</f>
        <v>2.8252047840742985E-2</v>
      </c>
      <c r="T1223">
        <f>(L1223*0.61*1.07)*(1+0.2)*0.531*3.67</f>
        <v>0.12442201869063209</v>
      </c>
    </row>
    <row r="1224" spans="1:20" hidden="1" x14ac:dyDescent="0.3">
      <c r="A1224" s="26">
        <v>3002</v>
      </c>
      <c r="B1224">
        <v>19</v>
      </c>
      <c r="C1224" t="s">
        <v>211</v>
      </c>
      <c r="D1224">
        <v>52</v>
      </c>
      <c r="E1224" t="s">
        <v>214</v>
      </c>
      <c r="F1224">
        <v>3</v>
      </c>
      <c r="G1224">
        <v>9.3000000000000007</v>
      </c>
      <c r="H1224">
        <f t="shared" si="633"/>
        <v>9.3000000000000013E-2</v>
      </c>
      <c r="I1224">
        <v>6</v>
      </c>
      <c r="J1224">
        <v>1.3</v>
      </c>
      <c r="K1224">
        <f t="shared" si="634"/>
        <v>6.7929246000000016E-3</v>
      </c>
      <c r="L1224">
        <f>0.000081*(G1224^1.864042*I1224^0.850892+0.000027*G1224^2)</f>
        <v>2.3763151782350226E-2</v>
      </c>
      <c r="O1224">
        <f t="shared" ref="O1224:O1234" si="659">L1224*0.47*0.75</f>
        <v>8.3765110032784536E-3</v>
      </c>
      <c r="Q1224">
        <f>O1224*0.521</f>
        <v>4.3641622327080746E-3</v>
      </c>
      <c r="T1224">
        <f>(L1224*0.47*0.75)*(1+0.2)*0.521*3.67</f>
        <v>1.9219770472846356E-2</v>
      </c>
    </row>
    <row r="1225" spans="1:20" hidden="1" x14ac:dyDescent="0.3">
      <c r="A1225" s="26">
        <v>3002</v>
      </c>
      <c r="B1225">
        <v>19</v>
      </c>
      <c r="C1225" t="s">
        <v>211</v>
      </c>
      <c r="D1225">
        <v>53</v>
      </c>
      <c r="E1225" t="s">
        <v>212</v>
      </c>
      <c r="F1225">
        <v>3</v>
      </c>
      <c r="G1225">
        <v>8.3000000000000007</v>
      </c>
      <c r="H1225">
        <f t="shared" si="633"/>
        <v>8.3000000000000004E-2</v>
      </c>
      <c r="I1225">
        <v>6.2</v>
      </c>
      <c r="J1225">
        <v>4.0999999999999996</v>
      </c>
      <c r="K1225">
        <f t="shared" si="634"/>
        <v>5.4106206000000007E-3</v>
      </c>
      <c r="L1225">
        <f t="shared" ref="L1225:L1226" si="660">0.000062*(G1225^1.947206*I1225^0.894551+0.000039*G1225^2)</f>
        <v>1.9537300056456822E-2</v>
      </c>
      <c r="O1225">
        <f t="shared" si="659"/>
        <v>6.8868982699010293E-3</v>
      </c>
      <c r="Q1225">
        <f t="shared" ref="Q1225:Q1226" si="661">O1225*0.52</f>
        <v>3.5811871003485355E-3</v>
      </c>
      <c r="T1225">
        <f>(L1225*0.47*0.75)*(1+0.2)*0.52*3.67</f>
        <v>1.5771547989934947E-2</v>
      </c>
    </row>
    <row r="1226" spans="1:20" hidden="1" x14ac:dyDescent="0.3">
      <c r="A1226" s="26">
        <v>3002</v>
      </c>
      <c r="B1226">
        <v>19</v>
      </c>
      <c r="C1226" t="s">
        <v>211</v>
      </c>
      <c r="D1226">
        <v>54</v>
      </c>
      <c r="E1226" t="s">
        <v>212</v>
      </c>
      <c r="F1226">
        <v>3</v>
      </c>
      <c r="G1226">
        <v>7.5</v>
      </c>
      <c r="H1226">
        <f t="shared" si="633"/>
        <v>7.4999999999999997E-2</v>
      </c>
      <c r="I1226">
        <v>5.6</v>
      </c>
      <c r="J1226">
        <v>4</v>
      </c>
      <c r="K1226">
        <f t="shared" si="634"/>
        <v>4.4178749999999999E-3</v>
      </c>
      <c r="L1226">
        <f t="shared" si="660"/>
        <v>1.4642411703931425E-2</v>
      </c>
      <c r="O1226">
        <f t="shared" si="659"/>
        <v>5.161450125635827E-3</v>
      </c>
      <c r="Q1226">
        <f t="shared" si="661"/>
        <v>2.6839540653306299E-3</v>
      </c>
      <c r="T1226">
        <f>(L1226*0.47*0.75)*(1+0.2)*0.52*3.67</f>
        <v>1.1820133703716094E-2</v>
      </c>
    </row>
    <row r="1227" spans="1:20" hidden="1" x14ac:dyDescent="0.3">
      <c r="A1227" s="26">
        <v>3002</v>
      </c>
      <c r="B1227">
        <v>19</v>
      </c>
      <c r="C1227" t="s">
        <v>211</v>
      </c>
      <c r="D1227">
        <v>55</v>
      </c>
      <c r="E1227" t="s">
        <v>214</v>
      </c>
      <c r="F1227">
        <v>3</v>
      </c>
      <c r="G1227">
        <v>9.5</v>
      </c>
      <c r="H1227">
        <f t="shared" si="633"/>
        <v>9.5000000000000001E-2</v>
      </c>
      <c r="I1227">
        <v>6</v>
      </c>
      <c r="J1227">
        <v>1.3</v>
      </c>
      <c r="K1227">
        <f t="shared" si="634"/>
        <v>7.088235E-3</v>
      </c>
      <c r="L1227">
        <f>0.000081*(G1227^1.864042*I1227^0.850892+0.000027*G1227^2)</f>
        <v>2.4724585770148168E-2</v>
      </c>
      <c r="O1227">
        <f t="shared" si="659"/>
        <v>8.71541648397723E-3</v>
      </c>
      <c r="Q1227">
        <f>O1227*0.521</f>
        <v>4.5407319881521366E-3</v>
      </c>
      <c r="T1227">
        <f>(L1227*0.47*0.75)*(1+0.2)*0.521*3.67</f>
        <v>1.999738367582201E-2</v>
      </c>
    </row>
    <row r="1228" spans="1:20" hidden="1" x14ac:dyDescent="0.3">
      <c r="A1228" s="26">
        <v>3002</v>
      </c>
      <c r="B1228">
        <v>19</v>
      </c>
      <c r="C1228" t="s">
        <v>211</v>
      </c>
      <c r="D1228">
        <v>56</v>
      </c>
      <c r="E1228" t="s">
        <v>212</v>
      </c>
      <c r="F1228">
        <v>3</v>
      </c>
      <c r="G1228">
        <v>15.7</v>
      </c>
      <c r="H1228">
        <f t="shared" si="633"/>
        <v>0.157</v>
      </c>
      <c r="I1228">
        <v>9.8000000000000007</v>
      </c>
      <c r="J1228">
        <v>6</v>
      </c>
      <c r="K1228">
        <f t="shared" si="634"/>
        <v>1.9359324600000002E-2</v>
      </c>
      <c r="L1228">
        <f t="shared" ref="L1228:L1230" si="662">0.000062*(G1228^1.947206*I1228^0.894551+0.000039*G1228^2)</f>
        <v>0.10180274488042787</v>
      </c>
      <c r="O1228">
        <f t="shared" si="659"/>
        <v>3.5885467570350826E-2</v>
      </c>
      <c r="Q1228">
        <f t="shared" ref="Q1228:Q1230" si="663">O1228*0.52</f>
        <v>1.8660443136582432E-2</v>
      </c>
      <c r="T1228">
        <f>(L1228*0.47*0.75)*(1+0.2)*0.52*3.67</f>
        <v>8.2180591573509029E-2</v>
      </c>
    </row>
    <row r="1229" spans="1:20" hidden="1" x14ac:dyDescent="0.3">
      <c r="A1229" s="26">
        <v>3002</v>
      </c>
      <c r="B1229">
        <v>19</v>
      </c>
      <c r="C1229" t="s">
        <v>211</v>
      </c>
      <c r="D1229">
        <v>57</v>
      </c>
      <c r="E1229" t="s">
        <v>212</v>
      </c>
      <c r="F1229">
        <v>1</v>
      </c>
      <c r="G1229">
        <v>28</v>
      </c>
      <c r="H1229">
        <f t="shared" si="633"/>
        <v>0.28000000000000003</v>
      </c>
      <c r="I1229">
        <v>14.3</v>
      </c>
      <c r="J1229">
        <v>9</v>
      </c>
      <c r="K1229">
        <f t="shared" si="634"/>
        <v>6.157536000000001E-2</v>
      </c>
      <c r="L1229">
        <f t="shared" si="662"/>
        <v>0.44036761013420145</v>
      </c>
      <c r="O1229">
        <f t="shared" si="659"/>
        <v>0.15522958257230599</v>
      </c>
      <c r="Q1229">
        <f t="shared" si="663"/>
        <v>8.0719382937599116E-2</v>
      </c>
      <c r="T1229">
        <f>(L1229*0.47*0.75)*(1+0.2)*0.52*3.67</f>
        <v>0.35548816245718651</v>
      </c>
    </row>
    <row r="1230" spans="1:20" hidden="1" x14ac:dyDescent="0.3">
      <c r="A1230" s="26">
        <v>3002</v>
      </c>
      <c r="B1230">
        <v>19</v>
      </c>
      <c r="C1230" t="s">
        <v>211</v>
      </c>
      <c r="D1230">
        <v>58</v>
      </c>
      <c r="E1230" t="s">
        <v>212</v>
      </c>
      <c r="F1230">
        <v>3</v>
      </c>
      <c r="G1230">
        <v>17</v>
      </c>
      <c r="H1230">
        <f t="shared" si="633"/>
        <v>0.17</v>
      </c>
      <c r="I1230">
        <v>11.3</v>
      </c>
      <c r="J1230">
        <v>4.2</v>
      </c>
      <c r="K1230">
        <f t="shared" si="634"/>
        <v>2.2698060000000003E-2</v>
      </c>
      <c r="L1230">
        <f t="shared" si="662"/>
        <v>0.13500934630750747</v>
      </c>
      <c r="O1230">
        <f t="shared" si="659"/>
        <v>4.7590794573396378E-2</v>
      </c>
      <c r="Q1230">
        <f t="shared" si="663"/>
        <v>2.4747213178166118E-2</v>
      </c>
      <c r="T1230">
        <f>(L1230*0.47*0.75)*(1+0.2)*0.52*3.67</f>
        <v>0.10898672683664358</v>
      </c>
    </row>
    <row r="1231" spans="1:20" hidden="1" x14ac:dyDescent="0.3">
      <c r="A1231" s="26">
        <v>3002</v>
      </c>
      <c r="B1231">
        <v>19</v>
      </c>
      <c r="C1231" t="s">
        <v>211</v>
      </c>
      <c r="D1231">
        <v>59</v>
      </c>
      <c r="E1231" t="s">
        <v>217</v>
      </c>
      <c r="F1231">
        <v>1</v>
      </c>
      <c r="G1231">
        <v>27.8</v>
      </c>
      <c r="H1231">
        <f t="shared" si="633"/>
        <v>0.27800000000000002</v>
      </c>
      <c r="I1231">
        <v>13.8</v>
      </c>
      <c r="J1231">
        <v>7.2</v>
      </c>
      <c r="K1231">
        <f t="shared" si="634"/>
        <v>6.0698853600000012E-2</v>
      </c>
      <c r="L1231">
        <f>0.000059*(G1231^1.965295*I1231^0.892133+0.000019*G1231^2)</f>
        <v>0.42242602691913306</v>
      </c>
      <c r="O1231">
        <f t="shared" si="659"/>
        <v>0.1489051744889944</v>
      </c>
      <c r="Q1231">
        <f>O1231*0.52</f>
        <v>7.7430690734277094E-2</v>
      </c>
      <c r="T1231">
        <f>(L1231*0.47*0.75)*(1+0.2)*0.52*3.67</f>
        <v>0.34100476199375629</v>
      </c>
    </row>
    <row r="1232" spans="1:20" hidden="1" x14ac:dyDescent="0.3">
      <c r="A1232" s="26">
        <v>3002</v>
      </c>
      <c r="B1232">
        <v>19</v>
      </c>
      <c r="C1232" t="s">
        <v>211</v>
      </c>
      <c r="D1232">
        <v>60</v>
      </c>
      <c r="E1232" t="s">
        <v>212</v>
      </c>
      <c r="F1232">
        <v>3</v>
      </c>
      <c r="G1232">
        <v>9.1</v>
      </c>
      <c r="H1232">
        <f t="shared" si="633"/>
        <v>9.0999999999999998E-2</v>
      </c>
      <c r="I1232">
        <v>7.2</v>
      </c>
      <c r="J1232">
        <v>4</v>
      </c>
      <c r="K1232">
        <f t="shared" si="634"/>
        <v>6.5038973999999999E-3</v>
      </c>
      <c r="L1232">
        <f>0.000062*(G1232^1.947206*I1232^0.894551+0.000039*G1232^2)</f>
        <v>2.6716141800518137E-2</v>
      </c>
      <c r="O1232">
        <f t="shared" si="659"/>
        <v>9.4174399846826424E-3</v>
      </c>
      <c r="Q1232">
        <f>O1232*0.52</f>
        <v>4.8970687920349741E-3</v>
      </c>
      <c r="T1232">
        <f>(L1232*0.47*0.75)*(1+0.2)*0.52*3.67</f>
        <v>2.1566690960122023E-2</v>
      </c>
    </row>
    <row r="1233" spans="1:20" hidden="1" x14ac:dyDescent="0.3">
      <c r="A1233" s="26">
        <v>3002</v>
      </c>
      <c r="B1233">
        <v>19</v>
      </c>
      <c r="C1233" t="s">
        <v>211</v>
      </c>
      <c r="D1233">
        <v>61</v>
      </c>
      <c r="E1233" t="s">
        <v>214</v>
      </c>
      <c r="F1233">
        <v>3</v>
      </c>
      <c r="G1233">
        <v>7.5</v>
      </c>
      <c r="H1233">
        <f t="shared" si="633"/>
        <v>7.4999999999999997E-2</v>
      </c>
      <c r="I1233">
        <v>4.5</v>
      </c>
      <c r="J1233">
        <v>1.6</v>
      </c>
      <c r="K1233">
        <f t="shared" si="634"/>
        <v>4.4178749999999999E-3</v>
      </c>
      <c r="L1233">
        <f>0.000081*(G1233^1.864042*I1233^0.850892+0.000027*G1233^2)</f>
        <v>1.2458150044837487E-2</v>
      </c>
      <c r="O1233">
        <f t="shared" si="659"/>
        <v>4.3914978908052137E-3</v>
      </c>
      <c r="Q1233">
        <f>O1233*0.521</f>
        <v>2.2879704011095165E-3</v>
      </c>
      <c r="T1233">
        <f>(L1233*0.47*0.75)*(1+0.2)*0.521*3.67</f>
        <v>1.0076221646486309E-2</v>
      </c>
    </row>
    <row r="1234" spans="1:20" hidden="1" x14ac:dyDescent="0.3">
      <c r="A1234" s="26">
        <v>3002</v>
      </c>
      <c r="B1234">
        <v>19</v>
      </c>
      <c r="C1234" t="s">
        <v>211</v>
      </c>
      <c r="D1234">
        <v>62</v>
      </c>
      <c r="E1234" t="s">
        <v>212</v>
      </c>
      <c r="F1234">
        <v>3</v>
      </c>
      <c r="G1234">
        <v>11.4</v>
      </c>
      <c r="H1234">
        <f t="shared" si="633"/>
        <v>0.114</v>
      </c>
      <c r="I1234">
        <v>10</v>
      </c>
      <c r="J1234">
        <v>7</v>
      </c>
      <c r="K1234">
        <f t="shared" si="634"/>
        <v>1.02070584E-2</v>
      </c>
      <c r="L1234">
        <f>0.000062*(G1234^1.947206*I1234^0.894551+0.000039*G1234^2)</f>
        <v>5.5584872356302856E-2</v>
      </c>
      <c r="O1234">
        <f t="shared" si="659"/>
        <v>1.9593667505596754E-2</v>
      </c>
      <c r="Q1234">
        <f>O1234*0.52</f>
        <v>1.0188707102910312E-2</v>
      </c>
      <c r="T1234">
        <f>(L1234*0.47*0.75)*(1+0.2)*0.52*3.67</f>
        <v>4.4871066081217013E-2</v>
      </c>
    </row>
    <row r="1235" spans="1:20" hidden="1" x14ac:dyDescent="0.3">
      <c r="A1235" s="26">
        <v>3002</v>
      </c>
      <c r="B1235">
        <v>19</v>
      </c>
      <c r="C1235" t="s">
        <v>211</v>
      </c>
      <c r="D1235">
        <v>63</v>
      </c>
      <c r="E1235" t="s">
        <v>214</v>
      </c>
      <c r="F1235">
        <v>3</v>
      </c>
      <c r="G1235">
        <v>17.600000000000001</v>
      </c>
      <c r="H1235">
        <f t="shared" si="633"/>
        <v>0.17600000000000002</v>
      </c>
      <c r="I1235">
        <v>8.5</v>
      </c>
      <c r="J1235">
        <v>2.7</v>
      </c>
      <c r="K1235">
        <f t="shared" si="634"/>
        <v>2.4328550400000006E-2</v>
      </c>
      <c r="L1235">
        <f t="shared" ref="L1235:L1236" si="664">0.000081*(G1235^1.864042*I1235^0.850892+0.000027*G1235^2)</f>
        <v>0.1049568709978681</v>
      </c>
      <c r="O1235">
        <f t="shared" ref="O1235:O1236" si="665">L1235*0.47*0.75</f>
        <v>3.6997297026748505E-2</v>
      </c>
      <c r="Q1235">
        <f t="shared" ref="Q1235:Q1236" si="666">O1235*0.521</f>
        <v>1.9275591750935971E-2</v>
      </c>
      <c r="T1235">
        <f t="shared" ref="T1235:T1236" si="667">(L1235*0.47*0.75)*(1+0.2)*0.521*3.67</f>
        <v>8.488970607112202E-2</v>
      </c>
    </row>
    <row r="1236" spans="1:20" hidden="1" x14ac:dyDescent="0.3">
      <c r="A1236" s="26">
        <v>3002</v>
      </c>
      <c r="B1236">
        <v>19</v>
      </c>
      <c r="C1236" t="s">
        <v>211</v>
      </c>
      <c r="D1236">
        <v>64</v>
      </c>
      <c r="E1236" t="s">
        <v>214</v>
      </c>
      <c r="F1236">
        <v>3</v>
      </c>
      <c r="G1236">
        <v>15.3</v>
      </c>
      <c r="H1236">
        <f t="shared" si="633"/>
        <v>0.153</v>
      </c>
      <c r="I1236">
        <v>6.2</v>
      </c>
      <c r="J1236">
        <v>1.3</v>
      </c>
      <c r="K1236">
        <f t="shared" si="634"/>
        <v>1.83854286E-2</v>
      </c>
      <c r="L1236">
        <f t="shared" si="664"/>
        <v>6.1807752211339821E-2</v>
      </c>
      <c r="O1236">
        <f t="shared" si="665"/>
        <v>2.1787232654497286E-2</v>
      </c>
      <c r="Q1236">
        <f t="shared" si="666"/>
        <v>1.1351148212993087E-2</v>
      </c>
      <c r="T1236">
        <f t="shared" si="667"/>
        <v>4.9990456730021553E-2</v>
      </c>
    </row>
    <row r="1237" spans="1:20" hidden="1" x14ac:dyDescent="0.3">
      <c r="A1237" s="26">
        <v>3002</v>
      </c>
      <c r="B1237">
        <v>19</v>
      </c>
      <c r="C1237" t="s">
        <v>211</v>
      </c>
      <c r="D1237">
        <v>65</v>
      </c>
      <c r="E1237" t="s">
        <v>212</v>
      </c>
      <c r="F1237">
        <v>1</v>
      </c>
      <c r="G1237">
        <v>21</v>
      </c>
      <c r="H1237">
        <f t="shared" si="633"/>
        <v>0.21</v>
      </c>
      <c r="I1237">
        <v>11</v>
      </c>
      <c r="J1237">
        <v>7.5</v>
      </c>
      <c r="K1237">
        <f t="shared" si="634"/>
        <v>3.4636139999999996E-2</v>
      </c>
      <c r="L1237">
        <f t="shared" ref="L1237:L1238" si="668">0.000062*(G1237^1.947206*I1237^0.894551+0.000039*G1237^2)</f>
        <v>0.19888692350931525</v>
      </c>
      <c r="O1237">
        <f>L1237*0.47*0.75</f>
        <v>7.0107640537033625E-2</v>
      </c>
      <c r="Q1237">
        <f t="shared" ref="Q1237:Q1238" si="669">O1237*0.52</f>
        <v>3.6455973079257485E-2</v>
      </c>
      <c r="T1237">
        <f>(L1237*0.47*0.75)*(1+0.2)*0.52*3.67</f>
        <v>0.16055210544104997</v>
      </c>
    </row>
    <row r="1238" spans="1:20" hidden="1" x14ac:dyDescent="0.3">
      <c r="A1238" s="26">
        <v>3002</v>
      </c>
      <c r="B1238">
        <v>19</v>
      </c>
      <c r="C1238" t="s">
        <v>211</v>
      </c>
      <c r="D1238">
        <v>66</v>
      </c>
      <c r="E1238" t="s">
        <v>212</v>
      </c>
      <c r="F1238">
        <v>1</v>
      </c>
      <c r="G1238">
        <v>26.5</v>
      </c>
      <c r="H1238">
        <f t="shared" si="633"/>
        <v>0.26500000000000001</v>
      </c>
      <c r="I1238">
        <v>13.9</v>
      </c>
      <c r="J1238">
        <v>8</v>
      </c>
      <c r="K1238">
        <f t="shared" si="634"/>
        <v>5.5154715000000007E-2</v>
      </c>
      <c r="L1238">
        <f t="shared" si="668"/>
        <v>0.38568392602365492</v>
      </c>
      <c r="O1238">
        <f>L1238*0.47*0.75</f>
        <v>0.13595358392333834</v>
      </c>
      <c r="Q1238">
        <f t="shared" si="669"/>
        <v>7.0695863640135942E-2</v>
      </c>
      <c r="T1238">
        <f>(L1238*0.47*0.75)*(1+0.2)*0.52*3.67</f>
        <v>0.31134458347115868</v>
      </c>
    </row>
    <row r="1239" spans="1:20" hidden="1" x14ac:dyDescent="0.3">
      <c r="A1239" s="26">
        <v>3002</v>
      </c>
      <c r="B1239">
        <v>19</v>
      </c>
      <c r="C1239" t="s">
        <v>211</v>
      </c>
      <c r="D1239">
        <v>67</v>
      </c>
      <c r="E1239" t="s">
        <v>222</v>
      </c>
      <c r="F1239">
        <v>3</v>
      </c>
      <c r="G1239">
        <v>14.7</v>
      </c>
      <c r="H1239">
        <f t="shared" si="633"/>
        <v>0.14699999999999999</v>
      </c>
      <c r="I1239">
        <v>9</v>
      </c>
      <c r="J1239">
        <v>3.5</v>
      </c>
      <c r="K1239">
        <f t="shared" si="634"/>
        <v>1.6971708599999996E-2</v>
      </c>
      <c r="L1239">
        <f t="shared" ref="L1239:L1240" si="670">0.000081*(G1239^1.922704*I1239^0.783213+0.000032*G1239^2)</f>
        <v>7.9482025617583829E-2</v>
      </c>
      <c r="O1239">
        <f>L1239*0.61*1.07</f>
        <v>5.1877918120596972E-2</v>
      </c>
      <c r="Q1239">
        <f t="shared" ref="Q1239:Q1240" si="671">O1239*0.531</f>
        <v>2.7547174522036994E-2</v>
      </c>
      <c r="T1239">
        <f>(L1239*0.61*1.07)*(1+0.2)*0.531*3.67</f>
        <v>0.1213177565950509</v>
      </c>
    </row>
    <row r="1240" spans="1:20" s="13" customFormat="1" hidden="1" x14ac:dyDescent="0.3">
      <c r="A1240" s="26">
        <v>3002</v>
      </c>
      <c r="B1240" s="13">
        <v>19</v>
      </c>
      <c r="C1240" s="13" t="s">
        <v>211</v>
      </c>
      <c r="D1240" s="13">
        <v>68</v>
      </c>
      <c r="E1240" s="13" t="s">
        <v>222</v>
      </c>
      <c r="F1240" s="13">
        <v>7</v>
      </c>
      <c r="G1240" s="13">
        <v>8</v>
      </c>
      <c r="H1240">
        <f t="shared" si="633"/>
        <v>0.08</v>
      </c>
      <c r="I1240" s="13">
        <v>4.5</v>
      </c>
      <c r="J1240" s="13">
        <v>0</v>
      </c>
      <c r="K1240">
        <f t="shared" si="634"/>
        <v>5.0265600000000002E-3</v>
      </c>
      <c r="L1240">
        <f t="shared" si="670"/>
        <v>1.4337363848089067E-2</v>
      </c>
      <c r="M1240"/>
      <c r="N1240"/>
      <c r="O1240">
        <f>L1240*0.61*1.07</f>
        <v>9.3579973836477332E-3</v>
      </c>
      <c r="P1240"/>
      <c r="Q1240">
        <f t="shared" si="671"/>
        <v>4.9690966107169467E-3</v>
      </c>
      <c r="R1240"/>
      <c r="S1240"/>
      <c r="T1240">
        <f>(L1240*0.61*1.07)*(1+0.2)*0.531*3.67</f>
        <v>2.1883901473597433E-2</v>
      </c>
    </row>
    <row r="1241" spans="1:20" hidden="1" x14ac:dyDescent="0.3">
      <c r="A1241" s="26">
        <v>3002</v>
      </c>
      <c r="B1241">
        <v>19</v>
      </c>
      <c r="C1241" t="s">
        <v>211</v>
      </c>
      <c r="D1241">
        <v>69</v>
      </c>
      <c r="E1241" t="s">
        <v>212</v>
      </c>
      <c r="F1241">
        <v>3</v>
      </c>
      <c r="G1241">
        <v>13.3</v>
      </c>
      <c r="H1241">
        <f t="shared" si="633"/>
        <v>0.13300000000000001</v>
      </c>
      <c r="I1241">
        <v>7.5</v>
      </c>
      <c r="J1241">
        <v>3.5</v>
      </c>
      <c r="K1241">
        <f t="shared" si="634"/>
        <v>1.3892940600000002E-2</v>
      </c>
      <c r="L1241">
        <f t="shared" ref="L1241:L1242" si="672">0.000062*(G1241^1.947206*I1241^0.894551+0.000039*G1241^2)</f>
        <v>5.8016627260548438E-2</v>
      </c>
      <c r="O1241">
        <f>L1241*0.47*0.75</f>
        <v>2.0450861109343323E-2</v>
      </c>
      <c r="Q1241">
        <f t="shared" ref="Q1241:Q1242" si="673">O1241*0.52</f>
        <v>1.0634447776858529E-2</v>
      </c>
      <c r="T1241">
        <f>(L1241*0.47*0.75)*(1+0.2)*0.52*3.67</f>
        <v>4.6834108009284961E-2</v>
      </c>
    </row>
    <row r="1242" spans="1:20" hidden="1" x14ac:dyDescent="0.3">
      <c r="A1242" s="26">
        <v>3002</v>
      </c>
      <c r="B1242">
        <v>19</v>
      </c>
      <c r="C1242" t="s">
        <v>211</v>
      </c>
      <c r="D1242">
        <v>70</v>
      </c>
      <c r="E1242" t="s">
        <v>212</v>
      </c>
      <c r="F1242">
        <v>3</v>
      </c>
      <c r="G1242">
        <v>14</v>
      </c>
      <c r="H1242">
        <f t="shared" si="633"/>
        <v>0.14000000000000001</v>
      </c>
      <c r="I1242">
        <v>9</v>
      </c>
      <c r="J1242">
        <v>4</v>
      </c>
      <c r="K1242">
        <f t="shared" si="634"/>
        <v>1.5393840000000002E-2</v>
      </c>
      <c r="L1242">
        <f t="shared" si="672"/>
        <v>7.5467575121931293E-2</v>
      </c>
      <c r="O1242">
        <f>L1242*0.47*0.75</f>
        <v>2.6602320230480779E-2</v>
      </c>
      <c r="Q1242">
        <f t="shared" si="673"/>
        <v>1.3833206519850006E-2</v>
      </c>
      <c r="T1242">
        <f>(L1242*0.47*0.75)*(1+0.2)*0.52*3.67</f>
        <v>6.0921441513419425E-2</v>
      </c>
    </row>
    <row r="1243" spans="1:20" hidden="1" x14ac:dyDescent="0.3">
      <c r="A1243" s="26">
        <v>3002</v>
      </c>
      <c r="B1243">
        <v>19</v>
      </c>
      <c r="C1243" t="s">
        <v>211</v>
      </c>
      <c r="D1243">
        <v>71</v>
      </c>
      <c r="E1243" t="s">
        <v>214</v>
      </c>
      <c r="F1243">
        <v>3</v>
      </c>
      <c r="G1243">
        <v>7.5</v>
      </c>
      <c r="H1243">
        <f t="shared" si="633"/>
        <v>7.4999999999999997E-2</v>
      </c>
      <c r="I1243">
        <v>4</v>
      </c>
      <c r="J1243">
        <v>1.7</v>
      </c>
      <c r="K1243">
        <f t="shared" si="634"/>
        <v>4.4178749999999999E-3</v>
      </c>
      <c r="L1243">
        <f>0.000081*(G1243^1.864042*I1243^0.850892+0.000027*G1243^2)</f>
        <v>1.1270125107963486E-2</v>
      </c>
      <c r="O1243">
        <f>L1243*0.47*0.75</f>
        <v>3.972719100557129E-3</v>
      </c>
      <c r="Q1243">
        <f>O1243*0.521</f>
        <v>2.0697866513902643E-3</v>
      </c>
      <c r="T1243">
        <f>(L1243*0.47*0.75)*(1+0.2)*0.521*3.67</f>
        <v>9.1153404127227236E-3</v>
      </c>
    </row>
    <row r="1244" spans="1:20" hidden="1" x14ac:dyDescent="0.3">
      <c r="A1244" s="26">
        <v>3002</v>
      </c>
      <c r="B1244">
        <v>19</v>
      </c>
      <c r="C1244" t="s">
        <v>211</v>
      </c>
      <c r="D1244">
        <v>72</v>
      </c>
      <c r="E1244" t="s">
        <v>222</v>
      </c>
      <c r="F1244">
        <v>3</v>
      </c>
      <c r="G1244">
        <v>13</v>
      </c>
      <c r="H1244">
        <f t="shared" si="633"/>
        <v>0.13</v>
      </c>
      <c r="I1244">
        <v>7.5</v>
      </c>
      <c r="J1244">
        <v>2.7</v>
      </c>
      <c r="K1244">
        <f t="shared" si="634"/>
        <v>1.3273260000000002E-2</v>
      </c>
      <c r="L1244">
        <f>0.000081*(G1244^1.922704*I1244^0.783213+0.000032*G1244^2)</f>
        <v>5.4404047642841569E-2</v>
      </c>
      <c r="O1244">
        <f>L1244*0.61*1.07</f>
        <v>3.5509521896482696E-2</v>
      </c>
      <c r="Q1244">
        <f>O1244*0.531</f>
        <v>1.8855556127032311E-2</v>
      </c>
      <c r="T1244">
        <f>(L1244*0.61*1.07)*(1+0.2)*0.531*3.67</f>
        <v>8.3039869183450299E-2</v>
      </c>
    </row>
    <row r="1245" spans="1:20" hidden="1" x14ac:dyDescent="0.3">
      <c r="A1245" s="26">
        <v>3002</v>
      </c>
      <c r="B1245">
        <v>19</v>
      </c>
      <c r="C1245" t="s">
        <v>211</v>
      </c>
      <c r="D1245">
        <v>73</v>
      </c>
      <c r="E1245" t="s">
        <v>212</v>
      </c>
      <c r="F1245">
        <v>1</v>
      </c>
      <c r="G1245">
        <v>17.2</v>
      </c>
      <c r="H1245">
        <f t="shared" si="633"/>
        <v>0.17199999999999999</v>
      </c>
      <c r="I1245">
        <v>10</v>
      </c>
      <c r="J1245">
        <v>5.5</v>
      </c>
      <c r="K1245">
        <f t="shared" si="634"/>
        <v>2.3235273599999995E-2</v>
      </c>
      <c r="L1245">
        <f>0.000062*(G1245^1.947206*I1245^0.894551+0.000039*G1245^2)</f>
        <v>0.1238150973990952</v>
      </c>
      <c r="O1245">
        <f>L1245*0.47*0.75</f>
        <v>4.3644821833181052E-2</v>
      </c>
      <c r="Q1245">
        <f>O1245*0.52</f>
        <v>2.269530735325415E-2</v>
      </c>
      <c r="T1245">
        <f>(L1245*0.47*0.75)*(1+0.2)*0.52*3.67</f>
        <v>9.9950133583731254E-2</v>
      </c>
    </row>
    <row r="1246" spans="1:20" hidden="1" x14ac:dyDescent="0.3">
      <c r="A1246" s="26">
        <v>3002</v>
      </c>
      <c r="B1246">
        <v>19</v>
      </c>
      <c r="C1246" t="s">
        <v>211</v>
      </c>
      <c r="D1246">
        <v>74</v>
      </c>
      <c r="E1246" t="s">
        <v>214</v>
      </c>
      <c r="F1246">
        <v>5</v>
      </c>
      <c r="G1246">
        <v>30</v>
      </c>
      <c r="H1246">
        <f t="shared" ref="H1246:H1304" si="674">G1246/100</f>
        <v>0.3</v>
      </c>
      <c r="I1246">
        <v>7.5</v>
      </c>
      <c r="J1246">
        <v>2.2000000000000002</v>
      </c>
      <c r="K1246">
        <f t="shared" ref="K1246:K1304" si="675">0.7854*H1246^2</f>
        <v>7.0685999999999999E-2</v>
      </c>
      <c r="L1246">
        <f t="shared" ref="L1246:L1247" si="676">0.000081*(G1246^1.864042*I1246^0.850892+0.000027*G1246^2)</f>
        <v>0.25496881056077297</v>
      </c>
      <c r="O1246">
        <f t="shared" ref="O1246:O1247" si="677">L1246*0.47*0.75</f>
        <v>8.9876505722672473E-2</v>
      </c>
      <c r="Q1246">
        <f t="shared" ref="Q1246:Q1247" si="678">O1246*0.521</f>
        <v>4.6825659481512363E-2</v>
      </c>
      <c r="T1246">
        <f t="shared" ref="T1246:T1247" si="679">(L1246*0.47*0.75)*(1+0.2)*0.521*3.67</f>
        <v>0.20622020435658042</v>
      </c>
    </row>
    <row r="1247" spans="1:20" hidden="1" x14ac:dyDescent="0.3">
      <c r="A1247" s="26">
        <v>3002</v>
      </c>
      <c r="B1247">
        <v>19</v>
      </c>
      <c r="C1247" t="s">
        <v>211</v>
      </c>
      <c r="D1247">
        <v>75</v>
      </c>
      <c r="E1247" t="s">
        <v>214</v>
      </c>
      <c r="F1247">
        <v>5</v>
      </c>
      <c r="G1247">
        <v>23.5</v>
      </c>
      <c r="H1247">
        <f t="shared" si="674"/>
        <v>0.23499999999999999</v>
      </c>
      <c r="I1247">
        <v>7.1</v>
      </c>
      <c r="J1247">
        <v>1.7</v>
      </c>
      <c r="K1247">
        <f t="shared" si="675"/>
        <v>4.3373714999999993E-2</v>
      </c>
      <c r="L1247">
        <f t="shared" si="676"/>
        <v>0.15436378391399425</v>
      </c>
      <c r="O1247">
        <f t="shared" si="677"/>
        <v>5.4413233829682967E-2</v>
      </c>
      <c r="Q1247">
        <f t="shared" si="678"/>
        <v>2.8349294825264826E-2</v>
      </c>
      <c r="T1247">
        <f t="shared" si="679"/>
        <v>0.12485029441046627</v>
      </c>
    </row>
    <row r="1248" spans="1:20" hidden="1" x14ac:dyDescent="0.3">
      <c r="A1248" s="26">
        <v>3002</v>
      </c>
      <c r="B1248">
        <v>19</v>
      </c>
      <c r="C1248" t="s">
        <v>211</v>
      </c>
      <c r="D1248">
        <v>76</v>
      </c>
      <c r="E1248" t="s">
        <v>222</v>
      </c>
      <c r="F1248">
        <v>3</v>
      </c>
      <c r="G1248">
        <v>13</v>
      </c>
      <c r="H1248">
        <f t="shared" si="674"/>
        <v>0.13</v>
      </c>
      <c r="I1248">
        <v>7.5</v>
      </c>
      <c r="J1248">
        <v>2</v>
      </c>
      <c r="K1248">
        <f t="shared" si="675"/>
        <v>1.3273260000000002E-2</v>
      </c>
      <c r="L1248">
        <f t="shared" ref="L1248:L1251" si="680">0.000081*(G1248^1.922704*I1248^0.783213+0.000032*G1248^2)</f>
        <v>5.4404047642841569E-2</v>
      </c>
      <c r="O1248">
        <f>L1248*0.61*1.07</f>
        <v>3.5509521896482696E-2</v>
      </c>
      <c r="Q1248">
        <f t="shared" ref="Q1248:Q1251" si="681">O1248*0.531</f>
        <v>1.8855556127032311E-2</v>
      </c>
      <c r="T1248">
        <f>(L1248*0.61*1.07)*(1+0.2)*0.531*3.67</f>
        <v>8.3039869183450299E-2</v>
      </c>
    </row>
    <row r="1249" spans="1:20" hidden="1" x14ac:dyDescent="0.3">
      <c r="A1249" s="26">
        <v>3002</v>
      </c>
      <c r="B1249">
        <v>19</v>
      </c>
      <c r="C1249" t="s">
        <v>211</v>
      </c>
      <c r="D1249">
        <v>77</v>
      </c>
      <c r="E1249" t="s">
        <v>222</v>
      </c>
      <c r="F1249">
        <v>3</v>
      </c>
      <c r="G1249">
        <v>19.5</v>
      </c>
      <c r="H1249">
        <f t="shared" si="674"/>
        <v>0.19500000000000001</v>
      </c>
      <c r="I1249">
        <v>10</v>
      </c>
      <c r="J1249">
        <v>7.5</v>
      </c>
      <c r="K1249">
        <f t="shared" si="675"/>
        <v>2.9864835000000003E-2</v>
      </c>
      <c r="L1249">
        <f t="shared" si="680"/>
        <v>0.14861259119431264</v>
      </c>
      <c r="O1249">
        <f>L1249*0.61*1.07</f>
        <v>9.6999438272527855E-2</v>
      </c>
      <c r="Q1249">
        <f t="shared" si="681"/>
        <v>5.1506701722712295E-2</v>
      </c>
      <c r="T1249">
        <f>(L1249*0.61*1.07)*(1+0.2)*0.531*3.67</f>
        <v>0.22683551438682492</v>
      </c>
    </row>
    <row r="1250" spans="1:20" hidden="1" x14ac:dyDescent="0.3">
      <c r="A1250" s="26">
        <v>3002</v>
      </c>
      <c r="B1250">
        <v>19</v>
      </c>
      <c r="C1250" t="s">
        <v>211</v>
      </c>
      <c r="D1250">
        <v>78</v>
      </c>
      <c r="E1250" t="s">
        <v>222</v>
      </c>
      <c r="F1250">
        <v>3</v>
      </c>
      <c r="G1250">
        <v>18.399999999999999</v>
      </c>
      <c r="H1250">
        <f t="shared" si="674"/>
        <v>0.184</v>
      </c>
      <c r="I1250">
        <v>9</v>
      </c>
      <c r="J1250">
        <v>7</v>
      </c>
      <c r="K1250">
        <f t="shared" si="675"/>
        <v>2.6590502399999997E-2</v>
      </c>
      <c r="L1250">
        <f t="shared" si="680"/>
        <v>0.12238651239546533</v>
      </c>
      <c r="O1250">
        <f>L1250*0.61*1.07</f>
        <v>7.9881676640520219E-2</v>
      </c>
      <c r="Q1250">
        <f t="shared" si="681"/>
        <v>4.241717029611624E-2</v>
      </c>
      <c r="T1250">
        <f>(L1250*0.61*1.07)*(1+0.2)*0.531*3.67</f>
        <v>0.18680521798409588</v>
      </c>
    </row>
    <row r="1251" spans="1:20" hidden="1" x14ac:dyDescent="0.3">
      <c r="A1251" s="26">
        <v>3002</v>
      </c>
      <c r="B1251">
        <v>19</v>
      </c>
      <c r="C1251" t="s">
        <v>211</v>
      </c>
      <c r="D1251">
        <v>79</v>
      </c>
      <c r="E1251" t="s">
        <v>222</v>
      </c>
      <c r="F1251">
        <v>3</v>
      </c>
      <c r="G1251">
        <v>18</v>
      </c>
      <c r="H1251">
        <f t="shared" si="674"/>
        <v>0.18</v>
      </c>
      <c r="I1251">
        <v>9.3000000000000007</v>
      </c>
      <c r="J1251">
        <v>2.2000000000000002</v>
      </c>
      <c r="K1251">
        <f t="shared" si="675"/>
        <v>2.5446959999999998E-2</v>
      </c>
      <c r="L1251">
        <f t="shared" si="680"/>
        <v>0.12037434889556456</v>
      </c>
      <c r="O1251">
        <f>L1251*0.61*1.07</f>
        <v>7.8568337524134987E-2</v>
      </c>
      <c r="Q1251">
        <f t="shared" si="681"/>
        <v>4.1719787225315677E-2</v>
      </c>
      <c r="T1251">
        <f>(L1251*0.61*1.07)*(1+0.2)*0.531*3.67</f>
        <v>0.18373394294029025</v>
      </c>
    </row>
    <row r="1252" spans="1:20" hidden="1" x14ac:dyDescent="0.3">
      <c r="A1252" s="26">
        <v>3002</v>
      </c>
      <c r="B1252">
        <v>19</v>
      </c>
      <c r="C1252" t="s">
        <v>211</v>
      </c>
      <c r="D1252">
        <v>80</v>
      </c>
      <c r="E1252" t="s">
        <v>212</v>
      </c>
      <c r="F1252">
        <v>3</v>
      </c>
      <c r="G1252">
        <v>13.3</v>
      </c>
      <c r="H1252">
        <f t="shared" si="674"/>
        <v>0.13300000000000001</v>
      </c>
      <c r="I1252">
        <v>7.5</v>
      </c>
      <c r="J1252">
        <v>5</v>
      </c>
      <c r="K1252">
        <f t="shared" si="675"/>
        <v>1.3892940600000002E-2</v>
      </c>
      <c r="L1252">
        <f t="shared" ref="L1252:L1258" si="682">0.000062*(G1252^1.947206*I1252^0.894551+0.000039*G1252^2)</f>
        <v>5.8016627260548438E-2</v>
      </c>
      <c r="O1252">
        <f t="shared" ref="O1252:O1258" si="683">L1252*0.47*0.75</f>
        <v>2.0450861109343323E-2</v>
      </c>
      <c r="Q1252">
        <f t="shared" ref="Q1252:Q1258" si="684">O1252*0.52</f>
        <v>1.0634447776858529E-2</v>
      </c>
      <c r="T1252">
        <f t="shared" ref="T1252:T1258" si="685">(L1252*0.47*0.75)*(1+0.2)*0.52*3.67</f>
        <v>4.6834108009284961E-2</v>
      </c>
    </row>
    <row r="1253" spans="1:20" hidden="1" x14ac:dyDescent="0.3">
      <c r="A1253" s="26">
        <v>3002</v>
      </c>
      <c r="B1253">
        <v>19</v>
      </c>
      <c r="C1253" t="s">
        <v>211</v>
      </c>
      <c r="D1253">
        <v>81</v>
      </c>
      <c r="E1253" t="s">
        <v>212</v>
      </c>
      <c r="F1253">
        <v>3</v>
      </c>
      <c r="G1253">
        <v>9.8000000000000007</v>
      </c>
      <c r="H1253">
        <f t="shared" si="674"/>
        <v>9.8000000000000004E-2</v>
      </c>
      <c r="I1253">
        <v>6.5</v>
      </c>
      <c r="J1253">
        <v>5</v>
      </c>
      <c r="K1253">
        <f t="shared" si="675"/>
        <v>7.5429816000000009E-3</v>
      </c>
      <c r="L1253">
        <f t="shared" si="682"/>
        <v>2.8164956731511738E-2</v>
      </c>
      <c r="O1253">
        <f t="shared" si="683"/>
        <v>9.928147247857887E-3</v>
      </c>
      <c r="Q1253">
        <f t="shared" si="684"/>
        <v>5.1626365688861014E-3</v>
      </c>
      <c r="T1253">
        <f t="shared" si="685"/>
        <v>2.2736251449374391E-2</v>
      </c>
    </row>
    <row r="1254" spans="1:20" hidden="1" x14ac:dyDescent="0.3">
      <c r="A1254" s="26">
        <v>3002</v>
      </c>
      <c r="B1254">
        <v>19</v>
      </c>
      <c r="C1254" t="s">
        <v>211</v>
      </c>
      <c r="D1254">
        <v>82</v>
      </c>
      <c r="E1254" t="s">
        <v>212</v>
      </c>
      <c r="F1254">
        <v>3</v>
      </c>
      <c r="G1254">
        <v>11.4</v>
      </c>
      <c r="H1254">
        <f t="shared" si="674"/>
        <v>0.114</v>
      </c>
      <c r="I1254">
        <v>7.5</v>
      </c>
      <c r="J1254">
        <v>4.9000000000000004</v>
      </c>
      <c r="K1254">
        <f t="shared" si="675"/>
        <v>1.02070584E-2</v>
      </c>
      <c r="L1254">
        <f t="shared" si="682"/>
        <v>4.2972761347936768E-2</v>
      </c>
      <c r="O1254">
        <f t="shared" si="683"/>
        <v>1.514789837514771E-2</v>
      </c>
      <c r="Q1254">
        <f t="shared" si="684"/>
        <v>7.8769071550768097E-3</v>
      </c>
      <c r="T1254">
        <f t="shared" si="685"/>
        <v>3.4689899110958267E-2</v>
      </c>
    </row>
    <row r="1255" spans="1:20" hidden="1" x14ac:dyDescent="0.3">
      <c r="A1255" s="26">
        <v>3002</v>
      </c>
      <c r="B1255">
        <v>19</v>
      </c>
      <c r="C1255" t="s">
        <v>211</v>
      </c>
      <c r="D1255">
        <v>83</v>
      </c>
      <c r="E1255" t="s">
        <v>212</v>
      </c>
      <c r="F1255">
        <v>3</v>
      </c>
      <c r="G1255">
        <v>11.4</v>
      </c>
      <c r="H1255">
        <f t="shared" si="674"/>
        <v>0.114</v>
      </c>
      <c r="I1255">
        <v>7.1</v>
      </c>
      <c r="J1255">
        <v>5.0999999999999996</v>
      </c>
      <c r="K1255">
        <f t="shared" si="675"/>
        <v>1.02070584E-2</v>
      </c>
      <c r="L1255">
        <f t="shared" si="682"/>
        <v>4.0916690588265504E-2</v>
      </c>
      <c r="O1255">
        <f t="shared" si="683"/>
        <v>1.4423133432363591E-2</v>
      </c>
      <c r="Q1255">
        <f t="shared" si="684"/>
        <v>7.5000293848290671E-3</v>
      </c>
      <c r="T1255">
        <f t="shared" si="685"/>
        <v>3.3030129410787215E-2</v>
      </c>
    </row>
    <row r="1256" spans="1:20" hidden="1" x14ac:dyDescent="0.3">
      <c r="A1256" s="26">
        <v>3002</v>
      </c>
      <c r="B1256">
        <v>19</v>
      </c>
      <c r="C1256" t="s">
        <v>211</v>
      </c>
      <c r="D1256">
        <v>84</v>
      </c>
      <c r="E1256" t="s">
        <v>212</v>
      </c>
      <c r="F1256">
        <v>3</v>
      </c>
      <c r="G1256">
        <v>8.8000000000000007</v>
      </c>
      <c r="H1256">
        <f t="shared" si="674"/>
        <v>8.8000000000000009E-2</v>
      </c>
      <c r="I1256">
        <v>7</v>
      </c>
      <c r="J1256">
        <v>6</v>
      </c>
      <c r="K1256">
        <f t="shared" si="675"/>
        <v>6.0821376000000016E-3</v>
      </c>
      <c r="L1256">
        <f t="shared" si="682"/>
        <v>2.4405102980960085E-2</v>
      </c>
      <c r="O1256">
        <f t="shared" si="683"/>
        <v>8.6027988007884287E-3</v>
      </c>
      <c r="Q1256">
        <f t="shared" si="684"/>
        <v>4.4734553764099834E-3</v>
      </c>
      <c r="T1256">
        <f t="shared" si="685"/>
        <v>1.9701097477709564E-2</v>
      </c>
    </row>
    <row r="1257" spans="1:20" hidden="1" x14ac:dyDescent="0.3">
      <c r="A1257" s="26">
        <v>3002</v>
      </c>
      <c r="B1257">
        <v>19</v>
      </c>
      <c r="C1257" t="s">
        <v>211</v>
      </c>
      <c r="D1257">
        <v>85</v>
      </c>
      <c r="E1257" t="s">
        <v>212</v>
      </c>
      <c r="F1257">
        <v>3</v>
      </c>
      <c r="G1257">
        <v>11.6</v>
      </c>
      <c r="H1257">
        <f t="shared" si="674"/>
        <v>0.11599999999999999</v>
      </c>
      <c r="I1257">
        <v>9.6</v>
      </c>
      <c r="J1257">
        <v>7</v>
      </c>
      <c r="K1257">
        <f t="shared" si="675"/>
        <v>1.0568342399999998E-2</v>
      </c>
      <c r="L1257">
        <f t="shared" si="682"/>
        <v>5.5437665737958025E-2</v>
      </c>
      <c r="O1257">
        <f t="shared" si="683"/>
        <v>1.9541777172630202E-2</v>
      </c>
      <c r="Q1257">
        <f t="shared" si="684"/>
        <v>1.0161724129767706E-2</v>
      </c>
      <c r="T1257">
        <f t="shared" si="685"/>
        <v>4.4752233067496969E-2</v>
      </c>
    </row>
    <row r="1258" spans="1:20" hidden="1" x14ac:dyDescent="0.3">
      <c r="A1258" s="26">
        <v>3002</v>
      </c>
      <c r="B1258">
        <v>19</v>
      </c>
      <c r="C1258" t="s">
        <v>211</v>
      </c>
      <c r="D1258">
        <v>86</v>
      </c>
      <c r="E1258" t="s">
        <v>212</v>
      </c>
      <c r="F1258">
        <v>3</v>
      </c>
      <c r="G1258">
        <v>9.4</v>
      </c>
      <c r="H1258">
        <f t="shared" si="674"/>
        <v>9.4E-2</v>
      </c>
      <c r="I1258">
        <v>7</v>
      </c>
      <c r="J1258">
        <v>5.2</v>
      </c>
      <c r="K1258">
        <f t="shared" si="675"/>
        <v>6.9397944000000001E-3</v>
      </c>
      <c r="L1258">
        <f t="shared" si="682"/>
        <v>2.7749727668389415E-2</v>
      </c>
      <c r="O1258">
        <f t="shared" si="683"/>
        <v>9.7817790031072688E-3</v>
      </c>
      <c r="Q1258">
        <f t="shared" si="684"/>
        <v>5.0865250816157798E-3</v>
      </c>
      <c r="T1258">
        <f t="shared" si="685"/>
        <v>2.2401056459435895E-2</v>
      </c>
    </row>
    <row r="1259" spans="1:20" hidden="1" x14ac:dyDescent="0.3">
      <c r="A1259" s="26">
        <v>3002</v>
      </c>
      <c r="B1259">
        <v>19</v>
      </c>
      <c r="C1259" t="s">
        <v>211</v>
      </c>
      <c r="D1259">
        <v>87</v>
      </c>
      <c r="E1259" t="s">
        <v>222</v>
      </c>
      <c r="F1259">
        <v>5</v>
      </c>
      <c r="G1259">
        <v>25</v>
      </c>
      <c r="H1259">
        <f t="shared" si="674"/>
        <v>0.25</v>
      </c>
      <c r="I1259">
        <v>8.5</v>
      </c>
      <c r="J1259">
        <v>3</v>
      </c>
      <c r="K1259">
        <f t="shared" si="675"/>
        <v>4.9087499999999999E-2</v>
      </c>
      <c r="L1259">
        <f>0.000081*(G1259^1.922704*I1259^0.783213+0.000032*G1259^2)</f>
        <v>0.21098237900707006</v>
      </c>
      <c r="O1259">
        <f>L1259*0.61*1.07</f>
        <v>0.13770819877791465</v>
      </c>
      <c r="Q1259">
        <f>O1259*0.531</f>
        <v>7.3123053551072681E-2</v>
      </c>
      <c r="T1259">
        <f>(L1259*0.61*1.07)*(1+0.2)*0.531*3.67</f>
        <v>0.32203392783892415</v>
      </c>
    </row>
    <row r="1260" spans="1:20" hidden="1" x14ac:dyDescent="0.3">
      <c r="A1260" s="26">
        <v>3002</v>
      </c>
      <c r="B1260">
        <v>19</v>
      </c>
      <c r="C1260" t="s">
        <v>211</v>
      </c>
      <c r="D1260">
        <v>88</v>
      </c>
      <c r="E1260" t="s">
        <v>212</v>
      </c>
      <c r="F1260">
        <v>3</v>
      </c>
      <c r="G1260">
        <v>9.4</v>
      </c>
      <c r="H1260">
        <f t="shared" si="674"/>
        <v>9.4E-2</v>
      </c>
      <c r="I1260">
        <v>8.6</v>
      </c>
      <c r="J1260">
        <v>5</v>
      </c>
      <c r="K1260">
        <f t="shared" si="675"/>
        <v>6.9397944000000001E-3</v>
      </c>
      <c r="L1260">
        <f t="shared" ref="L1260:L1267" si="686">0.000062*(G1260^1.947206*I1260^0.894551+0.000039*G1260^2)</f>
        <v>3.3360410828563572E-2</v>
      </c>
      <c r="O1260">
        <f t="shared" ref="O1260:O1267" si="687">L1260*0.47*0.75</f>
        <v>1.1759544817068658E-2</v>
      </c>
      <c r="Q1260">
        <f t="shared" ref="Q1260:Q1261" si="688">O1260*0.52</f>
        <v>6.1149633048757021E-3</v>
      </c>
      <c r="T1260">
        <f t="shared" ref="T1260:T1267" si="689">(L1260*0.47*0.75)*(1+0.2)*0.52*3.67</f>
        <v>2.6930298394672592E-2</v>
      </c>
    </row>
    <row r="1261" spans="1:20" hidden="1" x14ac:dyDescent="0.3">
      <c r="A1261" s="26">
        <v>3002</v>
      </c>
      <c r="B1261">
        <v>19</v>
      </c>
      <c r="C1261" t="s">
        <v>211</v>
      </c>
      <c r="D1261">
        <v>89</v>
      </c>
      <c r="E1261" t="s">
        <v>212</v>
      </c>
      <c r="F1261">
        <v>3</v>
      </c>
      <c r="G1261">
        <v>9</v>
      </c>
      <c r="H1261">
        <f t="shared" si="674"/>
        <v>0.09</v>
      </c>
      <c r="I1261">
        <v>4.5</v>
      </c>
      <c r="J1261">
        <v>2.2000000000000002</v>
      </c>
      <c r="K1261">
        <f t="shared" si="675"/>
        <v>6.3617399999999994E-3</v>
      </c>
      <c r="L1261">
        <f t="shared" si="686"/>
        <v>1.7172569789253835E-2</v>
      </c>
      <c r="O1261">
        <f t="shared" si="687"/>
        <v>6.0533308507119757E-3</v>
      </c>
      <c r="Q1261">
        <f t="shared" si="688"/>
        <v>3.1477320423702274E-3</v>
      </c>
      <c r="T1261">
        <f t="shared" si="689"/>
        <v>1.3862611914598481E-2</v>
      </c>
    </row>
    <row r="1262" spans="1:20" hidden="1" x14ac:dyDescent="0.3">
      <c r="A1262" s="26">
        <v>3002</v>
      </c>
      <c r="B1262">
        <v>19</v>
      </c>
      <c r="C1262" t="s">
        <v>211</v>
      </c>
      <c r="D1262">
        <v>91</v>
      </c>
      <c r="E1262" t="s">
        <v>212</v>
      </c>
      <c r="F1262">
        <v>3</v>
      </c>
      <c r="G1262">
        <v>9.6</v>
      </c>
      <c r="H1262">
        <f t="shared" si="674"/>
        <v>9.6000000000000002E-2</v>
      </c>
      <c r="I1262">
        <v>5.0999999999999996</v>
      </c>
      <c r="J1262">
        <v>3.9</v>
      </c>
      <c r="K1262">
        <f t="shared" si="675"/>
        <v>7.2382464000000004E-3</v>
      </c>
      <c r="L1262">
        <f t="shared" si="686"/>
        <v>2.1779012312348255E-2</v>
      </c>
      <c r="O1262">
        <f t="shared" si="687"/>
        <v>7.6771018401027603E-3</v>
      </c>
      <c r="Q1262">
        <f t="shared" ref="Q1262:Q1264" si="690">O1262*0.52</f>
        <v>3.9920929568534359E-3</v>
      </c>
      <c r="T1262">
        <f t="shared" si="689"/>
        <v>1.7581177381982532E-2</v>
      </c>
    </row>
    <row r="1263" spans="1:20" hidden="1" x14ac:dyDescent="0.3">
      <c r="A1263" s="26">
        <v>3002</v>
      </c>
      <c r="B1263">
        <v>19</v>
      </c>
      <c r="C1263" t="s">
        <v>211</v>
      </c>
      <c r="D1263">
        <v>92</v>
      </c>
      <c r="E1263" t="s">
        <v>212</v>
      </c>
      <c r="F1263">
        <v>1</v>
      </c>
      <c r="G1263">
        <v>19</v>
      </c>
      <c r="H1263">
        <f t="shared" si="674"/>
        <v>0.19</v>
      </c>
      <c r="I1263">
        <v>11</v>
      </c>
      <c r="J1263">
        <v>8.1</v>
      </c>
      <c r="K1263">
        <f t="shared" si="675"/>
        <v>2.835294E-2</v>
      </c>
      <c r="L1263">
        <f t="shared" si="686"/>
        <v>0.16367017919873914</v>
      </c>
      <c r="O1263">
        <f t="shared" si="687"/>
        <v>5.7693738167555547E-2</v>
      </c>
      <c r="Q1263">
        <f t="shared" si="690"/>
        <v>3.0000743847128884E-2</v>
      </c>
      <c r="T1263">
        <f t="shared" si="689"/>
        <v>0.1321232759027556</v>
      </c>
    </row>
    <row r="1264" spans="1:20" hidden="1" x14ac:dyDescent="0.3">
      <c r="A1264" s="26">
        <v>3002</v>
      </c>
      <c r="B1264">
        <v>19</v>
      </c>
      <c r="C1264" t="s">
        <v>211</v>
      </c>
      <c r="D1264">
        <v>93</v>
      </c>
      <c r="E1264" t="s">
        <v>212</v>
      </c>
      <c r="F1264">
        <v>3</v>
      </c>
      <c r="G1264">
        <v>10.5</v>
      </c>
      <c r="H1264">
        <f t="shared" si="674"/>
        <v>0.105</v>
      </c>
      <c r="I1264">
        <v>10.4</v>
      </c>
      <c r="J1264">
        <v>7</v>
      </c>
      <c r="K1264">
        <f t="shared" si="675"/>
        <v>8.659034999999999E-3</v>
      </c>
      <c r="L1264">
        <f t="shared" si="686"/>
        <v>4.9051034455838319E-2</v>
      </c>
      <c r="O1264">
        <f t="shared" si="687"/>
        <v>1.7290489645683006E-2</v>
      </c>
      <c r="Q1264">
        <f t="shared" si="690"/>
        <v>8.9910546157551639E-3</v>
      </c>
      <c r="T1264">
        <f t="shared" si="689"/>
        <v>3.9596604527785739E-2</v>
      </c>
    </row>
    <row r="1265" spans="1:20" hidden="1" x14ac:dyDescent="0.3">
      <c r="A1265" s="26">
        <v>3002</v>
      </c>
      <c r="B1265">
        <v>19</v>
      </c>
      <c r="C1265" t="s">
        <v>211</v>
      </c>
      <c r="D1265">
        <v>95</v>
      </c>
      <c r="E1265" t="s">
        <v>212</v>
      </c>
      <c r="F1265">
        <v>3</v>
      </c>
      <c r="G1265">
        <v>8.6999999999999993</v>
      </c>
      <c r="H1265">
        <f t="shared" si="674"/>
        <v>8.6999999999999994E-2</v>
      </c>
      <c r="I1265">
        <v>7</v>
      </c>
      <c r="J1265">
        <v>4.8</v>
      </c>
      <c r="K1265">
        <f t="shared" si="675"/>
        <v>5.944692599999999E-3</v>
      </c>
      <c r="L1265">
        <f t="shared" si="686"/>
        <v>2.386798972790543E-2</v>
      </c>
      <c r="O1265">
        <f t="shared" si="687"/>
        <v>8.4134663790866628E-3</v>
      </c>
      <c r="Q1265">
        <f t="shared" ref="Q1265:Q1267" si="691">O1265*0.52</f>
        <v>4.3750025171250644E-3</v>
      </c>
      <c r="T1265">
        <f t="shared" si="689"/>
        <v>1.9267511085418781E-2</v>
      </c>
    </row>
    <row r="1266" spans="1:20" hidden="1" x14ac:dyDescent="0.3">
      <c r="A1266" s="26">
        <v>3002</v>
      </c>
      <c r="B1266">
        <v>19</v>
      </c>
      <c r="C1266" t="s">
        <v>211</v>
      </c>
      <c r="D1266">
        <v>96</v>
      </c>
      <c r="E1266" t="s">
        <v>212</v>
      </c>
      <c r="F1266">
        <v>3</v>
      </c>
      <c r="G1266">
        <v>9.3000000000000007</v>
      </c>
      <c r="H1266">
        <f t="shared" si="674"/>
        <v>9.3000000000000013E-2</v>
      </c>
      <c r="I1266">
        <v>7.1</v>
      </c>
      <c r="J1266">
        <v>5</v>
      </c>
      <c r="K1266">
        <f t="shared" si="675"/>
        <v>6.7929246000000016E-3</v>
      </c>
      <c r="L1266">
        <f t="shared" si="686"/>
        <v>2.7524840099220883E-2</v>
      </c>
      <c r="O1266">
        <f t="shared" si="687"/>
        <v>9.7025061349753604E-3</v>
      </c>
      <c r="Q1266">
        <f t="shared" si="691"/>
        <v>5.0453031901871873E-3</v>
      </c>
      <c r="T1266">
        <f t="shared" si="689"/>
        <v>2.2219515249584373E-2</v>
      </c>
    </row>
    <row r="1267" spans="1:20" hidden="1" x14ac:dyDescent="0.3">
      <c r="A1267" s="26">
        <v>3002</v>
      </c>
      <c r="B1267">
        <v>19</v>
      </c>
      <c r="C1267" t="s">
        <v>211</v>
      </c>
      <c r="D1267">
        <v>97</v>
      </c>
      <c r="E1267" t="s">
        <v>212</v>
      </c>
      <c r="F1267">
        <v>3</v>
      </c>
      <c r="G1267">
        <v>10</v>
      </c>
      <c r="H1267">
        <f t="shared" si="674"/>
        <v>0.1</v>
      </c>
      <c r="I1267">
        <v>6</v>
      </c>
      <c r="J1267">
        <v>3.7</v>
      </c>
      <c r="K1267">
        <f t="shared" si="675"/>
        <v>7.8540000000000016E-3</v>
      </c>
      <c r="L1267">
        <f t="shared" si="686"/>
        <v>2.7270777463092897E-2</v>
      </c>
      <c r="O1267">
        <f t="shared" si="687"/>
        <v>9.6129490557402449E-3</v>
      </c>
      <c r="Q1267">
        <f t="shared" si="691"/>
        <v>4.9987335089849271E-3</v>
      </c>
      <c r="T1267">
        <f t="shared" si="689"/>
        <v>2.2014422373569622E-2</v>
      </c>
    </row>
    <row r="1268" spans="1:20" hidden="1" x14ac:dyDescent="0.3">
      <c r="A1268" s="26">
        <v>3002</v>
      </c>
      <c r="B1268">
        <v>19</v>
      </c>
      <c r="C1268" t="s">
        <v>211</v>
      </c>
      <c r="D1268">
        <v>98</v>
      </c>
      <c r="E1268" t="s">
        <v>222</v>
      </c>
      <c r="F1268">
        <v>3</v>
      </c>
      <c r="G1268">
        <v>10.5</v>
      </c>
      <c r="H1268">
        <f t="shared" si="674"/>
        <v>0.105</v>
      </c>
      <c r="I1268">
        <v>3.5</v>
      </c>
      <c r="J1268">
        <v>1.5</v>
      </c>
      <c r="K1268">
        <f t="shared" si="675"/>
        <v>8.659034999999999E-3</v>
      </c>
      <c r="L1268">
        <f t="shared" ref="L1268:L1269" si="692">0.000081*(G1268^1.922704*I1268^0.783213+0.000032*G1268^2)</f>
        <v>1.9863564375798701E-2</v>
      </c>
      <c r="O1268">
        <f>L1268*0.61*1.07</f>
        <v>1.2964948468083813E-2</v>
      </c>
      <c r="Q1268">
        <f t="shared" ref="Q1268:Q1269" si="693">O1268*0.531</f>
        <v>6.8843876365525056E-3</v>
      </c>
      <c r="T1268">
        <f>(L1268*0.61*1.07)*(1+0.2)*0.531*3.67</f>
        <v>3.0318843151377228E-2</v>
      </c>
    </row>
    <row r="1269" spans="1:20" hidden="1" x14ac:dyDescent="0.3">
      <c r="A1269" s="26">
        <v>3002</v>
      </c>
      <c r="B1269">
        <v>19</v>
      </c>
      <c r="C1269" t="s">
        <v>211</v>
      </c>
      <c r="D1269">
        <v>99</v>
      </c>
      <c r="E1269" t="s">
        <v>222</v>
      </c>
      <c r="F1269">
        <v>3</v>
      </c>
      <c r="G1269">
        <v>18.600000000000001</v>
      </c>
      <c r="H1269">
        <f t="shared" si="674"/>
        <v>0.18600000000000003</v>
      </c>
      <c r="I1269">
        <v>4.7</v>
      </c>
      <c r="J1269">
        <v>2</v>
      </c>
      <c r="K1269">
        <f t="shared" si="675"/>
        <v>2.7171698400000006E-2</v>
      </c>
      <c r="L1269">
        <f t="shared" si="692"/>
        <v>7.5124846628565459E-2</v>
      </c>
      <c r="O1269">
        <f>L1269*0.61*1.07</f>
        <v>4.9033987394464677E-2</v>
      </c>
      <c r="Q1269">
        <f t="shared" si="693"/>
        <v>2.6037047306460746E-2</v>
      </c>
      <c r="T1269">
        <f>(L1269*0.61*1.07)*(1+0.2)*0.531*3.67</f>
        <v>0.11466715633765312</v>
      </c>
    </row>
    <row r="1270" spans="1:20" hidden="1" x14ac:dyDescent="0.3">
      <c r="A1270" s="26">
        <v>3002</v>
      </c>
      <c r="B1270">
        <v>19</v>
      </c>
      <c r="C1270" t="s">
        <v>211</v>
      </c>
      <c r="D1270">
        <v>100</v>
      </c>
      <c r="E1270" t="s">
        <v>214</v>
      </c>
      <c r="F1270">
        <v>4</v>
      </c>
      <c r="G1270">
        <v>21.5</v>
      </c>
      <c r="H1270">
        <f t="shared" si="674"/>
        <v>0.215</v>
      </c>
      <c r="I1270">
        <v>7.8</v>
      </c>
      <c r="J1270">
        <v>1.5</v>
      </c>
      <c r="K1270">
        <f t="shared" si="675"/>
        <v>3.6305114999999999E-2</v>
      </c>
      <c r="L1270">
        <f>0.000081*(G1270^1.864042*I1270^0.850892+0.000027*G1270^2)</f>
        <v>0.14167249106323945</v>
      </c>
      <c r="O1270">
        <f>L1270*0.47*0.75</f>
        <v>4.9939553099791902E-2</v>
      </c>
      <c r="Q1270">
        <f>O1270*0.521</f>
        <v>2.6018507164991583E-2</v>
      </c>
      <c r="T1270">
        <f>(L1270*0.47*0.75)*(1+0.2)*0.521*3.67</f>
        <v>0.11458550555462292</v>
      </c>
    </row>
    <row r="1271" spans="1:20" hidden="1" x14ac:dyDescent="0.3">
      <c r="A1271" s="26">
        <v>3002</v>
      </c>
      <c r="B1271">
        <v>19</v>
      </c>
      <c r="C1271" t="s">
        <v>211</v>
      </c>
      <c r="D1271">
        <v>101</v>
      </c>
      <c r="E1271" t="s">
        <v>212</v>
      </c>
      <c r="F1271">
        <v>3</v>
      </c>
      <c r="G1271">
        <v>7.6</v>
      </c>
      <c r="H1271">
        <f t="shared" si="674"/>
        <v>7.5999999999999998E-2</v>
      </c>
      <c r="I1271">
        <v>5</v>
      </c>
      <c r="J1271">
        <v>3.8</v>
      </c>
      <c r="K1271">
        <f t="shared" si="675"/>
        <v>4.5364704E-3</v>
      </c>
      <c r="L1271">
        <f t="shared" ref="L1271:L1274" si="694">0.000062*(G1271^1.947206*I1271^0.894551+0.000039*G1271^2)</f>
        <v>1.3576442522555274E-2</v>
      </c>
      <c r="O1271">
        <f>L1271*0.47*0.75</f>
        <v>4.7856959892007339E-3</v>
      </c>
      <c r="Q1271">
        <f t="shared" ref="Q1271:Q1274" si="695">O1271*0.52</f>
        <v>2.4885619143843818E-3</v>
      </c>
      <c r="T1271">
        <f>(L1271*0.47*0.75)*(1+0.2)*0.52*3.67</f>
        <v>1.0959626670948816E-2</v>
      </c>
    </row>
    <row r="1272" spans="1:20" hidden="1" x14ac:dyDescent="0.3">
      <c r="A1272" s="26">
        <v>3002</v>
      </c>
      <c r="B1272">
        <v>20</v>
      </c>
      <c r="C1272" t="s">
        <v>211</v>
      </c>
      <c r="D1272">
        <v>1</v>
      </c>
      <c r="E1272" t="s">
        <v>212</v>
      </c>
      <c r="F1272">
        <v>4</v>
      </c>
      <c r="G1272">
        <v>28.9</v>
      </c>
      <c r="H1272">
        <f t="shared" si="674"/>
        <v>0.28899999999999998</v>
      </c>
      <c r="I1272">
        <v>15.5</v>
      </c>
      <c r="J1272">
        <v>8</v>
      </c>
      <c r="K1272">
        <f t="shared" si="675"/>
        <v>6.5597393399999981E-2</v>
      </c>
      <c r="L1272">
        <f t="shared" si="694"/>
        <v>0.50335558034588834</v>
      </c>
      <c r="O1272">
        <f>L1272*0.47*0.75</f>
        <v>0.17743284207192564</v>
      </c>
      <c r="Q1272">
        <f t="shared" si="695"/>
        <v>9.2265077877401333E-2</v>
      </c>
      <c r="T1272">
        <f>(L1272*0.47*0.75)*(1+0.2)*0.52*3.67</f>
        <v>0.40633540297207549</v>
      </c>
    </row>
    <row r="1273" spans="1:20" hidden="1" x14ac:dyDescent="0.3">
      <c r="A1273" s="26">
        <v>3002</v>
      </c>
      <c r="B1273">
        <v>20</v>
      </c>
      <c r="C1273" t="s">
        <v>211</v>
      </c>
      <c r="D1273">
        <v>2</v>
      </c>
      <c r="E1273" t="s">
        <v>212</v>
      </c>
      <c r="F1273">
        <v>4</v>
      </c>
      <c r="G1273">
        <v>16.899999999999999</v>
      </c>
      <c r="H1273">
        <f t="shared" si="674"/>
        <v>0.16899999999999998</v>
      </c>
      <c r="I1273">
        <v>9</v>
      </c>
      <c r="J1273">
        <v>6</v>
      </c>
      <c r="K1273">
        <f t="shared" si="675"/>
        <v>2.2431809399999995E-2</v>
      </c>
      <c r="L1273">
        <f t="shared" si="694"/>
        <v>0.10888332979043169</v>
      </c>
      <c r="O1273">
        <f>L1273*0.47*0.75</f>
        <v>3.8381373751127171E-2</v>
      </c>
      <c r="Q1273">
        <f t="shared" si="695"/>
        <v>1.9958314350586131E-2</v>
      </c>
      <c r="T1273">
        <f>(L1273*0.47*0.75)*(1+0.2)*0.52*3.67</f>
        <v>8.7896416399981317E-2</v>
      </c>
    </row>
    <row r="1274" spans="1:20" hidden="1" x14ac:dyDescent="0.3">
      <c r="A1274" s="26">
        <v>3002</v>
      </c>
      <c r="B1274">
        <v>20</v>
      </c>
      <c r="C1274" t="s">
        <v>211</v>
      </c>
      <c r="D1274">
        <v>3</v>
      </c>
      <c r="E1274" t="s">
        <v>212</v>
      </c>
      <c r="F1274">
        <v>4</v>
      </c>
      <c r="G1274">
        <v>34.6</v>
      </c>
      <c r="H1274">
        <f t="shared" si="674"/>
        <v>0.34600000000000003</v>
      </c>
      <c r="I1274">
        <v>16.8</v>
      </c>
      <c r="J1274">
        <v>10</v>
      </c>
      <c r="K1274">
        <f t="shared" si="675"/>
        <v>9.4024946400000017E-2</v>
      </c>
      <c r="L1274">
        <f t="shared" si="694"/>
        <v>0.76805652602083174</v>
      </c>
      <c r="O1274">
        <f>L1274*0.47*0.75</f>
        <v>0.27073992542234315</v>
      </c>
      <c r="Q1274">
        <f t="shared" si="695"/>
        <v>0.14078476121961844</v>
      </c>
      <c r="T1274">
        <f>(L1274*0.47*0.75)*(1+0.2)*0.52*3.67</f>
        <v>0.6200160884111996</v>
      </c>
    </row>
    <row r="1275" spans="1:20" hidden="1" x14ac:dyDescent="0.3">
      <c r="A1275" s="26">
        <v>3002</v>
      </c>
      <c r="B1275">
        <v>20</v>
      </c>
      <c r="C1275" t="s">
        <v>211</v>
      </c>
      <c r="D1275">
        <v>4</v>
      </c>
      <c r="E1275" t="s">
        <v>213</v>
      </c>
      <c r="F1275">
        <v>4</v>
      </c>
      <c r="G1275">
        <v>12.3</v>
      </c>
      <c r="H1275">
        <f t="shared" si="674"/>
        <v>0.12300000000000001</v>
      </c>
      <c r="I1275">
        <v>4.5</v>
      </c>
      <c r="J1275">
        <v>2</v>
      </c>
      <c r="K1275">
        <f t="shared" si="675"/>
        <v>1.1882316600000003E-2</v>
      </c>
      <c r="L1275">
        <f>0.000084*(G1275^1.894314*I1275^0.808223+0.000031*G1275^2)</f>
        <v>3.2873684251500376E-2</v>
      </c>
      <c r="O1275">
        <f>L1275*0.66*1.07</f>
        <v>2.3215395818409566E-2</v>
      </c>
      <c r="Q1275">
        <f>O1275*0.531</f>
        <v>1.2327375179575479E-2</v>
      </c>
      <c r="T1275">
        <f>(L1275*0.66*1.07)*(1+0.2)*0.531*3.67</f>
        <v>5.4289760290850413E-2</v>
      </c>
    </row>
    <row r="1276" spans="1:20" hidden="1" x14ac:dyDescent="0.3">
      <c r="A1276" s="26">
        <v>3002</v>
      </c>
      <c r="B1276">
        <v>20</v>
      </c>
      <c r="C1276" t="s">
        <v>211</v>
      </c>
      <c r="D1276">
        <v>5</v>
      </c>
      <c r="E1276" t="s">
        <v>212</v>
      </c>
      <c r="F1276">
        <v>4</v>
      </c>
      <c r="G1276">
        <v>25.6</v>
      </c>
      <c r="H1276">
        <f t="shared" si="674"/>
        <v>0.25600000000000001</v>
      </c>
      <c r="I1276">
        <v>14.9</v>
      </c>
      <c r="J1276">
        <v>10</v>
      </c>
      <c r="K1276">
        <f t="shared" si="675"/>
        <v>5.1471974399999995E-2</v>
      </c>
      <c r="L1276">
        <f t="shared" ref="L1276:L1278" si="696">0.000062*(G1276^1.947206*I1276^0.894551+0.000039*G1276^2)</f>
        <v>0.38370878508248812</v>
      </c>
      <c r="O1276">
        <f>L1276*0.47*0.75</f>
        <v>0.13525734674157708</v>
      </c>
      <c r="Q1276">
        <f t="shared" ref="Q1276:Q1278" si="697">O1276*0.52</f>
        <v>7.0333820305620076E-2</v>
      </c>
      <c r="T1276">
        <f>(L1276*0.47*0.75)*(1+0.2)*0.52*3.67</f>
        <v>0.3097501446259508</v>
      </c>
    </row>
    <row r="1277" spans="1:20" hidden="1" x14ac:dyDescent="0.3">
      <c r="A1277" s="26">
        <v>3002</v>
      </c>
      <c r="B1277">
        <v>20</v>
      </c>
      <c r="C1277" t="s">
        <v>211</v>
      </c>
      <c r="D1277">
        <v>6</v>
      </c>
      <c r="E1277" t="s">
        <v>212</v>
      </c>
      <c r="F1277">
        <v>4</v>
      </c>
      <c r="G1277">
        <v>31.6</v>
      </c>
      <c r="H1277">
        <f t="shared" si="674"/>
        <v>0.316</v>
      </c>
      <c r="I1277">
        <v>16.5</v>
      </c>
      <c r="J1277">
        <v>11.2</v>
      </c>
      <c r="K1277">
        <f t="shared" si="675"/>
        <v>7.8426902399999998E-2</v>
      </c>
      <c r="L1277">
        <f t="shared" si="696"/>
        <v>0.633423993696138</v>
      </c>
      <c r="O1277">
        <f>L1277*0.47*0.75</f>
        <v>0.22328195777788865</v>
      </c>
      <c r="Q1277">
        <f t="shared" si="697"/>
        <v>0.11610661804450211</v>
      </c>
      <c r="T1277">
        <f>(L1277*0.47*0.75)*(1+0.2)*0.52*3.67</f>
        <v>0.51133354586798729</v>
      </c>
    </row>
    <row r="1278" spans="1:20" hidden="1" x14ac:dyDescent="0.3">
      <c r="A1278" s="26">
        <v>3002</v>
      </c>
      <c r="B1278">
        <v>20</v>
      </c>
      <c r="C1278" t="s">
        <v>211</v>
      </c>
      <c r="D1278">
        <v>7</v>
      </c>
      <c r="E1278" t="s">
        <v>212</v>
      </c>
      <c r="F1278">
        <v>4</v>
      </c>
      <c r="G1278">
        <v>19.8</v>
      </c>
      <c r="H1278">
        <f t="shared" si="674"/>
        <v>0.19800000000000001</v>
      </c>
      <c r="I1278">
        <v>10.8</v>
      </c>
      <c r="J1278">
        <v>6</v>
      </c>
      <c r="K1278">
        <f t="shared" si="675"/>
        <v>3.0790821600000001E-2</v>
      </c>
      <c r="L1278">
        <f t="shared" si="696"/>
        <v>0.17446910834819893</v>
      </c>
      <c r="O1278">
        <f>L1278*0.47*0.75</f>
        <v>6.1500360692740119E-2</v>
      </c>
      <c r="Q1278">
        <f t="shared" si="697"/>
        <v>3.198018756022486E-2</v>
      </c>
      <c r="T1278">
        <f>(L1278*0.47*0.75)*(1+0.2)*0.52*3.67</f>
        <v>0.14084074601523028</v>
      </c>
    </row>
    <row r="1279" spans="1:20" hidden="1" x14ac:dyDescent="0.3">
      <c r="A1279" s="26">
        <v>3002</v>
      </c>
      <c r="B1279">
        <v>20</v>
      </c>
      <c r="C1279" t="s">
        <v>211</v>
      </c>
      <c r="D1279">
        <v>8</v>
      </c>
      <c r="E1279" t="s">
        <v>213</v>
      </c>
      <c r="F1279">
        <v>4</v>
      </c>
      <c r="G1279">
        <v>20.3</v>
      </c>
      <c r="H1279">
        <f t="shared" si="674"/>
        <v>0.20300000000000001</v>
      </c>
      <c r="I1279">
        <v>6</v>
      </c>
      <c r="J1279">
        <v>3</v>
      </c>
      <c r="K1279">
        <f t="shared" si="675"/>
        <v>3.2365548600000002E-2</v>
      </c>
      <c r="L1279">
        <f t="shared" ref="L1279:L1283" si="698">0.000084*(G1279^1.894314*I1279^0.808223+0.000031*G1279^2)</f>
        <v>0.10715474888031262</v>
      </c>
      <c r="O1279">
        <f>L1279*0.66*1.07</f>
        <v>7.5672683659276777E-2</v>
      </c>
      <c r="Q1279">
        <f t="shared" ref="Q1279:Q1283" si="699">O1279*0.531</f>
        <v>4.0182195023075969E-2</v>
      </c>
      <c r="T1279">
        <f>(L1279*0.66*1.07)*(1+0.2)*0.531*3.67</f>
        <v>0.17696238688162658</v>
      </c>
    </row>
    <row r="1280" spans="1:20" hidden="1" x14ac:dyDescent="0.3">
      <c r="A1280" s="26">
        <v>3002</v>
      </c>
      <c r="B1280">
        <v>20</v>
      </c>
      <c r="C1280" t="s">
        <v>211</v>
      </c>
      <c r="D1280">
        <v>9</v>
      </c>
      <c r="E1280" t="s">
        <v>213</v>
      </c>
      <c r="F1280">
        <v>4</v>
      </c>
      <c r="G1280">
        <v>21.8</v>
      </c>
      <c r="H1280">
        <f t="shared" si="674"/>
        <v>0.218</v>
      </c>
      <c r="I1280">
        <v>7.8</v>
      </c>
      <c r="J1280">
        <v>3</v>
      </c>
      <c r="K1280">
        <f t="shared" si="675"/>
        <v>3.7325349599999995E-2</v>
      </c>
      <c r="L1280">
        <f t="shared" si="698"/>
        <v>0.15161811087593488</v>
      </c>
      <c r="O1280">
        <f>L1280*0.66*1.07</f>
        <v>0.10707270990058522</v>
      </c>
      <c r="Q1280">
        <f t="shared" si="699"/>
        <v>5.6855608957210757E-2</v>
      </c>
      <c r="T1280">
        <f>(L1280*0.66*1.07)*(1+0.2)*0.531*3.67</f>
        <v>0.25039210184755617</v>
      </c>
    </row>
    <row r="1281" spans="1:20" s="13" customFormat="1" hidden="1" x14ac:dyDescent="0.3">
      <c r="A1281" s="26">
        <v>3002</v>
      </c>
      <c r="B1281" s="13">
        <v>20</v>
      </c>
      <c r="C1281" s="13" t="s">
        <v>211</v>
      </c>
      <c r="D1281" s="13">
        <v>10</v>
      </c>
      <c r="E1281" s="13" t="s">
        <v>213</v>
      </c>
      <c r="F1281" s="13">
        <v>7</v>
      </c>
      <c r="G1281" s="13">
        <v>20.8</v>
      </c>
      <c r="H1281">
        <f t="shared" si="674"/>
        <v>0.20800000000000002</v>
      </c>
      <c r="I1281" s="13">
        <v>7</v>
      </c>
      <c r="J1281" s="13">
        <v>0</v>
      </c>
      <c r="K1281">
        <f t="shared" si="675"/>
        <v>3.3979545600000008E-2</v>
      </c>
      <c r="L1281">
        <f t="shared" si="698"/>
        <v>0.12709739145079876</v>
      </c>
      <c r="M1281"/>
      <c r="N1281"/>
      <c r="O1281">
        <f>L1281*0.66*1.07</f>
        <v>8.9756177842554088E-2</v>
      </c>
      <c r="P1281"/>
      <c r="Q1281">
        <f t="shared" si="699"/>
        <v>4.7660530434396227E-2</v>
      </c>
      <c r="R1281"/>
      <c r="S1281"/>
      <c r="T1281">
        <f>(L1281*0.66*1.07)*(1+0.2)*0.531*3.67</f>
        <v>0.20989697603308097</v>
      </c>
    </row>
    <row r="1282" spans="1:20" hidden="1" x14ac:dyDescent="0.3">
      <c r="A1282" s="26">
        <v>3002</v>
      </c>
      <c r="B1282">
        <v>20</v>
      </c>
      <c r="C1282" t="s">
        <v>211</v>
      </c>
      <c r="D1282">
        <v>11</v>
      </c>
      <c r="E1282" t="s">
        <v>213</v>
      </c>
      <c r="F1282">
        <v>4</v>
      </c>
      <c r="G1282">
        <v>25.9</v>
      </c>
      <c r="H1282">
        <f t="shared" si="674"/>
        <v>0.25900000000000001</v>
      </c>
      <c r="I1282">
        <v>9</v>
      </c>
      <c r="J1282">
        <v>4</v>
      </c>
      <c r="K1282">
        <f t="shared" si="675"/>
        <v>5.2685417400000004E-2</v>
      </c>
      <c r="L1282">
        <f t="shared" si="698"/>
        <v>0.23591566247743675</v>
      </c>
      <c r="O1282">
        <f>L1282*0.66*1.07</f>
        <v>0.16660364084156584</v>
      </c>
      <c r="Q1282">
        <f t="shared" si="699"/>
        <v>8.8466533286871471E-2</v>
      </c>
      <c r="T1282">
        <f>(L1282*0.66*1.07)*(1+0.2)*0.531*3.67</f>
        <v>0.38960661259538193</v>
      </c>
    </row>
    <row r="1283" spans="1:20" hidden="1" x14ac:dyDescent="0.3">
      <c r="A1283" s="26">
        <v>3002</v>
      </c>
      <c r="B1283">
        <v>20</v>
      </c>
      <c r="C1283" t="s">
        <v>211</v>
      </c>
      <c r="D1283">
        <v>12</v>
      </c>
      <c r="E1283" t="s">
        <v>213</v>
      </c>
      <c r="F1283">
        <v>4</v>
      </c>
      <c r="G1283">
        <v>24.4</v>
      </c>
      <c r="H1283">
        <f t="shared" si="674"/>
        <v>0.24399999999999999</v>
      </c>
      <c r="I1283">
        <v>8</v>
      </c>
      <c r="J1283">
        <v>4</v>
      </c>
      <c r="K1283">
        <f t="shared" si="675"/>
        <v>4.6759574399999997E-2</v>
      </c>
      <c r="L1283">
        <f t="shared" si="698"/>
        <v>0.19157236939653674</v>
      </c>
      <c r="O1283">
        <f>L1283*0.66*1.07</f>
        <v>0.13528840726783425</v>
      </c>
      <c r="Q1283">
        <f t="shared" si="699"/>
        <v>7.1838144259219999E-2</v>
      </c>
      <c r="T1283">
        <f>(L1283*0.66*1.07)*(1+0.2)*0.531*3.67</f>
        <v>0.31637518731760483</v>
      </c>
    </row>
    <row r="1284" spans="1:20" hidden="1" x14ac:dyDescent="0.3">
      <c r="A1284" s="26">
        <v>3002</v>
      </c>
      <c r="B1284">
        <v>20</v>
      </c>
      <c r="C1284" t="s">
        <v>211</v>
      </c>
      <c r="D1284">
        <v>13</v>
      </c>
      <c r="E1284" t="s">
        <v>212</v>
      </c>
      <c r="F1284">
        <v>1</v>
      </c>
      <c r="G1284">
        <v>35.700000000000003</v>
      </c>
      <c r="H1284">
        <f t="shared" si="674"/>
        <v>0.35700000000000004</v>
      </c>
      <c r="I1284">
        <v>18.600000000000001</v>
      </c>
      <c r="J1284">
        <v>11.5</v>
      </c>
      <c r="K1284">
        <f t="shared" si="675"/>
        <v>0.10009844460000003</v>
      </c>
      <c r="L1284">
        <f t="shared" ref="L1284:L1287" si="700">0.000062*(G1284^1.947206*I1284^0.894551+0.000039*G1284^2)</f>
        <v>0.89413300561930387</v>
      </c>
      <c r="O1284">
        <f>L1284*0.47*0.75</f>
        <v>0.31518188448080464</v>
      </c>
      <c r="Q1284">
        <f t="shared" ref="Q1284:Q1287" si="701">O1284*0.52</f>
        <v>0.16389457993001841</v>
      </c>
      <c r="T1284">
        <f>(L1284*0.47*0.75)*(1+0.2)*0.52*3.67</f>
        <v>0.72179173001180108</v>
      </c>
    </row>
    <row r="1285" spans="1:20" hidden="1" x14ac:dyDescent="0.3">
      <c r="A1285" s="26">
        <v>3002</v>
      </c>
      <c r="B1285">
        <v>20</v>
      </c>
      <c r="C1285" t="s">
        <v>211</v>
      </c>
      <c r="D1285">
        <v>14</v>
      </c>
      <c r="E1285" t="s">
        <v>212</v>
      </c>
      <c r="F1285">
        <v>4</v>
      </c>
      <c r="G1285">
        <v>15.5</v>
      </c>
      <c r="H1285">
        <f t="shared" si="674"/>
        <v>0.155</v>
      </c>
      <c r="I1285">
        <v>9.5</v>
      </c>
      <c r="J1285">
        <v>5</v>
      </c>
      <c r="K1285">
        <f t="shared" si="675"/>
        <v>1.8869235000000002E-2</v>
      </c>
      <c r="L1285">
        <f t="shared" si="700"/>
        <v>9.6569271583880539E-2</v>
      </c>
      <c r="O1285">
        <f>L1285*0.47*0.75</f>
        <v>3.4040668233317889E-2</v>
      </c>
      <c r="Q1285">
        <f t="shared" si="701"/>
        <v>1.7701147481325303E-2</v>
      </c>
      <c r="T1285">
        <f>(L1285*0.47*0.75)*(1+0.2)*0.52*3.67</f>
        <v>7.7955853507756634E-2</v>
      </c>
    </row>
    <row r="1286" spans="1:20" hidden="1" x14ac:dyDescent="0.3">
      <c r="A1286" s="26">
        <v>3002</v>
      </c>
      <c r="B1286">
        <v>20</v>
      </c>
      <c r="C1286" t="s">
        <v>211</v>
      </c>
      <c r="D1286">
        <v>15</v>
      </c>
      <c r="E1286" t="s">
        <v>212</v>
      </c>
      <c r="F1286">
        <v>4</v>
      </c>
      <c r="G1286">
        <v>18.399999999999999</v>
      </c>
      <c r="H1286">
        <f t="shared" si="674"/>
        <v>0.184</v>
      </c>
      <c r="I1286">
        <v>11.5</v>
      </c>
      <c r="J1286">
        <v>7</v>
      </c>
      <c r="K1286">
        <f t="shared" si="675"/>
        <v>2.6590502399999997E-2</v>
      </c>
      <c r="L1286">
        <f t="shared" si="700"/>
        <v>0.15999377269848744</v>
      </c>
      <c r="O1286">
        <f>L1286*0.47*0.75</f>
        <v>5.6397804876216817E-2</v>
      </c>
      <c r="Q1286">
        <f t="shared" si="701"/>
        <v>2.9326858535632747E-2</v>
      </c>
      <c r="T1286">
        <f>(L1286*0.47*0.75)*(1+0.2)*0.52*3.67</f>
        <v>0.12915548499092661</v>
      </c>
    </row>
    <row r="1287" spans="1:20" hidden="1" x14ac:dyDescent="0.3">
      <c r="A1287" s="26">
        <v>3002</v>
      </c>
      <c r="B1287">
        <v>20</v>
      </c>
      <c r="C1287" t="s">
        <v>211</v>
      </c>
      <c r="D1287">
        <v>16</v>
      </c>
      <c r="E1287" t="s">
        <v>212</v>
      </c>
      <c r="F1287">
        <v>4</v>
      </c>
      <c r="G1287">
        <v>16.100000000000001</v>
      </c>
      <c r="H1287">
        <f t="shared" si="674"/>
        <v>0.161</v>
      </c>
      <c r="I1287">
        <v>10.5</v>
      </c>
      <c r="J1287">
        <v>4</v>
      </c>
      <c r="K1287">
        <f t="shared" si="675"/>
        <v>2.0358353400000001E-2</v>
      </c>
      <c r="L1287">
        <f t="shared" si="700"/>
        <v>0.11372045235600024</v>
      </c>
      <c r="O1287">
        <f>L1287*0.47*0.75</f>
        <v>4.0086459455490081E-2</v>
      </c>
      <c r="Q1287">
        <f t="shared" si="701"/>
        <v>2.0844958916854842E-2</v>
      </c>
      <c r="T1287">
        <f>(L1287*0.47*0.75)*(1+0.2)*0.52*3.67</f>
        <v>9.1801199069828726E-2</v>
      </c>
    </row>
    <row r="1288" spans="1:20" hidden="1" x14ac:dyDescent="0.3">
      <c r="A1288" s="26">
        <v>3002</v>
      </c>
      <c r="B1288">
        <v>20</v>
      </c>
      <c r="C1288" t="s">
        <v>211</v>
      </c>
      <c r="D1288">
        <v>17</v>
      </c>
      <c r="E1288" t="s">
        <v>213</v>
      </c>
      <c r="F1288">
        <v>4</v>
      </c>
      <c r="G1288">
        <v>26.5</v>
      </c>
      <c r="H1288">
        <f t="shared" si="674"/>
        <v>0.26500000000000001</v>
      </c>
      <c r="I1288">
        <v>10</v>
      </c>
      <c r="J1288">
        <v>4</v>
      </c>
      <c r="K1288">
        <f t="shared" si="675"/>
        <v>5.5154715000000007E-2</v>
      </c>
      <c r="L1288">
        <f>0.000084*(G1288^1.894314*I1288^0.808223+0.000031*G1288^2)</f>
        <v>0.26827476976258069</v>
      </c>
      <c r="O1288">
        <f>L1288*0.66*1.07</f>
        <v>0.1894556424063345</v>
      </c>
      <c r="Q1288">
        <f>O1288*0.531</f>
        <v>0.10060094611776363</v>
      </c>
      <c r="T1288">
        <f>(L1288*0.66*1.07)*(1+0.2)*0.531*3.67</f>
        <v>0.44304656670263098</v>
      </c>
    </row>
    <row r="1289" spans="1:20" hidden="1" x14ac:dyDescent="0.3">
      <c r="A1289" s="26">
        <v>3002</v>
      </c>
      <c r="B1289">
        <v>20</v>
      </c>
      <c r="C1289" t="s">
        <v>211</v>
      </c>
      <c r="D1289">
        <v>18</v>
      </c>
      <c r="E1289" t="s">
        <v>212</v>
      </c>
      <c r="F1289">
        <v>1</v>
      </c>
      <c r="G1289">
        <v>37.299999999999997</v>
      </c>
      <c r="H1289">
        <f t="shared" si="674"/>
        <v>0.373</v>
      </c>
      <c r="I1289">
        <v>18.399999999999999</v>
      </c>
      <c r="J1289">
        <v>11</v>
      </c>
      <c r="K1289">
        <f t="shared" si="675"/>
        <v>0.1092719166</v>
      </c>
      <c r="L1289">
        <f>0.000062*(G1289^1.947206*I1289^0.894551+0.000039*G1289^2)</f>
        <v>0.96444645328857614</v>
      </c>
      <c r="O1289">
        <f>L1289*0.47*0.75</f>
        <v>0.33996737478422306</v>
      </c>
      <c r="Q1289">
        <f>O1289*0.52</f>
        <v>0.17678303488779601</v>
      </c>
      <c r="T1289">
        <f>(L1289*0.47*0.75)*(1+0.2)*0.52*3.67</f>
        <v>0.77855248564585355</v>
      </c>
    </row>
    <row r="1290" spans="1:20" hidden="1" x14ac:dyDescent="0.3">
      <c r="A1290" s="26">
        <v>3002</v>
      </c>
      <c r="B1290">
        <v>20</v>
      </c>
      <c r="C1290" t="s">
        <v>211</v>
      </c>
      <c r="D1290">
        <v>19</v>
      </c>
      <c r="E1290" t="s">
        <v>213</v>
      </c>
      <c r="F1290">
        <v>4</v>
      </c>
      <c r="G1290">
        <v>26.6</v>
      </c>
      <c r="H1290">
        <f t="shared" si="674"/>
        <v>0.26600000000000001</v>
      </c>
      <c r="I1290">
        <v>9</v>
      </c>
      <c r="J1290">
        <v>6</v>
      </c>
      <c r="K1290">
        <f t="shared" si="675"/>
        <v>5.5571762400000009E-2</v>
      </c>
      <c r="L1290">
        <f t="shared" ref="L1290:L1291" si="702">0.000084*(G1290^1.894314*I1290^0.808223+0.000031*G1290^2)</f>
        <v>0.24813983386023519</v>
      </c>
      <c r="O1290">
        <f>L1290*0.66*1.07</f>
        <v>0.17523635067209811</v>
      </c>
      <c r="Q1290">
        <f t="shared" ref="Q1290:Q1291" si="703">O1290*0.531</f>
        <v>9.30505022068841E-2</v>
      </c>
      <c r="T1290">
        <f>(L1290*0.66*1.07)*(1+0.2)*0.531*3.67</f>
        <v>0.40979441171911757</v>
      </c>
    </row>
    <row r="1291" spans="1:20" hidden="1" x14ac:dyDescent="0.3">
      <c r="A1291" s="26">
        <v>3002</v>
      </c>
      <c r="B1291">
        <v>20</v>
      </c>
      <c r="C1291" t="s">
        <v>211</v>
      </c>
      <c r="D1291">
        <v>20</v>
      </c>
      <c r="E1291" t="s">
        <v>213</v>
      </c>
      <c r="F1291">
        <v>4</v>
      </c>
      <c r="G1291">
        <v>10.3</v>
      </c>
      <c r="H1291">
        <f t="shared" si="674"/>
        <v>0.10300000000000001</v>
      </c>
      <c r="I1291">
        <v>4</v>
      </c>
      <c r="J1291">
        <v>2</v>
      </c>
      <c r="K1291">
        <f t="shared" si="675"/>
        <v>8.3323086000000011E-3</v>
      </c>
      <c r="L1291">
        <f t="shared" si="702"/>
        <v>2.1355776692049983E-2</v>
      </c>
      <c r="O1291">
        <f>L1291*0.66*1.07</f>
        <v>1.5081449499925698E-2</v>
      </c>
      <c r="Q1291">
        <f t="shared" si="703"/>
        <v>8.0082496844605458E-3</v>
      </c>
      <c r="T1291">
        <f>(L1291*0.66*1.07)*(1+0.2)*0.531*3.67</f>
        <v>3.5268331610364245E-2</v>
      </c>
    </row>
    <row r="1292" spans="1:20" hidden="1" x14ac:dyDescent="0.3">
      <c r="A1292" s="26">
        <v>3002</v>
      </c>
      <c r="B1292">
        <v>20</v>
      </c>
      <c r="C1292" t="s">
        <v>211</v>
      </c>
      <c r="D1292">
        <v>21</v>
      </c>
      <c r="E1292" t="s">
        <v>212</v>
      </c>
      <c r="F1292">
        <v>1</v>
      </c>
      <c r="G1292">
        <v>49.8</v>
      </c>
      <c r="H1292">
        <f t="shared" si="674"/>
        <v>0.498</v>
      </c>
      <c r="I1292">
        <v>19.3</v>
      </c>
      <c r="J1292">
        <v>10</v>
      </c>
      <c r="K1292">
        <f t="shared" si="675"/>
        <v>0.19478234159999999</v>
      </c>
      <c r="L1292">
        <f t="shared" ref="L1292:L1294" si="704">0.000062*(G1292^1.947206*I1292^0.894551+0.000039*G1292^2)</f>
        <v>1.7670339727907807</v>
      </c>
      <c r="O1292">
        <f>L1292*0.47*0.75</f>
        <v>0.62287947540875022</v>
      </c>
      <c r="Q1292">
        <f t="shared" ref="Q1292:Q1293" si="705">O1292*0.52</f>
        <v>0.3238973272125501</v>
      </c>
      <c r="T1292">
        <f>(L1292*0.47*0.75)*(1+0.2)*0.52*3.67</f>
        <v>1.4264438290440709</v>
      </c>
    </row>
    <row r="1293" spans="1:20" hidden="1" x14ac:dyDescent="0.3">
      <c r="A1293" s="26">
        <v>3002</v>
      </c>
      <c r="B1293">
        <v>20</v>
      </c>
      <c r="C1293" t="s">
        <v>211</v>
      </c>
      <c r="D1293">
        <v>22</v>
      </c>
      <c r="E1293" t="s">
        <v>212</v>
      </c>
      <c r="F1293">
        <v>4</v>
      </c>
      <c r="G1293">
        <v>7.7</v>
      </c>
      <c r="H1293">
        <f t="shared" si="674"/>
        <v>7.6999999999999999E-2</v>
      </c>
      <c r="I1293">
        <v>4</v>
      </c>
      <c r="J1293">
        <v>2</v>
      </c>
      <c r="K1293">
        <f t="shared" si="675"/>
        <v>4.6566365999999998E-3</v>
      </c>
      <c r="L1293">
        <f t="shared" si="704"/>
        <v>1.1406451922964403E-2</v>
      </c>
      <c r="O1293">
        <f>L1293*0.47*0.75</f>
        <v>4.0207743028449518E-3</v>
      </c>
      <c r="Q1293">
        <f t="shared" si="705"/>
        <v>2.090802637479375E-3</v>
      </c>
      <c r="T1293">
        <f>(L1293*0.47*0.75)*(1+0.2)*0.52*3.67</f>
        <v>9.2078948154591649E-3</v>
      </c>
    </row>
    <row r="1294" spans="1:20" hidden="1" x14ac:dyDescent="0.3">
      <c r="A1294" s="26">
        <v>3002</v>
      </c>
      <c r="B1294">
        <v>20</v>
      </c>
      <c r="C1294" t="s">
        <v>211</v>
      </c>
      <c r="D1294">
        <v>26</v>
      </c>
      <c r="E1294" t="s">
        <v>212</v>
      </c>
      <c r="F1294">
        <v>4</v>
      </c>
      <c r="G1294">
        <v>20.3</v>
      </c>
      <c r="H1294">
        <f t="shared" si="674"/>
        <v>0.20300000000000001</v>
      </c>
      <c r="I1294">
        <v>10.5</v>
      </c>
      <c r="J1294">
        <v>6</v>
      </c>
      <c r="K1294">
        <f t="shared" si="675"/>
        <v>3.2365548600000002E-2</v>
      </c>
      <c r="L1294">
        <f t="shared" si="704"/>
        <v>0.17859288430739265</v>
      </c>
      <c r="O1294">
        <f>L1294*0.47*0.75</f>
        <v>6.2953991718355903E-2</v>
      </c>
      <c r="Q1294">
        <f>O1294*0.52</f>
        <v>3.2736075693545072E-2</v>
      </c>
      <c r="T1294">
        <f>(L1294*0.47*0.75)*(1+0.2)*0.52*3.67</f>
        <v>0.14416967735437247</v>
      </c>
    </row>
    <row r="1295" spans="1:20" hidden="1" x14ac:dyDescent="0.3">
      <c r="A1295" s="26">
        <v>3002</v>
      </c>
      <c r="B1295">
        <v>20</v>
      </c>
      <c r="C1295" t="s">
        <v>211</v>
      </c>
      <c r="D1295">
        <v>27</v>
      </c>
      <c r="E1295" t="s">
        <v>213</v>
      </c>
      <c r="F1295">
        <v>4</v>
      </c>
      <c r="G1295">
        <v>23.1</v>
      </c>
      <c r="H1295">
        <f t="shared" si="674"/>
        <v>0.23100000000000001</v>
      </c>
      <c r="I1295">
        <v>5</v>
      </c>
      <c r="J1295">
        <v>2</v>
      </c>
      <c r="K1295">
        <f t="shared" si="675"/>
        <v>4.1909729400000005E-2</v>
      </c>
      <c r="L1295">
        <f>0.000084*(G1295^1.894314*I1295^0.808223+0.000031*G1295^2)</f>
        <v>0.11811832858969623</v>
      </c>
      <c r="O1295">
        <f>L1295*0.66*1.07</f>
        <v>8.3415163650043492E-2</v>
      </c>
      <c r="Q1295">
        <f>O1295*0.531</f>
        <v>4.4293451898173096E-2</v>
      </c>
      <c r="T1295">
        <f>(L1295*0.66*1.07)*(1+0.2)*0.531*3.67</f>
        <v>0.19506836215955431</v>
      </c>
    </row>
    <row r="1296" spans="1:20" hidden="1" x14ac:dyDescent="0.3">
      <c r="A1296" s="26">
        <v>3002</v>
      </c>
      <c r="B1296">
        <v>20</v>
      </c>
      <c r="C1296" t="s">
        <v>211</v>
      </c>
      <c r="D1296">
        <v>28</v>
      </c>
      <c r="E1296" t="s">
        <v>212</v>
      </c>
      <c r="F1296">
        <v>1</v>
      </c>
      <c r="G1296">
        <v>44.7</v>
      </c>
      <c r="H1296">
        <f t="shared" si="674"/>
        <v>0.44700000000000001</v>
      </c>
      <c r="I1296">
        <v>18.8</v>
      </c>
      <c r="J1296">
        <v>11</v>
      </c>
      <c r="K1296">
        <f t="shared" si="675"/>
        <v>0.15692998860000001</v>
      </c>
      <c r="L1296">
        <f t="shared" ref="L1296:L1304" si="706">0.000062*(G1296^1.947206*I1296^0.894551+0.000039*G1296^2)</f>
        <v>1.398559922715815</v>
      </c>
      <c r="O1296">
        <f t="shared" ref="O1296:O1307" si="707">L1296*0.47*0.75</f>
        <v>0.49299237275732471</v>
      </c>
      <c r="Q1296">
        <f t="shared" ref="Q1296:Q1304" si="708">O1296*0.52</f>
        <v>0.25635603383380884</v>
      </c>
      <c r="T1296">
        <f t="shared" ref="T1296:T1307" si="709">(L1296*0.47*0.75)*(1+0.2)*0.52*3.67</f>
        <v>1.128991973004094</v>
      </c>
    </row>
    <row r="1297" spans="1:20" hidden="1" x14ac:dyDescent="0.3">
      <c r="A1297" s="26">
        <v>3002</v>
      </c>
      <c r="B1297">
        <v>20</v>
      </c>
      <c r="C1297" t="s">
        <v>211</v>
      </c>
      <c r="D1297">
        <v>29</v>
      </c>
      <c r="E1297" t="s">
        <v>212</v>
      </c>
      <c r="F1297">
        <v>4</v>
      </c>
      <c r="G1297">
        <v>20.7</v>
      </c>
      <c r="H1297">
        <f t="shared" si="674"/>
        <v>0.20699999999999999</v>
      </c>
      <c r="I1297">
        <v>9</v>
      </c>
      <c r="J1297">
        <v>6</v>
      </c>
      <c r="K1297">
        <f t="shared" si="675"/>
        <v>3.3653604599999998E-2</v>
      </c>
      <c r="L1297">
        <f t="shared" si="706"/>
        <v>0.16161379084421823</v>
      </c>
      <c r="O1297">
        <f t="shared" si="707"/>
        <v>5.6968861272586928E-2</v>
      </c>
      <c r="Q1297">
        <f t="shared" si="708"/>
        <v>2.9623807861745205E-2</v>
      </c>
      <c r="T1297">
        <f t="shared" si="709"/>
        <v>0.13046324982312588</v>
      </c>
    </row>
    <row r="1298" spans="1:20" hidden="1" x14ac:dyDescent="0.3">
      <c r="A1298" s="26">
        <v>3002</v>
      </c>
      <c r="B1298">
        <v>20</v>
      </c>
      <c r="C1298" t="s">
        <v>211</v>
      </c>
      <c r="D1298">
        <v>30</v>
      </c>
      <c r="E1298" t="s">
        <v>212</v>
      </c>
      <c r="F1298">
        <v>4</v>
      </c>
      <c r="G1298">
        <v>40.200000000000003</v>
      </c>
      <c r="H1298">
        <f t="shared" si="674"/>
        <v>0.40200000000000002</v>
      </c>
      <c r="I1298">
        <v>18</v>
      </c>
      <c r="J1298">
        <v>10</v>
      </c>
      <c r="K1298">
        <f t="shared" si="675"/>
        <v>0.12692378160000001</v>
      </c>
      <c r="L1298">
        <f t="shared" si="706"/>
        <v>1.0941002347638245</v>
      </c>
      <c r="O1298">
        <f t="shared" si="707"/>
        <v>0.38567033275424811</v>
      </c>
      <c r="Q1298">
        <f t="shared" si="708"/>
        <v>0.20054857303220902</v>
      </c>
      <c r="T1298">
        <f t="shared" si="709"/>
        <v>0.88321591563384849</v>
      </c>
    </row>
    <row r="1299" spans="1:20" hidden="1" x14ac:dyDescent="0.3">
      <c r="A1299" s="26">
        <v>3002</v>
      </c>
      <c r="B1299">
        <v>20</v>
      </c>
      <c r="C1299" t="s">
        <v>211</v>
      </c>
      <c r="D1299">
        <v>31</v>
      </c>
      <c r="E1299" t="s">
        <v>212</v>
      </c>
      <c r="F1299">
        <v>4</v>
      </c>
      <c r="G1299">
        <v>9.3000000000000007</v>
      </c>
      <c r="H1299">
        <f t="shared" si="674"/>
        <v>9.3000000000000013E-2</v>
      </c>
      <c r="I1299">
        <v>8</v>
      </c>
      <c r="J1299">
        <v>4</v>
      </c>
      <c r="K1299">
        <f t="shared" si="675"/>
        <v>6.7929246000000016E-3</v>
      </c>
      <c r="L1299">
        <f t="shared" si="706"/>
        <v>3.0626016658128911E-2</v>
      </c>
      <c r="O1299">
        <f t="shared" si="707"/>
        <v>1.079567087199044E-2</v>
      </c>
      <c r="Q1299">
        <f t="shared" si="708"/>
        <v>5.6137488534350292E-3</v>
      </c>
      <c r="T1299">
        <f t="shared" si="709"/>
        <v>2.4722949950527869E-2</v>
      </c>
    </row>
    <row r="1300" spans="1:20" hidden="1" x14ac:dyDescent="0.3">
      <c r="A1300" s="26">
        <v>3002</v>
      </c>
      <c r="B1300">
        <v>20</v>
      </c>
      <c r="C1300" t="s">
        <v>211</v>
      </c>
      <c r="D1300">
        <v>32</v>
      </c>
      <c r="E1300" t="s">
        <v>212</v>
      </c>
      <c r="F1300">
        <v>4</v>
      </c>
      <c r="G1300">
        <v>41.6</v>
      </c>
      <c r="H1300">
        <f t="shared" si="674"/>
        <v>0.41600000000000004</v>
      </c>
      <c r="I1300">
        <v>18</v>
      </c>
      <c r="J1300">
        <v>11</v>
      </c>
      <c r="K1300">
        <f t="shared" si="675"/>
        <v>0.13591818240000003</v>
      </c>
      <c r="L1300">
        <f t="shared" si="706"/>
        <v>1.1695176112968451</v>
      </c>
      <c r="O1300">
        <f t="shared" si="707"/>
        <v>0.41225495798213785</v>
      </c>
      <c r="Q1300">
        <f t="shared" si="708"/>
        <v>0.2143725781507117</v>
      </c>
      <c r="T1300">
        <f t="shared" si="709"/>
        <v>0.94409683417573431</v>
      </c>
    </row>
    <row r="1301" spans="1:20" hidden="1" x14ac:dyDescent="0.3">
      <c r="A1301" s="26">
        <v>3002</v>
      </c>
      <c r="B1301">
        <v>20</v>
      </c>
      <c r="C1301" t="s">
        <v>211</v>
      </c>
      <c r="D1301">
        <v>33</v>
      </c>
      <c r="E1301" t="s">
        <v>212</v>
      </c>
      <c r="F1301">
        <v>1</v>
      </c>
      <c r="G1301">
        <v>44.8</v>
      </c>
      <c r="H1301">
        <f t="shared" si="674"/>
        <v>0.44799999999999995</v>
      </c>
      <c r="I1301">
        <v>19.8</v>
      </c>
      <c r="J1301">
        <v>13</v>
      </c>
      <c r="K1301">
        <f t="shared" si="675"/>
        <v>0.15763292159999998</v>
      </c>
      <c r="L1301">
        <f t="shared" si="706"/>
        <v>1.4713118104347056</v>
      </c>
      <c r="O1301">
        <f t="shared" si="707"/>
        <v>0.51863741317823375</v>
      </c>
      <c r="Q1301">
        <f t="shared" si="708"/>
        <v>0.26969145485268153</v>
      </c>
      <c r="T1301">
        <f t="shared" si="709"/>
        <v>1.1877211671712096</v>
      </c>
    </row>
    <row r="1302" spans="1:20" hidden="1" x14ac:dyDescent="0.3">
      <c r="A1302" s="26">
        <v>3002</v>
      </c>
      <c r="B1302">
        <v>20</v>
      </c>
      <c r="C1302" t="s">
        <v>211</v>
      </c>
      <c r="D1302">
        <v>34</v>
      </c>
      <c r="E1302" t="s">
        <v>212</v>
      </c>
      <c r="F1302">
        <v>4</v>
      </c>
      <c r="G1302">
        <v>16.8</v>
      </c>
      <c r="H1302">
        <f t="shared" si="674"/>
        <v>0.16800000000000001</v>
      </c>
      <c r="I1302">
        <v>12.5</v>
      </c>
      <c r="J1302">
        <v>8</v>
      </c>
      <c r="K1302">
        <f t="shared" si="675"/>
        <v>2.2167129600000002E-2</v>
      </c>
      <c r="L1302">
        <f t="shared" si="706"/>
        <v>0.14439936264464209</v>
      </c>
      <c r="O1302">
        <f t="shared" si="707"/>
        <v>5.0900775332236331E-2</v>
      </c>
      <c r="Q1302">
        <f t="shared" si="708"/>
        <v>2.6468403172762892E-2</v>
      </c>
      <c r="T1302">
        <f t="shared" si="709"/>
        <v>0.11656684757284777</v>
      </c>
    </row>
    <row r="1303" spans="1:20" hidden="1" x14ac:dyDescent="0.3">
      <c r="A1303" s="26">
        <v>3002</v>
      </c>
      <c r="B1303">
        <v>20</v>
      </c>
      <c r="C1303" t="s">
        <v>211</v>
      </c>
      <c r="D1303">
        <v>35</v>
      </c>
      <c r="E1303" t="s">
        <v>212</v>
      </c>
      <c r="F1303">
        <v>4</v>
      </c>
      <c r="G1303">
        <v>14.3</v>
      </c>
      <c r="H1303">
        <f t="shared" si="674"/>
        <v>0.14300000000000002</v>
      </c>
      <c r="I1303">
        <v>9</v>
      </c>
      <c r="J1303">
        <v>5</v>
      </c>
      <c r="K1303">
        <f t="shared" si="675"/>
        <v>1.6060644600000003E-2</v>
      </c>
      <c r="L1303">
        <f t="shared" si="706"/>
        <v>7.8648469399597395E-2</v>
      </c>
      <c r="O1303">
        <f t="shared" si="707"/>
        <v>2.7723585463358076E-2</v>
      </c>
      <c r="Q1303">
        <f t="shared" si="708"/>
        <v>1.44162644409462E-2</v>
      </c>
      <c r="T1303">
        <f t="shared" si="709"/>
        <v>6.348922859792705E-2</v>
      </c>
    </row>
    <row r="1304" spans="1:20" hidden="1" x14ac:dyDescent="0.3">
      <c r="A1304" s="26">
        <v>3002</v>
      </c>
      <c r="B1304">
        <v>20</v>
      </c>
      <c r="C1304" t="s">
        <v>211</v>
      </c>
      <c r="D1304">
        <v>36</v>
      </c>
      <c r="E1304" t="s">
        <v>212</v>
      </c>
      <c r="F1304">
        <v>4</v>
      </c>
      <c r="G1304">
        <v>26.5</v>
      </c>
      <c r="H1304">
        <f t="shared" si="674"/>
        <v>0.26500000000000001</v>
      </c>
      <c r="I1304">
        <v>13.5</v>
      </c>
      <c r="J1304">
        <v>9</v>
      </c>
      <c r="K1304">
        <f t="shared" si="675"/>
        <v>5.5154715000000007E-2</v>
      </c>
      <c r="L1304">
        <f t="shared" si="706"/>
        <v>0.37574028487694833</v>
      </c>
      <c r="O1304">
        <f t="shared" si="707"/>
        <v>0.13244845041912429</v>
      </c>
      <c r="Q1304">
        <f t="shared" si="708"/>
        <v>6.8873194217944633E-2</v>
      </c>
      <c r="T1304">
        <f t="shared" si="709"/>
        <v>0.30331754733582811</v>
      </c>
    </row>
    <row r="1305" spans="1:20" hidden="1" x14ac:dyDescent="0.3">
      <c r="A1305" s="26">
        <v>3002</v>
      </c>
      <c r="B1305">
        <v>20</v>
      </c>
      <c r="C1305" t="s">
        <v>211</v>
      </c>
      <c r="D1305">
        <v>37</v>
      </c>
      <c r="E1305" t="s">
        <v>217</v>
      </c>
      <c r="F1305">
        <v>4</v>
      </c>
      <c r="G1305">
        <v>16.2</v>
      </c>
      <c r="H1305">
        <f t="shared" ref="H1305:H1365" si="710">G1305/100</f>
        <v>0.16200000000000001</v>
      </c>
      <c r="I1305">
        <v>9</v>
      </c>
      <c r="J1305">
        <v>5</v>
      </c>
      <c r="K1305">
        <f t="shared" ref="K1305:K1365" si="711">0.7854*H1305^2</f>
        <v>2.0612037600000001E-2</v>
      </c>
      <c r="L1305">
        <f>0.000059*(G1305^1.965295*I1305^0.892133+0.000019*G1305^2)</f>
        <v>9.9820176811940803E-2</v>
      </c>
      <c r="O1305">
        <f t="shared" si="707"/>
        <v>3.5186612326209135E-2</v>
      </c>
      <c r="Q1305">
        <f>O1305*0.52</f>
        <v>1.8297038409628749E-2</v>
      </c>
      <c r="T1305">
        <f t="shared" si="709"/>
        <v>8.0580157156005E-2</v>
      </c>
    </row>
    <row r="1306" spans="1:20" hidden="1" x14ac:dyDescent="0.3">
      <c r="A1306" s="26">
        <v>3002</v>
      </c>
      <c r="B1306">
        <v>20</v>
      </c>
      <c r="C1306" t="s">
        <v>211</v>
      </c>
      <c r="D1306">
        <v>38</v>
      </c>
      <c r="E1306" t="s">
        <v>212</v>
      </c>
      <c r="F1306">
        <v>4</v>
      </c>
      <c r="G1306">
        <v>26.6</v>
      </c>
      <c r="H1306">
        <f t="shared" si="710"/>
        <v>0.26600000000000001</v>
      </c>
      <c r="I1306">
        <v>16.3</v>
      </c>
      <c r="J1306">
        <v>10</v>
      </c>
      <c r="K1306">
        <f t="shared" si="711"/>
        <v>5.5571762400000009E-2</v>
      </c>
      <c r="L1306">
        <f t="shared" ref="L1306:L1307" si="712">0.000062*(G1306^1.947206*I1306^0.894551+0.000039*G1306^2)</f>
        <v>0.44801757791252705</v>
      </c>
      <c r="O1306">
        <f t="shared" si="707"/>
        <v>0.15792619621416576</v>
      </c>
      <c r="Q1306">
        <f t="shared" ref="Q1306:Q1307" si="713">O1306*0.52</f>
        <v>8.2121622031366193E-2</v>
      </c>
      <c r="T1306">
        <f t="shared" si="709"/>
        <v>0.36166362342613673</v>
      </c>
    </row>
    <row r="1307" spans="1:20" hidden="1" x14ac:dyDescent="0.3">
      <c r="A1307" s="26">
        <v>3002</v>
      </c>
      <c r="B1307">
        <v>20</v>
      </c>
      <c r="C1307" t="s">
        <v>211</v>
      </c>
      <c r="D1307">
        <v>39</v>
      </c>
      <c r="E1307" t="s">
        <v>212</v>
      </c>
      <c r="F1307">
        <v>4</v>
      </c>
      <c r="G1307">
        <v>26</v>
      </c>
      <c r="H1307">
        <f t="shared" si="710"/>
        <v>0.26</v>
      </c>
      <c r="I1307">
        <v>16</v>
      </c>
      <c r="J1307">
        <v>10</v>
      </c>
      <c r="K1307">
        <f t="shared" si="711"/>
        <v>5.3093040000000008E-2</v>
      </c>
      <c r="L1307">
        <f t="shared" si="712"/>
        <v>0.42148750195377854</v>
      </c>
      <c r="O1307">
        <f t="shared" si="707"/>
        <v>0.14857434443870693</v>
      </c>
      <c r="Q1307">
        <f t="shared" si="713"/>
        <v>7.7258659108127611E-2</v>
      </c>
      <c r="T1307">
        <f t="shared" si="709"/>
        <v>0.34024713471219398</v>
      </c>
    </row>
    <row r="1308" spans="1:20" hidden="1" x14ac:dyDescent="0.3">
      <c r="A1308" s="26">
        <v>3002</v>
      </c>
      <c r="B1308">
        <v>20</v>
      </c>
      <c r="C1308" t="s">
        <v>211</v>
      </c>
      <c r="D1308">
        <v>40</v>
      </c>
      <c r="E1308" t="s">
        <v>219</v>
      </c>
      <c r="F1308">
        <v>4</v>
      </c>
      <c r="G1308">
        <v>21.5</v>
      </c>
      <c r="H1308">
        <f t="shared" si="710"/>
        <v>0.215</v>
      </c>
      <c r="I1308">
        <v>5</v>
      </c>
      <c r="J1308">
        <v>2</v>
      </c>
      <c r="K1308">
        <f t="shared" si="711"/>
        <v>3.6305114999999999E-2</v>
      </c>
      <c r="L1308">
        <f>0.000084*(G1308^1.894314*I1308^0.808223+0.000034*G1308^2)</f>
        <v>0.10310157736970288</v>
      </c>
      <c r="O1308">
        <f>L1308*0.75*1.07</f>
        <v>8.2739015839186567E-2</v>
      </c>
      <c r="Q1308">
        <f>O1308*0.531</f>
        <v>4.3934417410608072E-2</v>
      </c>
      <c r="T1308">
        <f>(L1308*0.75*1.07)*(1+0.2)*0.531*3.67</f>
        <v>0.19348717427631792</v>
      </c>
    </row>
    <row r="1309" spans="1:20" hidden="1" x14ac:dyDescent="0.3">
      <c r="A1309" s="26">
        <v>3002</v>
      </c>
      <c r="B1309">
        <v>20</v>
      </c>
      <c r="C1309" t="s">
        <v>211</v>
      </c>
      <c r="D1309">
        <v>41</v>
      </c>
      <c r="E1309" t="s">
        <v>213</v>
      </c>
      <c r="F1309">
        <v>4</v>
      </c>
      <c r="G1309">
        <v>12.3</v>
      </c>
      <c r="H1309">
        <f t="shared" si="710"/>
        <v>0.12300000000000001</v>
      </c>
      <c r="I1309">
        <v>4</v>
      </c>
      <c r="J1309">
        <v>2</v>
      </c>
      <c r="K1309">
        <f t="shared" si="711"/>
        <v>1.1882316600000003E-2</v>
      </c>
      <c r="L1309">
        <f t="shared" ref="L1309:L1311" si="714">0.000084*(G1309^1.894314*I1309^0.808223+0.000031*G1309^2)</f>
        <v>2.9888646883101461E-2</v>
      </c>
      <c r="O1309">
        <f>L1309*0.66*1.07</f>
        <v>2.1107362428846255E-2</v>
      </c>
      <c r="Q1309">
        <f t="shared" ref="Q1309:Q1311" si="715">O1309*0.531</f>
        <v>1.1208009449717362E-2</v>
      </c>
      <c r="T1309">
        <f>(L1309*0.66*1.07)*(1+0.2)*0.531*3.67</f>
        <v>4.9360073616555263E-2</v>
      </c>
    </row>
    <row r="1310" spans="1:20" hidden="1" x14ac:dyDescent="0.3">
      <c r="A1310" s="26">
        <v>3002</v>
      </c>
      <c r="B1310">
        <v>20</v>
      </c>
      <c r="C1310" t="s">
        <v>211</v>
      </c>
      <c r="D1310">
        <v>42</v>
      </c>
      <c r="E1310" t="s">
        <v>213</v>
      </c>
      <c r="F1310">
        <v>4</v>
      </c>
      <c r="G1310">
        <v>9.6</v>
      </c>
      <c r="H1310">
        <f t="shared" si="710"/>
        <v>9.6000000000000002E-2</v>
      </c>
      <c r="I1310">
        <v>4</v>
      </c>
      <c r="J1310">
        <v>2</v>
      </c>
      <c r="K1310">
        <f t="shared" si="711"/>
        <v>7.2382464000000004E-3</v>
      </c>
      <c r="L1310">
        <f t="shared" si="714"/>
        <v>1.8690191165365657E-2</v>
      </c>
      <c r="O1310">
        <f>L1310*0.66*1.07</f>
        <v>1.3199013000981228E-2</v>
      </c>
      <c r="Q1310">
        <f t="shared" si="715"/>
        <v>7.0086759035210321E-3</v>
      </c>
      <c r="T1310">
        <f>(L1310*0.66*1.07)*(1+0.2)*0.531*3.67</f>
        <v>3.0866208679106621E-2</v>
      </c>
    </row>
    <row r="1311" spans="1:20" hidden="1" x14ac:dyDescent="0.3">
      <c r="A1311" s="26">
        <v>3002</v>
      </c>
      <c r="B1311">
        <v>20</v>
      </c>
      <c r="C1311" t="s">
        <v>211</v>
      </c>
      <c r="D1311">
        <v>43</v>
      </c>
      <c r="E1311" t="s">
        <v>213</v>
      </c>
      <c r="F1311">
        <v>4</v>
      </c>
      <c r="G1311">
        <v>10.4</v>
      </c>
      <c r="H1311">
        <f t="shared" si="710"/>
        <v>0.10400000000000001</v>
      </c>
      <c r="I1311">
        <v>4</v>
      </c>
      <c r="J1311">
        <v>2</v>
      </c>
      <c r="K1311">
        <f t="shared" si="711"/>
        <v>8.494886400000002E-3</v>
      </c>
      <c r="L1311">
        <f t="shared" si="714"/>
        <v>2.1750244099908542E-2</v>
      </c>
      <c r="O1311">
        <f>L1311*0.66*1.07</f>
        <v>1.5360022383355414E-2</v>
      </c>
      <c r="Q1311">
        <f t="shared" si="715"/>
        <v>8.1561718855617249E-3</v>
      </c>
      <c r="T1311">
        <f>(L1311*0.66*1.07)*(1+0.2)*0.531*3.67</f>
        <v>3.5919780984013834E-2</v>
      </c>
    </row>
    <row r="1312" spans="1:20" hidden="1" x14ac:dyDescent="0.3">
      <c r="A1312" s="26">
        <v>3002</v>
      </c>
      <c r="B1312">
        <v>20</v>
      </c>
      <c r="C1312" t="s">
        <v>211</v>
      </c>
      <c r="D1312">
        <v>44</v>
      </c>
      <c r="E1312" t="s">
        <v>219</v>
      </c>
      <c r="F1312">
        <v>4</v>
      </c>
      <c r="G1312">
        <v>10</v>
      </c>
      <c r="H1312">
        <f t="shared" si="710"/>
        <v>0.1</v>
      </c>
      <c r="I1312">
        <v>4</v>
      </c>
      <c r="J1312">
        <v>2</v>
      </c>
      <c r="K1312">
        <f t="shared" si="711"/>
        <v>7.8540000000000016E-3</v>
      </c>
      <c r="L1312">
        <f t="shared" ref="L1312:L1314" si="716">0.000084*(G1312^1.894314*I1312^0.808223+0.000034*G1312^2)</f>
        <v>2.019287519036728E-2</v>
      </c>
      <c r="O1312">
        <f>L1312*0.75*1.07</f>
        <v>1.6204782340269744E-2</v>
      </c>
      <c r="Q1312">
        <f t="shared" ref="Q1312:Q1314" si="717">O1312*0.531</f>
        <v>8.604739422683234E-3</v>
      </c>
      <c r="T1312">
        <f>(L1312*0.75*1.07)*(1+0.2)*0.531*3.67</f>
        <v>3.7895272417496961E-2</v>
      </c>
    </row>
    <row r="1313" spans="1:20" hidden="1" x14ac:dyDescent="0.3">
      <c r="A1313" s="26">
        <v>3002</v>
      </c>
      <c r="B1313">
        <v>20</v>
      </c>
      <c r="C1313" t="s">
        <v>211</v>
      </c>
      <c r="D1313">
        <v>45</v>
      </c>
      <c r="E1313" t="s">
        <v>219</v>
      </c>
      <c r="F1313">
        <v>4</v>
      </c>
      <c r="G1313">
        <v>8.5</v>
      </c>
      <c r="H1313">
        <f t="shared" si="710"/>
        <v>8.5000000000000006E-2</v>
      </c>
      <c r="I1313">
        <v>4</v>
      </c>
      <c r="J1313">
        <v>2</v>
      </c>
      <c r="K1313">
        <f t="shared" si="711"/>
        <v>5.6745150000000006E-3</v>
      </c>
      <c r="L1313">
        <f t="shared" si="716"/>
        <v>1.4842099516309028E-2</v>
      </c>
      <c r="O1313">
        <f>L1313*0.75*1.07</f>
        <v>1.1910784861837996E-2</v>
      </c>
      <c r="Q1313">
        <f t="shared" si="717"/>
        <v>6.3246267616359764E-3</v>
      </c>
      <c r="T1313">
        <f>(L1313*0.75*1.07)*(1+0.2)*0.531*3.67</f>
        <v>2.7853656258244836E-2</v>
      </c>
    </row>
    <row r="1314" spans="1:20" hidden="1" x14ac:dyDescent="0.3">
      <c r="A1314" s="26">
        <v>3002</v>
      </c>
      <c r="B1314">
        <v>20</v>
      </c>
      <c r="C1314" t="s">
        <v>211</v>
      </c>
      <c r="D1314">
        <v>46</v>
      </c>
      <c r="E1314" t="s">
        <v>219</v>
      </c>
      <c r="F1314">
        <v>4</v>
      </c>
      <c r="G1314">
        <v>8</v>
      </c>
      <c r="H1314">
        <f t="shared" si="710"/>
        <v>0.08</v>
      </c>
      <c r="I1314">
        <v>4</v>
      </c>
      <c r="J1314">
        <v>2</v>
      </c>
      <c r="K1314">
        <f t="shared" si="711"/>
        <v>5.0265600000000002E-3</v>
      </c>
      <c r="L1314">
        <f t="shared" si="716"/>
        <v>1.3231833379035048E-2</v>
      </c>
      <c r="O1314">
        <f>L1314*0.75*1.07</f>
        <v>1.0618546286675625E-2</v>
      </c>
      <c r="Q1314">
        <f t="shared" si="717"/>
        <v>5.6384480782247573E-3</v>
      </c>
      <c r="T1314">
        <f>(L1314*0.75*1.07)*(1+0.2)*0.531*3.67</f>
        <v>2.4831725336501832E-2</v>
      </c>
    </row>
    <row r="1315" spans="1:20" hidden="1" x14ac:dyDescent="0.3">
      <c r="A1315" s="26">
        <v>3002</v>
      </c>
      <c r="B1315">
        <v>20</v>
      </c>
      <c r="C1315" t="s">
        <v>211</v>
      </c>
      <c r="D1315">
        <v>47</v>
      </c>
      <c r="E1315" t="s">
        <v>212</v>
      </c>
      <c r="F1315">
        <v>4</v>
      </c>
      <c r="G1315">
        <v>34.4</v>
      </c>
      <c r="H1315">
        <f t="shared" si="710"/>
        <v>0.34399999999999997</v>
      </c>
      <c r="I1315">
        <v>16.5</v>
      </c>
      <c r="J1315">
        <v>9</v>
      </c>
      <c r="K1315">
        <f t="shared" si="711"/>
        <v>9.2941094399999979E-2</v>
      </c>
      <c r="L1315">
        <f>0.000062*(G1315^1.947206*I1315^0.894551+0.000039*G1315^2)</f>
        <v>0.74729254699622116</v>
      </c>
      <c r="O1315">
        <f>L1315*0.47*0.75</f>
        <v>0.26342062281616796</v>
      </c>
      <c r="Q1315">
        <f>O1315*0.52</f>
        <v>0.13697872386440735</v>
      </c>
      <c r="T1315">
        <f>(L1315*0.47*0.75)*(1+0.2)*0.52*3.67</f>
        <v>0.60325429989884993</v>
      </c>
    </row>
    <row r="1316" spans="1:20" hidden="1" x14ac:dyDescent="0.3">
      <c r="A1316" s="26">
        <v>3002</v>
      </c>
      <c r="B1316">
        <v>20</v>
      </c>
      <c r="C1316" t="s">
        <v>211</v>
      </c>
      <c r="D1316">
        <v>48</v>
      </c>
      <c r="E1316" t="s">
        <v>214</v>
      </c>
      <c r="F1316">
        <v>4</v>
      </c>
      <c r="G1316">
        <v>12.4</v>
      </c>
      <c r="H1316">
        <f t="shared" si="710"/>
        <v>0.124</v>
      </c>
      <c r="I1316">
        <v>4.5</v>
      </c>
      <c r="J1316">
        <v>2</v>
      </c>
      <c r="K1316">
        <f t="shared" si="711"/>
        <v>1.2076310399999998E-2</v>
      </c>
      <c r="L1316">
        <f t="shared" ref="L1316:L1317" si="718">0.000081*(G1316^1.864042*I1316^0.850892+0.000027*G1316^2)</f>
        <v>3.1804374442635883E-2</v>
      </c>
      <c r="O1316">
        <f t="shared" ref="O1316:O1317" si="719">L1316*0.47*0.75</f>
        <v>1.1211041991029149E-2</v>
      </c>
      <c r="Q1316">
        <f t="shared" ref="Q1316:Q1317" si="720">O1316*0.521</f>
        <v>5.8409528773261865E-3</v>
      </c>
      <c r="T1316">
        <f t="shared" ref="T1316:T1317" si="721">(L1316*0.47*0.75)*(1+0.2)*0.521*3.67</f>
        <v>2.5723556471744527E-2</v>
      </c>
    </row>
    <row r="1317" spans="1:20" hidden="1" x14ac:dyDescent="0.3">
      <c r="A1317" s="26">
        <v>3002</v>
      </c>
      <c r="B1317">
        <v>20</v>
      </c>
      <c r="C1317" t="s">
        <v>211</v>
      </c>
      <c r="D1317">
        <v>49</v>
      </c>
      <c r="E1317" t="s">
        <v>214</v>
      </c>
      <c r="F1317">
        <v>4</v>
      </c>
      <c r="G1317">
        <v>13.6</v>
      </c>
      <c r="H1317">
        <f t="shared" si="710"/>
        <v>0.13600000000000001</v>
      </c>
      <c r="I1317">
        <v>5.2</v>
      </c>
      <c r="J1317">
        <v>2</v>
      </c>
      <c r="K1317">
        <f t="shared" si="711"/>
        <v>1.4526758400000001E-2</v>
      </c>
      <c r="L1317">
        <f t="shared" si="718"/>
        <v>4.2726250408273471E-2</v>
      </c>
      <c r="O1317">
        <f t="shared" si="719"/>
        <v>1.5061003268916398E-2</v>
      </c>
      <c r="Q1317">
        <f t="shared" si="720"/>
        <v>7.8467827031054437E-3</v>
      </c>
      <c r="T1317">
        <f t="shared" si="721"/>
        <v>3.4557231024476373E-2</v>
      </c>
    </row>
    <row r="1318" spans="1:20" hidden="1" x14ac:dyDescent="0.3">
      <c r="A1318" s="26">
        <v>3002</v>
      </c>
      <c r="B1318">
        <v>20</v>
      </c>
      <c r="C1318" t="s">
        <v>211</v>
      </c>
      <c r="D1318">
        <v>50</v>
      </c>
      <c r="E1318" t="s">
        <v>212</v>
      </c>
      <c r="F1318">
        <v>4</v>
      </c>
      <c r="G1318">
        <v>28.8</v>
      </c>
      <c r="H1318">
        <f t="shared" si="710"/>
        <v>0.28800000000000003</v>
      </c>
      <c r="I1318">
        <v>15.3</v>
      </c>
      <c r="J1318">
        <v>9</v>
      </c>
      <c r="K1318">
        <f t="shared" si="711"/>
        <v>6.5144217600000012E-2</v>
      </c>
      <c r="L1318">
        <f>0.000062*(G1318^1.947206*I1318^0.894551+0.000039*G1318^2)</f>
        <v>0.49419479234482305</v>
      </c>
      <c r="O1318">
        <f>L1318*0.47*0.75</f>
        <v>0.1742036643015501</v>
      </c>
      <c r="Q1318">
        <f>O1318*0.52</f>
        <v>9.0585905436806058E-2</v>
      </c>
      <c r="T1318">
        <f>(L1318*0.47*0.75)*(1+0.2)*0.52*3.67</f>
        <v>0.3989403275436938</v>
      </c>
    </row>
    <row r="1319" spans="1:20" hidden="1" x14ac:dyDescent="0.3">
      <c r="A1319" s="26">
        <v>3002</v>
      </c>
      <c r="B1319">
        <v>21</v>
      </c>
      <c r="C1319" t="s">
        <v>211</v>
      </c>
      <c r="D1319">
        <v>1</v>
      </c>
      <c r="E1319" t="s">
        <v>218</v>
      </c>
      <c r="F1319">
        <v>1</v>
      </c>
      <c r="G1319">
        <v>23</v>
      </c>
      <c r="H1319">
        <f t="shared" si="710"/>
        <v>0.23</v>
      </c>
      <c r="I1319">
        <v>15.1</v>
      </c>
      <c r="J1319">
        <v>9</v>
      </c>
      <c r="K1319">
        <f t="shared" si="711"/>
        <v>4.154766E-2</v>
      </c>
      <c r="L1319">
        <f t="shared" ref="L1319:L1322" si="722">0.000057*(G1319^1.897696*I1319^1.002687+0.000031*G1319^2)</f>
        <v>0.33278703733671849</v>
      </c>
      <c r="O1319">
        <f>L1319*0.43*0.75</f>
        <v>0.10732381954109171</v>
      </c>
      <c r="Q1319">
        <f t="shared" ref="Q1319:Q1322" si="723">O1319*0.52</f>
        <v>5.5808386161367692E-2</v>
      </c>
      <c r="T1319">
        <f>(L1319*0.43*0.75)*(1+0.2)*0.52*3.67</f>
        <v>0.24578013265466331</v>
      </c>
    </row>
    <row r="1320" spans="1:20" hidden="1" x14ac:dyDescent="0.3">
      <c r="A1320" s="26">
        <v>3002</v>
      </c>
      <c r="B1320">
        <v>21</v>
      </c>
      <c r="C1320" t="s">
        <v>211</v>
      </c>
      <c r="D1320">
        <v>2</v>
      </c>
      <c r="E1320" t="s">
        <v>218</v>
      </c>
      <c r="F1320">
        <v>1</v>
      </c>
      <c r="G1320">
        <v>31</v>
      </c>
      <c r="H1320">
        <f t="shared" si="710"/>
        <v>0.31</v>
      </c>
      <c r="I1320">
        <v>16.2</v>
      </c>
      <c r="J1320">
        <v>9.6999999999999993</v>
      </c>
      <c r="K1320">
        <f t="shared" si="711"/>
        <v>7.5476940000000006E-2</v>
      </c>
      <c r="L1320">
        <f t="shared" si="722"/>
        <v>0.62920494924552128</v>
      </c>
      <c r="O1320">
        <f>L1320*0.43*0.75</f>
        <v>0.20291859613168062</v>
      </c>
      <c r="Q1320">
        <f t="shared" si="723"/>
        <v>0.10551766998847392</v>
      </c>
      <c r="T1320">
        <f>(L1320*0.43*0.75)*(1+0.2)*0.52*3.67</f>
        <v>0.46469981862923909</v>
      </c>
    </row>
    <row r="1321" spans="1:20" hidden="1" x14ac:dyDescent="0.3">
      <c r="A1321" s="26">
        <v>3002</v>
      </c>
      <c r="B1321">
        <v>21</v>
      </c>
      <c r="C1321" t="s">
        <v>211</v>
      </c>
      <c r="D1321">
        <v>3</v>
      </c>
      <c r="E1321" t="s">
        <v>218</v>
      </c>
      <c r="F1321">
        <v>1</v>
      </c>
      <c r="G1321">
        <v>29.8</v>
      </c>
      <c r="H1321">
        <f t="shared" si="710"/>
        <v>0.29799999999999999</v>
      </c>
      <c r="I1321">
        <v>15</v>
      </c>
      <c r="J1321">
        <v>10</v>
      </c>
      <c r="K1321">
        <f t="shared" si="711"/>
        <v>6.9746661599999996E-2</v>
      </c>
      <c r="L1321">
        <f t="shared" si="722"/>
        <v>0.54043297547490921</v>
      </c>
      <c r="O1321">
        <f>L1321*0.43*0.75</f>
        <v>0.17428963459065822</v>
      </c>
      <c r="Q1321">
        <f t="shared" si="723"/>
        <v>9.0630609987142272E-2</v>
      </c>
      <c r="T1321">
        <f>(L1321*0.43*0.75)*(1+0.2)*0.52*3.67</f>
        <v>0.39913720638337458</v>
      </c>
    </row>
    <row r="1322" spans="1:20" hidden="1" x14ac:dyDescent="0.3">
      <c r="A1322" s="26">
        <v>3002</v>
      </c>
      <c r="B1322">
        <v>21</v>
      </c>
      <c r="C1322" t="s">
        <v>211</v>
      </c>
      <c r="D1322">
        <v>4</v>
      </c>
      <c r="E1322" t="s">
        <v>218</v>
      </c>
      <c r="F1322">
        <v>1</v>
      </c>
      <c r="G1322">
        <v>23.5</v>
      </c>
      <c r="H1322">
        <f t="shared" si="710"/>
        <v>0.23499999999999999</v>
      </c>
      <c r="I1322">
        <v>14.9</v>
      </c>
      <c r="J1322">
        <v>9.8000000000000007</v>
      </c>
      <c r="K1322">
        <f t="shared" si="711"/>
        <v>4.3373714999999993E-2</v>
      </c>
      <c r="L1322">
        <f t="shared" si="722"/>
        <v>0.342046154798685</v>
      </c>
      <c r="O1322">
        <f>L1322*0.43*0.75</f>
        <v>0.1103098849225759</v>
      </c>
      <c r="Q1322">
        <f t="shared" si="723"/>
        <v>5.736114015973947E-2</v>
      </c>
      <c r="T1322">
        <f>(L1322*0.43*0.75)*(1+0.2)*0.52*3.67</f>
        <v>0.25261846126349263</v>
      </c>
    </row>
    <row r="1323" spans="1:20" s="13" customFormat="1" hidden="1" x14ac:dyDescent="0.3">
      <c r="A1323" s="26">
        <v>3002</v>
      </c>
      <c r="B1323" s="13">
        <v>21</v>
      </c>
      <c r="C1323" s="13" t="s">
        <v>211</v>
      </c>
      <c r="D1323" s="13">
        <v>6</v>
      </c>
      <c r="E1323" s="13" t="s">
        <v>222</v>
      </c>
      <c r="F1323" s="13">
        <v>7</v>
      </c>
      <c r="G1323" s="13">
        <v>19.5</v>
      </c>
      <c r="H1323">
        <f t="shared" si="710"/>
        <v>0.19500000000000001</v>
      </c>
      <c r="I1323" s="13">
        <v>4.5</v>
      </c>
      <c r="J1323" s="13">
        <v>0</v>
      </c>
      <c r="K1323">
        <f t="shared" si="711"/>
        <v>2.9864835000000003E-2</v>
      </c>
      <c r="L1323">
        <f>0.000081*(G1323^1.922704*I1323^0.783213+0.000032*G1323^2)</f>
        <v>7.9515105966448452E-2</v>
      </c>
      <c r="M1323"/>
      <c r="N1323"/>
      <c r="O1323">
        <f>L1323*0.61*1.07</f>
        <v>5.1899509664300909E-2</v>
      </c>
      <c r="P1323"/>
      <c r="Q1323">
        <f>O1323*0.531</f>
        <v>2.7558639631743785E-2</v>
      </c>
      <c r="R1323"/>
      <c r="S1323"/>
      <c r="T1323">
        <f>(L1323*0.61*1.07)*(1+0.2)*0.531*3.67</f>
        <v>0.12136824893819963</v>
      </c>
    </row>
    <row r="1324" spans="1:20" hidden="1" x14ac:dyDescent="0.3">
      <c r="A1324" s="26">
        <v>3002</v>
      </c>
      <c r="B1324">
        <v>21</v>
      </c>
      <c r="C1324" t="s">
        <v>211</v>
      </c>
      <c r="D1324">
        <v>7</v>
      </c>
      <c r="E1324" t="s">
        <v>214</v>
      </c>
      <c r="F1324">
        <v>3</v>
      </c>
      <c r="G1324">
        <v>13.5</v>
      </c>
      <c r="H1324">
        <f t="shared" si="710"/>
        <v>0.13500000000000001</v>
      </c>
      <c r="I1324">
        <v>5.6</v>
      </c>
      <c r="J1324">
        <v>1.7</v>
      </c>
      <c r="K1324">
        <f t="shared" si="711"/>
        <v>1.4313915000000002E-2</v>
      </c>
      <c r="L1324">
        <f>0.000081*(G1324^1.864042*I1324^0.850892+0.000027*G1324^2)</f>
        <v>4.4885462093154908E-2</v>
      </c>
      <c r="O1324">
        <f>L1324*0.47*0.75</f>
        <v>1.5822125387837106E-2</v>
      </c>
      <c r="Q1324">
        <f>O1324*0.521</f>
        <v>8.2433273270631317E-3</v>
      </c>
      <c r="T1324">
        <f>(L1324*0.47*0.75)*(1+0.2)*0.521*3.67</f>
        <v>3.6303613548386029E-2</v>
      </c>
    </row>
    <row r="1325" spans="1:20" s="13" customFormat="1" hidden="1" x14ac:dyDescent="0.3">
      <c r="A1325" s="26">
        <v>3002</v>
      </c>
      <c r="B1325" s="13">
        <v>21</v>
      </c>
      <c r="C1325" s="13" t="s">
        <v>211</v>
      </c>
      <c r="D1325" s="13">
        <v>8</v>
      </c>
      <c r="E1325" s="13" t="s">
        <v>222</v>
      </c>
      <c r="F1325" s="13">
        <v>7</v>
      </c>
      <c r="G1325" s="13">
        <v>15</v>
      </c>
      <c r="H1325">
        <f t="shared" si="710"/>
        <v>0.15</v>
      </c>
      <c r="I1325" s="13">
        <v>7</v>
      </c>
      <c r="J1325" s="13">
        <v>0</v>
      </c>
      <c r="K1325">
        <f t="shared" si="711"/>
        <v>1.76715E-2</v>
      </c>
      <c r="L1325">
        <f>0.000081*(G1325^1.922704*I1325^0.783213+0.000032*G1325^2)</f>
        <v>6.78665684286332E-2</v>
      </c>
      <c r="M1325"/>
      <c r="N1325"/>
      <c r="O1325">
        <f>L1325*0.61*1.07</f>
        <v>4.4296509213368897E-2</v>
      </c>
      <c r="P1325"/>
      <c r="Q1325">
        <f>O1325*0.531</f>
        <v>2.3521446392298886E-2</v>
      </c>
      <c r="R1325"/>
      <c r="S1325"/>
      <c r="T1325">
        <f>(L1325*0.61*1.07)*(1+0.2)*0.531*3.67</f>
        <v>0.10358844991168428</v>
      </c>
    </row>
    <row r="1326" spans="1:20" hidden="1" x14ac:dyDescent="0.3">
      <c r="A1326" s="26">
        <v>3002</v>
      </c>
      <c r="B1326">
        <v>21</v>
      </c>
      <c r="C1326" t="s">
        <v>211</v>
      </c>
      <c r="D1326">
        <v>9</v>
      </c>
      <c r="E1326" t="s">
        <v>214</v>
      </c>
      <c r="F1326">
        <v>3</v>
      </c>
      <c r="G1326">
        <v>9.8000000000000007</v>
      </c>
      <c r="H1326">
        <f t="shared" si="710"/>
        <v>9.8000000000000004E-2</v>
      </c>
      <c r="I1326">
        <v>4.5</v>
      </c>
      <c r="J1326">
        <v>1.7</v>
      </c>
      <c r="K1326">
        <f t="shared" si="711"/>
        <v>7.5429816000000009E-3</v>
      </c>
      <c r="L1326">
        <f t="shared" ref="L1326:L1327" si="724">0.000081*(G1326^1.864042*I1326^0.850892+0.000027*G1326^2)</f>
        <v>2.0511140288856929E-2</v>
      </c>
      <c r="O1326">
        <f t="shared" ref="O1326:O1327" si="725">L1326*0.47*0.75</f>
        <v>7.230176951822067E-3</v>
      </c>
      <c r="Q1326">
        <f t="shared" ref="Q1326:Q1327" si="726">O1326*0.521</f>
        <v>3.766922191899297E-3</v>
      </c>
      <c r="T1326">
        <f t="shared" ref="T1326:T1327" si="727">(L1326*0.47*0.75)*(1+0.2)*0.521*3.67</f>
        <v>1.6589525333124501E-2</v>
      </c>
    </row>
    <row r="1327" spans="1:20" hidden="1" x14ac:dyDescent="0.3">
      <c r="A1327" s="26">
        <v>3002</v>
      </c>
      <c r="B1327">
        <v>21</v>
      </c>
      <c r="C1327" t="s">
        <v>211</v>
      </c>
      <c r="D1327">
        <v>10</v>
      </c>
      <c r="E1327" t="s">
        <v>214</v>
      </c>
      <c r="F1327">
        <v>4</v>
      </c>
      <c r="G1327">
        <v>14.5</v>
      </c>
      <c r="H1327">
        <f t="shared" si="710"/>
        <v>0.14499999999999999</v>
      </c>
      <c r="I1327">
        <v>5.2</v>
      </c>
      <c r="J1327">
        <v>1.7</v>
      </c>
      <c r="K1327">
        <f t="shared" si="711"/>
        <v>1.6513034999999999E-2</v>
      </c>
      <c r="L1327">
        <f t="shared" si="724"/>
        <v>4.8147020559267006E-2</v>
      </c>
      <c r="O1327">
        <f t="shared" si="725"/>
        <v>1.6971824747141619E-2</v>
      </c>
      <c r="Q1327">
        <f t="shared" si="726"/>
        <v>8.8423206932607846E-3</v>
      </c>
      <c r="T1327">
        <f t="shared" si="727"/>
        <v>3.8941580333120493E-2</v>
      </c>
    </row>
    <row r="1328" spans="1:20" hidden="1" x14ac:dyDescent="0.3">
      <c r="A1328" s="26">
        <v>3002</v>
      </c>
      <c r="B1328">
        <v>21</v>
      </c>
      <c r="C1328" t="s">
        <v>211</v>
      </c>
      <c r="D1328">
        <v>11</v>
      </c>
      <c r="E1328" t="s">
        <v>219</v>
      </c>
      <c r="F1328">
        <v>3</v>
      </c>
      <c r="G1328">
        <v>12</v>
      </c>
      <c r="H1328">
        <f t="shared" si="710"/>
        <v>0.12</v>
      </c>
      <c r="I1328">
        <v>4.5</v>
      </c>
      <c r="J1328">
        <v>1.8</v>
      </c>
      <c r="K1328">
        <f t="shared" si="711"/>
        <v>1.130976E-2</v>
      </c>
      <c r="L1328">
        <f t="shared" ref="L1328:L1329" si="728">0.000084*(G1328^1.894314*I1328^0.808223+0.000034*G1328^2)</f>
        <v>3.1371443319463593E-2</v>
      </c>
      <c r="O1328">
        <f>L1328*0.75*1.07</f>
        <v>2.5175583263869535E-2</v>
      </c>
      <c r="Q1328">
        <f t="shared" ref="Q1328:Q1329" si="729">O1328*0.531</f>
        <v>1.3368234713114723E-2</v>
      </c>
      <c r="T1328">
        <f>(L1328*0.75*1.07)*(1+0.2)*0.531*3.67</f>
        <v>5.8873705676557246E-2</v>
      </c>
    </row>
    <row r="1329" spans="1:20" hidden="1" x14ac:dyDescent="0.3">
      <c r="A1329" s="26">
        <v>3002</v>
      </c>
      <c r="B1329">
        <v>21</v>
      </c>
      <c r="C1329" t="s">
        <v>211</v>
      </c>
      <c r="D1329">
        <v>12</v>
      </c>
      <c r="E1329" t="s">
        <v>219</v>
      </c>
      <c r="F1329">
        <v>3</v>
      </c>
      <c r="G1329">
        <v>18</v>
      </c>
      <c r="H1329">
        <f t="shared" si="710"/>
        <v>0.18</v>
      </c>
      <c r="I1329">
        <v>6.1</v>
      </c>
      <c r="J1329">
        <v>2</v>
      </c>
      <c r="K1329">
        <f t="shared" si="711"/>
        <v>2.5446959999999998E-2</v>
      </c>
      <c r="L1329">
        <f t="shared" si="728"/>
        <v>8.6474059815952298E-2</v>
      </c>
      <c r="O1329">
        <f>L1329*0.75*1.07</f>
        <v>6.9395433002301721E-2</v>
      </c>
      <c r="Q1329">
        <f t="shared" si="729"/>
        <v>3.6848974924222212E-2</v>
      </c>
      <c r="T1329">
        <f>(L1329*0.75*1.07)*(1+0.2)*0.531*3.67</f>
        <v>0.16228288556627465</v>
      </c>
    </row>
    <row r="1330" spans="1:20" hidden="1" x14ac:dyDescent="0.3">
      <c r="A1330" s="26">
        <v>3002</v>
      </c>
      <c r="B1330">
        <v>21</v>
      </c>
      <c r="C1330" t="s">
        <v>211</v>
      </c>
      <c r="D1330">
        <v>13</v>
      </c>
      <c r="E1330" t="s">
        <v>216</v>
      </c>
      <c r="F1330">
        <v>5</v>
      </c>
      <c r="G1330">
        <v>10</v>
      </c>
      <c r="H1330">
        <f t="shared" si="710"/>
        <v>0.1</v>
      </c>
      <c r="I1330">
        <v>5.0999999999999996</v>
      </c>
      <c r="J1330">
        <v>2.1</v>
      </c>
      <c r="K1330">
        <f t="shared" si="711"/>
        <v>7.8540000000000016E-3</v>
      </c>
      <c r="L1330">
        <f>0.000086*(G1330^1.882935*I1330^0.813269+0.000016*G1330^2)</f>
        <v>2.471045596207087E-2</v>
      </c>
      <c r="O1330">
        <f>L1330*0.45*0.75</f>
        <v>8.3397788871989193E-3</v>
      </c>
      <c r="Q1330">
        <f>O1330*0.52</f>
        <v>4.3366850213434381E-3</v>
      </c>
      <c r="T1330">
        <f>(L1330*0.45*0.75)*(1+0.2)*0.52*3.67</f>
        <v>1.90987608339965E-2</v>
      </c>
    </row>
    <row r="1331" spans="1:20" hidden="1" x14ac:dyDescent="0.3">
      <c r="A1331" s="26">
        <v>3002</v>
      </c>
      <c r="B1331">
        <v>21</v>
      </c>
      <c r="C1331" t="s">
        <v>211</v>
      </c>
      <c r="D1331">
        <v>14</v>
      </c>
      <c r="E1331" t="s">
        <v>214</v>
      </c>
      <c r="F1331">
        <v>3</v>
      </c>
      <c r="G1331">
        <v>19</v>
      </c>
      <c r="H1331">
        <f t="shared" si="710"/>
        <v>0.19</v>
      </c>
      <c r="I1331">
        <v>5</v>
      </c>
      <c r="J1331">
        <v>1.4</v>
      </c>
      <c r="K1331">
        <f t="shared" si="711"/>
        <v>2.835294E-2</v>
      </c>
      <c r="L1331">
        <f>0.000081*(G1331^1.864042*I1331^0.850892+0.000027*G1331^2)</f>
        <v>7.7070446060003336E-2</v>
      </c>
      <c r="O1331">
        <f>L1331*0.47*0.75</f>
        <v>2.7167332236151174E-2</v>
      </c>
      <c r="Q1331">
        <f>O1331*0.521</f>
        <v>1.4154180095034762E-2</v>
      </c>
      <c r="T1331">
        <f>(L1331*0.47*0.75)*(1+0.2)*0.521*3.67</f>
        <v>6.2335009138533085E-2</v>
      </c>
    </row>
    <row r="1332" spans="1:20" hidden="1" x14ac:dyDescent="0.3">
      <c r="A1332" s="26">
        <v>3002</v>
      </c>
      <c r="B1332">
        <v>21</v>
      </c>
      <c r="C1332" t="s">
        <v>211</v>
      </c>
      <c r="D1332">
        <v>15</v>
      </c>
      <c r="E1332" t="s">
        <v>212</v>
      </c>
      <c r="F1332">
        <v>1</v>
      </c>
      <c r="G1332">
        <v>21</v>
      </c>
      <c r="H1332">
        <f t="shared" si="710"/>
        <v>0.21</v>
      </c>
      <c r="I1332">
        <v>13</v>
      </c>
      <c r="J1332">
        <v>8.1</v>
      </c>
      <c r="K1332">
        <f t="shared" si="711"/>
        <v>3.4636139999999996E-2</v>
      </c>
      <c r="L1332">
        <f>0.000062*(G1332^1.947206*I1332^0.894551+0.000039*G1332^2)</f>
        <v>0.2309437314184124</v>
      </c>
      <c r="O1332">
        <f>L1332*0.47*0.75</f>
        <v>8.1407665324990372E-2</v>
      </c>
      <c r="Q1332">
        <f>O1332*0.52</f>
        <v>4.2331985968994998E-2</v>
      </c>
      <c r="T1332">
        <f>(L1332*0.47*0.75)*(1+0.2)*0.52*3.67</f>
        <v>0.18643006620745395</v>
      </c>
    </row>
    <row r="1333" spans="1:20" hidden="1" x14ac:dyDescent="0.3">
      <c r="A1333" s="26">
        <v>3002</v>
      </c>
      <c r="B1333">
        <v>21</v>
      </c>
      <c r="C1333" t="s">
        <v>211</v>
      </c>
      <c r="D1333">
        <v>16</v>
      </c>
      <c r="E1333" t="s">
        <v>214</v>
      </c>
      <c r="F1333">
        <v>3</v>
      </c>
      <c r="G1333">
        <v>14.5</v>
      </c>
      <c r="H1333">
        <f t="shared" si="710"/>
        <v>0.14499999999999999</v>
      </c>
      <c r="I1333">
        <v>5.2</v>
      </c>
      <c r="J1333">
        <v>1.3</v>
      </c>
      <c r="K1333">
        <f t="shared" si="711"/>
        <v>1.6513034999999999E-2</v>
      </c>
      <c r="L1333">
        <f>0.000081*(G1333^1.864042*I1333^0.850892+0.000027*G1333^2)</f>
        <v>4.8147020559267006E-2</v>
      </c>
      <c r="O1333">
        <f>L1333*0.47*0.75</f>
        <v>1.6971824747141619E-2</v>
      </c>
      <c r="Q1333">
        <f>O1333*0.521</f>
        <v>8.8423206932607846E-3</v>
      </c>
      <c r="T1333">
        <f>(L1333*0.47*0.75)*(1+0.2)*0.521*3.67</f>
        <v>3.8941580333120493E-2</v>
      </c>
    </row>
    <row r="1334" spans="1:20" hidden="1" x14ac:dyDescent="0.3">
      <c r="A1334" s="26">
        <v>3002</v>
      </c>
      <c r="B1334">
        <v>21</v>
      </c>
      <c r="C1334" t="s">
        <v>211</v>
      </c>
      <c r="D1334">
        <v>17</v>
      </c>
      <c r="E1334" t="s">
        <v>218</v>
      </c>
      <c r="F1334">
        <v>1</v>
      </c>
      <c r="G1334">
        <v>24</v>
      </c>
      <c r="H1334">
        <f t="shared" si="710"/>
        <v>0.24</v>
      </c>
      <c r="I1334">
        <v>13.5</v>
      </c>
      <c r="J1334">
        <v>9</v>
      </c>
      <c r="K1334">
        <f t="shared" si="711"/>
        <v>4.5239040000000001E-2</v>
      </c>
      <c r="L1334">
        <f>0.000057*(G1334^1.897696*I1334^1.002687+0.000031*G1334^2)</f>
        <v>0.32245458335455923</v>
      </c>
      <c r="O1334">
        <f>L1334*0.43*0.75</f>
        <v>0.10399160313184536</v>
      </c>
      <c r="Q1334">
        <f>O1334*0.52</f>
        <v>5.4075633628559584E-2</v>
      </c>
      <c r="T1334">
        <f>(L1334*0.43*0.75)*(1+0.2)*0.52*3.67</f>
        <v>0.23814909050017644</v>
      </c>
    </row>
    <row r="1335" spans="1:20" hidden="1" x14ac:dyDescent="0.3">
      <c r="A1335" s="26">
        <v>3002</v>
      </c>
      <c r="B1335">
        <v>21</v>
      </c>
      <c r="C1335" t="s">
        <v>211</v>
      </c>
      <c r="D1335">
        <v>18</v>
      </c>
      <c r="E1335" t="s">
        <v>214</v>
      </c>
      <c r="F1335">
        <v>3</v>
      </c>
      <c r="G1335">
        <v>8.3000000000000007</v>
      </c>
      <c r="H1335">
        <f t="shared" si="710"/>
        <v>8.3000000000000004E-2</v>
      </c>
      <c r="I1335">
        <v>3.8</v>
      </c>
      <c r="J1335">
        <v>1.2</v>
      </c>
      <c r="K1335">
        <f t="shared" si="711"/>
        <v>5.4106206000000007E-3</v>
      </c>
      <c r="L1335">
        <f t="shared" ref="L1335:L1336" si="730">0.000081*(G1335^1.864042*I1335^0.850892+0.000027*G1335^2)</f>
        <v>1.3032370831956195E-2</v>
      </c>
      <c r="O1335">
        <f t="shared" ref="O1335:O1336" si="731">L1335*0.47*0.75</f>
        <v>4.5939107182645586E-3</v>
      </c>
      <c r="Q1335">
        <f t="shared" ref="Q1335:Q1336" si="732">O1335*0.521</f>
        <v>2.393427484215835E-3</v>
      </c>
      <c r="T1335">
        <f t="shared" ref="T1335:T1336" si="733">(L1335*0.47*0.75)*(1+0.2)*0.521*3.67</f>
        <v>1.0540654640486537E-2</v>
      </c>
    </row>
    <row r="1336" spans="1:20" hidden="1" x14ac:dyDescent="0.3">
      <c r="A1336" s="26">
        <v>3002</v>
      </c>
      <c r="B1336">
        <v>21</v>
      </c>
      <c r="C1336" t="s">
        <v>211</v>
      </c>
      <c r="D1336">
        <v>19</v>
      </c>
      <c r="E1336" t="s">
        <v>214</v>
      </c>
      <c r="F1336">
        <v>3</v>
      </c>
      <c r="G1336">
        <v>12</v>
      </c>
      <c r="H1336">
        <f t="shared" si="710"/>
        <v>0.12</v>
      </c>
      <c r="I1336">
        <v>4.2</v>
      </c>
      <c r="J1336">
        <v>2.5</v>
      </c>
      <c r="K1336">
        <f t="shared" si="711"/>
        <v>1.130976E-2</v>
      </c>
      <c r="L1336">
        <f t="shared" si="730"/>
        <v>2.8212844176569957E-2</v>
      </c>
      <c r="O1336">
        <f t="shared" si="731"/>
        <v>9.9450275722409096E-3</v>
      </c>
      <c r="Q1336">
        <f t="shared" si="732"/>
        <v>5.1813593651375139E-3</v>
      </c>
      <c r="T1336">
        <f t="shared" si="733"/>
        <v>2.2818706644065611E-2</v>
      </c>
    </row>
    <row r="1337" spans="1:20" hidden="1" x14ac:dyDescent="0.3">
      <c r="A1337" s="26">
        <v>3002</v>
      </c>
      <c r="B1337">
        <v>21</v>
      </c>
      <c r="C1337" t="s">
        <v>211</v>
      </c>
      <c r="D1337">
        <v>20</v>
      </c>
      <c r="E1337" t="s">
        <v>212</v>
      </c>
      <c r="F1337">
        <v>1</v>
      </c>
      <c r="G1337">
        <v>31</v>
      </c>
      <c r="H1337">
        <f t="shared" si="710"/>
        <v>0.31</v>
      </c>
      <c r="I1337">
        <v>15.5</v>
      </c>
      <c r="J1337">
        <v>8.3000000000000007</v>
      </c>
      <c r="K1337">
        <f t="shared" si="711"/>
        <v>7.5476940000000006E-2</v>
      </c>
      <c r="L1337">
        <f t="shared" ref="L1337:L1338" si="734">0.000062*(G1337^1.947206*I1337^0.894551+0.000039*G1337^2)</f>
        <v>0.57702454571947126</v>
      </c>
      <c r="O1337">
        <f>L1337*0.47*0.75</f>
        <v>0.20340115236611361</v>
      </c>
      <c r="Q1337">
        <f t="shared" ref="Q1337:Q1338" si="735">O1337*0.52</f>
        <v>0.10576859923037908</v>
      </c>
      <c r="T1337">
        <f>(L1337*0.47*0.75)*(1+0.2)*0.52*3.67</f>
        <v>0.46580491101058946</v>
      </c>
    </row>
    <row r="1338" spans="1:20" hidden="1" x14ac:dyDescent="0.3">
      <c r="A1338" s="26">
        <v>3002</v>
      </c>
      <c r="B1338">
        <v>21</v>
      </c>
      <c r="C1338" t="s">
        <v>211</v>
      </c>
      <c r="D1338">
        <v>21</v>
      </c>
      <c r="E1338" t="s">
        <v>212</v>
      </c>
      <c r="F1338">
        <v>5</v>
      </c>
      <c r="G1338">
        <v>7.5</v>
      </c>
      <c r="H1338">
        <f t="shared" si="710"/>
        <v>7.4999999999999997E-2</v>
      </c>
      <c r="I1338">
        <v>4.0999999999999996</v>
      </c>
      <c r="J1338">
        <v>3.1</v>
      </c>
      <c r="K1338">
        <f t="shared" si="711"/>
        <v>4.4178749999999999E-3</v>
      </c>
      <c r="L1338">
        <f t="shared" si="734"/>
        <v>1.1078678911939154E-2</v>
      </c>
      <c r="O1338">
        <f>L1338*0.47*0.75</f>
        <v>3.9052343164585517E-3</v>
      </c>
      <c r="Q1338">
        <f t="shared" si="735"/>
        <v>2.0307218445584471E-3</v>
      </c>
      <c r="T1338">
        <f>(L1338*0.47*0.75)*(1+0.2)*0.52*3.67</f>
        <v>8.9432990034353996E-3</v>
      </c>
    </row>
    <row r="1339" spans="1:20" hidden="1" x14ac:dyDescent="0.3">
      <c r="A1339" s="26">
        <v>3002</v>
      </c>
      <c r="B1339">
        <v>21</v>
      </c>
      <c r="C1339" t="s">
        <v>211</v>
      </c>
      <c r="D1339">
        <v>22</v>
      </c>
      <c r="E1339" t="s">
        <v>218</v>
      </c>
      <c r="F1339">
        <v>1</v>
      </c>
      <c r="G1339">
        <v>24.2</v>
      </c>
      <c r="H1339">
        <f t="shared" si="710"/>
        <v>0.24199999999999999</v>
      </c>
      <c r="I1339">
        <v>14.8</v>
      </c>
      <c r="J1339">
        <v>8.1999999999999993</v>
      </c>
      <c r="K1339">
        <f t="shared" si="711"/>
        <v>4.59961656E-2</v>
      </c>
      <c r="L1339">
        <f t="shared" ref="L1339" si="736">0.000057*(G1339^1.897696*I1339^1.002687+0.000031*G1339^2)</f>
        <v>0.35920568397128583</v>
      </c>
      <c r="O1339">
        <f>L1339*0.43*0.75</f>
        <v>0.11584383308073969</v>
      </c>
      <c r="Q1339">
        <f>O1339*0.52</f>
        <v>6.0238793201984636E-2</v>
      </c>
      <c r="T1339">
        <f>(L1339*0.43*0.75)*(1+0.2)*0.52*3.67</f>
        <v>0.26529164526154031</v>
      </c>
    </row>
    <row r="1340" spans="1:20" hidden="1" x14ac:dyDescent="0.3">
      <c r="A1340" s="26">
        <v>3002</v>
      </c>
      <c r="B1340">
        <v>21</v>
      </c>
      <c r="C1340" t="s">
        <v>211</v>
      </c>
      <c r="D1340">
        <v>24</v>
      </c>
      <c r="E1340" t="s">
        <v>214</v>
      </c>
      <c r="F1340">
        <v>3</v>
      </c>
      <c r="G1340">
        <v>8</v>
      </c>
      <c r="H1340">
        <f t="shared" si="710"/>
        <v>0.08</v>
      </c>
      <c r="I1340">
        <v>4.7</v>
      </c>
      <c r="J1340">
        <v>2</v>
      </c>
      <c r="K1340">
        <f t="shared" si="711"/>
        <v>5.0265600000000002E-3</v>
      </c>
      <c r="L1340">
        <f>0.000081*(G1340^1.864042*I1340^0.850892+0.000027*G1340^2)</f>
        <v>1.4580403540509363E-2</v>
      </c>
      <c r="O1340">
        <f>L1340*0.47*0.75</f>
        <v>5.1395922480295501E-3</v>
      </c>
      <c r="Q1340">
        <f>O1340*0.521</f>
        <v>2.6777275612233959E-3</v>
      </c>
      <c r="T1340">
        <f>(L1340*0.47*0.75)*(1+0.2)*0.521*3.67</f>
        <v>1.1792712179627836E-2</v>
      </c>
    </row>
    <row r="1341" spans="1:20" hidden="1" x14ac:dyDescent="0.3">
      <c r="A1341" s="26">
        <v>3002</v>
      </c>
      <c r="B1341">
        <v>21</v>
      </c>
      <c r="C1341" t="s">
        <v>211</v>
      </c>
      <c r="D1341">
        <v>25</v>
      </c>
      <c r="E1341" t="s">
        <v>212</v>
      </c>
      <c r="F1341">
        <v>1</v>
      </c>
      <c r="G1341">
        <v>22.5</v>
      </c>
      <c r="H1341">
        <f t="shared" si="710"/>
        <v>0.22500000000000001</v>
      </c>
      <c r="I1341">
        <v>14.7</v>
      </c>
      <c r="J1341">
        <v>8.1999999999999993</v>
      </c>
      <c r="K1341">
        <f t="shared" si="711"/>
        <v>3.9760875000000001E-2</v>
      </c>
      <c r="L1341">
        <f>0.000062*(G1341^1.947206*I1341^0.894551+0.000039*G1341^2)</f>
        <v>0.29484671536426243</v>
      </c>
      <c r="O1341">
        <f>L1341*0.47*0.75</f>
        <v>0.1039334671659025</v>
      </c>
      <c r="Q1341">
        <f>O1341*0.52</f>
        <v>5.4045402926269304E-2</v>
      </c>
      <c r="T1341">
        <f>(L1341*0.47*0.75)*(1+0.2)*0.52*3.67</f>
        <v>0.23801595448728999</v>
      </c>
    </row>
    <row r="1342" spans="1:20" hidden="1" x14ac:dyDescent="0.3">
      <c r="A1342" s="26">
        <v>3002</v>
      </c>
      <c r="B1342">
        <v>21</v>
      </c>
      <c r="C1342" t="s">
        <v>211</v>
      </c>
      <c r="D1342">
        <v>26</v>
      </c>
      <c r="E1342" t="s">
        <v>214</v>
      </c>
      <c r="F1342">
        <v>3</v>
      </c>
      <c r="G1342">
        <v>12.5</v>
      </c>
      <c r="H1342">
        <f t="shared" si="710"/>
        <v>0.125</v>
      </c>
      <c r="I1342">
        <v>4.5999999999999996</v>
      </c>
      <c r="J1342">
        <v>2.1</v>
      </c>
      <c r="K1342">
        <f t="shared" si="711"/>
        <v>1.2271875E-2</v>
      </c>
      <c r="L1342">
        <f t="shared" ref="L1342:L1345" si="737">0.000081*(G1342^1.864042*I1342^0.850892+0.000027*G1342^2)</f>
        <v>3.2893584479902031E-2</v>
      </c>
      <c r="O1342">
        <f t="shared" ref="O1342:O1345" si="738">L1342*0.47*0.75</f>
        <v>1.1594988529165465E-2</v>
      </c>
      <c r="Q1342">
        <f t="shared" ref="Q1342:Q1345" si="739">O1342*0.521</f>
        <v>6.0409890236952073E-3</v>
      </c>
      <c r="T1342">
        <f t="shared" ref="T1342:T1345" si="740">(L1342*0.47*0.75)*(1+0.2)*0.521*3.67</f>
        <v>2.6604515660353694E-2</v>
      </c>
    </row>
    <row r="1343" spans="1:20" hidden="1" x14ac:dyDescent="0.3">
      <c r="A1343" s="26">
        <v>3002</v>
      </c>
      <c r="B1343">
        <v>21</v>
      </c>
      <c r="C1343" t="s">
        <v>211</v>
      </c>
      <c r="D1343">
        <v>27</v>
      </c>
      <c r="E1343" t="s">
        <v>214</v>
      </c>
      <c r="F1343">
        <v>3</v>
      </c>
      <c r="G1343">
        <v>12.5</v>
      </c>
      <c r="H1343">
        <f t="shared" si="710"/>
        <v>0.125</v>
      </c>
      <c r="I1343">
        <v>4.5</v>
      </c>
      <c r="J1343">
        <v>3</v>
      </c>
      <c r="K1343">
        <f t="shared" si="711"/>
        <v>1.2271875E-2</v>
      </c>
      <c r="L1343">
        <f t="shared" si="737"/>
        <v>3.2284142272674683E-2</v>
      </c>
      <c r="O1343">
        <f t="shared" si="738"/>
        <v>1.1380160151117825E-2</v>
      </c>
      <c r="Q1343">
        <f t="shared" si="739"/>
        <v>5.9290634387323873E-3</v>
      </c>
      <c r="T1343">
        <f t="shared" si="740"/>
        <v>2.6111595384177431E-2</v>
      </c>
    </row>
    <row r="1344" spans="1:20" hidden="1" x14ac:dyDescent="0.3">
      <c r="A1344" s="26">
        <v>3002</v>
      </c>
      <c r="B1344">
        <v>21</v>
      </c>
      <c r="C1344" t="s">
        <v>211</v>
      </c>
      <c r="D1344">
        <v>28</v>
      </c>
      <c r="E1344" t="s">
        <v>214</v>
      </c>
      <c r="F1344">
        <v>3</v>
      </c>
      <c r="G1344">
        <v>12</v>
      </c>
      <c r="H1344">
        <f t="shared" si="710"/>
        <v>0.12</v>
      </c>
      <c r="I1344">
        <v>6.5</v>
      </c>
      <c r="J1344">
        <v>2.5</v>
      </c>
      <c r="K1344">
        <f t="shared" si="711"/>
        <v>1.130976E-2</v>
      </c>
      <c r="L1344">
        <f t="shared" si="737"/>
        <v>4.0909955041910202E-2</v>
      </c>
      <c r="O1344">
        <f t="shared" si="738"/>
        <v>1.4420759152273345E-2</v>
      </c>
      <c r="Q1344">
        <f t="shared" si="739"/>
        <v>7.5132155183344129E-3</v>
      </c>
      <c r="T1344">
        <f t="shared" si="740"/>
        <v>3.3088201142744758E-2</v>
      </c>
    </row>
    <row r="1345" spans="1:20" hidden="1" x14ac:dyDescent="0.3">
      <c r="A1345" s="26">
        <v>3002</v>
      </c>
      <c r="B1345">
        <v>21</v>
      </c>
      <c r="C1345" t="s">
        <v>211</v>
      </c>
      <c r="D1345">
        <v>29</v>
      </c>
      <c r="E1345" t="s">
        <v>214</v>
      </c>
      <c r="F1345">
        <v>1</v>
      </c>
      <c r="G1345">
        <v>35</v>
      </c>
      <c r="H1345">
        <f t="shared" si="710"/>
        <v>0.35</v>
      </c>
      <c r="I1345">
        <v>11.5</v>
      </c>
      <c r="J1345">
        <v>4.2</v>
      </c>
      <c r="K1345">
        <f t="shared" si="711"/>
        <v>9.6211499999999991E-2</v>
      </c>
      <c r="L1345">
        <f t="shared" si="737"/>
        <v>0.48891615870312943</v>
      </c>
      <c r="O1345">
        <f t="shared" si="738"/>
        <v>0.17234294594285313</v>
      </c>
      <c r="Q1345">
        <f t="shared" si="739"/>
        <v>8.9790674836226478E-2</v>
      </c>
      <c r="T1345">
        <f t="shared" si="740"/>
        <v>0.39543813197874139</v>
      </c>
    </row>
    <row r="1346" spans="1:20" hidden="1" x14ac:dyDescent="0.3">
      <c r="A1346" s="26">
        <v>3002</v>
      </c>
      <c r="B1346">
        <v>21</v>
      </c>
      <c r="C1346" t="s">
        <v>211</v>
      </c>
      <c r="D1346">
        <v>30</v>
      </c>
      <c r="E1346" t="s">
        <v>212</v>
      </c>
      <c r="F1346">
        <v>3</v>
      </c>
      <c r="G1346">
        <v>13.5</v>
      </c>
      <c r="H1346">
        <f t="shared" si="710"/>
        <v>0.13500000000000001</v>
      </c>
      <c r="I1346">
        <v>9.5</v>
      </c>
      <c r="J1346">
        <v>6.5</v>
      </c>
      <c r="K1346">
        <f t="shared" si="711"/>
        <v>1.4313915000000002E-2</v>
      </c>
      <c r="L1346">
        <f>0.000062*(G1346^1.947206*I1346^0.894551+0.000039*G1346^2)</f>
        <v>7.3792225413833484E-2</v>
      </c>
      <c r="O1346">
        <f>L1346*0.47*0.75</f>
        <v>2.6011759458376305E-2</v>
      </c>
      <c r="Q1346">
        <f>O1346*0.52</f>
        <v>1.3526114918355679E-2</v>
      </c>
      <c r="T1346">
        <f>(L1346*0.47*0.75)*(1+0.2)*0.52*3.67</f>
        <v>5.9569010100438399E-2</v>
      </c>
    </row>
    <row r="1347" spans="1:20" hidden="1" x14ac:dyDescent="0.3">
      <c r="A1347" s="26">
        <v>3002</v>
      </c>
      <c r="B1347">
        <v>21</v>
      </c>
      <c r="C1347" t="s">
        <v>211</v>
      </c>
      <c r="D1347">
        <v>31</v>
      </c>
      <c r="E1347" t="s">
        <v>220</v>
      </c>
      <c r="F1347">
        <v>3</v>
      </c>
      <c r="G1347">
        <v>10</v>
      </c>
      <c r="H1347">
        <f t="shared" si="710"/>
        <v>0.1</v>
      </c>
      <c r="I1347">
        <v>3.8</v>
      </c>
      <c r="J1347">
        <v>2</v>
      </c>
      <c r="K1347">
        <f t="shared" si="711"/>
        <v>7.8540000000000016E-3</v>
      </c>
      <c r="L1347">
        <f t="shared" ref="L1347:L1348" si="741">0.000084*(G1347^1.894314*I1347^0.808223+0.000031*G1347^2)</f>
        <v>1.9372852036263096E-2</v>
      </c>
      <c r="O1347">
        <f>L1347*0.78*1.07</f>
        <v>1.6168582309465183E-2</v>
      </c>
      <c r="Q1347">
        <f t="shared" ref="Q1347:Q1348" si="742">O1347*0.531</f>
        <v>8.5855172063260127E-3</v>
      </c>
      <c r="T1347">
        <f>(L1347*0.78*1.07)*(1+0.2)*0.531*3.67</f>
        <v>3.7810617776659762E-2</v>
      </c>
    </row>
    <row r="1348" spans="1:20" hidden="1" x14ac:dyDescent="0.3">
      <c r="A1348" s="26">
        <v>3002</v>
      </c>
      <c r="B1348">
        <v>21</v>
      </c>
      <c r="C1348" t="s">
        <v>211</v>
      </c>
      <c r="D1348">
        <v>32</v>
      </c>
      <c r="E1348" t="s">
        <v>220</v>
      </c>
      <c r="F1348">
        <v>3</v>
      </c>
      <c r="G1348">
        <v>12</v>
      </c>
      <c r="H1348">
        <f t="shared" si="710"/>
        <v>0.12</v>
      </c>
      <c r="I1348">
        <v>6.5</v>
      </c>
      <c r="J1348">
        <v>1.9</v>
      </c>
      <c r="K1348">
        <f t="shared" si="711"/>
        <v>1.130976E-2</v>
      </c>
      <c r="L1348">
        <f t="shared" si="741"/>
        <v>4.2228587718757829E-2</v>
      </c>
      <c r="O1348">
        <f>L1348*0.78*1.07</f>
        <v>3.5243979310075293E-2</v>
      </c>
      <c r="Q1348">
        <f t="shared" si="742"/>
        <v>1.8714553013649982E-2</v>
      </c>
      <c r="T1348">
        <f>(L1348*0.78*1.07)*(1+0.2)*0.531*3.67</f>
        <v>8.2418891472114522E-2</v>
      </c>
    </row>
    <row r="1349" spans="1:20" hidden="1" x14ac:dyDescent="0.3">
      <c r="A1349" s="26">
        <v>3002</v>
      </c>
      <c r="B1349">
        <v>21</v>
      </c>
      <c r="C1349" t="s">
        <v>211</v>
      </c>
      <c r="D1349">
        <v>33</v>
      </c>
      <c r="E1349" t="s">
        <v>219</v>
      </c>
      <c r="F1349">
        <v>3</v>
      </c>
      <c r="G1349">
        <v>17.7</v>
      </c>
      <c r="H1349">
        <f t="shared" si="710"/>
        <v>0.17699999999999999</v>
      </c>
      <c r="I1349">
        <v>7</v>
      </c>
      <c r="J1349">
        <v>2</v>
      </c>
      <c r="K1349">
        <f t="shared" si="711"/>
        <v>2.4605796599999997E-2</v>
      </c>
      <c r="L1349">
        <f t="shared" ref="L1349:L1351" si="743">0.000084*(G1349^1.894314*I1349^0.808223+0.000034*G1349^2)</f>
        <v>9.3619073776022466E-2</v>
      </c>
      <c r="O1349">
        <f>L1349*0.75*1.07</f>
        <v>7.5129306705258039E-2</v>
      </c>
      <c r="Q1349">
        <f t="shared" ref="Q1349:Q1351" si="744">O1349*0.531</f>
        <v>3.9893661860492022E-2</v>
      </c>
      <c r="T1349">
        <f>(L1349*0.75*1.07)*(1+0.2)*0.531*3.67</f>
        <v>0.17569168683360686</v>
      </c>
    </row>
    <row r="1350" spans="1:20" hidden="1" x14ac:dyDescent="0.3">
      <c r="A1350" s="26">
        <v>3002</v>
      </c>
      <c r="B1350">
        <v>21</v>
      </c>
      <c r="C1350" t="s">
        <v>211</v>
      </c>
      <c r="D1350">
        <v>34</v>
      </c>
      <c r="E1350" t="s">
        <v>219</v>
      </c>
      <c r="F1350">
        <v>3</v>
      </c>
      <c r="G1350">
        <v>12</v>
      </c>
      <c r="H1350">
        <f t="shared" si="710"/>
        <v>0.12</v>
      </c>
      <c r="I1350">
        <v>6.7</v>
      </c>
      <c r="J1350">
        <v>1.7</v>
      </c>
      <c r="K1350">
        <f t="shared" si="711"/>
        <v>1.130976E-2</v>
      </c>
      <c r="L1350">
        <f t="shared" si="743"/>
        <v>4.3275710965726084E-2</v>
      </c>
      <c r="O1350">
        <f>L1350*0.75*1.07</f>
        <v>3.4728758049995187E-2</v>
      </c>
      <c r="Q1350">
        <f t="shared" si="744"/>
        <v>1.8440970524547445E-2</v>
      </c>
      <c r="T1350">
        <f>(L1350*0.75*1.07)*(1+0.2)*0.531*3.67</f>
        <v>8.1214034190106948E-2</v>
      </c>
    </row>
    <row r="1351" spans="1:20" hidden="1" x14ac:dyDescent="0.3">
      <c r="A1351" s="26">
        <v>3002</v>
      </c>
      <c r="B1351">
        <v>21</v>
      </c>
      <c r="C1351" t="s">
        <v>211</v>
      </c>
      <c r="D1351">
        <v>35</v>
      </c>
      <c r="E1351" t="s">
        <v>219</v>
      </c>
      <c r="F1351">
        <v>3</v>
      </c>
      <c r="G1351">
        <v>10.5</v>
      </c>
      <c r="H1351">
        <f t="shared" si="710"/>
        <v>0.105</v>
      </c>
      <c r="I1351">
        <v>1.7</v>
      </c>
      <c r="J1351">
        <v>1.2</v>
      </c>
      <c r="K1351">
        <f t="shared" si="711"/>
        <v>8.659034999999999E-3</v>
      </c>
      <c r="L1351">
        <f t="shared" si="743"/>
        <v>1.1091720557981837E-2</v>
      </c>
      <c r="O1351">
        <f>L1351*0.75*1.07</f>
        <v>8.9011057477804238E-3</v>
      </c>
      <c r="Q1351">
        <f t="shared" si="744"/>
        <v>4.7264871520714055E-3</v>
      </c>
      <c r="T1351">
        <f>(L1351*0.75*1.07)*(1+0.2)*0.531*3.67</f>
        <v>2.0815449417722467E-2</v>
      </c>
    </row>
    <row r="1352" spans="1:20" hidden="1" x14ac:dyDescent="0.3">
      <c r="A1352" s="26">
        <v>3002</v>
      </c>
      <c r="B1352">
        <v>21</v>
      </c>
      <c r="C1352" t="s">
        <v>211</v>
      </c>
      <c r="D1352">
        <v>36</v>
      </c>
      <c r="E1352" t="s">
        <v>212</v>
      </c>
      <c r="F1352">
        <v>5</v>
      </c>
      <c r="G1352">
        <v>8</v>
      </c>
      <c r="H1352">
        <f t="shared" si="710"/>
        <v>0.08</v>
      </c>
      <c r="I1352">
        <v>6.8</v>
      </c>
      <c r="J1352">
        <v>5</v>
      </c>
      <c r="K1352">
        <f t="shared" si="711"/>
        <v>5.0265600000000002E-3</v>
      </c>
      <c r="L1352">
        <f t="shared" ref="L1352:L1353" si="745">0.000062*(G1352^1.947206*I1352^0.894551+0.000039*G1352^2)</f>
        <v>1.9752360969454985E-2</v>
      </c>
      <c r="O1352">
        <f>L1352*0.47*0.75</f>
        <v>6.9627072417328822E-3</v>
      </c>
      <c r="Q1352">
        <f t="shared" ref="Q1352:Q1353" si="746">O1352*0.52</f>
        <v>3.620607765701099E-3</v>
      </c>
      <c r="T1352">
        <f>(L1352*0.47*0.75)*(1+0.2)*0.52*3.67</f>
        <v>1.5945156600147638E-2</v>
      </c>
    </row>
    <row r="1353" spans="1:20" hidden="1" x14ac:dyDescent="0.3">
      <c r="A1353" s="26">
        <v>3002</v>
      </c>
      <c r="B1353">
        <v>21</v>
      </c>
      <c r="C1353" t="s">
        <v>211</v>
      </c>
      <c r="D1353">
        <v>37</v>
      </c>
      <c r="E1353" t="s">
        <v>212</v>
      </c>
      <c r="F1353">
        <v>3</v>
      </c>
      <c r="G1353">
        <v>9.5</v>
      </c>
      <c r="H1353">
        <f t="shared" si="710"/>
        <v>9.5000000000000001E-2</v>
      </c>
      <c r="I1353">
        <v>7.5</v>
      </c>
      <c r="J1353">
        <v>5.0999999999999996</v>
      </c>
      <c r="K1353">
        <f t="shared" si="711"/>
        <v>7.088235E-3</v>
      </c>
      <c r="L1353">
        <f t="shared" si="745"/>
        <v>3.0130825737210938E-2</v>
      </c>
      <c r="O1353">
        <f>L1353*0.47*0.75</f>
        <v>1.0621116072366855E-2</v>
      </c>
      <c r="Q1353">
        <f t="shared" si="746"/>
        <v>5.5229803576307647E-3</v>
      </c>
      <c r="T1353">
        <f>(L1353*0.47*0.75)*(1+0.2)*0.52*3.67</f>
        <v>2.4323205495005887E-2</v>
      </c>
    </row>
    <row r="1354" spans="1:20" hidden="1" x14ac:dyDescent="0.3">
      <c r="A1354" s="26">
        <v>3002</v>
      </c>
      <c r="B1354">
        <v>21</v>
      </c>
      <c r="C1354" t="s">
        <v>211</v>
      </c>
      <c r="D1354">
        <v>38</v>
      </c>
      <c r="E1354" t="s">
        <v>218</v>
      </c>
      <c r="F1354">
        <v>1</v>
      </c>
      <c r="G1354">
        <v>22.7</v>
      </c>
      <c r="H1354">
        <f t="shared" si="710"/>
        <v>0.22699999999999998</v>
      </c>
      <c r="I1354">
        <v>12</v>
      </c>
      <c r="J1354">
        <v>6.8</v>
      </c>
      <c r="K1354">
        <f t="shared" si="711"/>
        <v>4.047087659999999E-2</v>
      </c>
      <c r="L1354">
        <f>0.000057*(G1354^1.897696*I1354^1.002687+0.000031*G1354^2)</f>
        <v>0.25779960090791065</v>
      </c>
      <c r="O1354">
        <f>L1354*0.43*0.75</f>
        <v>8.3140371292801177E-2</v>
      </c>
      <c r="Q1354">
        <f>O1354*0.52</f>
        <v>4.3232993072256615E-2</v>
      </c>
      <c r="T1354">
        <f>(L1354*0.43*0.75)*(1+0.2)*0.52*3.67</f>
        <v>0.19039810149021813</v>
      </c>
    </row>
    <row r="1355" spans="1:20" s="13" customFormat="1" hidden="1" x14ac:dyDescent="0.3">
      <c r="A1355" s="26">
        <v>3002</v>
      </c>
      <c r="B1355" s="13">
        <v>21</v>
      </c>
      <c r="C1355" s="13" t="s">
        <v>211</v>
      </c>
      <c r="D1355" s="13">
        <v>39</v>
      </c>
      <c r="E1355" s="13" t="s">
        <v>222</v>
      </c>
      <c r="F1355" s="13">
        <v>7</v>
      </c>
      <c r="G1355" s="13">
        <v>21.5</v>
      </c>
      <c r="H1355">
        <f t="shared" si="710"/>
        <v>0.215</v>
      </c>
      <c r="I1355" s="13">
        <v>9.5</v>
      </c>
      <c r="J1355" s="13">
        <v>0</v>
      </c>
      <c r="K1355">
        <f t="shared" si="711"/>
        <v>3.6305114999999999E-2</v>
      </c>
      <c r="L1355">
        <f t="shared" ref="L1355:L1356" si="747">0.000081*(G1355^1.922704*I1355^0.783213+0.000032*G1355^2)</f>
        <v>0.1722418314261342</v>
      </c>
      <c r="M1355"/>
      <c r="N1355"/>
      <c r="O1355">
        <f>L1355*0.61*1.07</f>
        <v>0.11242224337183779</v>
      </c>
      <c r="P1355"/>
      <c r="Q1355">
        <f t="shared" ref="Q1355:Q1356" si="748">O1355*0.531</f>
        <v>5.969621123044587E-2</v>
      </c>
      <c r="R1355"/>
      <c r="S1355"/>
      <c r="T1355">
        <f>(L1355*0.61*1.07)*(1+0.2)*0.531*3.67</f>
        <v>0.2629021142588836</v>
      </c>
    </row>
    <row r="1356" spans="1:20" s="13" customFormat="1" hidden="1" x14ac:dyDescent="0.3">
      <c r="A1356" s="26">
        <v>3002</v>
      </c>
      <c r="B1356" s="13">
        <v>21</v>
      </c>
      <c r="C1356" s="13" t="s">
        <v>211</v>
      </c>
      <c r="D1356" s="13">
        <v>40</v>
      </c>
      <c r="E1356" s="13" t="s">
        <v>222</v>
      </c>
      <c r="F1356" s="13">
        <v>7</v>
      </c>
      <c r="G1356" s="13">
        <v>11.5</v>
      </c>
      <c r="H1356">
        <f t="shared" si="710"/>
        <v>0.115</v>
      </c>
      <c r="I1356" s="13">
        <v>6.5</v>
      </c>
      <c r="J1356" s="13">
        <v>0</v>
      </c>
      <c r="K1356">
        <f t="shared" si="711"/>
        <v>1.0386915E-2</v>
      </c>
      <c r="L1356">
        <f t="shared" si="747"/>
        <v>3.8422107502316616E-2</v>
      </c>
      <c r="M1356"/>
      <c r="N1356"/>
      <c r="O1356">
        <f>L1356*0.61*1.07</f>
        <v>2.5078109566762055E-2</v>
      </c>
      <c r="P1356"/>
      <c r="Q1356">
        <f t="shared" si="748"/>
        <v>1.3316476179950652E-2</v>
      </c>
      <c r="R1356"/>
      <c r="S1356"/>
      <c r="T1356">
        <f>(L1356*0.61*1.07)*(1+0.2)*0.531*3.67</f>
        <v>5.8645761096502672E-2</v>
      </c>
    </row>
    <row r="1357" spans="1:20" hidden="1" x14ac:dyDescent="0.3">
      <c r="A1357" s="26">
        <v>3002</v>
      </c>
      <c r="B1357">
        <v>21</v>
      </c>
      <c r="C1357" t="s">
        <v>211</v>
      </c>
      <c r="D1357">
        <v>42</v>
      </c>
      <c r="E1357" t="s">
        <v>212</v>
      </c>
      <c r="F1357">
        <v>1</v>
      </c>
      <c r="G1357">
        <v>18</v>
      </c>
      <c r="H1357">
        <f t="shared" si="710"/>
        <v>0.18</v>
      </c>
      <c r="I1357">
        <v>12</v>
      </c>
      <c r="J1357">
        <v>9</v>
      </c>
      <c r="K1357">
        <f t="shared" si="711"/>
        <v>2.5446959999999998E-2</v>
      </c>
      <c r="L1357">
        <f t="shared" ref="L1357:L1358" si="749">0.000062*(G1357^1.947206*I1357^0.894551+0.000039*G1357^2)</f>
        <v>0.15923944034560786</v>
      </c>
      <c r="O1357">
        <f>L1357*0.47*0.75</f>
        <v>5.6131902721826762E-2</v>
      </c>
      <c r="Q1357">
        <f t="shared" ref="Q1357:Q1358" si="750">O1357*0.52</f>
        <v>2.9188589415349919E-2</v>
      </c>
      <c r="T1357">
        <f>(L1357*0.47*0.75)*(1+0.2)*0.52*3.67</f>
        <v>0.12854654778520103</v>
      </c>
    </row>
    <row r="1358" spans="1:20" hidden="1" x14ac:dyDescent="0.3">
      <c r="A1358" s="26">
        <v>3002</v>
      </c>
      <c r="B1358">
        <v>21</v>
      </c>
      <c r="C1358" t="s">
        <v>211</v>
      </c>
      <c r="D1358">
        <v>43</v>
      </c>
      <c r="E1358" t="s">
        <v>212</v>
      </c>
      <c r="F1358">
        <v>3</v>
      </c>
      <c r="G1358">
        <v>14.5</v>
      </c>
      <c r="H1358">
        <f t="shared" si="710"/>
        <v>0.14499999999999999</v>
      </c>
      <c r="I1358">
        <v>8</v>
      </c>
      <c r="J1358">
        <v>6</v>
      </c>
      <c r="K1358">
        <f t="shared" si="711"/>
        <v>1.6513034999999999E-2</v>
      </c>
      <c r="L1358">
        <f t="shared" si="749"/>
        <v>7.2723959888517417E-2</v>
      </c>
      <c r="O1358">
        <f>L1358*0.47*0.75</f>
        <v>2.5635195860702387E-2</v>
      </c>
      <c r="Q1358">
        <f t="shared" si="750"/>
        <v>1.3330301847565241E-2</v>
      </c>
      <c r="T1358">
        <f>(L1358*0.47*0.75)*(1+0.2)*0.52*3.67</f>
        <v>5.8706649336677325E-2</v>
      </c>
    </row>
    <row r="1359" spans="1:20" s="13" customFormat="1" hidden="1" x14ac:dyDescent="0.3">
      <c r="A1359" s="26">
        <v>3002</v>
      </c>
      <c r="B1359" s="13">
        <v>21</v>
      </c>
      <c r="C1359" s="13" t="s">
        <v>211</v>
      </c>
      <c r="D1359" s="13">
        <v>44</v>
      </c>
      <c r="E1359" s="13" t="s">
        <v>222</v>
      </c>
      <c r="F1359" s="13">
        <v>7</v>
      </c>
      <c r="G1359" s="13">
        <v>21</v>
      </c>
      <c r="H1359">
        <f t="shared" si="710"/>
        <v>0.21</v>
      </c>
      <c r="I1359" s="13">
        <v>15</v>
      </c>
      <c r="J1359" s="13">
        <v>0</v>
      </c>
      <c r="K1359">
        <f t="shared" si="711"/>
        <v>3.4636139999999996E-2</v>
      </c>
      <c r="L1359">
        <f t="shared" ref="L1359:L1360" si="751">0.000081*(G1359^1.922704*I1359^0.783213+0.000032*G1359^2)</f>
        <v>0.23542545458451061</v>
      </c>
      <c r="M1359"/>
      <c r="N1359"/>
      <c r="O1359">
        <f>L1359*0.61*1.07</f>
        <v>0.15366219420731009</v>
      </c>
      <c r="P1359"/>
      <c r="Q1359">
        <f t="shared" ref="Q1359:Q1360" si="752">O1359*0.531</f>
        <v>8.1594625124081666E-2</v>
      </c>
      <c r="R1359"/>
      <c r="S1359"/>
      <c r="T1359">
        <f>(L1359*0.61*1.07)*(1+0.2)*0.531*3.67</f>
        <v>0.35934272904645564</v>
      </c>
    </row>
    <row r="1360" spans="1:20" hidden="1" x14ac:dyDescent="0.3">
      <c r="A1360" s="26">
        <v>3002</v>
      </c>
      <c r="B1360">
        <v>21</v>
      </c>
      <c r="C1360" t="s">
        <v>211</v>
      </c>
      <c r="D1360">
        <v>45</v>
      </c>
      <c r="E1360" t="s">
        <v>222</v>
      </c>
      <c r="F1360">
        <v>3</v>
      </c>
      <c r="G1360">
        <v>15</v>
      </c>
      <c r="H1360">
        <f t="shared" si="710"/>
        <v>0.15</v>
      </c>
      <c r="I1360">
        <v>7.5</v>
      </c>
      <c r="J1360">
        <v>3.5</v>
      </c>
      <c r="K1360">
        <f t="shared" si="711"/>
        <v>1.76715E-2</v>
      </c>
      <c r="L1360">
        <f t="shared" si="751"/>
        <v>7.1634672555375242E-2</v>
      </c>
      <c r="O1360">
        <f>L1360*0.61*1.07</f>
        <v>4.6755950776893422E-2</v>
      </c>
      <c r="Q1360">
        <f t="shared" si="752"/>
        <v>2.482740986253041E-2</v>
      </c>
      <c r="T1360">
        <f>(L1360*0.61*1.07)*(1+0.2)*0.531*3.67</f>
        <v>0.10933991303458392</v>
      </c>
    </row>
    <row r="1361" spans="1:20" hidden="1" x14ac:dyDescent="0.3">
      <c r="A1361" s="26">
        <v>3002</v>
      </c>
      <c r="B1361">
        <v>21</v>
      </c>
      <c r="C1361" t="s">
        <v>211</v>
      </c>
      <c r="D1361">
        <v>46</v>
      </c>
      <c r="E1361" t="s">
        <v>212</v>
      </c>
      <c r="F1361">
        <v>3</v>
      </c>
      <c r="G1361">
        <v>8.8000000000000007</v>
      </c>
      <c r="H1361">
        <f t="shared" si="710"/>
        <v>8.8000000000000009E-2</v>
      </c>
      <c r="I1361">
        <v>7</v>
      </c>
      <c r="J1361">
        <v>3.5</v>
      </c>
      <c r="K1361">
        <f t="shared" si="711"/>
        <v>6.0821376000000016E-3</v>
      </c>
      <c r="L1361">
        <f t="shared" ref="L1361:L1366" si="753">0.000062*(G1361^1.947206*I1361^0.894551+0.000039*G1361^2)</f>
        <v>2.4405102980960085E-2</v>
      </c>
      <c r="O1361">
        <f t="shared" ref="O1361:O1366" si="754">L1361*0.47*0.75</f>
        <v>8.6027988007884287E-3</v>
      </c>
      <c r="Q1361">
        <f t="shared" ref="Q1361:Q1366" si="755">O1361*0.52</f>
        <v>4.4734553764099834E-3</v>
      </c>
      <c r="T1361">
        <f t="shared" ref="T1361:T1366" si="756">(L1361*0.47*0.75)*(1+0.2)*0.52*3.67</f>
        <v>1.9701097477709564E-2</v>
      </c>
    </row>
    <row r="1362" spans="1:20" hidden="1" x14ac:dyDescent="0.3">
      <c r="A1362" s="26">
        <v>3002</v>
      </c>
      <c r="B1362">
        <v>21</v>
      </c>
      <c r="C1362" t="s">
        <v>211</v>
      </c>
      <c r="D1362">
        <v>47</v>
      </c>
      <c r="E1362" t="s">
        <v>212</v>
      </c>
      <c r="F1362">
        <v>3</v>
      </c>
      <c r="G1362">
        <v>13</v>
      </c>
      <c r="H1362">
        <f t="shared" si="710"/>
        <v>0.13</v>
      </c>
      <c r="I1362">
        <v>8.5</v>
      </c>
      <c r="J1362">
        <v>5.6</v>
      </c>
      <c r="K1362">
        <f t="shared" si="711"/>
        <v>1.3273260000000002E-2</v>
      </c>
      <c r="L1362">
        <f t="shared" si="753"/>
        <v>6.2070373312038872E-2</v>
      </c>
      <c r="O1362">
        <f t="shared" si="754"/>
        <v>2.1879806592493702E-2</v>
      </c>
      <c r="Q1362">
        <f t="shared" si="755"/>
        <v>1.1377499428096726E-2</v>
      </c>
      <c r="T1362">
        <f t="shared" si="756"/>
        <v>5.0106507481337971E-2</v>
      </c>
    </row>
    <row r="1363" spans="1:20" hidden="1" x14ac:dyDescent="0.3">
      <c r="A1363" s="26">
        <v>3002</v>
      </c>
      <c r="B1363">
        <v>21</v>
      </c>
      <c r="C1363" t="s">
        <v>211</v>
      </c>
      <c r="D1363">
        <v>48</v>
      </c>
      <c r="E1363" t="s">
        <v>212</v>
      </c>
      <c r="F1363">
        <v>3</v>
      </c>
      <c r="G1363">
        <v>9.5</v>
      </c>
      <c r="H1363">
        <f t="shared" si="710"/>
        <v>9.5000000000000001E-2</v>
      </c>
      <c r="I1363">
        <v>7.5</v>
      </c>
      <c r="J1363">
        <v>2.5</v>
      </c>
      <c r="K1363">
        <f t="shared" si="711"/>
        <v>7.088235E-3</v>
      </c>
      <c r="L1363">
        <f t="shared" si="753"/>
        <v>3.0130825737210938E-2</v>
      </c>
      <c r="O1363">
        <f t="shared" si="754"/>
        <v>1.0621116072366855E-2</v>
      </c>
      <c r="Q1363">
        <f t="shared" si="755"/>
        <v>5.5229803576307647E-3</v>
      </c>
      <c r="T1363">
        <f t="shared" si="756"/>
        <v>2.4323205495005887E-2</v>
      </c>
    </row>
    <row r="1364" spans="1:20" hidden="1" x14ac:dyDescent="0.3">
      <c r="A1364" s="26">
        <v>3002</v>
      </c>
      <c r="B1364">
        <v>21</v>
      </c>
      <c r="C1364" t="s">
        <v>211</v>
      </c>
      <c r="D1364">
        <v>49</v>
      </c>
      <c r="E1364" t="s">
        <v>212</v>
      </c>
      <c r="F1364">
        <v>2</v>
      </c>
      <c r="G1364">
        <v>16</v>
      </c>
      <c r="H1364">
        <f t="shared" si="710"/>
        <v>0.16</v>
      </c>
      <c r="I1364">
        <v>12</v>
      </c>
      <c r="J1364">
        <v>8.1999999999999993</v>
      </c>
      <c r="K1364">
        <f t="shared" si="711"/>
        <v>2.0106240000000001E-2</v>
      </c>
      <c r="L1364">
        <f t="shared" si="753"/>
        <v>0.12660362203423167</v>
      </c>
      <c r="O1364">
        <f t="shared" si="754"/>
        <v>4.4627776767066661E-2</v>
      </c>
      <c r="Q1364">
        <f t="shared" si="755"/>
        <v>2.3206443918874664E-2</v>
      </c>
      <c r="T1364">
        <f t="shared" si="756"/>
        <v>0.10220117901872401</v>
      </c>
    </row>
    <row r="1365" spans="1:20" hidden="1" x14ac:dyDescent="0.3">
      <c r="A1365" s="26">
        <v>3002</v>
      </c>
      <c r="B1365">
        <v>21</v>
      </c>
      <c r="C1365" t="s">
        <v>211</v>
      </c>
      <c r="D1365">
        <v>50</v>
      </c>
      <c r="E1365" t="s">
        <v>212</v>
      </c>
      <c r="F1365">
        <v>3</v>
      </c>
      <c r="G1365">
        <v>8</v>
      </c>
      <c r="H1365">
        <f t="shared" si="710"/>
        <v>0.08</v>
      </c>
      <c r="I1365">
        <v>5</v>
      </c>
      <c r="J1365">
        <v>2.1</v>
      </c>
      <c r="K1365">
        <f t="shared" si="711"/>
        <v>5.0265600000000002E-3</v>
      </c>
      <c r="L1365">
        <f t="shared" si="753"/>
        <v>1.5002468614069016E-2</v>
      </c>
      <c r="O1365">
        <f t="shared" si="754"/>
        <v>5.2883701864593277E-3</v>
      </c>
      <c r="Q1365">
        <f t="shared" si="755"/>
        <v>2.7499524969588503E-3</v>
      </c>
      <c r="T1365">
        <f t="shared" si="756"/>
        <v>1.2110790796606777E-2</v>
      </c>
    </row>
    <row r="1366" spans="1:20" hidden="1" x14ac:dyDescent="0.3">
      <c r="A1366" s="26">
        <v>3002</v>
      </c>
      <c r="B1366">
        <v>21</v>
      </c>
      <c r="C1366" t="s">
        <v>211</v>
      </c>
      <c r="D1366">
        <v>51</v>
      </c>
      <c r="E1366" t="s">
        <v>212</v>
      </c>
      <c r="F1366">
        <v>3</v>
      </c>
      <c r="G1366">
        <v>8.5</v>
      </c>
      <c r="H1366">
        <f t="shared" ref="H1366:H1424" si="757">G1366/100</f>
        <v>8.5000000000000006E-2</v>
      </c>
      <c r="I1366">
        <v>6</v>
      </c>
      <c r="J1366">
        <v>5</v>
      </c>
      <c r="K1366">
        <f t="shared" ref="K1366:K1424" si="758">0.7854*H1366^2</f>
        <v>5.6745150000000006E-3</v>
      </c>
      <c r="L1366">
        <f t="shared" si="753"/>
        <v>1.9872915924547135E-2</v>
      </c>
      <c r="O1366">
        <f t="shared" si="754"/>
        <v>7.0052028634028651E-3</v>
      </c>
      <c r="Q1366">
        <f t="shared" si="755"/>
        <v>3.6427054889694899E-3</v>
      </c>
      <c r="T1366">
        <f t="shared" si="756"/>
        <v>1.6042474973421633E-2</v>
      </c>
    </row>
    <row r="1367" spans="1:20" hidden="1" x14ac:dyDescent="0.3">
      <c r="A1367" s="26">
        <v>3002</v>
      </c>
      <c r="B1367">
        <v>21</v>
      </c>
      <c r="C1367" t="s">
        <v>211</v>
      </c>
      <c r="D1367">
        <v>52</v>
      </c>
      <c r="E1367" t="s">
        <v>218</v>
      </c>
      <c r="F1367">
        <v>1</v>
      </c>
      <c r="G1367">
        <v>27</v>
      </c>
      <c r="H1367">
        <f t="shared" si="757"/>
        <v>0.27</v>
      </c>
      <c r="I1367">
        <v>15.5</v>
      </c>
      <c r="J1367">
        <v>9</v>
      </c>
      <c r="K1367">
        <f t="shared" si="758"/>
        <v>5.7255660000000007E-2</v>
      </c>
      <c r="L1367">
        <f t="shared" ref="L1367" si="759">0.000057*(G1367^1.897696*I1367^1.002687+0.000031*G1367^2)</f>
        <v>0.46312633035244666</v>
      </c>
      <c r="O1367">
        <f>L1367*0.43*0.75</f>
        <v>0.14935824153866403</v>
      </c>
      <c r="Q1367">
        <f>O1367*0.52</f>
        <v>7.76662856001053E-2</v>
      </c>
      <c r="T1367">
        <f>(L1367*0.43*0.75)*(1+0.2)*0.52*3.67</f>
        <v>0.3420423217828637</v>
      </c>
    </row>
    <row r="1368" spans="1:20" hidden="1" x14ac:dyDescent="0.3">
      <c r="A1368" s="26">
        <v>3002</v>
      </c>
      <c r="B1368">
        <v>21</v>
      </c>
      <c r="C1368" t="s">
        <v>211</v>
      </c>
      <c r="D1368">
        <v>55</v>
      </c>
      <c r="E1368" t="s">
        <v>212</v>
      </c>
      <c r="F1368">
        <v>3</v>
      </c>
      <c r="G1368">
        <v>12.7</v>
      </c>
      <c r="H1368">
        <f t="shared" si="757"/>
        <v>0.127</v>
      </c>
      <c r="I1368">
        <v>7.5</v>
      </c>
      <c r="J1368">
        <v>4</v>
      </c>
      <c r="K1368">
        <f t="shared" si="758"/>
        <v>1.26677166E-2</v>
      </c>
      <c r="L1368">
        <f t="shared" ref="L1368:L1369" si="760">0.000062*(G1368^1.947206*I1368^0.894551+0.000039*G1368^2)</f>
        <v>5.3029195677857688E-2</v>
      </c>
      <c r="O1368">
        <f t="shared" ref="O1368:O1375" si="761">L1368*0.47*0.75</f>
        <v>1.8692791476444835E-2</v>
      </c>
      <c r="Q1368">
        <f t="shared" ref="Q1368:Q1369" si="762">O1368*0.52</f>
        <v>9.7202515677513139E-3</v>
      </c>
      <c r="T1368">
        <f>(L1368*0.47*0.75)*(1+0.2)*0.52*3.67</f>
        <v>4.2807987904376787E-2</v>
      </c>
    </row>
    <row r="1369" spans="1:20" hidden="1" x14ac:dyDescent="0.3">
      <c r="A1369" s="26">
        <v>3002</v>
      </c>
      <c r="B1369">
        <v>21</v>
      </c>
      <c r="C1369" t="s">
        <v>211</v>
      </c>
      <c r="D1369">
        <v>56</v>
      </c>
      <c r="E1369" t="s">
        <v>212</v>
      </c>
      <c r="F1369">
        <v>1</v>
      </c>
      <c r="G1369">
        <v>23</v>
      </c>
      <c r="H1369">
        <f t="shared" si="757"/>
        <v>0.23</v>
      </c>
      <c r="I1369">
        <v>14</v>
      </c>
      <c r="J1369">
        <v>8</v>
      </c>
      <c r="K1369">
        <f t="shared" si="758"/>
        <v>4.154766E-2</v>
      </c>
      <c r="L1369">
        <f t="shared" si="760"/>
        <v>0.29459689713325898</v>
      </c>
      <c r="O1369">
        <f t="shared" si="761"/>
        <v>0.10384540623947379</v>
      </c>
      <c r="Q1369">
        <f t="shared" si="762"/>
        <v>5.3999611244526374E-2</v>
      </c>
      <c r="T1369">
        <f>(L1369*0.47*0.75)*(1+0.2)*0.52*3.67</f>
        <v>0.23781428792089415</v>
      </c>
    </row>
    <row r="1370" spans="1:20" hidden="1" x14ac:dyDescent="0.3">
      <c r="A1370" s="26">
        <v>3002</v>
      </c>
      <c r="B1370">
        <v>21</v>
      </c>
      <c r="C1370" t="s">
        <v>211</v>
      </c>
      <c r="D1370">
        <v>57</v>
      </c>
      <c r="E1370" t="s">
        <v>214</v>
      </c>
      <c r="F1370">
        <v>3</v>
      </c>
      <c r="G1370">
        <v>10</v>
      </c>
      <c r="H1370">
        <f t="shared" si="757"/>
        <v>0.1</v>
      </c>
      <c r="I1370">
        <v>4.4000000000000004</v>
      </c>
      <c r="J1370">
        <v>1.7</v>
      </c>
      <c r="K1370">
        <f t="shared" si="758"/>
        <v>7.8540000000000016E-3</v>
      </c>
      <c r="L1370">
        <f>0.000081*(G1370^1.864042*I1370^0.850892+0.000027*G1370^2)</f>
        <v>2.0894900110958653E-2</v>
      </c>
      <c r="O1370">
        <f t="shared" si="761"/>
        <v>7.3654522891129243E-3</v>
      </c>
      <c r="Q1370">
        <f>O1370*0.521</f>
        <v>3.8374006426278337E-3</v>
      </c>
      <c r="T1370">
        <f>(L1370*0.47*0.75)*(1+0.2)*0.521*3.67</f>
        <v>1.6899912430132977E-2</v>
      </c>
    </row>
    <row r="1371" spans="1:20" hidden="1" x14ac:dyDescent="0.3">
      <c r="A1371" s="26">
        <v>3002</v>
      </c>
      <c r="B1371">
        <v>21</v>
      </c>
      <c r="C1371" t="s">
        <v>211</v>
      </c>
      <c r="D1371">
        <v>58</v>
      </c>
      <c r="E1371" t="s">
        <v>212</v>
      </c>
      <c r="F1371">
        <v>1</v>
      </c>
      <c r="G1371">
        <v>36.6</v>
      </c>
      <c r="H1371">
        <f t="shared" si="757"/>
        <v>0.36599999999999999</v>
      </c>
      <c r="I1371">
        <v>16</v>
      </c>
      <c r="J1371">
        <v>8</v>
      </c>
      <c r="K1371">
        <f t="shared" si="758"/>
        <v>0.10520904239999999</v>
      </c>
      <c r="L1371">
        <f>0.000062*(G1371^1.947206*I1371^0.894551+0.000039*G1371^2)</f>
        <v>0.82027578172293936</v>
      </c>
      <c r="O1371">
        <f t="shared" si="761"/>
        <v>0.28914721305733609</v>
      </c>
      <c r="Q1371">
        <f>O1371*0.52</f>
        <v>0.15035655078981477</v>
      </c>
      <c r="T1371">
        <f>(L1371*0.47*0.75)*(1+0.2)*0.52*3.67</f>
        <v>0.66217024967834426</v>
      </c>
    </row>
    <row r="1372" spans="1:20" hidden="1" x14ac:dyDescent="0.3">
      <c r="A1372" s="26">
        <v>3002</v>
      </c>
      <c r="B1372">
        <v>21</v>
      </c>
      <c r="C1372" t="s">
        <v>211</v>
      </c>
      <c r="D1372">
        <v>59</v>
      </c>
      <c r="E1372" t="s">
        <v>214</v>
      </c>
      <c r="F1372">
        <v>3</v>
      </c>
      <c r="G1372">
        <v>15</v>
      </c>
      <c r="H1372">
        <f t="shared" si="757"/>
        <v>0.15</v>
      </c>
      <c r="I1372">
        <v>5.5</v>
      </c>
      <c r="J1372">
        <v>1.7</v>
      </c>
      <c r="K1372">
        <f t="shared" si="758"/>
        <v>1.76715E-2</v>
      </c>
      <c r="L1372">
        <f>0.000081*(G1372^1.864042*I1372^0.850892+0.000027*G1372^2)</f>
        <v>5.3794909817657895E-2</v>
      </c>
      <c r="O1372">
        <f t="shared" si="761"/>
        <v>1.8962705710724406E-2</v>
      </c>
      <c r="Q1372">
        <f>O1372*0.521</f>
        <v>9.8795696752874158E-3</v>
      </c>
      <c r="T1372">
        <f>(L1372*0.47*0.75)*(1+0.2)*0.521*3.67</f>
        <v>4.3509624849965775E-2</v>
      </c>
    </row>
    <row r="1373" spans="1:20" hidden="1" x14ac:dyDescent="0.3">
      <c r="A1373" s="26">
        <v>3002</v>
      </c>
      <c r="B1373">
        <v>21</v>
      </c>
      <c r="C1373" t="s">
        <v>211</v>
      </c>
      <c r="D1373">
        <v>60</v>
      </c>
      <c r="E1373" t="s">
        <v>212</v>
      </c>
      <c r="F1373">
        <v>2</v>
      </c>
      <c r="G1373">
        <v>15</v>
      </c>
      <c r="H1373">
        <f t="shared" si="757"/>
        <v>0.15</v>
      </c>
      <c r="I1373">
        <v>12</v>
      </c>
      <c r="J1373">
        <v>8</v>
      </c>
      <c r="K1373">
        <f t="shared" si="758"/>
        <v>1.76715E-2</v>
      </c>
      <c r="L1373">
        <f t="shared" ref="L1373:L1375" si="763">0.000062*(G1373^1.947206*I1373^0.894551+0.000039*G1373^2)</f>
        <v>0.11165249304489931</v>
      </c>
      <c r="O1373">
        <f t="shared" si="761"/>
        <v>3.9357503798327004E-2</v>
      </c>
      <c r="Q1373">
        <f t="shared" ref="Q1373:Q1374" si="764">O1373*0.52</f>
        <v>2.0465901975130044E-2</v>
      </c>
      <c r="T1373">
        <f>(L1373*0.47*0.75)*(1+0.2)*0.52*3.67</f>
        <v>9.0131832298472686E-2</v>
      </c>
    </row>
    <row r="1374" spans="1:20" hidden="1" x14ac:dyDescent="0.3">
      <c r="A1374" s="26">
        <v>3002</v>
      </c>
      <c r="B1374">
        <v>21</v>
      </c>
      <c r="C1374" t="s">
        <v>211</v>
      </c>
      <c r="D1374">
        <v>61</v>
      </c>
      <c r="E1374" t="s">
        <v>212</v>
      </c>
      <c r="F1374">
        <v>2</v>
      </c>
      <c r="G1374">
        <v>21.5</v>
      </c>
      <c r="H1374">
        <f t="shared" si="757"/>
        <v>0.215</v>
      </c>
      <c r="I1374">
        <v>12.1</v>
      </c>
      <c r="J1374">
        <v>7.5</v>
      </c>
      <c r="K1374">
        <f t="shared" si="758"/>
        <v>3.6305114999999999E-2</v>
      </c>
      <c r="L1374">
        <f t="shared" si="763"/>
        <v>0.22674239515786901</v>
      </c>
      <c r="O1374">
        <f t="shared" si="761"/>
        <v>7.9926694293148831E-2</v>
      </c>
      <c r="Q1374">
        <f t="shared" si="764"/>
        <v>4.1561881032437395E-2</v>
      </c>
      <c r="T1374">
        <f>(L1374*0.47*0.75)*(1+0.2)*0.52*3.67</f>
        <v>0.18303852406685428</v>
      </c>
    </row>
    <row r="1375" spans="1:20" hidden="1" x14ac:dyDescent="0.3">
      <c r="A1375" s="26">
        <v>3002</v>
      </c>
      <c r="B1375">
        <v>21</v>
      </c>
      <c r="C1375" t="s">
        <v>211</v>
      </c>
      <c r="D1375">
        <v>63</v>
      </c>
      <c r="E1375" t="s">
        <v>212</v>
      </c>
      <c r="F1375">
        <v>3</v>
      </c>
      <c r="G1375">
        <v>8.5</v>
      </c>
      <c r="H1375">
        <f t="shared" si="757"/>
        <v>8.5000000000000006E-2</v>
      </c>
      <c r="I1375">
        <v>7.5</v>
      </c>
      <c r="J1375">
        <v>6</v>
      </c>
      <c r="K1375">
        <f t="shared" si="758"/>
        <v>5.6745150000000006E-3</v>
      </c>
      <c r="L1375">
        <f t="shared" si="763"/>
        <v>2.4263410919718675E-2</v>
      </c>
      <c r="O1375">
        <f t="shared" si="761"/>
        <v>8.5528523492008329E-3</v>
      </c>
      <c r="Q1375">
        <f>O1375*0.52</f>
        <v>4.4474832215844334E-3</v>
      </c>
      <c r="T1375">
        <f>(L1375*0.47*0.75)*(1+0.2)*0.52*3.67</f>
        <v>1.9586716107857845E-2</v>
      </c>
    </row>
    <row r="1376" spans="1:20" hidden="1" x14ac:dyDescent="0.3">
      <c r="A1376" s="26">
        <v>3002</v>
      </c>
      <c r="B1376">
        <v>21</v>
      </c>
      <c r="C1376" t="s">
        <v>211</v>
      </c>
      <c r="D1376">
        <v>64</v>
      </c>
      <c r="E1376" t="s">
        <v>214</v>
      </c>
      <c r="F1376">
        <v>3</v>
      </c>
      <c r="G1376">
        <v>15</v>
      </c>
      <c r="H1376">
        <f t="shared" si="757"/>
        <v>0.15</v>
      </c>
      <c r="I1376">
        <v>4</v>
      </c>
      <c r="J1376">
        <v>1.6</v>
      </c>
      <c r="K1376">
        <f t="shared" si="758"/>
        <v>1.76715E-2</v>
      </c>
      <c r="L1376">
        <f>0.000081*(G1376^1.864042*I1376^0.850892+0.000027*G1376^2)</f>
        <v>4.102624420138911E-2</v>
      </c>
      <c r="O1376">
        <f t="shared" ref="O1376:O1377" si="765">L1376*0.47*0.75</f>
        <v>1.4461751080989661E-2</v>
      </c>
      <c r="Q1376">
        <f t="shared" ref="Q1376:Q1377" si="766">O1376*0.521</f>
        <v>7.5345723131956142E-3</v>
      </c>
      <c r="T1376">
        <f t="shared" ref="T1376:T1377" si="767">(L1376*0.47*0.75)*(1+0.2)*0.521*3.67</f>
        <v>3.318225646731348E-2</v>
      </c>
    </row>
    <row r="1377" spans="1:20" hidden="1" x14ac:dyDescent="0.3">
      <c r="A1377" s="26">
        <v>3002</v>
      </c>
      <c r="B1377">
        <v>21</v>
      </c>
      <c r="C1377" t="s">
        <v>211</v>
      </c>
      <c r="D1377">
        <v>66</v>
      </c>
      <c r="E1377" t="s">
        <v>214</v>
      </c>
      <c r="F1377">
        <v>3</v>
      </c>
      <c r="G1377">
        <v>9.6999999999999993</v>
      </c>
      <c r="H1377">
        <f t="shared" si="757"/>
        <v>9.6999999999999989E-2</v>
      </c>
      <c r="I1377">
        <v>4.5</v>
      </c>
      <c r="J1377">
        <v>2</v>
      </c>
      <c r="K1377">
        <f t="shared" si="758"/>
        <v>7.3898285999999978E-3</v>
      </c>
      <c r="L1377">
        <f>0.000081*(G1377^1.864042*I1377^0.850892+0.000027*G1377^2)</f>
        <v>2.0122721628929474E-2</v>
      </c>
      <c r="O1377">
        <f t="shared" si="765"/>
        <v>7.0932593741976392E-3</v>
      </c>
      <c r="Q1377">
        <f t="shared" si="766"/>
        <v>3.6955881339569702E-3</v>
      </c>
      <c r="T1377">
        <f t="shared" si="767"/>
        <v>1.6275370141946497E-2</v>
      </c>
    </row>
    <row r="1378" spans="1:20" hidden="1" x14ac:dyDescent="0.3">
      <c r="A1378" s="26">
        <v>3002</v>
      </c>
      <c r="B1378">
        <v>21</v>
      </c>
      <c r="C1378" t="s">
        <v>211</v>
      </c>
      <c r="D1378">
        <v>67</v>
      </c>
      <c r="E1378" t="s">
        <v>218</v>
      </c>
      <c r="F1378">
        <v>3</v>
      </c>
      <c r="G1378">
        <v>13</v>
      </c>
      <c r="H1378">
        <f t="shared" si="757"/>
        <v>0.13</v>
      </c>
      <c r="I1378">
        <v>2.5</v>
      </c>
      <c r="J1378">
        <v>1.8</v>
      </c>
      <c r="K1378">
        <f t="shared" si="758"/>
        <v>1.3273260000000002E-2</v>
      </c>
      <c r="L1378">
        <f t="shared" ref="L1378:L1379" si="768">0.000057*(G1378^1.897696*I1378^1.002687+0.000031*G1378^2)</f>
        <v>1.8570216068685433E-2</v>
      </c>
      <c r="O1378">
        <f>L1378*0.43*0.75</f>
        <v>5.9888946821510525E-3</v>
      </c>
      <c r="Q1378">
        <f t="shared" ref="Q1378:Q1379" si="769">O1378*0.52</f>
        <v>3.1142252347185475E-3</v>
      </c>
      <c r="T1378">
        <f>(L1378*0.43*0.75)*(1+0.2)*0.52*3.67</f>
        <v>1.3715047933700483E-2</v>
      </c>
    </row>
    <row r="1379" spans="1:20" hidden="1" x14ac:dyDescent="0.3">
      <c r="A1379" s="26">
        <v>3002</v>
      </c>
      <c r="B1379">
        <v>21</v>
      </c>
      <c r="C1379" t="s">
        <v>211</v>
      </c>
      <c r="D1379">
        <v>68</v>
      </c>
      <c r="E1379" t="s">
        <v>218</v>
      </c>
      <c r="F1379">
        <v>1</v>
      </c>
      <c r="G1379">
        <v>25</v>
      </c>
      <c r="H1379">
        <f t="shared" si="757"/>
        <v>0.25</v>
      </c>
      <c r="I1379">
        <v>14</v>
      </c>
      <c r="J1379">
        <v>7.5</v>
      </c>
      <c r="K1379">
        <f t="shared" si="758"/>
        <v>4.9087499999999999E-2</v>
      </c>
      <c r="L1379">
        <f t="shared" si="768"/>
        <v>0.36136744684615046</v>
      </c>
      <c r="O1379">
        <f>L1379*0.43*0.75</f>
        <v>0.11654100160788351</v>
      </c>
      <c r="Q1379">
        <f t="shared" si="769"/>
        <v>6.0601320836099426E-2</v>
      </c>
      <c r="T1379">
        <f>(L1379*0.43*0.75)*(1+0.2)*0.52*3.67</f>
        <v>0.26688821696218185</v>
      </c>
    </row>
    <row r="1380" spans="1:20" hidden="1" x14ac:dyDescent="0.3">
      <c r="A1380" s="26">
        <v>3002</v>
      </c>
      <c r="B1380">
        <v>21</v>
      </c>
      <c r="C1380" t="s">
        <v>211</v>
      </c>
      <c r="D1380">
        <v>69</v>
      </c>
      <c r="E1380" t="s">
        <v>214</v>
      </c>
      <c r="F1380">
        <v>3</v>
      </c>
      <c r="G1380">
        <v>11</v>
      </c>
      <c r="H1380">
        <f t="shared" si="757"/>
        <v>0.11</v>
      </c>
      <c r="I1380">
        <v>4.0999999999999996</v>
      </c>
      <c r="J1380">
        <v>1</v>
      </c>
      <c r="K1380">
        <f t="shared" si="758"/>
        <v>9.503339999999999E-3</v>
      </c>
      <c r="L1380">
        <f>0.000081*(G1380^1.864042*I1380^0.850892+0.000027*G1380^2)</f>
        <v>2.3501874024901219E-2</v>
      </c>
      <c r="O1380">
        <f>L1380*0.47*0.75</f>
        <v>8.2844105937776788E-3</v>
      </c>
      <c r="Q1380">
        <f>O1380*0.521</f>
        <v>4.3161779193581712E-3</v>
      </c>
      <c r="T1380">
        <f>(L1380*0.47*0.75)*(1+0.2)*0.521*3.67</f>
        <v>1.9008447556853384E-2</v>
      </c>
    </row>
    <row r="1381" spans="1:20" hidden="1" x14ac:dyDescent="0.3">
      <c r="A1381" s="26">
        <v>3002</v>
      </c>
      <c r="B1381">
        <v>21</v>
      </c>
      <c r="C1381" t="s">
        <v>211</v>
      </c>
      <c r="D1381">
        <v>71</v>
      </c>
      <c r="E1381" t="s">
        <v>212</v>
      </c>
      <c r="F1381">
        <v>2</v>
      </c>
      <c r="G1381">
        <v>10.5</v>
      </c>
      <c r="H1381">
        <f t="shared" si="757"/>
        <v>0.105</v>
      </c>
      <c r="I1381">
        <v>7</v>
      </c>
      <c r="J1381">
        <v>4.5</v>
      </c>
      <c r="K1381">
        <f t="shared" si="758"/>
        <v>8.659034999999999E-3</v>
      </c>
      <c r="L1381">
        <f t="shared" ref="L1381:L1382" si="770">0.000062*(G1381^1.947206*I1381^0.894551+0.000039*G1381^2)</f>
        <v>3.4422648325323532E-2</v>
      </c>
      <c r="O1381">
        <f>L1381*0.47*0.75</f>
        <v>1.2133983534676544E-2</v>
      </c>
      <c r="Q1381">
        <f t="shared" ref="Q1381:Q1382" si="771">O1381*0.52</f>
        <v>6.3096714380318029E-3</v>
      </c>
      <c r="T1381">
        <f>(L1381*0.47*0.75)*(1+0.2)*0.52*3.67</f>
        <v>2.7787793013092057E-2</v>
      </c>
    </row>
    <row r="1382" spans="1:20" hidden="1" x14ac:dyDescent="0.3">
      <c r="A1382" s="26">
        <v>3002</v>
      </c>
      <c r="B1382">
        <v>21</v>
      </c>
      <c r="C1382" t="s">
        <v>211</v>
      </c>
      <c r="D1382">
        <v>72</v>
      </c>
      <c r="E1382" t="s">
        <v>212</v>
      </c>
      <c r="F1382">
        <v>2</v>
      </c>
      <c r="G1382">
        <v>18</v>
      </c>
      <c r="H1382">
        <f t="shared" si="757"/>
        <v>0.18</v>
      </c>
      <c r="I1382">
        <v>7.5</v>
      </c>
      <c r="J1382">
        <v>4.5</v>
      </c>
      <c r="K1382">
        <f t="shared" si="758"/>
        <v>2.5446959999999998E-2</v>
      </c>
      <c r="L1382">
        <f t="shared" si="770"/>
        <v>0.10458177887498692</v>
      </c>
      <c r="O1382">
        <f>L1382*0.47*0.75</f>
        <v>3.6865077053432886E-2</v>
      </c>
      <c r="Q1382">
        <f t="shared" si="771"/>
        <v>1.9169840067785101E-2</v>
      </c>
      <c r="T1382">
        <f>(L1382*0.47*0.75)*(1+0.2)*0.52*3.67</f>
        <v>8.442397565852558E-2</v>
      </c>
    </row>
    <row r="1383" spans="1:20" hidden="1" x14ac:dyDescent="0.3">
      <c r="A1383" s="26">
        <v>3002</v>
      </c>
      <c r="B1383">
        <v>21</v>
      </c>
      <c r="C1383" t="s">
        <v>211</v>
      </c>
      <c r="D1383">
        <v>73</v>
      </c>
      <c r="E1383" t="s">
        <v>214</v>
      </c>
      <c r="F1383">
        <v>3</v>
      </c>
      <c r="G1383">
        <v>7.5</v>
      </c>
      <c r="H1383">
        <f t="shared" si="757"/>
        <v>7.4999999999999997E-2</v>
      </c>
      <c r="I1383">
        <v>3.5</v>
      </c>
      <c r="J1383">
        <v>1.5</v>
      </c>
      <c r="K1383">
        <f t="shared" si="758"/>
        <v>4.4178749999999999E-3</v>
      </c>
      <c r="L1383">
        <f t="shared" ref="L1383:L1384" si="772">0.000081*(G1383^1.864042*I1383^0.850892+0.000027*G1383^2)</f>
        <v>1.0059685971798469E-2</v>
      </c>
      <c r="O1383">
        <f t="shared" ref="O1383:O1384" si="773">L1383*0.47*0.75</f>
        <v>3.5460393050589598E-3</v>
      </c>
      <c r="Q1383">
        <f t="shared" ref="Q1383:Q1384" si="774">O1383*0.521</f>
        <v>1.8474864779357181E-3</v>
      </c>
      <c r="T1383">
        <f t="shared" ref="T1383:T1384" si="775">(L1383*0.47*0.75)*(1+0.2)*0.521*3.67</f>
        <v>8.1363304488289018E-3</v>
      </c>
    </row>
    <row r="1384" spans="1:20" hidden="1" x14ac:dyDescent="0.3">
      <c r="A1384" s="26">
        <v>3002</v>
      </c>
      <c r="B1384">
        <v>21</v>
      </c>
      <c r="C1384" t="s">
        <v>211</v>
      </c>
      <c r="D1384">
        <v>74</v>
      </c>
      <c r="E1384" t="s">
        <v>214</v>
      </c>
      <c r="F1384">
        <v>3</v>
      </c>
      <c r="G1384">
        <v>10.5</v>
      </c>
      <c r="H1384">
        <f t="shared" si="757"/>
        <v>0.105</v>
      </c>
      <c r="I1384">
        <v>4</v>
      </c>
      <c r="J1384">
        <v>1.6</v>
      </c>
      <c r="K1384">
        <f t="shared" si="758"/>
        <v>8.659034999999999E-3</v>
      </c>
      <c r="L1384">
        <f t="shared" si="772"/>
        <v>2.1101715084335365E-2</v>
      </c>
      <c r="O1384">
        <f t="shared" si="773"/>
        <v>7.4383545672282161E-3</v>
      </c>
      <c r="Q1384">
        <f t="shared" si="774"/>
        <v>3.8753827295259008E-3</v>
      </c>
      <c r="T1384">
        <f t="shared" si="775"/>
        <v>1.7067185540832065E-2</v>
      </c>
    </row>
    <row r="1385" spans="1:20" hidden="1" x14ac:dyDescent="0.3">
      <c r="A1385" s="26">
        <v>3002</v>
      </c>
      <c r="B1385">
        <v>21</v>
      </c>
      <c r="C1385" t="s">
        <v>211</v>
      </c>
      <c r="D1385">
        <v>75</v>
      </c>
      <c r="E1385" t="s">
        <v>212</v>
      </c>
      <c r="F1385">
        <v>2</v>
      </c>
      <c r="G1385">
        <v>13.7</v>
      </c>
      <c r="H1385">
        <f t="shared" si="757"/>
        <v>0.13699999999999998</v>
      </c>
      <c r="I1385">
        <v>8</v>
      </c>
      <c r="J1385">
        <v>5</v>
      </c>
      <c r="K1385">
        <f t="shared" si="758"/>
        <v>1.4741172599999994E-2</v>
      </c>
      <c r="L1385">
        <f>0.000062*(G1385^1.947206*I1385^0.894551+0.000039*G1385^2)</f>
        <v>6.5115424484754755E-2</v>
      </c>
      <c r="O1385">
        <f>L1385*0.47*0.75</f>
        <v>2.2953187130876049E-2</v>
      </c>
      <c r="Q1385">
        <f>O1385*0.52</f>
        <v>1.1935657308055547E-2</v>
      </c>
      <c r="T1385">
        <f>(L1385*0.47*0.75)*(1+0.2)*0.52*3.67</f>
        <v>5.2564634784676621E-2</v>
      </c>
    </row>
    <row r="1386" spans="1:20" hidden="1" x14ac:dyDescent="0.3">
      <c r="A1386" s="26">
        <v>3002</v>
      </c>
      <c r="B1386">
        <v>21</v>
      </c>
      <c r="C1386" t="s">
        <v>211</v>
      </c>
      <c r="D1386">
        <v>76</v>
      </c>
      <c r="E1386" t="s">
        <v>216</v>
      </c>
      <c r="F1386">
        <v>5</v>
      </c>
      <c r="G1386">
        <v>11</v>
      </c>
      <c r="H1386">
        <f t="shared" si="757"/>
        <v>0.11</v>
      </c>
      <c r="I1386">
        <v>4.2</v>
      </c>
      <c r="J1386">
        <v>1.8</v>
      </c>
      <c r="K1386">
        <f t="shared" si="758"/>
        <v>9.503339999999999E-3</v>
      </c>
      <c r="L1386">
        <f>0.000086*(G1386^1.882935*I1386^0.813269+0.000016*G1386^2)</f>
        <v>2.5249069504141859E-2</v>
      </c>
      <c r="O1386">
        <f>L1386*0.45*0.75</f>
        <v>8.5215609576478786E-3</v>
      </c>
      <c r="Q1386">
        <f>O1386*0.52</f>
        <v>4.4312116979768968E-3</v>
      </c>
      <c r="T1386">
        <f>(L1386*0.45*0.75)*(1+0.2)*0.52*3.67</f>
        <v>1.9515056317890252E-2</v>
      </c>
    </row>
    <row r="1387" spans="1:20" hidden="1" x14ac:dyDescent="0.3">
      <c r="A1387" s="26">
        <v>3002</v>
      </c>
      <c r="B1387">
        <v>21</v>
      </c>
      <c r="C1387" t="s">
        <v>211</v>
      </c>
      <c r="D1387">
        <v>77</v>
      </c>
      <c r="E1387" t="s">
        <v>212</v>
      </c>
      <c r="F1387">
        <v>4</v>
      </c>
      <c r="G1387">
        <v>16</v>
      </c>
      <c r="H1387">
        <f t="shared" si="757"/>
        <v>0.16</v>
      </c>
      <c r="I1387">
        <v>10</v>
      </c>
      <c r="J1387">
        <v>6</v>
      </c>
      <c r="K1387">
        <f t="shared" si="758"/>
        <v>2.0106240000000001E-2</v>
      </c>
      <c r="L1387">
        <f>0.000062*(G1387^1.947206*I1387^0.894551+0.000039*G1387^2)</f>
        <v>0.1075510968913292</v>
      </c>
      <c r="O1387">
        <f>L1387*0.47*0.75</f>
        <v>3.7911761654193542E-2</v>
      </c>
      <c r="Q1387">
        <f>O1387*0.52</f>
        <v>1.9714116060180642E-2</v>
      </c>
      <c r="T1387">
        <f>(L1387*0.47*0.75)*(1+0.2)*0.52*3.67</f>
        <v>8.6820967129035531E-2</v>
      </c>
    </row>
    <row r="1388" spans="1:20" hidden="1" x14ac:dyDescent="0.3">
      <c r="A1388" s="26">
        <v>3002</v>
      </c>
      <c r="B1388">
        <v>21</v>
      </c>
      <c r="C1388" t="s">
        <v>211</v>
      </c>
      <c r="D1388">
        <v>78</v>
      </c>
      <c r="E1388" t="s">
        <v>214</v>
      </c>
      <c r="F1388">
        <v>3</v>
      </c>
      <c r="G1388">
        <v>9.5</v>
      </c>
      <c r="H1388">
        <f t="shared" si="757"/>
        <v>9.5000000000000001E-2</v>
      </c>
      <c r="I1388">
        <v>4.5</v>
      </c>
      <c r="J1388">
        <v>1.5</v>
      </c>
      <c r="K1388">
        <f t="shared" si="758"/>
        <v>7.088235E-3</v>
      </c>
      <c r="L1388">
        <f>0.000081*(G1388^1.864042*I1388^0.850892+0.000027*G1388^2)</f>
        <v>1.9356222886330245E-2</v>
      </c>
      <c r="O1388">
        <f>L1388*0.47*0.75</f>
        <v>6.8230685674314107E-3</v>
      </c>
      <c r="Q1388">
        <f>O1388*0.521</f>
        <v>3.5548187236317651E-3</v>
      </c>
      <c r="T1388">
        <f>(L1388*0.47*0.75)*(1+0.2)*0.521*3.67</f>
        <v>1.5655421658874291E-2</v>
      </c>
    </row>
    <row r="1389" spans="1:20" hidden="1" x14ac:dyDescent="0.3">
      <c r="A1389" s="26">
        <v>3002</v>
      </c>
      <c r="B1389">
        <v>21</v>
      </c>
      <c r="C1389" t="s">
        <v>211</v>
      </c>
      <c r="D1389">
        <v>79</v>
      </c>
      <c r="E1389" t="s">
        <v>218</v>
      </c>
      <c r="F1389">
        <v>1</v>
      </c>
      <c r="G1389">
        <v>28</v>
      </c>
      <c r="H1389">
        <f t="shared" si="757"/>
        <v>0.28000000000000003</v>
      </c>
      <c r="I1389">
        <v>14.1</v>
      </c>
      <c r="J1389">
        <v>6</v>
      </c>
      <c r="K1389">
        <f t="shared" si="758"/>
        <v>6.157536000000001E-2</v>
      </c>
      <c r="L1389">
        <f>0.000057*(G1389^1.897696*I1389^1.002687+0.000031*G1389^2)</f>
        <v>0.4512832981395698</v>
      </c>
      <c r="O1389">
        <f>L1389*0.43*0.75</f>
        <v>0.14553886365001126</v>
      </c>
      <c r="Q1389">
        <f>O1389*0.52</f>
        <v>7.5680209098005852E-2</v>
      </c>
      <c r="T1389">
        <f>(L1389*0.43*0.75)*(1+0.2)*0.52*3.67</f>
        <v>0.33329564086761782</v>
      </c>
    </row>
    <row r="1390" spans="1:20" hidden="1" x14ac:dyDescent="0.3">
      <c r="A1390" s="26">
        <v>3002</v>
      </c>
      <c r="B1390">
        <v>22</v>
      </c>
      <c r="C1390" t="s">
        <v>211</v>
      </c>
      <c r="D1390">
        <v>1</v>
      </c>
      <c r="E1390" t="s">
        <v>213</v>
      </c>
      <c r="F1390">
        <v>4</v>
      </c>
      <c r="G1390">
        <v>26.6</v>
      </c>
      <c r="H1390">
        <f t="shared" si="757"/>
        <v>0.26600000000000001</v>
      </c>
      <c r="I1390">
        <v>8.5</v>
      </c>
      <c r="J1390">
        <v>5</v>
      </c>
      <c r="K1390">
        <f t="shared" si="758"/>
        <v>5.5571762400000009E-2</v>
      </c>
      <c r="L1390">
        <f>0.000084*(G1390^1.894314*I1390^0.808223+0.000031*G1390^2)</f>
        <v>0.23693741625560955</v>
      </c>
      <c r="O1390">
        <f>L1390*0.66*1.07</f>
        <v>0.16732520335971149</v>
      </c>
      <c r="Q1390">
        <f>O1390*0.531</f>
        <v>8.8849682984006806E-2</v>
      </c>
      <c r="T1390">
        <f>(L1390*0.66*1.07)*(1+0.2)*0.531*3.67</f>
        <v>0.39129400386156593</v>
      </c>
    </row>
    <row r="1391" spans="1:20" hidden="1" x14ac:dyDescent="0.3">
      <c r="A1391" s="26">
        <v>3002</v>
      </c>
      <c r="B1391">
        <v>22</v>
      </c>
      <c r="C1391" t="s">
        <v>211</v>
      </c>
      <c r="D1391">
        <v>2</v>
      </c>
      <c r="E1391" t="s">
        <v>212</v>
      </c>
      <c r="F1391">
        <v>4</v>
      </c>
      <c r="G1391">
        <v>10.7</v>
      </c>
      <c r="H1391">
        <f t="shared" si="757"/>
        <v>0.107</v>
      </c>
      <c r="I1391">
        <v>5</v>
      </c>
      <c r="J1391">
        <v>3</v>
      </c>
      <c r="K1391">
        <f t="shared" si="758"/>
        <v>8.9920445999999987E-3</v>
      </c>
      <c r="L1391">
        <f t="shared" ref="L1391:L1394" si="776">0.000062*(G1391^1.947206*I1391^0.894551+0.000039*G1391^2)</f>
        <v>2.6429127323360776E-2</v>
      </c>
      <c r="O1391">
        <f>L1391*0.47*0.75</f>
        <v>9.3162673814846733E-3</v>
      </c>
      <c r="Q1391">
        <f t="shared" ref="Q1391:Q1394" si="777">O1391*0.52</f>
        <v>4.8444590383720301E-3</v>
      </c>
      <c r="T1391">
        <f>(L1391*0.47*0.75)*(1+0.2)*0.52*3.67</f>
        <v>2.133499760499042E-2</v>
      </c>
    </row>
    <row r="1392" spans="1:20" hidden="1" x14ac:dyDescent="0.3">
      <c r="A1392" s="26">
        <v>3002</v>
      </c>
      <c r="B1392">
        <v>22</v>
      </c>
      <c r="C1392" t="s">
        <v>211</v>
      </c>
      <c r="D1392">
        <v>3</v>
      </c>
      <c r="E1392" t="s">
        <v>212</v>
      </c>
      <c r="F1392">
        <v>4</v>
      </c>
      <c r="G1392">
        <v>8.4</v>
      </c>
      <c r="H1392">
        <f t="shared" si="757"/>
        <v>8.4000000000000005E-2</v>
      </c>
      <c r="I1392">
        <v>4</v>
      </c>
      <c r="J1392">
        <v>2</v>
      </c>
      <c r="K1392">
        <f t="shared" si="758"/>
        <v>5.5417824000000004E-3</v>
      </c>
      <c r="L1392">
        <f t="shared" si="776"/>
        <v>1.3512406814167641E-2</v>
      </c>
      <c r="O1392">
        <f>L1392*0.47*0.75</f>
        <v>4.7631234019940936E-3</v>
      </c>
      <c r="Q1392">
        <f t="shared" si="777"/>
        <v>2.4768241690369289E-3</v>
      </c>
      <c r="T1392">
        <f>(L1392*0.47*0.75)*(1+0.2)*0.52*3.67</f>
        <v>1.0907933640438634E-2</v>
      </c>
    </row>
    <row r="1393" spans="1:20" hidden="1" x14ac:dyDescent="0.3">
      <c r="A1393" s="26">
        <v>3002</v>
      </c>
      <c r="B1393">
        <v>22</v>
      </c>
      <c r="C1393" t="s">
        <v>211</v>
      </c>
      <c r="D1393">
        <v>4</v>
      </c>
      <c r="E1393" t="s">
        <v>212</v>
      </c>
      <c r="F1393">
        <v>4</v>
      </c>
      <c r="G1393">
        <v>14.6</v>
      </c>
      <c r="H1393">
        <f t="shared" si="757"/>
        <v>0.14599999999999999</v>
      </c>
      <c r="I1393">
        <v>6</v>
      </c>
      <c r="J1393">
        <v>3</v>
      </c>
      <c r="K1393">
        <f t="shared" si="758"/>
        <v>1.6741586399999998E-2</v>
      </c>
      <c r="L1393">
        <f t="shared" si="776"/>
        <v>5.6980527317864064E-2</v>
      </c>
      <c r="O1393">
        <f>L1393*0.47*0.75</f>
        <v>2.0085635879547082E-2</v>
      </c>
      <c r="Q1393">
        <f t="shared" si="777"/>
        <v>1.0444530657364483E-2</v>
      </c>
      <c r="T1393">
        <f>(L1393*0.47*0.75)*(1+0.2)*0.52*3.67</f>
        <v>4.5997713015033179E-2</v>
      </c>
    </row>
    <row r="1394" spans="1:20" hidden="1" x14ac:dyDescent="0.3">
      <c r="A1394" s="26">
        <v>3002</v>
      </c>
      <c r="B1394">
        <v>22</v>
      </c>
      <c r="C1394" t="s">
        <v>211</v>
      </c>
      <c r="D1394">
        <v>5</v>
      </c>
      <c r="E1394" t="s">
        <v>212</v>
      </c>
      <c r="F1394">
        <v>4</v>
      </c>
      <c r="G1394">
        <v>12.3</v>
      </c>
      <c r="H1394">
        <f t="shared" si="757"/>
        <v>0.12300000000000001</v>
      </c>
      <c r="I1394">
        <v>6</v>
      </c>
      <c r="J1394">
        <v>4</v>
      </c>
      <c r="K1394">
        <f t="shared" si="758"/>
        <v>1.1882316600000003E-2</v>
      </c>
      <c r="L1394">
        <f t="shared" si="776"/>
        <v>4.0809505671891108E-2</v>
      </c>
      <c r="O1394">
        <f>L1394*0.47*0.75</f>
        <v>1.4385350749341615E-2</v>
      </c>
      <c r="Q1394">
        <f t="shared" si="777"/>
        <v>7.4803823896576402E-3</v>
      </c>
      <c r="T1394">
        <f>(L1394*0.47*0.75)*(1+0.2)*0.52*3.67</f>
        <v>3.2943604044052242E-2</v>
      </c>
    </row>
    <row r="1395" spans="1:20" hidden="1" x14ac:dyDescent="0.3">
      <c r="A1395" s="26">
        <v>3002</v>
      </c>
      <c r="B1395">
        <v>22</v>
      </c>
      <c r="C1395" t="s">
        <v>211</v>
      </c>
      <c r="D1395">
        <v>6</v>
      </c>
      <c r="E1395" t="s">
        <v>213</v>
      </c>
      <c r="F1395">
        <v>4</v>
      </c>
      <c r="G1395">
        <v>26</v>
      </c>
      <c r="H1395">
        <f t="shared" si="757"/>
        <v>0.26</v>
      </c>
      <c r="I1395">
        <v>8</v>
      </c>
      <c r="J1395">
        <v>4</v>
      </c>
      <c r="K1395">
        <f t="shared" si="758"/>
        <v>5.3093040000000008E-2</v>
      </c>
      <c r="L1395">
        <f t="shared" ref="L1395:L1397" si="778">0.000084*(G1395^1.894314*I1395^0.808223+0.000031*G1395^2)</f>
        <v>0.21606516099396697</v>
      </c>
      <c r="O1395">
        <f>L1395*0.66*1.07</f>
        <v>0.15258521669393948</v>
      </c>
      <c r="Q1395">
        <f t="shared" ref="Q1395:Q1397" si="779">O1395*0.531</f>
        <v>8.1022750064481869E-2</v>
      </c>
      <c r="T1395">
        <f>(L1395*0.66*1.07)*(1+0.2)*0.531*3.67</f>
        <v>0.35682419128397808</v>
      </c>
    </row>
    <row r="1396" spans="1:20" hidden="1" x14ac:dyDescent="0.3">
      <c r="A1396" s="26">
        <v>3002</v>
      </c>
      <c r="B1396">
        <v>22</v>
      </c>
      <c r="C1396" t="s">
        <v>211</v>
      </c>
      <c r="D1396">
        <v>7</v>
      </c>
      <c r="E1396" t="s">
        <v>213</v>
      </c>
      <c r="F1396">
        <v>4</v>
      </c>
      <c r="G1396">
        <v>27.3</v>
      </c>
      <c r="H1396">
        <f t="shared" si="757"/>
        <v>0.27300000000000002</v>
      </c>
      <c r="I1396">
        <v>9</v>
      </c>
      <c r="J1396">
        <v>4</v>
      </c>
      <c r="K1396">
        <f t="shared" si="758"/>
        <v>5.8535076600000006E-2</v>
      </c>
      <c r="L1396">
        <f t="shared" si="778"/>
        <v>0.26065512709390298</v>
      </c>
      <c r="O1396">
        <f>L1396*0.66*1.07</f>
        <v>0.18407465075371429</v>
      </c>
      <c r="Q1396">
        <f t="shared" si="779"/>
        <v>9.7743639550222292E-2</v>
      </c>
      <c r="T1396">
        <f>(L1396*0.66*1.07)*(1+0.2)*0.531*3.67</f>
        <v>0.43046298857917897</v>
      </c>
    </row>
    <row r="1397" spans="1:20" hidden="1" x14ac:dyDescent="0.3">
      <c r="A1397" s="26">
        <v>3002</v>
      </c>
      <c r="B1397">
        <v>22</v>
      </c>
      <c r="C1397" t="s">
        <v>211</v>
      </c>
      <c r="D1397">
        <v>8</v>
      </c>
      <c r="E1397" t="s">
        <v>213</v>
      </c>
      <c r="F1397">
        <v>4</v>
      </c>
      <c r="G1397">
        <v>15.2</v>
      </c>
      <c r="H1397">
        <f t="shared" si="757"/>
        <v>0.152</v>
      </c>
      <c r="I1397">
        <v>6</v>
      </c>
      <c r="J1397">
        <v>3</v>
      </c>
      <c r="K1397">
        <f t="shared" si="758"/>
        <v>1.81458816E-2</v>
      </c>
      <c r="L1397">
        <f t="shared" si="778"/>
        <v>6.1942124499415475E-2</v>
      </c>
      <c r="O1397">
        <f>L1397*0.66*1.07</f>
        <v>4.3743528321487209E-2</v>
      </c>
      <c r="Q1397">
        <f t="shared" si="779"/>
        <v>2.3227813538709709E-2</v>
      </c>
      <c r="T1397">
        <f>(L1397*0.66*1.07)*(1+0.2)*0.531*3.67</f>
        <v>0.10229529082447755</v>
      </c>
    </row>
    <row r="1398" spans="1:20" hidden="1" x14ac:dyDescent="0.3">
      <c r="A1398" s="26">
        <v>3002</v>
      </c>
      <c r="B1398">
        <v>22</v>
      </c>
      <c r="C1398" t="s">
        <v>211</v>
      </c>
      <c r="D1398">
        <v>9</v>
      </c>
      <c r="E1398" t="s">
        <v>212</v>
      </c>
      <c r="F1398">
        <v>4</v>
      </c>
      <c r="G1398">
        <v>23.1</v>
      </c>
      <c r="H1398">
        <f t="shared" si="757"/>
        <v>0.23100000000000001</v>
      </c>
      <c r="I1398">
        <v>11.5</v>
      </c>
      <c r="J1398">
        <v>8</v>
      </c>
      <c r="K1398">
        <f t="shared" si="758"/>
        <v>4.1909729400000005E-2</v>
      </c>
      <c r="L1398">
        <f t="shared" ref="L1398:L1400" si="780">0.000062*(G1398^1.947206*I1398^0.894551+0.000039*G1398^2)</f>
        <v>0.24915848483269801</v>
      </c>
      <c r="O1398">
        <f>L1398*0.47*0.75</f>
        <v>8.7828365903526037E-2</v>
      </c>
      <c r="Q1398">
        <f t="shared" ref="Q1398:Q1400" si="781">O1398*0.52</f>
        <v>4.567075026983354E-2</v>
      </c>
      <c r="T1398">
        <f>(L1398*0.47*0.75)*(1+0.2)*0.52*3.67</f>
        <v>0.20113398418834691</v>
      </c>
    </row>
    <row r="1399" spans="1:20" hidden="1" x14ac:dyDescent="0.3">
      <c r="A1399" s="26">
        <v>3002</v>
      </c>
      <c r="B1399">
        <v>22</v>
      </c>
      <c r="C1399" t="s">
        <v>211</v>
      </c>
      <c r="D1399">
        <v>10</v>
      </c>
      <c r="E1399" t="s">
        <v>212</v>
      </c>
      <c r="F1399">
        <v>4</v>
      </c>
      <c r="G1399">
        <v>29.7</v>
      </c>
      <c r="H1399">
        <f t="shared" si="757"/>
        <v>0.29699999999999999</v>
      </c>
      <c r="I1399">
        <v>14.8</v>
      </c>
      <c r="J1399">
        <v>9.5</v>
      </c>
      <c r="K1399">
        <f t="shared" si="758"/>
        <v>6.9279348599999999E-2</v>
      </c>
      <c r="L1399">
        <f t="shared" si="780"/>
        <v>0.50934551988903276</v>
      </c>
      <c r="O1399">
        <f>L1399*0.47*0.75</f>
        <v>0.17954429576088404</v>
      </c>
      <c r="Q1399">
        <f t="shared" si="781"/>
        <v>9.3363033795659703E-2</v>
      </c>
      <c r="T1399">
        <f>(L1399*0.47*0.75)*(1+0.2)*0.52*3.67</f>
        <v>0.41117080083608537</v>
      </c>
    </row>
    <row r="1400" spans="1:20" hidden="1" x14ac:dyDescent="0.3">
      <c r="A1400" s="26">
        <v>3002</v>
      </c>
      <c r="B1400">
        <v>22</v>
      </c>
      <c r="C1400" t="s">
        <v>211</v>
      </c>
      <c r="D1400">
        <v>11</v>
      </c>
      <c r="E1400" t="s">
        <v>212</v>
      </c>
      <c r="F1400">
        <v>4</v>
      </c>
      <c r="G1400">
        <v>8.3000000000000007</v>
      </c>
      <c r="H1400">
        <f t="shared" si="757"/>
        <v>8.3000000000000004E-2</v>
      </c>
      <c r="I1400">
        <v>5</v>
      </c>
      <c r="J1400">
        <v>3</v>
      </c>
      <c r="K1400">
        <f t="shared" si="758"/>
        <v>5.4106206000000007E-3</v>
      </c>
      <c r="L1400">
        <f t="shared" si="780"/>
        <v>1.611739576920361E-2</v>
      </c>
      <c r="O1400">
        <f>L1400*0.47*0.75</f>
        <v>5.6813820086442724E-3</v>
      </c>
      <c r="Q1400">
        <f t="shared" si="781"/>
        <v>2.9543186444950216E-3</v>
      </c>
      <c r="T1400">
        <f>(L1400*0.47*0.75)*(1+0.2)*0.52*3.67</f>
        <v>1.3010819310356076E-2</v>
      </c>
    </row>
    <row r="1401" spans="1:20" hidden="1" x14ac:dyDescent="0.3">
      <c r="A1401" s="26">
        <v>3002</v>
      </c>
      <c r="B1401">
        <v>22</v>
      </c>
      <c r="C1401" t="s">
        <v>211</v>
      </c>
      <c r="D1401">
        <v>12</v>
      </c>
      <c r="E1401" t="s">
        <v>216</v>
      </c>
      <c r="F1401">
        <v>4</v>
      </c>
      <c r="G1401">
        <v>11.5</v>
      </c>
      <c r="H1401">
        <f t="shared" si="757"/>
        <v>0.115</v>
      </c>
      <c r="I1401">
        <v>6</v>
      </c>
      <c r="J1401">
        <v>3</v>
      </c>
      <c r="K1401">
        <f t="shared" si="758"/>
        <v>1.0386915E-2</v>
      </c>
      <c r="L1401">
        <f>0.000086*(G1401^1.882935*I1401^0.813269+0.000016*G1401^2)</f>
        <v>3.6692050488490766E-2</v>
      </c>
      <c r="O1401">
        <f>L1401*0.45*0.75</f>
        <v>1.2383567039865635E-2</v>
      </c>
      <c r="Q1401">
        <f>O1401*0.52</f>
        <v>6.4394548607301302E-3</v>
      </c>
      <c r="T1401">
        <f>(L1401*0.45*0.75)*(1+0.2)*0.52*3.67</f>
        <v>2.8359359206655492E-2</v>
      </c>
    </row>
    <row r="1402" spans="1:20" hidden="1" x14ac:dyDescent="0.3">
      <c r="A1402" s="26">
        <v>3002</v>
      </c>
      <c r="B1402">
        <v>22</v>
      </c>
      <c r="C1402" t="s">
        <v>211</v>
      </c>
      <c r="D1402">
        <v>13</v>
      </c>
      <c r="E1402" t="s">
        <v>213</v>
      </c>
      <c r="F1402">
        <v>4</v>
      </c>
      <c r="G1402">
        <v>13.4</v>
      </c>
      <c r="H1402">
        <f t="shared" si="757"/>
        <v>0.13400000000000001</v>
      </c>
      <c r="I1402">
        <v>4</v>
      </c>
      <c r="J1402">
        <v>2</v>
      </c>
      <c r="K1402">
        <f t="shared" si="758"/>
        <v>1.4102642400000002E-2</v>
      </c>
      <c r="L1402">
        <f>0.000084*(G1402^1.894314*I1402^0.808223+0.000031*G1402^2)</f>
        <v>3.5153955118858403E-2</v>
      </c>
      <c r="O1402">
        <f>L1402*0.66*1.07</f>
        <v>2.4825723104937806E-2</v>
      </c>
      <c r="Q1402">
        <f>O1402*0.531</f>
        <v>1.3182458968721975E-2</v>
      </c>
      <c r="T1402">
        <f>(L1402*0.66*1.07)*(1+0.2)*0.531*3.67</f>
        <v>5.8055549298251574E-2</v>
      </c>
    </row>
    <row r="1403" spans="1:20" hidden="1" x14ac:dyDescent="0.3">
      <c r="A1403" s="26">
        <v>3002</v>
      </c>
      <c r="B1403">
        <v>22</v>
      </c>
      <c r="C1403" t="s">
        <v>211</v>
      </c>
      <c r="D1403">
        <v>14</v>
      </c>
      <c r="E1403" t="s">
        <v>212</v>
      </c>
      <c r="F1403">
        <v>4</v>
      </c>
      <c r="G1403">
        <v>7.6</v>
      </c>
      <c r="H1403">
        <f t="shared" si="757"/>
        <v>7.5999999999999998E-2</v>
      </c>
      <c r="I1403">
        <v>4</v>
      </c>
      <c r="J1403">
        <v>2</v>
      </c>
      <c r="K1403">
        <f t="shared" si="758"/>
        <v>4.5364704E-3</v>
      </c>
      <c r="L1403">
        <f t="shared" ref="L1403:L1407" si="782">0.000062*(G1403^1.947206*I1403^0.894551+0.000039*G1403^2)</f>
        <v>1.1119775604083327E-2</v>
      </c>
      <c r="O1403">
        <f>L1403*0.47*0.75</f>
        <v>3.9197209004393722E-3</v>
      </c>
      <c r="Q1403">
        <f t="shared" ref="Q1403:Q1407" si="783">O1403*0.52</f>
        <v>2.0382548682284737E-3</v>
      </c>
      <c r="T1403">
        <f>(L1403*0.47*0.75)*(1+0.2)*0.52*3.67</f>
        <v>8.9764744396781983E-3</v>
      </c>
    </row>
    <row r="1404" spans="1:20" hidden="1" x14ac:dyDescent="0.3">
      <c r="A1404" s="26">
        <v>3002</v>
      </c>
      <c r="B1404">
        <v>22</v>
      </c>
      <c r="C1404" t="s">
        <v>211</v>
      </c>
      <c r="D1404">
        <v>15</v>
      </c>
      <c r="E1404" t="s">
        <v>212</v>
      </c>
      <c r="F1404">
        <v>4</v>
      </c>
      <c r="G1404">
        <v>20.5</v>
      </c>
      <c r="H1404">
        <f t="shared" si="757"/>
        <v>0.20499999999999999</v>
      </c>
      <c r="I1404">
        <v>11.5</v>
      </c>
      <c r="J1404">
        <v>7</v>
      </c>
      <c r="K1404">
        <f t="shared" si="758"/>
        <v>3.3006434999999994E-2</v>
      </c>
      <c r="L1404">
        <f t="shared" si="782"/>
        <v>0.19746822705470957</v>
      </c>
      <c r="O1404">
        <f>L1404*0.47*0.75</f>
        <v>6.9607550036785121E-2</v>
      </c>
      <c r="Q1404">
        <f t="shared" si="783"/>
        <v>3.6195926019128265E-2</v>
      </c>
      <c r="T1404">
        <f>(L1404*0.47*0.75)*(1+0.2)*0.52*3.67</f>
        <v>0.15940685818824085</v>
      </c>
    </row>
    <row r="1405" spans="1:20" hidden="1" x14ac:dyDescent="0.3">
      <c r="A1405" s="26">
        <v>3002</v>
      </c>
      <c r="B1405">
        <v>22</v>
      </c>
      <c r="C1405" t="s">
        <v>211</v>
      </c>
      <c r="D1405">
        <v>16</v>
      </c>
      <c r="E1405" t="s">
        <v>212</v>
      </c>
      <c r="F1405">
        <v>4</v>
      </c>
      <c r="G1405">
        <v>8.6999999999999993</v>
      </c>
      <c r="H1405">
        <f t="shared" si="757"/>
        <v>8.6999999999999994E-2</v>
      </c>
      <c r="I1405">
        <v>5</v>
      </c>
      <c r="J1405">
        <v>3</v>
      </c>
      <c r="K1405">
        <f t="shared" si="758"/>
        <v>5.944692599999999E-3</v>
      </c>
      <c r="L1405">
        <f t="shared" si="782"/>
        <v>1.7664365055329489E-2</v>
      </c>
      <c r="O1405">
        <f>L1405*0.47*0.75</f>
        <v>6.2266886820036439E-3</v>
      </c>
      <c r="Q1405">
        <f t="shared" si="783"/>
        <v>3.237878114641895E-3</v>
      </c>
      <c r="T1405">
        <f>(L1405*0.47*0.75)*(1+0.2)*0.52*3.67</f>
        <v>1.4259615216882904E-2</v>
      </c>
    </row>
    <row r="1406" spans="1:20" hidden="1" x14ac:dyDescent="0.3">
      <c r="A1406" s="26">
        <v>3002</v>
      </c>
      <c r="B1406">
        <v>22</v>
      </c>
      <c r="C1406" t="s">
        <v>211</v>
      </c>
      <c r="D1406">
        <v>17</v>
      </c>
      <c r="E1406" t="s">
        <v>212</v>
      </c>
      <c r="F1406">
        <v>4</v>
      </c>
      <c r="G1406">
        <v>8.6</v>
      </c>
      <c r="H1406">
        <f t="shared" si="757"/>
        <v>8.5999999999999993E-2</v>
      </c>
      <c r="I1406">
        <v>5</v>
      </c>
      <c r="J1406">
        <v>3</v>
      </c>
      <c r="K1406">
        <f t="shared" si="758"/>
        <v>5.8088183999999987E-3</v>
      </c>
      <c r="L1406">
        <f t="shared" si="782"/>
        <v>1.7271159465295328E-2</v>
      </c>
      <c r="O1406">
        <f>L1406*0.47*0.75</f>
        <v>6.0880837115166037E-3</v>
      </c>
      <c r="Q1406">
        <f t="shared" si="783"/>
        <v>3.1658035299886342E-3</v>
      </c>
      <c r="T1406">
        <f>(L1406*0.47*0.75)*(1+0.2)*0.52*3.67</f>
        <v>1.3942198746069945E-2</v>
      </c>
    </row>
    <row r="1407" spans="1:20" hidden="1" x14ac:dyDescent="0.3">
      <c r="A1407" s="26">
        <v>3002</v>
      </c>
      <c r="B1407">
        <v>22</v>
      </c>
      <c r="C1407" t="s">
        <v>211</v>
      </c>
      <c r="D1407">
        <v>18</v>
      </c>
      <c r="E1407" t="s">
        <v>212</v>
      </c>
      <c r="F1407">
        <v>4</v>
      </c>
      <c r="G1407">
        <v>14.9</v>
      </c>
      <c r="H1407">
        <f t="shared" si="757"/>
        <v>0.14899999999999999</v>
      </c>
      <c r="I1407">
        <v>6</v>
      </c>
      <c r="J1407">
        <v>3</v>
      </c>
      <c r="K1407">
        <f t="shared" si="758"/>
        <v>1.7436665399999999E-2</v>
      </c>
      <c r="L1407">
        <f t="shared" si="782"/>
        <v>5.9282559017517243E-2</v>
      </c>
      <c r="O1407">
        <f>L1407*0.47*0.75</f>
        <v>2.0897102053674826E-2</v>
      </c>
      <c r="Q1407">
        <f t="shared" si="783"/>
        <v>1.0866493067910909E-2</v>
      </c>
      <c r="T1407">
        <f>(L1407*0.47*0.75)*(1+0.2)*0.52*3.67</f>
        <v>4.7856035471079646E-2</v>
      </c>
    </row>
    <row r="1408" spans="1:20" hidden="1" x14ac:dyDescent="0.3">
      <c r="A1408" s="26">
        <v>3002</v>
      </c>
      <c r="B1408">
        <v>22</v>
      </c>
      <c r="C1408" t="s">
        <v>211</v>
      </c>
      <c r="D1408">
        <v>19</v>
      </c>
      <c r="E1408" t="s">
        <v>213</v>
      </c>
      <c r="F1408">
        <v>4</v>
      </c>
      <c r="G1408">
        <v>15.5</v>
      </c>
      <c r="H1408">
        <f t="shared" si="757"/>
        <v>0.155</v>
      </c>
      <c r="I1408">
        <v>4.5</v>
      </c>
      <c r="J1408">
        <v>2</v>
      </c>
      <c r="K1408">
        <f t="shared" si="758"/>
        <v>1.8869235000000002E-2</v>
      </c>
      <c r="L1408">
        <f>0.000084*(G1408^1.894314*I1408^0.808223+0.000031*G1408^2)</f>
        <v>5.0943408297054377E-2</v>
      </c>
      <c r="O1408">
        <f>L1408*0.66*1.07</f>
        <v>3.5976234939379806E-2</v>
      </c>
      <c r="Q1408">
        <f>O1408*0.531</f>
        <v>1.9103380752810678E-2</v>
      </c>
      <c r="T1408">
        <f>(L1408*0.66*1.07)*(1+0.2)*0.531*3.67</f>
        <v>8.4131288835378223E-2</v>
      </c>
    </row>
    <row r="1409" spans="1:20" hidden="1" x14ac:dyDescent="0.3">
      <c r="A1409" s="26">
        <v>3002</v>
      </c>
      <c r="B1409">
        <v>22</v>
      </c>
      <c r="C1409" t="s">
        <v>211</v>
      </c>
      <c r="D1409">
        <v>20</v>
      </c>
      <c r="E1409" t="s">
        <v>212</v>
      </c>
      <c r="F1409">
        <v>4</v>
      </c>
      <c r="G1409">
        <v>24.4</v>
      </c>
      <c r="H1409">
        <f t="shared" si="757"/>
        <v>0.24399999999999999</v>
      </c>
      <c r="I1409">
        <v>12.3</v>
      </c>
      <c r="J1409">
        <v>8</v>
      </c>
      <c r="K1409">
        <f t="shared" si="758"/>
        <v>4.6759574399999997E-2</v>
      </c>
      <c r="L1409">
        <f>0.000062*(G1409^1.947206*I1409^0.894551+0.000039*G1409^2)</f>
        <v>0.29437662025725952</v>
      </c>
      <c r="O1409">
        <f>L1409*0.47*0.75</f>
        <v>0.10376775864068399</v>
      </c>
      <c r="Q1409">
        <f>O1409*0.52</f>
        <v>5.3959234493155678E-2</v>
      </c>
      <c r="T1409">
        <f>(L1409*0.47*0.75)*(1+0.2)*0.52*3.67</f>
        <v>0.2376364687078576</v>
      </c>
    </row>
    <row r="1410" spans="1:20" s="13" customFormat="1" hidden="1" x14ac:dyDescent="0.3">
      <c r="A1410" s="26">
        <v>3002</v>
      </c>
      <c r="B1410" s="13">
        <v>22</v>
      </c>
      <c r="C1410" s="13" t="s">
        <v>211</v>
      </c>
      <c r="D1410" s="13">
        <v>21</v>
      </c>
      <c r="E1410" s="13" t="s">
        <v>222</v>
      </c>
      <c r="F1410" s="13">
        <v>7</v>
      </c>
      <c r="G1410" s="13">
        <v>14</v>
      </c>
      <c r="H1410">
        <f t="shared" si="757"/>
        <v>0.14000000000000001</v>
      </c>
      <c r="I1410" s="13">
        <v>3.5</v>
      </c>
      <c r="J1410" s="13">
        <v>0</v>
      </c>
      <c r="K1410">
        <f t="shared" si="758"/>
        <v>1.5393840000000002E-2</v>
      </c>
      <c r="L1410">
        <f>0.000081*(G1410^1.922704*I1410^0.783213+0.000032*G1410^2)</f>
        <v>3.4536437031647119E-2</v>
      </c>
      <c r="M1410"/>
      <c r="N1410"/>
      <c r="O1410">
        <f>L1410*0.61*1.07</f>
        <v>2.2541932450556076E-2</v>
      </c>
      <c r="P1410"/>
      <c r="Q1410">
        <f>O1410*0.531</f>
        <v>1.1969766131245277E-2</v>
      </c>
      <c r="R1410"/>
      <c r="S1410"/>
      <c r="T1410">
        <f>(L1410*0.61*1.07)*(1+0.2)*0.531*3.67</f>
        <v>5.2714850042004192E-2</v>
      </c>
    </row>
    <row r="1411" spans="1:20" hidden="1" x14ac:dyDescent="0.3">
      <c r="A1411" s="26">
        <v>3002</v>
      </c>
      <c r="B1411">
        <v>22</v>
      </c>
      <c r="C1411" t="s">
        <v>211</v>
      </c>
      <c r="D1411">
        <v>22</v>
      </c>
      <c r="E1411" t="s">
        <v>218</v>
      </c>
      <c r="F1411">
        <v>1</v>
      </c>
      <c r="G1411">
        <v>32.5</v>
      </c>
      <c r="H1411">
        <f t="shared" si="757"/>
        <v>0.32500000000000001</v>
      </c>
      <c r="I1411">
        <v>16.5</v>
      </c>
      <c r="J1411">
        <v>9</v>
      </c>
      <c r="K1411">
        <f t="shared" si="758"/>
        <v>8.2957875E-2</v>
      </c>
      <c r="L1411">
        <f>0.000057*(G1411^1.897696*I1411^1.002687+0.000031*G1411^2)</f>
        <v>0.70101343624175527</v>
      </c>
      <c r="O1411">
        <f>L1411*0.43*0.75</f>
        <v>0.22607683318796609</v>
      </c>
      <c r="Q1411">
        <f>O1411*0.52</f>
        <v>0.11755995325774238</v>
      </c>
      <c r="T1411">
        <f>(L1411*0.43*0.75)*(1+0.2)*0.52*3.67</f>
        <v>0.5177340341470974</v>
      </c>
    </row>
    <row r="1412" spans="1:20" hidden="1" x14ac:dyDescent="0.3">
      <c r="A1412" s="26">
        <v>3002</v>
      </c>
      <c r="B1412">
        <v>22</v>
      </c>
      <c r="C1412" t="s">
        <v>211</v>
      </c>
      <c r="D1412">
        <v>23</v>
      </c>
      <c r="E1412" t="s">
        <v>212</v>
      </c>
      <c r="F1412">
        <v>4</v>
      </c>
      <c r="G1412">
        <v>21.4</v>
      </c>
      <c r="H1412">
        <f t="shared" si="757"/>
        <v>0.214</v>
      </c>
      <c r="I1412">
        <v>14.7</v>
      </c>
      <c r="J1412">
        <v>9</v>
      </c>
      <c r="K1412">
        <f t="shared" si="758"/>
        <v>3.5968178399999995E-2</v>
      </c>
      <c r="L1412">
        <f>0.000062*(G1412^1.947206*I1412^0.894551+0.000039*G1412^2)</f>
        <v>0.26742872812550267</v>
      </c>
      <c r="O1412">
        <f>L1412*0.47*0.75</f>
        <v>9.4268626664239685E-2</v>
      </c>
      <c r="Q1412">
        <f>O1412*0.52</f>
        <v>4.9019685865404637E-2</v>
      </c>
      <c r="T1412">
        <f>(L1412*0.47*0.75)*(1+0.2)*0.52*3.67</f>
        <v>0.21588269655124201</v>
      </c>
    </row>
    <row r="1413" spans="1:20" hidden="1" x14ac:dyDescent="0.3">
      <c r="A1413" s="26">
        <v>3002</v>
      </c>
      <c r="B1413">
        <v>22</v>
      </c>
      <c r="C1413" t="s">
        <v>211</v>
      </c>
      <c r="D1413">
        <v>24</v>
      </c>
      <c r="E1413" t="s">
        <v>217</v>
      </c>
      <c r="F1413">
        <v>4</v>
      </c>
      <c r="G1413">
        <v>26.6</v>
      </c>
      <c r="H1413">
        <f t="shared" si="757"/>
        <v>0.26600000000000001</v>
      </c>
      <c r="I1413">
        <v>13.8</v>
      </c>
      <c r="J1413">
        <v>9</v>
      </c>
      <c r="K1413">
        <f t="shared" si="758"/>
        <v>5.5571762400000009E-2</v>
      </c>
      <c r="L1413">
        <f>0.000059*(G1413^1.965295*I1413^0.892133+0.000019*G1413^2)</f>
        <v>0.38733737591664974</v>
      </c>
      <c r="O1413">
        <f>L1413*0.47*0.75</f>
        <v>0.13653642501061902</v>
      </c>
      <c r="Q1413">
        <f>O1413*0.52</f>
        <v>7.0998941005521898E-2</v>
      </c>
      <c r="T1413">
        <f>(L1413*0.47*0.75)*(1+0.2)*0.52*3.67</f>
        <v>0.31267933618831834</v>
      </c>
    </row>
    <row r="1414" spans="1:20" hidden="1" x14ac:dyDescent="0.3">
      <c r="A1414" s="26">
        <v>3002</v>
      </c>
      <c r="B1414">
        <v>22</v>
      </c>
      <c r="C1414" t="s">
        <v>211</v>
      </c>
      <c r="D1414">
        <v>25</v>
      </c>
      <c r="E1414" t="s">
        <v>212</v>
      </c>
      <c r="F1414">
        <v>4</v>
      </c>
      <c r="G1414">
        <v>8.5</v>
      </c>
      <c r="H1414">
        <f t="shared" si="757"/>
        <v>8.5000000000000006E-2</v>
      </c>
      <c r="I1414">
        <v>6</v>
      </c>
      <c r="J1414">
        <v>3</v>
      </c>
      <c r="K1414">
        <f t="shared" si="758"/>
        <v>5.6745150000000006E-3</v>
      </c>
      <c r="L1414">
        <f t="shared" ref="L1414:L1415" si="784">0.000062*(G1414^1.947206*I1414^0.894551+0.000039*G1414^2)</f>
        <v>1.9872915924547135E-2</v>
      </c>
      <c r="O1414">
        <f>L1414*0.47*0.75</f>
        <v>7.0052028634028651E-3</v>
      </c>
      <c r="Q1414">
        <f t="shared" ref="Q1414:Q1415" si="785">O1414*0.52</f>
        <v>3.6427054889694899E-3</v>
      </c>
      <c r="T1414">
        <f>(L1414*0.47*0.75)*(1+0.2)*0.52*3.67</f>
        <v>1.6042474973421633E-2</v>
      </c>
    </row>
    <row r="1415" spans="1:20" hidden="1" x14ac:dyDescent="0.3">
      <c r="A1415" s="26">
        <v>3002</v>
      </c>
      <c r="B1415">
        <v>22</v>
      </c>
      <c r="C1415" t="s">
        <v>211</v>
      </c>
      <c r="D1415">
        <v>26</v>
      </c>
      <c r="E1415" t="s">
        <v>212</v>
      </c>
      <c r="F1415">
        <v>4</v>
      </c>
      <c r="G1415">
        <v>7.9</v>
      </c>
      <c r="H1415">
        <f t="shared" si="757"/>
        <v>7.9000000000000001E-2</v>
      </c>
      <c r="I1415">
        <v>5</v>
      </c>
      <c r="J1415">
        <v>2</v>
      </c>
      <c r="K1415">
        <f t="shared" si="758"/>
        <v>4.9016813999999999E-3</v>
      </c>
      <c r="L1415">
        <f t="shared" si="784"/>
        <v>1.4639469547740622E-2</v>
      </c>
      <c r="O1415">
        <f>L1415*0.47*0.75</f>
        <v>5.1604130155785688E-3</v>
      </c>
      <c r="Q1415">
        <f t="shared" si="785"/>
        <v>2.6834147681008558E-3</v>
      </c>
      <c r="T1415">
        <f>(L1415*0.47*0.75)*(1+0.2)*0.52*3.67</f>
        <v>1.181775863871617E-2</v>
      </c>
    </row>
    <row r="1416" spans="1:20" hidden="1" x14ac:dyDescent="0.3">
      <c r="A1416" s="26">
        <v>3002</v>
      </c>
      <c r="B1416">
        <v>22</v>
      </c>
      <c r="C1416" t="s">
        <v>211</v>
      </c>
      <c r="D1416">
        <v>27</v>
      </c>
      <c r="E1416" t="s">
        <v>218</v>
      </c>
      <c r="F1416">
        <v>4</v>
      </c>
      <c r="G1416">
        <v>14.4</v>
      </c>
      <c r="H1416">
        <f t="shared" si="757"/>
        <v>0.14400000000000002</v>
      </c>
      <c r="I1416">
        <v>8</v>
      </c>
      <c r="J1416">
        <v>4</v>
      </c>
      <c r="K1416">
        <f t="shared" si="758"/>
        <v>1.6286054400000003E-2</v>
      </c>
      <c r="L1416">
        <f>0.000057*(G1416^1.897696*I1416^1.002687+0.000031*G1416^2)</f>
        <v>7.2379155536709178E-2</v>
      </c>
      <c r="O1416">
        <f>L1416*0.43*0.75</f>
        <v>2.334227766058871E-2</v>
      </c>
      <c r="Q1416">
        <f>O1416*0.52</f>
        <v>1.2137984383506131E-2</v>
      </c>
      <c r="T1416">
        <f>(L1416*0.43*0.75)*(1+0.2)*0.52*3.67</f>
        <v>5.3455683224960991E-2</v>
      </c>
    </row>
    <row r="1417" spans="1:20" hidden="1" x14ac:dyDescent="0.3">
      <c r="A1417" s="26">
        <v>3002</v>
      </c>
      <c r="B1417">
        <v>22</v>
      </c>
      <c r="C1417" t="s">
        <v>211</v>
      </c>
      <c r="D1417">
        <v>28</v>
      </c>
      <c r="E1417" t="s">
        <v>212</v>
      </c>
      <c r="F1417">
        <v>4</v>
      </c>
      <c r="G1417">
        <v>32.1</v>
      </c>
      <c r="H1417">
        <f t="shared" si="757"/>
        <v>0.32100000000000001</v>
      </c>
      <c r="I1417">
        <v>15.9</v>
      </c>
      <c r="J1417">
        <v>10</v>
      </c>
      <c r="K1417">
        <f t="shared" si="758"/>
        <v>8.0928401400000002E-2</v>
      </c>
      <c r="L1417">
        <f>0.000062*(G1417^1.947206*I1417^0.894551+0.000039*G1417^2)</f>
        <v>0.63180060762619183</v>
      </c>
      <c r="O1417">
        <f>L1417*0.47*0.75</f>
        <v>0.2227097141882326</v>
      </c>
      <c r="Q1417">
        <f>O1417*0.52</f>
        <v>0.11580905137788096</v>
      </c>
      <c r="T1417">
        <f>(L1417*0.47*0.75)*(1+0.2)*0.52*3.67</f>
        <v>0.51002306226818772</v>
      </c>
    </row>
    <row r="1418" spans="1:20" hidden="1" x14ac:dyDescent="0.3">
      <c r="A1418" s="26">
        <v>3002</v>
      </c>
      <c r="B1418">
        <v>22</v>
      </c>
      <c r="C1418" t="s">
        <v>211</v>
      </c>
      <c r="D1418">
        <v>29</v>
      </c>
      <c r="E1418" t="s">
        <v>213</v>
      </c>
      <c r="F1418">
        <v>4</v>
      </c>
      <c r="G1418">
        <v>12.9</v>
      </c>
      <c r="H1418">
        <f t="shared" si="757"/>
        <v>0.129</v>
      </c>
      <c r="I1418">
        <v>4.5</v>
      </c>
      <c r="J1418">
        <v>2</v>
      </c>
      <c r="K1418">
        <f t="shared" si="758"/>
        <v>1.3069841399999999E-2</v>
      </c>
      <c r="L1418">
        <f>0.000084*(G1418^1.894314*I1418^0.808223+0.000031*G1418^2)</f>
        <v>3.5977545487636937E-2</v>
      </c>
      <c r="O1418">
        <f>L1418*0.66*1.07</f>
        <v>2.540734262336921E-2</v>
      </c>
      <c r="Q1418">
        <f>O1418*0.531</f>
        <v>1.3491298933009051E-2</v>
      </c>
      <c r="T1418">
        <f>(L1418*0.66*1.07)*(1+0.2)*0.531*3.67</f>
        <v>5.9415680500971853E-2</v>
      </c>
    </row>
    <row r="1419" spans="1:20" hidden="1" x14ac:dyDescent="0.3">
      <c r="A1419" s="26">
        <v>3002</v>
      </c>
      <c r="B1419">
        <v>22</v>
      </c>
      <c r="C1419" t="s">
        <v>211</v>
      </c>
      <c r="D1419">
        <v>30</v>
      </c>
      <c r="E1419" t="s">
        <v>212</v>
      </c>
      <c r="F1419">
        <v>1</v>
      </c>
      <c r="G1419">
        <v>39.6</v>
      </c>
      <c r="H1419">
        <f t="shared" si="757"/>
        <v>0.39600000000000002</v>
      </c>
      <c r="I1419">
        <v>16.8</v>
      </c>
      <c r="J1419">
        <v>10.5</v>
      </c>
      <c r="K1419">
        <f t="shared" si="758"/>
        <v>0.1231632864</v>
      </c>
      <c r="L1419">
        <f>0.000062*(G1419^1.947206*I1419^0.894551+0.000039*G1419^2)</f>
        <v>0.99893362819332088</v>
      </c>
      <c r="O1419">
        <f>L1419*0.47*0.75</f>
        <v>0.35212410393814558</v>
      </c>
      <c r="Q1419">
        <f>O1419*0.52</f>
        <v>0.18310453404783572</v>
      </c>
      <c r="T1419">
        <f>(L1419*0.47*0.75)*(1+0.2)*0.52*3.67</f>
        <v>0.80639236794666846</v>
      </c>
    </row>
    <row r="1420" spans="1:20" hidden="1" x14ac:dyDescent="0.3">
      <c r="A1420" s="26">
        <v>3002</v>
      </c>
      <c r="B1420">
        <v>22</v>
      </c>
      <c r="C1420" t="s">
        <v>211</v>
      </c>
      <c r="D1420">
        <v>31</v>
      </c>
      <c r="E1420" t="s">
        <v>219</v>
      </c>
      <c r="F1420">
        <v>4</v>
      </c>
      <c r="G1420">
        <v>13.8</v>
      </c>
      <c r="H1420">
        <f t="shared" si="757"/>
        <v>0.13800000000000001</v>
      </c>
      <c r="I1420">
        <v>5</v>
      </c>
      <c r="J1420">
        <v>2</v>
      </c>
      <c r="K1420">
        <f t="shared" si="758"/>
        <v>1.4957157600000002E-2</v>
      </c>
      <c r="L1420">
        <f>0.000084*(G1420^1.894314*I1420^0.808223+0.000034*G1420^2)</f>
        <v>4.45140529465144E-2</v>
      </c>
      <c r="O1420">
        <f>L1420*0.75*1.07</f>
        <v>3.5722527489577813E-2</v>
      </c>
      <c r="Q1420">
        <f>O1420*0.531</f>
        <v>1.8968662096965818E-2</v>
      </c>
      <c r="T1420">
        <f>(L1420*0.75*1.07)*(1+0.2)*0.531*3.67</f>
        <v>8.3537987875037467E-2</v>
      </c>
    </row>
    <row r="1421" spans="1:20" hidden="1" x14ac:dyDescent="0.3">
      <c r="A1421" s="26">
        <v>3002</v>
      </c>
      <c r="B1421">
        <v>22</v>
      </c>
      <c r="C1421" t="s">
        <v>211</v>
      </c>
      <c r="D1421">
        <v>32</v>
      </c>
      <c r="E1421" t="s">
        <v>212</v>
      </c>
      <c r="F1421">
        <v>4</v>
      </c>
      <c r="G1421">
        <v>12.3</v>
      </c>
      <c r="H1421">
        <f t="shared" si="757"/>
        <v>0.12300000000000001</v>
      </c>
      <c r="I1421">
        <v>6</v>
      </c>
      <c r="J1421">
        <v>3</v>
      </c>
      <c r="K1421">
        <f t="shared" si="758"/>
        <v>1.1882316600000003E-2</v>
      </c>
      <c r="L1421">
        <f>0.000062*(G1421^1.947206*I1421^0.894551+0.000039*G1421^2)</f>
        <v>4.0809505671891108E-2</v>
      </c>
      <c r="O1421">
        <f>L1421*0.47*0.75</f>
        <v>1.4385350749341615E-2</v>
      </c>
      <c r="Q1421">
        <f>O1421*0.52</f>
        <v>7.4803823896576402E-3</v>
      </c>
      <c r="T1421">
        <f>(L1421*0.47*0.75)*(1+0.2)*0.52*3.67</f>
        <v>3.2943604044052242E-2</v>
      </c>
    </row>
    <row r="1422" spans="1:20" hidden="1" x14ac:dyDescent="0.3">
      <c r="A1422" s="26">
        <v>3002</v>
      </c>
      <c r="B1422">
        <v>22</v>
      </c>
      <c r="C1422" t="s">
        <v>211</v>
      </c>
      <c r="D1422">
        <v>33</v>
      </c>
      <c r="E1422" t="s">
        <v>213</v>
      </c>
      <c r="F1422">
        <v>4</v>
      </c>
      <c r="G1422">
        <v>32.799999999999997</v>
      </c>
      <c r="H1422">
        <f t="shared" si="757"/>
        <v>0.32799999999999996</v>
      </c>
      <c r="I1422">
        <v>6</v>
      </c>
      <c r="J1422">
        <v>3</v>
      </c>
      <c r="K1422">
        <f t="shared" si="758"/>
        <v>8.4496473599999983E-2</v>
      </c>
      <c r="L1422">
        <f t="shared" ref="L1422:L1424" si="786">0.000084*(G1422^1.894314*I1422^0.808223+0.000031*G1422^2)</f>
        <v>0.26591610687466338</v>
      </c>
      <c r="O1422">
        <f>L1422*0.66*1.07</f>
        <v>0.18778995467488729</v>
      </c>
      <c r="Q1422">
        <f t="shared" ref="Q1422:Q1424" si="787">O1422*0.531</f>
        <v>9.9716465932365161E-2</v>
      </c>
      <c r="T1422">
        <f>(L1422*0.66*1.07)*(1+0.2)*0.531*3.67</f>
        <v>0.4391513159661361</v>
      </c>
    </row>
    <row r="1423" spans="1:20" hidden="1" x14ac:dyDescent="0.3">
      <c r="A1423" s="26">
        <v>3002</v>
      </c>
      <c r="B1423">
        <v>22</v>
      </c>
      <c r="C1423" t="s">
        <v>211</v>
      </c>
      <c r="D1423">
        <v>34</v>
      </c>
      <c r="E1423" t="s">
        <v>213</v>
      </c>
      <c r="F1423">
        <v>4</v>
      </c>
      <c r="G1423">
        <v>22.6</v>
      </c>
      <c r="H1423">
        <f t="shared" si="757"/>
        <v>0.22600000000000001</v>
      </c>
      <c r="I1423">
        <v>5</v>
      </c>
      <c r="J1423">
        <v>2</v>
      </c>
      <c r="K1423">
        <f t="shared" si="758"/>
        <v>4.0115090400000004E-2</v>
      </c>
      <c r="L1423">
        <f t="shared" si="786"/>
        <v>0.11332209397538072</v>
      </c>
      <c r="O1423">
        <f>L1423*0.66*1.07</f>
        <v>8.0028062765413868E-2</v>
      </c>
      <c r="Q1423">
        <f t="shared" si="787"/>
        <v>4.2494901328434767E-2</v>
      </c>
      <c r="T1423">
        <f>(L1423*0.66*1.07)*(1+0.2)*0.531*3.67</f>
        <v>0.18714754545042672</v>
      </c>
    </row>
    <row r="1424" spans="1:20" hidden="1" x14ac:dyDescent="0.3">
      <c r="A1424" s="26">
        <v>3002</v>
      </c>
      <c r="B1424">
        <v>22</v>
      </c>
      <c r="C1424" t="s">
        <v>211</v>
      </c>
      <c r="D1424">
        <v>35</v>
      </c>
      <c r="E1424" t="s">
        <v>213</v>
      </c>
      <c r="F1424">
        <v>4</v>
      </c>
      <c r="G1424">
        <v>31.6</v>
      </c>
      <c r="H1424">
        <f t="shared" si="757"/>
        <v>0.316</v>
      </c>
      <c r="I1424">
        <v>5</v>
      </c>
      <c r="J1424">
        <v>2</v>
      </c>
      <c r="K1424">
        <f t="shared" si="758"/>
        <v>7.8426902399999998E-2</v>
      </c>
      <c r="L1424">
        <f t="shared" si="786"/>
        <v>0.21383876477993563</v>
      </c>
      <c r="O1424">
        <f>L1424*0.66*1.07</f>
        <v>0.15101293568759055</v>
      </c>
      <c r="Q1424">
        <f t="shared" si="787"/>
        <v>8.0187868850110589E-2</v>
      </c>
      <c r="T1424">
        <f>(L1424*0.66*1.07)*(1+0.2)*0.531*3.67</f>
        <v>0.35314737441588701</v>
      </c>
    </row>
    <row r="1425" spans="1:20" hidden="1" x14ac:dyDescent="0.3">
      <c r="A1425" s="26">
        <v>3002</v>
      </c>
      <c r="B1425">
        <v>22</v>
      </c>
      <c r="C1425" t="s">
        <v>211</v>
      </c>
      <c r="D1425">
        <v>36</v>
      </c>
      <c r="E1425" t="s">
        <v>212</v>
      </c>
      <c r="F1425">
        <v>4</v>
      </c>
      <c r="G1425">
        <v>8</v>
      </c>
      <c r="H1425">
        <f t="shared" ref="H1425:H1487" si="788">G1425/100</f>
        <v>0.08</v>
      </c>
      <c r="I1425">
        <v>4</v>
      </c>
      <c r="J1425">
        <v>2</v>
      </c>
      <c r="K1425">
        <f t="shared" ref="K1425:K1487" si="789">0.7854*H1425^2</f>
        <v>5.0265600000000002E-3</v>
      </c>
      <c r="L1425">
        <f t="shared" ref="L1425:L1429" si="790">0.000062*(G1425^1.947206*I1425^0.894551+0.000039*G1425^2)</f>
        <v>1.2287761337088645E-2</v>
      </c>
      <c r="O1425">
        <f>L1425*0.47*0.75</f>
        <v>4.3314358713237473E-3</v>
      </c>
      <c r="Q1425">
        <f t="shared" ref="Q1425:Q1429" si="791">O1425*0.52</f>
        <v>2.2523466530883487E-3</v>
      </c>
      <c r="T1425">
        <f>(L1425*0.47*0.75)*(1+0.2)*0.52*3.67</f>
        <v>9.9193346602010884E-3</v>
      </c>
    </row>
    <row r="1426" spans="1:20" hidden="1" x14ac:dyDescent="0.3">
      <c r="A1426" s="26">
        <v>3002</v>
      </c>
      <c r="B1426">
        <v>22</v>
      </c>
      <c r="C1426" t="s">
        <v>211</v>
      </c>
      <c r="D1426">
        <v>37</v>
      </c>
      <c r="E1426" t="s">
        <v>212</v>
      </c>
      <c r="F1426">
        <v>4</v>
      </c>
      <c r="G1426">
        <v>8.5</v>
      </c>
      <c r="H1426">
        <f t="shared" si="788"/>
        <v>8.5000000000000006E-2</v>
      </c>
      <c r="I1426">
        <v>4</v>
      </c>
      <c r="J1426">
        <v>2</v>
      </c>
      <c r="K1426">
        <f t="shared" si="789"/>
        <v>5.6745150000000006E-3</v>
      </c>
      <c r="L1426">
        <f t="shared" si="790"/>
        <v>1.3827404018323284E-2</v>
      </c>
      <c r="O1426">
        <f>L1426*0.47*0.75</f>
        <v>4.8741599164589568E-3</v>
      </c>
      <c r="Q1426">
        <f t="shared" si="791"/>
        <v>2.5345631565586576E-3</v>
      </c>
      <c r="T1426">
        <f>(L1426*0.47*0.75)*(1+0.2)*0.52*3.67</f>
        <v>1.1162216141484329E-2</v>
      </c>
    </row>
    <row r="1427" spans="1:20" hidden="1" x14ac:dyDescent="0.3">
      <c r="A1427" s="26">
        <v>3002</v>
      </c>
      <c r="B1427">
        <v>22</v>
      </c>
      <c r="C1427" t="s">
        <v>211</v>
      </c>
      <c r="D1427">
        <v>38</v>
      </c>
      <c r="E1427" t="s">
        <v>212</v>
      </c>
      <c r="F1427">
        <v>4</v>
      </c>
      <c r="G1427">
        <v>32.1</v>
      </c>
      <c r="H1427">
        <f t="shared" si="788"/>
        <v>0.32100000000000001</v>
      </c>
      <c r="I1427">
        <v>16</v>
      </c>
      <c r="J1427">
        <v>9</v>
      </c>
      <c r="K1427">
        <f t="shared" si="789"/>
        <v>8.0928401400000002E-2</v>
      </c>
      <c r="L1427">
        <f t="shared" si="790"/>
        <v>0.63535399540513038</v>
      </c>
      <c r="O1427">
        <f>L1427*0.47*0.75</f>
        <v>0.22396228338030846</v>
      </c>
      <c r="Q1427">
        <f t="shared" si="791"/>
        <v>0.1164603873577604</v>
      </c>
      <c r="T1427">
        <f>(L1427*0.47*0.75)*(1+0.2)*0.52*3.67</f>
        <v>0.51289154592357677</v>
      </c>
    </row>
    <row r="1428" spans="1:20" hidden="1" x14ac:dyDescent="0.3">
      <c r="A1428" s="26">
        <v>3002</v>
      </c>
      <c r="B1428">
        <v>22</v>
      </c>
      <c r="C1428" t="s">
        <v>211</v>
      </c>
      <c r="D1428">
        <v>39</v>
      </c>
      <c r="E1428" t="s">
        <v>212</v>
      </c>
      <c r="F1428">
        <v>4</v>
      </c>
      <c r="G1428">
        <v>13.1</v>
      </c>
      <c r="H1428">
        <f t="shared" si="788"/>
        <v>0.13100000000000001</v>
      </c>
      <c r="I1428">
        <v>6</v>
      </c>
      <c r="J1428">
        <v>3</v>
      </c>
      <c r="K1428">
        <f t="shared" si="789"/>
        <v>1.3478249400000001E-2</v>
      </c>
      <c r="L1428">
        <f t="shared" si="790"/>
        <v>4.6136956825324205E-2</v>
      </c>
      <c r="O1428">
        <f>L1428*0.47*0.75</f>
        <v>1.6263277280926781E-2</v>
      </c>
      <c r="Q1428">
        <f t="shared" si="791"/>
        <v>8.4569041860819271E-3</v>
      </c>
      <c r="T1428">
        <f>(L1428*0.47*0.75)*(1+0.2)*0.52*3.67</f>
        <v>3.7244206035504809E-2</v>
      </c>
    </row>
    <row r="1429" spans="1:20" hidden="1" x14ac:dyDescent="0.3">
      <c r="A1429" s="26">
        <v>3002</v>
      </c>
      <c r="B1429">
        <v>22</v>
      </c>
      <c r="C1429" t="s">
        <v>211</v>
      </c>
      <c r="D1429">
        <v>40</v>
      </c>
      <c r="E1429" t="s">
        <v>212</v>
      </c>
      <c r="F1429">
        <v>1</v>
      </c>
      <c r="G1429">
        <v>37.6</v>
      </c>
      <c r="H1429">
        <f t="shared" si="788"/>
        <v>0.376</v>
      </c>
      <c r="I1429">
        <v>17.8</v>
      </c>
      <c r="J1429">
        <v>10</v>
      </c>
      <c r="K1429">
        <f t="shared" si="789"/>
        <v>0.1110367104</v>
      </c>
      <c r="L1429">
        <f t="shared" si="790"/>
        <v>0.95098340169871587</v>
      </c>
      <c r="O1429">
        <f>L1429*0.47*0.75</f>
        <v>0.33522164909879731</v>
      </c>
      <c r="Q1429">
        <f t="shared" si="791"/>
        <v>0.17431525753137461</v>
      </c>
      <c r="T1429">
        <f>(L1429*0.47*0.75)*(1+0.2)*0.52*3.67</f>
        <v>0.7676843941681738</v>
      </c>
    </row>
    <row r="1430" spans="1:20" hidden="1" x14ac:dyDescent="0.3">
      <c r="A1430" s="26">
        <v>3002</v>
      </c>
      <c r="B1430">
        <v>22</v>
      </c>
      <c r="C1430" t="s">
        <v>211</v>
      </c>
      <c r="D1430">
        <v>41</v>
      </c>
      <c r="E1430" t="s">
        <v>213</v>
      </c>
      <c r="F1430">
        <v>4</v>
      </c>
      <c r="G1430">
        <v>40.200000000000003</v>
      </c>
      <c r="H1430">
        <f t="shared" si="788"/>
        <v>0.40200000000000002</v>
      </c>
      <c r="I1430">
        <v>8</v>
      </c>
      <c r="J1430">
        <v>3</v>
      </c>
      <c r="K1430">
        <f t="shared" si="789"/>
        <v>0.12692378160000001</v>
      </c>
      <c r="L1430">
        <f>0.000084*(G1430^1.894314*I1430^0.808223+0.000031*G1430^2)</f>
        <v>0.49327483633909769</v>
      </c>
      <c r="O1430">
        <f>L1430*0.66*1.07</f>
        <v>0.34835068942267083</v>
      </c>
      <c r="Q1430">
        <f>O1430*0.531</f>
        <v>0.18497421608343823</v>
      </c>
      <c r="T1430">
        <f>(L1430*0.66*1.07)*(1+0.2)*0.531*3.67</f>
        <v>0.81462644763146186</v>
      </c>
    </row>
    <row r="1431" spans="1:20" hidden="1" x14ac:dyDescent="0.3">
      <c r="A1431" s="26">
        <v>3002</v>
      </c>
      <c r="B1431">
        <v>22</v>
      </c>
      <c r="C1431" t="s">
        <v>211</v>
      </c>
      <c r="D1431">
        <v>42</v>
      </c>
      <c r="E1431" t="s">
        <v>212</v>
      </c>
      <c r="F1431">
        <v>4</v>
      </c>
      <c r="G1431">
        <v>11.9</v>
      </c>
      <c r="H1431">
        <f t="shared" si="788"/>
        <v>0.11900000000000001</v>
      </c>
      <c r="I1431">
        <v>5</v>
      </c>
      <c r="J1431">
        <v>3</v>
      </c>
      <c r="K1431">
        <f t="shared" si="789"/>
        <v>1.11220494E-2</v>
      </c>
      <c r="L1431">
        <f t="shared" ref="L1431:L1433" si="792">0.000062*(G1431^1.947206*I1431^0.894551+0.000039*G1431^2)</f>
        <v>3.2506639659831631E-2</v>
      </c>
      <c r="O1431">
        <f>L1431*0.47*0.75</f>
        <v>1.1458590480090649E-2</v>
      </c>
      <c r="Q1431">
        <f t="shared" ref="Q1431:Q1433" si="793">O1431*0.52</f>
        <v>5.9584670496471374E-3</v>
      </c>
      <c r="T1431">
        <f>(L1431*0.47*0.75)*(1+0.2)*0.52*3.67</f>
        <v>2.6241088886645995E-2</v>
      </c>
    </row>
    <row r="1432" spans="1:20" hidden="1" x14ac:dyDescent="0.3">
      <c r="A1432" s="26">
        <v>3002</v>
      </c>
      <c r="B1432">
        <v>22</v>
      </c>
      <c r="C1432" t="s">
        <v>211</v>
      </c>
      <c r="D1432">
        <v>43</v>
      </c>
      <c r="E1432" t="s">
        <v>212</v>
      </c>
      <c r="F1432">
        <v>4</v>
      </c>
      <c r="G1432">
        <v>11</v>
      </c>
      <c r="H1432">
        <f t="shared" si="788"/>
        <v>0.11</v>
      </c>
      <c r="I1432">
        <v>5</v>
      </c>
      <c r="J1432">
        <v>2</v>
      </c>
      <c r="K1432">
        <f t="shared" si="789"/>
        <v>9.503339999999999E-3</v>
      </c>
      <c r="L1432">
        <f t="shared" si="792"/>
        <v>2.7891164460751048E-2</v>
      </c>
      <c r="O1432">
        <f>L1432*0.47*0.75</f>
        <v>9.8316354724147445E-3</v>
      </c>
      <c r="Q1432">
        <f t="shared" si="793"/>
        <v>5.112450445655667E-3</v>
      </c>
      <c r="T1432">
        <f>(L1432*0.47*0.75)*(1+0.2)*0.52*3.67</f>
        <v>2.2515231762667554E-2</v>
      </c>
    </row>
    <row r="1433" spans="1:20" hidden="1" x14ac:dyDescent="0.3">
      <c r="A1433" s="26">
        <v>3002</v>
      </c>
      <c r="B1433">
        <v>22</v>
      </c>
      <c r="C1433" t="s">
        <v>211</v>
      </c>
      <c r="D1433">
        <v>44</v>
      </c>
      <c r="E1433" t="s">
        <v>212</v>
      </c>
      <c r="F1433">
        <v>4</v>
      </c>
      <c r="G1433">
        <v>8.8000000000000007</v>
      </c>
      <c r="H1433">
        <f t="shared" si="788"/>
        <v>8.8000000000000009E-2</v>
      </c>
      <c r="I1433">
        <v>5</v>
      </c>
      <c r="J1433">
        <v>3</v>
      </c>
      <c r="K1433">
        <f t="shared" si="789"/>
        <v>6.0821376000000016E-3</v>
      </c>
      <c r="L1433">
        <f t="shared" si="792"/>
        <v>1.806187508390121E-2</v>
      </c>
      <c r="O1433">
        <f>L1433*0.47*0.75</f>
        <v>6.3668109670751757E-3</v>
      </c>
      <c r="Q1433">
        <f t="shared" si="793"/>
        <v>3.3107417028790916E-3</v>
      </c>
      <c r="T1433">
        <f>(L1433*0.47*0.75)*(1+0.2)*0.52*3.67</f>
        <v>1.4580506459479517E-2</v>
      </c>
    </row>
    <row r="1434" spans="1:20" hidden="1" x14ac:dyDescent="0.3">
      <c r="A1434" s="26">
        <v>3002</v>
      </c>
      <c r="B1434">
        <v>22</v>
      </c>
      <c r="C1434" t="s">
        <v>211</v>
      </c>
      <c r="D1434">
        <v>45</v>
      </c>
      <c r="E1434" t="s">
        <v>213</v>
      </c>
      <c r="F1434">
        <v>4</v>
      </c>
      <c r="G1434">
        <v>16.600000000000001</v>
      </c>
      <c r="H1434">
        <f t="shared" si="788"/>
        <v>0.16600000000000001</v>
      </c>
      <c r="I1434">
        <v>5</v>
      </c>
      <c r="J1434">
        <v>3</v>
      </c>
      <c r="K1434">
        <f t="shared" si="789"/>
        <v>2.1642482400000003E-2</v>
      </c>
      <c r="L1434">
        <f t="shared" ref="L1434:L1437" si="794">0.000084*(G1434^1.894314*I1434^0.808223+0.000031*G1434^2)</f>
        <v>6.3164881571416739E-2</v>
      </c>
      <c r="O1434">
        <f>L1434*0.66*1.07</f>
        <v>4.4607039365734506E-2</v>
      </c>
      <c r="Q1434">
        <f t="shared" ref="Q1434:Q1437" si="795">O1434*0.531</f>
        <v>2.3686337903205023E-2</v>
      </c>
      <c r="T1434">
        <f>(L1434*0.66*1.07)*(1+0.2)*0.531*3.67</f>
        <v>0.10431463212571493</v>
      </c>
    </row>
    <row r="1435" spans="1:20" hidden="1" x14ac:dyDescent="0.3">
      <c r="A1435" s="26">
        <v>3002</v>
      </c>
      <c r="B1435">
        <v>22</v>
      </c>
      <c r="C1435" t="s">
        <v>211</v>
      </c>
      <c r="D1435">
        <v>46</v>
      </c>
      <c r="E1435" t="s">
        <v>213</v>
      </c>
      <c r="F1435">
        <v>4</v>
      </c>
      <c r="G1435">
        <v>17</v>
      </c>
      <c r="H1435">
        <f t="shared" si="788"/>
        <v>0.17</v>
      </c>
      <c r="I1435">
        <v>5</v>
      </c>
      <c r="J1435">
        <v>3</v>
      </c>
      <c r="K1435">
        <f t="shared" si="789"/>
        <v>2.2698060000000003E-2</v>
      </c>
      <c r="L1435">
        <f t="shared" si="794"/>
        <v>6.6079155499818451E-2</v>
      </c>
      <c r="O1435">
        <f>L1435*0.66*1.07</f>
        <v>4.6665099613971792E-2</v>
      </c>
      <c r="Q1435">
        <f t="shared" si="795"/>
        <v>2.4779167895019022E-2</v>
      </c>
      <c r="T1435">
        <f>(L1435*0.66*1.07)*(1+0.2)*0.531*3.67</f>
        <v>0.10912745540966377</v>
      </c>
    </row>
    <row r="1436" spans="1:20" hidden="1" x14ac:dyDescent="0.3">
      <c r="A1436" s="26">
        <v>3002</v>
      </c>
      <c r="B1436">
        <v>22</v>
      </c>
      <c r="C1436" t="s">
        <v>211</v>
      </c>
      <c r="D1436">
        <v>47</v>
      </c>
      <c r="E1436" t="s">
        <v>213</v>
      </c>
      <c r="F1436">
        <v>4</v>
      </c>
      <c r="G1436">
        <v>26.6</v>
      </c>
      <c r="H1436">
        <f t="shared" si="788"/>
        <v>0.26600000000000001</v>
      </c>
      <c r="I1436">
        <v>7</v>
      </c>
      <c r="J1436">
        <v>4</v>
      </c>
      <c r="K1436">
        <f t="shared" si="789"/>
        <v>5.5571762400000009E-2</v>
      </c>
      <c r="L1436">
        <f t="shared" si="794"/>
        <v>0.20252756577886161</v>
      </c>
      <c r="O1436">
        <f>L1436*0.66*1.07</f>
        <v>0.1430249669530321</v>
      </c>
      <c r="Q1436">
        <f t="shared" si="795"/>
        <v>7.5946257452060045E-2</v>
      </c>
      <c r="T1436">
        <f>(L1436*0.66*1.07)*(1+0.2)*0.531*3.67</f>
        <v>0.3344673178188724</v>
      </c>
    </row>
    <row r="1437" spans="1:20" hidden="1" x14ac:dyDescent="0.3">
      <c r="A1437" s="26">
        <v>3002</v>
      </c>
      <c r="B1437">
        <v>22</v>
      </c>
      <c r="C1437" t="s">
        <v>211</v>
      </c>
      <c r="D1437">
        <v>48</v>
      </c>
      <c r="E1437" t="s">
        <v>213</v>
      </c>
      <c r="F1437">
        <v>7</v>
      </c>
      <c r="G1437">
        <v>15.2</v>
      </c>
      <c r="H1437">
        <f t="shared" si="788"/>
        <v>0.152</v>
      </c>
      <c r="I1437">
        <v>5</v>
      </c>
      <c r="J1437">
        <v>0</v>
      </c>
      <c r="K1437">
        <f t="shared" si="789"/>
        <v>1.81458816E-2</v>
      </c>
      <c r="L1437">
        <f t="shared" si="794"/>
        <v>5.3455286587417161E-2</v>
      </c>
      <c r="O1437">
        <f>L1437*0.66*1.07</f>
        <v>3.7750123388034004E-2</v>
      </c>
      <c r="Q1437">
        <f t="shared" si="795"/>
        <v>2.0045315519046057E-2</v>
      </c>
      <c r="T1437">
        <f>(L1437*0.66*1.07)*(1+0.2)*0.531*3.67</f>
        <v>8.827956954587883E-2</v>
      </c>
    </row>
    <row r="1438" spans="1:20" hidden="1" x14ac:dyDescent="0.3">
      <c r="A1438" s="26">
        <v>3002</v>
      </c>
      <c r="B1438">
        <v>22</v>
      </c>
      <c r="C1438" t="s">
        <v>211</v>
      </c>
      <c r="D1438">
        <v>49</v>
      </c>
      <c r="E1438" t="s">
        <v>212</v>
      </c>
      <c r="F1438">
        <v>4</v>
      </c>
      <c r="G1438">
        <v>8</v>
      </c>
      <c r="H1438">
        <f t="shared" si="788"/>
        <v>0.08</v>
      </c>
      <c r="I1438">
        <v>5</v>
      </c>
      <c r="J1438">
        <v>3</v>
      </c>
      <c r="K1438">
        <f t="shared" si="789"/>
        <v>5.0265600000000002E-3</v>
      </c>
      <c r="L1438">
        <f>0.000062*(G1438^1.947206*I1438^0.894551+0.000039*G1438^2)</f>
        <v>1.5002468614069016E-2</v>
      </c>
      <c r="O1438">
        <f>L1438*0.47*0.75</f>
        <v>5.2883701864593277E-3</v>
      </c>
      <c r="Q1438">
        <f>O1438*0.52</f>
        <v>2.7499524969588503E-3</v>
      </c>
      <c r="T1438">
        <f>(L1438*0.47*0.75)*(1+0.2)*0.52*3.67</f>
        <v>1.2110790796606777E-2</v>
      </c>
    </row>
    <row r="1439" spans="1:20" s="13" customFormat="1" hidden="1" x14ac:dyDescent="0.3">
      <c r="A1439" s="26">
        <v>3002</v>
      </c>
      <c r="B1439" s="13">
        <v>22</v>
      </c>
      <c r="C1439" s="13" t="s">
        <v>211</v>
      </c>
      <c r="D1439" s="13">
        <v>50</v>
      </c>
      <c r="E1439" s="13" t="s">
        <v>213</v>
      </c>
      <c r="F1439" s="13">
        <v>7</v>
      </c>
      <c r="G1439" s="13">
        <v>13.2</v>
      </c>
      <c r="H1439">
        <f t="shared" si="788"/>
        <v>0.13200000000000001</v>
      </c>
      <c r="I1439" s="13">
        <v>5</v>
      </c>
      <c r="J1439" s="13">
        <v>0</v>
      </c>
      <c r="K1439">
        <f t="shared" si="789"/>
        <v>1.3684809600000002E-2</v>
      </c>
      <c r="L1439">
        <f>0.000084*(G1439^1.894314*I1439^0.808223+0.000031*G1439^2)</f>
        <v>4.0919151667739483E-2</v>
      </c>
      <c r="M1439"/>
      <c r="N1439"/>
      <c r="O1439">
        <f>L1439*0.66*1.07</f>
        <v>2.8897104907757626E-2</v>
      </c>
      <c r="P1439"/>
      <c r="Q1439">
        <f>O1439*0.531</f>
        <v>1.5344362706019301E-2</v>
      </c>
      <c r="R1439"/>
      <c r="S1439"/>
      <c r="T1439">
        <f>(L1439*0.66*1.07)*(1+0.2)*0.531*3.67</f>
        <v>6.7576573357308989E-2</v>
      </c>
    </row>
    <row r="1440" spans="1:20" hidden="1" x14ac:dyDescent="0.3">
      <c r="A1440" s="26">
        <v>3002</v>
      </c>
      <c r="B1440">
        <v>22</v>
      </c>
      <c r="C1440" t="s">
        <v>211</v>
      </c>
      <c r="D1440">
        <v>52</v>
      </c>
      <c r="E1440" t="s">
        <v>212</v>
      </c>
      <c r="F1440">
        <v>4</v>
      </c>
      <c r="G1440">
        <v>15.1</v>
      </c>
      <c r="H1440">
        <f t="shared" si="788"/>
        <v>0.151</v>
      </c>
      <c r="I1440">
        <v>7</v>
      </c>
      <c r="J1440">
        <v>4</v>
      </c>
      <c r="K1440">
        <f t="shared" si="789"/>
        <v>1.79079054E-2</v>
      </c>
      <c r="L1440">
        <f t="shared" ref="L1440" si="796">0.000062*(G1440^1.947206*I1440^0.894551+0.000039*G1440^2)</f>
        <v>6.9837615149780471E-2</v>
      </c>
      <c r="O1440">
        <f>L1440*0.47*0.75</f>
        <v>2.4617759340297612E-2</v>
      </c>
      <c r="Q1440">
        <f>O1440*0.52</f>
        <v>1.2801234856954759E-2</v>
      </c>
      <c r="T1440">
        <f>(L1440*0.47*0.75)*(1+0.2)*0.52*3.67</f>
        <v>5.6376638310028759E-2</v>
      </c>
    </row>
    <row r="1441" spans="1:20" hidden="1" x14ac:dyDescent="0.3">
      <c r="A1441" s="26">
        <v>3002</v>
      </c>
      <c r="B1441">
        <v>22</v>
      </c>
      <c r="C1441" t="s">
        <v>211</v>
      </c>
      <c r="D1441">
        <v>53</v>
      </c>
      <c r="E1441" t="s">
        <v>213</v>
      </c>
      <c r="F1441">
        <v>4</v>
      </c>
      <c r="G1441">
        <v>22.7</v>
      </c>
      <c r="H1441">
        <f t="shared" si="788"/>
        <v>0.22699999999999998</v>
      </c>
      <c r="I1441">
        <v>6</v>
      </c>
      <c r="J1441">
        <v>3</v>
      </c>
      <c r="K1441">
        <f t="shared" si="789"/>
        <v>4.047087659999999E-2</v>
      </c>
      <c r="L1441">
        <f t="shared" ref="L1441:L1442" si="797">0.000084*(G1441^1.894314*I1441^0.808223+0.000031*G1441^2)</f>
        <v>0.13241652624122296</v>
      </c>
      <c r="O1441">
        <f>L1441*0.66*1.07</f>
        <v>9.3512550831551661E-2</v>
      </c>
      <c r="Q1441">
        <f t="shared" ref="Q1441:Q1442" si="798">O1441*0.531</f>
        <v>4.9655164491553931E-2</v>
      </c>
      <c r="T1441">
        <f>(L1441*0.66*1.07)*(1+0.2)*0.531*3.67</f>
        <v>0.21868134442080353</v>
      </c>
    </row>
    <row r="1442" spans="1:20" hidden="1" x14ac:dyDescent="0.3">
      <c r="A1442" s="26">
        <v>3002</v>
      </c>
      <c r="B1442">
        <v>22</v>
      </c>
      <c r="C1442" t="s">
        <v>211</v>
      </c>
      <c r="D1442">
        <v>54</v>
      </c>
      <c r="E1442" t="s">
        <v>213</v>
      </c>
      <c r="F1442">
        <v>4</v>
      </c>
      <c r="G1442">
        <v>20.100000000000001</v>
      </c>
      <c r="H1442">
        <f t="shared" si="788"/>
        <v>0.20100000000000001</v>
      </c>
      <c r="I1442">
        <v>6</v>
      </c>
      <c r="J1442">
        <v>2</v>
      </c>
      <c r="K1442">
        <f t="shared" si="789"/>
        <v>3.1730945400000002E-2</v>
      </c>
      <c r="L1442">
        <f t="shared" si="797"/>
        <v>0.10516371149346057</v>
      </c>
      <c r="O1442">
        <f>L1442*0.66*1.07</f>
        <v>7.4266613056681877E-2</v>
      </c>
      <c r="Q1442">
        <f t="shared" si="798"/>
        <v>3.9435571533098075E-2</v>
      </c>
      <c r="T1442">
        <f>(L1442*0.66*1.07)*(1+0.2)*0.531*3.67</f>
        <v>0.17367425703176392</v>
      </c>
    </row>
    <row r="1443" spans="1:20" hidden="1" x14ac:dyDescent="0.3">
      <c r="A1443" s="26">
        <v>3002</v>
      </c>
      <c r="B1443">
        <v>22</v>
      </c>
      <c r="C1443" t="s">
        <v>211</v>
      </c>
      <c r="D1443">
        <v>55</v>
      </c>
      <c r="E1443" t="s">
        <v>212</v>
      </c>
      <c r="F1443">
        <v>4</v>
      </c>
      <c r="G1443">
        <v>26.8</v>
      </c>
      <c r="H1443">
        <f t="shared" si="788"/>
        <v>0.26800000000000002</v>
      </c>
      <c r="I1443">
        <v>13.5</v>
      </c>
      <c r="J1443">
        <v>8</v>
      </c>
      <c r="K1443">
        <f t="shared" si="789"/>
        <v>5.6410569600000009E-2</v>
      </c>
      <c r="L1443">
        <f>0.000062*(G1443^1.947206*I1443^0.894551+0.000039*G1443^2)</f>
        <v>0.38406744474977167</v>
      </c>
      <c r="O1443">
        <f>L1443*0.47*0.75</f>
        <v>0.13538377427429449</v>
      </c>
      <c r="Q1443">
        <f>O1443*0.52</f>
        <v>7.0399562622633138E-2</v>
      </c>
      <c r="T1443">
        <f>(L1443*0.47*0.75)*(1+0.2)*0.52*3.67</f>
        <v>0.3100396737900763</v>
      </c>
    </row>
    <row r="1444" spans="1:20" hidden="1" x14ac:dyDescent="0.3">
      <c r="A1444" s="26">
        <v>3003</v>
      </c>
      <c r="B1444">
        <v>23</v>
      </c>
      <c r="C1444" t="s">
        <v>211</v>
      </c>
      <c r="D1444">
        <v>1</v>
      </c>
      <c r="E1444" t="s">
        <v>218</v>
      </c>
      <c r="F1444">
        <v>1</v>
      </c>
      <c r="G1444">
        <v>23.7</v>
      </c>
      <c r="H1444">
        <f t="shared" si="788"/>
        <v>0.23699999999999999</v>
      </c>
      <c r="I1444">
        <v>10.5</v>
      </c>
      <c r="J1444">
        <v>6</v>
      </c>
      <c r="K1444">
        <f t="shared" si="789"/>
        <v>4.4115132599999995E-2</v>
      </c>
      <c r="L1444">
        <f>0.000057*(G1444^1.897696*I1444^1.002687+0.000031*G1444^2)</f>
        <v>0.24471708397884251</v>
      </c>
      <c r="O1444">
        <f>L1444*0.43*0.75</f>
        <v>7.8921259583176709E-2</v>
      </c>
      <c r="Q1444">
        <f>O1444*0.52</f>
        <v>4.1039054983251888E-2</v>
      </c>
      <c r="T1444">
        <f>(L1444*0.43*0.75)*(1+0.2)*0.52*3.67</f>
        <v>0.18073599814624131</v>
      </c>
    </row>
    <row r="1445" spans="1:20" hidden="1" x14ac:dyDescent="0.3">
      <c r="A1445" s="26">
        <v>3003</v>
      </c>
      <c r="B1445">
        <v>23</v>
      </c>
      <c r="C1445" t="s">
        <v>211</v>
      </c>
      <c r="D1445">
        <v>2</v>
      </c>
      <c r="E1445" t="s">
        <v>220</v>
      </c>
      <c r="F1445">
        <v>4</v>
      </c>
      <c r="G1445">
        <v>15.2</v>
      </c>
      <c r="H1445">
        <f t="shared" si="788"/>
        <v>0.152</v>
      </c>
      <c r="I1445">
        <v>4</v>
      </c>
      <c r="J1445">
        <v>2</v>
      </c>
      <c r="K1445">
        <f t="shared" si="789"/>
        <v>1.81458816E-2</v>
      </c>
      <c r="L1445">
        <f>0.000084*(G1445^1.894314*I1445^0.808223+0.000031*G1445^2)</f>
        <v>4.4634094319561335E-2</v>
      </c>
      <c r="O1445">
        <f>L1445*0.78*1.07</f>
        <v>3.7251615119105894E-2</v>
      </c>
      <c r="Q1445">
        <f>O1445*0.531</f>
        <v>1.9780607628245229E-2</v>
      </c>
      <c r="T1445">
        <f>(L1445*0.78*1.07)*(1+0.2)*0.531*3.67</f>
        <v>8.7113795994791979E-2</v>
      </c>
    </row>
    <row r="1446" spans="1:20" hidden="1" x14ac:dyDescent="0.3">
      <c r="A1446" s="26">
        <v>3003</v>
      </c>
      <c r="B1446">
        <v>23</v>
      </c>
      <c r="C1446" t="s">
        <v>211</v>
      </c>
      <c r="D1446">
        <v>3</v>
      </c>
      <c r="E1446" t="s">
        <v>218</v>
      </c>
      <c r="F1446">
        <v>4</v>
      </c>
      <c r="G1446">
        <v>15</v>
      </c>
      <c r="H1446">
        <f t="shared" si="788"/>
        <v>0.15</v>
      </c>
      <c r="I1446">
        <v>5.5</v>
      </c>
      <c r="J1446">
        <v>3</v>
      </c>
      <c r="K1446">
        <f t="shared" si="789"/>
        <v>1.76715E-2</v>
      </c>
      <c r="L1446">
        <f>0.000057*(G1446^1.897696*I1446^1.002687+0.000031*G1446^2)</f>
        <v>5.3714778863788143E-2</v>
      </c>
      <c r="O1446">
        <f>L1446*0.43*0.75</f>
        <v>1.7323016183571675E-2</v>
      </c>
      <c r="Q1446">
        <f>O1446*0.52</f>
        <v>9.0079684154572709E-3</v>
      </c>
      <c r="T1446">
        <f>(L1446*0.43*0.75)*(1+0.2)*0.52*3.67</f>
        <v>3.9671092901673824E-2</v>
      </c>
    </row>
    <row r="1447" spans="1:20" hidden="1" x14ac:dyDescent="0.3">
      <c r="A1447" s="26">
        <v>3003</v>
      </c>
      <c r="B1447">
        <v>23</v>
      </c>
      <c r="C1447" t="s">
        <v>211</v>
      </c>
      <c r="D1447">
        <v>4</v>
      </c>
      <c r="E1447" t="s">
        <v>214</v>
      </c>
      <c r="F1447">
        <v>4</v>
      </c>
      <c r="G1447">
        <v>16.5</v>
      </c>
      <c r="H1447">
        <f t="shared" si="788"/>
        <v>0.16500000000000001</v>
      </c>
      <c r="I1447">
        <v>4</v>
      </c>
      <c r="J1447">
        <v>2</v>
      </c>
      <c r="K1447">
        <f t="shared" si="789"/>
        <v>2.1382515000000001E-2</v>
      </c>
      <c r="L1447">
        <f>0.000081*(G1447^1.864042*I1447^0.850892+0.000027*G1447^2)</f>
        <v>4.9002646115787495E-2</v>
      </c>
      <c r="O1447">
        <f>L1447*0.47*0.75</f>
        <v>1.7273432755815089E-2</v>
      </c>
      <c r="Q1447">
        <f>O1447*0.521</f>
        <v>8.9994584657796615E-3</v>
      </c>
      <c r="T1447">
        <f>(L1447*0.47*0.75)*(1+0.2)*0.521*3.67</f>
        <v>3.9633615083293626E-2</v>
      </c>
    </row>
    <row r="1448" spans="1:20" hidden="1" x14ac:dyDescent="0.3">
      <c r="A1448" s="26">
        <v>3003</v>
      </c>
      <c r="B1448">
        <v>23</v>
      </c>
      <c r="C1448" t="s">
        <v>211</v>
      </c>
      <c r="D1448">
        <v>5</v>
      </c>
      <c r="E1448" t="s">
        <v>218</v>
      </c>
      <c r="F1448">
        <v>1</v>
      </c>
      <c r="G1448">
        <v>35.1</v>
      </c>
      <c r="H1448">
        <f t="shared" si="788"/>
        <v>0.35100000000000003</v>
      </c>
      <c r="I1448">
        <v>11.5</v>
      </c>
      <c r="J1448">
        <v>6</v>
      </c>
      <c r="K1448">
        <f t="shared" si="789"/>
        <v>9.6762065400000014E-2</v>
      </c>
      <c r="L1448">
        <f t="shared" ref="L1448:L1449" si="799">0.000057*(G1448^1.897696*I1448^1.002687+0.000031*G1448^2)</f>
        <v>0.56486881431246461</v>
      </c>
      <c r="O1448">
        <f>L1448*0.43*0.75</f>
        <v>0.18217019261576983</v>
      </c>
      <c r="Q1448">
        <f t="shared" ref="Q1448:Q1449" si="800">O1448*0.52</f>
        <v>9.4728500160200318E-2</v>
      </c>
      <c r="T1448">
        <f>(L1448*0.43*0.75)*(1+0.2)*0.52*3.67</f>
        <v>0.4171843147055222</v>
      </c>
    </row>
    <row r="1449" spans="1:20" hidden="1" x14ac:dyDescent="0.3">
      <c r="A1449" s="26">
        <v>3003</v>
      </c>
      <c r="B1449">
        <v>23</v>
      </c>
      <c r="C1449" t="s">
        <v>211</v>
      </c>
      <c r="D1449">
        <v>6</v>
      </c>
      <c r="E1449" t="s">
        <v>218</v>
      </c>
      <c r="F1449">
        <v>4</v>
      </c>
      <c r="G1449">
        <v>10.9</v>
      </c>
      <c r="H1449">
        <f t="shared" si="788"/>
        <v>0.109</v>
      </c>
      <c r="I1449">
        <v>5</v>
      </c>
      <c r="J1449">
        <v>3</v>
      </c>
      <c r="K1449">
        <f t="shared" si="789"/>
        <v>9.3313373999999987E-3</v>
      </c>
      <c r="L1449">
        <f t="shared" si="799"/>
        <v>2.6634621594424916E-2</v>
      </c>
      <c r="O1449">
        <f>L1449*0.43*0.75</f>
        <v>8.5896654642020343E-3</v>
      </c>
      <c r="Q1449">
        <f t="shared" si="800"/>
        <v>4.4666260413850582E-3</v>
      </c>
      <c r="T1449">
        <f>(L1449*0.43*0.75)*(1+0.2)*0.52*3.67</f>
        <v>1.9671021086259795E-2</v>
      </c>
    </row>
    <row r="1450" spans="1:20" hidden="1" x14ac:dyDescent="0.3">
      <c r="A1450" s="26">
        <v>3003</v>
      </c>
      <c r="B1450">
        <v>23</v>
      </c>
      <c r="C1450" t="s">
        <v>211</v>
      </c>
      <c r="D1450">
        <v>7</v>
      </c>
      <c r="E1450" t="s">
        <v>214</v>
      </c>
      <c r="F1450">
        <v>4</v>
      </c>
      <c r="G1450">
        <v>20.100000000000001</v>
      </c>
      <c r="H1450">
        <f t="shared" si="788"/>
        <v>0.20100000000000001</v>
      </c>
      <c r="I1450">
        <v>5</v>
      </c>
      <c r="J1450">
        <v>3</v>
      </c>
      <c r="K1450">
        <f t="shared" si="789"/>
        <v>3.1730945400000002E-2</v>
      </c>
      <c r="L1450">
        <f t="shared" ref="L1450:L1452" si="801">0.000081*(G1450^1.864042*I1450^0.850892+0.000027*G1450^2)</f>
        <v>8.559525146715681E-2</v>
      </c>
      <c r="O1450">
        <f t="shared" ref="O1450:O1452" si="802">L1450*0.47*0.75</f>
        <v>3.0172326142172773E-2</v>
      </c>
      <c r="Q1450">
        <f t="shared" ref="Q1450:Q1452" si="803">O1450*0.521</f>
        <v>1.5719781920072014E-2</v>
      </c>
      <c r="T1450">
        <f t="shared" ref="T1450:T1452" si="804">(L1450*0.47*0.75)*(1+0.2)*0.521*3.67</f>
        <v>6.9229919575997154E-2</v>
      </c>
    </row>
    <row r="1451" spans="1:20" hidden="1" x14ac:dyDescent="0.3">
      <c r="A1451" s="26">
        <v>3003</v>
      </c>
      <c r="B1451">
        <v>23</v>
      </c>
      <c r="C1451" t="s">
        <v>211</v>
      </c>
      <c r="D1451">
        <v>8</v>
      </c>
      <c r="E1451" t="s">
        <v>214</v>
      </c>
      <c r="F1451">
        <v>4</v>
      </c>
      <c r="G1451">
        <v>19.399999999999999</v>
      </c>
      <c r="H1451">
        <f t="shared" si="788"/>
        <v>0.19399999999999998</v>
      </c>
      <c r="I1451">
        <v>4.5</v>
      </c>
      <c r="J1451">
        <v>2</v>
      </c>
      <c r="K1451">
        <f t="shared" si="789"/>
        <v>2.9559314399999991E-2</v>
      </c>
      <c r="L1451">
        <f t="shared" si="801"/>
        <v>7.3252038232611269E-2</v>
      </c>
      <c r="O1451">
        <f t="shared" si="802"/>
        <v>2.5821343476995471E-2</v>
      </c>
      <c r="Q1451">
        <f t="shared" si="803"/>
        <v>1.345291995151464E-2</v>
      </c>
      <c r="T1451">
        <f t="shared" si="804"/>
        <v>5.9246659466470473E-2</v>
      </c>
    </row>
    <row r="1452" spans="1:20" hidden="1" x14ac:dyDescent="0.3">
      <c r="A1452" s="26">
        <v>3003</v>
      </c>
      <c r="B1452">
        <v>23</v>
      </c>
      <c r="C1452" t="s">
        <v>211</v>
      </c>
      <c r="D1452">
        <v>9</v>
      </c>
      <c r="E1452" t="s">
        <v>214</v>
      </c>
      <c r="F1452">
        <v>4</v>
      </c>
      <c r="G1452">
        <v>7.6</v>
      </c>
      <c r="H1452">
        <f t="shared" si="788"/>
        <v>7.5999999999999998E-2</v>
      </c>
      <c r="I1452">
        <v>4</v>
      </c>
      <c r="J1452">
        <v>2</v>
      </c>
      <c r="K1452">
        <f t="shared" si="789"/>
        <v>4.5364704E-3</v>
      </c>
      <c r="L1452">
        <f t="shared" si="801"/>
        <v>1.1551844343026285E-2</v>
      </c>
      <c r="O1452">
        <f t="shared" si="802"/>
        <v>4.0720251309167652E-3</v>
      </c>
      <c r="Q1452">
        <f t="shared" si="803"/>
        <v>2.1215250932076347E-3</v>
      </c>
      <c r="T1452">
        <f t="shared" si="804"/>
        <v>9.3431965104864238E-3</v>
      </c>
    </row>
    <row r="1453" spans="1:20" hidden="1" x14ac:dyDescent="0.3">
      <c r="A1453" s="26">
        <v>3003</v>
      </c>
      <c r="B1453">
        <v>23</v>
      </c>
      <c r="C1453" t="s">
        <v>211</v>
      </c>
      <c r="D1453">
        <v>10</v>
      </c>
      <c r="E1453" t="s">
        <v>218</v>
      </c>
      <c r="F1453">
        <v>4</v>
      </c>
      <c r="G1453">
        <v>21.2</v>
      </c>
      <c r="H1453">
        <f t="shared" si="788"/>
        <v>0.21199999999999999</v>
      </c>
      <c r="I1453">
        <v>6</v>
      </c>
      <c r="J1453">
        <v>4</v>
      </c>
      <c r="K1453">
        <f t="shared" si="789"/>
        <v>3.5299017599999996E-2</v>
      </c>
      <c r="L1453">
        <f t="shared" ref="L1453:L1454" si="805">0.000057*(G1453^1.897696*I1453^1.002687+0.000031*G1453^2)</f>
        <v>0.1130062096488505</v>
      </c>
      <c r="O1453">
        <f>L1453*0.43*0.75</f>
        <v>3.644450261175429E-2</v>
      </c>
      <c r="Q1453">
        <f t="shared" ref="Q1453:Q1454" si="806">O1453*0.52</f>
        <v>1.8951141358112232E-2</v>
      </c>
      <c r="T1453">
        <f>(L1453*0.43*0.75)*(1+0.2)*0.52*3.67</f>
        <v>8.3460826541126271E-2</v>
      </c>
    </row>
    <row r="1454" spans="1:20" hidden="1" x14ac:dyDescent="0.3">
      <c r="A1454" s="26">
        <v>3003</v>
      </c>
      <c r="B1454">
        <v>23</v>
      </c>
      <c r="C1454" t="s">
        <v>211</v>
      </c>
      <c r="D1454">
        <v>11</v>
      </c>
      <c r="E1454" t="s">
        <v>218</v>
      </c>
      <c r="F1454">
        <v>4</v>
      </c>
      <c r="G1454">
        <v>18.8</v>
      </c>
      <c r="H1454">
        <f t="shared" si="788"/>
        <v>0.188</v>
      </c>
      <c r="I1454">
        <v>7</v>
      </c>
      <c r="J1454">
        <v>4</v>
      </c>
      <c r="K1454">
        <f t="shared" si="789"/>
        <v>2.7759177600000001E-2</v>
      </c>
      <c r="L1454">
        <f t="shared" si="805"/>
        <v>0.10500512857706659</v>
      </c>
      <c r="O1454">
        <f>L1454*0.43*0.75</f>
        <v>3.3864153966103976E-2</v>
      </c>
      <c r="Q1454">
        <f t="shared" si="806"/>
        <v>1.7609360062374069E-2</v>
      </c>
      <c r="T1454">
        <f>(L1454*0.43*0.75)*(1+0.2)*0.52*3.67</f>
        <v>7.7551621714695387E-2</v>
      </c>
    </row>
    <row r="1455" spans="1:20" hidden="1" x14ac:dyDescent="0.3">
      <c r="A1455" s="26">
        <v>3003</v>
      </c>
      <c r="B1455">
        <v>23</v>
      </c>
      <c r="C1455" t="s">
        <v>211</v>
      </c>
      <c r="D1455">
        <v>12</v>
      </c>
      <c r="E1455" t="s">
        <v>220</v>
      </c>
      <c r="F1455">
        <v>4</v>
      </c>
      <c r="G1455">
        <v>10.5</v>
      </c>
      <c r="H1455">
        <f t="shared" si="788"/>
        <v>0.105</v>
      </c>
      <c r="I1455">
        <v>4</v>
      </c>
      <c r="J1455">
        <v>2</v>
      </c>
      <c r="K1455">
        <f t="shared" si="789"/>
        <v>8.659034999999999E-3</v>
      </c>
      <c r="L1455">
        <f t="shared" ref="L1455:L1456" si="807">0.000084*(G1455^1.894314*I1455^0.808223+0.000031*G1455^2)</f>
        <v>2.2148118262450073E-2</v>
      </c>
      <c r="O1455">
        <f>L1455*0.78*1.07</f>
        <v>1.8484819501840832E-2</v>
      </c>
      <c r="Q1455">
        <f t="shared" ref="Q1455:Q1456" si="808">O1455*0.531</f>
        <v>9.815439155477482E-3</v>
      </c>
      <c r="T1455">
        <f>(L1455*0.78*1.07)*(1+0.2)*0.531*3.67</f>
        <v>4.3227194040722831E-2</v>
      </c>
    </row>
    <row r="1456" spans="1:20" hidden="1" x14ac:dyDescent="0.3">
      <c r="A1456" s="26">
        <v>3003</v>
      </c>
      <c r="B1456">
        <v>23</v>
      </c>
      <c r="C1456" t="s">
        <v>211</v>
      </c>
      <c r="D1456">
        <v>13</v>
      </c>
      <c r="E1456" t="s">
        <v>220</v>
      </c>
      <c r="F1456">
        <v>4</v>
      </c>
      <c r="G1456">
        <v>11.3</v>
      </c>
      <c r="H1456">
        <f t="shared" si="788"/>
        <v>0.113</v>
      </c>
      <c r="I1456">
        <v>4</v>
      </c>
      <c r="J1456">
        <v>2</v>
      </c>
      <c r="K1456">
        <f t="shared" si="789"/>
        <v>1.0028772600000001E-2</v>
      </c>
      <c r="L1456">
        <f t="shared" si="807"/>
        <v>2.5453348886645084E-2</v>
      </c>
      <c r="O1456">
        <f>L1456*0.78*1.07</f>
        <v>2.1243364980793992E-2</v>
      </c>
      <c r="Q1456">
        <f t="shared" si="808"/>
        <v>1.128022680480161E-2</v>
      </c>
      <c r="T1456">
        <f>(L1456*0.78*1.07)*(1+0.2)*0.531*3.67</f>
        <v>4.9678118848346282E-2</v>
      </c>
    </row>
    <row r="1457" spans="1:20" hidden="1" x14ac:dyDescent="0.3">
      <c r="A1457" s="26">
        <v>3003</v>
      </c>
      <c r="B1457">
        <v>23</v>
      </c>
      <c r="C1457" t="s">
        <v>211</v>
      </c>
      <c r="D1457">
        <v>14</v>
      </c>
      <c r="E1457" t="s">
        <v>214</v>
      </c>
      <c r="F1457">
        <v>4</v>
      </c>
      <c r="G1457">
        <v>11</v>
      </c>
      <c r="H1457">
        <f t="shared" si="788"/>
        <v>0.11</v>
      </c>
      <c r="I1457">
        <v>4</v>
      </c>
      <c r="J1457">
        <v>2</v>
      </c>
      <c r="K1457">
        <f t="shared" si="789"/>
        <v>9.503339999999999E-3</v>
      </c>
      <c r="L1457">
        <f t="shared" ref="L1457:L1460" si="809">0.000081*(G1457^1.864042*I1457^0.850892+0.000027*G1457^2)</f>
        <v>2.301323893678961E-2</v>
      </c>
      <c r="O1457">
        <f t="shared" ref="O1457:O1460" si="810">L1457*0.47*0.75</f>
        <v>8.1121667252183373E-3</v>
      </c>
      <c r="Q1457">
        <f t="shared" ref="Q1457:Q1460" si="811">O1457*0.521</f>
        <v>4.2264388638387539E-3</v>
      </c>
      <c r="T1457">
        <f t="shared" ref="T1457:T1460" si="812">(L1457*0.47*0.75)*(1+0.2)*0.521*3.67</f>
        <v>1.861323675634587E-2</v>
      </c>
    </row>
    <row r="1458" spans="1:20" hidden="1" x14ac:dyDescent="0.3">
      <c r="A1458" s="26">
        <v>3003</v>
      </c>
      <c r="B1458">
        <v>23</v>
      </c>
      <c r="C1458" t="s">
        <v>211</v>
      </c>
      <c r="D1458">
        <v>15</v>
      </c>
      <c r="E1458" t="s">
        <v>214</v>
      </c>
      <c r="F1458">
        <v>4</v>
      </c>
      <c r="G1458">
        <v>14.8</v>
      </c>
      <c r="H1458">
        <f t="shared" si="788"/>
        <v>0.14800000000000002</v>
      </c>
      <c r="I1458">
        <v>5</v>
      </c>
      <c r="J1458">
        <v>3</v>
      </c>
      <c r="K1458">
        <f t="shared" si="789"/>
        <v>1.7203401600000005E-2</v>
      </c>
      <c r="L1458">
        <f t="shared" si="809"/>
        <v>4.8378710976935427E-2</v>
      </c>
      <c r="O1458">
        <f t="shared" si="810"/>
        <v>1.7053495619369738E-2</v>
      </c>
      <c r="Q1458">
        <f t="shared" si="811"/>
        <v>8.8848712176916346E-3</v>
      </c>
      <c r="T1458">
        <f t="shared" si="812"/>
        <v>3.9128972842713952E-2</v>
      </c>
    </row>
    <row r="1459" spans="1:20" hidden="1" x14ac:dyDescent="0.3">
      <c r="A1459" s="26">
        <v>3003</v>
      </c>
      <c r="B1459">
        <v>23</v>
      </c>
      <c r="C1459" t="s">
        <v>211</v>
      </c>
      <c r="D1459">
        <v>16</v>
      </c>
      <c r="E1459" t="s">
        <v>214</v>
      </c>
      <c r="F1459">
        <v>4</v>
      </c>
      <c r="G1459">
        <v>20.7</v>
      </c>
      <c r="H1459">
        <f t="shared" si="788"/>
        <v>0.20699999999999999</v>
      </c>
      <c r="I1459">
        <v>5</v>
      </c>
      <c r="J1459">
        <v>3</v>
      </c>
      <c r="K1459">
        <f t="shared" si="789"/>
        <v>3.3653604599999998E-2</v>
      </c>
      <c r="L1459">
        <f t="shared" si="809"/>
        <v>9.0419374747788453E-2</v>
      </c>
      <c r="O1459">
        <f t="shared" si="810"/>
        <v>3.1872829598595429E-2</v>
      </c>
      <c r="Q1459">
        <f t="shared" si="811"/>
        <v>1.6605744220868218E-2</v>
      </c>
      <c r="T1459">
        <f t="shared" si="812"/>
        <v>7.3131697548703634E-2</v>
      </c>
    </row>
    <row r="1460" spans="1:20" hidden="1" x14ac:dyDescent="0.3">
      <c r="A1460" s="26">
        <v>3003</v>
      </c>
      <c r="B1460">
        <v>23</v>
      </c>
      <c r="C1460" t="s">
        <v>211</v>
      </c>
      <c r="D1460">
        <v>17</v>
      </c>
      <c r="E1460" t="s">
        <v>214</v>
      </c>
      <c r="F1460">
        <v>4</v>
      </c>
      <c r="G1460">
        <v>21.8</v>
      </c>
      <c r="H1460">
        <f t="shared" si="788"/>
        <v>0.218</v>
      </c>
      <c r="I1460">
        <v>6</v>
      </c>
      <c r="J1460">
        <v>3</v>
      </c>
      <c r="K1460">
        <f t="shared" si="789"/>
        <v>3.7325349599999995E-2</v>
      </c>
      <c r="L1460">
        <f t="shared" si="809"/>
        <v>0.11629222860639593</v>
      </c>
      <c r="O1460">
        <f t="shared" si="810"/>
        <v>4.0993010583754562E-2</v>
      </c>
      <c r="Q1460">
        <f t="shared" si="811"/>
        <v>2.1357358514136126E-2</v>
      </c>
      <c r="T1460">
        <f t="shared" si="812"/>
        <v>9.4057806896255508E-2</v>
      </c>
    </row>
    <row r="1461" spans="1:20" hidden="1" x14ac:dyDescent="0.3">
      <c r="A1461" s="26">
        <v>3003</v>
      </c>
      <c r="B1461">
        <v>23</v>
      </c>
      <c r="C1461" t="s">
        <v>211</v>
      </c>
      <c r="D1461">
        <v>18</v>
      </c>
      <c r="E1461" t="s">
        <v>220</v>
      </c>
      <c r="F1461">
        <v>4</v>
      </c>
      <c r="G1461">
        <v>15.2</v>
      </c>
      <c r="H1461">
        <f t="shared" si="788"/>
        <v>0.152</v>
      </c>
      <c r="I1461">
        <v>4.5</v>
      </c>
      <c r="J1461">
        <v>2</v>
      </c>
      <c r="K1461">
        <f t="shared" si="789"/>
        <v>1.81458816E-2</v>
      </c>
      <c r="L1461">
        <f t="shared" ref="L1461:L1466" si="813">0.000084*(G1461^1.894314*I1461^0.808223+0.000031*G1461^2)</f>
        <v>4.9091786908855135E-2</v>
      </c>
      <c r="O1461">
        <f t="shared" ref="O1461:O1466" si="814">L1461*0.78*1.07</f>
        <v>4.0972005354130502E-2</v>
      </c>
      <c r="Q1461">
        <f t="shared" ref="Q1461:Q1466" si="815">O1461*0.531</f>
        <v>2.1756134843043298E-2</v>
      </c>
      <c r="T1461">
        <f t="shared" ref="T1461:T1466" si="816">(L1461*0.78*1.07)*(1+0.2)*0.531*3.67</f>
        <v>9.5814017848762673E-2</v>
      </c>
    </row>
    <row r="1462" spans="1:20" s="13" customFormat="1" hidden="1" x14ac:dyDescent="0.3">
      <c r="A1462" s="26">
        <v>3003</v>
      </c>
      <c r="B1462" s="13">
        <v>23</v>
      </c>
      <c r="C1462" s="13" t="s">
        <v>211</v>
      </c>
      <c r="D1462" s="13">
        <v>19</v>
      </c>
      <c r="E1462" s="13" t="s">
        <v>220</v>
      </c>
      <c r="F1462" s="13">
        <v>7</v>
      </c>
      <c r="G1462" s="13">
        <v>20.100000000000001</v>
      </c>
      <c r="H1462">
        <f t="shared" si="788"/>
        <v>0.20100000000000001</v>
      </c>
      <c r="I1462" s="13">
        <v>5</v>
      </c>
      <c r="J1462" s="13">
        <v>0</v>
      </c>
      <c r="K1462">
        <f t="shared" si="789"/>
        <v>3.1730945400000002E-2</v>
      </c>
      <c r="L1462">
        <f t="shared" si="813"/>
        <v>9.0754985266081098E-2</v>
      </c>
      <c r="M1462"/>
      <c r="N1462"/>
      <c r="O1462">
        <f t="shared" si="814"/>
        <v>7.5744110703071299E-2</v>
      </c>
      <c r="P1462"/>
      <c r="Q1462">
        <f t="shared" si="815"/>
        <v>4.0220122783330862E-2</v>
      </c>
      <c r="R1462"/>
      <c r="S1462"/>
      <c r="T1462">
        <f t="shared" si="816"/>
        <v>0.17712942073778912</v>
      </c>
    </row>
    <row r="1463" spans="1:20" hidden="1" x14ac:dyDescent="0.3">
      <c r="A1463" s="26">
        <v>3003</v>
      </c>
      <c r="B1463">
        <v>23</v>
      </c>
      <c r="C1463" t="s">
        <v>211</v>
      </c>
      <c r="D1463">
        <v>20</v>
      </c>
      <c r="E1463" t="s">
        <v>220</v>
      </c>
      <c r="F1463">
        <v>4</v>
      </c>
      <c r="G1463">
        <v>11.9</v>
      </c>
      <c r="H1463">
        <f t="shared" si="788"/>
        <v>0.11900000000000001</v>
      </c>
      <c r="I1463">
        <v>4</v>
      </c>
      <c r="J1463">
        <v>2</v>
      </c>
      <c r="K1463">
        <f t="shared" si="789"/>
        <v>1.11220494E-2</v>
      </c>
      <c r="L1463">
        <f t="shared" si="813"/>
        <v>2.8074200001722022E-2</v>
      </c>
      <c r="O1463">
        <f t="shared" si="814"/>
        <v>2.3430727321437202E-2</v>
      </c>
      <c r="Q1463">
        <f t="shared" si="815"/>
        <v>1.2441716207683154E-2</v>
      </c>
      <c r="T1463">
        <f t="shared" si="816"/>
        <v>5.4793318178636606E-2</v>
      </c>
    </row>
    <row r="1464" spans="1:20" hidden="1" x14ac:dyDescent="0.3">
      <c r="A1464" s="26">
        <v>3003</v>
      </c>
      <c r="B1464">
        <v>23</v>
      </c>
      <c r="C1464" t="s">
        <v>211</v>
      </c>
      <c r="D1464">
        <v>21</v>
      </c>
      <c r="E1464" t="s">
        <v>220</v>
      </c>
      <c r="F1464">
        <v>4</v>
      </c>
      <c r="G1464">
        <v>10.6</v>
      </c>
      <c r="H1464">
        <f t="shared" si="788"/>
        <v>0.106</v>
      </c>
      <c r="I1464">
        <v>4</v>
      </c>
      <c r="J1464">
        <v>2</v>
      </c>
      <c r="K1464">
        <f t="shared" si="789"/>
        <v>8.824754399999999E-3</v>
      </c>
      <c r="L1464">
        <f t="shared" si="813"/>
        <v>2.2549395735965653E-2</v>
      </c>
      <c r="O1464">
        <f t="shared" si="814"/>
        <v>1.8819725681236934E-2</v>
      </c>
      <c r="Q1464">
        <f t="shared" si="815"/>
        <v>9.993274336736812E-3</v>
      </c>
      <c r="T1464">
        <f t="shared" si="816"/>
        <v>4.4010380178988923E-2</v>
      </c>
    </row>
    <row r="1465" spans="1:20" hidden="1" x14ac:dyDescent="0.3">
      <c r="A1465" s="26">
        <v>3003</v>
      </c>
      <c r="B1465">
        <v>23</v>
      </c>
      <c r="C1465" t="s">
        <v>211</v>
      </c>
      <c r="D1465">
        <v>22</v>
      </c>
      <c r="E1465" t="s">
        <v>220</v>
      </c>
      <c r="F1465">
        <v>4</v>
      </c>
      <c r="G1465">
        <v>12.3</v>
      </c>
      <c r="H1465">
        <f t="shared" si="788"/>
        <v>0.12300000000000001</v>
      </c>
      <c r="I1465">
        <v>4</v>
      </c>
      <c r="J1465">
        <v>2</v>
      </c>
      <c r="K1465">
        <f t="shared" si="789"/>
        <v>1.1882316600000003E-2</v>
      </c>
      <c r="L1465">
        <f t="shared" si="813"/>
        <v>2.9888646883101461E-2</v>
      </c>
      <c r="O1465">
        <f t="shared" si="814"/>
        <v>2.4945064688636484E-2</v>
      </c>
      <c r="Q1465">
        <f t="shared" si="815"/>
        <v>1.3245829349665974E-2</v>
      </c>
      <c r="T1465">
        <f t="shared" si="816"/>
        <v>5.8334632455928945E-2</v>
      </c>
    </row>
    <row r="1466" spans="1:20" hidden="1" x14ac:dyDescent="0.3">
      <c r="A1466" s="26">
        <v>3003</v>
      </c>
      <c r="B1466">
        <v>23</v>
      </c>
      <c r="C1466" t="s">
        <v>211</v>
      </c>
      <c r="D1466">
        <v>23</v>
      </c>
      <c r="E1466" t="s">
        <v>220</v>
      </c>
      <c r="F1466">
        <v>4</v>
      </c>
      <c r="G1466">
        <v>12.1</v>
      </c>
      <c r="H1466">
        <f t="shared" si="788"/>
        <v>0.121</v>
      </c>
      <c r="I1466">
        <v>4</v>
      </c>
      <c r="J1466">
        <v>2</v>
      </c>
      <c r="K1466">
        <f t="shared" si="789"/>
        <v>1.14990414E-2</v>
      </c>
      <c r="L1466">
        <f t="shared" si="813"/>
        <v>2.8974718073761556E-2</v>
      </c>
      <c r="O1466">
        <f t="shared" si="814"/>
        <v>2.41822997043614E-2</v>
      </c>
      <c r="Q1466">
        <f t="shared" si="815"/>
        <v>1.2840801143015904E-2</v>
      </c>
      <c r="T1466">
        <f t="shared" si="816"/>
        <v>5.6550888233842037E-2</v>
      </c>
    </row>
    <row r="1467" spans="1:20" hidden="1" x14ac:dyDescent="0.3">
      <c r="A1467" s="26">
        <v>3003</v>
      </c>
      <c r="B1467">
        <v>23</v>
      </c>
      <c r="C1467" t="s">
        <v>211</v>
      </c>
      <c r="D1467">
        <v>24</v>
      </c>
      <c r="E1467" t="s">
        <v>214</v>
      </c>
      <c r="F1467">
        <v>4</v>
      </c>
      <c r="G1467">
        <v>20.3</v>
      </c>
      <c r="H1467">
        <f t="shared" si="788"/>
        <v>0.20300000000000001</v>
      </c>
      <c r="I1467">
        <v>3.5</v>
      </c>
      <c r="J1467">
        <v>1</v>
      </c>
      <c r="K1467">
        <f t="shared" si="789"/>
        <v>3.2365548600000002E-2</v>
      </c>
      <c r="L1467">
        <f t="shared" ref="L1467:L1469" si="817">0.000081*(G1467^1.864042*I1467^0.850892+0.000027*G1467^2)</f>
        <v>6.436677880165978E-2</v>
      </c>
      <c r="O1467">
        <f t="shared" ref="O1467:O1469" si="818">L1467*0.47*0.75</f>
        <v>2.2689289527585071E-2</v>
      </c>
      <c r="Q1467">
        <f t="shared" ref="Q1467:Q1469" si="819">O1467*0.521</f>
        <v>1.1821119843871823E-2</v>
      </c>
      <c r="T1467">
        <f t="shared" ref="T1467:T1469" si="820">(L1467*0.47*0.75)*(1+0.2)*0.521*3.67</f>
        <v>5.2060211792411507E-2</v>
      </c>
    </row>
    <row r="1468" spans="1:20" hidden="1" x14ac:dyDescent="0.3">
      <c r="A1468" s="26">
        <v>3003</v>
      </c>
      <c r="B1468">
        <v>23</v>
      </c>
      <c r="C1468" t="s">
        <v>211</v>
      </c>
      <c r="D1468">
        <v>25</v>
      </c>
      <c r="E1468" t="s">
        <v>214</v>
      </c>
      <c r="F1468">
        <v>4</v>
      </c>
      <c r="G1468">
        <v>11.7</v>
      </c>
      <c r="H1468">
        <f t="shared" si="788"/>
        <v>0.11699999999999999</v>
      </c>
      <c r="I1468">
        <v>4</v>
      </c>
      <c r="J1468">
        <v>2</v>
      </c>
      <c r="K1468">
        <f t="shared" si="789"/>
        <v>1.0751340599999997E-2</v>
      </c>
      <c r="L1468">
        <f t="shared" si="817"/>
        <v>2.5817928582493436E-2</v>
      </c>
      <c r="O1468">
        <f t="shared" si="818"/>
        <v>9.1008198253289367E-3</v>
      </c>
      <c r="Q1468">
        <f t="shared" si="819"/>
        <v>4.7415271289963758E-3</v>
      </c>
      <c r="T1468">
        <f t="shared" si="820"/>
        <v>2.0881685476100042E-2</v>
      </c>
    </row>
    <row r="1469" spans="1:20" hidden="1" x14ac:dyDescent="0.3">
      <c r="A1469" s="26">
        <v>3003</v>
      </c>
      <c r="B1469">
        <v>23</v>
      </c>
      <c r="C1469" t="s">
        <v>211</v>
      </c>
      <c r="D1469">
        <v>26</v>
      </c>
      <c r="E1469" t="s">
        <v>214</v>
      </c>
      <c r="F1469">
        <v>4</v>
      </c>
      <c r="G1469">
        <v>9.1</v>
      </c>
      <c r="H1469">
        <f t="shared" si="788"/>
        <v>9.0999999999999998E-2</v>
      </c>
      <c r="I1469">
        <v>4</v>
      </c>
      <c r="J1469">
        <v>2</v>
      </c>
      <c r="K1469">
        <f t="shared" si="789"/>
        <v>6.5038973999999999E-3</v>
      </c>
      <c r="L1469">
        <f t="shared" si="817"/>
        <v>1.6161116125091388E-2</v>
      </c>
      <c r="O1469">
        <f t="shared" si="818"/>
        <v>5.6967934340947136E-3</v>
      </c>
      <c r="Q1469">
        <f t="shared" si="819"/>
        <v>2.9680293791633458E-3</v>
      </c>
      <c r="T1469">
        <f t="shared" si="820"/>
        <v>1.3071201385835375E-2</v>
      </c>
    </row>
    <row r="1470" spans="1:20" hidden="1" x14ac:dyDescent="0.3">
      <c r="A1470" s="26">
        <v>3003</v>
      </c>
      <c r="B1470">
        <v>23</v>
      </c>
      <c r="C1470" t="s">
        <v>211</v>
      </c>
      <c r="D1470">
        <v>27</v>
      </c>
      <c r="E1470" t="s">
        <v>220</v>
      </c>
      <c r="F1470">
        <v>4</v>
      </c>
      <c r="G1470">
        <v>15.6</v>
      </c>
      <c r="H1470">
        <f t="shared" si="788"/>
        <v>0.156</v>
      </c>
      <c r="I1470">
        <v>4.5</v>
      </c>
      <c r="J1470">
        <v>2</v>
      </c>
      <c r="K1470">
        <f t="shared" si="789"/>
        <v>1.91134944E-2</v>
      </c>
      <c r="L1470">
        <f t="shared" ref="L1470:L1474" si="821">0.000084*(G1470^1.894314*I1470^0.808223+0.000031*G1470^2)</f>
        <v>5.1567803229462174E-2</v>
      </c>
      <c r="O1470">
        <f>L1470*0.78*1.07</f>
        <v>4.3038488575309133E-2</v>
      </c>
      <c r="Q1470">
        <f t="shared" ref="Q1470:Q1474" si="822">O1470*0.531</f>
        <v>2.2853437433489152E-2</v>
      </c>
      <c r="T1470">
        <f>(L1470*0.78*1.07)*(1+0.2)*0.531*3.67</f>
        <v>0.10064653845708621</v>
      </c>
    </row>
    <row r="1471" spans="1:20" hidden="1" x14ac:dyDescent="0.3">
      <c r="A1471" s="26">
        <v>3003</v>
      </c>
      <c r="B1471">
        <v>23</v>
      </c>
      <c r="C1471" t="s">
        <v>211</v>
      </c>
      <c r="D1471">
        <v>28</v>
      </c>
      <c r="E1471" t="s">
        <v>220</v>
      </c>
      <c r="F1471">
        <v>4</v>
      </c>
      <c r="G1471">
        <v>14.4</v>
      </c>
      <c r="H1471">
        <f t="shared" si="788"/>
        <v>0.14400000000000002</v>
      </c>
      <c r="I1471">
        <v>5</v>
      </c>
      <c r="J1471">
        <v>2</v>
      </c>
      <c r="K1471">
        <f t="shared" si="789"/>
        <v>1.6286054400000003E-2</v>
      </c>
      <c r="L1471">
        <f t="shared" si="821"/>
        <v>4.8251416333347626E-2</v>
      </c>
      <c r="O1471">
        <f>L1471*0.78*1.07</f>
        <v>4.0270632071811932E-2</v>
      </c>
      <c r="Q1471">
        <f t="shared" si="822"/>
        <v>2.1383705630132137E-2</v>
      </c>
      <c r="T1471">
        <f>(L1471*0.78*1.07)*(1+0.2)*0.531*3.67</f>
        <v>9.4173839595101921E-2</v>
      </c>
    </row>
    <row r="1472" spans="1:20" hidden="1" x14ac:dyDescent="0.3">
      <c r="A1472" s="26">
        <v>3003</v>
      </c>
      <c r="B1472">
        <v>23</v>
      </c>
      <c r="C1472" t="s">
        <v>211</v>
      </c>
      <c r="D1472">
        <v>29</v>
      </c>
      <c r="E1472" t="s">
        <v>220</v>
      </c>
      <c r="F1472">
        <v>4</v>
      </c>
      <c r="G1472">
        <v>14.8</v>
      </c>
      <c r="H1472">
        <f t="shared" si="788"/>
        <v>0.14800000000000002</v>
      </c>
      <c r="I1472">
        <v>4</v>
      </c>
      <c r="J1472">
        <v>2</v>
      </c>
      <c r="K1472">
        <f t="shared" si="789"/>
        <v>1.7203401600000005E-2</v>
      </c>
      <c r="L1472">
        <f t="shared" si="821"/>
        <v>4.2435273640889774E-2</v>
      </c>
      <c r="O1472">
        <f>L1472*0.78*1.07</f>
        <v>3.5416479380686615E-2</v>
      </c>
      <c r="Q1472">
        <f t="shared" si="822"/>
        <v>1.8806150551144592E-2</v>
      </c>
      <c r="T1472">
        <f>(L1472*0.78*1.07)*(1+0.2)*0.531*3.67</f>
        <v>8.2822287027240774E-2</v>
      </c>
    </row>
    <row r="1473" spans="1:20" hidden="1" x14ac:dyDescent="0.3">
      <c r="A1473" s="26">
        <v>3003</v>
      </c>
      <c r="B1473">
        <v>23</v>
      </c>
      <c r="C1473" t="s">
        <v>211</v>
      </c>
      <c r="D1473">
        <v>30</v>
      </c>
      <c r="E1473" t="s">
        <v>220</v>
      </c>
      <c r="F1473">
        <v>4</v>
      </c>
      <c r="G1473">
        <v>20.399999999999999</v>
      </c>
      <c r="H1473">
        <f t="shared" si="788"/>
        <v>0.20399999999999999</v>
      </c>
      <c r="I1473">
        <v>4</v>
      </c>
      <c r="J1473">
        <v>2</v>
      </c>
      <c r="K1473">
        <f t="shared" si="789"/>
        <v>3.2685206399999993E-2</v>
      </c>
      <c r="L1473">
        <f t="shared" si="821"/>
        <v>7.79354088846618E-2</v>
      </c>
      <c r="O1473">
        <f>L1473*0.78*1.07</f>
        <v>6.5044892255138737E-2</v>
      </c>
      <c r="Q1473">
        <f t="shared" si="822"/>
        <v>3.4538837787478668E-2</v>
      </c>
      <c r="T1473">
        <f>(L1473*0.78*1.07)*(1+0.2)*0.531*3.67</f>
        <v>0.15210904161605607</v>
      </c>
    </row>
    <row r="1474" spans="1:20" hidden="1" x14ac:dyDescent="0.3">
      <c r="A1474" s="26">
        <v>3003</v>
      </c>
      <c r="B1474">
        <v>23</v>
      </c>
      <c r="C1474" t="s">
        <v>211</v>
      </c>
      <c r="D1474">
        <v>31</v>
      </c>
      <c r="E1474" t="s">
        <v>220</v>
      </c>
      <c r="F1474">
        <v>4</v>
      </c>
      <c r="G1474">
        <v>12</v>
      </c>
      <c r="H1474">
        <f t="shared" si="788"/>
        <v>0.12</v>
      </c>
      <c r="I1474">
        <v>4</v>
      </c>
      <c r="J1474">
        <v>2</v>
      </c>
      <c r="K1474">
        <f t="shared" si="789"/>
        <v>1.130976E-2</v>
      </c>
      <c r="L1474">
        <f t="shared" si="821"/>
        <v>2.8522781228021626E-2</v>
      </c>
      <c r="O1474">
        <f>L1474*0.78*1.07</f>
        <v>2.3805113212906851E-2</v>
      </c>
      <c r="Q1474">
        <f t="shared" si="822"/>
        <v>1.2640515116053538E-2</v>
      </c>
      <c r="T1474">
        <f>(L1474*0.78*1.07)*(1+0.2)*0.531*3.67</f>
        <v>5.5668828571099782E-2</v>
      </c>
    </row>
    <row r="1475" spans="1:20" hidden="1" x14ac:dyDescent="0.3">
      <c r="A1475" s="26">
        <v>3003</v>
      </c>
      <c r="B1475">
        <v>23</v>
      </c>
      <c r="C1475" t="s">
        <v>211</v>
      </c>
      <c r="D1475">
        <v>32</v>
      </c>
      <c r="E1475" t="s">
        <v>218</v>
      </c>
      <c r="F1475">
        <v>4</v>
      </c>
      <c r="G1475">
        <v>13.4</v>
      </c>
      <c r="H1475">
        <f t="shared" si="788"/>
        <v>0.13400000000000001</v>
      </c>
      <c r="I1475">
        <v>4</v>
      </c>
      <c r="J1475">
        <v>2</v>
      </c>
      <c r="K1475">
        <f t="shared" si="789"/>
        <v>1.4102642400000002E-2</v>
      </c>
      <c r="L1475">
        <f>0.000057*(G1475^1.897696*I1475^1.002687+0.000031*G1475^2)</f>
        <v>3.1510785005453533E-2</v>
      </c>
      <c r="O1475">
        <f>L1475*0.43*0.75</f>
        <v>1.0162228164258763E-2</v>
      </c>
      <c r="Q1475">
        <f>O1475*0.52</f>
        <v>5.2843586454145572E-3</v>
      </c>
      <c r="T1475">
        <f>(L1475*0.43*0.75)*(1+0.2)*0.52*3.67</f>
        <v>2.3272315474405707E-2</v>
      </c>
    </row>
    <row r="1476" spans="1:20" hidden="1" x14ac:dyDescent="0.3">
      <c r="A1476" s="26">
        <v>3003</v>
      </c>
      <c r="B1476">
        <v>23</v>
      </c>
      <c r="C1476" t="s">
        <v>211</v>
      </c>
      <c r="D1476">
        <v>33</v>
      </c>
      <c r="E1476" t="s">
        <v>220</v>
      </c>
      <c r="F1476">
        <v>4</v>
      </c>
      <c r="G1476">
        <v>8.5</v>
      </c>
      <c r="H1476">
        <f t="shared" si="788"/>
        <v>8.5000000000000006E-2</v>
      </c>
      <c r="I1476">
        <v>4</v>
      </c>
      <c r="J1476">
        <v>2</v>
      </c>
      <c r="K1476">
        <f t="shared" si="789"/>
        <v>5.6745150000000006E-3</v>
      </c>
      <c r="L1476">
        <f>0.000084*(G1476^1.894314*I1476^0.808223+0.000031*G1476^2)</f>
        <v>1.4842081309309028E-2</v>
      </c>
      <c r="O1476">
        <f>L1476*0.78*1.07</f>
        <v>1.2387201060749316E-2</v>
      </c>
      <c r="Q1476">
        <f>O1476*0.531</f>
        <v>6.577603763257887E-3</v>
      </c>
      <c r="T1476">
        <f>(L1476*0.78*1.07)*(1+0.2)*0.531*3.67</f>
        <v>2.8967766973387734E-2</v>
      </c>
    </row>
    <row r="1477" spans="1:20" hidden="1" x14ac:dyDescent="0.3">
      <c r="A1477" s="26">
        <v>3003</v>
      </c>
      <c r="B1477">
        <v>23</v>
      </c>
      <c r="C1477" t="s">
        <v>211</v>
      </c>
      <c r="D1477">
        <v>34</v>
      </c>
      <c r="E1477" t="s">
        <v>214</v>
      </c>
      <c r="F1477">
        <v>4</v>
      </c>
      <c r="G1477">
        <v>22.1</v>
      </c>
      <c r="H1477">
        <f t="shared" si="788"/>
        <v>0.221</v>
      </c>
      <c r="I1477">
        <v>5</v>
      </c>
      <c r="J1477">
        <v>3</v>
      </c>
      <c r="K1477">
        <f t="shared" si="789"/>
        <v>3.8359721400000005E-2</v>
      </c>
      <c r="L1477">
        <f>0.000081*(G1477^1.864042*I1477^0.850892+0.000027*G1477^2)</f>
        <v>0.10215066723118306</v>
      </c>
      <c r="O1477">
        <f>L1477*0.47*0.75</f>
        <v>3.6008110198992027E-2</v>
      </c>
      <c r="Q1477">
        <f>O1477*0.521</f>
        <v>1.8760225413674846E-2</v>
      </c>
      <c r="T1477">
        <f>(L1477*0.47*0.75)*(1+0.2)*0.521*3.67</f>
        <v>8.2620032721824027E-2</v>
      </c>
    </row>
    <row r="1478" spans="1:20" hidden="1" x14ac:dyDescent="0.3">
      <c r="A1478" s="26">
        <v>3003</v>
      </c>
      <c r="B1478">
        <v>23</v>
      </c>
      <c r="C1478" t="s">
        <v>211</v>
      </c>
      <c r="D1478">
        <v>35</v>
      </c>
      <c r="E1478" t="s">
        <v>220</v>
      </c>
      <c r="F1478">
        <v>4</v>
      </c>
      <c r="G1478">
        <v>18</v>
      </c>
      <c r="H1478">
        <f t="shared" si="788"/>
        <v>0.18</v>
      </c>
      <c r="I1478">
        <v>5</v>
      </c>
      <c r="J1478">
        <v>2</v>
      </c>
      <c r="K1478">
        <f t="shared" si="789"/>
        <v>2.5446959999999998E-2</v>
      </c>
      <c r="L1478">
        <f>0.000084*(G1478^1.894314*I1478^0.808223+0.000031*G1478^2)</f>
        <v>7.3635658708293542E-2</v>
      </c>
      <c r="O1478">
        <f>L1478*0.78*1.07</f>
        <v>6.1456320757941801E-2</v>
      </c>
      <c r="Q1478">
        <f>O1478*0.531</f>
        <v>3.2633306322467096E-2</v>
      </c>
      <c r="T1478">
        <f>(L1478*0.78*1.07)*(1+0.2)*0.531*3.67</f>
        <v>0.1437170810441451</v>
      </c>
    </row>
    <row r="1479" spans="1:20" hidden="1" x14ac:dyDescent="0.3">
      <c r="A1479" s="26">
        <v>3003</v>
      </c>
      <c r="B1479">
        <v>23</v>
      </c>
      <c r="C1479" t="s">
        <v>211</v>
      </c>
      <c r="D1479">
        <v>36</v>
      </c>
      <c r="E1479" t="s">
        <v>214</v>
      </c>
      <c r="F1479">
        <v>4</v>
      </c>
      <c r="G1479">
        <v>16.899999999999999</v>
      </c>
      <c r="H1479">
        <f t="shared" si="788"/>
        <v>0.16899999999999998</v>
      </c>
      <c r="I1479">
        <v>4.5</v>
      </c>
      <c r="J1479">
        <v>2</v>
      </c>
      <c r="K1479">
        <f t="shared" si="789"/>
        <v>2.2431809399999995E-2</v>
      </c>
      <c r="L1479">
        <f t="shared" ref="L1479:L1480" si="823">0.000081*(G1479^1.864042*I1479^0.850892+0.000027*G1479^2)</f>
        <v>5.6641598225253574E-2</v>
      </c>
      <c r="O1479">
        <f t="shared" ref="O1479:O1480" si="824">L1479*0.47*0.75</f>
        <v>1.9966163374401887E-2</v>
      </c>
      <c r="Q1479">
        <f t="shared" ref="Q1479:Q1480" si="825">O1479*0.521</f>
        <v>1.0402371118063383E-2</v>
      </c>
      <c r="T1479">
        <f t="shared" ref="T1479:T1480" si="826">(L1479*0.47*0.75)*(1+0.2)*0.521*3.67</f>
        <v>4.5812042403951141E-2</v>
      </c>
    </row>
    <row r="1480" spans="1:20" hidden="1" x14ac:dyDescent="0.3">
      <c r="A1480" s="26">
        <v>3003</v>
      </c>
      <c r="B1480">
        <v>23</v>
      </c>
      <c r="C1480" t="s">
        <v>211</v>
      </c>
      <c r="D1480">
        <v>37</v>
      </c>
      <c r="E1480" t="s">
        <v>214</v>
      </c>
      <c r="F1480">
        <v>4</v>
      </c>
      <c r="G1480">
        <v>25.5</v>
      </c>
      <c r="H1480">
        <f t="shared" si="788"/>
        <v>0.255</v>
      </c>
      <c r="I1480">
        <v>5</v>
      </c>
      <c r="J1480">
        <v>3</v>
      </c>
      <c r="K1480">
        <f t="shared" si="789"/>
        <v>5.1070634999999996E-2</v>
      </c>
      <c r="L1480">
        <f t="shared" si="823"/>
        <v>0.1333790455534046</v>
      </c>
      <c r="O1480">
        <f t="shared" si="824"/>
        <v>4.7016113557575123E-2</v>
      </c>
      <c r="Q1480">
        <f t="shared" si="825"/>
        <v>2.449539516349664E-2</v>
      </c>
      <c r="T1480">
        <f t="shared" si="826"/>
        <v>0.1078777203000392</v>
      </c>
    </row>
    <row r="1481" spans="1:20" hidden="1" x14ac:dyDescent="0.3">
      <c r="A1481" s="26">
        <v>3003</v>
      </c>
      <c r="B1481">
        <v>23</v>
      </c>
      <c r="C1481" t="s">
        <v>211</v>
      </c>
      <c r="D1481">
        <v>38</v>
      </c>
      <c r="E1481" t="s">
        <v>220</v>
      </c>
      <c r="F1481">
        <v>4</v>
      </c>
      <c r="G1481">
        <v>11.4</v>
      </c>
      <c r="H1481">
        <f t="shared" si="788"/>
        <v>0.114</v>
      </c>
      <c r="I1481">
        <v>4</v>
      </c>
      <c r="J1481">
        <v>2</v>
      </c>
      <c r="K1481">
        <f t="shared" si="789"/>
        <v>1.02070584E-2</v>
      </c>
      <c r="L1481">
        <f>0.000084*(G1481^1.894314*I1481^0.808223+0.000031*G1481^2)</f>
        <v>2.5881733058757208E-2</v>
      </c>
      <c r="O1481">
        <f>L1481*0.78*1.07</f>
        <v>2.1600894410838768E-2</v>
      </c>
      <c r="Q1481">
        <f>O1481*0.531</f>
        <v>1.1470074932155386E-2</v>
      </c>
      <c r="T1481">
        <f>(L1481*0.78*1.07)*(1+0.2)*0.531*3.67</f>
        <v>5.0514210001212319E-2</v>
      </c>
    </row>
    <row r="1482" spans="1:20" hidden="1" x14ac:dyDescent="0.3">
      <c r="A1482" s="26">
        <v>3003</v>
      </c>
      <c r="B1482">
        <v>24</v>
      </c>
      <c r="C1482" t="s">
        <v>211</v>
      </c>
      <c r="E1482" t="s">
        <v>222</v>
      </c>
      <c r="F1482">
        <v>4</v>
      </c>
      <c r="G1482">
        <v>28.4</v>
      </c>
      <c r="H1482">
        <f t="shared" si="788"/>
        <v>0.28399999999999997</v>
      </c>
      <c r="I1482">
        <v>11.1</v>
      </c>
      <c r="J1482">
        <v>5</v>
      </c>
      <c r="K1482">
        <f t="shared" si="789"/>
        <v>6.3347222399999986E-2</v>
      </c>
      <c r="L1482">
        <f>0.000081*(G1482^1.922704*I1482^0.783213+0.000032*G1482^2)</f>
        <v>0.33227623681525792</v>
      </c>
      <c r="O1482">
        <f>L1482*0.61*1.07</f>
        <v>0.21687669976931884</v>
      </c>
      <c r="Q1482">
        <f>O1482*0.531</f>
        <v>0.1151615275775083</v>
      </c>
      <c r="T1482">
        <f>(L1482*0.61*1.07)*(1+0.2)*0.531*3.67</f>
        <v>0.50717136745134661</v>
      </c>
    </row>
    <row r="1483" spans="1:20" hidden="1" x14ac:dyDescent="0.3">
      <c r="A1483" s="26">
        <v>3003</v>
      </c>
      <c r="B1483">
        <v>24</v>
      </c>
      <c r="C1483" t="s">
        <v>211</v>
      </c>
      <c r="D1483">
        <v>2</v>
      </c>
      <c r="E1483" t="s">
        <v>218</v>
      </c>
      <c r="F1483">
        <v>4</v>
      </c>
      <c r="G1483">
        <v>8.5</v>
      </c>
      <c r="H1483">
        <f t="shared" si="788"/>
        <v>8.5000000000000006E-2</v>
      </c>
      <c r="I1483">
        <v>6</v>
      </c>
      <c r="J1483">
        <v>4</v>
      </c>
      <c r="K1483">
        <f t="shared" si="789"/>
        <v>5.6745150000000006E-3</v>
      </c>
      <c r="L1483">
        <f>0.000057*(G1483^1.897696*I1483^1.002687+0.000031*G1483^2)</f>
        <v>1.9946851559054398E-2</v>
      </c>
      <c r="O1483">
        <f>L1483*0.43*0.75</f>
        <v>6.4328596277950434E-3</v>
      </c>
      <c r="Q1483">
        <f>O1483*0.52</f>
        <v>3.3450870064534225E-3</v>
      </c>
      <c r="T1483">
        <f>(L1483*0.43*0.75)*(1+0.2)*0.52*3.67</f>
        <v>1.4731763176420871E-2</v>
      </c>
    </row>
    <row r="1484" spans="1:20" hidden="1" x14ac:dyDescent="0.3">
      <c r="A1484" s="26">
        <v>3003</v>
      </c>
      <c r="B1484">
        <v>24</v>
      </c>
      <c r="C1484" t="s">
        <v>211</v>
      </c>
      <c r="D1484">
        <v>3</v>
      </c>
      <c r="E1484" t="s">
        <v>212</v>
      </c>
      <c r="F1484">
        <v>4</v>
      </c>
      <c r="G1484">
        <v>7.6</v>
      </c>
      <c r="H1484">
        <f t="shared" si="788"/>
        <v>7.5999999999999998E-2</v>
      </c>
      <c r="I1484">
        <v>5</v>
      </c>
      <c r="J1484">
        <v>3</v>
      </c>
      <c r="K1484">
        <f t="shared" si="789"/>
        <v>4.5364704E-3</v>
      </c>
      <c r="L1484">
        <f>0.000062*(G1484^1.947206*I1484^0.894551+0.000039*G1484^2)</f>
        <v>1.3576442522555274E-2</v>
      </c>
      <c r="O1484">
        <f>L1484*0.47*0.75</f>
        <v>4.7856959892007339E-3</v>
      </c>
      <c r="Q1484">
        <f>O1484*0.52</f>
        <v>2.4885619143843818E-3</v>
      </c>
      <c r="T1484">
        <f>(L1484*0.47*0.75)*(1+0.2)*0.52*3.67</f>
        <v>1.0959626670948816E-2</v>
      </c>
    </row>
    <row r="1485" spans="1:20" hidden="1" x14ac:dyDescent="0.3">
      <c r="A1485" s="26">
        <v>3003</v>
      </c>
      <c r="B1485">
        <v>24</v>
      </c>
      <c r="C1485" t="s">
        <v>211</v>
      </c>
      <c r="D1485">
        <v>4</v>
      </c>
      <c r="E1485" t="s">
        <v>217</v>
      </c>
      <c r="F1485">
        <v>4</v>
      </c>
      <c r="G1485">
        <v>10.4</v>
      </c>
      <c r="H1485">
        <f t="shared" si="788"/>
        <v>0.10400000000000001</v>
      </c>
      <c r="I1485">
        <v>5.5</v>
      </c>
      <c r="J1485">
        <v>3.5</v>
      </c>
      <c r="K1485">
        <f t="shared" si="789"/>
        <v>8.494886400000002E-3</v>
      </c>
      <c r="L1485">
        <f>0.000059*(G1485^1.965295*I1485^0.892133+0.000019*G1485^2)</f>
        <v>2.6923188463778665E-2</v>
      </c>
      <c r="O1485">
        <f>L1485*0.47*0.75</f>
        <v>9.4904239334819805E-3</v>
      </c>
      <c r="Q1485">
        <f>O1485*0.52</f>
        <v>4.9350204454106303E-3</v>
      </c>
      <c r="T1485">
        <f>(L1485*0.47*0.75)*(1+0.2)*0.52*3.67</f>
        <v>2.1733830041588412E-2</v>
      </c>
    </row>
    <row r="1486" spans="1:20" hidden="1" x14ac:dyDescent="0.3">
      <c r="A1486" s="26">
        <v>3003</v>
      </c>
      <c r="B1486">
        <v>24</v>
      </c>
      <c r="C1486" t="s">
        <v>211</v>
      </c>
      <c r="D1486">
        <v>5</v>
      </c>
      <c r="E1486" t="s">
        <v>216</v>
      </c>
      <c r="F1486">
        <v>4</v>
      </c>
      <c r="G1486">
        <v>22.6</v>
      </c>
      <c r="H1486">
        <f t="shared" si="788"/>
        <v>0.22600000000000001</v>
      </c>
      <c r="I1486">
        <v>11.7</v>
      </c>
      <c r="J1486">
        <v>6</v>
      </c>
      <c r="K1486">
        <f t="shared" si="789"/>
        <v>4.0115090400000004E-2</v>
      </c>
      <c r="L1486">
        <f t="shared" ref="L1486:L1487" si="827">0.000086*(G1486^1.882935*I1486^0.813269+0.000016*G1486^2)</f>
        <v>0.22538262199450981</v>
      </c>
      <c r="O1486">
        <f>L1486*0.45*0.75</f>
        <v>7.6066634923147053E-2</v>
      </c>
      <c r="Q1486">
        <f t="shared" ref="Q1486:Q1487" si="828">O1486*0.52</f>
        <v>3.9554650160036467E-2</v>
      </c>
      <c r="T1486">
        <f>(L1486*0.45*0.75)*(1+0.2)*0.52*3.67</f>
        <v>0.1741986793048006</v>
      </c>
    </row>
    <row r="1487" spans="1:20" hidden="1" x14ac:dyDescent="0.3">
      <c r="A1487" s="26">
        <v>3003</v>
      </c>
      <c r="B1487">
        <v>24</v>
      </c>
      <c r="C1487" t="s">
        <v>211</v>
      </c>
      <c r="D1487">
        <v>6</v>
      </c>
      <c r="E1487" t="s">
        <v>216</v>
      </c>
      <c r="F1487">
        <v>4</v>
      </c>
      <c r="G1487">
        <v>21.9</v>
      </c>
      <c r="H1487">
        <f t="shared" si="788"/>
        <v>0.21899999999999997</v>
      </c>
      <c r="I1487">
        <v>11</v>
      </c>
      <c r="J1487">
        <v>6</v>
      </c>
      <c r="K1487">
        <f t="shared" si="789"/>
        <v>3.766856939999999E-2</v>
      </c>
      <c r="L1487">
        <f t="shared" si="827"/>
        <v>0.20202327025843786</v>
      </c>
      <c r="O1487">
        <f>L1487*0.45*0.75</f>
        <v>6.8182853712222768E-2</v>
      </c>
      <c r="Q1487">
        <f t="shared" si="828"/>
        <v>3.5455083930355839E-2</v>
      </c>
      <c r="T1487">
        <f>(L1487*0.45*0.75)*(1+0.2)*0.52*3.67</f>
        <v>0.15614418962928711</v>
      </c>
    </row>
    <row r="1488" spans="1:20" s="13" customFormat="1" hidden="1" x14ac:dyDescent="0.3">
      <c r="A1488" s="26">
        <v>3003</v>
      </c>
      <c r="B1488" s="13">
        <v>24</v>
      </c>
      <c r="C1488" s="13" t="s">
        <v>211</v>
      </c>
      <c r="D1488" s="13">
        <v>7</v>
      </c>
      <c r="E1488" s="13" t="s">
        <v>222</v>
      </c>
      <c r="F1488" s="13">
        <v>7</v>
      </c>
      <c r="G1488" s="13">
        <v>18.899999999999999</v>
      </c>
      <c r="H1488">
        <f t="shared" ref="H1488:H1551" si="829">G1488/100</f>
        <v>0.18899999999999997</v>
      </c>
      <c r="I1488" s="13">
        <v>6</v>
      </c>
      <c r="J1488" s="13">
        <v>0</v>
      </c>
      <c r="K1488">
        <f t="shared" ref="K1488:K1551" si="830">0.7854*H1488^2</f>
        <v>2.805527339999999E-2</v>
      </c>
      <c r="L1488">
        <f t="shared" ref="L1488:L1489" si="831">0.000081*(G1488^1.922704*I1488^0.783213+0.000032*G1488^2)</f>
        <v>9.3800617573277498E-2</v>
      </c>
      <c r="M1488"/>
      <c r="N1488"/>
      <c r="O1488">
        <f>L1488*0.61*1.07</f>
        <v>6.1223663090078227E-2</v>
      </c>
      <c r="P1488"/>
      <c r="Q1488">
        <f t="shared" ref="Q1488:Q1489" si="832">O1488*0.531</f>
        <v>3.2509765100831541E-2</v>
      </c>
      <c r="R1488"/>
      <c r="S1488"/>
      <c r="T1488">
        <f>(L1488*0.61*1.07)*(1+0.2)*0.531*3.67</f>
        <v>0.14317300550406209</v>
      </c>
    </row>
    <row r="1489" spans="1:20" hidden="1" x14ac:dyDescent="0.3">
      <c r="A1489" s="26">
        <v>3003</v>
      </c>
      <c r="B1489">
        <v>24</v>
      </c>
      <c r="C1489" t="s">
        <v>211</v>
      </c>
      <c r="D1489">
        <v>8</v>
      </c>
      <c r="E1489" t="s">
        <v>222</v>
      </c>
      <c r="F1489">
        <v>4</v>
      </c>
      <c r="G1489">
        <v>26.9</v>
      </c>
      <c r="H1489">
        <f t="shared" si="829"/>
        <v>0.26899999999999996</v>
      </c>
      <c r="I1489">
        <v>10.6</v>
      </c>
      <c r="J1489">
        <v>7</v>
      </c>
      <c r="K1489">
        <f t="shared" si="830"/>
        <v>5.6832329399999985E-2</v>
      </c>
      <c r="L1489">
        <f t="shared" si="831"/>
        <v>0.28874279120241847</v>
      </c>
      <c r="O1489">
        <f>L1489*0.61*1.07</f>
        <v>0.18846241981781853</v>
      </c>
      <c r="Q1489">
        <f t="shared" si="832"/>
        <v>0.10007354492326165</v>
      </c>
      <c r="T1489">
        <f>(L1489*0.61*1.07)*(1+0.2)*0.531*3.67</f>
        <v>0.44072389184204425</v>
      </c>
    </row>
    <row r="1490" spans="1:20" hidden="1" x14ac:dyDescent="0.3">
      <c r="A1490" s="26">
        <v>3003</v>
      </c>
      <c r="B1490">
        <v>24</v>
      </c>
      <c r="C1490" t="s">
        <v>211</v>
      </c>
      <c r="D1490">
        <v>9</v>
      </c>
      <c r="E1490" t="s">
        <v>217</v>
      </c>
      <c r="F1490">
        <v>4</v>
      </c>
      <c r="G1490">
        <v>11.6</v>
      </c>
      <c r="H1490">
        <f t="shared" si="829"/>
        <v>0.11599999999999999</v>
      </c>
      <c r="I1490">
        <v>6.8</v>
      </c>
      <c r="J1490">
        <v>4</v>
      </c>
      <c r="K1490">
        <f t="shared" si="830"/>
        <v>1.0568342399999998E-2</v>
      </c>
      <c r="L1490">
        <f>0.000059*(G1490^1.965295*I1490^0.892133+0.000019*G1490^2)</f>
        <v>4.0321462320639413E-2</v>
      </c>
      <c r="O1490">
        <f>L1490*0.47*0.75</f>
        <v>1.4213315468025393E-2</v>
      </c>
      <c r="Q1490">
        <f>O1490*0.52</f>
        <v>7.3909240433732044E-3</v>
      </c>
      <c r="T1490">
        <f>(L1490*0.47*0.75)*(1+0.2)*0.52*3.67</f>
        <v>3.2549629487015591E-2</v>
      </c>
    </row>
    <row r="1491" spans="1:20" s="13" customFormat="1" hidden="1" x14ac:dyDescent="0.3">
      <c r="A1491" s="26">
        <v>3003</v>
      </c>
      <c r="B1491" s="13">
        <v>24</v>
      </c>
      <c r="C1491" s="13" t="s">
        <v>211</v>
      </c>
      <c r="D1491" s="13">
        <v>10</v>
      </c>
      <c r="E1491" s="13" t="s">
        <v>222</v>
      </c>
      <c r="F1491" s="13">
        <v>7</v>
      </c>
      <c r="G1491" s="13">
        <v>12.9</v>
      </c>
      <c r="H1491">
        <f t="shared" si="829"/>
        <v>0.129</v>
      </c>
      <c r="I1491" s="13">
        <v>5.5</v>
      </c>
      <c r="J1491" s="13">
        <v>0</v>
      </c>
      <c r="K1491">
        <f t="shared" si="830"/>
        <v>1.3069841399999999E-2</v>
      </c>
      <c r="L1491">
        <f t="shared" ref="L1491:L1492" si="833">0.000081*(G1491^1.922704*I1491^0.783213+0.000032*G1491^2)</f>
        <v>4.2042297015619949E-2</v>
      </c>
      <c r="M1491"/>
      <c r="N1491"/>
      <c r="O1491">
        <f>L1491*0.61*1.07</f>
        <v>2.7441007262095144E-2</v>
      </c>
      <c r="P1491"/>
      <c r="Q1491">
        <f t="shared" ref="Q1491:Q1492" si="834">O1491*0.531</f>
        <v>1.4571174856172523E-2</v>
      </c>
      <c r="R1491"/>
      <c r="S1491"/>
      <c r="T1491">
        <f>(L1491*0.61*1.07)*(1+0.2)*0.531*3.67</f>
        <v>6.4171454066583783E-2</v>
      </c>
    </row>
    <row r="1492" spans="1:20" s="13" customFormat="1" hidden="1" x14ac:dyDescent="0.3">
      <c r="A1492" s="26">
        <v>3003</v>
      </c>
      <c r="B1492" s="13">
        <v>24</v>
      </c>
      <c r="C1492" s="13" t="s">
        <v>211</v>
      </c>
      <c r="D1492" s="13">
        <v>11</v>
      </c>
      <c r="E1492" s="13" t="s">
        <v>222</v>
      </c>
      <c r="F1492" s="13">
        <v>7</v>
      </c>
      <c r="G1492" s="13">
        <v>18.100000000000001</v>
      </c>
      <c r="H1492">
        <f t="shared" si="829"/>
        <v>0.18100000000000002</v>
      </c>
      <c r="I1492" s="13">
        <v>5</v>
      </c>
      <c r="J1492" s="13">
        <v>0</v>
      </c>
      <c r="K1492">
        <f t="shared" si="830"/>
        <v>2.5730489400000004E-2</v>
      </c>
      <c r="L1492">
        <f t="shared" si="833"/>
        <v>7.4830038361932499E-2</v>
      </c>
      <c r="M1492"/>
      <c r="N1492"/>
      <c r="O1492">
        <f>L1492*0.61*1.07</f>
        <v>4.8841566038833342E-2</v>
      </c>
      <c r="P1492"/>
      <c r="Q1492">
        <f t="shared" si="834"/>
        <v>2.5934871566620506E-2</v>
      </c>
      <c r="R1492"/>
      <c r="S1492"/>
      <c r="T1492">
        <f>(L1492*0.61*1.07)*(1+0.2)*0.531*3.67</f>
        <v>0.1142171743793967</v>
      </c>
    </row>
    <row r="1493" spans="1:20" hidden="1" x14ac:dyDescent="0.3">
      <c r="A1493" s="26">
        <v>3003</v>
      </c>
      <c r="B1493">
        <v>24</v>
      </c>
      <c r="C1493" t="s">
        <v>211</v>
      </c>
      <c r="D1493">
        <v>12</v>
      </c>
      <c r="E1493" t="s">
        <v>213</v>
      </c>
      <c r="F1493">
        <v>4</v>
      </c>
      <c r="G1493">
        <v>10.199999999999999</v>
      </c>
      <c r="H1493">
        <f t="shared" si="829"/>
        <v>0.10199999999999999</v>
      </c>
      <c r="I1493">
        <v>4.8</v>
      </c>
      <c r="J1493">
        <v>2</v>
      </c>
      <c r="K1493">
        <f t="shared" si="830"/>
        <v>8.1713015999999982E-3</v>
      </c>
      <c r="L1493">
        <f>0.000084*(G1493^1.894314*I1493^0.808223+0.000031*G1493^2)</f>
        <v>2.4293181324222861E-2</v>
      </c>
      <c r="O1493">
        <f>L1493*0.66*1.07</f>
        <v>1.7155844651166187E-2</v>
      </c>
      <c r="Q1493">
        <f>O1493*0.531</f>
        <v>9.1097535097692459E-3</v>
      </c>
      <c r="T1493">
        <f>(L1493*0.66*1.07)*(1+0.2)*0.531*3.67</f>
        <v>4.0119354457023755E-2</v>
      </c>
    </row>
    <row r="1494" spans="1:20" hidden="1" x14ac:dyDescent="0.3">
      <c r="A1494" s="26">
        <v>3003</v>
      </c>
      <c r="B1494">
        <v>24</v>
      </c>
      <c r="C1494" t="s">
        <v>211</v>
      </c>
      <c r="D1494">
        <v>13</v>
      </c>
      <c r="E1494" t="s">
        <v>212</v>
      </c>
      <c r="F1494">
        <v>4</v>
      </c>
      <c r="G1494">
        <v>7.6</v>
      </c>
      <c r="H1494">
        <f t="shared" si="829"/>
        <v>7.5999999999999998E-2</v>
      </c>
      <c r="I1494">
        <v>4</v>
      </c>
      <c r="J1494">
        <v>2</v>
      </c>
      <c r="K1494">
        <f t="shared" si="830"/>
        <v>4.5364704E-3</v>
      </c>
      <c r="L1494">
        <f>0.000062*(G1494^1.947206*I1494^0.894551+0.000039*G1494^2)</f>
        <v>1.1119775604083327E-2</v>
      </c>
      <c r="O1494">
        <f>L1494*0.47*0.75</f>
        <v>3.9197209004393722E-3</v>
      </c>
      <c r="Q1494">
        <f>O1494*0.52</f>
        <v>2.0382548682284737E-3</v>
      </c>
      <c r="T1494">
        <f>(L1494*0.47*0.75)*(1+0.2)*0.52*3.67</f>
        <v>8.9764744396781983E-3</v>
      </c>
    </row>
    <row r="1495" spans="1:20" hidden="1" x14ac:dyDescent="0.3">
      <c r="A1495" s="26">
        <v>3003</v>
      </c>
      <c r="B1495">
        <v>24</v>
      </c>
      <c r="C1495" t="s">
        <v>211</v>
      </c>
      <c r="D1495">
        <v>14</v>
      </c>
      <c r="E1495" t="s">
        <v>222</v>
      </c>
      <c r="F1495">
        <v>4</v>
      </c>
      <c r="G1495">
        <v>21.8</v>
      </c>
      <c r="H1495">
        <f t="shared" si="829"/>
        <v>0.218</v>
      </c>
      <c r="I1495">
        <v>6.3</v>
      </c>
      <c r="J1495">
        <v>4</v>
      </c>
      <c r="K1495">
        <f t="shared" si="830"/>
        <v>3.7325349599999995E-2</v>
      </c>
      <c r="L1495">
        <f>0.000081*(G1495^1.922704*I1495^0.783213+0.000032*G1495^2)</f>
        <v>0.12823269055001027</v>
      </c>
      <c r="O1495">
        <f>L1495*0.61*1.07</f>
        <v>8.3697477121991701E-2</v>
      </c>
      <c r="Q1495">
        <f>O1495*0.531</f>
        <v>4.4443360351777594E-2</v>
      </c>
      <c r="T1495">
        <f>(L1495*0.61*1.07)*(1+0.2)*0.531*3.67</f>
        <v>0.19572855898922853</v>
      </c>
    </row>
    <row r="1496" spans="1:20" hidden="1" x14ac:dyDescent="0.3">
      <c r="A1496" s="26">
        <v>3003</v>
      </c>
      <c r="B1496">
        <v>24</v>
      </c>
      <c r="C1496" t="s">
        <v>211</v>
      </c>
      <c r="D1496">
        <v>15</v>
      </c>
      <c r="E1496" t="s">
        <v>216</v>
      </c>
      <c r="F1496">
        <v>4</v>
      </c>
      <c r="G1496">
        <v>20.5</v>
      </c>
      <c r="H1496">
        <f t="shared" si="829"/>
        <v>0.20499999999999999</v>
      </c>
      <c r="I1496">
        <v>7</v>
      </c>
      <c r="J1496">
        <v>4</v>
      </c>
      <c r="K1496">
        <f t="shared" si="830"/>
        <v>3.3006434999999994E-2</v>
      </c>
      <c r="L1496">
        <f>0.000086*(G1496^1.882935*I1496^0.813269+0.000016*G1496^2)</f>
        <v>0.12352070981277197</v>
      </c>
      <c r="O1496">
        <f>L1496*0.45*0.75</f>
        <v>4.1688239561810544E-2</v>
      </c>
      <c r="Q1496">
        <f>O1496*0.52</f>
        <v>2.1677884572141485E-2</v>
      </c>
      <c r="T1496">
        <f>(L1496*0.45*0.75)*(1+0.2)*0.52*3.67</f>
        <v>9.5469403655711091E-2</v>
      </c>
    </row>
    <row r="1497" spans="1:20" hidden="1" x14ac:dyDescent="0.3">
      <c r="A1497" s="26">
        <v>3003</v>
      </c>
      <c r="B1497">
        <v>24</v>
      </c>
      <c r="C1497" t="s">
        <v>211</v>
      </c>
      <c r="D1497">
        <v>16</v>
      </c>
      <c r="E1497" t="s">
        <v>212</v>
      </c>
      <c r="F1497">
        <v>4</v>
      </c>
      <c r="G1497">
        <v>10.3</v>
      </c>
      <c r="H1497">
        <f t="shared" si="829"/>
        <v>0.10300000000000001</v>
      </c>
      <c r="I1497">
        <v>5</v>
      </c>
      <c r="J1497">
        <v>2</v>
      </c>
      <c r="K1497">
        <f t="shared" si="830"/>
        <v>8.3323086000000011E-3</v>
      </c>
      <c r="L1497">
        <f t="shared" ref="L1497:L1504" si="835">0.000062*(G1497^1.947206*I1497^0.894551+0.000039*G1497^2)</f>
        <v>2.45393619718604E-2</v>
      </c>
      <c r="O1497">
        <f t="shared" ref="O1497:O1504" si="836">L1497*0.47*0.75</f>
        <v>8.650125095080792E-3</v>
      </c>
      <c r="Q1497">
        <f t="shared" ref="Q1497:Q1504" si="837">O1497*0.52</f>
        <v>4.498065049442012E-3</v>
      </c>
      <c r="T1497">
        <f t="shared" ref="T1497:T1504" si="838">(L1497*0.47*0.75)*(1+0.2)*0.52*3.67</f>
        <v>1.9809478477742618E-2</v>
      </c>
    </row>
    <row r="1498" spans="1:20" hidden="1" x14ac:dyDescent="0.3">
      <c r="A1498" s="26">
        <v>3003</v>
      </c>
      <c r="B1498">
        <v>24</v>
      </c>
      <c r="C1498" t="s">
        <v>211</v>
      </c>
      <c r="D1498">
        <v>17</v>
      </c>
      <c r="E1498" t="s">
        <v>212</v>
      </c>
      <c r="F1498">
        <v>4</v>
      </c>
      <c r="G1498">
        <v>8.3000000000000007</v>
      </c>
      <c r="H1498">
        <f t="shared" si="829"/>
        <v>8.3000000000000004E-2</v>
      </c>
      <c r="I1498">
        <v>4.5</v>
      </c>
      <c r="J1498">
        <v>2</v>
      </c>
      <c r="K1498">
        <f t="shared" si="830"/>
        <v>5.4106206000000007E-3</v>
      </c>
      <c r="L1498">
        <f t="shared" si="835"/>
        <v>1.4667729933381E-2</v>
      </c>
      <c r="O1498">
        <f t="shared" si="836"/>
        <v>5.1703748015168019E-3</v>
      </c>
      <c r="Q1498">
        <f t="shared" si="837"/>
        <v>2.6885948967887369E-3</v>
      </c>
      <c r="T1498">
        <f t="shared" si="838"/>
        <v>1.1840571925457599E-2</v>
      </c>
    </row>
    <row r="1499" spans="1:20" hidden="1" x14ac:dyDescent="0.3">
      <c r="A1499" s="26">
        <v>3003</v>
      </c>
      <c r="B1499">
        <v>24</v>
      </c>
      <c r="C1499" t="s">
        <v>211</v>
      </c>
      <c r="D1499">
        <v>18</v>
      </c>
      <c r="E1499" t="s">
        <v>212</v>
      </c>
      <c r="F1499">
        <v>4</v>
      </c>
      <c r="G1499">
        <v>11.7</v>
      </c>
      <c r="H1499">
        <f t="shared" si="829"/>
        <v>0.11699999999999999</v>
      </c>
      <c r="I1499">
        <v>4.8</v>
      </c>
      <c r="J1499">
        <v>2</v>
      </c>
      <c r="K1499">
        <f t="shared" si="830"/>
        <v>1.0751340599999997E-2</v>
      </c>
      <c r="L1499">
        <f t="shared" si="835"/>
        <v>3.032350365577496E-2</v>
      </c>
      <c r="O1499">
        <f t="shared" si="836"/>
        <v>1.0689035038660673E-2</v>
      </c>
      <c r="Q1499">
        <f t="shared" si="837"/>
        <v>5.5582982201035505E-3</v>
      </c>
      <c r="T1499">
        <f t="shared" si="838"/>
        <v>2.4478745361336037E-2</v>
      </c>
    </row>
    <row r="1500" spans="1:20" hidden="1" x14ac:dyDescent="0.3">
      <c r="A1500" s="26">
        <v>3003</v>
      </c>
      <c r="B1500">
        <v>24</v>
      </c>
      <c r="C1500" t="s">
        <v>211</v>
      </c>
      <c r="D1500">
        <v>19</v>
      </c>
      <c r="E1500" t="s">
        <v>212</v>
      </c>
      <c r="F1500">
        <v>4</v>
      </c>
      <c r="G1500">
        <v>8.6</v>
      </c>
      <c r="H1500">
        <f t="shared" si="829"/>
        <v>8.5999999999999993E-2</v>
      </c>
      <c r="I1500">
        <v>4</v>
      </c>
      <c r="J1500">
        <v>2</v>
      </c>
      <c r="K1500">
        <f t="shared" si="830"/>
        <v>5.8088183999999987E-3</v>
      </c>
      <c r="L1500">
        <f t="shared" si="835"/>
        <v>1.4145931101993811E-2</v>
      </c>
      <c r="O1500">
        <f t="shared" si="836"/>
        <v>4.9864407134528185E-3</v>
      </c>
      <c r="Q1500">
        <f t="shared" si="837"/>
        <v>2.5929491709954658E-3</v>
      </c>
      <c r="T1500">
        <f t="shared" si="838"/>
        <v>1.141934814906403E-2</v>
      </c>
    </row>
    <row r="1501" spans="1:20" hidden="1" x14ac:dyDescent="0.3">
      <c r="A1501" s="26">
        <v>3003</v>
      </c>
      <c r="B1501">
        <v>24</v>
      </c>
      <c r="C1501" t="s">
        <v>211</v>
      </c>
      <c r="D1501">
        <v>20</v>
      </c>
      <c r="E1501" t="s">
        <v>212</v>
      </c>
      <c r="F1501">
        <v>4</v>
      </c>
      <c r="G1501">
        <v>8</v>
      </c>
      <c r="H1501">
        <f t="shared" si="829"/>
        <v>0.08</v>
      </c>
      <c r="I1501">
        <v>4</v>
      </c>
      <c r="J1501">
        <v>2</v>
      </c>
      <c r="K1501">
        <f t="shared" si="830"/>
        <v>5.0265600000000002E-3</v>
      </c>
      <c r="L1501">
        <f t="shared" si="835"/>
        <v>1.2287761337088645E-2</v>
      </c>
      <c r="O1501">
        <f t="shared" si="836"/>
        <v>4.3314358713237473E-3</v>
      </c>
      <c r="Q1501">
        <f t="shared" si="837"/>
        <v>2.2523466530883487E-3</v>
      </c>
      <c r="T1501">
        <f t="shared" si="838"/>
        <v>9.9193346602010884E-3</v>
      </c>
    </row>
    <row r="1502" spans="1:20" hidden="1" x14ac:dyDescent="0.3">
      <c r="A1502" s="26">
        <v>3003</v>
      </c>
      <c r="B1502">
        <v>24</v>
      </c>
      <c r="C1502" t="s">
        <v>211</v>
      </c>
      <c r="D1502">
        <v>21</v>
      </c>
      <c r="E1502" t="s">
        <v>212</v>
      </c>
      <c r="F1502">
        <v>4</v>
      </c>
      <c r="G1502">
        <v>7.6</v>
      </c>
      <c r="H1502">
        <f t="shared" si="829"/>
        <v>7.5999999999999998E-2</v>
      </c>
      <c r="I1502">
        <v>4</v>
      </c>
      <c r="J1502">
        <v>2</v>
      </c>
      <c r="K1502">
        <f t="shared" si="830"/>
        <v>4.5364704E-3</v>
      </c>
      <c r="L1502">
        <f t="shared" si="835"/>
        <v>1.1119775604083327E-2</v>
      </c>
      <c r="O1502">
        <f t="shared" si="836"/>
        <v>3.9197209004393722E-3</v>
      </c>
      <c r="Q1502">
        <f t="shared" si="837"/>
        <v>2.0382548682284737E-3</v>
      </c>
      <c r="T1502">
        <f t="shared" si="838"/>
        <v>8.9764744396781983E-3</v>
      </c>
    </row>
    <row r="1503" spans="1:20" hidden="1" x14ac:dyDescent="0.3">
      <c r="A1503" s="26">
        <v>3003</v>
      </c>
      <c r="B1503">
        <v>24</v>
      </c>
      <c r="C1503" t="s">
        <v>211</v>
      </c>
      <c r="D1503">
        <v>22</v>
      </c>
      <c r="E1503" t="s">
        <v>212</v>
      </c>
      <c r="F1503">
        <v>4</v>
      </c>
      <c r="G1503">
        <v>7.7</v>
      </c>
      <c r="H1503">
        <f t="shared" si="829"/>
        <v>7.6999999999999999E-2</v>
      </c>
      <c r="I1503">
        <v>4</v>
      </c>
      <c r="J1503">
        <v>2</v>
      </c>
      <c r="K1503">
        <f t="shared" si="830"/>
        <v>4.6566365999999998E-3</v>
      </c>
      <c r="L1503">
        <f t="shared" si="835"/>
        <v>1.1406451922964403E-2</v>
      </c>
      <c r="O1503">
        <f t="shared" si="836"/>
        <v>4.0207743028449518E-3</v>
      </c>
      <c r="Q1503">
        <f t="shared" si="837"/>
        <v>2.090802637479375E-3</v>
      </c>
      <c r="T1503">
        <f t="shared" si="838"/>
        <v>9.2078948154591649E-3</v>
      </c>
    </row>
    <row r="1504" spans="1:20" hidden="1" x14ac:dyDescent="0.3">
      <c r="A1504" s="26">
        <v>3003</v>
      </c>
      <c r="B1504">
        <v>24</v>
      </c>
      <c r="C1504" t="s">
        <v>211</v>
      </c>
      <c r="D1504">
        <v>23</v>
      </c>
      <c r="E1504" t="s">
        <v>212</v>
      </c>
      <c r="F1504">
        <v>4</v>
      </c>
      <c r="G1504">
        <v>7.9</v>
      </c>
      <c r="H1504">
        <f t="shared" si="829"/>
        <v>7.9000000000000001E-2</v>
      </c>
      <c r="I1504">
        <v>4.5</v>
      </c>
      <c r="J1504">
        <v>2</v>
      </c>
      <c r="K1504">
        <f t="shared" si="830"/>
        <v>4.9016813999999999E-3</v>
      </c>
      <c r="L1504">
        <f t="shared" si="835"/>
        <v>1.3322734528446655E-2</v>
      </c>
      <c r="O1504">
        <f t="shared" si="836"/>
        <v>4.6962639212774458E-3</v>
      </c>
      <c r="Q1504">
        <f t="shared" si="837"/>
        <v>2.4420572390642719E-3</v>
      </c>
      <c r="T1504">
        <f t="shared" si="838"/>
        <v>1.0754820080839052E-2</v>
      </c>
    </row>
    <row r="1505" spans="1:20" hidden="1" x14ac:dyDescent="0.3">
      <c r="A1505" s="26">
        <v>3003</v>
      </c>
      <c r="B1505">
        <v>24</v>
      </c>
      <c r="C1505" t="s">
        <v>211</v>
      </c>
      <c r="D1505">
        <v>24</v>
      </c>
      <c r="E1505" t="s">
        <v>218</v>
      </c>
      <c r="F1505">
        <v>4</v>
      </c>
      <c r="G1505">
        <v>8.1</v>
      </c>
      <c r="H1505">
        <f t="shared" si="829"/>
        <v>8.1000000000000003E-2</v>
      </c>
      <c r="I1505">
        <v>5</v>
      </c>
      <c r="J1505">
        <v>2</v>
      </c>
      <c r="K1505">
        <f t="shared" si="830"/>
        <v>5.1530094000000002E-3</v>
      </c>
      <c r="L1505">
        <f>0.000057*(G1505^1.897696*I1505^1.002687+0.000031*G1505^2)</f>
        <v>1.516193741219592E-2</v>
      </c>
      <c r="O1505">
        <f>L1505*0.43*0.75</f>
        <v>4.8897248154331843E-3</v>
      </c>
      <c r="Q1505">
        <f>O1505*0.52</f>
        <v>2.542656904025256E-3</v>
      </c>
      <c r="T1505">
        <f>(L1505*0.43*0.75)*(1+0.2)*0.52*3.67</f>
        <v>1.1197861005327226E-2</v>
      </c>
    </row>
    <row r="1506" spans="1:20" hidden="1" x14ac:dyDescent="0.3">
      <c r="A1506" s="26">
        <v>3003</v>
      </c>
      <c r="B1506">
        <v>24</v>
      </c>
      <c r="C1506" t="s">
        <v>211</v>
      </c>
      <c r="D1506">
        <v>25</v>
      </c>
      <c r="E1506" t="s">
        <v>212</v>
      </c>
      <c r="F1506">
        <v>4</v>
      </c>
      <c r="G1506">
        <v>10.6</v>
      </c>
      <c r="H1506">
        <f t="shared" si="829"/>
        <v>0.106</v>
      </c>
      <c r="I1506">
        <v>4</v>
      </c>
      <c r="J1506">
        <v>2</v>
      </c>
      <c r="K1506">
        <f t="shared" si="830"/>
        <v>8.824754399999999E-3</v>
      </c>
      <c r="L1506">
        <f>0.000062*(G1506^1.947206*I1506^0.894551+0.000039*G1506^2)</f>
        <v>2.1254570865152752E-2</v>
      </c>
      <c r="O1506">
        <f>L1506*0.47*0.75</f>
        <v>7.4922362299663439E-3</v>
      </c>
      <c r="Q1506">
        <f>O1506*0.52</f>
        <v>3.8959628395824988E-3</v>
      </c>
      <c r="T1506">
        <f>(L1506*0.47*0.75)*(1+0.2)*0.52*3.67</f>
        <v>1.7157820345521328E-2</v>
      </c>
    </row>
    <row r="1507" spans="1:20" hidden="1" x14ac:dyDescent="0.3">
      <c r="A1507" s="26">
        <v>3003</v>
      </c>
      <c r="B1507">
        <v>24</v>
      </c>
      <c r="C1507" t="s">
        <v>211</v>
      </c>
      <c r="D1507">
        <v>26</v>
      </c>
      <c r="E1507" t="s">
        <v>219</v>
      </c>
      <c r="F1507">
        <v>4</v>
      </c>
      <c r="G1507">
        <v>14.4</v>
      </c>
      <c r="H1507">
        <f t="shared" si="829"/>
        <v>0.14400000000000002</v>
      </c>
      <c r="I1507">
        <v>4.5</v>
      </c>
      <c r="J1507">
        <v>2</v>
      </c>
      <c r="K1507">
        <f t="shared" si="830"/>
        <v>1.6286054400000003E-2</v>
      </c>
      <c r="L1507">
        <f>0.000084*(G1507^1.894314*I1507^0.808223+0.000034*G1507^2)</f>
        <v>4.4312755195926694E-2</v>
      </c>
      <c r="O1507">
        <f>L1507*0.75*1.07</f>
        <v>3.5560986044731173E-2</v>
      </c>
      <c r="Q1507">
        <f>O1507*0.531</f>
        <v>1.8882883589752254E-2</v>
      </c>
      <c r="T1507">
        <f>(L1507*0.75*1.07)*(1+0.2)*0.531*3.67</f>
        <v>8.3160219329268925E-2</v>
      </c>
    </row>
    <row r="1508" spans="1:20" s="13" customFormat="1" hidden="1" x14ac:dyDescent="0.3">
      <c r="A1508" s="26">
        <v>3003</v>
      </c>
      <c r="B1508" s="13">
        <v>24</v>
      </c>
      <c r="C1508" s="13" t="s">
        <v>211</v>
      </c>
      <c r="D1508" s="13">
        <v>27</v>
      </c>
      <c r="E1508" s="13" t="s">
        <v>222</v>
      </c>
      <c r="F1508" s="13">
        <v>7</v>
      </c>
      <c r="G1508" s="13">
        <v>23.2</v>
      </c>
      <c r="H1508">
        <f t="shared" si="829"/>
        <v>0.23199999999999998</v>
      </c>
      <c r="I1508" s="13">
        <v>7</v>
      </c>
      <c r="J1508" s="13">
        <v>0</v>
      </c>
      <c r="K1508">
        <f t="shared" si="830"/>
        <v>4.2273369599999992E-2</v>
      </c>
      <c r="L1508">
        <f>0.000081*(G1508^1.922704*I1508^0.783213+0.000032*G1508^2)</f>
        <v>0.15696754308819247</v>
      </c>
      <c r="M1508"/>
      <c r="N1508"/>
      <c r="O1508">
        <f>L1508*0.61*1.07</f>
        <v>0.10245271537366324</v>
      </c>
      <c r="P1508"/>
      <c r="Q1508">
        <f>O1508*0.531</f>
        <v>5.4402391863415181E-2</v>
      </c>
      <c r="R1508"/>
      <c r="S1508"/>
      <c r="T1508">
        <f>(L1508*0.61*1.07)*(1+0.2)*0.531*3.67</f>
        <v>0.23958813376648044</v>
      </c>
    </row>
    <row r="1509" spans="1:20" hidden="1" x14ac:dyDescent="0.3">
      <c r="A1509" s="26">
        <v>3003</v>
      </c>
      <c r="B1509">
        <v>24</v>
      </c>
      <c r="C1509" t="s">
        <v>211</v>
      </c>
      <c r="D1509">
        <v>28</v>
      </c>
      <c r="E1509" t="s">
        <v>219</v>
      </c>
      <c r="F1509">
        <v>4</v>
      </c>
      <c r="G1509">
        <v>10.9</v>
      </c>
      <c r="H1509">
        <f t="shared" si="829"/>
        <v>0.109</v>
      </c>
      <c r="I1509">
        <v>4</v>
      </c>
      <c r="J1509">
        <v>2</v>
      </c>
      <c r="K1509">
        <f t="shared" si="830"/>
        <v>9.3313373999999987E-3</v>
      </c>
      <c r="L1509">
        <f>0.000084*(G1509^1.894314*I1509^0.808223+0.000034*G1509^2)</f>
        <v>2.37736440622573E-2</v>
      </c>
      <c r="O1509">
        <f>L1509*0.75*1.07</f>
        <v>1.9078349359961486E-2</v>
      </c>
      <c r="Q1509">
        <f>O1509*0.531</f>
        <v>1.0130603510139549E-2</v>
      </c>
      <c r="T1509">
        <f>(L1509*0.75*1.07)*(1+0.2)*0.531*3.67</f>
        <v>4.461517785865457E-2</v>
      </c>
    </row>
    <row r="1510" spans="1:20" hidden="1" x14ac:dyDescent="0.3">
      <c r="A1510" s="26">
        <v>3003</v>
      </c>
      <c r="B1510">
        <v>24</v>
      </c>
      <c r="C1510" t="s">
        <v>211</v>
      </c>
      <c r="D1510">
        <v>29</v>
      </c>
      <c r="E1510" t="s">
        <v>216</v>
      </c>
      <c r="F1510">
        <v>4</v>
      </c>
      <c r="G1510">
        <v>20.3</v>
      </c>
      <c r="H1510">
        <f t="shared" si="829"/>
        <v>0.20300000000000001</v>
      </c>
      <c r="I1510">
        <v>8.4</v>
      </c>
      <c r="J1510">
        <v>4</v>
      </c>
      <c r="K1510">
        <f t="shared" si="830"/>
        <v>3.2365548600000002E-2</v>
      </c>
      <c r="L1510">
        <f t="shared" ref="L1510:L1511" si="839">0.000086*(G1510^1.882935*I1510^0.813269+0.000016*G1510^2)</f>
        <v>0.14064294282964285</v>
      </c>
      <c r="O1510">
        <f>L1510*0.45*0.75</f>
        <v>4.7466993205004471E-2</v>
      </c>
      <c r="Q1510">
        <f t="shared" ref="Q1510:Q1511" si="840">O1510*0.52</f>
        <v>2.4682836466602326E-2</v>
      </c>
      <c r="T1510">
        <f>(L1510*0.45*0.75)*(1+0.2)*0.52*3.67</f>
        <v>0.10870321179891664</v>
      </c>
    </row>
    <row r="1511" spans="1:20" hidden="1" x14ac:dyDescent="0.3">
      <c r="A1511" s="26">
        <v>3003</v>
      </c>
      <c r="B1511">
        <v>24</v>
      </c>
      <c r="C1511" t="s">
        <v>211</v>
      </c>
      <c r="D1511">
        <v>30</v>
      </c>
      <c r="E1511" t="s">
        <v>216</v>
      </c>
      <c r="F1511">
        <v>4</v>
      </c>
      <c r="G1511">
        <v>21.8</v>
      </c>
      <c r="H1511">
        <f t="shared" si="829"/>
        <v>0.218</v>
      </c>
      <c r="I1511">
        <v>8.5</v>
      </c>
      <c r="J1511">
        <v>4</v>
      </c>
      <c r="K1511">
        <f t="shared" si="830"/>
        <v>3.7325349599999995E-2</v>
      </c>
      <c r="L1511">
        <f t="shared" si="839"/>
        <v>0.16240312360483861</v>
      </c>
      <c r="O1511">
        <f>L1511*0.45*0.75</f>
        <v>5.4811054216633036E-2</v>
      </c>
      <c r="Q1511">
        <f t="shared" si="840"/>
        <v>2.8501748192649178E-2</v>
      </c>
      <c r="T1511">
        <f>(L1511*0.45*0.75)*(1+0.2)*0.52*3.67</f>
        <v>0.12552169904042698</v>
      </c>
    </row>
    <row r="1512" spans="1:20" hidden="1" x14ac:dyDescent="0.3">
      <c r="A1512" s="26">
        <v>3003</v>
      </c>
      <c r="B1512">
        <v>24</v>
      </c>
      <c r="C1512" t="s">
        <v>211</v>
      </c>
      <c r="D1512">
        <v>31</v>
      </c>
      <c r="E1512" t="s">
        <v>212</v>
      </c>
      <c r="F1512">
        <v>4</v>
      </c>
      <c r="G1512">
        <v>20.5</v>
      </c>
      <c r="H1512">
        <f t="shared" si="829"/>
        <v>0.20499999999999999</v>
      </c>
      <c r="I1512">
        <v>9.5</v>
      </c>
      <c r="J1512">
        <v>4</v>
      </c>
      <c r="K1512">
        <f t="shared" si="830"/>
        <v>3.3006434999999994E-2</v>
      </c>
      <c r="L1512">
        <f>0.000062*(G1512^1.947206*I1512^0.894551+0.000039*G1512^2)</f>
        <v>0.16644584508055374</v>
      </c>
      <c r="O1512">
        <f t="shared" ref="O1512:O1518" si="841">L1512*0.47*0.75</f>
        <v>5.8672160390895192E-2</v>
      </c>
      <c r="Q1512">
        <f>O1512*0.52</f>
        <v>3.0509523403265501E-2</v>
      </c>
      <c r="T1512">
        <f>(L1512*0.47*0.75)*(1+0.2)*0.52*3.67</f>
        <v>0.13436394106798127</v>
      </c>
    </row>
    <row r="1513" spans="1:20" hidden="1" x14ac:dyDescent="0.3">
      <c r="A1513" s="26">
        <v>3003</v>
      </c>
      <c r="B1513">
        <v>24</v>
      </c>
      <c r="C1513" t="s">
        <v>211</v>
      </c>
      <c r="D1513">
        <v>32</v>
      </c>
      <c r="E1513" t="s">
        <v>214</v>
      </c>
      <c r="F1513">
        <v>4</v>
      </c>
      <c r="G1513">
        <v>9.4</v>
      </c>
      <c r="H1513">
        <f t="shared" si="829"/>
        <v>9.4E-2</v>
      </c>
      <c r="I1513">
        <v>4</v>
      </c>
      <c r="J1513">
        <v>2</v>
      </c>
      <c r="K1513">
        <f t="shared" si="830"/>
        <v>6.9397944000000001E-3</v>
      </c>
      <c r="L1513">
        <f>0.000081*(G1513^1.864042*I1513^0.850892+0.000027*G1513^2)</f>
        <v>1.7168372511504559E-2</v>
      </c>
      <c r="O1513">
        <f t="shared" si="841"/>
        <v>6.0518513103053565E-3</v>
      </c>
      <c r="Q1513">
        <f>O1513*0.521</f>
        <v>3.1530145326690907E-3</v>
      </c>
      <c r="T1513">
        <f>(L1513*0.47*0.75)*(1+0.2)*0.521*3.67</f>
        <v>1.3885876001874676E-2</v>
      </c>
    </row>
    <row r="1514" spans="1:20" hidden="1" x14ac:dyDescent="0.3">
      <c r="A1514" s="26">
        <v>3003</v>
      </c>
      <c r="B1514">
        <v>24</v>
      </c>
      <c r="C1514" t="s">
        <v>211</v>
      </c>
      <c r="D1514">
        <v>33</v>
      </c>
      <c r="E1514" t="s">
        <v>212</v>
      </c>
      <c r="F1514">
        <v>1</v>
      </c>
      <c r="G1514">
        <v>22.4</v>
      </c>
      <c r="H1514">
        <f t="shared" si="829"/>
        <v>0.22399999999999998</v>
      </c>
      <c r="I1514">
        <v>11.3</v>
      </c>
      <c r="J1514">
        <v>8</v>
      </c>
      <c r="K1514">
        <f t="shared" si="830"/>
        <v>3.9408230399999994E-2</v>
      </c>
      <c r="L1514">
        <f t="shared" ref="L1514:L1516" si="842">0.000062*(G1514^1.947206*I1514^0.894551+0.000039*G1514^2)</f>
        <v>0.2310135148171798</v>
      </c>
      <c r="O1514">
        <f t="shared" si="841"/>
        <v>8.1432263973055877E-2</v>
      </c>
      <c r="Q1514">
        <f t="shared" ref="Q1514:Q1516" si="843">O1514*0.52</f>
        <v>4.2344777265989057E-2</v>
      </c>
      <c r="T1514">
        <f>(L1514*0.47*0.75)*(1+0.2)*0.52*3.67</f>
        <v>0.1864863990794158</v>
      </c>
    </row>
    <row r="1515" spans="1:20" hidden="1" x14ac:dyDescent="0.3">
      <c r="A1515" s="26">
        <v>3003</v>
      </c>
      <c r="B1515">
        <v>24</v>
      </c>
      <c r="C1515" t="s">
        <v>211</v>
      </c>
      <c r="D1515">
        <v>34</v>
      </c>
      <c r="E1515" t="s">
        <v>212</v>
      </c>
      <c r="F1515">
        <v>4</v>
      </c>
      <c r="G1515">
        <v>8.6999999999999993</v>
      </c>
      <c r="H1515">
        <f t="shared" si="829"/>
        <v>8.6999999999999994E-2</v>
      </c>
      <c r="I1515">
        <v>4</v>
      </c>
      <c r="J1515">
        <v>2</v>
      </c>
      <c r="K1515">
        <f t="shared" si="830"/>
        <v>5.944692599999999E-3</v>
      </c>
      <c r="L1515">
        <f t="shared" si="842"/>
        <v>1.4467985886197063E-2</v>
      </c>
      <c r="O1515">
        <f t="shared" si="841"/>
        <v>5.099965024884464E-3</v>
      </c>
      <c r="Q1515">
        <f t="shared" si="843"/>
        <v>2.6519818129399214E-3</v>
      </c>
      <c r="T1515">
        <f>(L1515*0.47*0.75)*(1+0.2)*0.52*3.67</f>
        <v>1.1679327904187414E-2</v>
      </c>
    </row>
    <row r="1516" spans="1:20" hidden="1" x14ac:dyDescent="0.3">
      <c r="A1516" s="26">
        <v>3003</v>
      </c>
      <c r="B1516">
        <v>24</v>
      </c>
      <c r="C1516" t="s">
        <v>211</v>
      </c>
      <c r="D1516">
        <v>35</v>
      </c>
      <c r="E1516" t="s">
        <v>212</v>
      </c>
      <c r="F1516">
        <v>4</v>
      </c>
      <c r="G1516">
        <v>11.6</v>
      </c>
      <c r="H1516">
        <f t="shared" si="829"/>
        <v>0.11599999999999999</v>
      </c>
      <c r="I1516">
        <v>5.5</v>
      </c>
      <c r="J1516">
        <v>3</v>
      </c>
      <c r="K1516">
        <f t="shared" si="830"/>
        <v>1.0568342399999998E-2</v>
      </c>
      <c r="L1516">
        <f t="shared" si="842"/>
        <v>3.3682712029709239E-2</v>
      </c>
      <c r="O1516">
        <f t="shared" si="841"/>
        <v>1.1873155990472506E-2</v>
      </c>
      <c r="Q1516">
        <f t="shared" si="843"/>
        <v>6.1740411150457029E-3</v>
      </c>
      <c r="T1516">
        <f>(L1516*0.47*0.75)*(1+0.2)*0.52*3.67</f>
        <v>2.7190477070661277E-2</v>
      </c>
    </row>
    <row r="1517" spans="1:20" hidden="1" x14ac:dyDescent="0.3">
      <c r="A1517" s="26">
        <v>3003</v>
      </c>
      <c r="B1517">
        <v>24</v>
      </c>
      <c r="C1517" t="s">
        <v>211</v>
      </c>
      <c r="D1517">
        <v>36</v>
      </c>
      <c r="E1517" t="s">
        <v>214</v>
      </c>
      <c r="F1517">
        <v>4</v>
      </c>
      <c r="G1517">
        <v>19.5</v>
      </c>
      <c r="H1517">
        <f t="shared" si="829"/>
        <v>0.19500000000000001</v>
      </c>
      <c r="I1517">
        <v>7</v>
      </c>
      <c r="J1517">
        <v>3</v>
      </c>
      <c r="K1517">
        <f t="shared" si="830"/>
        <v>2.9864835000000003E-2</v>
      </c>
      <c r="L1517">
        <f>0.000081*(G1517^1.864042*I1517^0.850892+0.000027*G1517^2)</f>
        <v>0.10770955472380148</v>
      </c>
      <c r="O1517">
        <f t="shared" si="841"/>
        <v>3.7967618040140018E-2</v>
      </c>
      <c r="Q1517">
        <f>O1517*0.521</f>
        <v>1.9781128998912951E-2</v>
      </c>
      <c r="T1517">
        <f>(L1517*0.47*0.75)*(1+0.2)*0.521*3.67</f>
        <v>8.7116092111212629E-2</v>
      </c>
    </row>
    <row r="1518" spans="1:20" hidden="1" x14ac:dyDescent="0.3">
      <c r="A1518" s="26">
        <v>3003</v>
      </c>
      <c r="B1518">
        <v>24</v>
      </c>
      <c r="C1518" t="s">
        <v>211</v>
      </c>
      <c r="D1518">
        <v>37</v>
      </c>
      <c r="E1518" t="s">
        <v>212</v>
      </c>
      <c r="F1518">
        <v>4</v>
      </c>
      <c r="G1518">
        <v>20.399999999999999</v>
      </c>
      <c r="H1518">
        <f t="shared" si="829"/>
        <v>0.20399999999999999</v>
      </c>
      <c r="I1518">
        <v>9.5</v>
      </c>
      <c r="J1518">
        <v>4</v>
      </c>
      <c r="K1518">
        <f t="shared" si="830"/>
        <v>3.2685206399999993E-2</v>
      </c>
      <c r="L1518">
        <f>0.000062*(G1518^1.947206*I1518^0.894551+0.000039*G1518^2)</f>
        <v>0.1648685008255231</v>
      </c>
      <c r="O1518">
        <f t="shared" si="841"/>
        <v>5.8116146540996894E-2</v>
      </c>
      <c r="Q1518">
        <f>O1518*0.52</f>
        <v>3.0220396201318386E-2</v>
      </c>
      <c r="T1518">
        <f>(L1518*0.47*0.75)*(1+0.2)*0.52*3.67</f>
        <v>0.13309062487060619</v>
      </c>
    </row>
    <row r="1519" spans="1:20" hidden="1" x14ac:dyDescent="0.3">
      <c r="A1519" s="26">
        <v>3003</v>
      </c>
      <c r="B1519">
        <v>24</v>
      </c>
      <c r="C1519" t="s">
        <v>211</v>
      </c>
      <c r="D1519">
        <v>38</v>
      </c>
      <c r="E1519" t="s">
        <v>218</v>
      </c>
      <c r="F1519">
        <v>4</v>
      </c>
      <c r="G1519">
        <v>8.9</v>
      </c>
      <c r="H1519">
        <f t="shared" si="829"/>
        <v>8.900000000000001E-2</v>
      </c>
      <c r="I1519">
        <v>5</v>
      </c>
      <c r="J1519">
        <v>3</v>
      </c>
      <c r="K1519">
        <f t="shared" si="830"/>
        <v>6.2211534000000002E-3</v>
      </c>
      <c r="L1519">
        <f>0.000057*(G1519^1.897696*I1519^1.002687+0.000031*G1519^2)</f>
        <v>1.8129255238960498E-2</v>
      </c>
      <c r="O1519">
        <f>L1519*0.43*0.75</f>
        <v>5.8466848145647607E-3</v>
      </c>
      <c r="Q1519">
        <f>O1519*0.52</f>
        <v>3.0402761035736759E-3</v>
      </c>
      <c r="T1519">
        <f>(L1519*0.43*0.75)*(1+0.2)*0.52*3.67</f>
        <v>1.3389375960138467E-2</v>
      </c>
    </row>
    <row r="1520" spans="1:20" hidden="1" x14ac:dyDescent="0.3">
      <c r="A1520" s="26">
        <v>3003</v>
      </c>
      <c r="B1520">
        <v>24</v>
      </c>
      <c r="C1520" t="s">
        <v>211</v>
      </c>
      <c r="D1520">
        <v>39</v>
      </c>
      <c r="E1520" t="s">
        <v>212</v>
      </c>
      <c r="F1520">
        <v>4</v>
      </c>
      <c r="G1520">
        <v>8</v>
      </c>
      <c r="H1520">
        <f t="shared" si="829"/>
        <v>0.08</v>
      </c>
      <c r="I1520">
        <v>4.5</v>
      </c>
      <c r="J1520">
        <v>2</v>
      </c>
      <c r="K1520">
        <f t="shared" si="830"/>
        <v>5.0265600000000002E-3</v>
      </c>
      <c r="L1520">
        <f>0.000062*(G1520^1.947206*I1520^0.894551+0.000039*G1520^2)</f>
        <v>1.3653083952260808E-2</v>
      </c>
      <c r="O1520">
        <f>L1520*0.47*0.75</f>
        <v>4.8127120931719348E-3</v>
      </c>
      <c r="Q1520">
        <f>O1520*0.52</f>
        <v>2.502610288449406E-3</v>
      </c>
      <c r="T1520">
        <f>(L1520*0.47*0.75)*(1+0.2)*0.52*3.67</f>
        <v>1.1021495710331184E-2</v>
      </c>
    </row>
    <row r="1521" spans="1:20" hidden="1" x14ac:dyDescent="0.3">
      <c r="A1521" s="26">
        <v>3003</v>
      </c>
      <c r="B1521">
        <v>24</v>
      </c>
      <c r="C1521" t="s">
        <v>211</v>
      </c>
      <c r="D1521">
        <v>40</v>
      </c>
      <c r="E1521" t="s">
        <v>214</v>
      </c>
      <c r="F1521">
        <v>4</v>
      </c>
      <c r="G1521">
        <v>12.6</v>
      </c>
      <c r="H1521">
        <f t="shared" si="829"/>
        <v>0.126</v>
      </c>
      <c r="I1521">
        <v>4.5</v>
      </c>
      <c r="J1521">
        <v>2</v>
      </c>
      <c r="K1521">
        <f t="shared" si="830"/>
        <v>1.2469010400000001E-2</v>
      </c>
      <c r="L1521">
        <f>0.000081*(G1521^1.864042*I1521^0.850892+0.000027*G1521^2)</f>
        <v>3.2767237933556959E-2</v>
      </c>
      <c r="O1521">
        <f>L1521*0.47*0.75</f>
        <v>1.1550451371578827E-2</v>
      </c>
      <c r="Q1521">
        <f>O1521*0.521</f>
        <v>6.0177851645925691E-3</v>
      </c>
      <c r="T1521">
        <f>(L1521*0.47*0.75)*(1+0.2)*0.521*3.67</f>
        <v>2.6502325864865672E-2</v>
      </c>
    </row>
    <row r="1522" spans="1:20" hidden="1" x14ac:dyDescent="0.3">
      <c r="A1522" s="26">
        <v>3003</v>
      </c>
      <c r="B1522">
        <v>24</v>
      </c>
      <c r="C1522" t="s">
        <v>211</v>
      </c>
      <c r="E1522" t="s">
        <v>228</v>
      </c>
      <c r="G1522">
        <v>23.4</v>
      </c>
      <c r="H1522">
        <f t="shared" si="829"/>
        <v>0.23399999999999999</v>
      </c>
      <c r="I1522">
        <v>9.5</v>
      </c>
      <c r="J1522">
        <v>4</v>
      </c>
      <c r="K1522">
        <f t="shared" si="830"/>
        <v>4.300536239999999E-2</v>
      </c>
      <c r="L1522">
        <f>0.000084*(G1522^1.894314*I1522^0.808223+0.000031*G1522^2)</f>
        <v>0.2033413977501615</v>
      </c>
      <c r="M1522">
        <v>0.61</v>
      </c>
      <c r="N1522">
        <v>1.07</v>
      </c>
      <c r="O1522">
        <f>L1522*M1522*N1522</f>
        <v>0.13272093031153043</v>
      </c>
      <c r="P1522">
        <v>0.53100000000000003</v>
      </c>
      <c r="Q1522">
        <f>O1522*P1522</f>
        <v>7.0474813995422658E-2</v>
      </c>
      <c r="R1522" t="s">
        <v>269</v>
      </c>
      <c r="S1522">
        <v>3.67</v>
      </c>
      <c r="T1522">
        <f>(L1522*M1522*N1522)*(1+0.2)*P1522*S1522</f>
        <v>0.31037108083584136</v>
      </c>
    </row>
    <row r="1523" spans="1:20" hidden="1" x14ac:dyDescent="0.3">
      <c r="A1523" s="26">
        <v>3003</v>
      </c>
      <c r="B1523">
        <v>24</v>
      </c>
      <c r="C1523" t="s">
        <v>211</v>
      </c>
      <c r="D1523">
        <v>42</v>
      </c>
      <c r="E1523" t="s">
        <v>212</v>
      </c>
      <c r="F1523">
        <v>4</v>
      </c>
      <c r="G1523">
        <v>9</v>
      </c>
      <c r="H1523">
        <f t="shared" si="829"/>
        <v>0.09</v>
      </c>
      <c r="I1523">
        <v>4</v>
      </c>
      <c r="J1523">
        <v>2</v>
      </c>
      <c r="K1523">
        <f t="shared" si="830"/>
        <v>6.3617399999999994E-3</v>
      </c>
      <c r="L1523">
        <f t="shared" ref="L1523:L1524" si="844">0.000062*(G1523^1.947206*I1523^0.894551+0.000039*G1523^2)</f>
        <v>1.5455295046183619E-2</v>
      </c>
      <c r="O1523">
        <f>L1523*0.47*0.75</f>
        <v>5.4479915037797255E-3</v>
      </c>
      <c r="Q1523">
        <f t="shared" ref="Q1523:Q1524" si="845">O1523*0.52</f>
        <v>2.8329555819654574E-3</v>
      </c>
      <c r="T1523">
        <f>(L1523*0.47*0.75)*(1+0.2)*0.52*3.67</f>
        <v>1.2476336382975874E-2</v>
      </c>
    </row>
    <row r="1524" spans="1:20" hidden="1" x14ac:dyDescent="0.3">
      <c r="A1524" s="26">
        <v>3003</v>
      </c>
      <c r="B1524">
        <v>24</v>
      </c>
      <c r="C1524" t="s">
        <v>211</v>
      </c>
      <c r="D1524">
        <v>43</v>
      </c>
      <c r="E1524" t="s">
        <v>212</v>
      </c>
      <c r="F1524">
        <v>4</v>
      </c>
      <c r="G1524">
        <v>9.1</v>
      </c>
      <c r="H1524">
        <f t="shared" si="829"/>
        <v>9.0999999999999998E-2</v>
      </c>
      <c r="I1524">
        <v>4</v>
      </c>
      <c r="J1524">
        <v>2</v>
      </c>
      <c r="K1524">
        <f t="shared" si="830"/>
        <v>6.5038973999999999E-3</v>
      </c>
      <c r="L1524">
        <f t="shared" si="844"/>
        <v>1.5791439363778113E-2</v>
      </c>
      <c r="O1524">
        <f>L1524*0.47*0.75</f>
        <v>5.5664823757317844E-3</v>
      </c>
      <c r="Q1524">
        <f t="shared" si="845"/>
        <v>2.8945708353805282E-3</v>
      </c>
      <c r="T1524">
        <f>(L1524*0.47*0.75)*(1+0.2)*0.52*3.67</f>
        <v>1.2747689959015845E-2</v>
      </c>
    </row>
    <row r="1525" spans="1:20" hidden="1" x14ac:dyDescent="0.3">
      <c r="A1525" s="26">
        <v>3003</v>
      </c>
      <c r="B1525">
        <v>24</v>
      </c>
      <c r="C1525" t="s">
        <v>211</v>
      </c>
      <c r="D1525">
        <v>44</v>
      </c>
      <c r="E1525" t="s">
        <v>214</v>
      </c>
      <c r="F1525">
        <v>4</v>
      </c>
      <c r="G1525">
        <v>9.6</v>
      </c>
      <c r="H1525">
        <f t="shared" si="829"/>
        <v>9.6000000000000002E-2</v>
      </c>
      <c r="I1525">
        <v>4</v>
      </c>
      <c r="J1525">
        <v>2</v>
      </c>
      <c r="K1525">
        <f t="shared" si="830"/>
        <v>7.2382464000000004E-3</v>
      </c>
      <c r="L1525">
        <f>0.000081*(G1525^1.864042*I1525^0.850892+0.000027*G1525^2)</f>
        <v>1.7855531620415491E-2</v>
      </c>
      <c r="O1525">
        <f>L1525*0.47*0.75</f>
        <v>6.2940748961964593E-3</v>
      </c>
      <c r="Q1525">
        <f>O1525*0.521</f>
        <v>3.2792130209183556E-3</v>
      </c>
      <c r="T1525">
        <f>(L1525*0.47*0.75)*(1+0.2)*0.521*3.67</f>
        <v>1.4441654144124436E-2</v>
      </c>
    </row>
    <row r="1526" spans="1:20" s="13" customFormat="1" hidden="1" x14ac:dyDescent="0.3">
      <c r="A1526" s="26">
        <v>3003</v>
      </c>
      <c r="B1526" s="13">
        <v>24</v>
      </c>
      <c r="C1526" s="13" t="s">
        <v>211</v>
      </c>
      <c r="D1526" s="13">
        <v>45</v>
      </c>
      <c r="E1526" s="13" t="s">
        <v>222</v>
      </c>
      <c r="F1526" s="13">
        <v>7</v>
      </c>
      <c r="G1526" s="13">
        <v>18.5</v>
      </c>
      <c r="H1526">
        <f t="shared" si="829"/>
        <v>0.185</v>
      </c>
      <c r="I1526" s="13">
        <v>7</v>
      </c>
      <c r="J1526" s="13">
        <v>0</v>
      </c>
      <c r="K1526">
        <f t="shared" si="830"/>
        <v>2.6880314999999998E-2</v>
      </c>
      <c r="L1526">
        <f>0.000081*(G1526^1.922704*I1526^0.783213+0.000032*G1526^2)</f>
        <v>0.10157263849579833</v>
      </c>
      <c r="M1526"/>
      <c r="N1526"/>
      <c r="O1526">
        <f>L1526*0.61*1.07</f>
        <v>6.6296461146207575E-2</v>
      </c>
      <c r="P1526"/>
      <c r="Q1526">
        <f>O1526*0.531</f>
        <v>3.5203420868636225E-2</v>
      </c>
      <c r="R1526"/>
      <c r="S1526"/>
      <c r="T1526">
        <f>(L1526*0.61*1.07)*(1+0.2)*0.531*3.67</f>
        <v>0.15503586550547391</v>
      </c>
    </row>
    <row r="1527" spans="1:20" hidden="1" x14ac:dyDescent="0.3">
      <c r="A1527" s="26">
        <v>3003</v>
      </c>
      <c r="B1527">
        <v>24</v>
      </c>
      <c r="C1527" t="s">
        <v>211</v>
      </c>
      <c r="D1527">
        <v>46</v>
      </c>
      <c r="E1527" t="s">
        <v>212</v>
      </c>
      <c r="F1527">
        <v>4</v>
      </c>
      <c r="G1527">
        <v>12.3</v>
      </c>
      <c r="H1527">
        <f t="shared" si="829"/>
        <v>0.12300000000000001</v>
      </c>
      <c r="I1527">
        <v>5</v>
      </c>
      <c r="J1527">
        <v>2</v>
      </c>
      <c r="K1527">
        <f t="shared" si="830"/>
        <v>1.1882316600000003E-2</v>
      </c>
      <c r="L1527">
        <f t="shared" ref="L1527:L1528" si="846">0.000062*(G1527^1.947206*I1527^0.894551+0.000039*G1527^2)</f>
        <v>3.4668125574120905E-2</v>
      </c>
      <c r="O1527">
        <f>L1527*0.47*0.75</f>
        <v>1.2220514264877618E-2</v>
      </c>
      <c r="Q1527">
        <f t="shared" ref="Q1527:Q1528" si="847">O1527*0.52</f>
        <v>6.3546674177363616E-3</v>
      </c>
      <c r="T1527">
        <f>(L1527*0.47*0.75)*(1+0.2)*0.52*3.67</f>
        <v>2.7985955307710936E-2</v>
      </c>
    </row>
    <row r="1528" spans="1:20" hidden="1" x14ac:dyDescent="0.3">
      <c r="A1528" s="26">
        <v>3003</v>
      </c>
      <c r="B1528">
        <v>24</v>
      </c>
      <c r="C1528" t="s">
        <v>211</v>
      </c>
      <c r="D1528">
        <v>47</v>
      </c>
      <c r="E1528" t="s">
        <v>212</v>
      </c>
      <c r="F1528">
        <v>4</v>
      </c>
      <c r="G1528">
        <v>9.3000000000000007</v>
      </c>
      <c r="H1528">
        <f t="shared" si="829"/>
        <v>9.3000000000000013E-2</v>
      </c>
      <c r="I1528">
        <v>5</v>
      </c>
      <c r="J1528">
        <v>3</v>
      </c>
      <c r="K1528">
        <f t="shared" si="830"/>
        <v>6.7929246000000016E-3</v>
      </c>
      <c r="L1528">
        <f t="shared" si="846"/>
        <v>2.011390199685735E-2</v>
      </c>
      <c r="O1528">
        <f>L1528*0.47*0.75</f>
        <v>7.0901504538922154E-3</v>
      </c>
      <c r="Q1528">
        <f t="shared" si="847"/>
        <v>3.6868782360239523E-3</v>
      </c>
      <c r="T1528">
        <f>(L1528*0.47*0.75)*(1+0.2)*0.52*3.67</f>
        <v>1.6237011751449485E-2</v>
      </c>
    </row>
    <row r="1529" spans="1:20" hidden="1" x14ac:dyDescent="0.3">
      <c r="A1529" s="26">
        <v>3003</v>
      </c>
      <c r="B1529">
        <v>24</v>
      </c>
      <c r="C1529" t="s">
        <v>211</v>
      </c>
      <c r="E1529" t="s">
        <v>228</v>
      </c>
      <c r="G1529">
        <v>35.9</v>
      </c>
      <c r="H1529">
        <f t="shared" si="829"/>
        <v>0.35899999999999999</v>
      </c>
      <c r="I1529">
        <v>10.6</v>
      </c>
      <c r="J1529">
        <v>6</v>
      </c>
      <c r="K1529">
        <f t="shared" si="830"/>
        <v>0.1012231374</v>
      </c>
      <c r="L1529">
        <f>0.000084*(G1529^1.894314*I1529^0.808223+0.000031*G1529^2)</f>
        <v>0.49979875491502179</v>
      </c>
      <c r="O1529">
        <f>L1529*0.61*1.07</f>
        <v>0.32621864733303474</v>
      </c>
      <c r="Q1529">
        <f>O1529*0.531</f>
        <v>0.17322210173384145</v>
      </c>
      <c r="T1529">
        <f>(L1529*0.61*1.07)*(1+0.2)*0.531*3.67</f>
        <v>0.76287013603583775</v>
      </c>
    </row>
    <row r="1530" spans="1:20" hidden="1" x14ac:dyDescent="0.3">
      <c r="A1530" s="26">
        <v>3003</v>
      </c>
      <c r="B1530">
        <v>24</v>
      </c>
      <c r="C1530" t="s">
        <v>211</v>
      </c>
      <c r="D1530">
        <v>49</v>
      </c>
      <c r="E1530" t="s">
        <v>212</v>
      </c>
      <c r="F1530">
        <v>4</v>
      </c>
      <c r="G1530">
        <v>13.6</v>
      </c>
      <c r="H1530">
        <f t="shared" si="829"/>
        <v>0.13600000000000001</v>
      </c>
      <c r="I1530">
        <v>5</v>
      </c>
      <c r="J1530">
        <v>3</v>
      </c>
      <c r="K1530">
        <f t="shared" si="830"/>
        <v>1.4526758400000001E-2</v>
      </c>
      <c r="L1530">
        <f>0.000062*(G1530^1.947206*I1530^0.894551+0.000039*G1530^2)</f>
        <v>4.2159395636094679E-2</v>
      </c>
      <c r="O1530">
        <f>L1530*0.47*0.75</f>
        <v>1.4861186961723375E-2</v>
      </c>
      <c r="Q1530">
        <f>O1530*0.52</f>
        <v>7.7278172200961554E-3</v>
      </c>
      <c r="T1530">
        <f>(L1530*0.47*0.75)*(1+0.2)*0.52*3.67</f>
        <v>3.4033307037303465E-2</v>
      </c>
    </row>
    <row r="1531" spans="1:20" hidden="1" x14ac:dyDescent="0.3">
      <c r="A1531" s="26">
        <v>3003</v>
      </c>
      <c r="B1531">
        <v>24</v>
      </c>
      <c r="C1531" t="s">
        <v>211</v>
      </c>
      <c r="D1531">
        <v>50</v>
      </c>
      <c r="E1531" t="s">
        <v>218</v>
      </c>
      <c r="F1531">
        <v>4</v>
      </c>
      <c r="G1531">
        <v>8</v>
      </c>
      <c r="H1531">
        <f t="shared" si="829"/>
        <v>0.08</v>
      </c>
      <c r="I1531">
        <v>5</v>
      </c>
      <c r="J1531">
        <v>3</v>
      </c>
      <c r="K1531">
        <f t="shared" si="830"/>
        <v>5.0265600000000002E-3</v>
      </c>
      <c r="L1531">
        <f t="shared" ref="L1531:L1533" si="848">0.000057*(G1531^1.897696*I1531^1.002687+0.000031*G1531^2)</f>
        <v>1.4808687376560502E-2</v>
      </c>
      <c r="O1531">
        <f>L1531*0.43*0.75</f>
        <v>4.7758016789407618E-3</v>
      </c>
      <c r="Q1531">
        <f t="shared" ref="Q1531:Q1533" si="849">O1531*0.52</f>
        <v>2.4834168730491963E-3</v>
      </c>
      <c r="T1531">
        <f>(L1531*0.43*0.75)*(1+0.2)*0.52*3.67</f>
        <v>1.0936967908908661E-2</v>
      </c>
    </row>
    <row r="1532" spans="1:20" hidden="1" x14ac:dyDescent="0.3">
      <c r="A1532" s="26">
        <v>3003</v>
      </c>
      <c r="B1532">
        <v>24</v>
      </c>
      <c r="C1532" t="s">
        <v>211</v>
      </c>
      <c r="D1532">
        <v>51</v>
      </c>
      <c r="E1532" t="s">
        <v>218</v>
      </c>
      <c r="F1532">
        <v>4</v>
      </c>
      <c r="G1532">
        <v>8.1999999999999993</v>
      </c>
      <c r="H1532">
        <f t="shared" si="829"/>
        <v>8.199999999999999E-2</v>
      </c>
      <c r="I1532">
        <v>5</v>
      </c>
      <c r="J1532">
        <v>3</v>
      </c>
      <c r="K1532">
        <f t="shared" si="830"/>
        <v>5.2810295999999989E-3</v>
      </c>
      <c r="L1532">
        <f t="shared" si="848"/>
        <v>1.5519124233707677E-2</v>
      </c>
      <c r="O1532">
        <f>L1532*0.43*0.75</f>
        <v>5.0049175653707253E-3</v>
      </c>
      <c r="Q1532">
        <f t="shared" si="849"/>
        <v>2.6025571339927771E-3</v>
      </c>
      <c r="T1532">
        <f>(L1532*0.43*0.75)*(1+0.2)*0.52*3.67</f>
        <v>1.1461661618104191E-2</v>
      </c>
    </row>
    <row r="1533" spans="1:20" hidden="1" x14ac:dyDescent="0.3">
      <c r="A1533" s="26">
        <v>3003</v>
      </c>
      <c r="B1533">
        <v>24</v>
      </c>
      <c r="C1533" t="s">
        <v>211</v>
      </c>
      <c r="D1533">
        <v>52</v>
      </c>
      <c r="E1533" t="s">
        <v>218</v>
      </c>
      <c r="F1533">
        <v>4</v>
      </c>
      <c r="G1533">
        <v>8.4</v>
      </c>
      <c r="H1533">
        <f t="shared" si="829"/>
        <v>8.4000000000000005E-2</v>
      </c>
      <c r="I1533">
        <v>5</v>
      </c>
      <c r="J1533">
        <v>3</v>
      </c>
      <c r="K1533">
        <f t="shared" si="830"/>
        <v>5.5417824000000004E-3</v>
      </c>
      <c r="L1533">
        <f t="shared" si="848"/>
        <v>1.6245288545277726E-2</v>
      </c>
      <c r="O1533">
        <f>L1533*0.43*0.75</f>
        <v>5.2391055558520666E-3</v>
      </c>
      <c r="Q1533">
        <f t="shared" si="849"/>
        <v>2.7243348890430745E-3</v>
      </c>
      <c r="T1533">
        <f>(L1533*0.43*0.75)*(1+0.2)*0.52*3.67</f>
        <v>1.1997970851345701E-2</v>
      </c>
    </row>
    <row r="1534" spans="1:20" s="13" customFormat="1" hidden="1" x14ac:dyDescent="0.3">
      <c r="A1534" s="26">
        <v>3003</v>
      </c>
      <c r="B1534" s="13">
        <v>24</v>
      </c>
      <c r="C1534" s="13" t="s">
        <v>211</v>
      </c>
      <c r="D1534" s="13">
        <v>53</v>
      </c>
      <c r="E1534" s="13" t="s">
        <v>222</v>
      </c>
      <c r="F1534" s="13">
        <v>7</v>
      </c>
      <c r="G1534" s="13">
        <v>20.6</v>
      </c>
      <c r="H1534">
        <f t="shared" si="829"/>
        <v>0.20600000000000002</v>
      </c>
      <c r="I1534" s="13">
        <v>6</v>
      </c>
      <c r="J1534" s="13">
        <v>0</v>
      </c>
      <c r="K1534">
        <f t="shared" si="830"/>
        <v>3.3329234400000005E-2</v>
      </c>
      <c r="L1534">
        <f>0.000081*(G1534^1.922704*I1534^0.783213+0.000032*G1534^2)</f>
        <v>0.11069430292012578</v>
      </c>
      <c r="M1534"/>
      <c r="N1534"/>
      <c r="O1534">
        <f>L1534*0.61*1.07</f>
        <v>7.2250171515966105E-2</v>
      </c>
      <c r="P1534"/>
      <c r="Q1534">
        <f>O1534*0.531</f>
        <v>3.8364841074978007E-2</v>
      </c>
      <c r="R1534"/>
      <c r="S1534"/>
      <c r="T1534">
        <f>(L1534*0.61*1.07)*(1+0.2)*0.531*3.67</f>
        <v>0.16895876009420313</v>
      </c>
    </row>
    <row r="1535" spans="1:20" hidden="1" x14ac:dyDescent="0.3">
      <c r="A1535" s="26">
        <v>3003</v>
      </c>
      <c r="B1535">
        <v>24</v>
      </c>
      <c r="C1535" t="s">
        <v>211</v>
      </c>
      <c r="D1535">
        <v>54</v>
      </c>
      <c r="E1535" t="s">
        <v>218</v>
      </c>
      <c r="F1535">
        <v>4</v>
      </c>
      <c r="G1535">
        <v>10.8</v>
      </c>
      <c r="H1535">
        <f t="shared" si="829"/>
        <v>0.10800000000000001</v>
      </c>
      <c r="I1535">
        <v>6</v>
      </c>
      <c r="J1535">
        <v>3</v>
      </c>
      <c r="K1535">
        <f t="shared" si="830"/>
        <v>9.1609056000000015E-3</v>
      </c>
      <c r="L1535">
        <f>0.000057*(G1535^1.897696*I1535^1.002687+0.000031*G1535^2)</f>
        <v>3.142273436779984E-2</v>
      </c>
      <c r="O1535">
        <f>L1535*0.43*0.75</f>
        <v>1.0133831833615447E-2</v>
      </c>
      <c r="Q1535">
        <f>O1535*0.52</f>
        <v>5.2695925534800327E-3</v>
      </c>
      <c r="T1535">
        <f>(L1535*0.43*0.75)*(1+0.2)*0.52*3.67</f>
        <v>2.3207285605526064E-2</v>
      </c>
    </row>
    <row r="1536" spans="1:20" hidden="1" x14ac:dyDescent="0.3">
      <c r="A1536" s="26">
        <v>3003</v>
      </c>
      <c r="B1536">
        <v>24</v>
      </c>
      <c r="C1536" t="s">
        <v>211</v>
      </c>
      <c r="D1536">
        <v>55</v>
      </c>
      <c r="E1536" t="s">
        <v>212</v>
      </c>
      <c r="F1536">
        <v>4</v>
      </c>
      <c r="G1536">
        <v>11.3</v>
      </c>
      <c r="H1536">
        <f t="shared" si="829"/>
        <v>0.113</v>
      </c>
      <c r="I1536">
        <v>4</v>
      </c>
      <c r="J1536">
        <v>2</v>
      </c>
      <c r="K1536">
        <f t="shared" si="830"/>
        <v>1.0028772600000001E-2</v>
      </c>
      <c r="L1536">
        <f>0.000062*(G1536^1.947206*I1536^0.894551+0.000039*G1536^2)</f>
        <v>2.407305957432183E-2</v>
      </c>
      <c r="O1536">
        <f>L1536*0.47*0.75</f>
        <v>8.4857534999484459E-3</v>
      </c>
      <c r="Q1536">
        <f>O1536*0.52</f>
        <v>4.4125918199731922E-3</v>
      </c>
      <c r="T1536">
        <f>(L1536*0.47*0.75)*(1+0.2)*0.52*3.67</f>
        <v>1.9433054375161934E-2</v>
      </c>
    </row>
    <row r="1537" spans="1:20" hidden="1" x14ac:dyDescent="0.3">
      <c r="A1537" s="26">
        <v>3003</v>
      </c>
      <c r="B1537">
        <v>24</v>
      </c>
      <c r="C1537" t="s">
        <v>211</v>
      </c>
      <c r="D1537">
        <v>56</v>
      </c>
      <c r="E1537" t="s">
        <v>217</v>
      </c>
      <c r="F1537">
        <v>4</v>
      </c>
      <c r="G1537">
        <v>12.6</v>
      </c>
      <c r="H1537">
        <f t="shared" si="829"/>
        <v>0.126</v>
      </c>
      <c r="I1537">
        <v>5</v>
      </c>
      <c r="J1537">
        <v>3</v>
      </c>
      <c r="K1537">
        <f t="shared" si="830"/>
        <v>1.2469010400000001E-2</v>
      </c>
      <c r="L1537">
        <f>0.000059*(G1537^1.965295*I1537^0.892133+0.000019*G1537^2)</f>
        <v>3.6056294526767084E-2</v>
      </c>
      <c r="O1537">
        <f>L1537*0.47*0.75</f>
        <v>1.2709843820685397E-2</v>
      </c>
      <c r="Q1537">
        <f>O1537*0.52</f>
        <v>6.6091187867564063E-3</v>
      </c>
      <c r="T1537">
        <f>(L1537*0.47*0.75)*(1+0.2)*0.52*3.67</f>
        <v>2.9106559136875213E-2</v>
      </c>
    </row>
    <row r="1538" spans="1:20" hidden="1" x14ac:dyDescent="0.3">
      <c r="A1538" s="26">
        <v>3004</v>
      </c>
      <c r="B1538">
        <v>25</v>
      </c>
      <c r="C1538" t="s">
        <v>211</v>
      </c>
      <c r="D1538">
        <v>1</v>
      </c>
      <c r="E1538" t="s">
        <v>220</v>
      </c>
      <c r="F1538">
        <v>5</v>
      </c>
      <c r="G1538">
        <v>20</v>
      </c>
      <c r="H1538">
        <f t="shared" si="829"/>
        <v>0.2</v>
      </c>
      <c r="I1538">
        <v>7.4</v>
      </c>
      <c r="J1538">
        <v>2.2999999999999998</v>
      </c>
      <c r="K1538">
        <f t="shared" si="830"/>
        <v>3.1416000000000006E-2</v>
      </c>
      <c r="L1538">
        <f>0.000084*(G1538^1.894314*I1538^0.808223+0.000031*G1538^2)</f>
        <v>0.12341710496259536</v>
      </c>
      <c r="O1538">
        <f>L1538*0.78*1.07</f>
        <v>0.1030039158017821</v>
      </c>
      <c r="Q1538">
        <f>O1538*0.531</f>
        <v>5.4695079290746296E-2</v>
      </c>
      <c r="T1538">
        <f>(L1538*0.78*1.07)*(1+0.2)*0.531*3.67</f>
        <v>0.24087712919644666</v>
      </c>
    </row>
    <row r="1539" spans="1:20" hidden="1" x14ac:dyDescent="0.3">
      <c r="A1539" s="26">
        <v>3004</v>
      </c>
      <c r="B1539">
        <v>25</v>
      </c>
      <c r="C1539" t="s">
        <v>211</v>
      </c>
      <c r="D1539">
        <v>2</v>
      </c>
      <c r="E1539" t="s">
        <v>214</v>
      </c>
      <c r="F1539">
        <v>5</v>
      </c>
      <c r="G1539">
        <v>8</v>
      </c>
      <c r="H1539">
        <f t="shared" si="829"/>
        <v>0.08</v>
      </c>
      <c r="I1539">
        <v>4.5999999999999996</v>
      </c>
      <c r="J1539">
        <v>1</v>
      </c>
      <c r="K1539">
        <f t="shared" si="830"/>
        <v>5.0265600000000002E-3</v>
      </c>
      <c r="L1539">
        <f t="shared" ref="L1539:L1540" si="850">0.000081*(G1539^1.864042*I1539^0.850892+0.000027*G1539^2)</f>
        <v>1.4316019044350915E-2</v>
      </c>
      <c r="O1539">
        <f t="shared" ref="O1539:O1540" si="851">L1539*0.47*0.75</f>
        <v>5.0463967131336978E-3</v>
      </c>
      <c r="Q1539">
        <f t="shared" ref="Q1539:Q1540" si="852">O1539*0.521</f>
        <v>2.6291726875426569E-3</v>
      </c>
      <c r="T1539">
        <f t="shared" ref="T1539:T1540" si="853">(L1539*0.47*0.75)*(1+0.2)*0.521*3.67</f>
        <v>1.1578876515937859E-2</v>
      </c>
    </row>
    <row r="1540" spans="1:20" hidden="1" x14ac:dyDescent="0.3">
      <c r="A1540" s="26">
        <v>3004</v>
      </c>
      <c r="B1540">
        <v>25</v>
      </c>
      <c r="C1540" t="s">
        <v>211</v>
      </c>
      <c r="D1540">
        <v>3</v>
      </c>
      <c r="E1540" t="s">
        <v>214</v>
      </c>
      <c r="F1540">
        <v>4</v>
      </c>
      <c r="G1540">
        <v>9.4</v>
      </c>
      <c r="H1540">
        <f t="shared" si="829"/>
        <v>9.4E-2</v>
      </c>
      <c r="I1540">
        <v>5</v>
      </c>
      <c r="J1540">
        <v>1.1000000000000001</v>
      </c>
      <c r="K1540">
        <f t="shared" si="830"/>
        <v>6.9397944000000001E-3</v>
      </c>
      <c r="L1540">
        <f t="shared" si="850"/>
        <v>2.075813047021443E-2</v>
      </c>
      <c r="O1540">
        <f t="shared" si="851"/>
        <v>7.3172409907505866E-3</v>
      </c>
      <c r="Q1540">
        <f t="shared" si="852"/>
        <v>3.8122825561810558E-3</v>
      </c>
      <c r="T1540">
        <f t="shared" si="853"/>
        <v>1.6789292377421369E-2</v>
      </c>
    </row>
    <row r="1541" spans="1:20" hidden="1" x14ac:dyDescent="0.3">
      <c r="A1541" s="26">
        <v>3004</v>
      </c>
      <c r="B1541">
        <v>25</v>
      </c>
      <c r="C1541" t="s">
        <v>211</v>
      </c>
      <c r="D1541">
        <v>4</v>
      </c>
      <c r="E1541" t="s">
        <v>220</v>
      </c>
      <c r="F1541">
        <v>5</v>
      </c>
      <c r="G1541">
        <v>10</v>
      </c>
      <c r="H1541">
        <f t="shared" si="829"/>
        <v>0.1</v>
      </c>
      <c r="I1541">
        <v>4.3</v>
      </c>
      <c r="J1541">
        <v>1.9</v>
      </c>
      <c r="K1541">
        <f t="shared" si="830"/>
        <v>7.8540000000000016E-3</v>
      </c>
      <c r="L1541">
        <f>0.000084*(G1541^1.894314*I1541^0.808223+0.000031*G1541^2)</f>
        <v>2.1408307995529192E-2</v>
      </c>
      <c r="O1541">
        <f>L1541*0.78*1.07</f>
        <v>1.7867373853068663E-2</v>
      </c>
      <c r="Q1541">
        <f>O1541*0.531</f>
        <v>9.4875755159794604E-3</v>
      </c>
      <c r="T1541">
        <f>(L1541*0.78*1.07)*(1+0.2)*0.531*3.67</f>
        <v>4.1783282572373542E-2</v>
      </c>
    </row>
    <row r="1542" spans="1:20" hidden="1" x14ac:dyDescent="0.3">
      <c r="A1542" s="26">
        <v>3004</v>
      </c>
      <c r="B1542">
        <v>25</v>
      </c>
      <c r="C1542" t="s">
        <v>211</v>
      </c>
      <c r="D1542">
        <v>5</v>
      </c>
      <c r="E1542" t="s">
        <v>214</v>
      </c>
      <c r="F1542">
        <v>4</v>
      </c>
      <c r="G1542">
        <v>14.1</v>
      </c>
      <c r="H1542">
        <f t="shared" si="829"/>
        <v>0.14099999999999999</v>
      </c>
      <c r="I1542">
        <v>5.4</v>
      </c>
      <c r="J1542">
        <v>1.2</v>
      </c>
      <c r="K1542">
        <f t="shared" si="830"/>
        <v>1.5614537399999996E-2</v>
      </c>
      <c r="L1542">
        <f t="shared" ref="L1542:L1546" si="854">0.000081*(G1542^1.864042*I1542^0.850892+0.000027*G1542^2)</f>
        <v>4.7192143579193511E-2</v>
      </c>
      <c r="O1542">
        <f t="shared" ref="O1542:O1546" si="855">L1542*0.47*0.75</f>
        <v>1.6635230611665712E-2</v>
      </c>
      <c r="Q1542">
        <f t="shared" ref="Q1542:Q1546" si="856">O1542*0.521</f>
        <v>8.6669551486778362E-3</v>
      </c>
      <c r="T1542">
        <f t="shared" ref="T1542:T1546" si="857">(L1542*0.47*0.75)*(1+0.2)*0.521*3.67</f>
        <v>3.8169270474777181E-2</v>
      </c>
    </row>
    <row r="1543" spans="1:20" hidden="1" x14ac:dyDescent="0.3">
      <c r="A1543" s="26">
        <v>3004</v>
      </c>
      <c r="B1543">
        <v>25</v>
      </c>
      <c r="C1543" t="s">
        <v>211</v>
      </c>
      <c r="D1543">
        <v>6</v>
      </c>
      <c r="E1543" t="s">
        <v>214</v>
      </c>
      <c r="F1543">
        <v>4</v>
      </c>
      <c r="G1543">
        <v>12</v>
      </c>
      <c r="H1543">
        <f t="shared" si="829"/>
        <v>0.12</v>
      </c>
      <c r="I1543">
        <v>5.5</v>
      </c>
      <c r="J1543">
        <v>1.1000000000000001</v>
      </c>
      <c r="K1543">
        <f t="shared" si="830"/>
        <v>1.130976E-2</v>
      </c>
      <c r="L1543">
        <f t="shared" si="854"/>
        <v>3.5489242578962972E-2</v>
      </c>
      <c r="O1543">
        <f t="shared" si="855"/>
        <v>1.2509958009084447E-2</v>
      </c>
      <c r="Q1543">
        <f t="shared" si="856"/>
        <v>6.5176881227329972E-3</v>
      </c>
      <c r="T1543">
        <f t="shared" si="857"/>
        <v>2.8703898492516113E-2</v>
      </c>
    </row>
    <row r="1544" spans="1:20" hidden="1" x14ac:dyDescent="0.3">
      <c r="A1544" s="26">
        <v>3004</v>
      </c>
      <c r="B1544">
        <v>25</v>
      </c>
      <c r="C1544" t="s">
        <v>211</v>
      </c>
      <c r="D1544">
        <v>7</v>
      </c>
      <c r="E1544" t="s">
        <v>214</v>
      </c>
      <c r="F1544">
        <v>4</v>
      </c>
      <c r="G1544">
        <v>8.5</v>
      </c>
      <c r="H1544">
        <f t="shared" si="829"/>
        <v>8.5000000000000006E-2</v>
      </c>
      <c r="I1544">
        <v>3.3</v>
      </c>
      <c r="J1544">
        <v>1.6</v>
      </c>
      <c r="K1544">
        <f t="shared" si="830"/>
        <v>5.6745150000000006E-3</v>
      </c>
      <c r="L1544">
        <f t="shared" si="854"/>
        <v>1.2082755148792652E-2</v>
      </c>
      <c r="O1544">
        <f t="shared" si="855"/>
        <v>4.2591711899494095E-3</v>
      </c>
      <c r="Q1544">
        <f t="shared" si="856"/>
        <v>2.2190281899636425E-3</v>
      </c>
      <c r="T1544">
        <f t="shared" si="857"/>
        <v>9.77260014859988E-3</v>
      </c>
    </row>
    <row r="1545" spans="1:20" hidden="1" x14ac:dyDescent="0.3">
      <c r="A1545" s="26">
        <v>3004</v>
      </c>
      <c r="B1545">
        <v>25</v>
      </c>
      <c r="C1545" t="s">
        <v>211</v>
      </c>
      <c r="D1545">
        <v>8</v>
      </c>
      <c r="E1545" t="s">
        <v>214</v>
      </c>
      <c r="F1545">
        <v>5</v>
      </c>
      <c r="G1545">
        <v>15</v>
      </c>
      <c r="H1545">
        <f t="shared" si="829"/>
        <v>0.15</v>
      </c>
      <c r="I1545">
        <v>5.2</v>
      </c>
      <c r="J1545">
        <v>1.4</v>
      </c>
      <c r="K1545">
        <f t="shared" si="830"/>
        <v>1.76715E-2</v>
      </c>
      <c r="L1545">
        <f t="shared" si="854"/>
        <v>5.1287815960605596E-2</v>
      </c>
      <c r="O1545">
        <f t="shared" si="855"/>
        <v>1.8078955126113471E-2</v>
      </c>
      <c r="Q1545">
        <f t="shared" si="856"/>
        <v>9.4191356207051196E-3</v>
      </c>
      <c r="T1545">
        <f t="shared" si="857"/>
        <v>4.1481873273585337E-2</v>
      </c>
    </row>
    <row r="1546" spans="1:20" hidden="1" x14ac:dyDescent="0.3">
      <c r="A1546" s="26">
        <v>3004</v>
      </c>
      <c r="B1546">
        <v>25</v>
      </c>
      <c r="C1546" t="s">
        <v>211</v>
      </c>
      <c r="D1546">
        <v>9</v>
      </c>
      <c r="E1546" t="s">
        <v>214</v>
      </c>
      <c r="F1546">
        <v>3</v>
      </c>
      <c r="G1546">
        <v>9.1</v>
      </c>
      <c r="H1546">
        <f t="shared" si="829"/>
        <v>9.0999999999999998E-2</v>
      </c>
      <c r="I1546">
        <v>4.3</v>
      </c>
      <c r="J1546">
        <v>1.4</v>
      </c>
      <c r="K1546">
        <f t="shared" si="830"/>
        <v>6.5038973999999999E-3</v>
      </c>
      <c r="L1546">
        <f t="shared" si="854"/>
        <v>1.718684939651971E-2</v>
      </c>
      <c r="O1546">
        <f t="shared" si="855"/>
        <v>6.0583644122731975E-3</v>
      </c>
      <c r="Q1546">
        <f t="shared" si="856"/>
        <v>3.156407858794336E-3</v>
      </c>
      <c r="T1546">
        <f t="shared" si="857"/>
        <v>1.3900820210130256E-2</v>
      </c>
    </row>
    <row r="1547" spans="1:20" hidden="1" x14ac:dyDescent="0.3">
      <c r="A1547" s="26">
        <v>3004</v>
      </c>
      <c r="B1547">
        <v>25</v>
      </c>
      <c r="C1547" t="s">
        <v>211</v>
      </c>
      <c r="D1547">
        <v>10</v>
      </c>
      <c r="E1547" t="s">
        <v>219</v>
      </c>
      <c r="F1547">
        <v>5</v>
      </c>
      <c r="G1547">
        <v>10.4</v>
      </c>
      <c r="H1547">
        <f t="shared" si="829"/>
        <v>0.10400000000000001</v>
      </c>
      <c r="I1547">
        <v>3.3</v>
      </c>
      <c r="J1547">
        <v>1</v>
      </c>
      <c r="K1547">
        <f t="shared" si="830"/>
        <v>8.494886400000002E-3</v>
      </c>
      <c r="L1547">
        <f t="shared" ref="L1547:L1549" si="858">0.000084*(G1547^1.894314*I1547^0.808223+0.000034*G1547^2)</f>
        <v>1.861837943509034E-2</v>
      </c>
      <c r="O1547">
        <f>L1547*0.75*1.07</f>
        <v>1.4941249496659998E-2</v>
      </c>
      <c r="Q1547">
        <f t="shared" ref="Q1547:Q1549" si="859">O1547*0.531</f>
        <v>7.9338034827264592E-3</v>
      </c>
      <c r="T1547">
        <f>(L1547*0.75*1.07)*(1+0.2)*0.531*3.67</f>
        <v>3.4940470537927322E-2</v>
      </c>
    </row>
    <row r="1548" spans="1:20" hidden="1" x14ac:dyDescent="0.3">
      <c r="A1548" s="26">
        <v>3004</v>
      </c>
      <c r="B1548">
        <v>25</v>
      </c>
      <c r="C1548" t="s">
        <v>211</v>
      </c>
      <c r="D1548">
        <v>11</v>
      </c>
      <c r="E1548" t="s">
        <v>219</v>
      </c>
      <c r="F1548">
        <v>4</v>
      </c>
      <c r="G1548">
        <v>10.5</v>
      </c>
      <c r="H1548">
        <f t="shared" si="829"/>
        <v>0.105</v>
      </c>
      <c r="I1548">
        <v>4.5</v>
      </c>
      <c r="J1548">
        <v>1.9</v>
      </c>
      <c r="K1548">
        <f t="shared" si="830"/>
        <v>8.659034999999999E-3</v>
      </c>
      <c r="L1548">
        <f t="shared" si="858"/>
        <v>2.4360122230341456E-2</v>
      </c>
      <c r="O1548">
        <f>L1548*0.75*1.07</f>
        <v>1.9548998089849019E-2</v>
      </c>
      <c r="Q1548">
        <f t="shared" si="859"/>
        <v>1.0380517985709829E-2</v>
      </c>
      <c r="T1548">
        <f>(L1548*0.75*1.07)*(1+0.2)*0.531*3.67</f>
        <v>4.5715801209066084E-2</v>
      </c>
    </row>
    <row r="1549" spans="1:20" hidden="1" x14ac:dyDescent="0.3">
      <c r="A1549" s="26">
        <v>3004</v>
      </c>
      <c r="B1549">
        <v>25</v>
      </c>
      <c r="C1549" t="s">
        <v>211</v>
      </c>
      <c r="D1549">
        <v>12</v>
      </c>
      <c r="E1549" t="s">
        <v>219</v>
      </c>
      <c r="F1549">
        <v>3</v>
      </c>
      <c r="G1549">
        <v>8.5</v>
      </c>
      <c r="H1549">
        <f t="shared" si="829"/>
        <v>8.5000000000000006E-2</v>
      </c>
      <c r="I1549">
        <v>3</v>
      </c>
      <c r="J1549">
        <v>1.5</v>
      </c>
      <c r="K1549">
        <f t="shared" si="830"/>
        <v>5.6745150000000006E-3</v>
      </c>
      <c r="L1549">
        <f t="shared" si="858"/>
        <v>1.1763012518110447E-2</v>
      </c>
      <c r="O1549">
        <f>L1549*0.75*1.07</f>
        <v>9.4398175457836332E-3</v>
      </c>
      <c r="Q1549">
        <f t="shared" si="859"/>
        <v>5.0125431168111098E-3</v>
      </c>
      <c r="T1549">
        <f>(L1549*0.75*1.07)*(1+0.2)*0.531*3.67</f>
        <v>2.2075239886436126E-2</v>
      </c>
    </row>
    <row r="1550" spans="1:20" hidden="1" x14ac:dyDescent="0.3">
      <c r="A1550" s="26">
        <v>3004</v>
      </c>
      <c r="B1550">
        <v>25</v>
      </c>
      <c r="C1550" t="s">
        <v>211</v>
      </c>
      <c r="D1550">
        <v>13</v>
      </c>
      <c r="E1550" t="s">
        <v>214</v>
      </c>
      <c r="F1550">
        <v>3</v>
      </c>
      <c r="G1550">
        <v>11.5</v>
      </c>
      <c r="H1550">
        <f t="shared" si="829"/>
        <v>0.115</v>
      </c>
      <c r="I1550">
        <v>5.4</v>
      </c>
      <c r="J1550">
        <v>1</v>
      </c>
      <c r="K1550">
        <f t="shared" si="830"/>
        <v>1.0386915E-2</v>
      </c>
      <c r="L1550">
        <f t="shared" ref="L1550:L1554" si="860">0.000081*(G1550^1.864042*I1550^0.850892+0.000027*G1550^2)</f>
        <v>3.2274700858427104E-2</v>
      </c>
      <c r="O1550">
        <f t="shared" ref="O1550:O1554" si="861">L1550*0.47*0.75</f>
        <v>1.1376832052595553E-2</v>
      </c>
      <c r="Q1550">
        <f t="shared" ref="Q1550:Q1554" si="862">O1550*0.521</f>
        <v>5.9273294994022828E-3</v>
      </c>
      <c r="T1550">
        <f t="shared" ref="T1550:T1554" si="863">(L1550*0.47*0.75)*(1+0.2)*0.521*3.67</f>
        <v>2.6103959115367656E-2</v>
      </c>
    </row>
    <row r="1551" spans="1:20" hidden="1" x14ac:dyDescent="0.3">
      <c r="A1551" s="26">
        <v>3004</v>
      </c>
      <c r="B1551">
        <v>25</v>
      </c>
      <c r="C1551" t="s">
        <v>211</v>
      </c>
      <c r="D1551">
        <v>14</v>
      </c>
      <c r="E1551" t="s">
        <v>214</v>
      </c>
      <c r="F1551">
        <v>5</v>
      </c>
      <c r="G1551">
        <v>12</v>
      </c>
      <c r="H1551">
        <f t="shared" si="829"/>
        <v>0.12</v>
      </c>
      <c r="I1551">
        <v>5.5</v>
      </c>
      <c r="J1551">
        <v>1.1000000000000001</v>
      </c>
      <c r="K1551">
        <f t="shared" si="830"/>
        <v>1.130976E-2</v>
      </c>
      <c r="L1551">
        <f t="shared" si="860"/>
        <v>3.5489242578962972E-2</v>
      </c>
      <c r="O1551">
        <f t="shared" si="861"/>
        <v>1.2509958009084447E-2</v>
      </c>
      <c r="Q1551">
        <f t="shared" si="862"/>
        <v>6.5176881227329972E-3</v>
      </c>
      <c r="T1551">
        <f t="shared" si="863"/>
        <v>2.8703898492516113E-2</v>
      </c>
    </row>
    <row r="1552" spans="1:20" hidden="1" x14ac:dyDescent="0.3">
      <c r="A1552" s="26">
        <v>3004</v>
      </c>
      <c r="B1552">
        <v>25</v>
      </c>
      <c r="C1552" t="s">
        <v>211</v>
      </c>
      <c r="D1552">
        <v>15</v>
      </c>
      <c r="E1552" t="s">
        <v>214</v>
      </c>
      <c r="F1552">
        <v>4</v>
      </c>
      <c r="G1552">
        <v>10.5</v>
      </c>
      <c r="H1552">
        <f t="shared" ref="H1552:H1615" si="864">G1552/100</f>
        <v>0.105</v>
      </c>
      <c r="I1552">
        <v>5.7</v>
      </c>
      <c r="J1552">
        <v>1</v>
      </c>
      <c r="K1552">
        <f t="shared" ref="K1552:K1615" si="865">0.7854*H1552^2</f>
        <v>8.659034999999999E-3</v>
      </c>
      <c r="L1552">
        <f t="shared" si="860"/>
        <v>2.8523072200944109E-2</v>
      </c>
      <c r="O1552">
        <f t="shared" si="861"/>
        <v>1.0054382950832797E-2</v>
      </c>
      <c r="Q1552">
        <f t="shared" si="862"/>
        <v>5.238333517383887E-3</v>
      </c>
      <c r="T1552">
        <f t="shared" si="863"/>
        <v>2.306962081055864E-2</v>
      </c>
    </row>
    <row r="1553" spans="1:20" hidden="1" x14ac:dyDescent="0.3">
      <c r="A1553" s="26">
        <v>3004</v>
      </c>
      <c r="B1553">
        <v>25</v>
      </c>
      <c r="C1553" t="s">
        <v>211</v>
      </c>
      <c r="D1553">
        <v>16</v>
      </c>
      <c r="E1553" t="s">
        <v>214</v>
      </c>
      <c r="F1553">
        <v>3</v>
      </c>
      <c r="G1553">
        <v>9.5</v>
      </c>
      <c r="H1553">
        <f t="shared" si="864"/>
        <v>9.5000000000000001E-2</v>
      </c>
      <c r="I1553">
        <v>4.9000000000000004</v>
      </c>
      <c r="J1553">
        <v>1.9</v>
      </c>
      <c r="K1553">
        <f t="shared" si="865"/>
        <v>7.088235E-3</v>
      </c>
      <c r="L1553">
        <f t="shared" si="860"/>
        <v>2.0810826353831295E-2</v>
      </c>
      <c r="O1553">
        <f t="shared" si="861"/>
        <v>7.335816289725532E-3</v>
      </c>
      <c r="Q1553">
        <f t="shared" si="862"/>
        <v>3.8219602869470023E-3</v>
      </c>
      <c r="T1553">
        <f t="shared" si="863"/>
        <v>1.68319131037146E-2</v>
      </c>
    </row>
    <row r="1554" spans="1:20" hidden="1" x14ac:dyDescent="0.3">
      <c r="A1554" s="26">
        <v>3004</v>
      </c>
      <c r="B1554">
        <v>25</v>
      </c>
      <c r="C1554" t="s">
        <v>211</v>
      </c>
      <c r="D1554">
        <v>17</v>
      </c>
      <c r="E1554" t="s">
        <v>214</v>
      </c>
      <c r="F1554">
        <v>4</v>
      </c>
      <c r="G1554">
        <v>23</v>
      </c>
      <c r="H1554">
        <f t="shared" si="864"/>
        <v>0.23</v>
      </c>
      <c r="I1554">
        <v>6.4</v>
      </c>
      <c r="J1554">
        <v>0.4</v>
      </c>
      <c r="K1554">
        <f t="shared" si="865"/>
        <v>4.154766E-2</v>
      </c>
      <c r="L1554">
        <f t="shared" si="860"/>
        <v>0.13576214439480688</v>
      </c>
      <c r="O1554">
        <f t="shared" si="861"/>
        <v>4.7856155899169417E-2</v>
      </c>
      <c r="Q1554">
        <f t="shared" si="862"/>
        <v>2.4933057223467267E-2</v>
      </c>
      <c r="T1554">
        <f t="shared" si="863"/>
        <v>0.10980518401214985</v>
      </c>
    </row>
    <row r="1555" spans="1:20" hidden="1" x14ac:dyDescent="0.3">
      <c r="A1555" s="26">
        <v>3004</v>
      </c>
      <c r="B1555">
        <v>25</v>
      </c>
      <c r="C1555" t="s">
        <v>211</v>
      </c>
      <c r="D1555">
        <v>18</v>
      </c>
      <c r="E1555" t="s">
        <v>220</v>
      </c>
      <c r="F1555">
        <v>5</v>
      </c>
      <c r="G1555">
        <v>20</v>
      </c>
      <c r="H1555">
        <f t="shared" si="864"/>
        <v>0.2</v>
      </c>
      <c r="I1555">
        <v>5.4</v>
      </c>
      <c r="J1555">
        <v>2</v>
      </c>
      <c r="K1555">
        <f t="shared" si="865"/>
        <v>3.1416000000000006E-2</v>
      </c>
      <c r="L1555">
        <f>0.000084*(G1555^1.894314*I1555^0.808223+0.000031*G1555^2)</f>
        <v>9.5671114086091219E-2</v>
      </c>
      <c r="O1555">
        <f>L1555*0.78*1.07</f>
        <v>7.9847111816251731E-2</v>
      </c>
      <c r="Q1555">
        <f>O1555*0.531</f>
        <v>4.2398816374429674E-2</v>
      </c>
      <c r="T1555">
        <f>(L1555*0.78*1.07)*(1+0.2)*0.531*3.67</f>
        <v>0.18672438731298827</v>
      </c>
    </row>
    <row r="1556" spans="1:20" hidden="1" x14ac:dyDescent="0.3">
      <c r="A1556" s="26">
        <v>3004</v>
      </c>
      <c r="B1556">
        <v>25</v>
      </c>
      <c r="C1556" t="s">
        <v>211</v>
      </c>
      <c r="D1556">
        <v>19</v>
      </c>
      <c r="E1556" t="s">
        <v>219</v>
      </c>
      <c r="F1556">
        <v>3</v>
      </c>
      <c r="G1556">
        <v>9</v>
      </c>
      <c r="H1556">
        <f t="shared" si="864"/>
        <v>0.09</v>
      </c>
      <c r="I1556">
        <v>3.9</v>
      </c>
      <c r="J1556">
        <v>1.3</v>
      </c>
      <c r="K1556">
        <f t="shared" si="865"/>
        <v>6.3617399999999994E-3</v>
      </c>
      <c r="L1556">
        <f t="shared" ref="L1556:L1557" si="866">0.000084*(G1556^1.894314*I1556^0.808223+0.000034*G1556^2)</f>
        <v>1.6204380822117621E-2</v>
      </c>
      <c r="O1556">
        <f>L1556*0.75*1.07</f>
        <v>1.3004015609749392E-2</v>
      </c>
      <c r="Q1556">
        <f t="shared" ref="Q1556:Q1560" si="867">O1556*0.531</f>
        <v>6.9051322887769273E-3</v>
      </c>
      <c r="T1556">
        <f>(L1556*0.75*1.07)*(1+0.2)*0.531*3.67</f>
        <v>3.0410202599773589E-2</v>
      </c>
    </row>
    <row r="1557" spans="1:20" hidden="1" x14ac:dyDescent="0.3">
      <c r="A1557" s="26">
        <v>3004</v>
      </c>
      <c r="B1557">
        <v>25</v>
      </c>
      <c r="C1557" t="s">
        <v>211</v>
      </c>
      <c r="D1557">
        <v>20</v>
      </c>
      <c r="E1557" t="s">
        <v>219</v>
      </c>
      <c r="F1557">
        <v>3</v>
      </c>
      <c r="G1557">
        <v>9.4</v>
      </c>
      <c r="H1557">
        <f t="shared" si="864"/>
        <v>9.4E-2</v>
      </c>
      <c r="I1557">
        <v>3.8</v>
      </c>
      <c r="J1557">
        <v>1.8</v>
      </c>
      <c r="K1557">
        <f t="shared" si="865"/>
        <v>6.9397944000000001E-3</v>
      </c>
      <c r="L1557">
        <f t="shared" si="866"/>
        <v>1.7230179487371215E-2</v>
      </c>
      <c r="O1557">
        <f>L1557*0.75*1.07</f>
        <v>1.3827219038615401E-2</v>
      </c>
      <c r="Q1557">
        <f t="shared" si="867"/>
        <v>7.3422533095047786E-3</v>
      </c>
      <c r="T1557">
        <f>(L1557*0.75*1.07)*(1+0.2)*0.531*3.67</f>
        <v>3.2335283575059041E-2</v>
      </c>
    </row>
    <row r="1558" spans="1:20" hidden="1" x14ac:dyDescent="0.3">
      <c r="A1558" s="26">
        <v>3004</v>
      </c>
      <c r="B1558">
        <v>25</v>
      </c>
      <c r="C1558" t="s">
        <v>211</v>
      </c>
      <c r="D1558">
        <v>21</v>
      </c>
      <c r="E1558" t="s">
        <v>220</v>
      </c>
      <c r="F1558">
        <v>4</v>
      </c>
      <c r="G1558">
        <v>24.1</v>
      </c>
      <c r="H1558">
        <f t="shared" si="864"/>
        <v>0.24100000000000002</v>
      </c>
      <c r="I1558">
        <v>6.9</v>
      </c>
      <c r="J1558">
        <v>2.5</v>
      </c>
      <c r="K1558">
        <f t="shared" si="865"/>
        <v>4.5616817400000002E-2</v>
      </c>
      <c r="L1558">
        <f t="shared" ref="L1558:L1560" si="868">0.000084*(G1558^1.894314*I1558^0.808223+0.000031*G1558^2)</f>
        <v>0.16604836453417235</v>
      </c>
      <c r="O1558">
        <f>L1558*0.78*1.07</f>
        <v>0.13858396504022025</v>
      </c>
      <c r="Q1558">
        <f t="shared" si="867"/>
        <v>7.3588085436356962E-2</v>
      </c>
      <c r="T1558">
        <f>(L1558*0.78*1.07)*(1+0.2)*0.531*3.67</f>
        <v>0.32408192826171606</v>
      </c>
    </row>
    <row r="1559" spans="1:20" hidden="1" x14ac:dyDescent="0.3">
      <c r="A1559" s="26">
        <v>3004</v>
      </c>
      <c r="B1559">
        <v>25</v>
      </c>
      <c r="C1559" t="s">
        <v>211</v>
      </c>
      <c r="D1559">
        <v>22</v>
      </c>
      <c r="E1559" t="s">
        <v>220</v>
      </c>
      <c r="F1559">
        <v>4</v>
      </c>
      <c r="G1559">
        <v>13</v>
      </c>
      <c r="H1559">
        <f t="shared" si="864"/>
        <v>0.13</v>
      </c>
      <c r="I1559">
        <v>6</v>
      </c>
      <c r="J1559">
        <v>3.2</v>
      </c>
      <c r="K1559">
        <f t="shared" si="865"/>
        <v>1.3273260000000002E-2</v>
      </c>
      <c r="L1559">
        <f t="shared" si="868"/>
        <v>4.6064001393096722E-2</v>
      </c>
      <c r="O1559">
        <f>L1559*0.78*1.07</f>
        <v>3.8445015562678528E-2</v>
      </c>
      <c r="Q1559">
        <f t="shared" si="867"/>
        <v>2.04143032637823E-2</v>
      </c>
      <c r="T1559">
        <f>(L1559*0.78*1.07)*(1+0.2)*0.531*3.67</f>
        <v>8.9904591573697235E-2</v>
      </c>
    </row>
    <row r="1560" spans="1:20" hidden="1" x14ac:dyDescent="0.3">
      <c r="A1560" s="26">
        <v>3004</v>
      </c>
      <c r="B1560">
        <v>25</v>
      </c>
      <c r="C1560" t="s">
        <v>211</v>
      </c>
      <c r="D1560">
        <v>23</v>
      </c>
      <c r="E1560" t="s">
        <v>220</v>
      </c>
      <c r="F1560">
        <v>5</v>
      </c>
      <c r="G1560">
        <v>7.5</v>
      </c>
      <c r="H1560">
        <f t="shared" si="864"/>
        <v>7.4999999999999997E-2</v>
      </c>
      <c r="I1560">
        <v>3.8</v>
      </c>
      <c r="J1560">
        <v>2.7</v>
      </c>
      <c r="K1560">
        <f t="shared" si="865"/>
        <v>4.4178749999999999E-3</v>
      </c>
      <c r="L1560">
        <f t="shared" si="868"/>
        <v>1.1233631895037384E-2</v>
      </c>
      <c r="O1560">
        <f>L1560*0.78*1.07</f>
        <v>9.375589179598201E-3</v>
      </c>
      <c r="Q1560">
        <f t="shared" si="867"/>
        <v>4.9784378543666448E-3</v>
      </c>
      <c r="T1560">
        <f>(L1560*0.78*1.07)*(1+0.2)*0.531*3.67</f>
        <v>2.1925040310630702E-2</v>
      </c>
    </row>
    <row r="1561" spans="1:20" hidden="1" x14ac:dyDescent="0.3">
      <c r="A1561" s="26">
        <v>3004</v>
      </c>
      <c r="B1561">
        <v>25</v>
      </c>
      <c r="C1561" t="s">
        <v>211</v>
      </c>
      <c r="D1561">
        <v>24</v>
      </c>
      <c r="E1561" t="s">
        <v>219</v>
      </c>
      <c r="F1561">
        <v>3</v>
      </c>
      <c r="G1561">
        <v>19</v>
      </c>
      <c r="H1561">
        <f t="shared" si="864"/>
        <v>0.19</v>
      </c>
      <c r="I1561">
        <v>4.8</v>
      </c>
      <c r="J1561">
        <v>1.5</v>
      </c>
      <c r="K1561">
        <f t="shared" si="865"/>
        <v>2.835294E-2</v>
      </c>
      <c r="L1561">
        <f t="shared" ref="L1561:L1564" si="869">0.000084*(G1561^1.894314*I1561^0.808223+0.000034*G1561^2)</f>
        <v>7.8929734960178605E-2</v>
      </c>
      <c r="O1561">
        <f>L1561*0.75*1.07</f>
        <v>6.3341112305543332E-2</v>
      </c>
      <c r="Q1561">
        <f t="shared" ref="Q1561:Q1566" si="870">O1561*0.531</f>
        <v>3.363413063424351E-2</v>
      </c>
      <c r="T1561">
        <f>(L1561*0.75*1.07)*(1+0.2)*0.531*3.67</f>
        <v>0.1481247113132084</v>
      </c>
    </row>
    <row r="1562" spans="1:20" hidden="1" x14ac:dyDescent="0.3">
      <c r="A1562" s="26">
        <v>3004</v>
      </c>
      <c r="B1562">
        <v>25</v>
      </c>
      <c r="C1562" t="s">
        <v>211</v>
      </c>
      <c r="D1562">
        <v>25</v>
      </c>
      <c r="E1562" t="s">
        <v>219</v>
      </c>
      <c r="F1562">
        <v>3</v>
      </c>
      <c r="G1562">
        <v>10.1</v>
      </c>
      <c r="H1562">
        <f t="shared" si="864"/>
        <v>0.10099999999999999</v>
      </c>
      <c r="I1562">
        <v>4.3</v>
      </c>
      <c r="J1562">
        <v>2.2999999999999998</v>
      </c>
      <c r="K1562">
        <f t="shared" si="865"/>
        <v>8.0118653999999984E-3</v>
      </c>
      <c r="L1562">
        <f t="shared" si="869"/>
        <v>2.1815687322760426E-2</v>
      </c>
      <c r="O1562">
        <f>L1562*0.75*1.07</f>
        <v>1.7507089076515242E-2</v>
      </c>
      <c r="Q1562">
        <f t="shared" si="870"/>
        <v>9.296264299629594E-3</v>
      </c>
      <c r="T1562">
        <f>(L1562*0.75*1.07)*(1+0.2)*0.531*3.67</f>
        <v>4.0940747975568723E-2</v>
      </c>
    </row>
    <row r="1563" spans="1:20" hidden="1" x14ac:dyDescent="0.3">
      <c r="A1563" s="26">
        <v>3004</v>
      </c>
      <c r="B1563">
        <v>25</v>
      </c>
      <c r="C1563" t="s">
        <v>211</v>
      </c>
      <c r="D1563">
        <v>26</v>
      </c>
      <c r="E1563" t="s">
        <v>219</v>
      </c>
      <c r="F1563">
        <v>3</v>
      </c>
      <c r="G1563">
        <v>9.5</v>
      </c>
      <c r="H1563">
        <f t="shared" si="864"/>
        <v>9.5000000000000001E-2</v>
      </c>
      <c r="I1563">
        <v>3.5</v>
      </c>
      <c r="J1563">
        <v>1.3</v>
      </c>
      <c r="K1563">
        <f t="shared" si="865"/>
        <v>7.088235E-3</v>
      </c>
      <c r="L1563">
        <f t="shared" si="869"/>
        <v>1.6448636842992522E-2</v>
      </c>
      <c r="O1563">
        <f>L1563*0.75*1.07</f>
        <v>1.32000310665015E-2</v>
      </c>
      <c r="Q1563">
        <f t="shared" si="870"/>
        <v>7.0092164963122964E-3</v>
      </c>
      <c r="T1563">
        <f>(L1563*0.75*1.07)*(1+0.2)*0.531*3.67</f>
        <v>3.0868589449759353E-2</v>
      </c>
    </row>
    <row r="1564" spans="1:20" hidden="1" x14ac:dyDescent="0.3">
      <c r="A1564" s="26">
        <v>3004</v>
      </c>
      <c r="B1564">
        <v>25</v>
      </c>
      <c r="C1564" t="s">
        <v>211</v>
      </c>
      <c r="D1564">
        <v>27</v>
      </c>
      <c r="E1564" t="s">
        <v>219</v>
      </c>
      <c r="F1564">
        <v>3</v>
      </c>
      <c r="G1564">
        <v>15.9</v>
      </c>
      <c r="H1564">
        <f t="shared" si="864"/>
        <v>0.159</v>
      </c>
      <c r="I1564">
        <v>4.4000000000000004</v>
      </c>
      <c r="J1564">
        <v>1.7</v>
      </c>
      <c r="K1564">
        <f t="shared" si="865"/>
        <v>1.98556974E-2</v>
      </c>
      <c r="L1564">
        <f t="shared" si="869"/>
        <v>5.2500314323371489E-2</v>
      </c>
      <c r="O1564">
        <f>L1564*0.75*1.07</f>
        <v>4.2131502244505625E-2</v>
      </c>
      <c r="Q1564">
        <f t="shared" si="870"/>
        <v>2.2371827691832488E-2</v>
      </c>
      <c r="T1564">
        <f>(L1564*0.75*1.07)*(1+0.2)*0.531*3.67</f>
        <v>9.8525529154830274E-2</v>
      </c>
    </row>
    <row r="1565" spans="1:20" hidden="1" x14ac:dyDescent="0.3">
      <c r="A1565" s="26">
        <v>3004</v>
      </c>
      <c r="B1565">
        <v>25</v>
      </c>
      <c r="C1565" t="s">
        <v>211</v>
      </c>
      <c r="D1565">
        <v>28</v>
      </c>
      <c r="E1565" t="s">
        <v>220</v>
      </c>
      <c r="F1565">
        <v>3</v>
      </c>
      <c r="G1565">
        <v>12</v>
      </c>
      <c r="H1565">
        <f t="shared" si="864"/>
        <v>0.12</v>
      </c>
      <c r="I1565">
        <v>3.7</v>
      </c>
      <c r="J1565">
        <v>2.5</v>
      </c>
      <c r="K1565">
        <f t="shared" si="865"/>
        <v>1.130976E-2</v>
      </c>
      <c r="L1565">
        <f t="shared" ref="L1565:L1566" si="871">0.000084*(G1565^1.894314*I1565^0.808223+0.000031*G1565^2)</f>
        <v>2.6781026045369569E-2</v>
      </c>
      <c r="O1565">
        <f>L1565*0.78*1.07</f>
        <v>2.2351444337465443E-2</v>
      </c>
      <c r="Q1565">
        <f t="shared" si="870"/>
        <v>1.186861694319415E-2</v>
      </c>
      <c r="T1565">
        <f>(L1565*0.78*1.07)*(1+0.2)*0.531*3.67</f>
        <v>5.2269389017827038E-2</v>
      </c>
    </row>
    <row r="1566" spans="1:20" hidden="1" x14ac:dyDescent="0.3">
      <c r="A1566" s="26">
        <v>3004</v>
      </c>
      <c r="B1566">
        <v>25</v>
      </c>
      <c r="C1566" t="s">
        <v>211</v>
      </c>
      <c r="D1566">
        <v>29</v>
      </c>
      <c r="E1566" t="s">
        <v>220</v>
      </c>
      <c r="F1566">
        <v>3</v>
      </c>
      <c r="G1566">
        <v>13.5</v>
      </c>
      <c r="H1566">
        <f t="shared" si="864"/>
        <v>0.13500000000000001</v>
      </c>
      <c r="I1566">
        <v>6.1</v>
      </c>
      <c r="J1566">
        <v>2.9</v>
      </c>
      <c r="K1566">
        <f t="shared" si="865"/>
        <v>1.4313915000000002E-2</v>
      </c>
      <c r="L1566">
        <f t="shared" si="871"/>
        <v>5.0143207856734429E-2</v>
      </c>
      <c r="O1566">
        <f>L1566*0.78*1.07</f>
        <v>4.1849521277230559E-2</v>
      </c>
      <c r="Q1566">
        <f t="shared" si="870"/>
        <v>2.2222095798209426E-2</v>
      </c>
      <c r="T1566">
        <f>(L1566*0.78*1.07)*(1+0.2)*0.531*3.67</f>
        <v>9.7866109895314315E-2</v>
      </c>
    </row>
    <row r="1567" spans="1:20" hidden="1" x14ac:dyDescent="0.3">
      <c r="A1567" s="26">
        <v>3004</v>
      </c>
      <c r="B1567">
        <v>25</v>
      </c>
      <c r="C1567" t="s">
        <v>211</v>
      </c>
      <c r="D1567">
        <v>30</v>
      </c>
      <c r="E1567" t="s">
        <v>216</v>
      </c>
      <c r="F1567">
        <v>4</v>
      </c>
      <c r="G1567">
        <v>25.1</v>
      </c>
      <c r="H1567">
        <f t="shared" si="864"/>
        <v>0.251</v>
      </c>
      <c r="I1567">
        <v>10.199999999999999</v>
      </c>
      <c r="J1567">
        <v>2.2999999999999998</v>
      </c>
      <c r="K1567">
        <f t="shared" si="865"/>
        <v>4.9480985400000004E-2</v>
      </c>
      <c r="L1567">
        <f>0.000086*(G1567^1.882935*I1567^0.813269+0.000016*G1567^2)</f>
        <v>0.24561669086098298</v>
      </c>
      <c r="O1567">
        <f>L1567*0.45*0.75</f>
        <v>8.2895633165581753E-2</v>
      </c>
      <c r="Q1567">
        <f>O1567*0.52</f>
        <v>4.3105729246102516E-2</v>
      </c>
      <c r="T1567">
        <f>(L1567*0.45*0.75)*(1+0.2)*0.52*3.67</f>
        <v>0.18983763159983547</v>
      </c>
    </row>
    <row r="1568" spans="1:20" hidden="1" x14ac:dyDescent="0.3">
      <c r="A1568" s="26">
        <v>3004</v>
      </c>
      <c r="B1568">
        <v>25</v>
      </c>
      <c r="C1568" t="s">
        <v>211</v>
      </c>
      <c r="D1568">
        <v>31</v>
      </c>
      <c r="E1568" t="s">
        <v>220</v>
      </c>
      <c r="F1568">
        <v>3</v>
      </c>
      <c r="G1568">
        <v>11.5</v>
      </c>
      <c r="H1568">
        <f t="shared" si="864"/>
        <v>0.115</v>
      </c>
      <c r="I1568">
        <v>4</v>
      </c>
      <c r="J1568">
        <v>3.1</v>
      </c>
      <c r="K1568">
        <f t="shared" si="865"/>
        <v>1.0386915E-2</v>
      </c>
      <c r="L1568">
        <f t="shared" ref="L1568:L1572" si="872">0.000084*(G1568^1.894314*I1568^0.808223+0.000031*G1568^2)</f>
        <v>2.6313491090424485E-2</v>
      </c>
      <c r="O1568">
        <f>L1568*0.78*1.07</f>
        <v>2.1961239664068277E-2</v>
      </c>
      <c r="Q1568">
        <f t="shared" ref="Q1568:Q1572" si="873">O1568*0.531</f>
        <v>1.1661418261620255E-2</v>
      </c>
      <c r="T1568">
        <f>(L1568*0.78*1.07)*(1+0.2)*0.531*3.67</f>
        <v>5.1356886024175603E-2</v>
      </c>
    </row>
    <row r="1569" spans="1:20" hidden="1" x14ac:dyDescent="0.3">
      <c r="A1569" s="26">
        <v>3004</v>
      </c>
      <c r="B1569">
        <v>25</v>
      </c>
      <c r="C1569" t="s">
        <v>211</v>
      </c>
      <c r="D1569">
        <v>32</v>
      </c>
      <c r="E1569" t="s">
        <v>220</v>
      </c>
      <c r="F1569">
        <v>3</v>
      </c>
      <c r="G1569">
        <v>11</v>
      </c>
      <c r="H1569">
        <f t="shared" si="864"/>
        <v>0.11</v>
      </c>
      <c r="I1569">
        <v>3</v>
      </c>
      <c r="J1569">
        <v>1.9</v>
      </c>
      <c r="K1569">
        <f t="shared" si="865"/>
        <v>9.503339999999999E-3</v>
      </c>
      <c r="L1569">
        <f t="shared" si="872"/>
        <v>1.9170416079179697E-2</v>
      </c>
      <c r="O1569">
        <f>L1569*0.78*1.07</f>
        <v>1.5999629259683377E-2</v>
      </c>
      <c r="Q1569">
        <f t="shared" si="873"/>
        <v>8.4958031368918743E-3</v>
      </c>
      <c r="T1569">
        <f>(L1569*0.78*1.07)*(1+0.2)*0.531*3.67</f>
        <v>3.7415517014871807E-2</v>
      </c>
    </row>
    <row r="1570" spans="1:20" s="13" customFormat="1" hidden="1" x14ac:dyDescent="0.3">
      <c r="A1570" s="26">
        <v>3004</v>
      </c>
      <c r="B1570" s="13">
        <v>25</v>
      </c>
      <c r="C1570" s="13" t="s">
        <v>211</v>
      </c>
      <c r="D1570" s="13">
        <v>33</v>
      </c>
      <c r="E1570" s="13" t="s">
        <v>220</v>
      </c>
      <c r="F1570" s="13">
        <v>7</v>
      </c>
      <c r="G1570" s="13">
        <v>13.1</v>
      </c>
      <c r="H1570">
        <f t="shared" si="864"/>
        <v>0.13100000000000001</v>
      </c>
      <c r="I1570" s="13">
        <v>3</v>
      </c>
      <c r="J1570" s="13">
        <v>0</v>
      </c>
      <c r="K1570">
        <f t="shared" si="865"/>
        <v>1.3478249400000001E-2</v>
      </c>
      <c r="L1570">
        <f t="shared" si="872"/>
        <v>2.6691291370251141E-2</v>
      </c>
      <c r="M1570"/>
      <c r="N1570"/>
      <c r="O1570">
        <f>L1570*0.78*1.07</f>
        <v>2.2276551777611606E-2</v>
      </c>
      <c r="P1570"/>
      <c r="Q1570">
        <f t="shared" si="873"/>
        <v>1.1828848993911763E-2</v>
      </c>
      <c r="R1570"/>
      <c r="S1570"/>
      <c r="T1570">
        <f>(L1570*0.78*1.07)*(1+0.2)*0.531*3.67</f>
        <v>5.2094250969187406E-2</v>
      </c>
    </row>
    <row r="1571" spans="1:20" hidden="1" x14ac:dyDescent="0.3">
      <c r="A1571" s="26">
        <v>3004</v>
      </c>
      <c r="B1571">
        <v>25</v>
      </c>
      <c r="C1571" t="s">
        <v>211</v>
      </c>
      <c r="D1571">
        <v>34</v>
      </c>
      <c r="E1571" t="s">
        <v>220</v>
      </c>
      <c r="F1571">
        <v>4</v>
      </c>
      <c r="G1571">
        <v>15.1</v>
      </c>
      <c r="H1571">
        <f t="shared" si="864"/>
        <v>0.151</v>
      </c>
      <c r="I1571">
        <v>6.5</v>
      </c>
      <c r="J1571">
        <v>3.1</v>
      </c>
      <c r="K1571">
        <f t="shared" si="865"/>
        <v>1.79079054E-2</v>
      </c>
      <c r="L1571">
        <f t="shared" si="872"/>
        <v>6.5260597553416483E-2</v>
      </c>
      <c r="O1571">
        <f>L1571*0.78*1.07</f>
        <v>5.4466494718081404E-2</v>
      </c>
      <c r="Q1571">
        <f t="shared" si="873"/>
        <v>2.8921708695301227E-2</v>
      </c>
      <c r="T1571">
        <f>(L1571*0.78*1.07)*(1+0.2)*0.531*3.67</f>
        <v>0.1273712050941066</v>
      </c>
    </row>
    <row r="1572" spans="1:20" hidden="1" x14ac:dyDescent="0.3">
      <c r="A1572" s="26">
        <v>3004</v>
      </c>
      <c r="B1572">
        <v>25</v>
      </c>
      <c r="C1572" t="s">
        <v>211</v>
      </c>
      <c r="D1572">
        <v>35</v>
      </c>
      <c r="E1572" t="s">
        <v>220</v>
      </c>
      <c r="F1572">
        <v>4</v>
      </c>
      <c r="G1572">
        <v>15.9</v>
      </c>
      <c r="H1572">
        <f t="shared" si="864"/>
        <v>0.159</v>
      </c>
      <c r="I1572">
        <v>4.8</v>
      </c>
      <c r="J1572">
        <v>1.9</v>
      </c>
      <c r="K1572">
        <f t="shared" si="865"/>
        <v>1.98556974E-2</v>
      </c>
      <c r="L1572">
        <f t="shared" si="872"/>
        <v>5.6325180325133797E-2</v>
      </c>
      <c r="O1572">
        <f>L1572*0.78*1.07</f>
        <v>4.7008995499356672E-2</v>
      </c>
      <c r="Q1572">
        <f t="shared" si="873"/>
        <v>2.4961776610158394E-2</v>
      </c>
      <c r="T1572">
        <f>(L1572*0.78*1.07)*(1+0.2)*0.531*3.67</f>
        <v>0.10993166419113755</v>
      </c>
    </row>
    <row r="1573" spans="1:20" hidden="1" x14ac:dyDescent="0.3">
      <c r="A1573" s="26">
        <v>3004</v>
      </c>
      <c r="B1573">
        <v>25</v>
      </c>
      <c r="C1573" t="s">
        <v>211</v>
      </c>
      <c r="D1573">
        <v>36</v>
      </c>
      <c r="E1573" t="s">
        <v>214</v>
      </c>
      <c r="F1573">
        <v>4</v>
      </c>
      <c r="G1573">
        <v>16.5</v>
      </c>
      <c r="H1573">
        <f t="shared" si="864"/>
        <v>0.16500000000000001</v>
      </c>
      <c r="I1573">
        <v>6.3</v>
      </c>
      <c r="J1573">
        <v>2.1</v>
      </c>
      <c r="K1573">
        <f t="shared" si="865"/>
        <v>2.1382515000000001E-2</v>
      </c>
      <c r="L1573">
        <f>0.000081*(G1573^1.864042*I1573^0.850892+0.000027*G1573^2)</f>
        <v>7.212441261867647E-2</v>
      </c>
      <c r="O1573">
        <f>L1573*0.47*0.75</f>
        <v>2.5423855448083454E-2</v>
      </c>
      <c r="Q1573">
        <f>O1573*0.521</f>
        <v>1.3245828688451481E-2</v>
      </c>
      <c r="T1573">
        <f>(L1573*0.47*0.75)*(1+0.2)*0.521*3.67</f>
        <v>5.8334629543940322E-2</v>
      </c>
    </row>
    <row r="1574" spans="1:20" hidden="1" x14ac:dyDescent="0.3">
      <c r="A1574" s="26">
        <v>3004</v>
      </c>
      <c r="B1574">
        <v>25</v>
      </c>
      <c r="C1574" t="s">
        <v>211</v>
      </c>
      <c r="D1574">
        <v>37</v>
      </c>
      <c r="E1574" t="s">
        <v>217</v>
      </c>
      <c r="F1574">
        <v>4</v>
      </c>
      <c r="G1574">
        <v>14</v>
      </c>
      <c r="H1574">
        <f t="shared" si="864"/>
        <v>0.14000000000000001</v>
      </c>
      <c r="I1574">
        <v>5.0999999999999996</v>
      </c>
      <c r="J1574">
        <v>1.9</v>
      </c>
      <c r="K1574">
        <f t="shared" si="865"/>
        <v>1.5393840000000002E-2</v>
      </c>
      <c r="L1574">
        <f t="shared" ref="L1574:L1575" si="874">0.000059*(G1574^1.965295*I1574^0.892133+0.000019*G1574^2)</f>
        <v>4.5141972020333029E-2</v>
      </c>
      <c r="O1574">
        <f>L1574*0.47*0.75</f>
        <v>1.5912545137167392E-2</v>
      </c>
      <c r="Q1574">
        <f t="shared" ref="Q1574:Q1575" si="875">O1574*0.52</f>
        <v>8.274523471327044E-3</v>
      </c>
      <c r="T1574">
        <f>(L1574*0.47*0.75)*(1+0.2)*0.52*3.67</f>
        <v>3.6441001367724303E-2</v>
      </c>
    </row>
    <row r="1575" spans="1:20" hidden="1" x14ac:dyDescent="0.3">
      <c r="A1575" s="26">
        <v>3004</v>
      </c>
      <c r="B1575">
        <v>25</v>
      </c>
      <c r="C1575" t="s">
        <v>211</v>
      </c>
      <c r="D1575">
        <v>38</v>
      </c>
      <c r="E1575" t="s">
        <v>217</v>
      </c>
      <c r="F1575">
        <v>3</v>
      </c>
      <c r="G1575">
        <v>7.5</v>
      </c>
      <c r="H1575">
        <f t="shared" si="864"/>
        <v>7.4999999999999997E-2</v>
      </c>
      <c r="I1575">
        <v>4</v>
      </c>
      <c r="J1575">
        <v>1.6</v>
      </c>
      <c r="K1575">
        <f t="shared" si="865"/>
        <v>4.4178749999999999E-3</v>
      </c>
      <c r="L1575">
        <f t="shared" si="874"/>
        <v>1.0659226547827059E-2</v>
      </c>
      <c r="O1575">
        <f>L1575*0.47*0.75</f>
        <v>3.7573773581090382E-3</v>
      </c>
      <c r="Q1575">
        <f t="shared" si="875"/>
        <v>1.9538362262166999E-3</v>
      </c>
      <c r="T1575">
        <f>(L1575*0.47*0.75)*(1+0.2)*0.52*3.67</f>
        <v>8.6046947402583455E-3</v>
      </c>
    </row>
    <row r="1576" spans="1:20" hidden="1" x14ac:dyDescent="0.3">
      <c r="A1576" s="26">
        <v>3004</v>
      </c>
      <c r="B1576">
        <v>25</v>
      </c>
      <c r="C1576" t="s">
        <v>211</v>
      </c>
      <c r="E1576" t="s">
        <v>215</v>
      </c>
      <c r="F1576">
        <v>4</v>
      </c>
      <c r="G1576">
        <v>12.1</v>
      </c>
      <c r="H1576">
        <f t="shared" si="864"/>
        <v>0.121</v>
      </c>
      <c r="I1576">
        <v>5.3</v>
      </c>
      <c r="J1576">
        <v>1.6</v>
      </c>
      <c r="K1576">
        <f t="shared" si="865"/>
        <v>1.14990414E-2</v>
      </c>
      <c r="L1576">
        <f>0.000064*(G1576^1.958025*I1576^0.883501+0.000045*G1576^2)</f>
        <v>3.6830212611471277E-2</v>
      </c>
      <c r="O1576">
        <f>L1576*0.44*0.75</f>
        <v>1.2153970161785523E-2</v>
      </c>
      <c r="Q1576">
        <f>O1576*0.52</f>
        <v>6.3200644841284719E-3</v>
      </c>
      <c r="T1576">
        <f>(L1576*0.44*0.75)*(1+0.2)*0.52*3.67</f>
        <v>2.7833563988101787E-2</v>
      </c>
    </row>
    <row r="1577" spans="1:20" hidden="1" x14ac:dyDescent="0.3">
      <c r="A1577" s="26">
        <v>3004</v>
      </c>
      <c r="B1577">
        <v>25</v>
      </c>
      <c r="C1577" t="s">
        <v>211</v>
      </c>
      <c r="D1577">
        <v>40</v>
      </c>
      <c r="E1577" t="s">
        <v>217</v>
      </c>
      <c r="F1577">
        <v>4</v>
      </c>
      <c r="G1577">
        <v>11</v>
      </c>
      <c r="H1577">
        <f t="shared" si="864"/>
        <v>0.11</v>
      </c>
      <c r="I1577">
        <v>5</v>
      </c>
      <c r="J1577">
        <v>2.1</v>
      </c>
      <c r="K1577">
        <f t="shared" si="865"/>
        <v>9.503339999999999E-3</v>
      </c>
      <c r="L1577">
        <f>0.000059*(G1577^1.965295*I1577^0.892133+0.000019*G1577^2)</f>
        <v>2.7610367628631751E-2</v>
      </c>
      <c r="O1577">
        <f>L1577*0.47*0.75</f>
        <v>9.7326545890926916E-3</v>
      </c>
      <c r="Q1577">
        <f>O1577*0.52</f>
        <v>5.0609803863282E-3</v>
      </c>
      <c r="T1577">
        <f>(L1577*0.47*0.75)*(1+0.2)*0.52*3.67</f>
        <v>2.2288557621389392E-2</v>
      </c>
    </row>
    <row r="1578" spans="1:20" hidden="1" x14ac:dyDescent="0.3">
      <c r="A1578" s="26">
        <v>3004</v>
      </c>
      <c r="B1578">
        <v>25</v>
      </c>
      <c r="C1578" t="s">
        <v>211</v>
      </c>
      <c r="D1578">
        <v>41</v>
      </c>
      <c r="E1578" t="s">
        <v>212</v>
      </c>
      <c r="F1578">
        <v>4</v>
      </c>
      <c r="G1578">
        <v>11.1</v>
      </c>
      <c r="H1578">
        <f t="shared" si="864"/>
        <v>0.111</v>
      </c>
      <c r="I1578">
        <v>5.4</v>
      </c>
      <c r="J1578">
        <v>2.2999999999999998</v>
      </c>
      <c r="K1578">
        <f t="shared" si="865"/>
        <v>9.6769134000000007E-3</v>
      </c>
      <c r="L1578">
        <f>0.000062*(G1578^1.947206*I1578^0.894551+0.000039*G1578^2)</f>
        <v>3.0410158987228025E-2</v>
      </c>
      <c r="O1578">
        <f>L1578*0.47*0.75</f>
        <v>1.0719581042997878E-2</v>
      </c>
      <c r="Q1578">
        <f>O1578*0.52</f>
        <v>5.5741821423588968E-3</v>
      </c>
      <c r="T1578">
        <f>(L1578*0.47*0.75)*(1+0.2)*0.52*3.67</f>
        <v>2.4548698154948582E-2</v>
      </c>
    </row>
    <row r="1579" spans="1:20" hidden="1" x14ac:dyDescent="0.3">
      <c r="A1579" s="26">
        <v>3004</v>
      </c>
      <c r="B1579">
        <v>25</v>
      </c>
      <c r="C1579" t="s">
        <v>211</v>
      </c>
      <c r="D1579">
        <v>42</v>
      </c>
      <c r="E1579" t="s">
        <v>219</v>
      </c>
      <c r="F1579">
        <v>3</v>
      </c>
      <c r="G1579">
        <v>10</v>
      </c>
      <c r="H1579">
        <f t="shared" si="864"/>
        <v>0.1</v>
      </c>
      <c r="I1579">
        <v>3.7</v>
      </c>
      <c r="J1579">
        <v>1.5</v>
      </c>
      <c r="K1579">
        <f t="shared" si="865"/>
        <v>7.8540000000000016E-3</v>
      </c>
      <c r="L1579">
        <f t="shared" ref="L1579:L1583" si="876">0.000084*(G1579^1.894314*I1579^0.808223+0.000034*G1579^2)</f>
        <v>1.8959790321600452E-2</v>
      </c>
      <c r="O1579">
        <f>L1579*0.75*1.07</f>
        <v>1.5215231733084363E-2</v>
      </c>
      <c r="Q1579">
        <f t="shared" ref="Q1579:Q1583" si="877">O1579*0.531</f>
        <v>8.0792880502677973E-3</v>
      </c>
      <c r="T1579">
        <f>(L1579*0.75*1.07)*(1+0.2)*0.531*3.67</f>
        <v>3.5581184573379374E-2</v>
      </c>
    </row>
    <row r="1580" spans="1:20" hidden="1" x14ac:dyDescent="0.3">
      <c r="A1580" s="26">
        <v>3004</v>
      </c>
      <c r="B1580">
        <v>25</v>
      </c>
      <c r="C1580" t="s">
        <v>211</v>
      </c>
      <c r="D1580">
        <v>43</v>
      </c>
      <c r="E1580" t="s">
        <v>219</v>
      </c>
      <c r="F1580">
        <v>5</v>
      </c>
      <c r="G1580">
        <v>15.1</v>
      </c>
      <c r="H1580">
        <f t="shared" si="864"/>
        <v>0.151</v>
      </c>
      <c r="I1580">
        <v>4.5999999999999996</v>
      </c>
      <c r="J1580">
        <v>1.4</v>
      </c>
      <c r="K1580">
        <f t="shared" si="865"/>
        <v>1.79079054E-2</v>
      </c>
      <c r="L1580">
        <f t="shared" si="876"/>
        <v>4.9350740851164913E-2</v>
      </c>
      <c r="O1580">
        <f>L1580*0.75*1.07</f>
        <v>3.9603969533059842E-2</v>
      </c>
      <c r="Q1580">
        <f t="shared" si="877"/>
        <v>2.1029707822054777E-2</v>
      </c>
      <c r="T1580">
        <f>(L1580*0.75*1.07)*(1+0.2)*0.531*3.67</f>
        <v>9.261483324832924E-2</v>
      </c>
    </row>
    <row r="1581" spans="1:20" hidden="1" x14ac:dyDescent="0.3">
      <c r="A1581" s="26">
        <v>3004</v>
      </c>
      <c r="B1581">
        <v>25</v>
      </c>
      <c r="C1581" t="s">
        <v>211</v>
      </c>
      <c r="D1581">
        <v>44</v>
      </c>
      <c r="E1581" t="s">
        <v>219</v>
      </c>
      <c r="F1581">
        <v>5</v>
      </c>
      <c r="G1581">
        <v>11</v>
      </c>
      <c r="H1581">
        <f t="shared" si="864"/>
        <v>0.11</v>
      </c>
      <c r="I1581">
        <v>4.5</v>
      </c>
      <c r="J1581">
        <v>0.5</v>
      </c>
      <c r="K1581">
        <f t="shared" si="865"/>
        <v>9.503339999999999E-3</v>
      </c>
      <c r="L1581">
        <f t="shared" si="876"/>
        <v>2.6604251693030326E-2</v>
      </c>
      <c r="O1581">
        <f>L1581*0.75*1.07</f>
        <v>2.1349911983656839E-2</v>
      </c>
      <c r="Q1581">
        <f t="shared" si="877"/>
        <v>1.1336803263321782E-2</v>
      </c>
      <c r="T1581">
        <f>(L1581*0.75*1.07)*(1+0.2)*0.531*3.67</f>
        <v>4.9927281571669126E-2</v>
      </c>
    </row>
    <row r="1582" spans="1:20" hidden="1" x14ac:dyDescent="0.3">
      <c r="A1582" s="26">
        <v>3004</v>
      </c>
      <c r="B1582">
        <v>25</v>
      </c>
      <c r="C1582" t="s">
        <v>211</v>
      </c>
      <c r="D1582">
        <v>45</v>
      </c>
      <c r="E1582" t="s">
        <v>219</v>
      </c>
      <c r="F1582">
        <v>3</v>
      </c>
      <c r="G1582">
        <v>11.5</v>
      </c>
      <c r="H1582">
        <f t="shared" si="864"/>
        <v>0.115</v>
      </c>
      <c r="I1582">
        <v>4.4000000000000004</v>
      </c>
      <c r="J1582">
        <v>1</v>
      </c>
      <c r="K1582">
        <f t="shared" si="865"/>
        <v>1.0386915E-2</v>
      </c>
      <c r="L1582">
        <f t="shared" si="876"/>
        <v>2.8420589322960273E-2</v>
      </c>
      <c r="O1582">
        <f>L1582*0.75*1.07</f>
        <v>2.2807522931675622E-2</v>
      </c>
      <c r="Q1582">
        <f t="shared" si="877"/>
        <v>1.2110794676719756E-2</v>
      </c>
      <c r="T1582">
        <f>(L1582*0.75*1.07)*(1+0.2)*0.531*3.67</f>
        <v>5.3335939756273799E-2</v>
      </c>
    </row>
    <row r="1583" spans="1:20" hidden="1" x14ac:dyDescent="0.3">
      <c r="A1583" s="26">
        <v>3004</v>
      </c>
      <c r="B1583">
        <v>25</v>
      </c>
      <c r="C1583" t="s">
        <v>211</v>
      </c>
      <c r="D1583">
        <v>46</v>
      </c>
      <c r="E1583" t="s">
        <v>219</v>
      </c>
      <c r="F1583">
        <v>5</v>
      </c>
      <c r="G1583">
        <v>8.1</v>
      </c>
      <c r="H1583">
        <f t="shared" si="864"/>
        <v>8.1000000000000003E-2</v>
      </c>
      <c r="I1583">
        <v>4.5</v>
      </c>
      <c r="J1583">
        <v>2.1</v>
      </c>
      <c r="K1583">
        <f t="shared" si="865"/>
        <v>5.1530094000000002E-3</v>
      </c>
      <c r="L1583">
        <f t="shared" si="876"/>
        <v>1.4899854086278671E-2</v>
      </c>
      <c r="O1583">
        <f>L1583*0.75*1.07</f>
        <v>1.1957132904238634E-2</v>
      </c>
      <c r="Q1583">
        <f t="shared" si="877"/>
        <v>6.3492375721507155E-3</v>
      </c>
      <c r="T1583">
        <f>(L1583*0.75*1.07)*(1+0.2)*0.531*3.67</f>
        <v>2.7962042267751747E-2</v>
      </c>
    </row>
    <row r="1584" spans="1:20" hidden="1" x14ac:dyDescent="0.3">
      <c r="A1584" s="26">
        <v>3004</v>
      </c>
      <c r="B1584">
        <v>25</v>
      </c>
      <c r="C1584" t="s">
        <v>211</v>
      </c>
      <c r="D1584">
        <v>47</v>
      </c>
      <c r="E1584" t="s">
        <v>214</v>
      </c>
      <c r="F1584">
        <v>4</v>
      </c>
      <c r="G1584">
        <v>13</v>
      </c>
      <c r="H1584">
        <f t="shared" si="864"/>
        <v>0.13</v>
      </c>
      <c r="I1584">
        <v>4.8</v>
      </c>
      <c r="J1584">
        <v>0.5</v>
      </c>
      <c r="K1584">
        <f t="shared" si="865"/>
        <v>1.3273260000000002E-2</v>
      </c>
      <c r="L1584">
        <f>0.000081*(G1584^1.864042*I1584^0.850892+0.000027*G1584^2)</f>
        <v>3.6693514185587195E-2</v>
      </c>
      <c r="O1584">
        <f>L1584*0.47*0.75</f>
        <v>1.2934463750419487E-2</v>
      </c>
      <c r="Q1584">
        <f>O1584*0.521</f>
        <v>6.7388556139685533E-3</v>
      </c>
      <c r="T1584">
        <f>(L1584*0.47*0.75)*(1+0.2)*0.521*3.67</f>
        <v>2.9677920123917508E-2</v>
      </c>
    </row>
    <row r="1585" spans="1:20" hidden="1" x14ac:dyDescent="0.3">
      <c r="A1585" s="26">
        <v>3004</v>
      </c>
      <c r="B1585">
        <v>25</v>
      </c>
      <c r="C1585" t="s">
        <v>211</v>
      </c>
      <c r="D1585">
        <v>48</v>
      </c>
      <c r="E1585" t="s">
        <v>220</v>
      </c>
      <c r="F1585">
        <v>4</v>
      </c>
      <c r="G1585">
        <v>24.2</v>
      </c>
      <c r="H1585">
        <f t="shared" si="864"/>
        <v>0.24199999999999999</v>
      </c>
      <c r="I1585">
        <v>6.6</v>
      </c>
      <c r="J1585">
        <v>1.6</v>
      </c>
      <c r="K1585">
        <f t="shared" si="865"/>
        <v>4.59961656E-2</v>
      </c>
      <c r="L1585">
        <f>0.000084*(G1585^1.894314*I1585^0.808223+0.000031*G1585^2)</f>
        <v>0.16145015551978972</v>
      </c>
      <c r="O1585">
        <f>L1585*0.78*1.07</f>
        <v>0.13474629979681652</v>
      </c>
      <c r="Q1585">
        <f>O1585*0.531</f>
        <v>7.1550285192109569E-2</v>
      </c>
      <c r="T1585">
        <f>(L1585*0.78*1.07)*(1+0.2)*0.531*3.67</f>
        <v>0.3151074559860505</v>
      </c>
    </row>
    <row r="1586" spans="1:20" hidden="1" x14ac:dyDescent="0.3">
      <c r="A1586" s="26">
        <v>3004</v>
      </c>
      <c r="B1586">
        <v>25</v>
      </c>
      <c r="C1586" t="s">
        <v>211</v>
      </c>
      <c r="D1586">
        <v>49</v>
      </c>
      <c r="E1586" t="s">
        <v>212</v>
      </c>
      <c r="F1586">
        <v>4</v>
      </c>
      <c r="G1586">
        <v>17.899999999999999</v>
      </c>
      <c r="H1586">
        <f t="shared" si="864"/>
        <v>0.17899999999999999</v>
      </c>
      <c r="I1586">
        <v>6.1</v>
      </c>
      <c r="J1586">
        <v>1.9</v>
      </c>
      <c r="K1586">
        <f t="shared" si="865"/>
        <v>2.5165001400000001E-2</v>
      </c>
      <c r="L1586">
        <f>0.000062*(G1586^1.947206*I1586^0.894551+0.000039*G1586^2)</f>
        <v>8.599558009685021E-2</v>
      </c>
      <c r="O1586">
        <f>L1586*0.47*0.75</f>
        <v>3.0313441984139697E-2</v>
      </c>
      <c r="Q1586">
        <f>O1586*0.52</f>
        <v>1.5762989831752644E-2</v>
      </c>
      <c r="T1586">
        <f>(L1586*0.47*0.75)*(1+0.2)*0.52*3.67</f>
        <v>6.9420207219038618E-2</v>
      </c>
    </row>
    <row r="1587" spans="1:20" hidden="1" x14ac:dyDescent="0.3">
      <c r="A1587" s="26">
        <v>3004</v>
      </c>
      <c r="B1587">
        <v>25</v>
      </c>
      <c r="C1587" t="s">
        <v>211</v>
      </c>
      <c r="D1587">
        <v>50</v>
      </c>
      <c r="E1587" t="s">
        <v>217</v>
      </c>
      <c r="F1587">
        <v>3</v>
      </c>
      <c r="G1587">
        <v>8.5</v>
      </c>
      <c r="H1587">
        <f t="shared" si="864"/>
        <v>8.5000000000000006E-2</v>
      </c>
      <c r="I1587">
        <v>4</v>
      </c>
      <c r="J1587">
        <v>2.5</v>
      </c>
      <c r="K1587">
        <f t="shared" si="865"/>
        <v>5.6745150000000006E-3</v>
      </c>
      <c r="L1587">
        <f>0.000059*(G1587^1.965295*I1587^0.892133+0.000019*G1587^2)</f>
        <v>1.3631842064834828E-2</v>
      </c>
      <c r="O1587">
        <f>L1587*0.47*0.75</f>
        <v>4.805224327854277E-3</v>
      </c>
      <c r="Q1587">
        <f>O1587*0.52</f>
        <v>2.498716650484224E-3</v>
      </c>
      <c r="T1587">
        <f>(L1587*0.47*0.75)*(1+0.2)*0.52*3.67</f>
        <v>1.1004348128732522E-2</v>
      </c>
    </row>
    <row r="1588" spans="1:20" hidden="1" x14ac:dyDescent="0.3">
      <c r="A1588" s="26">
        <v>3004</v>
      </c>
      <c r="B1588">
        <v>25</v>
      </c>
      <c r="C1588" t="s">
        <v>211</v>
      </c>
      <c r="D1588">
        <v>51</v>
      </c>
      <c r="E1588" t="s">
        <v>220</v>
      </c>
      <c r="F1588">
        <v>3</v>
      </c>
      <c r="G1588">
        <v>13.5</v>
      </c>
      <c r="H1588">
        <f t="shared" si="864"/>
        <v>0.13500000000000001</v>
      </c>
      <c r="I1588">
        <v>4.8</v>
      </c>
      <c r="J1588">
        <v>1.3</v>
      </c>
      <c r="K1588">
        <f t="shared" si="865"/>
        <v>1.4313915000000002E-2</v>
      </c>
      <c r="L1588">
        <f t="shared" ref="L1588:L1589" si="878">0.000084*(G1588^1.894314*I1588^0.808223+0.000031*G1588^2)</f>
        <v>4.1312948720119889E-2</v>
      </c>
      <c r="O1588">
        <f>L1588*0.78*1.07</f>
        <v>3.4479787001812062E-2</v>
      </c>
      <c r="Q1588">
        <f t="shared" ref="Q1588:Q1589" si="879">O1588*0.531</f>
        <v>1.8308766897962205E-2</v>
      </c>
      <c r="T1588">
        <f>(L1588*0.78*1.07)*(1+0.2)*0.531*3.67</f>
        <v>8.063180941862555E-2</v>
      </c>
    </row>
    <row r="1589" spans="1:20" hidden="1" x14ac:dyDescent="0.3">
      <c r="A1589" s="26">
        <v>3004</v>
      </c>
      <c r="B1589">
        <v>25</v>
      </c>
      <c r="C1589" t="s">
        <v>211</v>
      </c>
      <c r="D1589">
        <v>52</v>
      </c>
      <c r="E1589" t="s">
        <v>220</v>
      </c>
      <c r="F1589">
        <v>4</v>
      </c>
      <c r="G1589">
        <v>16</v>
      </c>
      <c r="H1589">
        <f t="shared" si="864"/>
        <v>0.16</v>
      </c>
      <c r="I1589">
        <v>6.3</v>
      </c>
      <c r="J1589">
        <v>2.2000000000000002</v>
      </c>
      <c r="K1589">
        <f t="shared" si="865"/>
        <v>2.0106240000000001E-2</v>
      </c>
      <c r="L1589">
        <f t="shared" si="878"/>
        <v>7.1008464410924968E-2</v>
      </c>
      <c r="O1589">
        <f>L1589*0.78*1.07</f>
        <v>5.9263664397357987E-2</v>
      </c>
      <c r="Q1589">
        <f t="shared" si="879"/>
        <v>3.146900579499709E-2</v>
      </c>
      <c r="T1589">
        <f>(L1589*0.78*1.07)*(1+0.2)*0.531*3.67</f>
        <v>0.1385895015211672</v>
      </c>
    </row>
    <row r="1590" spans="1:20" hidden="1" x14ac:dyDescent="0.3">
      <c r="A1590" s="26">
        <v>3004</v>
      </c>
      <c r="B1590">
        <v>25</v>
      </c>
      <c r="C1590" t="s">
        <v>211</v>
      </c>
      <c r="D1590">
        <v>53</v>
      </c>
      <c r="E1590" t="s">
        <v>214</v>
      </c>
      <c r="F1590">
        <v>5</v>
      </c>
      <c r="G1590">
        <v>7.5</v>
      </c>
      <c r="H1590">
        <f t="shared" si="864"/>
        <v>7.4999999999999997E-2</v>
      </c>
      <c r="I1590">
        <v>4.5</v>
      </c>
      <c r="J1590">
        <v>1.9</v>
      </c>
      <c r="K1590">
        <f t="shared" si="865"/>
        <v>4.4178749999999999E-3</v>
      </c>
      <c r="L1590">
        <f>0.000081*(G1590^1.864042*I1590^0.850892+0.000027*G1590^2)</f>
        <v>1.2458150044837487E-2</v>
      </c>
      <c r="O1590">
        <f>L1590*0.47*0.75</f>
        <v>4.3914978908052137E-3</v>
      </c>
      <c r="Q1590">
        <f>O1590*0.521</f>
        <v>2.2879704011095165E-3</v>
      </c>
      <c r="T1590">
        <f>(L1590*0.47*0.75)*(1+0.2)*0.521*3.67</f>
        <v>1.0076221646486309E-2</v>
      </c>
    </row>
    <row r="1591" spans="1:20" s="13" customFormat="1" hidden="1" x14ac:dyDescent="0.3">
      <c r="A1591" s="26">
        <v>3004</v>
      </c>
      <c r="B1591" s="13">
        <v>25</v>
      </c>
      <c r="C1591" s="13" t="s">
        <v>211</v>
      </c>
      <c r="D1591" s="13">
        <v>54</v>
      </c>
      <c r="E1591" s="13" t="s">
        <v>222</v>
      </c>
      <c r="F1591" s="13">
        <v>7</v>
      </c>
      <c r="G1591" s="13">
        <v>16.100000000000001</v>
      </c>
      <c r="H1591">
        <f t="shared" si="864"/>
        <v>0.161</v>
      </c>
      <c r="I1591" s="13">
        <v>5.7</v>
      </c>
      <c r="J1591" s="13">
        <v>0</v>
      </c>
      <c r="K1591">
        <f t="shared" si="865"/>
        <v>2.0358353400000001E-2</v>
      </c>
      <c r="L1591">
        <f t="shared" ref="L1591:L1592" si="880">0.000081*(G1591^1.922704*I1591^0.783213+0.000032*G1591^2)</f>
        <v>6.6201736143570028E-2</v>
      </c>
      <c r="M1591"/>
      <c r="N1591"/>
      <c r="O1591">
        <f>L1591*0.61*1.07</f>
        <v>4.3209873180908159E-2</v>
      </c>
      <c r="P1591"/>
      <c r="Q1591">
        <f t="shared" ref="Q1591:Q1592" si="881">O1591*0.531</f>
        <v>2.2944442659062234E-2</v>
      </c>
      <c r="R1591"/>
      <c r="S1591"/>
      <c r="T1591">
        <f>(L1591*0.61*1.07)*(1+0.2)*0.531*3.67</f>
        <v>0.10104732547051008</v>
      </c>
    </row>
    <row r="1592" spans="1:20" s="13" customFormat="1" hidden="1" x14ac:dyDescent="0.3">
      <c r="A1592" s="26">
        <v>3004</v>
      </c>
      <c r="B1592" s="13">
        <v>25</v>
      </c>
      <c r="C1592" s="13" t="s">
        <v>211</v>
      </c>
      <c r="D1592" s="13">
        <v>55</v>
      </c>
      <c r="E1592" s="13" t="s">
        <v>222</v>
      </c>
      <c r="F1592" s="13">
        <v>7</v>
      </c>
      <c r="G1592" s="13">
        <v>8.9</v>
      </c>
      <c r="H1592">
        <f t="shared" si="864"/>
        <v>8.900000000000001E-2</v>
      </c>
      <c r="I1592" s="13">
        <v>5.5</v>
      </c>
      <c r="J1592" s="13">
        <v>0</v>
      </c>
      <c r="K1592">
        <f t="shared" si="865"/>
        <v>6.2211534000000002E-3</v>
      </c>
      <c r="L1592">
        <f t="shared" si="880"/>
        <v>2.0594298109330261E-2</v>
      </c>
      <c r="M1592"/>
      <c r="N1592"/>
      <c r="O1592">
        <f>L1592*0.61*1.07</f>
        <v>1.3441898375959861E-2</v>
      </c>
      <c r="P1592"/>
      <c r="Q1592">
        <f t="shared" si="881"/>
        <v>7.1376480376346869E-3</v>
      </c>
      <c r="R1592"/>
      <c r="S1592"/>
      <c r="T1592">
        <f>(L1592*0.61*1.07)*(1+0.2)*0.531*3.67</f>
        <v>3.1434201957743158E-2</v>
      </c>
    </row>
    <row r="1593" spans="1:20" hidden="1" x14ac:dyDescent="0.3">
      <c r="A1593" s="26">
        <v>3004</v>
      </c>
      <c r="B1593">
        <v>25</v>
      </c>
      <c r="C1593" t="s">
        <v>211</v>
      </c>
      <c r="D1593">
        <v>56</v>
      </c>
      <c r="E1593" t="s">
        <v>212</v>
      </c>
      <c r="F1593">
        <v>4</v>
      </c>
      <c r="G1593">
        <v>9.1999999999999993</v>
      </c>
      <c r="H1593">
        <f t="shared" si="864"/>
        <v>9.1999999999999998E-2</v>
      </c>
      <c r="I1593">
        <v>4.3</v>
      </c>
      <c r="J1593">
        <v>1.8</v>
      </c>
      <c r="K1593">
        <f t="shared" si="865"/>
        <v>6.6476255999999992E-3</v>
      </c>
      <c r="L1593">
        <f>0.000062*(G1593^1.947206*I1593^0.894551+0.000039*G1593^2)</f>
        <v>1.7209178326738711E-2</v>
      </c>
      <c r="O1593">
        <f>L1593*0.47*0.75</f>
        <v>6.0662353601753961E-3</v>
      </c>
      <c r="Q1593">
        <f>O1593*0.52</f>
        <v>3.154442387291206E-3</v>
      </c>
      <c r="T1593">
        <f>(L1593*0.47*0.75)*(1+0.2)*0.52*3.67</f>
        <v>1.3892164273630471E-2</v>
      </c>
    </row>
    <row r="1594" spans="1:20" hidden="1" x14ac:dyDescent="0.3">
      <c r="A1594" s="26">
        <v>3004</v>
      </c>
      <c r="B1594">
        <v>25</v>
      </c>
      <c r="C1594" t="s">
        <v>211</v>
      </c>
      <c r="D1594">
        <v>57</v>
      </c>
      <c r="E1594" t="s">
        <v>217</v>
      </c>
      <c r="F1594">
        <v>4</v>
      </c>
      <c r="G1594">
        <v>9.5</v>
      </c>
      <c r="H1594">
        <f t="shared" si="864"/>
        <v>9.5000000000000001E-2</v>
      </c>
      <c r="I1594">
        <v>3.8</v>
      </c>
      <c r="J1594">
        <v>1.5</v>
      </c>
      <c r="K1594">
        <f t="shared" si="865"/>
        <v>7.088235E-3</v>
      </c>
      <c r="L1594">
        <f>0.000059*(G1594^1.965295*I1594^0.892133+0.000019*G1594^2)</f>
        <v>1.6203697073335493E-2</v>
      </c>
      <c r="O1594">
        <f>L1594*0.47*0.75</f>
        <v>5.7118032183507608E-3</v>
      </c>
      <c r="Q1594">
        <f>O1594*0.52</f>
        <v>2.9701376735423958E-3</v>
      </c>
      <c r="T1594">
        <f>(L1594*0.47*0.75)*(1+0.2)*0.52*3.67</f>
        <v>1.308048631428071E-2</v>
      </c>
    </row>
    <row r="1595" spans="1:20" hidden="1" x14ac:dyDescent="0.3">
      <c r="A1595" s="26">
        <v>3004</v>
      </c>
      <c r="B1595">
        <v>25</v>
      </c>
      <c r="C1595" t="s">
        <v>211</v>
      </c>
      <c r="D1595">
        <v>58</v>
      </c>
      <c r="E1595" t="s">
        <v>214</v>
      </c>
      <c r="F1595">
        <v>3</v>
      </c>
      <c r="G1595">
        <v>22</v>
      </c>
      <c r="H1595">
        <f t="shared" si="864"/>
        <v>0.22</v>
      </c>
      <c r="I1595">
        <v>5.9</v>
      </c>
      <c r="J1595">
        <v>1.4</v>
      </c>
      <c r="K1595">
        <f t="shared" si="865"/>
        <v>3.8013359999999996E-2</v>
      </c>
      <c r="L1595">
        <f t="shared" ref="L1595:L1596" si="882">0.000081*(G1595^1.864042*I1595^0.850892+0.000027*G1595^2)</f>
        <v>0.11660925745398119</v>
      </c>
      <c r="O1595">
        <f t="shared" ref="O1595:O1596" si="883">L1595*0.47*0.75</f>
        <v>4.1104763252528369E-2</v>
      </c>
      <c r="Q1595">
        <f t="shared" ref="Q1595:Q1596" si="884">O1595*0.521</f>
        <v>2.1415581654567282E-2</v>
      </c>
      <c r="T1595">
        <f t="shared" ref="T1595:T1596" si="885">(L1595*0.47*0.75)*(1+0.2)*0.521*3.67</f>
        <v>9.4314221606714307E-2</v>
      </c>
    </row>
    <row r="1596" spans="1:20" hidden="1" x14ac:dyDescent="0.3">
      <c r="A1596" s="26">
        <v>3004</v>
      </c>
      <c r="B1596">
        <v>25</v>
      </c>
      <c r="C1596" t="s">
        <v>211</v>
      </c>
      <c r="D1596">
        <v>59</v>
      </c>
      <c r="E1596" t="s">
        <v>214</v>
      </c>
      <c r="F1596">
        <v>3</v>
      </c>
      <c r="G1596">
        <v>12.4</v>
      </c>
      <c r="H1596">
        <f t="shared" si="864"/>
        <v>0.124</v>
      </c>
      <c r="I1596">
        <v>5.3</v>
      </c>
      <c r="J1596">
        <v>1</v>
      </c>
      <c r="K1596">
        <f t="shared" si="865"/>
        <v>1.2076310399999998E-2</v>
      </c>
      <c r="L1596">
        <f t="shared" si="882"/>
        <v>3.6555565111867153E-2</v>
      </c>
      <c r="O1596">
        <f t="shared" si="883"/>
        <v>1.2885836701933171E-2</v>
      </c>
      <c r="Q1596">
        <f t="shared" si="884"/>
        <v>6.7135209217071825E-3</v>
      </c>
      <c r="T1596">
        <f t="shared" si="885"/>
        <v>2.9566346139198427E-2</v>
      </c>
    </row>
    <row r="1597" spans="1:20" hidden="1" x14ac:dyDescent="0.3">
      <c r="A1597" s="26">
        <v>3004</v>
      </c>
      <c r="B1597">
        <v>25</v>
      </c>
      <c r="C1597" t="s">
        <v>211</v>
      </c>
      <c r="D1597">
        <v>60</v>
      </c>
      <c r="E1597" t="s">
        <v>212</v>
      </c>
      <c r="F1597">
        <v>4</v>
      </c>
      <c r="G1597">
        <v>27</v>
      </c>
      <c r="H1597">
        <f t="shared" si="864"/>
        <v>0.27</v>
      </c>
      <c r="I1597">
        <v>9.9</v>
      </c>
      <c r="J1597">
        <v>3.4</v>
      </c>
      <c r="K1597">
        <f t="shared" si="865"/>
        <v>5.7255660000000007E-2</v>
      </c>
      <c r="L1597">
        <f>0.000062*(G1597^1.947206*I1597^0.894551+0.000039*G1597^2)</f>
        <v>0.29525744073676929</v>
      </c>
      <c r="O1597">
        <f>L1597*0.47*0.75</f>
        <v>0.10407824785971116</v>
      </c>
      <c r="Q1597">
        <f>O1597*0.52</f>
        <v>5.4120688887049809E-2</v>
      </c>
      <c r="T1597">
        <f>(L1597*0.47*0.75)*(1+0.2)*0.52*3.67</f>
        <v>0.23834751385856731</v>
      </c>
    </row>
    <row r="1598" spans="1:20" s="13" customFormat="1" hidden="1" x14ac:dyDescent="0.3">
      <c r="A1598" s="26">
        <v>3004</v>
      </c>
      <c r="B1598" s="13">
        <v>25</v>
      </c>
      <c r="C1598" s="13" t="s">
        <v>211</v>
      </c>
      <c r="D1598" s="13">
        <v>61</v>
      </c>
      <c r="E1598" s="13" t="s">
        <v>222</v>
      </c>
      <c r="F1598" s="13">
        <v>7</v>
      </c>
      <c r="G1598" s="13">
        <v>19.100000000000001</v>
      </c>
      <c r="H1598">
        <f t="shared" si="864"/>
        <v>0.191</v>
      </c>
      <c r="I1598" s="13">
        <v>4</v>
      </c>
      <c r="J1598" s="13">
        <v>0</v>
      </c>
      <c r="K1598">
        <f t="shared" si="865"/>
        <v>2.8652177399999999E-2</v>
      </c>
      <c r="L1598">
        <f>0.000081*(G1598^1.922704*I1598^0.783213+0.000032*G1598^2)</f>
        <v>6.9675501643316679E-2</v>
      </c>
      <c r="M1598"/>
      <c r="N1598"/>
      <c r="O1598">
        <f>L1598*0.61*1.07</f>
        <v>4.5477199922592804E-2</v>
      </c>
      <c r="P1598"/>
      <c r="Q1598">
        <f>O1598*0.531</f>
        <v>2.4148393158896778E-2</v>
      </c>
      <c r="R1598"/>
      <c r="S1598"/>
      <c r="T1598">
        <f>(L1598*0.61*1.07)*(1+0.2)*0.531*3.67</f>
        <v>0.10634952347178142</v>
      </c>
    </row>
    <row r="1599" spans="1:20" hidden="1" x14ac:dyDescent="0.3">
      <c r="A1599" s="26">
        <v>3004</v>
      </c>
      <c r="B1599">
        <v>25</v>
      </c>
      <c r="C1599" t="s">
        <v>211</v>
      </c>
      <c r="D1599">
        <v>62</v>
      </c>
      <c r="E1599" t="s">
        <v>220</v>
      </c>
      <c r="F1599">
        <v>3</v>
      </c>
      <c r="G1599">
        <v>17</v>
      </c>
      <c r="H1599">
        <f t="shared" si="864"/>
        <v>0.17</v>
      </c>
      <c r="I1599">
        <v>4.8</v>
      </c>
      <c r="J1599">
        <v>2.7</v>
      </c>
      <c r="K1599">
        <f t="shared" si="865"/>
        <v>2.2698060000000003E-2</v>
      </c>
      <c r="L1599">
        <f t="shared" ref="L1599:L1603" si="886">0.000084*(G1599^1.894314*I1599^0.808223+0.000031*G1599^2)</f>
        <v>6.3934585321640008E-2</v>
      </c>
      <c r="O1599">
        <f>L1599*0.78*1.07</f>
        <v>5.3359804909440756E-2</v>
      </c>
      <c r="Q1599">
        <f t="shared" ref="Q1599:Q1603" si="887">O1599*0.531</f>
        <v>2.8334056406913041E-2</v>
      </c>
      <c r="T1599">
        <f>(L1599*0.78*1.07)*(1+0.2)*0.531*3.67</f>
        <v>0.12478318441604502</v>
      </c>
    </row>
    <row r="1600" spans="1:20" hidden="1" x14ac:dyDescent="0.3">
      <c r="A1600" s="26">
        <v>3004</v>
      </c>
      <c r="B1600">
        <v>25</v>
      </c>
      <c r="C1600" t="s">
        <v>211</v>
      </c>
      <c r="D1600">
        <v>63</v>
      </c>
      <c r="E1600" t="s">
        <v>220</v>
      </c>
      <c r="F1600">
        <v>3</v>
      </c>
      <c r="G1600">
        <v>9.5</v>
      </c>
      <c r="H1600">
        <f t="shared" si="864"/>
        <v>9.5000000000000001E-2</v>
      </c>
      <c r="I1600">
        <v>2.5</v>
      </c>
      <c r="J1600">
        <v>1.7</v>
      </c>
      <c r="K1600">
        <f t="shared" si="865"/>
        <v>7.088235E-3</v>
      </c>
      <c r="L1600">
        <f t="shared" si="886"/>
        <v>1.2532196953181163E-2</v>
      </c>
      <c r="O1600">
        <f>L1600*0.78*1.07</f>
        <v>1.0459371577124999E-2</v>
      </c>
      <c r="Q1600">
        <f t="shared" si="887"/>
        <v>5.5539263074533751E-3</v>
      </c>
      <c r="T1600">
        <f>(L1600*0.78*1.07)*(1+0.2)*0.531*3.67</f>
        <v>2.445949145802466E-2</v>
      </c>
    </row>
    <row r="1601" spans="1:24" hidden="1" x14ac:dyDescent="0.3">
      <c r="A1601" s="26">
        <v>3004</v>
      </c>
      <c r="B1601">
        <v>25</v>
      </c>
      <c r="C1601" t="s">
        <v>211</v>
      </c>
      <c r="D1601">
        <v>64</v>
      </c>
      <c r="E1601" t="s">
        <v>220</v>
      </c>
      <c r="F1601">
        <v>5</v>
      </c>
      <c r="G1601">
        <v>14.9</v>
      </c>
      <c r="H1601">
        <f t="shared" si="864"/>
        <v>0.14899999999999999</v>
      </c>
      <c r="I1601">
        <v>6.7</v>
      </c>
      <c r="J1601">
        <v>3.8</v>
      </c>
      <c r="K1601">
        <f t="shared" si="865"/>
        <v>1.7436665399999999E-2</v>
      </c>
      <c r="L1601">
        <f t="shared" si="886"/>
        <v>6.5210715349542828E-2</v>
      </c>
      <c r="O1601">
        <f>L1601*0.78*1.07</f>
        <v>5.4424863030728451E-2</v>
      </c>
      <c r="Q1601">
        <f t="shared" si="887"/>
        <v>2.8899602269316808E-2</v>
      </c>
      <c r="T1601">
        <f>(L1601*0.78*1.07)*(1+0.2)*0.531*3.67</f>
        <v>0.12727384839407122</v>
      </c>
    </row>
    <row r="1602" spans="1:24" hidden="1" x14ac:dyDescent="0.3">
      <c r="A1602" s="26">
        <v>3004</v>
      </c>
      <c r="B1602">
        <v>25</v>
      </c>
      <c r="C1602" t="s">
        <v>211</v>
      </c>
      <c r="D1602">
        <v>65</v>
      </c>
      <c r="E1602" t="s">
        <v>220</v>
      </c>
      <c r="F1602">
        <v>5</v>
      </c>
      <c r="G1602">
        <v>16</v>
      </c>
      <c r="H1602">
        <f t="shared" si="864"/>
        <v>0.16</v>
      </c>
      <c r="I1602">
        <v>7</v>
      </c>
      <c r="J1602">
        <v>4.0999999999999996</v>
      </c>
      <c r="K1602">
        <f t="shared" si="865"/>
        <v>2.0106240000000001E-2</v>
      </c>
      <c r="L1602">
        <f t="shared" si="886"/>
        <v>7.7320035440367779E-2</v>
      </c>
      <c r="O1602">
        <f>L1602*0.78*1.07</f>
        <v>6.4531301578530958E-2</v>
      </c>
      <c r="Q1602">
        <f t="shared" si="887"/>
        <v>3.4266121138199941E-2</v>
      </c>
      <c r="T1602">
        <f>(L1602*0.78*1.07)*(1+0.2)*0.531*3.67</f>
        <v>0.15090799749263253</v>
      </c>
    </row>
    <row r="1603" spans="1:24" hidden="1" x14ac:dyDescent="0.3">
      <c r="A1603" s="26">
        <v>3004</v>
      </c>
      <c r="B1603">
        <v>25</v>
      </c>
      <c r="C1603" t="s">
        <v>211</v>
      </c>
      <c r="D1603">
        <v>66</v>
      </c>
      <c r="E1603" t="s">
        <v>220</v>
      </c>
      <c r="F1603">
        <v>3</v>
      </c>
      <c r="G1603">
        <v>14</v>
      </c>
      <c r="H1603">
        <f t="shared" si="864"/>
        <v>0.14000000000000001</v>
      </c>
      <c r="I1603">
        <v>4.0999999999999996</v>
      </c>
      <c r="J1603">
        <v>1.7</v>
      </c>
      <c r="K1603">
        <f t="shared" si="865"/>
        <v>1.5393840000000002E-2</v>
      </c>
      <c r="L1603">
        <f t="shared" si="886"/>
        <v>3.8965240891749783E-2</v>
      </c>
      <c r="O1603">
        <f>L1603*0.78*1.07</f>
        <v>3.2520390048254369E-2</v>
      </c>
      <c r="Q1603">
        <f t="shared" si="887"/>
        <v>1.726832711562307E-2</v>
      </c>
      <c r="T1603">
        <f>(L1603*0.78*1.07)*(1+0.2)*0.531*3.67</f>
        <v>7.6049712617204002E-2</v>
      </c>
    </row>
    <row r="1604" spans="1:24" hidden="1" x14ac:dyDescent="0.3">
      <c r="A1604" s="26">
        <v>3004</v>
      </c>
      <c r="B1604">
        <v>25</v>
      </c>
      <c r="C1604" t="s">
        <v>211</v>
      </c>
      <c r="D1604">
        <v>67</v>
      </c>
      <c r="E1604" t="s">
        <v>217</v>
      </c>
      <c r="F1604">
        <v>1</v>
      </c>
      <c r="G1604">
        <v>49.3</v>
      </c>
      <c r="H1604">
        <f t="shared" si="864"/>
        <v>0.49299999999999999</v>
      </c>
      <c r="I1604">
        <v>15.2</v>
      </c>
      <c r="J1604">
        <v>4.8</v>
      </c>
      <c r="K1604">
        <f t="shared" si="865"/>
        <v>0.1908906846</v>
      </c>
      <c r="L1604">
        <f>0.000059*(G1604^1.965295*I1604^0.892133+0.000019*G1604^2)</f>
        <v>1.4195741979355316</v>
      </c>
      <c r="O1604">
        <f>L1604*0.47*0.75</f>
        <v>0.50039990477227492</v>
      </c>
      <c r="Q1604">
        <f>O1604*0.52</f>
        <v>0.26020795048158296</v>
      </c>
      <c r="T1604">
        <f>(L1604*0.47*0.75)*(1+0.2)*0.52*3.67</f>
        <v>1.1459558139208912</v>
      </c>
      <c r="U1604">
        <v>63</v>
      </c>
      <c r="V1604">
        <v>70</v>
      </c>
      <c r="W1604">
        <v>12</v>
      </c>
      <c r="X1604">
        <v>6</v>
      </c>
    </row>
    <row r="1605" spans="1:24" hidden="1" x14ac:dyDescent="0.3">
      <c r="A1605" s="26">
        <v>3004</v>
      </c>
      <c r="B1605">
        <v>26</v>
      </c>
      <c r="C1605" t="s">
        <v>211</v>
      </c>
      <c r="D1605">
        <v>1</v>
      </c>
      <c r="E1605" t="s">
        <v>214</v>
      </c>
      <c r="F1605">
        <v>1</v>
      </c>
      <c r="G1605">
        <v>13.4</v>
      </c>
      <c r="H1605">
        <f t="shared" si="864"/>
        <v>0.13400000000000001</v>
      </c>
      <c r="I1605">
        <v>5.6</v>
      </c>
      <c r="J1605">
        <v>2</v>
      </c>
      <c r="K1605">
        <f t="shared" si="865"/>
        <v>1.4102642400000002E-2</v>
      </c>
      <c r="L1605">
        <f>0.000081*(G1605^1.864042*I1605^0.850892+0.000027*G1605^2)</f>
        <v>4.4267679884105793E-2</v>
      </c>
      <c r="O1605">
        <f>L1605*0.47*0.75</f>
        <v>1.560435715914729E-2</v>
      </c>
      <c r="Q1605">
        <f>O1605*0.521</f>
        <v>8.1298700799157381E-3</v>
      </c>
      <c r="T1605">
        <f>(L1605*0.47*0.75)*(1+0.2)*0.521*3.67</f>
        <v>3.5803947831948908E-2</v>
      </c>
    </row>
    <row r="1606" spans="1:24" hidden="1" x14ac:dyDescent="0.3">
      <c r="A1606" s="26">
        <v>3004</v>
      </c>
      <c r="B1606">
        <v>26</v>
      </c>
      <c r="C1606" t="s">
        <v>211</v>
      </c>
      <c r="D1606">
        <v>2</v>
      </c>
      <c r="E1606" t="s">
        <v>218</v>
      </c>
      <c r="F1606">
        <v>1</v>
      </c>
      <c r="G1606">
        <v>31.4</v>
      </c>
      <c r="H1606">
        <f t="shared" si="864"/>
        <v>0.314</v>
      </c>
      <c r="I1606">
        <v>10.199999999999999</v>
      </c>
      <c r="J1606">
        <v>4.8</v>
      </c>
      <c r="K1606">
        <f t="shared" si="865"/>
        <v>7.7437298400000007E-2</v>
      </c>
      <c r="L1606">
        <f>0.000057*(G1606^1.897696*I1606^1.002687+0.000031*G1606^2)</f>
        <v>0.40541928912663938</v>
      </c>
      <c r="O1606">
        <f>L1606*0.43*0.75</f>
        <v>0.13074772074334121</v>
      </c>
      <c r="Q1606">
        <f>O1606*0.52</f>
        <v>6.7988814786537427E-2</v>
      </c>
      <c r="T1606">
        <f>(L1606*0.43*0.75)*(1+0.2)*0.52*3.67</f>
        <v>0.29942274031991079</v>
      </c>
    </row>
    <row r="1607" spans="1:24" hidden="1" x14ac:dyDescent="0.3">
      <c r="A1607" s="26">
        <v>3004</v>
      </c>
      <c r="B1607">
        <v>26</v>
      </c>
      <c r="C1607" t="s">
        <v>211</v>
      </c>
      <c r="D1607">
        <v>3</v>
      </c>
      <c r="E1607" t="s">
        <v>214</v>
      </c>
      <c r="F1607">
        <v>3</v>
      </c>
      <c r="G1607">
        <v>7.6</v>
      </c>
      <c r="H1607">
        <f t="shared" si="864"/>
        <v>7.5999999999999998E-2</v>
      </c>
      <c r="I1607">
        <v>4.5</v>
      </c>
      <c r="J1607">
        <v>1.7</v>
      </c>
      <c r="K1607">
        <f t="shared" si="865"/>
        <v>4.5364704E-3</v>
      </c>
      <c r="L1607">
        <f t="shared" ref="L1607:L1610" si="888">0.000081*(G1607^1.864042*I1607^0.850892+0.000027*G1607^2)</f>
        <v>1.2769566306618147E-2</v>
      </c>
      <c r="O1607">
        <f t="shared" ref="O1607:O1610" si="889">L1607*0.47*0.75</f>
        <v>4.5012721230828969E-3</v>
      </c>
      <c r="Q1607">
        <f t="shared" ref="Q1607:Q1610" si="890">O1607*0.521</f>
        <v>2.3451627761261894E-3</v>
      </c>
      <c r="T1607">
        <f t="shared" ref="T1607:T1610" si="891">(L1607*0.47*0.75)*(1+0.2)*0.521*3.67</f>
        <v>1.0328096866059738E-2</v>
      </c>
    </row>
    <row r="1608" spans="1:24" hidden="1" x14ac:dyDescent="0.3">
      <c r="A1608" s="26">
        <v>3004</v>
      </c>
      <c r="B1608">
        <v>26</v>
      </c>
      <c r="C1608" t="s">
        <v>211</v>
      </c>
      <c r="D1608">
        <v>4</v>
      </c>
      <c r="E1608" t="s">
        <v>214</v>
      </c>
      <c r="F1608">
        <v>3</v>
      </c>
      <c r="G1608">
        <v>9.4</v>
      </c>
      <c r="H1608">
        <f t="shared" si="864"/>
        <v>9.4E-2</v>
      </c>
      <c r="I1608">
        <v>5</v>
      </c>
      <c r="J1608">
        <v>1.3</v>
      </c>
      <c r="K1608">
        <f t="shared" si="865"/>
        <v>6.9397944000000001E-3</v>
      </c>
      <c r="L1608">
        <f t="shared" si="888"/>
        <v>2.075813047021443E-2</v>
      </c>
      <c r="O1608">
        <f t="shared" si="889"/>
        <v>7.3172409907505866E-3</v>
      </c>
      <c r="Q1608">
        <f t="shared" si="890"/>
        <v>3.8122825561810558E-3</v>
      </c>
      <c r="T1608">
        <f t="shared" si="891"/>
        <v>1.6789292377421369E-2</v>
      </c>
    </row>
    <row r="1609" spans="1:24" hidden="1" x14ac:dyDescent="0.3">
      <c r="A1609" s="26">
        <v>3004</v>
      </c>
      <c r="B1609">
        <v>26</v>
      </c>
      <c r="C1609" t="s">
        <v>211</v>
      </c>
      <c r="D1609">
        <v>5</v>
      </c>
      <c r="E1609" t="s">
        <v>214</v>
      </c>
      <c r="F1609">
        <v>3</v>
      </c>
      <c r="G1609">
        <v>14.5</v>
      </c>
      <c r="H1609">
        <f t="shared" si="864"/>
        <v>0.14499999999999999</v>
      </c>
      <c r="I1609">
        <v>6</v>
      </c>
      <c r="J1609">
        <v>0.8</v>
      </c>
      <c r="K1609">
        <f t="shared" si="865"/>
        <v>1.6513034999999999E-2</v>
      </c>
      <c r="L1609">
        <f t="shared" si="888"/>
        <v>5.4381364247998137E-2</v>
      </c>
      <c r="O1609">
        <f t="shared" si="889"/>
        <v>1.9169430897419341E-2</v>
      </c>
      <c r="Q1609">
        <f t="shared" si="890"/>
        <v>9.9872734975554774E-3</v>
      </c>
      <c r="T1609">
        <f t="shared" si="891"/>
        <v>4.3983952483234313E-2</v>
      </c>
    </row>
    <row r="1610" spans="1:24" hidden="1" x14ac:dyDescent="0.3">
      <c r="A1610" s="26">
        <v>3004</v>
      </c>
      <c r="B1610">
        <v>26</v>
      </c>
      <c r="C1610" t="s">
        <v>211</v>
      </c>
      <c r="D1610">
        <v>6</v>
      </c>
      <c r="E1610" t="s">
        <v>214</v>
      </c>
      <c r="F1610">
        <v>3</v>
      </c>
      <c r="G1610">
        <v>13</v>
      </c>
      <c r="H1610">
        <f t="shared" si="864"/>
        <v>0.13</v>
      </c>
      <c r="I1610">
        <v>4.5</v>
      </c>
      <c r="J1610">
        <v>0.7</v>
      </c>
      <c r="K1610">
        <f t="shared" si="865"/>
        <v>1.3273260000000002E-2</v>
      </c>
      <c r="L1610">
        <f t="shared" si="888"/>
        <v>3.4732827303303793E-2</v>
      </c>
      <c r="O1610">
        <f t="shared" si="889"/>
        <v>1.2243321624414587E-2</v>
      </c>
      <c r="Q1610">
        <f t="shared" si="890"/>
        <v>6.3787705663200002E-3</v>
      </c>
      <c r="T1610">
        <f t="shared" si="891"/>
        <v>2.8092105574073281E-2</v>
      </c>
    </row>
    <row r="1611" spans="1:24" hidden="1" x14ac:dyDescent="0.3">
      <c r="A1611" s="26">
        <v>3004</v>
      </c>
      <c r="B1611">
        <v>26</v>
      </c>
      <c r="C1611" t="s">
        <v>211</v>
      </c>
      <c r="D1611">
        <v>7</v>
      </c>
      <c r="E1611" t="s">
        <v>212</v>
      </c>
      <c r="F1611">
        <v>3</v>
      </c>
      <c r="G1611">
        <v>9.8000000000000007</v>
      </c>
      <c r="H1611">
        <f t="shared" si="864"/>
        <v>9.8000000000000004E-2</v>
      </c>
      <c r="I1611">
        <v>5.7</v>
      </c>
      <c r="J1611">
        <v>2.2000000000000002</v>
      </c>
      <c r="K1611">
        <f t="shared" si="865"/>
        <v>7.5429816000000009E-3</v>
      </c>
      <c r="L1611">
        <f t="shared" ref="L1611:L1612" si="892">0.000062*(G1611^1.947206*I1611^0.894551+0.000039*G1611^2)</f>
        <v>2.5042961550274211E-2</v>
      </c>
      <c r="O1611">
        <f>L1611*0.47*0.75</f>
        <v>8.8276439464716576E-3</v>
      </c>
      <c r="Q1611">
        <f t="shared" ref="Q1611:Q1612" si="893">O1611*0.52</f>
        <v>4.5903748521652623E-3</v>
      </c>
      <c r="T1611">
        <f>(L1611*0.47*0.75)*(1+0.2)*0.52*3.67</f>
        <v>2.0216010848935814E-2</v>
      </c>
    </row>
    <row r="1612" spans="1:24" s="13" customFormat="1" hidden="1" x14ac:dyDescent="0.3">
      <c r="A1612" s="26">
        <v>3004</v>
      </c>
      <c r="B1612" s="13">
        <v>26</v>
      </c>
      <c r="C1612" s="13" t="s">
        <v>211</v>
      </c>
      <c r="D1612" s="13">
        <v>8</v>
      </c>
      <c r="E1612" s="13" t="s">
        <v>212</v>
      </c>
      <c r="F1612" s="13">
        <v>7</v>
      </c>
      <c r="G1612" s="13">
        <v>13.4</v>
      </c>
      <c r="H1612">
        <f t="shared" si="864"/>
        <v>0.13400000000000001</v>
      </c>
      <c r="I1612" s="13">
        <v>13</v>
      </c>
      <c r="J1612" s="13">
        <v>0</v>
      </c>
      <c r="K1612">
        <f t="shared" si="865"/>
        <v>1.4102642400000002E-2</v>
      </c>
      <c r="L1612">
        <f t="shared" si="892"/>
        <v>9.6289296457905904E-2</v>
      </c>
      <c r="M1612"/>
      <c r="N1612"/>
      <c r="O1612">
        <f>L1612*0.47*0.75</f>
        <v>3.3941977001411827E-2</v>
      </c>
      <c r="P1612"/>
      <c r="Q1612">
        <f t="shared" si="893"/>
        <v>1.7649828040734152E-2</v>
      </c>
      <c r="R1612"/>
      <c r="S1612"/>
      <c r="T1612">
        <f>(L1612*0.47*0.75)*(1+0.2)*0.52*3.67</f>
        <v>7.77298426913932E-2</v>
      </c>
    </row>
    <row r="1613" spans="1:24" hidden="1" x14ac:dyDescent="0.3">
      <c r="A1613" s="26">
        <v>3004</v>
      </c>
      <c r="B1613">
        <v>26</v>
      </c>
      <c r="C1613" t="s">
        <v>211</v>
      </c>
      <c r="D1613">
        <v>9</v>
      </c>
      <c r="E1613" t="s">
        <v>214</v>
      </c>
      <c r="F1613">
        <v>3</v>
      </c>
      <c r="G1613">
        <v>14.6</v>
      </c>
      <c r="H1613">
        <f t="shared" si="864"/>
        <v>0.14599999999999999</v>
      </c>
      <c r="I1613">
        <v>5.5</v>
      </c>
      <c r="J1613">
        <v>1.4</v>
      </c>
      <c r="K1613">
        <f t="shared" si="865"/>
        <v>1.6741586399999998E-2</v>
      </c>
      <c r="L1613">
        <f t="shared" ref="L1613:L1615" si="894">0.000081*(G1613^1.864042*I1613^0.850892+0.000027*G1613^2)</f>
        <v>5.1151725991331012E-2</v>
      </c>
      <c r="O1613">
        <f t="shared" ref="O1613:O1615" si="895">L1613*0.47*0.75</f>
        <v>1.8030983411944181E-2</v>
      </c>
      <c r="Q1613">
        <f t="shared" ref="Q1613:Q1615" si="896">O1613*0.521</f>
        <v>9.3941423576229185E-3</v>
      </c>
      <c r="T1613">
        <f t="shared" ref="T1613:T1615" si="897">(L1613*0.47*0.75)*(1+0.2)*0.521*3.67</f>
        <v>4.1371802942971332E-2</v>
      </c>
    </row>
    <row r="1614" spans="1:24" hidden="1" x14ac:dyDescent="0.3">
      <c r="A1614" s="26">
        <v>3004</v>
      </c>
      <c r="B1614">
        <v>26</v>
      </c>
      <c r="C1614" t="s">
        <v>211</v>
      </c>
      <c r="D1614">
        <v>10</v>
      </c>
      <c r="E1614" t="s">
        <v>214</v>
      </c>
      <c r="F1614">
        <v>3</v>
      </c>
      <c r="G1614">
        <v>13</v>
      </c>
      <c r="H1614">
        <f t="shared" si="864"/>
        <v>0.13</v>
      </c>
      <c r="I1614">
        <v>6</v>
      </c>
      <c r="J1614">
        <v>4.0999999999999996</v>
      </c>
      <c r="K1614">
        <f t="shared" si="865"/>
        <v>1.3273260000000002E-2</v>
      </c>
      <c r="L1614">
        <f t="shared" si="894"/>
        <v>4.4365819194629848E-2</v>
      </c>
      <c r="O1614">
        <f t="shared" si="895"/>
        <v>1.563895126610702E-2</v>
      </c>
      <c r="Q1614">
        <f t="shared" si="896"/>
        <v>8.147893609641757E-3</v>
      </c>
      <c r="T1614">
        <f t="shared" si="897"/>
        <v>3.58833234568623E-2</v>
      </c>
    </row>
    <row r="1615" spans="1:24" hidden="1" x14ac:dyDescent="0.3">
      <c r="A1615" s="26">
        <v>3004</v>
      </c>
      <c r="B1615">
        <v>26</v>
      </c>
      <c r="C1615" t="s">
        <v>211</v>
      </c>
      <c r="D1615">
        <v>11</v>
      </c>
      <c r="E1615" t="s">
        <v>214</v>
      </c>
      <c r="F1615">
        <v>3</v>
      </c>
      <c r="G1615">
        <v>7.8</v>
      </c>
      <c r="H1615">
        <f t="shared" si="864"/>
        <v>7.8E-2</v>
      </c>
      <c r="I1615">
        <v>3.6</v>
      </c>
      <c r="J1615">
        <v>1.5</v>
      </c>
      <c r="K1615">
        <f t="shared" si="865"/>
        <v>4.7783736E-3</v>
      </c>
      <c r="L1615">
        <f t="shared" si="894"/>
        <v>1.1085247311431651E-2</v>
      </c>
      <c r="O1615">
        <f t="shared" si="895"/>
        <v>3.9075496772796566E-3</v>
      </c>
      <c r="Q1615">
        <f t="shared" si="896"/>
        <v>2.0358333818627011E-3</v>
      </c>
      <c r="T1615">
        <f t="shared" si="897"/>
        <v>8.9658102137233353E-3</v>
      </c>
    </row>
    <row r="1616" spans="1:24" hidden="1" x14ac:dyDescent="0.3">
      <c r="A1616" s="26">
        <v>3004</v>
      </c>
      <c r="B1616">
        <v>26</v>
      </c>
      <c r="C1616" t="s">
        <v>211</v>
      </c>
      <c r="D1616">
        <v>12</v>
      </c>
      <c r="E1616" t="s">
        <v>212</v>
      </c>
      <c r="F1616">
        <v>4</v>
      </c>
      <c r="G1616">
        <v>11</v>
      </c>
      <c r="H1616">
        <f t="shared" ref="H1616:H1679" si="898">G1616/100</f>
        <v>0.11</v>
      </c>
      <c r="I1616">
        <v>6.2</v>
      </c>
      <c r="J1616">
        <v>3</v>
      </c>
      <c r="K1616">
        <f t="shared" ref="K1616:K1679" si="899">0.7854*H1616^2</f>
        <v>9.503339999999999E-3</v>
      </c>
      <c r="L1616">
        <f>0.000062*(G1616^1.947206*I1616^0.894551+0.000039*G1616^2)</f>
        <v>3.3809310265080175E-2</v>
      </c>
      <c r="O1616">
        <f>L1616*0.47*0.75</f>
        <v>1.1917781868440761E-2</v>
      </c>
      <c r="Q1616">
        <f>O1616*0.52</f>
        <v>6.1972465715891961E-3</v>
      </c>
      <c r="T1616">
        <f>(L1616*0.47*0.75)*(1+0.2)*0.52*3.67</f>
        <v>2.7292673901278815E-2</v>
      </c>
    </row>
    <row r="1617" spans="1:20" hidden="1" x14ac:dyDescent="0.3">
      <c r="A1617" s="26">
        <v>3004</v>
      </c>
      <c r="B1617">
        <v>26</v>
      </c>
      <c r="C1617" t="s">
        <v>211</v>
      </c>
      <c r="D1617">
        <v>13</v>
      </c>
      <c r="E1617" t="s">
        <v>214</v>
      </c>
      <c r="F1617">
        <v>3</v>
      </c>
      <c r="G1617">
        <v>12.2</v>
      </c>
      <c r="H1617">
        <f t="shared" si="898"/>
        <v>0.122</v>
      </c>
      <c r="I1617">
        <v>6</v>
      </c>
      <c r="J1617">
        <v>0.7</v>
      </c>
      <c r="K1617">
        <f t="shared" si="899"/>
        <v>1.1689893599999999E-2</v>
      </c>
      <c r="L1617">
        <f t="shared" ref="L1617:L1623" si="900">0.000081*(G1617^1.864042*I1617^0.850892+0.000027*G1617^2)</f>
        <v>3.9412286490187742E-2</v>
      </c>
      <c r="O1617">
        <f t="shared" ref="O1617:O1623" si="901">L1617*0.47*0.75</f>
        <v>1.3892830987791177E-2</v>
      </c>
      <c r="Q1617">
        <f t="shared" ref="Q1617:Q1623" si="902">O1617*0.521</f>
        <v>7.2381649446392037E-3</v>
      </c>
      <c r="T1617">
        <f t="shared" ref="T1617:T1623" si="903">(L1617*0.47*0.75)*(1+0.2)*0.521*3.67</f>
        <v>3.1876878416191051E-2</v>
      </c>
    </row>
    <row r="1618" spans="1:20" hidden="1" x14ac:dyDescent="0.3">
      <c r="A1618" s="26">
        <v>3004</v>
      </c>
      <c r="B1618">
        <v>26</v>
      </c>
      <c r="C1618" t="s">
        <v>211</v>
      </c>
      <c r="D1618">
        <v>14</v>
      </c>
      <c r="E1618" t="s">
        <v>214</v>
      </c>
      <c r="F1618">
        <v>1</v>
      </c>
      <c r="G1618">
        <v>23.3</v>
      </c>
      <c r="H1618">
        <f t="shared" si="898"/>
        <v>0.23300000000000001</v>
      </c>
      <c r="I1618">
        <v>6.5</v>
      </c>
      <c r="J1618">
        <v>1</v>
      </c>
      <c r="K1618">
        <f t="shared" si="899"/>
        <v>4.2638580600000003E-2</v>
      </c>
      <c r="L1618">
        <f t="shared" si="900"/>
        <v>0.14092856032513137</v>
      </c>
      <c r="O1618">
        <f t="shared" si="901"/>
        <v>4.9677317514608806E-2</v>
      </c>
      <c r="Q1618">
        <f t="shared" si="902"/>
        <v>2.5881882425111188E-2</v>
      </c>
      <c r="T1618">
        <f t="shared" si="903"/>
        <v>0.11398381020018968</v>
      </c>
    </row>
    <row r="1619" spans="1:20" hidden="1" x14ac:dyDescent="0.3">
      <c r="A1619" s="26">
        <v>3004</v>
      </c>
      <c r="B1619">
        <v>26</v>
      </c>
      <c r="C1619" t="s">
        <v>211</v>
      </c>
      <c r="D1619">
        <v>15</v>
      </c>
      <c r="E1619" t="s">
        <v>214</v>
      </c>
      <c r="F1619">
        <v>3</v>
      </c>
      <c r="G1619">
        <v>9.8000000000000007</v>
      </c>
      <c r="H1619">
        <f t="shared" si="898"/>
        <v>9.8000000000000004E-2</v>
      </c>
      <c r="I1619">
        <v>6.1</v>
      </c>
      <c r="J1619">
        <v>1</v>
      </c>
      <c r="K1619">
        <f t="shared" si="899"/>
        <v>7.5429816000000009E-3</v>
      </c>
      <c r="L1619">
        <f t="shared" si="900"/>
        <v>2.6570905969132863E-2</v>
      </c>
      <c r="O1619">
        <f t="shared" si="901"/>
        <v>9.3662443541193338E-3</v>
      </c>
      <c r="Q1619">
        <f t="shared" si="902"/>
        <v>4.8798133084961733E-3</v>
      </c>
      <c r="T1619">
        <f t="shared" si="903"/>
        <v>2.1490697810617146E-2</v>
      </c>
    </row>
    <row r="1620" spans="1:20" hidden="1" x14ac:dyDescent="0.3">
      <c r="A1620" s="26">
        <v>3004</v>
      </c>
      <c r="B1620">
        <v>26</v>
      </c>
      <c r="C1620" t="s">
        <v>211</v>
      </c>
      <c r="D1620">
        <v>16</v>
      </c>
      <c r="E1620" t="s">
        <v>214</v>
      </c>
      <c r="F1620">
        <v>3</v>
      </c>
      <c r="G1620">
        <v>10</v>
      </c>
      <c r="H1620">
        <f t="shared" si="898"/>
        <v>0.1</v>
      </c>
      <c r="I1620">
        <v>6.3</v>
      </c>
      <c r="J1620">
        <v>3</v>
      </c>
      <c r="K1620">
        <f t="shared" si="899"/>
        <v>7.8540000000000016E-3</v>
      </c>
      <c r="L1620">
        <f t="shared" si="900"/>
        <v>2.8358473326224182E-2</v>
      </c>
      <c r="O1620">
        <f t="shared" si="901"/>
        <v>9.9963618474940234E-3</v>
      </c>
      <c r="Q1620">
        <f t="shared" si="902"/>
        <v>5.2081045225443861E-3</v>
      </c>
      <c r="T1620">
        <f t="shared" si="903"/>
        <v>2.2936492317285478E-2</v>
      </c>
    </row>
    <row r="1621" spans="1:20" hidden="1" x14ac:dyDescent="0.3">
      <c r="A1621" s="26">
        <v>3004</v>
      </c>
      <c r="B1621">
        <v>26</v>
      </c>
      <c r="C1621" t="s">
        <v>211</v>
      </c>
      <c r="D1621">
        <v>17</v>
      </c>
      <c r="E1621" t="s">
        <v>214</v>
      </c>
      <c r="F1621">
        <v>3</v>
      </c>
      <c r="G1621">
        <v>10</v>
      </c>
      <c r="H1621">
        <f t="shared" si="898"/>
        <v>0.1</v>
      </c>
      <c r="I1621">
        <v>6.4</v>
      </c>
      <c r="J1621">
        <v>0.5</v>
      </c>
      <c r="K1621">
        <f t="shared" si="899"/>
        <v>7.8540000000000016E-3</v>
      </c>
      <c r="L1621">
        <f t="shared" si="900"/>
        <v>2.8741035691303395E-2</v>
      </c>
      <c r="O1621">
        <f t="shared" si="901"/>
        <v>1.0131215081184447E-2</v>
      </c>
      <c r="Q1621">
        <f t="shared" si="902"/>
        <v>5.2783630572970971E-3</v>
      </c>
      <c r="T1621">
        <f t="shared" si="903"/>
        <v>2.3245910904336413E-2</v>
      </c>
    </row>
    <row r="1622" spans="1:20" hidden="1" x14ac:dyDescent="0.3">
      <c r="A1622" s="26">
        <v>3004</v>
      </c>
      <c r="B1622">
        <v>26</v>
      </c>
      <c r="C1622" t="s">
        <v>211</v>
      </c>
      <c r="D1622">
        <v>18</v>
      </c>
      <c r="E1622" t="s">
        <v>214</v>
      </c>
      <c r="F1622">
        <v>1</v>
      </c>
      <c r="G1622">
        <v>16.5</v>
      </c>
      <c r="H1622">
        <f t="shared" si="898"/>
        <v>0.16500000000000001</v>
      </c>
      <c r="I1622">
        <v>6.5</v>
      </c>
      <c r="J1622">
        <v>1.3</v>
      </c>
      <c r="K1622">
        <f t="shared" si="899"/>
        <v>2.1382515000000001E-2</v>
      </c>
      <c r="L1622">
        <f t="shared" si="900"/>
        <v>7.4068097273176633E-2</v>
      </c>
      <c r="O1622">
        <f t="shared" si="901"/>
        <v>2.6109004288794764E-2</v>
      </c>
      <c r="Q1622">
        <f t="shared" si="902"/>
        <v>1.3602791234462073E-2</v>
      </c>
      <c r="T1622">
        <f t="shared" si="903"/>
        <v>5.9906692596570971E-2</v>
      </c>
    </row>
    <row r="1623" spans="1:20" hidden="1" x14ac:dyDescent="0.3">
      <c r="A1623" s="26">
        <v>3004</v>
      </c>
      <c r="B1623">
        <v>26</v>
      </c>
      <c r="C1623" t="s">
        <v>211</v>
      </c>
      <c r="D1623">
        <v>19</v>
      </c>
      <c r="E1623" t="s">
        <v>214</v>
      </c>
      <c r="F1623">
        <v>1</v>
      </c>
      <c r="G1623">
        <v>17</v>
      </c>
      <c r="H1623">
        <f t="shared" si="898"/>
        <v>0.17</v>
      </c>
      <c r="I1623">
        <v>6.5</v>
      </c>
      <c r="J1623">
        <v>2</v>
      </c>
      <c r="K1623">
        <f t="shared" si="899"/>
        <v>2.2698060000000003E-2</v>
      </c>
      <c r="L1623">
        <f t="shared" si="900"/>
        <v>7.8306617436288903E-2</v>
      </c>
      <c r="O1623">
        <f t="shared" si="901"/>
        <v>2.760308264629184E-2</v>
      </c>
      <c r="Q1623">
        <f t="shared" si="902"/>
        <v>1.438120605871805E-2</v>
      </c>
      <c r="T1623">
        <f t="shared" si="903"/>
        <v>6.3334831482594292E-2</v>
      </c>
    </row>
    <row r="1624" spans="1:20" hidden="1" x14ac:dyDescent="0.3">
      <c r="A1624" s="26">
        <v>3004</v>
      </c>
      <c r="B1624">
        <v>26</v>
      </c>
      <c r="C1624" t="s">
        <v>211</v>
      </c>
      <c r="D1624">
        <v>20</v>
      </c>
      <c r="E1624" t="s">
        <v>218</v>
      </c>
      <c r="F1624">
        <v>3</v>
      </c>
      <c r="G1624">
        <v>11.7</v>
      </c>
      <c r="H1624">
        <f t="shared" si="898"/>
        <v>0.11699999999999999</v>
      </c>
      <c r="I1624">
        <v>6.5</v>
      </c>
      <c r="J1624">
        <v>4</v>
      </c>
      <c r="K1624">
        <f t="shared" si="899"/>
        <v>1.0751340599999997E-2</v>
      </c>
      <c r="L1624">
        <f t="shared" ref="L1624:L1626" si="904">0.000057*(G1624^1.897696*I1624^1.002687+0.000031*G1624^2)</f>
        <v>3.963393548304351E-2</v>
      </c>
      <c r="O1624">
        <f>L1624*0.43*0.75</f>
        <v>1.2781944193281533E-2</v>
      </c>
      <c r="Q1624">
        <f t="shared" ref="Q1624:Q1626" si="905">O1624*0.52</f>
        <v>6.6466109805063973E-3</v>
      </c>
      <c r="T1624">
        <f>(L1624*0.43*0.75)*(1+0.2)*0.52*3.67</f>
        <v>2.9271674758150169E-2</v>
      </c>
    </row>
    <row r="1625" spans="1:20" hidden="1" x14ac:dyDescent="0.3">
      <c r="A1625" s="26">
        <v>3004</v>
      </c>
      <c r="B1625">
        <v>26</v>
      </c>
      <c r="C1625" t="s">
        <v>211</v>
      </c>
      <c r="D1625">
        <v>21</v>
      </c>
      <c r="E1625" t="s">
        <v>218</v>
      </c>
      <c r="F1625">
        <v>3</v>
      </c>
      <c r="G1625">
        <v>9.5</v>
      </c>
      <c r="H1625">
        <f t="shared" si="898"/>
        <v>9.5000000000000001E-2</v>
      </c>
      <c r="I1625">
        <v>5</v>
      </c>
      <c r="J1625">
        <v>2.5</v>
      </c>
      <c r="K1625">
        <f t="shared" si="899"/>
        <v>7.088235E-3</v>
      </c>
      <c r="L1625">
        <f t="shared" si="904"/>
        <v>2.0518638620657847E-2</v>
      </c>
      <c r="O1625">
        <f>L1625*0.43*0.75</f>
        <v>6.6172609551621558E-3</v>
      </c>
      <c r="Q1625">
        <f t="shared" si="905"/>
        <v>3.4409756966843211E-3</v>
      </c>
      <c r="T1625">
        <f>(L1625*0.43*0.75)*(1+0.2)*0.52*3.67</f>
        <v>1.5154056968197748E-2</v>
      </c>
    </row>
    <row r="1626" spans="1:20" hidden="1" x14ac:dyDescent="0.3">
      <c r="A1626" s="26">
        <v>3004</v>
      </c>
      <c r="B1626">
        <v>26</v>
      </c>
      <c r="C1626" t="s">
        <v>211</v>
      </c>
      <c r="D1626">
        <v>22</v>
      </c>
      <c r="E1626" t="s">
        <v>218</v>
      </c>
      <c r="F1626">
        <v>4</v>
      </c>
      <c r="G1626">
        <v>11.8</v>
      </c>
      <c r="H1626">
        <f t="shared" si="898"/>
        <v>0.11800000000000001</v>
      </c>
      <c r="I1626">
        <v>7.5</v>
      </c>
      <c r="J1626">
        <v>2.8</v>
      </c>
      <c r="K1626">
        <f t="shared" si="899"/>
        <v>1.0935909600000002E-2</v>
      </c>
      <c r="L1626">
        <f t="shared" si="904"/>
        <v>4.649389223194518E-2</v>
      </c>
      <c r="O1626">
        <f>L1626*0.43*0.75</f>
        <v>1.4994280244802319E-2</v>
      </c>
      <c r="Q1626">
        <f t="shared" si="905"/>
        <v>7.7970257272972068E-3</v>
      </c>
      <c r="T1626">
        <f>(L1626*0.43*0.75)*(1+0.2)*0.52*3.67</f>
        <v>3.4338101303016892E-2</v>
      </c>
    </row>
    <row r="1627" spans="1:20" hidden="1" x14ac:dyDescent="0.3">
      <c r="A1627" s="26">
        <v>3004</v>
      </c>
      <c r="B1627">
        <v>26</v>
      </c>
      <c r="C1627" t="s">
        <v>211</v>
      </c>
      <c r="D1627">
        <v>23</v>
      </c>
      <c r="E1627" t="s">
        <v>214</v>
      </c>
      <c r="F1627">
        <v>3</v>
      </c>
      <c r="G1627">
        <v>9.1</v>
      </c>
      <c r="H1627">
        <f t="shared" si="898"/>
        <v>9.0999999999999998E-2</v>
      </c>
      <c r="I1627">
        <v>4</v>
      </c>
      <c r="J1627">
        <v>1.1000000000000001</v>
      </c>
      <c r="K1627">
        <f t="shared" si="899"/>
        <v>6.5038973999999999E-3</v>
      </c>
      <c r="L1627">
        <f>0.000081*(G1627^1.864042*I1627^0.850892+0.000027*G1627^2)</f>
        <v>1.6161116125091388E-2</v>
      </c>
      <c r="O1627">
        <f>L1627*0.47*0.75</f>
        <v>5.6967934340947136E-3</v>
      </c>
      <c r="Q1627">
        <f>O1627*0.521</f>
        <v>2.9680293791633458E-3</v>
      </c>
      <c r="T1627">
        <f>(L1627*0.47*0.75)*(1+0.2)*0.521*3.67</f>
        <v>1.3071201385835375E-2</v>
      </c>
    </row>
    <row r="1628" spans="1:20" hidden="1" x14ac:dyDescent="0.3">
      <c r="A1628" s="26">
        <v>3004</v>
      </c>
      <c r="B1628">
        <v>26</v>
      </c>
      <c r="C1628" t="s">
        <v>211</v>
      </c>
      <c r="D1628">
        <v>24</v>
      </c>
      <c r="E1628" t="s">
        <v>218</v>
      </c>
      <c r="F1628">
        <v>4</v>
      </c>
      <c r="G1628">
        <v>15.4</v>
      </c>
      <c r="H1628">
        <f t="shared" si="898"/>
        <v>0.154</v>
      </c>
      <c r="I1628">
        <v>6.5</v>
      </c>
      <c r="J1628">
        <v>2.5</v>
      </c>
      <c r="K1628">
        <f t="shared" si="899"/>
        <v>1.8626546399999999E-2</v>
      </c>
      <c r="L1628">
        <f>0.000057*(G1628^1.897696*I1628^1.002687+0.000031*G1628^2)</f>
        <v>6.6761880091280437E-2</v>
      </c>
      <c r="O1628">
        <f>L1628*0.43*0.75</f>
        <v>2.1530706329437939E-2</v>
      </c>
      <c r="Q1628">
        <f>O1628*0.52</f>
        <v>1.1195967291307729E-2</v>
      </c>
      <c r="T1628">
        <f>(L1628*0.43*0.75)*(1+0.2)*0.52*3.67</f>
        <v>4.9307039950919229E-2</v>
      </c>
    </row>
    <row r="1629" spans="1:20" hidden="1" x14ac:dyDescent="0.3">
      <c r="A1629" s="26">
        <v>3004</v>
      </c>
      <c r="B1629">
        <v>26</v>
      </c>
      <c r="C1629" t="s">
        <v>211</v>
      </c>
      <c r="D1629">
        <v>25</v>
      </c>
      <c r="E1629" t="s">
        <v>214</v>
      </c>
      <c r="F1629">
        <v>5</v>
      </c>
      <c r="G1629">
        <v>15</v>
      </c>
      <c r="H1629">
        <f t="shared" si="898"/>
        <v>0.15</v>
      </c>
      <c r="I1629">
        <v>5.7</v>
      </c>
      <c r="J1629">
        <v>1.9</v>
      </c>
      <c r="K1629">
        <f t="shared" si="899"/>
        <v>1.76715E-2</v>
      </c>
      <c r="L1629">
        <f t="shared" ref="L1629:L1633" si="906">0.000081*(G1629^1.864042*I1629^0.850892+0.000027*G1629^2)</f>
        <v>5.5454940413563893E-2</v>
      </c>
      <c r="O1629">
        <f t="shared" ref="O1629:O1633" si="907">L1629*0.47*0.75</f>
        <v>1.9547866495781271E-2</v>
      </c>
      <c r="Q1629">
        <f t="shared" ref="Q1629:Q1633" si="908">O1629*0.521</f>
        <v>1.0184438444302042E-2</v>
      </c>
      <c r="T1629">
        <f t="shared" ref="T1629:T1633" si="909">(L1629*0.47*0.75)*(1+0.2)*0.521*3.67</f>
        <v>4.4852266908706195E-2</v>
      </c>
    </row>
    <row r="1630" spans="1:20" hidden="1" x14ac:dyDescent="0.3">
      <c r="A1630" s="26">
        <v>3004</v>
      </c>
      <c r="B1630">
        <v>26</v>
      </c>
      <c r="C1630" t="s">
        <v>211</v>
      </c>
      <c r="D1630">
        <v>26</v>
      </c>
      <c r="E1630" t="s">
        <v>214</v>
      </c>
      <c r="F1630">
        <v>4</v>
      </c>
      <c r="G1630">
        <v>19.2</v>
      </c>
      <c r="H1630">
        <f t="shared" si="898"/>
        <v>0.192</v>
      </c>
      <c r="I1630">
        <v>5.8</v>
      </c>
      <c r="J1630">
        <v>1.2</v>
      </c>
      <c r="K1630">
        <f t="shared" si="899"/>
        <v>2.8952985600000002E-2</v>
      </c>
      <c r="L1630">
        <f t="shared" si="906"/>
        <v>8.9168427287768859E-2</v>
      </c>
      <c r="O1630">
        <f t="shared" si="907"/>
        <v>3.1431870618938519E-2</v>
      </c>
      <c r="Q1630">
        <f t="shared" si="908"/>
        <v>1.6376004592466967E-2</v>
      </c>
      <c r="T1630">
        <f t="shared" si="909"/>
        <v>7.2119924225224522E-2</v>
      </c>
    </row>
    <row r="1631" spans="1:20" hidden="1" x14ac:dyDescent="0.3">
      <c r="A1631" s="26">
        <v>3004</v>
      </c>
      <c r="B1631">
        <v>26</v>
      </c>
      <c r="C1631" t="s">
        <v>211</v>
      </c>
      <c r="D1631">
        <v>27</v>
      </c>
      <c r="E1631" t="s">
        <v>214</v>
      </c>
      <c r="F1631">
        <v>3</v>
      </c>
      <c r="G1631">
        <v>11.7</v>
      </c>
      <c r="H1631">
        <f t="shared" si="898"/>
        <v>0.11699999999999999</v>
      </c>
      <c r="I1631">
        <v>4.5</v>
      </c>
      <c r="J1631">
        <v>0.7</v>
      </c>
      <c r="K1631">
        <f t="shared" si="899"/>
        <v>1.0751340599999997E-2</v>
      </c>
      <c r="L1631">
        <f t="shared" si="906"/>
        <v>2.8539488619713831E-2</v>
      </c>
      <c r="O1631">
        <f t="shared" si="907"/>
        <v>1.0060169738449126E-2</v>
      </c>
      <c r="Q1631">
        <f t="shared" si="908"/>
        <v>5.2413484337319946E-3</v>
      </c>
      <c r="T1631">
        <f t="shared" si="909"/>
        <v>2.3082898502155703E-2</v>
      </c>
    </row>
    <row r="1632" spans="1:20" hidden="1" x14ac:dyDescent="0.3">
      <c r="A1632" s="26">
        <v>3004</v>
      </c>
      <c r="B1632">
        <v>26</v>
      </c>
      <c r="C1632" t="s">
        <v>211</v>
      </c>
      <c r="D1632">
        <v>28</v>
      </c>
      <c r="E1632" t="s">
        <v>214</v>
      </c>
      <c r="F1632">
        <v>3</v>
      </c>
      <c r="G1632">
        <v>19.5</v>
      </c>
      <c r="H1632">
        <f t="shared" si="898"/>
        <v>0.19500000000000001</v>
      </c>
      <c r="I1632">
        <v>5.2</v>
      </c>
      <c r="J1632">
        <v>1</v>
      </c>
      <c r="K1632">
        <f t="shared" si="899"/>
        <v>2.9864835000000003E-2</v>
      </c>
      <c r="L1632">
        <f t="shared" si="906"/>
        <v>8.3639138549770925E-2</v>
      </c>
      <c r="O1632">
        <f t="shared" si="907"/>
        <v>2.9482796338794252E-2</v>
      </c>
      <c r="Q1632">
        <f t="shared" si="908"/>
        <v>1.5360536892511805E-2</v>
      </c>
      <c r="T1632">
        <f t="shared" si="909"/>
        <v>6.7647804474621986E-2</v>
      </c>
    </row>
    <row r="1633" spans="1:20" hidden="1" x14ac:dyDescent="0.3">
      <c r="A1633" s="26">
        <v>3004</v>
      </c>
      <c r="B1633">
        <v>26</v>
      </c>
      <c r="C1633" t="s">
        <v>211</v>
      </c>
      <c r="D1633">
        <v>29</v>
      </c>
      <c r="E1633" t="s">
        <v>214</v>
      </c>
      <c r="F1633">
        <v>3</v>
      </c>
      <c r="G1633">
        <v>10.199999999999999</v>
      </c>
      <c r="H1633">
        <f t="shared" si="898"/>
        <v>0.10199999999999999</v>
      </c>
      <c r="I1633">
        <v>5</v>
      </c>
      <c r="J1633">
        <v>1.3</v>
      </c>
      <c r="K1633">
        <f t="shared" si="899"/>
        <v>8.1713015999999982E-3</v>
      </c>
      <c r="L1633">
        <f t="shared" si="906"/>
        <v>2.4171865738534682E-2</v>
      </c>
      <c r="O1633">
        <f t="shared" si="907"/>
        <v>8.5205826728334752E-3</v>
      </c>
      <c r="Q1633">
        <f t="shared" si="908"/>
        <v>4.4392235725462404E-3</v>
      </c>
      <c r="T1633">
        <f t="shared" si="909"/>
        <v>1.9550340613493644E-2</v>
      </c>
    </row>
    <row r="1634" spans="1:20" hidden="1" x14ac:dyDescent="0.3">
      <c r="A1634" s="26">
        <v>3004</v>
      </c>
      <c r="B1634">
        <v>26</v>
      </c>
      <c r="C1634" t="s">
        <v>211</v>
      </c>
      <c r="D1634">
        <v>30</v>
      </c>
      <c r="E1634" t="s">
        <v>218</v>
      </c>
      <c r="F1634">
        <v>4</v>
      </c>
      <c r="G1634">
        <v>8</v>
      </c>
      <c r="H1634">
        <f t="shared" si="898"/>
        <v>0.08</v>
      </c>
      <c r="I1634">
        <v>4.4000000000000004</v>
      </c>
      <c r="J1634">
        <v>1.8</v>
      </c>
      <c r="K1634">
        <f t="shared" si="899"/>
        <v>5.0265600000000002E-3</v>
      </c>
      <c r="L1634">
        <f>0.000057*(G1634^1.897696*I1634^1.002687+0.000031*G1634^2)</f>
        <v>1.3027183047637293E-2</v>
      </c>
      <c r="O1634">
        <f>L1634*0.43*0.75</f>
        <v>4.2012665328630266E-3</v>
      </c>
      <c r="Q1634">
        <f>O1634*0.52</f>
        <v>2.1846585970887737E-3</v>
      </c>
      <c r="T1634">
        <f>(L1634*0.43*0.75)*(1+0.2)*0.52*3.67</f>
        <v>9.6212364615789591E-3</v>
      </c>
    </row>
    <row r="1635" spans="1:20" hidden="1" x14ac:dyDescent="0.3">
      <c r="A1635" s="26">
        <v>3004</v>
      </c>
      <c r="B1635">
        <v>26</v>
      </c>
      <c r="C1635" t="s">
        <v>211</v>
      </c>
      <c r="D1635">
        <v>31</v>
      </c>
      <c r="E1635" t="s">
        <v>214</v>
      </c>
      <c r="F1635">
        <v>3</v>
      </c>
      <c r="G1635">
        <v>10</v>
      </c>
      <c r="H1635">
        <f t="shared" si="898"/>
        <v>0.1</v>
      </c>
      <c r="I1635">
        <v>5</v>
      </c>
      <c r="J1635">
        <v>1.1000000000000001</v>
      </c>
      <c r="K1635">
        <f t="shared" si="899"/>
        <v>7.8540000000000016E-3</v>
      </c>
      <c r="L1635">
        <f t="shared" ref="L1635:L1637" si="910">0.000081*(G1635^1.864042*I1635^0.850892+0.000027*G1635^2)</f>
        <v>2.3295877876834702E-2</v>
      </c>
      <c r="O1635">
        <f t="shared" ref="O1635:O1637" si="911">L1635*0.47*0.75</f>
        <v>8.2117969515842319E-3</v>
      </c>
      <c r="Q1635">
        <f t="shared" ref="Q1635:Q1637" si="912">O1635*0.521</f>
        <v>4.2783462117753851E-3</v>
      </c>
      <c r="T1635">
        <f t="shared" ref="T1635:T1637" si="913">(L1635*0.47*0.75)*(1+0.2)*0.521*3.67</f>
        <v>1.8841836716658796E-2</v>
      </c>
    </row>
    <row r="1636" spans="1:20" hidden="1" x14ac:dyDescent="0.3">
      <c r="A1636" s="26">
        <v>3004</v>
      </c>
      <c r="B1636">
        <v>26</v>
      </c>
      <c r="C1636" t="s">
        <v>211</v>
      </c>
      <c r="D1636">
        <v>32</v>
      </c>
      <c r="E1636" t="s">
        <v>214</v>
      </c>
      <c r="F1636">
        <v>4</v>
      </c>
      <c r="G1636">
        <v>20.6</v>
      </c>
      <c r="H1636">
        <f t="shared" si="898"/>
        <v>0.20600000000000002</v>
      </c>
      <c r="I1636">
        <v>6.4</v>
      </c>
      <c r="J1636">
        <v>1.1000000000000001</v>
      </c>
      <c r="K1636">
        <f t="shared" si="899"/>
        <v>3.3329234400000005E-2</v>
      </c>
      <c r="L1636">
        <f t="shared" si="910"/>
        <v>0.11055144827101665</v>
      </c>
      <c r="O1636">
        <f t="shared" si="911"/>
        <v>3.8969385515533368E-2</v>
      </c>
      <c r="Q1636">
        <f t="shared" si="912"/>
        <v>2.0303049853592884E-2</v>
      </c>
      <c r="T1636">
        <f t="shared" si="913"/>
        <v>8.941463155522307E-2</v>
      </c>
    </row>
    <row r="1637" spans="1:20" hidden="1" x14ac:dyDescent="0.3">
      <c r="A1637" s="26">
        <v>3004</v>
      </c>
      <c r="B1637">
        <v>26</v>
      </c>
      <c r="C1637" t="s">
        <v>211</v>
      </c>
      <c r="D1637">
        <v>33</v>
      </c>
      <c r="E1637" t="s">
        <v>214</v>
      </c>
      <c r="F1637">
        <v>3</v>
      </c>
      <c r="G1637">
        <v>15</v>
      </c>
      <c r="H1637">
        <f t="shared" si="898"/>
        <v>0.15</v>
      </c>
      <c r="I1637">
        <v>5</v>
      </c>
      <c r="J1637">
        <v>1.7</v>
      </c>
      <c r="K1637">
        <f t="shared" si="899"/>
        <v>1.76715E-2</v>
      </c>
      <c r="L1637">
        <f t="shared" si="910"/>
        <v>4.9604470110334718E-2</v>
      </c>
      <c r="O1637">
        <f t="shared" si="911"/>
        <v>1.7485575713892986E-2</v>
      </c>
      <c r="Q1637">
        <f t="shared" si="912"/>
        <v>9.1099849469382464E-3</v>
      </c>
      <c r="T1637">
        <f t="shared" si="913"/>
        <v>4.0120373706316034E-2</v>
      </c>
    </row>
    <row r="1638" spans="1:20" hidden="1" x14ac:dyDescent="0.3">
      <c r="A1638" s="26">
        <v>3004</v>
      </c>
      <c r="B1638">
        <v>26</v>
      </c>
      <c r="C1638" t="s">
        <v>211</v>
      </c>
      <c r="D1638">
        <v>34</v>
      </c>
      <c r="E1638" t="s">
        <v>218</v>
      </c>
      <c r="F1638">
        <v>4</v>
      </c>
      <c r="G1638">
        <v>10</v>
      </c>
      <c r="H1638">
        <f t="shared" si="898"/>
        <v>0.1</v>
      </c>
      <c r="I1638">
        <v>5</v>
      </c>
      <c r="J1638">
        <v>0.8</v>
      </c>
      <c r="K1638">
        <f t="shared" si="899"/>
        <v>7.8540000000000016E-3</v>
      </c>
      <c r="L1638">
        <f t="shared" ref="L1638:L1640" si="914">0.000057*(G1638^1.897696*I1638^1.002687+0.000031*G1638^2)</f>
        <v>2.2616343181520181E-2</v>
      </c>
      <c r="O1638">
        <f>L1638*0.43*0.75</f>
        <v>7.2937706760402583E-3</v>
      </c>
      <c r="Q1638">
        <f t="shared" ref="Q1638:Q1640" si="915">O1638*0.52</f>
        <v>3.7927607515409346E-3</v>
      </c>
      <c r="T1638">
        <f>(L1638*0.43*0.75)*(1+0.2)*0.52*3.67</f>
        <v>1.6703318349786271E-2</v>
      </c>
    </row>
    <row r="1639" spans="1:20" hidden="1" x14ac:dyDescent="0.3">
      <c r="A1639" s="26">
        <v>3004</v>
      </c>
      <c r="B1639">
        <v>26</v>
      </c>
      <c r="C1639" t="s">
        <v>211</v>
      </c>
      <c r="D1639">
        <v>35</v>
      </c>
      <c r="E1639" t="s">
        <v>218</v>
      </c>
      <c r="F1639">
        <v>3</v>
      </c>
      <c r="G1639">
        <v>7.6</v>
      </c>
      <c r="H1639">
        <f t="shared" si="898"/>
        <v>7.5999999999999998E-2</v>
      </c>
      <c r="I1639">
        <v>5.5</v>
      </c>
      <c r="J1639">
        <v>2.5</v>
      </c>
      <c r="K1639">
        <f t="shared" si="899"/>
        <v>4.5364704E-3</v>
      </c>
      <c r="L1639">
        <f t="shared" si="914"/>
        <v>1.4782446946937063E-2</v>
      </c>
      <c r="O1639">
        <f>L1639*0.43*0.75</f>
        <v>4.7673391403872025E-3</v>
      </c>
      <c r="Q1639">
        <f t="shared" si="915"/>
        <v>2.4790163530013453E-3</v>
      </c>
      <c r="T1639">
        <f>(L1639*0.43*0.75)*(1+0.2)*0.52*3.67</f>
        <v>1.0917588018617926E-2</v>
      </c>
    </row>
    <row r="1640" spans="1:20" hidden="1" x14ac:dyDescent="0.3">
      <c r="A1640" s="26">
        <v>3004</v>
      </c>
      <c r="B1640">
        <v>26</v>
      </c>
      <c r="C1640" t="s">
        <v>211</v>
      </c>
      <c r="D1640">
        <v>36</v>
      </c>
      <c r="E1640" t="s">
        <v>218</v>
      </c>
      <c r="F1640">
        <v>5</v>
      </c>
      <c r="G1640">
        <v>11</v>
      </c>
      <c r="H1640">
        <f t="shared" si="898"/>
        <v>0.11</v>
      </c>
      <c r="I1640">
        <v>6.6</v>
      </c>
      <c r="J1640">
        <v>3.1</v>
      </c>
      <c r="K1640">
        <f t="shared" si="899"/>
        <v>9.503339999999999E-3</v>
      </c>
      <c r="L1640">
        <f t="shared" si="914"/>
        <v>3.5798945372229635E-2</v>
      </c>
      <c r="O1640">
        <f>L1640*0.43*0.75</f>
        <v>1.1545159882544058E-2</v>
      </c>
      <c r="Q1640">
        <f t="shared" si="915"/>
        <v>6.0034831389229101E-3</v>
      </c>
      <c r="T1640">
        <f>(L1640*0.43*0.75)*(1+0.2)*0.52*3.67</f>
        <v>2.6439339743816497E-2</v>
      </c>
    </row>
    <row r="1641" spans="1:20" hidden="1" x14ac:dyDescent="0.3">
      <c r="A1641" s="26">
        <v>3004</v>
      </c>
      <c r="B1641">
        <v>26</v>
      </c>
      <c r="C1641" t="s">
        <v>211</v>
      </c>
      <c r="D1641">
        <v>37</v>
      </c>
      <c r="E1641" t="s">
        <v>214</v>
      </c>
      <c r="F1641">
        <v>3</v>
      </c>
      <c r="G1641">
        <v>16</v>
      </c>
      <c r="H1641">
        <f t="shared" si="898"/>
        <v>0.16</v>
      </c>
      <c r="I1641">
        <v>4.5</v>
      </c>
      <c r="J1641">
        <v>0.5</v>
      </c>
      <c r="K1641">
        <f t="shared" si="899"/>
        <v>2.0106240000000001E-2</v>
      </c>
      <c r="L1641">
        <f>0.000081*(G1641^1.864042*I1641^0.850892+0.000027*G1641^2)</f>
        <v>5.1148546369974401E-2</v>
      </c>
      <c r="O1641">
        <f>L1641*0.47*0.75</f>
        <v>1.8029862595415974E-2</v>
      </c>
      <c r="Q1641">
        <f>O1641*0.521</f>
        <v>9.3935584122117229E-3</v>
      </c>
      <c r="T1641">
        <f>(L1641*0.47*0.75)*(1+0.2)*0.521*3.67</f>
        <v>4.1369231247380428E-2</v>
      </c>
    </row>
    <row r="1642" spans="1:20" hidden="1" x14ac:dyDescent="0.3">
      <c r="A1642" s="26">
        <v>3004</v>
      </c>
      <c r="B1642">
        <v>26</v>
      </c>
      <c r="C1642" t="s">
        <v>211</v>
      </c>
      <c r="D1642">
        <v>38</v>
      </c>
      <c r="E1642" t="s">
        <v>218</v>
      </c>
      <c r="F1642">
        <v>3</v>
      </c>
      <c r="G1642">
        <v>8.1999999999999993</v>
      </c>
      <c r="H1642">
        <f t="shared" si="898"/>
        <v>8.199999999999999E-2</v>
      </c>
      <c r="I1642">
        <v>5.5</v>
      </c>
      <c r="J1642">
        <v>3.5</v>
      </c>
      <c r="K1642">
        <f t="shared" si="899"/>
        <v>5.2810295999999989E-3</v>
      </c>
      <c r="L1642">
        <f t="shared" ref="L1642:L1647" si="916">0.000057*(G1642^1.897696*I1642^1.002687+0.000031*G1642^2)</f>
        <v>1.7075397168238669E-2</v>
      </c>
      <c r="O1642">
        <f t="shared" ref="O1642:O1647" si="917">L1642*0.43*0.75</f>
        <v>5.5068155867569702E-3</v>
      </c>
      <c r="Q1642">
        <f t="shared" ref="Q1642:Q1647" si="918">O1642*0.52</f>
        <v>2.8635441051136248E-3</v>
      </c>
      <c r="T1642">
        <f t="shared" ref="T1642:T1647" si="919">(L1642*0.43*0.75)*(1+0.2)*0.52*3.67</f>
        <v>1.2611048238920402E-2</v>
      </c>
    </row>
    <row r="1643" spans="1:20" hidden="1" x14ac:dyDescent="0.3">
      <c r="A1643" s="26">
        <v>3004</v>
      </c>
      <c r="B1643">
        <v>26</v>
      </c>
      <c r="C1643" t="s">
        <v>211</v>
      </c>
      <c r="D1643">
        <v>39</v>
      </c>
      <c r="E1643" t="s">
        <v>218</v>
      </c>
      <c r="F1643">
        <v>3</v>
      </c>
      <c r="G1643">
        <v>9.3000000000000007</v>
      </c>
      <c r="H1643">
        <f t="shared" si="898"/>
        <v>9.3000000000000013E-2</v>
      </c>
      <c r="I1643">
        <v>4.5</v>
      </c>
      <c r="J1643">
        <v>3.5</v>
      </c>
      <c r="K1643">
        <f t="shared" si="899"/>
        <v>6.7929246000000016E-3</v>
      </c>
      <c r="L1643">
        <f t="shared" si="916"/>
        <v>1.7730970707343335E-2</v>
      </c>
      <c r="O1643">
        <f t="shared" si="917"/>
        <v>5.7182380531182256E-3</v>
      </c>
      <c r="Q1643">
        <f t="shared" si="918"/>
        <v>2.9734837876214774E-3</v>
      </c>
      <c r="T1643">
        <f t="shared" si="919"/>
        <v>1.3095222600684985E-2</v>
      </c>
    </row>
    <row r="1644" spans="1:20" hidden="1" x14ac:dyDescent="0.3">
      <c r="A1644" s="26">
        <v>3004</v>
      </c>
      <c r="B1644">
        <v>26</v>
      </c>
      <c r="C1644" t="s">
        <v>211</v>
      </c>
      <c r="D1644">
        <v>40</v>
      </c>
      <c r="E1644" t="s">
        <v>218</v>
      </c>
      <c r="F1644">
        <v>5</v>
      </c>
      <c r="G1644">
        <v>16.399999999999999</v>
      </c>
      <c r="H1644">
        <f t="shared" si="898"/>
        <v>0.16399999999999998</v>
      </c>
      <c r="I1644">
        <v>6.8</v>
      </c>
      <c r="J1644">
        <v>3.5</v>
      </c>
      <c r="K1644">
        <f t="shared" si="899"/>
        <v>2.1124118399999996E-2</v>
      </c>
      <c r="L1644">
        <f t="shared" si="916"/>
        <v>7.8709590550665384E-2</v>
      </c>
      <c r="O1644">
        <f t="shared" si="917"/>
        <v>2.5383842952589584E-2</v>
      </c>
      <c r="Q1644">
        <f t="shared" si="918"/>
        <v>1.3199598335346584E-2</v>
      </c>
      <c r="T1644">
        <f t="shared" si="919"/>
        <v>5.8131031068866357E-2</v>
      </c>
    </row>
    <row r="1645" spans="1:20" hidden="1" x14ac:dyDescent="0.3">
      <c r="A1645" s="26">
        <v>3004</v>
      </c>
      <c r="B1645">
        <v>26</v>
      </c>
      <c r="C1645" t="s">
        <v>211</v>
      </c>
      <c r="D1645">
        <v>41</v>
      </c>
      <c r="E1645" t="s">
        <v>218</v>
      </c>
      <c r="F1645">
        <v>4</v>
      </c>
      <c r="G1645">
        <v>11.5</v>
      </c>
      <c r="H1645">
        <f t="shared" si="898"/>
        <v>0.115</v>
      </c>
      <c r="I1645">
        <v>6.7</v>
      </c>
      <c r="J1645">
        <v>2.5</v>
      </c>
      <c r="K1645">
        <f t="shared" si="899"/>
        <v>1.0386915E-2</v>
      </c>
      <c r="L1645">
        <f t="shared" si="916"/>
        <v>3.954157253527954E-2</v>
      </c>
      <c r="O1645">
        <f t="shared" si="917"/>
        <v>1.2752157142627653E-2</v>
      </c>
      <c r="Q1645">
        <f t="shared" si="918"/>
        <v>6.6311217141663799E-3</v>
      </c>
      <c r="T1645">
        <f t="shared" si="919"/>
        <v>2.9203460029188735E-2</v>
      </c>
    </row>
    <row r="1646" spans="1:20" hidden="1" x14ac:dyDescent="0.3">
      <c r="A1646" s="26">
        <v>3004</v>
      </c>
      <c r="B1646">
        <v>26</v>
      </c>
      <c r="C1646" t="s">
        <v>211</v>
      </c>
      <c r="D1646">
        <v>42</v>
      </c>
      <c r="E1646" t="s">
        <v>218</v>
      </c>
      <c r="F1646">
        <v>1</v>
      </c>
      <c r="G1646">
        <v>21.2</v>
      </c>
      <c r="H1646">
        <f t="shared" si="898"/>
        <v>0.21199999999999999</v>
      </c>
      <c r="I1646">
        <v>9</v>
      </c>
      <c r="J1646">
        <v>4</v>
      </c>
      <c r="K1646">
        <f t="shared" si="899"/>
        <v>3.5299017599999996E-2</v>
      </c>
      <c r="L1646">
        <f t="shared" si="916"/>
        <v>0.16969369454520081</v>
      </c>
      <c r="O1646">
        <f t="shared" si="917"/>
        <v>5.4726216490827262E-2</v>
      </c>
      <c r="Q1646">
        <f t="shared" si="918"/>
        <v>2.8457632575230176E-2</v>
      </c>
      <c r="T1646">
        <f t="shared" si="919"/>
        <v>0.12532741386131369</v>
      </c>
    </row>
    <row r="1647" spans="1:20" hidden="1" x14ac:dyDescent="0.3">
      <c r="A1647" s="26">
        <v>3004</v>
      </c>
      <c r="B1647">
        <v>26</v>
      </c>
      <c r="C1647" t="s">
        <v>211</v>
      </c>
      <c r="D1647">
        <v>43</v>
      </c>
      <c r="E1647" t="s">
        <v>218</v>
      </c>
      <c r="F1647">
        <v>3</v>
      </c>
      <c r="G1647">
        <v>16</v>
      </c>
      <c r="H1647">
        <f t="shared" si="898"/>
        <v>0.16</v>
      </c>
      <c r="I1647">
        <v>6.8</v>
      </c>
      <c r="J1647">
        <v>3.7</v>
      </c>
      <c r="K1647">
        <f t="shared" si="899"/>
        <v>2.0106240000000001E-2</v>
      </c>
      <c r="L1647">
        <f t="shared" si="916"/>
        <v>7.5106411109715235E-2</v>
      </c>
      <c r="O1647">
        <f t="shared" si="917"/>
        <v>2.4221817582883165E-2</v>
      </c>
      <c r="Q1647">
        <f t="shared" si="918"/>
        <v>1.2595345143099247E-2</v>
      </c>
      <c r="T1647">
        <f t="shared" si="919"/>
        <v>5.5469900010209079E-2</v>
      </c>
    </row>
    <row r="1648" spans="1:20" hidden="1" x14ac:dyDescent="0.3">
      <c r="A1648" s="26">
        <v>3004</v>
      </c>
      <c r="B1648">
        <v>26</v>
      </c>
      <c r="C1648" t="s">
        <v>211</v>
      </c>
      <c r="D1648">
        <v>44</v>
      </c>
      <c r="E1648" t="s">
        <v>214</v>
      </c>
      <c r="F1648">
        <v>5</v>
      </c>
      <c r="G1648">
        <v>23</v>
      </c>
      <c r="H1648">
        <f t="shared" si="898"/>
        <v>0.23</v>
      </c>
      <c r="I1648">
        <v>6.5</v>
      </c>
      <c r="J1648">
        <v>1.6</v>
      </c>
      <c r="K1648">
        <f t="shared" si="899"/>
        <v>4.154766E-2</v>
      </c>
      <c r="L1648">
        <f>0.000081*(G1648^1.864042*I1648^0.850892+0.000027*G1648^2)</f>
        <v>0.13756502203960241</v>
      </c>
      <c r="O1648">
        <f>L1648*0.47*0.75</f>
        <v>4.8491670268959841E-2</v>
      </c>
      <c r="Q1648">
        <f>O1648*0.521</f>
        <v>2.5264160210128079E-2</v>
      </c>
      <c r="T1648">
        <f>(L1648*0.47*0.75)*(1+0.2)*0.521*3.67</f>
        <v>0.11126336156540406</v>
      </c>
    </row>
    <row r="1649" spans="1:20" hidden="1" x14ac:dyDescent="0.3">
      <c r="A1649" s="26">
        <v>3004</v>
      </c>
      <c r="B1649">
        <v>26</v>
      </c>
      <c r="C1649" t="s">
        <v>211</v>
      </c>
      <c r="D1649">
        <v>45</v>
      </c>
      <c r="E1649" t="s">
        <v>215</v>
      </c>
      <c r="F1649">
        <v>4</v>
      </c>
      <c r="G1649">
        <v>14</v>
      </c>
      <c r="H1649">
        <f t="shared" si="898"/>
        <v>0.14000000000000001</v>
      </c>
      <c r="I1649">
        <v>7.2</v>
      </c>
      <c r="J1649">
        <v>2.5</v>
      </c>
      <c r="K1649">
        <f t="shared" si="899"/>
        <v>1.5393840000000002E-2</v>
      </c>
      <c r="L1649">
        <f>0.000064*(G1649^1.958025*I1649^0.883501+0.000045*G1649^2)</f>
        <v>6.4237000744751277E-2</v>
      </c>
      <c r="O1649">
        <f>L1649*0.44*0.75</f>
        <v>2.1198210245767922E-2</v>
      </c>
      <c r="Q1649">
        <f>O1649*0.52</f>
        <v>1.1023069327799321E-2</v>
      </c>
      <c r="T1649">
        <f>(L1649*0.44*0.75)*(1+0.2)*0.52*3.67</f>
        <v>4.8545597319628202E-2</v>
      </c>
    </row>
    <row r="1650" spans="1:20" hidden="1" x14ac:dyDescent="0.3">
      <c r="A1650" s="26">
        <v>3004</v>
      </c>
      <c r="B1650">
        <v>26</v>
      </c>
      <c r="C1650" t="s">
        <v>211</v>
      </c>
      <c r="D1650">
        <v>46</v>
      </c>
      <c r="E1650" t="s">
        <v>214</v>
      </c>
      <c r="F1650">
        <v>7</v>
      </c>
      <c r="G1650">
        <v>13</v>
      </c>
      <c r="H1650">
        <f t="shared" si="898"/>
        <v>0.13</v>
      </c>
      <c r="I1650">
        <v>5</v>
      </c>
      <c r="J1650">
        <v>0</v>
      </c>
      <c r="K1650">
        <f t="shared" si="899"/>
        <v>1.3273260000000002E-2</v>
      </c>
      <c r="L1650">
        <f>0.000081*(G1650^1.864042*I1650^0.850892+0.000027*G1650^2)</f>
        <v>3.7990448730894355E-2</v>
      </c>
      <c r="O1650">
        <f>L1650*0.47*0.75</f>
        <v>1.339163317764026E-2</v>
      </c>
      <c r="Q1650">
        <f>O1650*0.521</f>
        <v>6.9770408855505759E-3</v>
      </c>
      <c r="T1650">
        <f>(L1650*0.47*0.75)*(1+0.2)*0.521*3.67</f>
        <v>3.0726888059964735E-2</v>
      </c>
    </row>
    <row r="1651" spans="1:20" hidden="1" x14ac:dyDescent="0.3">
      <c r="A1651" s="26">
        <v>3004</v>
      </c>
      <c r="B1651">
        <v>26</v>
      </c>
      <c r="C1651" t="s">
        <v>211</v>
      </c>
      <c r="D1651">
        <v>47</v>
      </c>
      <c r="E1651" t="s">
        <v>218</v>
      </c>
      <c r="F1651">
        <v>4</v>
      </c>
      <c r="G1651">
        <v>10.199999999999999</v>
      </c>
      <c r="H1651">
        <f t="shared" si="898"/>
        <v>0.10199999999999999</v>
      </c>
      <c r="I1651">
        <v>8</v>
      </c>
      <c r="J1651">
        <v>4.5</v>
      </c>
      <c r="K1651">
        <f t="shared" si="899"/>
        <v>8.1713015999999982E-3</v>
      </c>
      <c r="L1651">
        <f>0.000057*(G1651^1.897696*I1651^1.002687+0.000031*G1651^2)</f>
        <v>3.7619245356500311E-2</v>
      </c>
      <c r="O1651">
        <f>L1651*0.43*0.75</f>
        <v>1.2132206627471352E-2</v>
      </c>
      <c r="Q1651">
        <f>O1651*0.52</f>
        <v>6.3087474462851035E-3</v>
      </c>
      <c r="T1651">
        <f>(L1651*0.43*0.75)*(1+0.2)*0.52*3.67</f>
        <v>2.7783723753439595E-2</v>
      </c>
    </row>
    <row r="1652" spans="1:20" s="13" customFormat="1" hidden="1" x14ac:dyDescent="0.3">
      <c r="A1652" s="26">
        <v>3004</v>
      </c>
      <c r="B1652" s="13">
        <v>26</v>
      </c>
      <c r="C1652" s="13" t="s">
        <v>211</v>
      </c>
      <c r="D1652" s="13">
        <v>48</v>
      </c>
      <c r="E1652" s="13" t="s">
        <v>214</v>
      </c>
      <c r="F1652" s="13">
        <v>7</v>
      </c>
      <c r="G1652" s="13">
        <v>15</v>
      </c>
      <c r="H1652">
        <f t="shared" si="898"/>
        <v>0.15</v>
      </c>
      <c r="I1652" s="13">
        <v>7.5</v>
      </c>
      <c r="J1652" s="13">
        <v>0</v>
      </c>
      <c r="K1652">
        <f t="shared" si="899"/>
        <v>1.76715E-2</v>
      </c>
      <c r="L1652">
        <f t="shared" ref="L1652:L1662" si="920">0.000081*(G1652^1.864042*I1652^0.850892+0.000027*G1652^2)</f>
        <v>7.0041300494713674E-2</v>
      </c>
      <c r="M1652"/>
      <c r="N1652"/>
      <c r="O1652">
        <f t="shared" ref="O1652:O1662" si="921">L1652*0.47*0.75</f>
        <v>2.4689558424386568E-2</v>
      </c>
      <c r="P1652"/>
      <c r="Q1652">
        <f t="shared" ref="Q1652:Q1662" si="922">O1652*0.521</f>
        <v>1.2863259939105403E-2</v>
      </c>
      <c r="R1652"/>
      <c r="S1652"/>
      <c r="T1652">
        <f t="shared" ref="T1652:T1662" si="923">(L1652*0.47*0.75)*(1+0.2)*0.521*3.67</f>
        <v>5.6649796771820186E-2</v>
      </c>
    </row>
    <row r="1653" spans="1:20" hidden="1" x14ac:dyDescent="0.3">
      <c r="A1653" s="26">
        <v>3004</v>
      </c>
      <c r="B1653">
        <v>26</v>
      </c>
      <c r="C1653" t="s">
        <v>211</v>
      </c>
      <c r="D1653">
        <v>49</v>
      </c>
      <c r="E1653" t="s">
        <v>214</v>
      </c>
      <c r="F1653">
        <v>4</v>
      </c>
      <c r="G1653">
        <v>21</v>
      </c>
      <c r="H1653">
        <f t="shared" si="898"/>
        <v>0.21</v>
      </c>
      <c r="I1653">
        <v>7.8</v>
      </c>
      <c r="J1653">
        <v>3</v>
      </c>
      <c r="K1653">
        <f t="shared" si="899"/>
        <v>3.4636139999999996E-2</v>
      </c>
      <c r="L1653">
        <f t="shared" si="920"/>
        <v>0.13559278071895645</v>
      </c>
      <c r="O1653">
        <f t="shared" si="921"/>
        <v>4.7796455203432141E-2</v>
      </c>
      <c r="Q1653">
        <f t="shared" si="922"/>
        <v>2.4901953160988147E-2</v>
      </c>
      <c r="T1653">
        <f t="shared" si="923"/>
        <v>0.10966820172099179</v>
      </c>
    </row>
    <row r="1654" spans="1:20" s="13" customFormat="1" hidden="1" x14ac:dyDescent="0.3">
      <c r="A1654" s="26">
        <v>3004</v>
      </c>
      <c r="B1654" s="13">
        <v>26</v>
      </c>
      <c r="C1654" s="13" t="s">
        <v>211</v>
      </c>
      <c r="D1654" s="13">
        <v>50</v>
      </c>
      <c r="E1654" s="13" t="s">
        <v>214</v>
      </c>
      <c r="F1654" s="13">
        <v>7</v>
      </c>
      <c r="G1654" s="13">
        <v>13</v>
      </c>
      <c r="H1654">
        <f t="shared" si="898"/>
        <v>0.13</v>
      </c>
      <c r="I1654" s="13">
        <v>5</v>
      </c>
      <c r="J1654" s="13">
        <v>0</v>
      </c>
      <c r="K1654">
        <f t="shared" si="899"/>
        <v>1.3273260000000002E-2</v>
      </c>
      <c r="L1654">
        <f t="shared" si="920"/>
        <v>3.7990448730894355E-2</v>
      </c>
      <c r="M1654"/>
      <c r="N1654"/>
      <c r="O1654">
        <f t="shared" si="921"/>
        <v>1.339163317764026E-2</v>
      </c>
      <c r="P1654"/>
      <c r="Q1654">
        <f t="shared" si="922"/>
        <v>6.9770408855505759E-3</v>
      </c>
      <c r="R1654"/>
      <c r="S1654"/>
      <c r="T1654">
        <f t="shared" si="923"/>
        <v>3.0726888059964735E-2</v>
      </c>
    </row>
    <row r="1655" spans="1:20" hidden="1" x14ac:dyDescent="0.3">
      <c r="A1655" s="26">
        <v>3004</v>
      </c>
      <c r="B1655">
        <v>26</v>
      </c>
      <c r="C1655" t="s">
        <v>211</v>
      </c>
      <c r="D1655">
        <v>51</v>
      </c>
      <c r="E1655" t="s">
        <v>214</v>
      </c>
      <c r="F1655">
        <v>3</v>
      </c>
      <c r="G1655">
        <v>11</v>
      </c>
      <c r="H1655">
        <f t="shared" si="898"/>
        <v>0.11</v>
      </c>
      <c r="I1655">
        <v>7</v>
      </c>
      <c r="J1655">
        <v>3</v>
      </c>
      <c r="K1655">
        <f t="shared" si="899"/>
        <v>9.503339999999999E-3</v>
      </c>
      <c r="L1655">
        <f t="shared" si="920"/>
        <v>3.7048871669360356E-2</v>
      </c>
      <c r="O1655">
        <f t="shared" si="921"/>
        <v>1.3059727263449526E-2</v>
      </c>
      <c r="Q1655">
        <f t="shared" si="922"/>
        <v>6.8041179042572031E-3</v>
      </c>
      <c r="T1655">
        <f t="shared" si="923"/>
        <v>2.9965335250348717E-2</v>
      </c>
    </row>
    <row r="1656" spans="1:20" s="13" customFormat="1" hidden="1" x14ac:dyDescent="0.3">
      <c r="A1656" s="26">
        <v>3004</v>
      </c>
      <c r="B1656" s="13">
        <v>26</v>
      </c>
      <c r="C1656" s="13" t="s">
        <v>211</v>
      </c>
      <c r="D1656" s="13">
        <v>52</v>
      </c>
      <c r="E1656" s="13" t="s">
        <v>214</v>
      </c>
      <c r="F1656" s="13">
        <v>7</v>
      </c>
      <c r="G1656" s="13">
        <v>10</v>
      </c>
      <c r="H1656">
        <f t="shared" si="898"/>
        <v>0.1</v>
      </c>
      <c r="I1656" s="13">
        <v>4.5999999999999996</v>
      </c>
      <c r="J1656" s="13">
        <v>0</v>
      </c>
      <c r="K1656">
        <f t="shared" si="899"/>
        <v>7.8540000000000016E-3</v>
      </c>
      <c r="L1656">
        <f t="shared" si="920"/>
        <v>2.1700349708768312E-2</v>
      </c>
      <c r="M1656"/>
      <c r="N1656"/>
      <c r="O1656">
        <f t="shared" si="921"/>
        <v>7.6493732723408297E-3</v>
      </c>
      <c r="P1656"/>
      <c r="Q1656">
        <f t="shared" si="922"/>
        <v>3.9853234748895728E-3</v>
      </c>
      <c r="R1656"/>
      <c r="S1656"/>
      <c r="T1656">
        <f t="shared" si="923"/>
        <v>1.7551364583413675E-2</v>
      </c>
    </row>
    <row r="1657" spans="1:20" s="13" customFormat="1" hidden="1" x14ac:dyDescent="0.3">
      <c r="A1657" s="26">
        <v>3004</v>
      </c>
      <c r="B1657" s="13">
        <v>26</v>
      </c>
      <c r="C1657" s="13" t="s">
        <v>211</v>
      </c>
      <c r="D1657" s="13">
        <v>53</v>
      </c>
      <c r="E1657" s="13" t="s">
        <v>214</v>
      </c>
      <c r="F1657" s="13">
        <v>7</v>
      </c>
      <c r="G1657" s="13">
        <v>8.6</v>
      </c>
      <c r="H1657">
        <f t="shared" si="898"/>
        <v>8.5999999999999993E-2</v>
      </c>
      <c r="I1657" s="13">
        <v>5.2</v>
      </c>
      <c r="J1657" s="13">
        <v>0</v>
      </c>
      <c r="K1657">
        <f t="shared" si="899"/>
        <v>5.8088183999999987E-3</v>
      </c>
      <c r="L1657">
        <f t="shared" si="920"/>
        <v>1.8183386133479515E-2</v>
      </c>
      <c r="M1657"/>
      <c r="N1657"/>
      <c r="O1657">
        <f t="shared" si="921"/>
        <v>6.4096436120515288E-3</v>
      </c>
      <c r="P1657"/>
      <c r="Q1657">
        <f t="shared" si="922"/>
        <v>3.3394243218788466E-3</v>
      </c>
      <c r="R1657"/>
      <c r="S1657"/>
      <c r="T1657">
        <f t="shared" si="923"/>
        <v>1.470682471355444E-2</v>
      </c>
    </row>
    <row r="1658" spans="1:20" hidden="1" x14ac:dyDescent="0.3">
      <c r="A1658" s="26">
        <v>3004</v>
      </c>
      <c r="B1658">
        <v>26</v>
      </c>
      <c r="C1658" t="s">
        <v>211</v>
      </c>
      <c r="D1658">
        <v>54</v>
      </c>
      <c r="E1658" t="s">
        <v>214</v>
      </c>
      <c r="F1658">
        <v>3</v>
      </c>
      <c r="G1658">
        <v>11</v>
      </c>
      <c r="H1658">
        <f t="shared" si="898"/>
        <v>0.11</v>
      </c>
      <c r="I1658">
        <v>6.5</v>
      </c>
      <c r="J1658">
        <v>1.8</v>
      </c>
      <c r="K1658">
        <f t="shared" si="899"/>
        <v>9.503339999999999E-3</v>
      </c>
      <c r="L1658">
        <f t="shared" si="920"/>
        <v>3.4784799009253742E-2</v>
      </c>
      <c r="O1658">
        <f t="shared" si="921"/>
        <v>1.2261641650761945E-2</v>
      </c>
      <c r="Q1658">
        <f t="shared" si="922"/>
        <v>6.3883153000469737E-3</v>
      </c>
      <c r="T1658">
        <f t="shared" si="923"/>
        <v>2.8134140581406869E-2</v>
      </c>
    </row>
    <row r="1659" spans="1:20" hidden="1" x14ac:dyDescent="0.3">
      <c r="A1659" s="26">
        <v>3004</v>
      </c>
      <c r="B1659">
        <v>26</v>
      </c>
      <c r="C1659" t="s">
        <v>211</v>
      </c>
      <c r="D1659">
        <v>55</v>
      </c>
      <c r="E1659" t="s">
        <v>214</v>
      </c>
      <c r="F1659">
        <v>3</v>
      </c>
      <c r="G1659">
        <v>10.4</v>
      </c>
      <c r="H1659">
        <f t="shared" si="898"/>
        <v>0.10400000000000001</v>
      </c>
      <c r="I1659">
        <v>6.6</v>
      </c>
      <c r="J1659">
        <v>1.7</v>
      </c>
      <c r="K1659">
        <f t="shared" si="899"/>
        <v>8.494886400000002E-3</v>
      </c>
      <c r="L1659">
        <f t="shared" si="920"/>
        <v>3.1741284202183292E-2</v>
      </c>
      <c r="O1659">
        <f t="shared" si="921"/>
        <v>1.118880268126961E-2</v>
      </c>
      <c r="Q1659">
        <f t="shared" si="922"/>
        <v>5.8293661969414665E-3</v>
      </c>
      <c r="T1659">
        <f t="shared" si="923"/>
        <v>2.5672528731330219E-2</v>
      </c>
    </row>
    <row r="1660" spans="1:20" hidden="1" x14ac:dyDescent="0.3">
      <c r="A1660" s="26">
        <v>3004</v>
      </c>
      <c r="B1660">
        <v>26</v>
      </c>
      <c r="C1660" t="s">
        <v>211</v>
      </c>
      <c r="D1660">
        <v>56</v>
      </c>
      <c r="E1660" t="s">
        <v>214</v>
      </c>
      <c r="F1660">
        <v>3</v>
      </c>
      <c r="G1660">
        <v>9</v>
      </c>
      <c r="H1660">
        <f t="shared" si="898"/>
        <v>0.09</v>
      </c>
      <c r="I1660">
        <v>6</v>
      </c>
      <c r="J1660">
        <v>2.5</v>
      </c>
      <c r="K1660">
        <f t="shared" si="899"/>
        <v>6.3617399999999994E-3</v>
      </c>
      <c r="L1660">
        <f t="shared" si="920"/>
        <v>2.2354206064247924E-2</v>
      </c>
      <c r="O1660">
        <f t="shared" si="921"/>
        <v>7.879857637647392E-3</v>
      </c>
      <c r="Q1660">
        <f t="shared" si="922"/>
        <v>4.1054058292142913E-3</v>
      </c>
      <c r="T1660">
        <f t="shared" si="923"/>
        <v>1.8080207271859737E-2</v>
      </c>
    </row>
    <row r="1661" spans="1:20" hidden="1" x14ac:dyDescent="0.3">
      <c r="A1661" s="26">
        <v>3004</v>
      </c>
      <c r="B1661">
        <v>26</v>
      </c>
      <c r="C1661" t="s">
        <v>211</v>
      </c>
      <c r="D1661">
        <v>57</v>
      </c>
      <c r="E1661" t="s">
        <v>214</v>
      </c>
      <c r="F1661">
        <v>3</v>
      </c>
      <c r="G1661">
        <v>10.1</v>
      </c>
      <c r="H1661">
        <f t="shared" si="898"/>
        <v>0.10099999999999999</v>
      </c>
      <c r="I1661">
        <v>5.8</v>
      </c>
      <c r="J1661">
        <v>1.3</v>
      </c>
      <c r="K1661">
        <f t="shared" si="899"/>
        <v>8.0118653999999984E-3</v>
      </c>
      <c r="L1661">
        <f t="shared" si="920"/>
        <v>2.6926543755588648E-2</v>
      </c>
      <c r="O1661">
        <f t="shared" si="921"/>
        <v>9.4916066738449968E-3</v>
      </c>
      <c r="Q1661">
        <f t="shared" si="922"/>
        <v>4.9451270770732433E-3</v>
      </c>
      <c r="T1661">
        <f t="shared" si="923"/>
        <v>2.1778339647430561E-2</v>
      </c>
    </row>
    <row r="1662" spans="1:20" hidden="1" x14ac:dyDescent="0.3">
      <c r="A1662" s="26">
        <v>3004</v>
      </c>
      <c r="B1662">
        <v>26</v>
      </c>
      <c r="C1662" t="s">
        <v>211</v>
      </c>
      <c r="D1662">
        <v>58</v>
      </c>
      <c r="E1662" t="s">
        <v>214</v>
      </c>
      <c r="F1662">
        <v>3</v>
      </c>
      <c r="G1662">
        <v>14.5</v>
      </c>
      <c r="H1662">
        <f t="shared" si="898"/>
        <v>0.14499999999999999</v>
      </c>
      <c r="I1662">
        <v>6.5</v>
      </c>
      <c r="J1662">
        <v>1.1000000000000001</v>
      </c>
      <c r="K1662">
        <f t="shared" si="899"/>
        <v>1.6513034999999999E-2</v>
      </c>
      <c r="L1662">
        <f t="shared" si="920"/>
        <v>5.8214162619593085E-2</v>
      </c>
      <c r="O1662">
        <f t="shared" si="921"/>
        <v>2.0520492323406563E-2</v>
      </c>
      <c r="Q1662">
        <f t="shared" si="922"/>
        <v>1.0691176500494819E-2</v>
      </c>
      <c r="T1662">
        <f t="shared" si="923"/>
        <v>4.7083941308179181E-2</v>
      </c>
    </row>
    <row r="1663" spans="1:20" hidden="1" x14ac:dyDescent="0.3">
      <c r="A1663" s="26">
        <v>3004</v>
      </c>
      <c r="B1663">
        <v>26</v>
      </c>
      <c r="C1663" t="s">
        <v>211</v>
      </c>
      <c r="D1663">
        <v>59</v>
      </c>
      <c r="E1663" t="s">
        <v>218</v>
      </c>
      <c r="F1663">
        <v>1</v>
      </c>
      <c r="G1663">
        <v>32.299999999999997</v>
      </c>
      <c r="H1663">
        <f t="shared" si="898"/>
        <v>0.32299999999999995</v>
      </c>
      <c r="I1663">
        <v>10.3</v>
      </c>
      <c r="J1663">
        <v>4.5</v>
      </c>
      <c r="K1663">
        <f t="shared" si="899"/>
        <v>8.1939996599999967E-2</v>
      </c>
      <c r="L1663">
        <f t="shared" ref="L1663:L1664" si="924">0.000057*(G1663^1.897696*I1663^1.002687+0.000031*G1663^2)</f>
        <v>0.43195948754934876</v>
      </c>
      <c r="O1663">
        <f>L1663*0.43*0.75</f>
        <v>0.13930693473466496</v>
      </c>
      <c r="Q1663">
        <f t="shared" ref="Q1663:Q1668" si="925">O1663*0.52</f>
        <v>7.2439606062025777E-2</v>
      </c>
      <c r="T1663">
        <f>(L1663*0.43*0.75)*(1+0.2)*0.52*3.67</f>
        <v>0.31902402509716155</v>
      </c>
    </row>
    <row r="1664" spans="1:20" hidden="1" x14ac:dyDescent="0.3">
      <c r="A1664" s="26">
        <v>3004</v>
      </c>
      <c r="B1664">
        <v>26</v>
      </c>
      <c r="C1664" t="s">
        <v>211</v>
      </c>
      <c r="D1664">
        <v>60</v>
      </c>
      <c r="E1664" t="s">
        <v>218</v>
      </c>
      <c r="F1664">
        <v>3</v>
      </c>
      <c r="G1664">
        <v>12.6</v>
      </c>
      <c r="H1664">
        <f t="shared" si="898"/>
        <v>0.126</v>
      </c>
      <c r="I1664">
        <v>5.7</v>
      </c>
      <c r="J1664">
        <v>4</v>
      </c>
      <c r="K1664">
        <f t="shared" si="899"/>
        <v>1.2469010400000001E-2</v>
      </c>
      <c r="L1664">
        <f t="shared" si="924"/>
        <v>3.9990107872697668E-2</v>
      </c>
      <c r="O1664">
        <f>L1664*0.43*0.75</f>
        <v>1.2896809788944997E-2</v>
      </c>
      <c r="Q1664">
        <f t="shared" si="925"/>
        <v>6.7063410902513986E-3</v>
      </c>
      <c r="T1664">
        <f>(L1664*0.43*0.75)*(1+0.2)*0.52*3.67</f>
        <v>2.9534726161467153E-2</v>
      </c>
    </row>
    <row r="1665" spans="1:20" hidden="1" x14ac:dyDescent="0.3">
      <c r="A1665" s="26">
        <v>3005</v>
      </c>
      <c r="B1665">
        <v>27</v>
      </c>
      <c r="C1665" t="s">
        <v>211</v>
      </c>
      <c r="D1665">
        <v>1</v>
      </c>
      <c r="E1665" t="s">
        <v>212</v>
      </c>
      <c r="F1665">
        <v>1</v>
      </c>
      <c r="G1665">
        <v>29</v>
      </c>
      <c r="H1665">
        <f t="shared" si="898"/>
        <v>0.28999999999999998</v>
      </c>
      <c r="I1665">
        <v>12.3</v>
      </c>
      <c r="J1665">
        <v>5</v>
      </c>
      <c r="K1665">
        <f t="shared" si="899"/>
        <v>6.6052139999999995E-2</v>
      </c>
      <c r="L1665">
        <f t="shared" ref="L1665:L1668" si="926">0.000062*(G1665^1.947206*I1665^0.894551+0.000039*G1665^2)</f>
        <v>0.41205927683826221</v>
      </c>
      <c r="O1665">
        <f>L1665*0.47*0.75</f>
        <v>0.14525089508548744</v>
      </c>
      <c r="Q1665">
        <f t="shared" si="925"/>
        <v>7.5530465444453479E-2</v>
      </c>
      <c r="T1665">
        <f>(L1665*0.47*0.75)*(1+0.2)*0.52*3.67</f>
        <v>0.33263616981737304</v>
      </c>
    </row>
    <row r="1666" spans="1:20" hidden="1" x14ac:dyDescent="0.3">
      <c r="A1666" s="26">
        <v>3005</v>
      </c>
      <c r="B1666">
        <v>27</v>
      </c>
      <c r="C1666" t="s">
        <v>211</v>
      </c>
      <c r="D1666">
        <v>2</v>
      </c>
      <c r="E1666" t="s">
        <v>212</v>
      </c>
      <c r="F1666">
        <v>3</v>
      </c>
      <c r="G1666">
        <v>9</v>
      </c>
      <c r="H1666">
        <f t="shared" si="898"/>
        <v>0.09</v>
      </c>
      <c r="I1666">
        <v>3.7</v>
      </c>
      <c r="J1666">
        <v>2</v>
      </c>
      <c r="K1666">
        <f t="shared" si="899"/>
        <v>6.3617399999999994E-3</v>
      </c>
      <c r="L1666">
        <f t="shared" si="926"/>
        <v>1.4414173689978979E-2</v>
      </c>
      <c r="O1666">
        <f>L1666*0.47*0.75</f>
        <v>5.0809962257175895E-3</v>
      </c>
      <c r="Q1666">
        <f t="shared" si="925"/>
        <v>2.6421180373731468E-3</v>
      </c>
      <c r="T1666">
        <f>(L1666*0.47*0.75)*(1+0.2)*0.52*3.67</f>
        <v>1.1635887836591339E-2</v>
      </c>
    </row>
    <row r="1667" spans="1:20" hidden="1" x14ac:dyDescent="0.3">
      <c r="A1667" s="26">
        <v>3005</v>
      </c>
      <c r="B1667">
        <v>27</v>
      </c>
      <c r="C1667" t="s">
        <v>211</v>
      </c>
      <c r="D1667">
        <v>3</v>
      </c>
      <c r="E1667" t="s">
        <v>212</v>
      </c>
      <c r="F1667">
        <v>5</v>
      </c>
      <c r="G1667">
        <v>12</v>
      </c>
      <c r="H1667">
        <f t="shared" si="898"/>
        <v>0.12</v>
      </c>
      <c r="I1667">
        <v>4.8</v>
      </c>
      <c r="J1667">
        <v>1.5</v>
      </c>
      <c r="K1667">
        <f t="shared" si="899"/>
        <v>1.130976E-2</v>
      </c>
      <c r="L1667">
        <f t="shared" si="926"/>
        <v>3.1855884201078398E-2</v>
      </c>
      <c r="O1667">
        <f>L1667*0.47*0.75</f>
        <v>1.1229199180880136E-2</v>
      </c>
      <c r="Q1667">
        <f t="shared" si="925"/>
        <v>5.8391835740576707E-3</v>
      </c>
      <c r="T1667">
        <f>(L1667*0.47*0.75)*(1+0.2)*0.52*3.67</f>
        <v>2.5715764460149979E-2</v>
      </c>
    </row>
    <row r="1668" spans="1:20" hidden="1" x14ac:dyDescent="0.3">
      <c r="A1668" s="26">
        <v>3005</v>
      </c>
      <c r="B1668">
        <v>27</v>
      </c>
      <c r="C1668" t="s">
        <v>211</v>
      </c>
      <c r="D1668">
        <v>4</v>
      </c>
      <c r="E1668" t="s">
        <v>212</v>
      </c>
      <c r="F1668">
        <v>3</v>
      </c>
      <c r="G1668">
        <v>8</v>
      </c>
      <c r="H1668">
        <f t="shared" si="898"/>
        <v>0.08</v>
      </c>
      <c r="I1668">
        <v>3.9</v>
      </c>
      <c r="J1668">
        <v>2</v>
      </c>
      <c r="K1668">
        <f t="shared" si="899"/>
        <v>5.0265600000000002E-3</v>
      </c>
      <c r="L1668">
        <f t="shared" si="926"/>
        <v>1.201259847307411E-2</v>
      </c>
      <c r="O1668">
        <f>L1668*0.47*0.75</f>
        <v>4.2344409617586232E-3</v>
      </c>
      <c r="Q1668">
        <f t="shared" si="925"/>
        <v>2.2019093001144842E-3</v>
      </c>
      <c r="T1668">
        <f>(L1668*0.47*0.75)*(1+0.2)*0.52*3.67</f>
        <v>9.6972085577041872E-3</v>
      </c>
    </row>
    <row r="1669" spans="1:20" hidden="1" x14ac:dyDescent="0.3">
      <c r="A1669" s="26">
        <v>3005</v>
      </c>
      <c r="B1669">
        <v>27</v>
      </c>
      <c r="C1669" t="s">
        <v>211</v>
      </c>
      <c r="D1669">
        <v>5</v>
      </c>
      <c r="E1669" t="s">
        <v>216</v>
      </c>
      <c r="F1669">
        <v>3</v>
      </c>
      <c r="G1669">
        <v>8</v>
      </c>
      <c r="H1669">
        <f t="shared" si="898"/>
        <v>0.08</v>
      </c>
      <c r="I1669">
        <v>4.8</v>
      </c>
      <c r="J1669">
        <v>1.4</v>
      </c>
      <c r="K1669">
        <f t="shared" si="899"/>
        <v>5.0265600000000002E-3</v>
      </c>
      <c r="L1669">
        <f>0.000086*(G1669^1.882935*I1669^0.813269+0.000016*G1669^2)</f>
        <v>1.545229714173112E-2</v>
      </c>
      <c r="O1669">
        <f>L1669*0.45*0.75</f>
        <v>5.2151502853342527E-3</v>
      </c>
      <c r="Q1669">
        <f>O1669*0.52</f>
        <v>2.7118781483738115E-3</v>
      </c>
      <c r="T1669">
        <f>(L1669*0.45*0.75)*(1+0.2)*0.52*3.67</f>
        <v>1.1943111365438266E-2</v>
      </c>
    </row>
    <row r="1670" spans="1:20" hidden="1" x14ac:dyDescent="0.3">
      <c r="A1670" s="26">
        <v>3005</v>
      </c>
      <c r="B1670">
        <v>27</v>
      </c>
      <c r="C1670" t="s">
        <v>211</v>
      </c>
      <c r="D1670">
        <v>6</v>
      </c>
      <c r="E1670" t="s">
        <v>212</v>
      </c>
      <c r="F1670">
        <v>3</v>
      </c>
      <c r="G1670">
        <v>8</v>
      </c>
      <c r="H1670">
        <f t="shared" si="898"/>
        <v>0.08</v>
      </c>
      <c r="I1670">
        <v>3.9</v>
      </c>
      <c r="J1670">
        <v>1.9</v>
      </c>
      <c r="K1670">
        <f t="shared" si="899"/>
        <v>5.0265600000000002E-3</v>
      </c>
      <c r="L1670">
        <f t="shared" ref="L1670:L1678" si="927">0.000062*(G1670^1.947206*I1670^0.894551+0.000039*G1670^2)</f>
        <v>1.201259847307411E-2</v>
      </c>
      <c r="O1670">
        <f t="shared" ref="O1670:O1678" si="928">L1670*0.47*0.75</f>
        <v>4.2344409617586232E-3</v>
      </c>
      <c r="Q1670">
        <f t="shared" ref="Q1670:Q1678" si="929">O1670*0.52</f>
        <v>2.2019093001144842E-3</v>
      </c>
      <c r="T1670">
        <f t="shared" ref="T1670:T1678" si="930">(L1670*0.47*0.75)*(1+0.2)*0.52*3.67</f>
        <v>9.6972085577041872E-3</v>
      </c>
    </row>
    <row r="1671" spans="1:20" hidden="1" x14ac:dyDescent="0.3">
      <c r="A1671" s="26">
        <v>3005</v>
      </c>
      <c r="B1671">
        <v>27</v>
      </c>
      <c r="C1671" t="s">
        <v>211</v>
      </c>
      <c r="D1671">
        <v>7</v>
      </c>
      <c r="E1671" t="s">
        <v>212</v>
      </c>
      <c r="F1671">
        <v>4</v>
      </c>
      <c r="G1671">
        <v>13</v>
      </c>
      <c r="H1671">
        <f t="shared" si="898"/>
        <v>0.13</v>
      </c>
      <c r="I1671">
        <v>6.4</v>
      </c>
      <c r="J1671">
        <v>2.5</v>
      </c>
      <c r="K1671">
        <f t="shared" si="899"/>
        <v>1.3273260000000002E-2</v>
      </c>
      <c r="L1671">
        <f t="shared" si="927"/>
        <v>4.8155029816529207E-2</v>
      </c>
      <c r="O1671">
        <f t="shared" si="928"/>
        <v>1.6974648010326544E-2</v>
      </c>
      <c r="Q1671">
        <f t="shared" si="929"/>
        <v>8.8268169653698027E-3</v>
      </c>
      <c r="T1671">
        <f t="shared" si="930"/>
        <v>3.8873301915488614E-2</v>
      </c>
    </row>
    <row r="1672" spans="1:20" hidden="1" x14ac:dyDescent="0.3">
      <c r="A1672" s="26">
        <v>3005</v>
      </c>
      <c r="B1672">
        <v>27</v>
      </c>
      <c r="C1672" t="s">
        <v>211</v>
      </c>
      <c r="D1672">
        <v>8</v>
      </c>
      <c r="E1672" t="s">
        <v>212</v>
      </c>
      <c r="F1672">
        <v>3</v>
      </c>
      <c r="G1672">
        <v>8</v>
      </c>
      <c r="H1672">
        <f t="shared" si="898"/>
        <v>0.08</v>
      </c>
      <c r="I1672">
        <v>4</v>
      </c>
      <c r="J1672">
        <v>2.8</v>
      </c>
      <c r="K1672">
        <f t="shared" si="899"/>
        <v>5.0265600000000002E-3</v>
      </c>
      <c r="L1672">
        <f t="shared" si="927"/>
        <v>1.2287761337088645E-2</v>
      </c>
      <c r="O1672">
        <f t="shared" si="928"/>
        <v>4.3314358713237473E-3</v>
      </c>
      <c r="Q1672">
        <f t="shared" si="929"/>
        <v>2.2523466530883487E-3</v>
      </c>
      <c r="T1672">
        <f t="shared" si="930"/>
        <v>9.9193346602010884E-3</v>
      </c>
    </row>
    <row r="1673" spans="1:20" hidden="1" x14ac:dyDescent="0.3">
      <c r="A1673" s="26">
        <v>3005</v>
      </c>
      <c r="B1673">
        <v>27</v>
      </c>
      <c r="C1673" t="s">
        <v>211</v>
      </c>
      <c r="D1673">
        <v>9</v>
      </c>
      <c r="E1673" t="s">
        <v>212</v>
      </c>
      <c r="F1673">
        <v>3</v>
      </c>
      <c r="G1673">
        <v>8</v>
      </c>
      <c r="H1673">
        <f t="shared" si="898"/>
        <v>0.08</v>
      </c>
      <c r="I1673">
        <v>3.6</v>
      </c>
      <c r="J1673">
        <v>1</v>
      </c>
      <c r="K1673">
        <f t="shared" si="899"/>
        <v>5.0265600000000002E-3</v>
      </c>
      <c r="L1673">
        <f t="shared" si="927"/>
        <v>1.1182551300244006E-2</v>
      </c>
      <c r="O1673">
        <f t="shared" si="928"/>
        <v>3.9418493333360114E-3</v>
      </c>
      <c r="Q1673">
        <f t="shared" si="929"/>
        <v>2.0497616533347259E-3</v>
      </c>
      <c r="T1673">
        <f t="shared" si="930"/>
        <v>9.0271503212861325E-3</v>
      </c>
    </row>
    <row r="1674" spans="1:20" hidden="1" x14ac:dyDescent="0.3">
      <c r="A1674" s="26">
        <v>3005</v>
      </c>
      <c r="B1674">
        <v>27</v>
      </c>
      <c r="C1674" t="s">
        <v>211</v>
      </c>
      <c r="D1674">
        <v>10</v>
      </c>
      <c r="E1674" t="s">
        <v>212</v>
      </c>
      <c r="F1674">
        <v>3</v>
      </c>
      <c r="G1674">
        <v>8</v>
      </c>
      <c r="H1674">
        <f t="shared" si="898"/>
        <v>0.08</v>
      </c>
      <c r="I1674">
        <v>3.3</v>
      </c>
      <c r="J1674">
        <v>1.5</v>
      </c>
      <c r="K1674">
        <f t="shared" si="899"/>
        <v>5.0265600000000002E-3</v>
      </c>
      <c r="L1674">
        <f t="shared" si="927"/>
        <v>1.0345169023642449E-2</v>
      </c>
      <c r="O1674">
        <f t="shared" si="928"/>
        <v>3.6466720808339629E-3</v>
      </c>
      <c r="Q1674">
        <f t="shared" si="929"/>
        <v>1.8962694820336607E-3</v>
      </c>
      <c r="T1674">
        <f t="shared" si="930"/>
        <v>8.3511707988762427E-3</v>
      </c>
    </row>
    <row r="1675" spans="1:20" hidden="1" x14ac:dyDescent="0.3">
      <c r="A1675" s="26">
        <v>3005</v>
      </c>
      <c r="B1675">
        <v>27</v>
      </c>
      <c r="C1675" t="s">
        <v>211</v>
      </c>
      <c r="D1675">
        <v>11</v>
      </c>
      <c r="E1675" t="s">
        <v>212</v>
      </c>
      <c r="F1675">
        <v>3</v>
      </c>
      <c r="G1675">
        <v>8.5</v>
      </c>
      <c r="H1675">
        <f t="shared" si="898"/>
        <v>8.5000000000000006E-2</v>
      </c>
      <c r="I1675">
        <v>4.5</v>
      </c>
      <c r="J1675">
        <v>2.5</v>
      </c>
      <c r="K1675">
        <f t="shared" si="899"/>
        <v>5.6745150000000006E-3</v>
      </c>
      <c r="L1675">
        <f t="shared" si="927"/>
        <v>1.5363799960207154E-2</v>
      </c>
      <c r="O1675">
        <f t="shared" si="928"/>
        <v>5.4157394859730215E-3</v>
      </c>
      <c r="Q1675">
        <f t="shared" si="929"/>
        <v>2.8161845327059711E-3</v>
      </c>
      <c r="T1675">
        <f t="shared" si="930"/>
        <v>1.2402476682037096E-2</v>
      </c>
    </row>
    <row r="1676" spans="1:20" hidden="1" x14ac:dyDescent="0.3">
      <c r="A1676" s="26">
        <v>3005</v>
      </c>
      <c r="B1676">
        <v>27</v>
      </c>
      <c r="C1676" t="s">
        <v>211</v>
      </c>
      <c r="D1676">
        <v>12</v>
      </c>
      <c r="E1676" t="s">
        <v>212</v>
      </c>
      <c r="F1676">
        <v>3</v>
      </c>
      <c r="G1676">
        <v>8</v>
      </c>
      <c r="H1676">
        <f t="shared" si="898"/>
        <v>0.08</v>
      </c>
      <c r="I1676">
        <v>4.5999999999999996</v>
      </c>
      <c r="J1676">
        <v>2.9</v>
      </c>
      <c r="K1676">
        <f t="shared" si="899"/>
        <v>5.0265600000000002E-3</v>
      </c>
      <c r="L1676">
        <f t="shared" si="927"/>
        <v>1.3924173898484889E-2</v>
      </c>
      <c r="O1676">
        <f t="shared" si="928"/>
        <v>4.9082712992159234E-3</v>
      </c>
      <c r="Q1676">
        <f t="shared" si="929"/>
        <v>2.5523010755922801E-3</v>
      </c>
      <c r="T1676">
        <f t="shared" si="930"/>
        <v>1.1240333936908401E-2</v>
      </c>
    </row>
    <row r="1677" spans="1:20" hidden="1" x14ac:dyDescent="0.3">
      <c r="A1677" s="26">
        <v>3005</v>
      </c>
      <c r="B1677">
        <v>27</v>
      </c>
      <c r="C1677" t="s">
        <v>211</v>
      </c>
      <c r="D1677">
        <v>13</v>
      </c>
      <c r="E1677" t="s">
        <v>212</v>
      </c>
      <c r="F1677">
        <v>3</v>
      </c>
      <c r="G1677">
        <v>10.5</v>
      </c>
      <c r="H1677">
        <f t="shared" si="898"/>
        <v>0.105</v>
      </c>
      <c r="I1677">
        <v>4.9000000000000004</v>
      </c>
      <c r="J1677">
        <v>1.4</v>
      </c>
      <c r="K1677">
        <f t="shared" si="899"/>
        <v>8.659034999999999E-3</v>
      </c>
      <c r="L1677">
        <f t="shared" si="927"/>
        <v>2.5019454748628704E-2</v>
      </c>
      <c r="O1677">
        <f t="shared" si="928"/>
        <v>8.8193577988916177E-3</v>
      </c>
      <c r="Q1677">
        <f t="shared" si="929"/>
        <v>4.5860660554236411E-3</v>
      </c>
      <c r="T1677">
        <f t="shared" si="930"/>
        <v>2.0197034908085713E-2</v>
      </c>
    </row>
    <row r="1678" spans="1:20" hidden="1" x14ac:dyDescent="0.3">
      <c r="A1678" s="26">
        <v>3005</v>
      </c>
      <c r="B1678">
        <v>27</v>
      </c>
      <c r="C1678" t="s">
        <v>211</v>
      </c>
      <c r="D1678">
        <v>14</v>
      </c>
      <c r="E1678" t="s">
        <v>212</v>
      </c>
      <c r="F1678">
        <v>1</v>
      </c>
      <c r="G1678">
        <v>58.7</v>
      </c>
      <c r="H1678">
        <f t="shared" si="898"/>
        <v>0.58700000000000008</v>
      </c>
      <c r="I1678">
        <v>17</v>
      </c>
      <c r="J1678">
        <v>8</v>
      </c>
      <c r="K1678">
        <f t="shared" si="899"/>
        <v>0.27062449260000004</v>
      </c>
      <c r="L1678">
        <f t="shared" si="927"/>
        <v>2.1726781187355697</v>
      </c>
      <c r="O1678">
        <f t="shared" si="928"/>
        <v>0.7658690368542882</v>
      </c>
      <c r="Q1678">
        <f t="shared" si="929"/>
        <v>0.39825189916422987</v>
      </c>
      <c r="T1678">
        <f t="shared" si="930"/>
        <v>1.7539013639192682</v>
      </c>
    </row>
    <row r="1679" spans="1:20" hidden="1" x14ac:dyDescent="0.3">
      <c r="A1679" s="26">
        <v>3005</v>
      </c>
      <c r="B1679">
        <v>27</v>
      </c>
      <c r="C1679" t="s">
        <v>211</v>
      </c>
      <c r="D1679">
        <v>15</v>
      </c>
      <c r="E1679" t="s">
        <v>222</v>
      </c>
      <c r="F1679">
        <v>1</v>
      </c>
      <c r="G1679">
        <v>37</v>
      </c>
      <c r="H1679">
        <f t="shared" si="898"/>
        <v>0.37</v>
      </c>
      <c r="I1679">
        <v>8.6</v>
      </c>
      <c r="J1679">
        <v>3.2</v>
      </c>
      <c r="K1679">
        <f t="shared" si="899"/>
        <v>0.10752125999999999</v>
      </c>
      <c r="L1679">
        <f>0.000081*(G1679^1.922704*I1679^0.783213+0.000032*G1679^2)</f>
        <v>0.45246760208328074</v>
      </c>
      <c r="O1679">
        <f>L1679*0.61*1.07</f>
        <v>0.29532560387975731</v>
      </c>
      <c r="Q1679">
        <f>O1679*0.531</f>
        <v>0.15681789566015114</v>
      </c>
      <c r="T1679">
        <f>(L1679*0.61*1.07)*(1+0.2)*0.531*3.67</f>
        <v>0.6906260124873056</v>
      </c>
    </row>
    <row r="1680" spans="1:20" hidden="1" x14ac:dyDescent="0.3">
      <c r="A1680" s="26">
        <v>3005</v>
      </c>
      <c r="B1680">
        <v>27</v>
      </c>
      <c r="C1680" t="s">
        <v>211</v>
      </c>
      <c r="D1680">
        <v>16</v>
      </c>
      <c r="E1680" t="s">
        <v>212</v>
      </c>
      <c r="F1680">
        <v>3</v>
      </c>
      <c r="G1680">
        <v>8.5</v>
      </c>
      <c r="H1680">
        <f t="shared" ref="H1680:H1743" si="931">G1680/100</f>
        <v>8.5000000000000006E-2</v>
      </c>
      <c r="I1680">
        <v>3.5</v>
      </c>
      <c r="J1680">
        <v>1</v>
      </c>
      <c r="K1680">
        <f t="shared" ref="K1680:K1743" si="932">0.7854*H1680^2</f>
        <v>5.6745150000000006E-3</v>
      </c>
      <c r="L1680">
        <f t="shared" ref="L1680:L1681" si="933">0.000062*(G1680^1.947206*I1680^0.894551+0.000039*G1680^2)</f>
        <v>1.2270565966701313E-2</v>
      </c>
      <c r="O1680">
        <f>L1680*0.47*0.75</f>
        <v>4.325374503262213E-3</v>
      </c>
      <c r="Q1680">
        <f t="shared" ref="Q1680:Q1681" si="934">O1680*0.52</f>
        <v>2.249194741696351E-3</v>
      </c>
      <c r="T1680">
        <f>(L1680*0.47*0.75)*(1+0.2)*0.52*3.67</f>
        <v>9.90545364243073E-3</v>
      </c>
    </row>
    <row r="1681" spans="1:20" hidden="1" x14ac:dyDescent="0.3">
      <c r="A1681" s="26">
        <v>3005</v>
      </c>
      <c r="B1681">
        <v>27</v>
      </c>
      <c r="C1681" t="s">
        <v>211</v>
      </c>
      <c r="D1681">
        <v>17</v>
      </c>
      <c r="E1681" t="s">
        <v>212</v>
      </c>
      <c r="F1681">
        <v>3</v>
      </c>
      <c r="G1681">
        <v>10</v>
      </c>
      <c r="H1681">
        <f t="shared" si="931"/>
        <v>0.1</v>
      </c>
      <c r="I1681">
        <v>4.8</v>
      </c>
      <c r="J1681">
        <v>3</v>
      </c>
      <c r="K1681">
        <f t="shared" si="932"/>
        <v>7.8540000000000016E-3</v>
      </c>
      <c r="L1681">
        <f t="shared" si="933"/>
        <v>2.233610389924166E-2</v>
      </c>
      <c r="O1681">
        <f>L1681*0.47*0.75</f>
        <v>7.8734766244826851E-3</v>
      </c>
      <c r="Q1681">
        <f t="shared" si="934"/>
        <v>4.094207844730996E-3</v>
      </c>
      <c r="T1681">
        <f>(L1681*0.47*0.75)*(1+0.2)*0.52*3.67</f>
        <v>1.8030891348195306E-2</v>
      </c>
    </row>
    <row r="1682" spans="1:20" hidden="1" x14ac:dyDescent="0.3">
      <c r="A1682" s="26">
        <v>3005</v>
      </c>
      <c r="B1682">
        <v>27</v>
      </c>
      <c r="C1682" t="s">
        <v>211</v>
      </c>
      <c r="D1682">
        <v>18</v>
      </c>
      <c r="E1682" t="s">
        <v>214</v>
      </c>
      <c r="F1682">
        <v>3</v>
      </c>
      <c r="G1682">
        <v>13.5</v>
      </c>
      <c r="H1682">
        <f t="shared" si="931"/>
        <v>0.13500000000000001</v>
      </c>
      <c r="I1682">
        <v>4.2</v>
      </c>
      <c r="J1682">
        <v>1.5</v>
      </c>
      <c r="K1682">
        <f t="shared" si="932"/>
        <v>1.4313915000000002E-2</v>
      </c>
      <c r="L1682">
        <f>0.000081*(G1682^1.864042*I1682^0.850892+0.000027*G1682^2)</f>
        <v>3.513964734684779E-2</v>
      </c>
      <c r="O1682">
        <f>L1682*0.47*0.75</f>
        <v>1.2386725689763846E-2</v>
      </c>
      <c r="Q1682">
        <f>O1682*0.521</f>
        <v>6.4534840843669637E-3</v>
      </c>
      <c r="T1682">
        <f>(L1682*0.47*0.75)*(1+0.2)*0.521*3.67</f>
        <v>2.8421143907552109E-2</v>
      </c>
    </row>
    <row r="1683" spans="1:20" hidden="1" x14ac:dyDescent="0.3">
      <c r="A1683" s="26">
        <v>3005</v>
      </c>
      <c r="B1683">
        <v>27</v>
      </c>
      <c r="C1683" t="s">
        <v>211</v>
      </c>
      <c r="D1683">
        <v>19</v>
      </c>
      <c r="E1683" t="s">
        <v>212</v>
      </c>
      <c r="F1683">
        <v>1</v>
      </c>
      <c r="G1683">
        <v>21.5</v>
      </c>
      <c r="H1683">
        <f t="shared" si="931"/>
        <v>0.215</v>
      </c>
      <c r="I1683">
        <v>11.4</v>
      </c>
      <c r="J1683">
        <v>9</v>
      </c>
      <c r="K1683">
        <f t="shared" si="932"/>
        <v>3.6305114999999999E-2</v>
      </c>
      <c r="L1683">
        <f>0.000062*(G1683^1.947206*I1683^0.894551+0.000039*G1683^2)</f>
        <v>0.21497175550551909</v>
      </c>
      <c r="O1683">
        <f>L1683*0.47*0.75</f>
        <v>7.5777543815695472E-2</v>
      </c>
      <c r="Q1683">
        <f>O1683*0.52</f>
        <v>3.9404322784161644E-2</v>
      </c>
      <c r="T1683">
        <f>(L1683*0.47*0.75)*(1+0.2)*0.52*3.67</f>
        <v>0.17353663754144788</v>
      </c>
    </row>
    <row r="1684" spans="1:20" s="13" customFormat="1" hidden="1" x14ac:dyDescent="0.3">
      <c r="A1684" s="26">
        <v>3005</v>
      </c>
      <c r="B1684" s="13">
        <v>27</v>
      </c>
      <c r="C1684" s="13" t="s">
        <v>211</v>
      </c>
      <c r="D1684" s="13">
        <v>20</v>
      </c>
      <c r="E1684" s="13" t="s">
        <v>222</v>
      </c>
      <c r="F1684" s="13">
        <v>7</v>
      </c>
      <c r="G1684" s="13">
        <v>32</v>
      </c>
      <c r="H1684">
        <f t="shared" si="931"/>
        <v>0.32</v>
      </c>
      <c r="I1684" s="13">
        <v>13</v>
      </c>
      <c r="J1684" s="13">
        <v>0</v>
      </c>
      <c r="K1684">
        <f t="shared" si="932"/>
        <v>8.0424960000000004E-2</v>
      </c>
      <c r="L1684">
        <f>0.000081*(G1684^1.922704*I1684^0.783213+0.000032*G1684^2)</f>
        <v>0.47304260148291494</v>
      </c>
      <c r="M1684"/>
      <c r="N1684"/>
      <c r="O1684">
        <f>L1684*0.61*1.07</f>
        <v>0.30875490598789862</v>
      </c>
      <c r="P1684"/>
      <c r="Q1684">
        <f>O1684*0.531</f>
        <v>0.16394885507957419</v>
      </c>
      <c r="R1684"/>
      <c r="S1684"/>
      <c r="T1684">
        <f>(L1684*0.61*1.07)*(1+0.2)*0.531*3.67</f>
        <v>0.72203075777044468</v>
      </c>
    </row>
    <row r="1685" spans="1:20" hidden="1" x14ac:dyDescent="0.3">
      <c r="A1685" s="26">
        <v>3005</v>
      </c>
      <c r="B1685">
        <v>27</v>
      </c>
      <c r="C1685" t="s">
        <v>211</v>
      </c>
      <c r="D1685">
        <v>21</v>
      </c>
      <c r="E1685" t="s">
        <v>212</v>
      </c>
      <c r="F1685">
        <v>4</v>
      </c>
      <c r="G1685">
        <v>13</v>
      </c>
      <c r="H1685">
        <f t="shared" si="931"/>
        <v>0.13</v>
      </c>
      <c r="I1685">
        <v>7.6</v>
      </c>
      <c r="J1685">
        <v>5</v>
      </c>
      <c r="K1685">
        <f t="shared" si="932"/>
        <v>1.3273260000000002E-2</v>
      </c>
      <c r="L1685">
        <f t="shared" ref="L1685:L1686" si="935">0.000062*(G1685^1.947206*I1685^0.894551+0.000039*G1685^2)</f>
        <v>5.6157104714650234E-2</v>
      </c>
      <c r="O1685">
        <f t="shared" ref="O1685:O1690" si="936">L1685*0.47*0.75</f>
        <v>1.9795379411914206E-2</v>
      </c>
      <c r="Q1685">
        <f t="shared" ref="Q1685:Q1686" si="937">O1685*0.52</f>
        <v>1.0293597294195387E-2</v>
      </c>
      <c r="T1685">
        <f>(L1685*0.47*0.75)*(1+0.2)*0.52*3.67</f>
        <v>4.5333002483636482E-2</v>
      </c>
    </row>
    <row r="1686" spans="1:20" hidden="1" x14ac:dyDescent="0.3">
      <c r="A1686" s="26">
        <v>3005</v>
      </c>
      <c r="B1686">
        <v>27</v>
      </c>
      <c r="C1686" t="s">
        <v>211</v>
      </c>
      <c r="D1686">
        <v>22</v>
      </c>
      <c r="E1686" t="s">
        <v>212</v>
      </c>
      <c r="F1686">
        <v>3</v>
      </c>
      <c r="G1686">
        <v>8.5</v>
      </c>
      <c r="H1686">
        <f t="shared" si="931"/>
        <v>8.5000000000000006E-2</v>
      </c>
      <c r="I1686">
        <v>3.9</v>
      </c>
      <c r="J1686">
        <v>2.5</v>
      </c>
      <c r="K1686">
        <f t="shared" si="932"/>
        <v>5.6745150000000006E-3</v>
      </c>
      <c r="L1686">
        <f t="shared" si="935"/>
        <v>1.3517763569295958E-2</v>
      </c>
      <c r="O1686">
        <f t="shared" si="936"/>
        <v>4.7650116581768251E-3</v>
      </c>
      <c r="Q1686">
        <f t="shared" si="937"/>
        <v>2.4778060622519492E-3</v>
      </c>
      <c r="T1686">
        <f>(L1686*0.47*0.75)*(1+0.2)*0.52*3.67</f>
        <v>1.0912257898157583E-2</v>
      </c>
    </row>
    <row r="1687" spans="1:20" hidden="1" x14ac:dyDescent="0.3">
      <c r="A1687" s="26">
        <v>3005</v>
      </c>
      <c r="B1687">
        <v>27</v>
      </c>
      <c r="C1687" t="s">
        <v>211</v>
      </c>
      <c r="D1687">
        <v>23</v>
      </c>
      <c r="E1687" t="s">
        <v>214</v>
      </c>
      <c r="F1687">
        <v>3</v>
      </c>
      <c r="G1687">
        <v>10</v>
      </c>
      <c r="H1687">
        <f t="shared" si="931"/>
        <v>0.1</v>
      </c>
      <c r="I1687">
        <v>4.0999999999999996</v>
      </c>
      <c r="J1687">
        <v>1.2</v>
      </c>
      <c r="K1687">
        <f t="shared" si="932"/>
        <v>7.8540000000000016E-3</v>
      </c>
      <c r="L1687">
        <f>0.000081*(G1687^1.864042*I1687^0.850892+0.000027*G1687^2)</f>
        <v>1.9676358532049798E-2</v>
      </c>
      <c r="O1687">
        <f t="shared" si="936"/>
        <v>6.935916382547553E-3</v>
      </c>
      <c r="Q1687">
        <f>O1687*0.521</f>
        <v>3.613612435307275E-3</v>
      </c>
      <c r="T1687">
        <f>(L1687*0.47*0.75)*(1+0.2)*0.521*3.67</f>
        <v>1.5914349165093239E-2</v>
      </c>
    </row>
    <row r="1688" spans="1:20" hidden="1" x14ac:dyDescent="0.3">
      <c r="A1688" s="26">
        <v>3005</v>
      </c>
      <c r="B1688">
        <v>27</v>
      </c>
      <c r="C1688" t="s">
        <v>211</v>
      </c>
      <c r="D1688">
        <v>24</v>
      </c>
      <c r="E1688" t="s">
        <v>212</v>
      </c>
      <c r="F1688">
        <v>3</v>
      </c>
      <c r="G1688">
        <v>15</v>
      </c>
      <c r="H1688">
        <f t="shared" si="931"/>
        <v>0.15</v>
      </c>
      <c r="I1688">
        <v>7.8</v>
      </c>
      <c r="J1688">
        <v>5.5</v>
      </c>
      <c r="K1688">
        <f t="shared" si="932"/>
        <v>1.76715E-2</v>
      </c>
      <c r="L1688">
        <f t="shared" ref="L1688:L1690" si="938">0.000062*(G1688^1.947206*I1688^0.894551+0.000039*G1688^2)</f>
        <v>7.5947044127529784E-2</v>
      </c>
      <c r="O1688">
        <f t="shared" si="936"/>
        <v>2.6771333054954244E-2</v>
      </c>
      <c r="Q1688">
        <f t="shared" ref="Q1688:Q1690" si="939">O1688*0.52</f>
        <v>1.3921093188576207E-2</v>
      </c>
      <c r="T1688">
        <f>(L1688*0.47*0.75)*(1+0.2)*0.52*3.67</f>
        <v>6.1308494402489602E-2</v>
      </c>
    </row>
    <row r="1689" spans="1:20" hidden="1" x14ac:dyDescent="0.3">
      <c r="A1689" s="26">
        <v>3005</v>
      </c>
      <c r="B1689">
        <v>27</v>
      </c>
      <c r="C1689" t="s">
        <v>211</v>
      </c>
      <c r="D1689">
        <v>25</v>
      </c>
      <c r="E1689" t="s">
        <v>212</v>
      </c>
      <c r="F1689">
        <v>3</v>
      </c>
      <c r="G1689">
        <v>10.5</v>
      </c>
      <c r="H1689">
        <f t="shared" si="931"/>
        <v>0.105</v>
      </c>
      <c r="I1689">
        <v>6.1</v>
      </c>
      <c r="J1689">
        <v>4.4000000000000004</v>
      </c>
      <c r="K1689">
        <f t="shared" si="932"/>
        <v>8.659034999999999E-3</v>
      </c>
      <c r="L1689">
        <f t="shared" si="938"/>
        <v>3.0435399940751725E-2</v>
      </c>
      <c r="O1689">
        <f t="shared" si="936"/>
        <v>1.0728478479114982E-2</v>
      </c>
      <c r="Q1689">
        <f t="shared" si="939"/>
        <v>5.578808809139791E-3</v>
      </c>
      <c r="T1689">
        <f>(L1689*0.47*0.75)*(1+0.2)*0.52*3.67</f>
        <v>2.4569073995451635E-2</v>
      </c>
    </row>
    <row r="1690" spans="1:20" hidden="1" x14ac:dyDescent="0.3">
      <c r="A1690" s="26">
        <v>3005</v>
      </c>
      <c r="B1690">
        <v>27</v>
      </c>
      <c r="C1690" t="s">
        <v>211</v>
      </c>
      <c r="D1690">
        <v>26</v>
      </c>
      <c r="E1690" t="s">
        <v>212</v>
      </c>
      <c r="F1690">
        <v>4</v>
      </c>
      <c r="G1690">
        <v>18.5</v>
      </c>
      <c r="H1690">
        <f t="shared" si="931"/>
        <v>0.185</v>
      </c>
      <c r="I1690">
        <v>9</v>
      </c>
      <c r="J1690">
        <v>5</v>
      </c>
      <c r="K1690">
        <f t="shared" si="932"/>
        <v>2.6880314999999998E-2</v>
      </c>
      <c r="L1690">
        <f t="shared" si="938"/>
        <v>0.12985463052973503</v>
      </c>
      <c r="O1690">
        <f t="shared" si="936"/>
        <v>4.5773757261731593E-2</v>
      </c>
      <c r="Q1690">
        <f t="shared" si="939"/>
        <v>2.3802353776100429E-2</v>
      </c>
      <c r="T1690">
        <f>(L1690*0.47*0.75)*(1+0.2)*0.52*3.67</f>
        <v>0.10482556602994628</v>
      </c>
    </row>
    <row r="1691" spans="1:20" hidden="1" x14ac:dyDescent="0.3">
      <c r="A1691" s="26">
        <v>3005</v>
      </c>
      <c r="B1691">
        <v>27</v>
      </c>
      <c r="C1691" t="s">
        <v>211</v>
      </c>
      <c r="D1691">
        <v>27</v>
      </c>
      <c r="E1691" t="s">
        <v>222</v>
      </c>
      <c r="F1691">
        <v>1</v>
      </c>
      <c r="G1691">
        <v>28</v>
      </c>
      <c r="H1691">
        <f t="shared" si="931"/>
        <v>0.28000000000000003</v>
      </c>
      <c r="I1691">
        <v>10.199999999999999</v>
      </c>
      <c r="J1691">
        <v>3.4</v>
      </c>
      <c r="K1691">
        <f t="shared" si="932"/>
        <v>6.157536000000001E-2</v>
      </c>
      <c r="L1691">
        <f>0.000081*(G1691^1.922704*I1691^0.783213+0.000032*G1691^2)</f>
        <v>0.30261694112509735</v>
      </c>
      <c r="O1691">
        <f>L1691*0.61*1.07</f>
        <v>0.19751807747235103</v>
      </c>
      <c r="Q1691">
        <f>O1691*0.531</f>
        <v>0.1048820991378184</v>
      </c>
      <c r="T1691">
        <f>(L1691*0.61*1.07)*(1+0.2)*0.531*3.67</f>
        <v>0.46190076460295221</v>
      </c>
    </row>
    <row r="1692" spans="1:20" hidden="1" x14ac:dyDescent="0.3">
      <c r="A1692" s="26">
        <v>3005</v>
      </c>
      <c r="B1692">
        <v>27</v>
      </c>
      <c r="C1692" t="s">
        <v>211</v>
      </c>
      <c r="D1692">
        <v>28</v>
      </c>
      <c r="E1692" t="s">
        <v>212</v>
      </c>
      <c r="F1692">
        <v>3</v>
      </c>
      <c r="G1692">
        <v>13.5</v>
      </c>
      <c r="H1692">
        <f t="shared" si="931"/>
        <v>0.13500000000000001</v>
      </c>
      <c r="I1692">
        <v>7.4</v>
      </c>
      <c r="J1692">
        <v>3.5</v>
      </c>
      <c r="K1692">
        <f t="shared" si="932"/>
        <v>1.4313915000000002E-2</v>
      </c>
      <c r="L1692">
        <f>0.000062*(G1692^1.947206*I1692^0.894551+0.000039*G1692^2)</f>
        <v>5.9014635986086549E-2</v>
      </c>
      <c r="O1692">
        <f>L1692*0.47*0.75</f>
        <v>2.0802659185095506E-2</v>
      </c>
      <c r="Q1692">
        <f>O1692*0.52</f>
        <v>1.0817382776249664E-2</v>
      </c>
      <c r="T1692">
        <f>(L1692*0.47*0.75)*(1+0.2)*0.52*3.67</f>
        <v>4.7639753746603515E-2</v>
      </c>
    </row>
    <row r="1693" spans="1:20" hidden="1" x14ac:dyDescent="0.3">
      <c r="A1693" s="26">
        <v>3005</v>
      </c>
      <c r="B1693">
        <v>27</v>
      </c>
      <c r="C1693" t="s">
        <v>211</v>
      </c>
      <c r="D1693">
        <v>29</v>
      </c>
      <c r="E1693" t="s">
        <v>214</v>
      </c>
      <c r="F1693">
        <v>3</v>
      </c>
      <c r="G1693">
        <v>11</v>
      </c>
      <c r="H1693">
        <f t="shared" si="931"/>
        <v>0.11</v>
      </c>
      <c r="I1693">
        <v>3.6</v>
      </c>
      <c r="J1693">
        <v>1</v>
      </c>
      <c r="K1693">
        <f t="shared" si="932"/>
        <v>9.503339999999999E-3</v>
      </c>
      <c r="L1693">
        <f>0.000081*(G1693^1.864042*I1693^0.850892+0.000027*G1693^2)</f>
        <v>2.1039893264837142E-2</v>
      </c>
      <c r="O1693">
        <f>L1693*0.47*0.75</f>
        <v>7.4165623758550916E-3</v>
      </c>
      <c r="Q1693">
        <f>O1693*0.521</f>
        <v>3.8640289978205027E-3</v>
      </c>
      <c r="T1693">
        <f>(L1693*0.47*0.75)*(1+0.2)*0.521*3.67</f>
        <v>1.7017183706401495E-2</v>
      </c>
    </row>
    <row r="1694" spans="1:20" hidden="1" x14ac:dyDescent="0.3">
      <c r="A1694" s="26">
        <v>3005</v>
      </c>
      <c r="B1694">
        <v>27</v>
      </c>
      <c r="C1694" t="s">
        <v>211</v>
      </c>
      <c r="D1694">
        <v>30</v>
      </c>
      <c r="E1694" t="s">
        <v>212</v>
      </c>
      <c r="F1694">
        <v>1</v>
      </c>
      <c r="G1694">
        <v>41</v>
      </c>
      <c r="H1694">
        <f t="shared" si="931"/>
        <v>0.41</v>
      </c>
      <c r="I1694">
        <v>14.2</v>
      </c>
      <c r="J1694">
        <v>6</v>
      </c>
      <c r="K1694">
        <f t="shared" si="932"/>
        <v>0.13202573999999997</v>
      </c>
      <c r="L1694">
        <f t="shared" ref="L1694:L1695" si="940">0.000062*(G1694^1.947206*I1694^0.894551+0.000039*G1694^2)</f>
        <v>0.91959521407872213</v>
      </c>
      <c r="O1694">
        <f>L1694*0.47*0.75</f>
        <v>0.32415731296274952</v>
      </c>
      <c r="Q1694">
        <f t="shared" ref="Q1694:Q1695" si="941">O1694*0.52</f>
        <v>0.16856180274062976</v>
      </c>
      <c r="T1694">
        <f>(L1694*0.47*0.75)*(1+0.2)*0.52*3.67</f>
        <v>0.74234617926973345</v>
      </c>
    </row>
    <row r="1695" spans="1:20" hidden="1" x14ac:dyDescent="0.3">
      <c r="A1695" s="26">
        <v>3005</v>
      </c>
      <c r="B1695">
        <v>27</v>
      </c>
      <c r="C1695" t="s">
        <v>211</v>
      </c>
      <c r="D1695">
        <v>31</v>
      </c>
      <c r="E1695" t="s">
        <v>212</v>
      </c>
      <c r="F1695">
        <v>4</v>
      </c>
      <c r="G1695">
        <v>16</v>
      </c>
      <c r="H1695">
        <f t="shared" si="931"/>
        <v>0.16</v>
      </c>
      <c r="I1695">
        <v>8.1</v>
      </c>
      <c r="J1695">
        <v>5.5</v>
      </c>
      <c r="K1695">
        <f t="shared" si="932"/>
        <v>2.0106240000000001E-2</v>
      </c>
      <c r="L1695">
        <f t="shared" si="940"/>
        <v>8.9073915757713201E-2</v>
      </c>
      <c r="O1695">
        <f>L1695*0.47*0.75</f>
        <v>3.13985553045939E-2</v>
      </c>
      <c r="Q1695">
        <f t="shared" si="941"/>
        <v>1.632724875838883E-2</v>
      </c>
      <c r="T1695">
        <f>(L1695*0.47*0.75)*(1+0.2)*0.52*3.67</f>
        <v>7.1905203531944392E-2</v>
      </c>
    </row>
    <row r="1696" spans="1:20" hidden="1" x14ac:dyDescent="0.3">
      <c r="A1696" s="26">
        <v>3005</v>
      </c>
      <c r="B1696">
        <v>27</v>
      </c>
      <c r="C1696" t="s">
        <v>211</v>
      </c>
      <c r="D1696">
        <v>32</v>
      </c>
      <c r="E1696" t="s">
        <v>214</v>
      </c>
      <c r="F1696">
        <v>1</v>
      </c>
      <c r="G1696">
        <v>42</v>
      </c>
      <c r="H1696">
        <f t="shared" si="931"/>
        <v>0.42</v>
      </c>
      <c r="I1696">
        <v>9.3000000000000007</v>
      </c>
      <c r="J1696">
        <v>1.2</v>
      </c>
      <c r="K1696">
        <f t="shared" si="932"/>
        <v>0.13854455999999998</v>
      </c>
      <c r="L1696">
        <f t="shared" ref="L1696:L1699" si="942">0.000081*(G1696^1.864042*I1696^0.850892+0.000027*G1696^2)</f>
        <v>0.57328052466615975</v>
      </c>
      <c r="O1696">
        <f t="shared" ref="O1696:O1699" si="943">L1696*0.47*0.75</f>
        <v>0.20208138494482131</v>
      </c>
      <c r="Q1696">
        <f t="shared" ref="Q1696:Q1699" si="944">O1696*0.521</f>
        <v>0.10528440155625191</v>
      </c>
      <c r="T1696">
        <f t="shared" ref="T1696:T1699" si="945">(L1696*0.47*0.75)*(1+0.2)*0.521*3.67</f>
        <v>0.46367250445373331</v>
      </c>
    </row>
    <row r="1697" spans="1:20" hidden="1" x14ac:dyDescent="0.3">
      <c r="A1697" s="26">
        <v>3005</v>
      </c>
      <c r="B1697">
        <v>27</v>
      </c>
      <c r="C1697" t="s">
        <v>211</v>
      </c>
      <c r="D1697">
        <v>33</v>
      </c>
      <c r="E1697" t="s">
        <v>214</v>
      </c>
      <c r="F1697">
        <v>4</v>
      </c>
      <c r="G1697">
        <v>15.5</v>
      </c>
      <c r="H1697">
        <f t="shared" si="931"/>
        <v>0.155</v>
      </c>
      <c r="I1697">
        <v>6.1</v>
      </c>
      <c r="J1697">
        <v>0.8</v>
      </c>
      <c r="K1697">
        <f t="shared" si="932"/>
        <v>1.8869235000000002E-2</v>
      </c>
      <c r="L1697">
        <f t="shared" si="942"/>
        <v>6.2452212104282825E-2</v>
      </c>
      <c r="O1697">
        <f t="shared" si="943"/>
        <v>2.2014404766759695E-2</v>
      </c>
      <c r="Q1697">
        <f t="shared" si="944"/>
        <v>1.1469504883481802E-2</v>
      </c>
      <c r="T1697">
        <f t="shared" si="945"/>
        <v>5.0511699506853851E-2</v>
      </c>
    </row>
    <row r="1698" spans="1:20" hidden="1" x14ac:dyDescent="0.3">
      <c r="A1698" s="26">
        <v>3005</v>
      </c>
      <c r="B1698">
        <v>27</v>
      </c>
      <c r="C1698" t="s">
        <v>211</v>
      </c>
      <c r="D1698">
        <v>34</v>
      </c>
      <c r="E1698" t="s">
        <v>214</v>
      </c>
      <c r="F1698">
        <v>4</v>
      </c>
      <c r="G1698">
        <v>20</v>
      </c>
      <c r="H1698">
        <f t="shared" si="931"/>
        <v>0.2</v>
      </c>
      <c r="I1698">
        <v>6</v>
      </c>
      <c r="J1698">
        <v>0.8</v>
      </c>
      <c r="K1698">
        <f t="shared" si="932"/>
        <v>3.1416000000000006E-2</v>
      </c>
      <c r="L1698">
        <f t="shared" si="942"/>
        <v>9.9034402124015167E-2</v>
      </c>
      <c r="O1698">
        <f t="shared" si="943"/>
        <v>3.4909626748715346E-2</v>
      </c>
      <c r="Q1698">
        <f t="shared" si="944"/>
        <v>1.8187915536080696E-2</v>
      </c>
      <c r="T1698">
        <f t="shared" si="945"/>
        <v>8.0099580020899383E-2</v>
      </c>
    </row>
    <row r="1699" spans="1:20" hidden="1" x14ac:dyDescent="0.3">
      <c r="A1699" s="26">
        <v>3005</v>
      </c>
      <c r="B1699">
        <v>27</v>
      </c>
      <c r="C1699" t="s">
        <v>211</v>
      </c>
      <c r="D1699">
        <v>35</v>
      </c>
      <c r="E1699" t="s">
        <v>214</v>
      </c>
      <c r="F1699">
        <v>1</v>
      </c>
      <c r="G1699">
        <v>32</v>
      </c>
      <c r="H1699">
        <f t="shared" si="931"/>
        <v>0.32</v>
      </c>
      <c r="I1699">
        <v>9.6999999999999993</v>
      </c>
      <c r="J1699">
        <v>1.2</v>
      </c>
      <c r="K1699">
        <f t="shared" si="932"/>
        <v>8.0424960000000004E-2</v>
      </c>
      <c r="L1699">
        <f t="shared" si="942"/>
        <v>0.35792059329168247</v>
      </c>
      <c r="O1699">
        <f t="shared" si="943"/>
        <v>0.12616700913531806</v>
      </c>
      <c r="Q1699">
        <f t="shared" si="944"/>
        <v>6.5733011759500706E-2</v>
      </c>
      <c r="T1699">
        <f t="shared" si="945"/>
        <v>0.28948818378884111</v>
      </c>
    </row>
    <row r="1700" spans="1:20" hidden="1" x14ac:dyDescent="0.3">
      <c r="A1700" s="26">
        <v>3005</v>
      </c>
      <c r="B1700">
        <v>28</v>
      </c>
      <c r="C1700" t="s">
        <v>211</v>
      </c>
      <c r="D1700">
        <v>1</v>
      </c>
      <c r="E1700" t="s">
        <v>212</v>
      </c>
      <c r="F1700">
        <v>1</v>
      </c>
      <c r="G1700">
        <v>46.4</v>
      </c>
      <c r="H1700">
        <f t="shared" si="931"/>
        <v>0.46399999999999997</v>
      </c>
      <c r="I1700">
        <v>19.2</v>
      </c>
      <c r="J1700">
        <v>6.3</v>
      </c>
      <c r="K1700">
        <f t="shared" si="932"/>
        <v>0.16909347839999997</v>
      </c>
      <c r="L1700">
        <f>0.000062*(G1700^1.947206*I1700^0.894551+0.000039*G1700^2)</f>
        <v>1.5325878314217158</v>
      </c>
      <c r="O1700">
        <f>L1700*0.47*0.75</f>
        <v>0.54023721057615481</v>
      </c>
      <c r="Q1700">
        <f>O1700*0.52</f>
        <v>0.28092334949960052</v>
      </c>
      <c r="T1700">
        <f>(L1700*0.47*0.75)*(1+0.2)*0.52*3.67</f>
        <v>1.2371864311962406</v>
      </c>
    </row>
    <row r="1701" spans="1:20" s="13" customFormat="1" hidden="1" x14ac:dyDescent="0.3">
      <c r="A1701" s="26">
        <v>3005</v>
      </c>
      <c r="B1701" s="13">
        <v>28</v>
      </c>
      <c r="C1701" s="13" t="s">
        <v>211</v>
      </c>
      <c r="D1701" s="13">
        <v>2</v>
      </c>
      <c r="E1701" s="13" t="s">
        <v>222</v>
      </c>
      <c r="F1701" s="13">
        <v>7</v>
      </c>
      <c r="G1701" s="13">
        <v>22</v>
      </c>
      <c r="H1701">
        <f t="shared" si="931"/>
        <v>0.22</v>
      </c>
      <c r="I1701" s="13">
        <v>7</v>
      </c>
      <c r="J1701" s="13">
        <v>0</v>
      </c>
      <c r="K1701">
        <f t="shared" si="932"/>
        <v>3.8013359999999996E-2</v>
      </c>
      <c r="L1701">
        <f>0.000081*(G1701^1.922704*I1701^0.783213+0.000032*G1701^2)</f>
        <v>0.1417300996210536</v>
      </c>
      <c r="M1701"/>
      <c r="N1701"/>
      <c r="O1701">
        <f>L1701*0.61*1.07</f>
        <v>9.2507236022661685E-2</v>
      </c>
      <c r="P1701"/>
      <c r="Q1701">
        <f>O1701*0.531</f>
        <v>4.9121342328033356E-2</v>
      </c>
      <c r="R1701"/>
      <c r="S1701"/>
      <c r="T1701">
        <f>(L1701*0.61*1.07)*(1+0.2)*0.531*3.67</f>
        <v>0.21633039161265891</v>
      </c>
    </row>
    <row r="1702" spans="1:20" hidden="1" x14ac:dyDescent="0.3">
      <c r="A1702" s="26">
        <v>3005</v>
      </c>
      <c r="B1702">
        <v>28</v>
      </c>
      <c r="C1702" t="s">
        <v>211</v>
      </c>
      <c r="D1702">
        <v>3</v>
      </c>
      <c r="E1702" t="s">
        <v>212</v>
      </c>
      <c r="F1702">
        <v>3</v>
      </c>
      <c r="G1702">
        <v>11</v>
      </c>
      <c r="H1702">
        <f t="shared" si="931"/>
        <v>0.11</v>
      </c>
      <c r="I1702">
        <v>5</v>
      </c>
      <c r="J1702">
        <v>3.5</v>
      </c>
      <c r="K1702">
        <f t="shared" si="932"/>
        <v>9.503339999999999E-3</v>
      </c>
      <c r="L1702">
        <f t="shared" ref="L1702:L1706" si="946">0.000062*(G1702^1.947206*I1702^0.894551+0.000039*G1702^2)</f>
        <v>2.7891164460751048E-2</v>
      </c>
      <c r="O1702">
        <f>L1702*0.47*0.75</f>
        <v>9.8316354724147445E-3</v>
      </c>
      <c r="Q1702">
        <f t="shared" ref="Q1702:Q1706" si="947">O1702*0.52</f>
        <v>5.112450445655667E-3</v>
      </c>
      <c r="T1702">
        <f>(L1702*0.47*0.75)*(1+0.2)*0.52*3.67</f>
        <v>2.2515231762667554E-2</v>
      </c>
    </row>
    <row r="1703" spans="1:20" hidden="1" x14ac:dyDescent="0.3">
      <c r="A1703" s="26">
        <v>3005</v>
      </c>
      <c r="B1703">
        <v>28</v>
      </c>
      <c r="C1703" t="s">
        <v>211</v>
      </c>
      <c r="D1703">
        <v>4</v>
      </c>
      <c r="E1703" t="s">
        <v>212</v>
      </c>
      <c r="F1703">
        <v>3</v>
      </c>
      <c r="G1703">
        <v>10</v>
      </c>
      <c r="H1703">
        <f t="shared" si="931"/>
        <v>0.1</v>
      </c>
      <c r="I1703">
        <v>4.8</v>
      </c>
      <c r="J1703">
        <v>1.9</v>
      </c>
      <c r="K1703">
        <f t="shared" si="932"/>
        <v>7.8540000000000016E-3</v>
      </c>
      <c r="L1703">
        <f t="shared" si="946"/>
        <v>2.233610389924166E-2</v>
      </c>
      <c r="O1703">
        <f>L1703*0.47*0.75</f>
        <v>7.8734766244826851E-3</v>
      </c>
      <c r="Q1703">
        <f t="shared" si="947"/>
        <v>4.094207844730996E-3</v>
      </c>
      <c r="T1703">
        <f>(L1703*0.47*0.75)*(1+0.2)*0.52*3.67</f>
        <v>1.8030891348195306E-2</v>
      </c>
    </row>
    <row r="1704" spans="1:20" hidden="1" x14ac:dyDescent="0.3">
      <c r="A1704" s="26">
        <v>3005</v>
      </c>
      <c r="B1704">
        <v>28</v>
      </c>
      <c r="C1704" t="s">
        <v>211</v>
      </c>
      <c r="D1704">
        <v>5</v>
      </c>
      <c r="E1704" t="s">
        <v>212</v>
      </c>
      <c r="F1704">
        <v>3</v>
      </c>
      <c r="G1704">
        <v>10</v>
      </c>
      <c r="H1704">
        <f t="shared" si="931"/>
        <v>0.1</v>
      </c>
      <c r="I1704">
        <v>4.5</v>
      </c>
      <c r="J1704">
        <v>3.5</v>
      </c>
      <c r="K1704">
        <f t="shared" si="932"/>
        <v>7.8540000000000016E-3</v>
      </c>
      <c r="L1704">
        <f t="shared" si="946"/>
        <v>2.1083105298079288E-2</v>
      </c>
      <c r="O1704">
        <f>L1704*0.47*0.75</f>
        <v>7.4317946175729479E-3</v>
      </c>
      <c r="Q1704">
        <f t="shared" si="947"/>
        <v>3.864533201137933E-3</v>
      </c>
      <c r="T1704">
        <f>(L1704*0.47*0.75)*(1+0.2)*0.52*3.67</f>
        <v>1.7019404217811458E-2</v>
      </c>
    </row>
    <row r="1705" spans="1:20" hidden="1" x14ac:dyDescent="0.3">
      <c r="A1705" s="26">
        <v>3005</v>
      </c>
      <c r="B1705">
        <v>28</v>
      </c>
      <c r="C1705" t="s">
        <v>211</v>
      </c>
      <c r="D1705">
        <v>6</v>
      </c>
      <c r="E1705" t="s">
        <v>212</v>
      </c>
      <c r="F1705">
        <v>3</v>
      </c>
      <c r="G1705">
        <v>14.5</v>
      </c>
      <c r="H1705">
        <f t="shared" si="931"/>
        <v>0.14499999999999999</v>
      </c>
      <c r="I1705">
        <v>5.0999999999999996</v>
      </c>
      <c r="J1705">
        <v>1.4</v>
      </c>
      <c r="K1705">
        <f t="shared" si="932"/>
        <v>1.6513034999999999E-2</v>
      </c>
      <c r="L1705">
        <f t="shared" si="946"/>
        <v>4.8615704299106943E-2</v>
      </c>
      <c r="O1705">
        <f>L1705*0.47*0.75</f>
        <v>1.7137035765435196E-2</v>
      </c>
      <c r="Q1705">
        <f t="shared" si="947"/>
        <v>8.9112585980263021E-3</v>
      </c>
      <c r="T1705">
        <f>(L1705*0.47*0.75)*(1+0.2)*0.52*3.67</f>
        <v>3.9245182865707835E-2</v>
      </c>
    </row>
    <row r="1706" spans="1:20" hidden="1" x14ac:dyDescent="0.3">
      <c r="A1706" s="26">
        <v>3005</v>
      </c>
      <c r="B1706">
        <v>28</v>
      </c>
      <c r="C1706" t="s">
        <v>211</v>
      </c>
      <c r="D1706">
        <v>7</v>
      </c>
      <c r="E1706" t="s">
        <v>212</v>
      </c>
      <c r="F1706">
        <v>1</v>
      </c>
      <c r="G1706">
        <v>37.9</v>
      </c>
      <c r="H1706">
        <f t="shared" si="931"/>
        <v>0.379</v>
      </c>
      <c r="I1706">
        <v>14.1</v>
      </c>
      <c r="J1706">
        <v>3.2</v>
      </c>
      <c r="K1706">
        <f t="shared" si="932"/>
        <v>0.11281564139999999</v>
      </c>
      <c r="L1706">
        <f t="shared" si="946"/>
        <v>0.78408737517770244</v>
      </c>
      <c r="O1706">
        <f>L1706*0.47*0.75</f>
        <v>0.27639079975014008</v>
      </c>
      <c r="Q1706">
        <f t="shared" si="947"/>
        <v>0.14372321587007283</v>
      </c>
      <c r="T1706">
        <f>(L1706*0.47*0.75)*(1+0.2)*0.52*3.67</f>
        <v>0.63295704269180075</v>
      </c>
    </row>
    <row r="1707" spans="1:20" hidden="1" x14ac:dyDescent="0.3">
      <c r="A1707" s="26">
        <v>3005</v>
      </c>
      <c r="B1707">
        <v>28</v>
      </c>
      <c r="C1707" t="s">
        <v>211</v>
      </c>
      <c r="D1707">
        <v>8</v>
      </c>
      <c r="E1707" t="s">
        <v>214</v>
      </c>
      <c r="F1707">
        <v>3</v>
      </c>
      <c r="G1707">
        <v>8</v>
      </c>
      <c r="H1707">
        <f t="shared" si="931"/>
        <v>0.08</v>
      </c>
      <c r="I1707">
        <v>3.5</v>
      </c>
      <c r="J1707">
        <v>1.2</v>
      </c>
      <c r="K1707">
        <f t="shared" si="932"/>
        <v>5.0265600000000002E-3</v>
      </c>
      <c r="L1707">
        <f t="shared" ref="L1707:L1710" si="948">0.000081*(G1707^1.864042*I1707^0.850892+0.000027*G1707^2)</f>
        <v>1.1345697196843592E-2</v>
      </c>
      <c r="O1707">
        <f t="shared" ref="O1707:O1710" si="949">L1707*0.47*0.75</f>
        <v>3.9993582618873657E-3</v>
      </c>
      <c r="Q1707">
        <f t="shared" ref="Q1707:Q1710" si="950">O1707*0.521</f>
        <v>2.0836656544433174E-3</v>
      </c>
      <c r="T1707">
        <f t="shared" ref="T1707:T1710" si="951">(L1707*0.47*0.75)*(1+0.2)*0.521*3.67</f>
        <v>9.1764635421683702E-3</v>
      </c>
    </row>
    <row r="1708" spans="1:20" hidden="1" x14ac:dyDescent="0.3">
      <c r="A1708" s="26">
        <v>3005</v>
      </c>
      <c r="B1708">
        <v>28</v>
      </c>
      <c r="C1708" t="s">
        <v>211</v>
      </c>
      <c r="D1708">
        <v>9</v>
      </c>
      <c r="E1708" t="s">
        <v>214</v>
      </c>
      <c r="F1708">
        <v>3</v>
      </c>
      <c r="G1708">
        <v>15.8</v>
      </c>
      <c r="H1708">
        <f t="shared" si="931"/>
        <v>0.158</v>
      </c>
      <c r="I1708">
        <v>4.5</v>
      </c>
      <c r="J1708">
        <v>1</v>
      </c>
      <c r="K1708">
        <f t="shared" si="932"/>
        <v>1.96067256E-2</v>
      </c>
      <c r="L1708">
        <f t="shared" si="948"/>
        <v>4.9963197078959597E-2</v>
      </c>
      <c r="O1708">
        <f t="shared" si="949"/>
        <v>1.7612026970333258E-2</v>
      </c>
      <c r="Q1708">
        <f t="shared" si="950"/>
        <v>9.1758660515436283E-3</v>
      </c>
      <c r="T1708">
        <f t="shared" si="951"/>
        <v>4.0410514090998134E-2</v>
      </c>
    </row>
    <row r="1709" spans="1:20" hidden="1" x14ac:dyDescent="0.3">
      <c r="A1709" s="26">
        <v>3005</v>
      </c>
      <c r="B1709">
        <v>28</v>
      </c>
      <c r="C1709" t="s">
        <v>211</v>
      </c>
      <c r="D1709">
        <v>10</v>
      </c>
      <c r="E1709" t="s">
        <v>214</v>
      </c>
      <c r="F1709">
        <v>3</v>
      </c>
      <c r="G1709">
        <v>9</v>
      </c>
      <c r="H1709">
        <f t="shared" si="931"/>
        <v>0.09</v>
      </c>
      <c r="I1709">
        <v>3.8</v>
      </c>
      <c r="J1709">
        <v>1.2</v>
      </c>
      <c r="K1709">
        <f t="shared" si="932"/>
        <v>6.3617399999999994E-3</v>
      </c>
      <c r="L1709">
        <f t="shared" si="948"/>
        <v>1.5155540696191573E-2</v>
      </c>
      <c r="O1709">
        <f t="shared" si="949"/>
        <v>5.3423280954075295E-3</v>
      </c>
      <c r="Q1709">
        <f t="shared" si="950"/>
        <v>2.783352937707323E-3</v>
      </c>
      <c r="T1709">
        <f t="shared" si="951"/>
        <v>1.2257886337663051E-2</v>
      </c>
    </row>
    <row r="1710" spans="1:20" hidden="1" x14ac:dyDescent="0.3">
      <c r="A1710" s="26">
        <v>3005</v>
      </c>
      <c r="B1710">
        <v>28</v>
      </c>
      <c r="C1710" t="s">
        <v>211</v>
      </c>
      <c r="D1710">
        <v>11</v>
      </c>
      <c r="E1710" t="s">
        <v>214</v>
      </c>
      <c r="F1710">
        <v>3</v>
      </c>
      <c r="G1710">
        <v>9</v>
      </c>
      <c r="H1710">
        <f t="shared" si="931"/>
        <v>0.09</v>
      </c>
      <c r="I1710">
        <v>4.5</v>
      </c>
      <c r="J1710">
        <v>0.8</v>
      </c>
      <c r="K1710">
        <f t="shared" si="932"/>
        <v>6.3617399999999994E-3</v>
      </c>
      <c r="L1710">
        <f t="shared" si="948"/>
        <v>1.7500515156561428E-2</v>
      </c>
      <c r="O1710">
        <f t="shared" si="949"/>
        <v>6.168931592687903E-3</v>
      </c>
      <c r="Q1710">
        <f t="shared" si="950"/>
        <v>3.2140133597903975E-3</v>
      </c>
      <c r="T1710">
        <f t="shared" si="951"/>
        <v>1.415451483651691E-2</v>
      </c>
    </row>
    <row r="1711" spans="1:20" hidden="1" x14ac:dyDescent="0.3">
      <c r="A1711" s="26">
        <v>3005</v>
      </c>
      <c r="B1711">
        <v>28</v>
      </c>
      <c r="C1711" t="s">
        <v>211</v>
      </c>
      <c r="D1711">
        <v>12</v>
      </c>
      <c r="E1711" t="s">
        <v>219</v>
      </c>
      <c r="F1711">
        <v>3</v>
      </c>
      <c r="G1711">
        <v>22.5</v>
      </c>
      <c r="H1711">
        <f t="shared" si="931"/>
        <v>0.22500000000000001</v>
      </c>
      <c r="I1711">
        <v>5.0999999999999996</v>
      </c>
      <c r="J1711">
        <v>1.5</v>
      </c>
      <c r="K1711">
        <f t="shared" si="932"/>
        <v>3.9760875000000001E-2</v>
      </c>
      <c r="L1711">
        <f>0.000084*(G1711^1.894314*I1711^0.808223+0.000034*G1711^2)</f>
        <v>0.11418723326923086</v>
      </c>
      <c r="O1711">
        <f>L1711*0.75*1.07</f>
        <v>9.1635254698557767E-2</v>
      </c>
      <c r="Q1711">
        <f>O1711*0.531</f>
        <v>4.8658320244934175E-2</v>
      </c>
      <c r="T1711">
        <f>(L1711*0.75*1.07)*(1+0.2)*0.531*3.67</f>
        <v>0.2142912423586901</v>
      </c>
    </row>
    <row r="1712" spans="1:20" s="13" customFormat="1" hidden="1" x14ac:dyDescent="0.3">
      <c r="A1712" s="26">
        <v>3005</v>
      </c>
      <c r="B1712" s="13">
        <v>28</v>
      </c>
      <c r="C1712" s="13" t="s">
        <v>211</v>
      </c>
      <c r="D1712" s="13">
        <v>13</v>
      </c>
      <c r="E1712" s="13" t="s">
        <v>222</v>
      </c>
      <c r="F1712" s="13">
        <v>7</v>
      </c>
      <c r="G1712" s="13">
        <v>16</v>
      </c>
      <c r="H1712">
        <f t="shared" si="931"/>
        <v>0.16</v>
      </c>
      <c r="I1712" s="13">
        <v>4.0999999999999996</v>
      </c>
      <c r="J1712" s="13">
        <v>0</v>
      </c>
      <c r="K1712">
        <f t="shared" si="932"/>
        <v>2.0106240000000001E-2</v>
      </c>
      <c r="L1712">
        <f>0.000081*(G1712^1.922704*I1712^0.783213+0.000032*G1712^2)</f>
        <v>5.0535586607949039E-2</v>
      </c>
      <c r="M1712"/>
      <c r="N1712"/>
      <c r="O1712">
        <f>L1712*0.61*1.07</f>
        <v>3.298457737900834E-2</v>
      </c>
      <c r="P1712"/>
      <c r="Q1712">
        <f>O1712*0.531</f>
        <v>1.7514810588253431E-2</v>
      </c>
      <c r="R1712"/>
      <c r="S1712"/>
      <c r="T1712">
        <f>(L1712*0.61*1.07)*(1+0.2)*0.531*3.67</f>
        <v>7.7135225830668092E-2</v>
      </c>
    </row>
    <row r="1713" spans="1:20" hidden="1" x14ac:dyDescent="0.3">
      <c r="A1713" s="26">
        <v>3005</v>
      </c>
      <c r="B1713">
        <v>28</v>
      </c>
      <c r="C1713" t="s">
        <v>211</v>
      </c>
      <c r="D1713">
        <v>14</v>
      </c>
      <c r="E1713" t="s">
        <v>214</v>
      </c>
      <c r="F1713">
        <v>4</v>
      </c>
      <c r="G1713">
        <v>22.5</v>
      </c>
      <c r="H1713">
        <f t="shared" si="931"/>
        <v>0.22500000000000001</v>
      </c>
      <c r="I1713">
        <v>6.8</v>
      </c>
      <c r="J1713">
        <v>2.2999999999999998</v>
      </c>
      <c r="K1713">
        <f t="shared" si="932"/>
        <v>3.9760875000000001E-2</v>
      </c>
      <c r="L1713">
        <f t="shared" ref="L1713:L1715" si="952">0.000081*(G1713^1.864042*I1713^0.850892+0.000027*G1713^2)</f>
        <v>0.13721092825980921</v>
      </c>
      <c r="O1713">
        <f t="shared" ref="O1713:O1715" si="953">L1713*0.47*0.75</f>
        <v>4.8366852211582739E-2</v>
      </c>
      <c r="Q1713">
        <f t="shared" ref="Q1713:Q1715" si="954">O1713*0.521</f>
        <v>2.5199130002234608E-2</v>
      </c>
      <c r="T1713">
        <f t="shared" ref="T1713:T1715" si="955">(L1713*0.47*0.75)*(1+0.2)*0.521*3.67</f>
        <v>0.11097696852984121</v>
      </c>
    </row>
    <row r="1714" spans="1:20" hidden="1" x14ac:dyDescent="0.3">
      <c r="A1714" s="26">
        <v>3005</v>
      </c>
      <c r="B1714">
        <v>28</v>
      </c>
      <c r="C1714" t="s">
        <v>211</v>
      </c>
      <c r="D1714">
        <v>15</v>
      </c>
      <c r="E1714" t="s">
        <v>214</v>
      </c>
      <c r="F1714">
        <v>4</v>
      </c>
      <c r="G1714">
        <v>21.5</v>
      </c>
      <c r="H1714">
        <f t="shared" si="931"/>
        <v>0.215</v>
      </c>
      <c r="I1714">
        <v>6.8</v>
      </c>
      <c r="J1714">
        <v>2.4</v>
      </c>
      <c r="K1714">
        <f t="shared" si="932"/>
        <v>3.6305114999999999E-2</v>
      </c>
      <c r="L1714">
        <f t="shared" si="952"/>
        <v>0.12606221308521073</v>
      </c>
      <c r="O1714">
        <f t="shared" si="953"/>
        <v>4.4436930112536785E-2</v>
      </c>
      <c r="Q1714">
        <f t="shared" si="954"/>
        <v>2.3151640588631665E-2</v>
      </c>
      <c r="T1714">
        <f t="shared" si="955"/>
        <v>0.10195982515233384</v>
      </c>
    </row>
    <row r="1715" spans="1:20" hidden="1" x14ac:dyDescent="0.3">
      <c r="A1715" s="26">
        <v>3005</v>
      </c>
      <c r="B1715">
        <v>28</v>
      </c>
      <c r="C1715" t="s">
        <v>211</v>
      </c>
      <c r="D1715">
        <v>16</v>
      </c>
      <c r="E1715" t="s">
        <v>214</v>
      </c>
      <c r="F1715">
        <v>3</v>
      </c>
      <c r="G1715">
        <v>8</v>
      </c>
      <c r="H1715">
        <f t="shared" si="931"/>
        <v>0.08</v>
      </c>
      <c r="I1715">
        <v>3.5</v>
      </c>
      <c r="J1715">
        <v>1.6</v>
      </c>
      <c r="K1715">
        <f t="shared" si="932"/>
        <v>5.0265600000000002E-3</v>
      </c>
      <c r="L1715">
        <f t="shared" si="952"/>
        <v>1.1345697196843592E-2</v>
      </c>
      <c r="O1715">
        <f t="shared" si="953"/>
        <v>3.9993582618873657E-3</v>
      </c>
      <c r="Q1715">
        <f t="shared" si="954"/>
        <v>2.0836656544433174E-3</v>
      </c>
      <c r="T1715">
        <f t="shared" si="955"/>
        <v>9.1764635421683702E-3</v>
      </c>
    </row>
    <row r="1716" spans="1:20" hidden="1" x14ac:dyDescent="0.3">
      <c r="A1716" s="26">
        <v>3005</v>
      </c>
      <c r="B1716">
        <v>28</v>
      </c>
      <c r="C1716" t="s">
        <v>211</v>
      </c>
      <c r="D1716">
        <v>17</v>
      </c>
      <c r="E1716" t="s">
        <v>212</v>
      </c>
      <c r="F1716">
        <v>3</v>
      </c>
      <c r="G1716">
        <v>8.5</v>
      </c>
      <c r="H1716">
        <f t="shared" si="931"/>
        <v>8.5000000000000006E-2</v>
      </c>
      <c r="I1716">
        <v>4.4000000000000004</v>
      </c>
      <c r="J1716">
        <v>3</v>
      </c>
      <c r="K1716">
        <f t="shared" si="932"/>
        <v>5.6745150000000006E-3</v>
      </c>
      <c r="L1716">
        <f t="shared" ref="L1716:L1724" si="956">0.000062*(G1716^1.947206*I1716^0.894551+0.000039*G1716^2)</f>
        <v>1.5058027016580103E-2</v>
      </c>
      <c r="O1716">
        <f t="shared" ref="O1716:O1729" si="957">L1716*0.47*0.75</f>
        <v>5.3079545233444859E-3</v>
      </c>
      <c r="Q1716">
        <f t="shared" ref="Q1716:Q1724" si="958">O1716*0.52</f>
        <v>2.7601363521391328E-3</v>
      </c>
      <c r="T1716">
        <f t="shared" ref="T1716:T1724" si="959">(L1716*0.47*0.75)*(1+0.2)*0.52*3.67</f>
        <v>1.215564049482074E-2</v>
      </c>
    </row>
    <row r="1717" spans="1:20" hidden="1" x14ac:dyDescent="0.3">
      <c r="A1717" s="26">
        <v>3005</v>
      </c>
      <c r="B1717">
        <v>28</v>
      </c>
      <c r="C1717" t="s">
        <v>211</v>
      </c>
      <c r="D1717">
        <v>18</v>
      </c>
      <c r="E1717" t="s">
        <v>212</v>
      </c>
      <c r="F1717">
        <v>3</v>
      </c>
      <c r="G1717">
        <v>8</v>
      </c>
      <c r="H1717">
        <f t="shared" si="931"/>
        <v>0.08</v>
      </c>
      <c r="I1717">
        <v>4.5</v>
      </c>
      <c r="J1717">
        <v>2.8</v>
      </c>
      <c r="K1717">
        <f t="shared" si="932"/>
        <v>5.0265600000000002E-3</v>
      </c>
      <c r="L1717">
        <f t="shared" si="956"/>
        <v>1.3653083952260808E-2</v>
      </c>
      <c r="O1717">
        <f t="shared" si="957"/>
        <v>4.8127120931719348E-3</v>
      </c>
      <c r="Q1717">
        <f t="shared" si="958"/>
        <v>2.502610288449406E-3</v>
      </c>
      <c r="T1717">
        <f t="shared" si="959"/>
        <v>1.1021495710331184E-2</v>
      </c>
    </row>
    <row r="1718" spans="1:20" hidden="1" x14ac:dyDescent="0.3">
      <c r="A1718" s="26">
        <v>3005</v>
      </c>
      <c r="B1718">
        <v>28</v>
      </c>
      <c r="C1718" t="s">
        <v>211</v>
      </c>
      <c r="D1718">
        <v>19</v>
      </c>
      <c r="E1718" t="s">
        <v>212</v>
      </c>
      <c r="F1718">
        <v>4</v>
      </c>
      <c r="G1718">
        <v>15</v>
      </c>
      <c r="H1718">
        <f t="shared" si="931"/>
        <v>0.15</v>
      </c>
      <c r="I1718">
        <v>7.6</v>
      </c>
      <c r="J1718">
        <v>3.2</v>
      </c>
      <c r="K1718">
        <f t="shared" si="932"/>
        <v>1.76715E-2</v>
      </c>
      <c r="L1718">
        <f t="shared" si="956"/>
        <v>7.4202666092056779E-2</v>
      </c>
      <c r="O1718">
        <f t="shared" si="957"/>
        <v>2.6156439797450012E-2</v>
      </c>
      <c r="Q1718">
        <f t="shared" si="958"/>
        <v>1.3601348694674007E-2</v>
      </c>
      <c r="T1718">
        <f t="shared" si="959"/>
        <v>5.9900339651344323E-2</v>
      </c>
    </row>
    <row r="1719" spans="1:20" hidden="1" x14ac:dyDescent="0.3">
      <c r="A1719" s="26">
        <v>3005</v>
      </c>
      <c r="B1719">
        <v>28</v>
      </c>
      <c r="C1719" t="s">
        <v>211</v>
      </c>
      <c r="D1719">
        <v>20</v>
      </c>
      <c r="E1719" t="s">
        <v>212</v>
      </c>
      <c r="F1719">
        <v>4</v>
      </c>
      <c r="G1719">
        <v>22</v>
      </c>
      <c r="H1719">
        <f t="shared" si="931"/>
        <v>0.22</v>
      </c>
      <c r="I1719">
        <v>6.1</v>
      </c>
      <c r="J1719">
        <v>4</v>
      </c>
      <c r="K1719">
        <f t="shared" si="932"/>
        <v>3.8013359999999996E-2</v>
      </c>
      <c r="L1719">
        <f t="shared" si="956"/>
        <v>0.12849514916266466</v>
      </c>
      <c r="O1719">
        <f t="shared" si="957"/>
        <v>4.5294540079839289E-2</v>
      </c>
      <c r="Q1719">
        <f t="shared" si="958"/>
        <v>2.355316084151643E-2</v>
      </c>
      <c r="T1719">
        <f t="shared" si="959"/>
        <v>0.10372812034603836</v>
      </c>
    </row>
    <row r="1720" spans="1:20" hidden="1" x14ac:dyDescent="0.3">
      <c r="A1720" s="26">
        <v>3005</v>
      </c>
      <c r="B1720">
        <v>28</v>
      </c>
      <c r="C1720" t="s">
        <v>211</v>
      </c>
      <c r="D1720">
        <v>21</v>
      </c>
      <c r="E1720" t="s">
        <v>212</v>
      </c>
      <c r="F1720">
        <v>3</v>
      </c>
      <c r="G1720">
        <v>9</v>
      </c>
      <c r="H1720">
        <f t="shared" si="931"/>
        <v>0.09</v>
      </c>
      <c r="I1720">
        <v>5.5</v>
      </c>
      <c r="J1720">
        <v>3.8</v>
      </c>
      <c r="K1720">
        <f t="shared" si="932"/>
        <v>6.3617399999999994E-3</v>
      </c>
      <c r="L1720">
        <f t="shared" si="956"/>
        <v>2.054919214072214E-2</v>
      </c>
      <c r="O1720">
        <f t="shared" si="957"/>
        <v>7.2435902296045535E-3</v>
      </c>
      <c r="Q1720">
        <f t="shared" si="958"/>
        <v>3.766666919394368E-3</v>
      </c>
      <c r="T1720">
        <f t="shared" si="959"/>
        <v>1.6588401113012796E-2</v>
      </c>
    </row>
    <row r="1721" spans="1:20" hidden="1" x14ac:dyDescent="0.3">
      <c r="A1721" s="26">
        <v>3005</v>
      </c>
      <c r="B1721">
        <v>28</v>
      </c>
      <c r="C1721" t="s">
        <v>211</v>
      </c>
      <c r="D1721">
        <v>22</v>
      </c>
      <c r="E1721" t="s">
        <v>212</v>
      </c>
      <c r="F1721">
        <v>3</v>
      </c>
      <c r="G1721">
        <v>9</v>
      </c>
      <c r="H1721">
        <f t="shared" si="931"/>
        <v>0.09</v>
      </c>
      <c r="I1721">
        <v>4.5</v>
      </c>
      <c r="J1721">
        <v>3</v>
      </c>
      <c r="K1721">
        <f t="shared" si="932"/>
        <v>6.3617399999999994E-3</v>
      </c>
      <c r="L1721">
        <f t="shared" si="956"/>
        <v>1.7172569789253835E-2</v>
      </c>
      <c r="O1721">
        <f t="shared" si="957"/>
        <v>6.0533308507119757E-3</v>
      </c>
      <c r="Q1721">
        <f t="shared" si="958"/>
        <v>3.1477320423702274E-3</v>
      </c>
      <c r="T1721">
        <f t="shared" si="959"/>
        <v>1.3862611914598481E-2</v>
      </c>
    </row>
    <row r="1722" spans="1:20" hidden="1" x14ac:dyDescent="0.3">
      <c r="A1722" s="26">
        <v>3005</v>
      </c>
      <c r="B1722">
        <v>28</v>
      </c>
      <c r="C1722" t="s">
        <v>211</v>
      </c>
      <c r="D1722">
        <v>23</v>
      </c>
      <c r="E1722" t="s">
        <v>212</v>
      </c>
      <c r="F1722">
        <v>4</v>
      </c>
      <c r="G1722">
        <v>16</v>
      </c>
      <c r="H1722">
        <f t="shared" si="931"/>
        <v>0.16</v>
      </c>
      <c r="I1722">
        <v>7</v>
      </c>
      <c r="J1722">
        <v>4.0999999999999996</v>
      </c>
      <c r="K1722">
        <f t="shared" si="932"/>
        <v>2.0106240000000001E-2</v>
      </c>
      <c r="L1722">
        <f t="shared" si="956"/>
        <v>7.8171434251553165E-2</v>
      </c>
      <c r="O1722">
        <f t="shared" si="957"/>
        <v>2.755543057367249E-2</v>
      </c>
      <c r="Q1722">
        <f t="shared" si="958"/>
        <v>1.4328823898309695E-2</v>
      </c>
      <c r="T1722">
        <f t="shared" si="959"/>
        <v>6.310414044815589E-2</v>
      </c>
    </row>
    <row r="1723" spans="1:20" hidden="1" x14ac:dyDescent="0.3">
      <c r="A1723" s="26">
        <v>3005</v>
      </c>
      <c r="B1723">
        <v>28</v>
      </c>
      <c r="C1723" t="s">
        <v>211</v>
      </c>
      <c r="D1723">
        <v>24</v>
      </c>
      <c r="E1723" t="s">
        <v>212</v>
      </c>
      <c r="F1723">
        <v>4</v>
      </c>
      <c r="G1723">
        <v>12.5</v>
      </c>
      <c r="H1723">
        <f t="shared" si="931"/>
        <v>0.125</v>
      </c>
      <c r="I1723">
        <v>5.0999999999999996</v>
      </c>
      <c r="J1723">
        <v>3.1</v>
      </c>
      <c r="K1723">
        <f t="shared" si="932"/>
        <v>1.2271875E-2</v>
      </c>
      <c r="L1723">
        <f t="shared" si="956"/>
        <v>3.6413595451780099E-2</v>
      </c>
      <c r="O1723">
        <f t="shared" si="957"/>
        <v>1.2835792396752485E-2</v>
      </c>
      <c r="Q1723">
        <f t="shared" si="958"/>
        <v>6.6746120463112924E-3</v>
      </c>
      <c r="T1723">
        <f t="shared" si="959"/>
        <v>2.9394991451954934E-2</v>
      </c>
    </row>
    <row r="1724" spans="1:20" hidden="1" x14ac:dyDescent="0.3">
      <c r="A1724" s="26">
        <v>3005</v>
      </c>
      <c r="B1724">
        <v>28</v>
      </c>
      <c r="C1724" t="s">
        <v>211</v>
      </c>
      <c r="D1724">
        <v>25</v>
      </c>
      <c r="E1724" t="s">
        <v>212</v>
      </c>
      <c r="F1724">
        <v>4</v>
      </c>
      <c r="G1724">
        <v>23.5</v>
      </c>
      <c r="H1724">
        <f t="shared" si="931"/>
        <v>0.23499999999999999</v>
      </c>
      <c r="I1724">
        <v>11.4</v>
      </c>
      <c r="J1724">
        <v>8.6</v>
      </c>
      <c r="K1724">
        <f t="shared" si="932"/>
        <v>4.3373714999999993E-2</v>
      </c>
      <c r="L1724">
        <f t="shared" si="956"/>
        <v>0.25562352399700095</v>
      </c>
      <c r="O1724">
        <f t="shared" si="957"/>
        <v>9.0107292208942827E-2</v>
      </c>
      <c r="Q1724">
        <f t="shared" si="958"/>
        <v>4.685579194865027E-2</v>
      </c>
      <c r="T1724">
        <f t="shared" si="959"/>
        <v>0.2063529077418558</v>
      </c>
    </row>
    <row r="1725" spans="1:20" hidden="1" x14ac:dyDescent="0.3">
      <c r="A1725" s="26">
        <v>3005</v>
      </c>
      <c r="B1725">
        <v>28</v>
      </c>
      <c r="C1725" t="s">
        <v>211</v>
      </c>
      <c r="D1725">
        <v>26</v>
      </c>
      <c r="E1725" t="s">
        <v>214</v>
      </c>
      <c r="F1725">
        <v>3</v>
      </c>
      <c r="G1725">
        <v>8.5</v>
      </c>
      <c r="H1725">
        <f t="shared" si="931"/>
        <v>8.5000000000000006E-2</v>
      </c>
      <c r="I1725">
        <v>4.5999999999999996</v>
      </c>
      <c r="J1725">
        <v>1.4</v>
      </c>
      <c r="K1725">
        <f t="shared" si="932"/>
        <v>5.6745150000000006E-3</v>
      </c>
      <c r="L1725">
        <f t="shared" ref="L1725:L1729" si="960">0.000081*(G1725^1.864042*I1725^0.850892+0.000027*G1725^2)</f>
        <v>1.6028783029119444E-2</v>
      </c>
      <c r="O1725">
        <f t="shared" si="957"/>
        <v>5.650146017764604E-3</v>
      </c>
      <c r="Q1725">
        <f t="shared" ref="Q1725:Q1729" si="961">O1725*0.521</f>
        <v>2.9437260752553586E-3</v>
      </c>
      <c r="T1725">
        <f t="shared" ref="T1725:T1729" si="962">(L1725*0.47*0.75)*(1+0.2)*0.521*3.67</f>
        <v>1.2964169635424599E-2</v>
      </c>
    </row>
    <row r="1726" spans="1:20" hidden="1" x14ac:dyDescent="0.3">
      <c r="A1726" s="26">
        <v>3005</v>
      </c>
      <c r="B1726">
        <v>28</v>
      </c>
      <c r="C1726" t="s">
        <v>211</v>
      </c>
      <c r="D1726">
        <v>27</v>
      </c>
      <c r="E1726" t="s">
        <v>214</v>
      </c>
      <c r="F1726">
        <v>3</v>
      </c>
      <c r="G1726">
        <v>8</v>
      </c>
      <c r="H1726">
        <f t="shared" si="931"/>
        <v>0.08</v>
      </c>
      <c r="I1726">
        <v>4.5999999999999996</v>
      </c>
      <c r="J1726">
        <v>1.3</v>
      </c>
      <c r="K1726">
        <f t="shared" si="932"/>
        <v>5.0265600000000002E-3</v>
      </c>
      <c r="L1726">
        <f t="shared" si="960"/>
        <v>1.4316019044350915E-2</v>
      </c>
      <c r="O1726">
        <f t="shared" si="957"/>
        <v>5.0463967131336978E-3</v>
      </c>
      <c r="Q1726">
        <f t="shared" si="961"/>
        <v>2.6291726875426569E-3</v>
      </c>
      <c r="T1726">
        <f t="shared" si="962"/>
        <v>1.1578876515937859E-2</v>
      </c>
    </row>
    <row r="1727" spans="1:20" hidden="1" x14ac:dyDescent="0.3">
      <c r="A1727" s="26">
        <v>3005</v>
      </c>
      <c r="B1727">
        <v>28</v>
      </c>
      <c r="C1727" t="s">
        <v>211</v>
      </c>
      <c r="D1727">
        <v>28</v>
      </c>
      <c r="E1727" t="s">
        <v>214</v>
      </c>
      <c r="F1727">
        <v>3</v>
      </c>
      <c r="G1727">
        <v>8</v>
      </c>
      <c r="H1727">
        <f t="shared" si="931"/>
        <v>0.08</v>
      </c>
      <c r="I1727">
        <v>4.5</v>
      </c>
      <c r="J1727">
        <v>1.5</v>
      </c>
      <c r="K1727">
        <f t="shared" si="932"/>
        <v>5.0265600000000002E-3</v>
      </c>
      <c r="L1727">
        <f t="shared" si="960"/>
        <v>1.4050776088341871E-2</v>
      </c>
      <c r="O1727">
        <f t="shared" si="957"/>
        <v>4.9528985711405089E-3</v>
      </c>
      <c r="Q1727">
        <f t="shared" si="961"/>
        <v>2.5804601555642053E-3</v>
      </c>
      <c r="T1727">
        <f t="shared" si="962"/>
        <v>1.1364346525104759E-2</v>
      </c>
    </row>
    <row r="1728" spans="1:20" hidden="1" x14ac:dyDescent="0.3">
      <c r="A1728" s="26">
        <v>3005</v>
      </c>
      <c r="B1728">
        <v>28</v>
      </c>
      <c r="C1728" t="s">
        <v>211</v>
      </c>
      <c r="D1728">
        <v>29</v>
      </c>
      <c r="E1728" t="s">
        <v>214</v>
      </c>
      <c r="F1728">
        <v>3</v>
      </c>
      <c r="G1728">
        <v>13</v>
      </c>
      <c r="H1728">
        <f t="shared" si="931"/>
        <v>0.13</v>
      </c>
      <c r="I1728">
        <v>4</v>
      </c>
      <c r="J1728">
        <v>1</v>
      </c>
      <c r="K1728">
        <f t="shared" si="932"/>
        <v>1.3273260000000002E-2</v>
      </c>
      <c r="L1728">
        <f t="shared" si="960"/>
        <v>3.142066352484383E-2</v>
      </c>
      <c r="O1728">
        <f t="shared" si="957"/>
        <v>1.1075783892507449E-2</v>
      </c>
      <c r="Q1728">
        <f t="shared" si="961"/>
        <v>5.7704834079963813E-3</v>
      </c>
      <c r="T1728">
        <f t="shared" si="962"/>
        <v>2.5413208928816062E-2</v>
      </c>
    </row>
    <row r="1729" spans="1:20" hidden="1" x14ac:dyDescent="0.3">
      <c r="A1729" s="26">
        <v>3005</v>
      </c>
      <c r="B1729">
        <v>28</v>
      </c>
      <c r="C1729" t="s">
        <v>211</v>
      </c>
      <c r="D1729">
        <v>30</v>
      </c>
      <c r="E1729" t="s">
        <v>214</v>
      </c>
      <c r="F1729">
        <v>3</v>
      </c>
      <c r="G1729">
        <v>11</v>
      </c>
      <c r="H1729">
        <f t="shared" si="931"/>
        <v>0.11</v>
      </c>
      <c r="I1729">
        <v>4.0999999999999996</v>
      </c>
      <c r="J1729">
        <v>0.9</v>
      </c>
      <c r="K1729">
        <f t="shared" si="932"/>
        <v>9.503339999999999E-3</v>
      </c>
      <c r="L1729">
        <f t="shared" si="960"/>
        <v>2.3501874024901219E-2</v>
      </c>
      <c r="O1729">
        <f t="shared" si="957"/>
        <v>8.2844105937776788E-3</v>
      </c>
      <c r="Q1729">
        <f t="shared" si="961"/>
        <v>4.3161779193581712E-3</v>
      </c>
      <c r="T1729">
        <f t="shared" si="962"/>
        <v>1.9008447556853384E-2</v>
      </c>
    </row>
    <row r="1730" spans="1:20" hidden="1" x14ac:dyDescent="0.3">
      <c r="A1730" s="26">
        <v>3005</v>
      </c>
      <c r="B1730">
        <v>28</v>
      </c>
      <c r="C1730" t="s">
        <v>211</v>
      </c>
      <c r="D1730">
        <v>31</v>
      </c>
      <c r="E1730" t="s">
        <v>212</v>
      </c>
      <c r="F1730">
        <v>1</v>
      </c>
      <c r="G1730">
        <v>33</v>
      </c>
      <c r="H1730">
        <f t="shared" si="931"/>
        <v>0.33</v>
      </c>
      <c r="I1730">
        <v>15.2</v>
      </c>
      <c r="J1730">
        <v>8.4</v>
      </c>
      <c r="K1730">
        <f t="shared" si="932"/>
        <v>8.5530060000000005E-2</v>
      </c>
      <c r="L1730">
        <f>0.000062*(G1730^1.947206*I1730^0.894551+0.000039*G1730^2)</f>
        <v>0.64043092282692715</v>
      </c>
      <c r="O1730">
        <f>L1730*0.47*0.75</f>
        <v>0.22575190029649184</v>
      </c>
      <c r="Q1730">
        <f>O1730*0.52</f>
        <v>0.11739098815417576</v>
      </c>
      <c r="T1730">
        <f>(L1730*0.47*0.75)*(1+0.2)*0.52*3.67</f>
        <v>0.51698991183098997</v>
      </c>
    </row>
    <row r="1731" spans="1:20" hidden="1" x14ac:dyDescent="0.3">
      <c r="A1731" s="26">
        <v>3005</v>
      </c>
      <c r="B1731">
        <v>28</v>
      </c>
      <c r="C1731" t="s">
        <v>211</v>
      </c>
      <c r="D1731">
        <v>32</v>
      </c>
      <c r="E1731" t="s">
        <v>216</v>
      </c>
      <c r="F1731">
        <v>3</v>
      </c>
      <c r="G1731">
        <v>11</v>
      </c>
      <c r="H1731">
        <f t="shared" si="931"/>
        <v>0.11</v>
      </c>
      <c r="I1731">
        <v>5.0999999999999996</v>
      </c>
      <c r="J1731">
        <v>2</v>
      </c>
      <c r="K1731">
        <f t="shared" si="932"/>
        <v>9.503339999999999E-3</v>
      </c>
      <c r="L1731">
        <f>0.000086*(G1731^1.882935*I1731^0.813269+0.000016*G1731^2)</f>
        <v>2.9567902803974314E-2</v>
      </c>
      <c r="O1731">
        <f>L1731*0.45*0.75</f>
        <v>9.9791671963413309E-3</v>
      </c>
      <c r="Q1731">
        <f>O1731*0.52</f>
        <v>5.1891669420974923E-3</v>
      </c>
      <c r="T1731">
        <f>(L1731*0.45*0.75)*(1+0.2)*0.52*3.67</f>
        <v>2.2853091212997358E-2</v>
      </c>
    </row>
    <row r="1732" spans="1:20" hidden="1" x14ac:dyDescent="0.3">
      <c r="A1732" s="26">
        <v>3005</v>
      </c>
      <c r="B1732">
        <v>28</v>
      </c>
      <c r="C1732" t="s">
        <v>211</v>
      </c>
      <c r="D1732">
        <v>33</v>
      </c>
      <c r="E1732" t="s">
        <v>212</v>
      </c>
      <c r="F1732">
        <v>4</v>
      </c>
      <c r="G1732">
        <v>13.5</v>
      </c>
      <c r="H1732">
        <f t="shared" si="931"/>
        <v>0.13500000000000001</v>
      </c>
      <c r="I1732">
        <v>13.4</v>
      </c>
      <c r="J1732">
        <v>7.2</v>
      </c>
      <c r="K1732">
        <f t="shared" si="932"/>
        <v>1.4313915000000002E-2</v>
      </c>
      <c r="L1732">
        <f>0.000062*(G1732^1.947206*I1732^0.894551+0.000039*G1732^2)</f>
        <v>0.10037811056999733</v>
      </c>
      <c r="O1732">
        <f>L1732*0.47*0.75</f>
        <v>3.5383283975924058E-2</v>
      </c>
      <c r="Q1732">
        <f>O1732*0.52</f>
        <v>1.8399307667480512E-2</v>
      </c>
      <c r="T1732">
        <f>(L1732*0.47*0.75)*(1+0.2)*0.52*3.67</f>
        <v>8.1030550967584158E-2</v>
      </c>
    </row>
    <row r="1733" spans="1:20" hidden="1" x14ac:dyDescent="0.3">
      <c r="A1733" s="26">
        <v>3005</v>
      </c>
      <c r="B1733">
        <v>28</v>
      </c>
      <c r="C1733" t="s">
        <v>211</v>
      </c>
      <c r="D1733">
        <v>34</v>
      </c>
      <c r="E1733" t="s">
        <v>222</v>
      </c>
      <c r="F1733">
        <v>3</v>
      </c>
      <c r="G1733">
        <v>13.5</v>
      </c>
      <c r="H1733">
        <f t="shared" si="931"/>
        <v>0.13500000000000001</v>
      </c>
      <c r="I1733">
        <v>5.8</v>
      </c>
      <c r="J1733">
        <v>2.1</v>
      </c>
      <c r="K1733">
        <f t="shared" si="932"/>
        <v>1.4313915000000002E-2</v>
      </c>
      <c r="L1733">
        <f>0.000081*(G1733^1.922704*I1733^0.783213+0.000032*G1733^2)</f>
        <v>4.7831422311962517E-2</v>
      </c>
      <c r="O1733">
        <f>L1733*0.61*1.07</f>
        <v>3.1219569343017936E-2</v>
      </c>
      <c r="Q1733">
        <f>O1733*0.531</f>
        <v>1.6577591321142525E-2</v>
      </c>
      <c r="T1733">
        <f>(L1733*0.61*1.07)*(1+0.2)*0.531*3.67</f>
        <v>7.3007712178311687E-2</v>
      </c>
    </row>
    <row r="1734" spans="1:20" hidden="1" x14ac:dyDescent="0.3">
      <c r="A1734" s="26">
        <v>3005</v>
      </c>
      <c r="B1734">
        <v>28</v>
      </c>
      <c r="C1734" t="s">
        <v>211</v>
      </c>
      <c r="D1734">
        <v>35</v>
      </c>
      <c r="E1734" t="s">
        <v>212</v>
      </c>
      <c r="F1734">
        <v>3</v>
      </c>
      <c r="G1734">
        <v>17</v>
      </c>
      <c r="H1734">
        <f t="shared" si="931"/>
        <v>0.17</v>
      </c>
      <c r="I1734">
        <v>6.7</v>
      </c>
      <c r="J1734">
        <v>3.8</v>
      </c>
      <c r="K1734">
        <f t="shared" si="932"/>
        <v>2.2698060000000003E-2</v>
      </c>
      <c r="L1734">
        <f>0.000062*(G1734^1.947206*I1734^0.894551+0.000039*G1734^2)</f>
        <v>8.4586068676766546E-2</v>
      </c>
      <c r="O1734">
        <f>L1734*0.47*0.75</f>
        <v>2.9816589208560208E-2</v>
      </c>
      <c r="Q1734">
        <f>O1734*0.52</f>
        <v>1.5504626388451308E-2</v>
      </c>
      <c r="T1734">
        <f>(L1734*0.47*0.75)*(1+0.2)*0.52*3.67</f>
        <v>6.8282374614739558E-2</v>
      </c>
    </row>
    <row r="1735" spans="1:20" s="13" customFormat="1" hidden="1" x14ac:dyDescent="0.3">
      <c r="A1735" s="26">
        <v>3005</v>
      </c>
      <c r="B1735" s="13">
        <v>28</v>
      </c>
      <c r="C1735" s="13" t="s">
        <v>211</v>
      </c>
      <c r="D1735" s="13">
        <v>36</v>
      </c>
      <c r="E1735" s="13" t="s">
        <v>222</v>
      </c>
      <c r="F1735" s="13">
        <v>7</v>
      </c>
      <c r="G1735" s="13">
        <v>36.5</v>
      </c>
      <c r="H1735">
        <f t="shared" si="931"/>
        <v>0.36499999999999999</v>
      </c>
      <c r="I1735" s="13">
        <v>13</v>
      </c>
      <c r="J1735" s="13">
        <v>0</v>
      </c>
      <c r="K1735">
        <f t="shared" si="932"/>
        <v>0.10463491499999998</v>
      </c>
      <c r="L1735">
        <f>0.000081*(G1735^1.922704*I1735^0.783213+0.000032*G1735^2)</f>
        <v>0.60921296193837393</v>
      </c>
      <c r="M1735"/>
      <c r="N1735"/>
      <c r="O1735">
        <f>L1735*0.61*1.07</f>
        <v>0.39763330025717669</v>
      </c>
      <c r="P1735"/>
      <c r="Q1735">
        <f>O1735*0.531</f>
        <v>0.21114328243656083</v>
      </c>
      <c r="R1735"/>
      <c r="S1735"/>
      <c r="T1735">
        <f>(L1735*0.61*1.07)*(1+0.2)*0.531*3.67</f>
        <v>0.92987501585061383</v>
      </c>
    </row>
    <row r="1736" spans="1:20" hidden="1" x14ac:dyDescent="0.3">
      <c r="A1736" s="26">
        <v>3005</v>
      </c>
      <c r="B1736">
        <v>28</v>
      </c>
      <c r="C1736" t="s">
        <v>211</v>
      </c>
      <c r="D1736">
        <v>37</v>
      </c>
      <c r="E1736" t="s">
        <v>212</v>
      </c>
      <c r="F1736">
        <v>3</v>
      </c>
      <c r="G1736">
        <v>11</v>
      </c>
      <c r="H1736">
        <f t="shared" si="931"/>
        <v>0.11</v>
      </c>
      <c r="I1736">
        <v>7.1</v>
      </c>
      <c r="J1736">
        <v>4.8</v>
      </c>
      <c r="K1736">
        <f t="shared" si="932"/>
        <v>9.503339999999999E-3</v>
      </c>
      <c r="L1736">
        <f t="shared" ref="L1736:L1742" si="963">0.000062*(G1736^1.947206*I1736^0.894551+0.000039*G1736^2)</f>
        <v>3.8167622719372872E-2</v>
      </c>
      <c r="O1736">
        <f t="shared" ref="O1736:O1744" si="964">L1736*0.47*0.75</f>
        <v>1.3454087008578936E-2</v>
      </c>
      <c r="Q1736">
        <f t="shared" ref="Q1736:Q1742" si="965">O1736*0.52</f>
        <v>6.9961252444610466E-3</v>
      </c>
      <c r="T1736">
        <f t="shared" ref="T1736:T1742" si="966">(L1736*0.47*0.75)*(1+0.2)*0.52*3.67</f>
        <v>3.0810935576606448E-2</v>
      </c>
    </row>
    <row r="1737" spans="1:20" hidden="1" x14ac:dyDescent="0.3">
      <c r="A1737" s="26">
        <v>3005</v>
      </c>
      <c r="B1737">
        <v>28</v>
      </c>
      <c r="C1737" t="s">
        <v>211</v>
      </c>
      <c r="D1737">
        <v>38</v>
      </c>
      <c r="E1737" t="s">
        <v>212</v>
      </c>
      <c r="F1737">
        <v>3</v>
      </c>
      <c r="G1737">
        <v>13</v>
      </c>
      <c r="H1737">
        <f t="shared" si="931"/>
        <v>0.13</v>
      </c>
      <c r="I1737">
        <v>7</v>
      </c>
      <c r="J1737">
        <v>4.7</v>
      </c>
      <c r="K1737">
        <f t="shared" si="932"/>
        <v>1.3273260000000002E-2</v>
      </c>
      <c r="L1737">
        <f t="shared" si="963"/>
        <v>5.2174172181805929E-2</v>
      </c>
      <c r="O1737">
        <f t="shared" si="964"/>
        <v>1.8391395694086592E-2</v>
      </c>
      <c r="Q1737">
        <f t="shared" si="965"/>
        <v>9.5635257609250277E-3</v>
      </c>
      <c r="T1737">
        <f t="shared" si="966"/>
        <v>4.2117767451113827E-2</v>
      </c>
    </row>
    <row r="1738" spans="1:20" hidden="1" x14ac:dyDescent="0.3">
      <c r="A1738" s="26">
        <v>3005</v>
      </c>
      <c r="B1738">
        <v>28</v>
      </c>
      <c r="C1738" t="s">
        <v>211</v>
      </c>
      <c r="D1738">
        <v>39</v>
      </c>
      <c r="E1738" t="s">
        <v>212</v>
      </c>
      <c r="F1738">
        <v>3</v>
      </c>
      <c r="G1738">
        <v>10</v>
      </c>
      <c r="H1738">
        <f t="shared" si="931"/>
        <v>0.1</v>
      </c>
      <c r="I1738">
        <v>7.2</v>
      </c>
      <c r="J1738">
        <v>6</v>
      </c>
      <c r="K1738">
        <f t="shared" si="932"/>
        <v>7.8540000000000016E-3</v>
      </c>
      <c r="L1738">
        <f t="shared" si="963"/>
        <v>3.2101742202692934E-2</v>
      </c>
      <c r="O1738">
        <f t="shared" si="964"/>
        <v>1.1315864126449259E-2</v>
      </c>
      <c r="Q1738">
        <f t="shared" si="965"/>
        <v>5.8842493457536152E-3</v>
      </c>
      <c r="T1738">
        <f t="shared" si="966"/>
        <v>2.591423411869892E-2</v>
      </c>
    </row>
    <row r="1739" spans="1:20" hidden="1" x14ac:dyDescent="0.3">
      <c r="A1739" s="26">
        <v>3005</v>
      </c>
      <c r="B1739">
        <v>28</v>
      </c>
      <c r="C1739" t="s">
        <v>211</v>
      </c>
      <c r="D1739">
        <v>40</v>
      </c>
      <c r="E1739" t="s">
        <v>212</v>
      </c>
      <c r="F1739">
        <v>1</v>
      </c>
      <c r="G1739">
        <v>21.5</v>
      </c>
      <c r="H1739">
        <f t="shared" si="931"/>
        <v>0.215</v>
      </c>
      <c r="I1739">
        <v>12.4</v>
      </c>
      <c r="J1739">
        <v>6</v>
      </c>
      <c r="K1739">
        <f t="shared" si="932"/>
        <v>3.6305114999999999E-2</v>
      </c>
      <c r="L1739">
        <f t="shared" si="963"/>
        <v>0.23176476414103953</v>
      </c>
      <c r="O1739">
        <f t="shared" si="964"/>
        <v>8.1697079359716429E-2</v>
      </c>
      <c r="Q1739">
        <f t="shared" si="965"/>
        <v>4.2482481267052542E-2</v>
      </c>
      <c r="T1739">
        <f t="shared" si="966"/>
        <v>0.18709284750009939</v>
      </c>
    </row>
    <row r="1740" spans="1:20" hidden="1" x14ac:dyDescent="0.3">
      <c r="A1740" s="26">
        <v>3005</v>
      </c>
      <c r="B1740">
        <v>28</v>
      </c>
      <c r="C1740" t="s">
        <v>211</v>
      </c>
      <c r="D1740">
        <v>41</v>
      </c>
      <c r="E1740" t="s">
        <v>212</v>
      </c>
      <c r="F1740">
        <v>1</v>
      </c>
      <c r="G1740">
        <v>22.5</v>
      </c>
      <c r="H1740">
        <f t="shared" si="931"/>
        <v>0.22500000000000001</v>
      </c>
      <c r="I1740">
        <v>12</v>
      </c>
      <c r="J1740">
        <v>4.7</v>
      </c>
      <c r="K1740">
        <f t="shared" si="932"/>
        <v>3.9760875000000001E-2</v>
      </c>
      <c r="L1740">
        <f t="shared" si="963"/>
        <v>0.24589767739982374</v>
      </c>
      <c r="O1740">
        <f t="shared" si="964"/>
        <v>8.6678931283437871E-2</v>
      </c>
      <c r="Q1740">
        <f t="shared" si="965"/>
        <v>4.5073044267387695E-2</v>
      </c>
      <c r="T1740">
        <f t="shared" si="966"/>
        <v>0.19850168695357537</v>
      </c>
    </row>
    <row r="1741" spans="1:20" hidden="1" x14ac:dyDescent="0.3">
      <c r="A1741" s="26">
        <v>3005</v>
      </c>
      <c r="B1741">
        <v>28</v>
      </c>
      <c r="C1741" t="s">
        <v>211</v>
      </c>
      <c r="D1741">
        <v>42</v>
      </c>
      <c r="E1741" t="s">
        <v>212</v>
      </c>
      <c r="F1741">
        <v>3</v>
      </c>
      <c r="G1741">
        <v>13.5</v>
      </c>
      <c r="H1741">
        <f t="shared" si="931"/>
        <v>0.13500000000000001</v>
      </c>
      <c r="I1741">
        <v>7.1</v>
      </c>
      <c r="J1741">
        <v>4.5</v>
      </c>
      <c r="K1741">
        <f t="shared" si="932"/>
        <v>1.4313915000000002E-2</v>
      </c>
      <c r="L1741">
        <f t="shared" si="963"/>
        <v>5.6869807467508665E-2</v>
      </c>
      <c r="O1741">
        <f t="shared" si="964"/>
        <v>2.0046607132296803E-2</v>
      </c>
      <c r="Q1741">
        <f t="shared" si="965"/>
        <v>1.0424235708794338E-2</v>
      </c>
      <c r="T1741">
        <f t="shared" si="966"/>
        <v>4.5908334061530262E-2</v>
      </c>
    </row>
    <row r="1742" spans="1:20" hidden="1" x14ac:dyDescent="0.3">
      <c r="A1742" s="26">
        <v>3005</v>
      </c>
      <c r="B1742">
        <v>28</v>
      </c>
      <c r="C1742" t="s">
        <v>211</v>
      </c>
      <c r="D1742">
        <v>43</v>
      </c>
      <c r="E1742" t="s">
        <v>212</v>
      </c>
      <c r="F1742">
        <v>3</v>
      </c>
      <c r="G1742">
        <v>12.5</v>
      </c>
      <c r="H1742">
        <f t="shared" si="931"/>
        <v>0.125</v>
      </c>
      <c r="I1742">
        <v>7.2</v>
      </c>
      <c r="J1742">
        <v>4.8</v>
      </c>
      <c r="K1742">
        <f t="shared" si="932"/>
        <v>1.2271875E-2</v>
      </c>
      <c r="L1742">
        <f t="shared" si="963"/>
        <v>4.9571538780695937E-2</v>
      </c>
      <c r="O1742">
        <f t="shared" si="964"/>
        <v>1.7473967420195316E-2</v>
      </c>
      <c r="Q1742">
        <f t="shared" si="965"/>
        <v>9.0864630585015642E-3</v>
      </c>
      <c r="T1742">
        <f t="shared" si="966"/>
        <v>4.0016783309640883E-2</v>
      </c>
    </row>
    <row r="1743" spans="1:20" hidden="1" x14ac:dyDescent="0.3">
      <c r="A1743" s="26">
        <v>3005</v>
      </c>
      <c r="B1743">
        <v>28</v>
      </c>
      <c r="C1743" t="s">
        <v>211</v>
      </c>
      <c r="D1743">
        <v>44</v>
      </c>
      <c r="E1743" t="s">
        <v>214</v>
      </c>
      <c r="F1743">
        <v>3</v>
      </c>
      <c r="G1743">
        <v>23</v>
      </c>
      <c r="H1743">
        <f t="shared" si="931"/>
        <v>0.23</v>
      </c>
      <c r="I1743">
        <v>6</v>
      </c>
      <c r="J1743">
        <v>1</v>
      </c>
      <c r="K1743">
        <f t="shared" si="932"/>
        <v>4.154766E-2</v>
      </c>
      <c r="L1743">
        <f t="shared" ref="L1743:L1744" si="967">0.000081*(G1743^1.864042*I1743^0.850892+0.000027*G1743^2)</f>
        <v>0.12850779783253016</v>
      </c>
      <c r="O1743">
        <f t="shared" si="964"/>
        <v>4.5298998735966878E-2</v>
      </c>
      <c r="Q1743">
        <f t="shared" ref="Q1743:Q1744" si="968">O1743*0.521</f>
        <v>2.3600778341438745E-2</v>
      </c>
      <c r="T1743">
        <f t="shared" ref="T1743:T1744" si="969">(L1743*0.47*0.75)*(1+0.2)*0.521*3.67</f>
        <v>0.10393782781569623</v>
      </c>
    </row>
    <row r="1744" spans="1:20" hidden="1" x14ac:dyDescent="0.3">
      <c r="A1744" s="26">
        <v>3005</v>
      </c>
      <c r="B1744">
        <v>28</v>
      </c>
      <c r="C1744" t="s">
        <v>211</v>
      </c>
      <c r="D1744">
        <v>45</v>
      </c>
      <c r="E1744" t="s">
        <v>214</v>
      </c>
      <c r="F1744">
        <v>3</v>
      </c>
      <c r="G1744">
        <v>13.5</v>
      </c>
      <c r="H1744">
        <f t="shared" ref="H1744:H1805" si="970">G1744/100</f>
        <v>0.13500000000000001</v>
      </c>
      <c r="I1744">
        <v>5.4</v>
      </c>
      <c r="J1744">
        <v>2.6</v>
      </c>
      <c r="K1744">
        <f t="shared" ref="K1744:K1805" si="971">0.7854*H1744^2</f>
        <v>1.4313915000000002E-2</v>
      </c>
      <c r="L1744">
        <f t="shared" si="967"/>
        <v>4.3517767361845622E-2</v>
      </c>
      <c r="O1744">
        <f t="shared" si="964"/>
        <v>1.534001299505058E-2</v>
      </c>
      <c r="Q1744">
        <f t="shared" si="968"/>
        <v>7.992146770421352E-3</v>
      </c>
      <c r="T1744">
        <f t="shared" si="969"/>
        <v>3.5197414376935632E-2</v>
      </c>
    </row>
    <row r="1745" spans="1:20" hidden="1" x14ac:dyDescent="0.3">
      <c r="A1745" s="26">
        <v>3005</v>
      </c>
      <c r="B1745">
        <v>28</v>
      </c>
      <c r="C1745" t="s">
        <v>211</v>
      </c>
      <c r="D1745">
        <v>46</v>
      </c>
      <c r="E1745" t="s">
        <v>212</v>
      </c>
      <c r="F1745">
        <v>3</v>
      </c>
      <c r="G1745">
        <v>9</v>
      </c>
      <c r="H1745">
        <f t="shared" si="970"/>
        <v>0.09</v>
      </c>
      <c r="I1745">
        <v>4.8</v>
      </c>
      <c r="J1745">
        <v>3</v>
      </c>
      <c r="K1745">
        <f t="shared" si="971"/>
        <v>6.3617399999999994E-3</v>
      </c>
      <c r="L1745">
        <f t="shared" ref="L1745:L1748" si="972">0.000062*(G1745^1.947206*I1745^0.894551+0.000039*G1745^2)</f>
        <v>1.8193159829902657E-2</v>
      </c>
      <c r="O1745">
        <f t="shared" ref="O1745:O1753" si="973">L1745*0.47*0.75</f>
        <v>6.4130888400406854E-3</v>
      </c>
      <c r="Q1745">
        <f t="shared" ref="Q1745:Q1748" si="974">O1745*0.52</f>
        <v>3.3348061968211566E-3</v>
      </c>
      <c r="T1745">
        <f>(L1745*0.47*0.75)*(1+0.2)*0.52*3.67</f>
        <v>1.4686486490800373E-2</v>
      </c>
    </row>
    <row r="1746" spans="1:20" hidden="1" x14ac:dyDescent="0.3">
      <c r="A1746" s="26">
        <v>3005</v>
      </c>
      <c r="B1746">
        <v>28</v>
      </c>
      <c r="C1746" t="s">
        <v>211</v>
      </c>
      <c r="D1746">
        <v>47</v>
      </c>
      <c r="E1746" t="s">
        <v>212</v>
      </c>
      <c r="F1746">
        <v>4</v>
      </c>
      <c r="G1746">
        <v>13</v>
      </c>
      <c r="H1746">
        <f t="shared" si="970"/>
        <v>0.13</v>
      </c>
      <c r="I1746">
        <v>6.7</v>
      </c>
      <c r="J1746">
        <v>4.0999999999999996</v>
      </c>
      <c r="K1746">
        <f t="shared" si="971"/>
        <v>1.3273260000000002E-2</v>
      </c>
      <c r="L1746">
        <f t="shared" si="972"/>
        <v>5.016934685324545E-2</v>
      </c>
      <c r="O1746">
        <f t="shared" si="973"/>
        <v>1.7684694765769022E-2</v>
      </c>
      <c r="Q1746">
        <f t="shared" si="974"/>
        <v>9.1960412781998922E-3</v>
      </c>
      <c r="T1746">
        <f>(L1746*0.47*0.75)*(1+0.2)*0.52*3.67</f>
        <v>4.0499365789192318E-2</v>
      </c>
    </row>
    <row r="1747" spans="1:20" hidden="1" x14ac:dyDescent="0.3">
      <c r="A1747" s="26">
        <v>3005</v>
      </c>
      <c r="B1747">
        <v>28</v>
      </c>
      <c r="C1747" t="s">
        <v>211</v>
      </c>
      <c r="D1747">
        <v>48</v>
      </c>
      <c r="E1747" t="s">
        <v>212</v>
      </c>
      <c r="F1747">
        <v>4</v>
      </c>
      <c r="G1747">
        <v>13</v>
      </c>
      <c r="H1747">
        <f t="shared" si="970"/>
        <v>0.13</v>
      </c>
      <c r="I1747">
        <v>6.5</v>
      </c>
      <c r="J1747">
        <v>4.9000000000000004</v>
      </c>
      <c r="K1747">
        <f t="shared" si="971"/>
        <v>1.3273260000000002E-2</v>
      </c>
      <c r="L1747">
        <f t="shared" si="972"/>
        <v>4.8827552936363892E-2</v>
      </c>
      <c r="O1747">
        <f t="shared" si="973"/>
        <v>1.7211712410068272E-2</v>
      </c>
      <c r="Q1747">
        <f t="shared" si="974"/>
        <v>8.950090453235502E-3</v>
      </c>
      <c r="T1747">
        <f>(L1747*0.47*0.75)*(1+0.2)*0.52*3.67</f>
        <v>3.9416198356049141E-2</v>
      </c>
    </row>
    <row r="1748" spans="1:20" hidden="1" x14ac:dyDescent="0.3">
      <c r="A1748" s="26">
        <v>3005</v>
      </c>
      <c r="B1748">
        <v>28</v>
      </c>
      <c r="C1748" t="s">
        <v>211</v>
      </c>
      <c r="D1748">
        <v>49</v>
      </c>
      <c r="E1748" t="s">
        <v>212</v>
      </c>
      <c r="F1748">
        <v>4</v>
      </c>
      <c r="G1748">
        <v>13.5</v>
      </c>
      <c r="H1748">
        <f t="shared" si="970"/>
        <v>0.13500000000000001</v>
      </c>
      <c r="I1748">
        <v>6.4</v>
      </c>
      <c r="J1748">
        <v>4.7</v>
      </c>
      <c r="K1748">
        <f t="shared" si="971"/>
        <v>1.4313915000000002E-2</v>
      </c>
      <c r="L1748">
        <f t="shared" si="972"/>
        <v>5.1827132429311015E-2</v>
      </c>
      <c r="O1748">
        <f t="shared" si="973"/>
        <v>1.8269064181332131E-2</v>
      </c>
      <c r="Q1748">
        <f t="shared" si="974"/>
        <v>9.4999133742927084E-3</v>
      </c>
      <c r="T1748">
        <f>(L1748*0.47*0.75)*(1+0.2)*0.52*3.67</f>
        <v>4.1837618500385088E-2</v>
      </c>
    </row>
    <row r="1749" spans="1:20" hidden="1" x14ac:dyDescent="0.3">
      <c r="A1749" s="26">
        <v>3005</v>
      </c>
      <c r="B1749">
        <v>28</v>
      </c>
      <c r="C1749" t="s">
        <v>211</v>
      </c>
      <c r="D1749">
        <v>50</v>
      </c>
      <c r="E1749" t="s">
        <v>214</v>
      </c>
      <c r="F1749">
        <v>4</v>
      </c>
      <c r="G1749">
        <v>16.5</v>
      </c>
      <c r="H1749">
        <f t="shared" si="970"/>
        <v>0.16500000000000001</v>
      </c>
      <c r="I1749">
        <v>4.9000000000000004</v>
      </c>
      <c r="J1749">
        <v>1</v>
      </c>
      <c r="K1749">
        <f t="shared" si="971"/>
        <v>2.1382515000000001E-2</v>
      </c>
      <c r="L1749">
        <f>0.000081*(G1749^1.864042*I1749^0.850892+0.000027*G1749^2)</f>
        <v>5.823887648832405E-2</v>
      </c>
      <c r="O1749">
        <f t="shared" si="973"/>
        <v>2.0529203962134226E-2</v>
      </c>
      <c r="Q1749">
        <f>O1749*0.521</f>
        <v>1.0695715264271932E-2</v>
      </c>
      <c r="T1749">
        <f>(L1749*0.47*0.75)*(1+0.2)*0.521*3.67</f>
        <v>4.7103930023853588E-2</v>
      </c>
    </row>
    <row r="1750" spans="1:20" hidden="1" x14ac:dyDescent="0.3">
      <c r="A1750" s="26">
        <v>3005</v>
      </c>
      <c r="B1750">
        <v>28</v>
      </c>
      <c r="C1750" t="s">
        <v>211</v>
      </c>
      <c r="D1750">
        <v>51</v>
      </c>
      <c r="E1750" t="s">
        <v>212</v>
      </c>
      <c r="F1750">
        <v>3</v>
      </c>
      <c r="G1750">
        <v>8</v>
      </c>
      <c r="H1750">
        <f t="shared" si="970"/>
        <v>0.08</v>
      </c>
      <c r="I1750">
        <v>3.9</v>
      </c>
      <c r="J1750">
        <v>1.8</v>
      </c>
      <c r="K1750">
        <f t="shared" si="971"/>
        <v>5.0265600000000002E-3</v>
      </c>
      <c r="L1750">
        <f t="shared" ref="L1750:L1752" si="975">0.000062*(G1750^1.947206*I1750^0.894551+0.000039*G1750^2)</f>
        <v>1.201259847307411E-2</v>
      </c>
      <c r="O1750">
        <f t="shared" si="973"/>
        <v>4.2344409617586232E-3</v>
      </c>
      <c r="Q1750">
        <f t="shared" ref="Q1750:Q1752" si="976">O1750*0.52</f>
        <v>2.2019093001144842E-3</v>
      </c>
      <c r="T1750">
        <f>(L1750*0.47*0.75)*(1+0.2)*0.52*3.67</f>
        <v>9.6972085577041872E-3</v>
      </c>
    </row>
    <row r="1751" spans="1:20" hidden="1" x14ac:dyDescent="0.3">
      <c r="A1751" s="26">
        <v>3005</v>
      </c>
      <c r="B1751">
        <v>28</v>
      </c>
      <c r="C1751" t="s">
        <v>211</v>
      </c>
      <c r="D1751">
        <v>52</v>
      </c>
      <c r="E1751" t="s">
        <v>212</v>
      </c>
      <c r="F1751">
        <v>4</v>
      </c>
      <c r="G1751">
        <v>15</v>
      </c>
      <c r="H1751">
        <f t="shared" si="970"/>
        <v>0.15</v>
      </c>
      <c r="I1751">
        <v>6.4</v>
      </c>
      <c r="J1751">
        <v>4</v>
      </c>
      <c r="K1751">
        <f t="shared" si="971"/>
        <v>1.76715E-2</v>
      </c>
      <c r="L1751">
        <f t="shared" si="975"/>
        <v>6.3629199707711623E-2</v>
      </c>
      <c r="O1751">
        <f t="shared" si="973"/>
        <v>2.2429292896968343E-2</v>
      </c>
      <c r="Q1751">
        <f t="shared" si="976"/>
        <v>1.1663232306423538E-2</v>
      </c>
      <c r="T1751">
        <f>(L1751*0.47*0.75)*(1+0.2)*0.52*3.67</f>
        <v>5.1364875077489262E-2</v>
      </c>
    </row>
    <row r="1752" spans="1:20" hidden="1" x14ac:dyDescent="0.3">
      <c r="A1752" s="26">
        <v>3005</v>
      </c>
      <c r="B1752">
        <v>28</v>
      </c>
      <c r="C1752" t="s">
        <v>211</v>
      </c>
      <c r="D1752">
        <v>53</v>
      </c>
      <c r="E1752" t="s">
        <v>212</v>
      </c>
      <c r="F1752">
        <v>3</v>
      </c>
      <c r="G1752">
        <v>9.3000000000000007</v>
      </c>
      <c r="H1752">
        <f t="shared" si="970"/>
        <v>9.3000000000000013E-2</v>
      </c>
      <c r="I1752">
        <v>4.9000000000000004</v>
      </c>
      <c r="J1752">
        <v>3</v>
      </c>
      <c r="K1752">
        <f t="shared" si="971"/>
        <v>6.7929246000000016E-3</v>
      </c>
      <c r="L1752">
        <f t="shared" si="975"/>
        <v>1.9753665226277726E-2</v>
      </c>
      <c r="O1752">
        <f t="shared" si="973"/>
        <v>6.9631669922628984E-3</v>
      </c>
      <c r="Q1752">
        <f t="shared" si="976"/>
        <v>3.6208468359767072E-3</v>
      </c>
      <c r="T1752">
        <f>(L1752*0.47*0.75)*(1+0.2)*0.52*3.67</f>
        <v>1.5946209465641417E-2</v>
      </c>
    </row>
    <row r="1753" spans="1:20" hidden="1" x14ac:dyDescent="0.3">
      <c r="A1753" s="26">
        <v>3005</v>
      </c>
      <c r="B1753">
        <v>28</v>
      </c>
      <c r="C1753" t="s">
        <v>211</v>
      </c>
      <c r="D1753">
        <v>54</v>
      </c>
      <c r="E1753" t="s">
        <v>214</v>
      </c>
      <c r="F1753">
        <v>1</v>
      </c>
      <c r="G1753">
        <v>35.5</v>
      </c>
      <c r="H1753">
        <f t="shared" si="970"/>
        <v>0.35499999999999998</v>
      </c>
      <c r="I1753">
        <v>8.1</v>
      </c>
      <c r="J1753">
        <v>1.1000000000000001</v>
      </c>
      <c r="K1753">
        <f t="shared" si="971"/>
        <v>9.8980034999999994E-2</v>
      </c>
      <c r="L1753">
        <f>0.000081*(G1753^1.864042*I1753^0.850892+0.000027*G1753^2)</f>
        <v>0.37256463342694057</v>
      </c>
      <c r="O1753">
        <f t="shared" si="973"/>
        <v>0.13132903328299655</v>
      </c>
      <c r="Q1753">
        <f>O1753*0.521</f>
        <v>6.8422426340441211E-2</v>
      </c>
      <c r="T1753">
        <f>(L1753*0.47*0.75)*(1+0.2)*0.521*3.67</f>
        <v>0.30133236560330307</v>
      </c>
    </row>
    <row r="1754" spans="1:20" hidden="1" x14ac:dyDescent="0.3">
      <c r="A1754" s="26">
        <v>3005</v>
      </c>
      <c r="B1754">
        <v>28</v>
      </c>
      <c r="C1754" t="s">
        <v>211</v>
      </c>
      <c r="D1754">
        <v>55</v>
      </c>
      <c r="E1754" t="s">
        <v>216</v>
      </c>
      <c r="F1754">
        <v>3</v>
      </c>
      <c r="G1754">
        <v>11.5</v>
      </c>
      <c r="H1754">
        <f t="shared" si="970"/>
        <v>0.115</v>
      </c>
      <c r="I1754">
        <v>4.8</v>
      </c>
      <c r="J1754">
        <v>1.8</v>
      </c>
      <c r="K1754">
        <f t="shared" si="971"/>
        <v>1.0386915E-2</v>
      </c>
      <c r="L1754">
        <f>0.000086*(G1754^1.882935*I1754^0.813269+0.000016*G1754^2)</f>
        <v>3.0602612394949241E-2</v>
      </c>
      <c r="O1754">
        <f>L1754*0.45*0.75</f>
        <v>1.0328381683295369E-2</v>
      </c>
      <c r="Q1754">
        <f>O1754*0.52</f>
        <v>5.3707584753135921E-3</v>
      </c>
      <c r="T1754">
        <f>(L1754*0.45*0.75)*(1+0.2)*0.52*3.67</f>
        <v>2.3652820325281057E-2</v>
      </c>
    </row>
    <row r="1755" spans="1:20" hidden="1" x14ac:dyDescent="0.3">
      <c r="A1755" s="26">
        <v>3005</v>
      </c>
      <c r="B1755">
        <v>29</v>
      </c>
      <c r="C1755" t="s">
        <v>211</v>
      </c>
      <c r="D1755">
        <v>1</v>
      </c>
      <c r="E1755" t="s">
        <v>212</v>
      </c>
      <c r="F1755">
        <v>1</v>
      </c>
      <c r="G1755">
        <v>15.3</v>
      </c>
      <c r="H1755">
        <f t="shared" si="970"/>
        <v>0.153</v>
      </c>
      <c r="I1755">
        <v>6.8</v>
      </c>
      <c r="J1755">
        <v>4.7</v>
      </c>
      <c r="K1755">
        <f t="shared" si="971"/>
        <v>1.83854286E-2</v>
      </c>
      <c r="L1755">
        <f>0.000062*(G1755^1.947206*I1755^0.894551+0.000039*G1755^2)</f>
        <v>6.9816030572718332E-2</v>
      </c>
      <c r="O1755">
        <f>L1755*0.47*0.75</f>
        <v>2.4610150776883215E-2</v>
      </c>
      <c r="Q1755">
        <f>O1755*0.52</f>
        <v>1.2797278403979272E-2</v>
      </c>
      <c r="T1755">
        <f>(L1755*0.47*0.75)*(1+0.2)*0.52*3.67</f>
        <v>5.6359214091124717E-2</v>
      </c>
    </row>
    <row r="1756" spans="1:20" hidden="1" x14ac:dyDescent="0.3">
      <c r="A1756" s="26">
        <v>3005</v>
      </c>
      <c r="B1756">
        <v>29</v>
      </c>
      <c r="C1756" t="s">
        <v>211</v>
      </c>
      <c r="D1756">
        <v>2</v>
      </c>
      <c r="E1756" t="s">
        <v>214</v>
      </c>
      <c r="F1756">
        <v>3</v>
      </c>
      <c r="G1756">
        <v>18</v>
      </c>
      <c r="H1756">
        <f t="shared" si="970"/>
        <v>0.18</v>
      </c>
      <c r="I1756">
        <v>3</v>
      </c>
      <c r="J1756">
        <v>1.5</v>
      </c>
      <c r="K1756">
        <f t="shared" si="971"/>
        <v>2.5446959999999998E-2</v>
      </c>
      <c r="L1756">
        <f t="shared" ref="L1756:L1757" si="977">0.000081*(G1756^1.864042*I1756^0.850892+0.000027*G1756^2)</f>
        <v>4.5118138100924021E-2</v>
      </c>
      <c r="O1756">
        <f t="shared" ref="O1756:O1757" si="978">L1756*0.47*0.75</f>
        <v>1.5904143680575716E-2</v>
      </c>
      <c r="Q1756">
        <f t="shared" ref="Q1756:Q1757" si="979">O1756*0.521</f>
        <v>8.2860588575799487E-3</v>
      </c>
      <c r="T1756">
        <f t="shared" ref="T1756:T1757" si="980">(L1756*0.47*0.75)*(1+0.2)*0.521*3.67</f>
        <v>3.6491803208782092E-2</v>
      </c>
    </row>
    <row r="1757" spans="1:20" hidden="1" x14ac:dyDescent="0.3">
      <c r="A1757" s="26">
        <v>3005</v>
      </c>
      <c r="B1757">
        <v>29</v>
      </c>
      <c r="C1757" t="s">
        <v>211</v>
      </c>
      <c r="D1757">
        <v>3</v>
      </c>
      <c r="E1757" t="s">
        <v>214</v>
      </c>
      <c r="F1757">
        <v>3</v>
      </c>
      <c r="G1757">
        <v>13</v>
      </c>
      <c r="H1757">
        <f t="shared" si="970"/>
        <v>0.13</v>
      </c>
      <c r="I1757">
        <v>5.6</v>
      </c>
      <c r="J1757">
        <v>3</v>
      </c>
      <c r="K1757">
        <f t="shared" si="971"/>
        <v>1.3273260000000002E-2</v>
      </c>
      <c r="L1757">
        <f t="shared" si="977"/>
        <v>4.1836298852724288E-2</v>
      </c>
      <c r="O1757">
        <f t="shared" si="978"/>
        <v>1.4747295345585311E-2</v>
      </c>
      <c r="Q1757">
        <f t="shared" si="979"/>
        <v>7.6833408750499469E-3</v>
      </c>
      <c r="T1757">
        <f t="shared" si="980"/>
        <v>3.3837433213719965E-2</v>
      </c>
    </row>
    <row r="1758" spans="1:20" hidden="1" x14ac:dyDescent="0.3">
      <c r="A1758" s="26">
        <v>3005</v>
      </c>
      <c r="B1758">
        <v>29</v>
      </c>
      <c r="C1758" t="s">
        <v>211</v>
      </c>
      <c r="D1758">
        <v>4</v>
      </c>
      <c r="E1758" t="s">
        <v>212</v>
      </c>
      <c r="F1758">
        <v>4</v>
      </c>
      <c r="G1758">
        <v>20</v>
      </c>
      <c r="H1758">
        <f t="shared" si="970"/>
        <v>0.2</v>
      </c>
      <c r="I1758">
        <v>7.1</v>
      </c>
      <c r="J1758">
        <v>4.5</v>
      </c>
      <c r="K1758">
        <f t="shared" si="971"/>
        <v>3.1416000000000006E-2</v>
      </c>
      <c r="L1758">
        <f>0.000062*(G1758^1.947206*I1758^0.894551+0.000039*G1758^2)</f>
        <v>0.12225385041836805</v>
      </c>
      <c r="O1758">
        <f>L1758*0.47*0.75</f>
        <v>4.3094482272474734E-2</v>
      </c>
      <c r="Q1758">
        <f>O1758*0.52</f>
        <v>2.2409130781686864E-2</v>
      </c>
      <c r="T1758">
        <f>(L1758*0.47*0.75)*(1+0.2)*0.52*3.67</f>
        <v>9.8689811962548932E-2</v>
      </c>
    </row>
    <row r="1759" spans="1:20" hidden="1" x14ac:dyDescent="0.3">
      <c r="A1759" s="26">
        <v>3005</v>
      </c>
      <c r="B1759">
        <v>29</v>
      </c>
      <c r="C1759" t="s">
        <v>211</v>
      </c>
      <c r="D1759">
        <v>5</v>
      </c>
      <c r="E1759" t="s">
        <v>214</v>
      </c>
      <c r="F1759">
        <v>3</v>
      </c>
      <c r="G1759">
        <v>11.5</v>
      </c>
      <c r="H1759">
        <f t="shared" si="970"/>
        <v>0.115</v>
      </c>
      <c r="I1759">
        <v>4.7</v>
      </c>
      <c r="J1759">
        <v>3.5</v>
      </c>
      <c r="K1759">
        <f t="shared" si="971"/>
        <v>1.0386915E-2</v>
      </c>
      <c r="L1759">
        <f t="shared" ref="L1759:L1762" si="981">0.000081*(G1759^1.864042*I1759^0.850892+0.000027*G1759^2)</f>
        <v>2.8678564772234117E-2</v>
      </c>
      <c r="O1759">
        <f t="shared" ref="O1759:O1762" si="982">L1759*0.47*0.75</f>
        <v>1.0109194082212525E-2</v>
      </c>
      <c r="Q1759">
        <f t="shared" ref="Q1759:Q1762" si="983">O1759*0.521</f>
        <v>5.2668901168327256E-3</v>
      </c>
      <c r="T1759">
        <f t="shared" ref="T1759:T1762" si="984">(L1759*0.47*0.75)*(1+0.2)*0.521*3.67</f>
        <v>2.3195384074531325E-2</v>
      </c>
    </row>
    <row r="1760" spans="1:20" hidden="1" x14ac:dyDescent="0.3">
      <c r="A1760" s="26">
        <v>3005</v>
      </c>
      <c r="B1760">
        <v>29</v>
      </c>
      <c r="C1760" t="s">
        <v>211</v>
      </c>
      <c r="D1760">
        <v>6</v>
      </c>
      <c r="E1760" t="s">
        <v>214</v>
      </c>
      <c r="F1760">
        <v>3</v>
      </c>
      <c r="G1760">
        <v>19.5</v>
      </c>
      <c r="H1760">
        <f t="shared" si="970"/>
        <v>0.19500000000000001</v>
      </c>
      <c r="I1760">
        <v>6.8</v>
      </c>
      <c r="J1760">
        <v>1.3</v>
      </c>
      <c r="K1760">
        <f t="shared" si="971"/>
        <v>2.9864835000000003E-2</v>
      </c>
      <c r="L1760">
        <f t="shared" si="981"/>
        <v>0.10508538665313023</v>
      </c>
      <c r="O1760">
        <f t="shared" si="982"/>
        <v>3.7042598795228407E-2</v>
      </c>
      <c r="Q1760">
        <f t="shared" si="983"/>
        <v>1.9299193972313999E-2</v>
      </c>
      <c r="T1760">
        <f t="shared" si="984"/>
        <v>8.4993650254070865E-2</v>
      </c>
    </row>
    <row r="1761" spans="1:20" hidden="1" x14ac:dyDescent="0.3">
      <c r="A1761" s="26">
        <v>3005</v>
      </c>
      <c r="B1761">
        <v>29</v>
      </c>
      <c r="C1761" t="s">
        <v>211</v>
      </c>
      <c r="D1761">
        <v>7</v>
      </c>
      <c r="E1761" t="s">
        <v>214</v>
      </c>
      <c r="F1761">
        <v>3</v>
      </c>
      <c r="G1761">
        <v>13.5</v>
      </c>
      <c r="H1761">
        <f t="shared" si="970"/>
        <v>0.13500000000000001</v>
      </c>
      <c r="I1761">
        <v>4.5</v>
      </c>
      <c r="J1761">
        <v>2</v>
      </c>
      <c r="K1761">
        <f t="shared" si="971"/>
        <v>1.4313915000000002E-2</v>
      </c>
      <c r="L1761">
        <f t="shared" si="981"/>
        <v>3.7264267168784927E-2</v>
      </c>
      <c r="O1761">
        <f t="shared" si="982"/>
        <v>1.3135654176996686E-2</v>
      </c>
      <c r="Q1761">
        <f t="shared" si="983"/>
        <v>6.8436758262152737E-3</v>
      </c>
      <c r="T1761">
        <f t="shared" si="984"/>
        <v>3.0139548338652063E-2</v>
      </c>
    </row>
    <row r="1762" spans="1:20" hidden="1" x14ac:dyDescent="0.3">
      <c r="A1762" s="26">
        <v>3005</v>
      </c>
      <c r="B1762">
        <v>29</v>
      </c>
      <c r="C1762" t="s">
        <v>211</v>
      </c>
      <c r="D1762">
        <v>8</v>
      </c>
      <c r="E1762" t="s">
        <v>214</v>
      </c>
      <c r="F1762">
        <v>3</v>
      </c>
      <c r="G1762">
        <v>15</v>
      </c>
      <c r="H1762">
        <f t="shared" si="970"/>
        <v>0.15</v>
      </c>
      <c r="I1762">
        <v>5.3</v>
      </c>
      <c r="J1762">
        <v>1.4</v>
      </c>
      <c r="K1762">
        <f t="shared" si="971"/>
        <v>1.76715E-2</v>
      </c>
      <c r="L1762">
        <f t="shared" si="981"/>
        <v>5.2125851764418037E-2</v>
      </c>
      <c r="O1762">
        <f t="shared" si="982"/>
        <v>1.8374362746957355E-2</v>
      </c>
      <c r="Q1762">
        <f t="shared" si="983"/>
        <v>9.5730429911647826E-3</v>
      </c>
      <c r="T1762">
        <f t="shared" si="984"/>
        <v>4.2159681333089699E-2</v>
      </c>
    </row>
    <row r="1763" spans="1:20" hidden="1" x14ac:dyDescent="0.3">
      <c r="A1763" s="26">
        <v>3005</v>
      </c>
      <c r="B1763">
        <v>29</v>
      </c>
      <c r="C1763" t="s">
        <v>211</v>
      </c>
      <c r="D1763">
        <v>9</v>
      </c>
      <c r="E1763" t="s">
        <v>212</v>
      </c>
      <c r="F1763">
        <v>4</v>
      </c>
      <c r="G1763">
        <v>17</v>
      </c>
      <c r="H1763">
        <f t="shared" si="970"/>
        <v>0.17</v>
      </c>
      <c r="I1763">
        <v>7</v>
      </c>
      <c r="J1763">
        <v>4.5</v>
      </c>
      <c r="K1763">
        <f t="shared" si="971"/>
        <v>2.2698060000000003E-2</v>
      </c>
      <c r="L1763">
        <f t="shared" ref="L1763:L1765" si="985">0.000062*(G1763^1.947206*I1763^0.894551+0.000039*G1763^2)</f>
        <v>8.7966225761944336E-2</v>
      </c>
      <c r="O1763">
        <f t="shared" ref="O1763:O1770" si="986">L1763*0.47*0.75</f>
        <v>3.1008094581085374E-2</v>
      </c>
      <c r="Q1763">
        <f t="shared" ref="Q1763:Q1765" si="987">O1763*0.52</f>
        <v>1.6124209182164395E-2</v>
      </c>
      <c r="T1763">
        <f>(L1763*0.47*0.75)*(1+0.2)*0.52*3.67</f>
        <v>7.1011017238251983E-2</v>
      </c>
    </row>
    <row r="1764" spans="1:20" hidden="1" x14ac:dyDescent="0.3">
      <c r="A1764" s="26">
        <v>3005</v>
      </c>
      <c r="B1764">
        <v>29</v>
      </c>
      <c r="C1764" t="s">
        <v>211</v>
      </c>
      <c r="D1764">
        <v>10</v>
      </c>
      <c r="E1764" t="s">
        <v>212</v>
      </c>
      <c r="F1764">
        <v>4</v>
      </c>
      <c r="G1764">
        <v>16.5</v>
      </c>
      <c r="H1764">
        <f t="shared" si="970"/>
        <v>0.16500000000000001</v>
      </c>
      <c r="I1764">
        <v>7.2</v>
      </c>
      <c r="J1764">
        <v>3.8</v>
      </c>
      <c r="K1764">
        <f t="shared" si="971"/>
        <v>2.1382515000000001E-2</v>
      </c>
      <c r="L1764">
        <f t="shared" si="985"/>
        <v>8.5116690970368572E-2</v>
      </c>
      <c r="O1764">
        <f t="shared" si="986"/>
        <v>3.0003633567054922E-2</v>
      </c>
      <c r="Q1764">
        <f t="shared" si="987"/>
        <v>1.560188945486856E-2</v>
      </c>
      <c r="T1764">
        <f>(L1764*0.47*0.75)*(1+0.2)*0.52*3.67</f>
        <v>6.8710721159241137E-2</v>
      </c>
    </row>
    <row r="1765" spans="1:20" hidden="1" x14ac:dyDescent="0.3">
      <c r="A1765" s="26">
        <v>3005</v>
      </c>
      <c r="B1765">
        <v>29</v>
      </c>
      <c r="C1765" t="s">
        <v>211</v>
      </c>
      <c r="D1765">
        <v>11</v>
      </c>
      <c r="E1765" t="s">
        <v>212</v>
      </c>
      <c r="F1765">
        <v>5</v>
      </c>
      <c r="G1765">
        <v>19</v>
      </c>
      <c r="H1765">
        <f t="shared" si="970"/>
        <v>0.19</v>
      </c>
      <c r="I1765">
        <v>7.3</v>
      </c>
      <c r="J1765">
        <v>4.3</v>
      </c>
      <c r="K1765">
        <f t="shared" si="971"/>
        <v>2.835294E-2</v>
      </c>
      <c r="L1765">
        <f t="shared" si="985"/>
        <v>0.11341697090423415</v>
      </c>
      <c r="O1765">
        <f t="shared" si="986"/>
        <v>3.9979482243742537E-2</v>
      </c>
      <c r="Q1765">
        <f t="shared" si="987"/>
        <v>2.078933076674612E-2</v>
      </c>
      <c r="T1765">
        <f>(L1765*0.47*0.75)*(1+0.2)*0.52*3.67</f>
        <v>9.1556212696749906E-2</v>
      </c>
    </row>
    <row r="1766" spans="1:20" hidden="1" x14ac:dyDescent="0.3">
      <c r="A1766" s="26">
        <v>3005</v>
      </c>
      <c r="B1766">
        <v>29</v>
      </c>
      <c r="C1766" t="s">
        <v>211</v>
      </c>
      <c r="D1766">
        <v>12</v>
      </c>
      <c r="E1766" t="s">
        <v>214</v>
      </c>
      <c r="F1766">
        <v>3</v>
      </c>
      <c r="G1766">
        <v>15.5</v>
      </c>
      <c r="H1766">
        <f t="shared" si="970"/>
        <v>0.155</v>
      </c>
      <c r="I1766">
        <v>7.2</v>
      </c>
      <c r="J1766">
        <v>3</v>
      </c>
      <c r="K1766">
        <f t="shared" si="971"/>
        <v>1.8869235000000002E-2</v>
      </c>
      <c r="L1766">
        <f>0.000081*(G1766^1.864042*I1766^0.850892+0.000027*G1766^2)</f>
        <v>7.1914064265860292E-2</v>
      </c>
      <c r="O1766">
        <f t="shared" si="986"/>
        <v>2.5349707653715747E-2</v>
      </c>
      <c r="Q1766">
        <f>O1766*0.521</f>
        <v>1.3207197687585905E-2</v>
      </c>
      <c r="T1766">
        <f>(L1766*0.47*0.75)*(1+0.2)*0.521*3.67</f>
        <v>5.8164498616128317E-2</v>
      </c>
    </row>
    <row r="1767" spans="1:20" hidden="1" x14ac:dyDescent="0.3">
      <c r="A1767" s="26">
        <v>3005</v>
      </c>
      <c r="B1767">
        <v>29</v>
      </c>
      <c r="C1767" t="s">
        <v>211</v>
      </c>
      <c r="D1767">
        <v>13</v>
      </c>
      <c r="E1767" t="s">
        <v>212</v>
      </c>
      <c r="F1767">
        <v>3</v>
      </c>
      <c r="G1767">
        <v>14.5</v>
      </c>
      <c r="H1767">
        <f t="shared" si="970"/>
        <v>0.14499999999999999</v>
      </c>
      <c r="I1767">
        <v>6.4</v>
      </c>
      <c r="J1767">
        <v>4.5</v>
      </c>
      <c r="K1767">
        <f t="shared" si="971"/>
        <v>1.6513034999999999E-2</v>
      </c>
      <c r="L1767">
        <f>0.000062*(G1767^1.947206*I1767^0.894551+0.000039*G1767^2)</f>
        <v>5.9564464305356904E-2</v>
      </c>
      <c r="O1767">
        <f t="shared" si="986"/>
        <v>2.0996473667638307E-2</v>
      </c>
      <c r="Q1767">
        <f>O1767*0.52</f>
        <v>1.091816630717192E-2</v>
      </c>
      <c r="T1767">
        <f>(L1767*0.47*0.75)*(1+0.2)*0.52*3.67</f>
        <v>4.8083604416785129E-2</v>
      </c>
    </row>
    <row r="1768" spans="1:20" hidden="1" x14ac:dyDescent="0.3">
      <c r="A1768" s="26">
        <v>3005</v>
      </c>
      <c r="B1768">
        <v>29</v>
      </c>
      <c r="C1768" t="s">
        <v>211</v>
      </c>
      <c r="D1768">
        <v>14</v>
      </c>
      <c r="E1768" t="s">
        <v>214</v>
      </c>
      <c r="F1768">
        <v>3</v>
      </c>
      <c r="G1768">
        <v>10</v>
      </c>
      <c r="H1768">
        <f t="shared" si="970"/>
        <v>0.1</v>
      </c>
      <c r="I1768">
        <v>4.2</v>
      </c>
      <c r="J1768">
        <v>1.5</v>
      </c>
      <c r="K1768">
        <f t="shared" si="971"/>
        <v>7.8540000000000016E-3</v>
      </c>
      <c r="L1768">
        <f>0.000081*(G1768^1.864042*I1768^0.850892+0.000027*G1768^2)</f>
        <v>2.0083970891582783E-2</v>
      </c>
      <c r="O1768">
        <f t="shared" si="986"/>
        <v>7.0795997392829307E-3</v>
      </c>
      <c r="Q1768">
        <f>O1768*0.521</f>
        <v>3.6884714641664072E-3</v>
      </c>
      <c r="T1768">
        <f>(L1768*0.47*0.75)*(1+0.2)*0.521*3.67</f>
        <v>1.6244028328188859E-2</v>
      </c>
    </row>
    <row r="1769" spans="1:20" hidden="1" x14ac:dyDescent="0.3">
      <c r="A1769" s="26">
        <v>3005</v>
      </c>
      <c r="B1769">
        <v>29</v>
      </c>
      <c r="C1769" t="s">
        <v>211</v>
      </c>
      <c r="D1769">
        <v>15</v>
      </c>
      <c r="E1769" t="s">
        <v>212</v>
      </c>
      <c r="F1769">
        <v>1</v>
      </c>
      <c r="G1769">
        <v>40.1</v>
      </c>
      <c r="H1769">
        <f t="shared" si="970"/>
        <v>0.40100000000000002</v>
      </c>
      <c r="I1769">
        <v>18</v>
      </c>
      <c r="J1769">
        <v>5</v>
      </c>
      <c r="K1769">
        <f t="shared" si="971"/>
        <v>0.12629310540000002</v>
      </c>
      <c r="L1769">
        <f t="shared" ref="L1769:L1770" si="988">0.000062*(G1769^1.947206*I1769^0.894551+0.000039*G1769^2)</f>
        <v>1.0888068797099799</v>
      </c>
      <c r="O1769">
        <f t="shared" si="986"/>
        <v>0.38380442509776791</v>
      </c>
      <c r="Q1769">
        <f t="shared" ref="Q1769:Q1770" si="989">O1769*0.52</f>
        <v>0.19957830105083932</v>
      </c>
      <c r="T1769">
        <f>(L1769*0.47*0.75)*(1+0.2)*0.52*3.67</f>
        <v>0.87894283782789639</v>
      </c>
    </row>
    <row r="1770" spans="1:20" hidden="1" x14ac:dyDescent="0.3">
      <c r="A1770" s="26">
        <v>3005</v>
      </c>
      <c r="B1770">
        <v>29</v>
      </c>
      <c r="C1770" t="s">
        <v>211</v>
      </c>
      <c r="D1770">
        <v>16</v>
      </c>
      <c r="E1770" t="s">
        <v>212</v>
      </c>
      <c r="F1770">
        <v>3</v>
      </c>
      <c r="G1770">
        <v>12.5</v>
      </c>
      <c r="H1770">
        <f t="shared" si="970"/>
        <v>0.125</v>
      </c>
      <c r="I1770">
        <v>6</v>
      </c>
      <c r="J1770">
        <v>3</v>
      </c>
      <c r="K1770">
        <f t="shared" si="971"/>
        <v>1.2271875E-2</v>
      </c>
      <c r="L1770">
        <f t="shared" si="988"/>
        <v>4.2111559411061768E-2</v>
      </c>
      <c r="O1770">
        <f t="shared" si="986"/>
        <v>1.4844324692399272E-2</v>
      </c>
      <c r="Q1770">
        <f t="shared" si="989"/>
        <v>7.7190488400476218E-3</v>
      </c>
      <c r="T1770">
        <f>(L1770*0.47*0.75)*(1+0.2)*0.52*3.67</f>
        <v>3.3994691091569731E-2</v>
      </c>
    </row>
    <row r="1771" spans="1:20" hidden="1" x14ac:dyDescent="0.3">
      <c r="A1771" s="26">
        <v>3005</v>
      </c>
      <c r="B1771">
        <v>29</v>
      </c>
      <c r="C1771" t="s">
        <v>211</v>
      </c>
      <c r="D1771">
        <v>17</v>
      </c>
      <c r="E1771" t="s">
        <v>214</v>
      </c>
      <c r="F1771">
        <v>3</v>
      </c>
      <c r="G1771">
        <v>10</v>
      </c>
      <c r="H1771">
        <f t="shared" si="970"/>
        <v>0.1</v>
      </c>
      <c r="I1771">
        <v>3.5</v>
      </c>
      <c r="J1771">
        <v>1</v>
      </c>
      <c r="K1771">
        <f t="shared" si="971"/>
        <v>7.8540000000000016E-3</v>
      </c>
      <c r="L1771">
        <f t="shared" ref="L1771:L1772" si="990">0.000081*(G1771^1.864042*I1771^0.850892+0.000027*G1771^2)</f>
        <v>1.719791064195654E-2</v>
      </c>
      <c r="O1771">
        <f t="shared" ref="O1771:O1772" si="991">L1771*0.47*0.75</f>
        <v>6.0622635012896799E-3</v>
      </c>
      <c r="Q1771">
        <f t="shared" ref="Q1771:Q1772" si="992">O1771*0.521</f>
        <v>3.1584392841719233E-3</v>
      </c>
      <c r="T1771">
        <f t="shared" ref="T1771:T1772" si="993">(L1771*0.47*0.75)*(1+0.2)*0.521*3.67</f>
        <v>1.390976660749315E-2</v>
      </c>
    </row>
    <row r="1772" spans="1:20" hidden="1" x14ac:dyDescent="0.3">
      <c r="A1772" s="26">
        <v>3005</v>
      </c>
      <c r="B1772">
        <v>29</v>
      </c>
      <c r="C1772" t="s">
        <v>211</v>
      </c>
      <c r="D1772">
        <v>18</v>
      </c>
      <c r="E1772" t="s">
        <v>214</v>
      </c>
      <c r="F1772">
        <v>3</v>
      </c>
      <c r="G1772">
        <v>13</v>
      </c>
      <c r="H1772">
        <f t="shared" si="970"/>
        <v>0.13</v>
      </c>
      <c r="I1772">
        <v>4.3</v>
      </c>
      <c r="J1772">
        <v>1.3</v>
      </c>
      <c r="K1772">
        <f t="shared" si="971"/>
        <v>1.3273260000000002E-2</v>
      </c>
      <c r="L1772">
        <f t="shared" si="990"/>
        <v>3.3414907102617172E-2</v>
      </c>
      <c r="O1772">
        <f t="shared" si="991"/>
        <v>1.1778754753672552E-2</v>
      </c>
      <c r="Q1772">
        <f t="shared" si="992"/>
        <v>6.1367312266634002E-3</v>
      </c>
      <c r="T1772">
        <f t="shared" si="993"/>
        <v>2.7026164322225613E-2</v>
      </c>
    </row>
    <row r="1773" spans="1:20" hidden="1" x14ac:dyDescent="0.3">
      <c r="A1773" s="26">
        <v>3005</v>
      </c>
      <c r="B1773">
        <v>29</v>
      </c>
      <c r="C1773" t="s">
        <v>211</v>
      </c>
      <c r="D1773">
        <v>19</v>
      </c>
      <c r="E1773" t="s">
        <v>212</v>
      </c>
      <c r="F1773">
        <v>3</v>
      </c>
      <c r="G1773">
        <v>9.5</v>
      </c>
      <c r="H1773">
        <f t="shared" si="970"/>
        <v>9.5000000000000001E-2</v>
      </c>
      <c r="I1773">
        <v>5.0999999999999996</v>
      </c>
      <c r="J1773">
        <v>3.1</v>
      </c>
      <c r="K1773">
        <f t="shared" si="971"/>
        <v>7.088235E-3</v>
      </c>
      <c r="L1773">
        <f>0.000062*(G1773^1.947206*I1773^0.894551+0.000039*G1773^2)</f>
        <v>2.1339439589970352E-2</v>
      </c>
      <c r="O1773">
        <f>L1773*0.47*0.75</f>
        <v>7.5221524554645487E-3</v>
      </c>
      <c r="Q1773">
        <f>O1773*0.52</f>
        <v>3.9115192768415658E-3</v>
      </c>
      <c r="T1773">
        <f>(L1773*0.47*0.75)*(1+0.2)*0.52*3.67</f>
        <v>1.7226330895210251E-2</v>
      </c>
    </row>
    <row r="1774" spans="1:20" hidden="1" x14ac:dyDescent="0.3">
      <c r="A1774" s="26">
        <v>3005</v>
      </c>
      <c r="B1774">
        <v>29</v>
      </c>
      <c r="C1774" t="s">
        <v>211</v>
      </c>
      <c r="D1774">
        <v>20</v>
      </c>
      <c r="E1774" t="s">
        <v>214</v>
      </c>
      <c r="F1774">
        <v>3</v>
      </c>
      <c r="G1774">
        <v>13</v>
      </c>
      <c r="H1774">
        <f t="shared" si="970"/>
        <v>0.13</v>
      </c>
      <c r="I1774">
        <v>4.5999999999999996</v>
      </c>
      <c r="J1774">
        <v>1.4</v>
      </c>
      <c r="K1774">
        <f t="shared" si="971"/>
        <v>1.3273260000000002E-2</v>
      </c>
      <c r="L1774">
        <f>0.000081*(G1774^1.864042*I1774^0.850892+0.000027*G1774^2)</f>
        <v>3.5388494397019937E-2</v>
      </c>
      <c r="O1774">
        <f>L1774*0.47*0.75</f>
        <v>1.2474444274949528E-2</v>
      </c>
      <c r="Q1774">
        <f>O1774*0.521</f>
        <v>6.4991854672487043E-3</v>
      </c>
      <c r="T1774">
        <f>(L1774*0.47*0.75)*(1+0.2)*0.521*3.67</f>
        <v>2.8622412797763289E-2</v>
      </c>
    </row>
    <row r="1775" spans="1:20" hidden="1" x14ac:dyDescent="0.3">
      <c r="A1775" s="26">
        <v>3005</v>
      </c>
      <c r="B1775">
        <v>29</v>
      </c>
      <c r="C1775" t="s">
        <v>211</v>
      </c>
      <c r="D1775">
        <v>21</v>
      </c>
      <c r="E1775" t="s">
        <v>212</v>
      </c>
      <c r="F1775">
        <v>3</v>
      </c>
      <c r="G1775">
        <v>14.5</v>
      </c>
      <c r="H1775">
        <f t="shared" si="970"/>
        <v>0.14499999999999999</v>
      </c>
      <c r="I1775">
        <v>6.7</v>
      </c>
      <c r="J1775">
        <v>4.0999999999999996</v>
      </c>
      <c r="K1775">
        <f t="shared" si="971"/>
        <v>1.6513034999999999E-2</v>
      </c>
      <c r="L1775">
        <f>0.000062*(G1775^1.947206*I1775^0.894551+0.000039*G1775^2)</f>
        <v>6.2056036002094916E-2</v>
      </c>
      <c r="O1775">
        <f>L1775*0.47*0.75</f>
        <v>2.1874752690738457E-2</v>
      </c>
      <c r="Q1775">
        <f>O1775*0.52</f>
        <v>1.1374871399183998E-2</v>
      </c>
      <c r="T1775">
        <f>(L1775*0.47*0.75)*(1+0.2)*0.52*3.67</f>
        <v>5.0094933642006331E-2</v>
      </c>
    </row>
    <row r="1776" spans="1:20" hidden="1" x14ac:dyDescent="0.3">
      <c r="A1776" s="26">
        <v>3005</v>
      </c>
      <c r="B1776">
        <v>29</v>
      </c>
      <c r="C1776" t="s">
        <v>211</v>
      </c>
      <c r="D1776">
        <v>22</v>
      </c>
      <c r="E1776" t="s">
        <v>222</v>
      </c>
      <c r="F1776">
        <v>1</v>
      </c>
      <c r="G1776">
        <v>26</v>
      </c>
      <c r="H1776">
        <f t="shared" si="970"/>
        <v>0.26</v>
      </c>
      <c r="I1776">
        <v>7.5</v>
      </c>
      <c r="J1776">
        <v>3</v>
      </c>
      <c r="K1776">
        <f t="shared" si="971"/>
        <v>5.3093040000000008E-2</v>
      </c>
      <c r="L1776">
        <f t="shared" ref="L1776:L1778" si="994">0.000081*(G1776^1.922704*I1776^0.783213+0.000032*G1776^2)</f>
        <v>0.20626378433130402</v>
      </c>
      <c r="O1776">
        <f>L1776*0.61*1.07</f>
        <v>0.13462837203304215</v>
      </c>
      <c r="Q1776">
        <f t="shared" ref="Q1776:Q1778" si="995">O1776*0.531</f>
        <v>7.1487665549545387E-2</v>
      </c>
      <c r="T1776">
        <f>(L1776*0.61*1.07)*(1+0.2)*0.531*3.67</f>
        <v>0.31483167908019782</v>
      </c>
    </row>
    <row r="1777" spans="1:20" s="13" customFormat="1" hidden="1" x14ac:dyDescent="0.3">
      <c r="A1777" s="26">
        <v>3005</v>
      </c>
      <c r="B1777" s="13">
        <v>29</v>
      </c>
      <c r="C1777" s="13" t="s">
        <v>211</v>
      </c>
      <c r="D1777" s="13">
        <v>23</v>
      </c>
      <c r="E1777" s="13" t="s">
        <v>222</v>
      </c>
      <c r="F1777" s="13">
        <v>7</v>
      </c>
      <c r="G1777" s="13">
        <v>25.5</v>
      </c>
      <c r="H1777">
        <f t="shared" si="970"/>
        <v>0.255</v>
      </c>
      <c r="I1777" s="13">
        <v>8</v>
      </c>
      <c r="J1777" s="13">
        <v>0</v>
      </c>
      <c r="K1777">
        <f t="shared" si="971"/>
        <v>5.1070634999999996E-2</v>
      </c>
      <c r="L1777">
        <f t="shared" si="994"/>
        <v>0.20900697041410268</v>
      </c>
      <c r="M1777"/>
      <c r="N1777"/>
      <c r="O1777">
        <f>L1777*0.61*1.07</f>
        <v>0.13641884958928482</v>
      </c>
      <c r="P1777"/>
      <c r="Q1777">
        <f t="shared" si="995"/>
        <v>7.2438409131910242E-2</v>
      </c>
      <c r="R1777"/>
      <c r="S1777"/>
      <c r="T1777">
        <f>(L1777*0.61*1.07)*(1+0.2)*0.531*3.67</f>
        <v>0.31901875381693273</v>
      </c>
    </row>
    <row r="1778" spans="1:20" hidden="1" x14ac:dyDescent="0.3">
      <c r="A1778" s="26">
        <v>3005</v>
      </c>
      <c r="B1778">
        <v>29</v>
      </c>
      <c r="C1778" t="s">
        <v>211</v>
      </c>
      <c r="D1778">
        <v>24</v>
      </c>
      <c r="E1778" t="s">
        <v>222</v>
      </c>
      <c r="F1778">
        <v>3</v>
      </c>
      <c r="G1778">
        <v>17.5</v>
      </c>
      <c r="H1778">
        <f t="shared" si="970"/>
        <v>0.17499999999999999</v>
      </c>
      <c r="I1778">
        <v>4.9000000000000004</v>
      </c>
      <c r="J1778">
        <v>2</v>
      </c>
      <c r="K1778">
        <f t="shared" si="971"/>
        <v>2.4052874999999998E-2</v>
      </c>
      <c r="L1778">
        <f t="shared" si="994"/>
        <v>6.9032687888141264E-2</v>
      </c>
      <c r="O1778">
        <f>L1778*0.61*1.07</f>
        <v>4.5057635384589803E-2</v>
      </c>
      <c r="Q1778">
        <f t="shared" si="995"/>
        <v>2.3925604389217186E-2</v>
      </c>
      <c r="T1778">
        <f>(L1778*0.61*1.07)*(1+0.2)*0.531*3.67</f>
        <v>0.10536836173011248</v>
      </c>
    </row>
    <row r="1779" spans="1:20" hidden="1" x14ac:dyDescent="0.3">
      <c r="A1779" s="26">
        <v>3005</v>
      </c>
      <c r="B1779">
        <v>29</v>
      </c>
      <c r="C1779" t="s">
        <v>211</v>
      </c>
      <c r="D1779">
        <v>25</v>
      </c>
      <c r="E1779" t="s">
        <v>214</v>
      </c>
      <c r="F1779">
        <v>3</v>
      </c>
      <c r="G1779">
        <v>12</v>
      </c>
      <c r="H1779">
        <f t="shared" si="970"/>
        <v>0.12</v>
      </c>
      <c r="I1779">
        <v>4.8</v>
      </c>
      <c r="J1779">
        <v>1.4</v>
      </c>
      <c r="K1779">
        <f t="shared" si="971"/>
        <v>1.130976E-2</v>
      </c>
      <c r="L1779">
        <f>0.000081*(G1779^1.864042*I1779^0.850892+0.000027*G1779^2)</f>
        <v>3.1607579086233253E-2</v>
      </c>
      <c r="O1779">
        <f>L1779*0.47*0.75</f>
        <v>1.1141671627897221E-2</v>
      </c>
      <c r="Q1779">
        <f>O1779*0.521</f>
        <v>5.8048109181344527E-3</v>
      </c>
      <c r="T1779">
        <f>(L1779*0.47*0.75)*(1+0.2)*0.521*3.67</f>
        <v>2.5564387283464125E-2</v>
      </c>
    </row>
    <row r="1780" spans="1:20" hidden="1" x14ac:dyDescent="0.3">
      <c r="A1780" s="26">
        <v>3005</v>
      </c>
      <c r="B1780">
        <v>29</v>
      </c>
      <c r="C1780" t="s">
        <v>211</v>
      </c>
      <c r="D1780">
        <v>26</v>
      </c>
      <c r="E1780" t="s">
        <v>212</v>
      </c>
      <c r="F1780">
        <v>1</v>
      </c>
      <c r="G1780">
        <v>28.5</v>
      </c>
      <c r="H1780">
        <f t="shared" si="970"/>
        <v>0.28499999999999998</v>
      </c>
      <c r="I1780">
        <v>13.1</v>
      </c>
      <c r="J1780">
        <v>4.2</v>
      </c>
      <c r="K1780">
        <f t="shared" si="971"/>
        <v>6.3794114999999998E-2</v>
      </c>
      <c r="L1780">
        <f t="shared" ref="L1780:L1781" si="996">0.000062*(G1780^1.947206*I1780^0.894551+0.000039*G1780^2)</f>
        <v>0.42143685148602927</v>
      </c>
      <c r="O1780">
        <f>L1780*0.47*0.75</f>
        <v>0.1485564901488253</v>
      </c>
      <c r="Q1780">
        <f t="shared" ref="Q1780:Q1781" si="997">O1780*0.52</f>
        <v>7.7249374877389157E-2</v>
      </c>
      <c r="T1780">
        <f>(L1780*0.47*0.75)*(1+0.2)*0.52*3.67</f>
        <v>0.34020624696002183</v>
      </c>
    </row>
    <row r="1781" spans="1:20" hidden="1" x14ac:dyDescent="0.3">
      <c r="A1781" s="26">
        <v>3005</v>
      </c>
      <c r="B1781">
        <v>29</v>
      </c>
      <c r="C1781" t="s">
        <v>211</v>
      </c>
      <c r="D1781">
        <v>27</v>
      </c>
      <c r="E1781" t="s">
        <v>212</v>
      </c>
      <c r="F1781">
        <v>1</v>
      </c>
      <c r="G1781">
        <v>17.5</v>
      </c>
      <c r="H1781">
        <f t="shared" si="970"/>
        <v>0.17499999999999999</v>
      </c>
      <c r="I1781">
        <v>12.9</v>
      </c>
      <c r="J1781">
        <v>6</v>
      </c>
      <c r="K1781">
        <f t="shared" si="971"/>
        <v>2.4052874999999998E-2</v>
      </c>
      <c r="L1781">
        <f t="shared" si="996"/>
        <v>0.1608140434808038</v>
      </c>
      <c r="O1781">
        <f>L1781*0.47*0.75</f>
        <v>5.6686950326983336E-2</v>
      </c>
      <c r="Q1781">
        <f t="shared" si="997"/>
        <v>2.9477214170031334E-2</v>
      </c>
      <c r="T1781">
        <f>(L1781*0.47*0.75)*(1+0.2)*0.52*3.67</f>
        <v>0.129817651204818</v>
      </c>
    </row>
    <row r="1782" spans="1:20" hidden="1" x14ac:dyDescent="0.3">
      <c r="A1782" s="26">
        <v>3005</v>
      </c>
      <c r="B1782">
        <v>29</v>
      </c>
      <c r="C1782" t="s">
        <v>211</v>
      </c>
      <c r="D1782">
        <v>28</v>
      </c>
      <c r="E1782" t="s">
        <v>220</v>
      </c>
      <c r="F1782">
        <v>4</v>
      </c>
      <c r="G1782">
        <v>13</v>
      </c>
      <c r="H1782">
        <f t="shared" si="970"/>
        <v>0.13</v>
      </c>
      <c r="I1782">
        <v>7.1</v>
      </c>
      <c r="J1782">
        <v>2.2999999999999998</v>
      </c>
      <c r="K1782">
        <f t="shared" si="971"/>
        <v>1.3273260000000002E-2</v>
      </c>
      <c r="L1782">
        <f t="shared" ref="L1782:L1786" si="998">0.000084*(G1782^1.894314*I1782^0.808223+0.000031*G1782^2)</f>
        <v>5.2777397531996027E-2</v>
      </c>
      <c r="O1782">
        <f>L1782*0.78*1.07</f>
        <v>4.4048015980203886E-2</v>
      </c>
      <c r="Q1782">
        <f t="shared" ref="Q1782:Q1786" si="999">O1782*0.531</f>
        <v>2.3389496485488263E-2</v>
      </c>
      <c r="T1782">
        <f>(L1782*0.78*1.07)*(1+0.2)*0.531*3.67</f>
        <v>0.1030073425220903</v>
      </c>
    </row>
    <row r="1783" spans="1:20" hidden="1" x14ac:dyDescent="0.3">
      <c r="A1783" s="26">
        <v>3005</v>
      </c>
      <c r="B1783">
        <v>29</v>
      </c>
      <c r="C1783" t="s">
        <v>211</v>
      </c>
      <c r="D1783">
        <v>29</v>
      </c>
      <c r="E1783" t="s">
        <v>220</v>
      </c>
      <c r="F1783">
        <v>4</v>
      </c>
      <c r="G1783">
        <v>12</v>
      </c>
      <c r="H1783">
        <f t="shared" si="970"/>
        <v>0.12</v>
      </c>
      <c r="I1783">
        <v>7</v>
      </c>
      <c r="J1783">
        <v>2.4</v>
      </c>
      <c r="K1783">
        <f t="shared" si="971"/>
        <v>1.130976E-2</v>
      </c>
      <c r="L1783">
        <f t="shared" si="998"/>
        <v>4.4835161079647239E-2</v>
      </c>
      <c r="O1783">
        <f>L1783*0.78*1.07</f>
        <v>3.7419425437073585E-2</v>
      </c>
      <c r="Q1783">
        <f t="shared" si="999"/>
        <v>1.9869714907086073E-2</v>
      </c>
      <c r="T1783">
        <f>(L1783*0.78*1.07)*(1+0.2)*0.531*3.67</f>
        <v>8.7506224450807066E-2</v>
      </c>
    </row>
    <row r="1784" spans="1:20" hidden="1" x14ac:dyDescent="0.3">
      <c r="A1784" s="26">
        <v>3005</v>
      </c>
      <c r="B1784">
        <v>29</v>
      </c>
      <c r="C1784" t="s">
        <v>211</v>
      </c>
      <c r="D1784">
        <v>30</v>
      </c>
      <c r="E1784" t="s">
        <v>220</v>
      </c>
      <c r="F1784">
        <v>4</v>
      </c>
      <c r="G1784">
        <v>15</v>
      </c>
      <c r="H1784">
        <f t="shared" si="970"/>
        <v>0.15</v>
      </c>
      <c r="I1784">
        <v>7.1</v>
      </c>
      <c r="J1784">
        <v>2.2999999999999998</v>
      </c>
      <c r="K1784">
        <f t="shared" si="971"/>
        <v>1.76715E-2</v>
      </c>
      <c r="L1784">
        <f t="shared" si="998"/>
        <v>6.9211087972282148E-2</v>
      </c>
      <c r="O1784">
        <f>L1784*0.78*1.07</f>
        <v>5.7763574021666687E-2</v>
      </c>
      <c r="Q1784">
        <f t="shared" si="999"/>
        <v>3.0672457805505014E-2</v>
      </c>
      <c r="T1784">
        <f>(L1784*0.78*1.07)*(1+0.2)*0.531*3.67</f>
        <v>0.13508150417544407</v>
      </c>
    </row>
    <row r="1785" spans="1:20" hidden="1" x14ac:dyDescent="0.3">
      <c r="A1785" s="26">
        <v>3005</v>
      </c>
      <c r="B1785">
        <v>29</v>
      </c>
      <c r="C1785" t="s">
        <v>211</v>
      </c>
      <c r="D1785">
        <v>31</v>
      </c>
      <c r="E1785" t="s">
        <v>220</v>
      </c>
      <c r="F1785">
        <v>4</v>
      </c>
      <c r="G1785">
        <v>14</v>
      </c>
      <c r="H1785">
        <f t="shared" si="970"/>
        <v>0.14000000000000001</v>
      </c>
      <c r="I1785">
        <v>7</v>
      </c>
      <c r="J1785">
        <v>2.2000000000000002</v>
      </c>
      <c r="K1785">
        <f t="shared" si="971"/>
        <v>1.5393840000000002E-2</v>
      </c>
      <c r="L1785">
        <f t="shared" si="998"/>
        <v>6.0039495583806578E-2</v>
      </c>
      <c r="O1785">
        <f>L1785*0.78*1.07</f>
        <v>5.010896301424498E-2</v>
      </c>
      <c r="Q1785">
        <f t="shared" si="999"/>
        <v>2.6607859360564087E-2</v>
      </c>
      <c r="T1785">
        <f>(L1785*0.78*1.07)*(1+0.2)*0.531*3.67</f>
        <v>0.11718101262392422</v>
      </c>
    </row>
    <row r="1786" spans="1:20" hidden="1" x14ac:dyDescent="0.3">
      <c r="A1786" s="26">
        <v>3005</v>
      </c>
      <c r="B1786">
        <v>29</v>
      </c>
      <c r="C1786" t="s">
        <v>211</v>
      </c>
      <c r="D1786">
        <v>32</v>
      </c>
      <c r="E1786" t="s">
        <v>220</v>
      </c>
      <c r="F1786">
        <v>4</v>
      </c>
      <c r="G1786">
        <v>14.5</v>
      </c>
      <c r="H1786">
        <f t="shared" si="970"/>
        <v>0.14499999999999999</v>
      </c>
      <c r="I1786">
        <v>7.1</v>
      </c>
      <c r="J1786">
        <v>2.1</v>
      </c>
      <c r="K1786">
        <f t="shared" si="971"/>
        <v>1.6513034999999999E-2</v>
      </c>
      <c r="L1786">
        <f t="shared" si="998"/>
        <v>6.4906051730363984E-2</v>
      </c>
      <c r="O1786">
        <f>L1786*0.78*1.07</f>
        <v>5.4170590774161781E-2</v>
      </c>
      <c r="Q1786">
        <f t="shared" si="999"/>
        <v>2.8764583701079906E-2</v>
      </c>
      <c r="T1786">
        <f>(L1786*0.78*1.07)*(1+0.2)*0.531*3.67</f>
        <v>0.12667922661955591</v>
      </c>
    </row>
    <row r="1787" spans="1:20" hidden="1" x14ac:dyDescent="0.3">
      <c r="A1787" s="26">
        <v>3005</v>
      </c>
      <c r="B1787">
        <v>29</v>
      </c>
      <c r="C1787" t="s">
        <v>211</v>
      </c>
      <c r="D1787">
        <v>33</v>
      </c>
      <c r="E1787" t="s">
        <v>212</v>
      </c>
      <c r="F1787">
        <v>3</v>
      </c>
      <c r="G1787">
        <v>9</v>
      </c>
      <c r="H1787">
        <f t="shared" si="970"/>
        <v>0.09</v>
      </c>
      <c r="I1787">
        <v>5.5</v>
      </c>
      <c r="J1787">
        <v>1.2</v>
      </c>
      <c r="K1787">
        <f t="shared" si="971"/>
        <v>6.3617399999999994E-3</v>
      </c>
      <c r="L1787">
        <f>0.000062*(G1787^1.947206*I1787^0.894551+0.000039*G1787^2)</f>
        <v>2.054919214072214E-2</v>
      </c>
      <c r="O1787">
        <f>L1787*0.47*0.75</f>
        <v>7.2435902296045535E-3</v>
      </c>
      <c r="Q1787">
        <f>O1787*0.52</f>
        <v>3.766666919394368E-3</v>
      </c>
      <c r="T1787">
        <f>(L1787*0.47*0.75)*(1+0.2)*0.52*3.67</f>
        <v>1.6588401113012796E-2</v>
      </c>
    </row>
    <row r="1788" spans="1:20" hidden="1" x14ac:dyDescent="0.3">
      <c r="A1788" s="26">
        <v>3005</v>
      </c>
      <c r="B1788">
        <v>29</v>
      </c>
      <c r="C1788" t="s">
        <v>211</v>
      </c>
      <c r="D1788">
        <v>34</v>
      </c>
      <c r="E1788" t="s">
        <v>222</v>
      </c>
      <c r="F1788">
        <v>4</v>
      </c>
      <c r="G1788">
        <v>23</v>
      </c>
      <c r="H1788">
        <f t="shared" si="970"/>
        <v>0.23</v>
      </c>
      <c r="I1788">
        <v>7.8</v>
      </c>
      <c r="J1788">
        <v>3.5</v>
      </c>
      <c r="K1788">
        <f t="shared" si="971"/>
        <v>4.154766E-2</v>
      </c>
      <c r="L1788">
        <f t="shared" ref="L1788:L1789" si="1000">0.000081*(G1788^1.922704*I1788^0.783213+0.000032*G1788^2)</f>
        <v>0.16803053498276246</v>
      </c>
      <c r="O1788">
        <f>L1788*0.61*1.07</f>
        <v>0.10967353018324906</v>
      </c>
      <c r="Q1788">
        <f t="shared" ref="Q1788:Q1789" si="1001">O1788*0.531</f>
        <v>5.8236644527305252E-2</v>
      </c>
      <c r="T1788">
        <f>(L1788*0.61*1.07)*(1+0.2)*0.531*3.67</f>
        <v>0.25647418249825232</v>
      </c>
    </row>
    <row r="1789" spans="1:20" hidden="1" x14ac:dyDescent="0.3">
      <c r="A1789" s="26">
        <v>3005</v>
      </c>
      <c r="B1789">
        <v>29</v>
      </c>
      <c r="C1789" t="s">
        <v>211</v>
      </c>
      <c r="D1789">
        <v>35</v>
      </c>
      <c r="E1789" t="s">
        <v>222</v>
      </c>
      <c r="F1789">
        <v>3</v>
      </c>
      <c r="G1789">
        <v>16</v>
      </c>
      <c r="H1789">
        <f t="shared" si="970"/>
        <v>0.16</v>
      </c>
      <c r="I1789">
        <v>5.2</v>
      </c>
      <c r="J1789">
        <v>2.8</v>
      </c>
      <c r="K1789">
        <f t="shared" si="971"/>
        <v>2.0106240000000001E-2</v>
      </c>
      <c r="L1789">
        <f t="shared" si="1000"/>
        <v>6.0875029786589256E-2</v>
      </c>
      <c r="O1789">
        <f>L1789*0.61*1.07</f>
        <v>3.9733131941706815E-2</v>
      </c>
      <c r="Q1789">
        <f t="shared" si="1001"/>
        <v>2.1098293061046321E-2</v>
      </c>
      <c r="T1789">
        <f>(L1789*0.61*1.07)*(1+0.2)*0.531*3.67</f>
        <v>9.2916882640847992E-2</v>
      </c>
    </row>
    <row r="1790" spans="1:20" hidden="1" x14ac:dyDescent="0.3">
      <c r="A1790" s="26">
        <v>3005</v>
      </c>
      <c r="B1790">
        <v>29</v>
      </c>
      <c r="C1790" t="s">
        <v>211</v>
      </c>
      <c r="D1790">
        <v>36</v>
      </c>
      <c r="E1790" t="s">
        <v>212</v>
      </c>
      <c r="F1790">
        <v>1</v>
      </c>
      <c r="G1790">
        <v>31</v>
      </c>
      <c r="H1790">
        <f t="shared" si="970"/>
        <v>0.31</v>
      </c>
      <c r="I1790">
        <v>13.3</v>
      </c>
      <c r="J1790">
        <v>5.5</v>
      </c>
      <c r="K1790">
        <f t="shared" si="971"/>
        <v>7.5476940000000006E-2</v>
      </c>
      <c r="L1790">
        <f t="shared" ref="L1790" si="1002">0.000062*(G1790^1.947206*I1790^0.894551+0.000039*G1790^2)</f>
        <v>0.50318158959326653</v>
      </c>
      <c r="O1790">
        <f>L1790*0.47*0.75</f>
        <v>0.17737151033162646</v>
      </c>
      <c r="Q1790">
        <f>O1790*0.52</f>
        <v>9.2233185372445764E-2</v>
      </c>
      <c r="T1790">
        <f>(L1790*0.47*0.75)*(1+0.2)*0.52*3.67</f>
        <v>0.40619494838025116</v>
      </c>
    </row>
    <row r="1791" spans="1:20" hidden="1" x14ac:dyDescent="0.3">
      <c r="A1791" s="26">
        <v>3005</v>
      </c>
      <c r="B1791">
        <v>29</v>
      </c>
      <c r="C1791" t="s">
        <v>211</v>
      </c>
      <c r="D1791">
        <v>38</v>
      </c>
      <c r="E1791" t="s">
        <v>220</v>
      </c>
      <c r="F1791">
        <v>3</v>
      </c>
      <c r="G1791">
        <v>9</v>
      </c>
      <c r="H1791">
        <f t="shared" si="970"/>
        <v>0.09</v>
      </c>
      <c r="I1791">
        <v>5.0999999999999996</v>
      </c>
      <c r="J1791">
        <v>2.1</v>
      </c>
      <c r="K1791">
        <f t="shared" si="971"/>
        <v>6.3617399999999994E-3</v>
      </c>
      <c r="L1791">
        <f>0.000084*(G1791^1.894314*I1791^0.808223+0.000031*G1791^2)</f>
        <v>2.0127659305153901E-2</v>
      </c>
      <c r="O1791">
        <f>L1791*0.78*1.07</f>
        <v>1.6798544456081449E-2</v>
      </c>
      <c r="Q1791">
        <f>O1791*0.531</f>
        <v>8.9200271061792499E-3</v>
      </c>
      <c r="T1791">
        <f>(L1791*0.78*1.07)*(1+0.2)*0.531*3.67</f>
        <v>3.928379937561341E-2</v>
      </c>
    </row>
    <row r="1792" spans="1:20" hidden="1" x14ac:dyDescent="0.3">
      <c r="A1792" s="26">
        <v>3005</v>
      </c>
      <c r="B1792">
        <v>29</v>
      </c>
      <c r="C1792" t="s">
        <v>211</v>
      </c>
      <c r="D1792">
        <v>39</v>
      </c>
      <c r="E1792" t="s">
        <v>214</v>
      </c>
      <c r="F1792">
        <v>3</v>
      </c>
      <c r="G1792">
        <v>10</v>
      </c>
      <c r="H1792">
        <f t="shared" si="970"/>
        <v>0.1</v>
      </c>
      <c r="I1792">
        <v>4.7</v>
      </c>
      <c r="J1792">
        <v>1.3</v>
      </c>
      <c r="K1792">
        <f t="shared" si="971"/>
        <v>7.8540000000000016E-3</v>
      </c>
      <c r="L1792">
        <f>0.000081*(G1792^1.864042*I1792^0.850892+0.000027*G1792^2)</f>
        <v>2.2101105971986761E-2</v>
      </c>
      <c r="O1792">
        <f>L1792*0.47*0.75</f>
        <v>7.7906398551253319E-3</v>
      </c>
      <c r="Q1792">
        <f>O1792*0.521</f>
        <v>4.0589233645202984E-3</v>
      </c>
      <c r="T1792">
        <f>(L1792*0.47*0.75)*(1+0.2)*0.521*3.67</f>
        <v>1.7875498497347393E-2</v>
      </c>
    </row>
    <row r="1793" spans="1:20" hidden="1" x14ac:dyDescent="0.3">
      <c r="A1793" s="26">
        <v>3005</v>
      </c>
      <c r="B1793">
        <v>29</v>
      </c>
      <c r="C1793" t="s">
        <v>211</v>
      </c>
      <c r="D1793">
        <v>40</v>
      </c>
      <c r="E1793" t="s">
        <v>222</v>
      </c>
      <c r="F1793">
        <v>3</v>
      </c>
      <c r="G1793">
        <v>19.5</v>
      </c>
      <c r="H1793">
        <f t="shared" si="970"/>
        <v>0.19500000000000001</v>
      </c>
      <c r="I1793">
        <v>4.8</v>
      </c>
      <c r="J1793">
        <v>2</v>
      </c>
      <c r="K1793">
        <f t="shared" si="971"/>
        <v>2.9864835000000003E-2</v>
      </c>
      <c r="L1793">
        <f t="shared" ref="L1793" si="1003">0.000081*(G1793^1.922704*I1793^0.783213+0.000032*G1793^2)</f>
        <v>8.3637653009793422E-2</v>
      </c>
      <c r="O1793">
        <f>L1793*0.61*1.07</f>
        <v>5.459029611949217E-2</v>
      </c>
      <c r="Q1793">
        <f>O1793*0.531</f>
        <v>2.8987447239450344E-2</v>
      </c>
      <c r="T1793">
        <f>(L1793*0.61*1.07)*(1+0.2)*0.531*3.67</f>
        <v>0.12766071764253931</v>
      </c>
    </row>
    <row r="1794" spans="1:20" hidden="1" x14ac:dyDescent="0.3">
      <c r="A1794" s="26">
        <v>3005</v>
      </c>
      <c r="B1794">
        <v>29</v>
      </c>
      <c r="C1794" t="s">
        <v>211</v>
      </c>
      <c r="D1794">
        <v>42</v>
      </c>
      <c r="E1794" t="s">
        <v>212</v>
      </c>
      <c r="F1794">
        <v>4</v>
      </c>
      <c r="G1794">
        <v>12</v>
      </c>
      <c r="H1794">
        <f t="shared" si="970"/>
        <v>0.12</v>
      </c>
      <c r="I1794">
        <v>6.1</v>
      </c>
      <c r="J1794">
        <v>4.2</v>
      </c>
      <c r="K1794">
        <f t="shared" si="971"/>
        <v>1.130976E-2</v>
      </c>
      <c r="L1794">
        <f>0.000062*(G1794^1.947206*I1794^0.894551+0.000039*G1794^2)</f>
        <v>3.9473106564172813E-2</v>
      </c>
      <c r="O1794">
        <f t="shared" ref="O1794:O1802" si="1004">L1794*0.47*0.75</f>
        <v>1.3914270063870917E-2</v>
      </c>
      <c r="Q1794">
        <f>O1794*0.52</f>
        <v>7.2354204332128772E-3</v>
      </c>
      <c r="T1794">
        <f>(L1794*0.47*0.75)*(1+0.2)*0.52*3.67</f>
        <v>3.1864791587869513E-2</v>
      </c>
    </row>
    <row r="1795" spans="1:20" hidden="1" x14ac:dyDescent="0.3">
      <c r="A1795" s="26">
        <v>3005</v>
      </c>
      <c r="B1795">
        <v>29</v>
      </c>
      <c r="C1795" t="s">
        <v>211</v>
      </c>
      <c r="D1795">
        <v>43</v>
      </c>
      <c r="E1795" t="s">
        <v>214</v>
      </c>
      <c r="F1795">
        <v>4</v>
      </c>
      <c r="G1795">
        <v>23.5</v>
      </c>
      <c r="H1795">
        <f t="shared" si="970"/>
        <v>0.23499999999999999</v>
      </c>
      <c r="I1795">
        <v>6</v>
      </c>
      <c r="J1795">
        <v>3.5</v>
      </c>
      <c r="K1795">
        <f t="shared" si="971"/>
        <v>4.3373714999999993E-2</v>
      </c>
      <c r="L1795">
        <f>0.000081*(G1795^1.864042*I1795^0.850892+0.000027*G1795^2)</f>
        <v>0.13376413763985107</v>
      </c>
      <c r="O1795">
        <f t="shared" si="1004"/>
        <v>4.7151858518047499E-2</v>
      </c>
      <c r="Q1795">
        <f>O1795*0.521</f>
        <v>2.4566118287902748E-2</v>
      </c>
      <c r="T1795">
        <f>(L1795*0.47*0.75)*(1+0.2)*0.521*3.67</f>
        <v>0.10818918493992369</v>
      </c>
    </row>
    <row r="1796" spans="1:20" hidden="1" x14ac:dyDescent="0.3">
      <c r="A1796" s="26">
        <v>3005</v>
      </c>
      <c r="B1796">
        <v>29</v>
      </c>
      <c r="C1796" t="s">
        <v>211</v>
      </c>
      <c r="D1796">
        <v>44</v>
      </c>
      <c r="E1796" t="s">
        <v>212</v>
      </c>
      <c r="F1796">
        <v>1</v>
      </c>
      <c r="G1796">
        <v>23</v>
      </c>
      <c r="H1796">
        <f t="shared" si="970"/>
        <v>0.23</v>
      </c>
      <c r="I1796">
        <v>10</v>
      </c>
      <c r="J1796">
        <v>5.5</v>
      </c>
      <c r="K1796">
        <f t="shared" si="971"/>
        <v>4.154766E-2</v>
      </c>
      <c r="L1796">
        <f t="shared" ref="L1796:L1797" si="1005">0.000062*(G1796^1.947206*I1796^0.894551+0.000039*G1796^2)</f>
        <v>0.21802678465614145</v>
      </c>
      <c r="O1796">
        <f t="shared" si="1004"/>
        <v>7.6854441591289846E-2</v>
      </c>
      <c r="Q1796">
        <f t="shared" ref="Q1796:Q1797" si="1006">O1796*0.52</f>
        <v>3.9964309627470725E-2</v>
      </c>
      <c r="T1796">
        <f>(L1796*0.47*0.75)*(1+0.2)*0.52*3.67</f>
        <v>0.17600281959938105</v>
      </c>
    </row>
    <row r="1797" spans="1:20" hidden="1" x14ac:dyDescent="0.3">
      <c r="A1797" s="26">
        <v>3005</v>
      </c>
      <c r="B1797">
        <v>29</v>
      </c>
      <c r="C1797" t="s">
        <v>211</v>
      </c>
      <c r="D1797">
        <v>45</v>
      </c>
      <c r="E1797" t="s">
        <v>212</v>
      </c>
      <c r="F1797">
        <v>3</v>
      </c>
      <c r="G1797">
        <v>12</v>
      </c>
      <c r="H1797">
        <f t="shared" si="970"/>
        <v>0.12</v>
      </c>
      <c r="I1797">
        <v>6.2</v>
      </c>
      <c r="J1797">
        <v>4.2</v>
      </c>
      <c r="K1797">
        <f t="shared" si="971"/>
        <v>1.130976E-2</v>
      </c>
      <c r="L1797">
        <f t="shared" si="1005"/>
        <v>4.0051468174239491E-2</v>
      </c>
      <c r="O1797">
        <f t="shared" si="1004"/>
        <v>1.4118142531419419E-2</v>
      </c>
      <c r="Q1797">
        <f t="shared" si="1006"/>
        <v>7.341434116338098E-3</v>
      </c>
      <c r="T1797">
        <f>(L1797*0.47*0.75)*(1+0.2)*0.52*3.67</f>
        <v>3.2331675848352982E-2</v>
      </c>
    </row>
    <row r="1798" spans="1:20" s="13" customFormat="1" hidden="1" x14ac:dyDescent="0.3">
      <c r="A1798" s="26">
        <v>3005</v>
      </c>
      <c r="B1798" s="13">
        <v>29</v>
      </c>
      <c r="C1798" s="13" t="s">
        <v>211</v>
      </c>
      <c r="D1798" s="13">
        <v>46</v>
      </c>
      <c r="E1798" s="13" t="s">
        <v>214</v>
      </c>
      <c r="F1798" s="13">
        <v>7</v>
      </c>
      <c r="G1798" s="13">
        <v>10</v>
      </c>
      <c r="H1798">
        <f t="shared" si="970"/>
        <v>0.1</v>
      </c>
      <c r="I1798" s="13">
        <v>3.1</v>
      </c>
      <c r="J1798" s="13">
        <v>0</v>
      </c>
      <c r="K1798">
        <f t="shared" si="971"/>
        <v>7.8540000000000016E-3</v>
      </c>
      <c r="L1798">
        <f>0.000081*(G1798^1.864042*I1798^0.850892+0.000027*G1798^2)</f>
        <v>1.5510609958140553E-2</v>
      </c>
      <c r="M1798"/>
      <c r="N1798"/>
      <c r="O1798">
        <f t="shared" si="1004"/>
        <v>5.467490010244545E-3</v>
      </c>
      <c r="P1798"/>
      <c r="Q1798">
        <f>O1798*0.521</f>
        <v>2.848562295337408E-3</v>
      </c>
      <c r="R1798"/>
      <c r="S1798"/>
      <c r="T1798">
        <f>(L1798*0.47*0.75)*(1+0.2)*0.521*3.67</f>
        <v>1.2545068348665945E-2</v>
      </c>
    </row>
    <row r="1799" spans="1:20" hidden="1" x14ac:dyDescent="0.3">
      <c r="A1799" s="26">
        <v>3005</v>
      </c>
      <c r="B1799">
        <v>29</v>
      </c>
      <c r="C1799" t="s">
        <v>211</v>
      </c>
      <c r="D1799">
        <v>47</v>
      </c>
      <c r="E1799" t="s">
        <v>212</v>
      </c>
      <c r="F1799">
        <v>3</v>
      </c>
      <c r="G1799">
        <v>16</v>
      </c>
      <c r="H1799">
        <f t="shared" si="970"/>
        <v>0.16</v>
      </c>
      <c r="I1799">
        <v>8.3000000000000007</v>
      </c>
      <c r="J1799">
        <v>6.2</v>
      </c>
      <c r="K1799">
        <f t="shared" si="971"/>
        <v>2.0106240000000001E-2</v>
      </c>
      <c r="L1799">
        <f t="shared" ref="L1799:L1802" si="1007">0.000062*(G1799^1.947206*I1799^0.894551+0.000039*G1799^2)</f>
        <v>9.1038799881710486E-2</v>
      </c>
      <c r="O1799">
        <f t="shared" si="1004"/>
        <v>3.2091176958302943E-2</v>
      </c>
      <c r="Q1799">
        <f t="shared" ref="Q1799:Q1802" si="1008">O1799*0.52</f>
        <v>1.668741201831753E-2</v>
      </c>
      <c r="T1799">
        <f>(L1799*0.47*0.75)*(1+0.2)*0.52*3.67</f>
        <v>7.349136252867039E-2</v>
      </c>
    </row>
    <row r="1800" spans="1:20" hidden="1" x14ac:dyDescent="0.3">
      <c r="A1800" s="26">
        <v>3005</v>
      </c>
      <c r="B1800">
        <v>29</v>
      </c>
      <c r="C1800" t="s">
        <v>211</v>
      </c>
      <c r="D1800">
        <v>48</v>
      </c>
      <c r="E1800" t="s">
        <v>212</v>
      </c>
      <c r="F1800">
        <v>3</v>
      </c>
      <c r="G1800">
        <v>14</v>
      </c>
      <c r="H1800">
        <f t="shared" si="970"/>
        <v>0.14000000000000001</v>
      </c>
      <c r="I1800">
        <v>8.9</v>
      </c>
      <c r="J1800">
        <v>6.5</v>
      </c>
      <c r="K1800">
        <f t="shared" si="971"/>
        <v>1.5393840000000002E-2</v>
      </c>
      <c r="L1800">
        <f t="shared" si="1007"/>
        <v>7.4717031983443163E-2</v>
      </c>
      <c r="O1800">
        <f t="shared" si="1004"/>
        <v>2.6337753774163711E-2</v>
      </c>
      <c r="Q1800">
        <f t="shared" si="1008"/>
        <v>1.369563196256513E-2</v>
      </c>
      <c r="T1800">
        <f>(L1800*0.47*0.75)*(1+0.2)*0.52*3.67</f>
        <v>6.0315563163136826E-2</v>
      </c>
    </row>
    <row r="1801" spans="1:20" hidden="1" x14ac:dyDescent="0.3">
      <c r="A1801" s="26">
        <v>3005</v>
      </c>
      <c r="B1801">
        <v>29</v>
      </c>
      <c r="C1801" t="s">
        <v>211</v>
      </c>
      <c r="D1801">
        <v>49</v>
      </c>
      <c r="E1801" t="s">
        <v>212</v>
      </c>
      <c r="F1801">
        <v>3</v>
      </c>
      <c r="G1801">
        <v>9</v>
      </c>
      <c r="H1801">
        <f t="shared" si="970"/>
        <v>0.09</v>
      </c>
      <c r="I1801">
        <v>5.0999999999999996</v>
      </c>
      <c r="J1801">
        <v>3</v>
      </c>
      <c r="K1801">
        <f t="shared" si="971"/>
        <v>6.3617399999999994E-3</v>
      </c>
      <c r="L1801">
        <f t="shared" si="1007"/>
        <v>1.9207041137269499E-2</v>
      </c>
      <c r="O1801">
        <f t="shared" si="1004"/>
        <v>6.770482000887498E-3</v>
      </c>
      <c r="Q1801">
        <f t="shared" si="1008"/>
        <v>3.5206506404614991E-3</v>
      </c>
      <c r="T1801">
        <f>(L1801*0.47*0.75)*(1+0.2)*0.52*3.67</f>
        <v>1.5504945420592442E-2</v>
      </c>
    </row>
    <row r="1802" spans="1:20" hidden="1" x14ac:dyDescent="0.3">
      <c r="A1802" s="26">
        <v>3005</v>
      </c>
      <c r="B1802">
        <v>29</v>
      </c>
      <c r="C1802" t="s">
        <v>211</v>
      </c>
      <c r="D1802">
        <v>50</v>
      </c>
      <c r="E1802" t="s">
        <v>212</v>
      </c>
      <c r="F1802">
        <v>3</v>
      </c>
      <c r="G1802">
        <v>14.5</v>
      </c>
      <c r="H1802">
        <f t="shared" si="970"/>
        <v>0.14499999999999999</v>
      </c>
      <c r="I1802">
        <v>10.199999999999999</v>
      </c>
      <c r="J1802">
        <v>6</v>
      </c>
      <c r="K1802">
        <f t="shared" si="971"/>
        <v>1.6513034999999999E-2</v>
      </c>
      <c r="L1802">
        <f t="shared" si="1007"/>
        <v>9.0377675441444691E-2</v>
      </c>
      <c r="O1802">
        <f t="shared" si="1004"/>
        <v>3.1858130593109255E-2</v>
      </c>
      <c r="Q1802">
        <f t="shared" si="1008"/>
        <v>1.6566227908416813E-2</v>
      </c>
      <c r="T1802">
        <f>(L1802*0.47*0.75)*(1+0.2)*0.52*3.67</f>
        <v>7.2957667708667642E-2</v>
      </c>
    </row>
    <row r="1803" spans="1:20" hidden="1" x14ac:dyDescent="0.3">
      <c r="A1803" s="26">
        <v>3005</v>
      </c>
      <c r="B1803">
        <v>29</v>
      </c>
      <c r="C1803" t="s">
        <v>211</v>
      </c>
      <c r="D1803">
        <v>51</v>
      </c>
      <c r="E1803" t="s">
        <v>220</v>
      </c>
      <c r="F1803">
        <v>1</v>
      </c>
      <c r="G1803">
        <v>31</v>
      </c>
      <c r="H1803">
        <f t="shared" si="970"/>
        <v>0.31</v>
      </c>
      <c r="I1803">
        <v>8.6</v>
      </c>
      <c r="J1803">
        <v>3</v>
      </c>
      <c r="K1803">
        <f t="shared" si="971"/>
        <v>7.5476940000000006E-2</v>
      </c>
      <c r="L1803">
        <f>0.000084*(G1803^1.894314*I1803^0.808223+0.000031*G1803^2)</f>
        <v>0.31964886265188353</v>
      </c>
      <c r="O1803">
        <f>L1803*0.78*1.07</f>
        <v>0.26677894076926201</v>
      </c>
      <c r="Q1803">
        <f>O1803*0.531</f>
        <v>0.14165961754847814</v>
      </c>
      <c r="T1803">
        <f>(L1803*0.78*1.07)*(1+0.2)*0.531*3.67</f>
        <v>0.62386895568349776</v>
      </c>
    </row>
    <row r="1804" spans="1:20" hidden="1" x14ac:dyDescent="0.3">
      <c r="A1804" s="26">
        <v>3005</v>
      </c>
      <c r="B1804">
        <v>29</v>
      </c>
      <c r="C1804" t="s">
        <v>211</v>
      </c>
      <c r="D1804">
        <v>52</v>
      </c>
      <c r="E1804" t="s">
        <v>212</v>
      </c>
      <c r="F1804">
        <v>1</v>
      </c>
      <c r="G1804">
        <v>21</v>
      </c>
      <c r="H1804">
        <f t="shared" si="970"/>
        <v>0.21</v>
      </c>
      <c r="I1804">
        <v>12</v>
      </c>
      <c r="J1804">
        <v>7</v>
      </c>
      <c r="K1804">
        <f t="shared" si="971"/>
        <v>3.4636139999999996E-2</v>
      </c>
      <c r="L1804">
        <f t="shared" ref="L1804:L1812" si="1009">0.000062*(G1804^1.947206*I1804^0.894551+0.000039*G1804^2)</f>
        <v>0.21498583719747649</v>
      </c>
      <c r="O1804">
        <f t="shared" ref="O1804:O1819" si="1010">L1804*0.47*0.75</f>
        <v>7.5782507612110458E-2</v>
      </c>
      <c r="Q1804">
        <f t="shared" ref="Q1804:Q1812" si="1011">O1804*0.52</f>
        <v>3.9406903958297441E-2</v>
      </c>
      <c r="T1804">
        <f t="shared" ref="T1804:T1812" si="1012">(L1804*0.47*0.75)*(1+0.2)*0.52*3.67</f>
        <v>0.17354800503234194</v>
      </c>
    </row>
    <row r="1805" spans="1:20" hidden="1" x14ac:dyDescent="0.3">
      <c r="A1805" s="26">
        <v>3005</v>
      </c>
      <c r="B1805">
        <v>29</v>
      </c>
      <c r="C1805" t="s">
        <v>211</v>
      </c>
      <c r="D1805">
        <v>53</v>
      </c>
      <c r="E1805" t="s">
        <v>212</v>
      </c>
      <c r="F1805">
        <v>3</v>
      </c>
      <c r="G1805">
        <v>11</v>
      </c>
      <c r="H1805">
        <f t="shared" si="970"/>
        <v>0.11</v>
      </c>
      <c r="I1805">
        <v>8.1</v>
      </c>
      <c r="J1805">
        <v>6.8</v>
      </c>
      <c r="K1805">
        <f t="shared" si="971"/>
        <v>9.503339999999999E-3</v>
      </c>
      <c r="L1805">
        <f t="shared" si="1009"/>
        <v>4.2942459574675435E-2</v>
      </c>
      <c r="O1805">
        <f t="shared" si="1010"/>
        <v>1.5137217000073089E-2</v>
      </c>
      <c r="Q1805">
        <f t="shared" si="1011"/>
        <v>7.871352840038006E-3</v>
      </c>
      <c r="T1805">
        <f t="shared" si="1012"/>
        <v>3.4665437907527373E-2</v>
      </c>
    </row>
    <row r="1806" spans="1:20" hidden="1" x14ac:dyDescent="0.3">
      <c r="A1806" s="26">
        <v>3005</v>
      </c>
      <c r="B1806">
        <v>29</v>
      </c>
      <c r="C1806" t="s">
        <v>211</v>
      </c>
      <c r="D1806">
        <v>54</v>
      </c>
      <c r="E1806" t="s">
        <v>212</v>
      </c>
      <c r="F1806">
        <v>3</v>
      </c>
      <c r="G1806">
        <v>9</v>
      </c>
      <c r="H1806">
        <f t="shared" ref="H1806:H1868" si="1013">G1806/100</f>
        <v>0.09</v>
      </c>
      <c r="I1806">
        <v>4.9000000000000004</v>
      </c>
      <c r="J1806">
        <v>3.1</v>
      </c>
      <c r="K1806">
        <f t="shared" ref="K1806:K1868" si="1014">0.7854*H1806^2</f>
        <v>6.3617399999999994E-3</v>
      </c>
      <c r="L1806">
        <f t="shared" si="1009"/>
        <v>1.853184302722586E-2</v>
      </c>
      <c r="O1806">
        <f t="shared" si="1010"/>
        <v>6.5324746670971153E-3</v>
      </c>
      <c r="Q1806">
        <f t="shared" si="1011"/>
        <v>3.3968868268905001E-3</v>
      </c>
      <c r="T1806">
        <f t="shared" si="1012"/>
        <v>1.4959889585625762E-2</v>
      </c>
    </row>
    <row r="1807" spans="1:20" hidden="1" x14ac:dyDescent="0.3">
      <c r="A1807" s="26">
        <v>3005</v>
      </c>
      <c r="B1807">
        <v>29</v>
      </c>
      <c r="C1807" t="s">
        <v>211</v>
      </c>
      <c r="D1807">
        <v>55</v>
      </c>
      <c r="E1807" t="s">
        <v>212</v>
      </c>
      <c r="F1807">
        <v>3</v>
      </c>
      <c r="G1807">
        <v>13</v>
      </c>
      <c r="H1807">
        <f t="shared" si="1013"/>
        <v>0.13</v>
      </c>
      <c r="I1807">
        <v>9</v>
      </c>
      <c r="J1807">
        <v>7.5</v>
      </c>
      <c r="K1807">
        <f t="shared" si="1014"/>
        <v>1.3273260000000002E-2</v>
      </c>
      <c r="L1807">
        <f t="shared" si="1009"/>
        <v>6.5326618216269297E-2</v>
      </c>
      <c r="O1807">
        <f t="shared" si="1010"/>
        <v>2.3027632921234928E-2</v>
      </c>
      <c r="Q1807">
        <f t="shared" si="1011"/>
        <v>1.1974369119042164E-2</v>
      </c>
      <c r="T1807">
        <f t="shared" si="1012"/>
        <v>5.2735121600261683E-2</v>
      </c>
    </row>
    <row r="1808" spans="1:20" hidden="1" x14ac:dyDescent="0.3">
      <c r="A1808" s="26">
        <v>3005</v>
      </c>
      <c r="B1808">
        <v>29</v>
      </c>
      <c r="C1808" t="s">
        <v>211</v>
      </c>
      <c r="D1808">
        <v>56</v>
      </c>
      <c r="E1808" t="s">
        <v>212</v>
      </c>
      <c r="F1808">
        <v>4</v>
      </c>
      <c r="G1808">
        <v>21</v>
      </c>
      <c r="H1808">
        <f t="shared" si="1013"/>
        <v>0.21</v>
      </c>
      <c r="I1808">
        <v>10.4</v>
      </c>
      <c r="J1808">
        <v>7.2</v>
      </c>
      <c r="K1808">
        <f t="shared" si="1014"/>
        <v>3.4636139999999996E-2</v>
      </c>
      <c r="L1808">
        <f t="shared" si="1009"/>
        <v>0.18915406222317183</v>
      </c>
      <c r="O1808">
        <f t="shared" si="1010"/>
        <v>6.6676806933668065E-2</v>
      </c>
      <c r="Q1808">
        <f t="shared" si="1011"/>
        <v>3.4671939605507393E-2</v>
      </c>
      <c r="T1808">
        <f t="shared" si="1012"/>
        <v>0.15269522202265456</v>
      </c>
    </row>
    <row r="1809" spans="1:20" hidden="1" x14ac:dyDescent="0.3">
      <c r="A1809" s="26">
        <v>3005</v>
      </c>
      <c r="B1809">
        <v>29</v>
      </c>
      <c r="C1809" t="s">
        <v>211</v>
      </c>
      <c r="D1809">
        <v>57</v>
      </c>
      <c r="E1809" t="s">
        <v>212</v>
      </c>
      <c r="F1809">
        <v>3</v>
      </c>
      <c r="G1809">
        <v>15.5</v>
      </c>
      <c r="H1809">
        <f t="shared" si="1013"/>
        <v>0.155</v>
      </c>
      <c r="I1809">
        <v>10</v>
      </c>
      <c r="J1809">
        <v>3.5</v>
      </c>
      <c r="K1809">
        <f t="shared" si="1014"/>
        <v>1.8869235000000002E-2</v>
      </c>
      <c r="L1809">
        <f t="shared" si="1009"/>
        <v>0.10110350449434999</v>
      </c>
      <c r="O1809">
        <f t="shared" si="1010"/>
        <v>3.5638985334258369E-2</v>
      </c>
      <c r="Q1809">
        <f t="shared" si="1011"/>
        <v>1.8532272373814353E-2</v>
      </c>
      <c r="T1809">
        <f t="shared" si="1012"/>
        <v>8.161612753427841E-2</v>
      </c>
    </row>
    <row r="1810" spans="1:20" hidden="1" x14ac:dyDescent="0.3">
      <c r="A1810" s="26">
        <v>3005</v>
      </c>
      <c r="B1810">
        <v>29</v>
      </c>
      <c r="C1810" t="s">
        <v>211</v>
      </c>
      <c r="D1810">
        <v>58</v>
      </c>
      <c r="E1810" t="s">
        <v>212</v>
      </c>
      <c r="F1810">
        <v>1</v>
      </c>
      <c r="G1810">
        <v>28.5</v>
      </c>
      <c r="H1810">
        <f t="shared" si="1013"/>
        <v>0.28499999999999998</v>
      </c>
      <c r="I1810">
        <v>14.3</v>
      </c>
      <c r="J1810">
        <v>7</v>
      </c>
      <c r="K1810">
        <f t="shared" si="1014"/>
        <v>6.3794114999999998E-2</v>
      </c>
      <c r="L1810">
        <f t="shared" si="1009"/>
        <v>0.45580932832104348</v>
      </c>
      <c r="O1810">
        <f t="shared" si="1010"/>
        <v>0.16067278823316783</v>
      </c>
      <c r="Q1810">
        <f t="shared" si="1011"/>
        <v>8.3549849881247279E-2</v>
      </c>
      <c r="T1810">
        <f t="shared" si="1012"/>
        <v>0.36795353887701299</v>
      </c>
    </row>
    <row r="1811" spans="1:20" hidden="1" x14ac:dyDescent="0.3">
      <c r="A1811" s="26">
        <v>3005</v>
      </c>
      <c r="B1811">
        <v>29</v>
      </c>
      <c r="C1811" t="s">
        <v>211</v>
      </c>
      <c r="D1811">
        <v>59</v>
      </c>
      <c r="E1811" t="s">
        <v>212</v>
      </c>
      <c r="F1811">
        <v>1</v>
      </c>
      <c r="G1811">
        <v>31</v>
      </c>
      <c r="H1811">
        <f t="shared" si="1013"/>
        <v>0.31</v>
      </c>
      <c r="I1811">
        <v>14.1</v>
      </c>
      <c r="J1811">
        <v>8</v>
      </c>
      <c r="K1811">
        <f t="shared" si="1014"/>
        <v>7.5476940000000006E-2</v>
      </c>
      <c r="L1811">
        <f t="shared" si="1009"/>
        <v>0.53017242755941096</v>
      </c>
      <c r="O1811">
        <f t="shared" si="1010"/>
        <v>0.18688578071469236</v>
      </c>
      <c r="Q1811">
        <f t="shared" si="1011"/>
        <v>9.7180605971640036E-2</v>
      </c>
      <c r="T1811">
        <f t="shared" si="1012"/>
        <v>0.42798338869910268</v>
      </c>
    </row>
    <row r="1812" spans="1:20" hidden="1" x14ac:dyDescent="0.3">
      <c r="A1812" s="26">
        <v>3005</v>
      </c>
      <c r="B1812">
        <v>29</v>
      </c>
      <c r="C1812" t="s">
        <v>211</v>
      </c>
      <c r="D1812">
        <v>60</v>
      </c>
      <c r="E1812" t="s">
        <v>212</v>
      </c>
      <c r="F1812">
        <v>3</v>
      </c>
      <c r="G1812">
        <v>13.5</v>
      </c>
      <c r="H1812">
        <f t="shared" si="1013"/>
        <v>0.13500000000000001</v>
      </c>
      <c r="I1812">
        <v>8.1999999999999993</v>
      </c>
      <c r="J1812">
        <v>6.3</v>
      </c>
      <c r="K1812">
        <f t="shared" si="1014"/>
        <v>1.4313915000000002E-2</v>
      </c>
      <c r="L1812">
        <f t="shared" si="1009"/>
        <v>6.469048981121811E-2</v>
      </c>
      <c r="O1812">
        <f t="shared" si="1010"/>
        <v>2.2803397658454381E-2</v>
      </c>
      <c r="Q1812">
        <f t="shared" si="1011"/>
        <v>1.1857766782396278E-2</v>
      </c>
      <c r="T1812">
        <f t="shared" si="1012"/>
        <v>5.222160490967321E-2</v>
      </c>
    </row>
    <row r="1813" spans="1:20" hidden="1" x14ac:dyDescent="0.3">
      <c r="A1813" s="26">
        <v>3005</v>
      </c>
      <c r="B1813">
        <v>29</v>
      </c>
      <c r="C1813" t="s">
        <v>211</v>
      </c>
      <c r="D1813">
        <v>61</v>
      </c>
      <c r="E1813" t="s">
        <v>214</v>
      </c>
      <c r="F1813">
        <v>3</v>
      </c>
      <c r="G1813">
        <v>12</v>
      </c>
      <c r="H1813">
        <f t="shared" si="1013"/>
        <v>0.12</v>
      </c>
      <c r="I1813">
        <v>4.8</v>
      </c>
      <c r="J1813">
        <v>1.4</v>
      </c>
      <c r="K1813">
        <f t="shared" si="1014"/>
        <v>1.130976E-2</v>
      </c>
      <c r="L1813">
        <f t="shared" ref="L1813:L1817" si="1015">0.000081*(G1813^1.864042*I1813^0.850892+0.000027*G1813^2)</f>
        <v>3.1607579086233253E-2</v>
      </c>
      <c r="O1813">
        <f t="shared" si="1010"/>
        <v>1.1141671627897221E-2</v>
      </c>
      <c r="Q1813">
        <f t="shared" ref="Q1813:Q1819" si="1016">O1813*0.521</f>
        <v>5.8048109181344527E-3</v>
      </c>
      <c r="T1813">
        <f t="shared" ref="T1813:T1819" si="1017">(L1813*0.47*0.75)*(1+0.2)*0.521*3.67</f>
        <v>2.5564387283464125E-2</v>
      </c>
    </row>
    <row r="1814" spans="1:20" hidden="1" x14ac:dyDescent="0.3">
      <c r="A1814" s="26">
        <v>3005</v>
      </c>
      <c r="B1814">
        <v>29</v>
      </c>
      <c r="C1814" t="s">
        <v>211</v>
      </c>
      <c r="D1814">
        <v>62</v>
      </c>
      <c r="E1814" t="s">
        <v>214</v>
      </c>
      <c r="F1814">
        <v>3</v>
      </c>
      <c r="G1814">
        <v>12.5</v>
      </c>
      <c r="H1814">
        <f t="shared" si="1013"/>
        <v>0.125</v>
      </c>
      <c r="I1814">
        <v>5.0999999999999996</v>
      </c>
      <c r="J1814">
        <v>1.5</v>
      </c>
      <c r="K1814">
        <f t="shared" si="1014"/>
        <v>1.2271875E-2</v>
      </c>
      <c r="L1814">
        <f t="shared" si="1015"/>
        <v>3.5912140221985182E-2</v>
      </c>
      <c r="O1814">
        <f t="shared" si="1010"/>
        <v>1.2659029428249778E-2</v>
      </c>
      <c r="Q1814">
        <f t="shared" si="1016"/>
        <v>6.5953543321181345E-3</v>
      </c>
      <c r="T1814">
        <f t="shared" si="1017"/>
        <v>2.9045940478648259E-2</v>
      </c>
    </row>
    <row r="1815" spans="1:20" hidden="1" x14ac:dyDescent="0.3">
      <c r="A1815" s="26">
        <v>3005</v>
      </c>
      <c r="B1815">
        <v>29</v>
      </c>
      <c r="C1815" t="s">
        <v>211</v>
      </c>
      <c r="D1815">
        <v>63</v>
      </c>
      <c r="E1815" t="s">
        <v>214</v>
      </c>
      <c r="F1815">
        <v>3</v>
      </c>
      <c r="G1815">
        <v>16</v>
      </c>
      <c r="H1815">
        <f t="shared" si="1013"/>
        <v>0.16</v>
      </c>
      <c r="I1815">
        <v>5</v>
      </c>
      <c r="J1815">
        <v>0.8</v>
      </c>
      <c r="K1815">
        <f t="shared" si="1014"/>
        <v>2.0106240000000001E-2</v>
      </c>
      <c r="L1815">
        <f t="shared" si="1015"/>
        <v>5.594581059560555E-2</v>
      </c>
      <c r="O1815">
        <f t="shared" si="1010"/>
        <v>1.9720898234950955E-2</v>
      </c>
      <c r="Q1815">
        <f t="shared" si="1016"/>
        <v>1.0274587980409448E-2</v>
      </c>
      <c r="T1815">
        <f t="shared" si="1017"/>
        <v>4.5249285465723203E-2</v>
      </c>
    </row>
    <row r="1816" spans="1:20" hidden="1" x14ac:dyDescent="0.3">
      <c r="A1816" s="26">
        <v>3005</v>
      </c>
      <c r="B1816">
        <v>29</v>
      </c>
      <c r="C1816" t="s">
        <v>211</v>
      </c>
      <c r="D1816">
        <v>64</v>
      </c>
      <c r="E1816" t="s">
        <v>214</v>
      </c>
      <c r="F1816">
        <v>3</v>
      </c>
      <c r="G1816">
        <v>10</v>
      </c>
      <c r="H1816">
        <f t="shared" si="1013"/>
        <v>0.1</v>
      </c>
      <c r="I1816">
        <v>4.8</v>
      </c>
      <c r="J1816">
        <v>0.7</v>
      </c>
      <c r="K1816">
        <f t="shared" si="1014"/>
        <v>7.8540000000000016E-3</v>
      </c>
      <c r="L1816">
        <f t="shared" si="1015"/>
        <v>2.2500592743565404E-2</v>
      </c>
      <c r="O1816">
        <f t="shared" si="1010"/>
        <v>7.9314589421068046E-3</v>
      </c>
      <c r="Q1816">
        <f t="shared" si="1016"/>
        <v>4.1322901088376458E-3</v>
      </c>
      <c r="T1816">
        <f t="shared" si="1017"/>
        <v>1.8198605639320992E-2</v>
      </c>
    </row>
    <row r="1817" spans="1:20" hidden="1" x14ac:dyDescent="0.3">
      <c r="A1817" s="26">
        <v>3005</v>
      </c>
      <c r="B1817">
        <v>29</v>
      </c>
      <c r="C1817" t="s">
        <v>211</v>
      </c>
      <c r="D1817">
        <v>65</v>
      </c>
      <c r="E1817" t="s">
        <v>214</v>
      </c>
      <c r="F1817">
        <v>3</v>
      </c>
      <c r="G1817">
        <v>8</v>
      </c>
      <c r="H1817">
        <f t="shared" si="1013"/>
        <v>0.08</v>
      </c>
      <c r="I1817">
        <v>3.5</v>
      </c>
      <c r="J1817">
        <v>1</v>
      </c>
      <c r="K1817">
        <f t="shared" si="1014"/>
        <v>5.0265600000000002E-3</v>
      </c>
      <c r="L1817">
        <f t="shared" si="1015"/>
        <v>1.1345697196843592E-2</v>
      </c>
      <c r="O1817">
        <f t="shared" si="1010"/>
        <v>3.9993582618873657E-3</v>
      </c>
      <c r="Q1817">
        <f t="shared" si="1016"/>
        <v>2.0836656544433174E-3</v>
      </c>
      <c r="T1817">
        <f t="shared" si="1017"/>
        <v>9.1764635421683702E-3</v>
      </c>
    </row>
    <row r="1818" spans="1:20" hidden="1" x14ac:dyDescent="0.3">
      <c r="A1818" s="26">
        <v>3005</v>
      </c>
      <c r="B1818">
        <v>29</v>
      </c>
      <c r="C1818" t="s">
        <v>211</v>
      </c>
      <c r="D1818">
        <v>67</v>
      </c>
      <c r="E1818" t="s">
        <v>214</v>
      </c>
      <c r="F1818">
        <v>3</v>
      </c>
      <c r="G1818">
        <v>13</v>
      </c>
      <c r="H1818">
        <f t="shared" si="1013"/>
        <v>0.13</v>
      </c>
      <c r="I1818">
        <v>6</v>
      </c>
      <c r="J1818">
        <v>2.1</v>
      </c>
      <c r="K1818">
        <f t="shared" si="1014"/>
        <v>1.3273260000000002E-2</v>
      </c>
      <c r="L1818">
        <f t="shared" ref="L1818:L1819" si="1018">0.000081*(G1818^1.864042*I1818^0.850892+0.000027*G1818^2)</f>
        <v>4.4365819194629848E-2</v>
      </c>
      <c r="O1818">
        <f t="shared" si="1010"/>
        <v>1.563895126610702E-2</v>
      </c>
      <c r="Q1818">
        <f t="shared" si="1016"/>
        <v>8.147893609641757E-3</v>
      </c>
      <c r="T1818">
        <f t="shared" si="1017"/>
        <v>3.58833234568623E-2</v>
      </c>
    </row>
    <row r="1819" spans="1:20" hidden="1" x14ac:dyDescent="0.3">
      <c r="A1819" s="26">
        <v>3005</v>
      </c>
      <c r="B1819">
        <v>29</v>
      </c>
      <c r="C1819" t="s">
        <v>211</v>
      </c>
      <c r="D1819">
        <v>68</v>
      </c>
      <c r="E1819" t="s">
        <v>214</v>
      </c>
      <c r="F1819">
        <v>3</v>
      </c>
      <c r="G1819">
        <v>10</v>
      </c>
      <c r="H1819">
        <f t="shared" si="1013"/>
        <v>0.1</v>
      </c>
      <c r="I1819">
        <v>4</v>
      </c>
      <c r="J1819">
        <v>1</v>
      </c>
      <c r="K1819">
        <f t="shared" si="1014"/>
        <v>7.8540000000000016E-3</v>
      </c>
      <c r="L1819">
        <f t="shared" si="1018"/>
        <v>1.9267260918446001E-2</v>
      </c>
      <c r="O1819">
        <f t="shared" si="1010"/>
        <v>6.7917094737522153E-3</v>
      </c>
      <c r="Q1819">
        <f t="shared" si="1016"/>
        <v>3.5384806358249041E-3</v>
      </c>
      <c r="T1819">
        <f t="shared" si="1017"/>
        <v>1.5583468720172878E-2</v>
      </c>
    </row>
    <row r="1820" spans="1:20" hidden="1" x14ac:dyDescent="0.3">
      <c r="A1820" s="26">
        <v>3005</v>
      </c>
      <c r="B1820">
        <v>29</v>
      </c>
      <c r="C1820" t="s">
        <v>211</v>
      </c>
      <c r="D1820">
        <v>69</v>
      </c>
      <c r="E1820" t="s">
        <v>212</v>
      </c>
      <c r="F1820">
        <v>3</v>
      </c>
      <c r="G1820">
        <v>11.5</v>
      </c>
      <c r="H1820">
        <f t="shared" si="1013"/>
        <v>0.115</v>
      </c>
      <c r="I1820">
        <v>4.7</v>
      </c>
      <c r="J1820">
        <v>3.1</v>
      </c>
      <c r="K1820">
        <f t="shared" si="1014"/>
        <v>1.0386915E-2</v>
      </c>
      <c r="L1820">
        <f t="shared" ref="L1820:L1821" si="1019">0.000062*(G1820^1.947206*I1820^0.894551+0.000039*G1820^2)</f>
        <v>2.8775277842192536E-2</v>
      </c>
      <c r="O1820">
        <f>L1820*0.47*0.75</f>
        <v>1.0143285439372868E-2</v>
      </c>
      <c r="Q1820">
        <f t="shared" ref="Q1820:Q1821" si="1020">O1820*0.52</f>
        <v>5.2745084284738916E-3</v>
      </c>
      <c r="T1820">
        <f>(L1820*0.47*0.75)*(1+0.2)*0.52*3.67</f>
        <v>2.3228935118999018E-2</v>
      </c>
    </row>
    <row r="1821" spans="1:20" hidden="1" x14ac:dyDescent="0.3">
      <c r="A1821" s="26">
        <v>3005</v>
      </c>
      <c r="B1821">
        <v>29</v>
      </c>
      <c r="C1821" t="s">
        <v>211</v>
      </c>
      <c r="D1821">
        <v>70</v>
      </c>
      <c r="E1821" t="s">
        <v>212</v>
      </c>
      <c r="F1821">
        <v>1</v>
      </c>
      <c r="G1821">
        <v>23</v>
      </c>
      <c r="H1821">
        <f t="shared" si="1013"/>
        <v>0.23</v>
      </c>
      <c r="I1821">
        <v>9.1999999999999993</v>
      </c>
      <c r="J1821">
        <v>3.8</v>
      </c>
      <c r="K1821">
        <f t="shared" si="1014"/>
        <v>4.154766E-2</v>
      </c>
      <c r="L1821">
        <f t="shared" si="1019"/>
        <v>0.20235615193631643</v>
      </c>
      <c r="O1821">
        <f>L1821*0.47*0.75</f>
        <v>7.1330543557551529E-2</v>
      </c>
      <c r="Q1821">
        <f t="shared" si="1020"/>
        <v>3.70918826499268E-2</v>
      </c>
      <c r="T1821">
        <f>(L1821*0.47*0.75)*(1+0.2)*0.52*3.67</f>
        <v>0.16335265119027761</v>
      </c>
    </row>
    <row r="1822" spans="1:20" hidden="1" x14ac:dyDescent="0.3">
      <c r="A1822" s="26">
        <v>3005</v>
      </c>
      <c r="B1822">
        <v>29</v>
      </c>
      <c r="C1822" t="s">
        <v>211</v>
      </c>
      <c r="D1822">
        <v>71</v>
      </c>
      <c r="E1822" t="s">
        <v>214</v>
      </c>
      <c r="F1822">
        <v>3</v>
      </c>
      <c r="G1822">
        <v>10</v>
      </c>
      <c r="H1822">
        <f t="shared" si="1013"/>
        <v>0.1</v>
      </c>
      <c r="I1822">
        <v>3.2</v>
      </c>
      <c r="J1822">
        <v>1.2</v>
      </c>
      <c r="K1822">
        <f t="shared" si="1014"/>
        <v>7.8540000000000016E-3</v>
      </c>
      <c r="L1822">
        <f t="shared" ref="L1822:L1823" si="1021">0.000081*(G1822^1.864042*I1822^0.850892+0.000027*G1822^2)</f>
        <v>1.5935329744916127E-2</v>
      </c>
      <c r="O1822">
        <f t="shared" ref="O1822:O1823" si="1022">L1822*0.47*0.75</f>
        <v>5.6172037350829341E-3</v>
      </c>
      <c r="Q1822">
        <f t="shared" ref="Q1822:Q1823" si="1023">O1822*0.521</f>
        <v>2.9265631459782088E-3</v>
      </c>
      <c r="T1822">
        <f t="shared" ref="T1822:T1823" si="1024">(L1822*0.47*0.75)*(1+0.2)*0.521*3.67</f>
        <v>1.288858409488803E-2</v>
      </c>
    </row>
    <row r="1823" spans="1:20" hidden="1" x14ac:dyDescent="0.3">
      <c r="A1823" s="26">
        <v>3005</v>
      </c>
      <c r="B1823">
        <v>29</v>
      </c>
      <c r="C1823" t="s">
        <v>211</v>
      </c>
      <c r="D1823">
        <v>72</v>
      </c>
      <c r="E1823" t="s">
        <v>214</v>
      </c>
      <c r="F1823">
        <v>3</v>
      </c>
      <c r="G1823">
        <v>10</v>
      </c>
      <c r="H1823">
        <f t="shared" si="1013"/>
        <v>0.1</v>
      </c>
      <c r="I1823">
        <v>3.1</v>
      </c>
      <c r="J1823">
        <v>1</v>
      </c>
      <c r="K1823">
        <f t="shared" si="1014"/>
        <v>7.8540000000000016E-3</v>
      </c>
      <c r="L1823">
        <f t="shared" si="1021"/>
        <v>1.5510609958140553E-2</v>
      </c>
      <c r="O1823">
        <f t="shared" si="1022"/>
        <v>5.467490010244545E-3</v>
      </c>
      <c r="Q1823">
        <f t="shared" si="1023"/>
        <v>2.848562295337408E-3</v>
      </c>
      <c r="T1823">
        <f t="shared" si="1024"/>
        <v>1.2545068348665945E-2</v>
      </c>
    </row>
    <row r="1824" spans="1:20" hidden="1" x14ac:dyDescent="0.3">
      <c r="A1824" s="26">
        <v>3005</v>
      </c>
      <c r="B1824">
        <v>29</v>
      </c>
      <c r="C1824" t="s">
        <v>211</v>
      </c>
      <c r="D1824">
        <v>73</v>
      </c>
      <c r="E1824" t="s">
        <v>212</v>
      </c>
      <c r="F1824">
        <v>3</v>
      </c>
      <c r="G1824">
        <v>12</v>
      </c>
      <c r="H1824">
        <f t="shared" si="1013"/>
        <v>0.12</v>
      </c>
      <c r="I1824">
        <v>5</v>
      </c>
      <c r="J1824">
        <v>3.1</v>
      </c>
      <c r="K1824">
        <f t="shared" si="1014"/>
        <v>1.130976E-2</v>
      </c>
      <c r="L1824">
        <f>0.000062*(G1824^1.947206*I1824^0.894551+0.000039*G1824^2)</f>
        <v>3.304066502475457E-2</v>
      </c>
      <c r="O1824">
        <f>L1824*0.47*0.75</f>
        <v>1.1646834421225986E-2</v>
      </c>
      <c r="Q1824">
        <f>O1824*0.52</f>
        <v>6.0563538990375133E-3</v>
      </c>
      <c r="T1824">
        <f>(L1824*0.47*0.75)*(1+0.2)*0.52*3.67</f>
        <v>2.6672182571361207E-2</v>
      </c>
    </row>
    <row r="1825" spans="1:20" hidden="1" x14ac:dyDescent="0.3">
      <c r="A1825" s="26">
        <v>3005</v>
      </c>
      <c r="B1825">
        <v>30</v>
      </c>
      <c r="C1825" t="s">
        <v>211</v>
      </c>
      <c r="D1825">
        <v>1</v>
      </c>
      <c r="E1825" t="s">
        <v>215</v>
      </c>
      <c r="F1825">
        <v>4</v>
      </c>
      <c r="G1825">
        <v>15.4</v>
      </c>
      <c r="H1825">
        <f t="shared" si="1013"/>
        <v>0.154</v>
      </c>
      <c r="I1825">
        <v>7.4</v>
      </c>
      <c r="J1825">
        <v>5</v>
      </c>
      <c r="K1825">
        <f t="shared" si="1014"/>
        <v>1.8626546399999999E-2</v>
      </c>
      <c r="L1825">
        <f t="shared" ref="L1825:L1827" si="1025">0.000064*(G1825^1.958025*I1825^0.883501+0.000045*G1825^2)</f>
        <v>7.9313308588437798E-2</v>
      </c>
      <c r="O1825">
        <f>L1825*0.44*0.75</f>
        <v>2.6173391834184476E-2</v>
      </c>
      <c r="Q1825">
        <f t="shared" ref="Q1825:Q1827" si="1026">O1825*0.52</f>
        <v>1.3610163753775929E-2</v>
      </c>
      <c r="T1825">
        <f>(L1825*0.44*0.75)*(1+0.2)*0.52*3.67</f>
        <v>5.9939161171629181E-2</v>
      </c>
    </row>
    <row r="1826" spans="1:20" hidden="1" x14ac:dyDescent="0.3">
      <c r="A1826" s="26">
        <v>3005</v>
      </c>
      <c r="B1826">
        <v>30</v>
      </c>
      <c r="C1826" t="s">
        <v>211</v>
      </c>
      <c r="D1826">
        <v>2</v>
      </c>
      <c r="E1826" t="s">
        <v>215</v>
      </c>
      <c r="F1826">
        <v>4</v>
      </c>
      <c r="G1826">
        <v>8</v>
      </c>
      <c r="H1826">
        <f t="shared" si="1013"/>
        <v>0.08</v>
      </c>
      <c r="I1826">
        <v>5.2</v>
      </c>
      <c r="J1826">
        <v>3.4</v>
      </c>
      <c r="K1826">
        <f t="shared" si="1014"/>
        <v>5.0265600000000002E-3</v>
      </c>
      <c r="L1826">
        <f t="shared" si="1025"/>
        <v>1.610821380412733E-2</v>
      </c>
      <c r="O1826">
        <f>L1826*0.44*0.75</f>
        <v>5.3157105553620189E-3</v>
      </c>
      <c r="Q1826">
        <f t="shared" si="1026"/>
        <v>2.7641694887882498E-3</v>
      </c>
      <c r="T1826">
        <f>(L1826*0.44*0.75)*(1+0.2)*0.52*3.67</f>
        <v>1.2173402428623451E-2</v>
      </c>
    </row>
    <row r="1827" spans="1:20" hidden="1" x14ac:dyDescent="0.3">
      <c r="A1827" s="26">
        <v>3005</v>
      </c>
      <c r="B1827">
        <v>30</v>
      </c>
      <c r="C1827" t="s">
        <v>211</v>
      </c>
      <c r="D1827">
        <v>3</v>
      </c>
      <c r="E1827" t="s">
        <v>215</v>
      </c>
      <c r="F1827">
        <v>4</v>
      </c>
      <c r="G1827">
        <v>12.1</v>
      </c>
      <c r="H1827">
        <f t="shared" si="1013"/>
        <v>0.121</v>
      </c>
      <c r="I1827">
        <v>5.5</v>
      </c>
      <c r="J1827">
        <v>3.5</v>
      </c>
      <c r="K1827">
        <f t="shared" si="1014"/>
        <v>1.14990414E-2</v>
      </c>
      <c r="L1827">
        <f t="shared" si="1025"/>
        <v>3.8055443475123886E-2</v>
      </c>
      <c r="O1827">
        <f>L1827*0.44*0.75</f>
        <v>1.2558296346790881E-2</v>
      </c>
      <c r="Q1827">
        <f t="shared" si="1026"/>
        <v>6.5303141003312578E-3</v>
      </c>
      <c r="T1827">
        <f>(L1827*0.44*0.75)*(1+0.2)*0.52*3.67</f>
        <v>2.8759503297858858E-2</v>
      </c>
    </row>
    <row r="1828" spans="1:20" s="13" customFormat="1" hidden="1" x14ac:dyDescent="0.3">
      <c r="A1828" s="26">
        <v>3005</v>
      </c>
      <c r="B1828" s="13">
        <v>30</v>
      </c>
      <c r="C1828" s="13" t="s">
        <v>211</v>
      </c>
      <c r="D1828" s="13">
        <v>4</v>
      </c>
      <c r="E1828" s="13" t="s">
        <v>222</v>
      </c>
      <c r="F1828" s="13">
        <v>7</v>
      </c>
      <c r="G1828" s="13">
        <v>29.2</v>
      </c>
      <c r="H1828">
        <f t="shared" si="1013"/>
        <v>0.29199999999999998</v>
      </c>
      <c r="I1828" s="13">
        <v>8.5</v>
      </c>
      <c r="J1828" s="13">
        <v>0</v>
      </c>
      <c r="K1828">
        <f t="shared" si="1014"/>
        <v>6.6966345599999991E-2</v>
      </c>
      <c r="L1828">
        <f>0.000081*(G1828^1.922704*I1828^0.783213+0.000032*G1828^2)</f>
        <v>0.28439296488042026</v>
      </c>
      <c r="M1828"/>
      <c r="N1828"/>
      <c r="O1828">
        <f>L1828*0.61*1.07</f>
        <v>0.1856232881774503</v>
      </c>
      <c r="P1828"/>
      <c r="Q1828">
        <f>O1828*0.531</f>
        <v>9.8565966022226115E-2</v>
      </c>
      <c r="R1828"/>
      <c r="S1828"/>
      <c r="T1828">
        <f>(L1828*0.61*1.07)*(1+0.2)*0.531*3.67</f>
        <v>0.43408451436188378</v>
      </c>
    </row>
    <row r="1829" spans="1:20" hidden="1" x14ac:dyDescent="0.3">
      <c r="A1829" s="26">
        <v>3005</v>
      </c>
      <c r="B1829">
        <v>30</v>
      </c>
      <c r="C1829" t="s">
        <v>211</v>
      </c>
      <c r="D1829">
        <v>5</v>
      </c>
      <c r="E1829" t="s">
        <v>219</v>
      </c>
      <c r="F1829">
        <v>4</v>
      </c>
      <c r="G1829">
        <v>8.1999999999999993</v>
      </c>
      <c r="H1829">
        <f t="shared" si="1013"/>
        <v>8.199999999999999E-2</v>
      </c>
      <c r="I1829">
        <v>3.2</v>
      </c>
      <c r="J1829">
        <v>1.1000000000000001</v>
      </c>
      <c r="K1829">
        <f t="shared" si="1014"/>
        <v>5.2810295999999989E-3</v>
      </c>
      <c r="L1829">
        <f>0.000084*(G1829^1.894314*I1829^0.808223+0.000034*G1829^2)</f>
        <v>1.1577390838272273E-2</v>
      </c>
      <c r="O1829">
        <f>L1829*0.75*1.07</f>
        <v>9.2908561477134995E-3</v>
      </c>
      <c r="Q1829">
        <f>O1829*0.531</f>
        <v>4.9334446144358689E-3</v>
      </c>
      <c r="T1829">
        <f>(L1829*0.75*1.07)*(1+0.2)*0.531*3.67</f>
        <v>2.1726890081975564E-2</v>
      </c>
    </row>
    <row r="1830" spans="1:20" hidden="1" x14ac:dyDescent="0.3">
      <c r="A1830" s="26">
        <v>3005</v>
      </c>
      <c r="B1830">
        <v>30</v>
      </c>
      <c r="C1830" t="s">
        <v>211</v>
      </c>
      <c r="D1830">
        <v>6</v>
      </c>
      <c r="E1830" t="s">
        <v>215</v>
      </c>
      <c r="F1830">
        <v>1</v>
      </c>
      <c r="G1830">
        <v>27.2</v>
      </c>
      <c r="H1830">
        <f t="shared" si="1013"/>
        <v>0.27200000000000002</v>
      </c>
      <c r="I1830">
        <v>20.399999999999999</v>
      </c>
      <c r="J1830">
        <v>7</v>
      </c>
      <c r="K1830">
        <f t="shared" si="1014"/>
        <v>5.8107033600000003E-2</v>
      </c>
      <c r="L1830">
        <f>0.000064*(G1830^1.958025*I1830^0.883501+0.000045*G1830^2)</f>
        <v>0.59178353608176071</v>
      </c>
      <c r="O1830">
        <f>L1830*0.44*0.75</f>
        <v>0.19528856690698104</v>
      </c>
      <c r="Q1830">
        <f t="shared" ref="Q1830:Q1837" si="1027">O1830*0.52</f>
        <v>0.10155005479163015</v>
      </c>
      <c r="T1830">
        <f>(L1830*0.44*0.75)*(1+0.2)*0.52*3.67</f>
        <v>0.44722644130233913</v>
      </c>
    </row>
    <row r="1831" spans="1:20" hidden="1" x14ac:dyDescent="0.3">
      <c r="A1831" s="26">
        <v>3005</v>
      </c>
      <c r="B1831">
        <v>30</v>
      </c>
      <c r="C1831" t="s">
        <v>211</v>
      </c>
      <c r="D1831">
        <v>7</v>
      </c>
      <c r="E1831" t="s">
        <v>214</v>
      </c>
      <c r="F1831">
        <v>3</v>
      </c>
      <c r="G1831">
        <v>14</v>
      </c>
      <c r="H1831">
        <f t="shared" si="1013"/>
        <v>0.14000000000000001</v>
      </c>
      <c r="I1831">
        <v>5</v>
      </c>
      <c r="J1831">
        <v>1.7</v>
      </c>
      <c r="K1831">
        <f t="shared" si="1014"/>
        <v>1.5393840000000002E-2</v>
      </c>
      <c r="L1831">
        <f>0.000081*(G1831^1.864042*I1831^0.850892+0.000027*G1831^2)</f>
        <v>4.3618232959969194E-2</v>
      </c>
      <c r="O1831">
        <f>L1831*0.47*0.75</f>
        <v>1.5375427118389139E-2</v>
      </c>
      <c r="Q1831">
        <f>O1831*0.521</f>
        <v>8.0105975286807411E-3</v>
      </c>
      <c r="T1831">
        <f>(L1831*0.47*0.75)*(1+0.2)*0.521*3.67</f>
        <v>3.5278671516309985E-2</v>
      </c>
    </row>
    <row r="1832" spans="1:20" hidden="1" x14ac:dyDescent="0.3">
      <c r="A1832" s="26">
        <v>3005</v>
      </c>
      <c r="B1832">
        <v>30</v>
      </c>
      <c r="C1832" t="s">
        <v>211</v>
      </c>
      <c r="D1832">
        <v>8</v>
      </c>
      <c r="E1832" t="s">
        <v>215</v>
      </c>
      <c r="F1832">
        <v>4</v>
      </c>
      <c r="G1832">
        <v>20</v>
      </c>
      <c r="H1832">
        <f t="shared" si="1013"/>
        <v>0.2</v>
      </c>
      <c r="I1832">
        <v>10</v>
      </c>
      <c r="J1832">
        <v>5</v>
      </c>
      <c r="K1832">
        <f t="shared" si="1014"/>
        <v>3.1416000000000006E-2</v>
      </c>
      <c r="L1832">
        <f>0.000064*(G1832^1.958025*I1832^0.883501+0.000045*G1832^2)</f>
        <v>0.17263670140483148</v>
      </c>
      <c r="O1832">
        <f>L1832*0.44*0.75</f>
        <v>5.6970111463594389E-2</v>
      </c>
      <c r="Q1832">
        <f t="shared" si="1027"/>
        <v>2.9624457961069082E-2</v>
      </c>
      <c r="T1832">
        <f>(L1832*0.44*0.75)*(1+0.2)*0.52*3.67</f>
        <v>0.13046611286054824</v>
      </c>
    </row>
    <row r="1833" spans="1:20" hidden="1" x14ac:dyDescent="0.3">
      <c r="A1833" s="26">
        <v>3005</v>
      </c>
      <c r="B1833">
        <v>30</v>
      </c>
      <c r="C1833" t="s">
        <v>211</v>
      </c>
      <c r="D1833">
        <v>9</v>
      </c>
      <c r="E1833" t="s">
        <v>214</v>
      </c>
      <c r="F1833">
        <v>1</v>
      </c>
      <c r="G1833">
        <v>23</v>
      </c>
      <c r="H1833">
        <f t="shared" si="1013"/>
        <v>0.23</v>
      </c>
      <c r="I1833">
        <v>7</v>
      </c>
      <c r="J1833">
        <v>2</v>
      </c>
      <c r="K1833">
        <f t="shared" si="1014"/>
        <v>4.154766E-2</v>
      </c>
      <c r="L1833">
        <f>0.000081*(G1833^1.864042*I1833^0.850892+0.000027*G1833^2)</f>
        <v>0.14651884567301551</v>
      </c>
      <c r="O1833">
        <f>L1833*0.47*0.75</f>
        <v>5.1647893099737968E-2</v>
      </c>
      <c r="Q1833">
        <f>O1833*0.521</f>
        <v>2.6908552304963484E-2</v>
      </c>
      <c r="T1833">
        <f>(L1833*0.47*0.75)*(1+0.2)*0.521*3.67</f>
        <v>0.11850526435105918</v>
      </c>
    </row>
    <row r="1834" spans="1:20" hidden="1" x14ac:dyDescent="0.3">
      <c r="A1834" s="26">
        <v>3005</v>
      </c>
      <c r="B1834">
        <v>30</v>
      </c>
      <c r="C1834" t="s">
        <v>211</v>
      </c>
      <c r="D1834">
        <v>10</v>
      </c>
      <c r="E1834" t="s">
        <v>215</v>
      </c>
      <c r="F1834">
        <v>3</v>
      </c>
      <c r="G1834">
        <v>9.4</v>
      </c>
      <c r="H1834">
        <f t="shared" si="1013"/>
        <v>9.4E-2</v>
      </c>
      <c r="I1834">
        <v>4</v>
      </c>
      <c r="J1834">
        <v>2</v>
      </c>
      <c r="K1834">
        <f t="shared" si="1014"/>
        <v>6.9397944000000001E-3</v>
      </c>
      <c r="L1834">
        <f>0.000064*(G1834^1.958025*I1834^0.883501+0.000045*G1834^2)</f>
        <v>1.7519251705508016E-2</v>
      </c>
      <c r="O1834">
        <f>L1834*0.44*0.75</f>
        <v>5.7813530628176455E-3</v>
      </c>
      <c r="Q1834">
        <f t="shared" si="1027"/>
        <v>3.0063035926651757E-3</v>
      </c>
      <c r="T1834">
        <f>(L1834*0.44*0.75)*(1+0.2)*0.52*3.67</f>
        <v>1.3239761022097432E-2</v>
      </c>
    </row>
    <row r="1835" spans="1:20" hidden="1" x14ac:dyDescent="0.3">
      <c r="A1835" s="26">
        <v>3005</v>
      </c>
      <c r="B1835">
        <v>30</v>
      </c>
      <c r="C1835" t="s">
        <v>211</v>
      </c>
      <c r="D1835">
        <v>11</v>
      </c>
      <c r="E1835" t="s">
        <v>214</v>
      </c>
      <c r="F1835">
        <v>4</v>
      </c>
      <c r="G1835">
        <v>12.1</v>
      </c>
      <c r="H1835">
        <f t="shared" si="1013"/>
        <v>0.121</v>
      </c>
      <c r="I1835">
        <v>5</v>
      </c>
      <c r="J1835">
        <v>2.2000000000000002</v>
      </c>
      <c r="K1835">
        <f t="shared" si="1014"/>
        <v>1.14990414E-2</v>
      </c>
      <c r="L1835">
        <f>0.000081*(G1835^1.864042*I1835^0.850892+0.000027*G1835^2)</f>
        <v>3.3234916750289063E-2</v>
      </c>
      <c r="O1835">
        <f>L1835*0.47*0.75</f>
        <v>1.1715308154476894E-2</v>
      </c>
      <c r="Q1835">
        <f>O1835*0.521</f>
        <v>6.103675548482462E-3</v>
      </c>
      <c r="T1835">
        <f>(L1835*0.47*0.75)*(1+0.2)*0.521*3.67</f>
        <v>2.688058711551676E-2</v>
      </c>
    </row>
    <row r="1836" spans="1:20" hidden="1" x14ac:dyDescent="0.3">
      <c r="A1836" s="26">
        <v>3005</v>
      </c>
      <c r="B1836">
        <v>30</v>
      </c>
      <c r="C1836" t="s">
        <v>211</v>
      </c>
      <c r="D1836">
        <v>12</v>
      </c>
      <c r="E1836" t="s">
        <v>212</v>
      </c>
      <c r="F1836">
        <v>1</v>
      </c>
      <c r="G1836">
        <v>39.4</v>
      </c>
      <c r="H1836">
        <f t="shared" si="1013"/>
        <v>0.39399999999999996</v>
      </c>
      <c r="I1836">
        <v>12.2</v>
      </c>
      <c r="J1836">
        <v>5</v>
      </c>
      <c r="K1836">
        <f t="shared" si="1014"/>
        <v>0.12192235439999996</v>
      </c>
      <c r="L1836">
        <f>0.000062*(G1836^1.947206*I1836^0.894551+0.000039*G1836^2)</f>
        <v>0.74294723835485166</v>
      </c>
      <c r="O1836">
        <f>L1836*0.47*0.75</f>
        <v>0.2618889015200852</v>
      </c>
      <c r="Q1836">
        <f t="shared" si="1027"/>
        <v>0.13618222879044431</v>
      </c>
      <c r="T1836">
        <f>(L1836*0.47*0.75)*(1+0.2)*0.52*3.67</f>
        <v>0.59974653559311664</v>
      </c>
    </row>
    <row r="1837" spans="1:20" hidden="1" x14ac:dyDescent="0.3">
      <c r="A1837" s="26">
        <v>3005</v>
      </c>
      <c r="B1837">
        <v>30</v>
      </c>
      <c r="C1837" t="s">
        <v>211</v>
      </c>
      <c r="D1837">
        <v>13</v>
      </c>
      <c r="E1837" t="s">
        <v>215</v>
      </c>
      <c r="F1837">
        <v>1</v>
      </c>
      <c r="G1837">
        <v>20.100000000000001</v>
      </c>
      <c r="H1837">
        <f t="shared" si="1013"/>
        <v>0.20100000000000001</v>
      </c>
      <c r="I1837">
        <v>8.4</v>
      </c>
      <c r="J1837">
        <v>4.2</v>
      </c>
      <c r="K1837">
        <f t="shared" si="1014"/>
        <v>3.1730945400000002E-2</v>
      </c>
      <c r="L1837">
        <f>0.000064*(G1837^1.958025*I1837^0.883501+0.000045*G1837^2)</f>
        <v>0.14944296971236298</v>
      </c>
      <c r="O1837">
        <f>L1837*0.44*0.75</f>
        <v>4.9316180005079785E-2</v>
      </c>
      <c r="Q1837">
        <f t="shared" si="1027"/>
        <v>2.564441360264149E-2</v>
      </c>
      <c r="T1837">
        <f>(L1837*0.44*0.75)*(1+0.2)*0.52*3.67</f>
        <v>0.1129379975060331</v>
      </c>
    </row>
    <row r="1838" spans="1:20" hidden="1" x14ac:dyDescent="0.3">
      <c r="A1838" s="26">
        <v>3005</v>
      </c>
      <c r="B1838">
        <v>30</v>
      </c>
      <c r="C1838" t="s">
        <v>211</v>
      </c>
      <c r="D1838">
        <v>14</v>
      </c>
      <c r="E1838" t="s">
        <v>214</v>
      </c>
      <c r="F1838">
        <v>4</v>
      </c>
      <c r="G1838">
        <v>8.1999999999999993</v>
      </c>
      <c r="H1838">
        <f t="shared" si="1013"/>
        <v>8.199999999999999E-2</v>
      </c>
      <c r="I1838">
        <v>5</v>
      </c>
      <c r="J1838">
        <v>2.1</v>
      </c>
      <c r="K1838">
        <f t="shared" si="1014"/>
        <v>5.2810295999999989E-3</v>
      </c>
      <c r="L1838">
        <f t="shared" ref="L1838:L1839" si="1028">0.000081*(G1838^1.864042*I1838^0.850892+0.000027*G1838^2)</f>
        <v>1.6092531705292165E-2</v>
      </c>
      <c r="O1838">
        <f t="shared" ref="O1838:O1839" si="1029">L1838*0.47*0.75</f>
        <v>5.672617426115488E-3</v>
      </c>
      <c r="Q1838">
        <f t="shared" ref="Q1838:Q1839" si="1030">O1838*0.521</f>
        <v>2.9554336790061694E-3</v>
      </c>
      <c r="T1838">
        <f t="shared" ref="T1838:T1839" si="1031">(L1838*0.47*0.75)*(1+0.2)*0.521*3.67</f>
        <v>1.3015729922343169E-2</v>
      </c>
    </row>
    <row r="1839" spans="1:20" hidden="1" x14ac:dyDescent="0.3">
      <c r="A1839" s="26">
        <v>3005</v>
      </c>
      <c r="B1839">
        <v>30</v>
      </c>
      <c r="C1839" t="s">
        <v>211</v>
      </c>
      <c r="D1839">
        <v>15</v>
      </c>
      <c r="E1839" t="s">
        <v>214</v>
      </c>
      <c r="F1839">
        <v>4</v>
      </c>
      <c r="G1839">
        <v>10.3</v>
      </c>
      <c r="H1839">
        <f t="shared" si="1013"/>
        <v>0.10300000000000001</v>
      </c>
      <c r="I1839">
        <v>5.2</v>
      </c>
      <c r="J1839">
        <v>2.2000000000000002</v>
      </c>
      <c r="K1839">
        <f t="shared" si="1014"/>
        <v>8.3323086000000011E-3</v>
      </c>
      <c r="L1839">
        <f t="shared" si="1028"/>
        <v>2.5450810725319593E-2</v>
      </c>
      <c r="O1839">
        <f t="shared" si="1029"/>
        <v>8.9714107806751556E-3</v>
      </c>
      <c r="Q1839">
        <f t="shared" si="1030"/>
        <v>4.6741050167317562E-3</v>
      </c>
      <c r="T1839">
        <f t="shared" si="1031"/>
        <v>2.0584758493686656E-2</v>
      </c>
    </row>
    <row r="1840" spans="1:20" hidden="1" x14ac:dyDescent="0.3">
      <c r="A1840" s="26">
        <v>3005</v>
      </c>
      <c r="B1840">
        <v>30</v>
      </c>
      <c r="C1840" t="s">
        <v>211</v>
      </c>
      <c r="D1840">
        <v>16</v>
      </c>
      <c r="E1840" t="s">
        <v>215</v>
      </c>
      <c r="F1840">
        <v>4</v>
      </c>
      <c r="G1840">
        <v>21.4</v>
      </c>
      <c r="H1840">
        <f t="shared" si="1013"/>
        <v>0.214</v>
      </c>
      <c r="I1840">
        <v>8</v>
      </c>
      <c r="J1840">
        <v>5</v>
      </c>
      <c r="K1840">
        <f t="shared" si="1014"/>
        <v>3.5968178399999995E-2</v>
      </c>
      <c r="L1840">
        <f>0.000064*(G1840^1.958025*I1840^0.883501+0.000045*G1840^2)</f>
        <v>0.16182583208555973</v>
      </c>
      <c r="O1840">
        <f>L1840*0.44*0.75</f>
        <v>5.3402524588234718E-2</v>
      </c>
      <c r="Q1840">
        <f>O1840*0.52</f>
        <v>2.7769312785882055E-2</v>
      </c>
      <c r="T1840">
        <f>(L1840*0.44*0.75)*(1+0.2)*0.52*3.67</f>
        <v>0.12229605350902455</v>
      </c>
    </row>
    <row r="1841" spans="1:20" hidden="1" x14ac:dyDescent="0.3">
      <c r="A1841" s="26">
        <v>3005</v>
      </c>
      <c r="B1841">
        <v>30</v>
      </c>
      <c r="C1841" t="s">
        <v>211</v>
      </c>
      <c r="D1841">
        <v>17</v>
      </c>
      <c r="E1841" t="s">
        <v>214</v>
      </c>
      <c r="F1841">
        <v>4</v>
      </c>
      <c r="G1841">
        <v>10.4</v>
      </c>
      <c r="H1841">
        <f t="shared" si="1013"/>
        <v>0.10400000000000001</v>
      </c>
      <c r="I1841">
        <v>6.4</v>
      </c>
      <c r="J1841">
        <v>3</v>
      </c>
      <c r="K1841">
        <f t="shared" si="1014"/>
        <v>8.494886400000002E-3</v>
      </c>
      <c r="L1841">
        <f t="shared" ref="L1841:L1844" si="1032">0.000081*(G1841^1.864042*I1841^0.850892+0.000027*G1841^2)</f>
        <v>3.0920982966566053E-2</v>
      </c>
      <c r="O1841">
        <f t="shared" ref="O1841:O1844" si="1033">L1841*0.47*0.75</f>
        <v>1.0899646495714533E-2</v>
      </c>
      <c r="Q1841">
        <f t="shared" ref="Q1841:Q1844" si="1034">O1841*0.521</f>
        <v>5.6787158242672716E-3</v>
      </c>
      <c r="T1841">
        <f t="shared" ref="T1841:T1844" si="1035">(L1841*0.47*0.75)*(1+0.2)*0.521*3.67</f>
        <v>2.500906449007306E-2</v>
      </c>
    </row>
    <row r="1842" spans="1:20" hidden="1" x14ac:dyDescent="0.3">
      <c r="A1842" s="26">
        <v>3005</v>
      </c>
      <c r="B1842">
        <v>30</v>
      </c>
      <c r="C1842" t="s">
        <v>211</v>
      </c>
      <c r="D1842">
        <v>18</v>
      </c>
      <c r="E1842" t="s">
        <v>214</v>
      </c>
      <c r="F1842">
        <v>4</v>
      </c>
      <c r="G1842">
        <v>10.8</v>
      </c>
      <c r="H1842">
        <f t="shared" si="1013"/>
        <v>0.10800000000000001</v>
      </c>
      <c r="I1842">
        <v>5</v>
      </c>
      <c r="J1842">
        <v>2.2000000000000002</v>
      </c>
      <c r="K1842">
        <f t="shared" si="1014"/>
        <v>9.1609056000000015E-3</v>
      </c>
      <c r="L1842">
        <f t="shared" si="1032"/>
        <v>2.6889480255465305E-2</v>
      </c>
      <c r="O1842">
        <f t="shared" si="1033"/>
        <v>9.478541790051519E-3</v>
      </c>
      <c r="Q1842">
        <f t="shared" si="1034"/>
        <v>4.9383202726168418E-3</v>
      </c>
      <c r="T1842">
        <f t="shared" si="1035"/>
        <v>2.1748362480604567E-2</v>
      </c>
    </row>
    <row r="1843" spans="1:20" hidden="1" x14ac:dyDescent="0.3">
      <c r="A1843" s="26">
        <v>3005</v>
      </c>
      <c r="B1843">
        <v>30</v>
      </c>
      <c r="C1843" t="s">
        <v>211</v>
      </c>
      <c r="D1843">
        <v>19</v>
      </c>
      <c r="E1843" t="s">
        <v>214</v>
      </c>
      <c r="F1843">
        <v>4</v>
      </c>
      <c r="G1843">
        <v>12.4</v>
      </c>
      <c r="H1843">
        <f t="shared" si="1013"/>
        <v>0.124</v>
      </c>
      <c r="I1843">
        <v>5</v>
      </c>
      <c r="J1843">
        <v>0.7</v>
      </c>
      <c r="K1843">
        <f t="shared" si="1014"/>
        <v>1.2076310399999998E-2</v>
      </c>
      <c r="L1843">
        <f t="shared" si="1032"/>
        <v>3.4787333987822827E-2</v>
      </c>
      <c r="O1843">
        <f t="shared" si="1033"/>
        <v>1.2262535230707547E-2</v>
      </c>
      <c r="Q1843">
        <f t="shared" si="1034"/>
        <v>6.3887808551986317E-3</v>
      </c>
      <c r="T1843">
        <f t="shared" si="1035"/>
        <v>2.8136190886294772E-2</v>
      </c>
    </row>
    <row r="1844" spans="1:20" hidden="1" x14ac:dyDescent="0.3">
      <c r="A1844" s="26">
        <v>3005</v>
      </c>
      <c r="B1844">
        <v>30</v>
      </c>
      <c r="C1844" t="s">
        <v>211</v>
      </c>
      <c r="D1844">
        <v>20</v>
      </c>
      <c r="E1844" t="s">
        <v>214</v>
      </c>
      <c r="F1844">
        <v>4</v>
      </c>
      <c r="G1844">
        <v>18.399999999999999</v>
      </c>
      <c r="H1844">
        <f t="shared" si="1013"/>
        <v>0.184</v>
      </c>
      <c r="I1844">
        <v>7</v>
      </c>
      <c r="J1844">
        <v>3</v>
      </c>
      <c r="K1844">
        <f t="shared" si="1014"/>
        <v>2.6590502399999997E-2</v>
      </c>
      <c r="L1844">
        <f t="shared" si="1032"/>
        <v>9.6660503168746803E-2</v>
      </c>
      <c r="O1844">
        <f t="shared" si="1033"/>
        <v>3.4072827366983242E-2</v>
      </c>
      <c r="Q1844">
        <f t="shared" si="1034"/>
        <v>1.7751943058198268E-2</v>
      </c>
      <c r="T1844">
        <f t="shared" si="1035"/>
        <v>7.8179557228305191E-2</v>
      </c>
    </row>
    <row r="1845" spans="1:20" hidden="1" x14ac:dyDescent="0.3">
      <c r="A1845" s="26">
        <v>3005</v>
      </c>
      <c r="B1845">
        <v>30</v>
      </c>
      <c r="C1845" t="s">
        <v>211</v>
      </c>
      <c r="D1845">
        <v>21</v>
      </c>
      <c r="E1845" t="s">
        <v>215</v>
      </c>
      <c r="F1845">
        <v>1</v>
      </c>
      <c r="G1845">
        <v>20</v>
      </c>
      <c r="H1845">
        <f t="shared" si="1013"/>
        <v>0.2</v>
      </c>
      <c r="I1845">
        <v>7.6</v>
      </c>
      <c r="J1845">
        <v>5</v>
      </c>
      <c r="K1845">
        <f t="shared" si="1014"/>
        <v>3.1416000000000006E-2</v>
      </c>
      <c r="L1845">
        <f>0.000064*(G1845^1.958025*I1845^0.883501+0.000045*G1845^2)</f>
        <v>0.13546671954036738</v>
      </c>
      <c r="O1845">
        <f>L1845*0.44*0.75</f>
        <v>4.4704017448321233E-2</v>
      </c>
      <c r="Q1845">
        <f>O1845*0.52</f>
        <v>2.3246089073127044E-2</v>
      </c>
      <c r="T1845">
        <f>(L1845*0.44*0.75)*(1+0.2)*0.52*3.67</f>
        <v>0.10237577627805149</v>
      </c>
    </row>
    <row r="1846" spans="1:20" hidden="1" x14ac:dyDescent="0.3">
      <c r="A1846" s="26">
        <v>3005</v>
      </c>
      <c r="B1846">
        <v>30</v>
      </c>
      <c r="C1846" t="s">
        <v>211</v>
      </c>
      <c r="D1846">
        <v>22</v>
      </c>
      <c r="E1846" t="s">
        <v>214</v>
      </c>
      <c r="F1846">
        <v>4</v>
      </c>
      <c r="G1846">
        <v>18.399999999999999</v>
      </c>
      <c r="H1846">
        <f t="shared" si="1013"/>
        <v>0.184</v>
      </c>
      <c r="I1846">
        <v>7.7</v>
      </c>
      <c r="J1846">
        <v>3</v>
      </c>
      <c r="K1846">
        <f t="shared" si="1014"/>
        <v>2.6590502399999997E-2</v>
      </c>
      <c r="L1846">
        <f t="shared" ref="L1846:L1848" si="1036">0.000081*(G1846^1.864042*I1846^0.850892+0.000027*G1846^2)</f>
        <v>0.10482611657155361</v>
      </c>
      <c r="O1846">
        <f t="shared" ref="O1846:O1848" si="1037">L1846*0.47*0.75</f>
        <v>3.6951206091472642E-2</v>
      </c>
      <c r="Q1846">
        <f t="shared" ref="Q1846:Q1848" si="1038">O1846*0.521</f>
        <v>1.9251578373657246E-2</v>
      </c>
      <c r="T1846">
        <f t="shared" ref="T1846:T1848" si="1039">(L1846*0.47*0.75)*(1+0.2)*0.521*3.67</f>
        <v>8.4783951157586523E-2</v>
      </c>
    </row>
    <row r="1847" spans="1:20" hidden="1" x14ac:dyDescent="0.3">
      <c r="A1847" s="26">
        <v>3005</v>
      </c>
      <c r="B1847">
        <v>30</v>
      </c>
      <c r="C1847" t="s">
        <v>211</v>
      </c>
      <c r="D1847">
        <v>23</v>
      </c>
      <c r="E1847" t="s">
        <v>214</v>
      </c>
      <c r="F1847">
        <v>4</v>
      </c>
      <c r="G1847">
        <v>25.4</v>
      </c>
      <c r="H1847">
        <f t="shared" si="1013"/>
        <v>0.254</v>
      </c>
      <c r="I1847">
        <v>8.1999999999999993</v>
      </c>
      <c r="J1847">
        <v>1.3</v>
      </c>
      <c r="K1847">
        <f t="shared" si="1014"/>
        <v>5.06708664E-2</v>
      </c>
      <c r="L1847">
        <f t="shared" si="1036"/>
        <v>0.20170376469106244</v>
      </c>
      <c r="O1847">
        <f t="shared" si="1037"/>
        <v>7.1100577053599512E-2</v>
      </c>
      <c r="Q1847">
        <f t="shared" si="1038"/>
        <v>3.7043400644925346E-2</v>
      </c>
      <c r="T1847">
        <f t="shared" si="1039"/>
        <v>0.16313913644025121</v>
      </c>
    </row>
    <row r="1848" spans="1:20" hidden="1" x14ac:dyDescent="0.3">
      <c r="A1848" s="26">
        <v>3005</v>
      </c>
      <c r="B1848">
        <v>30</v>
      </c>
      <c r="C1848" t="s">
        <v>211</v>
      </c>
      <c r="D1848">
        <v>24</v>
      </c>
      <c r="E1848" t="s">
        <v>214</v>
      </c>
      <c r="F1848">
        <v>4</v>
      </c>
      <c r="G1848">
        <v>10.4</v>
      </c>
      <c r="H1848">
        <f t="shared" si="1013"/>
        <v>0.10400000000000001</v>
      </c>
      <c r="I1848">
        <v>8.4</v>
      </c>
      <c r="J1848">
        <v>1</v>
      </c>
      <c r="K1848">
        <f t="shared" si="1014"/>
        <v>8.494886400000002E-3</v>
      </c>
      <c r="L1848">
        <f t="shared" si="1036"/>
        <v>3.8971073143205477E-2</v>
      </c>
      <c r="O1848">
        <f t="shared" si="1037"/>
        <v>1.373730328297993E-2</v>
      </c>
      <c r="Q1848">
        <f t="shared" si="1038"/>
        <v>7.157135010432544E-3</v>
      </c>
      <c r="T1848">
        <f t="shared" si="1039"/>
        <v>3.1520022585944926E-2</v>
      </c>
    </row>
    <row r="1849" spans="1:20" hidden="1" x14ac:dyDescent="0.3">
      <c r="A1849" s="26">
        <v>3005</v>
      </c>
      <c r="B1849">
        <v>30</v>
      </c>
      <c r="C1849" t="s">
        <v>211</v>
      </c>
      <c r="D1849">
        <v>25</v>
      </c>
      <c r="E1849" t="s">
        <v>212</v>
      </c>
      <c r="F1849">
        <v>1</v>
      </c>
      <c r="G1849">
        <v>46.5</v>
      </c>
      <c r="H1849">
        <f t="shared" si="1013"/>
        <v>0.46500000000000002</v>
      </c>
      <c r="I1849">
        <v>16</v>
      </c>
      <c r="J1849">
        <v>7.4</v>
      </c>
      <c r="K1849">
        <f t="shared" si="1014"/>
        <v>0.16982311500000002</v>
      </c>
      <c r="L1849">
        <f>0.000062*(G1849^1.947206*I1849^0.894551+0.000039*G1849^2)</f>
        <v>1.3074182876751377</v>
      </c>
      <c r="O1849">
        <f>L1849*0.47*0.75</f>
        <v>0.46086494640548598</v>
      </c>
      <c r="Q1849">
        <f>O1849*0.52</f>
        <v>0.23964977213085273</v>
      </c>
      <c r="T1849">
        <f>(L1849*0.47*0.75)*(1+0.2)*0.52*3.67</f>
        <v>1.0554175964642754</v>
      </c>
    </row>
    <row r="1850" spans="1:20" hidden="1" x14ac:dyDescent="0.3">
      <c r="A1850" s="26">
        <v>3005</v>
      </c>
      <c r="B1850">
        <v>30</v>
      </c>
      <c r="C1850" t="s">
        <v>211</v>
      </c>
      <c r="D1850">
        <v>26</v>
      </c>
      <c r="E1850" t="s">
        <v>215</v>
      </c>
      <c r="F1850">
        <v>4</v>
      </c>
      <c r="G1850">
        <v>11.2</v>
      </c>
      <c r="H1850">
        <f t="shared" si="1013"/>
        <v>0.11199999999999999</v>
      </c>
      <c r="I1850">
        <v>7.2</v>
      </c>
      <c r="J1850">
        <v>5.4</v>
      </c>
      <c r="K1850">
        <f t="shared" si="1014"/>
        <v>9.8520575999999985E-3</v>
      </c>
      <c r="L1850">
        <f>0.000064*(G1850^1.958025*I1850^0.883501+0.000045*G1850^2)</f>
        <v>4.149855661545529E-2</v>
      </c>
      <c r="O1850">
        <f>L1850*0.44*0.75</f>
        <v>1.3694523683100247E-2</v>
      </c>
      <c r="Q1850">
        <f>O1850*0.52</f>
        <v>7.1211523152121285E-3</v>
      </c>
      <c r="T1850">
        <f>(L1850*0.44*0.75)*(1+0.2)*0.52*3.67</f>
        <v>3.1361554796194215E-2</v>
      </c>
    </row>
    <row r="1851" spans="1:20" hidden="1" x14ac:dyDescent="0.3">
      <c r="A1851" s="26">
        <v>3005</v>
      </c>
      <c r="B1851">
        <v>30</v>
      </c>
      <c r="C1851" t="s">
        <v>211</v>
      </c>
      <c r="D1851">
        <v>27</v>
      </c>
      <c r="E1851" t="s">
        <v>214</v>
      </c>
      <c r="F1851">
        <v>4</v>
      </c>
      <c r="G1851">
        <v>9.6999999999999993</v>
      </c>
      <c r="H1851">
        <f t="shared" si="1013"/>
        <v>9.6999999999999989E-2</v>
      </c>
      <c r="I1851">
        <v>4.4000000000000004</v>
      </c>
      <c r="J1851">
        <v>1.5</v>
      </c>
      <c r="K1851">
        <f t="shared" si="1014"/>
        <v>7.3898285999999978E-3</v>
      </c>
      <c r="L1851">
        <f t="shared" ref="L1851:L1852" si="1040">0.000081*(G1851^1.864042*I1851^0.850892+0.000027*G1851^2)</f>
        <v>1.9741594978787975E-2</v>
      </c>
      <c r="O1851">
        <f t="shared" ref="O1851:O1852" si="1041">L1851*0.47*0.75</f>
        <v>6.9589122300227615E-3</v>
      </c>
      <c r="Q1851">
        <f t="shared" ref="Q1851:Q1852" si="1042">O1851*0.521</f>
        <v>3.6255932718418588E-3</v>
      </c>
      <c r="T1851">
        <f t="shared" ref="T1851:T1852" si="1043">(L1851*0.47*0.75)*(1+0.2)*0.521*3.67</f>
        <v>1.5967112769191546E-2</v>
      </c>
    </row>
    <row r="1852" spans="1:20" hidden="1" x14ac:dyDescent="0.3">
      <c r="A1852" s="26">
        <v>3005</v>
      </c>
      <c r="B1852">
        <v>30</v>
      </c>
      <c r="C1852" t="s">
        <v>211</v>
      </c>
      <c r="D1852">
        <v>28</v>
      </c>
      <c r="E1852" t="s">
        <v>214</v>
      </c>
      <c r="F1852">
        <v>4</v>
      </c>
      <c r="G1852">
        <v>10</v>
      </c>
      <c r="H1852">
        <f t="shared" si="1013"/>
        <v>0.1</v>
      </c>
      <c r="I1852">
        <v>4.5999999999999996</v>
      </c>
      <c r="J1852">
        <v>2</v>
      </c>
      <c r="K1852">
        <f t="shared" si="1014"/>
        <v>7.8540000000000016E-3</v>
      </c>
      <c r="L1852">
        <f t="shared" si="1040"/>
        <v>2.1700349708768312E-2</v>
      </c>
      <c r="O1852">
        <f t="shared" si="1041"/>
        <v>7.6493732723408297E-3</v>
      </c>
      <c r="Q1852">
        <f t="shared" si="1042"/>
        <v>3.9853234748895728E-3</v>
      </c>
      <c r="T1852">
        <f t="shared" si="1043"/>
        <v>1.7551364583413675E-2</v>
      </c>
    </row>
    <row r="1853" spans="1:20" hidden="1" x14ac:dyDescent="0.3">
      <c r="A1853" s="26">
        <v>3005</v>
      </c>
      <c r="B1853">
        <v>30</v>
      </c>
      <c r="C1853" t="s">
        <v>211</v>
      </c>
      <c r="D1853">
        <v>29</v>
      </c>
      <c r="E1853" t="s">
        <v>215</v>
      </c>
      <c r="F1853">
        <v>1</v>
      </c>
      <c r="G1853">
        <v>36.4</v>
      </c>
      <c r="H1853">
        <f t="shared" si="1013"/>
        <v>0.36399999999999999</v>
      </c>
      <c r="I1853">
        <v>12.4</v>
      </c>
      <c r="J1853">
        <v>4.2</v>
      </c>
      <c r="K1853">
        <f t="shared" si="1014"/>
        <v>0.1040623584</v>
      </c>
      <c r="L1853">
        <f t="shared" ref="L1853:L1854" si="1044">0.000064*(G1853^1.958025*I1853^0.883501+0.000045*G1853^2)</f>
        <v>0.67436825834572522</v>
      </c>
      <c r="O1853">
        <f>L1853*0.44*0.75</f>
        <v>0.22254152525408932</v>
      </c>
      <c r="Q1853">
        <f t="shared" ref="Q1853:Q1854" si="1045">O1853*0.52</f>
        <v>0.11572159313212645</v>
      </c>
      <c r="T1853">
        <f>(L1853*0.44*0.75)*(1+0.2)*0.52*3.67</f>
        <v>0.50963789615388499</v>
      </c>
    </row>
    <row r="1854" spans="1:20" hidden="1" x14ac:dyDescent="0.3">
      <c r="A1854" s="26">
        <v>3005</v>
      </c>
      <c r="B1854">
        <v>30</v>
      </c>
      <c r="C1854" t="s">
        <v>211</v>
      </c>
      <c r="D1854">
        <v>30</v>
      </c>
      <c r="E1854" t="s">
        <v>215</v>
      </c>
      <c r="F1854">
        <v>1</v>
      </c>
      <c r="G1854">
        <v>50.4</v>
      </c>
      <c r="H1854">
        <f t="shared" si="1013"/>
        <v>0.504</v>
      </c>
      <c r="I1854">
        <v>17.2</v>
      </c>
      <c r="J1854">
        <v>8</v>
      </c>
      <c r="K1854">
        <f t="shared" si="1014"/>
        <v>0.19950416640000002</v>
      </c>
      <c r="L1854">
        <f t="shared" si="1044"/>
        <v>1.7028406508821858</v>
      </c>
      <c r="O1854">
        <f>L1854*0.44*0.75</f>
        <v>0.56193741479112136</v>
      </c>
      <c r="Q1854">
        <f t="shared" si="1045"/>
        <v>0.29220745569138312</v>
      </c>
      <c r="T1854">
        <f>(L1854*0.44*0.75)*(1+0.2)*0.52*3.67</f>
        <v>1.2868816348648511</v>
      </c>
    </row>
    <row r="1855" spans="1:20" hidden="1" x14ac:dyDescent="0.3">
      <c r="A1855" s="26">
        <v>3005</v>
      </c>
      <c r="B1855">
        <v>30</v>
      </c>
      <c r="C1855" t="s">
        <v>211</v>
      </c>
      <c r="D1855">
        <v>31</v>
      </c>
      <c r="E1855" t="s">
        <v>220</v>
      </c>
      <c r="F1855">
        <v>3</v>
      </c>
      <c r="G1855">
        <v>15</v>
      </c>
      <c r="H1855">
        <f t="shared" si="1013"/>
        <v>0.15</v>
      </c>
      <c r="I1855">
        <v>5.4</v>
      </c>
      <c r="J1855">
        <v>2.1</v>
      </c>
      <c r="K1855">
        <f t="shared" si="1014"/>
        <v>1.76715E-2</v>
      </c>
      <c r="L1855">
        <f>0.000084*(G1855^1.894314*I1855^0.808223+0.000031*G1855^2)</f>
        <v>5.5476300486101374E-2</v>
      </c>
      <c r="O1855">
        <f>L1855*0.78*1.07</f>
        <v>4.6300520385700213E-2</v>
      </c>
      <c r="Q1855">
        <f>O1855*0.531</f>
        <v>2.4585576324806815E-2</v>
      </c>
      <c r="T1855">
        <f>(L1855*0.78*1.07)*(1+0.2)*0.531*3.67</f>
        <v>0.10827487813444921</v>
      </c>
    </row>
    <row r="1856" spans="1:20" hidden="1" x14ac:dyDescent="0.3">
      <c r="A1856" s="26">
        <v>3005</v>
      </c>
      <c r="B1856">
        <v>30</v>
      </c>
      <c r="C1856" t="s">
        <v>211</v>
      </c>
      <c r="D1856">
        <v>32</v>
      </c>
      <c r="E1856" t="s">
        <v>214</v>
      </c>
      <c r="F1856">
        <v>3</v>
      </c>
      <c r="G1856">
        <v>10.199999999999999</v>
      </c>
      <c r="H1856">
        <f t="shared" si="1013"/>
        <v>0.10199999999999999</v>
      </c>
      <c r="I1856">
        <v>3.2</v>
      </c>
      <c r="J1856">
        <v>1</v>
      </c>
      <c r="K1856">
        <f t="shared" si="1014"/>
        <v>8.1713015999999982E-3</v>
      </c>
      <c r="L1856">
        <f>0.000081*(G1856^1.864042*I1856^0.850892+0.000027*G1856^2)</f>
        <v>1.6534541330997559E-2</v>
      </c>
      <c r="O1856">
        <f>L1856*0.47*0.75</f>
        <v>5.8284258191766388E-3</v>
      </c>
      <c r="Q1856">
        <f>O1856*0.521</f>
        <v>3.0366098517910288E-3</v>
      </c>
      <c r="T1856">
        <f>(L1856*0.47*0.75)*(1+0.2)*0.521*3.67</f>
        <v>1.337322978728769E-2</v>
      </c>
    </row>
    <row r="1857" spans="1:20" hidden="1" x14ac:dyDescent="0.3">
      <c r="A1857" s="26">
        <v>3005</v>
      </c>
      <c r="B1857">
        <v>30</v>
      </c>
      <c r="C1857" t="s">
        <v>211</v>
      </c>
      <c r="D1857">
        <v>33</v>
      </c>
      <c r="E1857" t="s">
        <v>215</v>
      </c>
      <c r="F1857">
        <v>4</v>
      </c>
      <c r="G1857">
        <v>11.4</v>
      </c>
      <c r="H1857">
        <f t="shared" si="1013"/>
        <v>0.114</v>
      </c>
      <c r="I1857">
        <v>5</v>
      </c>
      <c r="J1857">
        <v>2.2000000000000002</v>
      </c>
      <c r="K1857">
        <f t="shared" si="1014"/>
        <v>1.02070584E-2</v>
      </c>
      <c r="L1857">
        <f>0.000064*(G1857^1.958025*I1857^0.883501+0.000045*G1857^2)</f>
        <v>3.1129490678685375E-2</v>
      </c>
      <c r="O1857">
        <f>L1857*0.44*0.75</f>
        <v>1.0272731923966173E-2</v>
      </c>
      <c r="Q1857">
        <f>O1857*0.52</f>
        <v>5.3418206004624104E-3</v>
      </c>
      <c r="T1857">
        <f>(L1857*0.44*0.75)*(1+0.2)*0.52*3.67</f>
        <v>2.3525377924436455E-2</v>
      </c>
    </row>
    <row r="1858" spans="1:20" hidden="1" x14ac:dyDescent="0.3">
      <c r="A1858" s="26">
        <v>3005</v>
      </c>
      <c r="B1858">
        <v>30</v>
      </c>
      <c r="C1858" t="s">
        <v>211</v>
      </c>
      <c r="D1858">
        <v>34</v>
      </c>
      <c r="E1858" t="s">
        <v>214</v>
      </c>
      <c r="F1858">
        <v>4</v>
      </c>
      <c r="G1858">
        <v>12</v>
      </c>
      <c r="H1858">
        <f t="shared" si="1013"/>
        <v>0.12</v>
      </c>
      <c r="I1858">
        <v>5</v>
      </c>
      <c r="J1858">
        <v>1.6</v>
      </c>
      <c r="K1858">
        <f t="shared" si="1014"/>
        <v>1.130976E-2</v>
      </c>
      <c r="L1858">
        <f t="shared" ref="L1858:L1859" si="1046">0.000081*(G1858^1.864042*I1858^0.850892+0.000027*G1858^2)</f>
        <v>3.2724751060338599E-2</v>
      </c>
      <c r="O1858">
        <f t="shared" ref="O1858:O1859" si="1047">L1858*0.47*0.75</f>
        <v>1.1535474748769356E-2</v>
      </c>
      <c r="Q1858">
        <f t="shared" ref="Q1858:Q1859" si="1048">O1858*0.521</f>
        <v>6.0099823441088348E-3</v>
      </c>
      <c r="T1858">
        <f t="shared" ref="T1858:T1859" si="1049">(L1858*0.47*0.75)*(1+0.2)*0.521*3.67</f>
        <v>2.6467962243455306E-2</v>
      </c>
    </row>
    <row r="1859" spans="1:20" hidden="1" x14ac:dyDescent="0.3">
      <c r="A1859" s="26">
        <v>3005</v>
      </c>
      <c r="B1859">
        <v>30</v>
      </c>
      <c r="C1859" t="s">
        <v>211</v>
      </c>
      <c r="D1859">
        <v>35</v>
      </c>
      <c r="E1859" t="s">
        <v>214</v>
      </c>
      <c r="F1859">
        <v>4</v>
      </c>
      <c r="G1859">
        <v>10.4</v>
      </c>
      <c r="H1859">
        <f t="shared" si="1013"/>
        <v>0.10400000000000001</v>
      </c>
      <c r="I1859">
        <v>5.0999999999999996</v>
      </c>
      <c r="J1859">
        <v>1.5</v>
      </c>
      <c r="K1859">
        <f t="shared" si="1014"/>
        <v>8.494886400000002E-3</v>
      </c>
      <c r="L1859">
        <f t="shared" si="1046"/>
        <v>2.5488701511362923E-2</v>
      </c>
      <c r="O1859">
        <f t="shared" si="1047"/>
        <v>8.9847672827554296E-3</v>
      </c>
      <c r="Q1859">
        <f t="shared" si="1048"/>
        <v>4.6810637543155788E-3</v>
      </c>
      <c r="T1859">
        <f t="shared" si="1049"/>
        <v>2.0615404774005811E-2</v>
      </c>
    </row>
    <row r="1860" spans="1:20" hidden="1" x14ac:dyDescent="0.3">
      <c r="A1860" s="26">
        <v>3005</v>
      </c>
      <c r="B1860">
        <v>30</v>
      </c>
      <c r="C1860" t="s">
        <v>211</v>
      </c>
      <c r="D1860">
        <v>36</v>
      </c>
      <c r="E1860" t="s">
        <v>215</v>
      </c>
      <c r="F1860">
        <v>3</v>
      </c>
      <c r="G1860">
        <v>11.7</v>
      </c>
      <c r="H1860">
        <f t="shared" si="1013"/>
        <v>0.11699999999999999</v>
      </c>
      <c r="I1860">
        <v>5</v>
      </c>
      <c r="J1860">
        <v>2.1</v>
      </c>
      <c r="K1860">
        <f t="shared" si="1014"/>
        <v>1.0751340599999997E-2</v>
      </c>
      <c r="L1860">
        <f t="shared" ref="L1860:L1865" si="1050">0.000064*(G1860^1.958025*I1860^0.883501+0.000045*G1860^2)</f>
        <v>3.275371163716987E-2</v>
      </c>
      <c r="O1860">
        <f t="shared" ref="O1860:O1865" si="1051">L1860*0.44*0.75</f>
        <v>1.0808724840266057E-2</v>
      </c>
      <c r="Q1860">
        <f t="shared" ref="Q1860:Q1865" si="1052">O1860*0.52</f>
        <v>5.6205369169383497E-3</v>
      </c>
      <c r="T1860">
        <f t="shared" ref="T1860:T1865" si="1053">(L1860*0.44*0.75)*(1+0.2)*0.52*3.67</f>
        <v>2.4752844582196492E-2</v>
      </c>
    </row>
    <row r="1861" spans="1:20" hidden="1" x14ac:dyDescent="0.3">
      <c r="A1861" s="26">
        <v>3005</v>
      </c>
      <c r="B1861">
        <v>30</v>
      </c>
      <c r="C1861" t="s">
        <v>211</v>
      </c>
      <c r="D1861">
        <v>37</v>
      </c>
      <c r="E1861" t="s">
        <v>215</v>
      </c>
      <c r="F1861">
        <v>4</v>
      </c>
      <c r="G1861">
        <v>13.7</v>
      </c>
      <c r="H1861">
        <f t="shared" si="1013"/>
        <v>0.13699999999999998</v>
      </c>
      <c r="I1861">
        <v>6</v>
      </c>
      <c r="J1861">
        <v>2.5</v>
      </c>
      <c r="K1861">
        <f t="shared" si="1014"/>
        <v>1.4741172599999994E-2</v>
      </c>
      <c r="L1861">
        <f t="shared" si="1050"/>
        <v>5.2409395399683749E-2</v>
      </c>
      <c r="O1861">
        <f t="shared" si="1051"/>
        <v>1.7295100481895639E-2</v>
      </c>
      <c r="Q1861">
        <f t="shared" si="1052"/>
        <v>8.9934522505857317E-3</v>
      </c>
      <c r="T1861">
        <f t="shared" si="1053"/>
        <v>3.9607163711579567E-2</v>
      </c>
    </row>
    <row r="1862" spans="1:20" hidden="1" x14ac:dyDescent="0.3">
      <c r="A1862" s="26">
        <v>3005</v>
      </c>
      <c r="B1862">
        <v>30</v>
      </c>
      <c r="C1862" t="s">
        <v>211</v>
      </c>
      <c r="D1862">
        <v>38</v>
      </c>
      <c r="E1862" t="s">
        <v>215</v>
      </c>
      <c r="F1862">
        <v>4</v>
      </c>
      <c r="G1862">
        <v>9.1999999999999993</v>
      </c>
      <c r="H1862">
        <f t="shared" si="1013"/>
        <v>9.1999999999999998E-2</v>
      </c>
      <c r="I1862">
        <v>4.5</v>
      </c>
      <c r="J1862">
        <v>3</v>
      </c>
      <c r="K1862">
        <f t="shared" si="1014"/>
        <v>6.6476255999999992E-3</v>
      </c>
      <c r="L1862">
        <f t="shared" si="1050"/>
        <v>1.8638897651812113E-2</v>
      </c>
      <c r="O1862">
        <f t="shared" si="1051"/>
        <v>6.1508362250979973E-3</v>
      </c>
      <c r="Q1862">
        <f t="shared" si="1052"/>
        <v>3.1984348370509589E-3</v>
      </c>
      <c r="T1862">
        <f t="shared" si="1053"/>
        <v>1.4085907022372422E-2</v>
      </c>
    </row>
    <row r="1863" spans="1:20" hidden="1" x14ac:dyDescent="0.3">
      <c r="A1863" s="26">
        <v>3005</v>
      </c>
      <c r="B1863">
        <v>30</v>
      </c>
      <c r="C1863" t="s">
        <v>211</v>
      </c>
      <c r="D1863">
        <v>39</v>
      </c>
      <c r="E1863" t="s">
        <v>215</v>
      </c>
      <c r="F1863">
        <v>4</v>
      </c>
      <c r="G1863">
        <v>12.4</v>
      </c>
      <c r="H1863">
        <f t="shared" si="1013"/>
        <v>0.124</v>
      </c>
      <c r="I1863">
        <v>4.5999999999999996</v>
      </c>
      <c r="J1863">
        <v>1.5</v>
      </c>
      <c r="K1863">
        <f t="shared" si="1014"/>
        <v>1.2076310399999998E-2</v>
      </c>
      <c r="L1863">
        <f t="shared" si="1050"/>
        <v>3.4094146029108797E-2</v>
      </c>
      <c r="O1863">
        <f t="shared" si="1051"/>
        <v>1.1251068189605903E-2</v>
      </c>
      <c r="Q1863">
        <f t="shared" si="1052"/>
        <v>5.8505554585950702E-3</v>
      </c>
      <c r="T1863">
        <f t="shared" si="1053"/>
        <v>2.5765846239652685E-2</v>
      </c>
    </row>
    <row r="1864" spans="1:20" hidden="1" x14ac:dyDescent="0.3">
      <c r="A1864" s="26">
        <v>3005</v>
      </c>
      <c r="B1864">
        <v>30</v>
      </c>
      <c r="C1864" t="s">
        <v>211</v>
      </c>
      <c r="D1864">
        <v>40</v>
      </c>
      <c r="E1864" t="s">
        <v>215</v>
      </c>
      <c r="F1864">
        <v>4</v>
      </c>
      <c r="G1864">
        <v>11.4</v>
      </c>
      <c r="H1864">
        <f t="shared" si="1013"/>
        <v>0.114</v>
      </c>
      <c r="I1864">
        <v>6</v>
      </c>
      <c r="J1864">
        <v>3.5</v>
      </c>
      <c r="K1864">
        <f t="shared" si="1014"/>
        <v>1.02070584E-2</v>
      </c>
      <c r="L1864">
        <f t="shared" si="1050"/>
        <v>3.6570251601676353E-2</v>
      </c>
      <c r="O1864">
        <f t="shared" si="1051"/>
        <v>1.2068183028553196E-2</v>
      </c>
      <c r="Q1864">
        <f t="shared" si="1052"/>
        <v>6.2754551748476625E-3</v>
      </c>
      <c r="T1864">
        <f t="shared" si="1053"/>
        <v>2.7637104590029101E-2</v>
      </c>
    </row>
    <row r="1865" spans="1:20" hidden="1" x14ac:dyDescent="0.3">
      <c r="A1865" s="26">
        <v>3005</v>
      </c>
      <c r="B1865">
        <v>30</v>
      </c>
      <c r="C1865" t="s">
        <v>211</v>
      </c>
      <c r="D1865">
        <v>41</v>
      </c>
      <c r="E1865" t="s">
        <v>215</v>
      </c>
      <c r="F1865">
        <v>4</v>
      </c>
      <c r="G1865">
        <v>10</v>
      </c>
      <c r="H1865">
        <f t="shared" si="1013"/>
        <v>0.1</v>
      </c>
      <c r="I1865">
        <v>6</v>
      </c>
      <c r="J1865">
        <v>4</v>
      </c>
      <c r="K1865">
        <f t="shared" si="1014"/>
        <v>7.8540000000000016E-3</v>
      </c>
      <c r="L1865">
        <f t="shared" si="1050"/>
        <v>2.8294811327067914E-2</v>
      </c>
      <c r="O1865">
        <f t="shared" si="1051"/>
        <v>9.337287737932411E-3</v>
      </c>
      <c r="Q1865">
        <f t="shared" si="1052"/>
        <v>4.8553896237248538E-3</v>
      </c>
      <c r="T1865">
        <f t="shared" si="1053"/>
        <v>2.1383135902884258E-2</v>
      </c>
    </row>
    <row r="1866" spans="1:20" hidden="1" x14ac:dyDescent="0.3">
      <c r="A1866" s="26">
        <v>3005</v>
      </c>
      <c r="B1866">
        <v>30</v>
      </c>
      <c r="C1866" t="s">
        <v>211</v>
      </c>
      <c r="D1866">
        <v>42</v>
      </c>
      <c r="E1866" t="s">
        <v>214</v>
      </c>
      <c r="F1866">
        <v>4</v>
      </c>
      <c r="G1866">
        <v>9.1999999999999993</v>
      </c>
      <c r="H1866">
        <f t="shared" si="1013"/>
        <v>9.1999999999999998E-2</v>
      </c>
      <c r="I1866">
        <v>4.2</v>
      </c>
      <c r="J1866">
        <v>1.6</v>
      </c>
      <c r="K1866">
        <f t="shared" si="1014"/>
        <v>6.6476255999999992E-3</v>
      </c>
      <c r="L1866">
        <f t="shared" ref="L1866:L1868" si="1054">0.000081*(G1866^1.864042*I1866^0.850892+0.000027*G1866^2)</f>
        <v>1.7192875536230383E-2</v>
      </c>
      <c r="O1866">
        <f t="shared" ref="O1866:O1868" si="1055">L1866*0.47*0.75</f>
        <v>6.0604886265212092E-3</v>
      </c>
      <c r="Q1866">
        <f t="shared" ref="Q1866:Q1868" si="1056">O1866*0.521</f>
        <v>3.1575145744175501E-3</v>
      </c>
      <c r="T1866">
        <f t="shared" ref="T1866:T1868" si="1057">(L1866*0.47*0.75)*(1+0.2)*0.521*3.67</f>
        <v>1.3905694185734891E-2</v>
      </c>
    </row>
    <row r="1867" spans="1:20" hidden="1" x14ac:dyDescent="0.3">
      <c r="A1867" s="26">
        <v>3005</v>
      </c>
      <c r="B1867">
        <v>30</v>
      </c>
      <c r="C1867" t="s">
        <v>211</v>
      </c>
      <c r="D1867">
        <v>43</v>
      </c>
      <c r="E1867" t="s">
        <v>214</v>
      </c>
      <c r="F1867">
        <v>4</v>
      </c>
      <c r="G1867">
        <v>8.6999999999999993</v>
      </c>
      <c r="H1867">
        <f t="shared" si="1013"/>
        <v>8.6999999999999994E-2</v>
      </c>
      <c r="I1867">
        <v>4</v>
      </c>
      <c r="J1867">
        <v>2</v>
      </c>
      <c r="K1867">
        <f t="shared" si="1014"/>
        <v>5.944692599999999E-3</v>
      </c>
      <c r="L1867">
        <f t="shared" si="1054"/>
        <v>1.4862136060860979E-2</v>
      </c>
      <c r="O1867">
        <f t="shared" si="1055"/>
        <v>5.2389029614534951E-3</v>
      </c>
      <c r="Q1867">
        <f t="shared" si="1056"/>
        <v>2.7294684429172711E-3</v>
      </c>
      <c r="T1867">
        <f t="shared" si="1057"/>
        <v>1.2020579022607661E-2</v>
      </c>
    </row>
    <row r="1868" spans="1:20" hidden="1" x14ac:dyDescent="0.3">
      <c r="A1868" s="26">
        <v>3005</v>
      </c>
      <c r="B1868">
        <v>30</v>
      </c>
      <c r="C1868" t="s">
        <v>211</v>
      </c>
      <c r="D1868">
        <v>44</v>
      </c>
      <c r="E1868" t="s">
        <v>214</v>
      </c>
      <c r="F1868">
        <v>4</v>
      </c>
      <c r="G1868">
        <v>12</v>
      </c>
      <c r="H1868">
        <f t="shared" si="1013"/>
        <v>0.12</v>
      </c>
      <c r="I1868">
        <v>5</v>
      </c>
      <c r="J1868">
        <v>2</v>
      </c>
      <c r="K1868">
        <f t="shared" si="1014"/>
        <v>1.130976E-2</v>
      </c>
      <c r="L1868">
        <f t="shared" si="1054"/>
        <v>3.2724751060338599E-2</v>
      </c>
      <c r="O1868">
        <f t="shared" si="1055"/>
        <v>1.1535474748769356E-2</v>
      </c>
      <c r="Q1868">
        <f t="shared" si="1056"/>
        <v>6.0099823441088348E-3</v>
      </c>
      <c r="T1868">
        <f t="shared" si="1057"/>
        <v>2.6467962243455306E-2</v>
      </c>
    </row>
    <row r="1869" spans="1:20" hidden="1" x14ac:dyDescent="0.3">
      <c r="A1869" s="26">
        <v>3005</v>
      </c>
      <c r="B1869">
        <v>30</v>
      </c>
      <c r="C1869" t="s">
        <v>211</v>
      </c>
      <c r="D1869">
        <v>45</v>
      </c>
      <c r="E1869" t="s">
        <v>212</v>
      </c>
      <c r="F1869">
        <v>4</v>
      </c>
      <c r="G1869">
        <v>9.1999999999999993</v>
      </c>
      <c r="H1869">
        <f t="shared" ref="H1869:H1930" si="1058">G1869/100</f>
        <v>9.1999999999999998E-2</v>
      </c>
      <c r="I1869">
        <v>5</v>
      </c>
      <c r="J1869">
        <v>3</v>
      </c>
      <c r="K1869">
        <f t="shared" ref="K1869:K1930" si="1059">0.7854*H1869^2</f>
        <v>6.6476255999999992E-3</v>
      </c>
      <c r="L1869">
        <f>0.000062*(G1869^1.947206*I1869^0.894551+0.000039*G1869^2)</f>
        <v>1.9694908114506072E-2</v>
      </c>
      <c r="O1869">
        <f>L1869*0.47*0.75</f>
        <v>6.9424551103633905E-3</v>
      </c>
      <c r="Q1869">
        <f>O1869*0.52</f>
        <v>3.610076657388963E-3</v>
      </c>
      <c r="T1869">
        <f>(L1869*0.47*0.75)*(1+0.2)*0.52*3.67</f>
        <v>1.5898777599140993E-2</v>
      </c>
    </row>
    <row r="1870" spans="1:20" hidden="1" x14ac:dyDescent="0.3">
      <c r="A1870" s="26">
        <v>3005</v>
      </c>
      <c r="B1870">
        <v>30</v>
      </c>
      <c r="C1870" t="s">
        <v>211</v>
      </c>
      <c r="D1870">
        <v>46</v>
      </c>
      <c r="E1870" t="s">
        <v>215</v>
      </c>
      <c r="F1870">
        <v>4</v>
      </c>
      <c r="G1870">
        <v>15.4</v>
      </c>
      <c r="H1870">
        <f t="shared" si="1058"/>
        <v>0.154</v>
      </c>
      <c r="I1870">
        <v>6.4</v>
      </c>
      <c r="J1870">
        <v>3.4</v>
      </c>
      <c r="K1870">
        <f t="shared" si="1059"/>
        <v>1.8626546399999999E-2</v>
      </c>
      <c r="L1870">
        <f>0.000064*(G1870^1.958025*I1870^0.883501+0.000045*G1870^2)</f>
        <v>6.9765433712576194E-2</v>
      </c>
      <c r="O1870">
        <f>L1870*0.44*0.75</f>
        <v>2.3022593125150145E-2</v>
      </c>
      <c r="Q1870">
        <f>O1870*0.52</f>
        <v>1.1971748425078076E-2</v>
      </c>
      <c r="T1870">
        <f>(L1870*0.44*0.75)*(1+0.2)*0.52*3.67</f>
        <v>5.2723580064043846E-2</v>
      </c>
    </row>
    <row r="1871" spans="1:20" hidden="1" x14ac:dyDescent="0.3">
      <c r="A1871" s="26">
        <v>3005</v>
      </c>
      <c r="B1871">
        <v>30</v>
      </c>
      <c r="C1871" t="s">
        <v>211</v>
      </c>
      <c r="D1871">
        <v>47</v>
      </c>
      <c r="E1871" t="s">
        <v>212</v>
      </c>
      <c r="F1871">
        <v>4</v>
      </c>
      <c r="G1871">
        <v>14.2</v>
      </c>
      <c r="H1871">
        <f t="shared" si="1058"/>
        <v>0.14199999999999999</v>
      </c>
      <c r="I1871">
        <v>5.2</v>
      </c>
      <c r="J1871">
        <v>2.4</v>
      </c>
      <c r="K1871">
        <f t="shared" si="1059"/>
        <v>1.5836805599999997E-2</v>
      </c>
      <c r="L1871">
        <f>0.000062*(G1871^1.947206*I1871^0.894551+0.000039*G1871^2)</f>
        <v>4.7494184265203139E-2</v>
      </c>
      <c r="O1871">
        <f>L1871*0.47*0.75</f>
        <v>1.6741699953484103E-2</v>
      </c>
      <c r="Q1871">
        <f>O1871*0.52</f>
        <v>8.705683975811734E-3</v>
      </c>
      <c r="T1871">
        <f>(L1871*0.47*0.75)*(1+0.2)*0.52*3.67</f>
        <v>3.8339832229474867E-2</v>
      </c>
    </row>
    <row r="1872" spans="1:20" hidden="1" x14ac:dyDescent="0.3">
      <c r="A1872" s="26">
        <v>3005</v>
      </c>
      <c r="B1872">
        <v>30</v>
      </c>
      <c r="C1872" t="s">
        <v>211</v>
      </c>
      <c r="D1872">
        <v>48</v>
      </c>
      <c r="E1872" t="s">
        <v>215</v>
      </c>
      <c r="F1872">
        <v>3</v>
      </c>
      <c r="G1872">
        <v>12.2</v>
      </c>
      <c r="H1872">
        <f t="shared" si="1058"/>
        <v>0.122</v>
      </c>
      <c r="I1872">
        <v>7.1</v>
      </c>
      <c r="J1872">
        <v>2.5</v>
      </c>
      <c r="K1872">
        <f t="shared" si="1059"/>
        <v>1.1689893599999999E-2</v>
      </c>
      <c r="L1872">
        <f t="shared" ref="L1872:L1875" si="1060">0.000064*(G1872^1.958025*I1872^0.883501+0.000045*G1872^2)</f>
        <v>4.8460860933722927E-2</v>
      </c>
      <c r="O1872">
        <f>L1872*0.44*0.75</f>
        <v>1.5992084108128565E-2</v>
      </c>
      <c r="Q1872">
        <f t="shared" ref="Q1872:Q1875" si="1061">O1872*0.52</f>
        <v>8.3158837362268534E-3</v>
      </c>
      <c r="T1872">
        <f>(L1872*0.44*0.75)*(1+0.2)*0.52*3.67</f>
        <v>3.6623151974343057E-2</v>
      </c>
    </row>
    <row r="1873" spans="1:20" hidden="1" x14ac:dyDescent="0.3">
      <c r="A1873" s="26">
        <v>3005</v>
      </c>
      <c r="B1873">
        <v>30</v>
      </c>
      <c r="C1873" t="s">
        <v>211</v>
      </c>
      <c r="D1873">
        <v>49</v>
      </c>
      <c r="E1873" t="s">
        <v>215</v>
      </c>
      <c r="F1873">
        <v>3</v>
      </c>
      <c r="G1873">
        <v>15.5</v>
      </c>
      <c r="H1873">
        <f t="shared" si="1058"/>
        <v>0.155</v>
      </c>
      <c r="I1873">
        <v>9</v>
      </c>
      <c r="J1873">
        <v>6</v>
      </c>
      <c r="K1873">
        <f t="shared" si="1059"/>
        <v>1.8869235000000002E-2</v>
      </c>
      <c r="L1873">
        <f t="shared" si="1060"/>
        <v>9.5489705853592732E-2</v>
      </c>
      <c r="O1873">
        <f>L1873*0.44*0.75</f>
        <v>3.1511602931685603E-2</v>
      </c>
      <c r="Q1873">
        <f t="shared" si="1061"/>
        <v>1.6386033524476516E-2</v>
      </c>
      <c r="T1873">
        <f>(L1873*0.44*0.75)*(1+0.2)*0.52*3.67</f>
        <v>7.2164091641794562E-2</v>
      </c>
    </row>
    <row r="1874" spans="1:20" hidden="1" x14ac:dyDescent="0.3">
      <c r="A1874" s="26">
        <v>3005</v>
      </c>
      <c r="B1874">
        <v>30</v>
      </c>
      <c r="C1874" t="s">
        <v>211</v>
      </c>
      <c r="D1874">
        <v>50</v>
      </c>
      <c r="E1874" t="s">
        <v>215</v>
      </c>
      <c r="F1874">
        <v>1</v>
      </c>
      <c r="G1874">
        <v>30.2</v>
      </c>
      <c r="H1874">
        <f t="shared" si="1058"/>
        <v>0.30199999999999999</v>
      </c>
      <c r="I1874">
        <v>12.6</v>
      </c>
      <c r="J1874">
        <v>6.4</v>
      </c>
      <c r="K1874">
        <f t="shared" si="1059"/>
        <v>7.1631621600000001E-2</v>
      </c>
      <c r="L1874">
        <f t="shared" si="1060"/>
        <v>0.47451664320486825</v>
      </c>
      <c r="O1874">
        <f>L1874*0.44*0.75</f>
        <v>0.15659049225760652</v>
      </c>
      <c r="Q1874">
        <f t="shared" si="1061"/>
        <v>8.1427055973955387E-2</v>
      </c>
      <c r="T1874">
        <f>(L1874*0.44*0.75)*(1+0.2)*0.52*3.67</f>
        <v>0.35860475450929957</v>
      </c>
    </row>
    <row r="1875" spans="1:20" hidden="1" x14ac:dyDescent="0.3">
      <c r="A1875" s="26">
        <v>3005</v>
      </c>
      <c r="B1875">
        <v>30</v>
      </c>
      <c r="C1875" t="s">
        <v>211</v>
      </c>
      <c r="D1875">
        <v>51</v>
      </c>
      <c r="E1875" t="s">
        <v>215</v>
      </c>
      <c r="F1875">
        <v>4</v>
      </c>
      <c r="G1875">
        <v>20.7</v>
      </c>
      <c r="H1875">
        <f t="shared" si="1058"/>
        <v>0.20699999999999999</v>
      </c>
      <c r="I1875">
        <v>10</v>
      </c>
      <c r="J1875">
        <v>6</v>
      </c>
      <c r="K1875">
        <f t="shared" si="1059"/>
        <v>3.3653604599999998E-2</v>
      </c>
      <c r="L1875">
        <f t="shared" si="1060"/>
        <v>0.18466590208457156</v>
      </c>
      <c r="O1875">
        <f>L1875*0.44*0.75</f>
        <v>6.0939747687908621E-2</v>
      </c>
      <c r="Q1875">
        <f t="shared" si="1061"/>
        <v>3.1688668797712483E-2</v>
      </c>
      <c r="T1875">
        <f>(L1875*0.44*0.75)*(1+0.2)*0.52*3.67</f>
        <v>0.13955689738512578</v>
      </c>
    </row>
    <row r="1876" spans="1:20" hidden="1" x14ac:dyDescent="0.3">
      <c r="A1876" s="26">
        <v>3005</v>
      </c>
      <c r="B1876">
        <v>30</v>
      </c>
      <c r="C1876" t="s">
        <v>211</v>
      </c>
      <c r="D1876">
        <v>52</v>
      </c>
      <c r="E1876" t="s">
        <v>220</v>
      </c>
      <c r="F1876">
        <v>3</v>
      </c>
      <c r="G1876">
        <v>11.6</v>
      </c>
      <c r="H1876">
        <f t="shared" si="1058"/>
        <v>0.11599999999999999</v>
      </c>
      <c r="I1876">
        <v>3</v>
      </c>
      <c r="J1876">
        <v>2</v>
      </c>
      <c r="K1876">
        <f t="shared" si="1059"/>
        <v>1.0568342399999998E-2</v>
      </c>
      <c r="L1876">
        <f>0.000084*(G1876^1.894314*I1876^0.808223+0.000031*G1876^2)</f>
        <v>2.1199445796670647E-2</v>
      </c>
      <c r="O1876">
        <f>L1876*0.78*1.07</f>
        <v>1.7693057461901324E-2</v>
      </c>
      <c r="Q1876">
        <f>O1876*0.531</f>
        <v>9.3950135122696041E-3</v>
      </c>
      <c r="T1876">
        <f>(L1876*0.78*1.07)*(1+0.2)*0.531*3.67</f>
        <v>4.1375639508035335E-2</v>
      </c>
    </row>
    <row r="1877" spans="1:20" hidden="1" x14ac:dyDescent="0.3">
      <c r="A1877" s="26">
        <v>3005</v>
      </c>
      <c r="B1877">
        <v>30</v>
      </c>
      <c r="C1877" t="s">
        <v>211</v>
      </c>
      <c r="D1877">
        <v>53</v>
      </c>
      <c r="E1877" t="s">
        <v>215</v>
      </c>
      <c r="F1877">
        <v>4</v>
      </c>
      <c r="G1877">
        <v>14.2</v>
      </c>
      <c r="H1877">
        <f t="shared" si="1058"/>
        <v>0.14199999999999999</v>
      </c>
      <c r="I1877">
        <v>10.4</v>
      </c>
      <c r="J1877">
        <v>4.5</v>
      </c>
      <c r="K1877">
        <f t="shared" si="1059"/>
        <v>1.5836805599999997E-2</v>
      </c>
      <c r="L1877">
        <f t="shared" ref="L1877:L1879" si="1062">0.000064*(G1877^1.958025*I1877^0.883501+0.000045*G1877^2)</f>
        <v>9.1399136176301396E-2</v>
      </c>
      <c r="O1877">
        <f>L1877*0.44*0.75</f>
        <v>3.0161714938179464E-2</v>
      </c>
      <c r="Q1877">
        <f t="shared" ref="Q1877:Q1879" si="1063">O1877*0.52</f>
        <v>1.5684091767853323E-2</v>
      </c>
      <c r="T1877">
        <f>(L1877*0.44*0.75)*(1+0.2)*0.52*3.67</f>
        <v>6.9072740145626019E-2</v>
      </c>
    </row>
    <row r="1878" spans="1:20" hidden="1" x14ac:dyDescent="0.3">
      <c r="A1878" s="26">
        <v>3005</v>
      </c>
      <c r="B1878">
        <v>30</v>
      </c>
      <c r="C1878" t="s">
        <v>211</v>
      </c>
      <c r="D1878">
        <v>54</v>
      </c>
      <c r="E1878" t="s">
        <v>215</v>
      </c>
      <c r="F1878">
        <v>3</v>
      </c>
      <c r="G1878">
        <v>10.199999999999999</v>
      </c>
      <c r="H1878">
        <f t="shared" si="1058"/>
        <v>0.10199999999999999</v>
      </c>
      <c r="I1878">
        <v>6.4</v>
      </c>
      <c r="J1878">
        <v>3</v>
      </c>
      <c r="K1878">
        <f t="shared" si="1059"/>
        <v>8.1713015999999982E-3</v>
      </c>
      <c r="L1878">
        <f t="shared" si="1062"/>
        <v>3.1139333836194497E-2</v>
      </c>
      <c r="O1878">
        <f>L1878*0.44*0.75</f>
        <v>1.0275980165944184E-2</v>
      </c>
      <c r="Q1878">
        <f t="shared" si="1063"/>
        <v>5.3435096862909761E-3</v>
      </c>
      <c r="T1878">
        <f>(L1878*0.44*0.75)*(1+0.2)*0.52*3.67</f>
        <v>2.3532816658425455E-2</v>
      </c>
    </row>
    <row r="1879" spans="1:20" hidden="1" x14ac:dyDescent="0.3">
      <c r="A1879" s="26">
        <v>3005</v>
      </c>
      <c r="B1879">
        <v>30</v>
      </c>
      <c r="C1879" t="s">
        <v>211</v>
      </c>
      <c r="D1879">
        <v>55</v>
      </c>
      <c r="E1879" t="s">
        <v>215</v>
      </c>
      <c r="F1879">
        <v>1</v>
      </c>
      <c r="G1879">
        <v>22.4</v>
      </c>
      <c r="H1879">
        <f t="shared" si="1058"/>
        <v>0.22399999999999998</v>
      </c>
      <c r="I1879">
        <v>12.8</v>
      </c>
      <c r="J1879">
        <v>9</v>
      </c>
      <c r="K1879">
        <f t="shared" si="1059"/>
        <v>3.9408230399999994E-2</v>
      </c>
      <c r="L1879">
        <f t="shared" si="1062"/>
        <v>0.2680543175175597</v>
      </c>
      <c r="O1879">
        <f>L1879*0.44*0.75</f>
        <v>8.84579247807947E-2</v>
      </c>
      <c r="Q1879">
        <f t="shared" si="1063"/>
        <v>4.5998120886013245E-2</v>
      </c>
      <c r="T1879">
        <f>(L1879*0.44*0.75)*(1+0.2)*0.52*3.67</f>
        <v>0.20257572438200233</v>
      </c>
    </row>
    <row r="1880" spans="1:20" hidden="1" x14ac:dyDescent="0.3">
      <c r="A1880" s="26">
        <v>3005</v>
      </c>
      <c r="B1880">
        <v>30</v>
      </c>
      <c r="C1880" t="s">
        <v>211</v>
      </c>
      <c r="D1880">
        <v>56</v>
      </c>
      <c r="E1880" t="s">
        <v>212</v>
      </c>
      <c r="F1880">
        <v>1</v>
      </c>
      <c r="G1880">
        <v>22.4</v>
      </c>
      <c r="H1880">
        <f t="shared" si="1058"/>
        <v>0.22399999999999998</v>
      </c>
      <c r="I1880">
        <v>12.9</v>
      </c>
      <c r="J1880">
        <v>9.5</v>
      </c>
      <c r="K1880">
        <f t="shared" si="1059"/>
        <v>3.9408230399999994E-2</v>
      </c>
      <c r="L1880">
        <f>0.000062*(G1880^1.947206*I1880^0.894551+0.000039*G1880^2)</f>
        <v>0.26006618942418841</v>
      </c>
      <c r="O1880">
        <f>L1880*0.47*0.75</f>
        <v>9.1673331772026412E-2</v>
      </c>
      <c r="Q1880">
        <f>O1880*0.52</f>
        <v>4.7670132521453738E-2</v>
      </c>
      <c r="T1880">
        <f>(L1880*0.47*0.75)*(1+0.2)*0.52*3.67</f>
        <v>0.20993926362448223</v>
      </c>
    </row>
    <row r="1881" spans="1:20" hidden="1" x14ac:dyDescent="0.3">
      <c r="A1881" s="26">
        <v>3005</v>
      </c>
      <c r="B1881">
        <v>30</v>
      </c>
      <c r="C1881" t="s">
        <v>211</v>
      </c>
      <c r="D1881">
        <v>57</v>
      </c>
      <c r="E1881" t="s">
        <v>214</v>
      </c>
      <c r="F1881">
        <v>3</v>
      </c>
      <c r="G1881">
        <v>8.1999999999999993</v>
      </c>
      <c r="H1881">
        <f t="shared" si="1058"/>
        <v>8.199999999999999E-2</v>
      </c>
      <c r="I1881">
        <v>3</v>
      </c>
      <c r="J1881">
        <v>1.2</v>
      </c>
      <c r="K1881">
        <f t="shared" si="1059"/>
        <v>5.2810295999999989E-3</v>
      </c>
      <c r="L1881">
        <f>0.000081*(G1881^1.864042*I1881^0.850892+0.000027*G1881^2)</f>
        <v>1.0419747809732089E-2</v>
      </c>
      <c r="O1881">
        <f>L1881*0.47*0.75</f>
        <v>3.672961102930561E-3</v>
      </c>
      <c r="Q1881">
        <f>O1881*0.521</f>
        <v>1.9136127346268223E-3</v>
      </c>
      <c r="T1881">
        <f>(L1881*0.47*0.75)*(1+0.2)*0.521*3.67</f>
        <v>8.4275504832965267E-3</v>
      </c>
    </row>
    <row r="1882" spans="1:20" hidden="1" x14ac:dyDescent="0.3">
      <c r="A1882" s="26">
        <v>3005</v>
      </c>
      <c r="B1882">
        <v>30</v>
      </c>
      <c r="C1882" t="s">
        <v>211</v>
      </c>
      <c r="D1882">
        <v>58</v>
      </c>
      <c r="E1882" t="s">
        <v>212</v>
      </c>
      <c r="F1882">
        <v>4</v>
      </c>
      <c r="G1882">
        <v>13.4</v>
      </c>
      <c r="H1882">
        <f t="shared" si="1058"/>
        <v>0.13400000000000001</v>
      </c>
      <c r="I1882">
        <v>6</v>
      </c>
      <c r="J1882">
        <v>3</v>
      </c>
      <c r="K1882">
        <f t="shared" si="1059"/>
        <v>1.4102642400000002E-2</v>
      </c>
      <c r="L1882">
        <f t="shared" ref="L1882:L1883" si="1064">0.000062*(G1882^1.947206*I1882^0.894551+0.000039*G1882^2)</f>
        <v>4.8216624714241207E-2</v>
      </c>
      <c r="O1882">
        <f>L1882*0.47*0.75</f>
        <v>1.6996360211770027E-2</v>
      </c>
      <c r="Q1882">
        <f t="shared" ref="Q1882:Q1883" si="1065">O1882*0.52</f>
        <v>8.838107310120415E-3</v>
      </c>
      <c r="T1882">
        <f>(L1882*0.47*0.75)*(1+0.2)*0.52*3.67</f>
        <v>3.8923024593770297E-2</v>
      </c>
    </row>
    <row r="1883" spans="1:20" hidden="1" x14ac:dyDescent="0.3">
      <c r="A1883" s="26">
        <v>3005</v>
      </c>
      <c r="B1883">
        <v>30</v>
      </c>
      <c r="C1883" t="s">
        <v>211</v>
      </c>
      <c r="D1883">
        <v>59</v>
      </c>
      <c r="E1883" t="s">
        <v>212</v>
      </c>
      <c r="F1883">
        <v>4</v>
      </c>
      <c r="G1883">
        <v>15.2</v>
      </c>
      <c r="H1883">
        <f t="shared" si="1058"/>
        <v>0.152</v>
      </c>
      <c r="I1883">
        <v>6</v>
      </c>
      <c r="J1883">
        <v>2.4</v>
      </c>
      <c r="K1883">
        <f t="shared" si="1059"/>
        <v>1.81458816E-2</v>
      </c>
      <c r="L1883">
        <f t="shared" si="1064"/>
        <v>6.1628916294583551E-2</v>
      </c>
      <c r="O1883">
        <f>L1883*0.47*0.75</f>
        <v>2.1724192993840701E-2</v>
      </c>
      <c r="Q1883">
        <f t="shared" si="1065"/>
        <v>1.1296580356797165E-2</v>
      </c>
      <c r="T1883">
        <f>(L1883*0.47*0.75)*(1+0.2)*0.52*3.67</f>
        <v>4.9750139891334706E-2</v>
      </c>
    </row>
    <row r="1884" spans="1:20" hidden="1" x14ac:dyDescent="0.3">
      <c r="A1884" s="26">
        <v>3005</v>
      </c>
      <c r="B1884">
        <v>30</v>
      </c>
      <c r="C1884" t="s">
        <v>211</v>
      </c>
      <c r="D1884">
        <v>60</v>
      </c>
      <c r="E1884" t="s">
        <v>214</v>
      </c>
      <c r="F1884">
        <v>4</v>
      </c>
      <c r="G1884">
        <v>25.2</v>
      </c>
      <c r="H1884">
        <f t="shared" si="1058"/>
        <v>0.252</v>
      </c>
      <c r="I1884">
        <v>6.2</v>
      </c>
      <c r="J1884">
        <v>1.7</v>
      </c>
      <c r="K1884">
        <f t="shared" si="1059"/>
        <v>4.9876041600000004E-2</v>
      </c>
      <c r="L1884">
        <f t="shared" ref="L1884:L1885" si="1066">0.000081*(G1884^1.864042*I1884^0.850892+0.000027*G1884^2)</f>
        <v>0.15667441615304833</v>
      </c>
      <c r="O1884">
        <f t="shared" ref="O1884:O1885" si="1067">L1884*0.47*0.75</f>
        <v>5.5227731693949539E-2</v>
      </c>
      <c r="Q1884">
        <f t="shared" ref="Q1884:Q1885" si="1068">O1884*0.521</f>
        <v>2.8773648212547711E-2</v>
      </c>
      <c r="T1884">
        <f t="shared" ref="T1884:T1885" si="1069">(L1884*0.47*0.75)*(1+0.2)*0.521*3.67</f>
        <v>0.12671914672806012</v>
      </c>
    </row>
    <row r="1885" spans="1:20" hidden="1" x14ac:dyDescent="0.3">
      <c r="A1885" s="26">
        <v>3005</v>
      </c>
      <c r="B1885">
        <v>30</v>
      </c>
      <c r="C1885" t="s">
        <v>211</v>
      </c>
      <c r="D1885">
        <v>61</v>
      </c>
      <c r="E1885" t="s">
        <v>214</v>
      </c>
      <c r="F1885">
        <v>3</v>
      </c>
      <c r="G1885">
        <v>8.1999999999999993</v>
      </c>
      <c r="H1885">
        <f t="shared" si="1058"/>
        <v>8.199999999999999E-2</v>
      </c>
      <c r="I1885">
        <v>3.4</v>
      </c>
      <c r="J1885">
        <v>1</v>
      </c>
      <c r="K1885">
        <f t="shared" si="1059"/>
        <v>5.2810295999999989E-3</v>
      </c>
      <c r="L1885">
        <f t="shared" si="1066"/>
        <v>1.1590684611665404E-2</v>
      </c>
      <c r="O1885">
        <f t="shared" si="1067"/>
        <v>4.0857163256120543E-3</v>
      </c>
      <c r="Q1885">
        <f t="shared" si="1068"/>
        <v>2.1286582056438802E-3</v>
      </c>
      <c r="T1885">
        <f t="shared" si="1069"/>
        <v>9.3746107376556486E-3</v>
      </c>
    </row>
    <row r="1886" spans="1:20" hidden="1" x14ac:dyDescent="0.3">
      <c r="A1886" s="26">
        <v>3005</v>
      </c>
      <c r="B1886">
        <v>30</v>
      </c>
      <c r="C1886" t="s">
        <v>211</v>
      </c>
      <c r="D1886">
        <v>62</v>
      </c>
      <c r="E1886" t="s">
        <v>212</v>
      </c>
      <c r="F1886">
        <v>4</v>
      </c>
      <c r="G1886">
        <v>17.399999999999999</v>
      </c>
      <c r="H1886">
        <f t="shared" si="1058"/>
        <v>0.17399999999999999</v>
      </c>
      <c r="I1886">
        <v>6.8</v>
      </c>
      <c r="J1886">
        <v>3</v>
      </c>
      <c r="K1886">
        <f t="shared" si="1059"/>
        <v>2.3778770399999996E-2</v>
      </c>
      <c r="L1886">
        <f t="shared" ref="L1886:L1887" si="1070">0.000062*(G1886^1.947206*I1886^0.894551+0.000039*G1886^2)</f>
        <v>8.9685421682128341E-2</v>
      </c>
      <c r="O1886">
        <f>L1886*0.47*0.75</f>
        <v>3.1614111142950242E-2</v>
      </c>
      <c r="Q1886">
        <f t="shared" ref="Q1886:Q1887" si="1071">O1886*0.52</f>
        <v>1.6439337794334128E-2</v>
      </c>
      <c r="T1886">
        <f>(L1886*0.47*0.75)*(1+0.2)*0.52*3.67</f>
        <v>7.239884364624749E-2</v>
      </c>
    </row>
    <row r="1887" spans="1:20" hidden="1" x14ac:dyDescent="0.3">
      <c r="A1887" s="26">
        <v>3005</v>
      </c>
      <c r="B1887">
        <v>30</v>
      </c>
      <c r="C1887" t="s">
        <v>211</v>
      </c>
      <c r="D1887">
        <v>63</v>
      </c>
      <c r="E1887" t="s">
        <v>212</v>
      </c>
      <c r="F1887">
        <v>4</v>
      </c>
      <c r="G1887">
        <v>8.4</v>
      </c>
      <c r="H1887">
        <f t="shared" si="1058"/>
        <v>8.4000000000000005E-2</v>
      </c>
      <c r="I1887">
        <v>4</v>
      </c>
      <c r="J1887">
        <v>2</v>
      </c>
      <c r="K1887">
        <f t="shared" si="1059"/>
        <v>5.5417824000000004E-3</v>
      </c>
      <c r="L1887">
        <f t="shared" si="1070"/>
        <v>1.3512406814167641E-2</v>
      </c>
      <c r="O1887">
        <f>L1887*0.47*0.75</f>
        <v>4.7631234019940936E-3</v>
      </c>
      <c r="Q1887">
        <f t="shared" si="1071"/>
        <v>2.4768241690369289E-3</v>
      </c>
      <c r="T1887">
        <f>(L1887*0.47*0.75)*(1+0.2)*0.52*3.67</f>
        <v>1.0907933640438634E-2</v>
      </c>
    </row>
    <row r="1888" spans="1:20" hidden="1" x14ac:dyDescent="0.3">
      <c r="A1888" s="26">
        <v>3005</v>
      </c>
      <c r="B1888">
        <v>30</v>
      </c>
      <c r="C1888" t="s">
        <v>211</v>
      </c>
      <c r="D1888">
        <v>64</v>
      </c>
      <c r="E1888" t="s">
        <v>214</v>
      </c>
      <c r="F1888">
        <v>4</v>
      </c>
      <c r="G1888">
        <v>8.4</v>
      </c>
      <c r="H1888">
        <f t="shared" si="1058"/>
        <v>8.4000000000000005E-2</v>
      </c>
      <c r="I1888">
        <v>4.5</v>
      </c>
      <c r="J1888">
        <v>2</v>
      </c>
      <c r="K1888">
        <f t="shared" si="1059"/>
        <v>5.5417824000000004E-3</v>
      </c>
      <c r="L1888">
        <f t="shared" ref="L1888:L1889" si="1072">0.000081*(G1888^1.864042*I1888^0.850892+0.000027*G1888^2)</f>
        <v>1.5388563649161292E-2</v>
      </c>
      <c r="O1888">
        <f t="shared" ref="O1888:O1889" si="1073">L1888*0.47*0.75</f>
        <v>5.4244686863293545E-3</v>
      </c>
      <c r="Q1888">
        <f t="shared" ref="Q1888:Q1889" si="1074">O1888*0.521</f>
        <v>2.8261481855775938E-3</v>
      </c>
      <c r="T1888">
        <f t="shared" ref="T1888:T1889" si="1075">(L1888*0.47*0.75)*(1+0.2)*0.521*3.67</f>
        <v>1.2446356609283723E-2</v>
      </c>
    </row>
    <row r="1889" spans="1:20" hidden="1" x14ac:dyDescent="0.3">
      <c r="A1889" s="26">
        <v>3005</v>
      </c>
      <c r="B1889">
        <v>30</v>
      </c>
      <c r="C1889" t="s">
        <v>211</v>
      </c>
      <c r="D1889">
        <v>65</v>
      </c>
      <c r="E1889" t="s">
        <v>214</v>
      </c>
      <c r="F1889">
        <v>4</v>
      </c>
      <c r="G1889">
        <v>18.399999999999999</v>
      </c>
      <c r="H1889">
        <f t="shared" si="1058"/>
        <v>0.184</v>
      </c>
      <c r="I1889">
        <v>6</v>
      </c>
      <c r="J1889">
        <v>2</v>
      </c>
      <c r="K1889">
        <f t="shared" si="1059"/>
        <v>2.6590502399999997E-2</v>
      </c>
      <c r="L1889">
        <f t="shared" si="1072"/>
        <v>8.4778363709838794E-2</v>
      </c>
      <c r="O1889">
        <f t="shared" si="1073"/>
        <v>2.9884373207718175E-2</v>
      </c>
      <c r="Q1889">
        <f t="shared" si="1074"/>
        <v>1.556975844122117E-2</v>
      </c>
      <c r="T1889">
        <f t="shared" si="1075"/>
        <v>6.8569216175138031E-2</v>
      </c>
    </row>
    <row r="1890" spans="1:20" hidden="1" x14ac:dyDescent="0.3">
      <c r="A1890" s="26">
        <v>3005</v>
      </c>
      <c r="B1890">
        <v>30</v>
      </c>
      <c r="C1890" t="s">
        <v>211</v>
      </c>
      <c r="D1890">
        <v>66</v>
      </c>
      <c r="E1890" t="s">
        <v>212</v>
      </c>
      <c r="F1890">
        <v>4</v>
      </c>
      <c r="G1890">
        <v>10.4</v>
      </c>
      <c r="H1890">
        <f t="shared" si="1058"/>
        <v>0.10400000000000001</v>
      </c>
      <c r="I1890">
        <v>5</v>
      </c>
      <c r="J1890">
        <v>2</v>
      </c>
      <c r="K1890">
        <f t="shared" si="1059"/>
        <v>8.494886400000002E-3</v>
      </c>
      <c r="L1890">
        <f>0.000062*(G1890^1.947206*I1890^0.894551+0.000039*G1890^2)</f>
        <v>2.5005409354946675E-2</v>
      </c>
      <c r="O1890">
        <f>L1890*0.47*0.75</f>
        <v>8.8144067976187023E-3</v>
      </c>
      <c r="Q1890">
        <f>O1890*0.52</f>
        <v>4.5834915347617257E-3</v>
      </c>
      <c r="T1890">
        <f>(L1890*0.47*0.75)*(1+0.2)*0.52*3.67</f>
        <v>2.0185696719090637E-2</v>
      </c>
    </row>
    <row r="1891" spans="1:20" hidden="1" x14ac:dyDescent="0.3">
      <c r="A1891" s="26">
        <v>3005</v>
      </c>
      <c r="B1891">
        <v>30</v>
      </c>
      <c r="C1891" t="s">
        <v>211</v>
      </c>
      <c r="D1891">
        <v>67</v>
      </c>
      <c r="E1891" t="s">
        <v>215</v>
      </c>
      <c r="F1891">
        <v>4</v>
      </c>
      <c r="G1891">
        <v>15.2</v>
      </c>
      <c r="H1891">
        <f t="shared" si="1058"/>
        <v>0.152</v>
      </c>
      <c r="I1891">
        <v>6.4</v>
      </c>
      <c r="J1891">
        <v>4</v>
      </c>
      <c r="K1891">
        <f t="shared" si="1059"/>
        <v>1.81458816E-2</v>
      </c>
      <c r="L1891">
        <f>0.000064*(G1891^1.958025*I1891^0.883501+0.000045*G1891^2)</f>
        <v>6.8002413705005801E-2</v>
      </c>
      <c r="O1891">
        <f>L1891*0.44*0.75</f>
        <v>2.2440796522651914E-2</v>
      </c>
      <c r="Q1891">
        <f>O1891*0.52</f>
        <v>1.1669214191778996E-2</v>
      </c>
      <c r="T1891">
        <f>(L1891*0.44*0.75)*(1+0.2)*0.52*3.67</f>
        <v>5.1391219300594697E-2</v>
      </c>
    </row>
    <row r="1892" spans="1:20" hidden="1" x14ac:dyDescent="0.3">
      <c r="A1892" s="26">
        <v>3005</v>
      </c>
      <c r="B1892">
        <v>30</v>
      </c>
      <c r="C1892" t="s">
        <v>211</v>
      </c>
      <c r="D1892">
        <v>68</v>
      </c>
      <c r="E1892" t="s">
        <v>214</v>
      </c>
      <c r="F1892">
        <v>4</v>
      </c>
      <c r="G1892">
        <v>16.399999999999999</v>
      </c>
      <c r="H1892">
        <f t="shared" si="1058"/>
        <v>0.16399999999999998</v>
      </c>
      <c r="I1892">
        <v>6</v>
      </c>
      <c r="J1892">
        <v>2</v>
      </c>
      <c r="K1892">
        <f t="shared" si="1059"/>
        <v>2.1124118399999996E-2</v>
      </c>
      <c r="L1892">
        <f t="shared" ref="L1892:L1901" si="1076">0.000081*(G1892^1.864042*I1892^0.850892+0.000027*G1892^2)</f>
        <v>6.8411857584920771E-2</v>
      </c>
      <c r="O1892">
        <f t="shared" ref="O1892:O1901" si="1077">L1892*0.47*0.75</f>
        <v>2.411517979868457E-2</v>
      </c>
      <c r="Q1892">
        <f t="shared" ref="Q1892:Q1901" si="1078">O1892*0.521</f>
        <v>1.2564008675114662E-2</v>
      </c>
      <c r="T1892">
        <f t="shared" ref="T1892:T1901" si="1079">(L1892*0.47*0.75)*(1+0.2)*0.521*3.67</f>
        <v>5.5331894205204964E-2</v>
      </c>
    </row>
    <row r="1893" spans="1:20" hidden="1" x14ac:dyDescent="0.3">
      <c r="A1893" s="26">
        <v>3005</v>
      </c>
      <c r="B1893">
        <v>30</v>
      </c>
      <c r="C1893" t="s">
        <v>211</v>
      </c>
      <c r="D1893">
        <v>69</v>
      </c>
      <c r="E1893" t="s">
        <v>214</v>
      </c>
      <c r="F1893">
        <v>4</v>
      </c>
      <c r="G1893">
        <v>12.2</v>
      </c>
      <c r="H1893">
        <f t="shared" si="1058"/>
        <v>0.122</v>
      </c>
      <c r="I1893">
        <v>6</v>
      </c>
      <c r="J1893">
        <v>1.7</v>
      </c>
      <c r="K1893">
        <f t="shared" si="1059"/>
        <v>1.1689893599999999E-2</v>
      </c>
      <c r="L1893">
        <f t="shared" si="1076"/>
        <v>3.9412286490187742E-2</v>
      </c>
      <c r="O1893">
        <f t="shared" si="1077"/>
        <v>1.3892830987791177E-2</v>
      </c>
      <c r="Q1893">
        <f t="shared" si="1078"/>
        <v>7.2381649446392037E-3</v>
      </c>
      <c r="T1893">
        <f t="shared" si="1079"/>
        <v>3.1876878416191051E-2</v>
      </c>
    </row>
    <row r="1894" spans="1:20" hidden="1" x14ac:dyDescent="0.3">
      <c r="A1894" s="26">
        <v>3005</v>
      </c>
      <c r="B1894">
        <v>30</v>
      </c>
      <c r="C1894" t="s">
        <v>211</v>
      </c>
      <c r="D1894">
        <v>70</v>
      </c>
      <c r="E1894" t="s">
        <v>214</v>
      </c>
      <c r="F1894">
        <v>4</v>
      </c>
      <c r="G1894">
        <v>20.2</v>
      </c>
      <c r="H1894">
        <f t="shared" si="1058"/>
        <v>0.20199999999999999</v>
      </c>
      <c r="I1894">
        <v>6</v>
      </c>
      <c r="J1894">
        <v>2</v>
      </c>
      <c r="K1894">
        <f t="shared" si="1059"/>
        <v>3.2047461599999993E-2</v>
      </c>
      <c r="L1894">
        <f t="shared" si="1076"/>
        <v>0.10088841786913248</v>
      </c>
      <c r="O1894">
        <f t="shared" si="1077"/>
        <v>3.55631672988692E-2</v>
      </c>
      <c r="Q1894">
        <f t="shared" si="1078"/>
        <v>1.8528410162710854E-2</v>
      </c>
      <c r="T1894">
        <f t="shared" si="1079"/>
        <v>8.1599118356578584E-2</v>
      </c>
    </row>
    <row r="1895" spans="1:20" hidden="1" x14ac:dyDescent="0.3">
      <c r="A1895" s="26">
        <v>3005</v>
      </c>
      <c r="B1895">
        <v>30</v>
      </c>
      <c r="C1895" t="s">
        <v>211</v>
      </c>
      <c r="D1895">
        <v>71</v>
      </c>
      <c r="E1895" t="s">
        <v>214</v>
      </c>
      <c r="F1895">
        <v>4</v>
      </c>
      <c r="G1895">
        <v>12.3</v>
      </c>
      <c r="H1895">
        <f t="shared" si="1058"/>
        <v>0.12300000000000001</v>
      </c>
      <c r="I1895">
        <v>5.4</v>
      </c>
      <c r="J1895">
        <v>2</v>
      </c>
      <c r="K1895">
        <f t="shared" si="1059"/>
        <v>1.1882316600000003E-2</v>
      </c>
      <c r="L1895">
        <f t="shared" si="1076"/>
        <v>3.6585234360050206E-2</v>
      </c>
      <c r="O1895">
        <f t="shared" si="1077"/>
        <v>1.2896295111917698E-2</v>
      </c>
      <c r="Q1895">
        <f t="shared" si="1078"/>
        <v>6.7189697533091208E-3</v>
      </c>
      <c r="T1895">
        <f t="shared" si="1079"/>
        <v>2.9590342793573365E-2</v>
      </c>
    </row>
    <row r="1896" spans="1:20" hidden="1" x14ac:dyDescent="0.3">
      <c r="A1896" s="26">
        <v>3005</v>
      </c>
      <c r="B1896">
        <v>30</v>
      </c>
      <c r="C1896" t="s">
        <v>211</v>
      </c>
      <c r="D1896">
        <v>72</v>
      </c>
      <c r="E1896" t="s">
        <v>214</v>
      </c>
      <c r="F1896">
        <v>4</v>
      </c>
      <c r="G1896">
        <v>11.4</v>
      </c>
      <c r="H1896">
        <f t="shared" si="1058"/>
        <v>0.114</v>
      </c>
      <c r="I1896">
        <v>6.4</v>
      </c>
      <c r="J1896">
        <v>2.1</v>
      </c>
      <c r="K1896">
        <f t="shared" si="1059"/>
        <v>1.02070584E-2</v>
      </c>
      <c r="L1896">
        <f t="shared" si="1076"/>
        <v>3.6692348209330677E-2</v>
      </c>
      <c r="O1896">
        <f t="shared" si="1077"/>
        <v>1.2934052743789063E-2</v>
      </c>
      <c r="Q1896">
        <f t="shared" si="1078"/>
        <v>6.7386414795141021E-3</v>
      </c>
      <c r="T1896">
        <f t="shared" si="1079"/>
        <v>2.9676977075780108E-2</v>
      </c>
    </row>
    <row r="1897" spans="1:20" hidden="1" x14ac:dyDescent="0.3">
      <c r="A1897" s="26">
        <v>3005</v>
      </c>
      <c r="B1897">
        <v>30</v>
      </c>
      <c r="C1897" t="s">
        <v>211</v>
      </c>
      <c r="D1897">
        <v>73</v>
      </c>
      <c r="E1897" t="s">
        <v>214</v>
      </c>
      <c r="F1897">
        <v>4</v>
      </c>
      <c r="G1897">
        <v>11.7</v>
      </c>
      <c r="H1897">
        <f t="shared" si="1058"/>
        <v>0.11699999999999999</v>
      </c>
      <c r="I1897">
        <v>4.4000000000000004</v>
      </c>
      <c r="J1897">
        <v>2.1</v>
      </c>
      <c r="K1897">
        <f t="shared" si="1059"/>
        <v>1.0751340599999997E-2</v>
      </c>
      <c r="L1897">
        <f t="shared" si="1076"/>
        <v>2.7998947582392752E-2</v>
      </c>
      <c r="O1897">
        <f t="shared" si="1077"/>
        <v>9.8696290227934438E-3</v>
      </c>
      <c r="Q1897">
        <f t="shared" si="1078"/>
        <v>5.1420767208753843E-3</v>
      </c>
      <c r="T1897">
        <f t="shared" si="1079"/>
        <v>2.2645705878735191E-2</v>
      </c>
    </row>
    <row r="1898" spans="1:20" hidden="1" x14ac:dyDescent="0.3">
      <c r="A1898" s="26">
        <v>3005</v>
      </c>
      <c r="B1898">
        <v>30</v>
      </c>
      <c r="C1898" t="s">
        <v>211</v>
      </c>
      <c r="D1898">
        <v>74</v>
      </c>
      <c r="E1898" t="s">
        <v>214</v>
      </c>
      <c r="F1898">
        <v>4</v>
      </c>
      <c r="G1898">
        <v>12.7</v>
      </c>
      <c r="H1898">
        <f t="shared" si="1058"/>
        <v>0.127</v>
      </c>
      <c r="I1898">
        <v>4</v>
      </c>
      <c r="J1898">
        <v>2.4</v>
      </c>
      <c r="K1898">
        <f t="shared" si="1059"/>
        <v>1.26677166E-2</v>
      </c>
      <c r="L1898">
        <f t="shared" si="1076"/>
        <v>3.008254930009515E-2</v>
      </c>
      <c r="O1898">
        <f t="shared" si="1077"/>
        <v>1.0604098628283539E-2</v>
      </c>
      <c r="Q1898">
        <f t="shared" si="1078"/>
        <v>5.5247353853357236E-3</v>
      </c>
      <c r="T1898">
        <f t="shared" si="1079"/>
        <v>2.433093463701853E-2</v>
      </c>
    </row>
    <row r="1899" spans="1:20" hidden="1" x14ac:dyDescent="0.3">
      <c r="A1899" s="26">
        <v>3005</v>
      </c>
      <c r="B1899">
        <v>30</v>
      </c>
      <c r="C1899" t="s">
        <v>211</v>
      </c>
      <c r="D1899">
        <v>75</v>
      </c>
      <c r="E1899" t="s">
        <v>214</v>
      </c>
      <c r="F1899">
        <v>4</v>
      </c>
      <c r="G1899">
        <v>12.2</v>
      </c>
      <c r="H1899">
        <f t="shared" si="1058"/>
        <v>0.122</v>
      </c>
      <c r="I1899">
        <v>5</v>
      </c>
      <c r="J1899">
        <v>2</v>
      </c>
      <c r="K1899">
        <f t="shared" si="1059"/>
        <v>1.1689893599999999E-2</v>
      </c>
      <c r="L1899">
        <f t="shared" si="1076"/>
        <v>3.3748738521122347E-2</v>
      </c>
      <c r="O1899">
        <f t="shared" si="1077"/>
        <v>1.1896430328695626E-2</v>
      </c>
      <c r="Q1899">
        <f t="shared" si="1078"/>
        <v>6.198040201250421E-3</v>
      </c>
      <c r="T1899">
        <f t="shared" si="1079"/>
        <v>2.7296169046306853E-2</v>
      </c>
    </row>
    <row r="1900" spans="1:20" hidden="1" x14ac:dyDescent="0.3">
      <c r="A1900" s="26">
        <v>3005</v>
      </c>
      <c r="B1900">
        <v>30</v>
      </c>
      <c r="C1900" t="s">
        <v>211</v>
      </c>
      <c r="D1900">
        <v>76</v>
      </c>
      <c r="E1900" t="s">
        <v>214</v>
      </c>
      <c r="F1900">
        <v>4</v>
      </c>
      <c r="G1900">
        <v>9.6</v>
      </c>
      <c r="H1900">
        <f t="shared" si="1058"/>
        <v>9.6000000000000002E-2</v>
      </c>
      <c r="I1900">
        <v>5</v>
      </c>
      <c r="J1900">
        <v>2</v>
      </c>
      <c r="K1900">
        <f t="shared" si="1059"/>
        <v>7.2382464000000004E-3</v>
      </c>
      <c r="L1900">
        <f t="shared" si="1076"/>
        <v>2.1588968475328513E-2</v>
      </c>
      <c r="O1900">
        <f t="shared" si="1077"/>
        <v>7.6101113875533012E-3</v>
      </c>
      <c r="Q1900">
        <f t="shared" si="1078"/>
        <v>3.9648680329152702E-3</v>
      </c>
      <c r="T1900">
        <f t="shared" si="1079"/>
        <v>1.7461278816958848E-2</v>
      </c>
    </row>
    <row r="1901" spans="1:20" hidden="1" x14ac:dyDescent="0.3">
      <c r="A1901" s="26">
        <v>3005</v>
      </c>
      <c r="B1901">
        <v>30</v>
      </c>
      <c r="C1901" t="s">
        <v>211</v>
      </c>
      <c r="D1901">
        <v>77</v>
      </c>
      <c r="E1901" t="s">
        <v>214</v>
      </c>
      <c r="F1901">
        <v>4</v>
      </c>
      <c r="G1901">
        <v>10.4</v>
      </c>
      <c r="H1901">
        <f t="shared" si="1058"/>
        <v>0.10400000000000001</v>
      </c>
      <c r="I1901">
        <v>4.5</v>
      </c>
      <c r="J1901">
        <v>1.7</v>
      </c>
      <c r="K1901">
        <f t="shared" si="1059"/>
        <v>8.494886400000002E-3</v>
      </c>
      <c r="L1901">
        <f t="shared" si="1076"/>
        <v>2.2913723301419778E-2</v>
      </c>
      <c r="O1901">
        <f t="shared" si="1077"/>
        <v>8.0770874637504722E-3</v>
      </c>
      <c r="Q1901">
        <f t="shared" si="1078"/>
        <v>4.2081625686139958E-3</v>
      </c>
      <c r="T1901">
        <f t="shared" si="1079"/>
        <v>1.8532747952176035E-2</v>
      </c>
    </row>
    <row r="1902" spans="1:20" s="13" customFormat="1" hidden="1" x14ac:dyDescent="0.3">
      <c r="A1902" s="26">
        <v>3005</v>
      </c>
      <c r="B1902" s="13">
        <v>30</v>
      </c>
      <c r="C1902" s="13" t="s">
        <v>211</v>
      </c>
      <c r="D1902" s="13">
        <v>78</v>
      </c>
      <c r="E1902" s="13" t="s">
        <v>212</v>
      </c>
      <c r="F1902" s="13">
        <v>7</v>
      </c>
      <c r="G1902" s="13">
        <v>11.4</v>
      </c>
      <c r="H1902">
        <f t="shared" si="1058"/>
        <v>0.114</v>
      </c>
      <c r="I1902" s="13">
        <v>5</v>
      </c>
      <c r="J1902" s="13">
        <v>0</v>
      </c>
      <c r="K1902">
        <f t="shared" si="1059"/>
        <v>1.02070584E-2</v>
      </c>
      <c r="L1902">
        <f t="shared" ref="L1902:L1906" si="1080">0.000062*(G1902^1.947206*I1902^0.894551+0.000039*G1902^2)</f>
        <v>2.9900058509315996E-2</v>
      </c>
      <c r="M1902"/>
      <c r="N1902"/>
      <c r="O1902">
        <f t="shared" ref="O1902:O1907" si="1081">L1902*0.47*0.75</f>
        <v>1.0539770624533887E-2</v>
      </c>
      <c r="P1902"/>
      <c r="Q1902">
        <f t="shared" ref="Q1902:Q1906" si="1082">O1902*0.52</f>
        <v>5.480680724757621E-3</v>
      </c>
      <c r="R1902"/>
      <c r="S1902"/>
      <c r="T1902">
        <f>(L1902*0.47*0.75)*(1+0.2)*0.52*3.67</f>
        <v>2.4136917911832562E-2</v>
      </c>
    </row>
    <row r="1903" spans="1:20" hidden="1" x14ac:dyDescent="0.3">
      <c r="A1903" s="26">
        <v>3005</v>
      </c>
      <c r="B1903">
        <v>31</v>
      </c>
      <c r="C1903" t="s">
        <v>211</v>
      </c>
      <c r="D1903">
        <v>1</v>
      </c>
      <c r="E1903" t="s">
        <v>212</v>
      </c>
      <c r="F1903">
        <v>5</v>
      </c>
      <c r="G1903">
        <v>14.8</v>
      </c>
      <c r="H1903">
        <f t="shared" si="1058"/>
        <v>0.14800000000000002</v>
      </c>
      <c r="I1903">
        <v>9.6</v>
      </c>
      <c r="J1903">
        <v>4.5999999999999996</v>
      </c>
      <c r="K1903">
        <f t="shared" si="1059"/>
        <v>1.7203401600000005E-2</v>
      </c>
      <c r="L1903">
        <f t="shared" si="1080"/>
        <v>8.9089519986740126E-2</v>
      </c>
      <c r="O1903">
        <f t="shared" si="1081"/>
        <v>3.1404055795325889E-2</v>
      </c>
      <c r="Q1903">
        <f t="shared" si="1082"/>
        <v>1.6330109013569464E-2</v>
      </c>
      <c r="T1903">
        <f>(L1903*0.47*0.75)*(1+0.2)*0.52*3.67</f>
        <v>7.1917800095759904E-2</v>
      </c>
    </row>
    <row r="1904" spans="1:20" hidden="1" x14ac:dyDescent="0.3">
      <c r="A1904" s="26">
        <v>3005</v>
      </c>
      <c r="B1904">
        <v>31</v>
      </c>
      <c r="C1904" t="s">
        <v>211</v>
      </c>
      <c r="D1904">
        <v>2</v>
      </c>
      <c r="E1904" t="s">
        <v>212</v>
      </c>
      <c r="F1904">
        <v>5</v>
      </c>
      <c r="G1904">
        <v>12.5</v>
      </c>
      <c r="H1904">
        <f t="shared" si="1058"/>
        <v>0.125</v>
      </c>
      <c r="I1904">
        <v>5.4</v>
      </c>
      <c r="J1904">
        <v>2</v>
      </c>
      <c r="K1904">
        <f t="shared" si="1059"/>
        <v>1.2271875E-2</v>
      </c>
      <c r="L1904">
        <f t="shared" si="1080"/>
        <v>3.8323864855264608E-2</v>
      </c>
      <c r="O1904">
        <f t="shared" si="1081"/>
        <v>1.3509162361480774E-2</v>
      </c>
      <c r="Q1904">
        <f t="shared" si="1082"/>
        <v>7.0247644279700025E-3</v>
      </c>
      <c r="T1904">
        <f>(L1904*0.47*0.75)*(1+0.2)*0.52*3.67</f>
        <v>3.0937062540779887E-2</v>
      </c>
    </row>
    <row r="1905" spans="1:20" hidden="1" x14ac:dyDescent="0.3">
      <c r="A1905" s="26">
        <v>3005</v>
      </c>
      <c r="B1905">
        <v>31</v>
      </c>
      <c r="C1905" t="s">
        <v>211</v>
      </c>
      <c r="D1905">
        <v>3</v>
      </c>
      <c r="E1905" t="s">
        <v>212</v>
      </c>
      <c r="F1905">
        <v>2</v>
      </c>
      <c r="G1905">
        <v>12</v>
      </c>
      <c r="H1905">
        <f t="shared" si="1058"/>
        <v>0.12</v>
      </c>
      <c r="I1905">
        <v>5.6</v>
      </c>
      <c r="J1905">
        <v>1.8</v>
      </c>
      <c r="K1905">
        <f t="shared" si="1059"/>
        <v>1.130976E-2</v>
      </c>
      <c r="L1905">
        <f t="shared" si="1080"/>
        <v>3.6565908665457746E-2</v>
      </c>
      <c r="O1905">
        <f t="shared" si="1081"/>
        <v>1.2889482804573854E-2</v>
      </c>
      <c r="Q1905">
        <f t="shared" si="1082"/>
        <v>6.7025310583784048E-3</v>
      </c>
      <c r="T1905">
        <f>(L1905*0.47*0.75)*(1+0.2)*0.52*3.67</f>
        <v>2.9517946781098495E-2</v>
      </c>
    </row>
    <row r="1906" spans="1:20" hidden="1" x14ac:dyDescent="0.3">
      <c r="A1906" s="26">
        <v>3005</v>
      </c>
      <c r="B1906">
        <v>31</v>
      </c>
      <c r="C1906" t="s">
        <v>211</v>
      </c>
      <c r="D1906">
        <v>4</v>
      </c>
      <c r="E1906" t="s">
        <v>212</v>
      </c>
      <c r="F1906">
        <v>1</v>
      </c>
      <c r="G1906">
        <v>20</v>
      </c>
      <c r="H1906">
        <f t="shared" si="1058"/>
        <v>0.2</v>
      </c>
      <c r="I1906">
        <v>7.9</v>
      </c>
      <c r="J1906">
        <v>3.4</v>
      </c>
      <c r="K1906">
        <f t="shared" si="1059"/>
        <v>3.1416000000000006E-2</v>
      </c>
      <c r="L1906">
        <f t="shared" si="1080"/>
        <v>0.13450593206704528</v>
      </c>
      <c r="O1906">
        <f t="shared" si="1081"/>
        <v>4.7413341053633457E-2</v>
      </c>
      <c r="Q1906">
        <f t="shared" si="1082"/>
        <v>2.46549373478894E-2</v>
      </c>
      <c r="T1906">
        <f>(L1906*0.47*0.75)*(1+0.2)*0.52*3.67</f>
        <v>0.10858034408010489</v>
      </c>
    </row>
    <row r="1907" spans="1:20" hidden="1" x14ac:dyDescent="0.3">
      <c r="A1907" s="26">
        <v>3005</v>
      </c>
      <c r="B1907">
        <v>31</v>
      </c>
      <c r="C1907" t="s">
        <v>211</v>
      </c>
      <c r="D1907">
        <v>5</v>
      </c>
      <c r="E1907" t="s">
        <v>214</v>
      </c>
      <c r="F1907">
        <v>3</v>
      </c>
      <c r="G1907">
        <v>8</v>
      </c>
      <c r="H1907">
        <f t="shared" si="1058"/>
        <v>0.08</v>
      </c>
      <c r="I1907">
        <v>3.4</v>
      </c>
      <c r="J1907">
        <v>0.3</v>
      </c>
      <c r="K1907">
        <f t="shared" si="1059"/>
        <v>5.0265600000000002E-3</v>
      </c>
      <c r="L1907">
        <f>0.000081*(G1907^1.864042*I1907^0.850892+0.000027*G1907^2)</f>
        <v>1.1069279018609789E-2</v>
      </c>
      <c r="O1907">
        <f t="shared" si="1081"/>
        <v>3.9019208540599505E-3</v>
      </c>
      <c r="Q1907">
        <f>O1907*0.521</f>
        <v>2.0329007649652342E-3</v>
      </c>
      <c r="T1907">
        <f>(L1907*0.47*0.75)*(1+0.2)*0.521*3.67</f>
        <v>8.9528949689068917E-3</v>
      </c>
    </row>
    <row r="1908" spans="1:20" hidden="1" x14ac:dyDescent="0.3">
      <c r="A1908" s="26">
        <v>3005</v>
      </c>
      <c r="B1908">
        <v>31</v>
      </c>
      <c r="C1908" t="s">
        <v>211</v>
      </c>
      <c r="D1908">
        <v>6</v>
      </c>
      <c r="E1908" t="s">
        <v>222</v>
      </c>
      <c r="F1908">
        <v>4</v>
      </c>
      <c r="G1908">
        <v>36</v>
      </c>
      <c r="H1908">
        <f t="shared" si="1058"/>
        <v>0.36</v>
      </c>
      <c r="I1908">
        <v>11.8</v>
      </c>
      <c r="J1908">
        <v>1.3</v>
      </c>
      <c r="K1908">
        <f t="shared" si="1059"/>
        <v>0.10178783999999999</v>
      </c>
      <c r="L1908">
        <f t="shared" ref="L1908:L1911" si="1083">0.000081*(G1908^1.922704*I1908^0.783213+0.000032*G1908^2)</f>
        <v>0.54993155198830601</v>
      </c>
      <c r="O1908">
        <f>L1908*0.61*1.07</f>
        <v>0.35894032398276737</v>
      </c>
      <c r="Q1908">
        <f t="shared" ref="Q1908:Q1911" si="1084">O1908*0.531</f>
        <v>0.19059731203484948</v>
      </c>
      <c r="T1908">
        <f>(L1908*0.61*1.07)*(1+0.2)*0.531*3.67</f>
        <v>0.83939056220147712</v>
      </c>
    </row>
    <row r="1909" spans="1:20" hidden="1" x14ac:dyDescent="0.3">
      <c r="A1909" s="26">
        <v>3005</v>
      </c>
      <c r="B1909">
        <v>31</v>
      </c>
      <c r="C1909" t="s">
        <v>211</v>
      </c>
      <c r="D1909">
        <v>7</v>
      </c>
      <c r="E1909" t="s">
        <v>222</v>
      </c>
      <c r="F1909">
        <v>5</v>
      </c>
      <c r="G1909">
        <v>38.5</v>
      </c>
      <c r="H1909">
        <f t="shared" si="1058"/>
        <v>0.38500000000000001</v>
      </c>
      <c r="I1909">
        <v>12</v>
      </c>
      <c r="J1909">
        <v>1.4</v>
      </c>
      <c r="K1909">
        <f t="shared" si="1059"/>
        <v>0.11641591499999999</v>
      </c>
      <c r="L1909">
        <f t="shared" si="1083"/>
        <v>0.63399833656400184</v>
      </c>
      <c r="O1909">
        <f>L1909*0.61*1.07</f>
        <v>0.41381071427532401</v>
      </c>
      <c r="Q1909">
        <f t="shared" si="1084"/>
        <v>0.21973348928019706</v>
      </c>
      <c r="T1909">
        <f>(L1909*0.61*1.07)*(1+0.2)*0.531*3.67</f>
        <v>0.96770628678998782</v>
      </c>
    </row>
    <row r="1910" spans="1:20" hidden="1" x14ac:dyDescent="0.3">
      <c r="A1910" s="26">
        <v>3005</v>
      </c>
      <c r="B1910">
        <v>31</v>
      </c>
      <c r="C1910" t="s">
        <v>211</v>
      </c>
      <c r="D1910">
        <v>8</v>
      </c>
      <c r="E1910" t="s">
        <v>222</v>
      </c>
      <c r="F1910">
        <v>2</v>
      </c>
      <c r="G1910">
        <v>20</v>
      </c>
      <c r="H1910">
        <f t="shared" si="1058"/>
        <v>0.2</v>
      </c>
      <c r="I1910">
        <v>11</v>
      </c>
      <c r="J1910">
        <v>3.3</v>
      </c>
      <c r="K1910">
        <f t="shared" si="1059"/>
        <v>3.1416000000000006E-2</v>
      </c>
      <c r="L1910">
        <f t="shared" si="1083"/>
        <v>0.16811852193509319</v>
      </c>
      <c r="O1910">
        <f>L1910*0.61*1.07</f>
        <v>0.10973095926703533</v>
      </c>
      <c r="Q1910">
        <f t="shared" si="1084"/>
        <v>5.8267139370795765E-2</v>
      </c>
      <c r="T1910">
        <f>(L1910*0.61*1.07)*(1+0.2)*0.531*3.67</f>
        <v>0.25660848178898454</v>
      </c>
    </row>
    <row r="1911" spans="1:20" hidden="1" x14ac:dyDescent="0.3">
      <c r="A1911" s="26">
        <v>3005</v>
      </c>
      <c r="B1911">
        <v>31</v>
      </c>
      <c r="C1911" t="s">
        <v>211</v>
      </c>
      <c r="D1911">
        <v>9</v>
      </c>
      <c r="E1911" t="s">
        <v>222</v>
      </c>
      <c r="F1911">
        <v>1</v>
      </c>
      <c r="G1911">
        <v>21.5</v>
      </c>
      <c r="H1911">
        <f t="shared" si="1058"/>
        <v>0.215</v>
      </c>
      <c r="I1911">
        <v>12.8</v>
      </c>
      <c r="J1911">
        <v>4.2</v>
      </c>
      <c r="K1911">
        <f t="shared" si="1059"/>
        <v>3.6305114999999999E-2</v>
      </c>
      <c r="L1911">
        <f t="shared" si="1083"/>
        <v>0.21754715562605151</v>
      </c>
      <c r="O1911">
        <f>L1911*0.61*1.07</f>
        <v>0.14199302847712383</v>
      </c>
      <c r="Q1911">
        <f t="shared" si="1084"/>
        <v>7.5398298121352764E-2</v>
      </c>
      <c r="T1911">
        <f>(L1911*0.61*1.07)*(1+0.2)*0.531*3.67</f>
        <v>0.33205410492643755</v>
      </c>
    </row>
    <row r="1912" spans="1:20" hidden="1" x14ac:dyDescent="0.3">
      <c r="A1912" s="26">
        <v>3005</v>
      </c>
      <c r="B1912">
        <v>31</v>
      </c>
      <c r="C1912" t="s">
        <v>211</v>
      </c>
      <c r="D1912">
        <v>10</v>
      </c>
      <c r="E1912" t="s">
        <v>214</v>
      </c>
      <c r="F1912">
        <v>5</v>
      </c>
      <c r="G1912">
        <v>12.5</v>
      </c>
      <c r="H1912">
        <f t="shared" si="1058"/>
        <v>0.125</v>
      </c>
      <c r="I1912">
        <v>5</v>
      </c>
      <c r="J1912">
        <v>0.6</v>
      </c>
      <c r="K1912">
        <f t="shared" si="1059"/>
        <v>1.2271875E-2</v>
      </c>
      <c r="L1912">
        <f>0.000081*(G1912^1.864042*I1912^0.850892+0.000027*G1912^2)</f>
        <v>3.5312099618969972E-2</v>
      </c>
      <c r="O1912">
        <f>L1912*0.47*0.75</f>
        <v>1.2447515115686914E-2</v>
      </c>
      <c r="Q1912">
        <f>O1912*0.521</f>
        <v>6.4851553752728825E-3</v>
      </c>
      <c r="T1912">
        <f>(L1912*0.47*0.75)*(1+0.2)*0.521*3.67</f>
        <v>2.8560624272701771E-2</v>
      </c>
    </row>
    <row r="1913" spans="1:20" hidden="1" x14ac:dyDescent="0.3">
      <c r="A1913" s="26">
        <v>3005</v>
      </c>
      <c r="B1913">
        <v>31</v>
      </c>
      <c r="C1913" t="s">
        <v>211</v>
      </c>
      <c r="D1913">
        <v>11</v>
      </c>
      <c r="E1913" t="s">
        <v>212</v>
      </c>
      <c r="F1913">
        <v>2</v>
      </c>
      <c r="G1913">
        <v>7.5</v>
      </c>
      <c r="H1913">
        <f t="shared" si="1058"/>
        <v>7.4999999999999997E-2</v>
      </c>
      <c r="I1913">
        <v>3.4</v>
      </c>
      <c r="J1913">
        <v>1.4</v>
      </c>
      <c r="K1913">
        <f t="shared" si="1059"/>
        <v>4.4178749999999999E-3</v>
      </c>
      <c r="L1913">
        <f t="shared" ref="L1913:L1915" si="1085">0.000062*(G1913^1.947206*I1913^0.894551+0.000039*G1913^2)</f>
        <v>9.3703871034135269E-3</v>
      </c>
      <c r="O1913">
        <f>L1913*0.47*0.75</f>
        <v>3.3030614539532677E-3</v>
      </c>
      <c r="Q1913">
        <f t="shared" ref="Q1913:Q1915" si="1086">O1913*0.52</f>
        <v>1.7175919560556993E-3</v>
      </c>
      <c r="T1913">
        <f>(L1913*0.47*0.75)*(1+0.2)*0.52*3.67</f>
        <v>7.5642749744692997E-3</v>
      </c>
    </row>
    <row r="1914" spans="1:20" hidden="1" x14ac:dyDescent="0.3">
      <c r="A1914" s="26">
        <v>3005</v>
      </c>
      <c r="B1914">
        <v>31</v>
      </c>
      <c r="C1914" t="s">
        <v>211</v>
      </c>
      <c r="D1914">
        <v>12</v>
      </c>
      <c r="E1914" t="s">
        <v>212</v>
      </c>
      <c r="F1914">
        <v>1</v>
      </c>
      <c r="G1914">
        <v>9.8000000000000007</v>
      </c>
      <c r="H1914">
        <f t="shared" si="1058"/>
        <v>9.8000000000000004E-2</v>
      </c>
      <c r="I1914">
        <v>3.8</v>
      </c>
      <c r="J1914">
        <v>1.8</v>
      </c>
      <c r="K1914">
        <f t="shared" si="1059"/>
        <v>7.5429816000000009E-3</v>
      </c>
      <c r="L1914">
        <f t="shared" si="1085"/>
        <v>1.7424680982177174E-2</v>
      </c>
      <c r="O1914">
        <f>L1914*0.47*0.75</f>
        <v>6.142200046217453E-3</v>
      </c>
      <c r="Q1914">
        <f t="shared" si="1086"/>
        <v>3.1939440240330757E-3</v>
      </c>
      <c r="T1914">
        <f>(L1914*0.47*0.75)*(1+0.2)*0.52*3.67</f>
        <v>1.4066129481841664E-2</v>
      </c>
    </row>
    <row r="1915" spans="1:20" hidden="1" x14ac:dyDescent="0.3">
      <c r="A1915" s="26">
        <v>3005</v>
      </c>
      <c r="B1915">
        <v>31</v>
      </c>
      <c r="C1915" t="s">
        <v>211</v>
      </c>
      <c r="D1915">
        <v>13</v>
      </c>
      <c r="E1915" t="s">
        <v>212</v>
      </c>
      <c r="F1915">
        <v>3</v>
      </c>
      <c r="G1915">
        <v>7.5</v>
      </c>
      <c r="H1915">
        <f t="shared" si="1058"/>
        <v>7.4999999999999997E-2</v>
      </c>
      <c r="I1915">
        <v>3.2</v>
      </c>
      <c r="J1915">
        <v>1.4</v>
      </c>
      <c r="K1915">
        <f t="shared" si="1059"/>
        <v>4.4178749999999999E-3</v>
      </c>
      <c r="L1915">
        <f t="shared" si="1085"/>
        <v>8.8757549923991815E-3</v>
      </c>
      <c r="O1915">
        <f>L1915*0.47*0.75</f>
        <v>3.1287036348207117E-3</v>
      </c>
      <c r="Q1915">
        <f t="shared" si="1086"/>
        <v>1.6269258901067702E-3</v>
      </c>
      <c r="T1915">
        <f>(L1915*0.47*0.75)*(1+0.2)*0.52*3.67</f>
        <v>7.1649816200302146E-3</v>
      </c>
    </row>
    <row r="1916" spans="1:20" hidden="1" x14ac:dyDescent="0.3">
      <c r="A1916" s="26">
        <v>3005</v>
      </c>
      <c r="B1916">
        <v>31</v>
      </c>
      <c r="C1916" t="s">
        <v>211</v>
      </c>
      <c r="D1916">
        <v>14</v>
      </c>
      <c r="E1916" t="s">
        <v>222</v>
      </c>
      <c r="F1916">
        <v>4</v>
      </c>
      <c r="G1916">
        <v>22.5</v>
      </c>
      <c r="H1916">
        <f t="shared" si="1058"/>
        <v>0.22500000000000001</v>
      </c>
      <c r="I1916">
        <v>12</v>
      </c>
      <c r="J1916">
        <v>3</v>
      </c>
      <c r="K1916">
        <f t="shared" si="1059"/>
        <v>3.9760875000000001E-2</v>
      </c>
      <c r="L1916">
        <f>0.000081*(G1916^1.922704*I1916^0.783213+0.000032*G1916^2)</f>
        <v>0.22571637204903544</v>
      </c>
      <c r="O1916">
        <f>L1916*0.61*1.07</f>
        <v>0.14732507603640543</v>
      </c>
      <c r="Q1916">
        <f>O1916*0.531</f>
        <v>7.8229615375331296E-2</v>
      </c>
      <c r="T1916">
        <f>(L1916*0.61*1.07)*(1+0.2)*0.531*3.67</f>
        <v>0.34452322611295899</v>
      </c>
    </row>
    <row r="1917" spans="1:20" hidden="1" x14ac:dyDescent="0.3">
      <c r="A1917" s="26">
        <v>3005</v>
      </c>
      <c r="B1917">
        <v>31</v>
      </c>
      <c r="C1917" t="s">
        <v>211</v>
      </c>
      <c r="D1917">
        <v>15</v>
      </c>
      <c r="E1917" t="s">
        <v>212</v>
      </c>
      <c r="F1917">
        <v>3</v>
      </c>
      <c r="G1917">
        <v>7.5</v>
      </c>
      <c r="H1917">
        <f t="shared" si="1058"/>
        <v>7.4999999999999997E-2</v>
      </c>
      <c r="I1917">
        <v>3.4</v>
      </c>
      <c r="J1917">
        <v>1</v>
      </c>
      <c r="K1917">
        <f t="shared" si="1059"/>
        <v>4.4178749999999999E-3</v>
      </c>
      <c r="L1917">
        <f>0.000062*(G1917^1.947206*I1917^0.894551+0.000039*G1917^2)</f>
        <v>9.3703871034135269E-3</v>
      </c>
      <c r="O1917">
        <f>L1917*0.47*0.75</f>
        <v>3.3030614539532677E-3</v>
      </c>
      <c r="Q1917">
        <f>O1917*0.52</f>
        <v>1.7175919560556993E-3</v>
      </c>
      <c r="T1917">
        <f>(L1917*0.47*0.75)*(1+0.2)*0.52*3.67</f>
        <v>7.5642749744692997E-3</v>
      </c>
    </row>
    <row r="1918" spans="1:20" hidden="1" x14ac:dyDescent="0.3">
      <c r="A1918" s="26">
        <v>3005</v>
      </c>
      <c r="B1918">
        <v>31</v>
      </c>
      <c r="C1918" t="s">
        <v>211</v>
      </c>
      <c r="D1918">
        <v>16</v>
      </c>
      <c r="E1918" t="s">
        <v>214</v>
      </c>
      <c r="F1918">
        <v>5</v>
      </c>
      <c r="G1918">
        <v>7.5</v>
      </c>
      <c r="H1918">
        <f t="shared" si="1058"/>
        <v>7.4999999999999997E-2</v>
      </c>
      <c r="I1918">
        <v>2.8</v>
      </c>
      <c r="J1918">
        <v>1.4</v>
      </c>
      <c r="K1918">
        <f t="shared" si="1059"/>
        <v>4.4178749999999999E-3</v>
      </c>
      <c r="L1918">
        <f>0.000081*(G1918^1.864042*I1918^0.850892+0.000027*G1918^2)</f>
        <v>8.3200431654283785E-3</v>
      </c>
      <c r="O1918">
        <f>L1918*0.47*0.75</f>
        <v>2.9328152158135034E-3</v>
      </c>
      <c r="Q1918">
        <f>O1918*0.521</f>
        <v>1.5279967274388353E-3</v>
      </c>
      <c r="T1918">
        <f>(L1918*0.47*0.75)*(1+0.2)*0.521*3.67</f>
        <v>6.7292975876406301E-3</v>
      </c>
    </row>
    <row r="1919" spans="1:20" hidden="1" x14ac:dyDescent="0.3">
      <c r="A1919" s="26">
        <v>3005</v>
      </c>
      <c r="B1919">
        <v>31</v>
      </c>
      <c r="C1919" t="s">
        <v>211</v>
      </c>
      <c r="D1919">
        <v>17</v>
      </c>
      <c r="E1919" t="s">
        <v>220</v>
      </c>
      <c r="F1919">
        <v>5</v>
      </c>
      <c r="G1919">
        <v>21.4</v>
      </c>
      <c r="H1919">
        <f t="shared" si="1058"/>
        <v>0.214</v>
      </c>
      <c r="I1919">
        <v>9</v>
      </c>
      <c r="J1919">
        <v>1.6</v>
      </c>
      <c r="K1919">
        <f t="shared" si="1059"/>
        <v>3.5968178399999995E-2</v>
      </c>
      <c r="L1919">
        <f>0.000084*(G1919^1.894314*I1919^0.808223+0.000031*G1919^2)</f>
        <v>0.16434050525885921</v>
      </c>
      <c r="O1919">
        <f>L1919*0.78*1.07</f>
        <v>0.1371585856890439</v>
      </c>
      <c r="Q1919">
        <f>O1919*0.531</f>
        <v>7.2831209000882316E-2</v>
      </c>
      <c r="T1919">
        <f>(L1919*0.78*1.07)*(1+0.2)*0.531*3.67</f>
        <v>0.32074864443988577</v>
      </c>
    </row>
    <row r="1920" spans="1:20" hidden="1" x14ac:dyDescent="0.3">
      <c r="A1920" s="26">
        <v>3005</v>
      </c>
      <c r="B1920">
        <v>31</v>
      </c>
      <c r="C1920" t="s">
        <v>211</v>
      </c>
      <c r="D1920">
        <v>18</v>
      </c>
      <c r="E1920" t="s">
        <v>214</v>
      </c>
      <c r="F1920">
        <v>1</v>
      </c>
      <c r="G1920">
        <v>9</v>
      </c>
      <c r="H1920">
        <f t="shared" si="1058"/>
        <v>0.09</v>
      </c>
      <c r="I1920">
        <v>4.2</v>
      </c>
      <c r="J1920">
        <v>2.4</v>
      </c>
      <c r="K1920">
        <f t="shared" si="1059"/>
        <v>6.3617399999999994E-3</v>
      </c>
      <c r="L1920">
        <f t="shared" ref="L1920:L1921" si="1087">0.000081*(G1920^1.864042*I1920^0.850892+0.000027*G1920^2)</f>
        <v>1.6502723825855284E-2</v>
      </c>
      <c r="O1920">
        <f t="shared" ref="O1920:O1921" si="1088">L1920*0.47*0.75</f>
        <v>5.8172101486139872E-3</v>
      </c>
      <c r="Q1920">
        <f t="shared" ref="Q1920:Q1921" si="1089">O1920*0.521</f>
        <v>3.0307664874278874E-3</v>
      </c>
      <c r="T1920">
        <f t="shared" ref="T1920:T1921" si="1090">(L1920*0.47*0.75)*(1+0.2)*0.521*3.67</f>
        <v>1.3347495610632415E-2</v>
      </c>
    </row>
    <row r="1921" spans="1:20" hidden="1" x14ac:dyDescent="0.3">
      <c r="A1921" s="26">
        <v>3005</v>
      </c>
      <c r="B1921">
        <v>31</v>
      </c>
      <c r="C1921" t="s">
        <v>211</v>
      </c>
      <c r="D1921">
        <v>19</v>
      </c>
      <c r="E1921" t="s">
        <v>214</v>
      </c>
      <c r="F1921">
        <v>3</v>
      </c>
      <c r="G1921">
        <v>7.5</v>
      </c>
      <c r="H1921">
        <f t="shared" si="1058"/>
        <v>7.4999999999999997E-2</v>
      </c>
      <c r="I1921">
        <v>1.8</v>
      </c>
      <c r="J1921">
        <v>1</v>
      </c>
      <c r="K1921">
        <f t="shared" si="1059"/>
        <v>4.4178749999999999E-3</v>
      </c>
      <c r="L1921">
        <f t="shared" si="1087"/>
        <v>5.7128740689875957E-3</v>
      </c>
      <c r="O1921">
        <f t="shared" si="1088"/>
        <v>2.0137881093181273E-3</v>
      </c>
      <c r="Q1921">
        <f t="shared" si="1089"/>
        <v>1.0491836049547445E-3</v>
      </c>
      <c r="T1921">
        <f t="shared" si="1090"/>
        <v>4.6206045962206939E-3</v>
      </c>
    </row>
    <row r="1922" spans="1:20" hidden="1" x14ac:dyDescent="0.3">
      <c r="A1922" s="26">
        <v>3005</v>
      </c>
      <c r="B1922">
        <v>31</v>
      </c>
      <c r="C1922" t="s">
        <v>211</v>
      </c>
      <c r="D1922">
        <v>21</v>
      </c>
      <c r="E1922" t="s">
        <v>213</v>
      </c>
      <c r="F1922">
        <v>5</v>
      </c>
      <c r="G1922">
        <v>12</v>
      </c>
      <c r="H1922">
        <f t="shared" si="1058"/>
        <v>0.12</v>
      </c>
      <c r="I1922">
        <v>4.4000000000000004</v>
      </c>
      <c r="J1922">
        <v>2.2000000000000002</v>
      </c>
      <c r="K1922">
        <f t="shared" si="1059"/>
        <v>1.130976E-2</v>
      </c>
      <c r="L1922">
        <f>0.000084*(G1922^1.894314*I1922^0.808223+0.000031*G1922^2)</f>
        <v>3.0806755923035053E-2</v>
      </c>
      <c r="O1922">
        <f>L1922*0.66*1.07</f>
        <v>2.1755731032847354E-2</v>
      </c>
      <c r="Q1922">
        <f>O1922*0.531</f>
        <v>1.1552293178441945E-2</v>
      </c>
      <c r="T1922">
        <f>(L1922*0.66*1.07)*(1+0.2)*0.531*3.67</f>
        <v>5.0876299157858323E-2</v>
      </c>
    </row>
    <row r="1923" spans="1:20" hidden="1" x14ac:dyDescent="0.3">
      <c r="A1923" s="26">
        <v>3005</v>
      </c>
      <c r="B1923">
        <v>31</v>
      </c>
      <c r="C1923" t="s">
        <v>211</v>
      </c>
      <c r="D1923">
        <v>22</v>
      </c>
      <c r="E1923" t="s">
        <v>222</v>
      </c>
      <c r="F1923">
        <v>1</v>
      </c>
      <c r="G1923">
        <v>10</v>
      </c>
      <c r="H1923">
        <f t="shared" si="1058"/>
        <v>0.1</v>
      </c>
      <c r="I1923">
        <v>4.8</v>
      </c>
      <c r="J1923">
        <v>1.4</v>
      </c>
      <c r="K1923">
        <f t="shared" si="1059"/>
        <v>7.8540000000000016E-3</v>
      </c>
      <c r="L1923">
        <f>0.000081*(G1923^1.922704*I1923^0.783213+0.000032*G1923^2)</f>
        <v>2.316065687318046E-2</v>
      </c>
      <c r="O1923">
        <f>L1923*0.61*1.07</f>
        <v>1.5116960741124888E-2</v>
      </c>
      <c r="Q1923">
        <f>O1923*0.531</f>
        <v>8.0271061535373157E-3</v>
      </c>
      <c r="T1923">
        <f>(L1923*0.61*1.07)*(1+0.2)*0.531*3.67</f>
        <v>3.5351375500178334E-2</v>
      </c>
    </row>
    <row r="1924" spans="1:20" hidden="1" x14ac:dyDescent="0.3">
      <c r="A1924" s="26">
        <v>3005</v>
      </c>
      <c r="B1924">
        <v>31</v>
      </c>
      <c r="C1924" t="s">
        <v>211</v>
      </c>
      <c r="D1924">
        <v>23</v>
      </c>
      <c r="E1924" t="s">
        <v>212</v>
      </c>
      <c r="F1924">
        <v>3</v>
      </c>
      <c r="G1924">
        <v>7.5</v>
      </c>
      <c r="H1924">
        <f t="shared" si="1058"/>
        <v>7.4999999999999997E-2</v>
      </c>
      <c r="I1924">
        <v>2.8</v>
      </c>
      <c r="J1924">
        <v>1.4</v>
      </c>
      <c r="K1924">
        <f t="shared" si="1059"/>
        <v>4.4178749999999999E-3</v>
      </c>
      <c r="L1924">
        <f t="shared" ref="L1924:L1925" si="1091">0.000062*(G1924^1.947206*I1924^0.894551+0.000039*G1924^2)</f>
        <v>7.8764296003053357E-3</v>
      </c>
      <c r="O1924">
        <f>L1924*0.47*0.75</f>
        <v>2.7764414341076306E-3</v>
      </c>
      <c r="Q1924">
        <f t="shared" ref="Q1924:Q1925" si="1092">O1924*0.52</f>
        <v>1.4437495457359679E-3</v>
      </c>
      <c r="T1924">
        <f>(L1924*0.47*0.75)*(1+0.2)*0.52*3.67</f>
        <v>6.3582729994212028E-3</v>
      </c>
    </row>
    <row r="1925" spans="1:20" hidden="1" x14ac:dyDescent="0.3">
      <c r="A1925" s="26">
        <v>3005</v>
      </c>
      <c r="B1925">
        <v>31</v>
      </c>
      <c r="C1925" t="s">
        <v>211</v>
      </c>
      <c r="D1925">
        <v>24</v>
      </c>
      <c r="E1925" t="s">
        <v>212</v>
      </c>
      <c r="F1925">
        <v>1</v>
      </c>
      <c r="G1925">
        <v>51</v>
      </c>
      <c r="H1925">
        <f t="shared" si="1058"/>
        <v>0.51</v>
      </c>
      <c r="I1925">
        <v>20</v>
      </c>
      <c r="J1925">
        <v>4</v>
      </c>
      <c r="K1925">
        <f t="shared" si="1059"/>
        <v>0.20428253999999998</v>
      </c>
      <c r="L1925">
        <f t="shared" si="1091"/>
        <v>1.9108284328083083</v>
      </c>
      <c r="O1925">
        <f>L1925*0.47*0.75</f>
        <v>0.67356702256492862</v>
      </c>
      <c r="Q1925">
        <f t="shared" si="1092"/>
        <v>0.35025485173376292</v>
      </c>
      <c r="T1925">
        <f>(L1925*0.47*0.75)*(1+0.2)*0.52*3.67</f>
        <v>1.5425223670354917</v>
      </c>
    </row>
    <row r="1926" spans="1:20" hidden="1" x14ac:dyDescent="0.3">
      <c r="A1926" s="26">
        <v>3005</v>
      </c>
      <c r="B1926">
        <v>31</v>
      </c>
      <c r="C1926" t="s">
        <v>211</v>
      </c>
      <c r="D1926">
        <v>25</v>
      </c>
      <c r="E1926" t="s">
        <v>220</v>
      </c>
      <c r="F1926">
        <v>4</v>
      </c>
      <c r="G1926">
        <v>19.8</v>
      </c>
      <c r="H1926">
        <f t="shared" si="1058"/>
        <v>0.19800000000000001</v>
      </c>
      <c r="I1926">
        <v>8.6</v>
      </c>
      <c r="J1926">
        <v>2.8</v>
      </c>
      <c r="K1926">
        <f t="shared" si="1059"/>
        <v>3.0790821600000001E-2</v>
      </c>
      <c r="L1926">
        <f>0.000084*(G1926^1.894314*I1926^0.808223+0.000031*G1926^2)</f>
        <v>0.13672775837991674</v>
      </c>
      <c r="O1926">
        <f>L1926*0.78*1.07</f>
        <v>0.11411298714387852</v>
      </c>
      <c r="Q1926">
        <f>O1926*0.531</f>
        <v>6.05939961733995E-2</v>
      </c>
      <c r="T1926">
        <f>(L1926*0.78*1.07)*(1+0.2)*0.531*3.67</f>
        <v>0.26685595914765137</v>
      </c>
    </row>
    <row r="1927" spans="1:20" hidden="1" x14ac:dyDescent="0.3">
      <c r="A1927" s="26">
        <v>3005</v>
      </c>
      <c r="B1927">
        <v>31</v>
      </c>
      <c r="C1927" t="s">
        <v>211</v>
      </c>
      <c r="D1927">
        <v>27</v>
      </c>
      <c r="E1927" t="s">
        <v>212</v>
      </c>
      <c r="F1927">
        <v>3</v>
      </c>
      <c r="G1927">
        <v>7.5</v>
      </c>
      <c r="H1927">
        <f t="shared" si="1058"/>
        <v>7.4999999999999997E-2</v>
      </c>
      <c r="I1927">
        <v>2.6</v>
      </c>
      <c r="J1927">
        <v>1.4</v>
      </c>
      <c r="K1927">
        <f t="shared" si="1059"/>
        <v>4.4178749999999999E-3</v>
      </c>
      <c r="L1927">
        <f t="shared" ref="L1927" si="1093">0.000062*(G1927^1.947206*I1927^0.894551+0.000039*G1927^2)</f>
        <v>7.3712148349646999E-3</v>
      </c>
      <c r="O1927">
        <f>L1927*0.47*0.75</f>
        <v>2.5983532293250566E-3</v>
      </c>
      <c r="Q1927">
        <f>O1927*0.52</f>
        <v>1.3511436792490296E-3</v>
      </c>
      <c r="T1927">
        <f>(L1927*0.47*0.75)*(1+0.2)*0.52*3.67</f>
        <v>5.9504367634127253E-3</v>
      </c>
    </row>
    <row r="1928" spans="1:20" hidden="1" x14ac:dyDescent="0.3">
      <c r="A1928" s="26">
        <v>3005</v>
      </c>
      <c r="B1928">
        <v>31</v>
      </c>
      <c r="C1928" t="s">
        <v>211</v>
      </c>
      <c r="D1928">
        <v>28</v>
      </c>
      <c r="E1928" t="s">
        <v>214</v>
      </c>
      <c r="F1928">
        <v>5</v>
      </c>
      <c r="G1928">
        <v>19.5</v>
      </c>
      <c r="H1928">
        <f t="shared" si="1058"/>
        <v>0.19500000000000001</v>
      </c>
      <c r="I1928">
        <v>6.2</v>
      </c>
      <c r="J1928">
        <v>1</v>
      </c>
      <c r="K1928">
        <f t="shared" si="1059"/>
        <v>2.9864835000000003E-2</v>
      </c>
      <c r="L1928">
        <f>0.000081*(G1928^1.864042*I1928^0.850892+0.000027*G1928^2)</f>
        <v>9.7142031896801026E-2</v>
      </c>
      <c r="O1928">
        <f>L1928*0.47*0.75</f>
        <v>3.424256624362236E-2</v>
      </c>
      <c r="Q1928">
        <f>O1928*0.521</f>
        <v>1.7840377012927251E-2</v>
      </c>
      <c r="T1928">
        <f>(L1928*0.47*0.75)*(1+0.2)*0.521*3.67</f>
        <v>7.8569020364931616E-2</v>
      </c>
    </row>
    <row r="1929" spans="1:20" hidden="1" x14ac:dyDescent="0.3">
      <c r="A1929" s="26">
        <v>3005</v>
      </c>
      <c r="B1929">
        <v>31</v>
      </c>
      <c r="C1929" t="s">
        <v>211</v>
      </c>
      <c r="D1929">
        <v>29</v>
      </c>
      <c r="E1929" t="s">
        <v>212</v>
      </c>
      <c r="F1929">
        <v>1</v>
      </c>
      <c r="G1929">
        <v>36.5</v>
      </c>
      <c r="H1929">
        <f t="shared" si="1058"/>
        <v>0.36499999999999999</v>
      </c>
      <c r="I1929">
        <v>13.6</v>
      </c>
      <c r="J1929">
        <v>5</v>
      </c>
      <c r="K1929">
        <f t="shared" si="1059"/>
        <v>0.10463491499999998</v>
      </c>
      <c r="L1929">
        <f>0.000062*(G1929^1.947206*I1929^0.894551+0.000039*G1929^2)</f>
        <v>0.70551796340051676</v>
      </c>
      <c r="O1929">
        <f>L1929*0.47*0.75</f>
        <v>0.24869508209868216</v>
      </c>
      <c r="Q1929">
        <f>O1929*0.52</f>
        <v>0.12932144269131474</v>
      </c>
      <c r="T1929">
        <f>(L1929*0.47*0.75)*(1+0.2)*0.52*3.67</f>
        <v>0.56953163361254999</v>
      </c>
    </row>
    <row r="1930" spans="1:20" hidden="1" x14ac:dyDescent="0.3">
      <c r="A1930" s="26">
        <v>3005</v>
      </c>
      <c r="B1930">
        <v>31</v>
      </c>
      <c r="C1930" t="s">
        <v>211</v>
      </c>
      <c r="D1930">
        <v>30</v>
      </c>
      <c r="E1930" t="s">
        <v>222</v>
      </c>
      <c r="F1930">
        <v>3</v>
      </c>
      <c r="G1930">
        <v>20</v>
      </c>
      <c r="H1930">
        <f t="shared" si="1058"/>
        <v>0.2</v>
      </c>
      <c r="I1930">
        <v>6.4</v>
      </c>
      <c r="J1930">
        <v>1.8</v>
      </c>
      <c r="K1930">
        <f t="shared" si="1059"/>
        <v>3.1416000000000006E-2</v>
      </c>
      <c r="L1930">
        <f t="shared" ref="L1930:L1931" si="1094">0.000081*(G1930^1.922704*I1930^0.783213+0.000032*G1930^2)</f>
        <v>0.11000066864353791</v>
      </c>
      <c r="O1930">
        <f>L1930*0.61*1.07</f>
        <v>7.1797436423637201E-2</v>
      </c>
      <c r="Q1930">
        <f t="shared" ref="Q1930:Q1931" si="1095">O1930*0.531</f>
        <v>3.8124438740951352E-2</v>
      </c>
      <c r="T1930">
        <f>(L1930*0.61*1.07)*(1+0.2)*0.531*3.67</f>
        <v>0.16790002821514977</v>
      </c>
    </row>
    <row r="1931" spans="1:20" hidden="1" x14ac:dyDescent="0.3">
      <c r="A1931" s="26">
        <v>3005</v>
      </c>
      <c r="B1931">
        <v>31</v>
      </c>
      <c r="C1931" t="s">
        <v>211</v>
      </c>
      <c r="D1931">
        <v>31</v>
      </c>
      <c r="E1931" t="s">
        <v>222</v>
      </c>
      <c r="F1931">
        <v>5</v>
      </c>
      <c r="G1931">
        <v>16.8</v>
      </c>
      <c r="H1931">
        <f t="shared" ref="H1931:H1992" si="1096">G1931/100</f>
        <v>0.16800000000000001</v>
      </c>
      <c r="I1931">
        <v>8.6</v>
      </c>
      <c r="J1931">
        <v>2</v>
      </c>
      <c r="K1931">
        <f t="shared" ref="K1931:K1992" si="1097">0.7854*H1931^2</f>
        <v>2.2167129600000002E-2</v>
      </c>
      <c r="L1931">
        <f t="shared" si="1094"/>
        <v>9.9153172831788428E-2</v>
      </c>
      <c r="O1931">
        <f>L1931*0.61*1.07</f>
        <v>6.4717275907308303E-2</v>
      </c>
      <c r="Q1931">
        <f t="shared" si="1095"/>
        <v>3.4364873506780712E-2</v>
      </c>
      <c r="T1931">
        <f>(L1931*0.61*1.07)*(1+0.2)*0.531*3.67</f>
        <v>0.15134290292386224</v>
      </c>
    </row>
    <row r="1932" spans="1:20" hidden="1" x14ac:dyDescent="0.3">
      <c r="A1932" s="26">
        <v>3005</v>
      </c>
      <c r="B1932">
        <v>31</v>
      </c>
      <c r="C1932" t="s">
        <v>211</v>
      </c>
      <c r="D1932">
        <v>32</v>
      </c>
      <c r="E1932" t="s">
        <v>212</v>
      </c>
      <c r="F1932">
        <v>1</v>
      </c>
      <c r="G1932">
        <v>75.599999999999994</v>
      </c>
      <c r="H1932">
        <f t="shared" si="1096"/>
        <v>0.75599999999999989</v>
      </c>
      <c r="I1932">
        <v>22</v>
      </c>
      <c r="J1932">
        <v>8</v>
      </c>
      <c r="K1932">
        <f t="shared" si="1097"/>
        <v>0.44888437439999984</v>
      </c>
      <c r="L1932">
        <f>0.000062*(G1932^1.947206*I1932^0.894551+0.000039*G1932^2)</f>
        <v>4.478447552754429</v>
      </c>
      <c r="O1932">
        <f>L1932*0.47*0.75</f>
        <v>1.5786527623459361</v>
      </c>
      <c r="Q1932">
        <f>O1932*0.52</f>
        <v>0.82089943641988683</v>
      </c>
      <c r="T1932">
        <f>(L1932*0.47*0.75)*(1+0.2)*0.52*3.67</f>
        <v>3.6152411179931812</v>
      </c>
    </row>
    <row r="1933" spans="1:20" hidden="1" x14ac:dyDescent="0.3">
      <c r="A1933" s="26">
        <v>3005</v>
      </c>
      <c r="B1933">
        <v>31</v>
      </c>
      <c r="C1933" t="s">
        <v>211</v>
      </c>
      <c r="D1933">
        <v>33</v>
      </c>
      <c r="E1933" t="s">
        <v>222</v>
      </c>
      <c r="F1933">
        <v>5</v>
      </c>
      <c r="G1933">
        <v>19.399999999999999</v>
      </c>
      <c r="H1933">
        <f t="shared" si="1096"/>
        <v>0.19399999999999998</v>
      </c>
      <c r="I1933">
        <v>8.6</v>
      </c>
      <c r="J1933">
        <v>1.2</v>
      </c>
      <c r="K1933">
        <f t="shared" si="1097"/>
        <v>2.9559314399999991E-2</v>
      </c>
      <c r="L1933">
        <f t="shared" ref="L1933:L1936" si="1098">0.000081*(G1933^1.922704*I1933^0.783213+0.000032*G1933^2)</f>
        <v>0.13075585108352469</v>
      </c>
      <c r="O1933">
        <f>L1933*0.61*1.07</f>
        <v>8.5344344002216577E-2</v>
      </c>
      <c r="Q1933">
        <f t="shared" ref="Q1933:Q1936" si="1099">O1933*0.531</f>
        <v>4.5317846665177006E-2</v>
      </c>
      <c r="T1933">
        <f>(L1933*0.61*1.07)*(1+0.2)*0.531*3.67</f>
        <v>0.19957979671343951</v>
      </c>
    </row>
    <row r="1934" spans="1:20" hidden="1" x14ac:dyDescent="0.3">
      <c r="A1934" s="26">
        <v>3005</v>
      </c>
      <c r="B1934">
        <v>31</v>
      </c>
      <c r="C1934" t="s">
        <v>211</v>
      </c>
      <c r="D1934">
        <v>34</v>
      </c>
      <c r="E1934" t="s">
        <v>222</v>
      </c>
      <c r="F1934">
        <v>7</v>
      </c>
      <c r="G1934">
        <v>12.5</v>
      </c>
      <c r="H1934">
        <f t="shared" si="1096"/>
        <v>0.125</v>
      </c>
      <c r="I1934">
        <v>4.2</v>
      </c>
      <c r="J1934">
        <v>0</v>
      </c>
      <c r="K1934">
        <f t="shared" si="1097"/>
        <v>1.2271875E-2</v>
      </c>
      <c r="L1934">
        <f t="shared" si="1098"/>
        <v>3.2037655352970033E-2</v>
      </c>
      <c r="O1934">
        <f>L1934*0.61*1.07</f>
        <v>2.0910977648883541E-2</v>
      </c>
      <c r="Q1934">
        <f t="shared" si="1099"/>
        <v>1.1103729131557161E-2</v>
      </c>
      <c r="T1934">
        <f>(L1934*0.61*1.07)*(1+0.2)*0.531*3.67</f>
        <v>4.8900823095377736E-2</v>
      </c>
    </row>
    <row r="1935" spans="1:20" hidden="1" x14ac:dyDescent="0.3">
      <c r="A1935" s="26">
        <v>3005</v>
      </c>
      <c r="B1935">
        <v>31</v>
      </c>
      <c r="C1935" t="s">
        <v>211</v>
      </c>
      <c r="D1935">
        <v>35</v>
      </c>
      <c r="E1935" t="s">
        <v>222</v>
      </c>
      <c r="F1935">
        <v>7</v>
      </c>
      <c r="G1935">
        <v>18.5</v>
      </c>
      <c r="H1935">
        <f t="shared" si="1096"/>
        <v>0.185</v>
      </c>
      <c r="I1935">
        <v>9</v>
      </c>
      <c r="J1935">
        <v>0</v>
      </c>
      <c r="K1935">
        <f t="shared" si="1097"/>
        <v>2.6880314999999998E-2</v>
      </c>
      <c r="L1935">
        <f t="shared" si="1098"/>
        <v>0.12366859410433791</v>
      </c>
      <c r="O1935">
        <f>L1935*0.61*1.07</f>
        <v>8.071849137190136E-2</v>
      </c>
      <c r="Q1935">
        <f t="shared" si="1099"/>
        <v>4.2861518918479627E-2</v>
      </c>
      <c r="T1935">
        <f>(L1935*0.61*1.07)*(1+0.2)*0.531*3.67</f>
        <v>0.18876212931698425</v>
      </c>
    </row>
    <row r="1936" spans="1:20" hidden="1" x14ac:dyDescent="0.3">
      <c r="A1936" s="26">
        <v>3005</v>
      </c>
      <c r="B1936">
        <v>31</v>
      </c>
      <c r="C1936" t="s">
        <v>211</v>
      </c>
      <c r="D1936">
        <v>36</v>
      </c>
      <c r="E1936" t="s">
        <v>222</v>
      </c>
      <c r="F1936">
        <v>7</v>
      </c>
      <c r="G1936">
        <v>16.399999999999999</v>
      </c>
      <c r="H1936">
        <f t="shared" si="1096"/>
        <v>0.16399999999999998</v>
      </c>
      <c r="I1936">
        <v>9.6</v>
      </c>
      <c r="J1936">
        <v>0</v>
      </c>
      <c r="K1936">
        <f t="shared" si="1097"/>
        <v>2.1124118399999996E-2</v>
      </c>
      <c r="L1936">
        <f t="shared" si="1098"/>
        <v>0.1031812247175993</v>
      </c>
      <c r="O1936">
        <f>L1936*0.61*1.07</f>
        <v>6.7346385373177067E-2</v>
      </c>
      <c r="Q1936">
        <f t="shared" si="1099"/>
        <v>3.5760930633157023E-2</v>
      </c>
      <c r="T1936">
        <f>(L1936*0.61*1.07)*(1+0.2)*0.531*3.67</f>
        <v>0.15749113850842353</v>
      </c>
    </row>
    <row r="1937" spans="1:20" hidden="1" x14ac:dyDescent="0.3">
      <c r="A1937" s="26">
        <v>3005</v>
      </c>
      <c r="B1937">
        <v>31</v>
      </c>
      <c r="C1937" t="s">
        <v>211</v>
      </c>
      <c r="D1937">
        <v>37</v>
      </c>
      <c r="E1937" t="s">
        <v>214</v>
      </c>
      <c r="F1937">
        <v>1</v>
      </c>
      <c r="G1937">
        <v>10.8</v>
      </c>
      <c r="H1937">
        <f t="shared" si="1096"/>
        <v>0.10800000000000001</v>
      </c>
      <c r="I1937">
        <v>5.4</v>
      </c>
      <c r="J1937">
        <v>1</v>
      </c>
      <c r="K1937">
        <f t="shared" si="1097"/>
        <v>9.1609056000000015E-3</v>
      </c>
      <c r="L1937">
        <f t="shared" ref="L1937:L1938" si="1100">0.000081*(G1937^1.864042*I1937^0.850892+0.000027*G1937^2)</f>
        <v>2.8709270209579699E-2</v>
      </c>
      <c r="O1937">
        <f t="shared" ref="O1937:O1938" si="1101">L1937*0.47*0.75</f>
        <v>1.0120017748876843E-2</v>
      </c>
      <c r="Q1937">
        <f t="shared" ref="Q1937:Q1938" si="1102">O1937*0.521</f>
        <v>5.2725292471648352E-3</v>
      </c>
      <c r="T1937">
        <f t="shared" ref="T1937:T1938" si="1103">(L1937*0.47*0.75)*(1+0.2)*0.521*3.67</f>
        <v>2.3220218804513932E-2</v>
      </c>
    </row>
    <row r="1938" spans="1:20" hidden="1" x14ac:dyDescent="0.3">
      <c r="A1938" s="26">
        <v>3005</v>
      </c>
      <c r="B1938">
        <v>31</v>
      </c>
      <c r="C1938" t="s">
        <v>211</v>
      </c>
      <c r="D1938">
        <v>39</v>
      </c>
      <c r="E1938" t="s">
        <v>214</v>
      </c>
      <c r="F1938">
        <v>3</v>
      </c>
      <c r="G1938">
        <v>7.5</v>
      </c>
      <c r="H1938">
        <f t="shared" si="1096"/>
        <v>7.4999999999999997E-2</v>
      </c>
      <c r="I1938">
        <v>2.6</v>
      </c>
      <c r="J1938">
        <v>1</v>
      </c>
      <c r="K1938">
        <f t="shared" si="1097"/>
        <v>4.4178749999999999E-3</v>
      </c>
      <c r="L1938">
        <f t="shared" si="1100"/>
        <v>7.8116055953781184E-3</v>
      </c>
      <c r="O1938">
        <f t="shared" si="1101"/>
        <v>2.7535909723707865E-3</v>
      </c>
      <c r="Q1938">
        <f t="shared" si="1102"/>
        <v>1.4346208966051798E-3</v>
      </c>
      <c r="T1938">
        <f t="shared" si="1103"/>
        <v>6.3180704286492119E-3</v>
      </c>
    </row>
    <row r="1939" spans="1:20" hidden="1" x14ac:dyDescent="0.3">
      <c r="A1939" s="26">
        <v>3005</v>
      </c>
      <c r="B1939">
        <v>31</v>
      </c>
      <c r="C1939" t="s">
        <v>211</v>
      </c>
      <c r="D1939">
        <v>40</v>
      </c>
      <c r="E1939" t="s">
        <v>217</v>
      </c>
      <c r="F1939">
        <v>1</v>
      </c>
      <c r="G1939">
        <v>44</v>
      </c>
      <c r="H1939">
        <f t="shared" si="1096"/>
        <v>0.44</v>
      </c>
      <c r="I1939">
        <v>14.6</v>
      </c>
      <c r="J1939">
        <v>6.2</v>
      </c>
      <c r="K1939">
        <f t="shared" si="1097"/>
        <v>0.15205343999999998</v>
      </c>
      <c r="L1939">
        <f>0.000059*(G1939^1.965295*I1939^0.892133+0.000019*G1939^2)</f>
        <v>1.0951656317267564</v>
      </c>
      <c r="O1939">
        <f>L1939*0.47*0.75</f>
        <v>0.3860458851836816</v>
      </c>
      <c r="Q1939">
        <f>O1939*0.52</f>
        <v>0.20074386029551444</v>
      </c>
      <c r="T1939">
        <f>(L1939*0.47*0.75)*(1+0.2)*0.52*3.67</f>
        <v>0.88407596074144545</v>
      </c>
    </row>
    <row r="1940" spans="1:20" hidden="1" x14ac:dyDescent="0.3">
      <c r="A1940" s="26">
        <v>3005</v>
      </c>
      <c r="B1940">
        <v>31</v>
      </c>
      <c r="C1940" t="s">
        <v>211</v>
      </c>
      <c r="D1940">
        <v>41</v>
      </c>
      <c r="E1940" t="s">
        <v>222</v>
      </c>
      <c r="F1940">
        <v>5</v>
      </c>
      <c r="G1940">
        <v>10</v>
      </c>
      <c r="H1940">
        <f t="shared" si="1096"/>
        <v>0.1</v>
      </c>
      <c r="I1940">
        <v>5.6</v>
      </c>
      <c r="J1940">
        <v>1.2</v>
      </c>
      <c r="K1940">
        <f t="shared" si="1097"/>
        <v>7.8540000000000016E-3</v>
      </c>
      <c r="L1940">
        <f t="shared" ref="L1940:L1941" si="1104">0.000081*(G1940^1.922704*I1940^0.783213+0.000032*G1940^2)</f>
        <v>2.6132677907725683E-2</v>
      </c>
      <c r="O1940">
        <f>L1940*0.61*1.07</f>
        <v>1.7056798870372557E-2</v>
      </c>
      <c r="Q1940">
        <f t="shared" ref="Q1940:Q1941" si="1105">O1940*0.531</f>
        <v>9.0571602001678284E-3</v>
      </c>
      <c r="T1940">
        <f>(L1940*0.61*1.07)*(1+0.2)*0.531*3.67</f>
        <v>3.9887733521539112E-2</v>
      </c>
    </row>
    <row r="1941" spans="1:20" hidden="1" x14ac:dyDescent="0.3">
      <c r="A1941" s="26">
        <v>3005</v>
      </c>
      <c r="B1941">
        <v>31</v>
      </c>
      <c r="C1941" t="s">
        <v>211</v>
      </c>
      <c r="D1941">
        <v>42</v>
      </c>
      <c r="E1941" t="s">
        <v>222</v>
      </c>
      <c r="F1941">
        <v>3</v>
      </c>
      <c r="G1941">
        <v>7.5</v>
      </c>
      <c r="H1941">
        <f t="shared" si="1096"/>
        <v>7.4999999999999997E-2</v>
      </c>
      <c r="I1941">
        <v>2.8</v>
      </c>
      <c r="J1941">
        <v>1</v>
      </c>
      <c r="K1941">
        <f t="shared" si="1097"/>
        <v>4.4178749999999999E-3</v>
      </c>
      <c r="L1941">
        <f t="shared" si="1104"/>
        <v>8.7336552287038474E-3</v>
      </c>
      <c r="O1941">
        <f>L1941*0.61*1.07</f>
        <v>5.7004567677750011E-3</v>
      </c>
      <c r="Q1941">
        <f t="shared" si="1105"/>
        <v>3.026942543688526E-3</v>
      </c>
      <c r="T1941">
        <f>(L1941*0.61*1.07)*(1+0.2)*0.531*3.67</f>
        <v>1.3330654962404266E-2</v>
      </c>
    </row>
    <row r="1942" spans="1:20" hidden="1" x14ac:dyDescent="0.3">
      <c r="A1942" s="26">
        <v>3005</v>
      </c>
      <c r="B1942">
        <v>31</v>
      </c>
      <c r="C1942" t="s">
        <v>211</v>
      </c>
      <c r="D1942">
        <v>43</v>
      </c>
      <c r="E1942" t="s">
        <v>213</v>
      </c>
      <c r="F1942">
        <v>5</v>
      </c>
      <c r="G1942">
        <v>20.100000000000001</v>
      </c>
      <c r="H1942">
        <f t="shared" si="1096"/>
        <v>0.20100000000000001</v>
      </c>
      <c r="I1942">
        <v>5.8</v>
      </c>
      <c r="J1942">
        <v>1</v>
      </c>
      <c r="K1942">
        <f t="shared" si="1097"/>
        <v>3.1730945400000002E-2</v>
      </c>
      <c r="L1942">
        <f t="shared" ref="L1942:L1943" si="1106">0.000084*(G1942^1.894314*I1942^0.808223+0.000031*G1942^2)</f>
        <v>0.10232137108076052</v>
      </c>
      <c r="O1942">
        <f>L1942*0.66*1.07</f>
        <v>7.2259352257233081E-2</v>
      </c>
      <c r="Q1942">
        <f t="shared" ref="Q1942:Q1943" si="1107">O1942*0.531</f>
        <v>3.8369716048590768E-2</v>
      </c>
      <c r="T1942">
        <f>(L1942*0.66*1.07)*(1+0.2)*0.531*3.67</f>
        <v>0.16898022947799371</v>
      </c>
    </row>
    <row r="1943" spans="1:20" s="13" customFormat="1" hidden="1" x14ac:dyDescent="0.3">
      <c r="A1943" s="26">
        <v>3005</v>
      </c>
      <c r="B1943" s="13">
        <v>31</v>
      </c>
      <c r="C1943" s="13" t="s">
        <v>211</v>
      </c>
      <c r="D1943" s="13">
        <v>44</v>
      </c>
      <c r="E1943" s="13" t="s">
        <v>213</v>
      </c>
      <c r="F1943" s="13">
        <v>7</v>
      </c>
      <c r="G1943" s="13">
        <v>15.6</v>
      </c>
      <c r="H1943">
        <f t="shared" si="1096"/>
        <v>0.156</v>
      </c>
      <c r="I1943" s="13">
        <v>5.6</v>
      </c>
      <c r="J1943" s="13">
        <v>0</v>
      </c>
      <c r="K1943">
        <f t="shared" si="1097"/>
        <v>1.91134944E-2</v>
      </c>
      <c r="L1943">
        <f t="shared" si="1106"/>
        <v>6.153740248643727E-2</v>
      </c>
      <c r="M1943"/>
      <c r="N1943"/>
      <c r="O1943">
        <f>L1943*0.66*1.07</f>
        <v>4.3457713635922005E-2</v>
      </c>
      <c r="P1943"/>
      <c r="Q1943">
        <f t="shared" si="1107"/>
        <v>2.3076045940674587E-2</v>
      </c>
      <c r="R1943"/>
      <c r="S1943"/>
      <c r="T1943">
        <f>(L1943*0.66*1.07)*(1+0.2)*0.531*3.67</f>
        <v>0.10162690632273087</v>
      </c>
    </row>
    <row r="1944" spans="1:20" hidden="1" x14ac:dyDescent="0.3">
      <c r="A1944" s="26">
        <v>3005</v>
      </c>
      <c r="B1944">
        <v>31</v>
      </c>
      <c r="C1944" t="s">
        <v>211</v>
      </c>
      <c r="D1944">
        <v>45</v>
      </c>
      <c r="E1944" t="s">
        <v>214</v>
      </c>
      <c r="F1944">
        <v>4</v>
      </c>
      <c r="G1944">
        <v>9</v>
      </c>
      <c r="H1944">
        <f t="shared" si="1096"/>
        <v>0.09</v>
      </c>
      <c r="I1944">
        <v>4.4000000000000004</v>
      </c>
      <c r="J1944">
        <v>0.6</v>
      </c>
      <c r="K1944">
        <f t="shared" si="1097"/>
        <v>6.3617399999999994E-3</v>
      </c>
      <c r="L1944">
        <f>0.000081*(G1944^1.864042*I1944^0.850892+0.000027*G1944^2)</f>
        <v>1.7169053362703812E-2</v>
      </c>
      <c r="O1944">
        <f>L1944*0.47*0.75</f>
        <v>6.0520913103530929E-3</v>
      </c>
      <c r="Q1944">
        <f>O1944*0.521</f>
        <v>3.1531395726939614E-3</v>
      </c>
      <c r="T1944">
        <f>(L1944*0.47*0.75)*(1+0.2)*0.521*3.67</f>
        <v>1.3886426678144206E-2</v>
      </c>
    </row>
    <row r="1945" spans="1:20" hidden="1" x14ac:dyDescent="0.3">
      <c r="A1945" s="26">
        <v>3005</v>
      </c>
      <c r="B1945">
        <v>31</v>
      </c>
      <c r="C1945" t="s">
        <v>211</v>
      </c>
      <c r="D1945">
        <v>46</v>
      </c>
      <c r="E1945" t="s">
        <v>217</v>
      </c>
      <c r="F1945">
        <v>1</v>
      </c>
      <c r="G1945">
        <v>15.6</v>
      </c>
      <c r="H1945">
        <f t="shared" si="1096"/>
        <v>0.156</v>
      </c>
      <c r="I1945">
        <v>8.8000000000000007</v>
      </c>
      <c r="J1945">
        <v>4.5999999999999996</v>
      </c>
      <c r="K1945">
        <f t="shared" si="1097"/>
        <v>1.91134944E-2</v>
      </c>
      <c r="L1945">
        <f>0.000059*(G1945^1.965295*I1945^0.892133+0.000019*G1945^2)</f>
        <v>9.0844634744749034E-2</v>
      </c>
      <c r="O1945">
        <f>L1945*0.47*0.75</f>
        <v>3.2022733747524033E-2</v>
      </c>
      <c r="Q1945">
        <f>O1945*0.52</f>
        <v>1.6651821548712496E-2</v>
      </c>
      <c r="T1945">
        <f>(L1945*0.47*0.75)*(1+0.2)*0.52*3.67</f>
        <v>7.3334622100529823E-2</v>
      </c>
    </row>
    <row r="1946" spans="1:20" hidden="1" x14ac:dyDescent="0.3">
      <c r="A1946" s="26">
        <v>3005</v>
      </c>
      <c r="B1946">
        <v>31</v>
      </c>
      <c r="C1946" t="s">
        <v>211</v>
      </c>
      <c r="D1946">
        <v>47</v>
      </c>
      <c r="E1946" t="s">
        <v>213</v>
      </c>
      <c r="F1946">
        <v>5</v>
      </c>
      <c r="G1946">
        <v>18.399999999999999</v>
      </c>
      <c r="H1946">
        <f t="shared" si="1096"/>
        <v>0.184</v>
      </c>
      <c r="I1946">
        <v>7.2</v>
      </c>
      <c r="J1946">
        <v>2</v>
      </c>
      <c r="K1946">
        <f t="shared" si="1097"/>
        <v>2.6590502399999997E-2</v>
      </c>
      <c r="L1946">
        <f>0.000084*(G1946^1.894314*I1946^0.808223+0.000031*G1946^2)</f>
        <v>0.10307680591390318</v>
      </c>
      <c r="O1946">
        <f>L1946*0.66*1.07</f>
        <v>7.2792840336398434E-2</v>
      </c>
      <c r="Q1946">
        <f>O1946*0.531</f>
        <v>3.8652998218627568E-2</v>
      </c>
      <c r="T1946">
        <f>(L1946*0.66*1.07)*(1+0.2)*0.531*3.67</f>
        <v>0.17022780415483582</v>
      </c>
    </row>
    <row r="1947" spans="1:20" hidden="1" x14ac:dyDescent="0.3">
      <c r="A1947" s="26">
        <v>3005</v>
      </c>
      <c r="B1947">
        <v>31</v>
      </c>
      <c r="C1947" t="s">
        <v>211</v>
      </c>
      <c r="D1947">
        <v>48</v>
      </c>
      <c r="E1947" t="s">
        <v>214</v>
      </c>
      <c r="F1947">
        <v>2</v>
      </c>
      <c r="G1947">
        <v>10</v>
      </c>
      <c r="H1947">
        <f t="shared" si="1096"/>
        <v>0.1</v>
      </c>
      <c r="I1947">
        <v>4.5999999999999996</v>
      </c>
      <c r="J1947">
        <v>0.6</v>
      </c>
      <c r="K1947">
        <f t="shared" si="1097"/>
        <v>7.8540000000000016E-3</v>
      </c>
      <c r="L1947">
        <f t="shared" ref="L1947:L1949" si="1108">0.000081*(G1947^1.864042*I1947^0.850892+0.000027*G1947^2)</f>
        <v>2.1700349708768312E-2</v>
      </c>
      <c r="O1947">
        <f t="shared" ref="O1947:O1949" si="1109">L1947*0.47*0.75</f>
        <v>7.6493732723408297E-3</v>
      </c>
      <c r="Q1947">
        <f t="shared" ref="Q1947:Q1949" si="1110">O1947*0.521</f>
        <v>3.9853234748895728E-3</v>
      </c>
      <c r="T1947">
        <f t="shared" ref="T1947:T1949" si="1111">(L1947*0.47*0.75)*(1+0.2)*0.521*3.67</f>
        <v>1.7551364583413675E-2</v>
      </c>
    </row>
    <row r="1948" spans="1:20" hidden="1" x14ac:dyDescent="0.3">
      <c r="A1948" s="26">
        <v>3005</v>
      </c>
      <c r="B1948">
        <v>31</v>
      </c>
      <c r="C1948" t="s">
        <v>211</v>
      </c>
      <c r="D1948">
        <v>49</v>
      </c>
      <c r="E1948" t="s">
        <v>214</v>
      </c>
      <c r="F1948">
        <v>5</v>
      </c>
      <c r="G1948">
        <v>7.5</v>
      </c>
      <c r="H1948">
        <f t="shared" si="1096"/>
        <v>7.4999999999999997E-2</v>
      </c>
      <c r="I1948">
        <v>4.2</v>
      </c>
      <c r="J1948">
        <v>1</v>
      </c>
      <c r="K1948">
        <f t="shared" si="1097"/>
        <v>4.4178749999999999E-3</v>
      </c>
      <c r="L1948">
        <f t="shared" si="1108"/>
        <v>1.1747848829081458E-2</v>
      </c>
      <c r="O1948">
        <f t="shared" si="1109"/>
        <v>4.1411167122512131E-3</v>
      </c>
      <c r="Q1948">
        <f t="shared" si="1110"/>
        <v>2.1575218070828822E-3</v>
      </c>
      <c r="T1948">
        <f t="shared" si="1111"/>
        <v>9.5017260383930113E-3</v>
      </c>
    </row>
    <row r="1949" spans="1:20" hidden="1" x14ac:dyDescent="0.3">
      <c r="A1949" s="26">
        <v>3005</v>
      </c>
      <c r="B1949">
        <v>31</v>
      </c>
      <c r="C1949" t="s">
        <v>211</v>
      </c>
      <c r="D1949">
        <v>50</v>
      </c>
      <c r="E1949" t="s">
        <v>214</v>
      </c>
      <c r="F1949">
        <v>3</v>
      </c>
      <c r="G1949">
        <v>7.5</v>
      </c>
      <c r="H1949">
        <f t="shared" si="1096"/>
        <v>7.4999999999999997E-2</v>
      </c>
      <c r="I1949">
        <v>3</v>
      </c>
      <c r="J1949">
        <v>1</v>
      </c>
      <c r="K1949">
        <f t="shared" si="1097"/>
        <v>4.4178749999999999E-3</v>
      </c>
      <c r="L1949">
        <f t="shared" si="1108"/>
        <v>8.8230894137483352E-3</v>
      </c>
      <c r="O1949">
        <f t="shared" si="1109"/>
        <v>3.1101390183462885E-3</v>
      </c>
      <c r="Q1949">
        <f t="shared" si="1110"/>
        <v>1.6203824285584165E-3</v>
      </c>
      <c r="T1949">
        <f t="shared" si="1111"/>
        <v>7.1361642153712655E-3</v>
      </c>
    </row>
    <row r="1950" spans="1:20" hidden="1" x14ac:dyDescent="0.3">
      <c r="A1950" s="26">
        <v>3005</v>
      </c>
      <c r="B1950">
        <v>31</v>
      </c>
      <c r="C1950" t="s">
        <v>211</v>
      </c>
      <c r="D1950">
        <v>51</v>
      </c>
      <c r="E1950" t="s">
        <v>222</v>
      </c>
      <c r="F1950">
        <v>1</v>
      </c>
      <c r="G1950">
        <v>20</v>
      </c>
      <c r="H1950">
        <f t="shared" si="1096"/>
        <v>0.2</v>
      </c>
      <c r="I1950">
        <v>9.4</v>
      </c>
      <c r="J1950">
        <v>2.4</v>
      </c>
      <c r="K1950">
        <f t="shared" si="1097"/>
        <v>3.1416000000000006E-2</v>
      </c>
      <c r="L1950">
        <f t="shared" ref="L1950:L1951" si="1112">0.000081*(G1950^1.922704*I1950^0.783213+0.000032*G1950^2)</f>
        <v>0.14864489907968573</v>
      </c>
      <c r="O1950">
        <f>L1950*0.61*1.07</f>
        <v>9.7020525629310878E-2</v>
      </c>
      <c r="Q1950">
        <f t="shared" ref="Q1950:Q1951" si="1113">O1950*0.531</f>
        <v>5.1517899109164079E-2</v>
      </c>
      <c r="T1950">
        <f>(L1950*0.61*1.07)*(1+0.2)*0.531*3.67</f>
        <v>0.22688482767675858</v>
      </c>
    </row>
    <row r="1951" spans="1:20" hidden="1" x14ac:dyDescent="0.3">
      <c r="A1951" s="26">
        <v>3005</v>
      </c>
      <c r="B1951">
        <v>31</v>
      </c>
      <c r="C1951" t="s">
        <v>211</v>
      </c>
      <c r="D1951">
        <v>52</v>
      </c>
      <c r="E1951" t="s">
        <v>222</v>
      </c>
      <c r="F1951">
        <v>2</v>
      </c>
      <c r="G1951">
        <v>10</v>
      </c>
      <c r="H1951">
        <f t="shared" si="1096"/>
        <v>0.1</v>
      </c>
      <c r="I1951">
        <v>5.6</v>
      </c>
      <c r="J1951">
        <v>1.4</v>
      </c>
      <c r="K1951">
        <f t="shared" si="1097"/>
        <v>7.8540000000000016E-3</v>
      </c>
      <c r="L1951">
        <f t="shared" si="1112"/>
        <v>2.6132677907725683E-2</v>
      </c>
      <c r="O1951">
        <f>L1951*0.61*1.07</f>
        <v>1.7056798870372557E-2</v>
      </c>
      <c r="Q1951">
        <f t="shared" si="1113"/>
        <v>9.0571602001678284E-3</v>
      </c>
      <c r="T1951">
        <f>(L1951*0.61*1.07)*(1+0.2)*0.531*3.67</f>
        <v>3.9887733521539112E-2</v>
      </c>
    </row>
    <row r="1952" spans="1:20" hidden="1" x14ac:dyDescent="0.3">
      <c r="A1952" s="26">
        <v>3005</v>
      </c>
      <c r="B1952">
        <v>31</v>
      </c>
      <c r="C1952" t="s">
        <v>211</v>
      </c>
      <c r="D1952">
        <v>53</v>
      </c>
      <c r="E1952" t="s">
        <v>212</v>
      </c>
      <c r="F1952">
        <v>3</v>
      </c>
      <c r="G1952">
        <v>7.5</v>
      </c>
      <c r="H1952">
        <f t="shared" si="1096"/>
        <v>7.4999999999999997E-2</v>
      </c>
      <c r="I1952">
        <v>2.8</v>
      </c>
      <c r="J1952">
        <v>1.2</v>
      </c>
      <c r="K1952">
        <f t="shared" si="1097"/>
        <v>4.4178749999999999E-3</v>
      </c>
      <c r="L1952">
        <f>0.000062*(G1952^1.947206*I1952^0.894551+0.000039*G1952^2)</f>
        <v>7.8764296003053357E-3</v>
      </c>
      <c r="O1952">
        <f t="shared" ref="O1952:O1958" si="1114">L1952*0.47*0.75</f>
        <v>2.7764414341076306E-3</v>
      </c>
      <c r="Q1952">
        <f>O1952*0.52</f>
        <v>1.4437495457359679E-3</v>
      </c>
      <c r="T1952">
        <f>(L1952*0.47*0.75)*(1+0.2)*0.52*3.67</f>
        <v>6.3582729994212028E-3</v>
      </c>
    </row>
    <row r="1953" spans="1:20" hidden="1" x14ac:dyDescent="0.3">
      <c r="A1953" s="26">
        <v>3005</v>
      </c>
      <c r="B1953">
        <v>32</v>
      </c>
      <c r="C1953" t="s">
        <v>211</v>
      </c>
      <c r="D1953">
        <v>1</v>
      </c>
      <c r="E1953" t="s">
        <v>214</v>
      </c>
      <c r="F1953">
        <v>3</v>
      </c>
      <c r="G1953">
        <v>7.5</v>
      </c>
      <c r="H1953">
        <f t="shared" si="1096"/>
        <v>7.4999999999999997E-2</v>
      </c>
      <c r="I1953">
        <v>3.4</v>
      </c>
      <c r="J1953">
        <v>1.6</v>
      </c>
      <c r="K1953">
        <f t="shared" si="1097"/>
        <v>4.4178749999999999E-3</v>
      </c>
      <c r="L1953">
        <f>0.000081*(G1953^1.864042*I1953^0.850892+0.000027*G1953^2)</f>
        <v>9.8145991938444737E-3</v>
      </c>
      <c r="O1953">
        <f t="shared" si="1114"/>
        <v>3.4596462158301769E-3</v>
      </c>
      <c r="Q1953">
        <f>O1953*0.521</f>
        <v>1.8024756784475223E-3</v>
      </c>
      <c r="T1953">
        <f>(L1953*0.47*0.75)*(1+0.2)*0.521*3.67</f>
        <v>7.9381028878828877E-3</v>
      </c>
    </row>
    <row r="1954" spans="1:20" hidden="1" x14ac:dyDescent="0.3">
      <c r="A1954" s="26">
        <v>3005</v>
      </c>
      <c r="B1954">
        <v>32</v>
      </c>
      <c r="C1954" t="s">
        <v>211</v>
      </c>
      <c r="D1954">
        <v>2</v>
      </c>
      <c r="E1954" t="s">
        <v>212</v>
      </c>
      <c r="F1954">
        <v>1</v>
      </c>
      <c r="G1954">
        <v>46.8</v>
      </c>
      <c r="H1954">
        <f t="shared" si="1096"/>
        <v>0.46799999999999997</v>
      </c>
      <c r="I1954">
        <v>12.8</v>
      </c>
      <c r="J1954">
        <v>3.4</v>
      </c>
      <c r="K1954">
        <f t="shared" si="1097"/>
        <v>0.17202144959999996</v>
      </c>
      <c r="L1954">
        <f t="shared" ref="L1954:L1958" si="1115">0.000062*(G1954^1.947206*I1954^0.894551+0.000039*G1954^2)</f>
        <v>1.0843321703982178</v>
      </c>
      <c r="O1954">
        <f t="shared" si="1114"/>
        <v>0.3822270900653717</v>
      </c>
      <c r="Q1954">
        <f t="shared" ref="Q1954:Q1958" si="1116">O1954*0.52</f>
        <v>0.19875808683399329</v>
      </c>
      <c r="T1954">
        <f>(L1954*0.47*0.75)*(1+0.2)*0.52*3.67</f>
        <v>0.87533061441690641</v>
      </c>
    </row>
    <row r="1955" spans="1:20" hidden="1" x14ac:dyDescent="0.3">
      <c r="A1955" s="26">
        <v>3005</v>
      </c>
      <c r="B1955">
        <v>32</v>
      </c>
      <c r="C1955" t="s">
        <v>211</v>
      </c>
      <c r="D1955">
        <v>3</v>
      </c>
      <c r="E1955" t="s">
        <v>212</v>
      </c>
      <c r="F1955">
        <v>5</v>
      </c>
      <c r="G1955">
        <v>21.5</v>
      </c>
      <c r="H1955">
        <f t="shared" si="1096"/>
        <v>0.215</v>
      </c>
      <c r="I1955">
        <v>10.4</v>
      </c>
      <c r="J1955">
        <v>3.4</v>
      </c>
      <c r="K1955">
        <f t="shared" si="1097"/>
        <v>3.6305114999999999E-2</v>
      </c>
      <c r="L1955">
        <f t="shared" si="1115"/>
        <v>0.1980224800380877</v>
      </c>
      <c r="O1955">
        <f t="shared" si="1114"/>
        <v>6.9802924213425904E-2</v>
      </c>
      <c r="Q1955">
        <f t="shared" si="1116"/>
        <v>3.6297520590981472E-2</v>
      </c>
      <c r="T1955">
        <f>(L1955*0.47*0.75)*(1+0.2)*0.52*3.67</f>
        <v>0.1598542806826824</v>
      </c>
    </row>
    <row r="1956" spans="1:20" s="13" customFormat="1" hidden="1" x14ac:dyDescent="0.3">
      <c r="A1956" s="26">
        <v>3005</v>
      </c>
      <c r="B1956" s="13">
        <v>32</v>
      </c>
      <c r="C1956" s="13" t="s">
        <v>211</v>
      </c>
      <c r="D1956" s="13">
        <v>4</v>
      </c>
      <c r="E1956" s="13" t="s">
        <v>212</v>
      </c>
      <c r="F1956" s="13">
        <v>7</v>
      </c>
      <c r="G1956" s="13">
        <v>7.5</v>
      </c>
      <c r="H1956">
        <f t="shared" si="1096"/>
        <v>7.4999999999999997E-2</v>
      </c>
      <c r="I1956" s="13">
        <v>4.5999999999999996</v>
      </c>
      <c r="J1956" s="13">
        <v>0</v>
      </c>
      <c r="K1956">
        <f t="shared" si="1097"/>
        <v>4.4178749999999999E-3</v>
      </c>
      <c r="L1956">
        <f t="shared" si="1115"/>
        <v>1.2279812152766726E-2</v>
      </c>
      <c r="M1956"/>
      <c r="N1956"/>
      <c r="O1956">
        <f t="shared" si="1114"/>
        <v>4.3286337838502704E-3</v>
      </c>
      <c r="P1956"/>
      <c r="Q1956">
        <f t="shared" si="1116"/>
        <v>2.2508895676021405E-3</v>
      </c>
      <c r="R1956"/>
      <c r="S1956"/>
      <c r="T1956">
        <f>(L1956*0.47*0.75)*(1+0.2)*0.52*3.67</f>
        <v>9.9129176557198259E-3</v>
      </c>
    </row>
    <row r="1957" spans="1:20" hidden="1" x14ac:dyDescent="0.3">
      <c r="A1957" s="26">
        <v>3005</v>
      </c>
      <c r="B1957">
        <v>32</v>
      </c>
      <c r="C1957" t="s">
        <v>211</v>
      </c>
      <c r="D1957">
        <v>5</v>
      </c>
      <c r="E1957" t="s">
        <v>212</v>
      </c>
      <c r="F1957">
        <v>1</v>
      </c>
      <c r="G1957">
        <v>20</v>
      </c>
      <c r="H1957">
        <f t="shared" si="1096"/>
        <v>0.2</v>
      </c>
      <c r="I1957">
        <v>11</v>
      </c>
      <c r="J1957">
        <v>4.4000000000000004</v>
      </c>
      <c r="K1957">
        <f t="shared" si="1097"/>
        <v>3.1416000000000006E-2</v>
      </c>
      <c r="L1957">
        <f t="shared" si="1115"/>
        <v>0.18086156881110893</v>
      </c>
      <c r="O1957">
        <f t="shared" si="1114"/>
        <v>6.3753703005915902E-2</v>
      </c>
      <c r="Q1957">
        <f t="shared" si="1116"/>
        <v>3.3151925563076272E-2</v>
      </c>
      <c r="T1957">
        <f>(L1957*0.47*0.75)*(1+0.2)*0.52*3.67</f>
        <v>0.14600108017978788</v>
      </c>
    </row>
    <row r="1958" spans="1:20" hidden="1" x14ac:dyDescent="0.3">
      <c r="A1958" s="26">
        <v>3005</v>
      </c>
      <c r="B1958">
        <v>32</v>
      </c>
      <c r="C1958" t="s">
        <v>211</v>
      </c>
      <c r="D1958">
        <v>6</v>
      </c>
      <c r="E1958" t="s">
        <v>212</v>
      </c>
      <c r="F1958">
        <v>3</v>
      </c>
      <c r="G1958">
        <v>7.5</v>
      </c>
      <c r="H1958">
        <f t="shared" si="1096"/>
        <v>7.4999999999999997E-2</v>
      </c>
      <c r="I1958">
        <v>4</v>
      </c>
      <c r="J1958">
        <v>2</v>
      </c>
      <c r="K1958">
        <f t="shared" si="1097"/>
        <v>4.4178749999999999E-3</v>
      </c>
      <c r="L1958">
        <f t="shared" si="1115"/>
        <v>1.0836650083366449E-2</v>
      </c>
      <c r="O1958">
        <f t="shared" si="1114"/>
        <v>3.8199191543866733E-3</v>
      </c>
      <c r="Q1958">
        <f t="shared" si="1116"/>
        <v>1.9863579602810702E-3</v>
      </c>
      <c r="T1958">
        <f>(L1958*0.47*0.75)*(1+0.2)*0.52*3.67</f>
        <v>8.7479204570778315E-3</v>
      </c>
    </row>
    <row r="1959" spans="1:20" hidden="1" x14ac:dyDescent="0.3">
      <c r="A1959" s="26">
        <v>3005</v>
      </c>
      <c r="B1959">
        <v>32</v>
      </c>
      <c r="C1959" t="s">
        <v>211</v>
      </c>
      <c r="D1959">
        <v>7</v>
      </c>
      <c r="E1959" t="s">
        <v>214</v>
      </c>
      <c r="F1959">
        <v>5</v>
      </c>
      <c r="G1959">
        <v>8</v>
      </c>
      <c r="H1959">
        <f t="shared" si="1096"/>
        <v>0.08</v>
      </c>
      <c r="I1959">
        <v>4.8</v>
      </c>
      <c r="J1959">
        <v>1</v>
      </c>
      <c r="K1959">
        <f t="shared" si="1097"/>
        <v>5.0265600000000002E-3</v>
      </c>
      <c r="L1959">
        <f t="shared" ref="L1959:L1960" si="1117">0.000081*(G1959^1.864042*I1959^0.850892+0.000027*G1959^2)</f>
        <v>1.4843950535327541E-2</v>
      </c>
      <c r="O1959">
        <f t="shared" ref="O1959:O1960" si="1118">L1959*0.47*0.75</f>
        <v>5.2324925637029576E-3</v>
      </c>
      <c r="Q1959">
        <f t="shared" ref="Q1959:Q1960" si="1119">O1959*0.521</f>
        <v>2.7261286256892408E-3</v>
      </c>
      <c r="T1959">
        <f t="shared" ref="T1959:T1960" si="1120">(L1959*0.47*0.75)*(1+0.2)*0.521*3.67</f>
        <v>1.2005870467535417E-2</v>
      </c>
    </row>
    <row r="1960" spans="1:20" hidden="1" x14ac:dyDescent="0.3">
      <c r="A1960" s="26">
        <v>3005</v>
      </c>
      <c r="B1960">
        <v>32</v>
      </c>
      <c r="C1960" t="s">
        <v>211</v>
      </c>
      <c r="D1960">
        <v>8</v>
      </c>
      <c r="E1960" t="s">
        <v>214</v>
      </c>
      <c r="F1960">
        <v>3</v>
      </c>
      <c r="G1960">
        <v>7.5</v>
      </c>
      <c r="H1960">
        <f t="shared" si="1096"/>
        <v>7.4999999999999997E-2</v>
      </c>
      <c r="I1960">
        <v>3.8</v>
      </c>
      <c r="J1960">
        <v>0.6</v>
      </c>
      <c r="K1960">
        <f t="shared" si="1097"/>
        <v>4.4178749999999999E-3</v>
      </c>
      <c r="L1960">
        <f t="shared" si="1117"/>
        <v>1.0788824847414934E-2</v>
      </c>
      <c r="O1960">
        <f t="shared" si="1118"/>
        <v>3.8030607587137642E-3</v>
      </c>
      <c r="Q1960">
        <f t="shared" si="1119"/>
        <v>1.981394655289871E-3</v>
      </c>
      <c r="T1960">
        <f t="shared" si="1120"/>
        <v>8.7260620618965935E-3</v>
      </c>
    </row>
    <row r="1961" spans="1:20" hidden="1" x14ac:dyDescent="0.3">
      <c r="A1961" s="26">
        <v>3005</v>
      </c>
      <c r="B1961">
        <v>32</v>
      </c>
      <c r="C1961" t="s">
        <v>211</v>
      </c>
      <c r="D1961">
        <v>9</v>
      </c>
      <c r="E1961" t="s">
        <v>215</v>
      </c>
      <c r="F1961">
        <v>4</v>
      </c>
      <c r="G1961">
        <v>29.5</v>
      </c>
      <c r="H1961">
        <f t="shared" si="1096"/>
        <v>0.29499999999999998</v>
      </c>
      <c r="I1961">
        <v>13.2</v>
      </c>
      <c r="J1961">
        <v>5.4</v>
      </c>
      <c r="K1961">
        <f t="shared" si="1097"/>
        <v>6.8349434999999986E-2</v>
      </c>
      <c r="L1961">
        <f>0.000064*(G1961^1.958025*I1961^0.883501+0.000045*G1961^2)</f>
        <v>0.47223559655220798</v>
      </c>
      <c r="O1961">
        <f>L1961*0.44*0.75</f>
        <v>0.15583774686222862</v>
      </c>
      <c r="Q1961">
        <f t="shared" ref="Q1961:Q1966" si="1121">O1961*0.52</f>
        <v>8.1035628368358883E-2</v>
      </c>
      <c r="T1961">
        <f>(L1961*0.44*0.75)*(1+0.2)*0.52*3.67</f>
        <v>0.35688090733425254</v>
      </c>
    </row>
    <row r="1962" spans="1:20" hidden="1" x14ac:dyDescent="0.3">
      <c r="A1962" s="26">
        <v>3005</v>
      </c>
      <c r="B1962">
        <v>32</v>
      </c>
      <c r="C1962" t="s">
        <v>211</v>
      </c>
      <c r="D1962">
        <v>10</v>
      </c>
      <c r="E1962" t="s">
        <v>214</v>
      </c>
      <c r="F1962">
        <v>2</v>
      </c>
      <c r="G1962">
        <v>9.5</v>
      </c>
      <c r="H1962">
        <f t="shared" si="1096"/>
        <v>9.5000000000000001E-2</v>
      </c>
      <c r="I1962">
        <v>4.4000000000000004</v>
      </c>
      <c r="J1962">
        <v>1.2</v>
      </c>
      <c r="K1962">
        <f t="shared" si="1097"/>
        <v>7.088235E-3</v>
      </c>
      <c r="L1962">
        <f>0.000081*(G1962^1.864042*I1962^0.850892+0.000027*G1962^2)</f>
        <v>1.89896137994741E-2</v>
      </c>
      <c r="O1962">
        <f>L1962*0.47*0.75</f>
        <v>6.6938388643146196E-3</v>
      </c>
      <c r="Q1962">
        <f>O1962*0.521</f>
        <v>3.4874900483079169E-3</v>
      </c>
      <c r="T1962">
        <f>(L1962*0.47*0.75)*(1+0.2)*0.521*3.67</f>
        <v>1.5358906172748063E-2</v>
      </c>
    </row>
    <row r="1963" spans="1:20" hidden="1" x14ac:dyDescent="0.3">
      <c r="A1963" s="26">
        <v>3005</v>
      </c>
      <c r="B1963">
        <v>32</v>
      </c>
      <c r="C1963" t="s">
        <v>211</v>
      </c>
      <c r="D1963">
        <v>11</v>
      </c>
      <c r="E1963" t="s">
        <v>215</v>
      </c>
      <c r="F1963">
        <v>1</v>
      </c>
      <c r="G1963">
        <v>11.4</v>
      </c>
      <c r="H1963">
        <f t="shared" si="1096"/>
        <v>0.114</v>
      </c>
      <c r="I1963">
        <v>5.8</v>
      </c>
      <c r="J1963">
        <v>2.4</v>
      </c>
      <c r="K1963">
        <f t="shared" si="1097"/>
        <v>1.02070584E-2</v>
      </c>
      <c r="L1963">
        <f>0.000064*(G1963^1.958025*I1963^0.883501+0.000045*G1963^2)</f>
        <v>3.5491149960677079E-2</v>
      </c>
      <c r="O1963">
        <f>L1963*0.44*0.75</f>
        <v>1.1712079487023436E-2</v>
      </c>
      <c r="Q1963">
        <f t="shared" si="1121"/>
        <v>6.0902813332521866E-3</v>
      </c>
      <c r="T1963">
        <f>(L1963*0.44*0.75)*(1+0.2)*0.52*3.67</f>
        <v>2.6821598991642628E-2</v>
      </c>
    </row>
    <row r="1964" spans="1:20" hidden="1" x14ac:dyDescent="0.3">
      <c r="A1964" s="26">
        <v>3005</v>
      </c>
      <c r="B1964">
        <v>32</v>
      </c>
      <c r="C1964" t="s">
        <v>211</v>
      </c>
      <c r="D1964">
        <v>12</v>
      </c>
      <c r="E1964" t="s">
        <v>214</v>
      </c>
      <c r="F1964">
        <v>3</v>
      </c>
      <c r="G1964">
        <v>7.5</v>
      </c>
      <c r="H1964">
        <f t="shared" si="1096"/>
        <v>7.4999999999999997E-2</v>
      </c>
      <c r="I1964">
        <v>2.8</v>
      </c>
      <c r="J1964">
        <v>1</v>
      </c>
      <c r="K1964">
        <f t="shared" si="1097"/>
        <v>4.4178749999999999E-3</v>
      </c>
      <c r="L1964">
        <f>0.000081*(G1964^1.864042*I1964^0.850892+0.000027*G1964^2)</f>
        <v>8.3200431654283785E-3</v>
      </c>
      <c r="O1964">
        <f>L1964*0.47*0.75</f>
        <v>2.9328152158135034E-3</v>
      </c>
      <c r="Q1964">
        <f>O1964*0.521</f>
        <v>1.5279967274388353E-3</v>
      </c>
      <c r="T1964">
        <f>(L1964*0.47*0.75)*(1+0.2)*0.521*3.67</f>
        <v>6.7292975876406301E-3</v>
      </c>
    </row>
    <row r="1965" spans="1:20" hidden="1" x14ac:dyDescent="0.3">
      <c r="A1965" s="26">
        <v>3005</v>
      </c>
      <c r="B1965">
        <v>32</v>
      </c>
      <c r="C1965" t="s">
        <v>211</v>
      </c>
      <c r="D1965">
        <v>13</v>
      </c>
      <c r="E1965" t="s">
        <v>212</v>
      </c>
      <c r="F1965">
        <v>5</v>
      </c>
      <c r="G1965">
        <v>9</v>
      </c>
      <c r="H1965">
        <f t="shared" si="1096"/>
        <v>0.09</v>
      </c>
      <c r="I1965">
        <v>3.4</v>
      </c>
      <c r="J1965">
        <v>1.6</v>
      </c>
      <c r="K1965">
        <f t="shared" si="1097"/>
        <v>6.3617399999999994E-3</v>
      </c>
      <c r="L1965">
        <f>0.000062*(G1965^1.947206*I1965^0.894551+0.000039*G1965^2)</f>
        <v>1.3364102284107301E-2</v>
      </c>
      <c r="O1965">
        <f>L1965*0.47*0.75</f>
        <v>4.7108460551478232E-3</v>
      </c>
      <c r="Q1965">
        <f t="shared" si="1121"/>
        <v>2.4496399486768684E-3</v>
      </c>
      <c r="T1965">
        <f>(L1965*0.47*0.75)*(1+0.2)*0.52*3.67</f>
        <v>1.0788214333972927E-2</v>
      </c>
    </row>
    <row r="1966" spans="1:20" hidden="1" x14ac:dyDescent="0.3">
      <c r="A1966" s="26">
        <v>3005</v>
      </c>
      <c r="B1966">
        <v>32</v>
      </c>
      <c r="C1966" t="s">
        <v>211</v>
      </c>
      <c r="D1966">
        <v>14</v>
      </c>
      <c r="E1966" t="s">
        <v>215</v>
      </c>
      <c r="F1966">
        <v>4</v>
      </c>
      <c r="G1966">
        <v>9</v>
      </c>
      <c r="H1966">
        <f t="shared" si="1096"/>
        <v>0.09</v>
      </c>
      <c r="I1966">
        <v>2.6</v>
      </c>
      <c r="J1966">
        <v>0.4</v>
      </c>
      <c r="K1966">
        <f t="shared" si="1097"/>
        <v>6.3617399999999994E-3</v>
      </c>
      <c r="L1966">
        <f>0.000064*(G1966^1.958025*I1966^0.883501+0.000045*G1966^2)</f>
        <v>1.0996367479372866E-2</v>
      </c>
      <c r="O1966">
        <f>L1966*0.44*0.75</f>
        <v>3.628801268193046E-3</v>
      </c>
      <c r="Q1966">
        <f t="shared" si="1121"/>
        <v>1.8869766594603839E-3</v>
      </c>
      <c r="T1966">
        <f>(L1966*0.44*0.75)*(1+0.2)*0.52*3.67</f>
        <v>8.3102452082635305E-3</v>
      </c>
    </row>
    <row r="1967" spans="1:20" hidden="1" x14ac:dyDescent="0.3">
      <c r="A1967" s="26">
        <v>3005</v>
      </c>
      <c r="B1967">
        <v>32</v>
      </c>
      <c r="C1967" t="s">
        <v>211</v>
      </c>
      <c r="D1967">
        <v>15</v>
      </c>
      <c r="E1967" t="s">
        <v>214</v>
      </c>
      <c r="F1967">
        <v>6</v>
      </c>
      <c r="G1967">
        <v>40</v>
      </c>
      <c r="H1967">
        <f t="shared" si="1096"/>
        <v>0.4</v>
      </c>
      <c r="I1967">
        <v>7.8</v>
      </c>
      <c r="J1967">
        <v>1</v>
      </c>
      <c r="K1967">
        <f t="shared" si="1097"/>
        <v>0.12566400000000003</v>
      </c>
      <c r="L1967">
        <f t="shared" ref="L1967:L1974" si="1122">0.000081*(G1967^1.864042*I1967^0.850892+0.000027*G1967^2)</f>
        <v>0.45068350362182741</v>
      </c>
      <c r="O1967">
        <f t="shared" ref="O1967:O1974" si="1123">L1967*0.47*0.75</f>
        <v>0.15886593502669416</v>
      </c>
      <c r="Q1967">
        <f t="shared" ref="Q1967:Q1974" si="1124">O1967*0.521</f>
        <v>8.2769152148907663E-2</v>
      </c>
      <c r="T1967">
        <f t="shared" ref="T1967:T1974" si="1125">(L1967*0.47*0.75)*(1+0.2)*0.521*3.67</f>
        <v>0.36451534606378933</v>
      </c>
    </row>
    <row r="1968" spans="1:20" hidden="1" x14ac:dyDescent="0.3">
      <c r="A1968" s="26">
        <v>3005</v>
      </c>
      <c r="B1968">
        <v>32</v>
      </c>
      <c r="C1968" t="s">
        <v>211</v>
      </c>
      <c r="D1968">
        <v>16</v>
      </c>
      <c r="E1968" t="s">
        <v>214</v>
      </c>
      <c r="F1968">
        <v>3</v>
      </c>
      <c r="G1968">
        <v>8.8000000000000007</v>
      </c>
      <c r="H1968">
        <f t="shared" si="1096"/>
        <v>8.8000000000000009E-2</v>
      </c>
      <c r="I1968">
        <v>4.5999999999999996</v>
      </c>
      <c r="J1968">
        <v>1.3</v>
      </c>
      <c r="K1968">
        <f t="shared" si="1097"/>
        <v>6.0821376000000016E-3</v>
      </c>
      <c r="L1968">
        <f t="shared" si="1122"/>
        <v>1.7099366719694802E-2</v>
      </c>
      <c r="O1968">
        <f t="shared" si="1123"/>
        <v>6.0275267686924171E-3</v>
      </c>
      <c r="Q1968">
        <f t="shared" si="1124"/>
        <v>3.1403414464887492E-3</v>
      </c>
      <c r="T1968">
        <f t="shared" si="1125"/>
        <v>1.3830063730336451E-2</v>
      </c>
    </row>
    <row r="1969" spans="1:20" hidden="1" x14ac:dyDescent="0.3">
      <c r="A1969" s="26">
        <v>3005</v>
      </c>
      <c r="B1969">
        <v>32</v>
      </c>
      <c r="C1969" t="s">
        <v>211</v>
      </c>
      <c r="D1969">
        <v>17</v>
      </c>
      <c r="E1969" t="s">
        <v>214</v>
      </c>
      <c r="F1969">
        <v>1</v>
      </c>
      <c r="G1969">
        <v>19.5</v>
      </c>
      <c r="H1969">
        <f t="shared" si="1096"/>
        <v>0.19500000000000001</v>
      </c>
      <c r="I1969">
        <v>7.8</v>
      </c>
      <c r="J1969">
        <v>1</v>
      </c>
      <c r="K1969">
        <f t="shared" si="1097"/>
        <v>2.9864835000000003E-2</v>
      </c>
      <c r="L1969">
        <f t="shared" si="1122"/>
        <v>0.11809810656668165</v>
      </c>
      <c r="O1969">
        <f t="shared" si="1123"/>
        <v>4.1629582564755283E-2</v>
      </c>
      <c r="Q1969">
        <f t="shared" si="1124"/>
        <v>2.1689012516237505E-2</v>
      </c>
      <c r="T1969">
        <f t="shared" si="1125"/>
        <v>9.5518411121509952E-2</v>
      </c>
    </row>
    <row r="1970" spans="1:20" hidden="1" x14ac:dyDescent="0.3">
      <c r="A1970" s="26">
        <v>3005</v>
      </c>
      <c r="B1970">
        <v>32</v>
      </c>
      <c r="C1970" t="s">
        <v>211</v>
      </c>
      <c r="D1970">
        <v>18</v>
      </c>
      <c r="E1970" t="s">
        <v>214</v>
      </c>
      <c r="F1970">
        <v>2</v>
      </c>
      <c r="G1970">
        <v>18.8</v>
      </c>
      <c r="H1970">
        <f t="shared" si="1096"/>
        <v>0.188</v>
      </c>
      <c r="I1970">
        <v>7</v>
      </c>
      <c r="J1970">
        <v>0.4</v>
      </c>
      <c r="K1970">
        <f t="shared" si="1097"/>
        <v>2.7759177600000001E-2</v>
      </c>
      <c r="L1970">
        <f t="shared" si="1122"/>
        <v>0.10061419631684959</v>
      </c>
      <c r="O1970">
        <f t="shared" si="1123"/>
        <v>3.546650420168948E-2</v>
      </c>
      <c r="Q1970">
        <f t="shared" si="1124"/>
        <v>1.847804868908022E-2</v>
      </c>
      <c r="T1970">
        <f t="shared" si="1125"/>
        <v>8.1377326426709293E-2</v>
      </c>
    </row>
    <row r="1971" spans="1:20" hidden="1" x14ac:dyDescent="0.3">
      <c r="A1971" s="26">
        <v>3005</v>
      </c>
      <c r="B1971">
        <v>32</v>
      </c>
      <c r="C1971" t="s">
        <v>211</v>
      </c>
      <c r="D1971">
        <v>19</v>
      </c>
      <c r="E1971" t="s">
        <v>214</v>
      </c>
      <c r="F1971">
        <v>4</v>
      </c>
      <c r="G1971">
        <v>17.5</v>
      </c>
      <c r="H1971">
        <f t="shared" si="1096"/>
        <v>0.17499999999999999</v>
      </c>
      <c r="I1971">
        <v>5.6</v>
      </c>
      <c r="J1971">
        <v>1.6</v>
      </c>
      <c r="K1971">
        <f t="shared" si="1097"/>
        <v>2.4052874999999998E-2</v>
      </c>
      <c r="L1971">
        <f t="shared" si="1122"/>
        <v>7.2810053628260263E-2</v>
      </c>
      <c r="O1971">
        <f t="shared" si="1123"/>
        <v>2.5665543903961738E-2</v>
      </c>
      <c r="Q1971">
        <f t="shared" si="1124"/>
        <v>1.3371748373964066E-2</v>
      </c>
      <c r="T1971">
        <f t="shared" si="1125"/>
        <v>5.8889179838937745E-2</v>
      </c>
    </row>
    <row r="1972" spans="1:20" hidden="1" x14ac:dyDescent="0.3">
      <c r="A1972" s="26">
        <v>3005</v>
      </c>
      <c r="B1972">
        <v>32</v>
      </c>
      <c r="C1972" t="s">
        <v>211</v>
      </c>
      <c r="D1972">
        <v>20</v>
      </c>
      <c r="E1972" t="s">
        <v>214</v>
      </c>
      <c r="F1972">
        <v>5</v>
      </c>
      <c r="G1972">
        <v>8</v>
      </c>
      <c r="H1972">
        <f t="shared" si="1096"/>
        <v>0.08</v>
      </c>
      <c r="I1972">
        <v>2.6</v>
      </c>
      <c r="J1972">
        <v>1</v>
      </c>
      <c r="K1972">
        <f t="shared" si="1097"/>
        <v>5.0265600000000002E-3</v>
      </c>
      <c r="L1972">
        <f t="shared" si="1122"/>
        <v>8.8102267509841091E-3</v>
      </c>
      <c r="O1972">
        <f t="shared" si="1123"/>
        <v>3.1056049297218981E-3</v>
      </c>
      <c r="Q1972">
        <f t="shared" si="1124"/>
        <v>1.618020168385109E-3</v>
      </c>
      <c r="T1972">
        <f t="shared" si="1125"/>
        <v>7.1257608215680194E-3</v>
      </c>
    </row>
    <row r="1973" spans="1:20" hidden="1" x14ac:dyDescent="0.3">
      <c r="A1973" s="26">
        <v>3005</v>
      </c>
      <c r="B1973">
        <v>32</v>
      </c>
      <c r="C1973" t="s">
        <v>211</v>
      </c>
      <c r="D1973">
        <v>21</v>
      </c>
      <c r="E1973" t="s">
        <v>214</v>
      </c>
      <c r="F1973">
        <v>1</v>
      </c>
      <c r="G1973">
        <v>8.5</v>
      </c>
      <c r="H1973">
        <f t="shared" si="1096"/>
        <v>8.5000000000000006E-2</v>
      </c>
      <c r="I1973">
        <v>2.8</v>
      </c>
      <c r="J1973">
        <v>1</v>
      </c>
      <c r="K1973">
        <f t="shared" si="1097"/>
        <v>5.6745150000000006E-3</v>
      </c>
      <c r="L1973">
        <f t="shared" si="1122"/>
        <v>1.0506320748044147E-2</v>
      </c>
      <c r="O1973">
        <f t="shared" si="1123"/>
        <v>3.7034780636855617E-3</v>
      </c>
      <c r="Q1973">
        <f t="shared" si="1124"/>
        <v>1.9295120711801776E-3</v>
      </c>
      <c r="T1973">
        <f t="shared" si="1125"/>
        <v>8.4975711614775021E-3</v>
      </c>
    </row>
    <row r="1974" spans="1:20" hidden="1" x14ac:dyDescent="0.3">
      <c r="A1974" s="26">
        <v>3005</v>
      </c>
      <c r="B1974">
        <v>32</v>
      </c>
      <c r="C1974" t="s">
        <v>211</v>
      </c>
      <c r="D1974">
        <v>22</v>
      </c>
      <c r="E1974" t="s">
        <v>214</v>
      </c>
      <c r="F1974">
        <v>3</v>
      </c>
      <c r="G1974">
        <v>7.5</v>
      </c>
      <c r="H1974">
        <f t="shared" si="1096"/>
        <v>7.4999999999999997E-2</v>
      </c>
      <c r="I1974">
        <v>2.6</v>
      </c>
      <c r="J1974">
        <v>1</v>
      </c>
      <c r="K1974">
        <f t="shared" si="1097"/>
        <v>4.4178749999999999E-3</v>
      </c>
      <c r="L1974">
        <f t="shared" si="1122"/>
        <v>7.8116055953781184E-3</v>
      </c>
      <c r="O1974">
        <f t="shared" si="1123"/>
        <v>2.7535909723707865E-3</v>
      </c>
      <c r="Q1974">
        <f t="shared" si="1124"/>
        <v>1.4346208966051798E-3</v>
      </c>
      <c r="T1974">
        <f t="shared" si="1125"/>
        <v>6.3180704286492119E-3</v>
      </c>
    </row>
    <row r="1975" spans="1:20" hidden="1" x14ac:dyDescent="0.3">
      <c r="A1975" s="26">
        <v>3005</v>
      </c>
      <c r="B1975">
        <v>32</v>
      </c>
      <c r="C1975" t="s">
        <v>211</v>
      </c>
      <c r="D1975">
        <v>23</v>
      </c>
      <c r="E1975" t="s">
        <v>222</v>
      </c>
      <c r="F1975">
        <v>4</v>
      </c>
      <c r="G1975">
        <v>20</v>
      </c>
      <c r="H1975">
        <f t="shared" si="1096"/>
        <v>0.2</v>
      </c>
      <c r="I1975">
        <v>11.8</v>
      </c>
      <c r="J1975">
        <v>3</v>
      </c>
      <c r="K1975">
        <f t="shared" si="1097"/>
        <v>3.1416000000000006E-2</v>
      </c>
      <c r="L1975">
        <f>0.000081*(G1975^1.922704*I1975^0.783213+0.000032*G1975^2)</f>
        <v>0.17762130367314524</v>
      </c>
      <c r="O1975">
        <f>L1975*0.61*1.07</f>
        <v>0.1159334249074619</v>
      </c>
      <c r="Q1975">
        <f>O1975*0.531</f>
        <v>6.1560648625862274E-2</v>
      </c>
      <c r="T1975">
        <f>(L1975*0.61*1.07)*(1+0.2)*0.531*3.67</f>
        <v>0.27111309654829746</v>
      </c>
    </row>
    <row r="1976" spans="1:20" hidden="1" x14ac:dyDescent="0.3">
      <c r="A1976" s="26">
        <v>3005</v>
      </c>
      <c r="B1976">
        <v>32</v>
      </c>
      <c r="C1976" t="s">
        <v>211</v>
      </c>
      <c r="D1976">
        <v>24</v>
      </c>
      <c r="E1976" t="s">
        <v>214</v>
      </c>
      <c r="F1976">
        <v>2</v>
      </c>
      <c r="G1976">
        <v>11.8</v>
      </c>
      <c r="H1976">
        <f t="shared" si="1096"/>
        <v>0.11800000000000001</v>
      </c>
      <c r="I1976">
        <v>5.6</v>
      </c>
      <c r="J1976">
        <v>1</v>
      </c>
      <c r="K1976">
        <f t="shared" si="1097"/>
        <v>1.0935909600000002E-2</v>
      </c>
      <c r="L1976">
        <f t="shared" ref="L1976:L1981" si="1126">0.000081*(G1976^1.864042*I1976^0.850892+0.000027*G1976^2)</f>
        <v>3.4926019554357542E-2</v>
      </c>
      <c r="O1976">
        <f t="shared" ref="O1976:O1981" si="1127">L1976*0.47*0.75</f>
        <v>1.2311421892911033E-2</v>
      </c>
      <c r="Q1976">
        <f t="shared" ref="Q1976:Q1981" si="1128">O1976*0.521</f>
        <v>6.4142508062066481E-3</v>
      </c>
      <c r="T1976">
        <f t="shared" ref="T1976:T1981" si="1129">(L1976*0.47*0.75)*(1+0.2)*0.521*3.67</f>
        <v>2.8248360550534077E-2</v>
      </c>
    </row>
    <row r="1977" spans="1:20" hidden="1" x14ac:dyDescent="0.3">
      <c r="A1977" s="26">
        <v>3005</v>
      </c>
      <c r="B1977">
        <v>32</v>
      </c>
      <c r="C1977" t="s">
        <v>211</v>
      </c>
      <c r="D1977">
        <v>25</v>
      </c>
      <c r="E1977" t="s">
        <v>214</v>
      </c>
      <c r="F1977">
        <v>3</v>
      </c>
      <c r="G1977">
        <v>7.8</v>
      </c>
      <c r="H1977">
        <f t="shared" si="1096"/>
        <v>7.8E-2</v>
      </c>
      <c r="I1977">
        <v>5.4</v>
      </c>
      <c r="J1977">
        <v>1.4</v>
      </c>
      <c r="K1977">
        <f t="shared" si="1097"/>
        <v>4.7783736E-3</v>
      </c>
      <c r="L1977">
        <f t="shared" si="1126"/>
        <v>1.5652312469920958E-2</v>
      </c>
      <c r="O1977">
        <f t="shared" si="1127"/>
        <v>5.5174401456471369E-3</v>
      </c>
      <c r="Q1977">
        <f t="shared" si="1128"/>
        <v>2.8745863158821583E-3</v>
      </c>
      <c r="T1977">
        <f t="shared" si="1129"/>
        <v>1.2659678135145024E-2</v>
      </c>
    </row>
    <row r="1978" spans="1:20" hidden="1" x14ac:dyDescent="0.3">
      <c r="A1978" s="26">
        <v>3005</v>
      </c>
      <c r="B1978">
        <v>32</v>
      </c>
      <c r="C1978" t="s">
        <v>211</v>
      </c>
      <c r="D1978">
        <v>26</v>
      </c>
      <c r="E1978" t="s">
        <v>214</v>
      </c>
      <c r="F1978">
        <v>1</v>
      </c>
      <c r="G1978">
        <v>26.4</v>
      </c>
      <c r="H1978">
        <f t="shared" si="1096"/>
        <v>0.26400000000000001</v>
      </c>
      <c r="I1978">
        <v>11.2</v>
      </c>
      <c r="J1978">
        <v>1.4</v>
      </c>
      <c r="K1978">
        <f t="shared" si="1097"/>
        <v>5.4739238400000008E-2</v>
      </c>
      <c r="L1978">
        <f t="shared" si="1126"/>
        <v>0.28261031559335192</v>
      </c>
      <c r="O1978">
        <f t="shared" si="1127"/>
        <v>9.9620136246656554E-2</v>
      </c>
      <c r="Q1978">
        <f t="shared" si="1128"/>
        <v>5.1902090984508063E-2</v>
      </c>
      <c r="T1978">
        <f t="shared" si="1129"/>
        <v>0.22857680869577351</v>
      </c>
    </row>
    <row r="1979" spans="1:20" hidden="1" x14ac:dyDescent="0.3">
      <c r="A1979" s="26">
        <v>3005</v>
      </c>
      <c r="B1979">
        <v>32</v>
      </c>
      <c r="C1979" t="s">
        <v>211</v>
      </c>
      <c r="D1979">
        <v>27</v>
      </c>
      <c r="E1979" t="s">
        <v>214</v>
      </c>
      <c r="F1979">
        <v>4</v>
      </c>
      <c r="G1979">
        <v>16.100000000000001</v>
      </c>
      <c r="H1979">
        <f t="shared" si="1096"/>
        <v>0.161</v>
      </c>
      <c r="I1979">
        <v>4.4000000000000004</v>
      </c>
      <c r="J1979">
        <v>1.6</v>
      </c>
      <c r="K1979">
        <f t="shared" si="1097"/>
        <v>2.0358353400000001E-2</v>
      </c>
      <c r="L1979">
        <f t="shared" si="1126"/>
        <v>5.0765973997360769E-2</v>
      </c>
      <c r="O1979">
        <f t="shared" si="1127"/>
        <v>1.789500583406967E-2</v>
      </c>
      <c r="Q1979">
        <f t="shared" si="1128"/>
        <v>9.3232980395502978E-3</v>
      </c>
      <c r="T1979">
        <f t="shared" si="1129"/>
        <v>4.1059804566179504E-2</v>
      </c>
    </row>
    <row r="1980" spans="1:20" hidden="1" x14ac:dyDescent="0.3">
      <c r="A1980" s="26">
        <v>3005</v>
      </c>
      <c r="B1980">
        <v>32</v>
      </c>
      <c r="C1980" t="s">
        <v>211</v>
      </c>
      <c r="D1980">
        <v>28</v>
      </c>
      <c r="E1980" t="s">
        <v>214</v>
      </c>
      <c r="F1980">
        <v>3</v>
      </c>
      <c r="G1980">
        <v>8</v>
      </c>
      <c r="H1980">
        <f t="shared" si="1096"/>
        <v>0.08</v>
      </c>
      <c r="I1980">
        <v>3.4</v>
      </c>
      <c r="J1980">
        <v>0.3</v>
      </c>
      <c r="K1980">
        <f t="shared" si="1097"/>
        <v>5.0265600000000002E-3</v>
      </c>
      <c r="L1980">
        <f t="shared" si="1126"/>
        <v>1.1069279018609789E-2</v>
      </c>
      <c r="O1980">
        <f t="shared" si="1127"/>
        <v>3.9019208540599505E-3</v>
      </c>
      <c r="Q1980">
        <f t="shared" si="1128"/>
        <v>2.0329007649652342E-3</v>
      </c>
      <c r="T1980">
        <f t="shared" si="1129"/>
        <v>8.9528949689068917E-3</v>
      </c>
    </row>
    <row r="1981" spans="1:20" hidden="1" x14ac:dyDescent="0.3">
      <c r="A1981" s="26">
        <v>3005</v>
      </c>
      <c r="B1981">
        <v>32</v>
      </c>
      <c r="C1981" t="s">
        <v>211</v>
      </c>
      <c r="D1981">
        <v>29</v>
      </c>
      <c r="E1981" t="s">
        <v>214</v>
      </c>
      <c r="F1981">
        <v>5</v>
      </c>
      <c r="G1981">
        <v>10.5</v>
      </c>
      <c r="H1981">
        <f t="shared" si="1096"/>
        <v>0.105</v>
      </c>
      <c r="I1981">
        <v>5.6</v>
      </c>
      <c r="J1981">
        <v>1</v>
      </c>
      <c r="K1981">
        <f t="shared" si="1097"/>
        <v>8.659034999999999E-3</v>
      </c>
      <c r="L1981">
        <f t="shared" si="1126"/>
        <v>2.8096724687804869E-2</v>
      </c>
      <c r="O1981">
        <f t="shared" si="1127"/>
        <v>9.904095452451217E-3</v>
      </c>
      <c r="Q1981">
        <f t="shared" si="1128"/>
        <v>5.1600337307270844E-3</v>
      </c>
      <c r="T1981">
        <f t="shared" si="1129"/>
        <v>2.2724788550122079E-2</v>
      </c>
    </row>
    <row r="1982" spans="1:20" hidden="1" x14ac:dyDescent="0.3">
      <c r="A1982" s="26">
        <v>3005</v>
      </c>
      <c r="B1982">
        <v>32</v>
      </c>
      <c r="C1982" t="s">
        <v>211</v>
      </c>
      <c r="D1982">
        <v>31</v>
      </c>
      <c r="E1982" t="s">
        <v>212</v>
      </c>
      <c r="F1982">
        <v>1</v>
      </c>
      <c r="G1982">
        <v>64.5</v>
      </c>
      <c r="H1982">
        <f t="shared" si="1096"/>
        <v>0.64500000000000002</v>
      </c>
      <c r="I1982">
        <v>17</v>
      </c>
      <c r="J1982">
        <v>4.5</v>
      </c>
      <c r="K1982">
        <f t="shared" si="1097"/>
        <v>0.32674603500000005</v>
      </c>
      <c r="L1982">
        <f>0.000062*(G1982^1.947206*I1982^0.894551+0.000039*G1982^2)</f>
        <v>2.6102265931868804</v>
      </c>
      <c r="O1982">
        <f>L1982*0.47*0.75</f>
        <v>0.92010487409837527</v>
      </c>
      <c r="Q1982">
        <f>O1982*0.52</f>
        <v>0.47845453453115516</v>
      </c>
      <c r="T1982">
        <f>(L1982*0.47*0.75)*(1+0.2)*0.52*3.67</f>
        <v>2.1071137700752072</v>
      </c>
    </row>
    <row r="1983" spans="1:20" hidden="1" x14ac:dyDescent="0.3">
      <c r="A1983" s="26">
        <v>3005</v>
      </c>
      <c r="B1983">
        <v>32</v>
      </c>
      <c r="C1983" t="s">
        <v>211</v>
      </c>
      <c r="D1983">
        <v>32</v>
      </c>
      <c r="E1983" t="s">
        <v>214</v>
      </c>
      <c r="F1983">
        <v>5</v>
      </c>
      <c r="G1983">
        <v>7.5</v>
      </c>
      <c r="H1983">
        <f t="shared" si="1096"/>
        <v>7.4999999999999997E-2</v>
      </c>
      <c r="I1983">
        <v>3.8</v>
      </c>
      <c r="J1983">
        <v>1.2</v>
      </c>
      <c r="K1983">
        <f t="shared" si="1097"/>
        <v>4.4178749999999999E-3</v>
      </c>
      <c r="L1983">
        <f t="shared" ref="L1983:L1984" si="1130">0.000081*(G1983^1.864042*I1983^0.850892+0.000027*G1983^2)</f>
        <v>1.0788824847414934E-2</v>
      </c>
      <c r="O1983">
        <f t="shared" ref="O1983:O1984" si="1131">L1983*0.47*0.75</f>
        <v>3.8030607587137642E-3</v>
      </c>
      <c r="Q1983">
        <f t="shared" ref="Q1983:Q1984" si="1132">O1983*0.521</f>
        <v>1.981394655289871E-3</v>
      </c>
      <c r="T1983">
        <f t="shared" ref="T1983:T1984" si="1133">(L1983*0.47*0.75)*(1+0.2)*0.521*3.67</f>
        <v>8.7260620618965935E-3</v>
      </c>
    </row>
    <row r="1984" spans="1:20" hidden="1" x14ac:dyDescent="0.3">
      <c r="A1984" s="26">
        <v>3005</v>
      </c>
      <c r="B1984">
        <v>32</v>
      </c>
      <c r="C1984" t="s">
        <v>211</v>
      </c>
      <c r="D1984">
        <v>33</v>
      </c>
      <c r="E1984" t="s">
        <v>214</v>
      </c>
      <c r="F1984">
        <v>3</v>
      </c>
      <c r="G1984">
        <v>8.5</v>
      </c>
      <c r="H1984">
        <f t="shared" si="1096"/>
        <v>8.5000000000000006E-2</v>
      </c>
      <c r="I1984">
        <v>3.4</v>
      </c>
      <c r="J1984">
        <v>1</v>
      </c>
      <c r="K1984">
        <f t="shared" si="1097"/>
        <v>5.6745150000000006E-3</v>
      </c>
      <c r="L1984">
        <f t="shared" si="1130"/>
        <v>1.239360434905471E-2</v>
      </c>
      <c r="O1984">
        <f t="shared" si="1131"/>
        <v>4.3687455330417846E-3</v>
      </c>
      <c r="Q1984">
        <f t="shared" si="1132"/>
        <v>2.2761164227147698E-3</v>
      </c>
      <c r="T1984">
        <f t="shared" si="1133"/>
        <v>1.0024016725635847E-2</v>
      </c>
    </row>
    <row r="1985" spans="1:20" s="13" customFormat="1" hidden="1" x14ac:dyDescent="0.3">
      <c r="A1985" s="26">
        <v>3005</v>
      </c>
      <c r="B1985" s="13">
        <v>32</v>
      </c>
      <c r="C1985" s="13" t="s">
        <v>211</v>
      </c>
      <c r="D1985" s="13">
        <v>34</v>
      </c>
      <c r="E1985" s="13" t="s">
        <v>212</v>
      </c>
      <c r="F1985" s="13">
        <v>7</v>
      </c>
      <c r="G1985" s="13">
        <v>27.4</v>
      </c>
      <c r="H1985">
        <f t="shared" si="1096"/>
        <v>0.27399999999999997</v>
      </c>
      <c r="I1985" s="13">
        <v>11.4</v>
      </c>
      <c r="J1985" s="13">
        <v>0</v>
      </c>
      <c r="K1985">
        <f t="shared" si="1097"/>
        <v>5.8964690399999978E-2</v>
      </c>
      <c r="L1985">
        <f t="shared" ref="L1985:L1986" si="1134">0.000062*(G1985^1.947206*I1985^0.894551+0.000039*G1985^2)</f>
        <v>0.34470357750576569</v>
      </c>
      <c r="M1985"/>
      <c r="N1985"/>
      <c r="O1985">
        <f>L1985*0.47*0.75</f>
        <v>0.12150801107078239</v>
      </c>
      <c r="P1985"/>
      <c r="Q1985">
        <f t="shared" ref="Q1985:Q1986" si="1135">O1985*0.52</f>
        <v>6.318416575680684E-2</v>
      </c>
      <c r="R1985"/>
      <c r="S1985"/>
      <c r="T1985">
        <f>(L1985*0.47*0.75)*(1+0.2)*0.52*3.67</f>
        <v>0.27826306599297734</v>
      </c>
    </row>
    <row r="1986" spans="1:20" hidden="1" x14ac:dyDescent="0.3">
      <c r="A1986" s="26">
        <v>3005</v>
      </c>
      <c r="B1986">
        <v>32</v>
      </c>
      <c r="C1986" t="s">
        <v>211</v>
      </c>
      <c r="D1986">
        <v>35</v>
      </c>
      <c r="E1986" t="s">
        <v>212</v>
      </c>
      <c r="F1986">
        <v>1</v>
      </c>
      <c r="G1986">
        <v>23</v>
      </c>
      <c r="H1986">
        <f t="shared" si="1096"/>
        <v>0.23</v>
      </c>
      <c r="I1986">
        <v>10.8</v>
      </c>
      <c r="J1986">
        <v>3.4</v>
      </c>
      <c r="K1986">
        <f t="shared" si="1097"/>
        <v>4.154766E-2</v>
      </c>
      <c r="L1986">
        <f t="shared" si="1134"/>
        <v>0.23356562961513813</v>
      </c>
      <c r="O1986">
        <f>L1986*0.47*0.75</f>
        <v>8.2331884439336186E-2</v>
      </c>
      <c r="Q1986">
        <f t="shared" si="1135"/>
        <v>4.2812579908454822E-2</v>
      </c>
      <c r="T1986">
        <f>(L1986*0.47*0.75)*(1+0.2)*0.52*3.67</f>
        <v>0.188546601916835</v>
      </c>
    </row>
    <row r="1987" spans="1:20" hidden="1" x14ac:dyDescent="0.3">
      <c r="A1987" s="26">
        <v>3005</v>
      </c>
      <c r="B1987">
        <v>32</v>
      </c>
      <c r="C1987" t="s">
        <v>211</v>
      </c>
      <c r="D1987">
        <v>36</v>
      </c>
      <c r="E1987" t="s">
        <v>214</v>
      </c>
      <c r="F1987">
        <v>5</v>
      </c>
      <c r="G1987">
        <v>7.5</v>
      </c>
      <c r="H1987">
        <f t="shared" si="1096"/>
        <v>7.4999999999999997E-2</v>
      </c>
      <c r="I1987">
        <v>4.5999999999999996</v>
      </c>
      <c r="J1987">
        <v>1.2</v>
      </c>
      <c r="K1987">
        <f t="shared" si="1097"/>
        <v>4.4178749999999999E-3</v>
      </c>
      <c r="L1987">
        <f t="shared" ref="L1987:L1991" si="1136">0.000081*(G1987^1.864042*I1987^0.850892+0.000027*G1987^2)</f>
        <v>1.2693328287739674E-2</v>
      </c>
      <c r="O1987">
        <f t="shared" ref="O1987:O1991" si="1137">L1987*0.47*0.75</f>
        <v>4.4743982214282343E-3</v>
      </c>
      <c r="Q1987">
        <f t="shared" ref="Q1987:Q1991" si="1138">O1987*0.521</f>
        <v>2.3311614733641101E-3</v>
      </c>
      <c r="T1987">
        <f t="shared" ref="T1987:T1991" si="1139">(L1987*0.47*0.75)*(1+0.2)*0.521*3.67</f>
        <v>1.0266435128695541E-2</v>
      </c>
    </row>
    <row r="1988" spans="1:20" hidden="1" x14ac:dyDescent="0.3">
      <c r="A1988" s="26">
        <v>3005</v>
      </c>
      <c r="B1988">
        <v>32</v>
      </c>
      <c r="C1988" t="s">
        <v>211</v>
      </c>
      <c r="D1988">
        <v>37</v>
      </c>
      <c r="E1988" t="s">
        <v>214</v>
      </c>
      <c r="F1988">
        <v>4</v>
      </c>
      <c r="G1988">
        <v>11</v>
      </c>
      <c r="H1988">
        <f t="shared" si="1096"/>
        <v>0.11</v>
      </c>
      <c r="I1988">
        <v>3.8</v>
      </c>
      <c r="J1988">
        <v>1</v>
      </c>
      <c r="K1988">
        <f t="shared" si="1097"/>
        <v>9.503339999999999E-3</v>
      </c>
      <c r="L1988">
        <f t="shared" si="1136"/>
        <v>2.2030439604223389E-2</v>
      </c>
      <c r="O1988">
        <f t="shared" si="1137"/>
        <v>7.765729960488744E-3</v>
      </c>
      <c r="Q1988">
        <f t="shared" si="1138"/>
        <v>4.0459453094146359E-3</v>
      </c>
      <c r="T1988">
        <f t="shared" si="1139"/>
        <v>1.7818343142662056E-2</v>
      </c>
    </row>
    <row r="1989" spans="1:20" hidden="1" x14ac:dyDescent="0.3">
      <c r="A1989" s="26">
        <v>3005</v>
      </c>
      <c r="B1989">
        <v>32</v>
      </c>
      <c r="C1989" t="s">
        <v>211</v>
      </c>
      <c r="D1989">
        <v>38</v>
      </c>
      <c r="E1989" t="s">
        <v>214</v>
      </c>
      <c r="F1989">
        <v>3</v>
      </c>
      <c r="G1989">
        <v>7.5</v>
      </c>
      <c r="H1989">
        <f t="shared" si="1096"/>
        <v>7.4999999999999997E-2</v>
      </c>
      <c r="I1989">
        <v>3</v>
      </c>
      <c r="J1989">
        <v>1.2</v>
      </c>
      <c r="K1989">
        <f t="shared" si="1097"/>
        <v>4.4178749999999999E-3</v>
      </c>
      <c r="L1989">
        <f t="shared" si="1136"/>
        <v>8.8230894137483352E-3</v>
      </c>
      <c r="O1989">
        <f t="shared" si="1137"/>
        <v>3.1101390183462885E-3</v>
      </c>
      <c r="Q1989">
        <f t="shared" si="1138"/>
        <v>1.6203824285584165E-3</v>
      </c>
      <c r="T1989">
        <f t="shared" si="1139"/>
        <v>7.1361642153712655E-3</v>
      </c>
    </row>
    <row r="1990" spans="1:20" hidden="1" x14ac:dyDescent="0.3">
      <c r="A1990" s="26">
        <v>3005</v>
      </c>
      <c r="B1990">
        <v>32</v>
      </c>
      <c r="C1990" t="s">
        <v>211</v>
      </c>
      <c r="D1990">
        <v>39</v>
      </c>
      <c r="E1990" t="s">
        <v>214</v>
      </c>
      <c r="F1990">
        <v>5</v>
      </c>
      <c r="G1990">
        <v>10.4</v>
      </c>
      <c r="H1990">
        <f t="shared" si="1096"/>
        <v>0.10400000000000001</v>
      </c>
      <c r="I1990">
        <v>4.5999999999999996</v>
      </c>
      <c r="J1990">
        <v>2</v>
      </c>
      <c r="K1990">
        <f t="shared" si="1097"/>
        <v>8.494886400000002E-3</v>
      </c>
      <c r="L1990">
        <f t="shared" si="1136"/>
        <v>2.3346276027677058E-2</v>
      </c>
      <c r="O1990">
        <f t="shared" si="1137"/>
        <v>8.2295622997561636E-3</v>
      </c>
      <c r="Q1990">
        <f t="shared" si="1138"/>
        <v>4.2876019581729614E-3</v>
      </c>
      <c r="T1990">
        <f t="shared" si="1139"/>
        <v>1.8882599023793724E-2</v>
      </c>
    </row>
    <row r="1991" spans="1:20" hidden="1" x14ac:dyDescent="0.3">
      <c r="A1991" s="26">
        <v>3005</v>
      </c>
      <c r="B1991">
        <v>32</v>
      </c>
      <c r="C1991" t="s">
        <v>211</v>
      </c>
      <c r="D1991">
        <v>40</v>
      </c>
      <c r="E1991" t="s">
        <v>214</v>
      </c>
      <c r="F1991">
        <v>3</v>
      </c>
      <c r="G1991">
        <v>12.5</v>
      </c>
      <c r="H1991">
        <f t="shared" si="1096"/>
        <v>0.125</v>
      </c>
      <c r="I1991">
        <v>4.5999999999999996</v>
      </c>
      <c r="J1991">
        <v>0.6</v>
      </c>
      <c r="K1991">
        <f t="shared" si="1097"/>
        <v>1.2271875E-2</v>
      </c>
      <c r="L1991">
        <f t="shared" si="1136"/>
        <v>3.2893584479902031E-2</v>
      </c>
      <c r="O1991">
        <f t="shared" si="1137"/>
        <v>1.1594988529165465E-2</v>
      </c>
      <c r="Q1991">
        <f t="shared" si="1138"/>
        <v>6.0409890236952073E-3</v>
      </c>
      <c r="T1991">
        <f t="shared" si="1139"/>
        <v>2.6604515660353694E-2</v>
      </c>
    </row>
    <row r="1992" spans="1:20" hidden="1" x14ac:dyDescent="0.3">
      <c r="A1992" s="26">
        <v>3005</v>
      </c>
      <c r="B1992">
        <v>32</v>
      </c>
      <c r="C1992" t="s">
        <v>211</v>
      </c>
      <c r="D1992">
        <v>41</v>
      </c>
      <c r="E1992" t="s">
        <v>215</v>
      </c>
      <c r="F1992">
        <v>6</v>
      </c>
      <c r="G1992">
        <v>34.5</v>
      </c>
      <c r="H1992">
        <f t="shared" si="1096"/>
        <v>0.34499999999999997</v>
      </c>
      <c r="I1992">
        <v>12.4</v>
      </c>
      <c r="J1992">
        <v>4.5999999999999996</v>
      </c>
      <c r="K1992">
        <f t="shared" si="1097"/>
        <v>9.3482234999999983E-2</v>
      </c>
      <c r="L1992">
        <f>0.000064*(G1992^1.958025*I1992^0.883501+0.000045*G1992^2)</f>
        <v>0.60716931030602606</v>
      </c>
      <c r="O1992">
        <f>L1992*0.44*0.75</f>
        <v>0.20036587240098858</v>
      </c>
      <c r="Q1992">
        <f>O1992*0.52</f>
        <v>0.10419025364851406</v>
      </c>
      <c r="T1992">
        <f>(L1992*0.44*0.75)*(1+0.2)*0.52*3.67</f>
        <v>0.45885387706805597</v>
      </c>
    </row>
    <row r="1993" spans="1:20" hidden="1" x14ac:dyDescent="0.3">
      <c r="A1993" s="26">
        <v>3005</v>
      </c>
      <c r="B1993">
        <v>32</v>
      </c>
      <c r="C1993" t="s">
        <v>211</v>
      </c>
      <c r="D1993">
        <v>42</v>
      </c>
      <c r="E1993" t="s">
        <v>214</v>
      </c>
      <c r="F1993">
        <v>5</v>
      </c>
      <c r="G1993">
        <v>9</v>
      </c>
      <c r="H1993">
        <f t="shared" ref="H1993:H2056" si="1140">G1993/100</f>
        <v>0.09</v>
      </c>
      <c r="I1993">
        <v>3.2</v>
      </c>
      <c r="J1993">
        <v>1</v>
      </c>
      <c r="K1993">
        <f t="shared" ref="K1993:K2056" si="1141">0.7854*H1993^2</f>
        <v>6.3617399999999994E-3</v>
      </c>
      <c r="L1993">
        <f t="shared" ref="L1993:L1999" si="1142">0.000081*(G1993^1.864042*I1993^0.850892+0.000027*G1993^2)</f>
        <v>1.3093841684530143E-2</v>
      </c>
      <c r="O1993">
        <f t="shared" ref="O1993:O1999" si="1143">L1993*0.47*0.75</f>
        <v>4.6155791937968751E-3</v>
      </c>
      <c r="Q1993">
        <f t="shared" ref="Q1993:Q1999" si="1144">O1993*0.521</f>
        <v>2.404716759968172E-3</v>
      </c>
      <c r="T1993">
        <f t="shared" ref="T1993:T1999" si="1145">(L1993*0.47*0.75)*(1+0.2)*0.521*3.67</f>
        <v>1.059037261089983E-2</v>
      </c>
    </row>
    <row r="1994" spans="1:20" hidden="1" x14ac:dyDescent="0.3">
      <c r="A1994" s="26">
        <v>3005</v>
      </c>
      <c r="B1994">
        <v>32</v>
      </c>
      <c r="C1994" t="s">
        <v>211</v>
      </c>
      <c r="D1994">
        <v>43</v>
      </c>
      <c r="E1994" t="s">
        <v>214</v>
      </c>
      <c r="F1994">
        <v>3</v>
      </c>
      <c r="G1994">
        <v>7.5</v>
      </c>
      <c r="H1994">
        <f t="shared" si="1140"/>
        <v>7.4999999999999997E-2</v>
      </c>
      <c r="I1994">
        <v>3</v>
      </c>
      <c r="J1994">
        <v>1</v>
      </c>
      <c r="K1994">
        <f t="shared" si="1141"/>
        <v>4.4178749999999999E-3</v>
      </c>
      <c r="L1994">
        <f t="shared" si="1142"/>
        <v>8.8230894137483352E-3</v>
      </c>
      <c r="O1994">
        <f t="shared" si="1143"/>
        <v>3.1101390183462885E-3</v>
      </c>
      <c r="Q1994">
        <f t="shared" si="1144"/>
        <v>1.6203824285584165E-3</v>
      </c>
      <c r="T1994">
        <f t="shared" si="1145"/>
        <v>7.1361642153712655E-3</v>
      </c>
    </row>
    <row r="1995" spans="1:20" hidden="1" x14ac:dyDescent="0.3">
      <c r="A1995" s="26">
        <v>3005</v>
      </c>
      <c r="B1995">
        <v>32</v>
      </c>
      <c r="C1995" t="s">
        <v>211</v>
      </c>
      <c r="D1995">
        <v>44</v>
      </c>
      <c r="E1995" t="s">
        <v>214</v>
      </c>
      <c r="F1995">
        <v>1</v>
      </c>
      <c r="G1995">
        <v>7.5</v>
      </c>
      <c r="H1995">
        <f t="shared" si="1140"/>
        <v>7.4999999999999997E-2</v>
      </c>
      <c r="I1995">
        <v>3.1</v>
      </c>
      <c r="J1995">
        <v>1.2</v>
      </c>
      <c r="K1995">
        <f t="shared" si="1141"/>
        <v>4.4178749999999999E-3</v>
      </c>
      <c r="L1995">
        <f t="shared" si="1142"/>
        <v>9.0727217031712892E-3</v>
      </c>
      <c r="O1995">
        <f t="shared" si="1143"/>
        <v>3.1981344003678795E-3</v>
      </c>
      <c r="Q1995">
        <f t="shared" si="1144"/>
        <v>1.6662280225916654E-3</v>
      </c>
      <c r="T1995">
        <f t="shared" si="1145"/>
        <v>7.3380682114936938E-3</v>
      </c>
    </row>
    <row r="1996" spans="1:20" hidden="1" x14ac:dyDescent="0.3">
      <c r="A1996" s="26">
        <v>3005</v>
      </c>
      <c r="B1996">
        <v>32</v>
      </c>
      <c r="C1996" t="s">
        <v>211</v>
      </c>
      <c r="D1996">
        <v>45</v>
      </c>
      <c r="E1996" t="s">
        <v>214</v>
      </c>
      <c r="F1996">
        <v>5</v>
      </c>
      <c r="G1996">
        <v>10</v>
      </c>
      <c r="H1996">
        <f t="shared" si="1140"/>
        <v>0.1</v>
      </c>
      <c r="I1996">
        <v>4.5999999999999996</v>
      </c>
      <c r="J1996">
        <v>1</v>
      </c>
      <c r="K1996">
        <f t="shared" si="1141"/>
        <v>7.8540000000000016E-3</v>
      </c>
      <c r="L1996">
        <f t="shared" si="1142"/>
        <v>2.1700349708768312E-2</v>
      </c>
      <c r="O1996">
        <f t="shared" si="1143"/>
        <v>7.6493732723408297E-3</v>
      </c>
      <c r="Q1996">
        <f t="shared" si="1144"/>
        <v>3.9853234748895728E-3</v>
      </c>
      <c r="T1996">
        <f t="shared" si="1145"/>
        <v>1.7551364583413675E-2</v>
      </c>
    </row>
    <row r="1997" spans="1:20" hidden="1" x14ac:dyDescent="0.3">
      <c r="A1997" s="26">
        <v>3005</v>
      </c>
      <c r="B1997">
        <v>32</v>
      </c>
      <c r="C1997" t="s">
        <v>211</v>
      </c>
      <c r="D1997">
        <v>46</v>
      </c>
      <c r="E1997" t="s">
        <v>214</v>
      </c>
      <c r="F1997">
        <v>1</v>
      </c>
      <c r="G1997">
        <v>7.5</v>
      </c>
      <c r="H1997">
        <f t="shared" si="1140"/>
        <v>7.4999999999999997E-2</v>
      </c>
      <c r="I1997">
        <v>3.6</v>
      </c>
      <c r="J1997">
        <v>1.8</v>
      </c>
      <c r="K1997">
        <f t="shared" si="1141"/>
        <v>4.4178749999999999E-3</v>
      </c>
      <c r="L1997">
        <f t="shared" si="1142"/>
        <v>1.030373069295803E-2</v>
      </c>
      <c r="O1997">
        <f t="shared" si="1143"/>
        <v>3.6320650692677056E-3</v>
      </c>
      <c r="Q1997">
        <f t="shared" si="1144"/>
        <v>1.8923059010884746E-3</v>
      </c>
      <c r="T1997">
        <f t="shared" si="1145"/>
        <v>8.3337151883936429E-3</v>
      </c>
    </row>
    <row r="1998" spans="1:20" hidden="1" x14ac:dyDescent="0.3">
      <c r="A1998" s="26">
        <v>3005</v>
      </c>
      <c r="B1998">
        <v>32</v>
      </c>
      <c r="C1998" t="s">
        <v>211</v>
      </c>
      <c r="D1998">
        <v>47</v>
      </c>
      <c r="E1998" t="s">
        <v>214</v>
      </c>
      <c r="F1998">
        <v>5</v>
      </c>
      <c r="G1998">
        <v>7.5</v>
      </c>
      <c r="H1998">
        <f t="shared" si="1140"/>
        <v>7.4999999999999997E-2</v>
      </c>
      <c r="I1998">
        <v>3</v>
      </c>
      <c r="J1998">
        <v>1.4</v>
      </c>
      <c r="K1998">
        <f t="shared" si="1141"/>
        <v>4.4178749999999999E-3</v>
      </c>
      <c r="L1998">
        <f t="shared" si="1142"/>
        <v>8.8230894137483352E-3</v>
      </c>
      <c r="O1998">
        <f t="shared" si="1143"/>
        <v>3.1101390183462885E-3</v>
      </c>
      <c r="Q1998">
        <f t="shared" si="1144"/>
        <v>1.6203824285584165E-3</v>
      </c>
      <c r="T1998">
        <f t="shared" si="1145"/>
        <v>7.1361642153712655E-3</v>
      </c>
    </row>
    <row r="1999" spans="1:20" hidden="1" x14ac:dyDescent="0.3">
      <c r="A1999" s="26">
        <v>3005</v>
      </c>
      <c r="B1999">
        <v>32</v>
      </c>
      <c r="C1999" t="s">
        <v>211</v>
      </c>
      <c r="D1999">
        <v>48</v>
      </c>
      <c r="E1999" t="s">
        <v>214</v>
      </c>
      <c r="F1999">
        <v>3</v>
      </c>
      <c r="G1999">
        <v>7.5</v>
      </c>
      <c r="H1999">
        <f t="shared" si="1140"/>
        <v>7.4999999999999997E-2</v>
      </c>
      <c r="I1999">
        <v>3.6</v>
      </c>
      <c r="J1999">
        <v>1.2</v>
      </c>
      <c r="K1999">
        <f t="shared" si="1141"/>
        <v>4.4178749999999999E-3</v>
      </c>
      <c r="L1999">
        <f t="shared" si="1142"/>
        <v>1.030373069295803E-2</v>
      </c>
      <c r="O1999">
        <f t="shared" si="1143"/>
        <v>3.6320650692677056E-3</v>
      </c>
      <c r="Q1999">
        <f t="shared" si="1144"/>
        <v>1.8923059010884746E-3</v>
      </c>
      <c r="T1999">
        <f t="shared" si="1145"/>
        <v>8.3337151883936429E-3</v>
      </c>
    </row>
    <row r="2000" spans="1:20" hidden="1" x14ac:dyDescent="0.3">
      <c r="A2000" s="26">
        <v>3005</v>
      </c>
      <c r="B2000">
        <v>32</v>
      </c>
      <c r="C2000" t="s">
        <v>211</v>
      </c>
      <c r="D2000">
        <v>49</v>
      </c>
      <c r="E2000" t="s">
        <v>212</v>
      </c>
      <c r="F2000">
        <v>1</v>
      </c>
      <c r="G2000">
        <v>39</v>
      </c>
      <c r="H2000">
        <f t="shared" si="1140"/>
        <v>0.39</v>
      </c>
      <c r="I2000">
        <v>16</v>
      </c>
      <c r="J2000">
        <v>4.5</v>
      </c>
      <c r="K2000">
        <f t="shared" si="1141"/>
        <v>0.11945934000000001</v>
      </c>
      <c r="L2000">
        <f t="shared" ref="L2000:L2004" si="1146">0.000062*(G2000^1.947206*I2000^0.894551+0.000039*G2000^2)</f>
        <v>0.92826226022002256</v>
      </c>
      <c r="O2000">
        <f t="shared" ref="O2000:O2009" si="1147">L2000*0.47*0.75</f>
        <v>0.32721244672755795</v>
      </c>
      <c r="Q2000">
        <f t="shared" ref="Q2000:Q2004" si="1148">O2000*0.52</f>
        <v>0.17015047229833014</v>
      </c>
      <c r="T2000">
        <f>(L2000*0.47*0.75)*(1+0.2)*0.52*3.67</f>
        <v>0.7493426800018459</v>
      </c>
    </row>
    <row r="2001" spans="1:20" hidden="1" x14ac:dyDescent="0.3">
      <c r="A2001" s="26">
        <v>3005</v>
      </c>
      <c r="B2001">
        <v>33</v>
      </c>
      <c r="C2001" t="s">
        <v>211</v>
      </c>
      <c r="D2001">
        <v>1</v>
      </c>
      <c r="E2001" t="s">
        <v>212</v>
      </c>
      <c r="F2001">
        <v>1</v>
      </c>
      <c r="G2001">
        <v>24</v>
      </c>
      <c r="H2001">
        <f t="shared" si="1140"/>
        <v>0.24</v>
      </c>
      <c r="I2001">
        <v>15</v>
      </c>
      <c r="J2001">
        <v>7</v>
      </c>
      <c r="K2001">
        <f t="shared" si="1141"/>
        <v>4.5239040000000001E-2</v>
      </c>
      <c r="L2001">
        <f t="shared" si="1146"/>
        <v>0.34042597447954892</v>
      </c>
      <c r="O2001">
        <f t="shared" si="1147"/>
        <v>0.12000015600404099</v>
      </c>
      <c r="Q2001">
        <f t="shared" si="1148"/>
        <v>6.2400081122101318E-2</v>
      </c>
      <c r="T2001">
        <f>(L2001*0.47*0.75)*(1+0.2)*0.52*3.67</f>
        <v>0.27480995726173413</v>
      </c>
    </row>
    <row r="2002" spans="1:20" hidden="1" x14ac:dyDescent="0.3">
      <c r="A2002" s="26">
        <v>3005</v>
      </c>
      <c r="B2002">
        <v>33</v>
      </c>
      <c r="C2002" t="s">
        <v>211</v>
      </c>
      <c r="D2002">
        <v>2</v>
      </c>
      <c r="E2002" t="s">
        <v>212</v>
      </c>
      <c r="F2002">
        <v>1</v>
      </c>
      <c r="G2002">
        <v>19.5</v>
      </c>
      <c r="H2002">
        <f t="shared" si="1140"/>
        <v>0.19500000000000001</v>
      </c>
      <c r="I2002">
        <v>13.2</v>
      </c>
      <c r="J2002">
        <v>9</v>
      </c>
      <c r="K2002">
        <f t="shared" si="1141"/>
        <v>2.9864835000000003E-2</v>
      </c>
      <c r="L2002">
        <f t="shared" si="1146"/>
        <v>0.20265966762069598</v>
      </c>
      <c r="O2002">
        <f t="shared" si="1147"/>
        <v>7.1437532836295337E-2</v>
      </c>
      <c r="Q2002">
        <f t="shared" si="1148"/>
        <v>3.7147517074873578E-2</v>
      </c>
      <c r="T2002">
        <f>(L2002*0.47*0.75)*(1+0.2)*0.52*3.67</f>
        <v>0.16359766519774321</v>
      </c>
    </row>
    <row r="2003" spans="1:20" s="13" customFormat="1" hidden="1" x14ac:dyDescent="0.3">
      <c r="A2003" s="26">
        <v>3005</v>
      </c>
      <c r="B2003" s="13">
        <v>33</v>
      </c>
      <c r="C2003" s="13" t="s">
        <v>211</v>
      </c>
      <c r="D2003" s="13">
        <v>3</v>
      </c>
      <c r="E2003" s="13" t="s">
        <v>212</v>
      </c>
      <c r="F2003" s="13">
        <v>7</v>
      </c>
      <c r="G2003" s="13">
        <v>9</v>
      </c>
      <c r="H2003">
        <f t="shared" si="1140"/>
        <v>0.09</v>
      </c>
      <c r="I2003" s="13">
        <v>7.4</v>
      </c>
      <c r="J2003" s="13">
        <v>0</v>
      </c>
      <c r="K2003">
        <f t="shared" si="1141"/>
        <v>6.3617399999999994E-3</v>
      </c>
      <c r="L2003">
        <f t="shared" si="1146"/>
        <v>2.6796230677319812E-2</v>
      </c>
      <c r="M2003"/>
      <c r="N2003"/>
      <c r="O2003">
        <f t="shared" si="1147"/>
        <v>9.4456713137552328E-3</v>
      </c>
      <c r="P2003"/>
      <c r="Q2003">
        <f t="shared" si="1148"/>
        <v>4.9117490831527217E-3</v>
      </c>
      <c r="R2003"/>
      <c r="S2003"/>
      <c r="T2003">
        <f>(L2003*0.47*0.75)*(1+0.2)*0.52*3.67</f>
        <v>2.1631342962204581E-2</v>
      </c>
    </row>
    <row r="2004" spans="1:20" hidden="1" x14ac:dyDescent="0.3">
      <c r="A2004" s="26">
        <v>3005</v>
      </c>
      <c r="B2004">
        <v>33</v>
      </c>
      <c r="C2004" t="s">
        <v>211</v>
      </c>
      <c r="D2004">
        <v>4</v>
      </c>
      <c r="E2004" t="s">
        <v>212</v>
      </c>
      <c r="F2004">
        <v>1</v>
      </c>
      <c r="G2004">
        <v>22</v>
      </c>
      <c r="H2004">
        <f t="shared" si="1140"/>
        <v>0.22</v>
      </c>
      <c r="I2004">
        <v>14.8</v>
      </c>
      <c r="J2004">
        <v>11.1</v>
      </c>
      <c r="K2004">
        <f t="shared" si="1141"/>
        <v>3.8013359999999996E-2</v>
      </c>
      <c r="L2004">
        <f t="shared" si="1146"/>
        <v>0.28393946907542589</v>
      </c>
      <c r="O2004">
        <f t="shared" si="1147"/>
        <v>0.10008866284908761</v>
      </c>
      <c r="Q2004">
        <f t="shared" si="1148"/>
        <v>5.2046104681525561E-2</v>
      </c>
      <c r="T2004">
        <f>(L2004*0.47*0.75)*(1+0.2)*0.52*3.67</f>
        <v>0.22921104501743858</v>
      </c>
    </row>
    <row r="2005" spans="1:20" hidden="1" x14ac:dyDescent="0.3">
      <c r="A2005" s="26">
        <v>3005</v>
      </c>
      <c r="B2005">
        <v>33</v>
      </c>
      <c r="C2005" t="s">
        <v>211</v>
      </c>
      <c r="D2005">
        <v>5</v>
      </c>
      <c r="E2005" t="s">
        <v>214</v>
      </c>
      <c r="F2005">
        <v>3</v>
      </c>
      <c r="G2005">
        <v>20</v>
      </c>
      <c r="H2005">
        <f t="shared" si="1140"/>
        <v>0.2</v>
      </c>
      <c r="I2005">
        <v>8.4</v>
      </c>
      <c r="J2005">
        <v>0.8</v>
      </c>
      <c r="K2005">
        <f t="shared" si="1141"/>
        <v>3.1416000000000006E-2</v>
      </c>
      <c r="L2005">
        <f>0.000081*(G2005^1.864042*I2005^0.850892+0.000027*G2005^2)</f>
        <v>0.13186341092980219</v>
      </c>
      <c r="O2005">
        <f t="shared" si="1147"/>
        <v>4.6481852352755273E-2</v>
      </c>
      <c r="Q2005">
        <f>O2005*0.521</f>
        <v>2.4217045075785499E-2</v>
      </c>
      <c r="T2005">
        <f>(L2005*0.47*0.75)*(1+0.2)*0.521*3.67</f>
        <v>0.10665186651375932</v>
      </c>
    </row>
    <row r="2006" spans="1:20" hidden="1" x14ac:dyDescent="0.3">
      <c r="A2006" s="26">
        <v>3005</v>
      </c>
      <c r="B2006">
        <v>33</v>
      </c>
      <c r="C2006" t="s">
        <v>211</v>
      </c>
      <c r="D2006">
        <v>6</v>
      </c>
      <c r="E2006" t="s">
        <v>212</v>
      </c>
      <c r="F2006">
        <v>1</v>
      </c>
      <c r="G2006">
        <v>24</v>
      </c>
      <c r="H2006">
        <f t="shared" si="1140"/>
        <v>0.24</v>
      </c>
      <c r="I2006">
        <v>15.1</v>
      </c>
      <c r="J2006">
        <v>9.6</v>
      </c>
      <c r="K2006">
        <f t="shared" si="1141"/>
        <v>4.5239040000000001E-2</v>
      </c>
      <c r="L2006">
        <f t="shared" ref="L2006:L2008" si="1149">0.000062*(G2006^1.947206*I2006^0.894551+0.000039*G2006^2)</f>
        <v>0.34245544362453406</v>
      </c>
      <c r="O2006">
        <f t="shared" si="1147"/>
        <v>0.12071554387764825</v>
      </c>
      <c r="Q2006">
        <f t="shared" ref="Q2006:Q2008" si="1150">O2006*0.52</f>
        <v>6.2772082816377098E-2</v>
      </c>
      <c r="T2006">
        <f>(L2006*0.47*0.75)*(1+0.2)*0.52*3.67</f>
        <v>0.27644825272332468</v>
      </c>
    </row>
    <row r="2007" spans="1:20" hidden="1" x14ac:dyDescent="0.3">
      <c r="A2007" s="26">
        <v>3005</v>
      </c>
      <c r="B2007">
        <v>33</v>
      </c>
      <c r="C2007" t="s">
        <v>211</v>
      </c>
      <c r="D2007">
        <v>7</v>
      </c>
      <c r="E2007" t="s">
        <v>212</v>
      </c>
      <c r="F2007">
        <v>1</v>
      </c>
      <c r="G2007">
        <v>20</v>
      </c>
      <c r="H2007">
        <f t="shared" si="1140"/>
        <v>0.2</v>
      </c>
      <c r="I2007">
        <v>13</v>
      </c>
      <c r="J2007">
        <v>11</v>
      </c>
      <c r="K2007">
        <f t="shared" si="1141"/>
        <v>3.1416000000000006E-2</v>
      </c>
      <c r="L2007">
        <f t="shared" si="1149"/>
        <v>0.21001303109521183</v>
      </c>
      <c r="O2007">
        <f t="shared" si="1147"/>
        <v>7.4029593461062165E-2</v>
      </c>
      <c r="Q2007">
        <f t="shared" si="1150"/>
        <v>3.849538859975233E-2</v>
      </c>
      <c r="T2007">
        <f>(L2007*0.47*0.75)*(1+0.2)*0.52*3.67</f>
        <v>0.16953369139330923</v>
      </c>
    </row>
    <row r="2008" spans="1:20" hidden="1" x14ac:dyDescent="0.3">
      <c r="A2008" s="26">
        <v>3005</v>
      </c>
      <c r="B2008">
        <v>33</v>
      </c>
      <c r="C2008" t="s">
        <v>211</v>
      </c>
      <c r="D2008">
        <v>8</v>
      </c>
      <c r="E2008" t="s">
        <v>212</v>
      </c>
      <c r="F2008">
        <v>1</v>
      </c>
      <c r="G2008">
        <v>26</v>
      </c>
      <c r="H2008">
        <f t="shared" si="1140"/>
        <v>0.26</v>
      </c>
      <c r="I2008">
        <v>13.5</v>
      </c>
      <c r="J2008">
        <v>8.9</v>
      </c>
      <c r="K2008">
        <f t="shared" si="1141"/>
        <v>5.3093040000000008E-2</v>
      </c>
      <c r="L2008">
        <f t="shared" si="1149"/>
        <v>0.36205908217484284</v>
      </c>
      <c r="O2008">
        <f t="shared" si="1147"/>
        <v>0.12762582646663209</v>
      </c>
      <c r="Q2008">
        <f t="shared" si="1150"/>
        <v>6.6365429762648684E-2</v>
      </c>
      <c r="T2008">
        <f>(L2008*0.47*0.75)*(1+0.2)*0.52*3.67</f>
        <v>0.29227335267470483</v>
      </c>
    </row>
    <row r="2009" spans="1:20" hidden="1" x14ac:dyDescent="0.3">
      <c r="A2009" s="26">
        <v>3005</v>
      </c>
      <c r="B2009">
        <v>33</v>
      </c>
      <c r="C2009" t="s">
        <v>211</v>
      </c>
      <c r="D2009">
        <v>9</v>
      </c>
      <c r="E2009" t="s">
        <v>214</v>
      </c>
      <c r="F2009">
        <v>3</v>
      </c>
      <c r="G2009">
        <v>10</v>
      </c>
      <c r="H2009">
        <f t="shared" si="1140"/>
        <v>0.1</v>
      </c>
      <c r="I2009">
        <v>3</v>
      </c>
      <c r="J2009">
        <v>1</v>
      </c>
      <c r="K2009">
        <f t="shared" si="1141"/>
        <v>7.8540000000000016E-3</v>
      </c>
      <c r="L2009">
        <f>0.000081*(G2009^1.864042*I2009^0.850892+0.000027*G2009^2)</f>
        <v>1.5083841992941794E-2</v>
      </c>
      <c r="O2009">
        <f t="shared" si="1147"/>
        <v>5.3170543025119824E-3</v>
      </c>
      <c r="Q2009">
        <f>O2009*0.521</f>
        <v>2.7701852916087429E-3</v>
      </c>
      <c r="T2009">
        <f>(L2009*0.47*0.75)*(1+0.2)*0.521*3.67</f>
        <v>1.2199896024244905E-2</v>
      </c>
    </row>
    <row r="2010" spans="1:20" hidden="1" x14ac:dyDescent="0.3">
      <c r="A2010" s="26">
        <v>3005</v>
      </c>
      <c r="B2010">
        <v>33</v>
      </c>
      <c r="C2010" t="s">
        <v>211</v>
      </c>
      <c r="D2010">
        <v>10</v>
      </c>
      <c r="E2010" t="s">
        <v>216</v>
      </c>
      <c r="F2010">
        <v>3</v>
      </c>
      <c r="G2010">
        <v>9</v>
      </c>
      <c r="H2010">
        <f t="shared" si="1140"/>
        <v>0.09</v>
      </c>
      <c r="I2010">
        <v>4.0999999999999996</v>
      </c>
      <c r="J2010">
        <v>2</v>
      </c>
      <c r="K2010">
        <f t="shared" si="1141"/>
        <v>6.3617399999999994E-3</v>
      </c>
      <c r="L2010">
        <f>0.000086*(G2010^1.882935*I2010^0.813269+0.000016*G2010^2)</f>
        <v>1.6968210289083678E-2</v>
      </c>
      <c r="O2010">
        <f>L2010*0.45*0.75</f>
        <v>5.7267709725657414E-3</v>
      </c>
      <c r="Q2010">
        <f>O2010*0.52</f>
        <v>2.9779209057341858E-3</v>
      </c>
      <c r="T2010">
        <f>(L2010*0.45*0.75)*(1+0.2)*0.52*3.67</f>
        <v>1.3114763668853353E-2</v>
      </c>
    </row>
    <row r="2011" spans="1:20" hidden="1" x14ac:dyDescent="0.3">
      <c r="A2011" s="26">
        <v>3005</v>
      </c>
      <c r="B2011">
        <v>33</v>
      </c>
      <c r="C2011" t="s">
        <v>211</v>
      </c>
      <c r="D2011">
        <v>11</v>
      </c>
      <c r="E2011" t="s">
        <v>212</v>
      </c>
      <c r="F2011">
        <v>4</v>
      </c>
      <c r="G2011">
        <v>15</v>
      </c>
      <c r="H2011">
        <f t="shared" si="1140"/>
        <v>0.15</v>
      </c>
      <c r="I2011">
        <v>9</v>
      </c>
      <c r="J2011">
        <v>7</v>
      </c>
      <c r="K2011">
        <f t="shared" si="1141"/>
        <v>1.76715E-2</v>
      </c>
      <c r="L2011">
        <f>0.000062*(G2011^1.947206*I2011^0.894551+0.000039*G2011^2)</f>
        <v>8.6318716492051667E-2</v>
      </c>
      <c r="O2011">
        <f>L2011*0.47*0.75</f>
        <v>3.0427347563448209E-2</v>
      </c>
      <c r="Q2011">
        <f>O2011*0.52</f>
        <v>1.582222073299307E-2</v>
      </c>
      <c r="T2011">
        <f>(L2011*0.47*0.75)*(1+0.2)*0.52*3.67</f>
        <v>6.9681060108101461E-2</v>
      </c>
    </row>
    <row r="2012" spans="1:20" hidden="1" x14ac:dyDescent="0.3">
      <c r="A2012" s="26">
        <v>3005</v>
      </c>
      <c r="B2012">
        <v>33</v>
      </c>
      <c r="C2012" t="s">
        <v>211</v>
      </c>
      <c r="D2012">
        <v>12</v>
      </c>
      <c r="E2012" t="s">
        <v>214</v>
      </c>
      <c r="F2012">
        <v>2</v>
      </c>
      <c r="G2012">
        <v>10</v>
      </c>
      <c r="H2012">
        <f t="shared" si="1140"/>
        <v>0.1</v>
      </c>
      <c r="I2012">
        <v>4.2</v>
      </c>
      <c r="J2012">
        <v>1.6</v>
      </c>
      <c r="K2012">
        <f t="shared" si="1141"/>
        <v>7.8540000000000016E-3</v>
      </c>
      <c r="L2012">
        <f t="shared" ref="L2012:L2013" si="1151">0.000081*(G2012^1.864042*I2012^0.850892+0.000027*G2012^2)</f>
        <v>2.0083970891582783E-2</v>
      </c>
      <c r="O2012">
        <f t="shared" ref="O2012:O2013" si="1152">L2012*0.47*0.75</f>
        <v>7.0795997392829307E-3</v>
      </c>
      <c r="Q2012">
        <f t="shared" ref="Q2012:Q2013" si="1153">O2012*0.521</f>
        <v>3.6884714641664072E-3</v>
      </c>
      <c r="T2012">
        <f t="shared" ref="T2012:T2013" si="1154">(L2012*0.47*0.75)*(1+0.2)*0.521*3.67</f>
        <v>1.6244028328188859E-2</v>
      </c>
    </row>
    <row r="2013" spans="1:20" hidden="1" x14ac:dyDescent="0.3">
      <c r="A2013" s="26">
        <v>3005</v>
      </c>
      <c r="B2013">
        <v>33</v>
      </c>
      <c r="C2013" t="s">
        <v>211</v>
      </c>
      <c r="D2013">
        <v>13</v>
      </c>
      <c r="E2013" t="s">
        <v>214</v>
      </c>
      <c r="F2013">
        <v>3</v>
      </c>
      <c r="G2013">
        <v>9.5</v>
      </c>
      <c r="H2013">
        <f t="shared" si="1140"/>
        <v>9.5000000000000001E-2</v>
      </c>
      <c r="I2013">
        <v>4.3</v>
      </c>
      <c r="J2013">
        <v>2</v>
      </c>
      <c r="K2013">
        <f t="shared" si="1141"/>
        <v>7.088235E-3</v>
      </c>
      <c r="L2013">
        <f t="shared" si="1151"/>
        <v>1.8621760118270551E-2</v>
      </c>
      <c r="O2013">
        <f t="shared" si="1152"/>
        <v>6.5641704416903694E-3</v>
      </c>
      <c r="Q2013">
        <f t="shared" si="1153"/>
        <v>3.4199328001206825E-3</v>
      </c>
      <c r="T2013">
        <f t="shared" si="1154"/>
        <v>1.5061384051731484E-2</v>
      </c>
    </row>
    <row r="2014" spans="1:20" hidden="1" x14ac:dyDescent="0.3">
      <c r="A2014" s="26">
        <v>3005</v>
      </c>
      <c r="B2014">
        <v>33</v>
      </c>
      <c r="C2014" t="s">
        <v>211</v>
      </c>
      <c r="D2014">
        <v>14</v>
      </c>
      <c r="E2014" t="s">
        <v>212</v>
      </c>
      <c r="F2014">
        <v>1</v>
      </c>
      <c r="G2014">
        <v>20</v>
      </c>
      <c r="H2014">
        <f t="shared" si="1140"/>
        <v>0.2</v>
      </c>
      <c r="I2014">
        <v>15.3</v>
      </c>
      <c r="J2014">
        <v>12</v>
      </c>
      <c r="K2014">
        <f t="shared" si="1141"/>
        <v>3.1416000000000006E-2</v>
      </c>
      <c r="L2014">
        <f t="shared" ref="L2014:L2015" si="1155">0.000062*(G2014^1.947206*I2014^0.894551+0.000039*G2014^2)</f>
        <v>0.24295941670226634</v>
      </c>
      <c r="O2014">
        <f t="shared" ref="O2014:O2021" si="1156">L2014*0.47*0.75</f>
        <v>8.5643194387548874E-2</v>
      </c>
      <c r="Q2014">
        <f t="shared" ref="Q2014:Q2015" si="1157">O2014*0.52</f>
        <v>4.4534461081525416E-2</v>
      </c>
      <c r="T2014">
        <f>(L2014*0.47*0.75)*(1+0.2)*0.52*3.67</f>
        <v>0.19612976660303794</v>
      </c>
    </row>
    <row r="2015" spans="1:20" s="13" customFormat="1" hidden="1" x14ac:dyDescent="0.3">
      <c r="A2015" s="26">
        <v>3005</v>
      </c>
      <c r="B2015" s="13">
        <v>33</v>
      </c>
      <c r="C2015" s="13" t="s">
        <v>211</v>
      </c>
      <c r="D2015" s="13">
        <v>15</v>
      </c>
      <c r="E2015" s="13" t="s">
        <v>212</v>
      </c>
      <c r="F2015" s="13">
        <v>7</v>
      </c>
      <c r="G2015" s="13">
        <v>10</v>
      </c>
      <c r="H2015">
        <f t="shared" si="1140"/>
        <v>0.1</v>
      </c>
      <c r="I2015" s="13">
        <v>9.6</v>
      </c>
      <c r="J2015" s="13">
        <v>0</v>
      </c>
      <c r="K2015">
        <f t="shared" si="1141"/>
        <v>7.8540000000000016E-3</v>
      </c>
      <c r="L2015">
        <f t="shared" si="1155"/>
        <v>4.152330680728343E-2</v>
      </c>
      <c r="M2015"/>
      <c r="N2015"/>
      <c r="O2015">
        <f t="shared" si="1156"/>
        <v>1.4636965649567409E-2</v>
      </c>
      <c r="P2015"/>
      <c r="Q2015">
        <f t="shared" si="1157"/>
        <v>7.6112221377750526E-3</v>
      </c>
      <c r="R2015"/>
      <c r="S2015"/>
      <c r="T2015">
        <f>(L2015*0.47*0.75)*(1+0.2)*0.52*3.67</f>
        <v>3.3519822294761324E-2</v>
      </c>
    </row>
    <row r="2016" spans="1:20" hidden="1" x14ac:dyDescent="0.3">
      <c r="A2016" s="26">
        <v>3005</v>
      </c>
      <c r="B2016">
        <v>33</v>
      </c>
      <c r="C2016" t="s">
        <v>211</v>
      </c>
      <c r="D2016">
        <v>16</v>
      </c>
      <c r="E2016" t="s">
        <v>214</v>
      </c>
      <c r="F2016">
        <v>3</v>
      </c>
      <c r="G2016">
        <v>25</v>
      </c>
      <c r="H2016">
        <f t="shared" si="1140"/>
        <v>0.25</v>
      </c>
      <c r="I2016">
        <v>8.6999999999999993</v>
      </c>
      <c r="J2016">
        <v>1</v>
      </c>
      <c r="K2016">
        <f t="shared" si="1141"/>
        <v>4.9087499999999999E-2</v>
      </c>
      <c r="L2016">
        <f>0.000081*(G2016^1.864042*I2016^0.850892+0.000027*G2016^2)</f>
        <v>0.20593786546160978</v>
      </c>
      <c r="O2016">
        <f t="shared" si="1156"/>
        <v>7.2593097575217452E-2</v>
      </c>
      <c r="Q2016">
        <f>O2016*0.521</f>
        <v>3.7821003836688294E-2</v>
      </c>
      <c r="T2016">
        <f>(L2016*0.47*0.75)*(1+0.2)*0.521*3.67</f>
        <v>0.16656370089677525</v>
      </c>
    </row>
    <row r="2017" spans="1:20" s="13" customFormat="1" hidden="1" x14ac:dyDescent="0.3">
      <c r="A2017" s="26">
        <v>3005</v>
      </c>
      <c r="B2017" s="13">
        <v>33</v>
      </c>
      <c r="C2017" s="13" t="s">
        <v>211</v>
      </c>
      <c r="D2017" s="13">
        <v>17</v>
      </c>
      <c r="E2017" s="13" t="s">
        <v>212</v>
      </c>
      <c r="F2017" s="13">
        <v>7</v>
      </c>
      <c r="G2017" s="13">
        <v>19</v>
      </c>
      <c r="H2017">
        <f t="shared" si="1140"/>
        <v>0.19</v>
      </c>
      <c r="I2017" s="13">
        <v>12.8</v>
      </c>
      <c r="J2017" s="13">
        <v>0</v>
      </c>
      <c r="K2017">
        <f t="shared" si="1141"/>
        <v>2.835294E-2</v>
      </c>
      <c r="L2017">
        <f t="shared" ref="L2017:L2021" si="1158">0.000062*(G2017^1.947206*I2017^0.894551+0.000039*G2017^2)</f>
        <v>0.18743305415645684</v>
      </c>
      <c r="M2017"/>
      <c r="N2017"/>
      <c r="O2017">
        <f t="shared" si="1156"/>
        <v>6.6070151590151033E-2</v>
      </c>
      <c r="P2017"/>
      <c r="Q2017">
        <f t="shared" ref="Q2017:Q2021" si="1159">O2017*0.52</f>
        <v>3.4356478826878541E-2</v>
      </c>
      <c r="R2017"/>
      <c r="S2017"/>
      <c r="T2017">
        <f>(L2017*0.47*0.75)*(1+0.2)*0.52*3.67</f>
        <v>0.15130593275357307</v>
      </c>
    </row>
    <row r="2018" spans="1:20" hidden="1" x14ac:dyDescent="0.3">
      <c r="A2018" s="26">
        <v>3005</v>
      </c>
      <c r="B2018">
        <v>33</v>
      </c>
      <c r="C2018" t="s">
        <v>211</v>
      </c>
      <c r="D2018">
        <v>18</v>
      </c>
      <c r="E2018" t="s">
        <v>212</v>
      </c>
      <c r="F2018">
        <v>5</v>
      </c>
      <c r="G2018">
        <v>18.5</v>
      </c>
      <c r="H2018">
        <f t="shared" si="1140"/>
        <v>0.185</v>
      </c>
      <c r="I2018">
        <v>11.2</v>
      </c>
      <c r="J2018">
        <v>7</v>
      </c>
      <c r="K2018">
        <f t="shared" si="1141"/>
        <v>2.6880314999999998E-2</v>
      </c>
      <c r="L2018">
        <f t="shared" si="1158"/>
        <v>0.1579128200840223</v>
      </c>
      <c r="O2018">
        <f t="shared" si="1156"/>
        <v>5.5664269079617856E-2</v>
      </c>
      <c r="Q2018">
        <f t="shared" si="1159"/>
        <v>2.8945419921401285E-2</v>
      </c>
      <c r="T2018">
        <f>(L2018*0.47*0.75)*(1+0.2)*0.52*3.67</f>
        <v>0.12747562933385123</v>
      </c>
    </row>
    <row r="2019" spans="1:20" s="13" customFormat="1" hidden="1" x14ac:dyDescent="0.3">
      <c r="A2019" s="26">
        <v>3005</v>
      </c>
      <c r="B2019" s="13">
        <v>33</v>
      </c>
      <c r="C2019" s="13" t="s">
        <v>211</v>
      </c>
      <c r="D2019" s="13">
        <v>19</v>
      </c>
      <c r="E2019" s="13" t="s">
        <v>212</v>
      </c>
      <c r="F2019" s="13">
        <v>7</v>
      </c>
      <c r="G2019" s="13">
        <v>11</v>
      </c>
      <c r="H2019">
        <f t="shared" si="1140"/>
        <v>0.11</v>
      </c>
      <c r="I2019" s="13">
        <v>9.3000000000000007</v>
      </c>
      <c r="J2019" s="13">
        <v>0</v>
      </c>
      <c r="K2019">
        <f t="shared" si="1141"/>
        <v>9.503339999999999E-3</v>
      </c>
      <c r="L2019">
        <f t="shared" si="1158"/>
        <v>4.859121734616937E-2</v>
      </c>
      <c r="M2019"/>
      <c r="N2019"/>
      <c r="O2019">
        <f t="shared" si="1156"/>
        <v>1.7128404114524702E-2</v>
      </c>
      <c r="P2019"/>
      <c r="Q2019">
        <f t="shared" si="1159"/>
        <v>8.9067701395528446E-3</v>
      </c>
      <c r="R2019"/>
      <c r="S2019"/>
      <c r="T2019">
        <f>(L2019*0.47*0.75)*(1+0.2)*0.52*3.67</f>
        <v>3.9225415694590725E-2</v>
      </c>
    </row>
    <row r="2020" spans="1:20" hidden="1" x14ac:dyDescent="0.3">
      <c r="A2020" s="26">
        <v>3005</v>
      </c>
      <c r="B2020">
        <v>33</v>
      </c>
      <c r="C2020" t="s">
        <v>211</v>
      </c>
      <c r="D2020">
        <v>20</v>
      </c>
      <c r="E2020" t="s">
        <v>212</v>
      </c>
      <c r="F2020">
        <v>1</v>
      </c>
      <c r="G2020">
        <v>32</v>
      </c>
      <c r="H2020">
        <f t="shared" si="1140"/>
        <v>0.32</v>
      </c>
      <c r="I2020">
        <v>16.399999999999999</v>
      </c>
      <c r="J2020">
        <v>9.3000000000000007</v>
      </c>
      <c r="K2020">
        <f t="shared" si="1141"/>
        <v>8.0424960000000004E-2</v>
      </c>
      <c r="L2020">
        <f t="shared" si="1158"/>
        <v>0.64560993198543903</v>
      </c>
      <c r="O2020">
        <f t="shared" si="1156"/>
        <v>0.22757750102486723</v>
      </c>
      <c r="Q2020">
        <f t="shared" si="1159"/>
        <v>0.11834030053293097</v>
      </c>
      <c r="T2020">
        <f>(L2020*0.47*0.75)*(1+0.2)*0.52*3.67</f>
        <v>0.52117068354702789</v>
      </c>
    </row>
    <row r="2021" spans="1:20" hidden="1" x14ac:dyDescent="0.3">
      <c r="A2021" s="26">
        <v>3005</v>
      </c>
      <c r="B2021">
        <v>33</v>
      </c>
      <c r="C2021" t="s">
        <v>211</v>
      </c>
      <c r="D2021">
        <v>21</v>
      </c>
      <c r="E2021" t="s">
        <v>212</v>
      </c>
      <c r="F2021">
        <v>1</v>
      </c>
      <c r="G2021">
        <v>34</v>
      </c>
      <c r="H2021">
        <f t="shared" si="1140"/>
        <v>0.34</v>
      </c>
      <c r="I2021">
        <v>15.2</v>
      </c>
      <c r="J2021">
        <v>9</v>
      </c>
      <c r="K2021">
        <f t="shared" si="1141"/>
        <v>9.079224000000001E-2</v>
      </c>
      <c r="L2021">
        <f t="shared" si="1158"/>
        <v>0.67876240148299594</v>
      </c>
      <c r="O2021">
        <f t="shared" si="1156"/>
        <v>0.23926374652275606</v>
      </c>
      <c r="Q2021">
        <f t="shared" si="1159"/>
        <v>0.12441714819183315</v>
      </c>
      <c r="T2021">
        <f>(L2021*0.47*0.75)*(1+0.2)*0.52*3.67</f>
        <v>0.54793312063683319</v>
      </c>
    </row>
    <row r="2022" spans="1:20" hidden="1" x14ac:dyDescent="0.3">
      <c r="A2022" s="26">
        <v>3005</v>
      </c>
      <c r="B2022">
        <v>33</v>
      </c>
      <c r="C2022" t="s">
        <v>211</v>
      </c>
      <c r="D2022">
        <v>22</v>
      </c>
      <c r="E2022" t="s">
        <v>214</v>
      </c>
      <c r="F2022">
        <v>4</v>
      </c>
      <c r="G2022">
        <v>23</v>
      </c>
      <c r="H2022">
        <f t="shared" si="1140"/>
        <v>0.23</v>
      </c>
      <c r="I2022">
        <v>7.2</v>
      </c>
      <c r="J2022">
        <v>1</v>
      </c>
      <c r="K2022">
        <f t="shared" si="1141"/>
        <v>4.154766E-2</v>
      </c>
      <c r="L2022">
        <f t="shared" ref="L2022:L2023" si="1160">0.000081*(G2022^1.864042*I2022^0.850892+0.000027*G2022^2)</f>
        <v>0.1500733607809612</v>
      </c>
      <c r="O2022">
        <f t="shared" ref="O2022:O2023" si="1161">L2022*0.47*0.75</f>
        <v>5.2900859675288819E-2</v>
      </c>
      <c r="Q2022">
        <f t="shared" ref="Q2022:Q2023" si="1162">O2022*0.521</f>
        <v>2.7561347890825476E-2</v>
      </c>
      <c r="T2022">
        <f t="shared" ref="T2022:T2023" si="1163">(L2022*0.47*0.75)*(1+0.2)*0.521*3.67</f>
        <v>0.12138017611119541</v>
      </c>
    </row>
    <row r="2023" spans="1:20" hidden="1" x14ac:dyDescent="0.3">
      <c r="A2023" s="26">
        <v>3005</v>
      </c>
      <c r="B2023">
        <v>33</v>
      </c>
      <c r="C2023" t="s">
        <v>211</v>
      </c>
      <c r="D2023">
        <v>23</v>
      </c>
      <c r="E2023" t="s">
        <v>214</v>
      </c>
      <c r="F2023">
        <v>3</v>
      </c>
      <c r="G2023">
        <v>22</v>
      </c>
      <c r="H2023">
        <f t="shared" si="1140"/>
        <v>0.22</v>
      </c>
      <c r="I2023">
        <v>7.1</v>
      </c>
      <c r="J2023">
        <v>1</v>
      </c>
      <c r="K2023">
        <f t="shared" si="1141"/>
        <v>3.8013359999999996E-2</v>
      </c>
      <c r="L2023">
        <f t="shared" si="1160"/>
        <v>0.13650531585866446</v>
      </c>
      <c r="O2023">
        <f t="shared" si="1161"/>
        <v>4.8118123840179224E-2</v>
      </c>
      <c r="Q2023">
        <f t="shared" si="1162"/>
        <v>2.5069542520733377E-2</v>
      </c>
      <c r="T2023">
        <f t="shared" si="1163"/>
        <v>0.11040626526130978</v>
      </c>
    </row>
    <row r="2024" spans="1:20" hidden="1" x14ac:dyDescent="0.3">
      <c r="A2024" s="26">
        <v>3005</v>
      </c>
      <c r="B2024">
        <v>33</v>
      </c>
      <c r="C2024" t="s">
        <v>211</v>
      </c>
      <c r="D2024">
        <v>24</v>
      </c>
      <c r="E2024" t="s">
        <v>222</v>
      </c>
      <c r="F2024">
        <v>4</v>
      </c>
      <c r="G2024">
        <v>20</v>
      </c>
      <c r="H2024">
        <f t="shared" si="1140"/>
        <v>0.2</v>
      </c>
      <c r="I2024">
        <v>10.3</v>
      </c>
      <c r="J2024">
        <v>2.8</v>
      </c>
      <c r="K2024">
        <f t="shared" si="1141"/>
        <v>3.1416000000000006E-2</v>
      </c>
      <c r="L2024">
        <f>0.000081*(G2024^1.922704*I2024^0.783213+0.000032*G2024^2)</f>
        <v>0.15968006355937828</v>
      </c>
      <c r="O2024">
        <f>L2024*0.61*1.07</f>
        <v>0.10422317748520621</v>
      </c>
      <c r="Q2024">
        <f>O2024*0.531</f>
        <v>5.5342507244644498E-2</v>
      </c>
      <c r="T2024">
        <f>(L2024*0.61*1.07)*(1+0.2)*0.531*3.67</f>
        <v>0.24372840190541437</v>
      </c>
    </row>
    <row r="2025" spans="1:20" s="13" customFormat="1" hidden="1" x14ac:dyDescent="0.3">
      <c r="A2025" s="26">
        <v>3005</v>
      </c>
      <c r="B2025" s="13">
        <v>33</v>
      </c>
      <c r="C2025" s="13" t="s">
        <v>211</v>
      </c>
      <c r="D2025" s="13">
        <v>25</v>
      </c>
      <c r="E2025" s="13" t="s">
        <v>212</v>
      </c>
      <c r="F2025" s="13">
        <v>7</v>
      </c>
      <c r="G2025" s="13">
        <v>17</v>
      </c>
      <c r="H2025">
        <f t="shared" si="1140"/>
        <v>0.17</v>
      </c>
      <c r="I2025" s="13">
        <v>12.7</v>
      </c>
      <c r="J2025" s="13">
        <v>0</v>
      </c>
      <c r="K2025">
        <f t="shared" si="1141"/>
        <v>2.2698060000000003E-2</v>
      </c>
      <c r="L2025">
        <f t="shared" ref="L2025:L2026" si="1164">0.000062*(G2025^1.947206*I2025^0.894551+0.000039*G2025^2)</f>
        <v>0.14987871437688358</v>
      </c>
      <c r="M2025"/>
      <c r="N2025"/>
      <c r="O2025">
        <f>L2025*0.47*0.75</f>
        <v>5.283224681785146E-2</v>
      </c>
      <c r="P2025"/>
      <c r="Q2025">
        <f t="shared" ref="Q2025:Q2026" si="1165">O2025*0.52</f>
        <v>2.7472768345282759E-2</v>
      </c>
      <c r="R2025"/>
      <c r="S2025"/>
      <c r="T2025">
        <f>(L2025*0.47*0.75)*(1+0.2)*0.52*3.67</f>
        <v>0.12099007179262526</v>
      </c>
    </row>
    <row r="2026" spans="1:20" hidden="1" x14ac:dyDescent="0.3">
      <c r="A2026" s="26">
        <v>3005</v>
      </c>
      <c r="B2026">
        <v>33</v>
      </c>
      <c r="C2026" t="s">
        <v>211</v>
      </c>
      <c r="D2026">
        <v>26</v>
      </c>
      <c r="E2026" t="s">
        <v>212</v>
      </c>
      <c r="F2026">
        <v>4</v>
      </c>
      <c r="G2026">
        <v>19</v>
      </c>
      <c r="H2026">
        <f t="shared" si="1140"/>
        <v>0.19</v>
      </c>
      <c r="I2026">
        <v>9.1</v>
      </c>
      <c r="J2026">
        <v>7</v>
      </c>
      <c r="K2026">
        <f t="shared" si="1141"/>
        <v>2.835294E-2</v>
      </c>
      <c r="L2026">
        <f t="shared" si="1164"/>
        <v>0.13813462554175279</v>
      </c>
      <c r="O2026">
        <f>L2026*0.47*0.75</f>
        <v>4.8692455503467853E-2</v>
      </c>
      <c r="Q2026">
        <f t="shared" si="1165"/>
        <v>2.5320076861803285E-2</v>
      </c>
      <c r="T2026">
        <f>(L2026*0.47*0.75)*(1+0.2)*0.52*3.67</f>
        <v>0.11150961849938165</v>
      </c>
    </row>
    <row r="2027" spans="1:20" hidden="1" x14ac:dyDescent="0.3">
      <c r="A2027" s="26">
        <v>3005</v>
      </c>
      <c r="B2027">
        <v>33</v>
      </c>
      <c r="C2027" t="s">
        <v>211</v>
      </c>
      <c r="D2027">
        <v>27</v>
      </c>
      <c r="E2027" t="s">
        <v>214</v>
      </c>
      <c r="F2027">
        <v>3</v>
      </c>
      <c r="G2027">
        <v>23</v>
      </c>
      <c r="H2027">
        <f t="shared" si="1140"/>
        <v>0.23</v>
      </c>
      <c r="I2027">
        <v>6.1</v>
      </c>
      <c r="J2027">
        <v>1.2</v>
      </c>
      <c r="K2027">
        <f t="shared" si="1141"/>
        <v>4.154766E-2</v>
      </c>
      <c r="L2027">
        <f t="shared" ref="L2027:L2029" si="1166">0.000081*(G2027^1.864042*I2027^0.850892+0.000027*G2027^2)</f>
        <v>0.13032796889247444</v>
      </c>
      <c r="O2027">
        <f t="shared" ref="O2027:O2029" si="1167">L2027*0.47*0.75</f>
        <v>4.5940609034597235E-2</v>
      </c>
      <c r="Q2027">
        <f t="shared" ref="Q2027:Q2029" si="1168">O2027*0.521</f>
        <v>2.3935057307025161E-2</v>
      </c>
      <c r="T2027">
        <f t="shared" ref="T2027:T2029" si="1169">(L2027*0.47*0.75)*(1+0.2)*0.521*3.67</f>
        <v>0.10540999238013882</v>
      </c>
    </row>
    <row r="2028" spans="1:20" hidden="1" x14ac:dyDescent="0.3">
      <c r="A2028" s="26">
        <v>3005</v>
      </c>
      <c r="B2028">
        <v>33</v>
      </c>
      <c r="C2028" t="s">
        <v>211</v>
      </c>
      <c r="D2028">
        <v>28</v>
      </c>
      <c r="E2028" t="s">
        <v>214</v>
      </c>
      <c r="F2028">
        <v>3</v>
      </c>
      <c r="G2028">
        <v>16</v>
      </c>
      <c r="H2028">
        <f t="shared" si="1140"/>
        <v>0.16</v>
      </c>
      <c r="I2028">
        <v>6.3</v>
      </c>
      <c r="J2028">
        <v>2.7</v>
      </c>
      <c r="K2028">
        <f t="shared" si="1141"/>
        <v>2.0106240000000001E-2</v>
      </c>
      <c r="L2028">
        <f t="shared" si="1166"/>
        <v>6.8103791169511013E-2</v>
      </c>
      <c r="O2028">
        <f t="shared" si="1167"/>
        <v>2.4006586387252629E-2</v>
      </c>
      <c r="Q2028">
        <f t="shared" si="1168"/>
        <v>1.2507431507758621E-2</v>
      </c>
      <c r="T2028">
        <f t="shared" si="1169"/>
        <v>5.5082728360168955E-2</v>
      </c>
    </row>
    <row r="2029" spans="1:20" hidden="1" x14ac:dyDescent="0.3">
      <c r="A2029" s="26">
        <v>3005</v>
      </c>
      <c r="B2029">
        <v>33</v>
      </c>
      <c r="C2029" t="s">
        <v>211</v>
      </c>
      <c r="D2029">
        <v>29</v>
      </c>
      <c r="E2029" t="s">
        <v>214</v>
      </c>
      <c r="F2029">
        <v>4</v>
      </c>
      <c r="G2029">
        <v>15.5</v>
      </c>
      <c r="H2029">
        <f t="shared" si="1140"/>
        <v>0.155</v>
      </c>
      <c r="I2029">
        <v>7.1</v>
      </c>
      <c r="J2029">
        <v>2.8</v>
      </c>
      <c r="K2029">
        <f t="shared" si="1141"/>
        <v>1.8869235000000002E-2</v>
      </c>
      <c r="L2029">
        <f t="shared" si="1166"/>
        <v>7.1063309325179305E-2</v>
      </c>
      <c r="O2029">
        <f t="shared" si="1167"/>
        <v>2.5049816537125708E-2</v>
      </c>
      <c r="Q2029">
        <f t="shared" si="1168"/>
        <v>1.3050954415842494E-2</v>
      </c>
      <c r="T2029">
        <f t="shared" si="1169"/>
        <v>5.7476403247370335E-2</v>
      </c>
    </row>
    <row r="2030" spans="1:20" hidden="1" x14ac:dyDescent="0.3">
      <c r="A2030" s="26">
        <v>3005</v>
      </c>
      <c r="B2030">
        <v>33</v>
      </c>
      <c r="C2030" t="s">
        <v>211</v>
      </c>
      <c r="D2030">
        <v>30</v>
      </c>
      <c r="E2030" t="s">
        <v>212</v>
      </c>
      <c r="F2030">
        <v>3</v>
      </c>
      <c r="G2030">
        <v>11</v>
      </c>
      <c r="H2030">
        <f t="shared" si="1140"/>
        <v>0.11</v>
      </c>
      <c r="I2030">
        <v>8.6999999999999993</v>
      </c>
      <c r="J2030">
        <v>5.8</v>
      </c>
      <c r="K2030">
        <f t="shared" si="1141"/>
        <v>9.503339999999999E-3</v>
      </c>
      <c r="L2030">
        <f t="shared" ref="L2030:L2033" si="1170">0.000062*(G2030^1.947206*I2030^0.894551+0.000039*G2030^2)</f>
        <v>4.5777116930959379E-2</v>
      </c>
      <c r="O2030">
        <f>L2030*0.47*0.75</f>
        <v>1.613643371816318E-2</v>
      </c>
      <c r="Q2030">
        <f t="shared" ref="Q2030:Q2033" si="1171">O2030*0.52</f>
        <v>8.3909455334448546E-3</v>
      </c>
      <c r="T2030">
        <f>(L2030*0.47*0.75)*(1+0.2)*0.52*3.67</f>
        <v>3.6953724129291127E-2</v>
      </c>
    </row>
    <row r="2031" spans="1:20" hidden="1" x14ac:dyDescent="0.3">
      <c r="A2031" s="26">
        <v>3005</v>
      </c>
      <c r="B2031">
        <v>33</v>
      </c>
      <c r="C2031" t="s">
        <v>211</v>
      </c>
      <c r="D2031">
        <v>31</v>
      </c>
      <c r="E2031" t="s">
        <v>212</v>
      </c>
      <c r="F2031">
        <v>3</v>
      </c>
      <c r="G2031">
        <v>13</v>
      </c>
      <c r="H2031">
        <f t="shared" si="1140"/>
        <v>0.13</v>
      </c>
      <c r="I2031">
        <v>8.1</v>
      </c>
      <c r="J2031">
        <v>5</v>
      </c>
      <c r="K2031">
        <f t="shared" si="1141"/>
        <v>1.3273260000000002E-2</v>
      </c>
      <c r="L2031">
        <f t="shared" si="1170"/>
        <v>5.9450845583858145E-2</v>
      </c>
      <c r="O2031">
        <f>L2031*0.47*0.75</f>
        <v>2.0956423068309995E-2</v>
      </c>
      <c r="Q2031">
        <f t="shared" si="1171"/>
        <v>1.0897339995521197E-2</v>
      </c>
      <c r="T2031">
        <f>(L2031*0.47*0.75)*(1+0.2)*0.52*3.67</f>
        <v>4.7991885340275355E-2</v>
      </c>
    </row>
    <row r="2032" spans="1:20" hidden="1" x14ac:dyDescent="0.3">
      <c r="A2032" s="26">
        <v>3005</v>
      </c>
      <c r="B2032">
        <v>33</v>
      </c>
      <c r="C2032" t="s">
        <v>211</v>
      </c>
      <c r="D2032">
        <v>32</v>
      </c>
      <c r="E2032" t="s">
        <v>212</v>
      </c>
      <c r="F2032">
        <v>3</v>
      </c>
      <c r="G2032">
        <v>10</v>
      </c>
      <c r="H2032">
        <f t="shared" si="1140"/>
        <v>0.1</v>
      </c>
      <c r="I2032">
        <v>6.2</v>
      </c>
      <c r="J2032">
        <v>5</v>
      </c>
      <c r="K2032">
        <f t="shared" si="1141"/>
        <v>7.8540000000000016E-3</v>
      </c>
      <c r="L2032">
        <f t="shared" si="1170"/>
        <v>2.8082528426366646E-2</v>
      </c>
      <c r="O2032">
        <f>L2032*0.47*0.75</f>
        <v>9.8990912702942423E-3</v>
      </c>
      <c r="Q2032">
        <f t="shared" si="1171"/>
        <v>5.1475274605530062E-3</v>
      </c>
      <c r="T2032">
        <f>(L2032*0.47*0.75)*(1+0.2)*0.52*3.67</f>
        <v>2.2669710936275438E-2</v>
      </c>
    </row>
    <row r="2033" spans="1:20" hidden="1" x14ac:dyDescent="0.3">
      <c r="A2033" s="26">
        <v>3005</v>
      </c>
      <c r="B2033">
        <v>33</v>
      </c>
      <c r="C2033" t="s">
        <v>211</v>
      </c>
      <c r="D2033">
        <v>33</v>
      </c>
      <c r="E2033" t="s">
        <v>212</v>
      </c>
      <c r="F2033">
        <v>1</v>
      </c>
      <c r="G2033">
        <v>31</v>
      </c>
      <c r="H2033">
        <f t="shared" si="1140"/>
        <v>0.31</v>
      </c>
      <c r="I2033">
        <v>14.7</v>
      </c>
      <c r="J2033">
        <v>9.4</v>
      </c>
      <c r="K2033">
        <f t="shared" si="1141"/>
        <v>7.5476940000000006E-2</v>
      </c>
      <c r="L2033">
        <f t="shared" si="1170"/>
        <v>0.55030929819296248</v>
      </c>
      <c r="O2033">
        <f>L2033*0.47*0.75</f>
        <v>0.19398402761301925</v>
      </c>
      <c r="Q2033">
        <f t="shared" si="1171"/>
        <v>0.10087169435877001</v>
      </c>
      <c r="T2033">
        <f>(L2033*0.47*0.75)*(1+0.2)*0.52*3.67</f>
        <v>0.44423894195602315</v>
      </c>
    </row>
    <row r="2034" spans="1:20" hidden="1" x14ac:dyDescent="0.3">
      <c r="A2034" s="26">
        <v>3005</v>
      </c>
      <c r="B2034">
        <v>33</v>
      </c>
      <c r="C2034" t="s">
        <v>211</v>
      </c>
      <c r="D2034">
        <v>34</v>
      </c>
      <c r="E2034" t="s">
        <v>216</v>
      </c>
      <c r="F2034">
        <v>3</v>
      </c>
      <c r="G2034">
        <v>15</v>
      </c>
      <c r="H2034">
        <f t="shared" si="1140"/>
        <v>0.15</v>
      </c>
      <c r="I2034">
        <v>8.3000000000000007</v>
      </c>
      <c r="J2034">
        <v>2.9</v>
      </c>
      <c r="K2034">
        <f t="shared" si="1141"/>
        <v>1.76715E-2</v>
      </c>
      <c r="L2034">
        <f>0.000086*(G2034^1.882935*I2034^0.813269+0.000016*G2034^2)</f>
        <v>7.8788217256442403E-2</v>
      </c>
      <c r="O2034">
        <f>L2034*0.45*0.75</f>
        <v>2.6591023324049314E-2</v>
      </c>
      <c r="Q2034">
        <f>O2034*0.52</f>
        <v>1.3827332128505643E-2</v>
      </c>
      <c r="T2034">
        <f>(L2034*0.45*0.75)*(1+0.2)*0.52*3.67</f>
        <v>6.089557069393884E-2</v>
      </c>
    </row>
    <row r="2035" spans="1:20" hidden="1" x14ac:dyDescent="0.3">
      <c r="A2035" s="26">
        <v>3005</v>
      </c>
      <c r="B2035">
        <v>33</v>
      </c>
      <c r="C2035" t="s">
        <v>211</v>
      </c>
      <c r="D2035">
        <v>35</v>
      </c>
      <c r="E2035" t="s">
        <v>212</v>
      </c>
      <c r="F2035">
        <v>1</v>
      </c>
      <c r="G2035">
        <v>32</v>
      </c>
      <c r="H2035">
        <f t="shared" si="1140"/>
        <v>0.32</v>
      </c>
      <c r="I2035">
        <v>15.1</v>
      </c>
      <c r="J2035">
        <v>9.1999999999999993</v>
      </c>
      <c r="K2035">
        <f t="shared" si="1141"/>
        <v>8.0424960000000004E-2</v>
      </c>
      <c r="L2035">
        <f t="shared" ref="L2035:L2036" si="1172">0.000062*(G2035^1.947206*I2035^0.894551+0.000039*G2035^2)</f>
        <v>0.59963304559521735</v>
      </c>
      <c r="O2035">
        <f>L2035*0.47*0.75</f>
        <v>0.21137064857231411</v>
      </c>
      <c r="Q2035">
        <f t="shared" ref="Q2035:Q2036" si="1173">O2035*0.52</f>
        <v>0.10991273725760334</v>
      </c>
      <c r="T2035">
        <f>(L2035*0.47*0.75)*(1+0.2)*0.52*3.67</f>
        <v>0.48405569488248501</v>
      </c>
    </row>
    <row r="2036" spans="1:20" hidden="1" x14ac:dyDescent="0.3">
      <c r="A2036" s="26">
        <v>3005</v>
      </c>
      <c r="B2036">
        <v>33</v>
      </c>
      <c r="C2036" t="s">
        <v>211</v>
      </c>
      <c r="D2036">
        <v>36</v>
      </c>
      <c r="E2036" t="s">
        <v>212</v>
      </c>
      <c r="F2036">
        <v>4</v>
      </c>
      <c r="G2036">
        <v>13</v>
      </c>
      <c r="H2036">
        <f t="shared" si="1140"/>
        <v>0.13</v>
      </c>
      <c r="I2036">
        <v>10.8</v>
      </c>
      <c r="J2036">
        <v>8.1999999999999993</v>
      </c>
      <c r="K2036">
        <f t="shared" si="1141"/>
        <v>1.3273260000000002E-2</v>
      </c>
      <c r="L2036">
        <f t="shared" si="1172"/>
        <v>7.6899130722949724E-2</v>
      </c>
      <c r="O2036">
        <f>L2036*0.47*0.75</f>
        <v>2.7106943579839775E-2</v>
      </c>
      <c r="Q2036">
        <f t="shared" si="1173"/>
        <v>1.4095610661516683E-2</v>
      </c>
      <c r="T2036">
        <f>(L2036*0.47*0.75)*(1+0.2)*0.52*3.67</f>
        <v>6.207706935331947E-2</v>
      </c>
    </row>
    <row r="2037" spans="1:20" hidden="1" x14ac:dyDescent="0.3">
      <c r="A2037" s="26">
        <v>3005</v>
      </c>
      <c r="B2037">
        <v>33</v>
      </c>
      <c r="C2037" t="s">
        <v>211</v>
      </c>
      <c r="D2037">
        <v>37</v>
      </c>
      <c r="E2037" t="s">
        <v>214</v>
      </c>
      <c r="F2037">
        <v>3</v>
      </c>
      <c r="G2037">
        <v>9</v>
      </c>
      <c r="H2037">
        <f t="shared" si="1140"/>
        <v>0.09</v>
      </c>
      <c r="I2037">
        <v>3</v>
      </c>
      <c r="J2037">
        <v>1</v>
      </c>
      <c r="K2037">
        <f t="shared" si="1141"/>
        <v>6.3617399999999994E-3</v>
      </c>
      <c r="L2037">
        <f>0.000081*(G2037^1.864042*I2037^0.850892+0.000027*G2037^2)</f>
        <v>1.2394185751744877E-2</v>
      </c>
      <c r="O2037">
        <f>L2037*0.47*0.75</f>
        <v>4.3689504774900682E-3</v>
      </c>
      <c r="Q2037">
        <f>O2037*0.521</f>
        <v>2.2762231987723258E-3</v>
      </c>
      <c r="T2037">
        <f>(L2037*0.47*0.75)*(1+0.2)*0.521*3.67</f>
        <v>1.0024486967393321E-2</v>
      </c>
    </row>
    <row r="2038" spans="1:20" hidden="1" x14ac:dyDescent="0.3">
      <c r="A2038" s="26">
        <v>3005</v>
      </c>
      <c r="B2038">
        <v>33</v>
      </c>
      <c r="C2038" t="s">
        <v>211</v>
      </c>
      <c r="E2038" t="s">
        <v>223</v>
      </c>
      <c r="F2038">
        <v>1</v>
      </c>
      <c r="G2038">
        <v>19</v>
      </c>
      <c r="H2038">
        <f t="shared" si="1140"/>
        <v>0.19</v>
      </c>
      <c r="I2038">
        <v>13.6</v>
      </c>
      <c r="J2038">
        <v>11</v>
      </c>
      <c r="K2038">
        <f t="shared" si="1141"/>
        <v>2.835294E-2</v>
      </c>
      <c r="L2038">
        <f>0.000086*(G2038^1.882935*I2038^0.8132698+0.000032*G2038^2)</f>
        <v>0.18373152191805561</v>
      </c>
      <c r="M2038">
        <v>0.69</v>
      </c>
      <c r="N2038">
        <v>1.07</v>
      </c>
      <c r="O2038">
        <f>L2038*M2038*N2038</f>
        <v>0.13564898263210046</v>
      </c>
      <c r="P2038">
        <v>0.53100000000000003</v>
      </c>
      <c r="Q2038">
        <f>O2038*P2038</f>
        <v>7.2029609777645345E-2</v>
      </c>
      <c r="R2038" t="s">
        <v>269</v>
      </c>
      <c r="S2038">
        <v>3.67</v>
      </c>
      <c r="T2038">
        <f>(L2038*M2038*N2038)*(1+0.2)*P2038*S2038</f>
        <v>0.31721840146075009</v>
      </c>
    </row>
    <row r="2039" spans="1:20" hidden="1" x14ac:dyDescent="0.3">
      <c r="A2039" s="26">
        <v>3005</v>
      </c>
      <c r="B2039">
        <v>33</v>
      </c>
      <c r="C2039" t="s">
        <v>211</v>
      </c>
      <c r="D2039">
        <v>39</v>
      </c>
      <c r="E2039" t="s">
        <v>212</v>
      </c>
      <c r="F2039">
        <v>4</v>
      </c>
      <c r="G2039">
        <v>19</v>
      </c>
      <c r="H2039">
        <f t="shared" si="1140"/>
        <v>0.19</v>
      </c>
      <c r="I2039">
        <v>12</v>
      </c>
      <c r="J2039">
        <v>9.6</v>
      </c>
      <c r="K2039">
        <f t="shared" si="1141"/>
        <v>2.835294E-2</v>
      </c>
      <c r="L2039">
        <f t="shared" ref="L2039:L2044" si="1174">0.000062*(G2039^1.947206*I2039^0.894551+0.000039*G2039^2)</f>
        <v>0.1769184718275468</v>
      </c>
      <c r="O2039">
        <f t="shared" ref="O2039:O2044" si="1175">L2039*0.47*0.75</f>
        <v>6.2363761319210245E-2</v>
      </c>
      <c r="Q2039">
        <f t="shared" ref="Q2039:Q2044" si="1176">O2039*0.52</f>
        <v>3.2429155885989332E-2</v>
      </c>
      <c r="T2039">
        <f t="shared" ref="T2039:T2044" si="1177">(L2039*0.47*0.75)*(1+0.2)*0.52*3.67</f>
        <v>0.142818002521897</v>
      </c>
    </row>
    <row r="2040" spans="1:20" hidden="1" x14ac:dyDescent="0.3">
      <c r="A2040" s="26">
        <v>3005</v>
      </c>
      <c r="B2040">
        <v>33</v>
      </c>
      <c r="C2040" t="s">
        <v>211</v>
      </c>
      <c r="D2040">
        <v>40</v>
      </c>
      <c r="E2040" t="s">
        <v>212</v>
      </c>
      <c r="F2040">
        <v>1</v>
      </c>
      <c r="G2040">
        <v>25</v>
      </c>
      <c r="H2040">
        <f t="shared" si="1140"/>
        <v>0.25</v>
      </c>
      <c r="I2040">
        <v>14.4</v>
      </c>
      <c r="J2040">
        <v>11.1</v>
      </c>
      <c r="K2040">
        <f t="shared" si="1141"/>
        <v>4.9087499999999999E-2</v>
      </c>
      <c r="L2040">
        <f t="shared" si="1174"/>
        <v>0.35537349589035022</v>
      </c>
      <c r="O2040">
        <f t="shared" si="1175"/>
        <v>0.12526915730134844</v>
      </c>
      <c r="Q2040">
        <f t="shared" si="1176"/>
        <v>6.5139961796701187E-2</v>
      </c>
      <c r="T2040">
        <f t="shared" si="1177"/>
        <v>0.28687639175267204</v>
      </c>
    </row>
    <row r="2041" spans="1:20" hidden="1" x14ac:dyDescent="0.3">
      <c r="A2041" s="26">
        <v>3005</v>
      </c>
      <c r="B2041">
        <v>33</v>
      </c>
      <c r="C2041" t="s">
        <v>211</v>
      </c>
      <c r="D2041">
        <v>41</v>
      </c>
      <c r="E2041" t="s">
        <v>212</v>
      </c>
      <c r="F2041">
        <v>3</v>
      </c>
      <c r="G2041">
        <v>13</v>
      </c>
      <c r="H2041">
        <f t="shared" si="1140"/>
        <v>0.13</v>
      </c>
      <c r="I2041">
        <v>10.199999999999999</v>
      </c>
      <c r="J2041">
        <v>7.4</v>
      </c>
      <c r="K2041">
        <f t="shared" si="1141"/>
        <v>1.3273260000000002E-2</v>
      </c>
      <c r="L2041">
        <f t="shared" si="1174"/>
        <v>7.3066043305972855E-2</v>
      </c>
      <c r="O2041">
        <f t="shared" si="1175"/>
        <v>2.5755780265355428E-2</v>
      </c>
      <c r="Q2041">
        <f t="shared" si="1176"/>
        <v>1.3393005737984822E-2</v>
      </c>
      <c r="T2041">
        <f t="shared" si="1177"/>
        <v>5.8982797270085159E-2</v>
      </c>
    </row>
    <row r="2042" spans="1:20" hidden="1" x14ac:dyDescent="0.3">
      <c r="A2042" s="26">
        <v>3005</v>
      </c>
      <c r="B2042">
        <v>33</v>
      </c>
      <c r="C2042" t="s">
        <v>211</v>
      </c>
      <c r="D2042">
        <v>42</v>
      </c>
      <c r="E2042" t="s">
        <v>212</v>
      </c>
      <c r="F2042">
        <v>3</v>
      </c>
      <c r="G2042">
        <v>16</v>
      </c>
      <c r="H2042">
        <f t="shared" si="1140"/>
        <v>0.16</v>
      </c>
      <c r="I2042">
        <v>9.8000000000000007</v>
      </c>
      <c r="J2042">
        <v>6</v>
      </c>
      <c r="K2042">
        <f t="shared" si="1141"/>
        <v>2.0106240000000001E-2</v>
      </c>
      <c r="L2042">
        <f t="shared" si="1174"/>
        <v>0.105624864991057</v>
      </c>
      <c r="O2042">
        <f t="shared" si="1175"/>
        <v>3.7232764909347592E-2</v>
      </c>
      <c r="Q2042">
        <f t="shared" si="1176"/>
        <v>1.9361037752860747E-2</v>
      </c>
      <c r="T2042">
        <f t="shared" si="1177"/>
        <v>8.5266010263598729E-2</v>
      </c>
    </row>
    <row r="2043" spans="1:20" s="13" customFormat="1" hidden="1" x14ac:dyDescent="0.3">
      <c r="A2043" s="26">
        <v>3005</v>
      </c>
      <c r="B2043" s="13">
        <v>33</v>
      </c>
      <c r="C2043" s="13" t="s">
        <v>211</v>
      </c>
      <c r="D2043" s="13">
        <v>43</v>
      </c>
      <c r="E2043" s="13" t="s">
        <v>212</v>
      </c>
      <c r="F2043" s="13">
        <v>7</v>
      </c>
      <c r="G2043" s="13">
        <v>15</v>
      </c>
      <c r="H2043">
        <f t="shared" si="1140"/>
        <v>0.15</v>
      </c>
      <c r="I2043" s="13">
        <v>8.6</v>
      </c>
      <c r="J2043" s="13">
        <v>0</v>
      </c>
      <c r="K2043">
        <f t="shared" si="1141"/>
        <v>1.76715E-2</v>
      </c>
      <c r="L2043">
        <f t="shared" si="1174"/>
        <v>8.2878717239712754E-2</v>
      </c>
      <c r="M2043"/>
      <c r="N2043"/>
      <c r="O2043">
        <f t="shared" si="1175"/>
        <v>2.9214747826998743E-2</v>
      </c>
      <c r="P2043"/>
      <c r="Q2043">
        <f t="shared" si="1176"/>
        <v>1.5191668870039346E-2</v>
      </c>
      <c r="R2043"/>
      <c r="S2043"/>
      <c r="T2043">
        <f t="shared" si="1177"/>
        <v>6.6904109703653278E-2</v>
      </c>
    </row>
    <row r="2044" spans="1:20" hidden="1" x14ac:dyDescent="0.3">
      <c r="A2044" s="26">
        <v>3005</v>
      </c>
      <c r="B2044">
        <v>33</v>
      </c>
      <c r="C2044" t="s">
        <v>211</v>
      </c>
      <c r="D2044">
        <v>44</v>
      </c>
      <c r="E2044" t="s">
        <v>212</v>
      </c>
      <c r="F2044">
        <v>1</v>
      </c>
      <c r="G2044">
        <v>19.5</v>
      </c>
      <c r="H2044">
        <f t="shared" si="1140"/>
        <v>0.19500000000000001</v>
      </c>
      <c r="I2044">
        <v>12.6</v>
      </c>
      <c r="J2044">
        <v>8.4</v>
      </c>
      <c r="K2044">
        <f t="shared" si="1141"/>
        <v>2.9864835000000003E-2</v>
      </c>
      <c r="L2044">
        <f t="shared" si="1174"/>
        <v>0.19439918977881024</v>
      </c>
      <c r="O2044">
        <f t="shared" si="1175"/>
        <v>6.8525714397030604E-2</v>
      </c>
      <c r="Q2044">
        <f t="shared" si="1176"/>
        <v>3.5633371486455914E-2</v>
      </c>
      <c r="T2044">
        <f t="shared" si="1177"/>
        <v>0.15692936802635185</v>
      </c>
    </row>
    <row r="2045" spans="1:20" hidden="1" x14ac:dyDescent="0.3">
      <c r="A2045" s="26">
        <v>3005</v>
      </c>
      <c r="B2045">
        <v>33</v>
      </c>
      <c r="C2045" t="s">
        <v>211</v>
      </c>
      <c r="D2045">
        <v>45</v>
      </c>
      <c r="E2045" t="s">
        <v>214</v>
      </c>
      <c r="F2045">
        <v>1</v>
      </c>
      <c r="G2045">
        <v>39</v>
      </c>
      <c r="H2045">
        <f t="shared" si="1140"/>
        <v>0.39</v>
      </c>
      <c r="I2045">
        <v>9</v>
      </c>
      <c r="J2045">
        <v>1.2</v>
      </c>
      <c r="K2045">
        <f t="shared" si="1141"/>
        <v>0.11945934000000001</v>
      </c>
      <c r="L2045">
        <f>0.000081*(G2045^1.864042*I2045^0.850892+0.000027*G2045^2)</f>
        <v>0.48557527362932656</v>
      </c>
      <c r="O2045">
        <f>L2045*0.47*0.75</f>
        <v>0.17116528395433761</v>
      </c>
      <c r="Q2045">
        <f>O2045*0.521</f>
        <v>8.9177112940209899E-2</v>
      </c>
      <c r="T2045">
        <f>(L2045*0.47*0.75)*(1+0.2)*0.521*3.67</f>
        <v>0.39273600538868436</v>
      </c>
    </row>
    <row r="2046" spans="1:20" hidden="1" x14ac:dyDescent="0.3">
      <c r="A2046" s="26">
        <v>3005</v>
      </c>
      <c r="B2046">
        <v>33</v>
      </c>
      <c r="C2046" t="s">
        <v>211</v>
      </c>
      <c r="D2046">
        <v>46</v>
      </c>
      <c r="E2046" t="s">
        <v>212</v>
      </c>
      <c r="F2046">
        <v>4</v>
      </c>
      <c r="G2046">
        <v>17</v>
      </c>
      <c r="H2046">
        <f t="shared" si="1140"/>
        <v>0.17</v>
      </c>
      <c r="I2046">
        <v>10.4</v>
      </c>
      <c r="J2046">
        <v>8</v>
      </c>
      <c r="K2046">
        <f t="shared" si="1141"/>
        <v>2.2698060000000003E-2</v>
      </c>
      <c r="L2046">
        <f t="shared" ref="L2046:L2047" si="1178">0.000062*(G2046^1.947206*I2046^0.894551+0.000039*G2046^2)</f>
        <v>0.12534869697596229</v>
      </c>
      <c r="O2046">
        <f>L2046*0.47*0.75</f>
        <v>4.4185415684026702E-2</v>
      </c>
      <c r="Q2046">
        <f t="shared" ref="Q2046:Q2047" si="1179">O2046*0.52</f>
        <v>2.2976416155693884E-2</v>
      </c>
      <c r="T2046">
        <f>(L2046*0.47*0.75)*(1+0.2)*0.52*3.67</f>
        <v>0.10118813674967587</v>
      </c>
    </row>
    <row r="2047" spans="1:20" hidden="1" x14ac:dyDescent="0.3">
      <c r="A2047" s="26">
        <v>3005</v>
      </c>
      <c r="B2047">
        <v>33</v>
      </c>
      <c r="C2047" t="s">
        <v>211</v>
      </c>
      <c r="D2047">
        <v>47</v>
      </c>
      <c r="E2047" t="s">
        <v>212</v>
      </c>
      <c r="F2047">
        <v>3</v>
      </c>
      <c r="G2047">
        <v>12</v>
      </c>
      <c r="H2047">
        <f t="shared" si="1140"/>
        <v>0.12</v>
      </c>
      <c r="I2047">
        <v>6.5</v>
      </c>
      <c r="J2047">
        <v>5.5</v>
      </c>
      <c r="K2047">
        <f t="shared" si="1141"/>
        <v>1.130976E-2</v>
      </c>
      <c r="L2047">
        <f t="shared" si="1178"/>
        <v>4.1780724087980101E-2</v>
      </c>
      <c r="O2047">
        <f>L2047*0.47*0.75</f>
        <v>1.4727705241012985E-2</v>
      </c>
      <c r="Q2047">
        <f t="shared" si="1179"/>
        <v>7.6584067253267522E-3</v>
      </c>
      <c r="T2047">
        <f>(L2047*0.47*0.75)*(1+0.2)*0.52*3.67</f>
        <v>3.3727623218339019E-2</v>
      </c>
    </row>
    <row r="2048" spans="1:20" hidden="1" x14ac:dyDescent="0.3">
      <c r="A2048" s="26">
        <v>3005</v>
      </c>
      <c r="B2048">
        <v>33</v>
      </c>
      <c r="C2048" t="s">
        <v>211</v>
      </c>
      <c r="D2048">
        <v>48</v>
      </c>
      <c r="E2048" t="s">
        <v>214</v>
      </c>
      <c r="F2048">
        <v>4</v>
      </c>
      <c r="G2048">
        <v>21</v>
      </c>
      <c r="H2048">
        <f t="shared" si="1140"/>
        <v>0.21</v>
      </c>
      <c r="I2048">
        <v>7</v>
      </c>
      <c r="J2048">
        <v>1.2</v>
      </c>
      <c r="K2048">
        <f t="shared" si="1141"/>
        <v>3.4636139999999996E-2</v>
      </c>
      <c r="L2048">
        <f t="shared" ref="L2048:L2049" si="1180">0.000081*(G2048^1.864042*I2048^0.850892+0.000027*G2048^2)</f>
        <v>0.12366530302667568</v>
      </c>
      <c r="O2048">
        <f t="shared" ref="O2048:O2049" si="1181">L2048*0.47*0.75</f>
        <v>4.3592019316903173E-2</v>
      </c>
      <c r="Q2048">
        <f t="shared" ref="Q2048:Q2049" si="1182">O2048*0.521</f>
        <v>2.2711442064106555E-2</v>
      </c>
      <c r="T2048">
        <f t="shared" ref="T2048:T2049" si="1183">(L2048*0.47*0.75)*(1+0.2)*0.521*3.67</f>
        <v>0.10002119085032525</v>
      </c>
    </row>
    <row r="2049" spans="1:20" hidden="1" x14ac:dyDescent="0.3">
      <c r="A2049" s="26">
        <v>3005</v>
      </c>
      <c r="B2049">
        <v>33</v>
      </c>
      <c r="C2049" t="s">
        <v>211</v>
      </c>
      <c r="D2049">
        <v>49</v>
      </c>
      <c r="E2049" t="s">
        <v>214</v>
      </c>
      <c r="F2049">
        <v>3</v>
      </c>
      <c r="G2049">
        <v>28</v>
      </c>
      <c r="H2049">
        <f t="shared" si="1140"/>
        <v>0.28000000000000003</v>
      </c>
      <c r="I2049">
        <v>1.9</v>
      </c>
      <c r="J2049">
        <v>1.1000000000000001</v>
      </c>
      <c r="K2049">
        <f t="shared" si="1141"/>
        <v>6.157536000000001E-2</v>
      </c>
      <c r="L2049">
        <f t="shared" si="1180"/>
        <v>6.9702485103439044E-2</v>
      </c>
      <c r="O2049">
        <f t="shared" si="1181"/>
        <v>2.4570125998962262E-2</v>
      </c>
      <c r="Q2049">
        <f t="shared" si="1182"/>
        <v>1.2801035645459339E-2</v>
      </c>
      <c r="T2049">
        <f t="shared" si="1183"/>
        <v>5.6375760982602927E-2</v>
      </c>
    </row>
    <row r="2050" spans="1:20" hidden="1" x14ac:dyDescent="0.3">
      <c r="A2050" s="26">
        <v>3005</v>
      </c>
      <c r="B2050">
        <v>33</v>
      </c>
      <c r="C2050" t="s">
        <v>211</v>
      </c>
      <c r="D2050">
        <v>50</v>
      </c>
      <c r="E2050" t="s">
        <v>212</v>
      </c>
      <c r="F2050">
        <v>4</v>
      </c>
      <c r="G2050">
        <v>18</v>
      </c>
      <c r="H2050">
        <f t="shared" si="1140"/>
        <v>0.18</v>
      </c>
      <c r="I2050">
        <v>11</v>
      </c>
      <c r="J2050">
        <v>8</v>
      </c>
      <c r="K2050">
        <f t="shared" si="1141"/>
        <v>2.5446959999999998E-2</v>
      </c>
      <c r="L2050">
        <f t="shared" ref="L2050:L2051" si="1184">0.000062*(G2050^1.947206*I2050^0.894551+0.000039*G2050^2)</f>
        <v>0.14731501712612985</v>
      </c>
      <c r="O2050">
        <f>L2050*0.47*0.75</f>
        <v>5.1928543536960775E-2</v>
      </c>
      <c r="Q2050">
        <f t="shared" ref="Q2050:Q2051" si="1185">O2050*0.52</f>
        <v>2.7002842639219603E-2</v>
      </c>
      <c r="T2050">
        <f>(L2050*0.47*0.75)*(1+0.2)*0.52*3.67</f>
        <v>0.11892051898312313</v>
      </c>
    </row>
    <row r="2051" spans="1:20" hidden="1" x14ac:dyDescent="0.3">
      <c r="A2051" s="26">
        <v>3005</v>
      </c>
      <c r="B2051">
        <v>33</v>
      </c>
      <c r="C2051" t="s">
        <v>211</v>
      </c>
      <c r="D2051">
        <v>51</v>
      </c>
      <c r="E2051" t="s">
        <v>212</v>
      </c>
      <c r="F2051">
        <v>3</v>
      </c>
      <c r="G2051">
        <v>15</v>
      </c>
      <c r="H2051">
        <f t="shared" si="1140"/>
        <v>0.15</v>
      </c>
      <c r="I2051">
        <v>8.9</v>
      </c>
      <c r="J2051">
        <v>6.2</v>
      </c>
      <c r="K2051">
        <f t="shared" si="1141"/>
        <v>1.76715E-2</v>
      </c>
      <c r="L2051">
        <f t="shared" si="1184"/>
        <v>8.5460256169231877E-2</v>
      </c>
      <c r="O2051">
        <f>L2051*0.47*0.75</f>
        <v>3.0124740299654233E-2</v>
      </c>
      <c r="Q2051">
        <f t="shared" si="1185"/>
        <v>1.5664864955820201E-2</v>
      </c>
      <c r="T2051">
        <f>(L2051*0.47*0.75)*(1+0.2)*0.52*3.67</f>
        <v>6.898806526543215E-2</v>
      </c>
    </row>
    <row r="2052" spans="1:20" hidden="1" x14ac:dyDescent="0.3">
      <c r="A2052" s="26">
        <v>3005</v>
      </c>
      <c r="B2052">
        <v>33</v>
      </c>
      <c r="C2052" t="s">
        <v>211</v>
      </c>
      <c r="D2052">
        <v>52</v>
      </c>
      <c r="E2052" t="s">
        <v>214</v>
      </c>
      <c r="F2052">
        <v>4</v>
      </c>
      <c r="G2052">
        <v>21</v>
      </c>
      <c r="H2052">
        <f t="shared" si="1140"/>
        <v>0.21</v>
      </c>
      <c r="I2052">
        <v>7.1</v>
      </c>
      <c r="J2052">
        <v>2</v>
      </c>
      <c r="K2052">
        <f t="shared" si="1141"/>
        <v>3.4636139999999996E-2</v>
      </c>
      <c r="L2052">
        <f>0.000081*(G2052^1.864042*I2052^0.850892+0.000027*G2052^2)</f>
        <v>0.12516692494540266</v>
      </c>
      <c r="O2052">
        <f>L2052*0.47*0.75</f>
        <v>4.4121341043254436E-2</v>
      </c>
      <c r="Q2052">
        <f>O2052*0.521</f>
        <v>2.2987218683535562E-2</v>
      </c>
      <c r="T2052">
        <f>(L2052*0.47*0.75)*(1+0.2)*0.521*3.67</f>
        <v>0.10123571108229061</v>
      </c>
    </row>
    <row r="2053" spans="1:20" hidden="1" x14ac:dyDescent="0.3">
      <c r="A2053" s="26">
        <v>3005</v>
      </c>
      <c r="B2053">
        <v>33</v>
      </c>
      <c r="C2053" t="s">
        <v>211</v>
      </c>
      <c r="D2053">
        <v>53</v>
      </c>
      <c r="E2053" t="s">
        <v>212</v>
      </c>
      <c r="F2053">
        <v>3</v>
      </c>
      <c r="G2053">
        <v>11</v>
      </c>
      <c r="H2053">
        <f t="shared" si="1140"/>
        <v>0.11</v>
      </c>
      <c r="I2053">
        <v>5.7</v>
      </c>
      <c r="J2053">
        <v>2.8</v>
      </c>
      <c r="K2053">
        <f t="shared" si="1141"/>
        <v>9.503339999999999E-3</v>
      </c>
      <c r="L2053">
        <f t="shared" ref="L2053:L2054" si="1186">0.000062*(G2053^1.947206*I2053^0.894551+0.000039*G2053^2)</f>
        <v>3.1359594208458422E-2</v>
      </c>
      <c r="O2053">
        <f>L2053*0.47*0.75</f>
        <v>1.1054256958481593E-2</v>
      </c>
      <c r="Q2053">
        <f t="shared" ref="Q2053:Q2054" si="1187">O2053*0.52</f>
        <v>5.7482136184104282E-3</v>
      </c>
      <c r="T2053">
        <f>(L2053*0.47*0.75)*(1+0.2)*0.52*3.67</f>
        <v>2.5315132775479525E-2</v>
      </c>
    </row>
    <row r="2054" spans="1:20" hidden="1" x14ac:dyDescent="0.3">
      <c r="A2054" s="26">
        <v>3005</v>
      </c>
      <c r="B2054">
        <v>33</v>
      </c>
      <c r="C2054" t="s">
        <v>211</v>
      </c>
      <c r="D2054">
        <v>54</v>
      </c>
      <c r="E2054" t="s">
        <v>212</v>
      </c>
      <c r="F2054">
        <v>3</v>
      </c>
      <c r="G2054">
        <v>12</v>
      </c>
      <c r="H2054">
        <f t="shared" si="1140"/>
        <v>0.12</v>
      </c>
      <c r="I2054">
        <v>6</v>
      </c>
      <c r="J2054">
        <v>3</v>
      </c>
      <c r="K2054">
        <f t="shared" si="1141"/>
        <v>1.130976E-2</v>
      </c>
      <c r="L2054">
        <f t="shared" si="1186"/>
        <v>3.8893744244620103E-2</v>
      </c>
      <c r="O2054">
        <f>L2054*0.47*0.75</f>
        <v>1.3710044846228585E-2</v>
      </c>
      <c r="Q2054">
        <f t="shared" si="1187"/>
        <v>7.129223320038864E-3</v>
      </c>
      <c r="T2054">
        <f>(L2054*0.47*0.75)*(1+0.2)*0.52*3.67</f>
        <v>3.1397099501451156E-2</v>
      </c>
    </row>
    <row r="2055" spans="1:20" hidden="1" x14ac:dyDescent="0.3">
      <c r="A2055" s="26">
        <v>3005</v>
      </c>
      <c r="B2055">
        <v>33</v>
      </c>
      <c r="C2055" t="s">
        <v>211</v>
      </c>
      <c r="D2055">
        <v>55</v>
      </c>
      <c r="E2055" t="s">
        <v>216</v>
      </c>
      <c r="F2055">
        <v>4</v>
      </c>
      <c r="G2055">
        <v>19</v>
      </c>
      <c r="H2055">
        <f t="shared" si="1140"/>
        <v>0.19</v>
      </c>
      <c r="I2055">
        <v>10.1</v>
      </c>
      <c r="J2055">
        <v>2.8</v>
      </c>
      <c r="K2055">
        <f t="shared" si="1141"/>
        <v>2.835294E-2</v>
      </c>
      <c r="L2055">
        <f>0.000086*(G2055^1.882935*I2055^0.813269+0.000016*G2055^2)</f>
        <v>0.14424251888389089</v>
      </c>
      <c r="O2055">
        <f>L2055*0.45*0.75</f>
        <v>4.8681850123313178E-2</v>
      </c>
      <c r="Q2055">
        <f>O2055*0.52</f>
        <v>2.5314562064122852E-2</v>
      </c>
      <c r="T2055">
        <f>(L2055*0.45*0.75)*(1+0.2)*0.52*3.67</f>
        <v>0.11148533133039705</v>
      </c>
    </row>
    <row r="2056" spans="1:20" s="13" customFormat="1" hidden="1" x14ac:dyDescent="0.3">
      <c r="A2056" s="26">
        <v>3005</v>
      </c>
      <c r="B2056" s="13">
        <v>33</v>
      </c>
      <c r="C2056" s="13" t="s">
        <v>211</v>
      </c>
      <c r="D2056" s="13">
        <v>56</v>
      </c>
      <c r="E2056" s="13" t="s">
        <v>212</v>
      </c>
      <c r="F2056" s="13">
        <v>7</v>
      </c>
      <c r="G2056" s="13">
        <v>10</v>
      </c>
      <c r="H2056">
        <f t="shared" si="1140"/>
        <v>0.1</v>
      </c>
      <c r="I2056" s="13">
        <v>5.8</v>
      </c>
      <c r="J2056" s="13">
        <v>0</v>
      </c>
      <c r="K2056">
        <f t="shared" si="1141"/>
        <v>7.8540000000000016E-3</v>
      </c>
      <c r="L2056">
        <f>0.000062*(G2056^1.947206*I2056^0.894551+0.000039*G2056^2)</f>
        <v>2.6456167643312111E-2</v>
      </c>
      <c r="M2056"/>
      <c r="N2056"/>
      <c r="O2056">
        <f>L2056*0.47*0.75</f>
        <v>9.3257990942675183E-3</v>
      </c>
      <c r="P2056"/>
      <c r="Q2056">
        <f>O2056*0.52</f>
        <v>4.8494155290191099E-3</v>
      </c>
      <c r="R2056"/>
      <c r="S2056"/>
      <c r="T2056">
        <f>(L2056*0.47*0.75)*(1+0.2)*0.52*3.67</f>
        <v>2.1356825989800158E-2</v>
      </c>
    </row>
    <row r="2057" spans="1:20" hidden="1" x14ac:dyDescent="0.3">
      <c r="A2057" s="26">
        <v>3005</v>
      </c>
      <c r="B2057">
        <v>33</v>
      </c>
      <c r="C2057" t="s">
        <v>211</v>
      </c>
      <c r="D2057">
        <v>57</v>
      </c>
      <c r="E2057" t="s">
        <v>222</v>
      </c>
      <c r="F2057">
        <v>3</v>
      </c>
      <c r="G2057">
        <v>19</v>
      </c>
      <c r="H2057">
        <f t="shared" ref="H2057:H2119" si="1188">G2057/100</f>
        <v>0.19</v>
      </c>
      <c r="I2057">
        <v>4.5</v>
      </c>
      <c r="J2057">
        <v>2</v>
      </c>
      <c r="K2057">
        <f t="shared" ref="K2057:K2119" si="1189">0.7854*H2057^2</f>
        <v>2.835294E-2</v>
      </c>
      <c r="L2057">
        <f>0.000081*(G2057^1.922704*I2057^0.783213+0.000032*G2057^2)</f>
        <v>7.5641405064240871E-2</v>
      </c>
      <c r="O2057">
        <f>L2057*0.61*1.07</f>
        <v>4.9371145085430022E-2</v>
      </c>
      <c r="Q2057">
        <f>O2057*0.531</f>
        <v>2.6216078040363345E-2</v>
      </c>
      <c r="T2057">
        <f>(L2057*0.61*1.07)*(1+0.2)*0.531*3.67</f>
        <v>0.11545560768976017</v>
      </c>
    </row>
    <row r="2058" spans="1:20" hidden="1" x14ac:dyDescent="0.3">
      <c r="A2058" s="26">
        <v>3005</v>
      </c>
      <c r="B2058">
        <v>33</v>
      </c>
      <c r="C2058" t="s">
        <v>211</v>
      </c>
      <c r="D2058">
        <v>58</v>
      </c>
      <c r="E2058" t="s">
        <v>212</v>
      </c>
      <c r="F2058">
        <v>4</v>
      </c>
      <c r="G2058">
        <v>18.5</v>
      </c>
      <c r="H2058">
        <f t="shared" si="1188"/>
        <v>0.185</v>
      </c>
      <c r="I2058">
        <v>7.4</v>
      </c>
      <c r="J2058">
        <v>4</v>
      </c>
      <c r="K2058">
        <f t="shared" si="1189"/>
        <v>2.6880314999999998E-2</v>
      </c>
      <c r="L2058">
        <f t="shared" ref="L2058:L2059" si="1190">0.000062*(G2058^1.947206*I2058^0.894551+0.000039*G2058^2)</f>
        <v>0.10899623174222445</v>
      </c>
      <c r="O2058">
        <f>L2058*0.47*0.75</f>
        <v>3.8421171689134115E-2</v>
      </c>
      <c r="Q2058">
        <f t="shared" ref="Q2058:Q2059" si="1191">O2058*0.52</f>
        <v>1.9979009278349742E-2</v>
      </c>
      <c r="T2058">
        <f>(L2058*0.47*0.75)*(1+0.2)*0.52*3.67</f>
        <v>8.7987556861852251E-2</v>
      </c>
    </row>
    <row r="2059" spans="1:20" hidden="1" x14ac:dyDescent="0.3">
      <c r="A2059" s="26">
        <v>3005</v>
      </c>
      <c r="B2059">
        <v>33</v>
      </c>
      <c r="C2059" t="s">
        <v>211</v>
      </c>
      <c r="D2059">
        <v>59</v>
      </c>
      <c r="E2059" t="s">
        <v>212</v>
      </c>
      <c r="F2059">
        <v>4</v>
      </c>
      <c r="G2059">
        <v>16</v>
      </c>
      <c r="H2059">
        <f t="shared" si="1188"/>
        <v>0.16</v>
      </c>
      <c r="I2059">
        <v>10.199999999999999</v>
      </c>
      <c r="J2059">
        <v>8</v>
      </c>
      <c r="K2059">
        <f t="shared" si="1189"/>
        <v>2.0106240000000001E-2</v>
      </c>
      <c r="L2059">
        <f t="shared" si="1190"/>
        <v>0.10947327040323075</v>
      </c>
      <c r="O2059">
        <f>L2059*0.47*0.75</f>
        <v>3.8589327817138835E-2</v>
      </c>
      <c r="Q2059">
        <f t="shared" si="1191"/>
        <v>2.0066450464912195E-2</v>
      </c>
      <c r="T2059">
        <f>(L2059*0.47*0.75)*(1+0.2)*0.52*3.67</f>
        <v>8.8372647847473312E-2</v>
      </c>
    </row>
    <row r="2060" spans="1:20" hidden="1" x14ac:dyDescent="0.3">
      <c r="A2060" s="26">
        <v>3005</v>
      </c>
      <c r="B2060">
        <v>33</v>
      </c>
      <c r="C2060" t="s">
        <v>211</v>
      </c>
      <c r="D2060">
        <v>60</v>
      </c>
      <c r="E2060" t="s">
        <v>214</v>
      </c>
      <c r="F2060">
        <v>3</v>
      </c>
      <c r="G2060">
        <v>14.5</v>
      </c>
      <c r="H2060">
        <f t="shared" si="1188"/>
        <v>0.14499999999999999</v>
      </c>
      <c r="I2060">
        <v>7.1</v>
      </c>
      <c r="J2060">
        <v>3</v>
      </c>
      <c r="K2060">
        <f t="shared" si="1189"/>
        <v>1.6513034999999999E-2</v>
      </c>
      <c r="L2060">
        <f>0.000081*(G2060^1.864042*I2060^0.850892+0.000027*G2060^2)</f>
        <v>6.2756086575386907E-2</v>
      </c>
      <c r="O2060">
        <f>L2060*0.47*0.75</f>
        <v>2.2121520517823883E-2</v>
      </c>
      <c r="Q2060">
        <f>O2060*0.521</f>
        <v>1.1525312189786243E-2</v>
      </c>
      <c r="T2060">
        <f>(L2060*0.47*0.75)*(1+0.2)*0.521*3.67</f>
        <v>5.0757474883818612E-2</v>
      </c>
    </row>
    <row r="2061" spans="1:20" hidden="1" x14ac:dyDescent="0.3">
      <c r="A2061" s="26">
        <v>3005</v>
      </c>
      <c r="B2061">
        <v>33</v>
      </c>
      <c r="C2061" t="s">
        <v>211</v>
      </c>
      <c r="D2061">
        <v>61</v>
      </c>
      <c r="E2061" t="s">
        <v>212</v>
      </c>
      <c r="F2061">
        <v>3</v>
      </c>
      <c r="G2061">
        <v>8.5</v>
      </c>
      <c r="H2061">
        <f t="shared" si="1188"/>
        <v>8.5000000000000006E-2</v>
      </c>
      <c r="I2061">
        <v>4.3</v>
      </c>
      <c r="J2061">
        <v>2.8</v>
      </c>
      <c r="K2061">
        <f t="shared" si="1189"/>
        <v>5.6745150000000006E-3</v>
      </c>
      <c r="L2061">
        <f t="shared" ref="L2061:L2075" si="1192">0.000062*(G2061^1.947206*I2061^0.894551+0.000039*G2061^2)</f>
        <v>1.4751520321848406E-2</v>
      </c>
      <c r="O2061">
        <f t="shared" ref="O2061:O2075" si="1193">L2061*0.47*0.75</f>
        <v>5.1999109134515629E-3</v>
      </c>
      <c r="Q2061">
        <f t="shared" ref="Q2061:Q2075" si="1194">O2061*0.52</f>
        <v>2.7039536749948129E-3</v>
      </c>
      <c r="T2061">
        <f t="shared" ref="T2061:T2075" si="1195">(L2061*0.47*0.75)*(1+0.2)*0.52*3.67</f>
        <v>1.1908211984677156E-2</v>
      </c>
    </row>
    <row r="2062" spans="1:20" hidden="1" x14ac:dyDescent="0.3">
      <c r="A2062" s="26">
        <v>3005</v>
      </c>
      <c r="B2062">
        <v>33</v>
      </c>
      <c r="C2062" t="s">
        <v>211</v>
      </c>
      <c r="D2062">
        <v>62</v>
      </c>
      <c r="E2062" t="s">
        <v>212</v>
      </c>
      <c r="F2062">
        <v>3</v>
      </c>
      <c r="G2062">
        <v>13</v>
      </c>
      <c r="H2062">
        <f t="shared" si="1188"/>
        <v>0.13</v>
      </c>
      <c r="I2062">
        <v>6.2</v>
      </c>
      <c r="J2062">
        <v>3</v>
      </c>
      <c r="K2062">
        <f t="shared" si="1189"/>
        <v>1.3273260000000002E-2</v>
      </c>
      <c r="L2062">
        <f t="shared" si="1192"/>
        <v>4.6806636986916478E-2</v>
      </c>
      <c r="O2062">
        <f t="shared" si="1193"/>
        <v>1.6499339537888059E-2</v>
      </c>
      <c r="Q2062">
        <f t="shared" si="1194"/>
        <v>8.5796565597017916E-3</v>
      </c>
      <c r="T2062">
        <f t="shared" si="1195"/>
        <v>3.7784807488926687E-2</v>
      </c>
    </row>
    <row r="2063" spans="1:20" hidden="1" x14ac:dyDescent="0.3">
      <c r="A2063" s="26">
        <v>3005</v>
      </c>
      <c r="B2063">
        <v>33</v>
      </c>
      <c r="C2063" t="s">
        <v>211</v>
      </c>
      <c r="D2063">
        <v>63</v>
      </c>
      <c r="E2063" t="s">
        <v>212</v>
      </c>
      <c r="F2063">
        <v>1</v>
      </c>
      <c r="G2063">
        <v>22</v>
      </c>
      <c r="H2063">
        <f t="shared" si="1188"/>
        <v>0.22</v>
      </c>
      <c r="I2063">
        <v>12.6</v>
      </c>
      <c r="J2063">
        <v>7</v>
      </c>
      <c r="K2063">
        <f t="shared" si="1189"/>
        <v>3.8013359999999996E-2</v>
      </c>
      <c r="L2063">
        <f t="shared" si="1192"/>
        <v>0.24586959555738958</v>
      </c>
      <c r="O2063">
        <f t="shared" si="1193"/>
        <v>8.6669032433979817E-2</v>
      </c>
      <c r="Q2063">
        <f t="shared" si="1194"/>
        <v>4.5067896865669504E-2</v>
      </c>
      <c r="T2063">
        <f t="shared" si="1195"/>
        <v>0.1984790177964085</v>
      </c>
    </row>
    <row r="2064" spans="1:20" hidden="1" x14ac:dyDescent="0.3">
      <c r="A2064" s="26">
        <v>3005</v>
      </c>
      <c r="B2064">
        <v>33</v>
      </c>
      <c r="C2064" t="s">
        <v>211</v>
      </c>
      <c r="D2064">
        <v>64</v>
      </c>
      <c r="E2064" t="s">
        <v>212</v>
      </c>
      <c r="F2064">
        <v>4</v>
      </c>
      <c r="G2064">
        <v>19.5</v>
      </c>
      <c r="H2064">
        <f t="shared" si="1188"/>
        <v>0.19500000000000001</v>
      </c>
      <c r="I2064">
        <v>9</v>
      </c>
      <c r="J2064">
        <v>5.6</v>
      </c>
      <c r="K2064">
        <f t="shared" si="1189"/>
        <v>2.9864835000000003E-2</v>
      </c>
      <c r="L2064">
        <f t="shared" si="1192"/>
        <v>0.14387197038111249</v>
      </c>
      <c r="O2064">
        <f t="shared" si="1193"/>
        <v>5.0714869559342152E-2</v>
      </c>
      <c r="Q2064">
        <f t="shared" si="1194"/>
        <v>2.637173217085792E-2</v>
      </c>
      <c r="T2064">
        <f t="shared" si="1195"/>
        <v>0.11614110848045826</v>
      </c>
    </row>
    <row r="2065" spans="1:20" hidden="1" x14ac:dyDescent="0.3">
      <c r="A2065" s="26">
        <v>3005</v>
      </c>
      <c r="B2065">
        <v>33</v>
      </c>
      <c r="C2065" t="s">
        <v>211</v>
      </c>
      <c r="D2065">
        <v>65</v>
      </c>
      <c r="E2065" t="s">
        <v>212</v>
      </c>
      <c r="F2065">
        <v>3</v>
      </c>
      <c r="G2065">
        <v>19</v>
      </c>
      <c r="H2065">
        <f t="shared" si="1188"/>
        <v>0.19</v>
      </c>
      <c r="I2065">
        <v>8.1</v>
      </c>
      <c r="J2065">
        <v>5</v>
      </c>
      <c r="K2065">
        <f t="shared" si="1189"/>
        <v>2.835294E-2</v>
      </c>
      <c r="L2065">
        <f t="shared" si="1192"/>
        <v>0.12447370065891129</v>
      </c>
      <c r="O2065">
        <f t="shared" si="1193"/>
        <v>4.387697948226623E-2</v>
      </c>
      <c r="Q2065">
        <f t="shared" si="1194"/>
        <v>2.2816029330778441E-2</v>
      </c>
      <c r="T2065">
        <f t="shared" si="1195"/>
        <v>0.10048179317274825</v>
      </c>
    </row>
    <row r="2066" spans="1:20" hidden="1" x14ac:dyDescent="0.3">
      <c r="A2066" s="26">
        <v>3005</v>
      </c>
      <c r="B2066">
        <v>33</v>
      </c>
      <c r="C2066" t="s">
        <v>211</v>
      </c>
      <c r="D2066">
        <v>66</v>
      </c>
      <c r="E2066" t="s">
        <v>212</v>
      </c>
      <c r="F2066">
        <v>3</v>
      </c>
      <c r="G2066">
        <v>9</v>
      </c>
      <c r="H2066">
        <f t="shared" si="1188"/>
        <v>0.09</v>
      </c>
      <c r="I2066">
        <v>6.1</v>
      </c>
      <c r="J2066">
        <v>5</v>
      </c>
      <c r="K2066">
        <f t="shared" si="1189"/>
        <v>6.3617399999999994E-3</v>
      </c>
      <c r="L2066">
        <f t="shared" si="1192"/>
        <v>2.2543419451283839E-2</v>
      </c>
      <c r="O2066">
        <f t="shared" si="1193"/>
        <v>7.9465553565775532E-3</v>
      </c>
      <c r="Q2066">
        <f t="shared" si="1194"/>
        <v>4.1322087854203278E-3</v>
      </c>
      <c r="T2066">
        <f t="shared" si="1195"/>
        <v>1.8198247490991123E-2</v>
      </c>
    </row>
    <row r="2067" spans="1:20" hidden="1" x14ac:dyDescent="0.3">
      <c r="A2067" s="26">
        <v>3005</v>
      </c>
      <c r="B2067">
        <v>33</v>
      </c>
      <c r="C2067" t="s">
        <v>211</v>
      </c>
      <c r="D2067">
        <v>67</v>
      </c>
      <c r="E2067" t="s">
        <v>212</v>
      </c>
      <c r="F2067">
        <v>3</v>
      </c>
      <c r="G2067">
        <v>14.5</v>
      </c>
      <c r="H2067">
        <f t="shared" si="1188"/>
        <v>0.14499999999999999</v>
      </c>
      <c r="I2067">
        <v>7.2</v>
      </c>
      <c r="J2067">
        <v>3.8</v>
      </c>
      <c r="K2067">
        <f t="shared" si="1189"/>
        <v>1.6513034999999999E-2</v>
      </c>
      <c r="L2067">
        <f t="shared" si="1192"/>
        <v>6.6182841570670101E-2</v>
      </c>
      <c r="O2067">
        <f t="shared" si="1193"/>
        <v>2.332945165366121E-2</v>
      </c>
      <c r="Q2067">
        <f t="shared" si="1194"/>
        <v>1.2131314859903829E-2</v>
      </c>
      <c r="T2067">
        <f t="shared" si="1195"/>
        <v>5.3426310643016464E-2</v>
      </c>
    </row>
    <row r="2068" spans="1:20" hidden="1" x14ac:dyDescent="0.3">
      <c r="A2068" s="26">
        <v>3005</v>
      </c>
      <c r="B2068">
        <v>33</v>
      </c>
      <c r="C2068" t="s">
        <v>211</v>
      </c>
      <c r="D2068">
        <v>68</v>
      </c>
      <c r="E2068" t="s">
        <v>212</v>
      </c>
      <c r="F2068">
        <v>1</v>
      </c>
      <c r="G2068">
        <v>52.2</v>
      </c>
      <c r="H2068">
        <f t="shared" si="1188"/>
        <v>0.52200000000000002</v>
      </c>
      <c r="I2068">
        <v>14.9</v>
      </c>
      <c r="J2068">
        <v>9.6</v>
      </c>
      <c r="K2068">
        <f t="shared" si="1189"/>
        <v>0.21400893360000001</v>
      </c>
      <c r="L2068">
        <f t="shared" si="1192"/>
        <v>1.5364796439770172</v>
      </c>
      <c r="O2068">
        <f t="shared" si="1193"/>
        <v>0.54160907450189855</v>
      </c>
      <c r="Q2068">
        <f t="shared" si="1194"/>
        <v>0.28163671874098728</v>
      </c>
      <c r="T2068">
        <f t="shared" si="1195"/>
        <v>1.2403281093353078</v>
      </c>
    </row>
    <row r="2069" spans="1:20" hidden="1" x14ac:dyDescent="0.3">
      <c r="A2069" s="26">
        <v>3005</v>
      </c>
      <c r="B2069">
        <v>33</v>
      </c>
      <c r="C2069" t="s">
        <v>211</v>
      </c>
      <c r="D2069">
        <v>69</v>
      </c>
      <c r="E2069" t="s">
        <v>212</v>
      </c>
      <c r="F2069">
        <v>1</v>
      </c>
      <c r="G2069">
        <v>23</v>
      </c>
      <c r="H2069">
        <f t="shared" si="1188"/>
        <v>0.23</v>
      </c>
      <c r="I2069">
        <v>13.1</v>
      </c>
      <c r="J2069">
        <v>8</v>
      </c>
      <c r="K2069">
        <f t="shared" si="1189"/>
        <v>4.154766E-2</v>
      </c>
      <c r="L2069">
        <f t="shared" si="1192"/>
        <v>0.2775968016913109</v>
      </c>
      <c r="O2069">
        <f t="shared" si="1193"/>
        <v>9.7852872596187093E-2</v>
      </c>
      <c r="Q2069">
        <f t="shared" si="1194"/>
        <v>5.0883493750017293E-2</v>
      </c>
      <c r="T2069">
        <f t="shared" si="1195"/>
        <v>0.22409090647507612</v>
      </c>
    </row>
    <row r="2070" spans="1:20" hidden="1" x14ac:dyDescent="0.3">
      <c r="A2070" s="26">
        <v>3005</v>
      </c>
      <c r="B2070">
        <v>33</v>
      </c>
      <c r="C2070" t="s">
        <v>211</v>
      </c>
      <c r="D2070">
        <v>70</v>
      </c>
      <c r="E2070" t="s">
        <v>212</v>
      </c>
      <c r="F2070">
        <v>3</v>
      </c>
      <c r="G2070">
        <v>18</v>
      </c>
      <c r="H2070">
        <f t="shared" si="1188"/>
        <v>0.18</v>
      </c>
      <c r="I2070">
        <v>10.199999999999999</v>
      </c>
      <c r="J2070">
        <v>7.4</v>
      </c>
      <c r="K2070">
        <f t="shared" si="1189"/>
        <v>2.5446959999999998E-2</v>
      </c>
      <c r="L2070">
        <f t="shared" si="1192"/>
        <v>0.13769323590357557</v>
      </c>
      <c r="O2070">
        <f t="shared" si="1193"/>
        <v>4.8536865656010383E-2</v>
      </c>
      <c r="Q2070">
        <f t="shared" si="1194"/>
        <v>2.5239170141125401E-2</v>
      </c>
      <c r="T2070">
        <f t="shared" si="1195"/>
        <v>0.11115330530151626</v>
      </c>
    </row>
    <row r="2071" spans="1:20" hidden="1" x14ac:dyDescent="0.3">
      <c r="A2071" s="26">
        <v>3005</v>
      </c>
      <c r="B2071">
        <v>33</v>
      </c>
      <c r="C2071" t="s">
        <v>211</v>
      </c>
      <c r="D2071">
        <v>71</v>
      </c>
      <c r="E2071" t="s">
        <v>212</v>
      </c>
      <c r="F2071">
        <v>3</v>
      </c>
      <c r="G2071">
        <v>12</v>
      </c>
      <c r="H2071">
        <f t="shared" si="1188"/>
        <v>0.12</v>
      </c>
      <c r="I2071">
        <v>6.5</v>
      </c>
      <c r="J2071">
        <v>2.8</v>
      </c>
      <c r="K2071">
        <f t="shared" si="1189"/>
        <v>1.130976E-2</v>
      </c>
      <c r="L2071">
        <f t="shared" si="1192"/>
        <v>4.1780724087980101E-2</v>
      </c>
      <c r="O2071">
        <f t="shared" si="1193"/>
        <v>1.4727705241012985E-2</v>
      </c>
      <c r="Q2071">
        <f t="shared" si="1194"/>
        <v>7.6584067253267522E-3</v>
      </c>
      <c r="T2071">
        <f t="shared" si="1195"/>
        <v>3.3727623218339019E-2</v>
      </c>
    </row>
    <row r="2072" spans="1:20" hidden="1" x14ac:dyDescent="0.3">
      <c r="A2072" s="26">
        <v>3005</v>
      </c>
      <c r="B2072">
        <v>33</v>
      </c>
      <c r="C2072" t="s">
        <v>211</v>
      </c>
      <c r="D2072">
        <v>72</v>
      </c>
      <c r="E2072" t="s">
        <v>212</v>
      </c>
      <c r="F2072">
        <v>3</v>
      </c>
      <c r="G2072">
        <v>10</v>
      </c>
      <c r="H2072">
        <f t="shared" si="1188"/>
        <v>0.1</v>
      </c>
      <c r="I2072">
        <v>5.0999999999999996</v>
      </c>
      <c r="J2072">
        <v>3</v>
      </c>
      <c r="K2072">
        <f t="shared" si="1189"/>
        <v>7.8540000000000016E-3</v>
      </c>
      <c r="L2072">
        <f t="shared" si="1192"/>
        <v>2.3580866055717055E-2</v>
      </c>
      <c r="O2072">
        <f t="shared" si="1193"/>
        <v>8.3122552846402603E-3</v>
      </c>
      <c r="Q2072">
        <f t="shared" si="1194"/>
        <v>4.3223727480129351E-3</v>
      </c>
      <c r="T2072">
        <f t="shared" si="1195"/>
        <v>1.9035729582248966E-2</v>
      </c>
    </row>
    <row r="2073" spans="1:20" hidden="1" x14ac:dyDescent="0.3">
      <c r="A2073" s="26">
        <v>3005</v>
      </c>
      <c r="B2073">
        <v>33</v>
      </c>
      <c r="C2073" t="s">
        <v>211</v>
      </c>
      <c r="D2073">
        <v>73</v>
      </c>
      <c r="E2073" t="s">
        <v>212</v>
      </c>
      <c r="F2073">
        <v>3</v>
      </c>
      <c r="G2073">
        <v>10</v>
      </c>
      <c r="H2073">
        <f t="shared" si="1188"/>
        <v>0.1</v>
      </c>
      <c r="I2073">
        <v>5.0999999999999996</v>
      </c>
      <c r="J2073">
        <v>3.5</v>
      </c>
      <c r="K2073">
        <f t="shared" si="1189"/>
        <v>7.8540000000000016E-3</v>
      </c>
      <c r="L2073">
        <f t="shared" si="1192"/>
        <v>2.3580866055717055E-2</v>
      </c>
      <c r="O2073">
        <f t="shared" si="1193"/>
        <v>8.3122552846402603E-3</v>
      </c>
      <c r="Q2073">
        <f t="shared" si="1194"/>
        <v>4.3223727480129351E-3</v>
      </c>
      <c r="T2073">
        <f t="shared" si="1195"/>
        <v>1.9035729582248966E-2</v>
      </c>
    </row>
    <row r="2074" spans="1:20" hidden="1" x14ac:dyDescent="0.3">
      <c r="A2074" s="26">
        <v>3005</v>
      </c>
      <c r="B2074">
        <v>33</v>
      </c>
      <c r="C2074" t="s">
        <v>211</v>
      </c>
      <c r="D2074">
        <v>74</v>
      </c>
      <c r="E2074" t="s">
        <v>212</v>
      </c>
      <c r="F2074">
        <v>3</v>
      </c>
      <c r="G2074">
        <v>19</v>
      </c>
      <c r="H2074">
        <f t="shared" si="1188"/>
        <v>0.19</v>
      </c>
      <c r="I2074">
        <v>9.6999999999999993</v>
      </c>
      <c r="J2074">
        <v>4</v>
      </c>
      <c r="K2074">
        <f t="shared" si="1189"/>
        <v>2.835294E-2</v>
      </c>
      <c r="L2074">
        <f t="shared" si="1192"/>
        <v>0.14625428784992434</v>
      </c>
      <c r="O2074">
        <f t="shared" si="1193"/>
        <v>5.1554636467098333E-2</v>
      </c>
      <c r="Q2074">
        <f t="shared" si="1194"/>
        <v>2.6808410962891133E-2</v>
      </c>
      <c r="T2074">
        <f t="shared" si="1195"/>
        <v>0.11806424188057253</v>
      </c>
    </row>
    <row r="2075" spans="1:20" hidden="1" x14ac:dyDescent="0.3">
      <c r="A2075" s="26">
        <v>3005</v>
      </c>
      <c r="B2075">
        <v>33</v>
      </c>
      <c r="C2075" t="s">
        <v>211</v>
      </c>
      <c r="D2075">
        <v>75</v>
      </c>
      <c r="E2075" t="s">
        <v>212</v>
      </c>
      <c r="F2075">
        <v>3</v>
      </c>
      <c r="G2075">
        <v>15</v>
      </c>
      <c r="H2075">
        <f t="shared" si="1188"/>
        <v>0.15</v>
      </c>
      <c r="I2075">
        <v>9.1999999999999993</v>
      </c>
      <c r="J2075">
        <v>7.1</v>
      </c>
      <c r="K2075">
        <f t="shared" si="1189"/>
        <v>1.76715E-2</v>
      </c>
      <c r="L2075">
        <f t="shared" si="1192"/>
        <v>8.8032633585024639E-2</v>
      </c>
      <c r="O2075">
        <f t="shared" si="1193"/>
        <v>3.1031503338721185E-2</v>
      </c>
      <c r="Q2075">
        <f t="shared" si="1194"/>
        <v>1.6136381736135016E-2</v>
      </c>
      <c r="T2075">
        <f t="shared" si="1195"/>
        <v>7.1064625165938602E-2</v>
      </c>
    </row>
    <row r="2076" spans="1:20" hidden="1" x14ac:dyDescent="0.3">
      <c r="A2076" s="26">
        <v>3005</v>
      </c>
      <c r="B2076">
        <v>33</v>
      </c>
      <c r="C2076" t="s">
        <v>211</v>
      </c>
      <c r="D2076">
        <v>76</v>
      </c>
      <c r="E2076" t="s">
        <v>222</v>
      </c>
      <c r="F2076">
        <v>3</v>
      </c>
      <c r="G2076">
        <v>21</v>
      </c>
      <c r="H2076">
        <f t="shared" si="1188"/>
        <v>0.21</v>
      </c>
      <c r="I2076">
        <v>7.8</v>
      </c>
      <c r="J2076">
        <v>2</v>
      </c>
      <c r="K2076">
        <f t="shared" si="1189"/>
        <v>3.4636139999999996E-2</v>
      </c>
      <c r="L2076">
        <f t="shared" ref="L2076:L2077" si="1196">0.000081*(G2076^1.922704*I2076^0.783213+0.000032*G2076^2)</f>
        <v>0.14106684551656304</v>
      </c>
      <c r="O2076">
        <f>L2076*0.61*1.07</f>
        <v>9.2074330068660698E-2</v>
      </c>
      <c r="Q2076">
        <f t="shared" ref="Q2076:Q2077" si="1197">O2076*0.531</f>
        <v>4.8891469266458834E-2</v>
      </c>
      <c r="T2076">
        <f>(L2076*0.61*1.07)*(1+0.2)*0.531*3.67</f>
        <v>0.21531803064948468</v>
      </c>
    </row>
    <row r="2077" spans="1:20" s="13" customFormat="1" hidden="1" x14ac:dyDescent="0.3">
      <c r="A2077" s="26">
        <v>3005</v>
      </c>
      <c r="B2077" s="13">
        <v>33</v>
      </c>
      <c r="C2077" s="13" t="s">
        <v>211</v>
      </c>
      <c r="D2077" s="13">
        <v>77</v>
      </c>
      <c r="E2077" s="13" t="s">
        <v>222</v>
      </c>
      <c r="F2077" s="13">
        <v>7</v>
      </c>
      <c r="G2077" s="13">
        <v>20</v>
      </c>
      <c r="H2077">
        <f t="shared" si="1188"/>
        <v>0.2</v>
      </c>
      <c r="I2077" s="13">
        <v>7.9</v>
      </c>
      <c r="J2077" s="13">
        <v>0</v>
      </c>
      <c r="K2077">
        <f t="shared" si="1189"/>
        <v>3.1416000000000006E-2</v>
      </c>
      <c r="L2077">
        <f t="shared" si="1196"/>
        <v>0.12972308664873589</v>
      </c>
      <c r="M2077"/>
      <c r="N2077"/>
      <c r="O2077">
        <f>L2077*0.61*1.07</f>
        <v>8.467025865562991E-2</v>
      </c>
      <c r="P2077"/>
      <c r="Q2077">
        <f t="shared" si="1197"/>
        <v>4.4959907346139485E-2</v>
      </c>
      <c r="R2077"/>
      <c r="S2077"/>
      <c r="T2077">
        <f>(L2077*0.61*1.07)*(1+0.2)*0.531*3.67</f>
        <v>0.19800343195239828</v>
      </c>
    </row>
    <row r="2078" spans="1:20" hidden="1" x14ac:dyDescent="0.3">
      <c r="A2078" s="26">
        <v>3005</v>
      </c>
      <c r="B2078">
        <v>33</v>
      </c>
      <c r="C2078" t="s">
        <v>211</v>
      </c>
      <c r="D2078">
        <v>78</v>
      </c>
      <c r="E2078" t="s">
        <v>212</v>
      </c>
      <c r="F2078">
        <v>4</v>
      </c>
      <c r="G2078">
        <v>21</v>
      </c>
      <c r="H2078">
        <f t="shared" si="1188"/>
        <v>0.21</v>
      </c>
      <c r="I2078">
        <v>12.1</v>
      </c>
      <c r="J2078">
        <v>7.2</v>
      </c>
      <c r="K2078">
        <f t="shared" si="1189"/>
        <v>3.4636139999999996E-2</v>
      </c>
      <c r="L2078">
        <f t="shared" ref="L2078:L2085" si="1198">0.000062*(G2078^1.947206*I2078^0.894551+0.000039*G2078^2)</f>
        <v>0.21658775888546358</v>
      </c>
      <c r="O2078">
        <f t="shared" ref="O2078:O2085" si="1199">L2078*0.47*0.75</f>
        <v>7.6347185007125909E-2</v>
      </c>
      <c r="Q2078">
        <f t="shared" ref="Q2078:Q2085" si="1200">O2078*0.52</f>
        <v>3.9700536203705471E-2</v>
      </c>
      <c r="T2078">
        <f t="shared" ref="T2078:T2085" si="1201">(L2078*0.47*0.75)*(1+0.2)*0.52*3.67</f>
        <v>0.17484116144111889</v>
      </c>
    </row>
    <row r="2079" spans="1:20" hidden="1" x14ac:dyDescent="0.3">
      <c r="A2079" s="26">
        <v>3005</v>
      </c>
      <c r="B2079">
        <v>33</v>
      </c>
      <c r="C2079" t="s">
        <v>211</v>
      </c>
      <c r="D2079">
        <v>79</v>
      </c>
      <c r="E2079" t="s">
        <v>212</v>
      </c>
      <c r="F2079">
        <v>4</v>
      </c>
      <c r="G2079">
        <v>19.5</v>
      </c>
      <c r="H2079">
        <f t="shared" si="1188"/>
        <v>0.19500000000000001</v>
      </c>
      <c r="I2079">
        <v>12</v>
      </c>
      <c r="J2079">
        <v>8</v>
      </c>
      <c r="K2079">
        <f t="shared" si="1189"/>
        <v>2.9864835000000003E-2</v>
      </c>
      <c r="L2079">
        <f t="shared" si="1198"/>
        <v>0.18609711201392889</v>
      </c>
      <c r="O2079">
        <f t="shared" si="1199"/>
        <v>6.5599231984909939E-2</v>
      </c>
      <c r="Q2079">
        <f t="shared" si="1200"/>
        <v>3.4111600632153169E-2</v>
      </c>
      <c r="T2079">
        <f t="shared" si="1201"/>
        <v>0.15022748918400253</v>
      </c>
    </row>
    <row r="2080" spans="1:20" hidden="1" x14ac:dyDescent="0.3">
      <c r="A2080" s="26">
        <v>3005</v>
      </c>
      <c r="B2080">
        <v>33</v>
      </c>
      <c r="C2080" t="s">
        <v>211</v>
      </c>
      <c r="D2080">
        <v>80</v>
      </c>
      <c r="E2080" t="s">
        <v>212</v>
      </c>
      <c r="F2080">
        <v>3</v>
      </c>
      <c r="G2080">
        <v>12</v>
      </c>
      <c r="H2080">
        <f t="shared" si="1188"/>
        <v>0.12</v>
      </c>
      <c r="I2080">
        <v>5.2</v>
      </c>
      <c r="J2080">
        <v>2.2999999999999998</v>
      </c>
      <c r="K2080">
        <f t="shared" si="1189"/>
        <v>1.130976E-2</v>
      </c>
      <c r="L2080">
        <f t="shared" si="1198"/>
        <v>3.4220457616915209E-2</v>
      </c>
      <c r="O2080">
        <f t="shared" si="1199"/>
        <v>1.206271130996261E-2</v>
      </c>
      <c r="Q2080">
        <f t="shared" si="1200"/>
        <v>6.2726098811805575E-3</v>
      </c>
      <c r="T2080">
        <f t="shared" si="1201"/>
        <v>2.7624573916719172E-2</v>
      </c>
    </row>
    <row r="2081" spans="1:20" hidden="1" x14ac:dyDescent="0.3">
      <c r="A2081" s="26">
        <v>3005</v>
      </c>
      <c r="B2081">
        <v>33</v>
      </c>
      <c r="C2081" t="s">
        <v>211</v>
      </c>
      <c r="D2081">
        <v>81</v>
      </c>
      <c r="E2081" t="s">
        <v>212</v>
      </c>
      <c r="F2081">
        <v>1</v>
      </c>
      <c r="G2081">
        <v>15</v>
      </c>
      <c r="H2081">
        <f t="shared" si="1188"/>
        <v>0.15</v>
      </c>
      <c r="I2081">
        <v>11.4</v>
      </c>
      <c r="J2081">
        <v>8.1999999999999993</v>
      </c>
      <c r="K2081">
        <f t="shared" si="1189"/>
        <v>1.76715E-2</v>
      </c>
      <c r="L2081">
        <f t="shared" si="1198"/>
        <v>0.1066451606772951</v>
      </c>
      <c r="O2081">
        <f t="shared" si="1199"/>
        <v>3.7592419138746516E-2</v>
      </c>
      <c r="Q2081">
        <f t="shared" si="1200"/>
        <v>1.9548057952148191E-2</v>
      </c>
      <c r="T2081">
        <f t="shared" si="1201"/>
        <v>8.6089647221260612E-2</v>
      </c>
    </row>
    <row r="2082" spans="1:20" hidden="1" x14ac:dyDescent="0.3">
      <c r="A2082" s="26">
        <v>3005</v>
      </c>
      <c r="B2082">
        <v>33</v>
      </c>
      <c r="C2082" t="s">
        <v>211</v>
      </c>
      <c r="D2082">
        <v>82</v>
      </c>
      <c r="E2082" t="s">
        <v>212</v>
      </c>
      <c r="F2082">
        <v>3</v>
      </c>
      <c r="G2082">
        <v>16.5</v>
      </c>
      <c r="H2082">
        <f t="shared" si="1188"/>
        <v>0.16500000000000001</v>
      </c>
      <c r="I2082">
        <v>8.6</v>
      </c>
      <c r="J2082">
        <v>5.4</v>
      </c>
      <c r="K2082">
        <f t="shared" si="1189"/>
        <v>2.1382515000000001E-2</v>
      </c>
      <c r="L2082">
        <f t="shared" si="1198"/>
        <v>9.9779912765236178E-2</v>
      </c>
      <c r="O2082">
        <f t="shared" si="1199"/>
        <v>3.5172419249745748E-2</v>
      </c>
      <c r="Q2082">
        <f t="shared" si="1200"/>
        <v>1.8289658009867791E-2</v>
      </c>
      <c r="T2082">
        <f t="shared" si="1201"/>
        <v>8.0547653875457731E-2</v>
      </c>
    </row>
    <row r="2083" spans="1:20" hidden="1" x14ac:dyDescent="0.3">
      <c r="A2083" s="26">
        <v>3005</v>
      </c>
      <c r="B2083">
        <v>33</v>
      </c>
      <c r="C2083" t="s">
        <v>211</v>
      </c>
      <c r="D2083">
        <v>83</v>
      </c>
      <c r="E2083" t="s">
        <v>212</v>
      </c>
      <c r="F2083">
        <v>4</v>
      </c>
      <c r="G2083">
        <v>17</v>
      </c>
      <c r="H2083">
        <f t="shared" si="1188"/>
        <v>0.17</v>
      </c>
      <c r="I2083">
        <v>11.4</v>
      </c>
      <c r="J2083">
        <v>9</v>
      </c>
      <c r="K2083">
        <f t="shared" si="1189"/>
        <v>2.2698060000000003E-2</v>
      </c>
      <c r="L2083">
        <f t="shared" si="1198"/>
        <v>0.13607762907438001</v>
      </c>
      <c r="O2083">
        <f t="shared" si="1199"/>
        <v>4.7967364248718947E-2</v>
      </c>
      <c r="Q2083">
        <f t="shared" si="1200"/>
        <v>2.4943029409333854E-2</v>
      </c>
      <c r="T2083">
        <f t="shared" si="1201"/>
        <v>0.10984910151870629</v>
      </c>
    </row>
    <row r="2084" spans="1:20" hidden="1" x14ac:dyDescent="0.3">
      <c r="A2084" s="26">
        <v>3005</v>
      </c>
      <c r="B2084">
        <v>33</v>
      </c>
      <c r="C2084" t="s">
        <v>211</v>
      </c>
      <c r="D2084">
        <v>84</v>
      </c>
      <c r="E2084" t="s">
        <v>212</v>
      </c>
      <c r="F2084">
        <v>3</v>
      </c>
      <c r="G2084">
        <v>15</v>
      </c>
      <c r="H2084">
        <f t="shared" si="1188"/>
        <v>0.15</v>
      </c>
      <c r="I2084">
        <v>8.1999999999999993</v>
      </c>
      <c r="J2084">
        <v>5.4</v>
      </c>
      <c r="K2084">
        <f t="shared" si="1189"/>
        <v>1.76715E-2</v>
      </c>
      <c r="L2084">
        <f t="shared" si="1198"/>
        <v>7.942179826720247E-2</v>
      </c>
      <c r="O2084">
        <f t="shared" si="1199"/>
        <v>2.7996183889188869E-2</v>
      </c>
      <c r="Q2084">
        <f t="shared" si="1200"/>
        <v>1.4558015622378212E-2</v>
      </c>
      <c r="T2084">
        <f t="shared" si="1201"/>
        <v>6.4113500800953654E-2</v>
      </c>
    </row>
    <row r="2085" spans="1:20" hidden="1" x14ac:dyDescent="0.3">
      <c r="A2085" s="26">
        <v>3005</v>
      </c>
      <c r="B2085">
        <v>33</v>
      </c>
      <c r="C2085" t="s">
        <v>211</v>
      </c>
      <c r="D2085">
        <v>85</v>
      </c>
      <c r="E2085" t="s">
        <v>212</v>
      </c>
      <c r="F2085">
        <v>4</v>
      </c>
      <c r="G2085">
        <v>23.5</v>
      </c>
      <c r="H2085">
        <f t="shared" si="1188"/>
        <v>0.23499999999999999</v>
      </c>
      <c r="I2085">
        <v>13.4</v>
      </c>
      <c r="J2085">
        <v>8</v>
      </c>
      <c r="K2085">
        <f t="shared" si="1189"/>
        <v>4.3373714999999993E-2</v>
      </c>
      <c r="L2085">
        <f t="shared" si="1198"/>
        <v>0.29539146660333793</v>
      </c>
      <c r="O2085">
        <f t="shared" si="1199"/>
        <v>0.10412549197767662</v>
      </c>
      <c r="Q2085">
        <f t="shared" si="1200"/>
        <v>5.4145255828391844E-2</v>
      </c>
      <c r="T2085">
        <f t="shared" si="1201"/>
        <v>0.23845570666823768</v>
      </c>
    </row>
    <row r="2086" spans="1:20" hidden="1" x14ac:dyDescent="0.3">
      <c r="A2086" s="26">
        <v>3005</v>
      </c>
      <c r="B2086">
        <v>33</v>
      </c>
      <c r="C2086" t="s">
        <v>211</v>
      </c>
      <c r="D2086">
        <v>86</v>
      </c>
      <c r="E2086" t="s">
        <v>216</v>
      </c>
      <c r="F2086">
        <v>3</v>
      </c>
      <c r="G2086">
        <v>9</v>
      </c>
      <c r="H2086">
        <f t="shared" si="1188"/>
        <v>0.09</v>
      </c>
      <c r="I2086">
        <v>4.9000000000000004</v>
      </c>
      <c r="J2086">
        <v>2.4</v>
      </c>
      <c r="K2086">
        <f t="shared" si="1189"/>
        <v>6.3617399999999994E-3</v>
      </c>
      <c r="L2086">
        <f>0.000086*(G2086^1.882935*I2086^0.813269+0.000016*G2086^2)</f>
        <v>1.961519429358358E-2</v>
      </c>
      <c r="O2086">
        <f>L2086*0.45*0.75</f>
        <v>6.6201280740844585E-3</v>
      </c>
      <c r="Q2086">
        <f>O2086*0.52</f>
        <v>3.4424665985239187E-3</v>
      </c>
      <c r="T2086">
        <f>(L2086*0.45*0.75)*(1+0.2)*0.52*3.67</f>
        <v>1.5160622899899338E-2</v>
      </c>
    </row>
    <row r="2087" spans="1:20" hidden="1" x14ac:dyDescent="0.3">
      <c r="A2087" s="26">
        <v>3005</v>
      </c>
      <c r="B2087">
        <v>33</v>
      </c>
      <c r="C2087" t="s">
        <v>211</v>
      </c>
      <c r="D2087">
        <v>87</v>
      </c>
      <c r="E2087" t="s">
        <v>212</v>
      </c>
      <c r="F2087">
        <v>3</v>
      </c>
      <c r="G2087">
        <v>14</v>
      </c>
      <c r="H2087">
        <f t="shared" si="1188"/>
        <v>0.14000000000000001</v>
      </c>
      <c r="I2087">
        <v>8.6</v>
      </c>
      <c r="J2087">
        <v>7</v>
      </c>
      <c r="K2087">
        <f t="shared" si="1189"/>
        <v>1.5393840000000002E-2</v>
      </c>
      <c r="L2087">
        <f t="shared" ref="L2087:L2094" si="1202">0.000062*(G2087^1.947206*I2087^0.894551+0.000039*G2087^2)</f>
        <v>7.2460018725187703E-2</v>
      </c>
      <c r="O2087">
        <f t="shared" ref="O2087:O2094" si="1203">L2087*0.47*0.75</f>
        <v>2.5542156600628665E-2</v>
      </c>
      <c r="Q2087">
        <f t="shared" ref="Q2087:Q2096" si="1204">O2087*0.52</f>
        <v>1.3281921432326906E-2</v>
      </c>
      <c r="T2087">
        <f t="shared" ref="T2087:T2094" si="1205">(L2087*0.47*0.75)*(1+0.2)*0.52*3.67</f>
        <v>5.849358198796769E-2</v>
      </c>
    </row>
    <row r="2088" spans="1:20" hidden="1" x14ac:dyDescent="0.3">
      <c r="A2088" s="26">
        <v>3005</v>
      </c>
      <c r="B2088">
        <v>33</v>
      </c>
      <c r="C2088" t="s">
        <v>211</v>
      </c>
      <c r="D2088">
        <v>88</v>
      </c>
      <c r="E2088" t="s">
        <v>212</v>
      </c>
      <c r="F2088">
        <v>3</v>
      </c>
      <c r="G2088">
        <v>12</v>
      </c>
      <c r="H2088">
        <f t="shared" si="1188"/>
        <v>0.12</v>
      </c>
      <c r="I2088">
        <v>9</v>
      </c>
      <c r="J2088">
        <v>7</v>
      </c>
      <c r="K2088">
        <f t="shared" si="1189"/>
        <v>1.130976E-2</v>
      </c>
      <c r="L2088">
        <f t="shared" si="1202"/>
        <v>5.5898632462284339E-2</v>
      </c>
      <c r="O2088">
        <f t="shared" si="1203"/>
        <v>1.9704267942955229E-2</v>
      </c>
      <c r="Q2088">
        <f t="shared" si="1204"/>
        <v>1.0246219330336719E-2</v>
      </c>
      <c r="T2088">
        <f t="shared" si="1205"/>
        <v>4.5124349930802908E-2</v>
      </c>
    </row>
    <row r="2089" spans="1:20" hidden="1" x14ac:dyDescent="0.3">
      <c r="A2089" s="26">
        <v>3005</v>
      </c>
      <c r="B2089">
        <v>33</v>
      </c>
      <c r="C2089" t="s">
        <v>211</v>
      </c>
      <c r="D2089">
        <v>89</v>
      </c>
      <c r="E2089" t="s">
        <v>212</v>
      </c>
      <c r="F2089">
        <v>1</v>
      </c>
      <c r="G2089">
        <v>29</v>
      </c>
      <c r="H2089">
        <f t="shared" si="1188"/>
        <v>0.28999999999999998</v>
      </c>
      <c r="I2089">
        <v>14.2</v>
      </c>
      <c r="J2089">
        <v>9.4</v>
      </c>
      <c r="K2089">
        <f t="shared" si="1189"/>
        <v>6.6052139999999995E-2</v>
      </c>
      <c r="L2089">
        <f t="shared" si="1202"/>
        <v>0.46855914763309625</v>
      </c>
      <c r="O2089">
        <f t="shared" si="1203"/>
        <v>0.16516709954066644</v>
      </c>
      <c r="Q2089">
        <f t="shared" si="1204"/>
        <v>8.5886891761146555E-2</v>
      </c>
      <c r="T2089">
        <f t="shared" si="1205"/>
        <v>0.37824587131608939</v>
      </c>
    </row>
    <row r="2090" spans="1:20" hidden="1" x14ac:dyDescent="0.3">
      <c r="A2090" s="26">
        <v>3005</v>
      </c>
      <c r="B2090">
        <v>33</v>
      </c>
      <c r="C2090" t="s">
        <v>211</v>
      </c>
      <c r="D2090">
        <v>90</v>
      </c>
      <c r="E2090" t="s">
        <v>212</v>
      </c>
      <c r="F2090">
        <v>1</v>
      </c>
      <c r="G2090">
        <v>42</v>
      </c>
      <c r="H2090">
        <f t="shared" si="1188"/>
        <v>0.42</v>
      </c>
      <c r="I2090">
        <v>15.8</v>
      </c>
      <c r="J2090">
        <v>9.1999999999999993</v>
      </c>
      <c r="K2090">
        <f t="shared" si="1189"/>
        <v>0.13854455999999998</v>
      </c>
      <c r="L2090">
        <f t="shared" si="1202"/>
        <v>1.060361839865595</v>
      </c>
      <c r="O2090">
        <f t="shared" si="1203"/>
        <v>0.37377754855262219</v>
      </c>
      <c r="Q2090">
        <f t="shared" si="1204"/>
        <v>0.19436432524736355</v>
      </c>
      <c r="T2090">
        <f t="shared" si="1205"/>
        <v>0.855980488389389</v>
      </c>
    </row>
    <row r="2091" spans="1:20" s="13" customFormat="1" hidden="1" x14ac:dyDescent="0.3">
      <c r="A2091" s="26">
        <v>3005</v>
      </c>
      <c r="B2091" s="13">
        <v>33</v>
      </c>
      <c r="C2091" s="13" t="s">
        <v>211</v>
      </c>
      <c r="D2091" s="13">
        <v>91</v>
      </c>
      <c r="E2091" s="13" t="s">
        <v>212</v>
      </c>
      <c r="F2091" s="13">
        <v>7</v>
      </c>
      <c r="G2091" s="13">
        <v>13</v>
      </c>
      <c r="H2091">
        <f t="shared" si="1188"/>
        <v>0.13</v>
      </c>
      <c r="I2091" s="13">
        <v>8.6999999999999993</v>
      </c>
      <c r="J2091" s="13">
        <v>0</v>
      </c>
      <c r="K2091">
        <f t="shared" si="1189"/>
        <v>1.3273260000000002E-2</v>
      </c>
      <c r="L2091">
        <f t="shared" si="1202"/>
        <v>6.3375231105077409E-2</v>
      </c>
      <c r="M2091"/>
      <c r="N2091"/>
      <c r="O2091">
        <f t="shared" si="1203"/>
        <v>2.2339768964539784E-2</v>
      </c>
      <c r="P2091"/>
      <c r="Q2091">
        <f t="shared" si="1204"/>
        <v>1.1616679861560689E-2</v>
      </c>
      <c r="R2091"/>
      <c r="S2091"/>
      <c r="T2091">
        <f t="shared" si="1205"/>
        <v>5.1159858110313268E-2</v>
      </c>
    </row>
    <row r="2092" spans="1:20" hidden="1" x14ac:dyDescent="0.3">
      <c r="A2092" s="26">
        <v>3005</v>
      </c>
      <c r="B2092">
        <v>33</v>
      </c>
      <c r="C2092" t="s">
        <v>211</v>
      </c>
      <c r="D2092">
        <v>92</v>
      </c>
      <c r="E2092" t="s">
        <v>212</v>
      </c>
      <c r="F2092">
        <v>3</v>
      </c>
      <c r="G2092">
        <v>14</v>
      </c>
      <c r="H2092">
        <f t="shared" si="1188"/>
        <v>0.14000000000000001</v>
      </c>
      <c r="I2092">
        <v>10</v>
      </c>
      <c r="J2092">
        <v>7</v>
      </c>
      <c r="K2092">
        <f t="shared" si="1189"/>
        <v>1.5393840000000002E-2</v>
      </c>
      <c r="L2092">
        <f t="shared" si="1202"/>
        <v>8.292635172060242E-2</v>
      </c>
      <c r="O2092">
        <f t="shared" si="1203"/>
        <v>2.9231538981512352E-2</v>
      </c>
      <c r="Q2092">
        <f t="shared" si="1204"/>
        <v>1.5200400270386423E-2</v>
      </c>
      <c r="T2092">
        <f t="shared" si="1205"/>
        <v>6.6942562790781812E-2</v>
      </c>
    </row>
    <row r="2093" spans="1:20" hidden="1" x14ac:dyDescent="0.3">
      <c r="A2093" s="26">
        <v>3005</v>
      </c>
      <c r="B2093">
        <v>33</v>
      </c>
      <c r="C2093" t="s">
        <v>211</v>
      </c>
      <c r="D2093">
        <v>93</v>
      </c>
      <c r="E2093" t="s">
        <v>212</v>
      </c>
      <c r="F2093">
        <v>3</v>
      </c>
      <c r="G2093">
        <v>17</v>
      </c>
      <c r="H2093">
        <f t="shared" si="1188"/>
        <v>0.17</v>
      </c>
      <c r="I2093">
        <v>9.3000000000000007</v>
      </c>
      <c r="J2093">
        <v>7.4</v>
      </c>
      <c r="K2093">
        <f t="shared" si="1189"/>
        <v>2.2698060000000003E-2</v>
      </c>
      <c r="L2093">
        <f t="shared" si="1202"/>
        <v>0.11341990463569723</v>
      </c>
      <c r="O2093">
        <f t="shared" si="1203"/>
        <v>3.9980516384083273E-2</v>
      </c>
      <c r="Q2093">
        <f t="shared" si="1204"/>
        <v>2.0789868519723302E-2</v>
      </c>
      <c r="T2093">
        <f t="shared" si="1205"/>
        <v>9.1558580960861419E-2</v>
      </c>
    </row>
    <row r="2094" spans="1:20" hidden="1" x14ac:dyDescent="0.3">
      <c r="A2094" s="26">
        <v>3005</v>
      </c>
      <c r="B2094">
        <v>34</v>
      </c>
      <c r="C2094" t="s">
        <v>211</v>
      </c>
      <c r="D2094">
        <v>1</v>
      </c>
      <c r="E2094" t="s">
        <v>212</v>
      </c>
      <c r="F2094">
        <v>5</v>
      </c>
      <c r="G2094">
        <v>7.5</v>
      </c>
      <c r="H2094">
        <f t="shared" si="1188"/>
        <v>7.4999999999999997E-2</v>
      </c>
      <c r="I2094">
        <v>3.6</v>
      </c>
      <c r="J2094">
        <v>1.8</v>
      </c>
      <c r="K2094">
        <f t="shared" si="1189"/>
        <v>4.4178749999999999E-3</v>
      </c>
      <c r="L2094">
        <f t="shared" si="1202"/>
        <v>9.8619587118129563E-3</v>
      </c>
      <c r="O2094">
        <f t="shared" si="1203"/>
        <v>3.476340445914067E-3</v>
      </c>
      <c r="Q2094">
        <f t="shared" si="1204"/>
        <v>1.8076970318753149E-3</v>
      </c>
      <c r="T2094">
        <f t="shared" si="1205"/>
        <v>7.961097728378887E-3</v>
      </c>
    </row>
    <row r="2095" spans="1:20" hidden="1" x14ac:dyDescent="0.3">
      <c r="A2095" s="26">
        <v>3005</v>
      </c>
      <c r="B2095">
        <v>34</v>
      </c>
      <c r="C2095" t="s">
        <v>211</v>
      </c>
      <c r="D2095">
        <v>2</v>
      </c>
      <c r="E2095" t="s">
        <v>215</v>
      </c>
      <c r="F2095">
        <v>1</v>
      </c>
      <c r="G2095">
        <v>31.8</v>
      </c>
      <c r="H2095">
        <f t="shared" si="1188"/>
        <v>0.318</v>
      </c>
      <c r="I2095">
        <v>14.6</v>
      </c>
      <c r="J2095">
        <v>2.6</v>
      </c>
      <c r="K2095">
        <f t="shared" si="1189"/>
        <v>7.9422789600000002E-2</v>
      </c>
      <c r="L2095">
        <f t="shared" ref="L2095:L2096" si="1206">0.000064*(G2095^1.958025*I2095^0.883501+0.000045*G2095^2)</f>
        <v>0.59796926632511727</v>
      </c>
      <c r="O2095">
        <f>L2095*0.44*0.75</f>
        <v>0.19732985788728868</v>
      </c>
      <c r="Q2095">
        <f t="shared" si="1204"/>
        <v>0.10261152610139011</v>
      </c>
      <c r="T2095">
        <f>(L2095*0.44*0.75)*(1+0.2)*0.52*3.67</f>
        <v>0.45190116095052207</v>
      </c>
    </row>
    <row r="2096" spans="1:20" hidden="1" x14ac:dyDescent="0.3">
      <c r="A2096" s="26">
        <v>3005</v>
      </c>
      <c r="B2096">
        <v>34</v>
      </c>
      <c r="C2096" t="s">
        <v>211</v>
      </c>
      <c r="D2096">
        <v>3</v>
      </c>
      <c r="E2096" t="s">
        <v>215</v>
      </c>
      <c r="F2096">
        <v>3</v>
      </c>
      <c r="G2096">
        <v>23.1</v>
      </c>
      <c r="H2096">
        <f t="shared" si="1188"/>
        <v>0.23100000000000001</v>
      </c>
      <c r="I2096">
        <v>9</v>
      </c>
      <c r="J2096">
        <v>1.6</v>
      </c>
      <c r="K2096">
        <f t="shared" si="1189"/>
        <v>4.1909729400000005E-2</v>
      </c>
      <c r="L2096">
        <f t="shared" si="1206"/>
        <v>0.20856610576830159</v>
      </c>
      <c r="O2096">
        <f>L2096*0.44*0.75</f>
        <v>6.8826814903539521E-2</v>
      </c>
      <c r="Q2096">
        <f t="shared" si="1204"/>
        <v>3.5789943749840555E-2</v>
      </c>
      <c r="T2096">
        <f>(L2096*0.44*0.75)*(1+0.2)*0.52*3.67</f>
        <v>0.15761891227429778</v>
      </c>
    </row>
    <row r="2097" spans="1:20" hidden="1" x14ac:dyDescent="0.3">
      <c r="A2097" s="26">
        <v>3005</v>
      </c>
      <c r="B2097">
        <v>34</v>
      </c>
      <c r="C2097" t="s">
        <v>211</v>
      </c>
      <c r="D2097">
        <v>4</v>
      </c>
      <c r="E2097" t="s">
        <v>212</v>
      </c>
      <c r="F2097">
        <v>1</v>
      </c>
      <c r="G2097">
        <v>63.7</v>
      </c>
      <c r="H2097">
        <f t="shared" si="1188"/>
        <v>0.63700000000000001</v>
      </c>
      <c r="I2097">
        <v>20</v>
      </c>
      <c r="J2097">
        <v>8</v>
      </c>
      <c r="K2097">
        <f t="shared" si="1189"/>
        <v>0.31869097260000001</v>
      </c>
      <c r="L2097">
        <f t="shared" ref="L2097" si="1207">0.000062*(G2097^1.947206*I2097^0.894551+0.000039*G2097^2)</f>
        <v>2.9461981123978553</v>
      </c>
      <c r="O2097">
        <f>L2097*0.47*0.75</f>
        <v>1.0385348346202439</v>
      </c>
      <c r="Q2097">
        <f>O2097*0.52</f>
        <v>0.54003811400252688</v>
      </c>
      <c r="T2097">
        <f>(L2097*0.47*0.75)*(1+0.2)*0.52*3.67</f>
        <v>2.3783278540671282</v>
      </c>
    </row>
    <row r="2098" spans="1:20" hidden="1" x14ac:dyDescent="0.3">
      <c r="A2098" s="26">
        <v>3005</v>
      </c>
      <c r="B2098">
        <v>34</v>
      </c>
      <c r="C2098" t="s">
        <v>211</v>
      </c>
      <c r="D2098">
        <v>6</v>
      </c>
      <c r="E2098" t="s">
        <v>214</v>
      </c>
      <c r="F2098">
        <v>3</v>
      </c>
      <c r="G2098">
        <v>17.399999999999999</v>
      </c>
      <c r="H2098">
        <f t="shared" si="1188"/>
        <v>0.17399999999999999</v>
      </c>
      <c r="I2098">
        <v>5.8</v>
      </c>
      <c r="J2098">
        <v>1</v>
      </c>
      <c r="K2098">
        <f t="shared" si="1189"/>
        <v>2.3778770399999996E-2</v>
      </c>
      <c r="L2098">
        <f t="shared" ref="L2098:L2099" si="1208">0.000081*(G2098^1.864042*I2098^0.850892+0.000027*G2098^2)</f>
        <v>7.4219763736918312E-2</v>
      </c>
      <c r="O2098">
        <f t="shared" ref="O2098:O2099" si="1209">L2098*0.47*0.75</f>
        <v>2.6162466717263706E-2</v>
      </c>
      <c r="Q2098">
        <f t="shared" ref="Q2098:Q2099" si="1210">O2098*0.521</f>
        <v>1.3630645159694392E-2</v>
      </c>
      <c r="T2098">
        <f t="shared" ref="T2098:T2099" si="1211">(L2098*0.47*0.75)*(1+0.2)*0.521*3.67</f>
        <v>6.00293612832941E-2</v>
      </c>
    </row>
    <row r="2099" spans="1:20" hidden="1" x14ac:dyDescent="0.3">
      <c r="A2099" s="26">
        <v>3005</v>
      </c>
      <c r="B2099">
        <v>34</v>
      </c>
      <c r="C2099" t="s">
        <v>211</v>
      </c>
      <c r="D2099">
        <v>7</v>
      </c>
      <c r="E2099" t="s">
        <v>214</v>
      </c>
      <c r="F2099">
        <v>5</v>
      </c>
      <c r="G2099">
        <v>20</v>
      </c>
      <c r="H2099">
        <f t="shared" si="1188"/>
        <v>0.2</v>
      </c>
      <c r="I2099">
        <v>6.4</v>
      </c>
      <c r="J2099">
        <v>1</v>
      </c>
      <c r="K2099">
        <f t="shared" si="1189"/>
        <v>3.1416000000000006E-2</v>
      </c>
      <c r="L2099">
        <f t="shared" si="1208"/>
        <v>0.1046249577825269</v>
      </c>
      <c r="O2099">
        <f t="shared" si="1209"/>
        <v>3.6880297618340725E-2</v>
      </c>
      <c r="Q2099">
        <f t="shared" si="1210"/>
        <v>1.9214635059155518E-2</v>
      </c>
      <c r="T2099">
        <f t="shared" si="1211"/>
        <v>8.4621252800520894E-2</v>
      </c>
    </row>
    <row r="2100" spans="1:20" hidden="1" x14ac:dyDescent="0.3">
      <c r="A2100" s="26">
        <v>3005</v>
      </c>
      <c r="B2100">
        <v>34</v>
      </c>
      <c r="C2100" t="s">
        <v>211</v>
      </c>
      <c r="D2100">
        <v>8</v>
      </c>
      <c r="E2100" t="s">
        <v>215</v>
      </c>
      <c r="F2100">
        <v>3</v>
      </c>
      <c r="G2100">
        <v>7.5</v>
      </c>
      <c r="H2100">
        <f t="shared" si="1188"/>
        <v>7.4999999999999997E-2</v>
      </c>
      <c r="I2100">
        <v>4</v>
      </c>
      <c r="J2100">
        <v>2.4</v>
      </c>
      <c r="K2100">
        <f t="shared" si="1189"/>
        <v>4.4178749999999999E-3</v>
      </c>
      <c r="L2100">
        <f>0.000064*(G2100^1.958025*I2100^0.883501+0.000045*G2100^2)</f>
        <v>1.1258969885917257E-2</v>
      </c>
      <c r="O2100">
        <f>L2100*0.44*0.75</f>
        <v>3.7154600623526949E-3</v>
      </c>
      <c r="Q2100">
        <f>O2100*0.52</f>
        <v>1.9320392324234015E-3</v>
      </c>
      <c r="T2100">
        <f>(L2100*0.44*0.75)*(1+0.2)*0.52*3.67</f>
        <v>8.5087007795926588E-3</v>
      </c>
    </row>
    <row r="2101" spans="1:20" hidden="1" x14ac:dyDescent="0.3">
      <c r="A2101" s="26">
        <v>3005</v>
      </c>
      <c r="B2101">
        <v>34</v>
      </c>
      <c r="C2101" t="s">
        <v>211</v>
      </c>
      <c r="D2101">
        <v>9</v>
      </c>
      <c r="E2101" t="s">
        <v>212</v>
      </c>
      <c r="F2101">
        <v>5</v>
      </c>
      <c r="G2101">
        <v>7.5</v>
      </c>
      <c r="H2101">
        <f t="shared" si="1188"/>
        <v>7.4999999999999997E-2</v>
      </c>
      <c r="I2101">
        <v>4</v>
      </c>
      <c r="J2101">
        <v>2</v>
      </c>
      <c r="K2101">
        <f t="shared" si="1189"/>
        <v>4.4178749999999999E-3</v>
      </c>
      <c r="L2101">
        <f t="shared" ref="L2101:L2102" si="1212">0.000062*(G2101^1.947206*I2101^0.894551+0.000039*G2101^2)</f>
        <v>1.0836650083366449E-2</v>
      </c>
      <c r="O2101">
        <f>L2101*0.47*0.75</f>
        <v>3.8199191543866733E-3</v>
      </c>
      <c r="Q2101">
        <f t="shared" ref="Q2101:Q2102" si="1213">O2101*0.52</f>
        <v>1.9863579602810702E-3</v>
      </c>
      <c r="T2101">
        <f>(L2101*0.47*0.75)*(1+0.2)*0.52*3.67</f>
        <v>8.7479204570778315E-3</v>
      </c>
    </row>
    <row r="2102" spans="1:20" hidden="1" x14ac:dyDescent="0.3">
      <c r="A2102" s="26">
        <v>3005</v>
      </c>
      <c r="B2102">
        <v>34</v>
      </c>
      <c r="C2102" t="s">
        <v>211</v>
      </c>
      <c r="D2102">
        <v>10</v>
      </c>
      <c r="E2102" t="s">
        <v>212</v>
      </c>
      <c r="F2102">
        <v>1</v>
      </c>
      <c r="G2102">
        <v>19.5</v>
      </c>
      <c r="H2102">
        <f t="shared" si="1188"/>
        <v>0.19500000000000001</v>
      </c>
      <c r="I2102">
        <v>8.6</v>
      </c>
      <c r="J2102">
        <v>1.8</v>
      </c>
      <c r="K2102">
        <f t="shared" si="1189"/>
        <v>2.9864835000000003E-2</v>
      </c>
      <c r="L2102">
        <f t="shared" si="1212"/>
        <v>0.13813834218147222</v>
      </c>
      <c r="O2102">
        <f>L2102*0.47*0.75</f>
        <v>4.8693765618968959E-2</v>
      </c>
      <c r="Q2102">
        <f t="shared" si="1213"/>
        <v>2.5320758121863858E-2</v>
      </c>
      <c r="T2102">
        <f>(L2102*0.47*0.75)*(1+0.2)*0.52*3.67</f>
        <v>0.11151261876868843</v>
      </c>
    </row>
    <row r="2103" spans="1:20" hidden="1" x14ac:dyDescent="0.3">
      <c r="A2103" s="26">
        <v>3005</v>
      </c>
      <c r="B2103">
        <v>34</v>
      </c>
      <c r="C2103" t="s">
        <v>211</v>
      </c>
      <c r="D2103">
        <v>11</v>
      </c>
      <c r="E2103" t="s">
        <v>215</v>
      </c>
      <c r="F2103">
        <v>4</v>
      </c>
      <c r="G2103">
        <v>7.5</v>
      </c>
      <c r="H2103">
        <f t="shared" si="1188"/>
        <v>7.4999999999999997E-2</v>
      </c>
      <c r="I2103">
        <v>3.6</v>
      </c>
      <c r="J2103">
        <v>1</v>
      </c>
      <c r="K2103">
        <f t="shared" si="1189"/>
        <v>4.4178749999999999E-3</v>
      </c>
      <c r="L2103">
        <f>0.000064*(G2103^1.958025*I2103^0.883501+0.000045*G2103^2)</f>
        <v>1.0258231094092424E-2</v>
      </c>
      <c r="O2103">
        <f>L2103*0.44*0.75</f>
        <v>3.3852162610504997E-3</v>
      </c>
      <c r="Q2103">
        <f>O2103*0.52</f>
        <v>1.7603124557462599E-3</v>
      </c>
      <c r="T2103">
        <f>(L2103*0.44*0.75)*(1+0.2)*0.52*3.67</f>
        <v>7.7524160551065285E-3</v>
      </c>
    </row>
    <row r="2104" spans="1:20" hidden="1" x14ac:dyDescent="0.3">
      <c r="A2104" s="26">
        <v>3005</v>
      </c>
      <c r="B2104">
        <v>34</v>
      </c>
      <c r="C2104" t="s">
        <v>211</v>
      </c>
      <c r="D2104">
        <v>12</v>
      </c>
      <c r="E2104" t="s">
        <v>214</v>
      </c>
      <c r="F2104">
        <v>5</v>
      </c>
      <c r="G2104">
        <v>9</v>
      </c>
      <c r="H2104">
        <f t="shared" si="1188"/>
        <v>0.09</v>
      </c>
      <c r="I2104">
        <v>4.5999999999999996</v>
      </c>
      <c r="J2104">
        <v>0.8</v>
      </c>
      <c r="K2104">
        <f t="shared" si="1189"/>
        <v>6.3617399999999994E-3</v>
      </c>
      <c r="L2104">
        <f>0.000081*(G2104^1.864042*I2104^0.850892+0.000027*G2104^2)</f>
        <v>1.7830880368859055E-2</v>
      </c>
      <c r="O2104">
        <f>L2104*0.47*0.75</f>
        <v>6.2853853300228173E-3</v>
      </c>
      <c r="Q2104">
        <f>O2104*0.521</f>
        <v>3.2746857569418879E-3</v>
      </c>
      <c r="T2104">
        <f>(L2104*0.47*0.75)*(1+0.2)*0.521*3.67</f>
        <v>1.4421716073572075E-2</v>
      </c>
    </row>
    <row r="2105" spans="1:20" hidden="1" x14ac:dyDescent="0.3">
      <c r="A2105" s="26">
        <v>3005</v>
      </c>
      <c r="B2105">
        <v>34</v>
      </c>
      <c r="C2105" t="s">
        <v>211</v>
      </c>
      <c r="D2105">
        <v>13</v>
      </c>
      <c r="E2105" t="s">
        <v>212</v>
      </c>
      <c r="F2105">
        <v>1</v>
      </c>
      <c r="G2105">
        <v>9.8000000000000007</v>
      </c>
      <c r="H2105">
        <f t="shared" si="1188"/>
        <v>9.8000000000000004E-2</v>
      </c>
      <c r="I2105">
        <v>5</v>
      </c>
      <c r="J2105">
        <v>1.8</v>
      </c>
      <c r="K2105">
        <f t="shared" si="1189"/>
        <v>7.5429816000000009E-3</v>
      </c>
      <c r="L2105">
        <f t="shared" ref="L2105:L2106" si="1214">0.000062*(G2105^1.947206*I2105^0.894551+0.000039*G2105^2)</f>
        <v>2.2273163026694458E-2</v>
      </c>
      <c r="O2105">
        <f>L2105*0.47*0.75</f>
        <v>7.8512899669097962E-3</v>
      </c>
      <c r="Q2105">
        <f t="shared" ref="Q2105:Q2106" si="1215">O2105*0.52</f>
        <v>4.0826707827930943E-3</v>
      </c>
      <c r="T2105">
        <f>(L2105*0.47*0.75)*(1+0.2)*0.52*3.67</f>
        <v>1.7980082127420784E-2</v>
      </c>
    </row>
    <row r="2106" spans="1:20" hidden="1" x14ac:dyDescent="0.3">
      <c r="A2106" s="26">
        <v>3005</v>
      </c>
      <c r="B2106">
        <v>34</v>
      </c>
      <c r="C2106" t="s">
        <v>211</v>
      </c>
      <c r="D2106">
        <v>14</v>
      </c>
      <c r="E2106" t="s">
        <v>212</v>
      </c>
      <c r="F2106">
        <v>3</v>
      </c>
      <c r="G2106">
        <v>9</v>
      </c>
      <c r="H2106">
        <f t="shared" si="1188"/>
        <v>0.09</v>
      </c>
      <c r="I2106">
        <v>4.4000000000000004</v>
      </c>
      <c r="J2106">
        <v>1.6</v>
      </c>
      <c r="K2106">
        <f t="shared" si="1189"/>
        <v>6.3617399999999994E-3</v>
      </c>
      <c r="L2106">
        <f t="shared" si="1214"/>
        <v>1.68307984145123E-2</v>
      </c>
      <c r="O2106">
        <f>L2106*0.47*0.75</f>
        <v>5.9328564411155853E-3</v>
      </c>
      <c r="Q2106">
        <f t="shared" si="1215"/>
        <v>3.0850853493801043E-3</v>
      </c>
      <c r="T2106">
        <f>(L2106*0.47*0.75)*(1+0.2)*0.52*3.67</f>
        <v>1.358671587866998E-2</v>
      </c>
    </row>
    <row r="2107" spans="1:20" hidden="1" x14ac:dyDescent="0.3">
      <c r="A2107" s="26">
        <v>3005</v>
      </c>
      <c r="B2107">
        <v>34</v>
      </c>
      <c r="C2107" t="s">
        <v>211</v>
      </c>
      <c r="D2107">
        <v>15</v>
      </c>
      <c r="E2107" t="s">
        <v>214</v>
      </c>
      <c r="F2107">
        <v>5</v>
      </c>
      <c r="G2107">
        <v>7.5</v>
      </c>
      <c r="H2107">
        <f t="shared" si="1188"/>
        <v>7.4999999999999997E-2</v>
      </c>
      <c r="I2107">
        <v>4</v>
      </c>
      <c r="J2107">
        <v>1.4</v>
      </c>
      <c r="K2107">
        <f t="shared" si="1189"/>
        <v>4.4178749999999999E-3</v>
      </c>
      <c r="L2107">
        <f>0.000081*(G2107^1.864042*I2107^0.850892+0.000027*G2107^2)</f>
        <v>1.1270125107963486E-2</v>
      </c>
      <c r="O2107">
        <f>L2107*0.47*0.75</f>
        <v>3.972719100557129E-3</v>
      </c>
      <c r="Q2107">
        <f>O2107*0.521</f>
        <v>2.0697866513902643E-3</v>
      </c>
      <c r="T2107">
        <f>(L2107*0.47*0.75)*(1+0.2)*0.521*3.67</f>
        <v>9.1153404127227236E-3</v>
      </c>
    </row>
    <row r="2108" spans="1:20" hidden="1" x14ac:dyDescent="0.3">
      <c r="A2108" s="26">
        <v>3005</v>
      </c>
      <c r="B2108">
        <v>34</v>
      </c>
      <c r="C2108" t="s">
        <v>211</v>
      </c>
      <c r="D2108">
        <v>16</v>
      </c>
      <c r="E2108" t="s">
        <v>213</v>
      </c>
      <c r="F2108">
        <v>3</v>
      </c>
      <c r="G2108">
        <v>8</v>
      </c>
      <c r="H2108">
        <f t="shared" si="1188"/>
        <v>0.08</v>
      </c>
      <c r="I2108">
        <v>3.6</v>
      </c>
      <c r="J2108">
        <v>1</v>
      </c>
      <c r="K2108">
        <f t="shared" si="1189"/>
        <v>5.0265600000000002E-3</v>
      </c>
      <c r="L2108">
        <f t="shared" ref="L2108:L2109" si="1216">0.000084*(G2108^1.894314*I2108^0.808223+0.000031*G2108^2)</f>
        <v>1.2151719161180307E-2</v>
      </c>
      <c r="O2108">
        <f>L2108*0.66*1.07</f>
        <v>8.5815440716255336E-3</v>
      </c>
      <c r="Q2108">
        <f t="shared" ref="Q2108:Q2109" si="1217">O2108*0.531</f>
        <v>4.5567999020331585E-3</v>
      </c>
      <c r="T2108">
        <f>(L2108*0.66*1.07)*(1+0.2)*0.531*3.67</f>
        <v>2.0068146768554031E-2</v>
      </c>
    </row>
    <row r="2109" spans="1:20" hidden="1" x14ac:dyDescent="0.3">
      <c r="A2109" s="26">
        <v>3005</v>
      </c>
      <c r="B2109">
        <v>34</v>
      </c>
      <c r="C2109" t="s">
        <v>211</v>
      </c>
      <c r="D2109">
        <v>17</v>
      </c>
      <c r="E2109" t="s">
        <v>213</v>
      </c>
      <c r="F2109">
        <v>5</v>
      </c>
      <c r="G2109">
        <v>7.5</v>
      </c>
      <c r="H2109">
        <f t="shared" si="1188"/>
        <v>7.4999999999999997E-2</v>
      </c>
      <c r="I2109">
        <v>3.6</v>
      </c>
      <c r="J2109">
        <v>1.2</v>
      </c>
      <c r="K2109">
        <f t="shared" si="1189"/>
        <v>4.4178749999999999E-3</v>
      </c>
      <c r="L2109">
        <f t="shared" si="1216"/>
        <v>1.0753317774763897E-2</v>
      </c>
      <c r="O2109">
        <f>L2109*0.66*1.07</f>
        <v>7.593993012538265E-3</v>
      </c>
      <c r="Q2109">
        <f t="shared" si="1217"/>
        <v>4.0324102896578187E-3</v>
      </c>
      <c r="T2109">
        <f>(L2109*0.66*1.07)*(1+0.2)*0.531*3.67</f>
        <v>1.7758734915653034E-2</v>
      </c>
    </row>
    <row r="2110" spans="1:20" hidden="1" x14ac:dyDescent="0.3">
      <c r="A2110" s="26">
        <v>3005</v>
      </c>
      <c r="B2110">
        <v>34</v>
      </c>
      <c r="C2110" t="s">
        <v>211</v>
      </c>
      <c r="D2110">
        <v>18</v>
      </c>
      <c r="E2110" t="s">
        <v>212</v>
      </c>
      <c r="F2110">
        <v>4</v>
      </c>
      <c r="G2110">
        <v>12.6</v>
      </c>
      <c r="H2110">
        <f t="shared" si="1188"/>
        <v>0.126</v>
      </c>
      <c r="I2110">
        <v>6.4</v>
      </c>
      <c r="J2110">
        <v>2</v>
      </c>
      <c r="K2110">
        <f t="shared" si="1189"/>
        <v>1.2469010400000001E-2</v>
      </c>
      <c r="L2110">
        <f>0.000062*(G2110^1.947206*I2110^0.894551+0.000039*G2110^2)</f>
        <v>4.5311933930772298E-2</v>
      </c>
      <c r="O2110">
        <f>L2110*0.47*0.75</f>
        <v>1.5972456710597233E-2</v>
      </c>
      <c r="Q2110">
        <f>O2110*0.52</f>
        <v>8.3056774895105615E-3</v>
      </c>
      <c r="T2110">
        <f>(L2110*0.47*0.75)*(1+0.2)*0.52*3.67</f>
        <v>3.6578203663804508E-2</v>
      </c>
    </row>
    <row r="2111" spans="1:20" hidden="1" x14ac:dyDescent="0.3">
      <c r="A2111" s="26">
        <v>3005</v>
      </c>
      <c r="B2111">
        <v>34</v>
      </c>
      <c r="C2111" t="s">
        <v>211</v>
      </c>
      <c r="D2111">
        <v>19</v>
      </c>
      <c r="E2111" t="s">
        <v>214</v>
      </c>
      <c r="F2111">
        <v>3</v>
      </c>
      <c r="G2111">
        <v>7.5</v>
      </c>
      <c r="H2111">
        <f t="shared" si="1188"/>
        <v>7.4999999999999997E-2</v>
      </c>
      <c r="I2111">
        <v>3.6</v>
      </c>
      <c r="J2111">
        <v>0.8</v>
      </c>
      <c r="K2111">
        <f t="shared" si="1189"/>
        <v>4.4178749999999999E-3</v>
      </c>
      <c r="L2111">
        <f>0.000081*(G2111^1.864042*I2111^0.850892+0.000027*G2111^2)</f>
        <v>1.030373069295803E-2</v>
      </c>
      <c r="O2111">
        <f>L2111*0.47*0.75</f>
        <v>3.6320650692677056E-3</v>
      </c>
      <c r="Q2111">
        <f>O2111*0.521</f>
        <v>1.8923059010884746E-3</v>
      </c>
      <c r="T2111">
        <f>(L2111*0.47*0.75)*(1+0.2)*0.521*3.67</f>
        <v>8.3337151883936429E-3</v>
      </c>
    </row>
    <row r="2112" spans="1:20" hidden="1" x14ac:dyDescent="0.3">
      <c r="A2112" s="26">
        <v>3005</v>
      </c>
      <c r="B2112">
        <v>34</v>
      </c>
      <c r="C2112" t="s">
        <v>211</v>
      </c>
      <c r="D2112">
        <v>20</v>
      </c>
      <c r="E2112" t="s">
        <v>212</v>
      </c>
      <c r="F2112">
        <v>1</v>
      </c>
      <c r="G2112">
        <v>14.4</v>
      </c>
      <c r="H2112">
        <f t="shared" si="1188"/>
        <v>0.14400000000000002</v>
      </c>
      <c r="I2112">
        <v>5.8</v>
      </c>
      <c r="J2112">
        <v>2.6</v>
      </c>
      <c r="K2112">
        <f t="shared" si="1189"/>
        <v>1.6286054400000003E-2</v>
      </c>
      <c r="L2112">
        <f>0.000062*(G2112^1.947206*I2112^0.894551+0.000039*G2112^2)</f>
        <v>5.3813520641449043E-2</v>
      </c>
      <c r="O2112">
        <f>L2112*0.47*0.75</f>
        <v>1.8969266026110786E-2</v>
      </c>
      <c r="Q2112">
        <f>O2112*0.52</f>
        <v>9.8640183335776087E-3</v>
      </c>
      <c r="T2112">
        <f>(L2112*0.47*0.75)*(1+0.2)*0.52*3.67</f>
        <v>4.3441136741075789E-2</v>
      </c>
    </row>
    <row r="2113" spans="1:20" hidden="1" x14ac:dyDescent="0.3">
      <c r="A2113" s="26">
        <v>3005</v>
      </c>
      <c r="B2113">
        <v>34</v>
      </c>
      <c r="C2113" t="s">
        <v>211</v>
      </c>
      <c r="D2113">
        <v>21</v>
      </c>
      <c r="E2113" t="s">
        <v>214</v>
      </c>
      <c r="F2113">
        <v>3</v>
      </c>
      <c r="G2113">
        <v>7.5</v>
      </c>
      <c r="H2113">
        <f t="shared" si="1188"/>
        <v>7.4999999999999997E-2</v>
      </c>
      <c r="I2113">
        <v>3</v>
      </c>
      <c r="J2113">
        <v>1</v>
      </c>
      <c r="K2113">
        <f t="shared" si="1189"/>
        <v>4.4178749999999999E-3</v>
      </c>
      <c r="L2113">
        <f t="shared" ref="L2113:L2117" si="1218">0.000081*(G2113^1.864042*I2113^0.850892+0.000027*G2113^2)</f>
        <v>8.8230894137483352E-3</v>
      </c>
      <c r="O2113">
        <f t="shared" ref="O2113:O2117" si="1219">L2113*0.47*0.75</f>
        <v>3.1101390183462885E-3</v>
      </c>
      <c r="Q2113">
        <f t="shared" ref="Q2113:Q2117" si="1220">O2113*0.521</f>
        <v>1.6203824285584165E-3</v>
      </c>
      <c r="T2113">
        <f t="shared" ref="T2113:T2117" si="1221">(L2113*0.47*0.75)*(1+0.2)*0.521*3.67</f>
        <v>7.1361642153712655E-3</v>
      </c>
    </row>
    <row r="2114" spans="1:20" hidden="1" x14ac:dyDescent="0.3">
      <c r="A2114" s="26">
        <v>3005</v>
      </c>
      <c r="B2114">
        <v>34</v>
      </c>
      <c r="C2114" t="s">
        <v>211</v>
      </c>
      <c r="D2114">
        <v>22</v>
      </c>
      <c r="E2114" t="s">
        <v>214</v>
      </c>
      <c r="F2114">
        <v>5</v>
      </c>
      <c r="G2114">
        <v>8</v>
      </c>
      <c r="H2114">
        <f t="shared" si="1188"/>
        <v>0.08</v>
      </c>
      <c r="I2114">
        <v>3.6</v>
      </c>
      <c r="J2114">
        <v>1.8</v>
      </c>
      <c r="K2114">
        <f t="shared" si="1189"/>
        <v>5.0265600000000002E-3</v>
      </c>
      <c r="L2114">
        <f t="shared" si="1218"/>
        <v>1.1620940103840257E-2</v>
      </c>
      <c r="O2114">
        <f t="shared" si="1219"/>
        <v>4.0963813866036905E-3</v>
      </c>
      <c r="Q2114">
        <f t="shared" si="1220"/>
        <v>2.134214702420523E-3</v>
      </c>
      <c r="T2114">
        <f t="shared" si="1221"/>
        <v>9.3990815494599828E-3</v>
      </c>
    </row>
    <row r="2115" spans="1:20" hidden="1" x14ac:dyDescent="0.3">
      <c r="A2115" s="26">
        <v>3005</v>
      </c>
      <c r="B2115">
        <v>34</v>
      </c>
      <c r="C2115" t="s">
        <v>211</v>
      </c>
      <c r="D2115">
        <v>23</v>
      </c>
      <c r="E2115" t="s">
        <v>214</v>
      </c>
      <c r="F2115">
        <v>2</v>
      </c>
      <c r="G2115">
        <v>9.5</v>
      </c>
      <c r="H2115">
        <f t="shared" si="1188"/>
        <v>9.5000000000000001E-2</v>
      </c>
      <c r="I2115">
        <v>4</v>
      </c>
      <c r="J2115">
        <v>1.6</v>
      </c>
      <c r="K2115">
        <f t="shared" si="1189"/>
        <v>7.088235E-3</v>
      </c>
      <c r="L2115">
        <f t="shared" si="1218"/>
        <v>1.7510389598603588E-2</v>
      </c>
      <c r="O2115">
        <f t="shared" si="1219"/>
        <v>6.1724123335077652E-3</v>
      </c>
      <c r="Q2115">
        <f t="shared" si="1220"/>
        <v>3.2158268257575459E-3</v>
      </c>
      <c r="T2115">
        <f t="shared" si="1221"/>
        <v>1.4162501340636232E-2</v>
      </c>
    </row>
    <row r="2116" spans="1:20" hidden="1" x14ac:dyDescent="0.3">
      <c r="A2116" s="26">
        <v>3005</v>
      </c>
      <c r="B2116">
        <v>34</v>
      </c>
      <c r="C2116" t="s">
        <v>211</v>
      </c>
      <c r="D2116">
        <v>24</v>
      </c>
      <c r="E2116" t="s">
        <v>214</v>
      </c>
      <c r="F2116">
        <v>3</v>
      </c>
      <c r="G2116">
        <v>7.5</v>
      </c>
      <c r="H2116">
        <f t="shared" si="1188"/>
        <v>7.4999999999999997E-2</v>
      </c>
      <c r="I2116">
        <v>2.8</v>
      </c>
      <c r="J2116">
        <v>1.4</v>
      </c>
      <c r="K2116">
        <f t="shared" si="1189"/>
        <v>4.4178749999999999E-3</v>
      </c>
      <c r="L2116">
        <f t="shared" si="1218"/>
        <v>8.3200431654283785E-3</v>
      </c>
      <c r="O2116">
        <f t="shared" si="1219"/>
        <v>2.9328152158135034E-3</v>
      </c>
      <c r="Q2116">
        <f t="shared" si="1220"/>
        <v>1.5279967274388353E-3</v>
      </c>
      <c r="T2116">
        <f t="shared" si="1221"/>
        <v>6.7292975876406301E-3</v>
      </c>
    </row>
    <row r="2117" spans="1:20" hidden="1" x14ac:dyDescent="0.3">
      <c r="A2117" s="26">
        <v>3005</v>
      </c>
      <c r="B2117">
        <v>34</v>
      </c>
      <c r="C2117" t="s">
        <v>211</v>
      </c>
      <c r="D2117">
        <v>25</v>
      </c>
      <c r="E2117" t="s">
        <v>214</v>
      </c>
      <c r="F2117">
        <v>5</v>
      </c>
      <c r="G2117">
        <v>9</v>
      </c>
      <c r="H2117">
        <f t="shared" si="1188"/>
        <v>0.09</v>
      </c>
      <c r="I2117">
        <v>3.6</v>
      </c>
      <c r="J2117">
        <v>1.6</v>
      </c>
      <c r="K2117">
        <f t="shared" si="1189"/>
        <v>6.3617399999999994E-3</v>
      </c>
      <c r="L2117">
        <f t="shared" si="1218"/>
        <v>1.4474107620819261E-2</v>
      </c>
      <c r="O2117">
        <f t="shared" si="1219"/>
        <v>5.1021229363387884E-3</v>
      </c>
      <c r="Q2117">
        <f t="shared" si="1220"/>
        <v>2.658206049832509E-3</v>
      </c>
      <c r="T2117">
        <f t="shared" si="1221"/>
        <v>1.1706739443462368E-2</v>
      </c>
    </row>
    <row r="2118" spans="1:20" hidden="1" x14ac:dyDescent="0.3">
      <c r="A2118" s="26">
        <v>3005</v>
      </c>
      <c r="B2118">
        <v>34</v>
      </c>
      <c r="C2118" t="s">
        <v>211</v>
      </c>
      <c r="D2118">
        <v>26</v>
      </c>
      <c r="E2118" t="s">
        <v>215</v>
      </c>
      <c r="F2118">
        <v>4</v>
      </c>
      <c r="G2118">
        <v>9.5</v>
      </c>
      <c r="H2118">
        <f t="shared" si="1188"/>
        <v>9.5000000000000001E-2</v>
      </c>
      <c r="I2118">
        <v>3.6</v>
      </c>
      <c r="J2118">
        <v>1.6</v>
      </c>
      <c r="K2118">
        <f t="shared" si="1189"/>
        <v>7.088235E-3</v>
      </c>
      <c r="L2118">
        <f>0.000064*(G2118^1.958025*I2118^0.883501+0.000045*G2118^2)</f>
        <v>1.6296261269619979E-2</v>
      </c>
      <c r="O2118">
        <f>L2118*0.44*0.75</f>
        <v>5.3777662189745928E-3</v>
      </c>
      <c r="Q2118">
        <f>O2118*0.52</f>
        <v>2.7964384338667885E-3</v>
      </c>
      <c r="T2118">
        <f>(L2118*0.44*0.75)*(1+0.2)*0.52*3.67</f>
        <v>1.2315514862749335E-2</v>
      </c>
    </row>
    <row r="2119" spans="1:20" hidden="1" x14ac:dyDescent="0.3">
      <c r="A2119" s="26">
        <v>3005</v>
      </c>
      <c r="B2119">
        <v>34</v>
      </c>
      <c r="C2119" t="s">
        <v>211</v>
      </c>
      <c r="D2119">
        <v>27</v>
      </c>
      <c r="E2119" t="s">
        <v>214</v>
      </c>
      <c r="F2119">
        <v>5</v>
      </c>
      <c r="G2119">
        <v>8</v>
      </c>
      <c r="H2119">
        <f t="shared" si="1188"/>
        <v>0.08</v>
      </c>
      <c r="I2119">
        <v>3.8</v>
      </c>
      <c r="J2119">
        <v>1</v>
      </c>
      <c r="K2119">
        <f t="shared" si="1189"/>
        <v>5.0265600000000002E-3</v>
      </c>
      <c r="L2119">
        <f>0.000081*(G2119^1.864042*I2119^0.850892+0.000027*G2119^2)</f>
        <v>1.2168047718401229E-2</v>
      </c>
      <c r="O2119">
        <f>L2119*0.47*0.75</f>
        <v>4.2892368207364329E-3</v>
      </c>
      <c r="Q2119">
        <f>O2119*0.521</f>
        <v>2.2346923836036817E-3</v>
      </c>
      <c r="T2119">
        <f>(L2119*0.47*0.75)*(1+0.2)*0.521*3.67</f>
        <v>9.8415852573906122E-3</v>
      </c>
    </row>
    <row r="2120" spans="1:20" hidden="1" x14ac:dyDescent="0.3">
      <c r="A2120" s="26">
        <v>3005</v>
      </c>
      <c r="B2120">
        <v>34</v>
      </c>
      <c r="C2120" t="s">
        <v>211</v>
      </c>
      <c r="D2120">
        <v>28</v>
      </c>
      <c r="E2120" t="s">
        <v>212</v>
      </c>
      <c r="F2120">
        <v>1</v>
      </c>
      <c r="G2120">
        <v>10</v>
      </c>
      <c r="H2120">
        <f t="shared" ref="H2120:H2183" si="1222">G2120/100</f>
        <v>0.1</v>
      </c>
      <c r="I2120">
        <v>4.5999999999999996</v>
      </c>
      <c r="J2120">
        <v>3.4</v>
      </c>
      <c r="K2120">
        <f t="shared" ref="K2120:K2183" si="1223">0.7854*H2120^2</f>
        <v>7.8540000000000016E-3</v>
      </c>
      <c r="L2120">
        <f t="shared" ref="L2120:L2122" si="1224">0.000062*(G2120^1.947206*I2120^0.894551+0.000039*G2120^2)</f>
        <v>2.150172259610459E-2</v>
      </c>
      <c r="O2120">
        <f>L2120*0.47*0.75</f>
        <v>7.5793572151268678E-3</v>
      </c>
      <c r="Q2120">
        <f t="shared" ref="Q2120:Q2122" si="1225">O2120*0.52</f>
        <v>3.9412657518659716E-3</v>
      </c>
      <c r="T2120">
        <f>(L2120*0.47*0.75)*(1+0.2)*0.52*3.67</f>
        <v>1.7357334371217736E-2</v>
      </c>
    </row>
    <row r="2121" spans="1:20" hidden="1" x14ac:dyDescent="0.3">
      <c r="A2121" s="26">
        <v>3005</v>
      </c>
      <c r="B2121">
        <v>34</v>
      </c>
      <c r="C2121" t="s">
        <v>211</v>
      </c>
      <c r="D2121">
        <v>29</v>
      </c>
      <c r="E2121" t="s">
        <v>212</v>
      </c>
      <c r="F2121">
        <v>1</v>
      </c>
      <c r="G2121">
        <v>10</v>
      </c>
      <c r="H2121">
        <f t="shared" si="1222"/>
        <v>0.1</v>
      </c>
      <c r="I2121">
        <v>5</v>
      </c>
      <c r="J2121">
        <v>2.4</v>
      </c>
      <c r="K2121">
        <f t="shared" si="1223"/>
        <v>7.8540000000000016E-3</v>
      </c>
      <c r="L2121">
        <f t="shared" si="1224"/>
        <v>2.316682610363073E-2</v>
      </c>
      <c r="O2121">
        <f>L2121*0.47*0.75</f>
        <v>8.1663062015298327E-3</v>
      </c>
      <c r="Q2121">
        <f t="shared" si="1225"/>
        <v>4.246479224795513E-3</v>
      </c>
      <c r="T2121">
        <f>(L2121*0.47*0.75)*(1+0.2)*0.52*3.67</f>
        <v>1.8701494505999439E-2</v>
      </c>
    </row>
    <row r="2122" spans="1:20" hidden="1" x14ac:dyDescent="0.3">
      <c r="A2122" s="26">
        <v>3005</v>
      </c>
      <c r="B2122">
        <v>34</v>
      </c>
      <c r="C2122" t="s">
        <v>211</v>
      </c>
      <c r="D2122">
        <v>30</v>
      </c>
      <c r="E2122" t="s">
        <v>212</v>
      </c>
      <c r="F2122">
        <v>4</v>
      </c>
      <c r="G2122">
        <v>12.5</v>
      </c>
      <c r="H2122">
        <f t="shared" si="1222"/>
        <v>0.125</v>
      </c>
      <c r="I2122">
        <v>7.6</v>
      </c>
      <c r="J2122">
        <v>3.6</v>
      </c>
      <c r="K2122">
        <f t="shared" si="1223"/>
        <v>1.2271875E-2</v>
      </c>
      <c r="L2122">
        <f t="shared" si="1224"/>
        <v>5.2028017998185565E-2</v>
      </c>
      <c r="O2122">
        <f>L2122*0.47*0.75</f>
        <v>1.833987634436041E-2</v>
      </c>
      <c r="Q2122">
        <f t="shared" si="1225"/>
        <v>9.5367356990674126E-3</v>
      </c>
      <c r="T2122">
        <f>(L2122*0.47*0.75)*(1+0.2)*0.52*3.67</f>
        <v>4.1999784018692893E-2</v>
      </c>
    </row>
    <row r="2123" spans="1:20" hidden="1" x14ac:dyDescent="0.3">
      <c r="A2123" s="26">
        <v>3005</v>
      </c>
      <c r="B2123">
        <v>34</v>
      </c>
      <c r="C2123" t="s">
        <v>211</v>
      </c>
      <c r="D2123">
        <v>31</v>
      </c>
      <c r="E2123" t="s">
        <v>214</v>
      </c>
      <c r="F2123">
        <v>5</v>
      </c>
      <c r="G2123">
        <v>7.5</v>
      </c>
      <c r="H2123">
        <f t="shared" si="1222"/>
        <v>7.4999999999999997E-2</v>
      </c>
      <c r="I2123">
        <v>3.6</v>
      </c>
      <c r="J2123">
        <v>1.4</v>
      </c>
      <c r="K2123">
        <f t="shared" si="1223"/>
        <v>4.4178749999999999E-3</v>
      </c>
      <c r="L2123">
        <f>0.000081*(G2123^1.864042*I2123^0.850892+0.000027*G2123^2)</f>
        <v>1.030373069295803E-2</v>
      </c>
      <c r="O2123">
        <f>L2123*0.47*0.75</f>
        <v>3.6320650692677056E-3</v>
      </c>
      <c r="Q2123">
        <f>O2123*0.521</f>
        <v>1.8923059010884746E-3</v>
      </c>
      <c r="T2123">
        <f>(L2123*0.47*0.75)*(1+0.2)*0.521*3.67</f>
        <v>8.3337151883936429E-3</v>
      </c>
    </row>
    <row r="2124" spans="1:20" s="13" customFormat="1" hidden="1" x14ac:dyDescent="0.3">
      <c r="A2124" s="26">
        <v>3005</v>
      </c>
      <c r="B2124" s="13">
        <v>34</v>
      </c>
      <c r="C2124" s="13" t="s">
        <v>211</v>
      </c>
      <c r="D2124" s="13">
        <v>32</v>
      </c>
      <c r="E2124" s="13" t="s">
        <v>222</v>
      </c>
      <c r="F2124" s="13">
        <v>7</v>
      </c>
      <c r="G2124" s="13">
        <v>31.5</v>
      </c>
      <c r="H2124">
        <f t="shared" si="1222"/>
        <v>0.315</v>
      </c>
      <c r="I2124" s="13">
        <v>9.6</v>
      </c>
      <c r="J2124" s="13">
        <v>0</v>
      </c>
      <c r="K2124">
        <f t="shared" si="1223"/>
        <v>7.7931315000000001E-2</v>
      </c>
      <c r="L2124">
        <f>0.000081*(G2124^1.922704*I2124^0.783213+0.000032*G2124^2)</f>
        <v>0.36192901368499242</v>
      </c>
      <c r="M2124"/>
      <c r="N2124"/>
      <c r="O2124">
        <f>L2124*0.61*1.07</f>
        <v>0.23623106723219456</v>
      </c>
      <c r="P2124"/>
      <c r="Q2124">
        <f>O2124*0.531</f>
        <v>0.12543869670029531</v>
      </c>
      <c r="R2124"/>
      <c r="S2124"/>
      <c r="T2124">
        <f>(L2124*0.61*1.07)*(1+0.2)*0.531*3.67</f>
        <v>0.55243202026810068</v>
      </c>
    </row>
    <row r="2125" spans="1:20" hidden="1" x14ac:dyDescent="0.3">
      <c r="A2125" s="26">
        <v>3005</v>
      </c>
      <c r="B2125">
        <v>34</v>
      </c>
      <c r="C2125" t="s">
        <v>211</v>
      </c>
      <c r="D2125">
        <v>33</v>
      </c>
      <c r="E2125" t="s">
        <v>214</v>
      </c>
      <c r="F2125">
        <v>4</v>
      </c>
      <c r="G2125">
        <v>7.8</v>
      </c>
      <c r="H2125">
        <f t="shared" si="1222"/>
        <v>7.8E-2</v>
      </c>
      <c r="I2125">
        <v>3.6</v>
      </c>
      <c r="J2125">
        <v>1.6</v>
      </c>
      <c r="K2125">
        <f t="shared" si="1223"/>
        <v>4.7783736E-3</v>
      </c>
      <c r="L2125">
        <f t="shared" ref="L2125:L2126" si="1226">0.000081*(G2125^1.864042*I2125^0.850892+0.000027*G2125^2)</f>
        <v>1.1085247311431651E-2</v>
      </c>
      <c r="O2125">
        <f t="shared" ref="O2125:O2126" si="1227">L2125*0.47*0.75</f>
        <v>3.9075496772796566E-3</v>
      </c>
      <c r="Q2125">
        <f t="shared" ref="Q2125:Q2126" si="1228">O2125*0.521</f>
        <v>2.0358333818627011E-3</v>
      </c>
      <c r="T2125">
        <f t="shared" ref="T2125:T2126" si="1229">(L2125*0.47*0.75)*(1+0.2)*0.521*3.67</f>
        <v>8.9658102137233353E-3</v>
      </c>
    </row>
    <row r="2126" spans="1:20" hidden="1" x14ac:dyDescent="0.3">
      <c r="A2126" s="26">
        <v>3005</v>
      </c>
      <c r="B2126">
        <v>34</v>
      </c>
      <c r="C2126" t="s">
        <v>211</v>
      </c>
      <c r="D2126">
        <v>34</v>
      </c>
      <c r="E2126" t="s">
        <v>214</v>
      </c>
      <c r="F2126">
        <v>5</v>
      </c>
      <c r="G2126">
        <v>8.6</v>
      </c>
      <c r="H2126">
        <f t="shared" si="1222"/>
        <v>8.5999999999999993E-2</v>
      </c>
      <c r="I2126">
        <v>4.4000000000000004</v>
      </c>
      <c r="J2126">
        <v>1.3</v>
      </c>
      <c r="K2126">
        <f t="shared" si="1223"/>
        <v>5.8088183999999987E-3</v>
      </c>
      <c r="L2126">
        <f t="shared" si="1226"/>
        <v>1.577402660954276E-2</v>
      </c>
      <c r="O2126">
        <f t="shared" si="1227"/>
        <v>5.5603443798638227E-3</v>
      </c>
      <c r="Q2126">
        <f t="shared" si="1228"/>
        <v>2.8969394219090518E-3</v>
      </c>
      <c r="T2126">
        <f t="shared" si="1229"/>
        <v>1.2758121214087464E-2</v>
      </c>
    </row>
    <row r="2127" spans="1:20" hidden="1" x14ac:dyDescent="0.3">
      <c r="A2127" s="26">
        <v>3005</v>
      </c>
      <c r="B2127">
        <v>34</v>
      </c>
      <c r="C2127" t="s">
        <v>211</v>
      </c>
      <c r="D2127">
        <v>35</v>
      </c>
      <c r="E2127" t="s">
        <v>212</v>
      </c>
      <c r="F2127">
        <v>4</v>
      </c>
      <c r="G2127">
        <v>9.8000000000000007</v>
      </c>
      <c r="H2127">
        <f t="shared" si="1222"/>
        <v>9.8000000000000004E-2</v>
      </c>
      <c r="I2127">
        <v>4.5999999999999996</v>
      </c>
      <c r="J2127">
        <v>2</v>
      </c>
      <c r="K2127">
        <f t="shared" si="1223"/>
        <v>7.5429816000000009E-3</v>
      </c>
      <c r="L2127">
        <f>0.000062*(G2127^1.947206*I2127^0.894551+0.000039*G2127^2)</f>
        <v>2.0672291067532034E-2</v>
      </c>
      <c r="O2127">
        <f>L2127*0.47*0.75</f>
        <v>7.2869826013050414E-3</v>
      </c>
      <c r="Q2127">
        <f>O2127*0.52</f>
        <v>3.7892309526786215E-3</v>
      </c>
      <c r="T2127">
        <f>(L2127*0.47*0.75)*(1+0.2)*0.52*3.67</f>
        <v>1.668777311559665E-2</v>
      </c>
    </row>
    <row r="2128" spans="1:20" hidden="1" x14ac:dyDescent="0.3">
      <c r="A2128" s="26">
        <v>3005</v>
      </c>
      <c r="B2128">
        <v>34</v>
      </c>
      <c r="C2128" t="s">
        <v>211</v>
      </c>
      <c r="D2128">
        <v>36</v>
      </c>
      <c r="E2128" t="s">
        <v>214</v>
      </c>
      <c r="F2128">
        <v>1</v>
      </c>
      <c r="G2128">
        <v>12.5</v>
      </c>
      <c r="H2128">
        <f t="shared" si="1222"/>
        <v>0.125</v>
      </c>
      <c r="I2128">
        <v>6.2</v>
      </c>
      <c r="J2128">
        <v>1</v>
      </c>
      <c r="K2128">
        <f t="shared" si="1223"/>
        <v>1.2271875E-2</v>
      </c>
      <c r="L2128">
        <f>0.000081*(G2128^1.864042*I2128^0.850892+0.000027*G2128^2)</f>
        <v>4.240475931900254E-2</v>
      </c>
      <c r="O2128">
        <f>L2128*0.47*0.75</f>
        <v>1.4947677659948394E-2</v>
      </c>
      <c r="Q2128">
        <f>O2128*0.521</f>
        <v>7.7877400608331133E-3</v>
      </c>
      <c r="T2128">
        <f>(L2128*0.47*0.75)*(1+0.2)*0.521*3.67</f>
        <v>3.4297207227909035E-2</v>
      </c>
    </row>
    <row r="2129" spans="1:20" hidden="1" x14ac:dyDescent="0.3">
      <c r="A2129" s="26">
        <v>3005</v>
      </c>
      <c r="B2129">
        <v>34</v>
      </c>
      <c r="C2129" t="s">
        <v>211</v>
      </c>
      <c r="D2129">
        <v>37</v>
      </c>
      <c r="E2129" t="s">
        <v>212</v>
      </c>
      <c r="F2129">
        <v>5</v>
      </c>
      <c r="G2129">
        <v>8</v>
      </c>
      <c r="H2129">
        <f t="shared" si="1222"/>
        <v>0.08</v>
      </c>
      <c r="I2129">
        <v>3.4</v>
      </c>
      <c r="J2129">
        <v>2</v>
      </c>
      <c r="K2129">
        <f t="shared" si="1223"/>
        <v>5.0265600000000002E-3</v>
      </c>
      <c r="L2129">
        <f>0.000062*(G2129^1.947206*I2129^0.894551+0.000039*G2129^2)</f>
        <v>1.0625154475683015E-2</v>
      </c>
      <c r="O2129">
        <f>L2129*0.47*0.75</f>
        <v>3.7453669526782626E-3</v>
      </c>
      <c r="Q2129">
        <f>O2129*0.52</f>
        <v>1.9475908153926966E-3</v>
      </c>
      <c r="T2129">
        <f>(L2129*0.47*0.75)*(1+0.2)*0.52*3.67</f>
        <v>8.5771899509894355E-3</v>
      </c>
    </row>
    <row r="2130" spans="1:20" hidden="1" x14ac:dyDescent="0.3">
      <c r="A2130" s="26">
        <v>3005</v>
      </c>
      <c r="B2130">
        <v>34</v>
      </c>
      <c r="C2130" t="s">
        <v>211</v>
      </c>
      <c r="D2130">
        <v>38</v>
      </c>
      <c r="E2130" t="s">
        <v>214</v>
      </c>
      <c r="F2130">
        <v>4</v>
      </c>
      <c r="G2130">
        <v>10</v>
      </c>
      <c r="H2130">
        <f t="shared" si="1222"/>
        <v>0.1</v>
      </c>
      <c r="I2130">
        <v>4.8</v>
      </c>
      <c r="J2130">
        <v>1.8</v>
      </c>
      <c r="K2130">
        <f t="shared" si="1223"/>
        <v>7.8540000000000016E-3</v>
      </c>
      <c r="L2130">
        <f t="shared" ref="L2130:L2131" si="1230">0.000081*(G2130^1.864042*I2130^0.850892+0.000027*G2130^2)</f>
        <v>2.2500592743565404E-2</v>
      </c>
      <c r="O2130">
        <f t="shared" ref="O2130:O2131" si="1231">L2130*0.47*0.75</f>
        <v>7.9314589421068046E-3</v>
      </c>
      <c r="Q2130">
        <f t="shared" ref="Q2130:Q2131" si="1232">O2130*0.521</f>
        <v>4.1322901088376458E-3</v>
      </c>
      <c r="T2130">
        <f t="shared" ref="T2130:T2131" si="1233">(L2130*0.47*0.75)*(1+0.2)*0.521*3.67</f>
        <v>1.8198605639320992E-2</v>
      </c>
    </row>
    <row r="2131" spans="1:20" hidden="1" x14ac:dyDescent="0.3">
      <c r="A2131" s="26">
        <v>3005</v>
      </c>
      <c r="B2131">
        <v>34</v>
      </c>
      <c r="C2131" t="s">
        <v>211</v>
      </c>
      <c r="D2131">
        <v>39</v>
      </c>
      <c r="E2131" t="s">
        <v>214</v>
      </c>
      <c r="F2131">
        <v>3</v>
      </c>
      <c r="G2131">
        <v>9</v>
      </c>
      <c r="H2131">
        <f t="shared" si="1222"/>
        <v>0.09</v>
      </c>
      <c r="I2131">
        <v>3.8</v>
      </c>
      <c r="J2131">
        <v>1</v>
      </c>
      <c r="K2131">
        <f t="shared" si="1223"/>
        <v>6.3617399999999994E-3</v>
      </c>
      <c r="L2131">
        <f t="shared" si="1230"/>
        <v>1.5155540696191573E-2</v>
      </c>
      <c r="O2131">
        <f t="shared" si="1231"/>
        <v>5.3423280954075295E-3</v>
      </c>
      <c r="Q2131">
        <f t="shared" si="1232"/>
        <v>2.783352937707323E-3</v>
      </c>
      <c r="T2131">
        <f t="shared" si="1233"/>
        <v>1.2257886337663051E-2</v>
      </c>
    </row>
    <row r="2132" spans="1:20" hidden="1" x14ac:dyDescent="0.3">
      <c r="A2132" s="26">
        <v>3005</v>
      </c>
      <c r="B2132">
        <v>34</v>
      </c>
      <c r="C2132" t="s">
        <v>211</v>
      </c>
      <c r="D2132">
        <v>40</v>
      </c>
      <c r="E2132" t="s">
        <v>218</v>
      </c>
      <c r="F2132">
        <v>4</v>
      </c>
      <c r="G2132">
        <v>19.5</v>
      </c>
      <c r="H2132">
        <f t="shared" si="1222"/>
        <v>0.19500000000000001</v>
      </c>
      <c r="I2132">
        <v>6.4</v>
      </c>
      <c r="J2132">
        <v>2</v>
      </c>
      <c r="K2132">
        <f t="shared" si="1223"/>
        <v>2.9864835000000003E-2</v>
      </c>
      <c r="L2132">
        <f>0.000057*(G2132^1.897696*I2132^1.002687+0.000031*G2132^2)</f>
        <v>0.10287678733766699</v>
      </c>
      <c r="O2132">
        <f>L2132*0.43*0.75</f>
        <v>3.3177763916397603E-2</v>
      </c>
      <c r="Q2132">
        <f>O2132*0.52</f>
        <v>1.7252437236526755E-2</v>
      </c>
      <c r="T2132">
        <f>(L2132*0.43*0.75)*(1+0.2)*0.52*3.67</f>
        <v>7.5979733589663812E-2</v>
      </c>
    </row>
    <row r="2133" spans="1:20" hidden="1" x14ac:dyDescent="0.3">
      <c r="A2133" s="26">
        <v>3005</v>
      </c>
      <c r="B2133">
        <v>34</v>
      </c>
      <c r="C2133" t="s">
        <v>211</v>
      </c>
      <c r="D2133">
        <v>41</v>
      </c>
      <c r="E2133" t="s">
        <v>215</v>
      </c>
      <c r="F2133">
        <v>5</v>
      </c>
      <c r="G2133">
        <v>17.399999999999999</v>
      </c>
      <c r="H2133">
        <f t="shared" si="1222"/>
        <v>0.17399999999999999</v>
      </c>
      <c r="I2133">
        <v>5.6</v>
      </c>
      <c r="J2133">
        <v>2.4</v>
      </c>
      <c r="K2133">
        <f t="shared" si="1223"/>
        <v>2.3778770399999996E-2</v>
      </c>
      <c r="L2133">
        <f>0.000064*(G2133^1.958025*I2133^0.883501+0.000045*G2133^2)</f>
        <v>7.8747376634976343E-2</v>
      </c>
      <c r="O2133">
        <f>L2133*0.44*0.75</f>
        <v>2.5986634289542197E-2</v>
      </c>
      <c r="Q2133">
        <f>O2133*0.52</f>
        <v>1.3513049830561943E-2</v>
      </c>
      <c r="T2133">
        <f>(L2133*0.44*0.75)*(1+0.2)*0.52*3.67</f>
        <v>5.9511471453794797E-2</v>
      </c>
    </row>
    <row r="2134" spans="1:20" hidden="1" x14ac:dyDescent="0.3">
      <c r="A2134" s="26">
        <v>3005</v>
      </c>
      <c r="B2134">
        <v>34</v>
      </c>
      <c r="C2134" t="s">
        <v>211</v>
      </c>
      <c r="D2134">
        <v>42</v>
      </c>
      <c r="E2134" t="s">
        <v>212</v>
      </c>
      <c r="F2134">
        <v>3</v>
      </c>
      <c r="G2134">
        <v>7.5</v>
      </c>
      <c r="H2134">
        <f t="shared" si="1222"/>
        <v>7.4999999999999997E-2</v>
      </c>
      <c r="I2134">
        <v>2.6</v>
      </c>
      <c r="J2134">
        <v>1.4</v>
      </c>
      <c r="K2134">
        <f t="shared" si="1223"/>
        <v>4.4178749999999999E-3</v>
      </c>
      <c r="L2134">
        <f>0.000062*(G2134^1.947206*I2134^0.894551+0.000039*G2134^2)</f>
        <v>7.3712148349646999E-3</v>
      </c>
      <c r="O2134">
        <f>L2134*0.47*0.75</f>
        <v>2.5983532293250566E-3</v>
      </c>
      <c r="Q2134">
        <f>O2134*0.52</f>
        <v>1.3511436792490296E-3</v>
      </c>
      <c r="T2134">
        <f>(L2134*0.47*0.75)*(1+0.2)*0.52*3.67</f>
        <v>5.9504367634127253E-3</v>
      </c>
    </row>
    <row r="2135" spans="1:20" hidden="1" x14ac:dyDescent="0.3">
      <c r="A2135" s="26">
        <v>3005</v>
      </c>
      <c r="B2135">
        <v>34</v>
      </c>
      <c r="C2135" t="s">
        <v>211</v>
      </c>
      <c r="D2135">
        <v>43</v>
      </c>
      <c r="E2135" t="s">
        <v>214</v>
      </c>
      <c r="F2135">
        <v>5</v>
      </c>
      <c r="G2135">
        <v>7.5</v>
      </c>
      <c r="H2135">
        <f t="shared" si="1222"/>
        <v>7.4999999999999997E-2</v>
      </c>
      <c r="I2135">
        <v>3</v>
      </c>
      <c r="J2135">
        <v>1</v>
      </c>
      <c r="K2135">
        <f t="shared" si="1223"/>
        <v>4.4178749999999999E-3</v>
      </c>
      <c r="L2135">
        <f t="shared" ref="L2135:L2136" si="1234">0.000081*(G2135^1.864042*I2135^0.850892+0.000027*G2135^2)</f>
        <v>8.8230894137483352E-3</v>
      </c>
      <c r="O2135">
        <f t="shared" ref="O2135:O2136" si="1235">L2135*0.47*0.75</f>
        <v>3.1101390183462885E-3</v>
      </c>
      <c r="Q2135">
        <f t="shared" ref="Q2135:Q2136" si="1236">O2135*0.521</f>
        <v>1.6203824285584165E-3</v>
      </c>
      <c r="T2135">
        <f t="shared" ref="T2135:T2136" si="1237">(L2135*0.47*0.75)*(1+0.2)*0.521*3.67</f>
        <v>7.1361642153712655E-3</v>
      </c>
    </row>
    <row r="2136" spans="1:20" hidden="1" x14ac:dyDescent="0.3">
      <c r="A2136" s="26">
        <v>3005</v>
      </c>
      <c r="B2136">
        <v>34</v>
      </c>
      <c r="C2136" t="s">
        <v>211</v>
      </c>
      <c r="D2136">
        <v>44</v>
      </c>
      <c r="E2136" t="s">
        <v>214</v>
      </c>
      <c r="F2136">
        <v>4</v>
      </c>
      <c r="G2136">
        <v>7.5</v>
      </c>
      <c r="H2136">
        <f t="shared" si="1222"/>
        <v>7.4999999999999997E-2</v>
      </c>
      <c r="I2136">
        <v>2.6</v>
      </c>
      <c r="J2136">
        <v>0.8</v>
      </c>
      <c r="K2136">
        <f t="shared" si="1223"/>
        <v>4.4178749999999999E-3</v>
      </c>
      <c r="L2136">
        <f t="shared" si="1234"/>
        <v>7.8116055953781184E-3</v>
      </c>
      <c r="O2136">
        <f t="shared" si="1235"/>
        <v>2.7535909723707865E-3</v>
      </c>
      <c r="Q2136">
        <f t="shared" si="1236"/>
        <v>1.4346208966051798E-3</v>
      </c>
      <c r="T2136">
        <f t="shared" si="1237"/>
        <v>6.3180704286492119E-3</v>
      </c>
    </row>
    <row r="2137" spans="1:20" hidden="1" x14ac:dyDescent="0.3">
      <c r="A2137" s="26">
        <v>3005</v>
      </c>
      <c r="B2137">
        <v>34</v>
      </c>
      <c r="C2137" t="s">
        <v>211</v>
      </c>
      <c r="D2137">
        <v>45</v>
      </c>
      <c r="E2137" t="s">
        <v>212</v>
      </c>
      <c r="F2137">
        <v>1</v>
      </c>
      <c r="G2137">
        <v>11.5</v>
      </c>
      <c r="H2137">
        <f t="shared" si="1222"/>
        <v>0.115</v>
      </c>
      <c r="I2137">
        <v>4.4000000000000004</v>
      </c>
      <c r="J2137">
        <v>1.8</v>
      </c>
      <c r="K2137">
        <f t="shared" si="1223"/>
        <v>1.0386915E-2</v>
      </c>
      <c r="L2137">
        <f>0.000062*(G2137^1.947206*I2137^0.894551+0.000039*G2137^2)</f>
        <v>2.7126592494844046E-2</v>
      </c>
      <c r="O2137">
        <f>L2137*0.47*0.75</f>
        <v>9.562123854432527E-3</v>
      </c>
      <c r="Q2137">
        <f>O2137*0.52</f>
        <v>4.9723044043049145E-3</v>
      </c>
      <c r="T2137">
        <f>(L2137*0.47*0.75)*(1+0.2)*0.52*3.67</f>
        <v>2.189802859655884E-2</v>
      </c>
    </row>
    <row r="2138" spans="1:20" hidden="1" x14ac:dyDescent="0.3">
      <c r="A2138" s="26">
        <v>3005</v>
      </c>
      <c r="B2138">
        <v>34</v>
      </c>
      <c r="C2138" t="s">
        <v>211</v>
      </c>
      <c r="D2138">
        <v>46</v>
      </c>
      <c r="E2138" t="s">
        <v>215</v>
      </c>
      <c r="F2138">
        <v>3</v>
      </c>
      <c r="G2138">
        <v>7.5</v>
      </c>
      <c r="H2138">
        <f t="shared" si="1222"/>
        <v>7.4999999999999997E-2</v>
      </c>
      <c r="I2138">
        <v>2.6</v>
      </c>
      <c r="J2138">
        <v>1.2</v>
      </c>
      <c r="K2138">
        <f t="shared" si="1223"/>
        <v>4.4178749999999999E-3</v>
      </c>
      <c r="L2138">
        <f>0.000064*(G2138^1.958025*I2138^0.883501+0.000045*G2138^2)</f>
        <v>7.6950299632214348E-3</v>
      </c>
      <c r="O2138">
        <f>L2138*0.44*0.75</f>
        <v>2.5393598878630736E-3</v>
      </c>
      <c r="Q2138">
        <f>O2138*0.52</f>
        <v>1.3204671416887984E-3</v>
      </c>
      <c r="T2138">
        <f>(L2138*0.44*0.75)*(1+0.2)*0.52*3.67</f>
        <v>5.8153372919974673E-3</v>
      </c>
    </row>
    <row r="2139" spans="1:20" hidden="1" x14ac:dyDescent="0.3">
      <c r="A2139" s="26">
        <v>3005</v>
      </c>
      <c r="B2139">
        <v>34</v>
      </c>
      <c r="C2139" t="s">
        <v>211</v>
      </c>
      <c r="D2139">
        <v>47</v>
      </c>
      <c r="E2139" t="s">
        <v>212</v>
      </c>
      <c r="F2139">
        <v>1</v>
      </c>
      <c r="G2139">
        <v>20.5</v>
      </c>
      <c r="H2139">
        <f t="shared" si="1222"/>
        <v>0.20499999999999999</v>
      </c>
      <c r="I2139">
        <v>11.6</v>
      </c>
      <c r="J2139">
        <v>4.8</v>
      </c>
      <c r="K2139">
        <f t="shared" si="1223"/>
        <v>3.3006434999999994E-2</v>
      </c>
      <c r="L2139">
        <f t="shared" ref="L2139:L2141" si="1238">0.000062*(G2139^1.947206*I2139^0.894551+0.000039*G2139^2)</f>
        <v>0.1990035641190129</v>
      </c>
      <c r="O2139">
        <f>L2139*0.47*0.75</f>
        <v>7.0148756351952044E-2</v>
      </c>
      <c r="Q2139">
        <f t="shared" ref="Q2139:Q2141" si="1239">O2139*0.52</f>
        <v>3.6477353303015062E-2</v>
      </c>
      <c r="T2139">
        <f>(L2139*0.47*0.75)*(1+0.2)*0.52*3.67</f>
        <v>0.16064626394647835</v>
      </c>
    </row>
    <row r="2140" spans="1:20" hidden="1" x14ac:dyDescent="0.3">
      <c r="A2140" s="26">
        <v>3005</v>
      </c>
      <c r="B2140">
        <v>34</v>
      </c>
      <c r="C2140" t="s">
        <v>211</v>
      </c>
      <c r="D2140">
        <v>48</v>
      </c>
      <c r="E2140" t="s">
        <v>212</v>
      </c>
      <c r="F2140">
        <v>2</v>
      </c>
      <c r="G2140">
        <v>7.5</v>
      </c>
      <c r="H2140">
        <f t="shared" si="1222"/>
        <v>7.4999999999999997E-2</v>
      </c>
      <c r="I2140">
        <v>3.6</v>
      </c>
      <c r="J2140">
        <v>1.8</v>
      </c>
      <c r="K2140">
        <f t="shared" si="1223"/>
        <v>4.4178749999999999E-3</v>
      </c>
      <c r="L2140">
        <f t="shared" si="1238"/>
        <v>9.8619587118129563E-3</v>
      </c>
      <c r="O2140">
        <f>L2140*0.47*0.75</f>
        <v>3.476340445914067E-3</v>
      </c>
      <c r="Q2140">
        <f t="shared" si="1239"/>
        <v>1.8076970318753149E-3</v>
      </c>
      <c r="T2140">
        <f>(L2140*0.47*0.75)*(1+0.2)*0.52*3.67</f>
        <v>7.961097728378887E-3</v>
      </c>
    </row>
    <row r="2141" spans="1:20" hidden="1" x14ac:dyDescent="0.3">
      <c r="A2141" s="26">
        <v>3005</v>
      </c>
      <c r="B2141">
        <v>34</v>
      </c>
      <c r="C2141" t="s">
        <v>211</v>
      </c>
      <c r="D2141">
        <v>49</v>
      </c>
      <c r="E2141" t="s">
        <v>212</v>
      </c>
      <c r="F2141">
        <v>1</v>
      </c>
      <c r="G2141">
        <v>8</v>
      </c>
      <c r="H2141">
        <f t="shared" si="1222"/>
        <v>0.08</v>
      </c>
      <c r="I2141">
        <v>4.2</v>
      </c>
      <c r="J2141">
        <v>2</v>
      </c>
      <c r="K2141">
        <f t="shared" si="1223"/>
        <v>5.0265600000000002E-3</v>
      </c>
      <c r="L2141">
        <f t="shared" si="1238"/>
        <v>1.2835933032625165E-2</v>
      </c>
      <c r="O2141">
        <f>L2141*0.47*0.75</f>
        <v>4.5246663940003706E-3</v>
      </c>
      <c r="Q2141">
        <f t="shared" si="1239"/>
        <v>2.3528265248801928E-3</v>
      </c>
      <c r="T2141">
        <f>(L2141*0.47*0.75)*(1+0.2)*0.52*3.67</f>
        <v>1.036184801557237E-2</v>
      </c>
    </row>
    <row r="2142" spans="1:20" hidden="1" x14ac:dyDescent="0.3">
      <c r="A2142" s="26">
        <v>3005</v>
      </c>
      <c r="B2142">
        <v>34</v>
      </c>
      <c r="C2142" t="s">
        <v>211</v>
      </c>
      <c r="D2142">
        <v>50</v>
      </c>
      <c r="E2142" t="s">
        <v>213</v>
      </c>
      <c r="F2142">
        <v>5</v>
      </c>
      <c r="G2142">
        <v>9.5</v>
      </c>
      <c r="H2142">
        <f t="shared" si="1222"/>
        <v>9.5000000000000001E-2</v>
      </c>
      <c r="I2142">
        <v>5.6</v>
      </c>
      <c r="J2142">
        <v>1</v>
      </c>
      <c r="K2142">
        <f t="shared" si="1223"/>
        <v>7.088235E-3</v>
      </c>
      <c r="L2142">
        <f t="shared" ref="L2142:L2143" si="1240">0.000084*(G2142^1.894314*I2142^0.808223+0.000031*G2142^2)</f>
        <v>2.4049265416820034E-2</v>
      </c>
      <c r="O2142">
        <f>L2142*0.66*1.07</f>
        <v>1.6983591237358309E-2</v>
      </c>
      <c r="Q2142">
        <f t="shared" ref="Q2142:Q2143" si="1241">O2142*0.531</f>
        <v>9.0182869470372632E-3</v>
      </c>
      <c r="T2142">
        <f>(L2142*0.66*1.07)*(1+0.2)*0.531*3.67</f>
        <v>3.9716535714752102E-2</v>
      </c>
    </row>
    <row r="2143" spans="1:20" hidden="1" x14ac:dyDescent="0.3">
      <c r="A2143" s="26">
        <v>3005</v>
      </c>
      <c r="B2143">
        <v>34</v>
      </c>
      <c r="C2143" t="s">
        <v>211</v>
      </c>
      <c r="D2143">
        <v>51</v>
      </c>
      <c r="E2143" t="s">
        <v>213</v>
      </c>
      <c r="F2143">
        <v>3</v>
      </c>
      <c r="G2143">
        <v>7.5</v>
      </c>
      <c r="H2143">
        <f t="shared" si="1222"/>
        <v>7.4999999999999997E-2</v>
      </c>
      <c r="I2143">
        <v>3.6</v>
      </c>
      <c r="J2143">
        <v>2</v>
      </c>
      <c r="K2143">
        <f t="shared" si="1223"/>
        <v>4.4178749999999999E-3</v>
      </c>
      <c r="L2143">
        <f t="shared" si="1240"/>
        <v>1.0753317774763897E-2</v>
      </c>
      <c r="O2143">
        <f>L2143*0.66*1.07</f>
        <v>7.593993012538265E-3</v>
      </c>
      <c r="Q2143">
        <f t="shared" si="1241"/>
        <v>4.0324102896578187E-3</v>
      </c>
      <c r="T2143">
        <f>(L2143*0.66*1.07)*(1+0.2)*0.531*3.67</f>
        <v>1.7758734915653034E-2</v>
      </c>
    </row>
    <row r="2144" spans="1:20" hidden="1" x14ac:dyDescent="0.3">
      <c r="A2144" s="26">
        <v>3005</v>
      </c>
      <c r="B2144">
        <v>34</v>
      </c>
      <c r="C2144" t="s">
        <v>211</v>
      </c>
      <c r="D2144">
        <v>52</v>
      </c>
      <c r="E2144" t="s">
        <v>214</v>
      </c>
      <c r="F2144">
        <v>5</v>
      </c>
      <c r="G2144">
        <v>7.5</v>
      </c>
      <c r="H2144">
        <f t="shared" si="1222"/>
        <v>7.4999999999999997E-2</v>
      </c>
      <c r="I2144">
        <v>3.4</v>
      </c>
      <c r="J2144">
        <v>1.4</v>
      </c>
      <c r="K2144">
        <f t="shared" si="1223"/>
        <v>4.4178749999999999E-3</v>
      </c>
      <c r="L2144">
        <f t="shared" ref="L2144:L2145" si="1242">0.000081*(G2144^1.864042*I2144^0.850892+0.000027*G2144^2)</f>
        <v>9.8145991938444737E-3</v>
      </c>
      <c r="O2144">
        <f t="shared" ref="O2144:O2145" si="1243">L2144*0.47*0.75</f>
        <v>3.4596462158301769E-3</v>
      </c>
      <c r="Q2144">
        <f t="shared" ref="Q2144:Q2145" si="1244">O2144*0.521</f>
        <v>1.8024756784475223E-3</v>
      </c>
      <c r="T2144">
        <f t="shared" ref="T2144:T2145" si="1245">(L2144*0.47*0.75)*(1+0.2)*0.521*3.67</f>
        <v>7.9381028878828877E-3</v>
      </c>
    </row>
    <row r="2145" spans="1:20" hidden="1" x14ac:dyDescent="0.3">
      <c r="A2145" s="26">
        <v>3005</v>
      </c>
      <c r="B2145">
        <v>34</v>
      </c>
      <c r="C2145" t="s">
        <v>211</v>
      </c>
      <c r="D2145">
        <v>53</v>
      </c>
      <c r="E2145" t="s">
        <v>214</v>
      </c>
      <c r="F2145">
        <v>4</v>
      </c>
      <c r="G2145">
        <v>7.5</v>
      </c>
      <c r="H2145">
        <f t="shared" si="1222"/>
        <v>7.4999999999999997E-2</v>
      </c>
      <c r="I2145">
        <v>3</v>
      </c>
      <c r="J2145">
        <v>1.3</v>
      </c>
      <c r="K2145">
        <f t="shared" si="1223"/>
        <v>4.4178749999999999E-3</v>
      </c>
      <c r="L2145">
        <f t="shared" si="1242"/>
        <v>8.8230894137483352E-3</v>
      </c>
      <c r="O2145">
        <f t="shared" si="1243"/>
        <v>3.1101390183462885E-3</v>
      </c>
      <c r="Q2145">
        <f t="shared" si="1244"/>
        <v>1.6203824285584165E-3</v>
      </c>
      <c r="T2145">
        <f t="shared" si="1245"/>
        <v>7.1361642153712655E-3</v>
      </c>
    </row>
    <row r="2146" spans="1:20" hidden="1" x14ac:dyDescent="0.3">
      <c r="A2146" s="26">
        <v>3005</v>
      </c>
      <c r="B2146">
        <v>34</v>
      </c>
      <c r="C2146" t="s">
        <v>211</v>
      </c>
      <c r="D2146">
        <v>54</v>
      </c>
      <c r="E2146" t="s">
        <v>212</v>
      </c>
      <c r="F2146">
        <v>5</v>
      </c>
      <c r="G2146">
        <v>8.5</v>
      </c>
      <c r="H2146">
        <f t="shared" si="1222"/>
        <v>8.5000000000000006E-2</v>
      </c>
      <c r="I2146">
        <v>4.2</v>
      </c>
      <c r="J2146">
        <v>2</v>
      </c>
      <c r="K2146">
        <f t="shared" si="1223"/>
        <v>5.6745150000000006E-3</v>
      </c>
      <c r="L2146">
        <f t="shared" ref="L2146:L2147" si="1246">0.000062*(G2146^1.947206*I2146^0.894551+0.000039*G2146^2)</f>
        <v>1.4444260986133569E-2</v>
      </c>
      <c r="O2146">
        <f>L2146*0.47*0.75</f>
        <v>5.0916019976120826E-3</v>
      </c>
      <c r="Q2146">
        <f t="shared" ref="Q2146:Q2147" si="1247">O2146*0.52</f>
        <v>2.647633038758283E-3</v>
      </c>
      <c r="T2146">
        <f>(L2146*0.47*0.75)*(1+0.2)*0.52*3.67</f>
        <v>1.1660175902691477E-2</v>
      </c>
    </row>
    <row r="2147" spans="1:20" hidden="1" x14ac:dyDescent="0.3">
      <c r="A2147" s="26">
        <v>3005</v>
      </c>
      <c r="B2147">
        <v>34</v>
      </c>
      <c r="C2147" t="s">
        <v>211</v>
      </c>
      <c r="D2147">
        <v>55</v>
      </c>
      <c r="E2147" t="s">
        <v>212</v>
      </c>
      <c r="F2147">
        <v>3</v>
      </c>
      <c r="G2147">
        <v>7.5</v>
      </c>
      <c r="H2147">
        <f t="shared" si="1222"/>
        <v>7.4999999999999997E-2</v>
      </c>
      <c r="I2147">
        <v>3.6</v>
      </c>
      <c r="J2147">
        <v>1.4</v>
      </c>
      <c r="K2147">
        <f t="shared" si="1223"/>
        <v>4.4178749999999999E-3</v>
      </c>
      <c r="L2147">
        <f t="shared" si="1246"/>
        <v>9.8619587118129563E-3</v>
      </c>
      <c r="O2147">
        <f>L2147*0.47*0.75</f>
        <v>3.476340445914067E-3</v>
      </c>
      <c r="Q2147">
        <f t="shared" si="1247"/>
        <v>1.8076970318753149E-3</v>
      </c>
      <c r="T2147">
        <f>(L2147*0.47*0.75)*(1+0.2)*0.52*3.67</f>
        <v>7.961097728378887E-3</v>
      </c>
    </row>
    <row r="2148" spans="1:20" hidden="1" x14ac:dyDescent="0.3">
      <c r="A2148" s="26">
        <v>3005</v>
      </c>
      <c r="B2148">
        <v>34</v>
      </c>
      <c r="C2148" t="s">
        <v>211</v>
      </c>
      <c r="D2148">
        <v>56</v>
      </c>
      <c r="E2148" t="s">
        <v>222</v>
      </c>
      <c r="F2148">
        <v>2</v>
      </c>
      <c r="G2148">
        <v>19.399999999999999</v>
      </c>
      <c r="H2148">
        <f t="shared" si="1222"/>
        <v>0.19399999999999998</v>
      </c>
      <c r="I2148">
        <v>6</v>
      </c>
      <c r="J2148">
        <v>1.6</v>
      </c>
      <c r="K2148">
        <f t="shared" si="1223"/>
        <v>2.9559314399999991E-2</v>
      </c>
      <c r="L2148">
        <f t="shared" ref="L2148:L2149" si="1248">0.000081*(G2148^1.922704*I2148^0.783213+0.000032*G2148^2)</f>
        <v>9.8629998611701422E-2</v>
      </c>
      <c r="O2148">
        <f>L2148*0.61*1.07</f>
        <v>6.4375800093857516E-2</v>
      </c>
      <c r="Q2148">
        <f t="shared" ref="Q2148:Q2149" si="1249">O2148*0.531</f>
        <v>3.4183549849838346E-2</v>
      </c>
      <c r="T2148">
        <f>(L2148*0.61*1.07)*(1+0.2)*0.531*3.67</f>
        <v>0.15054435353868803</v>
      </c>
    </row>
    <row r="2149" spans="1:20" hidden="1" x14ac:dyDescent="0.3">
      <c r="A2149" s="26">
        <v>3005</v>
      </c>
      <c r="B2149">
        <v>34</v>
      </c>
      <c r="C2149" t="s">
        <v>211</v>
      </c>
      <c r="D2149">
        <v>57</v>
      </c>
      <c r="E2149" t="s">
        <v>222</v>
      </c>
      <c r="F2149">
        <v>1</v>
      </c>
      <c r="G2149">
        <v>20</v>
      </c>
      <c r="H2149">
        <f t="shared" si="1222"/>
        <v>0.2</v>
      </c>
      <c r="I2149">
        <v>7.4</v>
      </c>
      <c r="J2149">
        <v>1.6</v>
      </c>
      <c r="K2149">
        <f t="shared" si="1223"/>
        <v>3.1416000000000006E-2</v>
      </c>
      <c r="L2149">
        <f t="shared" si="1248"/>
        <v>0.12324741865997563</v>
      </c>
      <c r="O2149">
        <f>L2149*0.61*1.07</f>
        <v>8.0443590159366085E-2</v>
      </c>
      <c r="Q2149">
        <f t="shared" si="1249"/>
        <v>4.2715546374623395E-2</v>
      </c>
      <c r="T2149">
        <f>(L2149*0.61*1.07)*(1+0.2)*0.531*3.67</f>
        <v>0.1881192662338414</v>
      </c>
    </row>
    <row r="2150" spans="1:20" hidden="1" x14ac:dyDescent="0.3">
      <c r="A2150" s="26">
        <v>3005</v>
      </c>
      <c r="B2150">
        <v>34</v>
      </c>
      <c r="C2150" t="s">
        <v>211</v>
      </c>
      <c r="D2150">
        <v>58</v>
      </c>
      <c r="E2150" t="s">
        <v>220</v>
      </c>
      <c r="F2150">
        <v>2</v>
      </c>
      <c r="G2150">
        <v>12.5</v>
      </c>
      <c r="H2150">
        <f t="shared" si="1222"/>
        <v>0.125</v>
      </c>
      <c r="I2150">
        <v>5.6</v>
      </c>
      <c r="J2150">
        <v>1.6</v>
      </c>
      <c r="K2150">
        <f t="shared" si="1223"/>
        <v>1.2271875E-2</v>
      </c>
      <c r="L2150">
        <f>0.000084*(G2150^1.894314*I2150^0.808223+0.000031*G2150^2)</f>
        <v>4.044626482089226E-2</v>
      </c>
      <c r="O2150">
        <f>L2150*0.78*1.07</f>
        <v>3.3756452619516687E-2</v>
      </c>
      <c r="Q2150">
        <f>O2150*0.531</f>
        <v>1.7924676340963362E-2</v>
      </c>
      <c r="T2150">
        <f>(L2150*0.78*1.07)*(1+0.2)*0.531*3.67</f>
        <v>7.8940274605602642E-2</v>
      </c>
    </row>
    <row r="2151" spans="1:20" hidden="1" x14ac:dyDescent="0.3">
      <c r="A2151" s="26">
        <v>3005</v>
      </c>
      <c r="B2151">
        <v>34</v>
      </c>
      <c r="C2151" t="s">
        <v>211</v>
      </c>
      <c r="D2151">
        <v>59</v>
      </c>
      <c r="E2151" t="s">
        <v>214</v>
      </c>
      <c r="F2151">
        <v>3</v>
      </c>
      <c r="G2151">
        <v>7.5</v>
      </c>
      <c r="H2151">
        <f t="shared" si="1222"/>
        <v>7.4999999999999997E-2</v>
      </c>
      <c r="I2151">
        <v>4.4000000000000004</v>
      </c>
      <c r="J2151">
        <v>1.3</v>
      </c>
      <c r="K2151">
        <f t="shared" si="1223"/>
        <v>4.4178749999999999E-3</v>
      </c>
      <c r="L2151">
        <f t="shared" ref="L2151:L2152" si="1250">0.000081*(G2151^1.864042*I2151^0.850892+0.000027*G2151^2)</f>
        <v>1.2222191174572381E-2</v>
      </c>
      <c r="O2151">
        <f t="shared" ref="O2151:O2152" si="1251">L2151*0.47*0.75</f>
        <v>4.3083223890367645E-3</v>
      </c>
      <c r="Q2151">
        <f t="shared" ref="Q2151:Q2152" si="1252">O2151*0.521</f>
        <v>2.2446359646881545E-3</v>
      </c>
      <c r="T2151">
        <f t="shared" ref="T2151:T2152" si="1253">(L2151*0.47*0.75)*(1+0.2)*0.521*3.67</f>
        <v>9.8853767884866314E-3</v>
      </c>
    </row>
    <row r="2152" spans="1:20" hidden="1" x14ac:dyDescent="0.3">
      <c r="A2152" s="26">
        <v>3005</v>
      </c>
      <c r="B2152">
        <v>34</v>
      </c>
      <c r="C2152" t="s">
        <v>211</v>
      </c>
      <c r="D2152">
        <v>60</v>
      </c>
      <c r="E2152" t="s">
        <v>214</v>
      </c>
      <c r="F2152">
        <v>5</v>
      </c>
      <c r="G2152">
        <v>7.5</v>
      </c>
      <c r="H2152">
        <f t="shared" si="1222"/>
        <v>7.4999999999999997E-2</v>
      </c>
      <c r="I2152">
        <v>4.5999999999999996</v>
      </c>
      <c r="J2152">
        <v>1.4</v>
      </c>
      <c r="K2152">
        <f t="shared" si="1223"/>
        <v>4.4178749999999999E-3</v>
      </c>
      <c r="L2152">
        <f t="shared" si="1250"/>
        <v>1.2693328287739674E-2</v>
      </c>
      <c r="O2152">
        <f t="shared" si="1251"/>
        <v>4.4743982214282343E-3</v>
      </c>
      <c r="Q2152">
        <f t="shared" si="1252"/>
        <v>2.3311614733641101E-3</v>
      </c>
      <c r="T2152">
        <f t="shared" si="1253"/>
        <v>1.0266435128695541E-2</v>
      </c>
    </row>
    <row r="2153" spans="1:20" hidden="1" x14ac:dyDescent="0.3">
      <c r="A2153" s="26">
        <v>3005</v>
      </c>
      <c r="B2153">
        <v>34</v>
      </c>
      <c r="C2153" t="s">
        <v>211</v>
      </c>
      <c r="D2153">
        <v>61</v>
      </c>
      <c r="E2153" t="s">
        <v>212</v>
      </c>
      <c r="F2153">
        <v>5</v>
      </c>
      <c r="G2153">
        <v>7.5</v>
      </c>
      <c r="H2153">
        <f t="shared" si="1222"/>
        <v>7.4999999999999997E-2</v>
      </c>
      <c r="I2153">
        <v>3.2</v>
      </c>
      <c r="J2153">
        <v>1.6</v>
      </c>
      <c r="K2153">
        <f t="shared" si="1223"/>
        <v>4.4178749999999999E-3</v>
      </c>
      <c r="L2153">
        <f>0.000062*(G2153^1.947206*I2153^0.894551+0.000039*G2153^2)</f>
        <v>8.8757549923991815E-3</v>
      </c>
      <c r="O2153">
        <f>L2153*0.47*0.75</f>
        <v>3.1287036348207117E-3</v>
      </c>
      <c r="Q2153">
        <f>O2153*0.52</f>
        <v>1.6269258901067702E-3</v>
      </c>
      <c r="T2153">
        <f>(L2153*0.47*0.75)*(1+0.2)*0.52*3.67</f>
        <v>7.1649816200302146E-3</v>
      </c>
    </row>
    <row r="2154" spans="1:20" hidden="1" x14ac:dyDescent="0.3">
      <c r="A2154" s="26">
        <v>3005</v>
      </c>
      <c r="B2154">
        <v>34</v>
      </c>
      <c r="C2154" t="s">
        <v>211</v>
      </c>
      <c r="D2154">
        <v>62</v>
      </c>
      <c r="E2154" t="s">
        <v>222</v>
      </c>
      <c r="F2154">
        <v>3</v>
      </c>
      <c r="G2154">
        <v>15</v>
      </c>
      <c r="H2154">
        <f t="shared" si="1222"/>
        <v>0.15</v>
      </c>
      <c r="I2154">
        <v>5.8</v>
      </c>
      <c r="J2154">
        <v>3</v>
      </c>
      <c r="K2154">
        <f t="shared" si="1223"/>
        <v>1.76715E-2</v>
      </c>
      <c r="L2154">
        <f>0.000081*(G2154^1.922704*I2154^0.783213+0.000032*G2154^2)</f>
        <v>5.8572187022514384E-2</v>
      </c>
      <c r="O2154">
        <f>L2154*0.61*1.07</f>
        <v>3.8230066469595141E-2</v>
      </c>
      <c r="Q2154">
        <f>O2154*0.531</f>
        <v>2.030016529535502E-2</v>
      </c>
      <c r="T2154">
        <f>(L2154*0.61*1.07)*(1+0.2)*0.531*3.67</f>
        <v>8.9401927960743519E-2</v>
      </c>
    </row>
    <row r="2155" spans="1:20" hidden="1" x14ac:dyDescent="0.3">
      <c r="A2155" s="26">
        <v>3005</v>
      </c>
      <c r="B2155">
        <v>34</v>
      </c>
      <c r="C2155" t="s">
        <v>211</v>
      </c>
      <c r="D2155">
        <v>63</v>
      </c>
      <c r="E2155" t="s">
        <v>212</v>
      </c>
      <c r="F2155">
        <v>2</v>
      </c>
      <c r="G2155">
        <v>8</v>
      </c>
      <c r="H2155">
        <f t="shared" si="1222"/>
        <v>0.08</v>
      </c>
      <c r="I2155">
        <v>4.2</v>
      </c>
      <c r="J2155">
        <v>1.6</v>
      </c>
      <c r="K2155">
        <f t="shared" si="1223"/>
        <v>5.0265600000000002E-3</v>
      </c>
      <c r="L2155">
        <f>0.000062*(G2155^1.947206*I2155^0.894551+0.000039*G2155^2)</f>
        <v>1.2835933032625165E-2</v>
      </c>
      <c r="O2155">
        <f>L2155*0.47*0.75</f>
        <v>4.5246663940003706E-3</v>
      </c>
      <c r="Q2155">
        <f>O2155*0.52</f>
        <v>2.3528265248801928E-3</v>
      </c>
      <c r="T2155">
        <f>(L2155*0.47*0.75)*(1+0.2)*0.52*3.67</f>
        <v>1.036184801557237E-2</v>
      </c>
    </row>
    <row r="2156" spans="1:20" hidden="1" x14ac:dyDescent="0.3">
      <c r="A2156" s="26">
        <v>3005</v>
      </c>
      <c r="B2156">
        <v>34</v>
      </c>
      <c r="C2156" t="s">
        <v>211</v>
      </c>
      <c r="D2156">
        <v>64</v>
      </c>
      <c r="E2156" t="s">
        <v>222</v>
      </c>
      <c r="F2156">
        <v>5</v>
      </c>
      <c r="G2156">
        <v>17.8</v>
      </c>
      <c r="H2156">
        <f t="shared" si="1222"/>
        <v>0.17800000000000002</v>
      </c>
      <c r="I2156">
        <v>6.4</v>
      </c>
      <c r="J2156">
        <v>1.8</v>
      </c>
      <c r="K2156">
        <f t="shared" si="1223"/>
        <v>2.4884613600000001E-2</v>
      </c>
      <c r="L2156">
        <f t="shared" ref="L2156:L2157" si="1254">0.000081*(G2156^1.922704*I2156^0.783213+0.000032*G2156^2)</f>
        <v>8.7919913406460645E-2</v>
      </c>
      <c r="O2156">
        <f>L2156*0.61*1.07</f>
        <v>5.7385327480396868E-2</v>
      </c>
      <c r="Q2156">
        <f t="shared" ref="Q2156:Q2157" si="1255">O2156*0.531</f>
        <v>3.0471608892090739E-2</v>
      </c>
      <c r="T2156">
        <f>(L2156*0.61*1.07)*(1+0.2)*0.531*3.67</f>
        <v>0.13419696556076763</v>
      </c>
    </row>
    <row r="2157" spans="1:20" hidden="1" x14ac:dyDescent="0.3">
      <c r="A2157" s="26">
        <v>3005</v>
      </c>
      <c r="B2157">
        <v>34</v>
      </c>
      <c r="C2157" t="s">
        <v>211</v>
      </c>
      <c r="D2157">
        <v>65</v>
      </c>
      <c r="E2157" t="s">
        <v>222</v>
      </c>
      <c r="F2157">
        <v>2</v>
      </c>
      <c r="G2157">
        <v>18.5</v>
      </c>
      <c r="H2157">
        <f t="shared" si="1222"/>
        <v>0.185</v>
      </c>
      <c r="I2157">
        <v>6.8</v>
      </c>
      <c r="J2157">
        <v>1.6</v>
      </c>
      <c r="K2157">
        <f t="shared" si="1223"/>
        <v>2.6880314999999998E-2</v>
      </c>
      <c r="L2157">
        <f t="shared" si="1254"/>
        <v>9.9292593143434152E-2</v>
      </c>
      <c r="O2157">
        <f>L2157*0.61*1.07</f>
        <v>6.4808275544719476E-2</v>
      </c>
      <c r="Q2157">
        <f t="shared" si="1255"/>
        <v>3.4413194314246047E-2</v>
      </c>
      <c r="T2157">
        <f>(L2157*0.61*1.07)*(1+0.2)*0.531*3.67</f>
        <v>0.15155570775993957</v>
      </c>
    </row>
    <row r="2158" spans="1:20" hidden="1" x14ac:dyDescent="0.3">
      <c r="A2158" s="26">
        <v>3005</v>
      </c>
      <c r="B2158">
        <v>34</v>
      </c>
      <c r="C2158" t="s">
        <v>211</v>
      </c>
      <c r="D2158">
        <v>66</v>
      </c>
      <c r="E2158" t="s">
        <v>212</v>
      </c>
      <c r="F2158">
        <v>1</v>
      </c>
      <c r="G2158">
        <v>19</v>
      </c>
      <c r="H2158">
        <f t="shared" si="1222"/>
        <v>0.19</v>
      </c>
      <c r="I2158">
        <v>8.4</v>
      </c>
      <c r="J2158">
        <v>3</v>
      </c>
      <c r="K2158">
        <f t="shared" si="1223"/>
        <v>2.835294E-2</v>
      </c>
      <c r="L2158">
        <f t="shared" ref="L2158:L2162" si="1256">0.000062*(G2158^1.947206*I2158^0.894551+0.000039*G2158^2)</f>
        <v>0.1285897291395986</v>
      </c>
      <c r="O2158">
        <f t="shared" ref="O2158:O2164" si="1257">L2158*0.47*0.75</f>
        <v>4.5327879521708504E-2</v>
      </c>
      <c r="Q2158">
        <f t="shared" ref="Q2158:Q2162" si="1258">O2158*0.52</f>
        <v>2.3570497351288425E-2</v>
      </c>
      <c r="T2158">
        <f>(L2158*0.47*0.75)*(1+0.2)*0.52*3.67</f>
        <v>0.10380447033507421</v>
      </c>
    </row>
    <row r="2159" spans="1:20" hidden="1" x14ac:dyDescent="0.3">
      <c r="A2159" s="26">
        <v>3005</v>
      </c>
      <c r="B2159">
        <v>34</v>
      </c>
      <c r="C2159" t="s">
        <v>211</v>
      </c>
      <c r="D2159">
        <v>67</v>
      </c>
      <c r="E2159" t="s">
        <v>212</v>
      </c>
      <c r="F2159">
        <v>4</v>
      </c>
      <c r="G2159">
        <v>13</v>
      </c>
      <c r="H2159">
        <f t="shared" si="1222"/>
        <v>0.13</v>
      </c>
      <c r="I2159">
        <v>6.4</v>
      </c>
      <c r="J2159">
        <v>3.4</v>
      </c>
      <c r="K2159">
        <f t="shared" si="1223"/>
        <v>1.3273260000000002E-2</v>
      </c>
      <c r="L2159">
        <f t="shared" si="1256"/>
        <v>4.8155029816529207E-2</v>
      </c>
      <c r="O2159">
        <f t="shared" si="1257"/>
        <v>1.6974648010326544E-2</v>
      </c>
      <c r="Q2159">
        <f t="shared" si="1258"/>
        <v>8.8268169653698027E-3</v>
      </c>
      <c r="T2159">
        <f>(L2159*0.47*0.75)*(1+0.2)*0.52*3.67</f>
        <v>3.8873301915488614E-2</v>
      </c>
    </row>
    <row r="2160" spans="1:20" hidden="1" x14ac:dyDescent="0.3">
      <c r="A2160" s="26">
        <v>3005</v>
      </c>
      <c r="B2160">
        <v>34</v>
      </c>
      <c r="C2160" t="s">
        <v>211</v>
      </c>
      <c r="D2160">
        <v>68</v>
      </c>
      <c r="E2160" t="s">
        <v>212</v>
      </c>
      <c r="F2160">
        <v>3</v>
      </c>
      <c r="G2160">
        <v>7.5</v>
      </c>
      <c r="H2160">
        <f t="shared" si="1222"/>
        <v>7.4999999999999997E-2</v>
      </c>
      <c r="I2160">
        <v>3</v>
      </c>
      <c r="J2160">
        <v>1.8</v>
      </c>
      <c r="K2160">
        <f t="shared" si="1223"/>
        <v>4.4178749999999999E-3</v>
      </c>
      <c r="L2160">
        <f t="shared" si="1256"/>
        <v>8.3778499589220318E-3</v>
      </c>
      <c r="O2160">
        <f t="shared" si="1257"/>
        <v>2.9531921105200162E-3</v>
      </c>
      <c r="Q2160">
        <f t="shared" si="1258"/>
        <v>1.5356598974704085E-3</v>
      </c>
      <c r="T2160">
        <f>(L2160*0.47*0.75)*(1+0.2)*0.52*3.67</f>
        <v>6.7630461884596784E-3</v>
      </c>
    </row>
    <row r="2161" spans="1:20" hidden="1" x14ac:dyDescent="0.3">
      <c r="A2161" s="26">
        <v>3005</v>
      </c>
      <c r="B2161">
        <v>34</v>
      </c>
      <c r="C2161" t="s">
        <v>211</v>
      </c>
      <c r="D2161">
        <v>69</v>
      </c>
      <c r="E2161" t="s">
        <v>212</v>
      </c>
      <c r="F2161">
        <v>5</v>
      </c>
      <c r="G2161">
        <v>8</v>
      </c>
      <c r="H2161">
        <f t="shared" si="1222"/>
        <v>0.08</v>
      </c>
      <c r="I2161">
        <v>4.4000000000000004</v>
      </c>
      <c r="J2161">
        <v>2.6</v>
      </c>
      <c r="K2161">
        <f t="shared" si="1223"/>
        <v>5.0265600000000002E-3</v>
      </c>
      <c r="L2161">
        <f t="shared" si="1256"/>
        <v>1.3381357957899043E-2</v>
      </c>
      <c r="O2161">
        <f t="shared" si="1257"/>
        <v>4.7169286801594119E-3</v>
      </c>
      <c r="Q2161">
        <f t="shared" si="1258"/>
        <v>2.4528029136828941E-3</v>
      </c>
      <c r="T2161">
        <f>(L2161*0.47*0.75)*(1+0.2)*0.52*3.67</f>
        <v>1.0802144031859464E-2</v>
      </c>
    </row>
    <row r="2162" spans="1:20" hidden="1" x14ac:dyDescent="0.3">
      <c r="A2162" s="26">
        <v>3005</v>
      </c>
      <c r="B2162">
        <v>34</v>
      </c>
      <c r="C2162" t="s">
        <v>211</v>
      </c>
      <c r="D2162">
        <v>70</v>
      </c>
      <c r="E2162" t="s">
        <v>212</v>
      </c>
      <c r="F2162">
        <v>1</v>
      </c>
      <c r="G2162">
        <v>24.5</v>
      </c>
      <c r="H2162">
        <f t="shared" si="1222"/>
        <v>0.245</v>
      </c>
      <c r="I2162">
        <v>11.6</v>
      </c>
      <c r="J2162">
        <v>3.4</v>
      </c>
      <c r="K2162">
        <f t="shared" si="1223"/>
        <v>4.7143634999999996E-2</v>
      </c>
      <c r="L2162">
        <f t="shared" si="1256"/>
        <v>0.28157780639848684</v>
      </c>
      <c r="O2162">
        <f t="shared" si="1257"/>
        <v>9.9256176755466607E-2</v>
      </c>
      <c r="Q2162">
        <f t="shared" si="1258"/>
        <v>5.1613211912842641E-2</v>
      </c>
      <c r="T2162">
        <f>(L2162*0.47*0.75)*(1+0.2)*0.52*3.67</f>
        <v>0.22730458526415895</v>
      </c>
    </row>
    <row r="2163" spans="1:20" hidden="1" x14ac:dyDescent="0.3">
      <c r="A2163" s="26">
        <v>3005</v>
      </c>
      <c r="B2163">
        <v>34</v>
      </c>
      <c r="C2163" t="s">
        <v>211</v>
      </c>
      <c r="D2163">
        <v>71</v>
      </c>
      <c r="E2163" t="s">
        <v>214</v>
      </c>
      <c r="F2163">
        <v>3</v>
      </c>
      <c r="G2163">
        <v>8</v>
      </c>
      <c r="H2163">
        <f t="shared" si="1222"/>
        <v>0.08</v>
      </c>
      <c r="I2163">
        <v>3.8</v>
      </c>
      <c r="J2163">
        <v>0.6</v>
      </c>
      <c r="K2163">
        <f t="shared" si="1223"/>
        <v>5.0265600000000002E-3</v>
      </c>
      <c r="L2163">
        <f>0.000081*(G2163^1.864042*I2163^0.850892+0.000027*G2163^2)</f>
        <v>1.2168047718401229E-2</v>
      </c>
      <c r="O2163">
        <f t="shared" si="1257"/>
        <v>4.2892368207364329E-3</v>
      </c>
      <c r="Q2163">
        <f>O2163*0.521</f>
        <v>2.2346923836036817E-3</v>
      </c>
      <c r="T2163">
        <f>(L2163*0.47*0.75)*(1+0.2)*0.521*3.67</f>
        <v>9.8415852573906122E-3</v>
      </c>
    </row>
    <row r="2164" spans="1:20" hidden="1" x14ac:dyDescent="0.3">
      <c r="A2164" s="26">
        <v>3005</v>
      </c>
      <c r="B2164">
        <v>34</v>
      </c>
      <c r="C2164" t="s">
        <v>211</v>
      </c>
      <c r="D2164">
        <v>72</v>
      </c>
      <c r="E2164" t="s">
        <v>212</v>
      </c>
      <c r="F2164">
        <v>4</v>
      </c>
      <c r="G2164">
        <v>8</v>
      </c>
      <c r="H2164">
        <f t="shared" si="1222"/>
        <v>0.08</v>
      </c>
      <c r="I2164">
        <v>3.6</v>
      </c>
      <c r="J2164">
        <v>1.4</v>
      </c>
      <c r="K2164">
        <f t="shared" si="1223"/>
        <v>5.0265600000000002E-3</v>
      </c>
      <c r="L2164">
        <f>0.000062*(G2164^1.947206*I2164^0.894551+0.000039*G2164^2)</f>
        <v>1.1182551300244006E-2</v>
      </c>
      <c r="O2164">
        <f t="shared" si="1257"/>
        <v>3.9418493333360114E-3</v>
      </c>
      <c r="Q2164">
        <f>O2164*0.52</f>
        <v>2.0497616533347259E-3</v>
      </c>
      <c r="T2164">
        <f>(L2164*0.47*0.75)*(1+0.2)*0.52*3.67</f>
        <v>9.0271503212861325E-3</v>
      </c>
    </row>
    <row r="2165" spans="1:20" hidden="1" x14ac:dyDescent="0.3">
      <c r="A2165" s="26">
        <v>3005</v>
      </c>
      <c r="B2165">
        <v>34</v>
      </c>
      <c r="C2165" t="s">
        <v>211</v>
      </c>
      <c r="D2165">
        <v>73</v>
      </c>
      <c r="E2165" t="s">
        <v>215</v>
      </c>
      <c r="F2165">
        <v>5</v>
      </c>
      <c r="G2165">
        <v>21.5</v>
      </c>
      <c r="H2165">
        <f t="shared" si="1222"/>
        <v>0.215</v>
      </c>
      <c r="I2165">
        <v>10</v>
      </c>
      <c r="J2165">
        <v>1.8</v>
      </c>
      <c r="K2165">
        <f t="shared" si="1223"/>
        <v>3.6305114999999999E-2</v>
      </c>
      <c r="L2165">
        <f>0.000064*(G2165^1.958025*I2165^0.883501+0.000045*G2165^2)</f>
        <v>0.19889858629554422</v>
      </c>
      <c r="O2165">
        <f>L2165*0.44*0.75</f>
        <v>6.5636533477529596E-2</v>
      </c>
      <c r="Q2165">
        <f>O2165*0.52</f>
        <v>3.4130997408315392E-2</v>
      </c>
      <c r="T2165">
        <f>(L2165*0.44*0.75)*(1+0.2)*0.52*3.67</f>
        <v>0.15031291258622101</v>
      </c>
    </row>
    <row r="2166" spans="1:20" hidden="1" x14ac:dyDescent="0.3">
      <c r="A2166" s="26">
        <v>3005</v>
      </c>
      <c r="B2166">
        <v>34</v>
      </c>
      <c r="C2166" t="s">
        <v>211</v>
      </c>
      <c r="D2166">
        <v>74</v>
      </c>
      <c r="E2166" t="s">
        <v>214</v>
      </c>
      <c r="F2166">
        <v>3</v>
      </c>
      <c r="G2166">
        <v>10</v>
      </c>
      <c r="H2166">
        <f t="shared" si="1222"/>
        <v>0.1</v>
      </c>
      <c r="I2166">
        <v>3.4</v>
      </c>
      <c r="J2166">
        <v>0.6</v>
      </c>
      <c r="K2166">
        <f t="shared" si="1223"/>
        <v>7.8540000000000016E-3</v>
      </c>
      <c r="L2166">
        <f>0.000081*(G2166^1.864042*I2166^0.850892+0.000027*G2166^2)</f>
        <v>1.6778913621313389E-2</v>
      </c>
      <c r="O2166">
        <f t="shared" ref="O2166:O2171" si="1259">L2166*0.47*0.75</f>
        <v>5.9145670515129683E-3</v>
      </c>
      <c r="Q2166">
        <f>O2166*0.521</f>
        <v>3.0814894338382567E-3</v>
      </c>
      <c r="T2166">
        <f>(L2166*0.47*0.75)*(1+0.2)*0.521*3.67</f>
        <v>1.357087946662368E-2</v>
      </c>
    </row>
    <row r="2167" spans="1:20" hidden="1" x14ac:dyDescent="0.3">
      <c r="A2167" s="26">
        <v>3005</v>
      </c>
      <c r="B2167">
        <v>34</v>
      </c>
      <c r="C2167" t="s">
        <v>211</v>
      </c>
      <c r="D2167">
        <v>75</v>
      </c>
      <c r="E2167" t="s">
        <v>212</v>
      </c>
      <c r="F2167">
        <v>1</v>
      </c>
      <c r="G2167">
        <v>21</v>
      </c>
      <c r="H2167">
        <f t="shared" si="1222"/>
        <v>0.21</v>
      </c>
      <c r="I2167">
        <v>11.8</v>
      </c>
      <c r="J2167">
        <v>4.2</v>
      </c>
      <c r="K2167">
        <f t="shared" si="1223"/>
        <v>3.4636139999999996E-2</v>
      </c>
      <c r="L2167">
        <f t="shared" ref="L2167:L2171" si="1260">0.000062*(G2167^1.947206*I2167^0.894551+0.000039*G2167^2)</f>
        <v>0.21177775579938712</v>
      </c>
      <c r="O2167">
        <f t="shared" si="1259"/>
        <v>7.465165891928395E-2</v>
      </c>
      <c r="Q2167">
        <f t="shared" ref="Q2167:Q2171" si="1261">O2167*0.52</f>
        <v>3.8818862638027654E-2</v>
      </c>
      <c r="T2167">
        <f>(L2167*0.47*0.75)*(1+0.2)*0.52*3.67</f>
        <v>0.17095827105787378</v>
      </c>
    </row>
    <row r="2168" spans="1:20" hidden="1" x14ac:dyDescent="0.3">
      <c r="A2168" s="26">
        <v>3005</v>
      </c>
      <c r="B2168">
        <v>35</v>
      </c>
      <c r="C2168" t="s">
        <v>211</v>
      </c>
      <c r="D2168">
        <v>1</v>
      </c>
      <c r="E2168" t="s">
        <v>212</v>
      </c>
      <c r="F2168">
        <v>1</v>
      </c>
      <c r="G2168">
        <v>33.799999999999997</v>
      </c>
      <c r="H2168">
        <f t="shared" si="1222"/>
        <v>0.33799999999999997</v>
      </c>
      <c r="I2168">
        <v>14.2</v>
      </c>
      <c r="J2168">
        <v>7</v>
      </c>
      <c r="K2168">
        <f t="shared" si="1223"/>
        <v>8.9727237599999982E-2</v>
      </c>
      <c r="L2168">
        <f t="shared" si="1260"/>
        <v>0.63137888331827108</v>
      </c>
      <c r="O2168">
        <f t="shared" si="1259"/>
        <v>0.22256105636969054</v>
      </c>
      <c r="Q2168">
        <f t="shared" si="1261"/>
        <v>0.11573174931223908</v>
      </c>
      <c r="T2168">
        <f>(L2168*0.47*0.75)*(1+0.2)*0.52*3.67</f>
        <v>0.50968262397110098</v>
      </c>
    </row>
    <row r="2169" spans="1:20" hidden="1" x14ac:dyDescent="0.3">
      <c r="A2169" s="26">
        <v>3005</v>
      </c>
      <c r="B2169">
        <v>35</v>
      </c>
      <c r="C2169" t="s">
        <v>211</v>
      </c>
      <c r="D2169">
        <v>2</v>
      </c>
      <c r="E2169" t="s">
        <v>212</v>
      </c>
      <c r="F2169">
        <v>4</v>
      </c>
      <c r="G2169">
        <v>16.2</v>
      </c>
      <c r="H2169">
        <f t="shared" si="1222"/>
        <v>0.16200000000000001</v>
      </c>
      <c r="I2169">
        <v>8.9</v>
      </c>
      <c r="J2169">
        <v>5</v>
      </c>
      <c r="K2169">
        <f t="shared" si="1223"/>
        <v>2.0612037600000001E-2</v>
      </c>
      <c r="L2169">
        <f t="shared" si="1260"/>
        <v>9.9276655693762525E-2</v>
      </c>
      <c r="O2169">
        <f t="shared" si="1259"/>
        <v>3.4995021132051288E-2</v>
      </c>
      <c r="Q2169">
        <f t="shared" si="1261"/>
        <v>1.819741098866667E-2</v>
      </c>
      <c r="T2169">
        <f>(L2169*0.47*0.75)*(1+0.2)*0.52*3.67</f>
        <v>8.0141397994088009E-2</v>
      </c>
    </row>
    <row r="2170" spans="1:20" hidden="1" x14ac:dyDescent="0.3">
      <c r="A2170" s="26">
        <v>3005</v>
      </c>
      <c r="B2170">
        <v>35</v>
      </c>
      <c r="C2170" t="s">
        <v>211</v>
      </c>
      <c r="D2170">
        <v>3</v>
      </c>
      <c r="E2170" t="s">
        <v>212</v>
      </c>
      <c r="F2170">
        <v>4</v>
      </c>
      <c r="G2170">
        <v>14.7</v>
      </c>
      <c r="H2170">
        <f t="shared" si="1222"/>
        <v>0.14699999999999999</v>
      </c>
      <c r="I2170">
        <v>7.2</v>
      </c>
      <c r="J2170">
        <v>4.3</v>
      </c>
      <c r="K2170">
        <f t="shared" si="1223"/>
        <v>1.6971708599999996E-2</v>
      </c>
      <c r="L2170">
        <f t="shared" si="1260"/>
        <v>6.7971990510068303E-2</v>
      </c>
      <c r="O2170">
        <f t="shared" si="1259"/>
        <v>2.3960126654799074E-2</v>
      </c>
      <c r="Q2170">
        <f t="shared" si="1261"/>
        <v>1.2459265860495519E-2</v>
      </c>
      <c r="T2170">
        <f>(L2170*0.47*0.75)*(1+0.2)*0.52*3.67</f>
        <v>5.4870606849622264E-2</v>
      </c>
    </row>
    <row r="2171" spans="1:20" hidden="1" x14ac:dyDescent="0.3">
      <c r="A2171" s="26">
        <v>3005</v>
      </c>
      <c r="B2171">
        <v>35</v>
      </c>
      <c r="C2171" t="s">
        <v>211</v>
      </c>
      <c r="D2171">
        <v>4</v>
      </c>
      <c r="E2171" t="s">
        <v>212</v>
      </c>
      <c r="F2171">
        <v>3</v>
      </c>
      <c r="G2171">
        <v>9.4</v>
      </c>
      <c r="H2171">
        <f t="shared" si="1222"/>
        <v>9.4E-2</v>
      </c>
      <c r="I2171">
        <v>5.0999999999999996</v>
      </c>
      <c r="J2171">
        <v>4</v>
      </c>
      <c r="K2171">
        <f t="shared" si="1223"/>
        <v>6.9397944000000001E-3</v>
      </c>
      <c r="L2171">
        <f t="shared" si="1260"/>
        <v>2.0904227934366543E-2</v>
      </c>
      <c r="O2171">
        <f t="shared" si="1259"/>
        <v>7.3687403468642061E-3</v>
      </c>
      <c r="Q2171">
        <f t="shared" si="1261"/>
        <v>3.8317449803693874E-3</v>
      </c>
      <c r="T2171">
        <f>(L2171*0.47*0.75)*(1+0.2)*0.52*3.67</f>
        <v>1.6875004893546781E-2</v>
      </c>
    </row>
    <row r="2172" spans="1:20" hidden="1" x14ac:dyDescent="0.3">
      <c r="A2172" s="26">
        <v>3005</v>
      </c>
      <c r="B2172">
        <v>35</v>
      </c>
      <c r="C2172" t="s">
        <v>211</v>
      </c>
      <c r="D2172">
        <v>5</v>
      </c>
      <c r="E2172" t="s">
        <v>222</v>
      </c>
      <c r="F2172">
        <v>3</v>
      </c>
      <c r="G2172">
        <v>10.199999999999999</v>
      </c>
      <c r="H2172">
        <f t="shared" si="1222"/>
        <v>0.10199999999999999</v>
      </c>
      <c r="I2172">
        <v>4.8</v>
      </c>
      <c r="J2172">
        <v>1.5</v>
      </c>
      <c r="K2172">
        <f t="shared" si="1223"/>
        <v>8.1713015999999982E-3</v>
      </c>
      <c r="L2172">
        <f>0.000081*(G2172^1.922704*I2172^0.783213+0.000032*G2172^2)</f>
        <v>2.4059492628362163E-2</v>
      </c>
      <c r="O2172">
        <f>L2172*0.61*1.07</f>
        <v>1.5703630838531983E-2</v>
      </c>
      <c r="Q2172">
        <f>O2172*0.531</f>
        <v>8.338627975260483E-3</v>
      </c>
      <c r="T2172">
        <f>(L2172*0.61*1.07)*(1+0.2)*0.531*3.67</f>
        <v>3.6723317603047173E-2</v>
      </c>
    </row>
    <row r="2173" spans="1:20" hidden="1" x14ac:dyDescent="0.3">
      <c r="A2173" s="26">
        <v>3005</v>
      </c>
      <c r="B2173">
        <v>35</v>
      </c>
      <c r="C2173" t="s">
        <v>211</v>
      </c>
      <c r="D2173">
        <v>6</v>
      </c>
      <c r="E2173" t="s">
        <v>214</v>
      </c>
      <c r="F2173">
        <v>3</v>
      </c>
      <c r="G2173">
        <v>10</v>
      </c>
      <c r="H2173">
        <f t="shared" si="1222"/>
        <v>0.1</v>
      </c>
      <c r="I2173">
        <v>4.2</v>
      </c>
      <c r="J2173">
        <v>2.2999999999999998</v>
      </c>
      <c r="K2173">
        <f t="shared" si="1223"/>
        <v>7.8540000000000016E-3</v>
      </c>
      <c r="L2173">
        <f>0.000081*(G2173^1.864042*I2173^0.850892+0.000027*G2173^2)</f>
        <v>2.0083970891582783E-2</v>
      </c>
      <c r="O2173">
        <f>L2173*0.47*0.75</f>
        <v>7.0795997392829307E-3</v>
      </c>
      <c r="Q2173">
        <f>O2173*0.521</f>
        <v>3.6884714641664072E-3</v>
      </c>
      <c r="T2173">
        <f>(L2173*0.47*0.75)*(1+0.2)*0.521*3.67</f>
        <v>1.6244028328188859E-2</v>
      </c>
    </row>
    <row r="2174" spans="1:20" hidden="1" x14ac:dyDescent="0.3">
      <c r="A2174" s="26">
        <v>3005</v>
      </c>
      <c r="B2174">
        <v>35</v>
      </c>
      <c r="C2174" t="s">
        <v>211</v>
      </c>
      <c r="D2174">
        <v>7</v>
      </c>
      <c r="E2174" t="s">
        <v>220</v>
      </c>
      <c r="F2174">
        <v>3</v>
      </c>
      <c r="G2174">
        <v>11.2</v>
      </c>
      <c r="H2174">
        <f t="shared" si="1222"/>
        <v>0.11199999999999999</v>
      </c>
      <c r="I2174">
        <v>3.8</v>
      </c>
      <c r="J2174">
        <v>2</v>
      </c>
      <c r="K2174">
        <f t="shared" si="1223"/>
        <v>9.8520575999999985E-3</v>
      </c>
      <c r="L2174">
        <f>0.000084*(G2174^1.894314*I2174^0.808223+0.000031*G2174^2)</f>
        <v>2.4011982668106058E-2</v>
      </c>
      <c r="O2174">
        <f>L2174*0.78*1.07</f>
        <v>2.0040400734801317E-2</v>
      </c>
      <c r="Q2174">
        <f>O2174*0.531</f>
        <v>1.0641452790179499E-2</v>
      </c>
      <c r="T2174">
        <f>(L2174*0.78*1.07)*(1+0.2)*0.531*3.67</f>
        <v>4.6864958087950513E-2</v>
      </c>
    </row>
    <row r="2175" spans="1:20" hidden="1" x14ac:dyDescent="0.3">
      <c r="A2175" s="26">
        <v>3005</v>
      </c>
      <c r="B2175">
        <v>35</v>
      </c>
      <c r="C2175" t="s">
        <v>211</v>
      </c>
      <c r="D2175">
        <v>8</v>
      </c>
      <c r="E2175" t="s">
        <v>214</v>
      </c>
      <c r="F2175">
        <v>3</v>
      </c>
      <c r="G2175">
        <v>16.5</v>
      </c>
      <c r="H2175">
        <f t="shared" si="1222"/>
        <v>0.16500000000000001</v>
      </c>
      <c r="I2175">
        <v>5.9</v>
      </c>
      <c r="J2175">
        <v>2</v>
      </c>
      <c r="K2175">
        <f t="shared" si="1223"/>
        <v>2.1382515000000001E-2</v>
      </c>
      <c r="L2175">
        <f t="shared" ref="L2175:L2178" si="1262">0.000081*(G2175^1.864042*I2175^0.850892+0.000027*G2175^2)</f>
        <v>6.8209022570496311E-2</v>
      </c>
      <c r="O2175">
        <f t="shared" ref="O2175:O2178" si="1263">L2175*0.47*0.75</f>
        <v>2.4043680456099951E-2</v>
      </c>
      <c r="Q2175">
        <f t="shared" ref="Q2175:Q2178" si="1264">O2175*0.521</f>
        <v>1.2526757517628075E-2</v>
      </c>
      <c r="T2175">
        <f t="shared" ref="T2175:T2178" si="1265">(L2175*0.47*0.75)*(1+0.2)*0.521*3.67</f>
        <v>5.5167840107634036E-2</v>
      </c>
    </row>
    <row r="2176" spans="1:20" hidden="1" x14ac:dyDescent="0.3">
      <c r="A2176" s="26">
        <v>3005</v>
      </c>
      <c r="B2176">
        <v>35</v>
      </c>
      <c r="C2176" t="s">
        <v>211</v>
      </c>
      <c r="D2176">
        <v>9</v>
      </c>
      <c r="E2176" t="s">
        <v>214</v>
      </c>
      <c r="F2176">
        <v>3</v>
      </c>
      <c r="G2176">
        <v>9.1999999999999993</v>
      </c>
      <c r="H2176">
        <f t="shared" si="1222"/>
        <v>9.1999999999999998E-2</v>
      </c>
      <c r="I2176">
        <v>4</v>
      </c>
      <c r="J2176">
        <v>2.5</v>
      </c>
      <c r="K2176">
        <f t="shared" si="1223"/>
        <v>6.6476255999999992E-3</v>
      </c>
      <c r="L2176">
        <f t="shared" si="1262"/>
        <v>1.6493731192877288E-2</v>
      </c>
      <c r="O2176">
        <f t="shared" si="1263"/>
        <v>5.814040245489243E-3</v>
      </c>
      <c r="Q2176">
        <f t="shared" si="1264"/>
        <v>3.0291149678998955E-3</v>
      </c>
      <c r="T2176">
        <f t="shared" si="1265"/>
        <v>1.3340222318631141E-2</v>
      </c>
    </row>
    <row r="2177" spans="1:20" hidden="1" x14ac:dyDescent="0.3">
      <c r="A2177" s="26">
        <v>3005</v>
      </c>
      <c r="B2177">
        <v>35</v>
      </c>
      <c r="C2177" t="s">
        <v>211</v>
      </c>
      <c r="D2177">
        <v>10</v>
      </c>
      <c r="E2177" t="s">
        <v>214</v>
      </c>
      <c r="F2177">
        <v>3</v>
      </c>
      <c r="G2177">
        <v>17</v>
      </c>
      <c r="H2177">
        <f t="shared" si="1222"/>
        <v>0.17</v>
      </c>
      <c r="I2177">
        <v>6.1</v>
      </c>
      <c r="J2177">
        <v>2.2000000000000002</v>
      </c>
      <c r="K2177">
        <f t="shared" si="1223"/>
        <v>2.2698060000000003E-2</v>
      </c>
      <c r="L2177">
        <f t="shared" si="1262"/>
        <v>7.4187043029528027E-2</v>
      </c>
      <c r="O2177">
        <f t="shared" si="1263"/>
        <v>2.6150932667908626E-2</v>
      </c>
      <c r="Q2177">
        <f t="shared" si="1264"/>
        <v>1.3624635919980395E-2</v>
      </c>
      <c r="T2177">
        <f t="shared" si="1265"/>
        <v>6.0002896591593656E-2</v>
      </c>
    </row>
    <row r="2178" spans="1:20" hidden="1" x14ac:dyDescent="0.3">
      <c r="A2178" s="26">
        <v>3005</v>
      </c>
      <c r="B2178">
        <v>35</v>
      </c>
      <c r="C2178" t="s">
        <v>211</v>
      </c>
      <c r="D2178">
        <v>11</v>
      </c>
      <c r="E2178" t="s">
        <v>214</v>
      </c>
      <c r="F2178">
        <v>3</v>
      </c>
      <c r="G2178">
        <v>16.8</v>
      </c>
      <c r="H2178">
        <f t="shared" si="1222"/>
        <v>0.16800000000000001</v>
      </c>
      <c r="I2178">
        <v>6</v>
      </c>
      <c r="J2178">
        <v>2.4</v>
      </c>
      <c r="K2178">
        <f t="shared" si="1223"/>
        <v>2.2167129600000002E-2</v>
      </c>
      <c r="L2178">
        <f t="shared" si="1262"/>
        <v>7.155490395910942E-2</v>
      </c>
      <c r="O2178">
        <f t="shared" si="1263"/>
        <v>2.5223103645586067E-2</v>
      </c>
      <c r="Q2178">
        <f t="shared" si="1264"/>
        <v>1.3141236999350341E-2</v>
      </c>
      <c r="T2178">
        <f t="shared" si="1265"/>
        <v>5.7874007745138893E-2</v>
      </c>
    </row>
    <row r="2179" spans="1:20" hidden="1" x14ac:dyDescent="0.3">
      <c r="A2179" s="26">
        <v>3005</v>
      </c>
      <c r="B2179">
        <v>35</v>
      </c>
      <c r="C2179" t="s">
        <v>211</v>
      </c>
      <c r="D2179">
        <v>12</v>
      </c>
      <c r="E2179" t="s">
        <v>212</v>
      </c>
      <c r="F2179">
        <v>5</v>
      </c>
      <c r="G2179">
        <v>15.4</v>
      </c>
      <c r="H2179">
        <f t="shared" si="1222"/>
        <v>0.154</v>
      </c>
      <c r="I2179">
        <v>6.8</v>
      </c>
      <c r="J2179">
        <v>3.9</v>
      </c>
      <c r="K2179">
        <f t="shared" si="1223"/>
        <v>1.8626546399999999E-2</v>
      </c>
      <c r="L2179">
        <f t="shared" ref="L2179:L2180" si="1266">0.000062*(G2179^1.947206*I2179^0.894551+0.000039*G2179^2)</f>
        <v>7.0707318084937618E-2</v>
      </c>
      <c r="O2179">
        <f>L2179*0.47*0.75</f>
        <v>2.4924329624940508E-2</v>
      </c>
      <c r="Q2179">
        <f t="shared" ref="Q2179:Q2180" si="1267">O2179*0.52</f>
        <v>1.2960651404969064E-2</v>
      </c>
      <c r="T2179">
        <f>(L2179*0.47*0.75)*(1+0.2)*0.52*3.67</f>
        <v>5.7078708787483758E-2</v>
      </c>
    </row>
    <row r="2180" spans="1:20" hidden="1" x14ac:dyDescent="0.3">
      <c r="A2180" s="26">
        <v>3005</v>
      </c>
      <c r="B2180">
        <v>35</v>
      </c>
      <c r="C2180" t="s">
        <v>211</v>
      </c>
      <c r="D2180">
        <v>13</v>
      </c>
      <c r="E2180" t="s">
        <v>212</v>
      </c>
      <c r="F2180">
        <v>5</v>
      </c>
      <c r="G2180">
        <v>13.6</v>
      </c>
      <c r="H2180">
        <f t="shared" si="1222"/>
        <v>0.13600000000000001</v>
      </c>
      <c r="I2180">
        <v>6</v>
      </c>
      <c r="J2180">
        <v>4</v>
      </c>
      <c r="K2180">
        <f t="shared" si="1223"/>
        <v>1.4526758400000001E-2</v>
      </c>
      <c r="L2180">
        <f t="shared" si="1266"/>
        <v>4.9627836876442351E-2</v>
      </c>
      <c r="O2180">
        <f>L2180*0.47*0.75</f>
        <v>1.7493812498945931E-2</v>
      </c>
      <c r="Q2180">
        <f t="shared" si="1267"/>
        <v>9.0967824994518838E-3</v>
      </c>
      <c r="T2180">
        <f>(L2180*0.47*0.75)*(1+0.2)*0.52*3.67</f>
        <v>4.0062230127586099E-2</v>
      </c>
    </row>
    <row r="2181" spans="1:20" hidden="1" x14ac:dyDescent="0.3">
      <c r="A2181" s="26">
        <v>3005</v>
      </c>
      <c r="B2181">
        <v>35</v>
      </c>
      <c r="C2181" t="s">
        <v>211</v>
      </c>
      <c r="D2181">
        <v>14</v>
      </c>
      <c r="E2181" t="s">
        <v>214</v>
      </c>
      <c r="F2181">
        <v>3</v>
      </c>
      <c r="G2181">
        <v>13.2</v>
      </c>
      <c r="H2181">
        <f t="shared" si="1222"/>
        <v>0.13200000000000001</v>
      </c>
      <c r="I2181">
        <v>4.2</v>
      </c>
      <c r="J2181">
        <v>1.3</v>
      </c>
      <c r="K2181">
        <f t="shared" si="1223"/>
        <v>1.3684809600000002E-2</v>
      </c>
      <c r="L2181">
        <f>0.000081*(G2181^1.864042*I2181^0.850892+0.000027*G2181^2)</f>
        <v>3.3698039657822053E-2</v>
      </c>
      <c r="O2181">
        <f>L2181*0.47*0.75</f>
        <v>1.1878558979382272E-2</v>
      </c>
      <c r="Q2181">
        <f>O2181*0.521</f>
        <v>6.1887292282581637E-3</v>
      </c>
      <c r="T2181">
        <f>(L2181*0.47*0.75)*(1+0.2)*0.521*3.67</f>
        <v>2.7255163521248953E-2</v>
      </c>
    </row>
    <row r="2182" spans="1:20" hidden="1" x14ac:dyDescent="0.3">
      <c r="A2182" s="26">
        <v>3005</v>
      </c>
      <c r="B2182">
        <v>35</v>
      </c>
      <c r="C2182" t="s">
        <v>211</v>
      </c>
      <c r="D2182">
        <v>15</v>
      </c>
      <c r="E2182" t="s">
        <v>219</v>
      </c>
      <c r="F2182">
        <v>3</v>
      </c>
      <c r="G2182">
        <v>18</v>
      </c>
      <c r="H2182">
        <f t="shared" si="1222"/>
        <v>0.18</v>
      </c>
      <c r="I2182">
        <v>5.0999999999999996</v>
      </c>
      <c r="J2182">
        <v>2</v>
      </c>
      <c r="K2182">
        <f t="shared" si="1223"/>
        <v>2.5446959999999998E-2</v>
      </c>
      <c r="L2182">
        <f t="shared" ref="L2182:L2183" si="1268">0.000084*(G2182^1.894314*I2182^0.808223+0.000034*G2182^2)</f>
        <v>7.4823742659663156E-2</v>
      </c>
      <c r="O2182">
        <f>L2182*0.75*1.07</f>
        <v>6.0046053484379684E-2</v>
      </c>
      <c r="Q2182">
        <f t="shared" ref="Q2182:Q2183" si="1269">O2182*0.531</f>
        <v>3.1884454400205611E-2</v>
      </c>
      <c r="T2182">
        <f>(L2182*0.75*1.07)*(1+0.2)*0.531*3.67</f>
        <v>0.14041913717850549</v>
      </c>
    </row>
    <row r="2183" spans="1:20" hidden="1" x14ac:dyDescent="0.3">
      <c r="A2183" s="26">
        <v>3005</v>
      </c>
      <c r="B2183">
        <v>35</v>
      </c>
      <c r="C2183" t="s">
        <v>211</v>
      </c>
      <c r="D2183">
        <v>16</v>
      </c>
      <c r="E2183" t="s">
        <v>219</v>
      </c>
      <c r="F2183">
        <v>3</v>
      </c>
      <c r="G2183">
        <v>12.8</v>
      </c>
      <c r="H2183">
        <f t="shared" si="1222"/>
        <v>0.128</v>
      </c>
      <c r="I2183">
        <v>4.8</v>
      </c>
      <c r="J2183">
        <v>1.5</v>
      </c>
      <c r="K2183">
        <f t="shared" si="1223"/>
        <v>1.2867993599999999E-2</v>
      </c>
      <c r="L2183">
        <f t="shared" si="1268"/>
        <v>3.7349338137371783E-2</v>
      </c>
      <c r="O2183">
        <f>L2183*0.75*1.07</f>
        <v>2.9972843855240856E-2</v>
      </c>
      <c r="Q2183">
        <f t="shared" si="1269"/>
        <v>1.5915580087132897E-2</v>
      </c>
      <c r="T2183">
        <f>(L2183*0.75*1.07)*(1+0.2)*0.531*3.67</f>
        <v>7.0092214703733266E-2</v>
      </c>
    </row>
    <row r="2184" spans="1:20" hidden="1" x14ac:dyDescent="0.3">
      <c r="A2184" s="26">
        <v>3005</v>
      </c>
      <c r="B2184">
        <v>35</v>
      </c>
      <c r="C2184" t="s">
        <v>211</v>
      </c>
      <c r="D2184">
        <v>17</v>
      </c>
      <c r="E2184" t="s">
        <v>214</v>
      </c>
      <c r="F2184">
        <v>4</v>
      </c>
      <c r="G2184">
        <v>20</v>
      </c>
      <c r="H2184">
        <f t="shared" ref="H2184:H2247" si="1270">G2184/100</f>
        <v>0.2</v>
      </c>
      <c r="I2184">
        <v>6.7</v>
      </c>
      <c r="J2184">
        <v>2</v>
      </c>
      <c r="K2184">
        <f t="shared" ref="K2184:K2247" si="1271">0.7854*H2184^2</f>
        <v>3.1416000000000006E-2</v>
      </c>
      <c r="L2184">
        <f t="shared" ref="L2184:L2186" si="1272">0.000081*(G2184^1.864042*I2184^0.850892+0.000027*G2184^2)</f>
        <v>0.10878362019236133</v>
      </c>
      <c r="O2184">
        <f t="shared" ref="O2184:O2186" si="1273">L2184*0.47*0.75</f>
        <v>3.8346226117807372E-2</v>
      </c>
      <c r="Q2184">
        <f t="shared" ref="Q2184:Q2186" si="1274">O2184*0.521</f>
        <v>1.9978383807377643E-2</v>
      </c>
      <c r="T2184">
        <f t="shared" ref="T2184:T2186" si="1275">(L2184*0.47*0.75)*(1+0.2)*0.521*3.67</f>
        <v>8.7984802287691122E-2</v>
      </c>
    </row>
    <row r="2185" spans="1:20" hidden="1" x14ac:dyDescent="0.3">
      <c r="A2185" s="26">
        <v>3005</v>
      </c>
      <c r="B2185">
        <v>35</v>
      </c>
      <c r="C2185" t="s">
        <v>211</v>
      </c>
      <c r="D2185">
        <v>18</v>
      </c>
      <c r="E2185" t="s">
        <v>214</v>
      </c>
      <c r="F2185">
        <v>3</v>
      </c>
      <c r="G2185">
        <v>12.4</v>
      </c>
      <c r="H2185">
        <f t="shared" si="1270"/>
        <v>0.124</v>
      </c>
      <c r="I2185">
        <v>5.6</v>
      </c>
      <c r="J2185">
        <v>1.8</v>
      </c>
      <c r="K2185">
        <f t="shared" si="1271"/>
        <v>1.2076310399999998E-2</v>
      </c>
      <c r="L2185">
        <f t="shared" si="1272"/>
        <v>3.8308926531728717E-2</v>
      </c>
      <c r="O2185">
        <f t="shared" si="1273"/>
        <v>1.3503896602434371E-2</v>
      </c>
      <c r="Q2185">
        <f t="shared" si="1274"/>
        <v>7.0355301298683079E-3</v>
      </c>
      <c r="T2185">
        <f t="shared" si="1275"/>
        <v>3.0984474691940028E-2</v>
      </c>
    </row>
    <row r="2186" spans="1:20" hidden="1" x14ac:dyDescent="0.3">
      <c r="A2186" s="26">
        <v>3005</v>
      </c>
      <c r="B2186">
        <v>35</v>
      </c>
      <c r="C2186" t="s">
        <v>211</v>
      </c>
      <c r="D2186">
        <v>19</v>
      </c>
      <c r="E2186" t="s">
        <v>214</v>
      </c>
      <c r="F2186">
        <v>3</v>
      </c>
      <c r="G2186">
        <v>14.2</v>
      </c>
      <c r="H2186">
        <f t="shared" si="1270"/>
        <v>0.14199999999999999</v>
      </c>
      <c r="I2186">
        <v>4.9000000000000004</v>
      </c>
      <c r="J2186">
        <v>2.1</v>
      </c>
      <c r="K2186">
        <f t="shared" si="1271"/>
        <v>1.5836805599999997E-2</v>
      </c>
      <c r="L2186">
        <f t="shared" si="1272"/>
        <v>4.4023600852798696E-2</v>
      </c>
      <c r="O2186">
        <f t="shared" si="1273"/>
        <v>1.5518319300611538E-2</v>
      </c>
      <c r="Q2186">
        <f t="shared" si="1274"/>
        <v>8.0850443556186122E-3</v>
      </c>
      <c r="T2186">
        <f t="shared" si="1275"/>
        <v>3.5606535342144363E-2</v>
      </c>
    </row>
    <row r="2187" spans="1:20" hidden="1" x14ac:dyDescent="0.3">
      <c r="A2187" s="26">
        <v>3005</v>
      </c>
      <c r="B2187">
        <v>35</v>
      </c>
      <c r="C2187" t="s">
        <v>211</v>
      </c>
      <c r="D2187">
        <v>20</v>
      </c>
      <c r="E2187" t="s">
        <v>212</v>
      </c>
      <c r="F2187">
        <v>3</v>
      </c>
      <c r="G2187">
        <v>9.6</v>
      </c>
      <c r="H2187">
        <f t="shared" si="1270"/>
        <v>9.6000000000000002E-2</v>
      </c>
      <c r="I2187">
        <v>6.5</v>
      </c>
      <c r="J2187">
        <v>3</v>
      </c>
      <c r="K2187">
        <f t="shared" si="1271"/>
        <v>7.2382464000000004E-3</v>
      </c>
      <c r="L2187">
        <f>0.000062*(G2187^1.947206*I2187^0.894551+0.000039*G2187^2)</f>
        <v>2.7056533961152304E-2</v>
      </c>
      <c r="O2187">
        <f>L2187*0.47*0.75</f>
        <v>9.5374282213061858E-3</v>
      </c>
      <c r="Q2187">
        <f>O2187*0.52</f>
        <v>4.9594626750792169E-3</v>
      </c>
      <c r="T2187">
        <f>(L2187*0.47*0.75)*(1+0.2)*0.52*3.67</f>
        <v>2.1841473621048869E-2</v>
      </c>
    </row>
    <row r="2188" spans="1:20" hidden="1" x14ac:dyDescent="0.3">
      <c r="A2188" s="26">
        <v>3005</v>
      </c>
      <c r="B2188">
        <v>35</v>
      </c>
      <c r="C2188" t="s">
        <v>211</v>
      </c>
      <c r="D2188">
        <v>21</v>
      </c>
      <c r="E2188" t="s">
        <v>214</v>
      </c>
      <c r="F2188">
        <v>3</v>
      </c>
      <c r="G2188">
        <v>16.399999999999999</v>
      </c>
      <c r="H2188">
        <f t="shared" si="1270"/>
        <v>0.16399999999999998</v>
      </c>
      <c r="I2188">
        <v>4.5</v>
      </c>
      <c r="J2188">
        <v>1.4</v>
      </c>
      <c r="K2188">
        <f t="shared" si="1271"/>
        <v>2.1124118399999996E-2</v>
      </c>
      <c r="L2188">
        <f>0.000081*(G2188^1.864042*I2188^0.850892+0.000027*G2188^2)</f>
        <v>5.3557839217549363E-2</v>
      </c>
      <c r="O2188">
        <f>L2188*0.47*0.75</f>
        <v>1.887913832418615E-2</v>
      </c>
      <c r="Q2188">
        <f>O2188*0.521</f>
        <v>9.836031066900985E-3</v>
      </c>
      <c r="T2188">
        <f>(L2188*0.47*0.75)*(1+0.2)*0.521*3.67</f>
        <v>4.3317880818631936E-2</v>
      </c>
    </row>
    <row r="2189" spans="1:20" hidden="1" x14ac:dyDescent="0.3">
      <c r="A2189" s="26">
        <v>3005</v>
      </c>
      <c r="B2189">
        <v>35</v>
      </c>
      <c r="C2189" t="s">
        <v>211</v>
      </c>
      <c r="D2189">
        <v>22</v>
      </c>
      <c r="E2189" t="s">
        <v>212</v>
      </c>
      <c r="F2189">
        <v>1</v>
      </c>
      <c r="G2189">
        <v>10.4</v>
      </c>
      <c r="H2189">
        <f t="shared" si="1270"/>
        <v>0.10400000000000001</v>
      </c>
      <c r="I2189">
        <v>7.8</v>
      </c>
      <c r="J2189">
        <v>6</v>
      </c>
      <c r="K2189">
        <f t="shared" si="1271"/>
        <v>8.494886400000002E-3</v>
      </c>
      <c r="L2189">
        <f t="shared" ref="L2189:L2191" si="1276">0.000062*(G2189^1.947206*I2189^0.894551+0.000039*G2189^2)</f>
        <v>3.722136368778077E-2</v>
      </c>
      <c r="O2189">
        <f>L2189*0.47*0.75</f>
        <v>1.312053069994272E-2</v>
      </c>
      <c r="Q2189">
        <f t="shared" ref="Q2189:Q2191" si="1277">O2189*0.52</f>
        <v>6.8226759639702147E-3</v>
      </c>
      <c r="T2189">
        <f>(L2189*0.47*0.75)*(1+0.2)*0.52*3.67</f>
        <v>3.0047064945324824E-2</v>
      </c>
    </row>
    <row r="2190" spans="1:20" hidden="1" x14ac:dyDescent="0.3">
      <c r="A2190" s="26">
        <v>3005</v>
      </c>
      <c r="B2190">
        <v>35</v>
      </c>
      <c r="C2190" t="s">
        <v>211</v>
      </c>
      <c r="D2190">
        <v>23</v>
      </c>
      <c r="E2190" t="s">
        <v>212</v>
      </c>
      <c r="F2190">
        <v>3</v>
      </c>
      <c r="G2190">
        <v>13.2</v>
      </c>
      <c r="H2190">
        <f t="shared" si="1270"/>
        <v>0.13200000000000001</v>
      </c>
      <c r="I2190">
        <v>8.5</v>
      </c>
      <c r="J2190">
        <v>5</v>
      </c>
      <c r="K2190">
        <f t="shared" si="1271"/>
        <v>1.3684809600000002E-2</v>
      </c>
      <c r="L2190">
        <f t="shared" si="1276"/>
        <v>6.3943361400971871E-2</v>
      </c>
      <c r="O2190">
        <f>L2190*0.47*0.75</f>
        <v>2.2540034893842584E-2</v>
      </c>
      <c r="Q2190">
        <f t="shared" si="1277"/>
        <v>1.1720818144798143E-2</v>
      </c>
      <c r="T2190">
        <f>(L2190*0.47*0.75)*(1+0.2)*0.52*3.67</f>
        <v>5.161848310969102E-2</v>
      </c>
    </row>
    <row r="2191" spans="1:20" hidden="1" x14ac:dyDescent="0.3">
      <c r="A2191" s="26">
        <v>3005</v>
      </c>
      <c r="B2191">
        <v>35</v>
      </c>
      <c r="C2191" t="s">
        <v>211</v>
      </c>
      <c r="D2191">
        <v>24</v>
      </c>
      <c r="E2191" t="s">
        <v>212</v>
      </c>
      <c r="F2191">
        <v>4</v>
      </c>
      <c r="G2191">
        <v>21.2</v>
      </c>
      <c r="H2191">
        <f t="shared" si="1270"/>
        <v>0.21199999999999999</v>
      </c>
      <c r="I2191">
        <v>10.4</v>
      </c>
      <c r="J2191">
        <v>4.5</v>
      </c>
      <c r="K2191">
        <f t="shared" si="1271"/>
        <v>3.5299017599999996E-2</v>
      </c>
      <c r="L2191">
        <f t="shared" si="1276"/>
        <v>0.19267771005200729</v>
      </c>
      <c r="O2191">
        <f>L2191*0.47*0.75</f>
        <v>6.7918892793332575E-2</v>
      </c>
      <c r="Q2191">
        <f t="shared" si="1277"/>
        <v>3.5317824252532937E-2</v>
      </c>
      <c r="T2191">
        <f>(L2191*0.47*0.75)*(1+0.2)*0.52*3.67</f>
        <v>0.15553969800815506</v>
      </c>
    </row>
    <row r="2192" spans="1:20" hidden="1" x14ac:dyDescent="0.3">
      <c r="A2192" s="26">
        <v>3005</v>
      </c>
      <c r="B2192">
        <v>35</v>
      </c>
      <c r="C2192" t="s">
        <v>211</v>
      </c>
      <c r="D2192">
        <v>25</v>
      </c>
      <c r="E2192" t="s">
        <v>214</v>
      </c>
      <c r="F2192">
        <v>3</v>
      </c>
      <c r="G2192">
        <v>10.4</v>
      </c>
      <c r="H2192">
        <f t="shared" si="1270"/>
        <v>0.10400000000000001</v>
      </c>
      <c r="I2192">
        <v>4.4000000000000004</v>
      </c>
      <c r="J2192">
        <v>1.8</v>
      </c>
      <c r="K2192">
        <f t="shared" si="1271"/>
        <v>8.494886400000002E-3</v>
      </c>
      <c r="L2192">
        <f t="shared" ref="L2192:L2204" si="1278">0.000081*(G2192^1.864042*I2192^0.850892+0.000027*G2192^2)</f>
        <v>2.24797348024913E-2</v>
      </c>
      <c r="O2192">
        <f t="shared" ref="O2192:O2204" si="1279">L2192*0.47*0.75</f>
        <v>7.9241065178781833E-3</v>
      </c>
      <c r="Q2192">
        <f t="shared" ref="Q2192:Q2204" si="1280">O2192*0.521</f>
        <v>4.1284594958145336E-3</v>
      </c>
      <c r="T2192">
        <f t="shared" ref="T2192:T2204" si="1281">(L2192*0.47*0.75)*(1+0.2)*0.521*3.67</f>
        <v>1.8181735619567208E-2</v>
      </c>
    </row>
    <row r="2193" spans="1:20" hidden="1" x14ac:dyDescent="0.3">
      <c r="A2193" s="26">
        <v>3005</v>
      </c>
      <c r="B2193">
        <v>35</v>
      </c>
      <c r="C2193" t="s">
        <v>211</v>
      </c>
      <c r="D2193">
        <v>26</v>
      </c>
      <c r="E2193" t="s">
        <v>214</v>
      </c>
      <c r="F2193">
        <v>3</v>
      </c>
      <c r="G2193">
        <v>17</v>
      </c>
      <c r="H2193">
        <f t="shared" si="1270"/>
        <v>0.17</v>
      </c>
      <c r="I2193">
        <v>5.2</v>
      </c>
      <c r="J2193">
        <v>2</v>
      </c>
      <c r="K2193">
        <f t="shared" si="1271"/>
        <v>2.2698060000000003E-2</v>
      </c>
      <c r="L2193">
        <f t="shared" si="1278"/>
        <v>6.4764831891433339E-2</v>
      </c>
      <c r="O2193">
        <f t="shared" si="1279"/>
        <v>2.2829603241730251E-2</v>
      </c>
      <c r="Q2193">
        <f t="shared" si="1280"/>
        <v>1.1894223288941462E-2</v>
      </c>
      <c r="T2193">
        <f t="shared" si="1281"/>
        <v>5.2382159364498193E-2</v>
      </c>
    </row>
    <row r="2194" spans="1:20" hidden="1" x14ac:dyDescent="0.3">
      <c r="A2194" s="26">
        <v>3005</v>
      </c>
      <c r="B2194">
        <v>35</v>
      </c>
      <c r="C2194" t="s">
        <v>211</v>
      </c>
      <c r="D2194">
        <v>27</v>
      </c>
      <c r="E2194" t="s">
        <v>214</v>
      </c>
      <c r="F2194">
        <v>3</v>
      </c>
      <c r="G2194">
        <v>9.4</v>
      </c>
      <c r="H2194">
        <f t="shared" si="1270"/>
        <v>9.4E-2</v>
      </c>
      <c r="I2194">
        <v>4</v>
      </c>
      <c r="J2194">
        <v>2</v>
      </c>
      <c r="K2194">
        <f t="shared" si="1271"/>
        <v>6.9397944000000001E-3</v>
      </c>
      <c r="L2194">
        <f t="shared" si="1278"/>
        <v>1.7168372511504559E-2</v>
      </c>
      <c r="O2194">
        <f t="shared" si="1279"/>
        <v>6.0518513103053565E-3</v>
      </c>
      <c r="Q2194">
        <f t="shared" si="1280"/>
        <v>3.1530145326690907E-3</v>
      </c>
      <c r="T2194">
        <f t="shared" si="1281"/>
        <v>1.3885876001874676E-2</v>
      </c>
    </row>
    <row r="2195" spans="1:20" hidden="1" x14ac:dyDescent="0.3">
      <c r="A2195" s="26">
        <v>3005</v>
      </c>
      <c r="B2195">
        <v>35</v>
      </c>
      <c r="C2195" t="s">
        <v>211</v>
      </c>
      <c r="D2195">
        <v>28</v>
      </c>
      <c r="E2195" t="s">
        <v>214</v>
      </c>
      <c r="F2195">
        <v>3</v>
      </c>
      <c r="G2195">
        <v>10</v>
      </c>
      <c r="H2195">
        <f t="shared" si="1270"/>
        <v>0.1</v>
      </c>
      <c r="I2195">
        <v>4.5</v>
      </c>
      <c r="J2195">
        <v>1.3</v>
      </c>
      <c r="K2195">
        <f t="shared" si="1271"/>
        <v>7.8540000000000016E-3</v>
      </c>
      <c r="L2195">
        <f t="shared" si="1278"/>
        <v>2.129829218482223E-2</v>
      </c>
      <c r="O2195">
        <f t="shared" si="1279"/>
        <v>7.507647995149835E-3</v>
      </c>
      <c r="Q2195">
        <f t="shared" si="1280"/>
        <v>3.9114846054730638E-3</v>
      </c>
      <c r="T2195">
        <f t="shared" si="1281"/>
        <v>1.7226178202503373E-2</v>
      </c>
    </row>
    <row r="2196" spans="1:20" hidden="1" x14ac:dyDescent="0.3">
      <c r="A2196" s="26">
        <v>3005</v>
      </c>
      <c r="B2196">
        <v>35</v>
      </c>
      <c r="C2196" t="s">
        <v>211</v>
      </c>
      <c r="D2196">
        <v>29</v>
      </c>
      <c r="E2196" t="s">
        <v>214</v>
      </c>
      <c r="F2196">
        <v>3</v>
      </c>
      <c r="G2196">
        <v>8.6</v>
      </c>
      <c r="H2196">
        <f t="shared" si="1270"/>
        <v>8.5999999999999993E-2</v>
      </c>
      <c r="I2196">
        <v>4.5</v>
      </c>
      <c r="J2196">
        <v>1.6</v>
      </c>
      <c r="K2196">
        <f t="shared" si="1271"/>
        <v>5.8088183999999987E-3</v>
      </c>
      <c r="L2196">
        <f t="shared" si="1278"/>
        <v>1.6078556357241505E-2</v>
      </c>
      <c r="O2196">
        <f t="shared" si="1279"/>
        <v>5.6676911159276302E-3</v>
      </c>
      <c r="Q2196">
        <f t="shared" si="1280"/>
        <v>2.9528670713982953E-3</v>
      </c>
      <c r="T2196">
        <f t="shared" si="1281"/>
        <v>1.3004426582438092E-2</v>
      </c>
    </row>
    <row r="2197" spans="1:20" hidden="1" x14ac:dyDescent="0.3">
      <c r="A2197" s="26">
        <v>3005</v>
      </c>
      <c r="B2197">
        <v>35</v>
      </c>
      <c r="C2197" t="s">
        <v>211</v>
      </c>
      <c r="D2197">
        <v>30</v>
      </c>
      <c r="E2197" t="s">
        <v>214</v>
      </c>
      <c r="F2197">
        <v>3</v>
      </c>
      <c r="G2197">
        <v>12</v>
      </c>
      <c r="H2197">
        <f t="shared" si="1270"/>
        <v>0.12</v>
      </c>
      <c r="I2197">
        <v>4.8</v>
      </c>
      <c r="J2197">
        <v>1.2</v>
      </c>
      <c r="K2197">
        <f t="shared" si="1271"/>
        <v>1.130976E-2</v>
      </c>
      <c r="L2197">
        <f t="shared" si="1278"/>
        <v>3.1607579086233253E-2</v>
      </c>
      <c r="O2197">
        <f t="shared" si="1279"/>
        <v>1.1141671627897221E-2</v>
      </c>
      <c r="Q2197">
        <f t="shared" si="1280"/>
        <v>5.8048109181344527E-3</v>
      </c>
      <c r="T2197">
        <f t="shared" si="1281"/>
        <v>2.5564387283464125E-2</v>
      </c>
    </row>
    <row r="2198" spans="1:20" hidden="1" x14ac:dyDescent="0.3">
      <c r="A2198" s="26">
        <v>3005</v>
      </c>
      <c r="B2198">
        <v>35</v>
      </c>
      <c r="C2198" t="s">
        <v>211</v>
      </c>
      <c r="D2198">
        <v>31</v>
      </c>
      <c r="E2198" t="s">
        <v>214</v>
      </c>
      <c r="F2198">
        <v>3</v>
      </c>
      <c r="G2198">
        <v>11.5</v>
      </c>
      <c r="H2198">
        <f t="shared" si="1270"/>
        <v>0.115</v>
      </c>
      <c r="I2198">
        <v>4.5</v>
      </c>
      <c r="J2198">
        <v>1.3</v>
      </c>
      <c r="K2198">
        <f t="shared" si="1271"/>
        <v>1.0386915E-2</v>
      </c>
      <c r="L2198">
        <f t="shared" si="1278"/>
        <v>2.763682763682104E-2</v>
      </c>
      <c r="O2198">
        <f t="shared" si="1279"/>
        <v>9.7419817419794157E-3</v>
      </c>
      <c r="Q2198">
        <f t="shared" si="1280"/>
        <v>5.0755724875712754E-3</v>
      </c>
      <c r="T2198">
        <f t="shared" si="1281"/>
        <v>2.2352821235263897E-2</v>
      </c>
    </row>
    <row r="2199" spans="1:20" hidden="1" x14ac:dyDescent="0.3">
      <c r="A2199" s="26">
        <v>3005</v>
      </c>
      <c r="B2199">
        <v>35</v>
      </c>
      <c r="C2199" t="s">
        <v>211</v>
      </c>
      <c r="D2199">
        <v>32</v>
      </c>
      <c r="E2199" t="s">
        <v>214</v>
      </c>
      <c r="F2199">
        <v>3</v>
      </c>
      <c r="G2199">
        <v>12.5</v>
      </c>
      <c r="H2199">
        <f t="shared" si="1270"/>
        <v>0.125</v>
      </c>
      <c r="I2199">
        <v>4.7</v>
      </c>
      <c r="J2199">
        <v>1.2</v>
      </c>
      <c r="K2199">
        <f t="shared" si="1271"/>
        <v>1.2271875E-2</v>
      </c>
      <c r="L2199">
        <f t="shared" si="1278"/>
        <v>3.3501054225074073E-2</v>
      </c>
      <c r="O2199">
        <f t="shared" si="1279"/>
        <v>1.180912161433861E-2</v>
      </c>
      <c r="Q2199">
        <f t="shared" si="1280"/>
        <v>6.1525523610704161E-3</v>
      </c>
      <c r="T2199">
        <f t="shared" si="1281"/>
        <v>2.7095840598154109E-2</v>
      </c>
    </row>
    <row r="2200" spans="1:20" hidden="1" x14ac:dyDescent="0.3">
      <c r="A2200" s="26">
        <v>3005</v>
      </c>
      <c r="B2200">
        <v>35</v>
      </c>
      <c r="C2200" t="s">
        <v>211</v>
      </c>
      <c r="D2200">
        <v>33</v>
      </c>
      <c r="E2200" t="s">
        <v>214</v>
      </c>
      <c r="F2200">
        <v>3</v>
      </c>
      <c r="G2200">
        <v>11</v>
      </c>
      <c r="H2200">
        <f t="shared" si="1270"/>
        <v>0.11</v>
      </c>
      <c r="I2200">
        <v>4.5999999999999996</v>
      </c>
      <c r="J2200">
        <v>1.1000000000000001</v>
      </c>
      <c r="K2200">
        <f t="shared" si="1271"/>
        <v>9.503339999999999E-3</v>
      </c>
      <c r="L2200">
        <f t="shared" si="1278"/>
        <v>2.5919373110903681E-2</v>
      </c>
      <c r="O2200">
        <f t="shared" si="1279"/>
        <v>9.136579021593547E-3</v>
      </c>
      <c r="Q2200">
        <f t="shared" si="1280"/>
        <v>4.7601576702502382E-3</v>
      </c>
      <c r="T2200">
        <f t="shared" si="1281"/>
        <v>2.0963734379782047E-2</v>
      </c>
    </row>
    <row r="2201" spans="1:20" hidden="1" x14ac:dyDescent="0.3">
      <c r="A2201" s="26">
        <v>3005</v>
      </c>
      <c r="B2201">
        <v>35</v>
      </c>
      <c r="C2201" t="s">
        <v>211</v>
      </c>
      <c r="D2201">
        <v>34</v>
      </c>
      <c r="E2201" t="s">
        <v>214</v>
      </c>
      <c r="F2201">
        <v>4</v>
      </c>
      <c r="G2201">
        <v>17</v>
      </c>
      <c r="H2201">
        <f t="shared" si="1270"/>
        <v>0.17</v>
      </c>
      <c r="I2201">
        <v>6</v>
      </c>
      <c r="J2201">
        <v>1.1000000000000001</v>
      </c>
      <c r="K2201">
        <f t="shared" si="1271"/>
        <v>2.2698060000000003E-2</v>
      </c>
      <c r="L2201">
        <f t="shared" si="1278"/>
        <v>7.3150940355962757E-2</v>
      </c>
      <c r="O2201">
        <f t="shared" si="1279"/>
        <v>2.5785706475476872E-2</v>
      </c>
      <c r="Q2201">
        <f t="shared" si="1280"/>
        <v>1.3434353073723451E-2</v>
      </c>
      <c r="T2201">
        <f t="shared" si="1281"/>
        <v>5.9164890936678073E-2</v>
      </c>
    </row>
    <row r="2202" spans="1:20" hidden="1" x14ac:dyDescent="0.3">
      <c r="A2202" s="26">
        <v>3005</v>
      </c>
      <c r="B2202">
        <v>35</v>
      </c>
      <c r="C2202" t="s">
        <v>211</v>
      </c>
      <c r="D2202">
        <v>35</v>
      </c>
      <c r="E2202" t="s">
        <v>214</v>
      </c>
      <c r="F2202">
        <v>4</v>
      </c>
      <c r="G2202">
        <v>15</v>
      </c>
      <c r="H2202">
        <f t="shared" si="1270"/>
        <v>0.15</v>
      </c>
      <c r="I2202">
        <v>5.9</v>
      </c>
      <c r="J2202">
        <v>1.2</v>
      </c>
      <c r="K2202">
        <f t="shared" si="1271"/>
        <v>1.76715E-2</v>
      </c>
      <c r="L2202">
        <f t="shared" si="1278"/>
        <v>5.7106306736322915E-2</v>
      </c>
      <c r="O2202">
        <f t="shared" si="1279"/>
        <v>2.0129973124553828E-2</v>
      </c>
      <c r="Q2202">
        <f t="shared" si="1280"/>
        <v>1.0487715997892545E-2</v>
      </c>
      <c r="T2202">
        <f t="shared" si="1281"/>
        <v>4.6187901254718763E-2</v>
      </c>
    </row>
    <row r="2203" spans="1:20" hidden="1" x14ac:dyDescent="0.3">
      <c r="A2203" s="26">
        <v>3005</v>
      </c>
      <c r="B2203">
        <v>35</v>
      </c>
      <c r="C2203" t="s">
        <v>211</v>
      </c>
      <c r="D2203">
        <v>36</v>
      </c>
      <c r="E2203" t="s">
        <v>214</v>
      </c>
      <c r="F2203">
        <v>4</v>
      </c>
      <c r="G2203">
        <v>12.5</v>
      </c>
      <c r="H2203">
        <f t="shared" si="1270"/>
        <v>0.125</v>
      </c>
      <c r="I2203">
        <v>4.5999999999999996</v>
      </c>
      <c r="J2203">
        <v>1.8</v>
      </c>
      <c r="K2203">
        <f t="shared" si="1271"/>
        <v>1.2271875E-2</v>
      </c>
      <c r="L2203">
        <f t="shared" si="1278"/>
        <v>3.2893584479902031E-2</v>
      </c>
      <c r="O2203">
        <f t="shared" si="1279"/>
        <v>1.1594988529165465E-2</v>
      </c>
      <c r="Q2203">
        <f t="shared" si="1280"/>
        <v>6.0409890236952073E-3</v>
      </c>
      <c r="T2203">
        <f t="shared" si="1281"/>
        <v>2.6604515660353694E-2</v>
      </c>
    </row>
    <row r="2204" spans="1:20" hidden="1" x14ac:dyDescent="0.3">
      <c r="A2204" s="26">
        <v>3005</v>
      </c>
      <c r="B2204">
        <v>35</v>
      </c>
      <c r="C2204" t="s">
        <v>211</v>
      </c>
      <c r="D2204">
        <v>37</v>
      </c>
      <c r="E2204" t="s">
        <v>214</v>
      </c>
      <c r="F2204">
        <v>4</v>
      </c>
      <c r="G2204">
        <v>11.5</v>
      </c>
      <c r="H2204">
        <f t="shared" si="1270"/>
        <v>0.115</v>
      </c>
      <c r="I2204">
        <v>4.8</v>
      </c>
      <c r="J2204">
        <v>2</v>
      </c>
      <c r="K2204">
        <f t="shared" si="1271"/>
        <v>1.0386915E-2</v>
      </c>
      <c r="L2204">
        <f t="shared" si="1278"/>
        <v>2.9196941775361571E-2</v>
      </c>
      <c r="O2204">
        <f t="shared" si="1279"/>
        <v>1.0291921975814952E-2</v>
      </c>
      <c r="Q2204">
        <f t="shared" si="1280"/>
        <v>5.3620913493995902E-3</v>
      </c>
      <c r="T2204">
        <f t="shared" si="1281"/>
        <v>2.3614650302755797E-2</v>
      </c>
    </row>
    <row r="2205" spans="1:20" hidden="1" x14ac:dyDescent="0.3">
      <c r="A2205" s="26">
        <v>3005</v>
      </c>
      <c r="B2205">
        <v>35</v>
      </c>
      <c r="C2205" t="s">
        <v>211</v>
      </c>
      <c r="D2205">
        <v>38</v>
      </c>
      <c r="E2205" t="s">
        <v>222</v>
      </c>
      <c r="F2205">
        <v>3</v>
      </c>
      <c r="G2205">
        <v>9.5</v>
      </c>
      <c r="H2205">
        <f t="shared" si="1270"/>
        <v>9.5000000000000001E-2</v>
      </c>
      <c r="I2205">
        <v>5</v>
      </c>
      <c r="J2205">
        <v>2.4</v>
      </c>
      <c r="K2205">
        <f t="shared" si="1271"/>
        <v>7.088235E-3</v>
      </c>
      <c r="L2205">
        <f t="shared" ref="L2205:L2209" si="1282">0.000081*(G2205^1.922704*I2205^0.783213+0.000032*G2205^2)</f>
        <v>2.1667319556692363E-2</v>
      </c>
      <c r="O2205">
        <f>L2205*0.61*1.07</f>
        <v>1.4142259474653106E-2</v>
      </c>
      <c r="Q2205">
        <f t="shared" ref="Q2205:Q2209" si="1283">O2205*0.531</f>
        <v>7.5095397810407997E-3</v>
      </c>
      <c r="T2205">
        <f>(L2205*0.61*1.07)*(1+0.2)*0.531*3.67</f>
        <v>3.3072013195703687E-2</v>
      </c>
    </row>
    <row r="2206" spans="1:20" hidden="1" x14ac:dyDescent="0.3">
      <c r="A2206" s="26">
        <v>3005</v>
      </c>
      <c r="B2206">
        <v>35</v>
      </c>
      <c r="C2206" t="s">
        <v>211</v>
      </c>
      <c r="D2206">
        <v>39</v>
      </c>
      <c r="E2206" t="s">
        <v>222</v>
      </c>
      <c r="F2206">
        <v>4</v>
      </c>
      <c r="G2206">
        <v>16</v>
      </c>
      <c r="H2206">
        <f t="shared" si="1270"/>
        <v>0.16</v>
      </c>
      <c r="I2206">
        <v>5.4</v>
      </c>
      <c r="J2206">
        <v>2.1</v>
      </c>
      <c r="K2206">
        <f t="shared" si="1271"/>
        <v>2.0106240000000001E-2</v>
      </c>
      <c r="L2206">
        <f t="shared" si="1282"/>
        <v>6.2701255334907474E-2</v>
      </c>
      <c r="O2206">
        <f>L2206*0.61*1.07</f>
        <v>4.0925109357094112E-2</v>
      </c>
      <c r="Q2206">
        <f t="shared" si="1283"/>
        <v>2.1731233068616976E-2</v>
      </c>
      <c r="T2206">
        <f>(L2206*0.61*1.07)*(1+0.2)*0.531*3.67</f>
        <v>9.570435043418915E-2</v>
      </c>
    </row>
    <row r="2207" spans="1:20" hidden="1" x14ac:dyDescent="0.3">
      <c r="A2207" s="26">
        <v>3005</v>
      </c>
      <c r="B2207">
        <v>35</v>
      </c>
      <c r="C2207" t="s">
        <v>211</v>
      </c>
      <c r="D2207">
        <v>40</v>
      </c>
      <c r="E2207" t="s">
        <v>222</v>
      </c>
      <c r="F2207">
        <v>3</v>
      </c>
      <c r="G2207">
        <v>15.5</v>
      </c>
      <c r="H2207">
        <f t="shared" si="1270"/>
        <v>0.155</v>
      </c>
      <c r="I2207">
        <v>4.0999999999999996</v>
      </c>
      <c r="J2207">
        <v>2.2000000000000002</v>
      </c>
      <c r="K2207">
        <f t="shared" si="1271"/>
        <v>1.8869235000000002E-2</v>
      </c>
      <c r="L2207">
        <f t="shared" si="1282"/>
        <v>4.7542991788890911E-2</v>
      </c>
      <c r="O2207">
        <f>L2207*0.61*1.07</f>
        <v>3.1031310740609101E-2</v>
      </c>
      <c r="Q2207">
        <f t="shared" si="1283"/>
        <v>1.6477626003263433E-2</v>
      </c>
      <c r="T2207">
        <f>(L2207*0.61*1.07)*(1+0.2)*0.531*3.67</f>
        <v>7.2567464918372154E-2</v>
      </c>
    </row>
    <row r="2208" spans="1:20" hidden="1" x14ac:dyDescent="0.3">
      <c r="A2208" s="26">
        <v>3005</v>
      </c>
      <c r="B2208">
        <v>35</v>
      </c>
      <c r="C2208" t="s">
        <v>211</v>
      </c>
      <c r="D2208">
        <v>41</v>
      </c>
      <c r="E2208" t="s">
        <v>222</v>
      </c>
      <c r="F2208">
        <v>4</v>
      </c>
      <c r="G2208">
        <v>16.5</v>
      </c>
      <c r="H2208">
        <f t="shared" si="1270"/>
        <v>0.16500000000000001</v>
      </c>
      <c r="I2208">
        <v>5.8</v>
      </c>
      <c r="J2208">
        <v>2</v>
      </c>
      <c r="K2208">
        <f t="shared" si="1271"/>
        <v>2.1382515000000001E-2</v>
      </c>
      <c r="L2208">
        <f t="shared" si="1282"/>
        <v>7.0352146674276E-2</v>
      </c>
      <c r="O2208">
        <f>L2208*0.61*1.07</f>
        <v>4.5918846134299945E-2</v>
      </c>
      <c r="Q2208">
        <f t="shared" si="1283"/>
        <v>2.4382907297313273E-2</v>
      </c>
      <c r="T2208">
        <f>(L2208*0.61*1.07)*(1+0.2)*0.531*3.67</f>
        <v>0.10738232373736765</v>
      </c>
    </row>
    <row r="2209" spans="1:20" hidden="1" x14ac:dyDescent="0.3">
      <c r="A2209" s="26">
        <v>3005</v>
      </c>
      <c r="B2209">
        <v>35</v>
      </c>
      <c r="C2209" t="s">
        <v>211</v>
      </c>
      <c r="D2209">
        <v>42</v>
      </c>
      <c r="E2209" t="s">
        <v>222</v>
      </c>
      <c r="F2209">
        <v>4</v>
      </c>
      <c r="G2209">
        <v>17</v>
      </c>
      <c r="H2209">
        <f t="shared" si="1270"/>
        <v>0.17</v>
      </c>
      <c r="I2209">
        <v>5.8</v>
      </c>
      <c r="J2209">
        <v>1.9</v>
      </c>
      <c r="K2209">
        <f t="shared" si="1271"/>
        <v>2.2698060000000003E-2</v>
      </c>
      <c r="L2209">
        <f t="shared" si="1282"/>
        <v>7.4508389674923056E-2</v>
      </c>
      <c r="O2209">
        <f>L2209*0.61*1.07</f>
        <v>4.8631625940822279E-2</v>
      </c>
      <c r="Q2209">
        <f t="shared" si="1283"/>
        <v>2.582339337457663E-2</v>
      </c>
      <c r="T2209">
        <f>(L2209*0.61*1.07)*(1+0.2)*0.531*3.67</f>
        <v>0.11372622442163546</v>
      </c>
    </row>
    <row r="2210" spans="1:20" hidden="1" x14ac:dyDescent="0.3">
      <c r="A2210" s="26">
        <v>3005</v>
      </c>
      <c r="B2210">
        <v>35</v>
      </c>
      <c r="C2210" t="s">
        <v>211</v>
      </c>
      <c r="D2210">
        <v>43</v>
      </c>
      <c r="E2210" t="s">
        <v>214</v>
      </c>
      <c r="F2210">
        <v>3</v>
      </c>
      <c r="G2210">
        <v>12</v>
      </c>
      <c r="H2210">
        <f t="shared" si="1270"/>
        <v>0.12</v>
      </c>
      <c r="I2210">
        <v>5.5</v>
      </c>
      <c r="J2210">
        <v>0.9</v>
      </c>
      <c r="K2210">
        <f t="shared" si="1271"/>
        <v>1.130976E-2</v>
      </c>
      <c r="L2210">
        <f t="shared" ref="L2210:L2211" si="1284">0.000081*(G2210^1.864042*I2210^0.850892+0.000027*G2210^2)</f>
        <v>3.5489242578962972E-2</v>
      </c>
      <c r="O2210">
        <f t="shared" ref="O2210:O2211" si="1285">L2210*0.47*0.75</f>
        <v>1.2509958009084447E-2</v>
      </c>
      <c r="Q2210">
        <f t="shared" ref="Q2210:Q2211" si="1286">O2210*0.521</f>
        <v>6.5176881227329972E-3</v>
      </c>
      <c r="T2210">
        <f t="shared" ref="T2210:T2211" si="1287">(L2210*0.47*0.75)*(1+0.2)*0.521*3.67</f>
        <v>2.8703898492516113E-2</v>
      </c>
    </row>
    <row r="2211" spans="1:20" hidden="1" x14ac:dyDescent="0.3">
      <c r="A2211" s="26">
        <v>3005</v>
      </c>
      <c r="B2211">
        <v>35</v>
      </c>
      <c r="C2211" t="s">
        <v>211</v>
      </c>
      <c r="D2211">
        <v>44</v>
      </c>
      <c r="E2211" t="s">
        <v>214</v>
      </c>
      <c r="F2211">
        <v>1</v>
      </c>
      <c r="G2211">
        <v>19.5</v>
      </c>
      <c r="H2211">
        <f t="shared" si="1270"/>
        <v>0.19500000000000001</v>
      </c>
      <c r="I2211">
        <v>8</v>
      </c>
      <c r="J2211">
        <v>3</v>
      </c>
      <c r="K2211">
        <f t="shared" si="1271"/>
        <v>2.9864835000000003E-2</v>
      </c>
      <c r="L2211">
        <f t="shared" si="1284"/>
        <v>0.12066984478568052</v>
      </c>
      <c r="O2211">
        <f t="shared" si="1285"/>
        <v>4.2536120286952382E-2</v>
      </c>
      <c r="Q2211">
        <f t="shared" si="1286"/>
        <v>2.2161318669502193E-2</v>
      </c>
      <c r="T2211">
        <f t="shared" si="1287"/>
        <v>9.759844742048765E-2</v>
      </c>
    </row>
    <row r="2212" spans="1:20" hidden="1" x14ac:dyDescent="0.3">
      <c r="A2212" s="26">
        <v>3005</v>
      </c>
      <c r="B2212">
        <v>35</v>
      </c>
      <c r="C2212" t="s">
        <v>211</v>
      </c>
      <c r="D2212">
        <v>45</v>
      </c>
      <c r="E2212" t="s">
        <v>222</v>
      </c>
      <c r="F2212">
        <v>3</v>
      </c>
      <c r="G2212">
        <v>16</v>
      </c>
      <c r="H2212">
        <f t="shared" si="1270"/>
        <v>0.16</v>
      </c>
      <c r="I2212">
        <v>4.9000000000000004</v>
      </c>
      <c r="J2212">
        <v>1.1000000000000001</v>
      </c>
      <c r="K2212">
        <f t="shared" si="1271"/>
        <v>2.0106240000000001E-2</v>
      </c>
      <c r="L2212">
        <f>0.000081*(G2212^1.922704*I2212^0.783213+0.000032*G2212^2)</f>
        <v>5.8106782451580824E-2</v>
      </c>
      <c r="O2212">
        <f>L2212*0.61*1.07</f>
        <v>3.7926296906146802E-2</v>
      </c>
      <c r="Q2212">
        <f>O2212*0.531</f>
        <v>2.0138863657163952E-2</v>
      </c>
      <c r="T2212">
        <f>(L2212*0.61*1.07)*(1+0.2)*0.531*3.67</f>
        <v>8.8691555546150047E-2</v>
      </c>
    </row>
    <row r="2213" spans="1:20" hidden="1" x14ac:dyDescent="0.3">
      <c r="A2213" s="26">
        <v>3005</v>
      </c>
      <c r="B2213">
        <v>35</v>
      </c>
      <c r="C2213" t="s">
        <v>211</v>
      </c>
      <c r="D2213">
        <v>46</v>
      </c>
      <c r="E2213" t="s">
        <v>214</v>
      </c>
      <c r="F2213">
        <v>3</v>
      </c>
      <c r="G2213">
        <v>9</v>
      </c>
      <c r="H2213">
        <f t="shared" si="1270"/>
        <v>0.09</v>
      </c>
      <c r="I2213">
        <v>4.2</v>
      </c>
      <c r="J2213">
        <v>2.4</v>
      </c>
      <c r="K2213">
        <f t="shared" si="1271"/>
        <v>6.3617399999999994E-3</v>
      </c>
      <c r="L2213">
        <f t="shared" ref="L2213:L2219" si="1288">0.000081*(G2213^1.864042*I2213^0.850892+0.000027*G2213^2)</f>
        <v>1.6502723825855284E-2</v>
      </c>
      <c r="O2213">
        <f t="shared" ref="O2213:O2219" si="1289">L2213*0.47*0.75</f>
        <v>5.8172101486139872E-3</v>
      </c>
      <c r="Q2213">
        <f t="shared" ref="Q2213:Q2219" si="1290">O2213*0.521</f>
        <v>3.0307664874278874E-3</v>
      </c>
      <c r="T2213">
        <f t="shared" ref="T2213:T2219" si="1291">(L2213*0.47*0.75)*(1+0.2)*0.521*3.67</f>
        <v>1.3347495610632415E-2</v>
      </c>
    </row>
    <row r="2214" spans="1:20" hidden="1" x14ac:dyDescent="0.3">
      <c r="A2214" s="26">
        <v>3005</v>
      </c>
      <c r="B2214">
        <v>35</v>
      </c>
      <c r="C2214" t="s">
        <v>211</v>
      </c>
      <c r="D2214">
        <v>47</v>
      </c>
      <c r="E2214" t="s">
        <v>214</v>
      </c>
      <c r="F2214">
        <v>3</v>
      </c>
      <c r="G2214">
        <v>11</v>
      </c>
      <c r="H2214">
        <f t="shared" si="1270"/>
        <v>0.11</v>
      </c>
      <c r="I2214">
        <v>5.0999999999999996</v>
      </c>
      <c r="J2214">
        <v>2.6</v>
      </c>
      <c r="K2214">
        <f t="shared" si="1271"/>
        <v>9.503339999999999E-3</v>
      </c>
      <c r="L2214">
        <f t="shared" si="1288"/>
        <v>2.8297924666670797E-2</v>
      </c>
      <c r="O2214">
        <f t="shared" si="1289"/>
        <v>9.9750184450014545E-3</v>
      </c>
      <c r="Q2214">
        <f t="shared" si="1290"/>
        <v>5.1969846098457581E-3</v>
      </c>
      <c r="T2214">
        <f t="shared" si="1291"/>
        <v>2.2887520221760719E-2</v>
      </c>
    </row>
    <row r="2215" spans="1:20" hidden="1" x14ac:dyDescent="0.3">
      <c r="A2215" s="26">
        <v>3005</v>
      </c>
      <c r="B2215">
        <v>35</v>
      </c>
      <c r="C2215" t="s">
        <v>211</v>
      </c>
      <c r="D2215">
        <v>48</v>
      </c>
      <c r="E2215" t="s">
        <v>214</v>
      </c>
      <c r="F2215">
        <v>3</v>
      </c>
      <c r="G2215">
        <v>11.5</v>
      </c>
      <c r="H2215">
        <f t="shared" si="1270"/>
        <v>0.115</v>
      </c>
      <c r="I2215">
        <v>4.8</v>
      </c>
      <c r="J2215">
        <v>1.5</v>
      </c>
      <c r="K2215">
        <f t="shared" si="1271"/>
        <v>1.0386915E-2</v>
      </c>
      <c r="L2215">
        <f t="shared" si="1288"/>
        <v>2.9196941775361571E-2</v>
      </c>
      <c r="O2215">
        <f t="shared" si="1289"/>
        <v>1.0291921975814952E-2</v>
      </c>
      <c r="Q2215">
        <f t="shared" si="1290"/>
        <v>5.3620913493995902E-3</v>
      </c>
      <c r="T2215">
        <f t="shared" si="1291"/>
        <v>2.3614650302755797E-2</v>
      </c>
    </row>
    <row r="2216" spans="1:20" hidden="1" x14ac:dyDescent="0.3">
      <c r="A2216" s="26">
        <v>3005</v>
      </c>
      <c r="B2216">
        <v>35</v>
      </c>
      <c r="C2216" t="s">
        <v>211</v>
      </c>
      <c r="D2216">
        <v>49</v>
      </c>
      <c r="E2216" t="s">
        <v>214</v>
      </c>
      <c r="F2216">
        <v>3</v>
      </c>
      <c r="G2216">
        <v>10</v>
      </c>
      <c r="H2216">
        <f t="shared" si="1270"/>
        <v>0.1</v>
      </c>
      <c r="I2216">
        <v>4.9000000000000004</v>
      </c>
      <c r="J2216">
        <v>3</v>
      </c>
      <c r="K2216">
        <f t="shared" si="1271"/>
        <v>7.8540000000000016E-3</v>
      </c>
      <c r="L2216">
        <f t="shared" si="1288"/>
        <v>2.289884037209244E-2</v>
      </c>
      <c r="O2216">
        <f t="shared" si="1289"/>
        <v>8.0718412311625853E-3</v>
      </c>
      <c r="Q2216">
        <f t="shared" si="1290"/>
        <v>4.2054292814357073E-3</v>
      </c>
      <c r="T2216">
        <f t="shared" si="1291"/>
        <v>1.8520710555442854E-2</v>
      </c>
    </row>
    <row r="2217" spans="1:20" hidden="1" x14ac:dyDescent="0.3">
      <c r="A2217" s="26">
        <v>3005</v>
      </c>
      <c r="B2217">
        <v>35</v>
      </c>
      <c r="C2217" t="s">
        <v>211</v>
      </c>
      <c r="D2217">
        <v>50</v>
      </c>
      <c r="E2217" t="s">
        <v>214</v>
      </c>
      <c r="F2217">
        <v>3</v>
      </c>
      <c r="G2217">
        <v>17</v>
      </c>
      <c r="H2217">
        <f t="shared" si="1270"/>
        <v>0.17</v>
      </c>
      <c r="I2217">
        <v>6.7</v>
      </c>
      <c r="J2217">
        <v>1.4</v>
      </c>
      <c r="K2217">
        <f t="shared" si="1271"/>
        <v>2.2698060000000003E-2</v>
      </c>
      <c r="L2217">
        <f t="shared" si="1288"/>
        <v>8.0352120873107599E-2</v>
      </c>
      <c r="O2217">
        <f t="shared" si="1289"/>
        <v>2.8324122607770431E-2</v>
      </c>
      <c r="Q2217">
        <f t="shared" si="1290"/>
        <v>1.4756867878648395E-2</v>
      </c>
      <c r="T2217">
        <f t="shared" si="1291"/>
        <v>6.4989246137567527E-2</v>
      </c>
    </row>
    <row r="2218" spans="1:20" hidden="1" x14ac:dyDescent="0.3">
      <c r="A2218" s="26">
        <v>3005</v>
      </c>
      <c r="B2218">
        <v>35</v>
      </c>
      <c r="C2218" t="s">
        <v>211</v>
      </c>
      <c r="D2218">
        <v>51</v>
      </c>
      <c r="E2218" t="s">
        <v>214</v>
      </c>
      <c r="F2218">
        <v>3</v>
      </c>
      <c r="G2218">
        <v>11</v>
      </c>
      <c r="H2218">
        <f t="shared" si="1270"/>
        <v>0.11</v>
      </c>
      <c r="I2218">
        <v>4.5</v>
      </c>
      <c r="J2218">
        <v>2.2999999999999998</v>
      </c>
      <c r="K2218">
        <f t="shared" si="1271"/>
        <v>9.503339999999999E-3</v>
      </c>
      <c r="L2218">
        <f t="shared" si="1288"/>
        <v>2.5439146859010657E-2</v>
      </c>
      <c r="O2218">
        <f t="shared" si="1289"/>
        <v>8.9672992678012566E-3</v>
      </c>
      <c r="Q2218">
        <f t="shared" si="1290"/>
        <v>4.6719629185244553E-3</v>
      </c>
      <c r="T2218">
        <f t="shared" si="1291"/>
        <v>2.0575324693181695E-2</v>
      </c>
    </row>
    <row r="2219" spans="1:20" hidden="1" x14ac:dyDescent="0.3">
      <c r="A2219" s="26">
        <v>3005</v>
      </c>
      <c r="B2219">
        <v>35</v>
      </c>
      <c r="C2219" t="s">
        <v>211</v>
      </c>
      <c r="D2219">
        <v>52</v>
      </c>
      <c r="E2219" t="s">
        <v>214</v>
      </c>
      <c r="F2219">
        <v>3</v>
      </c>
      <c r="G2219">
        <v>13</v>
      </c>
      <c r="H2219">
        <f t="shared" si="1270"/>
        <v>0.13</v>
      </c>
      <c r="I2219">
        <v>4.3</v>
      </c>
      <c r="J2219">
        <v>2.1</v>
      </c>
      <c r="K2219">
        <f t="shared" si="1271"/>
        <v>1.3273260000000002E-2</v>
      </c>
      <c r="L2219">
        <f t="shared" si="1288"/>
        <v>3.3414907102617172E-2</v>
      </c>
      <c r="O2219">
        <f t="shared" si="1289"/>
        <v>1.1778754753672552E-2</v>
      </c>
      <c r="Q2219">
        <f t="shared" si="1290"/>
        <v>6.1367312266634002E-3</v>
      </c>
      <c r="T2219">
        <f t="shared" si="1291"/>
        <v>2.7026164322225613E-2</v>
      </c>
    </row>
    <row r="2220" spans="1:20" hidden="1" x14ac:dyDescent="0.3">
      <c r="A2220" s="26">
        <v>3005</v>
      </c>
      <c r="B2220">
        <v>35</v>
      </c>
      <c r="C2220" t="s">
        <v>211</v>
      </c>
      <c r="D2220">
        <v>53</v>
      </c>
      <c r="E2220" t="s">
        <v>212</v>
      </c>
      <c r="F2220">
        <v>3</v>
      </c>
      <c r="G2220">
        <v>9</v>
      </c>
      <c r="H2220">
        <f t="shared" si="1270"/>
        <v>0.09</v>
      </c>
      <c r="I2220">
        <v>3.9</v>
      </c>
      <c r="J2220">
        <v>2.8</v>
      </c>
      <c r="K2220">
        <f t="shared" si="1271"/>
        <v>6.3617399999999994E-3</v>
      </c>
      <c r="L2220">
        <f>0.000062*(G2220^1.947206*I2220^0.894551+0.000039*G2220^2)</f>
        <v>1.5109200847382523E-2</v>
      </c>
      <c r="O2220">
        <f>L2220*0.47*0.75</f>
        <v>5.3259932987023391E-3</v>
      </c>
      <c r="Q2220">
        <f>O2220*0.52</f>
        <v>2.7695165153252166E-3</v>
      </c>
      <c r="T2220">
        <f>(L2220*0.47*0.75)*(1+0.2)*0.52*3.67</f>
        <v>1.2196950733492253E-2</v>
      </c>
    </row>
    <row r="2221" spans="1:20" hidden="1" x14ac:dyDescent="0.3">
      <c r="A2221" s="26">
        <v>3005</v>
      </c>
      <c r="B2221">
        <v>35</v>
      </c>
      <c r="C2221" t="s">
        <v>211</v>
      </c>
      <c r="D2221">
        <v>54</v>
      </c>
      <c r="E2221" t="s">
        <v>216</v>
      </c>
      <c r="F2221">
        <v>1</v>
      </c>
      <c r="G2221">
        <v>23.5</v>
      </c>
      <c r="H2221">
        <f t="shared" si="1270"/>
        <v>0.23499999999999999</v>
      </c>
      <c r="I2221">
        <v>13.7</v>
      </c>
      <c r="J2221">
        <v>6.8</v>
      </c>
      <c r="K2221">
        <f t="shared" si="1271"/>
        <v>4.3373714999999993E-2</v>
      </c>
      <c r="L2221">
        <f>0.000086*(G2221^1.882935*I2221^0.813269+0.000016*G2221^2)</f>
        <v>0.27579787269428846</v>
      </c>
      <c r="O2221">
        <f>L2221*0.45*0.75</f>
        <v>9.3081782034322352E-2</v>
      </c>
      <c r="Q2221">
        <f>O2221*0.52</f>
        <v>4.8402526657847625E-2</v>
      </c>
      <c r="T2221">
        <f>(L2221*0.45*0.75)*(1+0.2)*0.52*3.67</f>
        <v>0.21316472740116094</v>
      </c>
    </row>
    <row r="2222" spans="1:20" hidden="1" x14ac:dyDescent="0.3">
      <c r="A2222" s="26">
        <v>3005</v>
      </c>
      <c r="B2222">
        <v>35</v>
      </c>
      <c r="C2222" t="s">
        <v>211</v>
      </c>
      <c r="D2222">
        <v>55</v>
      </c>
      <c r="E2222" t="s">
        <v>222</v>
      </c>
      <c r="F2222">
        <v>1</v>
      </c>
      <c r="G2222">
        <v>31</v>
      </c>
      <c r="H2222">
        <f t="shared" si="1270"/>
        <v>0.31</v>
      </c>
      <c r="I2222">
        <v>9.4</v>
      </c>
      <c r="J2222">
        <v>3.3</v>
      </c>
      <c r="K2222">
        <f t="shared" si="1271"/>
        <v>7.5476940000000006E-2</v>
      </c>
      <c r="L2222">
        <f>0.000081*(G2222^1.922704*I2222^0.783213+0.000032*G2222^2)</f>
        <v>0.3452245182607423</v>
      </c>
      <c r="O2222">
        <f>L2222*0.61*1.07</f>
        <v>0.22532804306878651</v>
      </c>
      <c r="Q2222">
        <f>O2222*0.531</f>
        <v>0.11964919086952565</v>
      </c>
      <c r="T2222">
        <f>(L2222*0.61*1.07)*(1+0.2)*0.531*3.67</f>
        <v>0.526935036589391</v>
      </c>
    </row>
    <row r="2223" spans="1:20" hidden="1" x14ac:dyDescent="0.3">
      <c r="A2223" s="26">
        <v>3005</v>
      </c>
      <c r="B2223">
        <v>35</v>
      </c>
      <c r="C2223" t="s">
        <v>211</v>
      </c>
      <c r="D2223">
        <v>56</v>
      </c>
      <c r="E2223" t="s">
        <v>212</v>
      </c>
      <c r="F2223">
        <v>5</v>
      </c>
      <c r="G2223">
        <v>13</v>
      </c>
      <c r="H2223">
        <f t="shared" si="1270"/>
        <v>0.13</v>
      </c>
      <c r="I2223">
        <v>5.5</v>
      </c>
      <c r="J2223">
        <v>3.2</v>
      </c>
      <c r="K2223">
        <f t="shared" si="1271"/>
        <v>1.3273260000000002E-2</v>
      </c>
      <c r="L2223">
        <f t="shared" ref="L2223:L2224" si="1292">0.000062*(G2223^1.947206*I2223^0.894551+0.000039*G2223^2)</f>
        <v>4.2049929646837965E-2</v>
      </c>
      <c r="O2223">
        <f>L2223*0.47*0.75</f>
        <v>1.4822600200510381E-2</v>
      </c>
      <c r="Q2223">
        <f t="shared" ref="Q2223:Q2224" si="1293">O2223*0.52</f>
        <v>7.7077521042653984E-3</v>
      </c>
      <c r="T2223">
        <f>(L2223*0.47*0.75)*(1+0.2)*0.52*3.67</f>
        <v>3.3944940267184809E-2</v>
      </c>
    </row>
    <row r="2224" spans="1:20" hidden="1" x14ac:dyDescent="0.3">
      <c r="A2224" s="26">
        <v>3005</v>
      </c>
      <c r="B2224">
        <v>35</v>
      </c>
      <c r="C2224" t="s">
        <v>211</v>
      </c>
      <c r="D2224">
        <v>57</v>
      </c>
      <c r="E2224" t="s">
        <v>212</v>
      </c>
      <c r="F2224">
        <v>4</v>
      </c>
      <c r="G2224">
        <v>12.8</v>
      </c>
      <c r="H2224">
        <f t="shared" si="1270"/>
        <v>0.128</v>
      </c>
      <c r="I2224">
        <v>6.8</v>
      </c>
      <c r="J2224">
        <v>3.1</v>
      </c>
      <c r="K2224">
        <f t="shared" si="1271"/>
        <v>1.2867993599999999E-2</v>
      </c>
      <c r="L2224">
        <f t="shared" si="1292"/>
        <v>4.9326778631147108E-2</v>
      </c>
      <c r="O2224">
        <f>L2224*0.47*0.75</f>
        <v>1.7387689467479355E-2</v>
      </c>
      <c r="Q2224">
        <f t="shared" si="1293"/>
        <v>9.0415985230892643E-3</v>
      </c>
      <c r="T2224">
        <f>(L2224*0.47*0.75)*(1+0.2)*0.52*3.67</f>
        <v>3.9819199895685116E-2</v>
      </c>
    </row>
    <row r="2225" spans="1:20" hidden="1" x14ac:dyDescent="0.3">
      <c r="A2225" s="26">
        <v>3005</v>
      </c>
      <c r="B2225">
        <v>35</v>
      </c>
      <c r="C2225" t="s">
        <v>211</v>
      </c>
      <c r="D2225">
        <v>58</v>
      </c>
      <c r="E2225" t="s">
        <v>219</v>
      </c>
      <c r="F2225">
        <v>3</v>
      </c>
      <c r="G2225">
        <v>10</v>
      </c>
      <c r="H2225">
        <f t="shared" si="1270"/>
        <v>0.1</v>
      </c>
      <c r="I2225">
        <v>3.8</v>
      </c>
      <c r="J2225">
        <v>1.4</v>
      </c>
      <c r="K2225">
        <f t="shared" si="1271"/>
        <v>7.8540000000000016E-3</v>
      </c>
      <c r="L2225">
        <f>0.000084*(G2225^1.894314*I2225^0.808223+0.000034*G2225^2)</f>
        <v>1.9372877236263096E-2</v>
      </c>
      <c r="O2225">
        <f>L2225*0.75*1.07</f>
        <v>1.5546733982101135E-2</v>
      </c>
      <c r="Q2225">
        <f>O2225*0.531</f>
        <v>8.2553157444957039E-3</v>
      </c>
      <c r="T2225">
        <f>(L2225*0.75*1.07)*(1+0.2)*0.531*3.67</f>
        <v>3.6356410538759071E-2</v>
      </c>
    </row>
    <row r="2226" spans="1:20" hidden="1" x14ac:dyDescent="0.3">
      <c r="A2226" s="26">
        <v>3005</v>
      </c>
      <c r="B2226">
        <v>35</v>
      </c>
      <c r="C2226" t="s">
        <v>211</v>
      </c>
      <c r="D2226">
        <v>59</v>
      </c>
      <c r="E2226" t="s">
        <v>214</v>
      </c>
      <c r="F2226">
        <v>4</v>
      </c>
      <c r="G2226">
        <v>13.5</v>
      </c>
      <c r="H2226">
        <f t="shared" si="1270"/>
        <v>0.13500000000000001</v>
      </c>
      <c r="I2226">
        <v>4.8</v>
      </c>
      <c r="J2226">
        <v>1</v>
      </c>
      <c r="K2226">
        <f t="shared" si="1271"/>
        <v>1.4313915000000002E-2</v>
      </c>
      <c r="L2226">
        <f>0.000081*(G2226^1.864042*I2226^0.850892+0.000027*G2226^2)</f>
        <v>3.9367855085140575E-2</v>
      </c>
      <c r="O2226">
        <f>L2226*0.47*0.75</f>
        <v>1.3877168917512051E-2</v>
      </c>
      <c r="Q2226">
        <f>O2226*0.521</f>
        <v>7.230005006023779E-3</v>
      </c>
      <c r="T2226">
        <f>(L2226*0.47*0.75)*(1+0.2)*0.521*3.67</f>
        <v>3.1840942046528715E-2</v>
      </c>
    </row>
    <row r="2227" spans="1:20" hidden="1" x14ac:dyDescent="0.3">
      <c r="A2227" s="26">
        <v>3005</v>
      </c>
      <c r="B2227">
        <v>35</v>
      </c>
      <c r="C2227" t="s">
        <v>211</v>
      </c>
      <c r="D2227">
        <v>60</v>
      </c>
      <c r="E2227" t="s">
        <v>222</v>
      </c>
      <c r="F2227">
        <v>7</v>
      </c>
      <c r="G2227">
        <v>26</v>
      </c>
      <c r="H2227">
        <f t="shared" si="1270"/>
        <v>0.26</v>
      </c>
      <c r="I2227">
        <v>6</v>
      </c>
      <c r="J2227">
        <v>0</v>
      </c>
      <c r="K2227">
        <f t="shared" si="1271"/>
        <v>5.3093040000000008E-2</v>
      </c>
      <c r="L2227">
        <f>0.000081*(G2227^1.922704*I2227^0.783213+0.000032*G2227^2)</f>
        <v>0.17318987710206338</v>
      </c>
      <c r="O2227">
        <f>L2227*0.61*1.07</f>
        <v>0.11304103278451677</v>
      </c>
      <c r="Q2227">
        <f>O2227*0.531</f>
        <v>6.002478840857841E-2</v>
      </c>
      <c r="T2227">
        <f>(L2227*0.61*1.07)*(1+0.2)*0.531*3.67</f>
        <v>0.26434916815137927</v>
      </c>
    </row>
    <row r="2228" spans="1:20" hidden="1" x14ac:dyDescent="0.3">
      <c r="A2228" s="26">
        <v>3005</v>
      </c>
      <c r="B2228">
        <v>35</v>
      </c>
      <c r="C2228" t="s">
        <v>211</v>
      </c>
      <c r="D2228">
        <v>61</v>
      </c>
      <c r="E2228" t="s">
        <v>214</v>
      </c>
      <c r="F2228">
        <v>3</v>
      </c>
      <c r="G2228">
        <v>20</v>
      </c>
      <c r="H2228">
        <f t="shared" si="1270"/>
        <v>0.2</v>
      </c>
      <c r="I2228">
        <v>6.8</v>
      </c>
      <c r="J2228">
        <v>1.8</v>
      </c>
      <c r="K2228">
        <f t="shared" si="1271"/>
        <v>3.1416000000000006E-2</v>
      </c>
      <c r="L2228">
        <f>0.000081*(G2228^1.864042*I2228^0.850892+0.000027*G2228^2)</f>
        <v>0.11016361949866638</v>
      </c>
      <c r="O2228">
        <f>L2228*0.47*0.75</f>
        <v>3.8832675873279897E-2</v>
      </c>
      <c r="Q2228">
        <f>O2228*0.521</f>
        <v>2.0231824129978825E-2</v>
      </c>
      <c r="T2228">
        <f>(L2228*0.47*0.75)*(1+0.2)*0.521*3.67</f>
        <v>8.9100953468426738E-2</v>
      </c>
    </row>
    <row r="2229" spans="1:20" hidden="1" x14ac:dyDescent="0.3">
      <c r="A2229" s="26">
        <v>3005</v>
      </c>
      <c r="B2229">
        <v>35</v>
      </c>
      <c r="C2229" t="s">
        <v>211</v>
      </c>
      <c r="D2229">
        <v>62</v>
      </c>
      <c r="E2229" t="s">
        <v>212</v>
      </c>
      <c r="F2229">
        <v>5</v>
      </c>
      <c r="G2229">
        <v>21.5</v>
      </c>
      <c r="H2229">
        <f t="shared" si="1270"/>
        <v>0.215</v>
      </c>
      <c r="I2229">
        <v>10.4</v>
      </c>
      <c r="J2229">
        <v>5</v>
      </c>
      <c r="K2229">
        <f t="shared" si="1271"/>
        <v>3.6305114999999999E-2</v>
      </c>
      <c r="L2229">
        <f>0.000062*(G2229^1.947206*I2229^0.894551+0.000039*G2229^2)</f>
        <v>0.1980224800380877</v>
      </c>
      <c r="O2229">
        <f>L2229*0.47*0.75</f>
        <v>6.9802924213425904E-2</v>
      </c>
      <c r="Q2229">
        <f>O2229*0.52</f>
        <v>3.6297520590981472E-2</v>
      </c>
      <c r="T2229">
        <f>(L2229*0.47*0.75)*(1+0.2)*0.52*3.67</f>
        <v>0.1598542806826824</v>
      </c>
    </row>
    <row r="2230" spans="1:20" hidden="1" x14ac:dyDescent="0.3">
      <c r="A2230" s="26">
        <v>3005</v>
      </c>
      <c r="B2230">
        <v>35</v>
      </c>
      <c r="C2230" t="s">
        <v>211</v>
      </c>
      <c r="D2230">
        <v>63</v>
      </c>
      <c r="E2230" t="s">
        <v>214</v>
      </c>
      <c r="F2230">
        <v>4</v>
      </c>
      <c r="G2230">
        <v>16.5</v>
      </c>
      <c r="H2230">
        <f t="shared" si="1270"/>
        <v>0.16500000000000001</v>
      </c>
      <c r="I2230">
        <v>5.3</v>
      </c>
      <c r="J2230">
        <v>2</v>
      </c>
      <c r="K2230">
        <f t="shared" si="1271"/>
        <v>2.1382515000000001E-2</v>
      </c>
      <c r="L2230">
        <f>0.000081*(G2230^1.864042*I2230^0.850892+0.000027*G2230^2)</f>
        <v>6.2260258820460004E-2</v>
      </c>
      <c r="O2230">
        <f>L2230*0.47*0.75</f>
        <v>2.1946741234212148E-2</v>
      </c>
      <c r="Q2230">
        <f>O2230*0.521</f>
        <v>1.143425218302453E-2</v>
      </c>
      <c r="T2230">
        <f>(L2230*0.47*0.75)*(1+0.2)*0.521*3.67</f>
        <v>5.0356446614040026E-2</v>
      </c>
    </row>
    <row r="2231" spans="1:20" s="13" customFormat="1" hidden="1" x14ac:dyDescent="0.3">
      <c r="A2231" s="26">
        <v>3005</v>
      </c>
      <c r="B2231" s="13">
        <v>35</v>
      </c>
      <c r="C2231" s="13" t="s">
        <v>211</v>
      </c>
      <c r="D2231" s="13">
        <v>64</v>
      </c>
      <c r="E2231" s="13" t="s">
        <v>222</v>
      </c>
      <c r="F2231" s="13">
        <v>2</v>
      </c>
      <c r="G2231" s="13">
        <v>22</v>
      </c>
      <c r="H2231">
        <f t="shared" si="1270"/>
        <v>0.22</v>
      </c>
      <c r="I2231" s="13">
        <v>5.8</v>
      </c>
      <c r="J2231" s="13">
        <v>0</v>
      </c>
      <c r="K2231">
        <f t="shared" si="1271"/>
        <v>3.8013359999999996E-2</v>
      </c>
      <c r="L2231">
        <f>0.000081*(G2231^1.922704*I2231^0.783213+0.000032*G2231^2)</f>
        <v>0.12232005292231651</v>
      </c>
      <c r="M2231"/>
      <c r="N2231"/>
      <c r="O2231">
        <f>L2231*0.61*1.07</f>
        <v>7.9838298542395991E-2</v>
      </c>
      <c r="P2231"/>
      <c r="Q2231">
        <f>O2231*0.531</f>
        <v>4.2394136526012274E-2</v>
      </c>
      <c r="R2231"/>
      <c r="S2231"/>
      <c r="T2231">
        <f>(L2231*0.61*1.07)*(1+0.2)*0.531*3.67</f>
        <v>0.18670377726055806</v>
      </c>
    </row>
    <row r="2232" spans="1:20" hidden="1" x14ac:dyDescent="0.3">
      <c r="A2232" s="26">
        <v>3005</v>
      </c>
      <c r="B2232">
        <v>35</v>
      </c>
      <c r="C2232" t="s">
        <v>211</v>
      </c>
      <c r="D2232">
        <v>65</v>
      </c>
      <c r="E2232" t="s">
        <v>212</v>
      </c>
      <c r="F2232">
        <v>4</v>
      </c>
      <c r="G2232">
        <v>15.5</v>
      </c>
      <c r="H2232">
        <f t="shared" si="1270"/>
        <v>0.155</v>
      </c>
      <c r="I2232">
        <v>7</v>
      </c>
      <c r="J2232">
        <v>2.2000000000000002</v>
      </c>
      <c r="K2232">
        <f t="shared" si="1271"/>
        <v>1.8869235000000002E-2</v>
      </c>
      <c r="L2232">
        <f t="shared" ref="L2232:L2233" si="1294">0.000062*(G2232^1.947206*I2232^0.894551+0.000039*G2232^2)</f>
        <v>7.3485126177151694E-2</v>
      </c>
      <c r="O2232">
        <f>L2232*0.47*0.75</f>
        <v>2.5903506977445971E-2</v>
      </c>
      <c r="Q2232">
        <f t="shared" ref="Q2232:Q2233" si="1295">O2232*0.52</f>
        <v>1.3469823628271906E-2</v>
      </c>
      <c r="T2232">
        <f>(L2232*0.47*0.75)*(1+0.2)*0.52*3.67</f>
        <v>5.932110325890947E-2</v>
      </c>
    </row>
    <row r="2233" spans="1:20" hidden="1" x14ac:dyDescent="0.3">
      <c r="A2233" s="26">
        <v>3005</v>
      </c>
      <c r="B2233">
        <v>35</v>
      </c>
      <c r="C2233" t="s">
        <v>211</v>
      </c>
      <c r="D2233">
        <v>66</v>
      </c>
      <c r="E2233" t="s">
        <v>212</v>
      </c>
      <c r="F2233">
        <v>3</v>
      </c>
      <c r="G2233">
        <v>11.5</v>
      </c>
      <c r="H2233">
        <f t="shared" si="1270"/>
        <v>0.115</v>
      </c>
      <c r="I2233">
        <v>4.9000000000000004</v>
      </c>
      <c r="J2233">
        <v>2.8</v>
      </c>
      <c r="K2233">
        <f t="shared" si="1271"/>
        <v>1.0386915E-2</v>
      </c>
      <c r="L2233">
        <f t="shared" si="1294"/>
        <v>2.9868205571904064E-2</v>
      </c>
      <c r="O2233">
        <f>L2233*0.47*0.75</f>
        <v>1.0528542464096182E-2</v>
      </c>
      <c r="Q2233">
        <f t="shared" si="1295"/>
        <v>5.4748420813300145E-3</v>
      </c>
      <c r="T2233">
        <f>(L2233*0.47*0.75)*(1+0.2)*0.52*3.67</f>
        <v>2.4111204526177384E-2</v>
      </c>
    </row>
    <row r="2234" spans="1:20" hidden="1" x14ac:dyDescent="0.3">
      <c r="A2234" s="26">
        <v>3005</v>
      </c>
      <c r="B2234">
        <v>35</v>
      </c>
      <c r="C2234" t="s">
        <v>211</v>
      </c>
      <c r="D2234">
        <v>67</v>
      </c>
      <c r="E2234" t="s">
        <v>214</v>
      </c>
      <c r="F2234">
        <v>3</v>
      </c>
      <c r="G2234">
        <v>33</v>
      </c>
      <c r="H2234">
        <f t="shared" si="1270"/>
        <v>0.33</v>
      </c>
      <c r="I2234">
        <v>4.0999999999999996</v>
      </c>
      <c r="J2234">
        <v>1.3</v>
      </c>
      <c r="K2234">
        <f t="shared" si="1271"/>
        <v>8.5530060000000005E-2</v>
      </c>
      <c r="L2234">
        <f>0.000081*(G2234^1.864042*I2234^0.850892+0.000027*G2234^2)</f>
        <v>0.18217020191419259</v>
      </c>
      <c r="O2234">
        <f>L2234*0.47*0.75</f>
        <v>6.4214996174752875E-2</v>
      </c>
      <c r="Q2234">
        <f>O2234*0.521</f>
        <v>3.3456013007046252E-2</v>
      </c>
      <c r="T2234">
        <f>(L2234*0.47*0.75)*(1+0.2)*0.521*3.67</f>
        <v>0.14734028128303167</v>
      </c>
    </row>
    <row r="2235" spans="1:20" hidden="1" x14ac:dyDescent="0.3">
      <c r="A2235" s="26">
        <v>3005</v>
      </c>
      <c r="B2235">
        <v>35</v>
      </c>
      <c r="C2235" t="s">
        <v>211</v>
      </c>
      <c r="D2235">
        <v>68</v>
      </c>
      <c r="E2235" t="s">
        <v>212</v>
      </c>
      <c r="F2235">
        <v>3</v>
      </c>
      <c r="G2235">
        <v>14</v>
      </c>
      <c r="H2235">
        <f t="shared" si="1270"/>
        <v>0.14000000000000001</v>
      </c>
      <c r="I2235">
        <v>4.8</v>
      </c>
      <c r="J2235">
        <v>3.5</v>
      </c>
      <c r="K2235">
        <f t="shared" si="1271"/>
        <v>1.5393840000000002E-2</v>
      </c>
      <c r="L2235">
        <f t="shared" ref="L2235:L2242" si="1296">0.000062*(G2235^1.947206*I2235^0.894551+0.000039*G2235^2)</f>
        <v>4.3007964962246958E-2</v>
      </c>
      <c r="O2235">
        <f t="shared" ref="O2235:O2247" si="1297">L2235*0.47*0.75</f>
        <v>1.5160307649192052E-2</v>
      </c>
      <c r="Q2235">
        <f t="shared" ref="Q2235:Q2242" si="1298">O2235*0.52</f>
        <v>7.8833599775798673E-3</v>
      </c>
      <c r="T2235">
        <f t="shared" ref="T2235:T2242" si="1299">(L2235*0.47*0.75)*(1+0.2)*0.52*3.67</f>
        <v>3.4718317341261726E-2</v>
      </c>
    </row>
    <row r="2236" spans="1:20" hidden="1" x14ac:dyDescent="0.3">
      <c r="A2236" s="26">
        <v>3005</v>
      </c>
      <c r="B2236">
        <v>35</v>
      </c>
      <c r="C2236" t="s">
        <v>211</v>
      </c>
      <c r="D2236">
        <v>69</v>
      </c>
      <c r="E2236" t="s">
        <v>212</v>
      </c>
      <c r="F2236">
        <v>4</v>
      </c>
      <c r="G2236">
        <v>18.5</v>
      </c>
      <c r="H2236">
        <f t="shared" si="1270"/>
        <v>0.185</v>
      </c>
      <c r="I2236">
        <v>8.1</v>
      </c>
      <c r="J2236">
        <v>3.3</v>
      </c>
      <c r="K2236">
        <f t="shared" si="1271"/>
        <v>2.6880314999999998E-2</v>
      </c>
      <c r="L2236">
        <f t="shared" si="1296"/>
        <v>0.11817491687921786</v>
      </c>
      <c r="O2236">
        <f t="shared" si="1297"/>
        <v>4.1656658199924292E-2</v>
      </c>
      <c r="Q2236">
        <f t="shared" si="1298"/>
        <v>2.1661462263960634E-2</v>
      </c>
      <c r="T2236">
        <f t="shared" si="1299"/>
        <v>9.5397079810482607E-2</v>
      </c>
    </row>
    <row r="2237" spans="1:20" hidden="1" x14ac:dyDescent="0.3">
      <c r="A2237" s="26">
        <v>3005</v>
      </c>
      <c r="B2237">
        <v>35</v>
      </c>
      <c r="C2237" t="s">
        <v>211</v>
      </c>
      <c r="D2237">
        <v>70</v>
      </c>
      <c r="E2237" t="s">
        <v>212</v>
      </c>
      <c r="F2237">
        <v>3</v>
      </c>
      <c r="G2237">
        <v>9.5</v>
      </c>
      <c r="H2237">
        <f t="shared" si="1270"/>
        <v>9.5000000000000001E-2</v>
      </c>
      <c r="I2237">
        <v>5</v>
      </c>
      <c r="J2237">
        <v>2.6</v>
      </c>
      <c r="K2237">
        <f t="shared" si="1271"/>
        <v>7.088235E-3</v>
      </c>
      <c r="L2237">
        <f t="shared" si="1296"/>
        <v>2.0964755268813046E-2</v>
      </c>
      <c r="O2237">
        <f t="shared" si="1297"/>
        <v>7.3900762322565983E-3</v>
      </c>
      <c r="Q2237">
        <f t="shared" si="1298"/>
        <v>3.8428396407734311E-3</v>
      </c>
      <c r="T2237">
        <f t="shared" si="1299"/>
        <v>1.6923865777966188E-2</v>
      </c>
    </row>
    <row r="2238" spans="1:20" hidden="1" x14ac:dyDescent="0.3">
      <c r="A2238" s="26">
        <v>3005</v>
      </c>
      <c r="B2238">
        <v>35</v>
      </c>
      <c r="C2238" t="s">
        <v>211</v>
      </c>
      <c r="D2238">
        <v>71</v>
      </c>
      <c r="E2238" t="s">
        <v>212</v>
      </c>
      <c r="F2238">
        <v>4</v>
      </c>
      <c r="G2238">
        <v>16</v>
      </c>
      <c r="H2238">
        <f t="shared" si="1270"/>
        <v>0.16</v>
      </c>
      <c r="I2238">
        <v>8</v>
      </c>
      <c r="J2238">
        <v>5.3</v>
      </c>
      <c r="K2238">
        <f t="shared" si="1271"/>
        <v>2.0106240000000001E-2</v>
      </c>
      <c r="L2238">
        <f t="shared" si="1296"/>
        <v>8.8089561315088133E-2</v>
      </c>
      <c r="O2238">
        <f t="shared" si="1297"/>
        <v>3.1051570363568565E-2</v>
      </c>
      <c r="Q2238">
        <f t="shared" si="1298"/>
        <v>1.6146816589055653E-2</v>
      </c>
      <c r="T2238">
        <f t="shared" si="1299"/>
        <v>7.1110580258201092E-2</v>
      </c>
    </row>
    <row r="2239" spans="1:20" hidden="1" x14ac:dyDescent="0.3">
      <c r="A2239" s="26">
        <v>3005</v>
      </c>
      <c r="B2239">
        <v>35</v>
      </c>
      <c r="C2239" t="s">
        <v>211</v>
      </c>
      <c r="D2239">
        <v>72</v>
      </c>
      <c r="E2239" t="s">
        <v>212</v>
      </c>
      <c r="F2239">
        <v>3</v>
      </c>
      <c r="G2239">
        <v>13</v>
      </c>
      <c r="H2239">
        <f t="shared" si="1270"/>
        <v>0.13</v>
      </c>
      <c r="I2239">
        <v>7.5</v>
      </c>
      <c r="J2239">
        <v>6</v>
      </c>
      <c r="K2239">
        <f t="shared" si="1271"/>
        <v>1.3273260000000002E-2</v>
      </c>
      <c r="L2239">
        <f t="shared" si="1296"/>
        <v>5.5495656701506468E-2</v>
      </c>
      <c r="O2239">
        <f t="shared" si="1297"/>
        <v>1.9562218987281027E-2</v>
      </c>
      <c r="Q2239">
        <f t="shared" si="1298"/>
        <v>1.0172353873386135E-2</v>
      </c>
      <c r="T2239">
        <f t="shared" si="1299"/>
        <v>4.4799046458392527E-2</v>
      </c>
    </row>
    <row r="2240" spans="1:20" hidden="1" x14ac:dyDescent="0.3">
      <c r="A2240" s="26">
        <v>3005</v>
      </c>
      <c r="B2240">
        <v>35</v>
      </c>
      <c r="C2240" t="s">
        <v>211</v>
      </c>
      <c r="D2240">
        <v>73</v>
      </c>
      <c r="E2240" t="s">
        <v>212</v>
      </c>
      <c r="F2240">
        <v>4</v>
      </c>
      <c r="G2240">
        <v>16</v>
      </c>
      <c r="H2240">
        <f t="shared" si="1270"/>
        <v>0.16</v>
      </c>
      <c r="I2240">
        <v>6.8</v>
      </c>
      <c r="J2240">
        <v>4.5</v>
      </c>
      <c r="K2240">
        <f t="shared" si="1271"/>
        <v>2.0106240000000001E-2</v>
      </c>
      <c r="L2240">
        <f t="shared" si="1296"/>
        <v>7.6170455761085498E-2</v>
      </c>
      <c r="O2240">
        <f t="shared" si="1297"/>
        <v>2.6850085655782639E-2</v>
      </c>
      <c r="Q2240">
        <f t="shared" si="1298"/>
        <v>1.3962044541006973E-2</v>
      </c>
      <c r="T2240">
        <f t="shared" si="1299"/>
        <v>6.1488844158594708E-2</v>
      </c>
    </row>
    <row r="2241" spans="1:20" hidden="1" x14ac:dyDescent="0.3">
      <c r="A2241" s="26">
        <v>3005</v>
      </c>
      <c r="B2241">
        <v>35</v>
      </c>
      <c r="C2241" t="s">
        <v>211</v>
      </c>
      <c r="D2241">
        <v>74</v>
      </c>
      <c r="E2241" t="s">
        <v>212</v>
      </c>
      <c r="F2241">
        <v>4</v>
      </c>
      <c r="G2241">
        <v>15</v>
      </c>
      <c r="H2241">
        <f t="shared" si="1270"/>
        <v>0.15</v>
      </c>
      <c r="I2241">
        <v>6.8</v>
      </c>
      <c r="J2241">
        <v>5</v>
      </c>
      <c r="K2241">
        <f t="shared" si="1271"/>
        <v>1.76715E-2</v>
      </c>
      <c r="L2241">
        <f t="shared" si="1296"/>
        <v>6.7175180708051535E-2</v>
      </c>
      <c r="O2241">
        <f t="shared" si="1297"/>
        <v>2.3679251199588164E-2</v>
      </c>
      <c r="Q2241">
        <f t="shared" si="1298"/>
        <v>1.2313210623785846E-2</v>
      </c>
      <c r="T2241">
        <f t="shared" si="1299"/>
        <v>5.422737958715286E-2</v>
      </c>
    </row>
    <row r="2242" spans="1:20" hidden="1" x14ac:dyDescent="0.3">
      <c r="A2242" s="26">
        <v>3005</v>
      </c>
      <c r="B2242">
        <v>35</v>
      </c>
      <c r="C2242" t="s">
        <v>211</v>
      </c>
      <c r="D2242">
        <v>75</v>
      </c>
      <c r="E2242" t="s">
        <v>212</v>
      </c>
      <c r="F2242">
        <v>3</v>
      </c>
      <c r="G2242">
        <v>12</v>
      </c>
      <c r="H2242">
        <f t="shared" si="1270"/>
        <v>0.12</v>
      </c>
      <c r="I2242">
        <v>5.3</v>
      </c>
      <c r="J2242">
        <v>3.5</v>
      </c>
      <c r="K2242">
        <f t="shared" si="1271"/>
        <v>1.130976E-2</v>
      </c>
      <c r="L2242">
        <f t="shared" si="1296"/>
        <v>3.4808550169094031E-2</v>
      </c>
      <c r="O2242">
        <f t="shared" si="1297"/>
        <v>1.2270013934605646E-2</v>
      </c>
      <c r="Q2242">
        <f t="shared" si="1298"/>
        <v>6.3804072459949365E-3</v>
      </c>
      <c r="T2242">
        <f t="shared" si="1299"/>
        <v>2.80993135113617E-2</v>
      </c>
    </row>
    <row r="2243" spans="1:20" hidden="1" x14ac:dyDescent="0.3">
      <c r="A2243" s="26">
        <v>3006</v>
      </c>
      <c r="B2243">
        <v>36</v>
      </c>
      <c r="C2243" t="s">
        <v>211</v>
      </c>
      <c r="D2243">
        <v>1</v>
      </c>
      <c r="E2243" t="s">
        <v>214</v>
      </c>
      <c r="F2243">
        <v>4</v>
      </c>
      <c r="G2243">
        <v>18.399999999999999</v>
      </c>
      <c r="H2243">
        <f t="shared" si="1270"/>
        <v>0.184</v>
      </c>
      <c r="I2243">
        <v>6</v>
      </c>
      <c r="J2243">
        <v>2.2000000000000002</v>
      </c>
      <c r="K2243">
        <f t="shared" si="1271"/>
        <v>2.6590502399999997E-2</v>
      </c>
      <c r="L2243">
        <f t="shared" ref="L2243:L2247" si="1300">0.000081*(G2243^1.864042*I2243^0.850892+0.000027*G2243^2)</f>
        <v>8.4778363709838794E-2</v>
      </c>
      <c r="O2243">
        <f t="shared" si="1297"/>
        <v>2.9884373207718175E-2</v>
      </c>
      <c r="Q2243">
        <f t="shared" ref="Q2243:Q2247" si="1301">O2243*0.521</f>
        <v>1.556975844122117E-2</v>
      </c>
      <c r="T2243">
        <f t="shared" ref="T2243:T2247" si="1302">(L2243*0.47*0.75)*(1+0.2)*0.521*3.67</f>
        <v>6.8569216175138031E-2</v>
      </c>
    </row>
    <row r="2244" spans="1:20" hidden="1" x14ac:dyDescent="0.3">
      <c r="A2244" s="26">
        <v>3006</v>
      </c>
      <c r="B2244">
        <v>36</v>
      </c>
      <c r="C2244" t="s">
        <v>211</v>
      </c>
      <c r="D2244">
        <v>2</v>
      </c>
      <c r="E2244" t="s">
        <v>214</v>
      </c>
      <c r="F2244">
        <v>4</v>
      </c>
      <c r="G2244">
        <v>8</v>
      </c>
      <c r="H2244">
        <f t="shared" si="1270"/>
        <v>0.08</v>
      </c>
      <c r="I2244">
        <v>6</v>
      </c>
      <c r="J2244">
        <v>3.4</v>
      </c>
      <c r="K2244">
        <f t="shared" si="1271"/>
        <v>5.0265600000000002E-3</v>
      </c>
      <c r="L2244">
        <f t="shared" si="1300"/>
        <v>1.7947697664785406E-2</v>
      </c>
      <c r="O2244">
        <f t="shared" si="1297"/>
        <v>6.3265634268368552E-3</v>
      </c>
      <c r="Q2244">
        <f t="shared" si="1301"/>
        <v>3.2961395453820017E-3</v>
      </c>
      <c r="T2244">
        <f t="shared" si="1302"/>
        <v>1.4516198557862335E-2</v>
      </c>
    </row>
    <row r="2245" spans="1:20" hidden="1" x14ac:dyDescent="0.3">
      <c r="A2245" s="26">
        <v>3006</v>
      </c>
      <c r="B2245">
        <v>36</v>
      </c>
      <c r="C2245" t="s">
        <v>211</v>
      </c>
      <c r="D2245">
        <v>3</v>
      </c>
      <c r="E2245" t="s">
        <v>214</v>
      </c>
      <c r="F2245">
        <v>4</v>
      </c>
      <c r="G2245">
        <v>13.4</v>
      </c>
      <c r="H2245">
        <f t="shared" si="1270"/>
        <v>0.13400000000000001</v>
      </c>
      <c r="I2245">
        <v>6.4</v>
      </c>
      <c r="J2245">
        <v>2</v>
      </c>
      <c r="K2245">
        <f t="shared" si="1271"/>
        <v>1.4102642400000002E-2</v>
      </c>
      <c r="L2245">
        <f t="shared" si="1300"/>
        <v>4.9594239011211787E-2</v>
      </c>
      <c r="O2245">
        <f t="shared" si="1297"/>
        <v>1.7481969251452154E-2</v>
      </c>
      <c r="Q2245">
        <f t="shared" si="1301"/>
        <v>9.1081059800065724E-3</v>
      </c>
      <c r="T2245">
        <f t="shared" si="1302"/>
        <v>4.0112098735948939E-2</v>
      </c>
    </row>
    <row r="2246" spans="1:20" hidden="1" x14ac:dyDescent="0.3">
      <c r="A2246" s="26">
        <v>3006</v>
      </c>
      <c r="B2246">
        <v>36</v>
      </c>
      <c r="C2246" t="s">
        <v>211</v>
      </c>
      <c r="D2246">
        <v>4</v>
      </c>
      <c r="E2246" t="s">
        <v>214</v>
      </c>
      <c r="F2246">
        <v>4</v>
      </c>
      <c r="G2246">
        <v>24</v>
      </c>
      <c r="H2246">
        <f t="shared" si="1270"/>
        <v>0.24</v>
      </c>
      <c r="I2246">
        <v>8</v>
      </c>
      <c r="J2246">
        <v>2</v>
      </c>
      <c r="K2246">
        <f t="shared" si="1271"/>
        <v>4.5239040000000001E-2</v>
      </c>
      <c r="L2246">
        <f t="shared" si="1300"/>
        <v>0.17770181606352634</v>
      </c>
      <c r="O2246">
        <f t="shared" si="1297"/>
        <v>6.2639890162393033E-2</v>
      </c>
      <c r="Q2246">
        <f t="shared" si="1301"/>
        <v>3.2635382774606772E-2</v>
      </c>
      <c r="T2246">
        <f t="shared" si="1302"/>
        <v>0.14372622573936822</v>
      </c>
    </row>
    <row r="2247" spans="1:20" hidden="1" x14ac:dyDescent="0.3">
      <c r="A2247" s="26">
        <v>3006</v>
      </c>
      <c r="B2247">
        <v>36</v>
      </c>
      <c r="C2247" t="s">
        <v>211</v>
      </c>
      <c r="D2247">
        <v>5</v>
      </c>
      <c r="E2247" t="s">
        <v>214</v>
      </c>
      <c r="F2247">
        <v>4</v>
      </c>
      <c r="G2247">
        <v>22.6</v>
      </c>
      <c r="H2247">
        <f t="shared" si="1270"/>
        <v>0.22600000000000001</v>
      </c>
      <c r="I2247">
        <v>7.8</v>
      </c>
      <c r="J2247">
        <v>4</v>
      </c>
      <c r="K2247">
        <f t="shared" si="1271"/>
        <v>4.0115090400000004E-2</v>
      </c>
      <c r="L2247">
        <f t="shared" si="1300"/>
        <v>0.15548170799976441</v>
      </c>
      <c r="O2247">
        <f t="shared" si="1297"/>
        <v>5.4807302069916949E-2</v>
      </c>
      <c r="Q2247">
        <f t="shared" si="1301"/>
        <v>2.8554604378426732E-2</v>
      </c>
      <c r="T2247">
        <f t="shared" si="1302"/>
        <v>0.12575447768259132</v>
      </c>
    </row>
    <row r="2248" spans="1:20" s="13" customFormat="1" hidden="1" x14ac:dyDescent="0.3">
      <c r="A2248" s="26">
        <v>3006</v>
      </c>
      <c r="B2248" s="13">
        <v>36</v>
      </c>
      <c r="C2248" s="13" t="s">
        <v>211</v>
      </c>
      <c r="D2248" s="13">
        <v>6</v>
      </c>
      <c r="E2248" s="13" t="s">
        <v>220</v>
      </c>
      <c r="F2248" s="13">
        <v>7</v>
      </c>
      <c r="G2248" s="13">
        <v>17.399999999999999</v>
      </c>
      <c r="H2248">
        <f t="shared" ref="H2248:H2311" si="1303">G2248/100</f>
        <v>0.17399999999999999</v>
      </c>
      <c r="I2248" s="13">
        <v>5.4</v>
      </c>
      <c r="J2248" s="13">
        <v>0</v>
      </c>
      <c r="K2248">
        <f t="shared" ref="K2248:K2311" si="1304">0.7854*H2248^2</f>
        <v>2.3778770399999996E-2</v>
      </c>
      <c r="L2248">
        <f t="shared" ref="L2248:L2249" si="1305">0.000084*(G2248^1.894314*I2248^0.808223+0.000031*G2248^2)</f>
        <v>7.3487121400883246E-2</v>
      </c>
      <c r="M2248"/>
      <c r="N2248"/>
      <c r="O2248">
        <f>L2248*0.78*1.07</f>
        <v>6.1332351521177164E-2</v>
      </c>
      <c r="P2248"/>
      <c r="Q2248">
        <f t="shared" ref="Q2248:Q2249" si="1306">O2248*0.531</f>
        <v>3.2567478657745078E-2</v>
      </c>
      <c r="R2248"/>
      <c r="S2248"/>
      <c r="T2248">
        <f>(L2248*0.78*1.07)*(1+0.2)*0.531*3.67</f>
        <v>0.1434271760087093</v>
      </c>
    </row>
    <row r="2249" spans="1:20" s="13" customFormat="1" hidden="1" x14ac:dyDescent="0.3">
      <c r="A2249" s="26">
        <v>3006</v>
      </c>
      <c r="B2249" s="13">
        <v>36</v>
      </c>
      <c r="C2249" s="13" t="s">
        <v>211</v>
      </c>
      <c r="D2249" s="13">
        <v>7</v>
      </c>
      <c r="E2249" s="13" t="s">
        <v>220</v>
      </c>
      <c r="F2249" s="13">
        <v>7</v>
      </c>
      <c r="G2249" s="13">
        <v>14.2</v>
      </c>
      <c r="H2249">
        <f t="shared" si="1303"/>
        <v>0.14199999999999999</v>
      </c>
      <c r="I2249" s="13">
        <v>5</v>
      </c>
      <c r="J2249" s="13">
        <v>0</v>
      </c>
      <c r="K2249">
        <f t="shared" si="1304"/>
        <v>1.5836805599999997E-2</v>
      </c>
      <c r="L2249">
        <f t="shared" si="1305"/>
        <v>4.6989812876280859E-2</v>
      </c>
      <c r="M2249"/>
      <c r="N2249"/>
      <c r="O2249">
        <f>L2249*0.78*1.07</f>
        <v>3.9217697826544003E-2</v>
      </c>
      <c r="P2249"/>
      <c r="Q2249">
        <f t="shared" si="1306"/>
        <v>2.0824597545894868E-2</v>
      </c>
      <c r="R2249"/>
      <c r="S2249"/>
      <c r="T2249">
        <f>(L2249*0.78*1.07)*(1+0.2)*0.531*3.67</f>
        <v>9.1711527592120978E-2</v>
      </c>
    </row>
    <row r="2250" spans="1:20" hidden="1" x14ac:dyDescent="0.3">
      <c r="A2250" s="26">
        <v>3006</v>
      </c>
      <c r="B2250">
        <v>36</v>
      </c>
      <c r="C2250" t="s">
        <v>211</v>
      </c>
      <c r="D2250">
        <v>8</v>
      </c>
      <c r="E2250" t="s">
        <v>212</v>
      </c>
      <c r="F2250">
        <v>4</v>
      </c>
      <c r="G2250">
        <v>10.1</v>
      </c>
      <c r="H2250">
        <f t="shared" si="1303"/>
        <v>0.10099999999999999</v>
      </c>
      <c r="I2250">
        <v>6</v>
      </c>
      <c r="J2250">
        <v>3.4</v>
      </c>
      <c r="K2250">
        <f t="shared" si="1304"/>
        <v>8.0118653999999984E-3</v>
      </c>
      <c r="L2250">
        <f t="shared" ref="L2250:L2262" si="1307">0.000062*(G2250^1.947206*I2250^0.894551+0.000039*G2250^2)</f>
        <v>2.7804310284423442E-2</v>
      </c>
      <c r="O2250">
        <f t="shared" ref="O2250:O2266" si="1308">L2250*0.47*0.75</f>
        <v>9.8010193752592623E-3</v>
      </c>
      <c r="Q2250">
        <f t="shared" ref="Q2250:Q2262" si="1309">O2250*0.52</f>
        <v>5.0965300751348169E-3</v>
      </c>
      <c r="T2250">
        <f t="shared" ref="T2250:T2262" si="1310">(L2250*0.47*0.75)*(1+0.2)*0.52*3.67</f>
        <v>2.2445118450893732E-2</v>
      </c>
    </row>
    <row r="2251" spans="1:20" hidden="1" x14ac:dyDescent="0.3">
      <c r="A2251" s="26">
        <v>3006</v>
      </c>
      <c r="B2251">
        <v>36</v>
      </c>
      <c r="C2251" t="s">
        <v>211</v>
      </c>
      <c r="D2251">
        <v>9</v>
      </c>
      <c r="E2251" t="s">
        <v>212</v>
      </c>
      <c r="F2251">
        <v>4</v>
      </c>
      <c r="G2251">
        <v>12</v>
      </c>
      <c r="H2251">
        <f t="shared" si="1303"/>
        <v>0.12</v>
      </c>
      <c r="I2251">
        <v>6.4</v>
      </c>
      <c r="J2251">
        <v>3</v>
      </c>
      <c r="K2251">
        <f t="shared" si="1304"/>
        <v>1.130976E-2</v>
      </c>
      <c r="L2251">
        <f t="shared" si="1307"/>
        <v>4.1205259985962694E-2</v>
      </c>
      <c r="O2251">
        <f t="shared" si="1308"/>
        <v>1.4524854145051849E-2</v>
      </c>
      <c r="Q2251">
        <f t="shared" si="1309"/>
        <v>7.552924155426962E-3</v>
      </c>
      <c r="T2251">
        <f t="shared" si="1310"/>
        <v>3.3263077980500336E-2</v>
      </c>
    </row>
    <row r="2252" spans="1:20" hidden="1" x14ac:dyDescent="0.3">
      <c r="A2252" s="26">
        <v>3006</v>
      </c>
      <c r="B2252">
        <v>36</v>
      </c>
      <c r="C2252" t="s">
        <v>211</v>
      </c>
      <c r="D2252">
        <v>10</v>
      </c>
      <c r="E2252" t="s">
        <v>212</v>
      </c>
      <c r="F2252">
        <v>4</v>
      </c>
      <c r="G2252">
        <v>9.1999999999999993</v>
      </c>
      <c r="H2252">
        <f t="shared" si="1303"/>
        <v>9.1999999999999998E-2</v>
      </c>
      <c r="I2252">
        <v>5.2</v>
      </c>
      <c r="J2252">
        <v>3</v>
      </c>
      <c r="K2252">
        <f t="shared" si="1304"/>
        <v>6.6476255999999992E-3</v>
      </c>
      <c r="L2252">
        <f t="shared" si="1307"/>
        <v>2.0398160003966114E-2</v>
      </c>
      <c r="O2252">
        <f t="shared" si="1308"/>
        <v>7.1903514013980548E-3</v>
      </c>
      <c r="Q2252">
        <f t="shared" si="1309"/>
        <v>3.7389827287269885E-3</v>
      </c>
      <c r="T2252">
        <f t="shared" si="1310"/>
        <v>1.6466479937313656E-2</v>
      </c>
    </row>
    <row r="2253" spans="1:20" hidden="1" x14ac:dyDescent="0.3">
      <c r="A2253" s="26">
        <v>3006</v>
      </c>
      <c r="B2253">
        <v>36</v>
      </c>
      <c r="C2253" t="s">
        <v>211</v>
      </c>
      <c r="D2253">
        <v>11</v>
      </c>
      <c r="E2253" t="s">
        <v>212</v>
      </c>
      <c r="F2253">
        <v>4</v>
      </c>
      <c r="G2253">
        <v>13.4</v>
      </c>
      <c r="H2253">
        <f t="shared" si="1303"/>
        <v>0.13400000000000001</v>
      </c>
      <c r="I2253">
        <v>6.5</v>
      </c>
      <c r="J2253">
        <v>4</v>
      </c>
      <c r="K2253">
        <f t="shared" si="1304"/>
        <v>1.4102642400000002E-2</v>
      </c>
      <c r="L2253">
        <f t="shared" si="1307"/>
        <v>5.1795617148302504E-2</v>
      </c>
      <c r="O2253">
        <f t="shared" si="1308"/>
        <v>1.8257955044776633E-2</v>
      </c>
      <c r="Q2253">
        <f t="shared" si="1309"/>
        <v>9.4941366232838501E-3</v>
      </c>
      <c r="T2253">
        <f t="shared" si="1310"/>
        <v>4.1812177688942069E-2</v>
      </c>
    </row>
    <row r="2254" spans="1:20" hidden="1" x14ac:dyDescent="0.3">
      <c r="A2254" s="26">
        <v>3006</v>
      </c>
      <c r="B2254">
        <v>36</v>
      </c>
      <c r="C2254" t="s">
        <v>211</v>
      </c>
      <c r="D2254">
        <v>12</v>
      </c>
      <c r="E2254" t="s">
        <v>212</v>
      </c>
      <c r="F2254">
        <v>4</v>
      </c>
      <c r="G2254">
        <v>8.1999999999999993</v>
      </c>
      <c r="H2254">
        <f t="shared" si="1303"/>
        <v>8.199999999999999E-2</v>
      </c>
      <c r="I2254">
        <v>5.2</v>
      </c>
      <c r="J2254">
        <v>2.1</v>
      </c>
      <c r="K2254">
        <f t="shared" si="1304"/>
        <v>5.2810295999999989E-3</v>
      </c>
      <c r="L2254">
        <f t="shared" si="1307"/>
        <v>1.6303518619737407E-2</v>
      </c>
      <c r="O2254">
        <f t="shared" si="1308"/>
        <v>5.7469903134574358E-3</v>
      </c>
      <c r="Q2254">
        <f t="shared" si="1309"/>
        <v>2.9884349629978667E-3</v>
      </c>
      <c r="T2254">
        <f t="shared" si="1310"/>
        <v>1.3161067577042605E-2</v>
      </c>
    </row>
    <row r="2255" spans="1:20" hidden="1" x14ac:dyDescent="0.3">
      <c r="A2255" s="26">
        <v>3006</v>
      </c>
      <c r="B2255">
        <v>36</v>
      </c>
      <c r="C2255" t="s">
        <v>211</v>
      </c>
      <c r="D2255">
        <v>13</v>
      </c>
      <c r="E2255" t="s">
        <v>212</v>
      </c>
      <c r="F2255">
        <v>4</v>
      </c>
      <c r="G2255">
        <v>10.199999999999999</v>
      </c>
      <c r="H2255">
        <f t="shared" si="1303"/>
        <v>0.10199999999999999</v>
      </c>
      <c r="I2255">
        <v>7.4</v>
      </c>
      <c r="J2255">
        <v>4</v>
      </c>
      <c r="K2255">
        <f t="shared" si="1304"/>
        <v>8.1713015999999982E-3</v>
      </c>
      <c r="L2255">
        <f t="shared" si="1307"/>
        <v>3.4191589837843567E-2</v>
      </c>
      <c r="O2255">
        <f t="shared" si="1308"/>
        <v>1.2052535417839856E-2</v>
      </c>
      <c r="Q2255">
        <f t="shared" si="1309"/>
        <v>6.2673184172767253E-3</v>
      </c>
      <c r="T2255">
        <f t="shared" si="1310"/>
        <v>2.7601270309686697E-2</v>
      </c>
    </row>
    <row r="2256" spans="1:20" hidden="1" x14ac:dyDescent="0.3">
      <c r="A2256" s="26">
        <v>3006</v>
      </c>
      <c r="B2256">
        <v>36</v>
      </c>
      <c r="C2256" t="s">
        <v>211</v>
      </c>
      <c r="D2256">
        <v>14</v>
      </c>
      <c r="E2256" t="s">
        <v>212</v>
      </c>
      <c r="F2256">
        <v>4</v>
      </c>
      <c r="G2256">
        <v>17.399999999999999</v>
      </c>
      <c r="H2256">
        <f t="shared" si="1303"/>
        <v>0.17399999999999999</v>
      </c>
      <c r="I2256">
        <v>5.3</v>
      </c>
      <c r="J2256">
        <v>2</v>
      </c>
      <c r="K2256">
        <f t="shared" si="1304"/>
        <v>2.3778770399999996E-2</v>
      </c>
      <c r="L2256">
        <f t="shared" si="1307"/>
        <v>7.1763359737846436E-2</v>
      </c>
      <c r="O2256">
        <f t="shared" si="1308"/>
        <v>2.5296584307590866E-2</v>
      </c>
      <c r="Q2256">
        <f t="shared" si="1309"/>
        <v>1.315422383994725E-2</v>
      </c>
      <c r="T2256">
        <f t="shared" si="1310"/>
        <v>5.7931201791127686E-2</v>
      </c>
    </row>
    <row r="2257" spans="1:20" hidden="1" x14ac:dyDescent="0.3">
      <c r="A2257" s="26">
        <v>3006</v>
      </c>
      <c r="B2257">
        <v>36</v>
      </c>
      <c r="C2257" t="s">
        <v>211</v>
      </c>
      <c r="D2257">
        <v>15</v>
      </c>
      <c r="E2257" t="s">
        <v>212</v>
      </c>
      <c r="F2257">
        <v>4</v>
      </c>
      <c r="G2257">
        <v>9.4</v>
      </c>
      <c r="H2257">
        <f t="shared" si="1303"/>
        <v>9.4E-2</v>
      </c>
      <c r="I2257">
        <v>6.4</v>
      </c>
      <c r="J2257">
        <v>2</v>
      </c>
      <c r="K2257">
        <f t="shared" si="1304"/>
        <v>6.9397944000000001E-3</v>
      </c>
      <c r="L2257">
        <f t="shared" si="1307"/>
        <v>2.5612077634689003E-2</v>
      </c>
      <c r="O2257">
        <f t="shared" si="1308"/>
        <v>9.0282573662278723E-3</v>
      </c>
      <c r="Q2257">
        <f t="shared" si="1309"/>
        <v>4.6946938304384938E-3</v>
      </c>
      <c r="T2257">
        <f t="shared" si="1310"/>
        <v>2.0675431629251128E-2</v>
      </c>
    </row>
    <row r="2258" spans="1:20" hidden="1" x14ac:dyDescent="0.3">
      <c r="A2258" s="26">
        <v>3006</v>
      </c>
      <c r="B2258">
        <v>36</v>
      </c>
      <c r="C2258" t="s">
        <v>211</v>
      </c>
      <c r="D2258">
        <v>16</v>
      </c>
      <c r="E2258" t="s">
        <v>212</v>
      </c>
      <c r="F2258">
        <v>4</v>
      </c>
      <c r="G2258">
        <v>14.2</v>
      </c>
      <c r="H2258">
        <f t="shared" si="1303"/>
        <v>0.14199999999999999</v>
      </c>
      <c r="I2258">
        <v>6</v>
      </c>
      <c r="J2258">
        <v>2</v>
      </c>
      <c r="K2258">
        <f t="shared" si="1304"/>
        <v>1.5836805599999997E-2</v>
      </c>
      <c r="L2258">
        <f t="shared" si="1307"/>
        <v>5.3980185082176002E-2</v>
      </c>
      <c r="O2258">
        <f t="shared" si="1308"/>
        <v>1.902801524146704E-2</v>
      </c>
      <c r="Q2258">
        <f t="shared" si="1309"/>
        <v>9.8945679255628607E-3</v>
      </c>
      <c r="T2258">
        <f t="shared" si="1310"/>
        <v>4.3575677144178843E-2</v>
      </c>
    </row>
    <row r="2259" spans="1:20" hidden="1" x14ac:dyDescent="0.3">
      <c r="A2259" s="26">
        <v>3006</v>
      </c>
      <c r="B2259">
        <v>36</v>
      </c>
      <c r="C2259" t="s">
        <v>211</v>
      </c>
      <c r="D2259">
        <v>17</v>
      </c>
      <c r="E2259" t="s">
        <v>212</v>
      </c>
      <c r="F2259">
        <v>4</v>
      </c>
      <c r="G2259">
        <v>9.8000000000000007</v>
      </c>
      <c r="H2259">
        <f t="shared" si="1303"/>
        <v>9.8000000000000004E-2</v>
      </c>
      <c r="I2259">
        <v>6</v>
      </c>
      <c r="J2259">
        <v>2</v>
      </c>
      <c r="K2259">
        <f t="shared" si="1304"/>
        <v>7.5429816000000009E-3</v>
      </c>
      <c r="L2259">
        <f t="shared" si="1307"/>
        <v>2.6218804017440089E-2</v>
      </c>
      <c r="O2259">
        <f t="shared" si="1308"/>
        <v>9.2421284161476325E-3</v>
      </c>
      <c r="Q2259">
        <f t="shared" si="1309"/>
        <v>4.8059067763967693E-3</v>
      </c>
      <c r="T2259">
        <f t="shared" si="1310"/>
        <v>2.1165213443251368E-2</v>
      </c>
    </row>
    <row r="2260" spans="1:20" hidden="1" x14ac:dyDescent="0.3">
      <c r="A2260" s="26">
        <v>3006</v>
      </c>
      <c r="B2260">
        <v>36</v>
      </c>
      <c r="C2260" t="s">
        <v>211</v>
      </c>
      <c r="D2260">
        <v>18</v>
      </c>
      <c r="E2260" t="s">
        <v>212</v>
      </c>
      <c r="F2260">
        <v>4</v>
      </c>
      <c r="G2260">
        <v>15</v>
      </c>
      <c r="H2260">
        <f t="shared" si="1303"/>
        <v>0.15</v>
      </c>
      <c r="I2260">
        <v>6</v>
      </c>
      <c r="J2260">
        <v>1.5</v>
      </c>
      <c r="K2260">
        <f t="shared" si="1304"/>
        <v>1.76715E-2</v>
      </c>
      <c r="L2260">
        <f t="shared" si="1307"/>
        <v>6.0059755368437051E-2</v>
      </c>
      <c r="O2260">
        <f t="shared" si="1308"/>
        <v>2.1171063767374061E-2</v>
      </c>
      <c r="Q2260">
        <f t="shared" si="1309"/>
        <v>1.1008953159034511E-2</v>
      </c>
      <c r="T2260">
        <f t="shared" si="1310"/>
        <v>4.848342971238799E-2</v>
      </c>
    </row>
    <row r="2261" spans="1:20" hidden="1" x14ac:dyDescent="0.3">
      <c r="A2261" s="26">
        <v>3006</v>
      </c>
      <c r="B2261">
        <v>36</v>
      </c>
      <c r="C2261" t="s">
        <v>211</v>
      </c>
      <c r="D2261">
        <v>19</v>
      </c>
      <c r="E2261" t="s">
        <v>212</v>
      </c>
      <c r="F2261">
        <v>4</v>
      </c>
      <c r="G2261">
        <v>10.199999999999999</v>
      </c>
      <c r="H2261">
        <f t="shared" si="1303"/>
        <v>0.10199999999999999</v>
      </c>
      <c r="I2261">
        <v>7</v>
      </c>
      <c r="J2261">
        <v>3.4</v>
      </c>
      <c r="K2261">
        <f t="shared" si="1304"/>
        <v>8.1713015999999982E-3</v>
      </c>
      <c r="L2261">
        <f t="shared" si="1307"/>
        <v>3.2533489720559354E-2</v>
      </c>
      <c r="O2261">
        <f t="shared" si="1308"/>
        <v>1.1468055126497172E-2</v>
      </c>
      <c r="Q2261">
        <f t="shared" si="1309"/>
        <v>5.9633886657785296E-3</v>
      </c>
      <c r="T2261">
        <f t="shared" si="1310"/>
        <v>2.6262763684088641E-2</v>
      </c>
    </row>
    <row r="2262" spans="1:20" hidden="1" x14ac:dyDescent="0.3">
      <c r="A2262" s="26">
        <v>3006</v>
      </c>
      <c r="B2262">
        <v>36</v>
      </c>
      <c r="C2262" t="s">
        <v>211</v>
      </c>
      <c r="D2262">
        <v>20</v>
      </c>
      <c r="E2262" t="s">
        <v>212</v>
      </c>
      <c r="F2262">
        <v>4</v>
      </c>
      <c r="G2262">
        <v>8.1999999999999993</v>
      </c>
      <c r="H2262">
        <f t="shared" si="1303"/>
        <v>8.199999999999999E-2</v>
      </c>
      <c r="I2262">
        <v>4.0999999999999996</v>
      </c>
      <c r="J2262">
        <v>2</v>
      </c>
      <c r="K2262">
        <f t="shared" si="1304"/>
        <v>5.2810295999999989E-3</v>
      </c>
      <c r="L2262">
        <f t="shared" si="1307"/>
        <v>1.3180967056229136E-2</v>
      </c>
      <c r="O2262">
        <f t="shared" si="1308"/>
        <v>4.6462908873207698E-3</v>
      </c>
      <c r="Q2262">
        <f t="shared" si="1309"/>
        <v>2.4160712614068004E-3</v>
      </c>
      <c r="T2262">
        <f t="shared" si="1310"/>
        <v>1.064037783523555E-2</v>
      </c>
    </row>
    <row r="2263" spans="1:20" hidden="1" x14ac:dyDescent="0.3">
      <c r="A2263" s="26">
        <v>3006</v>
      </c>
      <c r="B2263">
        <v>36</v>
      </c>
      <c r="C2263" t="s">
        <v>211</v>
      </c>
      <c r="D2263">
        <v>21</v>
      </c>
      <c r="E2263" t="s">
        <v>214</v>
      </c>
      <c r="F2263">
        <v>4</v>
      </c>
      <c r="G2263">
        <v>13.4</v>
      </c>
      <c r="H2263">
        <f t="shared" si="1303"/>
        <v>0.13400000000000001</v>
      </c>
      <c r="I2263">
        <v>6.4</v>
      </c>
      <c r="J2263">
        <v>3.4</v>
      </c>
      <c r="K2263">
        <f t="shared" si="1304"/>
        <v>1.4102642400000002E-2</v>
      </c>
      <c r="L2263">
        <f t="shared" ref="L2263:L2266" si="1311">0.000081*(G2263^1.864042*I2263^0.850892+0.000027*G2263^2)</f>
        <v>4.9594239011211787E-2</v>
      </c>
      <c r="O2263">
        <f t="shared" si="1308"/>
        <v>1.7481969251452154E-2</v>
      </c>
      <c r="Q2263">
        <f t="shared" ref="Q2263:Q2266" si="1312">O2263*0.521</f>
        <v>9.1081059800065724E-3</v>
      </c>
      <c r="T2263">
        <f t="shared" ref="T2263:T2266" si="1313">(L2263*0.47*0.75)*(1+0.2)*0.521*3.67</f>
        <v>4.0112098735948939E-2</v>
      </c>
    </row>
    <row r="2264" spans="1:20" hidden="1" x14ac:dyDescent="0.3">
      <c r="A2264" s="26">
        <v>3006</v>
      </c>
      <c r="B2264">
        <v>36</v>
      </c>
      <c r="C2264" t="s">
        <v>211</v>
      </c>
      <c r="D2264">
        <v>22</v>
      </c>
      <c r="E2264" t="s">
        <v>214</v>
      </c>
      <c r="F2264">
        <v>4</v>
      </c>
      <c r="G2264">
        <v>20.399999999999999</v>
      </c>
      <c r="H2264">
        <f t="shared" si="1303"/>
        <v>0.20399999999999999</v>
      </c>
      <c r="I2264">
        <v>6.2</v>
      </c>
      <c r="J2264">
        <v>2.5</v>
      </c>
      <c r="K2264">
        <f t="shared" si="1304"/>
        <v>3.2685206399999993E-2</v>
      </c>
      <c r="L2264">
        <f t="shared" si="1311"/>
        <v>0.10566572706041587</v>
      </c>
      <c r="O2264">
        <f t="shared" si="1308"/>
        <v>3.7247168788796595E-2</v>
      </c>
      <c r="Q2264">
        <f t="shared" si="1312"/>
        <v>1.9405774938963026E-2</v>
      </c>
      <c r="T2264">
        <f t="shared" si="1313"/>
        <v>8.5463032831193164E-2</v>
      </c>
    </row>
    <row r="2265" spans="1:20" hidden="1" x14ac:dyDescent="0.3">
      <c r="A2265" s="26">
        <v>3006</v>
      </c>
      <c r="B2265">
        <v>36</v>
      </c>
      <c r="C2265" t="s">
        <v>211</v>
      </c>
      <c r="D2265">
        <v>23</v>
      </c>
      <c r="E2265" t="s">
        <v>214</v>
      </c>
      <c r="F2265">
        <v>4</v>
      </c>
      <c r="G2265">
        <v>13.4</v>
      </c>
      <c r="H2265">
        <f t="shared" si="1303"/>
        <v>0.13400000000000001</v>
      </c>
      <c r="I2265">
        <v>6</v>
      </c>
      <c r="J2265">
        <v>1.5</v>
      </c>
      <c r="K2265">
        <f t="shared" si="1304"/>
        <v>1.4102642400000002E-2</v>
      </c>
      <c r="L2265">
        <f t="shared" si="1311"/>
        <v>4.6944207104298377E-2</v>
      </c>
      <c r="O2265">
        <f t="shared" si="1308"/>
        <v>1.6547833004265176E-2</v>
      </c>
      <c r="Q2265">
        <f t="shared" si="1312"/>
        <v>8.6214209952221576E-3</v>
      </c>
      <c r="T2265">
        <f t="shared" si="1313"/>
        <v>3.7968738062958377E-2</v>
      </c>
    </row>
    <row r="2266" spans="1:20" hidden="1" x14ac:dyDescent="0.3">
      <c r="A2266" s="26">
        <v>3006</v>
      </c>
      <c r="B2266">
        <v>36</v>
      </c>
      <c r="C2266" t="s">
        <v>211</v>
      </c>
      <c r="D2266">
        <v>24</v>
      </c>
      <c r="E2266" t="s">
        <v>214</v>
      </c>
      <c r="F2266">
        <v>4</v>
      </c>
      <c r="G2266">
        <v>17.600000000000001</v>
      </c>
      <c r="H2266">
        <f t="shared" si="1303"/>
        <v>0.17600000000000002</v>
      </c>
      <c r="I2266">
        <v>6.2</v>
      </c>
      <c r="J2266">
        <v>1.4</v>
      </c>
      <c r="K2266">
        <f t="shared" si="1304"/>
        <v>2.4328550400000006E-2</v>
      </c>
      <c r="L2266">
        <f t="shared" si="1311"/>
        <v>8.0244700250986317E-2</v>
      </c>
      <c r="O2266">
        <f t="shared" si="1308"/>
        <v>2.8286256838472676E-2</v>
      </c>
      <c r="Q2266">
        <f t="shared" si="1312"/>
        <v>1.4737139812844264E-2</v>
      </c>
      <c r="T2266">
        <f t="shared" si="1313"/>
        <v>6.4902363735766133E-2</v>
      </c>
    </row>
    <row r="2267" spans="1:20" hidden="1" x14ac:dyDescent="0.3">
      <c r="A2267" s="26">
        <v>3006</v>
      </c>
      <c r="B2267">
        <v>36</v>
      </c>
      <c r="C2267" t="s">
        <v>211</v>
      </c>
      <c r="D2267">
        <v>25</v>
      </c>
      <c r="E2267" t="s">
        <v>220</v>
      </c>
      <c r="F2267">
        <v>4</v>
      </c>
      <c r="G2267">
        <v>22.2</v>
      </c>
      <c r="H2267">
        <f t="shared" si="1303"/>
        <v>0.222</v>
      </c>
      <c r="I2267">
        <v>8.6999999999999993</v>
      </c>
      <c r="J2267">
        <v>3.4</v>
      </c>
      <c r="K2267">
        <f t="shared" si="1304"/>
        <v>3.8707653600000003E-2</v>
      </c>
      <c r="L2267">
        <f>0.000084*(G2267^1.894314*I2267^0.808223+0.000031*G2267^2)</f>
        <v>0.17141108147301995</v>
      </c>
      <c r="O2267">
        <f>L2267*0.78*1.07</f>
        <v>0.14305968859738244</v>
      </c>
      <c r="Q2267">
        <f>O2267*0.531</f>
        <v>7.5964694645210079E-2</v>
      </c>
      <c r="T2267">
        <f>(L2267*0.78*1.07)*(1+0.2)*0.531*3.67</f>
        <v>0.33454851521750517</v>
      </c>
    </row>
    <row r="2268" spans="1:20" hidden="1" x14ac:dyDescent="0.3">
      <c r="A2268" s="26">
        <v>3006</v>
      </c>
      <c r="B2268">
        <v>36</v>
      </c>
      <c r="C2268" t="s">
        <v>211</v>
      </c>
      <c r="D2268">
        <v>26</v>
      </c>
      <c r="E2268" t="s">
        <v>214</v>
      </c>
      <c r="F2268">
        <v>4</v>
      </c>
      <c r="G2268">
        <v>23.1</v>
      </c>
      <c r="H2268">
        <f t="shared" si="1303"/>
        <v>0.23100000000000001</v>
      </c>
      <c r="I2268">
        <v>7.5</v>
      </c>
      <c r="J2268">
        <v>4</v>
      </c>
      <c r="K2268">
        <f t="shared" si="1304"/>
        <v>4.1909729400000005E-2</v>
      </c>
      <c r="L2268">
        <f t="shared" ref="L2268:L2269" si="1314">0.000081*(G2268^1.864042*I2268^0.850892+0.000027*G2268^2)</f>
        <v>0.15663935467587498</v>
      </c>
      <c r="O2268">
        <f t="shared" ref="O2268:O2269" si="1315">L2268*0.47*0.75</f>
        <v>5.5215372523245917E-2</v>
      </c>
      <c r="Q2268">
        <f t="shared" ref="Q2268:Q2269" si="1316">O2268*0.521</f>
        <v>2.8767209084611126E-2</v>
      </c>
      <c r="T2268">
        <f t="shared" ref="T2268:T2269" si="1317">(L2268*0.47*0.75)*(1+0.2)*0.521*3.67</f>
        <v>0.12669078880862739</v>
      </c>
    </row>
    <row r="2269" spans="1:20" hidden="1" x14ac:dyDescent="0.3">
      <c r="A2269" s="26">
        <v>3006</v>
      </c>
      <c r="B2269">
        <v>36</v>
      </c>
      <c r="C2269" t="s">
        <v>211</v>
      </c>
      <c r="D2269">
        <v>27</v>
      </c>
      <c r="E2269" t="s">
        <v>214</v>
      </c>
      <c r="F2269">
        <v>3</v>
      </c>
      <c r="G2269">
        <v>12.7</v>
      </c>
      <c r="H2269">
        <f t="shared" si="1303"/>
        <v>0.127</v>
      </c>
      <c r="I2269">
        <v>7</v>
      </c>
      <c r="J2269">
        <v>4</v>
      </c>
      <c r="K2269">
        <f t="shared" si="1304"/>
        <v>1.26677166E-2</v>
      </c>
      <c r="L2269">
        <f t="shared" si="1314"/>
        <v>4.8429706734222353E-2</v>
      </c>
      <c r="O2269">
        <f t="shared" si="1315"/>
        <v>1.7071471623813381E-2</v>
      </c>
      <c r="Q2269">
        <f t="shared" si="1316"/>
        <v>8.894236716006771E-3</v>
      </c>
      <c r="T2269">
        <f t="shared" si="1317"/>
        <v>3.9170218497293817E-2</v>
      </c>
    </row>
    <row r="2270" spans="1:20" hidden="1" x14ac:dyDescent="0.3">
      <c r="A2270" s="26">
        <v>3006</v>
      </c>
      <c r="B2270">
        <v>36</v>
      </c>
      <c r="C2270" t="s">
        <v>211</v>
      </c>
      <c r="D2270">
        <v>28</v>
      </c>
      <c r="E2270" t="s">
        <v>217</v>
      </c>
      <c r="F2270">
        <v>4</v>
      </c>
      <c r="G2270">
        <v>12</v>
      </c>
      <c r="H2270">
        <f t="shared" si="1303"/>
        <v>0.12</v>
      </c>
      <c r="I2270">
        <v>6</v>
      </c>
      <c r="J2270">
        <v>3</v>
      </c>
      <c r="K2270">
        <f t="shared" si="1304"/>
        <v>1.130976E-2</v>
      </c>
      <c r="L2270">
        <f>0.000059*(G2270^1.965295*I2270^0.892133+0.000019*G2270^2)</f>
        <v>3.854586063156528E-2</v>
      </c>
      <c r="O2270">
        <f>L2270*0.47*0.75</f>
        <v>1.3587415872626761E-2</v>
      </c>
      <c r="Q2270">
        <f>O2270*0.52</f>
        <v>7.0654562537659157E-3</v>
      </c>
      <c r="T2270">
        <f>(L2270*0.47*0.75)*(1+0.2)*0.52*3.67</f>
        <v>3.1116269341585095E-2</v>
      </c>
    </row>
    <row r="2271" spans="1:20" s="13" customFormat="1" hidden="1" x14ac:dyDescent="0.3">
      <c r="A2271" s="26">
        <v>3006</v>
      </c>
      <c r="B2271" s="13">
        <v>36</v>
      </c>
      <c r="C2271" s="13" t="s">
        <v>211</v>
      </c>
      <c r="D2271" s="13">
        <v>29</v>
      </c>
      <c r="E2271" s="13" t="s">
        <v>220</v>
      </c>
      <c r="F2271" s="13">
        <v>7</v>
      </c>
      <c r="G2271" s="13">
        <v>8</v>
      </c>
      <c r="H2271">
        <f t="shared" si="1303"/>
        <v>0.08</v>
      </c>
      <c r="I2271" s="13">
        <v>3</v>
      </c>
      <c r="J2271" s="13">
        <v>0</v>
      </c>
      <c r="K2271">
        <f t="shared" si="1304"/>
        <v>5.0265600000000002E-3</v>
      </c>
      <c r="L2271">
        <f>0.000084*(G2271^1.894314*I2271^0.808223+0.000031*G2271^2)</f>
        <v>1.0486789858344912E-2</v>
      </c>
      <c r="M2271"/>
      <c r="N2271"/>
      <c r="O2271">
        <f>L2271*0.78*1.07</f>
        <v>8.7522748157746657E-3</v>
      </c>
      <c r="P2271"/>
      <c r="Q2271">
        <f>O2271*0.531</f>
        <v>4.6474579271763477E-3</v>
      </c>
      <c r="R2271"/>
      <c r="S2271"/>
      <c r="T2271">
        <f>(L2271*0.78*1.07)*(1+0.2)*0.531*3.67</f>
        <v>2.0467404711284633E-2</v>
      </c>
    </row>
    <row r="2272" spans="1:20" hidden="1" x14ac:dyDescent="0.3">
      <c r="A2272" s="26">
        <v>3006</v>
      </c>
      <c r="B2272">
        <v>36</v>
      </c>
      <c r="C2272" t="s">
        <v>211</v>
      </c>
      <c r="D2272">
        <v>30</v>
      </c>
      <c r="E2272" t="s">
        <v>214</v>
      </c>
      <c r="F2272">
        <v>4</v>
      </c>
      <c r="G2272">
        <v>9.8000000000000007</v>
      </c>
      <c r="H2272">
        <f t="shared" si="1303"/>
        <v>9.8000000000000004E-2</v>
      </c>
      <c r="I2272">
        <v>5</v>
      </c>
      <c r="J2272">
        <v>2</v>
      </c>
      <c r="K2272">
        <f t="shared" si="1304"/>
        <v>7.5429816000000009E-3</v>
      </c>
      <c r="L2272">
        <f t="shared" ref="L2272:L2274" si="1318">0.000081*(G2272^1.864042*I2272^0.850892+0.000027*G2272^2)</f>
        <v>2.243489836139901E-2</v>
      </c>
      <c r="O2272">
        <f t="shared" ref="O2272:O2274" si="1319">L2272*0.47*0.75</f>
        <v>7.9083016723931511E-3</v>
      </c>
      <c r="Q2272">
        <f t="shared" ref="Q2272:Q2274" si="1320">O2272*0.521</f>
        <v>4.1202251713168322E-3</v>
      </c>
      <c r="T2272">
        <f t="shared" ref="T2272:T2274" si="1321">(L2272*0.47*0.75)*(1+0.2)*0.521*3.67</f>
        <v>1.8145471654479325E-2</v>
      </c>
    </row>
    <row r="2273" spans="1:20" hidden="1" x14ac:dyDescent="0.3">
      <c r="A2273" s="26">
        <v>3006</v>
      </c>
      <c r="B2273">
        <v>36</v>
      </c>
      <c r="C2273" t="s">
        <v>211</v>
      </c>
      <c r="D2273">
        <v>31</v>
      </c>
      <c r="E2273" t="s">
        <v>214</v>
      </c>
      <c r="F2273">
        <v>4</v>
      </c>
      <c r="G2273">
        <v>8</v>
      </c>
      <c r="H2273">
        <f t="shared" si="1303"/>
        <v>0.08</v>
      </c>
      <c r="I2273">
        <v>5</v>
      </c>
      <c r="J2273">
        <v>2.2000000000000002</v>
      </c>
      <c r="K2273">
        <f t="shared" si="1304"/>
        <v>5.0265600000000002E-3</v>
      </c>
      <c r="L2273">
        <f t="shared" si="1318"/>
        <v>1.536861122951886E-2</v>
      </c>
      <c r="O2273">
        <f t="shared" si="1319"/>
        <v>5.4174354584053969E-3</v>
      </c>
      <c r="Q2273">
        <f t="shared" si="1320"/>
        <v>2.8224838738292119E-3</v>
      </c>
      <c r="T2273">
        <f t="shared" si="1321"/>
        <v>1.2430218980343849E-2</v>
      </c>
    </row>
    <row r="2274" spans="1:20" hidden="1" x14ac:dyDescent="0.3">
      <c r="A2274" s="26">
        <v>3006</v>
      </c>
      <c r="B2274">
        <v>36</v>
      </c>
      <c r="C2274" t="s">
        <v>211</v>
      </c>
      <c r="D2274">
        <v>32</v>
      </c>
      <c r="E2274" t="s">
        <v>214</v>
      </c>
      <c r="F2274">
        <v>4</v>
      </c>
      <c r="G2274">
        <v>8</v>
      </c>
      <c r="H2274">
        <f t="shared" si="1303"/>
        <v>0.08</v>
      </c>
      <c r="I2274">
        <v>4</v>
      </c>
      <c r="J2274">
        <v>2</v>
      </c>
      <c r="K2274">
        <f t="shared" si="1304"/>
        <v>5.0265600000000002E-3</v>
      </c>
      <c r="L2274">
        <f t="shared" si="1318"/>
        <v>1.2710876435294557E-2</v>
      </c>
      <c r="O2274">
        <f t="shared" si="1319"/>
        <v>4.4805839434413309E-3</v>
      </c>
      <c r="Q2274">
        <f t="shared" si="1320"/>
        <v>2.3343842345329336E-3</v>
      </c>
      <c r="T2274">
        <f t="shared" si="1321"/>
        <v>1.0280628168883039E-2</v>
      </c>
    </row>
    <row r="2275" spans="1:20" hidden="1" x14ac:dyDescent="0.3">
      <c r="A2275" s="26">
        <v>3006</v>
      </c>
      <c r="B2275">
        <v>36</v>
      </c>
      <c r="C2275" t="s">
        <v>211</v>
      </c>
      <c r="D2275">
        <v>33</v>
      </c>
      <c r="E2275" t="s">
        <v>220</v>
      </c>
      <c r="F2275">
        <v>4</v>
      </c>
      <c r="G2275">
        <v>10</v>
      </c>
      <c r="H2275">
        <f t="shared" si="1303"/>
        <v>0.1</v>
      </c>
      <c r="I2275">
        <v>4</v>
      </c>
      <c r="J2275">
        <v>2</v>
      </c>
      <c r="K2275">
        <f t="shared" si="1304"/>
        <v>7.8540000000000016E-3</v>
      </c>
      <c r="L2275">
        <f>0.000084*(G2275^1.894314*I2275^0.808223+0.000031*G2275^2)</f>
        <v>2.019284999036728E-2</v>
      </c>
      <c r="O2275">
        <f>L2275*0.78*1.07</f>
        <v>1.6852952601960534E-2</v>
      </c>
      <c r="Q2275">
        <f>O2275*0.531</f>
        <v>8.9489178316410449E-3</v>
      </c>
      <c r="T2275">
        <f>(L2275*0.78*1.07)*(1+0.2)*0.531*3.67</f>
        <v>3.9411034130547154E-2</v>
      </c>
    </row>
    <row r="2276" spans="1:20" hidden="1" x14ac:dyDescent="0.3">
      <c r="A2276" s="26">
        <v>3006</v>
      </c>
      <c r="B2276">
        <v>36</v>
      </c>
      <c r="C2276" t="s">
        <v>211</v>
      </c>
      <c r="D2276">
        <v>34</v>
      </c>
      <c r="E2276" t="s">
        <v>216</v>
      </c>
      <c r="F2276">
        <v>1</v>
      </c>
      <c r="G2276">
        <v>24.2</v>
      </c>
      <c r="H2276">
        <f t="shared" si="1303"/>
        <v>0.24199999999999999</v>
      </c>
      <c r="I2276">
        <v>12.6</v>
      </c>
      <c r="J2276">
        <v>4</v>
      </c>
      <c r="K2276">
        <f t="shared" si="1304"/>
        <v>4.59961656E-2</v>
      </c>
      <c r="L2276">
        <f>0.000086*(G2276^1.882935*I2276^0.813269+0.000016*G2276^2)</f>
        <v>0.27228980163198879</v>
      </c>
      <c r="O2276">
        <f>L2276*0.45*0.75</f>
        <v>9.1897808050796212E-2</v>
      </c>
      <c r="Q2276">
        <f>O2276*0.52</f>
        <v>4.778686018641403E-2</v>
      </c>
      <c r="T2276">
        <f>(L2276*0.45*0.75)*(1+0.2)*0.52*3.67</f>
        <v>0.21045333226096741</v>
      </c>
    </row>
    <row r="2277" spans="1:20" hidden="1" x14ac:dyDescent="0.3">
      <c r="A2277" s="26">
        <v>3006</v>
      </c>
      <c r="B2277">
        <v>36</v>
      </c>
      <c r="C2277" t="s">
        <v>211</v>
      </c>
      <c r="D2277">
        <v>35</v>
      </c>
      <c r="E2277" t="s">
        <v>215</v>
      </c>
      <c r="F2277">
        <v>4</v>
      </c>
      <c r="G2277">
        <v>10</v>
      </c>
      <c r="H2277">
        <f t="shared" si="1303"/>
        <v>0.1</v>
      </c>
      <c r="I2277">
        <v>4.2</v>
      </c>
      <c r="J2277">
        <v>2.2000000000000002</v>
      </c>
      <c r="K2277">
        <f t="shared" si="1304"/>
        <v>7.8540000000000016E-3</v>
      </c>
      <c r="L2277">
        <f>0.000064*(G2277^1.958025*I2277^0.883501+0.000045*G2277^2)</f>
        <v>2.0646783473225159E-2</v>
      </c>
      <c r="O2277">
        <f>L2277*0.44*0.75</f>
        <v>6.8134385461643028E-3</v>
      </c>
      <c r="Q2277">
        <f>O2277*0.52</f>
        <v>3.5429880440054377E-3</v>
      </c>
      <c r="T2277">
        <f>(L2277*0.44*0.75)*(1+0.2)*0.52*3.67</f>
        <v>1.5603319345799945E-2</v>
      </c>
    </row>
    <row r="2278" spans="1:20" hidden="1" x14ac:dyDescent="0.3">
      <c r="A2278" s="26">
        <v>3006</v>
      </c>
      <c r="B2278">
        <v>36</v>
      </c>
      <c r="C2278" t="s">
        <v>211</v>
      </c>
      <c r="D2278">
        <v>36</v>
      </c>
      <c r="E2278" t="s">
        <v>214</v>
      </c>
      <c r="F2278">
        <v>1</v>
      </c>
      <c r="G2278">
        <v>30.1</v>
      </c>
      <c r="H2278">
        <f t="shared" si="1303"/>
        <v>0.30099999999999999</v>
      </c>
      <c r="I2278">
        <v>11.2</v>
      </c>
      <c r="J2278">
        <v>1.7</v>
      </c>
      <c r="K2278">
        <f t="shared" si="1304"/>
        <v>7.1158025399999991E-2</v>
      </c>
      <c r="L2278">
        <f t="shared" ref="L2278:L2282" si="1322">0.000081*(G2278^1.864042*I2278^0.850892+0.000027*G2278^2)</f>
        <v>0.36088486829495253</v>
      </c>
      <c r="O2278">
        <f t="shared" ref="O2278:O2282" si="1323">L2278*0.47*0.75</f>
        <v>0.12721191607397075</v>
      </c>
      <c r="Q2278">
        <f t="shared" ref="Q2278:Q2282" si="1324">O2278*0.521</f>
        <v>6.6277408274538763E-2</v>
      </c>
      <c r="T2278">
        <f t="shared" ref="T2278:T2282" si="1325">(L2278*0.47*0.75)*(1+0.2)*0.521*3.67</f>
        <v>0.29188570604106873</v>
      </c>
    </row>
    <row r="2279" spans="1:20" hidden="1" x14ac:dyDescent="0.3">
      <c r="A2279" s="26">
        <v>3006</v>
      </c>
      <c r="B2279">
        <v>36</v>
      </c>
      <c r="C2279" t="s">
        <v>211</v>
      </c>
      <c r="D2279">
        <v>37</v>
      </c>
      <c r="E2279" t="s">
        <v>214</v>
      </c>
      <c r="F2279">
        <v>4</v>
      </c>
      <c r="G2279">
        <v>15.4</v>
      </c>
      <c r="H2279">
        <f t="shared" si="1303"/>
        <v>0.154</v>
      </c>
      <c r="I2279">
        <v>8.4</v>
      </c>
      <c r="J2279">
        <v>5</v>
      </c>
      <c r="K2279">
        <f t="shared" si="1304"/>
        <v>1.8626546399999999E-2</v>
      </c>
      <c r="L2279">
        <f t="shared" si="1322"/>
        <v>8.1009909921148773E-2</v>
      </c>
      <c r="O2279">
        <f t="shared" si="1323"/>
        <v>2.8555993247204942E-2</v>
      </c>
      <c r="Q2279">
        <f t="shared" si="1324"/>
        <v>1.4877672481793775E-2</v>
      </c>
      <c r="T2279">
        <f t="shared" si="1325"/>
        <v>6.5521269609819771E-2</v>
      </c>
    </row>
    <row r="2280" spans="1:20" hidden="1" x14ac:dyDescent="0.3">
      <c r="A2280" s="26">
        <v>3006</v>
      </c>
      <c r="B2280">
        <v>36</v>
      </c>
      <c r="C2280" t="s">
        <v>211</v>
      </c>
      <c r="D2280">
        <v>38</v>
      </c>
      <c r="E2280" t="s">
        <v>214</v>
      </c>
      <c r="F2280">
        <v>4</v>
      </c>
      <c r="G2280">
        <v>10.4</v>
      </c>
      <c r="H2280">
        <f t="shared" si="1303"/>
        <v>0.10400000000000001</v>
      </c>
      <c r="I2280">
        <v>6</v>
      </c>
      <c r="J2280">
        <v>2.4</v>
      </c>
      <c r="K2280">
        <f t="shared" si="1304"/>
        <v>8.494886400000002E-3</v>
      </c>
      <c r="L2280">
        <f t="shared" si="1322"/>
        <v>2.9268742402639495E-2</v>
      </c>
      <c r="O2280">
        <f t="shared" si="1323"/>
        <v>1.0317231696930421E-2</v>
      </c>
      <c r="Q2280">
        <f t="shared" si="1324"/>
        <v>5.3752777141007494E-3</v>
      </c>
      <c r="T2280">
        <f t="shared" si="1325"/>
        <v>2.3672723052899702E-2</v>
      </c>
    </row>
    <row r="2281" spans="1:20" hidden="1" x14ac:dyDescent="0.3">
      <c r="A2281" s="26">
        <v>3006</v>
      </c>
      <c r="B2281">
        <v>36</v>
      </c>
      <c r="C2281" t="s">
        <v>211</v>
      </c>
      <c r="D2281">
        <v>39</v>
      </c>
      <c r="E2281" t="s">
        <v>214</v>
      </c>
      <c r="F2281">
        <v>4</v>
      </c>
      <c r="G2281">
        <v>12.6</v>
      </c>
      <c r="H2281">
        <f t="shared" si="1303"/>
        <v>0.126</v>
      </c>
      <c r="I2281">
        <v>6.4</v>
      </c>
      <c r="J2281">
        <v>3</v>
      </c>
      <c r="K2281">
        <f t="shared" si="1304"/>
        <v>1.2469010400000001E-2</v>
      </c>
      <c r="L2281">
        <f t="shared" si="1322"/>
        <v>4.4217830558665447E-2</v>
      </c>
      <c r="O2281">
        <f t="shared" si="1323"/>
        <v>1.558678527192957E-2</v>
      </c>
      <c r="Q2281">
        <f t="shared" si="1324"/>
        <v>8.1207151266753062E-3</v>
      </c>
      <c r="T2281">
        <f t="shared" si="1325"/>
        <v>3.5763629417878043E-2</v>
      </c>
    </row>
    <row r="2282" spans="1:20" hidden="1" x14ac:dyDescent="0.3">
      <c r="A2282" s="26">
        <v>3006</v>
      </c>
      <c r="B2282">
        <v>36</v>
      </c>
      <c r="C2282" t="s">
        <v>211</v>
      </c>
      <c r="D2282">
        <v>40</v>
      </c>
      <c r="E2282" t="s">
        <v>214</v>
      </c>
      <c r="F2282">
        <v>4</v>
      </c>
      <c r="G2282">
        <v>10.7</v>
      </c>
      <c r="H2282">
        <f t="shared" si="1303"/>
        <v>0.107</v>
      </c>
      <c r="I2282">
        <v>5</v>
      </c>
      <c r="J2282">
        <v>2</v>
      </c>
      <c r="K2282">
        <f t="shared" si="1304"/>
        <v>8.9920445999999987E-3</v>
      </c>
      <c r="L2282">
        <f t="shared" si="1322"/>
        <v>2.6427234253695694E-2</v>
      </c>
      <c r="O2282">
        <f t="shared" si="1323"/>
        <v>9.3156000744277316E-3</v>
      </c>
      <c r="Q2282">
        <f t="shared" si="1324"/>
        <v>4.8534276387768487E-3</v>
      </c>
      <c r="T2282">
        <f t="shared" si="1325"/>
        <v>2.1374495321173238E-2</v>
      </c>
    </row>
    <row r="2283" spans="1:20" s="13" customFormat="1" hidden="1" x14ac:dyDescent="0.3">
      <c r="A2283" s="26">
        <v>3006</v>
      </c>
      <c r="B2283" s="13">
        <v>36</v>
      </c>
      <c r="C2283" s="13" t="s">
        <v>211</v>
      </c>
      <c r="D2283" s="13">
        <v>41</v>
      </c>
      <c r="E2283" s="13" t="s">
        <v>222</v>
      </c>
      <c r="F2283" s="13">
        <v>7</v>
      </c>
      <c r="G2283" s="13">
        <v>33.4</v>
      </c>
      <c r="H2283">
        <f t="shared" si="1303"/>
        <v>0.33399999999999996</v>
      </c>
      <c r="I2283" s="13">
        <v>12.6</v>
      </c>
      <c r="J2283" s="13">
        <v>0</v>
      </c>
      <c r="K2283">
        <f t="shared" si="1304"/>
        <v>8.7616082399999975E-2</v>
      </c>
      <c r="L2283">
        <f>0.000081*(G2283^1.922704*I2283^0.783213+0.000032*G2283^2)</f>
        <v>0.50121662386722887</v>
      </c>
      <c r="M2283"/>
      <c r="N2283"/>
      <c r="O2283">
        <f>L2283*0.61*1.07</f>
        <v>0.3271440903981403</v>
      </c>
      <c r="P2283"/>
      <c r="Q2283">
        <f>O2283*0.531</f>
        <v>0.1737135120014125</v>
      </c>
      <c r="R2283"/>
      <c r="S2283"/>
      <c r="T2283">
        <f>(L2283*0.61*1.07)*(1+0.2)*0.531*3.67</f>
        <v>0.76503430685422058</v>
      </c>
    </row>
    <row r="2284" spans="1:20" hidden="1" x14ac:dyDescent="0.3">
      <c r="A2284" s="26">
        <v>3006</v>
      </c>
      <c r="B2284">
        <v>36</v>
      </c>
      <c r="C2284" t="s">
        <v>211</v>
      </c>
      <c r="D2284">
        <v>42</v>
      </c>
      <c r="E2284" t="s">
        <v>212</v>
      </c>
      <c r="F2284">
        <v>1</v>
      </c>
      <c r="G2284">
        <v>30.1</v>
      </c>
      <c r="H2284">
        <f t="shared" si="1303"/>
        <v>0.30099999999999999</v>
      </c>
      <c r="I2284">
        <v>9.4</v>
      </c>
      <c r="J2284">
        <v>6</v>
      </c>
      <c r="K2284">
        <f t="shared" si="1304"/>
        <v>7.1158025399999991E-2</v>
      </c>
      <c r="L2284">
        <f>0.000062*(G2284^1.947206*I2284^0.894551+0.000039*G2284^2)</f>
        <v>0.34832164854474362</v>
      </c>
      <c r="O2284">
        <f>L2284*0.47*0.75</f>
        <v>0.12278338111202211</v>
      </c>
      <c r="Q2284">
        <f>O2284*0.52</f>
        <v>6.3847358178251504E-2</v>
      </c>
      <c r="T2284">
        <f>(L2284*0.47*0.75)*(1+0.2)*0.52*3.67</f>
        <v>0.28118376541701962</v>
      </c>
    </row>
    <row r="2285" spans="1:20" hidden="1" x14ac:dyDescent="0.3">
      <c r="A2285" s="26">
        <v>3006</v>
      </c>
      <c r="B2285">
        <v>36</v>
      </c>
      <c r="C2285" t="s">
        <v>211</v>
      </c>
      <c r="D2285">
        <v>43</v>
      </c>
      <c r="E2285" t="s">
        <v>214</v>
      </c>
      <c r="F2285">
        <v>4</v>
      </c>
      <c r="G2285">
        <v>15</v>
      </c>
      <c r="H2285">
        <f t="shared" si="1303"/>
        <v>0.15</v>
      </c>
      <c r="I2285">
        <v>5.6</v>
      </c>
      <c r="J2285">
        <v>2</v>
      </c>
      <c r="K2285">
        <f t="shared" si="1304"/>
        <v>1.76715E-2</v>
      </c>
      <c r="L2285">
        <f t="shared" ref="L2285:L2286" si="1326">0.000081*(G2285^1.864042*I2285^0.850892+0.000027*G2285^2)</f>
        <v>5.4626030195224572E-2</v>
      </c>
      <c r="O2285">
        <f t="shared" ref="O2285:O2286" si="1327">L2285*0.47*0.75</f>
        <v>1.925567564381666E-2</v>
      </c>
      <c r="Q2285">
        <f t="shared" ref="Q2285:Q2286" si="1328">O2285*0.521</f>
        <v>1.0032207010428481E-2</v>
      </c>
      <c r="T2285">
        <f t="shared" ref="T2285:T2286" si="1329">(L2285*0.47*0.75)*(1+0.2)*0.521*3.67</f>
        <v>4.4181839673927026E-2</v>
      </c>
    </row>
    <row r="2286" spans="1:20" hidden="1" x14ac:dyDescent="0.3">
      <c r="A2286" s="26">
        <v>3006</v>
      </c>
      <c r="B2286">
        <v>36</v>
      </c>
      <c r="C2286" t="s">
        <v>211</v>
      </c>
      <c r="D2286">
        <v>44</v>
      </c>
      <c r="E2286" t="s">
        <v>214</v>
      </c>
      <c r="F2286">
        <v>4</v>
      </c>
      <c r="G2286">
        <v>30.7</v>
      </c>
      <c r="H2286">
        <f t="shared" si="1303"/>
        <v>0.307</v>
      </c>
      <c r="I2286">
        <v>7.4</v>
      </c>
      <c r="J2286">
        <v>1.5</v>
      </c>
      <c r="K2286">
        <f t="shared" si="1304"/>
        <v>7.4023164599999997E-2</v>
      </c>
      <c r="L2286">
        <f t="shared" si="1326"/>
        <v>0.26314742756923976</v>
      </c>
      <c r="O2286">
        <f t="shared" si="1327"/>
        <v>9.2759468218157004E-2</v>
      </c>
      <c r="Q2286">
        <f t="shared" si="1328"/>
        <v>4.8327682941659802E-2</v>
      </c>
      <c r="T2286">
        <f t="shared" si="1329"/>
        <v>0.21283511567506974</v>
      </c>
    </row>
    <row r="2287" spans="1:20" hidden="1" x14ac:dyDescent="0.3">
      <c r="A2287" s="26">
        <v>3006</v>
      </c>
      <c r="B2287">
        <v>36</v>
      </c>
      <c r="C2287" t="s">
        <v>211</v>
      </c>
      <c r="D2287">
        <v>45</v>
      </c>
      <c r="E2287" t="s">
        <v>212</v>
      </c>
      <c r="F2287">
        <v>4</v>
      </c>
      <c r="G2287">
        <v>17.399999999999999</v>
      </c>
      <c r="H2287">
        <f t="shared" si="1303"/>
        <v>0.17399999999999999</v>
      </c>
      <c r="I2287">
        <v>7.5</v>
      </c>
      <c r="J2287">
        <v>4</v>
      </c>
      <c r="K2287">
        <f t="shared" si="1304"/>
        <v>2.3778770399999996E-2</v>
      </c>
      <c r="L2287">
        <f>0.000062*(G2287^1.947206*I2287^0.894551+0.000039*G2287^2)</f>
        <v>9.7900927171868268E-2</v>
      </c>
      <c r="O2287">
        <f>L2287*0.47*0.75</f>
        <v>3.4510076828083561E-2</v>
      </c>
      <c r="Q2287">
        <f>O2287*0.52</f>
        <v>1.7945239950603452E-2</v>
      </c>
      <c r="T2287">
        <f>(L2287*0.47*0.75)*(1+0.2)*0.52*3.67</f>
        <v>7.9030836742457589E-2</v>
      </c>
    </row>
    <row r="2288" spans="1:20" hidden="1" x14ac:dyDescent="0.3">
      <c r="A2288" s="26">
        <v>3006</v>
      </c>
      <c r="B2288">
        <v>36</v>
      </c>
      <c r="C2288" t="s">
        <v>211</v>
      </c>
      <c r="D2288">
        <v>46</v>
      </c>
      <c r="E2288" t="s">
        <v>214</v>
      </c>
      <c r="F2288">
        <v>4</v>
      </c>
      <c r="G2288">
        <v>34.6</v>
      </c>
      <c r="H2288">
        <f t="shared" si="1303"/>
        <v>0.34600000000000003</v>
      </c>
      <c r="I2288">
        <v>6.4</v>
      </c>
      <c r="J2288">
        <v>0.5</v>
      </c>
      <c r="K2288">
        <f t="shared" si="1304"/>
        <v>9.4024946400000017E-2</v>
      </c>
      <c r="L2288">
        <f t="shared" ref="L2288:L2290" si="1330">0.000081*(G2288^1.864042*I2288^0.850892+0.000027*G2288^2)</f>
        <v>0.29064543817117272</v>
      </c>
      <c r="O2288">
        <f t="shared" ref="O2288:O2290" si="1331">L2288*0.47*0.75</f>
        <v>0.10245251695533839</v>
      </c>
      <c r="Q2288">
        <f t="shared" ref="Q2288:Q2290" si="1332">O2288*0.521</f>
        <v>5.3377761333731302E-2</v>
      </c>
      <c r="T2288">
        <f t="shared" ref="T2288:T2290" si="1333">(L2288*0.47*0.75)*(1+0.2)*0.521*3.67</f>
        <v>0.23507566091375262</v>
      </c>
    </row>
    <row r="2289" spans="1:20" hidden="1" x14ac:dyDescent="0.3">
      <c r="A2289" s="26">
        <v>3006</v>
      </c>
      <c r="B2289">
        <v>36</v>
      </c>
      <c r="C2289" t="s">
        <v>211</v>
      </c>
      <c r="D2289">
        <v>47</v>
      </c>
      <c r="E2289" t="s">
        <v>214</v>
      </c>
      <c r="F2289">
        <v>4</v>
      </c>
      <c r="G2289">
        <v>23.6</v>
      </c>
      <c r="H2289">
        <f t="shared" si="1303"/>
        <v>0.23600000000000002</v>
      </c>
      <c r="I2289">
        <v>6.4</v>
      </c>
      <c r="J2289">
        <v>0.5</v>
      </c>
      <c r="K2289">
        <f t="shared" si="1304"/>
        <v>4.3743638400000007E-2</v>
      </c>
      <c r="L2289">
        <f t="shared" si="1330"/>
        <v>0.14243819417187958</v>
      </c>
      <c r="O2289">
        <f t="shared" si="1331"/>
        <v>5.0209463445587549E-2</v>
      </c>
      <c r="Q2289">
        <f t="shared" si="1332"/>
        <v>2.6159130455151114E-2</v>
      </c>
      <c r="T2289">
        <f t="shared" si="1333"/>
        <v>0.11520481052448549</v>
      </c>
    </row>
    <row r="2290" spans="1:20" hidden="1" x14ac:dyDescent="0.3">
      <c r="A2290" s="26">
        <v>3006</v>
      </c>
      <c r="B2290">
        <v>36</v>
      </c>
      <c r="C2290" t="s">
        <v>211</v>
      </c>
      <c r="D2290">
        <v>48</v>
      </c>
      <c r="E2290" t="s">
        <v>214</v>
      </c>
      <c r="F2290">
        <v>4</v>
      </c>
      <c r="G2290">
        <v>10.199999999999999</v>
      </c>
      <c r="H2290">
        <f t="shared" si="1303"/>
        <v>0.10199999999999999</v>
      </c>
      <c r="I2290">
        <v>5</v>
      </c>
      <c r="J2290">
        <v>3</v>
      </c>
      <c r="K2290">
        <f t="shared" si="1304"/>
        <v>8.1713015999999982E-3</v>
      </c>
      <c r="L2290">
        <f t="shared" si="1330"/>
        <v>2.4171865738534682E-2</v>
      </c>
      <c r="O2290">
        <f t="shared" si="1331"/>
        <v>8.5205826728334752E-3</v>
      </c>
      <c r="Q2290">
        <f t="shared" si="1332"/>
        <v>4.4392235725462404E-3</v>
      </c>
      <c r="T2290">
        <f t="shared" si="1333"/>
        <v>1.9550340613493644E-2</v>
      </c>
    </row>
    <row r="2291" spans="1:20" s="13" customFormat="1" hidden="1" x14ac:dyDescent="0.3">
      <c r="A2291" s="26">
        <v>3006</v>
      </c>
      <c r="B2291" s="13">
        <v>36</v>
      </c>
      <c r="C2291" s="13" t="s">
        <v>211</v>
      </c>
      <c r="D2291" s="13">
        <v>49</v>
      </c>
      <c r="E2291" s="13" t="s">
        <v>220</v>
      </c>
      <c r="F2291" s="13">
        <v>7</v>
      </c>
      <c r="G2291" s="13">
        <v>13.1</v>
      </c>
      <c r="H2291">
        <f t="shared" si="1303"/>
        <v>0.13100000000000001</v>
      </c>
      <c r="I2291" s="13">
        <v>6</v>
      </c>
      <c r="J2291" s="13">
        <v>0</v>
      </c>
      <c r="K2291">
        <f t="shared" si="1304"/>
        <v>1.3478249400000001E-2</v>
      </c>
      <c r="L2291">
        <f>0.000084*(G2291^1.894314*I2291^0.808223+0.000031*G2291^2)</f>
        <v>4.6737538262677264E-2</v>
      </c>
      <c r="M2291"/>
      <c r="N2291"/>
      <c r="O2291">
        <f>L2291*0.78*1.07</f>
        <v>3.9007149434030441E-2</v>
      </c>
      <c r="P2291"/>
      <c r="Q2291">
        <f>O2291*0.531</f>
        <v>2.0712796349470167E-2</v>
      </c>
      <c r="R2291"/>
      <c r="S2291"/>
      <c r="T2291">
        <f>(L2291*0.78*1.07)*(1+0.2)*0.531*3.67</f>
        <v>9.1219155123066609E-2</v>
      </c>
    </row>
    <row r="2292" spans="1:20" hidden="1" x14ac:dyDescent="0.3">
      <c r="A2292" s="26">
        <v>3006</v>
      </c>
      <c r="B2292">
        <v>36</v>
      </c>
      <c r="C2292" t="s">
        <v>211</v>
      </c>
      <c r="D2292">
        <v>50</v>
      </c>
      <c r="E2292" t="s">
        <v>214</v>
      </c>
      <c r="F2292">
        <v>4</v>
      </c>
      <c r="G2292">
        <v>8.1999999999999993</v>
      </c>
      <c r="H2292">
        <f t="shared" si="1303"/>
        <v>8.199999999999999E-2</v>
      </c>
      <c r="I2292">
        <v>5</v>
      </c>
      <c r="J2292">
        <v>2</v>
      </c>
      <c r="K2292">
        <f t="shared" si="1304"/>
        <v>5.2810295999999989E-3</v>
      </c>
      <c r="L2292">
        <f t="shared" ref="L2292:L2302" si="1334">0.000081*(G2292^1.864042*I2292^0.850892+0.000027*G2292^2)</f>
        <v>1.6092531705292165E-2</v>
      </c>
      <c r="O2292">
        <f t="shared" ref="O2292:O2302" si="1335">L2292*0.47*0.75</f>
        <v>5.672617426115488E-3</v>
      </c>
      <c r="Q2292">
        <f t="shared" ref="Q2292:Q2302" si="1336">O2292*0.521</f>
        <v>2.9554336790061694E-3</v>
      </c>
      <c r="T2292">
        <f t="shared" ref="T2292:T2302" si="1337">(L2292*0.47*0.75)*(1+0.2)*0.521*3.67</f>
        <v>1.3015729922343169E-2</v>
      </c>
    </row>
    <row r="2293" spans="1:20" hidden="1" x14ac:dyDescent="0.3">
      <c r="A2293" s="26">
        <v>3006</v>
      </c>
      <c r="B2293">
        <v>36</v>
      </c>
      <c r="C2293" t="s">
        <v>211</v>
      </c>
      <c r="D2293">
        <v>51</v>
      </c>
      <c r="E2293" t="s">
        <v>214</v>
      </c>
      <c r="F2293">
        <v>3</v>
      </c>
      <c r="G2293">
        <v>8.1</v>
      </c>
      <c r="H2293">
        <f t="shared" si="1303"/>
        <v>8.1000000000000003E-2</v>
      </c>
      <c r="I2293">
        <v>4</v>
      </c>
      <c r="J2293">
        <v>2</v>
      </c>
      <c r="K2293">
        <f t="shared" si="1304"/>
        <v>5.1530094000000002E-3</v>
      </c>
      <c r="L2293">
        <f t="shared" si="1334"/>
        <v>1.3008645264994781E-2</v>
      </c>
      <c r="O2293">
        <f t="shared" si="1335"/>
        <v>4.5855474559106596E-3</v>
      </c>
      <c r="Q2293">
        <f t="shared" si="1336"/>
        <v>2.3890702245294537E-3</v>
      </c>
      <c r="T2293">
        <f t="shared" si="1337"/>
        <v>1.0521465268827714E-2</v>
      </c>
    </row>
    <row r="2294" spans="1:20" hidden="1" x14ac:dyDescent="0.3">
      <c r="A2294" s="26">
        <v>3006</v>
      </c>
      <c r="B2294">
        <v>36</v>
      </c>
      <c r="C2294" t="s">
        <v>211</v>
      </c>
      <c r="D2294">
        <v>52</v>
      </c>
      <c r="E2294" t="s">
        <v>214</v>
      </c>
      <c r="F2294">
        <v>3</v>
      </c>
      <c r="G2294">
        <v>9</v>
      </c>
      <c r="H2294">
        <f t="shared" si="1303"/>
        <v>0.09</v>
      </c>
      <c r="I2294">
        <v>4</v>
      </c>
      <c r="J2294">
        <v>2</v>
      </c>
      <c r="K2294">
        <f t="shared" si="1304"/>
        <v>6.3617399999999994E-3</v>
      </c>
      <c r="L2294">
        <f t="shared" si="1334"/>
        <v>1.5831644322074855E-2</v>
      </c>
      <c r="O2294">
        <f t="shared" si="1335"/>
        <v>5.5806546235313862E-3</v>
      </c>
      <c r="Q2294">
        <f t="shared" si="1336"/>
        <v>2.9075210588598525E-3</v>
      </c>
      <c r="T2294">
        <f t="shared" si="1337"/>
        <v>1.280472274321879E-2</v>
      </c>
    </row>
    <row r="2295" spans="1:20" hidden="1" x14ac:dyDescent="0.3">
      <c r="A2295" s="26">
        <v>3006</v>
      </c>
      <c r="B2295">
        <v>36</v>
      </c>
      <c r="C2295" t="s">
        <v>211</v>
      </c>
      <c r="D2295">
        <v>53</v>
      </c>
      <c r="E2295" t="s">
        <v>214</v>
      </c>
      <c r="F2295">
        <v>3</v>
      </c>
      <c r="G2295">
        <v>8.6999999999999993</v>
      </c>
      <c r="H2295">
        <f t="shared" si="1303"/>
        <v>8.6999999999999994E-2</v>
      </c>
      <c r="I2295">
        <v>3</v>
      </c>
      <c r="J2295">
        <v>1</v>
      </c>
      <c r="K2295">
        <f t="shared" si="1304"/>
        <v>5.944692599999999E-3</v>
      </c>
      <c r="L2295">
        <f t="shared" si="1334"/>
        <v>1.1635182589367257E-2</v>
      </c>
      <c r="O2295">
        <f t="shared" si="1335"/>
        <v>4.1014018627519577E-3</v>
      </c>
      <c r="Q2295">
        <f t="shared" si="1336"/>
        <v>2.1368303704937699E-3</v>
      </c>
      <c r="T2295">
        <f t="shared" si="1337"/>
        <v>9.4106009516545623E-3</v>
      </c>
    </row>
    <row r="2296" spans="1:20" hidden="1" x14ac:dyDescent="0.3">
      <c r="A2296" s="26">
        <v>3006</v>
      </c>
      <c r="B2296">
        <v>36</v>
      </c>
      <c r="C2296" t="s">
        <v>211</v>
      </c>
      <c r="D2296">
        <v>54</v>
      </c>
      <c r="E2296" t="s">
        <v>214</v>
      </c>
      <c r="F2296">
        <v>4</v>
      </c>
      <c r="G2296">
        <v>8.9</v>
      </c>
      <c r="H2296">
        <f t="shared" si="1303"/>
        <v>8.900000000000001E-2</v>
      </c>
      <c r="I2296">
        <v>3</v>
      </c>
      <c r="J2296">
        <v>1.5</v>
      </c>
      <c r="K2296">
        <f t="shared" si="1304"/>
        <v>6.2211534000000002E-3</v>
      </c>
      <c r="L2296">
        <f t="shared" si="1334"/>
        <v>1.2138715203635145E-2</v>
      </c>
      <c r="O2296">
        <f t="shared" si="1335"/>
        <v>4.278897109281388E-3</v>
      </c>
      <c r="Q2296">
        <f t="shared" si="1336"/>
        <v>2.2293053939356033E-3</v>
      </c>
      <c r="T2296">
        <f t="shared" si="1337"/>
        <v>9.8178609548923972E-3</v>
      </c>
    </row>
    <row r="2297" spans="1:20" hidden="1" x14ac:dyDescent="0.3">
      <c r="A2297" s="26">
        <v>3006</v>
      </c>
      <c r="B2297">
        <v>36</v>
      </c>
      <c r="C2297" t="s">
        <v>211</v>
      </c>
      <c r="D2297">
        <v>55</v>
      </c>
      <c r="E2297" t="s">
        <v>214</v>
      </c>
      <c r="F2297">
        <v>1</v>
      </c>
      <c r="G2297">
        <v>53.4</v>
      </c>
      <c r="H2297">
        <f t="shared" si="1303"/>
        <v>0.53400000000000003</v>
      </c>
      <c r="I2297">
        <v>9</v>
      </c>
      <c r="J2297">
        <v>1.4</v>
      </c>
      <c r="K2297">
        <f t="shared" si="1304"/>
        <v>0.2239615224</v>
      </c>
      <c r="L2297">
        <f t="shared" si="1334"/>
        <v>0.87227796369460298</v>
      </c>
      <c r="O2297">
        <f t="shared" si="1335"/>
        <v>0.30747798220234757</v>
      </c>
      <c r="Q2297">
        <f t="shared" si="1336"/>
        <v>0.16019602872742308</v>
      </c>
      <c r="T2297">
        <f t="shared" si="1337"/>
        <v>0.70550331051557125</v>
      </c>
    </row>
    <row r="2298" spans="1:20" hidden="1" x14ac:dyDescent="0.3">
      <c r="A2298" s="26">
        <v>3006</v>
      </c>
      <c r="B2298">
        <v>36</v>
      </c>
      <c r="C2298" t="s">
        <v>211</v>
      </c>
      <c r="D2298">
        <v>56</v>
      </c>
      <c r="E2298" t="s">
        <v>214</v>
      </c>
      <c r="F2298">
        <v>4</v>
      </c>
      <c r="G2298">
        <v>17.8</v>
      </c>
      <c r="H2298">
        <f t="shared" si="1303"/>
        <v>0.17800000000000002</v>
      </c>
      <c r="I2298">
        <v>6.4</v>
      </c>
      <c r="J2298">
        <v>1.4</v>
      </c>
      <c r="K2298">
        <f t="shared" si="1304"/>
        <v>2.4884613600000001E-2</v>
      </c>
      <c r="L2298">
        <f t="shared" si="1334"/>
        <v>8.4196896840726856E-2</v>
      </c>
      <c r="O2298">
        <f t="shared" si="1335"/>
        <v>2.9679406136356216E-2</v>
      </c>
      <c r="Q2298">
        <f t="shared" si="1336"/>
        <v>1.5462970597041589E-2</v>
      </c>
      <c r="T2298">
        <f t="shared" si="1337"/>
        <v>6.8098922509371149E-2</v>
      </c>
    </row>
    <row r="2299" spans="1:20" hidden="1" x14ac:dyDescent="0.3">
      <c r="A2299" s="26">
        <v>3006</v>
      </c>
      <c r="B2299">
        <v>36</v>
      </c>
      <c r="C2299" t="s">
        <v>211</v>
      </c>
      <c r="D2299">
        <v>57</v>
      </c>
      <c r="E2299" t="s">
        <v>214</v>
      </c>
      <c r="F2299">
        <v>4</v>
      </c>
      <c r="G2299">
        <v>15.8</v>
      </c>
      <c r="H2299">
        <f t="shared" si="1303"/>
        <v>0.158</v>
      </c>
      <c r="I2299">
        <v>5</v>
      </c>
      <c r="J2299">
        <v>3</v>
      </c>
      <c r="K2299">
        <f t="shared" si="1304"/>
        <v>1.96067256E-2</v>
      </c>
      <c r="L2299">
        <f t="shared" si="1334"/>
        <v>5.4649286507471327E-2</v>
      </c>
      <c r="O2299">
        <f t="shared" si="1335"/>
        <v>1.9263873493883643E-2</v>
      </c>
      <c r="Q2299">
        <f t="shared" si="1336"/>
        <v>1.0036478090313378E-2</v>
      </c>
      <c r="T2299">
        <f t="shared" si="1337"/>
        <v>4.4200649509740113E-2</v>
      </c>
    </row>
    <row r="2300" spans="1:20" hidden="1" x14ac:dyDescent="0.3">
      <c r="A2300" s="26">
        <v>3006</v>
      </c>
      <c r="B2300">
        <v>36</v>
      </c>
      <c r="C2300" t="s">
        <v>211</v>
      </c>
      <c r="D2300">
        <v>58</v>
      </c>
      <c r="E2300" t="s">
        <v>214</v>
      </c>
      <c r="F2300">
        <v>4</v>
      </c>
      <c r="G2300">
        <v>8.1999999999999993</v>
      </c>
      <c r="H2300">
        <f t="shared" si="1303"/>
        <v>8.199999999999999E-2</v>
      </c>
      <c r="I2300">
        <v>5</v>
      </c>
      <c r="J2300">
        <v>2.5</v>
      </c>
      <c r="K2300">
        <f t="shared" si="1304"/>
        <v>5.2810295999999989E-3</v>
      </c>
      <c r="L2300">
        <f t="shared" si="1334"/>
        <v>1.6092531705292165E-2</v>
      </c>
      <c r="O2300">
        <f t="shared" si="1335"/>
        <v>5.672617426115488E-3</v>
      </c>
      <c r="Q2300">
        <f t="shared" si="1336"/>
        <v>2.9554336790061694E-3</v>
      </c>
      <c r="T2300">
        <f t="shared" si="1337"/>
        <v>1.3015729922343169E-2</v>
      </c>
    </row>
    <row r="2301" spans="1:20" hidden="1" x14ac:dyDescent="0.3">
      <c r="A2301" s="26">
        <v>3006</v>
      </c>
      <c r="B2301">
        <v>36</v>
      </c>
      <c r="C2301" t="s">
        <v>211</v>
      </c>
      <c r="D2301">
        <v>59</v>
      </c>
      <c r="E2301" t="s">
        <v>214</v>
      </c>
      <c r="F2301">
        <v>4</v>
      </c>
      <c r="G2301">
        <v>13.4</v>
      </c>
      <c r="H2301">
        <f t="shared" si="1303"/>
        <v>0.13400000000000001</v>
      </c>
      <c r="I2301">
        <v>6.4</v>
      </c>
      <c r="J2301">
        <v>4</v>
      </c>
      <c r="K2301">
        <f t="shared" si="1304"/>
        <v>1.4102642400000002E-2</v>
      </c>
      <c r="L2301">
        <f t="shared" si="1334"/>
        <v>4.9594239011211787E-2</v>
      </c>
      <c r="O2301">
        <f t="shared" si="1335"/>
        <v>1.7481969251452154E-2</v>
      </c>
      <c r="Q2301">
        <f t="shared" si="1336"/>
        <v>9.1081059800065724E-3</v>
      </c>
      <c r="T2301">
        <f t="shared" si="1337"/>
        <v>4.0112098735948939E-2</v>
      </c>
    </row>
    <row r="2302" spans="1:20" hidden="1" x14ac:dyDescent="0.3">
      <c r="A2302" s="26">
        <v>3006</v>
      </c>
      <c r="B2302">
        <v>36</v>
      </c>
      <c r="C2302" t="s">
        <v>211</v>
      </c>
      <c r="D2302">
        <v>60</v>
      </c>
      <c r="E2302" t="s">
        <v>214</v>
      </c>
      <c r="F2302">
        <v>4</v>
      </c>
      <c r="G2302">
        <v>11.5</v>
      </c>
      <c r="H2302">
        <f t="shared" si="1303"/>
        <v>0.115</v>
      </c>
      <c r="I2302">
        <v>5</v>
      </c>
      <c r="J2302">
        <v>2</v>
      </c>
      <c r="K2302">
        <f t="shared" si="1304"/>
        <v>1.0386915E-2</v>
      </c>
      <c r="L2302">
        <f t="shared" si="1334"/>
        <v>3.0228909673539656E-2</v>
      </c>
      <c r="O2302">
        <f t="shared" si="1335"/>
        <v>1.0655690659922728E-2</v>
      </c>
      <c r="Q2302">
        <f t="shared" si="1336"/>
        <v>5.5516148338197414E-3</v>
      </c>
      <c r="T2302">
        <f t="shared" si="1337"/>
        <v>2.4449311728142142E-2</v>
      </c>
    </row>
    <row r="2303" spans="1:20" hidden="1" x14ac:dyDescent="0.3">
      <c r="A2303" s="26">
        <v>3006</v>
      </c>
      <c r="B2303">
        <v>37</v>
      </c>
      <c r="C2303" t="s">
        <v>211</v>
      </c>
      <c r="D2303">
        <v>1</v>
      </c>
      <c r="E2303" t="s">
        <v>215</v>
      </c>
      <c r="F2303">
        <v>1</v>
      </c>
      <c r="G2303">
        <v>21.7</v>
      </c>
      <c r="H2303">
        <f t="shared" si="1303"/>
        <v>0.217</v>
      </c>
      <c r="I2303">
        <v>10</v>
      </c>
      <c r="J2303">
        <v>4</v>
      </c>
      <c r="K2303">
        <f t="shared" si="1304"/>
        <v>3.6983700599999995E-2</v>
      </c>
      <c r="L2303">
        <f>0.000064*(G2303^1.958025*I2303^0.883501+0.000045*G2303^2)</f>
        <v>0.20253750341816298</v>
      </c>
      <c r="O2303">
        <f>L2303*0.44*0.75</f>
        <v>6.6837376127993786E-2</v>
      </c>
      <c r="Q2303">
        <f>O2303*0.52</f>
        <v>3.475543558655677E-2</v>
      </c>
      <c r="T2303">
        <f>(L2303*0.44*0.75)*(1+0.2)*0.52*3.67</f>
        <v>0.15306293832319601</v>
      </c>
    </row>
    <row r="2304" spans="1:20" hidden="1" x14ac:dyDescent="0.3">
      <c r="A2304" s="26">
        <v>3006</v>
      </c>
      <c r="B2304">
        <v>37</v>
      </c>
      <c r="C2304" t="s">
        <v>211</v>
      </c>
      <c r="D2304">
        <v>2</v>
      </c>
      <c r="E2304" t="s">
        <v>214</v>
      </c>
      <c r="F2304">
        <v>4</v>
      </c>
      <c r="G2304">
        <v>9.4</v>
      </c>
      <c r="H2304">
        <f t="shared" si="1303"/>
        <v>9.4E-2</v>
      </c>
      <c r="I2304">
        <v>5</v>
      </c>
      <c r="J2304">
        <v>1.5</v>
      </c>
      <c r="K2304">
        <f t="shared" si="1304"/>
        <v>6.9397944000000001E-3</v>
      </c>
      <c r="L2304">
        <f>0.000081*(G2304^1.864042*I2304^0.850892+0.000027*G2304^2)</f>
        <v>2.075813047021443E-2</v>
      </c>
      <c r="O2304">
        <f>L2304*0.47*0.75</f>
        <v>7.3172409907505866E-3</v>
      </c>
      <c r="Q2304">
        <f>O2304*0.521</f>
        <v>3.8122825561810558E-3</v>
      </c>
      <c r="T2304">
        <f>(L2304*0.47*0.75)*(1+0.2)*0.521*3.67</f>
        <v>1.6789292377421369E-2</v>
      </c>
    </row>
    <row r="2305" spans="1:24" hidden="1" x14ac:dyDescent="0.3">
      <c r="A2305" s="26">
        <v>3006</v>
      </c>
      <c r="B2305">
        <v>37</v>
      </c>
      <c r="C2305" t="s">
        <v>211</v>
      </c>
      <c r="D2305">
        <v>3</v>
      </c>
      <c r="E2305" t="s">
        <v>215</v>
      </c>
      <c r="F2305">
        <v>1</v>
      </c>
      <c r="G2305">
        <v>15.6</v>
      </c>
      <c r="H2305">
        <f t="shared" si="1303"/>
        <v>0.156</v>
      </c>
      <c r="I2305">
        <v>9.6</v>
      </c>
      <c r="J2305">
        <v>7</v>
      </c>
      <c r="K2305">
        <f t="shared" si="1304"/>
        <v>1.91134944E-2</v>
      </c>
      <c r="L2305">
        <f t="shared" ref="L2305:L2306" si="1338">0.000064*(G2305^1.958025*I2305^0.883501+0.000045*G2305^2)</f>
        <v>0.10237368957118392</v>
      </c>
      <c r="O2305">
        <f>L2305*0.44*0.75</f>
        <v>3.3783317558490698E-2</v>
      </c>
      <c r="Q2305">
        <f t="shared" ref="Q2305:Q2306" si="1339">O2305*0.52</f>
        <v>1.7567325130415163E-2</v>
      </c>
      <c r="T2305">
        <f>(L2305*0.44*0.75)*(1+0.2)*0.52*3.67</f>
        <v>7.7366499874348377E-2</v>
      </c>
    </row>
    <row r="2306" spans="1:24" hidden="1" x14ac:dyDescent="0.3">
      <c r="A2306" s="26">
        <v>3006</v>
      </c>
      <c r="B2306">
        <v>37</v>
      </c>
      <c r="C2306" t="s">
        <v>211</v>
      </c>
      <c r="D2306">
        <v>4</v>
      </c>
      <c r="E2306" t="s">
        <v>215</v>
      </c>
      <c r="F2306">
        <v>1</v>
      </c>
      <c r="G2306">
        <v>32.4</v>
      </c>
      <c r="H2306">
        <f t="shared" si="1303"/>
        <v>0.32400000000000001</v>
      </c>
      <c r="I2306">
        <v>12.4</v>
      </c>
      <c r="J2306">
        <v>7</v>
      </c>
      <c r="K2306">
        <f t="shared" si="1304"/>
        <v>8.2448150400000003E-2</v>
      </c>
      <c r="L2306">
        <f t="shared" si="1338"/>
        <v>0.53691614745113991</v>
      </c>
      <c r="O2306">
        <f>L2306*0.44*0.75</f>
        <v>0.17718232865887618</v>
      </c>
      <c r="Q2306">
        <f t="shared" si="1339"/>
        <v>9.2134810902615619E-2</v>
      </c>
      <c r="T2306">
        <f>(L2306*0.44*0.75)*(1+0.2)*0.52*3.67</f>
        <v>0.40576170721511917</v>
      </c>
    </row>
    <row r="2307" spans="1:24" s="13" customFormat="1" hidden="1" x14ac:dyDescent="0.3">
      <c r="A2307" s="26">
        <v>3006</v>
      </c>
      <c r="B2307" s="13">
        <v>37</v>
      </c>
      <c r="C2307" s="13" t="s">
        <v>211</v>
      </c>
      <c r="D2307" s="13">
        <v>5</v>
      </c>
      <c r="E2307" s="13" t="s">
        <v>220</v>
      </c>
      <c r="F2307" s="13">
        <v>7</v>
      </c>
      <c r="G2307" s="13">
        <v>10.4</v>
      </c>
      <c r="H2307">
        <f t="shared" si="1303"/>
        <v>0.10400000000000001</v>
      </c>
      <c r="I2307" s="13">
        <v>5</v>
      </c>
      <c r="J2307" s="13">
        <v>0</v>
      </c>
      <c r="K2307">
        <f t="shared" si="1304"/>
        <v>8.494886400000002E-3</v>
      </c>
      <c r="L2307">
        <f t="shared" ref="L2307:L2308" si="1340">0.000084*(G2307^1.894314*I2307^0.808223+0.000031*G2307^2)</f>
        <v>2.6048823239296543E-2</v>
      </c>
      <c r="M2307"/>
      <c r="N2307"/>
      <c r="O2307">
        <f>L2307*0.78*1.07</f>
        <v>2.1740347875516899E-2</v>
      </c>
      <c r="P2307"/>
      <c r="Q2307">
        <f t="shared" ref="Q2307:Q2308" si="1341">O2307*0.531</f>
        <v>1.1544124721899474E-2</v>
      </c>
      <c r="R2307"/>
      <c r="S2307"/>
      <c r="T2307">
        <f>(L2307*0.78*1.07)*(1+0.2)*0.531*3.67</f>
        <v>5.0840325275245284E-2</v>
      </c>
    </row>
    <row r="2308" spans="1:24" hidden="1" x14ac:dyDescent="0.3">
      <c r="A2308" s="26">
        <v>3006</v>
      </c>
      <c r="B2308">
        <v>37</v>
      </c>
      <c r="C2308" t="s">
        <v>211</v>
      </c>
      <c r="D2308">
        <v>6</v>
      </c>
      <c r="E2308" t="s">
        <v>220</v>
      </c>
      <c r="F2308">
        <v>4</v>
      </c>
      <c r="G2308">
        <v>10.4</v>
      </c>
      <c r="H2308">
        <f t="shared" si="1303"/>
        <v>0.10400000000000001</v>
      </c>
      <c r="I2308">
        <v>5</v>
      </c>
      <c r="J2308">
        <v>3</v>
      </c>
      <c r="K2308">
        <f t="shared" si="1304"/>
        <v>8.494886400000002E-3</v>
      </c>
      <c r="L2308">
        <f t="shared" si="1340"/>
        <v>2.6048823239296543E-2</v>
      </c>
      <c r="O2308">
        <f>L2308*0.78*1.07</f>
        <v>2.1740347875516899E-2</v>
      </c>
      <c r="Q2308">
        <f t="shared" si="1341"/>
        <v>1.1544124721899474E-2</v>
      </c>
      <c r="T2308">
        <f>(L2308*0.78*1.07)*(1+0.2)*0.531*3.67</f>
        <v>5.0840325275245284E-2</v>
      </c>
    </row>
    <row r="2309" spans="1:24" hidden="1" x14ac:dyDescent="0.3">
      <c r="A2309" s="26">
        <v>3006</v>
      </c>
      <c r="B2309">
        <v>37</v>
      </c>
      <c r="C2309" t="s">
        <v>211</v>
      </c>
      <c r="D2309">
        <v>7</v>
      </c>
      <c r="E2309" t="s">
        <v>214</v>
      </c>
      <c r="F2309">
        <v>4</v>
      </c>
      <c r="G2309">
        <v>8.4</v>
      </c>
      <c r="H2309">
        <f t="shared" si="1303"/>
        <v>8.4000000000000005E-2</v>
      </c>
      <c r="I2309">
        <v>4.5</v>
      </c>
      <c r="J2309">
        <v>2</v>
      </c>
      <c r="K2309">
        <f t="shared" si="1304"/>
        <v>5.5417824000000004E-3</v>
      </c>
      <c r="L2309">
        <f>0.000081*(G2309^1.864042*I2309^0.850892+0.000027*G2309^2)</f>
        <v>1.5388563649161292E-2</v>
      </c>
      <c r="O2309">
        <f>L2309*0.47*0.75</f>
        <v>5.4244686863293545E-3</v>
      </c>
      <c r="Q2309">
        <f>O2309*0.521</f>
        <v>2.8261481855775938E-3</v>
      </c>
      <c r="T2309">
        <f>(L2309*0.47*0.75)*(1+0.2)*0.521*3.67</f>
        <v>1.2446356609283723E-2</v>
      </c>
    </row>
    <row r="2310" spans="1:24" hidden="1" x14ac:dyDescent="0.3">
      <c r="A2310" s="26">
        <v>3006</v>
      </c>
      <c r="B2310">
        <v>37</v>
      </c>
      <c r="C2310" t="s">
        <v>211</v>
      </c>
      <c r="D2310">
        <v>8</v>
      </c>
      <c r="E2310" t="s">
        <v>220</v>
      </c>
      <c r="F2310">
        <v>4</v>
      </c>
      <c r="G2310">
        <v>10.4</v>
      </c>
      <c r="H2310">
        <f t="shared" si="1303"/>
        <v>0.10400000000000001</v>
      </c>
      <c r="I2310">
        <v>7.4</v>
      </c>
      <c r="J2310">
        <v>3.4</v>
      </c>
      <c r="K2310">
        <f t="shared" si="1304"/>
        <v>8.494886400000002E-3</v>
      </c>
      <c r="L2310">
        <f t="shared" ref="L2310:L2311" si="1342">0.000084*(G2310^1.894314*I2310^0.808223+0.000031*G2310^2)</f>
        <v>3.5759897718176246E-2</v>
      </c>
      <c r="O2310">
        <f>L2310*0.78*1.07</f>
        <v>2.9845210635589897E-2</v>
      </c>
      <c r="Q2310">
        <f t="shared" ref="Q2310:Q2311" si="1343">O2310*0.531</f>
        <v>1.5847806847498237E-2</v>
      </c>
      <c r="T2310">
        <f>(L2310*0.78*1.07)*(1+0.2)*0.531*3.67</f>
        <v>6.9793741356382222E-2</v>
      </c>
    </row>
    <row r="2311" spans="1:24" hidden="1" x14ac:dyDescent="0.3">
      <c r="A2311" s="26">
        <v>3006</v>
      </c>
      <c r="B2311">
        <v>37</v>
      </c>
      <c r="C2311" t="s">
        <v>211</v>
      </c>
      <c r="D2311">
        <v>9</v>
      </c>
      <c r="E2311" t="s">
        <v>220</v>
      </c>
      <c r="F2311">
        <v>4</v>
      </c>
      <c r="G2311">
        <v>16.399999999999999</v>
      </c>
      <c r="H2311">
        <f t="shared" si="1303"/>
        <v>0.16399999999999998</v>
      </c>
      <c r="I2311">
        <v>7.5</v>
      </c>
      <c r="J2311">
        <v>5</v>
      </c>
      <c r="K2311">
        <f t="shared" si="1304"/>
        <v>2.1124118399999996E-2</v>
      </c>
      <c r="L2311">
        <f t="shared" si="1342"/>
        <v>8.5668898953238079E-2</v>
      </c>
      <c r="O2311">
        <f>L2311*0.78*1.07</f>
        <v>7.1499263066372498E-2</v>
      </c>
      <c r="Q2311">
        <f t="shared" si="1343"/>
        <v>3.7966108688243801E-2</v>
      </c>
      <c r="T2311">
        <f>(L2311*0.78*1.07)*(1+0.2)*0.531*3.67</f>
        <v>0.16720274266302568</v>
      </c>
    </row>
    <row r="2312" spans="1:24" hidden="1" x14ac:dyDescent="0.3">
      <c r="A2312" s="26">
        <v>3006</v>
      </c>
      <c r="B2312">
        <v>37</v>
      </c>
      <c r="C2312" t="s">
        <v>211</v>
      </c>
      <c r="D2312">
        <v>10</v>
      </c>
      <c r="E2312" t="s">
        <v>215</v>
      </c>
      <c r="F2312">
        <v>1</v>
      </c>
      <c r="G2312">
        <v>36.5</v>
      </c>
      <c r="H2312">
        <f t="shared" ref="H2312:H2375" si="1344">G2312/100</f>
        <v>0.36499999999999999</v>
      </c>
      <c r="I2312">
        <v>14.4</v>
      </c>
      <c r="J2312">
        <v>7.5</v>
      </c>
      <c r="K2312">
        <f t="shared" ref="K2312:K2375" si="1345">0.7854*H2312^2</f>
        <v>0.10463491499999998</v>
      </c>
      <c r="L2312">
        <f t="shared" ref="L2312:L2313" si="1346">0.000064*(G2312^1.958025*I2312^0.883501+0.000045*G2312^2)</f>
        <v>0.77375778855574717</v>
      </c>
      <c r="O2312">
        <f>L2312*0.44*0.75</f>
        <v>0.25534007022339655</v>
      </c>
      <c r="Q2312">
        <f t="shared" ref="Q2312:Q2313" si="1347">O2312*0.52</f>
        <v>0.1327768365161662</v>
      </c>
      <c r="T2312">
        <f>(L2312*0.44*0.75)*(1+0.2)*0.52*3.67</f>
        <v>0.584749188017196</v>
      </c>
      <c r="U2312">
        <v>49</v>
      </c>
      <c r="V2312">
        <v>56</v>
      </c>
      <c r="W2312">
        <v>13</v>
      </c>
      <c r="X2312">
        <v>4</v>
      </c>
    </row>
    <row r="2313" spans="1:24" hidden="1" x14ac:dyDescent="0.3">
      <c r="A2313" s="26">
        <v>3006</v>
      </c>
      <c r="B2313">
        <v>37</v>
      </c>
      <c r="C2313" t="s">
        <v>211</v>
      </c>
      <c r="D2313">
        <v>11</v>
      </c>
      <c r="E2313" t="s">
        <v>215</v>
      </c>
      <c r="F2313">
        <v>1</v>
      </c>
      <c r="G2313">
        <v>34.700000000000003</v>
      </c>
      <c r="H2313">
        <f t="shared" si="1344"/>
        <v>0.34700000000000003</v>
      </c>
      <c r="I2313">
        <v>14.2</v>
      </c>
      <c r="J2313">
        <v>9.1999999999999993</v>
      </c>
      <c r="K2313">
        <f t="shared" si="1345"/>
        <v>9.4569228600000013E-2</v>
      </c>
      <c r="L2313">
        <f t="shared" si="1346"/>
        <v>0.69220331389935819</v>
      </c>
      <c r="O2313">
        <f>L2313*0.44*0.75</f>
        <v>0.2284270935867882</v>
      </c>
      <c r="Q2313">
        <f t="shared" si="1347"/>
        <v>0.11878208866512986</v>
      </c>
      <c r="T2313">
        <f>(L2313*0.44*0.75)*(1+0.2)*0.52*3.67</f>
        <v>0.52311631848123197</v>
      </c>
    </row>
    <row r="2314" spans="1:24" hidden="1" x14ac:dyDescent="0.3">
      <c r="A2314" s="26">
        <v>3006</v>
      </c>
      <c r="B2314">
        <v>37</v>
      </c>
      <c r="C2314" t="s">
        <v>211</v>
      </c>
      <c r="D2314">
        <v>12</v>
      </c>
      <c r="E2314" t="s">
        <v>220</v>
      </c>
      <c r="F2314">
        <v>3</v>
      </c>
      <c r="G2314">
        <v>12.4</v>
      </c>
      <c r="H2314">
        <f t="shared" si="1344"/>
        <v>0.124</v>
      </c>
      <c r="I2314">
        <v>7</v>
      </c>
      <c r="J2314">
        <v>3.5</v>
      </c>
      <c r="K2314">
        <f t="shared" si="1345"/>
        <v>1.2076310399999998E-2</v>
      </c>
      <c r="L2314">
        <f t="shared" ref="L2314:L2315" si="1348">0.000084*(G2314^1.894314*I2314^0.808223+0.000031*G2314^2)</f>
        <v>4.77083734533124E-2</v>
      </c>
      <c r="O2314">
        <f>L2314*0.78*1.07</f>
        <v>3.981740848413453E-2</v>
      </c>
      <c r="Q2314">
        <f t="shared" ref="Q2314:Q2315" si="1349">O2314*0.531</f>
        <v>2.1143043905075435E-2</v>
      </c>
      <c r="T2314">
        <f>(L2314*0.78*1.07)*(1+0.2)*0.531*3.67</f>
        <v>9.3113965357952216E-2</v>
      </c>
    </row>
    <row r="2315" spans="1:24" hidden="1" x14ac:dyDescent="0.3">
      <c r="A2315" s="26">
        <v>3006</v>
      </c>
      <c r="B2315">
        <v>37</v>
      </c>
      <c r="C2315" t="s">
        <v>211</v>
      </c>
      <c r="D2315">
        <v>13</v>
      </c>
      <c r="E2315" t="s">
        <v>220</v>
      </c>
      <c r="F2315">
        <v>3</v>
      </c>
      <c r="G2315">
        <v>14.6</v>
      </c>
      <c r="H2315">
        <f t="shared" si="1344"/>
        <v>0.14599999999999999</v>
      </c>
      <c r="I2315">
        <v>7.2</v>
      </c>
      <c r="J2315">
        <v>3.4</v>
      </c>
      <c r="K2315">
        <f t="shared" si="1345"/>
        <v>1.6741586399999998E-2</v>
      </c>
      <c r="L2315">
        <f t="shared" si="1348"/>
        <v>6.6504138014841854E-2</v>
      </c>
      <c r="O2315">
        <f>L2315*0.78*1.07</f>
        <v>5.5504353587187014E-2</v>
      </c>
      <c r="Q2315">
        <f t="shared" si="1349"/>
        <v>2.9472811754796307E-2</v>
      </c>
      <c r="T2315">
        <f>(L2315*0.78*1.07)*(1+0.2)*0.531*3.67</f>
        <v>0.12979826296812291</v>
      </c>
    </row>
    <row r="2316" spans="1:24" hidden="1" x14ac:dyDescent="0.3">
      <c r="A2316" s="26">
        <v>3006</v>
      </c>
      <c r="B2316">
        <v>37</v>
      </c>
      <c r="C2316" t="s">
        <v>211</v>
      </c>
      <c r="D2316">
        <v>14</v>
      </c>
      <c r="E2316" t="s">
        <v>216</v>
      </c>
      <c r="F2316">
        <v>4</v>
      </c>
      <c r="G2316">
        <v>8.4</v>
      </c>
      <c r="H2316">
        <f t="shared" si="1344"/>
        <v>8.4000000000000005E-2</v>
      </c>
      <c r="I2316">
        <v>5</v>
      </c>
      <c r="J2316">
        <v>3</v>
      </c>
      <c r="K2316">
        <f t="shared" si="1345"/>
        <v>5.5417824000000004E-3</v>
      </c>
      <c r="L2316">
        <f>0.000086*(G2316^1.882935*I2316^0.813269+0.000016*G2316^2)</f>
        <v>1.7510934082159844E-2</v>
      </c>
      <c r="O2316">
        <f>L2316*0.45*0.75</f>
        <v>5.9099402527289478E-3</v>
      </c>
      <c r="Q2316">
        <f>O2316*0.52</f>
        <v>3.0731689314190528E-3</v>
      </c>
      <c r="T2316">
        <f>(L2316*0.45*0.75)*(1+0.2)*0.52*3.67</f>
        <v>1.3534235973969508E-2</v>
      </c>
    </row>
    <row r="2317" spans="1:24" hidden="1" x14ac:dyDescent="0.3">
      <c r="A2317" s="26">
        <v>3006</v>
      </c>
      <c r="B2317">
        <v>37</v>
      </c>
      <c r="C2317" t="s">
        <v>211</v>
      </c>
      <c r="D2317">
        <v>15</v>
      </c>
      <c r="E2317" t="s">
        <v>214</v>
      </c>
      <c r="F2317">
        <v>4</v>
      </c>
      <c r="G2317">
        <v>22.4</v>
      </c>
      <c r="H2317">
        <f t="shared" si="1344"/>
        <v>0.22399999999999998</v>
      </c>
      <c r="I2317">
        <v>8</v>
      </c>
      <c r="J2317">
        <v>2</v>
      </c>
      <c r="K2317">
        <f t="shared" si="1345"/>
        <v>3.9408230399999994E-2</v>
      </c>
      <c r="L2317">
        <f t="shared" ref="L2317:L2318" si="1350">0.000081*(G2317^1.864042*I2317^0.850892+0.000027*G2317^2)</f>
        <v>0.15625687358619678</v>
      </c>
      <c r="O2317">
        <f t="shared" ref="O2317:O2318" si="1351">L2317*0.47*0.75</f>
        <v>5.5080547939134361E-2</v>
      </c>
      <c r="Q2317">
        <f t="shared" ref="Q2317:Q2318" si="1352">O2317*0.521</f>
        <v>2.8696965476289003E-2</v>
      </c>
      <c r="T2317">
        <f t="shared" ref="T2317:T2318" si="1353">(L2317*0.47*0.75)*(1+0.2)*0.521*3.67</f>
        <v>0.12638143595757675</v>
      </c>
    </row>
    <row r="2318" spans="1:24" hidden="1" x14ac:dyDescent="0.3">
      <c r="A2318" s="26">
        <v>3006</v>
      </c>
      <c r="B2318">
        <v>37</v>
      </c>
      <c r="C2318" t="s">
        <v>211</v>
      </c>
      <c r="D2318">
        <v>16</v>
      </c>
      <c r="E2318" t="s">
        <v>214</v>
      </c>
      <c r="F2318">
        <v>4</v>
      </c>
      <c r="G2318">
        <v>30.7</v>
      </c>
      <c r="H2318">
        <f t="shared" si="1344"/>
        <v>0.307</v>
      </c>
      <c r="I2318">
        <v>8</v>
      </c>
      <c r="J2318">
        <v>2</v>
      </c>
      <c r="K2318">
        <f t="shared" si="1345"/>
        <v>7.4023164599999997E-2</v>
      </c>
      <c r="L2318">
        <f t="shared" si="1350"/>
        <v>0.28119567671677381</v>
      </c>
      <c r="O2318">
        <f t="shared" si="1351"/>
        <v>9.9121476042662762E-2</v>
      </c>
      <c r="Q2318">
        <f t="shared" si="1352"/>
        <v>5.1642289018227303E-2</v>
      </c>
      <c r="T2318">
        <f t="shared" si="1353"/>
        <v>0.22743264083627301</v>
      </c>
    </row>
    <row r="2319" spans="1:24" hidden="1" x14ac:dyDescent="0.3">
      <c r="A2319" s="26">
        <v>3006</v>
      </c>
      <c r="B2319">
        <v>37</v>
      </c>
      <c r="C2319" t="s">
        <v>211</v>
      </c>
      <c r="D2319">
        <v>17</v>
      </c>
      <c r="E2319" t="s">
        <v>219</v>
      </c>
      <c r="F2319">
        <v>3</v>
      </c>
      <c r="G2319">
        <v>8.4</v>
      </c>
      <c r="H2319">
        <f t="shared" si="1344"/>
        <v>8.4000000000000005E-2</v>
      </c>
      <c r="I2319">
        <v>3.4</v>
      </c>
      <c r="J2319">
        <v>1.5</v>
      </c>
      <c r="K2319">
        <f t="shared" si="1345"/>
        <v>5.5417824000000004E-3</v>
      </c>
      <c r="L2319">
        <f t="shared" ref="L2319:L2322" si="1354">0.000084*(G2319^1.894314*I2319^0.808223+0.000034*G2319^2)</f>
        <v>1.2726671643748152E-2</v>
      </c>
      <c r="O2319">
        <f>L2319*0.75*1.07</f>
        <v>1.0213153994107892E-2</v>
      </c>
      <c r="Q2319">
        <f t="shared" ref="Q2319:Q2324" si="1355">O2319*0.531</f>
        <v>5.4231847708712914E-3</v>
      </c>
      <c r="T2319">
        <f>(L2319*0.75*1.07)*(1+0.2)*0.531*3.67</f>
        <v>2.3883705730917165E-2</v>
      </c>
    </row>
    <row r="2320" spans="1:24" hidden="1" x14ac:dyDescent="0.3">
      <c r="A2320" s="26">
        <v>3006</v>
      </c>
      <c r="B2320">
        <v>37</v>
      </c>
      <c r="C2320" t="s">
        <v>211</v>
      </c>
      <c r="D2320">
        <v>18</v>
      </c>
      <c r="E2320" t="s">
        <v>219</v>
      </c>
      <c r="F2320">
        <v>3</v>
      </c>
      <c r="G2320">
        <v>8</v>
      </c>
      <c r="H2320">
        <f t="shared" si="1344"/>
        <v>0.08</v>
      </c>
      <c r="I2320">
        <v>4.2</v>
      </c>
      <c r="J2320">
        <v>2</v>
      </c>
      <c r="K2320">
        <f t="shared" si="1345"/>
        <v>5.0265600000000002E-3</v>
      </c>
      <c r="L2320">
        <f t="shared" si="1354"/>
        <v>1.3764025555898229E-2</v>
      </c>
      <c r="O2320">
        <f>L2320*0.75*1.07</f>
        <v>1.104563050860833E-2</v>
      </c>
      <c r="Q2320">
        <f t="shared" si="1355"/>
        <v>5.8652298000710238E-3</v>
      </c>
      <c r="T2320">
        <f>(L2320*0.75*1.07)*(1+0.2)*0.531*3.67</f>
        <v>2.5830472039512789E-2</v>
      </c>
    </row>
    <row r="2321" spans="1:20" hidden="1" x14ac:dyDescent="0.3">
      <c r="A2321" s="26">
        <v>3006</v>
      </c>
      <c r="B2321">
        <v>37</v>
      </c>
      <c r="C2321" t="s">
        <v>211</v>
      </c>
      <c r="D2321">
        <v>19</v>
      </c>
      <c r="E2321" t="s">
        <v>219</v>
      </c>
      <c r="F2321">
        <v>3</v>
      </c>
      <c r="G2321">
        <v>13.4</v>
      </c>
      <c r="H2321">
        <f t="shared" si="1344"/>
        <v>0.13400000000000001</v>
      </c>
      <c r="I2321">
        <v>5.2</v>
      </c>
      <c r="J2321">
        <v>1.7</v>
      </c>
      <c r="K2321">
        <f t="shared" si="1345"/>
        <v>1.4102642400000002E-2</v>
      </c>
      <c r="L2321">
        <f t="shared" si="1354"/>
        <v>4.3457544186726219E-2</v>
      </c>
      <c r="O2321">
        <f>L2321*0.75*1.07</f>
        <v>3.4874679209847798E-2</v>
      </c>
      <c r="Q2321">
        <f t="shared" si="1355"/>
        <v>1.851845466042918E-2</v>
      </c>
      <c r="T2321">
        <f>(L2321*0.75*1.07)*(1+0.2)*0.531*3.67</f>
        <v>8.1555274324530122E-2</v>
      </c>
    </row>
    <row r="2322" spans="1:20" hidden="1" x14ac:dyDescent="0.3">
      <c r="A2322" s="26">
        <v>3006</v>
      </c>
      <c r="B2322">
        <v>37</v>
      </c>
      <c r="C2322" t="s">
        <v>211</v>
      </c>
      <c r="D2322">
        <v>20</v>
      </c>
      <c r="E2322" t="s">
        <v>219</v>
      </c>
      <c r="F2322">
        <v>3</v>
      </c>
      <c r="G2322">
        <v>8.1999999999999993</v>
      </c>
      <c r="H2322">
        <f t="shared" si="1344"/>
        <v>8.199999999999999E-2</v>
      </c>
      <c r="I2322">
        <v>5</v>
      </c>
      <c r="J2322">
        <v>3</v>
      </c>
      <c r="K2322">
        <f t="shared" si="1345"/>
        <v>5.2810295999999989E-3</v>
      </c>
      <c r="L2322">
        <f t="shared" si="1354"/>
        <v>1.6605743154013797E-2</v>
      </c>
      <c r="O2322">
        <f>L2322*0.75*1.07</f>
        <v>1.3326108881096074E-2</v>
      </c>
      <c r="Q2322">
        <f t="shared" si="1355"/>
        <v>7.0761638158620159E-3</v>
      </c>
      <c r="T2322">
        <f>(L2322*0.75*1.07)*(1+0.2)*0.531*3.67</f>
        <v>3.1163425445056313E-2</v>
      </c>
    </row>
    <row r="2323" spans="1:20" hidden="1" x14ac:dyDescent="0.3">
      <c r="A2323" s="26">
        <v>3006</v>
      </c>
      <c r="B2323">
        <v>37</v>
      </c>
      <c r="C2323" t="s">
        <v>211</v>
      </c>
      <c r="D2323">
        <v>21</v>
      </c>
      <c r="E2323" t="s">
        <v>220</v>
      </c>
      <c r="F2323">
        <v>4</v>
      </c>
      <c r="G2323">
        <v>16.399999999999999</v>
      </c>
      <c r="H2323">
        <f t="shared" si="1344"/>
        <v>0.16399999999999998</v>
      </c>
      <c r="I2323">
        <v>7.8</v>
      </c>
      <c r="J2323">
        <v>3</v>
      </c>
      <c r="K2323">
        <f t="shared" si="1345"/>
        <v>2.1124118399999996E-2</v>
      </c>
      <c r="L2323">
        <f t="shared" ref="L2323:L2324" si="1356">0.000084*(G2323^1.894314*I2323^0.808223+0.000031*G2323^2)</f>
        <v>8.8428001723928729E-2</v>
      </c>
      <c r="O2323">
        <f>L2323*0.78*1.07</f>
        <v>7.3802010238790933E-2</v>
      </c>
      <c r="Q2323">
        <f t="shared" si="1355"/>
        <v>3.9188867436797989E-2</v>
      </c>
      <c r="T2323">
        <f>(L2323*0.78*1.07)*(1+0.2)*0.531*3.67</f>
        <v>0.1725877721916583</v>
      </c>
    </row>
    <row r="2324" spans="1:20" hidden="1" x14ac:dyDescent="0.3">
      <c r="A2324" s="26">
        <v>3006</v>
      </c>
      <c r="B2324">
        <v>37</v>
      </c>
      <c r="C2324" t="s">
        <v>211</v>
      </c>
      <c r="D2324">
        <v>22</v>
      </c>
      <c r="E2324" t="s">
        <v>220</v>
      </c>
      <c r="F2324">
        <v>4</v>
      </c>
      <c r="G2324">
        <v>18.3</v>
      </c>
      <c r="H2324">
        <f t="shared" si="1344"/>
        <v>0.183</v>
      </c>
      <c r="I2324">
        <v>7.8</v>
      </c>
      <c r="J2324">
        <v>4</v>
      </c>
      <c r="K2324">
        <f t="shared" si="1345"/>
        <v>2.6302260599999999E-2</v>
      </c>
      <c r="L2324">
        <f t="shared" si="1356"/>
        <v>0.10883608609920722</v>
      </c>
      <c r="O2324">
        <f>L2324*0.78*1.07</f>
        <v>9.083459745839835E-2</v>
      </c>
      <c r="Q2324">
        <f t="shared" si="1355"/>
        <v>4.8233171250409525E-2</v>
      </c>
      <c r="T2324">
        <f>(L2324*0.78*1.07)*(1+0.2)*0.531*3.67</f>
        <v>0.21241888618680355</v>
      </c>
    </row>
    <row r="2325" spans="1:20" hidden="1" x14ac:dyDescent="0.3">
      <c r="A2325" s="26">
        <v>3006</v>
      </c>
      <c r="B2325">
        <v>37</v>
      </c>
      <c r="C2325" t="s">
        <v>211</v>
      </c>
      <c r="D2325">
        <v>23</v>
      </c>
      <c r="E2325" t="s">
        <v>214</v>
      </c>
      <c r="F2325">
        <v>4</v>
      </c>
      <c r="G2325">
        <v>16.399999999999999</v>
      </c>
      <c r="H2325">
        <f t="shared" si="1344"/>
        <v>0.16399999999999998</v>
      </c>
      <c r="I2325">
        <v>7.5</v>
      </c>
      <c r="J2325">
        <v>3</v>
      </c>
      <c r="K2325">
        <f t="shared" si="1345"/>
        <v>2.1124118399999996E-2</v>
      </c>
      <c r="L2325">
        <f>0.000081*(G2325^1.864042*I2325^0.850892+0.000027*G2325^2)</f>
        <v>8.2716222354652147E-2</v>
      </c>
      <c r="O2325">
        <f>L2325*0.47*0.75</f>
        <v>2.915746838001488E-2</v>
      </c>
      <c r="Q2325">
        <f>O2325*0.521</f>
        <v>1.5191041025987752E-2</v>
      </c>
      <c r="T2325">
        <f>(L2325*0.47*0.75)*(1+0.2)*0.521*3.67</f>
        <v>6.6901344678450061E-2</v>
      </c>
    </row>
    <row r="2326" spans="1:20" hidden="1" x14ac:dyDescent="0.3">
      <c r="A2326" s="26">
        <v>3006</v>
      </c>
      <c r="B2326">
        <v>37</v>
      </c>
      <c r="C2326" t="s">
        <v>211</v>
      </c>
      <c r="D2326">
        <v>24</v>
      </c>
      <c r="E2326" t="s">
        <v>220</v>
      </c>
      <c r="F2326">
        <v>4</v>
      </c>
      <c r="G2326">
        <v>12.4</v>
      </c>
      <c r="H2326">
        <f t="shared" si="1344"/>
        <v>0.124</v>
      </c>
      <c r="I2326">
        <v>7</v>
      </c>
      <c r="J2326">
        <v>2</v>
      </c>
      <c r="K2326">
        <f t="shared" si="1345"/>
        <v>1.2076310399999998E-2</v>
      </c>
      <c r="L2326">
        <f>0.000084*(G2326^1.894314*I2326^0.808223+0.000031*G2326^2)</f>
        <v>4.77083734533124E-2</v>
      </c>
      <c r="O2326">
        <f>L2326*0.78*1.07</f>
        <v>3.981740848413453E-2</v>
      </c>
      <c r="Q2326">
        <f>O2326*0.531</f>
        <v>2.1143043905075435E-2</v>
      </c>
      <c r="T2326">
        <f>(L2326*0.78*1.07)*(1+0.2)*0.531*3.67</f>
        <v>9.3113965357952216E-2</v>
      </c>
    </row>
    <row r="2327" spans="1:20" hidden="1" x14ac:dyDescent="0.3">
      <c r="A2327" s="26">
        <v>3006</v>
      </c>
      <c r="B2327">
        <v>37</v>
      </c>
      <c r="C2327" t="s">
        <v>211</v>
      </c>
      <c r="D2327">
        <v>25</v>
      </c>
      <c r="E2327" t="s">
        <v>214</v>
      </c>
      <c r="F2327">
        <v>4</v>
      </c>
      <c r="G2327">
        <v>10.4</v>
      </c>
      <c r="H2327">
        <f t="shared" si="1344"/>
        <v>0.10400000000000001</v>
      </c>
      <c r="I2327">
        <v>7.6</v>
      </c>
      <c r="J2327">
        <v>2</v>
      </c>
      <c r="K2327">
        <f t="shared" si="1345"/>
        <v>8.494886400000002E-3</v>
      </c>
      <c r="L2327">
        <f>0.000081*(G2327^1.864042*I2327^0.850892+0.000027*G2327^2)</f>
        <v>3.5789694254575316E-2</v>
      </c>
      <c r="O2327">
        <f>L2327*0.47*0.75</f>
        <v>1.2615867224737799E-2</v>
      </c>
      <c r="Q2327">
        <f>O2327*0.521</f>
        <v>6.5728668240883931E-3</v>
      </c>
      <c r="T2327">
        <f>(L2327*0.47*0.75)*(1+0.2)*0.521*3.67</f>
        <v>2.8946905493285283E-2</v>
      </c>
    </row>
    <row r="2328" spans="1:20" hidden="1" x14ac:dyDescent="0.3">
      <c r="A2328" s="26">
        <v>3006</v>
      </c>
      <c r="B2328">
        <v>37</v>
      </c>
      <c r="C2328" t="s">
        <v>211</v>
      </c>
      <c r="D2328">
        <v>26</v>
      </c>
      <c r="E2328" t="s">
        <v>220</v>
      </c>
      <c r="F2328">
        <v>4</v>
      </c>
      <c r="G2328">
        <v>15.5</v>
      </c>
      <c r="H2328">
        <f t="shared" si="1344"/>
        <v>0.155</v>
      </c>
      <c r="I2328">
        <v>7</v>
      </c>
      <c r="J2328">
        <v>2.5</v>
      </c>
      <c r="K2328">
        <f t="shared" si="1345"/>
        <v>1.8869235000000002E-2</v>
      </c>
      <c r="L2328">
        <f t="shared" ref="L2328:L2329" si="1357">0.000084*(G2328^1.894314*I2328^0.808223+0.000031*G2328^2)</f>
        <v>7.2806925423378924E-2</v>
      </c>
      <c r="O2328">
        <f>L2328*0.78*1.07</f>
        <v>6.0764659958352056E-2</v>
      </c>
      <c r="Q2328">
        <f t="shared" ref="Q2328:Q2329" si="1358">O2328*0.531</f>
        <v>3.2266034437884943E-2</v>
      </c>
      <c r="T2328">
        <f>(L2328*0.78*1.07)*(1+0.2)*0.531*3.67</f>
        <v>0.14209961566444529</v>
      </c>
    </row>
    <row r="2329" spans="1:20" hidden="1" x14ac:dyDescent="0.3">
      <c r="A2329" s="26">
        <v>3006</v>
      </c>
      <c r="B2329">
        <v>37</v>
      </c>
      <c r="C2329" t="s">
        <v>211</v>
      </c>
      <c r="D2329">
        <v>27</v>
      </c>
      <c r="E2329" t="s">
        <v>220</v>
      </c>
      <c r="F2329">
        <v>3</v>
      </c>
      <c r="G2329">
        <v>13.7</v>
      </c>
      <c r="H2329">
        <f t="shared" si="1344"/>
        <v>0.13699999999999998</v>
      </c>
      <c r="I2329">
        <v>6.2</v>
      </c>
      <c r="J2329">
        <v>3</v>
      </c>
      <c r="K2329">
        <f t="shared" si="1345"/>
        <v>1.4741172599999994E-2</v>
      </c>
      <c r="L2329">
        <f t="shared" si="1357"/>
        <v>5.224181080134329E-2</v>
      </c>
      <c r="O2329">
        <f>L2329*0.78*1.07</f>
        <v>4.3601015294801107E-2</v>
      </c>
      <c r="Q2329">
        <f t="shared" si="1358"/>
        <v>2.3152139121539388E-2</v>
      </c>
      <c r="T2329">
        <f>(L2329*0.78*1.07)*(1+0.2)*0.531*3.67</f>
        <v>0.10196202069125947</v>
      </c>
    </row>
    <row r="2330" spans="1:20" hidden="1" x14ac:dyDescent="0.3">
      <c r="A2330" s="26">
        <v>3006</v>
      </c>
      <c r="B2330">
        <v>37</v>
      </c>
      <c r="C2330" t="s">
        <v>211</v>
      </c>
      <c r="D2330">
        <v>28</v>
      </c>
      <c r="E2330" t="s">
        <v>214</v>
      </c>
      <c r="F2330">
        <v>4</v>
      </c>
      <c r="G2330">
        <v>16.399999999999999</v>
      </c>
      <c r="H2330">
        <f t="shared" si="1344"/>
        <v>0.16399999999999998</v>
      </c>
      <c r="I2330">
        <v>8.4</v>
      </c>
      <c r="J2330">
        <v>4.2</v>
      </c>
      <c r="K2330">
        <f t="shared" si="1345"/>
        <v>2.1124118399999996E-2</v>
      </c>
      <c r="L2330">
        <f t="shared" ref="L2330:L2331" si="1359">0.000081*(G2330^1.864042*I2330^0.850892+0.000027*G2330^2)</f>
        <v>9.108977510668223E-2</v>
      </c>
      <c r="O2330">
        <f t="shared" ref="O2330:O2331" si="1360">L2330*0.47*0.75</f>
        <v>3.2109145725105481E-2</v>
      </c>
      <c r="Q2330">
        <f t="shared" ref="Q2330:Q2331" si="1361">O2330*0.521</f>
        <v>1.6728864922779956E-2</v>
      </c>
      <c r="T2330">
        <f t="shared" ref="T2330:T2331" si="1362">(L2330*0.47*0.75)*(1+0.2)*0.521*3.67</f>
        <v>7.3673921119922936E-2</v>
      </c>
    </row>
    <row r="2331" spans="1:20" hidden="1" x14ac:dyDescent="0.3">
      <c r="A2331" s="26">
        <v>3006</v>
      </c>
      <c r="B2331">
        <v>37</v>
      </c>
      <c r="C2331" t="s">
        <v>211</v>
      </c>
      <c r="D2331">
        <v>29</v>
      </c>
      <c r="E2331" t="s">
        <v>214</v>
      </c>
      <c r="F2331">
        <v>4</v>
      </c>
      <c r="G2331">
        <v>18.7</v>
      </c>
      <c r="H2331">
        <f t="shared" si="1344"/>
        <v>0.187</v>
      </c>
      <c r="I2331">
        <v>7.5</v>
      </c>
      <c r="J2331">
        <v>2</v>
      </c>
      <c r="K2331">
        <f t="shared" si="1345"/>
        <v>2.74646526E-2</v>
      </c>
      <c r="L2331">
        <f t="shared" si="1359"/>
        <v>0.10564208482398335</v>
      </c>
      <c r="O2331">
        <f t="shared" si="1360"/>
        <v>3.7238834900454126E-2</v>
      </c>
      <c r="Q2331">
        <f t="shared" si="1361"/>
        <v>1.94014329831366E-2</v>
      </c>
      <c r="T2331">
        <f t="shared" si="1362"/>
        <v>8.544391085773359E-2</v>
      </c>
    </row>
    <row r="2332" spans="1:20" hidden="1" x14ac:dyDescent="0.3">
      <c r="A2332" s="26">
        <v>3006</v>
      </c>
      <c r="B2332">
        <v>37</v>
      </c>
      <c r="C2332" t="s">
        <v>211</v>
      </c>
      <c r="D2332">
        <v>30</v>
      </c>
      <c r="E2332" t="s">
        <v>220</v>
      </c>
      <c r="F2332">
        <v>4</v>
      </c>
      <c r="G2332">
        <v>14.4</v>
      </c>
      <c r="H2332">
        <f t="shared" si="1344"/>
        <v>0.14400000000000002</v>
      </c>
      <c r="I2332">
        <v>8</v>
      </c>
      <c r="J2332">
        <v>3</v>
      </c>
      <c r="K2332">
        <f t="shared" si="1345"/>
        <v>1.6286054400000003E-2</v>
      </c>
      <c r="L2332">
        <f t="shared" ref="L2332:L2335" si="1363">0.000084*(G2332^1.894314*I2332^0.808223+0.000031*G2332^2)</f>
        <v>7.0547721946175104E-2</v>
      </c>
      <c r="O2332">
        <f>L2332*0.78*1.07</f>
        <v>5.887912873627775E-2</v>
      </c>
      <c r="Q2332">
        <f t="shared" ref="Q2332:Q2335" si="1364">O2332*0.531</f>
        <v>3.1264817358963484E-2</v>
      </c>
      <c r="T2332">
        <f>(L2332*0.78*1.07)*(1+0.2)*0.531*3.67</f>
        <v>0.13769025564887521</v>
      </c>
    </row>
    <row r="2333" spans="1:20" hidden="1" x14ac:dyDescent="0.3">
      <c r="A2333" s="26">
        <v>3006</v>
      </c>
      <c r="B2333">
        <v>37</v>
      </c>
      <c r="C2333" t="s">
        <v>211</v>
      </c>
      <c r="D2333">
        <v>31</v>
      </c>
      <c r="E2333" t="s">
        <v>220</v>
      </c>
      <c r="F2333">
        <v>4</v>
      </c>
      <c r="G2333">
        <v>15.2</v>
      </c>
      <c r="H2333">
        <f t="shared" si="1344"/>
        <v>0.152</v>
      </c>
      <c r="I2333">
        <v>8.1999999999999993</v>
      </c>
      <c r="J2333">
        <v>3</v>
      </c>
      <c r="K2333">
        <f t="shared" si="1345"/>
        <v>1.81458816E-2</v>
      </c>
      <c r="L2333">
        <f t="shared" si="1363"/>
        <v>7.9731657183006954E-2</v>
      </c>
      <c r="O2333">
        <f>L2333*0.78*1.07</f>
        <v>6.6544041084937611E-2</v>
      </c>
      <c r="Q2333">
        <f t="shared" si="1364"/>
        <v>3.533488581610187E-2</v>
      </c>
      <c r="T2333">
        <f>(L2333*0.78*1.07)*(1+0.2)*0.531*3.67</f>
        <v>0.15561483713411264</v>
      </c>
    </row>
    <row r="2334" spans="1:20" hidden="1" x14ac:dyDescent="0.3">
      <c r="A2334" s="26">
        <v>3006</v>
      </c>
      <c r="B2334">
        <v>37</v>
      </c>
      <c r="C2334" t="s">
        <v>211</v>
      </c>
      <c r="D2334">
        <v>32</v>
      </c>
      <c r="E2334" t="s">
        <v>220</v>
      </c>
      <c r="F2334">
        <v>4</v>
      </c>
      <c r="G2334">
        <v>10.4</v>
      </c>
      <c r="H2334">
        <f t="shared" si="1344"/>
        <v>0.10400000000000001</v>
      </c>
      <c r="I2334">
        <v>5</v>
      </c>
      <c r="J2334">
        <v>3.4</v>
      </c>
      <c r="K2334">
        <f t="shared" si="1345"/>
        <v>8.494886400000002E-3</v>
      </c>
      <c r="L2334">
        <f t="shared" si="1363"/>
        <v>2.6048823239296543E-2</v>
      </c>
      <c r="O2334">
        <f>L2334*0.78*1.07</f>
        <v>2.1740347875516899E-2</v>
      </c>
      <c r="Q2334">
        <f t="shared" si="1364"/>
        <v>1.1544124721899474E-2</v>
      </c>
      <c r="T2334">
        <f>(L2334*0.78*1.07)*(1+0.2)*0.531*3.67</f>
        <v>5.0840325275245284E-2</v>
      </c>
    </row>
    <row r="2335" spans="1:20" hidden="1" x14ac:dyDescent="0.3">
      <c r="A2335" s="26">
        <v>3006</v>
      </c>
      <c r="B2335">
        <v>37</v>
      </c>
      <c r="C2335" t="s">
        <v>211</v>
      </c>
      <c r="D2335">
        <v>33</v>
      </c>
      <c r="E2335" t="s">
        <v>220</v>
      </c>
      <c r="F2335">
        <v>4</v>
      </c>
      <c r="G2335">
        <v>15.4</v>
      </c>
      <c r="H2335">
        <f t="shared" si="1344"/>
        <v>0.154</v>
      </c>
      <c r="I2335">
        <v>8</v>
      </c>
      <c r="J2335">
        <v>2.5</v>
      </c>
      <c r="K2335">
        <f t="shared" si="1345"/>
        <v>1.8626546399999999E-2</v>
      </c>
      <c r="L2335">
        <f t="shared" si="1363"/>
        <v>8.0115741965793158E-2</v>
      </c>
      <c r="O2335">
        <f>L2335*0.78*1.07</f>
        <v>6.6864598244650977E-2</v>
      </c>
      <c r="Q2335">
        <f t="shared" si="1364"/>
        <v>3.5505101667909669E-2</v>
      </c>
      <c r="T2335">
        <f>(L2335*0.78*1.07)*(1+0.2)*0.531*3.67</f>
        <v>0.15636446774547419</v>
      </c>
    </row>
    <row r="2336" spans="1:20" hidden="1" x14ac:dyDescent="0.3">
      <c r="A2336" s="26">
        <v>3006</v>
      </c>
      <c r="B2336">
        <v>37</v>
      </c>
      <c r="C2336" t="s">
        <v>211</v>
      </c>
      <c r="D2336">
        <v>34</v>
      </c>
      <c r="E2336" t="s">
        <v>214</v>
      </c>
      <c r="F2336">
        <v>4</v>
      </c>
      <c r="G2336">
        <v>33.4</v>
      </c>
      <c r="H2336">
        <f t="shared" si="1344"/>
        <v>0.33399999999999996</v>
      </c>
      <c r="I2336">
        <v>8.1999999999999993</v>
      </c>
      <c r="J2336">
        <v>0.7</v>
      </c>
      <c r="K2336">
        <f t="shared" si="1345"/>
        <v>8.7616082399999975E-2</v>
      </c>
      <c r="L2336">
        <f>0.000081*(G2336^1.864042*I2336^0.850892+0.000027*G2336^2)</f>
        <v>0.33602568885714867</v>
      </c>
      <c r="O2336">
        <f>L2336*0.47*0.75</f>
        <v>0.11844905532214489</v>
      </c>
      <c r="Q2336">
        <f>O2336*0.521</f>
        <v>6.171195782283749E-2</v>
      </c>
      <c r="T2336">
        <f>(L2336*0.47*0.75)*(1+0.2)*0.521*3.67</f>
        <v>0.27177946225177629</v>
      </c>
    </row>
    <row r="2337" spans="1:20" hidden="1" x14ac:dyDescent="0.3">
      <c r="A2337" s="26">
        <v>3006</v>
      </c>
      <c r="B2337">
        <v>37</v>
      </c>
      <c r="C2337" t="s">
        <v>211</v>
      </c>
      <c r="D2337">
        <v>35</v>
      </c>
      <c r="E2337" t="s">
        <v>215</v>
      </c>
      <c r="F2337">
        <v>3</v>
      </c>
      <c r="G2337">
        <v>11.7</v>
      </c>
      <c r="H2337">
        <f t="shared" si="1344"/>
        <v>0.11699999999999999</v>
      </c>
      <c r="I2337">
        <v>5.2</v>
      </c>
      <c r="J2337">
        <v>3</v>
      </c>
      <c r="K2337">
        <f t="shared" si="1345"/>
        <v>1.0751340599999997E-2</v>
      </c>
      <c r="L2337">
        <f>0.000064*(G2337^1.958025*I2337^0.883501+0.000045*G2337^2)</f>
        <v>3.390855754347559E-2</v>
      </c>
      <c r="O2337">
        <f>L2337*0.44*0.75</f>
        <v>1.1189823989346944E-2</v>
      </c>
      <c r="Q2337">
        <f>O2337*0.52</f>
        <v>5.8187084744604116E-3</v>
      </c>
      <c r="T2337">
        <f>(L2337*0.44*0.75)*(1+0.2)*0.52*3.67</f>
        <v>2.5625592121523651E-2</v>
      </c>
    </row>
    <row r="2338" spans="1:20" hidden="1" x14ac:dyDescent="0.3">
      <c r="A2338" s="26">
        <v>3006</v>
      </c>
      <c r="B2338">
        <v>37</v>
      </c>
      <c r="C2338" t="s">
        <v>211</v>
      </c>
      <c r="D2338">
        <v>36</v>
      </c>
      <c r="E2338" t="s">
        <v>217</v>
      </c>
      <c r="F2338">
        <v>1</v>
      </c>
      <c r="G2338">
        <v>28.1</v>
      </c>
      <c r="H2338">
        <f t="shared" si="1344"/>
        <v>0.28100000000000003</v>
      </c>
      <c r="I2338">
        <v>9.4</v>
      </c>
      <c r="J2338">
        <v>5.6</v>
      </c>
      <c r="K2338">
        <f t="shared" si="1345"/>
        <v>6.2015969400000009E-2</v>
      </c>
      <c r="L2338">
        <f>0.000059*(G2338^1.965295*I2338^0.892133+0.000019*G2338^2)</f>
        <v>0.30630072521530866</v>
      </c>
      <c r="O2338">
        <f>L2338*0.47*0.75</f>
        <v>0.10797100563839629</v>
      </c>
      <c r="Q2338">
        <f>O2338*0.52</f>
        <v>5.6144922931966074E-2</v>
      </c>
      <c r="T2338">
        <f>(L2338*0.47*0.75)*(1+0.2)*0.52*3.67</f>
        <v>0.24726224059237856</v>
      </c>
    </row>
    <row r="2339" spans="1:20" hidden="1" x14ac:dyDescent="0.3">
      <c r="A2339" s="26">
        <v>3006</v>
      </c>
      <c r="B2339">
        <v>37</v>
      </c>
      <c r="C2339" t="s">
        <v>211</v>
      </c>
      <c r="D2339">
        <v>37</v>
      </c>
      <c r="E2339" t="s">
        <v>214</v>
      </c>
      <c r="F2339">
        <v>4</v>
      </c>
      <c r="G2339">
        <v>20.100000000000001</v>
      </c>
      <c r="H2339">
        <f t="shared" si="1344"/>
        <v>0.20100000000000001</v>
      </c>
      <c r="I2339">
        <v>7.5</v>
      </c>
      <c r="J2339">
        <v>2.6</v>
      </c>
      <c r="K2339">
        <f t="shared" si="1345"/>
        <v>3.1730945400000002E-2</v>
      </c>
      <c r="L2339">
        <f t="shared" ref="L2339:L2340" si="1365">0.000081*(G2339^1.864042*I2339^0.850892+0.000027*G2339^2)</f>
        <v>0.12086011625943026</v>
      </c>
      <c r="O2339">
        <f t="shared" ref="O2339:O2340" si="1366">L2339*0.47*0.75</f>
        <v>4.2603190981449164E-2</v>
      </c>
      <c r="Q2339">
        <f t="shared" ref="Q2339:Q2340" si="1367">O2339*0.521</f>
        <v>2.2196262501335016E-2</v>
      </c>
      <c r="T2339">
        <f t="shared" ref="T2339:T2340" si="1368">(L2339*0.47*0.75)*(1+0.2)*0.521*3.67</f>
        <v>9.7752340055879391E-2</v>
      </c>
    </row>
    <row r="2340" spans="1:20" hidden="1" x14ac:dyDescent="0.3">
      <c r="A2340" s="26">
        <v>3006</v>
      </c>
      <c r="B2340">
        <v>37</v>
      </c>
      <c r="C2340" t="s">
        <v>211</v>
      </c>
      <c r="D2340">
        <v>38</v>
      </c>
      <c r="E2340" t="s">
        <v>214</v>
      </c>
      <c r="F2340">
        <v>4</v>
      </c>
      <c r="G2340">
        <v>17.600000000000001</v>
      </c>
      <c r="H2340">
        <f t="shared" si="1344"/>
        <v>0.17600000000000002</v>
      </c>
      <c r="I2340">
        <v>7.7</v>
      </c>
      <c r="J2340">
        <v>6</v>
      </c>
      <c r="K2340">
        <f t="shared" si="1345"/>
        <v>2.4328550400000006E-2</v>
      </c>
      <c r="L2340">
        <f t="shared" si="1365"/>
        <v>9.6490344833677383E-2</v>
      </c>
      <c r="O2340">
        <f t="shared" si="1366"/>
        <v>3.4012846553871282E-2</v>
      </c>
      <c r="Q2340">
        <f t="shared" si="1367"/>
        <v>1.7720693054566937E-2</v>
      </c>
      <c r="T2340">
        <f t="shared" si="1368"/>
        <v>7.8041932212312787E-2</v>
      </c>
    </row>
    <row r="2341" spans="1:20" hidden="1" x14ac:dyDescent="0.3">
      <c r="A2341" s="26">
        <v>3006</v>
      </c>
      <c r="B2341">
        <v>37</v>
      </c>
      <c r="C2341" t="s">
        <v>211</v>
      </c>
      <c r="D2341">
        <v>39</v>
      </c>
      <c r="E2341" t="s">
        <v>220</v>
      </c>
      <c r="F2341">
        <v>4</v>
      </c>
      <c r="G2341">
        <v>14.4</v>
      </c>
      <c r="H2341">
        <f t="shared" si="1344"/>
        <v>0.14400000000000002</v>
      </c>
      <c r="I2341">
        <v>7.5</v>
      </c>
      <c r="J2341">
        <v>3</v>
      </c>
      <c r="K2341">
        <f t="shared" si="1345"/>
        <v>1.6286054400000003E-2</v>
      </c>
      <c r="L2341">
        <f t="shared" ref="L2341:L2342" si="1369">0.000084*(G2341^1.894314*I2341^0.808223+0.000031*G2341^2)</f>
        <v>6.6962199962903118E-2</v>
      </c>
      <c r="O2341">
        <f>L2341*0.78*1.07</f>
        <v>5.5886652089038952E-2</v>
      </c>
      <c r="Q2341">
        <f t="shared" ref="Q2341:Q2342" si="1370">O2341*0.531</f>
        <v>2.9675812259279684E-2</v>
      </c>
      <c r="T2341">
        <f>(L2341*0.78*1.07)*(1+0.2)*0.531*3.67</f>
        <v>0.13069227718986773</v>
      </c>
    </row>
    <row r="2342" spans="1:20" hidden="1" x14ac:dyDescent="0.3">
      <c r="A2342" s="26">
        <v>3006</v>
      </c>
      <c r="B2342">
        <v>37</v>
      </c>
      <c r="C2342" t="s">
        <v>211</v>
      </c>
      <c r="D2342">
        <v>40</v>
      </c>
      <c r="E2342" t="s">
        <v>220</v>
      </c>
      <c r="F2342">
        <v>3</v>
      </c>
      <c r="G2342">
        <v>8.1999999999999993</v>
      </c>
      <c r="H2342">
        <f t="shared" si="1344"/>
        <v>8.199999999999999E-2</v>
      </c>
      <c r="I2342">
        <v>5</v>
      </c>
      <c r="J2342">
        <v>2.5</v>
      </c>
      <c r="K2342">
        <f t="shared" si="1345"/>
        <v>5.2810295999999989E-3</v>
      </c>
      <c r="L2342">
        <f t="shared" si="1369"/>
        <v>1.6605726209533794E-2</v>
      </c>
      <c r="O2342">
        <f>L2342*0.78*1.07</f>
        <v>1.3859139094476907E-2</v>
      </c>
      <c r="Q2342">
        <f t="shared" si="1370"/>
        <v>7.3592028591672378E-3</v>
      </c>
      <c r="T2342">
        <f>(L2342*0.78*1.07)*(1+0.2)*0.531*3.67</f>
        <v>3.2409929391772514E-2</v>
      </c>
    </row>
    <row r="2343" spans="1:20" hidden="1" x14ac:dyDescent="0.3">
      <c r="A2343" s="26">
        <v>3006</v>
      </c>
      <c r="B2343">
        <v>37</v>
      </c>
      <c r="C2343" t="s">
        <v>211</v>
      </c>
      <c r="D2343">
        <v>41</v>
      </c>
      <c r="E2343" t="s">
        <v>214</v>
      </c>
      <c r="F2343">
        <v>1</v>
      </c>
      <c r="G2343">
        <v>40</v>
      </c>
      <c r="H2343">
        <f t="shared" si="1344"/>
        <v>0.4</v>
      </c>
      <c r="I2343">
        <v>9.6</v>
      </c>
      <c r="J2343">
        <v>5</v>
      </c>
      <c r="K2343">
        <f t="shared" si="1345"/>
        <v>0.12566400000000003</v>
      </c>
      <c r="L2343">
        <f>0.000081*(G2343^1.864042*I2343^0.850892+0.000027*G2343^2)</f>
        <v>0.53777633756957444</v>
      </c>
      <c r="O2343">
        <f>L2343*0.47*0.75</f>
        <v>0.18956615899327497</v>
      </c>
      <c r="Q2343">
        <f>O2343*0.521</f>
        <v>9.8763968835496263E-2</v>
      </c>
      <c r="T2343">
        <f>(L2343*0.47*0.75)*(1+0.2)*0.521*3.67</f>
        <v>0.43495651875152552</v>
      </c>
    </row>
    <row r="2344" spans="1:20" hidden="1" x14ac:dyDescent="0.3">
      <c r="A2344" s="26">
        <v>3006</v>
      </c>
      <c r="B2344">
        <v>37</v>
      </c>
      <c r="C2344" t="s">
        <v>211</v>
      </c>
      <c r="D2344">
        <v>42</v>
      </c>
      <c r="E2344" t="s">
        <v>220</v>
      </c>
      <c r="F2344">
        <v>4</v>
      </c>
      <c r="G2344">
        <v>23.2</v>
      </c>
      <c r="H2344">
        <f t="shared" si="1344"/>
        <v>0.23199999999999998</v>
      </c>
      <c r="I2344">
        <v>9.4</v>
      </c>
      <c r="J2344">
        <v>3</v>
      </c>
      <c r="K2344">
        <f t="shared" si="1345"/>
        <v>4.2273369599999992E-2</v>
      </c>
      <c r="L2344">
        <f>0.000084*(G2344^1.894314*I2344^0.808223+0.000031*G2344^2)</f>
        <v>0.19835797891593571</v>
      </c>
      <c r="O2344">
        <f>L2344*0.78*1.07</f>
        <v>0.16554956920323996</v>
      </c>
      <c r="Q2344">
        <f>O2344*0.531</f>
        <v>8.7906821246920425E-2</v>
      </c>
      <c r="T2344">
        <f>(L2344*0.78*1.07)*(1+0.2)*0.531*3.67</f>
        <v>0.38714164077143753</v>
      </c>
    </row>
    <row r="2345" spans="1:20" hidden="1" x14ac:dyDescent="0.3">
      <c r="A2345" s="26">
        <v>3006</v>
      </c>
      <c r="B2345">
        <v>37</v>
      </c>
      <c r="C2345" t="s">
        <v>211</v>
      </c>
      <c r="D2345">
        <v>43</v>
      </c>
      <c r="E2345" t="s">
        <v>214</v>
      </c>
      <c r="F2345">
        <v>4</v>
      </c>
      <c r="G2345">
        <v>28.4</v>
      </c>
      <c r="H2345">
        <f t="shared" si="1344"/>
        <v>0.28399999999999997</v>
      </c>
      <c r="I2345">
        <v>8.5</v>
      </c>
      <c r="J2345">
        <v>2</v>
      </c>
      <c r="K2345">
        <f t="shared" si="1345"/>
        <v>6.3347222399999986E-2</v>
      </c>
      <c r="L2345">
        <f>0.000081*(G2345^1.864042*I2345^0.850892+0.000027*G2345^2)</f>
        <v>0.25607640500486589</v>
      </c>
      <c r="O2345">
        <f>L2345*0.47*0.75</f>
        <v>9.0266932764215213E-2</v>
      </c>
      <c r="Q2345">
        <f>O2345*0.521</f>
        <v>4.7029071970156128E-2</v>
      </c>
      <c r="T2345">
        <f>(L2345*0.47*0.75)*(1+0.2)*0.521*3.67</f>
        <v>0.20711603295656758</v>
      </c>
    </row>
    <row r="2346" spans="1:20" hidden="1" x14ac:dyDescent="0.3">
      <c r="A2346" s="26">
        <v>3006</v>
      </c>
      <c r="B2346">
        <v>37</v>
      </c>
      <c r="C2346" t="s">
        <v>211</v>
      </c>
      <c r="D2346">
        <v>44</v>
      </c>
      <c r="E2346" t="s">
        <v>220</v>
      </c>
      <c r="F2346">
        <v>4</v>
      </c>
      <c r="G2346">
        <v>14.1</v>
      </c>
      <c r="H2346">
        <f t="shared" si="1344"/>
        <v>0.14099999999999999</v>
      </c>
      <c r="I2346">
        <v>7</v>
      </c>
      <c r="J2346">
        <v>3</v>
      </c>
      <c r="K2346">
        <f t="shared" si="1345"/>
        <v>1.5614537399999996E-2</v>
      </c>
      <c r="L2346">
        <f t="shared" ref="L2346:L2350" si="1371">0.000084*(G2346^1.894314*I2346^0.808223+0.000031*G2346^2)</f>
        <v>6.0854473320738435E-2</v>
      </c>
      <c r="O2346">
        <f>L2346*0.78*1.07</f>
        <v>5.0789143433488303E-2</v>
      </c>
      <c r="Q2346">
        <f t="shared" ref="Q2346:Q2350" si="1372">O2346*0.531</f>
        <v>2.6969035163182289E-2</v>
      </c>
      <c r="T2346">
        <f>(L2346*0.78*1.07)*(1+0.2)*0.531*3.67</f>
        <v>0.11877163085865479</v>
      </c>
    </row>
    <row r="2347" spans="1:20" hidden="1" x14ac:dyDescent="0.3">
      <c r="A2347" s="26">
        <v>3006</v>
      </c>
      <c r="B2347">
        <v>37</v>
      </c>
      <c r="C2347" t="s">
        <v>211</v>
      </c>
      <c r="D2347">
        <v>45</v>
      </c>
      <c r="E2347" t="s">
        <v>220</v>
      </c>
      <c r="F2347">
        <v>4</v>
      </c>
      <c r="G2347">
        <v>13.2</v>
      </c>
      <c r="H2347">
        <f t="shared" si="1344"/>
        <v>0.13200000000000001</v>
      </c>
      <c r="I2347">
        <v>7</v>
      </c>
      <c r="J2347">
        <v>4.7</v>
      </c>
      <c r="K2347">
        <f t="shared" si="1345"/>
        <v>1.3684809600000002E-2</v>
      </c>
      <c r="L2347">
        <f t="shared" si="1371"/>
        <v>5.3706829367634434E-2</v>
      </c>
      <c r="O2347">
        <f>L2347*0.78*1.07</f>
        <v>4.4823719790227701E-2</v>
      </c>
      <c r="Q2347">
        <f t="shared" si="1372"/>
        <v>2.3801395208610909E-2</v>
      </c>
      <c r="T2347">
        <f>(L2347*0.78*1.07)*(1+0.2)*0.531*3.67</f>
        <v>0.10482134449872244</v>
      </c>
    </row>
    <row r="2348" spans="1:20" hidden="1" x14ac:dyDescent="0.3">
      <c r="A2348" s="26">
        <v>3006</v>
      </c>
      <c r="B2348">
        <v>37</v>
      </c>
      <c r="C2348" t="s">
        <v>211</v>
      </c>
      <c r="D2348">
        <v>46</v>
      </c>
      <c r="E2348" t="s">
        <v>220</v>
      </c>
      <c r="F2348">
        <v>4</v>
      </c>
      <c r="G2348">
        <v>10.199999999999999</v>
      </c>
      <c r="H2348">
        <f t="shared" si="1344"/>
        <v>0.10199999999999999</v>
      </c>
      <c r="I2348">
        <v>5.2</v>
      </c>
      <c r="J2348">
        <v>3</v>
      </c>
      <c r="K2348">
        <f t="shared" si="1345"/>
        <v>8.1713015999999982E-3</v>
      </c>
      <c r="L2348">
        <f t="shared" si="1371"/>
        <v>2.5916695261733253E-2</v>
      </c>
      <c r="O2348">
        <f>L2348*0.78*1.07</f>
        <v>2.1630073865442575E-2</v>
      </c>
      <c r="Q2348">
        <f t="shared" si="1372"/>
        <v>1.1485569222550007E-2</v>
      </c>
      <c r="T2348">
        <f>(L2348*0.78*1.07)*(1+0.2)*0.531*3.67</f>
        <v>5.0582446856110234E-2</v>
      </c>
    </row>
    <row r="2349" spans="1:20" hidden="1" x14ac:dyDescent="0.3">
      <c r="A2349" s="26">
        <v>3006</v>
      </c>
      <c r="B2349">
        <v>37</v>
      </c>
      <c r="C2349" t="s">
        <v>211</v>
      </c>
      <c r="D2349">
        <v>47</v>
      </c>
      <c r="E2349" t="s">
        <v>220</v>
      </c>
      <c r="F2349">
        <v>4</v>
      </c>
      <c r="G2349">
        <v>13.7</v>
      </c>
      <c r="H2349">
        <f t="shared" si="1344"/>
        <v>0.13699999999999998</v>
      </c>
      <c r="I2349">
        <v>7</v>
      </c>
      <c r="J2349">
        <v>2.5</v>
      </c>
      <c r="K2349">
        <f t="shared" si="1345"/>
        <v>1.4741172599999994E-2</v>
      </c>
      <c r="L2349">
        <f t="shared" si="1371"/>
        <v>5.7625715016886424E-2</v>
      </c>
      <c r="O2349">
        <f>L2349*0.78*1.07</f>
        <v>4.8094421753093412E-2</v>
      </c>
      <c r="Q2349">
        <f t="shared" si="1372"/>
        <v>2.5538137950892603E-2</v>
      </c>
      <c r="T2349">
        <f>(L2349*0.78*1.07)*(1+0.2)*0.531*3.67</f>
        <v>0.11246995953573102</v>
      </c>
    </row>
    <row r="2350" spans="1:20" hidden="1" x14ac:dyDescent="0.3">
      <c r="A2350" s="26">
        <v>3006</v>
      </c>
      <c r="B2350">
        <v>37</v>
      </c>
      <c r="C2350" t="s">
        <v>211</v>
      </c>
      <c r="D2350">
        <v>48</v>
      </c>
      <c r="E2350" t="s">
        <v>220</v>
      </c>
      <c r="F2350">
        <v>4</v>
      </c>
      <c r="G2350">
        <v>12.1</v>
      </c>
      <c r="H2350">
        <f t="shared" si="1344"/>
        <v>0.121</v>
      </c>
      <c r="I2350">
        <v>7.7</v>
      </c>
      <c r="J2350">
        <v>4</v>
      </c>
      <c r="K2350">
        <f t="shared" si="1345"/>
        <v>1.14990414E-2</v>
      </c>
      <c r="L2350">
        <f t="shared" si="1371"/>
        <v>4.9192662768597954E-2</v>
      </c>
      <c r="O2350">
        <f>L2350*0.78*1.07</f>
        <v>4.1056196346671854E-2</v>
      </c>
      <c r="Q2350">
        <f t="shared" si="1372"/>
        <v>2.1800840260082756E-2</v>
      </c>
      <c r="T2350">
        <f>(L2350*0.78*1.07)*(1+0.2)*0.531*3.67</f>
        <v>9.6010900505404451E-2</v>
      </c>
    </row>
    <row r="2351" spans="1:20" hidden="1" x14ac:dyDescent="0.3">
      <c r="A2351" s="26">
        <v>3006</v>
      </c>
      <c r="B2351">
        <v>37</v>
      </c>
      <c r="C2351" t="s">
        <v>211</v>
      </c>
      <c r="D2351">
        <v>49</v>
      </c>
      <c r="E2351" t="s">
        <v>214</v>
      </c>
      <c r="F2351">
        <v>4</v>
      </c>
      <c r="G2351">
        <v>10.4</v>
      </c>
      <c r="H2351">
        <f t="shared" si="1344"/>
        <v>0.10400000000000001</v>
      </c>
      <c r="I2351">
        <v>6</v>
      </c>
      <c r="J2351">
        <v>2</v>
      </c>
      <c r="K2351">
        <f t="shared" si="1345"/>
        <v>8.494886400000002E-3</v>
      </c>
      <c r="L2351">
        <f t="shared" ref="L2351:L2353" si="1373">0.000081*(G2351^1.864042*I2351^0.850892+0.000027*G2351^2)</f>
        <v>2.9268742402639495E-2</v>
      </c>
      <c r="O2351">
        <f t="shared" ref="O2351:O2353" si="1374">L2351*0.47*0.75</f>
        <v>1.0317231696930421E-2</v>
      </c>
      <c r="Q2351">
        <f t="shared" ref="Q2351:Q2353" si="1375">O2351*0.521</f>
        <v>5.3752777141007494E-3</v>
      </c>
      <c r="T2351">
        <f t="shared" ref="T2351:T2353" si="1376">(L2351*0.47*0.75)*(1+0.2)*0.521*3.67</f>
        <v>2.3672723052899702E-2</v>
      </c>
    </row>
    <row r="2352" spans="1:20" hidden="1" x14ac:dyDescent="0.3">
      <c r="A2352" s="26">
        <v>3006</v>
      </c>
      <c r="B2352">
        <v>37</v>
      </c>
      <c r="C2352" t="s">
        <v>211</v>
      </c>
      <c r="D2352">
        <v>50</v>
      </c>
      <c r="E2352" t="s">
        <v>214</v>
      </c>
      <c r="F2352">
        <v>4</v>
      </c>
      <c r="G2352">
        <v>22.2</v>
      </c>
      <c r="H2352">
        <f t="shared" si="1344"/>
        <v>0.222</v>
      </c>
      <c r="I2352">
        <v>7.4</v>
      </c>
      <c r="J2352">
        <v>3</v>
      </c>
      <c r="K2352">
        <f t="shared" si="1345"/>
        <v>3.8707653600000003E-2</v>
      </c>
      <c r="L2352">
        <f t="shared" si="1373"/>
        <v>0.14380337593979808</v>
      </c>
      <c r="O2352">
        <f t="shared" si="1374"/>
        <v>5.0690690018778822E-2</v>
      </c>
      <c r="Q2352">
        <f t="shared" si="1375"/>
        <v>2.6409849499783769E-2</v>
      </c>
      <c r="T2352">
        <f t="shared" si="1376"/>
        <v>0.11630897719704771</v>
      </c>
    </row>
    <row r="2353" spans="1:20" hidden="1" x14ac:dyDescent="0.3">
      <c r="A2353" s="26">
        <v>3006</v>
      </c>
      <c r="B2353">
        <v>37</v>
      </c>
      <c r="C2353" t="s">
        <v>211</v>
      </c>
      <c r="D2353">
        <v>51</v>
      </c>
      <c r="E2353" t="s">
        <v>214</v>
      </c>
      <c r="F2353">
        <v>4</v>
      </c>
      <c r="G2353">
        <v>16.7</v>
      </c>
      <c r="H2353">
        <f t="shared" si="1344"/>
        <v>0.16699999999999998</v>
      </c>
      <c r="I2353">
        <v>7.2</v>
      </c>
      <c r="J2353">
        <v>2</v>
      </c>
      <c r="K2353">
        <f t="shared" si="1345"/>
        <v>2.1904020599999994E-2</v>
      </c>
      <c r="L2353">
        <f t="shared" si="1373"/>
        <v>8.2638122790385668E-2</v>
      </c>
      <c r="O2353">
        <f t="shared" si="1374"/>
        <v>2.9129938283610948E-2</v>
      </c>
      <c r="Q2353">
        <f t="shared" si="1375"/>
        <v>1.5176697845761304E-2</v>
      </c>
      <c r="T2353">
        <f t="shared" si="1376"/>
        <v>6.6838177312732783E-2</v>
      </c>
    </row>
    <row r="2354" spans="1:20" hidden="1" x14ac:dyDescent="0.3">
      <c r="A2354" s="26">
        <v>3006</v>
      </c>
      <c r="B2354">
        <v>37</v>
      </c>
      <c r="C2354" t="s">
        <v>211</v>
      </c>
      <c r="D2354">
        <v>52</v>
      </c>
      <c r="E2354" t="s">
        <v>220</v>
      </c>
      <c r="F2354">
        <v>3</v>
      </c>
      <c r="G2354">
        <v>10.1</v>
      </c>
      <c r="H2354">
        <f t="shared" si="1344"/>
        <v>0.10099999999999999</v>
      </c>
      <c r="I2354">
        <v>5.6</v>
      </c>
      <c r="J2354">
        <v>3.5</v>
      </c>
      <c r="K2354">
        <f t="shared" si="1345"/>
        <v>8.0118653999999984E-3</v>
      </c>
      <c r="L2354">
        <f t="shared" ref="L2354:L2355" si="1377">0.000084*(G2354^1.894314*I2354^0.808223+0.000031*G2354^2)</f>
        <v>2.7007623344536633E-2</v>
      </c>
      <c r="O2354">
        <f>L2354*0.78*1.07</f>
        <v>2.2540562443350277E-2</v>
      </c>
      <c r="Q2354">
        <f t="shared" ref="Q2354:Q2355" si="1378">O2354*0.531</f>
        <v>1.1969038657418997E-2</v>
      </c>
      <c r="T2354">
        <f>(L2354*0.78*1.07)*(1+0.2)*0.531*3.67</f>
        <v>5.2711646247273258E-2</v>
      </c>
    </row>
    <row r="2355" spans="1:20" hidden="1" x14ac:dyDescent="0.3">
      <c r="A2355" s="26">
        <v>3006</v>
      </c>
      <c r="B2355">
        <v>37</v>
      </c>
      <c r="C2355" t="s">
        <v>211</v>
      </c>
      <c r="D2355">
        <v>53</v>
      </c>
      <c r="E2355" t="s">
        <v>220</v>
      </c>
      <c r="F2355">
        <v>4</v>
      </c>
      <c r="G2355">
        <v>13.4</v>
      </c>
      <c r="H2355">
        <f t="shared" si="1344"/>
        <v>0.13400000000000001</v>
      </c>
      <c r="I2355">
        <v>7</v>
      </c>
      <c r="J2355">
        <v>3</v>
      </c>
      <c r="K2355">
        <f t="shared" si="1345"/>
        <v>1.4102642400000002E-2</v>
      </c>
      <c r="L2355">
        <f t="shared" si="1377"/>
        <v>5.5258747010200344E-2</v>
      </c>
      <c r="O2355">
        <f>L2355*0.78*1.07</f>
        <v>4.6118950254713215E-2</v>
      </c>
      <c r="Q2355">
        <f t="shared" si="1378"/>
        <v>2.448916258525272E-2</v>
      </c>
      <c r="T2355">
        <f>(L2355*0.78*1.07)*(1+0.2)*0.531*3.67</f>
        <v>0.10785027202545297</v>
      </c>
    </row>
    <row r="2356" spans="1:20" hidden="1" x14ac:dyDescent="0.3">
      <c r="A2356" s="26">
        <v>3006</v>
      </c>
      <c r="B2356">
        <v>37</v>
      </c>
      <c r="C2356" t="s">
        <v>211</v>
      </c>
      <c r="D2356">
        <v>54</v>
      </c>
      <c r="E2356" t="s">
        <v>215</v>
      </c>
      <c r="F2356">
        <v>4</v>
      </c>
      <c r="G2356">
        <v>14.6</v>
      </c>
      <c r="H2356">
        <f t="shared" si="1344"/>
        <v>0.14599999999999999</v>
      </c>
      <c r="I2356">
        <v>7.4</v>
      </c>
      <c r="J2356">
        <v>4</v>
      </c>
      <c r="K2356">
        <f t="shared" si="1345"/>
        <v>1.6741586399999998E-2</v>
      </c>
      <c r="L2356">
        <f>0.000064*(G2356^1.958025*I2356^0.883501+0.000045*G2356^2)</f>
        <v>7.144680289002768E-2</v>
      </c>
      <c r="O2356">
        <f>L2356*0.44*0.75</f>
        <v>2.3577444953709135E-2</v>
      </c>
      <c r="Q2356">
        <f>O2356*0.52</f>
        <v>1.2260271375928751E-2</v>
      </c>
      <c r="T2356">
        <f>(L2356*0.44*0.75)*(1+0.2)*0.52*3.67</f>
        <v>5.3994235139590216E-2</v>
      </c>
    </row>
    <row r="2357" spans="1:20" hidden="1" x14ac:dyDescent="0.3">
      <c r="A2357" s="26">
        <v>3006</v>
      </c>
      <c r="B2357">
        <v>37</v>
      </c>
      <c r="C2357" t="s">
        <v>211</v>
      </c>
      <c r="D2357">
        <v>55</v>
      </c>
      <c r="E2357" t="s">
        <v>220</v>
      </c>
      <c r="F2357">
        <v>4</v>
      </c>
      <c r="G2357">
        <v>18.600000000000001</v>
      </c>
      <c r="H2357">
        <f t="shared" si="1344"/>
        <v>0.18600000000000003</v>
      </c>
      <c r="I2357">
        <v>8</v>
      </c>
      <c r="J2357">
        <v>4</v>
      </c>
      <c r="K2357">
        <f t="shared" si="1345"/>
        <v>2.7171698400000006E-2</v>
      </c>
      <c r="L2357">
        <f t="shared" ref="L2357:L2360" si="1379">0.000084*(G2357^1.894314*I2357^0.808223+0.000031*G2357^2)</f>
        <v>0.11456103885694595</v>
      </c>
      <c r="O2357">
        <f>L2357*0.78*1.07</f>
        <v>9.5612643030007091E-2</v>
      </c>
      <c r="Q2357">
        <f t="shared" ref="Q2357:Q2360" si="1380">O2357*0.531</f>
        <v>5.077031344893377E-2</v>
      </c>
      <c r="T2357">
        <f>(L2357*0.78*1.07)*(1+0.2)*0.531*3.67</f>
        <v>0.22359246042910433</v>
      </c>
    </row>
    <row r="2358" spans="1:20" hidden="1" x14ac:dyDescent="0.3">
      <c r="A2358" s="26">
        <v>3006</v>
      </c>
      <c r="B2358">
        <v>37</v>
      </c>
      <c r="C2358" t="s">
        <v>211</v>
      </c>
      <c r="D2358">
        <v>56</v>
      </c>
      <c r="E2358" t="s">
        <v>220</v>
      </c>
      <c r="F2358">
        <v>3</v>
      </c>
      <c r="G2358">
        <v>8.4</v>
      </c>
      <c r="H2358">
        <f t="shared" si="1344"/>
        <v>8.4000000000000005E-2</v>
      </c>
      <c r="I2358">
        <v>4</v>
      </c>
      <c r="J2358">
        <v>2</v>
      </c>
      <c r="K2358">
        <f t="shared" si="1345"/>
        <v>5.5417824000000004E-3</v>
      </c>
      <c r="L2358">
        <f t="shared" si="1379"/>
        <v>1.451305055935599E-2</v>
      </c>
      <c r="O2358">
        <f>L2358*0.78*1.07</f>
        <v>1.211259199683851E-2</v>
      </c>
      <c r="Q2358">
        <f t="shared" si="1380"/>
        <v>6.4317863503212495E-3</v>
      </c>
      <c r="T2358">
        <f>(L2358*0.78*1.07)*(1+0.2)*0.531*3.67</f>
        <v>2.8325587086814777E-2</v>
      </c>
    </row>
    <row r="2359" spans="1:20" hidden="1" x14ac:dyDescent="0.3">
      <c r="A2359" s="26">
        <v>3006</v>
      </c>
      <c r="B2359">
        <v>37</v>
      </c>
      <c r="C2359" t="s">
        <v>211</v>
      </c>
      <c r="D2359">
        <v>57</v>
      </c>
      <c r="E2359" t="s">
        <v>220</v>
      </c>
      <c r="F2359">
        <v>4</v>
      </c>
      <c r="G2359">
        <v>16.5</v>
      </c>
      <c r="H2359">
        <f t="shared" si="1344"/>
        <v>0.16500000000000001</v>
      </c>
      <c r="I2359">
        <v>6</v>
      </c>
      <c r="J2359">
        <v>3</v>
      </c>
      <c r="K2359">
        <f t="shared" si="1345"/>
        <v>2.1382515000000001E-2</v>
      </c>
      <c r="L2359">
        <f t="shared" si="1379"/>
        <v>7.2360266779402271E-2</v>
      </c>
      <c r="O2359">
        <f>L2359*0.78*1.07</f>
        <v>6.039187865408914E-2</v>
      </c>
      <c r="Q2359">
        <f t="shared" si="1380"/>
        <v>3.2068087565321333E-2</v>
      </c>
      <c r="T2359">
        <f>(L2359*0.78*1.07)*(1+0.2)*0.531*3.67</f>
        <v>0.14122785763767515</v>
      </c>
    </row>
    <row r="2360" spans="1:20" hidden="1" x14ac:dyDescent="0.3">
      <c r="A2360" s="26">
        <v>3006</v>
      </c>
      <c r="B2360">
        <v>37</v>
      </c>
      <c r="C2360" t="s">
        <v>211</v>
      </c>
      <c r="D2360">
        <v>58</v>
      </c>
      <c r="E2360" t="s">
        <v>220</v>
      </c>
      <c r="F2360">
        <v>4</v>
      </c>
      <c r="G2360">
        <v>14.6</v>
      </c>
      <c r="H2360">
        <f t="shared" si="1344"/>
        <v>0.14599999999999999</v>
      </c>
      <c r="I2360">
        <v>5</v>
      </c>
      <c r="J2360">
        <v>2</v>
      </c>
      <c r="K2360">
        <f t="shared" si="1345"/>
        <v>1.6741586399999998E-2</v>
      </c>
      <c r="L2360">
        <f t="shared" si="1379"/>
        <v>4.9528788231676717E-2</v>
      </c>
      <c r="O2360">
        <f>L2360*0.78*1.07</f>
        <v>4.1336726658157387E-2</v>
      </c>
      <c r="Q2360">
        <f t="shared" si="1380"/>
        <v>2.1949801855481572E-2</v>
      </c>
      <c r="T2360">
        <f>(L2360*0.78*1.07)*(1+0.2)*0.531*3.67</f>
        <v>9.6666927371540839E-2</v>
      </c>
    </row>
    <row r="2361" spans="1:20" hidden="1" x14ac:dyDescent="0.3">
      <c r="A2361" s="26">
        <v>3006</v>
      </c>
      <c r="B2361">
        <v>37</v>
      </c>
      <c r="C2361" t="s">
        <v>211</v>
      </c>
      <c r="D2361">
        <v>59</v>
      </c>
      <c r="E2361" t="s">
        <v>215</v>
      </c>
      <c r="F2361">
        <v>4</v>
      </c>
      <c r="G2361">
        <v>11.7</v>
      </c>
      <c r="H2361">
        <f t="shared" si="1344"/>
        <v>0.11699999999999999</v>
      </c>
      <c r="I2361">
        <v>5.4</v>
      </c>
      <c r="J2361">
        <v>2</v>
      </c>
      <c r="K2361">
        <f t="shared" si="1345"/>
        <v>1.0751340599999997E-2</v>
      </c>
      <c r="L2361">
        <f>0.000064*(G2361^1.958025*I2361^0.883501+0.000045*G2361^2)</f>
        <v>3.5058239126902903E-2</v>
      </c>
      <c r="O2361">
        <f>L2361*0.44*0.75</f>
        <v>1.1569218911877958E-2</v>
      </c>
      <c r="Q2361">
        <f>O2361*0.52</f>
        <v>6.0159938341765385E-3</v>
      </c>
      <c r="T2361">
        <f>(L2361*0.44*0.75)*(1+0.2)*0.52*3.67</f>
        <v>2.6494436845713471E-2</v>
      </c>
    </row>
    <row r="2362" spans="1:20" hidden="1" x14ac:dyDescent="0.3">
      <c r="A2362" s="26">
        <v>3006</v>
      </c>
      <c r="B2362">
        <v>37</v>
      </c>
      <c r="C2362" t="s">
        <v>211</v>
      </c>
      <c r="D2362">
        <v>60</v>
      </c>
      <c r="E2362" t="s">
        <v>220</v>
      </c>
      <c r="F2362">
        <v>3</v>
      </c>
      <c r="G2362">
        <v>14</v>
      </c>
      <c r="H2362">
        <f t="shared" si="1344"/>
        <v>0.14000000000000001</v>
      </c>
      <c r="I2362">
        <v>6</v>
      </c>
      <c r="J2362">
        <v>1.6</v>
      </c>
      <c r="K2362">
        <f t="shared" si="1345"/>
        <v>1.5393840000000002E-2</v>
      </c>
      <c r="L2362">
        <f t="shared" ref="L2362:L2364" si="1381">0.000084*(G2362^1.894314*I2362^0.808223+0.000031*G2362^2)</f>
        <v>5.3006556232093889E-2</v>
      </c>
      <c r="O2362">
        <f>L2362*0.78*1.07</f>
        <v>4.4239271831305563E-2</v>
      </c>
      <c r="Q2362">
        <f t="shared" ref="Q2362:Q2364" si="1382">O2362*0.531</f>
        <v>2.3491053342423254E-2</v>
      </c>
      <c r="T2362">
        <f>(L2362*0.78*1.07)*(1+0.2)*0.531*3.67</f>
        <v>0.103454598920032</v>
      </c>
    </row>
    <row r="2363" spans="1:20" hidden="1" x14ac:dyDescent="0.3">
      <c r="A2363" s="26">
        <v>3006</v>
      </c>
      <c r="B2363">
        <v>37</v>
      </c>
      <c r="C2363" t="s">
        <v>211</v>
      </c>
      <c r="D2363">
        <v>61</v>
      </c>
      <c r="E2363" t="s">
        <v>220</v>
      </c>
      <c r="F2363">
        <v>4</v>
      </c>
      <c r="G2363">
        <v>30.1</v>
      </c>
      <c r="H2363">
        <f t="shared" si="1344"/>
        <v>0.30099999999999999</v>
      </c>
      <c r="I2363">
        <v>7.6</v>
      </c>
      <c r="J2363">
        <v>1.7</v>
      </c>
      <c r="K2363">
        <f t="shared" si="1345"/>
        <v>7.1158025399999991E-2</v>
      </c>
      <c r="L2363">
        <f t="shared" si="1381"/>
        <v>0.27355587614913762</v>
      </c>
      <c r="O2363">
        <f>L2363*0.78*1.07</f>
        <v>0.22830973423407031</v>
      </c>
      <c r="Q2363">
        <f t="shared" si="1382"/>
        <v>0.12123246887829134</v>
      </c>
      <c r="T2363">
        <f>(L2363*0.78*1.07)*(1+0.2)*0.531*3.67</f>
        <v>0.53390779293999502</v>
      </c>
    </row>
    <row r="2364" spans="1:20" hidden="1" x14ac:dyDescent="0.3">
      <c r="A2364" s="26">
        <v>3006</v>
      </c>
      <c r="B2364">
        <v>37</v>
      </c>
      <c r="C2364" t="s">
        <v>211</v>
      </c>
      <c r="D2364">
        <v>62</v>
      </c>
      <c r="E2364" t="s">
        <v>220</v>
      </c>
      <c r="F2364">
        <v>4</v>
      </c>
      <c r="G2364">
        <v>18.7</v>
      </c>
      <c r="H2364">
        <f t="shared" si="1344"/>
        <v>0.187</v>
      </c>
      <c r="I2364">
        <v>7</v>
      </c>
      <c r="J2364">
        <v>4.2</v>
      </c>
      <c r="K2364">
        <f t="shared" si="1345"/>
        <v>2.74646526E-2</v>
      </c>
      <c r="L2364">
        <f t="shared" si="1381"/>
        <v>0.10389104791018822</v>
      </c>
      <c r="O2364">
        <f>L2364*0.78*1.07</f>
        <v>8.6707468585843092E-2</v>
      </c>
      <c r="Q2364">
        <f t="shared" si="1382"/>
        <v>4.6041665819082686E-2</v>
      </c>
      <c r="T2364">
        <f>(L2364*0.78*1.07)*(1+0.2)*0.531*3.67</f>
        <v>0.20276749626724014</v>
      </c>
    </row>
    <row r="2365" spans="1:20" hidden="1" x14ac:dyDescent="0.3">
      <c r="A2365" s="26">
        <v>3006</v>
      </c>
      <c r="B2365">
        <v>37</v>
      </c>
      <c r="C2365" t="s">
        <v>211</v>
      </c>
      <c r="D2365">
        <v>63</v>
      </c>
      <c r="E2365" t="s">
        <v>214</v>
      </c>
      <c r="F2365">
        <v>1</v>
      </c>
      <c r="G2365">
        <v>21.7</v>
      </c>
      <c r="H2365">
        <f t="shared" si="1344"/>
        <v>0.217</v>
      </c>
      <c r="I2365">
        <v>13</v>
      </c>
      <c r="J2365">
        <v>6</v>
      </c>
      <c r="K2365">
        <f t="shared" si="1345"/>
        <v>3.6983700599999995E-2</v>
      </c>
      <c r="L2365">
        <f t="shared" ref="L2365:L2369" si="1383">0.000081*(G2365^1.864042*I2365^0.850892+0.000027*G2365^2)</f>
        <v>0.2226125221455629</v>
      </c>
      <c r="O2365">
        <f t="shared" ref="O2365:O2369" si="1384">L2365*0.47*0.75</f>
        <v>7.8470914056310917E-2</v>
      </c>
      <c r="Q2365">
        <f t="shared" ref="Q2365:Q2369" si="1385">O2365*0.521</f>
        <v>4.0883346223337988E-2</v>
      </c>
      <c r="T2365">
        <f t="shared" ref="T2365:T2369" si="1386">(L2365*0.47*0.75)*(1+0.2)*0.521*3.67</f>
        <v>0.18005025676758049</v>
      </c>
    </row>
    <row r="2366" spans="1:20" hidden="1" x14ac:dyDescent="0.3">
      <c r="A2366" s="26">
        <v>3006</v>
      </c>
      <c r="B2366">
        <v>37</v>
      </c>
      <c r="C2366" t="s">
        <v>211</v>
      </c>
      <c r="D2366">
        <v>64</v>
      </c>
      <c r="E2366" t="s">
        <v>214</v>
      </c>
      <c r="F2366">
        <v>1</v>
      </c>
      <c r="G2366">
        <v>25.7</v>
      </c>
      <c r="H2366">
        <f t="shared" si="1344"/>
        <v>0.25700000000000001</v>
      </c>
      <c r="I2366">
        <v>13.7</v>
      </c>
      <c r="J2366">
        <v>7.5</v>
      </c>
      <c r="K2366">
        <f t="shared" si="1345"/>
        <v>5.1874884599999997E-2</v>
      </c>
      <c r="L2366">
        <f t="shared" si="1383"/>
        <v>0.31907147568346261</v>
      </c>
      <c r="O2366">
        <f t="shared" si="1384"/>
        <v>0.11247269517842057</v>
      </c>
      <c r="Q2366">
        <f t="shared" si="1385"/>
        <v>5.8598274187957121E-2</v>
      </c>
      <c r="T2366">
        <f t="shared" si="1386"/>
        <v>0.2580667995237631</v>
      </c>
    </row>
    <row r="2367" spans="1:20" hidden="1" x14ac:dyDescent="0.3">
      <c r="A2367" s="26">
        <v>3006</v>
      </c>
      <c r="B2367">
        <v>37</v>
      </c>
      <c r="C2367" t="s">
        <v>211</v>
      </c>
      <c r="D2367">
        <v>65</v>
      </c>
      <c r="E2367" t="s">
        <v>214</v>
      </c>
      <c r="F2367">
        <v>1</v>
      </c>
      <c r="G2367">
        <v>20.399999999999999</v>
      </c>
      <c r="H2367">
        <f t="shared" si="1344"/>
        <v>0.20399999999999999</v>
      </c>
      <c r="I2367">
        <v>13</v>
      </c>
      <c r="J2367">
        <v>7.6</v>
      </c>
      <c r="K2367">
        <f t="shared" si="1345"/>
        <v>3.2685206399999993E-2</v>
      </c>
      <c r="L2367">
        <f t="shared" si="1383"/>
        <v>0.19839838594637171</v>
      </c>
      <c r="O2367">
        <f t="shared" si="1384"/>
        <v>6.9935431046096036E-2</v>
      </c>
      <c r="Q2367">
        <f t="shared" si="1385"/>
        <v>3.6436359575016036E-2</v>
      </c>
      <c r="T2367">
        <f t="shared" si="1386"/>
        <v>0.16046572756837063</v>
      </c>
    </row>
    <row r="2368" spans="1:20" hidden="1" x14ac:dyDescent="0.3">
      <c r="A2368" s="26">
        <v>3006</v>
      </c>
      <c r="B2368">
        <v>37</v>
      </c>
      <c r="C2368" t="s">
        <v>211</v>
      </c>
      <c r="D2368">
        <v>66</v>
      </c>
      <c r="E2368" t="s">
        <v>214</v>
      </c>
      <c r="F2368">
        <v>3</v>
      </c>
      <c r="G2368">
        <v>26.7</v>
      </c>
      <c r="H2368">
        <f t="shared" si="1344"/>
        <v>0.26700000000000002</v>
      </c>
      <c r="I2368">
        <v>7.2</v>
      </c>
      <c r="J2368">
        <v>4.5</v>
      </c>
      <c r="K2368">
        <f t="shared" si="1345"/>
        <v>5.59903806E-2</v>
      </c>
      <c r="L2368">
        <f t="shared" si="1383"/>
        <v>0.19818131359320049</v>
      </c>
      <c r="O2368">
        <f t="shared" si="1384"/>
        <v>6.9858913041603174E-2</v>
      </c>
      <c r="Q2368">
        <f t="shared" si="1385"/>
        <v>3.6396493694675257E-2</v>
      </c>
      <c r="T2368">
        <f t="shared" si="1386"/>
        <v>0.16029015823134982</v>
      </c>
    </row>
    <row r="2369" spans="1:24" hidden="1" x14ac:dyDescent="0.3">
      <c r="A2369" s="26">
        <v>3006</v>
      </c>
      <c r="B2369">
        <v>37</v>
      </c>
      <c r="C2369" t="s">
        <v>211</v>
      </c>
      <c r="D2369">
        <v>67</v>
      </c>
      <c r="E2369" t="s">
        <v>214</v>
      </c>
      <c r="F2369">
        <v>4</v>
      </c>
      <c r="G2369">
        <v>28.4</v>
      </c>
      <c r="H2369">
        <f t="shared" si="1344"/>
        <v>0.28399999999999997</v>
      </c>
      <c r="I2369">
        <v>12</v>
      </c>
      <c r="J2369">
        <v>7</v>
      </c>
      <c r="K2369">
        <f t="shared" si="1345"/>
        <v>6.3347222399999986E-2</v>
      </c>
      <c r="L2369">
        <f t="shared" si="1383"/>
        <v>0.34340005766985415</v>
      </c>
      <c r="O2369">
        <f t="shared" si="1384"/>
        <v>0.12104852032862359</v>
      </c>
      <c r="Q2369">
        <f t="shared" si="1385"/>
        <v>6.3066279091212901E-2</v>
      </c>
      <c r="T2369">
        <f t="shared" si="1386"/>
        <v>0.27774389311770153</v>
      </c>
    </row>
    <row r="2370" spans="1:24" hidden="1" x14ac:dyDescent="0.3">
      <c r="A2370" s="26">
        <v>3006</v>
      </c>
      <c r="B2370">
        <v>37</v>
      </c>
      <c r="C2370" t="s">
        <v>211</v>
      </c>
      <c r="D2370">
        <v>68</v>
      </c>
      <c r="E2370" t="s">
        <v>215</v>
      </c>
      <c r="F2370">
        <v>1</v>
      </c>
      <c r="G2370">
        <v>39.5</v>
      </c>
      <c r="H2370">
        <f t="shared" si="1344"/>
        <v>0.39500000000000002</v>
      </c>
      <c r="I2370">
        <v>16</v>
      </c>
      <c r="J2370">
        <v>11</v>
      </c>
      <c r="K2370">
        <f t="shared" si="1345"/>
        <v>0.12254203500000002</v>
      </c>
      <c r="L2370">
        <f>0.000064*(G2370^1.958025*I2370^0.883501+0.000045*G2370^2)</f>
        <v>0.99128875491075186</v>
      </c>
      <c r="O2370">
        <f>L2370*0.44*0.75</f>
        <v>0.32712528912054811</v>
      </c>
      <c r="Q2370">
        <f>O2370*0.52</f>
        <v>0.17010515034268503</v>
      </c>
      <c r="T2370">
        <f>(L2370*0.44*0.75)*(1+0.2)*0.52*3.67</f>
        <v>0.74914308210918479</v>
      </c>
      <c r="U2370">
        <v>54</v>
      </c>
      <c r="V2370">
        <v>61</v>
      </c>
      <c r="W2370">
        <v>8</v>
      </c>
      <c r="X2370">
        <v>5</v>
      </c>
    </row>
    <row r="2371" spans="1:24" hidden="1" x14ac:dyDescent="0.3">
      <c r="A2371" s="26">
        <v>3006</v>
      </c>
      <c r="B2371">
        <v>37</v>
      </c>
      <c r="C2371" t="s">
        <v>211</v>
      </c>
      <c r="D2371">
        <v>69</v>
      </c>
      <c r="E2371" t="s">
        <v>212</v>
      </c>
      <c r="F2371">
        <v>4</v>
      </c>
      <c r="G2371">
        <v>15</v>
      </c>
      <c r="H2371">
        <f t="shared" si="1344"/>
        <v>0.15</v>
      </c>
      <c r="I2371">
        <v>7</v>
      </c>
      <c r="J2371">
        <v>4.7</v>
      </c>
      <c r="K2371">
        <f t="shared" si="1345"/>
        <v>1.76715E-2</v>
      </c>
      <c r="L2371">
        <f>0.000062*(G2371^1.947206*I2371^0.894551+0.000039*G2371^2)</f>
        <v>6.8939855660598237E-2</v>
      </c>
      <c r="O2371">
        <f>L2371*0.47*0.75</f>
        <v>2.4301299120360879E-2</v>
      </c>
      <c r="Q2371">
        <f>O2371*0.52</f>
        <v>1.2636675542587657E-2</v>
      </c>
      <c r="T2371">
        <f>(L2371*0.47*0.75)*(1+0.2)*0.52*3.67</f>
        <v>5.5651919089556037E-2</v>
      </c>
    </row>
    <row r="2372" spans="1:24" hidden="1" x14ac:dyDescent="0.3">
      <c r="A2372" s="26">
        <v>3006</v>
      </c>
      <c r="B2372">
        <v>37</v>
      </c>
      <c r="C2372" t="s">
        <v>211</v>
      </c>
      <c r="D2372">
        <v>70</v>
      </c>
      <c r="E2372" t="s">
        <v>215</v>
      </c>
      <c r="F2372">
        <v>4</v>
      </c>
      <c r="G2372">
        <v>14.2</v>
      </c>
      <c r="H2372">
        <f t="shared" si="1344"/>
        <v>0.14199999999999999</v>
      </c>
      <c r="I2372">
        <v>7</v>
      </c>
      <c r="J2372">
        <v>4</v>
      </c>
      <c r="K2372">
        <f t="shared" si="1345"/>
        <v>1.5836805599999997E-2</v>
      </c>
      <c r="L2372">
        <f>0.000064*(G2372^1.958025*I2372^0.883501+0.000045*G2372^2)</f>
        <v>6.4422598442347379E-2</v>
      </c>
      <c r="O2372">
        <f>L2372*0.44*0.75</f>
        <v>2.1259457485974634E-2</v>
      </c>
      <c r="Q2372">
        <f>O2372*0.52</f>
        <v>1.105491789270681E-2</v>
      </c>
      <c r="T2372">
        <f>(L2372*0.44*0.75)*(1+0.2)*0.52*3.67</f>
        <v>4.8685858399480787E-2</v>
      </c>
    </row>
    <row r="2373" spans="1:24" hidden="1" x14ac:dyDescent="0.3">
      <c r="A2373" s="26">
        <v>3006</v>
      </c>
      <c r="B2373">
        <v>37</v>
      </c>
      <c r="C2373" t="s">
        <v>211</v>
      </c>
      <c r="D2373">
        <v>71</v>
      </c>
      <c r="E2373" t="s">
        <v>214</v>
      </c>
      <c r="F2373">
        <v>3</v>
      </c>
      <c r="G2373">
        <v>10.199999999999999</v>
      </c>
      <c r="H2373">
        <f t="shared" si="1344"/>
        <v>0.10199999999999999</v>
      </c>
      <c r="I2373">
        <v>4.5</v>
      </c>
      <c r="J2373">
        <v>1.5</v>
      </c>
      <c r="K2373">
        <f t="shared" si="1345"/>
        <v>8.1713015999999982E-3</v>
      </c>
      <c r="L2373">
        <f>0.000081*(G2373^1.864042*I2373^0.850892+0.000027*G2373^2)</f>
        <v>2.2099165487367765E-2</v>
      </c>
      <c r="O2373">
        <f>L2373*0.47*0.75</f>
        <v>7.789955834297136E-3</v>
      </c>
      <c r="Q2373">
        <f>O2373*0.521</f>
        <v>4.0585669896688083E-3</v>
      </c>
      <c r="T2373">
        <f>(L2373*0.47*0.75)*(1+0.2)*0.521*3.67</f>
        <v>1.7873929022501428E-2</v>
      </c>
    </row>
    <row r="2374" spans="1:24" hidden="1" x14ac:dyDescent="0.3">
      <c r="A2374" s="26">
        <v>3006</v>
      </c>
      <c r="B2374">
        <v>37</v>
      </c>
      <c r="C2374" t="s">
        <v>211</v>
      </c>
      <c r="D2374">
        <v>72</v>
      </c>
      <c r="E2374" t="s">
        <v>220</v>
      </c>
      <c r="F2374">
        <v>4</v>
      </c>
      <c r="G2374">
        <v>30.1</v>
      </c>
      <c r="H2374">
        <f t="shared" si="1344"/>
        <v>0.30099999999999999</v>
      </c>
      <c r="I2374">
        <v>10.199999999999999</v>
      </c>
      <c r="J2374">
        <v>1.5</v>
      </c>
      <c r="K2374">
        <f t="shared" si="1345"/>
        <v>7.1158025399999991E-2</v>
      </c>
      <c r="L2374">
        <f>0.000084*(G2374^1.894314*I2374^0.808223+0.000031*G2374^2)</f>
        <v>0.34699667077924096</v>
      </c>
      <c r="O2374">
        <f>L2374*0.78*1.07</f>
        <v>0.28960342143235451</v>
      </c>
      <c r="Q2374">
        <f>O2374*0.531</f>
        <v>0.15377941678058024</v>
      </c>
      <c r="T2374">
        <f>(L2374*0.78*1.07)*(1+0.2)*0.531*3.67</f>
        <v>0.6772445515016754</v>
      </c>
    </row>
    <row r="2375" spans="1:24" hidden="1" x14ac:dyDescent="0.3">
      <c r="A2375" s="26">
        <v>3006</v>
      </c>
      <c r="B2375">
        <v>37</v>
      </c>
      <c r="C2375" t="s">
        <v>211</v>
      </c>
      <c r="D2375">
        <v>73</v>
      </c>
      <c r="E2375" t="s">
        <v>214</v>
      </c>
      <c r="F2375">
        <v>4</v>
      </c>
      <c r="G2375">
        <v>15.2</v>
      </c>
      <c r="H2375">
        <f t="shared" si="1344"/>
        <v>0.152</v>
      </c>
      <c r="I2375">
        <v>8.1999999999999993</v>
      </c>
      <c r="J2375">
        <v>2.8</v>
      </c>
      <c r="K2375">
        <f t="shared" si="1345"/>
        <v>1.81458816E-2</v>
      </c>
      <c r="L2375">
        <f>0.000081*(G2375^1.864042*I2375^0.850892+0.000027*G2375^2)</f>
        <v>7.7455245334456468E-2</v>
      </c>
      <c r="O2375">
        <f>L2375*0.47*0.75</f>
        <v>2.7302973980395905E-2</v>
      </c>
      <c r="Q2375">
        <f>O2375*0.521</f>
        <v>1.4224849443786268E-2</v>
      </c>
      <c r="T2375">
        <f>(L2375*0.47*0.75)*(1+0.2)*0.521*3.67</f>
        <v>6.2646236950434725E-2</v>
      </c>
    </row>
    <row r="2376" spans="1:24" hidden="1" x14ac:dyDescent="0.3">
      <c r="A2376" s="26">
        <v>3006</v>
      </c>
      <c r="B2376">
        <v>37</v>
      </c>
      <c r="C2376" t="s">
        <v>211</v>
      </c>
      <c r="D2376">
        <v>74</v>
      </c>
      <c r="E2376" t="s">
        <v>217</v>
      </c>
      <c r="F2376">
        <v>1</v>
      </c>
      <c r="G2376">
        <v>25.4</v>
      </c>
      <c r="H2376">
        <f t="shared" ref="H2376:H2439" si="1387">G2376/100</f>
        <v>0.254</v>
      </c>
      <c r="I2376">
        <v>11.2</v>
      </c>
      <c r="J2376">
        <v>6.5</v>
      </c>
      <c r="K2376">
        <f t="shared" ref="K2376:K2439" si="1388">0.7854*H2376^2</f>
        <v>5.06708664E-2</v>
      </c>
      <c r="L2376">
        <f>0.000059*(G2376^1.965295*I2376^0.892133+0.000019*G2376^2)</f>
        <v>0.2936349745207798</v>
      </c>
      <c r="O2376">
        <f>L2376*0.47*0.75</f>
        <v>0.10350632851857489</v>
      </c>
      <c r="Q2376">
        <f>O2376*0.52</f>
        <v>5.3823290829658942E-2</v>
      </c>
      <c r="T2376">
        <f>(L2376*0.47*0.75)*(1+0.2)*0.52*3.67</f>
        <v>0.23703777281381797</v>
      </c>
    </row>
    <row r="2377" spans="1:24" hidden="1" x14ac:dyDescent="0.3">
      <c r="A2377" s="26">
        <v>3006</v>
      </c>
      <c r="B2377">
        <v>37</v>
      </c>
      <c r="C2377" t="s">
        <v>211</v>
      </c>
      <c r="D2377">
        <v>75</v>
      </c>
      <c r="E2377" t="s">
        <v>214</v>
      </c>
      <c r="F2377">
        <v>4</v>
      </c>
      <c r="G2377">
        <v>32.700000000000003</v>
      </c>
      <c r="H2377">
        <f t="shared" si="1387"/>
        <v>0.32700000000000001</v>
      </c>
      <c r="I2377">
        <v>10.199999999999999</v>
      </c>
      <c r="J2377">
        <v>1.3</v>
      </c>
      <c r="K2377">
        <f t="shared" si="1388"/>
        <v>8.3982036600000004E-2</v>
      </c>
      <c r="L2377">
        <f>0.000081*(G2377^1.864042*I2377^0.850892+0.000027*G2377^2)</f>
        <v>0.38893593378725988</v>
      </c>
      <c r="O2377">
        <f>L2377*0.47*0.75</f>
        <v>0.13709991666000909</v>
      </c>
      <c r="Q2377">
        <f>O2377*0.521</f>
        <v>7.1429056579864744E-2</v>
      </c>
      <c r="T2377">
        <f>(L2377*0.47*0.75)*(1+0.2)*0.521*3.67</f>
        <v>0.31457356517772433</v>
      </c>
    </row>
    <row r="2378" spans="1:24" hidden="1" x14ac:dyDescent="0.3">
      <c r="A2378" s="26">
        <v>3006</v>
      </c>
      <c r="B2378">
        <v>37</v>
      </c>
      <c r="C2378" t="s">
        <v>211</v>
      </c>
      <c r="D2378">
        <v>76</v>
      </c>
      <c r="E2378" t="s">
        <v>215</v>
      </c>
      <c r="F2378">
        <v>1</v>
      </c>
      <c r="G2378">
        <v>28.6</v>
      </c>
      <c r="H2378">
        <f t="shared" si="1387"/>
        <v>0.28600000000000003</v>
      </c>
      <c r="I2378">
        <v>13.4</v>
      </c>
      <c r="J2378">
        <v>10.199999999999999</v>
      </c>
      <c r="K2378">
        <f t="shared" si="1388"/>
        <v>6.4242578400000014E-2</v>
      </c>
      <c r="L2378">
        <f>0.000064*(G2378^1.958025*I2378^0.883501+0.000045*G2378^2)</f>
        <v>0.45038255886123008</v>
      </c>
      <c r="O2378">
        <f>L2378*0.44*0.75</f>
        <v>0.14862624442420591</v>
      </c>
      <c r="Q2378">
        <f>O2378*0.52</f>
        <v>7.7285647100587079E-2</v>
      </c>
      <c r="T2378">
        <f>(L2378*0.44*0.75)*(1+0.2)*0.52*3.67</f>
        <v>0.34036598983098548</v>
      </c>
    </row>
    <row r="2379" spans="1:24" hidden="1" x14ac:dyDescent="0.3">
      <c r="A2379" s="26">
        <v>3006</v>
      </c>
      <c r="B2379">
        <v>37</v>
      </c>
      <c r="C2379" t="s">
        <v>211</v>
      </c>
      <c r="D2379">
        <v>77</v>
      </c>
      <c r="E2379" t="s">
        <v>214</v>
      </c>
      <c r="F2379">
        <v>4</v>
      </c>
      <c r="G2379">
        <v>10.199999999999999</v>
      </c>
      <c r="H2379">
        <f t="shared" si="1387"/>
        <v>0.10199999999999999</v>
      </c>
      <c r="I2379">
        <v>6.4</v>
      </c>
      <c r="J2379">
        <v>2.2000000000000002</v>
      </c>
      <c r="K2379">
        <f t="shared" si="1388"/>
        <v>8.1713015999999982E-3</v>
      </c>
      <c r="L2379">
        <f t="shared" ref="L2379:L2380" si="1389">0.000081*(G2379^1.864042*I2379^0.850892+0.000027*G2379^2)</f>
        <v>2.9821776035160036E-2</v>
      </c>
      <c r="O2379">
        <f t="shared" ref="O2379:O2380" si="1390">L2379*0.47*0.75</f>
        <v>1.0512176052393912E-2</v>
      </c>
      <c r="Q2379">
        <f t="shared" ref="Q2379:Q2380" si="1391">O2379*0.521</f>
        <v>5.476843723297228E-3</v>
      </c>
      <c r="T2379">
        <f t="shared" ref="T2379:T2380" si="1392">(L2379*0.47*0.75)*(1+0.2)*0.521*3.67</f>
        <v>2.4120019757400992E-2</v>
      </c>
    </row>
    <row r="2380" spans="1:24" hidden="1" x14ac:dyDescent="0.3">
      <c r="A2380" s="26">
        <v>3006</v>
      </c>
      <c r="B2380">
        <v>37</v>
      </c>
      <c r="C2380" t="s">
        <v>211</v>
      </c>
      <c r="D2380">
        <v>78</v>
      </c>
      <c r="E2380" t="s">
        <v>214</v>
      </c>
      <c r="F2380">
        <v>4</v>
      </c>
      <c r="G2380">
        <v>9.4</v>
      </c>
      <c r="H2380">
        <f t="shared" si="1387"/>
        <v>9.4E-2</v>
      </c>
      <c r="I2380">
        <v>6.5</v>
      </c>
      <c r="J2380">
        <v>3.2</v>
      </c>
      <c r="K2380">
        <f t="shared" si="1388"/>
        <v>6.9397944000000001E-3</v>
      </c>
      <c r="L2380">
        <f t="shared" si="1389"/>
        <v>2.5950212306297925E-2</v>
      </c>
      <c r="O2380">
        <f t="shared" si="1390"/>
        <v>9.1474498379700182E-3</v>
      </c>
      <c r="Q2380">
        <f t="shared" si="1391"/>
        <v>4.7658213655823794E-3</v>
      </c>
      <c r="T2380">
        <f t="shared" si="1392"/>
        <v>2.0988677294024798E-2</v>
      </c>
    </row>
    <row r="2381" spans="1:24" hidden="1" x14ac:dyDescent="0.3">
      <c r="A2381" s="26">
        <v>3006</v>
      </c>
      <c r="B2381">
        <v>37</v>
      </c>
      <c r="C2381" t="s">
        <v>211</v>
      </c>
      <c r="D2381">
        <v>79</v>
      </c>
      <c r="E2381" t="s">
        <v>217</v>
      </c>
      <c r="F2381">
        <v>1</v>
      </c>
      <c r="G2381">
        <v>47.6</v>
      </c>
      <c r="H2381">
        <f t="shared" si="1387"/>
        <v>0.47600000000000003</v>
      </c>
      <c r="I2381">
        <v>14.6</v>
      </c>
      <c r="J2381">
        <v>6</v>
      </c>
      <c r="K2381">
        <f t="shared" si="1388"/>
        <v>0.1779527904</v>
      </c>
      <c r="L2381">
        <f t="shared" ref="L2381:L2382" si="1393">0.000059*(G2381^1.965295*I2381^0.892133+0.000019*G2381^2)</f>
        <v>1.2782124315358478</v>
      </c>
      <c r="O2381">
        <f>L2381*0.47*0.75</f>
        <v>0.45056988211638638</v>
      </c>
      <c r="Q2381">
        <f t="shared" ref="Q2381:Q2382" si="1394">O2381*0.52</f>
        <v>0.23429633870052091</v>
      </c>
      <c r="T2381">
        <f>(L2381*0.47*0.75)*(1+0.2)*0.52*3.67</f>
        <v>1.0318410756370942</v>
      </c>
    </row>
    <row r="2382" spans="1:24" s="13" customFormat="1" hidden="1" x14ac:dyDescent="0.3">
      <c r="A2382" s="26">
        <v>3006</v>
      </c>
      <c r="B2382" s="13">
        <v>37</v>
      </c>
      <c r="C2382" s="13" t="s">
        <v>211</v>
      </c>
      <c r="D2382" s="13">
        <v>80</v>
      </c>
      <c r="E2382" s="13" t="s">
        <v>217</v>
      </c>
      <c r="F2382" s="13">
        <v>7</v>
      </c>
      <c r="G2382" s="13">
        <v>9.8000000000000007</v>
      </c>
      <c r="H2382">
        <f t="shared" si="1387"/>
        <v>9.8000000000000004E-2</v>
      </c>
      <c r="I2382" s="13">
        <v>5</v>
      </c>
      <c r="J2382" s="13">
        <v>0</v>
      </c>
      <c r="K2382">
        <f t="shared" si="1388"/>
        <v>7.5429816000000009E-3</v>
      </c>
      <c r="L2382">
        <f t="shared" si="1393"/>
        <v>2.2002903496330842E-2</v>
      </c>
      <c r="M2382"/>
      <c r="N2382"/>
      <c r="O2382">
        <f>L2382*0.47*0.75</f>
        <v>7.7560234824566223E-3</v>
      </c>
      <c r="P2382"/>
      <c r="Q2382">
        <f t="shared" si="1394"/>
        <v>4.033132210877444E-3</v>
      </c>
      <c r="R2382"/>
      <c r="S2382"/>
      <c r="T2382">
        <f>(L2382*0.47*0.75)*(1+0.2)*0.52*3.67</f>
        <v>1.7761914256704259E-2</v>
      </c>
    </row>
    <row r="2383" spans="1:24" hidden="1" x14ac:dyDescent="0.3">
      <c r="A2383" s="26">
        <v>3006</v>
      </c>
      <c r="B2383">
        <v>37</v>
      </c>
      <c r="C2383" t="s">
        <v>211</v>
      </c>
      <c r="D2383">
        <v>81</v>
      </c>
      <c r="E2383" t="s">
        <v>220</v>
      </c>
      <c r="F2383">
        <v>4</v>
      </c>
      <c r="G2383">
        <v>23.2</v>
      </c>
      <c r="H2383">
        <f t="shared" si="1387"/>
        <v>0.23199999999999998</v>
      </c>
      <c r="I2383">
        <v>7.8</v>
      </c>
      <c r="J2383">
        <v>3.6</v>
      </c>
      <c r="K2383">
        <f t="shared" si="1388"/>
        <v>4.2273369599999992E-2</v>
      </c>
      <c r="L2383">
        <f t="shared" ref="L2383:L2384" si="1395">0.000084*(G2383^1.894314*I2383^0.808223+0.000031*G2383^2)</f>
        <v>0.17059144067758042</v>
      </c>
      <c r="O2383">
        <f>L2383*0.78*1.07</f>
        <v>0.14237561638950863</v>
      </c>
      <c r="Q2383">
        <f t="shared" ref="Q2383:Q2384" si="1396">O2383*0.531</f>
        <v>7.5601452302829081E-2</v>
      </c>
      <c r="T2383">
        <f>(L2383*0.78*1.07)*(1+0.2)*0.531*3.67</f>
        <v>0.33294879594165927</v>
      </c>
    </row>
    <row r="2384" spans="1:24" hidden="1" x14ac:dyDescent="0.3">
      <c r="A2384" s="26">
        <v>3006</v>
      </c>
      <c r="B2384">
        <v>37</v>
      </c>
      <c r="C2384" t="s">
        <v>211</v>
      </c>
      <c r="D2384">
        <v>82</v>
      </c>
      <c r="E2384" t="s">
        <v>220</v>
      </c>
      <c r="F2384">
        <v>4</v>
      </c>
      <c r="G2384">
        <v>20.100000000000001</v>
      </c>
      <c r="H2384">
        <f t="shared" si="1387"/>
        <v>0.20100000000000001</v>
      </c>
      <c r="I2384">
        <v>8</v>
      </c>
      <c r="J2384">
        <v>3.5</v>
      </c>
      <c r="K2384">
        <f t="shared" si="1388"/>
        <v>3.1730945400000002E-2</v>
      </c>
      <c r="L2384">
        <f t="shared" si="1395"/>
        <v>0.1326915796462653</v>
      </c>
      <c r="O2384">
        <f>L2384*0.78*1.07</f>
        <v>0.11074439237277303</v>
      </c>
      <c r="Q2384">
        <f t="shared" si="1396"/>
        <v>5.8805272349942483E-2</v>
      </c>
      <c r="T2384">
        <f>(L2384*0.78*1.07)*(1+0.2)*0.531*3.67</f>
        <v>0.25897841942914668</v>
      </c>
    </row>
    <row r="2385" spans="1:20" hidden="1" x14ac:dyDescent="0.3">
      <c r="A2385" s="26">
        <v>3006</v>
      </c>
      <c r="B2385">
        <v>37</v>
      </c>
      <c r="C2385" t="s">
        <v>211</v>
      </c>
      <c r="D2385">
        <v>83</v>
      </c>
      <c r="E2385" t="s">
        <v>214</v>
      </c>
      <c r="F2385">
        <v>4</v>
      </c>
      <c r="G2385">
        <v>13.4</v>
      </c>
      <c r="H2385">
        <f t="shared" si="1387"/>
        <v>0.13400000000000001</v>
      </c>
      <c r="I2385">
        <v>6</v>
      </c>
      <c r="J2385">
        <v>2</v>
      </c>
      <c r="K2385">
        <f t="shared" si="1388"/>
        <v>1.4102642400000002E-2</v>
      </c>
      <c r="L2385">
        <f t="shared" ref="L2385:L2386" si="1397">0.000081*(G2385^1.864042*I2385^0.850892+0.000027*G2385^2)</f>
        <v>4.6944207104298377E-2</v>
      </c>
      <c r="O2385">
        <f t="shared" ref="O2385:O2386" si="1398">L2385*0.47*0.75</f>
        <v>1.6547833004265176E-2</v>
      </c>
      <c r="Q2385">
        <f t="shared" ref="Q2385:Q2386" si="1399">O2385*0.521</f>
        <v>8.6214209952221576E-3</v>
      </c>
      <c r="T2385">
        <f t="shared" ref="T2385:T2386" si="1400">(L2385*0.47*0.75)*(1+0.2)*0.521*3.67</f>
        <v>3.7968738062958377E-2</v>
      </c>
    </row>
    <row r="2386" spans="1:20" hidden="1" x14ac:dyDescent="0.3">
      <c r="A2386" s="26">
        <v>3006</v>
      </c>
      <c r="B2386">
        <v>37</v>
      </c>
      <c r="C2386" t="s">
        <v>211</v>
      </c>
      <c r="D2386">
        <v>84</v>
      </c>
      <c r="E2386" t="s">
        <v>214</v>
      </c>
      <c r="F2386">
        <v>4</v>
      </c>
      <c r="G2386">
        <v>20.2</v>
      </c>
      <c r="H2386">
        <f t="shared" si="1387"/>
        <v>0.20199999999999999</v>
      </c>
      <c r="I2386">
        <v>7</v>
      </c>
      <c r="J2386">
        <v>1.8</v>
      </c>
      <c r="K2386">
        <f t="shared" si="1388"/>
        <v>3.2047461599999993E-2</v>
      </c>
      <c r="L2386">
        <f t="shared" si="1397"/>
        <v>0.11502846569210468</v>
      </c>
      <c r="O2386">
        <f t="shared" si="1398"/>
        <v>4.0547534156466898E-2</v>
      </c>
      <c r="Q2386">
        <f t="shared" si="1399"/>
        <v>2.1125265295519256E-2</v>
      </c>
      <c r="T2386">
        <f t="shared" si="1400"/>
        <v>9.3035668361466789E-2</v>
      </c>
    </row>
    <row r="2387" spans="1:20" hidden="1" x14ac:dyDescent="0.3">
      <c r="A2387" s="26">
        <v>3006</v>
      </c>
      <c r="B2387">
        <v>37</v>
      </c>
      <c r="C2387" t="s">
        <v>211</v>
      </c>
      <c r="D2387">
        <v>85</v>
      </c>
      <c r="E2387" t="s">
        <v>215</v>
      </c>
      <c r="F2387">
        <v>1</v>
      </c>
      <c r="G2387">
        <v>25.1</v>
      </c>
      <c r="H2387">
        <f t="shared" si="1387"/>
        <v>0.251</v>
      </c>
      <c r="I2387">
        <v>12.2</v>
      </c>
      <c r="J2387">
        <v>7.6</v>
      </c>
      <c r="K2387">
        <f t="shared" si="1388"/>
        <v>4.9480985400000004E-2</v>
      </c>
      <c r="L2387">
        <f t="shared" ref="L2387:L2388" si="1401">0.000064*(G2387^1.958025*I2387^0.883501+0.000045*G2387^2)</f>
        <v>0.32105435374171681</v>
      </c>
      <c r="O2387">
        <f>L2387*0.44*0.75</f>
        <v>0.10594793673476655</v>
      </c>
      <c r="Q2387">
        <f t="shared" ref="Q2387:Q2388" si="1402">O2387*0.52</f>
        <v>5.5092927102078602E-2</v>
      </c>
      <c r="T2387">
        <f>(L2387*0.44*0.75)*(1+0.2)*0.52*3.67</f>
        <v>0.24262925095755417</v>
      </c>
    </row>
    <row r="2388" spans="1:20" hidden="1" x14ac:dyDescent="0.3">
      <c r="A2388" s="26">
        <v>3006</v>
      </c>
      <c r="B2388">
        <v>37</v>
      </c>
      <c r="C2388" t="s">
        <v>211</v>
      </c>
      <c r="D2388">
        <v>86</v>
      </c>
      <c r="E2388" t="s">
        <v>215</v>
      </c>
      <c r="F2388">
        <v>1</v>
      </c>
      <c r="G2388">
        <v>21.4</v>
      </c>
      <c r="H2388">
        <f t="shared" si="1387"/>
        <v>0.214</v>
      </c>
      <c r="I2388">
        <v>10.4</v>
      </c>
      <c r="J2388">
        <v>5</v>
      </c>
      <c r="K2388">
        <f t="shared" si="1388"/>
        <v>3.5968178399999995E-2</v>
      </c>
      <c r="L2388">
        <f t="shared" si="1401"/>
        <v>0.20404040747266183</v>
      </c>
      <c r="O2388">
        <f>L2388*0.44*0.75</f>
        <v>6.7333334465978403E-2</v>
      </c>
      <c r="Q2388">
        <f t="shared" si="1402"/>
        <v>3.5013333922308772E-2</v>
      </c>
      <c r="T2388">
        <f>(L2388*0.44*0.75)*(1+0.2)*0.52*3.67</f>
        <v>0.15419872259384781</v>
      </c>
    </row>
    <row r="2389" spans="1:20" hidden="1" x14ac:dyDescent="0.3">
      <c r="A2389" s="26">
        <v>3006</v>
      </c>
      <c r="B2389">
        <v>37</v>
      </c>
      <c r="C2389" t="s">
        <v>211</v>
      </c>
      <c r="D2389">
        <v>87</v>
      </c>
      <c r="E2389" t="s">
        <v>220</v>
      </c>
      <c r="F2389">
        <v>4</v>
      </c>
      <c r="G2389">
        <v>15.6</v>
      </c>
      <c r="H2389">
        <f t="shared" si="1387"/>
        <v>0.156</v>
      </c>
      <c r="I2389">
        <v>5</v>
      </c>
      <c r="J2389">
        <v>3</v>
      </c>
      <c r="K2389">
        <f t="shared" si="1388"/>
        <v>1.91134944E-2</v>
      </c>
      <c r="L2389">
        <f t="shared" ref="L2389:L2390" si="1403">0.000084*(G2389^1.894314*I2389^0.808223+0.000031*G2389^2)</f>
        <v>5.615138226383222E-2</v>
      </c>
      <c r="O2389">
        <f>L2389*0.78*1.07</f>
        <v>4.6863943637394372E-2</v>
      </c>
      <c r="Q2389">
        <f t="shared" ref="Q2389:Q2390" si="1404">O2389*0.531</f>
        <v>2.4884754071456412E-2</v>
      </c>
      <c r="T2389">
        <f>(L2389*0.78*1.07)*(1+0.2)*0.531*3.67</f>
        <v>0.10959245693069403</v>
      </c>
    </row>
    <row r="2390" spans="1:20" hidden="1" x14ac:dyDescent="0.3">
      <c r="A2390" s="26">
        <v>3006</v>
      </c>
      <c r="B2390">
        <v>37</v>
      </c>
      <c r="C2390" t="s">
        <v>211</v>
      </c>
      <c r="D2390">
        <v>88</v>
      </c>
      <c r="E2390" t="s">
        <v>220</v>
      </c>
      <c r="F2390">
        <v>4</v>
      </c>
      <c r="G2390">
        <v>13.4</v>
      </c>
      <c r="H2390">
        <f t="shared" si="1387"/>
        <v>0.13400000000000001</v>
      </c>
      <c r="I2390">
        <v>7</v>
      </c>
      <c r="J2390">
        <v>4</v>
      </c>
      <c r="K2390">
        <f t="shared" si="1388"/>
        <v>1.4102642400000002E-2</v>
      </c>
      <c r="L2390">
        <f t="shared" si="1403"/>
        <v>5.5258747010200344E-2</v>
      </c>
      <c r="O2390">
        <f>L2390*0.78*1.07</f>
        <v>4.6118950254713215E-2</v>
      </c>
      <c r="Q2390">
        <f t="shared" si="1404"/>
        <v>2.448916258525272E-2</v>
      </c>
      <c r="T2390">
        <f>(L2390*0.78*1.07)*(1+0.2)*0.531*3.67</f>
        <v>0.10785027202545297</v>
      </c>
    </row>
    <row r="2391" spans="1:20" hidden="1" x14ac:dyDescent="0.3">
      <c r="A2391" s="26">
        <v>3006</v>
      </c>
      <c r="B2391">
        <v>37</v>
      </c>
      <c r="C2391" t="s">
        <v>211</v>
      </c>
      <c r="D2391">
        <v>89</v>
      </c>
      <c r="E2391" t="s">
        <v>214</v>
      </c>
      <c r="F2391">
        <v>4</v>
      </c>
      <c r="G2391">
        <v>13.6</v>
      </c>
      <c r="H2391">
        <f t="shared" si="1387"/>
        <v>0.13600000000000001</v>
      </c>
      <c r="I2391">
        <v>6</v>
      </c>
      <c r="J2391">
        <v>3.2</v>
      </c>
      <c r="K2391">
        <f t="shared" si="1388"/>
        <v>1.4526758400000001E-2</v>
      </c>
      <c r="L2391">
        <f>0.000081*(G2391^1.864042*I2391^0.850892+0.000027*G2391^2)</f>
        <v>4.825868312265922E-2</v>
      </c>
      <c r="O2391">
        <f>L2391*0.47*0.75</f>
        <v>1.7011185800737374E-2</v>
      </c>
      <c r="Q2391">
        <f>O2391*0.521</f>
        <v>8.8628278021841717E-3</v>
      </c>
      <c r="T2391">
        <f>(L2391*0.47*0.75)*(1+0.2)*0.521*3.67</f>
        <v>3.903189364081909E-2</v>
      </c>
    </row>
    <row r="2392" spans="1:20" hidden="1" x14ac:dyDescent="0.3">
      <c r="A2392" s="26">
        <v>3006</v>
      </c>
      <c r="B2392">
        <v>37</v>
      </c>
      <c r="C2392" t="s">
        <v>211</v>
      </c>
      <c r="D2392">
        <v>90</v>
      </c>
      <c r="E2392" t="s">
        <v>220</v>
      </c>
      <c r="F2392">
        <v>4</v>
      </c>
      <c r="G2392">
        <v>14.5</v>
      </c>
      <c r="H2392">
        <f t="shared" si="1387"/>
        <v>0.14499999999999999</v>
      </c>
      <c r="I2392">
        <v>7</v>
      </c>
      <c r="J2392">
        <v>3.4</v>
      </c>
      <c r="K2392">
        <f t="shared" si="1388"/>
        <v>1.6513034999999999E-2</v>
      </c>
      <c r="L2392">
        <f>0.000084*(G2392^1.894314*I2392^0.808223+0.000031*G2392^2)</f>
        <v>6.4166201480339607E-2</v>
      </c>
      <c r="O2392">
        <f>L2392*0.78*1.07</f>
        <v>5.3553111755491441E-2</v>
      </c>
      <c r="Q2392">
        <f>O2392*0.531</f>
        <v>2.8436702342165956E-2</v>
      </c>
      <c r="T2392">
        <f>(L2392*0.78*1.07)*(1+0.2)*0.531*3.67</f>
        <v>0.12523523711489887</v>
      </c>
    </row>
    <row r="2393" spans="1:20" hidden="1" x14ac:dyDescent="0.3">
      <c r="A2393" s="26">
        <v>3006</v>
      </c>
      <c r="B2393">
        <v>37</v>
      </c>
      <c r="C2393" t="s">
        <v>211</v>
      </c>
      <c r="D2393">
        <v>91</v>
      </c>
      <c r="E2393" t="s">
        <v>222</v>
      </c>
      <c r="F2393">
        <v>4</v>
      </c>
      <c r="G2393">
        <v>15.6</v>
      </c>
      <c r="H2393">
        <f t="shared" si="1387"/>
        <v>0.156</v>
      </c>
      <c r="I2393">
        <v>7.5</v>
      </c>
      <c r="J2393">
        <v>3.6</v>
      </c>
      <c r="K2393">
        <f t="shared" si="1388"/>
        <v>1.91134944E-2</v>
      </c>
      <c r="L2393">
        <f t="shared" ref="L2393:L2394" si="1405">0.000081*(G2393^1.922704*I2393^0.783213+0.000032*G2393^2)</f>
        <v>7.7245530546567867E-2</v>
      </c>
      <c r="O2393">
        <f>L2393*0.61*1.07</f>
        <v>5.0418157787744854E-2</v>
      </c>
      <c r="Q2393">
        <f t="shared" ref="Q2393:Q2394" si="1406">O2393*0.531</f>
        <v>2.6772041785292518E-2</v>
      </c>
      <c r="T2393">
        <f>(L2393*0.61*1.07)*(1+0.2)*0.531*3.67</f>
        <v>0.11790407202242824</v>
      </c>
    </row>
    <row r="2394" spans="1:20" s="13" customFormat="1" hidden="1" x14ac:dyDescent="0.3">
      <c r="A2394" s="26">
        <v>3006</v>
      </c>
      <c r="B2394" s="13">
        <v>37</v>
      </c>
      <c r="C2394" s="13" t="s">
        <v>211</v>
      </c>
      <c r="D2394" s="13">
        <v>92</v>
      </c>
      <c r="E2394" s="13" t="s">
        <v>222</v>
      </c>
      <c r="F2394" s="13">
        <v>7</v>
      </c>
      <c r="G2394" s="13">
        <v>17.600000000000001</v>
      </c>
      <c r="H2394">
        <f t="shared" si="1387"/>
        <v>0.17600000000000002</v>
      </c>
      <c r="I2394" s="13">
        <v>7</v>
      </c>
      <c r="J2394" s="13">
        <v>0</v>
      </c>
      <c r="K2394">
        <f t="shared" si="1388"/>
        <v>2.4328550400000006E-2</v>
      </c>
      <c r="L2394">
        <f t="shared" si="1405"/>
        <v>9.2285348585420535E-2</v>
      </c>
      <c r="M2394"/>
      <c r="N2394"/>
      <c r="O2394">
        <f>L2394*0.61*1.07</f>
        <v>6.0234647021703988E-2</v>
      </c>
      <c r="P2394"/>
      <c r="Q2394">
        <f t="shared" si="1406"/>
        <v>3.1984597568524821E-2</v>
      </c>
      <c r="R2394"/>
      <c r="S2394"/>
      <c r="T2394">
        <f>(L2394*0.61*1.07)*(1+0.2)*0.531*3.67</f>
        <v>0.14086016769178331</v>
      </c>
    </row>
    <row r="2395" spans="1:20" hidden="1" x14ac:dyDescent="0.3">
      <c r="A2395" s="26">
        <v>3006</v>
      </c>
      <c r="B2395">
        <v>37</v>
      </c>
      <c r="C2395" t="s">
        <v>211</v>
      </c>
      <c r="D2395">
        <v>93</v>
      </c>
      <c r="E2395" t="s">
        <v>214</v>
      </c>
      <c r="F2395">
        <v>4</v>
      </c>
      <c r="G2395">
        <v>12.1</v>
      </c>
      <c r="H2395">
        <f t="shared" si="1387"/>
        <v>0.121</v>
      </c>
      <c r="I2395">
        <v>3.5</v>
      </c>
      <c r="J2395">
        <v>1</v>
      </c>
      <c r="K2395">
        <f t="shared" si="1388"/>
        <v>1.14990414E-2</v>
      </c>
      <c r="L2395">
        <f>0.000081*(G2395^1.864042*I2395^0.850892+0.000027*G2395^2)</f>
        <v>2.4535292528550055E-2</v>
      </c>
      <c r="O2395">
        <f t="shared" ref="O2395:O2402" si="1407">L2395*0.47*0.75</f>
        <v>8.6486906163138946E-3</v>
      </c>
      <c r="Q2395">
        <f>O2395*0.521</f>
        <v>4.5059678110995396E-3</v>
      </c>
      <c r="T2395">
        <f>(L2395*0.47*0.75)*(1+0.2)*0.521*3.67</f>
        <v>1.9844282240082372E-2</v>
      </c>
    </row>
    <row r="2396" spans="1:20" hidden="1" x14ac:dyDescent="0.3">
      <c r="A2396" s="26">
        <v>3007</v>
      </c>
      <c r="B2396">
        <v>38</v>
      </c>
      <c r="C2396" t="s">
        <v>211</v>
      </c>
      <c r="D2396">
        <v>1</v>
      </c>
      <c r="E2396" t="s">
        <v>212</v>
      </c>
      <c r="F2396">
        <v>2</v>
      </c>
      <c r="G2396">
        <v>9.8000000000000007</v>
      </c>
      <c r="H2396">
        <f t="shared" si="1387"/>
        <v>9.8000000000000004E-2</v>
      </c>
      <c r="I2396">
        <v>4.8</v>
      </c>
      <c r="J2396">
        <v>2.8</v>
      </c>
      <c r="K2396">
        <f t="shared" si="1388"/>
        <v>7.5429816000000009E-3</v>
      </c>
      <c r="L2396">
        <f t="shared" ref="L2396:L2398" si="1408">0.000062*(G2396^1.947206*I2396^0.894551+0.000039*G2396^2)</f>
        <v>2.1474486021421754E-2</v>
      </c>
      <c r="O2396">
        <f t="shared" si="1407"/>
        <v>7.5697563225511685E-3</v>
      </c>
      <c r="Q2396">
        <f t="shared" ref="Q2396:Q2398" si="1409">O2396*0.52</f>
        <v>3.9362732877266078E-3</v>
      </c>
      <c r="T2396">
        <f>(L2396*0.47*0.75)*(1+0.2)*0.52*3.67</f>
        <v>1.7335347559147975E-2</v>
      </c>
    </row>
    <row r="2397" spans="1:20" hidden="1" x14ac:dyDescent="0.3">
      <c r="A2397" s="26">
        <v>3007</v>
      </c>
      <c r="B2397">
        <v>38</v>
      </c>
      <c r="C2397" t="s">
        <v>211</v>
      </c>
      <c r="D2397">
        <v>2</v>
      </c>
      <c r="E2397" t="s">
        <v>212</v>
      </c>
      <c r="F2397">
        <v>5</v>
      </c>
      <c r="G2397">
        <v>8</v>
      </c>
      <c r="H2397">
        <f t="shared" si="1387"/>
        <v>0.08</v>
      </c>
      <c r="I2397">
        <v>3.6</v>
      </c>
      <c r="J2397">
        <v>1.8</v>
      </c>
      <c r="K2397">
        <f t="shared" si="1388"/>
        <v>5.0265600000000002E-3</v>
      </c>
      <c r="L2397">
        <f t="shared" si="1408"/>
        <v>1.1182551300244006E-2</v>
      </c>
      <c r="O2397">
        <f t="shared" si="1407"/>
        <v>3.9418493333360114E-3</v>
      </c>
      <c r="Q2397">
        <f t="shared" si="1409"/>
        <v>2.0497616533347259E-3</v>
      </c>
      <c r="T2397">
        <f>(L2397*0.47*0.75)*(1+0.2)*0.52*3.67</f>
        <v>9.0271503212861325E-3</v>
      </c>
    </row>
    <row r="2398" spans="1:20" hidden="1" x14ac:dyDescent="0.3">
      <c r="A2398" s="26">
        <v>3007</v>
      </c>
      <c r="B2398">
        <v>38</v>
      </c>
      <c r="C2398" t="s">
        <v>211</v>
      </c>
      <c r="D2398">
        <v>3</v>
      </c>
      <c r="E2398" t="s">
        <v>212</v>
      </c>
      <c r="F2398">
        <v>3</v>
      </c>
      <c r="G2398">
        <v>7.5</v>
      </c>
      <c r="H2398">
        <f t="shared" si="1387"/>
        <v>7.4999999999999997E-2</v>
      </c>
      <c r="I2398">
        <v>3.1</v>
      </c>
      <c r="J2398">
        <v>1</v>
      </c>
      <c r="K2398">
        <f t="shared" si="1388"/>
        <v>4.4178749999999999E-3</v>
      </c>
      <c r="L2398">
        <f t="shared" si="1408"/>
        <v>8.6272259686218968E-3</v>
      </c>
      <c r="O2398">
        <f t="shared" si="1407"/>
        <v>3.0410971539392186E-3</v>
      </c>
      <c r="Q2398">
        <f t="shared" si="1409"/>
        <v>1.5813705200483938E-3</v>
      </c>
      <c r="T2398">
        <f>(L2398*0.47*0.75)*(1+0.2)*0.52*3.67</f>
        <v>6.9643557702931255E-3</v>
      </c>
    </row>
    <row r="2399" spans="1:20" hidden="1" x14ac:dyDescent="0.3">
      <c r="A2399" s="26">
        <v>3007</v>
      </c>
      <c r="B2399">
        <v>38</v>
      </c>
      <c r="C2399" t="s">
        <v>211</v>
      </c>
      <c r="D2399">
        <v>4</v>
      </c>
      <c r="E2399" t="s">
        <v>214</v>
      </c>
      <c r="F2399">
        <v>5</v>
      </c>
      <c r="G2399">
        <v>10</v>
      </c>
      <c r="H2399">
        <f t="shared" si="1387"/>
        <v>0.1</v>
      </c>
      <c r="I2399">
        <v>5.8</v>
      </c>
      <c r="J2399">
        <v>0.6</v>
      </c>
      <c r="K2399">
        <f t="shared" si="1388"/>
        <v>7.8540000000000016E-3</v>
      </c>
      <c r="L2399">
        <f>0.000081*(G2399^1.864042*I2399^0.850892+0.000027*G2399^2)</f>
        <v>2.6431717539454332E-2</v>
      </c>
      <c r="O2399">
        <f t="shared" si="1407"/>
        <v>9.3171804326576506E-3</v>
      </c>
      <c r="Q2399">
        <f>O2399*0.521</f>
        <v>4.8542510054146362E-3</v>
      </c>
      <c r="T2399">
        <f>(L2399*0.47*0.75)*(1+0.2)*0.521*3.67</f>
        <v>2.1378121427846057E-2</v>
      </c>
    </row>
    <row r="2400" spans="1:20" hidden="1" x14ac:dyDescent="0.3">
      <c r="A2400" s="26">
        <v>3007</v>
      </c>
      <c r="B2400">
        <v>38</v>
      </c>
      <c r="C2400" t="s">
        <v>211</v>
      </c>
      <c r="D2400">
        <v>5</v>
      </c>
      <c r="E2400" t="s">
        <v>212</v>
      </c>
      <c r="F2400">
        <v>2</v>
      </c>
      <c r="G2400">
        <v>8.5</v>
      </c>
      <c r="H2400">
        <f t="shared" si="1387"/>
        <v>8.5000000000000006E-2</v>
      </c>
      <c r="I2400">
        <v>4</v>
      </c>
      <c r="J2400">
        <v>2.2000000000000002</v>
      </c>
      <c r="K2400">
        <f t="shared" si="1388"/>
        <v>5.6745150000000006E-3</v>
      </c>
      <c r="L2400">
        <f t="shared" ref="L2400:L2402" si="1410">0.000062*(G2400^1.947206*I2400^0.894551+0.000039*G2400^2)</f>
        <v>1.3827404018323284E-2</v>
      </c>
      <c r="O2400">
        <f t="shared" si="1407"/>
        <v>4.8741599164589568E-3</v>
      </c>
      <c r="Q2400">
        <f t="shared" ref="Q2400:Q2402" si="1411">O2400*0.52</f>
        <v>2.5345631565586576E-3</v>
      </c>
      <c r="T2400">
        <f>(L2400*0.47*0.75)*(1+0.2)*0.52*3.67</f>
        <v>1.1162216141484329E-2</v>
      </c>
    </row>
    <row r="2401" spans="1:20" hidden="1" x14ac:dyDescent="0.3">
      <c r="A2401" s="26">
        <v>3007</v>
      </c>
      <c r="B2401">
        <v>38</v>
      </c>
      <c r="C2401" t="s">
        <v>211</v>
      </c>
      <c r="D2401">
        <v>6</v>
      </c>
      <c r="E2401" t="s">
        <v>212</v>
      </c>
      <c r="F2401">
        <v>1</v>
      </c>
      <c r="G2401">
        <v>9</v>
      </c>
      <c r="H2401">
        <f t="shared" si="1387"/>
        <v>0.09</v>
      </c>
      <c r="I2401">
        <v>4.2</v>
      </c>
      <c r="J2401">
        <v>1</v>
      </c>
      <c r="K2401">
        <f t="shared" si="1388"/>
        <v>6.3617399999999994E-3</v>
      </c>
      <c r="L2401">
        <f t="shared" si="1410"/>
        <v>1.6144774145958246E-2</v>
      </c>
      <c r="O2401">
        <f t="shared" si="1407"/>
        <v>5.6910328864502816E-3</v>
      </c>
      <c r="Q2401">
        <f t="shared" si="1411"/>
        <v>2.9593371009541463E-3</v>
      </c>
      <c r="T2401">
        <f>(L2401*0.47*0.75)*(1+0.2)*0.52*3.67</f>
        <v>1.3032920592602061E-2</v>
      </c>
    </row>
    <row r="2402" spans="1:20" hidden="1" x14ac:dyDescent="0.3">
      <c r="A2402" s="26">
        <v>3007</v>
      </c>
      <c r="B2402">
        <v>38</v>
      </c>
      <c r="C2402" t="s">
        <v>211</v>
      </c>
      <c r="D2402">
        <v>7</v>
      </c>
      <c r="E2402" t="s">
        <v>212</v>
      </c>
      <c r="F2402">
        <v>3</v>
      </c>
      <c r="G2402">
        <v>7.5</v>
      </c>
      <c r="H2402">
        <f t="shared" si="1387"/>
        <v>7.4999999999999997E-2</v>
      </c>
      <c r="I2402">
        <v>3.8</v>
      </c>
      <c r="J2402">
        <v>2</v>
      </c>
      <c r="K2402">
        <f t="shared" si="1388"/>
        <v>4.4178749999999999E-3</v>
      </c>
      <c r="L2402">
        <f t="shared" si="1410"/>
        <v>1.035065742360977E-2</v>
      </c>
      <c r="O2402">
        <f t="shared" si="1407"/>
        <v>3.6486067418224442E-3</v>
      </c>
      <c r="Q2402">
        <f t="shared" si="1411"/>
        <v>1.8972755057476711E-3</v>
      </c>
      <c r="T2402">
        <f>(L2402*0.47*0.75)*(1+0.2)*0.52*3.67</f>
        <v>8.3556013273127418E-3</v>
      </c>
    </row>
    <row r="2403" spans="1:20" hidden="1" x14ac:dyDescent="0.3">
      <c r="A2403" s="26">
        <v>3007</v>
      </c>
      <c r="B2403">
        <v>38</v>
      </c>
      <c r="C2403" t="s">
        <v>211</v>
      </c>
      <c r="D2403">
        <v>8</v>
      </c>
      <c r="E2403" t="s">
        <v>222</v>
      </c>
      <c r="F2403">
        <v>4</v>
      </c>
      <c r="G2403">
        <v>20</v>
      </c>
      <c r="H2403">
        <f t="shared" si="1387"/>
        <v>0.2</v>
      </c>
      <c r="I2403">
        <v>10.4</v>
      </c>
      <c r="J2403">
        <v>3.4</v>
      </c>
      <c r="K2403">
        <f t="shared" si="1388"/>
        <v>3.1416000000000006E-2</v>
      </c>
      <c r="L2403">
        <f>0.000081*(G2403^1.922704*I2403^0.783213+0.000032*G2403^2)</f>
        <v>0.16089299165253043</v>
      </c>
      <c r="O2403">
        <f>L2403*0.61*1.07</f>
        <v>0.10501485565160662</v>
      </c>
      <c r="Q2403">
        <f>O2403*0.531</f>
        <v>5.5762888351003119E-2</v>
      </c>
      <c r="T2403">
        <f>(L2403*0.61*1.07)*(1+0.2)*0.531*3.67</f>
        <v>0.24557976029781772</v>
      </c>
    </row>
    <row r="2404" spans="1:20" hidden="1" x14ac:dyDescent="0.3">
      <c r="A2404" s="26">
        <v>3007</v>
      </c>
      <c r="B2404">
        <v>38</v>
      </c>
      <c r="C2404" t="s">
        <v>211</v>
      </c>
      <c r="D2404">
        <v>9</v>
      </c>
      <c r="E2404" t="s">
        <v>212</v>
      </c>
      <c r="F2404">
        <v>5</v>
      </c>
      <c r="G2404">
        <v>9.5</v>
      </c>
      <c r="H2404">
        <f t="shared" si="1387"/>
        <v>9.5000000000000001E-2</v>
      </c>
      <c r="I2404">
        <v>5.2</v>
      </c>
      <c r="J2404">
        <v>3.6</v>
      </c>
      <c r="K2404">
        <f t="shared" si="1388"/>
        <v>7.088235E-3</v>
      </c>
      <c r="L2404">
        <f t="shared" ref="L2404:L2409" si="1412">0.000062*(G2404^1.947206*I2404^0.894551+0.000039*G2404^2)</f>
        <v>2.1713349951732006E-2</v>
      </c>
      <c r="O2404">
        <f t="shared" ref="O2404:O2409" si="1413">L2404*0.47*0.75</f>
        <v>7.6539558579855321E-3</v>
      </c>
      <c r="Q2404">
        <f t="shared" ref="Q2404:Q2409" si="1414">O2404*0.52</f>
        <v>3.9800570461524772E-3</v>
      </c>
      <c r="T2404">
        <f t="shared" ref="T2404:T2409" si="1415">(L2404*0.47*0.75)*(1+0.2)*0.52*3.67</f>
        <v>1.7528171231255506E-2</v>
      </c>
    </row>
    <row r="2405" spans="1:20" hidden="1" x14ac:dyDescent="0.3">
      <c r="A2405" s="26">
        <v>3007</v>
      </c>
      <c r="B2405">
        <v>38</v>
      </c>
      <c r="C2405" t="s">
        <v>211</v>
      </c>
      <c r="D2405">
        <v>10</v>
      </c>
      <c r="E2405" t="s">
        <v>212</v>
      </c>
      <c r="F2405">
        <v>1</v>
      </c>
      <c r="G2405">
        <v>18.399999999999999</v>
      </c>
      <c r="H2405">
        <f t="shared" si="1387"/>
        <v>0.184</v>
      </c>
      <c r="I2405">
        <v>11.2</v>
      </c>
      <c r="J2405">
        <v>3.4</v>
      </c>
      <c r="K2405">
        <f t="shared" si="1388"/>
        <v>2.6590502399999997E-2</v>
      </c>
      <c r="L2405">
        <f t="shared" si="1412"/>
        <v>0.15625497369045413</v>
      </c>
      <c r="O2405">
        <f t="shared" si="1413"/>
        <v>5.5079878225885073E-2</v>
      </c>
      <c r="Q2405">
        <f t="shared" si="1414"/>
        <v>2.8641536677460239E-2</v>
      </c>
      <c r="T2405">
        <f t="shared" si="1415"/>
        <v>0.12613732752753487</v>
      </c>
    </row>
    <row r="2406" spans="1:20" hidden="1" x14ac:dyDescent="0.3">
      <c r="A2406" s="26">
        <v>3007</v>
      </c>
      <c r="B2406">
        <v>38</v>
      </c>
      <c r="C2406" t="s">
        <v>211</v>
      </c>
      <c r="D2406">
        <v>11</v>
      </c>
      <c r="E2406" t="s">
        <v>212</v>
      </c>
      <c r="F2406">
        <v>2</v>
      </c>
      <c r="G2406">
        <v>10</v>
      </c>
      <c r="H2406">
        <f t="shared" si="1387"/>
        <v>0.1</v>
      </c>
      <c r="I2406">
        <v>5.4</v>
      </c>
      <c r="J2406">
        <v>2.6</v>
      </c>
      <c r="K2406">
        <f t="shared" si="1388"/>
        <v>7.8540000000000016E-3</v>
      </c>
      <c r="L2406">
        <f t="shared" si="1412"/>
        <v>2.4817926330834544E-2</v>
      </c>
      <c r="O2406">
        <f t="shared" si="1413"/>
        <v>8.748319031619177E-3</v>
      </c>
      <c r="Q2406">
        <f t="shared" si="1414"/>
        <v>4.5491258964419721E-3</v>
      </c>
      <c r="T2406">
        <f t="shared" si="1415"/>
        <v>2.0034350447930442E-2</v>
      </c>
    </row>
    <row r="2407" spans="1:20" hidden="1" x14ac:dyDescent="0.3">
      <c r="A2407" s="26">
        <v>3007</v>
      </c>
      <c r="B2407">
        <v>38</v>
      </c>
      <c r="C2407" t="s">
        <v>211</v>
      </c>
      <c r="D2407">
        <v>12</v>
      </c>
      <c r="E2407" t="s">
        <v>212</v>
      </c>
      <c r="F2407">
        <v>3</v>
      </c>
      <c r="G2407">
        <v>11</v>
      </c>
      <c r="H2407">
        <f t="shared" si="1387"/>
        <v>0.11</v>
      </c>
      <c r="I2407">
        <v>5</v>
      </c>
      <c r="J2407">
        <v>1.4</v>
      </c>
      <c r="K2407">
        <f t="shared" si="1388"/>
        <v>9.503339999999999E-3</v>
      </c>
      <c r="L2407">
        <f t="shared" si="1412"/>
        <v>2.7891164460751048E-2</v>
      </c>
      <c r="O2407">
        <f t="shared" si="1413"/>
        <v>9.8316354724147445E-3</v>
      </c>
      <c r="Q2407">
        <f t="shared" si="1414"/>
        <v>5.112450445655667E-3</v>
      </c>
      <c r="T2407">
        <f t="shared" si="1415"/>
        <v>2.2515231762667554E-2</v>
      </c>
    </row>
    <row r="2408" spans="1:20" hidden="1" x14ac:dyDescent="0.3">
      <c r="A2408" s="26">
        <v>3007</v>
      </c>
      <c r="B2408">
        <v>38</v>
      </c>
      <c r="C2408" t="s">
        <v>211</v>
      </c>
      <c r="D2408">
        <v>13</v>
      </c>
      <c r="E2408" t="s">
        <v>212</v>
      </c>
      <c r="F2408">
        <v>5</v>
      </c>
      <c r="G2408">
        <v>9.5</v>
      </c>
      <c r="H2408">
        <f t="shared" si="1387"/>
        <v>9.5000000000000001E-2</v>
      </c>
      <c r="I2408">
        <v>4.2</v>
      </c>
      <c r="J2408">
        <v>1.8</v>
      </c>
      <c r="K2408">
        <f t="shared" si="1388"/>
        <v>7.088235E-3</v>
      </c>
      <c r="L2408">
        <f t="shared" si="1412"/>
        <v>1.7937194595666475E-2</v>
      </c>
      <c r="O2408">
        <f t="shared" si="1413"/>
        <v>6.3228610949724318E-3</v>
      </c>
      <c r="Q2408">
        <f t="shared" si="1414"/>
        <v>3.2878877693856647E-3</v>
      </c>
      <c r="T2408">
        <f t="shared" si="1415"/>
        <v>1.4479857736374465E-2</v>
      </c>
    </row>
    <row r="2409" spans="1:20" hidden="1" x14ac:dyDescent="0.3">
      <c r="A2409" s="26">
        <v>3007</v>
      </c>
      <c r="B2409">
        <v>38</v>
      </c>
      <c r="C2409" t="s">
        <v>211</v>
      </c>
      <c r="D2409">
        <v>14</v>
      </c>
      <c r="E2409" t="s">
        <v>212</v>
      </c>
      <c r="F2409">
        <v>3</v>
      </c>
      <c r="G2409">
        <v>8.6</v>
      </c>
      <c r="H2409">
        <f t="shared" si="1387"/>
        <v>8.5999999999999993E-2</v>
      </c>
      <c r="I2409">
        <v>4</v>
      </c>
      <c r="J2409">
        <v>2</v>
      </c>
      <c r="K2409">
        <f t="shared" si="1388"/>
        <v>5.8088183999999987E-3</v>
      </c>
      <c r="L2409">
        <f t="shared" si="1412"/>
        <v>1.4145931101993811E-2</v>
      </c>
      <c r="O2409">
        <f t="shared" si="1413"/>
        <v>4.9864407134528185E-3</v>
      </c>
      <c r="Q2409">
        <f t="shared" si="1414"/>
        <v>2.5929491709954658E-3</v>
      </c>
      <c r="T2409">
        <f t="shared" si="1415"/>
        <v>1.141934814906403E-2</v>
      </c>
    </row>
    <row r="2410" spans="1:20" hidden="1" x14ac:dyDescent="0.3">
      <c r="A2410" s="26">
        <v>3007</v>
      </c>
      <c r="B2410">
        <v>38</v>
      </c>
      <c r="C2410" t="s">
        <v>211</v>
      </c>
      <c r="D2410">
        <v>15</v>
      </c>
      <c r="E2410" t="s">
        <v>214</v>
      </c>
      <c r="F2410">
        <v>1</v>
      </c>
      <c r="G2410">
        <v>11.5</v>
      </c>
      <c r="H2410">
        <f t="shared" si="1387"/>
        <v>0.115</v>
      </c>
      <c r="I2410">
        <v>5.2</v>
      </c>
      <c r="J2410">
        <v>1.8</v>
      </c>
      <c r="K2410">
        <f t="shared" si="1388"/>
        <v>1.0386915E-2</v>
      </c>
      <c r="L2410">
        <f>0.000081*(G2410^1.864042*I2410^0.850892+0.000027*G2410^2)</f>
        <v>3.1254739149263071E-2</v>
      </c>
      <c r="O2410">
        <f t="shared" ref="O2410:O2416" si="1416">L2410*0.47*0.75</f>
        <v>1.1017295550115231E-2</v>
      </c>
      <c r="Q2410">
        <f>O2410*0.521</f>
        <v>5.7400109816100357E-3</v>
      </c>
      <c r="T2410">
        <f>(L2410*0.47*0.75)*(1+0.2)*0.521*3.67</f>
        <v>2.5279008363010596E-2</v>
      </c>
    </row>
    <row r="2411" spans="1:20" hidden="1" x14ac:dyDescent="0.3">
      <c r="A2411" s="26">
        <v>3007</v>
      </c>
      <c r="B2411">
        <v>38</v>
      </c>
      <c r="C2411" t="s">
        <v>211</v>
      </c>
      <c r="D2411">
        <v>16</v>
      </c>
      <c r="E2411" t="s">
        <v>212</v>
      </c>
      <c r="F2411">
        <v>2</v>
      </c>
      <c r="G2411">
        <v>8</v>
      </c>
      <c r="H2411">
        <f t="shared" si="1387"/>
        <v>0.08</v>
      </c>
      <c r="I2411">
        <v>5</v>
      </c>
      <c r="J2411">
        <v>2.6</v>
      </c>
      <c r="K2411">
        <f t="shared" si="1388"/>
        <v>5.0265600000000002E-3</v>
      </c>
      <c r="L2411">
        <f t="shared" ref="L2411:L2412" si="1417">0.000062*(G2411^1.947206*I2411^0.894551+0.000039*G2411^2)</f>
        <v>1.5002468614069016E-2</v>
      </c>
      <c r="O2411">
        <f t="shared" si="1416"/>
        <v>5.2883701864593277E-3</v>
      </c>
      <c r="Q2411">
        <f t="shared" ref="Q2411:Q2412" si="1418">O2411*0.52</f>
        <v>2.7499524969588503E-3</v>
      </c>
      <c r="T2411">
        <f>(L2411*0.47*0.75)*(1+0.2)*0.52*3.67</f>
        <v>1.2110790796606777E-2</v>
      </c>
    </row>
    <row r="2412" spans="1:20" hidden="1" x14ac:dyDescent="0.3">
      <c r="A2412" s="26">
        <v>3007</v>
      </c>
      <c r="B2412">
        <v>38</v>
      </c>
      <c r="C2412" t="s">
        <v>211</v>
      </c>
      <c r="D2412">
        <v>17</v>
      </c>
      <c r="E2412" t="s">
        <v>212</v>
      </c>
      <c r="F2412">
        <v>1</v>
      </c>
      <c r="G2412">
        <v>10</v>
      </c>
      <c r="H2412">
        <f t="shared" si="1387"/>
        <v>0.1</v>
      </c>
      <c r="I2412">
        <v>5.8</v>
      </c>
      <c r="J2412">
        <v>1.8</v>
      </c>
      <c r="K2412">
        <f t="shared" si="1388"/>
        <v>7.8540000000000016E-3</v>
      </c>
      <c r="L2412">
        <f t="shared" si="1417"/>
        <v>2.6456167643312111E-2</v>
      </c>
      <c r="O2412">
        <f t="shared" si="1416"/>
        <v>9.3257990942675183E-3</v>
      </c>
      <c r="Q2412">
        <f t="shared" si="1418"/>
        <v>4.8494155290191099E-3</v>
      </c>
      <c r="T2412">
        <f>(L2412*0.47*0.75)*(1+0.2)*0.52*3.67</f>
        <v>2.1356825989800158E-2</v>
      </c>
    </row>
    <row r="2413" spans="1:20" hidden="1" x14ac:dyDescent="0.3">
      <c r="A2413" s="26">
        <v>3007</v>
      </c>
      <c r="B2413">
        <v>38</v>
      </c>
      <c r="C2413" t="s">
        <v>211</v>
      </c>
      <c r="D2413">
        <v>18</v>
      </c>
      <c r="E2413" t="s">
        <v>214</v>
      </c>
      <c r="F2413">
        <v>3</v>
      </c>
      <c r="G2413">
        <v>7.5</v>
      </c>
      <c r="H2413">
        <f t="shared" si="1387"/>
        <v>7.4999999999999997E-2</v>
      </c>
      <c r="I2413">
        <v>3.4</v>
      </c>
      <c r="J2413">
        <v>0.6</v>
      </c>
      <c r="K2413">
        <f t="shared" si="1388"/>
        <v>4.4178749999999999E-3</v>
      </c>
      <c r="L2413">
        <f>0.000081*(G2413^1.864042*I2413^0.850892+0.000027*G2413^2)</f>
        <v>9.8145991938444737E-3</v>
      </c>
      <c r="O2413">
        <f t="shared" si="1416"/>
        <v>3.4596462158301769E-3</v>
      </c>
      <c r="Q2413">
        <f>O2413*0.521</f>
        <v>1.8024756784475223E-3</v>
      </c>
      <c r="T2413">
        <f>(L2413*0.47*0.75)*(1+0.2)*0.521*3.67</f>
        <v>7.9381028878828877E-3</v>
      </c>
    </row>
    <row r="2414" spans="1:20" hidden="1" x14ac:dyDescent="0.3">
      <c r="A2414" s="26">
        <v>3007</v>
      </c>
      <c r="B2414">
        <v>38</v>
      </c>
      <c r="C2414" t="s">
        <v>211</v>
      </c>
      <c r="D2414">
        <v>19</v>
      </c>
      <c r="E2414" t="s">
        <v>212</v>
      </c>
      <c r="F2414">
        <v>1</v>
      </c>
      <c r="G2414">
        <v>13.1</v>
      </c>
      <c r="H2414">
        <f t="shared" si="1387"/>
        <v>0.13100000000000001</v>
      </c>
      <c r="I2414">
        <v>7.4</v>
      </c>
      <c r="J2414">
        <v>2.4</v>
      </c>
      <c r="K2414">
        <f t="shared" si="1388"/>
        <v>1.3478249400000001E-2</v>
      </c>
      <c r="L2414">
        <f t="shared" ref="L2414:L2416" si="1419">0.000062*(G2414^1.947206*I2414^0.894551+0.000039*G2414^2)</f>
        <v>5.5657590611698199E-2</v>
      </c>
      <c r="O2414">
        <f t="shared" si="1416"/>
        <v>1.9619300690623613E-2</v>
      </c>
      <c r="Q2414">
        <f t="shared" ref="Q2414:Q2416" si="1420">O2414*0.52</f>
        <v>1.0202036359124278E-2</v>
      </c>
      <c r="T2414">
        <f>(L2414*0.47*0.75)*(1+0.2)*0.52*3.67</f>
        <v>4.4929768125583316E-2</v>
      </c>
    </row>
    <row r="2415" spans="1:20" hidden="1" x14ac:dyDescent="0.3">
      <c r="A2415" s="26">
        <v>3007</v>
      </c>
      <c r="B2415">
        <v>38</v>
      </c>
      <c r="C2415" t="s">
        <v>211</v>
      </c>
      <c r="D2415">
        <v>20</v>
      </c>
      <c r="E2415" t="s">
        <v>212</v>
      </c>
      <c r="F2415">
        <v>5</v>
      </c>
      <c r="G2415">
        <v>8.5</v>
      </c>
      <c r="H2415">
        <f t="shared" si="1387"/>
        <v>8.5000000000000006E-2</v>
      </c>
      <c r="I2415">
        <v>4.8</v>
      </c>
      <c r="J2415">
        <v>2.6</v>
      </c>
      <c r="K2415">
        <f t="shared" si="1388"/>
        <v>5.6745150000000006E-3</v>
      </c>
      <c r="L2415">
        <f t="shared" si="1419"/>
        <v>1.6276892290428321E-2</v>
      </c>
      <c r="O2415">
        <f t="shared" si="1416"/>
        <v>5.737604532375983E-3</v>
      </c>
      <c r="Q2415">
        <f t="shared" si="1420"/>
        <v>2.9835543568355115E-3</v>
      </c>
      <c r="T2415">
        <f>(L2415*0.47*0.75)*(1+0.2)*0.52*3.67</f>
        <v>1.313957338750359E-2</v>
      </c>
    </row>
    <row r="2416" spans="1:20" hidden="1" x14ac:dyDescent="0.3">
      <c r="A2416" s="26">
        <v>3007</v>
      </c>
      <c r="B2416">
        <v>38</v>
      </c>
      <c r="C2416" t="s">
        <v>211</v>
      </c>
      <c r="D2416">
        <v>21</v>
      </c>
      <c r="E2416" t="s">
        <v>212</v>
      </c>
      <c r="F2416">
        <v>3</v>
      </c>
      <c r="G2416">
        <v>8</v>
      </c>
      <c r="H2416">
        <f t="shared" si="1387"/>
        <v>0.08</v>
      </c>
      <c r="I2416">
        <v>3.6</v>
      </c>
      <c r="J2416">
        <v>1.4</v>
      </c>
      <c r="K2416">
        <f t="shared" si="1388"/>
        <v>5.0265600000000002E-3</v>
      </c>
      <c r="L2416">
        <f t="shared" si="1419"/>
        <v>1.1182551300244006E-2</v>
      </c>
      <c r="O2416">
        <f t="shared" si="1416"/>
        <v>3.9418493333360114E-3</v>
      </c>
      <c r="Q2416">
        <f t="shared" si="1420"/>
        <v>2.0497616533347259E-3</v>
      </c>
      <c r="T2416">
        <f>(L2416*0.47*0.75)*(1+0.2)*0.52*3.67</f>
        <v>9.0271503212861325E-3</v>
      </c>
    </row>
    <row r="2417" spans="1:20" hidden="1" x14ac:dyDescent="0.3">
      <c r="A2417" s="26">
        <v>3007</v>
      </c>
      <c r="B2417">
        <v>38</v>
      </c>
      <c r="C2417" t="s">
        <v>211</v>
      </c>
      <c r="D2417">
        <v>22</v>
      </c>
      <c r="E2417" t="s">
        <v>222</v>
      </c>
      <c r="F2417">
        <v>2</v>
      </c>
      <c r="G2417">
        <v>17.5</v>
      </c>
      <c r="H2417">
        <f t="shared" si="1387"/>
        <v>0.17499999999999999</v>
      </c>
      <c r="I2417">
        <v>5.4</v>
      </c>
      <c r="J2417">
        <v>1</v>
      </c>
      <c r="K2417">
        <f t="shared" si="1388"/>
        <v>2.4052874999999998E-2</v>
      </c>
      <c r="L2417">
        <f>0.000081*(G2417^1.922704*I2417^0.783213+0.000032*G2417^2)</f>
        <v>7.4491065963964362E-2</v>
      </c>
      <c r="O2417">
        <f>L2417*0.61*1.07</f>
        <v>4.8620318754679544E-2</v>
      </c>
      <c r="Q2417">
        <f>O2417*0.531</f>
        <v>2.5817389258734839E-2</v>
      </c>
      <c r="T2417">
        <f>(L2417*0.61*1.07)*(1+0.2)*0.531*3.67</f>
        <v>0.11369978229546823</v>
      </c>
    </row>
    <row r="2418" spans="1:20" hidden="1" x14ac:dyDescent="0.3">
      <c r="A2418" s="26">
        <v>3007</v>
      </c>
      <c r="B2418">
        <v>38</v>
      </c>
      <c r="C2418" t="s">
        <v>211</v>
      </c>
      <c r="D2418">
        <v>23</v>
      </c>
      <c r="E2418" t="s">
        <v>212</v>
      </c>
      <c r="F2418">
        <v>3</v>
      </c>
      <c r="G2418">
        <v>9</v>
      </c>
      <c r="H2418">
        <f t="shared" si="1387"/>
        <v>0.09</v>
      </c>
      <c r="I2418">
        <v>3.8</v>
      </c>
      <c r="J2418">
        <v>1.6</v>
      </c>
      <c r="K2418">
        <f t="shared" si="1388"/>
        <v>6.3617399999999994E-3</v>
      </c>
      <c r="L2418">
        <f t="shared" ref="L2418:L2419" si="1421">0.000062*(G2418^1.947206*I2418^0.894551+0.000039*G2418^2)</f>
        <v>1.4762169497492471E-2</v>
      </c>
      <c r="O2418">
        <f>L2418*0.47*0.75</f>
        <v>5.2036647478660956E-3</v>
      </c>
      <c r="Q2418">
        <f t="shared" ref="Q2418:Q2419" si="1422">O2418*0.52</f>
        <v>2.7059056688903699E-3</v>
      </c>
      <c r="T2418">
        <f>(L2418*0.47*0.75)*(1+0.2)*0.52*3.67</f>
        <v>1.1916808565793188E-2</v>
      </c>
    </row>
    <row r="2419" spans="1:20" hidden="1" x14ac:dyDescent="0.3">
      <c r="A2419" s="26">
        <v>3007</v>
      </c>
      <c r="B2419">
        <v>38</v>
      </c>
      <c r="C2419" t="s">
        <v>211</v>
      </c>
      <c r="D2419">
        <v>24</v>
      </c>
      <c r="E2419" t="s">
        <v>212</v>
      </c>
      <c r="F2419">
        <v>5</v>
      </c>
      <c r="G2419">
        <v>15</v>
      </c>
      <c r="H2419">
        <f t="shared" si="1387"/>
        <v>0.15</v>
      </c>
      <c r="I2419">
        <v>6.9</v>
      </c>
      <c r="J2419">
        <v>2</v>
      </c>
      <c r="K2419">
        <f t="shared" si="1388"/>
        <v>1.76715E-2</v>
      </c>
      <c r="L2419">
        <f t="shared" si="1421"/>
        <v>6.8058192423567851E-2</v>
      </c>
      <c r="O2419">
        <f>L2419*0.47*0.75</f>
        <v>2.399051282930767E-2</v>
      </c>
      <c r="Q2419">
        <f t="shared" si="1422"/>
        <v>1.2475066671239989E-2</v>
      </c>
      <c r="T2419">
        <f>(L2419*0.47*0.75)*(1+0.2)*0.52*3.67</f>
        <v>5.4940193620140902E-2</v>
      </c>
    </row>
    <row r="2420" spans="1:20" hidden="1" x14ac:dyDescent="0.3">
      <c r="A2420" s="26">
        <v>3007</v>
      </c>
      <c r="B2420">
        <v>38</v>
      </c>
      <c r="C2420" t="s">
        <v>211</v>
      </c>
      <c r="D2420">
        <v>25</v>
      </c>
      <c r="E2420" t="s">
        <v>222</v>
      </c>
      <c r="F2420">
        <v>3</v>
      </c>
      <c r="G2420">
        <v>12.5</v>
      </c>
      <c r="H2420">
        <f t="shared" si="1387"/>
        <v>0.125</v>
      </c>
      <c r="I2420">
        <v>4.5999999999999996</v>
      </c>
      <c r="J2420">
        <v>1.4</v>
      </c>
      <c r="K2420">
        <f t="shared" si="1388"/>
        <v>1.2271875E-2</v>
      </c>
      <c r="L2420">
        <f>0.000081*(G2420^1.922704*I2420^0.783213+0.000032*G2420^2)</f>
        <v>3.4403604839573006E-2</v>
      </c>
      <c r="O2420">
        <f>L2420*0.61*1.07</f>
        <v>2.24552328787893E-2</v>
      </c>
      <c r="Q2420">
        <f>O2420*0.531</f>
        <v>1.1923728658637119E-2</v>
      </c>
      <c r="T2420">
        <f>(L2420*0.61*1.07)*(1+0.2)*0.531*3.67</f>
        <v>5.2512101012637868E-2</v>
      </c>
    </row>
    <row r="2421" spans="1:20" hidden="1" x14ac:dyDescent="0.3">
      <c r="A2421" s="26">
        <v>3007</v>
      </c>
      <c r="B2421">
        <v>38</v>
      </c>
      <c r="C2421" t="s">
        <v>211</v>
      </c>
      <c r="D2421">
        <v>26</v>
      </c>
      <c r="E2421" t="s">
        <v>214</v>
      </c>
      <c r="F2421">
        <v>3</v>
      </c>
      <c r="G2421">
        <v>8</v>
      </c>
      <c r="H2421">
        <f t="shared" si="1387"/>
        <v>0.08</v>
      </c>
      <c r="I2421">
        <v>3.4</v>
      </c>
      <c r="J2421">
        <v>0.4</v>
      </c>
      <c r="K2421">
        <f t="shared" si="1388"/>
        <v>5.0265600000000002E-3</v>
      </c>
      <c r="L2421">
        <f t="shared" ref="L2421:L2423" si="1423">0.000081*(G2421^1.864042*I2421^0.850892+0.000027*G2421^2)</f>
        <v>1.1069279018609789E-2</v>
      </c>
      <c r="O2421">
        <f t="shared" ref="O2421:O2423" si="1424">L2421*0.47*0.75</f>
        <v>3.9019208540599505E-3</v>
      </c>
      <c r="Q2421">
        <f t="shared" ref="Q2421:Q2423" si="1425">O2421*0.521</f>
        <v>2.0329007649652342E-3</v>
      </c>
      <c r="T2421">
        <f t="shared" ref="T2421:T2423" si="1426">(L2421*0.47*0.75)*(1+0.2)*0.521*3.67</f>
        <v>8.9528949689068917E-3</v>
      </c>
    </row>
    <row r="2422" spans="1:20" hidden="1" x14ac:dyDescent="0.3">
      <c r="A2422" s="26">
        <v>3007</v>
      </c>
      <c r="B2422">
        <v>38</v>
      </c>
      <c r="C2422" t="s">
        <v>211</v>
      </c>
      <c r="D2422">
        <v>27</v>
      </c>
      <c r="E2422" t="s">
        <v>214</v>
      </c>
      <c r="F2422">
        <v>1</v>
      </c>
      <c r="G2422">
        <v>8.5</v>
      </c>
      <c r="H2422">
        <f t="shared" si="1387"/>
        <v>8.5000000000000006E-2</v>
      </c>
      <c r="I2422">
        <v>3.6</v>
      </c>
      <c r="J2422">
        <v>0.6</v>
      </c>
      <c r="K2422">
        <f t="shared" si="1388"/>
        <v>5.6745150000000006E-3</v>
      </c>
      <c r="L2422">
        <f t="shared" si="1423"/>
        <v>1.3011265941837585E-2</v>
      </c>
      <c r="O2422">
        <f t="shared" si="1424"/>
        <v>4.5864712444977484E-3</v>
      </c>
      <c r="Q2422">
        <f t="shared" si="1425"/>
        <v>2.3895515183833269E-3</v>
      </c>
      <c r="T2422">
        <f t="shared" si="1426"/>
        <v>1.0523584886960171E-2</v>
      </c>
    </row>
    <row r="2423" spans="1:20" hidden="1" x14ac:dyDescent="0.3">
      <c r="A2423" s="26">
        <v>3007</v>
      </c>
      <c r="B2423">
        <v>38</v>
      </c>
      <c r="C2423" t="s">
        <v>211</v>
      </c>
      <c r="D2423">
        <v>28</v>
      </c>
      <c r="E2423" t="s">
        <v>214</v>
      </c>
      <c r="F2423">
        <v>5</v>
      </c>
      <c r="G2423">
        <v>7.5</v>
      </c>
      <c r="H2423">
        <f t="shared" si="1387"/>
        <v>7.4999999999999997E-2</v>
      </c>
      <c r="I2423">
        <v>3.6</v>
      </c>
      <c r="J2423">
        <v>1</v>
      </c>
      <c r="K2423">
        <f t="shared" si="1388"/>
        <v>4.4178749999999999E-3</v>
      </c>
      <c r="L2423">
        <f t="shared" si="1423"/>
        <v>1.030373069295803E-2</v>
      </c>
      <c r="O2423">
        <f t="shared" si="1424"/>
        <v>3.6320650692677056E-3</v>
      </c>
      <c r="Q2423">
        <f t="shared" si="1425"/>
        <v>1.8923059010884746E-3</v>
      </c>
      <c r="T2423">
        <f t="shared" si="1426"/>
        <v>8.3337151883936429E-3</v>
      </c>
    </row>
    <row r="2424" spans="1:20" hidden="1" x14ac:dyDescent="0.3">
      <c r="A2424" s="26">
        <v>3007</v>
      </c>
      <c r="B2424">
        <v>38</v>
      </c>
      <c r="C2424" t="s">
        <v>211</v>
      </c>
      <c r="D2424">
        <v>29</v>
      </c>
      <c r="E2424" t="s">
        <v>212</v>
      </c>
      <c r="F2424">
        <v>4</v>
      </c>
      <c r="G2424">
        <v>14</v>
      </c>
      <c r="H2424">
        <f t="shared" si="1387"/>
        <v>0.14000000000000001</v>
      </c>
      <c r="I2424">
        <v>5.8</v>
      </c>
      <c r="J2424">
        <v>2.4</v>
      </c>
      <c r="K2424">
        <f t="shared" si="1388"/>
        <v>1.5393840000000002E-2</v>
      </c>
      <c r="L2424">
        <f t="shared" ref="L2424:L2432" si="1427">0.000062*(G2424^1.947206*I2424^0.894551+0.000039*G2424^2)</f>
        <v>5.0941108699718893E-2</v>
      </c>
      <c r="O2424">
        <f t="shared" ref="O2424:O2432" si="1428">L2424*0.47*0.75</f>
        <v>1.7956740816650909E-2</v>
      </c>
      <c r="Q2424">
        <f t="shared" ref="Q2424:Q2432" si="1429">O2424*0.52</f>
        <v>9.3375052246584735E-3</v>
      </c>
      <c r="T2424">
        <f t="shared" ref="T2424:T2432" si="1430">(L2424*0.47*0.75)*(1+0.2)*0.52*3.67</f>
        <v>4.1122373009395911E-2</v>
      </c>
    </row>
    <row r="2425" spans="1:20" hidden="1" x14ac:dyDescent="0.3">
      <c r="A2425" s="26">
        <v>3007</v>
      </c>
      <c r="B2425">
        <v>38</v>
      </c>
      <c r="C2425" t="s">
        <v>211</v>
      </c>
      <c r="D2425">
        <v>30</v>
      </c>
      <c r="E2425" t="s">
        <v>212</v>
      </c>
      <c r="F2425">
        <v>3</v>
      </c>
      <c r="G2425">
        <v>10</v>
      </c>
      <c r="H2425">
        <f t="shared" si="1387"/>
        <v>0.1</v>
      </c>
      <c r="I2425">
        <v>5</v>
      </c>
      <c r="J2425">
        <v>1.8</v>
      </c>
      <c r="K2425">
        <f t="shared" si="1388"/>
        <v>7.8540000000000016E-3</v>
      </c>
      <c r="L2425">
        <f t="shared" si="1427"/>
        <v>2.316682610363073E-2</v>
      </c>
      <c r="O2425">
        <f t="shared" si="1428"/>
        <v>8.1663062015298327E-3</v>
      </c>
      <c r="Q2425">
        <f t="shared" si="1429"/>
        <v>4.246479224795513E-3</v>
      </c>
      <c r="T2425">
        <f t="shared" si="1430"/>
        <v>1.8701494505999439E-2</v>
      </c>
    </row>
    <row r="2426" spans="1:20" hidden="1" x14ac:dyDescent="0.3">
      <c r="A2426" s="26">
        <v>3007</v>
      </c>
      <c r="B2426">
        <v>38</v>
      </c>
      <c r="C2426" t="s">
        <v>211</v>
      </c>
      <c r="D2426">
        <v>31</v>
      </c>
      <c r="E2426" t="s">
        <v>212</v>
      </c>
      <c r="F2426">
        <v>1</v>
      </c>
      <c r="G2426">
        <v>18</v>
      </c>
      <c r="H2426">
        <f t="shared" si="1387"/>
        <v>0.18</v>
      </c>
      <c r="I2426">
        <v>11.2</v>
      </c>
      <c r="J2426">
        <v>3.6</v>
      </c>
      <c r="K2426">
        <f t="shared" si="1388"/>
        <v>2.5446959999999998E-2</v>
      </c>
      <c r="L2426">
        <f t="shared" si="1427"/>
        <v>0.1497087372246971</v>
      </c>
      <c r="O2426">
        <f t="shared" si="1428"/>
        <v>5.2772329871705728E-2</v>
      </c>
      <c r="Q2426">
        <f t="shared" si="1429"/>
        <v>2.7441611533286978E-2</v>
      </c>
      <c r="T2426">
        <f t="shared" si="1430"/>
        <v>0.12085285719259586</v>
      </c>
    </row>
    <row r="2427" spans="1:20" hidden="1" x14ac:dyDescent="0.3">
      <c r="A2427" s="26">
        <v>3007</v>
      </c>
      <c r="B2427">
        <v>38</v>
      </c>
      <c r="C2427" t="s">
        <v>211</v>
      </c>
      <c r="D2427">
        <v>32</v>
      </c>
      <c r="E2427" t="s">
        <v>212</v>
      </c>
      <c r="F2427">
        <v>2</v>
      </c>
      <c r="G2427">
        <v>15</v>
      </c>
      <c r="H2427">
        <f t="shared" si="1387"/>
        <v>0.15</v>
      </c>
      <c r="I2427">
        <v>6</v>
      </c>
      <c r="J2427">
        <v>2.4</v>
      </c>
      <c r="K2427">
        <f t="shared" si="1388"/>
        <v>1.76715E-2</v>
      </c>
      <c r="L2427">
        <f t="shared" si="1427"/>
        <v>6.0059755368437051E-2</v>
      </c>
      <c r="O2427">
        <f t="shared" si="1428"/>
        <v>2.1171063767374061E-2</v>
      </c>
      <c r="Q2427">
        <f t="shared" si="1429"/>
        <v>1.1008953159034511E-2</v>
      </c>
      <c r="T2427">
        <f t="shared" si="1430"/>
        <v>4.848342971238799E-2</v>
      </c>
    </row>
    <row r="2428" spans="1:20" hidden="1" x14ac:dyDescent="0.3">
      <c r="A2428" s="26">
        <v>3007</v>
      </c>
      <c r="B2428">
        <v>38</v>
      </c>
      <c r="C2428" t="s">
        <v>211</v>
      </c>
      <c r="D2428">
        <v>33</v>
      </c>
      <c r="E2428" t="s">
        <v>212</v>
      </c>
      <c r="F2428">
        <v>5</v>
      </c>
      <c r="G2428">
        <v>14.4</v>
      </c>
      <c r="H2428">
        <f t="shared" si="1387"/>
        <v>0.14400000000000002</v>
      </c>
      <c r="I2428">
        <v>6.8</v>
      </c>
      <c r="J2428">
        <v>1.6</v>
      </c>
      <c r="K2428">
        <f t="shared" si="1388"/>
        <v>1.6286054400000003E-2</v>
      </c>
      <c r="L2428">
        <f t="shared" si="1427"/>
        <v>6.2042212150131247E-2</v>
      </c>
      <c r="O2428">
        <f t="shared" si="1428"/>
        <v>2.1869879782921264E-2</v>
      </c>
      <c r="Q2428">
        <f t="shared" si="1429"/>
        <v>1.1372337487119058E-2</v>
      </c>
      <c r="T2428">
        <f t="shared" si="1430"/>
        <v>5.0083774293272328E-2</v>
      </c>
    </row>
    <row r="2429" spans="1:20" hidden="1" x14ac:dyDescent="0.3">
      <c r="A2429" s="26">
        <v>3007</v>
      </c>
      <c r="B2429">
        <v>38</v>
      </c>
      <c r="C2429" t="s">
        <v>211</v>
      </c>
      <c r="D2429">
        <v>34</v>
      </c>
      <c r="E2429" t="s">
        <v>212</v>
      </c>
      <c r="F2429">
        <v>3</v>
      </c>
      <c r="G2429">
        <v>7.5</v>
      </c>
      <c r="H2429">
        <f t="shared" si="1387"/>
        <v>7.4999999999999997E-2</v>
      </c>
      <c r="I2429">
        <v>3.2</v>
      </c>
      <c r="J2429">
        <v>0.4</v>
      </c>
      <c r="K2429">
        <f t="shared" si="1388"/>
        <v>4.4178749999999999E-3</v>
      </c>
      <c r="L2429">
        <f t="shared" si="1427"/>
        <v>8.8757549923991815E-3</v>
      </c>
      <c r="O2429">
        <f t="shared" si="1428"/>
        <v>3.1287036348207117E-3</v>
      </c>
      <c r="Q2429">
        <f t="shared" si="1429"/>
        <v>1.6269258901067702E-3</v>
      </c>
      <c r="T2429">
        <f t="shared" si="1430"/>
        <v>7.1649816200302146E-3</v>
      </c>
    </row>
    <row r="2430" spans="1:20" hidden="1" x14ac:dyDescent="0.3">
      <c r="A2430" s="26">
        <v>3007</v>
      </c>
      <c r="B2430">
        <v>38</v>
      </c>
      <c r="C2430" t="s">
        <v>211</v>
      </c>
      <c r="D2430">
        <v>35</v>
      </c>
      <c r="E2430" t="s">
        <v>212</v>
      </c>
      <c r="F2430">
        <v>3</v>
      </c>
      <c r="G2430">
        <v>8</v>
      </c>
      <c r="H2430">
        <f t="shared" si="1387"/>
        <v>0.08</v>
      </c>
      <c r="I2430">
        <v>4</v>
      </c>
      <c r="J2430">
        <v>2</v>
      </c>
      <c r="K2430">
        <f t="shared" si="1388"/>
        <v>5.0265600000000002E-3</v>
      </c>
      <c r="L2430">
        <f t="shared" si="1427"/>
        <v>1.2287761337088645E-2</v>
      </c>
      <c r="O2430">
        <f t="shared" si="1428"/>
        <v>4.3314358713237473E-3</v>
      </c>
      <c r="Q2430">
        <f t="shared" si="1429"/>
        <v>2.2523466530883487E-3</v>
      </c>
      <c r="T2430">
        <f t="shared" si="1430"/>
        <v>9.9193346602010884E-3</v>
      </c>
    </row>
    <row r="2431" spans="1:20" hidden="1" x14ac:dyDescent="0.3">
      <c r="A2431" s="26">
        <v>3007</v>
      </c>
      <c r="B2431">
        <v>38</v>
      </c>
      <c r="C2431" t="s">
        <v>211</v>
      </c>
      <c r="D2431">
        <v>36</v>
      </c>
      <c r="E2431" t="s">
        <v>212</v>
      </c>
      <c r="F2431">
        <v>5</v>
      </c>
      <c r="G2431">
        <v>8</v>
      </c>
      <c r="H2431">
        <f t="shared" si="1387"/>
        <v>0.08</v>
      </c>
      <c r="I2431">
        <v>3.8</v>
      </c>
      <c r="J2431">
        <v>1.6</v>
      </c>
      <c r="K2431">
        <f t="shared" si="1388"/>
        <v>5.0265600000000002E-3</v>
      </c>
      <c r="L2431">
        <f t="shared" si="1427"/>
        <v>1.1736690525268675E-2</v>
      </c>
      <c r="O2431">
        <f t="shared" si="1428"/>
        <v>4.1371834101572077E-3</v>
      </c>
      <c r="Q2431">
        <f t="shared" si="1429"/>
        <v>2.1513353732817483E-3</v>
      </c>
      <c r="T2431">
        <f t="shared" si="1430"/>
        <v>9.4744809839328193E-3</v>
      </c>
    </row>
    <row r="2432" spans="1:20" hidden="1" x14ac:dyDescent="0.3">
      <c r="A2432" s="26">
        <v>3007</v>
      </c>
      <c r="B2432">
        <v>38</v>
      </c>
      <c r="C2432" t="s">
        <v>211</v>
      </c>
      <c r="D2432">
        <v>37</v>
      </c>
      <c r="E2432" t="s">
        <v>212</v>
      </c>
      <c r="F2432">
        <v>2</v>
      </c>
      <c r="G2432">
        <v>10</v>
      </c>
      <c r="H2432">
        <f t="shared" si="1387"/>
        <v>0.1</v>
      </c>
      <c r="I2432">
        <v>4</v>
      </c>
      <c r="J2432">
        <v>1.4</v>
      </c>
      <c r="K2432">
        <f t="shared" si="1388"/>
        <v>7.8540000000000016E-3</v>
      </c>
      <c r="L2432">
        <f t="shared" si="1427"/>
        <v>1.8974773093004531E-2</v>
      </c>
      <c r="O2432">
        <f t="shared" si="1428"/>
        <v>6.6886075152840967E-3</v>
      </c>
      <c r="Q2432">
        <f t="shared" si="1429"/>
        <v>3.4780759079477302E-3</v>
      </c>
      <c r="T2432">
        <f t="shared" si="1430"/>
        <v>1.5317446298601803E-2</v>
      </c>
    </row>
    <row r="2433" spans="1:20" hidden="1" x14ac:dyDescent="0.3">
      <c r="A2433" s="26">
        <v>3007</v>
      </c>
      <c r="B2433">
        <v>38</v>
      </c>
      <c r="C2433" t="s">
        <v>211</v>
      </c>
      <c r="D2433">
        <v>38</v>
      </c>
      <c r="E2433" t="s">
        <v>222</v>
      </c>
      <c r="F2433">
        <v>1</v>
      </c>
      <c r="G2433">
        <v>20</v>
      </c>
      <c r="H2433">
        <f t="shared" si="1387"/>
        <v>0.2</v>
      </c>
      <c r="I2433">
        <v>11.4</v>
      </c>
      <c r="J2433">
        <v>3.6</v>
      </c>
      <c r="K2433">
        <f t="shared" si="1388"/>
        <v>3.1416000000000006E-2</v>
      </c>
      <c r="L2433">
        <f t="shared" ref="L2433:L2434" si="1431">0.000081*(G2433^1.922704*I2433^0.783213+0.000032*G2433^2)</f>
        <v>0.17288798770223307</v>
      </c>
      <c r="O2433">
        <f>L2433*0.61*1.07</f>
        <v>0.11284398957324754</v>
      </c>
      <c r="Q2433">
        <f t="shared" ref="Q2433:Q2434" si="1432">O2433*0.531</f>
        <v>5.9920158463394449E-2</v>
      </c>
      <c r="T2433">
        <f>(L2433*0.61*1.07)*(1+0.2)*0.531*3.67</f>
        <v>0.26388837787278913</v>
      </c>
    </row>
    <row r="2434" spans="1:20" hidden="1" x14ac:dyDescent="0.3">
      <c r="A2434" s="26">
        <v>3007</v>
      </c>
      <c r="B2434">
        <v>38</v>
      </c>
      <c r="C2434" t="s">
        <v>211</v>
      </c>
      <c r="D2434">
        <v>39</v>
      </c>
      <c r="E2434" t="s">
        <v>222</v>
      </c>
      <c r="F2434">
        <v>2</v>
      </c>
      <c r="G2434">
        <v>20</v>
      </c>
      <c r="H2434">
        <f t="shared" si="1387"/>
        <v>0.2</v>
      </c>
      <c r="I2434">
        <v>10</v>
      </c>
      <c r="J2434">
        <v>4</v>
      </c>
      <c r="K2434">
        <f t="shared" si="1388"/>
        <v>3.1416000000000006E-2</v>
      </c>
      <c r="L2434">
        <f t="shared" si="1431"/>
        <v>0.15602582282756985</v>
      </c>
      <c r="O2434">
        <f>L2434*0.61*1.07</f>
        <v>0.10183805455955486</v>
      </c>
      <c r="Q2434">
        <f t="shared" si="1432"/>
        <v>5.4076006971123636E-2</v>
      </c>
      <c r="T2434">
        <f>(L2434*0.61*1.07)*(1+0.2)*0.531*3.67</f>
        <v>0.23815073470082845</v>
      </c>
    </row>
    <row r="2435" spans="1:20" hidden="1" x14ac:dyDescent="0.3">
      <c r="A2435" s="26">
        <v>3007</v>
      </c>
      <c r="B2435">
        <v>38</v>
      </c>
      <c r="C2435" t="s">
        <v>211</v>
      </c>
      <c r="D2435">
        <v>40</v>
      </c>
      <c r="E2435" t="s">
        <v>212</v>
      </c>
      <c r="F2435">
        <v>4</v>
      </c>
      <c r="G2435">
        <v>26</v>
      </c>
      <c r="H2435">
        <f t="shared" si="1387"/>
        <v>0.26</v>
      </c>
      <c r="I2435">
        <v>12.6</v>
      </c>
      <c r="J2435">
        <v>3.6</v>
      </c>
      <c r="K2435">
        <f t="shared" si="1388"/>
        <v>5.3093040000000008E-2</v>
      </c>
      <c r="L2435">
        <f t="shared" ref="L2435:L2437" si="1433">0.000062*(G2435^1.947206*I2435^0.894551+0.000039*G2435^2)</f>
        <v>0.34038933116879388</v>
      </c>
      <c r="O2435">
        <f>L2435*0.47*0.75</f>
        <v>0.11998723923699983</v>
      </c>
      <c r="Q2435">
        <f t="shared" ref="Q2435:Q2437" si="1434">O2435*0.52</f>
        <v>6.2393364403239913E-2</v>
      </c>
      <c r="T2435">
        <f>(L2435*0.47*0.75)*(1+0.2)*0.52*3.67</f>
        <v>0.27478037683186857</v>
      </c>
    </row>
    <row r="2436" spans="1:20" hidden="1" x14ac:dyDescent="0.3">
      <c r="A2436" s="26">
        <v>3007</v>
      </c>
      <c r="B2436">
        <v>38</v>
      </c>
      <c r="C2436" t="s">
        <v>211</v>
      </c>
      <c r="D2436">
        <v>41</v>
      </c>
      <c r="E2436" t="s">
        <v>212</v>
      </c>
      <c r="F2436">
        <v>3</v>
      </c>
      <c r="G2436">
        <v>7.5</v>
      </c>
      <c r="H2436">
        <f t="shared" si="1387"/>
        <v>7.4999999999999997E-2</v>
      </c>
      <c r="I2436">
        <v>2.8</v>
      </c>
      <c r="J2436">
        <v>1.4</v>
      </c>
      <c r="K2436">
        <f t="shared" si="1388"/>
        <v>4.4178749999999999E-3</v>
      </c>
      <c r="L2436">
        <f t="shared" si="1433"/>
        <v>7.8764296003053357E-3</v>
      </c>
      <c r="O2436">
        <f>L2436*0.47*0.75</f>
        <v>2.7764414341076306E-3</v>
      </c>
      <c r="Q2436">
        <f t="shared" si="1434"/>
        <v>1.4437495457359679E-3</v>
      </c>
      <c r="T2436">
        <f>(L2436*0.47*0.75)*(1+0.2)*0.52*3.67</f>
        <v>6.3582729994212028E-3</v>
      </c>
    </row>
    <row r="2437" spans="1:20" hidden="1" x14ac:dyDescent="0.3">
      <c r="A2437" s="26">
        <v>3007</v>
      </c>
      <c r="B2437">
        <v>38</v>
      </c>
      <c r="C2437" t="s">
        <v>211</v>
      </c>
      <c r="D2437">
        <v>42</v>
      </c>
      <c r="E2437" t="s">
        <v>212</v>
      </c>
      <c r="F2437">
        <v>3</v>
      </c>
      <c r="G2437">
        <v>8</v>
      </c>
      <c r="H2437">
        <f t="shared" si="1387"/>
        <v>0.08</v>
      </c>
      <c r="I2437">
        <v>3</v>
      </c>
      <c r="J2437">
        <v>1.8</v>
      </c>
      <c r="K2437">
        <f t="shared" si="1388"/>
        <v>5.0265600000000002E-3</v>
      </c>
      <c r="L2437">
        <f t="shared" si="1433"/>
        <v>9.4997089797567002E-3</v>
      </c>
      <c r="O2437">
        <f>L2437*0.47*0.75</f>
        <v>3.3486474153642367E-3</v>
      </c>
      <c r="Q2437">
        <f t="shared" si="1434"/>
        <v>1.741296655989403E-3</v>
      </c>
      <c r="T2437">
        <f>(L2437*0.47*0.75)*(1+0.2)*0.52*3.67</f>
        <v>7.6686704729773307E-3</v>
      </c>
    </row>
    <row r="2438" spans="1:20" hidden="1" x14ac:dyDescent="0.3">
      <c r="A2438" s="26">
        <v>3007</v>
      </c>
      <c r="B2438">
        <v>38</v>
      </c>
      <c r="C2438" t="s">
        <v>211</v>
      </c>
      <c r="D2438">
        <v>43</v>
      </c>
      <c r="E2438" t="s">
        <v>222</v>
      </c>
      <c r="F2438">
        <v>1</v>
      </c>
      <c r="G2438">
        <v>27</v>
      </c>
      <c r="H2438">
        <f t="shared" si="1387"/>
        <v>0.27</v>
      </c>
      <c r="I2438">
        <v>4.2</v>
      </c>
      <c r="J2438">
        <v>1.8</v>
      </c>
      <c r="K2438">
        <f t="shared" si="1388"/>
        <v>5.7255660000000007E-2</v>
      </c>
      <c r="L2438">
        <f>0.000081*(G2438^1.922704*I2438^0.783213+0.000032*G2438^2)</f>
        <v>0.14083695508883654</v>
      </c>
      <c r="O2438">
        <f>L2438*0.61*1.07</f>
        <v>9.1924280586483609E-2</v>
      </c>
      <c r="Q2438">
        <f>O2438*0.531</f>
        <v>4.8811792991422798E-2</v>
      </c>
      <c r="T2438">
        <f>(L2438*0.61*1.07)*(1+0.2)*0.531*3.67</f>
        <v>0.21496713633422598</v>
      </c>
    </row>
    <row r="2439" spans="1:20" hidden="1" x14ac:dyDescent="0.3">
      <c r="A2439" s="26">
        <v>3007</v>
      </c>
      <c r="B2439">
        <v>38</v>
      </c>
      <c r="C2439" t="s">
        <v>211</v>
      </c>
      <c r="D2439">
        <v>44</v>
      </c>
      <c r="E2439" t="s">
        <v>212</v>
      </c>
      <c r="F2439">
        <v>5</v>
      </c>
      <c r="G2439">
        <v>10</v>
      </c>
      <c r="H2439">
        <f t="shared" si="1387"/>
        <v>0.1</v>
      </c>
      <c r="I2439">
        <v>3.8</v>
      </c>
      <c r="J2439">
        <v>1.4</v>
      </c>
      <c r="K2439">
        <f t="shared" si="1388"/>
        <v>7.8540000000000016E-3</v>
      </c>
      <c r="L2439">
        <f>0.000062*(G2439^1.947206*I2439^0.894551+0.000039*G2439^2)</f>
        <v>1.8123809132600033E-2</v>
      </c>
      <c r="O2439">
        <f>L2439*0.47*0.75</f>
        <v>6.3886427192415118E-3</v>
      </c>
      <c r="Q2439">
        <f>O2439*0.52</f>
        <v>3.3220942140055861E-3</v>
      </c>
      <c r="T2439">
        <f>(L2439*0.47*0.75)*(1+0.2)*0.52*3.67</f>
        <v>1.4630502918480601E-2</v>
      </c>
    </row>
    <row r="2440" spans="1:20" hidden="1" x14ac:dyDescent="0.3">
      <c r="A2440" s="26">
        <v>3007</v>
      </c>
      <c r="B2440">
        <v>38</v>
      </c>
      <c r="C2440" t="s">
        <v>211</v>
      </c>
      <c r="D2440">
        <v>45</v>
      </c>
      <c r="E2440" t="s">
        <v>222</v>
      </c>
      <c r="F2440">
        <v>4</v>
      </c>
      <c r="G2440">
        <v>36.5</v>
      </c>
      <c r="H2440">
        <f t="shared" ref="H2440:H2496" si="1435">G2440/100</f>
        <v>0.36499999999999999</v>
      </c>
      <c r="I2440">
        <v>11.4</v>
      </c>
      <c r="J2440">
        <v>2</v>
      </c>
      <c r="K2440">
        <f t="shared" ref="K2440:K2496" si="1436">0.7854*H2440^2</f>
        <v>0.10463491499999998</v>
      </c>
      <c r="L2440">
        <f>0.000081*(G2440^1.922704*I2440^0.783213+0.000032*G2440^2)</f>
        <v>0.54966249680687418</v>
      </c>
      <c r="O2440">
        <f>L2440*0.61*1.07</f>
        <v>0.35876471166584678</v>
      </c>
      <c r="Q2440">
        <f>O2440*0.531</f>
        <v>0.19050406189456465</v>
      </c>
      <c r="T2440">
        <f>(L2440*0.61*1.07)*(1+0.2)*0.531*3.67</f>
        <v>0.83897988858366268</v>
      </c>
    </row>
    <row r="2441" spans="1:20" hidden="1" x14ac:dyDescent="0.3">
      <c r="A2441" s="26">
        <v>3007</v>
      </c>
      <c r="B2441">
        <v>38</v>
      </c>
      <c r="C2441" t="s">
        <v>211</v>
      </c>
      <c r="D2441">
        <v>46</v>
      </c>
      <c r="E2441" t="s">
        <v>212</v>
      </c>
      <c r="F2441">
        <v>1</v>
      </c>
      <c r="G2441">
        <v>22</v>
      </c>
      <c r="H2441">
        <f t="shared" si="1435"/>
        <v>0.22</v>
      </c>
      <c r="I2441">
        <v>11</v>
      </c>
      <c r="J2441">
        <v>4.5999999999999996</v>
      </c>
      <c r="K2441">
        <f t="shared" si="1436"/>
        <v>3.8013359999999996E-2</v>
      </c>
      <c r="L2441">
        <f>0.000062*(G2441^1.947206*I2441^0.894551+0.000039*G2441^2)</f>
        <v>0.21774409702313172</v>
      </c>
      <c r="O2441">
        <f>L2441*0.47*0.75</f>
        <v>7.6754794200653925E-2</v>
      </c>
      <c r="Q2441">
        <f>O2441*0.52</f>
        <v>3.9912492984340041E-2</v>
      </c>
      <c r="T2441">
        <f>(L2441*0.47*0.75)*(1+0.2)*0.52*3.67</f>
        <v>0.17577461910303355</v>
      </c>
    </row>
    <row r="2442" spans="1:20" s="13" customFormat="1" hidden="1" x14ac:dyDescent="0.3">
      <c r="A2442" s="26">
        <v>3007</v>
      </c>
      <c r="B2442" s="13">
        <v>38</v>
      </c>
      <c r="C2442" s="13" t="s">
        <v>211</v>
      </c>
      <c r="D2442" s="13">
        <v>47</v>
      </c>
      <c r="E2442" s="13" t="s">
        <v>222</v>
      </c>
      <c r="F2442" s="13">
        <v>7</v>
      </c>
      <c r="G2442" s="13">
        <v>13</v>
      </c>
      <c r="H2442">
        <f t="shared" si="1435"/>
        <v>0.13</v>
      </c>
      <c r="I2442" s="13">
        <v>2</v>
      </c>
      <c r="J2442" s="13">
        <v>0</v>
      </c>
      <c r="K2442">
        <f t="shared" si="1436"/>
        <v>1.3273260000000002E-2</v>
      </c>
      <c r="L2442">
        <f>0.000081*(G2442^1.922704*I2442^0.783213+0.000032*G2442^2)</f>
        <v>1.9321854623446044E-2</v>
      </c>
      <c r="M2442"/>
      <c r="N2442"/>
      <c r="O2442">
        <f>L2442*0.61*1.07</f>
        <v>1.2611374512723235E-2</v>
      </c>
      <c r="P2442"/>
      <c r="Q2442">
        <f>O2442*0.531</f>
        <v>6.6966398662560381E-3</v>
      </c>
      <c r="R2442"/>
      <c r="S2442"/>
      <c r="T2442">
        <f>(L2442*0.61*1.07)*(1+0.2)*0.531*3.67</f>
        <v>2.9492001970991586E-2</v>
      </c>
    </row>
    <row r="2443" spans="1:20" hidden="1" x14ac:dyDescent="0.3">
      <c r="A2443" s="26">
        <v>3007</v>
      </c>
      <c r="B2443">
        <v>38</v>
      </c>
      <c r="C2443" t="s">
        <v>211</v>
      </c>
      <c r="D2443">
        <v>48</v>
      </c>
      <c r="E2443" t="s">
        <v>212</v>
      </c>
      <c r="F2443">
        <v>5</v>
      </c>
      <c r="G2443">
        <v>8</v>
      </c>
      <c r="H2443">
        <f t="shared" si="1435"/>
        <v>0.08</v>
      </c>
      <c r="I2443">
        <v>3.8</v>
      </c>
      <c r="J2443">
        <v>1.8</v>
      </c>
      <c r="K2443">
        <f t="shared" si="1436"/>
        <v>5.0265600000000002E-3</v>
      </c>
      <c r="L2443">
        <f t="shared" ref="L2443:L2446" si="1437">0.000062*(G2443^1.947206*I2443^0.894551+0.000039*G2443^2)</f>
        <v>1.1736690525268675E-2</v>
      </c>
      <c r="O2443">
        <f t="shared" ref="O2443:O2454" si="1438">L2443*0.47*0.75</f>
        <v>4.1371834101572077E-3</v>
      </c>
      <c r="Q2443">
        <f t="shared" ref="Q2443:Q2446" si="1439">O2443*0.52</f>
        <v>2.1513353732817483E-3</v>
      </c>
      <c r="T2443">
        <f>(L2443*0.47*0.75)*(1+0.2)*0.52*3.67</f>
        <v>9.4744809839328193E-3</v>
      </c>
    </row>
    <row r="2444" spans="1:20" hidden="1" x14ac:dyDescent="0.3">
      <c r="A2444" s="26">
        <v>3007</v>
      </c>
      <c r="B2444">
        <v>38</v>
      </c>
      <c r="C2444" t="s">
        <v>211</v>
      </c>
      <c r="D2444">
        <v>49</v>
      </c>
      <c r="E2444" t="s">
        <v>212</v>
      </c>
      <c r="F2444">
        <v>2</v>
      </c>
      <c r="G2444">
        <v>17.5</v>
      </c>
      <c r="H2444">
        <f t="shared" si="1435"/>
        <v>0.17499999999999999</v>
      </c>
      <c r="I2444">
        <v>12.6</v>
      </c>
      <c r="J2444">
        <v>8</v>
      </c>
      <c r="K2444">
        <f t="shared" si="1436"/>
        <v>2.4052874999999998E-2</v>
      </c>
      <c r="L2444">
        <f t="shared" si="1437"/>
        <v>0.15746442440790775</v>
      </c>
      <c r="O2444">
        <f t="shared" si="1438"/>
        <v>5.5506209603787479E-2</v>
      </c>
      <c r="Q2444">
        <f t="shared" si="1439"/>
        <v>2.8863228993969491E-2</v>
      </c>
      <c r="T2444">
        <f>(L2444*0.47*0.75)*(1+0.2)*0.52*3.67</f>
        <v>0.12711366048944162</v>
      </c>
    </row>
    <row r="2445" spans="1:20" hidden="1" x14ac:dyDescent="0.3">
      <c r="A2445" s="26">
        <v>3007</v>
      </c>
      <c r="B2445">
        <v>38</v>
      </c>
      <c r="C2445" t="s">
        <v>211</v>
      </c>
      <c r="D2445">
        <v>50</v>
      </c>
      <c r="E2445" t="s">
        <v>212</v>
      </c>
      <c r="F2445">
        <v>1</v>
      </c>
      <c r="G2445">
        <v>20.5</v>
      </c>
      <c r="H2445">
        <f t="shared" si="1435"/>
        <v>0.20499999999999999</v>
      </c>
      <c r="I2445">
        <v>14.4</v>
      </c>
      <c r="J2445">
        <v>3.4</v>
      </c>
      <c r="K2445">
        <f t="shared" si="1436"/>
        <v>3.3006434999999994E-2</v>
      </c>
      <c r="L2445">
        <f t="shared" si="1437"/>
        <v>0.24146980509042729</v>
      </c>
      <c r="O2445">
        <f t="shared" si="1438"/>
        <v>8.511810629437562E-2</v>
      </c>
      <c r="Q2445">
        <f t="shared" si="1439"/>
        <v>4.4261415273075325E-2</v>
      </c>
      <c r="T2445">
        <f>(L2445*0.47*0.75)*(1+0.2)*0.52*3.67</f>
        <v>0.19492727286262371</v>
      </c>
    </row>
    <row r="2446" spans="1:20" hidden="1" x14ac:dyDescent="0.3">
      <c r="A2446" s="26">
        <v>3007</v>
      </c>
      <c r="B2446">
        <v>38</v>
      </c>
      <c r="C2446" t="s">
        <v>211</v>
      </c>
      <c r="D2446">
        <v>51</v>
      </c>
      <c r="E2446" t="s">
        <v>212</v>
      </c>
      <c r="F2446">
        <v>5</v>
      </c>
      <c r="G2446">
        <v>7.5</v>
      </c>
      <c r="H2446">
        <f t="shared" si="1435"/>
        <v>7.4999999999999997E-2</v>
      </c>
      <c r="I2446">
        <v>3</v>
      </c>
      <c r="J2446">
        <v>1.6</v>
      </c>
      <c r="K2446">
        <f t="shared" si="1436"/>
        <v>4.4178749999999999E-3</v>
      </c>
      <c r="L2446">
        <f t="shared" si="1437"/>
        <v>8.3778499589220318E-3</v>
      </c>
      <c r="O2446">
        <f t="shared" si="1438"/>
        <v>2.9531921105200162E-3</v>
      </c>
      <c r="Q2446">
        <f t="shared" si="1439"/>
        <v>1.5356598974704085E-3</v>
      </c>
      <c r="T2446">
        <f>(L2446*0.47*0.75)*(1+0.2)*0.52*3.67</f>
        <v>6.7630461884596784E-3</v>
      </c>
    </row>
    <row r="2447" spans="1:20" hidden="1" x14ac:dyDescent="0.3">
      <c r="A2447" s="26">
        <v>3007</v>
      </c>
      <c r="B2447">
        <v>38</v>
      </c>
      <c r="C2447" t="s">
        <v>211</v>
      </c>
      <c r="D2447">
        <v>52</v>
      </c>
      <c r="E2447" t="s">
        <v>214</v>
      </c>
      <c r="F2447">
        <v>3</v>
      </c>
      <c r="G2447">
        <v>9</v>
      </c>
      <c r="H2447">
        <f t="shared" si="1435"/>
        <v>0.09</v>
      </c>
      <c r="I2447">
        <v>3.8</v>
      </c>
      <c r="J2447">
        <v>1.8</v>
      </c>
      <c r="K2447">
        <f t="shared" si="1436"/>
        <v>6.3617399999999994E-3</v>
      </c>
      <c r="L2447">
        <f>0.000081*(G2447^1.864042*I2447^0.850892+0.000027*G2447^2)</f>
        <v>1.5155540696191573E-2</v>
      </c>
      <c r="O2447">
        <f t="shared" si="1438"/>
        <v>5.3423280954075295E-3</v>
      </c>
      <c r="Q2447">
        <f>O2447*0.521</f>
        <v>2.783352937707323E-3</v>
      </c>
      <c r="T2447">
        <f>(L2447*0.47*0.75)*(1+0.2)*0.521*3.67</f>
        <v>1.2257886337663051E-2</v>
      </c>
    </row>
    <row r="2448" spans="1:20" hidden="1" x14ac:dyDescent="0.3">
      <c r="A2448" s="26">
        <v>3007</v>
      </c>
      <c r="B2448">
        <v>38</v>
      </c>
      <c r="C2448" t="s">
        <v>211</v>
      </c>
      <c r="D2448">
        <v>53</v>
      </c>
      <c r="E2448" t="s">
        <v>212</v>
      </c>
      <c r="F2448">
        <v>5</v>
      </c>
      <c r="G2448">
        <v>15</v>
      </c>
      <c r="H2448">
        <f t="shared" si="1435"/>
        <v>0.15</v>
      </c>
      <c r="I2448">
        <v>11</v>
      </c>
      <c r="J2448">
        <v>5.6</v>
      </c>
      <c r="K2448">
        <f t="shared" si="1436"/>
        <v>1.76715E-2</v>
      </c>
      <c r="L2448">
        <f t="shared" ref="L2448:L2452" si="1440">0.000062*(G2448^1.947206*I2448^0.894551+0.000039*G2448^2)</f>
        <v>0.10329155155682165</v>
      </c>
      <c r="O2448">
        <f t="shared" si="1438"/>
        <v>3.641027192377963E-2</v>
      </c>
      <c r="Q2448">
        <f t="shared" ref="Q2448:Q2452" si="1441">O2448*0.52</f>
        <v>1.8933341400365407E-2</v>
      </c>
      <c r="T2448">
        <f>(L2448*0.47*0.75)*(1+0.2)*0.52*3.67</f>
        <v>8.3382435527209253E-2</v>
      </c>
    </row>
    <row r="2449" spans="1:24" hidden="1" x14ac:dyDescent="0.3">
      <c r="A2449" s="26">
        <v>3007</v>
      </c>
      <c r="B2449">
        <v>38</v>
      </c>
      <c r="C2449" t="s">
        <v>211</v>
      </c>
      <c r="D2449">
        <v>54</v>
      </c>
      <c r="E2449" t="s">
        <v>212</v>
      </c>
      <c r="F2449">
        <v>2</v>
      </c>
      <c r="G2449">
        <v>17</v>
      </c>
      <c r="H2449">
        <f t="shared" si="1435"/>
        <v>0.17</v>
      </c>
      <c r="I2449">
        <v>12.6</v>
      </c>
      <c r="J2449">
        <v>8.1999999999999993</v>
      </c>
      <c r="K2449">
        <f t="shared" si="1436"/>
        <v>2.2698060000000003E-2</v>
      </c>
      <c r="L2449">
        <f t="shared" si="1440"/>
        <v>0.14882257774711138</v>
      </c>
      <c r="O2449">
        <f t="shared" si="1438"/>
        <v>5.2459958655856759E-2</v>
      </c>
      <c r="Q2449">
        <f t="shared" si="1441"/>
        <v>2.7279178501045515E-2</v>
      </c>
      <c r="T2449">
        <f>(L2449*0.47*0.75)*(1+0.2)*0.52*3.67</f>
        <v>0.12013750211860444</v>
      </c>
    </row>
    <row r="2450" spans="1:24" hidden="1" x14ac:dyDescent="0.3">
      <c r="A2450" s="26">
        <v>3007</v>
      </c>
      <c r="B2450">
        <v>38</v>
      </c>
      <c r="C2450" t="s">
        <v>211</v>
      </c>
      <c r="D2450">
        <v>55</v>
      </c>
      <c r="E2450" t="s">
        <v>212</v>
      </c>
      <c r="F2450">
        <v>1</v>
      </c>
      <c r="G2450">
        <v>19.5</v>
      </c>
      <c r="H2450">
        <f t="shared" si="1435"/>
        <v>0.19500000000000001</v>
      </c>
      <c r="I2450">
        <v>12.8</v>
      </c>
      <c r="J2450">
        <v>6.4</v>
      </c>
      <c r="K2450">
        <f t="shared" si="1436"/>
        <v>2.9864835000000003E-2</v>
      </c>
      <c r="L2450">
        <f t="shared" si="1440"/>
        <v>0.19715719732882839</v>
      </c>
      <c r="O2450">
        <f t="shared" si="1438"/>
        <v>6.9497912058412006E-2</v>
      </c>
      <c r="Q2450">
        <f t="shared" si="1441"/>
        <v>3.6138914270374245E-2</v>
      </c>
      <c r="T2450">
        <f>(L2450*0.47*0.75)*(1+0.2)*0.52*3.67</f>
        <v>0.15915577844672818</v>
      </c>
    </row>
    <row r="2451" spans="1:24" hidden="1" x14ac:dyDescent="0.3">
      <c r="A2451" s="26">
        <v>3007</v>
      </c>
      <c r="B2451">
        <v>38</v>
      </c>
      <c r="C2451" t="s">
        <v>211</v>
      </c>
      <c r="D2451">
        <v>56</v>
      </c>
      <c r="E2451" t="s">
        <v>212</v>
      </c>
      <c r="F2451">
        <v>5</v>
      </c>
      <c r="G2451">
        <v>17.399999999999999</v>
      </c>
      <c r="H2451">
        <f t="shared" si="1435"/>
        <v>0.17399999999999999</v>
      </c>
      <c r="I2451">
        <v>11.6</v>
      </c>
      <c r="J2451">
        <v>6</v>
      </c>
      <c r="K2451">
        <f t="shared" si="1436"/>
        <v>2.3778770399999996E-2</v>
      </c>
      <c r="L2451">
        <f t="shared" si="1440"/>
        <v>0.14461414900706462</v>
      </c>
      <c r="O2451">
        <f t="shared" si="1438"/>
        <v>5.0976487524990274E-2</v>
      </c>
      <c r="Q2451">
        <f t="shared" si="1441"/>
        <v>2.6507773512994943E-2</v>
      </c>
      <c r="T2451">
        <f>(L2451*0.47*0.75)*(1+0.2)*0.52*3.67</f>
        <v>0.11674023455122971</v>
      </c>
    </row>
    <row r="2452" spans="1:24" hidden="1" x14ac:dyDescent="0.3">
      <c r="A2452" s="26">
        <v>3007</v>
      </c>
      <c r="B2452">
        <v>38</v>
      </c>
      <c r="C2452" t="s">
        <v>211</v>
      </c>
      <c r="D2452">
        <v>57</v>
      </c>
      <c r="E2452" t="s">
        <v>212</v>
      </c>
      <c r="F2452">
        <v>2</v>
      </c>
      <c r="G2452">
        <v>15</v>
      </c>
      <c r="H2452">
        <f t="shared" si="1435"/>
        <v>0.15</v>
      </c>
      <c r="I2452">
        <v>7.6</v>
      </c>
      <c r="J2452">
        <v>4.4000000000000004</v>
      </c>
      <c r="K2452">
        <f t="shared" si="1436"/>
        <v>1.76715E-2</v>
      </c>
      <c r="L2452">
        <f t="shared" si="1440"/>
        <v>7.4202666092056779E-2</v>
      </c>
      <c r="O2452">
        <f t="shared" si="1438"/>
        <v>2.6156439797450012E-2</v>
      </c>
      <c r="Q2452">
        <f t="shared" si="1441"/>
        <v>1.3601348694674007E-2</v>
      </c>
      <c r="T2452">
        <f>(L2452*0.47*0.75)*(1+0.2)*0.52*3.67</f>
        <v>5.9900339651344323E-2</v>
      </c>
    </row>
    <row r="2453" spans="1:24" hidden="1" x14ac:dyDescent="0.3">
      <c r="A2453" s="26">
        <v>3007</v>
      </c>
      <c r="B2453">
        <v>38</v>
      </c>
      <c r="C2453" t="s">
        <v>211</v>
      </c>
      <c r="D2453">
        <v>58</v>
      </c>
      <c r="E2453" t="s">
        <v>214</v>
      </c>
      <c r="F2453">
        <v>3</v>
      </c>
      <c r="G2453">
        <v>8.5</v>
      </c>
      <c r="H2453">
        <f t="shared" si="1435"/>
        <v>8.5000000000000006E-2</v>
      </c>
      <c r="I2453">
        <v>2.8</v>
      </c>
      <c r="J2453">
        <v>1</v>
      </c>
      <c r="K2453">
        <f t="shared" si="1436"/>
        <v>5.6745150000000006E-3</v>
      </c>
      <c r="L2453">
        <f>0.000081*(G2453^1.864042*I2453^0.850892+0.000027*G2453^2)</f>
        <v>1.0506320748044147E-2</v>
      </c>
      <c r="O2453">
        <f t="shared" si="1438"/>
        <v>3.7034780636855617E-3</v>
      </c>
      <c r="Q2453">
        <f>O2453*0.521</f>
        <v>1.9295120711801776E-3</v>
      </c>
      <c r="T2453">
        <f>(L2453*0.47*0.75)*(1+0.2)*0.521*3.67</f>
        <v>8.4975711614775021E-3</v>
      </c>
    </row>
    <row r="2454" spans="1:24" hidden="1" x14ac:dyDescent="0.3">
      <c r="A2454" s="26">
        <v>3007</v>
      </c>
      <c r="B2454">
        <v>38</v>
      </c>
      <c r="C2454" t="s">
        <v>211</v>
      </c>
      <c r="D2454">
        <v>59</v>
      </c>
      <c r="E2454" t="s">
        <v>212</v>
      </c>
      <c r="F2454">
        <v>4</v>
      </c>
      <c r="G2454">
        <v>21.5</v>
      </c>
      <c r="H2454">
        <f t="shared" si="1435"/>
        <v>0.215</v>
      </c>
      <c r="I2454">
        <v>10.4</v>
      </c>
      <c r="J2454">
        <v>4.8</v>
      </c>
      <c r="K2454">
        <f t="shared" si="1436"/>
        <v>3.6305114999999999E-2</v>
      </c>
      <c r="L2454">
        <f>0.000062*(G2454^1.947206*I2454^0.894551+0.000039*G2454^2)</f>
        <v>0.1980224800380877</v>
      </c>
      <c r="O2454">
        <f t="shared" si="1438"/>
        <v>6.9802924213425904E-2</v>
      </c>
      <c r="Q2454">
        <f>O2454*0.52</f>
        <v>3.6297520590981472E-2</v>
      </c>
      <c r="T2454">
        <f>(L2454*0.47*0.75)*(1+0.2)*0.52*3.67</f>
        <v>0.1598542806826824</v>
      </c>
    </row>
    <row r="2455" spans="1:24" hidden="1" x14ac:dyDescent="0.3">
      <c r="A2455" s="26">
        <v>3007</v>
      </c>
      <c r="B2455">
        <v>38</v>
      </c>
      <c r="C2455" t="s">
        <v>211</v>
      </c>
      <c r="D2455">
        <v>60</v>
      </c>
      <c r="E2455" t="s">
        <v>214</v>
      </c>
      <c r="F2455">
        <v>5</v>
      </c>
      <c r="G2455">
        <v>8</v>
      </c>
      <c r="H2455">
        <f t="shared" si="1435"/>
        <v>0.08</v>
      </c>
      <c r="I2455">
        <v>3.6</v>
      </c>
      <c r="J2455">
        <v>1</v>
      </c>
      <c r="K2455">
        <f t="shared" si="1436"/>
        <v>5.0265600000000002E-3</v>
      </c>
      <c r="L2455">
        <f t="shared" ref="L2455:L2457" si="1442">0.000081*(G2455^1.864042*I2455^0.850892+0.000027*G2455^2)</f>
        <v>1.1620940103840257E-2</v>
      </c>
      <c r="O2455">
        <f t="shared" ref="O2455:O2457" si="1443">L2455*0.47*0.75</f>
        <v>4.0963813866036905E-3</v>
      </c>
      <c r="Q2455">
        <f t="shared" ref="Q2455:Q2457" si="1444">O2455*0.521</f>
        <v>2.134214702420523E-3</v>
      </c>
      <c r="T2455">
        <f t="shared" ref="T2455:T2457" si="1445">(L2455*0.47*0.75)*(1+0.2)*0.521*3.67</f>
        <v>9.3990815494599828E-3</v>
      </c>
    </row>
    <row r="2456" spans="1:24" hidden="1" x14ac:dyDescent="0.3">
      <c r="A2456" s="26">
        <v>3007</v>
      </c>
      <c r="B2456">
        <v>38</v>
      </c>
      <c r="C2456" t="s">
        <v>211</v>
      </c>
      <c r="D2456">
        <v>61</v>
      </c>
      <c r="E2456" t="s">
        <v>214</v>
      </c>
      <c r="F2456">
        <v>3</v>
      </c>
      <c r="G2456">
        <v>11.5</v>
      </c>
      <c r="H2456">
        <f t="shared" si="1435"/>
        <v>0.115</v>
      </c>
      <c r="I2456">
        <v>4.4000000000000004</v>
      </c>
      <c r="J2456">
        <v>0.4</v>
      </c>
      <c r="K2456">
        <f t="shared" si="1436"/>
        <v>1.0386915E-2</v>
      </c>
      <c r="L2456">
        <f t="shared" si="1442"/>
        <v>2.7113383084430894E-2</v>
      </c>
      <c r="O2456">
        <f t="shared" si="1443"/>
        <v>9.5574675372618895E-3</v>
      </c>
      <c r="Q2456">
        <f t="shared" si="1444"/>
        <v>4.9794405869134448E-3</v>
      </c>
      <c r="T2456">
        <f t="shared" si="1445"/>
        <v>2.1929456344766809E-2</v>
      </c>
    </row>
    <row r="2457" spans="1:24" hidden="1" x14ac:dyDescent="0.3">
      <c r="A2457" s="26">
        <v>3007</v>
      </c>
      <c r="B2457">
        <v>38</v>
      </c>
      <c r="C2457" t="s">
        <v>211</v>
      </c>
      <c r="D2457">
        <v>62</v>
      </c>
      <c r="E2457" t="s">
        <v>214</v>
      </c>
      <c r="F2457">
        <v>5</v>
      </c>
      <c r="G2457">
        <v>9.8000000000000007</v>
      </c>
      <c r="H2457">
        <f t="shared" si="1435"/>
        <v>9.8000000000000004E-2</v>
      </c>
      <c r="I2457">
        <v>4.4000000000000004</v>
      </c>
      <c r="J2457">
        <v>1.4</v>
      </c>
      <c r="K2457">
        <f t="shared" si="1436"/>
        <v>7.5429816000000009E-3</v>
      </c>
      <c r="L2457">
        <f t="shared" si="1442"/>
        <v>2.0122656950396129E-2</v>
      </c>
      <c r="O2457">
        <f t="shared" si="1443"/>
        <v>7.0932365750146359E-3</v>
      </c>
      <c r="Q2457">
        <f t="shared" si="1444"/>
        <v>3.6955762555826253E-3</v>
      </c>
      <c r="T2457">
        <f t="shared" si="1445"/>
        <v>1.6275317829585884E-2</v>
      </c>
    </row>
    <row r="2458" spans="1:24" hidden="1" x14ac:dyDescent="0.3">
      <c r="A2458" s="26">
        <v>3007</v>
      </c>
      <c r="B2458">
        <v>38</v>
      </c>
      <c r="C2458" t="s">
        <v>211</v>
      </c>
      <c r="D2458">
        <v>63</v>
      </c>
      <c r="E2458" t="s">
        <v>212</v>
      </c>
      <c r="F2458">
        <v>1</v>
      </c>
      <c r="G2458">
        <v>14.5</v>
      </c>
      <c r="H2458">
        <f t="shared" si="1435"/>
        <v>0.14499999999999999</v>
      </c>
      <c r="I2458">
        <v>7.2</v>
      </c>
      <c r="J2458">
        <v>3.6</v>
      </c>
      <c r="K2458">
        <f t="shared" si="1436"/>
        <v>1.6513034999999999E-2</v>
      </c>
      <c r="L2458">
        <f t="shared" ref="L2458:L2461" si="1446">0.000062*(G2458^1.947206*I2458^0.894551+0.000039*G2458^2)</f>
        <v>6.6182841570670101E-2</v>
      </c>
      <c r="O2458">
        <f>L2458*0.47*0.75</f>
        <v>2.332945165366121E-2</v>
      </c>
      <c r="Q2458">
        <f t="shared" ref="Q2458:Q2461" si="1447">O2458*0.52</f>
        <v>1.2131314859903829E-2</v>
      </c>
      <c r="T2458">
        <f>(L2458*0.47*0.75)*(1+0.2)*0.52*3.67</f>
        <v>5.3426310643016464E-2</v>
      </c>
    </row>
    <row r="2459" spans="1:24" hidden="1" x14ac:dyDescent="0.3">
      <c r="A2459" s="26">
        <v>3007</v>
      </c>
      <c r="B2459">
        <v>38</v>
      </c>
      <c r="C2459" t="s">
        <v>211</v>
      </c>
      <c r="D2459">
        <v>64</v>
      </c>
      <c r="E2459" t="s">
        <v>212</v>
      </c>
      <c r="F2459">
        <v>3</v>
      </c>
      <c r="G2459">
        <v>7.5</v>
      </c>
      <c r="H2459">
        <f t="shared" si="1435"/>
        <v>7.4999999999999997E-2</v>
      </c>
      <c r="I2459">
        <v>3</v>
      </c>
      <c r="J2459">
        <v>1.6</v>
      </c>
      <c r="K2459">
        <f t="shared" si="1436"/>
        <v>4.4178749999999999E-3</v>
      </c>
      <c r="L2459">
        <f t="shared" si="1446"/>
        <v>8.3778499589220318E-3</v>
      </c>
      <c r="O2459">
        <f>L2459*0.47*0.75</f>
        <v>2.9531921105200162E-3</v>
      </c>
      <c r="Q2459">
        <f t="shared" si="1447"/>
        <v>1.5356598974704085E-3</v>
      </c>
      <c r="T2459">
        <f>(L2459*0.47*0.75)*(1+0.2)*0.52*3.67</f>
        <v>6.7630461884596784E-3</v>
      </c>
    </row>
    <row r="2460" spans="1:24" hidden="1" x14ac:dyDescent="0.3">
      <c r="A2460" s="26">
        <v>3007</v>
      </c>
      <c r="B2460">
        <v>38</v>
      </c>
      <c r="C2460" t="s">
        <v>211</v>
      </c>
      <c r="D2460">
        <v>65</v>
      </c>
      <c r="E2460" t="s">
        <v>212</v>
      </c>
      <c r="F2460">
        <v>2</v>
      </c>
      <c r="G2460">
        <v>15.5</v>
      </c>
      <c r="H2460">
        <f t="shared" si="1435"/>
        <v>0.155</v>
      </c>
      <c r="I2460">
        <v>4.8</v>
      </c>
      <c r="J2460">
        <v>2.8</v>
      </c>
      <c r="K2460">
        <f t="shared" si="1436"/>
        <v>1.8869235000000002E-2</v>
      </c>
      <c r="L2460">
        <f t="shared" si="1446"/>
        <v>5.2435154964720385E-2</v>
      </c>
      <c r="O2460">
        <f>L2460*0.47*0.75</f>
        <v>1.8483392125063933E-2</v>
      </c>
      <c r="Q2460">
        <f t="shared" si="1447"/>
        <v>9.6113639050332458E-3</v>
      </c>
      <c r="T2460">
        <f>(L2460*0.47*0.75)*(1+0.2)*0.52*3.67</f>
        <v>4.2328446637766415E-2</v>
      </c>
    </row>
    <row r="2461" spans="1:24" hidden="1" x14ac:dyDescent="0.3">
      <c r="A2461" s="26">
        <v>3007</v>
      </c>
      <c r="B2461">
        <v>38</v>
      </c>
      <c r="C2461" t="s">
        <v>211</v>
      </c>
      <c r="D2461">
        <v>66</v>
      </c>
      <c r="E2461" t="s">
        <v>212</v>
      </c>
      <c r="F2461">
        <v>5</v>
      </c>
      <c r="G2461">
        <v>9.1999999999999993</v>
      </c>
      <c r="H2461">
        <f t="shared" si="1435"/>
        <v>9.1999999999999998E-2</v>
      </c>
      <c r="I2461">
        <v>4.8</v>
      </c>
      <c r="J2461">
        <v>1.8</v>
      </c>
      <c r="K2461">
        <f t="shared" si="1436"/>
        <v>6.6476255999999992E-3</v>
      </c>
      <c r="L2461">
        <f t="shared" si="1446"/>
        <v>1.8988682835264066E-2</v>
      </c>
      <c r="O2461">
        <f>L2461*0.47*0.75</f>
        <v>6.6935106994305826E-3</v>
      </c>
      <c r="Q2461">
        <f t="shared" si="1447"/>
        <v>3.4806255637039032E-3</v>
      </c>
      <c r="T2461">
        <f>(L2461*0.47*0.75)*(1+0.2)*0.52*3.67</f>
        <v>1.5328674982551986E-2</v>
      </c>
    </row>
    <row r="2462" spans="1:24" hidden="1" x14ac:dyDescent="0.3">
      <c r="A2462" s="26">
        <v>3007</v>
      </c>
      <c r="B2462">
        <v>38</v>
      </c>
      <c r="C2462" t="s">
        <v>211</v>
      </c>
      <c r="D2462">
        <v>67</v>
      </c>
      <c r="E2462" t="s">
        <v>218</v>
      </c>
      <c r="F2462">
        <v>1</v>
      </c>
      <c r="G2462">
        <v>45.5</v>
      </c>
      <c r="H2462">
        <f t="shared" si="1435"/>
        <v>0.45500000000000002</v>
      </c>
      <c r="I2462">
        <v>18</v>
      </c>
      <c r="J2462">
        <v>7.5</v>
      </c>
      <c r="K2462">
        <f t="shared" si="1436"/>
        <v>0.16259743500000001</v>
      </c>
      <c r="L2462">
        <f>0.000057*(G2462^1.897696*I2462^1.002687+0.000031*G2462^2)</f>
        <v>1.4485149109516449</v>
      </c>
      <c r="O2462">
        <f>L2462*0.43*0.75</f>
        <v>0.46714605878190546</v>
      </c>
      <c r="Q2462">
        <f>O2462*0.52</f>
        <v>0.24291595056659085</v>
      </c>
      <c r="T2462">
        <f>(L2462*0.43*0.75)*(1+0.2)*0.52*3.67</f>
        <v>1.0698018462952661</v>
      </c>
      <c r="U2462">
        <v>64</v>
      </c>
      <c r="V2462">
        <v>71</v>
      </c>
      <c r="W2462">
        <v>10</v>
      </c>
      <c r="X2462">
        <v>6</v>
      </c>
    </row>
    <row r="2463" spans="1:24" hidden="1" x14ac:dyDescent="0.3">
      <c r="A2463" s="26">
        <v>3007</v>
      </c>
      <c r="B2463">
        <v>38</v>
      </c>
      <c r="C2463" t="s">
        <v>211</v>
      </c>
      <c r="D2463">
        <v>68</v>
      </c>
      <c r="E2463" t="s">
        <v>212</v>
      </c>
      <c r="F2463">
        <v>3</v>
      </c>
      <c r="G2463">
        <v>9.8000000000000007</v>
      </c>
      <c r="H2463">
        <f t="shared" si="1435"/>
        <v>9.8000000000000004E-2</v>
      </c>
      <c r="I2463">
        <v>4.5999999999999996</v>
      </c>
      <c r="J2463">
        <v>0.8</v>
      </c>
      <c r="K2463">
        <f t="shared" si="1436"/>
        <v>7.5429816000000009E-3</v>
      </c>
      <c r="L2463">
        <f>0.000062*(G2463^1.947206*I2463^0.894551+0.000039*G2463^2)</f>
        <v>2.0672291067532034E-2</v>
      </c>
      <c r="O2463">
        <f>L2463*0.47*0.75</f>
        <v>7.2869826013050414E-3</v>
      </c>
      <c r="Q2463">
        <f>O2463*0.52</f>
        <v>3.7892309526786215E-3</v>
      </c>
      <c r="T2463">
        <f>(L2463*0.47*0.75)*(1+0.2)*0.52*3.67</f>
        <v>1.668777311559665E-2</v>
      </c>
    </row>
    <row r="2464" spans="1:24" hidden="1" x14ac:dyDescent="0.3">
      <c r="A2464" s="26">
        <v>3007</v>
      </c>
      <c r="B2464">
        <v>39</v>
      </c>
      <c r="C2464" t="s">
        <v>211</v>
      </c>
      <c r="D2464">
        <v>1</v>
      </c>
      <c r="E2464" t="s">
        <v>214</v>
      </c>
      <c r="F2464">
        <v>4</v>
      </c>
      <c r="G2464">
        <v>46</v>
      </c>
      <c r="H2464">
        <f t="shared" si="1435"/>
        <v>0.46</v>
      </c>
      <c r="I2464">
        <v>18.5</v>
      </c>
      <c r="J2464">
        <v>1</v>
      </c>
      <c r="K2464">
        <f t="shared" si="1436"/>
        <v>0.16619064</v>
      </c>
      <c r="L2464">
        <f t="shared" ref="L2464:L2492" si="1448">0.000081*(G2464^1.864042*I2464^0.850892+0.000027*G2464^2)</f>
        <v>1.2194482854025188</v>
      </c>
      <c r="O2464">
        <f t="shared" ref="O2464:O2492" si="1449">L2464*0.47*0.75</f>
        <v>0.42985552060438781</v>
      </c>
      <c r="Q2464">
        <f t="shared" ref="Q2464:Q2492" si="1450">O2464*0.521</f>
        <v>0.22395472623488605</v>
      </c>
      <c r="T2464">
        <f t="shared" ref="T2464:T2492" si="1451">(L2464*0.47*0.75)*(1+0.2)*0.521*3.67</f>
        <v>0.98629661433843807</v>
      </c>
    </row>
    <row r="2465" spans="1:20" hidden="1" x14ac:dyDescent="0.3">
      <c r="A2465" s="26">
        <v>3007</v>
      </c>
      <c r="B2465">
        <v>39</v>
      </c>
      <c r="C2465" t="s">
        <v>211</v>
      </c>
      <c r="D2465">
        <v>2</v>
      </c>
      <c r="E2465" t="s">
        <v>214</v>
      </c>
      <c r="F2465">
        <v>1</v>
      </c>
      <c r="G2465">
        <v>15</v>
      </c>
      <c r="H2465">
        <f t="shared" si="1435"/>
        <v>0.15</v>
      </c>
      <c r="I2465">
        <v>5.6</v>
      </c>
      <c r="J2465">
        <v>0.8</v>
      </c>
      <c r="K2465">
        <f t="shared" si="1436"/>
        <v>1.76715E-2</v>
      </c>
      <c r="L2465">
        <f t="shared" si="1448"/>
        <v>5.4626030195224572E-2</v>
      </c>
      <c r="O2465">
        <f t="shared" si="1449"/>
        <v>1.925567564381666E-2</v>
      </c>
      <c r="Q2465">
        <f t="shared" si="1450"/>
        <v>1.0032207010428481E-2</v>
      </c>
      <c r="T2465">
        <f t="shared" si="1451"/>
        <v>4.4181839673927026E-2</v>
      </c>
    </row>
    <row r="2466" spans="1:20" hidden="1" x14ac:dyDescent="0.3">
      <c r="A2466" s="26">
        <v>3007</v>
      </c>
      <c r="B2466">
        <v>39</v>
      </c>
      <c r="C2466" t="s">
        <v>211</v>
      </c>
      <c r="D2466">
        <v>3</v>
      </c>
      <c r="E2466" t="s">
        <v>214</v>
      </c>
      <c r="F2466">
        <v>2</v>
      </c>
      <c r="G2466">
        <v>13.5</v>
      </c>
      <c r="H2466">
        <f t="shared" si="1435"/>
        <v>0.13500000000000001</v>
      </c>
      <c r="I2466">
        <v>5</v>
      </c>
      <c r="J2466">
        <v>0.6</v>
      </c>
      <c r="K2466">
        <f t="shared" si="1436"/>
        <v>1.4313915000000002E-2</v>
      </c>
      <c r="L2466">
        <f t="shared" si="1448"/>
        <v>4.0759314304082812E-2</v>
      </c>
      <c r="O2466">
        <f t="shared" si="1449"/>
        <v>1.4367658292189191E-2</v>
      </c>
      <c r="Q2466">
        <f t="shared" si="1450"/>
        <v>7.4855499702305688E-3</v>
      </c>
      <c r="T2466">
        <f t="shared" si="1451"/>
        <v>3.296636206889543E-2</v>
      </c>
    </row>
    <row r="2467" spans="1:20" hidden="1" x14ac:dyDescent="0.3">
      <c r="A2467" s="26">
        <v>3007</v>
      </c>
      <c r="B2467">
        <v>39</v>
      </c>
      <c r="C2467" t="s">
        <v>211</v>
      </c>
      <c r="D2467">
        <v>4</v>
      </c>
      <c r="E2467" t="s">
        <v>214</v>
      </c>
      <c r="F2467">
        <v>5</v>
      </c>
      <c r="G2467">
        <v>17.5</v>
      </c>
      <c r="H2467">
        <f t="shared" si="1435"/>
        <v>0.17499999999999999</v>
      </c>
      <c r="I2467">
        <v>4.5999999999999996</v>
      </c>
      <c r="J2467">
        <v>1.8</v>
      </c>
      <c r="K2467">
        <f t="shared" si="1436"/>
        <v>2.4052874999999998E-2</v>
      </c>
      <c r="L2467">
        <f t="shared" si="1448"/>
        <v>6.1588582560552774E-2</v>
      </c>
      <c r="O2467">
        <f t="shared" si="1449"/>
        <v>2.1709975352594852E-2</v>
      </c>
      <c r="Q2467">
        <f t="shared" si="1450"/>
        <v>1.1310897158701918E-2</v>
      </c>
      <c r="T2467">
        <f t="shared" si="1451"/>
        <v>4.9813191086923246E-2</v>
      </c>
    </row>
    <row r="2468" spans="1:20" hidden="1" x14ac:dyDescent="0.3">
      <c r="A2468" s="26">
        <v>3007</v>
      </c>
      <c r="B2468">
        <v>39</v>
      </c>
      <c r="C2468" t="s">
        <v>211</v>
      </c>
      <c r="D2468">
        <v>5</v>
      </c>
      <c r="E2468" t="s">
        <v>214</v>
      </c>
      <c r="F2468">
        <v>1</v>
      </c>
      <c r="G2468">
        <v>13.2</v>
      </c>
      <c r="H2468">
        <f t="shared" si="1435"/>
        <v>0.13200000000000001</v>
      </c>
      <c r="I2468">
        <v>5.6</v>
      </c>
      <c r="J2468">
        <v>1</v>
      </c>
      <c r="K2468">
        <f t="shared" si="1436"/>
        <v>1.3684809600000002E-2</v>
      </c>
      <c r="L2468">
        <f t="shared" si="1448"/>
        <v>4.3044031663418345E-2</v>
      </c>
      <c r="O2468">
        <f t="shared" si="1449"/>
        <v>1.5173021161354966E-2</v>
      </c>
      <c r="Q2468">
        <f t="shared" si="1450"/>
        <v>7.9051440250659383E-3</v>
      </c>
      <c r="T2468">
        <f t="shared" si="1451"/>
        <v>3.4814254286390386E-2</v>
      </c>
    </row>
    <row r="2469" spans="1:20" hidden="1" x14ac:dyDescent="0.3">
      <c r="A2469" s="26">
        <v>3007</v>
      </c>
      <c r="B2469">
        <v>39</v>
      </c>
      <c r="C2469" t="s">
        <v>211</v>
      </c>
      <c r="D2469">
        <v>6</v>
      </c>
      <c r="E2469" t="s">
        <v>214</v>
      </c>
      <c r="F2469">
        <v>5</v>
      </c>
      <c r="G2469">
        <v>14</v>
      </c>
      <c r="H2469">
        <f t="shared" si="1435"/>
        <v>0.14000000000000001</v>
      </c>
      <c r="I2469">
        <v>5</v>
      </c>
      <c r="J2469">
        <v>1.4</v>
      </c>
      <c r="K2469">
        <f t="shared" si="1436"/>
        <v>1.5393840000000002E-2</v>
      </c>
      <c r="L2469">
        <f t="shared" si="1448"/>
        <v>4.3618232959969194E-2</v>
      </c>
      <c r="O2469">
        <f t="shared" si="1449"/>
        <v>1.5375427118389139E-2</v>
      </c>
      <c r="Q2469">
        <f t="shared" si="1450"/>
        <v>8.0105975286807411E-3</v>
      </c>
      <c r="T2469">
        <f t="shared" si="1451"/>
        <v>3.5278671516309985E-2</v>
      </c>
    </row>
    <row r="2470" spans="1:20" hidden="1" x14ac:dyDescent="0.3">
      <c r="A2470" s="26">
        <v>3007</v>
      </c>
      <c r="B2470">
        <v>39</v>
      </c>
      <c r="C2470" t="s">
        <v>211</v>
      </c>
      <c r="D2470">
        <v>7</v>
      </c>
      <c r="E2470" t="s">
        <v>214</v>
      </c>
      <c r="F2470">
        <v>3</v>
      </c>
      <c r="G2470">
        <v>13.5</v>
      </c>
      <c r="H2470">
        <f t="shared" si="1435"/>
        <v>0.13500000000000001</v>
      </c>
      <c r="I2470">
        <v>4.5999999999999996</v>
      </c>
      <c r="J2470">
        <v>1.4</v>
      </c>
      <c r="K2470">
        <f t="shared" si="1436"/>
        <v>1.4313915000000002E-2</v>
      </c>
      <c r="L2470">
        <f t="shared" si="1448"/>
        <v>3.7967721344949482E-2</v>
      </c>
      <c r="O2470">
        <f t="shared" si="1449"/>
        <v>1.3383621774094693E-2</v>
      </c>
      <c r="Q2470">
        <f t="shared" si="1450"/>
        <v>6.9728669443033355E-3</v>
      </c>
      <c r="T2470">
        <f t="shared" si="1451"/>
        <v>3.0708506022711888E-2</v>
      </c>
    </row>
    <row r="2471" spans="1:20" hidden="1" x14ac:dyDescent="0.3">
      <c r="A2471" s="26">
        <v>3007</v>
      </c>
      <c r="B2471">
        <v>39</v>
      </c>
      <c r="C2471" t="s">
        <v>211</v>
      </c>
      <c r="D2471">
        <v>8</v>
      </c>
      <c r="E2471" t="s">
        <v>214</v>
      </c>
      <c r="F2471">
        <v>5</v>
      </c>
      <c r="G2471">
        <v>9.8000000000000007</v>
      </c>
      <c r="H2471">
        <f t="shared" si="1435"/>
        <v>9.8000000000000004E-2</v>
      </c>
      <c r="I2471">
        <v>4</v>
      </c>
      <c r="J2471">
        <v>0.6</v>
      </c>
      <c r="K2471">
        <f t="shared" si="1436"/>
        <v>7.5429816000000009E-3</v>
      </c>
      <c r="L2471">
        <f t="shared" si="1448"/>
        <v>1.8555172737677535E-2</v>
      </c>
      <c r="O2471">
        <f t="shared" si="1449"/>
        <v>6.5406983900313312E-3</v>
      </c>
      <c r="Q2471">
        <f t="shared" si="1450"/>
        <v>3.4077038612063235E-3</v>
      </c>
      <c r="T2471">
        <f t="shared" si="1451"/>
        <v>1.500752780475265E-2</v>
      </c>
    </row>
    <row r="2472" spans="1:20" hidden="1" x14ac:dyDescent="0.3">
      <c r="A2472" s="26">
        <v>3007</v>
      </c>
      <c r="B2472">
        <v>39</v>
      </c>
      <c r="C2472" t="s">
        <v>211</v>
      </c>
      <c r="D2472">
        <v>9</v>
      </c>
      <c r="E2472" t="s">
        <v>214</v>
      </c>
      <c r="F2472">
        <v>4</v>
      </c>
      <c r="G2472">
        <v>9.6</v>
      </c>
      <c r="H2472">
        <f t="shared" si="1435"/>
        <v>9.6000000000000002E-2</v>
      </c>
      <c r="I2472">
        <v>4.4000000000000004</v>
      </c>
      <c r="J2472">
        <v>2.6</v>
      </c>
      <c r="K2472">
        <f t="shared" si="1436"/>
        <v>7.2382464000000004E-3</v>
      </c>
      <c r="L2472">
        <f t="shared" si="1448"/>
        <v>1.9363912340298592E-2</v>
      </c>
      <c r="O2472">
        <f t="shared" si="1449"/>
        <v>6.8257790999552538E-3</v>
      </c>
      <c r="Q2472">
        <f t="shared" si="1450"/>
        <v>3.5562309110766873E-3</v>
      </c>
      <c r="T2472">
        <f t="shared" si="1451"/>
        <v>1.5661640932381732E-2</v>
      </c>
    </row>
    <row r="2473" spans="1:20" hidden="1" x14ac:dyDescent="0.3">
      <c r="A2473" s="26">
        <v>3007</v>
      </c>
      <c r="B2473">
        <v>39</v>
      </c>
      <c r="C2473" t="s">
        <v>211</v>
      </c>
      <c r="D2473">
        <v>10</v>
      </c>
      <c r="E2473" t="s">
        <v>214</v>
      </c>
      <c r="F2473">
        <v>3</v>
      </c>
      <c r="G2473">
        <v>7.5</v>
      </c>
      <c r="H2473">
        <f t="shared" si="1435"/>
        <v>7.4999999999999997E-2</v>
      </c>
      <c r="I2473">
        <v>2.8</v>
      </c>
      <c r="J2473">
        <v>1.4</v>
      </c>
      <c r="K2473">
        <f t="shared" si="1436"/>
        <v>4.4178749999999999E-3</v>
      </c>
      <c r="L2473">
        <f t="shared" si="1448"/>
        <v>8.3200431654283785E-3</v>
      </c>
      <c r="O2473">
        <f t="shared" si="1449"/>
        <v>2.9328152158135034E-3</v>
      </c>
      <c r="Q2473">
        <f t="shared" si="1450"/>
        <v>1.5279967274388353E-3</v>
      </c>
      <c r="T2473">
        <f t="shared" si="1451"/>
        <v>6.7292975876406301E-3</v>
      </c>
    </row>
    <row r="2474" spans="1:20" hidden="1" x14ac:dyDescent="0.3">
      <c r="A2474" s="26">
        <v>3007</v>
      </c>
      <c r="B2474">
        <v>39</v>
      </c>
      <c r="C2474" t="s">
        <v>211</v>
      </c>
      <c r="D2474">
        <v>11</v>
      </c>
      <c r="E2474" t="s">
        <v>214</v>
      </c>
      <c r="F2474">
        <v>4</v>
      </c>
      <c r="G2474">
        <v>14</v>
      </c>
      <c r="H2474">
        <f t="shared" si="1435"/>
        <v>0.14000000000000001</v>
      </c>
      <c r="I2474">
        <v>4.8</v>
      </c>
      <c r="J2474">
        <v>1</v>
      </c>
      <c r="K2474">
        <f t="shared" si="1436"/>
        <v>1.5393840000000002E-2</v>
      </c>
      <c r="L2474">
        <f t="shared" si="1448"/>
        <v>4.2129174803311742E-2</v>
      </c>
      <c r="O2474">
        <f t="shared" si="1449"/>
        <v>1.4850534118167388E-2</v>
      </c>
      <c r="Q2474">
        <f t="shared" si="1450"/>
        <v>7.7371282755652089E-3</v>
      </c>
      <c r="T2474">
        <f t="shared" si="1451"/>
        <v>3.4074312925589177E-2</v>
      </c>
    </row>
    <row r="2475" spans="1:20" hidden="1" x14ac:dyDescent="0.3">
      <c r="A2475" s="26">
        <v>3007</v>
      </c>
      <c r="B2475">
        <v>39</v>
      </c>
      <c r="C2475" t="s">
        <v>211</v>
      </c>
      <c r="D2475">
        <v>12</v>
      </c>
      <c r="E2475" t="s">
        <v>214</v>
      </c>
      <c r="F2475">
        <v>5</v>
      </c>
      <c r="G2475">
        <v>11</v>
      </c>
      <c r="H2475">
        <f t="shared" si="1435"/>
        <v>0.11</v>
      </c>
      <c r="I2475">
        <v>4</v>
      </c>
      <c r="J2475">
        <v>1.3</v>
      </c>
      <c r="K2475">
        <f t="shared" si="1436"/>
        <v>9.503339999999999E-3</v>
      </c>
      <c r="L2475">
        <f t="shared" si="1448"/>
        <v>2.301323893678961E-2</v>
      </c>
      <c r="O2475">
        <f t="shared" si="1449"/>
        <v>8.1121667252183373E-3</v>
      </c>
      <c r="Q2475">
        <f t="shared" si="1450"/>
        <v>4.2264388638387539E-3</v>
      </c>
      <c r="T2475">
        <f t="shared" si="1451"/>
        <v>1.861323675634587E-2</v>
      </c>
    </row>
    <row r="2476" spans="1:20" hidden="1" x14ac:dyDescent="0.3">
      <c r="A2476" s="26">
        <v>3007</v>
      </c>
      <c r="B2476">
        <v>39</v>
      </c>
      <c r="C2476" t="s">
        <v>211</v>
      </c>
      <c r="D2476">
        <v>13</v>
      </c>
      <c r="E2476" t="s">
        <v>214</v>
      </c>
      <c r="F2476">
        <v>3</v>
      </c>
      <c r="G2476">
        <v>9.5</v>
      </c>
      <c r="H2476">
        <f t="shared" si="1435"/>
        <v>9.5000000000000001E-2</v>
      </c>
      <c r="I2476">
        <v>3.4</v>
      </c>
      <c r="J2476">
        <v>1.6</v>
      </c>
      <c r="K2476">
        <f t="shared" si="1436"/>
        <v>7.088235E-3</v>
      </c>
      <c r="L2476">
        <f t="shared" si="1448"/>
        <v>1.5248940280461381E-2</v>
      </c>
      <c r="O2476">
        <f t="shared" si="1449"/>
        <v>5.3752514488626365E-3</v>
      </c>
      <c r="Q2476">
        <f t="shared" si="1450"/>
        <v>2.8005060048574338E-3</v>
      </c>
      <c r="T2476">
        <f t="shared" si="1451"/>
        <v>1.2333428445392139E-2</v>
      </c>
    </row>
    <row r="2477" spans="1:20" hidden="1" x14ac:dyDescent="0.3">
      <c r="A2477" s="26">
        <v>3007</v>
      </c>
      <c r="B2477">
        <v>39</v>
      </c>
      <c r="C2477" t="s">
        <v>211</v>
      </c>
      <c r="D2477">
        <v>14</v>
      </c>
      <c r="E2477" t="s">
        <v>214</v>
      </c>
      <c r="F2477">
        <v>2</v>
      </c>
      <c r="G2477">
        <v>10.1</v>
      </c>
      <c r="H2477">
        <f t="shared" si="1435"/>
        <v>0.10099999999999999</v>
      </c>
      <c r="I2477">
        <v>3.6</v>
      </c>
      <c r="J2477">
        <v>2</v>
      </c>
      <c r="K2477">
        <f t="shared" si="1436"/>
        <v>8.0118653999999984E-3</v>
      </c>
      <c r="L2477">
        <f t="shared" si="1448"/>
        <v>1.7944897742737644E-2</v>
      </c>
      <c r="O2477">
        <f t="shared" si="1449"/>
        <v>6.3255764543150191E-3</v>
      </c>
      <c r="Q2477">
        <f t="shared" si="1450"/>
        <v>3.2956253326981251E-3</v>
      </c>
      <c r="T2477">
        <f t="shared" si="1451"/>
        <v>1.4513933965202541E-2</v>
      </c>
    </row>
    <row r="2478" spans="1:20" hidden="1" x14ac:dyDescent="0.3">
      <c r="A2478" s="26">
        <v>3007</v>
      </c>
      <c r="B2478">
        <v>39</v>
      </c>
      <c r="C2478" t="s">
        <v>211</v>
      </c>
      <c r="D2478">
        <v>19</v>
      </c>
      <c r="E2478" t="s">
        <v>214</v>
      </c>
      <c r="F2478">
        <v>2</v>
      </c>
      <c r="G2478">
        <v>10</v>
      </c>
      <c r="H2478">
        <f t="shared" si="1435"/>
        <v>0.1</v>
      </c>
      <c r="I2478">
        <v>4.4000000000000004</v>
      </c>
      <c r="J2478">
        <v>1</v>
      </c>
      <c r="K2478">
        <f t="shared" si="1436"/>
        <v>7.8540000000000016E-3</v>
      </c>
      <c r="L2478">
        <f t="shared" si="1448"/>
        <v>2.0894900110958653E-2</v>
      </c>
      <c r="O2478">
        <f t="shared" si="1449"/>
        <v>7.3654522891129243E-3</v>
      </c>
      <c r="Q2478">
        <f t="shared" si="1450"/>
        <v>3.8374006426278337E-3</v>
      </c>
      <c r="T2478">
        <f t="shared" si="1451"/>
        <v>1.6899912430132977E-2</v>
      </c>
    </row>
    <row r="2479" spans="1:20" hidden="1" x14ac:dyDescent="0.3">
      <c r="A2479" s="26">
        <v>3007</v>
      </c>
      <c r="B2479">
        <v>39</v>
      </c>
      <c r="C2479" t="s">
        <v>211</v>
      </c>
      <c r="D2479">
        <v>20</v>
      </c>
      <c r="E2479" t="s">
        <v>214</v>
      </c>
      <c r="F2479">
        <v>1</v>
      </c>
      <c r="G2479">
        <v>12</v>
      </c>
      <c r="H2479">
        <f t="shared" si="1435"/>
        <v>0.12</v>
      </c>
      <c r="I2479">
        <v>5.2</v>
      </c>
      <c r="J2479">
        <v>1.4</v>
      </c>
      <c r="K2479">
        <f t="shared" si="1436"/>
        <v>1.130976E-2</v>
      </c>
      <c r="L2479">
        <f t="shared" si="1448"/>
        <v>3.3835277795242522E-2</v>
      </c>
      <c r="O2479">
        <f t="shared" si="1449"/>
        <v>1.1926935422822988E-2</v>
      </c>
      <c r="Q2479">
        <f t="shared" si="1450"/>
        <v>6.2139333552907773E-3</v>
      </c>
      <c r="T2479">
        <f t="shared" si="1451"/>
        <v>2.7366162496700583E-2</v>
      </c>
    </row>
    <row r="2480" spans="1:20" hidden="1" x14ac:dyDescent="0.3">
      <c r="A2480" s="26">
        <v>3007</v>
      </c>
      <c r="B2480">
        <v>39</v>
      </c>
      <c r="C2480" t="s">
        <v>211</v>
      </c>
      <c r="D2480">
        <v>21</v>
      </c>
      <c r="E2480" t="s">
        <v>214</v>
      </c>
      <c r="F2480">
        <v>3</v>
      </c>
      <c r="G2480">
        <v>7.5</v>
      </c>
      <c r="H2480">
        <f t="shared" si="1435"/>
        <v>7.4999999999999997E-2</v>
      </c>
      <c r="I2480">
        <v>2.8</v>
      </c>
      <c r="J2480">
        <v>0.8</v>
      </c>
      <c r="K2480">
        <f t="shared" si="1436"/>
        <v>4.4178749999999999E-3</v>
      </c>
      <c r="L2480">
        <f t="shared" si="1448"/>
        <v>8.3200431654283785E-3</v>
      </c>
      <c r="O2480">
        <f t="shared" si="1449"/>
        <v>2.9328152158135034E-3</v>
      </c>
      <c r="Q2480">
        <f t="shared" si="1450"/>
        <v>1.5279967274388353E-3</v>
      </c>
      <c r="T2480">
        <f t="shared" si="1451"/>
        <v>6.7292975876406301E-3</v>
      </c>
    </row>
    <row r="2481" spans="1:24" hidden="1" x14ac:dyDescent="0.3">
      <c r="A2481" s="26">
        <v>3007</v>
      </c>
      <c r="B2481">
        <v>39</v>
      </c>
      <c r="C2481" t="s">
        <v>211</v>
      </c>
      <c r="D2481">
        <v>22</v>
      </c>
      <c r="E2481" t="s">
        <v>214</v>
      </c>
      <c r="F2481">
        <v>5</v>
      </c>
      <c r="G2481">
        <v>10.5</v>
      </c>
      <c r="H2481">
        <f t="shared" si="1435"/>
        <v>0.105</v>
      </c>
      <c r="I2481">
        <v>4.4000000000000004</v>
      </c>
      <c r="J2481">
        <v>1</v>
      </c>
      <c r="K2481">
        <f t="shared" si="1436"/>
        <v>8.659034999999999E-3</v>
      </c>
      <c r="L2481">
        <f t="shared" si="1448"/>
        <v>2.2884323211728449E-2</v>
      </c>
      <c r="O2481">
        <f t="shared" si="1449"/>
        <v>8.0667239321342774E-3</v>
      </c>
      <c r="Q2481">
        <f t="shared" si="1450"/>
        <v>4.2027631686419589E-3</v>
      </c>
      <c r="T2481">
        <f t="shared" si="1451"/>
        <v>1.8508968994699185E-2</v>
      </c>
    </row>
    <row r="2482" spans="1:24" hidden="1" x14ac:dyDescent="0.3">
      <c r="A2482" s="26">
        <v>3007</v>
      </c>
      <c r="B2482">
        <v>39</v>
      </c>
      <c r="C2482" t="s">
        <v>211</v>
      </c>
      <c r="D2482">
        <v>23</v>
      </c>
      <c r="E2482" t="s">
        <v>214</v>
      </c>
      <c r="F2482">
        <v>1</v>
      </c>
      <c r="G2482">
        <v>16.8</v>
      </c>
      <c r="H2482">
        <f t="shared" si="1435"/>
        <v>0.16800000000000001</v>
      </c>
      <c r="I2482">
        <v>5.2</v>
      </c>
      <c r="J2482">
        <v>1.4</v>
      </c>
      <c r="K2482">
        <f t="shared" si="1436"/>
        <v>2.2167129600000002E-2</v>
      </c>
      <c r="L2482">
        <f t="shared" si="1448"/>
        <v>6.3351766840358231E-2</v>
      </c>
      <c r="O2482">
        <f t="shared" si="1449"/>
        <v>2.2331497811226276E-2</v>
      </c>
      <c r="Q2482">
        <f t="shared" si="1450"/>
        <v>1.163471035964889E-2</v>
      </c>
      <c r="T2482">
        <f t="shared" si="1451"/>
        <v>5.1239264423893705E-2</v>
      </c>
    </row>
    <row r="2483" spans="1:24" hidden="1" x14ac:dyDescent="0.3">
      <c r="A2483" s="26">
        <v>3007</v>
      </c>
      <c r="B2483">
        <v>39</v>
      </c>
      <c r="C2483" t="s">
        <v>211</v>
      </c>
      <c r="D2483">
        <v>24</v>
      </c>
      <c r="E2483" t="s">
        <v>214</v>
      </c>
      <c r="F2483">
        <v>1</v>
      </c>
      <c r="G2483">
        <v>11</v>
      </c>
      <c r="H2483">
        <f t="shared" si="1435"/>
        <v>0.11</v>
      </c>
      <c r="I2483">
        <v>4.5999999999999996</v>
      </c>
      <c r="J2483">
        <v>1.6</v>
      </c>
      <c r="K2483">
        <f t="shared" si="1436"/>
        <v>9.503339999999999E-3</v>
      </c>
      <c r="L2483">
        <f t="shared" si="1448"/>
        <v>2.5919373110903681E-2</v>
      </c>
      <c r="O2483">
        <f t="shared" si="1449"/>
        <v>9.136579021593547E-3</v>
      </c>
      <c r="Q2483">
        <f t="shared" si="1450"/>
        <v>4.7601576702502382E-3</v>
      </c>
      <c r="T2483">
        <f t="shared" si="1451"/>
        <v>2.0963734379782047E-2</v>
      </c>
    </row>
    <row r="2484" spans="1:24" hidden="1" x14ac:dyDescent="0.3">
      <c r="A2484" s="26">
        <v>3007</v>
      </c>
      <c r="B2484">
        <v>39</v>
      </c>
      <c r="C2484" t="s">
        <v>211</v>
      </c>
      <c r="D2484">
        <v>25</v>
      </c>
      <c r="E2484" t="s">
        <v>214</v>
      </c>
      <c r="F2484">
        <v>3</v>
      </c>
      <c r="G2484">
        <v>13.5</v>
      </c>
      <c r="H2484">
        <f t="shared" si="1435"/>
        <v>0.13500000000000001</v>
      </c>
      <c r="I2484">
        <v>4</v>
      </c>
      <c r="J2484">
        <v>0.6</v>
      </c>
      <c r="K2484">
        <f t="shared" si="1436"/>
        <v>1.4313915000000002E-2</v>
      </c>
      <c r="L2484">
        <f t="shared" si="1448"/>
        <v>3.371070246433553E-2</v>
      </c>
      <c r="O2484">
        <f t="shared" si="1449"/>
        <v>1.1883022618678275E-2</v>
      </c>
      <c r="Q2484">
        <f t="shared" si="1450"/>
        <v>6.1910547843313816E-3</v>
      </c>
      <c r="T2484">
        <f t="shared" si="1451"/>
        <v>2.7265405270195404E-2</v>
      </c>
    </row>
    <row r="2485" spans="1:24" hidden="1" x14ac:dyDescent="0.3">
      <c r="A2485" s="26">
        <v>3007</v>
      </c>
      <c r="B2485">
        <v>39</v>
      </c>
      <c r="C2485" t="s">
        <v>211</v>
      </c>
      <c r="D2485">
        <v>26</v>
      </c>
      <c r="E2485" t="s">
        <v>214</v>
      </c>
      <c r="F2485">
        <v>3</v>
      </c>
      <c r="G2485">
        <v>10.8</v>
      </c>
      <c r="H2485">
        <f t="shared" si="1435"/>
        <v>0.10800000000000001</v>
      </c>
      <c r="I2485">
        <v>3.6</v>
      </c>
      <c r="J2485">
        <v>0.6</v>
      </c>
      <c r="K2485">
        <f t="shared" si="1436"/>
        <v>9.1609056000000015E-3</v>
      </c>
      <c r="L2485">
        <f t="shared" si="1448"/>
        <v>2.03324212595903E-2</v>
      </c>
      <c r="O2485">
        <f t="shared" si="1449"/>
        <v>7.1671784940055801E-3</v>
      </c>
      <c r="Q2485">
        <f t="shared" si="1450"/>
        <v>3.7340999953769075E-3</v>
      </c>
      <c r="T2485">
        <f t="shared" si="1451"/>
        <v>1.6444976379639899E-2</v>
      </c>
    </row>
    <row r="2486" spans="1:24" hidden="1" x14ac:dyDescent="0.3">
      <c r="A2486" s="26">
        <v>3007</v>
      </c>
      <c r="B2486">
        <v>39</v>
      </c>
      <c r="C2486" t="s">
        <v>211</v>
      </c>
      <c r="D2486">
        <v>27</v>
      </c>
      <c r="E2486" t="s">
        <v>214</v>
      </c>
      <c r="F2486">
        <v>2</v>
      </c>
      <c r="G2486">
        <v>12.8</v>
      </c>
      <c r="H2486">
        <f t="shared" si="1435"/>
        <v>0.128</v>
      </c>
      <c r="I2486">
        <v>5.6</v>
      </c>
      <c r="J2486">
        <v>0.4</v>
      </c>
      <c r="K2486">
        <f t="shared" si="1436"/>
        <v>1.2867993599999999E-2</v>
      </c>
      <c r="L2486">
        <f t="shared" si="1448"/>
        <v>4.0644514523605263E-2</v>
      </c>
      <c r="O2486">
        <f t="shared" si="1449"/>
        <v>1.4327191369570854E-2</v>
      </c>
      <c r="Q2486">
        <f t="shared" si="1450"/>
        <v>7.464466703546415E-3</v>
      </c>
      <c r="T2486">
        <f t="shared" si="1451"/>
        <v>3.2873511362418409E-2</v>
      </c>
    </row>
    <row r="2487" spans="1:24" hidden="1" x14ac:dyDescent="0.3">
      <c r="A2487" s="26">
        <v>3007</v>
      </c>
      <c r="B2487">
        <v>39</v>
      </c>
      <c r="C2487" t="s">
        <v>211</v>
      </c>
      <c r="D2487">
        <v>28</v>
      </c>
      <c r="E2487" t="s">
        <v>214</v>
      </c>
      <c r="F2487">
        <v>1</v>
      </c>
      <c r="G2487">
        <v>13.5</v>
      </c>
      <c r="H2487">
        <f t="shared" si="1435"/>
        <v>0.13500000000000001</v>
      </c>
      <c r="I2487">
        <v>5.8</v>
      </c>
      <c r="J2487">
        <v>0.8</v>
      </c>
      <c r="K2487">
        <f t="shared" si="1436"/>
        <v>1.4313915000000002E-2</v>
      </c>
      <c r="L2487">
        <f t="shared" si="1448"/>
        <v>4.6245891162045097E-2</v>
      </c>
      <c r="O2487">
        <f t="shared" si="1449"/>
        <v>1.6301676634620895E-2</v>
      </c>
      <c r="Q2487">
        <f t="shared" si="1450"/>
        <v>8.4931735266374868E-3</v>
      </c>
      <c r="T2487">
        <f t="shared" si="1451"/>
        <v>3.7403936211311488E-2</v>
      </c>
    </row>
    <row r="2488" spans="1:24" hidden="1" x14ac:dyDescent="0.3">
      <c r="A2488" s="26">
        <v>3007</v>
      </c>
      <c r="B2488">
        <v>39</v>
      </c>
      <c r="C2488" t="s">
        <v>211</v>
      </c>
      <c r="D2488">
        <v>29</v>
      </c>
      <c r="E2488" t="s">
        <v>214</v>
      </c>
      <c r="F2488">
        <v>5</v>
      </c>
      <c r="G2488">
        <v>9.3000000000000007</v>
      </c>
      <c r="H2488">
        <f t="shared" si="1435"/>
        <v>9.3000000000000013E-2</v>
      </c>
      <c r="I2488">
        <v>4.8</v>
      </c>
      <c r="J2488">
        <v>0.4</v>
      </c>
      <c r="K2488">
        <f t="shared" si="1436"/>
        <v>6.7929246000000016E-3</v>
      </c>
      <c r="L2488">
        <f t="shared" si="1448"/>
        <v>1.9653722059802793E-2</v>
      </c>
      <c r="O2488">
        <f t="shared" si="1449"/>
        <v>6.9279370260804836E-3</v>
      </c>
      <c r="Q2488">
        <f t="shared" si="1450"/>
        <v>3.6094551905879323E-3</v>
      </c>
      <c r="T2488">
        <f t="shared" si="1451"/>
        <v>1.5896040659349249E-2</v>
      </c>
    </row>
    <row r="2489" spans="1:24" hidden="1" x14ac:dyDescent="0.3">
      <c r="A2489" s="26">
        <v>3007</v>
      </c>
      <c r="B2489">
        <v>39</v>
      </c>
      <c r="C2489" t="s">
        <v>211</v>
      </c>
      <c r="D2489">
        <v>30</v>
      </c>
      <c r="E2489" t="s">
        <v>214</v>
      </c>
      <c r="F2489">
        <v>5</v>
      </c>
      <c r="G2489">
        <v>12.4</v>
      </c>
      <c r="H2489">
        <f t="shared" si="1435"/>
        <v>0.124</v>
      </c>
      <c r="I2489">
        <v>4.5999999999999996</v>
      </c>
      <c r="J2489">
        <v>0.8</v>
      </c>
      <c r="K2489">
        <f t="shared" si="1436"/>
        <v>1.2076310399999998E-2</v>
      </c>
      <c r="L2489">
        <f t="shared" si="1448"/>
        <v>3.2404759864680506E-2</v>
      </c>
      <c r="O2489">
        <f t="shared" si="1449"/>
        <v>1.1422677852299877E-2</v>
      </c>
      <c r="Q2489">
        <f t="shared" si="1450"/>
        <v>5.9512151610482365E-3</v>
      </c>
      <c r="T2489">
        <f t="shared" si="1451"/>
        <v>2.620915156925643E-2</v>
      </c>
    </row>
    <row r="2490" spans="1:24" hidden="1" x14ac:dyDescent="0.3">
      <c r="A2490" s="26">
        <v>3007</v>
      </c>
      <c r="B2490">
        <v>39</v>
      </c>
      <c r="C2490" t="s">
        <v>211</v>
      </c>
      <c r="D2490">
        <v>31</v>
      </c>
      <c r="E2490" t="s">
        <v>214</v>
      </c>
      <c r="F2490">
        <v>1</v>
      </c>
      <c r="G2490">
        <v>20</v>
      </c>
      <c r="H2490">
        <f t="shared" si="1435"/>
        <v>0.2</v>
      </c>
      <c r="I2490">
        <v>4.8</v>
      </c>
      <c r="J2490">
        <v>0.6</v>
      </c>
      <c r="K2490">
        <f t="shared" si="1436"/>
        <v>3.1416000000000006E-2</v>
      </c>
      <c r="L2490">
        <f t="shared" si="1448"/>
        <v>8.1908115007687743E-2</v>
      </c>
      <c r="O2490">
        <f t="shared" si="1449"/>
        <v>2.8872610540209925E-2</v>
      </c>
      <c r="Q2490">
        <f t="shared" si="1450"/>
        <v>1.5042630091449372E-2</v>
      </c>
      <c r="T2490">
        <f t="shared" si="1451"/>
        <v>6.6247742922743019E-2</v>
      </c>
    </row>
    <row r="2491" spans="1:24" hidden="1" x14ac:dyDescent="0.3">
      <c r="A2491" s="26">
        <v>3007</v>
      </c>
      <c r="B2491">
        <v>39</v>
      </c>
      <c r="C2491" t="s">
        <v>211</v>
      </c>
      <c r="D2491">
        <v>32</v>
      </c>
      <c r="E2491" t="s">
        <v>214</v>
      </c>
      <c r="F2491">
        <v>3</v>
      </c>
      <c r="G2491">
        <v>10.8</v>
      </c>
      <c r="H2491">
        <f t="shared" si="1435"/>
        <v>0.10800000000000001</v>
      </c>
      <c r="I2491">
        <v>4</v>
      </c>
      <c r="J2491">
        <v>1.6</v>
      </c>
      <c r="K2491">
        <f t="shared" si="1436"/>
        <v>9.1609056000000015E-3</v>
      </c>
      <c r="L2491">
        <f t="shared" si="1448"/>
        <v>2.223941271839909E-2</v>
      </c>
      <c r="O2491">
        <f t="shared" si="1449"/>
        <v>7.8393929832356792E-3</v>
      </c>
      <c r="Q2491">
        <f t="shared" si="1450"/>
        <v>4.0843237442657887E-3</v>
      </c>
      <c r="T2491">
        <f t="shared" si="1451"/>
        <v>1.7987361769746534E-2</v>
      </c>
    </row>
    <row r="2492" spans="1:24" hidden="1" x14ac:dyDescent="0.3">
      <c r="A2492" s="26">
        <v>3007</v>
      </c>
      <c r="B2492">
        <v>39</v>
      </c>
      <c r="C2492" t="s">
        <v>211</v>
      </c>
      <c r="D2492">
        <v>36</v>
      </c>
      <c r="E2492" t="s">
        <v>214</v>
      </c>
      <c r="F2492">
        <v>5</v>
      </c>
      <c r="G2492">
        <v>16.399999999999999</v>
      </c>
      <c r="H2492">
        <f t="shared" si="1435"/>
        <v>0.16399999999999998</v>
      </c>
      <c r="I2492">
        <v>4.5999999999999996</v>
      </c>
      <c r="J2492">
        <v>1</v>
      </c>
      <c r="K2492">
        <f t="shared" si="1436"/>
        <v>2.1124118399999996E-2</v>
      </c>
      <c r="L2492">
        <f t="shared" si="1448"/>
        <v>5.4568874123714937E-2</v>
      </c>
      <c r="O2492">
        <f t="shared" si="1449"/>
        <v>1.9235528128609514E-2</v>
      </c>
      <c r="Q2492">
        <f t="shared" si="1450"/>
        <v>1.0021710155005557E-2</v>
      </c>
      <c r="T2492">
        <f t="shared" si="1451"/>
        <v>4.4135611522644468E-2</v>
      </c>
    </row>
    <row r="2493" spans="1:24" hidden="1" x14ac:dyDescent="0.3">
      <c r="A2493" s="26">
        <v>3007</v>
      </c>
      <c r="B2493">
        <v>39</v>
      </c>
      <c r="C2493" t="s">
        <v>211</v>
      </c>
      <c r="D2493">
        <v>37</v>
      </c>
      <c r="E2493" t="s">
        <v>218</v>
      </c>
      <c r="F2493">
        <v>1</v>
      </c>
      <c r="G2493">
        <v>37</v>
      </c>
      <c r="H2493">
        <f t="shared" si="1435"/>
        <v>0.37</v>
      </c>
      <c r="I2493">
        <v>14</v>
      </c>
      <c r="J2493">
        <v>5</v>
      </c>
      <c r="K2493">
        <f t="shared" si="1436"/>
        <v>0.10752125999999999</v>
      </c>
      <c r="L2493">
        <f>0.000057*(G2493^1.897696*I2493^1.002687+0.000031*G2493^2)</f>
        <v>0.76042092286079588</v>
      </c>
      <c r="O2493">
        <f>L2493*0.43*0.75</f>
        <v>0.24523574762260664</v>
      </c>
      <c r="Q2493">
        <f>O2493*0.52</f>
        <v>0.12752258876375547</v>
      </c>
      <c r="T2493">
        <f>(L2493*0.43*0.75)*(1+0.2)*0.52*3.67</f>
        <v>0.56160948091557905</v>
      </c>
      <c r="U2493">
        <v>43</v>
      </c>
      <c r="V2493">
        <v>50</v>
      </c>
      <c r="W2493">
        <v>10</v>
      </c>
      <c r="X2493">
        <v>4</v>
      </c>
    </row>
    <row r="2494" spans="1:24" hidden="1" x14ac:dyDescent="0.3">
      <c r="A2494" s="26">
        <v>3007</v>
      </c>
      <c r="B2494">
        <v>39</v>
      </c>
      <c r="C2494" t="s">
        <v>211</v>
      </c>
      <c r="D2494">
        <v>38</v>
      </c>
      <c r="E2494" t="s">
        <v>212</v>
      </c>
      <c r="F2494">
        <v>1</v>
      </c>
      <c r="G2494">
        <v>39.5</v>
      </c>
      <c r="H2494">
        <f t="shared" si="1435"/>
        <v>0.39500000000000002</v>
      </c>
      <c r="I2494">
        <v>14</v>
      </c>
      <c r="J2494">
        <v>4.5</v>
      </c>
      <c r="K2494">
        <f t="shared" si="1436"/>
        <v>0.12254203500000002</v>
      </c>
      <c r="L2494">
        <f>0.000062*(G2494^1.947206*I2494^0.894551+0.000039*G2494^2)</f>
        <v>0.84443661161256633</v>
      </c>
      <c r="O2494">
        <f t="shared" ref="O2494:O2499" si="1452">L2494*0.47*0.75</f>
        <v>0.29766390559342965</v>
      </c>
      <c r="Q2494">
        <f>O2494*0.52</f>
        <v>0.15478523090858343</v>
      </c>
      <c r="T2494">
        <f>(L2494*0.47*0.75)*(1+0.2)*0.52*3.67</f>
        <v>0.68167415692140143</v>
      </c>
    </row>
    <row r="2495" spans="1:24" hidden="1" x14ac:dyDescent="0.3">
      <c r="A2495" s="26">
        <v>3007</v>
      </c>
      <c r="B2495">
        <v>39</v>
      </c>
      <c r="C2495" t="s">
        <v>211</v>
      </c>
      <c r="D2495">
        <v>39</v>
      </c>
      <c r="E2495" t="s">
        <v>214</v>
      </c>
      <c r="F2495">
        <v>3</v>
      </c>
      <c r="G2495">
        <v>8</v>
      </c>
      <c r="H2495">
        <f t="shared" si="1435"/>
        <v>0.08</v>
      </c>
      <c r="I2495">
        <v>3</v>
      </c>
      <c r="J2495">
        <v>0.4</v>
      </c>
      <c r="K2495">
        <f t="shared" si="1436"/>
        <v>5.0265600000000002E-3</v>
      </c>
      <c r="L2495">
        <f>0.000081*(G2495^1.864042*I2495^0.850892+0.000027*G2495^2)</f>
        <v>9.9510166243543929E-3</v>
      </c>
      <c r="O2495">
        <f t="shared" si="1452"/>
        <v>3.5077333600849231E-3</v>
      </c>
      <c r="Q2495">
        <f>O2495*0.521</f>
        <v>1.8275290806042451E-3</v>
      </c>
      <c r="T2495">
        <f>(L2495*0.47*0.75)*(1+0.2)*0.521*3.67</f>
        <v>8.048438070981094E-3</v>
      </c>
    </row>
    <row r="2496" spans="1:24" hidden="1" x14ac:dyDescent="0.3">
      <c r="A2496" s="26">
        <v>3007</v>
      </c>
      <c r="B2496">
        <v>39</v>
      </c>
      <c r="C2496" t="s">
        <v>211</v>
      </c>
      <c r="D2496">
        <v>40</v>
      </c>
      <c r="E2496" t="s">
        <v>212</v>
      </c>
      <c r="F2496">
        <v>3</v>
      </c>
      <c r="G2496">
        <v>8.5</v>
      </c>
      <c r="H2496">
        <f t="shared" si="1435"/>
        <v>8.5000000000000006E-2</v>
      </c>
      <c r="I2496">
        <v>4.5999999999999996</v>
      </c>
      <c r="J2496">
        <v>2.4</v>
      </c>
      <c r="K2496">
        <f t="shared" si="1436"/>
        <v>5.6745150000000006E-3</v>
      </c>
      <c r="L2496">
        <f t="shared" ref="L2496:L2499" si="1453">0.000062*(G2496^1.947206*I2496^0.894551+0.000039*G2496^2)</f>
        <v>1.5668857159608831E-2</v>
      </c>
      <c r="O2496">
        <f t="shared" si="1452"/>
        <v>5.5232721487621129E-3</v>
      </c>
      <c r="Q2496">
        <f t="shared" ref="Q2496:Q2499" si="1454">O2496*0.52</f>
        <v>2.872101517356299E-3</v>
      </c>
      <c r="T2496">
        <f>(L2496*0.47*0.75)*(1+0.2)*0.52*3.67</f>
        <v>1.264873508243714E-2</v>
      </c>
    </row>
    <row r="2497" spans="1:20" s="13" customFormat="1" hidden="1" x14ac:dyDescent="0.3">
      <c r="A2497" s="26">
        <v>3007</v>
      </c>
      <c r="B2497" s="13">
        <v>39</v>
      </c>
      <c r="C2497" s="13" t="s">
        <v>211</v>
      </c>
      <c r="D2497" s="13">
        <v>41</v>
      </c>
      <c r="E2497" s="13" t="s">
        <v>212</v>
      </c>
      <c r="F2497" s="13">
        <v>7</v>
      </c>
      <c r="G2497" s="13">
        <v>7.5</v>
      </c>
      <c r="H2497">
        <f t="shared" ref="H2497:H2555" si="1455">G2497/100</f>
        <v>7.4999999999999997E-2</v>
      </c>
      <c r="I2497" s="13">
        <v>3.4</v>
      </c>
      <c r="J2497" s="13">
        <v>0</v>
      </c>
      <c r="K2497">
        <f t="shared" ref="K2497:K2555" si="1456">0.7854*H2497^2</f>
        <v>4.4178749999999999E-3</v>
      </c>
      <c r="L2497">
        <f t="shared" si="1453"/>
        <v>9.3703871034135269E-3</v>
      </c>
      <c r="M2497"/>
      <c r="N2497"/>
      <c r="O2497">
        <f t="shared" si="1452"/>
        <v>3.3030614539532677E-3</v>
      </c>
      <c r="P2497"/>
      <c r="Q2497">
        <f t="shared" si="1454"/>
        <v>1.7175919560556993E-3</v>
      </c>
      <c r="R2497"/>
      <c r="S2497"/>
      <c r="T2497">
        <f>(L2497*0.47*0.75)*(1+0.2)*0.52*3.67</f>
        <v>7.5642749744692997E-3</v>
      </c>
    </row>
    <row r="2498" spans="1:20" hidden="1" x14ac:dyDescent="0.3">
      <c r="A2498" s="26">
        <v>3007</v>
      </c>
      <c r="B2498">
        <v>39</v>
      </c>
      <c r="C2498" t="s">
        <v>211</v>
      </c>
      <c r="D2498">
        <v>42</v>
      </c>
      <c r="E2498" t="s">
        <v>212</v>
      </c>
      <c r="F2498">
        <v>1</v>
      </c>
      <c r="G2498">
        <v>14.5</v>
      </c>
      <c r="H2498">
        <f t="shared" si="1455"/>
        <v>0.14499999999999999</v>
      </c>
      <c r="I2498">
        <v>5.6</v>
      </c>
      <c r="J2498">
        <v>2.4</v>
      </c>
      <c r="K2498">
        <f t="shared" si="1456"/>
        <v>1.6513034999999999E-2</v>
      </c>
      <c r="L2498">
        <f t="shared" si="1453"/>
        <v>5.285802797228812E-2</v>
      </c>
      <c r="O2498">
        <f t="shared" si="1452"/>
        <v>1.8632454860231559E-2</v>
      </c>
      <c r="Q2498">
        <f t="shared" si="1454"/>
        <v>9.6888765273204103E-3</v>
      </c>
      <c r="T2498">
        <f>(L2498*0.47*0.75)*(1+0.2)*0.52*3.67</f>
        <v>4.2669812226319083E-2</v>
      </c>
    </row>
    <row r="2499" spans="1:20" hidden="1" x14ac:dyDescent="0.3">
      <c r="A2499" s="26">
        <v>3007</v>
      </c>
      <c r="B2499">
        <v>39</v>
      </c>
      <c r="C2499" t="s">
        <v>211</v>
      </c>
      <c r="D2499">
        <v>43</v>
      </c>
      <c r="E2499" t="s">
        <v>212</v>
      </c>
      <c r="F2499">
        <v>5</v>
      </c>
      <c r="G2499">
        <v>13.5</v>
      </c>
      <c r="H2499">
        <f t="shared" si="1455"/>
        <v>0.13500000000000001</v>
      </c>
      <c r="I2499">
        <v>4.8</v>
      </c>
      <c r="J2499">
        <v>2</v>
      </c>
      <c r="K2499">
        <f t="shared" si="1456"/>
        <v>1.4313915000000002E-2</v>
      </c>
      <c r="L2499">
        <f t="shared" si="1453"/>
        <v>4.0067679593448098E-2</v>
      </c>
      <c r="O2499">
        <f t="shared" si="1452"/>
        <v>1.4123857056690453E-2</v>
      </c>
      <c r="Q2499">
        <f t="shared" si="1454"/>
        <v>7.3444056694790356E-3</v>
      </c>
      <c r="T2499">
        <f>(L2499*0.47*0.75)*(1+0.2)*0.52*3.67</f>
        <v>3.2344762568385671E-2</v>
      </c>
    </row>
    <row r="2500" spans="1:20" hidden="1" x14ac:dyDescent="0.3">
      <c r="A2500" s="26">
        <v>3007</v>
      </c>
      <c r="B2500">
        <v>39</v>
      </c>
      <c r="C2500" t="s">
        <v>211</v>
      </c>
      <c r="D2500">
        <v>44</v>
      </c>
      <c r="E2500" t="s">
        <v>214</v>
      </c>
      <c r="F2500">
        <v>1</v>
      </c>
      <c r="G2500">
        <v>9</v>
      </c>
      <c r="H2500">
        <f t="shared" si="1455"/>
        <v>0.09</v>
      </c>
      <c r="I2500">
        <v>3.6</v>
      </c>
      <c r="J2500">
        <v>1.4</v>
      </c>
      <c r="K2500">
        <f t="shared" si="1456"/>
        <v>6.3617399999999994E-3</v>
      </c>
      <c r="L2500">
        <f t="shared" ref="L2500:L2507" si="1457">0.000081*(G2500^1.864042*I2500^0.850892+0.000027*G2500^2)</f>
        <v>1.4474107620819261E-2</v>
      </c>
      <c r="O2500">
        <f t="shared" ref="O2500:O2507" si="1458">L2500*0.47*0.75</f>
        <v>5.1021229363387884E-3</v>
      </c>
      <c r="Q2500">
        <f t="shared" ref="Q2500:Q2507" si="1459">O2500*0.521</f>
        <v>2.658206049832509E-3</v>
      </c>
      <c r="T2500">
        <f t="shared" ref="T2500:T2507" si="1460">(L2500*0.47*0.75)*(1+0.2)*0.521*3.67</f>
        <v>1.1706739443462368E-2</v>
      </c>
    </row>
    <row r="2501" spans="1:20" hidden="1" x14ac:dyDescent="0.3">
      <c r="A2501" s="26">
        <v>3007</v>
      </c>
      <c r="B2501">
        <v>39</v>
      </c>
      <c r="C2501" t="s">
        <v>211</v>
      </c>
      <c r="D2501">
        <v>45</v>
      </c>
      <c r="E2501" t="s">
        <v>214</v>
      </c>
      <c r="F2501">
        <v>3</v>
      </c>
      <c r="G2501">
        <v>7.5</v>
      </c>
      <c r="H2501">
        <f t="shared" si="1455"/>
        <v>7.4999999999999997E-2</v>
      </c>
      <c r="I2501">
        <v>3</v>
      </c>
      <c r="J2501">
        <v>0.6</v>
      </c>
      <c r="K2501">
        <f t="shared" si="1456"/>
        <v>4.4178749999999999E-3</v>
      </c>
      <c r="L2501">
        <f t="shared" si="1457"/>
        <v>8.8230894137483352E-3</v>
      </c>
      <c r="O2501">
        <f t="shared" si="1458"/>
        <v>3.1101390183462885E-3</v>
      </c>
      <c r="Q2501">
        <f t="shared" si="1459"/>
        <v>1.6203824285584165E-3</v>
      </c>
      <c r="T2501">
        <f t="shared" si="1460"/>
        <v>7.1361642153712655E-3</v>
      </c>
    </row>
    <row r="2502" spans="1:20" hidden="1" x14ac:dyDescent="0.3">
      <c r="A2502" s="26">
        <v>3007</v>
      </c>
      <c r="B2502">
        <v>39</v>
      </c>
      <c r="C2502" t="s">
        <v>211</v>
      </c>
      <c r="D2502">
        <v>50</v>
      </c>
      <c r="E2502" t="s">
        <v>214</v>
      </c>
      <c r="F2502">
        <v>4</v>
      </c>
      <c r="G2502">
        <v>20</v>
      </c>
      <c r="H2502">
        <f t="shared" si="1455"/>
        <v>0.2</v>
      </c>
      <c r="I2502">
        <v>5.3</v>
      </c>
      <c r="J2502">
        <v>1</v>
      </c>
      <c r="K2502">
        <f t="shared" si="1456"/>
        <v>3.1416000000000006E-2</v>
      </c>
      <c r="L2502">
        <f t="shared" si="1457"/>
        <v>8.9113680444367641E-2</v>
      </c>
      <c r="O2502">
        <f t="shared" si="1458"/>
        <v>3.1412572356639593E-2</v>
      </c>
      <c r="Q2502">
        <f t="shared" si="1459"/>
        <v>1.6365950197809228E-2</v>
      </c>
      <c r="T2502">
        <f t="shared" si="1460"/>
        <v>7.2075644671151837E-2</v>
      </c>
    </row>
    <row r="2503" spans="1:20" hidden="1" x14ac:dyDescent="0.3">
      <c r="A2503" s="26">
        <v>3007</v>
      </c>
      <c r="B2503">
        <v>39</v>
      </c>
      <c r="C2503" t="s">
        <v>211</v>
      </c>
      <c r="D2503">
        <v>51</v>
      </c>
      <c r="E2503" t="s">
        <v>214</v>
      </c>
      <c r="F2503">
        <v>4</v>
      </c>
      <c r="G2503">
        <v>16</v>
      </c>
      <c r="H2503">
        <f t="shared" si="1455"/>
        <v>0.16</v>
      </c>
      <c r="I2503">
        <v>5.9</v>
      </c>
      <c r="J2503">
        <v>1.4</v>
      </c>
      <c r="K2503">
        <f t="shared" si="1456"/>
        <v>2.0106240000000001E-2</v>
      </c>
      <c r="L2503">
        <f t="shared" si="1457"/>
        <v>6.4406666913005631E-2</v>
      </c>
      <c r="O2503">
        <f t="shared" si="1458"/>
        <v>2.2703350086834485E-2</v>
      </c>
      <c r="Q2503">
        <f t="shared" si="1459"/>
        <v>1.1828445395240767E-2</v>
      </c>
      <c r="T2503">
        <f t="shared" si="1460"/>
        <v>5.2092473520640337E-2</v>
      </c>
    </row>
    <row r="2504" spans="1:20" hidden="1" x14ac:dyDescent="0.3">
      <c r="A2504" s="26">
        <v>3007</v>
      </c>
      <c r="B2504">
        <v>39</v>
      </c>
      <c r="C2504" t="s">
        <v>211</v>
      </c>
      <c r="D2504">
        <v>52</v>
      </c>
      <c r="E2504" t="s">
        <v>214</v>
      </c>
      <c r="F2504">
        <v>5</v>
      </c>
      <c r="G2504">
        <v>8.5</v>
      </c>
      <c r="H2504">
        <f t="shared" si="1455"/>
        <v>8.5000000000000006E-2</v>
      </c>
      <c r="I2504">
        <v>3.6</v>
      </c>
      <c r="J2504">
        <v>1</v>
      </c>
      <c r="K2504">
        <f t="shared" si="1456"/>
        <v>5.6745150000000006E-3</v>
      </c>
      <c r="L2504">
        <f t="shared" si="1457"/>
        <v>1.3011265941837585E-2</v>
      </c>
      <c r="O2504">
        <f t="shared" si="1458"/>
        <v>4.5864712444977484E-3</v>
      </c>
      <c r="Q2504">
        <f t="shared" si="1459"/>
        <v>2.3895515183833269E-3</v>
      </c>
      <c r="T2504">
        <f t="shared" si="1460"/>
        <v>1.0523584886960171E-2</v>
      </c>
    </row>
    <row r="2505" spans="1:20" hidden="1" x14ac:dyDescent="0.3">
      <c r="A2505" s="26">
        <v>3007</v>
      </c>
      <c r="B2505">
        <v>39</v>
      </c>
      <c r="C2505" t="s">
        <v>211</v>
      </c>
      <c r="D2505">
        <v>53</v>
      </c>
      <c r="E2505" t="s">
        <v>214</v>
      </c>
      <c r="F2505">
        <v>3</v>
      </c>
      <c r="G2505">
        <v>11.8</v>
      </c>
      <c r="H2505">
        <f t="shared" si="1455"/>
        <v>0.11800000000000001</v>
      </c>
      <c r="I2505">
        <v>4.5999999999999996</v>
      </c>
      <c r="J2505">
        <v>1.4</v>
      </c>
      <c r="K2505">
        <f t="shared" si="1456"/>
        <v>1.0935909600000002E-2</v>
      </c>
      <c r="L2505">
        <f t="shared" si="1457"/>
        <v>2.9543225743644125E-2</v>
      </c>
      <c r="O2505">
        <f t="shared" si="1458"/>
        <v>1.0413987074634553E-2</v>
      </c>
      <c r="Q2505">
        <f t="shared" si="1459"/>
        <v>5.4256872658846027E-3</v>
      </c>
      <c r="T2505">
        <f t="shared" si="1460"/>
        <v>2.3894726718955785E-2</v>
      </c>
    </row>
    <row r="2506" spans="1:20" hidden="1" x14ac:dyDescent="0.3">
      <c r="A2506" s="26">
        <v>3007</v>
      </c>
      <c r="B2506">
        <v>39</v>
      </c>
      <c r="C2506" t="s">
        <v>211</v>
      </c>
      <c r="D2506">
        <v>54</v>
      </c>
      <c r="E2506" t="s">
        <v>214</v>
      </c>
      <c r="F2506">
        <v>5</v>
      </c>
      <c r="G2506">
        <v>19.600000000000001</v>
      </c>
      <c r="H2506">
        <f t="shared" si="1455"/>
        <v>0.19600000000000001</v>
      </c>
      <c r="I2506">
        <v>5</v>
      </c>
      <c r="J2506">
        <v>1</v>
      </c>
      <c r="K2506">
        <f t="shared" si="1456"/>
        <v>3.0171926400000004E-2</v>
      </c>
      <c r="L2506">
        <f t="shared" si="1457"/>
        <v>8.1668967177058696E-2</v>
      </c>
      <c r="O2506">
        <f t="shared" si="1458"/>
        <v>2.8788310929913186E-2</v>
      </c>
      <c r="Q2506">
        <f t="shared" si="1459"/>
        <v>1.499870999448477E-2</v>
      </c>
      <c r="T2506">
        <f t="shared" si="1460"/>
        <v>6.6054318815710916E-2</v>
      </c>
    </row>
    <row r="2507" spans="1:20" hidden="1" x14ac:dyDescent="0.3">
      <c r="A2507" s="26">
        <v>3007</v>
      </c>
      <c r="B2507">
        <v>39</v>
      </c>
      <c r="C2507" t="s">
        <v>211</v>
      </c>
      <c r="D2507">
        <v>55</v>
      </c>
      <c r="E2507" t="s">
        <v>214</v>
      </c>
      <c r="F2507">
        <v>1</v>
      </c>
      <c r="G2507">
        <v>16</v>
      </c>
      <c r="H2507">
        <f t="shared" si="1455"/>
        <v>0.16</v>
      </c>
      <c r="I2507">
        <v>5.8</v>
      </c>
      <c r="J2507">
        <v>0.6</v>
      </c>
      <c r="K2507">
        <f t="shared" si="1456"/>
        <v>2.0106240000000001E-2</v>
      </c>
      <c r="L2507">
        <f t="shared" si="1457"/>
        <v>6.3476627166305366E-2</v>
      </c>
      <c r="O2507">
        <f t="shared" si="1458"/>
        <v>2.237551107612264E-2</v>
      </c>
      <c r="Q2507">
        <f t="shared" si="1459"/>
        <v>1.1657641270659895E-2</v>
      </c>
      <c r="T2507">
        <f t="shared" si="1460"/>
        <v>5.1340252155986178E-2</v>
      </c>
    </row>
    <row r="2508" spans="1:20" hidden="1" x14ac:dyDescent="0.3">
      <c r="A2508" s="26">
        <v>3007</v>
      </c>
      <c r="B2508">
        <v>39</v>
      </c>
      <c r="C2508" t="s">
        <v>211</v>
      </c>
      <c r="D2508">
        <v>56</v>
      </c>
      <c r="E2508" t="s">
        <v>212</v>
      </c>
      <c r="F2508">
        <v>5</v>
      </c>
      <c r="G2508">
        <v>8</v>
      </c>
      <c r="H2508">
        <f t="shared" si="1455"/>
        <v>0.08</v>
      </c>
      <c r="I2508">
        <v>4.5999999999999996</v>
      </c>
      <c r="J2508">
        <v>1.8</v>
      </c>
      <c r="K2508">
        <f t="shared" si="1456"/>
        <v>5.0265600000000002E-3</v>
      </c>
      <c r="L2508">
        <f>0.000062*(G2508^1.947206*I2508^0.894551+0.000039*G2508^2)</f>
        <v>1.3924173898484889E-2</v>
      </c>
      <c r="O2508">
        <f>L2508*0.47*0.75</f>
        <v>4.9082712992159234E-3</v>
      </c>
      <c r="Q2508">
        <f>O2508*0.52</f>
        <v>2.5523010755922801E-3</v>
      </c>
      <c r="T2508">
        <f>(L2508*0.47*0.75)*(1+0.2)*0.52*3.67</f>
        <v>1.1240333936908401E-2</v>
      </c>
    </row>
    <row r="2509" spans="1:20" hidden="1" x14ac:dyDescent="0.3">
      <c r="A2509" s="26">
        <v>3007</v>
      </c>
      <c r="B2509">
        <v>39</v>
      </c>
      <c r="C2509" t="s">
        <v>211</v>
      </c>
      <c r="D2509">
        <v>57</v>
      </c>
      <c r="E2509" t="s">
        <v>214</v>
      </c>
      <c r="F2509">
        <v>1</v>
      </c>
      <c r="G2509">
        <v>20</v>
      </c>
      <c r="H2509">
        <f t="shared" si="1455"/>
        <v>0.2</v>
      </c>
      <c r="I2509">
        <v>5.8</v>
      </c>
      <c r="J2509">
        <v>0.6</v>
      </c>
      <c r="K2509">
        <f t="shared" si="1456"/>
        <v>3.1416000000000006E-2</v>
      </c>
      <c r="L2509">
        <f t="shared" ref="L2509:L2514" si="1461">0.000081*(G2509^1.864042*I2509^0.850892+0.000027*G2509^2)</f>
        <v>9.6218436352561262E-2</v>
      </c>
      <c r="O2509">
        <f t="shared" ref="O2509:O2514" si="1462">L2509*0.47*0.75</f>
        <v>3.3916998814277843E-2</v>
      </c>
      <c r="Q2509">
        <f t="shared" ref="Q2509:Q2514" si="1463">O2509*0.521</f>
        <v>1.7670756382238757E-2</v>
      </c>
      <c r="T2509">
        <f t="shared" ref="T2509:T2514" si="1464">(L2509*0.47*0.75)*(1+0.2)*0.521*3.67</f>
        <v>7.7822011107379477E-2</v>
      </c>
    </row>
    <row r="2510" spans="1:20" hidden="1" x14ac:dyDescent="0.3">
      <c r="A2510" s="26">
        <v>3007</v>
      </c>
      <c r="B2510">
        <v>39</v>
      </c>
      <c r="C2510" t="s">
        <v>211</v>
      </c>
      <c r="D2510">
        <v>58</v>
      </c>
      <c r="E2510" t="s">
        <v>214</v>
      </c>
      <c r="F2510">
        <v>2</v>
      </c>
      <c r="G2510">
        <v>13</v>
      </c>
      <c r="H2510">
        <f t="shared" si="1455"/>
        <v>0.13</v>
      </c>
      <c r="I2510">
        <v>5.6</v>
      </c>
      <c r="J2510">
        <v>1</v>
      </c>
      <c r="K2510">
        <f t="shared" si="1456"/>
        <v>1.3273260000000002E-2</v>
      </c>
      <c r="L2510">
        <f t="shared" si="1461"/>
        <v>4.1836298852724288E-2</v>
      </c>
      <c r="O2510">
        <f t="shared" si="1462"/>
        <v>1.4747295345585311E-2</v>
      </c>
      <c r="Q2510">
        <f t="shared" si="1463"/>
        <v>7.6833408750499469E-3</v>
      </c>
      <c r="T2510">
        <f t="shared" si="1464"/>
        <v>3.3837433213719965E-2</v>
      </c>
    </row>
    <row r="2511" spans="1:20" hidden="1" x14ac:dyDescent="0.3">
      <c r="A2511" s="26">
        <v>3007</v>
      </c>
      <c r="B2511">
        <v>39</v>
      </c>
      <c r="C2511" t="s">
        <v>211</v>
      </c>
      <c r="D2511">
        <v>59</v>
      </c>
      <c r="E2511" t="s">
        <v>214</v>
      </c>
      <c r="F2511">
        <v>5</v>
      </c>
      <c r="G2511">
        <v>18</v>
      </c>
      <c r="H2511">
        <f t="shared" si="1455"/>
        <v>0.18</v>
      </c>
      <c r="I2511">
        <v>5</v>
      </c>
      <c r="J2511">
        <v>0.6</v>
      </c>
      <c r="K2511">
        <f t="shared" si="1456"/>
        <v>2.5446959999999998E-2</v>
      </c>
      <c r="L2511">
        <f t="shared" si="1461"/>
        <v>6.9681596293526535E-2</v>
      </c>
      <c r="O2511">
        <f t="shared" si="1462"/>
        <v>2.4562762693468104E-2</v>
      </c>
      <c r="Q2511">
        <f t="shared" si="1463"/>
        <v>1.2797199363296883E-2</v>
      </c>
      <c r="T2511">
        <f t="shared" si="1464"/>
        <v>5.6358865995959469E-2</v>
      </c>
    </row>
    <row r="2512" spans="1:20" hidden="1" x14ac:dyDescent="0.3">
      <c r="A2512" s="26">
        <v>3007</v>
      </c>
      <c r="B2512">
        <v>39</v>
      </c>
      <c r="C2512" t="s">
        <v>211</v>
      </c>
      <c r="D2512">
        <v>60</v>
      </c>
      <c r="E2512" t="s">
        <v>214</v>
      </c>
      <c r="F2512">
        <v>3</v>
      </c>
      <c r="G2512">
        <v>9</v>
      </c>
      <c r="H2512">
        <f t="shared" si="1455"/>
        <v>0.09</v>
      </c>
      <c r="I2512">
        <v>4.0999999999999996</v>
      </c>
      <c r="J2512">
        <v>1.8</v>
      </c>
      <c r="K2512">
        <f t="shared" si="1456"/>
        <v>6.3617399999999994E-3</v>
      </c>
      <c r="L2512">
        <f t="shared" si="1461"/>
        <v>1.6167794280524075E-2</v>
      </c>
      <c r="O2512">
        <f t="shared" si="1462"/>
        <v>5.699147483884736E-3</v>
      </c>
      <c r="Q2512">
        <f t="shared" si="1463"/>
        <v>2.9692558391039474E-3</v>
      </c>
      <c r="T2512">
        <f t="shared" si="1464"/>
        <v>1.3076602715413785E-2</v>
      </c>
    </row>
    <row r="2513" spans="1:20" hidden="1" x14ac:dyDescent="0.3">
      <c r="A2513" s="26">
        <v>3007</v>
      </c>
      <c r="B2513">
        <v>39</v>
      </c>
      <c r="C2513" t="s">
        <v>211</v>
      </c>
      <c r="D2513">
        <v>61</v>
      </c>
      <c r="E2513" t="s">
        <v>214</v>
      </c>
      <c r="F2513">
        <v>4</v>
      </c>
      <c r="G2513">
        <v>26.4</v>
      </c>
      <c r="H2513">
        <f t="shared" si="1455"/>
        <v>0.26400000000000001</v>
      </c>
      <c r="I2513">
        <v>8.1999999999999993</v>
      </c>
      <c r="J2513">
        <v>1</v>
      </c>
      <c r="K2513">
        <f t="shared" si="1456"/>
        <v>5.4739238400000008E-2</v>
      </c>
      <c r="L2513">
        <f t="shared" si="1461"/>
        <v>0.21675763127686429</v>
      </c>
      <c r="O2513">
        <f t="shared" si="1462"/>
        <v>7.6407065025094659E-2</v>
      </c>
      <c r="Q2513">
        <f t="shared" si="1463"/>
        <v>3.9808080878074317E-2</v>
      </c>
      <c r="T2513">
        <f t="shared" si="1464"/>
        <v>0.17531478818703927</v>
      </c>
    </row>
    <row r="2514" spans="1:20" hidden="1" x14ac:dyDescent="0.3">
      <c r="A2514" s="26">
        <v>3007</v>
      </c>
      <c r="B2514">
        <v>39</v>
      </c>
      <c r="C2514" t="s">
        <v>211</v>
      </c>
      <c r="D2514">
        <v>62</v>
      </c>
      <c r="E2514" t="s">
        <v>214</v>
      </c>
      <c r="F2514">
        <v>5</v>
      </c>
      <c r="G2514">
        <v>15.5</v>
      </c>
      <c r="H2514">
        <f t="shared" si="1455"/>
        <v>0.155</v>
      </c>
      <c r="I2514">
        <v>4.5999999999999996</v>
      </c>
      <c r="J2514">
        <v>1</v>
      </c>
      <c r="K2514">
        <f t="shared" si="1456"/>
        <v>1.8869235000000002E-2</v>
      </c>
      <c r="L2514">
        <f t="shared" si="1461"/>
        <v>4.9119425736693367E-2</v>
      </c>
      <c r="O2514">
        <f t="shared" si="1462"/>
        <v>1.7314597572184412E-2</v>
      </c>
      <c r="Q2514">
        <f t="shared" si="1463"/>
        <v>9.0209053351080794E-3</v>
      </c>
      <c r="T2514">
        <f t="shared" si="1464"/>
        <v>3.9728067095815972E-2</v>
      </c>
    </row>
    <row r="2515" spans="1:20" hidden="1" x14ac:dyDescent="0.3">
      <c r="A2515" s="26">
        <v>3007</v>
      </c>
      <c r="B2515">
        <v>39</v>
      </c>
      <c r="C2515" t="s">
        <v>211</v>
      </c>
      <c r="D2515">
        <v>63</v>
      </c>
      <c r="E2515" t="s">
        <v>212</v>
      </c>
      <c r="F2515">
        <v>1</v>
      </c>
      <c r="G2515">
        <v>9.5</v>
      </c>
      <c r="H2515">
        <f t="shared" si="1455"/>
        <v>9.5000000000000001E-2</v>
      </c>
      <c r="I2515">
        <v>6.4</v>
      </c>
      <c r="J2515">
        <v>4.2</v>
      </c>
      <c r="K2515">
        <f t="shared" si="1456"/>
        <v>7.088235E-3</v>
      </c>
      <c r="L2515">
        <f>0.000062*(G2515^1.947206*I2515^0.894551+0.000039*G2515^2)</f>
        <v>2.6145303457333222E-2</v>
      </c>
      <c r="O2515">
        <f>L2515*0.47*0.75</f>
        <v>9.2162194687099592E-3</v>
      </c>
      <c r="Q2515">
        <f>O2515*0.52</f>
        <v>4.7924341237291787E-3</v>
      </c>
      <c r="T2515">
        <f>(L2515*0.47*0.75)*(1+0.2)*0.52*3.67</f>
        <v>2.1105879880903303E-2</v>
      </c>
    </row>
    <row r="2516" spans="1:20" hidden="1" x14ac:dyDescent="0.3">
      <c r="A2516" s="26">
        <v>3007</v>
      </c>
      <c r="B2516">
        <v>39</v>
      </c>
      <c r="C2516" t="s">
        <v>211</v>
      </c>
      <c r="D2516">
        <v>64</v>
      </c>
      <c r="E2516" t="s">
        <v>214</v>
      </c>
      <c r="F2516">
        <v>2</v>
      </c>
      <c r="G2516">
        <v>12</v>
      </c>
      <c r="H2516">
        <f t="shared" si="1455"/>
        <v>0.12</v>
      </c>
      <c r="I2516">
        <v>3.6</v>
      </c>
      <c r="J2516">
        <v>2.4</v>
      </c>
      <c r="K2516">
        <f t="shared" si="1456"/>
        <v>1.130976E-2</v>
      </c>
      <c r="L2516">
        <f t="shared" ref="L2516:L2529" si="1465">0.000081*(G2516^1.864042*I2516^0.850892+0.000027*G2516^2)</f>
        <v>2.4744749516244974E-2</v>
      </c>
      <c r="O2516">
        <f t="shared" ref="O2516:O2529" si="1466">L2516*0.47*0.75</f>
        <v>8.7225242044763531E-3</v>
      </c>
      <c r="Q2516">
        <f t="shared" ref="Q2516:Q2529" si="1467">O2516*0.521</f>
        <v>4.5444351105321801E-3</v>
      </c>
      <c r="T2516">
        <f t="shared" ref="T2516:T2529" si="1468">(L2516*0.47*0.75)*(1+0.2)*0.521*3.67</f>
        <v>2.001369222678372E-2</v>
      </c>
    </row>
    <row r="2517" spans="1:20" hidden="1" x14ac:dyDescent="0.3">
      <c r="A2517" s="26">
        <v>3007</v>
      </c>
      <c r="B2517">
        <v>39</v>
      </c>
      <c r="C2517" t="s">
        <v>211</v>
      </c>
      <c r="D2517">
        <v>65</v>
      </c>
      <c r="E2517" t="s">
        <v>214</v>
      </c>
      <c r="F2517">
        <v>3</v>
      </c>
      <c r="G2517">
        <v>7.5</v>
      </c>
      <c r="H2517">
        <f t="shared" si="1455"/>
        <v>7.4999999999999997E-2</v>
      </c>
      <c r="I2517">
        <v>4.5999999999999996</v>
      </c>
      <c r="J2517">
        <v>3.4</v>
      </c>
      <c r="K2517">
        <f t="shared" si="1456"/>
        <v>4.4178749999999999E-3</v>
      </c>
      <c r="L2517">
        <f t="shared" si="1465"/>
        <v>1.2693328287739674E-2</v>
      </c>
      <c r="O2517">
        <f t="shared" si="1466"/>
        <v>4.4743982214282343E-3</v>
      </c>
      <c r="Q2517">
        <f t="shared" si="1467"/>
        <v>2.3311614733641101E-3</v>
      </c>
      <c r="T2517">
        <f t="shared" si="1468"/>
        <v>1.0266435128695541E-2</v>
      </c>
    </row>
    <row r="2518" spans="1:20" hidden="1" x14ac:dyDescent="0.3">
      <c r="A2518" s="26">
        <v>3007</v>
      </c>
      <c r="B2518">
        <v>39</v>
      </c>
      <c r="C2518" t="s">
        <v>211</v>
      </c>
      <c r="D2518">
        <v>66</v>
      </c>
      <c r="E2518" t="s">
        <v>214</v>
      </c>
      <c r="F2518">
        <v>1</v>
      </c>
      <c r="G2518">
        <v>12.5</v>
      </c>
      <c r="H2518">
        <f t="shared" si="1455"/>
        <v>0.125</v>
      </c>
      <c r="I2518">
        <v>5</v>
      </c>
      <c r="J2518">
        <v>1.4</v>
      </c>
      <c r="K2518">
        <f t="shared" si="1456"/>
        <v>1.2271875E-2</v>
      </c>
      <c r="L2518">
        <f t="shared" si="1465"/>
        <v>3.5312099618969972E-2</v>
      </c>
      <c r="O2518">
        <f t="shared" si="1466"/>
        <v>1.2447515115686914E-2</v>
      </c>
      <c r="Q2518">
        <f t="shared" si="1467"/>
        <v>6.4851553752728825E-3</v>
      </c>
      <c r="T2518">
        <f t="shared" si="1468"/>
        <v>2.8560624272701771E-2</v>
      </c>
    </row>
    <row r="2519" spans="1:20" hidden="1" x14ac:dyDescent="0.3">
      <c r="A2519" s="26">
        <v>3007</v>
      </c>
      <c r="B2519">
        <v>39</v>
      </c>
      <c r="C2519" t="s">
        <v>211</v>
      </c>
      <c r="D2519">
        <v>68</v>
      </c>
      <c r="E2519" t="s">
        <v>214</v>
      </c>
      <c r="F2519">
        <v>5</v>
      </c>
      <c r="G2519">
        <v>18.5</v>
      </c>
      <c r="H2519">
        <f t="shared" si="1455"/>
        <v>0.185</v>
      </c>
      <c r="I2519">
        <v>4</v>
      </c>
      <c r="J2519">
        <v>1</v>
      </c>
      <c r="K2519">
        <f t="shared" si="1456"/>
        <v>2.6880314999999998E-2</v>
      </c>
      <c r="L2519">
        <f t="shared" si="1465"/>
        <v>6.0651246609000911E-2</v>
      </c>
      <c r="O2519">
        <f t="shared" si="1466"/>
        <v>2.1379564429672822E-2</v>
      </c>
      <c r="Q2519">
        <f t="shared" si="1467"/>
        <v>1.113875306785954E-2</v>
      </c>
      <c r="T2519">
        <f t="shared" si="1468"/>
        <v>4.9055068510853415E-2</v>
      </c>
    </row>
    <row r="2520" spans="1:20" hidden="1" x14ac:dyDescent="0.3">
      <c r="A2520" s="26">
        <v>3007</v>
      </c>
      <c r="B2520">
        <v>39</v>
      </c>
      <c r="C2520" t="s">
        <v>211</v>
      </c>
      <c r="D2520">
        <v>69</v>
      </c>
      <c r="E2520" t="s">
        <v>214</v>
      </c>
      <c r="F2520">
        <v>2</v>
      </c>
      <c r="G2520">
        <v>9.8000000000000007</v>
      </c>
      <c r="H2520">
        <f t="shared" si="1455"/>
        <v>9.8000000000000004E-2</v>
      </c>
      <c r="I2520">
        <v>3.8</v>
      </c>
      <c r="J2520">
        <v>1.6</v>
      </c>
      <c r="K2520">
        <f t="shared" si="1456"/>
        <v>7.5429816000000009E-3</v>
      </c>
      <c r="L2520">
        <f t="shared" si="1465"/>
        <v>1.7762758653774344E-2</v>
      </c>
      <c r="O2520">
        <f t="shared" si="1466"/>
        <v>6.2613724254554567E-3</v>
      </c>
      <c r="Q2520">
        <f t="shared" si="1467"/>
        <v>3.262175033662293E-3</v>
      </c>
      <c r="T2520">
        <f t="shared" si="1468"/>
        <v>1.4366618848248738E-2</v>
      </c>
    </row>
    <row r="2521" spans="1:20" hidden="1" x14ac:dyDescent="0.3">
      <c r="A2521" s="26">
        <v>3007</v>
      </c>
      <c r="B2521">
        <v>39</v>
      </c>
      <c r="C2521" t="s">
        <v>211</v>
      </c>
      <c r="D2521">
        <v>70</v>
      </c>
      <c r="E2521" t="s">
        <v>214</v>
      </c>
      <c r="F2521">
        <v>3</v>
      </c>
      <c r="G2521">
        <v>8.5</v>
      </c>
      <c r="H2521">
        <f t="shared" si="1455"/>
        <v>8.5000000000000006E-2</v>
      </c>
      <c r="I2521">
        <v>3.6</v>
      </c>
      <c r="J2521">
        <v>1</v>
      </c>
      <c r="K2521">
        <f t="shared" si="1456"/>
        <v>5.6745150000000006E-3</v>
      </c>
      <c r="L2521">
        <f t="shared" si="1465"/>
        <v>1.3011265941837585E-2</v>
      </c>
      <c r="O2521">
        <f t="shared" si="1466"/>
        <v>4.5864712444977484E-3</v>
      </c>
      <c r="Q2521">
        <f t="shared" si="1467"/>
        <v>2.3895515183833269E-3</v>
      </c>
      <c r="T2521">
        <f t="shared" si="1468"/>
        <v>1.0523584886960171E-2</v>
      </c>
    </row>
    <row r="2522" spans="1:20" hidden="1" x14ac:dyDescent="0.3">
      <c r="A2522" s="26">
        <v>3007</v>
      </c>
      <c r="B2522">
        <v>39</v>
      </c>
      <c r="C2522" t="s">
        <v>211</v>
      </c>
      <c r="D2522">
        <v>71</v>
      </c>
      <c r="E2522" t="s">
        <v>214</v>
      </c>
      <c r="F2522">
        <v>5</v>
      </c>
      <c r="G2522">
        <v>8</v>
      </c>
      <c r="H2522">
        <f t="shared" si="1455"/>
        <v>0.08</v>
      </c>
      <c r="I2522">
        <v>3.8</v>
      </c>
      <c r="J2522">
        <v>1</v>
      </c>
      <c r="K2522">
        <f t="shared" si="1456"/>
        <v>5.0265600000000002E-3</v>
      </c>
      <c r="L2522">
        <f t="shared" si="1465"/>
        <v>1.2168047718401229E-2</v>
      </c>
      <c r="O2522">
        <f t="shared" si="1466"/>
        <v>4.2892368207364329E-3</v>
      </c>
      <c r="Q2522">
        <f t="shared" si="1467"/>
        <v>2.2346923836036817E-3</v>
      </c>
      <c r="T2522">
        <f t="shared" si="1468"/>
        <v>9.8415852573906122E-3</v>
      </c>
    </row>
    <row r="2523" spans="1:20" hidden="1" x14ac:dyDescent="0.3">
      <c r="A2523" s="26">
        <v>3007</v>
      </c>
      <c r="B2523">
        <v>39</v>
      </c>
      <c r="C2523" t="s">
        <v>211</v>
      </c>
      <c r="D2523">
        <v>72</v>
      </c>
      <c r="E2523" t="s">
        <v>214</v>
      </c>
      <c r="F2523">
        <v>5</v>
      </c>
      <c r="G2523">
        <v>10</v>
      </c>
      <c r="H2523">
        <f t="shared" si="1455"/>
        <v>0.1</v>
      </c>
      <c r="I2523">
        <v>4.8</v>
      </c>
      <c r="J2523">
        <v>1</v>
      </c>
      <c r="K2523">
        <f t="shared" si="1456"/>
        <v>7.8540000000000016E-3</v>
      </c>
      <c r="L2523">
        <f t="shared" si="1465"/>
        <v>2.2500592743565404E-2</v>
      </c>
      <c r="O2523">
        <f t="shared" si="1466"/>
        <v>7.9314589421068046E-3</v>
      </c>
      <c r="Q2523">
        <f t="shared" si="1467"/>
        <v>4.1322901088376458E-3</v>
      </c>
      <c r="T2523">
        <f t="shared" si="1468"/>
        <v>1.8198605639320992E-2</v>
      </c>
    </row>
    <row r="2524" spans="1:20" hidden="1" x14ac:dyDescent="0.3">
      <c r="A2524" s="26">
        <v>3007</v>
      </c>
      <c r="B2524">
        <v>39</v>
      </c>
      <c r="C2524" t="s">
        <v>211</v>
      </c>
      <c r="D2524">
        <v>73</v>
      </c>
      <c r="E2524" t="s">
        <v>214</v>
      </c>
      <c r="F2524">
        <v>1</v>
      </c>
      <c r="G2524">
        <v>12</v>
      </c>
      <c r="H2524">
        <f t="shared" si="1455"/>
        <v>0.12</v>
      </c>
      <c r="I2524">
        <v>5.2</v>
      </c>
      <c r="J2524">
        <v>0.4</v>
      </c>
      <c r="K2524">
        <f t="shared" si="1456"/>
        <v>1.130976E-2</v>
      </c>
      <c r="L2524">
        <f t="shared" si="1465"/>
        <v>3.3835277795242522E-2</v>
      </c>
      <c r="O2524">
        <f t="shared" si="1466"/>
        <v>1.1926935422822988E-2</v>
      </c>
      <c r="Q2524">
        <f t="shared" si="1467"/>
        <v>6.2139333552907773E-3</v>
      </c>
      <c r="T2524">
        <f t="shared" si="1468"/>
        <v>2.7366162496700583E-2</v>
      </c>
    </row>
    <row r="2525" spans="1:20" hidden="1" x14ac:dyDescent="0.3">
      <c r="A2525" s="26">
        <v>3007</v>
      </c>
      <c r="B2525">
        <v>39</v>
      </c>
      <c r="C2525" t="s">
        <v>211</v>
      </c>
      <c r="D2525">
        <v>74</v>
      </c>
      <c r="E2525" t="s">
        <v>214</v>
      </c>
      <c r="F2525">
        <v>2</v>
      </c>
      <c r="G2525">
        <v>8.5</v>
      </c>
      <c r="H2525">
        <f t="shared" si="1455"/>
        <v>8.5000000000000006E-2</v>
      </c>
      <c r="I2525">
        <v>3.2</v>
      </c>
      <c r="J2525">
        <v>0.4</v>
      </c>
      <c r="K2525">
        <f t="shared" si="1456"/>
        <v>5.6745150000000006E-3</v>
      </c>
      <c r="L2525">
        <f t="shared" si="1465"/>
        <v>1.1770497989888003E-2</v>
      </c>
      <c r="O2525">
        <f t="shared" si="1466"/>
        <v>4.1491005414355207E-3</v>
      </c>
      <c r="Q2525">
        <f t="shared" si="1467"/>
        <v>2.1616813820879064E-3</v>
      </c>
      <c r="T2525">
        <f t="shared" si="1468"/>
        <v>9.5200448067151392E-3</v>
      </c>
    </row>
    <row r="2526" spans="1:20" hidden="1" x14ac:dyDescent="0.3">
      <c r="A2526" s="26">
        <v>3007</v>
      </c>
      <c r="B2526">
        <v>39</v>
      </c>
      <c r="C2526" t="s">
        <v>211</v>
      </c>
      <c r="D2526">
        <v>75</v>
      </c>
      <c r="E2526" t="s">
        <v>214</v>
      </c>
      <c r="F2526">
        <v>3</v>
      </c>
      <c r="G2526">
        <v>7.5</v>
      </c>
      <c r="H2526">
        <f t="shared" si="1455"/>
        <v>7.4999999999999997E-2</v>
      </c>
      <c r="I2526">
        <v>3</v>
      </c>
      <c r="J2526">
        <v>0.4</v>
      </c>
      <c r="K2526">
        <f t="shared" si="1456"/>
        <v>4.4178749999999999E-3</v>
      </c>
      <c r="L2526">
        <f t="shared" si="1465"/>
        <v>8.8230894137483352E-3</v>
      </c>
      <c r="O2526">
        <f t="shared" si="1466"/>
        <v>3.1101390183462885E-3</v>
      </c>
      <c r="Q2526">
        <f t="shared" si="1467"/>
        <v>1.6203824285584165E-3</v>
      </c>
      <c r="T2526">
        <f t="shared" si="1468"/>
        <v>7.1361642153712655E-3</v>
      </c>
    </row>
    <row r="2527" spans="1:20" hidden="1" x14ac:dyDescent="0.3">
      <c r="A2527" s="26">
        <v>3007</v>
      </c>
      <c r="B2527">
        <v>39</v>
      </c>
      <c r="C2527" t="s">
        <v>211</v>
      </c>
      <c r="D2527">
        <v>76</v>
      </c>
      <c r="E2527" t="s">
        <v>214</v>
      </c>
      <c r="F2527">
        <v>1</v>
      </c>
      <c r="G2527">
        <v>10</v>
      </c>
      <c r="H2527">
        <f t="shared" si="1455"/>
        <v>0.1</v>
      </c>
      <c r="I2527">
        <v>3.8</v>
      </c>
      <c r="J2527">
        <v>1.6</v>
      </c>
      <c r="K2527">
        <f t="shared" si="1456"/>
        <v>7.8540000000000016E-3</v>
      </c>
      <c r="L2527">
        <f t="shared" si="1465"/>
        <v>1.8444436542165408E-2</v>
      </c>
      <c r="O2527">
        <f t="shared" si="1466"/>
        <v>6.501663881113306E-3</v>
      </c>
      <c r="Q2527">
        <f t="shared" si="1467"/>
        <v>3.3873668820600324E-3</v>
      </c>
      <c r="T2527">
        <f t="shared" si="1468"/>
        <v>1.4917963748592384E-2</v>
      </c>
    </row>
    <row r="2528" spans="1:20" hidden="1" x14ac:dyDescent="0.3">
      <c r="A2528" s="26">
        <v>3007</v>
      </c>
      <c r="B2528">
        <v>39</v>
      </c>
      <c r="C2528" t="s">
        <v>211</v>
      </c>
      <c r="D2528">
        <v>77</v>
      </c>
      <c r="E2528" t="s">
        <v>214</v>
      </c>
      <c r="F2528">
        <v>3</v>
      </c>
      <c r="G2528">
        <v>11.4</v>
      </c>
      <c r="H2528">
        <f t="shared" si="1455"/>
        <v>0.114</v>
      </c>
      <c r="I2528">
        <v>3.8</v>
      </c>
      <c r="J2528">
        <v>1.4</v>
      </c>
      <c r="K2528">
        <f t="shared" si="1456"/>
        <v>1.02070584E-2</v>
      </c>
      <c r="L2528">
        <f t="shared" si="1465"/>
        <v>2.3547159088888141E-2</v>
      </c>
      <c r="O2528">
        <f t="shared" si="1466"/>
        <v>8.3003735788330698E-3</v>
      </c>
      <c r="Q2528">
        <f t="shared" si="1467"/>
        <v>4.3244946345720294E-3</v>
      </c>
      <c r="T2528">
        <f t="shared" si="1468"/>
        <v>1.9045074370655217E-2</v>
      </c>
    </row>
    <row r="2529" spans="1:20" hidden="1" x14ac:dyDescent="0.3">
      <c r="A2529" s="26">
        <v>3007</v>
      </c>
      <c r="B2529">
        <v>39</v>
      </c>
      <c r="C2529" t="s">
        <v>211</v>
      </c>
      <c r="D2529">
        <v>78</v>
      </c>
      <c r="E2529" t="s">
        <v>214</v>
      </c>
      <c r="F2529">
        <v>5</v>
      </c>
      <c r="G2529">
        <v>10</v>
      </c>
      <c r="H2529">
        <f t="shared" si="1455"/>
        <v>0.1</v>
      </c>
      <c r="I2529">
        <v>3.8</v>
      </c>
      <c r="J2529">
        <v>1.6</v>
      </c>
      <c r="K2529">
        <f t="shared" si="1456"/>
        <v>7.8540000000000016E-3</v>
      </c>
      <c r="L2529">
        <f t="shared" si="1465"/>
        <v>1.8444436542165408E-2</v>
      </c>
      <c r="O2529">
        <f t="shared" si="1466"/>
        <v>6.501663881113306E-3</v>
      </c>
      <c r="Q2529">
        <f t="shared" si="1467"/>
        <v>3.3873668820600324E-3</v>
      </c>
      <c r="T2529">
        <f t="shared" si="1468"/>
        <v>1.4917963748592384E-2</v>
      </c>
    </row>
    <row r="2530" spans="1:20" hidden="1" x14ac:dyDescent="0.3">
      <c r="A2530" s="26">
        <v>3007</v>
      </c>
      <c r="B2530">
        <v>39</v>
      </c>
      <c r="C2530" t="s">
        <v>211</v>
      </c>
      <c r="D2530">
        <v>79</v>
      </c>
      <c r="E2530" t="s">
        <v>212</v>
      </c>
      <c r="F2530">
        <v>3</v>
      </c>
      <c r="G2530">
        <v>8.8000000000000007</v>
      </c>
      <c r="H2530">
        <f t="shared" si="1455"/>
        <v>8.8000000000000009E-2</v>
      </c>
      <c r="I2530">
        <v>3.6</v>
      </c>
      <c r="J2530">
        <v>1</v>
      </c>
      <c r="K2530">
        <f t="shared" si="1456"/>
        <v>6.0821376000000016E-3</v>
      </c>
      <c r="L2530">
        <f>0.000062*(G2530^1.947206*I2530^0.894551+0.000039*G2530^2)</f>
        <v>1.3462974227122832E-2</v>
      </c>
      <c r="O2530">
        <f>L2530*0.47*0.75</f>
        <v>4.7456984150607978E-3</v>
      </c>
      <c r="Q2530">
        <f>O2530*0.52</f>
        <v>2.4677631758316149E-3</v>
      </c>
      <c r="T2530">
        <f>(L2530*0.47*0.75)*(1+0.2)*0.52*3.67</f>
        <v>1.0868029026362433E-2</v>
      </c>
    </row>
    <row r="2531" spans="1:20" hidden="1" x14ac:dyDescent="0.3">
      <c r="A2531" s="26">
        <v>3007</v>
      </c>
      <c r="B2531">
        <v>39</v>
      </c>
      <c r="C2531" t="s">
        <v>211</v>
      </c>
      <c r="D2531">
        <v>80</v>
      </c>
      <c r="E2531" t="s">
        <v>214</v>
      </c>
      <c r="F2531">
        <v>2</v>
      </c>
      <c r="G2531">
        <v>23.5</v>
      </c>
      <c r="H2531">
        <f t="shared" si="1455"/>
        <v>0.23499999999999999</v>
      </c>
      <c r="I2531">
        <v>5.8</v>
      </c>
      <c r="J2531">
        <v>1.6</v>
      </c>
      <c r="K2531">
        <f t="shared" si="1456"/>
        <v>4.3373714999999993E-2</v>
      </c>
      <c r="L2531">
        <f t="shared" ref="L2531:L2532" si="1469">0.000081*(G2531^1.864042*I2531^0.850892+0.000027*G2531^2)</f>
        <v>0.12996065974525489</v>
      </c>
      <c r="O2531">
        <f t="shared" ref="O2531:O2532" si="1470">L2531*0.47*0.75</f>
        <v>4.5811132560202347E-2</v>
      </c>
      <c r="Q2531">
        <f t="shared" ref="Q2531:Q2532" si="1471">O2531*0.521</f>
        <v>2.3867600063865423E-2</v>
      </c>
      <c r="T2531">
        <f t="shared" ref="T2531:T2532" si="1472">(L2531*0.47*0.75)*(1+0.2)*0.521*3.67</f>
        <v>0.10511291068126331</v>
      </c>
    </row>
    <row r="2532" spans="1:20" hidden="1" x14ac:dyDescent="0.3">
      <c r="A2532" s="26">
        <v>3007</v>
      </c>
      <c r="B2532">
        <v>39</v>
      </c>
      <c r="C2532" t="s">
        <v>211</v>
      </c>
      <c r="D2532">
        <v>81</v>
      </c>
      <c r="E2532" t="s">
        <v>214</v>
      </c>
      <c r="F2532">
        <v>3</v>
      </c>
      <c r="G2532">
        <v>15.5</v>
      </c>
      <c r="H2532">
        <f t="shared" si="1455"/>
        <v>0.155</v>
      </c>
      <c r="I2532">
        <v>5</v>
      </c>
      <c r="J2532">
        <v>0.6</v>
      </c>
      <c r="K2532">
        <f t="shared" si="1456"/>
        <v>1.8869235000000002E-2</v>
      </c>
      <c r="L2532">
        <f t="shared" si="1469"/>
        <v>5.2730951814452649E-2</v>
      </c>
      <c r="O2532">
        <f t="shared" si="1470"/>
        <v>1.8587660514594557E-2</v>
      </c>
      <c r="Q2532">
        <f t="shared" si="1471"/>
        <v>9.6841711281037638E-3</v>
      </c>
      <c r="T2532">
        <f t="shared" si="1472"/>
        <v>4.2649089648168978E-2</v>
      </c>
    </row>
    <row r="2533" spans="1:20" hidden="1" x14ac:dyDescent="0.3">
      <c r="A2533" s="26">
        <v>3007</v>
      </c>
      <c r="B2533">
        <v>39</v>
      </c>
      <c r="C2533" t="s">
        <v>211</v>
      </c>
      <c r="D2533">
        <v>82</v>
      </c>
      <c r="E2533" t="s">
        <v>212</v>
      </c>
      <c r="F2533">
        <v>1</v>
      </c>
      <c r="G2533">
        <v>13.5</v>
      </c>
      <c r="H2533">
        <f t="shared" si="1455"/>
        <v>0.13500000000000001</v>
      </c>
      <c r="I2533">
        <v>6.2</v>
      </c>
      <c r="J2533">
        <v>1.8</v>
      </c>
      <c r="K2533">
        <f t="shared" si="1456"/>
        <v>1.4313915000000002E-2</v>
      </c>
      <c r="L2533">
        <f>0.000062*(G2533^1.947206*I2533^0.894551+0.000039*G2533^2)</f>
        <v>5.0375916786198252E-2</v>
      </c>
      <c r="O2533">
        <f>L2533*0.47*0.75</f>
        <v>1.7757510667134883E-2</v>
      </c>
      <c r="Q2533">
        <f>O2533*0.52</f>
        <v>9.2339055469101393E-3</v>
      </c>
      <c r="T2533">
        <f>(L2533*0.47*0.75)*(1+0.2)*0.52*3.67</f>
        <v>4.0666120028592254E-2</v>
      </c>
    </row>
    <row r="2534" spans="1:20" hidden="1" x14ac:dyDescent="0.3">
      <c r="A2534" s="26">
        <v>3007</v>
      </c>
      <c r="B2534">
        <v>39</v>
      </c>
      <c r="C2534" t="s">
        <v>211</v>
      </c>
      <c r="D2534">
        <v>83</v>
      </c>
      <c r="E2534" t="s">
        <v>214</v>
      </c>
      <c r="F2534">
        <v>2</v>
      </c>
      <c r="G2534">
        <v>9</v>
      </c>
      <c r="H2534">
        <f t="shared" si="1455"/>
        <v>0.09</v>
      </c>
      <c r="I2534">
        <v>4.5999999999999996</v>
      </c>
      <c r="J2534">
        <v>1.8</v>
      </c>
      <c r="K2534">
        <f t="shared" si="1456"/>
        <v>6.3617399999999994E-3</v>
      </c>
      <c r="L2534">
        <f t="shared" ref="L2534:L2536" si="1473">0.000081*(G2534^1.864042*I2534^0.850892+0.000027*G2534^2)</f>
        <v>1.7830880368859055E-2</v>
      </c>
      <c r="O2534">
        <f t="shared" ref="O2534:O2536" si="1474">L2534*0.47*0.75</f>
        <v>6.2853853300228173E-3</v>
      </c>
      <c r="Q2534">
        <f t="shared" ref="Q2534:Q2536" si="1475">O2534*0.521</f>
        <v>3.2746857569418879E-3</v>
      </c>
      <c r="T2534">
        <f t="shared" ref="T2534:T2536" si="1476">(L2534*0.47*0.75)*(1+0.2)*0.521*3.67</f>
        <v>1.4421716073572075E-2</v>
      </c>
    </row>
    <row r="2535" spans="1:20" hidden="1" x14ac:dyDescent="0.3">
      <c r="A2535" s="26">
        <v>3007</v>
      </c>
      <c r="B2535">
        <v>39</v>
      </c>
      <c r="C2535" t="s">
        <v>211</v>
      </c>
      <c r="D2535">
        <v>84</v>
      </c>
      <c r="E2535" t="s">
        <v>214</v>
      </c>
      <c r="F2535">
        <v>1</v>
      </c>
      <c r="G2535">
        <v>10</v>
      </c>
      <c r="H2535">
        <f t="shared" si="1455"/>
        <v>0.1</v>
      </c>
      <c r="I2535">
        <v>4.8</v>
      </c>
      <c r="J2535">
        <v>1.4</v>
      </c>
      <c r="K2535">
        <f t="shared" si="1456"/>
        <v>7.8540000000000016E-3</v>
      </c>
      <c r="L2535">
        <f t="shared" si="1473"/>
        <v>2.2500592743565404E-2</v>
      </c>
      <c r="O2535">
        <f t="shared" si="1474"/>
        <v>7.9314589421068046E-3</v>
      </c>
      <c r="Q2535">
        <f t="shared" si="1475"/>
        <v>4.1322901088376458E-3</v>
      </c>
      <c r="T2535">
        <f t="shared" si="1476"/>
        <v>1.8198605639320992E-2</v>
      </c>
    </row>
    <row r="2536" spans="1:20" hidden="1" x14ac:dyDescent="0.3">
      <c r="A2536" s="26">
        <v>3007</v>
      </c>
      <c r="B2536">
        <v>39</v>
      </c>
      <c r="C2536" t="s">
        <v>211</v>
      </c>
      <c r="D2536">
        <v>85</v>
      </c>
      <c r="E2536" t="s">
        <v>214</v>
      </c>
      <c r="F2536">
        <v>3</v>
      </c>
      <c r="G2536">
        <v>8.5</v>
      </c>
      <c r="H2536">
        <f t="shared" si="1455"/>
        <v>8.5000000000000006E-2</v>
      </c>
      <c r="I2536">
        <v>4</v>
      </c>
      <c r="J2536">
        <v>1</v>
      </c>
      <c r="K2536">
        <f t="shared" si="1456"/>
        <v>5.6745150000000006E-3</v>
      </c>
      <c r="L2536">
        <f t="shared" si="1473"/>
        <v>1.4231601812069825E-2</v>
      </c>
      <c r="O2536">
        <f t="shared" si="1474"/>
        <v>5.0166396387546124E-3</v>
      </c>
      <c r="Q2536">
        <f t="shared" si="1475"/>
        <v>2.6136692517911534E-3</v>
      </c>
      <c r="T2536">
        <f t="shared" si="1476"/>
        <v>1.1510599384888237E-2</v>
      </c>
    </row>
    <row r="2537" spans="1:20" hidden="1" x14ac:dyDescent="0.3">
      <c r="A2537" s="26">
        <v>3009</v>
      </c>
      <c r="B2537">
        <v>40</v>
      </c>
      <c r="C2537" t="s">
        <v>211</v>
      </c>
      <c r="D2537">
        <v>1</v>
      </c>
      <c r="E2537" t="s">
        <v>220</v>
      </c>
      <c r="F2537">
        <v>4</v>
      </c>
      <c r="G2537">
        <v>31.4</v>
      </c>
      <c r="H2537">
        <f t="shared" si="1455"/>
        <v>0.314</v>
      </c>
      <c r="I2537">
        <v>9.6999999999999993</v>
      </c>
      <c r="J2537">
        <v>3.5</v>
      </c>
      <c r="K2537">
        <f t="shared" si="1456"/>
        <v>7.7437298400000007E-2</v>
      </c>
      <c r="L2537">
        <f>0.000084*(G2537^1.894314*I2537^0.808223+0.000031*G2537^2)</f>
        <v>0.36096806035918727</v>
      </c>
      <c r="O2537">
        <f>L2537*0.78*1.07</f>
        <v>0.3012639431757777</v>
      </c>
      <c r="Q2537">
        <f>O2537*0.531</f>
        <v>0.15997115382633798</v>
      </c>
      <c r="T2537">
        <f>(L2537*0.78*1.07)*(1+0.2)*0.531*3.67</f>
        <v>0.70451296145119235</v>
      </c>
    </row>
    <row r="2538" spans="1:20" hidden="1" x14ac:dyDescent="0.3">
      <c r="A2538" s="26">
        <v>3009</v>
      </c>
      <c r="B2538">
        <v>40</v>
      </c>
      <c r="C2538" t="s">
        <v>211</v>
      </c>
      <c r="D2538">
        <v>2</v>
      </c>
      <c r="E2538" t="s">
        <v>214</v>
      </c>
      <c r="F2538">
        <v>4</v>
      </c>
      <c r="G2538">
        <v>28</v>
      </c>
      <c r="H2538">
        <f t="shared" si="1455"/>
        <v>0.28000000000000003</v>
      </c>
      <c r="I2538">
        <v>8.1</v>
      </c>
      <c r="J2538">
        <v>1.6</v>
      </c>
      <c r="K2538">
        <f t="shared" si="1456"/>
        <v>6.157536000000001E-2</v>
      </c>
      <c r="L2538">
        <f t="shared" ref="L2538:L2540" si="1477">0.000081*(G2538^1.864042*I2538^0.850892+0.000027*G2538^2)</f>
        <v>0.23937242276787674</v>
      </c>
      <c r="O2538">
        <f t="shared" ref="O2538:O2540" si="1478">L2538*0.47*0.75</f>
        <v>8.4378779025676545E-2</v>
      </c>
      <c r="Q2538">
        <f t="shared" ref="Q2538:Q2540" si="1479">O2538*0.521</f>
        <v>4.3961343872377483E-2</v>
      </c>
      <c r="T2538">
        <f t="shared" ref="T2538:T2540" si="1480">(L2538*0.47*0.75)*(1+0.2)*0.521*3.67</f>
        <v>0.19360575841395042</v>
      </c>
    </row>
    <row r="2539" spans="1:20" hidden="1" x14ac:dyDescent="0.3">
      <c r="A2539" s="26">
        <v>3009</v>
      </c>
      <c r="B2539">
        <v>40</v>
      </c>
      <c r="C2539" t="s">
        <v>211</v>
      </c>
      <c r="D2539">
        <v>3</v>
      </c>
      <c r="E2539" t="s">
        <v>214</v>
      </c>
      <c r="F2539">
        <v>5</v>
      </c>
      <c r="G2539">
        <v>13</v>
      </c>
      <c r="H2539">
        <f t="shared" si="1455"/>
        <v>0.13</v>
      </c>
      <c r="I2539">
        <v>7.9</v>
      </c>
      <c r="J2539">
        <v>2</v>
      </c>
      <c r="K2539">
        <f t="shared" si="1456"/>
        <v>1.3273260000000002E-2</v>
      </c>
      <c r="L2539">
        <f t="shared" si="1477"/>
        <v>5.6067189563676074E-2</v>
      </c>
      <c r="O2539">
        <f t="shared" si="1478"/>
        <v>1.9763684321195817E-2</v>
      </c>
      <c r="Q2539">
        <f t="shared" si="1479"/>
        <v>1.029687953134302E-2</v>
      </c>
      <c r="T2539">
        <f t="shared" si="1480"/>
        <v>4.5347457456034662E-2</v>
      </c>
    </row>
    <row r="2540" spans="1:20" hidden="1" x14ac:dyDescent="0.3">
      <c r="A2540" s="26">
        <v>3009</v>
      </c>
      <c r="B2540">
        <v>40</v>
      </c>
      <c r="C2540" t="s">
        <v>211</v>
      </c>
      <c r="D2540">
        <v>4</v>
      </c>
      <c r="E2540" t="s">
        <v>214</v>
      </c>
      <c r="F2540">
        <v>3</v>
      </c>
      <c r="G2540">
        <v>8.1</v>
      </c>
      <c r="H2540">
        <f t="shared" si="1455"/>
        <v>8.1000000000000003E-2</v>
      </c>
      <c r="I2540">
        <v>4.7</v>
      </c>
      <c r="J2540">
        <v>1.6</v>
      </c>
      <c r="K2540">
        <f t="shared" si="1456"/>
        <v>5.1530094000000002E-3</v>
      </c>
      <c r="L2540">
        <f t="shared" si="1477"/>
        <v>1.4921968441106756E-2</v>
      </c>
      <c r="O2540">
        <f t="shared" si="1478"/>
        <v>5.259993875490131E-3</v>
      </c>
      <c r="Q2540">
        <f t="shared" si="1479"/>
        <v>2.7404568091303583E-3</v>
      </c>
      <c r="T2540">
        <f t="shared" si="1480"/>
        <v>1.2068971787410098E-2</v>
      </c>
    </row>
    <row r="2541" spans="1:20" hidden="1" x14ac:dyDescent="0.3">
      <c r="A2541" s="26">
        <v>3009</v>
      </c>
      <c r="B2541">
        <v>40</v>
      </c>
      <c r="C2541" t="s">
        <v>211</v>
      </c>
      <c r="D2541">
        <v>5</v>
      </c>
      <c r="E2541" t="s">
        <v>215</v>
      </c>
      <c r="F2541">
        <v>4</v>
      </c>
      <c r="G2541">
        <v>21</v>
      </c>
      <c r="H2541">
        <f t="shared" si="1455"/>
        <v>0.21</v>
      </c>
      <c r="I2541">
        <v>8.6999999999999993</v>
      </c>
      <c r="J2541">
        <v>5</v>
      </c>
      <c r="K2541">
        <f t="shared" si="1456"/>
        <v>3.4636139999999996E-2</v>
      </c>
      <c r="L2541">
        <f>0.000064*(G2541^1.958025*I2541^0.883501+0.000045*G2541^2)</f>
        <v>0.16795304883724635</v>
      </c>
      <c r="O2541">
        <f>L2541*0.44*0.75</f>
        <v>5.5424506116291294E-2</v>
      </c>
      <c r="Q2541">
        <f>O2541*0.52</f>
        <v>2.8820743180471474E-2</v>
      </c>
      <c r="T2541">
        <f>(L2541*0.44*0.75)*(1+0.2)*0.52*3.67</f>
        <v>0.12692655296679636</v>
      </c>
    </row>
    <row r="2542" spans="1:20" hidden="1" x14ac:dyDescent="0.3">
      <c r="A2542" s="26">
        <v>3009</v>
      </c>
      <c r="B2542">
        <v>40</v>
      </c>
      <c r="C2542" t="s">
        <v>211</v>
      </c>
      <c r="D2542">
        <v>6</v>
      </c>
      <c r="E2542" t="s">
        <v>220</v>
      </c>
      <c r="F2542">
        <v>5</v>
      </c>
      <c r="G2542">
        <v>17.100000000000001</v>
      </c>
      <c r="H2542">
        <f t="shared" si="1455"/>
        <v>0.17100000000000001</v>
      </c>
      <c r="I2542">
        <v>6.1</v>
      </c>
      <c r="J2542">
        <v>2.2000000000000002</v>
      </c>
      <c r="K2542">
        <f t="shared" si="1456"/>
        <v>2.2965881400000002E-2</v>
      </c>
      <c r="L2542">
        <f t="shared" ref="L2542:L2543" si="1481">0.000084*(G2542^1.894314*I2542^0.808223+0.000031*G2542^2)</f>
        <v>7.8466978468784546E-2</v>
      </c>
      <c r="O2542">
        <f>L2542*0.78*1.07</f>
        <v>6.548854023004759E-2</v>
      </c>
      <c r="Q2542">
        <f t="shared" ref="Q2542:Q2543" si="1482">O2542*0.531</f>
        <v>3.4774414862155274E-2</v>
      </c>
      <c r="T2542">
        <f>(L2542*0.78*1.07)*(1+0.2)*0.531*3.67</f>
        <v>0.1531465230529318</v>
      </c>
    </row>
    <row r="2543" spans="1:20" s="13" customFormat="1" hidden="1" x14ac:dyDescent="0.3">
      <c r="A2543" s="26">
        <v>3009</v>
      </c>
      <c r="B2543" s="13">
        <v>40</v>
      </c>
      <c r="C2543" s="13" t="s">
        <v>211</v>
      </c>
      <c r="D2543" s="13">
        <v>7</v>
      </c>
      <c r="E2543" s="13" t="s">
        <v>220</v>
      </c>
      <c r="F2543" s="13">
        <v>7</v>
      </c>
      <c r="G2543" s="13">
        <v>36</v>
      </c>
      <c r="H2543">
        <f t="shared" si="1455"/>
        <v>0.36</v>
      </c>
      <c r="I2543" s="13">
        <v>7</v>
      </c>
      <c r="J2543" s="13">
        <v>0</v>
      </c>
      <c r="K2543">
        <f t="shared" si="1456"/>
        <v>0.10178783999999999</v>
      </c>
      <c r="L2543">
        <f t="shared" si="1481"/>
        <v>0.35928298815012832</v>
      </c>
      <c r="M2543"/>
      <c r="N2543"/>
      <c r="O2543">
        <f>L2543*0.78*1.07</f>
        <v>0.29985758191009715</v>
      </c>
      <c r="P2543"/>
      <c r="Q2543">
        <f t="shared" si="1482"/>
        <v>0.15922437599426159</v>
      </c>
      <c r="R2543"/>
      <c r="S2543"/>
      <c r="T2543">
        <f>(L2543*0.78*1.07)*(1+0.2)*0.531*3.67</f>
        <v>0.701224151878728</v>
      </c>
    </row>
    <row r="2544" spans="1:20" hidden="1" x14ac:dyDescent="0.3">
      <c r="A2544" s="26">
        <v>3009</v>
      </c>
      <c r="B2544">
        <v>40</v>
      </c>
      <c r="C2544" t="s">
        <v>211</v>
      </c>
      <c r="D2544">
        <v>8</v>
      </c>
      <c r="E2544" t="s">
        <v>214</v>
      </c>
      <c r="F2544">
        <v>5</v>
      </c>
      <c r="G2544">
        <v>18</v>
      </c>
      <c r="H2544">
        <f t="shared" si="1455"/>
        <v>0.18</v>
      </c>
      <c r="I2544">
        <v>7.1</v>
      </c>
      <c r="J2544">
        <v>2.9</v>
      </c>
      <c r="K2544">
        <f t="shared" si="1456"/>
        <v>2.5446959999999998E-2</v>
      </c>
      <c r="L2544">
        <f t="shared" ref="L2544:L2545" si="1483">0.000081*(G2544^1.864042*I2544^0.850892+0.000027*G2544^2)</f>
        <v>9.3906982519123591E-2</v>
      </c>
      <c r="O2544">
        <f t="shared" ref="O2544:O2545" si="1484">L2544*0.47*0.75</f>
        <v>3.3102211337991058E-2</v>
      </c>
      <c r="Q2544">
        <f t="shared" ref="Q2544:Q2545" si="1485">O2544*0.521</f>
        <v>1.7246252107093341E-2</v>
      </c>
      <c r="T2544">
        <f t="shared" ref="T2544:T2545" si="1486">(L2544*0.47*0.75)*(1+0.2)*0.521*3.67</f>
        <v>7.5952494279639071E-2</v>
      </c>
    </row>
    <row r="2545" spans="1:20" hidden="1" x14ac:dyDescent="0.3">
      <c r="A2545" s="26">
        <v>3009</v>
      </c>
      <c r="B2545">
        <v>40</v>
      </c>
      <c r="C2545" t="s">
        <v>211</v>
      </c>
      <c r="D2545">
        <v>9</v>
      </c>
      <c r="E2545" t="s">
        <v>214</v>
      </c>
      <c r="F2545">
        <v>3</v>
      </c>
      <c r="G2545">
        <v>23.1</v>
      </c>
      <c r="H2545">
        <f t="shared" si="1455"/>
        <v>0.23100000000000001</v>
      </c>
      <c r="I2545">
        <v>6.9</v>
      </c>
      <c r="J2545">
        <v>2.8</v>
      </c>
      <c r="K2545">
        <f t="shared" si="1456"/>
        <v>4.1909729400000005E-2</v>
      </c>
      <c r="L2545">
        <f t="shared" si="1483"/>
        <v>0.14591114824365856</v>
      </c>
      <c r="O2545">
        <f t="shared" si="1484"/>
        <v>5.1433679755889639E-2</v>
      </c>
      <c r="Q2545">
        <f t="shared" si="1485"/>
        <v>2.6796947152818502E-2</v>
      </c>
      <c r="T2545">
        <f t="shared" si="1486"/>
        <v>0.11801375526101268</v>
      </c>
    </row>
    <row r="2546" spans="1:20" hidden="1" x14ac:dyDescent="0.3">
      <c r="A2546" s="26">
        <v>3009</v>
      </c>
      <c r="B2546">
        <v>40</v>
      </c>
      <c r="C2546" t="s">
        <v>211</v>
      </c>
      <c r="D2546">
        <v>10</v>
      </c>
      <c r="E2546" t="s">
        <v>215</v>
      </c>
      <c r="F2546">
        <v>1</v>
      </c>
      <c r="G2546">
        <v>28.8</v>
      </c>
      <c r="H2546">
        <f t="shared" si="1455"/>
        <v>0.28800000000000003</v>
      </c>
      <c r="I2546">
        <v>11.6</v>
      </c>
      <c r="J2546">
        <v>6.2</v>
      </c>
      <c r="K2546">
        <f t="shared" si="1456"/>
        <v>6.5144217600000012E-2</v>
      </c>
      <c r="L2546">
        <f>0.000064*(G2546^1.958025*I2546^0.883501+0.000045*G2546^2)</f>
        <v>0.40193814963887325</v>
      </c>
      <c r="O2546">
        <f>L2546*0.44*0.75</f>
        <v>0.13263958938082818</v>
      </c>
      <c r="Q2546">
        <f>O2546*0.52</f>
        <v>6.8972586478030659E-2</v>
      </c>
      <c r="T2546">
        <f>(L2546*0.44*0.75)*(1+0.2)*0.52*3.67</f>
        <v>0.30375527084924697</v>
      </c>
    </row>
    <row r="2547" spans="1:20" hidden="1" x14ac:dyDescent="0.3">
      <c r="A2547" s="26">
        <v>3009</v>
      </c>
      <c r="B2547">
        <v>40</v>
      </c>
      <c r="C2547" t="s">
        <v>211</v>
      </c>
      <c r="D2547">
        <v>11</v>
      </c>
      <c r="E2547" t="s">
        <v>214</v>
      </c>
      <c r="F2547">
        <v>3</v>
      </c>
      <c r="G2547">
        <v>16</v>
      </c>
      <c r="H2547">
        <f t="shared" si="1455"/>
        <v>0.16</v>
      </c>
      <c r="I2547">
        <v>5.5</v>
      </c>
      <c r="J2547">
        <v>1.7</v>
      </c>
      <c r="K2547">
        <f t="shared" si="1456"/>
        <v>2.0106240000000001E-2</v>
      </c>
      <c r="L2547">
        <f>0.000081*(G2547^1.864042*I2547^0.850892+0.000027*G2547^2)</f>
        <v>6.0671947678832029E-2</v>
      </c>
      <c r="O2547">
        <f>L2547*0.47*0.75</f>
        <v>2.1386861556788289E-2</v>
      </c>
      <c r="Q2547">
        <f>O2547*0.521</f>
        <v>1.1142554871086698E-2</v>
      </c>
      <c r="T2547">
        <f>(L2547*0.47*0.75)*(1+0.2)*0.521*3.67</f>
        <v>4.9071811652265818E-2</v>
      </c>
    </row>
    <row r="2548" spans="1:20" hidden="1" x14ac:dyDescent="0.3">
      <c r="A2548" s="26">
        <v>3009</v>
      </c>
      <c r="B2548">
        <v>40</v>
      </c>
      <c r="C2548" t="s">
        <v>211</v>
      </c>
      <c r="D2548">
        <v>12</v>
      </c>
      <c r="E2548" t="s">
        <v>215</v>
      </c>
      <c r="F2548">
        <v>5</v>
      </c>
      <c r="G2548">
        <v>16.100000000000001</v>
      </c>
      <c r="H2548">
        <f t="shared" si="1455"/>
        <v>0.161</v>
      </c>
      <c r="I2548">
        <v>8.6999999999999993</v>
      </c>
      <c r="J2548">
        <v>5.6</v>
      </c>
      <c r="K2548">
        <f t="shared" si="1456"/>
        <v>2.0358353400000001E-2</v>
      </c>
      <c r="L2548">
        <f t="shared" ref="L2548:L2550" si="1487">0.000064*(G2548^1.958025*I2548^0.883501+0.000045*G2548^2)</f>
        <v>9.9826226979827584E-2</v>
      </c>
      <c r="O2548">
        <f>L2548*0.44*0.75</f>
        <v>3.2942654903343103E-2</v>
      </c>
      <c r="Q2548">
        <f t="shared" ref="Q2548:Q2550" si="1488">O2548*0.52</f>
        <v>1.7130180549738413E-2</v>
      </c>
      <c r="T2548">
        <f>(L2548*0.44*0.75)*(1+0.2)*0.52*3.67</f>
        <v>7.5441315141047974E-2</v>
      </c>
    </row>
    <row r="2549" spans="1:20" hidden="1" x14ac:dyDescent="0.3">
      <c r="A2549" s="26">
        <v>3009</v>
      </c>
      <c r="B2549">
        <v>40</v>
      </c>
      <c r="C2549" t="s">
        <v>211</v>
      </c>
      <c r="D2549">
        <v>13</v>
      </c>
      <c r="E2549" t="s">
        <v>215</v>
      </c>
      <c r="F2549">
        <v>5</v>
      </c>
      <c r="G2549">
        <v>20</v>
      </c>
      <c r="H2549">
        <f t="shared" si="1455"/>
        <v>0.2</v>
      </c>
      <c r="I2549">
        <v>9.1</v>
      </c>
      <c r="J2549">
        <v>5.4</v>
      </c>
      <c r="K2549">
        <f t="shared" si="1456"/>
        <v>3.1416000000000006E-2</v>
      </c>
      <c r="L2549">
        <f t="shared" si="1487"/>
        <v>0.15883507420881002</v>
      </c>
      <c r="O2549">
        <f>L2549*0.44*0.75</f>
        <v>5.241557448890731E-2</v>
      </c>
      <c r="Q2549">
        <f t="shared" si="1488"/>
        <v>2.7256098734231803E-2</v>
      </c>
      <c r="T2549">
        <f>(L2549*0.44*0.75)*(1+0.2)*0.52*3.67</f>
        <v>0.12003585882555685</v>
      </c>
    </row>
    <row r="2550" spans="1:20" hidden="1" x14ac:dyDescent="0.3">
      <c r="A2550" s="26">
        <v>3009</v>
      </c>
      <c r="B2550">
        <v>40</v>
      </c>
      <c r="C2550" t="s">
        <v>211</v>
      </c>
      <c r="D2550">
        <v>14</v>
      </c>
      <c r="E2550" t="s">
        <v>215</v>
      </c>
      <c r="F2550">
        <v>3</v>
      </c>
      <c r="G2550">
        <v>9.1</v>
      </c>
      <c r="H2550">
        <f t="shared" si="1455"/>
        <v>9.0999999999999998E-2</v>
      </c>
      <c r="I2550">
        <v>5.5</v>
      </c>
      <c r="J2550">
        <v>4.4000000000000004</v>
      </c>
      <c r="K2550">
        <f t="shared" si="1456"/>
        <v>6.5038973999999999E-3</v>
      </c>
      <c r="L2550">
        <f t="shared" si="1487"/>
        <v>2.1783262630338824E-2</v>
      </c>
      <c r="O2550">
        <f>L2550*0.44*0.75</f>
        <v>7.1884766680118117E-3</v>
      </c>
      <c r="Q2550">
        <f t="shared" si="1488"/>
        <v>3.7380078673661422E-3</v>
      </c>
      <c r="T2550">
        <f>(L2550*0.44*0.75)*(1+0.2)*0.52*3.67</f>
        <v>1.6462186647880489E-2</v>
      </c>
    </row>
    <row r="2551" spans="1:20" hidden="1" x14ac:dyDescent="0.3">
      <c r="A2551" s="26">
        <v>3009</v>
      </c>
      <c r="B2551">
        <v>40</v>
      </c>
      <c r="C2551" t="s">
        <v>211</v>
      </c>
      <c r="D2551">
        <v>15</v>
      </c>
      <c r="E2551" t="s">
        <v>220</v>
      </c>
      <c r="F2551">
        <v>4</v>
      </c>
      <c r="G2551">
        <v>27</v>
      </c>
      <c r="H2551">
        <f t="shared" si="1455"/>
        <v>0.27</v>
      </c>
      <c r="I2551">
        <v>7.3</v>
      </c>
      <c r="J2551">
        <v>1</v>
      </c>
      <c r="K2551">
        <f t="shared" si="1456"/>
        <v>5.7255660000000007E-2</v>
      </c>
      <c r="L2551">
        <f t="shared" ref="L2551:L2552" si="1489">0.000084*(G2551^1.894314*I2551^0.808223+0.000031*G2551^2)</f>
        <v>0.21552265123117578</v>
      </c>
      <c r="O2551">
        <f>L2551*0.78*1.07</f>
        <v>0.17987520471753932</v>
      </c>
      <c r="Q2551">
        <f t="shared" ref="Q2551:Q2552" si="1490">O2551*0.531</f>
        <v>9.5513733705013384E-2</v>
      </c>
      <c r="T2551">
        <f>(L2551*0.78*1.07)*(1+0.2)*0.531*3.67</f>
        <v>0.42064248323687897</v>
      </c>
    </row>
    <row r="2552" spans="1:20" hidden="1" x14ac:dyDescent="0.3">
      <c r="A2552" s="26">
        <v>3009</v>
      </c>
      <c r="B2552">
        <v>40</v>
      </c>
      <c r="C2552" t="s">
        <v>211</v>
      </c>
      <c r="D2552">
        <v>16</v>
      </c>
      <c r="E2552" t="s">
        <v>220</v>
      </c>
      <c r="F2552">
        <v>4</v>
      </c>
      <c r="G2552">
        <v>29.1</v>
      </c>
      <c r="H2552">
        <f t="shared" si="1455"/>
        <v>0.29100000000000004</v>
      </c>
      <c r="I2552">
        <v>7.7</v>
      </c>
      <c r="J2552">
        <v>1.7</v>
      </c>
      <c r="K2552">
        <f t="shared" si="1456"/>
        <v>6.6508457400000012E-2</v>
      </c>
      <c r="L2552">
        <f t="shared" si="1489"/>
        <v>0.25932127960387491</v>
      </c>
      <c r="O2552">
        <f>L2552*0.78*1.07</f>
        <v>0.21642953995739403</v>
      </c>
      <c r="Q2552">
        <f t="shared" si="1490"/>
        <v>0.11492408571737624</v>
      </c>
      <c r="T2552">
        <f>(L2552*0.78*1.07)*(1+0.2)*0.531*3.67</f>
        <v>0.50612567349932491</v>
      </c>
    </row>
    <row r="2553" spans="1:20" hidden="1" x14ac:dyDescent="0.3">
      <c r="A2553" s="26">
        <v>3009</v>
      </c>
      <c r="B2553">
        <v>40</v>
      </c>
      <c r="C2553" t="s">
        <v>211</v>
      </c>
      <c r="D2553">
        <v>17</v>
      </c>
      <c r="E2553" t="s">
        <v>215</v>
      </c>
      <c r="F2553">
        <v>5</v>
      </c>
      <c r="G2553">
        <v>13.2</v>
      </c>
      <c r="H2553">
        <f t="shared" si="1455"/>
        <v>0.13200000000000001</v>
      </c>
      <c r="I2553">
        <v>6.8</v>
      </c>
      <c r="J2553">
        <v>4.3</v>
      </c>
      <c r="K2553">
        <f t="shared" si="1456"/>
        <v>1.3684809600000002E-2</v>
      </c>
      <c r="L2553">
        <f t="shared" ref="L2553:L2557" si="1491">0.000064*(G2553^1.958025*I2553^0.883501+0.000045*G2553^2)</f>
        <v>5.4427477463939292E-2</v>
      </c>
      <c r="O2553">
        <f>L2553*0.44*0.75</f>
        <v>1.7961067563099967E-2</v>
      </c>
      <c r="Q2553">
        <f t="shared" ref="Q2553:Q2557" si="1492">O2553*0.52</f>
        <v>9.3397551328119836E-3</v>
      </c>
      <c r="T2553">
        <f>(L2553*0.44*0.75)*(1+0.2)*0.52*3.67</f>
        <v>4.1132281604903974E-2</v>
      </c>
    </row>
    <row r="2554" spans="1:20" hidden="1" x14ac:dyDescent="0.3">
      <c r="A2554" s="26">
        <v>3009</v>
      </c>
      <c r="B2554">
        <v>40</v>
      </c>
      <c r="C2554" t="s">
        <v>211</v>
      </c>
      <c r="D2554">
        <v>18</v>
      </c>
      <c r="E2554" t="s">
        <v>215</v>
      </c>
      <c r="F2554">
        <v>4</v>
      </c>
      <c r="G2554">
        <v>25</v>
      </c>
      <c r="H2554">
        <f t="shared" si="1455"/>
        <v>0.25</v>
      </c>
      <c r="I2554">
        <v>10.9</v>
      </c>
      <c r="J2554">
        <v>4.9000000000000004</v>
      </c>
      <c r="K2554">
        <f t="shared" si="1456"/>
        <v>4.9087499999999999E-2</v>
      </c>
      <c r="L2554">
        <f t="shared" si="1491"/>
        <v>0.28837095698279108</v>
      </c>
      <c r="O2554">
        <f>L2554*0.44*0.75</f>
        <v>9.5162415804321054E-2</v>
      </c>
      <c r="Q2554">
        <f t="shared" si="1492"/>
        <v>4.9484456218246951E-2</v>
      </c>
      <c r="T2554">
        <f>(L2554*0.44*0.75)*(1+0.2)*0.52*3.67</f>
        <v>0.21792954518515956</v>
      </c>
    </row>
    <row r="2555" spans="1:20" hidden="1" x14ac:dyDescent="0.3">
      <c r="A2555" s="26">
        <v>3009</v>
      </c>
      <c r="B2555">
        <v>40</v>
      </c>
      <c r="C2555" t="s">
        <v>211</v>
      </c>
      <c r="D2555">
        <v>19</v>
      </c>
      <c r="E2555" t="s">
        <v>215</v>
      </c>
      <c r="F2555">
        <v>1</v>
      </c>
      <c r="G2555">
        <v>22.1</v>
      </c>
      <c r="H2555">
        <f t="shared" si="1455"/>
        <v>0.221</v>
      </c>
      <c r="I2555">
        <v>12.6</v>
      </c>
      <c r="J2555">
        <v>5.7</v>
      </c>
      <c r="K2555">
        <f t="shared" si="1456"/>
        <v>3.8359721400000005E-2</v>
      </c>
      <c r="L2555">
        <f t="shared" si="1491"/>
        <v>0.2574628102717999</v>
      </c>
      <c r="O2555">
        <f>L2555*0.44*0.75</f>
        <v>8.4962727389693973E-2</v>
      </c>
      <c r="Q2555">
        <f t="shared" si="1492"/>
        <v>4.4180618242640871E-2</v>
      </c>
      <c r="T2555">
        <f>(L2555*0.44*0.75)*(1+0.2)*0.52*3.67</f>
        <v>0.19457144274059038</v>
      </c>
    </row>
    <row r="2556" spans="1:20" hidden="1" x14ac:dyDescent="0.3">
      <c r="A2556" s="26">
        <v>3009</v>
      </c>
      <c r="B2556">
        <v>40</v>
      </c>
      <c r="C2556" t="s">
        <v>211</v>
      </c>
      <c r="D2556">
        <v>20</v>
      </c>
      <c r="E2556" t="s">
        <v>215</v>
      </c>
      <c r="F2556">
        <v>3</v>
      </c>
      <c r="G2556">
        <v>9</v>
      </c>
      <c r="H2556">
        <f t="shared" ref="H2556:H2616" si="1493">G2556/100</f>
        <v>0.09</v>
      </c>
      <c r="I2556">
        <v>4.5999999999999996</v>
      </c>
      <c r="J2556">
        <v>1.8</v>
      </c>
      <c r="K2556">
        <f t="shared" ref="K2556:K2616" si="1494">0.7854*H2556^2</f>
        <v>6.3617399999999994E-3</v>
      </c>
      <c r="L2556">
        <f t="shared" si="1491"/>
        <v>1.8203857871081249E-2</v>
      </c>
      <c r="O2556">
        <f>L2556*0.44*0.75</f>
        <v>6.0072730974568122E-3</v>
      </c>
      <c r="Q2556">
        <f t="shared" si="1492"/>
        <v>3.1237820106775425E-3</v>
      </c>
      <c r="T2556">
        <f>(L2556*0.44*0.75)*(1+0.2)*0.52*3.67</f>
        <v>1.3757135975023895E-2</v>
      </c>
    </row>
    <row r="2557" spans="1:20" hidden="1" x14ac:dyDescent="0.3">
      <c r="A2557" s="26">
        <v>3009</v>
      </c>
      <c r="B2557">
        <v>40</v>
      </c>
      <c r="C2557" t="s">
        <v>211</v>
      </c>
      <c r="D2557">
        <v>21</v>
      </c>
      <c r="E2557" t="s">
        <v>215</v>
      </c>
      <c r="F2557">
        <v>5</v>
      </c>
      <c r="G2557">
        <v>19.100000000000001</v>
      </c>
      <c r="H2557">
        <f t="shared" si="1493"/>
        <v>0.191</v>
      </c>
      <c r="I2557">
        <v>9.1999999999999993</v>
      </c>
      <c r="J2557">
        <v>5.0999999999999996</v>
      </c>
      <c r="K2557">
        <f t="shared" si="1494"/>
        <v>2.8652177399999999E-2</v>
      </c>
      <c r="L2557">
        <f t="shared" si="1491"/>
        <v>0.14655004485840101</v>
      </c>
      <c r="O2557">
        <f>L2557*0.44*0.75</f>
        <v>4.8361514803272332E-2</v>
      </c>
      <c r="Q2557">
        <f t="shared" si="1492"/>
        <v>2.5147987697701612E-2</v>
      </c>
      <c r="T2557">
        <f>(L2557*0.44*0.75)*(1+0.2)*0.52*3.67</f>
        <v>0.1107517378206779</v>
      </c>
    </row>
    <row r="2558" spans="1:20" hidden="1" x14ac:dyDescent="0.3">
      <c r="A2558" s="26">
        <v>3009</v>
      </c>
      <c r="B2558">
        <v>40</v>
      </c>
      <c r="C2558" t="s">
        <v>211</v>
      </c>
      <c r="D2558">
        <v>25</v>
      </c>
      <c r="E2558" t="s">
        <v>220</v>
      </c>
      <c r="F2558">
        <v>4</v>
      </c>
      <c r="G2558">
        <v>26.1</v>
      </c>
      <c r="H2558">
        <f t="shared" si="1493"/>
        <v>0.26100000000000001</v>
      </c>
      <c r="I2558">
        <v>7.5</v>
      </c>
      <c r="J2558">
        <v>4.3</v>
      </c>
      <c r="K2558">
        <f t="shared" si="1494"/>
        <v>5.3502233400000002E-2</v>
      </c>
      <c r="L2558">
        <f t="shared" ref="L2558:L2559" si="1495">0.000084*(G2558^1.894314*I2558^0.808223+0.000031*G2558^2)</f>
        <v>0.20658063154476689</v>
      </c>
      <c r="O2558">
        <f>L2558*0.78*1.07</f>
        <v>0.17241219508726247</v>
      </c>
      <c r="Q2558">
        <f t="shared" ref="Q2558:Q2559" si="1496">O2558*0.531</f>
        <v>9.1550875591336373E-2</v>
      </c>
      <c r="T2558">
        <f>(L2558*0.78*1.07)*(1+0.2)*0.531*3.67</f>
        <v>0.40319005610424535</v>
      </c>
    </row>
    <row r="2559" spans="1:20" hidden="1" x14ac:dyDescent="0.3">
      <c r="A2559" s="26">
        <v>3009</v>
      </c>
      <c r="B2559">
        <v>40</v>
      </c>
      <c r="C2559" t="s">
        <v>211</v>
      </c>
      <c r="D2559">
        <v>26</v>
      </c>
      <c r="E2559" t="s">
        <v>220</v>
      </c>
      <c r="F2559">
        <v>3</v>
      </c>
      <c r="G2559">
        <v>17.8</v>
      </c>
      <c r="H2559">
        <f t="shared" si="1493"/>
        <v>0.17800000000000002</v>
      </c>
      <c r="I2559">
        <v>5.6</v>
      </c>
      <c r="J2559">
        <v>2.5</v>
      </c>
      <c r="K2559">
        <f t="shared" si="1494"/>
        <v>2.4884613600000001E-2</v>
      </c>
      <c r="L2559">
        <f t="shared" si="1495"/>
        <v>7.9008662379000894E-2</v>
      </c>
      <c r="O2559">
        <f>L2559*0.78*1.07</f>
        <v>6.594062962151416E-2</v>
      </c>
      <c r="Q2559">
        <f t="shared" si="1496"/>
        <v>3.501447432902402E-2</v>
      </c>
      <c r="T2559">
        <f>(L2559*0.78*1.07)*(1+0.2)*0.531*3.67</f>
        <v>0.15420374494502176</v>
      </c>
    </row>
    <row r="2560" spans="1:20" hidden="1" x14ac:dyDescent="0.3">
      <c r="A2560" s="26">
        <v>3009</v>
      </c>
      <c r="B2560">
        <v>40</v>
      </c>
      <c r="C2560" t="s">
        <v>211</v>
      </c>
      <c r="D2560">
        <v>27</v>
      </c>
      <c r="E2560" t="s">
        <v>214</v>
      </c>
      <c r="F2560">
        <v>4</v>
      </c>
      <c r="G2560">
        <v>36</v>
      </c>
      <c r="H2560">
        <f t="shared" si="1493"/>
        <v>0.36</v>
      </c>
      <c r="I2560">
        <v>7</v>
      </c>
      <c r="J2560">
        <v>1.4</v>
      </c>
      <c r="K2560">
        <f t="shared" si="1494"/>
        <v>0.10178783999999999</v>
      </c>
      <c r="L2560">
        <f>0.000081*(G2560^1.864042*I2560^0.850892+0.000027*G2560^2)</f>
        <v>0.3377450953984632</v>
      </c>
      <c r="O2560">
        <f>L2560*0.47*0.75</f>
        <v>0.11905514612795827</v>
      </c>
      <c r="Q2560">
        <f>O2560*0.521</f>
        <v>6.2027731132666263E-2</v>
      </c>
      <c r="T2560">
        <f>(L2560*0.47*0.75)*(1+0.2)*0.521*3.67</f>
        <v>0.27317012790826217</v>
      </c>
    </row>
    <row r="2561" spans="1:24" s="13" customFormat="1" hidden="1" x14ac:dyDescent="0.3">
      <c r="A2561" s="26">
        <v>3009</v>
      </c>
      <c r="B2561" s="13">
        <v>40</v>
      </c>
      <c r="C2561" s="13" t="s">
        <v>211</v>
      </c>
      <c r="D2561" s="13">
        <v>28</v>
      </c>
      <c r="E2561" s="13" t="s">
        <v>220</v>
      </c>
      <c r="F2561" s="13">
        <v>7</v>
      </c>
      <c r="G2561" s="13">
        <v>41.7</v>
      </c>
      <c r="H2561">
        <f t="shared" si="1493"/>
        <v>0.41700000000000004</v>
      </c>
      <c r="I2561" s="13">
        <v>7.6</v>
      </c>
      <c r="J2561" s="13">
        <v>0</v>
      </c>
      <c r="K2561">
        <f t="shared" si="1494"/>
        <v>0.13657242060000002</v>
      </c>
      <c r="L2561">
        <f t="shared" ref="L2561:L2564" si="1497">0.000084*(G2561^1.894314*I2561^0.808223+0.000031*G2561^2)</f>
        <v>0.50725154409764062</v>
      </c>
      <c r="M2561"/>
      <c r="N2561"/>
      <c r="O2561">
        <f>L2561*0.78*1.07</f>
        <v>0.42335213870389088</v>
      </c>
      <c r="P2561"/>
      <c r="Q2561">
        <f t="shared" ref="Q2561:Q2564" si="1498">O2561*0.531</f>
        <v>0.22479998565176607</v>
      </c>
      <c r="R2561"/>
      <c r="S2561"/>
      <c r="T2561">
        <f>(L2561*0.78*1.07)*(1+0.2)*0.531*3.67</f>
        <v>0.99001913681037768</v>
      </c>
    </row>
    <row r="2562" spans="1:24" hidden="1" x14ac:dyDescent="0.3">
      <c r="A2562" s="26">
        <v>3009</v>
      </c>
      <c r="B2562">
        <v>40</v>
      </c>
      <c r="C2562" t="s">
        <v>211</v>
      </c>
      <c r="D2562">
        <v>29</v>
      </c>
      <c r="E2562" t="s">
        <v>220</v>
      </c>
      <c r="F2562">
        <v>5</v>
      </c>
      <c r="G2562">
        <v>17</v>
      </c>
      <c r="H2562">
        <f t="shared" si="1493"/>
        <v>0.17</v>
      </c>
      <c r="I2562">
        <v>6.1</v>
      </c>
      <c r="J2562">
        <v>3.3</v>
      </c>
      <c r="K2562">
        <f t="shared" si="1494"/>
        <v>2.2698060000000003E-2</v>
      </c>
      <c r="L2562">
        <f t="shared" si="1497"/>
        <v>7.760000533471198E-2</v>
      </c>
      <c r="O2562">
        <f>L2562*0.78*1.07</f>
        <v>6.4764964452350623E-2</v>
      </c>
      <c r="Q2562">
        <f t="shared" si="1498"/>
        <v>3.4390196124198184E-2</v>
      </c>
      <c r="T2562">
        <f>(L2562*0.78*1.07)*(1+0.2)*0.531*3.67</f>
        <v>0.15145442373096879</v>
      </c>
    </row>
    <row r="2563" spans="1:24" hidden="1" x14ac:dyDescent="0.3">
      <c r="A2563" s="26">
        <v>3009</v>
      </c>
      <c r="B2563">
        <v>40</v>
      </c>
      <c r="C2563" t="s">
        <v>211</v>
      </c>
      <c r="D2563">
        <v>30</v>
      </c>
      <c r="E2563" t="s">
        <v>220</v>
      </c>
      <c r="F2563">
        <v>3</v>
      </c>
      <c r="G2563">
        <v>14.1</v>
      </c>
      <c r="H2563">
        <f t="shared" si="1493"/>
        <v>0.14099999999999999</v>
      </c>
      <c r="I2563">
        <v>5.5</v>
      </c>
      <c r="J2563">
        <v>2.9</v>
      </c>
      <c r="K2563">
        <f t="shared" si="1494"/>
        <v>1.5614537399999996E-2</v>
      </c>
      <c r="L2563">
        <f t="shared" si="1497"/>
        <v>5.0077631952152882E-2</v>
      </c>
      <c r="O2563">
        <f>L2563*0.78*1.07</f>
        <v>4.1794791627266799E-2</v>
      </c>
      <c r="Q2563">
        <f t="shared" si="1498"/>
        <v>2.2193034354078673E-2</v>
      </c>
      <c r="T2563">
        <f>(L2563*0.78*1.07)*(1+0.2)*0.531*3.67</f>
        <v>9.7738123295362467E-2</v>
      </c>
    </row>
    <row r="2564" spans="1:24" hidden="1" x14ac:dyDescent="0.3">
      <c r="A2564" s="26">
        <v>3009</v>
      </c>
      <c r="B2564">
        <v>40</v>
      </c>
      <c r="C2564" t="s">
        <v>211</v>
      </c>
      <c r="D2564">
        <v>31</v>
      </c>
      <c r="E2564" t="s">
        <v>220</v>
      </c>
      <c r="F2564">
        <v>3</v>
      </c>
      <c r="G2564">
        <v>9.6</v>
      </c>
      <c r="H2564">
        <f t="shared" si="1493"/>
        <v>9.6000000000000002E-2</v>
      </c>
      <c r="I2564">
        <v>4.0999999999999996</v>
      </c>
      <c r="J2564">
        <v>1.9</v>
      </c>
      <c r="K2564">
        <f t="shared" si="1494"/>
        <v>7.2382464000000004E-3</v>
      </c>
      <c r="L2564">
        <f t="shared" si="1497"/>
        <v>1.9066935959061806E-2</v>
      </c>
      <c r="O2564">
        <f>L2564*0.78*1.07</f>
        <v>1.5913264751432985E-2</v>
      </c>
      <c r="Q2564">
        <f t="shared" si="1498"/>
        <v>8.4499435830109153E-3</v>
      </c>
      <c r="T2564">
        <f>(L2564*0.78*1.07)*(1+0.2)*0.531*3.67</f>
        <v>3.7213551539580073E-2</v>
      </c>
    </row>
    <row r="2565" spans="1:24" hidden="1" x14ac:dyDescent="0.3">
      <c r="A2565" s="26">
        <v>3009</v>
      </c>
      <c r="B2565">
        <v>40</v>
      </c>
      <c r="C2565" t="s">
        <v>211</v>
      </c>
      <c r="D2565">
        <v>32</v>
      </c>
      <c r="E2565" t="s">
        <v>215</v>
      </c>
      <c r="F2565">
        <v>3</v>
      </c>
      <c r="G2565">
        <v>8.1999999999999993</v>
      </c>
      <c r="H2565">
        <f t="shared" si="1493"/>
        <v>8.199999999999999E-2</v>
      </c>
      <c r="I2565">
        <v>4.3</v>
      </c>
      <c r="J2565">
        <v>2.6</v>
      </c>
      <c r="K2565">
        <f t="shared" si="1494"/>
        <v>5.2810295999999989E-3</v>
      </c>
      <c r="L2565">
        <f>0.000064*(G2565^1.958025*I2565^0.883501+0.000045*G2565^2)</f>
        <v>1.4293093686815332E-2</v>
      </c>
      <c r="O2565">
        <f>L2565*0.44*0.75</f>
        <v>4.7167209166490594E-3</v>
      </c>
      <c r="Q2565">
        <f>O2565*0.52</f>
        <v>2.452694876657511E-3</v>
      </c>
      <c r="T2565">
        <f>(L2565*0.44*0.75)*(1+0.2)*0.52*3.67</f>
        <v>1.0801668236799677E-2</v>
      </c>
    </row>
    <row r="2566" spans="1:24" hidden="1" x14ac:dyDescent="0.3">
      <c r="A2566" s="26">
        <v>3009</v>
      </c>
      <c r="B2566">
        <v>40</v>
      </c>
      <c r="C2566" t="s">
        <v>211</v>
      </c>
      <c r="D2566">
        <v>33</v>
      </c>
      <c r="E2566" t="s">
        <v>220</v>
      </c>
      <c r="F2566">
        <v>3</v>
      </c>
      <c r="G2566">
        <v>15</v>
      </c>
      <c r="H2566">
        <f t="shared" si="1493"/>
        <v>0.15</v>
      </c>
      <c r="I2566">
        <v>4.8</v>
      </c>
      <c r="J2566">
        <v>1.9</v>
      </c>
      <c r="K2566">
        <f t="shared" si="1494"/>
        <v>1.76715E-2</v>
      </c>
      <c r="L2566">
        <f t="shared" ref="L2566:L2571" si="1499">0.000084*(G2566^1.894314*I2566^0.808223+0.000031*G2566^2)</f>
        <v>5.0438864938716278E-2</v>
      </c>
      <c r="O2566">
        <f t="shared" ref="O2566:O2571" si="1500">L2566*0.78*1.07</f>
        <v>4.2096276677852609E-2</v>
      </c>
      <c r="Q2566">
        <f t="shared" ref="Q2566:Q2571" si="1501">O2566*0.531</f>
        <v>2.2353122915939737E-2</v>
      </c>
      <c r="T2566">
        <f t="shared" ref="T2566:T2571" si="1502">(L2566*0.78*1.07)*(1+0.2)*0.531*3.67</f>
        <v>9.8443153321798607E-2</v>
      </c>
    </row>
    <row r="2567" spans="1:24" hidden="1" x14ac:dyDescent="0.3">
      <c r="A2567" s="26">
        <v>3009</v>
      </c>
      <c r="B2567">
        <v>40</v>
      </c>
      <c r="C2567" t="s">
        <v>211</v>
      </c>
      <c r="D2567">
        <v>34</v>
      </c>
      <c r="E2567" t="s">
        <v>220</v>
      </c>
      <c r="F2567">
        <v>3</v>
      </c>
      <c r="G2567">
        <v>18.100000000000001</v>
      </c>
      <c r="H2567">
        <f t="shared" si="1493"/>
        <v>0.18100000000000002</v>
      </c>
      <c r="I2567">
        <v>4.7</v>
      </c>
      <c r="J2567">
        <v>1.3</v>
      </c>
      <c r="K2567">
        <f t="shared" si="1494"/>
        <v>2.5730489400000004E-2</v>
      </c>
      <c r="L2567">
        <f t="shared" si="1499"/>
        <v>7.0782777337852446E-2</v>
      </c>
      <c r="O2567">
        <f t="shared" si="1500"/>
        <v>5.9075305966171658E-2</v>
      </c>
      <c r="Q2567">
        <f t="shared" si="1501"/>
        <v>3.1368987468037152E-2</v>
      </c>
      <c r="T2567">
        <f t="shared" si="1502"/>
        <v>0.13814902080923561</v>
      </c>
    </row>
    <row r="2568" spans="1:24" hidden="1" x14ac:dyDescent="0.3">
      <c r="A2568" s="26">
        <v>3009</v>
      </c>
      <c r="B2568">
        <v>40</v>
      </c>
      <c r="C2568" t="s">
        <v>211</v>
      </c>
      <c r="D2568">
        <v>35</v>
      </c>
      <c r="E2568" t="s">
        <v>220</v>
      </c>
      <c r="F2568">
        <v>3</v>
      </c>
      <c r="G2568">
        <v>15</v>
      </c>
      <c r="H2568">
        <f t="shared" si="1493"/>
        <v>0.15</v>
      </c>
      <c r="I2568">
        <v>4.5999999999999996</v>
      </c>
      <c r="J2568">
        <v>3.9</v>
      </c>
      <c r="K2568">
        <f t="shared" si="1494"/>
        <v>1.76715E-2</v>
      </c>
      <c r="L2568">
        <f t="shared" si="1499"/>
        <v>4.8733406251618483E-2</v>
      </c>
      <c r="O2568">
        <f t="shared" si="1500"/>
        <v>4.0672900857600794E-2</v>
      </c>
      <c r="Q2568">
        <f t="shared" si="1501"/>
        <v>2.1597310355386024E-2</v>
      </c>
      <c r="T2568">
        <f t="shared" si="1502"/>
        <v>9.511455480512003E-2</v>
      </c>
    </row>
    <row r="2569" spans="1:24" hidden="1" x14ac:dyDescent="0.3">
      <c r="A2569" s="26">
        <v>3009</v>
      </c>
      <c r="B2569">
        <v>40</v>
      </c>
      <c r="C2569" t="s">
        <v>211</v>
      </c>
      <c r="D2569">
        <v>36</v>
      </c>
      <c r="E2569" t="s">
        <v>220</v>
      </c>
      <c r="F2569">
        <v>3</v>
      </c>
      <c r="G2569">
        <v>24.1</v>
      </c>
      <c r="H2569">
        <f t="shared" si="1493"/>
        <v>0.24100000000000002</v>
      </c>
      <c r="I2569">
        <v>9.3000000000000007</v>
      </c>
      <c r="J2569">
        <v>5.5</v>
      </c>
      <c r="K2569">
        <f t="shared" si="1494"/>
        <v>4.5616817400000002E-2</v>
      </c>
      <c r="L2569">
        <f t="shared" si="1499"/>
        <v>0.21135222294829073</v>
      </c>
      <c r="O2569">
        <f t="shared" si="1500"/>
        <v>0.17639456527264347</v>
      </c>
      <c r="Q2569">
        <f t="shared" si="1501"/>
        <v>9.3665514159773686E-2</v>
      </c>
      <c r="T2569">
        <f t="shared" si="1502"/>
        <v>0.41250292435964325</v>
      </c>
    </row>
    <row r="2570" spans="1:24" hidden="1" x14ac:dyDescent="0.3">
      <c r="A2570" s="26">
        <v>3009</v>
      </c>
      <c r="B2570">
        <v>40</v>
      </c>
      <c r="C2570" t="s">
        <v>211</v>
      </c>
      <c r="D2570">
        <v>37</v>
      </c>
      <c r="E2570" t="s">
        <v>220</v>
      </c>
      <c r="F2570">
        <v>5</v>
      </c>
      <c r="G2570">
        <v>23.8</v>
      </c>
      <c r="H2570">
        <f t="shared" si="1493"/>
        <v>0.23800000000000002</v>
      </c>
      <c r="I2570">
        <v>10</v>
      </c>
      <c r="J2570">
        <v>4</v>
      </c>
      <c r="K2570">
        <f t="shared" si="1494"/>
        <v>4.4488197600000001E-2</v>
      </c>
      <c r="L2570">
        <f t="shared" si="1499"/>
        <v>0.21886394082323254</v>
      </c>
      <c r="O2570">
        <f t="shared" si="1500"/>
        <v>0.18266384501106989</v>
      </c>
      <c r="Q2570">
        <f t="shared" si="1501"/>
        <v>9.6994501700878116E-2</v>
      </c>
      <c r="T2570">
        <f t="shared" si="1502"/>
        <v>0.42716378549066719</v>
      </c>
    </row>
    <row r="2571" spans="1:24" hidden="1" x14ac:dyDescent="0.3">
      <c r="A2571" s="26">
        <v>3009</v>
      </c>
      <c r="B2571">
        <v>40</v>
      </c>
      <c r="C2571" t="s">
        <v>211</v>
      </c>
      <c r="D2571">
        <v>38</v>
      </c>
      <c r="E2571" t="s">
        <v>220</v>
      </c>
      <c r="F2571">
        <v>3</v>
      </c>
      <c r="G2571">
        <v>20</v>
      </c>
      <c r="H2571">
        <f t="shared" si="1493"/>
        <v>0.2</v>
      </c>
      <c r="I2571">
        <v>8.8000000000000007</v>
      </c>
      <c r="J2571">
        <v>6</v>
      </c>
      <c r="K2571">
        <f t="shared" si="1494"/>
        <v>3.1416000000000006E-2</v>
      </c>
      <c r="L2571">
        <f t="shared" si="1499"/>
        <v>0.14196929521277638</v>
      </c>
      <c r="O2571">
        <f t="shared" si="1500"/>
        <v>0.11848757378458318</v>
      </c>
      <c r="Q2571">
        <f t="shared" si="1501"/>
        <v>6.2916901679613668E-2</v>
      </c>
      <c r="T2571">
        <f t="shared" si="1502"/>
        <v>0.27708603499701856</v>
      </c>
    </row>
    <row r="2572" spans="1:24" hidden="1" x14ac:dyDescent="0.3">
      <c r="A2572" s="26">
        <v>3009</v>
      </c>
      <c r="B2572">
        <v>40</v>
      </c>
      <c r="C2572" t="s">
        <v>211</v>
      </c>
      <c r="D2572">
        <v>39</v>
      </c>
      <c r="E2572" t="s">
        <v>215</v>
      </c>
      <c r="F2572">
        <v>1</v>
      </c>
      <c r="G2572">
        <v>56</v>
      </c>
      <c r="H2572">
        <f t="shared" si="1493"/>
        <v>0.56000000000000005</v>
      </c>
      <c r="I2572">
        <v>18.600000000000001</v>
      </c>
      <c r="J2572">
        <v>6.4</v>
      </c>
      <c r="K2572">
        <f t="shared" si="1494"/>
        <v>0.24630144000000004</v>
      </c>
      <c r="L2572">
        <f t="shared" ref="L2572:L2573" si="1503">0.000064*(G2572^1.958025*I2572^0.883501+0.000045*G2572^2)</f>
        <v>2.2428154553076238</v>
      </c>
      <c r="O2572">
        <f>L2572*0.44*0.75</f>
        <v>0.7401291002515159</v>
      </c>
      <c r="Q2572">
        <f t="shared" ref="Q2572:Q2573" si="1504">O2572*0.52</f>
        <v>0.38486713213078827</v>
      </c>
      <c r="T2572">
        <f>(L2572*0.44*0.75)*(1+0.2)*0.52*3.67</f>
        <v>1.6949548499039915</v>
      </c>
      <c r="U2572">
        <v>55</v>
      </c>
      <c r="V2572">
        <v>62</v>
      </c>
      <c r="W2572">
        <v>9</v>
      </c>
      <c r="X2572">
        <v>5</v>
      </c>
    </row>
    <row r="2573" spans="1:24" hidden="1" x14ac:dyDescent="0.3">
      <c r="A2573" s="26">
        <v>3009</v>
      </c>
      <c r="B2573">
        <v>40</v>
      </c>
      <c r="C2573" t="s">
        <v>211</v>
      </c>
      <c r="D2573">
        <v>40</v>
      </c>
      <c r="E2573" t="s">
        <v>215</v>
      </c>
      <c r="F2573">
        <v>3</v>
      </c>
      <c r="G2573">
        <v>8.5</v>
      </c>
      <c r="H2573">
        <f t="shared" si="1493"/>
        <v>8.5000000000000006E-2</v>
      </c>
      <c r="I2573">
        <v>5</v>
      </c>
      <c r="J2573">
        <v>3.6</v>
      </c>
      <c r="K2573">
        <f t="shared" si="1494"/>
        <v>5.6745150000000006E-3</v>
      </c>
      <c r="L2573">
        <f t="shared" si="1503"/>
        <v>1.7520694682375815E-2</v>
      </c>
      <c r="O2573">
        <f>L2573*0.44*0.75</f>
        <v>5.7818292451840194E-3</v>
      </c>
      <c r="Q2573">
        <f t="shared" si="1504"/>
        <v>3.00655120749569E-3</v>
      </c>
      <c r="T2573">
        <f>(L2573*0.44*0.75)*(1+0.2)*0.52*3.67</f>
        <v>1.3240851517811019E-2</v>
      </c>
    </row>
    <row r="2574" spans="1:24" hidden="1" x14ac:dyDescent="0.3">
      <c r="A2574" s="26">
        <v>3009</v>
      </c>
      <c r="B2574">
        <v>40</v>
      </c>
      <c r="C2574" t="s">
        <v>211</v>
      </c>
      <c r="D2574">
        <v>41</v>
      </c>
      <c r="E2574" t="s">
        <v>212</v>
      </c>
      <c r="F2574">
        <v>4</v>
      </c>
      <c r="G2574">
        <v>18</v>
      </c>
      <c r="H2574">
        <f t="shared" si="1493"/>
        <v>0.18</v>
      </c>
      <c r="I2574">
        <v>8.3000000000000007</v>
      </c>
      <c r="J2574">
        <v>3.1</v>
      </c>
      <c r="K2574">
        <f t="shared" si="1494"/>
        <v>2.5446959999999998E-2</v>
      </c>
      <c r="L2574">
        <f>0.000062*(G2574^1.947206*I2574^0.894551+0.000039*G2574^2)</f>
        <v>0.11450673750628117</v>
      </c>
      <c r="O2574">
        <f>L2574*0.47*0.75</f>
        <v>4.0363624970964108E-2</v>
      </c>
      <c r="Q2574">
        <f>O2574*0.52</f>
        <v>2.0989084984901336E-2</v>
      </c>
      <c r="T2574">
        <f>(L2574*0.47*0.75)*(1+0.2)*0.52*3.67</f>
        <v>9.2435930273505482E-2</v>
      </c>
    </row>
    <row r="2575" spans="1:24" hidden="1" x14ac:dyDescent="0.3">
      <c r="A2575" s="26">
        <v>3009</v>
      </c>
      <c r="B2575">
        <v>40</v>
      </c>
      <c r="C2575" t="s">
        <v>211</v>
      </c>
      <c r="D2575">
        <v>42</v>
      </c>
      <c r="E2575" t="s">
        <v>214</v>
      </c>
      <c r="F2575">
        <v>4</v>
      </c>
      <c r="G2575">
        <v>33.1</v>
      </c>
      <c r="H2575">
        <f t="shared" si="1493"/>
        <v>0.33100000000000002</v>
      </c>
      <c r="I2575">
        <v>8.1</v>
      </c>
      <c r="J2575">
        <v>0.4</v>
      </c>
      <c r="K2575">
        <f t="shared" si="1494"/>
        <v>8.6049209400000007E-2</v>
      </c>
      <c r="L2575">
        <f>0.000081*(G2575^1.864042*I2575^0.850892+0.000027*G2575^2)</f>
        <v>0.32698968216849744</v>
      </c>
      <c r="O2575">
        <f>L2575*0.47*0.75</f>
        <v>0.11526386296439535</v>
      </c>
      <c r="Q2575">
        <f>O2575*0.521</f>
        <v>6.0052472604449979E-2</v>
      </c>
      <c r="T2575">
        <f>(L2575*0.47*0.75)*(1+0.2)*0.521*3.67</f>
        <v>0.26447108934999769</v>
      </c>
    </row>
    <row r="2576" spans="1:24" hidden="1" x14ac:dyDescent="0.3">
      <c r="A2576" s="26">
        <v>3009</v>
      </c>
      <c r="B2576">
        <v>40</v>
      </c>
      <c r="C2576" t="s">
        <v>211</v>
      </c>
      <c r="D2576">
        <v>43</v>
      </c>
      <c r="E2576" t="s">
        <v>215</v>
      </c>
      <c r="F2576">
        <v>3</v>
      </c>
      <c r="G2576">
        <v>7.9</v>
      </c>
      <c r="H2576">
        <f t="shared" si="1493"/>
        <v>7.9000000000000001E-2</v>
      </c>
      <c r="I2576">
        <v>4.8</v>
      </c>
      <c r="J2576">
        <v>3.1</v>
      </c>
      <c r="K2576">
        <f t="shared" si="1494"/>
        <v>4.9016813999999999E-3</v>
      </c>
      <c r="L2576">
        <f>0.000064*(G2576^1.958025*I2576^0.883501+0.000045*G2576^2)</f>
        <v>1.4643298137464377E-2</v>
      </c>
      <c r="O2576">
        <f>L2576*0.44*0.75</f>
        <v>4.8322883853632445E-3</v>
      </c>
      <c r="Q2576">
        <f>O2576*0.52</f>
        <v>2.5127899603888874E-3</v>
      </c>
      <c r="T2576">
        <f>(L2576*0.44*0.75)*(1+0.2)*0.52*3.67</f>
        <v>1.1066326985552658E-2</v>
      </c>
    </row>
    <row r="2577" spans="1:20" hidden="1" x14ac:dyDescent="0.3">
      <c r="A2577" s="26">
        <v>3009</v>
      </c>
      <c r="B2577">
        <v>40</v>
      </c>
      <c r="C2577" t="s">
        <v>211</v>
      </c>
      <c r="D2577">
        <v>44</v>
      </c>
      <c r="E2577" t="s">
        <v>220</v>
      </c>
      <c r="F2577">
        <v>5</v>
      </c>
      <c r="G2577">
        <v>19.100000000000001</v>
      </c>
      <c r="H2577">
        <f t="shared" si="1493"/>
        <v>0.191</v>
      </c>
      <c r="I2577">
        <v>6.5</v>
      </c>
      <c r="J2577">
        <v>1.6</v>
      </c>
      <c r="K2577">
        <f t="shared" si="1494"/>
        <v>2.8652177399999999E-2</v>
      </c>
      <c r="L2577">
        <f t="shared" ref="L2577:L2578" si="1505">0.000084*(G2577^1.894314*I2577^0.808223+0.000031*G2577^2)</f>
        <v>0.10185399091930973</v>
      </c>
      <c r="O2577">
        <f>L2577*0.78*1.07</f>
        <v>8.5007340821255911E-2</v>
      </c>
      <c r="Q2577">
        <f t="shared" ref="Q2577:Q2578" si="1506">O2577*0.531</f>
        <v>4.5138897976086889E-2</v>
      </c>
      <c r="T2577">
        <f>(L2577*0.78*1.07)*(1+0.2)*0.531*3.67</f>
        <v>0.19879170668668664</v>
      </c>
    </row>
    <row r="2578" spans="1:20" hidden="1" x14ac:dyDescent="0.3">
      <c r="A2578" s="26">
        <v>3009</v>
      </c>
      <c r="B2578">
        <v>40</v>
      </c>
      <c r="C2578" t="s">
        <v>211</v>
      </c>
      <c r="D2578">
        <v>45</v>
      </c>
      <c r="E2578" t="s">
        <v>220</v>
      </c>
      <c r="F2578">
        <v>4</v>
      </c>
      <c r="G2578">
        <v>20.9</v>
      </c>
      <c r="H2578">
        <f t="shared" si="1493"/>
        <v>0.20899999999999999</v>
      </c>
      <c r="I2578">
        <v>6.8</v>
      </c>
      <c r="J2578">
        <v>1.4</v>
      </c>
      <c r="K2578">
        <f t="shared" si="1494"/>
        <v>3.43070574E-2</v>
      </c>
      <c r="L2578">
        <f t="shared" si="1505"/>
        <v>0.1252874793288016</v>
      </c>
      <c r="O2578">
        <f>L2578*0.78*1.07</f>
        <v>0.10456493024781782</v>
      </c>
      <c r="Q2578">
        <f t="shared" si="1506"/>
        <v>5.5523977961591267E-2</v>
      </c>
      <c r="T2578">
        <f>(L2578*0.78*1.07)*(1+0.2)*0.531*3.67</f>
        <v>0.24452759894284792</v>
      </c>
    </row>
    <row r="2579" spans="1:20" hidden="1" x14ac:dyDescent="0.3">
      <c r="A2579" s="26">
        <v>3009</v>
      </c>
      <c r="B2579">
        <v>40</v>
      </c>
      <c r="C2579" t="s">
        <v>211</v>
      </c>
      <c r="D2579">
        <v>46</v>
      </c>
      <c r="E2579" t="s">
        <v>212</v>
      </c>
      <c r="F2579">
        <v>4</v>
      </c>
      <c r="G2579">
        <v>10</v>
      </c>
      <c r="H2579">
        <f t="shared" si="1493"/>
        <v>0.1</v>
      </c>
      <c r="I2579">
        <v>6</v>
      </c>
      <c r="J2579">
        <v>4.9000000000000004</v>
      </c>
      <c r="K2579">
        <f t="shared" si="1494"/>
        <v>7.8540000000000016E-3</v>
      </c>
      <c r="L2579">
        <f>0.000062*(G2579^1.947206*I2579^0.894551+0.000039*G2579^2)</f>
        <v>2.7270777463092897E-2</v>
      </c>
      <c r="O2579">
        <f>L2579*0.47*0.75</f>
        <v>9.6129490557402449E-3</v>
      </c>
      <c r="Q2579">
        <f>O2579*0.52</f>
        <v>4.9987335089849271E-3</v>
      </c>
      <c r="T2579">
        <f>(L2579*0.47*0.75)*(1+0.2)*0.52*3.67</f>
        <v>2.2014422373569622E-2</v>
      </c>
    </row>
    <row r="2580" spans="1:20" hidden="1" x14ac:dyDescent="0.3">
      <c r="A2580" s="26">
        <v>3009</v>
      </c>
      <c r="B2580">
        <v>40</v>
      </c>
      <c r="C2580" t="s">
        <v>211</v>
      </c>
      <c r="D2580">
        <v>47</v>
      </c>
      <c r="E2580" t="s">
        <v>220</v>
      </c>
      <c r="F2580">
        <v>4</v>
      </c>
      <c r="G2580">
        <v>27.2</v>
      </c>
      <c r="H2580">
        <f t="shared" si="1493"/>
        <v>0.27200000000000002</v>
      </c>
      <c r="I2580">
        <v>10</v>
      </c>
      <c r="J2580">
        <v>3</v>
      </c>
      <c r="K2580">
        <f t="shared" si="1494"/>
        <v>5.8107033600000003E-2</v>
      </c>
      <c r="L2580">
        <f t="shared" ref="L2580:L2583" si="1507">0.000084*(G2580^1.894314*I2580^0.808223+0.000031*G2580^2)</f>
        <v>0.28185725201188716</v>
      </c>
      <c r="O2580">
        <f>L2580*0.78*1.07</f>
        <v>0.23523806252912105</v>
      </c>
      <c r="Q2580">
        <f t="shared" ref="Q2580:Q2583" si="1508">O2580*0.531</f>
        <v>0.12491141120296329</v>
      </c>
      <c r="T2580">
        <f>(L2580*0.78*1.07)*(1+0.2)*0.531*3.67</f>
        <v>0.55010985493785025</v>
      </c>
    </row>
    <row r="2581" spans="1:20" hidden="1" x14ac:dyDescent="0.3">
      <c r="A2581" s="26">
        <v>3009</v>
      </c>
      <c r="B2581">
        <v>40</v>
      </c>
      <c r="C2581" t="s">
        <v>211</v>
      </c>
      <c r="D2581">
        <v>48</v>
      </c>
      <c r="E2581" t="s">
        <v>220</v>
      </c>
      <c r="F2581">
        <v>5</v>
      </c>
      <c r="G2581">
        <v>25</v>
      </c>
      <c r="H2581">
        <f t="shared" si="1493"/>
        <v>0.25</v>
      </c>
      <c r="I2581">
        <v>8.8000000000000007</v>
      </c>
      <c r="J2581">
        <v>2.1</v>
      </c>
      <c r="K2581">
        <f t="shared" si="1494"/>
        <v>4.9087499999999999E-2</v>
      </c>
      <c r="L2581">
        <f t="shared" si="1507"/>
        <v>0.2166568860011315</v>
      </c>
      <c r="O2581">
        <f>L2581*0.78*1.07</f>
        <v>0.18082183705654437</v>
      </c>
      <c r="Q2581">
        <f t="shared" si="1508"/>
        <v>9.6016395477025063E-2</v>
      </c>
      <c r="T2581">
        <f>(L2581*0.78*1.07)*(1+0.2)*0.531*3.67</f>
        <v>0.42285620568081839</v>
      </c>
    </row>
    <row r="2582" spans="1:20" hidden="1" x14ac:dyDescent="0.3">
      <c r="A2582" s="26">
        <v>3009</v>
      </c>
      <c r="B2582">
        <v>40</v>
      </c>
      <c r="C2582" t="s">
        <v>211</v>
      </c>
      <c r="D2582">
        <v>49</v>
      </c>
      <c r="E2582" t="s">
        <v>220</v>
      </c>
      <c r="F2582">
        <v>3</v>
      </c>
      <c r="G2582">
        <v>8.1</v>
      </c>
      <c r="H2582">
        <f t="shared" si="1493"/>
        <v>8.1000000000000003E-2</v>
      </c>
      <c r="I2582">
        <v>5.5</v>
      </c>
      <c r="J2582">
        <v>3.4</v>
      </c>
      <c r="K2582">
        <f t="shared" si="1494"/>
        <v>5.1530094000000002E-3</v>
      </c>
      <c r="L2582">
        <f t="shared" si="1507"/>
        <v>1.752336731079986E-2</v>
      </c>
      <c r="O2582">
        <f>L2582*0.78*1.07</f>
        <v>1.4625002357593564E-2</v>
      </c>
      <c r="Q2582">
        <f t="shared" si="1508"/>
        <v>7.7658762518821832E-3</v>
      </c>
      <c r="T2582">
        <f>(L2582*0.78*1.07)*(1+0.2)*0.531*3.67</f>
        <v>3.4200919013289137E-2</v>
      </c>
    </row>
    <row r="2583" spans="1:20" hidden="1" x14ac:dyDescent="0.3">
      <c r="A2583" s="26">
        <v>3009</v>
      </c>
      <c r="B2583">
        <v>40</v>
      </c>
      <c r="C2583" t="s">
        <v>211</v>
      </c>
      <c r="D2583">
        <v>50</v>
      </c>
      <c r="E2583" t="s">
        <v>220</v>
      </c>
      <c r="F2583">
        <v>3</v>
      </c>
      <c r="G2583">
        <v>9</v>
      </c>
      <c r="H2583">
        <f t="shared" si="1493"/>
        <v>0.09</v>
      </c>
      <c r="I2583">
        <v>4</v>
      </c>
      <c r="J2583">
        <v>3.1</v>
      </c>
      <c r="K2583">
        <f t="shared" si="1494"/>
        <v>6.3617399999999994E-3</v>
      </c>
      <c r="L2583">
        <f t="shared" si="1507"/>
        <v>1.653935244891129E-2</v>
      </c>
      <c r="O2583">
        <f>L2583*0.78*1.07</f>
        <v>1.3803743553861363E-2</v>
      </c>
      <c r="Q2583">
        <f t="shared" si="1508"/>
        <v>7.3297878271003846E-3</v>
      </c>
      <c r="T2583">
        <f>(L2583*0.78*1.07)*(1+0.2)*0.531*3.67</f>
        <v>3.228038559055009E-2</v>
      </c>
    </row>
    <row r="2584" spans="1:20" hidden="1" x14ac:dyDescent="0.3">
      <c r="A2584" s="26">
        <v>3009</v>
      </c>
      <c r="B2584">
        <v>40</v>
      </c>
      <c r="C2584" t="s">
        <v>211</v>
      </c>
      <c r="D2584">
        <v>51</v>
      </c>
      <c r="E2584" t="s">
        <v>212</v>
      </c>
      <c r="F2584">
        <v>3</v>
      </c>
      <c r="G2584">
        <v>12.1</v>
      </c>
      <c r="H2584">
        <f t="shared" si="1493"/>
        <v>0.121</v>
      </c>
      <c r="I2584">
        <v>6.1</v>
      </c>
      <c r="J2584">
        <v>3.9</v>
      </c>
      <c r="K2584">
        <f t="shared" si="1494"/>
        <v>1.14990414E-2</v>
      </c>
      <c r="L2584">
        <f>0.000062*(G2584^1.947206*I2584^0.894551+0.000039*G2584^2)</f>
        <v>4.011615319617233E-2</v>
      </c>
      <c r="O2584">
        <f>L2584*0.47*0.75</f>
        <v>1.4140944001650745E-2</v>
      </c>
      <c r="Q2584">
        <f>O2584*0.52</f>
        <v>7.3532908808583873E-3</v>
      </c>
      <c r="T2584">
        <f>(L2584*0.47*0.75)*(1+0.2)*0.52*3.67</f>
        <v>3.2383893039300338E-2</v>
      </c>
    </row>
    <row r="2585" spans="1:20" hidden="1" x14ac:dyDescent="0.3">
      <c r="A2585" s="26">
        <v>3009</v>
      </c>
      <c r="B2585">
        <v>40</v>
      </c>
      <c r="C2585" t="s">
        <v>211</v>
      </c>
      <c r="D2585">
        <v>52</v>
      </c>
      <c r="E2585" t="s">
        <v>215</v>
      </c>
      <c r="F2585">
        <v>5</v>
      </c>
      <c r="G2585">
        <v>10</v>
      </c>
      <c r="H2585">
        <f t="shared" si="1493"/>
        <v>0.1</v>
      </c>
      <c r="I2585">
        <v>5.4</v>
      </c>
      <c r="J2585">
        <v>4.0999999999999996</v>
      </c>
      <c r="K2585">
        <f t="shared" si="1494"/>
        <v>7.8540000000000016E-3</v>
      </c>
      <c r="L2585">
        <f t="shared" ref="L2585:L2588" si="1509">0.000064*(G2585^1.958025*I2585^0.883501+0.000045*G2585^2)</f>
        <v>2.5779853493476418E-2</v>
      </c>
      <c r="O2585">
        <f>L2585*0.44*0.75</f>
        <v>8.5073516528472188E-3</v>
      </c>
      <c r="Q2585">
        <f t="shared" ref="Q2585:Q2588" si="1510">O2585*0.52</f>
        <v>4.4238228594805536E-3</v>
      </c>
      <c r="T2585">
        <f>(L2585*0.44*0.75)*(1+0.2)*0.52*3.67</f>
        <v>1.9482515873152358E-2</v>
      </c>
    </row>
    <row r="2586" spans="1:20" hidden="1" x14ac:dyDescent="0.3">
      <c r="A2586" s="26">
        <v>3009</v>
      </c>
      <c r="B2586">
        <v>40</v>
      </c>
      <c r="C2586" t="s">
        <v>211</v>
      </c>
      <c r="D2586">
        <v>53</v>
      </c>
      <c r="E2586" t="s">
        <v>215</v>
      </c>
      <c r="F2586">
        <v>4</v>
      </c>
      <c r="G2586">
        <v>16.2</v>
      </c>
      <c r="H2586">
        <f t="shared" si="1493"/>
        <v>0.16200000000000001</v>
      </c>
      <c r="I2586">
        <v>6.1</v>
      </c>
      <c r="J2586">
        <v>2.5</v>
      </c>
      <c r="K2586">
        <f t="shared" si="1494"/>
        <v>2.0612037600000001E-2</v>
      </c>
      <c r="L2586">
        <f t="shared" si="1509"/>
        <v>7.3838820461292018E-2</v>
      </c>
      <c r="O2586">
        <f>L2586*0.44*0.75</f>
        <v>2.4366810752226367E-2</v>
      </c>
      <c r="Q2586">
        <f t="shared" si="1510"/>
        <v>1.2670741591157711E-2</v>
      </c>
      <c r="T2586">
        <f>(L2586*0.44*0.75)*(1+0.2)*0.52*3.67</f>
        <v>5.5801945967458563E-2</v>
      </c>
    </row>
    <row r="2587" spans="1:20" hidden="1" x14ac:dyDescent="0.3">
      <c r="A2587" s="26">
        <v>3009</v>
      </c>
      <c r="B2587">
        <v>40</v>
      </c>
      <c r="C2587" t="s">
        <v>211</v>
      </c>
      <c r="D2587">
        <v>54</v>
      </c>
      <c r="E2587" t="s">
        <v>215</v>
      </c>
      <c r="F2587">
        <v>5</v>
      </c>
      <c r="G2587">
        <v>9.6999999999999993</v>
      </c>
      <c r="H2587">
        <f t="shared" si="1493"/>
        <v>9.6999999999999989E-2</v>
      </c>
      <c r="I2587">
        <v>5.5</v>
      </c>
      <c r="J2587">
        <v>3.2</v>
      </c>
      <c r="K2587">
        <f t="shared" si="1494"/>
        <v>7.3898285999999978E-3</v>
      </c>
      <c r="L2587">
        <f t="shared" si="1509"/>
        <v>2.4684233339433249E-2</v>
      </c>
      <c r="O2587">
        <f>L2587*0.44*0.75</f>
        <v>8.1457970020129729E-3</v>
      </c>
      <c r="Q2587">
        <f t="shared" si="1510"/>
        <v>4.2358144410467461E-3</v>
      </c>
      <c r="T2587">
        <f>(L2587*0.44*0.75)*(1+0.2)*0.52*3.67</f>
        <v>1.8654526798369868E-2</v>
      </c>
    </row>
    <row r="2588" spans="1:20" hidden="1" x14ac:dyDescent="0.3">
      <c r="A2588" s="26">
        <v>3009</v>
      </c>
      <c r="B2588">
        <v>40</v>
      </c>
      <c r="C2588" t="s">
        <v>211</v>
      </c>
      <c r="D2588">
        <v>55</v>
      </c>
      <c r="E2588" t="s">
        <v>215</v>
      </c>
      <c r="F2588">
        <v>4</v>
      </c>
      <c r="G2588">
        <v>23</v>
      </c>
      <c r="H2588">
        <f t="shared" si="1493"/>
        <v>0.23</v>
      </c>
      <c r="I2588">
        <v>10.8</v>
      </c>
      <c r="J2588">
        <v>5.3</v>
      </c>
      <c r="K2588">
        <f t="shared" si="1494"/>
        <v>4.154766E-2</v>
      </c>
      <c r="L2588">
        <f t="shared" si="1509"/>
        <v>0.24294656610790935</v>
      </c>
      <c r="O2588">
        <f>L2588*0.44*0.75</f>
        <v>8.0172366815610088E-2</v>
      </c>
      <c r="Q2588">
        <f t="shared" si="1510"/>
        <v>4.1689630744117245E-2</v>
      </c>
      <c r="T2588">
        <f>(L2588*0.44*0.75)*(1+0.2)*0.52*3.67</f>
        <v>0.18360113379709234</v>
      </c>
    </row>
    <row r="2589" spans="1:20" hidden="1" x14ac:dyDescent="0.3">
      <c r="A2589" s="26">
        <v>3009</v>
      </c>
      <c r="B2589">
        <v>40</v>
      </c>
      <c r="C2589" t="s">
        <v>211</v>
      </c>
      <c r="D2589">
        <v>56</v>
      </c>
      <c r="E2589" t="s">
        <v>212</v>
      </c>
      <c r="F2589">
        <v>3</v>
      </c>
      <c r="G2589">
        <v>8.1</v>
      </c>
      <c r="H2589">
        <f t="shared" si="1493"/>
        <v>8.1000000000000003E-2</v>
      </c>
      <c r="I2589">
        <v>5.8</v>
      </c>
      <c r="J2589">
        <v>2.9</v>
      </c>
      <c r="K2589">
        <f t="shared" si="1494"/>
        <v>5.1530094000000002E-3</v>
      </c>
      <c r="L2589">
        <f>0.000062*(G2589^1.947206*I2589^0.894551+0.000039*G2589^2)</f>
        <v>1.7552071106687172E-2</v>
      </c>
      <c r="O2589">
        <f>L2589*0.47*0.75</f>
        <v>6.1871050651072287E-3</v>
      </c>
      <c r="Q2589">
        <f>O2589*0.52</f>
        <v>3.217294633855759E-3</v>
      </c>
      <c r="T2589">
        <f>(L2589*0.47*0.75)*(1+0.2)*0.52*3.67</f>
        <v>1.4168965567500764E-2</v>
      </c>
    </row>
    <row r="2590" spans="1:20" hidden="1" x14ac:dyDescent="0.3">
      <c r="A2590" s="26">
        <v>3009</v>
      </c>
      <c r="B2590">
        <v>40</v>
      </c>
      <c r="C2590" t="s">
        <v>211</v>
      </c>
      <c r="D2590">
        <v>57</v>
      </c>
      <c r="E2590" t="s">
        <v>218</v>
      </c>
      <c r="F2590">
        <v>5</v>
      </c>
      <c r="G2590">
        <v>12.1</v>
      </c>
      <c r="H2590">
        <f t="shared" si="1493"/>
        <v>0.121</v>
      </c>
      <c r="I2590">
        <v>6.1</v>
      </c>
      <c r="J2590">
        <v>4</v>
      </c>
      <c r="K2590">
        <f t="shared" si="1494"/>
        <v>1.14990414E-2</v>
      </c>
      <c r="L2590">
        <f>0.000057*(G2590^1.897696*I2590^1.002687+0.000031*G2590^2)</f>
        <v>3.9638313900045401E-2</v>
      </c>
      <c r="O2590">
        <f>L2590*0.43*0.75</f>
        <v>1.278335623276464E-2</v>
      </c>
      <c r="Q2590">
        <f>O2590*0.52</f>
        <v>6.6473452410376133E-3</v>
      </c>
      <c r="T2590">
        <f>(L2590*0.43*0.75)*(1+0.2)*0.52*3.67</f>
        <v>2.9274908441529645E-2</v>
      </c>
    </row>
    <row r="2591" spans="1:20" hidden="1" x14ac:dyDescent="0.3">
      <c r="A2591" s="26">
        <v>3009</v>
      </c>
      <c r="B2591">
        <v>40</v>
      </c>
      <c r="C2591" t="s">
        <v>211</v>
      </c>
      <c r="D2591">
        <v>58</v>
      </c>
      <c r="E2591" t="s">
        <v>220</v>
      </c>
      <c r="F2591">
        <v>5</v>
      </c>
      <c r="G2591">
        <v>13</v>
      </c>
      <c r="H2591">
        <f t="shared" si="1493"/>
        <v>0.13</v>
      </c>
      <c r="I2591">
        <v>5.8</v>
      </c>
      <c r="J2591">
        <v>1.3</v>
      </c>
      <c r="K2591">
        <f t="shared" si="1494"/>
        <v>1.3273260000000002E-2</v>
      </c>
      <c r="L2591">
        <f>0.000084*(G2591^1.894314*I2591^0.808223+0.000031*G2591^2)</f>
        <v>4.4818993682494347E-2</v>
      </c>
      <c r="O2591">
        <f>L2591*0.78*1.07</f>
        <v>3.7405932127409787E-2</v>
      </c>
      <c r="Q2591">
        <f>O2591*0.531</f>
        <v>1.9862549959654599E-2</v>
      </c>
      <c r="T2591">
        <f>(L2591*0.78*1.07)*(1+0.2)*0.531*3.67</f>
        <v>8.7474670022318846E-2</v>
      </c>
    </row>
    <row r="2592" spans="1:20" hidden="1" x14ac:dyDescent="0.3">
      <c r="A2592" s="26">
        <v>3009</v>
      </c>
      <c r="B2592">
        <v>40</v>
      </c>
      <c r="C2592" t="s">
        <v>211</v>
      </c>
      <c r="D2592">
        <v>59</v>
      </c>
      <c r="E2592" t="s">
        <v>215</v>
      </c>
      <c r="F2592">
        <v>5</v>
      </c>
      <c r="G2592">
        <v>10.4</v>
      </c>
      <c r="H2592">
        <f t="shared" si="1493"/>
        <v>0.10400000000000001</v>
      </c>
      <c r="I2592">
        <v>5.6</v>
      </c>
      <c r="J2592">
        <v>2.2000000000000002</v>
      </c>
      <c r="K2592">
        <f t="shared" si="1494"/>
        <v>8.494886400000002E-3</v>
      </c>
      <c r="L2592">
        <f>0.000064*(G2592^1.958025*I2592^0.883501+0.000045*G2592^2)</f>
        <v>2.8746584666740189E-2</v>
      </c>
      <c r="O2592">
        <f>L2592*0.44*0.75</f>
        <v>9.4863729400242632E-3</v>
      </c>
      <c r="Q2592">
        <f>O2592*0.52</f>
        <v>4.9329139288126168E-3</v>
      </c>
      <c r="T2592">
        <f>(L2592*0.44*0.75)*(1+0.2)*0.52*3.67</f>
        <v>2.1724552942490764E-2</v>
      </c>
    </row>
    <row r="2593" spans="1:20" hidden="1" x14ac:dyDescent="0.3">
      <c r="A2593" s="26">
        <v>3009</v>
      </c>
      <c r="B2593">
        <v>40</v>
      </c>
      <c r="C2593" t="s">
        <v>211</v>
      </c>
      <c r="D2593">
        <v>60</v>
      </c>
      <c r="E2593" t="s">
        <v>212</v>
      </c>
      <c r="F2593">
        <v>4</v>
      </c>
      <c r="G2593">
        <v>24</v>
      </c>
      <c r="H2593">
        <f t="shared" si="1493"/>
        <v>0.24</v>
      </c>
      <c r="I2593">
        <v>11.5</v>
      </c>
      <c r="J2593">
        <v>4.9000000000000004</v>
      </c>
      <c r="K2593">
        <f t="shared" si="1494"/>
        <v>4.5239040000000001E-2</v>
      </c>
      <c r="L2593">
        <f>0.000062*(G2593^1.947206*I2593^0.894551+0.000039*G2593^2)</f>
        <v>0.26840949067342446</v>
      </c>
      <c r="O2593">
        <f>L2593*0.47*0.75</f>
        <v>9.4614345462382107E-2</v>
      </c>
      <c r="Q2593">
        <f>O2593*0.52</f>
        <v>4.9199459640438696E-2</v>
      </c>
      <c r="T2593">
        <f>(L2593*0.47*0.75)*(1+0.2)*0.52*3.67</f>
        <v>0.216674420256492</v>
      </c>
    </row>
    <row r="2594" spans="1:20" s="13" customFormat="1" hidden="1" x14ac:dyDescent="0.3">
      <c r="A2594" s="26">
        <v>3009</v>
      </c>
      <c r="B2594" s="13">
        <v>40</v>
      </c>
      <c r="C2594" s="13" t="s">
        <v>211</v>
      </c>
      <c r="D2594" s="13">
        <v>61</v>
      </c>
      <c r="E2594" s="13" t="s">
        <v>215</v>
      </c>
      <c r="F2594" s="13">
        <v>7</v>
      </c>
      <c r="G2594" s="13">
        <v>9.1</v>
      </c>
      <c r="H2594">
        <f t="shared" si="1493"/>
        <v>9.0999999999999998E-2</v>
      </c>
      <c r="I2594" s="13">
        <v>5.0999999999999996</v>
      </c>
      <c r="J2594" s="13">
        <v>0</v>
      </c>
      <c r="K2594">
        <f t="shared" si="1494"/>
        <v>6.5038973999999999E-3</v>
      </c>
      <c r="L2594">
        <f>0.000064*(G2594^1.958025*I2594^0.883501+0.000045*G2594^2)</f>
        <v>2.0377506354076098E-2</v>
      </c>
      <c r="M2594"/>
      <c r="N2594"/>
      <c r="O2594">
        <f>L2594*0.44*0.75</f>
        <v>6.7245770968451125E-3</v>
      </c>
      <c r="P2594"/>
      <c r="Q2594">
        <f>O2594*0.52</f>
        <v>3.4967800903594587E-3</v>
      </c>
      <c r="R2594"/>
      <c r="S2594"/>
      <c r="T2594">
        <f>(L2594*0.44*0.75)*(1+0.2)*0.52*3.67</f>
        <v>1.5399819517943055E-2</v>
      </c>
    </row>
    <row r="2595" spans="1:20" hidden="1" x14ac:dyDescent="0.3">
      <c r="A2595" s="26">
        <v>3009</v>
      </c>
      <c r="B2595">
        <v>40</v>
      </c>
      <c r="C2595" t="s">
        <v>211</v>
      </c>
      <c r="D2595">
        <v>62</v>
      </c>
      <c r="E2595" t="s">
        <v>220</v>
      </c>
      <c r="F2595">
        <v>3</v>
      </c>
      <c r="G2595">
        <v>11.5</v>
      </c>
      <c r="H2595">
        <f t="shared" si="1493"/>
        <v>0.115</v>
      </c>
      <c r="I2595">
        <v>5.4</v>
      </c>
      <c r="J2595">
        <v>3.9</v>
      </c>
      <c r="K2595">
        <f t="shared" si="1494"/>
        <v>1.0386915E-2</v>
      </c>
      <c r="L2595">
        <f t="shared" ref="L2595:L2596" si="1511">0.000084*(G2595^1.894314*I2595^0.808223+0.000031*G2595^2)</f>
        <v>3.3536365660025755E-2</v>
      </c>
      <c r="O2595">
        <f>L2595*0.78*1.07</f>
        <v>2.7989450779857497E-2</v>
      </c>
      <c r="Q2595">
        <f t="shared" ref="Q2595:Q2596" si="1512">O2595*0.531</f>
        <v>1.4862398364104332E-2</v>
      </c>
      <c r="T2595">
        <f>(L2595*0.78*1.07)*(1+0.2)*0.531*3.67</f>
        <v>6.5454002395515479E-2</v>
      </c>
    </row>
    <row r="2596" spans="1:20" hidden="1" x14ac:dyDescent="0.3">
      <c r="A2596" s="26">
        <v>3009</v>
      </c>
      <c r="B2596">
        <v>40</v>
      </c>
      <c r="C2596" t="s">
        <v>211</v>
      </c>
      <c r="D2596">
        <v>63</v>
      </c>
      <c r="E2596" t="s">
        <v>220</v>
      </c>
      <c r="F2596">
        <v>4</v>
      </c>
      <c r="G2596">
        <v>19</v>
      </c>
      <c r="H2596">
        <f t="shared" si="1493"/>
        <v>0.19</v>
      </c>
      <c r="I2596">
        <v>6.8</v>
      </c>
      <c r="J2596">
        <v>4.0999999999999996</v>
      </c>
      <c r="K2596">
        <f t="shared" si="1494"/>
        <v>2.835294E-2</v>
      </c>
      <c r="L2596">
        <f t="shared" si="1511"/>
        <v>0.10459161986670464</v>
      </c>
      <c r="O2596">
        <f>L2596*0.78*1.07</f>
        <v>8.729216594075169E-2</v>
      </c>
      <c r="Q2596">
        <f t="shared" si="1512"/>
        <v>4.6352140114539149E-2</v>
      </c>
      <c r="T2596">
        <f>(L2596*0.78*1.07)*(1+0.2)*0.531*3.67</f>
        <v>0.20413482506443043</v>
      </c>
    </row>
    <row r="2597" spans="1:20" hidden="1" x14ac:dyDescent="0.3">
      <c r="A2597" s="26">
        <v>3009</v>
      </c>
      <c r="B2597">
        <v>40</v>
      </c>
      <c r="C2597" t="s">
        <v>211</v>
      </c>
      <c r="D2597">
        <v>64</v>
      </c>
      <c r="E2597" t="s">
        <v>215</v>
      </c>
      <c r="F2597">
        <v>5</v>
      </c>
      <c r="G2597">
        <v>12</v>
      </c>
      <c r="H2597">
        <f t="shared" si="1493"/>
        <v>0.12</v>
      </c>
      <c r="I2597">
        <v>7.1</v>
      </c>
      <c r="J2597">
        <v>4</v>
      </c>
      <c r="K2597">
        <f t="shared" si="1494"/>
        <v>1.130976E-2</v>
      </c>
      <c r="L2597">
        <f>0.000064*(G2597^1.958025*I2597^0.883501+0.000045*G2597^2)</f>
        <v>4.6917544492931909E-2</v>
      </c>
      <c r="O2597">
        <f>L2597*0.44*0.75</f>
        <v>1.548278968266753E-2</v>
      </c>
      <c r="Q2597">
        <f>O2597*0.52</f>
        <v>8.0510506349871155E-3</v>
      </c>
      <c r="T2597">
        <f>(L2597*0.44*0.75)*(1+0.2)*0.52*3.67</f>
        <v>3.5456826996483261E-2</v>
      </c>
    </row>
    <row r="2598" spans="1:20" hidden="1" x14ac:dyDescent="0.3">
      <c r="A2598" s="26">
        <v>3009</v>
      </c>
      <c r="B2598">
        <v>40</v>
      </c>
      <c r="C2598" t="s">
        <v>211</v>
      </c>
      <c r="D2598">
        <v>65</v>
      </c>
      <c r="E2598" t="s">
        <v>212</v>
      </c>
      <c r="F2598">
        <v>5</v>
      </c>
      <c r="G2598">
        <v>14.8</v>
      </c>
      <c r="H2598">
        <f t="shared" si="1493"/>
        <v>0.14800000000000002</v>
      </c>
      <c r="I2598">
        <v>6.8</v>
      </c>
      <c r="J2598">
        <v>3</v>
      </c>
      <c r="K2598">
        <f t="shared" si="1494"/>
        <v>1.7203401600000005E-2</v>
      </c>
      <c r="L2598">
        <f>0.000062*(G2598^1.947206*I2598^0.894551+0.000039*G2598^2)</f>
        <v>6.5442143904875461E-2</v>
      </c>
      <c r="O2598">
        <f>L2598*0.47*0.75</f>
        <v>2.3068355726468599E-2</v>
      </c>
      <c r="Q2598">
        <f>O2598*0.52</f>
        <v>1.1995544977763672E-2</v>
      </c>
      <c r="T2598">
        <f>(L2598*0.47*0.75)*(1+0.2)*0.52*3.67</f>
        <v>5.2828380082071205E-2</v>
      </c>
    </row>
    <row r="2599" spans="1:20" hidden="1" x14ac:dyDescent="0.3">
      <c r="A2599" s="26">
        <v>3009</v>
      </c>
      <c r="B2599">
        <v>40</v>
      </c>
      <c r="C2599" t="s">
        <v>211</v>
      </c>
      <c r="D2599">
        <v>66</v>
      </c>
      <c r="E2599" t="s">
        <v>215</v>
      </c>
      <c r="F2599">
        <v>3</v>
      </c>
      <c r="G2599">
        <v>9</v>
      </c>
      <c r="H2599">
        <f t="shared" si="1493"/>
        <v>0.09</v>
      </c>
      <c r="I2599">
        <v>4.8</v>
      </c>
      <c r="J2599">
        <v>3</v>
      </c>
      <c r="K2599">
        <f t="shared" si="1494"/>
        <v>6.3617399999999994E-3</v>
      </c>
      <c r="L2599">
        <f t="shared" ref="L2599:L2600" si="1513">0.000064*(G2599^1.958025*I2599^0.883501+0.000045*G2599^2)</f>
        <v>1.8901372369006596E-2</v>
      </c>
      <c r="O2599">
        <f>L2599*0.44*0.75</f>
        <v>6.2374528817721771E-3</v>
      </c>
      <c r="Q2599">
        <f t="shared" ref="Q2599:Q2600" si="1514">O2599*0.52</f>
        <v>3.2434754985215322E-3</v>
      </c>
      <c r="T2599">
        <f>(L2599*0.44*0.75)*(1+0.2)*0.52*3.67</f>
        <v>1.4284266095488827E-2</v>
      </c>
    </row>
    <row r="2600" spans="1:20" hidden="1" x14ac:dyDescent="0.3">
      <c r="A2600" s="26">
        <v>3009</v>
      </c>
      <c r="B2600">
        <v>40</v>
      </c>
      <c r="C2600" t="s">
        <v>211</v>
      </c>
      <c r="D2600">
        <v>67</v>
      </c>
      <c r="E2600" t="s">
        <v>215</v>
      </c>
      <c r="F2600">
        <v>5</v>
      </c>
      <c r="G2600">
        <v>9.5</v>
      </c>
      <c r="H2600">
        <f t="shared" si="1493"/>
        <v>9.5000000000000001E-2</v>
      </c>
      <c r="I2600">
        <v>6.3</v>
      </c>
      <c r="J2600">
        <v>2.8</v>
      </c>
      <c r="K2600">
        <f t="shared" si="1494"/>
        <v>7.088235E-3</v>
      </c>
      <c r="L2600">
        <f t="shared" si="1513"/>
        <v>2.6718350078245263E-2</v>
      </c>
      <c r="O2600">
        <f>L2600*0.44*0.75</f>
        <v>8.8170555258209361E-3</v>
      </c>
      <c r="Q2600">
        <f t="shared" si="1514"/>
        <v>4.584868873426887E-3</v>
      </c>
      <c r="T2600">
        <f>(L2600*0.44*0.75)*(1+0.2)*0.52*3.67</f>
        <v>2.019176251857201E-2</v>
      </c>
    </row>
    <row r="2601" spans="1:20" hidden="1" x14ac:dyDescent="0.3">
      <c r="A2601" s="26">
        <v>3009</v>
      </c>
      <c r="B2601">
        <v>40</v>
      </c>
      <c r="C2601" t="s">
        <v>211</v>
      </c>
      <c r="D2601">
        <v>68</v>
      </c>
      <c r="E2601" t="s">
        <v>220</v>
      </c>
      <c r="F2601">
        <v>4</v>
      </c>
      <c r="G2601">
        <v>33</v>
      </c>
      <c r="H2601">
        <f t="shared" si="1493"/>
        <v>0.33</v>
      </c>
      <c r="I2601">
        <v>7.1</v>
      </c>
      <c r="J2601">
        <v>2.9</v>
      </c>
      <c r="K2601">
        <f t="shared" si="1494"/>
        <v>8.5530060000000005E-2</v>
      </c>
      <c r="L2601">
        <f>0.000084*(G2601^1.894314*I2601^0.808223+0.000031*G2601^2)</f>
        <v>0.30819960226616061</v>
      </c>
      <c r="O2601">
        <f>L2601*0.78*1.07</f>
        <v>0.25722338805133765</v>
      </c>
      <c r="Q2601">
        <f>O2601*0.531</f>
        <v>0.13658561905526029</v>
      </c>
      <c r="T2601">
        <f>(L2601*0.78*1.07)*(1+0.2)*0.531*3.67</f>
        <v>0.60152306631936625</v>
      </c>
    </row>
    <row r="2602" spans="1:20" hidden="1" x14ac:dyDescent="0.3">
      <c r="A2602" s="26">
        <v>3009</v>
      </c>
      <c r="B2602">
        <v>40</v>
      </c>
      <c r="C2602" t="s">
        <v>211</v>
      </c>
      <c r="D2602">
        <v>69</v>
      </c>
      <c r="E2602" t="s">
        <v>215</v>
      </c>
      <c r="F2602">
        <v>5</v>
      </c>
      <c r="G2602">
        <v>17.5</v>
      </c>
      <c r="H2602">
        <f t="shared" si="1493"/>
        <v>0.17499999999999999</v>
      </c>
      <c r="I2602">
        <v>9.1</v>
      </c>
      <c r="J2602">
        <v>5.7</v>
      </c>
      <c r="K2602">
        <f t="shared" si="1494"/>
        <v>2.4052874999999998E-2</v>
      </c>
      <c r="L2602">
        <f t="shared" ref="L2602:L2604" si="1515">0.000064*(G2602^1.958025*I2602^0.883501+0.000045*G2602^2)</f>
        <v>0.12229162352967408</v>
      </c>
      <c r="O2602">
        <f>L2602*0.44*0.75</f>
        <v>4.0356235764792449E-2</v>
      </c>
      <c r="Q2602">
        <f t="shared" ref="Q2602:Q2604" si="1516">O2602*0.52</f>
        <v>2.0985242597692074E-2</v>
      </c>
      <c r="T2602">
        <f>(L2602*0.44*0.75)*(1+0.2)*0.52*3.67</f>
        <v>9.2419008400235883E-2</v>
      </c>
    </row>
    <row r="2603" spans="1:20" hidden="1" x14ac:dyDescent="0.3">
      <c r="A2603" s="26">
        <v>3009</v>
      </c>
      <c r="B2603">
        <v>40</v>
      </c>
      <c r="C2603" t="s">
        <v>211</v>
      </c>
      <c r="D2603">
        <v>70</v>
      </c>
      <c r="E2603" t="s">
        <v>215</v>
      </c>
      <c r="F2603">
        <v>4</v>
      </c>
      <c r="G2603">
        <v>18</v>
      </c>
      <c r="H2603">
        <f t="shared" si="1493"/>
        <v>0.18</v>
      </c>
      <c r="I2603">
        <v>7.8</v>
      </c>
      <c r="J2603">
        <v>3.9</v>
      </c>
      <c r="K2603">
        <f t="shared" si="1494"/>
        <v>2.5446959999999998E-2</v>
      </c>
      <c r="L2603">
        <f t="shared" si="1515"/>
        <v>0.11277296212222465</v>
      </c>
      <c r="O2603">
        <f>L2603*0.44*0.75</f>
        <v>3.7215077500334134E-2</v>
      </c>
      <c r="Q2603">
        <f t="shared" si="1516"/>
        <v>1.9351840300173749E-2</v>
      </c>
      <c r="T2603">
        <f>(L2603*0.44*0.75)*(1+0.2)*0.52*3.67</f>
        <v>8.5225504681965186E-2</v>
      </c>
    </row>
    <row r="2604" spans="1:20" hidden="1" x14ac:dyDescent="0.3">
      <c r="A2604" s="26">
        <v>3009</v>
      </c>
      <c r="B2604">
        <v>40</v>
      </c>
      <c r="C2604" t="s">
        <v>211</v>
      </c>
      <c r="D2604">
        <v>71</v>
      </c>
      <c r="E2604" t="s">
        <v>215</v>
      </c>
      <c r="F2604">
        <v>3</v>
      </c>
      <c r="G2604">
        <v>12.3</v>
      </c>
      <c r="H2604">
        <f t="shared" si="1493"/>
        <v>0.12300000000000001</v>
      </c>
      <c r="I2604">
        <v>6.3</v>
      </c>
      <c r="J2604">
        <v>2.9</v>
      </c>
      <c r="K2604">
        <f t="shared" si="1494"/>
        <v>1.1882316600000003E-2</v>
      </c>
      <c r="L2604">
        <f t="shared" si="1515"/>
        <v>4.4306135928162023E-2</v>
      </c>
      <c r="O2604">
        <f>L2604*0.44*0.75</f>
        <v>1.4621024856293467E-2</v>
      </c>
      <c r="Q2604">
        <f t="shared" si="1516"/>
        <v>7.6029329252726031E-3</v>
      </c>
      <c r="T2604">
        <f>(L2604*0.44*0.75)*(1+0.2)*0.52*3.67</f>
        <v>3.3483316602900541E-2</v>
      </c>
    </row>
    <row r="2605" spans="1:20" hidden="1" x14ac:dyDescent="0.3">
      <c r="A2605" s="26">
        <v>3009</v>
      </c>
      <c r="B2605">
        <v>40</v>
      </c>
      <c r="C2605" t="s">
        <v>211</v>
      </c>
      <c r="E2605" t="s">
        <v>223</v>
      </c>
      <c r="F2605">
        <v>3</v>
      </c>
      <c r="G2605">
        <v>9</v>
      </c>
      <c r="H2605">
        <f t="shared" si="1493"/>
        <v>0.09</v>
      </c>
      <c r="I2605">
        <v>4.9000000000000004</v>
      </c>
      <c r="J2605">
        <v>2</v>
      </c>
      <c r="K2605">
        <f t="shared" si="1494"/>
        <v>6.3617399999999994E-3</v>
      </c>
      <c r="L2605">
        <f>0.000086*(G2605^1.882935*I2605^0.8132698+0.000032*G2605^2)</f>
        <v>1.9615330687983594E-2</v>
      </c>
      <c r="O2605">
        <f>L2605*0.69*1.07</f>
        <v>1.4481998646938287E-2</v>
      </c>
      <c r="Q2605">
        <f>O2605*0.531</f>
        <v>7.6899412815242306E-3</v>
      </c>
      <c r="T2605">
        <f>(L2605*0.69*1.07)*(1+0.2)*0.531*3.67</f>
        <v>3.3866501403832711E-2</v>
      </c>
    </row>
    <row r="2606" spans="1:20" s="13" customFormat="1" hidden="1" x14ac:dyDescent="0.3">
      <c r="A2606" s="26">
        <v>3009</v>
      </c>
      <c r="B2606" s="13">
        <v>40</v>
      </c>
      <c r="C2606" s="13" t="s">
        <v>211</v>
      </c>
      <c r="D2606" s="13">
        <v>73</v>
      </c>
      <c r="E2606" s="13" t="s">
        <v>220</v>
      </c>
      <c r="F2606" s="13">
        <v>7</v>
      </c>
      <c r="G2606" s="13">
        <v>7.5</v>
      </c>
      <c r="H2606">
        <f t="shared" si="1493"/>
        <v>7.4999999999999997E-2</v>
      </c>
      <c r="I2606" s="13">
        <v>4.5999999999999996</v>
      </c>
      <c r="J2606" s="13">
        <v>0</v>
      </c>
      <c r="K2606">
        <f t="shared" si="1494"/>
        <v>4.4178749999999999E-3</v>
      </c>
      <c r="L2606">
        <f t="shared" ref="L2606:L2608" si="1517">0.000084*(G2606^1.894314*I2606^0.808223+0.000031*G2606^2)</f>
        <v>1.3109347134434606E-2</v>
      </c>
      <c r="M2606"/>
      <c r="N2606"/>
      <c r="O2606">
        <f>L2606*0.78*1.07</f>
        <v>1.0941061118399124E-2</v>
      </c>
      <c r="P2606"/>
      <c r="Q2606">
        <f t="shared" ref="Q2606:Q2608" si="1518">O2606*0.531</f>
        <v>5.809703453869935E-3</v>
      </c>
      <c r="R2606"/>
      <c r="S2606"/>
      <c r="T2606">
        <f>(L2606*0.78*1.07)*(1+0.2)*0.531*3.67</f>
        <v>2.5585934010843192E-2</v>
      </c>
    </row>
    <row r="2607" spans="1:20" s="13" customFormat="1" hidden="1" x14ac:dyDescent="0.3">
      <c r="A2607" s="26">
        <v>3009</v>
      </c>
      <c r="B2607" s="13">
        <v>40</v>
      </c>
      <c r="C2607" s="13" t="s">
        <v>211</v>
      </c>
      <c r="D2607" s="13">
        <v>74</v>
      </c>
      <c r="E2607" s="13" t="s">
        <v>220</v>
      </c>
      <c r="F2607" s="13">
        <v>7</v>
      </c>
      <c r="G2607" s="13">
        <v>8.4</v>
      </c>
      <c r="H2607">
        <f t="shared" si="1493"/>
        <v>8.4000000000000005E-2</v>
      </c>
      <c r="I2607" s="13">
        <v>4.0999999999999996</v>
      </c>
      <c r="J2607" s="13">
        <v>0</v>
      </c>
      <c r="K2607">
        <f t="shared" si="1494"/>
        <v>5.5417824000000004E-3</v>
      </c>
      <c r="L2607">
        <f t="shared" si="1517"/>
        <v>1.480559530511753E-2</v>
      </c>
      <c r="M2607"/>
      <c r="N2607"/>
      <c r="O2607">
        <f>L2607*0.78*1.07</f>
        <v>1.2356749841651091E-2</v>
      </c>
      <c r="P2607"/>
      <c r="Q2607">
        <f t="shared" si="1518"/>
        <v>6.5614341659167297E-3</v>
      </c>
      <c r="R2607"/>
      <c r="S2607"/>
      <c r="T2607">
        <f>(L2607*0.78*1.07)*(1+0.2)*0.531*3.67</f>
        <v>2.8896556066697276E-2</v>
      </c>
    </row>
    <row r="2608" spans="1:20" hidden="1" x14ac:dyDescent="0.3">
      <c r="A2608" s="26">
        <v>3009</v>
      </c>
      <c r="B2608">
        <v>40</v>
      </c>
      <c r="C2608" t="s">
        <v>211</v>
      </c>
      <c r="D2608">
        <v>75</v>
      </c>
      <c r="E2608" t="s">
        <v>220</v>
      </c>
      <c r="F2608">
        <v>4</v>
      </c>
      <c r="G2608">
        <v>20</v>
      </c>
      <c r="H2608">
        <f t="shared" si="1493"/>
        <v>0.2</v>
      </c>
      <c r="I2608">
        <v>7.5</v>
      </c>
      <c r="J2608">
        <v>2.5</v>
      </c>
      <c r="K2608">
        <f t="shared" si="1494"/>
        <v>3.1416000000000006E-2</v>
      </c>
      <c r="L2608">
        <f t="shared" si="1517"/>
        <v>0.12476330952516751</v>
      </c>
      <c r="O2608">
        <f>L2608*0.78*1.07</f>
        <v>0.10412745812970481</v>
      </c>
      <c r="Q2608">
        <f t="shared" si="1518"/>
        <v>5.5291680266873255E-2</v>
      </c>
      <c r="T2608">
        <f>(L2608*0.78*1.07)*(1+0.2)*0.531*3.67</f>
        <v>0.24350455989530984</v>
      </c>
    </row>
    <row r="2609" spans="1:20" hidden="1" x14ac:dyDescent="0.3">
      <c r="A2609" s="26">
        <v>3009</v>
      </c>
      <c r="B2609">
        <v>40</v>
      </c>
      <c r="C2609" t="s">
        <v>211</v>
      </c>
      <c r="D2609">
        <v>76</v>
      </c>
      <c r="E2609" t="s">
        <v>215</v>
      </c>
      <c r="F2609">
        <v>5</v>
      </c>
      <c r="G2609">
        <v>16.100000000000001</v>
      </c>
      <c r="H2609">
        <f t="shared" si="1493"/>
        <v>0.161</v>
      </c>
      <c r="I2609">
        <v>6.8</v>
      </c>
      <c r="J2609">
        <v>3.9</v>
      </c>
      <c r="K2609">
        <f t="shared" si="1494"/>
        <v>2.0358353400000001E-2</v>
      </c>
      <c r="L2609">
        <f>0.000064*(G2609^1.958025*I2609^0.883501+0.000045*G2609^2)</f>
        <v>8.0297440902761544E-2</v>
      </c>
      <c r="O2609">
        <f>L2609*0.44*0.75</f>
        <v>2.6498155497911312E-2</v>
      </c>
      <c r="Q2609">
        <f>O2609*0.52</f>
        <v>1.3779040858913882E-2</v>
      </c>
      <c r="T2609">
        <f>(L2609*0.44*0.75)*(1+0.2)*0.52*3.67</f>
        <v>6.0682895942656731E-2</v>
      </c>
    </row>
    <row r="2610" spans="1:20" s="13" customFormat="1" hidden="1" x14ac:dyDescent="0.3">
      <c r="A2610" s="26">
        <v>3009</v>
      </c>
      <c r="B2610" s="13">
        <v>40</v>
      </c>
      <c r="C2610" s="13" t="s">
        <v>211</v>
      </c>
      <c r="D2610" s="13">
        <v>77</v>
      </c>
      <c r="E2610" s="13" t="s">
        <v>220</v>
      </c>
      <c r="F2610" s="13">
        <v>7</v>
      </c>
      <c r="G2610" s="13">
        <v>18</v>
      </c>
      <c r="H2610">
        <f t="shared" si="1493"/>
        <v>0.18</v>
      </c>
      <c r="I2610" s="13">
        <v>7.1</v>
      </c>
      <c r="J2610" s="13">
        <v>0</v>
      </c>
      <c r="K2610">
        <f t="shared" si="1494"/>
        <v>2.5446959999999998E-2</v>
      </c>
      <c r="L2610">
        <f>0.000084*(G2610^1.894314*I2610^0.808223+0.000031*G2610^2)</f>
        <v>9.7761957899683921E-2</v>
      </c>
      <c r="M2610"/>
      <c r="N2610"/>
      <c r="O2610">
        <f>L2610*0.78*1.07</f>
        <v>8.1592130063076196E-2</v>
      </c>
      <c r="P2610"/>
      <c r="Q2610">
        <f>O2610*0.531</f>
        <v>4.3325421063493463E-2</v>
      </c>
      <c r="R2610"/>
      <c r="S2610"/>
      <c r="T2610">
        <f>(L2610*0.78*1.07)*(1+0.2)*0.531*3.67</f>
        <v>0.19080515436362519</v>
      </c>
    </row>
    <row r="2611" spans="1:20" hidden="1" x14ac:dyDescent="0.3">
      <c r="A2611" s="26">
        <v>3009</v>
      </c>
      <c r="B2611">
        <v>40</v>
      </c>
      <c r="C2611" t="s">
        <v>211</v>
      </c>
      <c r="D2611">
        <v>78</v>
      </c>
      <c r="E2611" t="s">
        <v>212</v>
      </c>
      <c r="F2611">
        <v>3</v>
      </c>
      <c r="G2611">
        <v>11.1</v>
      </c>
      <c r="H2611">
        <f t="shared" si="1493"/>
        <v>0.111</v>
      </c>
      <c r="I2611">
        <v>6.3</v>
      </c>
      <c r="J2611">
        <v>3.5</v>
      </c>
      <c r="K2611">
        <f t="shared" si="1494"/>
        <v>9.6769134000000007E-3</v>
      </c>
      <c r="L2611">
        <f>0.000062*(G2611^1.947206*I2611^0.894551+0.000039*G2611^2)</f>
        <v>3.4906432085122778E-2</v>
      </c>
      <c r="O2611">
        <f>L2611*0.47*0.75</f>
        <v>1.2304517310005779E-2</v>
      </c>
      <c r="Q2611">
        <f>O2611*0.52</f>
        <v>6.3983490012030049E-3</v>
      </c>
      <c r="T2611">
        <f>(L2611*0.47*0.75)*(1+0.2)*0.52*3.67</f>
        <v>2.8178329001298033E-2</v>
      </c>
    </row>
    <row r="2612" spans="1:20" s="13" customFormat="1" hidden="1" x14ac:dyDescent="0.3">
      <c r="A2612" s="26">
        <v>3009</v>
      </c>
      <c r="B2612" s="13">
        <v>40</v>
      </c>
      <c r="C2612" s="13" t="s">
        <v>211</v>
      </c>
      <c r="D2612" s="13">
        <v>79</v>
      </c>
      <c r="E2612" s="13" t="s">
        <v>220</v>
      </c>
      <c r="F2612" s="13">
        <v>7</v>
      </c>
      <c r="G2612" s="13">
        <v>23</v>
      </c>
      <c r="H2612">
        <f t="shared" si="1493"/>
        <v>0.23</v>
      </c>
      <c r="I2612" s="13">
        <v>6.7</v>
      </c>
      <c r="J2612" s="13">
        <v>0</v>
      </c>
      <c r="K2612">
        <f t="shared" si="1494"/>
        <v>4.154766E-2</v>
      </c>
      <c r="L2612">
        <f>0.000084*(G2612^1.894314*I2612^0.808223+0.000031*G2612^2)</f>
        <v>0.14841441214776047</v>
      </c>
      <c r="M2612"/>
      <c r="N2612"/>
      <c r="O2612">
        <f>L2612*0.78*1.07</f>
        <v>0.12386666837852091</v>
      </c>
      <c r="P2612"/>
      <c r="Q2612">
        <f>O2612*0.531</f>
        <v>6.5773200908994606E-2</v>
      </c>
      <c r="R2612"/>
      <c r="S2612"/>
      <c r="T2612">
        <f>(L2612*0.78*1.07)*(1+0.2)*0.531*3.67</f>
        <v>0.28966517680321224</v>
      </c>
    </row>
    <row r="2613" spans="1:20" hidden="1" x14ac:dyDescent="0.3">
      <c r="A2613" s="26">
        <v>3009</v>
      </c>
      <c r="B2613">
        <v>40</v>
      </c>
      <c r="C2613" t="s">
        <v>211</v>
      </c>
      <c r="D2613">
        <v>80</v>
      </c>
      <c r="E2613" t="s">
        <v>214</v>
      </c>
      <c r="F2613">
        <v>4</v>
      </c>
      <c r="G2613">
        <v>29.1</v>
      </c>
      <c r="H2613">
        <f t="shared" si="1493"/>
        <v>0.29100000000000004</v>
      </c>
      <c r="I2613">
        <v>7.3</v>
      </c>
      <c r="J2613">
        <v>2.9</v>
      </c>
      <c r="K2613">
        <f t="shared" si="1494"/>
        <v>6.6508457400000012E-2</v>
      </c>
      <c r="L2613">
        <f>0.000081*(G2613^1.864042*I2613^0.850892+0.000027*G2613^2)</f>
        <v>0.23541870448226626</v>
      </c>
      <c r="O2613">
        <f>L2613*0.47*0.75</f>
        <v>8.2985093329998857E-2</v>
      </c>
      <c r="Q2613">
        <f>O2613*0.521</f>
        <v>4.3235233624929405E-2</v>
      </c>
      <c r="T2613">
        <f>(L2613*0.47*0.75)*(1+0.2)*0.521*3.67</f>
        <v>0.19040796888418909</v>
      </c>
    </row>
    <row r="2614" spans="1:20" hidden="1" x14ac:dyDescent="0.3">
      <c r="A2614" s="26">
        <v>3009</v>
      </c>
      <c r="B2614">
        <v>40</v>
      </c>
      <c r="C2614" t="s">
        <v>211</v>
      </c>
      <c r="D2614">
        <v>81</v>
      </c>
      <c r="E2614" t="s">
        <v>220</v>
      </c>
      <c r="F2614">
        <v>5</v>
      </c>
      <c r="G2614">
        <v>32</v>
      </c>
      <c r="H2614">
        <f t="shared" si="1493"/>
        <v>0.32</v>
      </c>
      <c r="I2614">
        <v>9.5</v>
      </c>
      <c r="J2614">
        <v>5.5</v>
      </c>
      <c r="K2614">
        <f t="shared" si="1494"/>
        <v>8.0424960000000004E-2</v>
      </c>
      <c r="L2614">
        <f>0.000084*(G2614^1.894314*I2614^0.808223+0.000031*G2614^2)</f>
        <v>0.36789832900696506</v>
      </c>
      <c r="O2614">
        <f>L2614*0.78*1.07</f>
        <v>0.30704794538921309</v>
      </c>
      <c r="Q2614">
        <f>O2614*0.531</f>
        <v>0.16304245900167216</v>
      </c>
      <c r="T2614">
        <f>(L2614*0.78*1.07)*(1+0.2)*0.531*3.67</f>
        <v>0.7180389894433642</v>
      </c>
    </row>
    <row r="2615" spans="1:20" hidden="1" x14ac:dyDescent="0.3">
      <c r="A2615" s="26">
        <v>3009</v>
      </c>
      <c r="B2615">
        <v>40</v>
      </c>
      <c r="C2615" t="s">
        <v>211</v>
      </c>
      <c r="D2615">
        <v>82</v>
      </c>
      <c r="E2615" t="s">
        <v>215</v>
      </c>
      <c r="F2615">
        <v>4</v>
      </c>
      <c r="G2615">
        <v>23</v>
      </c>
      <c r="H2615">
        <f t="shared" si="1493"/>
        <v>0.23</v>
      </c>
      <c r="I2615">
        <v>7.9</v>
      </c>
      <c r="J2615">
        <v>4</v>
      </c>
      <c r="K2615">
        <f t="shared" si="1494"/>
        <v>4.154766E-2</v>
      </c>
      <c r="L2615">
        <f t="shared" ref="L2615:L2616" si="1519">0.000064*(G2615^1.958025*I2615^0.883501+0.000045*G2615^2)</f>
        <v>0.1843041621073547</v>
      </c>
      <c r="O2615">
        <f>L2615*0.44*0.75</f>
        <v>6.0820373495427044E-2</v>
      </c>
      <c r="Q2615">
        <f t="shared" ref="Q2615:Q2616" si="1520">O2615*0.52</f>
        <v>3.1626594217622067E-2</v>
      </c>
      <c r="T2615">
        <f>(L2615*0.44*0.75)*(1+0.2)*0.52*3.67</f>
        <v>0.13928352093440757</v>
      </c>
    </row>
    <row r="2616" spans="1:20" hidden="1" x14ac:dyDescent="0.3">
      <c r="A2616" s="26">
        <v>3009</v>
      </c>
      <c r="B2616">
        <v>40</v>
      </c>
      <c r="C2616" t="s">
        <v>211</v>
      </c>
      <c r="D2616">
        <v>83</v>
      </c>
      <c r="E2616" t="s">
        <v>215</v>
      </c>
      <c r="F2616">
        <v>3</v>
      </c>
      <c r="G2616">
        <v>19.2</v>
      </c>
      <c r="H2616">
        <f t="shared" si="1493"/>
        <v>0.192</v>
      </c>
      <c r="I2616">
        <v>6.3</v>
      </c>
      <c r="J2616">
        <v>4.0999999999999996</v>
      </c>
      <c r="K2616">
        <f t="shared" si="1494"/>
        <v>2.8952985600000002E-2</v>
      </c>
      <c r="L2616">
        <f t="shared" si="1519"/>
        <v>0.10595913118746772</v>
      </c>
      <c r="O2616">
        <f>L2616*0.44*0.75</f>
        <v>3.4966513291864343E-2</v>
      </c>
      <c r="Q2616">
        <f t="shared" si="1520"/>
        <v>1.8182586911769459E-2</v>
      </c>
      <c r="T2616">
        <f>(L2616*0.44*0.75)*(1+0.2)*0.52*3.67</f>
        <v>8.0076112759432702E-2</v>
      </c>
    </row>
    <row r="2617" spans="1:20" hidden="1" x14ac:dyDescent="0.3">
      <c r="A2617" s="26">
        <v>3009</v>
      </c>
      <c r="B2617">
        <v>40</v>
      </c>
      <c r="C2617" t="s">
        <v>211</v>
      </c>
      <c r="D2617">
        <v>84</v>
      </c>
      <c r="E2617" t="s">
        <v>220</v>
      </c>
      <c r="F2617">
        <v>3</v>
      </c>
      <c r="G2617">
        <v>30</v>
      </c>
      <c r="H2617">
        <f t="shared" ref="H2617:H2680" si="1521">G2617/100</f>
        <v>0.3</v>
      </c>
      <c r="I2617">
        <v>9.4</v>
      </c>
      <c r="J2617">
        <v>2</v>
      </c>
      <c r="K2617">
        <f t="shared" ref="K2617:K2680" si="1522">0.7854*H2617^2</f>
        <v>7.0685999999999999E-2</v>
      </c>
      <c r="L2617">
        <f>0.000084*(G2617^1.894314*I2617^0.808223+0.000031*G2617^2)</f>
        <v>0.32278862731469099</v>
      </c>
      <c r="O2617">
        <f>L2617*0.78*1.07</f>
        <v>0.26939938835684113</v>
      </c>
      <c r="Q2617">
        <f>O2617*0.531</f>
        <v>0.14305107521748264</v>
      </c>
      <c r="T2617">
        <f>(L2617*0.78*1.07)*(1+0.2)*0.531*3.67</f>
        <v>0.62999693525779354</v>
      </c>
    </row>
    <row r="2618" spans="1:20" hidden="1" x14ac:dyDescent="0.3">
      <c r="A2618" s="26">
        <v>3009</v>
      </c>
      <c r="B2618">
        <v>40</v>
      </c>
      <c r="C2618" t="s">
        <v>211</v>
      </c>
      <c r="D2618">
        <v>85</v>
      </c>
      <c r="E2618" t="s">
        <v>214</v>
      </c>
      <c r="F2618">
        <v>4</v>
      </c>
      <c r="G2618">
        <v>13.5</v>
      </c>
      <c r="H2618">
        <f t="shared" si="1521"/>
        <v>0.13500000000000001</v>
      </c>
      <c r="I2618">
        <v>5.0999999999999996</v>
      </c>
      <c r="J2618">
        <v>0.4</v>
      </c>
      <c r="K2618">
        <f t="shared" si="1522"/>
        <v>1.4313915000000002E-2</v>
      </c>
      <c r="L2618">
        <f t="shared" ref="L2618:L2619" si="1523">0.000081*(G2618^1.864042*I2618^0.850892+0.000027*G2618^2)</f>
        <v>4.1451916593608654E-2</v>
      </c>
      <c r="O2618">
        <f t="shared" ref="O2618:O2619" si="1524">L2618*0.47*0.75</f>
        <v>1.4611800599247051E-2</v>
      </c>
      <c r="Q2618">
        <f t="shared" ref="Q2618:Q2619" si="1525">O2618*0.521</f>
        <v>7.6127481122077135E-3</v>
      </c>
      <c r="T2618">
        <f t="shared" ref="T2618:T2619" si="1526">(L2618*0.47*0.75)*(1+0.2)*0.521*3.67</f>
        <v>3.3526542686162765E-2</v>
      </c>
    </row>
    <row r="2619" spans="1:20" hidden="1" x14ac:dyDescent="0.3">
      <c r="A2619" s="26">
        <v>3009</v>
      </c>
      <c r="B2619">
        <v>40</v>
      </c>
      <c r="C2619" t="s">
        <v>211</v>
      </c>
      <c r="D2619">
        <v>86</v>
      </c>
      <c r="E2619" t="s">
        <v>214</v>
      </c>
      <c r="F2619">
        <v>4</v>
      </c>
      <c r="G2619">
        <v>9</v>
      </c>
      <c r="H2619">
        <f t="shared" si="1521"/>
        <v>0.09</v>
      </c>
      <c r="I2619">
        <v>5.6</v>
      </c>
      <c r="J2619">
        <v>2.1</v>
      </c>
      <c r="K2619">
        <f t="shared" si="1522"/>
        <v>6.3617399999999994E-3</v>
      </c>
      <c r="L2619">
        <f t="shared" si="1523"/>
        <v>2.1079678895241354E-2</v>
      </c>
      <c r="O2619">
        <f t="shared" si="1524"/>
        <v>7.4305868105725772E-3</v>
      </c>
      <c r="Q2619">
        <f t="shared" si="1525"/>
        <v>3.871335728308313E-3</v>
      </c>
      <c r="T2619">
        <f t="shared" si="1526"/>
        <v>1.7049362547469811E-2</v>
      </c>
    </row>
    <row r="2620" spans="1:20" s="13" customFormat="1" hidden="1" x14ac:dyDescent="0.3">
      <c r="A2620" s="26">
        <v>3009</v>
      </c>
      <c r="B2620" s="13">
        <v>40</v>
      </c>
      <c r="C2620" s="13" t="s">
        <v>211</v>
      </c>
      <c r="D2620" s="13">
        <v>87</v>
      </c>
      <c r="E2620" s="13" t="s">
        <v>220</v>
      </c>
      <c r="F2620" s="13">
        <v>7</v>
      </c>
      <c r="G2620" s="13">
        <v>22</v>
      </c>
      <c r="H2620">
        <f t="shared" si="1521"/>
        <v>0.22</v>
      </c>
      <c r="I2620" s="13">
        <v>6.4</v>
      </c>
      <c r="J2620" s="13">
        <v>0</v>
      </c>
      <c r="K2620">
        <f t="shared" si="1522"/>
        <v>3.8013359999999996E-2</v>
      </c>
      <c r="L2620">
        <f t="shared" ref="L2620:L2621" si="1527">0.000084*(G2620^1.894314*I2620^0.808223+0.000031*G2620^2)</f>
        <v>0.1314700187143282</v>
      </c>
      <c r="M2620"/>
      <c r="N2620"/>
      <c r="O2620">
        <f>L2620*0.78*1.07</f>
        <v>0.10972487761897833</v>
      </c>
      <c r="P2620"/>
      <c r="Q2620">
        <f t="shared" ref="Q2620:Q2621" si="1528">O2620*0.531</f>
        <v>5.8263910015677496E-2</v>
      </c>
      <c r="R2620"/>
      <c r="S2620"/>
      <c r="T2620">
        <f>(L2620*0.78*1.07)*(1+0.2)*0.531*3.67</f>
        <v>0.2565942597090437</v>
      </c>
    </row>
    <row r="2621" spans="1:20" s="13" customFormat="1" hidden="1" x14ac:dyDescent="0.3">
      <c r="A2621" s="26">
        <v>3009</v>
      </c>
      <c r="B2621" s="13">
        <v>40</v>
      </c>
      <c r="C2621" s="13" t="s">
        <v>211</v>
      </c>
      <c r="D2621" s="13">
        <v>88</v>
      </c>
      <c r="E2621" s="13" t="s">
        <v>220</v>
      </c>
      <c r="F2621" s="13">
        <v>7</v>
      </c>
      <c r="G2621" s="13">
        <v>26</v>
      </c>
      <c r="H2621">
        <f t="shared" si="1521"/>
        <v>0.26</v>
      </c>
      <c r="I2621" s="13">
        <v>6.6</v>
      </c>
      <c r="J2621" s="13">
        <v>0</v>
      </c>
      <c r="K2621">
        <f t="shared" si="1522"/>
        <v>5.3093040000000008E-2</v>
      </c>
      <c r="L2621">
        <f t="shared" si="1527"/>
        <v>0.18495305123328612</v>
      </c>
      <c r="M2621"/>
      <c r="N2621"/>
      <c r="O2621">
        <f>L2621*0.78*1.07</f>
        <v>0.15436181655930059</v>
      </c>
      <c r="P2621"/>
      <c r="Q2621">
        <f t="shared" si="1528"/>
        <v>8.1966124592988618E-2</v>
      </c>
      <c r="R2621"/>
      <c r="S2621"/>
      <c r="T2621">
        <f>(L2621*0.78*1.07)*(1+0.2)*0.531*3.67</f>
        <v>0.36097881270752186</v>
      </c>
    </row>
    <row r="2622" spans="1:20" hidden="1" x14ac:dyDescent="0.3">
      <c r="A2622" s="26">
        <v>3009</v>
      </c>
      <c r="B2622">
        <v>41</v>
      </c>
      <c r="C2622" t="s">
        <v>211</v>
      </c>
      <c r="D2622">
        <v>1</v>
      </c>
      <c r="E2622" t="s">
        <v>215</v>
      </c>
      <c r="F2622">
        <v>4</v>
      </c>
      <c r="G2622">
        <v>14</v>
      </c>
      <c r="H2622">
        <f t="shared" si="1521"/>
        <v>0.14000000000000001</v>
      </c>
      <c r="I2622">
        <v>5.2</v>
      </c>
      <c r="J2622">
        <v>2.5</v>
      </c>
      <c r="K2622">
        <f t="shared" si="1522"/>
        <v>1.5393840000000002E-2</v>
      </c>
      <c r="L2622">
        <f>0.000064*(G2622^1.958025*I2622^0.883501+0.000045*G2622^2)</f>
        <v>4.8186133416147053E-2</v>
      </c>
      <c r="O2622">
        <f>L2622*0.44*0.75</f>
        <v>1.5901424027328526E-2</v>
      </c>
      <c r="Q2622">
        <f>O2622*0.52</f>
        <v>8.2687404942108338E-3</v>
      </c>
      <c r="T2622">
        <f>(L2622*0.44*0.75)*(1+0.2)*0.52*3.67</f>
        <v>3.6415533136504509E-2</v>
      </c>
    </row>
    <row r="2623" spans="1:20" hidden="1" x14ac:dyDescent="0.3">
      <c r="A2623" s="26">
        <v>3009</v>
      </c>
      <c r="B2623">
        <v>41</v>
      </c>
      <c r="C2623" t="s">
        <v>211</v>
      </c>
      <c r="D2623">
        <v>2</v>
      </c>
      <c r="E2623" t="s">
        <v>214</v>
      </c>
      <c r="F2623">
        <v>4</v>
      </c>
      <c r="G2623">
        <v>32</v>
      </c>
      <c r="H2623">
        <f t="shared" si="1521"/>
        <v>0.32</v>
      </c>
      <c r="I2623">
        <v>6.7</v>
      </c>
      <c r="J2623">
        <v>1</v>
      </c>
      <c r="K2623">
        <f t="shared" si="1522"/>
        <v>8.0424960000000004E-2</v>
      </c>
      <c r="L2623">
        <f>0.000081*(G2623^1.864042*I2623^0.850892+0.000027*G2623^2)</f>
        <v>0.26124738903198169</v>
      </c>
      <c r="O2623">
        <f>L2623*0.47*0.75</f>
        <v>9.2089704633773542E-2</v>
      </c>
      <c r="Q2623">
        <f>O2623*0.521</f>
        <v>4.7978736114196015E-2</v>
      </c>
      <c r="T2623">
        <f>(L2623*0.47*0.75)*(1+0.2)*0.521*3.67</f>
        <v>0.21129835384691925</v>
      </c>
    </row>
    <row r="2624" spans="1:20" hidden="1" x14ac:dyDescent="0.3">
      <c r="A2624" s="26">
        <v>3009</v>
      </c>
      <c r="B2624">
        <v>41</v>
      </c>
      <c r="C2624" t="s">
        <v>211</v>
      </c>
      <c r="D2624">
        <v>3</v>
      </c>
      <c r="E2624" t="s">
        <v>220</v>
      </c>
      <c r="F2624">
        <v>5</v>
      </c>
      <c r="G2624">
        <v>31</v>
      </c>
      <c r="H2624">
        <f t="shared" si="1521"/>
        <v>0.31</v>
      </c>
      <c r="I2624">
        <v>8.5</v>
      </c>
      <c r="J2624">
        <v>2</v>
      </c>
      <c r="K2624">
        <f t="shared" si="1522"/>
        <v>7.5476940000000006E-2</v>
      </c>
      <c r="L2624">
        <f t="shared" ref="L2624:L2625" si="1529">0.000084*(G2624^1.894314*I2624^0.808223+0.000031*G2624^2)</f>
        <v>0.3166414797438713</v>
      </c>
      <c r="O2624">
        <f>L2624*0.78*1.07</f>
        <v>0.26426897899423502</v>
      </c>
      <c r="Q2624">
        <f t="shared" ref="Q2624:Q2625" si="1530">O2624*0.531</f>
        <v>0.14032682784593881</v>
      </c>
      <c r="T2624">
        <f>(L2624*0.78*1.07)*(1+0.2)*0.531*3.67</f>
        <v>0.61799934983351434</v>
      </c>
    </row>
    <row r="2625" spans="1:20" hidden="1" x14ac:dyDescent="0.3">
      <c r="A2625" s="26">
        <v>3009</v>
      </c>
      <c r="B2625">
        <v>41</v>
      </c>
      <c r="C2625" t="s">
        <v>211</v>
      </c>
      <c r="D2625">
        <v>4</v>
      </c>
      <c r="E2625" t="s">
        <v>220</v>
      </c>
      <c r="F2625">
        <v>5</v>
      </c>
      <c r="G2625">
        <v>33.200000000000003</v>
      </c>
      <c r="H2625">
        <f t="shared" si="1521"/>
        <v>0.33200000000000002</v>
      </c>
      <c r="I2625">
        <v>9.1</v>
      </c>
      <c r="J2625">
        <v>1.3</v>
      </c>
      <c r="K2625">
        <f t="shared" si="1522"/>
        <v>8.6569929600000012E-2</v>
      </c>
      <c r="L2625">
        <f t="shared" si="1529"/>
        <v>0.38099128104197638</v>
      </c>
      <c r="O2625">
        <f>L2625*0.78*1.07</f>
        <v>0.31797532315763355</v>
      </c>
      <c r="Q2625">
        <f t="shared" si="1530"/>
        <v>0.16884489659670343</v>
      </c>
      <c r="T2625">
        <f>(L2625*0.78*1.07)*(1+0.2)*0.531*3.67</f>
        <v>0.74359292461188187</v>
      </c>
    </row>
    <row r="2626" spans="1:20" hidden="1" x14ac:dyDescent="0.3">
      <c r="A2626" s="26">
        <v>3009</v>
      </c>
      <c r="B2626">
        <v>41</v>
      </c>
      <c r="C2626" t="s">
        <v>211</v>
      </c>
      <c r="D2626">
        <v>5</v>
      </c>
      <c r="E2626" t="s">
        <v>212</v>
      </c>
      <c r="F2626">
        <v>3</v>
      </c>
      <c r="G2626">
        <v>8</v>
      </c>
      <c r="H2626">
        <f t="shared" si="1521"/>
        <v>0.08</v>
      </c>
      <c r="I2626">
        <v>3.7</v>
      </c>
      <c r="J2626">
        <v>1.6</v>
      </c>
      <c r="K2626">
        <f t="shared" si="1522"/>
        <v>5.0265600000000002E-3</v>
      </c>
      <c r="L2626">
        <f t="shared" ref="L2626:L2627" si="1531">0.000062*(G2626^1.947206*I2626^0.894551+0.000039*G2626^2)</f>
        <v>1.1460015783559135E-2</v>
      </c>
      <c r="O2626">
        <f t="shared" ref="O2626:O2634" si="1532">L2626*0.47*0.75</f>
        <v>4.0396555637045948E-3</v>
      </c>
      <c r="Q2626">
        <f t="shared" ref="Q2626:Q2627" si="1533">O2626*0.52</f>
        <v>2.1006208931263893E-3</v>
      </c>
      <c r="T2626">
        <f>(L2626*0.47*0.75)*(1+0.2)*0.52*3.67</f>
        <v>9.251134413328619E-3</v>
      </c>
    </row>
    <row r="2627" spans="1:20" hidden="1" x14ac:dyDescent="0.3">
      <c r="A2627" s="26">
        <v>3009</v>
      </c>
      <c r="B2627">
        <v>41</v>
      </c>
      <c r="C2627" t="s">
        <v>211</v>
      </c>
      <c r="D2627">
        <v>6</v>
      </c>
      <c r="E2627" t="s">
        <v>212</v>
      </c>
      <c r="F2627">
        <v>3</v>
      </c>
      <c r="G2627">
        <v>15.1</v>
      </c>
      <c r="H2627">
        <f t="shared" si="1521"/>
        <v>0.151</v>
      </c>
      <c r="I2627">
        <v>7.1</v>
      </c>
      <c r="J2627">
        <v>2.9</v>
      </c>
      <c r="K2627">
        <f t="shared" si="1522"/>
        <v>1.79079054E-2</v>
      </c>
      <c r="L2627">
        <f t="shared" si="1531"/>
        <v>7.0729415237797008E-2</v>
      </c>
      <c r="O2627">
        <f t="shared" si="1532"/>
        <v>2.4932118871323444E-2</v>
      </c>
      <c r="Q2627">
        <f t="shared" si="1533"/>
        <v>1.2964701813088191E-2</v>
      </c>
      <c r="T2627">
        <f>(L2627*0.47*0.75)*(1+0.2)*0.52*3.67</f>
        <v>5.7096546784840392E-2</v>
      </c>
    </row>
    <row r="2628" spans="1:20" hidden="1" x14ac:dyDescent="0.3">
      <c r="A2628" s="26">
        <v>3009</v>
      </c>
      <c r="B2628">
        <v>41</v>
      </c>
      <c r="C2628" t="s">
        <v>211</v>
      </c>
      <c r="D2628">
        <v>7</v>
      </c>
      <c r="E2628" t="s">
        <v>214</v>
      </c>
      <c r="F2628">
        <v>4</v>
      </c>
      <c r="G2628">
        <v>29.1</v>
      </c>
      <c r="H2628">
        <f t="shared" si="1521"/>
        <v>0.29100000000000004</v>
      </c>
      <c r="I2628">
        <v>5.9</v>
      </c>
      <c r="J2628">
        <v>1</v>
      </c>
      <c r="K2628">
        <f t="shared" si="1522"/>
        <v>6.6508457400000012E-2</v>
      </c>
      <c r="L2628">
        <f>0.000081*(G2628^1.864042*I2628^0.850892+0.000027*G2628^2)</f>
        <v>0.19640789396123162</v>
      </c>
      <c r="O2628">
        <f t="shared" si="1532"/>
        <v>6.9233782621334145E-2</v>
      </c>
      <c r="Q2628">
        <f>O2628*0.521</f>
        <v>3.6070800745715094E-2</v>
      </c>
      <c r="T2628">
        <f>(L2628*0.47*0.75)*(1+0.2)*0.521*3.67</f>
        <v>0.15885580648412925</v>
      </c>
    </row>
    <row r="2629" spans="1:20" hidden="1" x14ac:dyDescent="0.3">
      <c r="A2629" s="26">
        <v>3009</v>
      </c>
      <c r="B2629">
        <v>41</v>
      </c>
      <c r="C2629" t="s">
        <v>211</v>
      </c>
      <c r="D2629">
        <v>8</v>
      </c>
      <c r="E2629" t="s">
        <v>212</v>
      </c>
      <c r="F2629">
        <v>4</v>
      </c>
      <c r="G2629">
        <v>10</v>
      </c>
      <c r="H2629">
        <f t="shared" si="1521"/>
        <v>0.1</v>
      </c>
      <c r="I2629">
        <v>6.1</v>
      </c>
      <c r="J2629">
        <v>3.9</v>
      </c>
      <c r="K2629">
        <f t="shared" si="1522"/>
        <v>7.8540000000000016E-3</v>
      </c>
      <c r="L2629">
        <f>0.000062*(G2629^1.947206*I2629^0.894551+0.000039*G2629^2)</f>
        <v>2.7677003774002826E-2</v>
      </c>
      <c r="O2629">
        <f t="shared" si="1532"/>
        <v>9.7561438303359962E-3</v>
      </c>
      <c r="Q2629">
        <f>O2629*0.52</f>
        <v>5.0731947917747183E-3</v>
      </c>
      <c r="T2629">
        <f>(L2629*0.47*0.75)*(1+0.2)*0.52*3.67</f>
        <v>2.2342349862975858E-2</v>
      </c>
    </row>
    <row r="2630" spans="1:20" hidden="1" x14ac:dyDescent="0.3">
      <c r="A2630" s="26">
        <v>3009</v>
      </c>
      <c r="B2630">
        <v>41</v>
      </c>
      <c r="C2630" t="s">
        <v>211</v>
      </c>
      <c r="D2630">
        <v>9</v>
      </c>
      <c r="E2630" t="s">
        <v>214</v>
      </c>
      <c r="F2630">
        <v>4</v>
      </c>
      <c r="G2630">
        <v>26</v>
      </c>
      <c r="H2630">
        <f t="shared" si="1521"/>
        <v>0.26</v>
      </c>
      <c r="I2630">
        <v>6</v>
      </c>
      <c r="J2630">
        <v>1.6</v>
      </c>
      <c r="K2630">
        <f t="shared" si="1522"/>
        <v>5.3093040000000008E-2</v>
      </c>
      <c r="L2630">
        <f>0.000081*(G2630^1.864042*I2630^0.850892+0.000027*G2630^2)</f>
        <v>0.16150330631885179</v>
      </c>
      <c r="O2630">
        <f t="shared" si="1532"/>
        <v>5.6929915477395246E-2</v>
      </c>
      <c r="Q2630">
        <f>O2630*0.521</f>
        <v>2.9660485963722925E-2</v>
      </c>
      <c r="T2630">
        <f>(L2630*0.47*0.75)*(1+0.2)*0.521*3.67</f>
        <v>0.13062478018423573</v>
      </c>
    </row>
    <row r="2631" spans="1:20" hidden="1" x14ac:dyDescent="0.3">
      <c r="A2631" s="26">
        <v>3009</v>
      </c>
      <c r="B2631">
        <v>41</v>
      </c>
      <c r="C2631" t="s">
        <v>211</v>
      </c>
      <c r="D2631">
        <v>10</v>
      </c>
      <c r="E2631" t="s">
        <v>212</v>
      </c>
      <c r="F2631">
        <v>4</v>
      </c>
      <c r="G2631">
        <v>18</v>
      </c>
      <c r="H2631">
        <f t="shared" si="1521"/>
        <v>0.18</v>
      </c>
      <c r="I2631">
        <v>6.9</v>
      </c>
      <c r="J2631">
        <v>2.2000000000000002</v>
      </c>
      <c r="K2631">
        <f t="shared" si="1522"/>
        <v>2.5446959999999998E-2</v>
      </c>
      <c r="L2631">
        <f t="shared" ref="L2631:L2634" si="1534">0.000062*(G2631^1.947206*I2631^0.894551+0.000039*G2631^2)</f>
        <v>9.7064996079113078E-2</v>
      </c>
      <c r="O2631">
        <f t="shared" si="1532"/>
        <v>3.4215411117887361E-2</v>
      </c>
      <c r="Q2631">
        <f t="shared" ref="Q2631:Q2634" si="1535">O2631*0.52</f>
        <v>1.7792013781301429E-2</v>
      </c>
      <c r="T2631">
        <f>(L2631*0.47*0.75)*(1+0.2)*0.52*3.67</f>
        <v>7.8356028692851479E-2</v>
      </c>
    </row>
    <row r="2632" spans="1:20" hidden="1" x14ac:dyDescent="0.3">
      <c r="A2632" s="26">
        <v>3009</v>
      </c>
      <c r="B2632">
        <v>41</v>
      </c>
      <c r="C2632" t="s">
        <v>211</v>
      </c>
      <c r="D2632">
        <v>11</v>
      </c>
      <c r="E2632" t="s">
        <v>212</v>
      </c>
      <c r="F2632">
        <v>5</v>
      </c>
      <c r="G2632">
        <v>14.1</v>
      </c>
      <c r="H2632">
        <f t="shared" si="1521"/>
        <v>0.14099999999999999</v>
      </c>
      <c r="I2632">
        <v>6.3</v>
      </c>
      <c r="J2632">
        <v>3.7</v>
      </c>
      <c r="K2632">
        <f t="shared" si="1522"/>
        <v>1.5614537399999996E-2</v>
      </c>
      <c r="L2632">
        <f t="shared" si="1534"/>
        <v>5.5617656125798637E-2</v>
      </c>
      <c r="O2632">
        <f t="shared" si="1532"/>
        <v>1.9605223784344018E-2</v>
      </c>
      <c r="Q2632">
        <f t="shared" si="1535"/>
        <v>1.019471636785889E-2</v>
      </c>
      <c r="T2632">
        <f>(L2632*0.47*0.75)*(1+0.2)*0.52*3.67</f>
        <v>4.4897530884050546E-2</v>
      </c>
    </row>
    <row r="2633" spans="1:20" hidden="1" x14ac:dyDescent="0.3">
      <c r="A2633" s="26">
        <v>3009</v>
      </c>
      <c r="B2633">
        <v>41</v>
      </c>
      <c r="C2633" t="s">
        <v>211</v>
      </c>
      <c r="D2633">
        <v>12</v>
      </c>
      <c r="E2633" t="s">
        <v>212</v>
      </c>
      <c r="F2633">
        <v>5</v>
      </c>
      <c r="G2633">
        <v>15</v>
      </c>
      <c r="H2633">
        <f t="shared" si="1521"/>
        <v>0.15</v>
      </c>
      <c r="I2633">
        <v>6.5</v>
      </c>
      <c r="J2633">
        <v>3</v>
      </c>
      <c r="K2633">
        <f t="shared" si="1522"/>
        <v>1.76715E-2</v>
      </c>
      <c r="L2633">
        <f t="shared" si="1534"/>
        <v>6.451783180511135E-2</v>
      </c>
      <c r="O2633">
        <f t="shared" si="1532"/>
        <v>2.2742535711301748E-2</v>
      </c>
      <c r="Q2633">
        <f t="shared" si="1535"/>
        <v>1.182611856987691E-2</v>
      </c>
      <c r="T2633">
        <f>(L2633*0.47*0.75)*(1+0.2)*0.52*3.67</f>
        <v>5.2082226181737912E-2</v>
      </c>
    </row>
    <row r="2634" spans="1:20" hidden="1" x14ac:dyDescent="0.3">
      <c r="A2634" s="26">
        <v>3009</v>
      </c>
      <c r="B2634">
        <v>41</v>
      </c>
      <c r="C2634" t="s">
        <v>211</v>
      </c>
      <c r="D2634">
        <v>13</v>
      </c>
      <c r="E2634" t="s">
        <v>212</v>
      </c>
      <c r="F2634">
        <v>1</v>
      </c>
      <c r="G2634">
        <v>36.4</v>
      </c>
      <c r="H2634">
        <f t="shared" si="1521"/>
        <v>0.36399999999999999</v>
      </c>
      <c r="I2634">
        <v>15.2</v>
      </c>
      <c r="J2634">
        <v>3.3</v>
      </c>
      <c r="K2634">
        <f t="shared" si="1522"/>
        <v>0.1040623584</v>
      </c>
      <c r="L2634">
        <f t="shared" si="1534"/>
        <v>0.77517334142596228</v>
      </c>
      <c r="O2634">
        <f t="shared" si="1532"/>
        <v>0.27324860285265168</v>
      </c>
      <c r="Q2634">
        <f t="shared" si="1535"/>
        <v>0.14208927348337888</v>
      </c>
      <c r="T2634">
        <f>(L2634*0.47*0.75)*(1+0.2)*0.52*3.67</f>
        <v>0.62576116042080054</v>
      </c>
    </row>
    <row r="2635" spans="1:20" hidden="1" x14ac:dyDescent="0.3">
      <c r="A2635" s="26">
        <v>3009</v>
      </c>
      <c r="B2635">
        <v>41</v>
      </c>
      <c r="C2635" t="s">
        <v>211</v>
      </c>
      <c r="D2635">
        <v>14</v>
      </c>
      <c r="E2635" t="s">
        <v>220</v>
      </c>
      <c r="F2635">
        <v>3</v>
      </c>
      <c r="G2635">
        <v>29</v>
      </c>
      <c r="H2635">
        <f t="shared" si="1521"/>
        <v>0.28999999999999998</v>
      </c>
      <c r="I2635">
        <v>10.4</v>
      </c>
      <c r="J2635">
        <v>5</v>
      </c>
      <c r="K2635">
        <f t="shared" si="1522"/>
        <v>6.6052139999999995E-2</v>
      </c>
      <c r="L2635">
        <f t="shared" ref="L2635:L2636" si="1536">0.000084*(G2635^1.894314*I2635^0.808223+0.000031*G2635^2)</f>
        <v>0.3284830156117905</v>
      </c>
      <c r="O2635">
        <f>L2635*0.78*1.07</f>
        <v>0.27415192482960038</v>
      </c>
      <c r="Q2635">
        <f t="shared" ref="Q2635:Q2636" si="1537">O2635*0.531</f>
        <v>0.1455746720845178</v>
      </c>
      <c r="T2635">
        <f>(L2635*0.78*1.07)*(1+0.2)*0.531*3.67</f>
        <v>0.64111085586021643</v>
      </c>
    </row>
    <row r="2636" spans="1:20" hidden="1" x14ac:dyDescent="0.3">
      <c r="A2636" s="26">
        <v>3009</v>
      </c>
      <c r="B2636">
        <v>41</v>
      </c>
      <c r="C2636" t="s">
        <v>211</v>
      </c>
      <c r="D2636">
        <v>15</v>
      </c>
      <c r="E2636" t="s">
        <v>220</v>
      </c>
      <c r="F2636">
        <v>3</v>
      </c>
      <c r="G2636">
        <v>23.1</v>
      </c>
      <c r="H2636">
        <f t="shared" si="1521"/>
        <v>0.23100000000000001</v>
      </c>
      <c r="I2636">
        <v>9.8000000000000007</v>
      </c>
      <c r="J2636">
        <v>2.2999999999999998</v>
      </c>
      <c r="K2636">
        <f t="shared" si="1522"/>
        <v>4.1909729400000005E-2</v>
      </c>
      <c r="L2636">
        <f t="shared" si="1536"/>
        <v>0.20348070254152117</v>
      </c>
      <c r="O2636">
        <f>L2636*0.78*1.07</f>
        <v>0.16982499434115358</v>
      </c>
      <c r="Q2636">
        <f t="shared" si="1537"/>
        <v>9.0177071995152555E-2</v>
      </c>
      <c r="T2636">
        <f>(L2636*0.78*1.07)*(1+0.2)*0.531*3.67</f>
        <v>0.3971398250666518</v>
      </c>
    </row>
    <row r="2637" spans="1:20" hidden="1" x14ac:dyDescent="0.3">
      <c r="A2637" s="26">
        <v>3009</v>
      </c>
      <c r="B2637">
        <v>41</v>
      </c>
      <c r="C2637" t="s">
        <v>211</v>
      </c>
      <c r="D2637">
        <v>16</v>
      </c>
      <c r="E2637" t="s">
        <v>214</v>
      </c>
      <c r="F2637">
        <v>3</v>
      </c>
      <c r="G2637">
        <v>8.5</v>
      </c>
      <c r="H2637">
        <f t="shared" si="1521"/>
        <v>8.5000000000000006E-2</v>
      </c>
      <c r="I2637">
        <v>3.9</v>
      </c>
      <c r="J2637">
        <v>1</v>
      </c>
      <c r="K2637">
        <f t="shared" si="1522"/>
        <v>5.6745150000000006E-3</v>
      </c>
      <c r="L2637">
        <f>0.000081*(G2637^1.864042*I2637^0.850892+0.000027*G2637^2)</f>
        <v>1.3928296539479927E-2</v>
      </c>
      <c r="O2637">
        <f>L2637*0.47*0.75</f>
        <v>4.9097245301666734E-3</v>
      </c>
      <c r="Q2637">
        <f>O2637*0.521</f>
        <v>2.5579664802168368E-3</v>
      </c>
      <c r="T2637">
        <f>(L2637*0.47*0.75)*(1+0.2)*0.521*3.67</f>
        <v>1.1265284378874951E-2</v>
      </c>
    </row>
    <row r="2638" spans="1:20" hidden="1" x14ac:dyDescent="0.3">
      <c r="A2638" s="26">
        <v>3009</v>
      </c>
      <c r="B2638">
        <v>41</v>
      </c>
      <c r="C2638" t="s">
        <v>211</v>
      </c>
      <c r="D2638">
        <v>17</v>
      </c>
      <c r="E2638" t="s">
        <v>212</v>
      </c>
      <c r="F2638">
        <v>5</v>
      </c>
      <c r="G2638">
        <v>14</v>
      </c>
      <c r="H2638">
        <f t="shared" si="1521"/>
        <v>0.14000000000000001</v>
      </c>
      <c r="I2638">
        <v>4.7</v>
      </c>
      <c r="J2638">
        <v>3</v>
      </c>
      <c r="K2638">
        <f t="shared" si="1522"/>
        <v>1.5393840000000002E-2</v>
      </c>
      <c r="L2638">
        <f t="shared" ref="L2638:L2639" si="1538">0.000062*(G2638^1.947206*I2638^0.894551+0.000039*G2638^2)</f>
        <v>4.2205569519584339E-2</v>
      </c>
      <c r="O2638">
        <f>L2638*0.47*0.75</f>
        <v>1.4877463255653478E-2</v>
      </c>
      <c r="Q2638">
        <f t="shared" ref="Q2638:Q2639" si="1539">O2638*0.52</f>
        <v>7.7362808929398088E-3</v>
      </c>
      <c r="T2638">
        <f>(L2638*0.47*0.75)*(1+0.2)*0.52*3.67</f>
        <v>3.4070581052506911E-2</v>
      </c>
    </row>
    <row r="2639" spans="1:20" hidden="1" x14ac:dyDescent="0.3">
      <c r="A2639" s="26">
        <v>3009</v>
      </c>
      <c r="B2639">
        <v>41</v>
      </c>
      <c r="C2639" t="s">
        <v>211</v>
      </c>
      <c r="D2639">
        <v>18</v>
      </c>
      <c r="E2639" t="s">
        <v>212</v>
      </c>
      <c r="F2639">
        <v>4</v>
      </c>
      <c r="G2639">
        <v>19.100000000000001</v>
      </c>
      <c r="H2639">
        <f t="shared" si="1521"/>
        <v>0.191</v>
      </c>
      <c r="I2639">
        <v>6.1</v>
      </c>
      <c r="J2639">
        <v>2</v>
      </c>
      <c r="K2639">
        <f t="shared" si="1522"/>
        <v>2.8652177399999999E-2</v>
      </c>
      <c r="L2639">
        <f t="shared" si="1538"/>
        <v>9.7577359962264645E-2</v>
      </c>
      <c r="O2639">
        <f>L2639*0.47*0.75</f>
        <v>3.4396019386698284E-2</v>
      </c>
      <c r="Q2639">
        <f t="shared" si="1539"/>
        <v>1.7885930081083107E-2</v>
      </c>
      <c r="T2639">
        <f>(L2639*0.47*0.75)*(1+0.2)*0.52*3.67</f>
        <v>7.8769636077090005E-2</v>
      </c>
    </row>
    <row r="2640" spans="1:20" hidden="1" x14ac:dyDescent="0.3">
      <c r="A2640" s="26">
        <v>3009</v>
      </c>
      <c r="B2640">
        <v>41</v>
      </c>
      <c r="C2640" t="s">
        <v>211</v>
      </c>
      <c r="D2640">
        <v>19</v>
      </c>
      <c r="E2640" t="s">
        <v>214</v>
      </c>
      <c r="F2640">
        <v>4</v>
      </c>
      <c r="G2640">
        <v>9.5</v>
      </c>
      <c r="H2640">
        <f t="shared" si="1521"/>
        <v>9.5000000000000001E-2</v>
      </c>
      <c r="I2640">
        <v>5.5</v>
      </c>
      <c r="J2640">
        <v>2.1</v>
      </c>
      <c r="K2640">
        <f t="shared" si="1522"/>
        <v>7.088235E-3</v>
      </c>
      <c r="L2640">
        <f>0.000081*(G2640^1.864042*I2640^0.850892+0.000027*G2640^2)</f>
        <v>2.2960180955716187E-2</v>
      </c>
      <c r="O2640">
        <f>L2640*0.47*0.75</f>
        <v>8.0934637868899546E-3</v>
      </c>
      <c r="Q2640">
        <f>O2640*0.521</f>
        <v>4.2166946329696663E-3</v>
      </c>
      <c r="T2640">
        <f>(L2640*0.47*0.75)*(1+0.2)*0.521*3.67</f>
        <v>1.8570323163598409E-2</v>
      </c>
    </row>
    <row r="2641" spans="1:20" hidden="1" x14ac:dyDescent="0.3">
      <c r="A2641" s="26">
        <v>3009</v>
      </c>
      <c r="B2641">
        <v>41</v>
      </c>
      <c r="C2641" t="s">
        <v>211</v>
      </c>
      <c r="D2641">
        <v>20</v>
      </c>
      <c r="E2641" t="s">
        <v>212</v>
      </c>
      <c r="F2641">
        <v>4</v>
      </c>
      <c r="G2641">
        <v>19</v>
      </c>
      <c r="H2641">
        <f t="shared" si="1521"/>
        <v>0.19</v>
      </c>
      <c r="I2641">
        <v>6.8</v>
      </c>
      <c r="J2641">
        <v>3.1</v>
      </c>
      <c r="K2641">
        <f t="shared" si="1522"/>
        <v>2.835294E-2</v>
      </c>
      <c r="L2641">
        <f>0.000062*(G2641^1.947206*I2641^0.894551+0.000039*G2641^2)</f>
        <v>0.1064421444878951</v>
      </c>
      <c r="O2641">
        <f>L2641*0.47*0.75</f>
        <v>3.7520855931983024E-2</v>
      </c>
      <c r="Q2641">
        <f>O2641*0.52</f>
        <v>1.9510845084631172E-2</v>
      </c>
      <c r="T2641">
        <f>(L2641*0.47*0.75)*(1+0.2)*0.52*3.67</f>
        <v>8.5925761752715685E-2</v>
      </c>
    </row>
    <row r="2642" spans="1:20" hidden="1" x14ac:dyDescent="0.3">
      <c r="A2642" s="26">
        <v>3009</v>
      </c>
      <c r="B2642">
        <v>41</v>
      </c>
      <c r="C2642" t="s">
        <v>211</v>
      </c>
      <c r="D2642">
        <v>21</v>
      </c>
      <c r="E2642" t="s">
        <v>220</v>
      </c>
      <c r="F2642">
        <v>4</v>
      </c>
      <c r="G2642">
        <v>13.1</v>
      </c>
      <c r="H2642">
        <f t="shared" si="1521"/>
        <v>0.13100000000000001</v>
      </c>
      <c r="I2642">
        <v>4.5</v>
      </c>
      <c r="J2642">
        <v>2.1</v>
      </c>
      <c r="K2642">
        <f t="shared" si="1522"/>
        <v>1.3478249400000001E-2</v>
      </c>
      <c r="L2642">
        <f>0.000084*(G2642^1.894314*I2642^0.808223+0.000031*G2642^2)</f>
        <v>3.7041499571253238E-2</v>
      </c>
      <c r="O2642">
        <f>L2642*0.78*1.07</f>
        <v>3.0914835542167955E-2</v>
      </c>
      <c r="Q2642">
        <f>O2642*0.531</f>
        <v>1.6415777672891183E-2</v>
      </c>
      <c r="T2642">
        <f>(L2642*0.78*1.07)*(1+0.2)*0.531*3.67</f>
        <v>7.2295084871412771E-2</v>
      </c>
    </row>
    <row r="2643" spans="1:20" hidden="1" x14ac:dyDescent="0.3">
      <c r="A2643" s="26">
        <v>3009</v>
      </c>
      <c r="B2643">
        <v>41</v>
      </c>
      <c r="C2643" t="s">
        <v>211</v>
      </c>
      <c r="D2643">
        <v>22</v>
      </c>
      <c r="E2643" t="s">
        <v>214</v>
      </c>
      <c r="F2643">
        <v>5</v>
      </c>
      <c r="G2643">
        <v>9</v>
      </c>
      <c r="H2643">
        <f t="shared" si="1521"/>
        <v>0.09</v>
      </c>
      <c r="I2643">
        <v>4.0999999999999996</v>
      </c>
      <c r="J2643">
        <v>1</v>
      </c>
      <c r="K2643">
        <f t="shared" si="1522"/>
        <v>6.3617399999999994E-3</v>
      </c>
      <c r="L2643">
        <f>0.000081*(G2643^1.864042*I2643^0.850892+0.000027*G2643^2)</f>
        <v>1.6167794280524075E-2</v>
      </c>
      <c r="O2643">
        <f t="shared" ref="O2643:O2650" si="1540">L2643*0.47*0.75</f>
        <v>5.699147483884736E-3</v>
      </c>
      <c r="Q2643">
        <f>O2643*0.521</f>
        <v>2.9692558391039474E-3</v>
      </c>
      <c r="T2643">
        <f>(L2643*0.47*0.75)*(1+0.2)*0.521*3.67</f>
        <v>1.3076602715413785E-2</v>
      </c>
    </row>
    <row r="2644" spans="1:20" hidden="1" x14ac:dyDescent="0.3">
      <c r="A2644" s="26">
        <v>3009</v>
      </c>
      <c r="B2644">
        <v>41</v>
      </c>
      <c r="C2644" t="s">
        <v>211</v>
      </c>
      <c r="D2644">
        <v>23</v>
      </c>
      <c r="E2644" t="s">
        <v>212</v>
      </c>
      <c r="F2644">
        <v>5</v>
      </c>
      <c r="G2644">
        <v>13.5</v>
      </c>
      <c r="H2644">
        <f t="shared" si="1521"/>
        <v>0.13500000000000001</v>
      </c>
      <c r="I2644">
        <v>5.9</v>
      </c>
      <c r="J2644">
        <v>3.4</v>
      </c>
      <c r="K2644">
        <f t="shared" si="1522"/>
        <v>1.4313915000000002E-2</v>
      </c>
      <c r="L2644">
        <f t="shared" ref="L2644:L2646" si="1541">0.000062*(G2644^1.947206*I2644^0.894551+0.000039*G2644^2)</f>
        <v>4.8189763495597213E-2</v>
      </c>
      <c r="O2644">
        <f t="shared" si="1540"/>
        <v>1.6986891632198017E-2</v>
      </c>
      <c r="Q2644">
        <f t="shared" ref="Q2644:Q2646" si="1542">O2644*0.52</f>
        <v>8.8331836487429687E-3</v>
      </c>
      <c r="T2644">
        <f>(L2644*0.47*0.75)*(1+0.2)*0.52*3.67</f>
        <v>3.8901340789064036E-2</v>
      </c>
    </row>
    <row r="2645" spans="1:20" hidden="1" x14ac:dyDescent="0.3">
      <c r="A2645" s="26">
        <v>3009</v>
      </c>
      <c r="B2645">
        <v>41</v>
      </c>
      <c r="C2645" t="s">
        <v>211</v>
      </c>
      <c r="D2645">
        <v>24</v>
      </c>
      <c r="E2645" t="s">
        <v>212</v>
      </c>
      <c r="F2645">
        <v>4</v>
      </c>
      <c r="G2645">
        <v>10</v>
      </c>
      <c r="H2645">
        <f t="shared" si="1521"/>
        <v>0.1</v>
      </c>
      <c r="I2645">
        <v>5</v>
      </c>
      <c r="J2645">
        <v>2.2999999999999998</v>
      </c>
      <c r="K2645">
        <f t="shared" si="1522"/>
        <v>7.8540000000000016E-3</v>
      </c>
      <c r="L2645">
        <f t="shared" si="1541"/>
        <v>2.316682610363073E-2</v>
      </c>
      <c r="O2645">
        <f t="shared" si="1540"/>
        <v>8.1663062015298327E-3</v>
      </c>
      <c r="Q2645">
        <f t="shared" si="1542"/>
        <v>4.246479224795513E-3</v>
      </c>
      <c r="T2645">
        <f>(L2645*0.47*0.75)*(1+0.2)*0.52*3.67</f>
        <v>1.8701494505999439E-2</v>
      </c>
    </row>
    <row r="2646" spans="1:20" hidden="1" x14ac:dyDescent="0.3">
      <c r="A2646" s="26">
        <v>3009</v>
      </c>
      <c r="B2646">
        <v>41</v>
      </c>
      <c r="C2646" t="s">
        <v>211</v>
      </c>
      <c r="D2646">
        <v>25</v>
      </c>
      <c r="E2646" t="s">
        <v>212</v>
      </c>
      <c r="F2646">
        <v>4</v>
      </c>
      <c r="G2646">
        <v>8.5</v>
      </c>
      <c r="H2646">
        <f t="shared" si="1521"/>
        <v>8.5000000000000006E-2</v>
      </c>
      <c r="I2646">
        <v>4.9000000000000004</v>
      </c>
      <c r="J2646">
        <v>3.4</v>
      </c>
      <c r="K2646">
        <f t="shared" si="1522"/>
        <v>5.6745150000000006E-3</v>
      </c>
      <c r="L2646">
        <f t="shared" si="1541"/>
        <v>1.6579902331221981E-2</v>
      </c>
      <c r="O2646">
        <f t="shared" si="1540"/>
        <v>5.8444155717557482E-3</v>
      </c>
      <c r="Q2646">
        <f t="shared" si="1542"/>
        <v>3.0390960973129891E-3</v>
      </c>
      <c r="T2646">
        <f>(L2646*0.47*0.75)*(1+0.2)*0.52*3.67</f>
        <v>1.3384179212566403E-2</v>
      </c>
    </row>
    <row r="2647" spans="1:20" hidden="1" x14ac:dyDescent="0.3">
      <c r="A2647" s="26">
        <v>3009</v>
      </c>
      <c r="B2647">
        <v>41</v>
      </c>
      <c r="C2647" t="s">
        <v>211</v>
      </c>
      <c r="D2647">
        <v>26</v>
      </c>
      <c r="E2647" t="s">
        <v>214</v>
      </c>
      <c r="F2647">
        <v>4</v>
      </c>
      <c r="G2647">
        <v>9.4</v>
      </c>
      <c r="H2647">
        <f t="shared" si="1521"/>
        <v>9.4E-2</v>
      </c>
      <c r="I2647">
        <v>5.5</v>
      </c>
      <c r="J2647">
        <v>2.2999999999999998</v>
      </c>
      <c r="K2647">
        <f t="shared" si="1522"/>
        <v>6.9397944000000001E-3</v>
      </c>
      <c r="L2647">
        <f>0.000081*(G2647^1.864042*I2647^0.850892+0.000027*G2647^2)</f>
        <v>2.2511717336488289E-2</v>
      </c>
      <c r="O2647">
        <f t="shared" si="1540"/>
        <v>7.9353803611121217E-3</v>
      </c>
      <c r="Q2647">
        <f>O2647*0.521</f>
        <v>4.1343331681394152E-3</v>
      </c>
      <c r="T2647">
        <f>(L2647*0.47*0.75)*(1+0.2)*0.521*3.67</f>
        <v>1.8207603272485984E-2</v>
      </c>
    </row>
    <row r="2648" spans="1:20" hidden="1" x14ac:dyDescent="0.3">
      <c r="A2648" s="26">
        <v>3009</v>
      </c>
      <c r="B2648">
        <v>41</v>
      </c>
      <c r="C2648" t="s">
        <v>211</v>
      </c>
      <c r="D2648">
        <v>27</v>
      </c>
      <c r="E2648" t="s">
        <v>212</v>
      </c>
      <c r="F2648">
        <v>4</v>
      </c>
      <c r="G2648">
        <v>11.5</v>
      </c>
      <c r="H2648">
        <f t="shared" si="1521"/>
        <v>0.115</v>
      </c>
      <c r="I2648">
        <v>5.3</v>
      </c>
      <c r="J2648">
        <v>3.5</v>
      </c>
      <c r="K2648">
        <f t="shared" si="1522"/>
        <v>1.0386915E-2</v>
      </c>
      <c r="L2648">
        <f t="shared" ref="L2648:L2649" si="1543">0.000062*(G2648^1.947206*I2648^0.894551+0.000039*G2648^2)</f>
        <v>3.204017846047684E-2</v>
      </c>
      <c r="O2648">
        <f t="shared" si="1540"/>
        <v>1.1294162907318085E-2</v>
      </c>
      <c r="Q2648">
        <f t="shared" ref="Q2648:Q2649" si="1544">O2648*0.52</f>
        <v>5.8729647118054042E-3</v>
      </c>
      <c r="T2648">
        <f>(L2648*0.47*0.75)*(1+0.2)*0.52*3.67</f>
        <v>2.5864536590791E-2</v>
      </c>
    </row>
    <row r="2649" spans="1:20" hidden="1" x14ac:dyDescent="0.3">
      <c r="A2649" s="26">
        <v>3009</v>
      </c>
      <c r="B2649">
        <v>41</v>
      </c>
      <c r="C2649" t="s">
        <v>211</v>
      </c>
      <c r="D2649">
        <v>28</v>
      </c>
      <c r="E2649" t="s">
        <v>212</v>
      </c>
      <c r="F2649">
        <v>4</v>
      </c>
      <c r="G2649">
        <v>8</v>
      </c>
      <c r="H2649">
        <f t="shared" si="1521"/>
        <v>0.08</v>
      </c>
      <c r="I2649">
        <v>4.5999999999999996</v>
      </c>
      <c r="J2649">
        <v>2.1</v>
      </c>
      <c r="K2649">
        <f t="shared" si="1522"/>
        <v>5.0265600000000002E-3</v>
      </c>
      <c r="L2649">
        <f t="shared" si="1543"/>
        <v>1.3924173898484889E-2</v>
      </c>
      <c r="O2649">
        <f t="shared" si="1540"/>
        <v>4.9082712992159234E-3</v>
      </c>
      <c r="Q2649">
        <f t="shared" si="1544"/>
        <v>2.5523010755922801E-3</v>
      </c>
      <c r="T2649">
        <f>(L2649*0.47*0.75)*(1+0.2)*0.52*3.67</f>
        <v>1.1240333936908401E-2</v>
      </c>
    </row>
    <row r="2650" spans="1:20" hidden="1" x14ac:dyDescent="0.3">
      <c r="A2650" s="26">
        <v>3009</v>
      </c>
      <c r="B2650">
        <v>41</v>
      </c>
      <c r="C2650" t="s">
        <v>211</v>
      </c>
      <c r="D2650">
        <v>29</v>
      </c>
      <c r="E2650" t="s">
        <v>214</v>
      </c>
      <c r="F2650">
        <v>3</v>
      </c>
      <c r="G2650">
        <v>7.5</v>
      </c>
      <c r="H2650">
        <f t="shared" si="1521"/>
        <v>7.4999999999999997E-2</v>
      </c>
      <c r="I2650">
        <v>3.9</v>
      </c>
      <c r="J2650">
        <v>1.5</v>
      </c>
      <c r="K2650">
        <f t="shared" si="1522"/>
        <v>4.4178749999999999E-3</v>
      </c>
      <c r="L2650">
        <f>0.000081*(G2650^1.864042*I2650^0.850892+0.000027*G2650^2)</f>
        <v>1.1029935067973265E-2</v>
      </c>
      <c r="O2650">
        <f t="shared" si="1540"/>
        <v>3.8880521114605759E-3</v>
      </c>
      <c r="Q2650">
        <f>O2650*0.521</f>
        <v>2.0256751500709602E-3</v>
      </c>
      <c r="T2650">
        <f>(L2650*0.47*0.75)*(1+0.2)*0.521*3.67</f>
        <v>8.9210733609125081E-3</v>
      </c>
    </row>
    <row r="2651" spans="1:20" hidden="1" x14ac:dyDescent="0.3">
      <c r="A2651" s="26">
        <v>3009</v>
      </c>
      <c r="B2651">
        <v>41</v>
      </c>
      <c r="C2651" t="s">
        <v>211</v>
      </c>
      <c r="D2651">
        <v>30</v>
      </c>
      <c r="E2651" t="s">
        <v>220</v>
      </c>
      <c r="F2651">
        <v>4</v>
      </c>
      <c r="G2651">
        <v>18.100000000000001</v>
      </c>
      <c r="H2651">
        <f t="shared" si="1521"/>
        <v>0.18100000000000002</v>
      </c>
      <c r="I2651">
        <v>5.6</v>
      </c>
      <c r="J2651">
        <v>2.5</v>
      </c>
      <c r="K2651">
        <f t="shared" si="1522"/>
        <v>2.5730489400000004E-2</v>
      </c>
      <c r="L2651">
        <f t="shared" ref="L2651:L2652" si="1545">0.000084*(G2651^1.894314*I2651^0.808223+0.000031*G2651^2)</f>
        <v>8.1550144116513568E-2</v>
      </c>
      <c r="O2651">
        <f>L2651*0.78*1.07</f>
        <v>6.806175027964223E-2</v>
      </c>
      <c r="Q2651">
        <f t="shared" ref="Q2651:Q2652" si="1546">O2651*0.531</f>
        <v>3.6140789398490025E-2</v>
      </c>
      <c r="T2651">
        <f>(L2651*0.78*1.07)*(1+0.2)*0.531*3.67</f>
        <v>0.15916403651095004</v>
      </c>
    </row>
    <row r="2652" spans="1:20" hidden="1" x14ac:dyDescent="0.3">
      <c r="A2652" s="26">
        <v>3009</v>
      </c>
      <c r="B2652">
        <v>41</v>
      </c>
      <c r="C2652" t="s">
        <v>211</v>
      </c>
      <c r="D2652">
        <v>31</v>
      </c>
      <c r="E2652" t="s">
        <v>220</v>
      </c>
      <c r="F2652">
        <v>4</v>
      </c>
      <c r="G2652">
        <v>16</v>
      </c>
      <c r="H2652">
        <f t="shared" si="1521"/>
        <v>0.16</v>
      </c>
      <c r="I2652">
        <v>6</v>
      </c>
      <c r="J2652">
        <v>3.1</v>
      </c>
      <c r="K2652">
        <f t="shared" si="1522"/>
        <v>2.0106240000000001E-2</v>
      </c>
      <c r="L2652">
        <f t="shared" si="1545"/>
        <v>6.8262879830749454E-2</v>
      </c>
      <c r="O2652">
        <f>L2652*0.78*1.07</f>
        <v>5.6972199506743502E-2</v>
      </c>
      <c r="Q2652">
        <f t="shared" si="1546"/>
        <v>3.0252237938080802E-2</v>
      </c>
      <c r="T2652">
        <f>(L2652*0.78*1.07)*(1+0.2)*0.531*3.67</f>
        <v>0.13323085587930786</v>
      </c>
    </row>
    <row r="2653" spans="1:20" hidden="1" x14ac:dyDescent="0.3">
      <c r="A2653" s="26">
        <v>3009</v>
      </c>
      <c r="B2653">
        <v>41</v>
      </c>
      <c r="C2653" t="s">
        <v>211</v>
      </c>
      <c r="D2653">
        <v>32</v>
      </c>
      <c r="E2653" t="s">
        <v>212</v>
      </c>
      <c r="F2653">
        <v>4</v>
      </c>
      <c r="G2653">
        <v>14.5</v>
      </c>
      <c r="H2653">
        <f t="shared" si="1521"/>
        <v>0.14499999999999999</v>
      </c>
      <c r="I2653">
        <v>6.7</v>
      </c>
      <c r="J2653">
        <v>3</v>
      </c>
      <c r="K2653">
        <f t="shared" si="1522"/>
        <v>1.6513034999999999E-2</v>
      </c>
      <c r="L2653">
        <f>0.000062*(G2653^1.947206*I2653^0.894551+0.000039*G2653^2)</f>
        <v>6.2056036002094916E-2</v>
      </c>
      <c r="O2653">
        <f>L2653*0.47*0.75</f>
        <v>2.1874752690738457E-2</v>
      </c>
      <c r="Q2653">
        <f>O2653*0.52</f>
        <v>1.1374871399183998E-2</v>
      </c>
      <c r="T2653">
        <f>(L2653*0.47*0.75)*(1+0.2)*0.52*3.67</f>
        <v>5.0094933642006331E-2</v>
      </c>
    </row>
    <row r="2654" spans="1:20" hidden="1" x14ac:dyDescent="0.3">
      <c r="A2654" s="26">
        <v>3009</v>
      </c>
      <c r="B2654">
        <v>41</v>
      </c>
      <c r="C2654" t="s">
        <v>211</v>
      </c>
      <c r="D2654">
        <v>33</v>
      </c>
      <c r="E2654" t="s">
        <v>220</v>
      </c>
      <c r="F2654">
        <v>5</v>
      </c>
      <c r="G2654">
        <v>36</v>
      </c>
      <c r="H2654">
        <f t="shared" si="1521"/>
        <v>0.36</v>
      </c>
      <c r="I2654">
        <v>8.5</v>
      </c>
      <c r="J2654">
        <v>2.1</v>
      </c>
      <c r="K2654">
        <f t="shared" si="1522"/>
        <v>0.10178783999999999</v>
      </c>
      <c r="L2654">
        <f t="shared" ref="L2654:L2656" si="1547">0.000084*(G2654^1.894314*I2654^0.808223+0.000031*G2654^2)</f>
        <v>0.42032588963583151</v>
      </c>
      <c r="O2654">
        <f>L2654*0.78*1.07</f>
        <v>0.35080398749006503</v>
      </c>
      <c r="Q2654">
        <f t="shared" ref="Q2654:Q2656" si="1548">O2654*0.531</f>
        <v>0.18627691735722454</v>
      </c>
      <c r="T2654">
        <f>(L2654*0.78*1.07)*(1+0.2)*0.531*3.67</f>
        <v>0.82036354404121692</v>
      </c>
    </row>
    <row r="2655" spans="1:20" hidden="1" x14ac:dyDescent="0.3">
      <c r="A2655" s="26">
        <v>3009</v>
      </c>
      <c r="B2655">
        <v>41</v>
      </c>
      <c r="C2655" t="s">
        <v>211</v>
      </c>
      <c r="D2655">
        <v>34</v>
      </c>
      <c r="E2655" t="s">
        <v>220</v>
      </c>
      <c r="F2655">
        <v>4</v>
      </c>
      <c r="G2655">
        <v>34.200000000000003</v>
      </c>
      <c r="H2655">
        <f t="shared" si="1521"/>
        <v>0.34200000000000003</v>
      </c>
      <c r="I2655">
        <v>9.1999999999999993</v>
      </c>
      <c r="J2655">
        <v>1.3</v>
      </c>
      <c r="K2655">
        <f t="shared" si="1522"/>
        <v>9.1863525600000009E-2</v>
      </c>
      <c r="L2655">
        <f t="shared" si="1547"/>
        <v>0.40659792459836813</v>
      </c>
      <c r="O2655">
        <f>L2655*0.78*1.07</f>
        <v>0.33934662786979808</v>
      </c>
      <c r="Q2655">
        <f t="shared" si="1548"/>
        <v>0.18019305939886279</v>
      </c>
      <c r="T2655">
        <f>(L2655*0.78*1.07)*(1+0.2)*0.531*3.67</f>
        <v>0.7935702335925916</v>
      </c>
    </row>
    <row r="2656" spans="1:20" hidden="1" x14ac:dyDescent="0.3">
      <c r="A2656" s="26">
        <v>3009</v>
      </c>
      <c r="B2656">
        <v>41</v>
      </c>
      <c r="C2656" t="s">
        <v>211</v>
      </c>
      <c r="D2656">
        <v>35</v>
      </c>
      <c r="E2656" t="s">
        <v>220</v>
      </c>
      <c r="F2656">
        <v>5</v>
      </c>
      <c r="G2656">
        <v>29.9</v>
      </c>
      <c r="H2656">
        <f t="shared" si="1521"/>
        <v>0.29899999999999999</v>
      </c>
      <c r="I2656">
        <v>9</v>
      </c>
      <c r="J2656">
        <v>2.2000000000000002</v>
      </c>
      <c r="K2656">
        <f t="shared" si="1522"/>
        <v>7.0215545399999996E-2</v>
      </c>
      <c r="L2656">
        <f t="shared" si="1547"/>
        <v>0.30967624055646764</v>
      </c>
      <c r="O2656">
        <f>L2656*0.78*1.07</f>
        <v>0.25845579036842792</v>
      </c>
      <c r="Q2656">
        <f t="shared" si="1548"/>
        <v>0.13724002468563523</v>
      </c>
      <c r="T2656">
        <f>(L2656*0.78*1.07)*(1+0.2)*0.531*3.67</f>
        <v>0.60440506871553756</v>
      </c>
    </row>
    <row r="2657" spans="1:20" hidden="1" x14ac:dyDescent="0.3">
      <c r="A2657" s="26">
        <v>3009</v>
      </c>
      <c r="B2657">
        <v>41</v>
      </c>
      <c r="C2657" t="s">
        <v>211</v>
      </c>
      <c r="D2657">
        <v>36</v>
      </c>
      <c r="E2657" t="s">
        <v>214</v>
      </c>
      <c r="F2657">
        <v>5</v>
      </c>
      <c r="G2657">
        <v>32</v>
      </c>
      <c r="H2657">
        <f t="shared" si="1521"/>
        <v>0.32</v>
      </c>
      <c r="I2657">
        <v>6.2</v>
      </c>
      <c r="J2657">
        <v>0.8</v>
      </c>
      <c r="K2657">
        <f t="shared" si="1522"/>
        <v>8.0424960000000004E-2</v>
      </c>
      <c r="L2657">
        <f>0.000081*(G2657^1.864042*I2657^0.850892+0.000027*G2657^2)</f>
        <v>0.24456343246589554</v>
      </c>
      <c r="O2657">
        <f>L2657*0.47*0.75</f>
        <v>8.6208609944228173E-2</v>
      </c>
      <c r="Q2657">
        <f>O2657*0.521</f>
        <v>4.4914685780942883E-2</v>
      </c>
      <c r="T2657">
        <f>(L2657*0.47*0.75)*(1+0.2)*0.521*3.67</f>
        <v>0.19780427617927243</v>
      </c>
    </row>
    <row r="2658" spans="1:20" hidden="1" x14ac:dyDescent="0.3">
      <c r="A2658" s="26">
        <v>3009</v>
      </c>
      <c r="B2658">
        <v>41</v>
      </c>
      <c r="C2658" t="s">
        <v>211</v>
      </c>
      <c r="D2658">
        <v>37</v>
      </c>
      <c r="E2658" t="s">
        <v>212</v>
      </c>
      <c r="F2658">
        <v>4</v>
      </c>
      <c r="G2658">
        <v>31.3</v>
      </c>
      <c r="H2658">
        <f t="shared" si="1521"/>
        <v>0.313</v>
      </c>
      <c r="I2658">
        <v>10.6</v>
      </c>
      <c r="J2658">
        <v>4</v>
      </c>
      <c r="K2658">
        <f t="shared" si="1522"/>
        <v>7.6944852600000002E-2</v>
      </c>
      <c r="L2658">
        <f t="shared" ref="L2658:L2659" si="1549">0.000062*(G2658^1.947206*I2658^0.894551+0.000039*G2658^2)</f>
        <v>0.41851925358754211</v>
      </c>
      <c r="O2658">
        <f>L2658*0.47*0.75</f>
        <v>0.14752803688960858</v>
      </c>
      <c r="Q2658">
        <f t="shared" ref="Q2658:Q2659" si="1550">O2658*0.52</f>
        <v>7.6714579182596471E-2</v>
      </c>
      <c r="T2658">
        <f>(L2658*0.47*0.75)*(1+0.2)*0.52*3.67</f>
        <v>0.33785100672015483</v>
      </c>
    </row>
    <row r="2659" spans="1:20" hidden="1" x14ac:dyDescent="0.3">
      <c r="A2659" s="26">
        <v>3009</v>
      </c>
      <c r="B2659">
        <v>41</v>
      </c>
      <c r="C2659" t="s">
        <v>211</v>
      </c>
      <c r="D2659">
        <v>38</v>
      </c>
      <c r="E2659" t="s">
        <v>212</v>
      </c>
      <c r="F2659">
        <v>3</v>
      </c>
      <c r="G2659">
        <v>9.5</v>
      </c>
      <c r="H2659">
        <f t="shared" si="1521"/>
        <v>9.5000000000000001E-2</v>
      </c>
      <c r="I2659">
        <v>4.3</v>
      </c>
      <c r="J2659">
        <v>1.9</v>
      </c>
      <c r="K2659">
        <f t="shared" si="1522"/>
        <v>7.088235E-3</v>
      </c>
      <c r="L2659">
        <f t="shared" si="1549"/>
        <v>1.8318755833639622E-2</v>
      </c>
      <c r="O2659">
        <f>L2659*0.47*0.75</f>
        <v>6.4573614313579667E-3</v>
      </c>
      <c r="Q2659">
        <f t="shared" si="1550"/>
        <v>3.3578279443061427E-3</v>
      </c>
      <c r="T2659">
        <f>(L2659*0.47*0.75)*(1+0.2)*0.52*3.67</f>
        <v>1.4787874266724253E-2</v>
      </c>
    </row>
    <row r="2660" spans="1:20" hidden="1" x14ac:dyDescent="0.3">
      <c r="A2660" s="26">
        <v>3009</v>
      </c>
      <c r="B2660">
        <v>41</v>
      </c>
      <c r="C2660" t="s">
        <v>211</v>
      </c>
      <c r="D2660">
        <v>39</v>
      </c>
      <c r="E2660" t="s">
        <v>214</v>
      </c>
      <c r="F2660">
        <v>4</v>
      </c>
      <c r="G2660">
        <v>27</v>
      </c>
      <c r="H2660">
        <f t="shared" si="1521"/>
        <v>0.27</v>
      </c>
      <c r="I2660">
        <v>6.9</v>
      </c>
      <c r="J2660">
        <v>0.5</v>
      </c>
      <c r="K2660">
        <f t="shared" si="1522"/>
        <v>5.7255660000000007E-2</v>
      </c>
      <c r="L2660">
        <f>0.000081*(G2660^1.864042*I2660^0.850892+0.000027*G2660^2)</f>
        <v>0.1951554666069486</v>
      </c>
      <c r="O2660">
        <f>L2660*0.47*0.75</f>
        <v>6.879230197894938E-2</v>
      </c>
      <c r="Q2660">
        <f>O2660*0.521</f>
        <v>3.584078933103263E-2</v>
      </c>
      <c r="T2660">
        <f>(L2660*0.47*0.75)*(1+0.2)*0.521*3.67</f>
        <v>0.15784283621386769</v>
      </c>
    </row>
    <row r="2661" spans="1:20" hidden="1" x14ac:dyDescent="0.3">
      <c r="A2661" s="26">
        <v>3009</v>
      </c>
      <c r="B2661">
        <v>41</v>
      </c>
      <c r="C2661" t="s">
        <v>211</v>
      </c>
      <c r="D2661">
        <v>40</v>
      </c>
      <c r="E2661" t="s">
        <v>220</v>
      </c>
      <c r="F2661">
        <v>5</v>
      </c>
      <c r="G2661">
        <v>19</v>
      </c>
      <c r="H2661">
        <f t="shared" si="1521"/>
        <v>0.19</v>
      </c>
      <c r="I2661">
        <v>7.6</v>
      </c>
      <c r="J2661">
        <v>3.4</v>
      </c>
      <c r="K2661">
        <f t="shared" si="1522"/>
        <v>2.835294E-2</v>
      </c>
      <c r="L2661">
        <f t="shared" ref="L2661:L2662" si="1551">0.000084*(G2661^1.894314*I2661^0.808223+0.000031*G2661^2)</f>
        <v>0.11442936993597491</v>
      </c>
      <c r="O2661">
        <f>L2661*0.78*1.07</f>
        <v>9.5502752148564671E-2</v>
      </c>
      <c r="Q2661">
        <f t="shared" ref="Q2661:Q2662" si="1552">O2661*0.531</f>
        <v>5.0711961390887843E-2</v>
      </c>
      <c r="T2661">
        <f>(L2661*0.78*1.07)*(1+0.2)*0.531*3.67</f>
        <v>0.22333547796547004</v>
      </c>
    </row>
    <row r="2662" spans="1:20" hidden="1" x14ac:dyDescent="0.3">
      <c r="A2662" s="26">
        <v>3009</v>
      </c>
      <c r="B2662">
        <v>41</v>
      </c>
      <c r="C2662" t="s">
        <v>211</v>
      </c>
      <c r="D2662">
        <v>41</v>
      </c>
      <c r="E2662" t="s">
        <v>220</v>
      </c>
      <c r="F2662">
        <v>4</v>
      </c>
      <c r="G2662">
        <v>23.2</v>
      </c>
      <c r="H2662">
        <f t="shared" si="1521"/>
        <v>0.23199999999999998</v>
      </c>
      <c r="I2662">
        <v>8.1</v>
      </c>
      <c r="J2662">
        <v>4.2</v>
      </c>
      <c r="K2662">
        <f t="shared" si="1522"/>
        <v>4.2273369599999992E-2</v>
      </c>
      <c r="L2662">
        <f t="shared" si="1551"/>
        <v>0.1758750528968803</v>
      </c>
      <c r="O2662">
        <f>L2662*0.78*1.07</f>
        <v>0.14678531914773632</v>
      </c>
      <c r="Q2662">
        <f t="shared" si="1552"/>
        <v>7.7943004467447993E-2</v>
      </c>
      <c r="T2662">
        <f>(L2662*0.78*1.07)*(1+0.2)*0.531*3.67</f>
        <v>0.34326099167464097</v>
      </c>
    </row>
    <row r="2663" spans="1:20" hidden="1" x14ac:dyDescent="0.3">
      <c r="A2663" s="26">
        <v>3009</v>
      </c>
      <c r="B2663">
        <v>41</v>
      </c>
      <c r="C2663" t="s">
        <v>211</v>
      </c>
      <c r="D2663">
        <v>42</v>
      </c>
      <c r="E2663" t="s">
        <v>214</v>
      </c>
      <c r="F2663">
        <v>4</v>
      </c>
      <c r="G2663">
        <v>9.3000000000000007</v>
      </c>
      <c r="H2663">
        <f t="shared" si="1521"/>
        <v>9.3000000000000013E-2</v>
      </c>
      <c r="I2663">
        <v>5.4</v>
      </c>
      <c r="J2663">
        <v>1.6</v>
      </c>
      <c r="K2663">
        <f t="shared" si="1522"/>
        <v>6.7929246000000016E-3</v>
      </c>
      <c r="L2663">
        <f t="shared" ref="L2663:L2665" si="1553">0.000081*(G2663^1.864042*I2663^0.850892+0.000027*G2663^2)</f>
        <v>2.1725495162006052E-2</v>
      </c>
      <c r="O2663">
        <f t="shared" ref="O2663:O2665" si="1554">L2663*0.47*0.75</f>
        <v>7.6582370446071331E-3</v>
      </c>
      <c r="Q2663">
        <f t="shared" ref="Q2663:Q2665" si="1555">O2663*0.521</f>
        <v>3.9899415002403165E-3</v>
      </c>
      <c r="T2663">
        <f t="shared" ref="T2663:T2665" si="1556">(L2663*0.47*0.75)*(1+0.2)*0.521*3.67</f>
        <v>1.7571702367058354E-2</v>
      </c>
    </row>
    <row r="2664" spans="1:20" hidden="1" x14ac:dyDescent="0.3">
      <c r="A2664" s="26">
        <v>3009</v>
      </c>
      <c r="B2664">
        <v>41</v>
      </c>
      <c r="C2664" t="s">
        <v>211</v>
      </c>
      <c r="D2664">
        <v>43</v>
      </c>
      <c r="E2664" t="s">
        <v>214</v>
      </c>
      <c r="F2664">
        <v>5</v>
      </c>
      <c r="G2664">
        <v>8</v>
      </c>
      <c r="H2664">
        <f t="shared" si="1521"/>
        <v>0.08</v>
      </c>
      <c r="I2664">
        <v>5.0999999999999996</v>
      </c>
      <c r="J2664">
        <v>2</v>
      </c>
      <c r="K2664">
        <f t="shared" si="1522"/>
        <v>5.0265600000000002E-3</v>
      </c>
      <c r="L2664">
        <f t="shared" si="1553"/>
        <v>1.5629762395916218E-2</v>
      </c>
      <c r="O2664">
        <f t="shared" si="1554"/>
        <v>5.5094912445604665E-3</v>
      </c>
      <c r="Q2664">
        <f t="shared" si="1555"/>
        <v>2.8704449384160031E-3</v>
      </c>
      <c r="T2664">
        <f t="shared" si="1556"/>
        <v>1.2641439508784076E-2</v>
      </c>
    </row>
    <row r="2665" spans="1:20" hidden="1" x14ac:dyDescent="0.3">
      <c r="A2665" s="26">
        <v>3009</v>
      </c>
      <c r="B2665">
        <v>41</v>
      </c>
      <c r="C2665" t="s">
        <v>211</v>
      </c>
      <c r="D2665">
        <v>44</v>
      </c>
      <c r="E2665" t="s">
        <v>214</v>
      </c>
      <c r="F2665">
        <v>5</v>
      </c>
      <c r="G2665">
        <v>11.5</v>
      </c>
      <c r="H2665">
        <f t="shared" si="1521"/>
        <v>0.115</v>
      </c>
      <c r="I2665">
        <v>5.8</v>
      </c>
      <c r="J2665">
        <v>2</v>
      </c>
      <c r="K2665">
        <f t="shared" si="1522"/>
        <v>1.0386915E-2</v>
      </c>
      <c r="L2665">
        <f t="shared" si="1553"/>
        <v>3.4297998520144868E-2</v>
      </c>
      <c r="O2665">
        <f t="shared" si="1554"/>
        <v>1.2090044478351065E-2</v>
      </c>
      <c r="Q2665">
        <f t="shared" si="1555"/>
        <v>6.2989131732209052E-3</v>
      </c>
      <c r="T2665">
        <f t="shared" si="1556"/>
        <v>2.7740413614864862E-2</v>
      </c>
    </row>
    <row r="2666" spans="1:20" hidden="1" x14ac:dyDescent="0.3">
      <c r="A2666" s="26">
        <v>3009</v>
      </c>
      <c r="B2666">
        <v>41</v>
      </c>
      <c r="C2666" t="s">
        <v>211</v>
      </c>
      <c r="D2666">
        <v>45</v>
      </c>
      <c r="E2666" t="s">
        <v>212</v>
      </c>
      <c r="F2666">
        <v>3</v>
      </c>
      <c r="G2666">
        <v>9.5</v>
      </c>
      <c r="H2666">
        <f t="shared" si="1521"/>
        <v>9.5000000000000001E-2</v>
      </c>
      <c r="I2666">
        <v>5.5</v>
      </c>
      <c r="J2666">
        <v>1.6</v>
      </c>
      <c r="K2666">
        <f t="shared" si="1522"/>
        <v>7.088235E-3</v>
      </c>
      <c r="L2666">
        <f>0.000062*(G2666^1.947206*I2666^0.894551+0.000039*G2666^2)</f>
        <v>2.2830598442563209E-2</v>
      </c>
      <c r="O2666">
        <f>L2666*0.47*0.75</f>
        <v>8.0477859510035311E-3</v>
      </c>
      <c r="Q2666">
        <f>O2666*0.52</f>
        <v>4.1848486945218364E-3</v>
      </c>
      <c r="T2666">
        <f>(L2666*0.47*0.75)*(1+0.2)*0.52*3.67</f>
        <v>1.8430073650674166E-2</v>
      </c>
    </row>
    <row r="2667" spans="1:20" hidden="1" x14ac:dyDescent="0.3">
      <c r="A2667" s="26">
        <v>3009</v>
      </c>
      <c r="B2667">
        <v>41</v>
      </c>
      <c r="C2667" t="s">
        <v>211</v>
      </c>
      <c r="D2667">
        <v>46</v>
      </c>
      <c r="E2667" t="s">
        <v>220</v>
      </c>
      <c r="F2667">
        <v>3</v>
      </c>
      <c r="G2667">
        <v>18.100000000000001</v>
      </c>
      <c r="H2667">
        <f t="shared" si="1521"/>
        <v>0.18100000000000002</v>
      </c>
      <c r="I2667">
        <v>5.6</v>
      </c>
      <c r="J2667">
        <v>2.2999999999999998</v>
      </c>
      <c r="K2667">
        <f t="shared" si="1522"/>
        <v>2.5730489400000004E-2</v>
      </c>
      <c r="L2667">
        <f t="shared" ref="L2667:L2668" si="1557">0.000084*(G2667^1.894314*I2667^0.808223+0.000031*G2667^2)</f>
        <v>8.1550144116513568E-2</v>
      </c>
      <c r="O2667">
        <f>L2667*0.78*1.07</f>
        <v>6.806175027964223E-2</v>
      </c>
      <c r="Q2667">
        <f t="shared" ref="Q2667:Q2668" si="1558">O2667*0.531</f>
        <v>3.6140789398490025E-2</v>
      </c>
      <c r="T2667">
        <f>(L2667*0.78*1.07)*(1+0.2)*0.531*3.67</f>
        <v>0.15916403651095004</v>
      </c>
    </row>
    <row r="2668" spans="1:20" hidden="1" x14ac:dyDescent="0.3">
      <c r="A2668" s="26">
        <v>3009</v>
      </c>
      <c r="B2668">
        <v>41</v>
      </c>
      <c r="C2668" t="s">
        <v>211</v>
      </c>
      <c r="D2668">
        <v>47</v>
      </c>
      <c r="E2668" t="s">
        <v>220</v>
      </c>
      <c r="F2668">
        <v>4</v>
      </c>
      <c r="G2668">
        <v>36</v>
      </c>
      <c r="H2668">
        <f t="shared" si="1521"/>
        <v>0.36</v>
      </c>
      <c r="I2668">
        <v>8.9</v>
      </c>
      <c r="J2668">
        <v>3</v>
      </c>
      <c r="K2668">
        <f t="shared" si="1522"/>
        <v>0.10178783999999999</v>
      </c>
      <c r="L2668">
        <f t="shared" si="1557"/>
        <v>0.43624162313778087</v>
      </c>
      <c r="O2668">
        <f>L2668*0.78*1.07</f>
        <v>0.36408725867079195</v>
      </c>
      <c r="Q2668">
        <f t="shared" si="1558"/>
        <v>0.19333033435419053</v>
      </c>
      <c r="T2668">
        <f>(L2668*0.78*1.07)*(1+0.2)*0.531*3.67</f>
        <v>0.85142679249585507</v>
      </c>
    </row>
    <row r="2669" spans="1:20" hidden="1" x14ac:dyDescent="0.3">
      <c r="A2669" s="26">
        <v>3009</v>
      </c>
      <c r="B2669">
        <v>41</v>
      </c>
      <c r="C2669" t="s">
        <v>211</v>
      </c>
      <c r="D2669">
        <v>48</v>
      </c>
      <c r="E2669" t="s">
        <v>214</v>
      </c>
      <c r="F2669">
        <v>3</v>
      </c>
      <c r="G2669">
        <v>11.5</v>
      </c>
      <c r="H2669">
        <f t="shared" si="1521"/>
        <v>0.115</v>
      </c>
      <c r="I2669">
        <v>5.6</v>
      </c>
      <c r="J2669">
        <v>1.5</v>
      </c>
      <c r="K2669">
        <f t="shared" si="1522"/>
        <v>1.0386915E-2</v>
      </c>
      <c r="L2669">
        <f>0.000081*(G2669^1.864042*I2669^0.850892+0.000027*G2669^2)</f>
        <v>3.3289043958105884E-2</v>
      </c>
      <c r="O2669">
        <f>L2669*0.47*0.75</f>
        <v>1.1734387995232323E-2</v>
      </c>
      <c r="Q2669">
        <f>O2669*0.521</f>
        <v>6.1136161455160399E-3</v>
      </c>
      <c r="T2669">
        <f>(L2669*0.47*0.75)*(1+0.2)*0.521*3.67</f>
        <v>2.6924365504852638E-2</v>
      </c>
    </row>
    <row r="2670" spans="1:20" hidden="1" x14ac:dyDescent="0.3">
      <c r="A2670" s="26">
        <v>3009</v>
      </c>
      <c r="B2670">
        <v>41</v>
      </c>
      <c r="C2670" t="s">
        <v>211</v>
      </c>
      <c r="D2670">
        <v>49</v>
      </c>
      <c r="E2670" t="s">
        <v>220</v>
      </c>
      <c r="F2670">
        <v>3</v>
      </c>
      <c r="G2670">
        <v>14</v>
      </c>
      <c r="H2670">
        <f t="shared" si="1521"/>
        <v>0.14000000000000001</v>
      </c>
      <c r="I2670">
        <v>5.3</v>
      </c>
      <c r="J2670">
        <v>2</v>
      </c>
      <c r="K2670">
        <f t="shared" si="1522"/>
        <v>1.5393840000000002E-2</v>
      </c>
      <c r="L2670">
        <f t="shared" ref="L2670:L2672" si="1559">0.000084*(G2670^1.894314*I2670^0.808223+0.000031*G2670^2)</f>
        <v>4.7949789914598959E-2</v>
      </c>
      <c r="O2670">
        <f>L2670*0.78*1.07</f>
        <v>4.0018894662724298E-2</v>
      </c>
      <c r="Q2670">
        <f t="shared" ref="Q2670:Q2672" si="1560">O2670*0.531</f>
        <v>2.1250033065906605E-2</v>
      </c>
      <c r="T2670">
        <f>(L2670*0.78*1.07)*(1+0.2)*0.531*3.67</f>
        <v>9.3585145622252675E-2</v>
      </c>
    </row>
    <row r="2671" spans="1:20" hidden="1" x14ac:dyDescent="0.3">
      <c r="A2671" s="26">
        <v>3009</v>
      </c>
      <c r="B2671">
        <v>41</v>
      </c>
      <c r="C2671" t="s">
        <v>211</v>
      </c>
      <c r="D2671">
        <v>50</v>
      </c>
      <c r="E2671" t="s">
        <v>220</v>
      </c>
      <c r="F2671">
        <v>5</v>
      </c>
      <c r="G2671">
        <v>11.5</v>
      </c>
      <c r="H2671">
        <f t="shared" si="1521"/>
        <v>0.115</v>
      </c>
      <c r="I2671">
        <v>5.2</v>
      </c>
      <c r="J2671">
        <v>3.4</v>
      </c>
      <c r="K2671">
        <f t="shared" si="1522"/>
        <v>1.0386915E-2</v>
      </c>
      <c r="L2671">
        <f t="shared" si="1559"/>
        <v>3.252887346038516E-2</v>
      </c>
      <c r="O2671">
        <f>L2671*0.78*1.07</f>
        <v>2.7148597790037459E-2</v>
      </c>
      <c r="Q2671">
        <f t="shared" si="1560"/>
        <v>1.4415905426509891E-2</v>
      </c>
      <c r="T2671">
        <f>(L2671*0.78*1.07)*(1+0.2)*0.531*3.67</f>
        <v>6.3487647498349564E-2</v>
      </c>
    </row>
    <row r="2672" spans="1:20" hidden="1" x14ac:dyDescent="0.3">
      <c r="A2672" s="26">
        <v>3009</v>
      </c>
      <c r="B2672">
        <v>41</v>
      </c>
      <c r="C2672" t="s">
        <v>211</v>
      </c>
      <c r="D2672">
        <v>51</v>
      </c>
      <c r="E2672" t="s">
        <v>220</v>
      </c>
      <c r="F2672">
        <v>5</v>
      </c>
      <c r="G2672">
        <v>19</v>
      </c>
      <c r="H2672">
        <f t="shared" si="1521"/>
        <v>0.19</v>
      </c>
      <c r="I2672">
        <v>6.3</v>
      </c>
      <c r="J2672">
        <v>1.3</v>
      </c>
      <c r="K2672">
        <f t="shared" si="1522"/>
        <v>2.835294E-2</v>
      </c>
      <c r="L2672">
        <f t="shared" si="1559"/>
        <v>9.8330829698453054E-2</v>
      </c>
      <c r="O2672">
        <f>L2672*0.78*1.07</f>
        <v>8.2066910466328927E-2</v>
      </c>
      <c r="Q2672">
        <f t="shared" si="1560"/>
        <v>4.357752945762066E-2</v>
      </c>
      <c r="T2672">
        <f>(L2672*0.78*1.07)*(1+0.2)*0.531*3.67</f>
        <v>0.19191543973136141</v>
      </c>
    </row>
    <row r="2673" spans="1:20" hidden="1" x14ac:dyDescent="0.3">
      <c r="A2673" s="26">
        <v>3009</v>
      </c>
      <c r="B2673">
        <v>41</v>
      </c>
      <c r="C2673" t="s">
        <v>211</v>
      </c>
      <c r="D2673">
        <v>52</v>
      </c>
      <c r="E2673" t="s">
        <v>214</v>
      </c>
      <c r="F2673">
        <v>5</v>
      </c>
      <c r="G2673">
        <v>7.8</v>
      </c>
      <c r="H2673">
        <f t="shared" si="1521"/>
        <v>7.8E-2</v>
      </c>
      <c r="I2673">
        <v>5</v>
      </c>
      <c r="J2673">
        <v>3.9</v>
      </c>
      <c r="K2673">
        <f t="shared" si="1522"/>
        <v>4.7783736E-3</v>
      </c>
      <c r="L2673">
        <f t="shared" ref="L2673:L2674" si="1561">0.000081*(G2673^1.864042*I2673^0.850892+0.000027*G2673^2)</f>
        <v>1.4660161442151116E-2</v>
      </c>
      <c r="O2673">
        <f t="shared" ref="O2673:O2674" si="1562">L2673*0.47*0.75</f>
        <v>5.1677069083582682E-3</v>
      </c>
      <c r="Q2673">
        <f t="shared" ref="Q2673:Q2674" si="1563">O2673*0.521</f>
        <v>2.6923752992546578E-3</v>
      </c>
      <c r="T2673">
        <f t="shared" ref="T2673:T2674" si="1564">(L2673*0.47*0.75)*(1+0.2)*0.521*3.67</f>
        <v>1.1857220817917511E-2</v>
      </c>
    </row>
    <row r="2674" spans="1:20" hidden="1" x14ac:dyDescent="0.3">
      <c r="A2674" s="26">
        <v>3009</v>
      </c>
      <c r="B2674">
        <v>41</v>
      </c>
      <c r="C2674" t="s">
        <v>211</v>
      </c>
      <c r="D2674">
        <v>53</v>
      </c>
      <c r="E2674" t="s">
        <v>214</v>
      </c>
      <c r="F2674">
        <v>3</v>
      </c>
      <c r="G2674">
        <v>8.3000000000000007</v>
      </c>
      <c r="H2674">
        <f t="shared" si="1521"/>
        <v>8.3000000000000004E-2</v>
      </c>
      <c r="I2674">
        <v>5.0999999999999996</v>
      </c>
      <c r="J2674">
        <v>2.5</v>
      </c>
      <c r="K2674">
        <f t="shared" si="1522"/>
        <v>5.4106206000000007E-3</v>
      </c>
      <c r="L2674">
        <f t="shared" si="1561"/>
        <v>1.6739978480441869E-2</v>
      </c>
      <c r="O2674">
        <f t="shared" si="1562"/>
        <v>5.9008424143557597E-3</v>
      </c>
      <c r="Q2674">
        <f t="shared" si="1563"/>
        <v>3.074338897879351E-3</v>
      </c>
      <c r="T2674">
        <f t="shared" si="1564"/>
        <v>1.353938850626066E-2</v>
      </c>
    </row>
    <row r="2675" spans="1:20" hidden="1" x14ac:dyDescent="0.3">
      <c r="A2675" s="26">
        <v>3009</v>
      </c>
      <c r="B2675">
        <v>41</v>
      </c>
      <c r="C2675" t="s">
        <v>211</v>
      </c>
      <c r="D2675">
        <v>54</v>
      </c>
      <c r="E2675" t="s">
        <v>220</v>
      </c>
      <c r="F2675">
        <v>4</v>
      </c>
      <c r="G2675">
        <v>24</v>
      </c>
      <c r="H2675">
        <f t="shared" si="1521"/>
        <v>0.24</v>
      </c>
      <c r="I2675">
        <v>9.6</v>
      </c>
      <c r="J2675">
        <v>4.3</v>
      </c>
      <c r="K2675">
        <f t="shared" si="1522"/>
        <v>4.5239040000000001E-2</v>
      </c>
      <c r="L2675">
        <f>0.000084*(G2675^1.894314*I2675^0.808223+0.000031*G2675^2)</f>
        <v>0.21514437444678858</v>
      </c>
      <c r="O2675">
        <f>L2675*0.78*1.07</f>
        <v>0.17955949491328976</v>
      </c>
      <c r="Q2675">
        <f>O2675*0.531</f>
        <v>9.5346091798956867E-2</v>
      </c>
      <c r="T2675">
        <f>(L2675*0.78*1.07)*(1+0.2)*0.531*3.67</f>
        <v>0.41990418828260606</v>
      </c>
    </row>
    <row r="2676" spans="1:20" hidden="1" x14ac:dyDescent="0.3">
      <c r="A2676" s="26">
        <v>3009</v>
      </c>
      <c r="B2676">
        <v>41</v>
      </c>
      <c r="C2676" t="s">
        <v>211</v>
      </c>
      <c r="D2676">
        <v>55</v>
      </c>
      <c r="E2676" t="s">
        <v>214</v>
      </c>
      <c r="F2676">
        <v>3</v>
      </c>
      <c r="G2676">
        <v>16</v>
      </c>
      <c r="H2676">
        <f t="shared" si="1521"/>
        <v>0.16</v>
      </c>
      <c r="I2676">
        <v>6.1</v>
      </c>
      <c r="J2676">
        <v>1.5</v>
      </c>
      <c r="K2676">
        <f t="shared" si="1522"/>
        <v>2.0106240000000001E-2</v>
      </c>
      <c r="L2676">
        <f>0.000081*(G2676^1.864042*I2676^0.850892+0.000027*G2676^2)</f>
        <v>6.6259748515720945E-2</v>
      </c>
      <c r="O2676">
        <f>L2676*0.47*0.75</f>
        <v>2.3356561351791632E-2</v>
      </c>
      <c r="Q2676">
        <f>O2676*0.521</f>
        <v>1.2168768464283441E-2</v>
      </c>
      <c r="T2676">
        <f>(L2676*0.47*0.75)*(1+0.2)*0.521*3.67</f>
        <v>5.3591256316704271E-2</v>
      </c>
    </row>
    <row r="2677" spans="1:20" s="13" customFormat="1" hidden="1" x14ac:dyDescent="0.3">
      <c r="A2677" s="26">
        <v>3009</v>
      </c>
      <c r="B2677" s="13">
        <v>41</v>
      </c>
      <c r="C2677" s="13" t="s">
        <v>211</v>
      </c>
      <c r="D2677" s="13">
        <v>56</v>
      </c>
      <c r="E2677" s="13" t="s">
        <v>220</v>
      </c>
      <c r="F2677" s="13">
        <v>7</v>
      </c>
      <c r="G2677" s="13">
        <v>19</v>
      </c>
      <c r="H2677">
        <f t="shared" si="1521"/>
        <v>0.19</v>
      </c>
      <c r="I2677" s="13">
        <v>7</v>
      </c>
      <c r="J2677" s="13">
        <v>0</v>
      </c>
      <c r="K2677">
        <f t="shared" si="1522"/>
        <v>2.835294E-2</v>
      </c>
      <c r="L2677">
        <f t="shared" ref="L2677:L2678" si="1565">0.000084*(G2677^1.894314*I2677^0.808223+0.000031*G2677^2)</f>
        <v>0.10707094137933711</v>
      </c>
      <c r="M2677"/>
      <c r="N2677"/>
      <c r="O2677">
        <f>L2677*0.78*1.07</f>
        <v>8.9361407675194765E-2</v>
      </c>
      <c r="P2677"/>
      <c r="Q2677">
        <f t="shared" ref="Q2677:Q2678" si="1566">O2677*0.531</f>
        <v>4.7450907475528423E-2</v>
      </c>
      <c r="R2677"/>
      <c r="S2677"/>
      <c r="T2677">
        <f>(L2677*0.78*1.07)*(1+0.2)*0.531*3.67</f>
        <v>0.20897379652222714</v>
      </c>
    </row>
    <row r="2678" spans="1:20" s="13" customFormat="1" hidden="1" x14ac:dyDescent="0.3">
      <c r="A2678" s="26">
        <v>3009</v>
      </c>
      <c r="B2678" s="13">
        <v>41</v>
      </c>
      <c r="C2678" s="13" t="s">
        <v>211</v>
      </c>
      <c r="D2678" s="13">
        <v>57</v>
      </c>
      <c r="E2678" s="13" t="s">
        <v>220</v>
      </c>
      <c r="F2678" s="13">
        <v>7</v>
      </c>
      <c r="G2678" s="13">
        <v>15.1</v>
      </c>
      <c r="H2678">
        <f t="shared" si="1521"/>
        <v>0.151</v>
      </c>
      <c r="I2678" s="13">
        <v>6.1</v>
      </c>
      <c r="J2678" s="13">
        <v>0</v>
      </c>
      <c r="K2678">
        <f t="shared" si="1522"/>
        <v>1.79079054E-2</v>
      </c>
      <c r="L2678">
        <f t="shared" si="1565"/>
        <v>6.1995136073079569E-2</v>
      </c>
      <c r="M2678"/>
      <c r="N2678"/>
      <c r="O2678">
        <f>L2678*0.78*1.07</f>
        <v>5.1741140566592216E-2</v>
      </c>
      <c r="P2678"/>
      <c r="Q2678">
        <f t="shared" si="1566"/>
        <v>2.7474545640860468E-2</v>
      </c>
      <c r="R2678"/>
      <c r="S2678"/>
      <c r="T2678">
        <f>(L2678*0.78*1.07)*(1+0.2)*0.531*3.67</f>
        <v>0.1209978990023495</v>
      </c>
    </row>
    <row r="2679" spans="1:20" hidden="1" x14ac:dyDescent="0.3">
      <c r="A2679" s="26">
        <v>3009</v>
      </c>
      <c r="B2679">
        <v>41</v>
      </c>
      <c r="C2679" t="s">
        <v>211</v>
      </c>
      <c r="D2679">
        <v>58</v>
      </c>
      <c r="E2679" t="s">
        <v>214</v>
      </c>
      <c r="F2679">
        <v>5</v>
      </c>
      <c r="G2679">
        <v>11.4</v>
      </c>
      <c r="H2679">
        <f t="shared" si="1521"/>
        <v>0.114</v>
      </c>
      <c r="I2679">
        <v>5.2</v>
      </c>
      <c r="J2679">
        <v>1.6</v>
      </c>
      <c r="K2679">
        <f t="shared" si="1522"/>
        <v>1.02070584E-2</v>
      </c>
      <c r="L2679">
        <f t="shared" ref="L2679:L2683" si="1567">0.000081*(G2679^1.864042*I2679^0.850892+0.000027*G2679^2)</f>
        <v>3.0750032777982536E-2</v>
      </c>
      <c r="O2679">
        <f t="shared" ref="O2679:O2683" si="1568">L2679*0.47*0.75</f>
        <v>1.0839386554238844E-2</v>
      </c>
      <c r="Q2679">
        <f t="shared" ref="Q2679:Q2683" si="1569">O2679*0.521</f>
        <v>5.6473203947584377E-3</v>
      </c>
      <c r="T2679">
        <f t="shared" ref="T2679:T2683" si="1570">(L2679*0.47*0.75)*(1+0.2)*0.521*3.67</f>
        <v>2.487079901851616E-2</v>
      </c>
    </row>
    <row r="2680" spans="1:20" hidden="1" x14ac:dyDescent="0.3">
      <c r="A2680" s="26">
        <v>3009</v>
      </c>
      <c r="B2680">
        <v>41</v>
      </c>
      <c r="C2680" t="s">
        <v>211</v>
      </c>
      <c r="D2680">
        <v>59</v>
      </c>
      <c r="E2680" t="s">
        <v>214</v>
      </c>
      <c r="F2680">
        <v>4</v>
      </c>
      <c r="G2680">
        <v>9</v>
      </c>
      <c r="H2680">
        <f t="shared" si="1521"/>
        <v>0.09</v>
      </c>
      <c r="I2680">
        <v>4.7</v>
      </c>
      <c r="J2680">
        <v>1.4</v>
      </c>
      <c r="K2680">
        <f t="shared" si="1522"/>
        <v>6.3617399999999994E-3</v>
      </c>
      <c r="L2680">
        <f t="shared" si="1567"/>
        <v>1.8160176352872336E-2</v>
      </c>
      <c r="O2680">
        <f t="shared" si="1568"/>
        <v>6.4014621643874985E-3</v>
      </c>
      <c r="Q2680">
        <f t="shared" si="1569"/>
        <v>3.335161787645887E-3</v>
      </c>
      <c r="T2680">
        <f t="shared" si="1570"/>
        <v>1.4688052512792482E-2</v>
      </c>
    </row>
    <row r="2681" spans="1:20" hidden="1" x14ac:dyDescent="0.3">
      <c r="A2681" s="26">
        <v>3009</v>
      </c>
      <c r="B2681">
        <v>41</v>
      </c>
      <c r="C2681" t="s">
        <v>211</v>
      </c>
      <c r="D2681">
        <v>60</v>
      </c>
      <c r="E2681" t="s">
        <v>214</v>
      </c>
      <c r="F2681">
        <v>3</v>
      </c>
      <c r="G2681">
        <v>12.8</v>
      </c>
      <c r="H2681">
        <f t="shared" ref="H2681:H2738" si="1571">G2681/100</f>
        <v>0.128</v>
      </c>
      <c r="I2681">
        <v>4.4000000000000004</v>
      </c>
      <c r="J2681">
        <v>1.3</v>
      </c>
      <c r="K2681">
        <f t="shared" ref="K2681:K2738" si="1572">0.7854*H2681^2</f>
        <v>1.2867993599999999E-2</v>
      </c>
      <c r="L2681">
        <f t="shared" si="1567"/>
        <v>3.3104294792413953E-2</v>
      </c>
      <c r="O2681">
        <f t="shared" si="1568"/>
        <v>1.1669263914325918E-2</v>
      </c>
      <c r="Q2681">
        <f t="shared" si="1569"/>
        <v>6.0796864993638037E-3</v>
      </c>
      <c r="T2681">
        <f t="shared" si="1570"/>
        <v>2.677493934319819E-2</v>
      </c>
    </row>
    <row r="2682" spans="1:20" hidden="1" x14ac:dyDescent="0.3">
      <c r="A2682" s="26">
        <v>3009</v>
      </c>
      <c r="B2682">
        <v>41</v>
      </c>
      <c r="C2682" t="s">
        <v>211</v>
      </c>
      <c r="D2682">
        <v>61</v>
      </c>
      <c r="E2682" t="s">
        <v>214</v>
      </c>
      <c r="F2682">
        <v>5</v>
      </c>
      <c r="G2682">
        <v>25</v>
      </c>
      <c r="H2682">
        <f t="shared" si="1571"/>
        <v>0.25</v>
      </c>
      <c r="I2682">
        <v>6.8</v>
      </c>
      <c r="J2682">
        <v>2.2999999999999998</v>
      </c>
      <c r="K2682">
        <f t="shared" si="1572"/>
        <v>4.9087499999999999E-2</v>
      </c>
      <c r="L2682">
        <f t="shared" si="1567"/>
        <v>0.16698699028639177</v>
      </c>
      <c r="O2682">
        <f t="shared" si="1568"/>
        <v>5.88629140759531E-2</v>
      </c>
      <c r="Q2682">
        <f t="shared" si="1569"/>
        <v>3.0667578233571566E-2</v>
      </c>
      <c r="T2682">
        <f t="shared" si="1570"/>
        <v>0.13506001454064917</v>
      </c>
    </row>
    <row r="2683" spans="1:20" hidden="1" x14ac:dyDescent="0.3">
      <c r="A2683" s="26">
        <v>3009</v>
      </c>
      <c r="B2683">
        <v>41</v>
      </c>
      <c r="C2683" t="s">
        <v>211</v>
      </c>
      <c r="D2683">
        <v>62</v>
      </c>
      <c r="E2683" t="s">
        <v>214</v>
      </c>
      <c r="F2683">
        <v>5</v>
      </c>
      <c r="G2683">
        <v>24</v>
      </c>
      <c r="H2683">
        <f t="shared" si="1571"/>
        <v>0.24</v>
      </c>
      <c r="I2683">
        <v>6.9</v>
      </c>
      <c r="J2683">
        <v>1.9</v>
      </c>
      <c r="K2683">
        <f t="shared" si="1572"/>
        <v>4.5239040000000001E-2</v>
      </c>
      <c r="L2683">
        <f t="shared" si="1567"/>
        <v>0.1566860074831177</v>
      </c>
      <c r="O2683">
        <f t="shared" si="1568"/>
        <v>5.523181763779899E-2</v>
      </c>
      <c r="Q2683">
        <f t="shared" si="1569"/>
        <v>2.8775776989293275E-2</v>
      </c>
      <c r="T2683">
        <f t="shared" si="1570"/>
        <v>0.12672852186084757</v>
      </c>
    </row>
    <row r="2684" spans="1:20" hidden="1" x14ac:dyDescent="0.3">
      <c r="A2684" s="26">
        <v>3009</v>
      </c>
      <c r="B2684">
        <v>41</v>
      </c>
      <c r="C2684" t="s">
        <v>211</v>
      </c>
      <c r="D2684">
        <v>63</v>
      </c>
      <c r="E2684" t="s">
        <v>220</v>
      </c>
      <c r="F2684">
        <v>4</v>
      </c>
      <c r="G2684">
        <v>10.1</v>
      </c>
      <c r="H2684">
        <f t="shared" si="1571"/>
        <v>0.10099999999999999</v>
      </c>
      <c r="I2684">
        <v>3.2</v>
      </c>
      <c r="J2684">
        <v>1.7</v>
      </c>
      <c r="K2684">
        <f t="shared" si="1572"/>
        <v>8.0118653999999984E-3</v>
      </c>
      <c r="L2684">
        <f>0.000084*(G2684^1.894314*I2684^0.808223+0.000031*G2684^2)</f>
        <v>1.7181452282988677E-2</v>
      </c>
      <c r="O2684">
        <f>L2684*0.78*1.07</f>
        <v>1.4339640075382352E-2</v>
      </c>
      <c r="Q2684">
        <f>O2684*0.531</f>
        <v>7.6143488800280296E-3</v>
      </c>
      <c r="T2684">
        <f>(L2684*0.78*1.07)*(1+0.2)*0.531*3.67</f>
        <v>3.3533592467643439E-2</v>
      </c>
    </row>
    <row r="2685" spans="1:20" hidden="1" x14ac:dyDescent="0.3">
      <c r="A2685" s="26">
        <v>3010</v>
      </c>
      <c r="B2685">
        <v>42</v>
      </c>
      <c r="C2685" t="s">
        <v>211</v>
      </c>
      <c r="D2685">
        <v>1</v>
      </c>
      <c r="E2685" t="s">
        <v>214</v>
      </c>
      <c r="F2685">
        <v>1</v>
      </c>
      <c r="G2685">
        <v>9.5</v>
      </c>
      <c r="H2685">
        <f t="shared" si="1571"/>
        <v>9.5000000000000001E-2</v>
      </c>
      <c r="I2685">
        <v>5.2</v>
      </c>
      <c r="J2685">
        <v>3.6</v>
      </c>
      <c r="K2685">
        <f t="shared" si="1572"/>
        <v>7.088235E-3</v>
      </c>
      <c r="L2685">
        <f t="shared" ref="L2685:L2690" si="1573">0.000081*(G2685^1.864042*I2685^0.850892+0.000027*G2685^2)</f>
        <v>2.189012877922053E-2</v>
      </c>
      <c r="O2685">
        <f t="shared" ref="O2685:O2690" si="1574">L2685*0.47*0.75</f>
        <v>7.716270394675236E-3</v>
      </c>
      <c r="Q2685">
        <f t="shared" ref="Q2685:Q2690" si="1575">O2685*0.521</f>
        <v>4.0201768756257979E-3</v>
      </c>
      <c r="T2685">
        <f t="shared" ref="T2685:T2690" si="1576">(L2685*0.47*0.75)*(1+0.2)*0.521*3.67</f>
        <v>1.7704858960256014E-2</v>
      </c>
    </row>
    <row r="2686" spans="1:20" hidden="1" x14ac:dyDescent="0.3">
      <c r="A2686" s="26">
        <v>3010</v>
      </c>
      <c r="B2686">
        <v>42</v>
      </c>
      <c r="C2686" t="s">
        <v>211</v>
      </c>
      <c r="D2686">
        <v>2</v>
      </c>
      <c r="E2686" t="s">
        <v>214</v>
      </c>
      <c r="F2686">
        <v>5</v>
      </c>
      <c r="G2686">
        <v>10</v>
      </c>
      <c r="H2686">
        <f t="shared" si="1571"/>
        <v>0.1</v>
      </c>
      <c r="I2686">
        <v>4.4000000000000004</v>
      </c>
      <c r="J2686">
        <v>1.8</v>
      </c>
      <c r="K2686">
        <f t="shared" si="1572"/>
        <v>7.8540000000000016E-3</v>
      </c>
      <c r="L2686">
        <f t="shared" si="1573"/>
        <v>2.0894900110958653E-2</v>
      </c>
      <c r="O2686">
        <f t="shared" si="1574"/>
        <v>7.3654522891129243E-3</v>
      </c>
      <c r="Q2686">
        <f t="shared" si="1575"/>
        <v>3.8374006426278337E-3</v>
      </c>
      <c r="T2686">
        <f t="shared" si="1576"/>
        <v>1.6899912430132977E-2</v>
      </c>
    </row>
    <row r="2687" spans="1:20" hidden="1" x14ac:dyDescent="0.3">
      <c r="A2687" s="26">
        <v>3010</v>
      </c>
      <c r="B2687">
        <v>42</v>
      </c>
      <c r="C2687" t="s">
        <v>211</v>
      </c>
      <c r="D2687">
        <v>3</v>
      </c>
      <c r="E2687" t="s">
        <v>214</v>
      </c>
      <c r="F2687">
        <v>3</v>
      </c>
      <c r="G2687">
        <v>9.8000000000000007</v>
      </c>
      <c r="H2687">
        <f t="shared" si="1571"/>
        <v>9.8000000000000004E-2</v>
      </c>
      <c r="I2687">
        <v>4</v>
      </c>
      <c r="J2687">
        <v>2</v>
      </c>
      <c r="K2687">
        <f t="shared" si="1572"/>
        <v>7.5429816000000009E-3</v>
      </c>
      <c r="L2687">
        <f t="shared" si="1573"/>
        <v>1.8555172737677535E-2</v>
      </c>
      <c r="O2687">
        <f t="shared" si="1574"/>
        <v>6.5406983900313312E-3</v>
      </c>
      <c r="Q2687">
        <f t="shared" si="1575"/>
        <v>3.4077038612063235E-3</v>
      </c>
      <c r="T2687">
        <f t="shared" si="1576"/>
        <v>1.500752780475265E-2</v>
      </c>
    </row>
    <row r="2688" spans="1:20" hidden="1" x14ac:dyDescent="0.3">
      <c r="A2688" s="26">
        <v>3010</v>
      </c>
      <c r="B2688">
        <v>42</v>
      </c>
      <c r="C2688" t="s">
        <v>211</v>
      </c>
      <c r="D2688">
        <v>4</v>
      </c>
      <c r="E2688" t="s">
        <v>214</v>
      </c>
      <c r="F2688">
        <v>1</v>
      </c>
      <c r="G2688">
        <v>10</v>
      </c>
      <c r="H2688">
        <f t="shared" si="1571"/>
        <v>0.1</v>
      </c>
      <c r="I2688">
        <v>4.5999999999999996</v>
      </c>
      <c r="J2688">
        <v>1.4</v>
      </c>
      <c r="K2688">
        <f t="shared" si="1572"/>
        <v>7.8540000000000016E-3</v>
      </c>
      <c r="L2688">
        <f t="shared" si="1573"/>
        <v>2.1700349708768312E-2</v>
      </c>
      <c r="O2688">
        <f t="shared" si="1574"/>
        <v>7.6493732723408297E-3</v>
      </c>
      <c r="Q2688">
        <f t="shared" si="1575"/>
        <v>3.9853234748895728E-3</v>
      </c>
      <c r="T2688">
        <f t="shared" si="1576"/>
        <v>1.7551364583413675E-2</v>
      </c>
    </row>
    <row r="2689" spans="1:20" hidden="1" x14ac:dyDescent="0.3">
      <c r="A2689" s="26">
        <v>3010</v>
      </c>
      <c r="B2689">
        <v>42</v>
      </c>
      <c r="C2689" t="s">
        <v>211</v>
      </c>
      <c r="D2689">
        <v>5</v>
      </c>
      <c r="E2689" t="s">
        <v>214</v>
      </c>
      <c r="F2689">
        <v>2</v>
      </c>
      <c r="G2689">
        <v>9</v>
      </c>
      <c r="H2689">
        <f t="shared" si="1571"/>
        <v>0.09</v>
      </c>
      <c r="I2689">
        <v>4.4000000000000004</v>
      </c>
      <c r="J2689">
        <v>1.4</v>
      </c>
      <c r="K2689">
        <f t="shared" si="1572"/>
        <v>6.3617399999999994E-3</v>
      </c>
      <c r="L2689">
        <f t="shared" si="1573"/>
        <v>1.7169053362703812E-2</v>
      </c>
      <c r="O2689">
        <f t="shared" si="1574"/>
        <v>6.0520913103530929E-3</v>
      </c>
      <c r="Q2689">
        <f t="shared" si="1575"/>
        <v>3.1531395726939614E-3</v>
      </c>
      <c r="T2689">
        <f t="shared" si="1576"/>
        <v>1.3886426678144206E-2</v>
      </c>
    </row>
    <row r="2690" spans="1:20" hidden="1" x14ac:dyDescent="0.3">
      <c r="A2690" s="26">
        <v>3010</v>
      </c>
      <c r="B2690">
        <v>42</v>
      </c>
      <c r="C2690" t="s">
        <v>211</v>
      </c>
      <c r="D2690">
        <v>6</v>
      </c>
      <c r="E2690" t="s">
        <v>214</v>
      </c>
      <c r="F2690">
        <v>3</v>
      </c>
      <c r="G2690">
        <v>8.8000000000000007</v>
      </c>
      <c r="H2690">
        <f t="shared" si="1571"/>
        <v>8.8000000000000009E-2</v>
      </c>
      <c r="I2690">
        <v>3.1</v>
      </c>
      <c r="J2690">
        <v>1.2</v>
      </c>
      <c r="K2690">
        <f t="shared" si="1572"/>
        <v>6.0821376000000016E-3</v>
      </c>
      <c r="L2690">
        <f t="shared" si="1573"/>
        <v>1.2221996092280479E-2</v>
      </c>
      <c r="O2690">
        <f t="shared" si="1574"/>
        <v>4.3082536225288685E-3</v>
      </c>
      <c r="Q2690">
        <f t="shared" si="1575"/>
        <v>2.2446001373375405E-3</v>
      </c>
      <c r="T2690">
        <f t="shared" si="1576"/>
        <v>9.8852190048345275E-3</v>
      </c>
    </row>
    <row r="2691" spans="1:20" s="13" customFormat="1" hidden="1" x14ac:dyDescent="0.3">
      <c r="A2691" s="26">
        <v>3010</v>
      </c>
      <c r="B2691" s="13">
        <v>42</v>
      </c>
      <c r="C2691" s="13" t="s">
        <v>211</v>
      </c>
      <c r="D2691" s="13">
        <v>7</v>
      </c>
      <c r="E2691" s="13" t="s">
        <v>212</v>
      </c>
      <c r="F2691" s="13">
        <v>7</v>
      </c>
      <c r="G2691" s="13">
        <v>8</v>
      </c>
      <c r="H2691">
        <f t="shared" si="1571"/>
        <v>0.08</v>
      </c>
      <c r="I2691" s="13">
        <v>4.5999999999999996</v>
      </c>
      <c r="J2691" s="13">
        <v>0</v>
      </c>
      <c r="K2691">
        <f t="shared" si="1572"/>
        <v>5.0265600000000002E-3</v>
      </c>
      <c r="L2691">
        <f>0.000062*(G2691^1.947206*I2691^0.894551+0.000039*G2691^2)</f>
        <v>1.3924173898484889E-2</v>
      </c>
      <c r="M2691"/>
      <c r="N2691"/>
      <c r="O2691">
        <f>L2691*0.47*0.75</f>
        <v>4.9082712992159234E-3</v>
      </c>
      <c r="P2691"/>
      <c r="Q2691">
        <f>O2691*0.52</f>
        <v>2.5523010755922801E-3</v>
      </c>
      <c r="R2691"/>
      <c r="S2691"/>
      <c r="T2691">
        <f>(L2691*0.47*0.75)*(1+0.2)*0.52*3.67</f>
        <v>1.1240333936908401E-2</v>
      </c>
    </row>
    <row r="2692" spans="1:20" hidden="1" x14ac:dyDescent="0.3">
      <c r="A2692" s="26">
        <v>3010</v>
      </c>
      <c r="B2692">
        <v>42</v>
      </c>
      <c r="C2692" t="s">
        <v>211</v>
      </c>
      <c r="D2692">
        <v>8</v>
      </c>
      <c r="E2692" t="s">
        <v>214</v>
      </c>
      <c r="F2692">
        <v>1</v>
      </c>
      <c r="G2692">
        <v>11.8</v>
      </c>
      <c r="H2692">
        <f t="shared" si="1571"/>
        <v>0.11800000000000001</v>
      </c>
      <c r="I2692">
        <v>5.4</v>
      </c>
      <c r="J2692">
        <v>2.6</v>
      </c>
      <c r="K2692">
        <f t="shared" si="1572"/>
        <v>1.0935909600000002E-2</v>
      </c>
      <c r="L2692">
        <f t="shared" ref="L2692:L2698" si="1577">0.000081*(G2692^1.864042*I2692^0.850892+0.000027*G2692^2)</f>
        <v>3.3861796565580929E-2</v>
      </c>
      <c r="O2692">
        <f t="shared" ref="O2692:O2698" si="1578">L2692*0.47*0.75</f>
        <v>1.1936283289367277E-2</v>
      </c>
      <c r="Q2692">
        <f t="shared" ref="Q2692:Q2698" si="1579">O2692*0.521</f>
        <v>6.2188035937603518E-3</v>
      </c>
      <c r="T2692">
        <f t="shared" ref="T2692:T2698" si="1580">(L2692*0.47*0.75)*(1+0.2)*0.521*3.67</f>
        <v>2.7387611026920586E-2</v>
      </c>
    </row>
    <row r="2693" spans="1:20" hidden="1" x14ac:dyDescent="0.3">
      <c r="A2693" s="26">
        <v>3010</v>
      </c>
      <c r="B2693">
        <v>42</v>
      </c>
      <c r="C2693" t="s">
        <v>211</v>
      </c>
      <c r="D2693">
        <v>9</v>
      </c>
      <c r="E2693" t="s">
        <v>214</v>
      </c>
      <c r="F2693">
        <v>2</v>
      </c>
      <c r="G2693">
        <v>9.8000000000000007</v>
      </c>
      <c r="H2693">
        <f t="shared" si="1571"/>
        <v>9.8000000000000004E-2</v>
      </c>
      <c r="I2693">
        <v>4.8</v>
      </c>
      <c r="J2693">
        <v>2</v>
      </c>
      <c r="K2693">
        <f t="shared" si="1572"/>
        <v>7.5429816000000009E-3</v>
      </c>
      <c r="L2693">
        <f t="shared" si="1577"/>
        <v>2.1669005713480519E-2</v>
      </c>
      <c r="O2693">
        <f t="shared" si="1578"/>
        <v>7.6383245140018829E-3</v>
      </c>
      <c r="Q2693">
        <f t="shared" si="1579"/>
        <v>3.9795670717949812E-3</v>
      </c>
      <c r="T2693">
        <f t="shared" si="1580"/>
        <v>1.7526013384185093E-2</v>
      </c>
    </row>
    <row r="2694" spans="1:20" hidden="1" x14ac:dyDescent="0.3">
      <c r="A2694" s="26">
        <v>3010</v>
      </c>
      <c r="B2694">
        <v>42</v>
      </c>
      <c r="C2694" t="s">
        <v>211</v>
      </c>
      <c r="D2694">
        <v>10</v>
      </c>
      <c r="E2694" t="s">
        <v>214</v>
      </c>
      <c r="F2694">
        <v>3</v>
      </c>
      <c r="G2694">
        <v>8</v>
      </c>
      <c r="H2694">
        <f t="shared" si="1571"/>
        <v>0.08</v>
      </c>
      <c r="I2694">
        <v>3.4</v>
      </c>
      <c r="J2694">
        <v>1.8</v>
      </c>
      <c r="K2694">
        <f t="shared" si="1572"/>
        <v>5.0265600000000002E-3</v>
      </c>
      <c r="L2694">
        <f t="shared" si="1577"/>
        <v>1.1069279018609789E-2</v>
      </c>
      <c r="O2694">
        <f t="shared" si="1578"/>
        <v>3.9019208540599505E-3</v>
      </c>
      <c r="Q2694">
        <f t="shared" si="1579"/>
        <v>2.0329007649652342E-3</v>
      </c>
      <c r="T2694">
        <f t="shared" si="1580"/>
        <v>8.9528949689068917E-3</v>
      </c>
    </row>
    <row r="2695" spans="1:20" hidden="1" x14ac:dyDescent="0.3">
      <c r="A2695" s="26">
        <v>3010</v>
      </c>
      <c r="B2695">
        <v>42</v>
      </c>
      <c r="C2695" t="s">
        <v>211</v>
      </c>
      <c r="D2695">
        <v>11</v>
      </c>
      <c r="E2695" t="s">
        <v>214</v>
      </c>
      <c r="F2695">
        <v>1</v>
      </c>
      <c r="G2695">
        <v>8.5</v>
      </c>
      <c r="H2695">
        <f t="shared" si="1571"/>
        <v>8.5000000000000006E-2</v>
      </c>
      <c r="I2695">
        <v>3.5</v>
      </c>
      <c r="J2695">
        <v>2</v>
      </c>
      <c r="K2695">
        <f t="shared" si="1572"/>
        <v>5.6745150000000006E-3</v>
      </c>
      <c r="L2695">
        <f t="shared" si="1577"/>
        <v>1.2703093085550787E-2</v>
      </c>
      <c r="O2695">
        <f t="shared" si="1578"/>
        <v>4.4778403126566526E-3</v>
      </c>
      <c r="Q2695">
        <f t="shared" si="1579"/>
        <v>2.3329548028941161E-3</v>
      </c>
      <c r="T2695">
        <f t="shared" si="1580"/>
        <v>1.0274332951945686E-2</v>
      </c>
    </row>
    <row r="2696" spans="1:20" hidden="1" x14ac:dyDescent="0.3">
      <c r="A2696" s="26">
        <v>3010</v>
      </c>
      <c r="B2696">
        <v>42</v>
      </c>
      <c r="C2696" t="s">
        <v>211</v>
      </c>
      <c r="D2696">
        <v>12</v>
      </c>
      <c r="E2696" t="s">
        <v>214</v>
      </c>
      <c r="F2696">
        <v>5</v>
      </c>
      <c r="G2696">
        <v>14</v>
      </c>
      <c r="H2696">
        <f t="shared" si="1571"/>
        <v>0.14000000000000001</v>
      </c>
      <c r="I2696">
        <v>4.4000000000000004</v>
      </c>
      <c r="J2696">
        <v>2.5</v>
      </c>
      <c r="K2696">
        <f t="shared" si="1572"/>
        <v>1.5393840000000002E-2</v>
      </c>
      <c r="L2696">
        <f t="shared" si="1577"/>
        <v>3.9122744013088226E-2</v>
      </c>
      <c r="O2696">
        <f t="shared" si="1578"/>
        <v>1.3790767264613597E-2</v>
      </c>
      <c r="Q2696">
        <f t="shared" si="1579"/>
        <v>7.1849897448636848E-3</v>
      </c>
      <c r="T2696">
        <f t="shared" si="1580"/>
        <v>3.1642694836379666E-2</v>
      </c>
    </row>
    <row r="2697" spans="1:20" hidden="1" x14ac:dyDescent="0.3">
      <c r="A2697" s="26">
        <v>3010</v>
      </c>
      <c r="B2697">
        <v>42</v>
      </c>
      <c r="C2697" t="s">
        <v>211</v>
      </c>
      <c r="D2697">
        <v>13</v>
      </c>
      <c r="E2697" t="s">
        <v>214</v>
      </c>
      <c r="F2697">
        <v>2</v>
      </c>
      <c r="G2697">
        <v>9</v>
      </c>
      <c r="H2697">
        <f t="shared" si="1571"/>
        <v>0.09</v>
      </c>
      <c r="I2697">
        <v>4</v>
      </c>
      <c r="J2697">
        <v>1.2</v>
      </c>
      <c r="K2697">
        <f t="shared" si="1572"/>
        <v>6.3617399999999994E-3</v>
      </c>
      <c r="L2697">
        <f t="shared" si="1577"/>
        <v>1.5831644322074855E-2</v>
      </c>
      <c r="O2697">
        <f t="shared" si="1578"/>
        <v>5.5806546235313862E-3</v>
      </c>
      <c r="Q2697">
        <f t="shared" si="1579"/>
        <v>2.9075210588598525E-3</v>
      </c>
      <c r="T2697">
        <f t="shared" si="1580"/>
        <v>1.280472274321879E-2</v>
      </c>
    </row>
    <row r="2698" spans="1:20" hidden="1" x14ac:dyDescent="0.3">
      <c r="A2698" s="26">
        <v>3010</v>
      </c>
      <c r="B2698">
        <v>42</v>
      </c>
      <c r="C2698" t="s">
        <v>211</v>
      </c>
      <c r="D2698">
        <v>14</v>
      </c>
      <c r="E2698" t="s">
        <v>214</v>
      </c>
      <c r="F2698">
        <v>3</v>
      </c>
      <c r="G2698">
        <v>8.5</v>
      </c>
      <c r="H2698">
        <f t="shared" si="1571"/>
        <v>8.5000000000000006E-2</v>
      </c>
      <c r="I2698">
        <v>3.8</v>
      </c>
      <c r="J2698">
        <v>1</v>
      </c>
      <c r="K2698">
        <f t="shared" si="1572"/>
        <v>5.6745150000000006E-3</v>
      </c>
      <c r="L2698">
        <f t="shared" si="1577"/>
        <v>1.3623829288574633E-2</v>
      </c>
      <c r="O2698">
        <f t="shared" si="1578"/>
        <v>4.802399824222558E-3</v>
      </c>
      <c r="Q2698">
        <f t="shared" si="1579"/>
        <v>2.5020503084199528E-3</v>
      </c>
      <c r="T2698">
        <f t="shared" si="1580"/>
        <v>1.1019029558281471E-2</v>
      </c>
    </row>
    <row r="2699" spans="1:20" hidden="1" x14ac:dyDescent="0.3">
      <c r="A2699" s="26">
        <v>3010</v>
      </c>
      <c r="B2699">
        <v>42</v>
      </c>
      <c r="C2699" t="s">
        <v>211</v>
      </c>
      <c r="D2699">
        <v>15</v>
      </c>
      <c r="E2699" t="s">
        <v>212</v>
      </c>
      <c r="F2699">
        <v>4</v>
      </c>
      <c r="G2699">
        <v>11.8</v>
      </c>
      <c r="H2699">
        <f t="shared" si="1571"/>
        <v>0.11800000000000001</v>
      </c>
      <c r="I2699">
        <v>5.8</v>
      </c>
      <c r="J2699">
        <v>3.6</v>
      </c>
      <c r="K2699">
        <f t="shared" si="1572"/>
        <v>1.0935909600000002E-2</v>
      </c>
      <c r="L2699">
        <f>0.000062*(G2699^1.947206*I2699^0.894551+0.000039*G2699^2)</f>
        <v>3.6517080142620791E-2</v>
      </c>
      <c r="O2699">
        <f>L2699*0.47*0.75</f>
        <v>1.2872270750273827E-2</v>
      </c>
      <c r="Q2699">
        <f>O2699*0.52</f>
        <v>6.6935807901423901E-3</v>
      </c>
      <c r="T2699">
        <f>(L2699*0.47*0.75)*(1+0.2)*0.52*3.67</f>
        <v>2.9478529799787084E-2</v>
      </c>
    </row>
    <row r="2700" spans="1:20" hidden="1" x14ac:dyDescent="0.3">
      <c r="A2700" s="26">
        <v>3010</v>
      </c>
      <c r="B2700">
        <v>42</v>
      </c>
      <c r="C2700" t="s">
        <v>211</v>
      </c>
      <c r="D2700">
        <v>16</v>
      </c>
      <c r="E2700" t="s">
        <v>214</v>
      </c>
      <c r="F2700">
        <v>3</v>
      </c>
      <c r="G2700">
        <v>9</v>
      </c>
      <c r="H2700">
        <f t="shared" si="1571"/>
        <v>0.09</v>
      </c>
      <c r="I2700">
        <v>3.4</v>
      </c>
      <c r="J2700">
        <v>2.6</v>
      </c>
      <c r="K2700">
        <f t="shared" si="1572"/>
        <v>6.3617399999999994E-3</v>
      </c>
      <c r="L2700">
        <f t="shared" ref="L2700:L2705" si="1581">0.000081*(G2700^1.864042*I2700^0.850892+0.000027*G2700^2)</f>
        <v>1.3787003109993756E-2</v>
      </c>
      <c r="O2700">
        <f t="shared" ref="O2700:O2705" si="1582">L2700*0.47*0.75</f>
        <v>4.8599185962727989E-3</v>
      </c>
      <c r="Q2700">
        <f t="shared" ref="Q2700:Q2705" si="1583">O2700*0.521</f>
        <v>2.5320175886581284E-3</v>
      </c>
      <c r="T2700">
        <f t="shared" ref="T2700:T2705" si="1584">(L2700*0.47*0.75)*(1+0.2)*0.521*3.67</f>
        <v>1.1151005460450395E-2</v>
      </c>
    </row>
    <row r="2701" spans="1:20" hidden="1" x14ac:dyDescent="0.3">
      <c r="A2701" s="26">
        <v>3010</v>
      </c>
      <c r="B2701">
        <v>42</v>
      </c>
      <c r="C2701" t="s">
        <v>211</v>
      </c>
      <c r="D2701">
        <v>17</v>
      </c>
      <c r="E2701" t="s">
        <v>214</v>
      </c>
      <c r="F2701">
        <v>1</v>
      </c>
      <c r="G2701">
        <v>9.6</v>
      </c>
      <c r="H2701">
        <f t="shared" si="1571"/>
        <v>9.6000000000000002E-2</v>
      </c>
      <c r="I2701">
        <v>3.8</v>
      </c>
      <c r="J2701">
        <v>0.8</v>
      </c>
      <c r="K2701">
        <f t="shared" si="1572"/>
        <v>7.2382464000000004E-3</v>
      </c>
      <c r="L2701">
        <f t="shared" si="1581"/>
        <v>1.7092996268145255E-2</v>
      </c>
      <c r="O2701">
        <f t="shared" si="1582"/>
        <v>6.0252811845212025E-3</v>
      </c>
      <c r="Q2701">
        <f t="shared" si="1583"/>
        <v>3.1391714971355468E-3</v>
      </c>
      <c r="T2701">
        <f t="shared" si="1584"/>
        <v>1.3824911273384947E-2</v>
      </c>
    </row>
    <row r="2702" spans="1:20" hidden="1" x14ac:dyDescent="0.3">
      <c r="A2702" s="26">
        <v>3010</v>
      </c>
      <c r="B2702">
        <v>42</v>
      </c>
      <c r="C2702" t="s">
        <v>211</v>
      </c>
      <c r="D2702">
        <v>18</v>
      </c>
      <c r="E2702" t="s">
        <v>214</v>
      </c>
      <c r="F2702">
        <v>4</v>
      </c>
      <c r="G2702">
        <v>10</v>
      </c>
      <c r="H2702">
        <f t="shared" si="1571"/>
        <v>0.1</v>
      </c>
      <c r="I2702">
        <v>4</v>
      </c>
      <c r="J2702">
        <v>1.8</v>
      </c>
      <c r="K2702">
        <f t="shared" si="1572"/>
        <v>7.8540000000000016E-3</v>
      </c>
      <c r="L2702">
        <f t="shared" si="1581"/>
        <v>1.9267260918446001E-2</v>
      </c>
      <c r="O2702">
        <f t="shared" si="1582"/>
        <v>6.7917094737522153E-3</v>
      </c>
      <c r="Q2702">
        <f t="shared" si="1583"/>
        <v>3.5384806358249041E-3</v>
      </c>
      <c r="T2702">
        <f t="shared" si="1584"/>
        <v>1.5583468720172878E-2</v>
      </c>
    </row>
    <row r="2703" spans="1:20" hidden="1" x14ac:dyDescent="0.3">
      <c r="A2703" s="26">
        <v>3010</v>
      </c>
      <c r="B2703">
        <v>42</v>
      </c>
      <c r="C2703" t="s">
        <v>211</v>
      </c>
      <c r="D2703">
        <v>19</v>
      </c>
      <c r="E2703" t="s">
        <v>214</v>
      </c>
      <c r="F2703">
        <v>2</v>
      </c>
      <c r="G2703">
        <v>10</v>
      </c>
      <c r="H2703">
        <f t="shared" si="1571"/>
        <v>0.1</v>
      </c>
      <c r="I2703">
        <v>3.6</v>
      </c>
      <c r="J2703">
        <v>1.4</v>
      </c>
      <c r="K2703">
        <f t="shared" si="1572"/>
        <v>7.8540000000000016E-3</v>
      </c>
      <c r="L2703">
        <f t="shared" si="1581"/>
        <v>1.7615126176483413E-2</v>
      </c>
      <c r="O2703">
        <f t="shared" si="1582"/>
        <v>6.2093319772104031E-3</v>
      </c>
      <c r="Q2703">
        <f t="shared" si="1583"/>
        <v>3.2350619601266201E-3</v>
      </c>
      <c r="T2703">
        <f t="shared" si="1584"/>
        <v>1.4247212872397634E-2</v>
      </c>
    </row>
    <row r="2704" spans="1:20" hidden="1" x14ac:dyDescent="0.3">
      <c r="A2704" s="26">
        <v>3010</v>
      </c>
      <c r="B2704">
        <v>42</v>
      </c>
      <c r="C2704" t="s">
        <v>211</v>
      </c>
      <c r="D2704">
        <v>20</v>
      </c>
      <c r="E2704" t="s">
        <v>214</v>
      </c>
      <c r="F2704">
        <v>5</v>
      </c>
      <c r="G2704">
        <v>8.5</v>
      </c>
      <c r="H2704">
        <f t="shared" si="1571"/>
        <v>8.5000000000000006E-2</v>
      </c>
      <c r="I2704">
        <v>3.6</v>
      </c>
      <c r="J2704">
        <v>1.4</v>
      </c>
      <c r="K2704">
        <f t="shared" si="1572"/>
        <v>5.6745150000000006E-3</v>
      </c>
      <c r="L2704">
        <f t="shared" si="1581"/>
        <v>1.3011265941837585E-2</v>
      </c>
      <c r="O2704">
        <f t="shared" si="1582"/>
        <v>4.5864712444977484E-3</v>
      </c>
      <c r="Q2704">
        <f t="shared" si="1583"/>
        <v>2.3895515183833269E-3</v>
      </c>
      <c r="T2704">
        <f t="shared" si="1584"/>
        <v>1.0523584886960171E-2</v>
      </c>
    </row>
    <row r="2705" spans="1:20" hidden="1" x14ac:dyDescent="0.3">
      <c r="A2705" s="26">
        <v>3010</v>
      </c>
      <c r="B2705">
        <v>42</v>
      </c>
      <c r="C2705" t="s">
        <v>211</v>
      </c>
      <c r="D2705">
        <v>21</v>
      </c>
      <c r="E2705" t="s">
        <v>214</v>
      </c>
      <c r="F2705">
        <v>3</v>
      </c>
      <c r="G2705">
        <v>9</v>
      </c>
      <c r="H2705">
        <f t="shared" si="1571"/>
        <v>0.09</v>
      </c>
      <c r="I2705">
        <v>4.5999999999999996</v>
      </c>
      <c r="J2705">
        <v>0.3</v>
      </c>
      <c r="K2705">
        <f t="shared" si="1572"/>
        <v>6.3617399999999994E-3</v>
      </c>
      <c r="L2705">
        <f t="shared" si="1581"/>
        <v>1.7830880368859055E-2</v>
      </c>
      <c r="O2705">
        <f t="shared" si="1582"/>
        <v>6.2853853300228173E-3</v>
      </c>
      <c r="Q2705">
        <f t="shared" si="1583"/>
        <v>3.2746857569418879E-3</v>
      </c>
      <c r="T2705">
        <f t="shared" si="1584"/>
        <v>1.4421716073572075E-2</v>
      </c>
    </row>
    <row r="2706" spans="1:20" hidden="1" x14ac:dyDescent="0.3">
      <c r="A2706" s="26">
        <v>3010</v>
      </c>
      <c r="B2706">
        <v>42</v>
      </c>
      <c r="C2706" t="s">
        <v>211</v>
      </c>
      <c r="D2706">
        <v>23</v>
      </c>
      <c r="E2706" t="s">
        <v>212</v>
      </c>
      <c r="F2706">
        <v>4</v>
      </c>
      <c r="G2706">
        <v>11.1</v>
      </c>
      <c r="H2706">
        <f t="shared" si="1571"/>
        <v>0.111</v>
      </c>
      <c r="I2706">
        <v>5.4</v>
      </c>
      <c r="J2706">
        <v>2.4</v>
      </c>
      <c r="K2706">
        <f t="shared" si="1572"/>
        <v>9.6769134000000007E-3</v>
      </c>
      <c r="L2706">
        <f>0.000062*(G2706^1.947206*I2706^0.894551+0.000039*G2706^2)</f>
        <v>3.0410158987228025E-2</v>
      </c>
      <c r="O2706">
        <f>L2706*0.47*0.75</f>
        <v>1.0719581042997878E-2</v>
      </c>
      <c r="Q2706">
        <f>O2706*0.52</f>
        <v>5.5741821423588968E-3</v>
      </c>
      <c r="T2706">
        <f>(L2706*0.47*0.75)*(1+0.2)*0.52*3.67</f>
        <v>2.4548698154948582E-2</v>
      </c>
    </row>
    <row r="2707" spans="1:20" hidden="1" x14ac:dyDescent="0.3">
      <c r="A2707" s="26">
        <v>3010</v>
      </c>
      <c r="B2707">
        <v>42</v>
      </c>
      <c r="C2707" t="s">
        <v>211</v>
      </c>
      <c r="D2707">
        <v>24</v>
      </c>
      <c r="E2707" t="s">
        <v>214</v>
      </c>
      <c r="F2707">
        <v>5</v>
      </c>
      <c r="G2707">
        <v>9</v>
      </c>
      <c r="H2707">
        <f t="shared" si="1571"/>
        <v>0.09</v>
      </c>
      <c r="I2707">
        <v>4.5999999999999996</v>
      </c>
      <c r="J2707">
        <v>1</v>
      </c>
      <c r="K2707">
        <f t="shared" si="1572"/>
        <v>6.3617399999999994E-3</v>
      </c>
      <c r="L2707">
        <f t="shared" ref="L2707:L2710" si="1585">0.000081*(G2707^1.864042*I2707^0.850892+0.000027*G2707^2)</f>
        <v>1.7830880368859055E-2</v>
      </c>
      <c r="O2707">
        <f t="shared" ref="O2707:O2710" si="1586">L2707*0.47*0.75</f>
        <v>6.2853853300228173E-3</v>
      </c>
      <c r="Q2707">
        <f t="shared" ref="Q2707:Q2710" si="1587">O2707*0.521</f>
        <v>3.2746857569418879E-3</v>
      </c>
      <c r="T2707">
        <f t="shared" ref="T2707:T2710" si="1588">(L2707*0.47*0.75)*(1+0.2)*0.521*3.67</f>
        <v>1.4421716073572075E-2</v>
      </c>
    </row>
    <row r="2708" spans="1:20" hidden="1" x14ac:dyDescent="0.3">
      <c r="A2708" s="26">
        <v>3010</v>
      </c>
      <c r="B2708">
        <v>42</v>
      </c>
      <c r="C2708" t="s">
        <v>211</v>
      </c>
      <c r="D2708">
        <v>25</v>
      </c>
      <c r="E2708" t="s">
        <v>214</v>
      </c>
      <c r="F2708">
        <v>5</v>
      </c>
      <c r="G2708">
        <v>15</v>
      </c>
      <c r="H2708">
        <f t="shared" si="1571"/>
        <v>0.15</v>
      </c>
      <c r="I2708">
        <v>4.8</v>
      </c>
      <c r="J2708">
        <v>1</v>
      </c>
      <c r="K2708">
        <f t="shared" si="1572"/>
        <v>1.76715E-2</v>
      </c>
      <c r="L2708">
        <f t="shared" si="1585"/>
        <v>4.7911051350081425E-2</v>
      </c>
      <c r="O2708">
        <f t="shared" si="1586"/>
        <v>1.6888645600903703E-2</v>
      </c>
      <c r="Q2708">
        <f t="shared" si="1587"/>
        <v>8.7989843580708292E-3</v>
      </c>
      <c r="T2708">
        <f t="shared" si="1588"/>
        <v>3.8750727112943931E-2</v>
      </c>
    </row>
    <row r="2709" spans="1:20" hidden="1" x14ac:dyDescent="0.3">
      <c r="A2709" s="26">
        <v>3010</v>
      </c>
      <c r="B2709">
        <v>42</v>
      </c>
      <c r="C2709" t="s">
        <v>211</v>
      </c>
      <c r="D2709">
        <v>26</v>
      </c>
      <c r="E2709" t="s">
        <v>214</v>
      </c>
      <c r="F2709">
        <v>4</v>
      </c>
      <c r="G2709">
        <v>12.1</v>
      </c>
      <c r="H2709">
        <f t="shared" si="1571"/>
        <v>0.121</v>
      </c>
      <c r="I2709">
        <v>4.4000000000000004</v>
      </c>
      <c r="J2709">
        <v>1</v>
      </c>
      <c r="K2709">
        <f t="shared" si="1572"/>
        <v>1.14990414E-2</v>
      </c>
      <c r="L2709">
        <f t="shared" si="1585"/>
        <v>2.9809577858928262E-2</v>
      </c>
      <c r="O2709">
        <f t="shared" si="1586"/>
        <v>1.0507876195272213E-2</v>
      </c>
      <c r="Q2709">
        <f t="shared" si="1587"/>
        <v>5.4746034977368229E-3</v>
      </c>
      <c r="T2709">
        <f t="shared" si="1588"/>
        <v>2.4110153804032967E-2</v>
      </c>
    </row>
    <row r="2710" spans="1:20" hidden="1" x14ac:dyDescent="0.3">
      <c r="A2710" s="26">
        <v>3010</v>
      </c>
      <c r="B2710">
        <v>42</v>
      </c>
      <c r="C2710" t="s">
        <v>211</v>
      </c>
      <c r="D2710">
        <v>27</v>
      </c>
      <c r="E2710" t="s">
        <v>214</v>
      </c>
      <c r="F2710">
        <v>5</v>
      </c>
      <c r="G2710">
        <v>11</v>
      </c>
      <c r="H2710">
        <f t="shared" si="1571"/>
        <v>0.11</v>
      </c>
      <c r="I2710">
        <v>5.2</v>
      </c>
      <c r="J2710">
        <v>1.4</v>
      </c>
      <c r="K2710">
        <f t="shared" si="1572"/>
        <v>9.503339999999999E-3</v>
      </c>
      <c r="L2710">
        <f t="shared" si="1585"/>
        <v>2.8769362226020251E-2</v>
      </c>
      <c r="O2710">
        <f t="shared" si="1586"/>
        <v>1.0141200184672138E-2</v>
      </c>
      <c r="Q2710">
        <f t="shared" si="1587"/>
        <v>5.2835652962141839E-3</v>
      </c>
      <c r="T2710">
        <f t="shared" si="1588"/>
        <v>2.3268821564527264E-2</v>
      </c>
    </row>
    <row r="2711" spans="1:20" hidden="1" x14ac:dyDescent="0.3">
      <c r="A2711" s="26">
        <v>3010</v>
      </c>
      <c r="B2711">
        <v>42</v>
      </c>
      <c r="C2711" t="s">
        <v>211</v>
      </c>
      <c r="D2711">
        <v>29</v>
      </c>
      <c r="E2711" t="s">
        <v>212</v>
      </c>
      <c r="F2711">
        <v>1</v>
      </c>
      <c r="G2711">
        <v>12</v>
      </c>
      <c r="H2711">
        <f t="shared" si="1571"/>
        <v>0.12</v>
      </c>
      <c r="I2711">
        <v>4.4000000000000004</v>
      </c>
      <c r="J2711">
        <v>2</v>
      </c>
      <c r="K2711">
        <f t="shared" si="1572"/>
        <v>1.130976E-2</v>
      </c>
      <c r="L2711">
        <f t="shared" ref="L2711:L2712" si="1589">0.000062*(G2711^1.947206*I2711^0.894551+0.000039*G2711^2)</f>
        <v>2.9470415115756626E-2</v>
      </c>
      <c r="O2711">
        <f>L2711*0.47*0.75</f>
        <v>1.0388321328304209E-2</v>
      </c>
      <c r="Q2711">
        <f t="shared" ref="Q2711:Q2712" si="1590">O2711*0.52</f>
        <v>5.401927090718189E-3</v>
      </c>
      <c r="T2711">
        <f>(L2711*0.47*0.75)*(1+0.2)*0.52*3.67</f>
        <v>2.3790086907522906E-2</v>
      </c>
    </row>
    <row r="2712" spans="1:20" hidden="1" x14ac:dyDescent="0.3">
      <c r="A2712" s="26">
        <v>3010</v>
      </c>
      <c r="B2712">
        <v>42</v>
      </c>
      <c r="C2712" t="s">
        <v>211</v>
      </c>
      <c r="D2712">
        <v>30</v>
      </c>
      <c r="E2712" t="s">
        <v>212</v>
      </c>
      <c r="F2712">
        <v>5</v>
      </c>
      <c r="G2712">
        <v>10.5</v>
      </c>
      <c r="H2712">
        <f t="shared" si="1571"/>
        <v>0.105</v>
      </c>
      <c r="I2712">
        <v>3.6</v>
      </c>
      <c r="J2712">
        <v>1.8</v>
      </c>
      <c r="K2712">
        <f t="shared" si="1572"/>
        <v>8.659034999999999E-3</v>
      </c>
      <c r="L2712">
        <f t="shared" si="1589"/>
        <v>1.898911283711165E-2</v>
      </c>
      <c r="O2712">
        <f>L2712*0.47*0.75</f>
        <v>6.6936622750818561E-3</v>
      </c>
      <c r="Q2712">
        <f t="shared" si="1590"/>
        <v>3.4807043830425654E-3</v>
      </c>
      <c r="T2712">
        <f>(L2712*0.47*0.75)*(1+0.2)*0.52*3.67</f>
        <v>1.5329022102919455E-2</v>
      </c>
    </row>
    <row r="2713" spans="1:20" hidden="1" x14ac:dyDescent="0.3">
      <c r="A2713" s="26">
        <v>3010</v>
      </c>
      <c r="B2713">
        <v>42</v>
      </c>
      <c r="C2713" t="s">
        <v>211</v>
      </c>
      <c r="D2713">
        <v>34</v>
      </c>
      <c r="E2713" t="s">
        <v>214</v>
      </c>
      <c r="F2713">
        <v>4</v>
      </c>
      <c r="G2713">
        <v>18.8</v>
      </c>
      <c r="H2713">
        <f t="shared" si="1571"/>
        <v>0.188</v>
      </c>
      <c r="I2713">
        <v>5.6</v>
      </c>
      <c r="J2713">
        <v>1.4</v>
      </c>
      <c r="K2713">
        <f t="shared" si="1572"/>
        <v>2.7759177600000001E-2</v>
      </c>
      <c r="L2713">
        <f t="shared" ref="L2713" si="1591">0.000081*(G2713^1.864042*I2713^0.850892+0.000027*G2713^2)</f>
        <v>8.3214691093725826E-2</v>
      </c>
      <c r="O2713">
        <f>L2713*0.47*0.75</f>
        <v>2.933317861053835E-2</v>
      </c>
      <c r="Q2713">
        <f>O2713*0.521</f>
        <v>1.5282586056090482E-2</v>
      </c>
      <c r="T2713">
        <f>(L2713*0.47*0.75)*(1+0.2)*0.521*3.67</f>
        <v>6.7304508991022471E-2</v>
      </c>
    </row>
    <row r="2714" spans="1:20" hidden="1" x14ac:dyDescent="0.3">
      <c r="A2714" s="26">
        <v>3010</v>
      </c>
      <c r="B2714">
        <v>42</v>
      </c>
      <c r="C2714" t="s">
        <v>211</v>
      </c>
      <c r="D2714">
        <v>36</v>
      </c>
      <c r="E2714" t="s">
        <v>215</v>
      </c>
      <c r="F2714">
        <v>3</v>
      </c>
      <c r="G2714">
        <v>7.5</v>
      </c>
      <c r="H2714">
        <f t="shared" si="1571"/>
        <v>7.4999999999999997E-2</v>
      </c>
      <c r="I2714">
        <v>2.6</v>
      </c>
      <c r="J2714">
        <v>1.4</v>
      </c>
      <c r="K2714">
        <f t="shared" si="1572"/>
        <v>4.4178749999999999E-3</v>
      </c>
      <c r="L2714">
        <f>0.000064*(G2714^1.958025*I2714^0.883501+0.000045*G2714^2)</f>
        <v>7.6950299632214348E-3</v>
      </c>
      <c r="O2714">
        <f>L2714*0.44*0.75</f>
        <v>2.5393598878630736E-3</v>
      </c>
      <c r="Q2714">
        <f>O2714*0.52</f>
        <v>1.3204671416887984E-3</v>
      </c>
      <c r="T2714">
        <f>(L2714*0.44*0.75)*(1+0.2)*0.52*3.67</f>
        <v>5.8153372919974673E-3</v>
      </c>
    </row>
    <row r="2715" spans="1:20" hidden="1" x14ac:dyDescent="0.3">
      <c r="A2715" s="26">
        <v>3010</v>
      </c>
      <c r="B2715">
        <v>42</v>
      </c>
      <c r="C2715" t="s">
        <v>211</v>
      </c>
      <c r="D2715">
        <v>37</v>
      </c>
      <c r="E2715" t="s">
        <v>214</v>
      </c>
      <c r="F2715">
        <v>5</v>
      </c>
      <c r="G2715">
        <v>12</v>
      </c>
      <c r="H2715">
        <f t="shared" si="1571"/>
        <v>0.12</v>
      </c>
      <c r="I2715">
        <v>4.4000000000000004</v>
      </c>
      <c r="J2715">
        <v>1</v>
      </c>
      <c r="K2715">
        <f t="shared" si="1572"/>
        <v>1.130976E-2</v>
      </c>
      <c r="L2715">
        <f t="shared" ref="L2715:L2722" si="1592">0.000081*(G2715^1.864042*I2715^0.850892+0.000027*G2715^2)</f>
        <v>2.9351992085880955E-2</v>
      </c>
      <c r="O2715">
        <f t="shared" ref="O2715:O2722" si="1593">L2715*0.47*0.75</f>
        <v>1.0346577210273038E-2</v>
      </c>
      <c r="Q2715">
        <f t="shared" ref="Q2715:Q2722" si="1594">O2715*0.521</f>
        <v>5.3905667265522527E-3</v>
      </c>
      <c r="T2715">
        <f t="shared" ref="T2715:T2722" si="1595">(L2715*0.47*0.75)*(1+0.2)*0.521*3.67</f>
        <v>2.374005586373612E-2</v>
      </c>
    </row>
    <row r="2716" spans="1:20" hidden="1" x14ac:dyDescent="0.3">
      <c r="A2716" s="26">
        <v>3010</v>
      </c>
      <c r="B2716">
        <v>42</v>
      </c>
      <c r="C2716" t="s">
        <v>211</v>
      </c>
      <c r="D2716">
        <v>38</v>
      </c>
      <c r="E2716" t="s">
        <v>214</v>
      </c>
      <c r="F2716">
        <v>4</v>
      </c>
      <c r="G2716">
        <v>10</v>
      </c>
      <c r="H2716">
        <f t="shared" si="1571"/>
        <v>0.1</v>
      </c>
      <c r="I2716">
        <v>4.5999999999999996</v>
      </c>
      <c r="J2716">
        <v>1.4</v>
      </c>
      <c r="K2716">
        <f t="shared" si="1572"/>
        <v>7.8540000000000016E-3</v>
      </c>
      <c r="L2716">
        <f t="shared" si="1592"/>
        <v>2.1700349708768312E-2</v>
      </c>
      <c r="O2716">
        <f t="shared" si="1593"/>
        <v>7.6493732723408297E-3</v>
      </c>
      <c r="Q2716">
        <f t="shared" si="1594"/>
        <v>3.9853234748895728E-3</v>
      </c>
      <c r="T2716">
        <f t="shared" si="1595"/>
        <v>1.7551364583413675E-2</v>
      </c>
    </row>
    <row r="2717" spans="1:20" hidden="1" x14ac:dyDescent="0.3">
      <c r="A2717" s="26">
        <v>3010</v>
      </c>
      <c r="B2717">
        <v>42</v>
      </c>
      <c r="C2717" t="s">
        <v>211</v>
      </c>
      <c r="D2717">
        <v>39</v>
      </c>
      <c r="E2717" t="s">
        <v>214</v>
      </c>
      <c r="F2717">
        <v>1</v>
      </c>
      <c r="G2717">
        <v>9.8000000000000007</v>
      </c>
      <c r="H2717">
        <f t="shared" si="1571"/>
        <v>9.8000000000000004E-2</v>
      </c>
      <c r="I2717">
        <v>4.4000000000000004</v>
      </c>
      <c r="J2717">
        <v>1.2</v>
      </c>
      <c r="K2717">
        <f t="shared" si="1572"/>
        <v>7.5429816000000009E-3</v>
      </c>
      <c r="L2717">
        <f t="shared" si="1592"/>
        <v>2.0122656950396129E-2</v>
      </c>
      <c r="O2717">
        <f t="shared" si="1593"/>
        <v>7.0932365750146359E-3</v>
      </c>
      <c r="Q2717">
        <f t="shared" si="1594"/>
        <v>3.6955762555826253E-3</v>
      </c>
      <c r="T2717">
        <f t="shared" si="1595"/>
        <v>1.6275317829585884E-2</v>
      </c>
    </row>
    <row r="2718" spans="1:20" hidden="1" x14ac:dyDescent="0.3">
      <c r="A2718" s="26">
        <v>3010</v>
      </c>
      <c r="B2718">
        <v>42</v>
      </c>
      <c r="C2718" t="s">
        <v>211</v>
      </c>
      <c r="D2718">
        <v>40</v>
      </c>
      <c r="E2718" t="s">
        <v>214</v>
      </c>
      <c r="F2718">
        <v>2</v>
      </c>
      <c r="G2718">
        <v>9</v>
      </c>
      <c r="H2718">
        <f t="shared" si="1571"/>
        <v>0.09</v>
      </c>
      <c r="I2718">
        <v>4.2</v>
      </c>
      <c r="J2718">
        <v>1.2</v>
      </c>
      <c r="K2718">
        <f t="shared" si="1572"/>
        <v>6.3617399999999994E-3</v>
      </c>
      <c r="L2718">
        <f t="shared" si="1592"/>
        <v>1.6502723825855284E-2</v>
      </c>
      <c r="O2718">
        <f t="shared" si="1593"/>
        <v>5.8172101486139872E-3</v>
      </c>
      <c r="Q2718">
        <f t="shared" si="1594"/>
        <v>3.0307664874278874E-3</v>
      </c>
      <c r="T2718">
        <f t="shared" si="1595"/>
        <v>1.3347495610632415E-2</v>
      </c>
    </row>
    <row r="2719" spans="1:20" hidden="1" x14ac:dyDescent="0.3">
      <c r="A2719" s="26">
        <v>3010</v>
      </c>
      <c r="B2719">
        <v>42</v>
      </c>
      <c r="C2719" t="s">
        <v>211</v>
      </c>
      <c r="D2719">
        <v>41</v>
      </c>
      <c r="E2719" t="s">
        <v>214</v>
      </c>
      <c r="F2719">
        <v>5</v>
      </c>
      <c r="G2719">
        <v>9.5</v>
      </c>
      <c r="H2719">
        <f t="shared" si="1571"/>
        <v>9.5000000000000001E-2</v>
      </c>
      <c r="I2719">
        <v>4.5999999999999996</v>
      </c>
      <c r="J2719">
        <v>2</v>
      </c>
      <c r="K2719">
        <f t="shared" si="1572"/>
        <v>7.088235E-3</v>
      </c>
      <c r="L2719">
        <f t="shared" si="1592"/>
        <v>1.9721619113146956E-2</v>
      </c>
      <c r="O2719">
        <f t="shared" si="1593"/>
        <v>6.9518707373843018E-3</v>
      </c>
      <c r="Q2719">
        <f t="shared" si="1594"/>
        <v>3.6219246541772214E-3</v>
      </c>
      <c r="T2719">
        <f t="shared" si="1595"/>
        <v>1.5950956176996482E-2</v>
      </c>
    </row>
    <row r="2720" spans="1:20" hidden="1" x14ac:dyDescent="0.3">
      <c r="A2720" s="26">
        <v>3010</v>
      </c>
      <c r="B2720">
        <v>42</v>
      </c>
      <c r="C2720" t="s">
        <v>211</v>
      </c>
      <c r="D2720">
        <v>42</v>
      </c>
      <c r="E2720" t="s">
        <v>214</v>
      </c>
      <c r="F2720">
        <v>4</v>
      </c>
      <c r="G2720">
        <v>17.5</v>
      </c>
      <c r="H2720">
        <f t="shared" si="1571"/>
        <v>0.17499999999999999</v>
      </c>
      <c r="I2720">
        <v>5.8</v>
      </c>
      <c r="J2720">
        <v>1.2</v>
      </c>
      <c r="K2720">
        <f t="shared" si="1572"/>
        <v>2.4052874999999998E-2</v>
      </c>
      <c r="L2720">
        <f t="shared" si="1592"/>
        <v>7.5016845699816245E-2</v>
      </c>
      <c r="O2720">
        <f t="shared" si="1593"/>
        <v>2.6443438109185223E-2</v>
      </c>
      <c r="Q2720">
        <f t="shared" si="1594"/>
        <v>1.3777031254885502E-2</v>
      </c>
      <c r="T2720">
        <f t="shared" si="1595"/>
        <v>6.067404564651574E-2</v>
      </c>
    </row>
    <row r="2721" spans="1:20" hidden="1" x14ac:dyDescent="0.3">
      <c r="A2721" s="26">
        <v>3010</v>
      </c>
      <c r="B2721">
        <v>42</v>
      </c>
      <c r="C2721" t="s">
        <v>211</v>
      </c>
      <c r="D2721">
        <v>43</v>
      </c>
      <c r="E2721" t="s">
        <v>214</v>
      </c>
      <c r="F2721">
        <v>1</v>
      </c>
      <c r="G2721">
        <v>9.5</v>
      </c>
      <c r="H2721">
        <f t="shared" si="1571"/>
        <v>9.5000000000000001E-2</v>
      </c>
      <c r="I2721">
        <v>4.5999999999999996</v>
      </c>
      <c r="J2721">
        <v>1.4</v>
      </c>
      <c r="K2721">
        <f t="shared" si="1572"/>
        <v>7.088235E-3</v>
      </c>
      <c r="L2721">
        <f t="shared" si="1592"/>
        <v>1.9721619113146956E-2</v>
      </c>
      <c r="O2721">
        <f t="shared" si="1593"/>
        <v>6.9518707373843018E-3</v>
      </c>
      <c r="Q2721">
        <f t="shared" si="1594"/>
        <v>3.6219246541772214E-3</v>
      </c>
      <c r="T2721">
        <f t="shared" si="1595"/>
        <v>1.5950956176996482E-2</v>
      </c>
    </row>
    <row r="2722" spans="1:20" hidden="1" x14ac:dyDescent="0.3">
      <c r="A2722" s="26">
        <v>3010</v>
      </c>
      <c r="B2722">
        <v>42</v>
      </c>
      <c r="C2722" t="s">
        <v>211</v>
      </c>
      <c r="D2722">
        <v>44</v>
      </c>
      <c r="E2722" t="s">
        <v>214</v>
      </c>
      <c r="F2722">
        <v>5</v>
      </c>
      <c r="G2722">
        <v>8.8000000000000007</v>
      </c>
      <c r="H2722">
        <f t="shared" si="1571"/>
        <v>8.8000000000000009E-2</v>
      </c>
      <c r="I2722">
        <v>4.2</v>
      </c>
      <c r="J2722">
        <v>1.6</v>
      </c>
      <c r="K2722">
        <f t="shared" si="1572"/>
        <v>6.0821376000000016E-3</v>
      </c>
      <c r="L2722">
        <f t="shared" si="1592"/>
        <v>1.5825697893002071E-2</v>
      </c>
      <c r="O2722">
        <f t="shared" si="1593"/>
        <v>5.5785585072832301E-3</v>
      </c>
      <c r="Q2722">
        <f t="shared" si="1594"/>
        <v>2.9064289822945629E-3</v>
      </c>
      <c r="T2722">
        <f t="shared" si="1595"/>
        <v>1.2799913238025254E-2</v>
      </c>
    </row>
    <row r="2723" spans="1:20" hidden="1" x14ac:dyDescent="0.3">
      <c r="A2723" s="26">
        <v>3010</v>
      </c>
      <c r="B2723">
        <v>42</v>
      </c>
      <c r="C2723" t="s">
        <v>211</v>
      </c>
      <c r="D2723">
        <v>45</v>
      </c>
      <c r="E2723" t="s">
        <v>215</v>
      </c>
      <c r="F2723">
        <v>4</v>
      </c>
      <c r="G2723">
        <v>9.8000000000000007</v>
      </c>
      <c r="H2723">
        <f t="shared" si="1571"/>
        <v>9.8000000000000004E-2</v>
      </c>
      <c r="I2723">
        <v>4.5999999999999996</v>
      </c>
      <c r="J2723">
        <v>2.4</v>
      </c>
      <c r="K2723">
        <f t="shared" si="1572"/>
        <v>7.5429816000000009E-3</v>
      </c>
      <c r="L2723">
        <f>0.000064*(G2723^1.958025*I2723^0.883501+0.000045*G2723^2)</f>
        <v>2.1506919189405681E-2</v>
      </c>
      <c r="O2723">
        <f>L2723*0.44*0.75</f>
        <v>7.0972833325038745E-3</v>
      </c>
      <c r="Q2723">
        <f>O2723*0.52</f>
        <v>3.6905873329020149E-3</v>
      </c>
      <c r="T2723">
        <f>(L2723*0.44*0.75)*(1+0.2)*0.52*3.67</f>
        <v>1.625334661410047E-2</v>
      </c>
    </row>
    <row r="2724" spans="1:20" hidden="1" x14ac:dyDescent="0.3">
      <c r="A2724" s="26">
        <v>3010</v>
      </c>
      <c r="B2724">
        <v>42</v>
      </c>
      <c r="C2724" t="s">
        <v>211</v>
      </c>
      <c r="D2724">
        <v>46</v>
      </c>
      <c r="E2724" t="s">
        <v>214</v>
      </c>
      <c r="F2724">
        <v>1</v>
      </c>
      <c r="G2724">
        <v>10</v>
      </c>
      <c r="H2724">
        <f t="shared" si="1571"/>
        <v>0.1</v>
      </c>
      <c r="I2724">
        <v>3.8</v>
      </c>
      <c r="J2724">
        <v>1.4</v>
      </c>
      <c r="K2724">
        <f t="shared" si="1572"/>
        <v>7.8540000000000016E-3</v>
      </c>
      <c r="L2724">
        <f t="shared" ref="L2724:L2729" si="1596">0.000081*(G2724^1.864042*I2724^0.850892+0.000027*G2724^2)</f>
        <v>1.8444436542165408E-2</v>
      </c>
      <c r="O2724">
        <f t="shared" ref="O2724:O2729" si="1597">L2724*0.47*0.75</f>
        <v>6.501663881113306E-3</v>
      </c>
      <c r="Q2724">
        <f t="shared" ref="Q2724:Q2729" si="1598">O2724*0.521</f>
        <v>3.3873668820600324E-3</v>
      </c>
      <c r="T2724">
        <f t="shared" ref="T2724:T2729" si="1599">(L2724*0.47*0.75)*(1+0.2)*0.521*3.67</f>
        <v>1.4917963748592384E-2</v>
      </c>
    </row>
    <row r="2725" spans="1:20" hidden="1" x14ac:dyDescent="0.3">
      <c r="A2725" s="26">
        <v>3010</v>
      </c>
      <c r="B2725">
        <v>42</v>
      </c>
      <c r="C2725" t="s">
        <v>211</v>
      </c>
      <c r="D2725">
        <v>47</v>
      </c>
      <c r="E2725" t="s">
        <v>214</v>
      </c>
      <c r="F2725">
        <v>3</v>
      </c>
      <c r="G2725">
        <v>9</v>
      </c>
      <c r="H2725">
        <f t="shared" si="1571"/>
        <v>0.09</v>
      </c>
      <c r="I2725">
        <v>3</v>
      </c>
      <c r="J2725">
        <v>1</v>
      </c>
      <c r="K2725">
        <f t="shared" si="1572"/>
        <v>6.3617399999999994E-3</v>
      </c>
      <c r="L2725">
        <f t="shared" si="1596"/>
        <v>1.2394185751744877E-2</v>
      </c>
      <c r="O2725">
        <f t="shared" si="1597"/>
        <v>4.3689504774900682E-3</v>
      </c>
      <c r="Q2725">
        <f t="shared" si="1598"/>
        <v>2.2762231987723258E-3</v>
      </c>
      <c r="T2725">
        <f t="shared" si="1599"/>
        <v>1.0024486967393321E-2</v>
      </c>
    </row>
    <row r="2726" spans="1:20" hidden="1" x14ac:dyDescent="0.3">
      <c r="A2726" s="26">
        <v>3010</v>
      </c>
      <c r="B2726">
        <v>42</v>
      </c>
      <c r="C2726" t="s">
        <v>211</v>
      </c>
      <c r="D2726">
        <v>48</v>
      </c>
      <c r="E2726" t="s">
        <v>214</v>
      </c>
      <c r="F2726">
        <v>5</v>
      </c>
      <c r="G2726">
        <v>9</v>
      </c>
      <c r="H2726">
        <f t="shared" si="1571"/>
        <v>0.09</v>
      </c>
      <c r="I2726">
        <v>3.4</v>
      </c>
      <c r="J2726">
        <v>1.2</v>
      </c>
      <c r="K2726">
        <f t="shared" si="1572"/>
        <v>6.3617399999999994E-3</v>
      </c>
      <c r="L2726">
        <f t="shared" si="1596"/>
        <v>1.3787003109993756E-2</v>
      </c>
      <c r="O2726">
        <f t="shared" si="1597"/>
        <v>4.8599185962727989E-3</v>
      </c>
      <c r="Q2726">
        <f t="shared" si="1598"/>
        <v>2.5320175886581284E-3</v>
      </c>
      <c r="T2726">
        <f t="shared" si="1599"/>
        <v>1.1151005460450395E-2</v>
      </c>
    </row>
    <row r="2727" spans="1:20" hidden="1" x14ac:dyDescent="0.3">
      <c r="A2727" s="26">
        <v>3010</v>
      </c>
      <c r="B2727">
        <v>42</v>
      </c>
      <c r="C2727" t="s">
        <v>211</v>
      </c>
      <c r="D2727">
        <v>49</v>
      </c>
      <c r="E2727" t="s">
        <v>214</v>
      </c>
      <c r="F2727">
        <v>3</v>
      </c>
      <c r="G2727">
        <v>8</v>
      </c>
      <c r="H2727">
        <f t="shared" si="1571"/>
        <v>0.08</v>
      </c>
      <c r="I2727">
        <v>2.6</v>
      </c>
      <c r="J2727">
        <v>1</v>
      </c>
      <c r="K2727">
        <f t="shared" si="1572"/>
        <v>5.0265600000000002E-3</v>
      </c>
      <c r="L2727">
        <f t="shared" si="1596"/>
        <v>8.8102267509841091E-3</v>
      </c>
      <c r="O2727">
        <f t="shared" si="1597"/>
        <v>3.1056049297218981E-3</v>
      </c>
      <c r="Q2727">
        <f t="shared" si="1598"/>
        <v>1.618020168385109E-3</v>
      </c>
      <c r="T2727">
        <f t="shared" si="1599"/>
        <v>7.1257608215680194E-3</v>
      </c>
    </row>
    <row r="2728" spans="1:20" hidden="1" x14ac:dyDescent="0.3">
      <c r="A2728" s="26">
        <v>3010</v>
      </c>
      <c r="B2728">
        <v>42</v>
      </c>
      <c r="C2728" t="s">
        <v>211</v>
      </c>
      <c r="D2728">
        <v>50</v>
      </c>
      <c r="E2728" t="s">
        <v>214</v>
      </c>
      <c r="F2728">
        <v>1</v>
      </c>
      <c r="G2728">
        <v>10</v>
      </c>
      <c r="H2728">
        <f t="shared" si="1571"/>
        <v>0.1</v>
      </c>
      <c r="I2728">
        <v>5.4</v>
      </c>
      <c r="J2728">
        <v>2</v>
      </c>
      <c r="K2728">
        <f t="shared" si="1572"/>
        <v>7.8540000000000016E-3</v>
      </c>
      <c r="L2728">
        <f t="shared" si="1596"/>
        <v>2.487246501485206E-2</v>
      </c>
      <c r="O2728">
        <f t="shared" si="1597"/>
        <v>8.7675439177353522E-3</v>
      </c>
      <c r="Q2728">
        <f t="shared" si="1598"/>
        <v>4.5678903811401184E-3</v>
      </c>
      <c r="T2728">
        <f t="shared" si="1599"/>
        <v>2.0116989238541081E-2</v>
      </c>
    </row>
    <row r="2729" spans="1:20" hidden="1" x14ac:dyDescent="0.3">
      <c r="A2729" s="26">
        <v>3010</v>
      </c>
      <c r="B2729">
        <v>42</v>
      </c>
      <c r="C2729" t="s">
        <v>211</v>
      </c>
      <c r="D2729">
        <v>51</v>
      </c>
      <c r="E2729" t="s">
        <v>214</v>
      </c>
      <c r="F2729">
        <v>3</v>
      </c>
      <c r="G2729">
        <v>10.5</v>
      </c>
      <c r="H2729">
        <f t="shared" si="1571"/>
        <v>0.105</v>
      </c>
      <c r="I2729">
        <v>4.0999999999999996</v>
      </c>
      <c r="J2729">
        <v>2</v>
      </c>
      <c r="K2729">
        <f t="shared" si="1572"/>
        <v>8.659034999999999E-3</v>
      </c>
      <c r="L2729">
        <f t="shared" si="1596"/>
        <v>2.1549763235462437E-2</v>
      </c>
      <c r="O2729">
        <f t="shared" si="1597"/>
        <v>7.5962915405005087E-3</v>
      </c>
      <c r="Q2729">
        <f t="shared" si="1598"/>
        <v>3.9576678926007648E-3</v>
      </c>
      <c r="T2729">
        <f t="shared" si="1599"/>
        <v>1.7429569399013769E-2</v>
      </c>
    </row>
    <row r="2730" spans="1:20" hidden="1" x14ac:dyDescent="0.3">
      <c r="A2730" s="26">
        <v>3010</v>
      </c>
      <c r="B2730">
        <v>42</v>
      </c>
      <c r="C2730" t="s">
        <v>211</v>
      </c>
      <c r="D2730">
        <v>52</v>
      </c>
      <c r="E2730" t="s">
        <v>212</v>
      </c>
      <c r="F2730">
        <v>5</v>
      </c>
      <c r="G2730">
        <v>8.9</v>
      </c>
      <c r="H2730">
        <f t="shared" si="1571"/>
        <v>8.900000000000001E-2</v>
      </c>
      <c r="I2730">
        <v>4.4000000000000004</v>
      </c>
      <c r="J2730">
        <v>2</v>
      </c>
      <c r="K2730">
        <f t="shared" si="1572"/>
        <v>6.2211534000000002E-3</v>
      </c>
      <c r="L2730">
        <f>0.000062*(G2730^1.947206*I2730^0.894551+0.000039*G2730^2)</f>
        <v>1.6468570104067045E-2</v>
      </c>
      <c r="O2730">
        <f>L2730*0.47*0.75</f>
        <v>5.805170961683633E-3</v>
      </c>
      <c r="Q2730">
        <f>O2730*0.52</f>
        <v>3.0186889000754892E-3</v>
      </c>
      <c r="T2730">
        <f>(L2730*0.47*0.75)*(1+0.2)*0.52*3.67</f>
        <v>1.3294305915932454E-2</v>
      </c>
    </row>
    <row r="2731" spans="1:20" hidden="1" x14ac:dyDescent="0.3">
      <c r="A2731" s="26">
        <v>3010</v>
      </c>
      <c r="B2731">
        <v>42</v>
      </c>
      <c r="C2731" t="s">
        <v>211</v>
      </c>
      <c r="D2731">
        <v>53</v>
      </c>
      <c r="E2731" t="s">
        <v>214</v>
      </c>
      <c r="F2731">
        <v>4</v>
      </c>
      <c r="G2731">
        <v>11</v>
      </c>
      <c r="H2731">
        <f t="shared" si="1571"/>
        <v>0.11</v>
      </c>
      <c r="I2731">
        <v>4.5999999999999996</v>
      </c>
      <c r="J2731">
        <v>1.6</v>
      </c>
      <c r="K2731">
        <f t="shared" si="1572"/>
        <v>9.503339999999999E-3</v>
      </c>
      <c r="L2731">
        <f t="shared" ref="L2731:L2733" si="1600">0.000081*(G2731^1.864042*I2731^0.850892+0.000027*G2731^2)</f>
        <v>2.5919373110903681E-2</v>
      </c>
      <c r="O2731">
        <f t="shared" ref="O2731:O2733" si="1601">L2731*0.47*0.75</f>
        <v>9.136579021593547E-3</v>
      </c>
      <c r="Q2731">
        <f t="shared" ref="Q2731:Q2733" si="1602">O2731*0.521</f>
        <v>4.7601576702502382E-3</v>
      </c>
      <c r="T2731">
        <f t="shared" ref="T2731:T2733" si="1603">(L2731*0.47*0.75)*(1+0.2)*0.521*3.67</f>
        <v>2.0963734379782047E-2</v>
      </c>
    </row>
    <row r="2732" spans="1:20" hidden="1" x14ac:dyDescent="0.3">
      <c r="A2732" s="26">
        <v>3010</v>
      </c>
      <c r="B2732">
        <v>42</v>
      </c>
      <c r="C2732" t="s">
        <v>211</v>
      </c>
      <c r="D2732">
        <v>54</v>
      </c>
      <c r="E2732" t="s">
        <v>214</v>
      </c>
      <c r="F2732">
        <v>3</v>
      </c>
      <c r="G2732">
        <v>8.5</v>
      </c>
      <c r="H2732">
        <f t="shared" si="1571"/>
        <v>8.5000000000000006E-2</v>
      </c>
      <c r="I2732">
        <v>4</v>
      </c>
      <c r="J2732">
        <v>1.4</v>
      </c>
      <c r="K2732">
        <f t="shared" si="1572"/>
        <v>5.6745150000000006E-3</v>
      </c>
      <c r="L2732">
        <f t="shared" si="1600"/>
        <v>1.4231601812069825E-2</v>
      </c>
      <c r="O2732">
        <f t="shared" si="1601"/>
        <v>5.0166396387546124E-3</v>
      </c>
      <c r="Q2732">
        <f t="shared" si="1602"/>
        <v>2.6136692517911534E-3</v>
      </c>
      <c r="T2732">
        <f t="shared" si="1603"/>
        <v>1.1510599384888237E-2</v>
      </c>
    </row>
    <row r="2733" spans="1:20" hidden="1" x14ac:dyDescent="0.3">
      <c r="A2733" s="26">
        <v>3010</v>
      </c>
      <c r="B2733">
        <v>42</v>
      </c>
      <c r="C2733" t="s">
        <v>211</v>
      </c>
      <c r="D2733">
        <v>55</v>
      </c>
      <c r="E2733" t="s">
        <v>214</v>
      </c>
      <c r="F2733">
        <v>2</v>
      </c>
      <c r="G2733">
        <v>10.5</v>
      </c>
      <c r="H2733">
        <f t="shared" si="1571"/>
        <v>0.105</v>
      </c>
      <c r="I2733">
        <v>4.8</v>
      </c>
      <c r="J2733">
        <v>1.4</v>
      </c>
      <c r="K2733">
        <f t="shared" si="1572"/>
        <v>8.659034999999999E-3</v>
      </c>
      <c r="L2733">
        <f t="shared" si="1600"/>
        <v>2.4642895228270578E-2</v>
      </c>
      <c r="O2733">
        <f t="shared" si="1601"/>
        <v>8.6866205679653787E-3</v>
      </c>
      <c r="Q2733">
        <f t="shared" si="1602"/>
        <v>4.5257293159099623E-3</v>
      </c>
      <c r="T2733">
        <f t="shared" si="1603"/>
        <v>1.9931311907267473E-2</v>
      </c>
    </row>
    <row r="2734" spans="1:20" hidden="1" x14ac:dyDescent="0.3">
      <c r="A2734" s="26">
        <v>3010</v>
      </c>
      <c r="B2734">
        <v>42</v>
      </c>
      <c r="C2734" t="s">
        <v>211</v>
      </c>
      <c r="D2734">
        <v>56</v>
      </c>
      <c r="E2734" t="s">
        <v>212</v>
      </c>
      <c r="F2734">
        <v>1</v>
      </c>
      <c r="G2734">
        <v>18.5</v>
      </c>
      <c r="H2734">
        <f t="shared" si="1571"/>
        <v>0.185</v>
      </c>
      <c r="I2734">
        <v>5.8</v>
      </c>
      <c r="J2734">
        <v>1.8</v>
      </c>
      <c r="K2734">
        <f t="shared" si="1572"/>
        <v>2.6880314999999998E-2</v>
      </c>
      <c r="L2734">
        <f>0.000062*(G2734^1.947206*I2734^0.894551+0.000039*G2734^2)</f>
        <v>8.7652732113930543E-2</v>
      </c>
      <c r="O2734">
        <f>L2734*0.47*0.75</f>
        <v>3.0897588070160513E-2</v>
      </c>
      <c r="Q2734">
        <f>O2734*0.52</f>
        <v>1.6066745796483466E-2</v>
      </c>
      <c r="T2734">
        <f>(L2734*0.47*0.75)*(1+0.2)*0.52*3.67</f>
        <v>7.0757948487713176E-2</v>
      </c>
    </row>
    <row r="2735" spans="1:20" hidden="1" x14ac:dyDescent="0.3">
      <c r="A2735" s="26">
        <v>3010</v>
      </c>
      <c r="B2735">
        <v>42</v>
      </c>
      <c r="C2735" t="s">
        <v>211</v>
      </c>
      <c r="D2735">
        <v>57</v>
      </c>
      <c r="E2735" t="s">
        <v>214</v>
      </c>
      <c r="F2735">
        <v>5</v>
      </c>
      <c r="G2735">
        <v>9.5</v>
      </c>
      <c r="H2735">
        <f t="shared" si="1571"/>
        <v>9.5000000000000001E-2</v>
      </c>
      <c r="I2735">
        <v>4.9000000000000004</v>
      </c>
      <c r="J2735">
        <v>2.4</v>
      </c>
      <c r="K2735">
        <f t="shared" si="1572"/>
        <v>7.088235E-3</v>
      </c>
      <c r="L2735">
        <f t="shared" ref="L2735:L2736" si="1604">0.000081*(G2735^1.864042*I2735^0.850892+0.000027*G2735^2)</f>
        <v>2.0810826353831295E-2</v>
      </c>
      <c r="O2735">
        <f t="shared" ref="O2735:O2736" si="1605">L2735*0.47*0.75</f>
        <v>7.335816289725532E-3</v>
      </c>
      <c r="Q2735">
        <f t="shared" ref="Q2735:Q2736" si="1606">O2735*0.521</f>
        <v>3.8219602869470023E-3</v>
      </c>
      <c r="T2735">
        <f t="shared" ref="T2735:T2736" si="1607">(L2735*0.47*0.75)*(1+0.2)*0.521*3.67</f>
        <v>1.68319131037146E-2</v>
      </c>
    </row>
    <row r="2736" spans="1:20" hidden="1" x14ac:dyDescent="0.3">
      <c r="A2736" s="26">
        <v>3010</v>
      </c>
      <c r="B2736">
        <v>42</v>
      </c>
      <c r="C2736" t="s">
        <v>211</v>
      </c>
      <c r="D2736">
        <v>58</v>
      </c>
      <c r="E2736" t="s">
        <v>214</v>
      </c>
      <c r="F2736">
        <v>1</v>
      </c>
      <c r="G2736">
        <v>10</v>
      </c>
      <c r="H2736">
        <f t="shared" si="1571"/>
        <v>0.1</v>
      </c>
      <c r="I2736">
        <v>4.5999999999999996</v>
      </c>
      <c r="J2736">
        <v>2</v>
      </c>
      <c r="K2736">
        <f t="shared" si="1572"/>
        <v>7.8540000000000016E-3</v>
      </c>
      <c r="L2736">
        <f t="shared" si="1604"/>
        <v>2.1700349708768312E-2</v>
      </c>
      <c r="O2736">
        <f t="shared" si="1605"/>
        <v>7.6493732723408297E-3</v>
      </c>
      <c r="Q2736">
        <f t="shared" si="1606"/>
        <v>3.9853234748895728E-3</v>
      </c>
      <c r="T2736">
        <f t="shared" si="1607"/>
        <v>1.7551364583413675E-2</v>
      </c>
    </row>
    <row r="2737" spans="1:20" hidden="1" x14ac:dyDescent="0.3">
      <c r="A2737" s="26">
        <v>3010</v>
      </c>
      <c r="B2737">
        <v>42</v>
      </c>
      <c r="C2737" t="s">
        <v>211</v>
      </c>
      <c r="D2737">
        <v>59</v>
      </c>
      <c r="E2737" t="s">
        <v>215</v>
      </c>
      <c r="F2737">
        <v>5</v>
      </c>
      <c r="G2737">
        <v>9.5</v>
      </c>
      <c r="H2737">
        <f t="shared" si="1571"/>
        <v>9.5000000000000001E-2</v>
      </c>
      <c r="I2737">
        <v>4.2</v>
      </c>
      <c r="J2737">
        <v>2.4</v>
      </c>
      <c r="K2737">
        <f t="shared" si="1572"/>
        <v>7.088235E-3</v>
      </c>
      <c r="L2737">
        <f>0.000064*(G2737^1.958025*I2737^0.883501+0.000045*G2737^2)</f>
        <v>1.8673883819342093E-2</v>
      </c>
      <c r="O2737">
        <f>L2737*0.44*0.75</f>
        <v>6.1623816603828905E-3</v>
      </c>
      <c r="Q2737">
        <f>O2737*0.52</f>
        <v>3.2044384633991034E-3</v>
      </c>
      <c r="T2737">
        <f>(L2737*0.44*0.75)*(1+0.2)*0.52*3.67</f>
        <v>1.411234699280965E-2</v>
      </c>
    </row>
    <row r="2738" spans="1:20" hidden="1" x14ac:dyDescent="0.3">
      <c r="A2738" s="26">
        <v>3010</v>
      </c>
      <c r="B2738">
        <v>42</v>
      </c>
      <c r="C2738" t="s">
        <v>211</v>
      </c>
      <c r="D2738">
        <v>60</v>
      </c>
      <c r="E2738" t="s">
        <v>214</v>
      </c>
      <c r="F2738">
        <v>4</v>
      </c>
      <c r="G2738">
        <v>8.6</v>
      </c>
      <c r="H2738">
        <f t="shared" si="1571"/>
        <v>8.5999999999999993E-2</v>
      </c>
      <c r="I2738">
        <v>4.5999999999999996</v>
      </c>
      <c r="J2738">
        <v>1.2</v>
      </c>
      <c r="K2738">
        <f t="shared" si="1572"/>
        <v>5.8088183999999987E-3</v>
      </c>
      <c r="L2738">
        <f t="shared" ref="L2738:L2747" si="1608">0.000081*(G2738^1.864042*I2738^0.850892+0.000027*G2738^2)</f>
        <v>1.6382078623197311E-2</v>
      </c>
      <c r="O2738">
        <f t="shared" ref="O2738:O2747" si="1609">L2738*0.47*0.75</f>
        <v>5.7746827146770516E-3</v>
      </c>
      <c r="Q2738">
        <f t="shared" ref="Q2738:Q2747" si="1610">O2738*0.521</f>
        <v>3.0086096943467439E-3</v>
      </c>
      <c r="T2738">
        <f t="shared" ref="T2738:T2747" si="1611">(L2738*0.47*0.75)*(1+0.2)*0.521*3.67</f>
        <v>1.3249917093903059E-2</v>
      </c>
    </row>
    <row r="2739" spans="1:20" hidden="1" x14ac:dyDescent="0.3">
      <c r="A2739" s="26">
        <v>3010</v>
      </c>
      <c r="B2739">
        <v>42</v>
      </c>
      <c r="C2739" t="s">
        <v>211</v>
      </c>
      <c r="D2739">
        <v>61</v>
      </c>
      <c r="E2739" t="s">
        <v>214</v>
      </c>
      <c r="F2739">
        <v>5</v>
      </c>
      <c r="G2739">
        <v>8</v>
      </c>
      <c r="H2739">
        <f t="shared" ref="H2739:H2801" si="1612">G2739/100</f>
        <v>0.08</v>
      </c>
      <c r="I2739">
        <v>4</v>
      </c>
      <c r="J2739">
        <v>1.4</v>
      </c>
      <c r="K2739">
        <f t="shared" ref="K2739:K2801" si="1613">0.7854*H2739^2</f>
        <v>5.0265600000000002E-3</v>
      </c>
      <c r="L2739">
        <f t="shared" si="1608"/>
        <v>1.2710876435294557E-2</v>
      </c>
      <c r="O2739">
        <f t="shared" si="1609"/>
        <v>4.4805839434413309E-3</v>
      </c>
      <c r="Q2739">
        <f t="shared" si="1610"/>
        <v>2.3343842345329336E-3</v>
      </c>
      <c r="T2739">
        <f t="shared" si="1611"/>
        <v>1.0280628168883039E-2</v>
      </c>
    </row>
    <row r="2740" spans="1:20" hidden="1" x14ac:dyDescent="0.3">
      <c r="A2740" s="26">
        <v>3010</v>
      </c>
      <c r="B2740">
        <v>42</v>
      </c>
      <c r="C2740" t="s">
        <v>211</v>
      </c>
      <c r="D2740">
        <v>62</v>
      </c>
      <c r="E2740" t="s">
        <v>214</v>
      </c>
      <c r="F2740">
        <v>5</v>
      </c>
      <c r="G2740">
        <v>15.4</v>
      </c>
      <c r="H2740">
        <f t="shared" si="1612"/>
        <v>0.154</v>
      </c>
      <c r="I2740">
        <v>4.5999999999999996</v>
      </c>
      <c r="J2740">
        <v>1.4</v>
      </c>
      <c r="K2740">
        <f t="shared" si="1613"/>
        <v>1.8626546399999999E-2</v>
      </c>
      <c r="L2740">
        <f t="shared" si="1608"/>
        <v>4.8530358202808085E-2</v>
      </c>
      <c r="O2740">
        <f t="shared" si="1609"/>
        <v>1.710695126648985E-2</v>
      </c>
      <c r="Q2740">
        <f t="shared" si="1610"/>
        <v>8.9127216098412124E-3</v>
      </c>
      <c r="T2740">
        <f t="shared" si="1611"/>
        <v>3.9251625969740696E-2</v>
      </c>
    </row>
    <row r="2741" spans="1:20" hidden="1" x14ac:dyDescent="0.3">
      <c r="A2741" s="26">
        <v>3010</v>
      </c>
      <c r="B2741">
        <v>42</v>
      </c>
      <c r="C2741" t="s">
        <v>211</v>
      </c>
      <c r="D2741">
        <v>63</v>
      </c>
      <c r="E2741" t="s">
        <v>214</v>
      </c>
      <c r="F2741">
        <v>3</v>
      </c>
      <c r="G2741">
        <v>8.1</v>
      </c>
      <c r="H2741">
        <f t="shared" si="1612"/>
        <v>8.1000000000000003E-2</v>
      </c>
      <c r="I2741">
        <v>4</v>
      </c>
      <c r="J2741">
        <v>1.6</v>
      </c>
      <c r="K2741">
        <f t="shared" si="1613"/>
        <v>5.1530094000000002E-3</v>
      </c>
      <c r="L2741">
        <f t="shared" si="1608"/>
        <v>1.3008645264994781E-2</v>
      </c>
      <c r="O2741">
        <f t="shared" si="1609"/>
        <v>4.5855474559106596E-3</v>
      </c>
      <c r="Q2741">
        <f t="shared" si="1610"/>
        <v>2.3890702245294537E-3</v>
      </c>
      <c r="T2741">
        <f t="shared" si="1611"/>
        <v>1.0521465268827714E-2</v>
      </c>
    </row>
    <row r="2742" spans="1:20" hidden="1" x14ac:dyDescent="0.3">
      <c r="A2742" s="26">
        <v>3010</v>
      </c>
      <c r="B2742">
        <v>42</v>
      </c>
      <c r="C2742" t="s">
        <v>211</v>
      </c>
      <c r="D2742">
        <v>64</v>
      </c>
      <c r="E2742" t="s">
        <v>214</v>
      </c>
      <c r="F2742">
        <v>1</v>
      </c>
      <c r="G2742">
        <v>11</v>
      </c>
      <c r="H2742">
        <f t="shared" si="1612"/>
        <v>0.11</v>
      </c>
      <c r="I2742">
        <v>4.5999999999999996</v>
      </c>
      <c r="J2742">
        <v>1.2</v>
      </c>
      <c r="K2742">
        <f t="shared" si="1613"/>
        <v>9.503339999999999E-3</v>
      </c>
      <c r="L2742">
        <f t="shared" si="1608"/>
        <v>2.5919373110903681E-2</v>
      </c>
      <c r="O2742">
        <f t="shared" si="1609"/>
        <v>9.136579021593547E-3</v>
      </c>
      <c r="Q2742">
        <f t="shared" si="1610"/>
        <v>4.7601576702502382E-3</v>
      </c>
      <c r="T2742">
        <f t="shared" si="1611"/>
        <v>2.0963734379782047E-2</v>
      </c>
    </row>
    <row r="2743" spans="1:20" hidden="1" x14ac:dyDescent="0.3">
      <c r="A2743" s="26">
        <v>3010</v>
      </c>
      <c r="B2743">
        <v>42</v>
      </c>
      <c r="C2743" t="s">
        <v>211</v>
      </c>
      <c r="D2743">
        <v>65</v>
      </c>
      <c r="E2743" t="s">
        <v>214</v>
      </c>
      <c r="F2743">
        <v>2</v>
      </c>
      <c r="G2743">
        <v>10</v>
      </c>
      <c r="H2743">
        <f t="shared" si="1612"/>
        <v>0.1</v>
      </c>
      <c r="I2743">
        <v>4.2</v>
      </c>
      <c r="J2743">
        <v>1.1000000000000001</v>
      </c>
      <c r="K2743">
        <f t="shared" si="1613"/>
        <v>7.8540000000000016E-3</v>
      </c>
      <c r="L2743">
        <f t="shared" si="1608"/>
        <v>2.0083970891582783E-2</v>
      </c>
      <c r="O2743">
        <f t="shared" si="1609"/>
        <v>7.0795997392829307E-3</v>
      </c>
      <c r="Q2743">
        <f t="shared" si="1610"/>
        <v>3.6884714641664072E-3</v>
      </c>
      <c r="T2743">
        <f t="shared" si="1611"/>
        <v>1.6244028328188859E-2</v>
      </c>
    </row>
    <row r="2744" spans="1:20" hidden="1" x14ac:dyDescent="0.3">
      <c r="A2744" s="26">
        <v>3010</v>
      </c>
      <c r="B2744">
        <v>42</v>
      </c>
      <c r="C2744" t="s">
        <v>211</v>
      </c>
      <c r="D2744">
        <v>66</v>
      </c>
      <c r="E2744" t="s">
        <v>214</v>
      </c>
      <c r="F2744">
        <v>1</v>
      </c>
      <c r="G2744">
        <v>10.5</v>
      </c>
      <c r="H2744">
        <f t="shared" si="1612"/>
        <v>0.105</v>
      </c>
      <c r="I2744">
        <v>4.4000000000000004</v>
      </c>
      <c r="J2744">
        <v>1.6</v>
      </c>
      <c r="K2744">
        <f t="shared" si="1613"/>
        <v>8.659034999999999E-3</v>
      </c>
      <c r="L2744">
        <f t="shared" si="1608"/>
        <v>2.2884323211728449E-2</v>
      </c>
      <c r="O2744">
        <f t="shared" si="1609"/>
        <v>8.0667239321342774E-3</v>
      </c>
      <c r="Q2744">
        <f t="shared" si="1610"/>
        <v>4.2027631686419589E-3</v>
      </c>
      <c r="T2744">
        <f t="shared" si="1611"/>
        <v>1.8508968994699185E-2</v>
      </c>
    </row>
    <row r="2745" spans="1:20" hidden="1" x14ac:dyDescent="0.3">
      <c r="A2745" s="26">
        <v>3010</v>
      </c>
      <c r="B2745">
        <v>42</v>
      </c>
      <c r="C2745" t="s">
        <v>211</v>
      </c>
      <c r="D2745">
        <v>67</v>
      </c>
      <c r="E2745" t="s">
        <v>214</v>
      </c>
      <c r="F2745">
        <v>3</v>
      </c>
      <c r="G2745">
        <v>9</v>
      </c>
      <c r="H2745">
        <f t="shared" si="1612"/>
        <v>0.09</v>
      </c>
      <c r="I2745">
        <v>4.2</v>
      </c>
      <c r="J2745">
        <v>1</v>
      </c>
      <c r="K2745">
        <f t="shared" si="1613"/>
        <v>6.3617399999999994E-3</v>
      </c>
      <c r="L2745">
        <f t="shared" si="1608"/>
        <v>1.6502723825855284E-2</v>
      </c>
      <c r="O2745">
        <f t="shared" si="1609"/>
        <v>5.8172101486139872E-3</v>
      </c>
      <c r="Q2745">
        <f t="shared" si="1610"/>
        <v>3.0307664874278874E-3</v>
      </c>
      <c r="T2745">
        <f t="shared" si="1611"/>
        <v>1.3347495610632415E-2</v>
      </c>
    </row>
    <row r="2746" spans="1:20" hidden="1" x14ac:dyDescent="0.3">
      <c r="A2746" s="26">
        <v>3010</v>
      </c>
      <c r="B2746">
        <v>42</v>
      </c>
      <c r="C2746" t="s">
        <v>211</v>
      </c>
      <c r="D2746">
        <v>68</v>
      </c>
      <c r="E2746" t="s">
        <v>214</v>
      </c>
      <c r="F2746">
        <v>2</v>
      </c>
      <c r="G2746">
        <v>10</v>
      </c>
      <c r="H2746">
        <f t="shared" si="1612"/>
        <v>0.1</v>
      </c>
      <c r="I2746">
        <v>4.4000000000000004</v>
      </c>
      <c r="J2746">
        <v>1</v>
      </c>
      <c r="K2746">
        <f t="shared" si="1613"/>
        <v>7.8540000000000016E-3</v>
      </c>
      <c r="L2746">
        <f t="shared" si="1608"/>
        <v>2.0894900110958653E-2</v>
      </c>
      <c r="O2746">
        <f t="shared" si="1609"/>
        <v>7.3654522891129243E-3</v>
      </c>
      <c r="Q2746">
        <f t="shared" si="1610"/>
        <v>3.8374006426278337E-3</v>
      </c>
      <c r="T2746">
        <f t="shared" si="1611"/>
        <v>1.6899912430132977E-2</v>
      </c>
    </row>
    <row r="2747" spans="1:20" hidden="1" x14ac:dyDescent="0.3">
      <c r="A2747" s="26">
        <v>3010</v>
      </c>
      <c r="B2747">
        <v>42</v>
      </c>
      <c r="C2747" t="s">
        <v>211</v>
      </c>
      <c r="D2747">
        <v>69</v>
      </c>
      <c r="E2747" t="s">
        <v>214</v>
      </c>
      <c r="F2747">
        <v>5</v>
      </c>
      <c r="G2747">
        <v>11</v>
      </c>
      <c r="H2747">
        <f t="shared" si="1612"/>
        <v>0.11</v>
      </c>
      <c r="I2747">
        <v>4.4000000000000004</v>
      </c>
      <c r="J2747">
        <v>0.4</v>
      </c>
      <c r="K2747">
        <f t="shared" si="1613"/>
        <v>9.503339999999999E-3</v>
      </c>
      <c r="L2747">
        <f t="shared" si="1608"/>
        <v>2.4957326591667939E-2</v>
      </c>
      <c r="O2747">
        <f t="shared" si="1609"/>
        <v>8.7974576235629494E-3</v>
      </c>
      <c r="Q2747">
        <f t="shared" si="1610"/>
        <v>4.583475421876297E-3</v>
      </c>
      <c r="T2747">
        <f t="shared" si="1611"/>
        <v>2.018562575794321E-2</v>
      </c>
    </row>
    <row r="2748" spans="1:20" hidden="1" x14ac:dyDescent="0.3">
      <c r="A2748" s="26">
        <v>3010</v>
      </c>
      <c r="B2748">
        <v>42</v>
      </c>
      <c r="C2748" t="s">
        <v>211</v>
      </c>
      <c r="D2748">
        <v>70</v>
      </c>
      <c r="E2748" t="s">
        <v>212</v>
      </c>
      <c r="F2748">
        <v>4</v>
      </c>
      <c r="G2748">
        <v>20.100000000000001</v>
      </c>
      <c r="H2748">
        <f t="shared" si="1612"/>
        <v>0.20100000000000001</v>
      </c>
      <c r="I2748">
        <v>10.4</v>
      </c>
      <c r="J2748">
        <v>2</v>
      </c>
      <c r="K2748">
        <f t="shared" si="1613"/>
        <v>3.1730945400000002E-2</v>
      </c>
      <c r="L2748">
        <f t="shared" ref="L2748:L2751" si="1614">0.000062*(G2748^1.947206*I2748^0.894551+0.000039*G2748^2)</f>
        <v>0.17368947603095189</v>
      </c>
      <c r="O2748">
        <f>L2748*0.47*0.75</f>
        <v>6.1225540300910535E-2</v>
      </c>
      <c r="Q2748">
        <f t="shared" ref="Q2748:Q2751" si="1615">O2748*0.52</f>
        <v>3.1837280956473479E-2</v>
      </c>
      <c r="T2748">
        <f>(L2748*0.47*0.75)*(1+0.2)*0.52*3.67</f>
        <v>0.1402113853323092</v>
      </c>
    </row>
    <row r="2749" spans="1:20" hidden="1" x14ac:dyDescent="0.3">
      <c r="A2749" s="26">
        <v>3010</v>
      </c>
      <c r="B2749">
        <v>42</v>
      </c>
      <c r="C2749" t="s">
        <v>211</v>
      </c>
      <c r="D2749">
        <v>71</v>
      </c>
      <c r="E2749" t="s">
        <v>212</v>
      </c>
      <c r="F2749">
        <v>1</v>
      </c>
      <c r="G2749">
        <v>12.5</v>
      </c>
      <c r="H2749">
        <f t="shared" si="1612"/>
        <v>0.125</v>
      </c>
      <c r="I2749">
        <v>4.5999999999999996</v>
      </c>
      <c r="J2749">
        <v>2</v>
      </c>
      <c r="K2749">
        <f t="shared" si="1613"/>
        <v>1.2271875E-2</v>
      </c>
      <c r="L2749">
        <f t="shared" si="1614"/>
        <v>3.320298056401693E-2</v>
      </c>
      <c r="O2749">
        <f>L2749*0.47*0.75</f>
        <v>1.1704050648815967E-2</v>
      </c>
      <c r="Q2749">
        <f t="shared" si="1615"/>
        <v>6.0861063373843028E-3</v>
      </c>
      <c r="T2749">
        <f>(L2749*0.47*0.75)*(1+0.2)*0.52*3.67</f>
        <v>2.6803212309840469E-2</v>
      </c>
    </row>
    <row r="2750" spans="1:20" hidden="1" x14ac:dyDescent="0.3">
      <c r="A2750" s="26">
        <v>3010</v>
      </c>
      <c r="B2750">
        <v>42</v>
      </c>
      <c r="C2750" t="s">
        <v>211</v>
      </c>
      <c r="D2750">
        <v>72</v>
      </c>
      <c r="E2750" t="s">
        <v>212</v>
      </c>
      <c r="F2750">
        <v>5</v>
      </c>
      <c r="G2750">
        <v>11</v>
      </c>
      <c r="H2750">
        <f t="shared" si="1612"/>
        <v>0.11</v>
      </c>
      <c r="I2750">
        <v>3.8</v>
      </c>
      <c r="J2750">
        <v>1.6</v>
      </c>
      <c r="K2750">
        <f t="shared" si="1613"/>
        <v>9.503339999999999E-3</v>
      </c>
      <c r="L2750">
        <f t="shared" si="1614"/>
        <v>2.1819741138344704E-2</v>
      </c>
      <c r="O2750">
        <f>L2750*0.47*0.75</f>
        <v>7.6914587512665073E-3</v>
      </c>
      <c r="Q2750">
        <f t="shared" si="1615"/>
        <v>3.9995585506585841E-3</v>
      </c>
      <c r="T2750">
        <f>(L2750*0.47*0.75)*(1+0.2)*0.52*3.67</f>
        <v>1.7614055857100405E-2</v>
      </c>
    </row>
    <row r="2751" spans="1:20" hidden="1" x14ac:dyDescent="0.3">
      <c r="A2751" s="26">
        <v>3010</v>
      </c>
      <c r="B2751">
        <v>42</v>
      </c>
      <c r="C2751" t="s">
        <v>211</v>
      </c>
      <c r="D2751">
        <v>73</v>
      </c>
      <c r="E2751" t="s">
        <v>212</v>
      </c>
      <c r="F2751">
        <v>5</v>
      </c>
      <c r="G2751">
        <v>14.5</v>
      </c>
      <c r="H2751">
        <f t="shared" si="1612"/>
        <v>0.14499999999999999</v>
      </c>
      <c r="I2751">
        <v>5.4</v>
      </c>
      <c r="J2751">
        <v>2</v>
      </c>
      <c r="K2751">
        <f t="shared" si="1613"/>
        <v>1.6513034999999999E-2</v>
      </c>
      <c r="L2751">
        <f t="shared" si="1614"/>
        <v>5.1166100208088601E-2</v>
      </c>
      <c r="O2751">
        <f>L2751*0.47*0.75</f>
        <v>1.8036050323351233E-2</v>
      </c>
      <c r="Q2751">
        <f t="shared" si="1615"/>
        <v>9.3787461681426407E-3</v>
      </c>
      <c r="T2751">
        <f>(L2751*0.47*0.75)*(1+0.2)*0.52*3.67</f>
        <v>4.1303998124500189E-2</v>
      </c>
    </row>
    <row r="2752" spans="1:20" hidden="1" x14ac:dyDescent="0.3">
      <c r="A2752" s="26">
        <v>3010</v>
      </c>
      <c r="B2752">
        <v>42</v>
      </c>
      <c r="C2752" t="s">
        <v>211</v>
      </c>
      <c r="D2752">
        <v>74</v>
      </c>
      <c r="E2752" t="s">
        <v>214</v>
      </c>
      <c r="F2752">
        <v>2</v>
      </c>
      <c r="G2752">
        <v>10</v>
      </c>
      <c r="H2752">
        <f t="shared" si="1612"/>
        <v>0.1</v>
      </c>
      <c r="I2752">
        <v>4.4000000000000004</v>
      </c>
      <c r="J2752">
        <v>0.8</v>
      </c>
      <c r="K2752">
        <f t="shared" si="1613"/>
        <v>7.8540000000000016E-3</v>
      </c>
      <c r="L2752">
        <f t="shared" ref="L2752:L2756" si="1616">0.000081*(G2752^1.864042*I2752^0.850892+0.000027*G2752^2)</f>
        <v>2.0894900110958653E-2</v>
      </c>
      <c r="O2752">
        <f t="shared" ref="O2752:O2756" si="1617">L2752*0.47*0.75</f>
        <v>7.3654522891129243E-3</v>
      </c>
      <c r="Q2752">
        <f t="shared" ref="Q2752:Q2756" si="1618">O2752*0.521</f>
        <v>3.8374006426278337E-3</v>
      </c>
      <c r="T2752">
        <f t="shared" ref="T2752:T2756" si="1619">(L2752*0.47*0.75)*(1+0.2)*0.521*3.67</f>
        <v>1.6899912430132977E-2</v>
      </c>
    </row>
    <row r="2753" spans="1:20" hidden="1" x14ac:dyDescent="0.3">
      <c r="A2753" s="26">
        <v>3010</v>
      </c>
      <c r="B2753">
        <v>42</v>
      </c>
      <c r="C2753" t="s">
        <v>211</v>
      </c>
      <c r="D2753">
        <v>75</v>
      </c>
      <c r="E2753" t="s">
        <v>214</v>
      </c>
      <c r="F2753">
        <v>1</v>
      </c>
      <c r="G2753">
        <v>9.5</v>
      </c>
      <c r="H2753">
        <f t="shared" si="1612"/>
        <v>9.5000000000000001E-2</v>
      </c>
      <c r="I2753">
        <v>4.5999999999999996</v>
      </c>
      <c r="J2753">
        <v>1</v>
      </c>
      <c r="K2753">
        <f t="shared" si="1613"/>
        <v>7.088235E-3</v>
      </c>
      <c r="L2753">
        <f t="shared" si="1616"/>
        <v>1.9721619113146956E-2</v>
      </c>
      <c r="O2753">
        <f t="shared" si="1617"/>
        <v>6.9518707373843018E-3</v>
      </c>
      <c r="Q2753">
        <f t="shared" si="1618"/>
        <v>3.6219246541772214E-3</v>
      </c>
      <c r="T2753">
        <f t="shared" si="1619"/>
        <v>1.5950956176996482E-2</v>
      </c>
    </row>
    <row r="2754" spans="1:20" hidden="1" x14ac:dyDescent="0.3">
      <c r="A2754" s="26">
        <v>3010</v>
      </c>
      <c r="B2754">
        <v>42</v>
      </c>
      <c r="C2754" t="s">
        <v>211</v>
      </c>
      <c r="D2754">
        <v>76</v>
      </c>
      <c r="E2754" t="s">
        <v>214</v>
      </c>
      <c r="F2754">
        <v>2</v>
      </c>
      <c r="G2754">
        <v>15</v>
      </c>
      <c r="H2754">
        <f t="shared" si="1612"/>
        <v>0.15</v>
      </c>
      <c r="I2754">
        <v>4</v>
      </c>
      <c r="J2754">
        <v>0.6</v>
      </c>
      <c r="K2754">
        <f t="shared" si="1613"/>
        <v>1.76715E-2</v>
      </c>
      <c r="L2754">
        <f t="shared" si="1616"/>
        <v>4.102624420138911E-2</v>
      </c>
      <c r="O2754">
        <f t="shared" si="1617"/>
        <v>1.4461751080989661E-2</v>
      </c>
      <c r="Q2754">
        <f t="shared" si="1618"/>
        <v>7.5345723131956142E-3</v>
      </c>
      <c r="T2754">
        <f t="shared" si="1619"/>
        <v>3.318225646731348E-2</v>
      </c>
    </row>
    <row r="2755" spans="1:20" hidden="1" x14ac:dyDescent="0.3">
      <c r="A2755" s="26">
        <v>3010</v>
      </c>
      <c r="B2755">
        <v>42</v>
      </c>
      <c r="C2755" t="s">
        <v>211</v>
      </c>
      <c r="D2755">
        <v>77</v>
      </c>
      <c r="E2755" t="s">
        <v>214</v>
      </c>
      <c r="F2755">
        <v>1</v>
      </c>
      <c r="G2755">
        <v>9</v>
      </c>
      <c r="H2755">
        <f t="shared" si="1612"/>
        <v>0.09</v>
      </c>
      <c r="I2755">
        <v>4</v>
      </c>
      <c r="J2755">
        <v>1</v>
      </c>
      <c r="K2755">
        <f t="shared" si="1613"/>
        <v>6.3617399999999994E-3</v>
      </c>
      <c r="L2755">
        <f t="shared" si="1616"/>
        <v>1.5831644322074855E-2</v>
      </c>
      <c r="O2755">
        <f t="shared" si="1617"/>
        <v>5.5806546235313862E-3</v>
      </c>
      <c r="Q2755">
        <f t="shared" si="1618"/>
        <v>2.9075210588598525E-3</v>
      </c>
      <c r="T2755">
        <f t="shared" si="1619"/>
        <v>1.280472274321879E-2</v>
      </c>
    </row>
    <row r="2756" spans="1:20" hidden="1" x14ac:dyDescent="0.3">
      <c r="A2756" s="26">
        <v>3010</v>
      </c>
      <c r="B2756">
        <v>42</v>
      </c>
      <c r="C2756" t="s">
        <v>211</v>
      </c>
      <c r="D2756">
        <v>78</v>
      </c>
      <c r="E2756" t="s">
        <v>214</v>
      </c>
      <c r="F2756">
        <v>3</v>
      </c>
      <c r="G2756">
        <v>8.1</v>
      </c>
      <c r="H2756">
        <f t="shared" si="1612"/>
        <v>8.1000000000000003E-2</v>
      </c>
      <c r="I2756">
        <v>3.6</v>
      </c>
      <c r="J2756">
        <v>1.4</v>
      </c>
      <c r="K2756">
        <f t="shared" si="1613"/>
        <v>5.1530094000000002E-3</v>
      </c>
      <c r="L2756">
        <f t="shared" si="1616"/>
        <v>1.1893175776672831E-2</v>
      </c>
      <c r="O2756">
        <f t="shared" si="1617"/>
        <v>4.1923444612771725E-3</v>
      </c>
      <c r="Q2756">
        <f t="shared" si="1618"/>
        <v>2.1842114643254068E-3</v>
      </c>
      <c r="T2756">
        <f t="shared" si="1619"/>
        <v>9.6192672888890923E-3</v>
      </c>
    </row>
    <row r="2757" spans="1:20" hidden="1" x14ac:dyDescent="0.3">
      <c r="A2757" s="26">
        <v>3010</v>
      </c>
      <c r="B2757">
        <v>42</v>
      </c>
      <c r="C2757" t="s">
        <v>211</v>
      </c>
      <c r="D2757">
        <v>79</v>
      </c>
      <c r="E2757" t="s">
        <v>212</v>
      </c>
      <c r="F2757">
        <v>4</v>
      </c>
      <c r="G2757">
        <v>13.5</v>
      </c>
      <c r="H2757">
        <f t="shared" si="1612"/>
        <v>0.13500000000000001</v>
      </c>
      <c r="I2757">
        <v>5</v>
      </c>
      <c r="J2757">
        <v>1</v>
      </c>
      <c r="K2757">
        <f t="shared" si="1613"/>
        <v>1.4313915000000002E-2</v>
      </c>
      <c r="L2757">
        <f>0.000062*(G2757^1.947206*I2757^0.894551+0.000039*G2757^2)</f>
        <v>4.1557872579313537E-2</v>
      </c>
      <c r="O2757">
        <f>L2757*0.47*0.75</f>
        <v>1.464915008420802E-2</v>
      </c>
      <c r="Q2757">
        <f>O2757*0.52</f>
        <v>7.617558043788171E-3</v>
      </c>
      <c r="T2757">
        <f>(L2757*0.47*0.75)*(1+0.2)*0.52*3.67</f>
        <v>3.3547725624843108E-2</v>
      </c>
    </row>
    <row r="2758" spans="1:20" hidden="1" x14ac:dyDescent="0.3">
      <c r="A2758" s="26">
        <v>3010</v>
      </c>
      <c r="B2758">
        <v>42</v>
      </c>
      <c r="C2758" t="s">
        <v>211</v>
      </c>
      <c r="D2758">
        <v>80</v>
      </c>
      <c r="E2758" t="s">
        <v>214</v>
      </c>
      <c r="F2758">
        <v>3</v>
      </c>
      <c r="G2758">
        <v>8.5</v>
      </c>
      <c r="H2758">
        <f t="shared" si="1612"/>
        <v>8.5000000000000006E-2</v>
      </c>
      <c r="I2758">
        <v>4</v>
      </c>
      <c r="J2758">
        <v>0.3</v>
      </c>
      <c r="K2758">
        <f t="shared" si="1613"/>
        <v>5.6745150000000006E-3</v>
      </c>
      <c r="L2758">
        <f t="shared" ref="L2758:L2766" si="1620">0.000081*(G2758^1.864042*I2758^0.850892+0.000027*G2758^2)</f>
        <v>1.4231601812069825E-2</v>
      </c>
      <c r="O2758">
        <f t="shared" ref="O2758:O2766" si="1621">L2758*0.47*0.75</f>
        <v>5.0166396387546124E-3</v>
      </c>
      <c r="Q2758">
        <f t="shared" ref="Q2758:Q2766" si="1622">O2758*0.521</f>
        <v>2.6136692517911534E-3</v>
      </c>
      <c r="T2758">
        <f t="shared" ref="T2758:T2766" si="1623">(L2758*0.47*0.75)*(1+0.2)*0.521*3.67</f>
        <v>1.1510599384888237E-2</v>
      </c>
    </row>
    <row r="2759" spans="1:20" hidden="1" x14ac:dyDescent="0.3">
      <c r="A2759" s="26">
        <v>3010</v>
      </c>
      <c r="B2759">
        <v>42</v>
      </c>
      <c r="C2759" t="s">
        <v>211</v>
      </c>
      <c r="D2759">
        <v>81</v>
      </c>
      <c r="E2759" t="s">
        <v>214</v>
      </c>
      <c r="F2759">
        <v>2</v>
      </c>
      <c r="G2759">
        <v>15.5</v>
      </c>
      <c r="H2759">
        <f t="shared" si="1612"/>
        <v>0.155</v>
      </c>
      <c r="I2759">
        <v>4.8</v>
      </c>
      <c r="J2759">
        <v>1</v>
      </c>
      <c r="K2759">
        <f t="shared" si="1613"/>
        <v>1.8869235000000002E-2</v>
      </c>
      <c r="L2759">
        <f t="shared" si="1620"/>
        <v>5.0930799955311766E-2</v>
      </c>
      <c r="O2759">
        <f t="shared" si="1621"/>
        <v>1.7953106984247395E-2</v>
      </c>
      <c r="Q2759">
        <f t="shared" si="1622"/>
        <v>9.3535687387928928E-3</v>
      </c>
      <c r="T2759">
        <f t="shared" si="1623"/>
        <v>4.1193116725643901E-2</v>
      </c>
    </row>
    <row r="2760" spans="1:20" hidden="1" x14ac:dyDescent="0.3">
      <c r="A2760" s="26">
        <v>3010</v>
      </c>
      <c r="B2760">
        <v>42</v>
      </c>
      <c r="C2760" t="s">
        <v>211</v>
      </c>
      <c r="D2760">
        <v>82</v>
      </c>
      <c r="E2760" t="s">
        <v>214</v>
      </c>
      <c r="F2760">
        <v>1</v>
      </c>
      <c r="G2760">
        <v>14</v>
      </c>
      <c r="H2760">
        <f t="shared" si="1612"/>
        <v>0.14000000000000001</v>
      </c>
      <c r="I2760">
        <v>5.2</v>
      </c>
      <c r="J2760">
        <v>1</v>
      </c>
      <c r="K2760">
        <f t="shared" si="1613"/>
        <v>1.5393840000000002E-2</v>
      </c>
      <c r="L2760">
        <f t="shared" si="1620"/>
        <v>4.5098433798447198E-2</v>
      </c>
      <c r="O2760">
        <f t="shared" si="1621"/>
        <v>1.5897197913952634E-2</v>
      </c>
      <c r="Q2760">
        <f t="shared" si="1622"/>
        <v>8.2824401131693232E-3</v>
      </c>
      <c r="T2760">
        <f t="shared" si="1623"/>
        <v>3.6475866258397702E-2</v>
      </c>
    </row>
    <row r="2761" spans="1:20" hidden="1" x14ac:dyDescent="0.3">
      <c r="A2761" s="26">
        <v>3010</v>
      </c>
      <c r="B2761">
        <v>42</v>
      </c>
      <c r="C2761" t="s">
        <v>211</v>
      </c>
      <c r="D2761">
        <v>83</v>
      </c>
      <c r="E2761" t="s">
        <v>214</v>
      </c>
      <c r="F2761">
        <v>3</v>
      </c>
      <c r="G2761">
        <v>9.5</v>
      </c>
      <c r="H2761">
        <f t="shared" si="1612"/>
        <v>9.5000000000000001E-2</v>
      </c>
      <c r="I2761">
        <v>4</v>
      </c>
      <c r="J2761">
        <v>0.8</v>
      </c>
      <c r="K2761">
        <f t="shared" si="1613"/>
        <v>7.088235E-3</v>
      </c>
      <c r="L2761">
        <f t="shared" si="1620"/>
        <v>1.7510389598603588E-2</v>
      </c>
      <c r="O2761">
        <f t="shared" si="1621"/>
        <v>6.1724123335077652E-3</v>
      </c>
      <c r="Q2761">
        <f t="shared" si="1622"/>
        <v>3.2158268257575459E-3</v>
      </c>
      <c r="T2761">
        <f t="shared" si="1623"/>
        <v>1.4162501340636232E-2</v>
      </c>
    </row>
    <row r="2762" spans="1:20" hidden="1" x14ac:dyDescent="0.3">
      <c r="A2762" s="26">
        <v>3010</v>
      </c>
      <c r="B2762">
        <v>42</v>
      </c>
      <c r="C2762" t="s">
        <v>211</v>
      </c>
      <c r="D2762">
        <v>84</v>
      </c>
      <c r="E2762" t="s">
        <v>214</v>
      </c>
      <c r="F2762">
        <v>4</v>
      </c>
      <c r="G2762">
        <v>12</v>
      </c>
      <c r="H2762">
        <f t="shared" si="1612"/>
        <v>0.12</v>
      </c>
      <c r="I2762">
        <v>3.4</v>
      </c>
      <c r="J2762">
        <v>1.2</v>
      </c>
      <c r="K2762">
        <f t="shared" si="1613"/>
        <v>1.130976E-2</v>
      </c>
      <c r="L2762">
        <f t="shared" si="1620"/>
        <v>2.3570084994112346E-2</v>
      </c>
      <c r="O2762">
        <f t="shared" si="1621"/>
        <v>8.3084549604246025E-3</v>
      </c>
      <c r="Q2762">
        <f t="shared" si="1622"/>
        <v>4.3287050343812179E-3</v>
      </c>
      <c r="T2762">
        <f t="shared" si="1623"/>
        <v>1.9063616971414881E-2</v>
      </c>
    </row>
    <row r="2763" spans="1:20" s="13" customFormat="1" hidden="1" x14ac:dyDescent="0.3">
      <c r="A2763" s="26">
        <v>3010</v>
      </c>
      <c r="B2763" s="13">
        <v>42</v>
      </c>
      <c r="C2763" s="13" t="s">
        <v>211</v>
      </c>
      <c r="D2763" s="13">
        <v>85</v>
      </c>
      <c r="E2763" s="13" t="s">
        <v>214</v>
      </c>
      <c r="F2763" s="13">
        <v>7</v>
      </c>
      <c r="G2763" s="13">
        <v>7.5</v>
      </c>
      <c r="H2763">
        <f t="shared" si="1612"/>
        <v>7.4999999999999997E-2</v>
      </c>
      <c r="I2763" s="13">
        <v>2.6</v>
      </c>
      <c r="J2763" s="13">
        <v>0</v>
      </c>
      <c r="K2763">
        <f t="shared" si="1613"/>
        <v>4.4178749999999999E-3</v>
      </c>
      <c r="L2763">
        <f t="shared" si="1620"/>
        <v>7.8116055953781184E-3</v>
      </c>
      <c r="M2763"/>
      <c r="N2763"/>
      <c r="O2763">
        <f t="shared" si="1621"/>
        <v>2.7535909723707865E-3</v>
      </c>
      <c r="P2763"/>
      <c r="Q2763">
        <f t="shared" si="1622"/>
        <v>1.4346208966051798E-3</v>
      </c>
      <c r="R2763"/>
      <c r="S2763"/>
      <c r="T2763">
        <f t="shared" si="1623"/>
        <v>6.3180704286492119E-3</v>
      </c>
    </row>
    <row r="2764" spans="1:20" hidden="1" x14ac:dyDescent="0.3">
      <c r="A2764" s="26">
        <v>3010</v>
      </c>
      <c r="B2764">
        <v>42</v>
      </c>
      <c r="C2764" t="s">
        <v>211</v>
      </c>
      <c r="D2764">
        <v>86</v>
      </c>
      <c r="E2764" t="s">
        <v>214</v>
      </c>
      <c r="F2764">
        <v>5</v>
      </c>
      <c r="G2764">
        <v>11.5</v>
      </c>
      <c r="H2764">
        <f t="shared" si="1612"/>
        <v>0.115</v>
      </c>
      <c r="I2764">
        <v>4</v>
      </c>
      <c r="J2764">
        <v>0.6</v>
      </c>
      <c r="K2764">
        <f t="shared" si="1613"/>
        <v>1.0386915E-2</v>
      </c>
      <c r="L2764">
        <f t="shared" si="1620"/>
        <v>2.5001346374295658E-2</v>
      </c>
      <c r="O2764">
        <f t="shared" si="1621"/>
        <v>8.812974596939218E-3</v>
      </c>
      <c r="Q2764">
        <f t="shared" si="1622"/>
        <v>4.5915597650053328E-3</v>
      </c>
      <c r="T2764">
        <f t="shared" si="1623"/>
        <v>2.0221229205083482E-2</v>
      </c>
    </row>
    <row r="2765" spans="1:20" hidden="1" x14ac:dyDescent="0.3">
      <c r="A2765" s="26">
        <v>3010</v>
      </c>
      <c r="B2765">
        <v>42</v>
      </c>
      <c r="C2765" t="s">
        <v>211</v>
      </c>
      <c r="D2765">
        <v>87</v>
      </c>
      <c r="E2765" t="s">
        <v>214</v>
      </c>
      <c r="F2765">
        <v>2</v>
      </c>
      <c r="G2765">
        <v>12.5</v>
      </c>
      <c r="H2765">
        <f t="shared" si="1612"/>
        <v>0.125</v>
      </c>
      <c r="I2765">
        <v>5.2</v>
      </c>
      <c r="J2765">
        <v>1</v>
      </c>
      <c r="K2765">
        <f t="shared" si="1613"/>
        <v>1.2271875E-2</v>
      </c>
      <c r="L2765">
        <f t="shared" si="1620"/>
        <v>3.6510428936121962E-2</v>
      </c>
      <c r="O2765">
        <f t="shared" si="1621"/>
        <v>1.2869926199982989E-2</v>
      </c>
      <c r="Q2765">
        <f t="shared" si="1622"/>
        <v>6.7052315501911373E-3</v>
      </c>
      <c r="T2765">
        <f t="shared" si="1623"/>
        <v>2.9529839747041767E-2</v>
      </c>
    </row>
    <row r="2766" spans="1:20" hidden="1" x14ac:dyDescent="0.3">
      <c r="A2766" s="26">
        <v>3010</v>
      </c>
      <c r="B2766">
        <v>42</v>
      </c>
      <c r="C2766" t="s">
        <v>211</v>
      </c>
      <c r="D2766">
        <v>88</v>
      </c>
      <c r="E2766" t="s">
        <v>214</v>
      </c>
      <c r="F2766">
        <v>1</v>
      </c>
      <c r="G2766">
        <v>13.1</v>
      </c>
      <c r="H2766">
        <f t="shared" si="1612"/>
        <v>0.13100000000000001</v>
      </c>
      <c r="I2766">
        <v>5.4</v>
      </c>
      <c r="J2766">
        <v>0.4</v>
      </c>
      <c r="K2766">
        <f t="shared" si="1613"/>
        <v>1.3478249400000001E-2</v>
      </c>
      <c r="L2766">
        <f t="shared" si="1620"/>
        <v>4.1145049767095009E-2</v>
      </c>
      <c r="O2766">
        <f t="shared" si="1621"/>
        <v>1.450363004290099E-2</v>
      </c>
      <c r="Q2766">
        <f t="shared" si="1622"/>
        <v>7.5563912523514158E-3</v>
      </c>
      <c r="T2766">
        <f t="shared" si="1623"/>
        <v>3.3278347075355631E-2</v>
      </c>
    </row>
    <row r="2767" spans="1:20" hidden="1" x14ac:dyDescent="0.3">
      <c r="A2767" s="26">
        <v>3010</v>
      </c>
      <c r="B2767">
        <v>42</v>
      </c>
      <c r="C2767" t="s">
        <v>211</v>
      </c>
      <c r="D2767">
        <v>89</v>
      </c>
      <c r="E2767" t="s">
        <v>212</v>
      </c>
      <c r="F2767">
        <v>4</v>
      </c>
      <c r="G2767">
        <v>10.5</v>
      </c>
      <c r="H2767">
        <f t="shared" si="1612"/>
        <v>0.105</v>
      </c>
      <c r="I2767">
        <v>4</v>
      </c>
      <c r="J2767">
        <v>2.4</v>
      </c>
      <c r="K2767">
        <f t="shared" si="1613"/>
        <v>8.659034999999999E-3</v>
      </c>
      <c r="L2767">
        <f t="shared" ref="L2767:L2768" si="1624">0.000062*(G2767^1.947206*I2767^0.894551+0.000039*G2767^2)</f>
        <v>2.0865871846322579E-2</v>
      </c>
      <c r="O2767">
        <f>L2767*0.47*0.75</f>
        <v>7.3552198258287089E-3</v>
      </c>
      <c r="Q2767">
        <f t="shared" ref="Q2767:Q2768" si="1625">O2767*0.52</f>
        <v>3.8247143094309287E-3</v>
      </c>
      <c r="T2767">
        <f>(L2767*0.47*0.75)*(1+0.2)*0.52*3.67</f>
        <v>1.6844041818733807E-2</v>
      </c>
    </row>
    <row r="2768" spans="1:20" hidden="1" x14ac:dyDescent="0.3">
      <c r="A2768" s="26">
        <v>3010</v>
      </c>
      <c r="B2768">
        <v>42</v>
      </c>
      <c r="C2768" t="s">
        <v>211</v>
      </c>
      <c r="D2768">
        <v>90</v>
      </c>
      <c r="E2768" t="s">
        <v>212</v>
      </c>
      <c r="F2768">
        <v>3</v>
      </c>
      <c r="G2768">
        <v>12.5</v>
      </c>
      <c r="H2768">
        <f t="shared" si="1612"/>
        <v>0.125</v>
      </c>
      <c r="I2768">
        <v>5</v>
      </c>
      <c r="J2768">
        <v>0.6</v>
      </c>
      <c r="K2768">
        <f t="shared" si="1613"/>
        <v>1.2271875E-2</v>
      </c>
      <c r="L2768">
        <f t="shared" si="1624"/>
        <v>3.5774234647622374E-2</v>
      </c>
      <c r="O2768">
        <f>L2768*0.47*0.75</f>
        <v>1.2610417713286887E-2</v>
      </c>
      <c r="Q2768">
        <f t="shared" si="1625"/>
        <v>6.557417210909181E-3</v>
      </c>
      <c r="T2768">
        <f>(L2768*0.47*0.75)*(1+0.2)*0.52*3.67</f>
        <v>2.887886539684403E-2</v>
      </c>
    </row>
    <row r="2769" spans="1:20" hidden="1" x14ac:dyDescent="0.3">
      <c r="A2769" s="26">
        <v>3010</v>
      </c>
      <c r="B2769">
        <v>42</v>
      </c>
      <c r="C2769" t="s">
        <v>211</v>
      </c>
      <c r="D2769">
        <v>91</v>
      </c>
      <c r="E2769" t="s">
        <v>214</v>
      </c>
      <c r="F2769">
        <v>3</v>
      </c>
      <c r="G2769">
        <v>7.5</v>
      </c>
      <c r="H2769">
        <f t="shared" si="1612"/>
        <v>7.4999999999999997E-2</v>
      </c>
      <c r="I2769">
        <v>3</v>
      </c>
      <c r="J2769">
        <v>0.8</v>
      </c>
      <c r="K2769">
        <f t="shared" si="1613"/>
        <v>4.4178749999999999E-3</v>
      </c>
      <c r="L2769">
        <f t="shared" ref="L2769:L2785" si="1626">0.000081*(G2769^1.864042*I2769^0.850892+0.000027*G2769^2)</f>
        <v>8.8230894137483352E-3</v>
      </c>
      <c r="O2769">
        <f t="shared" ref="O2769:O2785" si="1627">L2769*0.47*0.75</f>
        <v>3.1101390183462885E-3</v>
      </c>
      <c r="Q2769">
        <f t="shared" ref="Q2769:Q2785" si="1628">O2769*0.521</f>
        <v>1.6203824285584165E-3</v>
      </c>
      <c r="T2769">
        <f t="shared" ref="T2769:T2785" si="1629">(L2769*0.47*0.75)*(1+0.2)*0.521*3.67</f>
        <v>7.1361642153712655E-3</v>
      </c>
    </row>
    <row r="2770" spans="1:20" hidden="1" x14ac:dyDescent="0.3">
      <c r="A2770" s="26">
        <v>3010</v>
      </c>
      <c r="B2770">
        <v>42</v>
      </c>
      <c r="C2770" t="s">
        <v>211</v>
      </c>
      <c r="D2770">
        <v>92</v>
      </c>
      <c r="E2770" t="s">
        <v>214</v>
      </c>
      <c r="F2770">
        <v>5</v>
      </c>
      <c r="G2770">
        <v>12.5</v>
      </c>
      <c r="H2770">
        <f t="shared" si="1612"/>
        <v>0.125</v>
      </c>
      <c r="I2770">
        <v>4.4000000000000004</v>
      </c>
      <c r="J2770">
        <v>0.3</v>
      </c>
      <c r="K2770">
        <f t="shared" si="1613"/>
        <v>1.2271875E-2</v>
      </c>
      <c r="L2770">
        <f t="shared" si="1626"/>
        <v>3.1672677143355532E-2</v>
      </c>
      <c r="O2770">
        <f t="shared" si="1627"/>
        <v>1.1164618693032823E-2</v>
      </c>
      <c r="Q2770">
        <f t="shared" si="1628"/>
        <v>5.8167663390701011E-3</v>
      </c>
      <c r="T2770">
        <f t="shared" si="1629"/>
        <v>2.5617038957264724E-2</v>
      </c>
    </row>
    <row r="2771" spans="1:20" hidden="1" x14ac:dyDescent="0.3">
      <c r="A2771" s="26">
        <v>3010</v>
      </c>
      <c r="B2771">
        <v>42</v>
      </c>
      <c r="C2771" t="s">
        <v>211</v>
      </c>
      <c r="D2771">
        <v>93</v>
      </c>
      <c r="E2771" t="s">
        <v>214</v>
      </c>
      <c r="F2771">
        <v>3</v>
      </c>
      <c r="G2771">
        <v>8</v>
      </c>
      <c r="H2771">
        <f t="shared" si="1612"/>
        <v>0.08</v>
      </c>
      <c r="I2771">
        <v>3.6</v>
      </c>
      <c r="J2771">
        <v>1.4</v>
      </c>
      <c r="K2771">
        <f t="shared" si="1613"/>
        <v>5.0265600000000002E-3</v>
      </c>
      <c r="L2771">
        <f t="shared" si="1626"/>
        <v>1.1620940103840257E-2</v>
      </c>
      <c r="O2771">
        <f t="shared" si="1627"/>
        <v>4.0963813866036905E-3</v>
      </c>
      <c r="Q2771">
        <f t="shared" si="1628"/>
        <v>2.134214702420523E-3</v>
      </c>
      <c r="T2771">
        <f t="shared" si="1629"/>
        <v>9.3990815494599828E-3</v>
      </c>
    </row>
    <row r="2772" spans="1:20" hidden="1" x14ac:dyDescent="0.3">
      <c r="A2772" s="26">
        <v>3010</v>
      </c>
      <c r="B2772">
        <v>42</v>
      </c>
      <c r="C2772" t="s">
        <v>211</v>
      </c>
      <c r="D2772">
        <v>94</v>
      </c>
      <c r="E2772" t="s">
        <v>214</v>
      </c>
      <c r="F2772">
        <v>1</v>
      </c>
      <c r="G2772">
        <v>9.8000000000000007</v>
      </c>
      <c r="H2772">
        <f t="shared" si="1612"/>
        <v>9.8000000000000004E-2</v>
      </c>
      <c r="I2772">
        <v>4.5999999999999996</v>
      </c>
      <c r="J2772">
        <v>1.4</v>
      </c>
      <c r="K2772">
        <f t="shared" si="1613"/>
        <v>7.5429816000000009E-3</v>
      </c>
      <c r="L2772">
        <f t="shared" si="1626"/>
        <v>2.0898338400262274E-2</v>
      </c>
      <c r="O2772">
        <f t="shared" si="1627"/>
        <v>7.3666642860924503E-3</v>
      </c>
      <c r="Q2772">
        <f t="shared" si="1628"/>
        <v>3.8380320930541667E-3</v>
      </c>
      <c r="T2772">
        <f t="shared" si="1629"/>
        <v>1.690269333781055E-2</v>
      </c>
    </row>
    <row r="2773" spans="1:20" hidden="1" x14ac:dyDescent="0.3">
      <c r="A2773" s="26">
        <v>3010</v>
      </c>
      <c r="B2773">
        <v>42</v>
      </c>
      <c r="C2773" t="s">
        <v>211</v>
      </c>
      <c r="D2773">
        <v>95</v>
      </c>
      <c r="E2773" t="s">
        <v>214</v>
      </c>
      <c r="F2773">
        <v>3</v>
      </c>
      <c r="G2773">
        <v>9</v>
      </c>
      <c r="H2773">
        <f t="shared" si="1612"/>
        <v>0.09</v>
      </c>
      <c r="I2773">
        <v>4</v>
      </c>
      <c r="J2773">
        <v>1</v>
      </c>
      <c r="K2773">
        <f t="shared" si="1613"/>
        <v>6.3617399999999994E-3</v>
      </c>
      <c r="L2773">
        <f t="shared" si="1626"/>
        <v>1.5831644322074855E-2</v>
      </c>
      <c r="O2773">
        <f t="shared" si="1627"/>
        <v>5.5806546235313862E-3</v>
      </c>
      <c r="Q2773">
        <f t="shared" si="1628"/>
        <v>2.9075210588598525E-3</v>
      </c>
      <c r="T2773">
        <f t="shared" si="1629"/>
        <v>1.280472274321879E-2</v>
      </c>
    </row>
    <row r="2774" spans="1:20" hidden="1" x14ac:dyDescent="0.3">
      <c r="A2774" s="26">
        <v>3010</v>
      </c>
      <c r="B2774">
        <v>42</v>
      </c>
      <c r="C2774" t="s">
        <v>211</v>
      </c>
      <c r="D2774">
        <v>96</v>
      </c>
      <c r="E2774" t="s">
        <v>214</v>
      </c>
      <c r="F2774">
        <v>2</v>
      </c>
      <c r="G2774">
        <v>10</v>
      </c>
      <c r="H2774">
        <f t="shared" si="1612"/>
        <v>0.1</v>
      </c>
      <c r="I2774">
        <v>4.4000000000000004</v>
      </c>
      <c r="J2774">
        <v>1.8</v>
      </c>
      <c r="K2774">
        <f t="shared" si="1613"/>
        <v>7.8540000000000016E-3</v>
      </c>
      <c r="L2774">
        <f t="shared" si="1626"/>
        <v>2.0894900110958653E-2</v>
      </c>
      <c r="O2774">
        <f t="shared" si="1627"/>
        <v>7.3654522891129243E-3</v>
      </c>
      <c r="Q2774">
        <f t="shared" si="1628"/>
        <v>3.8374006426278337E-3</v>
      </c>
      <c r="T2774">
        <f t="shared" si="1629"/>
        <v>1.6899912430132977E-2</v>
      </c>
    </row>
    <row r="2775" spans="1:20" hidden="1" x14ac:dyDescent="0.3">
      <c r="A2775" s="26">
        <v>3010</v>
      </c>
      <c r="B2775">
        <v>42</v>
      </c>
      <c r="C2775" t="s">
        <v>211</v>
      </c>
      <c r="D2775">
        <v>97</v>
      </c>
      <c r="E2775" t="s">
        <v>214</v>
      </c>
      <c r="F2775">
        <v>1</v>
      </c>
      <c r="G2775">
        <v>8</v>
      </c>
      <c r="H2775">
        <f t="shared" si="1612"/>
        <v>0.08</v>
      </c>
      <c r="I2775">
        <v>4.4000000000000004</v>
      </c>
      <c r="J2775">
        <v>1.6</v>
      </c>
      <c r="K2775">
        <f t="shared" si="1613"/>
        <v>5.0265600000000002E-3</v>
      </c>
      <c r="L2775">
        <f t="shared" si="1626"/>
        <v>1.3784652711139407E-2</v>
      </c>
      <c r="O2775">
        <f t="shared" si="1627"/>
        <v>4.8590900806766407E-3</v>
      </c>
      <c r="Q2775">
        <f t="shared" si="1628"/>
        <v>2.53158593203253E-3</v>
      </c>
      <c r="T2775">
        <f t="shared" si="1629"/>
        <v>1.1149104444671262E-2</v>
      </c>
    </row>
    <row r="2776" spans="1:20" hidden="1" x14ac:dyDescent="0.3">
      <c r="A2776" s="26">
        <v>3010</v>
      </c>
      <c r="B2776">
        <v>42</v>
      </c>
      <c r="C2776" t="s">
        <v>211</v>
      </c>
      <c r="D2776">
        <v>98</v>
      </c>
      <c r="E2776" t="s">
        <v>214</v>
      </c>
      <c r="F2776">
        <v>3</v>
      </c>
      <c r="G2776">
        <v>7.5</v>
      </c>
      <c r="H2776">
        <f t="shared" si="1612"/>
        <v>7.4999999999999997E-2</v>
      </c>
      <c r="I2776">
        <v>2.8</v>
      </c>
      <c r="J2776">
        <v>1.6</v>
      </c>
      <c r="K2776">
        <f t="shared" si="1613"/>
        <v>4.4178749999999999E-3</v>
      </c>
      <c r="L2776">
        <f t="shared" si="1626"/>
        <v>8.3200431654283785E-3</v>
      </c>
      <c r="O2776">
        <f t="shared" si="1627"/>
        <v>2.9328152158135034E-3</v>
      </c>
      <c r="Q2776">
        <f t="shared" si="1628"/>
        <v>1.5279967274388353E-3</v>
      </c>
      <c r="T2776">
        <f t="shared" si="1629"/>
        <v>6.7292975876406301E-3</v>
      </c>
    </row>
    <row r="2777" spans="1:20" hidden="1" x14ac:dyDescent="0.3">
      <c r="A2777" s="26">
        <v>3010</v>
      </c>
      <c r="B2777">
        <v>42</v>
      </c>
      <c r="C2777" t="s">
        <v>211</v>
      </c>
      <c r="D2777">
        <v>99</v>
      </c>
      <c r="E2777" t="s">
        <v>214</v>
      </c>
      <c r="F2777">
        <v>4</v>
      </c>
      <c r="G2777">
        <v>17</v>
      </c>
      <c r="H2777">
        <f t="shared" si="1612"/>
        <v>0.17</v>
      </c>
      <c r="I2777">
        <v>4.5999999999999996</v>
      </c>
      <c r="J2777">
        <v>0.8</v>
      </c>
      <c r="K2777">
        <f t="shared" si="1613"/>
        <v>2.2698060000000003E-2</v>
      </c>
      <c r="L2777">
        <f t="shared" si="1626"/>
        <v>5.8349014920394425E-2</v>
      </c>
      <c r="O2777">
        <f t="shared" si="1627"/>
        <v>2.0568027759439035E-2</v>
      </c>
      <c r="Q2777">
        <f t="shared" si="1628"/>
        <v>1.0715942462667738E-2</v>
      </c>
      <c r="T2777">
        <f t="shared" si="1629"/>
        <v>4.7193010605588712E-2</v>
      </c>
    </row>
    <row r="2778" spans="1:20" hidden="1" x14ac:dyDescent="0.3">
      <c r="A2778" s="26">
        <v>3010</v>
      </c>
      <c r="B2778">
        <v>42</v>
      </c>
      <c r="C2778" t="s">
        <v>211</v>
      </c>
      <c r="D2778">
        <v>100</v>
      </c>
      <c r="E2778" t="s">
        <v>214</v>
      </c>
      <c r="F2778">
        <v>5</v>
      </c>
      <c r="G2778">
        <v>8.5</v>
      </c>
      <c r="H2778">
        <f t="shared" si="1612"/>
        <v>8.5000000000000006E-2</v>
      </c>
      <c r="I2778">
        <v>3.8</v>
      </c>
      <c r="J2778">
        <v>1.6</v>
      </c>
      <c r="K2778">
        <f t="shared" si="1613"/>
        <v>5.6745150000000006E-3</v>
      </c>
      <c r="L2778">
        <f t="shared" si="1626"/>
        <v>1.3623829288574633E-2</v>
      </c>
      <c r="O2778">
        <f t="shared" si="1627"/>
        <v>4.802399824222558E-3</v>
      </c>
      <c r="Q2778">
        <f t="shared" si="1628"/>
        <v>2.5020503084199528E-3</v>
      </c>
      <c r="T2778">
        <f t="shared" si="1629"/>
        <v>1.1019029558281471E-2</v>
      </c>
    </row>
    <row r="2779" spans="1:20" hidden="1" x14ac:dyDescent="0.3">
      <c r="A2779" s="26">
        <v>3010</v>
      </c>
      <c r="B2779">
        <v>42</v>
      </c>
      <c r="C2779" t="s">
        <v>211</v>
      </c>
      <c r="D2779">
        <v>101</v>
      </c>
      <c r="E2779" t="s">
        <v>214</v>
      </c>
      <c r="F2779">
        <v>3</v>
      </c>
      <c r="G2779">
        <v>8</v>
      </c>
      <c r="H2779">
        <f t="shared" si="1612"/>
        <v>0.08</v>
      </c>
      <c r="I2779">
        <v>3.4</v>
      </c>
      <c r="J2779">
        <v>1.4</v>
      </c>
      <c r="K2779">
        <f t="shared" si="1613"/>
        <v>5.0265600000000002E-3</v>
      </c>
      <c r="L2779">
        <f t="shared" si="1626"/>
        <v>1.1069279018609789E-2</v>
      </c>
      <c r="O2779">
        <f t="shared" si="1627"/>
        <v>3.9019208540599505E-3</v>
      </c>
      <c r="Q2779">
        <f t="shared" si="1628"/>
        <v>2.0329007649652342E-3</v>
      </c>
      <c r="T2779">
        <f t="shared" si="1629"/>
        <v>8.9528949689068917E-3</v>
      </c>
    </row>
    <row r="2780" spans="1:20" hidden="1" x14ac:dyDescent="0.3">
      <c r="A2780" s="26">
        <v>3010</v>
      </c>
      <c r="B2780">
        <v>42</v>
      </c>
      <c r="C2780" t="s">
        <v>211</v>
      </c>
      <c r="D2780">
        <v>102</v>
      </c>
      <c r="E2780" t="s">
        <v>214</v>
      </c>
      <c r="F2780">
        <v>1</v>
      </c>
      <c r="G2780">
        <v>12.5</v>
      </c>
      <c r="H2780">
        <f t="shared" si="1612"/>
        <v>0.125</v>
      </c>
      <c r="I2780">
        <v>4.4000000000000004</v>
      </c>
      <c r="J2780">
        <v>1.6</v>
      </c>
      <c r="K2780">
        <f t="shared" si="1613"/>
        <v>1.2271875E-2</v>
      </c>
      <c r="L2780">
        <f t="shared" si="1626"/>
        <v>3.1672677143355532E-2</v>
      </c>
      <c r="O2780">
        <f t="shared" si="1627"/>
        <v>1.1164618693032823E-2</v>
      </c>
      <c r="Q2780">
        <f t="shared" si="1628"/>
        <v>5.8167663390701011E-3</v>
      </c>
      <c r="T2780">
        <f t="shared" si="1629"/>
        <v>2.5617038957264724E-2</v>
      </c>
    </row>
    <row r="2781" spans="1:20" hidden="1" x14ac:dyDescent="0.3">
      <c r="A2781" s="26">
        <v>3010</v>
      </c>
      <c r="B2781">
        <v>42</v>
      </c>
      <c r="C2781" t="s">
        <v>211</v>
      </c>
      <c r="D2781">
        <v>103</v>
      </c>
      <c r="E2781" t="s">
        <v>214</v>
      </c>
      <c r="F2781">
        <v>2</v>
      </c>
      <c r="G2781">
        <v>12</v>
      </c>
      <c r="H2781">
        <f t="shared" si="1612"/>
        <v>0.12</v>
      </c>
      <c r="I2781">
        <v>4.2</v>
      </c>
      <c r="J2781">
        <v>1</v>
      </c>
      <c r="K2781">
        <f t="shared" si="1613"/>
        <v>1.130976E-2</v>
      </c>
      <c r="L2781">
        <f t="shared" si="1626"/>
        <v>2.8212844176569957E-2</v>
      </c>
      <c r="O2781">
        <f t="shared" si="1627"/>
        <v>9.9450275722409096E-3</v>
      </c>
      <c r="Q2781">
        <f t="shared" si="1628"/>
        <v>5.1813593651375139E-3</v>
      </c>
      <c r="T2781">
        <f t="shared" si="1629"/>
        <v>2.2818706644065611E-2</v>
      </c>
    </row>
    <row r="2782" spans="1:20" hidden="1" x14ac:dyDescent="0.3">
      <c r="A2782" s="26">
        <v>3010</v>
      </c>
      <c r="B2782">
        <v>42</v>
      </c>
      <c r="C2782" t="s">
        <v>211</v>
      </c>
      <c r="D2782">
        <v>104</v>
      </c>
      <c r="E2782" t="s">
        <v>214</v>
      </c>
      <c r="F2782">
        <v>5</v>
      </c>
      <c r="G2782">
        <v>18.5</v>
      </c>
      <c r="H2782">
        <f t="shared" si="1612"/>
        <v>0.185</v>
      </c>
      <c r="I2782">
        <v>4.5999999999999996</v>
      </c>
      <c r="J2782">
        <v>0.4</v>
      </c>
      <c r="K2782">
        <f t="shared" si="1613"/>
        <v>2.6880314999999998E-2</v>
      </c>
      <c r="L2782">
        <f t="shared" si="1626"/>
        <v>6.8310338513277225E-2</v>
      </c>
      <c r="O2782">
        <f t="shared" si="1627"/>
        <v>2.4079394325930221E-2</v>
      </c>
      <c r="Q2782">
        <f t="shared" si="1628"/>
        <v>1.2545364443809645E-2</v>
      </c>
      <c r="T2782">
        <f t="shared" si="1629"/>
        <v>5.5249785010537678E-2</v>
      </c>
    </row>
    <row r="2783" spans="1:20" hidden="1" x14ac:dyDescent="0.3">
      <c r="A2783" s="26">
        <v>3010</v>
      </c>
      <c r="B2783">
        <v>42</v>
      </c>
      <c r="C2783" t="s">
        <v>211</v>
      </c>
      <c r="D2783">
        <v>105</v>
      </c>
      <c r="E2783" t="s">
        <v>214</v>
      </c>
      <c r="F2783">
        <v>3</v>
      </c>
      <c r="G2783">
        <v>7.5</v>
      </c>
      <c r="H2783">
        <f t="shared" si="1612"/>
        <v>7.4999999999999997E-2</v>
      </c>
      <c r="I2783">
        <v>4</v>
      </c>
      <c r="J2783">
        <v>1.6</v>
      </c>
      <c r="K2783">
        <f t="shared" si="1613"/>
        <v>4.4178749999999999E-3</v>
      </c>
      <c r="L2783">
        <f t="shared" si="1626"/>
        <v>1.1270125107963486E-2</v>
      </c>
      <c r="O2783">
        <f t="shared" si="1627"/>
        <v>3.972719100557129E-3</v>
      </c>
      <c r="Q2783">
        <f t="shared" si="1628"/>
        <v>2.0697866513902643E-3</v>
      </c>
      <c r="T2783">
        <f t="shared" si="1629"/>
        <v>9.1153404127227236E-3</v>
      </c>
    </row>
    <row r="2784" spans="1:20" hidden="1" x14ac:dyDescent="0.3">
      <c r="A2784" s="26">
        <v>3010</v>
      </c>
      <c r="B2784">
        <v>42</v>
      </c>
      <c r="C2784" t="s">
        <v>211</v>
      </c>
      <c r="D2784">
        <v>106</v>
      </c>
      <c r="E2784" t="s">
        <v>214</v>
      </c>
      <c r="F2784">
        <v>3</v>
      </c>
      <c r="G2784">
        <v>7.5</v>
      </c>
      <c r="H2784">
        <f t="shared" si="1612"/>
        <v>7.4999999999999997E-2</v>
      </c>
      <c r="I2784">
        <v>3.2</v>
      </c>
      <c r="J2784">
        <v>1</v>
      </c>
      <c r="K2784">
        <f t="shared" si="1613"/>
        <v>4.4178749999999999E-3</v>
      </c>
      <c r="L2784">
        <f t="shared" si="1626"/>
        <v>9.3211559376542765E-3</v>
      </c>
      <c r="O2784">
        <f t="shared" si="1627"/>
        <v>3.2857074680231321E-3</v>
      </c>
      <c r="Q2784">
        <f t="shared" si="1628"/>
        <v>1.711853590840052E-3</v>
      </c>
      <c r="T2784">
        <f t="shared" si="1629"/>
        <v>7.5390032140595876E-3</v>
      </c>
    </row>
    <row r="2785" spans="1:20" hidden="1" x14ac:dyDescent="0.3">
      <c r="A2785" s="26">
        <v>3010</v>
      </c>
      <c r="B2785">
        <v>42</v>
      </c>
      <c r="C2785" t="s">
        <v>211</v>
      </c>
      <c r="D2785">
        <v>107</v>
      </c>
      <c r="E2785" t="s">
        <v>214</v>
      </c>
      <c r="F2785">
        <v>5</v>
      </c>
      <c r="G2785">
        <v>10.5</v>
      </c>
      <c r="H2785">
        <f t="shared" si="1612"/>
        <v>0.105</v>
      </c>
      <c r="I2785">
        <v>2.4</v>
      </c>
      <c r="J2785">
        <v>0.2</v>
      </c>
      <c r="K2785">
        <f t="shared" si="1613"/>
        <v>8.659034999999999E-3</v>
      </c>
      <c r="L2785">
        <f t="shared" si="1626"/>
        <v>1.3663159252562227E-2</v>
      </c>
      <c r="O2785">
        <f t="shared" si="1627"/>
        <v>4.8162636365281846E-3</v>
      </c>
      <c r="Q2785">
        <f t="shared" si="1628"/>
        <v>2.5092733546311845E-3</v>
      </c>
      <c r="T2785">
        <f t="shared" si="1629"/>
        <v>1.1050839853795735E-2</v>
      </c>
    </row>
    <row r="2786" spans="1:20" hidden="1" x14ac:dyDescent="0.3">
      <c r="A2786" s="26">
        <v>3010</v>
      </c>
      <c r="B2786">
        <v>42</v>
      </c>
      <c r="C2786" t="s">
        <v>211</v>
      </c>
      <c r="D2786">
        <v>108</v>
      </c>
      <c r="E2786" t="s">
        <v>212</v>
      </c>
      <c r="F2786">
        <v>1</v>
      </c>
      <c r="G2786">
        <v>38</v>
      </c>
      <c r="H2786">
        <f t="shared" si="1612"/>
        <v>0.38</v>
      </c>
      <c r="I2786">
        <v>12</v>
      </c>
      <c r="J2786">
        <v>2.8</v>
      </c>
      <c r="K2786">
        <f t="shared" si="1613"/>
        <v>0.11341176</v>
      </c>
      <c r="L2786">
        <f>0.000062*(G2786^1.947206*I2786^0.894551+0.000039*G2786^2)</f>
        <v>0.68224548931390061</v>
      </c>
      <c r="O2786">
        <f>L2786*0.47*0.75</f>
        <v>0.24049153498314996</v>
      </c>
      <c r="Q2786">
        <f>O2786*0.52</f>
        <v>0.12505559819123799</v>
      </c>
      <c r="T2786">
        <f>(L2786*0.47*0.75)*(1+0.2)*0.52*3.67</f>
        <v>0.55074485443421206</v>
      </c>
    </row>
    <row r="2787" spans="1:20" hidden="1" x14ac:dyDescent="0.3">
      <c r="A2787" s="26">
        <v>3010</v>
      </c>
      <c r="B2787">
        <v>42</v>
      </c>
      <c r="C2787" t="s">
        <v>211</v>
      </c>
      <c r="D2787">
        <v>109</v>
      </c>
      <c r="E2787" t="s">
        <v>214</v>
      </c>
      <c r="F2787">
        <v>5</v>
      </c>
      <c r="G2787">
        <v>9</v>
      </c>
      <c r="H2787">
        <f t="shared" si="1612"/>
        <v>0.09</v>
      </c>
      <c r="I2787">
        <v>3.4</v>
      </c>
      <c r="J2787">
        <v>0.3</v>
      </c>
      <c r="K2787">
        <f t="shared" si="1613"/>
        <v>6.3617399999999994E-3</v>
      </c>
      <c r="L2787">
        <f t="shared" ref="L2787:L2792" si="1630">0.000081*(G2787^1.864042*I2787^0.850892+0.000027*G2787^2)</f>
        <v>1.3787003109993756E-2</v>
      </c>
      <c r="O2787">
        <f t="shared" ref="O2787:O2792" si="1631">L2787*0.47*0.75</f>
        <v>4.8599185962727989E-3</v>
      </c>
      <c r="Q2787">
        <f t="shared" ref="Q2787:Q2792" si="1632">O2787*0.521</f>
        <v>2.5320175886581284E-3</v>
      </c>
      <c r="T2787">
        <f t="shared" ref="T2787:T2792" si="1633">(L2787*0.47*0.75)*(1+0.2)*0.521*3.67</f>
        <v>1.1151005460450395E-2</v>
      </c>
    </row>
    <row r="2788" spans="1:20" hidden="1" x14ac:dyDescent="0.3">
      <c r="A2788" s="26">
        <v>3010</v>
      </c>
      <c r="B2788">
        <v>42</v>
      </c>
      <c r="C2788" t="s">
        <v>211</v>
      </c>
      <c r="D2788">
        <v>110</v>
      </c>
      <c r="E2788" t="s">
        <v>214</v>
      </c>
      <c r="F2788">
        <v>3</v>
      </c>
      <c r="G2788">
        <v>10</v>
      </c>
      <c r="H2788">
        <f t="shared" si="1612"/>
        <v>0.1</v>
      </c>
      <c r="I2788">
        <v>3.2</v>
      </c>
      <c r="J2788">
        <v>0.2</v>
      </c>
      <c r="K2788">
        <f t="shared" si="1613"/>
        <v>7.8540000000000016E-3</v>
      </c>
      <c r="L2788">
        <f t="shared" si="1630"/>
        <v>1.5935329744916127E-2</v>
      </c>
      <c r="O2788">
        <f t="shared" si="1631"/>
        <v>5.6172037350829341E-3</v>
      </c>
      <c r="Q2788">
        <f t="shared" si="1632"/>
        <v>2.9265631459782088E-3</v>
      </c>
      <c r="T2788">
        <f t="shared" si="1633"/>
        <v>1.288858409488803E-2</v>
      </c>
    </row>
    <row r="2789" spans="1:20" hidden="1" x14ac:dyDescent="0.3">
      <c r="A2789" s="26">
        <v>3010</v>
      </c>
      <c r="B2789">
        <v>42</v>
      </c>
      <c r="C2789" t="s">
        <v>211</v>
      </c>
      <c r="D2789">
        <v>111</v>
      </c>
      <c r="E2789" t="s">
        <v>214</v>
      </c>
      <c r="F2789">
        <v>5</v>
      </c>
      <c r="G2789">
        <v>10</v>
      </c>
      <c r="H2789">
        <f t="shared" si="1612"/>
        <v>0.1</v>
      </c>
      <c r="I2789">
        <v>3.8</v>
      </c>
      <c r="J2789">
        <v>2</v>
      </c>
      <c r="K2789">
        <f t="shared" si="1613"/>
        <v>7.8540000000000016E-3</v>
      </c>
      <c r="L2789">
        <f t="shared" si="1630"/>
        <v>1.8444436542165408E-2</v>
      </c>
      <c r="O2789">
        <f t="shared" si="1631"/>
        <v>6.501663881113306E-3</v>
      </c>
      <c r="Q2789">
        <f t="shared" si="1632"/>
        <v>3.3873668820600324E-3</v>
      </c>
      <c r="T2789">
        <f t="shared" si="1633"/>
        <v>1.4917963748592384E-2</v>
      </c>
    </row>
    <row r="2790" spans="1:20" hidden="1" x14ac:dyDescent="0.3">
      <c r="A2790" s="26">
        <v>3010</v>
      </c>
      <c r="B2790">
        <v>42</v>
      </c>
      <c r="C2790" t="s">
        <v>211</v>
      </c>
      <c r="D2790">
        <v>113</v>
      </c>
      <c r="E2790" t="s">
        <v>214</v>
      </c>
      <c r="F2790">
        <v>5</v>
      </c>
      <c r="G2790">
        <v>20</v>
      </c>
      <c r="H2790">
        <f t="shared" si="1612"/>
        <v>0.2</v>
      </c>
      <c r="I2790">
        <v>4.5999999999999996</v>
      </c>
      <c r="J2790">
        <v>1</v>
      </c>
      <c r="K2790">
        <f t="shared" si="1613"/>
        <v>3.1416000000000006E-2</v>
      </c>
      <c r="L2790">
        <f t="shared" si="1630"/>
        <v>7.899502128094596E-2</v>
      </c>
      <c r="O2790">
        <f t="shared" si="1631"/>
        <v>2.7845745001533452E-2</v>
      </c>
      <c r="Q2790">
        <f t="shared" si="1632"/>
        <v>1.4507633145798929E-2</v>
      </c>
      <c r="T2790">
        <f t="shared" si="1633"/>
        <v>6.3891616374098473E-2</v>
      </c>
    </row>
    <row r="2791" spans="1:20" hidden="1" x14ac:dyDescent="0.3">
      <c r="A2791" s="26">
        <v>3010</v>
      </c>
      <c r="B2791">
        <v>42</v>
      </c>
      <c r="C2791" t="s">
        <v>211</v>
      </c>
      <c r="D2791">
        <v>114</v>
      </c>
      <c r="E2791" t="s">
        <v>214</v>
      </c>
      <c r="F2791">
        <v>2</v>
      </c>
      <c r="G2791">
        <v>14</v>
      </c>
      <c r="H2791">
        <f t="shared" si="1612"/>
        <v>0.14000000000000001</v>
      </c>
      <c r="I2791">
        <v>3.8</v>
      </c>
      <c r="J2791">
        <v>0.6</v>
      </c>
      <c r="K2791">
        <f t="shared" si="1613"/>
        <v>1.5393840000000002E-2</v>
      </c>
      <c r="L2791">
        <f t="shared" si="1630"/>
        <v>3.4534599947445413E-2</v>
      </c>
      <c r="O2791">
        <f t="shared" si="1631"/>
        <v>1.2173446481474507E-2</v>
      </c>
      <c r="Q2791">
        <f t="shared" si="1632"/>
        <v>6.3423656168482183E-3</v>
      </c>
      <c r="T2791">
        <f t="shared" si="1633"/>
        <v>2.7931778176599552E-2</v>
      </c>
    </row>
    <row r="2792" spans="1:20" hidden="1" x14ac:dyDescent="0.3">
      <c r="A2792" s="26">
        <v>3010</v>
      </c>
      <c r="B2792">
        <v>42</v>
      </c>
      <c r="C2792" t="s">
        <v>211</v>
      </c>
      <c r="D2792">
        <v>115</v>
      </c>
      <c r="E2792" t="s">
        <v>214</v>
      </c>
      <c r="F2792">
        <v>3</v>
      </c>
      <c r="G2792">
        <v>13.5</v>
      </c>
      <c r="H2792">
        <f t="shared" si="1612"/>
        <v>0.13500000000000001</v>
      </c>
      <c r="I2792">
        <v>3.6</v>
      </c>
      <c r="J2792">
        <v>0.4</v>
      </c>
      <c r="K2792">
        <f t="shared" si="1613"/>
        <v>1.4313915000000002E-2</v>
      </c>
      <c r="L2792">
        <f t="shared" si="1630"/>
        <v>3.0820068625641423E-2</v>
      </c>
      <c r="O2792">
        <f t="shared" si="1631"/>
        <v>1.0864074190538602E-2</v>
      </c>
      <c r="Q2792">
        <f t="shared" si="1632"/>
        <v>5.6601826532706118E-3</v>
      </c>
      <c r="T2792">
        <f t="shared" si="1633"/>
        <v>2.4927444405003774E-2</v>
      </c>
    </row>
    <row r="2793" spans="1:20" hidden="1" x14ac:dyDescent="0.3">
      <c r="A2793" s="26">
        <v>3010</v>
      </c>
      <c r="B2793">
        <v>42</v>
      </c>
      <c r="C2793" t="s">
        <v>211</v>
      </c>
      <c r="D2793">
        <v>116</v>
      </c>
      <c r="E2793" t="s">
        <v>212</v>
      </c>
      <c r="F2793">
        <v>1</v>
      </c>
      <c r="G2793">
        <v>46.5</v>
      </c>
      <c r="H2793">
        <f t="shared" si="1612"/>
        <v>0.46500000000000002</v>
      </c>
      <c r="I2793">
        <v>14</v>
      </c>
      <c r="J2793">
        <v>3</v>
      </c>
      <c r="K2793">
        <f t="shared" si="1613"/>
        <v>0.16982311500000002</v>
      </c>
      <c r="L2793">
        <f>0.000062*(G2793^1.947206*I2793^0.894551+0.000039*G2793^2)</f>
        <v>1.1602137860930943</v>
      </c>
      <c r="O2793">
        <f>L2793*0.47*0.75</f>
        <v>0.40897535959781572</v>
      </c>
      <c r="Q2793">
        <f>O2793*0.52</f>
        <v>0.21266718699086418</v>
      </c>
      <c r="T2793">
        <f>(L2793*0.47*0.75)*(1+0.2)*0.52*3.67</f>
        <v>0.93658629150776584</v>
      </c>
    </row>
    <row r="2794" spans="1:20" hidden="1" x14ac:dyDescent="0.3">
      <c r="A2794" s="26">
        <v>3010</v>
      </c>
      <c r="B2794">
        <v>42</v>
      </c>
      <c r="C2794" t="s">
        <v>211</v>
      </c>
      <c r="D2794">
        <v>117</v>
      </c>
      <c r="E2794" t="s">
        <v>214</v>
      </c>
      <c r="F2794">
        <v>5</v>
      </c>
      <c r="G2794">
        <v>10</v>
      </c>
      <c r="H2794">
        <f t="shared" si="1612"/>
        <v>0.1</v>
      </c>
      <c r="I2794">
        <v>4</v>
      </c>
      <c r="J2794">
        <v>1.4</v>
      </c>
      <c r="K2794">
        <f t="shared" si="1613"/>
        <v>7.8540000000000016E-3</v>
      </c>
      <c r="L2794">
        <f t="shared" ref="L2794:L2799" si="1634">0.000081*(G2794^1.864042*I2794^0.850892+0.000027*G2794^2)</f>
        <v>1.9267260918446001E-2</v>
      </c>
      <c r="O2794">
        <f t="shared" ref="O2794:O2799" si="1635">L2794*0.47*0.75</f>
        <v>6.7917094737522153E-3</v>
      </c>
      <c r="Q2794">
        <f t="shared" ref="Q2794:Q2799" si="1636">O2794*0.521</f>
        <v>3.5384806358249041E-3</v>
      </c>
      <c r="T2794">
        <f t="shared" ref="T2794:T2799" si="1637">(L2794*0.47*0.75)*(1+0.2)*0.521*3.67</f>
        <v>1.5583468720172878E-2</v>
      </c>
    </row>
    <row r="2795" spans="1:20" hidden="1" x14ac:dyDescent="0.3">
      <c r="A2795" s="26">
        <v>3010</v>
      </c>
      <c r="B2795">
        <v>42</v>
      </c>
      <c r="C2795" t="s">
        <v>211</v>
      </c>
      <c r="D2795">
        <v>118</v>
      </c>
      <c r="E2795" t="s">
        <v>214</v>
      </c>
      <c r="F2795">
        <v>5</v>
      </c>
      <c r="G2795">
        <v>9.8000000000000007</v>
      </c>
      <c r="H2795">
        <f t="shared" si="1612"/>
        <v>9.8000000000000004E-2</v>
      </c>
      <c r="I2795">
        <v>2.6</v>
      </c>
      <c r="J2795">
        <v>1.4</v>
      </c>
      <c r="K2795">
        <f t="shared" si="1613"/>
        <v>7.5429816000000009E-3</v>
      </c>
      <c r="L2795">
        <f t="shared" si="1634"/>
        <v>1.28610566195954E-2</v>
      </c>
      <c r="O2795">
        <f t="shared" si="1635"/>
        <v>4.5335224584073779E-3</v>
      </c>
      <c r="Q2795">
        <f t="shared" si="1636"/>
        <v>2.3619652008302441E-3</v>
      </c>
      <c r="T2795">
        <f t="shared" si="1637"/>
        <v>1.0402094744456395E-2</v>
      </c>
    </row>
    <row r="2796" spans="1:20" hidden="1" x14ac:dyDescent="0.3">
      <c r="A2796" s="26">
        <v>3010</v>
      </c>
      <c r="B2796">
        <v>42</v>
      </c>
      <c r="C2796" t="s">
        <v>211</v>
      </c>
      <c r="D2796">
        <v>119</v>
      </c>
      <c r="E2796" t="s">
        <v>214</v>
      </c>
      <c r="F2796">
        <v>2</v>
      </c>
      <c r="G2796">
        <v>10</v>
      </c>
      <c r="H2796">
        <f t="shared" si="1612"/>
        <v>0.1</v>
      </c>
      <c r="I2796">
        <v>3.8</v>
      </c>
      <c r="J2796">
        <v>1.8</v>
      </c>
      <c r="K2796">
        <f t="shared" si="1613"/>
        <v>7.8540000000000016E-3</v>
      </c>
      <c r="L2796">
        <f t="shared" si="1634"/>
        <v>1.8444436542165408E-2</v>
      </c>
      <c r="O2796">
        <f t="shared" si="1635"/>
        <v>6.501663881113306E-3</v>
      </c>
      <c r="Q2796">
        <f t="shared" si="1636"/>
        <v>3.3873668820600324E-3</v>
      </c>
      <c r="T2796">
        <f t="shared" si="1637"/>
        <v>1.4917963748592384E-2</v>
      </c>
    </row>
    <row r="2797" spans="1:20" hidden="1" x14ac:dyDescent="0.3">
      <c r="A2797" s="26">
        <v>3010</v>
      </c>
      <c r="B2797">
        <v>42</v>
      </c>
      <c r="C2797" t="s">
        <v>211</v>
      </c>
      <c r="D2797">
        <v>120</v>
      </c>
      <c r="E2797" t="s">
        <v>214</v>
      </c>
      <c r="F2797">
        <v>1</v>
      </c>
      <c r="G2797">
        <v>10</v>
      </c>
      <c r="H2797">
        <f t="shared" si="1612"/>
        <v>0.1</v>
      </c>
      <c r="I2797">
        <v>4.5999999999999996</v>
      </c>
      <c r="J2797">
        <v>2.6</v>
      </c>
      <c r="K2797">
        <f t="shared" si="1613"/>
        <v>7.8540000000000016E-3</v>
      </c>
      <c r="L2797">
        <f t="shared" si="1634"/>
        <v>2.1700349708768312E-2</v>
      </c>
      <c r="O2797">
        <f t="shared" si="1635"/>
        <v>7.6493732723408297E-3</v>
      </c>
      <c r="Q2797">
        <f t="shared" si="1636"/>
        <v>3.9853234748895728E-3</v>
      </c>
      <c r="T2797">
        <f t="shared" si="1637"/>
        <v>1.7551364583413675E-2</v>
      </c>
    </row>
    <row r="2798" spans="1:20" hidden="1" x14ac:dyDescent="0.3">
      <c r="A2798" s="26">
        <v>3010</v>
      </c>
      <c r="B2798">
        <v>42</v>
      </c>
      <c r="C2798" t="s">
        <v>211</v>
      </c>
      <c r="D2798">
        <v>121</v>
      </c>
      <c r="E2798" t="s">
        <v>214</v>
      </c>
      <c r="F2798">
        <v>3</v>
      </c>
      <c r="G2798">
        <v>8</v>
      </c>
      <c r="H2798">
        <f t="shared" si="1612"/>
        <v>0.08</v>
      </c>
      <c r="I2798">
        <v>2.4</v>
      </c>
      <c r="J2798">
        <v>1</v>
      </c>
      <c r="K2798">
        <f t="shared" si="1613"/>
        <v>5.0265600000000002E-3</v>
      </c>
      <c r="L2798">
        <f t="shared" si="1634"/>
        <v>8.2301693993706241E-3</v>
      </c>
      <c r="O2798">
        <f t="shared" si="1635"/>
        <v>2.901134713278145E-3</v>
      </c>
      <c r="Q2798">
        <f t="shared" si="1636"/>
        <v>1.5114911856179136E-3</v>
      </c>
      <c r="T2798">
        <f t="shared" si="1637"/>
        <v>6.6566071814612906E-3</v>
      </c>
    </row>
    <row r="2799" spans="1:20" hidden="1" x14ac:dyDescent="0.3">
      <c r="A2799" s="26">
        <v>3010</v>
      </c>
      <c r="B2799">
        <v>42</v>
      </c>
      <c r="C2799" t="s">
        <v>211</v>
      </c>
      <c r="D2799">
        <v>122</v>
      </c>
      <c r="E2799" t="s">
        <v>214</v>
      </c>
      <c r="F2799">
        <v>2</v>
      </c>
      <c r="G2799">
        <v>9.8000000000000007</v>
      </c>
      <c r="H2799">
        <f t="shared" si="1612"/>
        <v>9.8000000000000004E-2</v>
      </c>
      <c r="I2799">
        <v>4</v>
      </c>
      <c r="J2799">
        <v>2</v>
      </c>
      <c r="K2799">
        <f t="shared" si="1613"/>
        <v>7.5429816000000009E-3</v>
      </c>
      <c r="L2799">
        <f t="shared" si="1634"/>
        <v>1.8555172737677535E-2</v>
      </c>
      <c r="O2799">
        <f t="shared" si="1635"/>
        <v>6.5406983900313312E-3</v>
      </c>
      <c r="Q2799">
        <f t="shared" si="1636"/>
        <v>3.4077038612063235E-3</v>
      </c>
      <c r="T2799">
        <f t="shared" si="1637"/>
        <v>1.500752780475265E-2</v>
      </c>
    </row>
    <row r="2800" spans="1:20" hidden="1" x14ac:dyDescent="0.3">
      <c r="A2800" s="26">
        <v>3010</v>
      </c>
      <c r="B2800">
        <v>43</v>
      </c>
      <c r="C2800" t="s">
        <v>211</v>
      </c>
      <c r="D2800">
        <v>1</v>
      </c>
      <c r="E2800" t="s">
        <v>212</v>
      </c>
      <c r="F2800">
        <v>1</v>
      </c>
      <c r="G2800">
        <v>24.5</v>
      </c>
      <c r="H2800">
        <f t="shared" si="1612"/>
        <v>0.245</v>
      </c>
      <c r="I2800">
        <v>6.4</v>
      </c>
      <c r="J2800">
        <v>2.8</v>
      </c>
      <c r="K2800">
        <f t="shared" si="1613"/>
        <v>4.7143634999999996E-2</v>
      </c>
      <c r="L2800">
        <f>0.000062*(G2800^1.947206*I2800^0.894551+0.000039*G2800^2)</f>
        <v>0.16540823849892541</v>
      </c>
      <c r="O2800">
        <f>L2800*0.47*0.75</f>
        <v>5.8306404070871204E-2</v>
      </c>
      <c r="Q2800">
        <f>O2800*0.52</f>
        <v>3.0319330116853026E-2</v>
      </c>
      <c r="T2800">
        <f>(L2800*0.47*0.75)*(1+0.2)*0.52*3.67</f>
        <v>0.13352632983462073</v>
      </c>
    </row>
    <row r="2801" spans="1:20" hidden="1" x14ac:dyDescent="0.3">
      <c r="A2801" s="26">
        <v>3010</v>
      </c>
      <c r="B2801">
        <v>43</v>
      </c>
      <c r="C2801" t="s">
        <v>211</v>
      </c>
      <c r="D2801">
        <v>2</v>
      </c>
      <c r="E2801" t="s">
        <v>214</v>
      </c>
      <c r="F2801">
        <v>4</v>
      </c>
      <c r="G2801">
        <v>27.5</v>
      </c>
      <c r="H2801">
        <f t="shared" si="1612"/>
        <v>0.27500000000000002</v>
      </c>
      <c r="I2801">
        <v>11.4</v>
      </c>
      <c r="J2801">
        <v>0.4</v>
      </c>
      <c r="K2801">
        <f t="shared" si="1613"/>
        <v>5.9395875000000008E-2</v>
      </c>
      <c r="L2801">
        <f>0.000081*(G2801^1.864042*I2801^0.850892+0.000027*G2801^2)</f>
        <v>0.30958208091337502</v>
      </c>
      <c r="O2801">
        <f>L2801*0.47*0.75</f>
        <v>0.1091276835219647</v>
      </c>
      <c r="Q2801">
        <f>O2801*0.521</f>
        <v>5.6855523114943608E-2</v>
      </c>
      <c r="T2801">
        <f>(L2801*0.47*0.75)*(1+0.2)*0.521*3.67</f>
        <v>0.25039172379821162</v>
      </c>
    </row>
    <row r="2802" spans="1:20" hidden="1" x14ac:dyDescent="0.3">
      <c r="A2802" s="26">
        <v>3010</v>
      </c>
      <c r="B2802">
        <v>43</v>
      </c>
      <c r="C2802" t="s">
        <v>211</v>
      </c>
      <c r="D2802">
        <v>3</v>
      </c>
      <c r="E2802" t="s">
        <v>212</v>
      </c>
      <c r="F2802">
        <v>5</v>
      </c>
      <c r="G2802">
        <v>16.100000000000001</v>
      </c>
      <c r="H2802">
        <f t="shared" ref="H2802:H2865" si="1638">G2802/100</f>
        <v>0.161</v>
      </c>
      <c r="I2802">
        <v>5.8</v>
      </c>
      <c r="J2802">
        <v>1</v>
      </c>
      <c r="K2802">
        <f t="shared" ref="K2802:K2865" si="1639">0.7854*H2802^2</f>
        <v>2.0358353400000001E-2</v>
      </c>
      <c r="L2802">
        <f t="shared" ref="L2802:L2804" si="1640">0.000062*(G2802^1.947206*I2802^0.894551+0.000039*G2802^2)</f>
        <v>6.6874357373053292E-2</v>
      </c>
      <c r="O2802">
        <f>L2802*0.47*0.75</f>
        <v>2.3573210974001287E-2</v>
      </c>
      <c r="Q2802">
        <f t="shared" ref="Q2802:Q2804" si="1641">O2802*0.52</f>
        <v>1.2258069706480669E-2</v>
      </c>
      <c r="T2802">
        <f>(L2802*0.47*0.75)*(1+0.2)*0.52*3.67</f>
        <v>5.3984538987340867E-2</v>
      </c>
    </row>
    <row r="2803" spans="1:20" hidden="1" x14ac:dyDescent="0.3">
      <c r="A2803" s="26">
        <v>3010</v>
      </c>
      <c r="B2803">
        <v>43</v>
      </c>
      <c r="C2803" t="s">
        <v>211</v>
      </c>
      <c r="D2803">
        <v>4</v>
      </c>
      <c r="E2803" t="s">
        <v>212</v>
      </c>
      <c r="F2803">
        <v>1</v>
      </c>
      <c r="G2803">
        <v>23.2</v>
      </c>
      <c r="H2803">
        <f t="shared" si="1638"/>
        <v>0.23199999999999998</v>
      </c>
      <c r="I2803">
        <v>9</v>
      </c>
      <c r="J2803">
        <v>5.6</v>
      </c>
      <c r="K2803">
        <f t="shared" si="1639"/>
        <v>4.2273369599999992E-2</v>
      </c>
      <c r="L2803">
        <f t="shared" si="1640"/>
        <v>0.20178992490004335</v>
      </c>
      <c r="O2803">
        <f>L2803*0.47*0.75</f>
        <v>7.1130948527265286E-2</v>
      </c>
      <c r="Q2803">
        <f t="shared" si="1641"/>
        <v>3.6988093234177948E-2</v>
      </c>
      <c r="T2803">
        <f>(L2803*0.47*0.75)*(1+0.2)*0.52*3.67</f>
        <v>0.16289556260331969</v>
      </c>
    </row>
    <row r="2804" spans="1:20" hidden="1" x14ac:dyDescent="0.3">
      <c r="A2804" s="26">
        <v>3010</v>
      </c>
      <c r="B2804">
        <v>43</v>
      </c>
      <c r="C2804" t="s">
        <v>211</v>
      </c>
      <c r="D2804">
        <v>5</v>
      </c>
      <c r="E2804" t="s">
        <v>212</v>
      </c>
      <c r="F2804">
        <v>4</v>
      </c>
      <c r="G2804">
        <v>11.8</v>
      </c>
      <c r="H2804">
        <f t="shared" si="1638"/>
        <v>0.11800000000000001</v>
      </c>
      <c r="I2804">
        <v>4.8</v>
      </c>
      <c r="J2804">
        <v>1</v>
      </c>
      <c r="K2804">
        <f t="shared" si="1639"/>
        <v>1.0935909600000002E-2</v>
      </c>
      <c r="L2804">
        <f t="shared" si="1640"/>
        <v>3.083021393074183E-2</v>
      </c>
      <c r="O2804">
        <f>L2804*0.47*0.75</f>
        <v>1.0867650410586495E-2</v>
      </c>
      <c r="Q2804">
        <f t="shared" si="1641"/>
        <v>5.6511782135049773E-3</v>
      </c>
      <c r="T2804">
        <f>(L2804*0.47*0.75)*(1+0.2)*0.52*3.67</f>
        <v>2.4887788852275921E-2</v>
      </c>
    </row>
    <row r="2805" spans="1:20" hidden="1" x14ac:dyDescent="0.3">
      <c r="A2805" s="26">
        <v>3010</v>
      </c>
      <c r="B2805">
        <v>43</v>
      </c>
      <c r="C2805" t="s">
        <v>211</v>
      </c>
      <c r="D2805">
        <v>6</v>
      </c>
      <c r="E2805" t="s">
        <v>214</v>
      </c>
      <c r="F2805">
        <v>1</v>
      </c>
      <c r="G2805">
        <v>9.8000000000000007</v>
      </c>
      <c r="H2805">
        <f t="shared" si="1638"/>
        <v>9.8000000000000004E-2</v>
      </c>
      <c r="I2805">
        <v>3.6</v>
      </c>
      <c r="J2805">
        <v>1</v>
      </c>
      <c r="K2805">
        <f t="shared" si="1639"/>
        <v>7.5429816000000009E-3</v>
      </c>
      <c r="L2805">
        <f t="shared" ref="L2805:L2807" si="1642">0.000081*(G2805^1.864042*I2805^0.850892+0.000027*G2805^2)</f>
        <v>1.6964098292417688E-2</v>
      </c>
      <c r="O2805">
        <f t="shared" ref="O2805:O2807" si="1643">L2805*0.47*0.75</f>
        <v>5.979844648077234E-3</v>
      </c>
      <c r="Q2805">
        <f t="shared" ref="Q2805:Q2807" si="1644">O2805*0.521</f>
        <v>3.1154990616482389E-3</v>
      </c>
      <c r="T2805">
        <f t="shared" ref="T2805:T2807" si="1645">(L2805*0.47*0.75)*(1+0.2)*0.521*3.67</f>
        <v>1.3720657867498844E-2</v>
      </c>
    </row>
    <row r="2806" spans="1:20" hidden="1" x14ac:dyDescent="0.3">
      <c r="A2806" s="26">
        <v>3010</v>
      </c>
      <c r="B2806">
        <v>43</v>
      </c>
      <c r="C2806" t="s">
        <v>211</v>
      </c>
      <c r="D2806">
        <v>7</v>
      </c>
      <c r="E2806" t="s">
        <v>214</v>
      </c>
      <c r="F2806">
        <v>2</v>
      </c>
      <c r="G2806">
        <v>8</v>
      </c>
      <c r="H2806">
        <f t="shared" si="1638"/>
        <v>0.08</v>
      </c>
      <c r="I2806">
        <v>3.2</v>
      </c>
      <c r="J2806">
        <v>0.2</v>
      </c>
      <c r="K2806">
        <f t="shared" si="1639"/>
        <v>5.0265600000000002E-3</v>
      </c>
      <c r="L2806">
        <f t="shared" si="1642"/>
        <v>1.0512754969958526E-2</v>
      </c>
      <c r="O2806">
        <f t="shared" si="1643"/>
        <v>3.70574612691038E-3</v>
      </c>
      <c r="Q2806">
        <f t="shared" si="1644"/>
        <v>1.930693732120308E-3</v>
      </c>
      <c r="T2806">
        <f t="shared" si="1645"/>
        <v>8.5027751962578352E-3</v>
      </c>
    </row>
    <row r="2807" spans="1:20" hidden="1" x14ac:dyDescent="0.3">
      <c r="A2807" s="26">
        <v>3010</v>
      </c>
      <c r="B2807">
        <v>43</v>
      </c>
      <c r="C2807" t="s">
        <v>211</v>
      </c>
      <c r="D2807">
        <v>8</v>
      </c>
      <c r="E2807" t="s">
        <v>214</v>
      </c>
      <c r="F2807">
        <v>3</v>
      </c>
      <c r="G2807">
        <v>7.5</v>
      </c>
      <c r="H2807">
        <f t="shared" si="1638"/>
        <v>7.4999999999999997E-2</v>
      </c>
      <c r="I2807">
        <v>3</v>
      </c>
      <c r="J2807">
        <v>0.4</v>
      </c>
      <c r="K2807">
        <f t="shared" si="1639"/>
        <v>4.4178749999999999E-3</v>
      </c>
      <c r="L2807">
        <f t="shared" si="1642"/>
        <v>8.8230894137483352E-3</v>
      </c>
      <c r="O2807">
        <f t="shared" si="1643"/>
        <v>3.1101390183462885E-3</v>
      </c>
      <c r="Q2807">
        <f t="shared" si="1644"/>
        <v>1.6203824285584165E-3</v>
      </c>
      <c r="T2807">
        <f t="shared" si="1645"/>
        <v>7.1361642153712655E-3</v>
      </c>
    </row>
    <row r="2808" spans="1:20" s="13" customFormat="1" hidden="1" x14ac:dyDescent="0.3">
      <c r="A2808" s="26">
        <v>3010</v>
      </c>
      <c r="B2808" s="13">
        <v>43</v>
      </c>
      <c r="C2808" s="13" t="s">
        <v>211</v>
      </c>
      <c r="D2808" s="13">
        <v>9</v>
      </c>
      <c r="E2808" s="13" t="s">
        <v>222</v>
      </c>
      <c r="F2808" s="13">
        <v>7</v>
      </c>
      <c r="G2808" s="13">
        <v>11.2</v>
      </c>
      <c r="H2808">
        <f t="shared" si="1638"/>
        <v>0.11199999999999999</v>
      </c>
      <c r="I2808" s="13">
        <v>4.8</v>
      </c>
      <c r="J2808" s="13">
        <v>0</v>
      </c>
      <c r="K2808">
        <f t="shared" si="1639"/>
        <v>9.8520575999999985E-3</v>
      </c>
      <c r="L2808">
        <f t="shared" ref="L2808:L2809" si="1646">0.000081*(G2808^1.922704*I2808^0.783213+0.000032*G2808^2)</f>
        <v>2.8799344593780526E-2</v>
      </c>
      <c r="M2808"/>
      <c r="N2808"/>
      <c r="O2808">
        <f>L2808*0.61*1.07</f>
        <v>1.8797332216360547E-2</v>
      </c>
      <c r="P2808"/>
      <c r="Q2808">
        <f t="shared" ref="Q2808:Q2809" si="1647">O2808*0.531</f>
        <v>9.9813834068874507E-3</v>
      </c>
      <c r="R2808"/>
      <c r="S2808"/>
      <c r="T2808">
        <f>(L2808*0.61*1.07)*(1+0.2)*0.531*3.67</f>
        <v>4.3958012523932333E-2</v>
      </c>
    </row>
    <row r="2809" spans="1:20" s="13" customFormat="1" hidden="1" x14ac:dyDescent="0.3">
      <c r="A2809" s="26">
        <v>3010</v>
      </c>
      <c r="B2809" s="13">
        <v>43</v>
      </c>
      <c r="C2809" s="13" t="s">
        <v>211</v>
      </c>
      <c r="D2809" s="13">
        <v>10</v>
      </c>
      <c r="E2809" s="13" t="s">
        <v>222</v>
      </c>
      <c r="F2809" s="13">
        <v>7</v>
      </c>
      <c r="G2809" s="13">
        <v>12.5</v>
      </c>
      <c r="H2809">
        <f t="shared" si="1638"/>
        <v>0.125</v>
      </c>
      <c r="I2809" s="13">
        <v>4</v>
      </c>
      <c r="J2809" s="13">
        <v>0</v>
      </c>
      <c r="K2809">
        <f t="shared" si="1639"/>
        <v>1.2271875E-2</v>
      </c>
      <c r="L2809">
        <f t="shared" si="1646"/>
        <v>3.0836508913644887E-2</v>
      </c>
      <c r="M2809"/>
      <c r="N2809"/>
      <c r="O2809">
        <f>L2809*0.61*1.07</f>
        <v>2.0126989367936016E-2</v>
      </c>
      <c r="P2809"/>
      <c r="Q2809">
        <f t="shared" si="1647"/>
        <v>1.0687431354374026E-2</v>
      </c>
      <c r="R2809"/>
      <c r="S2809"/>
      <c r="T2809">
        <f>(L2809*0.61*1.07)*(1+0.2)*0.531*3.67</f>
        <v>4.7067447684663206E-2</v>
      </c>
    </row>
    <row r="2810" spans="1:20" hidden="1" x14ac:dyDescent="0.3">
      <c r="A2810" s="26">
        <v>3010</v>
      </c>
      <c r="B2810">
        <v>43</v>
      </c>
      <c r="C2810" t="s">
        <v>211</v>
      </c>
      <c r="D2810">
        <v>11</v>
      </c>
      <c r="E2810" t="s">
        <v>214</v>
      </c>
      <c r="F2810">
        <v>4</v>
      </c>
      <c r="G2810">
        <v>17.399999999999999</v>
      </c>
      <c r="H2810">
        <f t="shared" si="1638"/>
        <v>0.17399999999999999</v>
      </c>
      <c r="I2810">
        <v>6</v>
      </c>
      <c r="J2810">
        <v>1.4</v>
      </c>
      <c r="K2810">
        <f t="shared" si="1639"/>
        <v>2.3778770399999996E-2</v>
      </c>
      <c r="L2810">
        <f t="shared" ref="L2810:L2815" si="1648">0.000081*(G2810^1.864042*I2810^0.850892+0.000027*G2810^2)</f>
        <v>7.6391908263588063E-2</v>
      </c>
      <c r="O2810">
        <f t="shared" ref="O2810:O2815" si="1649">L2810*0.47*0.75</f>
        <v>2.6928147662914792E-2</v>
      </c>
      <c r="Q2810">
        <f t="shared" ref="Q2810:Q2815" si="1650">O2810*0.521</f>
        <v>1.4029564932378608E-2</v>
      </c>
      <c r="T2810">
        <f t="shared" ref="T2810:T2815" si="1651">(L2810*0.47*0.75)*(1+0.2)*0.521*3.67</f>
        <v>6.1786203962195391E-2</v>
      </c>
    </row>
    <row r="2811" spans="1:20" hidden="1" x14ac:dyDescent="0.3">
      <c r="A2811" s="26">
        <v>3010</v>
      </c>
      <c r="B2811">
        <v>43</v>
      </c>
      <c r="C2811" t="s">
        <v>211</v>
      </c>
      <c r="D2811">
        <v>12</v>
      </c>
      <c r="E2811" t="s">
        <v>214</v>
      </c>
      <c r="F2811">
        <v>3</v>
      </c>
      <c r="G2811">
        <v>13.5</v>
      </c>
      <c r="H2811">
        <f t="shared" si="1638"/>
        <v>0.13500000000000001</v>
      </c>
      <c r="I2811">
        <v>5.4</v>
      </c>
      <c r="J2811">
        <v>0.2</v>
      </c>
      <c r="K2811">
        <f t="shared" si="1639"/>
        <v>1.4313915000000002E-2</v>
      </c>
      <c r="L2811">
        <f t="shared" si="1648"/>
        <v>4.3517767361845622E-2</v>
      </c>
      <c r="O2811">
        <f t="shared" si="1649"/>
        <v>1.534001299505058E-2</v>
      </c>
      <c r="Q2811">
        <f t="shared" si="1650"/>
        <v>7.992146770421352E-3</v>
      </c>
      <c r="T2811">
        <f t="shared" si="1651"/>
        <v>3.5197414376935632E-2</v>
      </c>
    </row>
    <row r="2812" spans="1:20" hidden="1" x14ac:dyDescent="0.3">
      <c r="A2812" s="26">
        <v>3010</v>
      </c>
      <c r="B2812">
        <v>43</v>
      </c>
      <c r="C2812" t="s">
        <v>211</v>
      </c>
      <c r="D2812">
        <v>13</v>
      </c>
      <c r="E2812" t="s">
        <v>214</v>
      </c>
      <c r="F2812">
        <v>1</v>
      </c>
      <c r="G2812">
        <v>21</v>
      </c>
      <c r="H2812">
        <f t="shared" si="1638"/>
        <v>0.21</v>
      </c>
      <c r="I2812">
        <v>9.4</v>
      </c>
      <c r="J2812">
        <v>0.8</v>
      </c>
      <c r="K2812">
        <f t="shared" si="1639"/>
        <v>3.4636139999999996E-2</v>
      </c>
      <c r="L2812">
        <f t="shared" si="1648"/>
        <v>0.15892296488988117</v>
      </c>
      <c r="O2812">
        <f t="shared" si="1649"/>
        <v>5.6020345123683112E-2</v>
      </c>
      <c r="Q2812">
        <f t="shared" si="1650"/>
        <v>2.9186599809438902E-2</v>
      </c>
      <c r="T2812">
        <f t="shared" si="1651"/>
        <v>0.12853778556076892</v>
      </c>
    </row>
    <row r="2813" spans="1:20" hidden="1" x14ac:dyDescent="0.3">
      <c r="A2813" s="26">
        <v>3010</v>
      </c>
      <c r="B2813">
        <v>43</v>
      </c>
      <c r="C2813" t="s">
        <v>211</v>
      </c>
      <c r="D2813">
        <v>14</v>
      </c>
      <c r="E2813" t="s">
        <v>214</v>
      </c>
      <c r="F2813">
        <v>4</v>
      </c>
      <c r="G2813">
        <v>18.5</v>
      </c>
      <c r="H2813">
        <f t="shared" si="1638"/>
        <v>0.185</v>
      </c>
      <c r="I2813">
        <v>5.6</v>
      </c>
      <c r="J2813">
        <v>0.3</v>
      </c>
      <c r="K2813">
        <f t="shared" si="1639"/>
        <v>2.6880314999999998E-2</v>
      </c>
      <c r="L2813">
        <f t="shared" si="1648"/>
        <v>8.0756515907919491E-2</v>
      </c>
      <c r="O2813">
        <f t="shared" si="1649"/>
        <v>2.846667185754162E-2</v>
      </c>
      <c r="Q2813">
        <f t="shared" si="1650"/>
        <v>1.4831136037779184E-2</v>
      </c>
      <c r="T2813">
        <f t="shared" si="1651"/>
        <v>6.5316323110379534E-2</v>
      </c>
    </row>
    <row r="2814" spans="1:20" hidden="1" x14ac:dyDescent="0.3">
      <c r="A2814" s="26">
        <v>3010</v>
      </c>
      <c r="B2814">
        <v>43</v>
      </c>
      <c r="C2814" t="s">
        <v>211</v>
      </c>
      <c r="D2814">
        <v>15</v>
      </c>
      <c r="E2814" t="s">
        <v>214</v>
      </c>
      <c r="F2814">
        <v>5</v>
      </c>
      <c r="G2814">
        <v>14</v>
      </c>
      <c r="H2814">
        <f t="shared" si="1638"/>
        <v>0.14000000000000001</v>
      </c>
      <c r="I2814">
        <v>6</v>
      </c>
      <c r="J2814">
        <v>0.6</v>
      </c>
      <c r="K2814">
        <f t="shared" si="1639"/>
        <v>1.5393840000000002E-2</v>
      </c>
      <c r="L2814">
        <f t="shared" si="1648"/>
        <v>5.0938029803294024E-2</v>
      </c>
      <c r="O2814">
        <f t="shared" si="1649"/>
        <v>1.7955655505661142E-2</v>
      </c>
      <c r="Q2814">
        <f t="shared" si="1650"/>
        <v>9.3548965184494549E-3</v>
      </c>
      <c r="T2814">
        <f t="shared" si="1651"/>
        <v>4.1198964267251399E-2</v>
      </c>
    </row>
    <row r="2815" spans="1:20" hidden="1" x14ac:dyDescent="0.3">
      <c r="A2815" s="26">
        <v>3010</v>
      </c>
      <c r="B2815">
        <v>43</v>
      </c>
      <c r="C2815" t="s">
        <v>211</v>
      </c>
      <c r="D2815">
        <v>16</v>
      </c>
      <c r="E2815" t="s">
        <v>214</v>
      </c>
      <c r="F2815">
        <v>1</v>
      </c>
      <c r="G2815">
        <v>25.5</v>
      </c>
      <c r="H2815">
        <f t="shared" si="1638"/>
        <v>0.255</v>
      </c>
      <c r="I2815">
        <v>6.8</v>
      </c>
      <c r="J2815">
        <v>0.4</v>
      </c>
      <c r="K2815">
        <f t="shared" si="1639"/>
        <v>5.1070634999999996E-2</v>
      </c>
      <c r="L2815">
        <f t="shared" si="1648"/>
        <v>0.17326615109937177</v>
      </c>
      <c r="O2815">
        <f t="shared" si="1649"/>
        <v>6.1076318262528545E-2</v>
      </c>
      <c r="Q2815">
        <f t="shared" si="1650"/>
        <v>3.1820761814777374E-2</v>
      </c>
      <c r="T2815">
        <f t="shared" si="1651"/>
        <v>0.14013863503227955</v>
      </c>
    </row>
    <row r="2816" spans="1:20" hidden="1" x14ac:dyDescent="0.3">
      <c r="A2816" s="26">
        <v>3010</v>
      </c>
      <c r="B2816">
        <v>43</v>
      </c>
      <c r="C2816" t="s">
        <v>211</v>
      </c>
      <c r="D2816">
        <v>17</v>
      </c>
      <c r="E2816" t="s">
        <v>215</v>
      </c>
      <c r="F2816">
        <v>3</v>
      </c>
      <c r="G2816">
        <v>8.5</v>
      </c>
      <c r="H2816">
        <f t="shared" si="1638"/>
        <v>8.5000000000000006E-2</v>
      </c>
      <c r="I2816">
        <v>3.6</v>
      </c>
      <c r="J2816">
        <v>1</v>
      </c>
      <c r="K2816">
        <f t="shared" si="1639"/>
        <v>5.6745150000000006E-3</v>
      </c>
      <c r="L2816">
        <f>0.000064*(G2816^1.958025*I2816^0.883501+0.000045*G2816^2)</f>
        <v>1.3107086826648634E-2</v>
      </c>
      <c r="O2816">
        <f>L2816*0.44*0.75</f>
        <v>4.3253386527940486E-3</v>
      </c>
      <c r="Q2816">
        <f>O2816*0.52</f>
        <v>2.2491760994529054E-3</v>
      </c>
      <c r="T2816">
        <f>(L2816*0.44*0.75)*(1+0.2)*0.52*3.67</f>
        <v>9.9053715419905944E-3</v>
      </c>
    </row>
    <row r="2817" spans="1:20" hidden="1" x14ac:dyDescent="0.3">
      <c r="A2817" s="26">
        <v>3010</v>
      </c>
      <c r="B2817">
        <v>43</v>
      </c>
      <c r="C2817" t="s">
        <v>211</v>
      </c>
      <c r="D2817">
        <v>18</v>
      </c>
      <c r="E2817" t="s">
        <v>214</v>
      </c>
      <c r="F2817">
        <v>4</v>
      </c>
      <c r="G2817">
        <v>21.5</v>
      </c>
      <c r="H2817">
        <f t="shared" si="1638"/>
        <v>0.215</v>
      </c>
      <c r="I2817">
        <v>5.2</v>
      </c>
      <c r="J2817">
        <v>0.8</v>
      </c>
      <c r="K2817">
        <f t="shared" si="1639"/>
        <v>3.6305114999999999E-2</v>
      </c>
      <c r="L2817">
        <f>0.000081*(G2817^1.864042*I2817^0.850892+0.000027*G2817^2)</f>
        <v>0.10033493264704742</v>
      </c>
      <c r="O2817">
        <f>L2817*0.47*0.75</f>
        <v>3.5368063758084212E-2</v>
      </c>
      <c r="Q2817">
        <f>O2817*0.521</f>
        <v>1.8426761217961874E-2</v>
      </c>
      <c r="T2817">
        <f>(L2817*0.47*0.75)*(1+0.2)*0.521*3.67</f>
        <v>8.1151456403904088E-2</v>
      </c>
    </row>
    <row r="2818" spans="1:20" hidden="1" x14ac:dyDescent="0.3">
      <c r="A2818" s="26">
        <v>3010</v>
      </c>
      <c r="B2818">
        <v>43</v>
      </c>
      <c r="C2818" t="s">
        <v>211</v>
      </c>
      <c r="D2818">
        <v>19</v>
      </c>
      <c r="E2818" t="s">
        <v>212</v>
      </c>
      <c r="F2818">
        <v>5</v>
      </c>
      <c r="G2818">
        <v>7.5</v>
      </c>
      <c r="H2818">
        <f t="shared" si="1638"/>
        <v>7.4999999999999997E-2</v>
      </c>
      <c r="I2818">
        <v>2.6</v>
      </c>
      <c r="J2818">
        <v>1.8</v>
      </c>
      <c r="K2818">
        <f t="shared" si="1639"/>
        <v>4.4178749999999999E-3</v>
      </c>
      <c r="L2818">
        <f>0.000062*(G2818^1.947206*I2818^0.894551+0.000039*G2818^2)</f>
        <v>7.3712148349646999E-3</v>
      </c>
      <c r="O2818">
        <f>L2818*0.47*0.75</f>
        <v>2.5983532293250566E-3</v>
      </c>
      <c r="Q2818">
        <f>O2818*0.52</f>
        <v>1.3511436792490296E-3</v>
      </c>
      <c r="T2818">
        <f>(L2818*0.47*0.75)*(1+0.2)*0.52*3.67</f>
        <v>5.9504367634127253E-3</v>
      </c>
    </row>
    <row r="2819" spans="1:20" hidden="1" x14ac:dyDescent="0.3">
      <c r="A2819" s="26">
        <v>3010</v>
      </c>
      <c r="B2819">
        <v>43</v>
      </c>
      <c r="C2819" t="s">
        <v>211</v>
      </c>
      <c r="D2819">
        <v>20</v>
      </c>
      <c r="E2819" t="s">
        <v>220</v>
      </c>
      <c r="F2819">
        <v>4</v>
      </c>
      <c r="G2819">
        <v>21.8</v>
      </c>
      <c r="H2819">
        <f t="shared" si="1638"/>
        <v>0.218</v>
      </c>
      <c r="I2819">
        <v>6.8</v>
      </c>
      <c r="J2819">
        <v>1.4</v>
      </c>
      <c r="K2819">
        <f t="shared" si="1639"/>
        <v>3.7325349599999995E-2</v>
      </c>
      <c r="L2819">
        <f>0.000084*(G2819^1.894314*I2819^0.808223+0.000031*G2819^2)</f>
        <v>0.13570410081543827</v>
      </c>
      <c r="O2819">
        <f>L2819*0.78*1.07</f>
        <v>0.11325864254056478</v>
      </c>
      <c r="Q2819">
        <f>O2819*0.531</f>
        <v>6.0140339189039903E-2</v>
      </c>
      <c r="T2819">
        <f>(L2819*0.78*1.07)*(1+0.2)*0.531*3.67</f>
        <v>0.26485805378853172</v>
      </c>
    </row>
    <row r="2820" spans="1:20" hidden="1" x14ac:dyDescent="0.3">
      <c r="A2820" s="26">
        <v>3010</v>
      </c>
      <c r="B2820">
        <v>43</v>
      </c>
      <c r="C2820" t="s">
        <v>211</v>
      </c>
      <c r="D2820">
        <v>21</v>
      </c>
      <c r="E2820" t="s">
        <v>212</v>
      </c>
      <c r="F2820">
        <v>5</v>
      </c>
      <c r="G2820">
        <v>18</v>
      </c>
      <c r="H2820">
        <f t="shared" si="1638"/>
        <v>0.18</v>
      </c>
      <c r="I2820">
        <v>7.8</v>
      </c>
      <c r="J2820">
        <v>1.6</v>
      </c>
      <c r="K2820">
        <f t="shared" si="1639"/>
        <v>2.5446959999999998E-2</v>
      </c>
      <c r="L2820">
        <f>0.000062*(G2820^1.947206*I2820^0.894551+0.000039*G2820^2)</f>
        <v>0.10831612211173534</v>
      </c>
      <c r="O2820">
        <f t="shared" ref="O2820:O2825" si="1652">L2820*0.47*0.75</f>
        <v>3.8181433044386703E-2</v>
      </c>
      <c r="Q2820">
        <f>O2820*0.52</f>
        <v>1.9854345183081087E-2</v>
      </c>
      <c r="T2820">
        <f>(L2820*0.47*0.75)*(1+0.2)*0.52*3.67</f>
        <v>8.7438536186289106E-2</v>
      </c>
    </row>
    <row r="2821" spans="1:20" hidden="1" x14ac:dyDescent="0.3">
      <c r="A2821" s="26">
        <v>3010</v>
      </c>
      <c r="B2821">
        <v>43</v>
      </c>
      <c r="C2821" t="s">
        <v>211</v>
      </c>
      <c r="D2821">
        <v>22</v>
      </c>
      <c r="E2821" t="s">
        <v>214</v>
      </c>
      <c r="F2821">
        <v>5</v>
      </c>
      <c r="G2821">
        <v>7.5</v>
      </c>
      <c r="H2821">
        <f t="shared" si="1638"/>
        <v>7.4999999999999997E-2</v>
      </c>
      <c r="I2821">
        <v>3.6</v>
      </c>
      <c r="J2821">
        <v>0.8</v>
      </c>
      <c r="K2821">
        <f t="shared" si="1639"/>
        <v>4.4178749999999999E-3</v>
      </c>
      <c r="L2821">
        <f>0.000081*(G2821^1.864042*I2821^0.850892+0.000027*G2821^2)</f>
        <v>1.030373069295803E-2</v>
      </c>
      <c r="O2821">
        <f t="shared" si="1652"/>
        <v>3.6320650692677056E-3</v>
      </c>
      <c r="Q2821">
        <f>O2821*0.521</f>
        <v>1.8923059010884746E-3</v>
      </c>
      <c r="T2821">
        <f>(L2821*0.47*0.75)*(1+0.2)*0.521*3.67</f>
        <v>8.3337151883936429E-3</v>
      </c>
    </row>
    <row r="2822" spans="1:20" hidden="1" x14ac:dyDescent="0.3">
      <c r="A2822" s="26">
        <v>3010</v>
      </c>
      <c r="B2822">
        <v>43</v>
      </c>
      <c r="C2822" t="s">
        <v>211</v>
      </c>
      <c r="D2822">
        <v>23</v>
      </c>
      <c r="E2822" t="s">
        <v>212</v>
      </c>
      <c r="F2822">
        <v>1</v>
      </c>
      <c r="G2822">
        <v>17.5</v>
      </c>
      <c r="H2822">
        <f t="shared" si="1638"/>
        <v>0.17499999999999999</v>
      </c>
      <c r="I2822">
        <v>8</v>
      </c>
      <c r="J2822">
        <v>3.6</v>
      </c>
      <c r="K2822">
        <f t="shared" si="1639"/>
        <v>2.4052874999999998E-2</v>
      </c>
      <c r="L2822">
        <f t="shared" ref="L2822:L2824" si="1653">0.000062*(G2822^1.947206*I2822^0.894551+0.000039*G2822^2)</f>
        <v>0.1048832058203282</v>
      </c>
      <c r="O2822">
        <f t="shared" si="1652"/>
        <v>3.6971330051665689E-2</v>
      </c>
      <c r="Q2822">
        <f t="shared" ref="Q2822:Q2824" si="1654">O2822*0.52</f>
        <v>1.9225091626866159E-2</v>
      </c>
      <c r="T2822">
        <f>(L2822*0.47*0.75)*(1+0.2)*0.52*3.67</f>
        <v>8.466730352471856E-2</v>
      </c>
    </row>
    <row r="2823" spans="1:20" hidden="1" x14ac:dyDescent="0.3">
      <c r="A2823" s="26">
        <v>3010</v>
      </c>
      <c r="B2823">
        <v>43</v>
      </c>
      <c r="C2823" t="s">
        <v>211</v>
      </c>
      <c r="D2823">
        <v>24</v>
      </c>
      <c r="E2823" t="s">
        <v>212</v>
      </c>
      <c r="F2823">
        <v>4</v>
      </c>
      <c r="G2823">
        <v>18</v>
      </c>
      <c r="H2823">
        <f t="shared" si="1638"/>
        <v>0.18</v>
      </c>
      <c r="I2823">
        <v>9.6</v>
      </c>
      <c r="J2823">
        <v>3.4</v>
      </c>
      <c r="K2823">
        <f t="shared" si="1639"/>
        <v>2.5446959999999998E-2</v>
      </c>
      <c r="L2823">
        <f t="shared" si="1653"/>
        <v>0.13042479583980801</v>
      </c>
      <c r="O2823">
        <f t="shared" si="1652"/>
        <v>4.5974740533532316E-2</v>
      </c>
      <c r="Q2823">
        <f t="shared" si="1654"/>
        <v>2.3906865077436806E-2</v>
      </c>
      <c r="T2823">
        <f>(L2823*0.47*0.75)*(1+0.2)*0.52*3.67</f>
        <v>0.10528583380103169</v>
      </c>
    </row>
    <row r="2824" spans="1:20" hidden="1" x14ac:dyDescent="0.3">
      <c r="A2824" s="26">
        <v>3010</v>
      </c>
      <c r="B2824">
        <v>43</v>
      </c>
      <c r="C2824" t="s">
        <v>211</v>
      </c>
      <c r="D2824">
        <v>25</v>
      </c>
      <c r="E2824" t="s">
        <v>212</v>
      </c>
      <c r="F2824">
        <v>3</v>
      </c>
      <c r="G2824">
        <v>17</v>
      </c>
      <c r="H2824">
        <f t="shared" si="1638"/>
        <v>0.17</v>
      </c>
      <c r="I2824">
        <v>7.6</v>
      </c>
      <c r="J2824">
        <v>3.4</v>
      </c>
      <c r="K2824">
        <f t="shared" si="1639"/>
        <v>2.2698060000000003E-2</v>
      </c>
      <c r="L2824">
        <f t="shared" si="1653"/>
        <v>9.4681492887158478E-2</v>
      </c>
      <c r="O2824">
        <f t="shared" si="1652"/>
        <v>3.3375226242723363E-2</v>
      </c>
      <c r="Q2824">
        <f t="shared" si="1654"/>
        <v>1.735511764621615E-2</v>
      </c>
      <c r="T2824">
        <f>(L2824*0.47*0.75)*(1+0.2)*0.52*3.67</f>
        <v>7.6431938113935907E-2</v>
      </c>
    </row>
    <row r="2825" spans="1:20" hidden="1" x14ac:dyDescent="0.3">
      <c r="A2825" s="26">
        <v>3010</v>
      </c>
      <c r="B2825">
        <v>43</v>
      </c>
      <c r="C2825" t="s">
        <v>211</v>
      </c>
      <c r="D2825">
        <v>26</v>
      </c>
      <c r="E2825" t="s">
        <v>214</v>
      </c>
      <c r="F2825">
        <v>3</v>
      </c>
      <c r="G2825">
        <v>9.8000000000000007</v>
      </c>
      <c r="H2825">
        <f t="shared" si="1638"/>
        <v>9.8000000000000004E-2</v>
      </c>
      <c r="I2825">
        <v>4.4000000000000004</v>
      </c>
      <c r="J2825">
        <v>1</v>
      </c>
      <c r="K2825">
        <f t="shared" si="1639"/>
        <v>7.5429816000000009E-3</v>
      </c>
      <c r="L2825">
        <f>0.000081*(G2825^1.864042*I2825^0.850892+0.000027*G2825^2)</f>
        <v>2.0122656950396129E-2</v>
      </c>
      <c r="O2825">
        <f t="shared" si="1652"/>
        <v>7.0932365750146359E-3</v>
      </c>
      <c r="Q2825">
        <f>O2825*0.521</f>
        <v>3.6955762555826253E-3</v>
      </c>
      <c r="T2825">
        <f>(L2825*0.47*0.75)*(1+0.2)*0.521*3.67</f>
        <v>1.6275317829585884E-2</v>
      </c>
    </row>
    <row r="2826" spans="1:20" hidden="1" x14ac:dyDescent="0.3">
      <c r="A2826" s="26">
        <v>3010</v>
      </c>
      <c r="B2826">
        <v>43</v>
      </c>
      <c r="C2826" t="s">
        <v>211</v>
      </c>
      <c r="D2826">
        <v>27</v>
      </c>
      <c r="E2826" t="s">
        <v>215</v>
      </c>
      <c r="F2826">
        <v>5</v>
      </c>
      <c r="G2826">
        <v>18.8</v>
      </c>
      <c r="H2826">
        <f t="shared" si="1638"/>
        <v>0.188</v>
      </c>
      <c r="I2826">
        <v>8.6</v>
      </c>
      <c r="J2826">
        <v>2</v>
      </c>
      <c r="K2826">
        <f t="shared" si="1639"/>
        <v>2.7759177600000001E-2</v>
      </c>
      <c r="L2826">
        <f>0.000064*(G2826^1.958025*I2826^0.883501+0.000045*G2826^2)</f>
        <v>0.13385867304956736</v>
      </c>
      <c r="O2826">
        <f>L2826*0.44*0.75</f>
        <v>4.4173362106357229E-2</v>
      </c>
      <c r="Q2826">
        <f>O2826*0.52</f>
        <v>2.2970148295305762E-2</v>
      </c>
      <c r="T2826">
        <f>(L2826*0.44*0.75)*(1+0.2)*0.52*3.67</f>
        <v>0.10116053309252657</v>
      </c>
    </row>
    <row r="2827" spans="1:20" hidden="1" x14ac:dyDescent="0.3">
      <c r="A2827" s="26">
        <v>3010</v>
      </c>
      <c r="B2827">
        <v>43</v>
      </c>
      <c r="C2827" t="s">
        <v>211</v>
      </c>
      <c r="D2827">
        <v>28</v>
      </c>
      <c r="E2827" t="s">
        <v>212</v>
      </c>
      <c r="F2827">
        <v>1</v>
      </c>
      <c r="G2827">
        <v>27.4</v>
      </c>
      <c r="H2827">
        <f t="shared" si="1638"/>
        <v>0.27399999999999997</v>
      </c>
      <c r="I2827">
        <v>11.8</v>
      </c>
      <c r="J2827">
        <v>1.6</v>
      </c>
      <c r="K2827">
        <f t="shared" si="1639"/>
        <v>5.8964690399999978E-2</v>
      </c>
      <c r="L2827">
        <f>0.000062*(G2827^1.947206*I2827^0.894551+0.000039*G2827^2)</f>
        <v>0.35550323013666196</v>
      </c>
      <c r="O2827">
        <f>L2827*0.47*0.75</f>
        <v>0.12531488862317333</v>
      </c>
      <c r="Q2827">
        <f>O2827*0.52</f>
        <v>6.5163742084050139E-2</v>
      </c>
      <c r="T2827">
        <f>(L2827*0.47*0.75)*(1+0.2)*0.52*3.67</f>
        <v>0.2869811201381568</v>
      </c>
    </row>
    <row r="2828" spans="1:20" hidden="1" x14ac:dyDescent="0.3">
      <c r="A2828" s="26">
        <v>3010</v>
      </c>
      <c r="B2828">
        <v>43</v>
      </c>
      <c r="C2828" t="s">
        <v>211</v>
      </c>
      <c r="D2828">
        <v>29</v>
      </c>
      <c r="E2828" t="s">
        <v>215</v>
      </c>
      <c r="F2828">
        <v>2</v>
      </c>
      <c r="G2828">
        <v>24.6</v>
      </c>
      <c r="H2828">
        <f t="shared" si="1638"/>
        <v>0.24600000000000002</v>
      </c>
      <c r="I2828">
        <v>11.6</v>
      </c>
      <c r="J2828">
        <v>2</v>
      </c>
      <c r="K2828">
        <f t="shared" si="1639"/>
        <v>4.7529266400000013E-2</v>
      </c>
      <c r="L2828">
        <f>0.000064*(G2828^1.958025*I2828^0.883501+0.000045*G2828^2)</f>
        <v>0.29520108479367801</v>
      </c>
      <c r="O2828">
        <f>L2828*0.44*0.75</f>
        <v>9.741635798191374E-2</v>
      </c>
      <c r="Q2828">
        <f>O2828*0.52</f>
        <v>5.0656506150595144E-2</v>
      </c>
      <c r="T2828">
        <f>(L2828*0.44*0.75)*(1+0.2)*0.52*3.67</f>
        <v>0.22309125308722103</v>
      </c>
    </row>
    <row r="2829" spans="1:20" hidden="1" x14ac:dyDescent="0.3">
      <c r="A2829" s="26">
        <v>3010</v>
      </c>
      <c r="B2829">
        <v>43</v>
      </c>
      <c r="C2829" t="s">
        <v>211</v>
      </c>
      <c r="D2829">
        <v>30</v>
      </c>
      <c r="E2829" t="s">
        <v>214</v>
      </c>
      <c r="F2829">
        <v>5</v>
      </c>
      <c r="G2829">
        <v>8</v>
      </c>
      <c r="H2829">
        <f t="shared" si="1638"/>
        <v>0.08</v>
      </c>
      <c r="I2829">
        <v>3.8</v>
      </c>
      <c r="J2829">
        <v>0.6</v>
      </c>
      <c r="K2829">
        <f t="shared" si="1639"/>
        <v>5.0265600000000002E-3</v>
      </c>
      <c r="L2829">
        <f t="shared" ref="L2829:L2831" si="1655">0.000081*(G2829^1.864042*I2829^0.850892+0.000027*G2829^2)</f>
        <v>1.2168047718401229E-2</v>
      </c>
      <c r="O2829">
        <f t="shared" ref="O2829:O2831" si="1656">L2829*0.47*0.75</f>
        <v>4.2892368207364329E-3</v>
      </c>
      <c r="Q2829">
        <f t="shared" ref="Q2829:Q2831" si="1657">O2829*0.521</f>
        <v>2.2346923836036817E-3</v>
      </c>
      <c r="T2829">
        <f t="shared" ref="T2829:T2831" si="1658">(L2829*0.47*0.75)*(1+0.2)*0.521*3.67</f>
        <v>9.8415852573906122E-3</v>
      </c>
    </row>
    <row r="2830" spans="1:20" hidden="1" x14ac:dyDescent="0.3">
      <c r="A2830" s="26">
        <v>3010</v>
      </c>
      <c r="B2830">
        <v>43</v>
      </c>
      <c r="C2830" t="s">
        <v>211</v>
      </c>
      <c r="D2830">
        <v>31</v>
      </c>
      <c r="E2830" t="s">
        <v>214</v>
      </c>
      <c r="F2830">
        <v>3</v>
      </c>
      <c r="G2830">
        <v>7.8</v>
      </c>
      <c r="H2830">
        <f t="shared" si="1638"/>
        <v>7.8E-2</v>
      </c>
      <c r="I2830">
        <v>3.6</v>
      </c>
      <c r="J2830">
        <v>0.3</v>
      </c>
      <c r="K2830">
        <f t="shared" si="1639"/>
        <v>4.7783736E-3</v>
      </c>
      <c r="L2830">
        <f t="shared" si="1655"/>
        <v>1.1085247311431651E-2</v>
      </c>
      <c r="O2830">
        <f t="shared" si="1656"/>
        <v>3.9075496772796566E-3</v>
      </c>
      <c r="Q2830">
        <f t="shared" si="1657"/>
        <v>2.0358333818627011E-3</v>
      </c>
      <c r="T2830">
        <f t="shared" si="1658"/>
        <v>8.9658102137233353E-3</v>
      </c>
    </row>
    <row r="2831" spans="1:20" hidden="1" x14ac:dyDescent="0.3">
      <c r="A2831" s="26">
        <v>3010</v>
      </c>
      <c r="B2831">
        <v>43</v>
      </c>
      <c r="C2831" t="s">
        <v>211</v>
      </c>
      <c r="D2831">
        <v>32</v>
      </c>
      <c r="E2831" t="s">
        <v>214</v>
      </c>
      <c r="F2831">
        <v>3</v>
      </c>
      <c r="G2831">
        <v>7.5</v>
      </c>
      <c r="H2831">
        <f t="shared" si="1638"/>
        <v>7.4999999999999997E-2</v>
      </c>
      <c r="I2831">
        <v>2.8</v>
      </c>
      <c r="J2831">
        <v>0.8</v>
      </c>
      <c r="K2831">
        <f t="shared" si="1639"/>
        <v>4.4178749999999999E-3</v>
      </c>
      <c r="L2831">
        <f t="shared" si="1655"/>
        <v>8.3200431654283785E-3</v>
      </c>
      <c r="O2831">
        <f t="shared" si="1656"/>
        <v>2.9328152158135034E-3</v>
      </c>
      <c r="Q2831">
        <f t="shared" si="1657"/>
        <v>1.5279967274388353E-3</v>
      </c>
      <c r="T2831">
        <f t="shared" si="1658"/>
        <v>6.7292975876406301E-3</v>
      </c>
    </row>
    <row r="2832" spans="1:20" hidden="1" x14ac:dyDescent="0.3">
      <c r="A2832" s="26">
        <v>3010</v>
      </c>
      <c r="B2832">
        <v>43</v>
      </c>
      <c r="C2832" t="s">
        <v>211</v>
      </c>
      <c r="D2832">
        <v>33</v>
      </c>
      <c r="E2832" t="s">
        <v>215</v>
      </c>
      <c r="F2832">
        <v>2</v>
      </c>
      <c r="G2832">
        <v>7.5</v>
      </c>
      <c r="H2832">
        <f t="shared" si="1638"/>
        <v>7.4999999999999997E-2</v>
      </c>
      <c r="I2832">
        <v>3</v>
      </c>
      <c r="J2832">
        <v>1.8</v>
      </c>
      <c r="K2832">
        <f t="shared" si="1639"/>
        <v>4.4178749999999999E-3</v>
      </c>
      <c r="L2832">
        <f>0.000064*(G2832^1.958025*I2832^0.883501+0.000045*G2832^2)</f>
        <v>8.7320651463952629E-3</v>
      </c>
      <c r="O2832">
        <f>L2832*0.44*0.75</f>
        <v>2.8815814983104366E-3</v>
      </c>
      <c r="Q2832">
        <f>O2832*0.52</f>
        <v>1.4984223791214271E-3</v>
      </c>
      <c r="T2832">
        <f>(L2832*0.44*0.75)*(1+0.2)*0.52*3.67</f>
        <v>6.5990521576507642E-3</v>
      </c>
    </row>
    <row r="2833" spans="1:20" hidden="1" x14ac:dyDescent="0.3">
      <c r="A2833" s="26">
        <v>3010</v>
      </c>
      <c r="B2833">
        <v>43</v>
      </c>
      <c r="C2833" t="s">
        <v>211</v>
      </c>
      <c r="D2833">
        <v>34</v>
      </c>
      <c r="E2833" t="s">
        <v>214</v>
      </c>
      <c r="F2833">
        <v>1</v>
      </c>
      <c r="G2833">
        <v>18.8</v>
      </c>
      <c r="H2833">
        <f t="shared" si="1638"/>
        <v>0.188</v>
      </c>
      <c r="I2833">
        <v>5.8</v>
      </c>
      <c r="J2833">
        <v>0.8</v>
      </c>
      <c r="K2833">
        <f t="shared" si="1639"/>
        <v>2.7759177600000001E-2</v>
      </c>
      <c r="L2833">
        <f>0.000081*(G2833^1.864042*I2833^0.850892+0.000027*G2833^2)</f>
        <v>8.5736835974194028E-2</v>
      </c>
      <c r="O2833">
        <f t="shared" ref="O2833:O2840" si="1659">L2833*0.47*0.75</f>
        <v>3.022223468090339E-2</v>
      </c>
      <c r="Q2833">
        <f>O2833*0.521</f>
        <v>1.5745784268750666E-2</v>
      </c>
      <c r="T2833">
        <f>(L2833*0.47*0.75)*(1+0.2)*0.521*3.67</f>
        <v>6.9344433919577939E-2</v>
      </c>
    </row>
    <row r="2834" spans="1:20" hidden="1" x14ac:dyDescent="0.3">
      <c r="A2834" s="26">
        <v>3010</v>
      </c>
      <c r="B2834">
        <v>43</v>
      </c>
      <c r="C2834" t="s">
        <v>211</v>
      </c>
      <c r="D2834">
        <v>35</v>
      </c>
      <c r="E2834" t="s">
        <v>212</v>
      </c>
      <c r="F2834">
        <v>4</v>
      </c>
      <c r="G2834">
        <v>27.5</v>
      </c>
      <c r="H2834">
        <f t="shared" si="1638"/>
        <v>0.27500000000000002</v>
      </c>
      <c r="I2834">
        <v>11.8</v>
      </c>
      <c r="J2834">
        <v>3.4</v>
      </c>
      <c r="K2834">
        <f t="shared" si="1639"/>
        <v>5.9395875000000008E-2</v>
      </c>
      <c r="L2834">
        <f t="shared" ref="L2834:L2835" si="1660">0.000062*(G2834^1.947206*I2834^0.894551+0.000039*G2834^2)</f>
        <v>0.35803401320449346</v>
      </c>
      <c r="O2834">
        <f t="shared" si="1659"/>
        <v>0.12620698965458393</v>
      </c>
      <c r="Q2834">
        <f t="shared" ref="Q2834:Q2835" si="1661">O2834*0.52</f>
        <v>6.5627634620383651E-2</v>
      </c>
      <c r="T2834">
        <f>(L2834*0.47*0.75)*(1+0.2)*0.52*3.67</f>
        <v>0.2890241028681696</v>
      </c>
    </row>
    <row r="2835" spans="1:20" hidden="1" x14ac:dyDescent="0.3">
      <c r="A2835" s="26">
        <v>3010</v>
      </c>
      <c r="B2835">
        <v>43</v>
      </c>
      <c r="C2835" t="s">
        <v>211</v>
      </c>
      <c r="D2835">
        <v>36</v>
      </c>
      <c r="E2835" t="s">
        <v>212</v>
      </c>
      <c r="F2835">
        <v>2</v>
      </c>
      <c r="G2835">
        <v>18</v>
      </c>
      <c r="H2835">
        <f t="shared" si="1638"/>
        <v>0.18</v>
      </c>
      <c r="I2835">
        <v>10</v>
      </c>
      <c r="J2835">
        <v>3.2</v>
      </c>
      <c r="K2835">
        <f t="shared" si="1639"/>
        <v>2.5446959999999998E-2</v>
      </c>
      <c r="L2835">
        <f t="shared" si="1660"/>
        <v>0.13527556553973202</v>
      </c>
      <c r="O2835">
        <f t="shared" si="1659"/>
        <v>4.7684636852755535E-2</v>
      </c>
      <c r="Q2835">
        <f t="shared" si="1661"/>
        <v>2.4796011163432878E-2</v>
      </c>
      <c r="T2835">
        <f>(L2835*0.47*0.75)*(1+0.2)*0.52*3.67</f>
        <v>0.10920163316375839</v>
      </c>
    </row>
    <row r="2836" spans="1:20" hidden="1" x14ac:dyDescent="0.3">
      <c r="A2836" s="26">
        <v>3010</v>
      </c>
      <c r="B2836">
        <v>43</v>
      </c>
      <c r="C2836" t="s">
        <v>211</v>
      </c>
      <c r="D2836">
        <v>37</v>
      </c>
      <c r="E2836" t="s">
        <v>214</v>
      </c>
      <c r="F2836">
        <v>3</v>
      </c>
      <c r="G2836">
        <v>13</v>
      </c>
      <c r="H2836">
        <f t="shared" si="1638"/>
        <v>0.13</v>
      </c>
      <c r="I2836">
        <v>4.5999999999999996</v>
      </c>
      <c r="J2836">
        <v>1</v>
      </c>
      <c r="K2836">
        <f t="shared" si="1639"/>
        <v>1.3273260000000002E-2</v>
      </c>
      <c r="L2836">
        <f>0.000081*(G2836^1.864042*I2836^0.850892+0.000027*G2836^2)</f>
        <v>3.5388494397019937E-2</v>
      </c>
      <c r="O2836">
        <f t="shared" si="1659"/>
        <v>1.2474444274949528E-2</v>
      </c>
      <c r="Q2836">
        <f>O2836*0.521</f>
        <v>6.4991854672487043E-3</v>
      </c>
      <c r="T2836">
        <f>(L2836*0.47*0.75)*(1+0.2)*0.521*3.67</f>
        <v>2.8622412797763289E-2</v>
      </c>
    </row>
    <row r="2837" spans="1:20" hidden="1" x14ac:dyDescent="0.3">
      <c r="A2837" s="26">
        <v>3010</v>
      </c>
      <c r="B2837">
        <v>43</v>
      </c>
      <c r="C2837" t="s">
        <v>211</v>
      </c>
      <c r="D2837">
        <v>38</v>
      </c>
      <c r="E2837" t="s">
        <v>212</v>
      </c>
      <c r="F2837">
        <v>1</v>
      </c>
      <c r="G2837">
        <v>19.5</v>
      </c>
      <c r="H2837">
        <f t="shared" si="1638"/>
        <v>0.19500000000000001</v>
      </c>
      <c r="I2837">
        <v>11.4</v>
      </c>
      <c r="J2837">
        <v>3.6</v>
      </c>
      <c r="K2837">
        <f t="shared" si="1639"/>
        <v>2.9864835000000003E-2</v>
      </c>
      <c r="L2837">
        <f t="shared" ref="L2837:L2839" si="1662">0.000062*(G2837^1.947206*I2837^0.894551+0.000039*G2837^2)</f>
        <v>0.17775112704072094</v>
      </c>
      <c r="O2837">
        <f t="shared" si="1659"/>
        <v>6.2657272281854123E-2</v>
      </c>
      <c r="Q2837">
        <f t="shared" ref="Q2837:Q2839" si="1663">O2837*0.52</f>
        <v>3.2581781586564149E-2</v>
      </c>
      <c r="T2837">
        <f>(L2837*0.47*0.75)*(1+0.2)*0.52*3.67</f>
        <v>0.14349016610722851</v>
      </c>
    </row>
    <row r="2838" spans="1:20" hidden="1" x14ac:dyDescent="0.3">
      <c r="A2838" s="26">
        <v>3010</v>
      </c>
      <c r="B2838">
        <v>43</v>
      </c>
      <c r="C2838" t="s">
        <v>211</v>
      </c>
      <c r="D2838">
        <v>39</v>
      </c>
      <c r="E2838" t="s">
        <v>212</v>
      </c>
      <c r="F2838">
        <v>3</v>
      </c>
      <c r="G2838">
        <v>10</v>
      </c>
      <c r="H2838">
        <f t="shared" si="1638"/>
        <v>0.1</v>
      </c>
      <c r="I2838">
        <v>4.8</v>
      </c>
      <c r="J2838">
        <v>1.4</v>
      </c>
      <c r="K2838">
        <f t="shared" si="1639"/>
        <v>7.8540000000000016E-3</v>
      </c>
      <c r="L2838">
        <f t="shared" si="1662"/>
        <v>2.233610389924166E-2</v>
      </c>
      <c r="O2838">
        <f t="shared" si="1659"/>
        <v>7.8734766244826851E-3</v>
      </c>
      <c r="Q2838">
        <f t="shared" si="1663"/>
        <v>4.094207844730996E-3</v>
      </c>
      <c r="T2838">
        <f>(L2838*0.47*0.75)*(1+0.2)*0.52*3.67</f>
        <v>1.8030891348195306E-2</v>
      </c>
    </row>
    <row r="2839" spans="1:20" hidden="1" x14ac:dyDescent="0.3">
      <c r="A2839" s="26">
        <v>3010</v>
      </c>
      <c r="B2839">
        <v>43</v>
      </c>
      <c r="C2839" t="s">
        <v>211</v>
      </c>
      <c r="D2839">
        <v>40</v>
      </c>
      <c r="E2839" t="s">
        <v>212</v>
      </c>
      <c r="F2839">
        <v>5</v>
      </c>
      <c r="G2839">
        <v>16.399999999999999</v>
      </c>
      <c r="H2839">
        <f t="shared" si="1638"/>
        <v>0.16399999999999998</v>
      </c>
      <c r="I2839">
        <v>8.8000000000000007</v>
      </c>
      <c r="J2839">
        <v>3.4</v>
      </c>
      <c r="K2839">
        <f t="shared" si="1639"/>
        <v>2.1124118399999996E-2</v>
      </c>
      <c r="L2839">
        <f t="shared" si="1662"/>
        <v>0.10065460396014371</v>
      </c>
      <c r="O2839">
        <f t="shared" si="1659"/>
        <v>3.5480747895950654E-2</v>
      </c>
      <c r="Q2839">
        <f t="shared" si="1663"/>
        <v>1.8449988905894339E-2</v>
      </c>
      <c r="T2839">
        <f>(L2839*0.47*0.75)*(1+0.2)*0.52*3.67</f>
        <v>8.1253751141558667E-2</v>
      </c>
    </row>
    <row r="2840" spans="1:20" hidden="1" x14ac:dyDescent="0.3">
      <c r="A2840" s="26">
        <v>3010</v>
      </c>
      <c r="B2840">
        <v>43</v>
      </c>
      <c r="C2840" t="s">
        <v>211</v>
      </c>
      <c r="D2840">
        <v>41</v>
      </c>
      <c r="E2840" t="s">
        <v>214</v>
      </c>
      <c r="F2840">
        <v>2</v>
      </c>
      <c r="G2840">
        <v>16.5</v>
      </c>
      <c r="H2840">
        <f t="shared" si="1638"/>
        <v>0.16500000000000001</v>
      </c>
      <c r="I2840">
        <v>6.4</v>
      </c>
      <c r="J2840">
        <v>0.3</v>
      </c>
      <c r="K2840">
        <f t="shared" si="1639"/>
        <v>2.1382515000000001E-2</v>
      </c>
      <c r="L2840">
        <f>0.000081*(G2840^1.864042*I2840^0.850892+0.000027*G2840^2)</f>
        <v>7.3097387100120398E-2</v>
      </c>
      <c r="O2840">
        <f t="shared" si="1659"/>
        <v>2.5766828952792441E-2</v>
      </c>
      <c r="Q2840">
        <f>O2840*0.521</f>
        <v>1.3424517884404862E-2</v>
      </c>
      <c r="T2840">
        <f>(L2840*0.47*0.75)*(1+0.2)*0.521*3.67</f>
        <v>5.9121576762919015E-2</v>
      </c>
    </row>
    <row r="2841" spans="1:20" hidden="1" x14ac:dyDescent="0.3">
      <c r="A2841" s="26">
        <v>3010</v>
      </c>
      <c r="B2841">
        <v>43</v>
      </c>
      <c r="C2841" t="s">
        <v>211</v>
      </c>
      <c r="D2841">
        <v>42</v>
      </c>
      <c r="E2841" t="s">
        <v>218</v>
      </c>
      <c r="F2841">
        <v>1</v>
      </c>
      <c r="G2841">
        <v>12.5</v>
      </c>
      <c r="H2841">
        <f t="shared" si="1638"/>
        <v>0.125</v>
      </c>
      <c r="I2841">
        <v>6.8</v>
      </c>
      <c r="J2841">
        <v>3.6</v>
      </c>
      <c r="K2841">
        <f t="shared" si="1639"/>
        <v>1.2271875E-2</v>
      </c>
      <c r="L2841">
        <f t="shared" ref="L2841:L2843" si="1664">0.000057*(G2841^1.897696*I2841^1.002687+0.000031*G2841^2)</f>
        <v>4.7013763069780341E-2</v>
      </c>
      <c r="O2841">
        <f>L2841*0.43*0.75</f>
        <v>1.516193859000416E-2</v>
      </c>
      <c r="Q2841">
        <f t="shared" ref="Q2841:Q2843" si="1665">O2841*0.52</f>
        <v>7.8842080668021629E-3</v>
      </c>
      <c r="T2841">
        <f>(L2841*0.43*0.75)*(1+0.2)*0.52*3.67</f>
        <v>3.4722052326196726E-2</v>
      </c>
    </row>
    <row r="2842" spans="1:20" hidden="1" x14ac:dyDescent="0.3">
      <c r="A2842" s="26">
        <v>3010</v>
      </c>
      <c r="B2842">
        <v>43</v>
      </c>
      <c r="C2842" t="s">
        <v>211</v>
      </c>
      <c r="D2842">
        <v>43</v>
      </c>
      <c r="E2842" t="s">
        <v>218</v>
      </c>
      <c r="F2842">
        <v>4</v>
      </c>
      <c r="G2842">
        <v>19.5</v>
      </c>
      <c r="H2842">
        <f t="shared" si="1638"/>
        <v>0.19500000000000001</v>
      </c>
      <c r="I2842">
        <v>11.4</v>
      </c>
      <c r="J2842">
        <v>2.8</v>
      </c>
      <c r="K2842">
        <f t="shared" si="1639"/>
        <v>2.9864835000000003E-2</v>
      </c>
      <c r="L2842">
        <f t="shared" si="1664"/>
        <v>0.18353323603971966</v>
      </c>
      <c r="O2842">
        <f>L2842*0.43*0.75</f>
        <v>5.9189468622809591E-2</v>
      </c>
      <c r="Q2842">
        <f t="shared" si="1665"/>
        <v>3.0778523683860987E-2</v>
      </c>
      <c r="T2842">
        <f>(L2842*0.43*0.75)*(1+0.2)*0.52*3.67</f>
        <v>0.13554861830372378</v>
      </c>
    </row>
    <row r="2843" spans="1:20" hidden="1" x14ac:dyDescent="0.3">
      <c r="A2843" s="26">
        <v>3010</v>
      </c>
      <c r="B2843">
        <v>43</v>
      </c>
      <c r="C2843" t="s">
        <v>211</v>
      </c>
      <c r="D2843">
        <v>44</v>
      </c>
      <c r="E2843" t="s">
        <v>218</v>
      </c>
      <c r="F2843">
        <v>5</v>
      </c>
      <c r="G2843">
        <v>11.4</v>
      </c>
      <c r="H2843">
        <f t="shared" si="1638"/>
        <v>0.114</v>
      </c>
      <c r="I2843">
        <v>6.2</v>
      </c>
      <c r="J2843">
        <v>4</v>
      </c>
      <c r="K2843">
        <f t="shared" si="1639"/>
        <v>1.02070584E-2</v>
      </c>
      <c r="L2843">
        <f t="shared" si="1664"/>
        <v>3.5981774884650486E-2</v>
      </c>
      <c r="O2843">
        <f>L2843*0.43*0.75</f>
        <v>1.1604122400299783E-2</v>
      </c>
      <c r="Q2843">
        <f t="shared" si="1665"/>
        <v>6.0341436481558871E-3</v>
      </c>
      <c r="T2843">
        <f>(L2843*0.43*0.75)*(1+0.2)*0.52*3.67</f>
        <v>2.6574368626478526E-2</v>
      </c>
    </row>
    <row r="2844" spans="1:20" hidden="1" x14ac:dyDescent="0.3">
      <c r="A2844" s="26">
        <v>3010</v>
      </c>
      <c r="B2844">
        <v>43</v>
      </c>
      <c r="C2844" t="s">
        <v>211</v>
      </c>
      <c r="D2844">
        <v>45</v>
      </c>
      <c r="E2844" t="s">
        <v>216</v>
      </c>
      <c r="F2844">
        <v>3</v>
      </c>
      <c r="G2844">
        <v>7.5</v>
      </c>
      <c r="H2844">
        <f t="shared" si="1638"/>
        <v>7.4999999999999997E-2</v>
      </c>
      <c r="I2844">
        <v>3</v>
      </c>
      <c r="J2844">
        <v>1</v>
      </c>
      <c r="K2844">
        <f t="shared" si="1639"/>
        <v>4.4178749999999999E-3</v>
      </c>
      <c r="L2844">
        <f>0.000086*(G2844^1.882935*I2844^0.813269+0.000016*G2844^2)</f>
        <v>9.3371311079524667E-3</v>
      </c>
      <c r="O2844">
        <f>L2844*0.45*0.75</f>
        <v>3.1512817489339571E-3</v>
      </c>
      <c r="Q2844">
        <f>O2844*0.52</f>
        <v>1.6386665094456577E-3</v>
      </c>
      <c r="T2844">
        <f>(L2844*0.45*0.75)*(1+0.2)*0.52*3.67</f>
        <v>7.216687307598676E-3</v>
      </c>
    </row>
    <row r="2845" spans="1:20" hidden="1" x14ac:dyDescent="0.3">
      <c r="A2845" s="26">
        <v>3010</v>
      </c>
      <c r="B2845">
        <v>43</v>
      </c>
      <c r="C2845" t="s">
        <v>211</v>
      </c>
      <c r="D2845">
        <v>46</v>
      </c>
      <c r="E2845" t="s">
        <v>212</v>
      </c>
      <c r="F2845">
        <v>1</v>
      </c>
      <c r="G2845">
        <v>18.100000000000001</v>
      </c>
      <c r="H2845">
        <f t="shared" si="1638"/>
        <v>0.18100000000000002</v>
      </c>
      <c r="I2845">
        <v>11</v>
      </c>
      <c r="J2845">
        <v>5.2</v>
      </c>
      <c r="K2845">
        <f t="shared" si="1639"/>
        <v>2.5730489400000004E-2</v>
      </c>
      <c r="L2845">
        <f>0.000062*(G2845^1.947206*I2845^0.894551+0.000039*G2845^2)</f>
        <v>0.14891283601126612</v>
      </c>
      <c r="O2845">
        <f>L2845*0.47*0.75</f>
        <v>5.2491774693971302E-2</v>
      </c>
      <c r="Q2845">
        <f>O2845*0.52</f>
        <v>2.7295722840865077E-2</v>
      </c>
      <c r="T2845">
        <f>(L2845*0.47*0.75)*(1+0.2)*0.52*3.67</f>
        <v>0.12021036339116978</v>
      </c>
    </row>
    <row r="2846" spans="1:20" hidden="1" x14ac:dyDescent="0.3">
      <c r="A2846" s="26">
        <v>3012</v>
      </c>
      <c r="B2846">
        <v>46</v>
      </c>
      <c r="C2846" t="s">
        <v>211</v>
      </c>
      <c r="D2846">
        <v>1</v>
      </c>
      <c r="E2846" t="s">
        <v>213</v>
      </c>
      <c r="F2846">
        <v>5</v>
      </c>
      <c r="G2846">
        <v>14.3</v>
      </c>
      <c r="H2846">
        <f t="shared" si="1638"/>
        <v>0.14300000000000002</v>
      </c>
      <c r="I2846">
        <v>6.7</v>
      </c>
      <c r="J2846">
        <v>4</v>
      </c>
      <c r="K2846">
        <f t="shared" si="1639"/>
        <v>1.6060644600000003E-2</v>
      </c>
      <c r="L2846">
        <f>0.000084*(G2846^1.894314*I2846^0.808223+0.000031*G2846^2)</f>
        <v>6.0326066052863336E-2</v>
      </c>
      <c r="O2846">
        <f>L2846*0.66*1.07</f>
        <v>4.2602267846532094E-2</v>
      </c>
      <c r="Q2846">
        <f>O2846*0.531</f>
        <v>2.2621804226508543E-2</v>
      </c>
      <c r="T2846">
        <f>(L2846*0.66*1.07)*(1+0.2)*0.531*3.67</f>
        <v>9.9626425813543626E-2</v>
      </c>
    </row>
    <row r="2847" spans="1:20" hidden="1" x14ac:dyDescent="0.3">
      <c r="A2847" s="26">
        <v>3012</v>
      </c>
      <c r="B2847">
        <v>46</v>
      </c>
      <c r="C2847" t="s">
        <v>211</v>
      </c>
      <c r="D2847">
        <v>2</v>
      </c>
      <c r="E2847" t="s">
        <v>212</v>
      </c>
      <c r="F2847">
        <v>1</v>
      </c>
      <c r="G2847">
        <v>36.5</v>
      </c>
      <c r="H2847">
        <f t="shared" si="1638"/>
        <v>0.36499999999999999</v>
      </c>
      <c r="I2847">
        <v>15.6</v>
      </c>
      <c r="J2847">
        <v>7.1</v>
      </c>
      <c r="K2847">
        <f t="shared" si="1639"/>
        <v>0.10463491499999998</v>
      </c>
      <c r="L2847">
        <f t="shared" ref="L2847:L2850" si="1666">0.000062*(G2847^1.947206*I2847^0.894551+0.000039*G2847^2)</f>
        <v>0.79764617227987555</v>
      </c>
      <c r="O2847">
        <f>L2847*0.47*0.75</f>
        <v>0.28117027572865616</v>
      </c>
      <c r="Q2847">
        <f t="shared" ref="Q2847:Q2850" si="1667">O2847*0.52</f>
        <v>0.14620854337890121</v>
      </c>
      <c r="T2847">
        <f>(L2847*0.47*0.75)*(1+0.2)*0.52*3.67</f>
        <v>0.64390242504068085</v>
      </c>
    </row>
    <row r="2848" spans="1:20" hidden="1" x14ac:dyDescent="0.3">
      <c r="A2848" s="26">
        <v>3012</v>
      </c>
      <c r="B2848">
        <v>46</v>
      </c>
      <c r="C2848" t="s">
        <v>211</v>
      </c>
      <c r="D2848">
        <v>3</v>
      </c>
      <c r="E2848" t="s">
        <v>212</v>
      </c>
      <c r="F2848">
        <v>4</v>
      </c>
      <c r="G2848">
        <v>32.5</v>
      </c>
      <c r="H2848">
        <f t="shared" si="1638"/>
        <v>0.32500000000000001</v>
      </c>
      <c r="I2848">
        <v>11.2</v>
      </c>
      <c r="J2848">
        <v>7</v>
      </c>
      <c r="K2848">
        <f t="shared" si="1639"/>
        <v>8.2957875E-2</v>
      </c>
      <c r="L2848">
        <f t="shared" si="1666"/>
        <v>0.473065653232418</v>
      </c>
      <c r="O2848">
        <f>L2848*0.47*0.75</f>
        <v>0.16675564276442734</v>
      </c>
      <c r="Q2848">
        <f t="shared" si="1667"/>
        <v>8.6712934237502218E-2</v>
      </c>
      <c r="T2848">
        <f>(L2848*0.47*0.75)*(1+0.2)*0.52*3.67</f>
        <v>0.38188376238195976</v>
      </c>
    </row>
    <row r="2849" spans="1:20" hidden="1" x14ac:dyDescent="0.3">
      <c r="A2849" s="26">
        <v>3012</v>
      </c>
      <c r="B2849">
        <v>46</v>
      </c>
      <c r="C2849" t="s">
        <v>211</v>
      </c>
      <c r="D2849">
        <v>4</v>
      </c>
      <c r="E2849" t="s">
        <v>212</v>
      </c>
      <c r="F2849">
        <v>4</v>
      </c>
      <c r="G2849">
        <v>25.3</v>
      </c>
      <c r="H2849">
        <f t="shared" si="1638"/>
        <v>0.253</v>
      </c>
      <c r="I2849">
        <v>11.8</v>
      </c>
      <c r="J2849">
        <v>7.4</v>
      </c>
      <c r="K2849">
        <f t="shared" si="1639"/>
        <v>5.0272668599999994E-2</v>
      </c>
      <c r="L2849">
        <f t="shared" si="1666"/>
        <v>0.30437691919775561</v>
      </c>
      <c r="O2849">
        <f>L2849*0.47*0.75</f>
        <v>0.10729286401720886</v>
      </c>
      <c r="Q2849">
        <f t="shared" si="1667"/>
        <v>5.579228928894861E-2</v>
      </c>
      <c r="T2849">
        <f>(L2849*0.47*0.75)*(1+0.2)*0.52*3.67</f>
        <v>0.24570924202852967</v>
      </c>
    </row>
    <row r="2850" spans="1:20" hidden="1" x14ac:dyDescent="0.3">
      <c r="A2850" s="26">
        <v>3012</v>
      </c>
      <c r="B2850">
        <v>46</v>
      </c>
      <c r="C2850" t="s">
        <v>211</v>
      </c>
      <c r="D2850">
        <v>5</v>
      </c>
      <c r="E2850" t="s">
        <v>212</v>
      </c>
      <c r="F2850">
        <v>1</v>
      </c>
      <c r="G2850">
        <v>30.5</v>
      </c>
      <c r="H2850">
        <f t="shared" si="1638"/>
        <v>0.30499999999999999</v>
      </c>
      <c r="I2850">
        <v>16.2</v>
      </c>
      <c r="J2850">
        <v>8</v>
      </c>
      <c r="K2850">
        <f t="shared" si="1639"/>
        <v>7.3061834999999992E-2</v>
      </c>
      <c r="L2850">
        <f t="shared" si="1666"/>
        <v>0.58157240024147516</v>
      </c>
      <c r="O2850">
        <f>L2850*0.47*0.75</f>
        <v>0.20500427108511998</v>
      </c>
      <c r="Q2850">
        <f t="shared" si="1667"/>
        <v>0.10660222096426239</v>
      </c>
      <c r="T2850">
        <f>(L2850*0.47*0.75)*(1+0.2)*0.52*3.67</f>
        <v>0.46947618112661155</v>
      </c>
    </row>
    <row r="2851" spans="1:20" hidden="1" x14ac:dyDescent="0.3">
      <c r="A2851" s="26">
        <v>3012</v>
      </c>
      <c r="B2851">
        <v>46</v>
      </c>
      <c r="C2851" t="s">
        <v>211</v>
      </c>
      <c r="D2851">
        <v>6</v>
      </c>
      <c r="E2851" t="s">
        <v>213</v>
      </c>
      <c r="F2851">
        <v>3</v>
      </c>
      <c r="G2851">
        <v>16.8</v>
      </c>
      <c r="H2851">
        <f t="shared" si="1638"/>
        <v>0.16800000000000001</v>
      </c>
      <c r="I2851">
        <v>9.6999999999999993</v>
      </c>
      <c r="J2851">
        <v>3.4</v>
      </c>
      <c r="K2851">
        <f t="shared" si="1639"/>
        <v>2.2167129600000002E-2</v>
      </c>
      <c r="L2851">
        <f>0.000084*(G2851^1.894314*I2851^0.808223+0.000031*G2851^2)</f>
        <v>0.11039116472682838</v>
      </c>
      <c r="O2851">
        <f>L2851*0.66*1.07</f>
        <v>7.7958240530086195E-2</v>
      </c>
      <c r="Q2851">
        <f>O2851*0.531</f>
        <v>4.1395825721475772E-2</v>
      </c>
      <c r="T2851">
        <f>(L2851*0.66*1.07)*(1+0.2)*0.531*3.67</f>
        <v>0.18230721647737927</v>
      </c>
    </row>
    <row r="2852" spans="1:20" s="13" customFormat="1" hidden="1" x14ac:dyDescent="0.3">
      <c r="A2852" s="26">
        <v>3012</v>
      </c>
      <c r="B2852" s="13">
        <v>46</v>
      </c>
      <c r="C2852" s="13" t="s">
        <v>211</v>
      </c>
      <c r="D2852" s="13">
        <v>7</v>
      </c>
      <c r="E2852" s="13" t="s">
        <v>212</v>
      </c>
      <c r="F2852" s="13">
        <v>7</v>
      </c>
      <c r="G2852" s="13">
        <v>13.5</v>
      </c>
      <c r="H2852">
        <f t="shared" si="1638"/>
        <v>0.13500000000000001</v>
      </c>
      <c r="I2852" s="13">
        <v>7.8</v>
      </c>
      <c r="J2852" s="13">
        <v>0</v>
      </c>
      <c r="K2852">
        <f t="shared" si="1639"/>
        <v>1.4313915000000002E-2</v>
      </c>
      <c r="L2852">
        <f>0.000062*(G2852^1.947206*I2852^0.894551+0.000039*G2852^2)</f>
        <v>6.1860239669387626E-2</v>
      </c>
      <c r="M2852"/>
      <c r="N2852"/>
      <c r="O2852">
        <f>L2852*0.47*0.75</f>
        <v>2.1805734483459134E-2</v>
      </c>
      <c r="P2852"/>
      <c r="Q2852">
        <f>O2852*0.52</f>
        <v>1.133898193139875E-2</v>
      </c>
      <c r="R2852"/>
      <c r="S2852"/>
      <c r="T2852">
        <f>(L2852*0.47*0.75)*(1+0.2)*0.52*3.67</f>
        <v>4.9936876425880093E-2</v>
      </c>
    </row>
    <row r="2853" spans="1:20" hidden="1" x14ac:dyDescent="0.3">
      <c r="A2853" s="26">
        <v>3012</v>
      </c>
      <c r="B2853">
        <v>46</v>
      </c>
      <c r="C2853" t="s">
        <v>211</v>
      </c>
      <c r="D2853">
        <v>8</v>
      </c>
      <c r="E2853" t="s">
        <v>213</v>
      </c>
      <c r="F2853">
        <v>3</v>
      </c>
      <c r="G2853">
        <v>9</v>
      </c>
      <c r="H2853">
        <f t="shared" si="1638"/>
        <v>0.09</v>
      </c>
      <c r="I2853">
        <v>5</v>
      </c>
      <c r="J2853">
        <v>2.7</v>
      </c>
      <c r="K2853">
        <f t="shared" si="1639"/>
        <v>6.3617399999999994E-3</v>
      </c>
      <c r="L2853">
        <f>0.000084*(G2853^1.894314*I2853^0.808223+0.000031*G2853^2)</f>
        <v>1.9808084930710262E-2</v>
      </c>
      <c r="O2853">
        <f>L2853*0.66*1.07</f>
        <v>1.3988469578067588E-2</v>
      </c>
      <c r="Q2853">
        <f>O2853*0.531</f>
        <v>7.4278773459538899E-3</v>
      </c>
      <c r="T2853">
        <f>(L2853*0.66*1.07)*(1+0.2)*0.531*3.67</f>
        <v>3.2712371831580926E-2</v>
      </c>
    </row>
    <row r="2854" spans="1:20" s="13" customFormat="1" hidden="1" x14ac:dyDescent="0.3">
      <c r="A2854" s="26">
        <v>3012</v>
      </c>
      <c r="B2854" s="13">
        <v>46</v>
      </c>
      <c r="C2854" s="13" t="s">
        <v>211</v>
      </c>
      <c r="D2854" s="13">
        <v>9</v>
      </c>
      <c r="E2854" s="13" t="s">
        <v>212</v>
      </c>
      <c r="F2854" s="13">
        <v>7</v>
      </c>
      <c r="G2854" s="13">
        <v>17</v>
      </c>
      <c r="H2854">
        <f t="shared" si="1638"/>
        <v>0.17</v>
      </c>
      <c r="I2854" s="13">
        <v>11</v>
      </c>
      <c r="J2854" s="13">
        <v>0</v>
      </c>
      <c r="K2854">
        <f t="shared" si="1639"/>
        <v>2.2698060000000003E-2</v>
      </c>
      <c r="L2854">
        <f t="shared" ref="L2854:L2858" si="1668">0.000062*(G2854^1.947206*I2854^0.894551+0.000039*G2854^2)</f>
        <v>0.13179847416830212</v>
      </c>
      <c r="M2854"/>
      <c r="N2854"/>
      <c r="O2854">
        <f>L2854*0.47*0.75</f>
        <v>4.6458962144326495E-2</v>
      </c>
      <c r="P2854"/>
      <c r="Q2854">
        <f t="shared" ref="Q2854:Q2858" si="1669">O2854*0.52</f>
        <v>2.4158660315049776E-2</v>
      </c>
      <c r="R2854"/>
      <c r="S2854"/>
      <c r="T2854">
        <f>(L2854*0.47*0.75)*(1+0.2)*0.52*3.67</f>
        <v>0.10639474002747921</v>
      </c>
    </row>
    <row r="2855" spans="1:20" hidden="1" x14ac:dyDescent="0.3">
      <c r="A2855" s="26">
        <v>3012</v>
      </c>
      <c r="B2855">
        <v>46</v>
      </c>
      <c r="C2855" t="s">
        <v>211</v>
      </c>
      <c r="D2855">
        <v>10</v>
      </c>
      <c r="E2855" t="s">
        <v>212</v>
      </c>
      <c r="F2855">
        <v>3</v>
      </c>
      <c r="G2855">
        <v>10.5</v>
      </c>
      <c r="H2855">
        <f t="shared" si="1638"/>
        <v>0.105</v>
      </c>
      <c r="I2855">
        <v>6.9</v>
      </c>
      <c r="J2855">
        <v>5.0999999999999996</v>
      </c>
      <c r="K2855">
        <f t="shared" si="1639"/>
        <v>8.659034999999999E-3</v>
      </c>
      <c r="L2855">
        <f t="shared" si="1668"/>
        <v>3.3982421293708612E-2</v>
      </c>
      <c r="O2855">
        <f>L2855*0.47*0.75</f>
        <v>1.1978803506032285E-2</v>
      </c>
      <c r="Q2855">
        <f t="shared" si="1669"/>
        <v>6.2289778231367889E-3</v>
      </c>
      <c r="T2855">
        <f>(L2855*0.47*0.75)*(1+0.2)*0.52*3.67</f>
        <v>2.7432418333094417E-2</v>
      </c>
    </row>
    <row r="2856" spans="1:20" hidden="1" x14ac:dyDescent="0.3">
      <c r="A2856" s="26">
        <v>3012</v>
      </c>
      <c r="B2856">
        <v>46</v>
      </c>
      <c r="C2856" t="s">
        <v>211</v>
      </c>
      <c r="D2856">
        <v>11</v>
      </c>
      <c r="E2856" t="s">
        <v>212</v>
      </c>
      <c r="F2856">
        <v>4</v>
      </c>
      <c r="G2856">
        <v>29.1</v>
      </c>
      <c r="H2856">
        <f t="shared" si="1638"/>
        <v>0.29100000000000004</v>
      </c>
      <c r="I2856">
        <v>14.8</v>
      </c>
      <c r="J2856">
        <v>6.3</v>
      </c>
      <c r="K2856">
        <f t="shared" si="1639"/>
        <v>6.6508457400000012E-2</v>
      </c>
      <c r="L2856">
        <f t="shared" si="1668"/>
        <v>0.48950091217541886</v>
      </c>
      <c r="O2856">
        <f>L2856*0.47*0.75</f>
        <v>0.17254907154183513</v>
      </c>
      <c r="Q2856">
        <f t="shared" si="1669"/>
        <v>8.9725517201754271E-2</v>
      </c>
      <c r="T2856">
        <f>(L2856*0.47*0.75)*(1+0.2)*0.52*3.67</f>
        <v>0.39515117775652581</v>
      </c>
    </row>
    <row r="2857" spans="1:20" hidden="1" x14ac:dyDescent="0.3">
      <c r="A2857" s="26">
        <v>3012</v>
      </c>
      <c r="B2857">
        <v>46</v>
      </c>
      <c r="C2857" t="s">
        <v>211</v>
      </c>
      <c r="D2857">
        <v>12</v>
      </c>
      <c r="E2857" t="s">
        <v>212</v>
      </c>
      <c r="F2857">
        <v>1</v>
      </c>
      <c r="G2857">
        <v>30</v>
      </c>
      <c r="H2857">
        <f t="shared" si="1638"/>
        <v>0.3</v>
      </c>
      <c r="I2857">
        <v>16.2</v>
      </c>
      <c r="J2857">
        <v>6</v>
      </c>
      <c r="K2857">
        <f t="shared" si="1639"/>
        <v>7.0685999999999999E-2</v>
      </c>
      <c r="L2857">
        <f t="shared" si="1668"/>
        <v>0.56315196450161298</v>
      </c>
      <c r="O2857">
        <f>L2857*0.47*0.75</f>
        <v>0.19851106748681854</v>
      </c>
      <c r="Q2857">
        <f t="shared" si="1669"/>
        <v>0.10322575509314565</v>
      </c>
      <c r="T2857">
        <f>(L2857*0.47*0.75)*(1+0.2)*0.52*3.67</f>
        <v>0.4546062254302134</v>
      </c>
    </row>
    <row r="2858" spans="1:20" hidden="1" x14ac:dyDescent="0.3">
      <c r="A2858" s="26">
        <v>3012</v>
      </c>
      <c r="B2858">
        <v>46</v>
      </c>
      <c r="C2858" t="s">
        <v>211</v>
      </c>
      <c r="D2858">
        <v>13</v>
      </c>
      <c r="E2858" t="s">
        <v>212</v>
      </c>
      <c r="F2858">
        <v>5</v>
      </c>
      <c r="G2858">
        <v>17.3</v>
      </c>
      <c r="H2858">
        <f t="shared" si="1638"/>
        <v>0.17300000000000001</v>
      </c>
      <c r="I2858">
        <v>9.8000000000000007</v>
      </c>
      <c r="J2858">
        <v>8</v>
      </c>
      <c r="K2858">
        <f t="shared" si="1639"/>
        <v>2.3506236600000004E-2</v>
      </c>
      <c r="L2858">
        <f t="shared" si="1668"/>
        <v>0.1229779708059978</v>
      </c>
      <c r="O2858">
        <f>L2858*0.47*0.75</f>
        <v>4.3349734709114227E-2</v>
      </c>
      <c r="Q2858">
        <f t="shared" si="1669"/>
        <v>2.2541862048739397E-2</v>
      </c>
      <c r="T2858">
        <f>(L2858*0.47*0.75)*(1+0.2)*0.52*3.67</f>
        <v>9.9274360462648314E-2</v>
      </c>
    </row>
    <row r="2859" spans="1:20" hidden="1" x14ac:dyDescent="0.3">
      <c r="A2859" s="26">
        <v>3012</v>
      </c>
      <c r="B2859">
        <v>46</v>
      </c>
      <c r="C2859" t="s">
        <v>211</v>
      </c>
      <c r="D2859">
        <v>14</v>
      </c>
      <c r="E2859" t="s">
        <v>213</v>
      </c>
      <c r="F2859">
        <v>3</v>
      </c>
      <c r="G2859">
        <v>11.2</v>
      </c>
      <c r="H2859">
        <f t="shared" si="1638"/>
        <v>0.11199999999999999</v>
      </c>
      <c r="I2859">
        <v>4.8</v>
      </c>
      <c r="J2859">
        <v>2.5</v>
      </c>
      <c r="K2859">
        <f t="shared" si="1639"/>
        <v>9.8520575999999985E-3</v>
      </c>
      <c r="L2859">
        <f t="shared" ref="L2859:L2861" si="1670">0.000084*(G2859^1.894314*I2859^0.808223+0.000031*G2859^2)</f>
        <v>2.9001963623853301E-2</v>
      </c>
      <c r="O2859">
        <f>L2859*0.66*1.07</f>
        <v>2.0481186711165205E-2</v>
      </c>
      <c r="Q2859">
        <f t="shared" ref="Q2859:Q2861" si="1671">O2859*0.531</f>
        <v>1.0875510143628725E-2</v>
      </c>
      <c r="T2859">
        <f>(L2859*0.66*1.07)*(1+0.2)*0.531*3.67</f>
        <v>4.7895746672540901E-2</v>
      </c>
    </row>
    <row r="2860" spans="1:20" hidden="1" x14ac:dyDescent="0.3">
      <c r="A2860" s="26">
        <v>3012</v>
      </c>
      <c r="B2860">
        <v>46</v>
      </c>
      <c r="C2860" t="s">
        <v>211</v>
      </c>
      <c r="D2860">
        <v>15</v>
      </c>
      <c r="E2860" t="s">
        <v>213</v>
      </c>
      <c r="F2860">
        <v>3</v>
      </c>
      <c r="G2860">
        <v>13</v>
      </c>
      <c r="H2860">
        <f t="shared" si="1638"/>
        <v>0.13</v>
      </c>
      <c r="I2860">
        <v>5.9</v>
      </c>
      <c r="J2860">
        <v>2.8</v>
      </c>
      <c r="K2860">
        <f t="shared" si="1639"/>
        <v>1.3273260000000002E-2</v>
      </c>
      <c r="L2860">
        <f t="shared" si="1670"/>
        <v>4.5442509301197878E-2</v>
      </c>
      <c r="O2860">
        <f>L2860*0.66*1.07</f>
        <v>3.2091500068505946E-2</v>
      </c>
      <c r="Q2860">
        <f t="shared" si="1671"/>
        <v>1.7040586536376658E-2</v>
      </c>
      <c r="T2860">
        <f>(L2860*0.66*1.07)*(1+0.2)*0.531*3.67</f>
        <v>7.504674310620281E-2</v>
      </c>
    </row>
    <row r="2861" spans="1:20" hidden="1" x14ac:dyDescent="0.3">
      <c r="A2861" s="26">
        <v>3012</v>
      </c>
      <c r="B2861">
        <v>46</v>
      </c>
      <c r="C2861" t="s">
        <v>211</v>
      </c>
      <c r="D2861">
        <v>16</v>
      </c>
      <c r="E2861" t="s">
        <v>213</v>
      </c>
      <c r="F2861">
        <v>5</v>
      </c>
      <c r="G2861">
        <v>19.2</v>
      </c>
      <c r="H2861">
        <f t="shared" si="1638"/>
        <v>0.192</v>
      </c>
      <c r="I2861">
        <v>7.9</v>
      </c>
      <c r="J2861">
        <v>3.8</v>
      </c>
      <c r="K2861">
        <f t="shared" si="1639"/>
        <v>2.8952985600000002E-2</v>
      </c>
      <c r="L2861">
        <f t="shared" si="1670"/>
        <v>0.12043177633097743</v>
      </c>
      <c r="O2861">
        <f>L2861*0.66*1.07</f>
        <v>8.5048920444936268E-2</v>
      </c>
      <c r="Q2861">
        <f t="shared" si="1671"/>
        <v>4.5160976756261163E-2</v>
      </c>
      <c r="T2861">
        <f>(L2861*0.66*1.07)*(1+0.2)*0.531*3.67</f>
        <v>0.19888894163457416</v>
      </c>
    </row>
    <row r="2862" spans="1:20" hidden="1" x14ac:dyDescent="0.3">
      <c r="A2862" s="26">
        <v>3012</v>
      </c>
      <c r="B2862">
        <v>46</v>
      </c>
      <c r="C2862" t="s">
        <v>211</v>
      </c>
      <c r="D2862">
        <v>17</v>
      </c>
      <c r="E2862" t="s">
        <v>212</v>
      </c>
      <c r="F2862">
        <v>4</v>
      </c>
      <c r="G2862">
        <v>18.5</v>
      </c>
      <c r="H2862">
        <f t="shared" si="1638"/>
        <v>0.185</v>
      </c>
      <c r="I2862">
        <v>6.5</v>
      </c>
      <c r="J2862">
        <v>5.3</v>
      </c>
      <c r="K2862">
        <f t="shared" si="1639"/>
        <v>2.6880314999999998E-2</v>
      </c>
      <c r="L2862">
        <f>0.000062*(G2862^1.947206*I2862^0.894551+0.000039*G2862^2)</f>
        <v>9.7058201868163704E-2</v>
      </c>
      <c r="O2862">
        <f>L2862*0.47*0.75</f>
        <v>3.4213016158527704E-2</v>
      </c>
      <c r="Q2862">
        <f>O2862*0.52</f>
        <v>1.7790768402434407E-2</v>
      </c>
      <c r="T2862">
        <f>(L2862*0.47*0.75)*(1+0.2)*0.52*3.67</f>
        <v>7.8350544044321124E-2</v>
      </c>
    </row>
    <row r="2863" spans="1:20" hidden="1" x14ac:dyDescent="0.3">
      <c r="A2863" s="26">
        <v>3012</v>
      </c>
      <c r="B2863">
        <v>46</v>
      </c>
      <c r="C2863" t="s">
        <v>211</v>
      </c>
      <c r="D2863">
        <v>18</v>
      </c>
      <c r="E2863" t="s">
        <v>213</v>
      </c>
      <c r="F2863">
        <v>3</v>
      </c>
      <c r="G2863">
        <v>8.1</v>
      </c>
      <c r="H2863">
        <f t="shared" si="1638"/>
        <v>8.1000000000000003E-2</v>
      </c>
      <c r="I2863">
        <v>4.9000000000000004</v>
      </c>
      <c r="J2863">
        <v>1.9</v>
      </c>
      <c r="K2863">
        <f t="shared" si="1639"/>
        <v>5.1530094000000002E-3</v>
      </c>
      <c r="L2863">
        <f>0.000084*(G2863^1.894314*I2863^0.808223+0.000031*G2863^2)</f>
        <v>1.5961443727688915E-2</v>
      </c>
      <c r="O2863">
        <f>L2863*0.66*1.07</f>
        <v>1.1271971560493912E-2</v>
      </c>
      <c r="Q2863">
        <f>O2863*0.531</f>
        <v>5.9854168986222672E-3</v>
      </c>
      <c r="T2863">
        <f>(L2863*0.66*1.07)*(1+0.2)*0.531*3.67</f>
        <v>2.6359776021532465E-2</v>
      </c>
    </row>
    <row r="2864" spans="1:20" hidden="1" x14ac:dyDescent="0.3">
      <c r="A2864" s="26">
        <v>3012</v>
      </c>
      <c r="B2864">
        <v>46</v>
      </c>
      <c r="C2864" t="s">
        <v>211</v>
      </c>
      <c r="D2864">
        <v>19</v>
      </c>
      <c r="E2864" t="s">
        <v>212</v>
      </c>
      <c r="F2864">
        <v>4</v>
      </c>
      <c r="G2864">
        <v>34.200000000000003</v>
      </c>
      <c r="H2864">
        <f t="shared" si="1638"/>
        <v>0.34200000000000003</v>
      </c>
      <c r="I2864">
        <v>13.8</v>
      </c>
      <c r="J2864">
        <v>6.1</v>
      </c>
      <c r="K2864">
        <f t="shared" si="1639"/>
        <v>9.1863525600000009E-2</v>
      </c>
      <c r="L2864">
        <f t="shared" ref="L2864:L2869" si="1672">0.000062*(G2864^1.947206*I2864^0.894551+0.000039*G2864^2)</f>
        <v>0.62970690352071301</v>
      </c>
      <c r="O2864">
        <f t="shared" ref="O2864:O2869" si="1673">L2864*0.47*0.75</f>
        <v>0.22197168349105131</v>
      </c>
      <c r="Q2864">
        <f t="shared" ref="Q2864:Q2869" si="1674">O2864*0.52</f>
        <v>0.11542527541534668</v>
      </c>
      <c r="T2864">
        <f t="shared" ref="T2864:T2869" si="1675">(L2864*0.47*0.75)*(1+0.2)*0.52*3.67</f>
        <v>0.50833291292918681</v>
      </c>
    </row>
    <row r="2865" spans="1:20" hidden="1" x14ac:dyDescent="0.3">
      <c r="A2865" s="26">
        <v>3012</v>
      </c>
      <c r="B2865">
        <v>46</v>
      </c>
      <c r="C2865" t="s">
        <v>211</v>
      </c>
      <c r="D2865">
        <v>20</v>
      </c>
      <c r="E2865" t="s">
        <v>212</v>
      </c>
      <c r="F2865">
        <v>4</v>
      </c>
      <c r="G2865">
        <v>22.5</v>
      </c>
      <c r="H2865">
        <f t="shared" si="1638"/>
        <v>0.22500000000000001</v>
      </c>
      <c r="I2865">
        <v>11</v>
      </c>
      <c r="J2865">
        <v>7.1</v>
      </c>
      <c r="K2865">
        <f t="shared" si="1639"/>
        <v>3.9760875000000001E-2</v>
      </c>
      <c r="L2865">
        <f t="shared" si="1672"/>
        <v>0.22748397413204596</v>
      </c>
      <c r="O2865">
        <f t="shared" si="1673"/>
        <v>8.0188100881546209E-2</v>
      </c>
      <c r="Q2865">
        <f t="shared" si="1674"/>
        <v>4.1697812458404031E-2</v>
      </c>
      <c r="T2865">
        <f t="shared" si="1675"/>
        <v>0.18363716606681132</v>
      </c>
    </row>
    <row r="2866" spans="1:20" hidden="1" x14ac:dyDescent="0.3">
      <c r="A2866" s="26">
        <v>3012</v>
      </c>
      <c r="B2866">
        <v>46</v>
      </c>
      <c r="C2866" t="s">
        <v>211</v>
      </c>
      <c r="D2866">
        <v>21</v>
      </c>
      <c r="E2866" t="s">
        <v>212</v>
      </c>
      <c r="F2866">
        <v>3</v>
      </c>
      <c r="G2866">
        <v>12.8</v>
      </c>
      <c r="H2866">
        <f t="shared" ref="H2866:H2922" si="1676">G2866/100</f>
        <v>0.128</v>
      </c>
      <c r="I2866">
        <v>6.7</v>
      </c>
      <c r="J2866">
        <v>5.0999999999999996</v>
      </c>
      <c r="K2866">
        <f t="shared" ref="K2866:K2922" si="1677">0.7854*H2866^2</f>
        <v>1.2867993599999999E-2</v>
      </c>
      <c r="L2866">
        <f t="shared" si="1672"/>
        <v>4.8677376214240176E-2</v>
      </c>
      <c r="O2866">
        <f t="shared" si="1673"/>
        <v>1.7158775115519661E-2</v>
      </c>
      <c r="Q2866">
        <f t="shared" si="1674"/>
        <v>8.9225630600702245E-3</v>
      </c>
      <c r="T2866">
        <f t="shared" si="1675"/>
        <v>3.9294967716549264E-2</v>
      </c>
    </row>
    <row r="2867" spans="1:20" hidden="1" x14ac:dyDescent="0.3">
      <c r="A2867" s="26">
        <v>3012</v>
      </c>
      <c r="B2867">
        <v>46</v>
      </c>
      <c r="C2867" t="s">
        <v>211</v>
      </c>
      <c r="D2867">
        <v>22</v>
      </c>
      <c r="E2867" t="s">
        <v>212</v>
      </c>
      <c r="F2867">
        <v>4</v>
      </c>
      <c r="G2867">
        <v>30</v>
      </c>
      <c r="H2867">
        <f t="shared" si="1676"/>
        <v>0.3</v>
      </c>
      <c r="I2867">
        <v>14.2</v>
      </c>
      <c r="J2867">
        <v>5.8</v>
      </c>
      <c r="K2867">
        <f t="shared" si="1677"/>
        <v>7.0685999999999999E-2</v>
      </c>
      <c r="L2867">
        <f t="shared" si="1672"/>
        <v>0.50053406344304385</v>
      </c>
      <c r="O2867">
        <f t="shared" si="1673"/>
        <v>0.17643825736367297</v>
      </c>
      <c r="Q2867">
        <f t="shared" si="1674"/>
        <v>9.1747893829109944E-2</v>
      </c>
      <c r="T2867">
        <f t="shared" si="1675"/>
        <v>0.40405772442340016</v>
      </c>
    </row>
    <row r="2868" spans="1:20" hidden="1" x14ac:dyDescent="0.3">
      <c r="A2868" s="26">
        <v>3012</v>
      </c>
      <c r="B2868">
        <v>46</v>
      </c>
      <c r="C2868" t="s">
        <v>211</v>
      </c>
      <c r="D2868">
        <v>23</v>
      </c>
      <c r="E2868" t="s">
        <v>212</v>
      </c>
      <c r="F2868">
        <v>5</v>
      </c>
      <c r="G2868">
        <v>19.100000000000001</v>
      </c>
      <c r="H2868">
        <f t="shared" si="1676"/>
        <v>0.191</v>
      </c>
      <c r="I2868">
        <v>7</v>
      </c>
      <c r="J2868">
        <v>5.5</v>
      </c>
      <c r="K2868">
        <f t="shared" si="1677"/>
        <v>2.8652177399999999E-2</v>
      </c>
      <c r="L2868">
        <f t="shared" si="1672"/>
        <v>0.1103606669756515</v>
      </c>
      <c r="O2868">
        <f t="shared" si="1673"/>
        <v>3.890213510891715E-2</v>
      </c>
      <c r="Q2868">
        <f t="shared" si="1674"/>
        <v>2.0229110256636918E-2</v>
      </c>
      <c r="T2868">
        <f t="shared" si="1675"/>
        <v>8.908900157022899E-2</v>
      </c>
    </row>
    <row r="2869" spans="1:20" hidden="1" x14ac:dyDescent="0.3">
      <c r="A2869" s="26">
        <v>3012</v>
      </c>
      <c r="B2869">
        <v>46</v>
      </c>
      <c r="C2869" t="s">
        <v>211</v>
      </c>
      <c r="D2869">
        <v>24</v>
      </c>
      <c r="E2869" t="s">
        <v>212</v>
      </c>
      <c r="F2869">
        <v>4</v>
      </c>
      <c r="G2869">
        <v>26.3</v>
      </c>
      <c r="H2869">
        <f t="shared" si="1676"/>
        <v>0.26300000000000001</v>
      </c>
      <c r="I2869">
        <v>11.9</v>
      </c>
      <c r="J2869">
        <v>6</v>
      </c>
      <c r="K2869">
        <f t="shared" si="1677"/>
        <v>5.4325332600000005E-2</v>
      </c>
      <c r="L2869">
        <f t="shared" si="1672"/>
        <v>0.33072867335578715</v>
      </c>
      <c r="O2869">
        <f t="shared" si="1673"/>
        <v>0.11658185735791496</v>
      </c>
      <c r="Q2869">
        <f t="shared" si="1674"/>
        <v>6.0622565826115783E-2</v>
      </c>
      <c r="T2869">
        <f t="shared" si="1675"/>
        <v>0.26698177989821387</v>
      </c>
    </row>
    <row r="2870" spans="1:20" hidden="1" x14ac:dyDescent="0.3">
      <c r="A2870" s="26">
        <v>3012</v>
      </c>
      <c r="B2870">
        <v>46</v>
      </c>
      <c r="C2870" t="s">
        <v>211</v>
      </c>
      <c r="D2870">
        <v>25</v>
      </c>
      <c r="E2870" t="s">
        <v>213</v>
      </c>
      <c r="F2870">
        <v>3</v>
      </c>
      <c r="G2870">
        <v>14.2</v>
      </c>
      <c r="H2870">
        <f t="shared" si="1676"/>
        <v>0.14199999999999999</v>
      </c>
      <c r="I2870">
        <v>6</v>
      </c>
      <c r="J2870">
        <v>3.1</v>
      </c>
      <c r="K2870">
        <f t="shared" si="1677"/>
        <v>1.5836805599999997E-2</v>
      </c>
      <c r="L2870">
        <f t="shared" ref="L2870:L2872" si="1678">0.000084*(G2870^1.894314*I2870^0.808223+0.000031*G2870^2)</f>
        <v>5.4450159326949264E-2</v>
      </c>
      <c r="O2870">
        <f>L2870*0.66*1.07</f>
        <v>3.8452702516691577E-2</v>
      </c>
      <c r="Q2870">
        <f t="shared" ref="Q2870:Q2872" si="1679">O2870*0.531</f>
        <v>2.0418385036363229E-2</v>
      </c>
      <c r="T2870">
        <f>(L2870*0.66*1.07)*(1+0.2)*0.531*3.67</f>
        <v>8.9922567700143646E-2</v>
      </c>
    </row>
    <row r="2871" spans="1:20" hidden="1" x14ac:dyDescent="0.3">
      <c r="A2871" s="26">
        <v>3012</v>
      </c>
      <c r="B2871">
        <v>46</v>
      </c>
      <c r="C2871" t="s">
        <v>211</v>
      </c>
      <c r="D2871">
        <v>26</v>
      </c>
      <c r="E2871" t="s">
        <v>213</v>
      </c>
      <c r="F2871">
        <v>3</v>
      </c>
      <c r="G2871">
        <v>16.5</v>
      </c>
      <c r="H2871">
        <f t="shared" si="1676"/>
        <v>0.16500000000000001</v>
      </c>
      <c r="I2871">
        <v>6.4</v>
      </c>
      <c r="J2871">
        <v>2.8</v>
      </c>
      <c r="K2871">
        <f t="shared" si="1677"/>
        <v>2.1382515000000001E-2</v>
      </c>
      <c r="L2871">
        <f t="shared" si="1678"/>
        <v>7.6234824031215245E-2</v>
      </c>
      <c r="O2871">
        <f>L2871*0.66*1.07</f>
        <v>5.3837032730844211E-2</v>
      </c>
      <c r="Q2871">
        <f t="shared" si="1679"/>
        <v>2.8587464380078278E-2</v>
      </c>
      <c r="T2871">
        <f>(L2871*0.66*1.07)*(1+0.2)*0.531*3.67</f>
        <v>0.12589919312986475</v>
      </c>
    </row>
    <row r="2872" spans="1:20" hidden="1" x14ac:dyDescent="0.3">
      <c r="A2872" s="26">
        <v>3012</v>
      </c>
      <c r="B2872">
        <v>46</v>
      </c>
      <c r="C2872" t="s">
        <v>211</v>
      </c>
      <c r="D2872">
        <v>27</v>
      </c>
      <c r="E2872" t="s">
        <v>213</v>
      </c>
      <c r="F2872">
        <v>5</v>
      </c>
      <c r="G2872">
        <v>14</v>
      </c>
      <c r="H2872">
        <f t="shared" si="1676"/>
        <v>0.14000000000000001</v>
      </c>
      <c r="I2872">
        <v>6.8</v>
      </c>
      <c r="J2872">
        <v>4.2</v>
      </c>
      <c r="K2872">
        <f t="shared" si="1677"/>
        <v>1.5393840000000002E-2</v>
      </c>
      <c r="L2872">
        <f t="shared" si="1678"/>
        <v>5.8649228041581611E-2</v>
      </c>
      <c r="O2872">
        <f>L2872*0.66*1.07</f>
        <v>4.1418084842964935E-2</v>
      </c>
      <c r="Q2872">
        <f t="shared" si="1679"/>
        <v>2.199300305161438E-2</v>
      </c>
      <c r="T2872">
        <f>(L2872*0.66*1.07)*(1+0.2)*0.531*3.67</f>
        <v>9.685718543930974E-2</v>
      </c>
    </row>
    <row r="2873" spans="1:20" hidden="1" x14ac:dyDescent="0.3">
      <c r="A2873" s="26">
        <v>3012</v>
      </c>
      <c r="B2873">
        <v>46</v>
      </c>
      <c r="C2873" t="s">
        <v>211</v>
      </c>
      <c r="D2873">
        <v>28</v>
      </c>
      <c r="E2873" t="s">
        <v>212</v>
      </c>
      <c r="F2873">
        <v>4</v>
      </c>
      <c r="G2873">
        <v>30</v>
      </c>
      <c r="H2873">
        <f t="shared" si="1676"/>
        <v>0.3</v>
      </c>
      <c r="I2873">
        <v>13.8</v>
      </c>
      <c r="J2873">
        <v>7.1</v>
      </c>
      <c r="K2873">
        <f t="shared" si="1677"/>
        <v>7.0685999999999999E-2</v>
      </c>
      <c r="L2873">
        <f t="shared" ref="L2873:L2874" si="1680">0.000062*(G2873^1.947206*I2873^0.894551+0.000039*G2873^2)</f>
        <v>0.48790242102152298</v>
      </c>
      <c r="O2873">
        <f>L2873*0.47*0.75</f>
        <v>0.17198560341008684</v>
      </c>
      <c r="Q2873">
        <f t="shared" ref="Q2873:Q2874" si="1681">O2873*0.52</f>
        <v>8.9432513773245154E-2</v>
      </c>
      <c r="T2873">
        <f>(L2873*0.47*0.75)*(1+0.2)*0.52*3.67</f>
        <v>0.39386079065737167</v>
      </c>
    </row>
    <row r="2874" spans="1:20" hidden="1" x14ac:dyDescent="0.3">
      <c r="A2874" s="26">
        <v>3012</v>
      </c>
      <c r="B2874">
        <v>46</v>
      </c>
      <c r="C2874" t="s">
        <v>211</v>
      </c>
      <c r="D2874">
        <v>29</v>
      </c>
      <c r="E2874" t="s">
        <v>212</v>
      </c>
      <c r="F2874">
        <v>4</v>
      </c>
      <c r="G2874">
        <v>18.8</v>
      </c>
      <c r="H2874">
        <f t="shared" si="1676"/>
        <v>0.188</v>
      </c>
      <c r="I2874">
        <v>11.2</v>
      </c>
      <c r="J2874">
        <v>6.5</v>
      </c>
      <c r="K2874">
        <f t="shared" si="1677"/>
        <v>2.7759177600000001E-2</v>
      </c>
      <c r="L2874">
        <f t="shared" si="1680"/>
        <v>0.16293740970502191</v>
      </c>
      <c r="O2874">
        <f>L2874*0.47*0.75</f>
        <v>5.7435436921020211E-2</v>
      </c>
      <c r="Q2874">
        <f t="shared" si="1681"/>
        <v>2.9866427198930512E-2</v>
      </c>
      <c r="T2874">
        <f>(L2874*0.47*0.75)*(1+0.2)*0.52*3.67</f>
        <v>0.13153174538408996</v>
      </c>
    </row>
    <row r="2875" spans="1:20" hidden="1" x14ac:dyDescent="0.3">
      <c r="A2875" s="26">
        <v>3012</v>
      </c>
      <c r="B2875">
        <v>46</v>
      </c>
      <c r="C2875" t="s">
        <v>211</v>
      </c>
      <c r="D2875">
        <v>30</v>
      </c>
      <c r="E2875" t="s">
        <v>213</v>
      </c>
      <c r="F2875">
        <v>3</v>
      </c>
      <c r="G2875">
        <v>11.3</v>
      </c>
      <c r="H2875">
        <f t="shared" si="1676"/>
        <v>0.113</v>
      </c>
      <c r="I2875">
        <v>5</v>
      </c>
      <c r="J2875">
        <v>0.8</v>
      </c>
      <c r="K2875">
        <f t="shared" si="1677"/>
        <v>1.0028772600000001E-2</v>
      </c>
      <c r="L2875">
        <f t="shared" ref="L2875:L2876" si="1682">0.000084*(G2875^1.894314*I2875^0.808223+0.000031*G2875^2)</f>
        <v>3.0483785398837358E-2</v>
      </c>
      <c r="O2875">
        <f>L2875*0.66*1.07</f>
        <v>2.1527649248658944E-2</v>
      </c>
      <c r="Q2875">
        <f t="shared" ref="Q2875:Q2876" si="1683">O2875*0.531</f>
        <v>1.1431181751037899E-2</v>
      </c>
      <c r="T2875">
        <f>(L2875*0.66*1.07)*(1+0.2)*0.531*3.67</f>
        <v>5.0342924431570908E-2</v>
      </c>
    </row>
    <row r="2876" spans="1:20" hidden="1" x14ac:dyDescent="0.3">
      <c r="A2876" s="26">
        <v>3012</v>
      </c>
      <c r="B2876">
        <v>46</v>
      </c>
      <c r="C2876" t="s">
        <v>211</v>
      </c>
      <c r="D2876">
        <v>31</v>
      </c>
      <c r="E2876" t="s">
        <v>213</v>
      </c>
      <c r="F2876">
        <v>3</v>
      </c>
      <c r="G2876">
        <v>11</v>
      </c>
      <c r="H2876">
        <f t="shared" si="1676"/>
        <v>0.11</v>
      </c>
      <c r="I2876">
        <v>4.0999999999999996</v>
      </c>
      <c r="J2876">
        <v>2.2999999999999998</v>
      </c>
      <c r="K2876">
        <f t="shared" si="1677"/>
        <v>9.503339999999999E-3</v>
      </c>
      <c r="L2876">
        <f t="shared" si="1682"/>
        <v>2.4676046589916709E-2</v>
      </c>
      <c r="O2876">
        <f>L2876*0.66*1.07</f>
        <v>1.7426224101799184E-2</v>
      </c>
      <c r="Q2876">
        <f t="shared" si="1683"/>
        <v>9.2533249980553678E-3</v>
      </c>
      <c r="T2876">
        <f>(L2876*0.66*1.07)*(1+0.2)*0.531*3.67</f>
        <v>4.0751643291435838E-2</v>
      </c>
    </row>
    <row r="2877" spans="1:20" hidden="1" x14ac:dyDescent="0.3">
      <c r="A2877" s="26">
        <v>3012</v>
      </c>
      <c r="B2877">
        <v>46</v>
      </c>
      <c r="C2877" t="s">
        <v>211</v>
      </c>
      <c r="D2877">
        <v>32</v>
      </c>
      <c r="E2877" t="s">
        <v>212</v>
      </c>
      <c r="F2877">
        <v>1</v>
      </c>
      <c r="G2877">
        <v>38</v>
      </c>
      <c r="H2877">
        <f t="shared" si="1676"/>
        <v>0.38</v>
      </c>
      <c r="I2877">
        <v>16.2</v>
      </c>
      <c r="J2877">
        <v>9.1</v>
      </c>
      <c r="K2877">
        <f t="shared" si="1677"/>
        <v>0.11341176</v>
      </c>
      <c r="L2877">
        <f>0.000062*(G2877^1.947206*I2877^0.894551+0.000039*G2877^2)</f>
        <v>0.8923399826330608</v>
      </c>
      <c r="O2877">
        <f>L2877*0.47*0.75</f>
        <v>0.31454984387815393</v>
      </c>
      <c r="Q2877">
        <f>O2877*0.52</f>
        <v>0.16356591881664004</v>
      </c>
      <c r="T2877">
        <f>(L2877*0.47*0.75)*(1+0.2)*0.52*3.67</f>
        <v>0.7203443064684828</v>
      </c>
    </row>
    <row r="2878" spans="1:20" hidden="1" x14ac:dyDescent="0.3">
      <c r="A2878" s="26">
        <v>3012</v>
      </c>
      <c r="B2878">
        <v>46</v>
      </c>
      <c r="C2878" t="s">
        <v>211</v>
      </c>
      <c r="D2878">
        <v>33</v>
      </c>
      <c r="E2878" t="s">
        <v>213</v>
      </c>
      <c r="F2878">
        <v>4</v>
      </c>
      <c r="G2878">
        <v>23.4</v>
      </c>
      <c r="H2878">
        <f t="shared" si="1676"/>
        <v>0.23399999999999999</v>
      </c>
      <c r="I2878">
        <v>8.6999999999999993</v>
      </c>
      <c r="J2878">
        <v>2.2000000000000002</v>
      </c>
      <c r="K2878">
        <f t="shared" si="1677"/>
        <v>4.300536239999999E-2</v>
      </c>
      <c r="L2878">
        <f t="shared" ref="L2878:L2880" si="1684">0.000084*(G2878^1.894314*I2878^0.808223+0.000031*G2878^2)</f>
        <v>0.18938622717151529</v>
      </c>
      <c r="O2878">
        <f>L2878*0.66*1.07</f>
        <v>0.13374455362852411</v>
      </c>
      <c r="Q2878">
        <f t="shared" ref="Q2878:Q2880" si="1685">O2878*0.531</f>
        <v>7.1018357976746299E-2</v>
      </c>
      <c r="T2878">
        <f>(L2878*0.66*1.07)*(1+0.2)*0.531*3.67</f>
        <v>0.31276484852959074</v>
      </c>
    </row>
    <row r="2879" spans="1:20" hidden="1" x14ac:dyDescent="0.3">
      <c r="A2879" s="26">
        <v>3012</v>
      </c>
      <c r="B2879">
        <v>46</v>
      </c>
      <c r="C2879" t="s">
        <v>211</v>
      </c>
      <c r="D2879">
        <v>34</v>
      </c>
      <c r="E2879" t="s">
        <v>213</v>
      </c>
      <c r="F2879">
        <v>5</v>
      </c>
      <c r="G2879">
        <v>13</v>
      </c>
      <c r="H2879">
        <f t="shared" si="1676"/>
        <v>0.13</v>
      </c>
      <c r="I2879">
        <v>5.8</v>
      </c>
      <c r="J2879">
        <v>2</v>
      </c>
      <c r="K2879">
        <f t="shared" si="1677"/>
        <v>1.3273260000000002E-2</v>
      </c>
      <c r="L2879">
        <f t="shared" si="1684"/>
        <v>4.4818993682494347E-2</v>
      </c>
      <c r="O2879">
        <f>L2879*0.66*1.07</f>
        <v>3.1651173338577511E-2</v>
      </c>
      <c r="Q2879">
        <f t="shared" si="1685"/>
        <v>1.6806773042784658E-2</v>
      </c>
      <c r="T2879">
        <f>(L2879*0.66*1.07)*(1+0.2)*0.531*3.67</f>
        <v>7.401702848042363E-2</v>
      </c>
    </row>
    <row r="2880" spans="1:20" hidden="1" x14ac:dyDescent="0.3">
      <c r="A2880" s="26">
        <v>3012</v>
      </c>
      <c r="B2880">
        <v>46</v>
      </c>
      <c r="C2880" t="s">
        <v>211</v>
      </c>
      <c r="D2880">
        <v>35</v>
      </c>
      <c r="E2880" t="s">
        <v>213</v>
      </c>
      <c r="F2880">
        <v>5</v>
      </c>
      <c r="G2880">
        <v>12.5</v>
      </c>
      <c r="H2880">
        <f t="shared" si="1676"/>
        <v>0.125</v>
      </c>
      <c r="I2880">
        <v>5.5</v>
      </c>
      <c r="J2880">
        <v>1.8</v>
      </c>
      <c r="K2880">
        <f t="shared" si="1677"/>
        <v>1.2271875E-2</v>
      </c>
      <c r="L2880">
        <f t="shared" si="1684"/>
        <v>3.9861521118833065E-2</v>
      </c>
      <c r="O2880">
        <f>L2880*0.66*1.07</f>
        <v>2.8150206214119913E-2</v>
      </c>
      <c r="Q2880">
        <f t="shared" si="1685"/>
        <v>1.4947759499697675E-2</v>
      </c>
      <c r="T2880">
        <f>(L2880*0.66*1.07)*(1+0.2)*0.531*3.67</f>
        <v>6.5829932836668548E-2</v>
      </c>
    </row>
    <row r="2881" spans="1:20" hidden="1" x14ac:dyDescent="0.3">
      <c r="A2881" s="26">
        <v>3012</v>
      </c>
      <c r="B2881">
        <v>46</v>
      </c>
      <c r="C2881" t="s">
        <v>211</v>
      </c>
      <c r="D2881">
        <v>36</v>
      </c>
      <c r="E2881" t="s">
        <v>212</v>
      </c>
      <c r="F2881">
        <v>5</v>
      </c>
      <c r="G2881">
        <v>20</v>
      </c>
      <c r="H2881">
        <f t="shared" si="1676"/>
        <v>0.2</v>
      </c>
      <c r="I2881">
        <v>11</v>
      </c>
      <c r="J2881">
        <v>7.7</v>
      </c>
      <c r="K2881">
        <f t="shared" si="1677"/>
        <v>3.1416000000000006E-2</v>
      </c>
      <c r="L2881">
        <f t="shared" ref="L2881:L2886" si="1686">0.000062*(G2881^1.947206*I2881^0.894551+0.000039*G2881^2)</f>
        <v>0.18086156881110893</v>
      </c>
      <c r="O2881">
        <f t="shared" ref="O2881:O2886" si="1687">L2881*0.47*0.75</f>
        <v>6.3753703005915902E-2</v>
      </c>
      <c r="Q2881">
        <f t="shared" ref="Q2881:Q2886" si="1688">O2881*0.52</f>
        <v>3.3151925563076272E-2</v>
      </c>
      <c r="T2881">
        <f t="shared" ref="T2881:T2886" si="1689">(L2881*0.47*0.75)*(1+0.2)*0.52*3.67</f>
        <v>0.14600108017978788</v>
      </c>
    </row>
    <row r="2882" spans="1:20" hidden="1" x14ac:dyDescent="0.3">
      <c r="A2882" s="26">
        <v>3012</v>
      </c>
      <c r="B2882">
        <v>46</v>
      </c>
      <c r="C2882" t="s">
        <v>211</v>
      </c>
      <c r="D2882">
        <v>37</v>
      </c>
      <c r="E2882" t="s">
        <v>212</v>
      </c>
      <c r="F2882">
        <v>1</v>
      </c>
      <c r="G2882">
        <v>36.299999999999997</v>
      </c>
      <c r="H2882">
        <f t="shared" si="1676"/>
        <v>0.36299999999999999</v>
      </c>
      <c r="I2882">
        <v>19.2</v>
      </c>
      <c r="J2882">
        <v>11.6</v>
      </c>
      <c r="K2882">
        <f t="shared" si="1677"/>
        <v>0.10349137259999999</v>
      </c>
      <c r="L2882">
        <f t="shared" si="1686"/>
        <v>0.95023513152226124</v>
      </c>
      <c r="O2882">
        <f t="shared" si="1687"/>
        <v>0.33495788386159708</v>
      </c>
      <c r="Q2882">
        <f t="shared" si="1688"/>
        <v>0.17417809960803049</v>
      </c>
      <c r="T2882">
        <f t="shared" si="1689"/>
        <v>0.76708035067376634</v>
      </c>
    </row>
    <row r="2883" spans="1:20" hidden="1" x14ac:dyDescent="0.3">
      <c r="A2883" s="26">
        <v>3012</v>
      </c>
      <c r="B2883">
        <v>46</v>
      </c>
      <c r="C2883" t="s">
        <v>211</v>
      </c>
      <c r="D2883">
        <v>38</v>
      </c>
      <c r="E2883" t="s">
        <v>212</v>
      </c>
      <c r="F2883">
        <v>4</v>
      </c>
      <c r="G2883">
        <v>27.5</v>
      </c>
      <c r="H2883">
        <f t="shared" si="1676"/>
        <v>0.27500000000000002</v>
      </c>
      <c r="I2883">
        <v>12.2</v>
      </c>
      <c r="J2883">
        <v>7.3</v>
      </c>
      <c r="K2883">
        <f t="shared" si="1677"/>
        <v>5.9395875000000008E-2</v>
      </c>
      <c r="L2883">
        <f t="shared" si="1686"/>
        <v>0.36887173016021035</v>
      </c>
      <c r="O2883">
        <f t="shared" si="1687"/>
        <v>0.13002728488147414</v>
      </c>
      <c r="Q2883">
        <f t="shared" si="1688"/>
        <v>6.761418813836656E-2</v>
      </c>
      <c r="T2883">
        <f t="shared" si="1689"/>
        <v>0.2977728845613663</v>
      </c>
    </row>
    <row r="2884" spans="1:20" hidden="1" x14ac:dyDescent="0.3">
      <c r="A2884" s="26">
        <v>3012</v>
      </c>
      <c r="B2884">
        <v>46</v>
      </c>
      <c r="C2884" t="s">
        <v>211</v>
      </c>
      <c r="D2884">
        <v>39</v>
      </c>
      <c r="E2884" t="s">
        <v>212</v>
      </c>
      <c r="F2884">
        <v>5</v>
      </c>
      <c r="G2884">
        <v>18</v>
      </c>
      <c r="H2884">
        <f t="shared" si="1676"/>
        <v>0.18</v>
      </c>
      <c r="I2884">
        <v>10.199999999999999</v>
      </c>
      <c r="J2884">
        <v>8</v>
      </c>
      <c r="K2884">
        <f t="shared" si="1677"/>
        <v>2.5446959999999998E-2</v>
      </c>
      <c r="L2884">
        <f t="shared" si="1686"/>
        <v>0.13769323590357557</v>
      </c>
      <c r="O2884">
        <f t="shared" si="1687"/>
        <v>4.8536865656010383E-2</v>
      </c>
      <c r="Q2884">
        <f t="shared" si="1688"/>
        <v>2.5239170141125401E-2</v>
      </c>
      <c r="T2884">
        <f t="shared" si="1689"/>
        <v>0.11115330530151626</v>
      </c>
    </row>
    <row r="2885" spans="1:20" hidden="1" x14ac:dyDescent="0.3">
      <c r="A2885" s="26">
        <v>3012</v>
      </c>
      <c r="B2885">
        <v>46</v>
      </c>
      <c r="C2885" t="s">
        <v>211</v>
      </c>
      <c r="D2885">
        <v>40</v>
      </c>
      <c r="E2885" t="s">
        <v>212</v>
      </c>
      <c r="F2885">
        <v>1</v>
      </c>
      <c r="G2885">
        <v>38</v>
      </c>
      <c r="H2885">
        <f t="shared" si="1676"/>
        <v>0.38</v>
      </c>
      <c r="I2885">
        <v>17.8</v>
      </c>
      <c r="J2885">
        <v>9.9</v>
      </c>
      <c r="K2885">
        <f t="shared" si="1677"/>
        <v>0.11341176</v>
      </c>
      <c r="L2885">
        <f t="shared" si="1686"/>
        <v>0.97078221880224191</v>
      </c>
      <c r="O2885">
        <f t="shared" si="1687"/>
        <v>0.34220073212779023</v>
      </c>
      <c r="Q2885">
        <f t="shared" si="1688"/>
        <v>0.17794438070645094</v>
      </c>
      <c r="T2885">
        <f t="shared" si="1689"/>
        <v>0.78366705263120984</v>
      </c>
    </row>
    <row r="2886" spans="1:20" hidden="1" x14ac:dyDescent="0.3">
      <c r="A2886" s="26">
        <v>3012</v>
      </c>
      <c r="B2886">
        <v>46</v>
      </c>
      <c r="C2886" t="s">
        <v>211</v>
      </c>
      <c r="D2886">
        <v>41</v>
      </c>
      <c r="E2886" t="s">
        <v>212</v>
      </c>
      <c r="F2886">
        <v>4</v>
      </c>
      <c r="G2886">
        <v>26.2</v>
      </c>
      <c r="H2886">
        <f t="shared" si="1676"/>
        <v>0.26200000000000001</v>
      </c>
      <c r="I2886">
        <v>11.6</v>
      </c>
      <c r="J2886">
        <v>7.1</v>
      </c>
      <c r="K2886">
        <f t="shared" si="1677"/>
        <v>5.3912997600000005E-2</v>
      </c>
      <c r="L2886">
        <f t="shared" si="1686"/>
        <v>0.32087115608122757</v>
      </c>
      <c r="O2886">
        <f t="shared" si="1687"/>
        <v>0.11310708251863272</v>
      </c>
      <c r="Q2886">
        <f t="shared" si="1688"/>
        <v>5.8815682909689013E-2</v>
      </c>
      <c r="T2886">
        <f t="shared" si="1689"/>
        <v>0.25902426753427038</v>
      </c>
    </row>
    <row r="2887" spans="1:20" hidden="1" x14ac:dyDescent="0.3">
      <c r="A2887" s="26">
        <v>3012</v>
      </c>
      <c r="B2887">
        <v>46</v>
      </c>
      <c r="C2887" t="s">
        <v>211</v>
      </c>
      <c r="D2887">
        <v>42</v>
      </c>
      <c r="E2887" t="s">
        <v>216</v>
      </c>
      <c r="F2887">
        <v>3</v>
      </c>
      <c r="G2887">
        <v>12.5</v>
      </c>
      <c r="H2887">
        <f t="shared" si="1676"/>
        <v>0.125</v>
      </c>
      <c r="I2887">
        <v>6.1</v>
      </c>
      <c r="J2887">
        <v>2.2000000000000002</v>
      </c>
      <c r="K2887">
        <f t="shared" si="1677"/>
        <v>1.2271875E-2</v>
      </c>
      <c r="L2887">
        <f>0.000086*(G2887^1.882935*I2887^0.813269+0.000016*G2887^2)</f>
        <v>4.3510619038239412E-2</v>
      </c>
      <c r="O2887">
        <f>L2887*0.45*0.75</f>
        <v>1.4684833925405802E-2</v>
      </c>
      <c r="Q2887">
        <f>O2887*0.52</f>
        <v>7.6361136412110174E-3</v>
      </c>
      <c r="T2887">
        <f>(L2887*0.45*0.75)*(1+0.2)*0.52*3.67</f>
        <v>3.3629444475893319E-2</v>
      </c>
    </row>
    <row r="2888" spans="1:20" hidden="1" x14ac:dyDescent="0.3">
      <c r="A2888" s="26">
        <v>3012</v>
      </c>
      <c r="B2888">
        <v>47</v>
      </c>
      <c r="C2888" t="s">
        <v>211</v>
      </c>
      <c r="D2888">
        <v>1</v>
      </c>
      <c r="E2888" t="s">
        <v>212</v>
      </c>
      <c r="F2888">
        <v>1</v>
      </c>
      <c r="G2888">
        <v>31.2</v>
      </c>
      <c r="H2888">
        <f t="shared" si="1676"/>
        <v>0.312</v>
      </c>
      <c r="I2888">
        <v>15</v>
      </c>
      <c r="J2888">
        <v>8.8000000000000007</v>
      </c>
      <c r="K2888">
        <f t="shared" si="1677"/>
        <v>7.64539776E-2</v>
      </c>
      <c r="L2888">
        <f>0.000062*(G2888^1.947206*I2888^0.894551+0.000039*G2888^2)</f>
        <v>0.56740596010864197</v>
      </c>
      <c r="O2888">
        <f>L2888*0.47*0.75</f>
        <v>0.20001060093829626</v>
      </c>
      <c r="Q2888">
        <f>O2888*0.52</f>
        <v>0.10400551248791405</v>
      </c>
      <c r="T2888">
        <f>(L2888*0.47*0.75)*(1+0.2)*0.52*3.67</f>
        <v>0.45804027699677352</v>
      </c>
    </row>
    <row r="2889" spans="1:20" hidden="1" x14ac:dyDescent="0.3">
      <c r="A2889" s="26">
        <v>3012</v>
      </c>
      <c r="B2889">
        <v>47</v>
      </c>
      <c r="C2889" t="s">
        <v>211</v>
      </c>
      <c r="D2889">
        <v>2</v>
      </c>
      <c r="E2889" t="s">
        <v>222</v>
      </c>
      <c r="F2889">
        <v>4</v>
      </c>
      <c r="G2889">
        <v>23.7</v>
      </c>
      <c r="H2889">
        <f t="shared" si="1676"/>
        <v>0.23699999999999999</v>
      </c>
      <c r="I2889">
        <v>8.1</v>
      </c>
      <c r="J2889">
        <v>2.5</v>
      </c>
      <c r="K2889">
        <f t="shared" si="1677"/>
        <v>4.4115132599999995E-2</v>
      </c>
      <c r="L2889">
        <f>0.000081*(G2889^1.922704*I2889^0.783213+0.000032*G2889^2)</f>
        <v>0.18334112358915658</v>
      </c>
      <c r="O2889">
        <f>L2889*0.61*1.07</f>
        <v>0.11966675136664251</v>
      </c>
      <c r="Q2889">
        <f>O2889*0.531</f>
        <v>6.3543044975687177E-2</v>
      </c>
      <c r="T2889">
        <f>(L2889*0.61*1.07)*(1+0.2)*0.531*3.67</f>
        <v>0.27984357007292632</v>
      </c>
    </row>
    <row r="2890" spans="1:20" hidden="1" x14ac:dyDescent="0.3">
      <c r="A2890" s="26">
        <v>3012</v>
      </c>
      <c r="B2890">
        <v>47</v>
      </c>
      <c r="C2890" t="s">
        <v>211</v>
      </c>
      <c r="D2890">
        <v>3</v>
      </c>
      <c r="E2890" t="s">
        <v>213</v>
      </c>
      <c r="F2890">
        <v>4</v>
      </c>
      <c r="G2890">
        <v>21</v>
      </c>
      <c r="H2890">
        <f t="shared" si="1676"/>
        <v>0.21</v>
      </c>
      <c r="I2890">
        <v>7.6</v>
      </c>
      <c r="J2890">
        <v>2.4</v>
      </c>
      <c r="K2890">
        <f t="shared" si="1677"/>
        <v>3.4636139999999996E-2</v>
      </c>
      <c r="L2890">
        <f>0.000084*(G2890^1.894314*I2890^0.808223+0.000031*G2890^2)</f>
        <v>0.13831689044904816</v>
      </c>
      <c r="O2890">
        <f t="shared" ref="O2890:O2899" si="1690">L2890*0.66*1.07</f>
        <v>9.7679388035117831E-2</v>
      </c>
      <c r="Q2890">
        <f>O2890*0.531</f>
        <v>5.1867755046647569E-2</v>
      </c>
      <c r="T2890">
        <f t="shared" ref="T2890:T2899" si="1691">(L2890*0.66*1.07)*(1+0.2)*0.531*3.67</f>
        <v>0.22842559322543587</v>
      </c>
    </row>
    <row r="2891" spans="1:20" hidden="1" x14ac:dyDescent="0.3">
      <c r="A2891" s="26">
        <v>3012</v>
      </c>
      <c r="B2891">
        <v>47</v>
      </c>
      <c r="C2891" t="s">
        <v>211</v>
      </c>
      <c r="D2891">
        <v>5</v>
      </c>
      <c r="E2891" t="s">
        <v>213</v>
      </c>
      <c r="F2891">
        <v>3</v>
      </c>
      <c r="G2891">
        <v>19.7</v>
      </c>
      <c r="H2891">
        <f t="shared" si="1676"/>
        <v>0.19699999999999998</v>
      </c>
      <c r="I2891">
        <v>7.3</v>
      </c>
      <c r="J2891">
        <v>3.1</v>
      </c>
      <c r="K2891">
        <f t="shared" si="1677"/>
        <v>3.048058859999999E-2</v>
      </c>
      <c r="L2891">
        <f>0.000084*(G2891^1.894314*I2891^0.808223+0.000031*G2891^2)</f>
        <v>0.11862217224833611</v>
      </c>
      <c r="O2891">
        <f t="shared" si="1690"/>
        <v>8.3770978041774968E-2</v>
      </c>
      <c r="Q2891">
        <f>O2891*0.531</f>
        <v>4.4482389340182511E-2</v>
      </c>
      <c r="T2891">
        <f t="shared" si="1691"/>
        <v>0.19590044265416376</v>
      </c>
    </row>
    <row r="2892" spans="1:20" hidden="1" x14ac:dyDescent="0.3">
      <c r="A2892" s="26">
        <v>3012</v>
      </c>
      <c r="B2892">
        <v>47</v>
      </c>
      <c r="C2892" t="s">
        <v>211</v>
      </c>
      <c r="D2892">
        <v>7</v>
      </c>
      <c r="E2892" t="s">
        <v>213</v>
      </c>
      <c r="F2892">
        <v>5</v>
      </c>
      <c r="G2892">
        <v>12.2</v>
      </c>
      <c r="H2892">
        <f t="shared" si="1676"/>
        <v>0.122</v>
      </c>
      <c r="I2892">
        <v>5.9</v>
      </c>
      <c r="J2892">
        <v>3.3</v>
      </c>
      <c r="K2892">
        <f t="shared" si="1677"/>
        <v>1.1689893599999999E-2</v>
      </c>
      <c r="L2892">
        <f t="shared" ref="L2892:L2898" si="1692">0.000084*(G2892^1.894314*I2892^0.808223+0.000031*G2892^2)</f>
        <v>4.0291220706677421E-2</v>
      </c>
      <c r="O2892">
        <f t="shared" si="1690"/>
        <v>2.8453660063055598E-2</v>
      </c>
      <c r="Q2892">
        <f t="shared" ref="Q2892:Q2898" si="1693">O2892*0.531</f>
        <v>1.5108893493482524E-2</v>
      </c>
      <c r="T2892">
        <f t="shared" si="1691"/>
        <v>6.6539566945297043E-2</v>
      </c>
    </row>
    <row r="2893" spans="1:20" hidden="1" x14ac:dyDescent="0.3">
      <c r="A2893" s="26">
        <v>3012</v>
      </c>
      <c r="B2893">
        <v>47</v>
      </c>
      <c r="C2893" t="s">
        <v>211</v>
      </c>
      <c r="D2893">
        <v>8</v>
      </c>
      <c r="E2893" t="s">
        <v>213</v>
      </c>
      <c r="F2893">
        <v>3</v>
      </c>
      <c r="G2893">
        <v>10</v>
      </c>
      <c r="H2893">
        <f t="shared" si="1676"/>
        <v>0.1</v>
      </c>
      <c r="I2893">
        <v>4.5</v>
      </c>
      <c r="J2893">
        <v>2.1</v>
      </c>
      <c r="K2893">
        <f t="shared" si="1677"/>
        <v>7.8540000000000016E-3</v>
      </c>
      <c r="L2893">
        <f t="shared" si="1692"/>
        <v>2.2209549817064297E-2</v>
      </c>
      <c r="O2893">
        <f t="shared" si="1690"/>
        <v>1.5684384080810809E-2</v>
      </c>
      <c r="Q2893">
        <f t="shared" si="1693"/>
        <v>8.328407946910539E-3</v>
      </c>
      <c r="T2893">
        <f t="shared" si="1691"/>
        <v>3.6678308598194022E-2</v>
      </c>
    </row>
    <row r="2894" spans="1:20" hidden="1" x14ac:dyDescent="0.3">
      <c r="A2894" s="26">
        <v>3012</v>
      </c>
      <c r="B2894">
        <v>47</v>
      </c>
      <c r="C2894" t="s">
        <v>211</v>
      </c>
      <c r="D2894">
        <v>9</v>
      </c>
      <c r="E2894" t="s">
        <v>213</v>
      </c>
      <c r="F2894">
        <v>4</v>
      </c>
      <c r="G2894">
        <v>13.3</v>
      </c>
      <c r="H2894">
        <f t="shared" si="1676"/>
        <v>0.13300000000000001</v>
      </c>
      <c r="I2894">
        <v>5.2</v>
      </c>
      <c r="J2894">
        <v>3</v>
      </c>
      <c r="K2894">
        <f t="shared" si="1677"/>
        <v>1.3892940600000002E-2</v>
      </c>
      <c r="L2894">
        <f t="shared" si="1692"/>
        <v>4.2845204782684269E-2</v>
      </c>
      <c r="O2894">
        <f t="shared" si="1690"/>
        <v>3.0257283617531633E-2</v>
      </c>
      <c r="Q2894">
        <f t="shared" si="1693"/>
        <v>1.6066617600909296E-2</v>
      </c>
      <c r="T2894">
        <f t="shared" si="1691"/>
        <v>7.0757383914404559E-2</v>
      </c>
    </row>
    <row r="2895" spans="1:20" s="13" customFormat="1" hidden="1" x14ac:dyDescent="0.3">
      <c r="A2895" s="26">
        <v>3012</v>
      </c>
      <c r="B2895" s="13">
        <v>47</v>
      </c>
      <c r="C2895" s="13" t="s">
        <v>211</v>
      </c>
      <c r="D2895" s="13">
        <v>10</v>
      </c>
      <c r="E2895" s="13" t="s">
        <v>213</v>
      </c>
      <c r="F2895" s="13">
        <v>7</v>
      </c>
      <c r="G2895" s="13">
        <v>13.2</v>
      </c>
      <c r="H2895">
        <f t="shared" si="1676"/>
        <v>0.13200000000000001</v>
      </c>
      <c r="I2895" s="13">
        <v>5</v>
      </c>
      <c r="J2895" s="13">
        <v>0</v>
      </c>
      <c r="K2895">
        <f t="shared" si="1677"/>
        <v>1.3684809600000002E-2</v>
      </c>
      <c r="L2895">
        <f t="shared" si="1692"/>
        <v>4.0919151667739483E-2</v>
      </c>
      <c r="M2895"/>
      <c r="N2895"/>
      <c r="O2895">
        <f t="shared" si="1690"/>
        <v>2.8897104907757626E-2</v>
      </c>
      <c r="P2895"/>
      <c r="Q2895">
        <f t="shared" si="1693"/>
        <v>1.5344362706019301E-2</v>
      </c>
      <c r="R2895"/>
      <c r="S2895"/>
      <c r="T2895">
        <f t="shared" si="1691"/>
        <v>6.7576573357308989E-2</v>
      </c>
    </row>
    <row r="2896" spans="1:20" hidden="1" x14ac:dyDescent="0.3">
      <c r="A2896" s="26">
        <v>3012</v>
      </c>
      <c r="B2896">
        <v>47</v>
      </c>
      <c r="C2896" t="s">
        <v>211</v>
      </c>
      <c r="D2896">
        <v>11</v>
      </c>
      <c r="E2896" t="s">
        <v>213</v>
      </c>
      <c r="F2896">
        <v>5</v>
      </c>
      <c r="G2896">
        <v>18</v>
      </c>
      <c r="H2896">
        <f t="shared" si="1676"/>
        <v>0.18</v>
      </c>
      <c r="I2896">
        <v>5.9</v>
      </c>
      <c r="J2896">
        <v>1.3</v>
      </c>
      <c r="K2896">
        <f t="shared" si="1677"/>
        <v>2.5446959999999998E-2</v>
      </c>
      <c r="L2896">
        <f t="shared" si="1692"/>
        <v>8.4175217008070638E-2</v>
      </c>
      <c r="O2896">
        <f t="shared" si="1690"/>
        <v>5.9444538251099487E-2</v>
      </c>
      <c r="Q2896">
        <f t="shared" si="1693"/>
        <v>3.1565049811333831E-2</v>
      </c>
      <c r="T2896">
        <f t="shared" si="1691"/>
        <v>0.13901247936911418</v>
      </c>
    </row>
    <row r="2897" spans="1:20" hidden="1" x14ac:dyDescent="0.3">
      <c r="A2897" s="26">
        <v>3012</v>
      </c>
      <c r="B2897">
        <v>47</v>
      </c>
      <c r="C2897" t="s">
        <v>211</v>
      </c>
      <c r="D2897">
        <v>12</v>
      </c>
      <c r="E2897" t="s">
        <v>213</v>
      </c>
      <c r="F2897">
        <v>4</v>
      </c>
      <c r="G2897">
        <v>9.3000000000000007</v>
      </c>
      <c r="H2897">
        <f t="shared" si="1676"/>
        <v>9.3000000000000013E-2</v>
      </c>
      <c r="I2897">
        <v>5.0999999999999996</v>
      </c>
      <c r="J2897">
        <v>1.1000000000000001</v>
      </c>
      <c r="K2897">
        <f t="shared" si="1677"/>
        <v>6.7929246000000016E-3</v>
      </c>
      <c r="L2897">
        <f t="shared" si="1692"/>
        <v>2.1417518545738902E-2</v>
      </c>
      <c r="O2897">
        <f t="shared" si="1690"/>
        <v>1.5125051597000814E-2</v>
      </c>
      <c r="Q2897">
        <f t="shared" si="1693"/>
        <v>8.0314023980074326E-3</v>
      </c>
      <c r="T2897">
        <f t="shared" si="1691"/>
        <v>3.5370296160824724E-2</v>
      </c>
    </row>
    <row r="2898" spans="1:20" hidden="1" x14ac:dyDescent="0.3">
      <c r="A2898" s="26">
        <v>3012</v>
      </c>
      <c r="B2898">
        <v>47</v>
      </c>
      <c r="C2898" t="s">
        <v>211</v>
      </c>
      <c r="D2898">
        <v>13</v>
      </c>
      <c r="E2898" t="s">
        <v>213</v>
      </c>
      <c r="F2898">
        <v>5</v>
      </c>
      <c r="G2898">
        <v>9.8000000000000007</v>
      </c>
      <c r="H2898">
        <f t="shared" si="1676"/>
        <v>9.8000000000000004E-2</v>
      </c>
      <c r="I2898">
        <v>4.9000000000000004</v>
      </c>
      <c r="J2898">
        <v>2</v>
      </c>
      <c r="K2898">
        <f t="shared" si="1677"/>
        <v>7.5429816000000009E-3</v>
      </c>
      <c r="L2898">
        <f t="shared" si="1692"/>
        <v>2.2898646251829927E-2</v>
      </c>
      <c r="O2898">
        <f t="shared" si="1690"/>
        <v>1.6171023983042297E-2</v>
      </c>
      <c r="Q2898">
        <f t="shared" si="1693"/>
        <v>8.5868137349954608E-3</v>
      </c>
      <c r="T2898">
        <f t="shared" si="1691"/>
        <v>3.7816327688920001E-2</v>
      </c>
    </row>
    <row r="2899" spans="1:20" hidden="1" x14ac:dyDescent="0.3">
      <c r="A2899" s="26">
        <v>3012</v>
      </c>
      <c r="B2899">
        <v>47</v>
      </c>
      <c r="C2899" t="s">
        <v>211</v>
      </c>
      <c r="D2899">
        <v>17</v>
      </c>
      <c r="E2899" t="s">
        <v>213</v>
      </c>
      <c r="F2899">
        <v>5</v>
      </c>
      <c r="G2899">
        <v>16.600000000000001</v>
      </c>
      <c r="H2899">
        <f t="shared" si="1676"/>
        <v>0.16600000000000001</v>
      </c>
      <c r="I2899">
        <v>6.3</v>
      </c>
      <c r="J2899">
        <v>2.2999999999999998</v>
      </c>
      <c r="K2899">
        <f t="shared" si="1677"/>
        <v>2.1642482400000003E-2</v>
      </c>
      <c r="L2899">
        <f>0.000084*(G2899^1.894314*I2899^0.808223+0.000031*G2899^2)</f>
        <v>7.6137152212859535E-2</v>
      </c>
      <c r="O2899">
        <f t="shared" si="1690"/>
        <v>5.3768056892721405E-2</v>
      </c>
      <c r="Q2899">
        <f>O2899*0.531</f>
        <v>2.8550838210035068E-2</v>
      </c>
      <c r="T2899">
        <f t="shared" si="1691"/>
        <v>0.12573789147699443</v>
      </c>
    </row>
    <row r="2900" spans="1:20" hidden="1" x14ac:dyDescent="0.3">
      <c r="A2900" s="26">
        <v>3012</v>
      </c>
      <c r="B2900">
        <v>47</v>
      </c>
      <c r="C2900" t="s">
        <v>211</v>
      </c>
      <c r="D2900">
        <v>18</v>
      </c>
      <c r="E2900" t="s">
        <v>212</v>
      </c>
      <c r="F2900">
        <v>1</v>
      </c>
      <c r="G2900">
        <v>38</v>
      </c>
      <c r="H2900">
        <f t="shared" si="1676"/>
        <v>0.38</v>
      </c>
      <c r="I2900">
        <v>16</v>
      </c>
      <c r="J2900">
        <v>9.8000000000000007</v>
      </c>
      <c r="K2900">
        <f t="shared" si="1677"/>
        <v>0.11341176</v>
      </c>
      <c r="L2900">
        <f>0.000062*(G2900^1.947206*I2900^0.894551+0.000039*G2900^2)</f>
        <v>0.88247871757018925</v>
      </c>
      <c r="O2900">
        <f>L2900*0.47*0.75</f>
        <v>0.31107374794349169</v>
      </c>
      <c r="Q2900">
        <f>O2900*0.52</f>
        <v>0.16175834893061569</v>
      </c>
      <c r="T2900">
        <f>(L2900*0.47*0.75)*(1+0.2)*0.52*3.67</f>
        <v>0.71238376869043141</v>
      </c>
    </row>
    <row r="2901" spans="1:20" hidden="1" x14ac:dyDescent="0.3">
      <c r="A2901" s="26">
        <v>3012</v>
      </c>
      <c r="B2901">
        <v>47</v>
      </c>
      <c r="C2901" t="s">
        <v>211</v>
      </c>
      <c r="D2901">
        <v>20</v>
      </c>
      <c r="E2901" t="s">
        <v>214</v>
      </c>
      <c r="F2901">
        <v>3</v>
      </c>
      <c r="G2901">
        <v>16.5</v>
      </c>
      <c r="H2901">
        <f t="shared" si="1676"/>
        <v>0.16500000000000001</v>
      </c>
      <c r="I2901">
        <v>3.7</v>
      </c>
      <c r="J2901">
        <v>1.5</v>
      </c>
      <c r="K2901">
        <f t="shared" si="1677"/>
        <v>2.1382515000000001E-2</v>
      </c>
      <c r="L2901">
        <f t="shared" ref="L2901" si="1694">0.000081*(G2901^1.864042*I2901^0.850892+0.000027*G2901^2)</f>
        <v>4.5857477907327672E-2</v>
      </c>
      <c r="O2901">
        <f>L2901*0.47*0.75</f>
        <v>1.6164760962333005E-2</v>
      </c>
      <c r="Q2901">
        <f>O2901*0.521</f>
        <v>8.4218404613754967E-3</v>
      </c>
      <c r="T2901">
        <f>(L2901*0.47*0.75)*(1+0.2)*0.521*3.67</f>
        <v>3.7089785391897681E-2</v>
      </c>
    </row>
    <row r="2902" spans="1:20" hidden="1" x14ac:dyDescent="0.3">
      <c r="A2902" s="26">
        <v>3012</v>
      </c>
      <c r="B2902">
        <v>47</v>
      </c>
      <c r="C2902" t="s">
        <v>211</v>
      </c>
      <c r="D2902">
        <v>21</v>
      </c>
      <c r="E2902" t="s">
        <v>213</v>
      </c>
      <c r="F2902">
        <v>5</v>
      </c>
      <c r="G2902">
        <v>31.3</v>
      </c>
      <c r="H2902">
        <f t="shared" si="1676"/>
        <v>0.313</v>
      </c>
      <c r="I2902">
        <v>11.8</v>
      </c>
      <c r="J2902">
        <v>2.1</v>
      </c>
      <c r="K2902">
        <f t="shared" si="1677"/>
        <v>7.6944852600000002E-2</v>
      </c>
      <c r="L2902">
        <f>0.000084*(G2902^1.894314*I2902^0.808223+0.000031*G2902^2)</f>
        <v>0.42037045955574454</v>
      </c>
      <c r="O2902">
        <f>L2902*0.66*1.07</f>
        <v>0.29686561853826682</v>
      </c>
      <c r="Q2902">
        <f>O2902*0.531</f>
        <v>0.1576356434438197</v>
      </c>
      <c r="T2902">
        <f>(L2902*0.66*1.07)*(1+0.2)*0.531*3.67</f>
        <v>0.69422737372658183</v>
      </c>
    </row>
    <row r="2903" spans="1:20" hidden="1" x14ac:dyDescent="0.3">
      <c r="A2903" s="26">
        <v>3012</v>
      </c>
      <c r="B2903">
        <v>47</v>
      </c>
      <c r="C2903" t="s">
        <v>211</v>
      </c>
      <c r="D2903">
        <v>22</v>
      </c>
      <c r="E2903" t="s">
        <v>212</v>
      </c>
      <c r="F2903">
        <v>5</v>
      </c>
      <c r="G2903">
        <v>20.3</v>
      </c>
      <c r="H2903">
        <f t="shared" si="1676"/>
        <v>0.20300000000000001</v>
      </c>
      <c r="I2903">
        <v>11</v>
      </c>
      <c r="J2903">
        <v>6.1</v>
      </c>
      <c r="K2903">
        <f t="shared" si="1677"/>
        <v>3.2365548600000002E-2</v>
      </c>
      <c r="L2903">
        <f>0.000062*(G2903^1.947206*I2903^0.894551+0.000039*G2903^2)</f>
        <v>0.18618170868316927</v>
      </c>
      <c r="O2903">
        <f>L2903*0.47*0.75</f>
        <v>6.5629052310817157E-2</v>
      </c>
      <c r="Q2903">
        <f>O2903*0.52</f>
        <v>3.4127107201624922E-2</v>
      </c>
      <c r="T2903">
        <f>(L2903*0.47*0.75)*(1+0.2)*0.52*3.67</f>
        <v>0.15029578011595618</v>
      </c>
    </row>
    <row r="2904" spans="1:20" hidden="1" x14ac:dyDescent="0.3">
      <c r="A2904" s="26">
        <v>3012</v>
      </c>
      <c r="B2904">
        <v>47</v>
      </c>
      <c r="C2904" t="s">
        <v>211</v>
      </c>
      <c r="D2904">
        <v>23</v>
      </c>
      <c r="E2904" t="s">
        <v>213</v>
      </c>
      <c r="F2904">
        <v>5</v>
      </c>
      <c r="G2904">
        <v>31</v>
      </c>
      <c r="H2904">
        <f t="shared" si="1676"/>
        <v>0.31</v>
      </c>
      <c r="I2904">
        <v>9</v>
      </c>
      <c r="J2904">
        <v>1.7</v>
      </c>
      <c r="K2904">
        <f t="shared" si="1677"/>
        <v>7.5476940000000006E-2</v>
      </c>
      <c r="L2904">
        <f>0.000084*(G2904^1.894314*I2904^0.808223+0.000031*G2904^2)</f>
        <v>0.33161230914354378</v>
      </c>
      <c r="O2904">
        <f>L2904*0.66*1.07</f>
        <v>0.23418461271717064</v>
      </c>
      <c r="Q2904">
        <f>O2904*0.531</f>
        <v>0.12435202935281761</v>
      </c>
      <c r="T2904">
        <f>(L2904*0.66*1.07)*(1+0.2)*0.531*3.67</f>
        <v>0.54764633726980871</v>
      </c>
    </row>
    <row r="2905" spans="1:20" hidden="1" x14ac:dyDescent="0.3">
      <c r="A2905" s="26">
        <v>3012</v>
      </c>
      <c r="B2905">
        <v>47</v>
      </c>
      <c r="C2905" t="s">
        <v>211</v>
      </c>
      <c r="D2905">
        <v>24</v>
      </c>
      <c r="E2905" t="s">
        <v>214</v>
      </c>
      <c r="F2905">
        <v>3</v>
      </c>
      <c r="G2905">
        <v>14.8</v>
      </c>
      <c r="H2905">
        <f t="shared" si="1676"/>
        <v>0.14800000000000002</v>
      </c>
      <c r="I2905">
        <v>4.7</v>
      </c>
      <c r="J2905">
        <v>1.3</v>
      </c>
      <c r="K2905">
        <f t="shared" si="1677"/>
        <v>1.7203401600000005E-2</v>
      </c>
      <c r="L2905">
        <f t="shared" ref="L2905:L2906" si="1695">0.000081*(G2905^1.864042*I2905^0.850892+0.000027*G2905^2)</f>
        <v>4.5897521160191718E-2</v>
      </c>
      <c r="O2905">
        <f t="shared" ref="O2905:O2906" si="1696">L2905*0.47*0.75</f>
        <v>1.6178876208967578E-2</v>
      </c>
      <c r="Q2905">
        <f t="shared" ref="Q2905:Q2906" si="1697">O2905*0.521</f>
        <v>8.4291945048721086E-3</v>
      </c>
      <c r="T2905">
        <f t="shared" ref="T2905:T2906" si="1698">(L2905*0.47*0.75)*(1+0.2)*0.521*3.67</f>
        <v>3.7122172599456764E-2</v>
      </c>
    </row>
    <row r="2906" spans="1:20" hidden="1" x14ac:dyDescent="0.3">
      <c r="A2906" s="26">
        <v>3012</v>
      </c>
      <c r="B2906">
        <v>47</v>
      </c>
      <c r="C2906" t="s">
        <v>211</v>
      </c>
      <c r="D2906">
        <v>25</v>
      </c>
      <c r="E2906" t="s">
        <v>214</v>
      </c>
      <c r="F2906">
        <v>3</v>
      </c>
      <c r="G2906">
        <v>12.5</v>
      </c>
      <c r="H2906">
        <f t="shared" si="1676"/>
        <v>0.125</v>
      </c>
      <c r="I2906">
        <v>4.2</v>
      </c>
      <c r="J2906">
        <v>1.5</v>
      </c>
      <c r="K2906">
        <f t="shared" si="1677"/>
        <v>1.2271875E-2</v>
      </c>
      <c r="L2906">
        <f t="shared" si="1695"/>
        <v>3.0443463749931135E-2</v>
      </c>
      <c r="O2906">
        <f t="shared" si="1696"/>
        <v>1.0731320971850724E-2</v>
      </c>
      <c r="Q2906">
        <f t="shared" si="1697"/>
        <v>5.5910182263342271E-3</v>
      </c>
      <c r="T2906">
        <f t="shared" si="1698"/>
        <v>2.4622844268775937E-2</v>
      </c>
    </row>
    <row r="2907" spans="1:20" hidden="1" x14ac:dyDescent="0.3">
      <c r="A2907" s="26">
        <v>3012</v>
      </c>
      <c r="B2907">
        <v>47</v>
      </c>
      <c r="C2907" t="s">
        <v>211</v>
      </c>
      <c r="D2907">
        <v>26</v>
      </c>
      <c r="E2907" t="s">
        <v>212</v>
      </c>
      <c r="F2907">
        <v>1</v>
      </c>
      <c r="G2907">
        <v>42.5</v>
      </c>
      <c r="H2907">
        <f t="shared" si="1676"/>
        <v>0.42499999999999999</v>
      </c>
      <c r="I2907">
        <v>16.8</v>
      </c>
      <c r="J2907">
        <v>7</v>
      </c>
      <c r="K2907">
        <f t="shared" si="1677"/>
        <v>0.14186287499999997</v>
      </c>
      <c r="L2907">
        <f>0.000062*(G2907^1.947206*I2907^0.894551+0.000039*G2907^2)</f>
        <v>1.1463142266912723</v>
      </c>
      <c r="O2907">
        <f>L2907*0.47*0.75</f>
        <v>0.40407576490867347</v>
      </c>
      <c r="Q2907">
        <f>O2907*0.52</f>
        <v>0.21011939775251021</v>
      </c>
      <c r="T2907">
        <f>(L2907*0.47*0.75)*(1+0.2)*0.52*3.67</f>
        <v>0.925365827702055</v>
      </c>
    </row>
    <row r="2908" spans="1:20" hidden="1" x14ac:dyDescent="0.3">
      <c r="A2908" s="26">
        <v>3012</v>
      </c>
      <c r="B2908">
        <v>47</v>
      </c>
      <c r="C2908" t="s">
        <v>211</v>
      </c>
      <c r="D2908">
        <v>27</v>
      </c>
      <c r="E2908" t="s">
        <v>213</v>
      </c>
      <c r="F2908">
        <v>4</v>
      </c>
      <c r="G2908">
        <v>31</v>
      </c>
      <c r="H2908">
        <f t="shared" si="1676"/>
        <v>0.31</v>
      </c>
      <c r="I2908">
        <v>7.1</v>
      </c>
      <c r="J2908">
        <v>2.2999999999999998</v>
      </c>
      <c r="K2908">
        <f t="shared" si="1677"/>
        <v>7.5476940000000006E-2</v>
      </c>
      <c r="L2908">
        <f>0.000084*(G2908^1.894314*I2908^0.808223+0.000031*G2908^2)</f>
        <v>0.27377713082849148</v>
      </c>
      <c r="O2908">
        <f>L2908*0.66*1.07</f>
        <v>0.19334140979108069</v>
      </c>
      <c r="Q2908">
        <f>O2908*0.531</f>
        <v>0.10266428859906385</v>
      </c>
      <c r="T2908">
        <f>(L2908*0.66*1.07)*(1+0.2)*0.531*3.67</f>
        <v>0.45213352699027715</v>
      </c>
    </row>
    <row r="2909" spans="1:20" hidden="1" x14ac:dyDescent="0.3">
      <c r="A2909" s="26">
        <v>3012</v>
      </c>
      <c r="B2909">
        <v>47</v>
      </c>
      <c r="C2909" t="s">
        <v>211</v>
      </c>
      <c r="D2909">
        <v>28</v>
      </c>
      <c r="E2909" t="s">
        <v>212</v>
      </c>
      <c r="F2909">
        <v>5</v>
      </c>
      <c r="G2909">
        <v>17.5</v>
      </c>
      <c r="H2909">
        <f t="shared" si="1676"/>
        <v>0.17499999999999999</v>
      </c>
      <c r="I2909">
        <v>9.1</v>
      </c>
      <c r="J2909">
        <v>7.8</v>
      </c>
      <c r="K2909">
        <f t="shared" si="1677"/>
        <v>2.4052874999999998E-2</v>
      </c>
      <c r="L2909">
        <f t="shared" ref="L2909:L2910" si="1699">0.000062*(G2909^1.947206*I2909^0.894551+0.000039*G2909^2)</f>
        <v>0.11769472681277868</v>
      </c>
      <c r="O2909">
        <f>L2909*0.47*0.75</f>
        <v>4.1487391201504478E-2</v>
      </c>
      <c r="Q2909">
        <f t="shared" ref="Q2909:Q2910" si="1700">O2909*0.52</f>
        <v>2.1573443424782329E-2</v>
      </c>
      <c r="T2909">
        <f>(L2909*0.47*0.75)*(1+0.2)*0.52*3.67</f>
        <v>9.5009444842741375E-2</v>
      </c>
    </row>
    <row r="2910" spans="1:20" hidden="1" x14ac:dyDescent="0.3">
      <c r="A2910" s="26">
        <v>3012</v>
      </c>
      <c r="B2910">
        <v>47</v>
      </c>
      <c r="C2910" t="s">
        <v>211</v>
      </c>
      <c r="D2910">
        <v>29</v>
      </c>
      <c r="E2910" t="s">
        <v>212</v>
      </c>
      <c r="F2910">
        <v>5</v>
      </c>
      <c r="G2910">
        <v>24</v>
      </c>
      <c r="H2910">
        <f t="shared" si="1676"/>
        <v>0.24</v>
      </c>
      <c r="I2910">
        <v>9</v>
      </c>
      <c r="J2910">
        <v>7</v>
      </c>
      <c r="K2910">
        <f t="shared" si="1677"/>
        <v>4.5239040000000001E-2</v>
      </c>
      <c r="L2910">
        <f t="shared" si="1699"/>
        <v>0.21556025949765908</v>
      </c>
      <c r="O2910">
        <f>L2910*0.47*0.75</f>
        <v>7.5984991472924826E-2</v>
      </c>
      <c r="Q2910">
        <f t="shared" si="1700"/>
        <v>3.9512195565920914E-2</v>
      </c>
      <c r="T2910">
        <f>(L2910*0.47*0.75)*(1+0.2)*0.52*3.67</f>
        <v>0.17401170927231568</v>
      </c>
    </row>
    <row r="2911" spans="1:20" hidden="1" x14ac:dyDescent="0.3">
      <c r="A2911" s="26">
        <v>3012</v>
      </c>
      <c r="B2911">
        <v>47</v>
      </c>
      <c r="C2911" t="s">
        <v>211</v>
      </c>
      <c r="D2911">
        <v>30</v>
      </c>
      <c r="E2911" t="s">
        <v>213</v>
      </c>
      <c r="F2911">
        <v>3</v>
      </c>
      <c r="G2911">
        <v>26.1</v>
      </c>
      <c r="H2911">
        <f t="shared" si="1676"/>
        <v>0.26100000000000001</v>
      </c>
      <c r="I2911">
        <v>5.5</v>
      </c>
      <c r="J2911">
        <v>1.1000000000000001</v>
      </c>
      <c r="K2911">
        <f t="shared" si="1677"/>
        <v>5.3502233400000002E-2</v>
      </c>
      <c r="L2911">
        <f t="shared" ref="L2911:L2914" si="1701">0.000084*(G2911^1.894314*I2911^0.808223+0.000031*G2911^2)</f>
        <v>0.16077709513508201</v>
      </c>
      <c r="O2911">
        <f>L2911*0.66*1.07</f>
        <v>0.11354078458439493</v>
      </c>
      <c r="Q2911">
        <f t="shared" ref="Q2911:Q2914" si="1702">O2911*0.531</f>
        <v>6.0290156614313709E-2</v>
      </c>
      <c r="T2911">
        <f>(L2911*0.66*1.07)*(1+0.2)*0.531*3.67</f>
        <v>0.26551784972943754</v>
      </c>
    </row>
    <row r="2912" spans="1:20" s="13" customFormat="1" hidden="1" x14ac:dyDescent="0.3">
      <c r="A2912" s="26">
        <v>3012</v>
      </c>
      <c r="B2912" s="13">
        <v>47</v>
      </c>
      <c r="C2912" s="13" t="s">
        <v>211</v>
      </c>
      <c r="D2912" s="13">
        <v>31</v>
      </c>
      <c r="E2912" s="13" t="s">
        <v>213</v>
      </c>
      <c r="F2912" s="13">
        <v>7</v>
      </c>
      <c r="G2912" s="13">
        <v>23</v>
      </c>
      <c r="H2912">
        <f t="shared" si="1676"/>
        <v>0.23</v>
      </c>
      <c r="I2912" s="13">
        <v>5.7</v>
      </c>
      <c r="J2912" s="13">
        <v>0</v>
      </c>
      <c r="K2912">
        <f t="shared" si="1677"/>
        <v>4.154766E-2</v>
      </c>
      <c r="L2912">
        <f t="shared" si="1701"/>
        <v>0.13023851239628004</v>
      </c>
      <c r="M2912"/>
      <c r="N2912"/>
      <c r="O2912">
        <f>L2912*0.66*1.07</f>
        <v>9.1974437454252975E-2</v>
      </c>
      <c r="P2912"/>
      <c r="Q2912">
        <f t="shared" si="1702"/>
        <v>4.8838426288208329E-2</v>
      </c>
      <c r="R2912"/>
      <c r="S2912"/>
      <c r="T2912">
        <f>(L2912*0.66*1.07)*(1+0.2)*0.531*3.67</f>
        <v>0.21508442937326949</v>
      </c>
    </row>
    <row r="2913" spans="1:20" s="13" customFormat="1" hidden="1" x14ac:dyDescent="0.3">
      <c r="A2913" s="26">
        <v>3012</v>
      </c>
      <c r="B2913" s="13">
        <v>47</v>
      </c>
      <c r="C2913" s="13" t="s">
        <v>211</v>
      </c>
      <c r="D2913" s="13">
        <v>32</v>
      </c>
      <c r="E2913" s="13" t="s">
        <v>213</v>
      </c>
      <c r="F2913" s="13">
        <v>7</v>
      </c>
      <c r="G2913" s="13">
        <v>23.2</v>
      </c>
      <c r="H2913">
        <f t="shared" si="1676"/>
        <v>0.23199999999999998</v>
      </c>
      <c r="I2913" s="13">
        <v>5.3</v>
      </c>
      <c r="J2913" s="13">
        <v>0</v>
      </c>
      <c r="K2913">
        <f t="shared" si="1677"/>
        <v>4.2273369599999992E-2</v>
      </c>
      <c r="L2913">
        <f t="shared" si="1701"/>
        <v>0.12483132636077841</v>
      </c>
      <c r="M2913"/>
      <c r="N2913"/>
      <c r="O2913">
        <f>L2913*0.66*1.07</f>
        <v>8.8155882675981734E-2</v>
      </c>
      <c r="P2913"/>
      <c r="Q2913">
        <f t="shared" si="1702"/>
        <v>4.6810773700946301E-2</v>
      </c>
      <c r="R2913"/>
      <c r="S2913"/>
      <c r="T2913">
        <f>(L2913*0.66*1.07)*(1+0.2)*0.531*3.67</f>
        <v>0.20615464737896752</v>
      </c>
    </row>
    <row r="2914" spans="1:20" hidden="1" x14ac:dyDescent="0.3">
      <c r="A2914" s="26">
        <v>3012</v>
      </c>
      <c r="B2914">
        <v>47</v>
      </c>
      <c r="C2914" t="s">
        <v>211</v>
      </c>
      <c r="D2914">
        <v>33</v>
      </c>
      <c r="E2914" t="s">
        <v>213</v>
      </c>
      <c r="F2914">
        <v>4</v>
      </c>
      <c r="G2914">
        <v>22.2</v>
      </c>
      <c r="H2914">
        <f t="shared" si="1676"/>
        <v>0.222</v>
      </c>
      <c r="I2914">
        <v>6</v>
      </c>
      <c r="J2914">
        <v>2.5</v>
      </c>
      <c r="K2914">
        <f t="shared" si="1677"/>
        <v>3.8707653600000003E-2</v>
      </c>
      <c r="L2914">
        <f t="shared" si="1701"/>
        <v>0.1269459070506945</v>
      </c>
      <c r="O2914">
        <f>L2914*0.66*1.07</f>
        <v>8.9649199559200463E-2</v>
      </c>
      <c r="Q2914">
        <f t="shared" si="1702"/>
        <v>4.760372496593545E-2</v>
      </c>
      <c r="T2914">
        <f>(L2914*0.66*1.07)*(1+0.2)*0.531*3.67</f>
        <v>0.20964680474997971</v>
      </c>
    </row>
    <row r="2915" spans="1:20" hidden="1" x14ac:dyDescent="0.3">
      <c r="A2915" s="26">
        <v>3012</v>
      </c>
      <c r="B2915">
        <v>47</v>
      </c>
      <c r="C2915" t="s">
        <v>211</v>
      </c>
      <c r="D2915">
        <v>34</v>
      </c>
      <c r="E2915" t="s">
        <v>212</v>
      </c>
      <c r="F2915">
        <v>3</v>
      </c>
      <c r="G2915">
        <v>18.8</v>
      </c>
      <c r="H2915">
        <f t="shared" si="1676"/>
        <v>0.188</v>
      </c>
      <c r="I2915">
        <v>7</v>
      </c>
      <c r="J2915">
        <v>5</v>
      </c>
      <c r="K2915">
        <f t="shared" si="1677"/>
        <v>2.7759177600000001E-2</v>
      </c>
      <c r="L2915">
        <f>0.000062*(G2915^1.947206*I2915^0.894551+0.000039*G2915^2)</f>
        <v>0.10701046808322939</v>
      </c>
      <c r="O2915">
        <f>L2915*0.47*0.75</f>
        <v>3.7721189999338357E-2</v>
      </c>
      <c r="Q2915">
        <f>O2915*0.52</f>
        <v>1.9615018799655947E-2</v>
      </c>
      <c r="T2915">
        <f>(L2915*0.47*0.75)*(1+0.2)*0.52*3.67</f>
        <v>8.6384542793684793E-2</v>
      </c>
    </row>
    <row r="2916" spans="1:20" hidden="1" x14ac:dyDescent="0.3">
      <c r="A2916" s="26">
        <v>3012</v>
      </c>
      <c r="B2916">
        <v>47</v>
      </c>
      <c r="C2916" t="s">
        <v>211</v>
      </c>
      <c r="D2916">
        <v>35</v>
      </c>
      <c r="E2916" t="s">
        <v>213</v>
      </c>
      <c r="F2916">
        <v>3</v>
      </c>
      <c r="G2916">
        <v>14</v>
      </c>
      <c r="H2916">
        <f t="shared" si="1676"/>
        <v>0.14000000000000001</v>
      </c>
      <c r="I2916">
        <v>4.0999999999999996</v>
      </c>
      <c r="J2916">
        <v>2.9</v>
      </c>
      <c r="K2916">
        <f t="shared" si="1677"/>
        <v>1.5393840000000002E-2</v>
      </c>
      <c r="L2916">
        <f>0.000084*(G2916^1.894314*I2916^0.808223+0.000031*G2916^2)</f>
        <v>3.8965240891749783E-2</v>
      </c>
      <c r="O2916">
        <f>L2916*0.66*1.07</f>
        <v>2.7517253117753698E-2</v>
      </c>
      <c r="Q2916">
        <f>O2916*0.531</f>
        <v>1.4611661405527214E-2</v>
      </c>
      <c r="T2916">
        <f>(L2916*0.66*1.07)*(1+0.2)*0.531*3.67</f>
        <v>6.4349756829941845E-2</v>
      </c>
    </row>
    <row r="2917" spans="1:20" hidden="1" x14ac:dyDescent="0.3">
      <c r="A2917" s="26">
        <v>3012</v>
      </c>
      <c r="B2917">
        <v>47</v>
      </c>
      <c r="C2917" t="s">
        <v>211</v>
      </c>
      <c r="D2917">
        <v>36</v>
      </c>
      <c r="E2917" t="s">
        <v>212</v>
      </c>
      <c r="F2917">
        <v>1</v>
      </c>
      <c r="G2917">
        <v>32.700000000000003</v>
      </c>
      <c r="H2917">
        <f t="shared" si="1676"/>
        <v>0.32700000000000001</v>
      </c>
      <c r="I2917">
        <v>15.4</v>
      </c>
      <c r="J2917">
        <v>8</v>
      </c>
      <c r="K2917">
        <f t="shared" si="1677"/>
        <v>8.3982036600000004E-2</v>
      </c>
      <c r="L2917">
        <f t="shared" ref="L2917:L2918" si="1703">0.000062*(G2917^1.947206*I2917^0.894551+0.000039*G2917^2)</f>
        <v>0.63654303890379038</v>
      </c>
      <c r="O2917">
        <f>L2917*0.47*0.75</f>
        <v>0.22438142121358606</v>
      </c>
      <c r="Q2917">
        <f t="shared" ref="Q2917:Q2918" si="1704">O2917*0.52</f>
        <v>0.11667833903106475</v>
      </c>
      <c r="T2917">
        <f>(L2917*0.47*0.75)*(1+0.2)*0.52*3.67</f>
        <v>0.51385140509280924</v>
      </c>
    </row>
    <row r="2918" spans="1:20" hidden="1" x14ac:dyDescent="0.3">
      <c r="A2918" s="26">
        <v>3012</v>
      </c>
      <c r="B2918">
        <v>47</v>
      </c>
      <c r="C2918" t="s">
        <v>211</v>
      </c>
      <c r="D2918">
        <v>37</v>
      </c>
      <c r="E2918" t="s">
        <v>212</v>
      </c>
      <c r="F2918">
        <v>1</v>
      </c>
      <c r="G2918">
        <v>32.4</v>
      </c>
      <c r="H2918">
        <f t="shared" si="1676"/>
        <v>0.32400000000000001</v>
      </c>
      <c r="I2918">
        <v>15.8</v>
      </c>
      <c r="J2918">
        <v>6.2</v>
      </c>
      <c r="K2918">
        <f t="shared" si="1677"/>
        <v>8.2448150400000003E-2</v>
      </c>
      <c r="L2918">
        <f t="shared" si="1703"/>
        <v>0.63972837715394792</v>
      </c>
      <c r="O2918">
        <f>L2918*0.47*0.75</f>
        <v>0.22550425294676663</v>
      </c>
      <c r="Q2918">
        <f t="shared" si="1704"/>
        <v>0.11726221153231865</v>
      </c>
      <c r="T2918">
        <f>(L2918*0.47*0.75)*(1+0.2)*0.52*3.67</f>
        <v>0.51642277958833127</v>
      </c>
    </row>
    <row r="2919" spans="1:20" hidden="1" x14ac:dyDescent="0.3">
      <c r="A2919" s="26">
        <v>3012</v>
      </c>
      <c r="B2919">
        <v>47</v>
      </c>
      <c r="C2919" t="s">
        <v>211</v>
      </c>
      <c r="D2919">
        <v>38</v>
      </c>
      <c r="E2919" t="s">
        <v>213</v>
      </c>
      <c r="F2919">
        <v>3</v>
      </c>
      <c r="G2919">
        <v>14.3</v>
      </c>
      <c r="H2919">
        <f t="shared" si="1676"/>
        <v>0.14300000000000002</v>
      </c>
      <c r="I2919">
        <v>4.3</v>
      </c>
      <c r="J2919">
        <v>2.1</v>
      </c>
      <c r="K2919">
        <f t="shared" si="1677"/>
        <v>1.6060644600000003E-2</v>
      </c>
      <c r="L2919">
        <f t="shared" ref="L2919:L2920" si="1705">0.000084*(G2919^1.894314*I2919^0.808223+0.000031*G2919^2)</f>
        <v>4.2153901675299456E-2</v>
      </c>
      <c r="O2919">
        <f>L2919*0.66*1.07</f>
        <v>2.9769085363096481E-2</v>
      </c>
      <c r="Q2919">
        <f t="shared" ref="Q2919:Q2920" si="1706">O2919*0.531</f>
        <v>1.5807384327804232E-2</v>
      </c>
      <c r="T2919">
        <f>(L2919*0.66*1.07)*(1+0.2)*0.531*3.67</f>
        <v>6.9615720579649834E-2</v>
      </c>
    </row>
    <row r="2920" spans="1:20" hidden="1" x14ac:dyDescent="0.3">
      <c r="A2920" s="26">
        <v>3012</v>
      </c>
      <c r="B2920">
        <v>47</v>
      </c>
      <c r="C2920" t="s">
        <v>211</v>
      </c>
      <c r="D2920">
        <v>39</v>
      </c>
      <c r="E2920" t="s">
        <v>213</v>
      </c>
      <c r="F2920">
        <v>3</v>
      </c>
      <c r="G2920">
        <v>13.7</v>
      </c>
      <c r="H2920">
        <f t="shared" si="1676"/>
        <v>0.13699999999999998</v>
      </c>
      <c r="I2920">
        <v>5.8</v>
      </c>
      <c r="J2920">
        <v>1.3</v>
      </c>
      <c r="K2920">
        <f t="shared" si="1677"/>
        <v>1.4741172599999994E-2</v>
      </c>
      <c r="L2920">
        <f t="shared" si="1705"/>
        <v>4.9500469918117691E-2</v>
      </c>
      <c r="O2920">
        <f>L2920*0.66*1.07</f>
        <v>3.495723185617472E-2</v>
      </c>
      <c r="Q2920">
        <f t="shared" si="1706"/>
        <v>1.8562290115628776E-2</v>
      </c>
      <c r="T2920">
        <f>(L2920*0.66*1.07)*(1+0.2)*0.531*3.67</f>
        <v>8.1748325669229127E-2</v>
      </c>
    </row>
    <row r="2921" spans="1:20" hidden="1" x14ac:dyDescent="0.3">
      <c r="A2921" s="26">
        <v>3012</v>
      </c>
      <c r="B2921">
        <v>47</v>
      </c>
      <c r="C2921" t="s">
        <v>211</v>
      </c>
      <c r="D2921">
        <v>41</v>
      </c>
      <c r="E2921" t="s">
        <v>212</v>
      </c>
      <c r="F2921">
        <v>1</v>
      </c>
      <c r="G2921">
        <v>38.5</v>
      </c>
      <c r="H2921">
        <f t="shared" si="1676"/>
        <v>0.38500000000000001</v>
      </c>
      <c r="I2921">
        <v>15.6</v>
      </c>
      <c r="J2921">
        <v>6.6</v>
      </c>
      <c r="K2921">
        <f t="shared" si="1677"/>
        <v>0.11641591499999999</v>
      </c>
      <c r="L2921">
        <f t="shared" ref="L2921:L2925" si="1707">0.000062*(G2921^1.947206*I2921^0.894551+0.000039*G2921^2)</f>
        <v>0.88495848215157313</v>
      </c>
      <c r="O2921">
        <f>L2921*0.47*0.75</f>
        <v>0.31194786495842952</v>
      </c>
      <c r="Q2921">
        <f t="shared" ref="Q2921:Q2925" si="1708">O2921*0.52</f>
        <v>0.16221288977838336</v>
      </c>
      <c r="T2921">
        <f>(L2921*0.47*0.75)*(1+0.2)*0.52*3.67</f>
        <v>0.71438556658400032</v>
      </c>
    </row>
    <row r="2922" spans="1:20" hidden="1" x14ac:dyDescent="0.3">
      <c r="A2922" s="26">
        <v>3012</v>
      </c>
      <c r="B2922">
        <v>47</v>
      </c>
      <c r="C2922" t="s">
        <v>211</v>
      </c>
      <c r="D2922">
        <v>42</v>
      </c>
      <c r="E2922" t="s">
        <v>212</v>
      </c>
      <c r="F2922">
        <v>5</v>
      </c>
      <c r="G2922">
        <v>25.8</v>
      </c>
      <c r="H2922">
        <f t="shared" si="1676"/>
        <v>0.25800000000000001</v>
      </c>
      <c r="I2922">
        <v>12</v>
      </c>
      <c r="J2922">
        <v>5</v>
      </c>
      <c r="K2922">
        <f t="shared" si="1677"/>
        <v>5.2279365599999995E-2</v>
      </c>
      <c r="L2922">
        <f t="shared" si="1707"/>
        <v>0.32098954795591228</v>
      </c>
      <c r="O2922">
        <f>L2922*0.47*0.75</f>
        <v>0.11314881565445908</v>
      </c>
      <c r="Q2922">
        <f t="shared" si="1708"/>
        <v>5.8837384140318728E-2</v>
      </c>
      <c r="T2922">
        <f>(L2922*0.47*0.75)*(1+0.2)*0.52*3.67</f>
        <v>0.25911983975396369</v>
      </c>
    </row>
    <row r="2923" spans="1:20" hidden="1" x14ac:dyDescent="0.3">
      <c r="A2923" s="26">
        <v>3012</v>
      </c>
      <c r="B2923">
        <v>47</v>
      </c>
      <c r="C2923" t="s">
        <v>211</v>
      </c>
      <c r="D2923">
        <v>43</v>
      </c>
      <c r="E2923" t="s">
        <v>212</v>
      </c>
      <c r="F2923">
        <v>1</v>
      </c>
      <c r="G2923">
        <v>29.5</v>
      </c>
      <c r="H2923">
        <f t="shared" ref="H2923:H2984" si="1709">G2923/100</f>
        <v>0.29499999999999998</v>
      </c>
      <c r="I2923">
        <v>14.6</v>
      </c>
      <c r="J2923">
        <v>7.1</v>
      </c>
      <c r="K2923">
        <f t="shared" ref="K2923:K2984" si="1710">0.7854*H2923^2</f>
        <v>6.8349434999999986E-2</v>
      </c>
      <c r="L2923">
        <f t="shared" si="1707"/>
        <v>0.49660694596442018</v>
      </c>
      <c r="O2923">
        <f>L2923*0.47*0.75</f>
        <v>0.17505394845245809</v>
      </c>
      <c r="Q2923">
        <f t="shared" si="1708"/>
        <v>9.1028053195278208E-2</v>
      </c>
      <c r="T2923">
        <f>(L2923*0.47*0.75)*(1+0.2)*0.52*3.67</f>
        <v>0.40088754627200524</v>
      </c>
    </row>
    <row r="2924" spans="1:20" hidden="1" x14ac:dyDescent="0.3">
      <c r="A2924" s="26">
        <v>3012</v>
      </c>
      <c r="B2924">
        <v>47</v>
      </c>
      <c r="C2924" t="s">
        <v>211</v>
      </c>
      <c r="D2924">
        <v>44</v>
      </c>
      <c r="E2924" t="s">
        <v>212</v>
      </c>
      <c r="F2924">
        <v>1</v>
      </c>
      <c r="G2924">
        <v>26.7</v>
      </c>
      <c r="H2924">
        <f t="shared" si="1709"/>
        <v>0.26700000000000002</v>
      </c>
      <c r="I2924">
        <v>16</v>
      </c>
      <c r="J2924">
        <v>9</v>
      </c>
      <c r="K2924">
        <f t="shared" si="1710"/>
        <v>5.59903806E-2</v>
      </c>
      <c r="L2924">
        <f t="shared" si="1707"/>
        <v>0.44386550781361805</v>
      </c>
      <c r="O2924">
        <f>L2924*0.47*0.75</f>
        <v>0.15646259150430036</v>
      </c>
      <c r="Q2924">
        <f t="shared" si="1708"/>
        <v>8.1360547582236195E-2</v>
      </c>
      <c r="T2924">
        <f>(L2924*0.47*0.75)*(1+0.2)*0.52*3.67</f>
        <v>0.35831185155216821</v>
      </c>
    </row>
    <row r="2925" spans="1:20" hidden="1" x14ac:dyDescent="0.3">
      <c r="A2925" s="26">
        <v>3012</v>
      </c>
      <c r="B2925">
        <v>47</v>
      </c>
      <c r="C2925" t="s">
        <v>211</v>
      </c>
      <c r="D2925">
        <v>45</v>
      </c>
      <c r="E2925" t="s">
        <v>212</v>
      </c>
      <c r="F2925">
        <v>1</v>
      </c>
      <c r="G2925">
        <v>31.2</v>
      </c>
      <c r="H2925">
        <f t="shared" si="1709"/>
        <v>0.312</v>
      </c>
      <c r="I2925">
        <v>15.8</v>
      </c>
      <c r="J2925">
        <v>10.3</v>
      </c>
      <c r="K2925">
        <f t="shared" si="1710"/>
        <v>7.64539776E-2</v>
      </c>
      <c r="L2925">
        <f t="shared" si="1707"/>
        <v>0.59440177201454325</v>
      </c>
      <c r="O2925">
        <f>L2925*0.47*0.75</f>
        <v>0.2095266246351265</v>
      </c>
      <c r="Q2925">
        <f t="shared" si="1708"/>
        <v>0.10895384481026578</v>
      </c>
      <c r="T2925">
        <f>(L2925*0.47*0.75)*(1+0.2)*0.52*3.67</f>
        <v>0.4798327325444105</v>
      </c>
    </row>
    <row r="2926" spans="1:20" hidden="1" x14ac:dyDescent="0.3">
      <c r="A2926" s="26">
        <v>3012</v>
      </c>
      <c r="B2926">
        <v>47</v>
      </c>
      <c r="C2926" t="s">
        <v>211</v>
      </c>
      <c r="D2926">
        <v>47</v>
      </c>
      <c r="E2926" t="s">
        <v>213</v>
      </c>
      <c r="F2926">
        <v>5</v>
      </c>
      <c r="G2926">
        <v>12.7</v>
      </c>
      <c r="H2926">
        <f t="shared" si="1709"/>
        <v>0.127</v>
      </c>
      <c r="I2926">
        <v>5.8</v>
      </c>
      <c r="J2926">
        <v>2</v>
      </c>
      <c r="K2926">
        <f t="shared" si="1710"/>
        <v>1.26677166E-2</v>
      </c>
      <c r="L2926">
        <f>0.000084*(G2926^1.894314*I2926^0.808223+0.000031*G2926^2)</f>
        <v>4.2879967250684339E-2</v>
      </c>
      <c r="O2926">
        <f>L2926*0.66*1.07</f>
        <v>3.0281832872433283E-2</v>
      </c>
      <c r="Q2926">
        <f>O2926*0.531</f>
        <v>1.6079653255262075E-2</v>
      </c>
      <c r="T2926">
        <f>(L2926*0.66*1.07)*(1+0.2)*0.531*3.67</f>
        <v>7.0814792936174181E-2</v>
      </c>
    </row>
    <row r="2927" spans="1:20" hidden="1" x14ac:dyDescent="0.3">
      <c r="A2927" s="26">
        <v>3012</v>
      </c>
      <c r="B2927">
        <v>47</v>
      </c>
      <c r="C2927" t="s">
        <v>211</v>
      </c>
      <c r="D2927">
        <v>48</v>
      </c>
      <c r="E2927" t="s">
        <v>212</v>
      </c>
      <c r="F2927">
        <v>1</v>
      </c>
      <c r="G2927">
        <v>40.799999999999997</v>
      </c>
      <c r="H2927">
        <f t="shared" si="1709"/>
        <v>0.40799999999999997</v>
      </c>
      <c r="I2927">
        <v>16</v>
      </c>
      <c r="J2927">
        <v>7.8</v>
      </c>
      <c r="K2927">
        <f t="shared" si="1710"/>
        <v>0.13074082559999997</v>
      </c>
      <c r="L2927">
        <f t="shared" ref="L2927:L2929" si="1711">0.000062*(G2927^1.947206*I2927^0.894551+0.000039*G2927^2)</f>
        <v>1.0135082364576764</v>
      </c>
      <c r="O2927">
        <f>L2927*0.47*0.75</f>
        <v>0.35726165335133092</v>
      </c>
      <c r="Q2927">
        <f t="shared" ref="Q2927:Q2928" si="1712">O2927*0.52</f>
        <v>0.1857760597426921</v>
      </c>
      <c r="T2927">
        <f>(L2927*0.47*0.75)*(1+0.2)*0.52*3.67</f>
        <v>0.81815776710681598</v>
      </c>
    </row>
    <row r="2928" spans="1:20" hidden="1" x14ac:dyDescent="0.3">
      <c r="A2928" s="26">
        <v>3012</v>
      </c>
      <c r="B2928">
        <v>47</v>
      </c>
      <c r="C2928" t="s">
        <v>211</v>
      </c>
      <c r="D2928">
        <v>49</v>
      </c>
      <c r="E2928" t="s">
        <v>212</v>
      </c>
      <c r="F2928">
        <v>1</v>
      </c>
      <c r="G2928">
        <v>31</v>
      </c>
      <c r="H2928">
        <f t="shared" si="1709"/>
        <v>0.31</v>
      </c>
      <c r="I2928">
        <v>16.2</v>
      </c>
      <c r="J2928">
        <v>9.4</v>
      </c>
      <c r="K2928">
        <f t="shared" si="1710"/>
        <v>7.5476940000000006E-2</v>
      </c>
      <c r="L2928">
        <f t="shared" si="1711"/>
        <v>0.60028110710420357</v>
      </c>
      <c r="O2928">
        <f>L2928*0.47*0.75</f>
        <v>0.21159909025423174</v>
      </c>
      <c r="Q2928">
        <f t="shared" si="1712"/>
        <v>0.1100315269322005</v>
      </c>
      <c r="T2928">
        <f>(L2928*0.47*0.75)*(1+0.2)*0.52*3.67</f>
        <v>0.48457884460941103</v>
      </c>
    </row>
    <row r="2929" spans="1:20" hidden="1" x14ac:dyDescent="0.3">
      <c r="A2929" s="26">
        <v>3012</v>
      </c>
      <c r="B2929">
        <v>47</v>
      </c>
      <c r="C2929" t="s">
        <v>211</v>
      </c>
      <c r="D2929">
        <v>51</v>
      </c>
      <c r="E2929" t="s">
        <v>212</v>
      </c>
      <c r="F2929">
        <v>3</v>
      </c>
      <c r="G2929">
        <v>12</v>
      </c>
      <c r="H2929">
        <f t="shared" si="1709"/>
        <v>0.12</v>
      </c>
      <c r="I2929">
        <v>4.8</v>
      </c>
      <c r="J2929">
        <v>4</v>
      </c>
      <c r="K2929">
        <f t="shared" si="1710"/>
        <v>1.130976E-2</v>
      </c>
      <c r="L2929">
        <f t="shared" si="1711"/>
        <v>3.1855884201078398E-2</v>
      </c>
      <c r="O2929">
        <f>L2929*0.47*0.75</f>
        <v>1.1229199180880136E-2</v>
      </c>
      <c r="Q2929">
        <f>O2929*0.52</f>
        <v>5.8391835740576707E-3</v>
      </c>
      <c r="T2929">
        <f>(L2929*0.47*0.75)*(1+0.2)*0.52*3.67</f>
        <v>2.5715764460149979E-2</v>
      </c>
    </row>
    <row r="2930" spans="1:20" hidden="1" x14ac:dyDescent="0.3">
      <c r="A2930" s="26">
        <v>3012</v>
      </c>
      <c r="B2930">
        <v>47</v>
      </c>
      <c r="C2930" t="s">
        <v>211</v>
      </c>
      <c r="D2930">
        <v>52</v>
      </c>
      <c r="E2930" t="s">
        <v>213</v>
      </c>
      <c r="F2930">
        <v>3</v>
      </c>
      <c r="G2930">
        <v>28</v>
      </c>
      <c r="H2930">
        <f t="shared" si="1709"/>
        <v>0.28000000000000003</v>
      </c>
      <c r="I2930">
        <v>7.8</v>
      </c>
      <c r="J2930">
        <v>1.4</v>
      </c>
      <c r="K2930">
        <f t="shared" si="1710"/>
        <v>6.157536000000001E-2</v>
      </c>
      <c r="L2930">
        <f t="shared" ref="L2930:L2931" si="1713">0.000084*(G2930^1.894314*I2930^0.808223+0.000031*G2930^2)</f>
        <v>0.24359368252887573</v>
      </c>
      <c r="O2930">
        <f>L2930*0.66*1.07</f>
        <v>0.17202585860189207</v>
      </c>
      <c r="Q2930">
        <f t="shared" ref="Q2930:Q2931" si="1714">O2930*0.531</f>
        <v>9.1345730917604687E-2</v>
      </c>
      <c r="T2930">
        <f>(L2930*0.66*1.07)*(1+0.2)*0.531*3.67</f>
        <v>0.40228659896113106</v>
      </c>
    </row>
    <row r="2931" spans="1:20" hidden="1" x14ac:dyDescent="0.3">
      <c r="A2931" s="26">
        <v>3012</v>
      </c>
      <c r="B2931">
        <v>47</v>
      </c>
      <c r="C2931" t="s">
        <v>211</v>
      </c>
      <c r="D2931">
        <v>53</v>
      </c>
      <c r="E2931" t="s">
        <v>213</v>
      </c>
      <c r="F2931">
        <v>3</v>
      </c>
      <c r="G2931">
        <v>22</v>
      </c>
      <c r="H2931">
        <f t="shared" si="1709"/>
        <v>0.22</v>
      </c>
      <c r="I2931">
        <v>8</v>
      </c>
      <c r="J2931">
        <v>3</v>
      </c>
      <c r="K2931">
        <f t="shared" si="1710"/>
        <v>3.8013359999999996E-2</v>
      </c>
      <c r="L2931">
        <f t="shared" si="1713"/>
        <v>0.15745299976602015</v>
      </c>
      <c r="O2931">
        <f>L2931*0.66*1.07</f>
        <v>0.11119330843476344</v>
      </c>
      <c r="Q2931">
        <f t="shared" si="1714"/>
        <v>5.9043646778859392E-2</v>
      </c>
      <c r="T2931">
        <f>(L2931*0.66*1.07)*(1+0.2)*0.531*3.67</f>
        <v>0.26002822041409673</v>
      </c>
    </row>
    <row r="2932" spans="1:20" hidden="1" x14ac:dyDescent="0.3">
      <c r="A2932" s="26">
        <v>3012</v>
      </c>
      <c r="B2932">
        <v>47</v>
      </c>
      <c r="C2932" t="s">
        <v>211</v>
      </c>
      <c r="D2932">
        <v>54</v>
      </c>
      <c r="E2932" t="s">
        <v>222</v>
      </c>
      <c r="F2932">
        <v>5</v>
      </c>
      <c r="G2932">
        <v>31.7</v>
      </c>
      <c r="H2932">
        <f t="shared" si="1709"/>
        <v>0.317</v>
      </c>
      <c r="I2932">
        <v>7.9</v>
      </c>
      <c r="J2932">
        <v>3.5</v>
      </c>
      <c r="K2932">
        <f t="shared" si="1710"/>
        <v>7.8924060600000012E-2</v>
      </c>
      <c r="L2932">
        <f>0.000081*(G2932^1.922704*I2932^0.783213+0.000032*G2932^2)</f>
        <v>0.31449552522930557</v>
      </c>
      <c r="O2932">
        <f>L2932*0.61*1.07</f>
        <v>0.20527122931716774</v>
      </c>
      <c r="Q2932">
        <f>O2932*0.531</f>
        <v>0.10899902276741608</v>
      </c>
      <c r="T2932">
        <f>(L2932*0.61*1.07)*(1+0.2)*0.531*3.67</f>
        <v>0.48003169626770037</v>
      </c>
    </row>
    <row r="2933" spans="1:20" hidden="1" x14ac:dyDescent="0.3">
      <c r="A2933" s="26">
        <v>3012</v>
      </c>
      <c r="B2933">
        <v>47</v>
      </c>
      <c r="C2933" t="s">
        <v>211</v>
      </c>
      <c r="D2933">
        <v>55</v>
      </c>
      <c r="E2933" t="s">
        <v>212</v>
      </c>
      <c r="F2933">
        <v>5</v>
      </c>
      <c r="G2933">
        <v>15</v>
      </c>
      <c r="H2933">
        <f t="shared" si="1709"/>
        <v>0.15</v>
      </c>
      <c r="I2933">
        <v>8.1</v>
      </c>
      <c r="J2933">
        <v>6.6</v>
      </c>
      <c r="K2933">
        <f t="shared" si="1710"/>
        <v>1.76715E-2</v>
      </c>
      <c r="L2933">
        <f t="shared" ref="L2933:L2934" si="1715">0.000062*(G2933^1.947206*I2933^0.894551+0.000039*G2933^2)</f>
        <v>7.8554819602578319E-2</v>
      </c>
      <c r="O2933">
        <f>L2933*0.47*0.75</f>
        <v>2.769057390990886E-2</v>
      </c>
      <c r="Q2933">
        <f t="shared" ref="Q2933:Q2934" si="1716">O2933*0.52</f>
        <v>1.4399098433152608E-2</v>
      </c>
      <c r="T2933">
        <f>(L2933*0.47*0.75)*(1+0.2)*0.52*3.67</f>
        <v>6.3413629499604066E-2</v>
      </c>
    </row>
    <row r="2934" spans="1:20" hidden="1" x14ac:dyDescent="0.3">
      <c r="A2934" s="26">
        <v>3012</v>
      </c>
      <c r="B2934">
        <v>47</v>
      </c>
      <c r="C2934" t="s">
        <v>211</v>
      </c>
      <c r="D2934">
        <v>56</v>
      </c>
      <c r="E2934" t="s">
        <v>212</v>
      </c>
      <c r="F2934">
        <v>5</v>
      </c>
      <c r="G2934">
        <v>15.2</v>
      </c>
      <c r="H2934">
        <f t="shared" si="1709"/>
        <v>0.152</v>
      </c>
      <c r="I2934">
        <v>9.5</v>
      </c>
      <c r="J2934">
        <v>8</v>
      </c>
      <c r="K2934">
        <f t="shared" si="1710"/>
        <v>1.81458816E-2</v>
      </c>
      <c r="L2934">
        <f t="shared" si="1715"/>
        <v>9.2963154838904286E-2</v>
      </c>
      <c r="O2934">
        <f>L2934*0.47*0.75</f>
        <v>3.2769512080713763E-2</v>
      </c>
      <c r="Q2934">
        <f t="shared" si="1716"/>
        <v>1.7040146281971157E-2</v>
      </c>
      <c r="T2934">
        <f>(L2934*0.47*0.75)*(1+0.2)*0.52*3.67</f>
        <v>7.5044804225800982E-2</v>
      </c>
    </row>
    <row r="2935" spans="1:20" hidden="1" x14ac:dyDescent="0.3">
      <c r="A2935" s="26">
        <v>3012</v>
      </c>
      <c r="B2935">
        <v>47</v>
      </c>
      <c r="C2935" t="s">
        <v>211</v>
      </c>
      <c r="D2935">
        <v>57</v>
      </c>
      <c r="E2935" t="s">
        <v>213</v>
      </c>
      <c r="F2935">
        <v>3</v>
      </c>
      <c r="G2935">
        <v>17</v>
      </c>
      <c r="H2935">
        <f t="shared" si="1709"/>
        <v>0.17</v>
      </c>
      <c r="I2935">
        <v>4.8</v>
      </c>
      <c r="J2935">
        <v>1.5</v>
      </c>
      <c r="K2935">
        <f t="shared" si="1710"/>
        <v>2.2698060000000003E-2</v>
      </c>
      <c r="L2935">
        <f>0.000084*(G2935^1.894314*I2935^0.808223+0.000031*G2935^2)</f>
        <v>6.3934585321640008E-2</v>
      </c>
      <c r="O2935">
        <f>L2935*0.66*1.07</f>
        <v>4.5150604154142182E-2</v>
      </c>
      <c r="Q2935">
        <f>O2935*0.531</f>
        <v>2.39749708058495E-2</v>
      </c>
      <c r="T2935">
        <f>(L2935*0.66*1.07)*(1+0.2)*0.531*3.67</f>
        <v>0.10558577142896119</v>
      </c>
    </row>
    <row r="2936" spans="1:20" hidden="1" x14ac:dyDescent="0.3">
      <c r="A2936" s="26">
        <v>3012</v>
      </c>
      <c r="B2936">
        <v>47</v>
      </c>
      <c r="C2936" t="s">
        <v>211</v>
      </c>
      <c r="D2936">
        <v>58</v>
      </c>
      <c r="E2936" t="s">
        <v>217</v>
      </c>
      <c r="F2936">
        <v>3</v>
      </c>
      <c r="G2936">
        <v>12.5</v>
      </c>
      <c r="H2936">
        <f t="shared" si="1709"/>
        <v>0.125</v>
      </c>
      <c r="I2936">
        <v>6.6</v>
      </c>
      <c r="J2936">
        <v>2.9</v>
      </c>
      <c r="K2936">
        <f t="shared" si="1710"/>
        <v>1.2271875E-2</v>
      </c>
      <c r="L2936">
        <f>0.000059*(G2936^1.965295*I2936^0.892133+0.000019*G2936^2)</f>
        <v>4.5472375061827594E-2</v>
      </c>
      <c r="O2936">
        <f>L2936*0.47*0.75</f>
        <v>1.6029012209294227E-2</v>
      </c>
      <c r="Q2936">
        <f>O2936*0.52</f>
        <v>8.3350863488329974E-3</v>
      </c>
      <c r="T2936">
        <f>(L2936*0.47*0.75)*(1+0.2)*0.52*3.67</f>
        <v>3.6707720280260522E-2</v>
      </c>
    </row>
    <row r="2937" spans="1:20" s="13" customFormat="1" hidden="1" x14ac:dyDescent="0.3">
      <c r="A2937" s="26">
        <v>3012</v>
      </c>
      <c r="B2937" s="13">
        <v>47</v>
      </c>
      <c r="C2937" s="13" t="s">
        <v>211</v>
      </c>
      <c r="D2937" s="13">
        <v>59</v>
      </c>
      <c r="E2937" s="13" t="s">
        <v>213</v>
      </c>
      <c r="F2937" s="13">
        <v>7</v>
      </c>
      <c r="G2937" s="13">
        <v>11</v>
      </c>
      <c r="H2937">
        <f t="shared" si="1709"/>
        <v>0.11</v>
      </c>
      <c r="I2937" s="13">
        <v>5</v>
      </c>
      <c r="J2937" s="13">
        <v>0</v>
      </c>
      <c r="K2937">
        <f t="shared" si="1710"/>
        <v>9.503339999999999E-3</v>
      </c>
      <c r="L2937">
        <f t="shared" ref="L2937:L2939" si="1717">0.000084*(G2937^1.894314*I2937^0.808223+0.000031*G2937^2)</f>
        <v>2.8968925477906006E-2</v>
      </c>
      <c r="M2937"/>
      <c r="N2937"/>
      <c r="O2937">
        <f>L2937*0.66*1.07</f>
        <v>2.0457855172497225E-2</v>
      </c>
      <c r="P2937"/>
      <c r="Q2937">
        <f t="shared" ref="Q2937:Q2939" si="1718">O2937*0.531</f>
        <v>1.0863121096596028E-2</v>
      </c>
      <c r="R2937"/>
      <c r="S2937"/>
      <c r="T2937">
        <f>(L2937*0.66*1.07)*(1+0.2)*0.531*3.67</f>
        <v>4.7841185309408896E-2</v>
      </c>
    </row>
    <row r="2938" spans="1:20" s="13" customFormat="1" hidden="1" x14ac:dyDescent="0.3">
      <c r="A2938" s="26">
        <v>3012</v>
      </c>
      <c r="B2938" s="13">
        <v>47</v>
      </c>
      <c r="C2938" s="13" t="s">
        <v>211</v>
      </c>
      <c r="D2938" s="13">
        <v>60</v>
      </c>
      <c r="E2938" s="13" t="s">
        <v>213</v>
      </c>
      <c r="F2938" s="13">
        <v>7</v>
      </c>
      <c r="G2938" s="13">
        <v>9.1</v>
      </c>
      <c r="H2938">
        <f t="shared" si="1709"/>
        <v>9.0999999999999998E-2</v>
      </c>
      <c r="I2938" s="13">
        <v>5.5</v>
      </c>
      <c r="J2938" s="13">
        <v>0</v>
      </c>
      <c r="K2938">
        <f t="shared" si="1710"/>
        <v>6.5038973999999999E-3</v>
      </c>
      <c r="L2938">
        <f t="shared" si="1717"/>
        <v>2.1846771322900631E-2</v>
      </c>
      <c r="M2938"/>
      <c r="N2938"/>
      <c r="O2938">
        <f>L2938*0.66*1.07</f>
        <v>1.5428189908232427E-2</v>
      </c>
      <c r="P2938"/>
      <c r="Q2938">
        <f t="shared" si="1718"/>
        <v>8.1923688412714191E-3</v>
      </c>
      <c r="R2938"/>
      <c r="S2938"/>
      <c r="T2938">
        <f>(L2938*0.66*1.07)*(1+0.2)*0.531*3.67</f>
        <v>3.6079192376959328E-2</v>
      </c>
    </row>
    <row r="2939" spans="1:20" s="13" customFormat="1" hidden="1" x14ac:dyDescent="0.3">
      <c r="A2939" s="26">
        <v>3012</v>
      </c>
      <c r="B2939" s="13">
        <v>47</v>
      </c>
      <c r="C2939" s="13" t="s">
        <v>211</v>
      </c>
      <c r="D2939" s="13">
        <v>61</v>
      </c>
      <c r="E2939" s="13" t="s">
        <v>213</v>
      </c>
      <c r="F2939" s="13">
        <v>7</v>
      </c>
      <c r="G2939" s="13">
        <v>20.2</v>
      </c>
      <c r="H2939">
        <f t="shared" si="1709"/>
        <v>0.20199999999999999</v>
      </c>
      <c r="I2939" s="13">
        <v>6.3</v>
      </c>
      <c r="J2939" s="13">
        <v>0</v>
      </c>
      <c r="K2939">
        <f t="shared" si="1710"/>
        <v>3.2047461599999993E-2</v>
      </c>
      <c r="L2939">
        <f t="shared" si="1717"/>
        <v>0.11042674119008182</v>
      </c>
      <c r="M2939"/>
      <c r="N2939"/>
      <c r="O2939">
        <f>L2939*0.66*1.07</f>
        <v>7.7983364628435789E-2</v>
      </c>
      <c r="P2939"/>
      <c r="Q2939">
        <f t="shared" si="1718"/>
        <v>4.1409166617699403E-2</v>
      </c>
      <c r="R2939"/>
      <c r="S2939"/>
      <c r="T2939">
        <f>(L2939*0.66*1.07)*(1+0.2)*0.531*3.67</f>
        <v>0.18236596978434819</v>
      </c>
    </row>
    <row r="2940" spans="1:20" hidden="1" x14ac:dyDescent="0.3">
      <c r="A2940" s="26">
        <v>3012</v>
      </c>
      <c r="B2940">
        <v>47</v>
      </c>
      <c r="C2940" t="s">
        <v>211</v>
      </c>
      <c r="D2940">
        <v>62</v>
      </c>
      <c r="E2940" t="s">
        <v>212</v>
      </c>
      <c r="F2940">
        <v>4</v>
      </c>
      <c r="G2940">
        <v>29.7</v>
      </c>
      <c r="H2940">
        <f t="shared" si="1709"/>
        <v>0.29699999999999999</v>
      </c>
      <c r="I2940">
        <v>10.6</v>
      </c>
      <c r="J2940">
        <v>7.4</v>
      </c>
      <c r="K2940">
        <f t="shared" si="1710"/>
        <v>6.9279348599999999E-2</v>
      </c>
      <c r="L2940">
        <f>0.000062*(G2940^1.947206*I2940^0.894551+0.000039*G2940^2)</f>
        <v>0.37787026885596253</v>
      </c>
      <c r="O2940">
        <f>L2940*0.47*0.75</f>
        <v>0.13319926977172677</v>
      </c>
      <c r="Q2940">
        <f>O2940*0.52</f>
        <v>6.9263620281297927E-2</v>
      </c>
      <c r="T2940">
        <f>(L2940*0.47*0.75)*(1+0.2)*0.52*3.67</f>
        <v>0.30503698371883603</v>
      </c>
    </row>
    <row r="2941" spans="1:20" hidden="1" x14ac:dyDescent="0.3">
      <c r="A2941" s="26">
        <v>3012</v>
      </c>
      <c r="B2941">
        <v>47</v>
      </c>
      <c r="C2941" t="s">
        <v>211</v>
      </c>
      <c r="D2941">
        <v>63</v>
      </c>
      <c r="E2941" t="s">
        <v>213</v>
      </c>
      <c r="F2941">
        <v>3</v>
      </c>
      <c r="G2941">
        <v>11.7</v>
      </c>
      <c r="H2941">
        <f t="shared" si="1709"/>
        <v>0.11699999999999999</v>
      </c>
      <c r="I2941">
        <v>5.8</v>
      </c>
      <c r="J2941">
        <v>2.2999999999999998</v>
      </c>
      <c r="K2941">
        <f t="shared" si="1710"/>
        <v>1.0751340599999997E-2</v>
      </c>
      <c r="L2941">
        <f t="shared" ref="L2941:L2948" si="1719">0.000084*(G2941^1.894314*I2941^0.808223+0.000031*G2941^2)</f>
        <v>3.6709882880759132E-2</v>
      </c>
      <c r="O2941">
        <f t="shared" ref="O2941:O2948" si="1720">L2941*0.66*1.07</f>
        <v>2.5924519290392099E-2</v>
      </c>
      <c r="Q2941">
        <f t="shared" ref="Q2941:Q2948" si="1721">O2941*0.531</f>
        <v>1.3765919743198206E-2</v>
      </c>
      <c r="T2941">
        <f t="shared" ref="T2941:T2948" si="1722">(L2941*0.66*1.07)*(1+0.2)*0.531*3.67</f>
        <v>6.0625110549044889E-2</v>
      </c>
    </row>
    <row r="2942" spans="1:20" hidden="1" x14ac:dyDescent="0.3">
      <c r="A2942" s="26">
        <v>3012</v>
      </c>
      <c r="B2942">
        <v>47</v>
      </c>
      <c r="C2942" t="s">
        <v>211</v>
      </c>
      <c r="D2942">
        <v>64</v>
      </c>
      <c r="E2942" t="s">
        <v>213</v>
      </c>
      <c r="F2942">
        <v>3</v>
      </c>
      <c r="G2942">
        <v>14.2</v>
      </c>
      <c r="H2942">
        <f t="shared" si="1709"/>
        <v>0.14199999999999999</v>
      </c>
      <c r="I2942">
        <v>5</v>
      </c>
      <c r="J2942">
        <v>1.8</v>
      </c>
      <c r="K2942">
        <f t="shared" si="1710"/>
        <v>1.5836805599999997E-2</v>
      </c>
      <c r="L2942">
        <f t="shared" si="1719"/>
        <v>4.6989812876280859E-2</v>
      </c>
      <c r="O2942">
        <f t="shared" si="1720"/>
        <v>3.3184205853229544E-2</v>
      </c>
      <c r="Q2942">
        <f t="shared" si="1721"/>
        <v>1.7620813308064889E-2</v>
      </c>
      <c r="T2942">
        <f t="shared" si="1722"/>
        <v>7.7602061808717759E-2</v>
      </c>
    </row>
    <row r="2943" spans="1:20" s="13" customFormat="1" hidden="1" x14ac:dyDescent="0.3">
      <c r="A2943" s="26">
        <v>3012</v>
      </c>
      <c r="B2943" s="13">
        <v>47</v>
      </c>
      <c r="C2943" s="13" t="s">
        <v>211</v>
      </c>
      <c r="D2943" s="13">
        <v>65</v>
      </c>
      <c r="E2943" s="13" t="s">
        <v>213</v>
      </c>
      <c r="F2943" s="13">
        <v>7</v>
      </c>
      <c r="G2943" s="13">
        <v>18.7</v>
      </c>
      <c r="H2943">
        <f t="shared" si="1709"/>
        <v>0.187</v>
      </c>
      <c r="I2943" s="13">
        <v>5.7</v>
      </c>
      <c r="J2943" s="13">
        <v>0</v>
      </c>
      <c r="K2943">
        <f t="shared" si="1710"/>
        <v>2.74646526E-2</v>
      </c>
      <c r="L2943">
        <f t="shared" si="1719"/>
        <v>8.7996740300248691E-2</v>
      </c>
      <c r="M2943"/>
      <c r="N2943"/>
      <c r="O2943">
        <f t="shared" si="1720"/>
        <v>6.2143298000035631E-2</v>
      </c>
      <c r="P2943"/>
      <c r="Q2943">
        <f t="shared" si="1721"/>
        <v>3.2998091238018924E-2</v>
      </c>
      <c r="R2943"/>
      <c r="S2943"/>
      <c r="T2943">
        <f t="shared" si="1722"/>
        <v>0.14532359381223534</v>
      </c>
    </row>
    <row r="2944" spans="1:20" hidden="1" x14ac:dyDescent="0.3">
      <c r="A2944" s="26">
        <v>3012</v>
      </c>
      <c r="B2944">
        <v>47</v>
      </c>
      <c r="C2944" t="s">
        <v>211</v>
      </c>
      <c r="D2944">
        <v>66</v>
      </c>
      <c r="E2944" t="s">
        <v>213</v>
      </c>
      <c r="F2944">
        <v>4</v>
      </c>
      <c r="G2944">
        <v>8.5</v>
      </c>
      <c r="H2944">
        <f t="shared" si="1709"/>
        <v>8.5000000000000006E-2</v>
      </c>
      <c r="I2944">
        <v>5.0999999999999996</v>
      </c>
      <c r="J2944">
        <v>1</v>
      </c>
      <c r="K2944">
        <f t="shared" si="1710"/>
        <v>5.6745150000000006E-3</v>
      </c>
      <c r="L2944">
        <f t="shared" si="1719"/>
        <v>1.8062155757697061E-2</v>
      </c>
      <c r="O2944">
        <f t="shared" si="1720"/>
        <v>1.2755494396085667E-2</v>
      </c>
      <c r="Q2944">
        <f t="shared" si="1721"/>
        <v>6.7731675243214891E-3</v>
      </c>
      <c r="T2944">
        <f t="shared" si="1722"/>
        <v>2.982902977711184E-2</v>
      </c>
    </row>
    <row r="2945" spans="1:20" s="13" customFormat="1" hidden="1" x14ac:dyDescent="0.3">
      <c r="A2945" s="26">
        <v>3012</v>
      </c>
      <c r="B2945" s="13">
        <v>47</v>
      </c>
      <c r="C2945" s="13" t="s">
        <v>211</v>
      </c>
      <c r="D2945" s="13">
        <v>67</v>
      </c>
      <c r="E2945" s="13" t="s">
        <v>213</v>
      </c>
      <c r="F2945" s="13">
        <v>7</v>
      </c>
      <c r="G2945" s="13">
        <v>15</v>
      </c>
      <c r="H2945">
        <f t="shared" si="1709"/>
        <v>0.15</v>
      </c>
      <c r="I2945" s="13">
        <v>5.0999999999999996</v>
      </c>
      <c r="J2945" s="13">
        <v>0</v>
      </c>
      <c r="K2945">
        <f t="shared" si="1710"/>
        <v>1.76715E-2</v>
      </c>
      <c r="L2945">
        <f t="shared" si="1719"/>
        <v>5.2971798381174363E-2</v>
      </c>
      <c r="M2945"/>
      <c r="N2945"/>
      <c r="O2945">
        <f t="shared" si="1720"/>
        <v>3.7408684016785335E-2</v>
      </c>
      <c r="P2945"/>
      <c r="Q2945">
        <f t="shared" si="1721"/>
        <v>1.9864011212913014E-2</v>
      </c>
      <c r="R2945"/>
      <c r="S2945"/>
      <c r="T2945">
        <f t="shared" si="1722"/>
        <v>8.7481105381668908E-2</v>
      </c>
    </row>
    <row r="2946" spans="1:20" s="13" customFormat="1" hidden="1" x14ac:dyDescent="0.3">
      <c r="A2946" s="26">
        <v>3012</v>
      </c>
      <c r="B2946" s="13">
        <v>47</v>
      </c>
      <c r="C2946" s="13" t="s">
        <v>211</v>
      </c>
      <c r="D2946" s="13">
        <v>68</v>
      </c>
      <c r="E2946" s="13" t="s">
        <v>213</v>
      </c>
      <c r="F2946" s="13">
        <v>7</v>
      </c>
      <c r="G2946" s="13">
        <v>19.2</v>
      </c>
      <c r="H2946">
        <f t="shared" si="1709"/>
        <v>0.192</v>
      </c>
      <c r="I2946" s="13">
        <v>6.5</v>
      </c>
      <c r="J2946" s="13">
        <v>0</v>
      </c>
      <c r="K2946">
        <f t="shared" si="1710"/>
        <v>2.8952985600000002E-2</v>
      </c>
      <c r="L2946">
        <f t="shared" si="1719"/>
        <v>0.10286653105428166</v>
      </c>
      <c r="M2946"/>
      <c r="N2946"/>
      <c r="O2946">
        <f t="shared" si="1720"/>
        <v>7.2644344230533717E-2</v>
      </c>
      <c r="P2946"/>
      <c r="Q2946">
        <f t="shared" si="1721"/>
        <v>3.8574146786413403E-2</v>
      </c>
      <c r="R2946"/>
      <c r="S2946"/>
      <c r="T2946">
        <f t="shared" si="1722"/>
        <v>0.16988054244736464</v>
      </c>
    </row>
    <row r="2947" spans="1:20" hidden="1" x14ac:dyDescent="0.3">
      <c r="A2947" s="26">
        <v>3012</v>
      </c>
      <c r="B2947">
        <v>47</v>
      </c>
      <c r="C2947" t="s">
        <v>211</v>
      </c>
      <c r="D2947">
        <v>69</v>
      </c>
      <c r="E2947" t="s">
        <v>213</v>
      </c>
      <c r="F2947">
        <v>5</v>
      </c>
      <c r="G2947">
        <v>17.3</v>
      </c>
      <c r="H2947">
        <f t="shared" si="1709"/>
        <v>0.17300000000000001</v>
      </c>
      <c r="I2947">
        <v>6.9</v>
      </c>
      <c r="J2947">
        <v>4</v>
      </c>
      <c r="K2947">
        <f t="shared" si="1710"/>
        <v>2.3506236600000004E-2</v>
      </c>
      <c r="L2947">
        <f t="shared" si="1719"/>
        <v>8.861521592937037E-2</v>
      </c>
      <c r="O2947">
        <f t="shared" si="1720"/>
        <v>6.2580065489321365E-2</v>
      </c>
      <c r="Q2947">
        <f t="shared" si="1721"/>
        <v>3.3230014774829647E-2</v>
      </c>
      <c r="T2947">
        <f t="shared" si="1722"/>
        <v>0.14634498506834975</v>
      </c>
    </row>
    <row r="2948" spans="1:20" hidden="1" x14ac:dyDescent="0.3">
      <c r="A2948" s="26">
        <v>3012</v>
      </c>
      <c r="B2948">
        <v>47</v>
      </c>
      <c r="C2948" t="s">
        <v>211</v>
      </c>
      <c r="D2948">
        <v>70</v>
      </c>
      <c r="E2948" t="s">
        <v>213</v>
      </c>
      <c r="F2948">
        <v>3</v>
      </c>
      <c r="G2948">
        <v>19</v>
      </c>
      <c r="H2948">
        <f t="shared" si="1709"/>
        <v>0.19</v>
      </c>
      <c r="I2948">
        <v>6</v>
      </c>
      <c r="J2948">
        <v>4.2</v>
      </c>
      <c r="K2948">
        <f t="shared" si="1710"/>
        <v>2.835294E-2</v>
      </c>
      <c r="L2948">
        <f t="shared" si="1719"/>
        <v>9.4528810241157099E-2</v>
      </c>
      <c r="O2948">
        <f t="shared" si="1720"/>
        <v>6.6756245792305158E-2</v>
      </c>
      <c r="Q2948">
        <f t="shared" si="1721"/>
        <v>3.5447566515714041E-2</v>
      </c>
      <c r="T2948">
        <f t="shared" si="1722"/>
        <v>0.15611108293520462</v>
      </c>
    </row>
    <row r="2949" spans="1:20" hidden="1" x14ac:dyDescent="0.3">
      <c r="A2949" s="26">
        <v>3012</v>
      </c>
      <c r="B2949">
        <v>47</v>
      </c>
      <c r="C2949" t="s">
        <v>211</v>
      </c>
      <c r="D2949">
        <v>71</v>
      </c>
      <c r="E2949" t="s">
        <v>212</v>
      </c>
      <c r="F2949">
        <v>1</v>
      </c>
      <c r="G2949">
        <v>31</v>
      </c>
      <c r="H2949">
        <f t="shared" si="1709"/>
        <v>0.31</v>
      </c>
      <c r="I2949">
        <v>14.8</v>
      </c>
      <c r="J2949">
        <v>6.9</v>
      </c>
      <c r="K2949">
        <f t="shared" si="1710"/>
        <v>7.5476940000000006E-2</v>
      </c>
      <c r="L2949">
        <f>0.000062*(G2949^1.947206*I2949^0.894551+0.000039*G2949^2)</f>
        <v>0.55365692764940722</v>
      </c>
      <c r="O2949">
        <f>L2949*0.47*0.75</f>
        <v>0.19516406699641603</v>
      </c>
      <c r="Q2949">
        <f>O2949*0.52</f>
        <v>0.10148531483813635</v>
      </c>
      <c r="T2949">
        <f>(L2949*0.47*0.75)*(1+0.2)*0.52*3.67</f>
        <v>0.44694132654715235</v>
      </c>
    </row>
    <row r="2950" spans="1:20" hidden="1" x14ac:dyDescent="0.3">
      <c r="A2950" s="26">
        <v>3018</v>
      </c>
      <c r="B2950">
        <v>55</v>
      </c>
      <c r="C2950" t="s">
        <v>211</v>
      </c>
      <c r="D2950">
        <v>1</v>
      </c>
      <c r="E2950" t="s">
        <v>215</v>
      </c>
      <c r="F2950">
        <v>4</v>
      </c>
      <c r="G2950">
        <v>26</v>
      </c>
      <c r="H2950">
        <f t="shared" si="1709"/>
        <v>0.26</v>
      </c>
      <c r="I2950">
        <v>10.3</v>
      </c>
      <c r="J2950">
        <v>4.9000000000000004</v>
      </c>
      <c r="K2950">
        <f t="shared" si="1710"/>
        <v>5.3093040000000008E-2</v>
      </c>
      <c r="L2950">
        <f>0.000064*(G2950^1.958025*I2950^0.883501+0.000045*G2950^2)</f>
        <v>0.29619567935072305</v>
      </c>
      <c r="O2950">
        <f>L2950*0.44*0.75</f>
        <v>9.774457418573862E-2</v>
      </c>
      <c r="Q2950">
        <f>O2950*0.52</f>
        <v>5.0827178576584087E-2</v>
      </c>
      <c r="T2950">
        <f>(L2950*0.44*0.75)*(1+0.2)*0.52*3.67</f>
        <v>0.22384289445127628</v>
      </c>
    </row>
    <row r="2951" spans="1:20" s="13" customFormat="1" hidden="1" x14ac:dyDescent="0.3">
      <c r="A2951" s="26">
        <v>3018</v>
      </c>
      <c r="B2951" s="13">
        <v>55</v>
      </c>
      <c r="C2951" s="13" t="s">
        <v>211</v>
      </c>
      <c r="D2951" s="13">
        <v>2</v>
      </c>
      <c r="E2951" s="13" t="s">
        <v>222</v>
      </c>
      <c r="F2951" s="13">
        <v>7</v>
      </c>
      <c r="G2951" s="13">
        <v>21</v>
      </c>
      <c r="H2951">
        <f t="shared" si="1709"/>
        <v>0.21</v>
      </c>
      <c r="I2951" s="13">
        <v>8.8000000000000007</v>
      </c>
      <c r="J2951" s="13">
        <v>0</v>
      </c>
      <c r="K2951">
        <f t="shared" si="1710"/>
        <v>3.4636139999999996E-2</v>
      </c>
      <c r="L2951">
        <f>0.000081*(G2951^1.922704*I2951^0.783213+0.000032*G2951^2)</f>
        <v>0.15504424649024287</v>
      </c>
      <c r="M2951"/>
      <c r="N2951"/>
      <c r="O2951">
        <f>L2951*0.61*1.07</f>
        <v>0.10119737968418153</v>
      </c>
      <c r="P2951"/>
      <c r="Q2951">
        <f>O2951*0.531</f>
        <v>5.3735808612300401E-2</v>
      </c>
      <c r="R2951"/>
      <c r="S2951"/>
      <c r="T2951">
        <f>(L2951*0.61*1.07)*(1+0.2)*0.531*3.67</f>
        <v>0.23665250112857092</v>
      </c>
    </row>
    <row r="2952" spans="1:20" hidden="1" x14ac:dyDescent="0.3">
      <c r="A2952" s="26">
        <v>3018</v>
      </c>
      <c r="B2952">
        <v>55</v>
      </c>
      <c r="C2952" t="s">
        <v>211</v>
      </c>
      <c r="D2952">
        <v>3</v>
      </c>
      <c r="E2952" t="s">
        <v>220</v>
      </c>
      <c r="F2952">
        <v>5</v>
      </c>
      <c r="G2952">
        <v>13.1</v>
      </c>
      <c r="H2952">
        <f t="shared" si="1709"/>
        <v>0.13100000000000001</v>
      </c>
      <c r="I2952">
        <v>6.3</v>
      </c>
      <c r="J2952">
        <v>2.5</v>
      </c>
      <c r="K2952">
        <f t="shared" si="1710"/>
        <v>1.3478249400000001E-2</v>
      </c>
      <c r="L2952">
        <f t="shared" ref="L2952:L2954" si="1723">0.000084*(G2952^1.894314*I2952^0.808223+0.000031*G2952^2)</f>
        <v>4.861735773255934E-2</v>
      </c>
      <c r="O2952">
        <f>L2952*0.78*1.07</f>
        <v>4.0576046763594026E-2</v>
      </c>
      <c r="Q2952">
        <f t="shared" ref="Q2952:Q2954" si="1724">O2952*0.531</f>
        <v>2.1545880831468429E-2</v>
      </c>
      <c r="T2952">
        <f>(L2952*0.78*1.07)*(1+0.2)*0.531*3.67</f>
        <v>9.4888059181786957E-2</v>
      </c>
    </row>
    <row r="2953" spans="1:20" hidden="1" x14ac:dyDescent="0.3">
      <c r="A2953" s="26">
        <v>3018</v>
      </c>
      <c r="B2953">
        <v>55</v>
      </c>
      <c r="C2953" t="s">
        <v>211</v>
      </c>
      <c r="D2953">
        <v>4</v>
      </c>
      <c r="E2953" t="s">
        <v>220</v>
      </c>
      <c r="F2953">
        <v>5</v>
      </c>
      <c r="G2953">
        <v>14.8</v>
      </c>
      <c r="H2953">
        <f t="shared" si="1709"/>
        <v>0.14800000000000002</v>
      </c>
      <c r="I2953">
        <v>6.2</v>
      </c>
      <c r="J2953">
        <v>2.4</v>
      </c>
      <c r="K2953">
        <f t="shared" si="1710"/>
        <v>1.7203401600000005E-2</v>
      </c>
      <c r="L2953">
        <f t="shared" si="1723"/>
        <v>6.0472193498903905E-2</v>
      </c>
      <c r="O2953">
        <f>L2953*0.78*1.07</f>
        <v>5.047009269418521E-2</v>
      </c>
      <c r="Q2953">
        <f t="shared" si="1724"/>
        <v>2.6799619220612348E-2</v>
      </c>
      <c r="T2953">
        <f>(L2953*0.78*1.07)*(1+0.2)*0.531*3.67</f>
        <v>0.11802552304757678</v>
      </c>
    </row>
    <row r="2954" spans="1:20" hidden="1" x14ac:dyDescent="0.3">
      <c r="A2954" s="26">
        <v>3018</v>
      </c>
      <c r="B2954">
        <v>55</v>
      </c>
      <c r="C2954" t="s">
        <v>211</v>
      </c>
      <c r="D2954">
        <v>5</v>
      </c>
      <c r="E2954" t="s">
        <v>220</v>
      </c>
      <c r="F2954">
        <v>4</v>
      </c>
      <c r="G2954">
        <v>13</v>
      </c>
      <c r="H2954">
        <f t="shared" si="1709"/>
        <v>0.13</v>
      </c>
      <c r="I2954">
        <v>4</v>
      </c>
      <c r="J2954">
        <v>1.7</v>
      </c>
      <c r="K2954">
        <f t="shared" si="1710"/>
        <v>1.3273260000000002E-2</v>
      </c>
      <c r="L2954">
        <f t="shared" si="1723"/>
        <v>3.3192675786120861E-2</v>
      </c>
      <c r="O2954">
        <f>L2954*0.78*1.07</f>
        <v>2.7702607211096474E-2</v>
      </c>
      <c r="Q2954">
        <f t="shared" si="1724"/>
        <v>1.4710084429092229E-2</v>
      </c>
      <c r="T2954">
        <f>(L2954*0.78*1.07)*(1+0.2)*0.531*3.67</f>
        <v>6.4783211825722178E-2</v>
      </c>
    </row>
    <row r="2955" spans="1:20" hidden="1" x14ac:dyDescent="0.3">
      <c r="A2955" s="26">
        <v>3018</v>
      </c>
      <c r="B2955">
        <v>55</v>
      </c>
      <c r="C2955" t="s">
        <v>211</v>
      </c>
      <c r="D2955">
        <v>6</v>
      </c>
      <c r="E2955" t="s">
        <v>212</v>
      </c>
      <c r="F2955">
        <v>4</v>
      </c>
      <c r="G2955">
        <v>10.1</v>
      </c>
      <c r="H2955">
        <f t="shared" si="1709"/>
        <v>0.10099999999999999</v>
      </c>
      <c r="I2955">
        <v>5.6</v>
      </c>
      <c r="J2955">
        <v>4.8</v>
      </c>
      <c r="K2955">
        <f t="shared" si="1710"/>
        <v>8.0118653999999984E-3</v>
      </c>
      <c r="L2955">
        <f>0.000062*(G2955^1.947206*I2955^0.894551+0.000039*G2955^2)</f>
        <v>2.614019001932133E-2</v>
      </c>
      <c r="O2955">
        <f>L2955*0.47*0.75</f>
        <v>9.2144169818107677E-3</v>
      </c>
      <c r="Q2955">
        <f>O2955*0.52</f>
        <v>4.7914968305415992E-3</v>
      </c>
      <c r="T2955">
        <f>(L2955*0.47*0.75)*(1+0.2)*0.52*3.67</f>
        <v>2.1101752041705203E-2</v>
      </c>
    </row>
    <row r="2956" spans="1:20" hidden="1" x14ac:dyDescent="0.3">
      <c r="A2956" s="26">
        <v>3018</v>
      </c>
      <c r="B2956">
        <v>55</v>
      </c>
      <c r="C2956" t="s">
        <v>211</v>
      </c>
      <c r="D2956">
        <v>7</v>
      </c>
      <c r="E2956" t="s">
        <v>214</v>
      </c>
      <c r="F2956">
        <v>4</v>
      </c>
      <c r="G2956">
        <v>19</v>
      </c>
      <c r="H2956">
        <f t="shared" si="1709"/>
        <v>0.19</v>
      </c>
      <c r="I2956">
        <v>6</v>
      </c>
      <c r="J2956">
        <v>1</v>
      </c>
      <c r="K2956">
        <f t="shared" si="1710"/>
        <v>2.835294E-2</v>
      </c>
      <c r="L2956">
        <f>0.000081*(G2956^1.864042*I2956^0.850892+0.000027*G2956^2)</f>
        <v>9.0004023017927662E-2</v>
      </c>
      <c r="O2956">
        <f>L2956*0.47*0.75</f>
        <v>3.1726418113819495E-2</v>
      </c>
      <c r="Q2956">
        <f>O2956*0.521</f>
        <v>1.6529463837299956E-2</v>
      </c>
      <c r="T2956">
        <f>(L2956*0.47*0.75)*(1+0.2)*0.521*3.67</f>
        <v>7.2795758739469016E-2</v>
      </c>
    </row>
    <row r="2957" spans="1:20" hidden="1" x14ac:dyDescent="0.3">
      <c r="A2957" s="26">
        <v>3018</v>
      </c>
      <c r="B2957">
        <v>55</v>
      </c>
      <c r="C2957" t="s">
        <v>211</v>
      </c>
      <c r="D2957">
        <v>8</v>
      </c>
      <c r="E2957" t="s">
        <v>220</v>
      </c>
      <c r="F2957">
        <v>5</v>
      </c>
      <c r="G2957">
        <v>18.100000000000001</v>
      </c>
      <c r="H2957">
        <f t="shared" si="1709"/>
        <v>0.18100000000000002</v>
      </c>
      <c r="I2957">
        <v>6.5</v>
      </c>
      <c r="J2957">
        <v>2.2999999999999998</v>
      </c>
      <c r="K2957">
        <f t="shared" si="1710"/>
        <v>2.5730489400000004E-2</v>
      </c>
      <c r="L2957">
        <f t="shared" ref="L2957:L2959" si="1725">0.000084*(G2957^1.894314*I2957^0.808223+0.000031*G2957^2)</f>
        <v>9.1989173616251363E-2</v>
      </c>
      <c r="O2957">
        <f>L2957*0.78*1.07</f>
        <v>7.6774164300123404E-2</v>
      </c>
      <c r="Q2957">
        <f t="shared" ref="Q2957:Q2959" si="1726">O2957*0.531</f>
        <v>4.0767081243365533E-2</v>
      </c>
      <c r="T2957">
        <f>(L2957*0.78*1.07)*(1+0.2)*0.531*3.67</f>
        <v>0.17953822579578177</v>
      </c>
    </row>
    <row r="2958" spans="1:20" hidden="1" x14ac:dyDescent="0.3">
      <c r="A2958" s="26">
        <v>3018</v>
      </c>
      <c r="B2958">
        <v>55</v>
      </c>
      <c r="C2958" t="s">
        <v>211</v>
      </c>
      <c r="D2958">
        <v>9</v>
      </c>
      <c r="E2958" t="s">
        <v>220</v>
      </c>
      <c r="F2958">
        <v>3</v>
      </c>
      <c r="G2958">
        <v>15</v>
      </c>
      <c r="H2958">
        <f t="shared" si="1709"/>
        <v>0.15</v>
      </c>
      <c r="I2958">
        <v>7.1</v>
      </c>
      <c r="J2958">
        <v>3.5</v>
      </c>
      <c r="K2958">
        <f t="shared" si="1710"/>
        <v>1.76715E-2</v>
      </c>
      <c r="L2958">
        <f t="shared" si="1725"/>
        <v>6.9211087972282148E-2</v>
      </c>
      <c r="O2958">
        <f>L2958*0.78*1.07</f>
        <v>5.7763574021666687E-2</v>
      </c>
      <c r="Q2958">
        <f t="shared" si="1726"/>
        <v>3.0672457805505014E-2</v>
      </c>
      <c r="T2958">
        <f>(L2958*0.78*1.07)*(1+0.2)*0.531*3.67</f>
        <v>0.13508150417544407</v>
      </c>
    </row>
    <row r="2959" spans="1:20" hidden="1" x14ac:dyDescent="0.3">
      <c r="A2959" s="26">
        <v>3018</v>
      </c>
      <c r="B2959">
        <v>55</v>
      </c>
      <c r="C2959" t="s">
        <v>211</v>
      </c>
      <c r="D2959">
        <v>10</v>
      </c>
      <c r="E2959" t="s">
        <v>220</v>
      </c>
      <c r="F2959">
        <v>3</v>
      </c>
      <c r="G2959">
        <v>16.7</v>
      </c>
      <c r="H2959">
        <f t="shared" si="1709"/>
        <v>0.16699999999999998</v>
      </c>
      <c r="I2959">
        <v>6.5</v>
      </c>
      <c r="J2959">
        <v>1.9</v>
      </c>
      <c r="K2959">
        <f t="shared" si="1710"/>
        <v>2.1904020599999994E-2</v>
      </c>
      <c r="L2959">
        <f t="shared" si="1725"/>
        <v>7.8978245328950952E-2</v>
      </c>
      <c r="O2959">
        <f>L2959*0.78*1.07</f>
        <v>6.5915243551542477E-2</v>
      </c>
      <c r="Q2959">
        <f t="shared" si="1726"/>
        <v>3.5000994325869055E-2</v>
      </c>
      <c r="T2959">
        <f>(L2959*0.78*1.07)*(1+0.2)*0.531*3.67</f>
        <v>0.15414437901112732</v>
      </c>
    </row>
    <row r="2960" spans="1:20" hidden="1" x14ac:dyDescent="0.3">
      <c r="A2960" s="26">
        <v>3018</v>
      </c>
      <c r="B2960">
        <v>55</v>
      </c>
      <c r="C2960" t="s">
        <v>211</v>
      </c>
      <c r="D2960">
        <v>11</v>
      </c>
      <c r="E2960" t="s">
        <v>214</v>
      </c>
      <c r="F2960">
        <v>4</v>
      </c>
      <c r="G2960">
        <v>28</v>
      </c>
      <c r="H2960">
        <f t="shared" si="1709"/>
        <v>0.28000000000000003</v>
      </c>
      <c r="I2960">
        <v>9.3000000000000007</v>
      </c>
      <c r="J2960">
        <v>1.3</v>
      </c>
      <c r="K2960">
        <f t="shared" si="1710"/>
        <v>6.157536000000001E-2</v>
      </c>
      <c r="L2960">
        <f>0.000081*(G2960^1.864042*I2960^0.850892+0.000027*G2960^2)</f>
        <v>0.26923128797505125</v>
      </c>
      <c r="O2960">
        <f>L2960*0.47*0.75</f>
        <v>9.4904029011205565E-2</v>
      </c>
      <c r="Q2960">
        <f>O2960*0.521</f>
        <v>4.9444999114838101E-2</v>
      </c>
      <c r="T2960">
        <f>(L2960*0.47*0.75)*(1+0.2)*0.521*3.67</f>
        <v>0.21775577610174698</v>
      </c>
    </row>
    <row r="2961" spans="1:24" hidden="1" x14ac:dyDescent="0.3">
      <c r="A2961" s="26">
        <v>3018</v>
      </c>
      <c r="B2961">
        <v>55</v>
      </c>
      <c r="C2961" t="s">
        <v>211</v>
      </c>
      <c r="D2961">
        <v>12</v>
      </c>
      <c r="E2961" t="s">
        <v>212</v>
      </c>
      <c r="F2961">
        <v>4</v>
      </c>
      <c r="G2961">
        <v>8.1</v>
      </c>
      <c r="H2961">
        <f t="shared" si="1709"/>
        <v>8.1000000000000003E-2</v>
      </c>
      <c r="I2961">
        <v>3.8</v>
      </c>
      <c r="J2961">
        <v>1.9</v>
      </c>
      <c r="K2961">
        <f t="shared" si="1710"/>
        <v>5.1530094000000002E-3</v>
      </c>
      <c r="L2961">
        <f>0.000062*(G2961^1.947206*I2961^0.894551+0.000039*G2961^2)</f>
        <v>1.2024053374639063E-2</v>
      </c>
      <c r="O2961">
        <f>L2961*0.47*0.75</f>
        <v>4.2384788145602694E-3</v>
      </c>
      <c r="Q2961">
        <f>O2961*0.52</f>
        <v>2.2040089835713402E-3</v>
      </c>
      <c r="T2961">
        <f>(L2961*0.47*0.75)*(1+0.2)*0.52*3.67</f>
        <v>9.7064555636481829E-3</v>
      </c>
    </row>
    <row r="2962" spans="1:24" hidden="1" x14ac:dyDescent="0.3">
      <c r="A2962" s="26">
        <v>3018</v>
      </c>
      <c r="B2962">
        <v>55</v>
      </c>
      <c r="C2962" t="s">
        <v>211</v>
      </c>
      <c r="D2962">
        <v>13</v>
      </c>
      <c r="E2962" t="s">
        <v>214</v>
      </c>
      <c r="F2962">
        <v>3</v>
      </c>
      <c r="G2962">
        <v>7.7</v>
      </c>
      <c r="H2962">
        <f t="shared" si="1709"/>
        <v>7.6999999999999999E-2</v>
      </c>
      <c r="I2962">
        <v>3.9</v>
      </c>
      <c r="J2962">
        <v>0.3</v>
      </c>
      <c r="K2962">
        <f t="shared" si="1710"/>
        <v>4.6566365999999998E-3</v>
      </c>
      <c r="L2962">
        <f>0.000081*(G2962^1.864042*I2962^0.850892+0.000027*G2962^2)</f>
        <v>1.1584518033662335E-2</v>
      </c>
      <c r="O2962">
        <f>L2962*0.47*0.75</f>
        <v>4.0835426068659732E-3</v>
      </c>
      <c r="Q2962">
        <f>O2962*0.521</f>
        <v>2.1275256981771722E-3</v>
      </c>
      <c r="T2962">
        <f>(L2962*0.47*0.75)*(1+0.2)*0.521*3.67</f>
        <v>9.3696231747722666E-3</v>
      </c>
    </row>
    <row r="2963" spans="1:24" hidden="1" x14ac:dyDescent="0.3">
      <c r="A2963" s="26">
        <v>3018</v>
      </c>
      <c r="B2963">
        <v>55</v>
      </c>
      <c r="C2963" t="s">
        <v>211</v>
      </c>
      <c r="D2963">
        <v>14</v>
      </c>
      <c r="E2963" t="s">
        <v>215</v>
      </c>
      <c r="F2963">
        <v>1</v>
      </c>
      <c r="G2963">
        <v>49.4</v>
      </c>
      <c r="H2963">
        <f t="shared" si="1709"/>
        <v>0.49399999999999999</v>
      </c>
      <c r="I2963">
        <v>15.6</v>
      </c>
      <c r="J2963">
        <v>6</v>
      </c>
      <c r="K2963">
        <f t="shared" si="1710"/>
        <v>0.19166587439999999</v>
      </c>
      <c r="L2963">
        <f>0.000064*(G2963^1.958025*I2963^0.883501+0.000045*G2963^2)</f>
        <v>1.5019950143896164</v>
      </c>
      <c r="O2963">
        <f>L2963*0.44*0.75</f>
        <v>0.49565835474857345</v>
      </c>
      <c r="Q2963">
        <f>O2963*0.52</f>
        <v>0.2577423444692582</v>
      </c>
      <c r="T2963">
        <f>(L2963*0.44*0.75)*(1+0.2)*0.52*3.67</f>
        <v>1.1350972850426131</v>
      </c>
      <c r="U2963">
        <v>70</v>
      </c>
      <c r="V2963">
        <v>77</v>
      </c>
      <c r="W2963">
        <v>12</v>
      </c>
      <c r="X2963">
        <v>7</v>
      </c>
    </row>
    <row r="2964" spans="1:24" hidden="1" x14ac:dyDescent="0.3">
      <c r="A2964" s="26">
        <v>3018</v>
      </c>
      <c r="B2964">
        <v>55</v>
      </c>
      <c r="C2964" t="s">
        <v>211</v>
      </c>
      <c r="D2964">
        <v>15</v>
      </c>
      <c r="E2964" t="s">
        <v>214</v>
      </c>
      <c r="F2964">
        <v>3</v>
      </c>
      <c r="G2964">
        <v>13.5</v>
      </c>
      <c r="H2964">
        <f t="shared" si="1709"/>
        <v>0.13500000000000001</v>
      </c>
      <c r="I2964">
        <v>5.7</v>
      </c>
      <c r="J2964">
        <v>2.2999999999999998</v>
      </c>
      <c r="K2964">
        <f t="shared" si="1710"/>
        <v>1.4313915000000002E-2</v>
      </c>
      <c r="L2964">
        <f t="shared" ref="L2964:L2965" si="1727">0.000081*(G2964^1.864042*I2964^0.850892+0.000027*G2964^2)</f>
        <v>4.5566566372884969E-2</v>
      </c>
      <c r="O2964">
        <f t="shared" ref="O2964:O2965" si="1728">L2964*0.47*0.75</f>
        <v>1.606221464644195E-2</v>
      </c>
      <c r="Q2964">
        <f t="shared" ref="Q2964:Q2965" si="1729">O2964*0.521</f>
        <v>8.3684138307962563E-3</v>
      </c>
      <c r="T2964">
        <f t="shared" ref="T2964:T2965" si="1730">(L2964*0.47*0.75)*(1+0.2)*0.521*3.67</f>
        <v>3.6854494510826709E-2</v>
      </c>
    </row>
    <row r="2965" spans="1:24" hidden="1" x14ac:dyDescent="0.3">
      <c r="A2965" s="26">
        <v>3018</v>
      </c>
      <c r="B2965">
        <v>55</v>
      </c>
      <c r="C2965" t="s">
        <v>211</v>
      </c>
      <c r="D2965">
        <v>16</v>
      </c>
      <c r="E2965" t="s">
        <v>214</v>
      </c>
      <c r="F2965">
        <v>4</v>
      </c>
      <c r="G2965">
        <v>11</v>
      </c>
      <c r="H2965">
        <f t="shared" si="1709"/>
        <v>0.11</v>
      </c>
      <c r="I2965">
        <v>5.0999999999999996</v>
      </c>
      <c r="J2965">
        <v>1.2</v>
      </c>
      <c r="K2965">
        <f t="shared" si="1710"/>
        <v>9.503339999999999E-3</v>
      </c>
      <c r="L2965">
        <f t="shared" si="1727"/>
        <v>2.8297924666670797E-2</v>
      </c>
      <c r="O2965">
        <f t="shared" si="1728"/>
        <v>9.9750184450014545E-3</v>
      </c>
      <c r="Q2965">
        <f t="shared" si="1729"/>
        <v>5.1969846098457581E-3</v>
      </c>
      <c r="T2965">
        <f t="shared" si="1730"/>
        <v>2.2887520221760719E-2</v>
      </c>
    </row>
    <row r="2966" spans="1:24" hidden="1" x14ac:dyDescent="0.3">
      <c r="A2966" s="26">
        <v>3018</v>
      </c>
      <c r="B2966">
        <v>55</v>
      </c>
      <c r="C2966" t="s">
        <v>211</v>
      </c>
      <c r="D2966">
        <v>17</v>
      </c>
      <c r="E2966" t="s">
        <v>212</v>
      </c>
      <c r="F2966">
        <v>1</v>
      </c>
      <c r="G2966">
        <v>28</v>
      </c>
      <c r="H2966">
        <f t="shared" si="1709"/>
        <v>0.28000000000000003</v>
      </c>
      <c r="I2966">
        <v>13.8</v>
      </c>
      <c r="J2966">
        <v>5.0999999999999996</v>
      </c>
      <c r="K2966">
        <f t="shared" si="1710"/>
        <v>6.157536000000001E-2</v>
      </c>
      <c r="L2966">
        <f>0.000062*(G2966^1.947206*I2966^0.894551+0.000039*G2966^2)</f>
        <v>0.4265681228087162</v>
      </c>
      <c r="O2966">
        <f>L2966*0.47*0.75</f>
        <v>0.15036526329007247</v>
      </c>
      <c r="Q2966">
        <f>O2966*0.52</f>
        <v>7.8189936910837685E-2</v>
      </c>
      <c r="T2966">
        <f>(L2966*0.47*0.75)*(1+0.2)*0.52*3.67</f>
        <v>0.34434848215532915</v>
      </c>
    </row>
    <row r="2967" spans="1:24" hidden="1" x14ac:dyDescent="0.3">
      <c r="A2967" s="26">
        <v>3018</v>
      </c>
      <c r="B2967">
        <v>55</v>
      </c>
      <c r="C2967" t="s">
        <v>211</v>
      </c>
      <c r="D2967">
        <v>18</v>
      </c>
      <c r="E2967" t="s">
        <v>215</v>
      </c>
      <c r="F2967">
        <v>3</v>
      </c>
      <c r="G2967">
        <v>18.399999999999999</v>
      </c>
      <c r="H2967">
        <f t="shared" si="1709"/>
        <v>0.184</v>
      </c>
      <c r="I2967">
        <v>7.4</v>
      </c>
      <c r="J2967">
        <v>3.1</v>
      </c>
      <c r="K2967">
        <f t="shared" si="1710"/>
        <v>2.6590502399999997E-2</v>
      </c>
      <c r="L2967">
        <f t="shared" ref="L2967:L2968" si="1731">0.000064*(G2967^1.958025*I2967^0.883501+0.000045*G2967^2)</f>
        <v>0.1123817404128552</v>
      </c>
      <c r="O2967">
        <f>L2967*0.44*0.75</f>
        <v>3.7085974336242222E-2</v>
      </c>
      <c r="Q2967">
        <f t="shared" ref="Q2967:Q2968" si="1732">O2967*0.52</f>
        <v>1.9284706654845957E-2</v>
      </c>
      <c r="T2967">
        <f>(L2967*0.44*0.75)*(1+0.2)*0.52*3.67</f>
        <v>8.4929848107941588E-2</v>
      </c>
    </row>
    <row r="2968" spans="1:24" hidden="1" x14ac:dyDescent="0.3">
      <c r="A2968" s="26">
        <v>3018</v>
      </c>
      <c r="B2968">
        <v>55</v>
      </c>
      <c r="C2968" t="s">
        <v>211</v>
      </c>
      <c r="D2968">
        <v>19</v>
      </c>
      <c r="E2968" t="s">
        <v>215</v>
      </c>
      <c r="F2968">
        <v>4</v>
      </c>
      <c r="G2968">
        <v>11.5</v>
      </c>
      <c r="H2968">
        <f t="shared" si="1709"/>
        <v>0.115</v>
      </c>
      <c r="I2968">
        <v>5.5</v>
      </c>
      <c r="J2968">
        <v>4.0999999999999996</v>
      </c>
      <c r="K2968">
        <f t="shared" si="1710"/>
        <v>1.0386915E-2</v>
      </c>
      <c r="L2968">
        <f t="shared" si="1731"/>
        <v>3.4448383013194347E-2</v>
      </c>
      <c r="O2968">
        <f>L2968*0.44*0.75</f>
        <v>1.1367966394354135E-2</v>
      </c>
      <c r="Q2968">
        <f t="shared" si="1732"/>
        <v>5.9113425250641501E-3</v>
      </c>
      <c r="T2968">
        <f>(L2968*0.44*0.75)*(1+0.2)*0.52*3.67</f>
        <v>2.6033552480382516E-2</v>
      </c>
    </row>
    <row r="2969" spans="1:24" hidden="1" x14ac:dyDescent="0.3">
      <c r="A2969" s="26">
        <v>3018</v>
      </c>
      <c r="B2969">
        <v>55</v>
      </c>
      <c r="C2969" t="s">
        <v>211</v>
      </c>
      <c r="D2969">
        <v>20</v>
      </c>
      <c r="E2969" t="s">
        <v>214</v>
      </c>
      <c r="F2969">
        <v>5</v>
      </c>
      <c r="G2969">
        <v>7.5</v>
      </c>
      <c r="H2969">
        <f t="shared" si="1709"/>
        <v>7.4999999999999997E-2</v>
      </c>
      <c r="I2969">
        <v>4.0999999999999996</v>
      </c>
      <c r="J2969">
        <v>1.6</v>
      </c>
      <c r="K2969">
        <f t="shared" si="1710"/>
        <v>4.4178749999999999E-3</v>
      </c>
      <c r="L2969">
        <f t="shared" ref="L2969:L2970" si="1733">0.000081*(G2969^1.864042*I2969^0.850892+0.000027*G2969^2)</f>
        <v>1.1509421358406796E-2</v>
      </c>
      <c r="O2969">
        <f t="shared" ref="O2969:O2970" si="1734">L2969*0.47*0.75</f>
        <v>4.057071028838395E-3</v>
      </c>
      <c r="Q2969">
        <f t="shared" ref="Q2969:Q2970" si="1735">O2969*0.521</f>
        <v>2.1137340060248038E-3</v>
      </c>
      <c r="T2969">
        <f t="shared" ref="T2969:T2970" si="1736">(L2969*0.47*0.75)*(1+0.2)*0.521*3.67</f>
        <v>9.3088845625332352E-3</v>
      </c>
    </row>
    <row r="2970" spans="1:24" hidden="1" x14ac:dyDescent="0.3">
      <c r="A2970" s="26">
        <v>3018</v>
      </c>
      <c r="B2970">
        <v>55</v>
      </c>
      <c r="C2970" t="s">
        <v>211</v>
      </c>
      <c r="D2970">
        <v>21</v>
      </c>
      <c r="E2970" t="s">
        <v>214</v>
      </c>
      <c r="F2970">
        <v>5</v>
      </c>
      <c r="G2970">
        <v>7.5</v>
      </c>
      <c r="H2970">
        <f t="shared" si="1709"/>
        <v>7.4999999999999997E-2</v>
      </c>
      <c r="I2970">
        <v>3.8</v>
      </c>
      <c r="J2970">
        <v>1.3</v>
      </c>
      <c r="K2970">
        <f t="shared" si="1710"/>
        <v>4.4178749999999999E-3</v>
      </c>
      <c r="L2970">
        <f t="shared" si="1733"/>
        <v>1.0788824847414934E-2</v>
      </c>
      <c r="O2970">
        <f t="shared" si="1734"/>
        <v>3.8030607587137642E-3</v>
      </c>
      <c r="Q2970">
        <f t="shared" si="1735"/>
        <v>1.981394655289871E-3</v>
      </c>
      <c r="T2970">
        <f t="shared" si="1736"/>
        <v>8.7260620618965935E-3</v>
      </c>
    </row>
    <row r="2971" spans="1:24" hidden="1" x14ac:dyDescent="0.3">
      <c r="A2971" s="26">
        <v>3018</v>
      </c>
      <c r="B2971">
        <v>55</v>
      </c>
      <c r="C2971" t="s">
        <v>211</v>
      </c>
      <c r="D2971">
        <v>22</v>
      </c>
      <c r="E2971" t="s">
        <v>212</v>
      </c>
      <c r="F2971">
        <v>4</v>
      </c>
      <c r="G2971">
        <v>14</v>
      </c>
      <c r="H2971">
        <f t="shared" si="1709"/>
        <v>0.14000000000000001</v>
      </c>
      <c r="I2971">
        <v>5.5</v>
      </c>
      <c r="J2971">
        <v>2.2000000000000002</v>
      </c>
      <c r="K2971">
        <f t="shared" si="1710"/>
        <v>1.5393840000000002E-2</v>
      </c>
      <c r="L2971">
        <f t="shared" ref="L2971:L2972" si="1737">0.000062*(G2971^1.947206*I2971^0.894551+0.000039*G2971^2)</f>
        <v>4.8577537827913887E-2</v>
      </c>
      <c r="O2971">
        <f>L2971*0.47*0.75</f>
        <v>1.7123582084339645E-2</v>
      </c>
      <c r="Q2971">
        <f t="shared" ref="Q2971:Q2972" si="1738">O2971*0.52</f>
        <v>8.904262683856615E-3</v>
      </c>
      <c r="T2971">
        <f>(L2971*0.47*0.75)*(1+0.2)*0.52*3.67</f>
        <v>3.9214372859704534E-2</v>
      </c>
    </row>
    <row r="2972" spans="1:24" hidden="1" x14ac:dyDescent="0.3">
      <c r="A2972" s="26">
        <v>3018</v>
      </c>
      <c r="B2972">
        <v>55</v>
      </c>
      <c r="C2972" t="s">
        <v>211</v>
      </c>
      <c r="D2972">
        <v>23</v>
      </c>
      <c r="E2972" t="s">
        <v>212</v>
      </c>
      <c r="F2972">
        <v>4</v>
      </c>
      <c r="G2972">
        <v>11.1</v>
      </c>
      <c r="H2972">
        <f t="shared" si="1709"/>
        <v>0.111</v>
      </c>
      <c r="I2972">
        <v>5.0999999999999996</v>
      </c>
      <c r="J2972">
        <v>2</v>
      </c>
      <c r="K2972">
        <f t="shared" si="1710"/>
        <v>9.6769134000000007E-3</v>
      </c>
      <c r="L2972">
        <f t="shared" si="1737"/>
        <v>2.8894351537537517E-2</v>
      </c>
      <c r="O2972">
        <f>L2972*0.47*0.75</f>
        <v>1.0185258916981974E-2</v>
      </c>
      <c r="Q2972">
        <f t="shared" si="1738"/>
        <v>5.2963346368306262E-3</v>
      </c>
      <c r="T2972">
        <f>(L2972*0.47*0.75)*(1+0.2)*0.52*3.67</f>
        <v>2.3325057740602079E-2</v>
      </c>
    </row>
    <row r="2973" spans="1:24" hidden="1" x14ac:dyDescent="0.3">
      <c r="A2973" s="26">
        <v>3018</v>
      </c>
      <c r="B2973">
        <v>55</v>
      </c>
      <c r="C2973" t="s">
        <v>211</v>
      </c>
      <c r="D2973">
        <v>24</v>
      </c>
      <c r="E2973" t="s">
        <v>214</v>
      </c>
      <c r="F2973">
        <v>3</v>
      </c>
      <c r="G2973">
        <v>10</v>
      </c>
      <c r="H2973">
        <f t="shared" si="1709"/>
        <v>0.1</v>
      </c>
      <c r="I2973">
        <v>3.9</v>
      </c>
      <c r="J2973">
        <v>1.5</v>
      </c>
      <c r="K2973">
        <f t="shared" si="1710"/>
        <v>7.8540000000000016E-3</v>
      </c>
      <c r="L2973">
        <f t="shared" ref="L2973:L2975" si="1739">0.000081*(G2973^1.864042*I2973^0.850892+0.000027*G2973^2)</f>
        <v>1.8856635294394783E-2</v>
      </c>
      <c r="O2973">
        <f t="shared" ref="O2973:O2975" si="1740">L2973*0.47*0.75</f>
        <v>6.6469639412741616E-3</v>
      </c>
      <c r="Q2973">
        <f t="shared" ref="Q2973:Q2975" si="1741">O2973*0.521</f>
        <v>3.4630682134038381E-3</v>
      </c>
      <c r="T2973">
        <f t="shared" ref="T2973:T2975" si="1742">(L2973*0.47*0.75)*(1+0.2)*0.521*3.67</f>
        <v>1.5251352411830503E-2</v>
      </c>
    </row>
    <row r="2974" spans="1:24" hidden="1" x14ac:dyDescent="0.3">
      <c r="A2974" s="26">
        <v>3018</v>
      </c>
      <c r="B2974">
        <v>55</v>
      </c>
      <c r="C2974" t="s">
        <v>211</v>
      </c>
      <c r="D2974">
        <v>25</v>
      </c>
      <c r="E2974" t="s">
        <v>214</v>
      </c>
      <c r="F2974">
        <v>4</v>
      </c>
      <c r="G2974">
        <v>9.5</v>
      </c>
      <c r="H2974">
        <f t="shared" si="1709"/>
        <v>9.5000000000000001E-2</v>
      </c>
      <c r="I2974">
        <v>3.1</v>
      </c>
      <c r="J2974">
        <v>0.4</v>
      </c>
      <c r="K2974">
        <f t="shared" si="1710"/>
        <v>7.088235E-3</v>
      </c>
      <c r="L2974">
        <f t="shared" si="1739"/>
        <v>1.409628588306895E-2</v>
      </c>
      <c r="O2974">
        <f t="shared" si="1740"/>
        <v>4.9689407737818041E-3</v>
      </c>
      <c r="Q2974">
        <f t="shared" si="1741"/>
        <v>2.58881814314032E-3</v>
      </c>
      <c r="T2974">
        <f t="shared" si="1742"/>
        <v>1.1401155102389968E-2</v>
      </c>
    </row>
    <row r="2975" spans="1:24" hidden="1" x14ac:dyDescent="0.3">
      <c r="A2975" s="26">
        <v>3018</v>
      </c>
      <c r="B2975">
        <v>55</v>
      </c>
      <c r="C2975" t="s">
        <v>211</v>
      </c>
      <c r="D2975">
        <v>26</v>
      </c>
      <c r="E2975" t="s">
        <v>214</v>
      </c>
      <c r="F2975">
        <v>4</v>
      </c>
      <c r="G2975">
        <v>18</v>
      </c>
      <c r="H2975">
        <f t="shared" si="1709"/>
        <v>0.18</v>
      </c>
      <c r="I2975">
        <v>6.5</v>
      </c>
      <c r="J2975">
        <v>1</v>
      </c>
      <c r="K2975">
        <f t="shared" si="1710"/>
        <v>2.5446959999999998E-2</v>
      </c>
      <c r="L2975">
        <f t="shared" si="1739"/>
        <v>8.7110537687052708E-2</v>
      </c>
      <c r="O2975">
        <f t="shared" si="1740"/>
        <v>3.0706464534686079E-2</v>
      </c>
      <c r="Q2975">
        <f t="shared" si="1741"/>
        <v>1.5998068022571449E-2</v>
      </c>
      <c r="T2975">
        <f t="shared" si="1742"/>
        <v>7.0455491571404655E-2</v>
      </c>
    </row>
    <row r="2976" spans="1:24" hidden="1" x14ac:dyDescent="0.3">
      <c r="A2976" s="26">
        <v>3018</v>
      </c>
      <c r="B2976">
        <v>55</v>
      </c>
      <c r="C2976" t="s">
        <v>211</v>
      </c>
      <c r="D2976">
        <v>27</v>
      </c>
      <c r="E2976" t="s">
        <v>212</v>
      </c>
      <c r="F2976">
        <v>4</v>
      </c>
      <c r="G2976">
        <v>11.9</v>
      </c>
      <c r="H2976">
        <f t="shared" si="1709"/>
        <v>0.11900000000000001</v>
      </c>
      <c r="I2976">
        <v>6.8</v>
      </c>
      <c r="J2976">
        <v>4</v>
      </c>
      <c r="K2976">
        <f t="shared" si="1710"/>
        <v>1.11220494E-2</v>
      </c>
      <c r="L2976">
        <f t="shared" ref="L2976:L2983" si="1743">0.000062*(G2976^1.947206*I2976^0.894551+0.000039*G2976^2)</f>
        <v>4.2798479586278186E-2</v>
      </c>
      <c r="O2976">
        <f t="shared" ref="O2976:O2983" si="1744">L2976*0.47*0.75</f>
        <v>1.508646405416306E-2</v>
      </c>
      <c r="Q2976">
        <f t="shared" ref="Q2976:Q2983" si="1745">O2976*0.52</f>
        <v>7.8449613081647915E-3</v>
      </c>
      <c r="T2976">
        <f t="shared" ref="T2976:T2983" si="1746">(L2976*0.47*0.75)*(1+0.2)*0.52*3.67</f>
        <v>3.4549209601157739E-2</v>
      </c>
    </row>
    <row r="2977" spans="1:20" hidden="1" x14ac:dyDescent="0.3">
      <c r="A2977" s="26">
        <v>3018</v>
      </c>
      <c r="B2977">
        <v>55</v>
      </c>
      <c r="C2977" t="s">
        <v>211</v>
      </c>
      <c r="D2977">
        <v>28</v>
      </c>
      <c r="E2977" t="s">
        <v>212</v>
      </c>
      <c r="F2977">
        <v>5</v>
      </c>
      <c r="G2977">
        <v>17.8</v>
      </c>
      <c r="H2977">
        <f t="shared" si="1709"/>
        <v>0.17800000000000002</v>
      </c>
      <c r="I2977">
        <v>6</v>
      </c>
      <c r="J2977">
        <v>2.5</v>
      </c>
      <c r="K2977">
        <f t="shared" si="1710"/>
        <v>2.4884613600000001E-2</v>
      </c>
      <c r="L2977">
        <f t="shared" si="1743"/>
        <v>8.3814077530296377E-2</v>
      </c>
      <c r="O2977">
        <f t="shared" si="1744"/>
        <v>2.954446232942947E-2</v>
      </c>
      <c r="Q2977">
        <f t="shared" si="1745"/>
        <v>1.5363120411303326E-2</v>
      </c>
      <c r="T2977">
        <f t="shared" si="1746"/>
        <v>6.7659182291379835E-2</v>
      </c>
    </row>
    <row r="2978" spans="1:20" hidden="1" x14ac:dyDescent="0.3">
      <c r="A2978" s="26">
        <v>3018</v>
      </c>
      <c r="B2978">
        <v>55</v>
      </c>
      <c r="C2978" t="s">
        <v>211</v>
      </c>
      <c r="D2978">
        <v>29</v>
      </c>
      <c r="E2978" t="s">
        <v>212</v>
      </c>
      <c r="F2978">
        <v>4</v>
      </c>
      <c r="G2978">
        <v>14.4</v>
      </c>
      <c r="H2978">
        <f t="shared" si="1709"/>
        <v>0.14400000000000002</v>
      </c>
      <c r="I2978">
        <v>7</v>
      </c>
      <c r="J2978">
        <v>4.3</v>
      </c>
      <c r="K2978">
        <f t="shared" si="1710"/>
        <v>1.6286054400000003E-2</v>
      </c>
      <c r="L2978">
        <f t="shared" si="1743"/>
        <v>6.3672045349489434E-2</v>
      </c>
      <c r="O2978">
        <f t="shared" si="1744"/>
        <v>2.2444395985695025E-2</v>
      </c>
      <c r="Q2978">
        <f t="shared" si="1745"/>
        <v>1.1671085912561413E-2</v>
      </c>
      <c r="T2978">
        <f t="shared" si="1746"/>
        <v>5.1399462358920463E-2</v>
      </c>
    </row>
    <row r="2979" spans="1:20" hidden="1" x14ac:dyDescent="0.3">
      <c r="A2979" s="26">
        <v>3018</v>
      </c>
      <c r="B2979">
        <v>55</v>
      </c>
      <c r="C2979" t="s">
        <v>211</v>
      </c>
      <c r="D2979">
        <v>30</v>
      </c>
      <c r="E2979" t="s">
        <v>212</v>
      </c>
      <c r="F2979">
        <v>5</v>
      </c>
      <c r="G2979">
        <v>7.5</v>
      </c>
      <c r="H2979">
        <f t="shared" si="1709"/>
        <v>7.4999999999999997E-2</v>
      </c>
      <c r="I2979">
        <v>4.5</v>
      </c>
      <c r="J2979">
        <v>1.3</v>
      </c>
      <c r="K2979">
        <f t="shared" si="1710"/>
        <v>4.4178749999999999E-3</v>
      </c>
      <c r="L2979">
        <f t="shared" si="1743"/>
        <v>1.204073630049354E-2</v>
      </c>
      <c r="O2979">
        <f t="shared" si="1744"/>
        <v>4.2443595459239723E-3</v>
      </c>
      <c r="Q2979">
        <f t="shared" si="1745"/>
        <v>2.2070669638804656E-3</v>
      </c>
      <c r="T2979">
        <f t="shared" si="1746"/>
        <v>9.7199229089295711E-3</v>
      </c>
    </row>
    <row r="2980" spans="1:20" hidden="1" x14ac:dyDescent="0.3">
      <c r="A2980" s="26">
        <v>3018</v>
      </c>
      <c r="B2980">
        <v>55</v>
      </c>
      <c r="C2980" t="s">
        <v>211</v>
      </c>
      <c r="D2980">
        <v>31</v>
      </c>
      <c r="E2980" t="s">
        <v>212</v>
      </c>
      <c r="F2980">
        <v>5</v>
      </c>
      <c r="G2980">
        <v>11.4</v>
      </c>
      <c r="H2980">
        <f t="shared" si="1709"/>
        <v>0.114</v>
      </c>
      <c r="I2980">
        <v>6</v>
      </c>
      <c r="J2980">
        <v>4.4000000000000004</v>
      </c>
      <c r="K2980">
        <f t="shared" si="1710"/>
        <v>1.02070584E-2</v>
      </c>
      <c r="L2980">
        <f t="shared" si="1743"/>
        <v>3.5196786525838415E-2</v>
      </c>
      <c r="O2980">
        <f t="shared" si="1744"/>
        <v>1.2406867250358042E-2</v>
      </c>
      <c r="Q2980">
        <f t="shared" si="1745"/>
        <v>6.4515709701861816E-3</v>
      </c>
      <c r="T2980">
        <f t="shared" si="1746"/>
        <v>2.8412718552699941E-2</v>
      </c>
    </row>
    <row r="2981" spans="1:20" hidden="1" x14ac:dyDescent="0.3">
      <c r="A2981" s="26">
        <v>3018</v>
      </c>
      <c r="B2981">
        <v>55</v>
      </c>
      <c r="C2981" t="s">
        <v>211</v>
      </c>
      <c r="D2981">
        <v>32</v>
      </c>
      <c r="E2981" t="s">
        <v>212</v>
      </c>
      <c r="F2981">
        <v>5</v>
      </c>
      <c r="G2981">
        <v>11.5</v>
      </c>
      <c r="H2981">
        <f t="shared" si="1709"/>
        <v>0.115</v>
      </c>
      <c r="I2981">
        <v>5.7</v>
      </c>
      <c r="J2981">
        <v>4</v>
      </c>
      <c r="K2981">
        <f t="shared" si="1710"/>
        <v>1.0386915E-2</v>
      </c>
      <c r="L2981">
        <f t="shared" si="1743"/>
        <v>3.4194917308941711E-2</v>
      </c>
      <c r="O2981">
        <f t="shared" si="1744"/>
        <v>1.2053708351401952E-2</v>
      </c>
      <c r="Q2981">
        <f t="shared" si="1745"/>
        <v>6.2679283427290152E-3</v>
      </c>
      <c r="T2981">
        <f t="shared" si="1746"/>
        <v>2.760395642137858E-2</v>
      </c>
    </row>
    <row r="2982" spans="1:20" hidden="1" x14ac:dyDescent="0.3">
      <c r="A2982" s="26">
        <v>3018</v>
      </c>
      <c r="B2982">
        <v>55</v>
      </c>
      <c r="C2982" t="s">
        <v>211</v>
      </c>
      <c r="D2982">
        <v>33</v>
      </c>
      <c r="E2982" t="s">
        <v>212</v>
      </c>
      <c r="F2982">
        <v>5</v>
      </c>
      <c r="G2982">
        <v>11.6</v>
      </c>
      <c r="H2982">
        <f t="shared" si="1709"/>
        <v>0.11599999999999999</v>
      </c>
      <c r="I2982">
        <v>5.9</v>
      </c>
      <c r="J2982">
        <v>4.0999999999999996</v>
      </c>
      <c r="K2982">
        <f t="shared" si="1710"/>
        <v>1.0568342399999998E-2</v>
      </c>
      <c r="L2982">
        <f t="shared" si="1743"/>
        <v>3.5865843619786016E-2</v>
      </c>
      <c r="O2982">
        <f t="shared" si="1744"/>
        <v>1.2642709875974569E-2</v>
      </c>
      <c r="Q2982">
        <f t="shared" si="1745"/>
        <v>6.5742091355067761E-3</v>
      </c>
      <c r="T2982">
        <f t="shared" si="1746"/>
        <v>2.8952817032771836E-2</v>
      </c>
    </row>
    <row r="2983" spans="1:20" hidden="1" x14ac:dyDescent="0.3">
      <c r="A2983" s="26">
        <v>3018</v>
      </c>
      <c r="B2983">
        <v>55</v>
      </c>
      <c r="C2983" t="s">
        <v>211</v>
      </c>
      <c r="D2983">
        <v>34</v>
      </c>
      <c r="E2983" t="s">
        <v>212</v>
      </c>
      <c r="F2983">
        <v>5</v>
      </c>
      <c r="G2983">
        <v>13.9</v>
      </c>
      <c r="H2983">
        <f t="shared" si="1709"/>
        <v>0.13900000000000001</v>
      </c>
      <c r="I2983">
        <v>6</v>
      </c>
      <c r="J2983">
        <v>4</v>
      </c>
      <c r="K2983">
        <f t="shared" si="1710"/>
        <v>1.5174713400000003E-2</v>
      </c>
      <c r="L2983">
        <f t="shared" si="1743"/>
        <v>5.1781766748921744E-2</v>
      </c>
      <c r="O2983">
        <f t="shared" si="1744"/>
        <v>1.8253072778994912E-2</v>
      </c>
      <c r="Q2983">
        <f t="shared" si="1745"/>
        <v>9.4915978450773545E-3</v>
      </c>
      <c r="T2983">
        <f t="shared" si="1746"/>
        <v>4.1800996909720667E-2</v>
      </c>
    </row>
    <row r="2984" spans="1:20" hidden="1" x14ac:dyDescent="0.3">
      <c r="A2984" s="26">
        <v>3018</v>
      </c>
      <c r="B2984">
        <v>55</v>
      </c>
      <c r="C2984" t="s">
        <v>211</v>
      </c>
      <c r="D2984">
        <v>35</v>
      </c>
      <c r="E2984" t="s">
        <v>214</v>
      </c>
      <c r="F2984">
        <v>4</v>
      </c>
      <c r="G2984">
        <v>10</v>
      </c>
      <c r="H2984">
        <f t="shared" si="1709"/>
        <v>0.1</v>
      </c>
      <c r="I2984">
        <v>3.8</v>
      </c>
      <c r="J2984">
        <v>0.5</v>
      </c>
      <c r="K2984">
        <f t="shared" si="1710"/>
        <v>7.8540000000000016E-3</v>
      </c>
      <c r="L2984">
        <f>0.000081*(G2984^1.864042*I2984^0.850892+0.000027*G2984^2)</f>
        <v>1.8444436542165408E-2</v>
      </c>
      <c r="O2984">
        <f>L2984*0.47*0.75</f>
        <v>6.501663881113306E-3</v>
      </c>
      <c r="Q2984">
        <f>O2984*0.521</f>
        <v>3.3873668820600324E-3</v>
      </c>
      <c r="T2984">
        <f>(L2984*0.47*0.75)*(1+0.2)*0.521*3.67</f>
        <v>1.4917963748592384E-2</v>
      </c>
    </row>
    <row r="2985" spans="1:20" hidden="1" x14ac:dyDescent="0.3">
      <c r="A2985" s="26">
        <v>3018</v>
      </c>
      <c r="B2985">
        <v>55</v>
      </c>
      <c r="C2985" t="s">
        <v>211</v>
      </c>
      <c r="D2985">
        <v>36</v>
      </c>
      <c r="E2985" t="s">
        <v>212</v>
      </c>
      <c r="F2985">
        <v>4</v>
      </c>
      <c r="G2985">
        <v>13.8</v>
      </c>
      <c r="H2985">
        <f t="shared" ref="H2985:H3048" si="1747">G2985/100</f>
        <v>0.13800000000000001</v>
      </c>
      <c r="I2985">
        <v>5.7</v>
      </c>
      <c r="J2985">
        <v>4.0999999999999996</v>
      </c>
      <c r="K2985">
        <f t="shared" ref="K2985:K3048" si="1748">0.7854*H2985^2</f>
        <v>1.4957157600000002E-2</v>
      </c>
      <c r="L2985">
        <f>0.000062*(G2985^1.947206*I2985^0.894551+0.000039*G2985^2)</f>
        <v>4.876899370835288E-2</v>
      </c>
      <c r="O2985">
        <f>L2985*0.47*0.75</f>
        <v>1.7191070282194389E-2</v>
      </c>
      <c r="Q2985">
        <f>O2985*0.52</f>
        <v>8.939356546741082E-3</v>
      </c>
      <c r="T2985">
        <f>(L2985*0.47*0.75)*(1+0.2)*0.52*3.67</f>
        <v>3.936892623184772E-2</v>
      </c>
    </row>
    <row r="2986" spans="1:20" hidden="1" x14ac:dyDescent="0.3">
      <c r="A2986" s="26">
        <v>3018</v>
      </c>
      <c r="B2986">
        <v>55</v>
      </c>
      <c r="C2986" t="s">
        <v>211</v>
      </c>
      <c r="D2986">
        <v>37</v>
      </c>
      <c r="E2986" t="s">
        <v>220</v>
      </c>
      <c r="F2986">
        <v>4</v>
      </c>
      <c r="G2986">
        <v>11.1</v>
      </c>
      <c r="H2986">
        <f t="shared" si="1747"/>
        <v>0.111</v>
      </c>
      <c r="I2986">
        <v>4.7</v>
      </c>
      <c r="J2986">
        <v>2</v>
      </c>
      <c r="K2986">
        <f t="shared" si="1748"/>
        <v>9.6769134000000007E-3</v>
      </c>
      <c r="L2986">
        <f>0.000084*(G2986^1.894314*I2986^0.808223+0.000031*G2986^2)</f>
        <v>2.8032327412569814E-2</v>
      </c>
      <c r="O2986">
        <f>L2986*0.78*1.07</f>
        <v>2.339578045853077E-2</v>
      </c>
      <c r="Q2986">
        <f>O2986*0.531</f>
        <v>1.2423159423479839E-2</v>
      </c>
      <c r="T2986">
        <f>(L2986*0.78*1.07)*(1+0.2)*0.531*3.67</f>
        <v>5.4711594101005213E-2</v>
      </c>
    </row>
    <row r="2987" spans="1:20" hidden="1" x14ac:dyDescent="0.3">
      <c r="A2987" s="26">
        <v>3018</v>
      </c>
      <c r="B2987">
        <v>55</v>
      </c>
      <c r="C2987" t="s">
        <v>211</v>
      </c>
      <c r="D2987">
        <v>38</v>
      </c>
      <c r="E2987" t="s">
        <v>212</v>
      </c>
      <c r="F2987">
        <v>4</v>
      </c>
      <c r="G2987">
        <v>14.4</v>
      </c>
      <c r="H2987">
        <f t="shared" si="1747"/>
        <v>0.14400000000000002</v>
      </c>
      <c r="I2987">
        <v>5.6</v>
      </c>
      <c r="J2987">
        <v>3.9</v>
      </c>
      <c r="K2987">
        <f t="shared" si="1748"/>
        <v>1.6286054400000003E-2</v>
      </c>
      <c r="L2987">
        <f>0.000062*(G2987^1.947206*I2987^0.894551+0.000039*G2987^2)</f>
        <v>5.2150515717794874E-2</v>
      </c>
      <c r="O2987">
        <f>L2987*0.47*0.75</f>
        <v>1.8383056790522691E-2</v>
      </c>
      <c r="Q2987">
        <f>O2987*0.52</f>
        <v>9.5591895310718003E-3</v>
      </c>
      <c r="T2987">
        <f>(L2987*0.47*0.75)*(1+0.2)*0.52*3.67</f>
        <v>4.2098670694840211E-2</v>
      </c>
    </row>
    <row r="2988" spans="1:20" hidden="1" x14ac:dyDescent="0.3">
      <c r="A2988" s="26">
        <v>3018</v>
      </c>
      <c r="B2988">
        <v>55</v>
      </c>
      <c r="C2988" t="s">
        <v>211</v>
      </c>
      <c r="D2988">
        <v>39</v>
      </c>
      <c r="E2988" t="s">
        <v>220</v>
      </c>
      <c r="F2988">
        <v>5</v>
      </c>
      <c r="G2988">
        <v>11</v>
      </c>
      <c r="H2988">
        <f t="shared" si="1747"/>
        <v>0.11</v>
      </c>
      <c r="I2988">
        <v>4.7</v>
      </c>
      <c r="J2988">
        <v>1.5</v>
      </c>
      <c r="K2988">
        <f t="shared" si="1748"/>
        <v>9.503339999999999E-3</v>
      </c>
      <c r="L2988">
        <f>0.000084*(G2988^1.894314*I2988^0.808223+0.000031*G2988^2)</f>
        <v>2.755585824810523E-2</v>
      </c>
      <c r="O2988">
        <f>L2988*0.78*1.07</f>
        <v>2.2998119293868628E-2</v>
      </c>
      <c r="Q2988">
        <f>O2988*0.531</f>
        <v>1.2212001345044242E-2</v>
      </c>
      <c r="T2988">
        <f>(L2988*0.78*1.07)*(1+0.2)*0.531*3.67</f>
        <v>5.378165392357484E-2</v>
      </c>
    </row>
    <row r="2989" spans="1:20" hidden="1" x14ac:dyDescent="0.3">
      <c r="A2989" s="26">
        <v>3018</v>
      </c>
      <c r="B2989">
        <v>55</v>
      </c>
      <c r="C2989" t="s">
        <v>211</v>
      </c>
      <c r="D2989">
        <v>40</v>
      </c>
      <c r="E2989" t="s">
        <v>215</v>
      </c>
      <c r="F2989">
        <v>5</v>
      </c>
      <c r="G2989">
        <v>8.5</v>
      </c>
      <c r="H2989">
        <f t="shared" si="1747"/>
        <v>8.5000000000000006E-2</v>
      </c>
      <c r="I2989">
        <v>3.9</v>
      </c>
      <c r="J2989">
        <v>2</v>
      </c>
      <c r="K2989">
        <f t="shared" si="1748"/>
        <v>5.6745150000000006E-3</v>
      </c>
      <c r="L2989">
        <f>0.000064*(G2989^1.958025*I2989^0.883501+0.000045*G2989^2)</f>
        <v>1.4067536844453013E-2</v>
      </c>
      <c r="O2989">
        <f>L2989*0.44*0.75</f>
        <v>4.6422871586694944E-3</v>
      </c>
      <c r="Q2989">
        <f>O2989*0.52</f>
        <v>2.413989322508137E-3</v>
      </c>
      <c r="T2989">
        <f>(L2989*0.44*0.75)*(1+0.2)*0.52*3.67</f>
        <v>1.0631208976325836E-2</v>
      </c>
    </row>
    <row r="2990" spans="1:20" hidden="1" x14ac:dyDescent="0.3">
      <c r="A2990" s="26">
        <v>3018</v>
      </c>
      <c r="B2990">
        <v>55</v>
      </c>
      <c r="C2990" t="s">
        <v>211</v>
      </c>
      <c r="D2990">
        <v>41</v>
      </c>
      <c r="E2990" t="s">
        <v>214</v>
      </c>
      <c r="F2990">
        <v>3</v>
      </c>
      <c r="G2990">
        <v>7.5</v>
      </c>
      <c r="H2990">
        <f t="shared" si="1747"/>
        <v>7.4999999999999997E-2</v>
      </c>
      <c r="I2990">
        <v>4.5</v>
      </c>
      <c r="J2990">
        <v>1.1000000000000001</v>
      </c>
      <c r="K2990">
        <f t="shared" si="1748"/>
        <v>4.4178749999999999E-3</v>
      </c>
      <c r="L2990">
        <f>0.000081*(G2990^1.864042*I2990^0.850892+0.000027*G2990^2)</f>
        <v>1.2458150044837487E-2</v>
      </c>
      <c r="O2990">
        <f>L2990*0.47*0.75</f>
        <v>4.3914978908052137E-3</v>
      </c>
      <c r="Q2990">
        <f>O2990*0.521</f>
        <v>2.2879704011095165E-3</v>
      </c>
      <c r="T2990">
        <f>(L2990*0.47*0.75)*(1+0.2)*0.521*3.67</f>
        <v>1.0076221646486309E-2</v>
      </c>
    </row>
    <row r="2991" spans="1:20" hidden="1" x14ac:dyDescent="0.3">
      <c r="A2991" s="26">
        <v>3018</v>
      </c>
      <c r="B2991">
        <v>55</v>
      </c>
      <c r="C2991" t="s">
        <v>211</v>
      </c>
      <c r="D2991">
        <v>42</v>
      </c>
      <c r="E2991" t="s">
        <v>222</v>
      </c>
      <c r="F2991">
        <v>7</v>
      </c>
      <c r="G2991">
        <v>18</v>
      </c>
      <c r="H2991">
        <f t="shared" si="1747"/>
        <v>0.18</v>
      </c>
      <c r="I2991">
        <v>7.6</v>
      </c>
      <c r="J2991">
        <v>0</v>
      </c>
      <c r="K2991">
        <f t="shared" si="1748"/>
        <v>2.5446959999999998E-2</v>
      </c>
      <c r="L2991">
        <f>0.000081*(G2991^1.922704*I2991^0.783213+0.000032*G2991^2)</f>
        <v>0.102771025580753</v>
      </c>
      <c r="O2991">
        <f>L2991*0.61*1.07</f>
        <v>6.7078648396557486E-2</v>
      </c>
      <c r="Q2991">
        <f>O2991*0.531</f>
        <v>3.5618762298572026E-2</v>
      </c>
      <c r="T2991">
        <f>(L2991*0.61*1.07)*(1+0.2)*0.531*3.67</f>
        <v>0.1568650291629112</v>
      </c>
    </row>
    <row r="2992" spans="1:20" hidden="1" x14ac:dyDescent="0.3">
      <c r="A2992" s="26">
        <v>3018</v>
      </c>
      <c r="B2992">
        <v>55</v>
      </c>
      <c r="C2992" t="s">
        <v>211</v>
      </c>
      <c r="D2992">
        <v>43</v>
      </c>
      <c r="E2992" t="s">
        <v>212</v>
      </c>
      <c r="F2992">
        <v>4</v>
      </c>
      <c r="G2992">
        <v>11.5</v>
      </c>
      <c r="H2992">
        <f t="shared" si="1747"/>
        <v>0.115</v>
      </c>
      <c r="I2992">
        <v>5.8</v>
      </c>
      <c r="J2992">
        <v>3.9</v>
      </c>
      <c r="K2992">
        <f t="shared" si="1748"/>
        <v>1.0386915E-2</v>
      </c>
      <c r="L2992">
        <f>0.000062*(G2992^1.947206*I2992^0.894551+0.000039*G2992^2)</f>
        <v>3.4731069910218688E-2</v>
      </c>
      <c r="O2992">
        <f>L2992*0.47*0.75</f>
        <v>1.2242702143352088E-2</v>
      </c>
      <c r="Q2992">
        <f>O2992*0.52</f>
        <v>6.3662051145430857E-3</v>
      </c>
      <c r="T2992">
        <f>(L2992*0.47*0.75)*(1+0.2)*0.52*3.67</f>
        <v>2.8036767324447751E-2</v>
      </c>
    </row>
    <row r="2993" spans="1:20" s="13" customFormat="1" hidden="1" x14ac:dyDescent="0.3">
      <c r="A2993" s="26">
        <v>3018</v>
      </c>
      <c r="B2993" s="13">
        <v>55</v>
      </c>
      <c r="C2993" s="13" t="s">
        <v>211</v>
      </c>
      <c r="D2993" s="13">
        <v>44</v>
      </c>
      <c r="E2993" s="13" t="s">
        <v>222</v>
      </c>
      <c r="F2993" s="13">
        <v>7</v>
      </c>
      <c r="G2993" s="13">
        <v>19.100000000000001</v>
      </c>
      <c r="H2993">
        <f t="shared" si="1747"/>
        <v>0.191</v>
      </c>
      <c r="I2993" s="13">
        <v>6.4</v>
      </c>
      <c r="J2993" s="13">
        <v>0</v>
      </c>
      <c r="K2993">
        <f t="shared" si="1748"/>
        <v>2.8652177399999999E-2</v>
      </c>
      <c r="L2993">
        <f>0.000081*(G2993^1.922704*I2993^0.783213+0.000032*G2993^2)</f>
        <v>0.10068104464766417</v>
      </c>
      <c r="M2993"/>
      <c r="N2993"/>
      <c r="O2993">
        <f>L2993*0.61*1.07</f>
        <v>6.5714517841530401E-2</v>
      </c>
      <c r="P2993"/>
      <c r="Q2993">
        <f>O2993*0.531</f>
        <v>3.4894408973852646E-2</v>
      </c>
      <c r="R2993"/>
      <c r="S2993"/>
      <c r="T2993">
        <f>(L2993*0.61*1.07)*(1+0.2)*0.531*3.67</f>
        <v>0.15367497712084704</v>
      </c>
    </row>
    <row r="2994" spans="1:20" hidden="1" x14ac:dyDescent="0.3">
      <c r="A2994" s="26">
        <v>3018</v>
      </c>
      <c r="B2994">
        <v>55</v>
      </c>
      <c r="C2994" t="s">
        <v>211</v>
      </c>
      <c r="D2994">
        <v>45</v>
      </c>
      <c r="E2994" t="s">
        <v>212</v>
      </c>
      <c r="F2994">
        <v>5</v>
      </c>
      <c r="G2994">
        <v>9.5</v>
      </c>
      <c r="H2994">
        <f t="shared" si="1747"/>
        <v>9.5000000000000001E-2</v>
      </c>
      <c r="I2994">
        <v>4.0999999999999996</v>
      </c>
      <c r="J2994">
        <v>2</v>
      </c>
      <c r="K2994">
        <f t="shared" si="1748"/>
        <v>7.088235E-3</v>
      </c>
      <c r="L2994">
        <f>0.000062*(G2994^1.947206*I2994^0.894551+0.000039*G2994^2)</f>
        <v>1.7554674076374982E-2</v>
      </c>
      <c r="O2994">
        <f>L2994*0.47*0.75</f>
        <v>6.1880226119221809E-3</v>
      </c>
      <c r="Q2994">
        <f>O2994*0.52</f>
        <v>3.2177717581995343E-3</v>
      </c>
      <c r="T2994">
        <f>(L2994*0.47*0.75)*(1+0.2)*0.52*3.67</f>
        <v>1.4171066823110747E-2</v>
      </c>
    </row>
    <row r="2995" spans="1:20" hidden="1" x14ac:dyDescent="0.3">
      <c r="A2995" s="26">
        <v>3018</v>
      </c>
      <c r="B2995">
        <v>55</v>
      </c>
      <c r="C2995" t="s">
        <v>211</v>
      </c>
      <c r="D2995">
        <v>46</v>
      </c>
      <c r="E2995" t="s">
        <v>215</v>
      </c>
      <c r="F2995">
        <v>4</v>
      </c>
      <c r="G2995">
        <v>8</v>
      </c>
      <c r="H2995">
        <f t="shared" si="1747"/>
        <v>0.08</v>
      </c>
      <c r="I2995">
        <v>3.3</v>
      </c>
      <c r="J2995">
        <v>1.7</v>
      </c>
      <c r="K2995">
        <f t="shared" si="1748"/>
        <v>5.0265600000000002E-3</v>
      </c>
      <c r="L2995">
        <f>0.000064*(G2995^1.958025*I2995^0.883501+0.000045*G2995^2)</f>
        <v>1.0778734058707058E-2</v>
      </c>
      <c r="O2995">
        <f>L2995*0.44*0.75</f>
        <v>3.5569822393733295E-3</v>
      </c>
      <c r="Q2995">
        <f>O2995*0.52</f>
        <v>1.8496307644741315E-3</v>
      </c>
      <c r="T2995">
        <f>(L2995*0.44*0.75)*(1+0.2)*0.52*3.67</f>
        <v>8.1457738867440743E-3</v>
      </c>
    </row>
    <row r="2996" spans="1:20" hidden="1" x14ac:dyDescent="0.3">
      <c r="A2996" s="26">
        <v>3018</v>
      </c>
      <c r="B2996">
        <v>55</v>
      </c>
      <c r="C2996" t="s">
        <v>211</v>
      </c>
      <c r="D2996">
        <v>47</v>
      </c>
      <c r="E2996" t="s">
        <v>212</v>
      </c>
      <c r="F2996">
        <v>4</v>
      </c>
      <c r="G2996">
        <v>9.5</v>
      </c>
      <c r="H2996">
        <f t="shared" si="1747"/>
        <v>9.5000000000000001E-2</v>
      </c>
      <c r="I2996">
        <v>4.2</v>
      </c>
      <c r="J2996">
        <v>2.2999999999999998</v>
      </c>
      <c r="K2996">
        <f t="shared" si="1748"/>
        <v>7.088235E-3</v>
      </c>
      <c r="L2996">
        <f t="shared" ref="L2996:L2998" si="1749">0.000062*(G2996^1.947206*I2996^0.894551+0.000039*G2996^2)</f>
        <v>1.7937194595666475E-2</v>
      </c>
      <c r="O2996">
        <f>L2996*0.47*0.75</f>
        <v>6.3228610949724318E-3</v>
      </c>
      <c r="Q2996">
        <f t="shared" ref="Q2996:Q2998" si="1750">O2996*0.52</f>
        <v>3.2878877693856647E-3</v>
      </c>
      <c r="T2996">
        <f>(L2996*0.47*0.75)*(1+0.2)*0.52*3.67</f>
        <v>1.4479857736374465E-2</v>
      </c>
    </row>
    <row r="2997" spans="1:20" hidden="1" x14ac:dyDescent="0.3">
      <c r="A2997" s="26">
        <v>3018</v>
      </c>
      <c r="B2997">
        <v>55</v>
      </c>
      <c r="C2997" t="s">
        <v>211</v>
      </c>
      <c r="D2997">
        <v>48</v>
      </c>
      <c r="E2997" t="s">
        <v>212</v>
      </c>
      <c r="F2997">
        <v>4</v>
      </c>
      <c r="G2997">
        <v>13.8</v>
      </c>
      <c r="H2997">
        <f t="shared" si="1747"/>
        <v>0.13800000000000001</v>
      </c>
      <c r="I2997">
        <v>6.3</v>
      </c>
      <c r="J2997">
        <v>3.9</v>
      </c>
      <c r="K2997">
        <f t="shared" si="1748"/>
        <v>1.4957157600000002E-2</v>
      </c>
      <c r="L2997">
        <f t="shared" si="1749"/>
        <v>5.3336648574946764E-2</v>
      </c>
      <c r="O2997">
        <f>L2997*0.47*0.75</f>
        <v>1.8801168622668736E-2</v>
      </c>
      <c r="Q2997">
        <f t="shared" si="1750"/>
        <v>9.7766076837877431E-3</v>
      </c>
      <c r="T2997">
        <f>(L2997*0.47*0.75)*(1+0.2)*0.52*3.67</f>
        <v>4.3056180239401221E-2</v>
      </c>
    </row>
    <row r="2998" spans="1:20" hidden="1" x14ac:dyDescent="0.3">
      <c r="A2998" s="26">
        <v>3018</v>
      </c>
      <c r="B2998">
        <v>55</v>
      </c>
      <c r="C2998" t="s">
        <v>211</v>
      </c>
      <c r="D2998">
        <v>49</v>
      </c>
      <c r="E2998" t="s">
        <v>212</v>
      </c>
      <c r="F2998">
        <v>4</v>
      </c>
      <c r="G2998">
        <v>7.5</v>
      </c>
      <c r="H2998">
        <f t="shared" si="1747"/>
        <v>7.4999999999999997E-2</v>
      </c>
      <c r="I2998">
        <v>4.4000000000000004</v>
      </c>
      <c r="J2998">
        <v>2.2000000000000002</v>
      </c>
      <c r="K2998">
        <f t="shared" si="1748"/>
        <v>4.4178749999999999E-3</v>
      </c>
      <c r="L2998">
        <f t="shared" si="1749"/>
        <v>1.1801099513546376E-2</v>
      </c>
      <c r="O2998">
        <f>L2998*0.47*0.75</f>
        <v>4.1598875785250969E-3</v>
      </c>
      <c r="Q2998">
        <f t="shared" si="1750"/>
        <v>2.1631415408330506E-3</v>
      </c>
      <c r="T2998">
        <f>(L2998*0.47*0.75)*(1+0.2)*0.52*3.67</f>
        <v>9.526475345828754E-3</v>
      </c>
    </row>
    <row r="2999" spans="1:20" hidden="1" x14ac:dyDescent="0.3">
      <c r="A2999" s="26">
        <v>3018</v>
      </c>
      <c r="B2999">
        <v>55</v>
      </c>
      <c r="C2999" t="s">
        <v>211</v>
      </c>
      <c r="D2999">
        <v>50</v>
      </c>
      <c r="E2999" t="s">
        <v>220</v>
      </c>
      <c r="F2999">
        <v>4</v>
      </c>
      <c r="G2999">
        <v>23.1</v>
      </c>
      <c r="H2999">
        <f t="shared" si="1747"/>
        <v>0.23100000000000001</v>
      </c>
      <c r="I2999">
        <v>7.1</v>
      </c>
      <c r="J2999">
        <v>3.8</v>
      </c>
      <c r="K2999">
        <f t="shared" si="1748"/>
        <v>4.1909729400000005E-2</v>
      </c>
      <c r="L2999">
        <f>0.000084*(G2999^1.894314*I2999^0.808223+0.000031*G2999^2)</f>
        <v>0.15681910635467511</v>
      </c>
      <c r="O2999">
        <f>L2999*0.78*1.07</f>
        <v>0.13088122616361186</v>
      </c>
      <c r="Q2999">
        <f>O2999*0.531</f>
        <v>6.9497931092877899E-2</v>
      </c>
      <c r="T2999">
        <f>(L2999*0.78*1.07)*(1+0.2)*0.531*3.67</f>
        <v>0.30606888853303427</v>
      </c>
    </row>
    <row r="3000" spans="1:20" hidden="1" x14ac:dyDescent="0.3">
      <c r="A3000" s="26">
        <v>3018</v>
      </c>
      <c r="B3000">
        <v>55</v>
      </c>
      <c r="C3000" t="s">
        <v>211</v>
      </c>
      <c r="D3000">
        <v>51</v>
      </c>
      <c r="E3000" t="s">
        <v>212</v>
      </c>
      <c r="F3000">
        <v>5</v>
      </c>
      <c r="G3000">
        <v>8</v>
      </c>
      <c r="H3000">
        <f t="shared" si="1747"/>
        <v>0.08</v>
      </c>
      <c r="I3000">
        <v>4.5</v>
      </c>
      <c r="J3000">
        <v>2.2999999999999998</v>
      </c>
      <c r="K3000">
        <f t="shared" si="1748"/>
        <v>5.0265600000000002E-3</v>
      </c>
      <c r="L3000">
        <f t="shared" ref="L3000:L3001" si="1751">0.000062*(G3000^1.947206*I3000^0.894551+0.000039*G3000^2)</f>
        <v>1.3653083952260808E-2</v>
      </c>
      <c r="O3000">
        <f t="shared" ref="O3000:O3007" si="1752">L3000*0.47*0.75</f>
        <v>4.8127120931719348E-3</v>
      </c>
      <c r="Q3000">
        <f t="shared" ref="Q3000:Q3001" si="1753">O3000*0.52</f>
        <v>2.502610288449406E-3</v>
      </c>
      <c r="T3000">
        <f>(L3000*0.47*0.75)*(1+0.2)*0.52*3.67</f>
        <v>1.1021495710331184E-2</v>
      </c>
    </row>
    <row r="3001" spans="1:20" hidden="1" x14ac:dyDescent="0.3">
      <c r="A3001" s="26">
        <v>3018</v>
      </c>
      <c r="B3001">
        <v>55</v>
      </c>
      <c r="C3001" t="s">
        <v>211</v>
      </c>
      <c r="D3001">
        <v>52</v>
      </c>
      <c r="E3001" t="s">
        <v>212</v>
      </c>
      <c r="F3001">
        <v>5</v>
      </c>
      <c r="G3001">
        <v>8.1</v>
      </c>
      <c r="H3001">
        <f t="shared" si="1747"/>
        <v>8.1000000000000003E-2</v>
      </c>
      <c r="I3001">
        <v>4.5999999999999996</v>
      </c>
      <c r="J3001">
        <v>1.9</v>
      </c>
      <c r="K3001">
        <f t="shared" si="1748"/>
        <v>5.1530094000000002E-3</v>
      </c>
      <c r="L3001">
        <f t="shared" si="1751"/>
        <v>1.4265095391682737E-2</v>
      </c>
      <c r="O3001">
        <f t="shared" si="1752"/>
        <v>5.0284461255681642E-3</v>
      </c>
      <c r="Q3001">
        <f t="shared" si="1753"/>
        <v>2.6147919852954455E-3</v>
      </c>
      <c r="T3001">
        <f>(L3001*0.47*0.75)*(1+0.2)*0.52*3.67</f>
        <v>1.1515543903241141E-2</v>
      </c>
    </row>
    <row r="3002" spans="1:20" hidden="1" x14ac:dyDescent="0.3">
      <c r="A3002" s="26">
        <v>3018</v>
      </c>
      <c r="B3002">
        <v>55</v>
      </c>
      <c r="C3002" t="s">
        <v>211</v>
      </c>
      <c r="D3002">
        <v>53</v>
      </c>
      <c r="E3002" t="s">
        <v>214</v>
      </c>
      <c r="F3002">
        <v>4</v>
      </c>
      <c r="G3002">
        <v>15.5</v>
      </c>
      <c r="H3002">
        <f t="shared" si="1747"/>
        <v>0.155</v>
      </c>
      <c r="I3002">
        <v>5</v>
      </c>
      <c r="J3002">
        <v>1.9</v>
      </c>
      <c r="K3002">
        <f t="shared" si="1748"/>
        <v>1.8869235000000002E-2</v>
      </c>
      <c r="L3002">
        <f>0.000081*(G3002^1.864042*I3002^0.850892+0.000027*G3002^2)</f>
        <v>5.2730951814452649E-2</v>
      </c>
      <c r="O3002">
        <f t="shared" si="1752"/>
        <v>1.8587660514594557E-2</v>
      </c>
      <c r="Q3002">
        <f>O3002*0.521</f>
        <v>9.6841711281037638E-3</v>
      </c>
      <c r="T3002">
        <f>(L3002*0.47*0.75)*(1+0.2)*0.521*3.67</f>
        <v>4.2649089648168978E-2</v>
      </c>
    </row>
    <row r="3003" spans="1:20" hidden="1" x14ac:dyDescent="0.3">
      <c r="A3003" s="26">
        <v>3018</v>
      </c>
      <c r="B3003">
        <v>55</v>
      </c>
      <c r="C3003" t="s">
        <v>211</v>
      </c>
      <c r="D3003">
        <v>54</v>
      </c>
      <c r="E3003" t="s">
        <v>212</v>
      </c>
      <c r="F3003">
        <v>5</v>
      </c>
      <c r="G3003">
        <v>8</v>
      </c>
      <c r="H3003">
        <f t="shared" si="1747"/>
        <v>0.08</v>
      </c>
      <c r="I3003">
        <v>4.0999999999999996</v>
      </c>
      <c r="J3003">
        <v>3.1</v>
      </c>
      <c r="K3003">
        <f t="shared" si="1748"/>
        <v>5.0265600000000002E-3</v>
      </c>
      <c r="L3003">
        <f t="shared" ref="L3003:L3004" si="1754">0.000062*(G3003^1.947206*I3003^0.894551+0.000039*G3003^2)</f>
        <v>1.2562199685832789E-2</v>
      </c>
      <c r="O3003">
        <f t="shared" si="1752"/>
        <v>4.4281753892560583E-3</v>
      </c>
      <c r="Q3003">
        <f t="shared" ref="Q3003:Q3004" si="1755">O3003*0.52</f>
        <v>2.3026512024131502E-3</v>
      </c>
      <c r="T3003">
        <f>(L3003*0.47*0.75)*(1+0.2)*0.52*3.67</f>
        <v>1.0140875895427514E-2</v>
      </c>
    </row>
    <row r="3004" spans="1:20" hidden="1" x14ac:dyDescent="0.3">
      <c r="A3004" s="26">
        <v>3018</v>
      </c>
      <c r="B3004">
        <v>55</v>
      </c>
      <c r="C3004" t="s">
        <v>211</v>
      </c>
      <c r="D3004">
        <v>55</v>
      </c>
      <c r="E3004" t="s">
        <v>212</v>
      </c>
      <c r="F3004">
        <v>3</v>
      </c>
      <c r="G3004">
        <v>7.6</v>
      </c>
      <c r="H3004">
        <f t="shared" si="1747"/>
        <v>7.5999999999999998E-2</v>
      </c>
      <c r="I3004">
        <v>4.5</v>
      </c>
      <c r="J3004">
        <v>2.4</v>
      </c>
      <c r="K3004">
        <f t="shared" si="1748"/>
        <v>4.5364704E-3</v>
      </c>
      <c r="L3004">
        <f t="shared" si="1754"/>
        <v>1.2355320566951645E-2</v>
      </c>
      <c r="O3004">
        <f t="shared" si="1752"/>
        <v>4.3552504998504542E-3</v>
      </c>
      <c r="Q3004">
        <f t="shared" si="1755"/>
        <v>2.264730259922236E-3</v>
      </c>
      <c r="T3004">
        <f>(L3004*0.47*0.75)*(1+0.2)*0.52*3.67</f>
        <v>9.9738720646975268E-3</v>
      </c>
    </row>
    <row r="3005" spans="1:20" hidden="1" x14ac:dyDescent="0.3">
      <c r="A3005" s="26">
        <v>3018</v>
      </c>
      <c r="B3005">
        <v>55</v>
      </c>
      <c r="C3005" t="s">
        <v>211</v>
      </c>
      <c r="D3005">
        <v>56</v>
      </c>
      <c r="E3005" t="s">
        <v>214</v>
      </c>
      <c r="F3005">
        <v>4</v>
      </c>
      <c r="G3005">
        <v>11.5</v>
      </c>
      <c r="H3005">
        <f t="shared" si="1747"/>
        <v>0.115</v>
      </c>
      <c r="I3005">
        <v>5</v>
      </c>
      <c r="J3005">
        <v>2.2999999999999998</v>
      </c>
      <c r="K3005">
        <f t="shared" si="1748"/>
        <v>1.0386915E-2</v>
      </c>
      <c r="L3005">
        <f>0.000081*(G3005^1.864042*I3005^0.850892+0.000027*G3005^2)</f>
        <v>3.0228909673539656E-2</v>
      </c>
      <c r="O3005">
        <f t="shared" si="1752"/>
        <v>1.0655690659922728E-2</v>
      </c>
      <c r="Q3005">
        <f>O3005*0.521</f>
        <v>5.5516148338197414E-3</v>
      </c>
      <c r="T3005">
        <f>(L3005*0.47*0.75)*(1+0.2)*0.521*3.67</f>
        <v>2.4449311728142142E-2</v>
      </c>
    </row>
    <row r="3006" spans="1:20" hidden="1" x14ac:dyDescent="0.3">
      <c r="A3006" s="26">
        <v>3018</v>
      </c>
      <c r="B3006">
        <v>55</v>
      </c>
      <c r="C3006" t="s">
        <v>211</v>
      </c>
      <c r="D3006">
        <v>57</v>
      </c>
      <c r="E3006" t="s">
        <v>212</v>
      </c>
      <c r="F3006">
        <v>4</v>
      </c>
      <c r="G3006">
        <v>8.5</v>
      </c>
      <c r="H3006">
        <f t="shared" si="1747"/>
        <v>8.5000000000000006E-2</v>
      </c>
      <c r="I3006">
        <v>4.8</v>
      </c>
      <c r="J3006">
        <v>3</v>
      </c>
      <c r="K3006">
        <f t="shared" si="1748"/>
        <v>5.6745150000000006E-3</v>
      </c>
      <c r="L3006">
        <f t="shared" ref="L3006:L3007" si="1756">0.000062*(G3006^1.947206*I3006^0.894551+0.000039*G3006^2)</f>
        <v>1.6276892290428321E-2</v>
      </c>
      <c r="O3006">
        <f t="shared" si="1752"/>
        <v>5.737604532375983E-3</v>
      </c>
      <c r="Q3006">
        <f t="shared" ref="Q3006:Q3007" si="1757">O3006*0.52</f>
        <v>2.9835543568355115E-3</v>
      </c>
      <c r="T3006">
        <f>(L3006*0.47*0.75)*(1+0.2)*0.52*3.67</f>
        <v>1.313957338750359E-2</v>
      </c>
    </row>
    <row r="3007" spans="1:20" hidden="1" x14ac:dyDescent="0.3">
      <c r="A3007" s="26">
        <v>3018</v>
      </c>
      <c r="B3007">
        <v>55</v>
      </c>
      <c r="C3007" t="s">
        <v>211</v>
      </c>
      <c r="D3007">
        <v>58</v>
      </c>
      <c r="E3007" t="s">
        <v>212</v>
      </c>
      <c r="F3007">
        <v>1</v>
      </c>
      <c r="G3007">
        <v>29</v>
      </c>
      <c r="H3007">
        <f t="shared" si="1747"/>
        <v>0.28999999999999998</v>
      </c>
      <c r="I3007">
        <v>13.4</v>
      </c>
      <c r="J3007">
        <v>5.3</v>
      </c>
      <c r="K3007">
        <f t="shared" si="1748"/>
        <v>6.6052139999999995E-2</v>
      </c>
      <c r="L3007">
        <f t="shared" si="1756"/>
        <v>0.44487351882593795</v>
      </c>
      <c r="O3007">
        <f t="shared" si="1752"/>
        <v>0.15681791538614312</v>
      </c>
      <c r="Q3007">
        <f t="shared" si="1757"/>
        <v>8.1545316000794427E-2</v>
      </c>
      <c r="T3007">
        <f>(L3007*0.47*0.75)*(1+0.2)*0.52*3.67</f>
        <v>0.35912557166749859</v>
      </c>
    </row>
    <row r="3008" spans="1:20" s="13" customFormat="1" hidden="1" x14ac:dyDescent="0.3">
      <c r="A3008" s="26">
        <v>3018</v>
      </c>
      <c r="B3008" s="13">
        <v>55</v>
      </c>
      <c r="C3008" s="13" t="s">
        <v>211</v>
      </c>
      <c r="D3008" s="13">
        <v>59</v>
      </c>
      <c r="E3008" s="13" t="s">
        <v>222</v>
      </c>
      <c r="F3008" s="13">
        <v>7</v>
      </c>
      <c r="G3008" s="13">
        <v>22</v>
      </c>
      <c r="H3008">
        <f t="shared" si="1747"/>
        <v>0.22</v>
      </c>
      <c r="I3008" s="13">
        <v>4.3</v>
      </c>
      <c r="J3008" s="13">
        <v>0</v>
      </c>
      <c r="K3008">
        <f t="shared" si="1748"/>
        <v>3.8013359999999996E-2</v>
      </c>
      <c r="L3008">
        <f>0.000081*(G3008^1.922704*I3008^0.783213+0.000032*G3008^2)</f>
        <v>9.6763782606050286E-2</v>
      </c>
      <c r="M3008"/>
      <c r="N3008"/>
      <c r="O3008">
        <f>L3008*0.61*1.07</f>
        <v>6.3157720906969028E-2</v>
      </c>
      <c r="P3008"/>
      <c r="Q3008">
        <f>O3008*0.531</f>
        <v>3.3536749801600554E-2</v>
      </c>
      <c r="R3008"/>
      <c r="S3008"/>
      <c r="T3008">
        <f>(L3008*0.61*1.07)*(1+0.2)*0.531*3.67</f>
        <v>0.14769584612624884</v>
      </c>
    </row>
    <row r="3009" spans="1:20" hidden="1" x14ac:dyDescent="0.3">
      <c r="A3009" s="26">
        <v>3018</v>
      </c>
      <c r="B3009">
        <v>55</v>
      </c>
      <c r="C3009" t="s">
        <v>211</v>
      </c>
      <c r="D3009">
        <v>60</v>
      </c>
      <c r="E3009" t="s">
        <v>212</v>
      </c>
      <c r="F3009">
        <v>3</v>
      </c>
      <c r="G3009">
        <v>7.5</v>
      </c>
      <c r="H3009">
        <f t="shared" si="1747"/>
        <v>7.4999999999999997E-2</v>
      </c>
      <c r="I3009">
        <v>3.9</v>
      </c>
      <c r="J3009">
        <v>2</v>
      </c>
      <c r="K3009">
        <f t="shared" si="1748"/>
        <v>4.4178749999999999E-3</v>
      </c>
      <c r="L3009">
        <f>0.000062*(G3009^1.947206*I3009^0.894551+0.000039*G3009^2)</f>
        <v>1.0593982300423925E-2</v>
      </c>
      <c r="O3009">
        <f>L3009*0.47*0.75</f>
        <v>3.7343787608994337E-3</v>
      </c>
      <c r="Q3009">
        <f>O3009*0.52</f>
        <v>1.9418769556677057E-3</v>
      </c>
      <c r="T3009">
        <f>(L3009*0.47*0.75)*(1+0.2)*0.52*3.67</f>
        <v>8.5520261127605759E-3</v>
      </c>
    </row>
    <row r="3010" spans="1:20" hidden="1" x14ac:dyDescent="0.3">
      <c r="A3010" s="26">
        <v>3018</v>
      </c>
      <c r="B3010">
        <v>55</v>
      </c>
      <c r="C3010" t="s">
        <v>211</v>
      </c>
      <c r="D3010">
        <v>61</v>
      </c>
      <c r="E3010" t="s">
        <v>222</v>
      </c>
      <c r="F3010">
        <v>4</v>
      </c>
      <c r="G3010">
        <v>14.8</v>
      </c>
      <c r="H3010">
        <f t="shared" si="1747"/>
        <v>0.14800000000000002</v>
      </c>
      <c r="I3010">
        <v>7</v>
      </c>
      <c r="J3010">
        <v>4.0999999999999996</v>
      </c>
      <c r="K3010">
        <f t="shared" si="1748"/>
        <v>1.7203401600000005E-2</v>
      </c>
      <c r="L3010">
        <f>0.000081*(G3010^1.922704*I3010^0.783213+0.000032*G3010^2)</f>
        <v>6.6137442888024325E-2</v>
      </c>
      <c r="O3010">
        <f>L3010*0.61*1.07</f>
        <v>4.316790897301348E-2</v>
      </c>
      <c r="Q3010">
        <f>O3010*0.531</f>
        <v>2.292215966467016E-2</v>
      </c>
      <c r="T3010">
        <f>(L3010*0.61*1.07)*(1+0.2)*0.531*3.67</f>
        <v>0.10094919116320739</v>
      </c>
    </row>
    <row r="3011" spans="1:20" hidden="1" x14ac:dyDescent="0.3">
      <c r="A3011" s="26">
        <v>3018</v>
      </c>
      <c r="B3011">
        <v>55</v>
      </c>
      <c r="C3011" t="s">
        <v>211</v>
      </c>
      <c r="D3011">
        <v>62</v>
      </c>
      <c r="E3011" t="s">
        <v>214</v>
      </c>
      <c r="F3011">
        <v>4</v>
      </c>
      <c r="G3011">
        <v>11</v>
      </c>
      <c r="H3011">
        <f t="shared" si="1747"/>
        <v>0.11</v>
      </c>
      <c r="I3011">
        <v>4.0999999999999996</v>
      </c>
      <c r="J3011">
        <v>1.9</v>
      </c>
      <c r="K3011">
        <f t="shared" si="1748"/>
        <v>9.503339999999999E-3</v>
      </c>
      <c r="L3011">
        <f>0.000081*(G3011^1.864042*I3011^0.850892+0.000027*G3011^2)</f>
        <v>2.3501874024901219E-2</v>
      </c>
      <c r="O3011">
        <f>L3011*0.47*0.75</f>
        <v>8.2844105937776788E-3</v>
      </c>
      <c r="Q3011">
        <f>O3011*0.521</f>
        <v>4.3161779193581712E-3</v>
      </c>
      <c r="T3011">
        <f>(L3011*0.47*0.75)*(1+0.2)*0.521*3.67</f>
        <v>1.9008447556853384E-2</v>
      </c>
    </row>
    <row r="3012" spans="1:20" hidden="1" x14ac:dyDescent="0.3">
      <c r="A3012" s="26">
        <v>3018</v>
      </c>
      <c r="B3012">
        <v>55</v>
      </c>
      <c r="C3012" t="s">
        <v>211</v>
      </c>
      <c r="D3012">
        <v>63</v>
      </c>
      <c r="E3012" t="s">
        <v>212</v>
      </c>
      <c r="F3012">
        <v>5</v>
      </c>
      <c r="G3012">
        <v>9</v>
      </c>
      <c r="H3012">
        <f t="shared" si="1747"/>
        <v>0.09</v>
      </c>
      <c r="I3012">
        <v>4.8</v>
      </c>
      <c r="J3012">
        <v>3.7</v>
      </c>
      <c r="K3012">
        <f t="shared" si="1748"/>
        <v>6.3617399999999994E-3</v>
      </c>
      <c r="L3012">
        <f t="shared" ref="L3012:L3013" si="1758">0.000062*(G3012^1.947206*I3012^0.894551+0.000039*G3012^2)</f>
        <v>1.8193159829902657E-2</v>
      </c>
      <c r="O3012">
        <f>L3012*0.47*0.75</f>
        <v>6.4130888400406854E-3</v>
      </c>
      <c r="Q3012">
        <f t="shared" ref="Q3012:Q3013" si="1759">O3012*0.52</f>
        <v>3.3348061968211566E-3</v>
      </c>
      <c r="T3012">
        <f>(L3012*0.47*0.75)*(1+0.2)*0.52*3.67</f>
        <v>1.4686486490800373E-2</v>
      </c>
    </row>
    <row r="3013" spans="1:20" hidden="1" x14ac:dyDescent="0.3">
      <c r="A3013" s="26">
        <v>3018</v>
      </c>
      <c r="B3013">
        <v>55</v>
      </c>
      <c r="C3013" t="s">
        <v>211</v>
      </c>
      <c r="D3013">
        <v>64</v>
      </c>
      <c r="E3013" t="s">
        <v>212</v>
      </c>
      <c r="F3013">
        <v>4</v>
      </c>
      <c r="G3013">
        <v>10.1</v>
      </c>
      <c r="H3013">
        <f t="shared" si="1747"/>
        <v>0.10099999999999999</v>
      </c>
      <c r="I3013">
        <v>4.8</v>
      </c>
      <c r="J3013">
        <v>2.9</v>
      </c>
      <c r="K3013">
        <f t="shared" si="1748"/>
        <v>8.0118653999999984E-3</v>
      </c>
      <c r="L3013">
        <f t="shared" si="1758"/>
        <v>2.2773093463850327E-2</v>
      </c>
      <c r="O3013">
        <f>L3013*0.47*0.75</f>
        <v>8.0275154460072405E-3</v>
      </c>
      <c r="Q3013">
        <f t="shared" si="1759"/>
        <v>4.1743080319237656E-3</v>
      </c>
      <c r="T3013">
        <f>(L3013*0.47*0.75)*(1+0.2)*0.52*3.67</f>
        <v>1.8383652572592262E-2</v>
      </c>
    </row>
    <row r="3014" spans="1:20" hidden="1" x14ac:dyDescent="0.3">
      <c r="A3014" s="26">
        <v>3018</v>
      </c>
      <c r="B3014">
        <v>55</v>
      </c>
      <c r="C3014" t="s">
        <v>211</v>
      </c>
      <c r="D3014">
        <v>65</v>
      </c>
      <c r="E3014" t="s">
        <v>215</v>
      </c>
      <c r="F3014">
        <v>5</v>
      </c>
      <c r="G3014">
        <v>8</v>
      </c>
      <c r="H3014">
        <f t="shared" si="1747"/>
        <v>0.08</v>
      </c>
      <c r="I3014">
        <v>4.5</v>
      </c>
      <c r="J3014">
        <v>2.2999999999999998</v>
      </c>
      <c r="K3014">
        <f t="shared" si="1748"/>
        <v>5.0265600000000002E-3</v>
      </c>
      <c r="L3014">
        <f>0.000064*(G3014^1.958025*I3014^0.883501+0.000045*G3014^2)</f>
        <v>1.4176607044581851E-2</v>
      </c>
      <c r="O3014">
        <f>L3014*0.44*0.75</f>
        <v>4.6782803247120107E-3</v>
      </c>
      <c r="Q3014">
        <f>O3014*0.52</f>
        <v>2.4327057688502455E-3</v>
      </c>
      <c r="T3014">
        <f>(L3014*0.44*0.75)*(1+0.2)*0.52*3.67</f>
        <v>1.0713636206016482E-2</v>
      </c>
    </row>
    <row r="3015" spans="1:20" hidden="1" x14ac:dyDescent="0.3">
      <c r="A3015" s="26">
        <v>3018</v>
      </c>
      <c r="B3015">
        <v>55</v>
      </c>
      <c r="C3015" t="s">
        <v>211</v>
      </c>
      <c r="D3015">
        <v>66</v>
      </c>
      <c r="E3015" t="s">
        <v>214</v>
      </c>
      <c r="F3015">
        <v>5</v>
      </c>
      <c r="G3015">
        <v>8.1999999999999993</v>
      </c>
      <c r="H3015">
        <f t="shared" si="1747"/>
        <v>8.199999999999999E-2</v>
      </c>
      <c r="I3015">
        <v>4.5999999999999996</v>
      </c>
      <c r="J3015">
        <v>1.3</v>
      </c>
      <c r="K3015">
        <f t="shared" si="1748"/>
        <v>5.2810295999999989E-3</v>
      </c>
      <c r="L3015">
        <f>0.000081*(G3015^1.864042*I3015^0.850892+0.000027*G3015^2)</f>
        <v>1.4990358428812418E-2</v>
      </c>
      <c r="O3015">
        <f>L3015*0.47*0.75</f>
        <v>5.2841013461563772E-3</v>
      </c>
      <c r="Q3015">
        <f>O3015*0.521</f>
        <v>2.7530168013474728E-3</v>
      </c>
      <c r="T3015">
        <f>(L3015*0.47*0.75)*(1+0.2)*0.521*3.67</f>
        <v>1.2124285993134268E-2</v>
      </c>
    </row>
    <row r="3016" spans="1:20" hidden="1" x14ac:dyDescent="0.3">
      <c r="A3016" s="26">
        <v>3018</v>
      </c>
      <c r="B3016">
        <v>55</v>
      </c>
      <c r="C3016" t="s">
        <v>211</v>
      </c>
      <c r="D3016">
        <v>67</v>
      </c>
      <c r="E3016" t="s">
        <v>222</v>
      </c>
      <c r="F3016">
        <v>4</v>
      </c>
      <c r="G3016">
        <v>15</v>
      </c>
      <c r="H3016">
        <f t="shared" si="1747"/>
        <v>0.15</v>
      </c>
      <c r="I3016">
        <v>5.9</v>
      </c>
      <c r="J3016">
        <v>3</v>
      </c>
      <c r="K3016">
        <f t="shared" si="1748"/>
        <v>1.76715E-2</v>
      </c>
      <c r="L3016">
        <f>0.000081*(G3016^1.922704*I3016^0.783213+0.000032*G3016^2)</f>
        <v>5.9361650876713169E-2</v>
      </c>
      <c r="O3016">
        <f>L3016*0.61*1.07</f>
        <v>3.8745349527230688E-2</v>
      </c>
      <c r="Q3016">
        <f>O3016*0.531</f>
        <v>2.0573780598959496E-2</v>
      </c>
      <c r="T3016">
        <f>(L3016*0.61*1.07)*(1+0.2)*0.531*3.67</f>
        <v>9.0606929757817617E-2</v>
      </c>
    </row>
    <row r="3017" spans="1:20" hidden="1" x14ac:dyDescent="0.3">
      <c r="A3017" s="26">
        <v>3018</v>
      </c>
      <c r="B3017">
        <v>56</v>
      </c>
      <c r="C3017" t="s">
        <v>211</v>
      </c>
      <c r="D3017">
        <v>1</v>
      </c>
      <c r="E3017" t="s">
        <v>214</v>
      </c>
      <c r="F3017">
        <v>4</v>
      </c>
      <c r="G3017">
        <v>16.5</v>
      </c>
      <c r="H3017">
        <f t="shared" si="1747"/>
        <v>0.16500000000000001</v>
      </c>
      <c r="I3017">
        <v>4.9000000000000004</v>
      </c>
      <c r="J3017">
        <v>1.7</v>
      </c>
      <c r="K3017">
        <f t="shared" si="1748"/>
        <v>2.1382515000000001E-2</v>
      </c>
      <c r="L3017">
        <f t="shared" ref="L3017:L3019" si="1760">0.000081*(G3017^1.864042*I3017^0.850892+0.000027*G3017^2)</f>
        <v>5.823887648832405E-2</v>
      </c>
      <c r="O3017">
        <f t="shared" ref="O3017:O3019" si="1761">L3017*0.47*0.75</f>
        <v>2.0529203962134226E-2</v>
      </c>
      <c r="Q3017">
        <f t="shared" ref="Q3017:Q3019" si="1762">O3017*0.521</f>
        <v>1.0695715264271932E-2</v>
      </c>
      <c r="T3017">
        <f t="shared" ref="T3017:T3019" si="1763">(L3017*0.47*0.75)*(1+0.2)*0.521*3.67</f>
        <v>4.7103930023853588E-2</v>
      </c>
    </row>
    <row r="3018" spans="1:20" hidden="1" x14ac:dyDescent="0.3">
      <c r="A3018" s="26">
        <v>3018</v>
      </c>
      <c r="B3018">
        <v>56</v>
      </c>
      <c r="C3018" t="s">
        <v>211</v>
      </c>
      <c r="D3018">
        <v>2</v>
      </c>
      <c r="E3018" t="s">
        <v>214</v>
      </c>
      <c r="F3018">
        <v>3</v>
      </c>
      <c r="G3018">
        <v>10</v>
      </c>
      <c r="H3018">
        <f t="shared" si="1747"/>
        <v>0.1</v>
      </c>
      <c r="I3018">
        <v>4.5</v>
      </c>
      <c r="J3018">
        <v>1.3</v>
      </c>
      <c r="K3018">
        <f t="shared" si="1748"/>
        <v>7.8540000000000016E-3</v>
      </c>
      <c r="L3018">
        <f t="shared" si="1760"/>
        <v>2.129829218482223E-2</v>
      </c>
      <c r="O3018">
        <f t="shared" si="1761"/>
        <v>7.507647995149835E-3</v>
      </c>
      <c r="Q3018">
        <f t="shared" si="1762"/>
        <v>3.9114846054730638E-3</v>
      </c>
      <c r="T3018">
        <f t="shared" si="1763"/>
        <v>1.7226178202503373E-2</v>
      </c>
    </row>
    <row r="3019" spans="1:20" hidden="1" x14ac:dyDescent="0.3">
      <c r="A3019" s="26">
        <v>3018</v>
      </c>
      <c r="B3019">
        <v>56</v>
      </c>
      <c r="C3019" t="s">
        <v>211</v>
      </c>
      <c r="D3019">
        <v>3</v>
      </c>
      <c r="E3019" t="s">
        <v>214</v>
      </c>
      <c r="F3019">
        <v>4</v>
      </c>
      <c r="G3019">
        <v>21</v>
      </c>
      <c r="H3019">
        <f t="shared" si="1747"/>
        <v>0.21</v>
      </c>
      <c r="I3019">
        <v>5.7</v>
      </c>
      <c r="J3019">
        <v>2.2000000000000002</v>
      </c>
      <c r="K3019">
        <f t="shared" si="1748"/>
        <v>3.4636139999999996E-2</v>
      </c>
      <c r="L3019">
        <f t="shared" si="1760"/>
        <v>0.10383152179431261</v>
      </c>
      <c r="O3019">
        <f t="shared" si="1761"/>
        <v>3.6600611432495198E-2</v>
      </c>
      <c r="Q3019">
        <f t="shared" si="1762"/>
        <v>1.906891855633E-2</v>
      </c>
      <c r="T3019">
        <f t="shared" si="1763"/>
        <v>8.3979517322077313E-2</v>
      </c>
    </row>
    <row r="3020" spans="1:20" hidden="1" x14ac:dyDescent="0.3">
      <c r="A3020" s="26">
        <v>3018</v>
      </c>
      <c r="B3020">
        <v>56</v>
      </c>
      <c r="C3020" t="s">
        <v>211</v>
      </c>
      <c r="D3020">
        <v>4</v>
      </c>
      <c r="E3020" t="s">
        <v>212</v>
      </c>
      <c r="F3020">
        <v>4</v>
      </c>
      <c r="G3020">
        <v>13.1</v>
      </c>
      <c r="H3020">
        <f t="shared" si="1747"/>
        <v>0.13100000000000001</v>
      </c>
      <c r="I3020">
        <v>5.8</v>
      </c>
      <c r="J3020">
        <v>3</v>
      </c>
      <c r="K3020">
        <f t="shared" si="1748"/>
        <v>1.3478249400000001E-2</v>
      </c>
      <c r="L3020">
        <f>0.000062*(G3020^1.947206*I3020^0.894551+0.000039*G3020^2)</f>
        <v>4.4758792475189962E-2</v>
      </c>
      <c r="O3020">
        <f>L3020*0.47*0.75</f>
        <v>1.5777474347504459E-2</v>
      </c>
      <c r="Q3020">
        <f>O3020*0.52</f>
        <v>8.2042866607023191E-3</v>
      </c>
      <c r="T3020">
        <f>(L3020*0.47*0.75)*(1+0.2)*0.52*3.67</f>
        <v>3.6131678453733003E-2</v>
      </c>
    </row>
    <row r="3021" spans="1:20" hidden="1" x14ac:dyDescent="0.3">
      <c r="A3021" s="26">
        <v>3018</v>
      </c>
      <c r="B3021">
        <v>56</v>
      </c>
      <c r="C3021" t="s">
        <v>211</v>
      </c>
      <c r="D3021">
        <v>5</v>
      </c>
      <c r="E3021" t="s">
        <v>220</v>
      </c>
      <c r="F3021">
        <v>3</v>
      </c>
      <c r="G3021">
        <v>24.1</v>
      </c>
      <c r="H3021">
        <f t="shared" si="1747"/>
        <v>0.24100000000000002</v>
      </c>
      <c r="I3021">
        <v>6.1</v>
      </c>
      <c r="J3021">
        <v>1.3</v>
      </c>
      <c r="K3021">
        <f t="shared" si="1748"/>
        <v>4.5616817400000002E-2</v>
      </c>
      <c r="L3021">
        <f t="shared" ref="L3021:L3023" si="1764">0.000084*(G3021^1.894314*I3021^0.808223+0.000031*G3021^2)</f>
        <v>0.15030710955959828</v>
      </c>
      <c r="O3021">
        <f>L3021*0.78*1.07</f>
        <v>0.12544631363844072</v>
      </c>
      <c r="Q3021">
        <f t="shared" ref="Q3021:Q3023" si="1765">O3021*0.531</f>
        <v>6.6611992542012027E-2</v>
      </c>
      <c r="T3021">
        <f>(L3021*0.78*1.07)*(1+0.2)*0.531*3.67</f>
        <v>0.29335921515502095</v>
      </c>
    </row>
    <row r="3022" spans="1:20" hidden="1" x14ac:dyDescent="0.3">
      <c r="A3022" s="26">
        <v>3018</v>
      </c>
      <c r="B3022">
        <v>56</v>
      </c>
      <c r="C3022" t="s">
        <v>211</v>
      </c>
      <c r="D3022">
        <v>6</v>
      </c>
      <c r="E3022" t="s">
        <v>220</v>
      </c>
      <c r="F3022">
        <v>5</v>
      </c>
      <c r="G3022">
        <v>15.3</v>
      </c>
      <c r="H3022">
        <f t="shared" si="1747"/>
        <v>0.153</v>
      </c>
      <c r="I3022">
        <v>6.9</v>
      </c>
      <c r="J3022">
        <v>2.2999999999999998</v>
      </c>
      <c r="K3022">
        <f t="shared" si="1748"/>
        <v>1.83854286E-2</v>
      </c>
      <c r="L3022">
        <f t="shared" si="1764"/>
        <v>7.0216268826715972E-2</v>
      </c>
      <c r="O3022">
        <f>L3022*0.78*1.07</f>
        <v>5.8602497962777153E-2</v>
      </c>
      <c r="Q3022">
        <f t="shared" si="1765"/>
        <v>3.111792641823467E-2</v>
      </c>
      <c r="T3022">
        <f>(L3022*0.78*1.07)*(1+0.2)*0.531*3.67</f>
        <v>0.13704334794590547</v>
      </c>
    </row>
    <row r="3023" spans="1:20" hidden="1" x14ac:dyDescent="0.3">
      <c r="A3023" s="26">
        <v>3018</v>
      </c>
      <c r="B3023">
        <v>56</v>
      </c>
      <c r="C3023" t="s">
        <v>211</v>
      </c>
      <c r="D3023">
        <v>7</v>
      </c>
      <c r="E3023" t="s">
        <v>220</v>
      </c>
      <c r="F3023">
        <v>4</v>
      </c>
      <c r="G3023">
        <v>18</v>
      </c>
      <c r="H3023">
        <f t="shared" si="1747"/>
        <v>0.18</v>
      </c>
      <c r="I3023">
        <v>7</v>
      </c>
      <c r="J3023">
        <v>1.1000000000000001</v>
      </c>
      <c r="K3023">
        <f t="shared" si="1748"/>
        <v>2.5446959999999998E-2</v>
      </c>
      <c r="L3023">
        <f t="shared" si="1764"/>
        <v>9.6647590395203598E-2</v>
      </c>
      <c r="O3023">
        <f>L3023*0.78*1.07</f>
        <v>8.0662078943836937E-2</v>
      </c>
      <c r="Q3023">
        <f t="shared" si="1765"/>
        <v>4.2831563919177418E-2</v>
      </c>
      <c r="T3023">
        <f>(L3023*0.78*1.07)*(1+0.2)*0.531*3.67</f>
        <v>0.18863020750005732</v>
      </c>
    </row>
    <row r="3024" spans="1:20" hidden="1" x14ac:dyDescent="0.3">
      <c r="A3024" s="26">
        <v>3018</v>
      </c>
      <c r="B3024">
        <v>56</v>
      </c>
      <c r="C3024" t="s">
        <v>211</v>
      </c>
      <c r="D3024">
        <v>8</v>
      </c>
      <c r="E3024" t="s">
        <v>214</v>
      </c>
      <c r="F3024">
        <v>5</v>
      </c>
      <c r="G3024">
        <v>8.1</v>
      </c>
      <c r="H3024">
        <f t="shared" si="1747"/>
        <v>8.1000000000000003E-2</v>
      </c>
      <c r="I3024">
        <v>4.8</v>
      </c>
      <c r="J3024">
        <v>1.7</v>
      </c>
      <c r="K3024">
        <f t="shared" si="1748"/>
        <v>5.1530094000000002E-3</v>
      </c>
      <c r="L3024">
        <f t="shared" ref="L3024:L3025" si="1766">0.000081*(G3024^1.864042*I3024^0.850892+0.000027*G3024^2)</f>
        <v>1.5191689362388796E-2</v>
      </c>
      <c r="O3024">
        <f t="shared" ref="O3024:O3025" si="1767">L3024*0.47*0.75</f>
        <v>5.35507050024205E-3</v>
      </c>
      <c r="Q3024">
        <f t="shared" ref="Q3024:Q3025" si="1768">O3024*0.521</f>
        <v>2.7899917306261081E-3</v>
      </c>
      <c r="T3024">
        <f t="shared" ref="T3024:T3025" si="1769">(L3024*0.47*0.75)*(1+0.2)*0.521*3.67</f>
        <v>1.2287123581677379E-2</v>
      </c>
    </row>
    <row r="3025" spans="1:20" hidden="1" x14ac:dyDescent="0.3">
      <c r="A3025" s="26">
        <v>3018</v>
      </c>
      <c r="B3025">
        <v>56</v>
      </c>
      <c r="C3025" t="s">
        <v>211</v>
      </c>
      <c r="D3025">
        <v>9</v>
      </c>
      <c r="E3025" t="s">
        <v>214</v>
      </c>
      <c r="F3025">
        <v>5</v>
      </c>
      <c r="G3025">
        <v>9.6999999999999993</v>
      </c>
      <c r="H3025">
        <f t="shared" si="1747"/>
        <v>9.6999999999999989E-2</v>
      </c>
      <c r="I3025">
        <v>4.9000000000000004</v>
      </c>
      <c r="J3025">
        <v>1.5</v>
      </c>
      <c r="K3025">
        <f t="shared" si="1748"/>
        <v>7.3898285999999978E-3</v>
      </c>
      <c r="L3025">
        <f t="shared" si="1766"/>
        <v>2.1634926772579995E-2</v>
      </c>
      <c r="O3025">
        <f t="shared" si="1767"/>
        <v>7.6263116873344474E-3</v>
      </c>
      <c r="Q3025">
        <f t="shared" si="1768"/>
        <v>3.9733083891012469E-3</v>
      </c>
      <c r="T3025">
        <f t="shared" si="1769"/>
        <v>1.7498450145601894E-2</v>
      </c>
    </row>
    <row r="3026" spans="1:20" hidden="1" x14ac:dyDescent="0.3">
      <c r="A3026" s="26">
        <v>3018</v>
      </c>
      <c r="B3026">
        <v>56</v>
      </c>
      <c r="C3026" t="s">
        <v>211</v>
      </c>
      <c r="D3026">
        <v>10</v>
      </c>
      <c r="E3026" t="s">
        <v>220</v>
      </c>
      <c r="F3026">
        <v>4</v>
      </c>
      <c r="G3026">
        <v>24</v>
      </c>
      <c r="H3026">
        <f t="shared" si="1747"/>
        <v>0.24</v>
      </c>
      <c r="I3026">
        <v>5.6</v>
      </c>
      <c r="J3026">
        <v>2.1</v>
      </c>
      <c r="K3026">
        <f t="shared" si="1748"/>
        <v>4.5239040000000001E-2</v>
      </c>
      <c r="L3026">
        <f t="shared" ref="L3026:L3027" si="1770">0.000084*(G3026^1.894314*I3026^0.808223+0.000031*G3026^2)</f>
        <v>0.13916826617871828</v>
      </c>
      <c r="O3026">
        <f>L3026*0.78*1.07</f>
        <v>0.11614983495275828</v>
      </c>
      <c r="Q3026">
        <f t="shared" ref="Q3026:Q3027" si="1771">O3026*0.531</f>
        <v>6.167556235991465E-2</v>
      </c>
      <c r="T3026">
        <f>(L3026*0.78*1.07)*(1+0.2)*0.531*3.67</f>
        <v>0.27161917663306412</v>
      </c>
    </row>
    <row r="3027" spans="1:20" hidden="1" x14ac:dyDescent="0.3">
      <c r="A3027" s="26">
        <v>3018</v>
      </c>
      <c r="B3027">
        <v>56</v>
      </c>
      <c r="C3027" t="s">
        <v>211</v>
      </c>
      <c r="D3027">
        <v>11</v>
      </c>
      <c r="E3027" t="s">
        <v>220</v>
      </c>
      <c r="F3027">
        <v>3</v>
      </c>
      <c r="G3027">
        <v>21.2</v>
      </c>
      <c r="H3027">
        <f t="shared" si="1747"/>
        <v>0.21199999999999999</v>
      </c>
      <c r="I3027">
        <v>5.4</v>
      </c>
      <c r="J3027">
        <v>2.2999999999999998</v>
      </c>
      <c r="K3027">
        <f t="shared" si="1748"/>
        <v>3.5299017599999996E-2</v>
      </c>
      <c r="L3027">
        <f t="shared" si="1770"/>
        <v>0.10683612200819943</v>
      </c>
      <c r="O3027">
        <f>L3027*0.78*1.07</f>
        <v>8.9165427428043259E-2</v>
      </c>
      <c r="Q3027">
        <f t="shared" si="1771"/>
        <v>4.7346841964290974E-2</v>
      </c>
      <c r="T3027">
        <f>(L3027*0.78*1.07)*(1+0.2)*0.531*3.67</f>
        <v>0.20851549201073744</v>
      </c>
    </row>
    <row r="3028" spans="1:20" hidden="1" x14ac:dyDescent="0.3">
      <c r="A3028" s="26">
        <v>3018</v>
      </c>
      <c r="B3028">
        <v>56</v>
      </c>
      <c r="C3028" t="s">
        <v>211</v>
      </c>
      <c r="D3028">
        <v>12</v>
      </c>
      <c r="E3028" t="s">
        <v>214</v>
      </c>
      <c r="F3028">
        <v>3</v>
      </c>
      <c r="G3028">
        <v>8.5</v>
      </c>
      <c r="H3028">
        <f t="shared" si="1747"/>
        <v>8.5000000000000006E-2</v>
      </c>
      <c r="I3028">
        <v>4.3</v>
      </c>
      <c r="J3028">
        <v>1.5</v>
      </c>
      <c r="K3028">
        <f t="shared" si="1748"/>
        <v>5.6745150000000006E-3</v>
      </c>
      <c r="L3028">
        <f t="shared" ref="L3028:L3029" si="1772">0.000081*(G3028^1.864042*I3028^0.850892+0.000027*G3028^2)</f>
        <v>1.5134870428010219E-2</v>
      </c>
      <c r="O3028">
        <f t="shared" ref="O3028:O3029" si="1773">L3028*0.47*0.75</f>
        <v>5.3350418258736017E-3</v>
      </c>
      <c r="Q3028">
        <f t="shared" ref="Q3028:Q3029" si="1774">O3028*0.521</f>
        <v>2.7795567912801467E-3</v>
      </c>
      <c r="T3028">
        <f t="shared" ref="T3028:T3029" si="1775">(L3028*0.47*0.75)*(1+0.2)*0.521*3.67</f>
        <v>1.2241168108797764E-2</v>
      </c>
    </row>
    <row r="3029" spans="1:20" hidden="1" x14ac:dyDescent="0.3">
      <c r="A3029" s="26">
        <v>3018</v>
      </c>
      <c r="B3029">
        <v>56</v>
      </c>
      <c r="C3029" t="s">
        <v>211</v>
      </c>
      <c r="D3029">
        <v>13</v>
      </c>
      <c r="E3029" t="s">
        <v>214</v>
      </c>
      <c r="F3029">
        <v>5</v>
      </c>
      <c r="G3029">
        <v>10</v>
      </c>
      <c r="H3029">
        <f t="shared" si="1747"/>
        <v>0.1</v>
      </c>
      <c r="I3029">
        <v>4.5</v>
      </c>
      <c r="J3029">
        <v>1.4</v>
      </c>
      <c r="K3029">
        <f t="shared" si="1748"/>
        <v>7.8540000000000016E-3</v>
      </c>
      <c r="L3029">
        <f t="shared" si="1772"/>
        <v>2.129829218482223E-2</v>
      </c>
      <c r="O3029">
        <f t="shared" si="1773"/>
        <v>7.507647995149835E-3</v>
      </c>
      <c r="Q3029">
        <f t="shared" si="1774"/>
        <v>3.9114846054730638E-3</v>
      </c>
      <c r="T3029">
        <f t="shared" si="1775"/>
        <v>1.7226178202503373E-2</v>
      </c>
    </row>
    <row r="3030" spans="1:20" hidden="1" x14ac:dyDescent="0.3">
      <c r="A3030" s="26">
        <v>3018</v>
      </c>
      <c r="B3030">
        <v>56</v>
      </c>
      <c r="C3030" t="s">
        <v>211</v>
      </c>
      <c r="D3030">
        <v>14</v>
      </c>
      <c r="E3030" t="s">
        <v>220</v>
      </c>
      <c r="F3030">
        <v>5</v>
      </c>
      <c r="G3030">
        <v>25</v>
      </c>
      <c r="H3030">
        <f t="shared" si="1747"/>
        <v>0.25</v>
      </c>
      <c r="I3030">
        <v>5.5</v>
      </c>
      <c r="J3030">
        <v>1.3</v>
      </c>
      <c r="K3030">
        <f t="shared" si="1748"/>
        <v>4.9087499999999999E-2</v>
      </c>
      <c r="L3030">
        <f t="shared" ref="L3030:L3031" si="1776">0.000084*(G3030^1.894314*I3030^0.808223+0.000031*G3030^2)</f>
        <v>0.14818339463635238</v>
      </c>
      <c r="O3030">
        <f>L3030*0.78*1.07</f>
        <v>0.12367386116349971</v>
      </c>
      <c r="Q3030">
        <f t="shared" ref="Q3030:Q3031" si="1777">O3030*0.531</f>
        <v>6.5670820277818343E-2</v>
      </c>
      <c r="T3030">
        <f>(L3030*0.78*1.07)*(1+0.2)*0.531*3.67</f>
        <v>0.28921429250351199</v>
      </c>
    </row>
    <row r="3031" spans="1:20" s="13" customFormat="1" hidden="1" x14ac:dyDescent="0.3">
      <c r="A3031" s="26">
        <v>3018</v>
      </c>
      <c r="B3031" s="13">
        <v>56</v>
      </c>
      <c r="C3031" s="13" t="s">
        <v>211</v>
      </c>
      <c r="D3031" s="13">
        <v>15</v>
      </c>
      <c r="E3031" s="13" t="s">
        <v>220</v>
      </c>
      <c r="F3031" s="13">
        <v>7</v>
      </c>
      <c r="G3031" s="13">
        <v>34.1</v>
      </c>
      <c r="H3031">
        <f t="shared" si="1747"/>
        <v>0.34100000000000003</v>
      </c>
      <c r="I3031" s="13">
        <v>5.4</v>
      </c>
      <c r="J3031" s="13">
        <v>0</v>
      </c>
      <c r="K3031">
        <f t="shared" si="1748"/>
        <v>9.1327097400000015E-2</v>
      </c>
      <c r="L3031">
        <f t="shared" si="1776"/>
        <v>0.26286928816928629</v>
      </c>
      <c r="M3031"/>
      <c r="N3031"/>
      <c r="O3031">
        <f>L3031*0.78*1.07</f>
        <v>0.21939070790608636</v>
      </c>
      <c r="P3031"/>
      <c r="Q3031">
        <f t="shared" si="1777"/>
        <v>0.11649646589813187</v>
      </c>
      <c r="R3031"/>
      <c r="S3031"/>
      <c r="T3031">
        <f>(L3031*0.78*1.07)*(1+0.2)*0.531*3.67</f>
        <v>0.51305043581537269</v>
      </c>
    </row>
    <row r="3032" spans="1:20" hidden="1" x14ac:dyDescent="0.3">
      <c r="A3032" s="26">
        <v>3018</v>
      </c>
      <c r="B3032">
        <v>56</v>
      </c>
      <c r="C3032" t="s">
        <v>211</v>
      </c>
      <c r="D3032">
        <v>16</v>
      </c>
      <c r="E3032" t="s">
        <v>212</v>
      </c>
      <c r="F3032">
        <v>4</v>
      </c>
      <c r="G3032">
        <v>11</v>
      </c>
      <c r="H3032">
        <f t="shared" si="1747"/>
        <v>0.11</v>
      </c>
      <c r="I3032">
        <v>5.5</v>
      </c>
      <c r="J3032">
        <v>2.2999999999999998</v>
      </c>
      <c r="K3032">
        <f t="shared" si="1748"/>
        <v>9.503339999999999E-3</v>
      </c>
      <c r="L3032">
        <f t="shared" ref="L3032:L3034" si="1778">0.000062*(G3032^1.947206*I3032^0.894551+0.000039*G3032^2)</f>
        <v>3.037345122922935E-2</v>
      </c>
      <c r="O3032">
        <f>L3032*0.47*0.75</f>
        <v>1.0706641558303346E-2</v>
      </c>
      <c r="Q3032">
        <f t="shared" ref="Q3032:Q3034" si="1779">O3032*0.52</f>
        <v>5.5674536103177399E-3</v>
      </c>
      <c r="T3032">
        <f>(L3032*0.47*0.75)*(1+0.2)*0.52*3.67</f>
        <v>2.4519065699839325E-2</v>
      </c>
    </row>
    <row r="3033" spans="1:20" hidden="1" x14ac:dyDescent="0.3">
      <c r="A3033" s="26">
        <v>3018</v>
      </c>
      <c r="B3033">
        <v>56</v>
      </c>
      <c r="C3033" t="s">
        <v>211</v>
      </c>
      <c r="D3033">
        <v>17</v>
      </c>
      <c r="E3033" t="s">
        <v>212</v>
      </c>
      <c r="F3033">
        <v>4</v>
      </c>
      <c r="G3033">
        <v>15.1</v>
      </c>
      <c r="H3033">
        <f t="shared" si="1747"/>
        <v>0.151</v>
      </c>
      <c r="I3033">
        <v>5.8</v>
      </c>
      <c r="J3033">
        <v>2.4</v>
      </c>
      <c r="K3033">
        <f t="shared" si="1748"/>
        <v>1.79079054E-2</v>
      </c>
      <c r="L3033">
        <f t="shared" si="1778"/>
        <v>5.9024457866672049E-2</v>
      </c>
      <c r="O3033">
        <f>L3033*0.47*0.75</f>
        <v>2.0806121398001896E-2</v>
      </c>
      <c r="Q3033">
        <f t="shared" si="1779"/>
        <v>1.0819183126960986E-2</v>
      </c>
      <c r="T3033">
        <f>(L3033*0.47*0.75)*(1+0.2)*0.52*3.67</f>
        <v>4.7647682491136184E-2</v>
      </c>
    </row>
    <row r="3034" spans="1:20" hidden="1" x14ac:dyDescent="0.3">
      <c r="A3034" s="26">
        <v>3018</v>
      </c>
      <c r="B3034">
        <v>56</v>
      </c>
      <c r="C3034" t="s">
        <v>211</v>
      </c>
      <c r="D3034">
        <v>18</v>
      </c>
      <c r="E3034" t="s">
        <v>212</v>
      </c>
      <c r="F3034">
        <v>4</v>
      </c>
      <c r="G3034">
        <v>9</v>
      </c>
      <c r="H3034">
        <f t="shared" si="1747"/>
        <v>0.09</v>
      </c>
      <c r="I3034">
        <v>4.9000000000000004</v>
      </c>
      <c r="J3034">
        <v>2.5</v>
      </c>
      <c r="K3034">
        <f t="shared" si="1748"/>
        <v>6.3617399999999994E-3</v>
      </c>
      <c r="L3034">
        <f t="shared" si="1778"/>
        <v>1.853184302722586E-2</v>
      </c>
      <c r="O3034">
        <f>L3034*0.47*0.75</f>
        <v>6.5324746670971153E-3</v>
      </c>
      <c r="Q3034">
        <f t="shared" si="1779"/>
        <v>3.3968868268905001E-3</v>
      </c>
      <c r="T3034">
        <f>(L3034*0.47*0.75)*(1+0.2)*0.52*3.67</f>
        <v>1.4959889585625762E-2</v>
      </c>
    </row>
    <row r="3035" spans="1:20" hidden="1" x14ac:dyDescent="0.3">
      <c r="A3035" s="26">
        <v>3018</v>
      </c>
      <c r="B3035">
        <v>56</v>
      </c>
      <c r="C3035" t="s">
        <v>211</v>
      </c>
      <c r="D3035">
        <v>19</v>
      </c>
      <c r="E3035" t="s">
        <v>219</v>
      </c>
      <c r="F3035">
        <v>5</v>
      </c>
      <c r="G3035">
        <v>13</v>
      </c>
      <c r="H3035">
        <f t="shared" si="1747"/>
        <v>0.13</v>
      </c>
      <c r="I3035">
        <v>4</v>
      </c>
      <c r="J3035">
        <v>1</v>
      </c>
      <c r="K3035">
        <f t="shared" si="1748"/>
        <v>1.3273260000000002E-2</v>
      </c>
      <c r="L3035">
        <f t="shared" ref="L3035:L3036" si="1780">0.000084*(G3035^1.894314*I3035^0.808223+0.000034*G3035^2)</f>
        <v>3.3192718374120855E-2</v>
      </c>
      <c r="O3035">
        <f>L3035*0.75*1.07</f>
        <v>2.6637156495231989E-2</v>
      </c>
      <c r="Q3035">
        <f t="shared" ref="Q3035:Q3036" si="1781">O3035*0.531</f>
        <v>1.4144330098968188E-2</v>
      </c>
      <c r="T3035">
        <f>(L3035*0.75*1.07)*(1+0.2)*0.531*3.67</f>
        <v>6.22916297558559E-2</v>
      </c>
    </row>
    <row r="3036" spans="1:20" hidden="1" x14ac:dyDescent="0.3">
      <c r="A3036" s="26">
        <v>3018</v>
      </c>
      <c r="B3036">
        <v>56</v>
      </c>
      <c r="C3036" t="s">
        <v>211</v>
      </c>
      <c r="D3036">
        <v>20</v>
      </c>
      <c r="E3036" t="s">
        <v>219</v>
      </c>
      <c r="F3036">
        <v>5</v>
      </c>
      <c r="G3036">
        <v>7.5</v>
      </c>
      <c r="H3036">
        <f t="shared" si="1747"/>
        <v>7.4999999999999997E-2</v>
      </c>
      <c r="I3036">
        <v>3</v>
      </c>
      <c r="J3036">
        <v>1.1000000000000001</v>
      </c>
      <c r="K3036">
        <f t="shared" si="1748"/>
        <v>4.4178749999999999E-3</v>
      </c>
      <c r="L3036">
        <f t="shared" si="1780"/>
        <v>9.2800000452395032E-3</v>
      </c>
      <c r="O3036">
        <f>L3036*0.75*1.07</f>
        <v>7.4472000363047016E-3</v>
      </c>
      <c r="Q3036">
        <f t="shared" si="1781"/>
        <v>3.9544632192777965E-3</v>
      </c>
      <c r="T3036">
        <f>(L3036*0.75*1.07)*(1+0.2)*0.531*3.67</f>
        <v>1.7415456017699418E-2</v>
      </c>
    </row>
    <row r="3037" spans="1:20" hidden="1" x14ac:dyDescent="0.3">
      <c r="A3037" s="26">
        <v>3018</v>
      </c>
      <c r="B3037">
        <v>56</v>
      </c>
      <c r="C3037" t="s">
        <v>211</v>
      </c>
      <c r="D3037">
        <v>21</v>
      </c>
      <c r="E3037" t="s">
        <v>214</v>
      </c>
      <c r="F3037">
        <v>5</v>
      </c>
      <c r="G3037">
        <v>12.1</v>
      </c>
      <c r="H3037">
        <f t="shared" si="1747"/>
        <v>0.121</v>
      </c>
      <c r="I3037">
        <v>4.9000000000000004</v>
      </c>
      <c r="J3037">
        <v>1.3</v>
      </c>
      <c r="K3037">
        <f t="shared" si="1748"/>
        <v>1.14990414E-2</v>
      </c>
      <c r="L3037">
        <f t="shared" ref="L3037:L3038" si="1782">0.000081*(G3037^1.864042*I3037^0.850892+0.000027*G3037^2)</f>
        <v>3.2668485846325111E-2</v>
      </c>
      <c r="O3037">
        <f t="shared" ref="O3037:O3038" si="1783">L3037*0.47*0.75</f>
        <v>1.1515641260829601E-2</v>
      </c>
      <c r="Q3037">
        <f t="shared" ref="Q3037:Q3038" si="1784">O3037*0.521</f>
        <v>5.9996490968922227E-3</v>
      </c>
      <c r="T3037">
        <f t="shared" ref="T3037:T3038" si="1785">(L3037*0.47*0.75)*(1+0.2)*0.521*3.67</f>
        <v>2.6422454622713348E-2</v>
      </c>
    </row>
    <row r="3038" spans="1:20" hidden="1" x14ac:dyDescent="0.3">
      <c r="A3038" s="26">
        <v>3018</v>
      </c>
      <c r="B3038">
        <v>56</v>
      </c>
      <c r="C3038" t="s">
        <v>211</v>
      </c>
      <c r="D3038">
        <v>22</v>
      </c>
      <c r="E3038" t="s">
        <v>214</v>
      </c>
      <c r="F3038">
        <v>5</v>
      </c>
      <c r="G3038">
        <v>8.6</v>
      </c>
      <c r="H3038">
        <f t="shared" si="1747"/>
        <v>8.5999999999999993E-2</v>
      </c>
      <c r="I3038">
        <v>4.8</v>
      </c>
      <c r="J3038">
        <v>1.6</v>
      </c>
      <c r="K3038">
        <f t="shared" si="1748"/>
        <v>5.8088183999999987E-3</v>
      </c>
      <c r="L3038">
        <f t="shared" si="1782"/>
        <v>1.6986200085352898E-2</v>
      </c>
      <c r="O3038">
        <f t="shared" si="1783"/>
        <v>5.9876355300868961E-3</v>
      </c>
      <c r="Q3038">
        <f t="shared" si="1784"/>
        <v>3.1195581111752731E-3</v>
      </c>
      <c r="T3038">
        <f t="shared" si="1785"/>
        <v>1.3738533921615901E-2</v>
      </c>
    </row>
    <row r="3039" spans="1:20" hidden="1" x14ac:dyDescent="0.3">
      <c r="A3039" s="26">
        <v>3018</v>
      </c>
      <c r="B3039">
        <v>56</v>
      </c>
      <c r="C3039" t="s">
        <v>211</v>
      </c>
      <c r="D3039">
        <v>23</v>
      </c>
      <c r="E3039" t="s">
        <v>220</v>
      </c>
      <c r="F3039">
        <v>4</v>
      </c>
      <c r="G3039">
        <v>12</v>
      </c>
      <c r="H3039">
        <f t="shared" si="1747"/>
        <v>0.12</v>
      </c>
      <c r="I3039">
        <v>4.5999999999999996</v>
      </c>
      <c r="J3039">
        <v>2.8</v>
      </c>
      <c r="K3039">
        <f t="shared" si="1748"/>
        <v>1.130976E-2</v>
      </c>
      <c r="L3039">
        <f>0.000084*(G3039^1.894314*I3039^0.808223+0.000031*G3039^2)</f>
        <v>3.1933656664190874E-2</v>
      </c>
      <c r="O3039">
        <f>L3039*0.78*1.07</f>
        <v>2.6651829851933706E-2</v>
      </c>
      <c r="Q3039">
        <f>O3039*0.531</f>
        <v>1.4152121651376798E-2</v>
      </c>
      <c r="T3039">
        <f>(L3039*0.78*1.07)*(1+0.2)*0.531*3.67</f>
        <v>6.2325943752663412E-2</v>
      </c>
    </row>
    <row r="3040" spans="1:20" hidden="1" x14ac:dyDescent="0.3">
      <c r="A3040" s="26">
        <v>3018</v>
      </c>
      <c r="B3040">
        <v>56</v>
      </c>
      <c r="C3040" t="s">
        <v>211</v>
      </c>
      <c r="D3040">
        <v>24</v>
      </c>
      <c r="E3040" t="s">
        <v>214</v>
      </c>
      <c r="F3040">
        <v>4</v>
      </c>
      <c r="G3040">
        <v>17.100000000000001</v>
      </c>
      <c r="H3040">
        <f t="shared" si="1747"/>
        <v>0.17100000000000001</v>
      </c>
      <c r="I3040">
        <v>5.6</v>
      </c>
      <c r="J3040">
        <v>1.2</v>
      </c>
      <c r="K3040">
        <f t="shared" si="1748"/>
        <v>2.2965881400000002E-2</v>
      </c>
      <c r="L3040">
        <f>0.000081*(G3040^1.864042*I3040^0.850892+0.000027*G3040^2)</f>
        <v>6.9738522756658511E-2</v>
      </c>
      <c r="O3040">
        <f>L3040*0.47*0.75</f>
        <v>2.4582829271722124E-2</v>
      </c>
      <c r="Q3040">
        <f>O3040*0.521</f>
        <v>1.2807654050567227E-2</v>
      </c>
      <c r="T3040">
        <f>(L3040*0.47*0.75)*(1+0.2)*0.521*3.67</f>
        <v>5.6404908438698068E-2</v>
      </c>
    </row>
    <row r="3041" spans="1:20" hidden="1" x14ac:dyDescent="0.3">
      <c r="A3041" s="26">
        <v>3018</v>
      </c>
      <c r="B3041">
        <v>56</v>
      </c>
      <c r="C3041" t="s">
        <v>211</v>
      </c>
      <c r="D3041">
        <v>25</v>
      </c>
      <c r="E3041" t="s">
        <v>212</v>
      </c>
      <c r="F3041">
        <v>5</v>
      </c>
      <c r="G3041">
        <v>7.7</v>
      </c>
      <c r="H3041">
        <f t="shared" si="1747"/>
        <v>7.6999999999999999E-2</v>
      </c>
      <c r="I3041">
        <v>4.0999999999999996</v>
      </c>
      <c r="J3041">
        <v>2.2999999999999998</v>
      </c>
      <c r="K3041">
        <f t="shared" si="1748"/>
        <v>4.6566365999999998E-3</v>
      </c>
      <c r="L3041">
        <f t="shared" ref="L3041:L3043" si="1786">0.000062*(G3041^1.947206*I3041^0.894551+0.000039*G3041^2)</f>
        <v>1.1661206863621534E-2</v>
      </c>
      <c r="O3041">
        <f>L3041*0.47*0.75</f>
        <v>4.1105754194265907E-3</v>
      </c>
      <c r="Q3041">
        <f t="shared" ref="Q3041:Q3043" si="1787">O3041*0.52</f>
        <v>2.1374992181018271E-3</v>
      </c>
      <c r="T3041">
        <f>(L3041*0.47*0.75)*(1+0.2)*0.52*3.67</f>
        <v>9.4135465565204461E-3</v>
      </c>
    </row>
    <row r="3042" spans="1:20" s="13" customFormat="1" hidden="1" x14ac:dyDescent="0.3">
      <c r="A3042" s="26">
        <v>3018</v>
      </c>
      <c r="B3042" s="13">
        <v>56</v>
      </c>
      <c r="C3042" s="13" t="s">
        <v>211</v>
      </c>
      <c r="D3042" s="13">
        <v>26</v>
      </c>
      <c r="E3042" s="13" t="s">
        <v>212</v>
      </c>
      <c r="F3042" s="13">
        <v>7</v>
      </c>
      <c r="G3042" s="13">
        <v>7.9</v>
      </c>
      <c r="H3042">
        <f t="shared" si="1747"/>
        <v>7.9000000000000001E-2</v>
      </c>
      <c r="I3042" s="13">
        <v>4.3</v>
      </c>
      <c r="J3042" s="13">
        <v>0</v>
      </c>
      <c r="K3042">
        <f t="shared" si="1748"/>
        <v>4.9016813999999999E-3</v>
      </c>
      <c r="L3042">
        <f t="shared" si="1786"/>
        <v>1.2791795603315234E-2</v>
      </c>
      <c r="M3042"/>
      <c r="N3042"/>
      <c r="O3042">
        <f>L3042*0.47*0.75</f>
        <v>4.50910795016862E-3</v>
      </c>
      <c r="P3042"/>
      <c r="Q3042">
        <f t="shared" si="1787"/>
        <v>2.3447361340876824E-3</v>
      </c>
      <c r="R3042"/>
      <c r="S3042"/>
      <c r="T3042">
        <f>(L3042*0.47*0.75)*(1+0.2)*0.52*3.67</f>
        <v>1.0326217934522153E-2</v>
      </c>
    </row>
    <row r="3043" spans="1:20" hidden="1" x14ac:dyDescent="0.3">
      <c r="A3043" s="26">
        <v>3018</v>
      </c>
      <c r="B3043">
        <v>56</v>
      </c>
      <c r="C3043" t="s">
        <v>211</v>
      </c>
      <c r="D3043">
        <v>27</v>
      </c>
      <c r="E3043" t="s">
        <v>212</v>
      </c>
      <c r="F3043">
        <v>4</v>
      </c>
      <c r="G3043">
        <v>13.1</v>
      </c>
      <c r="H3043">
        <f t="shared" si="1747"/>
        <v>0.13100000000000001</v>
      </c>
      <c r="I3043">
        <v>5.4</v>
      </c>
      <c r="J3043">
        <v>2.2999999999999998</v>
      </c>
      <c r="K3043">
        <f t="shared" si="1748"/>
        <v>1.3478249400000001E-2</v>
      </c>
      <c r="L3043">
        <f t="shared" si="1786"/>
        <v>4.1987200826096811E-2</v>
      </c>
      <c r="O3043">
        <f>L3043*0.47*0.75</f>
        <v>1.4800488291199124E-2</v>
      </c>
      <c r="Q3043">
        <f t="shared" si="1787"/>
        <v>7.6962539114235453E-3</v>
      </c>
      <c r="T3043">
        <f>(L3043*0.47*0.75)*(1+0.2)*0.52*3.67</f>
        <v>3.3894302225909292E-2</v>
      </c>
    </row>
    <row r="3044" spans="1:20" hidden="1" x14ac:dyDescent="0.3">
      <c r="A3044" s="26">
        <v>3018</v>
      </c>
      <c r="B3044">
        <v>56</v>
      </c>
      <c r="C3044" t="s">
        <v>211</v>
      </c>
      <c r="D3044">
        <v>28</v>
      </c>
      <c r="E3044" t="s">
        <v>214</v>
      </c>
      <c r="F3044">
        <v>4</v>
      </c>
      <c r="G3044">
        <v>15</v>
      </c>
      <c r="H3044">
        <f t="shared" si="1747"/>
        <v>0.15</v>
      </c>
      <c r="I3044">
        <v>6.2</v>
      </c>
      <c r="J3044">
        <v>1.1000000000000001</v>
      </c>
      <c r="K3044">
        <f t="shared" si="1748"/>
        <v>1.76715E-2</v>
      </c>
      <c r="L3044">
        <f t="shared" ref="L3044:L3045" si="1788">0.000081*(G3044^1.864042*I3044^0.850892+0.000027*G3044^2)</f>
        <v>5.9567840865386489E-2</v>
      </c>
      <c r="O3044">
        <f t="shared" ref="O3044:O3045" si="1789">L3044*0.47*0.75</f>
        <v>2.0997663905048737E-2</v>
      </c>
      <c r="Q3044">
        <f t="shared" ref="Q3044:Q3045" si="1790">O3044*0.521</f>
        <v>1.0939782894530393E-2</v>
      </c>
      <c r="T3044">
        <f t="shared" ref="T3044:T3045" si="1791">(L3044*0.47*0.75)*(1+0.2)*0.521*3.67</f>
        <v>4.8178803867511846E-2</v>
      </c>
    </row>
    <row r="3045" spans="1:20" hidden="1" x14ac:dyDescent="0.3">
      <c r="A3045" s="26">
        <v>3018</v>
      </c>
      <c r="B3045">
        <v>56</v>
      </c>
      <c r="C3045" t="s">
        <v>211</v>
      </c>
      <c r="D3045">
        <v>29</v>
      </c>
      <c r="E3045" t="s">
        <v>214</v>
      </c>
      <c r="F3045">
        <v>3</v>
      </c>
      <c r="G3045">
        <v>12.1</v>
      </c>
      <c r="H3045">
        <f t="shared" si="1747"/>
        <v>0.121</v>
      </c>
      <c r="I3045">
        <v>3.7</v>
      </c>
      <c r="J3045">
        <v>1</v>
      </c>
      <c r="K3045">
        <f t="shared" si="1748"/>
        <v>1.14990414E-2</v>
      </c>
      <c r="L3045">
        <f t="shared" si="1788"/>
        <v>2.5723267472608637E-2</v>
      </c>
      <c r="O3045">
        <f t="shared" si="1789"/>
        <v>9.0674517840945434E-3</v>
      </c>
      <c r="Q3045">
        <f t="shared" si="1790"/>
        <v>4.7241423795132574E-3</v>
      </c>
      <c r="T3045">
        <f t="shared" si="1791"/>
        <v>2.0805123039376386E-2</v>
      </c>
    </row>
    <row r="3046" spans="1:20" hidden="1" x14ac:dyDescent="0.3">
      <c r="A3046" s="26">
        <v>3018</v>
      </c>
      <c r="B3046">
        <v>56</v>
      </c>
      <c r="C3046" t="s">
        <v>211</v>
      </c>
      <c r="D3046">
        <v>30</v>
      </c>
      <c r="E3046" t="s">
        <v>218</v>
      </c>
      <c r="F3046">
        <v>4</v>
      </c>
      <c r="G3046">
        <v>10.5</v>
      </c>
      <c r="H3046">
        <f t="shared" si="1747"/>
        <v>0.105</v>
      </c>
      <c r="I3046">
        <v>4.5</v>
      </c>
      <c r="J3046">
        <v>2.2000000000000002</v>
      </c>
      <c r="K3046">
        <f t="shared" si="1748"/>
        <v>8.659034999999999E-3</v>
      </c>
      <c r="L3046">
        <f>0.000057*(G3046^1.897696*I3046^1.002687+0.000031*G3046^2)</f>
        <v>2.2323032401994864E-2</v>
      </c>
      <c r="O3046">
        <f>L3046*0.43*0.75</f>
        <v>7.1991779496433442E-3</v>
      </c>
      <c r="Q3046">
        <f>O3046*0.52</f>
        <v>3.7435725338145391E-3</v>
      </c>
      <c r="T3046">
        <f>(L3046*0.43*0.75)*(1+0.2)*0.52*3.67</f>
        <v>1.6486693438919231E-2</v>
      </c>
    </row>
    <row r="3047" spans="1:20" hidden="1" x14ac:dyDescent="0.3">
      <c r="A3047" s="26">
        <v>3018</v>
      </c>
      <c r="B3047">
        <v>56</v>
      </c>
      <c r="C3047" t="s">
        <v>211</v>
      </c>
      <c r="D3047">
        <v>31</v>
      </c>
      <c r="E3047" t="s">
        <v>214</v>
      </c>
      <c r="F3047">
        <v>4</v>
      </c>
      <c r="G3047">
        <v>9.5</v>
      </c>
      <c r="H3047">
        <f t="shared" si="1747"/>
        <v>9.5000000000000001E-2</v>
      </c>
      <c r="I3047">
        <v>3.8</v>
      </c>
      <c r="J3047">
        <v>1</v>
      </c>
      <c r="K3047">
        <f t="shared" si="1748"/>
        <v>7.088235E-3</v>
      </c>
      <c r="L3047">
        <f>0.000081*(G3047^1.864042*I3047^0.850892+0.000027*G3047^2)</f>
        <v>1.6762593811884125E-2</v>
      </c>
      <c r="O3047">
        <f>L3047*0.47*0.75</f>
        <v>5.9088143186891541E-3</v>
      </c>
      <c r="Q3047">
        <f>O3047*0.521</f>
        <v>3.0784922600370496E-3</v>
      </c>
      <c r="T3047">
        <f>(L3047*0.47*0.75)*(1+0.2)*0.521*3.67</f>
        <v>1.3557679913203165E-2</v>
      </c>
    </row>
    <row r="3048" spans="1:20" hidden="1" x14ac:dyDescent="0.3">
      <c r="A3048" s="26">
        <v>3018</v>
      </c>
      <c r="B3048">
        <v>56</v>
      </c>
      <c r="C3048" t="s">
        <v>211</v>
      </c>
      <c r="D3048">
        <v>32</v>
      </c>
      <c r="E3048" t="s">
        <v>212</v>
      </c>
      <c r="F3048">
        <v>4</v>
      </c>
      <c r="G3048">
        <v>10</v>
      </c>
      <c r="H3048">
        <f t="shared" si="1747"/>
        <v>0.1</v>
      </c>
      <c r="I3048">
        <v>4</v>
      </c>
      <c r="J3048">
        <v>2.1</v>
      </c>
      <c r="K3048">
        <f t="shared" si="1748"/>
        <v>7.8540000000000016E-3</v>
      </c>
      <c r="L3048">
        <f>0.000062*(G3048^1.947206*I3048^0.894551+0.000039*G3048^2)</f>
        <v>1.8974773093004531E-2</v>
      </c>
      <c r="O3048">
        <f>L3048*0.47*0.75</f>
        <v>6.6886075152840967E-3</v>
      </c>
      <c r="Q3048">
        <f>O3048*0.52</f>
        <v>3.4780759079477302E-3</v>
      </c>
      <c r="T3048">
        <f>(L3048*0.47*0.75)*(1+0.2)*0.52*3.67</f>
        <v>1.5317446298601803E-2</v>
      </c>
    </row>
    <row r="3049" spans="1:20" hidden="1" x14ac:dyDescent="0.3">
      <c r="A3049" s="26">
        <v>3018</v>
      </c>
      <c r="B3049">
        <v>56</v>
      </c>
      <c r="C3049" t="s">
        <v>211</v>
      </c>
      <c r="D3049">
        <v>33</v>
      </c>
      <c r="E3049" t="s">
        <v>214</v>
      </c>
      <c r="F3049">
        <v>4</v>
      </c>
      <c r="G3049">
        <v>10.1</v>
      </c>
      <c r="H3049">
        <f t="shared" ref="H3049:H3112" si="1792">G3049/100</f>
        <v>0.10099999999999999</v>
      </c>
      <c r="I3049">
        <v>5</v>
      </c>
      <c r="J3049">
        <v>2.2000000000000002</v>
      </c>
      <c r="K3049">
        <f t="shared" ref="K3049:K3112" si="1793">0.7854*H3049^2</f>
        <v>8.0118653999999984E-3</v>
      </c>
      <c r="L3049">
        <f>0.000081*(G3049^1.864042*I3049^0.850892+0.000027*G3049^2)</f>
        <v>2.3731998307900248E-2</v>
      </c>
      <c r="O3049">
        <f>L3049*0.47*0.75</f>
        <v>8.3655294035348375E-3</v>
      </c>
      <c r="Q3049">
        <f>O3049*0.521</f>
        <v>4.3584408192416501E-3</v>
      </c>
      <c r="T3049">
        <f>(L3049*0.47*0.75)*(1+0.2)*0.521*3.67</f>
        <v>1.919457336794023E-2</v>
      </c>
    </row>
    <row r="3050" spans="1:20" hidden="1" x14ac:dyDescent="0.3">
      <c r="A3050" s="26">
        <v>3018</v>
      </c>
      <c r="B3050">
        <v>56</v>
      </c>
      <c r="C3050" t="s">
        <v>211</v>
      </c>
      <c r="D3050">
        <v>34</v>
      </c>
      <c r="E3050" t="s">
        <v>212</v>
      </c>
      <c r="F3050">
        <v>4</v>
      </c>
      <c r="G3050">
        <v>10.1</v>
      </c>
      <c r="H3050">
        <f t="shared" si="1792"/>
        <v>0.10099999999999999</v>
      </c>
      <c r="I3050">
        <v>4.0999999999999996</v>
      </c>
      <c r="J3050">
        <v>2.2000000000000002</v>
      </c>
      <c r="K3050">
        <f t="shared" si="1793"/>
        <v>8.0118653999999984E-3</v>
      </c>
      <c r="L3050">
        <f>0.000062*(G3050^1.947206*I3050^0.894551+0.000039*G3050^2)</f>
        <v>1.9778079696244514E-2</v>
      </c>
      <c r="O3050">
        <f>L3050*0.47*0.75</f>
        <v>6.9717730929261899E-3</v>
      </c>
      <c r="Q3050">
        <f>O3050*0.52</f>
        <v>3.6253220083216188E-3</v>
      </c>
      <c r="T3050">
        <f>(L3050*0.47*0.75)*(1+0.2)*0.52*3.67</f>
        <v>1.5965918124648409E-2</v>
      </c>
    </row>
    <row r="3051" spans="1:20" hidden="1" x14ac:dyDescent="0.3">
      <c r="A3051" s="26">
        <v>3018</v>
      </c>
      <c r="B3051">
        <v>56</v>
      </c>
      <c r="C3051" t="s">
        <v>211</v>
      </c>
      <c r="D3051">
        <v>35</v>
      </c>
      <c r="E3051" t="s">
        <v>214</v>
      </c>
      <c r="F3051">
        <v>4</v>
      </c>
      <c r="G3051">
        <v>19</v>
      </c>
      <c r="H3051">
        <f t="shared" si="1792"/>
        <v>0.19</v>
      </c>
      <c r="I3051">
        <v>4</v>
      </c>
      <c r="J3051">
        <v>0.1</v>
      </c>
      <c r="K3051">
        <f t="shared" si="1793"/>
        <v>2.835294E-2</v>
      </c>
      <c r="L3051">
        <f t="shared" ref="L3051:L3059" si="1794">0.000081*(G3051^1.864042*I3051^0.850892+0.000027*G3051^2)</f>
        <v>6.374246409521872E-2</v>
      </c>
      <c r="O3051">
        <f t="shared" ref="O3051:O3059" si="1795">L3051*0.47*0.75</f>
        <v>2.2469218593564596E-2</v>
      </c>
      <c r="Q3051">
        <f t="shared" ref="Q3051:Q3059" si="1796">O3051*0.521</f>
        <v>1.1706462887247155E-2</v>
      </c>
      <c r="T3051">
        <f t="shared" ref="T3051:T3059" si="1797">(L3051*0.47*0.75)*(1+0.2)*0.521*3.67</f>
        <v>5.1555262555436472E-2</v>
      </c>
    </row>
    <row r="3052" spans="1:20" hidden="1" x14ac:dyDescent="0.3">
      <c r="A3052" s="26">
        <v>3018</v>
      </c>
      <c r="B3052">
        <v>56</v>
      </c>
      <c r="C3052" t="s">
        <v>211</v>
      </c>
      <c r="D3052">
        <v>36</v>
      </c>
      <c r="E3052" t="s">
        <v>214</v>
      </c>
      <c r="F3052">
        <v>5</v>
      </c>
      <c r="G3052">
        <v>8.1</v>
      </c>
      <c r="H3052">
        <f t="shared" si="1792"/>
        <v>8.1000000000000003E-2</v>
      </c>
      <c r="I3052">
        <v>3.1</v>
      </c>
      <c r="J3052">
        <v>0.3</v>
      </c>
      <c r="K3052">
        <f t="shared" si="1793"/>
        <v>5.1530094000000002E-3</v>
      </c>
      <c r="L3052">
        <f t="shared" si="1794"/>
        <v>1.0472272523678159E-2</v>
      </c>
      <c r="O3052">
        <f t="shared" si="1795"/>
        <v>3.6914760645965512E-3</v>
      </c>
      <c r="Q3052">
        <f t="shared" si="1796"/>
        <v>1.9232590296548032E-3</v>
      </c>
      <c r="T3052">
        <f t="shared" si="1797"/>
        <v>8.470032766599753E-3</v>
      </c>
    </row>
    <row r="3053" spans="1:20" hidden="1" x14ac:dyDescent="0.3">
      <c r="A3053" s="26">
        <v>3018</v>
      </c>
      <c r="B3053">
        <v>56</v>
      </c>
      <c r="C3053" t="s">
        <v>211</v>
      </c>
      <c r="D3053">
        <v>37</v>
      </c>
      <c r="E3053" t="s">
        <v>214</v>
      </c>
      <c r="F3053">
        <v>4</v>
      </c>
      <c r="G3053">
        <v>10</v>
      </c>
      <c r="H3053">
        <f t="shared" si="1792"/>
        <v>0.1</v>
      </c>
      <c r="I3053">
        <v>3.9</v>
      </c>
      <c r="J3053">
        <v>0.6</v>
      </c>
      <c r="K3053">
        <f t="shared" si="1793"/>
        <v>7.8540000000000016E-3</v>
      </c>
      <c r="L3053">
        <f t="shared" si="1794"/>
        <v>1.8856635294394783E-2</v>
      </c>
      <c r="O3053">
        <f t="shared" si="1795"/>
        <v>6.6469639412741616E-3</v>
      </c>
      <c r="Q3053">
        <f t="shared" si="1796"/>
        <v>3.4630682134038381E-3</v>
      </c>
      <c r="T3053">
        <f t="shared" si="1797"/>
        <v>1.5251352411830503E-2</v>
      </c>
    </row>
    <row r="3054" spans="1:20" hidden="1" x14ac:dyDescent="0.3">
      <c r="A3054" s="26">
        <v>3018</v>
      </c>
      <c r="B3054">
        <v>56</v>
      </c>
      <c r="C3054" t="s">
        <v>211</v>
      </c>
      <c r="D3054">
        <v>38</v>
      </c>
      <c r="E3054" t="s">
        <v>214</v>
      </c>
      <c r="F3054">
        <v>5</v>
      </c>
      <c r="G3054">
        <v>11.2</v>
      </c>
      <c r="H3054">
        <f t="shared" si="1792"/>
        <v>0.11199999999999999</v>
      </c>
      <c r="I3054">
        <v>3.1</v>
      </c>
      <c r="J3054">
        <v>0.3</v>
      </c>
      <c r="K3054">
        <f t="shared" si="1793"/>
        <v>9.8520575999999985E-3</v>
      </c>
      <c r="L3054">
        <f t="shared" si="1794"/>
        <v>1.9159026290362355E-2</v>
      </c>
      <c r="O3054">
        <f t="shared" si="1795"/>
        <v>6.7535567673527291E-3</v>
      </c>
      <c r="Q3054">
        <f t="shared" si="1796"/>
        <v>3.518603075790772E-3</v>
      </c>
      <c r="T3054">
        <f t="shared" si="1797"/>
        <v>1.549592794578256E-2</v>
      </c>
    </row>
    <row r="3055" spans="1:20" hidden="1" x14ac:dyDescent="0.3">
      <c r="A3055" s="26">
        <v>3018</v>
      </c>
      <c r="B3055">
        <v>56</v>
      </c>
      <c r="C3055" t="s">
        <v>211</v>
      </c>
      <c r="D3055">
        <v>39</v>
      </c>
      <c r="E3055" t="s">
        <v>214</v>
      </c>
      <c r="F3055">
        <v>4</v>
      </c>
      <c r="G3055">
        <v>18</v>
      </c>
      <c r="H3055">
        <f t="shared" si="1792"/>
        <v>0.18</v>
      </c>
      <c r="I3055">
        <v>6.3</v>
      </c>
      <c r="J3055">
        <v>1.6</v>
      </c>
      <c r="K3055">
        <f t="shared" si="1793"/>
        <v>2.5446959999999998E-2</v>
      </c>
      <c r="L3055">
        <f t="shared" si="1794"/>
        <v>8.4824595353119994E-2</v>
      </c>
      <c r="O3055">
        <f t="shared" si="1795"/>
        <v>2.9900669861974795E-2</v>
      </c>
      <c r="Q3055">
        <f t="shared" si="1796"/>
        <v>1.5578248998088868E-2</v>
      </c>
      <c r="T3055">
        <f t="shared" si="1797"/>
        <v>6.860660858758337E-2</v>
      </c>
    </row>
    <row r="3056" spans="1:20" hidden="1" x14ac:dyDescent="0.3">
      <c r="A3056" s="26">
        <v>3018</v>
      </c>
      <c r="B3056">
        <v>56</v>
      </c>
      <c r="C3056" t="s">
        <v>211</v>
      </c>
      <c r="D3056">
        <v>40</v>
      </c>
      <c r="E3056" t="s">
        <v>214</v>
      </c>
      <c r="F3056">
        <v>3</v>
      </c>
      <c r="G3056">
        <v>12.1</v>
      </c>
      <c r="H3056">
        <f t="shared" si="1792"/>
        <v>0.121</v>
      </c>
      <c r="I3056">
        <v>4.7</v>
      </c>
      <c r="J3056">
        <v>1.2</v>
      </c>
      <c r="K3056">
        <f t="shared" si="1793"/>
        <v>1.14990414E-2</v>
      </c>
      <c r="L3056">
        <f t="shared" si="1794"/>
        <v>3.1530403393211955E-2</v>
      </c>
      <c r="O3056">
        <f t="shared" si="1795"/>
        <v>1.1114467196107213E-2</v>
      </c>
      <c r="Q3056">
        <f t="shared" si="1796"/>
        <v>5.7906374091718582E-3</v>
      </c>
      <c r="T3056">
        <f t="shared" si="1797"/>
        <v>2.5501967149992862E-2</v>
      </c>
    </row>
    <row r="3057" spans="1:20" hidden="1" x14ac:dyDescent="0.3">
      <c r="A3057" s="26">
        <v>3018</v>
      </c>
      <c r="B3057">
        <v>56</v>
      </c>
      <c r="C3057" t="s">
        <v>211</v>
      </c>
      <c r="D3057">
        <v>41</v>
      </c>
      <c r="E3057" t="s">
        <v>214</v>
      </c>
      <c r="F3057">
        <v>5</v>
      </c>
      <c r="G3057">
        <v>10.4</v>
      </c>
      <c r="H3057">
        <f t="shared" si="1792"/>
        <v>0.10400000000000001</v>
      </c>
      <c r="I3057">
        <v>4.5</v>
      </c>
      <c r="J3057">
        <v>1.3</v>
      </c>
      <c r="K3057">
        <f t="shared" si="1793"/>
        <v>8.494886400000002E-3</v>
      </c>
      <c r="L3057">
        <f t="shared" si="1794"/>
        <v>2.2913723301419778E-2</v>
      </c>
      <c r="O3057">
        <f t="shared" si="1795"/>
        <v>8.0770874637504722E-3</v>
      </c>
      <c r="Q3057">
        <f t="shared" si="1796"/>
        <v>4.2081625686139958E-3</v>
      </c>
      <c r="T3057">
        <f t="shared" si="1797"/>
        <v>1.8532747952176035E-2</v>
      </c>
    </row>
    <row r="3058" spans="1:20" hidden="1" x14ac:dyDescent="0.3">
      <c r="A3058" s="26">
        <v>3018</v>
      </c>
      <c r="B3058">
        <v>56</v>
      </c>
      <c r="C3058" t="s">
        <v>211</v>
      </c>
      <c r="D3058">
        <v>42</v>
      </c>
      <c r="E3058" t="s">
        <v>214</v>
      </c>
      <c r="F3058">
        <v>4</v>
      </c>
      <c r="G3058">
        <v>9.1999999999999993</v>
      </c>
      <c r="H3058">
        <f t="shared" si="1792"/>
        <v>9.1999999999999998E-2</v>
      </c>
      <c r="I3058">
        <v>4.2</v>
      </c>
      <c r="J3058">
        <v>1.5</v>
      </c>
      <c r="K3058">
        <f t="shared" si="1793"/>
        <v>6.6476255999999992E-3</v>
      </c>
      <c r="L3058">
        <f t="shared" si="1794"/>
        <v>1.7192875536230383E-2</v>
      </c>
      <c r="O3058">
        <f t="shared" si="1795"/>
        <v>6.0604886265212092E-3</v>
      </c>
      <c r="Q3058">
        <f t="shared" si="1796"/>
        <v>3.1575145744175501E-3</v>
      </c>
      <c r="T3058">
        <f t="shared" si="1797"/>
        <v>1.3905694185734891E-2</v>
      </c>
    </row>
    <row r="3059" spans="1:20" hidden="1" x14ac:dyDescent="0.3">
      <c r="A3059" s="26">
        <v>3018</v>
      </c>
      <c r="B3059">
        <v>56</v>
      </c>
      <c r="C3059" t="s">
        <v>211</v>
      </c>
      <c r="D3059">
        <v>43</v>
      </c>
      <c r="E3059" t="s">
        <v>214</v>
      </c>
      <c r="F3059">
        <v>4</v>
      </c>
      <c r="G3059">
        <v>9.5</v>
      </c>
      <c r="H3059">
        <f t="shared" si="1792"/>
        <v>9.5000000000000001E-2</v>
      </c>
      <c r="I3059">
        <v>4.3</v>
      </c>
      <c r="J3059">
        <v>1.6</v>
      </c>
      <c r="K3059">
        <f t="shared" si="1793"/>
        <v>7.088235E-3</v>
      </c>
      <c r="L3059">
        <f t="shared" si="1794"/>
        <v>1.8621760118270551E-2</v>
      </c>
      <c r="O3059">
        <f t="shared" si="1795"/>
        <v>6.5641704416903694E-3</v>
      </c>
      <c r="Q3059">
        <f t="shared" si="1796"/>
        <v>3.4199328001206825E-3</v>
      </c>
      <c r="T3059">
        <f t="shared" si="1797"/>
        <v>1.5061384051731484E-2</v>
      </c>
    </row>
    <row r="3060" spans="1:20" hidden="1" x14ac:dyDescent="0.3">
      <c r="A3060" s="26">
        <v>3018</v>
      </c>
      <c r="B3060">
        <v>56</v>
      </c>
      <c r="C3060" t="s">
        <v>211</v>
      </c>
      <c r="D3060">
        <v>44</v>
      </c>
      <c r="E3060" t="s">
        <v>220</v>
      </c>
      <c r="F3060">
        <v>1</v>
      </c>
      <c r="G3060">
        <v>27</v>
      </c>
      <c r="H3060">
        <f t="shared" si="1792"/>
        <v>0.27</v>
      </c>
      <c r="I3060">
        <v>7.5</v>
      </c>
      <c r="J3060">
        <v>2.8</v>
      </c>
      <c r="K3060">
        <f t="shared" si="1793"/>
        <v>5.7255660000000007E-2</v>
      </c>
      <c r="L3060">
        <f>0.000084*(G3060^1.894314*I3060^0.808223+0.000031*G3060^2)</f>
        <v>0.2202825451530345</v>
      </c>
      <c r="O3060">
        <f>L3060*0.78*1.07</f>
        <v>0.1838478121847226</v>
      </c>
      <c r="Q3060">
        <f>O3060*0.531</f>
        <v>9.7623188270087702E-2</v>
      </c>
      <c r="T3060">
        <f>(L3060*0.78*1.07)*(1+0.2)*0.531*3.67</f>
        <v>0.42993252114146624</v>
      </c>
    </row>
    <row r="3061" spans="1:20" hidden="1" x14ac:dyDescent="0.3">
      <c r="A3061" s="26">
        <v>3018</v>
      </c>
      <c r="B3061">
        <v>56</v>
      </c>
      <c r="C3061" t="s">
        <v>211</v>
      </c>
      <c r="D3061">
        <v>45</v>
      </c>
      <c r="E3061" t="s">
        <v>214</v>
      </c>
      <c r="F3061">
        <v>5</v>
      </c>
      <c r="G3061">
        <v>12.1</v>
      </c>
      <c r="H3061">
        <f t="shared" si="1792"/>
        <v>0.121</v>
      </c>
      <c r="I3061">
        <v>4.8</v>
      </c>
      <c r="J3061">
        <v>1.5</v>
      </c>
      <c r="K3061">
        <f t="shared" si="1793"/>
        <v>1.14990414E-2</v>
      </c>
      <c r="L3061">
        <f t="shared" ref="L3061:L3069" si="1798">0.000081*(G3061^1.864042*I3061^0.850892+0.000027*G3061^2)</f>
        <v>3.2100328527347129E-2</v>
      </c>
      <c r="O3061">
        <f t="shared" ref="O3061:O3069" si="1799">L3061*0.47*0.75</f>
        <v>1.1315365805889863E-2</v>
      </c>
      <c r="Q3061">
        <f t="shared" ref="Q3061:Q3069" si="1800">O3061*0.521</f>
        <v>5.8953055848686188E-3</v>
      </c>
      <c r="T3061">
        <f t="shared" ref="T3061:T3069" si="1801">(L3061*0.47*0.75)*(1+0.2)*0.521*3.67</f>
        <v>2.5962925795761396E-2</v>
      </c>
    </row>
    <row r="3062" spans="1:20" hidden="1" x14ac:dyDescent="0.3">
      <c r="A3062" s="26">
        <v>3018</v>
      </c>
      <c r="B3062">
        <v>56</v>
      </c>
      <c r="C3062" t="s">
        <v>211</v>
      </c>
      <c r="D3062">
        <v>46</v>
      </c>
      <c r="E3062" t="s">
        <v>214</v>
      </c>
      <c r="F3062">
        <v>5</v>
      </c>
      <c r="G3062">
        <v>12</v>
      </c>
      <c r="H3062">
        <f t="shared" si="1792"/>
        <v>0.12</v>
      </c>
      <c r="I3062">
        <v>5.0999999999999996</v>
      </c>
      <c r="J3062">
        <v>1.4</v>
      </c>
      <c r="K3062">
        <f t="shared" si="1793"/>
        <v>1.130976E-2</v>
      </c>
      <c r="L3062">
        <f t="shared" si="1798"/>
        <v>3.328082619105472E-2</v>
      </c>
      <c r="O3062">
        <f t="shared" si="1799"/>
        <v>1.1731491232346788E-2</v>
      </c>
      <c r="Q3062">
        <f t="shared" si="1800"/>
        <v>6.1121069320526763E-3</v>
      </c>
      <c r="T3062">
        <f t="shared" si="1801"/>
        <v>2.6917718928759986E-2</v>
      </c>
    </row>
    <row r="3063" spans="1:20" hidden="1" x14ac:dyDescent="0.3">
      <c r="A3063" s="26">
        <v>3018</v>
      </c>
      <c r="B3063">
        <v>56</v>
      </c>
      <c r="C3063" t="s">
        <v>211</v>
      </c>
      <c r="D3063">
        <v>47</v>
      </c>
      <c r="E3063" t="s">
        <v>214</v>
      </c>
      <c r="F3063">
        <v>4</v>
      </c>
      <c r="G3063">
        <v>20</v>
      </c>
      <c r="H3063">
        <f t="shared" si="1792"/>
        <v>0.2</v>
      </c>
      <c r="I3063">
        <v>5.7</v>
      </c>
      <c r="J3063">
        <v>1.4</v>
      </c>
      <c r="K3063">
        <f t="shared" si="1793"/>
        <v>3.1416000000000006E-2</v>
      </c>
      <c r="L3063">
        <f t="shared" si="1798"/>
        <v>9.4805045099342511E-2</v>
      </c>
      <c r="O3063">
        <f t="shared" si="1799"/>
        <v>3.341877839751823E-2</v>
      </c>
      <c r="Q3063">
        <f t="shared" si="1800"/>
        <v>1.7411183545106998E-2</v>
      </c>
      <c r="T3063">
        <f t="shared" si="1801"/>
        <v>7.6678852332651218E-2</v>
      </c>
    </row>
    <row r="3064" spans="1:20" hidden="1" x14ac:dyDescent="0.3">
      <c r="A3064" s="26">
        <v>3018</v>
      </c>
      <c r="B3064">
        <v>56</v>
      </c>
      <c r="C3064" t="s">
        <v>211</v>
      </c>
      <c r="D3064">
        <v>48</v>
      </c>
      <c r="E3064" t="s">
        <v>214</v>
      </c>
      <c r="F3064">
        <v>3</v>
      </c>
      <c r="G3064">
        <v>12.5</v>
      </c>
      <c r="H3064">
        <f t="shared" si="1792"/>
        <v>0.125</v>
      </c>
      <c r="I3064">
        <v>4.0999999999999996</v>
      </c>
      <c r="J3064">
        <v>0.8</v>
      </c>
      <c r="K3064">
        <f t="shared" si="1793"/>
        <v>1.2271875E-2</v>
      </c>
      <c r="L3064">
        <f t="shared" si="1798"/>
        <v>2.9825601475774968E-2</v>
      </c>
      <c r="O3064">
        <f t="shared" si="1799"/>
        <v>1.0513524520210675E-2</v>
      </c>
      <c r="Q3064">
        <f t="shared" si="1800"/>
        <v>5.4775462750297618E-3</v>
      </c>
      <c r="T3064">
        <f t="shared" si="1801"/>
        <v>2.412311379523107E-2</v>
      </c>
    </row>
    <row r="3065" spans="1:20" hidden="1" x14ac:dyDescent="0.3">
      <c r="A3065" s="26">
        <v>3018</v>
      </c>
      <c r="B3065">
        <v>56</v>
      </c>
      <c r="C3065" t="s">
        <v>211</v>
      </c>
      <c r="D3065">
        <v>49</v>
      </c>
      <c r="E3065" t="s">
        <v>214</v>
      </c>
      <c r="F3065">
        <v>4</v>
      </c>
      <c r="G3065">
        <v>16</v>
      </c>
      <c r="H3065">
        <f t="shared" si="1792"/>
        <v>0.16</v>
      </c>
      <c r="I3065">
        <v>4.7</v>
      </c>
      <c r="J3065">
        <v>1.3</v>
      </c>
      <c r="K3065">
        <f t="shared" si="1793"/>
        <v>2.0106240000000001E-2</v>
      </c>
      <c r="L3065">
        <f t="shared" si="1798"/>
        <v>5.3076528672014144E-2</v>
      </c>
      <c r="O3065">
        <f t="shared" si="1799"/>
        <v>1.8709476356884983E-2</v>
      </c>
      <c r="Q3065">
        <f t="shared" si="1800"/>
        <v>9.7476371819370765E-3</v>
      </c>
      <c r="T3065">
        <f t="shared" si="1801"/>
        <v>4.2928594149250883E-2</v>
      </c>
    </row>
    <row r="3066" spans="1:20" hidden="1" x14ac:dyDescent="0.3">
      <c r="A3066" s="26">
        <v>3018</v>
      </c>
      <c r="B3066">
        <v>56</v>
      </c>
      <c r="C3066" t="s">
        <v>211</v>
      </c>
      <c r="D3066">
        <v>50</v>
      </c>
      <c r="E3066" t="s">
        <v>214</v>
      </c>
      <c r="F3066">
        <v>4</v>
      </c>
      <c r="G3066">
        <v>11.1</v>
      </c>
      <c r="H3066">
        <f t="shared" si="1792"/>
        <v>0.111</v>
      </c>
      <c r="I3066">
        <v>5.2</v>
      </c>
      <c r="J3066">
        <v>2.2999999999999998</v>
      </c>
      <c r="K3066">
        <f t="shared" si="1793"/>
        <v>9.6769134000000007E-3</v>
      </c>
      <c r="L3066">
        <f t="shared" si="1798"/>
        <v>2.9258797395728012E-2</v>
      </c>
      <c r="O3066">
        <f t="shared" si="1799"/>
        <v>1.0313726081994124E-2</v>
      </c>
      <c r="Q3066">
        <f t="shared" si="1800"/>
        <v>5.373451288718939E-3</v>
      </c>
      <c r="T3066">
        <f t="shared" si="1801"/>
        <v>2.3664679475518202E-2</v>
      </c>
    </row>
    <row r="3067" spans="1:20" hidden="1" x14ac:dyDescent="0.3">
      <c r="A3067" s="26">
        <v>3018</v>
      </c>
      <c r="B3067">
        <v>56</v>
      </c>
      <c r="C3067" t="s">
        <v>211</v>
      </c>
      <c r="D3067">
        <v>51</v>
      </c>
      <c r="E3067" t="s">
        <v>214</v>
      </c>
      <c r="F3067">
        <v>1</v>
      </c>
      <c r="G3067">
        <v>38</v>
      </c>
      <c r="H3067">
        <f t="shared" si="1792"/>
        <v>0.38</v>
      </c>
      <c r="I3067">
        <v>7.3</v>
      </c>
      <c r="J3067">
        <v>2.1</v>
      </c>
      <c r="K3067">
        <f t="shared" si="1793"/>
        <v>0.11341176</v>
      </c>
      <c r="L3067">
        <f t="shared" si="1798"/>
        <v>0.387138222477934</v>
      </c>
      <c r="O3067">
        <f t="shared" si="1799"/>
        <v>0.13646622342347173</v>
      </c>
      <c r="Q3067">
        <f t="shared" si="1800"/>
        <v>7.1098902403628775E-2</v>
      </c>
      <c r="T3067">
        <f t="shared" si="1801"/>
        <v>0.31311956618558112</v>
      </c>
    </row>
    <row r="3068" spans="1:20" hidden="1" x14ac:dyDescent="0.3">
      <c r="A3068" s="26">
        <v>3018</v>
      </c>
      <c r="B3068">
        <v>56</v>
      </c>
      <c r="C3068" t="s">
        <v>211</v>
      </c>
      <c r="D3068">
        <v>52</v>
      </c>
      <c r="E3068" t="s">
        <v>214</v>
      </c>
      <c r="F3068">
        <v>3</v>
      </c>
      <c r="G3068">
        <v>17.100000000000001</v>
      </c>
      <c r="H3068">
        <f t="shared" si="1792"/>
        <v>0.17100000000000001</v>
      </c>
      <c r="I3068">
        <v>6.5</v>
      </c>
      <c r="J3068">
        <v>3.9</v>
      </c>
      <c r="K3068">
        <f t="shared" si="1793"/>
        <v>2.2965881400000002E-2</v>
      </c>
      <c r="L3068">
        <f t="shared" si="1798"/>
        <v>7.9167427772765045E-2</v>
      </c>
      <c r="O3068">
        <f t="shared" si="1799"/>
        <v>2.7906518289899679E-2</v>
      </c>
      <c r="Q3068">
        <f t="shared" si="1800"/>
        <v>1.4539296029037732E-2</v>
      </c>
      <c r="T3068">
        <f t="shared" si="1801"/>
        <v>6.4031059711882179E-2</v>
      </c>
    </row>
    <row r="3069" spans="1:20" hidden="1" x14ac:dyDescent="0.3">
      <c r="A3069" s="26">
        <v>3018</v>
      </c>
      <c r="B3069">
        <v>56</v>
      </c>
      <c r="C3069" t="s">
        <v>211</v>
      </c>
      <c r="D3069">
        <v>53</v>
      </c>
      <c r="E3069" t="s">
        <v>214</v>
      </c>
      <c r="F3069">
        <v>4</v>
      </c>
      <c r="G3069">
        <v>11.5</v>
      </c>
      <c r="H3069">
        <f t="shared" si="1792"/>
        <v>0.115</v>
      </c>
      <c r="I3069">
        <v>5.2</v>
      </c>
      <c r="J3069">
        <v>1.8</v>
      </c>
      <c r="K3069">
        <f t="shared" si="1793"/>
        <v>1.0386915E-2</v>
      </c>
      <c r="L3069">
        <f t="shared" si="1798"/>
        <v>3.1254739149263071E-2</v>
      </c>
      <c r="O3069">
        <f t="shared" si="1799"/>
        <v>1.1017295550115231E-2</v>
      </c>
      <c r="Q3069">
        <f t="shared" si="1800"/>
        <v>5.7400109816100357E-3</v>
      </c>
      <c r="T3069">
        <f t="shared" si="1801"/>
        <v>2.5279008363010596E-2</v>
      </c>
    </row>
    <row r="3070" spans="1:20" hidden="1" x14ac:dyDescent="0.3">
      <c r="A3070" s="26">
        <v>3018</v>
      </c>
      <c r="B3070">
        <v>56</v>
      </c>
      <c r="C3070" t="s">
        <v>211</v>
      </c>
      <c r="D3070">
        <v>54</v>
      </c>
      <c r="E3070" t="s">
        <v>220</v>
      </c>
      <c r="F3070">
        <v>1</v>
      </c>
      <c r="G3070">
        <v>27.1</v>
      </c>
      <c r="H3070">
        <f t="shared" si="1792"/>
        <v>0.27100000000000002</v>
      </c>
      <c r="I3070">
        <v>7.5</v>
      </c>
      <c r="J3070">
        <v>1.3</v>
      </c>
      <c r="K3070">
        <f t="shared" si="1793"/>
        <v>5.7680561400000004E-2</v>
      </c>
      <c r="L3070">
        <f>0.000084*(G3070^1.894314*I3070^0.808223+0.000031*G3070^2)</f>
        <v>0.22183060256363618</v>
      </c>
      <c r="O3070">
        <f>L3070*0.78*1.07</f>
        <v>0.18513982089961079</v>
      </c>
      <c r="Q3070">
        <f>O3070*0.531</f>
        <v>9.8309244897693326E-2</v>
      </c>
      <c r="T3070">
        <f>(L3070*0.78*1.07)*(1+0.2)*0.531*3.67</f>
        <v>0.43295391452944143</v>
      </c>
    </row>
    <row r="3071" spans="1:20" hidden="1" x14ac:dyDescent="0.3">
      <c r="A3071" s="26">
        <v>3018</v>
      </c>
      <c r="B3071">
        <v>56</v>
      </c>
      <c r="C3071" t="s">
        <v>211</v>
      </c>
      <c r="D3071">
        <v>55</v>
      </c>
      <c r="E3071" t="s">
        <v>214</v>
      </c>
      <c r="F3071">
        <v>5</v>
      </c>
      <c r="G3071">
        <v>9.6</v>
      </c>
      <c r="H3071">
        <f t="shared" si="1792"/>
        <v>9.6000000000000002E-2</v>
      </c>
      <c r="I3071">
        <v>5</v>
      </c>
      <c r="J3071">
        <v>1.9</v>
      </c>
      <c r="K3071">
        <f t="shared" si="1793"/>
        <v>7.2382464000000004E-3</v>
      </c>
      <c r="L3071">
        <f>0.000081*(G3071^1.864042*I3071^0.850892+0.000027*G3071^2)</f>
        <v>2.1588968475328513E-2</v>
      </c>
      <c r="O3071">
        <f t="shared" ref="O3071:O3080" si="1802">L3071*0.47*0.75</f>
        <v>7.6101113875533012E-3</v>
      </c>
      <c r="Q3071">
        <f>O3071*0.521</f>
        <v>3.9648680329152702E-3</v>
      </c>
      <c r="T3071">
        <f>(L3071*0.47*0.75)*(1+0.2)*0.521*3.67</f>
        <v>1.7461278816958848E-2</v>
      </c>
    </row>
    <row r="3072" spans="1:20" hidden="1" x14ac:dyDescent="0.3">
      <c r="A3072" s="26">
        <v>3018</v>
      </c>
      <c r="B3072">
        <v>56</v>
      </c>
      <c r="C3072" t="s">
        <v>211</v>
      </c>
      <c r="D3072">
        <v>56</v>
      </c>
      <c r="E3072" t="s">
        <v>212</v>
      </c>
      <c r="F3072">
        <v>5</v>
      </c>
      <c r="G3072">
        <v>9</v>
      </c>
      <c r="H3072">
        <f t="shared" si="1792"/>
        <v>0.09</v>
      </c>
      <c r="I3072">
        <v>4.5999999999999996</v>
      </c>
      <c r="J3072">
        <v>2.2999999999999998</v>
      </c>
      <c r="K3072">
        <f t="shared" si="1793"/>
        <v>6.3617399999999994E-3</v>
      </c>
      <c r="L3072">
        <f>0.000062*(G3072^1.947206*I3072^0.894551+0.000039*G3072^2)</f>
        <v>1.7513541155711552E-2</v>
      </c>
      <c r="O3072">
        <f t="shared" si="1802"/>
        <v>6.1735232573883209E-3</v>
      </c>
      <c r="Q3072">
        <f>O3072*0.52</f>
        <v>3.2102320938419268E-3</v>
      </c>
      <c r="T3072">
        <f>(L3072*0.47*0.75)*(1+0.2)*0.52*3.67</f>
        <v>1.4137862141279847E-2</v>
      </c>
    </row>
    <row r="3073" spans="1:20" hidden="1" x14ac:dyDescent="0.3">
      <c r="A3073" s="26">
        <v>3018</v>
      </c>
      <c r="B3073">
        <v>56</v>
      </c>
      <c r="C3073" t="s">
        <v>211</v>
      </c>
      <c r="D3073">
        <v>57</v>
      </c>
      <c r="E3073" t="s">
        <v>214</v>
      </c>
      <c r="F3073">
        <v>3</v>
      </c>
      <c r="G3073">
        <v>9.1999999999999993</v>
      </c>
      <c r="H3073">
        <f t="shared" si="1792"/>
        <v>9.1999999999999998E-2</v>
      </c>
      <c r="I3073">
        <v>4.3</v>
      </c>
      <c r="J3073">
        <v>1.4</v>
      </c>
      <c r="K3073">
        <f t="shared" si="1793"/>
        <v>6.6476255999999992E-3</v>
      </c>
      <c r="L3073">
        <f>0.000081*(G3073^1.864042*I3073^0.850892+0.000027*G3073^2)</f>
        <v>1.7540575262411796E-2</v>
      </c>
      <c r="O3073">
        <f t="shared" si="1802"/>
        <v>6.1830527800001579E-3</v>
      </c>
      <c r="Q3073">
        <f>O3073*0.521</f>
        <v>3.2213704983800823E-3</v>
      </c>
      <c r="T3073">
        <f>(L3073*0.47*0.75)*(1+0.2)*0.521*3.67</f>
        <v>1.4186915674865882E-2</v>
      </c>
    </row>
    <row r="3074" spans="1:20" hidden="1" x14ac:dyDescent="0.3">
      <c r="A3074" s="26">
        <v>3018</v>
      </c>
      <c r="B3074">
        <v>56</v>
      </c>
      <c r="C3074" t="s">
        <v>211</v>
      </c>
      <c r="D3074">
        <v>58</v>
      </c>
      <c r="E3074" t="s">
        <v>212</v>
      </c>
      <c r="F3074">
        <v>5</v>
      </c>
      <c r="G3074">
        <v>13</v>
      </c>
      <c r="H3074">
        <f t="shared" si="1792"/>
        <v>0.13</v>
      </c>
      <c r="I3074">
        <v>5</v>
      </c>
      <c r="J3074">
        <v>2.6</v>
      </c>
      <c r="K3074">
        <f t="shared" si="1793"/>
        <v>1.3273260000000002E-2</v>
      </c>
      <c r="L3074">
        <f t="shared" ref="L3074:L3078" si="1803">0.000062*(G3074^1.947206*I3074^0.894551+0.000039*G3074^2)</f>
        <v>3.8613376642597327E-2</v>
      </c>
      <c r="O3074">
        <f t="shared" si="1802"/>
        <v>1.3611215266515556E-2</v>
      </c>
      <c r="Q3074">
        <f t="shared" ref="Q3074:Q3078" si="1804">O3074*0.52</f>
        <v>7.0778319385880889E-3</v>
      </c>
      <c r="T3074">
        <f>(L3074*0.47*0.75)*(1+0.2)*0.52*3.67</f>
        <v>3.1170771857541947E-2</v>
      </c>
    </row>
    <row r="3075" spans="1:20" hidden="1" x14ac:dyDescent="0.3">
      <c r="A3075" s="26">
        <v>3018</v>
      </c>
      <c r="B3075">
        <v>56</v>
      </c>
      <c r="C3075" t="s">
        <v>211</v>
      </c>
      <c r="D3075">
        <v>59</v>
      </c>
      <c r="E3075" t="s">
        <v>212</v>
      </c>
      <c r="F3075">
        <v>4</v>
      </c>
      <c r="G3075">
        <v>11.5</v>
      </c>
      <c r="H3075">
        <f t="shared" si="1792"/>
        <v>0.115</v>
      </c>
      <c r="I3075">
        <v>5.0999999999999996</v>
      </c>
      <c r="J3075">
        <v>2.7</v>
      </c>
      <c r="K3075">
        <f t="shared" si="1793"/>
        <v>1.0386915E-2</v>
      </c>
      <c r="L3075">
        <f t="shared" si="1803"/>
        <v>3.0956438034631103E-2</v>
      </c>
      <c r="O3075">
        <f t="shared" si="1802"/>
        <v>1.0912144407207464E-2</v>
      </c>
      <c r="Q3075">
        <f t="shared" si="1804"/>
        <v>5.6743150917478819E-3</v>
      </c>
      <c r="T3075">
        <f>(L3075*0.47*0.75)*(1+0.2)*0.52*3.67</f>
        <v>2.4989683664057672E-2</v>
      </c>
    </row>
    <row r="3076" spans="1:20" hidden="1" x14ac:dyDescent="0.3">
      <c r="A3076" s="26">
        <v>3018</v>
      </c>
      <c r="B3076">
        <v>56</v>
      </c>
      <c r="C3076" t="s">
        <v>211</v>
      </c>
      <c r="D3076">
        <v>60</v>
      </c>
      <c r="E3076" t="s">
        <v>212</v>
      </c>
      <c r="F3076">
        <v>4</v>
      </c>
      <c r="G3076">
        <v>9.4</v>
      </c>
      <c r="H3076">
        <f t="shared" si="1792"/>
        <v>9.4E-2</v>
      </c>
      <c r="I3076">
        <v>4.8</v>
      </c>
      <c r="J3076">
        <v>2.2000000000000002</v>
      </c>
      <c r="K3076">
        <f t="shared" si="1793"/>
        <v>6.9397944000000001E-3</v>
      </c>
      <c r="L3076">
        <f t="shared" si="1803"/>
        <v>1.980075732172085E-2</v>
      </c>
      <c r="O3076">
        <f t="shared" si="1802"/>
        <v>6.9797669559065988E-3</v>
      </c>
      <c r="Q3076">
        <f t="shared" si="1804"/>
        <v>3.6294788170714316E-3</v>
      </c>
      <c r="T3076">
        <f>(L3076*0.47*0.75)*(1+0.2)*0.52*3.67</f>
        <v>1.5984224710382584E-2</v>
      </c>
    </row>
    <row r="3077" spans="1:20" hidden="1" x14ac:dyDescent="0.3">
      <c r="A3077" s="26">
        <v>3018</v>
      </c>
      <c r="B3077">
        <v>56</v>
      </c>
      <c r="C3077" t="s">
        <v>211</v>
      </c>
      <c r="D3077">
        <v>61</v>
      </c>
      <c r="E3077" t="s">
        <v>212</v>
      </c>
      <c r="F3077">
        <v>5</v>
      </c>
      <c r="G3077">
        <v>9.6</v>
      </c>
      <c r="H3077">
        <f t="shared" si="1792"/>
        <v>9.6000000000000002E-2</v>
      </c>
      <c r="I3077">
        <v>4.9000000000000004</v>
      </c>
      <c r="J3077">
        <v>2</v>
      </c>
      <c r="K3077">
        <f t="shared" si="1793"/>
        <v>7.2382464000000004E-3</v>
      </c>
      <c r="L3077">
        <f t="shared" si="1803"/>
        <v>2.101339998637743E-2</v>
      </c>
      <c r="O3077">
        <f t="shared" si="1802"/>
        <v>7.4072234951980433E-3</v>
      </c>
      <c r="Q3077">
        <f t="shared" si="1804"/>
        <v>3.8517562175029827E-3</v>
      </c>
      <c r="T3077">
        <f>(L3077*0.47*0.75)*(1+0.2)*0.52*3.67</f>
        <v>1.6963134381883134E-2</v>
      </c>
    </row>
    <row r="3078" spans="1:20" hidden="1" x14ac:dyDescent="0.3">
      <c r="A3078" s="26">
        <v>3018</v>
      </c>
      <c r="B3078">
        <v>56</v>
      </c>
      <c r="C3078" t="s">
        <v>211</v>
      </c>
      <c r="D3078">
        <v>62</v>
      </c>
      <c r="E3078" t="s">
        <v>212</v>
      </c>
      <c r="F3078">
        <v>5</v>
      </c>
      <c r="G3078">
        <v>8.5</v>
      </c>
      <c r="H3078">
        <f t="shared" si="1792"/>
        <v>8.5000000000000006E-2</v>
      </c>
      <c r="I3078">
        <v>4.7</v>
      </c>
      <c r="J3078">
        <v>2.1</v>
      </c>
      <c r="K3078">
        <f t="shared" si="1793"/>
        <v>5.6745150000000006E-3</v>
      </c>
      <c r="L3078">
        <f t="shared" si="1803"/>
        <v>1.5973215798226883E-2</v>
      </c>
      <c r="O3078">
        <f t="shared" si="1802"/>
        <v>5.6305585688749757E-3</v>
      </c>
      <c r="Q3078">
        <f t="shared" si="1804"/>
        <v>2.9278904558149876E-3</v>
      </c>
      <c r="T3078">
        <f>(L3078*0.47*0.75)*(1+0.2)*0.52*3.67</f>
        <v>1.2894429567409204E-2</v>
      </c>
    </row>
    <row r="3079" spans="1:20" hidden="1" x14ac:dyDescent="0.3">
      <c r="A3079" s="26">
        <v>3018</v>
      </c>
      <c r="B3079">
        <v>56</v>
      </c>
      <c r="C3079" t="s">
        <v>211</v>
      </c>
      <c r="D3079">
        <v>63</v>
      </c>
      <c r="E3079" t="s">
        <v>214</v>
      </c>
      <c r="F3079">
        <v>4</v>
      </c>
      <c r="G3079">
        <v>8.6</v>
      </c>
      <c r="H3079">
        <f t="shared" si="1792"/>
        <v>8.5999999999999993E-2</v>
      </c>
      <c r="I3079">
        <v>2.2000000000000002</v>
      </c>
      <c r="J3079">
        <v>1</v>
      </c>
      <c r="K3079">
        <f t="shared" si="1793"/>
        <v>5.8088183999999987E-3</v>
      </c>
      <c r="L3079">
        <f>0.000081*(G3079^1.864042*I3079^0.850892+0.000027*G3079^2)</f>
        <v>8.7458521813830389E-3</v>
      </c>
      <c r="O3079">
        <f t="shared" si="1802"/>
        <v>3.0829128939375205E-3</v>
      </c>
      <c r="Q3079">
        <f>O3079*0.521</f>
        <v>1.6061976177414482E-3</v>
      </c>
      <c r="T3079">
        <f>(L3079*0.47*0.75)*(1+0.2)*0.521*3.67</f>
        <v>7.0736943085333379E-3</v>
      </c>
    </row>
    <row r="3080" spans="1:20" hidden="1" x14ac:dyDescent="0.3">
      <c r="A3080" s="26">
        <v>3018</v>
      </c>
      <c r="B3080">
        <v>56</v>
      </c>
      <c r="C3080" t="s">
        <v>211</v>
      </c>
      <c r="D3080">
        <v>64</v>
      </c>
      <c r="E3080" t="s">
        <v>212</v>
      </c>
      <c r="F3080">
        <v>4</v>
      </c>
      <c r="G3080">
        <v>10</v>
      </c>
      <c r="H3080">
        <f t="shared" si="1792"/>
        <v>0.1</v>
      </c>
      <c r="I3080">
        <v>4.8</v>
      </c>
      <c r="J3080">
        <v>2.2000000000000002</v>
      </c>
      <c r="K3080">
        <f t="shared" si="1793"/>
        <v>7.8540000000000016E-3</v>
      </c>
      <c r="L3080">
        <f>0.000062*(G3080^1.947206*I3080^0.894551+0.000039*G3080^2)</f>
        <v>2.233610389924166E-2</v>
      </c>
      <c r="O3080">
        <f t="shared" si="1802"/>
        <v>7.8734766244826851E-3</v>
      </c>
      <c r="Q3080">
        <f>O3080*0.52</f>
        <v>4.094207844730996E-3</v>
      </c>
      <c r="T3080">
        <f>(L3080*0.47*0.75)*(1+0.2)*0.52*3.67</f>
        <v>1.8030891348195306E-2</v>
      </c>
    </row>
    <row r="3081" spans="1:20" hidden="1" x14ac:dyDescent="0.3">
      <c r="A3081" s="26">
        <v>3018</v>
      </c>
      <c r="B3081">
        <v>56</v>
      </c>
      <c r="C3081" t="s">
        <v>211</v>
      </c>
      <c r="D3081">
        <v>65</v>
      </c>
      <c r="E3081" t="s">
        <v>214</v>
      </c>
      <c r="F3081">
        <v>4</v>
      </c>
      <c r="G3081">
        <v>7.5</v>
      </c>
      <c r="H3081">
        <f t="shared" si="1792"/>
        <v>7.4999999999999997E-2</v>
      </c>
      <c r="I3081">
        <v>4.7</v>
      </c>
      <c r="J3081">
        <v>1.9</v>
      </c>
      <c r="K3081">
        <f t="shared" si="1793"/>
        <v>4.4178749999999999E-3</v>
      </c>
      <c r="L3081">
        <f t="shared" ref="L3081:L3085" si="1805">0.000081*(G3081^1.864042*I3081^0.850892+0.000027*G3081^2)</f>
        <v>1.2927745375351244E-2</v>
      </c>
      <c r="O3081">
        <f t="shared" ref="O3081:O3085" si="1806">L3081*0.47*0.75</f>
        <v>4.5570302448113137E-3</v>
      </c>
      <c r="Q3081">
        <f t="shared" ref="Q3081:Q3085" si="1807">O3081*0.521</f>
        <v>2.3742127575466943E-3</v>
      </c>
      <c r="T3081">
        <f t="shared" ref="T3081:T3085" si="1808">(L3081*0.47*0.75)*(1+0.2)*0.521*3.67</f>
        <v>1.0456032984235641E-2</v>
      </c>
    </row>
    <row r="3082" spans="1:20" hidden="1" x14ac:dyDescent="0.3">
      <c r="A3082" s="26">
        <v>3018</v>
      </c>
      <c r="B3082">
        <v>56</v>
      </c>
      <c r="C3082" t="s">
        <v>211</v>
      </c>
      <c r="D3082">
        <v>66</v>
      </c>
      <c r="E3082" t="s">
        <v>214</v>
      </c>
      <c r="F3082">
        <v>5</v>
      </c>
      <c r="G3082">
        <v>12.5</v>
      </c>
      <c r="H3082">
        <f t="shared" si="1792"/>
        <v>0.125</v>
      </c>
      <c r="I3082">
        <v>6.1</v>
      </c>
      <c r="J3082">
        <v>1.9</v>
      </c>
      <c r="K3082">
        <f t="shared" si="1793"/>
        <v>1.2271875E-2</v>
      </c>
      <c r="L3082">
        <f t="shared" si="1805"/>
        <v>4.1822094196210122E-2</v>
      </c>
      <c r="O3082">
        <f t="shared" si="1806"/>
        <v>1.4742288204164067E-2</v>
      </c>
      <c r="Q3082">
        <f t="shared" si="1807"/>
        <v>7.680732154369479E-3</v>
      </c>
      <c r="T3082">
        <f t="shared" si="1808"/>
        <v>3.382594440784318E-2</v>
      </c>
    </row>
    <row r="3083" spans="1:20" hidden="1" x14ac:dyDescent="0.3">
      <c r="A3083" s="26">
        <v>3018</v>
      </c>
      <c r="B3083">
        <v>56</v>
      </c>
      <c r="C3083" t="s">
        <v>211</v>
      </c>
      <c r="D3083">
        <v>67</v>
      </c>
      <c r="E3083" t="s">
        <v>214</v>
      </c>
      <c r="F3083">
        <v>4</v>
      </c>
      <c r="G3083">
        <v>25</v>
      </c>
      <c r="H3083">
        <f t="shared" si="1792"/>
        <v>0.25</v>
      </c>
      <c r="I3083">
        <v>6.5</v>
      </c>
      <c r="J3083">
        <v>1</v>
      </c>
      <c r="K3083">
        <f t="shared" si="1793"/>
        <v>4.9087499999999999E-2</v>
      </c>
      <c r="L3083">
        <f t="shared" si="1805"/>
        <v>0.16069748299480299</v>
      </c>
      <c r="O3083">
        <f t="shared" si="1806"/>
        <v>5.6645862755668047E-2</v>
      </c>
      <c r="Q3083">
        <f t="shared" si="1807"/>
        <v>2.9512494495703055E-2</v>
      </c>
      <c r="T3083">
        <f t="shared" si="1808"/>
        <v>0.12997302575907624</v>
      </c>
    </row>
    <row r="3084" spans="1:20" hidden="1" x14ac:dyDescent="0.3">
      <c r="A3084" s="26">
        <v>3018</v>
      </c>
      <c r="B3084">
        <v>56</v>
      </c>
      <c r="C3084" t="s">
        <v>211</v>
      </c>
      <c r="D3084">
        <v>68</v>
      </c>
      <c r="E3084" t="s">
        <v>214</v>
      </c>
      <c r="F3084">
        <v>5</v>
      </c>
      <c r="G3084">
        <v>20</v>
      </c>
      <c r="H3084">
        <f t="shared" si="1792"/>
        <v>0.2</v>
      </c>
      <c r="I3084">
        <v>6.4</v>
      </c>
      <c r="J3084">
        <v>1.5</v>
      </c>
      <c r="K3084">
        <f t="shared" si="1793"/>
        <v>3.1416000000000006E-2</v>
      </c>
      <c r="L3084">
        <f t="shared" si="1805"/>
        <v>0.1046249577825269</v>
      </c>
      <c r="O3084">
        <f t="shared" si="1806"/>
        <v>3.6880297618340725E-2</v>
      </c>
      <c r="Q3084">
        <f t="shared" si="1807"/>
        <v>1.9214635059155518E-2</v>
      </c>
      <c r="T3084">
        <f t="shared" si="1808"/>
        <v>8.4621252800520894E-2</v>
      </c>
    </row>
    <row r="3085" spans="1:20" hidden="1" x14ac:dyDescent="0.3">
      <c r="A3085" s="26">
        <v>3018</v>
      </c>
      <c r="B3085">
        <v>56</v>
      </c>
      <c r="C3085" t="s">
        <v>211</v>
      </c>
      <c r="D3085">
        <v>69</v>
      </c>
      <c r="E3085" t="s">
        <v>214</v>
      </c>
      <c r="F3085">
        <v>5</v>
      </c>
      <c r="G3085">
        <v>8.5</v>
      </c>
      <c r="H3085">
        <f t="shared" si="1792"/>
        <v>8.5000000000000006E-2</v>
      </c>
      <c r="I3085">
        <v>4.5</v>
      </c>
      <c r="J3085">
        <v>1</v>
      </c>
      <c r="K3085">
        <f t="shared" si="1793"/>
        <v>5.6745150000000006E-3</v>
      </c>
      <c r="L3085">
        <f t="shared" si="1805"/>
        <v>1.5731806513883576E-2</v>
      </c>
      <c r="O3085">
        <f t="shared" si="1806"/>
        <v>5.5454617961439596E-3</v>
      </c>
      <c r="Q3085">
        <f t="shared" si="1807"/>
        <v>2.8891855957910032E-3</v>
      </c>
      <c r="T3085">
        <f t="shared" si="1808"/>
        <v>1.2723973363863576E-2</v>
      </c>
    </row>
    <row r="3086" spans="1:20" hidden="1" x14ac:dyDescent="0.3">
      <c r="A3086" s="26">
        <v>4001</v>
      </c>
      <c r="B3086">
        <v>57</v>
      </c>
      <c r="C3086" t="s">
        <v>211</v>
      </c>
      <c r="D3086">
        <v>1</v>
      </c>
      <c r="E3086" t="s">
        <v>212</v>
      </c>
      <c r="F3086">
        <v>1</v>
      </c>
      <c r="G3086">
        <v>27</v>
      </c>
      <c r="H3086">
        <f t="shared" si="1792"/>
        <v>0.27</v>
      </c>
      <c r="I3086">
        <v>13.6</v>
      </c>
      <c r="J3086">
        <v>11.2</v>
      </c>
      <c r="K3086">
        <f t="shared" si="1793"/>
        <v>5.7255660000000007E-2</v>
      </c>
      <c r="L3086">
        <f>0.000062*(G3086^1.947206*I3086^0.894551+0.000039*G3086^2)</f>
        <v>0.39224924374836162</v>
      </c>
      <c r="O3086">
        <f>L3086*0.47*0.75</f>
        <v>0.13826785842129746</v>
      </c>
      <c r="Q3086">
        <f>O3086*0.52</f>
        <v>7.1899286379074681E-2</v>
      </c>
      <c r="T3086">
        <f>(L3086*0.47*0.75)*(1+0.2)*0.52*3.67</f>
        <v>0.31664445721344486</v>
      </c>
    </row>
    <row r="3087" spans="1:20" hidden="1" x14ac:dyDescent="0.3">
      <c r="A3087" s="26">
        <v>4001</v>
      </c>
      <c r="B3087">
        <v>57</v>
      </c>
      <c r="C3087" t="s">
        <v>211</v>
      </c>
      <c r="D3087">
        <v>2</v>
      </c>
      <c r="E3087" t="s">
        <v>216</v>
      </c>
      <c r="F3087">
        <v>3</v>
      </c>
      <c r="G3087">
        <v>10</v>
      </c>
      <c r="H3087">
        <f t="shared" si="1792"/>
        <v>0.1</v>
      </c>
      <c r="I3087">
        <v>4.8</v>
      </c>
      <c r="J3087">
        <v>2.5</v>
      </c>
      <c r="K3087">
        <f t="shared" si="1793"/>
        <v>7.8540000000000016E-3</v>
      </c>
      <c r="L3087">
        <f t="shared" ref="L3087:L3091" si="1809">0.000086*(G3087^1.882935*I3087^0.813269+0.000016*G3087^2)</f>
        <v>2.3521681862492937E-2</v>
      </c>
      <c r="O3087">
        <f>L3087*0.45*0.75</f>
        <v>7.938567628591367E-3</v>
      </c>
      <c r="Q3087">
        <f t="shared" ref="Q3087:Q3091" si="1810">O3087*0.52</f>
        <v>4.1280551668675114E-3</v>
      </c>
      <c r="T3087">
        <f>(L3087*0.45*0.75)*(1+0.2)*0.52*3.67</f>
        <v>1.817995495488452E-2</v>
      </c>
    </row>
    <row r="3088" spans="1:20" hidden="1" x14ac:dyDescent="0.3">
      <c r="A3088" s="26">
        <v>4001</v>
      </c>
      <c r="B3088">
        <v>57</v>
      </c>
      <c r="C3088" t="s">
        <v>211</v>
      </c>
      <c r="D3088">
        <v>3</v>
      </c>
      <c r="E3088" t="s">
        <v>216</v>
      </c>
      <c r="F3088">
        <v>1</v>
      </c>
      <c r="G3088">
        <v>31</v>
      </c>
      <c r="H3088">
        <f t="shared" si="1792"/>
        <v>0.31</v>
      </c>
      <c r="I3088">
        <v>9.1999999999999993</v>
      </c>
      <c r="J3088">
        <v>2.5</v>
      </c>
      <c r="K3088">
        <f t="shared" si="1793"/>
        <v>7.5476940000000006E-2</v>
      </c>
      <c r="L3088">
        <f t="shared" si="1809"/>
        <v>0.33609035815694271</v>
      </c>
      <c r="O3088">
        <f>L3088*0.45*0.75</f>
        <v>0.11343049587796818</v>
      </c>
      <c r="Q3088">
        <f t="shared" si="1810"/>
        <v>5.8983857856543455E-2</v>
      </c>
      <c r="T3088">
        <f>(L3088*0.45*0.75)*(1+0.2)*0.52*3.67</f>
        <v>0.25976491000021734</v>
      </c>
    </row>
    <row r="3089" spans="1:20" hidden="1" x14ac:dyDescent="0.3">
      <c r="A3089" s="26">
        <v>4001</v>
      </c>
      <c r="B3089">
        <v>57</v>
      </c>
      <c r="C3089" t="s">
        <v>211</v>
      </c>
      <c r="D3089">
        <v>4</v>
      </c>
      <c r="E3089" t="s">
        <v>216</v>
      </c>
      <c r="F3089">
        <v>4</v>
      </c>
      <c r="G3089">
        <v>16.399999999999999</v>
      </c>
      <c r="H3089">
        <f t="shared" si="1792"/>
        <v>0.16399999999999998</v>
      </c>
      <c r="I3089">
        <v>9.8000000000000007</v>
      </c>
      <c r="J3089">
        <v>3</v>
      </c>
      <c r="K3089">
        <f t="shared" si="1793"/>
        <v>2.1124118399999996E-2</v>
      </c>
      <c r="L3089">
        <f t="shared" si="1809"/>
        <v>0.10668550030125061</v>
      </c>
      <c r="O3089">
        <f>L3089*0.45*0.75</f>
        <v>3.6006356351672084E-2</v>
      </c>
      <c r="Q3089">
        <f t="shared" si="1810"/>
        <v>1.8723305302869486E-2</v>
      </c>
      <c r="T3089">
        <f>(L3089*0.45*0.75)*(1+0.2)*0.52*3.67</f>
        <v>8.2457436553837207E-2</v>
      </c>
    </row>
    <row r="3090" spans="1:20" hidden="1" x14ac:dyDescent="0.3">
      <c r="A3090" s="26">
        <v>4001</v>
      </c>
      <c r="B3090">
        <v>57</v>
      </c>
      <c r="C3090" t="s">
        <v>211</v>
      </c>
      <c r="D3090">
        <v>5</v>
      </c>
      <c r="E3090" t="s">
        <v>216</v>
      </c>
      <c r="F3090">
        <v>4</v>
      </c>
      <c r="G3090">
        <v>17</v>
      </c>
      <c r="H3090">
        <f t="shared" si="1792"/>
        <v>0.17</v>
      </c>
      <c r="I3090">
        <v>9.6999999999999993</v>
      </c>
      <c r="J3090">
        <v>3.2</v>
      </c>
      <c r="K3090">
        <f t="shared" si="1793"/>
        <v>2.2698060000000003E-2</v>
      </c>
      <c r="L3090">
        <f t="shared" si="1809"/>
        <v>0.11320514834602174</v>
      </c>
      <c r="O3090">
        <f>L3090*0.45*0.75</f>
        <v>3.8206737566782341E-2</v>
      </c>
      <c r="Q3090">
        <f t="shared" si="1810"/>
        <v>1.9867503534726817E-2</v>
      </c>
      <c r="T3090">
        <f>(L3090*0.45*0.75)*(1+0.2)*0.52*3.67</f>
        <v>8.7496485566936899E-2</v>
      </c>
    </row>
    <row r="3091" spans="1:20" hidden="1" x14ac:dyDescent="0.3">
      <c r="A3091" s="26">
        <v>4001</v>
      </c>
      <c r="B3091">
        <v>57</v>
      </c>
      <c r="C3091" t="s">
        <v>211</v>
      </c>
      <c r="D3091">
        <v>6</v>
      </c>
      <c r="E3091" t="s">
        <v>216</v>
      </c>
      <c r="F3091">
        <v>3</v>
      </c>
      <c r="G3091">
        <v>15.4</v>
      </c>
      <c r="H3091">
        <f t="shared" si="1792"/>
        <v>0.154</v>
      </c>
      <c r="I3091">
        <v>8.6</v>
      </c>
      <c r="J3091">
        <v>3</v>
      </c>
      <c r="K3091">
        <f t="shared" si="1793"/>
        <v>1.8626546399999999E-2</v>
      </c>
      <c r="L3091">
        <f t="shared" si="1809"/>
        <v>8.5216376547529143E-2</v>
      </c>
      <c r="O3091">
        <f>L3091*0.45*0.75</f>
        <v>2.8760527084791085E-2</v>
      </c>
      <c r="Q3091">
        <f t="shared" si="1810"/>
        <v>1.4955474084091364E-2</v>
      </c>
      <c r="T3091">
        <f>(L3091*0.45*0.75)*(1+0.2)*0.52*3.67</f>
        <v>6.5863907866338375E-2</v>
      </c>
    </row>
    <row r="3092" spans="1:20" s="13" customFormat="1" hidden="1" x14ac:dyDescent="0.3">
      <c r="A3092" s="26">
        <v>4001</v>
      </c>
      <c r="B3092" s="13">
        <v>57</v>
      </c>
      <c r="C3092" s="13" t="s">
        <v>211</v>
      </c>
      <c r="D3092" s="13">
        <v>7</v>
      </c>
      <c r="E3092" s="13" t="s">
        <v>222</v>
      </c>
      <c r="F3092" s="13">
        <v>7</v>
      </c>
      <c r="G3092" s="13">
        <v>22</v>
      </c>
      <c r="H3092">
        <f t="shared" si="1792"/>
        <v>0.22</v>
      </c>
      <c r="I3092" s="13">
        <v>8</v>
      </c>
      <c r="J3092" s="13">
        <v>0</v>
      </c>
      <c r="K3092">
        <f t="shared" si="1793"/>
        <v>3.8013359999999996E-2</v>
      </c>
      <c r="L3092">
        <f>0.000081*(G3092^1.922704*I3092^0.783213+0.000032*G3092^2)</f>
        <v>0.15735543845803748</v>
      </c>
      <c r="M3092"/>
      <c r="N3092"/>
      <c r="O3092">
        <f>L3092*0.61*1.07</f>
        <v>0.10270589468156108</v>
      </c>
      <c r="P3092"/>
      <c r="Q3092">
        <f>O3092*0.531</f>
        <v>5.4536830075908933E-2</v>
      </c>
      <c r="R3092"/>
      <c r="S3092"/>
      <c r="T3092">
        <f>(L3092*0.61*1.07)*(1+0.2)*0.531*3.67</f>
        <v>0.24018019965430296</v>
      </c>
    </row>
    <row r="3093" spans="1:20" hidden="1" x14ac:dyDescent="0.3">
      <c r="A3093" s="26">
        <v>4001</v>
      </c>
      <c r="B3093">
        <v>57</v>
      </c>
      <c r="C3093" t="s">
        <v>211</v>
      </c>
      <c r="D3093">
        <v>8</v>
      </c>
      <c r="E3093" t="s">
        <v>212</v>
      </c>
      <c r="F3093">
        <v>3</v>
      </c>
      <c r="G3093">
        <v>8.4</v>
      </c>
      <c r="H3093">
        <f t="shared" si="1792"/>
        <v>8.4000000000000005E-2</v>
      </c>
      <c r="I3093">
        <v>4.8</v>
      </c>
      <c r="J3093">
        <v>3</v>
      </c>
      <c r="K3093">
        <f t="shared" si="1793"/>
        <v>5.5417824000000004E-3</v>
      </c>
      <c r="L3093">
        <f>0.000062*(G3093^1.947206*I3093^0.894551+0.000039*G3093^2)</f>
        <v>1.5906094178516506E-2</v>
      </c>
      <c r="O3093">
        <f>L3093*0.47*0.75</f>
        <v>5.6068981979270679E-3</v>
      </c>
      <c r="Q3093">
        <f>O3093*0.52</f>
        <v>2.9155870629220754E-3</v>
      </c>
      <c r="T3093">
        <f>(L3093*0.47*0.75)*(1+0.2)*0.52*3.67</f>
        <v>1.284024542510882E-2</v>
      </c>
    </row>
    <row r="3094" spans="1:20" s="13" customFormat="1" hidden="1" x14ac:dyDescent="0.3">
      <c r="A3094" s="26">
        <v>4001</v>
      </c>
      <c r="B3094" s="13">
        <v>57</v>
      </c>
      <c r="C3094" s="13" t="s">
        <v>211</v>
      </c>
      <c r="D3094" s="13">
        <v>9</v>
      </c>
      <c r="E3094" s="13" t="s">
        <v>222</v>
      </c>
      <c r="F3094" s="13">
        <v>7</v>
      </c>
      <c r="G3094" s="13">
        <v>20</v>
      </c>
      <c r="H3094">
        <f t="shared" si="1792"/>
        <v>0.2</v>
      </c>
      <c r="I3094" s="13">
        <v>7.5</v>
      </c>
      <c r="J3094" s="13">
        <v>0</v>
      </c>
      <c r="K3094">
        <f t="shared" si="1793"/>
        <v>3.1416000000000006E-2</v>
      </c>
      <c r="L3094">
        <f t="shared" ref="L3094:L3096" si="1811">0.000081*(G3094^1.922704*I3094^0.783213+0.000032*G3094^2)</f>
        <v>0.1245499530579785</v>
      </c>
      <c r="M3094"/>
      <c r="N3094"/>
      <c r="O3094">
        <f>L3094*0.61*1.07</f>
        <v>8.1293754360942563E-2</v>
      </c>
      <c r="P3094"/>
      <c r="Q3094">
        <f t="shared" ref="Q3094:Q3096" si="1812">O3094*0.531</f>
        <v>4.3166983565660504E-2</v>
      </c>
      <c r="R3094"/>
      <c r="S3094"/>
      <c r="T3094">
        <f>(L3094*0.61*1.07)*(1+0.2)*0.531*3.67</f>
        <v>0.19010739562316883</v>
      </c>
    </row>
    <row r="3095" spans="1:20" s="13" customFormat="1" hidden="1" x14ac:dyDescent="0.3">
      <c r="A3095" s="26">
        <v>4001</v>
      </c>
      <c r="B3095" s="13">
        <v>57</v>
      </c>
      <c r="C3095" s="13" t="s">
        <v>211</v>
      </c>
      <c r="D3095" s="13">
        <v>10</v>
      </c>
      <c r="E3095" s="13" t="s">
        <v>222</v>
      </c>
      <c r="F3095" s="13">
        <v>7</v>
      </c>
      <c r="G3095" s="13">
        <v>22</v>
      </c>
      <c r="H3095">
        <f t="shared" si="1792"/>
        <v>0.22</v>
      </c>
      <c r="I3095" s="13">
        <v>6.5</v>
      </c>
      <c r="J3095" s="13">
        <v>0</v>
      </c>
      <c r="K3095">
        <f t="shared" si="1793"/>
        <v>3.8013359999999996E-2</v>
      </c>
      <c r="L3095">
        <f t="shared" si="1811"/>
        <v>0.13373801092884469</v>
      </c>
      <c r="M3095"/>
      <c r="N3095"/>
      <c r="O3095">
        <f>L3095*0.61*1.07</f>
        <v>8.729079973325693E-2</v>
      </c>
      <c r="P3095"/>
      <c r="Q3095">
        <f t="shared" si="1812"/>
        <v>4.635141465835943E-2</v>
      </c>
      <c r="R3095"/>
      <c r="S3095"/>
      <c r="T3095">
        <f>(L3095*0.61*1.07)*(1+0.2)*0.531*3.67</f>
        <v>0.20413163015541494</v>
      </c>
    </row>
    <row r="3096" spans="1:20" s="13" customFormat="1" hidden="1" x14ac:dyDescent="0.3">
      <c r="A3096" s="26">
        <v>4001</v>
      </c>
      <c r="B3096" s="13">
        <v>57</v>
      </c>
      <c r="C3096" s="13" t="s">
        <v>211</v>
      </c>
      <c r="D3096" s="13">
        <v>11</v>
      </c>
      <c r="E3096" s="13" t="s">
        <v>222</v>
      </c>
      <c r="F3096" s="13">
        <v>7</v>
      </c>
      <c r="G3096" s="13">
        <v>20.2</v>
      </c>
      <c r="H3096">
        <f t="shared" si="1792"/>
        <v>0.20199999999999999</v>
      </c>
      <c r="I3096" s="13">
        <v>6</v>
      </c>
      <c r="J3096" s="13">
        <v>0</v>
      </c>
      <c r="K3096">
        <f t="shared" si="1793"/>
        <v>3.2047461599999993E-2</v>
      </c>
      <c r="L3096">
        <f t="shared" si="1811"/>
        <v>0.10659867402158686</v>
      </c>
      <c r="M3096"/>
      <c r="N3096"/>
      <c r="O3096">
        <f>L3096*0.61*1.07</f>
        <v>6.9576954533889748E-2</v>
      </c>
      <c r="P3096"/>
      <c r="Q3096">
        <f t="shared" si="1812"/>
        <v>3.6945362857495459E-2</v>
      </c>
      <c r="R3096"/>
      <c r="S3096"/>
      <c r="T3096">
        <f>(L3096*0.61*1.07)*(1+0.2)*0.531*3.67</f>
        <v>0.16270737802440999</v>
      </c>
    </row>
    <row r="3097" spans="1:20" hidden="1" x14ac:dyDescent="0.3">
      <c r="A3097" s="26">
        <v>4001</v>
      </c>
      <c r="B3097">
        <v>57</v>
      </c>
      <c r="C3097" t="s">
        <v>211</v>
      </c>
      <c r="D3097">
        <v>12</v>
      </c>
      <c r="E3097" t="s">
        <v>216</v>
      </c>
      <c r="F3097">
        <v>4</v>
      </c>
      <c r="G3097">
        <v>21.6</v>
      </c>
      <c r="H3097">
        <f t="shared" si="1792"/>
        <v>0.21600000000000003</v>
      </c>
      <c r="I3097">
        <v>7.8</v>
      </c>
      <c r="J3097">
        <v>3.2</v>
      </c>
      <c r="K3097">
        <f t="shared" si="1793"/>
        <v>3.6643622400000006E-2</v>
      </c>
      <c r="L3097">
        <f>0.000086*(G3097^1.882935*I3097^0.813269+0.000016*G3097^2)</f>
        <v>0.1488342502001046</v>
      </c>
      <c r="O3097">
        <f>L3097*0.45*0.75</f>
        <v>5.0231559442535309E-2</v>
      </c>
      <c r="Q3097">
        <f>O3097*0.52</f>
        <v>2.6120410910118363E-2</v>
      </c>
      <c r="T3097">
        <f>(L3097*0.45*0.75)*(1+0.2)*0.52*3.67</f>
        <v>0.11503428964816126</v>
      </c>
    </row>
    <row r="3098" spans="1:20" hidden="1" x14ac:dyDescent="0.3">
      <c r="A3098" s="26">
        <v>4001</v>
      </c>
      <c r="B3098">
        <v>57</v>
      </c>
      <c r="C3098" t="s">
        <v>211</v>
      </c>
      <c r="D3098">
        <v>13</v>
      </c>
      <c r="E3098" t="s">
        <v>212</v>
      </c>
      <c r="F3098">
        <v>1</v>
      </c>
      <c r="G3098">
        <v>19.399999999999999</v>
      </c>
      <c r="H3098">
        <f t="shared" si="1792"/>
        <v>0.19399999999999998</v>
      </c>
      <c r="I3098">
        <v>11</v>
      </c>
      <c r="J3098">
        <v>4.8</v>
      </c>
      <c r="K3098">
        <f t="shared" si="1793"/>
        <v>2.9559314399999991E-2</v>
      </c>
      <c r="L3098">
        <f>0.000062*(G3098^1.947206*I3098^0.894551+0.000039*G3098^2)</f>
        <v>0.17044651718006479</v>
      </c>
      <c r="O3098">
        <f>L3098*0.47*0.75</f>
        <v>6.0082397305972833E-2</v>
      </c>
      <c r="Q3098">
        <f>O3098*0.52</f>
        <v>3.1242846599105874E-2</v>
      </c>
      <c r="T3098">
        <f>(L3098*0.47*0.75)*(1+0.2)*0.52*3.67</f>
        <v>0.13759349642246224</v>
      </c>
    </row>
    <row r="3099" spans="1:20" s="13" customFormat="1" hidden="1" x14ac:dyDescent="0.3">
      <c r="A3099" s="26">
        <v>4001</v>
      </c>
      <c r="B3099" s="13">
        <v>57</v>
      </c>
      <c r="C3099" s="13" t="s">
        <v>211</v>
      </c>
      <c r="D3099" s="13">
        <v>14</v>
      </c>
      <c r="E3099" s="13" t="s">
        <v>222</v>
      </c>
      <c r="F3099" s="13">
        <v>7</v>
      </c>
      <c r="G3099" s="13">
        <v>21.3</v>
      </c>
      <c r="H3099">
        <f t="shared" si="1792"/>
        <v>0.21299999999999999</v>
      </c>
      <c r="I3099" s="13">
        <v>7</v>
      </c>
      <c r="J3099" s="13">
        <v>0</v>
      </c>
      <c r="K3099">
        <f t="shared" si="1793"/>
        <v>3.5632812600000001E-2</v>
      </c>
      <c r="L3099">
        <f>0.000081*(G3099^1.922704*I3099^0.783213+0.000032*G3099^2)</f>
        <v>0.13318686661681459</v>
      </c>
      <c r="M3099"/>
      <c r="N3099"/>
      <c r="O3099">
        <f>L3099*0.61*1.07</f>
        <v>8.6931067840794879E-2</v>
      </c>
      <c r="P3099"/>
      <c r="Q3099">
        <f>O3099*0.531</f>
        <v>4.6160397023462085E-2</v>
      </c>
      <c r="R3099"/>
      <c r="S3099"/>
      <c r="T3099">
        <f>(L3099*0.61*1.07)*(1+0.2)*0.531*3.67</f>
        <v>0.20329038849132702</v>
      </c>
    </row>
    <row r="3100" spans="1:20" hidden="1" x14ac:dyDescent="0.3">
      <c r="A3100" s="26">
        <v>4001</v>
      </c>
      <c r="B3100">
        <v>57</v>
      </c>
      <c r="C3100" t="s">
        <v>211</v>
      </c>
      <c r="D3100">
        <v>15</v>
      </c>
      <c r="E3100" t="s">
        <v>220</v>
      </c>
      <c r="F3100">
        <v>3</v>
      </c>
      <c r="G3100">
        <v>8.1999999999999993</v>
      </c>
      <c r="H3100">
        <f t="shared" si="1792"/>
        <v>8.199999999999999E-2</v>
      </c>
      <c r="I3100">
        <v>4.2</v>
      </c>
      <c r="J3100">
        <v>1.8</v>
      </c>
      <c r="K3100">
        <f t="shared" si="1793"/>
        <v>5.2810295999999989E-3</v>
      </c>
      <c r="L3100">
        <f>0.000084*(G3100^1.894314*I3100^0.808223+0.000031*G3100^2)</f>
        <v>1.4423124206613416E-2</v>
      </c>
      <c r="O3100">
        <f>L3100*0.78*1.07</f>
        <v>1.2037539462839558E-2</v>
      </c>
      <c r="Q3100">
        <f>O3100*0.531</f>
        <v>6.3919334547678057E-3</v>
      </c>
      <c r="T3100">
        <f>(L3100*0.78*1.07)*(1+0.2)*0.531*3.67</f>
        <v>2.8150074934797417E-2</v>
      </c>
    </row>
    <row r="3101" spans="1:20" hidden="1" x14ac:dyDescent="0.3">
      <c r="A3101" s="26">
        <v>4001</v>
      </c>
      <c r="B3101">
        <v>57</v>
      </c>
      <c r="C3101" t="s">
        <v>211</v>
      </c>
      <c r="D3101">
        <v>16</v>
      </c>
      <c r="E3101" t="s">
        <v>212</v>
      </c>
      <c r="F3101">
        <v>1</v>
      </c>
      <c r="G3101">
        <v>23</v>
      </c>
      <c r="H3101">
        <f t="shared" si="1792"/>
        <v>0.23</v>
      </c>
      <c r="I3101">
        <v>12.8</v>
      </c>
      <c r="J3101">
        <v>5.9</v>
      </c>
      <c r="K3101">
        <f t="shared" si="1793"/>
        <v>4.154766E-2</v>
      </c>
      <c r="L3101">
        <f t="shared" ref="L3101:L3102" si="1813">0.000062*(G3101^1.947206*I3101^0.894551+0.000039*G3101^2)</f>
        <v>0.27190308229909266</v>
      </c>
      <c r="O3101">
        <f>L3101*0.47*0.75</f>
        <v>9.584583651043016E-2</v>
      </c>
      <c r="Q3101">
        <f t="shared" ref="Q3101:Q3102" si="1814">O3101*0.52</f>
        <v>4.9839834985423687E-2</v>
      </c>
      <c r="T3101">
        <f>(L3101*0.47*0.75)*(1+0.2)*0.52*3.67</f>
        <v>0.21949463327580587</v>
      </c>
    </row>
    <row r="3102" spans="1:20" hidden="1" x14ac:dyDescent="0.3">
      <c r="A3102" s="26">
        <v>4001</v>
      </c>
      <c r="B3102">
        <v>57</v>
      </c>
      <c r="C3102" t="s">
        <v>211</v>
      </c>
      <c r="D3102">
        <v>17</v>
      </c>
      <c r="E3102" t="s">
        <v>212</v>
      </c>
      <c r="F3102">
        <v>1</v>
      </c>
      <c r="G3102">
        <v>32</v>
      </c>
      <c r="H3102">
        <f t="shared" si="1792"/>
        <v>0.32</v>
      </c>
      <c r="I3102">
        <v>13.2</v>
      </c>
      <c r="J3102">
        <v>6.7</v>
      </c>
      <c r="K3102">
        <f t="shared" si="1793"/>
        <v>8.0424960000000004E-2</v>
      </c>
      <c r="L3102">
        <f t="shared" si="1813"/>
        <v>0.53166896671054686</v>
      </c>
      <c r="O3102">
        <f>L3102*0.47*0.75</f>
        <v>0.18741331076546774</v>
      </c>
      <c r="Q3102">
        <f t="shared" si="1814"/>
        <v>9.7454921598043226E-2</v>
      </c>
      <c r="T3102">
        <f>(L3102*0.47*0.75)*(1+0.2)*0.52*3.67</f>
        <v>0.42919147471778235</v>
      </c>
    </row>
    <row r="3103" spans="1:20" hidden="1" x14ac:dyDescent="0.3">
      <c r="A3103" s="26">
        <v>4001</v>
      </c>
      <c r="B3103">
        <v>57</v>
      </c>
      <c r="C3103" t="s">
        <v>211</v>
      </c>
      <c r="D3103">
        <v>18</v>
      </c>
      <c r="E3103" t="s">
        <v>216</v>
      </c>
      <c r="F3103">
        <v>4</v>
      </c>
      <c r="G3103">
        <v>27</v>
      </c>
      <c r="H3103">
        <f t="shared" si="1792"/>
        <v>0.27</v>
      </c>
      <c r="I3103">
        <v>10.4</v>
      </c>
      <c r="J3103">
        <v>5.0999999999999996</v>
      </c>
      <c r="K3103">
        <f t="shared" si="1793"/>
        <v>5.7255660000000007E-2</v>
      </c>
      <c r="L3103">
        <f>0.000086*(G3103^1.882935*I3103^0.813269+0.000016*G3103^2)</f>
        <v>0.28627708677757946</v>
      </c>
      <c r="O3103">
        <f>L3103*0.45*0.75</f>
        <v>9.6618516787433079E-2</v>
      </c>
      <c r="Q3103">
        <f>O3103*0.52</f>
        <v>5.02416287294652E-2</v>
      </c>
      <c r="T3103">
        <f>(L3103*0.45*0.75)*(1+0.2)*0.52*3.67</f>
        <v>0.22126413292456473</v>
      </c>
    </row>
    <row r="3104" spans="1:20" s="13" customFormat="1" hidden="1" x14ac:dyDescent="0.3">
      <c r="A3104" s="26">
        <v>4001</v>
      </c>
      <c r="B3104" s="13">
        <v>57</v>
      </c>
      <c r="C3104" s="13" t="s">
        <v>211</v>
      </c>
      <c r="D3104" s="13">
        <v>19</v>
      </c>
      <c r="E3104" s="13" t="s">
        <v>222</v>
      </c>
      <c r="F3104" s="13">
        <v>7</v>
      </c>
      <c r="G3104" s="13">
        <v>22</v>
      </c>
      <c r="H3104">
        <f t="shared" si="1792"/>
        <v>0.22</v>
      </c>
      <c r="I3104" s="13">
        <v>5</v>
      </c>
      <c r="J3104" s="13">
        <v>0</v>
      </c>
      <c r="K3104">
        <f t="shared" si="1793"/>
        <v>3.8013359999999996E-2</v>
      </c>
      <c r="L3104">
        <f>0.000081*(G3104^1.922704*I3104^0.783213+0.000032*G3104^2)</f>
        <v>0.10889648815602936</v>
      </c>
      <c r="M3104"/>
      <c r="N3104"/>
      <c r="O3104">
        <f>L3104*0.61*1.07</f>
        <v>7.1076737819440364E-2</v>
      </c>
      <c r="P3104"/>
      <c r="Q3104">
        <f>O3104*0.531</f>
        <v>3.7741747782122838E-2</v>
      </c>
      <c r="R3104"/>
      <c r="S3104"/>
      <c r="T3104">
        <f>(L3104*0.61*1.07)*(1+0.2)*0.531*3.67</f>
        <v>0.16621465723246895</v>
      </c>
    </row>
    <row r="3105" spans="1:20" hidden="1" x14ac:dyDescent="0.3">
      <c r="A3105" s="26">
        <v>4001</v>
      </c>
      <c r="B3105">
        <v>57</v>
      </c>
      <c r="C3105" t="s">
        <v>211</v>
      </c>
      <c r="D3105">
        <v>20</v>
      </c>
      <c r="E3105" t="s">
        <v>216</v>
      </c>
      <c r="F3105">
        <v>4</v>
      </c>
      <c r="G3105">
        <v>26</v>
      </c>
      <c r="H3105">
        <f t="shared" si="1792"/>
        <v>0.26</v>
      </c>
      <c r="I3105">
        <v>11.1</v>
      </c>
      <c r="J3105">
        <v>4.5</v>
      </c>
      <c r="K3105">
        <f t="shared" si="1793"/>
        <v>5.3093040000000008E-2</v>
      </c>
      <c r="L3105">
        <f>0.000086*(G3105^1.882935*I3105^0.813269+0.000016*G3105^2)</f>
        <v>0.28114573700378243</v>
      </c>
      <c r="O3105">
        <f>L3105*0.45*0.75</f>
        <v>9.488668623877658E-2</v>
      </c>
      <c r="Q3105">
        <f>O3105*0.52</f>
        <v>4.934107684416382E-2</v>
      </c>
      <c r="T3105">
        <f>(L3105*0.45*0.75)*(1+0.2)*0.52*3.67</f>
        <v>0.21729810242169748</v>
      </c>
    </row>
    <row r="3106" spans="1:20" hidden="1" x14ac:dyDescent="0.3">
      <c r="A3106" s="26">
        <v>4001</v>
      </c>
      <c r="B3106">
        <v>57</v>
      </c>
      <c r="C3106" t="s">
        <v>211</v>
      </c>
      <c r="D3106">
        <v>21</v>
      </c>
      <c r="E3106" t="s">
        <v>212</v>
      </c>
      <c r="F3106">
        <v>3</v>
      </c>
      <c r="G3106">
        <v>12</v>
      </c>
      <c r="H3106">
        <f t="shared" si="1792"/>
        <v>0.12</v>
      </c>
      <c r="I3106">
        <v>6</v>
      </c>
      <c r="J3106">
        <v>3</v>
      </c>
      <c r="K3106">
        <f t="shared" si="1793"/>
        <v>1.130976E-2</v>
      </c>
      <c r="L3106">
        <f t="shared" ref="L3106:L3108" si="1815">0.000062*(G3106^1.947206*I3106^0.894551+0.000039*G3106^2)</f>
        <v>3.8893744244620103E-2</v>
      </c>
      <c r="O3106">
        <f>L3106*0.47*0.75</f>
        <v>1.3710044846228585E-2</v>
      </c>
      <c r="Q3106">
        <f t="shared" ref="Q3106:Q3108" si="1816">O3106*0.52</f>
        <v>7.129223320038864E-3</v>
      </c>
      <c r="T3106">
        <f>(L3106*0.47*0.75)*(1+0.2)*0.52*3.67</f>
        <v>3.1397099501451156E-2</v>
      </c>
    </row>
    <row r="3107" spans="1:20" hidden="1" x14ac:dyDescent="0.3">
      <c r="A3107" s="26">
        <v>4001</v>
      </c>
      <c r="B3107">
        <v>57</v>
      </c>
      <c r="C3107" t="s">
        <v>211</v>
      </c>
      <c r="D3107">
        <v>22</v>
      </c>
      <c r="E3107" t="s">
        <v>212</v>
      </c>
      <c r="F3107">
        <v>3</v>
      </c>
      <c r="G3107">
        <v>9</v>
      </c>
      <c r="H3107">
        <f t="shared" si="1792"/>
        <v>0.09</v>
      </c>
      <c r="I3107">
        <v>4.5</v>
      </c>
      <c r="J3107">
        <v>3</v>
      </c>
      <c r="K3107">
        <f t="shared" si="1793"/>
        <v>6.3617399999999994E-3</v>
      </c>
      <c r="L3107">
        <f t="shared" si="1815"/>
        <v>1.7172569789253835E-2</v>
      </c>
      <c r="O3107">
        <f>L3107*0.47*0.75</f>
        <v>6.0533308507119757E-3</v>
      </c>
      <c r="Q3107">
        <f t="shared" si="1816"/>
        <v>3.1477320423702274E-3</v>
      </c>
      <c r="T3107">
        <f>(L3107*0.47*0.75)*(1+0.2)*0.52*3.67</f>
        <v>1.3862611914598481E-2</v>
      </c>
    </row>
    <row r="3108" spans="1:20" hidden="1" x14ac:dyDescent="0.3">
      <c r="A3108" s="26">
        <v>4001</v>
      </c>
      <c r="B3108">
        <v>57</v>
      </c>
      <c r="C3108" t="s">
        <v>211</v>
      </c>
      <c r="D3108">
        <v>23</v>
      </c>
      <c r="E3108" t="s">
        <v>212</v>
      </c>
      <c r="F3108">
        <v>1</v>
      </c>
      <c r="G3108">
        <v>52.9</v>
      </c>
      <c r="H3108">
        <f t="shared" si="1792"/>
        <v>0.52900000000000003</v>
      </c>
      <c r="I3108">
        <v>23.8</v>
      </c>
      <c r="J3108">
        <v>11.3</v>
      </c>
      <c r="K3108">
        <f t="shared" si="1793"/>
        <v>0.21978712140000001</v>
      </c>
      <c r="L3108">
        <f t="shared" si="1815"/>
        <v>2.3973665098173966</v>
      </c>
      <c r="O3108">
        <f>L3108*0.47*0.75</f>
        <v>0.84507169471063226</v>
      </c>
      <c r="Q3108">
        <f t="shared" si="1816"/>
        <v>0.4394372812495288</v>
      </c>
      <c r="T3108">
        <f>(L3108*0.47*0.75)*(1+0.2)*0.52*3.67</f>
        <v>1.9352817866229246</v>
      </c>
    </row>
    <row r="3109" spans="1:20" s="13" customFormat="1" hidden="1" x14ac:dyDescent="0.3">
      <c r="A3109" s="26">
        <v>4001</v>
      </c>
      <c r="B3109" s="13">
        <v>57</v>
      </c>
      <c r="C3109" s="13" t="s">
        <v>211</v>
      </c>
      <c r="D3109" s="13">
        <v>24</v>
      </c>
      <c r="E3109" s="13" t="s">
        <v>222</v>
      </c>
      <c r="F3109" s="13">
        <v>7</v>
      </c>
      <c r="G3109" s="13">
        <v>19</v>
      </c>
      <c r="H3109">
        <f t="shared" si="1792"/>
        <v>0.19</v>
      </c>
      <c r="I3109" s="13">
        <v>5.2</v>
      </c>
      <c r="J3109" s="13">
        <v>0</v>
      </c>
      <c r="K3109">
        <f t="shared" si="1793"/>
        <v>2.835294E-2</v>
      </c>
      <c r="L3109">
        <f>0.000081*(G3109^1.922704*I3109^0.783213+0.000032*G3109^2)</f>
        <v>8.4710570474461275E-2</v>
      </c>
      <c r="M3109"/>
      <c r="N3109"/>
      <c r="O3109">
        <f>L3109*0.61*1.07</f>
        <v>5.5290589348680877E-2</v>
      </c>
      <c r="P3109"/>
      <c r="Q3109">
        <f>O3109*0.531</f>
        <v>2.9359302944149547E-2</v>
      </c>
      <c r="R3109"/>
      <c r="S3109"/>
      <c r="T3109">
        <f>(L3109*0.61*1.07)*(1+0.2)*0.531*3.67</f>
        <v>0.1292983701660346</v>
      </c>
    </row>
    <row r="3110" spans="1:20" hidden="1" x14ac:dyDescent="0.3">
      <c r="A3110" s="26">
        <v>4001</v>
      </c>
      <c r="B3110">
        <v>57</v>
      </c>
      <c r="C3110" t="s">
        <v>211</v>
      </c>
      <c r="D3110">
        <v>25</v>
      </c>
      <c r="E3110" t="s">
        <v>216</v>
      </c>
      <c r="F3110">
        <v>3</v>
      </c>
      <c r="G3110">
        <v>19</v>
      </c>
      <c r="H3110">
        <f t="shared" si="1792"/>
        <v>0.19</v>
      </c>
      <c r="I3110">
        <v>8.1</v>
      </c>
      <c r="J3110">
        <v>2.4</v>
      </c>
      <c r="K3110">
        <f t="shared" si="1793"/>
        <v>2.835294E-2</v>
      </c>
      <c r="L3110">
        <f>0.000086*(G3110^1.882935*I3110^0.813269+0.000016*G3110^2)</f>
        <v>0.12054601422281183</v>
      </c>
      <c r="O3110">
        <f>L3110*0.45*0.75</f>
        <v>4.0684279800198994E-2</v>
      </c>
      <c r="Q3110">
        <f>O3110*0.52</f>
        <v>2.1155825496103477E-2</v>
      </c>
      <c r="T3110">
        <f>(L3110*0.45*0.75)*(1+0.2)*0.52*3.67</f>
        <v>9.3170255484839704E-2</v>
      </c>
    </row>
    <row r="3111" spans="1:20" hidden="1" x14ac:dyDescent="0.3">
      <c r="A3111" s="26">
        <v>4001</v>
      </c>
      <c r="B3111">
        <v>57</v>
      </c>
      <c r="C3111" t="s">
        <v>211</v>
      </c>
      <c r="D3111">
        <v>26</v>
      </c>
      <c r="E3111" t="s">
        <v>212</v>
      </c>
      <c r="F3111">
        <v>1</v>
      </c>
      <c r="G3111">
        <v>44</v>
      </c>
      <c r="H3111">
        <f t="shared" si="1792"/>
        <v>0.44</v>
      </c>
      <c r="I3111">
        <v>17.399999999999999</v>
      </c>
      <c r="J3111">
        <v>12</v>
      </c>
      <c r="K3111">
        <f t="shared" si="1793"/>
        <v>0.15205343999999998</v>
      </c>
      <c r="L3111">
        <f>0.000062*(G3111^1.947206*I3111^0.894551+0.000039*G3111^2)</f>
        <v>1.265519317885391</v>
      </c>
      <c r="O3111">
        <f>L3111*0.47*0.75</f>
        <v>0.44609555955460028</v>
      </c>
      <c r="Q3111">
        <f>O3111*0.52</f>
        <v>0.23196969096839215</v>
      </c>
      <c r="T3111">
        <f>(L3111*0.47*0.75)*(1+0.2)*0.52*3.67</f>
        <v>1.021594519024799</v>
      </c>
    </row>
    <row r="3112" spans="1:20" s="13" customFormat="1" hidden="1" x14ac:dyDescent="0.3">
      <c r="A3112" s="26">
        <v>4001</v>
      </c>
      <c r="B3112" s="13">
        <v>57</v>
      </c>
      <c r="C3112" s="13" t="s">
        <v>211</v>
      </c>
      <c r="D3112" s="13">
        <v>27</v>
      </c>
      <c r="E3112" s="13" t="s">
        <v>222</v>
      </c>
      <c r="F3112" s="13">
        <v>7</v>
      </c>
      <c r="G3112" s="13">
        <v>25</v>
      </c>
      <c r="H3112">
        <f t="shared" si="1792"/>
        <v>0.25</v>
      </c>
      <c r="I3112" s="13">
        <v>6.3</v>
      </c>
      <c r="J3112" s="13">
        <v>0</v>
      </c>
      <c r="K3112">
        <f t="shared" si="1793"/>
        <v>4.9087499999999999E-2</v>
      </c>
      <c r="L3112">
        <f>0.000081*(G3112^1.922704*I3112^0.783213+0.000032*G3112^2)</f>
        <v>0.16686605223021109</v>
      </c>
      <c r="M3112"/>
      <c r="N3112"/>
      <c r="O3112">
        <f>L3112*0.61*1.07</f>
        <v>0.10891347229065877</v>
      </c>
      <c r="P3112"/>
      <c r="Q3112">
        <f>O3112*0.531</f>
        <v>5.7833053786339808E-2</v>
      </c>
      <c r="R3112"/>
      <c r="S3112"/>
      <c r="T3112">
        <f>(L3112*0.61*1.07)*(1+0.2)*0.531*3.67</f>
        <v>0.2546967688750405</v>
      </c>
    </row>
    <row r="3113" spans="1:20" hidden="1" x14ac:dyDescent="0.3">
      <c r="A3113" s="26">
        <v>4001</v>
      </c>
      <c r="B3113">
        <v>57</v>
      </c>
      <c r="C3113" t="s">
        <v>211</v>
      </c>
      <c r="D3113">
        <v>28</v>
      </c>
      <c r="E3113" t="s">
        <v>212</v>
      </c>
      <c r="F3113">
        <v>1</v>
      </c>
      <c r="G3113">
        <v>49.5</v>
      </c>
      <c r="H3113">
        <f t="shared" ref="H3113:H3176" si="1817">G3113/100</f>
        <v>0.495</v>
      </c>
      <c r="I3113">
        <v>22.4</v>
      </c>
      <c r="J3113">
        <v>9.6</v>
      </c>
      <c r="K3113">
        <f t="shared" ref="K3113:K3176" si="1818">0.7854*H3113^2</f>
        <v>0.192442635</v>
      </c>
      <c r="L3113">
        <f>0.000062*(G3113^1.947206*I3113^0.894551+0.000039*G3113^2)</f>
        <v>1.9952811750496435</v>
      </c>
      <c r="O3113">
        <f>L3113*0.47*0.75</f>
        <v>0.70333661420499927</v>
      </c>
      <c r="Q3113">
        <f>O3113*0.52</f>
        <v>0.36573503938659963</v>
      </c>
      <c r="T3113">
        <f>(L3113*0.47*0.75)*(1+0.2)*0.52*3.67</f>
        <v>1.6106971134585848</v>
      </c>
    </row>
    <row r="3114" spans="1:20" s="13" customFormat="1" hidden="1" x14ac:dyDescent="0.3">
      <c r="A3114" s="26">
        <v>4001</v>
      </c>
      <c r="B3114" s="13">
        <v>57</v>
      </c>
      <c r="C3114" s="13" t="s">
        <v>211</v>
      </c>
      <c r="D3114" s="13">
        <v>29</v>
      </c>
      <c r="E3114" s="13" t="s">
        <v>222</v>
      </c>
      <c r="F3114" s="13">
        <v>7</v>
      </c>
      <c r="G3114" s="13">
        <v>12</v>
      </c>
      <c r="H3114">
        <f t="shared" si="1817"/>
        <v>0.12</v>
      </c>
      <c r="I3114" s="13">
        <v>3.5</v>
      </c>
      <c r="J3114" s="13">
        <v>0</v>
      </c>
      <c r="K3114">
        <f t="shared" si="1818"/>
        <v>1.130976E-2</v>
      </c>
      <c r="L3114">
        <f>0.000081*(G3114^1.922704*I3114^0.783213+0.000032*G3114^2)</f>
        <v>2.5677846329023153E-2</v>
      </c>
      <c r="M3114"/>
      <c r="N3114"/>
      <c r="O3114">
        <f>L3114*0.61*1.07</f>
        <v>1.6759930298953413E-2</v>
      </c>
      <c r="P3114"/>
      <c r="Q3114">
        <f>O3114*0.531</f>
        <v>8.8995229887442635E-3</v>
      </c>
      <c r="R3114"/>
      <c r="S3114"/>
      <c r="T3114">
        <f>(L3114*0.61*1.07)*(1+0.2)*0.531*3.67</f>
        <v>3.9193499242429729E-2</v>
      </c>
    </row>
    <row r="3115" spans="1:20" hidden="1" x14ac:dyDescent="0.3">
      <c r="A3115" s="26">
        <v>4001</v>
      </c>
      <c r="B3115">
        <v>57</v>
      </c>
      <c r="C3115" t="s">
        <v>211</v>
      </c>
      <c r="D3115">
        <v>30</v>
      </c>
      <c r="E3115" t="s">
        <v>219</v>
      </c>
      <c r="F3115">
        <v>3</v>
      </c>
      <c r="G3115">
        <v>9</v>
      </c>
      <c r="H3115">
        <f t="shared" si="1817"/>
        <v>0.09</v>
      </c>
      <c r="I3115">
        <v>4.5</v>
      </c>
      <c r="J3115">
        <v>1</v>
      </c>
      <c r="K3115">
        <f t="shared" si="1818"/>
        <v>6.3617399999999994E-3</v>
      </c>
      <c r="L3115">
        <f t="shared" ref="L3115:L3116" si="1819">0.000084*(G3115^1.894314*I3115^0.808223+0.000034*G3115^2)</f>
        <v>1.8191190905235698E-2</v>
      </c>
      <c r="O3115">
        <f>L3115*0.75*1.07</f>
        <v>1.4598430701451648E-2</v>
      </c>
      <c r="Q3115">
        <f t="shared" ref="Q3115:Q3116" si="1820">O3115*0.531</f>
        <v>7.7517667024708256E-3</v>
      </c>
      <c r="T3115">
        <f>(L3115*0.75*1.07)*(1+0.2)*0.531*3.67</f>
        <v>3.4138780557681513E-2</v>
      </c>
    </row>
    <row r="3116" spans="1:20" hidden="1" x14ac:dyDescent="0.3">
      <c r="A3116" s="26">
        <v>4001</v>
      </c>
      <c r="B3116">
        <v>57</v>
      </c>
      <c r="C3116" t="s">
        <v>211</v>
      </c>
      <c r="D3116">
        <v>31</v>
      </c>
      <c r="E3116" t="s">
        <v>219</v>
      </c>
      <c r="F3116">
        <v>3</v>
      </c>
      <c r="G3116">
        <v>20</v>
      </c>
      <c r="H3116">
        <f t="shared" si="1817"/>
        <v>0.2</v>
      </c>
      <c r="I3116">
        <v>4.8</v>
      </c>
      <c r="J3116">
        <v>1.3</v>
      </c>
      <c r="K3116">
        <f t="shared" si="1818"/>
        <v>3.1416000000000006E-2</v>
      </c>
      <c r="L3116">
        <f t="shared" si="1819"/>
        <v>8.6983957271511758E-2</v>
      </c>
      <c r="O3116">
        <f>L3116*0.75*1.07</f>
        <v>6.9804625710388188E-2</v>
      </c>
      <c r="Q3116">
        <f t="shared" si="1820"/>
        <v>3.7066256252216129E-2</v>
      </c>
      <c r="T3116">
        <f>(L3116*0.75*1.07)*(1+0.2)*0.531*3.67</f>
        <v>0.16323979253475984</v>
      </c>
    </row>
    <row r="3117" spans="1:20" hidden="1" x14ac:dyDescent="0.3">
      <c r="A3117" s="26">
        <v>4001</v>
      </c>
      <c r="B3117">
        <v>57</v>
      </c>
      <c r="C3117" t="s">
        <v>211</v>
      </c>
      <c r="D3117">
        <v>32</v>
      </c>
      <c r="E3117" t="s">
        <v>214</v>
      </c>
      <c r="F3117">
        <v>3</v>
      </c>
      <c r="G3117">
        <v>13</v>
      </c>
      <c r="H3117">
        <f t="shared" si="1817"/>
        <v>0.13</v>
      </c>
      <c r="I3117">
        <v>4.3</v>
      </c>
      <c r="J3117">
        <v>1.4</v>
      </c>
      <c r="K3117">
        <f t="shared" si="1818"/>
        <v>1.3273260000000002E-2</v>
      </c>
      <c r="L3117">
        <f t="shared" ref="L3117:L3119" si="1821">0.000081*(G3117^1.864042*I3117^0.850892+0.000027*G3117^2)</f>
        <v>3.3414907102617172E-2</v>
      </c>
      <c r="O3117">
        <f t="shared" ref="O3117:O3119" si="1822">L3117*0.47*0.75</f>
        <v>1.1778754753672552E-2</v>
      </c>
      <c r="Q3117">
        <f t="shared" ref="Q3117:Q3119" si="1823">O3117*0.521</f>
        <v>6.1367312266634002E-3</v>
      </c>
      <c r="T3117">
        <f t="shared" ref="T3117:T3119" si="1824">(L3117*0.47*0.75)*(1+0.2)*0.521*3.67</f>
        <v>2.7026164322225613E-2</v>
      </c>
    </row>
    <row r="3118" spans="1:20" hidden="1" x14ac:dyDescent="0.3">
      <c r="A3118" s="26">
        <v>4001</v>
      </c>
      <c r="B3118">
        <v>57</v>
      </c>
      <c r="C3118" t="s">
        <v>211</v>
      </c>
      <c r="D3118">
        <v>33</v>
      </c>
      <c r="E3118" t="s">
        <v>214</v>
      </c>
      <c r="F3118">
        <v>3</v>
      </c>
      <c r="G3118">
        <v>10</v>
      </c>
      <c r="H3118">
        <f t="shared" si="1817"/>
        <v>0.1</v>
      </c>
      <c r="I3118">
        <v>4.2</v>
      </c>
      <c r="J3118">
        <v>1.5</v>
      </c>
      <c r="K3118">
        <f t="shared" si="1818"/>
        <v>7.8540000000000016E-3</v>
      </c>
      <c r="L3118">
        <f t="shared" si="1821"/>
        <v>2.0083970891582783E-2</v>
      </c>
      <c r="O3118">
        <f t="shared" si="1822"/>
        <v>7.0795997392829307E-3</v>
      </c>
      <c r="Q3118">
        <f t="shared" si="1823"/>
        <v>3.6884714641664072E-3</v>
      </c>
      <c r="T3118">
        <f t="shared" si="1824"/>
        <v>1.6244028328188859E-2</v>
      </c>
    </row>
    <row r="3119" spans="1:20" hidden="1" x14ac:dyDescent="0.3">
      <c r="A3119" s="26">
        <v>4001</v>
      </c>
      <c r="B3119">
        <v>57</v>
      </c>
      <c r="C3119" t="s">
        <v>211</v>
      </c>
      <c r="D3119">
        <v>34</v>
      </c>
      <c r="E3119" t="s">
        <v>214</v>
      </c>
      <c r="F3119">
        <v>3</v>
      </c>
      <c r="G3119">
        <v>11</v>
      </c>
      <c r="H3119">
        <f t="shared" si="1817"/>
        <v>0.11</v>
      </c>
      <c r="I3119">
        <v>5</v>
      </c>
      <c r="J3119">
        <v>3</v>
      </c>
      <c r="K3119">
        <f t="shared" si="1818"/>
        <v>9.503339999999999E-3</v>
      </c>
      <c r="L3119">
        <f t="shared" si="1821"/>
        <v>2.7825106659725426E-2</v>
      </c>
      <c r="O3119">
        <f t="shared" si="1822"/>
        <v>9.8083500975532124E-3</v>
      </c>
      <c r="Q3119">
        <f t="shared" si="1823"/>
        <v>5.1101504008252236E-3</v>
      </c>
      <c r="T3119">
        <f t="shared" si="1824"/>
        <v>2.2505102365234286E-2</v>
      </c>
    </row>
    <row r="3120" spans="1:20" hidden="1" x14ac:dyDescent="0.3">
      <c r="A3120" s="26">
        <v>4001</v>
      </c>
      <c r="B3120">
        <v>57</v>
      </c>
      <c r="C3120" t="s">
        <v>211</v>
      </c>
      <c r="D3120">
        <v>35</v>
      </c>
      <c r="E3120" t="s">
        <v>216</v>
      </c>
      <c r="F3120">
        <v>3</v>
      </c>
      <c r="G3120">
        <v>11.5</v>
      </c>
      <c r="H3120">
        <f t="shared" si="1817"/>
        <v>0.115</v>
      </c>
      <c r="I3120">
        <v>6.3</v>
      </c>
      <c r="J3120">
        <v>2.6</v>
      </c>
      <c r="K3120">
        <f t="shared" si="1818"/>
        <v>1.0386915E-2</v>
      </c>
      <c r="L3120">
        <f>0.000086*(G3120^1.882935*I3120^0.813269+0.000016*G3120^2)</f>
        <v>3.8177237412009048E-2</v>
      </c>
      <c r="O3120">
        <f>L3120*0.45*0.75</f>
        <v>1.2884817626553056E-2</v>
      </c>
      <c r="Q3120">
        <f>O3120*0.52</f>
        <v>6.7001051658075895E-3</v>
      </c>
      <c r="T3120">
        <f>(L3120*0.45*0.75)*(1+0.2)*0.52*3.67</f>
        <v>2.9507263150216619E-2</v>
      </c>
    </row>
    <row r="3121" spans="1:20" s="13" customFormat="1" hidden="1" x14ac:dyDescent="0.3">
      <c r="A3121" s="26">
        <v>4001</v>
      </c>
      <c r="B3121" s="13">
        <v>57</v>
      </c>
      <c r="C3121" s="13" t="s">
        <v>211</v>
      </c>
      <c r="D3121" s="13">
        <v>36</v>
      </c>
      <c r="E3121" s="13" t="s">
        <v>222</v>
      </c>
      <c r="F3121" s="13">
        <v>7</v>
      </c>
      <c r="G3121" s="13">
        <v>20</v>
      </c>
      <c r="H3121">
        <f t="shared" si="1817"/>
        <v>0.2</v>
      </c>
      <c r="I3121" s="13">
        <v>4.3</v>
      </c>
      <c r="J3121" s="13">
        <v>0</v>
      </c>
      <c r="K3121">
        <f t="shared" si="1818"/>
        <v>3.1416000000000006E-2</v>
      </c>
      <c r="L3121">
        <f>0.000081*(G3121^1.922704*I3121^0.783213+0.000032*G3121^2)</f>
        <v>8.0561383236530337E-2</v>
      </c>
      <c r="M3121"/>
      <c r="N3121"/>
      <c r="O3121">
        <f>L3121*0.61*1.07</f>
        <v>5.2582414838483353E-2</v>
      </c>
      <c r="P3121"/>
      <c r="Q3121">
        <f>O3121*0.531</f>
        <v>2.7921262279234662E-2</v>
      </c>
      <c r="R3121"/>
      <c r="S3121"/>
      <c r="T3121">
        <f>(L3121*0.61*1.07)*(1+0.2)*0.531*3.67</f>
        <v>0.12296523907774945</v>
      </c>
    </row>
    <row r="3122" spans="1:20" hidden="1" x14ac:dyDescent="0.3">
      <c r="A3122" s="26">
        <v>4001</v>
      </c>
      <c r="B3122">
        <v>57</v>
      </c>
      <c r="C3122" t="s">
        <v>211</v>
      </c>
      <c r="D3122">
        <v>37</v>
      </c>
      <c r="E3122" t="s">
        <v>216</v>
      </c>
      <c r="F3122">
        <v>3</v>
      </c>
      <c r="G3122">
        <v>13</v>
      </c>
      <c r="H3122">
        <f t="shared" si="1817"/>
        <v>0.13</v>
      </c>
      <c r="I3122">
        <v>5.2</v>
      </c>
      <c r="J3122">
        <v>2</v>
      </c>
      <c r="K3122">
        <f t="shared" si="1818"/>
        <v>1.3273260000000002E-2</v>
      </c>
      <c r="L3122">
        <f t="shared" ref="L3122:L3124" si="1825">0.000086*(G3122^1.882935*I3122^0.813269+0.000016*G3122^2)</f>
        <v>4.1142166301555774E-2</v>
      </c>
      <c r="O3122">
        <f>L3122*0.45*0.75</f>
        <v>1.3885481126775075E-2</v>
      </c>
      <c r="Q3122">
        <f t="shared" ref="Q3122:Q3124" si="1826">O3122*0.52</f>
        <v>7.2204501859230389E-3</v>
      </c>
      <c r="T3122">
        <f>(L3122*0.45*0.75)*(1+0.2)*0.52*3.67</f>
        <v>3.1798862618805067E-2</v>
      </c>
    </row>
    <row r="3123" spans="1:20" hidden="1" x14ac:dyDescent="0.3">
      <c r="A3123" s="26">
        <v>4001</v>
      </c>
      <c r="B3123">
        <v>57</v>
      </c>
      <c r="C3123" t="s">
        <v>211</v>
      </c>
      <c r="D3123">
        <v>38</v>
      </c>
      <c r="E3123" t="s">
        <v>216</v>
      </c>
      <c r="F3123">
        <v>4</v>
      </c>
      <c r="G3123">
        <v>23</v>
      </c>
      <c r="H3123">
        <f t="shared" si="1817"/>
        <v>0.23</v>
      </c>
      <c r="I3123">
        <v>11.1</v>
      </c>
      <c r="J3123">
        <v>4</v>
      </c>
      <c r="K3123">
        <f t="shared" si="1818"/>
        <v>4.154766E-2</v>
      </c>
      <c r="L3123">
        <f t="shared" si="1825"/>
        <v>0.22318944086086778</v>
      </c>
      <c r="O3123">
        <f>L3123*0.45*0.75</f>
        <v>7.5326436290542878E-2</v>
      </c>
      <c r="Q3123">
        <f t="shared" si="1826"/>
        <v>3.9169746871082295E-2</v>
      </c>
      <c r="T3123">
        <f>(L3123*0.45*0.75)*(1+0.2)*0.52*3.67</f>
        <v>0.17250356522024643</v>
      </c>
    </row>
    <row r="3124" spans="1:20" hidden="1" x14ac:dyDescent="0.3">
      <c r="A3124" s="26">
        <v>4001</v>
      </c>
      <c r="B3124">
        <v>57</v>
      </c>
      <c r="C3124" t="s">
        <v>211</v>
      </c>
      <c r="D3124">
        <v>39</v>
      </c>
      <c r="E3124" t="s">
        <v>216</v>
      </c>
      <c r="F3124">
        <v>4</v>
      </c>
      <c r="G3124">
        <v>25</v>
      </c>
      <c r="H3124">
        <f t="shared" si="1817"/>
        <v>0.25</v>
      </c>
      <c r="I3124">
        <v>10</v>
      </c>
      <c r="J3124">
        <v>2.5</v>
      </c>
      <c r="K3124">
        <f t="shared" si="1818"/>
        <v>4.9087499999999999E-2</v>
      </c>
      <c r="L3124">
        <f t="shared" si="1825"/>
        <v>0.23988283812183045</v>
      </c>
      <c r="O3124">
        <f>L3124*0.45*0.75</f>
        <v>8.0960457866117774E-2</v>
      </c>
      <c r="Q3124">
        <f t="shared" si="1826"/>
        <v>4.2099438090381247E-2</v>
      </c>
      <c r="T3124">
        <f>(L3124*0.45*0.75)*(1+0.2)*0.52*3.67</f>
        <v>0.185405925350039</v>
      </c>
    </row>
    <row r="3125" spans="1:20" s="13" customFormat="1" hidden="1" x14ac:dyDescent="0.3">
      <c r="A3125" s="26">
        <v>4001</v>
      </c>
      <c r="B3125" s="13">
        <v>57</v>
      </c>
      <c r="C3125" s="13" t="s">
        <v>211</v>
      </c>
      <c r="D3125" s="13">
        <v>40</v>
      </c>
      <c r="E3125" s="13" t="s">
        <v>222</v>
      </c>
      <c r="F3125" s="13">
        <v>7</v>
      </c>
      <c r="G3125" s="13">
        <v>21.5</v>
      </c>
      <c r="H3125">
        <f t="shared" si="1817"/>
        <v>0.215</v>
      </c>
      <c r="I3125" s="13">
        <v>6</v>
      </c>
      <c r="J3125" s="13">
        <v>0</v>
      </c>
      <c r="K3125">
        <f t="shared" si="1818"/>
        <v>3.6305114999999999E-2</v>
      </c>
      <c r="L3125">
        <f t="shared" ref="L3125:L3126" si="1827">0.000081*(G3125^1.922704*I3125^0.783213+0.000032*G3125^2)</f>
        <v>0.12018002238275199</v>
      </c>
      <c r="M3125"/>
      <c r="N3125"/>
      <c r="O3125">
        <f>L3125*0.61*1.07</f>
        <v>7.8441500609222226E-2</v>
      </c>
      <c r="P3125"/>
      <c r="Q3125">
        <f t="shared" ref="Q3125:Q3126" si="1828">O3125*0.531</f>
        <v>4.1652436823497001E-2</v>
      </c>
      <c r="R3125"/>
      <c r="S3125"/>
      <c r="T3125">
        <f>(L3125*0.61*1.07)*(1+0.2)*0.531*3.67</f>
        <v>0.18343733177068078</v>
      </c>
    </row>
    <row r="3126" spans="1:20" s="13" customFormat="1" hidden="1" x14ac:dyDescent="0.3">
      <c r="A3126" s="26">
        <v>4001</v>
      </c>
      <c r="B3126" s="13">
        <v>57</v>
      </c>
      <c r="C3126" s="13" t="s">
        <v>211</v>
      </c>
      <c r="D3126" s="13">
        <v>41</v>
      </c>
      <c r="E3126" s="13" t="s">
        <v>222</v>
      </c>
      <c r="F3126" s="13">
        <v>7</v>
      </c>
      <c r="G3126" s="13">
        <v>17</v>
      </c>
      <c r="H3126">
        <f t="shared" si="1817"/>
        <v>0.17</v>
      </c>
      <c r="I3126" s="13">
        <v>4.2</v>
      </c>
      <c r="J3126" s="13">
        <v>0</v>
      </c>
      <c r="K3126">
        <f t="shared" si="1818"/>
        <v>2.2698060000000003E-2</v>
      </c>
      <c r="L3126">
        <f t="shared" si="1827"/>
        <v>5.7865092333579747E-2</v>
      </c>
      <c r="M3126"/>
      <c r="N3126"/>
      <c r="O3126">
        <f>L3126*0.61*1.07</f>
        <v>3.7768545766127502E-2</v>
      </c>
      <c r="P3126"/>
      <c r="Q3126">
        <f t="shared" si="1828"/>
        <v>2.0055097801813703E-2</v>
      </c>
      <c r="R3126"/>
      <c r="S3126"/>
      <c r="T3126">
        <f>(L3126*0.61*1.07)*(1+0.2)*0.531*3.67</f>
        <v>8.8322650719187559E-2</v>
      </c>
    </row>
    <row r="3127" spans="1:20" hidden="1" x14ac:dyDescent="0.3">
      <c r="A3127" s="26">
        <v>4001</v>
      </c>
      <c r="B3127">
        <v>57</v>
      </c>
      <c r="C3127" t="s">
        <v>211</v>
      </c>
      <c r="D3127">
        <v>42</v>
      </c>
      <c r="E3127" t="s">
        <v>216</v>
      </c>
      <c r="F3127">
        <v>3</v>
      </c>
      <c r="G3127">
        <v>10</v>
      </c>
      <c r="H3127">
        <f t="shared" si="1817"/>
        <v>0.1</v>
      </c>
      <c r="I3127">
        <v>4.8</v>
      </c>
      <c r="J3127">
        <v>2.2999999999999998</v>
      </c>
      <c r="K3127">
        <f t="shared" si="1818"/>
        <v>7.8540000000000016E-3</v>
      </c>
      <c r="L3127">
        <f>0.000086*(G3127^1.882935*I3127^0.813269+0.000016*G3127^2)</f>
        <v>2.3521681862492937E-2</v>
      </c>
      <c r="O3127">
        <f>L3127*0.45*0.75</f>
        <v>7.938567628591367E-3</v>
      </c>
      <c r="Q3127">
        <f>O3127*0.52</f>
        <v>4.1280551668675114E-3</v>
      </c>
      <c r="T3127">
        <f>(L3127*0.45*0.75)*(1+0.2)*0.52*3.67</f>
        <v>1.817995495488452E-2</v>
      </c>
    </row>
    <row r="3128" spans="1:20" hidden="1" x14ac:dyDescent="0.3">
      <c r="A3128" s="26">
        <v>4001</v>
      </c>
      <c r="B3128">
        <v>57</v>
      </c>
      <c r="C3128" t="s">
        <v>211</v>
      </c>
      <c r="D3128">
        <v>43</v>
      </c>
      <c r="E3128" t="s">
        <v>212</v>
      </c>
      <c r="F3128">
        <v>1</v>
      </c>
      <c r="G3128">
        <v>49.2</v>
      </c>
      <c r="H3128">
        <f t="shared" si="1817"/>
        <v>0.49200000000000005</v>
      </c>
      <c r="I3128">
        <v>17</v>
      </c>
      <c r="J3128">
        <v>9.6</v>
      </c>
      <c r="K3128">
        <f t="shared" si="1818"/>
        <v>0.19011706560000005</v>
      </c>
      <c r="L3128">
        <f>0.000062*(G3128^1.947206*I3128^0.894551+0.000039*G3128^2)</f>
        <v>1.5406261049213574</v>
      </c>
      <c r="O3128">
        <f>L3128*0.47*0.75</f>
        <v>0.54307070198477847</v>
      </c>
      <c r="Q3128">
        <f>O3128*0.52</f>
        <v>0.28239676503208483</v>
      </c>
      <c r="T3128">
        <f>(L3128*0.47*0.75)*(1+0.2)*0.52*3.67</f>
        <v>1.2436753532013014</v>
      </c>
    </row>
    <row r="3129" spans="1:20" hidden="1" x14ac:dyDescent="0.3">
      <c r="A3129" s="26">
        <v>4001</v>
      </c>
      <c r="B3129">
        <v>57</v>
      </c>
      <c r="C3129" t="s">
        <v>211</v>
      </c>
      <c r="D3129">
        <v>44</v>
      </c>
      <c r="E3129" t="s">
        <v>216</v>
      </c>
      <c r="F3129">
        <v>3</v>
      </c>
      <c r="G3129">
        <v>25</v>
      </c>
      <c r="H3129">
        <f t="shared" si="1817"/>
        <v>0.25</v>
      </c>
      <c r="I3129">
        <v>9.4</v>
      </c>
      <c r="J3129">
        <v>2</v>
      </c>
      <c r="K3129">
        <f t="shared" si="1818"/>
        <v>4.9087499999999999E-2</v>
      </c>
      <c r="L3129">
        <f t="shared" ref="L3129:L3130" si="1829">0.000086*(G3129^1.882935*I3129^0.813269+0.000016*G3129^2)</f>
        <v>0.22811034175909886</v>
      </c>
      <c r="O3129">
        <f>L3129*0.45*0.75</f>
        <v>7.6987240343695862E-2</v>
      </c>
      <c r="Q3129">
        <f t="shared" ref="Q3129:Q3132" si="1830">O3129*0.52</f>
        <v>4.0033364978721848E-2</v>
      </c>
      <c r="T3129">
        <f>(L3129*0.45*0.75)*(1+0.2)*0.52*3.67</f>
        <v>0.17630693936629105</v>
      </c>
    </row>
    <row r="3130" spans="1:20" hidden="1" x14ac:dyDescent="0.3">
      <c r="A3130" s="26">
        <v>4001</v>
      </c>
      <c r="B3130">
        <v>57</v>
      </c>
      <c r="C3130" t="s">
        <v>211</v>
      </c>
      <c r="D3130">
        <v>45</v>
      </c>
      <c r="E3130" t="s">
        <v>216</v>
      </c>
      <c r="F3130">
        <v>3</v>
      </c>
      <c r="G3130">
        <v>21</v>
      </c>
      <c r="H3130">
        <f t="shared" si="1817"/>
        <v>0.21</v>
      </c>
      <c r="I3130">
        <v>7</v>
      </c>
      <c r="J3130">
        <v>2.5</v>
      </c>
      <c r="K3130">
        <f t="shared" si="1818"/>
        <v>3.4636139999999996E-2</v>
      </c>
      <c r="L3130">
        <f t="shared" si="1829"/>
        <v>0.12925445350441817</v>
      </c>
      <c r="O3130">
        <f>L3130*0.45*0.75</f>
        <v>4.3623378057741136E-2</v>
      </c>
      <c r="Q3130">
        <f t="shared" si="1830"/>
        <v>2.268415659002539E-2</v>
      </c>
      <c r="T3130">
        <f>(L3130*0.45*0.75)*(1+0.2)*0.52*3.67</f>
        <v>9.9901025622471815E-2</v>
      </c>
    </row>
    <row r="3131" spans="1:20" hidden="1" x14ac:dyDescent="0.3">
      <c r="A3131" s="26">
        <v>4001</v>
      </c>
      <c r="B3131">
        <v>58</v>
      </c>
      <c r="C3131" t="s">
        <v>211</v>
      </c>
      <c r="D3131">
        <v>1</v>
      </c>
      <c r="E3131" t="s">
        <v>212</v>
      </c>
      <c r="F3131">
        <v>1</v>
      </c>
      <c r="G3131">
        <v>36.200000000000003</v>
      </c>
      <c r="H3131">
        <f t="shared" si="1817"/>
        <v>0.36200000000000004</v>
      </c>
      <c r="I3131">
        <v>24.2</v>
      </c>
      <c r="J3131">
        <v>15.4</v>
      </c>
      <c r="K3131">
        <f t="shared" si="1818"/>
        <v>0.10292195760000002</v>
      </c>
      <c r="L3131">
        <f t="shared" ref="L3131:L3132" si="1831">0.000062*(G3131^1.947206*I3131^0.894551+0.000039*G3131^2)</f>
        <v>1.1625535681726806</v>
      </c>
      <c r="O3131">
        <f>L3131*0.47*0.75</f>
        <v>0.40980013278086991</v>
      </c>
      <c r="Q3131">
        <f t="shared" si="1830"/>
        <v>0.21309606904605236</v>
      </c>
      <c r="T3131">
        <f>(L3131*0.47*0.75)*(1+0.2)*0.52*3.67</f>
        <v>0.93847508807881441</v>
      </c>
    </row>
    <row r="3132" spans="1:20" hidden="1" x14ac:dyDescent="0.3">
      <c r="A3132" s="26">
        <v>4001</v>
      </c>
      <c r="B3132">
        <v>58</v>
      </c>
      <c r="C3132" t="s">
        <v>211</v>
      </c>
      <c r="D3132">
        <v>2</v>
      </c>
      <c r="E3132" t="s">
        <v>212</v>
      </c>
      <c r="F3132">
        <v>3</v>
      </c>
      <c r="G3132">
        <v>21</v>
      </c>
      <c r="H3132">
        <f t="shared" si="1817"/>
        <v>0.21</v>
      </c>
      <c r="I3132">
        <v>9.1999999999999993</v>
      </c>
      <c r="J3132">
        <v>3.5</v>
      </c>
      <c r="K3132">
        <f t="shared" si="1818"/>
        <v>3.4636139999999996E-2</v>
      </c>
      <c r="L3132">
        <f t="shared" si="1831"/>
        <v>0.16950602140002746</v>
      </c>
      <c r="O3132">
        <f>L3132*0.47*0.75</f>
        <v>5.9750872543509678E-2</v>
      </c>
      <c r="Q3132">
        <f t="shared" si="1830"/>
        <v>3.1070453722625034E-2</v>
      </c>
      <c r="T3132">
        <f>(L3132*0.47*0.75)*(1+0.2)*0.52*3.67</f>
        <v>0.13683427819444066</v>
      </c>
    </row>
    <row r="3133" spans="1:20" s="13" customFormat="1" hidden="1" x14ac:dyDescent="0.3">
      <c r="A3133" s="26">
        <v>4001</v>
      </c>
      <c r="B3133" s="13">
        <v>58</v>
      </c>
      <c r="C3133" s="13" t="s">
        <v>211</v>
      </c>
      <c r="D3133" s="13">
        <v>3</v>
      </c>
      <c r="E3133" s="13" t="s">
        <v>222</v>
      </c>
      <c r="F3133" s="13">
        <v>7</v>
      </c>
      <c r="G3133" s="13">
        <v>15</v>
      </c>
      <c r="H3133">
        <f t="shared" si="1817"/>
        <v>0.15</v>
      </c>
      <c r="I3133" s="13">
        <v>4.7</v>
      </c>
      <c r="J3133" s="13">
        <v>0</v>
      </c>
      <c r="K3133">
        <f t="shared" si="1818"/>
        <v>1.76715E-2</v>
      </c>
      <c r="L3133">
        <f>0.000081*(G3133^1.922704*I3133^0.783213+0.000032*G3133^2)</f>
        <v>4.9677675368847117E-2</v>
      </c>
      <c r="M3133"/>
      <c r="N3133"/>
      <c r="O3133">
        <f>L3133*0.61*1.07</f>
        <v>3.2424618713246513E-2</v>
      </c>
      <c r="P3133"/>
      <c r="Q3133">
        <f>O3133*0.531</f>
        <v>1.7217472536733898E-2</v>
      </c>
      <c r="R3133"/>
      <c r="S3133"/>
      <c r="T3133">
        <f>(L3133*0.61*1.07)*(1+0.2)*0.531*3.67</f>
        <v>7.5825749051776095E-2</v>
      </c>
    </row>
    <row r="3134" spans="1:20" hidden="1" x14ac:dyDescent="0.3">
      <c r="A3134" s="26">
        <v>4001</v>
      </c>
      <c r="B3134">
        <v>58</v>
      </c>
      <c r="C3134" t="s">
        <v>211</v>
      </c>
      <c r="D3134">
        <v>4</v>
      </c>
      <c r="E3134" t="s">
        <v>212</v>
      </c>
      <c r="F3134">
        <v>3</v>
      </c>
      <c r="G3134">
        <v>20</v>
      </c>
      <c r="H3134">
        <f t="shared" si="1817"/>
        <v>0.2</v>
      </c>
      <c r="I3134">
        <v>8.6</v>
      </c>
      <c r="J3134">
        <v>3.2</v>
      </c>
      <c r="K3134">
        <f t="shared" si="1818"/>
        <v>3.1416000000000006E-2</v>
      </c>
      <c r="L3134">
        <f t="shared" ref="L3134:L3135" si="1832">0.000062*(G3134^1.947206*I3134^0.894551+0.000039*G3134^2)</f>
        <v>0.14511908179028693</v>
      </c>
      <c r="O3134">
        <f>L3134*0.47*0.75</f>
        <v>5.1154476331076143E-2</v>
      </c>
      <c r="Q3134">
        <f t="shared" ref="Q3134:Q3135" si="1833">O3134*0.52</f>
        <v>2.6600327692159597E-2</v>
      </c>
      <c r="T3134">
        <f>(L3134*0.47*0.75)*(1+0.2)*0.52*3.67</f>
        <v>0.11714784315627086</v>
      </c>
    </row>
    <row r="3135" spans="1:20" hidden="1" x14ac:dyDescent="0.3">
      <c r="A3135" s="26">
        <v>4001</v>
      </c>
      <c r="B3135">
        <v>58</v>
      </c>
      <c r="C3135" t="s">
        <v>211</v>
      </c>
      <c r="D3135">
        <v>5</v>
      </c>
      <c r="E3135" t="s">
        <v>212</v>
      </c>
      <c r="F3135">
        <v>1</v>
      </c>
      <c r="G3135">
        <v>42</v>
      </c>
      <c r="H3135">
        <f t="shared" si="1817"/>
        <v>0.42</v>
      </c>
      <c r="I3135">
        <v>16.399999999999999</v>
      </c>
      <c r="J3135">
        <v>9.6</v>
      </c>
      <c r="K3135">
        <f t="shared" si="1818"/>
        <v>0.13854455999999998</v>
      </c>
      <c r="L3135">
        <f t="shared" si="1832"/>
        <v>1.0963113644384388</v>
      </c>
      <c r="O3135">
        <f>L3135*0.47*0.75</f>
        <v>0.38644975596454967</v>
      </c>
      <c r="Q3135">
        <f t="shared" si="1833"/>
        <v>0.20095387310156584</v>
      </c>
      <c r="T3135">
        <f>(L3135*0.47*0.75)*(1+0.2)*0.52*3.67</f>
        <v>0.88500085713929588</v>
      </c>
    </row>
    <row r="3136" spans="1:20" s="13" customFormat="1" hidden="1" x14ac:dyDescent="0.3">
      <c r="A3136" s="26">
        <v>4001</v>
      </c>
      <c r="B3136" s="13">
        <v>58</v>
      </c>
      <c r="C3136" s="13" t="s">
        <v>211</v>
      </c>
      <c r="D3136" s="13">
        <v>6</v>
      </c>
      <c r="E3136" s="13" t="s">
        <v>222</v>
      </c>
      <c r="F3136" s="13">
        <v>7</v>
      </c>
      <c r="G3136" s="13">
        <v>44</v>
      </c>
      <c r="H3136">
        <f t="shared" si="1817"/>
        <v>0.44</v>
      </c>
      <c r="I3136" s="13">
        <v>11.2</v>
      </c>
      <c r="J3136" s="13">
        <v>0</v>
      </c>
      <c r="K3136">
        <f t="shared" si="1818"/>
        <v>0.15205343999999998</v>
      </c>
      <c r="L3136">
        <f>0.000081*(G3136^1.922704*I3136^0.783213+0.000032*G3136^2)</f>
        <v>0.77646530661845681</v>
      </c>
      <c r="M3136"/>
      <c r="N3136"/>
      <c r="O3136">
        <f>L3136*0.61*1.07</f>
        <v>0.50679890562986674</v>
      </c>
      <c r="P3136"/>
      <c r="Q3136">
        <f>O3136*0.531</f>
        <v>0.26911021888945924</v>
      </c>
      <c r="R3136"/>
      <c r="S3136"/>
      <c r="T3136">
        <f>(L3136*0.61*1.07)*(1+0.2)*0.531*3.67</f>
        <v>1.1851614039891785</v>
      </c>
    </row>
    <row r="3137" spans="1:20" s="13" customFormat="1" hidden="1" x14ac:dyDescent="0.3">
      <c r="A3137" s="26">
        <v>4001</v>
      </c>
      <c r="B3137" s="13">
        <v>58</v>
      </c>
      <c r="C3137" s="13" t="s">
        <v>211</v>
      </c>
      <c r="D3137" s="13">
        <v>7</v>
      </c>
      <c r="E3137" s="13" t="s">
        <v>212</v>
      </c>
      <c r="F3137" s="13">
        <v>7</v>
      </c>
      <c r="G3137" s="13">
        <v>25</v>
      </c>
      <c r="H3137">
        <f t="shared" si="1817"/>
        <v>0.25</v>
      </c>
      <c r="I3137" s="13">
        <v>13.8</v>
      </c>
      <c r="J3137" s="13">
        <v>0</v>
      </c>
      <c r="K3137">
        <f t="shared" si="1818"/>
        <v>4.9087499999999999E-2</v>
      </c>
      <c r="L3137">
        <f>0.000062*(G3137^1.947206*I3137^0.894551+0.000039*G3137^2)</f>
        <v>0.34209817486960092</v>
      </c>
      <c r="M3137"/>
      <c r="N3137"/>
      <c r="O3137">
        <f>L3137*0.47*0.75</f>
        <v>0.12058960664153431</v>
      </c>
      <c r="P3137"/>
      <c r="Q3137">
        <f>O3137*0.52</f>
        <v>6.2706595453597844E-2</v>
      </c>
      <c r="R3137"/>
      <c r="S3137"/>
      <c r="T3137">
        <f>(L3137*0.47*0.75)*(1+0.2)*0.52*3.67</f>
        <v>0.27615984637764496</v>
      </c>
    </row>
    <row r="3138" spans="1:20" hidden="1" x14ac:dyDescent="0.3">
      <c r="A3138" s="26">
        <v>4001</v>
      </c>
      <c r="B3138">
        <v>58</v>
      </c>
      <c r="C3138" t="s">
        <v>211</v>
      </c>
      <c r="D3138">
        <v>8</v>
      </c>
      <c r="E3138" t="s">
        <v>216</v>
      </c>
      <c r="F3138">
        <v>3</v>
      </c>
      <c r="G3138">
        <v>14</v>
      </c>
      <c r="H3138">
        <f t="shared" si="1817"/>
        <v>0.14000000000000001</v>
      </c>
      <c r="I3138">
        <v>7.7</v>
      </c>
      <c r="J3138">
        <v>2.2000000000000002</v>
      </c>
      <c r="K3138">
        <f t="shared" si="1818"/>
        <v>1.5393840000000002E-2</v>
      </c>
      <c r="L3138">
        <f>0.000086*(G3138^1.882935*I3138^0.813269+0.000016*G3138^2)</f>
        <v>6.5093896498421289E-2</v>
      </c>
      <c r="O3138">
        <f>L3138*0.45*0.75</f>
        <v>2.1969190068217185E-2</v>
      </c>
      <c r="Q3138">
        <f>O3138*0.52</f>
        <v>1.1423978835472937E-2</v>
      </c>
      <c r="T3138">
        <f>(L3138*0.45*0.75)*(1+0.2)*0.52*3.67</f>
        <v>5.0311202791422809E-2</v>
      </c>
    </row>
    <row r="3139" spans="1:20" s="13" customFormat="1" hidden="1" x14ac:dyDescent="0.3">
      <c r="A3139" s="26">
        <v>4001</v>
      </c>
      <c r="B3139" s="13">
        <v>58</v>
      </c>
      <c r="C3139" s="13" t="s">
        <v>211</v>
      </c>
      <c r="D3139" s="13">
        <v>9</v>
      </c>
      <c r="E3139" s="13" t="s">
        <v>212</v>
      </c>
      <c r="F3139" s="13">
        <v>7</v>
      </c>
      <c r="G3139" s="13">
        <v>23</v>
      </c>
      <c r="H3139">
        <f t="shared" si="1817"/>
        <v>0.23</v>
      </c>
      <c r="I3139" s="13">
        <v>15</v>
      </c>
      <c r="J3139" s="13">
        <v>0</v>
      </c>
      <c r="K3139">
        <f t="shared" si="1818"/>
        <v>4.154766E-2</v>
      </c>
      <c r="L3139">
        <f t="shared" ref="L3139:L3140" si="1834">0.000062*(G3139^1.947206*I3139^0.894551+0.000039*G3139^2)</f>
        <v>0.31335143424939926</v>
      </c>
      <c r="M3139"/>
      <c r="N3139"/>
      <c r="O3139">
        <f>L3139*0.47*0.75</f>
        <v>0.11045638057291322</v>
      </c>
      <c r="P3139"/>
      <c r="Q3139">
        <f t="shared" ref="Q3139:Q3140" si="1835">O3139*0.52</f>
        <v>5.7437317897914876E-2</v>
      </c>
      <c r="R3139"/>
      <c r="S3139"/>
      <c r="T3139">
        <f>(L3139*0.47*0.75)*(1+0.2)*0.52*3.67</f>
        <v>0.25295394802241711</v>
      </c>
    </row>
    <row r="3140" spans="1:20" hidden="1" x14ac:dyDescent="0.3">
      <c r="A3140" s="26">
        <v>4001</v>
      </c>
      <c r="B3140">
        <v>58</v>
      </c>
      <c r="C3140" t="s">
        <v>211</v>
      </c>
      <c r="D3140">
        <v>10</v>
      </c>
      <c r="E3140" t="s">
        <v>212</v>
      </c>
      <c r="F3140">
        <v>1</v>
      </c>
      <c r="G3140">
        <v>51</v>
      </c>
      <c r="H3140">
        <f t="shared" si="1817"/>
        <v>0.51</v>
      </c>
      <c r="I3140">
        <v>24.6</v>
      </c>
      <c r="J3140">
        <v>14.8</v>
      </c>
      <c r="K3140">
        <f t="shared" si="1818"/>
        <v>0.20428253999999998</v>
      </c>
      <c r="L3140">
        <f t="shared" si="1834"/>
        <v>2.2995674920401217</v>
      </c>
      <c r="O3140">
        <f>L3140*0.47*0.75</f>
        <v>0.81059754094414282</v>
      </c>
      <c r="Q3140">
        <f t="shared" si="1835"/>
        <v>0.42151072129095429</v>
      </c>
      <c r="T3140">
        <f>(L3140*0.47*0.75)*(1+0.2)*0.52*3.67</f>
        <v>1.8563332165653623</v>
      </c>
    </row>
    <row r="3141" spans="1:20" hidden="1" x14ac:dyDescent="0.3">
      <c r="A3141" s="26">
        <v>4001</v>
      </c>
      <c r="B3141">
        <v>58</v>
      </c>
      <c r="C3141" t="s">
        <v>211</v>
      </c>
      <c r="D3141">
        <v>11</v>
      </c>
      <c r="E3141" t="s">
        <v>216</v>
      </c>
      <c r="F3141">
        <v>3</v>
      </c>
      <c r="G3141">
        <v>12</v>
      </c>
      <c r="H3141">
        <f t="shared" si="1817"/>
        <v>0.12</v>
      </c>
      <c r="I3141">
        <v>4.5</v>
      </c>
      <c r="J3141">
        <v>1.8</v>
      </c>
      <c r="K3141">
        <f t="shared" si="1818"/>
        <v>1.130976E-2</v>
      </c>
      <c r="L3141">
        <f>0.000086*(G3141^1.882935*I3141^0.813269+0.000016*G3141^2)</f>
        <v>3.1460586446437518E-2</v>
      </c>
      <c r="O3141">
        <f>L3141*0.45*0.75</f>
        <v>1.0617947925672663E-2</v>
      </c>
      <c r="Q3141">
        <f>O3141*0.52</f>
        <v>5.521332921349785E-3</v>
      </c>
      <c r="T3141">
        <f>(L3141*0.45*0.75)*(1+0.2)*0.52*3.67</f>
        <v>2.4315950185624449E-2</v>
      </c>
    </row>
    <row r="3142" spans="1:20" hidden="1" x14ac:dyDescent="0.3">
      <c r="A3142" s="26">
        <v>4001</v>
      </c>
      <c r="B3142">
        <v>58</v>
      </c>
      <c r="C3142" t="s">
        <v>211</v>
      </c>
      <c r="D3142">
        <v>12</v>
      </c>
      <c r="E3142" t="s">
        <v>212</v>
      </c>
      <c r="F3142">
        <v>1</v>
      </c>
      <c r="G3142">
        <v>51.7</v>
      </c>
      <c r="H3142">
        <f t="shared" si="1817"/>
        <v>0.51700000000000002</v>
      </c>
      <c r="I3142">
        <v>24</v>
      </c>
      <c r="J3142">
        <v>13.8</v>
      </c>
      <c r="K3142">
        <f t="shared" si="1818"/>
        <v>0.2099287806</v>
      </c>
      <c r="L3142">
        <f t="shared" ref="L3142:L3143" si="1836">0.000062*(G3142^1.947206*I3142^0.894551+0.000039*G3142^2)</f>
        <v>2.3098369140005475</v>
      </c>
      <c r="O3142">
        <f>L3142*0.47*0.75</f>
        <v>0.81421751218519289</v>
      </c>
      <c r="Q3142">
        <f t="shared" ref="Q3142:Q3143" si="1837">O3142*0.52</f>
        <v>0.42339310633630034</v>
      </c>
      <c r="T3142">
        <f>(L3142*0.47*0.75)*(1+0.2)*0.52*3.67</f>
        <v>1.8646232403050664</v>
      </c>
    </row>
    <row r="3143" spans="1:20" hidden="1" x14ac:dyDescent="0.3">
      <c r="A3143" s="26">
        <v>4001</v>
      </c>
      <c r="B3143">
        <v>58</v>
      </c>
      <c r="C3143" t="s">
        <v>211</v>
      </c>
      <c r="D3143">
        <v>13</v>
      </c>
      <c r="E3143" t="s">
        <v>212</v>
      </c>
      <c r="F3143">
        <v>1</v>
      </c>
      <c r="G3143">
        <v>48.9</v>
      </c>
      <c r="H3143">
        <f t="shared" si="1817"/>
        <v>0.48899999999999999</v>
      </c>
      <c r="I3143">
        <v>24.1</v>
      </c>
      <c r="J3143">
        <v>12.3</v>
      </c>
      <c r="K3143">
        <f t="shared" si="1818"/>
        <v>0.1878056334</v>
      </c>
      <c r="L3143">
        <f t="shared" si="1836"/>
        <v>2.0802233667075818</v>
      </c>
      <c r="O3143">
        <f>L3143*0.47*0.75</f>
        <v>0.73327873676442257</v>
      </c>
      <c r="Q3143">
        <f t="shared" si="1837"/>
        <v>0.38130494311749974</v>
      </c>
      <c r="T3143">
        <f>(L3143*0.47*0.75)*(1+0.2)*0.52*3.67</f>
        <v>1.6792669694894689</v>
      </c>
    </row>
    <row r="3144" spans="1:20" hidden="1" x14ac:dyDescent="0.3">
      <c r="A3144" s="26">
        <v>4001</v>
      </c>
      <c r="B3144">
        <v>58</v>
      </c>
      <c r="C3144" t="s">
        <v>211</v>
      </c>
      <c r="D3144">
        <v>14</v>
      </c>
      <c r="E3144" t="s">
        <v>213</v>
      </c>
      <c r="F3144">
        <v>3</v>
      </c>
      <c r="G3144">
        <v>11</v>
      </c>
      <c r="H3144">
        <f t="shared" si="1817"/>
        <v>0.11</v>
      </c>
      <c r="I3144">
        <v>4.8</v>
      </c>
      <c r="J3144">
        <v>2</v>
      </c>
      <c r="K3144">
        <f t="shared" si="1818"/>
        <v>9.503339999999999E-3</v>
      </c>
      <c r="L3144">
        <f>0.000084*(G3144^1.894314*I3144^0.808223+0.000031*G3144^2)</f>
        <v>2.8028751151857871E-2</v>
      </c>
      <c r="O3144">
        <f>L3144*0.66*1.07</f>
        <v>1.979390406344203E-2</v>
      </c>
      <c r="Q3144">
        <f>O3144*0.531</f>
        <v>1.0510563057687718E-2</v>
      </c>
      <c r="T3144">
        <f>(L3144*0.66*1.07)*(1+0.2)*0.531*3.67</f>
        <v>4.6288519706056713E-2</v>
      </c>
    </row>
    <row r="3145" spans="1:20" s="13" customFormat="1" hidden="1" x14ac:dyDescent="0.3">
      <c r="A3145" s="26">
        <v>4001</v>
      </c>
      <c r="B3145" s="13">
        <v>58</v>
      </c>
      <c r="C3145" s="13" t="s">
        <v>211</v>
      </c>
      <c r="D3145" s="13">
        <v>15</v>
      </c>
      <c r="E3145" s="13" t="s">
        <v>212</v>
      </c>
      <c r="F3145" s="13">
        <v>7</v>
      </c>
      <c r="G3145" s="13">
        <v>26</v>
      </c>
      <c r="H3145">
        <f t="shared" si="1817"/>
        <v>0.26</v>
      </c>
      <c r="I3145" s="13">
        <v>15.1</v>
      </c>
      <c r="J3145" s="13">
        <v>0</v>
      </c>
      <c r="K3145">
        <f t="shared" si="1818"/>
        <v>5.3093040000000008E-2</v>
      </c>
      <c r="L3145">
        <f t="shared" ref="L3145:L3146" si="1838">0.000062*(G3145^1.947206*I3145^0.894551+0.000039*G3145^2)</f>
        <v>0.40021472496698413</v>
      </c>
      <c r="M3145"/>
      <c r="N3145"/>
      <c r="O3145">
        <f>L3145*0.47*0.75</f>
        <v>0.14107569055086189</v>
      </c>
      <c r="P3145"/>
      <c r="Q3145">
        <f t="shared" ref="Q3145:Q3146" si="1839">O3145*0.52</f>
        <v>7.3359359086448181E-2</v>
      </c>
      <c r="R3145"/>
      <c r="S3145"/>
      <c r="T3145">
        <f>(L3145*0.47*0.75)*(1+0.2)*0.52*3.67</f>
        <v>0.32307461741671778</v>
      </c>
    </row>
    <row r="3146" spans="1:20" s="13" customFormat="1" hidden="1" x14ac:dyDescent="0.3">
      <c r="A3146" s="26">
        <v>4001</v>
      </c>
      <c r="B3146" s="13">
        <v>58</v>
      </c>
      <c r="C3146" s="13" t="s">
        <v>211</v>
      </c>
      <c r="D3146" s="13">
        <v>16</v>
      </c>
      <c r="E3146" s="13" t="s">
        <v>212</v>
      </c>
      <c r="F3146" s="13">
        <v>7</v>
      </c>
      <c r="G3146" s="13">
        <v>14.5</v>
      </c>
      <c r="H3146">
        <f t="shared" si="1817"/>
        <v>0.14499999999999999</v>
      </c>
      <c r="I3146" s="13">
        <v>8</v>
      </c>
      <c r="J3146" s="13">
        <v>0</v>
      </c>
      <c r="K3146">
        <f t="shared" si="1818"/>
        <v>1.6513034999999999E-2</v>
      </c>
      <c r="L3146">
        <f t="shared" si="1838"/>
        <v>7.2723959888517417E-2</v>
      </c>
      <c r="M3146"/>
      <c r="N3146"/>
      <c r="O3146">
        <f>L3146*0.47*0.75</f>
        <v>2.5635195860702387E-2</v>
      </c>
      <c r="P3146"/>
      <c r="Q3146">
        <f t="shared" si="1839"/>
        <v>1.3330301847565241E-2</v>
      </c>
      <c r="R3146"/>
      <c r="S3146"/>
      <c r="T3146">
        <f>(L3146*0.47*0.75)*(1+0.2)*0.52*3.67</f>
        <v>5.8706649336677325E-2</v>
      </c>
    </row>
    <row r="3147" spans="1:20" hidden="1" x14ac:dyDescent="0.3">
      <c r="A3147" s="26">
        <v>4001</v>
      </c>
      <c r="B3147">
        <v>58</v>
      </c>
      <c r="C3147" t="s">
        <v>211</v>
      </c>
      <c r="D3147">
        <v>17</v>
      </c>
      <c r="E3147" t="s">
        <v>216</v>
      </c>
      <c r="F3147">
        <v>3</v>
      </c>
      <c r="G3147">
        <v>11</v>
      </c>
      <c r="H3147">
        <f t="shared" si="1817"/>
        <v>0.11</v>
      </c>
      <c r="I3147">
        <v>4.5</v>
      </c>
      <c r="J3147">
        <v>2</v>
      </c>
      <c r="K3147">
        <f t="shared" si="1818"/>
        <v>9.503339999999999E-3</v>
      </c>
      <c r="L3147">
        <f>0.000086*(G3147^1.882935*I3147^0.813269+0.000016*G3147^2)</f>
        <v>2.6706279032518113E-2</v>
      </c>
      <c r="O3147">
        <f>L3147*0.45*0.75</f>
        <v>9.0133691734748632E-3</v>
      </c>
      <c r="Q3147">
        <f>O3147*0.52</f>
        <v>4.6869519702069286E-3</v>
      </c>
      <c r="T3147">
        <f>(L3147*0.45*0.75)*(1+0.2)*0.52*3.67</f>
        <v>2.0641336476791314E-2</v>
      </c>
    </row>
    <row r="3148" spans="1:20" hidden="1" x14ac:dyDescent="0.3">
      <c r="A3148" s="26">
        <v>4001</v>
      </c>
      <c r="B3148">
        <v>58</v>
      </c>
      <c r="C3148" t="s">
        <v>211</v>
      </c>
      <c r="D3148">
        <v>18</v>
      </c>
      <c r="E3148" t="s">
        <v>212</v>
      </c>
      <c r="F3148">
        <v>1</v>
      </c>
      <c r="G3148">
        <v>34</v>
      </c>
      <c r="H3148">
        <f t="shared" si="1817"/>
        <v>0.34</v>
      </c>
      <c r="I3148">
        <v>23.6</v>
      </c>
      <c r="J3148">
        <v>13.2</v>
      </c>
      <c r="K3148">
        <f t="shared" si="1818"/>
        <v>9.079224000000001E-2</v>
      </c>
      <c r="L3148">
        <f t="shared" ref="L3148:L3151" si="1840">0.000062*(G3148^1.947206*I3148^0.894551+0.000039*G3148^2)</f>
        <v>1.0060918649519357</v>
      </c>
      <c r="O3148">
        <f>L3148*0.47*0.75</f>
        <v>0.35464738239555732</v>
      </c>
      <c r="Q3148">
        <f t="shared" ref="Q3148:Q3151" si="1841">O3148*0.52</f>
        <v>0.18441663884568982</v>
      </c>
      <c r="T3148">
        <f>(L3148*0.47*0.75)*(1+0.2)*0.52*3.67</f>
        <v>0.81217087747641792</v>
      </c>
    </row>
    <row r="3149" spans="1:20" hidden="1" x14ac:dyDescent="0.3">
      <c r="A3149" s="26">
        <v>4001</v>
      </c>
      <c r="B3149">
        <v>58</v>
      </c>
      <c r="C3149" t="s">
        <v>211</v>
      </c>
      <c r="D3149">
        <v>19</v>
      </c>
      <c r="E3149" t="s">
        <v>212</v>
      </c>
      <c r="F3149">
        <v>1</v>
      </c>
      <c r="G3149">
        <v>24</v>
      </c>
      <c r="H3149">
        <f t="shared" si="1817"/>
        <v>0.24</v>
      </c>
      <c r="I3149">
        <v>21.8</v>
      </c>
      <c r="J3149">
        <v>15.7</v>
      </c>
      <c r="K3149">
        <f t="shared" si="1818"/>
        <v>4.5239040000000001E-2</v>
      </c>
      <c r="L3149">
        <f t="shared" si="1840"/>
        <v>0.47562663515304526</v>
      </c>
      <c r="O3149">
        <f>L3149*0.47*0.75</f>
        <v>0.16765838889144846</v>
      </c>
      <c r="Q3149">
        <f t="shared" si="1841"/>
        <v>8.7182362223553203E-2</v>
      </c>
      <c r="T3149">
        <f>(L3149*0.47*0.75)*(1+0.2)*0.52*3.67</f>
        <v>0.38395112323252828</v>
      </c>
    </row>
    <row r="3150" spans="1:20" hidden="1" x14ac:dyDescent="0.3">
      <c r="A3150" s="26">
        <v>4001</v>
      </c>
      <c r="B3150">
        <v>58</v>
      </c>
      <c r="C3150" t="s">
        <v>211</v>
      </c>
      <c r="D3150">
        <v>20</v>
      </c>
      <c r="E3150" t="s">
        <v>212</v>
      </c>
      <c r="F3150">
        <v>1</v>
      </c>
      <c r="G3150">
        <v>38</v>
      </c>
      <c r="H3150">
        <f t="shared" si="1817"/>
        <v>0.38</v>
      </c>
      <c r="I3150">
        <v>23.6</v>
      </c>
      <c r="J3150">
        <v>12.4</v>
      </c>
      <c r="K3150">
        <f t="shared" si="1818"/>
        <v>0.11341176</v>
      </c>
      <c r="L3150">
        <f t="shared" si="1840"/>
        <v>1.2493864926638634</v>
      </c>
      <c r="O3150">
        <f>L3150*0.47*0.75</f>
        <v>0.44040873866401176</v>
      </c>
      <c r="Q3150">
        <f t="shared" si="1841"/>
        <v>0.22901254410528613</v>
      </c>
      <c r="T3150">
        <f>(L3150*0.47*0.75)*(1+0.2)*0.52*3.67</f>
        <v>1.0085712442396801</v>
      </c>
    </row>
    <row r="3151" spans="1:20" hidden="1" x14ac:dyDescent="0.3">
      <c r="A3151" s="26">
        <v>4001</v>
      </c>
      <c r="B3151">
        <v>58</v>
      </c>
      <c r="C3151" t="s">
        <v>211</v>
      </c>
      <c r="D3151">
        <v>21</v>
      </c>
      <c r="E3151" t="s">
        <v>212</v>
      </c>
      <c r="F3151">
        <v>1</v>
      </c>
      <c r="G3151">
        <v>44.2</v>
      </c>
      <c r="H3151">
        <f t="shared" si="1817"/>
        <v>0.442</v>
      </c>
      <c r="I3151">
        <v>24.2</v>
      </c>
      <c r="J3151">
        <v>12.6</v>
      </c>
      <c r="K3151">
        <f t="shared" si="1818"/>
        <v>0.15343888560000002</v>
      </c>
      <c r="L3151">
        <f t="shared" si="1840"/>
        <v>1.7149932719648477</v>
      </c>
      <c r="O3151">
        <f>L3151*0.47*0.75</f>
        <v>0.60453512836760881</v>
      </c>
      <c r="Q3151">
        <f t="shared" si="1841"/>
        <v>0.31435826675115658</v>
      </c>
      <c r="T3151">
        <f>(L3151*0.47*0.75)*(1+0.2)*0.52*3.67</f>
        <v>1.3844338067720936</v>
      </c>
    </row>
    <row r="3152" spans="1:20" hidden="1" x14ac:dyDescent="0.3">
      <c r="A3152" s="26">
        <v>4001</v>
      </c>
      <c r="B3152">
        <v>58</v>
      </c>
      <c r="C3152" t="s">
        <v>211</v>
      </c>
      <c r="D3152">
        <v>22</v>
      </c>
      <c r="E3152" t="s">
        <v>216</v>
      </c>
      <c r="F3152">
        <v>3</v>
      </c>
      <c r="G3152">
        <v>29</v>
      </c>
      <c r="H3152">
        <f t="shared" si="1817"/>
        <v>0.28999999999999998</v>
      </c>
      <c r="I3152">
        <v>6.8</v>
      </c>
      <c r="J3152">
        <v>2.5</v>
      </c>
      <c r="K3152">
        <f t="shared" si="1818"/>
        <v>6.6052139999999995E-2</v>
      </c>
      <c r="L3152">
        <f>0.000086*(G3152^1.882935*I3152^0.813269+0.000016*G3152^2)</f>
        <v>0.23182201920156942</v>
      </c>
      <c r="O3152">
        <f>L3152*0.45*0.75</f>
        <v>7.8239931480529684E-2</v>
      </c>
      <c r="Q3152">
        <f>O3152*0.52</f>
        <v>4.0684764369875434E-2</v>
      </c>
      <c r="T3152">
        <f>(L3152*0.45*0.75)*(1+0.2)*0.52*3.67</f>
        <v>0.17917570228493143</v>
      </c>
    </row>
    <row r="3153" spans="1:20" s="13" customFormat="1" hidden="1" x14ac:dyDescent="0.3">
      <c r="A3153" s="26">
        <v>4001</v>
      </c>
      <c r="B3153" s="13">
        <v>58</v>
      </c>
      <c r="C3153" s="13" t="s">
        <v>211</v>
      </c>
      <c r="D3153" s="13">
        <v>23</v>
      </c>
      <c r="E3153" s="13" t="s">
        <v>213</v>
      </c>
      <c r="F3153" s="13">
        <v>7</v>
      </c>
      <c r="G3153" s="13">
        <v>21</v>
      </c>
      <c r="H3153">
        <f t="shared" si="1817"/>
        <v>0.21</v>
      </c>
      <c r="I3153" s="13">
        <v>6.5</v>
      </c>
      <c r="J3153" s="13">
        <v>0</v>
      </c>
      <c r="K3153">
        <f t="shared" si="1818"/>
        <v>3.4636139999999996E-2</v>
      </c>
      <c r="L3153">
        <f t="shared" ref="L3153:L3154" si="1842">0.000084*(G3153^1.894314*I3153^0.808223+0.000031*G3153^2)</f>
        <v>0.12189816566468091</v>
      </c>
      <c r="M3153"/>
      <c r="N3153"/>
      <c r="O3153">
        <f>L3153*0.66*1.07</f>
        <v>8.6084484592397675E-2</v>
      </c>
      <c r="P3153"/>
      <c r="Q3153">
        <f t="shared" ref="Q3153:Q3154" si="1843">O3153*0.531</f>
        <v>4.5710861318563167E-2</v>
      </c>
      <c r="R3153"/>
      <c r="S3153"/>
      <c r="T3153">
        <f>(L3153*0.66*1.07)*(1+0.2)*0.531*3.67</f>
        <v>0.2013106332469522</v>
      </c>
    </row>
    <row r="3154" spans="1:20" s="13" customFormat="1" hidden="1" x14ac:dyDescent="0.3">
      <c r="A3154" s="26">
        <v>4001</v>
      </c>
      <c r="B3154" s="13">
        <v>58</v>
      </c>
      <c r="C3154" s="13" t="s">
        <v>211</v>
      </c>
      <c r="D3154" s="13">
        <v>24</v>
      </c>
      <c r="E3154" s="13" t="s">
        <v>213</v>
      </c>
      <c r="F3154" s="13">
        <v>7</v>
      </c>
      <c r="G3154" s="13">
        <v>20</v>
      </c>
      <c r="H3154">
        <f t="shared" si="1817"/>
        <v>0.2</v>
      </c>
      <c r="I3154" s="13">
        <v>4.8</v>
      </c>
      <c r="J3154" s="13">
        <v>0</v>
      </c>
      <c r="K3154">
        <f t="shared" si="1818"/>
        <v>3.1416000000000006E-2</v>
      </c>
      <c r="L3154">
        <f t="shared" si="1842"/>
        <v>8.6983856471511772E-2</v>
      </c>
      <c r="M3154"/>
      <c r="N3154"/>
      <c r="O3154">
        <f>L3154*0.66*1.07</f>
        <v>6.1427999440181617E-2</v>
      </c>
      <c r="P3154"/>
      <c r="Q3154">
        <f t="shared" si="1843"/>
        <v>3.2618267702736438E-2</v>
      </c>
      <c r="R3154"/>
      <c r="S3154"/>
      <c r="T3154">
        <f>(L3154*0.66*1.07)*(1+0.2)*0.531*3.67</f>
        <v>0.1436508509628513</v>
      </c>
    </row>
    <row r="3155" spans="1:20" hidden="1" x14ac:dyDescent="0.3">
      <c r="A3155" s="26">
        <v>4001</v>
      </c>
      <c r="B3155">
        <v>58</v>
      </c>
      <c r="C3155" t="s">
        <v>211</v>
      </c>
      <c r="D3155">
        <v>25</v>
      </c>
      <c r="E3155" t="s">
        <v>212</v>
      </c>
      <c r="F3155">
        <v>1</v>
      </c>
      <c r="G3155">
        <v>36.700000000000003</v>
      </c>
      <c r="H3155">
        <f t="shared" si="1817"/>
        <v>0.36700000000000005</v>
      </c>
      <c r="I3155">
        <v>25</v>
      </c>
      <c r="J3155">
        <v>11.4</v>
      </c>
      <c r="K3155">
        <f t="shared" si="1818"/>
        <v>0.10578474060000002</v>
      </c>
      <c r="L3155">
        <f>0.000062*(G3155^1.947206*I3155^0.894551+0.000039*G3155^2)</f>
        <v>1.2292737877583155</v>
      </c>
      <c r="O3155">
        <f>L3155*0.47*0.75</f>
        <v>0.43331901018480623</v>
      </c>
      <c r="Q3155">
        <f>O3155*0.52</f>
        <v>0.22532588529609926</v>
      </c>
      <c r="T3155">
        <f>(L3155*0.47*0.75)*(1+0.2)*0.52*3.67</f>
        <v>0.99233519884402099</v>
      </c>
    </row>
    <row r="3156" spans="1:20" hidden="1" x14ac:dyDescent="0.3">
      <c r="A3156" s="26">
        <v>4001</v>
      </c>
      <c r="B3156">
        <v>58</v>
      </c>
      <c r="C3156" t="s">
        <v>211</v>
      </c>
      <c r="D3156">
        <v>26</v>
      </c>
      <c r="E3156" t="s">
        <v>213</v>
      </c>
      <c r="F3156">
        <v>3</v>
      </c>
      <c r="G3156">
        <v>23.5</v>
      </c>
      <c r="H3156">
        <f t="shared" si="1817"/>
        <v>0.23499999999999999</v>
      </c>
      <c r="I3156">
        <v>4.9000000000000004</v>
      </c>
      <c r="J3156">
        <v>2.5</v>
      </c>
      <c r="K3156">
        <f t="shared" si="1818"/>
        <v>4.3373714999999993E-2</v>
      </c>
      <c r="L3156">
        <f>0.000084*(G3156^1.894314*I3156^0.808223+0.000031*G3156^2)</f>
        <v>0.1200466047235377</v>
      </c>
      <c r="O3156">
        <f>L3156*0.66*1.07</f>
        <v>8.4776912255762324E-2</v>
      </c>
      <c r="Q3156">
        <f>O3156*0.531</f>
        <v>4.5016540407809794E-2</v>
      </c>
      <c r="T3156">
        <f>(L3156*0.66*1.07)*(1+0.2)*0.531*3.67</f>
        <v>0.19825284395599432</v>
      </c>
    </row>
    <row r="3157" spans="1:20" hidden="1" x14ac:dyDescent="0.3">
      <c r="A3157" s="26">
        <v>4001</v>
      </c>
      <c r="B3157">
        <v>58</v>
      </c>
      <c r="C3157" t="s">
        <v>211</v>
      </c>
      <c r="D3157">
        <v>27</v>
      </c>
      <c r="E3157" t="s">
        <v>212</v>
      </c>
      <c r="F3157">
        <v>1</v>
      </c>
      <c r="G3157">
        <v>36.5</v>
      </c>
      <c r="H3157">
        <f t="shared" si="1817"/>
        <v>0.36499999999999999</v>
      </c>
      <c r="I3157">
        <v>14.9</v>
      </c>
      <c r="J3157">
        <v>12</v>
      </c>
      <c r="K3157">
        <f t="shared" si="1818"/>
        <v>0.10463491499999998</v>
      </c>
      <c r="L3157">
        <f t="shared" ref="L3157:L3158" si="1844">0.000062*(G3157^1.947206*I3157^0.894551+0.000039*G3157^2)</f>
        <v>0.76555166609845882</v>
      </c>
      <c r="O3157">
        <f>L3157*0.47*0.75</f>
        <v>0.26985696229970674</v>
      </c>
      <c r="Q3157">
        <f t="shared" ref="Q3157:Q3158" si="1845">O3157*0.52</f>
        <v>0.14032562039584751</v>
      </c>
      <c r="T3157">
        <f>(L3157*0.47*0.75)*(1+0.2)*0.52*3.67</f>
        <v>0.61799403222331228</v>
      </c>
    </row>
    <row r="3158" spans="1:20" hidden="1" x14ac:dyDescent="0.3">
      <c r="A3158" s="26">
        <v>4001</v>
      </c>
      <c r="B3158">
        <v>58</v>
      </c>
      <c r="C3158" t="s">
        <v>211</v>
      </c>
      <c r="D3158">
        <v>28</v>
      </c>
      <c r="E3158" t="s">
        <v>212</v>
      </c>
      <c r="F3158">
        <v>1</v>
      </c>
      <c r="G3158">
        <v>41.8</v>
      </c>
      <c r="H3158">
        <f t="shared" si="1817"/>
        <v>0.41799999999999998</v>
      </c>
      <c r="I3158">
        <v>24.4</v>
      </c>
      <c r="J3158">
        <v>12.8</v>
      </c>
      <c r="K3158">
        <f t="shared" si="1818"/>
        <v>0.1372282296</v>
      </c>
      <c r="L3158">
        <f t="shared" si="1844"/>
        <v>1.5497013556574353</v>
      </c>
      <c r="O3158">
        <f>L3158*0.47*0.75</f>
        <v>0.54626972786924588</v>
      </c>
      <c r="Q3158">
        <f t="shared" si="1845"/>
        <v>0.28406025849200789</v>
      </c>
      <c r="T3158">
        <f>(L3158*0.47*0.75)*(1+0.2)*0.52*3.67</f>
        <v>1.2510013783988025</v>
      </c>
    </row>
    <row r="3159" spans="1:20" hidden="1" x14ac:dyDescent="0.3">
      <c r="A3159" s="26">
        <v>4001</v>
      </c>
      <c r="B3159">
        <v>58</v>
      </c>
      <c r="C3159" t="s">
        <v>211</v>
      </c>
      <c r="D3159">
        <v>29</v>
      </c>
      <c r="E3159" t="s">
        <v>222</v>
      </c>
      <c r="F3159">
        <v>3</v>
      </c>
      <c r="G3159">
        <v>17</v>
      </c>
      <c r="H3159">
        <f t="shared" si="1817"/>
        <v>0.17</v>
      </c>
      <c r="I3159">
        <v>7.8</v>
      </c>
      <c r="J3159">
        <v>2.8</v>
      </c>
      <c r="K3159">
        <f t="shared" si="1818"/>
        <v>2.2698060000000003E-2</v>
      </c>
      <c r="L3159">
        <f>0.000081*(G3159^1.922704*I3159^0.783213+0.000032*G3159^2)</f>
        <v>9.3967491637243827E-2</v>
      </c>
      <c r="O3159">
        <f>L3159*0.61*1.07</f>
        <v>6.1332581791629051E-2</v>
      </c>
      <c r="Q3159">
        <f>O3159*0.531</f>
        <v>3.256760093135503E-2</v>
      </c>
      <c r="T3159">
        <f>(L3159*0.61*1.07)*(1+0.2)*0.531*3.67</f>
        <v>0.14342771450168754</v>
      </c>
    </row>
    <row r="3160" spans="1:20" hidden="1" x14ac:dyDescent="0.3">
      <c r="A3160" s="26">
        <v>4001</v>
      </c>
      <c r="B3160">
        <v>58</v>
      </c>
      <c r="C3160" t="s">
        <v>211</v>
      </c>
      <c r="D3160">
        <v>30</v>
      </c>
      <c r="E3160" t="s">
        <v>212</v>
      </c>
      <c r="F3160">
        <v>3</v>
      </c>
      <c r="G3160">
        <v>14</v>
      </c>
      <c r="H3160">
        <f t="shared" si="1817"/>
        <v>0.14000000000000001</v>
      </c>
      <c r="I3160">
        <v>6.7</v>
      </c>
      <c r="J3160">
        <v>3</v>
      </c>
      <c r="K3160">
        <f t="shared" si="1818"/>
        <v>1.5393840000000002E-2</v>
      </c>
      <c r="L3160">
        <f>0.000062*(G3160^1.947206*I3160^0.894551+0.000039*G3160^2)</f>
        <v>5.7957369964892043E-2</v>
      </c>
      <c r="O3160">
        <f>L3160*0.47*0.75</f>
        <v>2.0429972912624446E-2</v>
      </c>
      <c r="Q3160">
        <f>O3160*0.52</f>
        <v>1.0623585914564712E-2</v>
      </c>
      <c r="T3160">
        <f>(L3160*0.47*0.75)*(1+0.2)*0.52*3.67</f>
        <v>4.6786272367742986E-2</v>
      </c>
    </row>
    <row r="3161" spans="1:20" hidden="1" x14ac:dyDescent="0.3">
      <c r="A3161" s="26">
        <v>4001</v>
      </c>
      <c r="B3161">
        <v>58</v>
      </c>
      <c r="C3161" t="s">
        <v>211</v>
      </c>
      <c r="D3161">
        <v>31</v>
      </c>
      <c r="E3161" t="s">
        <v>216</v>
      </c>
      <c r="F3161">
        <v>4</v>
      </c>
      <c r="G3161">
        <v>25</v>
      </c>
      <c r="H3161">
        <f t="shared" si="1817"/>
        <v>0.25</v>
      </c>
      <c r="I3161">
        <v>10.199999999999999</v>
      </c>
      <c r="J3161">
        <v>3.4</v>
      </c>
      <c r="K3161">
        <f t="shared" si="1818"/>
        <v>4.9087499999999999E-2</v>
      </c>
      <c r="L3161">
        <f>0.000086*(G3161^1.882935*I3161^0.813269+0.000016*G3161^2)</f>
        <v>0.24377738085385675</v>
      </c>
      <c r="O3161">
        <f>L3161*0.45*0.75</f>
        <v>8.2274866038176658E-2</v>
      </c>
      <c r="Q3161">
        <f>O3161*0.52</f>
        <v>4.2782930339851866E-2</v>
      </c>
      <c r="T3161">
        <f>(L3161*0.45*0.75)*(1+0.2)*0.52*3.67</f>
        <v>0.18841602521670758</v>
      </c>
    </row>
    <row r="3162" spans="1:20" hidden="1" x14ac:dyDescent="0.3">
      <c r="A3162" s="26">
        <v>4001</v>
      </c>
      <c r="B3162">
        <v>58</v>
      </c>
      <c r="C3162" t="s">
        <v>211</v>
      </c>
      <c r="D3162">
        <v>32</v>
      </c>
      <c r="E3162" t="s">
        <v>214</v>
      </c>
      <c r="F3162">
        <v>3</v>
      </c>
      <c r="G3162">
        <v>13</v>
      </c>
      <c r="H3162">
        <f t="shared" si="1817"/>
        <v>0.13</v>
      </c>
      <c r="I3162">
        <v>3.5</v>
      </c>
      <c r="J3162">
        <v>0.9</v>
      </c>
      <c r="K3162">
        <f t="shared" si="1818"/>
        <v>1.3273260000000002E-2</v>
      </c>
      <c r="L3162">
        <f>0.000081*(G3162^1.864042*I3162^0.850892+0.000027*G3162^2)</f>
        <v>2.8046009897298507E-2</v>
      </c>
      <c r="O3162">
        <f>L3162*0.47*0.75</f>
        <v>9.8862184887977232E-3</v>
      </c>
      <c r="Q3162">
        <f>O3162*0.521</f>
        <v>5.1507198326636141E-3</v>
      </c>
      <c r="T3162">
        <f>(L3162*0.47*0.75)*(1+0.2)*0.521*3.67</f>
        <v>2.2683770143050556E-2</v>
      </c>
    </row>
    <row r="3163" spans="1:20" hidden="1" x14ac:dyDescent="0.3">
      <c r="A3163" s="26">
        <v>4001</v>
      </c>
      <c r="B3163">
        <v>58</v>
      </c>
      <c r="C3163" t="s">
        <v>211</v>
      </c>
      <c r="D3163">
        <v>33</v>
      </c>
      <c r="E3163" t="s">
        <v>216</v>
      </c>
      <c r="F3163">
        <v>3</v>
      </c>
      <c r="G3163">
        <v>20.5</v>
      </c>
      <c r="H3163">
        <f t="shared" si="1817"/>
        <v>0.20499999999999999</v>
      </c>
      <c r="I3163">
        <v>10.4</v>
      </c>
      <c r="J3163">
        <v>3.6</v>
      </c>
      <c r="K3163">
        <f t="shared" si="1818"/>
        <v>3.3006434999999994E-2</v>
      </c>
      <c r="L3163">
        <f>0.000086*(G3163^1.882935*I3163^0.813269+0.000016*G3163^2)</f>
        <v>0.17043895701089851</v>
      </c>
      <c r="O3163">
        <f>L3163*0.45*0.75</f>
        <v>5.7523147991178247E-2</v>
      </c>
      <c r="Q3163">
        <f>O3163*0.52</f>
        <v>2.9912036955412689E-2</v>
      </c>
      <c r="T3163">
        <f>(L3163*0.45*0.75)*(1+0.2)*0.52*3.67</f>
        <v>0.13173261075163747</v>
      </c>
    </row>
    <row r="3164" spans="1:20" hidden="1" x14ac:dyDescent="0.3">
      <c r="A3164" s="26">
        <v>4001</v>
      </c>
      <c r="B3164">
        <v>58</v>
      </c>
      <c r="C3164" t="s">
        <v>211</v>
      </c>
      <c r="D3164">
        <v>34</v>
      </c>
      <c r="E3164" t="s">
        <v>212</v>
      </c>
      <c r="F3164">
        <v>1</v>
      </c>
      <c r="G3164">
        <v>46.2</v>
      </c>
      <c r="H3164">
        <f t="shared" si="1817"/>
        <v>0.46200000000000002</v>
      </c>
      <c r="I3164">
        <v>22.4</v>
      </c>
      <c r="J3164">
        <v>13</v>
      </c>
      <c r="K3164">
        <f t="shared" si="1818"/>
        <v>0.16763891760000002</v>
      </c>
      <c r="L3164">
        <f>0.000062*(G3164^1.947206*I3164^0.894551+0.000039*G3164^2)</f>
        <v>1.7444540409294789</v>
      </c>
      <c r="O3164">
        <f>L3164*0.47*0.75</f>
        <v>0.61492004942764122</v>
      </c>
      <c r="Q3164">
        <f>O3164*0.52</f>
        <v>0.31975842570237345</v>
      </c>
      <c r="T3164">
        <f>(L3164*0.47*0.75)*(1+0.2)*0.52*3.67</f>
        <v>1.4082161067932528</v>
      </c>
    </row>
    <row r="3165" spans="1:20" s="13" customFormat="1" hidden="1" x14ac:dyDescent="0.3">
      <c r="A3165" s="26">
        <v>4001</v>
      </c>
      <c r="B3165" s="13">
        <v>58</v>
      </c>
      <c r="C3165" s="13" t="s">
        <v>211</v>
      </c>
      <c r="D3165" s="13">
        <v>35</v>
      </c>
      <c r="E3165" s="13" t="s">
        <v>222</v>
      </c>
      <c r="F3165" s="13">
        <v>7</v>
      </c>
      <c r="G3165" s="13">
        <v>24</v>
      </c>
      <c r="H3165">
        <f t="shared" si="1817"/>
        <v>0.24</v>
      </c>
      <c r="I3165" s="13">
        <v>4.8</v>
      </c>
      <c r="J3165" s="13">
        <v>0</v>
      </c>
      <c r="K3165">
        <f t="shared" si="1818"/>
        <v>4.5239040000000001E-2</v>
      </c>
      <c r="L3165">
        <f t="shared" ref="L3165:L3166" si="1846">0.000081*(G3165^1.922704*I3165^0.783213+0.000032*G3165^2)</f>
        <v>0.12467658213471777</v>
      </c>
      <c r="M3165"/>
      <c r="N3165"/>
      <c r="O3165">
        <f>L3165*0.61*1.07</f>
        <v>8.1376405159330298E-2</v>
      </c>
      <c r="P3165"/>
      <c r="Q3165">
        <f t="shared" ref="Q3165:Q3166" si="1847">O3165*0.531</f>
        <v>4.3210871139604388E-2</v>
      </c>
      <c r="R3165"/>
      <c r="S3165"/>
      <c r="T3165">
        <f>(L3165*0.61*1.07)*(1+0.2)*0.531*3.67</f>
        <v>0.19030067649881774</v>
      </c>
    </row>
    <row r="3166" spans="1:20" s="13" customFormat="1" hidden="1" x14ac:dyDescent="0.3">
      <c r="A3166" s="26">
        <v>4001</v>
      </c>
      <c r="B3166" s="13">
        <v>58</v>
      </c>
      <c r="C3166" s="13" t="s">
        <v>211</v>
      </c>
      <c r="D3166" s="13">
        <v>36</v>
      </c>
      <c r="E3166" s="13" t="s">
        <v>222</v>
      </c>
      <c r="F3166" s="13">
        <v>7</v>
      </c>
      <c r="G3166" s="13">
        <v>25</v>
      </c>
      <c r="H3166">
        <f t="shared" si="1817"/>
        <v>0.25</v>
      </c>
      <c r="I3166" s="13">
        <v>6</v>
      </c>
      <c r="J3166" s="13">
        <v>0</v>
      </c>
      <c r="K3166">
        <f t="shared" si="1818"/>
        <v>4.9087499999999999E-2</v>
      </c>
      <c r="L3166">
        <f t="shared" si="1846"/>
        <v>0.16060994047233207</v>
      </c>
      <c r="M3166"/>
      <c r="N3166"/>
      <c r="O3166">
        <f>L3166*0.61*1.07</f>
        <v>0.10483010814629114</v>
      </c>
      <c r="P3166"/>
      <c r="Q3166">
        <f t="shared" si="1847"/>
        <v>5.5664787425680595E-2</v>
      </c>
      <c r="R3166"/>
      <c r="S3166"/>
      <c r="T3166">
        <f>(L3166*0.61*1.07)*(1+0.2)*0.531*3.67</f>
        <v>0.24514772382269731</v>
      </c>
    </row>
    <row r="3167" spans="1:20" hidden="1" x14ac:dyDescent="0.3">
      <c r="A3167" s="26">
        <v>4001</v>
      </c>
      <c r="B3167">
        <v>58</v>
      </c>
      <c r="C3167" t="s">
        <v>211</v>
      </c>
      <c r="D3167">
        <v>37</v>
      </c>
      <c r="E3167" t="s">
        <v>212</v>
      </c>
      <c r="F3167">
        <v>3</v>
      </c>
      <c r="G3167">
        <v>12</v>
      </c>
      <c r="H3167">
        <f t="shared" si="1817"/>
        <v>0.12</v>
      </c>
      <c r="I3167">
        <v>7.4</v>
      </c>
      <c r="J3167">
        <v>4.5</v>
      </c>
      <c r="K3167">
        <f t="shared" si="1818"/>
        <v>1.130976E-2</v>
      </c>
      <c r="L3167">
        <f>0.000062*(G3167^1.947206*I3167^0.894551+0.000039*G3167^2)</f>
        <v>4.6919698629106901E-2</v>
      </c>
      <c r="O3167">
        <f>L3167*0.47*0.75</f>
        <v>1.6539193766760184E-2</v>
      </c>
      <c r="Q3167">
        <f>O3167*0.52</f>
        <v>8.6003807587152967E-3</v>
      </c>
      <c r="T3167">
        <f>(L3167*0.47*0.75)*(1+0.2)*0.52*3.67</f>
        <v>3.7876076861382162E-2</v>
      </c>
    </row>
    <row r="3168" spans="1:20" hidden="1" x14ac:dyDescent="0.3">
      <c r="A3168" s="26">
        <v>4001</v>
      </c>
      <c r="B3168">
        <v>58</v>
      </c>
      <c r="C3168" t="s">
        <v>211</v>
      </c>
      <c r="D3168">
        <v>38</v>
      </c>
      <c r="E3168" t="s">
        <v>216</v>
      </c>
      <c r="F3168">
        <v>4</v>
      </c>
      <c r="G3168">
        <v>16.5</v>
      </c>
      <c r="H3168">
        <f t="shared" si="1817"/>
        <v>0.16500000000000001</v>
      </c>
      <c r="I3168">
        <v>11.2</v>
      </c>
      <c r="J3168">
        <v>5</v>
      </c>
      <c r="K3168">
        <f t="shared" si="1818"/>
        <v>2.1382515000000001E-2</v>
      </c>
      <c r="L3168">
        <f t="shared" ref="L3168:L3169" si="1848">0.000086*(G3168^1.882935*I3168^0.813269+0.000016*G3168^2)</f>
        <v>0.12029274250618488</v>
      </c>
      <c r="O3168">
        <f>L3168*0.45*0.75</f>
        <v>4.0598800595837398E-2</v>
      </c>
      <c r="Q3168">
        <f t="shared" ref="Q3168:Q3169" si="1849">O3168*0.52</f>
        <v>2.1111376309835447E-2</v>
      </c>
      <c r="T3168">
        <f>(L3168*0.45*0.75)*(1+0.2)*0.52*3.67</f>
        <v>9.2974501268515294E-2</v>
      </c>
    </row>
    <row r="3169" spans="1:20" hidden="1" x14ac:dyDescent="0.3">
      <c r="A3169" s="26">
        <v>4001</v>
      </c>
      <c r="B3169">
        <v>58</v>
      </c>
      <c r="C3169" t="s">
        <v>211</v>
      </c>
      <c r="D3169">
        <v>39</v>
      </c>
      <c r="E3169" t="s">
        <v>216</v>
      </c>
      <c r="F3169">
        <v>3</v>
      </c>
      <c r="G3169">
        <v>18</v>
      </c>
      <c r="H3169">
        <f t="shared" si="1817"/>
        <v>0.18</v>
      </c>
      <c r="I3169">
        <v>8</v>
      </c>
      <c r="J3169">
        <v>4.5</v>
      </c>
      <c r="K3169">
        <f t="shared" si="1818"/>
        <v>2.5446959999999998E-2</v>
      </c>
      <c r="L3169">
        <f t="shared" si="1848"/>
        <v>0.10778339837689752</v>
      </c>
      <c r="O3169">
        <f>L3169*0.45*0.75</f>
        <v>3.6376896952202913E-2</v>
      </c>
      <c r="Q3169">
        <f t="shared" si="1849"/>
        <v>1.8915986415145514E-2</v>
      </c>
      <c r="T3169">
        <f>(L3169*0.45*0.75)*(1+0.2)*0.52*3.67</f>
        <v>8.3306004172300843E-2</v>
      </c>
    </row>
    <row r="3170" spans="1:20" s="13" customFormat="1" hidden="1" x14ac:dyDescent="0.3">
      <c r="A3170" s="26">
        <v>4001</v>
      </c>
      <c r="B3170" s="13">
        <v>58</v>
      </c>
      <c r="C3170" s="13" t="s">
        <v>211</v>
      </c>
      <c r="D3170" s="13">
        <v>40</v>
      </c>
      <c r="E3170" s="13" t="s">
        <v>222</v>
      </c>
      <c r="F3170" s="13">
        <v>7</v>
      </c>
      <c r="G3170" s="13">
        <v>21</v>
      </c>
      <c r="H3170">
        <f t="shared" si="1817"/>
        <v>0.21</v>
      </c>
      <c r="I3170" s="13">
        <v>7.5</v>
      </c>
      <c r="J3170" s="13">
        <v>0</v>
      </c>
      <c r="K3170">
        <f t="shared" si="1818"/>
        <v>3.4636139999999996E-2</v>
      </c>
      <c r="L3170">
        <f t="shared" ref="L3170:L3171" si="1850">0.000081*(G3170^1.922704*I3170^0.783213+0.000032*G3170^2)</f>
        <v>0.13679944389391102</v>
      </c>
      <c r="M3170"/>
      <c r="N3170"/>
      <c r="O3170">
        <f>L3170*0.61*1.07</f>
        <v>8.9288997029555728E-2</v>
      </c>
      <c r="P3170"/>
      <c r="Q3170">
        <f t="shared" ref="Q3170:Q3171" si="1851">O3170*0.531</f>
        <v>4.7412457422694093E-2</v>
      </c>
      <c r="R3170"/>
      <c r="S3170"/>
      <c r="T3170">
        <f>(L3170*0.61*1.07)*(1+0.2)*0.531*3.67</f>
        <v>0.20880446248954479</v>
      </c>
    </row>
    <row r="3171" spans="1:20" s="13" customFormat="1" hidden="1" x14ac:dyDescent="0.3">
      <c r="A3171" s="26">
        <v>4001</v>
      </c>
      <c r="B3171" s="13">
        <v>58</v>
      </c>
      <c r="C3171" s="13" t="s">
        <v>211</v>
      </c>
      <c r="D3171" s="13">
        <v>41</v>
      </c>
      <c r="E3171" s="13" t="s">
        <v>222</v>
      </c>
      <c r="F3171" s="13">
        <v>7</v>
      </c>
      <c r="G3171" s="13">
        <v>21.5</v>
      </c>
      <c r="H3171">
        <f t="shared" si="1817"/>
        <v>0.215</v>
      </c>
      <c r="I3171" s="13">
        <v>7.6</v>
      </c>
      <c r="J3171" s="13">
        <v>0</v>
      </c>
      <c r="K3171">
        <f t="shared" si="1818"/>
        <v>3.6305114999999999E-2</v>
      </c>
      <c r="L3171">
        <f t="shared" si="1850"/>
        <v>0.14462322092894389</v>
      </c>
      <c r="M3171"/>
      <c r="N3171"/>
      <c r="O3171">
        <f>L3171*0.61*1.07</f>
        <v>9.4395576300321679E-2</v>
      </c>
      <c r="P3171"/>
      <c r="Q3171">
        <f t="shared" si="1851"/>
        <v>5.0124051015470815E-2</v>
      </c>
      <c r="R3171"/>
      <c r="S3171"/>
      <c r="T3171">
        <f>(L3171*0.61*1.07)*(1+0.2)*0.531*3.67</f>
        <v>0.22074632067213346</v>
      </c>
    </row>
    <row r="3172" spans="1:20" hidden="1" x14ac:dyDescent="0.3">
      <c r="A3172" s="26">
        <v>4001</v>
      </c>
      <c r="B3172">
        <v>58</v>
      </c>
      <c r="C3172" t="s">
        <v>211</v>
      </c>
      <c r="D3172">
        <v>42</v>
      </c>
      <c r="E3172" t="s">
        <v>216</v>
      </c>
      <c r="F3172">
        <v>3</v>
      </c>
      <c r="G3172">
        <v>12.5</v>
      </c>
      <c r="H3172">
        <f t="shared" si="1817"/>
        <v>0.125</v>
      </c>
      <c r="I3172">
        <v>4.8</v>
      </c>
      <c r="J3172">
        <v>2</v>
      </c>
      <c r="K3172">
        <f t="shared" si="1818"/>
        <v>1.2271875E-2</v>
      </c>
      <c r="L3172">
        <f>0.000086*(G3172^1.882935*I3172^0.813269+0.000016*G3172^2)</f>
        <v>3.5805001338915544E-2</v>
      </c>
      <c r="O3172">
        <f>L3172*0.45*0.75</f>
        <v>1.2084187951883998E-2</v>
      </c>
      <c r="Q3172">
        <f>O3172*0.52</f>
        <v>6.2837777349796795E-3</v>
      </c>
      <c r="T3172">
        <f>(L3172*0.45*0.75)*(1+0.2)*0.52*3.67</f>
        <v>2.7673757144850507E-2</v>
      </c>
    </row>
    <row r="3173" spans="1:20" s="13" customFormat="1" hidden="1" x14ac:dyDescent="0.3">
      <c r="A3173" s="26">
        <v>4001</v>
      </c>
      <c r="B3173" s="13">
        <v>58</v>
      </c>
      <c r="C3173" s="13" t="s">
        <v>211</v>
      </c>
      <c r="D3173" s="13">
        <v>43</v>
      </c>
      <c r="E3173" s="13" t="s">
        <v>222</v>
      </c>
      <c r="F3173" s="13">
        <v>7</v>
      </c>
      <c r="G3173" s="13">
        <v>12</v>
      </c>
      <c r="H3173">
        <f t="shared" si="1817"/>
        <v>0.12</v>
      </c>
      <c r="I3173" s="13">
        <v>4.7</v>
      </c>
      <c r="J3173" s="13">
        <v>0</v>
      </c>
      <c r="K3173">
        <f t="shared" si="1818"/>
        <v>1.130976E-2</v>
      </c>
      <c r="L3173">
        <f>0.000081*(G3173^1.922704*I3173^0.783213+0.000032*G3173^2)</f>
        <v>3.2346843572147406E-2</v>
      </c>
      <c r="M3173"/>
      <c r="N3173"/>
      <c r="O3173">
        <f>L3173*0.61*1.07</f>
        <v>2.1112784799540613E-2</v>
      </c>
      <c r="P3173"/>
      <c r="Q3173">
        <f>O3173*0.531</f>
        <v>1.1210888728556067E-2</v>
      </c>
      <c r="R3173"/>
      <c r="S3173"/>
      <c r="T3173">
        <f>(L3173*0.61*1.07)*(1+0.2)*0.531*3.67</f>
        <v>4.9372753960560907E-2</v>
      </c>
    </row>
    <row r="3174" spans="1:20" hidden="1" x14ac:dyDescent="0.3">
      <c r="A3174" s="26">
        <v>4001</v>
      </c>
      <c r="B3174">
        <v>58</v>
      </c>
      <c r="C3174" t="s">
        <v>211</v>
      </c>
      <c r="D3174">
        <v>44</v>
      </c>
      <c r="E3174" t="s">
        <v>212</v>
      </c>
      <c r="F3174">
        <v>4</v>
      </c>
      <c r="G3174">
        <v>16</v>
      </c>
      <c r="H3174">
        <f t="shared" si="1817"/>
        <v>0.16</v>
      </c>
      <c r="I3174">
        <v>15.6</v>
      </c>
      <c r="J3174">
        <v>12.5</v>
      </c>
      <c r="K3174">
        <f t="shared" si="1818"/>
        <v>2.0106240000000001E-2</v>
      </c>
      <c r="L3174">
        <f t="shared" ref="L3174:L3175" si="1852">0.000062*(G3174^1.947206*I3174^0.894551+0.000039*G3174^2)</f>
        <v>0.16009354677169779</v>
      </c>
      <c r="O3174">
        <f>L3174*0.47*0.75</f>
        <v>5.6432975237023467E-2</v>
      </c>
      <c r="Q3174">
        <f t="shared" ref="Q3174:Q3175" si="1853">O3174*0.52</f>
        <v>2.9345147123252202E-2</v>
      </c>
      <c r="T3174">
        <f>(L3174*0.47*0.75)*(1+0.2)*0.52*3.67</f>
        <v>0.12923602793080269</v>
      </c>
    </row>
    <row r="3175" spans="1:20" hidden="1" x14ac:dyDescent="0.3">
      <c r="A3175" s="26">
        <v>4001</v>
      </c>
      <c r="B3175">
        <v>58</v>
      </c>
      <c r="C3175" t="s">
        <v>211</v>
      </c>
      <c r="D3175">
        <v>45</v>
      </c>
      <c r="E3175" t="s">
        <v>212</v>
      </c>
      <c r="F3175">
        <v>1</v>
      </c>
      <c r="G3175">
        <v>45</v>
      </c>
      <c r="H3175">
        <f t="shared" si="1817"/>
        <v>0.45</v>
      </c>
      <c r="I3175">
        <v>23.6</v>
      </c>
      <c r="J3175">
        <v>11.3</v>
      </c>
      <c r="K3175">
        <f t="shared" si="1818"/>
        <v>0.1590435</v>
      </c>
      <c r="L3175">
        <f t="shared" si="1852"/>
        <v>1.7365130257706247</v>
      </c>
      <c r="O3175">
        <f>L3175*0.47*0.75</f>
        <v>0.61212084158414526</v>
      </c>
      <c r="Q3175">
        <f t="shared" si="1853"/>
        <v>0.31830283762375555</v>
      </c>
      <c r="T3175">
        <f>(L3175*0.47*0.75)*(1+0.2)*0.52*3.67</f>
        <v>1.4018056968950192</v>
      </c>
    </row>
    <row r="3176" spans="1:20" hidden="1" x14ac:dyDescent="0.3">
      <c r="A3176" s="26">
        <v>4001</v>
      </c>
      <c r="B3176">
        <v>58</v>
      </c>
      <c r="C3176" t="s">
        <v>211</v>
      </c>
      <c r="D3176">
        <v>46</v>
      </c>
      <c r="E3176" t="s">
        <v>219</v>
      </c>
      <c r="F3176">
        <v>3</v>
      </c>
      <c r="G3176">
        <v>16</v>
      </c>
      <c r="H3176">
        <f t="shared" si="1817"/>
        <v>0.16</v>
      </c>
      <c r="I3176">
        <v>3.5</v>
      </c>
      <c r="J3176">
        <v>1</v>
      </c>
      <c r="K3176">
        <f t="shared" si="1818"/>
        <v>2.0106240000000001E-2</v>
      </c>
      <c r="L3176">
        <f>0.000084*(G3176^1.894314*I3176^0.808223+0.000034*G3176^2)</f>
        <v>4.4156650735602265E-2</v>
      </c>
      <c r="O3176">
        <f>L3176*0.75*1.07</f>
        <v>3.5435712215320818E-2</v>
      </c>
      <c r="Q3176">
        <f>O3176*0.531</f>
        <v>1.8816363186335356E-2</v>
      </c>
      <c r="T3176">
        <f>(L3176*0.75*1.07)*(1+0.2)*0.531*3.67</f>
        <v>8.2867263472620897E-2</v>
      </c>
    </row>
    <row r="3177" spans="1:20" hidden="1" x14ac:dyDescent="0.3">
      <c r="A3177" s="26">
        <v>4001</v>
      </c>
      <c r="B3177">
        <v>58</v>
      </c>
      <c r="C3177" t="s">
        <v>211</v>
      </c>
      <c r="D3177">
        <v>47</v>
      </c>
      <c r="E3177" t="s">
        <v>212</v>
      </c>
      <c r="F3177">
        <v>3</v>
      </c>
      <c r="G3177">
        <v>23</v>
      </c>
      <c r="H3177">
        <f t="shared" ref="H3177:H3240" si="1854">G3177/100</f>
        <v>0.23</v>
      </c>
      <c r="I3177">
        <v>10.199999999999999</v>
      </c>
      <c r="J3177">
        <v>6</v>
      </c>
      <c r="K3177">
        <f t="shared" ref="K3177:K3240" si="1855">0.7854*H3177^2</f>
        <v>4.154766E-2</v>
      </c>
      <c r="L3177">
        <f t="shared" ref="L3177:L3179" si="1856">0.000062*(G3177^1.947206*I3177^0.894551+0.000039*G3177^2)</f>
        <v>0.22192340008644471</v>
      </c>
      <c r="O3177">
        <f>L3177*0.47*0.75</f>
        <v>7.8227998530471757E-2</v>
      </c>
      <c r="Q3177">
        <f t="shared" ref="Q3177:Q3179" si="1857">O3177*0.52</f>
        <v>4.0678559235845312E-2</v>
      </c>
      <c r="T3177">
        <f>(L3177*0.47*0.75)*(1+0.2)*0.52*3.67</f>
        <v>0.17914837487466273</v>
      </c>
    </row>
    <row r="3178" spans="1:20" hidden="1" x14ac:dyDescent="0.3">
      <c r="A3178" s="26">
        <v>4001</v>
      </c>
      <c r="B3178">
        <v>58</v>
      </c>
      <c r="C3178" t="s">
        <v>211</v>
      </c>
      <c r="D3178">
        <v>48</v>
      </c>
      <c r="E3178" t="s">
        <v>212</v>
      </c>
      <c r="F3178">
        <v>1</v>
      </c>
      <c r="G3178">
        <v>37</v>
      </c>
      <c r="H3178">
        <f t="shared" si="1854"/>
        <v>0.37</v>
      </c>
      <c r="I3178">
        <v>21.6</v>
      </c>
      <c r="J3178">
        <v>16.399999999999999</v>
      </c>
      <c r="K3178">
        <f t="shared" si="1855"/>
        <v>0.10752125999999999</v>
      </c>
      <c r="L3178">
        <f t="shared" si="1856"/>
        <v>1.0958263653673432</v>
      </c>
      <c r="O3178">
        <f>L3178*0.47*0.75</f>
        <v>0.38627879379198848</v>
      </c>
      <c r="Q3178">
        <f t="shared" si="1857"/>
        <v>0.20086497277183402</v>
      </c>
      <c r="T3178">
        <f>(L3178*0.47*0.75)*(1+0.2)*0.52*3.67</f>
        <v>0.88460934008715697</v>
      </c>
    </row>
    <row r="3179" spans="1:20" hidden="1" x14ac:dyDescent="0.3">
      <c r="A3179" s="26">
        <v>4001</v>
      </c>
      <c r="B3179">
        <v>58</v>
      </c>
      <c r="C3179" t="s">
        <v>211</v>
      </c>
      <c r="D3179">
        <v>49</v>
      </c>
      <c r="E3179" t="s">
        <v>212</v>
      </c>
      <c r="F3179">
        <v>1</v>
      </c>
      <c r="G3179">
        <v>44.6</v>
      </c>
      <c r="H3179">
        <f t="shared" si="1854"/>
        <v>0.44600000000000001</v>
      </c>
      <c r="I3179">
        <v>22.8</v>
      </c>
      <c r="J3179">
        <v>15.6</v>
      </c>
      <c r="K3179">
        <f t="shared" si="1855"/>
        <v>0.15622862640000001</v>
      </c>
      <c r="L3179">
        <f t="shared" si="1856"/>
        <v>1.6547395993412657</v>
      </c>
      <c r="O3179">
        <f>L3179*0.47*0.75</f>
        <v>0.58329570876779613</v>
      </c>
      <c r="Q3179">
        <f t="shared" si="1857"/>
        <v>0.30331376855925402</v>
      </c>
      <c r="T3179">
        <f>(L3179*0.47*0.75)*(1+0.2)*0.52*3.67</f>
        <v>1.3357938367349544</v>
      </c>
    </row>
    <row r="3180" spans="1:20" hidden="1" x14ac:dyDescent="0.3">
      <c r="A3180" s="26">
        <v>4001</v>
      </c>
      <c r="B3180">
        <v>58</v>
      </c>
      <c r="C3180" t="s">
        <v>211</v>
      </c>
      <c r="D3180">
        <v>50</v>
      </c>
      <c r="E3180" t="s">
        <v>216</v>
      </c>
      <c r="F3180">
        <v>4</v>
      </c>
      <c r="G3180">
        <v>31</v>
      </c>
      <c r="H3180">
        <f t="shared" si="1854"/>
        <v>0.31</v>
      </c>
      <c r="I3180">
        <v>13.4</v>
      </c>
      <c r="J3180">
        <v>4.8</v>
      </c>
      <c r="K3180">
        <f t="shared" si="1855"/>
        <v>7.5476940000000006E-2</v>
      </c>
      <c r="L3180">
        <f t="shared" ref="L3180:L3184" si="1858">0.000086*(G3180^1.882935*I3180^0.813269+0.000016*G3180^2)</f>
        <v>0.45632707046861198</v>
      </c>
      <c r="O3180">
        <f>L3180*0.45*0.75</f>
        <v>0.15401038628315655</v>
      </c>
      <c r="Q3180">
        <f t="shared" ref="Q3180:Q3184" si="1859">O3180*0.52</f>
        <v>8.0085400867241405E-2</v>
      </c>
      <c r="T3180">
        <f>(L3180*0.45*0.75)*(1+0.2)*0.52*3.67</f>
        <v>0.35269610541933116</v>
      </c>
    </row>
    <row r="3181" spans="1:20" hidden="1" x14ac:dyDescent="0.3">
      <c r="A3181" s="26">
        <v>4001</v>
      </c>
      <c r="B3181">
        <v>58</v>
      </c>
      <c r="C3181" t="s">
        <v>211</v>
      </c>
      <c r="D3181">
        <v>51</v>
      </c>
      <c r="E3181" t="s">
        <v>216</v>
      </c>
      <c r="F3181">
        <v>3</v>
      </c>
      <c r="G3181">
        <v>17</v>
      </c>
      <c r="H3181">
        <f t="shared" si="1854"/>
        <v>0.17</v>
      </c>
      <c r="I3181">
        <v>5.0999999999999996</v>
      </c>
      <c r="J3181">
        <v>1.8</v>
      </c>
      <c r="K3181">
        <f t="shared" si="1855"/>
        <v>2.2698060000000003E-2</v>
      </c>
      <c r="L3181">
        <f t="shared" si="1858"/>
        <v>6.711216574034666E-2</v>
      </c>
      <c r="O3181">
        <f>L3181*0.45*0.75</f>
        <v>2.2650355937366997E-2</v>
      </c>
      <c r="Q3181">
        <f t="shared" si="1859"/>
        <v>1.1778185087430839E-2</v>
      </c>
      <c r="T3181">
        <f>(L3181*0.45*0.75)*(1+0.2)*0.52*3.67</f>
        <v>5.1871127125045415E-2</v>
      </c>
    </row>
    <row r="3182" spans="1:20" hidden="1" x14ac:dyDescent="0.3">
      <c r="A3182" s="26">
        <v>4001</v>
      </c>
      <c r="B3182">
        <v>58</v>
      </c>
      <c r="C3182" t="s">
        <v>211</v>
      </c>
      <c r="D3182">
        <v>52</v>
      </c>
      <c r="E3182" t="s">
        <v>216</v>
      </c>
      <c r="F3182">
        <v>3</v>
      </c>
      <c r="G3182">
        <v>13</v>
      </c>
      <c r="H3182">
        <f t="shared" si="1854"/>
        <v>0.13</v>
      </c>
      <c r="I3182">
        <v>5.3</v>
      </c>
      <c r="J3182">
        <v>2.5</v>
      </c>
      <c r="K3182">
        <f t="shared" si="1855"/>
        <v>1.3273260000000002E-2</v>
      </c>
      <c r="L3182">
        <f t="shared" si="1858"/>
        <v>4.178447082954112E-2</v>
      </c>
      <c r="O3182">
        <f>L3182*0.45*0.75</f>
        <v>1.410225890497013E-2</v>
      </c>
      <c r="Q3182">
        <f t="shared" si="1859"/>
        <v>7.3331746305844679E-3</v>
      </c>
      <c r="T3182">
        <f>(L3182*0.45*0.75)*(1+0.2)*0.52*3.67</f>
        <v>3.2295301073093995E-2</v>
      </c>
    </row>
    <row r="3183" spans="1:20" hidden="1" x14ac:dyDescent="0.3">
      <c r="A3183" s="26">
        <v>4001</v>
      </c>
      <c r="B3183">
        <v>58</v>
      </c>
      <c r="C3183" t="s">
        <v>211</v>
      </c>
      <c r="D3183">
        <v>53</v>
      </c>
      <c r="E3183" t="s">
        <v>216</v>
      </c>
      <c r="F3183">
        <v>3</v>
      </c>
      <c r="G3183">
        <v>11</v>
      </c>
      <c r="H3183">
        <f t="shared" si="1854"/>
        <v>0.11</v>
      </c>
      <c r="I3183">
        <v>3.5</v>
      </c>
      <c r="J3183">
        <v>2</v>
      </c>
      <c r="K3183">
        <f t="shared" si="1855"/>
        <v>9.503339999999999E-3</v>
      </c>
      <c r="L3183">
        <f t="shared" si="1858"/>
        <v>2.1769586640980082E-2</v>
      </c>
      <c r="O3183">
        <f>L3183*0.45*0.75</f>
        <v>7.347235491330777E-3</v>
      </c>
      <c r="Q3183">
        <f t="shared" si="1859"/>
        <v>3.8205624554920044E-3</v>
      </c>
      <c r="T3183">
        <f>(L3183*0.45*0.75)*(1+0.2)*0.52*3.67</f>
        <v>1.6825757053986784E-2</v>
      </c>
    </row>
    <row r="3184" spans="1:20" hidden="1" x14ac:dyDescent="0.3">
      <c r="A3184" s="26">
        <v>4001</v>
      </c>
      <c r="B3184">
        <v>58</v>
      </c>
      <c r="C3184" t="s">
        <v>211</v>
      </c>
      <c r="D3184">
        <v>54</v>
      </c>
      <c r="E3184" t="s">
        <v>216</v>
      </c>
      <c r="F3184">
        <v>3</v>
      </c>
      <c r="G3184">
        <v>18</v>
      </c>
      <c r="H3184">
        <f t="shared" si="1854"/>
        <v>0.18</v>
      </c>
      <c r="I3184">
        <v>5.4</v>
      </c>
      <c r="J3184">
        <v>1.3</v>
      </c>
      <c r="K3184">
        <f t="shared" si="1855"/>
        <v>2.5446959999999998E-2</v>
      </c>
      <c r="L3184">
        <f t="shared" si="1858"/>
        <v>7.8294381786465292E-2</v>
      </c>
      <c r="O3184">
        <f>L3184*0.45*0.75</f>
        <v>2.6424353852932039E-2</v>
      </c>
      <c r="Q3184">
        <f t="shared" si="1859"/>
        <v>1.3740664003524661E-2</v>
      </c>
      <c r="T3184">
        <f>(L3184*0.45*0.75)*(1+0.2)*0.52*3.67</f>
        <v>6.0513884271522607E-2</v>
      </c>
    </row>
    <row r="3185" spans="1:24" hidden="1" x14ac:dyDescent="0.3">
      <c r="A3185" s="26">
        <v>5001</v>
      </c>
      <c r="B3185">
        <v>59</v>
      </c>
      <c r="C3185" t="s">
        <v>211</v>
      </c>
      <c r="D3185">
        <v>1</v>
      </c>
      <c r="E3185" t="s">
        <v>217</v>
      </c>
      <c r="F3185">
        <v>1</v>
      </c>
      <c r="G3185">
        <v>34.5</v>
      </c>
      <c r="H3185">
        <f t="shared" si="1854"/>
        <v>0.34499999999999997</v>
      </c>
      <c r="I3185">
        <v>12.6</v>
      </c>
      <c r="J3185">
        <v>5</v>
      </c>
      <c r="K3185">
        <f t="shared" si="1855"/>
        <v>9.3482234999999983E-2</v>
      </c>
      <c r="L3185">
        <f>0.000059*(G3185^1.965295*I3185^0.892133+0.000019*G3185^2)</f>
        <v>0.59538520558028107</v>
      </c>
      <c r="O3185">
        <f>L3185*0.47*0.75</f>
        <v>0.2098732849670491</v>
      </c>
      <c r="Q3185">
        <f>O3185*0.52</f>
        <v>0.10913410818286554</v>
      </c>
      <c r="T3185">
        <f>(L3185*0.47*0.75)*(1+0.2)*0.52*3.67</f>
        <v>0.48062661243733978</v>
      </c>
    </row>
    <row r="3186" spans="1:24" hidden="1" x14ac:dyDescent="0.3">
      <c r="A3186" s="26">
        <v>5001</v>
      </c>
      <c r="B3186">
        <v>59</v>
      </c>
      <c r="C3186" t="s">
        <v>211</v>
      </c>
      <c r="D3186">
        <v>2</v>
      </c>
      <c r="E3186" t="s">
        <v>214</v>
      </c>
      <c r="F3186">
        <v>4</v>
      </c>
      <c r="G3186">
        <v>8</v>
      </c>
      <c r="H3186">
        <f t="shared" si="1854"/>
        <v>0.08</v>
      </c>
      <c r="I3186">
        <v>4.4000000000000004</v>
      </c>
      <c r="J3186">
        <v>0.7</v>
      </c>
      <c r="K3186">
        <f t="shared" si="1855"/>
        <v>5.0265600000000002E-3</v>
      </c>
      <c r="L3186">
        <f>0.000081*(G3186^1.864042*I3186^0.850892+0.000027*G3186^2)</f>
        <v>1.3784652711139407E-2</v>
      </c>
      <c r="O3186">
        <f>L3186*0.47*0.75</f>
        <v>4.8590900806766407E-3</v>
      </c>
      <c r="Q3186">
        <f>O3186*0.521</f>
        <v>2.53158593203253E-3</v>
      </c>
      <c r="T3186">
        <f>(L3186*0.47*0.75)*(1+0.2)*0.521*3.67</f>
        <v>1.1149104444671262E-2</v>
      </c>
    </row>
    <row r="3187" spans="1:24" hidden="1" x14ac:dyDescent="0.3">
      <c r="A3187" s="26">
        <v>5001</v>
      </c>
      <c r="B3187">
        <v>59</v>
      </c>
      <c r="C3187" t="s">
        <v>211</v>
      </c>
      <c r="D3187">
        <v>3</v>
      </c>
      <c r="E3187" t="s">
        <v>212</v>
      </c>
      <c r="F3187">
        <v>1</v>
      </c>
      <c r="G3187">
        <v>75.400000000000006</v>
      </c>
      <c r="H3187">
        <f t="shared" si="1854"/>
        <v>0.754</v>
      </c>
      <c r="I3187">
        <v>17.600000000000001</v>
      </c>
      <c r="J3187">
        <v>7</v>
      </c>
      <c r="K3187">
        <f t="shared" si="1855"/>
        <v>0.44651246640000003</v>
      </c>
      <c r="L3187">
        <f>0.000062*(G3187^1.947206*I3187^0.894551+0.000039*G3187^2)</f>
        <v>3.6491916876061281</v>
      </c>
      <c r="O3187">
        <f>L3187*0.47*0.75</f>
        <v>1.28634006988116</v>
      </c>
      <c r="Q3187">
        <f>O3187*0.52</f>
        <v>0.66889683633820318</v>
      </c>
      <c r="T3187">
        <f>(L3187*0.47*0.75)*(1+0.2)*0.52*3.67</f>
        <v>2.9458216672334472</v>
      </c>
    </row>
    <row r="3188" spans="1:24" hidden="1" x14ac:dyDescent="0.3">
      <c r="A3188" s="26">
        <v>5001</v>
      </c>
      <c r="B3188">
        <v>59</v>
      </c>
      <c r="C3188" t="s">
        <v>211</v>
      </c>
      <c r="D3188">
        <v>4</v>
      </c>
      <c r="E3188" t="s">
        <v>220</v>
      </c>
      <c r="F3188">
        <v>3</v>
      </c>
      <c r="G3188">
        <v>20.399999999999999</v>
      </c>
      <c r="H3188">
        <f t="shared" si="1854"/>
        <v>0.20399999999999999</v>
      </c>
      <c r="I3188">
        <v>7</v>
      </c>
      <c r="J3188">
        <v>3</v>
      </c>
      <c r="K3188">
        <f t="shared" si="1855"/>
        <v>3.2685206399999993E-2</v>
      </c>
      <c r="L3188">
        <f t="shared" ref="L3188:L3189" si="1860">0.000084*(G3188^1.894314*I3188^0.808223+0.000031*G3188^2)</f>
        <v>0.12250718536716022</v>
      </c>
      <c r="O3188">
        <f>L3188*0.78*1.07</f>
        <v>0.10224449690743193</v>
      </c>
      <c r="Q3188">
        <f t="shared" ref="Q3188:Q3189" si="1861">O3188*0.531</f>
        <v>5.4291827857846357E-2</v>
      </c>
      <c r="T3188">
        <f>(L3188*0.78*1.07)*(1+0.2)*0.531*3.67</f>
        <v>0.23910120988595535</v>
      </c>
    </row>
    <row r="3189" spans="1:24" hidden="1" x14ac:dyDescent="0.3">
      <c r="A3189" s="26">
        <v>5001</v>
      </c>
      <c r="B3189">
        <v>59</v>
      </c>
      <c r="C3189" t="s">
        <v>211</v>
      </c>
      <c r="D3189">
        <v>5</v>
      </c>
      <c r="E3189" t="s">
        <v>220</v>
      </c>
      <c r="F3189">
        <v>3</v>
      </c>
      <c r="G3189">
        <v>15.2</v>
      </c>
      <c r="H3189">
        <f t="shared" si="1854"/>
        <v>0.152</v>
      </c>
      <c r="I3189">
        <v>6</v>
      </c>
      <c r="J3189">
        <v>2.4</v>
      </c>
      <c r="K3189">
        <f t="shared" si="1855"/>
        <v>1.81458816E-2</v>
      </c>
      <c r="L3189">
        <f t="shared" si="1860"/>
        <v>6.1942124499415475E-2</v>
      </c>
      <c r="O3189">
        <f>L3189*0.78*1.07</f>
        <v>5.1696897107212161E-2</v>
      </c>
      <c r="Q3189">
        <f t="shared" si="1861"/>
        <v>2.7451052363929661E-2</v>
      </c>
      <c r="T3189">
        <f>(L3189*0.78*1.07)*(1+0.2)*0.531*3.67</f>
        <v>0.12089443461074621</v>
      </c>
    </row>
    <row r="3190" spans="1:24" hidden="1" x14ac:dyDescent="0.3">
      <c r="A3190" s="26">
        <v>5001</v>
      </c>
      <c r="B3190">
        <v>59</v>
      </c>
      <c r="C3190" t="s">
        <v>211</v>
      </c>
      <c r="D3190">
        <v>6</v>
      </c>
      <c r="E3190" t="s">
        <v>217</v>
      </c>
      <c r="F3190">
        <v>1</v>
      </c>
      <c r="G3190">
        <v>37.5</v>
      </c>
      <c r="H3190">
        <f t="shared" si="1854"/>
        <v>0.375</v>
      </c>
      <c r="I3190">
        <v>15</v>
      </c>
      <c r="J3190">
        <v>6</v>
      </c>
      <c r="K3190">
        <f t="shared" si="1855"/>
        <v>0.110446875</v>
      </c>
      <c r="L3190">
        <f>0.000059*(G3190^1.965295*I3190^0.892133+0.000019*G3190^2)</f>
        <v>0.81944243577719755</v>
      </c>
      <c r="O3190">
        <f>L3190*0.47*0.75</f>
        <v>0.28885345861146217</v>
      </c>
      <c r="Q3190">
        <f>O3190*0.52</f>
        <v>0.15020379847796034</v>
      </c>
      <c r="T3190">
        <f>(L3190*0.47*0.75)*(1+0.2)*0.52*3.67</f>
        <v>0.66149752849693733</v>
      </c>
      <c r="U3190">
        <v>44</v>
      </c>
      <c r="V3190">
        <v>51</v>
      </c>
      <c r="W3190">
        <v>9</v>
      </c>
      <c r="X3190">
        <v>4</v>
      </c>
    </row>
    <row r="3191" spans="1:24" hidden="1" x14ac:dyDescent="0.3">
      <c r="A3191" s="26">
        <v>5001</v>
      </c>
      <c r="B3191">
        <v>59</v>
      </c>
      <c r="C3191" t="s">
        <v>211</v>
      </c>
      <c r="D3191">
        <v>7</v>
      </c>
      <c r="E3191" t="s">
        <v>220</v>
      </c>
      <c r="F3191">
        <v>4</v>
      </c>
      <c r="G3191">
        <v>15.4</v>
      </c>
      <c r="H3191">
        <f t="shared" si="1854"/>
        <v>0.154</v>
      </c>
      <c r="I3191">
        <v>6</v>
      </c>
      <c r="J3191">
        <v>2.4</v>
      </c>
      <c r="K3191">
        <f t="shared" si="1855"/>
        <v>1.8626546399999999E-2</v>
      </c>
      <c r="L3191">
        <f>0.000084*(G3191^1.894314*I3191^0.808223+0.000031*G3191^2)</f>
        <v>6.3495123890187091E-2</v>
      </c>
      <c r="O3191">
        <f>L3191*0.78*1.07</f>
        <v>5.2993030398750147E-2</v>
      </c>
      <c r="Q3191">
        <f>O3191*0.531</f>
        <v>2.8139299141736331E-2</v>
      </c>
      <c r="T3191">
        <f>(L3191*0.78*1.07)*(1+0.2)*0.531*3.67</f>
        <v>0.12392547342020679</v>
      </c>
    </row>
    <row r="3192" spans="1:24" hidden="1" x14ac:dyDescent="0.3">
      <c r="A3192" s="26">
        <v>5001</v>
      </c>
      <c r="B3192">
        <v>59</v>
      </c>
      <c r="C3192" t="s">
        <v>211</v>
      </c>
      <c r="D3192">
        <v>8</v>
      </c>
      <c r="E3192" t="s">
        <v>214</v>
      </c>
      <c r="F3192">
        <v>4</v>
      </c>
      <c r="G3192">
        <v>18.2</v>
      </c>
      <c r="H3192">
        <f t="shared" si="1854"/>
        <v>0.182</v>
      </c>
      <c r="I3192">
        <v>4.2</v>
      </c>
      <c r="J3192">
        <v>2</v>
      </c>
      <c r="K3192">
        <f t="shared" si="1855"/>
        <v>2.60155896E-2</v>
      </c>
      <c r="L3192">
        <f>0.000081*(G3192^1.864042*I3192^0.850892+0.000027*G3192^2)</f>
        <v>6.1324494163679077E-2</v>
      </c>
      <c r="O3192">
        <f>L3192*0.47*0.75</f>
        <v>2.1616884192696872E-2</v>
      </c>
      <c r="Q3192">
        <f>O3192*0.521</f>
        <v>1.1262396664395071E-2</v>
      </c>
      <c r="T3192">
        <f>(L3192*0.47*0.75)*(1+0.2)*0.521*3.67</f>
        <v>4.9599594909995888E-2</v>
      </c>
    </row>
    <row r="3193" spans="1:24" hidden="1" x14ac:dyDescent="0.3">
      <c r="A3193" s="26">
        <v>5001</v>
      </c>
      <c r="B3193">
        <v>59</v>
      </c>
      <c r="C3193" t="s">
        <v>211</v>
      </c>
      <c r="D3193">
        <v>9</v>
      </c>
      <c r="E3193" t="s">
        <v>212</v>
      </c>
      <c r="F3193">
        <v>4</v>
      </c>
      <c r="G3193">
        <v>10.4</v>
      </c>
      <c r="H3193">
        <f t="shared" si="1854"/>
        <v>0.10400000000000001</v>
      </c>
      <c r="I3193">
        <v>7.6</v>
      </c>
      <c r="J3193">
        <v>4</v>
      </c>
      <c r="K3193">
        <f t="shared" si="1855"/>
        <v>8.494886400000002E-3</v>
      </c>
      <c r="L3193">
        <f>0.000062*(G3193^1.947206*I3193^0.894551+0.000039*G3193^2)</f>
        <v>3.636645038707155E-2</v>
      </c>
      <c r="O3193">
        <f>L3193*0.47*0.75</f>
        <v>1.2819173761442721E-2</v>
      </c>
      <c r="Q3193">
        <f>O3193*0.52</f>
        <v>6.6659703559502148E-3</v>
      </c>
      <c r="T3193">
        <f>(L3193*0.47*0.75)*(1+0.2)*0.52*3.67</f>
        <v>2.9356933447604747E-2</v>
      </c>
    </row>
    <row r="3194" spans="1:24" hidden="1" x14ac:dyDescent="0.3">
      <c r="A3194" s="26">
        <v>5001</v>
      </c>
      <c r="B3194">
        <v>59</v>
      </c>
      <c r="C3194" t="s">
        <v>211</v>
      </c>
      <c r="D3194">
        <v>10</v>
      </c>
      <c r="E3194" t="s">
        <v>217</v>
      </c>
      <c r="F3194">
        <v>4</v>
      </c>
      <c r="G3194">
        <v>10.199999999999999</v>
      </c>
      <c r="H3194">
        <f t="shared" si="1854"/>
        <v>0.10199999999999999</v>
      </c>
      <c r="I3194">
        <v>6</v>
      </c>
      <c r="J3194">
        <v>3</v>
      </c>
      <c r="K3194">
        <f t="shared" si="1855"/>
        <v>8.1713015999999982E-3</v>
      </c>
      <c r="L3194">
        <f t="shared" ref="L3194:L3196" si="1862">0.000059*(G3194^1.965295*I3194^0.892133+0.000019*G3194^2)</f>
        <v>2.8006904092975439E-2</v>
      </c>
      <c r="O3194">
        <f>L3194*0.47*0.75</f>
        <v>9.8724336927738417E-3</v>
      </c>
      <c r="Q3194">
        <f t="shared" ref="Q3194:Q3196" si="1863">O3194*0.52</f>
        <v>5.1336655202423977E-3</v>
      </c>
      <c r="T3194">
        <f>(L3194*0.47*0.75)*(1+0.2)*0.52*3.67</f>
        <v>2.260866295114752E-2</v>
      </c>
    </row>
    <row r="3195" spans="1:24" hidden="1" x14ac:dyDescent="0.3">
      <c r="A3195" s="26">
        <v>5001</v>
      </c>
      <c r="B3195">
        <v>59</v>
      </c>
      <c r="C3195" t="s">
        <v>211</v>
      </c>
      <c r="D3195">
        <v>11</v>
      </c>
      <c r="E3195" t="s">
        <v>217</v>
      </c>
      <c r="F3195">
        <v>4</v>
      </c>
      <c r="G3195">
        <v>8.6999999999999993</v>
      </c>
      <c r="H3195">
        <f t="shared" si="1854"/>
        <v>8.6999999999999994E-2</v>
      </c>
      <c r="I3195">
        <v>6</v>
      </c>
      <c r="J3195">
        <v>3.2</v>
      </c>
      <c r="K3195">
        <f t="shared" si="1855"/>
        <v>5.944692599999999E-3</v>
      </c>
      <c r="L3195">
        <f t="shared" si="1862"/>
        <v>2.0488053958811363E-2</v>
      </c>
      <c r="O3195">
        <f>L3195*0.47*0.75</f>
        <v>7.2220390204810053E-3</v>
      </c>
      <c r="Q3195">
        <f t="shared" si="1863"/>
        <v>3.7554602906501229E-3</v>
      </c>
      <c r="T3195">
        <f>(L3195*0.47*0.75)*(1+0.2)*0.52*3.67</f>
        <v>1.6539047120023142E-2</v>
      </c>
    </row>
    <row r="3196" spans="1:24" hidden="1" x14ac:dyDescent="0.3">
      <c r="A3196" s="26">
        <v>5001</v>
      </c>
      <c r="B3196">
        <v>59</v>
      </c>
      <c r="C3196" t="s">
        <v>211</v>
      </c>
      <c r="D3196">
        <v>12</v>
      </c>
      <c r="E3196" t="s">
        <v>217</v>
      </c>
      <c r="F3196">
        <v>4</v>
      </c>
      <c r="G3196">
        <v>10.4</v>
      </c>
      <c r="H3196">
        <f t="shared" si="1854"/>
        <v>0.10400000000000001</v>
      </c>
      <c r="I3196">
        <v>7.5</v>
      </c>
      <c r="J3196">
        <v>4</v>
      </c>
      <c r="K3196">
        <f t="shared" si="1855"/>
        <v>8.494886400000002E-3</v>
      </c>
      <c r="L3196">
        <f t="shared" si="1862"/>
        <v>3.5505453274178055E-2</v>
      </c>
      <c r="O3196">
        <f>L3196*0.47*0.75</f>
        <v>1.2515672279147764E-2</v>
      </c>
      <c r="Q3196">
        <f t="shared" si="1863"/>
        <v>6.5081495851568374E-3</v>
      </c>
      <c r="T3196">
        <f>(L3196*0.47*0.75)*(1+0.2)*0.52*3.67</f>
        <v>2.8661890773030711E-2</v>
      </c>
    </row>
    <row r="3197" spans="1:24" hidden="1" x14ac:dyDescent="0.3">
      <c r="A3197" s="26">
        <v>5001</v>
      </c>
      <c r="B3197">
        <v>59</v>
      </c>
      <c r="C3197" t="s">
        <v>211</v>
      </c>
      <c r="D3197">
        <v>13</v>
      </c>
      <c r="E3197" t="s">
        <v>220</v>
      </c>
      <c r="F3197">
        <v>4</v>
      </c>
      <c r="G3197">
        <v>20.7</v>
      </c>
      <c r="H3197">
        <f t="shared" si="1854"/>
        <v>0.20699999999999999</v>
      </c>
      <c r="I3197">
        <v>7.6</v>
      </c>
      <c r="J3197">
        <v>3</v>
      </c>
      <c r="K3197">
        <f t="shared" si="1855"/>
        <v>3.3653604599999998E-2</v>
      </c>
      <c r="L3197">
        <f>0.000084*(G3197^1.894314*I3197^0.808223+0.000031*G3197^2)</f>
        <v>0.13459773115436893</v>
      </c>
      <c r="O3197">
        <f>L3197*0.78*1.07</f>
        <v>0.11233526642143632</v>
      </c>
      <c r="Q3197">
        <f>O3197*0.531</f>
        <v>5.9650026469782687E-2</v>
      </c>
      <c r="T3197">
        <f>(L3197*0.78*1.07)*(1+0.2)*0.531*3.67</f>
        <v>0.26269871657292293</v>
      </c>
    </row>
    <row r="3198" spans="1:24" hidden="1" x14ac:dyDescent="0.3">
      <c r="A3198" s="26">
        <v>5001</v>
      </c>
      <c r="B3198">
        <v>59</v>
      </c>
      <c r="C3198" t="s">
        <v>211</v>
      </c>
      <c r="D3198">
        <v>14</v>
      </c>
      <c r="E3198" t="s">
        <v>212</v>
      </c>
      <c r="F3198">
        <v>4</v>
      </c>
      <c r="G3198">
        <v>12.4</v>
      </c>
      <c r="H3198">
        <f t="shared" si="1854"/>
        <v>0.124</v>
      </c>
      <c r="I3198">
        <v>7</v>
      </c>
      <c r="J3198">
        <v>4</v>
      </c>
      <c r="K3198">
        <f t="shared" si="1855"/>
        <v>1.2076310399999998E-2</v>
      </c>
      <c r="L3198">
        <f t="shared" ref="L3198:L3200" si="1864">0.000062*(G3198^1.947206*I3198^0.894551+0.000039*G3198^2)</f>
        <v>4.7587801921330934E-2</v>
      </c>
      <c r="O3198">
        <f t="shared" ref="O3198:O3204" si="1865">L3198*0.47*0.75</f>
        <v>1.6774700177269154E-2</v>
      </c>
      <c r="Q3198">
        <f t="shared" ref="Q3198:Q3200" si="1866">O3198*0.52</f>
        <v>8.7228440921799603E-3</v>
      </c>
      <c r="T3198">
        <f t="shared" ref="T3198:T3204" si="1867">(L3198*0.47*0.75)*(1+0.2)*0.52*3.67</f>
        <v>3.8415405381960546E-2</v>
      </c>
    </row>
    <row r="3199" spans="1:24" hidden="1" x14ac:dyDescent="0.3">
      <c r="A3199" s="26">
        <v>5001</v>
      </c>
      <c r="B3199">
        <v>59</v>
      </c>
      <c r="C3199" t="s">
        <v>211</v>
      </c>
      <c r="D3199">
        <v>15</v>
      </c>
      <c r="E3199" t="s">
        <v>212</v>
      </c>
      <c r="F3199">
        <v>4</v>
      </c>
      <c r="G3199">
        <v>10.4</v>
      </c>
      <c r="H3199">
        <f t="shared" si="1854"/>
        <v>0.10400000000000001</v>
      </c>
      <c r="I3199">
        <v>6</v>
      </c>
      <c r="J3199">
        <v>3</v>
      </c>
      <c r="K3199">
        <f t="shared" si="1855"/>
        <v>8.494886400000002E-3</v>
      </c>
      <c r="L3199">
        <f t="shared" si="1864"/>
        <v>2.9435061523827178E-2</v>
      </c>
      <c r="O3199">
        <f t="shared" si="1865"/>
        <v>1.0375859187149079E-2</v>
      </c>
      <c r="Q3199">
        <f t="shared" si="1866"/>
        <v>5.395446777317521E-3</v>
      </c>
      <c r="T3199">
        <f t="shared" si="1867"/>
        <v>2.3761547607306362E-2</v>
      </c>
    </row>
    <row r="3200" spans="1:24" hidden="1" x14ac:dyDescent="0.3">
      <c r="A3200" s="26">
        <v>5001</v>
      </c>
      <c r="B3200">
        <v>59</v>
      </c>
      <c r="C3200" t="s">
        <v>211</v>
      </c>
      <c r="D3200">
        <v>16</v>
      </c>
      <c r="E3200" t="s">
        <v>212</v>
      </c>
      <c r="F3200">
        <v>4</v>
      </c>
      <c r="G3200">
        <v>11.2</v>
      </c>
      <c r="H3200">
        <f t="shared" si="1854"/>
        <v>0.11199999999999999</v>
      </c>
      <c r="I3200">
        <v>6.4</v>
      </c>
      <c r="J3200">
        <v>3</v>
      </c>
      <c r="K3200">
        <f t="shared" si="1855"/>
        <v>9.8520575999999985E-3</v>
      </c>
      <c r="L3200">
        <f t="shared" si="1864"/>
        <v>3.6025339063252886E-2</v>
      </c>
      <c r="O3200">
        <f t="shared" si="1865"/>
        <v>1.2698932019796643E-2</v>
      </c>
      <c r="Q3200">
        <f t="shared" si="1866"/>
        <v>6.6034446502942542E-3</v>
      </c>
      <c r="T3200">
        <f t="shared" si="1867"/>
        <v>2.9081570239895896E-2</v>
      </c>
    </row>
    <row r="3201" spans="1:24" hidden="1" x14ac:dyDescent="0.3">
      <c r="A3201" s="26">
        <v>5001</v>
      </c>
      <c r="B3201">
        <v>59</v>
      </c>
      <c r="C3201" t="s">
        <v>211</v>
      </c>
      <c r="D3201">
        <v>17</v>
      </c>
      <c r="E3201" t="s">
        <v>217</v>
      </c>
      <c r="F3201">
        <v>4</v>
      </c>
      <c r="G3201">
        <v>14</v>
      </c>
      <c r="H3201">
        <f t="shared" si="1854"/>
        <v>0.14000000000000001</v>
      </c>
      <c r="I3201">
        <v>6.7</v>
      </c>
      <c r="J3201">
        <v>3</v>
      </c>
      <c r="K3201">
        <f t="shared" si="1855"/>
        <v>1.5393840000000002E-2</v>
      </c>
      <c r="L3201">
        <f>0.000059*(G3201^1.965295*I3201^0.892133+0.000019*G3201^2)</f>
        <v>5.7584017138158645E-2</v>
      </c>
      <c r="O3201">
        <f t="shared" si="1865"/>
        <v>2.0298366041200923E-2</v>
      </c>
      <c r="Q3201">
        <f>O3201*0.52</f>
        <v>1.055515034142448E-2</v>
      </c>
      <c r="T3201">
        <f t="shared" si="1867"/>
        <v>4.6484882103633413E-2</v>
      </c>
    </row>
    <row r="3202" spans="1:24" hidden="1" x14ac:dyDescent="0.3">
      <c r="A3202" s="26">
        <v>5001</v>
      </c>
      <c r="B3202">
        <v>59</v>
      </c>
      <c r="C3202" t="s">
        <v>211</v>
      </c>
      <c r="D3202">
        <v>18</v>
      </c>
      <c r="E3202" t="s">
        <v>212</v>
      </c>
      <c r="F3202">
        <v>4</v>
      </c>
      <c r="G3202">
        <v>8.6999999999999993</v>
      </c>
      <c r="H3202">
        <f t="shared" si="1854"/>
        <v>8.6999999999999994E-2</v>
      </c>
      <c r="I3202">
        <v>5</v>
      </c>
      <c r="J3202">
        <v>3</v>
      </c>
      <c r="K3202">
        <f t="shared" si="1855"/>
        <v>5.944692599999999E-3</v>
      </c>
      <c r="L3202">
        <f t="shared" ref="L3202:L3204" si="1868">0.000062*(G3202^1.947206*I3202^0.894551+0.000039*G3202^2)</f>
        <v>1.7664365055329489E-2</v>
      </c>
      <c r="O3202">
        <f t="shared" si="1865"/>
        <v>6.2266886820036439E-3</v>
      </c>
      <c r="Q3202">
        <f t="shared" ref="Q3202:Q3204" si="1869">O3202*0.52</f>
        <v>3.237878114641895E-3</v>
      </c>
      <c r="T3202">
        <f t="shared" si="1867"/>
        <v>1.4259615216882904E-2</v>
      </c>
    </row>
    <row r="3203" spans="1:24" hidden="1" x14ac:dyDescent="0.3">
      <c r="A3203" s="26">
        <v>5001</v>
      </c>
      <c r="B3203">
        <v>59</v>
      </c>
      <c r="C3203" t="s">
        <v>211</v>
      </c>
      <c r="D3203">
        <v>19</v>
      </c>
      <c r="E3203" t="s">
        <v>212</v>
      </c>
      <c r="F3203">
        <v>4</v>
      </c>
      <c r="G3203">
        <v>8.4</v>
      </c>
      <c r="H3203">
        <f t="shared" si="1854"/>
        <v>8.4000000000000005E-2</v>
      </c>
      <c r="I3203">
        <v>7</v>
      </c>
      <c r="J3203">
        <v>3.6</v>
      </c>
      <c r="K3203">
        <f t="shared" si="1855"/>
        <v>5.5417824000000004E-3</v>
      </c>
      <c r="L3203">
        <f t="shared" si="1868"/>
        <v>2.2291561005837263E-2</v>
      </c>
      <c r="O3203">
        <f t="shared" si="1865"/>
        <v>7.8577752545576345E-3</v>
      </c>
      <c r="Q3203">
        <f t="shared" si="1869"/>
        <v>4.0860431323699702E-3</v>
      </c>
      <c r="T3203">
        <f t="shared" si="1867"/>
        <v>1.7994933954957347E-2</v>
      </c>
    </row>
    <row r="3204" spans="1:24" hidden="1" x14ac:dyDescent="0.3">
      <c r="A3204" s="26">
        <v>5001</v>
      </c>
      <c r="B3204">
        <v>59</v>
      </c>
      <c r="C3204" t="s">
        <v>211</v>
      </c>
      <c r="D3204">
        <v>20</v>
      </c>
      <c r="E3204" t="s">
        <v>212</v>
      </c>
      <c r="F3204">
        <v>4</v>
      </c>
      <c r="G3204">
        <v>10.4</v>
      </c>
      <c r="H3204">
        <f t="shared" si="1854"/>
        <v>0.10400000000000001</v>
      </c>
      <c r="I3204">
        <v>6.5</v>
      </c>
      <c r="J3204">
        <v>3</v>
      </c>
      <c r="K3204">
        <f t="shared" si="1855"/>
        <v>8.494886400000002E-3</v>
      </c>
      <c r="L3204">
        <f t="shared" si="1868"/>
        <v>3.161994849430419E-2</v>
      </c>
      <c r="O3204">
        <f t="shared" si="1865"/>
        <v>1.1146031844242227E-2</v>
      </c>
      <c r="Q3204">
        <f t="shared" si="1869"/>
        <v>5.7959365590059585E-3</v>
      </c>
      <c r="T3204">
        <f t="shared" si="1867"/>
        <v>2.5525304605862241E-2</v>
      </c>
    </row>
    <row r="3205" spans="1:24" hidden="1" x14ac:dyDescent="0.3">
      <c r="A3205" s="26">
        <v>5001</v>
      </c>
      <c r="B3205">
        <v>59</v>
      </c>
      <c r="C3205" t="s">
        <v>211</v>
      </c>
      <c r="D3205">
        <v>21</v>
      </c>
      <c r="E3205" t="s">
        <v>222</v>
      </c>
      <c r="F3205">
        <v>4</v>
      </c>
      <c r="G3205">
        <v>24.2</v>
      </c>
      <c r="H3205">
        <f t="shared" si="1854"/>
        <v>0.24199999999999999</v>
      </c>
      <c r="I3205">
        <v>7.6</v>
      </c>
      <c r="J3205">
        <v>4</v>
      </c>
      <c r="K3205">
        <f t="shared" si="1855"/>
        <v>4.59961656E-2</v>
      </c>
      <c r="L3205">
        <f>0.000081*(G3205^1.922704*I3205^0.783213+0.000032*G3205^2)</f>
        <v>0.18156019704407078</v>
      </c>
      <c r="O3205">
        <f>L3205*0.61*1.07</f>
        <v>0.118504340610665</v>
      </c>
      <c r="Q3205">
        <f>O3205*0.531</f>
        <v>6.2925804864263121E-2</v>
      </c>
      <c r="T3205">
        <f>(L3205*0.61*1.07)*(1+0.2)*0.531*3.67</f>
        <v>0.27712524462221477</v>
      </c>
    </row>
    <row r="3206" spans="1:24" hidden="1" x14ac:dyDescent="0.3">
      <c r="A3206" s="26">
        <v>5001</v>
      </c>
      <c r="B3206">
        <v>59</v>
      </c>
      <c r="C3206" t="s">
        <v>211</v>
      </c>
      <c r="D3206">
        <v>22</v>
      </c>
      <c r="E3206" t="s">
        <v>212</v>
      </c>
      <c r="F3206">
        <v>4</v>
      </c>
      <c r="G3206">
        <v>12</v>
      </c>
      <c r="H3206">
        <f t="shared" si="1854"/>
        <v>0.12</v>
      </c>
      <c r="I3206">
        <v>6.4</v>
      </c>
      <c r="J3206">
        <v>4</v>
      </c>
      <c r="K3206">
        <f t="shared" si="1855"/>
        <v>1.130976E-2</v>
      </c>
      <c r="L3206">
        <f t="shared" ref="L3206:L3208" si="1870">0.000062*(G3206^1.947206*I3206^0.894551+0.000039*G3206^2)</f>
        <v>4.1205259985962694E-2</v>
      </c>
      <c r="O3206">
        <f>L3206*0.47*0.75</f>
        <v>1.4524854145051849E-2</v>
      </c>
      <c r="Q3206">
        <f t="shared" ref="Q3206:Q3208" si="1871">O3206*0.52</f>
        <v>7.552924155426962E-3</v>
      </c>
      <c r="T3206">
        <f>(L3206*0.47*0.75)*(1+0.2)*0.52*3.67</f>
        <v>3.3263077980500336E-2</v>
      </c>
    </row>
    <row r="3207" spans="1:24" hidden="1" x14ac:dyDescent="0.3">
      <c r="A3207" s="26">
        <v>5001</v>
      </c>
      <c r="B3207">
        <v>59</v>
      </c>
      <c r="C3207" t="s">
        <v>211</v>
      </c>
      <c r="D3207">
        <v>23</v>
      </c>
      <c r="E3207" t="s">
        <v>212</v>
      </c>
      <c r="F3207">
        <v>4</v>
      </c>
      <c r="G3207">
        <v>11.7</v>
      </c>
      <c r="H3207">
        <f t="shared" si="1854"/>
        <v>0.11699999999999999</v>
      </c>
      <c r="I3207">
        <v>7.6</v>
      </c>
      <c r="J3207">
        <v>4.4000000000000004</v>
      </c>
      <c r="K3207">
        <f t="shared" si="1855"/>
        <v>1.0751340599999997E-2</v>
      </c>
      <c r="L3207">
        <f t="shared" si="1870"/>
        <v>4.5740976419992405E-2</v>
      </c>
      <c r="O3207">
        <f>L3207*0.47*0.75</f>
        <v>1.6123694188047322E-2</v>
      </c>
      <c r="Q3207">
        <f t="shared" si="1871"/>
        <v>8.3843209777846074E-3</v>
      </c>
      <c r="T3207">
        <f>(L3207*0.47*0.75)*(1+0.2)*0.52*3.67</f>
        <v>3.6924549586163403E-2</v>
      </c>
    </row>
    <row r="3208" spans="1:24" hidden="1" x14ac:dyDescent="0.3">
      <c r="A3208" s="26">
        <v>5001</v>
      </c>
      <c r="B3208">
        <v>59</v>
      </c>
      <c r="C3208" t="s">
        <v>211</v>
      </c>
      <c r="D3208">
        <v>24</v>
      </c>
      <c r="E3208" t="s">
        <v>212</v>
      </c>
      <c r="F3208">
        <v>4</v>
      </c>
      <c r="G3208">
        <v>8.4</v>
      </c>
      <c r="H3208">
        <f t="shared" si="1854"/>
        <v>8.4000000000000005E-2</v>
      </c>
      <c r="I3208">
        <v>6.4</v>
      </c>
      <c r="J3208">
        <v>3.6</v>
      </c>
      <c r="K3208">
        <f t="shared" si="1855"/>
        <v>5.5417824000000004E-3</v>
      </c>
      <c r="L3208">
        <f t="shared" si="1870"/>
        <v>2.0574370881416205E-2</v>
      </c>
      <c r="O3208">
        <f>L3208*0.47*0.75</f>
        <v>7.252465735699213E-3</v>
      </c>
      <c r="Q3208">
        <f t="shared" si="1871"/>
        <v>3.7712821825635909E-3</v>
      </c>
      <c r="T3208">
        <f>(L3208*0.47*0.75)*(1+0.2)*0.52*3.67</f>
        <v>1.6608726732010054E-2</v>
      </c>
    </row>
    <row r="3209" spans="1:24" hidden="1" x14ac:dyDescent="0.3">
      <c r="A3209" s="26">
        <v>5001</v>
      </c>
      <c r="B3209">
        <v>59</v>
      </c>
      <c r="C3209" t="s">
        <v>211</v>
      </c>
      <c r="D3209">
        <v>25</v>
      </c>
      <c r="E3209" t="s">
        <v>222</v>
      </c>
      <c r="F3209">
        <v>4</v>
      </c>
      <c r="G3209">
        <v>16.399999999999999</v>
      </c>
      <c r="H3209">
        <f t="shared" si="1854"/>
        <v>0.16399999999999998</v>
      </c>
      <c r="I3209">
        <v>8.4</v>
      </c>
      <c r="J3209">
        <v>5</v>
      </c>
      <c r="K3209">
        <f t="shared" si="1855"/>
        <v>2.1124118399999996E-2</v>
      </c>
      <c r="L3209">
        <f>0.000081*(G3209^1.922704*I3209^0.783213+0.000032*G3209^2)</f>
        <v>9.2935353496100201E-2</v>
      </c>
      <c r="O3209">
        <f>L3209*0.61*1.07</f>
        <v>6.0658905226904605E-2</v>
      </c>
      <c r="Q3209">
        <f>O3209*0.531</f>
        <v>3.2209878675486345E-2</v>
      </c>
      <c r="T3209">
        <f>(L3209*0.61*1.07)*(1+0.2)*0.531*3.67</f>
        <v>0.14185230568684187</v>
      </c>
    </row>
    <row r="3210" spans="1:24" hidden="1" x14ac:dyDescent="0.3">
      <c r="A3210" s="26">
        <v>5001</v>
      </c>
      <c r="B3210">
        <v>59</v>
      </c>
      <c r="C3210" t="s">
        <v>211</v>
      </c>
      <c r="D3210">
        <v>26</v>
      </c>
      <c r="E3210" t="s">
        <v>212</v>
      </c>
      <c r="F3210">
        <v>4</v>
      </c>
      <c r="G3210">
        <v>10</v>
      </c>
      <c r="H3210">
        <f t="shared" si="1854"/>
        <v>0.1</v>
      </c>
      <c r="I3210">
        <v>5.4</v>
      </c>
      <c r="J3210">
        <v>2</v>
      </c>
      <c r="K3210">
        <f t="shared" si="1855"/>
        <v>7.8540000000000016E-3</v>
      </c>
      <c r="L3210">
        <f>0.000062*(G3210^1.947206*I3210^0.894551+0.000039*G3210^2)</f>
        <v>2.4817926330834544E-2</v>
      </c>
      <c r="O3210">
        <f>L3210*0.47*0.75</f>
        <v>8.748319031619177E-3</v>
      </c>
      <c r="Q3210">
        <f>O3210*0.52</f>
        <v>4.5491258964419721E-3</v>
      </c>
      <c r="T3210">
        <f>(L3210*0.47*0.75)*(1+0.2)*0.52*3.67</f>
        <v>2.0034350447930442E-2</v>
      </c>
    </row>
    <row r="3211" spans="1:24" hidden="1" x14ac:dyDescent="0.3">
      <c r="A3211" s="26">
        <v>5001</v>
      </c>
      <c r="B3211">
        <v>59</v>
      </c>
      <c r="C3211" t="s">
        <v>211</v>
      </c>
      <c r="D3211">
        <v>27</v>
      </c>
      <c r="E3211" t="s">
        <v>217</v>
      </c>
      <c r="F3211">
        <v>1</v>
      </c>
      <c r="G3211">
        <v>62.5</v>
      </c>
      <c r="H3211">
        <f t="shared" si="1854"/>
        <v>0.625</v>
      </c>
      <c r="I3211">
        <v>17</v>
      </c>
      <c r="J3211">
        <v>5.9</v>
      </c>
      <c r="K3211">
        <f t="shared" si="1855"/>
        <v>0.30679687499999997</v>
      </c>
      <c r="L3211">
        <f>0.000059*(G3211^1.965295*I3211^0.892133+0.000019*G3211^2)</f>
        <v>2.5004079926664651</v>
      </c>
      <c r="O3211">
        <f>L3211*0.47*0.75</f>
        <v>0.88139381741492895</v>
      </c>
      <c r="Q3211">
        <f>O3211*0.52</f>
        <v>0.45832478505576307</v>
      </c>
      <c r="T3211">
        <f>(L3211*0.47*0.75)*(1+0.2)*0.52*3.67</f>
        <v>2.0184623533855803</v>
      </c>
      <c r="U3211">
        <v>74</v>
      </c>
      <c r="V3211">
        <v>81</v>
      </c>
      <c r="W3211">
        <v>9</v>
      </c>
      <c r="X3211">
        <v>7</v>
      </c>
    </row>
    <row r="3212" spans="1:24" hidden="1" x14ac:dyDescent="0.3">
      <c r="A3212" s="26">
        <v>5001</v>
      </c>
      <c r="B3212">
        <v>59</v>
      </c>
      <c r="C3212" t="s">
        <v>211</v>
      </c>
      <c r="D3212">
        <v>28</v>
      </c>
      <c r="E3212" t="s">
        <v>220</v>
      </c>
      <c r="F3212">
        <v>4</v>
      </c>
      <c r="G3212">
        <v>14</v>
      </c>
      <c r="H3212">
        <f t="shared" si="1854"/>
        <v>0.14000000000000001</v>
      </c>
      <c r="I3212">
        <v>7</v>
      </c>
      <c r="J3212">
        <v>3</v>
      </c>
      <c r="K3212">
        <f t="shared" si="1855"/>
        <v>1.5393840000000002E-2</v>
      </c>
      <c r="L3212">
        <f t="shared" ref="L3212:L3213" si="1872">0.000084*(G3212^1.894314*I3212^0.808223+0.000031*G3212^2)</f>
        <v>6.0039495583806578E-2</v>
      </c>
      <c r="O3212">
        <f>L3212*0.78*1.07</f>
        <v>5.010896301424498E-2</v>
      </c>
      <c r="Q3212">
        <f t="shared" ref="Q3212:Q3213" si="1873">O3212*0.531</f>
        <v>2.6607859360564087E-2</v>
      </c>
      <c r="T3212">
        <f>(L3212*0.78*1.07)*(1+0.2)*0.531*3.67</f>
        <v>0.11718101262392422</v>
      </c>
    </row>
    <row r="3213" spans="1:24" hidden="1" x14ac:dyDescent="0.3">
      <c r="A3213" s="26">
        <v>5001</v>
      </c>
      <c r="B3213">
        <v>59</v>
      </c>
      <c r="C3213" t="s">
        <v>211</v>
      </c>
      <c r="D3213">
        <v>29</v>
      </c>
      <c r="E3213" t="s">
        <v>220</v>
      </c>
      <c r="F3213">
        <v>4</v>
      </c>
      <c r="G3213">
        <v>18.399999999999999</v>
      </c>
      <c r="H3213">
        <f t="shared" si="1854"/>
        <v>0.184</v>
      </c>
      <c r="I3213">
        <v>7</v>
      </c>
      <c r="J3213">
        <v>3</v>
      </c>
      <c r="K3213">
        <f t="shared" si="1855"/>
        <v>2.6590502399999997E-2</v>
      </c>
      <c r="L3213">
        <f t="shared" si="1872"/>
        <v>0.10075645266737548</v>
      </c>
      <c r="O3213">
        <f>L3213*0.78*1.07</f>
        <v>8.4091335396191597E-2</v>
      </c>
      <c r="Q3213">
        <f t="shared" si="1873"/>
        <v>4.4652499095377739E-2</v>
      </c>
      <c r="T3213">
        <f>(L3213*0.78*1.07)*(1+0.2)*0.531*3.67</f>
        <v>0.19664960601604356</v>
      </c>
    </row>
    <row r="3214" spans="1:24" hidden="1" x14ac:dyDescent="0.3">
      <c r="A3214" s="26">
        <v>5001</v>
      </c>
      <c r="B3214">
        <v>59</v>
      </c>
      <c r="C3214" t="s">
        <v>211</v>
      </c>
      <c r="D3214">
        <v>30</v>
      </c>
      <c r="E3214" t="s">
        <v>212</v>
      </c>
      <c r="F3214">
        <v>4</v>
      </c>
      <c r="G3214">
        <v>10.7</v>
      </c>
      <c r="H3214">
        <f t="shared" si="1854"/>
        <v>0.107</v>
      </c>
      <c r="I3214">
        <v>8.4</v>
      </c>
      <c r="J3214">
        <v>5</v>
      </c>
      <c r="K3214">
        <f t="shared" si="1855"/>
        <v>8.9920445999999987E-3</v>
      </c>
      <c r="L3214">
        <f t="shared" ref="L3214:L3215" si="1874">0.000062*(G3214^1.947206*I3214^0.894551+0.000039*G3214^2)</f>
        <v>4.2037006067171492E-2</v>
      </c>
      <c r="O3214">
        <f>L3214*0.47*0.75</f>
        <v>1.481804463867795E-2</v>
      </c>
      <c r="Q3214">
        <f t="shared" ref="Q3214:Q3215" si="1875">O3214*0.52</f>
        <v>7.7053832121125338E-3</v>
      </c>
      <c r="T3214">
        <f>(L3214*0.47*0.75)*(1+0.2)*0.52*3.67</f>
        <v>3.3934507666143594E-2</v>
      </c>
    </row>
    <row r="3215" spans="1:24" hidden="1" x14ac:dyDescent="0.3">
      <c r="A3215" s="26">
        <v>5001</v>
      </c>
      <c r="B3215">
        <v>59</v>
      </c>
      <c r="C3215" t="s">
        <v>211</v>
      </c>
      <c r="D3215">
        <v>31</v>
      </c>
      <c r="E3215" t="s">
        <v>212</v>
      </c>
      <c r="F3215">
        <v>4</v>
      </c>
      <c r="G3215">
        <v>9.4</v>
      </c>
      <c r="H3215">
        <f t="shared" si="1854"/>
        <v>9.4E-2</v>
      </c>
      <c r="I3215">
        <v>7.2</v>
      </c>
      <c r="J3215">
        <v>5.4</v>
      </c>
      <c r="K3215">
        <f t="shared" si="1855"/>
        <v>6.9397944000000001E-3</v>
      </c>
      <c r="L3215">
        <f t="shared" si="1874"/>
        <v>2.8457909071978649E-2</v>
      </c>
      <c r="O3215">
        <f>L3215*0.47*0.75</f>
        <v>1.0031412947872473E-2</v>
      </c>
      <c r="Q3215">
        <f t="shared" si="1875"/>
        <v>5.2163347328936863E-3</v>
      </c>
      <c r="T3215">
        <f>(L3215*0.47*0.75)*(1+0.2)*0.52*3.67</f>
        <v>2.2972738163663794E-2</v>
      </c>
    </row>
    <row r="3216" spans="1:24" hidden="1" x14ac:dyDescent="0.3">
      <c r="A3216" s="26">
        <v>5001</v>
      </c>
      <c r="B3216">
        <v>59</v>
      </c>
      <c r="C3216" t="s">
        <v>211</v>
      </c>
      <c r="D3216">
        <v>32</v>
      </c>
      <c r="E3216" t="s">
        <v>222</v>
      </c>
      <c r="F3216">
        <v>3</v>
      </c>
      <c r="G3216">
        <v>24.2</v>
      </c>
      <c r="H3216">
        <f t="shared" si="1854"/>
        <v>0.24199999999999999</v>
      </c>
      <c r="I3216">
        <v>8</v>
      </c>
      <c r="J3216">
        <v>3.5</v>
      </c>
      <c r="K3216">
        <f t="shared" si="1855"/>
        <v>4.59961656E-2</v>
      </c>
      <c r="L3216">
        <f>0.000081*(G3216^1.922704*I3216^0.783213+0.000032*G3216^2)</f>
        <v>0.1890025503009638</v>
      </c>
      <c r="O3216">
        <f>L3216*0.61*1.07</f>
        <v>0.12336196458143907</v>
      </c>
      <c r="Q3216">
        <f>O3216*0.531</f>
        <v>6.5505203192744152E-2</v>
      </c>
      <c r="T3216">
        <f>(L3216*0.61*1.07)*(1+0.2)*0.531*3.67</f>
        <v>0.28848491486084521</v>
      </c>
    </row>
    <row r="3217" spans="1:20" hidden="1" x14ac:dyDescent="0.3">
      <c r="A3217" s="26">
        <v>5001</v>
      </c>
      <c r="B3217">
        <v>59</v>
      </c>
      <c r="C3217" t="s">
        <v>211</v>
      </c>
      <c r="D3217">
        <v>33</v>
      </c>
      <c r="E3217" t="s">
        <v>217</v>
      </c>
      <c r="F3217">
        <v>4</v>
      </c>
      <c r="G3217">
        <v>8</v>
      </c>
      <c r="H3217">
        <f t="shared" si="1854"/>
        <v>0.08</v>
      </c>
      <c r="I3217">
        <v>4.4000000000000004</v>
      </c>
      <c r="J3217">
        <v>3</v>
      </c>
      <c r="K3217">
        <f t="shared" si="1855"/>
        <v>5.0265600000000002E-3</v>
      </c>
      <c r="L3217">
        <f>0.000059*(G3217^1.965295*I3217^0.892133+0.000019*G3217^2)</f>
        <v>1.3174616411486175E-2</v>
      </c>
      <c r="O3217">
        <f>L3217*0.47*0.75</f>
        <v>4.6440522850488769E-3</v>
      </c>
      <c r="Q3217">
        <f>O3217*0.52</f>
        <v>2.4149071882254161E-3</v>
      </c>
      <c r="T3217">
        <f>(L3217*0.47*0.75)*(1+0.2)*0.52*3.67</f>
        <v>1.0635251256944731E-2</v>
      </c>
    </row>
    <row r="3218" spans="1:20" hidden="1" x14ac:dyDescent="0.3">
      <c r="A3218" s="26">
        <v>5001</v>
      </c>
      <c r="B3218">
        <v>59</v>
      </c>
      <c r="C3218" t="s">
        <v>211</v>
      </c>
      <c r="D3218">
        <v>34</v>
      </c>
      <c r="E3218" t="s">
        <v>212</v>
      </c>
      <c r="F3218">
        <v>4</v>
      </c>
      <c r="G3218">
        <v>8.9</v>
      </c>
      <c r="H3218">
        <f t="shared" si="1854"/>
        <v>8.900000000000001E-2</v>
      </c>
      <c r="I3218">
        <v>4.5</v>
      </c>
      <c r="J3218">
        <v>3</v>
      </c>
      <c r="K3218">
        <f t="shared" si="1855"/>
        <v>6.2211534000000002E-3</v>
      </c>
      <c r="L3218">
        <f>0.000062*(G3218^1.947206*I3218^0.894551+0.000039*G3218^2)</f>
        <v>1.6802985961502901E-2</v>
      </c>
      <c r="O3218">
        <f>L3218*0.47*0.75</f>
        <v>5.9230525514297723E-3</v>
      </c>
      <c r="Q3218">
        <f>O3218*0.52</f>
        <v>3.0799873267434818E-3</v>
      </c>
      <c r="T3218">
        <f>(L3218*0.47*0.75)*(1+0.2)*0.52*3.67</f>
        <v>1.3564264186978292E-2</v>
      </c>
    </row>
    <row r="3219" spans="1:20" hidden="1" x14ac:dyDescent="0.3">
      <c r="A3219" s="26">
        <v>5001</v>
      </c>
      <c r="B3219">
        <v>59</v>
      </c>
      <c r="C3219" t="s">
        <v>211</v>
      </c>
      <c r="D3219">
        <v>35</v>
      </c>
      <c r="E3219" t="s">
        <v>222</v>
      </c>
      <c r="F3219">
        <v>1</v>
      </c>
      <c r="G3219">
        <v>22.4</v>
      </c>
      <c r="H3219">
        <f t="shared" si="1854"/>
        <v>0.22399999999999998</v>
      </c>
      <c r="I3219">
        <v>10.199999999999999</v>
      </c>
      <c r="J3219">
        <v>6</v>
      </c>
      <c r="K3219">
        <f t="shared" si="1855"/>
        <v>3.9408230399999994E-2</v>
      </c>
      <c r="L3219">
        <f>0.000081*(G3219^1.922704*I3219^0.783213+0.000032*G3219^2)</f>
        <v>0.19704431870495126</v>
      </c>
      <c r="O3219">
        <f>L3219*0.61*1.07</f>
        <v>0.12861082681872169</v>
      </c>
      <c r="Q3219">
        <f>O3219*0.531</f>
        <v>6.8292349040741218E-2</v>
      </c>
      <c r="T3219">
        <f>(L3219*0.61*1.07)*(1+0.2)*0.531*3.67</f>
        <v>0.30075950517542427</v>
      </c>
    </row>
    <row r="3220" spans="1:20" hidden="1" x14ac:dyDescent="0.3">
      <c r="A3220" s="26">
        <v>5001</v>
      </c>
      <c r="B3220">
        <v>59</v>
      </c>
      <c r="C3220" t="s">
        <v>211</v>
      </c>
      <c r="D3220">
        <v>36</v>
      </c>
      <c r="E3220" t="s">
        <v>220</v>
      </c>
      <c r="F3220">
        <v>4</v>
      </c>
      <c r="G3220">
        <v>14.6</v>
      </c>
      <c r="H3220">
        <f t="shared" si="1854"/>
        <v>0.14599999999999999</v>
      </c>
      <c r="I3220">
        <v>7</v>
      </c>
      <c r="J3220">
        <v>3.6</v>
      </c>
      <c r="K3220">
        <f t="shared" si="1855"/>
        <v>1.6741586399999998E-2</v>
      </c>
      <c r="L3220">
        <f t="shared" ref="L3220:L3222" si="1876">0.000084*(G3220^1.894314*I3220^0.808223+0.000031*G3220^2)</f>
        <v>6.5007068688154673E-2</v>
      </c>
      <c r="O3220">
        <f>L3220*0.78*1.07</f>
        <v>5.4254899527133894E-2</v>
      </c>
      <c r="Q3220">
        <f t="shared" ref="Q3220:Q3224" si="1877">O3220*0.531</f>
        <v>2.8809351648908098E-2</v>
      </c>
      <c r="T3220">
        <f>(L3220*0.78*1.07)*(1+0.2)*0.531*3.67</f>
        <v>0.12687638466179127</v>
      </c>
    </row>
    <row r="3221" spans="1:20" hidden="1" x14ac:dyDescent="0.3">
      <c r="A3221" s="26">
        <v>5001</v>
      </c>
      <c r="B3221">
        <v>59</v>
      </c>
      <c r="C3221" t="s">
        <v>211</v>
      </c>
      <c r="D3221">
        <v>37</v>
      </c>
      <c r="E3221" t="s">
        <v>220</v>
      </c>
      <c r="F3221">
        <v>4</v>
      </c>
      <c r="G3221">
        <v>13.2</v>
      </c>
      <c r="H3221">
        <f t="shared" si="1854"/>
        <v>0.13200000000000001</v>
      </c>
      <c r="I3221">
        <v>6</v>
      </c>
      <c r="J3221">
        <v>2</v>
      </c>
      <c r="K3221">
        <f t="shared" si="1855"/>
        <v>1.3684809600000002E-2</v>
      </c>
      <c r="L3221">
        <f t="shared" si="1876"/>
        <v>4.7415689011641581E-2</v>
      </c>
      <c r="O3221">
        <f>L3221*0.78*1.07</f>
        <v>3.9573134049116068E-2</v>
      </c>
      <c r="Q3221">
        <f t="shared" si="1877"/>
        <v>2.1013334180080633E-2</v>
      </c>
      <c r="T3221">
        <f>(L3221*0.78*1.07)*(1+0.2)*0.531*3.67</f>
        <v>9.2542723729075099E-2</v>
      </c>
    </row>
    <row r="3222" spans="1:20" hidden="1" x14ac:dyDescent="0.3">
      <c r="A3222" s="26">
        <v>5001</v>
      </c>
      <c r="B3222">
        <v>59</v>
      </c>
      <c r="C3222" t="s">
        <v>211</v>
      </c>
      <c r="D3222">
        <v>38</v>
      </c>
      <c r="E3222" t="s">
        <v>220</v>
      </c>
      <c r="F3222">
        <v>4</v>
      </c>
      <c r="G3222">
        <v>14.6</v>
      </c>
      <c r="H3222">
        <f t="shared" si="1854"/>
        <v>0.14599999999999999</v>
      </c>
      <c r="I3222">
        <v>6</v>
      </c>
      <c r="J3222">
        <v>3</v>
      </c>
      <c r="K3222">
        <f t="shared" si="1855"/>
        <v>1.6741586399999998E-2</v>
      </c>
      <c r="L3222">
        <f t="shared" si="1876"/>
        <v>5.7392235322286857E-2</v>
      </c>
      <c r="O3222">
        <f>L3222*0.78*1.07</f>
        <v>4.7899559599980615E-2</v>
      </c>
      <c r="Q3222">
        <f t="shared" si="1877"/>
        <v>2.5434666147589709E-2</v>
      </c>
      <c r="T3222">
        <f>(L3222*0.78*1.07)*(1+0.2)*0.531*3.67</f>
        <v>0.11201426971398507</v>
      </c>
    </row>
    <row r="3223" spans="1:20" hidden="1" x14ac:dyDescent="0.3">
      <c r="A3223" s="26">
        <v>5001</v>
      </c>
      <c r="B3223">
        <v>59</v>
      </c>
      <c r="C3223" t="s">
        <v>211</v>
      </c>
      <c r="D3223">
        <v>39</v>
      </c>
      <c r="E3223" t="s">
        <v>222</v>
      </c>
      <c r="F3223">
        <v>4</v>
      </c>
      <c r="G3223">
        <v>15.7</v>
      </c>
      <c r="H3223">
        <f t="shared" si="1854"/>
        <v>0.157</v>
      </c>
      <c r="I3223">
        <v>6</v>
      </c>
      <c r="J3223">
        <v>4</v>
      </c>
      <c r="K3223">
        <f t="shared" si="1855"/>
        <v>1.9359324600000002E-2</v>
      </c>
      <c r="L3223">
        <f t="shared" ref="L3223:L3224" si="1878">0.000081*(G3223^1.922704*I3223^0.783213+0.000032*G3223^2)</f>
        <v>6.5661147051760516E-2</v>
      </c>
      <c r="O3223">
        <f>L3223*0.61*1.07</f>
        <v>4.285703068068409E-2</v>
      </c>
      <c r="Q3223">
        <f t="shared" si="1877"/>
        <v>2.2757083291443252E-2</v>
      </c>
      <c r="T3223">
        <f>(L3223*0.61*1.07)*(1+0.2)*0.531*3.67</f>
        <v>0.10022219481551607</v>
      </c>
    </row>
    <row r="3224" spans="1:20" s="13" customFormat="1" hidden="1" x14ac:dyDescent="0.3">
      <c r="A3224" s="26">
        <v>5001</v>
      </c>
      <c r="B3224" s="13">
        <v>59</v>
      </c>
      <c r="C3224" s="13" t="s">
        <v>211</v>
      </c>
      <c r="D3224" s="13">
        <v>40</v>
      </c>
      <c r="E3224" s="13" t="s">
        <v>222</v>
      </c>
      <c r="F3224" s="13">
        <v>7</v>
      </c>
      <c r="G3224" s="13">
        <v>15.2</v>
      </c>
      <c r="H3224">
        <f t="shared" si="1854"/>
        <v>0.152</v>
      </c>
      <c r="I3224" s="13">
        <v>5</v>
      </c>
      <c r="J3224" s="13">
        <v>0</v>
      </c>
      <c r="K3224">
        <f t="shared" si="1855"/>
        <v>1.81458816E-2</v>
      </c>
      <c r="L3224">
        <f t="shared" si="1878"/>
        <v>5.3489392946401738E-2</v>
      </c>
      <c r="M3224"/>
      <c r="N3224"/>
      <c r="O3224">
        <f>L3224*0.61*1.07</f>
        <v>3.4912526776116413E-2</v>
      </c>
      <c r="P3224"/>
      <c r="Q3224">
        <f t="shared" si="1877"/>
        <v>1.8538551718117816E-2</v>
      </c>
      <c r="R3224"/>
      <c r="S3224"/>
      <c r="T3224">
        <f>(L3224*0.61*1.07)*(1+0.2)*0.531*3.67</f>
        <v>8.1643781766590859E-2</v>
      </c>
    </row>
    <row r="3225" spans="1:20" hidden="1" x14ac:dyDescent="0.3">
      <c r="A3225" s="26">
        <v>5001</v>
      </c>
      <c r="B3225">
        <v>59</v>
      </c>
      <c r="C3225" t="s">
        <v>211</v>
      </c>
      <c r="D3225">
        <v>41</v>
      </c>
      <c r="E3225" t="s">
        <v>220</v>
      </c>
      <c r="F3225">
        <v>4</v>
      </c>
      <c r="G3225">
        <v>13</v>
      </c>
      <c r="H3225">
        <f t="shared" si="1854"/>
        <v>0.13</v>
      </c>
      <c r="I3225">
        <v>5.5</v>
      </c>
      <c r="J3225">
        <v>3</v>
      </c>
      <c r="K3225">
        <f t="shared" si="1855"/>
        <v>1.3273260000000002E-2</v>
      </c>
      <c r="L3225">
        <f>0.000084*(G3225^1.894314*I3225^0.808223+0.000031*G3225^2)</f>
        <v>4.2935881030174601E-2</v>
      </c>
      <c r="O3225">
        <f>L3225*0.78*1.07</f>
        <v>3.5834286307783722E-2</v>
      </c>
      <c r="Q3225">
        <f>O3225*0.531</f>
        <v>1.9028006029433157E-2</v>
      </c>
      <c r="T3225">
        <f>(L3225*0.78*1.07)*(1+0.2)*0.531*3.67</f>
        <v>8.379933855362362E-2</v>
      </c>
    </row>
    <row r="3226" spans="1:20" hidden="1" x14ac:dyDescent="0.3">
      <c r="A3226" s="26">
        <v>5001</v>
      </c>
      <c r="B3226">
        <v>59</v>
      </c>
      <c r="C3226" t="s">
        <v>211</v>
      </c>
      <c r="D3226">
        <v>42</v>
      </c>
      <c r="E3226" t="s">
        <v>217</v>
      </c>
      <c r="F3226">
        <v>1</v>
      </c>
      <c r="G3226">
        <v>28</v>
      </c>
      <c r="H3226">
        <f t="shared" si="1854"/>
        <v>0.28000000000000003</v>
      </c>
      <c r="I3226">
        <v>12.4</v>
      </c>
      <c r="J3226">
        <v>7</v>
      </c>
      <c r="K3226">
        <f t="shared" si="1855"/>
        <v>6.157536000000001E-2</v>
      </c>
      <c r="L3226">
        <f>0.000059*(G3226^1.965295*I3226^0.892133+0.000019*G3226^2)</f>
        <v>0.38942425992465723</v>
      </c>
      <c r="O3226">
        <f>L3226*0.47*0.75</f>
        <v>0.13727205162344167</v>
      </c>
      <c r="Q3226">
        <f>O3226*0.52</f>
        <v>7.1381466844189667E-2</v>
      </c>
      <c r="T3226">
        <f>(L3226*0.47*0.75)*(1+0.2)*0.52*3.67</f>
        <v>0.31436397998181126</v>
      </c>
    </row>
    <row r="3227" spans="1:20" hidden="1" x14ac:dyDescent="0.3">
      <c r="A3227" s="26">
        <v>5001</v>
      </c>
      <c r="B3227">
        <v>59</v>
      </c>
      <c r="C3227" t="s">
        <v>211</v>
      </c>
      <c r="D3227">
        <v>43</v>
      </c>
      <c r="E3227" t="s">
        <v>220</v>
      </c>
      <c r="F3227">
        <v>4</v>
      </c>
      <c r="G3227">
        <v>11.4</v>
      </c>
      <c r="H3227">
        <f t="shared" si="1854"/>
        <v>0.114</v>
      </c>
      <c r="I3227">
        <v>5</v>
      </c>
      <c r="J3227">
        <v>2.7</v>
      </c>
      <c r="K3227">
        <f t="shared" si="1855"/>
        <v>1.02070584E-2</v>
      </c>
      <c r="L3227">
        <f>0.000084*(G3227^1.894314*I3227^0.808223+0.000031*G3227^2)</f>
        <v>3.0996832607070385E-2</v>
      </c>
      <c r="O3227">
        <f>L3227*0.78*1.07</f>
        <v>2.5869956493860945E-2</v>
      </c>
      <c r="Q3227">
        <f>O3227*0.531</f>
        <v>1.3736946898240163E-2</v>
      </c>
      <c r="T3227">
        <f>(L3227*0.78*1.07)*(1+0.2)*0.531*3.67</f>
        <v>6.0497514139849669E-2</v>
      </c>
    </row>
    <row r="3228" spans="1:20" hidden="1" x14ac:dyDescent="0.3">
      <c r="A3228" s="26">
        <v>5001</v>
      </c>
      <c r="B3228">
        <v>59</v>
      </c>
      <c r="C3228" t="s">
        <v>211</v>
      </c>
      <c r="D3228">
        <v>44</v>
      </c>
      <c r="E3228" t="s">
        <v>212</v>
      </c>
      <c r="F3228">
        <v>3</v>
      </c>
      <c r="G3228">
        <v>8.1999999999999993</v>
      </c>
      <c r="H3228">
        <f t="shared" si="1854"/>
        <v>8.199999999999999E-2</v>
      </c>
      <c r="I3228">
        <v>5</v>
      </c>
      <c r="J3228">
        <v>2.2000000000000002</v>
      </c>
      <c r="K3228">
        <f t="shared" si="1855"/>
        <v>5.2810295999999989E-3</v>
      </c>
      <c r="L3228">
        <f>0.000062*(G3228^1.947206*I3228^0.894551+0.000039*G3228^2)</f>
        <v>1.5741434541140662E-2</v>
      </c>
      <c r="O3228">
        <f>L3228*0.47*0.75</f>
        <v>5.5488556757520829E-3</v>
      </c>
      <c r="Q3228">
        <f>O3228*0.52</f>
        <v>2.8854049513910834E-3</v>
      </c>
      <c r="T3228">
        <f>(L3228*0.47*0.75)*(1+0.2)*0.52*3.67</f>
        <v>1.270732340592633E-2</v>
      </c>
    </row>
    <row r="3229" spans="1:20" hidden="1" x14ac:dyDescent="0.3">
      <c r="A3229" s="26">
        <v>5001</v>
      </c>
      <c r="B3229">
        <v>59</v>
      </c>
      <c r="C3229" t="s">
        <v>211</v>
      </c>
      <c r="D3229">
        <v>45</v>
      </c>
      <c r="E3229" t="s">
        <v>218</v>
      </c>
      <c r="F3229">
        <v>4</v>
      </c>
      <c r="G3229">
        <v>8.1999999999999993</v>
      </c>
      <c r="H3229">
        <f t="shared" si="1854"/>
        <v>8.199999999999999E-2</v>
      </c>
      <c r="I3229">
        <v>5</v>
      </c>
      <c r="J3229">
        <v>2.2000000000000002</v>
      </c>
      <c r="K3229">
        <f t="shared" si="1855"/>
        <v>5.2810295999999989E-3</v>
      </c>
      <c r="L3229">
        <f>0.000057*(G3229^1.897696*I3229^1.002687+0.000031*G3229^2)</f>
        <v>1.5519124233707677E-2</v>
      </c>
      <c r="O3229">
        <f>L3229*0.43*0.75</f>
        <v>5.0049175653707253E-3</v>
      </c>
      <c r="Q3229">
        <f>O3229*0.52</f>
        <v>2.6025571339927771E-3</v>
      </c>
      <c r="T3229">
        <f>(L3229*0.43*0.75)*(1+0.2)*0.52*3.67</f>
        <v>1.1461661618104191E-2</v>
      </c>
    </row>
    <row r="3230" spans="1:20" hidden="1" x14ac:dyDescent="0.3">
      <c r="A3230" s="26">
        <v>5001</v>
      </c>
      <c r="B3230">
        <v>59</v>
      </c>
      <c r="C3230" t="s">
        <v>211</v>
      </c>
      <c r="D3230">
        <v>46</v>
      </c>
      <c r="E3230" t="s">
        <v>220</v>
      </c>
      <c r="F3230">
        <v>4</v>
      </c>
      <c r="G3230">
        <v>25</v>
      </c>
      <c r="H3230">
        <f t="shared" si="1854"/>
        <v>0.25</v>
      </c>
      <c r="I3230">
        <v>7.5</v>
      </c>
      <c r="J3230">
        <v>2</v>
      </c>
      <c r="K3230">
        <f t="shared" si="1855"/>
        <v>4.9087499999999999E-2</v>
      </c>
      <c r="L3230">
        <f t="shared" ref="L3230:L3231" si="1879">0.000084*(G3230^1.894314*I3230^0.808223+0.000031*G3230^2)</f>
        <v>0.1903991334258037</v>
      </c>
      <c r="O3230">
        <f>L3230*0.78*1.07</f>
        <v>0.15890711675717578</v>
      </c>
      <c r="Q3230">
        <f t="shared" ref="Q3230:Q3231" si="1880">O3230*0.531</f>
        <v>8.4379678998060342E-2</v>
      </c>
      <c r="T3230">
        <f>(L3230*0.78*1.07)*(1+0.2)*0.531*3.67</f>
        <v>0.37160810630745778</v>
      </c>
    </row>
    <row r="3231" spans="1:20" hidden="1" x14ac:dyDescent="0.3">
      <c r="A3231" s="26">
        <v>5001</v>
      </c>
      <c r="B3231">
        <v>59</v>
      </c>
      <c r="C3231" t="s">
        <v>211</v>
      </c>
      <c r="D3231">
        <v>47</v>
      </c>
      <c r="E3231" t="s">
        <v>220</v>
      </c>
      <c r="F3231">
        <v>4</v>
      </c>
      <c r="G3231">
        <v>25.7</v>
      </c>
      <c r="H3231">
        <f t="shared" si="1854"/>
        <v>0.25700000000000001</v>
      </c>
      <c r="I3231">
        <v>9.4</v>
      </c>
      <c r="J3231">
        <v>5.5</v>
      </c>
      <c r="K3231">
        <f t="shared" si="1855"/>
        <v>5.1874884599999997E-2</v>
      </c>
      <c r="L3231">
        <f t="shared" si="1879"/>
        <v>0.2407923892061789</v>
      </c>
      <c r="O3231">
        <f>L3231*0.78*1.07</f>
        <v>0.20096532803147693</v>
      </c>
      <c r="Q3231">
        <f t="shared" si="1880"/>
        <v>0.10671258918471425</v>
      </c>
      <c r="T3231">
        <f>(L3231*0.78*1.07)*(1+0.2)*0.531*3.67</f>
        <v>0.46996224276948151</v>
      </c>
    </row>
    <row r="3232" spans="1:20" hidden="1" x14ac:dyDescent="0.3">
      <c r="A3232" s="26">
        <v>5001</v>
      </c>
      <c r="B3232">
        <v>59</v>
      </c>
      <c r="C3232" t="s">
        <v>211</v>
      </c>
      <c r="D3232">
        <v>48</v>
      </c>
      <c r="E3232" t="s">
        <v>212</v>
      </c>
      <c r="F3232">
        <v>4</v>
      </c>
      <c r="G3232">
        <v>11.7</v>
      </c>
      <c r="H3232">
        <f t="shared" si="1854"/>
        <v>0.11699999999999999</v>
      </c>
      <c r="I3232">
        <v>7.5</v>
      </c>
      <c r="J3232">
        <v>4</v>
      </c>
      <c r="K3232">
        <f t="shared" si="1855"/>
        <v>1.0751340599999997E-2</v>
      </c>
      <c r="L3232">
        <f>0.000062*(G3232^1.947206*I3232^0.894551+0.000039*G3232^2)</f>
        <v>4.5202215040693779E-2</v>
      </c>
      <c r="O3232">
        <f>L3232*0.47*0.75</f>
        <v>1.5933780801844558E-2</v>
      </c>
      <c r="Q3232">
        <f>O3232*0.52</f>
        <v>8.2855660169591696E-3</v>
      </c>
      <c r="T3232">
        <f>(L3232*0.47*0.75)*(1+0.2)*0.52*3.67</f>
        <v>3.6489632738688188E-2</v>
      </c>
    </row>
    <row r="3233" spans="1:20" hidden="1" x14ac:dyDescent="0.3">
      <c r="A3233" s="26">
        <v>5001</v>
      </c>
      <c r="B3233">
        <v>59</v>
      </c>
      <c r="C3233" t="s">
        <v>211</v>
      </c>
      <c r="D3233">
        <v>49</v>
      </c>
      <c r="E3233" t="s">
        <v>217</v>
      </c>
      <c r="F3233">
        <v>4</v>
      </c>
      <c r="G3233">
        <v>9.1999999999999993</v>
      </c>
      <c r="H3233">
        <f t="shared" si="1854"/>
        <v>9.1999999999999998E-2</v>
      </c>
      <c r="I3233">
        <v>5.2</v>
      </c>
      <c r="J3233">
        <v>3.4</v>
      </c>
      <c r="K3233">
        <f t="shared" si="1855"/>
        <v>6.6476255999999992E-3</v>
      </c>
      <c r="L3233">
        <f>0.000059*(G3233^1.965295*I3233^0.892133+0.000019*G3233^2)</f>
        <v>2.0125731212523604E-2</v>
      </c>
      <c r="O3233">
        <f>L3233*0.47*0.75</f>
        <v>7.0943202524145696E-3</v>
      </c>
      <c r="Q3233">
        <f>O3233*0.52</f>
        <v>3.6890465312555765E-3</v>
      </c>
      <c r="T3233">
        <f>(L3233*0.47*0.75)*(1+0.2)*0.52*3.67</f>
        <v>1.6246560923649556E-2</v>
      </c>
    </row>
    <row r="3234" spans="1:20" hidden="1" x14ac:dyDescent="0.3">
      <c r="A3234" s="26">
        <v>5001</v>
      </c>
      <c r="B3234">
        <v>59</v>
      </c>
      <c r="C3234" t="s">
        <v>211</v>
      </c>
      <c r="D3234">
        <v>50</v>
      </c>
      <c r="E3234" t="s">
        <v>212</v>
      </c>
      <c r="F3234">
        <v>4</v>
      </c>
      <c r="G3234">
        <v>10</v>
      </c>
      <c r="H3234">
        <f t="shared" si="1854"/>
        <v>0.1</v>
      </c>
      <c r="I3234">
        <v>5.4</v>
      </c>
      <c r="J3234">
        <v>3</v>
      </c>
      <c r="K3234">
        <f t="shared" si="1855"/>
        <v>7.8540000000000016E-3</v>
      </c>
      <c r="L3234">
        <f>0.000062*(G3234^1.947206*I3234^0.894551+0.000039*G3234^2)</f>
        <v>2.4817926330834544E-2</v>
      </c>
      <c r="O3234">
        <f>L3234*0.47*0.75</f>
        <v>8.748319031619177E-3</v>
      </c>
      <c r="Q3234">
        <f>O3234*0.52</f>
        <v>4.5491258964419721E-3</v>
      </c>
      <c r="T3234">
        <f>(L3234*0.47*0.75)*(1+0.2)*0.52*3.67</f>
        <v>2.0034350447930442E-2</v>
      </c>
    </row>
    <row r="3235" spans="1:20" hidden="1" x14ac:dyDescent="0.3">
      <c r="A3235" s="26">
        <v>5001</v>
      </c>
      <c r="B3235">
        <v>59</v>
      </c>
      <c r="C3235" t="s">
        <v>211</v>
      </c>
      <c r="D3235">
        <v>51</v>
      </c>
      <c r="E3235" t="s">
        <v>222</v>
      </c>
      <c r="F3235">
        <v>1</v>
      </c>
      <c r="G3235">
        <v>26.7</v>
      </c>
      <c r="H3235">
        <f t="shared" si="1854"/>
        <v>0.26700000000000002</v>
      </c>
      <c r="I3235">
        <v>12.2</v>
      </c>
      <c r="J3235">
        <v>10</v>
      </c>
      <c r="K3235">
        <f t="shared" si="1855"/>
        <v>5.59903806E-2</v>
      </c>
      <c r="L3235">
        <f>0.000081*(G3235^1.922704*I3235^0.783213+0.000032*G3235^2)</f>
        <v>0.31775880583390148</v>
      </c>
      <c r="O3235">
        <f>L3235*0.61*1.07</f>
        <v>0.20740117256778751</v>
      </c>
      <c r="Q3235">
        <f>O3235*0.531</f>
        <v>0.11013002263349517</v>
      </c>
      <c r="T3235">
        <f>(L3235*0.61*1.07)*(1+0.2)*0.531*3.67</f>
        <v>0.4850126196779127</v>
      </c>
    </row>
    <row r="3236" spans="1:20" hidden="1" x14ac:dyDescent="0.3">
      <c r="A3236" s="26">
        <v>5001</v>
      </c>
      <c r="B3236">
        <v>59</v>
      </c>
      <c r="C3236" t="s">
        <v>211</v>
      </c>
      <c r="D3236">
        <v>52</v>
      </c>
      <c r="E3236" t="s">
        <v>220</v>
      </c>
      <c r="F3236">
        <v>1</v>
      </c>
      <c r="G3236">
        <v>35.700000000000003</v>
      </c>
      <c r="H3236">
        <f t="shared" si="1854"/>
        <v>0.35700000000000004</v>
      </c>
      <c r="I3236">
        <v>11.7</v>
      </c>
      <c r="J3236">
        <v>2</v>
      </c>
      <c r="K3236">
        <f t="shared" si="1855"/>
        <v>0.10009844460000003</v>
      </c>
      <c r="L3236">
        <f>0.000084*(G3236^1.894314*I3236^0.808223+0.000031*G3236^2)</f>
        <v>0.53561841241194474</v>
      </c>
      <c r="O3236">
        <f>L3236*0.78*1.07</f>
        <v>0.44702712699900915</v>
      </c>
      <c r="Q3236">
        <f>O3236*0.531</f>
        <v>0.23737140443647387</v>
      </c>
      <c r="T3236">
        <f>(L3236*0.78*1.07)*(1+0.2)*0.531*3.67</f>
        <v>1.0453836651382309</v>
      </c>
    </row>
    <row r="3237" spans="1:20" hidden="1" x14ac:dyDescent="0.3">
      <c r="A3237" s="26">
        <v>5001</v>
      </c>
      <c r="B3237">
        <v>59</v>
      </c>
      <c r="C3237" t="s">
        <v>211</v>
      </c>
      <c r="D3237">
        <v>53</v>
      </c>
      <c r="E3237" t="s">
        <v>217</v>
      </c>
      <c r="F3237">
        <v>4</v>
      </c>
      <c r="G3237">
        <v>10.199999999999999</v>
      </c>
      <c r="H3237">
        <f t="shared" si="1854"/>
        <v>0.10199999999999999</v>
      </c>
      <c r="I3237">
        <v>5</v>
      </c>
      <c r="J3237">
        <v>3.2</v>
      </c>
      <c r="K3237">
        <f t="shared" si="1855"/>
        <v>8.1713015999999982E-3</v>
      </c>
      <c r="L3237">
        <f>0.000059*(G3237^1.965295*I3237^0.892133+0.000019*G3237^2)</f>
        <v>2.3802645087773976E-2</v>
      </c>
      <c r="O3237">
        <f>L3237*0.47*0.75</f>
        <v>8.3904323934403252E-3</v>
      </c>
      <c r="Q3237">
        <f>O3237*0.52</f>
        <v>4.3630248445889691E-3</v>
      </c>
      <c r="T3237">
        <f>(L3237*0.47*0.75)*(1+0.2)*0.52*3.67</f>
        <v>1.9214761415569822E-2</v>
      </c>
    </row>
    <row r="3238" spans="1:20" hidden="1" x14ac:dyDescent="0.3">
      <c r="A3238" s="26">
        <v>5001</v>
      </c>
      <c r="B3238">
        <v>59</v>
      </c>
      <c r="C3238" t="s">
        <v>211</v>
      </c>
      <c r="D3238">
        <v>54</v>
      </c>
      <c r="E3238" t="s">
        <v>214</v>
      </c>
      <c r="F3238">
        <v>4</v>
      </c>
      <c r="G3238">
        <v>21.6</v>
      </c>
      <c r="H3238">
        <f t="shared" si="1854"/>
        <v>0.21600000000000003</v>
      </c>
      <c r="I3238">
        <v>7.2</v>
      </c>
      <c r="J3238">
        <v>3.5</v>
      </c>
      <c r="K3238">
        <f t="shared" si="1855"/>
        <v>3.6643622400000006E-2</v>
      </c>
      <c r="L3238">
        <f>0.000081*(G3238^1.864042*I3238^0.850892+0.000027*G3238^2)</f>
        <v>0.13349455137318519</v>
      </c>
      <c r="O3238">
        <f>L3238*0.47*0.75</f>
        <v>4.7056829359047779E-2</v>
      </c>
      <c r="Q3238">
        <f>O3238*0.521</f>
        <v>2.4516608096063895E-2</v>
      </c>
      <c r="T3238">
        <f>(L3238*0.47*0.75)*(1+0.2)*0.521*3.67</f>
        <v>0.10797114205506539</v>
      </c>
    </row>
    <row r="3239" spans="1:20" s="13" customFormat="1" hidden="1" x14ac:dyDescent="0.3">
      <c r="A3239" s="26">
        <v>5001</v>
      </c>
      <c r="B3239" s="13">
        <v>59</v>
      </c>
      <c r="C3239" s="13" t="s">
        <v>211</v>
      </c>
      <c r="D3239" s="13">
        <v>55</v>
      </c>
      <c r="E3239" s="13" t="s">
        <v>222</v>
      </c>
      <c r="F3239" s="13">
        <v>7</v>
      </c>
      <c r="G3239" s="13">
        <v>20.399999999999999</v>
      </c>
      <c r="H3239">
        <f t="shared" si="1854"/>
        <v>0.20399999999999999</v>
      </c>
      <c r="I3239" s="13">
        <v>7.6</v>
      </c>
      <c r="J3239" s="13">
        <v>0</v>
      </c>
      <c r="K3239">
        <f t="shared" si="1855"/>
        <v>3.2685206399999993E-2</v>
      </c>
      <c r="L3239">
        <f t="shared" ref="L3239:L3240" si="1881">0.000081*(G3239^1.922704*I3239^0.783213+0.000032*G3239^2)</f>
        <v>0.13073275692128891</v>
      </c>
      <c r="M3239"/>
      <c r="N3239"/>
      <c r="O3239">
        <f>L3239*0.61*1.07</f>
        <v>8.5329270442525265E-2</v>
      </c>
      <c r="P3239"/>
      <c r="Q3239">
        <f t="shared" ref="Q3239:Q3240" si="1882">O3239*0.531</f>
        <v>4.5309842604980916E-2</v>
      </c>
      <c r="R3239"/>
      <c r="S3239"/>
      <c r="T3239">
        <f>(L3239*0.61*1.07)*(1+0.2)*0.531*3.67</f>
        <v>0.19954454683233597</v>
      </c>
    </row>
    <row r="3240" spans="1:20" hidden="1" x14ac:dyDescent="0.3">
      <c r="A3240" s="26">
        <v>5001</v>
      </c>
      <c r="B3240">
        <v>59</v>
      </c>
      <c r="C3240" t="s">
        <v>211</v>
      </c>
      <c r="D3240">
        <v>56</v>
      </c>
      <c r="E3240" t="s">
        <v>222</v>
      </c>
      <c r="F3240">
        <v>4</v>
      </c>
      <c r="G3240">
        <v>22.4</v>
      </c>
      <c r="H3240">
        <f t="shared" si="1854"/>
        <v>0.22399999999999998</v>
      </c>
      <c r="I3240">
        <v>10</v>
      </c>
      <c r="J3240">
        <v>6</v>
      </c>
      <c r="K3240">
        <f t="shared" si="1855"/>
        <v>3.9408230399999994E-2</v>
      </c>
      <c r="L3240">
        <f t="shared" si="1881"/>
        <v>0.19401182280819018</v>
      </c>
      <c r="O3240">
        <f>L3240*0.61*1.07</f>
        <v>0.12663151674690573</v>
      </c>
      <c r="Q3240">
        <f t="shared" si="1882"/>
        <v>6.7241335392606946E-2</v>
      </c>
      <c r="T3240">
        <f>(L3240*0.61*1.07)*(1+0.2)*0.531*3.67</f>
        <v>0.29613084106904097</v>
      </c>
    </row>
    <row r="3241" spans="1:20" hidden="1" x14ac:dyDescent="0.3">
      <c r="A3241" s="26">
        <v>5001</v>
      </c>
      <c r="B3241">
        <v>59</v>
      </c>
      <c r="C3241" t="s">
        <v>211</v>
      </c>
      <c r="D3241">
        <v>57</v>
      </c>
      <c r="E3241" t="s">
        <v>219</v>
      </c>
      <c r="F3241">
        <v>3</v>
      </c>
      <c r="G3241">
        <v>10</v>
      </c>
      <c r="H3241">
        <f t="shared" ref="H3241:H3303" si="1883">G3241/100</f>
        <v>0.1</v>
      </c>
      <c r="I3241">
        <v>4</v>
      </c>
      <c r="J3241">
        <v>1.4</v>
      </c>
      <c r="K3241">
        <f t="shared" ref="K3241:K3303" si="1884">0.7854*H3241^2</f>
        <v>7.8540000000000016E-3</v>
      </c>
      <c r="L3241">
        <f t="shared" ref="L3241:L3242" si="1885">0.000084*(G3241^1.894314*I3241^0.808223+0.000034*G3241^2)</f>
        <v>2.019287519036728E-2</v>
      </c>
      <c r="O3241">
        <f>L3241*0.75*1.07</f>
        <v>1.6204782340269744E-2</v>
      </c>
      <c r="Q3241">
        <f t="shared" ref="Q3241:Q3242" si="1886">O3241*0.531</f>
        <v>8.604739422683234E-3</v>
      </c>
      <c r="T3241">
        <f>(L3241*0.75*1.07)*(1+0.2)*0.531*3.67</f>
        <v>3.7895272417496961E-2</v>
      </c>
    </row>
    <row r="3242" spans="1:20" hidden="1" x14ac:dyDescent="0.3">
      <c r="A3242" s="26">
        <v>5001</v>
      </c>
      <c r="B3242">
        <v>59</v>
      </c>
      <c r="C3242" t="s">
        <v>211</v>
      </c>
      <c r="D3242">
        <v>58</v>
      </c>
      <c r="E3242" t="s">
        <v>219</v>
      </c>
      <c r="F3242">
        <v>3</v>
      </c>
      <c r="G3242">
        <v>11</v>
      </c>
      <c r="H3242">
        <f t="shared" si="1883"/>
        <v>0.11</v>
      </c>
      <c r="I3242">
        <v>4</v>
      </c>
      <c r="J3242">
        <v>1.5</v>
      </c>
      <c r="K3242">
        <f t="shared" si="1884"/>
        <v>9.503339999999999E-3</v>
      </c>
      <c r="L3242">
        <f t="shared" si="1885"/>
        <v>2.4188501605391072E-2</v>
      </c>
      <c r="O3242">
        <f>L3242*0.75*1.07</f>
        <v>1.9411272538326335E-2</v>
      </c>
      <c r="Q3242">
        <f t="shared" si="1886"/>
        <v>1.0307385717851284E-2</v>
      </c>
      <c r="T3242">
        <f>(L3242*0.75*1.07)*(1+0.2)*0.531*3.67</f>
        <v>4.5393726701417059E-2</v>
      </c>
    </row>
    <row r="3243" spans="1:20" hidden="1" x14ac:dyDescent="0.3">
      <c r="A3243" s="26">
        <v>5001</v>
      </c>
      <c r="B3243">
        <v>59</v>
      </c>
      <c r="C3243" t="s">
        <v>211</v>
      </c>
      <c r="D3243">
        <v>59</v>
      </c>
      <c r="E3243" t="s">
        <v>214</v>
      </c>
      <c r="F3243">
        <v>4</v>
      </c>
      <c r="G3243">
        <v>17.399999999999999</v>
      </c>
      <c r="H3243">
        <f t="shared" si="1883"/>
        <v>0.17399999999999999</v>
      </c>
      <c r="I3243">
        <v>7</v>
      </c>
      <c r="J3243">
        <v>3.7</v>
      </c>
      <c r="K3243">
        <f t="shared" si="1884"/>
        <v>2.3778770399999996E-2</v>
      </c>
      <c r="L3243">
        <f>0.000081*(G3243^1.864042*I3243^0.850892+0.000027*G3243^2)</f>
        <v>8.7098642007914576E-2</v>
      </c>
      <c r="O3243">
        <f>L3243*0.47*0.75</f>
        <v>3.0702271307789887E-2</v>
      </c>
      <c r="Q3243">
        <f>O3243*0.521</f>
        <v>1.5995883351358531E-2</v>
      </c>
      <c r="T3243">
        <f>(L3243*0.47*0.75)*(1+0.2)*0.521*3.67</f>
        <v>7.0445870279382969E-2</v>
      </c>
    </row>
    <row r="3244" spans="1:20" hidden="1" x14ac:dyDescent="0.3">
      <c r="A3244" s="26">
        <v>5001</v>
      </c>
      <c r="B3244">
        <v>59</v>
      </c>
      <c r="C3244" t="s">
        <v>211</v>
      </c>
      <c r="D3244">
        <v>60</v>
      </c>
      <c r="E3244" t="s">
        <v>220</v>
      </c>
      <c r="F3244">
        <v>4</v>
      </c>
      <c r="G3244">
        <v>15.6</v>
      </c>
      <c r="H3244">
        <f t="shared" si="1883"/>
        <v>0.156</v>
      </c>
      <c r="I3244">
        <v>8</v>
      </c>
      <c r="J3244">
        <v>5</v>
      </c>
      <c r="K3244">
        <f t="shared" si="1884"/>
        <v>1.91134944E-2</v>
      </c>
      <c r="L3244">
        <f>0.000084*(G3244^1.894314*I3244^0.808223+0.000031*G3244^2)</f>
        <v>8.209814933624239E-2</v>
      </c>
      <c r="O3244">
        <f>L3244*0.78*1.07</f>
        <v>6.85191154360279E-2</v>
      </c>
      <c r="Q3244">
        <f>O3244*0.531</f>
        <v>3.6383650296530817E-2</v>
      </c>
      <c r="T3244">
        <f>(L3244*0.78*1.07)*(1+0.2)*0.531*3.67</f>
        <v>0.16023359590592171</v>
      </c>
    </row>
    <row r="3245" spans="1:20" hidden="1" x14ac:dyDescent="0.3">
      <c r="A3245" s="26">
        <v>5001</v>
      </c>
      <c r="B3245">
        <v>59</v>
      </c>
      <c r="C3245" t="s">
        <v>211</v>
      </c>
      <c r="D3245">
        <v>61</v>
      </c>
      <c r="E3245" t="s">
        <v>222</v>
      </c>
      <c r="F3245">
        <v>1</v>
      </c>
      <c r="G3245">
        <v>38.4</v>
      </c>
      <c r="H3245">
        <f t="shared" si="1883"/>
        <v>0.38400000000000001</v>
      </c>
      <c r="I3245">
        <v>12.4</v>
      </c>
      <c r="J3245">
        <v>6.2</v>
      </c>
      <c r="K3245">
        <f t="shared" si="1884"/>
        <v>0.11581194240000001</v>
      </c>
      <c r="L3245">
        <f t="shared" ref="L3245:L3248" si="1887">0.000081*(G3245^1.922704*I3245^0.783213+0.000032*G3245^2)</f>
        <v>0.64724640089688923</v>
      </c>
      <c r="O3245">
        <f>L3245*0.61*1.07</f>
        <v>0.42245772586539965</v>
      </c>
      <c r="Q3245">
        <f t="shared" ref="Q3245:Q3248" si="1888">O3245*0.531</f>
        <v>0.22432505243452722</v>
      </c>
      <c r="T3245">
        <f>(L3245*0.61*1.07)*(1+0.2)*0.531*3.67</f>
        <v>0.98792753092165786</v>
      </c>
    </row>
    <row r="3246" spans="1:20" hidden="1" x14ac:dyDescent="0.3">
      <c r="A3246" s="26">
        <v>5001</v>
      </c>
      <c r="B3246">
        <v>59</v>
      </c>
      <c r="C3246" t="s">
        <v>211</v>
      </c>
      <c r="D3246">
        <v>62</v>
      </c>
      <c r="E3246" t="s">
        <v>222</v>
      </c>
      <c r="F3246">
        <v>3</v>
      </c>
      <c r="G3246">
        <v>28.6</v>
      </c>
      <c r="H3246">
        <f t="shared" si="1883"/>
        <v>0.28600000000000003</v>
      </c>
      <c r="I3246">
        <v>4.4000000000000004</v>
      </c>
      <c r="J3246">
        <v>1.6</v>
      </c>
      <c r="K3246">
        <f t="shared" si="1884"/>
        <v>6.4242578400000014E-2</v>
      </c>
      <c r="L3246">
        <f t="shared" si="1887"/>
        <v>0.16315934784964617</v>
      </c>
      <c r="O3246">
        <f>L3246*0.61*1.07</f>
        <v>0.10649410634146406</v>
      </c>
      <c r="Q3246">
        <f t="shared" si="1888"/>
        <v>5.6548370467317415E-2</v>
      </c>
      <c r="T3246">
        <f>(L3246*0.61*1.07)*(1+0.2)*0.531*3.67</f>
        <v>0.2490390235380659</v>
      </c>
    </row>
    <row r="3247" spans="1:20" hidden="1" x14ac:dyDescent="0.3">
      <c r="A3247" s="26">
        <v>5001</v>
      </c>
      <c r="B3247">
        <v>59</v>
      </c>
      <c r="C3247" t="s">
        <v>211</v>
      </c>
      <c r="D3247">
        <v>63</v>
      </c>
      <c r="E3247" t="s">
        <v>222</v>
      </c>
      <c r="F3247">
        <v>4</v>
      </c>
      <c r="G3247">
        <v>30.7</v>
      </c>
      <c r="H3247">
        <f t="shared" si="1883"/>
        <v>0.307</v>
      </c>
      <c r="I3247">
        <v>8.6</v>
      </c>
      <c r="J3247">
        <v>5</v>
      </c>
      <c r="K3247">
        <f t="shared" si="1884"/>
        <v>7.4023164599999997E-2</v>
      </c>
      <c r="L3247">
        <f t="shared" si="1887"/>
        <v>0.31602876545312181</v>
      </c>
      <c r="O3247">
        <f>L3247*0.61*1.07</f>
        <v>0.20627197521125262</v>
      </c>
      <c r="Q3247">
        <f t="shared" si="1888"/>
        <v>0.10953041883717515</v>
      </c>
      <c r="T3247">
        <f>(L3247*0.61*1.07)*(1+0.2)*0.531*3.67</f>
        <v>0.48237196455891934</v>
      </c>
    </row>
    <row r="3248" spans="1:20" hidden="1" x14ac:dyDescent="0.3">
      <c r="A3248" s="26">
        <v>5001</v>
      </c>
      <c r="B3248">
        <v>59</v>
      </c>
      <c r="C3248" t="s">
        <v>211</v>
      </c>
      <c r="D3248">
        <v>64</v>
      </c>
      <c r="E3248" t="s">
        <v>222</v>
      </c>
      <c r="F3248">
        <v>4</v>
      </c>
      <c r="G3248">
        <v>28.2</v>
      </c>
      <c r="H3248">
        <f t="shared" si="1883"/>
        <v>0.28199999999999997</v>
      </c>
      <c r="I3248">
        <v>8.4</v>
      </c>
      <c r="J3248">
        <v>6</v>
      </c>
      <c r="K3248">
        <f t="shared" si="1884"/>
        <v>6.2458149599999985E-2</v>
      </c>
      <c r="L3248">
        <f t="shared" si="1887"/>
        <v>0.26350916822252812</v>
      </c>
      <c r="O3248">
        <f>L3248*0.61*1.07</f>
        <v>0.1719924340988441</v>
      </c>
      <c r="Q3248">
        <f t="shared" si="1888"/>
        <v>9.1327982506486216E-2</v>
      </c>
      <c r="T3248">
        <f>(L3248*0.61*1.07)*(1+0.2)*0.531*3.67</f>
        <v>0.40220843495856529</v>
      </c>
    </row>
    <row r="3249" spans="1:20" hidden="1" x14ac:dyDescent="0.3">
      <c r="A3249" s="26">
        <v>5001</v>
      </c>
      <c r="B3249">
        <v>59</v>
      </c>
      <c r="C3249" t="s">
        <v>211</v>
      </c>
      <c r="D3249">
        <v>65</v>
      </c>
      <c r="E3249" t="s">
        <v>220</v>
      </c>
      <c r="F3249">
        <v>3</v>
      </c>
      <c r="G3249">
        <v>12</v>
      </c>
      <c r="H3249">
        <f t="shared" si="1883"/>
        <v>0.12</v>
      </c>
      <c r="I3249">
        <v>5</v>
      </c>
      <c r="J3249">
        <v>3</v>
      </c>
      <c r="K3249">
        <f t="shared" si="1884"/>
        <v>1.130976E-2</v>
      </c>
      <c r="L3249">
        <f>0.000084*(G3249^1.894314*I3249^0.808223+0.000031*G3249^2)</f>
        <v>3.415984017903325E-2</v>
      </c>
      <c r="O3249">
        <f>L3249*0.78*1.07</f>
        <v>2.8509802613421151E-2</v>
      </c>
      <c r="Q3249">
        <f>O3249*0.531</f>
        <v>1.5138705187726632E-2</v>
      </c>
      <c r="T3249">
        <f>(L3249*0.78*1.07)*(1+0.2)*0.531*3.67</f>
        <v>6.6670857646748086E-2</v>
      </c>
    </row>
    <row r="3250" spans="1:20" hidden="1" x14ac:dyDescent="0.3">
      <c r="A3250" s="26">
        <v>5001</v>
      </c>
      <c r="B3250">
        <v>59</v>
      </c>
      <c r="C3250" t="s">
        <v>211</v>
      </c>
      <c r="D3250">
        <v>66</v>
      </c>
      <c r="E3250" t="s">
        <v>212</v>
      </c>
      <c r="F3250">
        <v>3</v>
      </c>
      <c r="G3250">
        <v>7.8</v>
      </c>
      <c r="H3250">
        <f t="shared" si="1883"/>
        <v>7.8E-2</v>
      </c>
      <c r="I3250">
        <v>4.5</v>
      </c>
      <c r="J3250">
        <v>3</v>
      </c>
      <c r="K3250">
        <f t="shared" si="1884"/>
        <v>4.7783736E-3</v>
      </c>
      <c r="L3250">
        <f>0.000062*(G3250^1.947206*I3250^0.894551+0.000039*G3250^2)</f>
        <v>1.2996322384338543E-2</v>
      </c>
      <c r="O3250">
        <f>L3250*0.47*0.75</f>
        <v>4.5812036404793361E-3</v>
      </c>
      <c r="Q3250">
        <f>O3250*0.52</f>
        <v>2.3822258930492547E-3</v>
      </c>
      <c r="T3250">
        <f>(L3250*0.47*0.75)*(1+0.2)*0.52*3.67</f>
        <v>1.0491322832988918E-2</v>
      </c>
    </row>
    <row r="3251" spans="1:20" hidden="1" x14ac:dyDescent="0.3">
      <c r="A3251" s="26">
        <v>5001</v>
      </c>
      <c r="B3251">
        <v>59</v>
      </c>
      <c r="C3251" t="s">
        <v>211</v>
      </c>
      <c r="D3251">
        <v>67</v>
      </c>
      <c r="E3251" t="s">
        <v>217</v>
      </c>
      <c r="F3251">
        <v>1</v>
      </c>
      <c r="G3251">
        <v>20.7</v>
      </c>
      <c r="H3251">
        <f t="shared" si="1883"/>
        <v>0.20699999999999999</v>
      </c>
      <c r="I3251">
        <v>12.6</v>
      </c>
      <c r="J3251">
        <v>8.5</v>
      </c>
      <c r="K3251">
        <f t="shared" si="1884"/>
        <v>3.3653604599999998E-2</v>
      </c>
      <c r="L3251">
        <f>0.000059*(G3251^1.965295*I3251^0.892133+0.000019*G3251^2)</f>
        <v>0.21817238709047979</v>
      </c>
      <c r="O3251">
        <f>L3251*0.47*0.75</f>
        <v>7.690576644939412E-2</v>
      </c>
      <c r="Q3251">
        <f>O3251*0.52</f>
        <v>3.9990998553684945E-2</v>
      </c>
      <c r="T3251">
        <f>(L3251*0.47*0.75)*(1+0.2)*0.52*3.67</f>
        <v>0.17612035763042849</v>
      </c>
    </row>
    <row r="3252" spans="1:20" hidden="1" x14ac:dyDescent="0.3">
      <c r="A3252" s="26">
        <v>5001</v>
      </c>
      <c r="B3252">
        <v>59</v>
      </c>
      <c r="C3252" t="s">
        <v>211</v>
      </c>
      <c r="D3252">
        <v>68</v>
      </c>
      <c r="E3252" t="s">
        <v>220</v>
      </c>
      <c r="F3252">
        <v>3</v>
      </c>
      <c r="G3252">
        <v>30</v>
      </c>
      <c r="H3252">
        <f t="shared" si="1883"/>
        <v>0.3</v>
      </c>
      <c r="I3252">
        <v>6.5</v>
      </c>
      <c r="J3252">
        <v>3</v>
      </c>
      <c r="K3252">
        <f t="shared" si="1884"/>
        <v>7.0685999999999999E-2</v>
      </c>
      <c r="L3252">
        <f>0.000084*(G3252^1.894314*I3252^0.808223+0.000031*G3252^2)</f>
        <v>0.23956881183913831</v>
      </c>
      <c r="O3252">
        <f>L3252*0.78*1.07</f>
        <v>0.19994413036094483</v>
      </c>
      <c r="Q3252">
        <f>O3252*0.531</f>
        <v>0.10617033322166171</v>
      </c>
      <c r="T3252">
        <f>(L3252*0.78*1.07)*(1+0.2)*0.531*3.67</f>
        <v>0.4675741475081982</v>
      </c>
    </row>
    <row r="3253" spans="1:20" hidden="1" x14ac:dyDescent="0.3">
      <c r="A3253" s="26">
        <v>5001</v>
      </c>
      <c r="B3253">
        <v>59</v>
      </c>
      <c r="C3253" t="s">
        <v>211</v>
      </c>
      <c r="D3253">
        <v>69</v>
      </c>
      <c r="E3253" t="s">
        <v>217</v>
      </c>
      <c r="F3253">
        <v>4</v>
      </c>
      <c r="G3253">
        <v>14</v>
      </c>
      <c r="H3253">
        <f t="shared" si="1883"/>
        <v>0.14000000000000001</v>
      </c>
      <c r="I3253">
        <v>6.2</v>
      </c>
      <c r="J3253">
        <v>3.5</v>
      </c>
      <c r="K3253">
        <f t="shared" si="1884"/>
        <v>1.5393840000000002E-2</v>
      </c>
      <c r="L3253">
        <f t="shared" ref="L3253:L3255" si="1889">0.000059*(G3253^1.965295*I3253^0.892133+0.000019*G3253^2)</f>
        <v>5.3734382251914764E-2</v>
      </c>
      <c r="O3253">
        <f>L3253*0.47*0.75</f>
        <v>1.8941369743799952E-2</v>
      </c>
      <c r="Q3253">
        <f t="shared" ref="Q3253:Q3255" si="1890">O3253*0.52</f>
        <v>9.8495122667759758E-3</v>
      </c>
      <c r="T3253">
        <f>(L3253*0.47*0.75)*(1+0.2)*0.52*3.67</f>
        <v>4.3377252022881396E-2</v>
      </c>
    </row>
    <row r="3254" spans="1:20" hidden="1" x14ac:dyDescent="0.3">
      <c r="A3254" s="26">
        <v>5001</v>
      </c>
      <c r="B3254">
        <v>59</v>
      </c>
      <c r="C3254" t="s">
        <v>211</v>
      </c>
      <c r="D3254">
        <v>70</v>
      </c>
      <c r="E3254" t="s">
        <v>217</v>
      </c>
      <c r="F3254">
        <v>1</v>
      </c>
      <c r="G3254">
        <v>24.2</v>
      </c>
      <c r="H3254">
        <f t="shared" si="1883"/>
        <v>0.24199999999999999</v>
      </c>
      <c r="I3254">
        <v>12.4</v>
      </c>
      <c r="J3254">
        <v>6</v>
      </c>
      <c r="K3254">
        <f t="shared" si="1884"/>
        <v>4.59961656E-2</v>
      </c>
      <c r="L3254">
        <f t="shared" si="1889"/>
        <v>0.29237213206306994</v>
      </c>
      <c r="O3254">
        <f>L3254*0.47*0.75</f>
        <v>0.10306117655223214</v>
      </c>
      <c r="Q3254">
        <f t="shared" si="1890"/>
        <v>5.3591811807160716E-2</v>
      </c>
      <c r="T3254">
        <f>(L3254*0.47*0.75)*(1+0.2)*0.52*3.67</f>
        <v>0.2360183391987358</v>
      </c>
    </row>
    <row r="3255" spans="1:20" hidden="1" x14ac:dyDescent="0.3">
      <c r="A3255" s="26">
        <v>5001</v>
      </c>
      <c r="B3255">
        <v>59</v>
      </c>
      <c r="C3255" t="s">
        <v>211</v>
      </c>
      <c r="D3255">
        <v>71</v>
      </c>
      <c r="E3255" t="s">
        <v>217</v>
      </c>
      <c r="F3255">
        <v>1</v>
      </c>
      <c r="G3255">
        <v>25.1</v>
      </c>
      <c r="H3255">
        <f t="shared" si="1883"/>
        <v>0.251</v>
      </c>
      <c r="I3255">
        <v>12.2</v>
      </c>
      <c r="J3255">
        <v>7.5</v>
      </c>
      <c r="K3255">
        <f t="shared" si="1884"/>
        <v>4.9480985400000004E-2</v>
      </c>
      <c r="L3255">
        <f t="shared" si="1889"/>
        <v>0.30960090649558086</v>
      </c>
      <c r="O3255">
        <f>L3255*0.47*0.75</f>
        <v>0.10913431953969224</v>
      </c>
      <c r="Q3255">
        <f t="shared" si="1890"/>
        <v>5.6749846160639966E-2</v>
      </c>
      <c r="T3255">
        <f>(L3255*0.47*0.75)*(1+0.2)*0.52*3.67</f>
        <v>0.24992632249145844</v>
      </c>
    </row>
    <row r="3256" spans="1:20" hidden="1" x14ac:dyDescent="0.3">
      <c r="A3256" s="26">
        <v>5001</v>
      </c>
      <c r="B3256">
        <v>60</v>
      </c>
      <c r="C3256" t="s">
        <v>211</v>
      </c>
      <c r="D3256">
        <v>1</v>
      </c>
      <c r="E3256" t="s">
        <v>216</v>
      </c>
      <c r="F3256">
        <v>4</v>
      </c>
      <c r="G3256">
        <v>12.4</v>
      </c>
      <c r="H3256">
        <f t="shared" si="1883"/>
        <v>0.124</v>
      </c>
      <c r="I3256">
        <v>7.2</v>
      </c>
      <c r="J3256">
        <v>4</v>
      </c>
      <c r="K3256">
        <f t="shared" si="1884"/>
        <v>1.2076310399999998E-2</v>
      </c>
      <c r="L3256">
        <f t="shared" ref="L3256:L3262" si="1891">0.000086*(G3256^1.882935*I3256^0.813269+0.000016*G3256^2)</f>
        <v>4.9043812970706355E-2</v>
      </c>
      <c r="O3256">
        <f t="shared" ref="O3256:O3262" si="1892">L3256*0.45*0.75</f>
        <v>1.6552286877613398E-2</v>
      </c>
      <c r="Q3256">
        <f t="shared" ref="Q3256:Q3262" si="1893">O3256*0.52</f>
        <v>8.6071891763589668E-3</v>
      </c>
      <c r="T3256">
        <f t="shared" ref="T3256:T3262" si="1894">(L3256*0.45*0.75)*(1+0.2)*0.52*3.67</f>
        <v>3.7906061132684889E-2</v>
      </c>
    </row>
    <row r="3257" spans="1:20" hidden="1" x14ac:dyDescent="0.3">
      <c r="A3257" s="26">
        <v>5001</v>
      </c>
      <c r="B3257">
        <v>60</v>
      </c>
      <c r="C3257" t="s">
        <v>211</v>
      </c>
      <c r="D3257">
        <v>2</v>
      </c>
      <c r="E3257" t="s">
        <v>216</v>
      </c>
      <c r="F3257">
        <v>4</v>
      </c>
      <c r="G3257">
        <v>13.4</v>
      </c>
      <c r="H3257">
        <f t="shared" si="1883"/>
        <v>0.13400000000000001</v>
      </c>
      <c r="I3257">
        <v>8.6999999999999993</v>
      </c>
      <c r="J3257">
        <v>5</v>
      </c>
      <c r="K3257">
        <f t="shared" si="1884"/>
        <v>1.4102642400000002E-2</v>
      </c>
      <c r="L3257">
        <f t="shared" si="1891"/>
        <v>6.6198329270343581E-2</v>
      </c>
      <c r="O3257">
        <f t="shared" si="1892"/>
        <v>2.2341936128740959E-2</v>
      </c>
      <c r="Q3257">
        <f t="shared" si="1893"/>
        <v>1.1617806786945298E-2</v>
      </c>
      <c r="T3257">
        <f t="shared" si="1894"/>
        <v>5.1164821089707095E-2</v>
      </c>
    </row>
    <row r="3258" spans="1:20" hidden="1" x14ac:dyDescent="0.3">
      <c r="A3258" s="26">
        <v>5001</v>
      </c>
      <c r="B3258">
        <v>60</v>
      </c>
      <c r="C3258" t="s">
        <v>211</v>
      </c>
      <c r="D3258">
        <v>3</v>
      </c>
      <c r="E3258" t="s">
        <v>216</v>
      </c>
      <c r="F3258">
        <v>4</v>
      </c>
      <c r="G3258">
        <v>13</v>
      </c>
      <c r="H3258">
        <f t="shared" si="1883"/>
        <v>0.13</v>
      </c>
      <c r="I3258">
        <v>7.2</v>
      </c>
      <c r="J3258">
        <v>5</v>
      </c>
      <c r="K3258">
        <f t="shared" si="1884"/>
        <v>1.3273260000000002E-2</v>
      </c>
      <c r="L3258">
        <f t="shared" si="1891"/>
        <v>5.3607456678041093E-2</v>
      </c>
      <c r="O3258">
        <f t="shared" si="1892"/>
        <v>1.8092516628838869E-2</v>
      </c>
      <c r="Q3258">
        <f t="shared" si="1893"/>
        <v>9.4081086469962119E-3</v>
      </c>
      <c r="T3258">
        <f t="shared" si="1894"/>
        <v>4.1433310481371319E-2</v>
      </c>
    </row>
    <row r="3259" spans="1:20" hidden="1" x14ac:dyDescent="0.3">
      <c r="A3259" s="26">
        <v>5001</v>
      </c>
      <c r="B3259">
        <v>60</v>
      </c>
      <c r="C3259" t="s">
        <v>211</v>
      </c>
      <c r="D3259">
        <v>4</v>
      </c>
      <c r="E3259" t="s">
        <v>216</v>
      </c>
      <c r="F3259">
        <v>4</v>
      </c>
      <c r="G3259">
        <v>30.6</v>
      </c>
      <c r="H3259">
        <f t="shared" si="1883"/>
        <v>0.30599999999999999</v>
      </c>
      <c r="I3259">
        <v>12.4</v>
      </c>
      <c r="J3259">
        <v>4.4000000000000004</v>
      </c>
      <c r="K3259">
        <f t="shared" si="1884"/>
        <v>7.3541714399999999E-2</v>
      </c>
      <c r="L3259">
        <f t="shared" si="1891"/>
        <v>0.41808311124360581</v>
      </c>
      <c r="O3259">
        <f t="shared" si="1892"/>
        <v>0.14110305004471696</v>
      </c>
      <c r="Q3259">
        <f t="shared" si="1893"/>
        <v>7.3373586023252821E-2</v>
      </c>
      <c r="T3259">
        <f t="shared" si="1894"/>
        <v>0.32313727284640542</v>
      </c>
    </row>
    <row r="3260" spans="1:20" hidden="1" x14ac:dyDescent="0.3">
      <c r="A3260" s="26">
        <v>5001</v>
      </c>
      <c r="B3260">
        <v>60</v>
      </c>
      <c r="C3260" t="s">
        <v>211</v>
      </c>
      <c r="D3260">
        <v>5</v>
      </c>
      <c r="E3260" t="s">
        <v>216</v>
      </c>
      <c r="F3260">
        <v>4</v>
      </c>
      <c r="G3260">
        <v>15.4</v>
      </c>
      <c r="H3260">
        <f t="shared" si="1883"/>
        <v>0.154</v>
      </c>
      <c r="I3260">
        <v>8.1999999999999993</v>
      </c>
      <c r="J3260">
        <v>4</v>
      </c>
      <c r="K3260">
        <f t="shared" si="1884"/>
        <v>1.8626546399999999E-2</v>
      </c>
      <c r="L3260">
        <f t="shared" si="1891"/>
        <v>8.1978692327455707E-2</v>
      </c>
      <c r="O3260">
        <f t="shared" si="1892"/>
        <v>2.7667808660516303E-2</v>
      </c>
      <c r="Q3260">
        <f t="shared" si="1893"/>
        <v>1.4387260503468478E-2</v>
      </c>
      <c r="T3260">
        <f t="shared" si="1894"/>
        <v>6.3361495257275177E-2</v>
      </c>
    </row>
    <row r="3261" spans="1:20" hidden="1" x14ac:dyDescent="0.3">
      <c r="A3261" s="26">
        <v>5001</v>
      </c>
      <c r="B3261">
        <v>60</v>
      </c>
      <c r="C3261" t="s">
        <v>211</v>
      </c>
      <c r="D3261">
        <v>6</v>
      </c>
      <c r="E3261" t="s">
        <v>216</v>
      </c>
      <c r="F3261">
        <v>4</v>
      </c>
      <c r="G3261">
        <v>10.1</v>
      </c>
      <c r="H3261">
        <f t="shared" si="1883"/>
        <v>0.10099999999999999</v>
      </c>
      <c r="I3261">
        <v>5.2</v>
      </c>
      <c r="J3261">
        <v>3</v>
      </c>
      <c r="K3261">
        <f t="shared" si="1884"/>
        <v>8.0118653999999984E-3</v>
      </c>
      <c r="L3261">
        <f t="shared" si="1891"/>
        <v>2.5578556020201287E-2</v>
      </c>
      <c r="O3261">
        <f t="shared" si="1892"/>
        <v>8.6327626568179338E-3</v>
      </c>
      <c r="Q3261">
        <f t="shared" si="1893"/>
        <v>4.4890365815453259E-3</v>
      </c>
      <c r="T3261">
        <f t="shared" si="1894"/>
        <v>1.9769717105125612E-2</v>
      </c>
    </row>
    <row r="3262" spans="1:20" hidden="1" x14ac:dyDescent="0.3">
      <c r="A3262" s="26">
        <v>5001</v>
      </c>
      <c r="B3262">
        <v>60</v>
      </c>
      <c r="C3262" t="s">
        <v>211</v>
      </c>
      <c r="D3262">
        <v>7</v>
      </c>
      <c r="E3262" t="s">
        <v>216</v>
      </c>
      <c r="F3262">
        <v>4</v>
      </c>
      <c r="G3262">
        <v>10.4</v>
      </c>
      <c r="H3262">
        <f t="shared" si="1883"/>
        <v>0.10400000000000001</v>
      </c>
      <c r="I3262">
        <v>7.6</v>
      </c>
      <c r="J3262">
        <v>4</v>
      </c>
      <c r="K3262">
        <f t="shared" si="1884"/>
        <v>8.494886400000002E-3</v>
      </c>
      <c r="L3262">
        <f t="shared" si="1891"/>
        <v>3.679986858330387E-2</v>
      </c>
      <c r="O3262">
        <f t="shared" si="1892"/>
        <v>1.2419955646865054E-2</v>
      </c>
      <c r="Q3262">
        <f t="shared" si="1893"/>
        <v>6.4583769363698289E-3</v>
      </c>
      <c r="T3262">
        <f t="shared" si="1894"/>
        <v>2.844269202777272E-2</v>
      </c>
    </row>
    <row r="3263" spans="1:20" hidden="1" x14ac:dyDescent="0.3">
      <c r="A3263" s="26">
        <v>5001</v>
      </c>
      <c r="B3263">
        <v>60</v>
      </c>
      <c r="C3263" t="s">
        <v>211</v>
      </c>
      <c r="D3263">
        <v>8</v>
      </c>
      <c r="E3263" t="s">
        <v>220</v>
      </c>
      <c r="F3263">
        <v>4</v>
      </c>
      <c r="G3263">
        <v>11.4</v>
      </c>
      <c r="H3263">
        <f t="shared" si="1883"/>
        <v>0.114</v>
      </c>
      <c r="I3263">
        <v>7.2</v>
      </c>
      <c r="J3263">
        <v>5</v>
      </c>
      <c r="K3263">
        <f t="shared" si="1884"/>
        <v>1.02070584E-2</v>
      </c>
      <c r="L3263">
        <f>0.000084*(G3263^1.894314*I3263^0.808223+0.000031*G3263^2)</f>
        <v>4.1620598030236565E-2</v>
      </c>
      <c r="O3263">
        <f>L3263*0.78*1.07</f>
        <v>3.4736551116035443E-2</v>
      </c>
      <c r="Q3263">
        <f>O3263*0.531</f>
        <v>1.8445108642614821E-2</v>
      </c>
      <c r="T3263">
        <f>(L3263*0.78*1.07)*(1+0.2)*0.531*3.67</f>
        <v>8.1232258462075671E-2</v>
      </c>
    </row>
    <row r="3264" spans="1:20" hidden="1" x14ac:dyDescent="0.3">
      <c r="A3264" s="26">
        <v>5001</v>
      </c>
      <c r="B3264">
        <v>60</v>
      </c>
      <c r="C3264" t="s">
        <v>211</v>
      </c>
      <c r="D3264">
        <v>9</v>
      </c>
      <c r="E3264" t="s">
        <v>216</v>
      </c>
      <c r="F3264">
        <v>4</v>
      </c>
      <c r="G3264">
        <v>12.2</v>
      </c>
      <c r="H3264">
        <f t="shared" si="1883"/>
        <v>0.122</v>
      </c>
      <c r="I3264">
        <v>7</v>
      </c>
      <c r="J3264">
        <v>4</v>
      </c>
      <c r="K3264">
        <f t="shared" si="1884"/>
        <v>1.1689893599999999E-2</v>
      </c>
      <c r="L3264">
        <f t="shared" ref="L3264:L3272" si="1895">0.000086*(G3264^1.882935*I3264^0.813269+0.000016*G3264^2)</f>
        <v>4.6487624046769704E-2</v>
      </c>
      <c r="O3264">
        <f t="shared" ref="O3264:O3272" si="1896">L3264*0.45*0.75</f>
        <v>1.5689573115784776E-2</v>
      </c>
      <c r="Q3264">
        <f t="shared" ref="Q3264:Q3272" si="1897">O3264*0.52</f>
        <v>8.1585780202080831E-3</v>
      </c>
      <c r="T3264">
        <f t="shared" ref="T3264:T3272" si="1898">(L3264*0.45*0.75)*(1+0.2)*0.52*3.67</f>
        <v>3.5930377600996398E-2</v>
      </c>
    </row>
    <row r="3265" spans="1:20" hidden="1" x14ac:dyDescent="0.3">
      <c r="A3265" s="26">
        <v>5001</v>
      </c>
      <c r="B3265">
        <v>60</v>
      </c>
      <c r="C3265" t="s">
        <v>211</v>
      </c>
      <c r="D3265">
        <v>10</v>
      </c>
      <c r="E3265" t="s">
        <v>216</v>
      </c>
      <c r="F3265">
        <v>4</v>
      </c>
      <c r="G3265">
        <v>21.7</v>
      </c>
      <c r="H3265">
        <f t="shared" si="1883"/>
        <v>0.217</v>
      </c>
      <c r="I3265">
        <v>12.4</v>
      </c>
      <c r="J3265">
        <v>7.6</v>
      </c>
      <c r="K3265">
        <f t="shared" si="1884"/>
        <v>3.6983700599999995E-2</v>
      </c>
      <c r="L3265">
        <f t="shared" si="1895"/>
        <v>0.21888323878409585</v>
      </c>
      <c r="O3265">
        <f t="shared" si="1896"/>
        <v>7.3873093089632358E-2</v>
      </c>
      <c r="Q3265">
        <f t="shared" si="1897"/>
        <v>3.8414008406608829E-2</v>
      </c>
      <c r="T3265">
        <f t="shared" si="1898"/>
        <v>0.16917529302270526</v>
      </c>
    </row>
    <row r="3266" spans="1:20" hidden="1" x14ac:dyDescent="0.3">
      <c r="A3266" s="26">
        <v>5001</v>
      </c>
      <c r="B3266">
        <v>60</v>
      </c>
      <c r="C3266" t="s">
        <v>211</v>
      </c>
      <c r="D3266">
        <v>11</v>
      </c>
      <c r="E3266" t="s">
        <v>216</v>
      </c>
      <c r="F3266">
        <v>3</v>
      </c>
      <c r="G3266">
        <v>8.4</v>
      </c>
      <c r="H3266">
        <f t="shared" si="1883"/>
        <v>8.4000000000000005E-2</v>
      </c>
      <c r="I3266">
        <v>6.6</v>
      </c>
      <c r="J3266">
        <v>5</v>
      </c>
      <c r="K3266">
        <f t="shared" si="1884"/>
        <v>5.5417824000000004E-3</v>
      </c>
      <c r="L3266">
        <f t="shared" si="1895"/>
        <v>2.1946631266101874E-2</v>
      </c>
      <c r="O3266">
        <f t="shared" si="1896"/>
        <v>7.4069880523093823E-3</v>
      </c>
      <c r="Q3266">
        <f t="shared" si="1897"/>
        <v>3.8516337872008788E-3</v>
      </c>
      <c r="T3266">
        <f t="shared" si="1898"/>
        <v>1.6962595198832673E-2</v>
      </c>
    </row>
    <row r="3267" spans="1:20" hidden="1" x14ac:dyDescent="0.3">
      <c r="A3267" s="26">
        <v>5001</v>
      </c>
      <c r="B3267">
        <v>60</v>
      </c>
      <c r="C3267" t="s">
        <v>211</v>
      </c>
      <c r="D3267">
        <v>12</v>
      </c>
      <c r="E3267" t="s">
        <v>216</v>
      </c>
      <c r="F3267">
        <v>4</v>
      </c>
      <c r="G3267">
        <v>16.399999999999999</v>
      </c>
      <c r="H3267">
        <f t="shared" si="1883"/>
        <v>0.16399999999999998</v>
      </c>
      <c r="I3267">
        <v>12.7</v>
      </c>
      <c r="J3267">
        <v>7</v>
      </c>
      <c r="K3267">
        <f t="shared" si="1884"/>
        <v>2.1124118399999996E-2</v>
      </c>
      <c r="L3267">
        <f t="shared" si="1895"/>
        <v>0.13172282031246441</v>
      </c>
      <c r="O3267">
        <f t="shared" si="1896"/>
        <v>4.4456451855456734E-2</v>
      </c>
      <c r="Q3267">
        <f t="shared" si="1897"/>
        <v>2.3117354964837501E-2</v>
      </c>
      <c r="T3267">
        <f t="shared" si="1898"/>
        <v>0.10180883126514435</v>
      </c>
    </row>
    <row r="3268" spans="1:20" hidden="1" x14ac:dyDescent="0.3">
      <c r="A3268" s="26">
        <v>5001</v>
      </c>
      <c r="B3268">
        <v>60</v>
      </c>
      <c r="C3268" t="s">
        <v>211</v>
      </c>
      <c r="D3268">
        <v>13</v>
      </c>
      <c r="E3268" t="s">
        <v>216</v>
      </c>
      <c r="F3268">
        <v>4</v>
      </c>
      <c r="G3268">
        <v>15.2</v>
      </c>
      <c r="H3268">
        <f t="shared" si="1883"/>
        <v>0.152</v>
      </c>
      <c r="I3268">
        <v>6.5</v>
      </c>
      <c r="J3268">
        <v>4</v>
      </c>
      <c r="K3268">
        <f t="shared" si="1884"/>
        <v>1.81458816E-2</v>
      </c>
      <c r="L3268">
        <f t="shared" si="1895"/>
        <v>6.6214396531882644E-2</v>
      </c>
      <c r="O3268">
        <f t="shared" si="1896"/>
        <v>2.2347358829510396E-2</v>
      </c>
      <c r="Q3268">
        <f t="shared" si="1897"/>
        <v>1.1620626591345407E-2</v>
      </c>
      <c r="T3268">
        <f t="shared" si="1898"/>
        <v>5.1177239508285163E-2</v>
      </c>
    </row>
    <row r="3269" spans="1:20" hidden="1" x14ac:dyDescent="0.3">
      <c r="A3269" s="26">
        <v>5001</v>
      </c>
      <c r="B3269">
        <v>60</v>
      </c>
      <c r="C3269" t="s">
        <v>211</v>
      </c>
      <c r="D3269">
        <v>14</v>
      </c>
      <c r="E3269" t="s">
        <v>216</v>
      </c>
      <c r="F3269">
        <v>4</v>
      </c>
      <c r="G3269">
        <v>16.399999999999999</v>
      </c>
      <c r="H3269">
        <f t="shared" si="1883"/>
        <v>0.16399999999999998</v>
      </c>
      <c r="I3269">
        <v>9.6</v>
      </c>
      <c r="J3269">
        <v>5</v>
      </c>
      <c r="K3269">
        <f t="shared" si="1884"/>
        <v>2.1124118399999996E-2</v>
      </c>
      <c r="L3269">
        <f t="shared" si="1895"/>
        <v>0.10491141091243028</v>
      </c>
      <c r="O3269">
        <f t="shared" si="1896"/>
        <v>3.5407601182945225E-2</v>
      </c>
      <c r="Q3269">
        <f t="shared" si="1897"/>
        <v>1.8411952615131517E-2</v>
      </c>
      <c r="T3269">
        <f t="shared" si="1898"/>
        <v>8.1086239317039191E-2</v>
      </c>
    </row>
    <row r="3270" spans="1:20" hidden="1" x14ac:dyDescent="0.3">
      <c r="A3270" s="26">
        <v>5001</v>
      </c>
      <c r="B3270">
        <v>60</v>
      </c>
      <c r="C3270" t="s">
        <v>211</v>
      </c>
      <c r="D3270">
        <v>15</v>
      </c>
      <c r="E3270" t="s">
        <v>216</v>
      </c>
      <c r="F3270">
        <v>4</v>
      </c>
      <c r="G3270">
        <v>15.4</v>
      </c>
      <c r="H3270">
        <f t="shared" si="1883"/>
        <v>0.154</v>
      </c>
      <c r="I3270">
        <v>9.1999999999999993</v>
      </c>
      <c r="J3270">
        <v>5</v>
      </c>
      <c r="K3270">
        <f t="shared" si="1884"/>
        <v>1.8626546399999999E-2</v>
      </c>
      <c r="L3270">
        <f t="shared" si="1895"/>
        <v>9.0020851513024788E-2</v>
      </c>
      <c r="O3270">
        <f t="shared" si="1896"/>
        <v>3.0382037385645867E-2</v>
      </c>
      <c r="Q3270">
        <f t="shared" si="1897"/>
        <v>1.579865944053585E-2</v>
      </c>
      <c r="T3270">
        <f t="shared" si="1898"/>
        <v>6.9577296176119879E-2</v>
      </c>
    </row>
    <row r="3271" spans="1:20" hidden="1" x14ac:dyDescent="0.3">
      <c r="A3271" s="26">
        <v>5001</v>
      </c>
      <c r="B3271">
        <v>60</v>
      </c>
      <c r="C3271" t="s">
        <v>211</v>
      </c>
      <c r="D3271">
        <v>16</v>
      </c>
      <c r="E3271" t="s">
        <v>216</v>
      </c>
      <c r="F3271">
        <v>4</v>
      </c>
      <c r="G3271">
        <v>16.399999999999999</v>
      </c>
      <c r="H3271">
        <f t="shared" si="1883"/>
        <v>0.16399999999999998</v>
      </c>
      <c r="I3271">
        <v>12.5</v>
      </c>
      <c r="J3271">
        <v>6.4</v>
      </c>
      <c r="K3271">
        <f t="shared" si="1884"/>
        <v>2.1124118399999996E-2</v>
      </c>
      <c r="L3271">
        <f t="shared" si="1895"/>
        <v>0.13003330401943969</v>
      </c>
      <c r="O3271">
        <f t="shared" si="1896"/>
        <v>4.3886240106560892E-2</v>
      </c>
      <c r="Q3271">
        <f t="shared" si="1897"/>
        <v>2.2820844855411665E-2</v>
      </c>
      <c r="T3271">
        <f t="shared" si="1898"/>
        <v>0.10050300074323296</v>
      </c>
    </row>
    <row r="3272" spans="1:20" hidden="1" x14ac:dyDescent="0.3">
      <c r="A3272" s="26">
        <v>5001</v>
      </c>
      <c r="B3272">
        <v>60</v>
      </c>
      <c r="C3272" t="s">
        <v>211</v>
      </c>
      <c r="D3272">
        <v>17</v>
      </c>
      <c r="E3272" t="s">
        <v>216</v>
      </c>
      <c r="F3272">
        <v>1</v>
      </c>
      <c r="G3272">
        <v>18.399999999999999</v>
      </c>
      <c r="H3272">
        <f t="shared" si="1883"/>
        <v>0.184</v>
      </c>
      <c r="I3272">
        <v>11.2</v>
      </c>
      <c r="J3272">
        <v>5.4</v>
      </c>
      <c r="K3272">
        <f t="shared" si="1884"/>
        <v>2.6590502399999997E-2</v>
      </c>
      <c r="L3272">
        <f t="shared" si="1895"/>
        <v>0.14769509100209693</v>
      </c>
      <c r="O3272">
        <f t="shared" si="1896"/>
        <v>4.9847093213207717E-2</v>
      </c>
      <c r="Q3272">
        <f t="shared" si="1897"/>
        <v>2.5920488470868013E-2</v>
      </c>
      <c r="T3272">
        <f t="shared" si="1898"/>
        <v>0.11415383122570272</v>
      </c>
    </row>
    <row r="3273" spans="1:20" hidden="1" x14ac:dyDescent="0.3">
      <c r="A3273" s="26">
        <v>5001</v>
      </c>
      <c r="B3273">
        <v>60</v>
      </c>
      <c r="C3273" t="s">
        <v>211</v>
      </c>
      <c r="D3273">
        <v>18</v>
      </c>
      <c r="E3273" t="s">
        <v>214</v>
      </c>
      <c r="F3273">
        <v>3</v>
      </c>
      <c r="G3273">
        <v>10.4</v>
      </c>
      <c r="H3273">
        <f t="shared" si="1883"/>
        <v>0.10400000000000001</v>
      </c>
      <c r="I3273">
        <v>5.2</v>
      </c>
      <c r="J3273">
        <v>2</v>
      </c>
      <c r="K3273">
        <f t="shared" si="1884"/>
        <v>8.494886400000002E-3</v>
      </c>
      <c r="L3273">
        <f>0.000081*(G3273^1.864042*I3273^0.850892+0.000027*G3273^2)</f>
        <v>2.5913338025407785E-2</v>
      </c>
      <c r="O3273">
        <f>L3273*0.47*0.75</f>
        <v>9.1344516539562434E-3</v>
      </c>
      <c r="Q3273">
        <f>O3273*0.521</f>
        <v>4.7590493117112033E-3</v>
      </c>
      <c r="T3273">
        <f>(L3273*0.47*0.75)*(1+0.2)*0.521*3.67</f>
        <v>2.0958853168776135E-2</v>
      </c>
    </row>
    <row r="3274" spans="1:20" hidden="1" x14ac:dyDescent="0.3">
      <c r="A3274" s="26">
        <v>5001</v>
      </c>
      <c r="B3274">
        <v>60</v>
      </c>
      <c r="C3274" t="s">
        <v>211</v>
      </c>
      <c r="D3274">
        <v>19</v>
      </c>
      <c r="E3274" t="s">
        <v>212</v>
      </c>
      <c r="F3274">
        <v>1</v>
      </c>
      <c r="G3274">
        <v>36.5</v>
      </c>
      <c r="H3274">
        <f t="shared" si="1883"/>
        <v>0.36499999999999999</v>
      </c>
      <c r="I3274">
        <v>17</v>
      </c>
      <c r="J3274">
        <v>11</v>
      </c>
      <c r="K3274">
        <f t="shared" si="1884"/>
        <v>0.10463491499999998</v>
      </c>
      <c r="L3274">
        <f>0.000062*(G3274^1.947206*I3274^0.894551+0.000039*G3274^2)</f>
        <v>0.86138770018903765</v>
      </c>
      <c r="O3274">
        <f>L3274*0.47*0.75</f>
        <v>0.30363916431663573</v>
      </c>
      <c r="Q3274">
        <f>O3274*0.52</f>
        <v>0.1578923654446506</v>
      </c>
      <c r="T3274">
        <f>(L3274*0.47*0.75)*(1+0.2)*0.52*3.67</f>
        <v>0.69535797741824112</v>
      </c>
    </row>
    <row r="3275" spans="1:20" hidden="1" x14ac:dyDescent="0.3">
      <c r="A3275" s="26">
        <v>5001</v>
      </c>
      <c r="B3275">
        <v>60</v>
      </c>
      <c r="C3275" t="s">
        <v>211</v>
      </c>
      <c r="D3275">
        <v>20</v>
      </c>
      <c r="E3275" t="s">
        <v>216</v>
      </c>
      <c r="F3275">
        <v>4</v>
      </c>
      <c r="G3275">
        <v>11.2</v>
      </c>
      <c r="H3275">
        <f t="shared" si="1883"/>
        <v>0.11199999999999999</v>
      </c>
      <c r="I3275">
        <v>8.1999999999999993</v>
      </c>
      <c r="J3275">
        <v>4.5</v>
      </c>
      <c r="K3275">
        <f t="shared" si="1884"/>
        <v>9.8520575999999985E-3</v>
      </c>
      <c r="L3275">
        <f>0.000086*(G3275^1.882935*I3275^0.813269+0.000016*G3275^2)</f>
        <v>4.5007607991647866E-2</v>
      </c>
      <c r="O3275">
        <f>L3275*0.45*0.75</f>
        <v>1.5190067697181156E-2</v>
      </c>
      <c r="Q3275">
        <f>O3275*0.52</f>
        <v>7.8988352025342011E-3</v>
      </c>
      <c r="T3275">
        <f>(L3275*0.45*0.75)*(1+0.2)*0.52*3.67</f>
        <v>3.4786470231960624E-2</v>
      </c>
    </row>
    <row r="3276" spans="1:20" hidden="1" x14ac:dyDescent="0.3">
      <c r="A3276" s="26">
        <v>5001</v>
      </c>
      <c r="B3276">
        <v>60</v>
      </c>
      <c r="C3276" t="s">
        <v>211</v>
      </c>
      <c r="D3276">
        <v>21</v>
      </c>
      <c r="E3276" t="s">
        <v>222</v>
      </c>
      <c r="F3276">
        <v>4</v>
      </c>
      <c r="G3276">
        <v>20.399999999999999</v>
      </c>
      <c r="H3276">
        <f t="shared" si="1883"/>
        <v>0.20399999999999999</v>
      </c>
      <c r="I3276">
        <v>8.4</v>
      </c>
      <c r="J3276">
        <v>1.6</v>
      </c>
      <c r="K3276">
        <f t="shared" si="1884"/>
        <v>3.2685206399999993E-2</v>
      </c>
      <c r="L3276">
        <f>0.000081*(G3276^1.922704*I3276^0.783213+0.000032*G3276^2)</f>
        <v>0.14139271897917133</v>
      </c>
      <c r="O3276">
        <f>L3276*0.61*1.07</f>
        <v>9.2287027677705122E-2</v>
      </c>
      <c r="Q3276">
        <f>O3276*0.531</f>
        <v>4.900441169686142E-2</v>
      </c>
      <c r="T3276">
        <f>(L3276*0.61*1.07)*(1+0.2)*0.531*3.67</f>
        <v>0.21581542911297769</v>
      </c>
    </row>
    <row r="3277" spans="1:20" hidden="1" x14ac:dyDescent="0.3">
      <c r="A3277" s="26">
        <v>5001</v>
      </c>
      <c r="B3277">
        <v>60</v>
      </c>
      <c r="C3277" t="s">
        <v>211</v>
      </c>
      <c r="D3277">
        <v>22</v>
      </c>
      <c r="E3277" t="s">
        <v>217</v>
      </c>
      <c r="F3277">
        <v>1</v>
      </c>
      <c r="G3277">
        <v>25.6</v>
      </c>
      <c r="H3277">
        <f t="shared" si="1883"/>
        <v>0.25600000000000001</v>
      </c>
      <c r="I3277">
        <v>12.2</v>
      </c>
      <c r="J3277">
        <v>6.4</v>
      </c>
      <c r="K3277">
        <f t="shared" si="1884"/>
        <v>5.1471974399999995E-2</v>
      </c>
      <c r="L3277">
        <f>0.000059*(G3277^1.965295*I3277^0.892133+0.000019*G3277^2)</f>
        <v>0.32183807389846908</v>
      </c>
      <c r="O3277">
        <f>L3277*0.47*0.75</f>
        <v>0.11344792104921035</v>
      </c>
      <c r="Q3277">
        <f>O3277*0.52</f>
        <v>5.8992918945589383E-2</v>
      </c>
      <c r="T3277">
        <f>(L3277*0.47*0.75)*(1+0.2)*0.52*3.67</f>
        <v>0.25980481503637565</v>
      </c>
    </row>
    <row r="3278" spans="1:20" hidden="1" x14ac:dyDescent="0.3">
      <c r="A3278" s="26">
        <v>5001</v>
      </c>
      <c r="B3278">
        <v>60</v>
      </c>
      <c r="C3278" t="s">
        <v>211</v>
      </c>
      <c r="D3278">
        <v>23</v>
      </c>
      <c r="E3278" t="s">
        <v>216</v>
      </c>
      <c r="F3278">
        <v>4</v>
      </c>
      <c r="G3278">
        <v>12.6</v>
      </c>
      <c r="H3278">
        <f t="shared" si="1883"/>
        <v>0.126</v>
      </c>
      <c r="I3278">
        <v>7.4</v>
      </c>
      <c r="J3278">
        <v>3.4</v>
      </c>
      <c r="K3278">
        <f t="shared" si="1884"/>
        <v>1.2469010400000001E-2</v>
      </c>
      <c r="L3278">
        <f t="shared" ref="L3278:L3279" si="1899">0.000086*(G3278^1.882935*I3278^0.813269+0.000016*G3278^2)</f>
        <v>5.1682761507050402E-2</v>
      </c>
      <c r="O3278">
        <f>L3278*0.45*0.75</f>
        <v>1.7442932008629512E-2</v>
      </c>
      <c r="Q3278">
        <f t="shared" ref="Q3278:Q3279" si="1900">O3278*0.52</f>
        <v>9.0703246444873466E-3</v>
      </c>
      <c r="T3278">
        <f>(L3278*0.45*0.75)*(1+0.2)*0.52*3.67</f>
        <v>3.9945709734322273E-2</v>
      </c>
    </row>
    <row r="3279" spans="1:20" hidden="1" x14ac:dyDescent="0.3">
      <c r="A3279" s="26">
        <v>5001</v>
      </c>
      <c r="B3279">
        <v>60</v>
      </c>
      <c r="C3279" t="s">
        <v>211</v>
      </c>
      <c r="D3279">
        <v>24</v>
      </c>
      <c r="E3279" t="s">
        <v>216</v>
      </c>
      <c r="F3279">
        <v>4</v>
      </c>
      <c r="G3279">
        <v>10.199999999999999</v>
      </c>
      <c r="H3279">
        <f t="shared" si="1883"/>
        <v>0.10199999999999999</v>
      </c>
      <c r="I3279">
        <v>7.6</v>
      </c>
      <c r="J3279">
        <v>4.2</v>
      </c>
      <c r="K3279">
        <f t="shared" si="1884"/>
        <v>8.1713015999999982E-3</v>
      </c>
      <c r="L3279">
        <f t="shared" si="1899"/>
        <v>3.5478655828232772E-2</v>
      </c>
      <c r="O3279">
        <f>L3279*0.45*0.75</f>
        <v>1.1974046342028562E-2</v>
      </c>
      <c r="Q3279">
        <f t="shared" si="1900"/>
        <v>6.2265040978548526E-3</v>
      </c>
      <c r="T3279">
        <f>(L3279*0.45*0.75)*(1+0.2)*0.52*3.67</f>
        <v>2.7421524046952771E-2</v>
      </c>
    </row>
    <row r="3280" spans="1:20" hidden="1" x14ac:dyDescent="0.3">
      <c r="A3280" s="26">
        <v>5001</v>
      </c>
      <c r="B3280">
        <v>60</v>
      </c>
      <c r="C3280" t="s">
        <v>211</v>
      </c>
      <c r="D3280">
        <v>25</v>
      </c>
      <c r="E3280" t="s">
        <v>212</v>
      </c>
      <c r="F3280">
        <v>1</v>
      </c>
      <c r="G3280">
        <v>30.2</v>
      </c>
      <c r="H3280">
        <f t="shared" si="1883"/>
        <v>0.30199999999999999</v>
      </c>
      <c r="I3280">
        <v>16.399999999999999</v>
      </c>
      <c r="J3280">
        <v>13.2</v>
      </c>
      <c r="K3280">
        <f t="shared" si="1884"/>
        <v>7.1631621600000001E-2</v>
      </c>
      <c r="L3280">
        <f>0.000062*(G3280^1.947206*I3280^0.894551+0.000039*G3280^2)</f>
        <v>0.57678177406411268</v>
      </c>
      <c r="O3280">
        <f>L3280*0.47*0.75</f>
        <v>0.2033155753575997</v>
      </c>
      <c r="Q3280">
        <f>O3280*0.52</f>
        <v>0.10572409918595185</v>
      </c>
      <c r="T3280">
        <f>(L3280*0.47*0.75)*(1+0.2)*0.52*3.67</f>
        <v>0.46560893281493188</v>
      </c>
    </row>
    <row r="3281" spans="1:20" hidden="1" x14ac:dyDescent="0.3">
      <c r="A3281" s="26">
        <v>5001</v>
      </c>
      <c r="B3281">
        <v>60</v>
      </c>
      <c r="C3281" t="s">
        <v>211</v>
      </c>
      <c r="D3281">
        <v>26</v>
      </c>
      <c r="E3281" t="s">
        <v>216</v>
      </c>
      <c r="F3281">
        <v>4</v>
      </c>
      <c r="G3281">
        <v>13.2</v>
      </c>
      <c r="H3281">
        <f t="shared" si="1883"/>
        <v>0.13200000000000001</v>
      </c>
      <c r="I3281">
        <v>8.4</v>
      </c>
      <c r="J3281">
        <v>5.4</v>
      </c>
      <c r="K3281">
        <f t="shared" si="1884"/>
        <v>1.3684809600000002E-2</v>
      </c>
      <c r="L3281">
        <f>0.000086*(G3281^1.882935*I3281^0.813269+0.000016*G3281^2)</f>
        <v>6.2539683929609916E-2</v>
      </c>
      <c r="O3281">
        <f>L3281*0.45*0.75</f>
        <v>2.1107143326243347E-2</v>
      </c>
      <c r="Q3281">
        <f>O3281*0.52</f>
        <v>1.0975714529646541E-2</v>
      </c>
      <c r="T3281">
        <f>(L3281*0.45*0.75)*(1+0.2)*0.52*3.67</f>
        <v>4.8337046788563362E-2</v>
      </c>
    </row>
    <row r="3282" spans="1:20" hidden="1" x14ac:dyDescent="0.3">
      <c r="A3282" s="26">
        <v>5001</v>
      </c>
      <c r="B3282">
        <v>60</v>
      </c>
      <c r="C3282" t="s">
        <v>211</v>
      </c>
      <c r="D3282">
        <v>27</v>
      </c>
      <c r="E3282" t="s">
        <v>214</v>
      </c>
      <c r="F3282">
        <v>4</v>
      </c>
      <c r="G3282">
        <v>15</v>
      </c>
      <c r="H3282">
        <f t="shared" si="1883"/>
        <v>0.15</v>
      </c>
      <c r="I3282">
        <v>7</v>
      </c>
      <c r="J3282">
        <v>1.7</v>
      </c>
      <c r="K3282">
        <f t="shared" si="1884"/>
        <v>1.76715E-2</v>
      </c>
      <c r="L3282">
        <f t="shared" ref="L3282:L3283" si="1901">0.000081*(G3282^1.864042*I3282^0.850892+0.000027*G3282^2)</f>
        <v>6.6047885544747692E-2</v>
      </c>
      <c r="O3282">
        <f t="shared" ref="O3282:O3283" si="1902">L3282*0.47*0.75</f>
        <v>2.3281879654523562E-2</v>
      </c>
      <c r="Q3282">
        <f t="shared" ref="Q3282:Q3283" si="1903">O3282*0.521</f>
        <v>1.2129859300006776E-2</v>
      </c>
      <c r="T3282">
        <f t="shared" ref="T3282:T3283" si="1904">(L3282*0.47*0.75)*(1+0.2)*0.521*3.67</f>
        <v>5.3419900357229842E-2</v>
      </c>
    </row>
    <row r="3283" spans="1:20" hidden="1" x14ac:dyDescent="0.3">
      <c r="A3283" s="26">
        <v>5001</v>
      </c>
      <c r="B3283">
        <v>60</v>
      </c>
      <c r="C3283" t="s">
        <v>211</v>
      </c>
      <c r="D3283">
        <v>28</v>
      </c>
      <c r="E3283" t="s">
        <v>214</v>
      </c>
      <c r="F3283">
        <v>4</v>
      </c>
      <c r="G3283">
        <v>13</v>
      </c>
      <c r="H3283">
        <f t="shared" si="1883"/>
        <v>0.13</v>
      </c>
      <c r="I3283">
        <v>7</v>
      </c>
      <c r="J3283">
        <v>5</v>
      </c>
      <c r="K3283">
        <f t="shared" si="1884"/>
        <v>1.3273260000000002E-2</v>
      </c>
      <c r="L3283">
        <f t="shared" si="1901"/>
        <v>5.0583927686174944E-2</v>
      </c>
      <c r="O3283">
        <f t="shared" si="1902"/>
        <v>1.7830834509376666E-2</v>
      </c>
      <c r="Q3283">
        <f t="shared" si="1903"/>
        <v>9.289864779385244E-3</v>
      </c>
      <c r="T3283">
        <f t="shared" si="1904"/>
        <v>4.0912564488412614E-2</v>
      </c>
    </row>
    <row r="3284" spans="1:20" hidden="1" x14ac:dyDescent="0.3">
      <c r="A3284" s="26">
        <v>5001</v>
      </c>
      <c r="B3284">
        <v>60</v>
      </c>
      <c r="C3284" t="s">
        <v>211</v>
      </c>
      <c r="D3284">
        <v>29</v>
      </c>
      <c r="E3284" t="s">
        <v>216</v>
      </c>
      <c r="F3284">
        <v>4</v>
      </c>
      <c r="G3284">
        <v>17.600000000000001</v>
      </c>
      <c r="H3284">
        <f t="shared" si="1883"/>
        <v>0.17600000000000002</v>
      </c>
      <c r="I3284">
        <v>9.4</v>
      </c>
      <c r="J3284">
        <v>2.5</v>
      </c>
      <c r="K3284">
        <f t="shared" si="1884"/>
        <v>2.4328550400000006E-2</v>
      </c>
      <c r="L3284">
        <f t="shared" ref="L3284:L3285" si="1905">0.000086*(G3284^1.882935*I3284^0.813269+0.000016*G3284^2)</f>
        <v>0.11779697397017938</v>
      </c>
      <c r="O3284">
        <f>L3284*0.45*0.75</f>
        <v>3.9756478714935539E-2</v>
      </c>
      <c r="Q3284">
        <f t="shared" ref="Q3284:Q3285" si="1906">O3284*0.52</f>
        <v>2.0673368931766481E-2</v>
      </c>
      <c r="T3284">
        <f>(L3284*0.45*0.75)*(1+0.2)*0.52*3.67</f>
        <v>9.1045516775499588E-2</v>
      </c>
    </row>
    <row r="3285" spans="1:20" hidden="1" x14ac:dyDescent="0.3">
      <c r="A3285" s="26">
        <v>5001</v>
      </c>
      <c r="B3285">
        <v>60</v>
      </c>
      <c r="C3285" t="s">
        <v>211</v>
      </c>
      <c r="D3285">
        <v>30</v>
      </c>
      <c r="E3285" t="s">
        <v>216</v>
      </c>
      <c r="F3285">
        <v>4</v>
      </c>
      <c r="G3285">
        <v>15</v>
      </c>
      <c r="H3285">
        <f t="shared" si="1883"/>
        <v>0.15</v>
      </c>
      <c r="I3285">
        <v>7.4</v>
      </c>
      <c r="J3285">
        <v>3</v>
      </c>
      <c r="K3285">
        <f t="shared" si="1884"/>
        <v>1.76715E-2</v>
      </c>
      <c r="L3285">
        <f t="shared" si="1905"/>
        <v>7.1766692449613381E-2</v>
      </c>
      <c r="O3285">
        <f>L3285*0.45*0.75</f>
        <v>2.4221258701744516E-2</v>
      </c>
      <c r="Q3285">
        <f t="shared" si="1906"/>
        <v>1.2595054524907149E-2</v>
      </c>
      <c r="T3285">
        <f>(L3285*0.45*0.75)*(1+0.2)*0.52*3.67</f>
        <v>5.5468620127691076E-2</v>
      </c>
    </row>
    <row r="3286" spans="1:20" hidden="1" x14ac:dyDescent="0.3">
      <c r="A3286" s="26">
        <v>5001</v>
      </c>
      <c r="B3286">
        <v>60</v>
      </c>
      <c r="C3286" t="s">
        <v>211</v>
      </c>
      <c r="D3286">
        <v>31</v>
      </c>
      <c r="E3286" t="s">
        <v>222</v>
      </c>
      <c r="F3286">
        <v>4</v>
      </c>
      <c r="G3286">
        <v>15.4</v>
      </c>
      <c r="H3286">
        <f t="shared" si="1883"/>
        <v>0.154</v>
      </c>
      <c r="I3286">
        <v>6.4</v>
      </c>
      <c r="J3286">
        <v>2</v>
      </c>
      <c r="K3286">
        <f t="shared" si="1884"/>
        <v>1.8626546399999999E-2</v>
      </c>
      <c r="L3286">
        <f>0.000081*(G3286^1.922704*I3286^0.783213+0.000032*G3286^2)</f>
        <v>6.6550374913446758E-2</v>
      </c>
      <c r="O3286">
        <f>L3286*0.61*1.07</f>
        <v>4.3437429706006704E-2</v>
      </c>
      <c r="Q3286">
        <f>O3286*0.531</f>
        <v>2.3065275173889562E-2</v>
      </c>
      <c r="T3286">
        <f>(L3286*0.61*1.07)*(1+0.2)*0.531*3.67</f>
        <v>0.10157947186580962</v>
      </c>
    </row>
    <row r="3287" spans="1:20" hidden="1" x14ac:dyDescent="0.3">
      <c r="A3287" s="26">
        <v>5001</v>
      </c>
      <c r="B3287">
        <v>60</v>
      </c>
      <c r="C3287" t="s">
        <v>211</v>
      </c>
      <c r="D3287">
        <v>32</v>
      </c>
      <c r="E3287" t="s">
        <v>216</v>
      </c>
      <c r="F3287">
        <v>3</v>
      </c>
      <c r="G3287">
        <v>16.2</v>
      </c>
      <c r="H3287">
        <f t="shared" si="1883"/>
        <v>0.16200000000000001</v>
      </c>
      <c r="I3287">
        <v>8.6999999999999993</v>
      </c>
      <c r="J3287">
        <v>2</v>
      </c>
      <c r="K3287">
        <f t="shared" si="1884"/>
        <v>2.0612037600000001E-2</v>
      </c>
      <c r="L3287">
        <f>0.000086*(G3287^1.882935*I3287^0.813269+0.000016*G3287^2)</f>
        <v>9.462810553523858E-2</v>
      </c>
      <c r="O3287">
        <f>L3287*0.45*0.75</f>
        <v>3.1936985618143024E-2</v>
      </c>
      <c r="Q3287">
        <f>O3287*0.52</f>
        <v>1.6607232521434374E-2</v>
      </c>
      <c r="T3287">
        <f>(L3287*0.45*0.75)*(1+0.2)*0.52*3.67</f>
        <v>7.3138252024396971E-2</v>
      </c>
    </row>
    <row r="3288" spans="1:20" hidden="1" x14ac:dyDescent="0.3">
      <c r="A3288" s="26">
        <v>5001</v>
      </c>
      <c r="B3288">
        <v>60</v>
      </c>
      <c r="C3288" t="s">
        <v>211</v>
      </c>
      <c r="D3288">
        <v>33</v>
      </c>
      <c r="E3288" t="s">
        <v>212</v>
      </c>
      <c r="F3288">
        <v>1</v>
      </c>
      <c r="G3288">
        <v>68</v>
      </c>
      <c r="H3288">
        <f t="shared" si="1883"/>
        <v>0.68</v>
      </c>
      <c r="I3288">
        <v>15.2</v>
      </c>
      <c r="J3288">
        <v>9.1</v>
      </c>
      <c r="K3288">
        <f t="shared" si="1884"/>
        <v>0.36316896000000004</v>
      </c>
      <c r="L3288">
        <f>0.000062*(G3288^1.947206*I3288^0.894551+0.000039*G3288^2)</f>
        <v>2.6174913668613922</v>
      </c>
      <c r="O3288">
        <f>L3288*0.47*0.75</f>
        <v>0.92266570681864069</v>
      </c>
      <c r="Q3288">
        <f>O3288*0.52</f>
        <v>0.4797861675456932</v>
      </c>
      <c r="T3288">
        <f>(L3288*0.47*0.75)*(1+0.2)*0.52*3.67</f>
        <v>2.1129782818712322</v>
      </c>
    </row>
    <row r="3289" spans="1:20" hidden="1" x14ac:dyDescent="0.3">
      <c r="A3289" s="26">
        <v>5001</v>
      </c>
      <c r="B3289">
        <v>60</v>
      </c>
      <c r="C3289" t="s">
        <v>211</v>
      </c>
      <c r="D3289">
        <v>34</v>
      </c>
      <c r="E3289" t="s">
        <v>220</v>
      </c>
      <c r="F3289">
        <v>3</v>
      </c>
      <c r="G3289">
        <v>10</v>
      </c>
      <c r="H3289">
        <f t="shared" si="1883"/>
        <v>0.1</v>
      </c>
      <c r="I3289">
        <v>4.5</v>
      </c>
      <c r="J3289">
        <v>1.7</v>
      </c>
      <c r="K3289">
        <f t="shared" si="1884"/>
        <v>7.8540000000000016E-3</v>
      </c>
      <c r="L3289">
        <f>0.000084*(G3289^1.894314*I3289^0.808223+0.000031*G3289^2)</f>
        <v>2.2209549817064297E-2</v>
      </c>
      <c r="O3289">
        <f>L3289*0.78*1.07</f>
        <v>1.8536090277321865E-2</v>
      </c>
      <c r="Q3289">
        <f>O3289*0.531</f>
        <v>9.8426639372579117E-3</v>
      </c>
      <c r="T3289">
        <f>(L3289*0.78*1.07)*(1+0.2)*0.531*3.67</f>
        <v>4.3347091979683831E-2</v>
      </c>
    </row>
    <row r="3290" spans="1:20" hidden="1" x14ac:dyDescent="0.3">
      <c r="A3290" s="26">
        <v>5001</v>
      </c>
      <c r="B3290">
        <v>60</v>
      </c>
      <c r="C3290" t="s">
        <v>211</v>
      </c>
      <c r="D3290">
        <v>35</v>
      </c>
      <c r="E3290" t="s">
        <v>214</v>
      </c>
      <c r="F3290">
        <v>4</v>
      </c>
      <c r="G3290">
        <v>16.399999999999999</v>
      </c>
      <c r="H3290">
        <f t="shared" si="1883"/>
        <v>0.16399999999999998</v>
      </c>
      <c r="I3290">
        <v>8.4</v>
      </c>
      <c r="J3290">
        <v>2.5</v>
      </c>
      <c r="K3290">
        <f t="shared" si="1884"/>
        <v>2.1124118399999996E-2</v>
      </c>
      <c r="L3290">
        <f>0.000081*(G3290^1.864042*I3290^0.850892+0.000027*G3290^2)</f>
        <v>9.108977510668223E-2</v>
      </c>
      <c r="O3290">
        <f>L3290*0.47*0.75</f>
        <v>3.2109145725105481E-2</v>
      </c>
      <c r="Q3290">
        <f>O3290*0.521</f>
        <v>1.6728864922779956E-2</v>
      </c>
      <c r="T3290">
        <f>(L3290*0.47*0.75)*(1+0.2)*0.521*3.67</f>
        <v>7.3673921119922936E-2</v>
      </c>
    </row>
    <row r="3291" spans="1:20" hidden="1" x14ac:dyDescent="0.3">
      <c r="A3291" s="26">
        <v>5001</v>
      </c>
      <c r="B3291">
        <v>60</v>
      </c>
      <c r="C3291" t="s">
        <v>211</v>
      </c>
      <c r="D3291">
        <v>36</v>
      </c>
      <c r="E3291" t="s">
        <v>216</v>
      </c>
      <c r="F3291">
        <v>4</v>
      </c>
      <c r="G3291">
        <v>13</v>
      </c>
      <c r="H3291">
        <f t="shared" si="1883"/>
        <v>0.13</v>
      </c>
      <c r="I3291">
        <v>9.4</v>
      </c>
      <c r="J3291">
        <v>4</v>
      </c>
      <c r="K3291">
        <f t="shared" si="1884"/>
        <v>1.3273260000000002E-2</v>
      </c>
      <c r="L3291">
        <f>0.000086*(G3291^1.882935*I3291^0.813269+0.000016*G3291^2)</f>
        <v>6.6588251376368549E-2</v>
      </c>
      <c r="O3291">
        <f>L3291*0.45*0.75</f>
        <v>2.2473534839524384E-2</v>
      </c>
      <c r="Q3291">
        <f>O3291*0.52</f>
        <v>1.1686238116552681E-2</v>
      </c>
      <c r="T3291">
        <f>(L3291*0.45*0.75)*(1+0.2)*0.52*3.67</f>
        <v>5.1466192665297998E-2</v>
      </c>
    </row>
    <row r="3292" spans="1:20" s="13" customFormat="1" hidden="1" x14ac:dyDescent="0.3">
      <c r="A3292" s="26">
        <v>5001</v>
      </c>
      <c r="B3292" s="13">
        <v>60</v>
      </c>
      <c r="C3292" s="13" t="s">
        <v>211</v>
      </c>
      <c r="D3292" s="13">
        <v>37</v>
      </c>
      <c r="E3292" s="13" t="s">
        <v>214</v>
      </c>
      <c r="F3292" s="13">
        <v>7</v>
      </c>
      <c r="G3292" s="13">
        <v>12.4</v>
      </c>
      <c r="H3292">
        <f t="shared" si="1883"/>
        <v>0.124</v>
      </c>
      <c r="I3292" s="13">
        <v>7</v>
      </c>
      <c r="J3292" s="13">
        <v>0</v>
      </c>
      <c r="K3292">
        <f t="shared" si="1884"/>
        <v>1.2076310399999998E-2</v>
      </c>
      <c r="L3292">
        <f>0.000081*(G3292^1.864042*I3292^0.850892+0.000027*G3292^2)</f>
        <v>4.6319011038630432E-2</v>
      </c>
      <c r="M3292"/>
      <c r="N3292"/>
      <c r="O3292">
        <f>L3292*0.47*0.75</f>
        <v>1.6327451391117229E-2</v>
      </c>
      <c r="P3292"/>
      <c r="Q3292">
        <f>O3292*0.521</f>
        <v>8.5066021747720773E-3</v>
      </c>
      <c r="R3292"/>
      <c r="S3292"/>
      <c r="T3292">
        <f>(L3292*0.47*0.75)*(1+0.2)*0.521*3.67</f>
        <v>3.7463075977696221E-2</v>
      </c>
    </row>
    <row r="3293" spans="1:20" hidden="1" x14ac:dyDescent="0.3">
      <c r="A3293" s="26">
        <v>5001</v>
      </c>
      <c r="B3293">
        <v>60</v>
      </c>
      <c r="C3293" t="s">
        <v>211</v>
      </c>
      <c r="D3293">
        <v>38</v>
      </c>
      <c r="E3293" t="s">
        <v>222</v>
      </c>
      <c r="F3293">
        <v>4</v>
      </c>
      <c r="G3293">
        <v>25.8</v>
      </c>
      <c r="H3293">
        <f t="shared" si="1883"/>
        <v>0.25800000000000001</v>
      </c>
      <c r="I3293">
        <v>8.4</v>
      </c>
      <c r="J3293">
        <v>6.4</v>
      </c>
      <c r="K3293">
        <f t="shared" si="1884"/>
        <v>5.2279365599999995E-2</v>
      </c>
      <c r="L3293">
        <f>0.000081*(G3293^1.922704*I3293^0.783213+0.000032*G3293^2)</f>
        <v>0.22208682758162254</v>
      </c>
      <c r="O3293">
        <f>L3293*0.61*1.07</f>
        <v>0.14495607236252503</v>
      </c>
      <c r="Q3293">
        <f>O3293*0.531</f>
        <v>7.6971674424500799E-2</v>
      </c>
      <c r="T3293">
        <f>(L3293*0.61*1.07)*(1+0.2)*0.531*3.67</f>
        <v>0.33898325416550146</v>
      </c>
    </row>
    <row r="3294" spans="1:20" hidden="1" x14ac:dyDescent="0.3">
      <c r="A3294" s="26">
        <v>5001</v>
      </c>
      <c r="B3294">
        <v>60</v>
      </c>
      <c r="C3294" t="s">
        <v>211</v>
      </c>
      <c r="D3294">
        <v>39</v>
      </c>
      <c r="E3294" t="s">
        <v>216</v>
      </c>
      <c r="F3294">
        <v>4</v>
      </c>
      <c r="G3294">
        <v>11.6</v>
      </c>
      <c r="H3294">
        <f t="shared" si="1883"/>
        <v>0.11599999999999999</v>
      </c>
      <c r="I3294">
        <v>6.2</v>
      </c>
      <c r="J3294">
        <v>4</v>
      </c>
      <c r="K3294">
        <f t="shared" si="1884"/>
        <v>1.0568342399999998E-2</v>
      </c>
      <c r="L3294">
        <f t="shared" ref="L3294:L3297" si="1907">0.000086*(G3294^1.882935*I3294^0.813269+0.000016*G3294^2)</f>
        <v>3.8303049477215932E-2</v>
      </c>
      <c r="O3294">
        <f>L3294*0.45*0.75</f>
        <v>1.2927279198560376E-2</v>
      </c>
      <c r="Q3294">
        <f t="shared" ref="Q3294:Q3297" si="1908">O3294*0.52</f>
        <v>6.7221851832513961E-3</v>
      </c>
      <c r="T3294">
        <f>(L3294*0.45*0.75)*(1+0.2)*0.52*3.67</f>
        <v>2.9604503547039144E-2</v>
      </c>
    </row>
    <row r="3295" spans="1:20" s="13" customFormat="1" hidden="1" x14ac:dyDescent="0.3">
      <c r="A3295" s="26">
        <v>5001</v>
      </c>
      <c r="B3295" s="13">
        <v>60</v>
      </c>
      <c r="C3295" s="13" t="s">
        <v>211</v>
      </c>
      <c r="D3295" s="13">
        <v>40</v>
      </c>
      <c r="E3295" s="13" t="s">
        <v>216</v>
      </c>
      <c r="F3295" s="13">
        <v>7</v>
      </c>
      <c r="G3295" s="13">
        <v>10.4</v>
      </c>
      <c r="H3295">
        <f t="shared" si="1883"/>
        <v>0.10400000000000001</v>
      </c>
      <c r="I3295" s="13">
        <v>7</v>
      </c>
      <c r="J3295" s="13">
        <v>0</v>
      </c>
      <c r="K3295">
        <f t="shared" si="1884"/>
        <v>8.494886400000002E-3</v>
      </c>
      <c r="L3295">
        <f t="shared" si="1907"/>
        <v>3.4419141820326259E-2</v>
      </c>
      <c r="M3295"/>
      <c r="N3295"/>
      <c r="O3295">
        <f>L3295*0.45*0.75</f>
        <v>1.1616460364360112E-2</v>
      </c>
      <c r="P3295"/>
      <c r="Q3295">
        <f t="shared" si="1908"/>
        <v>6.040559389467258E-3</v>
      </c>
      <c r="R3295"/>
      <c r="S3295"/>
      <c r="T3295">
        <f>(L3295*0.45*0.75)*(1+0.2)*0.52*3.67</f>
        <v>2.6602623551213806E-2</v>
      </c>
    </row>
    <row r="3296" spans="1:20" hidden="1" x14ac:dyDescent="0.3">
      <c r="A3296" s="26">
        <v>5001</v>
      </c>
      <c r="B3296">
        <v>60</v>
      </c>
      <c r="C3296" t="s">
        <v>211</v>
      </c>
      <c r="D3296">
        <v>41</v>
      </c>
      <c r="E3296" t="s">
        <v>216</v>
      </c>
      <c r="F3296">
        <v>4</v>
      </c>
      <c r="G3296">
        <v>20.2</v>
      </c>
      <c r="H3296">
        <f t="shared" si="1883"/>
        <v>0.20199999999999999</v>
      </c>
      <c r="I3296">
        <v>10.9</v>
      </c>
      <c r="J3296">
        <v>5</v>
      </c>
      <c r="K3296">
        <f t="shared" si="1884"/>
        <v>3.2047461599999993E-2</v>
      </c>
      <c r="L3296">
        <f t="shared" si="1907"/>
        <v>0.17222589822523562</v>
      </c>
      <c r="O3296">
        <f>L3296*0.45*0.75</f>
        <v>5.8126240651017028E-2</v>
      </c>
      <c r="Q3296">
        <f t="shared" si="1908"/>
        <v>3.0225645138528854E-2</v>
      </c>
      <c r="T3296">
        <f>(L3296*0.45*0.75)*(1+0.2)*0.52*3.67</f>
        <v>0.1331137411900811</v>
      </c>
    </row>
    <row r="3297" spans="1:20" s="13" customFormat="1" hidden="1" x14ac:dyDescent="0.3">
      <c r="A3297" s="26">
        <v>5001</v>
      </c>
      <c r="B3297" s="13">
        <v>60</v>
      </c>
      <c r="C3297" s="13" t="s">
        <v>211</v>
      </c>
      <c r="D3297" s="13">
        <v>42</v>
      </c>
      <c r="E3297" s="13" t="s">
        <v>216</v>
      </c>
      <c r="F3297" s="13">
        <v>7</v>
      </c>
      <c r="G3297" s="13">
        <v>18.399999999999999</v>
      </c>
      <c r="H3297">
        <f t="shared" si="1883"/>
        <v>0.184</v>
      </c>
      <c r="I3297" s="13">
        <v>10</v>
      </c>
      <c r="J3297" s="13">
        <v>0</v>
      </c>
      <c r="K3297">
        <f t="shared" si="1884"/>
        <v>2.6590502399999997E-2</v>
      </c>
      <c r="L3297">
        <f t="shared" si="1907"/>
        <v>0.13469103833693361</v>
      </c>
      <c r="M3297"/>
      <c r="N3297"/>
      <c r="O3297">
        <f>L3297*0.45*0.75</f>
        <v>4.545822543871509E-2</v>
      </c>
      <c r="P3297"/>
      <c r="Q3297">
        <f t="shared" si="1908"/>
        <v>2.3638277228131846E-2</v>
      </c>
      <c r="R3297"/>
      <c r="S3297"/>
      <c r="T3297">
        <f>(L3297*0.45*0.75)*(1+0.2)*0.52*3.67</f>
        <v>0.10410297291269265</v>
      </c>
    </row>
    <row r="3298" spans="1:20" s="13" customFormat="1" hidden="1" x14ac:dyDescent="0.3">
      <c r="A3298" s="26">
        <v>5001</v>
      </c>
      <c r="B3298" s="13">
        <v>60</v>
      </c>
      <c r="C3298" s="13" t="s">
        <v>211</v>
      </c>
      <c r="D3298" s="13">
        <v>43</v>
      </c>
      <c r="E3298" s="13" t="s">
        <v>220</v>
      </c>
      <c r="F3298" s="13">
        <v>7</v>
      </c>
      <c r="G3298" s="13">
        <v>10.199999999999999</v>
      </c>
      <c r="H3298">
        <f t="shared" si="1883"/>
        <v>0.10199999999999999</v>
      </c>
      <c r="I3298" s="13">
        <v>3</v>
      </c>
      <c r="J3298" s="13">
        <v>0</v>
      </c>
      <c r="K3298">
        <f t="shared" si="1884"/>
        <v>8.1713015999999982E-3</v>
      </c>
      <c r="L3298">
        <f>0.000084*(G3298^1.894314*I3298^0.808223+0.000031*G3298^2)</f>
        <v>1.6615452187686515E-2</v>
      </c>
      <c r="M3298"/>
      <c r="N3298"/>
      <c r="O3298">
        <f>L3298*0.78*1.07</f>
        <v>1.3867256395843167E-2</v>
      </c>
      <c r="P3298"/>
      <c r="Q3298">
        <f>O3298*0.531</f>
        <v>7.3635131461927223E-3</v>
      </c>
      <c r="R3298"/>
      <c r="S3298"/>
      <c r="T3298">
        <f>(L3298*0.78*1.07)*(1+0.2)*0.531*3.67</f>
        <v>3.2428911895832753E-2</v>
      </c>
    </row>
    <row r="3299" spans="1:20" hidden="1" x14ac:dyDescent="0.3">
      <c r="A3299" s="26">
        <v>5001</v>
      </c>
      <c r="B3299">
        <v>60</v>
      </c>
      <c r="C3299" t="s">
        <v>211</v>
      </c>
      <c r="D3299">
        <v>44</v>
      </c>
      <c r="E3299" t="s">
        <v>216</v>
      </c>
      <c r="F3299">
        <v>4</v>
      </c>
      <c r="G3299">
        <v>17.600000000000001</v>
      </c>
      <c r="H3299">
        <f t="shared" si="1883"/>
        <v>0.17600000000000002</v>
      </c>
      <c r="I3299">
        <v>7</v>
      </c>
      <c r="J3299">
        <v>4</v>
      </c>
      <c r="K3299">
        <f t="shared" si="1884"/>
        <v>2.4328550400000006E-2</v>
      </c>
      <c r="L3299">
        <f>0.000086*(G3299^1.882935*I3299^0.813269+0.000016*G3299^2)</f>
        <v>9.2685518008605972E-2</v>
      </c>
      <c r="O3299">
        <f>L3299*0.45*0.75</f>
        <v>3.1281362327904516E-2</v>
      </c>
      <c r="Q3299">
        <f>O3299*0.52</f>
        <v>1.6266308410510348E-2</v>
      </c>
      <c r="T3299">
        <f>(L3299*0.45*0.75)*(1+0.2)*0.52*3.67</f>
        <v>7.1636822239887571E-2</v>
      </c>
    </row>
    <row r="3300" spans="1:20" hidden="1" x14ac:dyDescent="0.3">
      <c r="A3300" s="26">
        <v>5001</v>
      </c>
      <c r="B3300">
        <v>60</v>
      </c>
      <c r="C3300" t="s">
        <v>211</v>
      </c>
      <c r="D3300">
        <v>45</v>
      </c>
      <c r="E3300" t="s">
        <v>212</v>
      </c>
      <c r="F3300">
        <v>1</v>
      </c>
      <c r="G3300">
        <v>36.5</v>
      </c>
      <c r="H3300">
        <f t="shared" si="1883"/>
        <v>0.36499999999999999</v>
      </c>
      <c r="I3300">
        <v>20.2</v>
      </c>
      <c r="J3300">
        <v>13.6</v>
      </c>
      <c r="K3300">
        <f t="shared" si="1884"/>
        <v>0.10463491499999998</v>
      </c>
      <c r="L3300">
        <f>0.000062*(G3300^1.947206*I3300^0.894551+0.000039*G3300^2)</f>
        <v>1.005084310781486</v>
      </c>
      <c r="O3300">
        <f>L3300*0.47*0.75</f>
        <v>0.3542922195504738</v>
      </c>
      <c r="Q3300">
        <f>O3300*0.52</f>
        <v>0.18423195416624638</v>
      </c>
      <c r="T3300">
        <f>(L3300*0.47*0.75)*(1+0.2)*0.52*3.67</f>
        <v>0.81135752614814904</v>
      </c>
    </row>
    <row r="3301" spans="1:20" hidden="1" x14ac:dyDescent="0.3">
      <c r="A3301" s="26">
        <v>5001</v>
      </c>
      <c r="B3301">
        <v>60</v>
      </c>
      <c r="C3301" t="s">
        <v>211</v>
      </c>
      <c r="D3301">
        <v>46</v>
      </c>
      <c r="E3301" t="s">
        <v>216</v>
      </c>
      <c r="F3301">
        <v>4</v>
      </c>
      <c r="G3301">
        <v>20.7</v>
      </c>
      <c r="H3301">
        <f t="shared" si="1883"/>
        <v>0.20699999999999999</v>
      </c>
      <c r="I3301">
        <v>12.6</v>
      </c>
      <c r="J3301">
        <v>6.7</v>
      </c>
      <c r="K3301">
        <f t="shared" si="1884"/>
        <v>3.3653604599999998E-2</v>
      </c>
      <c r="L3301">
        <f t="shared" ref="L3301:L3303" si="1909">0.000086*(G3301^1.882935*I3301^0.813269+0.000016*G3301^2)</f>
        <v>0.20290072017864466</v>
      </c>
      <c r="O3301">
        <f>L3301*0.45*0.75</f>
        <v>6.8478993060292578E-2</v>
      </c>
      <c r="Q3301">
        <f t="shared" ref="Q3301:Q3303" si="1910">O3301*0.52</f>
        <v>3.5609076391352142E-2</v>
      </c>
      <c r="T3301">
        <f>(L3301*0.45*0.75)*(1+0.2)*0.52*3.67</f>
        <v>0.15682237242751482</v>
      </c>
    </row>
    <row r="3302" spans="1:20" hidden="1" x14ac:dyDescent="0.3">
      <c r="A3302" s="26">
        <v>5001</v>
      </c>
      <c r="B3302">
        <v>60</v>
      </c>
      <c r="C3302" t="s">
        <v>211</v>
      </c>
      <c r="D3302">
        <v>47</v>
      </c>
      <c r="E3302" t="s">
        <v>216</v>
      </c>
      <c r="F3302">
        <v>4</v>
      </c>
      <c r="G3302">
        <v>27.4</v>
      </c>
      <c r="H3302">
        <f t="shared" si="1883"/>
        <v>0.27399999999999997</v>
      </c>
      <c r="I3302">
        <v>13</v>
      </c>
      <c r="J3302">
        <v>7.4</v>
      </c>
      <c r="K3302">
        <f t="shared" si="1884"/>
        <v>5.8964690399999978E-2</v>
      </c>
      <c r="L3302">
        <f t="shared" si="1909"/>
        <v>0.35287929313750449</v>
      </c>
      <c r="O3302">
        <f>L3302*0.45*0.75</f>
        <v>0.11909676143390777</v>
      </c>
      <c r="Q3302">
        <f t="shared" si="1910"/>
        <v>6.1930315945632038E-2</v>
      </c>
      <c r="T3302">
        <f>(L3302*0.45*0.75)*(1+0.2)*0.52*3.67</f>
        <v>0.27274111142456353</v>
      </c>
    </row>
    <row r="3303" spans="1:20" hidden="1" x14ac:dyDescent="0.3">
      <c r="A3303" s="26">
        <v>5001</v>
      </c>
      <c r="B3303">
        <v>60</v>
      </c>
      <c r="C3303" t="s">
        <v>211</v>
      </c>
      <c r="D3303">
        <v>48</v>
      </c>
      <c r="E3303" t="s">
        <v>216</v>
      </c>
      <c r="F3303">
        <v>4</v>
      </c>
      <c r="G3303">
        <v>10.4</v>
      </c>
      <c r="H3303">
        <f t="shared" si="1883"/>
        <v>0.10400000000000001</v>
      </c>
      <c r="I3303">
        <v>7.4</v>
      </c>
      <c r="J3303">
        <v>3.6</v>
      </c>
      <c r="K3303">
        <f t="shared" si="1884"/>
        <v>8.494886400000002E-3</v>
      </c>
      <c r="L3303">
        <f t="shared" si="1909"/>
        <v>3.60103322455438E-2</v>
      </c>
      <c r="O3303">
        <f>L3303*0.45*0.75</f>
        <v>1.2153487132871033E-2</v>
      </c>
      <c r="Q3303">
        <f t="shared" si="1910"/>
        <v>6.3198133090929375E-3</v>
      </c>
      <c r="T3303">
        <f>(L3303*0.45*0.75)*(1+0.2)*0.52*3.67</f>
        <v>2.7832457813245292E-2</v>
      </c>
    </row>
    <row r="3304" spans="1:20" hidden="1" x14ac:dyDescent="0.3">
      <c r="A3304" s="26">
        <v>5001</v>
      </c>
      <c r="B3304">
        <v>60</v>
      </c>
      <c r="C3304" t="s">
        <v>211</v>
      </c>
      <c r="D3304">
        <v>49</v>
      </c>
      <c r="E3304" t="s">
        <v>220</v>
      </c>
      <c r="F3304">
        <v>4</v>
      </c>
      <c r="G3304">
        <v>12.2</v>
      </c>
      <c r="H3304">
        <f t="shared" ref="H3304:H3367" si="1911">G3304/100</f>
        <v>0.122</v>
      </c>
      <c r="I3304">
        <v>4</v>
      </c>
      <c r="J3304">
        <v>1.5</v>
      </c>
      <c r="K3304">
        <f t="shared" ref="K3304:K3367" si="1912">0.7854*H3304^2</f>
        <v>1.1689893599999999E-2</v>
      </c>
      <c r="L3304">
        <f t="shared" ref="L3304:L3305" si="1913">0.000084*(G3304^1.894314*I3304^0.808223+0.000031*G3304^2)</f>
        <v>2.9430007597136432E-2</v>
      </c>
      <c r="O3304">
        <f>L3304*0.78*1.07</f>
        <v>2.4562284340570069E-2</v>
      </c>
      <c r="Q3304">
        <f t="shared" ref="Q3304:Q3305" si="1914">O3304*0.531</f>
        <v>1.3042572984842708E-2</v>
      </c>
      <c r="T3304">
        <f>(L3304*0.78*1.07)*(1+0.2)*0.531*3.67</f>
        <v>5.7439491425247284E-2</v>
      </c>
    </row>
    <row r="3305" spans="1:20" hidden="1" x14ac:dyDescent="0.3">
      <c r="A3305" s="26">
        <v>5001</v>
      </c>
      <c r="B3305">
        <v>60</v>
      </c>
      <c r="C3305" t="s">
        <v>211</v>
      </c>
      <c r="D3305">
        <v>50</v>
      </c>
      <c r="E3305" t="s">
        <v>220</v>
      </c>
      <c r="F3305">
        <v>4</v>
      </c>
      <c r="G3305">
        <v>14</v>
      </c>
      <c r="H3305">
        <f t="shared" si="1911"/>
        <v>0.14000000000000001</v>
      </c>
      <c r="I3305">
        <v>6.2</v>
      </c>
      <c r="J3305">
        <v>3</v>
      </c>
      <c r="K3305">
        <f t="shared" si="1912"/>
        <v>1.5393840000000002E-2</v>
      </c>
      <c r="L3305">
        <f t="shared" si="1913"/>
        <v>5.4430074737670579E-2</v>
      </c>
      <c r="O3305">
        <f>L3305*0.78*1.07</f>
        <v>4.5427340376059867E-2</v>
      </c>
      <c r="Q3305">
        <f t="shared" si="1914"/>
        <v>2.412191773968779E-2</v>
      </c>
      <c r="T3305">
        <f>(L3305*0.78*1.07)*(1+0.2)*0.531*3.67</f>
        <v>0.10623292572558504</v>
      </c>
    </row>
    <row r="3306" spans="1:20" hidden="1" x14ac:dyDescent="0.3">
      <c r="A3306" s="26">
        <v>5001</v>
      </c>
      <c r="B3306">
        <v>60</v>
      </c>
      <c r="C3306" t="s">
        <v>211</v>
      </c>
      <c r="D3306">
        <v>51</v>
      </c>
      <c r="E3306" t="s">
        <v>216</v>
      </c>
      <c r="F3306">
        <v>4</v>
      </c>
      <c r="G3306">
        <v>22</v>
      </c>
      <c r="H3306">
        <f t="shared" si="1911"/>
        <v>0.22</v>
      </c>
      <c r="I3306">
        <v>10.199999999999999</v>
      </c>
      <c r="J3306">
        <v>7</v>
      </c>
      <c r="K3306">
        <f t="shared" si="1912"/>
        <v>3.8013359999999996E-2</v>
      </c>
      <c r="L3306">
        <f t="shared" ref="L3306:L3308" si="1915">0.000086*(G3306^1.882935*I3306^0.813269+0.000016*G3306^2)</f>
        <v>0.19162751342775125</v>
      </c>
      <c r="O3306">
        <f>L3306*0.45*0.75</f>
        <v>6.4674285781866042E-2</v>
      </c>
      <c r="Q3306">
        <f t="shared" ref="Q3306:Q3308" si="1916">O3306*0.52</f>
        <v>3.3630628606570345E-2</v>
      </c>
      <c r="T3306">
        <f>(L3306*0.45*0.75)*(1+0.2)*0.52*3.67</f>
        <v>0.14810928838333579</v>
      </c>
    </row>
    <row r="3307" spans="1:20" hidden="1" x14ac:dyDescent="0.3">
      <c r="A3307" s="26">
        <v>5001</v>
      </c>
      <c r="B3307">
        <v>60</v>
      </c>
      <c r="C3307" t="s">
        <v>211</v>
      </c>
      <c r="D3307">
        <v>52</v>
      </c>
      <c r="E3307" t="s">
        <v>216</v>
      </c>
      <c r="F3307">
        <v>4</v>
      </c>
      <c r="G3307">
        <v>25.4</v>
      </c>
      <c r="H3307">
        <f t="shared" si="1911"/>
        <v>0.254</v>
      </c>
      <c r="I3307">
        <v>12.5</v>
      </c>
      <c r="J3307">
        <v>6</v>
      </c>
      <c r="K3307">
        <f t="shared" si="1912"/>
        <v>5.06708664E-2</v>
      </c>
      <c r="L3307">
        <f t="shared" si="1915"/>
        <v>0.29634201926045906</v>
      </c>
      <c r="O3307">
        <f>L3307*0.45*0.75</f>
        <v>0.10001543150040494</v>
      </c>
      <c r="Q3307">
        <f t="shared" si="1916"/>
        <v>5.2008024380210571E-2</v>
      </c>
      <c r="T3307">
        <f>(L3307*0.45*0.75)*(1+0.2)*0.52*3.67</f>
        <v>0.22904333937044732</v>
      </c>
    </row>
    <row r="3308" spans="1:20" hidden="1" x14ac:dyDescent="0.3">
      <c r="A3308" s="26">
        <v>5001</v>
      </c>
      <c r="B3308">
        <v>60</v>
      </c>
      <c r="C3308" t="s">
        <v>211</v>
      </c>
      <c r="D3308">
        <v>53</v>
      </c>
      <c r="E3308" t="s">
        <v>216</v>
      </c>
      <c r="F3308">
        <v>4</v>
      </c>
      <c r="G3308">
        <v>20.8</v>
      </c>
      <c r="H3308">
        <f t="shared" si="1911"/>
        <v>0.20800000000000002</v>
      </c>
      <c r="I3308">
        <v>10</v>
      </c>
      <c r="J3308">
        <v>5.2</v>
      </c>
      <c r="K3308">
        <f t="shared" si="1912"/>
        <v>3.3979545600000008E-2</v>
      </c>
      <c r="L3308">
        <f t="shared" si="1915"/>
        <v>0.16966667958399775</v>
      </c>
      <c r="O3308">
        <f>L3308*0.45*0.75</f>
        <v>5.7262504359599245E-2</v>
      </c>
      <c r="Q3308">
        <f t="shared" si="1916"/>
        <v>2.9776502266991609E-2</v>
      </c>
      <c r="T3308">
        <f>(L3308*0.45*0.75)*(1+0.2)*0.52*3.67</f>
        <v>0.13113571598383103</v>
      </c>
    </row>
    <row r="3309" spans="1:20" s="13" customFormat="1" hidden="1" x14ac:dyDescent="0.3">
      <c r="A3309" s="26">
        <v>5001</v>
      </c>
      <c r="B3309" s="13">
        <v>60</v>
      </c>
      <c r="C3309" s="13" t="s">
        <v>211</v>
      </c>
      <c r="D3309" s="13">
        <v>54</v>
      </c>
      <c r="E3309" s="13" t="s">
        <v>220</v>
      </c>
      <c r="F3309" s="13">
        <v>7</v>
      </c>
      <c r="G3309" s="13">
        <v>10</v>
      </c>
      <c r="H3309">
        <f t="shared" si="1911"/>
        <v>0.1</v>
      </c>
      <c r="I3309" s="13">
        <v>3</v>
      </c>
      <c r="J3309" s="13">
        <v>0</v>
      </c>
      <c r="K3309">
        <f t="shared" si="1912"/>
        <v>7.8540000000000016E-3</v>
      </c>
      <c r="L3309">
        <f>0.000084*(G3309^1.894314*I3309^0.808223+0.000031*G3309^2)</f>
        <v>1.6003711896310686E-2</v>
      </c>
      <c r="M3309"/>
      <c r="N3309"/>
      <c r="O3309">
        <f>L3309*0.78*1.07</f>
        <v>1.3356697948660899E-2</v>
      </c>
      <c r="P3309"/>
      <c r="Q3309">
        <f>O3309*0.531</f>
        <v>7.0924066107389376E-3</v>
      </c>
      <c r="R3309"/>
      <c r="S3309"/>
      <c r="T3309">
        <f>(L3309*0.78*1.07)*(1+0.2)*0.531*3.67</f>
        <v>3.1234958713694277E-2</v>
      </c>
    </row>
    <row r="3310" spans="1:20" hidden="1" x14ac:dyDescent="0.3">
      <c r="A3310" s="26">
        <v>5001</v>
      </c>
      <c r="B3310">
        <v>60</v>
      </c>
      <c r="C3310" t="s">
        <v>211</v>
      </c>
      <c r="D3310">
        <v>55</v>
      </c>
      <c r="E3310" t="s">
        <v>216</v>
      </c>
      <c r="F3310">
        <v>4</v>
      </c>
      <c r="G3310">
        <v>20.399999999999999</v>
      </c>
      <c r="H3310">
        <f t="shared" si="1911"/>
        <v>0.20399999999999999</v>
      </c>
      <c r="I3310">
        <v>12.2</v>
      </c>
      <c r="J3310">
        <v>6</v>
      </c>
      <c r="K3310">
        <f t="shared" si="1912"/>
        <v>3.2685206399999993E-2</v>
      </c>
      <c r="L3310">
        <f t="shared" ref="L3310:L3311" si="1917">0.000086*(G3310^1.882935*I3310^0.813269+0.000016*G3310^2)</f>
        <v>0.19228747519152148</v>
      </c>
      <c r="O3310">
        <f>L3310*0.45*0.75</f>
        <v>6.4897022877138499E-2</v>
      </c>
      <c r="Q3310">
        <f t="shared" ref="Q3310:Q3311" si="1918">O3310*0.52</f>
        <v>3.3746451896112022E-2</v>
      </c>
      <c r="T3310">
        <f>(L3310*0.45*0.75)*(1+0.2)*0.52*3.67</f>
        <v>0.14861937415047732</v>
      </c>
    </row>
    <row r="3311" spans="1:20" hidden="1" x14ac:dyDescent="0.3">
      <c r="A3311" s="26">
        <v>5001</v>
      </c>
      <c r="B3311">
        <v>60</v>
      </c>
      <c r="C3311" t="s">
        <v>211</v>
      </c>
      <c r="D3311">
        <v>56</v>
      </c>
      <c r="E3311" t="s">
        <v>216</v>
      </c>
      <c r="F3311">
        <v>4</v>
      </c>
      <c r="G3311">
        <v>16.5</v>
      </c>
      <c r="H3311">
        <f t="shared" si="1911"/>
        <v>0.16500000000000001</v>
      </c>
      <c r="I3311">
        <v>12.4</v>
      </c>
      <c r="J3311">
        <v>6</v>
      </c>
      <c r="K3311">
        <f t="shared" si="1912"/>
        <v>2.1382515000000001E-2</v>
      </c>
      <c r="L3311">
        <f t="shared" si="1917"/>
        <v>0.13067388023550272</v>
      </c>
      <c r="O3311">
        <f>L3311*0.45*0.75</f>
        <v>4.4102434579482166E-2</v>
      </c>
      <c r="Q3311">
        <f t="shared" si="1918"/>
        <v>2.2933265981330726E-2</v>
      </c>
      <c r="T3311">
        <f>(L3311*0.45*0.75)*(1+0.2)*0.52*3.67</f>
        <v>0.10099810338178052</v>
      </c>
    </row>
    <row r="3312" spans="1:20" hidden="1" x14ac:dyDescent="0.3">
      <c r="A3312" s="26">
        <v>5001</v>
      </c>
      <c r="B3312">
        <v>60</v>
      </c>
      <c r="C3312" t="s">
        <v>211</v>
      </c>
      <c r="D3312">
        <v>57</v>
      </c>
      <c r="E3312" t="s">
        <v>220</v>
      </c>
      <c r="F3312">
        <v>3</v>
      </c>
      <c r="G3312">
        <v>10.199999999999999</v>
      </c>
      <c r="H3312">
        <f t="shared" si="1911"/>
        <v>0.10199999999999999</v>
      </c>
      <c r="I3312">
        <v>5</v>
      </c>
      <c r="J3312">
        <v>2.2000000000000002</v>
      </c>
      <c r="K3312">
        <f t="shared" si="1912"/>
        <v>8.1713015999999982E-3</v>
      </c>
      <c r="L3312">
        <f>0.000084*(G3312^1.894314*I3312^0.808223+0.000031*G3312^2)</f>
        <v>2.5108052714534899E-2</v>
      </c>
      <c r="O3312">
        <f>L3312*0.78*1.07</f>
        <v>2.0955180795550827E-2</v>
      </c>
      <c r="Q3312">
        <f>O3312*0.531</f>
        <v>1.1127201002437489E-2</v>
      </c>
      <c r="T3312">
        <f>(L3312*0.78*1.07)*(1+0.2)*0.531*3.67</f>
        <v>4.9004193214734704E-2</v>
      </c>
    </row>
    <row r="3313" spans="1:20" hidden="1" x14ac:dyDescent="0.3">
      <c r="A3313" s="26">
        <v>5001</v>
      </c>
      <c r="B3313">
        <v>60</v>
      </c>
      <c r="C3313" t="s">
        <v>211</v>
      </c>
      <c r="D3313">
        <v>58</v>
      </c>
      <c r="E3313" t="s">
        <v>216</v>
      </c>
      <c r="F3313">
        <v>4</v>
      </c>
      <c r="G3313">
        <v>22.5</v>
      </c>
      <c r="H3313">
        <f t="shared" si="1911"/>
        <v>0.22500000000000001</v>
      </c>
      <c r="I3313">
        <v>12.6</v>
      </c>
      <c r="J3313">
        <v>6.5</v>
      </c>
      <c r="K3313">
        <f t="shared" si="1912"/>
        <v>3.9760875000000001E-2</v>
      </c>
      <c r="L3313">
        <f t="shared" ref="L3313:L3320" si="1919">0.000086*(G3313^1.882935*I3313^0.813269+0.000016*G3313^2)</f>
        <v>0.23739346978731549</v>
      </c>
      <c r="O3313">
        <f t="shared" ref="O3313:O3322" si="1920">L3313*0.45*0.75</f>
        <v>8.0120296053218978E-2</v>
      </c>
      <c r="Q3313">
        <f t="shared" ref="Q3313:Q3320" si="1921">O3313*0.52</f>
        <v>4.1662553947673868E-2</v>
      </c>
      <c r="T3313">
        <f t="shared" ref="T3313:T3322" si="1922">(L3313*0.45*0.75)*(1+0.2)*0.52*3.67</f>
        <v>0.1834818875855557</v>
      </c>
    </row>
    <row r="3314" spans="1:20" hidden="1" x14ac:dyDescent="0.3">
      <c r="A3314" s="26">
        <v>5001</v>
      </c>
      <c r="B3314">
        <v>60</v>
      </c>
      <c r="C3314" t="s">
        <v>211</v>
      </c>
      <c r="D3314">
        <v>59</v>
      </c>
      <c r="E3314" t="s">
        <v>216</v>
      </c>
      <c r="F3314">
        <v>1</v>
      </c>
      <c r="G3314">
        <v>22.4</v>
      </c>
      <c r="H3314">
        <f t="shared" si="1911"/>
        <v>0.22399999999999998</v>
      </c>
      <c r="I3314">
        <v>14.2</v>
      </c>
      <c r="J3314">
        <v>8.4</v>
      </c>
      <c r="K3314">
        <f t="shared" si="1912"/>
        <v>3.9408230399999994E-2</v>
      </c>
      <c r="L3314">
        <f t="shared" si="1919"/>
        <v>0.25944735582176986</v>
      </c>
      <c r="O3314">
        <f t="shared" si="1920"/>
        <v>8.7563482589847336E-2</v>
      </c>
      <c r="Q3314">
        <f t="shared" si="1921"/>
        <v>4.5533010946720617E-2</v>
      </c>
      <c r="T3314">
        <f t="shared" si="1922"/>
        <v>0.20052738020935759</v>
      </c>
    </row>
    <row r="3315" spans="1:20" hidden="1" x14ac:dyDescent="0.3">
      <c r="A3315" s="26">
        <v>5001</v>
      </c>
      <c r="B3315">
        <v>60</v>
      </c>
      <c r="C3315" t="s">
        <v>211</v>
      </c>
      <c r="D3315">
        <v>60</v>
      </c>
      <c r="E3315" t="s">
        <v>216</v>
      </c>
      <c r="F3315">
        <v>4</v>
      </c>
      <c r="G3315">
        <v>14.6</v>
      </c>
      <c r="H3315">
        <f t="shared" si="1911"/>
        <v>0.14599999999999999</v>
      </c>
      <c r="I3315">
        <v>7.4</v>
      </c>
      <c r="J3315">
        <v>5</v>
      </c>
      <c r="K3315">
        <f t="shared" si="1912"/>
        <v>1.6741586399999998E-2</v>
      </c>
      <c r="L3315">
        <f t="shared" si="1919"/>
        <v>6.8205637866150234E-2</v>
      </c>
      <c r="O3315">
        <f t="shared" si="1920"/>
        <v>2.3019402779825705E-2</v>
      </c>
      <c r="Q3315">
        <f t="shared" si="1921"/>
        <v>1.1970089445509367E-2</v>
      </c>
      <c r="T3315">
        <f t="shared" si="1922"/>
        <v>5.2716273918023256E-2</v>
      </c>
    </row>
    <row r="3316" spans="1:20" hidden="1" x14ac:dyDescent="0.3">
      <c r="A3316" s="26">
        <v>5001</v>
      </c>
      <c r="B3316">
        <v>60</v>
      </c>
      <c r="C3316" t="s">
        <v>211</v>
      </c>
      <c r="D3316">
        <v>61</v>
      </c>
      <c r="E3316" t="s">
        <v>216</v>
      </c>
      <c r="F3316">
        <v>4</v>
      </c>
      <c r="G3316">
        <v>15.4</v>
      </c>
      <c r="H3316">
        <f t="shared" si="1911"/>
        <v>0.154</v>
      </c>
      <c r="I3316">
        <v>9.6999999999999993</v>
      </c>
      <c r="J3316">
        <v>6</v>
      </c>
      <c r="K3316">
        <f t="shared" si="1912"/>
        <v>1.8626546399999999E-2</v>
      </c>
      <c r="L3316">
        <f t="shared" si="1919"/>
        <v>9.3979936948260151E-2</v>
      </c>
      <c r="O3316">
        <f t="shared" si="1920"/>
        <v>3.1718228720037801E-2</v>
      </c>
      <c r="Q3316">
        <f t="shared" si="1921"/>
        <v>1.6493478934419659E-2</v>
      </c>
      <c r="T3316">
        <f t="shared" si="1922"/>
        <v>7.2637281227184172E-2</v>
      </c>
    </row>
    <row r="3317" spans="1:20" hidden="1" x14ac:dyDescent="0.3">
      <c r="A3317" s="26">
        <v>5001</v>
      </c>
      <c r="B3317">
        <v>60</v>
      </c>
      <c r="C3317" t="s">
        <v>211</v>
      </c>
      <c r="D3317">
        <v>62</v>
      </c>
      <c r="E3317" t="s">
        <v>216</v>
      </c>
      <c r="F3317">
        <v>4</v>
      </c>
      <c r="G3317">
        <v>10.1</v>
      </c>
      <c r="H3317">
        <f t="shared" si="1911"/>
        <v>0.10099999999999999</v>
      </c>
      <c r="I3317">
        <v>6</v>
      </c>
      <c r="J3317">
        <v>3</v>
      </c>
      <c r="K3317">
        <f t="shared" si="1912"/>
        <v>8.0118653999999984E-3</v>
      </c>
      <c r="L3317">
        <f t="shared" si="1919"/>
        <v>2.8735497986354667E-2</v>
      </c>
      <c r="O3317">
        <f t="shared" si="1920"/>
        <v>9.6982305703947006E-3</v>
      </c>
      <c r="Q3317">
        <f t="shared" si="1921"/>
        <v>5.0430798966052447E-3</v>
      </c>
      <c r="T3317">
        <f t="shared" si="1922"/>
        <v>2.2209723864649495E-2</v>
      </c>
    </row>
    <row r="3318" spans="1:20" hidden="1" x14ac:dyDescent="0.3">
      <c r="A3318" s="26">
        <v>5001</v>
      </c>
      <c r="B3318">
        <v>60</v>
      </c>
      <c r="C3318" t="s">
        <v>211</v>
      </c>
      <c r="D3318">
        <v>63</v>
      </c>
      <c r="E3318" t="s">
        <v>216</v>
      </c>
      <c r="F3318">
        <v>4</v>
      </c>
      <c r="G3318">
        <v>13.2</v>
      </c>
      <c r="H3318">
        <f t="shared" si="1911"/>
        <v>0.13200000000000001</v>
      </c>
      <c r="I3318">
        <v>7</v>
      </c>
      <c r="J3318">
        <v>4</v>
      </c>
      <c r="K3318">
        <f t="shared" si="1912"/>
        <v>1.3684809600000002E-2</v>
      </c>
      <c r="L3318">
        <f t="shared" si="1919"/>
        <v>5.3921292698525837E-2</v>
      </c>
      <c r="O3318">
        <f t="shared" si="1920"/>
        <v>1.8198436285752472E-2</v>
      </c>
      <c r="Q3318">
        <f t="shared" si="1921"/>
        <v>9.4631868685912859E-3</v>
      </c>
      <c r="T3318">
        <f t="shared" si="1922"/>
        <v>4.1675874969276022E-2</v>
      </c>
    </row>
    <row r="3319" spans="1:20" hidden="1" x14ac:dyDescent="0.3">
      <c r="A3319" s="26">
        <v>5001</v>
      </c>
      <c r="B3319">
        <v>60</v>
      </c>
      <c r="C3319" t="s">
        <v>211</v>
      </c>
      <c r="D3319">
        <v>64</v>
      </c>
      <c r="E3319" t="s">
        <v>216</v>
      </c>
      <c r="F3319">
        <v>1</v>
      </c>
      <c r="G3319">
        <v>37.6</v>
      </c>
      <c r="H3319">
        <f t="shared" si="1911"/>
        <v>0.376</v>
      </c>
      <c r="I3319">
        <v>14.2</v>
      </c>
      <c r="J3319">
        <v>8.4</v>
      </c>
      <c r="K3319">
        <f t="shared" si="1912"/>
        <v>0.1110367104</v>
      </c>
      <c r="L3319">
        <f t="shared" si="1919"/>
        <v>0.68801260273188736</v>
      </c>
      <c r="O3319">
        <f t="shared" si="1920"/>
        <v>0.23220425342201201</v>
      </c>
      <c r="Q3319">
        <f t="shared" si="1921"/>
        <v>0.12074621177944625</v>
      </c>
      <c r="T3319">
        <f t="shared" si="1922"/>
        <v>0.53176631667668128</v>
      </c>
    </row>
    <row r="3320" spans="1:20" hidden="1" x14ac:dyDescent="0.3">
      <c r="A3320" s="26">
        <v>5001</v>
      </c>
      <c r="B3320">
        <v>60</v>
      </c>
      <c r="C3320" t="s">
        <v>211</v>
      </c>
      <c r="D3320">
        <v>65</v>
      </c>
      <c r="E3320" t="s">
        <v>216</v>
      </c>
      <c r="F3320">
        <v>3</v>
      </c>
      <c r="G3320">
        <v>12</v>
      </c>
      <c r="H3320">
        <f t="shared" si="1911"/>
        <v>0.12</v>
      </c>
      <c r="I3320">
        <v>12.2</v>
      </c>
      <c r="J3320">
        <v>5</v>
      </c>
      <c r="K3320">
        <f t="shared" si="1912"/>
        <v>1.130976E-2</v>
      </c>
      <c r="L3320">
        <f t="shared" si="1919"/>
        <v>7.0799563369994156E-2</v>
      </c>
      <c r="O3320">
        <f t="shared" si="1920"/>
        <v>2.3894852637373031E-2</v>
      </c>
      <c r="Q3320">
        <f t="shared" si="1921"/>
        <v>1.2425323371433976E-2</v>
      </c>
      <c r="T3320">
        <f t="shared" si="1922"/>
        <v>5.4721124127795229E-2</v>
      </c>
    </row>
    <row r="3321" spans="1:20" hidden="1" x14ac:dyDescent="0.3">
      <c r="A3321" s="26">
        <v>5001</v>
      </c>
      <c r="B3321">
        <v>60</v>
      </c>
      <c r="C3321" t="s">
        <v>211</v>
      </c>
      <c r="D3321">
        <v>66</v>
      </c>
      <c r="E3321" t="s">
        <v>214</v>
      </c>
      <c r="F3321">
        <v>3</v>
      </c>
      <c r="G3321">
        <v>34.5</v>
      </c>
      <c r="H3321">
        <f t="shared" si="1911"/>
        <v>0.34499999999999997</v>
      </c>
      <c r="I3321">
        <v>13.6</v>
      </c>
      <c r="J3321">
        <v>6</v>
      </c>
      <c r="K3321">
        <f t="shared" si="1912"/>
        <v>9.3482234999999983E-2</v>
      </c>
      <c r="L3321">
        <f>0.000081*(G3321^1.864042*I3321^0.850892+0.000027*G3321^2)</f>
        <v>0.54899153565781433</v>
      </c>
      <c r="O3321">
        <f>L3321*0.47*0.75</f>
        <v>0.19351951631937953</v>
      </c>
      <c r="Q3321">
        <f>O3321*0.521</f>
        <v>0.10082366800239674</v>
      </c>
      <c r="T3321">
        <f>(L3321*0.47*0.75)*(1+0.2)*0.521*3.67</f>
        <v>0.44402743388255522</v>
      </c>
    </row>
    <row r="3322" spans="1:20" hidden="1" x14ac:dyDescent="0.3">
      <c r="A3322" s="26">
        <v>5001</v>
      </c>
      <c r="B3322">
        <v>60</v>
      </c>
      <c r="C3322" t="s">
        <v>211</v>
      </c>
      <c r="D3322">
        <v>67</v>
      </c>
      <c r="E3322" t="s">
        <v>216</v>
      </c>
      <c r="F3322">
        <v>4</v>
      </c>
      <c r="G3322">
        <v>12.4</v>
      </c>
      <c r="H3322">
        <f t="shared" si="1911"/>
        <v>0.124</v>
      </c>
      <c r="I3322">
        <v>7.6</v>
      </c>
      <c r="J3322">
        <v>4</v>
      </c>
      <c r="K3322">
        <f t="shared" si="1912"/>
        <v>1.2076310399999998E-2</v>
      </c>
      <c r="L3322">
        <f>0.000086*(G3322^1.882935*I3322^0.813269+0.000016*G3322^2)</f>
        <v>5.1248433426191335E-2</v>
      </c>
      <c r="O3322">
        <f t="shared" si="1920"/>
        <v>1.7296346281339577E-2</v>
      </c>
      <c r="Q3322">
        <f>O3322*0.52</f>
        <v>8.9941000662965807E-3</v>
      </c>
      <c r="T3322">
        <f t="shared" si="1922"/>
        <v>3.9610016691970139E-2</v>
      </c>
    </row>
    <row r="3323" spans="1:20" hidden="1" x14ac:dyDescent="0.3">
      <c r="A3323" s="26">
        <v>5001</v>
      </c>
      <c r="B3323">
        <v>60</v>
      </c>
      <c r="C3323" t="s">
        <v>211</v>
      </c>
      <c r="D3323">
        <v>68</v>
      </c>
      <c r="E3323" t="s">
        <v>214</v>
      </c>
      <c r="F3323">
        <v>3</v>
      </c>
      <c r="G3323">
        <v>11.6</v>
      </c>
      <c r="H3323">
        <f t="shared" si="1911"/>
        <v>0.11599999999999999</v>
      </c>
      <c r="I3323">
        <v>3.4</v>
      </c>
      <c r="J3323">
        <v>1.4</v>
      </c>
      <c r="K3323">
        <f t="shared" si="1912"/>
        <v>1.0568342399999998E-2</v>
      </c>
      <c r="L3323">
        <f t="shared" ref="L3323:L3324" si="1923">0.000081*(G3323^1.864042*I3323^0.850892+0.000027*G3323^2)</f>
        <v>2.2126684981255439E-2</v>
      </c>
      <c r="O3323">
        <f t="shared" ref="O3323:O3324" si="1924">L3323*0.47*0.75</f>
        <v>7.799656455892541E-3</v>
      </c>
      <c r="Q3323">
        <f t="shared" ref="Q3323:Q3324" si="1925">O3323*0.521</f>
        <v>4.063621013520014E-3</v>
      </c>
      <c r="T3323">
        <f t="shared" ref="T3323:T3324" si="1926">(L3323*0.47*0.75)*(1+0.2)*0.521*3.67</f>
        <v>1.7896186943542138E-2</v>
      </c>
    </row>
    <row r="3324" spans="1:20" hidden="1" x14ac:dyDescent="0.3">
      <c r="A3324" s="26">
        <v>5001</v>
      </c>
      <c r="B3324">
        <v>60</v>
      </c>
      <c r="C3324" t="s">
        <v>211</v>
      </c>
      <c r="D3324">
        <v>69</v>
      </c>
      <c r="E3324" t="s">
        <v>214</v>
      </c>
      <c r="F3324">
        <v>4</v>
      </c>
      <c r="G3324">
        <v>16.399999999999999</v>
      </c>
      <c r="H3324">
        <f t="shared" si="1911"/>
        <v>0.16399999999999998</v>
      </c>
      <c r="I3324">
        <v>7.5</v>
      </c>
      <c r="J3324">
        <v>1</v>
      </c>
      <c r="K3324">
        <f t="shared" si="1912"/>
        <v>2.1124118399999996E-2</v>
      </c>
      <c r="L3324">
        <f t="shared" si="1923"/>
        <v>8.2716222354652147E-2</v>
      </c>
      <c r="O3324">
        <f t="shared" si="1924"/>
        <v>2.915746838001488E-2</v>
      </c>
      <c r="Q3324">
        <f t="shared" si="1925"/>
        <v>1.5191041025987752E-2</v>
      </c>
      <c r="T3324">
        <f t="shared" si="1926"/>
        <v>6.6901344678450061E-2</v>
      </c>
    </row>
    <row r="3325" spans="1:20" hidden="1" x14ac:dyDescent="0.3">
      <c r="A3325" s="26">
        <v>5001</v>
      </c>
      <c r="B3325">
        <v>60</v>
      </c>
      <c r="C3325" t="s">
        <v>211</v>
      </c>
      <c r="D3325">
        <v>70</v>
      </c>
      <c r="E3325" t="s">
        <v>212</v>
      </c>
      <c r="F3325">
        <v>4</v>
      </c>
      <c r="G3325">
        <v>12.2</v>
      </c>
      <c r="H3325">
        <f t="shared" si="1911"/>
        <v>0.122</v>
      </c>
      <c r="I3325">
        <v>10.199999999999999</v>
      </c>
      <c r="J3325">
        <v>7</v>
      </c>
      <c r="K3325">
        <f t="shared" si="1912"/>
        <v>1.1689893599999999E-2</v>
      </c>
      <c r="L3325">
        <f>0.000062*(G3325^1.947206*I3325^0.894551+0.000039*G3325^2)</f>
        <v>6.4566133981165882E-2</v>
      </c>
      <c r="O3325">
        <f>L3325*0.47*0.75</f>
        <v>2.2759562228360973E-2</v>
      </c>
      <c r="Q3325">
        <f>O3325*0.52</f>
        <v>1.1834972358747706E-2</v>
      </c>
      <c r="T3325">
        <f>(L3325*0.47*0.75)*(1+0.2)*0.52*3.67</f>
        <v>5.2121218267924894E-2</v>
      </c>
    </row>
    <row r="3326" spans="1:20" hidden="1" x14ac:dyDescent="0.3">
      <c r="A3326" s="26">
        <v>5001</v>
      </c>
      <c r="B3326">
        <v>60</v>
      </c>
      <c r="C3326" t="s">
        <v>211</v>
      </c>
      <c r="D3326">
        <v>71</v>
      </c>
      <c r="E3326" t="s">
        <v>216</v>
      </c>
      <c r="F3326">
        <v>4</v>
      </c>
      <c r="G3326">
        <v>25.6</v>
      </c>
      <c r="H3326">
        <f t="shared" si="1911"/>
        <v>0.25600000000000001</v>
      </c>
      <c r="I3326">
        <v>11.7</v>
      </c>
      <c r="J3326">
        <v>6</v>
      </c>
      <c r="K3326">
        <f t="shared" si="1912"/>
        <v>5.1471974399999995E-2</v>
      </c>
      <c r="L3326">
        <f>0.000086*(G3326^1.882935*I3326^0.813269+0.000016*G3326^2)</f>
        <v>0.28500113665306637</v>
      </c>
      <c r="O3326">
        <f>L3326*0.45*0.75</f>
        <v>9.6187883620409892E-2</v>
      </c>
      <c r="Q3326">
        <f>O3326*0.52</f>
        <v>5.0017699482613143E-2</v>
      </c>
      <c r="T3326">
        <f>(L3326*0.45*0.75)*(1+0.2)*0.52*3.67</f>
        <v>0.22027794852142826</v>
      </c>
    </row>
    <row r="3327" spans="1:20" hidden="1" x14ac:dyDescent="0.3">
      <c r="A3327" s="26">
        <v>7001</v>
      </c>
      <c r="B3327">
        <v>61</v>
      </c>
      <c r="C3327" t="s">
        <v>211</v>
      </c>
      <c r="D3327">
        <v>1</v>
      </c>
      <c r="E3327" t="s">
        <v>220</v>
      </c>
      <c r="F3327">
        <v>4</v>
      </c>
      <c r="G3327">
        <v>14.6</v>
      </c>
      <c r="H3327">
        <f t="shared" si="1911"/>
        <v>0.14599999999999999</v>
      </c>
      <c r="I3327">
        <v>4</v>
      </c>
      <c r="J3327">
        <v>1.5</v>
      </c>
      <c r="K3327">
        <f t="shared" si="1912"/>
        <v>1.6741586399999998E-2</v>
      </c>
      <c r="L3327">
        <f>0.000084*(G3327^1.894314*I3327^0.808223+0.000031*G3327^2)</f>
        <v>4.1355546396066964E-2</v>
      </c>
      <c r="O3327">
        <f>L3327*0.78*1.07</f>
        <v>3.451533902215749E-2</v>
      </c>
      <c r="Q3327">
        <f>O3327*0.531</f>
        <v>1.8327645020765629E-2</v>
      </c>
      <c r="T3327">
        <f>(L3327*0.78*1.07)*(1+0.2)*0.531*3.67</f>
        <v>8.0714948671451833E-2</v>
      </c>
    </row>
    <row r="3328" spans="1:20" s="13" customFormat="1" hidden="1" x14ac:dyDescent="0.3">
      <c r="A3328" s="26">
        <v>7001</v>
      </c>
      <c r="B3328" s="13">
        <v>61</v>
      </c>
      <c r="C3328" s="13" t="s">
        <v>211</v>
      </c>
      <c r="D3328" s="13">
        <v>2</v>
      </c>
      <c r="E3328" s="13" t="s">
        <v>222</v>
      </c>
      <c r="F3328" s="13">
        <v>7</v>
      </c>
      <c r="G3328" s="13">
        <v>28.4</v>
      </c>
      <c r="H3328">
        <f t="shared" si="1911"/>
        <v>0.28399999999999997</v>
      </c>
      <c r="I3328" s="13">
        <v>7</v>
      </c>
      <c r="J3328" s="13">
        <v>0</v>
      </c>
      <c r="K3328">
        <f t="shared" si="1912"/>
        <v>6.3347222399999986E-2</v>
      </c>
      <c r="L3328">
        <f t="shared" ref="L3328:L3329" si="1927">0.000081*(G3328^1.922704*I3328^0.783213+0.000032*G3328^2)</f>
        <v>0.23156968057489891</v>
      </c>
      <c r="M3328"/>
      <c r="N3328"/>
      <c r="O3328">
        <f>L3328*0.61*1.07</f>
        <v>0.15114553051123653</v>
      </c>
      <c r="P3328"/>
      <c r="Q3328">
        <f t="shared" ref="Q3328:Q3329" si="1928">O3328*0.531</f>
        <v>8.0258276701466597E-2</v>
      </c>
      <c r="R3328"/>
      <c r="S3328"/>
      <c r="T3328">
        <f>(L3328*0.61*1.07)*(1+0.2)*0.531*3.67</f>
        <v>0.35345745059325889</v>
      </c>
    </row>
    <row r="3329" spans="1:24" s="13" customFormat="1" hidden="1" x14ac:dyDescent="0.3">
      <c r="A3329" s="26">
        <v>7001</v>
      </c>
      <c r="B3329" s="13">
        <v>61</v>
      </c>
      <c r="C3329" s="13" t="s">
        <v>211</v>
      </c>
      <c r="D3329" s="13">
        <v>3</v>
      </c>
      <c r="E3329" s="13" t="s">
        <v>222</v>
      </c>
      <c r="F3329" s="13">
        <v>7</v>
      </c>
      <c r="G3329" s="13">
        <v>27.1</v>
      </c>
      <c r="H3329">
        <f t="shared" si="1911"/>
        <v>0.27100000000000002</v>
      </c>
      <c r="I3329" s="13">
        <v>7</v>
      </c>
      <c r="J3329" s="13">
        <v>0</v>
      </c>
      <c r="K3329">
        <f t="shared" si="1912"/>
        <v>5.7680561400000004E-2</v>
      </c>
      <c r="L3329">
        <f t="shared" si="1927"/>
        <v>0.21161988993590541</v>
      </c>
      <c r="M3329"/>
      <c r="N3329"/>
      <c r="O3329">
        <f>L3329*0.61*1.07</f>
        <v>0.13812430216116545</v>
      </c>
      <c r="P3329"/>
      <c r="Q3329">
        <f t="shared" si="1928"/>
        <v>7.3344004447578853E-2</v>
      </c>
      <c r="R3329"/>
      <c r="S3329"/>
      <c r="T3329">
        <f>(L3329*0.61*1.07)*(1+0.2)*0.531*3.67</f>
        <v>0.3230069955871373</v>
      </c>
    </row>
    <row r="3330" spans="1:24" hidden="1" x14ac:dyDescent="0.3">
      <c r="A3330" s="26">
        <v>7001</v>
      </c>
      <c r="B3330">
        <v>61</v>
      </c>
      <c r="C3330" t="s">
        <v>211</v>
      </c>
      <c r="D3330">
        <v>4</v>
      </c>
      <c r="E3330" t="s">
        <v>214</v>
      </c>
      <c r="F3330">
        <v>4</v>
      </c>
      <c r="G3330">
        <v>10.5</v>
      </c>
      <c r="H3330">
        <f t="shared" si="1911"/>
        <v>0.105</v>
      </c>
      <c r="I3330">
        <v>4</v>
      </c>
      <c r="J3330">
        <v>2</v>
      </c>
      <c r="K3330">
        <f t="shared" si="1912"/>
        <v>8.659034999999999E-3</v>
      </c>
      <c r="L3330">
        <f t="shared" ref="L3330:L3331" si="1929">0.000081*(G3330^1.864042*I3330^0.850892+0.000027*G3330^2)</f>
        <v>2.1101715084335365E-2</v>
      </c>
      <c r="O3330">
        <f t="shared" ref="O3330:O3331" si="1930">L3330*0.47*0.75</f>
        <v>7.4383545672282161E-3</v>
      </c>
      <c r="Q3330">
        <f t="shared" ref="Q3330:Q3331" si="1931">O3330*0.521</f>
        <v>3.8753827295259008E-3</v>
      </c>
      <c r="T3330">
        <f t="shared" ref="T3330:T3331" si="1932">(L3330*0.47*0.75)*(1+0.2)*0.521*3.67</f>
        <v>1.7067185540832065E-2</v>
      </c>
    </row>
    <row r="3331" spans="1:24" hidden="1" x14ac:dyDescent="0.3">
      <c r="A3331" s="26">
        <v>7001</v>
      </c>
      <c r="B3331">
        <v>61</v>
      </c>
      <c r="C3331" t="s">
        <v>211</v>
      </c>
      <c r="D3331">
        <v>5</v>
      </c>
      <c r="E3331" t="s">
        <v>214</v>
      </c>
      <c r="F3331">
        <v>4</v>
      </c>
      <c r="G3331">
        <v>11.8</v>
      </c>
      <c r="H3331">
        <f t="shared" si="1911"/>
        <v>0.11800000000000001</v>
      </c>
      <c r="I3331">
        <v>4</v>
      </c>
      <c r="J3331">
        <v>2</v>
      </c>
      <c r="K3331">
        <f t="shared" si="1912"/>
        <v>1.0935909600000002E-2</v>
      </c>
      <c r="L3331">
        <f t="shared" si="1929"/>
        <v>2.623077797829482E-2</v>
      </c>
      <c r="O3331">
        <f t="shared" si="1930"/>
        <v>9.2463492373489227E-3</v>
      </c>
      <c r="Q3331">
        <f t="shared" si="1931"/>
        <v>4.8173479526587891E-3</v>
      </c>
      <c r="T3331">
        <f t="shared" si="1932"/>
        <v>2.1215600383509305E-2</v>
      </c>
    </row>
    <row r="3332" spans="1:24" hidden="1" x14ac:dyDescent="0.3">
      <c r="A3332" s="26">
        <v>7001</v>
      </c>
      <c r="B3332">
        <v>61</v>
      </c>
      <c r="C3332" t="s">
        <v>211</v>
      </c>
      <c r="D3332">
        <v>6</v>
      </c>
      <c r="E3332" t="s">
        <v>212</v>
      </c>
      <c r="F3332">
        <v>1</v>
      </c>
      <c r="G3332">
        <v>54.3</v>
      </c>
      <c r="H3332">
        <f t="shared" si="1911"/>
        <v>0.54299999999999993</v>
      </c>
      <c r="I3332">
        <v>20.399999999999999</v>
      </c>
      <c r="J3332">
        <v>13</v>
      </c>
      <c r="K3332">
        <f t="shared" si="1912"/>
        <v>0.23157440459999992</v>
      </c>
      <c r="L3332">
        <f t="shared" ref="L3332:L3333" si="1933">0.000062*(G3332^1.947206*I3332^0.894551+0.000039*G3332^2)</f>
        <v>2.1975396075010987</v>
      </c>
      <c r="O3332">
        <f>L3332*0.47*0.75</f>
        <v>0.77463271164413716</v>
      </c>
      <c r="Q3332">
        <f t="shared" ref="Q3332:Q3333" si="1934">O3332*0.52</f>
        <v>0.40280901005495134</v>
      </c>
      <c r="T3332">
        <f>(L3332*0.47*0.75)*(1+0.2)*0.52*3.67</f>
        <v>1.7739708802820056</v>
      </c>
    </row>
    <row r="3333" spans="1:24" hidden="1" x14ac:dyDescent="0.3">
      <c r="A3333" s="26">
        <v>7001</v>
      </c>
      <c r="B3333">
        <v>61</v>
      </c>
      <c r="C3333" t="s">
        <v>211</v>
      </c>
      <c r="D3333">
        <v>7</v>
      </c>
      <c r="E3333" t="s">
        <v>212</v>
      </c>
      <c r="F3333">
        <v>4</v>
      </c>
      <c r="G3333">
        <v>25.6</v>
      </c>
      <c r="H3333">
        <f t="shared" si="1911"/>
        <v>0.25600000000000001</v>
      </c>
      <c r="I3333">
        <v>15.5</v>
      </c>
      <c r="J3333">
        <v>11</v>
      </c>
      <c r="K3333">
        <f t="shared" si="1912"/>
        <v>5.1471974399999995E-2</v>
      </c>
      <c r="L3333">
        <f t="shared" si="1933"/>
        <v>0.39750183849515208</v>
      </c>
      <c r="O3333">
        <f>L3333*0.47*0.75</f>
        <v>0.1401193980695411</v>
      </c>
      <c r="Q3333">
        <f t="shared" si="1934"/>
        <v>7.2862086996161368E-2</v>
      </c>
      <c r="T3333">
        <f>(L3333*0.47*0.75)*(1+0.2)*0.52*3.67</f>
        <v>0.32088463113109467</v>
      </c>
    </row>
    <row r="3334" spans="1:24" hidden="1" x14ac:dyDescent="0.3">
      <c r="A3334" s="26">
        <v>7001</v>
      </c>
      <c r="B3334">
        <v>61</v>
      </c>
      <c r="C3334" t="s">
        <v>211</v>
      </c>
      <c r="D3334">
        <v>8</v>
      </c>
      <c r="E3334" t="s">
        <v>214</v>
      </c>
      <c r="F3334">
        <v>4</v>
      </c>
      <c r="G3334">
        <v>7.6</v>
      </c>
      <c r="H3334">
        <f t="shared" si="1911"/>
        <v>7.5999999999999998E-2</v>
      </c>
      <c r="I3334">
        <v>4</v>
      </c>
      <c r="J3334">
        <v>2</v>
      </c>
      <c r="K3334">
        <f t="shared" si="1912"/>
        <v>4.5364704E-3</v>
      </c>
      <c r="L3334">
        <f>0.000081*(G3334^1.864042*I3334^0.850892+0.000027*G3334^2)</f>
        <v>1.1551844343026285E-2</v>
      </c>
      <c r="O3334">
        <f>L3334*0.47*0.75</f>
        <v>4.0720251309167652E-3</v>
      </c>
      <c r="Q3334">
        <f>O3334*0.521</f>
        <v>2.1215250932076347E-3</v>
      </c>
      <c r="T3334">
        <f>(L3334*0.47*0.75)*(1+0.2)*0.521*3.67</f>
        <v>9.3431965104864238E-3</v>
      </c>
    </row>
    <row r="3335" spans="1:24" hidden="1" x14ac:dyDescent="0.3">
      <c r="A3335" s="26">
        <v>7001</v>
      </c>
      <c r="B3335">
        <v>61</v>
      </c>
      <c r="C3335" t="s">
        <v>211</v>
      </c>
      <c r="D3335">
        <v>9</v>
      </c>
      <c r="E3335" t="s">
        <v>215</v>
      </c>
      <c r="F3335">
        <v>1</v>
      </c>
      <c r="G3335">
        <v>52</v>
      </c>
      <c r="H3335">
        <f t="shared" si="1911"/>
        <v>0.52</v>
      </c>
      <c r="I3335">
        <v>20.3</v>
      </c>
      <c r="J3335">
        <v>14</v>
      </c>
      <c r="K3335">
        <f t="shared" si="1912"/>
        <v>0.21237216000000003</v>
      </c>
      <c r="L3335">
        <f>0.000064*(G3335^1.958025*I3335^0.883501+0.000045*G3335^2)</f>
        <v>2.0957191975291503</v>
      </c>
      <c r="O3335">
        <f>L3335*0.44*0.75</f>
        <v>0.69158733518461957</v>
      </c>
      <c r="Q3335">
        <f>O3335*0.52</f>
        <v>0.3596254142960022</v>
      </c>
      <c r="T3335">
        <f>(L3335*0.44*0.75)*(1+0.2)*0.52*3.67</f>
        <v>1.5837903245595937</v>
      </c>
      <c r="U3335">
        <v>80</v>
      </c>
      <c r="V3335">
        <v>87</v>
      </c>
      <c r="W3335">
        <v>15</v>
      </c>
      <c r="X3335">
        <v>8</v>
      </c>
    </row>
    <row r="3336" spans="1:24" hidden="1" x14ac:dyDescent="0.3">
      <c r="A3336" s="26">
        <v>7001</v>
      </c>
      <c r="B3336">
        <v>61</v>
      </c>
      <c r="C3336" t="s">
        <v>211</v>
      </c>
      <c r="D3336">
        <v>10</v>
      </c>
      <c r="E3336" t="s">
        <v>214</v>
      </c>
      <c r="F3336">
        <v>4</v>
      </c>
      <c r="G3336">
        <v>13.1</v>
      </c>
      <c r="H3336">
        <f t="shared" si="1911"/>
        <v>0.13100000000000001</v>
      </c>
      <c r="I3336">
        <v>4</v>
      </c>
      <c r="J3336">
        <v>1.5</v>
      </c>
      <c r="K3336">
        <f t="shared" si="1912"/>
        <v>1.3478249400000001E-2</v>
      </c>
      <c r="L3336">
        <f>0.000081*(G3336^1.864042*I3336^0.850892+0.000027*G3336^2)</f>
        <v>3.1872694753929523E-2</v>
      </c>
      <c r="O3336">
        <f>L3336*0.47*0.75</f>
        <v>1.1235124900760157E-2</v>
      </c>
      <c r="Q3336">
        <f>O3336*0.521</f>
        <v>5.8535000732960422E-3</v>
      </c>
      <c r="T3336">
        <f>(L3336*0.47*0.75)*(1+0.2)*0.521*3.67</f>
        <v>2.5778814322795766E-2</v>
      </c>
    </row>
    <row r="3337" spans="1:24" hidden="1" x14ac:dyDescent="0.3">
      <c r="A3337" s="26">
        <v>7001</v>
      </c>
      <c r="B3337">
        <v>61</v>
      </c>
      <c r="C3337" t="s">
        <v>211</v>
      </c>
      <c r="D3337">
        <v>11</v>
      </c>
      <c r="E3337" t="s">
        <v>215</v>
      </c>
      <c r="F3337">
        <v>4</v>
      </c>
      <c r="G3337">
        <v>7.5</v>
      </c>
      <c r="H3337">
        <f t="shared" si="1911"/>
        <v>7.4999999999999997E-2</v>
      </c>
      <c r="I3337">
        <v>4</v>
      </c>
      <c r="J3337">
        <v>2</v>
      </c>
      <c r="K3337">
        <f t="shared" si="1912"/>
        <v>4.4178749999999999E-3</v>
      </c>
      <c r="L3337">
        <f t="shared" ref="L3337:L3338" si="1935">0.000064*(G3337^1.958025*I3337^0.883501+0.000045*G3337^2)</f>
        <v>1.1258969885917257E-2</v>
      </c>
      <c r="O3337">
        <f>L3337*0.44*0.75</f>
        <v>3.7154600623526949E-3</v>
      </c>
      <c r="Q3337">
        <f t="shared" ref="Q3337:Q3338" si="1936">O3337*0.52</f>
        <v>1.9320392324234015E-3</v>
      </c>
      <c r="T3337">
        <f>(L3337*0.44*0.75)*(1+0.2)*0.52*3.67</f>
        <v>8.5087007795926588E-3</v>
      </c>
    </row>
    <row r="3338" spans="1:24" hidden="1" x14ac:dyDescent="0.3">
      <c r="A3338" s="26">
        <v>7001</v>
      </c>
      <c r="B3338">
        <v>61</v>
      </c>
      <c r="C3338" t="s">
        <v>211</v>
      </c>
      <c r="D3338">
        <v>12</v>
      </c>
      <c r="E3338" t="s">
        <v>215</v>
      </c>
      <c r="F3338">
        <v>1</v>
      </c>
      <c r="G3338">
        <v>53.6</v>
      </c>
      <c r="H3338">
        <f t="shared" si="1911"/>
        <v>0.53600000000000003</v>
      </c>
      <c r="I3338">
        <v>21.1</v>
      </c>
      <c r="J3338">
        <v>13</v>
      </c>
      <c r="K3338">
        <f t="shared" si="1912"/>
        <v>0.22564227840000003</v>
      </c>
      <c r="L3338">
        <f t="shared" si="1935"/>
        <v>2.3010936632927916</v>
      </c>
      <c r="O3338">
        <f>L3338*0.44*0.75</f>
        <v>0.75936090888662111</v>
      </c>
      <c r="Q3338">
        <f t="shared" si="1936"/>
        <v>0.394867672621043</v>
      </c>
      <c r="T3338">
        <f>(L3338*0.44*0.75)*(1+0.2)*0.52*3.67</f>
        <v>1.7389972302230732</v>
      </c>
      <c r="U3338">
        <v>75</v>
      </c>
      <c r="V3338">
        <v>82</v>
      </c>
      <c r="W3338">
        <v>12</v>
      </c>
      <c r="X3338">
        <v>7</v>
      </c>
    </row>
    <row r="3339" spans="1:24" hidden="1" x14ac:dyDescent="0.3">
      <c r="A3339" s="26">
        <v>7001</v>
      </c>
      <c r="B3339">
        <v>61</v>
      </c>
      <c r="C3339" t="s">
        <v>211</v>
      </c>
      <c r="D3339">
        <v>13</v>
      </c>
      <c r="E3339" t="s">
        <v>214</v>
      </c>
      <c r="F3339">
        <v>4</v>
      </c>
      <c r="G3339">
        <v>12.9</v>
      </c>
      <c r="H3339">
        <f t="shared" si="1911"/>
        <v>0.129</v>
      </c>
      <c r="I3339">
        <v>4</v>
      </c>
      <c r="J3339">
        <v>2</v>
      </c>
      <c r="K3339">
        <f t="shared" si="1912"/>
        <v>1.3069841399999999E-2</v>
      </c>
      <c r="L3339">
        <f t="shared" ref="L3339:L3340" si="1937">0.000081*(G3339^1.864042*I3339^0.850892+0.000027*G3339^2)</f>
        <v>3.0971626771231043E-2</v>
      </c>
      <c r="O3339">
        <f t="shared" ref="O3339:O3340" si="1938">L3339*0.47*0.75</f>
        <v>1.0917498436858943E-2</v>
      </c>
      <c r="Q3339">
        <f t="shared" ref="Q3339:Q3340" si="1939">O3339*0.521</f>
        <v>5.6880166856035095E-3</v>
      </c>
      <c r="T3339">
        <f t="shared" ref="T3339:T3340" si="1940">(L3339*0.47*0.75)*(1+0.2)*0.521*3.67</f>
        <v>2.5050025483397853E-2</v>
      </c>
    </row>
    <row r="3340" spans="1:24" hidden="1" x14ac:dyDescent="0.3">
      <c r="A3340" s="26">
        <v>7001</v>
      </c>
      <c r="B3340">
        <v>61</v>
      </c>
      <c r="C3340" t="s">
        <v>211</v>
      </c>
      <c r="D3340">
        <v>14</v>
      </c>
      <c r="E3340" t="s">
        <v>214</v>
      </c>
      <c r="F3340">
        <v>4</v>
      </c>
      <c r="G3340">
        <v>24.2</v>
      </c>
      <c r="H3340">
        <f t="shared" si="1911"/>
        <v>0.24199999999999999</v>
      </c>
      <c r="I3340">
        <v>7</v>
      </c>
      <c r="J3340">
        <v>3</v>
      </c>
      <c r="K3340">
        <f t="shared" si="1912"/>
        <v>4.59961656E-2</v>
      </c>
      <c r="L3340">
        <f t="shared" si="1937"/>
        <v>0.1610888925333081</v>
      </c>
      <c r="O3340">
        <f t="shared" si="1938"/>
        <v>5.6783834617991101E-2</v>
      </c>
      <c r="Q3340">
        <f t="shared" si="1939"/>
        <v>2.9584377835973365E-2</v>
      </c>
      <c r="T3340">
        <f t="shared" si="1940"/>
        <v>0.13028959998962669</v>
      </c>
    </row>
    <row r="3341" spans="1:24" hidden="1" x14ac:dyDescent="0.3">
      <c r="A3341" s="26">
        <v>7001</v>
      </c>
      <c r="B3341">
        <v>61</v>
      </c>
      <c r="C3341" t="s">
        <v>211</v>
      </c>
      <c r="D3341">
        <v>15</v>
      </c>
      <c r="E3341" t="s">
        <v>222</v>
      </c>
      <c r="F3341">
        <v>4</v>
      </c>
      <c r="G3341">
        <v>23.5</v>
      </c>
      <c r="H3341">
        <f t="shared" si="1911"/>
        <v>0.23499999999999999</v>
      </c>
      <c r="I3341">
        <v>8</v>
      </c>
      <c r="J3341">
        <v>4</v>
      </c>
      <c r="K3341">
        <f t="shared" si="1912"/>
        <v>4.3373714999999993E-2</v>
      </c>
      <c r="L3341">
        <f>0.000081*(G3341^1.922704*I3341^0.783213+0.000032*G3341^2)</f>
        <v>0.17863147326004244</v>
      </c>
      <c r="O3341">
        <f>L3341*0.61*1.07</f>
        <v>0.11659276259682971</v>
      </c>
      <c r="Q3341">
        <f>O3341*0.531</f>
        <v>6.1910756938916581E-2</v>
      </c>
      <c r="T3341">
        <f>(L3341*0.61*1.07)*(1+0.2)*0.531*3.67</f>
        <v>0.2726549735589886</v>
      </c>
    </row>
    <row r="3342" spans="1:24" hidden="1" x14ac:dyDescent="0.3">
      <c r="A3342" s="26">
        <v>7001</v>
      </c>
      <c r="B3342">
        <v>61</v>
      </c>
      <c r="C3342" t="s">
        <v>211</v>
      </c>
      <c r="D3342">
        <v>16</v>
      </c>
      <c r="E3342" t="s">
        <v>220</v>
      </c>
      <c r="F3342">
        <v>4</v>
      </c>
      <c r="G3342">
        <v>15.4</v>
      </c>
      <c r="H3342">
        <f t="shared" si="1911"/>
        <v>0.154</v>
      </c>
      <c r="I3342">
        <v>5</v>
      </c>
      <c r="J3342">
        <v>2</v>
      </c>
      <c r="K3342">
        <f t="shared" si="1912"/>
        <v>1.8626546399999999E-2</v>
      </c>
      <c r="L3342">
        <f>0.000084*(G3342^1.894314*I3342^0.808223+0.000031*G3342^2)</f>
        <v>5.4795505952034397E-2</v>
      </c>
      <c r="O3342">
        <f>L3342*0.78*1.07</f>
        <v>4.5732329267567907E-2</v>
      </c>
      <c r="Q3342">
        <f>O3342*0.531</f>
        <v>2.4283866841078559E-2</v>
      </c>
      <c r="T3342">
        <f>(L3342*0.78*1.07)*(1+0.2)*0.531*3.67</f>
        <v>0.10694614956810998</v>
      </c>
    </row>
    <row r="3343" spans="1:24" hidden="1" x14ac:dyDescent="0.3">
      <c r="A3343" s="26">
        <v>7001</v>
      </c>
      <c r="B3343">
        <v>61</v>
      </c>
      <c r="C3343" t="s">
        <v>211</v>
      </c>
      <c r="D3343">
        <v>17</v>
      </c>
      <c r="E3343" t="s">
        <v>215</v>
      </c>
      <c r="F3343">
        <v>4</v>
      </c>
      <c r="G3343">
        <v>7.5</v>
      </c>
      <c r="H3343">
        <f t="shared" si="1911"/>
        <v>7.4999999999999997E-2</v>
      </c>
      <c r="I3343">
        <v>4</v>
      </c>
      <c r="J3343">
        <v>2</v>
      </c>
      <c r="K3343">
        <f t="shared" si="1912"/>
        <v>4.4178749999999999E-3</v>
      </c>
      <c r="L3343">
        <f t="shared" ref="L3343:L3344" si="1941">0.000064*(G3343^1.958025*I3343^0.883501+0.000045*G3343^2)</f>
        <v>1.1258969885917257E-2</v>
      </c>
      <c r="O3343">
        <f>L3343*0.44*0.75</f>
        <v>3.7154600623526949E-3</v>
      </c>
      <c r="Q3343">
        <f t="shared" ref="Q3343:Q3344" si="1942">O3343*0.52</f>
        <v>1.9320392324234015E-3</v>
      </c>
      <c r="T3343">
        <f>(L3343*0.44*0.75)*(1+0.2)*0.52*3.67</f>
        <v>8.5087007795926588E-3</v>
      </c>
    </row>
    <row r="3344" spans="1:24" hidden="1" x14ac:dyDescent="0.3">
      <c r="A3344" s="26">
        <v>7001</v>
      </c>
      <c r="B3344">
        <v>61</v>
      </c>
      <c r="C3344" t="s">
        <v>211</v>
      </c>
      <c r="D3344">
        <v>18</v>
      </c>
      <c r="E3344" t="s">
        <v>215</v>
      </c>
      <c r="F3344">
        <v>4</v>
      </c>
      <c r="G3344">
        <v>9.4</v>
      </c>
      <c r="H3344">
        <f t="shared" si="1911"/>
        <v>9.4E-2</v>
      </c>
      <c r="I3344">
        <v>4</v>
      </c>
      <c r="J3344">
        <v>2</v>
      </c>
      <c r="K3344">
        <f t="shared" si="1912"/>
        <v>6.9397944000000001E-3</v>
      </c>
      <c r="L3344">
        <f t="shared" si="1941"/>
        <v>1.7519251705508016E-2</v>
      </c>
      <c r="O3344">
        <f>L3344*0.44*0.75</f>
        <v>5.7813530628176455E-3</v>
      </c>
      <c r="Q3344">
        <f t="shared" si="1942"/>
        <v>3.0063035926651757E-3</v>
      </c>
      <c r="T3344">
        <f>(L3344*0.44*0.75)*(1+0.2)*0.52*3.67</f>
        <v>1.3239761022097432E-2</v>
      </c>
    </row>
    <row r="3345" spans="1:20" hidden="1" x14ac:dyDescent="0.3">
      <c r="A3345" s="26">
        <v>7001</v>
      </c>
      <c r="B3345">
        <v>61</v>
      </c>
      <c r="C3345" t="s">
        <v>211</v>
      </c>
      <c r="D3345">
        <v>19</v>
      </c>
      <c r="E3345" t="s">
        <v>212</v>
      </c>
      <c r="F3345">
        <v>4</v>
      </c>
      <c r="G3345">
        <v>30.8</v>
      </c>
      <c r="H3345">
        <f t="shared" si="1911"/>
        <v>0.308</v>
      </c>
      <c r="I3345">
        <v>14.9</v>
      </c>
      <c r="J3345">
        <v>9</v>
      </c>
      <c r="K3345">
        <f t="shared" si="1912"/>
        <v>7.4506185599999997E-2</v>
      </c>
      <c r="L3345">
        <f>0.000062*(G3345^1.947206*I3345^0.894551+0.000039*G3345^2)</f>
        <v>0.55002614874161915</v>
      </c>
      <c r="O3345">
        <f>L3345*0.47*0.75</f>
        <v>0.19388421743142076</v>
      </c>
      <c r="Q3345">
        <f>O3345*0.52</f>
        <v>0.1008197930643388</v>
      </c>
      <c r="T3345">
        <f>(L3345*0.47*0.75)*(1+0.2)*0.52*3.67</f>
        <v>0.44401036865534799</v>
      </c>
    </row>
    <row r="3346" spans="1:20" hidden="1" x14ac:dyDescent="0.3">
      <c r="A3346" s="26">
        <v>7001</v>
      </c>
      <c r="B3346">
        <v>61</v>
      </c>
      <c r="C3346" t="s">
        <v>211</v>
      </c>
      <c r="D3346">
        <v>20</v>
      </c>
      <c r="E3346" t="s">
        <v>220</v>
      </c>
      <c r="F3346">
        <v>4</v>
      </c>
      <c r="G3346">
        <v>11.2</v>
      </c>
      <c r="H3346">
        <f t="shared" si="1911"/>
        <v>0.11199999999999999</v>
      </c>
      <c r="I3346">
        <v>4</v>
      </c>
      <c r="J3346">
        <v>2</v>
      </c>
      <c r="K3346">
        <f t="shared" si="1912"/>
        <v>9.8520575999999985E-3</v>
      </c>
      <c r="L3346">
        <f>0.000084*(G3346^1.894314*I3346^0.808223+0.000031*G3346^2)</f>
        <v>2.5028341717151455E-2</v>
      </c>
      <c r="O3346">
        <f>L3346*0.78*1.07</f>
        <v>2.0888653997134608E-2</v>
      </c>
      <c r="Q3346">
        <f>O3346*0.531</f>
        <v>1.1091875272478477E-2</v>
      </c>
      <c r="T3346">
        <f>(L3346*0.78*1.07)*(1+0.2)*0.531*3.67</f>
        <v>4.8848618699995211E-2</v>
      </c>
    </row>
    <row r="3347" spans="1:20" hidden="1" x14ac:dyDescent="0.3">
      <c r="A3347" s="26">
        <v>7001</v>
      </c>
      <c r="B3347">
        <v>61</v>
      </c>
      <c r="C3347" t="s">
        <v>211</v>
      </c>
      <c r="D3347">
        <v>21</v>
      </c>
      <c r="E3347" t="s">
        <v>214</v>
      </c>
      <c r="F3347">
        <v>4</v>
      </c>
      <c r="G3347">
        <v>10.3</v>
      </c>
      <c r="H3347">
        <f t="shared" si="1911"/>
        <v>0.10300000000000001</v>
      </c>
      <c r="I3347">
        <v>4</v>
      </c>
      <c r="J3347">
        <v>2</v>
      </c>
      <c r="K3347">
        <f t="shared" si="1912"/>
        <v>8.3323086000000011E-3</v>
      </c>
      <c r="L3347">
        <f>0.000081*(G3347^1.864042*I3347^0.850892+0.000027*G3347^2)</f>
        <v>2.0358656954677472E-2</v>
      </c>
      <c r="O3347">
        <f>L3347*0.47*0.75</f>
        <v>7.1764265765238092E-3</v>
      </c>
      <c r="Q3347">
        <f>O3347*0.521</f>
        <v>3.7389182463689048E-3</v>
      </c>
      <c r="T3347">
        <f>(L3347*0.47*0.75)*(1+0.2)*0.521*3.67</f>
        <v>1.6466195957008652E-2</v>
      </c>
    </row>
    <row r="3348" spans="1:20" hidden="1" x14ac:dyDescent="0.3">
      <c r="A3348" s="26">
        <v>7001</v>
      </c>
      <c r="B3348">
        <v>62</v>
      </c>
      <c r="C3348" t="s">
        <v>211</v>
      </c>
      <c r="D3348">
        <v>1</v>
      </c>
      <c r="E3348" t="s">
        <v>216</v>
      </c>
      <c r="F3348">
        <v>4</v>
      </c>
      <c r="G3348">
        <v>22.3</v>
      </c>
      <c r="H3348">
        <f t="shared" si="1911"/>
        <v>0.223</v>
      </c>
      <c r="I3348">
        <v>10.4</v>
      </c>
      <c r="J3348">
        <v>5</v>
      </c>
      <c r="K3348">
        <f t="shared" si="1912"/>
        <v>3.9057156600000004E-2</v>
      </c>
      <c r="L3348">
        <f>0.000086*(G3348^1.882935*I3348^0.813269+0.000016*G3348^2)</f>
        <v>0.19970642781085438</v>
      </c>
      <c r="O3348">
        <f t="shared" ref="O3348:O3355" si="1943">L3348*0.45*0.75</f>
        <v>6.7400919386163355E-2</v>
      </c>
      <c r="Q3348">
        <f>O3348*0.52</f>
        <v>3.5048478080804947E-2</v>
      </c>
      <c r="T3348">
        <f t="shared" ref="T3348:T3355" si="1944">(L3348*0.45*0.75)*(1+0.2)*0.52*3.67</f>
        <v>0.15435349746786498</v>
      </c>
    </row>
    <row r="3349" spans="1:20" hidden="1" x14ac:dyDescent="0.3">
      <c r="A3349" s="26">
        <v>7001</v>
      </c>
      <c r="B3349">
        <v>62</v>
      </c>
      <c r="C3349" t="s">
        <v>211</v>
      </c>
      <c r="D3349">
        <v>2</v>
      </c>
      <c r="E3349" t="s">
        <v>214</v>
      </c>
      <c r="F3349">
        <v>4</v>
      </c>
      <c r="G3349">
        <v>7.5</v>
      </c>
      <c r="H3349">
        <f t="shared" si="1911"/>
        <v>7.4999999999999997E-2</v>
      </c>
      <c r="I3349">
        <v>4</v>
      </c>
      <c r="J3349">
        <v>2</v>
      </c>
      <c r="K3349">
        <f t="shared" si="1912"/>
        <v>4.4178749999999999E-3</v>
      </c>
      <c r="L3349">
        <f t="shared" ref="L3349:L3350" si="1945">0.000081*(G3349^1.864042*I3349^0.850892+0.000027*G3349^2)</f>
        <v>1.1270125107963486E-2</v>
      </c>
      <c r="O3349">
        <f t="shared" ref="O3349:O3350" si="1946">L3349*0.47*0.75</f>
        <v>3.972719100557129E-3</v>
      </c>
      <c r="Q3349">
        <f t="shared" ref="Q3349:Q3350" si="1947">O3349*0.521</f>
        <v>2.0697866513902643E-3</v>
      </c>
      <c r="T3349">
        <f t="shared" ref="T3349:T3350" si="1948">(L3349*0.47*0.75)*(1+0.2)*0.521*3.67</f>
        <v>9.1153404127227236E-3</v>
      </c>
    </row>
    <row r="3350" spans="1:20" hidden="1" x14ac:dyDescent="0.3">
      <c r="A3350" s="26">
        <v>7001</v>
      </c>
      <c r="B3350">
        <v>62</v>
      </c>
      <c r="C3350" t="s">
        <v>211</v>
      </c>
      <c r="D3350">
        <v>3</v>
      </c>
      <c r="E3350" t="s">
        <v>214</v>
      </c>
      <c r="F3350">
        <v>4</v>
      </c>
      <c r="G3350">
        <v>9.6999999999999993</v>
      </c>
      <c r="H3350">
        <f t="shared" si="1911"/>
        <v>9.6999999999999989E-2</v>
      </c>
      <c r="I3350">
        <v>4</v>
      </c>
      <c r="J3350">
        <v>2</v>
      </c>
      <c r="K3350">
        <f t="shared" si="1912"/>
        <v>7.3898285999999978E-3</v>
      </c>
      <c r="L3350">
        <f t="shared" si="1945"/>
        <v>1.8203794131240424E-2</v>
      </c>
      <c r="O3350">
        <f t="shared" si="1946"/>
        <v>6.4168374312622498E-3</v>
      </c>
      <c r="Q3350">
        <f t="shared" si="1947"/>
        <v>3.3431723016876321E-3</v>
      </c>
      <c r="T3350">
        <f t="shared" si="1948"/>
        <v>1.4723330816632333E-2</v>
      </c>
    </row>
    <row r="3351" spans="1:20" hidden="1" x14ac:dyDescent="0.3">
      <c r="A3351" s="26">
        <v>7001</v>
      </c>
      <c r="B3351">
        <v>62</v>
      </c>
      <c r="C3351" t="s">
        <v>211</v>
      </c>
      <c r="D3351">
        <v>4</v>
      </c>
      <c r="E3351" t="s">
        <v>216</v>
      </c>
      <c r="F3351">
        <v>4</v>
      </c>
      <c r="G3351">
        <v>14.6</v>
      </c>
      <c r="H3351">
        <f t="shared" si="1911"/>
        <v>0.14599999999999999</v>
      </c>
      <c r="I3351">
        <v>8</v>
      </c>
      <c r="J3351">
        <v>4</v>
      </c>
      <c r="K3351">
        <f t="shared" si="1912"/>
        <v>1.6741586399999998E-2</v>
      </c>
      <c r="L3351">
        <f t="shared" ref="L3351:L3353" si="1949">0.000086*(G3351^1.882935*I3351^0.813269+0.000016*G3351^2)</f>
        <v>7.2670147094296839E-2</v>
      </c>
      <c r="O3351">
        <f t="shared" si="1943"/>
        <v>2.4526174644325181E-2</v>
      </c>
      <c r="Q3351">
        <f t="shared" ref="Q3351:Q3353" si="1950">O3351*0.52</f>
        <v>1.2753610815049094E-2</v>
      </c>
      <c r="T3351">
        <f t="shared" si="1944"/>
        <v>5.6166902029476211E-2</v>
      </c>
    </row>
    <row r="3352" spans="1:20" hidden="1" x14ac:dyDescent="0.3">
      <c r="A3352" s="26">
        <v>7001</v>
      </c>
      <c r="B3352">
        <v>62</v>
      </c>
      <c r="C3352" t="s">
        <v>211</v>
      </c>
      <c r="D3352">
        <v>5</v>
      </c>
      <c r="E3352" t="s">
        <v>216</v>
      </c>
      <c r="F3352">
        <v>4</v>
      </c>
      <c r="G3352">
        <v>43.3</v>
      </c>
      <c r="H3352">
        <f t="shared" si="1911"/>
        <v>0.433</v>
      </c>
      <c r="I3352">
        <v>14.3</v>
      </c>
      <c r="J3352">
        <v>6</v>
      </c>
      <c r="K3352">
        <f t="shared" si="1912"/>
        <v>0.14725386059999998</v>
      </c>
      <c r="L3352">
        <f t="shared" si="1949"/>
        <v>0.90260765725036529</v>
      </c>
      <c r="O3352">
        <f t="shared" si="1943"/>
        <v>0.30463008432199828</v>
      </c>
      <c r="Q3352">
        <f t="shared" si="1950"/>
        <v>0.15840764384743911</v>
      </c>
      <c r="T3352">
        <f t="shared" si="1944"/>
        <v>0.69762726350412185</v>
      </c>
    </row>
    <row r="3353" spans="1:20" hidden="1" x14ac:dyDescent="0.3">
      <c r="A3353" s="26">
        <v>7001</v>
      </c>
      <c r="B3353">
        <v>62</v>
      </c>
      <c r="C3353" t="s">
        <v>211</v>
      </c>
      <c r="D3353">
        <v>6</v>
      </c>
      <c r="E3353" t="s">
        <v>216</v>
      </c>
      <c r="F3353">
        <v>4</v>
      </c>
      <c r="G3353">
        <v>24.9</v>
      </c>
      <c r="H3353">
        <f t="shared" si="1911"/>
        <v>0.249</v>
      </c>
      <c r="I3353">
        <v>10.6</v>
      </c>
      <c r="J3353">
        <v>5</v>
      </c>
      <c r="K3353">
        <f t="shared" si="1912"/>
        <v>4.8695585399999998E-2</v>
      </c>
      <c r="L3353">
        <f t="shared" si="1949"/>
        <v>0.24963301889664025</v>
      </c>
      <c r="O3353">
        <f t="shared" si="1943"/>
        <v>8.4251143877616078E-2</v>
      </c>
      <c r="Q3353">
        <f t="shared" si="1950"/>
        <v>4.3810594816360363E-2</v>
      </c>
      <c r="T3353">
        <f t="shared" si="1944"/>
        <v>0.19294185957125101</v>
      </c>
    </row>
    <row r="3354" spans="1:20" hidden="1" x14ac:dyDescent="0.3">
      <c r="A3354" s="26">
        <v>7001</v>
      </c>
      <c r="B3354">
        <v>62</v>
      </c>
      <c r="C3354" t="s">
        <v>211</v>
      </c>
      <c r="D3354">
        <v>7</v>
      </c>
      <c r="E3354" t="s">
        <v>214</v>
      </c>
      <c r="F3354">
        <v>4</v>
      </c>
      <c r="G3354">
        <v>14</v>
      </c>
      <c r="H3354">
        <f t="shared" si="1911"/>
        <v>0.14000000000000001</v>
      </c>
      <c r="I3354">
        <v>6</v>
      </c>
      <c r="J3354">
        <v>3</v>
      </c>
      <c r="K3354">
        <f t="shared" si="1912"/>
        <v>1.5393840000000002E-2</v>
      </c>
      <c r="L3354">
        <f>0.000081*(G3354^1.864042*I3354^0.850892+0.000027*G3354^2)</f>
        <v>5.0938029803294024E-2</v>
      </c>
      <c r="O3354">
        <f>L3354*0.47*0.75</f>
        <v>1.7955655505661142E-2</v>
      </c>
      <c r="Q3354">
        <f>O3354*0.521</f>
        <v>9.3548965184494549E-3</v>
      </c>
      <c r="T3354">
        <f>(L3354*0.47*0.75)*(1+0.2)*0.521*3.67</f>
        <v>4.1198964267251399E-2</v>
      </c>
    </row>
    <row r="3355" spans="1:20" hidden="1" x14ac:dyDescent="0.3">
      <c r="A3355" s="26">
        <v>7001</v>
      </c>
      <c r="B3355">
        <v>62</v>
      </c>
      <c r="C3355" t="s">
        <v>211</v>
      </c>
      <c r="D3355">
        <v>8</v>
      </c>
      <c r="E3355" t="s">
        <v>216</v>
      </c>
      <c r="F3355">
        <v>4</v>
      </c>
      <c r="G3355">
        <v>24.9</v>
      </c>
      <c r="H3355">
        <f t="shared" si="1911"/>
        <v>0.249</v>
      </c>
      <c r="I3355">
        <v>10</v>
      </c>
      <c r="J3355">
        <v>6</v>
      </c>
      <c r="K3355">
        <f t="shared" si="1912"/>
        <v>4.8695585399999998E-2</v>
      </c>
      <c r="L3355">
        <f>0.000086*(G3355^1.882935*I3355^0.813269+0.000016*G3355^2)</f>
        <v>0.23807929351222648</v>
      </c>
      <c r="O3355">
        <f t="shared" si="1943"/>
        <v>8.0351761560376433E-2</v>
      </c>
      <c r="Q3355">
        <f>O3355*0.52</f>
        <v>4.1782916011395749E-2</v>
      </c>
      <c r="T3355">
        <f t="shared" si="1944"/>
        <v>0.18401196211418686</v>
      </c>
    </row>
    <row r="3356" spans="1:20" hidden="1" x14ac:dyDescent="0.3">
      <c r="A3356" s="26">
        <v>7001</v>
      </c>
      <c r="B3356">
        <v>62</v>
      </c>
      <c r="C3356" t="s">
        <v>211</v>
      </c>
      <c r="D3356">
        <v>9</v>
      </c>
      <c r="E3356" t="s">
        <v>218</v>
      </c>
      <c r="F3356">
        <v>4</v>
      </c>
      <c r="G3356">
        <v>7.6</v>
      </c>
      <c r="H3356">
        <f t="shared" si="1911"/>
        <v>7.5999999999999998E-2</v>
      </c>
      <c r="I3356">
        <v>5</v>
      </c>
      <c r="J3356">
        <v>2</v>
      </c>
      <c r="K3356">
        <f t="shared" si="1912"/>
        <v>4.5364704E-3</v>
      </c>
      <c r="L3356">
        <f>0.000057*(G3356^1.897696*I3356^1.002687+0.000031*G3356^2)</f>
        <v>1.3435156274717683E-2</v>
      </c>
      <c r="O3356">
        <f>L3356*0.43*0.75</f>
        <v>4.3328378985964533E-3</v>
      </c>
      <c r="Q3356">
        <f>O3356*0.52</f>
        <v>2.2530757072701559E-3</v>
      </c>
      <c r="T3356">
        <f>(L3356*0.43*0.75)*(1+0.2)*0.52*3.67</f>
        <v>9.9225454148177648E-3</v>
      </c>
    </row>
    <row r="3357" spans="1:20" hidden="1" x14ac:dyDescent="0.3">
      <c r="A3357" s="26">
        <v>7001</v>
      </c>
      <c r="B3357">
        <v>62</v>
      </c>
      <c r="C3357" t="s">
        <v>211</v>
      </c>
      <c r="D3357">
        <v>10</v>
      </c>
      <c r="E3357" t="s">
        <v>216</v>
      </c>
      <c r="F3357">
        <v>4</v>
      </c>
      <c r="G3357">
        <v>7.6</v>
      </c>
      <c r="H3357">
        <f t="shared" si="1911"/>
        <v>7.5999999999999998E-2</v>
      </c>
      <c r="I3357">
        <v>5</v>
      </c>
      <c r="J3357">
        <v>2</v>
      </c>
      <c r="K3357">
        <f t="shared" si="1912"/>
        <v>4.5364704E-3</v>
      </c>
      <c r="L3357">
        <f t="shared" ref="L3357:L3358" si="1951">0.000086*(G3357^1.882935*I3357^0.813269+0.000016*G3357^2)</f>
        <v>1.4503279248039708E-2</v>
      </c>
      <c r="O3357">
        <f>L3357*0.45*0.75</f>
        <v>4.8948567462134013E-3</v>
      </c>
      <c r="Q3357">
        <f t="shared" ref="Q3357:Q3363" si="1952">O3357*0.52</f>
        <v>2.5453255080309686E-3</v>
      </c>
      <c r="T3357">
        <f>(L3357*0.45*0.75)*(1+0.2)*0.52*3.67</f>
        <v>1.1209613537368386E-2</v>
      </c>
    </row>
    <row r="3358" spans="1:20" hidden="1" x14ac:dyDescent="0.3">
      <c r="A3358" s="26">
        <v>7001</v>
      </c>
      <c r="B3358">
        <v>62</v>
      </c>
      <c r="C3358" t="s">
        <v>211</v>
      </c>
      <c r="D3358">
        <v>11</v>
      </c>
      <c r="E3358" t="s">
        <v>216</v>
      </c>
      <c r="F3358">
        <v>4</v>
      </c>
      <c r="G3358">
        <v>38.5</v>
      </c>
      <c r="H3358">
        <f t="shared" si="1911"/>
        <v>0.38500000000000001</v>
      </c>
      <c r="I3358">
        <v>14</v>
      </c>
      <c r="J3358">
        <v>8</v>
      </c>
      <c r="K3358">
        <f t="shared" si="1912"/>
        <v>0.11641591499999999</v>
      </c>
      <c r="L3358">
        <f t="shared" si="1951"/>
        <v>0.71109822905104525</v>
      </c>
      <c r="O3358">
        <f>L3358*0.45*0.75</f>
        <v>0.2399956523047278</v>
      </c>
      <c r="Q3358">
        <f t="shared" si="1952"/>
        <v>0.12479773919845846</v>
      </c>
      <c r="T3358">
        <f>(L3358*0.45*0.75)*(1+0.2)*0.52*3.67</f>
        <v>0.54960924343001105</v>
      </c>
    </row>
    <row r="3359" spans="1:20" hidden="1" x14ac:dyDescent="0.3">
      <c r="A3359" s="26">
        <v>7001</v>
      </c>
      <c r="B3359">
        <v>62</v>
      </c>
      <c r="C3359" t="s">
        <v>211</v>
      </c>
      <c r="D3359">
        <v>12</v>
      </c>
      <c r="E3359" t="s">
        <v>212</v>
      </c>
      <c r="F3359">
        <v>1</v>
      </c>
      <c r="G3359">
        <v>55.9</v>
      </c>
      <c r="H3359">
        <f t="shared" si="1911"/>
        <v>0.55899999999999994</v>
      </c>
      <c r="I3359">
        <v>21.1</v>
      </c>
      <c r="J3359">
        <v>14</v>
      </c>
      <c r="K3359">
        <f t="shared" si="1912"/>
        <v>0.24542257739999995</v>
      </c>
      <c r="L3359">
        <f t="shared" ref="L3359:L3363" si="1953">0.000062*(G3359^1.947206*I3359^0.894551+0.000039*G3359^2)</f>
        <v>2.3966356222658773</v>
      </c>
      <c r="O3359">
        <f>L3359*0.47*0.75</f>
        <v>0.84481405684872168</v>
      </c>
      <c r="Q3359">
        <f t="shared" si="1952"/>
        <v>0.43930330956133529</v>
      </c>
      <c r="T3359">
        <f>(L3359*0.47*0.75)*(1+0.2)*0.52*3.67</f>
        <v>1.9346917753081208</v>
      </c>
    </row>
    <row r="3360" spans="1:20" hidden="1" x14ac:dyDescent="0.3">
      <c r="A3360" s="26">
        <v>7001</v>
      </c>
      <c r="B3360">
        <v>62</v>
      </c>
      <c r="C3360" t="s">
        <v>211</v>
      </c>
      <c r="D3360">
        <v>13</v>
      </c>
      <c r="E3360" t="s">
        <v>212</v>
      </c>
      <c r="F3360">
        <v>4</v>
      </c>
      <c r="G3360">
        <v>13.5</v>
      </c>
      <c r="H3360">
        <f t="shared" si="1911"/>
        <v>0.13500000000000001</v>
      </c>
      <c r="I3360">
        <v>5</v>
      </c>
      <c r="J3360">
        <v>2</v>
      </c>
      <c r="K3360">
        <f t="shared" si="1912"/>
        <v>1.4313915000000002E-2</v>
      </c>
      <c r="L3360">
        <f t="shared" si="1953"/>
        <v>4.1557872579313537E-2</v>
      </c>
      <c r="O3360">
        <f>L3360*0.47*0.75</f>
        <v>1.464915008420802E-2</v>
      </c>
      <c r="Q3360">
        <f t="shared" si="1952"/>
        <v>7.617558043788171E-3</v>
      </c>
      <c r="T3360">
        <f>(L3360*0.47*0.75)*(1+0.2)*0.52*3.67</f>
        <v>3.3547725624843108E-2</v>
      </c>
    </row>
    <row r="3361" spans="1:24" hidden="1" x14ac:dyDescent="0.3">
      <c r="A3361" s="26">
        <v>7001</v>
      </c>
      <c r="B3361">
        <v>62</v>
      </c>
      <c r="C3361" t="s">
        <v>211</v>
      </c>
      <c r="D3361">
        <v>14</v>
      </c>
      <c r="E3361" t="s">
        <v>212</v>
      </c>
      <c r="F3361">
        <v>4</v>
      </c>
      <c r="G3361">
        <v>12.3</v>
      </c>
      <c r="H3361">
        <f t="shared" si="1911"/>
        <v>0.12300000000000001</v>
      </c>
      <c r="I3361">
        <v>5</v>
      </c>
      <c r="J3361">
        <v>2</v>
      </c>
      <c r="K3361">
        <f t="shared" si="1912"/>
        <v>1.1882316600000003E-2</v>
      </c>
      <c r="L3361">
        <f t="shared" si="1953"/>
        <v>3.4668125574120905E-2</v>
      </c>
      <c r="O3361">
        <f>L3361*0.47*0.75</f>
        <v>1.2220514264877618E-2</v>
      </c>
      <c r="Q3361">
        <f t="shared" si="1952"/>
        <v>6.3546674177363616E-3</v>
      </c>
      <c r="T3361">
        <f>(L3361*0.47*0.75)*(1+0.2)*0.52*3.67</f>
        <v>2.7985955307710936E-2</v>
      </c>
    </row>
    <row r="3362" spans="1:24" hidden="1" x14ac:dyDescent="0.3">
      <c r="A3362" s="26">
        <v>7001</v>
      </c>
      <c r="B3362">
        <v>62</v>
      </c>
      <c r="C3362" t="s">
        <v>211</v>
      </c>
      <c r="D3362">
        <v>15</v>
      </c>
      <c r="E3362" t="s">
        <v>212</v>
      </c>
      <c r="F3362">
        <v>4</v>
      </c>
      <c r="G3362">
        <v>84.4</v>
      </c>
      <c r="H3362">
        <f t="shared" si="1911"/>
        <v>0.84400000000000008</v>
      </c>
      <c r="I3362">
        <v>17.3</v>
      </c>
      <c r="J3362">
        <v>8</v>
      </c>
      <c r="K3362">
        <f t="shared" si="1912"/>
        <v>0.55946869440000013</v>
      </c>
      <c r="L3362">
        <f t="shared" si="1953"/>
        <v>4.47583749886393</v>
      </c>
      <c r="O3362">
        <f>L3362*0.47*0.75</f>
        <v>1.5777327183495351</v>
      </c>
      <c r="Q3362">
        <f t="shared" si="1952"/>
        <v>0.82042101354175823</v>
      </c>
      <c r="T3362">
        <f>(L3362*0.47*0.75)*(1+0.2)*0.52*3.67</f>
        <v>3.6131341436379034</v>
      </c>
    </row>
    <row r="3363" spans="1:24" hidden="1" x14ac:dyDescent="0.3">
      <c r="A3363" s="26">
        <v>7001</v>
      </c>
      <c r="B3363">
        <v>62</v>
      </c>
      <c r="C3363" t="s">
        <v>211</v>
      </c>
      <c r="D3363">
        <v>16</v>
      </c>
      <c r="E3363" t="s">
        <v>212</v>
      </c>
      <c r="F3363">
        <v>4</v>
      </c>
      <c r="G3363">
        <v>7.6</v>
      </c>
      <c r="H3363">
        <f t="shared" si="1911"/>
        <v>7.5999999999999998E-2</v>
      </c>
      <c r="I3363">
        <v>4</v>
      </c>
      <c r="J3363">
        <v>2</v>
      </c>
      <c r="K3363">
        <f t="shared" si="1912"/>
        <v>4.5364704E-3</v>
      </c>
      <c r="L3363">
        <f t="shared" si="1953"/>
        <v>1.1119775604083327E-2</v>
      </c>
      <c r="O3363">
        <f>L3363*0.47*0.75</f>
        <v>3.9197209004393722E-3</v>
      </c>
      <c r="Q3363">
        <f t="shared" si="1952"/>
        <v>2.0382548682284737E-3</v>
      </c>
      <c r="T3363">
        <f>(L3363*0.47*0.75)*(1+0.2)*0.52*3.67</f>
        <v>8.9764744396781983E-3</v>
      </c>
    </row>
    <row r="3364" spans="1:24" hidden="1" x14ac:dyDescent="0.3">
      <c r="A3364" s="26">
        <v>7001</v>
      </c>
      <c r="B3364">
        <v>62</v>
      </c>
      <c r="C3364" t="s">
        <v>211</v>
      </c>
      <c r="D3364">
        <v>17</v>
      </c>
      <c r="E3364" t="s">
        <v>222</v>
      </c>
      <c r="F3364">
        <v>4</v>
      </c>
      <c r="G3364">
        <v>20.7</v>
      </c>
      <c r="H3364">
        <f t="shared" si="1911"/>
        <v>0.20699999999999999</v>
      </c>
      <c r="I3364">
        <v>6</v>
      </c>
      <c r="J3364">
        <v>3</v>
      </c>
      <c r="K3364">
        <f t="shared" si="1912"/>
        <v>3.3653604599999998E-2</v>
      </c>
      <c r="L3364">
        <f t="shared" ref="L3364:L3365" si="1954">0.000081*(G3364^1.922704*I3364^0.783213+0.000032*G3364^2)</f>
        <v>0.11172978378758891</v>
      </c>
      <c r="O3364">
        <f>L3364*0.61*1.07</f>
        <v>7.2926029878159285E-2</v>
      </c>
      <c r="Q3364">
        <f t="shared" ref="Q3364:Q3365" si="1955">O3364*0.531</f>
        <v>3.8723721865302582E-2</v>
      </c>
      <c r="T3364">
        <f>(L3364*0.61*1.07)*(1+0.2)*0.531*3.67</f>
        <v>0.17053927109479258</v>
      </c>
    </row>
    <row r="3365" spans="1:24" hidden="1" x14ac:dyDescent="0.3">
      <c r="A3365" s="26">
        <v>7001</v>
      </c>
      <c r="B3365">
        <v>62</v>
      </c>
      <c r="C3365" t="s">
        <v>211</v>
      </c>
      <c r="D3365">
        <v>18</v>
      </c>
      <c r="E3365" t="s">
        <v>222</v>
      </c>
      <c r="F3365">
        <v>4</v>
      </c>
      <c r="G3365">
        <v>17.399999999999999</v>
      </c>
      <c r="H3365">
        <f t="shared" si="1911"/>
        <v>0.17399999999999999</v>
      </c>
      <c r="I3365">
        <v>6</v>
      </c>
      <c r="J3365">
        <v>2</v>
      </c>
      <c r="K3365">
        <f t="shared" si="1912"/>
        <v>2.3778770399999996E-2</v>
      </c>
      <c r="L3365">
        <f t="shared" si="1954"/>
        <v>8.0012244900275559E-2</v>
      </c>
      <c r="O3365">
        <f>L3365*0.61*1.07</f>
        <v>5.2223992246409862E-2</v>
      </c>
      <c r="Q3365">
        <f t="shared" si="1955"/>
        <v>2.7730939882843638E-2</v>
      </c>
      <c r="T3365">
        <f>(L3365*0.61*1.07)*(1+0.2)*0.531*3.67</f>
        <v>0.12212705924404338</v>
      </c>
    </row>
    <row r="3366" spans="1:24" hidden="1" x14ac:dyDescent="0.3">
      <c r="A3366" s="26">
        <v>7001</v>
      </c>
      <c r="B3366">
        <v>62</v>
      </c>
      <c r="C3366" t="s">
        <v>211</v>
      </c>
      <c r="D3366">
        <v>19</v>
      </c>
      <c r="E3366" t="s">
        <v>216</v>
      </c>
      <c r="F3366">
        <v>4</v>
      </c>
      <c r="G3366">
        <v>26.9</v>
      </c>
      <c r="H3366">
        <f t="shared" si="1911"/>
        <v>0.26899999999999996</v>
      </c>
      <c r="I3366">
        <v>12</v>
      </c>
      <c r="J3366">
        <v>6</v>
      </c>
      <c r="K3366">
        <f t="shared" si="1912"/>
        <v>5.6832329399999985E-2</v>
      </c>
      <c r="L3366">
        <f>0.000086*(G3366^1.882935*I3366^0.813269+0.000016*G3366^2)</f>
        <v>0.31937069792400768</v>
      </c>
      <c r="O3366">
        <f>L3366*0.45*0.75</f>
        <v>0.1077876105493526</v>
      </c>
      <c r="Q3366">
        <f>O3366*0.52</f>
        <v>5.604955748566335E-2</v>
      </c>
      <c r="T3366">
        <f>(L3366*0.45*0.75)*(1+0.2)*0.52*3.67</f>
        <v>0.24684225116686143</v>
      </c>
    </row>
    <row r="3367" spans="1:24" hidden="1" x14ac:dyDescent="0.3">
      <c r="A3367" s="26">
        <v>7001</v>
      </c>
      <c r="B3367">
        <v>62</v>
      </c>
      <c r="C3367" t="s">
        <v>211</v>
      </c>
      <c r="D3367">
        <v>20</v>
      </c>
      <c r="E3367" t="s">
        <v>222</v>
      </c>
      <c r="F3367">
        <v>4</v>
      </c>
      <c r="G3367">
        <v>26</v>
      </c>
      <c r="H3367">
        <f t="shared" si="1911"/>
        <v>0.26</v>
      </c>
      <c r="I3367">
        <v>10</v>
      </c>
      <c r="J3367">
        <v>5</v>
      </c>
      <c r="K3367">
        <f t="shared" si="1912"/>
        <v>5.3093040000000008E-2</v>
      </c>
      <c r="L3367">
        <f t="shared" ref="L3367:L3371" si="1956">0.000081*(G3367^1.922704*I3367^0.783213+0.000032*G3367^2)</f>
        <v>0.25839010591711797</v>
      </c>
      <c r="O3367">
        <f>L3367*0.61*1.07</f>
        <v>0.16865122213210293</v>
      </c>
      <c r="Q3367">
        <f t="shared" ref="Q3367:Q3370" si="1957">O3367*0.531</f>
        <v>8.9553798952146657E-2</v>
      </c>
      <c r="T3367">
        <f>(L3367*0.61*1.07)*(1+0.2)*0.531*3.67</f>
        <v>0.39439493058525388</v>
      </c>
    </row>
    <row r="3368" spans="1:24" s="13" customFormat="1" hidden="1" x14ac:dyDescent="0.3">
      <c r="A3368" s="26">
        <v>7001</v>
      </c>
      <c r="B3368" s="13">
        <v>62</v>
      </c>
      <c r="C3368" s="13" t="s">
        <v>211</v>
      </c>
      <c r="D3368" s="13">
        <v>21</v>
      </c>
      <c r="E3368" s="13" t="s">
        <v>222</v>
      </c>
      <c r="F3368" s="13">
        <v>7</v>
      </c>
      <c r="G3368" s="13">
        <v>12.3</v>
      </c>
      <c r="H3368">
        <f t="shared" ref="H3368:H3430" si="1958">G3368/100</f>
        <v>0.12300000000000001</v>
      </c>
      <c r="I3368" s="13">
        <v>6</v>
      </c>
      <c r="J3368" s="13">
        <v>0</v>
      </c>
      <c r="K3368">
        <f t="shared" ref="K3368:K3430" si="1959">0.7854*H3368^2</f>
        <v>1.1882316600000003E-2</v>
      </c>
      <c r="L3368">
        <f t="shared" si="1956"/>
        <v>4.1068823179162363E-2</v>
      </c>
      <c r="M3368"/>
      <c r="N3368"/>
      <c r="O3368">
        <f>L3368*0.61*1.07</f>
        <v>2.6805620889039278E-2</v>
      </c>
      <c r="P3368"/>
      <c r="Q3368">
        <f t="shared" si="1957"/>
        <v>1.4233784692079858E-2</v>
      </c>
      <c r="R3368"/>
      <c r="S3368"/>
      <c r="T3368">
        <f>(L3368*0.61*1.07)*(1+0.2)*0.531*3.67</f>
        <v>6.2685587783919694E-2</v>
      </c>
    </row>
    <row r="3369" spans="1:24" hidden="1" x14ac:dyDescent="0.3">
      <c r="A3369" s="26">
        <v>7001</v>
      </c>
      <c r="B3369">
        <v>62</v>
      </c>
      <c r="C3369" t="s">
        <v>211</v>
      </c>
      <c r="D3369">
        <v>22</v>
      </c>
      <c r="E3369" t="s">
        <v>222</v>
      </c>
      <c r="F3369">
        <v>4</v>
      </c>
      <c r="G3369">
        <v>21.5</v>
      </c>
      <c r="H3369">
        <f t="shared" si="1958"/>
        <v>0.215</v>
      </c>
      <c r="I3369">
        <v>9</v>
      </c>
      <c r="J3369">
        <v>4</v>
      </c>
      <c r="K3369">
        <f t="shared" si="1959"/>
        <v>3.6305114999999999E-2</v>
      </c>
      <c r="L3369">
        <f t="shared" si="1956"/>
        <v>0.16510037731755381</v>
      </c>
      <c r="O3369">
        <f>L3369*0.61*1.07</f>
        <v>0.10776101627516738</v>
      </c>
      <c r="Q3369">
        <f t="shared" si="1957"/>
        <v>5.722109964211388E-2</v>
      </c>
      <c r="T3369">
        <f>(L3369*0.61*1.07)*(1+0.2)*0.531*3.67</f>
        <v>0.25200172282386951</v>
      </c>
    </row>
    <row r="3370" spans="1:24" s="13" customFormat="1" hidden="1" x14ac:dyDescent="0.3">
      <c r="A3370" s="26">
        <v>7001</v>
      </c>
      <c r="B3370" s="13">
        <v>62</v>
      </c>
      <c r="C3370" s="13" t="s">
        <v>211</v>
      </c>
      <c r="D3370" s="13">
        <v>23</v>
      </c>
      <c r="E3370" s="13" t="s">
        <v>222</v>
      </c>
      <c r="F3370" s="13">
        <v>7</v>
      </c>
      <c r="G3370" s="13">
        <v>13.3</v>
      </c>
      <c r="H3370">
        <f t="shared" si="1958"/>
        <v>0.13300000000000001</v>
      </c>
      <c r="I3370" s="13">
        <v>6</v>
      </c>
      <c r="J3370" s="13">
        <v>0</v>
      </c>
      <c r="K3370">
        <f t="shared" si="1959"/>
        <v>1.3892940600000002E-2</v>
      </c>
      <c r="L3370">
        <f t="shared" si="1956"/>
        <v>4.7728898490013529E-2</v>
      </c>
      <c r="M3370"/>
      <c r="N3370"/>
      <c r="O3370">
        <f>L3370*0.61*1.07</f>
        <v>3.1152652044431833E-2</v>
      </c>
      <c r="P3370"/>
      <c r="Q3370">
        <f t="shared" si="1957"/>
        <v>1.6542058235593304E-2</v>
      </c>
      <c r="R3370"/>
      <c r="S3370"/>
      <c r="T3370">
        <f>(L3370*0.61*1.07)*(1+0.2)*0.531*3.67</f>
        <v>7.2851224469552903E-2</v>
      </c>
    </row>
    <row r="3371" spans="1:24" hidden="1" x14ac:dyDescent="0.3">
      <c r="A3371" s="26">
        <v>7001</v>
      </c>
      <c r="B3371">
        <v>62</v>
      </c>
      <c r="C3371" t="s">
        <v>211</v>
      </c>
      <c r="D3371">
        <v>25</v>
      </c>
      <c r="E3371" t="s">
        <v>222</v>
      </c>
      <c r="F3371">
        <v>4</v>
      </c>
      <c r="G3371">
        <v>25.5</v>
      </c>
      <c r="H3371">
        <f t="shared" si="1958"/>
        <v>0.255</v>
      </c>
      <c r="I3371">
        <v>11.2</v>
      </c>
      <c r="J3371">
        <v>5</v>
      </c>
      <c r="K3371">
        <f t="shared" si="1959"/>
        <v>5.1070634999999996E-2</v>
      </c>
      <c r="L3371">
        <f t="shared" si="1956"/>
        <v>0.27202532385420519</v>
      </c>
      <c r="O3371">
        <f>L3371*0.61*1.07</f>
        <v>0.17755092887963972</v>
      </c>
      <c r="Q3371">
        <f>O3371*0.531</f>
        <v>9.4279543235088692E-2</v>
      </c>
      <c r="T3371">
        <f>(L3371*0.61*1.07)*(1+0.2)*0.531*3.67</f>
        <v>0.41520710840733061</v>
      </c>
    </row>
    <row r="3372" spans="1:24" hidden="1" x14ac:dyDescent="0.3">
      <c r="A3372" s="26">
        <v>7001</v>
      </c>
      <c r="B3372">
        <v>62</v>
      </c>
      <c r="C3372" t="s">
        <v>211</v>
      </c>
      <c r="D3372">
        <v>26</v>
      </c>
      <c r="E3372" t="s">
        <v>215</v>
      </c>
      <c r="F3372">
        <v>1</v>
      </c>
      <c r="G3372">
        <v>45.1</v>
      </c>
      <c r="H3372">
        <f t="shared" si="1958"/>
        <v>0.45100000000000001</v>
      </c>
      <c r="I3372">
        <v>18.3</v>
      </c>
      <c r="J3372">
        <v>11</v>
      </c>
      <c r="K3372">
        <f t="shared" si="1959"/>
        <v>0.15975114539999999</v>
      </c>
      <c r="L3372">
        <f>0.000064*(G3372^1.958025*I3372^0.883501+0.000045*G3372^2)</f>
        <v>1.4470300689825013</v>
      </c>
      <c r="O3372">
        <f>L3372*0.44*0.75</f>
        <v>0.4775199227642255</v>
      </c>
      <c r="Q3372">
        <f>O3372*0.52</f>
        <v>0.24831035983739727</v>
      </c>
      <c r="T3372">
        <f>(L3372*0.44*0.75)*(1+0.2)*0.52*3.67</f>
        <v>1.0935588247238974</v>
      </c>
      <c r="U3372">
        <v>80</v>
      </c>
      <c r="V3372">
        <v>87</v>
      </c>
      <c r="W3372">
        <v>15</v>
      </c>
      <c r="X3372">
        <v>8</v>
      </c>
    </row>
    <row r="3373" spans="1:24" hidden="1" x14ac:dyDescent="0.3">
      <c r="A3373" s="26">
        <v>7001</v>
      </c>
      <c r="B3373">
        <v>62</v>
      </c>
      <c r="C3373" t="s">
        <v>211</v>
      </c>
      <c r="D3373">
        <v>27</v>
      </c>
      <c r="E3373" t="s">
        <v>214</v>
      </c>
      <c r="F3373">
        <v>4</v>
      </c>
      <c r="G3373">
        <v>14.3</v>
      </c>
      <c r="H3373">
        <f t="shared" si="1958"/>
        <v>0.14300000000000002</v>
      </c>
      <c r="I3373">
        <v>6</v>
      </c>
      <c r="J3373">
        <v>3</v>
      </c>
      <c r="K3373">
        <f t="shared" si="1959"/>
        <v>1.6060644600000003E-2</v>
      </c>
      <c r="L3373">
        <f>0.000081*(G3373^1.864042*I3373^0.850892+0.000027*G3373^2)</f>
        <v>5.2991505220061977E-2</v>
      </c>
      <c r="O3373">
        <f>L3373*0.47*0.75</f>
        <v>1.8679505590071845E-2</v>
      </c>
      <c r="Q3373">
        <f>O3373*0.521</f>
        <v>9.7320224124274306E-3</v>
      </c>
      <c r="T3373">
        <f>(L3373*0.47*0.75)*(1+0.2)*0.521*3.67</f>
        <v>4.285982670433041E-2</v>
      </c>
    </row>
    <row r="3374" spans="1:24" hidden="1" x14ac:dyDescent="0.3">
      <c r="A3374" s="26">
        <v>7001</v>
      </c>
      <c r="B3374">
        <v>62</v>
      </c>
      <c r="C3374" t="s">
        <v>211</v>
      </c>
      <c r="D3374">
        <v>28</v>
      </c>
      <c r="E3374" t="s">
        <v>216</v>
      </c>
      <c r="F3374">
        <v>4</v>
      </c>
      <c r="G3374">
        <v>26.5</v>
      </c>
      <c r="H3374">
        <f t="shared" si="1958"/>
        <v>0.26500000000000001</v>
      </c>
      <c r="I3374">
        <v>10</v>
      </c>
      <c r="J3374">
        <v>4</v>
      </c>
      <c r="K3374">
        <f t="shared" si="1959"/>
        <v>5.5154715000000007E-2</v>
      </c>
      <c r="L3374">
        <f>0.000086*(G3374^1.882935*I3374^0.813269+0.000016*G3374^2)</f>
        <v>0.26770007232829723</v>
      </c>
      <c r="O3374">
        <f>L3374*0.45*0.75</f>
        <v>9.0348774410800317E-2</v>
      </c>
      <c r="Q3374">
        <f>O3374*0.52</f>
        <v>4.6981362693616163E-2</v>
      </c>
      <c r="T3374">
        <f>(L3374*0.45*0.75)*(1+0.2)*0.52*3.67</f>
        <v>0.20690592130268559</v>
      </c>
    </row>
    <row r="3375" spans="1:24" hidden="1" x14ac:dyDescent="0.3">
      <c r="A3375" s="26">
        <v>7001</v>
      </c>
      <c r="B3375">
        <v>62</v>
      </c>
      <c r="C3375" t="s">
        <v>211</v>
      </c>
      <c r="D3375">
        <v>29</v>
      </c>
      <c r="E3375" t="s">
        <v>214</v>
      </c>
      <c r="F3375">
        <v>4</v>
      </c>
      <c r="G3375">
        <v>11.6</v>
      </c>
      <c r="H3375">
        <f t="shared" si="1958"/>
        <v>0.11599999999999999</v>
      </c>
      <c r="I3375">
        <v>5</v>
      </c>
      <c r="J3375">
        <v>2</v>
      </c>
      <c r="K3375">
        <f t="shared" si="1959"/>
        <v>1.0568342399999998E-2</v>
      </c>
      <c r="L3375">
        <f>0.000081*(G3375^1.864042*I3375^0.850892+0.000027*G3375^2)</f>
        <v>3.0720732251456793E-2</v>
      </c>
      <c r="O3375">
        <f>L3375*0.47*0.75</f>
        <v>1.082905811863852E-2</v>
      </c>
      <c r="Q3375">
        <f>O3375*0.521</f>
        <v>5.6419392798106689E-3</v>
      </c>
      <c r="T3375">
        <f>(L3375*0.47*0.75)*(1+0.2)*0.521*3.67</f>
        <v>2.4847100588286184E-2</v>
      </c>
    </row>
    <row r="3376" spans="1:24" hidden="1" x14ac:dyDescent="0.3">
      <c r="A3376" s="26">
        <v>7001</v>
      </c>
      <c r="B3376">
        <v>62</v>
      </c>
      <c r="C3376" t="s">
        <v>211</v>
      </c>
      <c r="D3376">
        <v>30</v>
      </c>
      <c r="E3376" t="s">
        <v>222</v>
      </c>
      <c r="F3376">
        <v>4</v>
      </c>
      <c r="G3376">
        <v>30.7</v>
      </c>
      <c r="H3376">
        <f t="shared" si="1958"/>
        <v>0.307</v>
      </c>
      <c r="I3376">
        <v>11.5</v>
      </c>
      <c r="J3376">
        <v>6</v>
      </c>
      <c r="K3376">
        <f t="shared" si="1959"/>
        <v>7.4023164599999997E-2</v>
      </c>
      <c r="L3376">
        <f>0.000081*(G3376^1.922704*I3376^0.783213+0.000032*G3376^2)</f>
        <v>0.39679567831719914</v>
      </c>
      <c r="O3376">
        <f>L3376*0.61*1.07</f>
        <v>0.25898853923763587</v>
      </c>
      <c r="Q3376">
        <f>O3376*0.531</f>
        <v>0.13752291433518465</v>
      </c>
      <c r="T3376">
        <f>(L3376*0.61*1.07)*(1+0.2)*0.531*3.67</f>
        <v>0.60565091473215327</v>
      </c>
    </row>
    <row r="3377" spans="1:20" hidden="1" x14ac:dyDescent="0.3">
      <c r="A3377" s="26">
        <v>7001</v>
      </c>
      <c r="B3377">
        <v>62</v>
      </c>
      <c r="C3377" t="s">
        <v>211</v>
      </c>
      <c r="D3377">
        <v>31</v>
      </c>
      <c r="E3377" t="s">
        <v>215</v>
      </c>
      <c r="F3377">
        <v>4</v>
      </c>
      <c r="G3377">
        <v>14.7</v>
      </c>
      <c r="H3377">
        <f t="shared" si="1958"/>
        <v>0.14699999999999999</v>
      </c>
      <c r="I3377">
        <v>10</v>
      </c>
      <c r="J3377">
        <v>4</v>
      </c>
      <c r="K3377">
        <f t="shared" si="1959"/>
        <v>1.6971708599999996E-2</v>
      </c>
      <c r="L3377">
        <f>0.000064*(G3377^1.958025*I3377^0.883501+0.000045*G3377^2)</f>
        <v>9.4475752375159719E-2</v>
      </c>
      <c r="O3377">
        <f>L3377*0.44*0.75</f>
        <v>3.1176998283802708E-2</v>
      </c>
      <c r="Q3377">
        <f>O3377*0.52</f>
        <v>1.621203910757741E-2</v>
      </c>
      <c r="T3377">
        <f>(L3377*0.44*0.75)*(1+0.2)*0.52*3.67</f>
        <v>7.1397820229770897E-2</v>
      </c>
    </row>
    <row r="3378" spans="1:20" hidden="1" x14ac:dyDescent="0.3">
      <c r="A3378" s="26">
        <v>7001</v>
      </c>
      <c r="B3378">
        <v>62</v>
      </c>
      <c r="C3378" t="s">
        <v>211</v>
      </c>
      <c r="D3378">
        <v>32</v>
      </c>
      <c r="E3378" t="s">
        <v>220</v>
      </c>
      <c r="F3378">
        <v>4</v>
      </c>
      <c r="G3378">
        <v>20.2</v>
      </c>
      <c r="H3378">
        <f t="shared" si="1958"/>
        <v>0.20199999999999999</v>
      </c>
      <c r="I3378">
        <v>5</v>
      </c>
      <c r="J3378">
        <v>3</v>
      </c>
      <c r="K3378">
        <f t="shared" si="1959"/>
        <v>3.2047461599999993E-2</v>
      </c>
      <c r="L3378">
        <f>0.000084*(G3378^1.894314*I3378^0.808223+0.000031*G3378^2)</f>
        <v>9.1612203895791111E-2</v>
      </c>
      <c r="O3378">
        <f>L3378*0.78*1.07</f>
        <v>7.6459545371427268E-2</v>
      </c>
      <c r="Q3378">
        <f>O3378*0.531</f>
        <v>4.0600018592227879E-2</v>
      </c>
      <c r="T3378">
        <f>(L3378*0.78*1.07)*(1+0.2)*0.531*3.67</f>
        <v>0.17880248188017156</v>
      </c>
    </row>
    <row r="3379" spans="1:20" s="13" customFormat="1" hidden="1" x14ac:dyDescent="0.3">
      <c r="A3379" s="26">
        <v>7001</v>
      </c>
      <c r="B3379" s="13">
        <v>62</v>
      </c>
      <c r="C3379" s="13" t="s">
        <v>211</v>
      </c>
      <c r="D3379" s="13">
        <v>33</v>
      </c>
      <c r="E3379" s="13" t="s">
        <v>222</v>
      </c>
      <c r="F3379" s="13">
        <v>7</v>
      </c>
      <c r="G3379" s="13">
        <v>13</v>
      </c>
      <c r="H3379">
        <f t="shared" si="1958"/>
        <v>0.13</v>
      </c>
      <c r="I3379" s="13">
        <v>5</v>
      </c>
      <c r="J3379" s="13">
        <v>0</v>
      </c>
      <c r="K3379">
        <f t="shared" si="1959"/>
        <v>1.3273260000000002E-2</v>
      </c>
      <c r="L3379">
        <f>0.000081*(G3379^1.922704*I3379^0.783213+0.000032*G3379^2)</f>
        <v>3.9601857437618848E-2</v>
      </c>
      <c r="M3379"/>
      <c r="N3379"/>
      <c r="O3379">
        <f>L3379*0.61*1.07</f>
        <v>2.5848132349533825E-2</v>
      </c>
      <c r="P3379"/>
      <c r="Q3379">
        <f>O3379*0.531</f>
        <v>1.3725358277602462E-2</v>
      </c>
      <c r="R3379"/>
      <c r="S3379"/>
      <c r="T3379">
        <f>(L3379*0.61*1.07)*(1+0.2)*0.531*3.67</f>
        <v>6.0446477854561233E-2</v>
      </c>
    </row>
    <row r="3380" spans="1:20" hidden="1" x14ac:dyDescent="0.3">
      <c r="A3380" s="26">
        <v>7001</v>
      </c>
      <c r="B3380">
        <v>62</v>
      </c>
      <c r="C3380" t="s">
        <v>211</v>
      </c>
      <c r="D3380">
        <v>34</v>
      </c>
      <c r="E3380" t="s">
        <v>212</v>
      </c>
      <c r="F3380">
        <v>4</v>
      </c>
      <c r="G3380">
        <v>7.8</v>
      </c>
      <c r="H3380">
        <f t="shared" si="1958"/>
        <v>7.8E-2</v>
      </c>
      <c r="I3380">
        <v>4</v>
      </c>
      <c r="J3380">
        <v>2</v>
      </c>
      <c r="K3380">
        <f t="shared" si="1959"/>
        <v>4.7783736E-3</v>
      </c>
      <c r="L3380">
        <f t="shared" ref="L3380:L3381" si="1960">0.000062*(G3380^1.947206*I3380^0.894551+0.000039*G3380^2)</f>
        <v>1.1696676590311605E-2</v>
      </c>
      <c r="O3380">
        <f>L3380*0.47*0.75</f>
        <v>4.1230784980848404E-3</v>
      </c>
      <c r="Q3380">
        <f t="shared" ref="Q3380:Q3381" si="1961">O3380*0.52</f>
        <v>2.1440008190041172E-3</v>
      </c>
      <c r="T3380">
        <f>(L3380*0.47*0.75)*(1+0.2)*0.52*3.67</f>
        <v>9.4421796068941306E-3</v>
      </c>
    </row>
    <row r="3381" spans="1:20" hidden="1" x14ac:dyDescent="0.3">
      <c r="A3381" s="26">
        <v>7001</v>
      </c>
      <c r="B3381">
        <v>62</v>
      </c>
      <c r="C3381" t="s">
        <v>211</v>
      </c>
      <c r="D3381">
        <v>35</v>
      </c>
      <c r="E3381" t="s">
        <v>212</v>
      </c>
      <c r="F3381">
        <v>4</v>
      </c>
      <c r="G3381">
        <v>9.5</v>
      </c>
      <c r="H3381">
        <f t="shared" si="1958"/>
        <v>9.5000000000000001E-2</v>
      </c>
      <c r="I3381">
        <v>5</v>
      </c>
      <c r="J3381">
        <v>2</v>
      </c>
      <c r="K3381">
        <f t="shared" si="1959"/>
        <v>7.088235E-3</v>
      </c>
      <c r="L3381">
        <f t="shared" si="1960"/>
        <v>2.0964755268813046E-2</v>
      </c>
      <c r="O3381">
        <f>L3381*0.47*0.75</f>
        <v>7.3900762322565983E-3</v>
      </c>
      <c r="Q3381">
        <f t="shared" si="1961"/>
        <v>3.8428396407734311E-3</v>
      </c>
      <c r="T3381">
        <f>(L3381*0.47*0.75)*(1+0.2)*0.52*3.67</f>
        <v>1.6923865777966188E-2</v>
      </c>
    </row>
    <row r="3382" spans="1:20" hidden="1" x14ac:dyDescent="0.3">
      <c r="A3382" s="26">
        <v>7001</v>
      </c>
      <c r="B3382">
        <v>62</v>
      </c>
      <c r="C3382" t="s">
        <v>211</v>
      </c>
      <c r="D3382">
        <v>36</v>
      </c>
      <c r="E3382" t="s">
        <v>217</v>
      </c>
      <c r="F3382">
        <v>4</v>
      </c>
      <c r="G3382">
        <v>11.8</v>
      </c>
      <c r="H3382">
        <f t="shared" si="1958"/>
        <v>0.11800000000000001</v>
      </c>
      <c r="I3382">
        <v>4.5</v>
      </c>
      <c r="J3382">
        <v>2</v>
      </c>
      <c r="K3382">
        <f t="shared" si="1959"/>
        <v>1.0935909600000002E-2</v>
      </c>
      <c r="L3382">
        <f>0.000059*(G3382^1.965295*I3382^0.892133+0.000019*G3382^2)</f>
        <v>2.8851682896150713E-2</v>
      </c>
      <c r="O3382">
        <f>L3382*0.47*0.75</f>
        <v>1.0170218220893125E-2</v>
      </c>
      <c r="Q3382">
        <f>O3382*0.52</f>
        <v>5.2885134748644255E-3</v>
      </c>
      <c r="T3382">
        <f>(L3382*0.47*0.75)*(1+0.2)*0.52*3.67</f>
        <v>2.3290613343302926E-2</v>
      </c>
    </row>
    <row r="3383" spans="1:20" hidden="1" x14ac:dyDescent="0.3">
      <c r="A3383" s="26">
        <v>7001</v>
      </c>
      <c r="B3383">
        <v>62</v>
      </c>
      <c r="C3383" t="s">
        <v>211</v>
      </c>
      <c r="D3383">
        <v>37</v>
      </c>
      <c r="E3383" t="s">
        <v>214</v>
      </c>
      <c r="F3383">
        <v>4</v>
      </c>
      <c r="G3383">
        <v>11</v>
      </c>
      <c r="H3383">
        <f t="shared" si="1958"/>
        <v>0.11</v>
      </c>
      <c r="I3383">
        <v>4.5</v>
      </c>
      <c r="J3383">
        <v>2</v>
      </c>
      <c r="K3383">
        <f t="shared" si="1959"/>
        <v>9.503339999999999E-3</v>
      </c>
      <c r="L3383">
        <f>0.000081*(G3383^1.864042*I3383^0.850892+0.000027*G3383^2)</f>
        <v>2.5439146859010657E-2</v>
      </c>
      <c r="O3383">
        <f>L3383*0.47*0.75</f>
        <v>8.9672992678012566E-3</v>
      </c>
      <c r="Q3383">
        <f>O3383*0.521</f>
        <v>4.6719629185244553E-3</v>
      </c>
      <c r="T3383">
        <f>(L3383*0.47*0.75)*(1+0.2)*0.521*3.67</f>
        <v>2.0575324693181695E-2</v>
      </c>
    </row>
    <row r="3384" spans="1:20" hidden="1" x14ac:dyDescent="0.3">
      <c r="A3384" s="26">
        <v>7001</v>
      </c>
      <c r="B3384">
        <v>62</v>
      </c>
      <c r="C3384" t="s">
        <v>211</v>
      </c>
      <c r="D3384">
        <v>38</v>
      </c>
      <c r="E3384" t="s">
        <v>218</v>
      </c>
      <c r="F3384">
        <v>4</v>
      </c>
      <c r="G3384">
        <v>30.4</v>
      </c>
      <c r="H3384">
        <f t="shared" si="1958"/>
        <v>0.30399999999999999</v>
      </c>
      <c r="I3384">
        <v>11.2</v>
      </c>
      <c r="J3384">
        <v>6</v>
      </c>
      <c r="K3384">
        <f t="shared" si="1959"/>
        <v>7.2583526400000001E-2</v>
      </c>
      <c r="L3384">
        <f>0.000057*(G3384^1.897696*I3384^1.002687+0.000031*G3384^2)</f>
        <v>0.41875218764633021</v>
      </c>
      <c r="O3384">
        <f>L3384*0.43*0.75</f>
        <v>0.13504758051594148</v>
      </c>
      <c r="Q3384">
        <f>O3384*0.52</f>
        <v>7.0224741868289572E-2</v>
      </c>
      <c r="T3384">
        <f>(L3384*0.43*0.75)*(1+0.2)*0.52*3.67</f>
        <v>0.3092697631879473</v>
      </c>
    </row>
    <row r="3385" spans="1:20" hidden="1" x14ac:dyDescent="0.3">
      <c r="A3385" s="26">
        <v>7001</v>
      </c>
      <c r="B3385">
        <v>62</v>
      </c>
      <c r="C3385" t="s">
        <v>211</v>
      </c>
      <c r="D3385">
        <v>39</v>
      </c>
      <c r="E3385" t="s">
        <v>214</v>
      </c>
      <c r="F3385">
        <v>4</v>
      </c>
      <c r="G3385">
        <v>13.9</v>
      </c>
      <c r="H3385">
        <f t="shared" si="1958"/>
        <v>0.13900000000000001</v>
      </c>
      <c r="I3385">
        <v>5</v>
      </c>
      <c r="J3385">
        <v>2</v>
      </c>
      <c r="K3385">
        <f t="shared" si="1959"/>
        <v>1.5174713400000003E-2</v>
      </c>
      <c r="L3385">
        <f t="shared" ref="L3385:L3386" si="1962">0.000081*(G3385^1.864042*I3385^0.850892+0.000027*G3385^2)</f>
        <v>4.3039266570343515E-2</v>
      </c>
      <c r="O3385">
        <f t="shared" ref="O3385:O3386" si="1963">L3385*0.47*0.75</f>
        <v>1.5171341466046089E-2</v>
      </c>
      <c r="Q3385">
        <f t="shared" ref="Q3385:Q3386" si="1964">O3385*0.521</f>
        <v>7.904268903810012E-3</v>
      </c>
      <c r="T3385">
        <f t="shared" ref="T3385:T3386" si="1965">(L3385*0.47*0.75)*(1+0.2)*0.521*3.67</f>
        <v>3.4810400252379289E-2</v>
      </c>
    </row>
    <row r="3386" spans="1:20" hidden="1" x14ac:dyDescent="0.3">
      <c r="A3386" s="26">
        <v>7001</v>
      </c>
      <c r="B3386">
        <v>62</v>
      </c>
      <c r="C3386" t="s">
        <v>211</v>
      </c>
      <c r="D3386">
        <v>40</v>
      </c>
      <c r="E3386" t="s">
        <v>214</v>
      </c>
      <c r="F3386">
        <v>4</v>
      </c>
      <c r="G3386">
        <v>12.6</v>
      </c>
      <c r="H3386">
        <f t="shared" si="1958"/>
        <v>0.126</v>
      </c>
      <c r="I3386">
        <v>4</v>
      </c>
      <c r="J3386">
        <v>2</v>
      </c>
      <c r="K3386">
        <f t="shared" si="1959"/>
        <v>1.2469010400000001E-2</v>
      </c>
      <c r="L3386">
        <f t="shared" si="1962"/>
        <v>2.9642514957428527E-2</v>
      </c>
      <c r="O3386">
        <f t="shared" si="1963"/>
        <v>1.0448986522493556E-2</v>
      </c>
      <c r="Q3386">
        <f t="shared" si="1964"/>
        <v>5.4439219782191428E-3</v>
      </c>
      <c r="T3386">
        <f t="shared" si="1965"/>
        <v>2.3975032392077104E-2</v>
      </c>
    </row>
    <row r="3387" spans="1:20" hidden="1" x14ac:dyDescent="0.3">
      <c r="A3387" s="26">
        <v>7002</v>
      </c>
      <c r="B3387">
        <v>63</v>
      </c>
      <c r="C3387" t="s">
        <v>211</v>
      </c>
      <c r="D3387">
        <v>1</v>
      </c>
      <c r="E3387" t="s">
        <v>220</v>
      </c>
      <c r="F3387">
        <v>3</v>
      </c>
      <c r="G3387">
        <v>8.1999999999999993</v>
      </c>
      <c r="H3387">
        <f t="shared" si="1958"/>
        <v>8.199999999999999E-2</v>
      </c>
      <c r="I3387">
        <v>3.7</v>
      </c>
      <c r="J3387">
        <v>2.1</v>
      </c>
      <c r="K3387">
        <f t="shared" si="1959"/>
        <v>5.2810295999999989E-3</v>
      </c>
      <c r="L3387">
        <f>0.000084*(G3387^1.894314*I3387^0.808223+0.000031*G3387^2)</f>
        <v>1.3018747474709538E-2</v>
      </c>
      <c r="O3387">
        <f>L3387*0.78*1.07</f>
        <v>1.0865446642392581E-2</v>
      </c>
      <c r="Q3387">
        <f>O3387*0.531</f>
        <v>5.7695521671104607E-3</v>
      </c>
      <c r="T3387">
        <f>(L3387*0.78*1.07)*(1+0.2)*0.531*3.67</f>
        <v>2.5409107743954471E-2</v>
      </c>
    </row>
    <row r="3388" spans="1:20" hidden="1" x14ac:dyDescent="0.3">
      <c r="A3388" s="26">
        <v>7002</v>
      </c>
      <c r="B3388">
        <v>63</v>
      </c>
      <c r="C3388" t="s">
        <v>211</v>
      </c>
      <c r="D3388">
        <v>2</v>
      </c>
      <c r="E3388" t="s">
        <v>222</v>
      </c>
      <c r="F3388">
        <v>4</v>
      </c>
      <c r="G3388">
        <v>28.4</v>
      </c>
      <c r="H3388">
        <f t="shared" si="1958"/>
        <v>0.28399999999999997</v>
      </c>
      <c r="I3388">
        <v>10.199999999999999</v>
      </c>
      <c r="J3388">
        <v>2</v>
      </c>
      <c r="K3388">
        <f t="shared" si="1959"/>
        <v>6.3347222399999986E-2</v>
      </c>
      <c r="L3388">
        <f>0.000081*(G3388^1.922704*I3388^0.783213+0.000032*G3388^2)</f>
        <v>0.31098374589282285</v>
      </c>
      <c r="O3388">
        <f>L3388*0.61*1.07</f>
        <v>0.20297909094424549</v>
      </c>
      <c r="Q3388">
        <f>O3388*0.531</f>
        <v>0.10778189729139435</v>
      </c>
      <c r="T3388">
        <f>(L3388*0.61*1.07)*(1+0.2)*0.531*3.67</f>
        <v>0.47467147567130069</v>
      </c>
    </row>
    <row r="3389" spans="1:20" hidden="1" x14ac:dyDescent="0.3">
      <c r="A3389" s="26">
        <v>7002</v>
      </c>
      <c r="B3389">
        <v>63</v>
      </c>
      <c r="C3389" t="s">
        <v>211</v>
      </c>
      <c r="D3389">
        <v>3</v>
      </c>
      <c r="E3389" t="s">
        <v>215</v>
      </c>
      <c r="F3389">
        <v>3</v>
      </c>
      <c r="G3389">
        <v>8</v>
      </c>
      <c r="H3389">
        <f t="shared" si="1958"/>
        <v>0.08</v>
      </c>
      <c r="I3389">
        <v>3.2</v>
      </c>
      <c r="J3389">
        <v>1.7</v>
      </c>
      <c r="K3389">
        <f t="shared" si="1959"/>
        <v>5.0265600000000002E-3</v>
      </c>
      <c r="L3389">
        <f>0.000064*(G3389^1.958025*I3389^0.883501+0.000045*G3389^2)</f>
        <v>1.0489647353068152E-2</v>
      </c>
      <c r="O3389">
        <f>L3389*0.44*0.75</f>
        <v>3.4615836265124902E-3</v>
      </c>
      <c r="Q3389">
        <f>O3389*0.52</f>
        <v>1.800023485786495E-3</v>
      </c>
      <c r="T3389">
        <f>(L3389*0.44*0.75)*(1+0.2)*0.52*3.67</f>
        <v>7.9273034314037236E-3</v>
      </c>
    </row>
    <row r="3390" spans="1:20" hidden="1" x14ac:dyDescent="0.3">
      <c r="A3390" s="26">
        <v>7002</v>
      </c>
      <c r="B3390">
        <v>63</v>
      </c>
      <c r="C3390" t="s">
        <v>211</v>
      </c>
      <c r="D3390">
        <v>4</v>
      </c>
      <c r="E3390" t="s">
        <v>220</v>
      </c>
      <c r="F3390">
        <v>4</v>
      </c>
      <c r="G3390">
        <v>20.399999999999999</v>
      </c>
      <c r="H3390">
        <f t="shared" si="1958"/>
        <v>0.20399999999999999</v>
      </c>
      <c r="I3390">
        <v>8.1999999999999993</v>
      </c>
      <c r="J3390">
        <v>2.4</v>
      </c>
      <c r="K3390">
        <f t="shared" si="1959"/>
        <v>3.2685206399999993E-2</v>
      </c>
      <c r="L3390">
        <f t="shared" ref="L3390:L3391" si="1966">0.000084*(G3390^1.894314*I3390^0.808223+0.000031*G3390^2)</f>
        <v>0.13921909324654747</v>
      </c>
      <c r="O3390">
        <f>L3390*0.78*1.07</f>
        <v>0.11619225522356853</v>
      </c>
      <c r="Q3390">
        <f t="shared" ref="Q3390:Q3391" si="1967">O3390*0.531</f>
        <v>6.1698087523714897E-2</v>
      </c>
      <c r="T3390">
        <f>(L3390*0.78*1.07)*(1+0.2)*0.531*3.67</f>
        <v>0.27171837745444039</v>
      </c>
    </row>
    <row r="3391" spans="1:20" hidden="1" x14ac:dyDescent="0.3">
      <c r="A3391" s="26">
        <v>7002</v>
      </c>
      <c r="B3391">
        <v>63</v>
      </c>
      <c r="C3391" t="s">
        <v>211</v>
      </c>
      <c r="D3391">
        <v>5</v>
      </c>
      <c r="E3391" t="s">
        <v>220</v>
      </c>
      <c r="F3391">
        <v>4</v>
      </c>
      <c r="G3391">
        <v>14.6</v>
      </c>
      <c r="H3391">
        <f t="shared" si="1958"/>
        <v>0.14599999999999999</v>
      </c>
      <c r="I3391">
        <v>7.4</v>
      </c>
      <c r="J3391">
        <v>5</v>
      </c>
      <c r="K3391">
        <f t="shared" si="1959"/>
        <v>1.6741586399999998E-2</v>
      </c>
      <c r="L3391">
        <f t="shared" si="1966"/>
        <v>6.7993252331505286E-2</v>
      </c>
      <c r="O3391">
        <f>L3391*0.78*1.07</f>
        <v>5.6747168395874313E-2</v>
      </c>
      <c r="Q3391">
        <f t="shared" si="1967"/>
        <v>3.0132746418209261E-2</v>
      </c>
      <c r="T3391">
        <f>(L3391*0.78*1.07)*(1+0.2)*0.531*3.67</f>
        <v>0.13270461522579358</v>
      </c>
    </row>
    <row r="3392" spans="1:20" hidden="1" x14ac:dyDescent="0.3">
      <c r="A3392" s="26">
        <v>7002</v>
      </c>
      <c r="B3392">
        <v>63</v>
      </c>
      <c r="C3392" t="s">
        <v>211</v>
      </c>
      <c r="D3392">
        <v>6</v>
      </c>
      <c r="E3392" t="s">
        <v>222</v>
      </c>
      <c r="F3392">
        <v>1</v>
      </c>
      <c r="G3392">
        <v>34.200000000000003</v>
      </c>
      <c r="H3392">
        <f t="shared" si="1958"/>
        <v>0.34200000000000003</v>
      </c>
      <c r="I3392">
        <v>12</v>
      </c>
      <c r="J3392">
        <v>3</v>
      </c>
      <c r="K3392">
        <f t="shared" si="1959"/>
        <v>9.1863525600000009E-2</v>
      </c>
      <c r="L3392">
        <f>0.000081*(G3392^1.922704*I3392^0.783213+0.000032*G3392^2)</f>
        <v>0.50488740654532682</v>
      </c>
      <c r="O3392">
        <f>L3392*0.61*1.07</f>
        <v>0.32954001025213481</v>
      </c>
      <c r="Q3392">
        <f>O3392*0.531</f>
        <v>0.17498574544388359</v>
      </c>
      <c r="T3392">
        <f>(L3392*0.61*1.07)*(1+0.2)*0.531*3.67</f>
        <v>0.77063722293486336</v>
      </c>
    </row>
    <row r="3393" spans="1:24" hidden="1" x14ac:dyDescent="0.3">
      <c r="A3393" s="26">
        <v>7002</v>
      </c>
      <c r="B3393">
        <v>63</v>
      </c>
      <c r="C3393" t="s">
        <v>211</v>
      </c>
      <c r="D3393">
        <v>7</v>
      </c>
      <c r="E3393" t="s">
        <v>215</v>
      </c>
      <c r="F3393">
        <v>1</v>
      </c>
      <c r="G3393">
        <v>52</v>
      </c>
      <c r="H3393">
        <f t="shared" si="1958"/>
        <v>0.52</v>
      </c>
      <c r="I3393">
        <v>17</v>
      </c>
      <c r="J3393">
        <v>7</v>
      </c>
      <c r="K3393">
        <f t="shared" si="1959"/>
        <v>0.21237216000000003</v>
      </c>
      <c r="L3393">
        <f>0.000064*(G3393^1.958025*I3393^0.883501+0.000045*G3393^2)</f>
        <v>1.791687076186302</v>
      </c>
      <c r="O3393">
        <f>L3393*0.44*0.75</f>
        <v>0.59125673514147958</v>
      </c>
      <c r="Q3393">
        <f>O3393*0.52</f>
        <v>0.30745350227356938</v>
      </c>
      <c r="T3393">
        <f>(L3393*0.44*0.75)*(1+0.2)*0.52*3.67</f>
        <v>1.3540252240127995</v>
      </c>
      <c r="U3393">
        <v>65</v>
      </c>
      <c r="V3393">
        <v>72</v>
      </c>
      <c r="W3393">
        <v>11</v>
      </c>
      <c r="X3393">
        <v>8</v>
      </c>
    </row>
    <row r="3394" spans="1:24" hidden="1" x14ac:dyDescent="0.3">
      <c r="A3394" s="26">
        <v>7002</v>
      </c>
      <c r="B3394">
        <v>63</v>
      </c>
      <c r="C3394" t="s">
        <v>211</v>
      </c>
      <c r="D3394">
        <v>8</v>
      </c>
      <c r="E3394" t="s">
        <v>212</v>
      </c>
      <c r="F3394">
        <v>4</v>
      </c>
      <c r="G3394">
        <v>15.2</v>
      </c>
      <c r="H3394">
        <f t="shared" si="1958"/>
        <v>0.152</v>
      </c>
      <c r="I3394">
        <v>7</v>
      </c>
      <c r="J3394">
        <v>3</v>
      </c>
      <c r="K3394">
        <f t="shared" si="1959"/>
        <v>1.81458816E-2</v>
      </c>
      <c r="L3394">
        <f>0.000062*(G3394^1.947206*I3394^0.894551+0.000039*G3394^2)</f>
        <v>7.0741023907544595E-2</v>
      </c>
      <c r="O3394">
        <f>L3394*0.47*0.75</f>
        <v>2.4936210927409469E-2</v>
      </c>
      <c r="Q3394">
        <f>O3394*0.52</f>
        <v>1.2966829682252923E-2</v>
      </c>
      <c r="T3394">
        <f>(L3394*0.47*0.75)*(1+0.2)*0.52*3.67</f>
        <v>5.7105917920641874E-2</v>
      </c>
    </row>
    <row r="3395" spans="1:24" hidden="1" x14ac:dyDescent="0.3">
      <c r="A3395" s="26">
        <v>7002</v>
      </c>
      <c r="B3395">
        <v>63</v>
      </c>
      <c r="C3395" t="s">
        <v>211</v>
      </c>
      <c r="D3395">
        <v>9</v>
      </c>
      <c r="E3395" t="s">
        <v>220</v>
      </c>
      <c r="F3395">
        <v>3</v>
      </c>
      <c r="G3395">
        <v>12</v>
      </c>
      <c r="H3395">
        <f t="shared" si="1958"/>
        <v>0.12</v>
      </c>
      <c r="I3395">
        <v>4.2</v>
      </c>
      <c r="J3395">
        <v>1.7</v>
      </c>
      <c r="K3395">
        <f t="shared" si="1959"/>
        <v>1.130976E-2</v>
      </c>
      <c r="L3395">
        <f>0.000084*(G3395^1.894314*I3395^0.808223+0.000031*G3395^2)</f>
        <v>2.9669985151191666E-2</v>
      </c>
      <c r="O3395">
        <f>L3395*0.78*1.07</f>
        <v>2.4762569607184568E-2</v>
      </c>
      <c r="Q3395">
        <f>O3395*0.531</f>
        <v>1.3148924461415006E-2</v>
      </c>
      <c r="T3395">
        <f>(L3395*0.78*1.07)*(1+0.2)*0.531*3.67</f>
        <v>5.7907863328071685E-2</v>
      </c>
    </row>
    <row r="3396" spans="1:24" hidden="1" x14ac:dyDescent="0.3">
      <c r="A3396" s="26">
        <v>7002</v>
      </c>
      <c r="B3396">
        <v>63</v>
      </c>
      <c r="C3396" t="s">
        <v>211</v>
      </c>
      <c r="D3396">
        <v>10</v>
      </c>
      <c r="E3396" t="s">
        <v>215</v>
      </c>
      <c r="F3396">
        <v>4</v>
      </c>
      <c r="G3396">
        <v>13</v>
      </c>
      <c r="H3396">
        <f t="shared" si="1958"/>
        <v>0.13</v>
      </c>
      <c r="I3396">
        <v>6</v>
      </c>
      <c r="J3396">
        <v>2.4</v>
      </c>
      <c r="K3396">
        <f t="shared" si="1959"/>
        <v>1.3273260000000002E-2</v>
      </c>
      <c r="L3396">
        <f>0.000064*(G3396^1.958025*I3396^0.883501+0.000045*G3396^2)</f>
        <v>4.7294515819352075E-2</v>
      </c>
      <c r="O3396">
        <f>L3396*0.44*0.75</f>
        <v>1.5607190220386185E-2</v>
      </c>
      <c r="Q3396">
        <f>O3396*0.52</f>
        <v>8.115738914600816E-3</v>
      </c>
      <c r="T3396">
        <f>(L3396*0.44*0.75)*(1+0.2)*0.52*3.67</f>
        <v>3.574171417990199E-2</v>
      </c>
    </row>
    <row r="3397" spans="1:24" hidden="1" x14ac:dyDescent="0.3">
      <c r="A3397" s="26">
        <v>7002</v>
      </c>
      <c r="B3397">
        <v>63</v>
      </c>
      <c r="C3397" t="s">
        <v>211</v>
      </c>
      <c r="D3397">
        <v>11</v>
      </c>
      <c r="E3397" t="s">
        <v>222</v>
      </c>
      <c r="F3397">
        <v>4</v>
      </c>
      <c r="G3397">
        <v>26.7</v>
      </c>
      <c r="H3397">
        <f t="shared" si="1958"/>
        <v>0.26700000000000002</v>
      </c>
      <c r="I3397">
        <v>7.6</v>
      </c>
      <c r="J3397">
        <v>3</v>
      </c>
      <c r="K3397">
        <f t="shared" si="1959"/>
        <v>5.59903806E-2</v>
      </c>
      <c r="L3397">
        <f>0.000081*(G3397^1.922704*I3397^0.783213+0.000032*G3397^2)</f>
        <v>0.21933717316061277</v>
      </c>
      <c r="O3397">
        <f>L3397*0.61*1.07</f>
        <v>0.14316137292193196</v>
      </c>
      <c r="Q3397">
        <f>O3397*0.531</f>
        <v>7.6018689021545877E-2</v>
      </c>
      <c r="T3397">
        <f>(L3397*0.61*1.07)*(1+0.2)*0.531*3.67</f>
        <v>0.33478630645088803</v>
      </c>
    </row>
    <row r="3398" spans="1:24" hidden="1" x14ac:dyDescent="0.3">
      <c r="A3398" s="26">
        <v>7002</v>
      </c>
      <c r="B3398">
        <v>63</v>
      </c>
      <c r="C3398" t="s">
        <v>211</v>
      </c>
      <c r="D3398">
        <v>12</v>
      </c>
      <c r="E3398" t="s">
        <v>220</v>
      </c>
      <c r="F3398">
        <v>4</v>
      </c>
      <c r="G3398">
        <v>18.399999999999999</v>
      </c>
      <c r="H3398">
        <f t="shared" si="1958"/>
        <v>0.184</v>
      </c>
      <c r="I3398">
        <v>5</v>
      </c>
      <c r="J3398">
        <v>2</v>
      </c>
      <c r="K3398">
        <f t="shared" si="1959"/>
        <v>2.6590502399999997E-2</v>
      </c>
      <c r="L3398">
        <f>0.000084*(G3398^1.894314*I3398^0.808223+0.000031*G3398^2)</f>
        <v>7.6766195390960426E-2</v>
      </c>
      <c r="O3398">
        <f>L3398*0.78*1.07</f>
        <v>6.406906667329558E-2</v>
      </c>
      <c r="Q3398">
        <f>O3398*0.531</f>
        <v>3.4020674403519954E-2</v>
      </c>
      <c r="T3398">
        <f>(L3398*0.78*1.07)*(1+0.2)*0.531*3.67</f>
        <v>0.14982705007310188</v>
      </c>
    </row>
    <row r="3399" spans="1:24" hidden="1" x14ac:dyDescent="0.3">
      <c r="A3399" s="26">
        <v>7002</v>
      </c>
      <c r="B3399">
        <v>63</v>
      </c>
      <c r="C3399" t="s">
        <v>211</v>
      </c>
      <c r="D3399">
        <v>13</v>
      </c>
      <c r="E3399" t="s">
        <v>212</v>
      </c>
      <c r="F3399">
        <v>1</v>
      </c>
      <c r="G3399">
        <v>58</v>
      </c>
      <c r="H3399">
        <f t="shared" si="1958"/>
        <v>0.57999999999999996</v>
      </c>
      <c r="I3399">
        <v>20</v>
      </c>
      <c r="J3399">
        <v>10</v>
      </c>
      <c r="K3399">
        <f t="shared" si="1959"/>
        <v>0.26420855999999998</v>
      </c>
      <c r="L3399">
        <f>0.000062*(G3399^1.947206*I3399^0.894551+0.000039*G3399^2)</f>
        <v>2.4546432492568524</v>
      </c>
      <c r="O3399">
        <f>L3399*0.47*0.75</f>
        <v>0.86526174536304046</v>
      </c>
      <c r="Q3399">
        <f>O3399*0.52</f>
        <v>0.44993610758878105</v>
      </c>
      <c r="T3399">
        <f>(L3399*0.47*0.75)*(1+0.2)*0.52*3.67</f>
        <v>1.9815186178209918</v>
      </c>
    </row>
    <row r="3400" spans="1:24" hidden="1" x14ac:dyDescent="0.3">
      <c r="A3400" s="26">
        <v>7002</v>
      </c>
      <c r="B3400">
        <v>63</v>
      </c>
      <c r="C3400" t="s">
        <v>211</v>
      </c>
      <c r="D3400">
        <v>14</v>
      </c>
      <c r="E3400" t="s">
        <v>217</v>
      </c>
      <c r="F3400">
        <v>4</v>
      </c>
      <c r="G3400">
        <v>10.4</v>
      </c>
      <c r="H3400">
        <f t="shared" si="1958"/>
        <v>0.10400000000000001</v>
      </c>
      <c r="I3400">
        <v>5</v>
      </c>
      <c r="J3400">
        <v>1.7</v>
      </c>
      <c r="K3400">
        <f t="shared" si="1959"/>
        <v>8.494886400000002E-3</v>
      </c>
      <c r="L3400">
        <f>0.000059*(G3400^1.965295*I3400^0.892133+0.000019*G3400^2)</f>
        <v>2.4728563264796423E-2</v>
      </c>
      <c r="O3400">
        <f>L3400*0.47*0.75</f>
        <v>8.7168185508407388E-3</v>
      </c>
      <c r="Q3400">
        <f>O3400*0.52</f>
        <v>4.5327456464371845E-3</v>
      </c>
      <c r="T3400">
        <f>(L3400*0.47*0.75)*(1+0.2)*0.52*3.67</f>
        <v>1.9962211826909361E-2</v>
      </c>
    </row>
    <row r="3401" spans="1:24" hidden="1" x14ac:dyDescent="0.3">
      <c r="A3401" s="26">
        <v>7002</v>
      </c>
      <c r="B3401">
        <v>63</v>
      </c>
      <c r="C3401" t="s">
        <v>211</v>
      </c>
      <c r="D3401">
        <v>15</v>
      </c>
      <c r="E3401" t="s">
        <v>215</v>
      </c>
      <c r="F3401">
        <v>4</v>
      </c>
      <c r="G3401">
        <v>12.4</v>
      </c>
      <c r="H3401">
        <f t="shared" si="1958"/>
        <v>0.124</v>
      </c>
      <c r="I3401">
        <v>7.6</v>
      </c>
      <c r="J3401">
        <v>3.6</v>
      </c>
      <c r="K3401">
        <f t="shared" si="1959"/>
        <v>1.2076310399999998E-2</v>
      </c>
      <c r="L3401">
        <f t="shared" ref="L3401:L3405" si="1968">0.000064*(G3401^1.958025*I3401^0.883501+0.000045*G3401^2)</f>
        <v>5.3128833244224113E-2</v>
      </c>
      <c r="O3401">
        <f>L3401*0.44*0.75</f>
        <v>1.7532514970593958E-2</v>
      </c>
      <c r="Q3401">
        <f t="shared" ref="Q3401:Q3405" si="1969">O3401*0.52</f>
        <v>9.1169077847088591E-3</v>
      </c>
      <c r="T3401">
        <f>(L3401*0.44*0.75)*(1+0.2)*0.52*3.67</f>
        <v>4.0150861883857809E-2</v>
      </c>
    </row>
    <row r="3402" spans="1:24" hidden="1" x14ac:dyDescent="0.3">
      <c r="A3402" s="26">
        <v>7002</v>
      </c>
      <c r="B3402">
        <v>63</v>
      </c>
      <c r="C3402" t="s">
        <v>211</v>
      </c>
      <c r="D3402">
        <v>16</v>
      </c>
      <c r="E3402" t="s">
        <v>215</v>
      </c>
      <c r="F3402">
        <v>4</v>
      </c>
      <c r="G3402">
        <v>8.1999999999999993</v>
      </c>
      <c r="H3402">
        <f t="shared" si="1958"/>
        <v>8.199999999999999E-2</v>
      </c>
      <c r="I3402">
        <v>5.4</v>
      </c>
      <c r="J3402">
        <v>3</v>
      </c>
      <c r="K3402">
        <f t="shared" si="1959"/>
        <v>5.2810295999999989E-3</v>
      </c>
      <c r="L3402">
        <f t="shared" si="1968"/>
        <v>1.7479369898399683E-2</v>
      </c>
      <c r="O3402">
        <f>L3402*0.44*0.75</f>
        <v>5.7681920664718958E-3</v>
      </c>
      <c r="Q3402">
        <f t="shared" si="1969"/>
        <v>2.9994598745653857E-3</v>
      </c>
      <c r="T3402">
        <f>(L3402*0.44*0.75)*(1+0.2)*0.52*3.67</f>
        <v>1.320962128758596E-2</v>
      </c>
    </row>
    <row r="3403" spans="1:24" hidden="1" x14ac:dyDescent="0.3">
      <c r="A3403" s="26">
        <v>7002</v>
      </c>
      <c r="B3403">
        <v>63</v>
      </c>
      <c r="C3403" t="s">
        <v>211</v>
      </c>
      <c r="D3403">
        <v>17</v>
      </c>
      <c r="E3403" t="s">
        <v>215</v>
      </c>
      <c r="F3403">
        <v>3</v>
      </c>
      <c r="G3403">
        <v>10.4</v>
      </c>
      <c r="H3403">
        <f t="shared" si="1958"/>
        <v>0.10400000000000001</v>
      </c>
      <c r="I3403">
        <v>4</v>
      </c>
      <c r="J3403">
        <v>1.6</v>
      </c>
      <c r="K3403">
        <f t="shared" si="1959"/>
        <v>8.494886400000002E-3</v>
      </c>
      <c r="L3403">
        <f t="shared" si="1968"/>
        <v>2.1354215334277511E-2</v>
      </c>
      <c r="O3403">
        <f>L3403*0.44*0.75</f>
        <v>7.0468910603115782E-3</v>
      </c>
      <c r="Q3403">
        <f t="shared" si="1969"/>
        <v>3.6643833513620209E-3</v>
      </c>
      <c r="T3403">
        <f>(L3403*0.44*0.75)*(1+0.2)*0.52*3.67</f>
        <v>1.6137944279398336E-2</v>
      </c>
    </row>
    <row r="3404" spans="1:24" hidden="1" x14ac:dyDescent="0.3">
      <c r="A3404" s="26">
        <v>7002</v>
      </c>
      <c r="B3404">
        <v>63</v>
      </c>
      <c r="C3404" t="s">
        <v>211</v>
      </c>
      <c r="D3404">
        <v>18</v>
      </c>
      <c r="E3404" t="s">
        <v>215</v>
      </c>
      <c r="F3404">
        <v>4</v>
      </c>
      <c r="G3404">
        <v>8.1999999999999993</v>
      </c>
      <c r="H3404">
        <f t="shared" si="1958"/>
        <v>8.199999999999999E-2</v>
      </c>
      <c r="I3404">
        <v>5.2</v>
      </c>
      <c r="J3404">
        <v>3</v>
      </c>
      <c r="K3404">
        <f t="shared" si="1959"/>
        <v>5.2810295999999989E-3</v>
      </c>
      <c r="L3404">
        <f t="shared" si="1968"/>
        <v>1.6906160475756958E-2</v>
      </c>
      <c r="O3404">
        <f>L3404*0.44*0.75</f>
        <v>5.5790329569997965E-3</v>
      </c>
      <c r="Q3404">
        <f t="shared" si="1969"/>
        <v>2.9010971376398943E-3</v>
      </c>
      <c r="T3404">
        <f>(L3404*0.44*0.75)*(1+0.2)*0.52*3.67</f>
        <v>1.2776431794166094E-2</v>
      </c>
    </row>
    <row r="3405" spans="1:24" hidden="1" x14ac:dyDescent="0.3">
      <c r="A3405" s="26">
        <v>7002</v>
      </c>
      <c r="B3405">
        <v>63</v>
      </c>
      <c r="C3405" t="s">
        <v>211</v>
      </c>
      <c r="D3405">
        <v>19</v>
      </c>
      <c r="E3405" t="s">
        <v>215</v>
      </c>
      <c r="F3405">
        <v>4</v>
      </c>
      <c r="G3405">
        <v>9.4</v>
      </c>
      <c r="H3405">
        <f t="shared" si="1958"/>
        <v>9.4E-2</v>
      </c>
      <c r="I3405">
        <v>5.4</v>
      </c>
      <c r="J3405">
        <v>4</v>
      </c>
      <c r="K3405">
        <f t="shared" si="1959"/>
        <v>6.9397944000000001E-3</v>
      </c>
      <c r="L3405">
        <f t="shared" si="1968"/>
        <v>2.2838317060334172E-2</v>
      </c>
      <c r="O3405">
        <f>L3405*0.44*0.75</f>
        <v>7.536644629910277E-3</v>
      </c>
      <c r="Q3405">
        <f t="shared" si="1969"/>
        <v>3.9190552075533446E-3</v>
      </c>
      <c r="T3405">
        <f>(L3405*0.44*0.75)*(1+0.2)*0.52*3.67</f>
        <v>1.725951913406493E-2</v>
      </c>
    </row>
    <row r="3406" spans="1:24" hidden="1" x14ac:dyDescent="0.3">
      <c r="A3406" s="26">
        <v>7002</v>
      </c>
      <c r="B3406">
        <v>63</v>
      </c>
      <c r="C3406" t="s">
        <v>211</v>
      </c>
      <c r="D3406">
        <v>20</v>
      </c>
      <c r="E3406" t="s">
        <v>214</v>
      </c>
      <c r="F3406">
        <v>4</v>
      </c>
      <c r="G3406">
        <v>14.6</v>
      </c>
      <c r="H3406">
        <f t="shared" si="1958"/>
        <v>0.14599999999999999</v>
      </c>
      <c r="I3406">
        <v>6</v>
      </c>
      <c r="J3406">
        <v>1</v>
      </c>
      <c r="K3406">
        <f t="shared" si="1959"/>
        <v>1.6741586399999998E-2</v>
      </c>
      <c r="L3406">
        <f>0.000081*(G3406^1.864042*I3406^0.850892+0.000027*G3406^2)</f>
        <v>5.5082544528868217E-2</v>
      </c>
      <c r="O3406">
        <f>L3406*0.47*0.75</f>
        <v>1.9416596946426046E-2</v>
      </c>
      <c r="Q3406">
        <f>O3406*0.521</f>
        <v>1.0116047009087971E-2</v>
      </c>
      <c r="T3406">
        <f>(L3406*0.47*0.75)*(1+0.2)*0.521*3.67</f>
        <v>4.4551071028023422E-2</v>
      </c>
    </row>
    <row r="3407" spans="1:24" hidden="1" x14ac:dyDescent="0.3">
      <c r="A3407" s="26">
        <v>7002</v>
      </c>
      <c r="B3407">
        <v>63</v>
      </c>
      <c r="C3407" t="s">
        <v>211</v>
      </c>
      <c r="D3407">
        <v>21</v>
      </c>
      <c r="E3407" t="s">
        <v>215</v>
      </c>
      <c r="F3407">
        <v>4</v>
      </c>
      <c r="G3407">
        <v>20.5</v>
      </c>
      <c r="H3407">
        <f t="shared" si="1958"/>
        <v>0.20499999999999999</v>
      </c>
      <c r="I3407">
        <v>8.6</v>
      </c>
      <c r="J3407">
        <v>4.5</v>
      </c>
      <c r="K3407">
        <f t="shared" si="1959"/>
        <v>3.3006434999999994E-2</v>
      </c>
      <c r="L3407">
        <f>0.000064*(G3407^1.958025*I3407^0.883501+0.000045*G3407^2)</f>
        <v>0.15858439821728137</v>
      </c>
      <c r="O3407">
        <f>L3407*0.44*0.75</f>
        <v>5.2332851411702852E-2</v>
      </c>
      <c r="Q3407">
        <f>O3407*0.52</f>
        <v>2.7213082734085483E-2</v>
      </c>
      <c r="T3407">
        <f>(L3407*0.44*0.75)*(1+0.2)*0.52*3.67</f>
        <v>0.11984641636091245</v>
      </c>
    </row>
    <row r="3408" spans="1:24" hidden="1" x14ac:dyDescent="0.3">
      <c r="A3408" s="26">
        <v>7002</v>
      </c>
      <c r="B3408">
        <v>63</v>
      </c>
      <c r="C3408" t="s">
        <v>211</v>
      </c>
      <c r="D3408">
        <v>22</v>
      </c>
      <c r="E3408" t="s">
        <v>217</v>
      </c>
      <c r="F3408">
        <v>4</v>
      </c>
      <c r="G3408">
        <v>16.399999999999999</v>
      </c>
      <c r="H3408">
        <f t="shared" si="1958"/>
        <v>0.16399999999999998</v>
      </c>
      <c r="I3408">
        <v>9</v>
      </c>
      <c r="J3408">
        <v>6</v>
      </c>
      <c r="K3408">
        <f t="shared" si="1959"/>
        <v>2.1124118399999996E-2</v>
      </c>
      <c r="L3408">
        <f>0.000059*(G3408^1.965295*I3408^0.892133+0.000019*G3408^2)</f>
        <v>0.10225653329866863</v>
      </c>
      <c r="O3408">
        <f>L3408*0.47*0.75</f>
        <v>3.6045427987780689E-2</v>
      </c>
      <c r="Q3408">
        <f>O3408*0.52</f>
        <v>1.874362255364596E-2</v>
      </c>
      <c r="T3408">
        <f>(L3408*0.47*0.75)*(1+0.2)*0.52*3.67</f>
        <v>8.254691372625679E-2</v>
      </c>
    </row>
    <row r="3409" spans="1:20" hidden="1" x14ac:dyDescent="0.3">
      <c r="A3409" s="26">
        <v>7002</v>
      </c>
      <c r="B3409">
        <v>63</v>
      </c>
      <c r="C3409" t="s">
        <v>211</v>
      </c>
      <c r="D3409">
        <v>23</v>
      </c>
      <c r="E3409" t="s">
        <v>212</v>
      </c>
      <c r="F3409">
        <v>4</v>
      </c>
      <c r="G3409">
        <v>15.4</v>
      </c>
      <c r="H3409">
        <f t="shared" si="1958"/>
        <v>0.154</v>
      </c>
      <c r="I3409">
        <v>9.1999999999999993</v>
      </c>
      <c r="J3409">
        <v>4.4000000000000004</v>
      </c>
      <c r="K3409">
        <f t="shared" si="1959"/>
        <v>1.8626546399999999E-2</v>
      </c>
      <c r="L3409">
        <f>0.000062*(G3409^1.947206*I3409^0.894551+0.000039*G3409^2)</f>
        <v>9.2661476196048878E-2</v>
      </c>
      <c r="O3409">
        <f>L3409*0.47*0.75</f>
        <v>3.2663170359107228E-2</v>
      </c>
      <c r="Q3409">
        <f>O3409*0.52</f>
        <v>1.6984848586735761E-2</v>
      </c>
      <c r="T3409">
        <f>(L3409*0.47*0.75)*(1+0.2)*0.52*3.67</f>
        <v>7.4801273175984284E-2</v>
      </c>
    </row>
    <row r="3410" spans="1:20" hidden="1" x14ac:dyDescent="0.3">
      <c r="A3410" s="26">
        <v>7002</v>
      </c>
      <c r="B3410">
        <v>63</v>
      </c>
      <c r="C3410" t="s">
        <v>211</v>
      </c>
      <c r="D3410">
        <v>24</v>
      </c>
      <c r="E3410" t="s">
        <v>222</v>
      </c>
      <c r="F3410">
        <v>3</v>
      </c>
      <c r="G3410">
        <v>14.2</v>
      </c>
      <c r="H3410">
        <f t="shared" si="1958"/>
        <v>0.14199999999999999</v>
      </c>
      <c r="I3410">
        <v>6</v>
      </c>
      <c r="J3410">
        <v>1.4</v>
      </c>
      <c r="K3410">
        <f t="shared" si="1959"/>
        <v>1.5836805599999997E-2</v>
      </c>
      <c r="L3410">
        <f t="shared" ref="L3410:L3411" si="1970">0.000081*(G3410^1.922704*I3410^0.783213+0.000032*G3410^2)</f>
        <v>5.413233941256787E-2</v>
      </c>
      <c r="O3410">
        <f>L3410*0.61*1.07</f>
        <v>3.5332177934583049E-2</v>
      </c>
      <c r="Q3410">
        <f t="shared" ref="Q3410:Q3411" si="1971">O3410*0.531</f>
        <v>1.8761386483263601E-2</v>
      </c>
      <c r="T3410">
        <f>(L3410*0.61*1.07)*(1+0.2)*0.531*3.67</f>
        <v>8.262514607229289E-2</v>
      </c>
    </row>
    <row r="3411" spans="1:20" hidden="1" x14ac:dyDescent="0.3">
      <c r="A3411" s="26">
        <v>7002</v>
      </c>
      <c r="B3411">
        <v>63</v>
      </c>
      <c r="C3411" t="s">
        <v>211</v>
      </c>
      <c r="D3411">
        <v>25</v>
      </c>
      <c r="E3411" t="s">
        <v>222</v>
      </c>
      <c r="F3411">
        <v>3</v>
      </c>
      <c r="G3411">
        <v>12.3</v>
      </c>
      <c r="H3411">
        <f t="shared" si="1958"/>
        <v>0.12300000000000001</v>
      </c>
      <c r="I3411">
        <v>3.6</v>
      </c>
      <c r="J3411">
        <v>2.9</v>
      </c>
      <c r="K3411">
        <f t="shared" si="1959"/>
        <v>1.1882316600000003E-2</v>
      </c>
      <c r="L3411">
        <f t="shared" si="1970"/>
        <v>2.7527037449064089E-2</v>
      </c>
      <c r="O3411">
        <f>L3411*0.61*1.07</f>
        <v>1.7966897343004131E-2</v>
      </c>
      <c r="Q3411">
        <f t="shared" si="1971"/>
        <v>9.5404224891351939E-3</v>
      </c>
      <c r="T3411">
        <f>(L3411*0.61*1.07)*(1+0.2)*0.531*3.67</f>
        <v>4.2016020642151396E-2</v>
      </c>
    </row>
    <row r="3412" spans="1:20" hidden="1" x14ac:dyDescent="0.3">
      <c r="A3412" s="26">
        <v>7002</v>
      </c>
      <c r="B3412">
        <v>63</v>
      </c>
      <c r="C3412" t="s">
        <v>211</v>
      </c>
      <c r="D3412">
        <v>26</v>
      </c>
      <c r="E3412" t="s">
        <v>215</v>
      </c>
      <c r="F3412">
        <v>4</v>
      </c>
      <c r="G3412">
        <v>11</v>
      </c>
      <c r="H3412">
        <f t="shared" si="1958"/>
        <v>0.11</v>
      </c>
      <c r="I3412">
        <v>6.4</v>
      </c>
      <c r="J3412">
        <v>4</v>
      </c>
      <c r="K3412">
        <f t="shared" si="1959"/>
        <v>9.503339999999999E-3</v>
      </c>
      <c r="L3412">
        <f t="shared" ref="L3412:L3413" si="1972">0.000064*(G3412^1.958025*I3412^0.883501+0.000045*G3412^2)</f>
        <v>3.6100888588621947E-2</v>
      </c>
      <c r="O3412">
        <f>L3412*0.44*0.75</f>
        <v>1.1913293234245243E-2</v>
      </c>
      <c r="Q3412">
        <f t="shared" ref="Q3412:Q3413" si="1973">O3412*0.52</f>
        <v>6.1949124818075265E-3</v>
      </c>
      <c r="T3412">
        <f>(L3412*0.44*0.75)*(1+0.2)*0.52*3.67</f>
        <v>2.7282394569880346E-2</v>
      </c>
    </row>
    <row r="3413" spans="1:20" hidden="1" x14ac:dyDescent="0.3">
      <c r="A3413" s="26">
        <v>7002</v>
      </c>
      <c r="B3413">
        <v>63</v>
      </c>
      <c r="C3413" t="s">
        <v>211</v>
      </c>
      <c r="D3413">
        <v>27</v>
      </c>
      <c r="E3413" t="s">
        <v>215</v>
      </c>
      <c r="F3413">
        <v>4</v>
      </c>
      <c r="G3413">
        <v>11.2</v>
      </c>
      <c r="H3413">
        <f t="shared" si="1958"/>
        <v>0.11199999999999999</v>
      </c>
      <c r="I3413">
        <v>5.2</v>
      </c>
      <c r="J3413">
        <v>3</v>
      </c>
      <c r="K3413">
        <f t="shared" si="1959"/>
        <v>9.8520575999999985E-3</v>
      </c>
      <c r="L3413">
        <f t="shared" si="1972"/>
        <v>3.112933212787505E-2</v>
      </c>
      <c r="O3413">
        <f>L3413*0.44*0.75</f>
        <v>1.0272679602198766E-2</v>
      </c>
      <c r="Q3413">
        <f t="shared" si="1973"/>
        <v>5.3417933931433591E-3</v>
      </c>
      <c r="T3413">
        <f>(L3413*0.44*0.75)*(1+0.2)*0.52*3.67</f>
        <v>2.3525258103403352E-2</v>
      </c>
    </row>
    <row r="3414" spans="1:20" hidden="1" x14ac:dyDescent="0.3">
      <c r="A3414" s="26">
        <v>7002</v>
      </c>
      <c r="B3414">
        <v>63</v>
      </c>
      <c r="C3414" t="s">
        <v>211</v>
      </c>
      <c r="D3414">
        <v>28</v>
      </c>
      <c r="E3414" t="s">
        <v>220</v>
      </c>
      <c r="F3414">
        <v>4</v>
      </c>
      <c r="G3414">
        <v>37.6</v>
      </c>
      <c r="H3414">
        <f t="shared" si="1958"/>
        <v>0.376</v>
      </c>
      <c r="I3414">
        <v>9.6</v>
      </c>
      <c r="J3414">
        <v>1.6</v>
      </c>
      <c r="K3414">
        <f t="shared" si="1959"/>
        <v>0.1110367104</v>
      </c>
      <c r="L3414">
        <f>0.000084*(G3414^1.894314*I3414^0.808223+0.000031*G3414^2)</f>
        <v>0.50358994600406259</v>
      </c>
      <c r="O3414">
        <f>L3414*0.78*1.07</f>
        <v>0.42029616893499072</v>
      </c>
      <c r="Q3414">
        <f>O3414*0.531</f>
        <v>0.22317726570448007</v>
      </c>
      <c r="T3414">
        <f>(L3414*0.78*1.07)*(1+0.2)*0.531*3.67</f>
        <v>0.98287267816253032</v>
      </c>
    </row>
    <row r="3415" spans="1:20" hidden="1" x14ac:dyDescent="0.3">
      <c r="A3415" s="26">
        <v>7002</v>
      </c>
      <c r="B3415">
        <v>63</v>
      </c>
      <c r="C3415" t="s">
        <v>211</v>
      </c>
      <c r="D3415">
        <v>29</v>
      </c>
      <c r="E3415" t="s">
        <v>215</v>
      </c>
      <c r="F3415">
        <v>4</v>
      </c>
      <c r="G3415">
        <v>8</v>
      </c>
      <c r="H3415">
        <f t="shared" si="1958"/>
        <v>0.08</v>
      </c>
      <c r="I3415">
        <v>5.2</v>
      </c>
      <c r="J3415">
        <v>3</v>
      </c>
      <c r="K3415">
        <f t="shared" si="1959"/>
        <v>5.0265600000000002E-3</v>
      </c>
      <c r="L3415">
        <f t="shared" ref="L3415:L3419" si="1974">0.000064*(G3415^1.958025*I3415^0.883501+0.000045*G3415^2)</f>
        <v>1.610821380412733E-2</v>
      </c>
      <c r="O3415">
        <f>L3415*0.44*0.75</f>
        <v>5.3157105553620189E-3</v>
      </c>
      <c r="Q3415">
        <f t="shared" ref="Q3415:Q3419" si="1975">O3415*0.52</f>
        <v>2.7641694887882498E-3</v>
      </c>
      <c r="T3415">
        <f>(L3415*0.44*0.75)*(1+0.2)*0.52*3.67</f>
        <v>1.2173402428623451E-2</v>
      </c>
    </row>
    <row r="3416" spans="1:20" hidden="1" x14ac:dyDescent="0.3">
      <c r="A3416" s="26">
        <v>7002</v>
      </c>
      <c r="B3416">
        <v>63</v>
      </c>
      <c r="C3416" t="s">
        <v>211</v>
      </c>
      <c r="D3416">
        <v>30</v>
      </c>
      <c r="E3416" t="s">
        <v>215</v>
      </c>
      <c r="F3416">
        <v>4</v>
      </c>
      <c r="G3416">
        <v>10.4</v>
      </c>
      <c r="H3416">
        <f t="shared" si="1958"/>
        <v>0.10400000000000001</v>
      </c>
      <c r="I3416">
        <v>5</v>
      </c>
      <c r="J3416">
        <v>3.4</v>
      </c>
      <c r="K3416">
        <f t="shared" si="1959"/>
        <v>8.494886400000002E-3</v>
      </c>
      <c r="L3416">
        <f t="shared" si="1974"/>
        <v>2.6007737771454244E-2</v>
      </c>
      <c r="O3416">
        <f>L3416*0.44*0.75</f>
        <v>8.5825534645799003E-3</v>
      </c>
      <c r="Q3416">
        <f t="shared" si="1975"/>
        <v>4.4629278015815479E-3</v>
      </c>
      <c r="T3416">
        <f>(L3416*0.44*0.75)*(1+0.2)*0.52*3.67</f>
        <v>1.9654734038165134E-2</v>
      </c>
    </row>
    <row r="3417" spans="1:20" hidden="1" x14ac:dyDescent="0.3">
      <c r="A3417" s="26">
        <v>7002</v>
      </c>
      <c r="B3417">
        <v>63</v>
      </c>
      <c r="C3417" t="s">
        <v>211</v>
      </c>
      <c r="D3417">
        <v>31</v>
      </c>
      <c r="E3417" t="s">
        <v>215</v>
      </c>
      <c r="F3417">
        <v>4</v>
      </c>
      <c r="G3417">
        <v>10.199999999999999</v>
      </c>
      <c r="H3417">
        <f t="shared" si="1958"/>
        <v>0.10199999999999999</v>
      </c>
      <c r="I3417">
        <v>5.5</v>
      </c>
      <c r="J3417">
        <v>4</v>
      </c>
      <c r="K3417">
        <f t="shared" si="1959"/>
        <v>8.1713015999999982E-3</v>
      </c>
      <c r="L3417">
        <f t="shared" si="1974"/>
        <v>2.7237063262149544E-2</v>
      </c>
      <c r="O3417">
        <f>L3417*0.44*0.75</f>
        <v>8.9882308765093493E-3</v>
      </c>
      <c r="Q3417">
        <f t="shared" si="1975"/>
        <v>4.673880055784862E-3</v>
      </c>
      <c r="T3417">
        <f>(L3417*0.44*0.75)*(1+0.2)*0.52*3.67</f>
        <v>2.0583767765676532E-2</v>
      </c>
    </row>
    <row r="3418" spans="1:20" hidden="1" x14ac:dyDescent="0.3">
      <c r="A3418" s="26">
        <v>7002</v>
      </c>
      <c r="B3418">
        <v>63</v>
      </c>
      <c r="C3418" t="s">
        <v>211</v>
      </c>
      <c r="D3418">
        <v>32</v>
      </c>
      <c r="E3418" t="s">
        <v>215</v>
      </c>
      <c r="F3418">
        <v>4</v>
      </c>
      <c r="G3418">
        <v>14.6</v>
      </c>
      <c r="H3418">
        <f t="shared" si="1958"/>
        <v>0.14599999999999999</v>
      </c>
      <c r="I3418">
        <v>6</v>
      </c>
      <c r="J3418">
        <v>3.4</v>
      </c>
      <c r="K3418">
        <f t="shared" si="1959"/>
        <v>1.6741586399999998E-2</v>
      </c>
      <c r="L3418">
        <f t="shared" si="1974"/>
        <v>5.9362731137712461E-2</v>
      </c>
      <c r="O3418">
        <f>L3418*0.44*0.75</f>
        <v>1.9589701275445112E-2</v>
      </c>
      <c r="Q3418">
        <f t="shared" si="1975"/>
        <v>1.0186644663231459E-2</v>
      </c>
      <c r="T3418">
        <f>(L3418*0.44*0.75)*(1+0.2)*0.52*3.67</f>
        <v>4.4861983096871338E-2</v>
      </c>
    </row>
    <row r="3419" spans="1:20" hidden="1" x14ac:dyDescent="0.3">
      <c r="A3419" s="26">
        <v>7002</v>
      </c>
      <c r="B3419">
        <v>63</v>
      </c>
      <c r="C3419" t="s">
        <v>211</v>
      </c>
      <c r="D3419">
        <v>33</v>
      </c>
      <c r="E3419" t="s">
        <v>215</v>
      </c>
      <c r="F3419">
        <v>4</v>
      </c>
      <c r="G3419">
        <v>9.1999999999999993</v>
      </c>
      <c r="H3419">
        <f t="shared" si="1958"/>
        <v>9.1999999999999998E-2</v>
      </c>
      <c r="I3419">
        <v>5</v>
      </c>
      <c r="J3419">
        <v>3.7</v>
      </c>
      <c r="K3419">
        <f t="shared" si="1959"/>
        <v>6.6476255999999992E-3</v>
      </c>
      <c r="L3419">
        <f t="shared" si="1974"/>
        <v>2.0457214900666737E-2</v>
      </c>
      <c r="O3419">
        <f>L3419*0.44*0.75</f>
        <v>6.7508809172200229E-3</v>
      </c>
      <c r="Q3419">
        <f t="shared" si="1975"/>
        <v>3.5104580769544122E-3</v>
      </c>
      <c r="T3419">
        <f>(L3419*0.44*0.75)*(1+0.2)*0.52*3.67</f>
        <v>1.546005737090723E-2</v>
      </c>
    </row>
    <row r="3420" spans="1:20" hidden="1" x14ac:dyDescent="0.3">
      <c r="A3420" s="26">
        <v>7002</v>
      </c>
      <c r="B3420">
        <v>63</v>
      </c>
      <c r="C3420" t="s">
        <v>211</v>
      </c>
      <c r="D3420">
        <v>34</v>
      </c>
      <c r="E3420" t="s">
        <v>217</v>
      </c>
      <c r="F3420">
        <v>4</v>
      </c>
      <c r="G3420">
        <v>9</v>
      </c>
      <c r="H3420">
        <f t="shared" si="1958"/>
        <v>0.09</v>
      </c>
      <c r="I3420">
        <v>6.6</v>
      </c>
      <c r="J3420">
        <v>4.2</v>
      </c>
      <c r="K3420">
        <f t="shared" si="1959"/>
        <v>6.3617399999999994E-3</v>
      </c>
      <c r="L3420">
        <f>0.000059*(G3420^1.965295*I3420^0.892133+0.000019*G3420^2)</f>
        <v>2.3843164109599288E-2</v>
      </c>
      <c r="O3420">
        <f>L3420*0.47*0.75</f>
        <v>8.4047153486337487E-3</v>
      </c>
      <c r="Q3420">
        <f>O3420*0.52</f>
        <v>4.3704519812895496E-3</v>
      </c>
      <c r="T3420">
        <f>(L3420*0.47*0.75)*(1+0.2)*0.52*3.67</f>
        <v>1.9247470525599174E-2</v>
      </c>
    </row>
    <row r="3421" spans="1:20" hidden="1" x14ac:dyDescent="0.3">
      <c r="A3421" s="26">
        <v>7002</v>
      </c>
      <c r="B3421">
        <v>63</v>
      </c>
      <c r="C3421" t="s">
        <v>211</v>
      </c>
      <c r="D3421">
        <v>35</v>
      </c>
      <c r="E3421" t="s">
        <v>215</v>
      </c>
      <c r="F3421">
        <v>4</v>
      </c>
      <c r="G3421">
        <v>8.1999999999999993</v>
      </c>
      <c r="H3421">
        <f t="shared" si="1958"/>
        <v>8.199999999999999E-2</v>
      </c>
      <c r="I3421">
        <v>6</v>
      </c>
      <c r="J3421">
        <v>5</v>
      </c>
      <c r="K3421">
        <f t="shared" si="1959"/>
        <v>5.2810295999999989E-3</v>
      </c>
      <c r="L3421">
        <f t="shared" ref="L3421:L3423" si="1976">0.000064*(G3421^1.958025*I3421^0.883501+0.000045*G3421^2)</f>
        <v>1.918457285221771E-2</v>
      </c>
      <c r="O3421">
        <f>L3421*0.44*0.75</f>
        <v>6.3309090412318452E-3</v>
      </c>
      <c r="Q3421">
        <f t="shared" ref="Q3421:Q3423" si="1977">O3421*0.52</f>
        <v>3.2920727014405598E-3</v>
      </c>
      <c r="T3421">
        <f>(L3421*0.44*0.75)*(1+0.2)*0.52*3.67</f>
        <v>1.4498288177144224E-2</v>
      </c>
    </row>
    <row r="3422" spans="1:20" hidden="1" x14ac:dyDescent="0.3">
      <c r="A3422" s="26">
        <v>7002</v>
      </c>
      <c r="B3422">
        <v>63</v>
      </c>
      <c r="C3422" t="s">
        <v>211</v>
      </c>
      <c r="D3422">
        <v>36</v>
      </c>
      <c r="E3422" t="s">
        <v>215</v>
      </c>
      <c r="F3422">
        <v>3</v>
      </c>
      <c r="G3422">
        <v>11.4</v>
      </c>
      <c r="H3422">
        <f t="shared" si="1958"/>
        <v>0.114</v>
      </c>
      <c r="I3422">
        <v>5</v>
      </c>
      <c r="J3422">
        <v>3</v>
      </c>
      <c r="K3422">
        <f t="shared" si="1959"/>
        <v>1.02070584E-2</v>
      </c>
      <c r="L3422">
        <f t="shared" si="1976"/>
        <v>3.1129490678685375E-2</v>
      </c>
      <c r="O3422">
        <f>L3422*0.44*0.75</f>
        <v>1.0272731923966173E-2</v>
      </c>
      <c r="Q3422">
        <f t="shared" si="1977"/>
        <v>5.3418206004624104E-3</v>
      </c>
      <c r="T3422">
        <f>(L3422*0.44*0.75)*(1+0.2)*0.52*3.67</f>
        <v>2.3525377924436455E-2</v>
      </c>
    </row>
    <row r="3423" spans="1:20" hidden="1" x14ac:dyDescent="0.3">
      <c r="A3423" s="26">
        <v>7002</v>
      </c>
      <c r="B3423">
        <v>63</v>
      </c>
      <c r="C3423" t="s">
        <v>211</v>
      </c>
      <c r="D3423">
        <v>37</v>
      </c>
      <c r="E3423" t="s">
        <v>215</v>
      </c>
      <c r="F3423">
        <v>4</v>
      </c>
      <c r="G3423">
        <v>17.600000000000001</v>
      </c>
      <c r="H3423">
        <f t="shared" si="1958"/>
        <v>0.17600000000000002</v>
      </c>
      <c r="I3423">
        <v>7.4</v>
      </c>
      <c r="J3423">
        <v>4</v>
      </c>
      <c r="K3423">
        <f t="shared" si="1959"/>
        <v>2.4328550400000006E-2</v>
      </c>
      <c r="L3423">
        <f t="shared" si="1976"/>
        <v>0.10301388591364857</v>
      </c>
      <c r="O3423">
        <f>L3423*0.44*0.75</f>
        <v>3.399458235150403E-2</v>
      </c>
      <c r="Q3423">
        <f t="shared" si="1977"/>
        <v>1.7677182822782096E-2</v>
      </c>
      <c r="T3423">
        <f>(L3423*0.44*0.75)*(1+0.2)*0.52*3.67</f>
        <v>7.785031315153236E-2</v>
      </c>
    </row>
    <row r="3424" spans="1:20" hidden="1" x14ac:dyDescent="0.3">
      <c r="A3424" s="26">
        <v>7002</v>
      </c>
      <c r="B3424">
        <v>63</v>
      </c>
      <c r="C3424" t="s">
        <v>211</v>
      </c>
      <c r="D3424">
        <v>38</v>
      </c>
      <c r="E3424" t="s">
        <v>214</v>
      </c>
      <c r="F3424">
        <v>4</v>
      </c>
      <c r="G3424">
        <v>15.4</v>
      </c>
      <c r="H3424">
        <f t="shared" si="1958"/>
        <v>0.154</v>
      </c>
      <c r="I3424">
        <v>6</v>
      </c>
      <c r="J3424">
        <v>2</v>
      </c>
      <c r="K3424">
        <f t="shared" si="1959"/>
        <v>1.8626546399999999E-2</v>
      </c>
      <c r="L3424">
        <f t="shared" ref="L3424:L3425" si="1978">0.000081*(G3424^1.864042*I3424^0.850892+0.000027*G3424^2)</f>
        <v>6.0841497445349266E-2</v>
      </c>
      <c r="O3424">
        <f t="shared" ref="O3424:O3425" si="1979">L3424*0.47*0.75</f>
        <v>2.1446627849485617E-2</v>
      </c>
      <c r="Q3424">
        <f t="shared" ref="Q3424:Q3425" si="1980">O3424*0.521</f>
        <v>1.1173693109582007E-2</v>
      </c>
      <c r="T3424">
        <f t="shared" ref="T3424:T3425" si="1981">(L3424*0.47*0.75)*(1+0.2)*0.521*3.67</f>
        <v>4.9208944454599154E-2</v>
      </c>
    </row>
    <row r="3425" spans="1:20" hidden="1" x14ac:dyDescent="0.3">
      <c r="A3425" s="26">
        <v>7002</v>
      </c>
      <c r="B3425">
        <v>63</v>
      </c>
      <c r="C3425" t="s">
        <v>211</v>
      </c>
      <c r="D3425">
        <v>39</v>
      </c>
      <c r="E3425" t="s">
        <v>214</v>
      </c>
      <c r="F3425">
        <v>4</v>
      </c>
      <c r="G3425">
        <v>15.7</v>
      </c>
      <c r="H3425">
        <f t="shared" si="1958"/>
        <v>0.157</v>
      </c>
      <c r="I3425">
        <v>6</v>
      </c>
      <c r="J3425">
        <v>1.2</v>
      </c>
      <c r="K3425">
        <f t="shared" si="1959"/>
        <v>1.9359324600000002E-2</v>
      </c>
      <c r="L3425">
        <f t="shared" si="1978"/>
        <v>6.3069383319115976E-2</v>
      </c>
      <c r="O3425">
        <f t="shared" si="1979"/>
        <v>2.223195761998838E-2</v>
      </c>
      <c r="Q3425">
        <f t="shared" si="1980"/>
        <v>1.1582849920013946E-2</v>
      </c>
      <c r="T3425">
        <f t="shared" si="1981"/>
        <v>5.1010871047741421E-2</v>
      </c>
    </row>
    <row r="3426" spans="1:20" hidden="1" x14ac:dyDescent="0.3">
      <c r="A3426" s="26">
        <v>7002</v>
      </c>
      <c r="B3426">
        <v>63</v>
      </c>
      <c r="C3426" t="s">
        <v>211</v>
      </c>
      <c r="D3426">
        <v>40</v>
      </c>
      <c r="E3426" t="s">
        <v>215</v>
      </c>
      <c r="F3426">
        <v>4</v>
      </c>
      <c r="G3426">
        <v>12</v>
      </c>
      <c r="H3426">
        <f t="shared" si="1958"/>
        <v>0.12</v>
      </c>
      <c r="I3426">
        <v>6.5</v>
      </c>
      <c r="J3426">
        <v>5.4</v>
      </c>
      <c r="K3426">
        <f t="shared" si="1959"/>
        <v>1.130976E-2</v>
      </c>
      <c r="L3426">
        <f>0.000064*(G3426^1.958025*I3426^0.883501+0.000045*G3426^2)</f>
        <v>4.3396804047364006E-2</v>
      </c>
      <c r="O3426">
        <f>L3426*0.44*0.75</f>
        <v>1.4320945335630123E-2</v>
      </c>
      <c r="Q3426">
        <f>O3426*0.52</f>
        <v>7.4468915745276639E-3</v>
      </c>
      <c r="T3426">
        <f>(L3426*0.44*0.75)*(1+0.2)*0.52*3.67</f>
        <v>3.2796110494219828E-2</v>
      </c>
    </row>
    <row r="3427" spans="1:20" hidden="1" x14ac:dyDescent="0.3">
      <c r="A3427" s="26">
        <v>7002</v>
      </c>
      <c r="B3427">
        <v>63</v>
      </c>
      <c r="C3427" t="s">
        <v>211</v>
      </c>
      <c r="D3427">
        <v>41</v>
      </c>
      <c r="E3427" t="s">
        <v>220</v>
      </c>
      <c r="F3427">
        <v>4</v>
      </c>
      <c r="G3427">
        <v>20.2</v>
      </c>
      <c r="H3427">
        <f t="shared" si="1958"/>
        <v>0.20199999999999999</v>
      </c>
      <c r="I3427">
        <v>6.4</v>
      </c>
      <c r="J3427">
        <v>3</v>
      </c>
      <c r="K3427">
        <f t="shared" si="1959"/>
        <v>3.2047461599999993E-2</v>
      </c>
      <c r="L3427">
        <f>0.000084*(G3427^1.894314*I3427^0.808223+0.000031*G3427^2)</f>
        <v>0.11184124250116885</v>
      </c>
      <c r="O3427">
        <f>L3427*0.78*1.07</f>
        <v>9.3342700991475527E-2</v>
      </c>
      <c r="Q3427">
        <f>O3427*0.531</f>
        <v>4.9564974226473504E-2</v>
      </c>
      <c r="T3427">
        <f>(L3427*0.78*1.07)*(1+0.2)*0.531*3.67</f>
        <v>0.21828414649338931</v>
      </c>
    </row>
    <row r="3428" spans="1:20" hidden="1" x14ac:dyDescent="0.3">
      <c r="A3428" s="26">
        <v>7002</v>
      </c>
      <c r="B3428">
        <v>63</v>
      </c>
      <c r="C3428" t="s">
        <v>211</v>
      </c>
      <c r="D3428">
        <v>42</v>
      </c>
      <c r="E3428" t="s">
        <v>215</v>
      </c>
      <c r="F3428">
        <v>4</v>
      </c>
      <c r="G3428">
        <v>14.6</v>
      </c>
      <c r="H3428">
        <f t="shared" si="1958"/>
        <v>0.14599999999999999</v>
      </c>
      <c r="I3428">
        <v>8</v>
      </c>
      <c r="J3428">
        <v>6</v>
      </c>
      <c r="K3428">
        <f t="shared" si="1959"/>
        <v>1.6741586399999998E-2</v>
      </c>
      <c r="L3428">
        <f t="shared" ref="L3428:L3430" si="1982">0.000064*(G3428^1.958025*I3428^0.883501+0.000045*G3428^2)</f>
        <v>7.6541393438374697E-2</v>
      </c>
      <c r="O3428">
        <f>L3428*0.44*0.75</f>
        <v>2.525865983466365E-2</v>
      </c>
      <c r="Q3428">
        <f t="shared" ref="Q3428:Q3430" si="1983">O3428*0.52</f>
        <v>1.3134503114025099E-2</v>
      </c>
      <c r="T3428">
        <f>(L3428*0.44*0.75)*(1+0.2)*0.52*3.67</f>
        <v>5.7844351714166534E-2</v>
      </c>
    </row>
    <row r="3429" spans="1:20" hidden="1" x14ac:dyDescent="0.3">
      <c r="A3429" s="26">
        <v>7002</v>
      </c>
      <c r="B3429">
        <v>63</v>
      </c>
      <c r="C3429" t="s">
        <v>211</v>
      </c>
      <c r="D3429">
        <v>43</v>
      </c>
      <c r="E3429" t="s">
        <v>215</v>
      </c>
      <c r="F3429">
        <v>4</v>
      </c>
      <c r="G3429">
        <v>16.7</v>
      </c>
      <c r="H3429">
        <f t="shared" si="1958"/>
        <v>0.16699999999999998</v>
      </c>
      <c r="I3429">
        <v>6.5</v>
      </c>
      <c r="J3429">
        <v>2.5</v>
      </c>
      <c r="K3429">
        <f t="shared" si="1959"/>
        <v>2.1904020599999994E-2</v>
      </c>
      <c r="L3429">
        <f t="shared" si="1982"/>
        <v>8.2890233727355517E-2</v>
      </c>
      <c r="O3429">
        <f>L3429*0.44*0.75</f>
        <v>2.7353777130027325E-2</v>
      </c>
      <c r="Q3429">
        <f t="shared" si="1983"/>
        <v>1.422396410761421E-2</v>
      </c>
      <c r="T3429">
        <f>(L3429*0.44*0.75)*(1+0.2)*0.52*3.67</f>
        <v>6.264233792993297E-2</v>
      </c>
    </row>
    <row r="3430" spans="1:20" hidden="1" x14ac:dyDescent="0.3">
      <c r="A3430" s="26">
        <v>7002</v>
      </c>
      <c r="B3430">
        <v>63</v>
      </c>
      <c r="C3430" t="s">
        <v>211</v>
      </c>
      <c r="D3430">
        <v>44</v>
      </c>
      <c r="E3430" t="s">
        <v>215</v>
      </c>
      <c r="F3430">
        <v>4</v>
      </c>
      <c r="G3430">
        <v>19</v>
      </c>
      <c r="H3430">
        <f t="shared" si="1958"/>
        <v>0.19</v>
      </c>
      <c r="I3430">
        <v>8</v>
      </c>
      <c r="J3430">
        <v>5</v>
      </c>
      <c r="K3430">
        <f t="shared" si="1959"/>
        <v>2.835294E-2</v>
      </c>
      <c r="L3430">
        <f t="shared" si="1982"/>
        <v>0.12820233112061583</v>
      </c>
      <c r="O3430">
        <f>L3430*0.44*0.75</f>
        <v>4.2306769269803222E-2</v>
      </c>
      <c r="Q3430">
        <f t="shared" si="1983"/>
        <v>2.1999520020297675E-2</v>
      </c>
      <c r="T3430">
        <f>(L3430*0.44*0.75)*(1+0.2)*0.52*3.67</f>
        <v>9.6885886169390964E-2</v>
      </c>
    </row>
    <row r="3431" spans="1:20" hidden="1" x14ac:dyDescent="0.3">
      <c r="A3431" s="26">
        <v>7002</v>
      </c>
      <c r="B3431">
        <v>63</v>
      </c>
      <c r="C3431" t="s">
        <v>211</v>
      </c>
      <c r="D3431">
        <v>45</v>
      </c>
      <c r="E3431" t="s">
        <v>217</v>
      </c>
      <c r="F3431">
        <v>4</v>
      </c>
      <c r="G3431">
        <v>10.199999999999999</v>
      </c>
      <c r="H3431">
        <f t="shared" ref="H3431:H3494" si="1984">G3431/100</f>
        <v>0.10199999999999999</v>
      </c>
      <c r="I3431">
        <v>6.4</v>
      </c>
      <c r="J3431">
        <v>3.6</v>
      </c>
      <c r="K3431">
        <f t="shared" ref="K3431:K3494" si="1985">0.7854*H3431^2</f>
        <v>8.1713015999999982E-3</v>
      </c>
      <c r="L3431">
        <f>0.000059*(G3431^1.965295*I3431^0.892133+0.000019*G3431^2)</f>
        <v>2.9666775987011132E-2</v>
      </c>
      <c r="O3431">
        <f>L3431*0.47*0.75</f>
        <v>1.0457538535421423E-2</v>
      </c>
      <c r="Q3431">
        <f>O3431*0.52</f>
        <v>5.43792003841914E-3</v>
      </c>
      <c r="T3431">
        <f>(L3431*0.47*0.75)*(1+0.2)*0.52*3.67</f>
        <v>2.3948599849197894E-2</v>
      </c>
    </row>
    <row r="3432" spans="1:20" hidden="1" x14ac:dyDescent="0.3">
      <c r="A3432" s="26">
        <v>7002</v>
      </c>
      <c r="B3432">
        <v>63</v>
      </c>
      <c r="C3432" t="s">
        <v>211</v>
      </c>
      <c r="D3432">
        <v>46</v>
      </c>
      <c r="E3432" t="s">
        <v>215</v>
      </c>
      <c r="F3432">
        <v>4</v>
      </c>
      <c r="G3432">
        <v>13.2</v>
      </c>
      <c r="H3432">
        <f t="shared" si="1984"/>
        <v>0.13200000000000001</v>
      </c>
      <c r="I3432">
        <v>6.6</v>
      </c>
      <c r="J3432">
        <v>4</v>
      </c>
      <c r="K3432">
        <f t="shared" si="1985"/>
        <v>1.3684809600000002E-2</v>
      </c>
      <c r="L3432">
        <f t="shared" ref="L3432:L3433" si="1986">0.000064*(G3432^1.958025*I3432^0.883501+0.000045*G3432^2)</f>
        <v>5.301072493765558E-2</v>
      </c>
      <c r="O3432">
        <f>L3432*0.44*0.75</f>
        <v>1.7493539229426341E-2</v>
      </c>
      <c r="Q3432">
        <f t="shared" ref="Q3432:Q3433" si="1987">O3432*0.52</f>
        <v>9.0966403993016972E-3</v>
      </c>
      <c r="T3432">
        <f>(L3432*0.44*0.75)*(1+0.2)*0.52*3.67</f>
        <v>4.006160431852468E-2</v>
      </c>
    </row>
    <row r="3433" spans="1:20" hidden="1" x14ac:dyDescent="0.3">
      <c r="A3433" s="26">
        <v>7002</v>
      </c>
      <c r="B3433">
        <v>63</v>
      </c>
      <c r="C3433" t="s">
        <v>211</v>
      </c>
      <c r="D3433">
        <v>47</v>
      </c>
      <c r="E3433" t="s">
        <v>215</v>
      </c>
      <c r="F3433">
        <v>4</v>
      </c>
      <c r="G3433">
        <v>13.4</v>
      </c>
      <c r="H3433">
        <f t="shared" si="1984"/>
        <v>0.13400000000000001</v>
      </c>
      <c r="I3433">
        <v>6.4</v>
      </c>
      <c r="J3433">
        <v>2.4</v>
      </c>
      <c r="K3433">
        <f t="shared" si="1985"/>
        <v>1.4102642400000002E-2</v>
      </c>
      <c r="L3433">
        <f t="shared" si="1986"/>
        <v>5.3130559227180178E-2</v>
      </c>
      <c r="O3433">
        <f>L3433*0.44*0.75</f>
        <v>1.7533084544969459E-2</v>
      </c>
      <c r="Q3433">
        <f t="shared" si="1987"/>
        <v>9.1172039633841198E-3</v>
      </c>
      <c r="T3433">
        <f>(L3433*0.44*0.75)*(1+0.2)*0.52*3.67</f>
        <v>4.015216625474366E-2</v>
      </c>
    </row>
    <row r="3434" spans="1:20" hidden="1" x14ac:dyDescent="0.3">
      <c r="A3434" s="26">
        <v>7002</v>
      </c>
      <c r="B3434">
        <v>63</v>
      </c>
      <c r="C3434" t="s">
        <v>211</v>
      </c>
      <c r="D3434">
        <v>48</v>
      </c>
      <c r="E3434" t="s">
        <v>220</v>
      </c>
      <c r="F3434">
        <v>3</v>
      </c>
      <c r="G3434">
        <v>10.199999999999999</v>
      </c>
      <c r="H3434">
        <f t="shared" si="1984"/>
        <v>0.10199999999999999</v>
      </c>
      <c r="I3434">
        <v>4</v>
      </c>
      <c r="J3434">
        <v>1.4</v>
      </c>
      <c r="K3434">
        <f t="shared" si="1985"/>
        <v>8.1713015999999982E-3</v>
      </c>
      <c r="L3434">
        <f>0.000084*(G3434^1.894314*I3434^0.808223+0.000031*G3434^2)</f>
        <v>2.0964719519392841E-2</v>
      </c>
      <c r="O3434">
        <f>L3434*0.78*1.07</f>
        <v>1.7497154910885267E-2</v>
      </c>
      <c r="Q3434">
        <f>O3434*0.531</f>
        <v>9.2909892576800782E-3</v>
      </c>
      <c r="T3434">
        <f>(L3434*0.78*1.07)*(1+0.2)*0.531*3.67</f>
        <v>4.0917516690823059E-2</v>
      </c>
    </row>
    <row r="3435" spans="1:20" hidden="1" x14ac:dyDescent="0.3">
      <c r="A3435" s="26">
        <v>7002</v>
      </c>
      <c r="B3435">
        <v>63</v>
      </c>
      <c r="C3435" t="s">
        <v>211</v>
      </c>
      <c r="D3435">
        <v>49</v>
      </c>
      <c r="E3435" t="s">
        <v>215</v>
      </c>
      <c r="F3435">
        <v>4</v>
      </c>
      <c r="G3435">
        <v>8.6999999999999993</v>
      </c>
      <c r="H3435">
        <f t="shared" si="1984"/>
        <v>8.6999999999999994E-2</v>
      </c>
      <c r="I3435">
        <v>5</v>
      </c>
      <c r="J3435">
        <v>2.4</v>
      </c>
      <c r="K3435">
        <f t="shared" si="1985"/>
        <v>5.944692599999999E-3</v>
      </c>
      <c r="L3435">
        <f t="shared" ref="L3435:L3436" si="1988">0.000064*(G3435^1.958025*I3435^0.883501+0.000045*G3435^2)</f>
        <v>1.8336988779853503E-2</v>
      </c>
      <c r="O3435">
        <f>L3435*0.44*0.75</f>
        <v>6.0512062973516563E-3</v>
      </c>
      <c r="Q3435">
        <f t="shared" ref="Q3435:Q3436" si="1989">O3435*0.52</f>
        <v>3.1466272746228613E-3</v>
      </c>
      <c r="T3435">
        <f>(L3435*0.44*0.75)*(1+0.2)*0.52*3.67</f>
        <v>1.385774651743908E-2</v>
      </c>
    </row>
    <row r="3436" spans="1:20" hidden="1" x14ac:dyDescent="0.3">
      <c r="A3436" s="26">
        <v>7002</v>
      </c>
      <c r="B3436">
        <v>63</v>
      </c>
      <c r="C3436" t="s">
        <v>211</v>
      </c>
      <c r="D3436">
        <v>50</v>
      </c>
      <c r="E3436" t="s">
        <v>215</v>
      </c>
      <c r="F3436">
        <v>4</v>
      </c>
      <c r="G3436">
        <v>8.1999999999999993</v>
      </c>
      <c r="H3436">
        <f t="shared" si="1984"/>
        <v>8.199999999999999E-2</v>
      </c>
      <c r="I3436">
        <v>5.8</v>
      </c>
      <c r="J3436">
        <v>4</v>
      </c>
      <c r="K3436">
        <f t="shared" si="1985"/>
        <v>5.2810295999999989E-3</v>
      </c>
      <c r="L3436">
        <f t="shared" si="1988"/>
        <v>1.8618481396728555E-2</v>
      </c>
      <c r="O3436">
        <f>L3436*0.44*0.75</f>
        <v>6.1440988609204241E-3</v>
      </c>
      <c r="Q3436">
        <f t="shared" si="1989"/>
        <v>3.1949314076786207E-3</v>
      </c>
      <c r="T3436">
        <f>(L3436*0.44*0.75)*(1+0.2)*0.52*3.67</f>
        <v>1.4070477919416645E-2</v>
      </c>
    </row>
    <row r="3437" spans="1:20" hidden="1" x14ac:dyDescent="0.3">
      <c r="A3437" s="26">
        <v>7002</v>
      </c>
      <c r="B3437">
        <v>63</v>
      </c>
      <c r="C3437" t="s">
        <v>211</v>
      </c>
      <c r="D3437">
        <v>51</v>
      </c>
      <c r="E3437" t="s">
        <v>217</v>
      </c>
      <c r="F3437">
        <v>4</v>
      </c>
      <c r="G3437">
        <v>14</v>
      </c>
      <c r="H3437">
        <f t="shared" si="1984"/>
        <v>0.14000000000000001</v>
      </c>
      <c r="I3437">
        <v>6.4</v>
      </c>
      <c r="J3437">
        <v>3.7</v>
      </c>
      <c r="K3437">
        <f t="shared" si="1985"/>
        <v>1.5393840000000002E-2</v>
      </c>
      <c r="L3437">
        <f>0.000059*(G3437^1.965295*I3437^0.892133+0.000019*G3437^2)</f>
        <v>5.5278111106655606E-2</v>
      </c>
      <c r="O3437">
        <f>L3437*0.47*0.75</f>
        <v>1.9485534165096102E-2</v>
      </c>
      <c r="Q3437">
        <f t="shared" ref="Q3437:Q3442" si="1990">O3437*0.52</f>
        <v>1.0132477765849973E-2</v>
      </c>
      <c r="T3437">
        <f>(L3437*0.47*0.75)*(1+0.2)*0.52*3.67</f>
        <v>4.4623432080803285E-2</v>
      </c>
    </row>
    <row r="3438" spans="1:20" hidden="1" x14ac:dyDescent="0.3">
      <c r="A3438" s="26">
        <v>7002</v>
      </c>
      <c r="B3438">
        <v>63</v>
      </c>
      <c r="C3438" t="s">
        <v>211</v>
      </c>
      <c r="D3438">
        <v>52</v>
      </c>
      <c r="E3438" t="s">
        <v>215</v>
      </c>
      <c r="F3438">
        <v>4</v>
      </c>
      <c r="G3438">
        <v>11.2</v>
      </c>
      <c r="H3438">
        <f t="shared" si="1984"/>
        <v>0.11199999999999999</v>
      </c>
      <c r="I3438">
        <v>5.2</v>
      </c>
      <c r="J3438">
        <v>2.4</v>
      </c>
      <c r="K3438">
        <f t="shared" si="1985"/>
        <v>9.8520575999999985E-3</v>
      </c>
      <c r="L3438">
        <f>0.000064*(G3438^1.958025*I3438^0.883501+0.000045*G3438^2)</f>
        <v>3.112933212787505E-2</v>
      </c>
      <c r="O3438">
        <f>L3438*0.44*0.75</f>
        <v>1.0272679602198766E-2</v>
      </c>
      <c r="Q3438">
        <f t="shared" si="1990"/>
        <v>5.3417933931433591E-3</v>
      </c>
      <c r="T3438">
        <f>(L3438*0.44*0.75)*(1+0.2)*0.52*3.67</f>
        <v>2.3525258103403352E-2</v>
      </c>
    </row>
    <row r="3439" spans="1:20" hidden="1" x14ac:dyDescent="0.3">
      <c r="A3439" s="26">
        <v>7002</v>
      </c>
      <c r="B3439">
        <v>63</v>
      </c>
      <c r="C3439" t="s">
        <v>211</v>
      </c>
      <c r="D3439">
        <v>53</v>
      </c>
      <c r="E3439" t="s">
        <v>214</v>
      </c>
      <c r="F3439">
        <v>4</v>
      </c>
      <c r="G3439">
        <v>8</v>
      </c>
      <c r="H3439">
        <f t="shared" si="1984"/>
        <v>0.08</v>
      </c>
      <c r="I3439">
        <v>3.2</v>
      </c>
      <c r="J3439">
        <v>1.5</v>
      </c>
      <c r="K3439">
        <f t="shared" si="1985"/>
        <v>5.0265600000000002E-3</v>
      </c>
      <c r="L3439">
        <f>0.000081*(G3439^1.864042*I3439^0.850892+0.000027*G3439^2)</f>
        <v>1.0512754969958526E-2</v>
      </c>
      <c r="O3439">
        <f>L3439*0.47*0.75</f>
        <v>3.70574612691038E-3</v>
      </c>
      <c r="Q3439">
        <f>O3439*0.521</f>
        <v>1.930693732120308E-3</v>
      </c>
      <c r="T3439">
        <f>(L3439*0.47*0.75)*(1+0.2)*0.521*3.67</f>
        <v>8.5027751962578352E-3</v>
      </c>
    </row>
    <row r="3440" spans="1:20" hidden="1" x14ac:dyDescent="0.3">
      <c r="A3440" s="26">
        <v>7002</v>
      </c>
      <c r="B3440">
        <v>63</v>
      </c>
      <c r="C3440" t="s">
        <v>211</v>
      </c>
      <c r="D3440">
        <v>54</v>
      </c>
      <c r="E3440" t="s">
        <v>212</v>
      </c>
      <c r="F3440">
        <v>4</v>
      </c>
      <c r="G3440">
        <v>13</v>
      </c>
      <c r="H3440">
        <f t="shared" si="1984"/>
        <v>0.13</v>
      </c>
      <c r="I3440">
        <v>5.6</v>
      </c>
      <c r="J3440">
        <v>3.6</v>
      </c>
      <c r="K3440">
        <f t="shared" si="1985"/>
        <v>1.3273260000000002E-2</v>
      </c>
      <c r="L3440">
        <f>0.000062*(G3440^1.947206*I3440^0.894551+0.000039*G3440^2)</f>
        <v>4.2733195486399644E-2</v>
      </c>
      <c r="O3440">
        <f>L3440*0.47*0.75</f>
        <v>1.5063451408955875E-2</v>
      </c>
      <c r="Q3440">
        <f t="shared" si="1990"/>
        <v>7.8329947326570559E-3</v>
      </c>
      <c r="T3440">
        <f>(L3440*0.47*0.75)*(1+0.2)*0.52*3.67</f>
        <v>3.4496508802621673E-2</v>
      </c>
    </row>
    <row r="3441" spans="1:20" hidden="1" x14ac:dyDescent="0.3">
      <c r="A3441" s="26">
        <v>7002</v>
      </c>
      <c r="B3441">
        <v>63</v>
      </c>
      <c r="C3441" t="s">
        <v>211</v>
      </c>
      <c r="D3441">
        <v>55</v>
      </c>
      <c r="E3441" t="s">
        <v>214</v>
      </c>
      <c r="F3441">
        <v>4</v>
      </c>
      <c r="G3441">
        <v>12</v>
      </c>
      <c r="H3441">
        <f t="shared" si="1984"/>
        <v>0.12</v>
      </c>
      <c r="I3441">
        <v>4</v>
      </c>
      <c r="J3441">
        <v>0.7</v>
      </c>
      <c r="K3441">
        <f t="shared" si="1985"/>
        <v>1.130976E-2</v>
      </c>
      <c r="L3441">
        <f>0.000081*(G3441^1.864042*I3441^0.850892+0.000027*G3441^2)</f>
        <v>2.7065575788425975E-2</v>
      </c>
      <c r="O3441">
        <f>L3441*0.47*0.75</f>
        <v>9.5406154654201561E-3</v>
      </c>
      <c r="Q3441">
        <f>O3441*0.521</f>
        <v>4.9706606574839015E-3</v>
      </c>
      <c r="T3441">
        <f>(L3441*0.47*0.75)*(1+0.2)*0.521*3.67</f>
        <v>2.1890789535559101E-2</v>
      </c>
    </row>
    <row r="3442" spans="1:20" hidden="1" x14ac:dyDescent="0.3">
      <c r="A3442" s="26">
        <v>7002</v>
      </c>
      <c r="B3442">
        <v>63</v>
      </c>
      <c r="C3442" t="s">
        <v>211</v>
      </c>
      <c r="D3442">
        <v>56</v>
      </c>
      <c r="E3442" t="s">
        <v>215</v>
      </c>
      <c r="F3442">
        <v>1</v>
      </c>
      <c r="G3442">
        <v>23</v>
      </c>
      <c r="H3442">
        <f t="shared" si="1984"/>
        <v>0.23</v>
      </c>
      <c r="I3442">
        <v>9.4</v>
      </c>
      <c r="J3442">
        <v>3</v>
      </c>
      <c r="K3442">
        <f t="shared" si="1985"/>
        <v>4.154766E-2</v>
      </c>
      <c r="L3442">
        <f>0.000064*(G3442^1.958025*I3442^0.883501+0.000045*G3442^2)</f>
        <v>0.2149015910112341</v>
      </c>
      <c r="O3442">
        <f>L3442*0.44*0.75</f>
        <v>7.0917525033707254E-2</v>
      </c>
      <c r="Q3442">
        <f t="shared" si="1990"/>
        <v>3.6877113017527774E-2</v>
      </c>
      <c r="T3442">
        <f>(L3442*0.44*0.75)*(1+0.2)*0.52*3.67</f>
        <v>0.16240680572919233</v>
      </c>
    </row>
    <row r="3443" spans="1:20" hidden="1" x14ac:dyDescent="0.3">
      <c r="A3443" s="26">
        <v>7002</v>
      </c>
      <c r="B3443">
        <v>63</v>
      </c>
      <c r="C3443" t="s">
        <v>211</v>
      </c>
      <c r="D3443">
        <v>57</v>
      </c>
      <c r="E3443" t="s">
        <v>212</v>
      </c>
      <c r="F3443">
        <v>4</v>
      </c>
      <c r="G3443">
        <v>9.4</v>
      </c>
      <c r="H3443">
        <f t="shared" si="1984"/>
        <v>9.4E-2</v>
      </c>
      <c r="I3443">
        <v>4.4000000000000004</v>
      </c>
      <c r="J3443">
        <v>2</v>
      </c>
      <c r="K3443">
        <f t="shared" si="1985"/>
        <v>6.9397944000000001E-3</v>
      </c>
      <c r="L3443">
        <f t="shared" ref="L3443:L3445" si="1991">0.000062*(G3443^1.947206*I3443^0.894551+0.000039*G3443^2)</f>
        <v>1.8318013952489647E-2</v>
      </c>
      <c r="O3443">
        <f>L3443*0.47*0.75</f>
        <v>6.4570999182525998E-3</v>
      </c>
      <c r="Q3443">
        <f t="shared" ref="Q3443:Q3445" si="1992">O3443*0.52</f>
        <v>3.3576919574913522E-3</v>
      </c>
      <c r="T3443">
        <f>(L3443*0.47*0.75)*(1+0.2)*0.52*3.67</f>
        <v>1.4787275380791914E-2</v>
      </c>
    </row>
    <row r="3444" spans="1:20" hidden="1" x14ac:dyDescent="0.3">
      <c r="A3444" s="26">
        <v>7002</v>
      </c>
      <c r="B3444">
        <v>63</v>
      </c>
      <c r="C3444" t="s">
        <v>211</v>
      </c>
      <c r="D3444">
        <v>58</v>
      </c>
      <c r="E3444" t="s">
        <v>212</v>
      </c>
      <c r="F3444">
        <v>4</v>
      </c>
      <c r="G3444">
        <v>8.3000000000000007</v>
      </c>
      <c r="H3444">
        <f t="shared" si="1984"/>
        <v>8.3000000000000004E-2</v>
      </c>
      <c r="I3444">
        <v>4.5999999999999996</v>
      </c>
      <c r="J3444">
        <v>2.4</v>
      </c>
      <c r="K3444">
        <f t="shared" si="1985"/>
        <v>5.4106206000000007E-3</v>
      </c>
      <c r="L3444">
        <f t="shared" si="1991"/>
        <v>1.495896626101898E-2</v>
      </c>
      <c r="O3444">
        <f>L3444*0.47*0.75</f>
        <v>5.27303560700919E-3</v>
      </c>
      <c r="Q3444">
        <f t="shared" si="1992"/>
        <v>2.741978515644779E-3</v>
      </c>
      <c r="T3444">
        <f>(L3444*0.47*0.75)*(1+0.2)*0.52*3.67</f>
        <v>1.2075673382899606E-2</v>
      </c>
    </row>
    <row r="3445" spans="1:20" hidden="1" x14ac:dyDescent="0.3">
      <c r="A3445" s="26">
        <v>7002</v>
      </c>
      <c r="B3445">
        <v>63</v>
      </c>
      <c r="C3445" t="s">
        <v>211</v>
      </c>
      <c r="D3445">
        <v>59</v>
      </c>
      <c r="E3445" t="s">
        <v>212</v>
      </c>
      <c r="F3445">
        <v>1</v>
      </c>
      <c r="G3445">
        <v>70</v>
      </c>
      <c r="H3445">
        <f t="shared" si="1984"/>
        <v>0.7</v>
      </c>
      <c r="I3445">
        <v>18.600000000000001</v>
      </c>
      <c r="J3445">
        <v>5.4</v>
      </c>
      <c r="K3445">
        <f t="shared" si="1985"/>
        <v>0.38484599999999997</v>
      </c>
      <c r="L3445">
        <f t="shared" si="1991"/>
        <v>3.3175943930738825</v>
      </c>
      <c r="O3445">
        <f>L3445*0.47*0.75</f>
        <v>1.1694520235585435</v>
      </c>
      <c r="Q3445">
        <f t="shared" si="1992"/>
        <v>0.6081150522504426</v>
      </c>
      <c r="T3445">
        <f>(L3445*0.47*0.75)*(1+0.2)*0.52*3.67</f>
        <v>2.6781386901109494</v>
      </c>
    </row>
    <row r="3446" spans="1:20" hidden="1" x14ac:dyDescent="0.3">
      <c r="A3446" s="26">
        <v>7002</v>
      </c>
      <c r="B3446">
        <v>63</v>
      </c>
      <c r="C3446" t="s">
        <v>211</v>
      </c>
      <c r="D3446">
        <v>60</v>
      </c>
      <c r="E3446" t="s">
        <v>220</v>
      </c>
      <c r="F3446">
        <v>4</v>
      </c>
      <c r="G3446">
        <v>23.4</v>
      </c>
      <c r="H3446">
        <f t="shared" si="1984"/>
        <v>0.23399999999999999</v>
      </c>
      <c r="I3446">
        <v>7</v>
      </c>
      <c r="J3446">
        <v>2.5</v>
      </c>
      <c r="K3446">
        <f t="shared" si="1985"/>
        <v>4.300536239999999E-2</v>
      </c>
      <c r="L3446">
        <f>0.000084*(G3446^1.894314*I3446^0.808223+0.000031*G3446^2)</f>
        <v>0.15886770610712478</v>
      </c>
      <c r="O3446">
        <f>L3446*0.78*1.07</f>
        <v>0.13259098751700635</v>
      </c>
      <c r="Q3446">
        <f>O3446*0.531</f>
        <v>7.0405814371530373E-2</v>
      </c>
      <c r="T3446">
        <f>(L3446*0.78*1.07)*(1+0.2)*0.531*3.67</f>
        <v>0.31006720649221975</v>
      </c>
    </row>
    <row r="3447" spans="1:20" hidden="1" x14ac:dyDescent="0.3">
      <c r="A3447" s="26">
        <v>7002</v>
      </c>
      <c r="B3447">
        <v>63</v>
      </c>
      <c r="C3447" t="s">
        <v>211</v>
      </c>
      <c r="D3447">
        <v>61</v>
      </c>
      <c r="E3447" t="s">
        <v>222</v>
      </c>
      <c r="F3447">
        <v>4</v>
      </c>
      <c r="G3447">
        <v>28.2</v>
      </c>
      <c r="H3447">
        <f t="shared" si="1984"/>
        <v>0.28199999999999997</v>
      </c>
      <c r="I3447">
        <v>7</v>
      </c>
      <c r="J3447">
        <v>3</v>
      </c>
      <c r="K3447">
        <f t="shared" si="1985"/>
        <v>6.2458149599999985E-2</v>
      </c>
      <c r="L3447">
        <f t="shared" ref="L3447:L3448" si="1993">0.000081*(G3447^1.922704*I3447^0.783213+0.000032*G3447^2)</f>
        <v>0.22844437577001422</v>
      </c>
      <c r="O3447">
        <f>L3447*0.61*1.07</f>
        <v>0.14910564406508828</v>
      </c>
      <c r="Q3447">
        <f t="shared" ref="Q3447:Q3448" si="1994">O3447*0.531</f>
        <v>7.9175096998561886E-2</v>
      </c>
      <c r="T3447">
        <f>(L3447*0.61*1.07)*(1+0.2)*0.531*3.67</f>
        <v>0.3486871271816665</v>
      </c>
    </row>
    <row r="3448" spans="1:20" hidden="1" x14ac:dyDescent="0.3">
      <c r="A3448" s="26">
        <v>7002</v>
      </c>
      <c r="B3448">
        <v>63</v>
      </c>
      <c r="C3448" t="s">
        <v>211</v>
      </c>
      <c r="D3448">
        <v>62</v>
      </c>
      <c r="E3448" t="s">
        <v>222</v>
      </c>
      <c r="F3448">
        <v>4</v>
      </c>
      <c r="G3448">
        <v>17.8</v>
      </c>
      <c r="H3448">
        <f t="shared" si="1984"/>
        <v>0.17800000000000002</v>
      </c>
      <c r="I3448">
        <v>7</v>
      </c>
      <c r="J3448">
        <v>4</v>
      </c>
      <c r="K3448">
        <f t="shared" si="1985"/>
        <v>2.4884613600000001E-2</v>
      </c>
      <c r="L3448">
        <f t="shared" si="1993"/>
        <v>9.4312251315409656E-2</v>
      </c>
      <c r="O3448">
        <f>L3448*0.61*1.07</f>
        <v>6.1557606433567884E-2</v>
      </c>
      <c r="Q3448">
        <f t="shared" si="1994"/>
        <v>3.2687089016224545E-2</v>
      </c>
      <c r="T3448">
        <f>(L3448*0.61*1.07)*(1+0.2)*0.531*3.67</f>
        <v>0.14395394002745288</v>
      </c>
    </row>
    <row r="3449" spans="1:20" hidden="1" x14ac:dyDescent="0.3">
      <c r="A3449" s="26">
        <v>7002</v>
      </c>
      <c r="B3449">
        <v>64</v>
      </c>
      <c r="C3449" t="s">
        <v>211</v>
      </c>
      <c r="D3449">
        <v>1</v>
      </c>
      <c r="E3449" t="s">
        <v>220</v>
      </c>
      <c r="F3449">
        <v>4</v>
      </c>
      <c r="G3449">
        <v>33.700000000000003</v>
      </c>
      <c r="H3449">
        <f t="shared" si="1984"/>
        <v>0.33700000000000002</v>
      </c>
      <c r="I3449">
        <v>7.5</v>
      </c>
      <c r="J3449">
        <v>1.7</v>
      </c>
      <c r="K3449">
        <f t="shared" si="1985"/>
        <v>8.9197092600000014E-2</v>
      </c>
      <c r="L3449">
        <f>0.000084*(G3449^1.894314*I3449^0.808223+0.000031*G3449^2)</f>
        <v>0.33522659429617102</v>
      </c>
      <c r="O3449">
        <f>L3449*0.78*1.07</f>
        <v>0.27978011559958438</v>
      </c>
      <c r="Q3449">
        <f>O3449*0.531</f>
        <v>0.14856324138337931</v>
      </c>
      <c r="T3449">
        <f>(L3449*0.78*1.07)*(1+0.2)*0.531*3.67</f>
        <v>0.65427251505240247</v>
      </c>
    </row>
    <row r="3450" spans="1:20" hidden="1" x14ac:dyDescent="0.3">
      <c r="A3450" s="26">
        <v>7002</v>
      </c>
      <c r="B3450">
        <v>64</v>
      </c>
      <c r="C3450" t="s">
        <v>211</v>
      </c>
      <c r="D3450">
        <v>2</v>
      </c>
      <c r="E3450" t="s">
        <v>217</v>
      </c>
      <c r="F3450">
        <v>1</v>
      </c>
      <c r="G3450">
        <v>20</v>
      </c>
      <c r="H3450">
        <f t="shared" si="1984"/>
        <v>0.2</v>
      </c>
      <c r="I3450">
        <v>11.4</v>
      </c>
      <c r="J3450">
        <v>5.7</v>
      </c>
      <c r="K3450">
        <f t="shared" si="1985"/>
        <v>3.1416000000000006E-2</v>
      </c>
      <c r="L3450">
        <f>0.000059*(G3450^1.965295*I3450^0.892133+0.000019*G3450^2)</f>
        <v>0.18649212471541635</v>
      </c>
      <c r="O3450">
        <f>L3450*0.47*0.75</f>
        <v>6.5738473962184268E-2</v>
      </c>
      <c r="Q3450">
        <f>O3450*0.52</f>
        <v>3.4184006460335821E-2</v>
      </c>
      <c r="T3450">
        <f>(L3450*0.47*0.75)*(1+0.2)*0.52*3.67</f>
        <v>0.15054636445131897</v>
      </c>
    </row>
    <row r="3451" spans="1:20" hidden="1" x14ac:dyDescent="0.3">
      <c r="A3451" s="26">
        <v>7002</v>
      </c>
      <c r="B3451">
        <v>64</v>
      </c>
      <c r="C3451" t="s">
        <v>211</v>
      </c>
      <c r="D3451">
        <v>3</v>
      </c>
      <c r="E3451" t="s">
        <v>212</v>
      </c>
      <c r="F3451">
        <v>1</v>
      </c>
      <c r="G3451">
        <v>43</v>
      </c>
      <c r="H3451">
        <f t="shared" si="1984"/>
        <v>0.43</v>
      </c>
      <c r="I3451">
        <v>17</v>
      </c>
      <c r="J3451">
        <v>6</v>
      </c>
      <c r="K3451">
        <f t="shared" si="1985"/>
        <v>0.14522046</v>
      </c>
      <c r="L3451">
        <f>0.000062*(G3451^1.947206*I3451^0.894551+0.000039*G3451^2)</f>
        <v>1.1852015706793109</v>
      </c>
      <c r="O3451">
        <f>L3451*0.47*0.75</f>
        <v>0.41778355366445702</v>
      </c>
      <c r="Q3451">
        <f>O3451*0.52</f>
        <v>0.21724744790551767</v>
      </c>
      <c r="T3451">
        <f>(L3451*0.47*0.75)*(1+0.2)*0.52*3.67</f>
        <v>0.95675776057589956</v>
      </c>
    </row>
    <row r="3452" spans="1:20" hidden="1" x14ac:dyDescent="0.3">
      <c r="A3452" s="26">
        <v>7002</v>
      </c>
      <c r="B3452">
        <v>64</v>
      </c>
      <c r="C3452" t="s">
        <v>211</v>
      </c>
      <c r="D3452">
        <v>4</v>
      </c>
      <c r="E3452" t="s">
        <v>220</v>
      </c>
      <c r="F3452">
        <v>4</v>
      </c>
      <c r="G3452">
        <v>40</v>
      </c>
      <c r="H3452">
        <f t="shared" si="1984"/>
        <v>0.4</v>
      </c>
      <c r="I3452">
        <v>8.1999999999999993</v>
      </c>
      <c r="J3452">
        <v>2.4</v>
      </c>
      <c r="K3452">
        <f t="shared" si="1985"/>
        <v>0.12566400000000003</v>
      </c>
      <c r="L3452">
        <f>0.000084*(G3452^1.894314*I3452^0.808223+0.000031*G3452^2)</f>
        <v>0.49848599304957314</v>
      </c>
      <c r="O3452">
        <f>L3452*0.78*1.07</f>
        <v>0.41603640979917378</v>
      </c>
      <c r="Q3452">
        <f>O3452*0.531</f>
        <v>0.2209153336033613</v>
      </c>
      <c r="T3452">
        <f>(L3452*0.78*1.07)*(1+0.2)*0.531*3.67</f>
        <v>0.97291112918920308</v>
      </c>
    </row>
    <row r="3453" spans="1:20" hidden="1" x14ac:dyDescent="0.3">
      <c r="A3453" s="26">
        <v>7002</v>
      </c>
      <c r="B3453">
        <v>64</v>
      </c>
      <c r="C3453" t="s">
        <v>211</v>
      </c>
      <c r="D3453">
        <v>5</v>
      </c>
      <c r="E3453" t="s">
        <v>214</v>
      </c>
      <c r="F3453">
        <v>3</v>
      </c>
      <c r="G3453">
        <v>24.2</v>
      </c>
      <c r="H3453">
        <f t="shared" si="1984"/>
        <v>0.24199999999999999</v>
      </c>
      <c r="I3453">
        <v>6</v>
      </c>
      <c r="J3453">
        <v>1.4</v>
      </c>
      <c r="K3453">
        <f t="shared" si="1985"/>
        <v>4.59961656E-2</v>
      </c>
      <c r="L3453">
        <f t="shared" ref="L3453:L3455" si="1995">0.000081*(G3453^1.864042*I3453^0.850892+0.000027*G3453^2)</f>
        <v>0.14128680101598848</v>
      </c>
      <c r="O3453">
        <f t="shared" ref="O3453:O3455" si="1996">L3453*0.47*0.75</f>
        <v>4.9803597358135943E-2</v>
      </c>
      <c r="Q3453">
        <f t="shared" ref="Q3453:Q3455" si="1997">O3453*0.521</f>
        <v>2.5947674223588828E-2</v>
      </c>
      <c r="T3453">
        <f t="shared" ref="T3453:T3455" si="1998">(L3453*0.47*0.75)*(1+0.2)*0.521*3.67</f>
        <v>0.1142735572806852</v>
      </c>
    </row>
    <row r="3454" spans="1:20" hidden="1" x14ac:dyDescent="0.3">
      <c r="A3454" s="26">
        <v>7002</v>
      </c>
      <c r="B3454">
        <v>64</v>
      </c>
      <c r="C3454" t="s">
        <v>211</v>
      </c>
      <c r="D3454">
        <v>6</v>
      </c>
      <c r="E3454" t="s">
        <v>214</v>
      </c>
      <c r="F3454">
        <v>4</v>
      </c>
      <c r="G3454">
        <v>31.2</v>
      </c>
      <c r="H3454">
        <f t="shared" si="1984"/>
        <v>0.312</v>
      </c>
      <c r="I3454">
        <v>8.4</v>
      </c>
      <c r="J3454">
        <v>2.2000000000000002</v>
      </c>
      <c r="K3454">
        <f t="shared" si="1985"/>
        <v>7.64539776E-2</v>
      </c>
      <c r="L3454">
        <f t="shared" si="1995"/>
        <v>0.30207643526722316</v>
      </c>
      <c r="O3454">
        <f t="shared" si="1996"/>
        <v>0.10648194343169616</v>
      </c>
      <c r="Q3454">
        <f t="shared" si="1997"/>
        <v>5.5477092527913704E-2</v>
      </c>
      <c r="T3454">
        <f t="shared" si="1998"/>
        <v>0.24432111549293195</v>
      </c>
    </row>
    <row r="3455" spans="1:20" hidden="1" x14ac:dyDescent="0.3">
      <c r="A3455" s="26">
        <v>7002</v>
      </c>
      <c r="B3455">
        <v>64</v>
      </c>
      <c r="C3455" t="s">
        <v>211</v>
      </c>
      <c r="D3455">
        <v>7</v>
      </c>
      <c r="E3455" t="s">
        <v>214</v>
      </c>
      <c r="F3455">
        <v>4</v>
      </c>
      <c r="G3455">
        <v>25.4</v>
      </c>
      <c r="H3455">
        <f t="shared" si="1984"/>
        <v>0.254</v>
      </c>
      <c r="I3455">
        <v>7.4</v>
      </c>
      <c r="J3455">
        <v>1.2</v>
      </c>
      <c r="K3455">
        <f t="shared" si="1985"/>
        <v>5.06708664E-2</v>
      </c>
      <c r="L3455">
        <f t="shared" si="1995"/>
        <v>0.18483308039055957</v>
      </c>
      <c r="O3455">
        <f t="shared" si="1996"/>
        <v>6.5153660837672239E-2</v>
      </c>
      <c r="Q3455">
        <f t="shared" si="1997"/>
        <v>3.3945057296427238E-2</v>
      </c>
      <c r="T3455">
        <f t="shared" si="1998"/>
        <v>0.14949403233346556</v>
      </c>
    </row>
    <row r="3456" spans="1:20" hidden="1" x14ac:dyDescent="0.3">
      <c r="A3456" s="26">
        <v>7002</v>
      </c>
      <c r="B3456">
        <v>64</v>
      </c>
      <c r="C3456" t="s">
        <v>211</v>
      </c>
      <c r="D3456">
        <v>8</v>
      </c>
      <c r="E3456" t="s">
        <v>212</v>
      </c>
      <c r="F3456">
        <v>1</v>
      </c>
      <c r="G3456">
        <v>35.5</v>
      </c>
      <c r="H3456">
        <f t="shared" si="1984"/>
        <v>0.35499999999999998</v>
      </c>
      <c r="I3456">
        <v>16</v>
      </c>
      <c r="J3456">
        <v>12</v>
      </c>
      <c r="K3456">
        <f t="shared" si="1985"/>
        <v>9.8980034999999994E-2</v>
      </c>
      <c r="L3456">
        <f>0.000062*(G3456^1.947206*I3456^0.894551+0.000039*G3456^2)</f>
        <v>0.77295477906053456</v>
      </c>
      <c r="O3456">
        <f>L3456*0.47*0.75</f>
        <v>0.27246655961883842</v>
      </c>
      <c r="Q3456">
        <f>O3456*0.52</f>
        <v>0.14168261100179599</v>
      </c>
      <c r="T3456">
        <f>(L3456*0.47*0.75)*(1+0.2)*0.52*3.67</f>
        <v>0.62397021885190951</v>
      </c>
    </row>
    <row r="3457" spans="1:20" hidden="1" x14ac:dyDescent="0.3">
      <c r="A3457" s="26">
        <v>7002</v>
      </c>
      <c r="B3457">
        <v>64</v>
      </c>
      <c r="C3457" t="s">
        <v>211</v>
      </c>
      <c r="D3457">
        <v>9</v>
      </c>
      <c r="E3457" t="s">
        <v>214</v>
      </c>
      <c r="F3457">
        <v>4</v>
      </c>
      <c r="G3457">
        <v>20</v>
      </c>
      <c r="H3457">
        <f t="shared" si="1984"/>
        <v>0.2</v>
      </c>
      <c r="I3457">
        <v>7</v>
      </c>
      <c r="J3457">
        <v>2</v>
      </c>
      <c r="K3457">
        <f t="shared" si="1985"/>
        <v>3.1416000000000006E-2</v>
      </c>
      <c r="L3457">
        <f>0.000081*(G3457^1.864042*I3457^0.850892+0.000027*G3457^2)</f>
        <v>0.11291459995519643</v>
      </c>
      <c r="O3457">
        <f>L3457*0.47*0.75</f>
        <v>3.9802396484206741E-2</v>
      </c>
      <c r="Q3457">
        <f>O3457*0.521</f>
        <v>2.0737048568271712E-2</v>
      </c>
      <c r="T3457">
        <f>(L3457*0.47*0.75)*(1+0.2)*0.521*3.67</f>
        <v>9.1325961894668628E-2</v>
      </c>
    </row>
    <row r="3458" spans="1:20" hidden="1" x14ac:dyDescent="0.3">
      <c r="A3458" s="26">
        <v>7002</v>
      </c>
      <c r="B3458">
        <v>64</v>
      </c>
      <c r="C3458" t="s">
        <v>211</v>
      </c>
      <c r="D3458">
        <v>10</v>
      </c>
      <c r="E3458" t="s">
        <v>217</v>
      </c>
      <c r="F3458">
        <v>4</v>
      </c>
      <c r="G3458">
        <v>9</v>
      </c>
      <c r="H3458">
        <f t="shared" si="1984"/>
        <v>0.09</v>
      </c>
      <c r="I3458">
        <v>4.5</v>
      </c>
      <c r="J3458">
        <v>2</v>
      </c>
      <c r="K3458">
        <f t="shared" si="1985"/>
        <v>6.3617399999999994E-3</v>
      </c>
      <c r="L3458">
        <f>0.000059*(G3458^1.965295*I3458^0.892133+0.000019*G3458^2)</f>
        <v>1.6942395333618833E-2</v>
      </c>
      <c r="O3458">
        <f>L3458*0.47*0.75</f>
        <v>5.9721943551006382E-3</v>
      </c>
      <c r="Q3458">
        <f>O3458*0.52</f>
        <v>3.105541064652332E-3</v>
      </c>
      <c r="T3458">
        <f>(L3458*0.47*0.75)*(1+0.2)*0.52*3.67</f>
        <v>1.3676802848728868E-2</v>
      </c>
    </row>
    <row r="3459" spans="1:20" s="13" customFormat="1" hidden="1" x14ac:dyDescent="0.3">
      <c r="A3459" s="26">
        <v>7002</v>
      </c>
      <c r="B3459" s="13">
        <v>64</v>
      </c>
      <c r="C3459" s="13" t="s">
        <v>211</v>
      </c>
      <c r="D3459" s="13">
        <v>11</v>
      </c>
      <c r="E3459" s="13" t="s">
        <v>215</v>
      </c>
      <c r="F3459" s="13">
        <v>7</v>
      </c>
      <c r="G3459" s="13">
        <v>30.7</v>
      </c>
      <c r="H3459">
        <f t="shared" si="1984"/>
        <v>0.307</v>
      </c>
      <c r="I3459" s="13">
        <v>12.7</v>
      </c>
      <c r="J3459" s="13">
        <v>0</v>
      </c>
      <c r="K3459">
        <f t="shared" si="1985"/>
        <v>7.4023164599999997E-2</v>
      </c>
      <c r="L3459">
        <f>0.000064*(G3459^1.958025*I3459^0.883501+0.000045*G3459^2)</f>
        <v>0.49345570214459233</v>
      </c>
      <c r="M3459"/>
      <c r="N3459"/>
      <c r="O3459">
        <f>L3459*0.44*0.75</f>
        <v>0.16284038170771548</v>
      </c>
      <c r="P3459"/>
      <c r="Q3459">
        <f>O3459*0.52</f>
        <v>8.4676998488012051E-2</v>
      </c>
      <c r="R3459"/>
      <c r="S3459"/>
      <c r="T3459">
        <f>(L3459*0.44*0.75)*(1+0.2)*0.52*3.67</f>
        <v>0.37291750134120505</v>
      </c>
    </row>
    <row r="3460" spans="1:20" hidden="1" x14ac:dyDescent="0.3">
      <c r="A3460" s="26">
        <v>7002</v>
      </c>
      <c r="B3460">
        <v>64</v>
      </c>
      <c r="C3460" t="s">
        <v>211</v>
      </c>
      <c r="D3460">
        <v>12</v>
      </c>
      <c r="E3460" t="s">
        <v>214</v>
      </c>
      <c r="F3460">
        <v>4</v>
      </c>
      <c r="G3460">
        <v>14.2</v>
      </c>
      <c r="H3460">
        <f t="shared" si="1984"/>
        <v>0.14199999999999999</v>
      </c>
      <c r="I3460">
        <v>7</v>
      </c>
      <c r="J3460">
        <v>0.5</v>
      </c>
      <c r="K3460">
        <f t="shared" si="1985"/>
        <v>1.5836805599999997E-2</v>
      </c>
      <c r="L3460">
        <f t="shared" ref="L3460:L3463" si="1999">0.000081*(G3460^1.864042*I3460^0.850892+0.000027*G3460^2)</f>
        <v>5.9633357519300184E-2</v>
      </c>
      <c r="O3460">
        <f t="shared" ref="O3460:O3463" si="2000">L3460*0.47*0.75</f>
        <v>2.1020758525553317E-2</v>
      </c>
      <c r="Q3460">
        <f t="shared" ref="Q3460:Q3463" si="2001">O3460*0.521</f>
        <v>1.0951815191813279E-2</v>
      </c>
      <c r="T3460">
        <f t="shared" ref="T3460:T3463" si="2002">(L3460*0.47*0.75)*(1+0.2)*0.521*3.67</f>
        <v>4.8231794104745679E-2</v>
      </c>
    </row>
    <row r="3461" spans="1:20" hidden="1" x14ac:dyDescent="0.3">
      <c r="A3461" s="26">
        <v>7002</v>
      </c>
      <c r="B3461">
        <v>64</v>
      </c>
      <c r="C3461" t="s">
        <v>211</v>
      </c>
      <c r="D3461">
        <v>13</v>
      </c>
      <c r="E3461" t="s">
        <v>214</v>
      </c>
      <c r="F3461">
        <v>4</v>
      </c>
      <c r="G3461">
        <v>15.7</v>
      </c>
      <c r="H3461">
        <f t="shared" si="1984"/>
        <v>0.157</v>
      </c>
      <c r="I3461">
        <v>7.2</v>
      </c>
      <c r="J3461">
        <v>3</v>
      </c>
      <c r="K3461">
        <f t="shared" si="1985"/>
        <v>1.9359324600000002E-2</v>
      </c>
      <c r="L3461">
        <f t="shared" si="1999"/>
        <v>7.3653389881223164E-2</v>
      </c>
      <c r="O3461">
        <f t="shared" si="2000"/>
        <v>2.5962819933131161E-2</v>
      </c>
      <c r="Q3461">
        <f t="shared" si="2001"/>
        <v>1.3526629185161336E-2</v>
      </c>
      <c r="T3461">
        <f t="shared" si="2002"/>
        <v>5.9571274931450514E-2</v>
      </c>
    </row>
    <row r="3462" spans="1:20" hidden="1" x14ac:dyDescent="0.3">
      <c r="A3462" s="26">
        <v>7002</v>
      </c>
      <c r="B3462">
        <v>64</v>
      </c>
      <c r="C3462" t="s">
        <v>211</v>
      </c>
      <c r="D3462">
        <v>14</v>
      </c>
      <c r="E3462" t="s">
        <v>214</v>
      </c>
      <c r="F3462">
        <v>4</v>
      </c>
      <c r="G3462">
        <v>19</v>
      </c>
      <c r="H3462">
        <f t="shared" si="1984"/>
        <v>0.19</v>
      </c>
      <c r="I3462">
        <v>7</v>
      </c>
      <c r="J3462">
        <v>1</v>
      </c>
      <c r="K3462">
        <f t="shared" si="1985"/>
        <v>2.835294E-2</v>
      </c>
      <c r="L3462">
        <f t="shared" si="1999"/>
        <v>0.10261856599477603</v>
      </c>
      <c r="O3462">
        <f t="shared" si="2000"/>
        <v>3.6173044513158545E-2</v>
      </c>
      <c r="Q3462">
        <f t="shared" si="2001"/>
        <v>1.8846156191355601E-2</v>
      </c>
      <c r="T3462">
        <f t="shared" si="2002"/>
        <v>8.2998471866730081E-2</v>
      </c>
    </row>
    <row r="3463" spans="1:20" hidden="1" x14ac:dyDescent="0.3">
      <c r="A3463" s="26">
        <v>7002</v>
      </c>
      <c r="B3463">
        <v>64</v>
      </c>
      <c r="C3463" t="s">
        <v>211</v>
      </c>
      <c r="D3463">
        <v>15</v>
      </c>
      <c r="E3463" t="s">
        <v>214</v>
      </c>
      <c r="F3463">
        <v>4</v>
      </c>
      <c r="G3463">
        <v>22.4</v>
      </c>
      <c r="H3463">
        <f t="shared" si="1984"/>
        <v>0.22399999999999998</v>
      </c>
      <c r="I3463">
        <v>7.6</v>
      </c>
      <c r="J3463">
        <v>2.2000000000000002</v>
      </c>
      <c r="K3463">
        <f t="shared" si="1985"/>
        <v>3.9408230399999994E-2</v>
      </c>
      <c r="L3463">
        <f t="shared" si="1999"/>
        <v>0.14958376516795605</v>
      </c>
      <c r="O3463">
        <f t="shared" si="2000"/>
        <v>5.2728277221704506E-2</v>
      </c>
      <c r="Q3463">
        <f t="shared" si="2001"/>
        <v>2.7471432432508047E-2</v>
      </c>
      <c r="T3463">
        <f t="shared" si="2002"/>
        <v>0.12098418843276544</v>
      </c>
    </row>
    <row r="3464" spans="1:20" hidden="1" x14ac:dyDescent="0.3">
      <c r="A3464" s="26">
        <v>7002</v>
      </c>
      <c r="B3464">
        <v>64</v>
      </c>
      <c r="C3464" t="s">
        <v>211</v>
      </c>
      <c r="D3464">
        <v>16</v>
      </c>
      <c r="E3464" t="s">
        <v>215</v>
      </c>
      <c r="F3464">
        <v>4</v>
      </c>
      <c r="G3464">
        <v>10</v>
      </c>
      <c r="H3464">
        <f t="shared" si="1984"/>
        <v>0.1</v>
      </c>
      <c r="I3464">
        <v>4.2</v>
      </c>
      <c r="J3464">
        <v>2.1</v>
      </c>
      <c r="K3464">
        <f t="shared" si="1985"/>
        <v>7.8540000000000016E-3</v>
      </c>
      <c r="L3464">
        <f>0.000064*(G3464^1.958025*I3464^0.883501+0.000045*G3464^2)</f>
        <v>2.0646783473225159E-2</v>
      </c>
      <c r="O3464">
        <f>L3464*0.44*0.75</f>
        <v>6.8134385461643028E-3</v>
      </c>
      <c r="Q3464">
        <f>O3464*0.52</f>
        <v>3.5429880440054377E-3</v>
      </c>
      <c r="T3464">
        <f>(L3464*0.44*0.75)*(1+0.2)*0.52*3.67</f>
        <v>1.5603319345799945E-2</v>
      </c>
    </row>
    <row r="3465" spans="1:20" hidden="1" x14ac:dyDescent="0.3">
      <c r="A3465" s="26">
        <v>7002</v>
      </c>
      <c r="B3465">
        <v>64</v>
      </c>
      <c r="C3465" t="s">
        <v>211</v>
      </c>
      <c r="D3465">
        <v>17</v>
      </c>
      <c r="E3465" t="s">
        <v>214</v>
      </c>
      <c r="F3465">
        <v>4</v>
      </c>
      <c r="G3465">
        <v>10.4</v>
      </c>
      <c r="H3465">
        <f t="shared" si="1984"/>
        <v>0.10400000000000001</v>
      </c>
      <c r="I3465">
        <v>5</v>
      </c>
      <c r="J3465">
        <v>1.7</v>
      </c>
      <c r="K3465">
        <f t="shared" si="1985"/>
        <v>8.494886400000002E-3</v>
      </c>
      <c r="L3465">
        <f t="shared" ref="L3465:L3466" si="2003">0.000081*(G3465^1.864042*I3465^0.850892+0.000027*G3465^2)</f>
        <v>2.5062821590967999E-2</v>
      </c>
      <c r="O3465">
        <f t="shared" ref="O3465:O3466" si="2004">L3465*0.47*0.75</f>
        <v>8.8346446108162197E-3</v>
      </c>
      <c r="Q3465">
        <f t="shared" ref="Q3465:Q3466" si="2005">O3465*0.521</f>
        <v>4.6028498422352503E-3</v>
      </c>
      <c r="T3465">
        <f t="shared" ref="T3465:T3466" si="2006">(L3465*0.47*0.75)*(1+0.2)*0.521*3.67</f>
        <v>2.0270950705204044E-2</v>
      </c>
    </row>
    <row r="3466" spans="1:20" hidden="1" x14ac:dyDescent="0.3">
      <c r="A3466" s="26">
        <v>7002</v>
      </c>
      <c r="B3466">
        <v>64</v>
      </c>
      <c r="C3466" t="s">
        <v>211</v>
      </c>
      <c r="D3466">
        <v>18</v>
      </c>
      <c r="E3466" t="s">
        <v>214</v>
      </c>
      <c r="F3466">
        <v>4</v>
      </c>
      <c r="G3466">
        <v>10</v>
      </c>
      <c r="H3466">
        <f t="shared" si="1984"/>
        <v>0.1</v>
      </c>
      <c r="I3466">
        <v>5.2</v>
      </c>
      <c r="J3466">
        <v>2</v>
      </c>
      <c r="K3466">
        <f t="shared" si="1985"/>
        <v>7.8540000000000016E-3</v>
      </c>
      <c r="L3466">
        <f t="shared" si="2003"/>
        <v>2.4086432440356104E-2</v>
      </c>
      <c r="O3466">
        <f t="shared" si="2004"/>
        <v>8.4904674352255273E-3</v>
      </c>
      <c r="Q3466">
        <f t="shared" si="2005"/>
        <v>4.4235335337525E-3</v>
      </c>
      <c r="T3466">
        <f t="shared" si="2006"/>
        <v>1.9481241682646009E-2</v>
      </c>
    </row>
    <row r="3467" spans="1:20" hidden="1" x14ac:dyDescent="0.3">
      <c r="A3467" s="26">
        <v>7002</v>
      </c>
      <c r="B3467">
        <v>64</v>
      </c>
      <c r="C3467" t="s">
        <v>211</v>
      </c>
      <c r="D3467">
        <v>19</v>
      </c>
      <c r="E3467" t="s">
        <v>220</v>
      </c>
      <c r="F3467">
        <v>4</v>
      </c>
      <c r="G3467">
        <v>16.399999999999999</v>
      </c>
      <c r="H3467">
        <f t="shared" si="1984"/>
        <v>0.16399999999999998</v>
      </c>
      <c r="I3467">
        <v>6.7</v>
      </c>
      <c r="J3467">
        <v>1.6</v>
      </c>
      <c r="K3467">
        <f t="shared" si="1985"/>
        <v>2.1124118399999996E-2</v>
      </c>
      <c r="L3467">
        <f>0.000084*(G3467^1.894314*I3467^0.808223+0.000031*G3467^2)</f>
        <v>7.8204463299704208E-2</v>
      </c>
      <c r="O3467">
        <f>L3467*0.78*1.07</f>
        <v>6.5269445069933138E-2</v>
      </c>
      <c r="Q3467">
        <f>O3467*0.531</f>
        <v>3.4658075332134497E-2</v>
      </c>
      <c r="T3467">
        <f>(L3467*0.78*1.07)*(1+0.2)*0.531*3.67</f>
        <v>0.15263416376272032</v>
      </c>
    </row>
    <row r="3468" spans="1:20" hidden="1" x14ac:dyDescent="0.3">
      <c r="A3468" s="26">
        <v>7002</v>
      </c>
      <c r="B3468">
        <v>64</v>
      </c>
      <c r="C3468" t="s">
        <v>211</v>
      </c>
      <c r="D3468">
        <v>20</v>
      </c>
      <c r="E3468" t="s">
        <v>214</v>
      </c>
      <c r="F3468">
        <v>4</v>
      </c>
      <c r="G3468">
        <v>10</v>
      </c>
      <c r="H3468">
        <f t="shared" si="1984"/>
        <v>0.1</v>
      </c>
      <c r="I3468">
        <v>5.2</v>
      </c>
      <c r="J3468">
        <v>2</v>
      </c>
      <c r="K3468">
        <f t="shared" si="1985"/>
        <v>7.8540000000000016E-3</v>
      </c>
      <c r="L3468">
        <f t="shared" ref="L3468:L3469" si="2007">0.000081*(G3468^1.864042*I3468^0.850892+0.000027*G3468^2)</f>
        <v>2.4086432440356104E-2</v>
      </c>
      <c r="O3468">
        <f t="shared" ref="O3468:O3469" si="2008">L3468*0.47*0.75</f>
        <v>8.4904674352255273E-3</v>
      </c>
      <c r="Q3468">
        <f t="shared" ref="Q3468:Q3469" si="2009">O3468*0.521</f>
        <v>4.4235335337525E-3</v>
      </c>
      <c r="T3468">
        <f t="shared" ref="T3468:T3469" si="2010">(L3468*0.47*0.75)*(1+0.2)*0.521*3.67</f>
        <v>1.9481241682646009E-2</v>
      </c>
    </row>
    <row r="3469" spans="1:20" hidden="1" x14ac:dyDescent="0.3">
      <c r="A3469" s="26">
        <v>7002</v>
      </c>
      <c r="B3469">
        <v>64</v>
      </c>
      <c r="C3469" t="s">
        <v>211</v>
      </c>
      <c r="D3469">
        <v>21</v>
      </c>
      <c r="E3469" t="s">
        <v>214</v>
      </c>
      <c r="F3469">
        <v>4</v>
      </c>
      <c r="G3469">
        <v>9</v>
      </c>
      <c r="H3469">
        <f t="shared" si="1984"/>
        <v>0.09</v>
      </c>
      <c r="I3469">
        <v>5</v>
      </c>
      <c r="J3469">
        <v>1.7</v>
      </c>
      <c r="K3469">
        <f t="shared" si="1985"/>
        <v>6.3617399999999994E-3</v>
      </c>
      <c r="L3469">
        <f t="shared" si="2007"/>
        <v>1.9141904216383884E-2</v>
      </c>
      <c r="O3469">
        <f t="shared" si="2008"/>
        <v>6.747521236275319E-3</v>
      </c>
      <c r="Q3469">
        <f t="shared" si="2009"/>
        <v>3.5154585640994412E-3</v>
      </c>
      <c r="T3469">
        <f t="shared" si="2010"/>
        <v>1.5482079516293941E-2</v>
      </c>
    </row>
    <row r="3470" spans="1:20" s="13" customFormat="1" hidden="1" x14ac:dyDescent="0.3">
      <c r="A3470" s="26">
        <v>7002</v>
      </c>
      <c r="B3470" s="13">
        <v>64</v>
      </c>
      <c r="C3470" s="13" t="s">
        <v>211</v>
      </c>
      <c r="D3470" s="13">
        <v>22</v>
      </c>
      <c r="E3470" s="13" t="s">
        <v>220</v>
      </c>
      <c r="F3470" s="13">
        <v>7</v>
      </c>
      <c r="G3470" s="13">
        <v>16.399999999999999</v>
      </c>
      <c r="H3470">
        <f t="shared" si="1984"/>
        <v>0.16399999999999998</v>
      </c>
      <c r="I3470" s="13">
        <v>6.4</v>
      </c>
      <c r="J3470" s="13">
        <v>0</v>
      </c>
      <c r="K3470">
        <f t="shared" si="1985"/>
        <v>2.1124118399999996E-2</v>
      </c>
      <c r="L3470">
        <f t="shared" ref="L3470:L3471" si="2011">0.000084*(G3470^1.894314*I3470^0.808223+0.000031*G3470^2)</f>
        <v>7.5361967543394415E-2</v>
      </c>
      <c r="M3470"/>
      <c r="N3470"/>
      <c r="O3470">
        <f>L3470*0.78*1.07</f>
        <v>6.2897098111716981E-2</v>
      </c>
      <c r="P3470"/>
      <c r="Q3470">
        <f t="shared" ref="Q3470:Q3471" si="2012">O3470*0.531</f>
        <v>3.3398359097321716E-2</v>
      </c>
      <c r="R3470"/>
      <c r="S3470"/>
      <c r="T3470">
        <f>(L3470*0.78*1.07)*(1+0.2)*0.531*3.67</f>
        <v>0.14708637346460485</v>
      </c>
    </row>
    <row r="3471" spans="1:20" s="13" customFormat="1" hidden="1" x14ac:dyDescent="0.3">
      <c r="A3471" s="26">
        <v>7002</v>
      </c>
      <c r="B3471" s="13">
        <v>64</v>
      </c>
      <c r="C3471" s="13" t="s">
        <v>211</v>
      </c>
      <c r="D3471" s="13">
        <v>23</v>
      </c>
      <c r="E3471" s="13" t="s">
        <v>220</v>
      </c>
      <c r="F3471" s="13">
        <v>7</v>
      </c>
      <c r="G3471" s="13">
        <v>15.7</v>
      </c>
      <c r="H3471">
        <f t="shared" si="1984"/>
        <v>0.157</v>
      </c>
      <c r="I3471" s="13">
        <v>6</v>
      </c>
      <c r="J3471" s="13">
        <v>0</v>
      </c>
      <c r="K3471">
        <f t="shared" si="1985"/>
        <v>1.9359324600000002E-2</v>
      </c>
      <c r="L3471">
        <f t="shared" si="2011"/>
        <v>6.5858632836144501E-2</v>
      </c>
      <c r="M3471"/>
      <c r="N3471"/>
      <c r="O3471">
        <f>L3471*0.78*1.07</f>
        <v>5.4965614965046206E-2</v>
      </c>
      <c r="P3471"/>
      <c r="Q3471">
        <f t="shared" si="2012"/>
        <v>2.9186741546439538E-2</v>
      </c>
      <c r="R3471"/>
      <c r="S3471"/>
      <c r="T3471">
        <f>(L3471*0.78*1.07)*(1+0.2)*0.531*3.67</f>
        <v>0.1285384097705197</v>
      </c>
    </row>
    <row r="3472" spans="1:20" hidden="1" x14ac:dyDescent="0.3">
      <c r="A3472" s="26">
        <v>7002</v>
      </c>
      <c r="B3472">
        <v>64</v>
      </c>
      <c r="C3472" t="s">
        <v>211</v>
      </c>
      <c r="D3472">
        <v>24</v>
      </c>
      <c r="E3472" t="s">
        <v>214</v>
      </c>
      <c r="F3472">
        <v>4</v>
      </c>
      <c r="G3472">
        <v>10</v>
      </c>
      <c r="H3472">
        <f t="shared" si="1984"/>
        <v>0.1</v>
      </c>
      <c r="I3472">
        <v>5</v>
      </c>
      <c r="J3472">
        <v>1.4</v>
      </c>
      <c r="K3472">
        <f t="shared" si="1985"/>
        <v>7.8540000000000016E-3</v>
      </c>
      <c r="L3472">
        <f t="shared" ref="L3472:L3474" si="2013">0.000081*(G3472^1.864042*I3472^0.850892+0.000027*G3472^2)</f>
        <v>2.3295877876834702E-2</v>
      </c>
      <c r="O3472">
        <f t="shared" ref="O3472:O3474" si="2014">L3472*0.47*0.75</f>
        <v>8.2117969515842319E-3</v>
      </c>
      <c r="Q3472">
        <f t="shared" ref="Q3472:Q3474" si="2015">O3472*0.521</f>
        <v>4.2783462117753851E-3</v>
      </c>
      <c r="T3472">
        <f t="shared" ref="T3472:T3474" si="2016">(L3472*0.47*0.75)*(1+0.2)*0.521*3.67</f>
        <v>1.8841836716658796E-2</v>
      </c>
    </row>
    <row r="3473" spans="1:20" hidden="1" x14ac:dyDescent="0.3">
      <c r="A3473" s="26">
        <v>7002</v>
      </c>
      <c r="B3473">
        <v>64</v>
      </c>
      <c r="C3473" t="s">
        <v>211</v>
      </c>
      <c r="D3473">
        <v>25</v>
      </c>
      <c r="E3473" t="s">
        <v>214</v>
      </c>
      <c r="F3473">
        <v>4</v>
      </c>
      <c r="G3473">
        <v>10.4</v>
      </c>
      <c r="H3473">
        <f t="shared" si="1984"/>
        <v>0.10400000000000001</v>
      </c>
      <c r="I3473">
        <v>5</v>
      </c>
      <c r="J3473">
        <v>2.5</v>
      </c>
      <c r="K3473">
        <f t="shared" si="1985"/>
        <v>8.494886400000002E-3</v>
      </c>
      <c r="L3473">
        <f t="shared" si="2013"/>
        <v>2.5062821590967999E-2</v>
      </c>
      <c r="O3473">
        <f t="shared" si="2014"/>
        <v>8.8346446108162197E-3</v>
      </c>
      <c r="Q3473">
        <f t="shared" si="2015"/>
        <v>4.6028498422352503E-3</v>
      </c>
      <c r="T3473">
        <f t="shared" si="2016"/>
        <v>2.0270950705204044E-2</v>
      </c>
    </row>
    <row r="3474" spans="1:20" hidden="1" x14ac:dyDescent="0.3">
      <c r="A3474" s="26">
        <v>7002</v>
      </c>
      <c r="B3474">
        <v>64</v>
      </c>
      <c r="C3474" t="s">
        <v>211</v>
      </c>
      <c r="D3474">
        <v>26</v>
      </c>
      <c r="E3474" t="s">
        <v>214</v>
      </c>
      <c r="F3474">
        <v>4</v>
      </c>
      <c r="G3474">
        <v>10</v>
      </c>
      <c r="H3474">
        <f t="shared" si="1984"/>
        <v>0.1</v>
      </c>
      <c r="I3474">
        <v>6.2</v>
      </c>
      <c r="J3474">
        <v>2</v>
      </c>
      <c r="K3474">
        <f t="shared" si="1985"/>
        <v>7.8540000000000016E-3</v>
      </c>
      <c r="L3474">
        <f t="shared" si="2013"/>
        <v>2.797500440166286E-2</v>
      </c>
      <c r="O3474">
        <f t="shared" si="2014"/>
        <v>9.8611890515861583E-3</v>
      </c>
      <c r="Q3474">
        <f t="shared" si="2015"/>
        <v>5.1376794958763886E-3</v>
      </c>
      <c r="T3474">
        <f t="shared" si="2016"/>
        <v>2.2626340499839616E-2</v>
      </c>
    </row>
    <row r="3475" spans="1:20" hidden="1" x14ac:dyDescent="0.3">
      <c r="A3475" s="26">
        <v>7002</v>
      </c>
      <c r="B3475">
        <v>64</v>
      </c>
      <c r="C3475" t="s">
        <v>211</v>
      </c>
      <c r="D3475">
        <v>27</v>
      </c>
      <c r="E3475" t="s">
        <v>220</v>
      </c>
      <c r="F3475">
        <v>3</v>
      </c>
      <c r="G3475">
        <v>12.1</v>
      </c>
      <c r="H3475">
        <f t="shared" si="1984"/>
        <v>0.121</v>
      </c>
      <c r="I3475">
        <v>3</v>
      </c>
      <c r="J3475">
        <v>1.4</v>
      </c>
      <c r="K3475">
        <f t="shared" si="1985"/>
        <v>1.14990414E-2</v>
      </c>
      <c r="L3475">
        <f>0.000084*(G3475^1.894314*I3475^0.808223+0.000031*G3475^2)</f>
        <v>2.2963725893269844E-2</v>
      </c>
      <c r="O3475">
        <f>L3475*0.78*1.07</f>
        <v>1.9165525630523015E-2</v>
      </c>
      <c r="Q3475">
        <f>O3475*0.531</f>
        <v>1.0176894109807721E-2</v>
      </c>
      <c r="T3475">
        <f>(L3475*0.78*1.07)*(1+0.2)*0.531*3.67</f>
        <v>4.4819041659593203E-2</v>
      </c>
    </row>
    <row r="3476" spans="1:20" hidden="1" x14ac:dyDescent="0.3">
      <c r="A3476" s="26">
        <v>7002</v>
      </c>
      <c r="B3476">
        <v>64</v>
      </c>
      <c r="C3476" t="s">
        <v>211</v>
      </c>
      <c r="D3476">
        <v>28</v>
      </c>
      <c r="E3476" t="s">
        <v>214</v>
      </c>
      <c r="F3476">
        <v>4</v>
      </c>
      <c r="G3476">
        <v>9.4</v>
      </c>
      <c r="H3476">
        <f t="shared" si="1984"/>
        <v>9.4E-2</v>
      </c>
      <c r="I3476">
        <v>5.2</v>
      </c>
      <c r="J3476">
        <v>2</v>
      </c>
      <c r="K3476">
        <f t="shared" si="1985"/>
        <v>6.9397944000000001E-3</v>
      </c>
      <c r="L3476">
        <f t="shared" ref="L3476:L3477" si="2017">0.000081*(G3476^1.864042*I3476^0.850892+0.000027*G3476^2)</f>
        <v>2.1462565656162318E-2</v>
      </c>
      <c r="O3476">
        <f t="shared" ref="O3476:O3477" si="2018">L3476*0.47*0.75</f>
        <v>7.5655543937972166E-3</v>
      </c>
      <c r="Q3476">
        <f t="shared" ref="Q3476:Q3477" si="2019">O3476*0.521</f>
        <v>3.9416538391683501E-3</v>
      </c>
      <c r="T3476">
        <f t="shared" ref="T3476:T3477" si="2020">(L3476*0.47*0.75)*(1+0.2)*0.521*3.67</f>
        <v>1.735904350769741E-2</v>
      </c>
    </row>
    <row r="3477" spans="1:20" hidden="1" x14ac:dyDescent="0.3">
      <c r="A3477" s="26">
        <v>7002</v>
      </c>
      <c r="B3477">
        <v>64</v>
      </c>
      <c r="C3477" t="s">
        <v>211</v>
      </c>
      <c r="D3477">
        <v>29</v>
      </c>
      <c r="E3477" t="s">
        <v>214</v>
      </c>
      <c r="F3477">
        <v>4</v>
      </c>
      <c r="G3477">
        <v>20</v>
      </c>
      <c r="H3477">
        <f t="shared" si="1984"/>
        <v>0.2</v>
      </c>
      <c r="I3477">
        <v>7.4</v>
      </c>
      <c r="J3477">
        <v>2.2999999999999998</v>
      </c>
      <c r="K3477">
        <f t="shared" si="1985"/>
        <v>3.1416000000000006E-2</v>
      </c>
      <c r="L3477">
        <f t="shared" si="2017"/>
        <v>0.11838184379477189</v>
      </c>
      <c r="O3477">
        <f t="shared" si="2018"/>
        <v>4.1729599937657083E-2</v>
      </c>
      <c r="Q3477">
        <f t="shared" si="2019"/>
        <v>2.1741121567519343E-2</v>
      </c>
      <c r="T3477">
        <f t="shared" si="2020"/>
        <v>9.5747899383355178E-2</v>
      </c>
    </row>
    <row r="3478" spans="1:20" hidden="1" x14ac:dyDescent="0.3">
      <c r="A3478" s="26">
        <v>7002</v>
      </c>
      <c r="B3478">
        <v>64</v>
      </c>
      <c r="C3478" t="s">
        <v>211</v>
      </c>
      <c r="D3478">
        <v>30</v>
      </c>
      <c r="E3478" t="s">
        <v>220</v>
      </c>
      <c r="F3478">
        <v>3</v>
      </c>
      <c r="G3478">
        <v>13.4</v>
      </c>
      <c r="H3478">
        <f t="shared" si="1984"/>
        <v>0.13400000000000001</v>
      </c>
      <c r="I3478">
        <v>6.2</v>
      </c>
      <c r="J3478">
        <v>3</v>
      </c>
      <c r="K3478">
        <f t="shared" si="1985"/>
        <v>1.4102642400000002E-2</v>
      </c>
      <c r="L3478">
        <f t="shared" ref="L3478:L3479" si="2021">0.000084*(G3478^1.894314*I3478^0.808223+0.000031*G3478^2)</f>
        <v>5.0095985788335406E-2</v>
      </c>
      <c r="O3478">
        <f>L3478*0.78*1.07</f>
        <v>4.1810109738944737E-2</v>
      </c>
      <c r="Q3478">
        <f t="shared" ref="Q3478:Q3479" si="2022">O3478*0.531</f>
        <v>2.2201168271379655E-2</v>
      </c>
      <c r="T3478">
        <f>(L3478*0.78*1.07)*(1+0.2)*0.531*3.67</f>
        <v>9.7773945067156004E-2</v>
      </c>
    </row>
    <row r="3479" spans="1:20" hidden="1" x14ac:dyDescent="0.3">
      <c r="A3479" s="26">
        <v>7002</v>
      </c>
      <c r="B3479">
        <v>64</v>
      </c>
      <c r="C3479" t="s">
        <v>211</v>
      </c>
      <c r="D3479">
        <v>31</v>
      </c>
      <c r="E3479" t="s">
        <v>220</v>
      </c>
      <c r="F3479">
        <v>4</v>
      </c>
      <c r="G3479">
        <v>14.2</v>
      </c>
      <c r="H3479">
        <f t="shared" si="1984"/>
        <v>0.14199999999999999</v>
      </c>
      <c r="I3479">
        <v>6.3</v>
      </c>
      <c r="J3479">
        <v>3.4</v>
      </c>
      <c r="K3479">
        <f t="shared" si="1985"/>
        <v>1.5836805599999997E-2</v>
      </c>
      <c r="L3479">
        <f t="shared" si="2021"/>
        <v>5.6640186124904839E-2</v>
      </c>
      <c r="O3479">
        <f>L3479*0.78*1.07</f>
        <v>4.7271899339845581E-2</v>
      </c>
      <c r="Q3479">
        <f t="shared" si="2022"/>
        <v>2.5101378549458004E-2</v>
      </c>
      <c r="T3479">
        <f>(L3479*0.78*1.07)*(1+0.2)*0.531*3.67</f>
        <v>0.11054647113181305</v>
      </c>
    </row>
    <row r="3480" spans="1:20" hidden="1" x14ac:dyDescent="0.3">
      <c r="A3480" s="26">
        <v>7002</v>
      </c>
      <c r="B3480">
        <v>64</v>
      </c>
      <c r="C3480" t="s">
        <v>211</v>
      </c>
      <c r="D3480">
        <v>32</v>
      </c>
      <c r="E3480" t="s">
        <v>214</v>
      </c>
      <c r="F3480">
        <v>4</v>
      </c>
      <c r="G3480">
        <v>20.399999999999999</v>
      </c>
      <c r="H3480">
        <f t="shared" si="1984"/>
        <v>0.20399999999999999</v>
      </c>
      <c r="I3480">
        <v>7.6</v>
      </c>
      <c r="J3480">
        <v>3.4</v>
      </c>
      <c r="K3480">
        <f t="shared" si="1985"/>
        <v>3.2685206399999993E-2</v>
      </c>
      <c r="L3480">
        <f t="shared" ref="L3480:L3481" si="2023">0.000081*(G3480^1.864042*I3480^0.850892+0.000027*G3480^2)</f>
        <v>0.12565247295948526</v>
      </c>
      <c r="O3480">
        <f t="shared" ref="O3480:O3481" si="2024">L3480*0.47*0.75</f>
        <v>4.4292496718218548E-2</v>
      </c>
      <c r="Q3480">
        <f t="shared" ref="Q3480:Q3481" si="2025">O3480*0.521</f>
        <v>2.3076390790191866E-2</v>
      </c>
      <c r="T3480">
        <f t="shared" ref="T3480:T3481" si="2026">(L3480*0.47*0.75)*(1+0.2)*0.521*3.67</f>
        <v>0.10162842504000497</v>
      </c>
    </row>
    <row r="3481" spans="1:20" hidden="1" x14ac:dyDescent="0.3">
      <c r="A3481" s="26">
        <v>7002</v>
      </c>
      <c r="B3481">
        <v>64</v>
      </c>
      <c r="C3481" t="s">
        <v>211</v>
      </c>
      <c r="D3481">
        <v>33</v>
      </c>
      <c r="E3481" t="s">
        <v>214</v>
      </c>
      <c r="F3481">
        <v>4</v>
      </c>
      <c r="G3481">
        <v>14.2</v>
      </c>
      <c r="H3481">
        <f t="shared" si="1984"/>
        <v>0.14199999999999999</v>
      </c>
      <c r="I3481">
        <v>6</v>
      </c>
      <c r="J3481">
        <v>3</v>
      </c>
      <c r="K3481">
        <f t="shared" si="1985"/>
        <v>1.5836805599999997E-2</v>
      </c>
      <c r="L3481">
        <f t="shared" si="2023"/>
        <v>5.2302834346980638E-2</v>
      </c>
      <c r="O3481">
        <f t="shared" si="2024"/>
        <v>1.8436749107310677E-2</v>
      </c>
      <c r="Q3481">
        <f t="shared" si="2025"/>
        <v>9.6055462849088634E-3</v>
      </c>
      <c r="T3481">
        <f t="shared" si="2026"/>
        <v>4.2302825838738629E-2</v>
      </c>
    </row>
    <row r="3482" spans="1:20" hidden="1" x14ac:dyDescent="0.3">
      <c r="A3482" s="26">
        <v>7002</v>
      </c>
      <c r="B3482">
        <v>64</v>
      </c>
      <c r="C3482" t="s">
        <v>211</v>
      </c>
      <c r="D3482">
        <v>34</v>
      </c>
      <c r="E3482" t="s">
        <v>220</v>
      </c>
      <c r="F3482">
        <v>4</v>
      </c>
      <c r="G3482">
        <v>16.399999999999999</v>
      </c>
      <c r="H3482">
        <f t="shared" si="1984"/>
        <v>0.16399999999999998</v>
      </c>
      <c r="I3482">
        <v>7.2</v>
      </c>
      <c r="J3482">
        <v>4</v>
      </c>
      <c r="K3482">
        <f t="shared" si="1985"/>
        <v>2.1124118399999996E-2</v>
      </c>
      <c r="L3482">
        <f>0.000084*(G3482^1.894314*I3482^0.808223+0.000031*G3482^2)</f>
        <v>8.2888543258925321E-2</v>
      </c>
      <c r="O3482">
        <f>L3482*0.78*1.07</f>
        <v>6.9178778203899075E-2</v>
      </c>
      <c r="Q3482">
        <f>O3482*0.531</f>
        <v>3.673393122627041E-2</v>
      </c>
      <c r="T3482">
        <f>(L3482*0.78*1.07)*(1+0.2)*0.531*3.67</f>
        <v>0.16177623312049488</v>
      </c>
    </row>
    <row r="3483" spans="1:20" hidden="1" x14ac:dyDescent="0.3">
      <c r="A3483" s="26">
        <v>7002</v>
      </c>
      <c r="B3483">
        <v>64</v>
      </c>
      <c r="C3483" t="s">
        <v>211</v>
      </c>
      <c r="D3483">
        <v>35</v>
      </c>
      <c r="E3483" t="s">
        <v>214</v>
      </c>
      <c r="F3483">
        <v>4</v>
      </c>
      <c r="G3483">
        <v>16.399999999999999</v>
      </c>
      <c r="H3483">
        <f t="shared" si="1984"/>
        <v>0.16399999999999998</v>
      </c>
      <c r="I3483">
        <v>6.4</v>
      </c>
      <c r="J3483">
        <v>2.5</v>
      </c>
      <c r="K3483">
        <f t="shared" si="1985"/>
        <v>2.1124118399999996E-2</v>
      </c>
      <c r="L3483">
        <f t="shared" ref="L3483:L3487" si="2027">0.000081*(G3483^1.864042*I3483^0.850892+0.000027*G3483^2)</f>
        <v>7.2273751828349678E-2</v>
      </c>
      <c r="O3483">
        <f t="shared" ref="O3483:O3487" si="2028">L3483*0.47*0.75</f>
        <v>2.5476497519493258E-2</v>
      </c>
      <c r="Q3483">
        <f t="shared" ref="Q3483:Q3487" si="2029">O3483*0.521</f>
        <v>1.3273255207655987E-2</v>
      </c>
      <c r="T3483">
        <f t="shared" ref="T3483:T3487" si="2030">(L3483*0.47*0.75)*(1+0.2)*0.521*3.67</f>
        <v>5.845541593451696E-2</v>
      </c>
    </row>
    <row r="3484" spans="1:20" hidden="1" x14ac:dyDescent="0.3">
      <c r="A3484" s="26">
        <v>7002</v>
      </c>
      <c r="B3484">
        <v>64</v>
      </c>
      <c r="C3484" t="s">
        <v>211</v>
      </c>
      <c r="D3484">
        <v>36</v>
      </c>
      <c r="E3484" t="s">
        <v>214</v>
      </c>
      <c r="F3484">
        <v>4</v>
      </c>
      <c r="G3484">
        <v>15.4</v>
      </c>
      <c r="H3484">
        <f t="shared" si="1984"/>
        <v>0.154</v>
      </c>
      <c r="I3484">
        <v>5</v>
      </c>
      <c r="J3484">
        <v>0.7</v>
      </c>
      <c r="K3484">
        <f t="shared" si="1985"/>
        <v>1.8626546399999999E-2</v>
      </c>
      <c r="L3484">
        <f t="shared" si="2027"/>
        <v>5.2098572880257418E-2</v>
      </c>
      <c r="O3484">
        <f t="shared" si="2028"/>
        <v>1.8364746940290739E-2</v>
      </c>
      <c r="Q3484">
        <f t="shared" si="2029"/>
        <v>9.5680331558914752E-3</v>
      </c>
      <c r="T3484">
        <f t="shared" si="2030"/>
        <v>4.2137618018546048E-2</v>
      </c>
    </row>
    <row r="3485" spans="1:20" hidden="1" x14ac:dyDescent="0.3">
      <c r="A3485" s="26">
        <v>7002</v>
      </c>
      <c r="B3485">
        <v>64</v>
      </c>
      <c r="C3485" t="s">
        <v>211</v>
      </c>
      <c r="D3485">
        <v>37</v>
      </c>
      <c r="E3485" t="s">
        <v>214</v>
      </c>
      <c r="F3485">
        <v>4</v>
      </c>
      <c r="G3485">
        <v>20.2</v>
      </c>
      <c r="H3485">
        <f t="shared" si="1984"/>
        <v>0.20199999999999999</v>
      </c>
      <c r="I3485">
        <v>7.4</v>
      </c>
      <c r="J3485">
        <v>3</v>
      </c>
      <c r="K3485">
        <f t="shared" si="1985"/>
        <v>3.2047461599999993E-2</v>
      </c>
      <c r="L3485">
        <f t="shared" si="2027"/>
        <v>0.12059806133416245</v>
      </c>
      <c r="O3485">
        <f t="shared" si="2028"/>
        <v>4.2510816620292262E-2</v>
      </c>
      <c r="Q3485">
        <f t="shared" si="2029"/>
        <v>2.2148135459172269E-2</v>
      </c>
      <c r="T3485">
        <f t="shared" si="2030"/>
        <v>9.7540388562194671E-2</v>
      </c>
    </row>
    <row r="3486" spans="1:20" hidden="1" x14ac:dyDescent="0.3">
      <c r="A3486" s="26">
        <v>7002</v>
      </c>
      <c r="B3486">
        <v>64</v>
      </c>
      <c r="C3486" t="s">
        <v>211</v>
      </c>
      <c r="D3486">
        <v>38</v>
      </c>
      <c r="E3486" t="s">
        <v>214</v>
      </c>
      <c r="F3486">
        <v>4</v>
      </c>
      <c r="G3486">
        <v>20.7</v>
      </c>
      <c r="H3486">
        <f t="shared" si="1984"/>
        <v>0.20699999999999999</v>
      </c>
      <c r="I3486">
        <v>5</v>
      </c>
      <c r="J3486">
        <v>2</v>
      </c>
      <c r="K3486">
        <f t="shared" si="1985"/>
        <v>3.3653604599999998E-2</v>
      </c>
      <c r="L3486">
        <f t="shared" si="2027"/>
        <v>9.0419374747788453E-2</v>
      </c>
      <c r="O3486">
        <f t="shared" si="2028"/>
        <v>3.1872829598595429E-2</v>
      </c>
      <c r="Q3486">
        <f t="shared" si="2029"/>
        <v>1.6605744220868218E-2</v>
      </c>
      <c r="T3486">
        <f t="shared" si="2030"/>
        <v>7.3131697548703634E-2</v>
      </c>
    </row>
    <row r="3487" spans="1:20" hidden="1" x14ac:dyDescent="0.3">
      <c r="A3487" s="26">
        <v>7002</v>
      </c>
      <c r="B3487">
        <v>64</v>
      </c>
      <c r="C3487" t="s">
        <v>211</v>
      </c>
      <c r="D3487">
        <v>39</v>
      </c>
      <c r="E3487" t="s">
        <v>214</v>
      </c>
      <c r="F3487">
        <v>4</v>
      </c>
      <c r="G3487">
        <v>11.4</v>
      </c>
      <c r="H3487">
        <f t="shared" si="1984"/>
        <v>0.114</v>
      </c>
      <c r="I3487">
        <v>7.2</v>
      </c>
      <c r="J3487">
        <v>1.4</v>
      </c>
      <c r="K3487">
        <f t="shared" si="1985"/>
        <v>1.02070584E-2</v>
      </c>
      <c r="L3487">
        <f t="shared" si="2027"/>
        <v>4.0560234537712861E-2</v>
      </c>
      <c r="O3487">
        <f t="shared" si="2028"/>
        <v>1.4297482674543782E-2</v>
      </c>
      <c r="Q3487">
        <f t="shared" si="2029"/>
        <v>7.4489884734373112E-3</v>
      </c>
      <c r="T3487">
        <f t="shared" si="2030"/>
        <v>3.2805345237017919E-2</v>
      </c>
    </row>
    <row r="3488" spans="1:20" hidden="1" x14ac:dyDescent="0.3">
      <c r="A3488" s="26">
        <v>7002</v>
      </c>
      <c r="B3488">
        <v>64</v>
      </c>
      <c r="C3488" t="s">
        <v>211</v>
      </c>
      <c r="D3488">
        <v>40</v>
      </c>
      <c r="E3488" t="s">
        <v>220</v>
      </c>
      <c r="F3488">
        <v>4</v>
      </c>
      <c r="G3488">
        <v>21.7</v>
      </c>
      <c r="H3488">
        <f t="shared" si="1984"/>
        <v>0.217</v>
      </c>
      <c r="I3488">
        <v>7.5</v>
      </c>
      <c r="J3488">
        <v>3</v>
      </c>
      <c r="K3488">
        <f t="shared" si="1985"/>
        <v>3.6983700599999995E-2</v>
      </c>
      <c r="L3488">
        <f>0.000084*(G3488^1.894314*I3488^0.808223+0.000031*G3488^2)</f>
        <v>0.14561360936275741</v>
      </c>
      <c r="O3488">
        <f>L3488*0.78*1.07</f>
        <v>0.12152911837415735</v>
      </c>
      <c r="Q3488">
        <f>O3488*0.531</f>
        <v>6.4531961856677561E-2</v>
      </c>
      <c r="T3488">
        <f>(L3488*0.78*1.07)*(1+0.2)*0.531*3.67</f>
        <v>0.28419876001680794</v>
      </c>
    </row>
    <row r="3489" spans="1:20" hidden="1" x14ac:dyDescent="0.3">
      <c r="A3489" s="26">
        <v>7002</v>
      </c>
      <c r="B3489">
        <v>64</v>
      </c>
      <c r="C3489" t="s">
        <v>211</v>
      </c>
      <c r="D3489">
        <v>41</v>
      </c>
      <c r="E3489" t="s">
        <v>215</v>
      </c>
      <c r="F3489">
        <v>4</v>
      </c>
      <c r="G3489">
        <v>10</v>
      </c>
      <c r="H3489">
        <f t="shared" si="1984"/>
        <v>0.1</v>
      </c>
      <c r="I3489">
        <v>4.5999999999999996</v>
      </c>
      <c r="J3489">
        <v>2</v>
      </c>
      <c r="K3489">
        <f t="shared" si="1985"/>
        <v>7.8540000000000016E-3</v>
      </c>
      <c r="L3489">
        <f>0.000064*(G3489^1.958025*I3489^0.883501+0.000045*G3489^2)</f>
        <v>2.2374728343819657E-2</v>
      </c>
      <c r="O3489">
        <f>L3489*0.44*0.75</f>
        <v>7.3836603534604868E-3</v>
      </c>
      <c r="Q3489">
        <f>O3489*0.52</f>
        <v>3.8395033837994533E-3</v>
      </c>
      <c r="T3489">
        <f>(L3489*0.44*0.75)*(1+0.2)*0.52*3.67</f>
        <v>1.690917290225279E-2</v>
      </c>
    </row>
    <row r="3490" spans="1:20" hidden="1" x14ac:dyDescent="0.3">
      <c r="A3490" s="26">
        <v>7002</v>
      </c>
      <c r="B3490">
        <v>64</v>
      </c>
      <c r="C3490" t="s">
        <v>211</v>
      </c>
      <c r="D3490">
        <v>42</v>
      </c>
      <c r="E3490" t="s">
        <v>214</v>
      </c>
      <c r="F3490">
        <v>4</v>
      </c>
      <c r="G3490">
        <v>11.2</v>
      </c>
      <c r="H3490">
        <f t="shared" si="1984"/>
        <v>0.11199999999999999</v>
      </c>
      <c r="I3490">
        <v>4</v>
      </c>
      <c r="J3490">
        <v>1.6</v>
      </c>
      <c r="K3490">
        <f t="shared" si="1985"/>
        <v>9.8520575999999985E-3</v>
      </c>
      <c r="L3490">
        <f>0.000081*(G3490^1.864042*I3490^0.850892+0.000027*G3490^2)</f>
        <v>2.3799318254952618E-2</v>
      </c>
      <c r="O3490">
        <f>L3490*0.47*0.75</f>
        <v>8.3892596848707968E-3</v>
      </c>
      <c r="Q3490">
        <f>O3490*0.521</f>
        <v>4.3708042958176853E-3</v>
      </c>
      <c r="T3490">
        <f>(L3490*0.47*0.75)*(1+0.2)*0.521*3.67</f>
        <v>1.9249022118781087E-2</v>
      </c>
    </row>
    <row r="3491" spans="1:20" s="13" customFormat="1" hidden="1" x14ac:dyDescent="0.3">
      <c r="A3491" s="26">
        <v>7002</v>
      </c>
      <c r="B3491" s="13">
        <v>64</v>
      </c>
      <c r="C3491" s="13" t="s">
        <v>211</v>
      </c>
      <c r="D3491" s="13">
        <v>43</v>
      </c>
      <c r="E3491" s="13" t="s">
        <v>220</v>
      </c>
      <c r="F3491" s="13">
        <v>7</v>
      </c>
      <c r="G3491" s="13">
        <v>14.2</v>
      </c>
      <c r="H3491">
        <f t="shared" si="1984"/>
        <v>0.14199999999999999</v>
      </c>
      <c r="I3491" s="13">
        <v>3</v>
      </c>
      <c r="J3491" s="13">
        <v>0</v>
      </c>
      <c r="K3491">
        <f t="shared" si="1985"/>
        <v>1.5836805599999997E-2</v>
      </c>
      <c r="L3491">
        <f t="shared" ref="L3491:L3496" si="2031">0.000084*(G3491^1.894314*I3491^0.808223+0.000031*G3491^2)</f>
        <v>3.1095885900043547E-2</v>
      </c>
      <c r="M3491"/>
      <c r="N3491"/>
      <c r="O3491">
        <f t="shared" ref="O3491:O3496" si="2032">L3491*0.78*1.07</f>
        <v>2.5952626372176348E-2</v>
      </c>
      <c r="P3491"/>
      <c r="Q3491">
        <f t="shared" ref="Q3491:Q3496" si="2033">O3491*0.531</f>
        <v>1.3780844603625641E-2</v>
      </c>
      <c r="R3491"/>
      <c r="S3491"/>
      <c r="T3491">
        <f t="shared" ref="T3491:T3496" si="2034">(L3491*0.78*1.07)*(1+0.2)*0.531*3.67</f>
        <v>6.0690839634367312E-2</v>
      </c>
    </row>
    <row r="3492" spans="1:20" hidden="1" x14ac:dyDescent="0.3">
      <c r="A3492" s="26">
        <v>7002</v>
      </c>
      <c r="B3492">
        <v>64</v>
      </c>
      <c r="C3492" t="s">
        <v>211</v>
      </c>
      <c r="D3492">
        <v>44</v>
      </c>
      <c r="E3492" t="s">
        <v>220</v>
      </c>
      <c r="F3492">
        <v>4</v>
      </c>
      <c r="G3492">
        <v>27</v>
      </c>
      <c r="H3492">
        <f t="shared" si="1984"/>
        <v>0.27</v>
      </c>
      <c r="I3492">
        <v>7</v>
      </c>
      <c r="J3492">
        <v>2.7</v>
      </c>
      <c r="K3492">
        <f t="shared" si="1985"/>
        <v>5.7255660000000007E-2</v>
      </c>
      <c r="L3492">
        <f t="shared" si="2031"/>
        <v>0.20833552627057125</v>
      </c>
      <c r="O3492">
        <f t="shared" si="2032"/>
        <v>0.17387683022541878</v>
      </c>
      <c r="Q3492">
        <f t="shared" si="2033"/>
        <v>9.2328596849697381E-2</v>
      </c>
      <c r="T3492">
        <f t="shared" si="2034"/>
        <v>0.40661514052606718</v>
      </c>
    </row>
    <row r="3493" spans="1:20" hidden="1" x14ac:dyDescent="0.3">
      <c r="A3493" s="26">
        <v>7002</v>
      </c>
      <c r="B3493">
        <v>64</v>
      </c>
      <c r="C3493" t="s">
        <v>211</v>
      </c>
      <c r="D3493">
        <v>45</v>
      </c>
      <c r="E3493" t="s">
        <v>220</v>
      </c>
      <c r="F3493">
        <v>4</v>
      </c>
      <c r="G3493">
        <v>15.4</v>
      </c>
      <c r="H3493">
        <f t="shared" si="1984"/>
        <v>0.154</v>
      </c>
      <c r="I3493">
        <v>7</v>
      </c>
      <c r="J3493">
        <v>2</v>
      </c>
      <c r="K3493">
        <f t="shared" si="1985"/>
        <v>1.8626546399999999E-2</v>
      </c>
      <c r="L3493">
        <f t="shared" si="2031"/>
        <v>7.1919691409036798E-2</v>
      </c>
      <c r="O3493">
        <f t="shared" si="2032"/>
        <v>6.0024174449982114E-2</v>
      </c>
      <c r="Q3493">
        <f t="shared" si="2033"/>
        <v>3.1872836632940507E-2</v>
      </c>
      <c r="T3493">
        <f t="shared" si="2034"/>
        <v>0.14036797253146996</v>
      </c>
    </row>
    <row r="3494" spans="1:20" hidden="1" x14ac:dyDescent="0.3">
      <c r="A3494" s="26">
        <v>7002</v>
      </c>
      <c r="B3494">
        <v>64</v>
      </c>
      <c r="C3494" t="s">
        <v>211</v>
      </c>
      <c r="D3494">
        <v>46</v>
      </c>
      <c r="E3494" t="s">
        <v>220</v>
      </c>
      <c r="F3494">
        <v>4</v>
      </c>
      <c r="G3494">
        <v>20</v>
      </c>
      <c r="H3494">
        <f t="shared" si="1984"/>
        <v>0.2</v>
      </c>
      <c r="I3494">
        <v>6.7</v>
      </c>
      <c r="J3494">
        <v>2</v>
      </c>
      <c r="K3494">
        <f t="shared" si="1985"/>
        <v>3.1416000000000006E-2</v>
      </c>
      <c r="L3494">
        <f t="shared" si="2031"/>
        <v>0.11389253207988827</v>
      </c>
      <c r="O3494">
        <f t="shared" si="2032"/>
        <v>9.5054707273874758E-2</v>
      </c>
      <c r="Q3494">
        <f t="shared" si="2033"/>
        <v>5.04740495624275E-2</v>
      </c>
      <c r="T3494">
        <f t="shared" si="2034"/>
        <v>0.22228771427293068</v>
      </c>
    </row>
    <row r="3495" spans="1:20" hidden="1" x14ac:dyDescent="0.3">
      <c r="A3495" s="26">
        <v>7002</v>
      </c>
      <c r="B3495">
        <v>64</v>
      </c>
      <c r="C3495" t="s">
        <v>211</v>
      </c>
      <c r="D3495">
        <v>47</v>
      </c>
      <c r="E3495" t="s">
        <v>220</v>
      </c>
      <c r="F3495">
        <v>3</v>
      </c>
      <c r="G3495">
        <v>11</v>
      </c>
      <c r="H3495">
        <f t="shared" ref="H3495:H3558" si="2035">G3495/100</f>
        <v>0.11</v>
      </c>
      <c r="I3495">
        <v>3</v>
      </c>
      <c r="J3495">
        <v>1.5</v>
      </c>
      <c r="K3495">
        <f t="shared" ref="K3495:K3558" si="2036">0.7854*H3495^2</f>
        <v>9.503339999999999E-3</v>
      </c>
      <c r="L3495">
        <f t="shared" si="2031"/>
        <v>1.9170416079179697E-2</v>
      </c>
      <c r="O3495">
        <f t="shared" si="2032"/>
        <v>1.5999629259683377E-2</v>
      </c>
      <c r="Q3495">
        <f t="shared" si="2033"/>
        <v>8.4958031368918743E-3</v>
      </c>
      <c r="T3495">
        <f t="shared" si="2034"/>
        <v>3.7415517014871807E-2</v>
      </c>
    </row>
    <row r="3496" spans="1:20" hidden="1" x14ac:dyDescent="0.3">
      <c r="A3496" s="26">
        <v>7002</v>
      </c>
      <c r="B3496">
        <v>64</v>
      </c>
      <c r="C3496" t="s">
        <v>211</v>
      </c>
      <c r="D3496">
        <v>48</v>
      </c>
      <c r="E3496" t="s">
        <v>220</v>
      </c>
      <c r="F3496">
        <v>4</v>
      </c>
      <c r="G3496">
        <v>14</v>
      </c>
      <c r="H3496">
        <f t="shared" si="2035"/>
        <v>0.14000000000000001</v>
      </c>
      <c r="I3496">
        <v>6.5</v>
      </c>
      <c r="J3496">
        <v>3</v>
      </c>
      <c r="K3496">
        <f t="shared" si="2036"/>
        <v>1.5393840000000002E-2</v>
      </c>
      <c r="L3496">
        <f t="shared" si="2031"/>
        <v>5.6548991155506906E-2</v>
      </c>
      <c r="O3496">
        <f t="shared" si="2032"/>
        <v>4.7195788018386066E-2</v>
      </c>
      <c r="Q3496">
        <f t="shared" si="2033"/>
        <v>2.5060963437763002E-2</v>
      </c>
      <c r="T3496">
        <f t="shared" si="2034"/>
        <v>0.11036848297990826</v>
      </c>
    </row>
    <row r="3497" spans="1:20" hidden="1" x14ac:dyDescent="0.3">
      <c r="A3497" s="26">
        <v>7002</v>
      </c>
      <c r="B3497">
        <v>64</v>
      </c>
      <c r="C3497" t="s">
        <v>211</v>
      </c>
      <c r="D3497">
        <v>49</v>
      </c>
      <c r="E3497" t="s">
        <v>217</v>
      </c>
      <c r="F3497">
        <v>4</v>
      </c>
      <c r="G3497">
        <v>17.600000000000001</v>
      </c>
      <c r="H3497">
        <f t="shared" si="2035"/>
        <v>0.17600000000000002</v>
      </c>
      <c r="I3497">
        <v>8</v>
      </c>
      <c r="J3497">
        <v>5</v>
      </c>
      <c r="K3497">
        <f t="shared" si="2036"/>
        <v>2.4328550400000006E-2</v>
      </c>
      <c r="L3497">
        <f>0.000059*(G3497^1.965295*I3497^0.892133+0.000019*G3497^2)</f>
        <v>0.10576199525016208</v>
      </c>
      <c r="O3497">
        <f>L3497*0.47*0.75</f>
        <v>3.728110332568213E-2</v>
      </c>
      <c r="Q3497">
        <f>O3497*0.52</f>
        <v>1.9386173729354708E-2</v>
      </c>
      <c r="T3497">
        <f>(L3497*0.47*0.75)*(1+0.2)*0.52*3.67</f>
        <v>8.537670910407813E-2</v>
      </c>
    </row>
    <row r="3498" spans="1:20" hidden="1" x14ac:dyDescent="0.3">
      <c r="A3498" s="26">
        <v>7002</v>
      </c>
      <c r="B3498">
        <v>64</v>
      </c>
      <c r="C3498" t="s">
        <v>211</v>
      </c>
      <c r="D3498">
        <v>50</v>
      </c>
      <c r="E3498" t="s">
        <v>220</v>
      </c>
      <c r="F3498">
        <v>4</v>
      </c>
      <c r="G3498">
        <v>16.399999999999999</v>
      </c>
      <c r="H3498">
        <f t="shared" si="2035"/>
        <v>0.16399999999999998</v>
      </c>
      <c r="I3498">
        <v>5.4</v>
      </c>
      <c r="J3498">
        <v>3</v>
      </c>
      <c r="K3498">
        <f t="shared" si="2036"/>
        <v>2.1124118399999996E-2</v>
      </c>
      <c r="L3498">
        <f>0.000084*(G3498^1.894314*I3498^0.808223+0.000031*G3498^2)</f>
        <v>6.5692699277719993E-2</v>
      </c>
      <c r="O3498">
        <f>L3498*0.78*1.07</f>
        <v>5.4827126817185108E-2</v>
      </c>
      <c r="Q3498">
        <f>O3498*0.531</f>
        <v>2.9113204339925293E-2</v>
      </c>
      <c r="T3498">
        <f>(L3498*0.78*1.07)*(1+0.2)*0.531*3.67</f>
        <v>0.12821455191303099</v>
      </c>
    </row>
    <row r="3499" spans="1:20" hidden="1" x14ac:dyDescent="0.3">
      <c r="A3499" s="26">
        <v>7002</v>
      </c>
      <c r="B3499">
        <v>64</v>
      </c>
      <c r="C3499" t="s">
        <v>211</v>
      </c>
      <c r="D3499">
        <v>51</v>
      </c>
      <c r="E3499" t="s">
        <v>217</v>
      </c>
      <c r="F3499">
        <v>4</v>
      </c>
      <c r="G3499">
        <v>10.4</v>
      </c>
      <c r="H3499">
        <f t="shared" si="2035"/>
        <v>0.10400000000000001</v>
      </c>
      <c r="I3499">
        <v>5.3</v>
      </c>
      <c r="J3499">
        <v>3</v>
      </c>
      <c r="K3499">
        <f t="shared" si="2036"/>
        <v>8.494886400000002E-3</v>
      </c>
      <c r="L3499">
        <f t="shared" ref="L3499:L3501" si="2037">0.000059*(G3499^1.965295*I3499^0.892133+0.000019*G3499^2)</f>
        <v>2.6048035441239931E-2</v>
      </c>
      <c r="O3499">
        <f>L3499*0.47*0.75</f>
        <v>9.181932493037075E-3</v>
      </c>
      <c r="Q3499">
        <f t="shared" ref="Q3499:Q3501" si="2038">O3499*0.52</f>
        <v>4.774604896379279E-3</v>
      </c>
      <c r="T3499">
        <f>(L3499*0.47*0.75)*(1+0.2)*0.52*3.67</f>
        <v>2.1027359963654343E-2</v>
      </c>
    </row>
    <row r="3500" spans="1:20" hidden="1" x14ac:dyDescent="0.3">
      <c r="A3500" s="26">
        <v>7002</v>
      </c>
      <c r="B3500">
        <v>64</v>
      </c>
      <c r="C3500" t="s">
        <v>211</v>
      </c>
      <c r="D3500">
        <v>52</v>
      </c>
      <c r="E3500" t="s">
        <v>217</v>
      </c>
      <c r="F3500">
        <v>4</v>
      </c>
      <c r="G3500">
        <v>11.2</v>
      </c>
      <c r="H3500">
        <f t="shared" si="2035"/>
        <v>0.11199999999999999</v>
      </c>
      <c r="I3500">
        <v>5</v>
      </c>
      <c r="J3500">
        <v>2.4</v>
      </c>
      <c r="K3500">
        <f t="shared" si="2036"/>
        <v>9.8520575999999985E-3</v>
      </c>
      <c r="L3500">
        <f t="shared" si="2037"/>
        <v>2.8605614871984365E-2</v>
      </c>
      <c r="O3500">
        <f>L3500*0.47*0.75</f>
        <v>1.0083479242374488E-2</v>
      </c>
      <c r="Q3500">
        <f t="shared" si="2038"/>
        <v>5.2434092060347336E-3</v>
      </c>
      <c r="T3500">
        <f>(L3500*0.47*0.75)*(1+0.2)*0.52*3.67</f>
        <v>2.3091974143376968E-2</v>
      </c>
    </row>
    <row r="3501" spans="1:20" hidden="1" x14ac:dyDescent="0.3">
      <c r="A3501" s="26">
        <v>7002</v>
      </c>
      <c r="B3501">
        <v>64</v>
      </c>
      <c r="C3501" t="s">
        <v>211</v>
      </c>
      <c r="D3501">
        <v>53</v>
      </c>
      <c r="E3501" t="s">
        <v>217</v>
      </c>
      <c r="F3501">
        <v>4</v>
      </c>
      <c r="G3501">
        <v>12.1</v>
      </c>
      <c r="H3501">
        <f t="shared" si="2035"/>
        <v>0.121</v>
      </c>
      <c r="I3501">
        <v>6.2</v>
      </c>
      <c r="J3501">
        <v>3.4</v>
      </c>
      <c r="K3501">
        <f t="shared" si="2036"/>
        <v>1.14990414E-2</v>
      </c>
      <c r="L3501">
        <f t="shared" si="2037"/>
        <v>4.0342724826126976E-2</v>
      </c>
      <c r="O3501">
        <f>L3501*0.47*0.75</f>
        <v>1.4220810501209758E-2</v>
      </c>
      <c r="Q3501">
        <f t="shared" si="2038"/>
        <v>7.3948214606290742E-3</v>
      </c>
      <c r="T3501">
        <f>(L3501*0.47*0.75)*(1+0.2)*0.52*3.67</f>
        <v>3.256679371261044E-2</v>
      </c>
    </row>
    <row r="3502" spans="1:20" hidden="1" x14ac:dyDescent="0.3">
      <c r="A3502" s="26">
        <v>7002</v>
      </c>
      <c r="B3502">
        <v>64</v>
      </c>
      <c r="C3502" t="s">
        <v>211</v>
      </c>
      <c r="D3502">
        <v>54</v>
      </c>
      <c r="E3502" t="s">
        <v>220</v>
      </c>
      <c r="F3502">
        <v>4</v>
      </c>
      <c r="G3502">
        <v>17.600000000000001</v>
      </c>
      <c r="H3502">
        <f t="shared" si="2035"/>
        <v>0.17600000000000002</v>
      </c>
      <c r="I3502">
        <v>6.4</v>
      </c>
      <c r="J3502">
        <v>1.5</v>
      </c>
      <c r="K3502">
        <f t="shared" si="2036"/>
        <v>2.4328550400000006E-2</v>
      </c>
      <c r="L3502">
        <f t="shared" ref="L3502:L3503" si="2039">0.000084*(G3502^1.894314*I3502^0.808223+0.000031*G3502^2)</f>
        <v>8.6148681172692795E-2</v>
      </c>
      <c r="O3502">
        <f>L3502*0.78*1.07</f>
        <v>7.1899689306729409E-2</v>
      </c>
      <c r="Q3502">
        <f t="shared" ref="Q3502:Q3503" si="2040">O3502*0.531</f>
        <v>3.8178735021873321E-2</v>
      </c>
      <c r="T3502">
        <f>(L3502*0.78*1.07)*(1+0.2)*0.531*3.67</f>
        <v>0.16813914903633009</v>
      </c>
    </row>
    <row r="3503" spans="1:20" hidden="1" x14ac:dyDescent="0.3">
      <c r="A3503" s="26">
        <v>7002</v>
      </c>
      <c r="B3503">
        <v>64</v>
      </c>
      <c r="C3503" t="s">
        <v>211</v>
      </c>
      <c r="D3503">
        <v>55</v>
      </c>
      <c r="E3503" t="s">
        <v>220</v>
      </c>
      <c r="F3503">
        <v>3</v>
      </c>
      <c r="G3503">
        <v>10.4</v>
      </c>
      <c r="H3503">
        <f t="shared" si="2035"/>
        <v>0.10400000000000001</v>
      </c>
      <c r="I3503">
        <v>3.2</v>
      </c>
      <c r="J3503">
        <v>1.5</v>
      </c>
      <c r="K3503">
        <f t="shared" si="2036"/>
        <v>8.494886400000002E-3</v>
      </c>
      <c r="L3503">
        <f t="shared" si="2039"/>
        <v>1.8161024544176067E-2</v>
      </c>
      <c r="O3503">
        <f>L3503*0.78*1.07</f>
        <v>1.5157191084569347E-2</v>
      </c>
      <c r="Q3503">
        <f t="shared" si="2040"/>
        <v>8.0484684659063235E-3</v>
      </c>
      <c r="T3503">
        <f>(L3503*0.78*1.07)*(1+0.2)*0.531*3.67</f>
        <v>3.5445455123851451E-2</v>
      </c>
    </row>
    <row r="3504" spans="1:20" hidden="1" x14ac:dyDescent="0.3">
      <c r="A3504" s="26">
        <v>7002</v>
      </c>
      <c r="B3504">
        <v>64</v>
      </c>
      <c r="C3504" t="s">
        <v>211</v>
      </c>
      <c r="D3504">
        <v>56</v>
      </c>
      <c r="E3504" t="s">
        <v>217</v>
      </c>
      <c r="F3504">
        <v>4</v>
      </c>
      <c r="G3504">
        <v>12</v>
      </c>
      <c r="H3504">
        <f t="shared" si="2035"/>
        <v>0.12</v>
      </c>
      <c r="I3504">
        <v>6</v>
      </c>
      <c r="J3504">
        <v>3</v>
      </c>
      <c r="K3504">
        <f t="shared" si="2036"/>
        <v>1.130976E-2</v>
      </c>
      <c r="L3504">
        <f>0.000059*(G3504^1.965295*I3504^0.892133+0.000019*G3504^2)</f>
        <v>3.854586063156528E-2</v>
      </c>
      <c r="O3504">
        <f>L3504*0.47*0.75</f>
        <v>1.3587415872626761E-2</v>
      </c>
      <c r="Q3504">
        <f>O3504*0.52</f>
        <v>7.0654562537659157E-3</v>
      </c>
      <c r="T3504">
        <f>(L3504*0.47*0.75)*(1+0.2)*0.52*3.67</f>
        <v>3.1116269341585095E-2</v>
      </c>
    </row>
    <row r="3505" spans="1:20" hidden="1" x14ac:dyDescent="0.3">
      <c r="A3505" s="26">
        <v>7002</v>
      </c>
      <c r="B3505">
        <v>64</v>
      </c>
      <c r="C3505" t="s">
        <v>211</v>
      </c>
      <c r="D3505">
        <v>57</v>
      </c>
      <c r="E3505" t="s">
        <v>220</v>
      </c>
      <c r="F3505">
        <v>3</v>
      </c>
      <c r="G3505">
        <v>10</v>
      </c>
      <c r="H3505">
        <f t="shared" si="2035"/>
        <v>0.1</v>
      </c>
      <c r="I3505">
        <v>4</v>
      </c>
      <c r="J3505">
        <v>1.5</v>
      </c>
      <c r="K3505">
        <f t="shared" si="2036"/>
        <v>7.8540000000000016E-3</v>
      </c>
      <c r="L3505">
        <f>0.000084*(G3505^1.894314*I3505^0.808223+0.000031*G3505^2)</f>
        <v>2.019284999036728E-2</v>
      </c>
      <c r="O3505">
        <f>L3505*0.78*1.07</f>
        <v>1.6852952601960534E-2</v>
      </c>
      <c r="Q3505">
        <f>O3505*0.531</f>
        <v>8.9489178316410449E-3</v>
      </c>
      <c r="T3505">
        <f>(L3505*0.78*1.07)*(1+0.2)*0.531*3.67</f>
        <v>3.9411034130547154E-2</v>
      </c>
    </row>
    <row r="3506" spans="1:20" hidden="1" x14ac:dyDescent="0.3">
      <c r="A3506" s="26">
        <v>7002</v>
      </c>
      <c r="B3506">
        <v>64</v>
      </c>
      <c r="C3506" t="s">
        <v>211</v>
      </c>
      <c r="D3506">
        <v>58</v>
      </c>
      <c r="E3506" t="s">
        <v>215</v>
      </c>
      <c r="F3506">
        <v>4</v>
      </c>
      <c r="G3506">
        <v>14</v>
      </c>
      <c r="H3506">
        <f t="shared" si="2035"/>
        <v>0.14000000000000001</v>
      </c>
      <c r="I3506">
        <v>6.5</v>
      </c>
      <c r="J3506">
        <v>2.5</v>
      </c>
      <c r="K3506">
        <f t="shared" si="2036"/>
        <v>1.5393840000000002E-2</v>
      </c>
      <c r="L3506">
        <f>0.000064*(G3506^1.958025*I3506^0.883501+0.000045*G3506^2)</f>
        <v>5.868691247467904E-2</v>
      </c>
      <c r="O3506">
        <f>L3506*0.44*0.75</f>
        <v>1.9366681116644083E-2</v>
      </c>
      <c r="Q3506">
        <f>O3506*0.52</f>
        <v>1.0070674180654923E-2</v>
      </c>
      <c r="T3506">
        <f>(L3506*0.44*0.75)*(1+0.2)*0.52*3.67</f>
        <v>4.4351249091604282E-2</v>
      </c>
    </row>
    <row r="3507" spans="1:20" s="13" customFormat="1" hidden="1" x14ac:dyDescent="0.3">
      <c r="A3507" s="26">
        <v>7002</v>
      </c>
      <c r="B3507" s="13">
        <v>64</v>
      </c>
      <c r="C3507" s="13" t="s">
        <v>211</v>
      </c>
      <c r="D3507" s="13">
        <v>59</v>
      </c>
      <c r="E3507" s="13" t="s">
        <v>220</v>
      </c>
      <c r="F3507" s="13">
        <v>7</v>
      </c>
      <c r="G3507" s="13">
        <v>10</v>
      </c>
      <c r="H3507">
        <f t="shared" si="2035"/>
        <v>0.1</v>
      </c>
      <c r="I3507" s="13">
        <v>5.2</v>
      </c>
      <c r="J3507" s="13">
        <v>0</v>
      </c>
      <c r="K3507">
        <f t="shared" si="2036"/>
        <v>7.8540000000000016E-3</v>
      </c>
      <c r="L3507">
        <f t="shared" ref="L3507:L3508" si="2041">0.000084*(G3507^1.894314*I3507^0.808223+0.000031*G3507^2)</f>
        <v>2.4962506266001137E-2</v>
      </c>
      <c r="M3507"/>
      <c r="N3507"/>
      <c r="O3507">
        <f>L3507*0.78*1.07</f>
        <v>2.083370772960455E-2</v>
      </c>
      <c r="P3507"/>
      <c r="Q3507">
        <f t="shared" ref="Q3507:Q3508" si="2042">O3507*0.531</f>
        <v>1.1062698804420016E-2</v>
      </c>
      <c r="R3507"/>
      <c r="S3507"/>
      <c r="T3507">
        <f>(L3507*0.78*1.07)*(1+0.2)*0.531*3.67</f>
        <v>4.8720125534665752E-2</v>
      </c>
    </row>
    <row r="3508" spans="1:20" hidden="1" x14ac:dyDescent="0.3">
      <c r="A3508" s="26">
        <v>7002</v>
      </c>
      <c r="B3508">
        <v>64</v>
      </c>
      <c r="C3508" t="s">
        <v>211</v>
      </c>
      <c r="D3508">
        <v>60</v>
      </c>
      <c r="E3508" t="s">
        <v>220</v>
      </c>
      <c r="F3508">
        <v>3</v>
      </c>
      <c r="G3508">
        <v>12</v>
      </c>
      <c r="H3508">
        <f t="shared" si="2035"/>
        <v>0.12</v>
      </c>
      <c r="I3508">
        <v>4</v>
      </c>
      <c r="J3508">
        <v>1.6</v>
      </c>
      <c r="K3508">
        <f t="shared" si="2036"/>
        <v>1.130976E-2</v>
      </c>
      <c r="L3508">
        <f t="shared" si="2041"/>
        <v>2.8522781228021626E-2</v>
      </c>
      <c r="O3508">
        <f>L3508*0.78*1.07</f>
        <v>2.3805113212906851E-2</v>
      </c>
      <c r="Q3508">
        <f t="shared" si="2042"/>
        <v>1.2640515116053538E-2</v>
      </c>
      <c r="T3508">
        <f>(L3508*0.78*1.07)*(1+0.2)*0.531*3.67</f>
        <v>5.5668828571099782E-2</v>
      </c>
    </row>
    <row r="3509" spans="1:20" hidden="1" x14ac:dyDescent="0.3">
      <c r="A3509" s="26">
        <v>7002</v>
      </c>
      <c r="B3509">
        <v>64</v>
      </c>
      <c r="C3509" t="s">
        <v>211</v>
      </c>
      <c r="D3509">
        <v>61</v>
      </c>
      <c r="E3509" t="s">
        <v>217</v>
      </c>
      <c r="F3509">
        <v>1</v>
      </c>
      <c r="G3509">
        <v>63.7</v>
      </c>
      <c r="H3509">
        <f t="shared" si="2035"/>
        <v>0.63700000000000001</v>
      </c>
      <c r="I3509">
        <v>17.600000000000001</v>
      </c>
      <c r="J3509">
        <v>5</v>
      </c>
      <c r="K3509">
        <f t="shared" si="2036"/>
        <v>0.31869097260000001</v>
      </c>
      <c r="L3509">
        <f>0.000059*(G3509^1.965295*I3509^0.892133+0.000019*G3509^2)</f>
        <v>2.67720673001745</v>
      </c>
      <c r="O3509">
        <f>L3509*0.47*0.75</f>
        <v>0.9437153723311511</v>
      </c>
      <c r="Q3509">
        <f>O3509*0.52</f>
        <v>0.4907319936121986</v>
      </c>
      <c r="T3509">
        <f>(L3509*0.47*0.75)*(1+0.2)*0.52*3.67</f>
        <v>2.1611836998681224</v>
      </c>
    </row>
    <row r="3510" spans="1:20" hidden="1" x14ac:dyDescent="0.3">
      <c r="A3510" s="26">
        <v>7002</v>
      </c>
      <c r="B3510">
        <v>64</v>
      </c>
      <c r="C3510" t="s">
        <v>211</v>
      </c>
      <c r="D3510">
        <v>62</v>
      </c>
      <c r="E3510" t="s">
        <v>214</v>
      </c>
      <c r="F3510">
        <v>4</v>
      </c>
      <c r="G3510">
        <v>8.4</v>
      </c>
      <c r="H3510">
        <f t="shared" si="2035"/>
        <v>8.4000000000000005E-2</v>
      </c>
      <c r="I3510">
        <v>3.7</v>
      </c>
      <c r="J3510">
        <v>1</v>
      </c>
      <c r="K3510">
        <f t="shared" si="2036"/>
        <v>5.5417824000000004E-3</v>
      </c>
      <c r="L3510">
        <f>0.000081*(G3510^1.864042*I3510^0.850892+0.000027*G3510^2)</f>
        <v>1.3027583743660833E-2</v>
      </c>
      <c r="O3510">
        <f>L3510*0.47*0.75</f>
        <v>4.5922232696404431E-3</v>
      </c>
      <c r="Q3510">
        <f>O3510*0.521</f>
        <v>2.3925483234826708E-3</v>
      </c>
      <c r="T3510">
        <f>(L3510*0.47*0.75)*(1+0.2)*0.521*3.67</f>
        <v>1.0536782816617683E-2</v>
      </c>
    </row>
    <row r="3511" spans="1:20" hidden="1" x14ac:dyDescent="0.3">
      <c r="A3511" s="26">
        <v>7003</v>
      </c>
      <c r="B3511">
        <v>65</v>
      </c>
      <c r="C3511" t="s">
        <v>211</v>
      </c>
      <c r="D3511">
        <v>1</v>
      </c>
      <c r="E3511" t="s">
        <v>220</v>
      </c>
      <c r="F3511">
        <v>4</v>
      </c>
      <c r="G3511">
        <v>30.7</v>
      </c>
      <c r="H3511">
        <f t="shared" si="2035"/>
        <v>0.307</v>
      </c>
      <c r="I3511">
        <v>6</v>
      </c>
      <c r="J3511">
        <v>3</v>
      </c>
      <c r="K3511">
        <f t="shared" si="2036"/>
        <v>7.4023164599999997E-2</v>
      </c>
      <c r="L3511">
        <f t="shared" ref="L3511:L3512" si="2043">0.000084*(G3511^1.894314*I3511^0.808223+0.000031*G3511^2)</f>
        <v>0.23459060335191037</v>
      </c>
      <c r="O3511">
        <f>L3511*0.78*1.07</f>
        <v>0.19578931755750439</v>
      </c>
      <c r="Q3511">
        <f t="shared" ref="Q3511:Q3512" si="2044">O3511*0.531</f>
        <v>0.10396412762303484</v>
      </c>
      <c r="T3511">
        <f>(L3511*0.78*1.07)*(1+0.2)*0.531*3.67</f>
        <v>0.45785801805184534</v>
      </c>
    </row>
    <row r="3512" spans="1:20" hidden="1" x14ac:dyDescent="0.3">
      <c r="A3512" s="26">
        <v>7003</v>
      </c>
      <c r="B3512">
        <v>65</v>
      </c>
      <c r="C3512" t="s">
        <v>211</v>
      </c>
      <c r="D3512">
        <v>2</v>
      </c>
      <c r="E3512" t="s">
        <v>220</v>
      </c>
      <c r="F3512">
        <v>4</v>
      </c>
      <c r="G3512">
        <v>26.6</v>
      </c>
      <c r="H3512">
        <f t="shared" si="2035"/>
        <v>0.26600000000000001</v>
      </c>
      <c r="I3512">
        <v>5.5</v>
      </c>
      <c r="J3512">
        <v>3</v>
      </c>
      <c r="K3512">
        <f t="shared" si="2036"/>
        <v>5.5571762400000009E-2</v>
      </c>
      <c r="L3512">
        <f t="shared" si="2043"/>
        <v>0.1666615720112633</v>
      </c>
      <c r="O3512">
        <f>L3512*0.78*1.07</f>
        <v>0.13909574800060037</v>
      </c>
      <c r="Q3512">
        <f t="shared" si="2044"/>
        <v>7.38598421883188E-2</v>
      </c>
      <c r="T3512">
        <f>(L3512*0.78*1.07)*(1+0.2)*0.531*3.67</f>
        <v>0.32527874499735598</v>
      </c>
    </row>
    <row r="3513" spans="1:20" hidden="1" x14ac:dyDescent="0.3">
      <c r="A3513" s="26">
        <v>7003</v>
      </c>
      <c r="B3513">
        <v>65</v>
      </c>
      <c r="C3513" t="s">
        <v>211</v>
      </c>
      <c r="D3513">
        <v>3</v>
      </c>
      <c r="E3513" t="s">
        <v>215</v>
      </c>
      <c r="F3513">
        <v>4</v>
      </c>
      <c r="G3513">
        <v>8.6999999999999993</v>
      </c>
      <c r="H3513">
        <f t="shared" si="2035"/>
        <v>8.6999999999999994E-2</v>
      </c>
      <c r="I3513">
        <v>5</v>
      </c>
      <c r="J3513">
        <v>2</v>
      </c>
      <c r="K3513">
        <f t="shared" si="2036"/>
        <v>5.944692599999999E-3</v>
      </c>
      <c r="L3513">
        <f t="shared" ref="L3513:L3518" si="2045">0.000064*(G3513^1.958025*I3513^0.883501+0.000045*G3513^2)</f>
        <v>1.8336988779853503E-2</v>
      </c>
      <c r="O3513">
        <f t="shared" ref="O3513:O3518" si="2046">L3513*0.44*0.75</f>
        <v>6.0512062973516563E-3</v>
      </c>
      <c r="Q3513">
        <f t="shared" ref="Q3513:Q3518" si="2047">O3513*0.52</f>
        <v>3.1466272746228613E-3</v>
      </c>
      <c r="T3513">
        <f t="shared" ref="T3513:T3518" si="2048">(L3513*0.44*0.75)*(1+0.2)*0.52*3.67</f>
        <v>1.385774651743908E-2</v>
      </c>
    </row>
    <row r="3514" spans="1:20" hidden="1" x14ac:dyDescent="0.3">
      <c r="A3514" s="26">
        <v>7003</v>
      </c>
      <c r="B3514">
        <v>65</v>
      </c>
      <c r="C3514" t="s">
        <v>211</v>
      </c>
      <c r="D3514">
        <v>4</v>
      </c>
      <c r="E3514" t="s">
        <v>215</v>
      </c>
      <c r="F3514">
        <v>4</v>
      </c>
      <c r="G3514">
        <v>9.1</v>
      </c>
      <c r="H3514">
        <f t="shared" si="2035"/>
        <v>9.0999999999999998E-2</v>
      </c>
      <c r="I3514">
        <v>5</v>
      </c>
      <c r="J3514">
        <v>2</v>
      </c>
      <c r="K3514">
        <f t="shared" si="2036"/>
        <v>6.5038973999999999E-3</v>
      </c>
      <c r="L3514">
        <f t="shared" si="2045"/>
        <v>2.0024093596846679E-2</v>
      </c>
      <c r="O3514">
        <f t="shared" si="2046"/>
        <v>6.6079508869594048E-3</v>
      </c>
      <c r="Q3514">
        <f t="shared" si="2047"/>
        <v>3.4361344612188907E-3</v>
      </c>
      <c r="T3514">
        <f t="shared" si="2048"/>
        <v>1.5132736167207991E-2</v>
      </c>
    </row>
    <row r="3515" spans="1:20" hidden="1" x14ac:dyDescent="0.3">
      <c r="A3515" s="26">
        <v>7003</v>
      </c>
      <c r="B3515">
        <v>65</v>
      </c>
      <c r="C3515" t="s">
        <v>211</v>
      </c>
      <c r="D3515">
        <v>5</v>
      </c>
      <c r="E3515" t="s">
        <v>215</v>
      </c>
      <c r="F3515">
        <v>4</v>
      </c>
      <c r="G3515">
        <v>7.8</v>
      </c>
      <c r="H3515">
        <f t="shared" si="2035"/>
        <v>7.8E-2</v>
      </c>
      <c r="I3515">
        <v>4</v>
      </c>
      <c r="J3515">
        <v>2</v>
      </c>
      <c r="K3515">
        <f t="shared" si="2036"/>
        <v>4.7783736E-3</v>
      </c>
      <c r="L3515">
        <f t="shared" si="2045"/>
        <v>1.2157670588345144E-2</v>
      </c>
      <c r="O3515">
        <f t="shared" si="2046"/>
        <v>4.0120312941538975E-3</v>
      </c>
      <c r="Q3515">
        <f t="shared" si="2047"/>
        <v>2.0862562729600269E-3</v>
      </c>
      <c r="T3515">
        <f t="shared" si="2048"/>
        <v>9.1878726261159574E-3</v>
      </c>
    </row>
    <row r="3516" spans="1:20" hidden="1" x14ac:dyDescent="0.3">
      <c r="A3516" s="26">
        <v>7003</v>
      </c>
      <c r="B3516">
        <v>65</v>
      </c>
      <c r="C3516" t="s">
        <v>211</v>
      </c>
      <c r="D3516">
        <v>6</v>
      </c>
      <c r="E3516" t="s">
        <v>215</v>
      </c>
      <c r="F3516">
        <v>4</v>
      </c>
      <c r="G3516">
        <v>10.4</v>
      </c>
      <c r="H3516">
        <f t="shared" si="2035"/>
        <v>0.10400000000000001</v>
      </c>
      <c r="I3516">
        <v>4</v>
      </c>
      <c r="J3516">
        <v>2</v>
      </c>
      <c r="K3516">
        <f t="shared" si="2036"/>
        <v>8.494886400000002E-3</v>
      </c>
      <c r="L3516">
        <f t="shared" si="2045"/>
        <v>2.1354215334277511E-2</v>
      </c>
      <c r="O3516">
        <f t="shared" si="2046"/>
        <v>7.0468910603115782E-3</v>
      </c>
      <c r="Q3516">
        <f t="shared" si="2047"/>
        <v>3.6643833513620209E-3</v>
      </c>
      <c r="T3516">
        <f t="shared" si="2048"/>
        <v>1.6137944279398336E-2</v>
      </c>
    </row>
    <row r="3517" spans="1:20" hidden="1" x14ac:dyDescent="0.3">
      <c r="A3517" s="26">
        <v>7003</v>
      </c>
      <c r="B3517">
        <v>65</v>
      </c>
      <c r="C3517" t="s">
        <v>211</v>
      </c>
      <c r="D3517">
        <v>7</v>
      </c>
      <c r="E3517" t="s">
        <v>215</v>
      </c>
      <c r="F3517">
        <v>4</v>
      </c>
      <c r="G3517">
        <v>9</v>
      </c>
      <c r="H3517">
        <f t="shared" si="2035"/>
        <v>0.09</v>
      </c>
      <c r="I3517">
        <v>4</v>
      </c>
      <c r="J3517">
        <v>2</v>
      </c>
      <c r="K3517">
        <f t="shared" si="2036"/>
        <v>6.3617399999999994E-3</v>
      </c>
      <c r="L3517">
        <f t="shared" si="2045"/>
        <v>1.6089315383843367E-2</v>
      </c>
      <c r="O3517">
        <f t="shared" si="2046"/>
        <v>5.3094740766683112E-3</v>
      </c>
      <c r="Q3517">
        <f t="shared" si="2047"/>
        <v>2.7609265198675218E-3</v>
      </c>
      <c r="T3517">
        <f t="shared" si="2048"/>
        <v>1.2159120393496566E-2</v>
      </c>
    </row>
    <row r="3518" spans="1:20" hidden="1" x14ac:dyDescent="0.3">
      <c r="A3518" s="26">
        <v>7003</v>
      </c>
      <c r="B3518">
        <v>65</v>
      </c>
      <c r="C3518" t="s">
        <v>211</v>
      </c>
      <c r="D3518">
        <v>8</v>
      </c>
      <c r="E3518" t="s">
        <v>215</v>
      </c>
      <c r="F3518">
        <v>4</v>
      </c>
      <c r="G3518">
        <v>7.9</v>
      </c>
      <c r="H3518">
        <f t="shared" si="2035"/>
        <v>7.9000000000000001E-2</v>
      </c>
      <c r="I3518">
        <v>4</v>
      </c>
      <c r="J3518">
        <v>2</v>
      </c>
      <c r="K3518">
        <f t="shared" si="2036"/>
        <v>4.9016813999999999E-3</v>
      </c>
      <c r="L3518">
        <f t="shared" si="2045"/>
        <v>1.2464737195819225E-2</v>
      </c>
      <c r="O3518">
        <f t="shared" si="2046"/>
        <v>4.1133632746203439E-3</v>
      </c>
      <c r="Q3518">
        <f t="shared" si="2047"/>
        <v>2.1389489028025791E-3</v>
      </c>
      <c r="T3518">
        <f t="shared" si="2048"/>
        <v>9.4199309679425577E-3</v>
      </c>
    </row>
    <row r="3519" spans="1:20" hidden="1" x14ac:dyDescent="0.3">
      <c r="A3519" s="26">
        <v>7003</v>
      </c>
      <c r="B3519">
        <v>65</v>
      </c>
      <c r="C3519" t="s">
        <v>211</v>
      </c>
      <c r="D3519">
        <v>9</v>
      </c>
      <c r="E3519" t="s">
        <v>219</v>
      </c>
      <c r="F3519">
        <v>4</v>
      </c>
      <c r="G3519">
        <v>16.5</v>
      </c>
      <c r="H3519">
        <f t="shared" si="2035"/>
        <v>0.16500000000000001</v>
      </c>
      <c r="I3519">
        <v>4</v>
      </c>
      <c r="J3519">
        <v>1.5</v>
      </c>
      <c r="K3519">
        <f t="shared" si="2036"/>
        <v>2.1382515000000001E-2</v>
      </c>
      <c r="L3519">
        <f>0.000084*(G3519^1.894314*I3519^0.808223+0.000034*G3519^2)</f>
        <v>5.2141242395975139E-2</v>
      </c>
      <c r="O3519">
        <f>L3519*0.75*1.07</f>
        <v>4.1843347022770053E-2</v>
      </c>
      <c r="Q3519">
        <f>O3519*0.531</f>
        <v>2.2218817269090901E-2</v>
      </c>
      <c r="T3519">
        <f>(L3519*0.75*1.07)*(1+0.2)*0.531*3.67</f>
        <v>9.7851671253076311E-2</v>
      </c>
    </row>
    <row r="3520" spans="1:20" hidden="1" x14ac:dyDescent="0.3">
      <c r="A3520" s="26">
        <v>7003</v>
      </c>
      <c r="B3520">
        <v>65</v>
      </c>
      <c r="C3520" t="s">
        <v>211</v>
      </c>
      <c r="D3520">
        <v>10</v>
      </c>
      <c r="E3520" t="s">
        <v>215</v>
      </c>
      <c r="F3520">
        <v>4</v>
      </c>
      <c r="G3520">
        <v>10.3</v>
      </c>
      <c r="H3520">
        <f t="shared" si="2035"/>
        <v>0.10300000000000001</v>
      </c>
      <c r="I3520">
        <v>5</v>
      </c>
      <c r="J3520">
        <v>2</v>
      </c>
      <c r="K3520">
        <f t="shared" si="2036"/>
        <v>8.3323086000000011E-3</v>
      </c>
      <c r="L3520">
        <f t="shared" ref="L3520:L3522" si="2049">0.000064*(G3520^1.958025*I3520^0.883501+0.000045*G3520^2)</f>
        <v>2.5520341304051737E-2</v>
      </c>
      <c r="O3520">
        <f>L3520*0.44*0.75</f>
        <v>8.4217126303370721E-3</v>
      </c>
      <c r="Q3520">
        <f t="shared" ref="Q3520:Q3522" si="2050">O3520*0.52</f>
        <v>4.3792905677752774E-3</v>
      </c>
      <c r="T3520">
        <f>(L3520*0.44*0.75)*(1+0.2)*0.52*3.67</f>
        <v>1.9286395660482319E-2</v>
      </c>
    </row>
    <row r="3521" spans="1:20" hidden="1" x14ac:dyDescent="0.3">
      <c r="A3521" s="26">
        <v>7003</v>
      </c>
      <c r="B3521">
        <v>65</v>
      </c>
      <c r="C3521" t="s">
        <v>211</v>
      </c>
      <c r="D3521">
        <v>11</v>
      </c>
      <c r="E3521" t="s">
        <v>215</v>
      </c>
      <c r="F3521">
        <v>4</v>
      </c>
      <c r="G3521">
        <v>9.5</v>
      </c>
      <c r="H3521">
        <f t="shared" si="2035"/>
        <v>9.5000000000000001E-2</v>
      </c>
      <c r="I3521">
        <v>4</v>
      </c>
      <c r="J3521">
        <v>2</v>
      </c>
      <c r="K3521">
        <f t="shared" si="2036"/>
        <v>7.088235E-3</v>
      </c>
      <c r="L3521">
        <f t="shared" si="2049"/>
        <v>1.7886038112864894E-2</v>
      </c>
      <c r="O3521">
        <f>L3521*0.44*0.75</f>
        <v>5.9023925772454158E-3</v>
      </c>
      <c r="Q3521">
        <f t="shared" si="2050"/>
        <v>3.0692441401676163E-3</v>
      </c>
      <c r="T3521">
        <f>(L3521*0.44*0.75)*(1+0.2)*0.52*3.67</f>
        <v>1.3516951193298182E-2</v>
      </c>
    </row>
    <row r="3522" spans="1:20" hidden="1" x14ac:dyDescent="0.3">
      <c r="A3522" s="26">
        <v>7003</v>
      </c>
      <c r="B3522">
        <v>65</v>
      </c>
      <c r="C3522" t="s">
        <v>211</v>
      </c>
      <c r="D3522">
        <v>12</v>
      </c>
      <c r="E3522" t="s">
        <v>215</v>
      </c>
      <c r="F3522">
        <v>4</v>
      </c>
      <c r="G3522">
        <v>10.4</v>
      </c>
      <c r="H3522">
        <f t="shared" si="2035"/>
        <v>0.10400000000000001</v>
      </c>
      <c r="I3522">
        <v>6.5</v>
      </c>
      <c r="J3522">
        <v>2</v>
      </c>
      <c r="K3522">
        <f t="shared" si="2036"/>
        <v>8.494886400000002E-3</v>
      </c>
      <c r="L3522">
        <f t="shared" si="2049"/>
        <v>3.2792200987088113E-2</v>
      </c>
      <c r="O3522">
        <f>L3522*0.44*0.75</f>
        <v>1.0821426325739077E-2</v>
      </c>
      <c r="Q3522">
        <f t="shared" si="2050"/>
        <v>5.62714168938432E-3</v>
      </c>
      <c r="T3522">
        <f>(L3522*0.44*0.75)*(1+0.2)*0.52*3.67</f>
        <v>2.4781932000048544E-2</v>
      </c>
    </row>
    <row r="3523" spans="1:20" hidden="1" x14ac:dyDescent="0.3">
      <c r="A3523" s="26">
        <v>7003</v>
      </c>
      <c r="B3523">
        <v>65</v>
      </c>
      <c r="C3523" t="s">
        <v>211</v>
      </c>
      <c r="D3523">
        <v>13</v>
      </c>
      <c r="E3523" t="s">
        <v>222</v>
      </c>
      <c r="F3523">
        <v>4</v>
      </c>
      <c r="G3523">
        <v>30.2</v>
      </c>
      <c r="H3523">
        <f t="shared" si="2035"/>
        <v>0.30199999999999999</v>
      </c>
      <c r="I3523">
        <v>7</v>
      </c>
      <c r="J3523">
        <v>3</v>
      </c>
      <c r="K3523">
        <f t="shared" si="2036"/>
        <v>7.1631621600000001E-2</v>
      </c>
      <c r="L3523">
        <f t="shared" ref="L3523:L3524" si="2051">0.000081*(G3523^1.922704*I3523^0.783213+0.000032*G3523^2)</f>
        <v>0.26061295395045664</v>
      </c>
      <c r="O3523">
        <f>L3523*0.61*1.07</f>
        <v>0.17010207504346306</v>
      </c>
      <c r="Q3523">
        <f t="shared" ref="Q3523:Q3524" si="2052">O3523*0.531</f>
        <v>9.0324201848078892E-2</v>
      </c>
      <c r="T3523">
        <f>(L3523*0.61*1.07)*(1+0.2)*0.531*3.67</f>
        <v>0.3977877849389394</v>
      </c>
    </row>
    <row r="3524" spans="1:20" hidden="1" x14ac:dyDescent="0.3">
      <c r="A3524" s="26">
        <v>7003</v>
      </c>
      <c r="B3524">
        <v>65</v>
      </c>
      <c r="C3524" t="s">
        <v>211</v>
      </c>
      <c r="D3524">
        <v>14</v>
      </c>
      <c r="E3524" t="s">
        <v>222</v>
      </c>
      <c r="F3524">
        <v>4</v>
      </c>
      <c r="G3524">
        <v>25.5</v>
      </c>
      <c r="H3524">
        <f t="shared" si="2035"/>
        <v>0.255</v>
      </c>
      <c r="I3524">
        <v>6</v>
      </c>
      <c r="J3524">
        <v>3</v>
      </c>
      <c r="K3524">
        <f t="shared" si="2036"/>
        <v>5.1070634999999996E-2</v>
      </c>
      <c r="L3524">
        <f t="shared" si="2051"/>
        <v>0.16684300853187387</v>
      </c>
      <c r="O3524">
        <f>L3524*0.61*1.07</f>
        <v>0.10889843166875407</v>
      </c>
      <c r="Q3524">
        <f t="shared" si="2052"/>
        <v>5.7825067216108417E-2</v>
      </c>
      <c r="T3524">
        <f>(L3524*0.61*1.07)*(1+0.2)*0.531*3.67</f>
        <v>0.25466159601974142</v>
      </c>
    </row>
    <row r="3525" spans="1:20" hidden="1" x14ac:dyDescent="0.3">
      <c r="A3525" s="26">
        <v>7003</v>
      </c>
      <c r="B3525">
        <v>65</v>
      </c>
      <c r="C3525" t="s">
        <v>211</v>
      </c>
      <c r="D3525">
        <v>15</v>
      </c>
      <c r="E3525" t="s">
        <v>215</v>
      </c>
      <c r="F3525">
        <v>4</v>
      </c>
      <c r="G3525">
        <v>9.1999999999999993</v>
      </c>
      <c r="H3525">
        <f t="shared" si="2035"/>
        <v>9.1999999999999998E-2</v>
      </c>
      <c r="I3525">
        <v>5</v>
      </c>
      <c r="J3525">
        <v>2</v>
      </c>
      <c r="K3525">
        <f t="shared" si="2036"/>
        <v>6.6476255999999992E-3</v>
      </c>
      <c r="L3525">
        <f t="shared" ref="L3525:L3541" si="2053">0.000064*(G3525^1.958025*I3525^0.883501+0.000045*G3525^2)</f>
        <v>2.0457214900666737E-2</v>
      </c>
      <c r="O3525">
        <f t="shared" ref="O3525:O3541" si="2054">L3525*0.44*0.75</f>
        <v>6.7508809172200229E-3</v>
      </c>
      <c r="Q3525">
        <f t="shared" ref="Q3525:Q3541" si="2055">O3525*0.52</f>
        <v>3.5104580769544122E-3</v>
      </c>
      <c r="T3525">
        <f t="shared" ref="T3525:T3541" si="2056">(L3525*0.44*0.75)*(1+0.2)*0.52*3.67</f>
        <v>1.546005737090723E-2</v>
      </c>
    </row>
    <row r="3526" spans="1:20" hidden="1" x14ac:dyDescent="0.3">
      <c r="A3526" s="26">
        <v>7003</v>
      </c>
      <c r="B3526">
        <v>65</v>
      </c>
      <c r="C3526" t="s">
        <v>211</v>
      </c>
      <c r="D3526">
        <v>16</v>
      </c>
      <c r="E3526" t="s">
        <v>215</v>
      </c>
      <c r="F3526">
        <v>4</v>
      </c>
      <c r="G3526">
        <v>10.5</v>
      </c>
      <c r="H3526">
        <f t="shared" si="2035"/>
        <v>0.105</v>
      </c>
      <c r="I3526">
        <v>5</v>
      </c>
      <c r="J3526">
        <v>2</v>
      </c>
      <c r="K3526">
        <f t="shared" si="2036"/>
        <v>8.659034999999999E-3</v>
      </c>
      <c r="L3526">
        <f t="shared" si="2053"/>
        <v>2.6499644809246003E-2</v>
      </c>
      <c r="O3526">
        <f t="shared" si="2054"/>
        <v>8.7448827870511801E-3</v>
      </c>
      <c r="Q3526">
        <f t="shared" si="2055"/>
        <v>4.5473390492666134E-3</v>
      </c>
      <c r="T3526">
        <f t="shared" si="2056"/>
        <v>2.0026481172970165E-2</v>
      </c>
    </row>
    <row r="3527" spans="1:20" hidden="1" x14ac:dyDescent="0.3">
      <c r="A3527" s="26">
        <v>7003</v>
      </c>
      <c r="B3527">
        <v>65</v>
      </c>
      <c r="C3527" t="s">
        <v>211</v>
      </c>
      <c r="D3527">
        <v>17</v>
      </c>
      <c r="E3527" t="s">
        <v>215</v>
      </c>
      <c r="F3527">
        <v>4</v>
      </c>
      <c r="G3527">
        <v>9</v>
      </c>
      <c r="H3527">
        <f t="shared" si="2035"/>
        <v>0.09</v>
      </c>
      <c r="I3527">
        <v>5</v>
      </c>
      <c r="J3527">
        <v>2</v>
      </c>
      <c r="K3527">
        <f t="shared" si="2036"/>
        <v>6.3617399999999994E-3</v>
      </c>
      <c r="L3527">
        <f t="shared" si="2053"/>
        <v>1.9595508216201971E-2</v>
      </c>
      <c r="O3527">
        <f t="shared" si="2054"/>
        <v>6.4665177113466506E-3</v>
      </c>
      <c r="Q3527">
        <f t="shared" si="2055"/>
        <v>3.3625892099002582E-3</v>
      </c>
      <c r="T3527">
        <f t="shared" si="2056"/>
        <v>1.4808842880400739E-2</v>
      </c>
    </row>
    <row r="3528" spans="1:20" hidden="1" x14ac:dyDescent="0.3">
      <c r="A3528" s="26">
        <v>7003</v>
      </c>
      <c r="B3528">
        <v>65</v>
      </c>
      <c r="C3528" t="s">
        <v>211</v>
      </c>
      <c r="D3528">
        <v>18</v>
      </c>
      <c r="E3528" t="s">
        <v>215</v>
      </c>
      <c r="F3528">
        <v>4</v>
      </c>
      <c r="G3528">
        <v>11.9</v>
      </c>
      <c r="H3528">
        <f t="shared" si="2035"/>
        <v>0.11900000000000001</v>
      </c>
      <c r="I3528">
        <v>6</v>
      </c>
      <c r="J3528">
        <v>3</v>
      </c>
      <c r="K3528">
        <f t="shared" si="2036"/>
        <v>1.11220494E-2</v>
      </c>
      <c r="L3528">
        <f t="shared" si="2053"/>
        <v>3.9776784627155011E-2</v>
      </c>
      <c r="O3528">
        <f t="shared" si="2054"/>
        <v>1.3126338926961153E-2</v>
      </c>
      <c r="Q3528">
        <f t="shared" si="2055"/>
        <v>6.8256962420198001E-3</v>
      </c>
      <c r="T3528">
        <f t="shared" si="2056"/>
        <v>3.0060366249855197E-2</v>
      </c>
    </row>
    <row r="3529" spans="1:20" hidden="1" x14ac:dyDescent="0.3">
      <c r="A3529" s="26">
        <v>7003</v>
      </c>
      <c r="B3529">
        <v>65</v>
      </c>
      <c r="C3529" t="s">
        <v>211</v>
      </c>
      <c r="D3529">
        <v>19</v>
      </c>
      <c r="E3529" t="s">
        <v>215</v>
      </c>
      <c r="F3529">
        <v>4</v>
      </c>
      <c r="G3529">
        <v>9.9</v>
      </c>
      <c r="H3529">
        <f t="shared" si="2035"/>
        <v>9.9000000000000005E-2</v>
      </c>
      <c r="I3529">
        <v>5</v>
      </c>
      <c r="J3529">
        <v>2</v>
      </c>
      <c r="K3529">
        <f t="shared" si="2036"/>
        <v>7.6977054000000001E-3</v>
      </c>
      <c r="L3529">
        <f t="shared" si="2053"/>
        <v>2.3615898013227717E-2</v>
      </c>
      <c r="O3529">
        <f t="shared" si="2054"/>
        <v>7.7932463443651477E-3</v>
      </c>
      <c r="Q3529">
        <f t="shared" si="2055"/>
        <v>4.0524880990698772E-3</v>
      </c>
      <c r="T3529">
        <f t="shared" si="2056"/>
        <v>1.7847157588303738E-2</v>
      </c>
    </row>
    <row r="3530" spans="1:20" hidden="1" x14ac:dyDescent="0.3">
      <c r="A3530" s="26">
        <v>7003</v>
      </c>
      <c r="B3530">
        <v>65</v>
      </c>
      <c r="C3530" t="s">
        <v>211</v>
      </c>
      <c r="D3530">
        <v>20</v>
      </c>
      <c r="E3530" t="s">
        <v>215</v>
      </c>
      <c r="F3530">
        <v>4</v>
      </c>
      <c r="G3530">
        <v>10.1</v>
      </c>
      <c r="H3530">
        <f t="shared" si="2035"/>
        <v>0.10099999999999999</v>
      </c>
      <c r="I3530">
        <v>5</v>
      </c>
      <c r="J3530">
        <v>2</v>
      </c>
      <c r="K3530">
        <f t="shared" si="2036"/>
        <v>8.0118653999999984E-3</v>
      </c>
      <c r="L3530">
        <f t="shared" si="2053"/>
        <v>2.4559087417732675E-2</v>
      </c>
      <c r="O3530">
        <f t="shared" si="2054"/>
        <v>8.1044988478517835E-3</v>
      </c>
      <c r="Q3530">
        <f t="shared" si="2055"/>
        <v>4.2143394008829277E-3</v>
      </c>
      <c r="T3530">
        <f t="shared" si="2056"/>
        <v>1.8559950721488413E-2</v>
      </c>
    </row>
    <row r="3531" spans="1:20" hidden="1" x14ac:dyDescent="0.3">
      <c r="A3531" s="26">
        <v>7003</v>
      </c>
      <c r="B3531">
        <v>65</v>
      </c>
      <c r="C3531" t="s">
        <v>211</v>
      </c>
      <c r="D3531">
        <v>21</v>
      </c>
      <c r="E3531" t="s">
        <v>215</v>
      </c>
      <c r="F3531">
        <v>4</v>
      </c>
      <c r="G3531">
        <v>10.3</v>
      </c>
      <c r="H3531">
        <f t="shared" si="2035"/>
        <v>0.10300000000000001</v>
      </c>
      <c r="I3531">
        <v>5</v>
      </c>
      <c r="J3531">
        <v>2</v>
      </c>
      <c r="K3531">
        <f t="shared" si="2036"/>
        <v>8.3323086000000011E-3</v>
      </c>
      <c r="L3531">
        <f t="shared" si="2053"/>
        <v>2.5520341304051737E-2</v>
      </c>
      <c r="O3531">
        <f t="shared" si="2054"/>
        <v>8.4217126303370721E-3</v>
      </c>
      <c r="Q3531">
        <f t="shared" si="2055"/>
        <v>4.3792905677752774E-3</v>
      </c>
      <c r="T3531">
        <f t="shared" si="2056"/>
        <v>1.9286395660482319E-2</v>
      </c>
    </row>
    <row r="3532" spans="1:20" hidden="1" x14ac:dyDescent="0.3">
      <c r="A3532" s="26">
        <v>7003</v>
      </c>
      <c r="B3532">
        <v>65</v>
      </c>
      <c r="C3532" t="s">
        <v>211</v>
      </c>
      <c r="D3532">
        <v>22</v>
      </c>
      <c r="E3532" t="s">
        <v>215</v>
      </c>
      <c r="F3532">
        <v>4</v>
      </c>
      <c r="G3532">
        <v>11.1</v>
      </c>
      <c r="H3532">
        <f t="shared" si="2035"/>
        <v>0.111</v>
      </c>
      <c r="I3532">
        <v>6</v>
      </c>
      <c r="J3532">
        <v>3</v>
      </c>
      <c r="K3532">
        <f t="shared" si="2036"/>
        <v>9.6769134000000007E-3</v>
      </c>
      <c r="L3532">
        <f t="shared" si="2053"/>
        <v>3.4709659021835065E-2</v>
      </c>
      <c r="O3532">
        <f t="shared" si="2054"/>
        <v>1.1454187477205571E-2</v>
      </c>
      <c r="Q3532">
        <f t="shared" si="2055"/>
        <v>5.956177488146897E-3</v>
      </c>
      <c r="T3532">
        <f t="shared" si="2056"/>
        <v>2.6231005657798935E-2</v>
      </c>
    </row>
    <row r="3533" spans="1:20" hidden="1" x14ac:dyDescent="0.3">
      <c r="A3533" s="26">
        <v>7003</v>
      </c>
      <c r="B3533">
        <v>65</v>
      </c>
      <c r="C3533" t="s">
        <v>211</v>
      </c>
      <c r="D3533">
        <v>23</v>
      </c>
      <c r="E3533" t="s">
        <v>215</v>
      </c>
      <c r="F3533">
        <v>4</v>
      </c>
      <c r="G3533">
        <v>9.5</v>
      </c>
      <c r="H3533">
        <f t="shared" si="2035"/>
        <v>9.5000000000000001E-2</v>
      </c>
      <c r="I3533">
        <v>5</v>
      </c>
      <c r="J3533">
        <v>2</v>
      </c>
      <c r="K3533">
        <f t="shared" si="2036"/>
        <v>7.088235E-3</v>
      </c>
      <c r="L3533">
        <f t="shared" si="2053"/>
        <v>2.1783773663981154E-2</v>
      </c>
      <c r="O3533">
        <f t="shared" si="2054"/>
        <v>7.1886453091137802E-3</v>
      </c>
      <c r="Q3533">
        <f t="shared" si="2055"/>
        <v>3.7380955607391659E-3</v>
      </c>
      <c r="T3533">
        <f t="shared" si="2056"/>
        <v>1.6462572849495285E-2</v>
      </c>
    </row>
    <row r="3534" spans="1:20" hidden="1" x14ac:dyDescent="0.3">
      <c r="A3534" s="26">
        <v>7003</v>
      </c>
      <c r="B3534">
        <v>65</v>
      </c>
      <c r="C3534" t="s">
        <v>211</v>
      </c>
      <c r="D3534">
        <v>24</v>
      </c>
      <c r="E3534" t="s">
        <v>215</v>
      </c>
      <c r="F3534">
        <v>4</v>
      </c>
      <c r="G3534">
        <v>10.199999999999999</v>
      </c>
      <c r="H3534">
        <f t="shared" si="2035"/>
        <v>0.10199999999999999</v>
      </c>
      <c r="I3534">
        <v>6</v>
      </c>
      <c r="J3534">
        <v>3</v>
      </c>
      <c r="K3534">
        <f t="shared" si="2036"/>
        <v>8.1713015999999982E-3</v>
      </c>
      <c r="L3534">
        <f t="shared" si="2053"/>
        <v>2.9413462870074937E-2</v>
      </c>
      <c r="O3534">
        <f t="shared" si="2054"/>
        <v>9.7064427471247293E-3</v>
      </c>
      <c r="Q3534">
        <f t="shared" si="2055"/>
        <v>5.0473502285048591E-3</v>
      </c>
      <c r="T3534">
        <f t="shared" si="2056"/>
        <v>2.2228530406335399E-2</v>
      </c>
    </row>
    <row r="3535" spans="1:20" hidden="1" x14ac:dyDescent="0.3">
      <c r="A3535" s="26">
        <v>7003</v>
      </c>
      <c r="B3535">
        <v>65</v>
      </c>
      <c r="C3535" t="s">
        <v>211</v>
      </c>
      <c r="D3535">
        <v>25</v>
      </c>
      <c r="E3535" t="s">
        <v>215</v>
      </c>
      <c r="F3535">
        <v>4</v>
      </c>
      <c r="G3535">
        <v>8.9</v>
      </c>
      <c r="H3535">
        <f t="shared" si="2035"/>
        <v>8.900000000000001E-2</v>
      </c>
      <c r="I3535">
        <v>5</v>
      </c>
      <c r="J3535">
        <v>2</v>
      </c>
      <c r="K3535">
        <f t="shared" si="2036"/>
        <v>6.2211534000000002E-3</v>
      </c>
      <c r="L3535">
        <f t="shared" si="2053"/>
        <v>1.9171460863076178E-2</v>
      </c>
      <c r="O3535">
        <f t="shared" si="2054"/>
        <v>6.3265820848151383E-3</v>
      </c>
      <c r="Q3535">
        <f t="shared" si="2055"/>
        <v>3.289822684103872E-3</v>
      </c>
      <c r="T3535">
        <f t="shared" si="2056"/>
        <v>1.4488379100793451E-2</v>
      </c>
    </row>
    <row r="3536" spans="1:20" hidden="1" x14ac:dyDescent="0.3">
      <c r="A3536" s="26">
        <v>7003</v>
      </c>
      <c r="B3536">
        <v>65</v>
      </c>
      <c r="C3536" t="s">
        <v>211</v>
      </c>
      <c r="D3536">
        <v>26</v>
      </c>
      <c r="E3536" t="s">
        <v>215</v>
      </c>
      <c r="F3536">
        <v>4</v>
      </c>
      <c r="G3536">
        <v>9.1</v>
      </c>
      <c r="H3536">
        <f t="shared" si="2035"/>
        <v>9.0999999999999998E-2</v>
      </c>
      <c r="I3536">
        <v>5</v>
      </c>
      <c r="J3536">
        <v>2</v>
      </c>
      <c r="K3536">
        <f t="shared" si="2036"/>
        <v>6.5038973999999999E-3</v>
      </c>
      <c r="L3536">
        <f t="shared" si="2053"/>
        <v>2.0024093596846679E-2</v>
      </c>
      <c r="O3536">
        <f t="shared" si="2054"/>
        <v>6.6079508869594048E-3</v>
      </c>
      <c r="Q3536">
        <f t="shared" si="2055"/>
        <v>3.4361344612188907E-3</v>
      </c>
      <c r="T3536">
        <f t="shared" si="2056"/>
        <v>1.5132736167207991E-2</v>
      </c>
    </row>
    <row r="3537" spans="1:24" hidden="1" x14ac:dyDescent="0.3">
      <c r="A3537" s="26">
        <v>7003</v>
      </c>
      <c r="B3537">
        <v>65</v>
      </c>
      <c r="C3537" t="s">
        <v>211</v>
      </c>
      <c r="D3537">
        <v>27</v>
      </c>
      <c r="E3537" t="s">
        <v>215</v>
      </c>
      <c r="F3537">
        <v>4</v>
      </c>
      <c r="G3537">
        <v>7.8</v>
      </c>
      <c r="H3537">
        <f t="shared" si="2035"/>
        <v>7.8E-2</v>
      </c>
      <c r="I3537">
        <v>5</v>
      </c>
      <c r="J3537">
        <v>2</v>
      </c>
      <c r="K3537">
        <f t="shared" si="2036"/>
        <v>4.7783736E-3</v>
      </c>
      <c r="L3537">
        <f t="shared" si="2053"/>
        <v>1.4807077362927204E-2</v>
      </c>
      <c r="O3537">
        <f t="shared" si="2054"/>
        <v>4.8863355297659771E-3</v>
      </c>
      <c r="Q3537">
        <f t="shared" si="2055"/>
        <v>2.5408944754783083E-3</v>
      </c>
      <c r="T3537">
        <f t="shared" si="2056"/>
        <v>1.1190099270006469E-2</v>
      </c>
    </row>
    <row r="3538" spans="1:24" hidden="1" x14ac:dyDescent="0.3">
      <c r="A3538" s="26">
        <v>7003</v>
      </c>
      <c r="B3538">
        <v>65</v>
      </c>
      <c r="C3538" t="s">
        <v>211</v>
      </c>
      <c r="D3538">
        <v>28</v>
      </c>
      <c r="E3538" t="s">
        <v>215</v>
      </c>
      <c r="F3538">
        <v>4</v>
      </c>
      <c r="G3538">
        <v>8.4</v>
      </c>
      <c r="H3538">
        <f t="shared" si="2035"/>
        <v>8.4000000000000005E-2</v>
      </c>
      <c r="I3538">
        <v>5</v>
      </c>
      <c r="J3538">
        <v>2</v>
      </c>
      <c r="K3538">
        <f t="shared" si="2036"/>
        <v>5.5417824000000004E-3</v>
      </c>
      <c r="L3538">
        <f t="shared" si="2053"/>
        <v>1.7119369909939949E-2</v>
      </c>
      <c r="O3538">
        <f t="shared" si="2054"/>
        <v>5.6493920702801832E-3</v>
      </c>
      <c r="Q3538">
        <f t="shared" si="2055"/>
        <v>2.9376838765456954E-3</v>
      </c>
      <c r="T3538">
        <f t="shared" si="2056"/>
        <v>1.2937559792307242E-2</v>
      </c>
    </row>
    <row r="3539" spans="1:24" hidden="1" x14ac:dyDescent="0.3">
      <c r="A3539" s="26">
        <v>7003</v>
      </c>
      <c r="B3539">
        <v>65</v>
      </c>
      <c r="C3539" t="s">
        <v>211</v>
      </c>
      <c r="D3539">
        <v>29</v>
      </c>
      <c r="E3539" t="s">
        <v>215</v>
      </c>
      <c r="F3539">
        <v>4</v>
      </c>
      <c r="G3539">
        <v>8</v>
      </c>
      <c r="H3539">
        <f t="shared" si="2035"/>
        <v>0.08</v>
      </c>
      <c r="I3539">
        <v>5</v>
      </c>
      <c r="J3539">
        <v>2</v>
      </c>
      <c r="K3539">
        <f t="shared" si="2036"/>
        <v>5.0265600000000002E-3</v>
      </c>
      <c r="L3539">
        <f t="shared" si="2053"/>
        <v>1.5559605737578201E-2</v>
      </c>
      <c r="O3539">
        <f t="shared" si="2054"/>
        <v>5.1346698934008062E-3</v>
      </c>
      <c r="Q3539">
        <f t="shared" si="2055"/>
        <v>2.6700283445684194E-3</v>
      </c>
      <c r="T3539">
        <f t="shared" si="2056"/>
        <v>1.1758804829479318E-2</v>
      </c>
    </row>
    <row r="3540" spans="1:24" hidden="1" x14ac:dyDescent="0.3">
      <c r="A3540" s="26">
        <v>7003</v>
      </c>
      <c r="B3540">
        <v>65</v>
      </c>
      <c r="C3540" t="s">
        <v>211</v>
      </c>
      <c r="D3540">
        <v>30</v>
      </c>
      <c r="E3540" t="s">
        <v>215</v>
      </c>
      <c r="F3540">
        <v>4</v>
      </c>
      <c r="G3540">
        <v>21.6</v>
      </c>
      <c r="H3540">
        <f t="shared" si="2035"/>
        <v>0.21600000000000003</v>
      </c>
      <c r="I3540">
        <v>6</v>
      </c>
      <c r="J3540">
        <v>3</v>
      </c>
      <c r="K3540">
        <f t="shared" si="2036"/>
        <v>3.6643622400000006E-2</v>
      </c>
      <c r="L3540">
        <f t="shared" si="2053"/>
        <v>0.12781321338176888</v>
      </c>
      <c r="O3540">
        <f t="shared" si="2054"/>
        <v>4.2178360415983732E-2</v>
      </c>
      <c r="Q3540">
        <f t="shared" si="2055"/>
        <v>2.193274741631154E-2</v>
      </c>
      <c r="T3540">
        <f t="shared" si="2056"/>
        <v>9.6591819621436023E-2</v>
      </c>
    </row>
    <row r="3541" spans="1:24" hidden="1" x14ac:dyDescent="0.3">
      <c r="A3541" s="26">
        <v>7003</v>
      </c>
      <c r="B3541">
        <v>65</v>
      </c>
      <c r="C3541" t="s">
        <v>211</v>
      </c>
      <c r="D3541">
        <v>31</v>
      </c>
      <c r="E3541" t="s">
        <v>215</v>
      </c>
      <c r="F3541">
        <v>4</v>
      </c>
      <c r="G3541">
        <v>20.399999999999999</v>
      </c>
      <c r="H3541">
        <f t="shared" si="2035"/>
        <v>0.20399999999999999</v>
      </c>
      <c r="I3541">
        <v>7</v>
      </c>
      <c r="J3541">
        <v>4</v>
      </c>
      <c r="K3541">
        <f t="shared" si="2036"/>
        <v>3.2685206399999993E-2</v>
      </c>
      <c r="L3541">
        <f t="shared" si="2053"/>
        <v>0.1309536237914998</v>
      </c>
      <c r="O3541">
        <f t="shared" si="2054"/>
        <v>4.3214695851194931E-2</v>
      </c>
      <c r="Q3541">
        <f t="shared" si="2055"/>
        <v>2.2471641842621366E-2</v>
      </c>
      <c r="T3541">
        <f t="shared" si="2056"/>
        <v>9.8965110674904488E-2</v>
      </c>
    </row>
    <row r="3542" spans="1:24" s="13" customFormat="1" hidden="1" x14ac:dyDescent="0.3">
      <c r="A3542" s="26">
        <v>7003</v>
      </c>
      <c r="B3542" s="13">
        <v>65</v>
      </c>
      <c r="C3542" s="13" t="s">
        <v>211</v>
      </c>
      <c r="D3542" s="13">
        <v>32</v>
      </c>
      <c r="E3542" s="13" t="s">
        <v>222</v>
      </c>
      <c r="F3542" s="13">
        <v>7</v>
      </c>
      <c r="G3542" s="13">
        <v>26.5</v>
      </c>
      <c r="H3542">
        <f t="shared" si="2035"/>
        <v>0.26500000000000001</v>
      </c>
      <c r="I3542" s="13">
        <v>8</v>
      </c>
      <c r="J3542" s="13">
        <v>0</v>
      </c>
      <c r="K3542">
        <f t="shared" si="2036"/>
        <v>5.5154715000000007E-2</v>
      </c>
      <c r="L3542">
        <f>0.000081*(G3542^1.922704*I3542^0.783213+0.000032*G3542^2)</f>
        <v>0.22505096748271639</v>
      </c>
      <c r="M3542"/>
      <c r="N3542"/>
      <c r="O3542">
        <f>L3542*0.61*1.07</f>
        <v>0.14689076647596899</v>
      </c>
      <c r="P3542"/>
      <c r="Q3542">
        <f>O3542*0.531</f>
        <v>7.7998996998739537E-2</v>
      </c>
      <c r="R3542"/>
      <c r="S3542"/>
      <c r="T3542">
        <f>(L3542*0.61*1.07)*(1+0.2)*0.531*3.67</f>
        <v>0.34350758278244892</v>
      </c>
    </row>
    <row r="3543" spans="1:24" hidden="1" x14ac:dyDescent="0.3">
      <c r="A3543" s="26">
        <v>7003</v>
      </c>
      <c r="B3543">
        <v>65</v>
      </c>
      <c r="C3543" t="s">
        <v>211</v>
      </c>
      <c r="D3543">
        <v>33</v>
      </c>
      <c r="E3543" t="s">
        <v>215</v>
      </c>
      <c r="F3543">
        <v>4</v>
      </c>
      <c r="G3543">
        <v>25.5</v>
      </c>
      <c r="H3543">
        <f t="shared" si="2035"/>
        <v>0.255</v>
      </c>
      <c r="I3543">
        <v>8</v>
      </c>
      <c r="J3543">
        <v>5</v>
      </c>
      <c r="K3543">
        <f t="shared" si="2036"/>
        <v>5.1070634999999996E-2</v>
      </c>
      <c r="L3543">
        <f>0.000064*(G3543^1.958025*I3543^0.883501+0.000045*G3543^2)</f>
        <v>0.22808949473081486</v>
      </c>
      <c r="O3543">
        <f>L3543*0.44*0.75</f>
        <v>7.5269533261168892E-2</v>
      </c>
      <c r="Q3543">
        <f>O3543*0.52</f>
        <v>3.9140157295807824E-2</v>
      </c>
      <c r="T3543">
        <f>(L3543*0.44*0.75)*(1+0.2)*0.52*3.67</f>
        <v>0.17237325273073764</v>
      </c>
    </row>
    <row r="3544" spans="1:24" hidden="1" x14ac:dyDescent="0.3">
      <c r="A3544" s="26">
        <v>7003</v>
      </c>
      <c r="B3544">
        <v>65</v>
      </c>
      <c r="C3544" t="s">
        <v>211</v>
      </c>
      <c r="D3544">
        <v>34</v>
      </c>
      <c r="E3544" t="s">
        <v>220</v>
      </c>
      <c r="F3544">
        <v>4</v>
      </c>
      <c r="G3544">
        <v>27.1</v>
      </c>
      <c r="H3544">
        <f t="shared" si="2035"/>
        <v>0.27100000000000002</v>
      </c>
      <c r="I3544">
        <v>7</v>
      </c>
      <c r="J3544">
        <v>2</v>
      </c>
      <c r="K3544">
        <f t="shared" si="2036"/>
        <v>5.7680561400000004E-2</v>
      </c>
      <c r="L3544">
        <f>0.000084*(G3544^1.894314*I3544^0.808223+0.000031*G3544^2)</f>
        <v>0.20979962486283887</v>
      </c>
      <c r="O3544">
        <f>L3544*0.78*1.07</f>
        <v>0.17509876691052534</v>
      </c>
      <c r="Q3544">
        <f>O3544*0.531</f>
        <v>9.2977445229488961E-2</v>
      </c>
      <c r="T3544">
        <f>(L3544*0.78*1.07)*(1+0.2)*0.531*3.67</f>
        <v>0.40947266879066935</v>
      </c>
    </row>
    <row r="3545" spans="1:24" hidden="1" x14ac:dyDescent="0.3">
      <c r="A3545" s="26">
        <v>7003</v>
      </c>
      <c r="B3545">
        <v>65</v>
      </c>
      <c r="C3545" t="s">
        <v>211</v>
      </c>
      <c r="D3545">
        <v>35</v>
      </c>
      <c r="E3545" t="s">
        <v>215</v>
      </c>
      <c r="F3545">
        <v>1</v>
      </c>
      <c r="G3545">
        <v>46.7</v>
      </c>
      <c r="H3545">
        <f t="shared" si="2035"/>
        <v>0.46700000000000003</v>
      </c>
      <c r="I3545">
        <v>18.600000000000001</v>
      </c>
      <c r="J3545">
        <v>12</v>
      </c>
      <c r="K3545">
        <f t="shared" si="2036"/>
        <v>0.17128710060000002</v>
      </c>
      <c r="L3545">
        <f>0.000064*(G3545^1.958025*I3545^0.883501+0.000045*G3545^2)</f>
        <v>1.5716717621889706</v>
      </c>
      <c r="O3545">
        <f>L3545*0.44*0.75</f>
        <v>0.5186516815223603</v>
      </c>
      <c r="Q3545">
        <f>O3545*0.52</f>
        <v>0.26969887439162737</v>
      </c>
      <c r="T3545">
        <f>(L3545*0.44*0.75)*(1+0.2)*0.52*3.67</f>
        <v>1.1877538428207268</v>
      </c>
      <c r="U3545">
        <v>68</v>
      </c>
      <c r="V3545">
        <v>75</v>
      </c>
      <c r="W3545">
        <v>13</v>
      </c>
      <c r="X3545">
        <v>6</v>
      </c>
    </row>
    <row r="3546" spans="1:24" hidden="1" x14ac:dyDescent="0.3">
      <c r="A3546" s="26">
        <v>7003</v>
      </c>
      <c r="B3546">
        <v>65</v>
      </c>
      <c r="C3546" t="s">
        <v>211</v>
      </c>
      <c r="D3546">
        <v>36</v>
      </c>
      <c r="E3546" t="s">
        <v>212</v>
      </c>
      <c r="F3546">
        <v>4</v>
      </c>
      <c r="G3546">
        <v>7.6</v>
      </c>
      <c r="H3546">
        <f t="shared" si="2035"/>
        <v>7.5999999999999998E-2</v>
      </c>
      <c r="I3546">
        <v>4</v>
      </c>
      <c r="J3546">
        <v>2</v>
      </c>
      <c r="K3546">
        <f t="shared" si="2036"/>
        <v>4.5364704E-3</v>
      </c>
      <c r="L3546">
        <f>0.000062*(G3546^1.947206*I3546^0.894551+0.000039*G3546^2)</f>
        <v>1.1119775604083327E-2</v>
      </c>
      <c r="O3546">
        <f>L3546*0.47*0.75</f>
        <v>3.9197209004393722E-3</v>
      </c>
      <c r="Q3546">
        <f>O3546*0.52</f>
        <v>2.0382548682284737E-3</v>
      </c>
      <c r="T3546">
        <f>(L3546*0.47*0.75)*(1+0.2)*0.52*3.67</f>
        <v>8.9764744396781983E-3</v>
      </c>
    </row>
    <row r="3547" spans="1:24" hidden="1" x14ac:dyDescent="0.3">
      <c r="A3547" s="26">
        <v>7003</v>
      </c>
      <c r="B3547">
        <v>65</v>
      </c>
      <c r="C3547" t="s">
        <v>211</v>
      </c>
      <c r="D3547">
        <v>37</v>
      </c>
      <c r="E3547" t="s">
        <v>220</v>
      </c>
      <c r="F3547">
        <v>4</v>
      </c>
      <c r="G3547">
        <v>25.9</v>
      </c>
      <c r="H3547">
        <f t="shared" si="2035"/>
        <v>0.25900000000000001</v>
      </c>
      <c r="I3547">
        <v>6</v>
      </c>
      <c r="J3547">
        <v>3</v>
      </c>
      <c r="K3547">
        <f t="shared" si="2036"/>
        <v>5.2685417400000004E-2</v>
      </c>
      <c r="L3547">
        <f t="shared" ref="L3547:L3549" si="2057">0.000084*(G3547^1.894314*I3547^0.808223+0.000031*G3547^2)</f>
        <v>0.16999533983593895</v>
      </c>
      <c r="O3547">
        <f>L3547*0.78*1.07</f>
        <v>0.14187811062707464</v>
      </c>
      <c r="Q3547">
        <f t="shared" ref="Q3547:Q3549" si="2058">O3547*0.531</f>
        <v>7.5337276742976633E-2</v>
      </c>
      <c r="T3547">
        <f>(L3547*0.78*1.07)*(1+0.2)*0.531*3.67</f>
        <v>0.33178536677606907</v>
      </c>
    </row>
    <row r="3548" spans="1:24" hidden="1" x14ac:dyDescent="0.3">
      <c r="A3548" s="26">
        <v>7003</v>
      </c>
      <c r="B3548">
        <v>65</v>
      </c>
      <c r="C3548" t="s">
        <v>211</v>
      </c>
      <c r="D3548">
        <v>38</v>
      </c>
      <c r="E3548" t="s">
        <v>220</v>
      </c>
      <c r="F3548">
        <v>4</v>
      </c>
      <c r="G3548">
        <v>10.8</v>
      </c>
      <c r="H3548">
        <f t="shared" si="2035"/>
        <v>0.10800000000000001</v>
      </c>
      <c r="I3548">
        <v>4</v>
      </c>
      <c r="J3548">
        <v>2</v>
      </c>
      <c r="K3548">
        <f t="shared" si="2036"/>
        <v>9.1609056000000015E-3</v>
      </c>
      <c r="L3548">
        <f t="shared" si="2057"/>
        <v>2.3362147020745939E-2</v>
      </c>
      <c r="O3548">
        <f>L3548*0.78*1.07</f>
        <v>1.9498047903514559E-2</v>
      </c>
      <c r="Q3548">
        <f t="shared" si="2058"/>
        <v>1.0353463436766231E-2</v>
      </c>
      <c r="T3548">
        <f>(L3548*0.78*1.07)*(1+0.2)*0.531*3.67</f>
        <v>4.559665297551848E-2</v>
      </c>
    </row>
    <row r="3549" spans="1:24" hidden="1" x14ac:dyDescent="0.3">
      <c r="A3549" s="26">
        <v>7003</v>
      </c>
      <c r="B3549">
        <v>65</v>
      </c>
      <c r="C3549" t="s">
        <v>211</v>
      </c>
      <c r="D3549">
        <v>39</v>
      </c>
      <c r="E3549" t="s">
        <v>220</v>
      </c>
      <c r="F3549">
        <v>4</v>
      </c>
      <c r="G3549">
        <v>9.1</v>
      </c>
      <c r="H3549">
        <f t="shared" si="2035"/>
        <v>9.0999999999999998E-2</v>
      </c>
      <c r="I3549">
        <v>4</v>
      </c>
      <c r="J3549">
        <v>2</v>
      </c>
      <c r="K3549">
        <f t="shared" si="2036"/>
        <v>6.5038973999999999E-3</v>
      </c>
      <c r="L3549">
        <f t="shared" si="2057"/>
        <v>1.6889200812603016E-2</v>
      </c>
      <c r="O3549">
        <f>L3549*0.78*1.07</f>
        <v>1.409572699819848E-2</v>
      </c>
      <c r="Q3549">
        <f t="shared" si="2058"/>
        <v>7.484831036043393E-3</v>
      </c>
      <c r="T3549">
        <f>(L3549*0.78*1.07)*(1+0.2)*0.531*3.67</f>
        <v>3.2963195882735108E-2</v>
      </c>
    </row>
    <row r="3550" spans="1:24" hidden="1" x14ac:dyDescent="0.3">
      <c r="A3550" s="26">
        <v>7003</v>
      </c>
      <c r="B3550">
        <v>65</v>
      </c>
      <c r="C3550" t="s">
        <v>211</v>
      </c>
      <c r="D3550">
        <v>40</v>
      </c>
      <c r="E3550" t="s">
        <v>215</v>
      </c>
      <c r="F3550">
        <v>4</v>
      </c>
      <c r="G3550">
        <v>28.4</v>
      </c>
      <c r="H3550">
        <f t="shared" si="2035"/>
        <v>0.28399999999999997</v>
      </c>
      <c r="I3550">
        <v>13.2</v>
      </c>
      <c r="J3550">
        <v>7</v>
      </c>
      <c r="K3550">
        <f t="shared" si="2036"/>
        <v>6.3347222399999986E-2</v>
      </c>
      <c r="L3550">
        <f>0.000064*(G3550^1.958025*I3550^0.883501+0.000045*G3550^2)</f>
        <v>0.43837331223789783</v>
      </c>
      <c r="O3550">
        <f>L3550*0.44*0.75</f>
        <v>0.14466319303850628</v>
      </c>
      <c r="Q3550">
        <f>O3550*0.52</f>
        <v>7.5224860380023267E-2</v>
      </c>
      <c r="T3550">
        <f>(L3550*0.44*0.75)*(1+0.2)*0.52*3.67</f>
        <v>0.33129028511362246</v>
      </c>
    </row>
    <row r="3551" spans="1:24" hidden="1" x14ac:dyDescent="0.3">
      <c r="A3551" s="26">
        <v>7003</v>
      </c>
      <c r="B3551">
        <v>65</v>
      </c>
      <c r="C3551" t="s">
        <v>211</v>
      </c>
      <c r="D3551">
        <v>41</v>
      </c>
      <c r="E3551" t="s">
        <v>220</v>
      </c>
      <c r="F3551">
        <v>4</v>
      </c>
      <c r="G3551">
        <v>11.5</v>
      </c>
      <c r="H3551">
        <f t="shared" si="2035"/>
        <v>0.115</v>
      </c>
      <c r="I3551">
        <v>4</v>
      </c>
      <c r="J3551">
        <v>2</v>
      </c>
      <c r="K3551">
        <f t="shared" si="2036"/>
        <v>1.0386915E-2</v>
      </c>
      <c r="L3551">
        <f>0.000084*(G3551^1.894314*I3551^0.808223+0.000031*G3551^2)</f>
        <v>2.6313491090424485E-2</v>
      </c>
      <c r="O3551">
        <f>L3551*0.78*1.07</f>
        <v>2.1961239664068277E-2</v>
      </c>
      <c r="Q3551">
        <f>O3551*0.531</f>
        <v>1.1661418261620255E-2</v>
      </c>
      <c r="T3551">
        <f>(L3551*0.78*1.07)*(1+0.2)*0.531*3.67</f>
        <v>5.1356886024175603E-2</v>
      </c>
    </row>
    <row r="3552" spans="1:24" hidden="1" x14ac:dyDescent="0.3">
      <c r="A3552" s="26">
        <v>7003</v>
      </c>
      <c r="B3552">
        <v>65</v>
      </c>
      <c r="C3552" t="s">
        <v>211</v>
      </c>
      <c r="D3552">
        <v>42</v>
      </c>
      <c r="E3552" t="s">
        <v>215</v>
      </c>
      <c r="F3552">
        <v>4</v>
      </c>
      <c r="G3552">
        <v>10.3</v>
      </c>
      <c r="H3552">
        <f t="shared" si="2035"/>
        <v>0.10300000000000001</v>
      </c>
      <c r="I3552">
        <v>4</v>
      </c>
      <c r="J3552">
        <v>2</v>
      </c>
      <c r="K3552">
        <f t="shared" si="2036"/>
        <v>8.3323086000000011E-3</v>
      </c>
      <c r="L3552">
        <f t="shared" ref="L3552:L3564" si="2059">0.000064*(G3552^1.958025*I3552^0.883501+0.000045*G3552^2)</f>
        <v>2.0954027905970816E-2</v>
      </c>
      <c r="O3552">
        <f t="shared" ref="O3552:O3564" si="2060">L3552*0.44*0.75</f>
        <v>6.9148292089703696E-3</v>
      </c>
      <c r="Q3552">
        <f t="shared" ref="Q3552:Q3564" si="2061">O3552*0.52</f>
        <v>3.5957111886645923E-3</v>
      </c>
      <c r="T3552">
        <f t="shared" ref="T3552:T3564" si="2062">(L3552*0.44*0.75)*(1+0.2)*0.52*3.67</f>
        <v>1.5835512074878863E-2</v>
      </c>
    </row>
    <row r="3553" spans="1:24" hidden="1" x14ac:dyDescent="0.3">
      <c r="A3553" s="26">
        <v>7003</v>
      </c>
      <c r="B3553">
        <v>65</v>
      </c>
      <c r="C3553" t="s">
        <v>211</v>
      </c>
      <c r="D3553">
        <v>43</v>
      </c>
      <c r="E3553" t="s">
        <v>215</v>
      </c>
      <c r="F3553">
        <v>4</v>
      </c>
      <c r="G3553">
        <v>7.8</v>
      </c>
      <c r="H3553">
        <f t="shared" si="2035"/>
        <v>7.8E-2</v>
      </c>
      <c r="I3553">
        <v>4</v>
      </c>
      <c r="J3553">
        <v>2</v>
      </c>
      <c r="K3553">
        <f t="shared" si="2036"/>
        <v>4.7783736E-3</v>
      </c>
      <c r="L3553">
        <f t="shared" si="2059"/>
        <v>1.2157670588345144E-2</v>
      </c>
      <c r="O3553">
        <f t="shared" si="2060"/>
        <v>4.0120312941538975E-3</v>
      </c>
      <c r="Q3553">
        <f t="shared" si="2061"/>
        <v>2.0862562729600269E-3</v>
      </c>
      <c r="T3553">
        <f t="shared" si="2062"/>
        <v>9.1878726261159574E-3</v>
      </c>
    </row>
    <row r="3554" spans="1:24" hidden="1" x14ac:dyDescent="0.3">
      <c r="A3554" s="26">
        <v>7003</v>
      </c>
      <c r="B3554">
        <v>65</v>
      </c>
      <c r="C3554" t="s">
        <v>211</v>
      </c>
      <c r="D3554">
        <v>44</v>
      </c>
      <c r="E3554" t="s">
        <v>215</v>
      </c>
      <c r="F3554">
        <v>4</v>
      </c>
      <c r="G3554">
        <v>9.6999999999999993</v>
      </c>
      <c r="H3554">
        <f t="shared" si="2035"/>
        <v>9.6999999999999989E-2</v>
      </c>
      <c r="I3554">
        <v>5.5</v>
      </c>
      <c r="J3554">
        <v>2</v>
      </c>
      <c r="K3554">
        <f t="shared" si="2036"/>
        <v>7.3898285999999978E-3</v>
      </c>
      <c r="L3554">
        <f t="shared" si="2059"/>
        <v>2.4684233339433249E-2</v>
      </c>
      <c r="O3554">
        <f t="shared" si="2060"/>
        <v>8.1457970020129729E-3</v>
      </c>
      <c r="Q3554">
        <f t="shared" si="2061"/>
        <v>4.2358144410467461E-3</v>
      </c>
      <c r="T3554">
        <f t="shared" si="2062"/>
        <v>1.8654526798369868E-2</v>
      </c>
    </row>
    <row r="3555" spans="1:24" hidden="1" x14ac:dyDescent="0.3">
      <c r="A3555" s="26">
        <v>7003</v>
      </c>
      <c r="B3555">
        <v>65</v>
      </c>
      <c r="C3555" t="s">
        <v>211</v>
      </c>
      <c r="D3555">
        <v>45</v>
      </c>
      <c r="E3555" t="s">
        <v>215</v>
      </c>
      <c r="F3555">
        <v>4</v>
      </c>
      <c r="G3555">
        <v>11.9</v>
      </c>
      <c r="H3555">
        <f t="shared" si="2035"/>
        <v>0.11900000000000001</v>
      </c>
      <c r="I3555">
        <v>5</v>
      </c>
      <c r="J3555">
        <v>2</v>
      </c>
      <c r="K3555">
        <f t="shared" si="2036"/>
        <v>1.11220494E-2</v>
      </c>
      <c r="L3555">
        <f t="shared" si="2059"/>
        <v>3.3858969956246668E-2</v>
      </c>
      <c r="O3555">
        <f t="shared" si="2060"/>
        <v>1.1173460085561401E-2</v>
      </c>
      <c r="Q3555">
        <f t="shared" si="2061"/>
        <v>5.8101992444919287E-3</v>
      </c>
      <c r="T3555">
        <f t="shared" si="2062"/>
        <v>2.5588117472742453E-2</v>
      </c>
    </row>
    <row r="3556" spans="1:24" hidden="1" x14ac:dyDescent="0.3">
      <c r="A3556" s="26">
        <v>7003</v>
      </c>
      <c r="B3556">
        <v>65</v>
      </c>
      <c r="C3556" t="s">
        <v>211</v>
      </c>
      <c r="D3556">
        <v>46</v>
      </c>
      <c r="E3556" t="s">
        <v>215</v>
      </c>
      <c r="F3556">
        <v>4</v>
      </c>
      <c r="G3556">
        <v>8.6999999999999993</v>
      </c>
      <c r="H3556">
        <f t="shared" si="2035"/>
        <v>8.6999999999999994E-2</v>
      </c>
      <c r="I3556">
        <v>8</v>
      </c>
      <c r="J3556">
        <v>2</v>
      </c>
      <c r="K3556">
        <f t="shared" si="2036"/>
        <v>5.944692599999999E-3</v>
      </c>
      <c r="L3556">
        <f t="shared" si="2059"/>
        <v>2.7775793426903193E-2</v>
      </c>
      <c r="O3556">
        <f t="shared" si="2060"/>
        <v>9.1660118308780538E-3</v>
      </c>
      <c r="Q3556">
        <f t="shared" si="2061"/>
        <v>4.7663261520565882E-3</v>
      </c>
      <c r="T3556">
        <f t="shared" si="2062"/>
        <v>2.0990900373657213E-2</v>
      </c>
    </row>
    <row r="3557" spans="1:24" hidden="1" x14ac:dyDescent="0.3">
      <c r="A3557" s="26">
        <v>7003</v>
      </c>
      <c r="B3557">
        <v>65</v>
      </c>
      <c r="C3557" t="s">
        <v>211</v>
      </c>
      <c r="D3557">
        <v>47</v>
      </c>
      <c r="E3557" t="s">
        <v>215</v>
      </c>
      <c r="F3557">
        <v>4</v>
      </c>
      <c r="G3557">
        <v>9.4</v>
      </c>
      <c r="H3557">
        <f t="shared" si="2035"/>
        <v>9.4E-2</v>
      </c>
      <c r="I3557">
        <v>5</v>
      </c>
      <c r="J3557">
        <v>3</v>
      </c>
      <c r="K3557">
        <f t="shared" si="2036"/>
        <v>6.9397944000000001E-3</v>
      </c>
      <c r="L3557">
        <f t="shared" si="2059"/>
        <v>2.1337056979727671E-2</v>
      </c>
      <c r="O3557">
        <f t="shared" si="2060"/>
        <v>7.0412288033101303E-3</v>
      </c>
      <c r="Q3557">
        <f t="shared" si="2061"/>
        <v>3.661438977721268E-3</v>
      </c>
      <c r="T3557">
        <f t="shared" si="2062"/>
        <v>1.6124977257884462E-2</v>
      </c>
    </row>
    <row r="3558" spans="1:24" hidden="1" x14ac:dyDescent="0.3">
      <c r="A3558" s="26">
        <v>7003</v>
      </c>
      <c r="B3558">
        <v>65</v>
      </c>
      <c r="C3558" t="s">
        <v>211</v>
      </c>
      <c r="D3558">
        <v>48</v>
      </c>
      <c r="E3558" t="s">
        <v>215</v>
      </c>
      <c r="F3558">
        <v>1</v>
      </c>
      <c r="G3558">
        <v>45.9</v>
      </c>
      <c r="H3558">
        <f t="shared" si="2035"/>
        <v>0.45899999999999996</v>
      </c>
      <c r="I3558">
        <v>18.7</v>
      </c>
      <c r="J3558">
        <v>11</v>
      </c>
      <c r="K3558">
        <f t="shared" si="2036"/>
        <v>0.16546885739999997</v>
      </c>
      <c r="L3558">
        <f t="shared" si="2059"/>
        <v>1.5266019575708742</v>
      </c>
      <c r="O3558">
        <f t="shared" si="2060"/>
        <v>0.50377864599838851</v>
      </c>
      <c r="Q3558">
        <f t="shared" si="2061"/>
        <v>0.26196489591916206</v>
      </c>
      <c r="T3558">
        <f t="shared" si="2062"/>
        <v>1.1536934016279896</v>
      </c>
      <c r="U3558">
        <v>82</v>
      </c>
      <c r="V3558">
        <v>89</v>
      </c>
      <c r="W3558">
        <v>10</v>
      </c>
      <c r="X3558">
        <v>8</v>
      </c>
    </row>
    <row r="3559" spans="1:24" hidden="1" x14ac:dyDescent="0.3">
      <c r="A3559" s="26">
        <v>7003</v>
      </c>
      <c r="B3559">
        <v>65</v>
      </c>
      <c r="C3559" t="s">
        <v>211</v>
      </c>
      <c r="D3559">
        <v>49</v>
      </c>
      <c r="E3559" t="s">
        <v>215</v>
      </c>
      <c r="F3559">
        <v>4</v>
      </c>
      <c r="G3559">
        <v>8.4</v>
      </c>
      <c r="H3559">
        <f t="shared" ref="H3559:H3622" si="2063">G3559/100</f>
        <v>8.4000000000000005E-2</v>
      </c>
      <c r="I3559">
        <v>5</v>
      </c>
      <c r="J3559">
        <v>2</v>
      </c>
      <c r="K3559">
        <f t="shared" ref="K3559:K3622" si="2064">0.7854*H3559^2</f>
        <v>5.5417824000000004E-3</v>
      </c>
      <c r="L3559">
        <f t="shared" si="2059"/>
        <v>1.7119369909939949E-2</v>
      </c>
      <c r="O3559">
        <f t="shared" si="2060"/>
        <v>5.6493920702801832E-3</v>
      </c>
      <c r="Q3559">
        <f t="shared" si="2061"/>
        <v>2.9376838765456954E-3</v>
      </c>
      <c r="T3559">
        <f t="shared" si="2062"/>
        <v>1.2937559792307242E-2</v>
      </c>
    </row>
    <row r="3560" spans="1:24" hidden="1" x14ac:dyDescent="0.3">
      <c r="A3560" s="26">
        <v>7003</v>
      </c>
      <c r="B3560">
        <v>65</v>
      </c>
      <c r="C3560" t="s">
        <v>211</v>
      </c>
      <c r="D3560">
        <v>50</v>
      </c>
      <c r="E3560" t="s">
        <v>215</v>
      </c>
      <c r="F3560">
        <v>4</v>
      </c>
      <c r="G3560">
        <v>9.1</v>
      </c>
      <c r="H3560">
        <f t="shared" si="2063"/>
        <v>9.0999999999999998E-2</v>
      </c>
      <c r="I3560">
        <v>5</v>
      </c>
      <c r="J3560">
        <v>2</v>
      </c>
      <c r="K3560">
        <f t="shared" si="2064"/>
        <v>6.5038973999999999E-3</v>
      </c>
      <c r="L3560">
        <f t="shared" si="2059"/>
        <v>2.0024093596846679E-2</v>
      </c>
      <c r="O3560">
        <f t="shared" si="2060"/>
        <v>6.6079508869594048E-3</v>
      </c>
      <c r="Q3560">
        <f t="shared" si="2061"/>
        <v>3.4361344612188907E-3</v>
      </c>
      <c r="T3560">
        <f t="shared" si="2062"/>
        <v>1.5132736167207991E-2</v>
      </c>
    </row>
    <row r="3561" spans="1:24" hidden="1" x14ac:dyDescent="0.3">
      <c r="A3561" s="26">
        <v>7003</v>
      </c>
      <c r="B3561">
        <v>65</v>
      </c>
      <c r="C3561" t="s">
        <v>211</v>
      </c>
      <c r="D3561">
        <v>51</v>
      </c>
      <c r="E3561" t="s">
        <v>215</v>
      </c>
      <c r="F3561">
        <v>4</v>
      </c>
      <c r="G3561">
        <v>7.8</v>
      </c>
      <c r="H3561">
        <f t="shared" si="2063"/>
        <v>7.8E-2</v>
      </c>
      <c r="I3561">
        <v>5</v>
      </c>
      <c r="J3561">
        <v>2</v>
      </c>
      <c r="K3561">
        <f t="shared" si="2064"/>
        <v>4.7783736E-3</v>
      </c>
      <c r="L3561">
        <f t="shared" si="2059"/>
        <v>1.4807077362927204E-2</v>
      </c>
      <c r="O3561">
        <f t="shared" si="2060"/>
        <v>4.8863355297659771E-3</v>
      </c>
      <c r="Q3561">
        <f t="shared" si="2061"/>
        <v>2.5408944754783083E-3</v>
      </c>
      <c r="T3561">
        <f t="shared" si="2062"/>
        <v>1.1190099270006469E-2</v>
      </c>
    </row>
    <row r="3562" spans="1:24" hidden="1" x14ac:dyDescent="0.3">
      <c r="A3562" s="26">
        <v>7003</v>
      </c>
      <c r="B3562">
        <v>65</v>
      </c>
      <c r="C3562" t="s">
        <v>211</v>
      </c>
      <c r="D3562">
        <v>52</v>
      </c>
      <c r="E3562" t="s">
        <v>215</v>
      </c>
      <c r="F3562">
        <v>4</v>
      </c>
      <c r="G3562">
        <v>8.6</v>
      </c>
      <c r="H3562">
        <f t="shared" si="2063"/>
        <v>8.5999999999999993E-2</v>
      </c>
      <c r="I3562">
        <v>5</v>
      </c>
      <c r="J3562">
        <v>2</v>
      </c>
      <c r="K3562">
        <f t="shared" si="2064"/>
        <v>5.8088183999999987E-3</v>
      </c>
      <c r="L3562">
        <f t="shared" si="2059"/>
        <v>1.7926568383258113E-2</v>
      </c>
      <c r="O3562">
        <f t="shared" si="2060"/>
        <v>5.9157675664751781E-3</v>
      </c>
      <c r="Q3562">
        <f t="shared" si="2061"/>
        <v>3.0761991345670927E-3</v>
      </c>
      <c r="T3562">
        <f t="shared" si="2062"/>
        <v>1.3547580988633475E-2</v>
      </c>
    </row>
    <row r="3563" spans="1:24" hidden="1" x14ac:dyDescent="0.3">
      <c r="A3563" s="26">
        <v>7003</v>
      </c>
      <c r="B3563">
        <v>65</v>
      </c>
      <c r="C3563" t="s">
        <v>211</v>
      </c>
      <c r="D3563">
        <v>53</v>
      </c>
      <c r="E3563" t="s">
        <v>215</v>
      </c>
      <c r="F3563">
        <v>4</v>
      </c>
      <c r="G3563">
        <v>10.5</v>
      </c>
      <c r="H3563">
        <f t="shared" si="2063"/>
        <v>0.105</v>
      </c>
      <c r="I3563">
        <v>5</v>
      </c>
      <c r="J3563">
        <v>2</v>
      </c>
      <c r="K3563">
        <f t="shared" si="2064"/>
        <v>8.659034999999999E-3</v>
      </c>
      <c r="L3563">
        <f t="shared" si="2059"/>
        <v>2.6499644809246003E-2</v>
      </c>
      <c r="O3563">
        <f t="shared" si="2060"/>
        <v>8.7448827870511801E-3</v>
      </c>
      <c r="Q3563">
        <f t="shared" si="2061"/>
        <v>4.5473390492666134E-3</v>
      </c>
      <c r="T3563">
        <f t="shared" si="2062"/>
        <v>2.0026481172970165E-2</v>
      </c>
    </row>
    <row r="3564" spans="1:24" hidden="1" x14ac:dyDescent="0.3">
      <c r="A3564" s="26">
        <v>7003</v>
      </c>
      <c r="B3564">
        <v>65</v>
      </c>
      <c r="C3564" t="s">
        <v>211</v>
      </c>
      <c r="D3564">
        <v>54</v>
      </c>
      <c r="E3564" t="s">
        <v>215</v>
      </c>
      <c r="F3564">
        <v>4</v>
      </c>
      <c r="G3564">
        <v>7.9</v>
      </c>
      <c r="H3564">
        <f t="shared" si="2063"/>
        <v>7.9000000000000001E-2</v>
      </c>
      <c r="I3564">
        <v>4</v>
      </c>
      <c r="J3564">
        <v>2</v>
      </c>
      <c r="K3564">
        <f t="shared" si="2064"/>
        <v>4.9016813999999999E-3</v>
      </c>
      <c r="L3564">
        <f t="shared" si="2059"/>
        <v>1.2464737195819225E-2</v>
      </c>
      <c r="O3564">
        <f t="shared" si="2060"/>
        <v>4.1133632746203439E-3</v>
      </c>
      <c r="Q3564">
        <f t="shared" si="2061"/>
        <v>2.1389489028025791E-3</v>
      </c>
      <c r="T3564">
        <f t="shared" si="2062"/>
        <v>9.4199309679425577E-3</v>
      </c>
    </row>
    <row r="3565" spans="1:24" hidden="1" x14ac:dyDescent="0.3">
      <c r="A3565" s="26">
        <v>7003</v>
      </c>
      <c r="B3565">
        <v>65</v>
      </c>
      <c r="C3565" t="s">
        <v>211</v>
      </c>
      <c r="D3565">
        <v>55</v>
      </c>
      <c r="E3565" t="s">
        <v>220</v>
      </c>
      <c r="F3565">
        <v>4</v>
      </c>
      <c r="G3565">
        <v>27.1</v>
      </c>
      <c r="H3565">
        <f t="shared" si="2063"/>
        <v>0.27100000000000002</v>
      </c>
      <c r="I3565">
        <v>7</v>
      </c>
      <c r="J3565">
        <v>3</v>
      </c>
      <c r="K3565">
        <f t="shared" si="2064"/>
        <v>5.7680561400000004E-2</v>
      </c>
      <c r="L3565">
        <f t="shared" ref="L3565:L3566" si="2065">0.000084*(G3565^1.894314*I3565^0.808223+0.000031*G3565^2)</f>
        <v>0.20979962486283887</v>
      </c>
      <c r="O3565">
        <f>L3565*0.78*1.07</f>
        <v>0.17509876691052534</v>
      </c>
      <c r="Q3565">
        <f t="shared" ref="Q3565:Q3566" si="2066">O3565*0.531</f>
        <v>9.2977445229488961E-2</v>
      </c>
      <c r="T3565">
        <f>(L3565*0.78*1.07)*(1+0.2)*0.531*3.67</f>
        <v>0.40947266879066935</v>
      </c>
    </row>
    <row r="3566" spans="1:24" hidden="1" x14ac:dyDescent="0.3">
      <c r="A3566" s="26">
        <v>7003</v>
      </c>
      <c r="B3566">
        <v>65</v>
      </c>
      <c r="C3566" t="s">
        <v>211</v>
      </c>
      <c r="D3566">
        <v>56</v>
      </c>
      <c r="E3566" t="s">
        <v>220</v>
      </c>
      <c r="F3566">
        <v>4</v>
      </c>
      <c r="G3566">
        <v>26.9</v>
      </c>
      <c r="H3566">
        <f t="shared" si="2063"/>
        <v>0.26899999999999996</v>
      </c>
      <c r="I3566">
        <v>7</v>
      </c>
      <c r="J3566">
        <v>3</v>
      </c>
      <c r="K3566">
        <f t="shared" si="2064"/>
        <v>5.6832329399999985E-2</v>
      </c>
      <c r="L3566">
        <f t="shared" si="2065"/>
        <v>0.20687626916314714</v>
      </c>
      <c r="O3566">
        <f>L3566*0.78*1.07</f>
        <v>0.17265893424356263</v>
      </c>
      <c r="Q3566">
        <f t="shared" si="2066"/>
        <v>9.1681894083331758E-2</v>
      </c>
      <c r="T3566">
        <f>(L3566*0.78*1.07)*(1+0.2)*0.531*3.67</f>
        <v>0.40376706154299308</v>
      </c>
    </row>
    <row r="3567" spans="1:24" hidden="1" x14ac:dyDescent="0.3">
      <c r="A3567" s="26">
        <v>7003</v>
      </c>
      <c r="B3567">
        <v>65</v>
      </c>
      <c r="C3567" t="s">
        <v>211</v>
      </c>
      <c r="D3567">
        <v>57</v>
      </c>
      <c r="E3567" t="s">
        <v>215</v>
      </c>
      <c r="F3567">
        <v>4</v>
      </c>
      <c r="G3567">
        <v>16.399999999999999</v>
      </c>
      <c r="H3567">
        <f t="shared" si="2063"/>
        <v>0.16399999999999998</v>
      </c>
      <c r="I3567">
        <v>8</v>
      </c>
      <c r="J3567">
        <v>3</v>
      </c>
      <c r="K3567">
        <f t="shared" si="2064"/>
        <v>2.1124118399999996E-2</v>
      </c>
      <c r="L3567">
        <f>0.000064*(G3567^1.958025*I3567^0.883501+0.000045*G3567^2)</f>
        <v>9.6107881995753333E-2</v>
      </c>
      <c r="O3567">
        <f>L3567*0.44*0.75</f>
        <v>3.1715601058598601E-2</v>
      </c>
      <c r="Q3567">
        <f>O3567*0.52</f>
        <v>1.6492112550471272E-2</v>
      </c>
      <c r="T3567">
        <f>(L3567*0.44*0.75)*(1+0.2)*0.52*3.67</f>
        <v>7.2631263672275487E-2</v>
      </c>
    </row>
    <row r="3568" spans="1:24" hidden="1" x14ac:dyDescent="0.3">
      <c r="A3568" s="26">
        <v>7003</v>
      </c>
      <c r="B3568">
        <v>65</v>
      </c>
      <c r="C3568" t="s">
        <v>211</v>
      </c>
      <c r="D3568">
        <v>58</v>
      </c>
      <c r="E3568" t="s">
        <v>220</v>
      </c>
      <c r="F3568">
        <v>4</v>
      </c>
      <c r="G3568">
        <v>25.5</v>
      </c>
      <c r="H3568">
        <f t="shared" si="2063"/>
        <v>0.255</v>
      </c>
      <c r="I3568">
        <v>8</v>
      </c>
      <c r="J3568">
        <v>4</v>
      </c>
      <c r="K3568">
        <f t="shared" si="2064"/>
        <v>5.1070634999999996E-2</v>
      </c>
      <c r="L3568">
        <f t="shared" ref="L3568:L3570" si="2067">0.000084*(G3568^1.894314*I3568^0.808223+0.000031*G3568^2)</f>
        <v>0.20826182556566847</v>
      </c>
      <c r="O3568">
        <f>L3568*0.78*1.07</f>
        <v>0.17381531961710692</v>
      </c>
      <c r="Q3568">
        <f t="shared" ref="Q3568:Q3570" si="2068">O3568*0.531</f>
        <v>9.2295934716683778E-2</v>
      </c>
      <c r="T3568">
        <f>(L3568*0.78*1.07)*(1+0.2)*0.531*3.67</f>
        <v>0.40647129649227537</v>
      </c>
    </row>
    <row r="3569" spans="1:20" hidden="1" x14ac:dyDescent="0.3">
      <c r="A3569" s="26">
        <v>7003</v>
      </c>
      <c r="B3569">
        <v>65</v>
      </c>
      <c r="C3569" t="s">
        <v>211</v>
      </c>
      <c r="D3569">
        <v>59</v>
      </c>
      <c r="E3569" t="s">
        <v>220</v>
      </c>
      <c r="F3569">
        <v>4</v>
      </c>
      <c r="G3569">
        <v>16.3</v>
      </c>
      <c r="H3569">
        <f t="shared" si="2063"/>
        <v>0.16300000000000001</v>
      </c>
      <c r="I3569">
        <v>5</v>
      </c>
      <c r="J3569">
        <v>2</v>
      </c>
      <c r="K3569">
        <f t="shared" si="2064"/>
        <v>2.08672926E-2</v>
      </c>
      <c r="L3569">
        <f t="shared" si="2067"/>
        <v>6.1019942445148363E-2</v>
      </c>
      <c r="O3569">
        <f>L3569*0.78*1.07</f>
        <v>5.0927243964720828E-2</v>
      </c>
      <c r="Q3569">
        <f t="shared" si="2068"/>
        <v>2.7042366545266761E-2</v>
      </c>
      <c r="T3569">
        <f>(L3569*0.78*1.07)*(1+0.2)*0.531*3.67</f>
        <v>0.1190945822653548</v>
      </c>
    </row>
    <row r="3570" spans="1:20" hidden="1" x14ac:dyDescent="0.3">
      <c r="A3570" s="26">
        <v>7003</v>
      </c>
      <c r="B3570">
        <v>65</v>
      </c>
      <c r="C3570" t="s">
        <v>211</v>
      </c>
      <c r="D3570">
        <v>60</v>
      </c>
      <c r="E3570" t="s">
        <v>220</v>
      </c>
      <c r="F3570">
        <v>4</v>
      </c>
      <c r="G3570">
        <v>26.9</v>
      </c>
      <c r="H3570">
        <f t="shared" si="2063"/>
        <v>0.26899999999999996</v>
      </c>
      <c r="I3570">
        <v>8</v>
      </c>
      <c r="J3570">
        <v>4</v>
      </c>
      <c r="K3570">
        <f t="shared" si="2064"/>
        <v>5.6832329399999985E-2</v>
      </c>
      <c r="L3570">
        <f t="shared" si="2067"/>
        <v>0.2304521138836314</v>
      </c>
      <c r="O3570">
        <f>L3570*0.78*1.07</f>
        <v>0.19233533424727878</v>
      </c>
      <c r="Q3570">
        <f t="shared" si="2068"/>
        <v>0.10213006248530504</v>
      </c>
      <c r="T3570">
        <f>(L3570*0.78*1.07)*(1+0.2)*0.531*3.67</f>
        <v>0.44978079518528336</v>
      </c>
    </row>
    <row r="3571" spans="1:20" hidden="1" x14ac:dyDescent="0.3">
      <c r="A3571" s="26">
        <v>7003</v>
      </c>
      <c r="B3571">
        <v>65</v>
      </c>
      <c r="C3571" t="s">
        <v>211</v>
      </c>
      <c r="D3571">
        <v>61</v>
      </c>
      <c r="E3571" t="s">
        <v>215</v>
      </c>
      <c r="F3571">
        <v>4</v>
      </c>
      <c r="G3571">
        <v>7.6</v>
      </c>
      <c r="H3571">
        <f t="shared" si="2063"/>
        <v>7.5999999999999998E-2</v>
      </c>
      <c r="I3571">
        <v>4</v>
      </c>
      <c r="J3571">
        <v>2</v>
      </c>
      <c r="K3571">
        <f t="shared" si="2064"/>
        <v>4.5364704E-3</v>
      </c>
      <c r="L3571">
        <f t="shared" ref="L3571:L3581" si="2069">0.000064*(G3571^1.958025*I3571^0.883501+0.000045*G3571^2)</f>
        <v>1.1554784888719787E-2</v>
      </c>
      <c r="O3571">
        <f t="shared" ref="O3571:O3581" si="2070">L3571*0.44*0.75</f>
        <v>3.8130790132775297E-3</v>
      </c>
      <c r="Q3571">
        <f t="shared" ref="Q3571:Q3581" si="2071">O3571*0.52</f>
        <v>1.9828010869043155E-3</v>
      </c>
      <c r="T3571">
        <f t="shared" ref="T3571:T3581" si="2072">(L3571*0.44*0.75)*(1+0.2)*0.52*3.67</f>
        <v>8.7322559867266062E-3</v>
      </c>
    </row>
    <row r="3572" spans="1:20" hidden="1" x14ac:dyDescent="0.3">
      <c r="A3572" s="26">
        <v>7003</v>
      </c>
      <c r="B3572">
        <v>65</v>
      </c>
      <c r="C3572" t="s">
        <v>211</v>
      </c>
      <c r="D3572">
        <v>62</v>
      </c>
      <c r="E3572" t="s">
        <v>215</v>
      </c>
      <c r="F3572">
        <v>4</v>
      </c>
      <c r="G3572">
        <v>27.5</v>
      </c>
      <c r="H3572">
        <f t="shared" si="2063"/>
        <v>0.27500000000000002</v>
      </c>
      <c r="I3572">
        <v>14</v>
      </c>
      <c r="J3572">
        <v>7</v>
      </c>
      <c r="K3572">
        <f t="shared" si="2064"/>
        <v>5.9395875000000008E-2</v>
      </c>
      <c r="L3572">
        <f t="shared" si="2069"/>
        <v>0.43354763274012237</v>
      </c>
      <c r="O3572">
        <f t="shared" si="2070"/>
        <v>0.14307071880424038</v>
      </c>
      <c r="Q3572">
        <f t="shared" si="2071"/>
        <v>7.4396773778205E-2</v>
      </c>
      <c r="T3572">
        <f t="shared" si="2072"/>
        <v>0.3276433917192148</v>
      </c>
    </row>
    <row r="3573" spans="1:20" hidden="1" x14ac:dyDescent="0.3">
      <c r="A3573" s="26">
        <v>7003</v>
      </c>
      <c r="B3573">
        <v>65</v>
      </c>
      <c r="C3573" t="s">
        <v>211</v>
      </c>
      <c r="D3573">
        <v>63</v>
      </c>
      <c r="E3573" t="s">
        <v>215</v>
      </c>
      <c r="F3573">
        <v>4</v>
      </c>
      <c r="G3573">
        <v>7.9</v>
      </c>
      <c r="H3573">
        <f t="shared" si="2063"/>
        <v>7.9000000000000001E-2</v>
      </c>
      <c r="I3573">
        <v>4</v>
      </c>
      <c r="J3573">
        <v>2</v>
      </c>
      <c r="K3573">
        <f t="shared" si="2064"/>
        <v>4.9016813999999999E-3</v>
      </c>
      <c r="L3573">
        <f t="shared" si="2069"/>
        <v>1.2464737195819225E-2</v>
      </c>
      <c r="O3573">
        <f t="shared" si="2070"/>
        <v>4.1133632746203439E-3</v>
      </c>
      <c r="Q3573">
        <f t="shared" si="2071"/>
        <v>2.1389489028025791E-3</v>
      </c>
      <c r="T3573">
        <f t="shared" si="2072"/>
        <v>9.4199309679425577E-3</v>
      </c>
    </row>
    <row r="3574" spans="1:20" hidden="1" x14ac:dyDescent="0.3">
      <c r="A3574" s="26">
        <v>7003</v>
      </c>
      <c r="B3574">
        <v>65</v>
      </c>
      <c r="C3574" t="s">
        <v>211</v>
      </c>
      <c r="D3574">
        <v>64</v>
      </c>
      <c r="E3574" t="s">
        <v>215</v>
      </c>
      <c r="F3574">
        <v>4</v>
      </c>
      <c r="G3574">
        <v>7.6</v>
      </c>
      <c r="H3574">
        <f t="shared" si="2063"/>
        <v>7.5999999999999998E-2</v>
      </c>
      <c r="I3574">
        <v>4</v>
      </c>
      <c r="J3574">
        <v>2</v>
      </c>
      <c r="K3574">
        <f t="shared" si="2064"/>
        <v>4.5364704E-3</v>
      </c>
      <c r="L3574">
        <f t="shared" si="2069"/>
        <v>1.1554784888719787E-2</v>
      </c>
      <c r="O3574">
        <f t="shared" si="2070"/>
        <v>3.8130790132775297E-3</v>
      </c>
      <c r="Q3574">
        <f t="shared" si="2071"/>
        <v>1.9828010869043155E-3</v>
      </c>
      <c r="T3574">
        <f t="shared" si="2072"/>
        <v>8.7322559867266062E-3</v>
      </c>
    </row>
    <row r="3575" spans="1:20" hidden="1" x14ac:dyDescent="0.3">
      <c r="A3575" s="26">
        <v>7003</v>
      </c>
      <c r="B3575">
        <v>65</v>
      </c>
      <c r="C3575" t="s">
        <v>211</v>
      </c>
      <c r="D3575">
        <v>65</v>
      </c>
      <c r="E3575" t="s">
        <v>215</v>
      </c>
      <c r="F3575">
        <v>4</v>
      </c>
      <c r="G3575">
        <v>8.1</v>
      </c>
      <c r="H3575">
        <f t="shared" si="2063"/>
        <v>8.1000000000000003E-2</v>
      </c>
      <c r="I3575">
        <v>5</v>
      </c>
      <c r="J3575">
        <v>2</v>
      </c>
      <c r="K3575">
        <f t="shared" si="2064"/>
        <v>5.1530094000000002E-3</v>
      </c>
      <c r="L3575">
        <f t="shared" si="2069"/>
        <v>1.5942711907823186E-2</v>
      </c>
      <c r="O3575">
        <f t="shared" si="2070"/>
        <v>5.2610949295816521E-3</v>
      </c>
      <c r="Q3575">
        <f t="shared" si="2071"/>
        <v>2.735769363382459E-3</v>
      </c>
      <c r="T3575">
        <f t="shared" si="2072"/>
        <v>1.2048328276336348E-2</v>
      </c>
    </row>
    <row r="3576" spans="1:20" hidden="1" x14ac:dyDescent="0.3">
      <c r="A3576" s="26">
        <v>7003</v>
      </c>
      <c r="B3576">
        <v>65</v>
      </c>
      <c r="C3576" t="s">
        <v>211</v>
      </c>
      <c r="D3576">
        <v>66</v>
      </c>
      <c r="E3576" t="s">
        <v>215</v>
      </c>
      <c r="F3576">
        <v>4</v>
      </c>
      <c r="G3576">
        <v>7.9</v>
      </c>
      <c r="H3576">
        <f t="shared" si="2063"/>
        <v>7.9000000000000001E-2</v>
      </c>
      <c r="I3576">
        <v>4</v>
      </c>
      <c r="J3576">
        <v>2</v>
      </c>
      <c r="K3576">
        <f t="shared" si="2064"/>
        <v>4.9016813999999999E-3</v>
      </c>
      <c r="L3576">
        <f t="shared" si="2069"/>
        <v>1.2464737195819225E-2</v>
      </c>
      <c r="O3576">
        <f t="shared" si="2070"/>
        <v>4.1133632746203439E-3</v>
      </c>
      <c r="Q3576">
        <f t="shared" si="2071"/>
        <v>2.1389489028025791E-3</v>
      </c>
      <c r="T3576">
        <f t="shared" si="2072"/>
        <v>9.4199309679425577E-3</v>
      </c>
    </row>
    <row r="3577" spans="1:20" hidden="1" x14ac:dyDescent="0.3">
      <c r="A3577" s="26">
        <v>7003</v>
      </c>
      <c r="B3577">
        <v>65</v>
      </c>
      <c r="C3577" t="s">
        <v>211</v>
      </c>
      <c r="D3577">
        <v>67</v>
      </c>
      <c r="E3577" t="s">
        <v>215</v>
      </c>
      <c r="F3577">
        <v>4</v>
      </c>
      <c r="G3577">
        <v>9.3000000000000007</v>
      </c>
      <c r="H3577">
        <f t="shared" si="2063"/>
        <v>9.3000000000000013E-2</v>
      </c>
      <c r="I3577">
        <v>6</v>
      </c>
      <c r="J3577">
        <v>3</v>
      </c>
      <c r="K3577">
        <f t="shared" si="2064"/>
        <v>6.7929246000000016E-3</v>
      </c>
      <c r="L3577">
        <f t="shared" si="2069"/>
        <v>2.4546841268050391E-2</v>
      </c>
      <c r="O3577">
        <f t="shared" si="2070"/>
        <v>8.1004576184566281E-3</v>
      </c>
      <c r="Q3577">
        <f t="shared" si="2071"/>
        <v>4.2122379615974464E-3</v>
      </c>
      <c r="T3577">
        <f t="shared" si="2072"/>
        <v>1.8550695982875152E-2</v>
      </c>
    </row>
    <row r="3578" spans="1:20" hidden="1" x14ac:dyDescent="0.3">
      <c r="A3578" s="26">
        <v>7003</v>
      </c>
      <c r="B3578">
        <v>65</v>
      </c>
      <c r="C3578" t="s">
        <v>211</v>
      </c>
      <c r="D3578">
        <v>68</v>
      </c>
      <c r="E3578" t="s">
        <v>215</v>
      </c>
      <c r="F3578">
        <v>4</v>
      </c>
      <c r="G3578">
        <v>7.6</v>
      </c>
      <c r="H3578">
        <f t="shared" si="2063"/>
        <v>7.5999999999999998E-2</v>
      </c>
      <c r="I3578">
        <v>4</v>
      </c>
      <c r="J3578">
        <v>2</v>
      </c>
      <c r="K3578">
        <f t="shared" si="2064"/>
        <v>4.5364704E-3</v>
      </c>
      <c r="L3578">
        <f t="shared" si="2069"/>
        <v>1.1554784888719787E-2</v>
      </c>
      <c r="O3578">
        <f t="shared" si="2070"/>
        <v>3.8130790132775297E-3</v>
      </c>
      <c r="Q3578">
        <f t="shared" si="2071"/>
        <v>1.9828010869043155E-3</v>
      </c>
      <c r="T3578">
        <f t="shared" si="2072"/>
        <v>8.7322559867266062E-3</v>
      </c>
    </row>
    <row r="3579" spans="1:20" hidden="1" x14ac:dyDescent="0.3">
      <c r="A3579" s="26">
        <v>7003</v>
      </c>
      <c r="B3579">
        <v>65</v>
      </c>
      <c r="C3579" t="s">
        <v>211</v>
      </c>
      <c r="D3579">
        <v>69</v>
      </c>
      <c r="E3579" t="s">
        <v>215</v>
      </c>
      <c r="F3579">
        <v>4</v>
      </c>
      <c r="G3579">
        <v>8.5</v>
      </c>
      <c r="H3579">
        <f t="shared" si="2063"/>
        <v>8.5000000000000006E-2</v>
      </c>
      <c r="I3579">
        <v>5</v>
      </c>
      <c r="J3579">
        <v>3</v>
      </c>
      <c r="K3579">
        <f t="shared" si="2064"/>
        <v>5.6745150000000006E-3</v>
      </c>
      <c r="L3579">
        <f t="shared" si="2069"/>
        <v>1.7520694682375815E-2</v>
      </c>
      <c r="O3579">
        <f t="shared" si="2070"/>
        <v>5.7818292451840194E-3</v>
      </c>
      <c r="Q3579">
        <f t="shared" si="2071"/>
        <v>3.00655120749569E-3</v>
      </c>
      <c r="T3579">
        <f t="shared" si="2072"/>
        <v>1.3240851517811019E-2</v>
      </c>
    </row>
    <row r="3580" spans="1:20" hidden="1" x14ac:dyDescent="0.3">
      <c r="A3580" s="26">
        <v>7003</v>
      </c>
      <c r="B3580">
        <v>65</v>
      </c>
      <c r="C3580" t="s">
        <v>211</v>
      </c>
      <c r="D3580">
        <v>70</v>
      </c>
      <c r="E3580" t="s">
        <v>215</v>
      </c>
      <c r="F3580">
        <v>4</v>
      </c>
      <c r="G3580">
        <v>12.1</v>
      </c>
      <c r="H3580">
        <f t="shared" si="2063"/>
        <v>0.121</v>
      </c>
      <c r="I3580">
        <v>6</v>
      </c>
      <c r="J3580">
        <v>3</v>
      </c>
      <c r="K3580">
        <f t="shared" si="2064"/>
        <v>1.14990414E-2</v>
      </c>
      <c r="L3580">
        <f t="shared" si="2069"/>
        <v>4.1096294278496773E-2</v>
      </c>
      <c r="O3580">
        <f t="shared" si="2070"/>
        <v>1.3561777111903935E-2</v>
      </c>
      <c r="Q3580">
        <f t="shared" si="2071"/>
        <v>7.0521240981900463E-3</v>
      </c>
      <c r="T3580">
        <f t="shared" si="2072"/>
        <v>3.1057554528428961E-2</v>
      </c>
    </row>
    <row r="3581" spans="1:20" hidden="1" x14ac:dyDescent="0.3">
      <c r="A3581" s="26">
        <v>7003</v>
      </c>
      <c r="B3581">
        <v>65</v>
      </c>
      <c r="C3581" t="s">
        <v>211</v>
      </c>
      <c r="D3581">
        <v>71</v>
      </c>
      <c r="E3581" t="s">
        <v>215</v>
      </c>
      <c r="F3581">
        <v>4</v>
      </c>
      <c r="G3581">
        <v>24.5</v>
      </c>
      <c r="H3581">
        <f t="shared" si="2063"/>
        <v>0.245</v>
      </c>
      <c r="I3581">
        <v>8</v>
      </c>
      <c r="J3581">
        <v>4</v>
      </c>
      <c r="K3581">
        <f t="shared" si="2064"/>
        <v>4.7143634999999996E-2</v>
      </c>
      <c r="L3581">
        <f t="shared" si="2069"/>
        <v>0.21090475081225052</v>
      </c>
      <c r="O3581">
        <f t="shared" si="2070"/>
        <v>6.9598567768042671E-2</v>
      </c>
      <c r="Q3581">
        <f t="shared" si="2071"/>
        <v>3.6191255239382193E-2</v>
      </c>
      <c r="T3581">
        <f t="shared" si="2072"/>
        <v>0.15938628807423916</v>
      </c>
    </row>
    <row r="3582" spans="1:20" hidden="1" x14ac:dyDescent="0.3">
      <c r="A3582" s="26">
        <v>7003</v>
      </c>
      <c r="B3582">
        <v>65</v>
      </c>
      <c r="C3582" t="s">
        <v>211</v>
      </c>
      <c r="D3582">
        <v>72</v>
      </c>
      <c r="E3582" t="s">
        <v>220</v>
      </c>
      <c r="F3582">
        <v>4</v>
      </c>
      <c r="G3582">
        <v>29.1</v>
      </c>
      <c r="H3582">
        <f t="shared" si="2063"/>
        <v>0.29100000000000004</v>
      </c>
      <c r="I3582">
        <v>6</v>
      </c>
      <c r="J3582">
        <v>3</v>
      </c>
      <c r="K3582">
        <f t="shared" si="2064"/>
        <v>6.6508457400000012E-2</v>
      </c>
      <c r="L3582">
        <f>0.000084*(G3582^1.894314*I3582^0.808223+0.000031*G3582^2)</f>
        <v>0.21197103752610252</v>
      </c>
      <c r="O3582">
        <f>L3582*0.78*1.07</f>
        <v>0.17691102791928517</v>
      </c>
      <c r="Q3582">
        <f>O3582*0.531</f>
        <v>9.3939755825140428E-2</v>
      </c>
      <c r="T3582">
        <f>(L3582*0.78*1.07)*(1+0.2)*0.531*3.67</f>
        <v>0.41371068465391841</v>
      </c>
    </row>
    <row r="3583" spans="1:20" hidden="1" x14ac:dyDescent="0.3">
      <c r="A3583" s="26">
        <v>7003</v>
      </c>
      <c r="B3583">
        <v>65</v>
      </c>
      <c r="C3583" t="s">
        <v>211</v>
      </c>
      <c r="D3583">
        <v>73</v>
      </c>
      <c r="E3583" t="s">
        <v>215</v>
      </c>
      <c r="F3583">
        <v>4</v>
      </c>
      <c r="G3583">
        <v>9.3000000000000007</v>
      </c>
      <c r="H3583">
        <f t="shared" si="2063"/>
        <v>9.3000000000000013E-2</v>
      </c>
      <c r="I3583">
        <v>5</v>
      </c>
      <c r="J3583">
        <v>2</v>
      </c>
      <c r="K3583">
        <f t="shared" si="2064"/>
        <v>6.7929246000000016E-3</v>
      </c>
      <c r="L3583">
        <f t="shared" ref="L3583:L3585" si="2073">0.000064*(G3583^1.958025*I3583^0.883501+0.000045*G3583^2)</f>
        <v>2.089487004727816E-2</v>
      </c>
      <c r="O3583">
        <f>L3583*0.44*0.75</f>
        <v>6.8953071156017936E-3</v>
      </c>
      <c r="Q3583">
        <f t="shared" ref="Q3583:Q3585" si="2074">O3583*0.52</f>
        <v>3.5855597001129328E-3</v>
      </c>
      <c r="T3583">
        <f>(L3583*0.44*0.75)*(1+0.2)*0.52*3.67</f>
        <v>1.5790804919297356E-2</v>
      </c>
    </row>
    <row r="3584" spans="1:20" hidden="1" x14ac:dyDescent="0.3">
      <c r="A3584" s="26">
        <v>7003</v>
      </c>
      <c r="B3584">
        <v>65</v>
      </c>
      <c r="C3584" t="s">
        <v>211</v>
      </c>
      <c r="D3584">
        <v>74</v>
      </c>
      <c r="E3584" t="s">
        <v>215</v>
      </c>
      <c r="F3584">
        <v>4</v>
      </c>
      <c r="G3584">
        <v>8.5</v>
      </c>
      <c r="H3584">
        <f t="shared" si="2063"/>
        <v>8.5000000000000006E-2</v>
      </c>
      <c r="I3584">
        <v>8</v>
      </c>
      <c r="J3584">
        <v>2</v>
      </c>
      <c r="K3584">
        <f t="shared" si="2064"/>
        <v>5.6745150000000006E-3</v>
      </c>
      <c r="L3584">
        <f t="shared" si="2073"/>
        <v>2.6539319184533623E-2</v>
      </c>
      <c r="O3584">
        <f>L3584*0.44*0.75</f>
        <v>8.7579753308960964E-3</v>
      </c>
      <c r="Q3584">
        <f t="shared" si="2074"/>
        <v>4.5541471720659706E-3</v>
      </c>
      <c r="T3584">
        <f>(L3584*0.44*0.75)*(1+0.2)*0.52*3.67</f>
        <v>2.0056464145778531E-2</v>
      </c>
    </row>
    <row r="3585" spans="1:20" hidden="1" x14ac:dyDescent="0.3">
      <c r="A3585" s="26">
        <v>7003</v>
      </c>
      <c r="B3585">
        <v>65</v>
      </c>
      <c r="C3585" t="s">
        <v>211</v>
      </c>
      <c r="D3585">
        <v>75</v>
      </c>
      <c r="E3585" t="s">
        <v>215</v>
      </c>
      <c r="F3585">
        <v>4</v>
      </c>
      <c r="G3585">
        <v>7.8</v>
      </c>
      <c r="H3585">
        <f t="shared" si="2063"/>
        <v>7.8E-2</v>
      </c>
      <c r="I3585">
        <v>5</v>
      </c>
      <c r="J3585">
        <v>2</v>
      </c>
      <c r="K3585">
        <f t="shared" si="2064"/>
        <v>4.7783736E-3</v>
      </c>
      <c r="L3585">
        <f t="shared" si="2073"/>
        <v>1.4807077362927204E-2</v>
      </c>
      <c r="O3585">
        <f>L3585*0.44*0.75</f>
        <v>4.8863355297659771E-3</v>
      </c>
      <c r="Q3585">
        <f t="shared" si="2074"/>
        <v>2.5408944754783083E-3</v>
      </c>
      <c r="T3585">
        <f>(L3585*0.44*0.75)*(1+0.2)*0.52*3.67</f>
        <v>1.1190099270006469E-2</v>
      </c>
    </row>
    <row r="3586" spans="1:20" hidden="1" x14ac:dyDescent="0.3">
      <c r="A3586" s="26">
        <v>7003</v>
      </c>
      <c r="B3586">
        <v>66</v>
      </c>
      <c r="C3586" t="s">
        <v>211</v>
      </c>
      <c r="D3586">
        <v>1</v>
      </c>
      <c r="E3586" t="s">
        <v>220</v>
      </c>
      <c r="F3586">
        <v>4</v>
      </c>
      <c r="G3586">
        <v>30.6</v>
      </c>
      <c r="H3586">
        <f t="shared" si="2063"/>
        <v>0.30599999999999999</v>
      </c>
      <c r="I3586">
        <v>5.5</v>
      </c>
      <c r="J3586">
        <v>2</v>
      </c>
      <c r="K3586">
        <f t="shared" si="2064"/>
        <v>7.3541714399999999E-2</v>
      </c>
      <c r="L3586">
        <f t="shared" ref="L3586:L3589" si="2075">0.000084*(G3586^1.894314*I3586^0.808223+0.000031*G3586^2)</f>
        <v>0.21731275178451323</v>
      </c>
      <c r="O3586">
        <f>L3586*0.78*1.07</f>
        <v>0.18136922263935476</v>
      </c>
      <c r="Q3586">
        <f t="shared" ref="Q3586:Q3589" si="2076">O3586*0.531</f>
        <v>9.6307057221497377E-2</v>
      </c>
      <c r="T3586">
        <f>(L3586*0.78*1.07)*(1+0.2)*0.531*3.67</f>
        <v>0.42413628000347448</v>
      </c>
    </row>
    <row r="3587" spans="1:20" hidden="1" x14ac:dyDescent="0.3">
      <c r="A3587" s="26">
        <v>7003</v>
      </c>
      <c r="B3587">
        <v>66</v>
      </c>
      <c r="C3587" t="s">
        <v>211</v>
      </c>
      <c r="D3587">
        <v>2</v>
      </c>
      <c r="E3587" t="s">
        <v>220</v>
      </c>
      <c r="F3587">
        <v>4</v>
      </c>
      <c r="G3587">
        <v>26.9</v>
      </c>
      <c r="H3587">
        <f t="shared" si="2063"/>
        <v>0.26899999999999996</v>
      </c>
      <c r="I3587">
        <v>6.5</v>
      </c>
      <c r="J3587">
        <v>2</v>
      </c>
      <c r="K3587">
        <f t="shared" si="2064"/>
        <v>5.6832329399999985E-2</v>
      </c>
      <c r="L3587">
        <f t="shared" si="2075"/>
        <v>0.19484915121417176</v>
      </c>
      <c r="O3587">
        <f>L3587*0.78*1.07</f>
        <v>0.16262110160334778</v>
      </c>
      <c r="Q3587">
        <f t="shared" si="2076"/>
        <v>8.6351804951377675E-2</v>
      </c>
      <c r="T3587">
        <f>(L3587*0.78*1.07)*(1+0.2)*0.531*3.67</f>
        <v>0.38029334900586725</v>
      </c>
    </row>
    <row r="3588" spans="1:20" hidden="1" x14ac:dyDescent="0.3">
      <c r="A3588" s="26">
        <v>7003</v>
      </c>
      <c r="B3588">
        <v>66</v>
      </c>
      <c r="C3588" t="s">
        <v>211</v>
      </c>
      <c r="D3588">
        <v>3</v>
      </c>
      <c r="E3588" t="s">
        <v>220</v>
      </c>
      <c r="F3588">
        <v>4</v>
      </c>
      <c r="G3588">
        <v>15.4</v>
      </c>
      <c r="H3588">
        <f t="shared" si="2063"/>
        <v>0.154</v>
      </c>
      <c r="I3588">
        <v>5</v>
      </c>
      <c r="J3588">
        <v>2</v>
      </c>
      <c r="K3588">
        <f t="shared" si="2064"/>
        <v>1.8626546399999999E-2</v>
      </c>
      <c r="L3588">
        <f t="shared" si="2075"/>
        <v>5.4795505952034397E-2</v>
      </c>
      <c r="O3588">
        <f>L3588*0.78*1.07</f>
        <v>4.5732329267567907E-2</v>
      </c>
      <c r="Q3588">
        <f t="shared" si="2076"/>
        <v>2.4283866841078559E-2</v>
      </c>
      <c r="T3588">
        <f>(L3588*0.78*1.07)*(1+0.2)*0.531*3.67</f>
        <v>0.10694614956810998</v>
      </c>
    </row>
    <row r="3589" spans="1:20" hidden="1" x14ac:dyDescent="0.3">
      <c r="A3589" s="26">
        <v>7003</v>
      </c>
      <c r="B3589">
        <v>66</v>
      </c>
      <c r="C3589" t="s">
        <v>211</v>
      </c>
      <c r="D3589">
        <v>4</v>
      </c>
      <c r="E3589" t="s">
        <v>220</v>
      </c>
      <c r="F3589">
        <v>4</v>
      </c>
      <c r="G3589">
        <v>15.9</v>
      </c>
      <c r="H3589">
        <f t="shared" si="2063"/>
        <v>0.159</v>
      </c>
      <c r="I3589">
        <v>5</v>
      </c>
      <c r="J3589">
        <v>2</v>
      </c>
      <c r="K3589">
        <f t="shared" si="2064"/>
        <v>1.98556974E-2</v>
      </c>
      <c r="L3589">
        <f t="shared" si="2075"/>
        <v>5.8214506914407237E-2</v>
      </c>
      <c r="O3589">
        <f>L3589*0.78*1.07</f>
        <v>4.8585827470764287E-2</v>
      </c>
      <c r="Q3589">
        <f t="shared" si="2076"/>
        <v>2.5799074386975838E-2</v>
      </c>
      <c r="T3589">
        <f>(L3589*0.78*1.07)*(1+0.2)*0.531*3.67</f>
        <v>0.11361912360024158</v>
      </c>
    </row>
    <row r="3590" spans="1:20" hidden="1" x14ac:dyDescent="0.3">
      <c r="A3590" s="26">
        <v>7003</v>
      </c>
      <c r="B3590">
        <v>66</v>
      </c>
      <c r="C3590" t="s">
        <v>211</v>
      </c>
      <c r="D3590">
        <v>5</v>
      </c>
      <c r="E3590" t="s">
        <v>222</v>
      </c>
      <c r="F3590">
        <v>4</v>
      </c>
      <c r="G3590">
        <v>26.8</v>
      </c>
      <c r="H3590">
        <f t="shared" si="2063"/>
        <v>0.26800000000000002</v>
      </c>
      <c r="I3590">
        <v>6</v>
      </c>
      <c r="J3590">
        <v>3</v>
      </c>
      <c r="K3590">
        <f t="shared" si="2064"/>
        <v>5.6410569600000009E-2</v>
      </c>
      <c r="L3590">
        <f>0.000081*(G3590^1.922704*I3590^0.783213+0.000032*G3590^2)</f>
        <v>0.18358114715086171</v>
      </c>
      <c r="O3590">
        <f>L3590*0.61*1.07</f>
        <v>0.11982341474536744</v>
      </c>
      <c r="Q3590">
        <f>O3590*0.531</f>
        <v>6.3626233229790108E-2</v>
      </c>
      <c r="T3590">
        <f>(L3590*0.61*1.07)*(1+0.2)*0.531*3.67</f>
        <v>0.28020993114399567</v>
      </c>
    </row>
    <row r="3591" spans="1:20" hidden="1" x14ac:dyDescent="0.3">
      <c r="A3591" s="26">
        <v>7003</v>
      </c>
      <c r="B3591">
        <v>66</v>
      </c>
      <c r="C3591" t="s">
        <v>211</v>
      </c>
      <c r="D3591">
        <v>6</v>
      </c>
      <c r="E3591" t="s">
        <v>220</v>
      </c>
      <c r="F3591">
        <v>4</v>
      </c>
      <c r="G3591">
        <v>14</v>
      </c>
      <c r="H3591">
        <f t="shared" si="2063"/>
        <v>0.14000000000000001</v>
      </c>
      <c r="I3591">
        <v>5</v>
      </c>
      <c r="J3591">
        <v>2</v>
      </c>
      <c r="K3591">
        <f t="shared" si="2064"/>
        <v>1.5393840000000002E-2</v>
      </c>
      <c r="L3591">
        <f t="shared" ref="L3591:L3593" si="2077">0.000084*(G3591^1.894314*I3591^0.808223+0.000031*G3591^2)</f>
        <v>4.5744001186365707E-2</v>
      </c>
      <c r="O3591">
        <f>L3591*0.78*1.07</f>
        <v>3.8177943390140821E-2</v>
      </c>
      <c r="Q3591">
        <f t="shared" ref="Q3591:Q3593" si="2078">O3591*0.531</f>
        <v>2.0272487940164778E-2</v>
      </c>
      <c r="T3591">
        <f>(L3591*0.78*1.07)*(1+0.2)*0.531*3.67</f>
        <v>8.9280036888485667E-2</v>
      </c>
    </row>
    <row r="3592" spans="1:20" hidden="1" x14ac:dyDescent="0.3">
      <c r="A3592" s="26">
        <v>7003</v>
      </c>
      <c r="B3592">
        <v>66</v>
      </c>
      <c r="C3592" t="s">
        <v>211</v>
      </c>
      <c r="D3592">
        <v>7</v>
      </c>
      <c r="E3592" t="s">
        <v>220</v>
      </c>
      <c r="F3592">
        <v>4</v>
      </c>
      <c r="G3592">
        <v>8.4</v>
      </c>
      <c r="H3592">
        <f t="shared" si="2063"/>
        <v>8.4000000000000005E-2</v>
      </c>
      <c r="I3592">
        <v>4</v>
      </c>
      <c r="J3592">
        <v>2</v>
      </c>
      <c r="K3592">
        <f t="shared" si="2064"/>
        <v>5.5417824000000004E-3</v>
      </c>
      <c r="L3592">
        <f t="shared" si="2077"/>
        <v>1.451305055935599E-2</v>
      </c>
      <c r="O3592">
        <f>L3592*0.78*1.07</f>
        <v>1.211259199683851E-2</v>
      </c>
      <c r="Q3592">
        <f t="shared" si="2078"/>
        <v>6.4317863503212495E-3</v>
      </c>
      <c r="T3592">
        <f>(L3592*0.78*1.07)*(1+0.2)*0.531*3.67</f>
        <v>2.8325587086814777E-2</v>
      </c>
    </row>
    <row r="3593" spans="1:20" hidden="1" x14ac:dyDescent="0.3">
      <c r="A3593" s="26">
        <v>7003</v>
      </c>
      <c r="B3593">
        <v>66</v>
      </c>
      <c r="C3593" t="s">
        <v>211</v>
      </c>
      <c r="D3593">
        <v>8</v>
      </c>
      <c r="E3593" t="s">
        <v>220</v>
      </c>
      <c r="F3593">
        <v>4</v>
      </c>
      <c r="G3593">
        <v>20.2</v>
      </c>
      <c r="H3593">
        <f t="shared" si="2063"/>
        <v>0.20199999999999999</v>
      </c>
      <c r="I3593">
        <v>5</v>
      </c>
      <c r="J3593">
        <v>2</v>
      </c>
      <c r="K3593">
        <f t="shared" si="2064"/>
        <v>3.2047461599999993E-2</v>
      </c>
      <c r="L3593">
        <f t="shared" si="2077"/>
        <v>9.1612203895791111E-2</v>
      </c>
      <c r="O3593">
        <f>L3593*0.78*1.07</f>
        <v>7.6459545371427268E-2</v>
      </c>
      <c r="Q3593">
        <f t="shared" si="2078"/>
        <v>4.0600018592227879E-2</v>
      </c>
      <c r="T3593">
        <f>(L3593*0.78*1.07)*(1+0.2)*0.531*3.67</f>
        <v>0.17880248188017156</v>
      </c>
    </row>
    <row r="3594" spans="1:20" hidden="1" x14ac:dyDescent="0.3">
      <c r="A3594" s="26">
        <v>7003</v>
      </c>
      <c r="B3594">
        <v>66</v>
      </c>
      <c r="C3594" t="s">
        <v>211</v>
      </c>
      <c r="D3594">
        <v>9</v>
      </c>
      <c r="E3594" t="s">
        <v>222</v>
      </c>
      <c r="F3594">
        <v>4</v>
      </c>
      <c r="G3594">
        <v>31.6</v>
      </c>
      <c r="H3594">
        <f t="shared" si="2063"/>
        <v>0.316</v>
      </c>
      <c r="I3594">
        <v>7</v>
      </c>
      <c r="J3594">
        <v>3</v>
      </c>
      <c r="K3594">
        <f t="shared" si="2064"/>
        <v>7.8426902399999998E-2</v>
      </c>
      <c r="L3594">
        <f>0.000081*(G3594^1.922704*I3594^0.783213+0.000032*G3594^2)</f>
        <v>0.28433812542905895</v>
      </c>
      <c r="O3594">
        <f>L3594*0.61*1.07</f>
        <v>0.1855874944675468</v>
      </c>
      <c r="Q3594">
        <f>O3594*0.531</f>
        <v>9.8546959562267361E-2</v>
      </c>
      <c r="T3594">
        <f>(L3594*0.61*1.07)*(1+0.2)*0.531*3.67</f>
        <v>0.43400080991222539</v>
      </c>
    </row>
    <row r="3595" spans="1:20" hidden="1" x14ac:dyDescent="0.3">
      <c r="A3595" s="26">
        <v>7003</v>
      </c>
      <c r="B3595">
        <v>66</v>
      </c>
      <c r="C3595" t="s">
        <v>211</v>
      </c>
      <c r="D3595">
        <v>10</v>
      </c>
      <c r="E3595" t="s">
        <v>220</v>
      </c>
      <c r="F3595">
        <v>4</v>
      </c>
      <c r="G3595">
        <v>14</v>
      </c>
      <c r="H3595">
        <f t="shared" si="2063"/>
        <v>0.14000000000000001</v>
      </c>
      <c r="I3595">
        <v>5.5</v>
      </c>
      <c r="J3595">
        <v>2</v>
      </c>
      <c r="K3595">
        <f t="shared" si="2064"/>
        <v>1.5393840000000002E-2</v>
      </c>
      <c r="L3595">
        <f>0.000084*(G3595^1.894314*I3595^0.808223+0.000031*G3595^2)</f>
        <v>4.9406980197709734E-2</v>
      </c>
      <c r="O3595">
        <f>L3595*0.78*1.07</f>
        <v>4.1235065673008553E-2</v>
      </c>
      <c r="Q3595">
        <f>O3595*0.531</f>
        <v>2.1895819872367543E-2</v>
      </c>
      <c r="T3595">
        <f>(L3595*0.78*1.07)*(1+0.2)*0.531*3.67</f>
        <v>9.6429190717906649E-2</v>
      </c>
    </row>
    <row r="3596" spans="1:20" hidden="1" x14ac:dyDescent="0.3">
      <c r="A3596" s="26">
        <v>7003</v>
      </c>
      <c r="B3596">
        <v>66</v>
      </c>
      <c r="C3596" t="s">
        <v>211</v>
      </c>
      <c r="D3596">
        <v>11</v>
      </c>
      <c r="E3596" t="s">
        <v>222</v>
      </c>
      <c r="F3596">
        <v>4</v>
      </c>
      <c r="G3596">
        <v>25.5</v>
      </c>
      <c r="H3596">
        <f t="shared" si="2063"/>
        <v>0.255</v>
      </c>
      <c r="I3596">
        <v>9</v>
      </c>
      <c r="J3596">
        <v>4</v>
      </c>
      <c r="K3596">
        <f t="shared" si="2064"/>
        <v>5.1070634999999996E-2</v>
      </c>
      <c r="L3596">
        <f>0.000081*(G3596^1.922704*I3596^0.783213+0.000032*G3596^2)</f>
        <v>0.22920483890166882</v>
      </c>
      <c r="O3596">
        <f>L3596*0.61*1.07</f>
        <v>0.14960199835111926</v>
      </c>
      <c r="Q3596">
        <f>O3596*0.531</f>
        <v>7.9438661124444324E-2</v>
      </c>
      <c r="T3596">
        <f>(L3596*0.61*1.07)*(1+0.2)*0.531*3.67</f>
        <v>0.34984786359205278</v>
      </c>
    </row>
    <row r="3597" spans="1:20" hidden="1" x14ac:dyDescent="0.3">
      <c r="A3597" s="26">
        <v>7003</v>
      </c>
      <c r="B3597">
        <v>66</v>
      </c>
      <c r="C3597" t="s">
        <v>211</v>
      </c>
      <c r="D3597">
        <v>12</v>
      </c>
      <c r="E3597" t="s">
        <v>220</v>
      </c>
      <c r="F3597">
        <v>4</v>
      </c>
      <c r="G3597">
        <v>20.5</v>
      </c>
      <c r="H3597">
        <f t="shared" si="2063"/>
        <v>0.20499999999999999</v>
      </c>
      <c r="I3597">
        <v>6</v>
      </c>
      <c r="J3597">
        <v>2</v>
      </c>
      <c r="K3597">
        <f t="shared" si="2064"/>
        <v>3.3006434999999994E-2</v>
      </c>
      <c r="L3597">
        <f>0.000084*(G3597^1.894314*I3597^0.808223+0.000031*G3597^2)</f>
        <v>0.10916340694182035</v>
      </c>
      <c r="O3597">
        <f>L3597*0.78*1.07</f>
        <v>9.1107779433643274E-2</v>
      </c>
      <c r="Q3597">
        <f>O3597*0.531</f>
        <v>4.8378230879264579E-2</v>
      </c>
      <c r="T3597">
        <f>(L3597*0.78*1.07)*(1+0.2)*0.531*3.67</f>
        <v>0.21305772879228121</v>
      </c>
    </row>
    <row r="3598" spans="1:20" hidden="1" x14ac:dyDescent="0.3">
      <c r="A3598" s="26">
        <v>7003</v>
      </c>
      <c r="B3598">
        <v>66</v>
      </c>
      <c r="C3598" t="s">
        <v>211</v>
      </c>
      <c r="D3598">
        <v>13</v>
      </c>
      <c r="E3598" t="s">
        <v>222</v>
      </c>
      <c r="F3598">
        <v>4</v>
      </c>
      <c r="G3598">
        <v>8.9</v>
      </c>
      <c r="H3598">
        <f t="shared" si="2063"/>
        <v>8.900000000000001E-2</v>
      </c>
      <c r="I3598">
        <v>4</v>
      </c>
      <c r="J3598">
        <v>2</v>
      </c>
      <c r="K3598">
        <f t="shared" si="2064"/>
        <v>6.2211534000000002E-3</v>
      </c>
      <c r="L3598">
        <f>0.000081*(G3598^1.922704*I3598^0.783213+0.000032*G3598^2)</f>
        <v>1.60482525563528E-2</v>
      </c>
      <c r="O3598">
        <f>L3598*0.61*1.07</f>
        <v>1.0474694443531473E-2</v>
      </c>
      <c r="Q3598">
        <f>O3598*0.531</f>
        <v>5.5620627495152125E-3</v>
      </c>
      <c r="T3598">
        <f>(L3598*0.61*1.07)*(1+0.2)*0.531*3.67</f>
        <v>2.4495324348864995E-2</v>
      </c>
    </row>
    <row r="3599" spans="1:20" hidden="1" x14ac:dyDescent="0.3">
      <c r="A3599" s="26">
        <v>7003</v>
      </c>
      <c r="B3599">
        <v>66</v>
      </c>
      <c r="C3599" t="s">
        <v>211</v>
      </c>
      <c r="D3599">
        <v>14</v>
      </c>
      <c r="E3599" t="s">
        <v>220</v>
      </c>
      <c r="F3599">
        <v>4</v>
      </c>
      <c r="G3599">
        <v>10.5</v>
      </c>
      <c r="H3599">
        <f t="shared" si="2063"/>
        <v>0.105</v>
      </c>
      <c r="I3599">
        <v>4</v>
      </c>
      <c r="J3599">
        <v>2</v>
      </c>
      <c r="K3599">
        <f t="shared" si="2064"/>
        <v>8.659034999999999E-3</v>
      </c>
      <c r="L3599">
        <f t="shared" ref="L3599:L3608" si="2079">0.000084*(G3599^1.894314*I3599^0.808223+0.000031*G3599^2)</f>
        <v>2.2148118262450073E-2</v>
      </c>
      <c r="O3599">
        <f t="shared" ref="O3599:O3608" si="2080">L3599*0.78*1.07</f>
        <v>1.8484819501840832E-2</v>
      </c>
      <c r="Q3599">
        <f t="shared" ref="Q3599:Q3608" si="2081">O3599*0.531</f>
        <v>9.815439155477482E-3</v>
      </c>
      <c r="T3599">
        <f t="shared" ref="T3599:T3608" si="2082">(L3599*0.78*1.07)*(1+0.2)*0.531*3.67</f>
        <v>4.3227194040722831E-2</v>
      </c>
    </row>
    <row r="3600" spans="1:20" hidden="1" x14ac:dyDescent="0.3">
      <c r="A3600" s="26">
        <v>7003</v>
      </c>
      <c r="B3600">
        <v>66</v>
      </c>
      <c r="C3600" t="s">
        <v>211</v>
      </c>
      <c r="D3600">
        <v>15</v>
      </c>
      <c r="E3600" t="s">
        <v>220</v>
      </c>
      <c r="F3600">
        <v>4</v>
      </c>
      <c r="G3600">
        <v>26.5</v>
      </c>
      <c r="H3600">
        <f t="shared" si="2063"/>
        <v>0.26500000000000001</v>
      </c>
      <c r="I3600">
        <v>6</v>
      </c>
      <c r="J3600">
        <v>3</v>
      </c>
      <c r="K3600">
        <f t="shared" si="2064"/>
        <v>5.5154715000000007E-2</v>
      </c>
      <c r="L3600">
        <f t="shared" si="2079"/>
        <v>0.17753258713512649</v>
      </c>
      <c r="O3600">
        <f t="shared" si="2080"/>
        <v>0.14816869722297657</v>
      </c>
      <c r="Q3600">
        <f t="shared" si="2081"/>
        <v>7.8677578225400557E-2</v>
      </c>
      <c r="T3600">
        <f t="shared" si="2082"/>
        <v>0.34649605450466403</v>
      </c>
    </row>
    <row r="3601" spans="1:20" hidden="1" x14ac:dyDescent="0.3">
      <c r="A3601" s="26">
        <v>7003</v>
      </c>
      <c r="B3601">
        <v>66</v>
      </c>
      <c r="C3601" t="s">
        <v>211</v>
      </c>
      <c r="D3601">
        <v>16</v>
      </c>
      <c r="E3601" t="s">
        <v>220</v>
      </c>
      <c r="F3601">
        <v>4</v>
      </c>
      <c r="G3601">
        <v>27.1</v>
      </c>
      <c r="H3601">
        <f t="shared" si="2063"/>
        <v>0.27100000000000002</v>
      </c>
      <c r="I3601">
        <v>6</v>
      </c>
      <c r="J3601">
        <v>3</v>
      </c>
      <c r="K3601">
        <f t="shared" si="2064"/>
        <v>5.7680561400000004E-2</v>
      </c>
      <c r="L3601">
        <f t="shared" si="2079"/>
        <v>0.1852240164819971</v>
      </c>
      <c r="O3601">
        <f t="shared" si="2080"/>
        <v>0.15458796415587481</v>
      </c>
      <c r="Q3601">
        <f t="shared" si="2081"/>
        <v>8.2086208966769533E-2</v>
      </c>
      <c r="T3601">
        <f t="shared" si="2082"/>
        <v>0.36150766428965297</v>
      </c>
    </row>
    <row r="3602" spans="1:20" hidden="1" x14ac:dyDescent="0.3">
      <c r="A3602" s="26">
        <v>7003</v>
      </c>
      <c r="B3602">
        <v>66</v>
      </c>
      <c r="C3602" t="s">
        <v>211</v>
      </c>
      <c r="D3602">
        <v>17</v>
      </c>
      <c r="E3602" t="s">
        <v>220</v>
      </c>
      <c r="F3602">
        <v>4</v>
      </c>
      <c r="G3602">
        <v>22.8</v>
      </c>
      <c r="H3602">
        <f t="shared" si="2063"/>
        <v>0.22800000000000001</v>
      </c>
      <c r="I3602">
        <v>7</v>
      </c>
      <c r="J3602">
        <v>4</v>
      </c>
      <c r="K3602">
        <f t="shared" si="2064"/>
        <v>4.08282336E-2</v>
      </c>
      <c r="L3602">
        <f t="shared" si="2079"/>
        <v>0.15123971077570478</v>
      </c>
      <c r="O3602">
        <f t="shared" si="2080"/>
        <v>0.12622466261340323</v>
      </c>
      <c r="Q3602">
        <f t="shared" si="2081"/>
        <v>6.7025295847717117E-2</v>
      </c>
      <c r="T3602">
        <f t="shared" si="2082"/>
        <v>0.29517940291334621</v>
      </c>
    </row>
    <row r="3603" spans="1:20" hidden="1" x14ac:dyDescent="0.3">
      <c r="A3603" s="26">
        <v>7003</v>
      </c>
      <c r="B3603">
        <v>66</v>
      </c>
      <c r="C3603" t="s">
        <v>211</v>
      </c>
      <c r="D3603">
        <v>18</v>
      </c>
      <c r="E3603" t="s">
        <v>220</v>
      </c>
      <c r="F3603">
        <v>4</v>
      </c>
      <c r="G3603">
        <v>19.5</v>
      </c>
      <c r="H3603">
        <f t="shared" si="2063"/>
        <v>0.19500000000000001</v>
      </c>
      <c r="I3603">
        <v>5</v>
      </c>
      <c r="J3603">
        <v>2</v>
      </c>
      <c r="K3603">
        <f t="shared" si="2064"/>
        <v>2.9864835000000003E-2</v>
      </c>
      <c r="L3603">
        <f t="shared" si="2079"/>
        <v>8.5691661384476536E-2</v>
      </c>
      <c r="O3603">
        <f t="shared" si="2080"/>
        <v>7.1518260591484126E-2</v>
      </c>
      <c r="Q3603">
        <f t="shared" si="2081"/>
        <v>3.7976196374078071E-2</v>
      </c>
      <c r="T3603">
        <f t="shared" si="2082"/>
        <v>0.16724716883143981</v>
      </c>
    </row>
    <row r="3604" spans="1:20" hidden="1" x14ac:dyDescent="0.3">
      <c r="A3604" s="26">
        <v>7003</v>
      </c>
      <c r="B3604">
        <v>66</v>
      </c>
      <c r="C3604" t="s">
        <v>211</v>
      </c>
      <c r="D3604">
        <v>19</v>
      </c>
      <c r="E3604" t="s">
        <v>220</v>
      </c>
      <c r="F3604">
        <v>4</v>
      </c>
      <c r="G3604">
        <v>15.5</v>
      </c>
      <c r="H3604">
        <f t="shared" si="2063"/>
        <v>0.155</v>
      </c>
      <c r="I3604">
        <v>6</v>
      </c>
      <c r="J3604">
        <v>3</v>
      </c>
      <c r="K3604">
        <f t="shared" si="2064"/>
        <v>1.8869235000000002E-2</v>
      </c>
      <c r="L3604">
        <f t="shared" si="2079"/>
        <v>6.4278428659167774E-2</v>
      </c>
      <c r="O3604">
        <f t="shared" si="2080"/>
        <v>5.3646776558941435E-2</v>
      </c>
      <c r="Q3604">
        <f t="shared" si="2081"/>
        <v>2.8486438352797905E-2</v>
      </c>
      <c r="T3604">
        <f t="shared" si="2082"/>
        <v>0.12545427450572194</v>
      </c>
    </row>
    <row r="3605" spans="1:20" hidden="1" x14ac:dyDescent="0.3">
      <c r="A3605" s="26">
        <v>7003</v>
      </c>
      <c r="B3605">
        <v>66</v>
      </c>
      <c r="C3605" t="s">
        <v>211</v>
      </c>
      <c r="D3605">
        <v>20</v>
      </c>
      <c r="E3605" t="s">
        <v>220</v>
      </c>
      <c r="F3605">
        <v>4</v>
      </c>
      <c r="G3605">
        <v>10.6</v>
      </c>
      <c r="H3605">
        <f t="shared" si="2063"/>
        <v>0.106</v>
      </c>
      <c r="I3605">
        <v>4</v>
      </c>
      <c r="J3605">
        <v>2</v>
      </c>
      <c r="K3605">
        <f t="shared" si="2064"/>
        <v>8.824754399999999E-3</v>
      </c>
      <c r="L3605">
        <f t="shared" si="2079"/>
        <v>2.2549395735965653E-2</v>
      </c>
      <c r="O3605">
        <f t="shared" si="2080"/>
        <v>1.8819725681236934E-2</v>
      </c>
      <c r="Q3605">
        <f t="shared" si="2081"/>
        <v>9.993274336736812E-3</v>
      </c>
      <c r="T3605">
        <f t="shared" si="2082"/>
        <v>4.4010380178988923E-2</v>
      </c>
    </row>
    <row r="3606" spans="1:20" hidden="1" x14ac:dyDescent="0.3">
      <c r="A3606" s="26">
        <v>7003</v>
      </c>
      <c r="B3606">
        <v>66</v>
      </c>
      <c r="C3606" t="s">
        <v>211</v>
      </c>
      <c r="D3606">
        <v>21</v>
      </c>
      <c r="E3606" t="s">
        <v>220</v>
      </c>
      <c r="F3606">
        <v>4</v>
      </c>
      <c r="G3606">
        <v>20.7</v>
      </c>
      <c r="H3606">
        <f t="shared" si="2063"/>
        <v>0.20699999999999999</v>
      </c>
      <c r="I3606">
        <v>7</v>
      </c>
      <c r="J3606">
        <v>3</v>
      </c>
      <c r="K3606">
        <f t="shared" si="2064"/>
        <v>3.3653604599999998E-2</v>
      </c>
      <c r="L3606">
        <f t="shared" si="2079"/>
        <v>0.12594236832999059</v>
      </c>
      <c r="O3606">
        <f t="shared" si="2080"/>
        <v>0.10511150060821015</v>
      </c>
      <c r="Q3606">
        <f t="shared" si="2081"/>
        <v>5.5814206822959588E-2</v>
      </c>
      <c r="T3606">
        <f t="shared" si="2082"/>
        <v>0.24580576684831401</v>
      </c>
    </row>
    <row r="3607" spans="1:20" hidden="1" x14ac:dyDescent="0.3">
      <c r="A3607" s="26">
        <v>7003</v>
      </c>
      <c r="B3607">
        <v>66</v>
      </c>
      <c r="C3607" t="s">
        <v>211</v>
      </c>
      <c r="D3607">
        <v>22</v>
      </c>
      <c r="E3607" t="s">
        <v>220</v>
      </c>
      <c r="F3607">
        <v>4</v>
      </c>
      <c r="G3607">
        <v>18.8</v>
      </c>
      <c r="H3607">
        <f t="shared" si="2063"/>
        <v>0.188</v>
      </c>
      <c r="I3607">
        <v>5</v>
      </c>
      <c r="J3607">
        <v>3</v>
      </c>
      <c r="K3607">
        <f t="shared" si="2064"/>
        <v>2.7759177600000001E-2</v>
      </c>
      <c r="L3607">
        <f t="shared" si="2079"/>
        <v>7.9958193021170507E-2</v>
      </c>
      <c r="O3607">
        <f t="shared" si="2080"/>
        <v>6.6733107895468907E-2</v>
      </c>
      <c r="Q3607">
        <f t="shared" si="2081"/>
        <v>3.5435280292493994E-2</v>
      </c>
      <c r="T3607">
        <f t="shared" si="2082"/>
        <v>0.15605697440814351</v>
      </c>
    </row>
    <row r="3608" spans="1:20" hidden="1" x14ac:dyDescent="0.3">
      <c r="A3608" s="26">
        <v>7003</v>
      </c>
      <c r="B3608">
        <v>66</v>
      </c>
      <c r="C3608" t="s">
        <v>211</v>
      </c>
      <c r="D3608">
        <v>23</v>
      </c>
      <c r="E3608" t="s">
        <v>220</v>
      </c>
      <c r="F3608">
        <v>4</v>
      </c>
      <c r="G3608">
        <v>11.9</v>
      </c>
      <c r="H3608">
        <f t="shared" si="2063"/>
        <v>0.11900000000000001</v>
      </c>
      <c r="I3608">
        <v>4.5</v>
      </c>
      <c r="J3608">
        <v>2</v>
      </c>
      <c r="K3608">
        <f t="shared" si="2064"/>
        <v>1.11220494E-2</v>
      </c>
      <c r="L3608">
        <f t="shared" si="2079"/>
        <v>3.0878025155587213E-2</v>
      </c>
      <c r="O3608">
        <f t="shared" si="2080"/>
        <v>2.577079979485309E-2</v>
      </c>
      <c r="Q3608">
        <f t="shared" si="2081"/>
        <v>1.3684294691066991E-2</v>
      </c>
      <c r="T3608">
        <f t="shared" si="2082"/>
        <v>6.0265633819459027E-2</v>
      </c>
    </row>
    <row r="3609" spans="1:20" hidden="1" x14ac:dyDescent="0.3">
      <c r="A3609" s="26">
        <v>7003</v>
      </c>
      <c r="B3609">
        <v>66</v>
      </c>
      <c r="C3609" t="s">
        <v>211</v>
      </c>
      <c r="D3609">
        <v>24</v>
      </c>
      <c r="E3609" t="s">
        <v>215</v>
      </c>
      <c r="F3609">
        <v>1</v>
      </c>
      <c r="G3609">
        <v>60.8</v>
      </c>
      <c r="H3609">
        <f t="shared" si="2063"/>
        <v>0.60799999999999998</v>
      </c>
      <c r="I3609">
        <v>19.3</v>
      </c>
      <c r="J3609">
        <v>11</v>
      </c>
      <c r="K3609">
        <f t="shared" si="2064"/>
        <v>0.2903341056</v>
      </c>
      <c r="L3609">
        <f>0.000064*(G3609^1.958025*I3609^0.883501+0.000045*G3609^2)</f>
        <v>2.7220785067939866</v>
      </c>
      <c r="O3609">
        <f>L3609*0.44*0.75</f>
        <v>0.89828590724201551</v>
      </c>
      <c r="Q3609">
        <f>O3609*0.52</f>
        <v>0.46710867176584808</v>
      </c>
      <c r="T3609">
        <f>(L3609*0.44*0.75)*(1+0.2)*0.52*3.67</f>
        <v>2.0571465904567949</v>
      </c>
    </row>
    <row r="3610" spans="1:20" s="13" customFormat="1" hidden="1" x14ac:dyDescent="0.3">
      <c r="A3610" s="26">
        <v>7003</v>
      </c>
      <c r="B3610" s="13">
        <v>66</v>
      </c>
      <c r="C3610" s="13" t="s">
        <v>211</v>
      </c>
      <c r="D3610" s="13">
        <v>25</v>
      </c>
      <c r="E3610" s="13" t="s">
        <v>220</v>
      </c>
      <c r="F3610" s="13">
        <v>7</v>
      </c>
      <c r="G3610" s="13">
        <v>12</v>
      </c>
      <c r="H3610">
        <f t="shared" si="2063"/>
        <v>0.12</v>
      </c>
      <c r="I3610" s="13">
        <v>3.5</v>
      </c>
      <c r="J3610" s="13">
        <v>0</v>
      </c>
      <c r="K3610">
        <f t="shared" si="2064"/>
        <v>1.130976E-2</v>
      </c>
      <c r="L3610">
        <f t="shared" ref="L3610:L3612" si="2083">0.000084*(G3610^1.894314*I3610^0.808223+0.000031*G3610^2)</f>
        <v>2.5604841757923907E-2</v>
      </c>
      <c r="M3610"/>
      <c r="N3610"/>
      <c r="O3610">
        <f>L3610*0.78*1.07</f>
        <v>2.1369800931163294E-2</v>
      </c>
      <c r="P3610"/>
      <c r="Q3610">
        <f t="shared" ref="Q3610:Q3612" si="2084">O3610*0.531</f>
        <v>1.134736429444771E-2</v>
      </c>
      <c r="R3610"/>
      <c r="S3610"/>
      <c r="T3610">
        <f>(L3610*0.78*1.07)*(1+0.2)*0.531*3.67</f>
        <v>4.9973792352747709E-2</v>
      </c>
    </row>
    <row r="3611" spans="1:20" hidden="1" x14ac:dyDescent="0.3">
      <c r="A3611" s="26">
        <v>7003</v>
      </c>
      <c r="B3611">
        <v>66</v>
      </c>
      <c r="C3611" t="s">
        <v>211</v>
      </c>
      <c r="D3611">
        <v>26</v>
      </c>
      <c r="E3611" t="s">
        <v>220</v>
      </c>
      <c r="F3611">
        <v>4</v>
      </c>
      <c r="G3611">
        <v>7.8</v>
      </c>
      <c r="H3611">
        <f t="shared" si="2063"/>
        <v>7.8E-2</v>
      </c>
      <c r="I3611">
        <v>4</v>
      </c>
      <c r="J3611">
        <v>1.5</v>
      </c>
      <c r="K3611">
        <f t="shared" si="2064"/>
        <v>4.7783736E-3</v>
      </c>
      <c r="L3611">
        <f t="shared" si="2083"/>
        <v>1.261219767694261E-2</v>
      </c>
      <c r="O3611">
        <f>L3611*0.78*1.07</f>
        <v>1.0526140181176303E-2</v>
      </c>
      <c r="Q3611">
        <f t="shared" si="2084"/>
        <v>5.5893804362046173E-3</v>
      </c>
      <c r="T3611">
        <f>(L3611*0.78*1.07)*(1+0.2)*0.531*3.67</f>
        <v>2.4615631441045133E-2</v>
      </c>
    </row>
    <row r="3612" spans="1:20" hidden="1" x14ac:dyDescent="0.3">
      <c r="A3612" s="26">
        <v>7003</v>
      </c>
      <c r="B3612">
        <v>66</v>
      </c>
      <c r="C3612" t="s">
        <v>211</v>
      </c>
      <c r="D3612">
        <v>27</v>
      </c>
      <c r="E3612" t="s">
        <v>220</v>
      </c>
      <c r="F3612">
        <v>4</v>
      </c>
      <c r="G3612">
        <v>24.1</v>
      </c>
      <c r="H3612">
        <f t="shared" si="2063"/>
        <v>0.24100000000000002</v>
      </c>
      <c r="I3612">
        <v>7</v>
      </c>
      <c r="J3612">
        <v>3</v>
      </c>
      <c r="K3612">
        <f t="shared" si="2064"/>
        <v>4.5616817400000002E-2</v>
      </c>
      <c r="L3612">
        <f t="shared" si="2083"/>
        <v>0.16799064641908032</v>
      </c>
      <c r="O3612">
        <f>L3612*0.78*1.07</f>
        <v>0.14020499350136445</v>
      </c>
      <c r="Q3612">
        <f t="shared" si="2084"/>
        <v>7.4448851549224523E-2</v>
      </c>
      <c r="T3612">
        <f>(L3612*0.78*1.07)*(1+0.2)*0.531*3.67</f>
        <v>0.32787274222278479</v>
      </c>
    </row>
    <row r="3613" spans="1:20" hidden="1" x14ac:dyDescent="0.3">
      <c r="A3613" s="26">
        <v>7003</v>
      </c>
      <c r="B3613">
        <v>66</v>
      </c>
      <c r="C3613" t="s">
        <v>211</v>
      </c>
      <c r="D3613">
        <v>28</v>
      </c>
      <c r="E3613" t="s">
        <v>215</v>
      </c>
      <c r="F3613">
        <v>4</v>
      </c>
      <c r="G3613">
        <v>7.6</v>
      </c>
      <c r="H3613">
        <f t="shared" si="2063"/>
        <v>7.5999999999999998E-2</v>
      </c>
      <c r="I3613">
        <v>4</v>
      </c>
      <c r="J3613">
        <v>2</v>
      </c>
      <c r="K3613">
        <f t="shared" si="2064"/>
        <v>4.5364704E-3</v>
      </c>
      <c r="L3613">
        <f t="shared" ref="L3613:L3616" si="2085">0.000064*(G3613^1.958025*I3613^0.883501+0.000045*G3613^2)</f>
        <v>1.1554784888719787E-2</v>
      </c>
      <c r="O3613">
        <f>L3613*0.44*0.75</f>
        <v>3.8130790132775297E-3</v>
      </c>
      <c r="Q3613">
        <f t="shared" ref="Q3613:Q3616" si="2086">O3613*0.52</f>
        <v>1.9828010869043155E-3</v>
      </c>
      <c r="T3613">
        <f>(L3613*0.44*0.75)*(1+0.2)*0.52*3.67</f>
        <v>8.7322559867266062E-3</v>
      </c>
    </row>
    <row r="3614" spans="1:20" hidden="1" x14ac:dyDescent="0.3">
      <c r="A3614" s="26">
        <v>7003</v>
      </c>
      <c r="B3614">
        <v>66</v>
      </c>
      <c r="C3614" t="s">
        <v>211</v>
      </c>
      <c r="D3614">
        <v>29</v>
      </c>
      <c r="E3614" t="s">
        <v>215</v>
      </c>
      <c r="F3614">
        <v>4</v>
      </c>
      <c r="G3614">
        <v>7.7</v>
      </c>
      <c r="H3614">
        <f t="shared" si="2063"/>
        <v>7.6999999999999999E-2</v>
      </c>
      <c r="I3614">
        <v>4</v>
      </c>
      <c r="J3614">
        <v>2</v>
      </c>
      <c r="K3614">
        <f t="shared" si="2064"/>
        <v>4.6566365999999998E-3</v>
      </c>
      <c r="L3614">
        <f t="shared" si="2085"/>
        <v>1.1854352475699081E-2</v>
      </c>
      <c r="O3614">
        <f>L3614*0.44*0.75</f>
        <v>3.9119363169806964E-3</v>
      </c>
      <c r="Q3614">
        <f t="shared" si="2086"/>
        <v>2.0342068848299621E-3</v>
      </c>
      <c r="T3614">
        <f>(L3614*0.44*0.75)*(1+0.2)*0.52*3.67</f>
        <v>8.9586471207911533E-3</v>
      </c>
    </row>
    <row r="3615" spans="1:20" hidden="1" x14ac:dyDescent="0.3">
      <c r="A3615" s="26">
        <v>7003</v>
      </c>
      <c r="B3615">
        <v>66</v>
      </c>
      <c r="C3615" t="s">
        <v>211</v>
      </c>
      <c r="D3615">
        <v>30</v>
      </c>
      <c r="E3615" t="s">
        <v>215</v>
      </c>
      <c r="F3615">
        <v>4</v>
      </c>
      <c r="G3615">
        <v>12.9</v>
      </c>
      <c r="H3615">
        <f t="shared" si="2063"/>
        <v>0.129</v>
      </c>
      <c r="I3615">
        <v>10</v>
      </c>
      <c r="J3615">
        <v>6</v>
      </c>
      <c r="K3615">
        <f t="shared" si="2064"/>
        <v>1.3069841399999999E-2</v>
      </c>
      <c r="L3615">
        <f t="shared" si="2085"/>
        <v>7.3155374293204636E-2</v>
      </c>
      <c r="O3615">
        <f>L3615*0.44*0.75</f>
        <v>2.414127351675753E-2</v>
      </c>
      <c r="Q3615">
        <f t="shared" si="2086"/>
        <v>1.2553462228713915E-2</v>
      </c>
      <c r="T3615">
        <f>(L3615*0.44*0.75)*(1+0.2)*0.52*3.67</f>
        <v>5.5285447655256087E-2</v>
      </c>
    </row>
    <row r="3616" spans="1:20" hidden="1" x14ac:dyDescent="0.3">
      <c r="A3616" s="26">
        <v>7003</v>
      </c>
      <c r="B3616">
        <v>66</v>
      </c>
      <c r="C3616" t="s">
        <v>211</v>
      </c>
      <c r="D3616">
        <v>31</v>
      </c>
      <c r="E3616" t="s">
        <v>215</v>
      </c>
      <c r="F3616">
        <v>4</v>
      </c>
      <c r="G3616">
        <v>18.399999999999999</v>
      </c>
      <c r="H3616">
        <f t="shared" si="2063"/>
        <v>0.184</v>
      </c>
      <c r="I3616">
        <v>11.5</v>
      </c>
      <c r="J3616">
        <v>6</v>
      </c>
      <c r="K3616">
        <f t="shared" si="2064"/>
        <v>2.6590502399999997E-2</v>
      </c>
      <c r="L3616">
        <f t="shared" si="2085"/>
        <v>0.16590330851235668</v>
      </c>
      <c r="O3616">
        <f>L3616*0.44*0.75</f>
        <v>5.4748091809077706E-2</v>
      </c>
      <c r="Q3616">
        <f t="shared" si="2086"/>
        <v>2.846900774072041E-2</v>
      </c>
      <c r="T3616">
        <f>(L3616*0.44*0.75)*(1+0.2)*0.52*3.67</f>
        <v>0.12537751009013268</v>
      </c>
    </row>
    <row r="3617" spans="1:20" hidden="1" x14ac:dyDescent="0.3">
      <c r="A3617" s="26">
        <v>7003</v>
      </c>
      <c r="B3617">
        <v>66</v>
      </c>
      <c r="C3617" t="s">
        <v>211</v>
      </c>
      <c r="D3617">
        <v>32</v>
      </c>
      <c r="E3617" t="s">
        <v>214</v>
      </c>
      <c r="F3617">
        <v>4</v>
      </c>
      <c r="G3617">
        <v>11.6</v>
      </c>
      <c r="H3617">
        <f t="shared" si="2063"/>
        <v>0.11599999999999999</v>
      </c>
      <c r="I3617">
        <v>4</v>
      </c>
      <c r="J3617">
        <v>2</v>
      </c>
      <c r="K3617">
        <f t="shared" si="2064"/>
        <v>1.0568342399999998E-2</v>
      </c>
      <c r="L3617">
        <f>0.000081*(G3617^1.864042*I3617^0.850892+0.000027*G3617^2)</f>
        <v>2.5408116865451767E-2</v>
      </c>
      <c r="O3617">
        <f>L3617*0.47*0.75</f>
        <v>8.9563611950717482E-3</v>
      </c>
      <c r="Q3617">
        <f>O3617*0.521</f>
        <v>4.6662641826323813E-3</v>
      </c>
      <c r="T3617">
        <f>(L3617*0.47*0.75)*(1+0.2)*0.521*3.67</f>
        <v>2.0550227460313007E-2</v>
      </c>
    </row>
    <row r="3618" spans="1:20" hidden="1" x14ac:dyDescent="0.3">
      <c r="A3618" s="26">
        <v>7003</v>
      </c>
      <c r="B3618">
        <v>66</v>
      </c>
      <c r="C3618" t="s">
        <v>211</v>
      </c>
      <c r="D3618">
        <v>33</v>
      </c>
      <c r="E3618" t="s">
        <v>215</v>
      </c>
      <c r="F3618">
        <v>4</v>
      </c>
      <c r="G3618">
        <v>12</v>
      </c>
      <c r="H3618">
        <f t="shared" si="2063"/>
        <v>0.12</v>
      </c>
      <c r="I3618">
        <v>5</v>
      </c>
      <c r="J3618">
        <v>2</v>
      </c>
      <c r="K3618">
        <f t="shared" si="2064"/>
        <v>1.130976E-2</v>
      </c>
      <c r="L3618">
        <f>0.000064*(G3618^1.958025*I3618^0.883501+0.000045*G3618^2)</f>
        <v>3.4418327610196843E-2</v>
      </c>
      <c r="O3618">
        <f>L3618*0.44*0.75</f>
        <v>1.1358048111364958E-2</v>
      </c>
      <c r="Q3618">
        <f>O3618*0.52</f>
        <v>5.9061850179097783E-3</v>
      </c>
      <c r="T3618">
        <f>(L3618*0.44*0.75)*(1+0.2)*0.52*3.67</f>
        <v>2.6010838818874664E-2</v>
      </c>
    </row>
    <row r="3619" spans="1:20" hidden="1" x14ac:dyDescent="0.3">
      <c r="A3619" s="26">
        <v>7003</v>
      </c>
      <c r="B3619">
        <v>66</v>
      </c>
      <c r="C3619" t="s">
        <v>211</v>
      </c>
      <c r="D3619">
        <v>34</v>
      </c>
      <c r="E3619" t="s">
        <v>220</v>
      </c>
      <c r="F3619">
        <v>4</v>
      </c>
      <c r="G3619">
        <v>25.5</v>
      </c>
      <c r="H3619">
        <f t="shared" si="2063"/>
        <v>0.255</v>
      </c>
      <c r="I3619">
        <v>8</v>
      </c>
      <c r="J3619">
        <v>4</v>
      </c>
      <c r="K3619">
        <f t="shared" si="2064"/>
        <v>5.1070634999999996E-2</v>
      </c>
      <c r="L3619">
        <f t="shared" ref="L3619:L3621" si="2087">0.000084*(G3619^1.894314*I3619^0.808223+0.000031*G3619^2)</f>
        <v>0.20826182556566847</v>
      </c>
      <c r="O3619">
        <f>L3619*0.78*1.07</f>
        <v>0.17381531961710692</v>
      </c>
      <c r="Q3619">
        <f t="shared" ref="Q3619:Q3621" si="2088">O3619*0.531</f>
        <v>9.2295934716683778E-2</v>
      </c>
      <c r="T3619">
        <f>(L3619*0.78*1.07)*(1+0.2)*0.531*3.67</f>
        <v>0.40647129649227537</v>
      </c>
    </row>
    <row r="3620" spans="1:20" hidden="1" x14ac:dyDescent="0.3">
      <c r="A3620" s="26">
        <v>7003</v>
      </c>
      <c r="B3620">
        <v>66</v>
      </c>
      <c r="C3620" t="s">
        <v>211</v>
      </c>
      <c r="D3620">
        <v>35</v>
      </c>
      <c r="E3620" t="s">
        <v>220</v>
      </c>
      <c r="F3620">
        <v>4</v>
      </c>
      <c r="G3620">
        <v>30.7</v>
      </c>
      <c r="H3620">
        <f t="shared" si="2063"/>
        <v>0.307</v>
      </c>
      <c r="I3620">
        <v>9</v>
      </c>
      <c r="J3620">
        <v>4</v>
      </c>
      <c r="K3620">
        <f t="shared" si="2064"/>
        <v>7.4023164599999997E-2</v>
      </c>
      <c r="L3620">
        <f t="shared" si="2087"/>
        <v>0.32555948164851606</v>
      </c>
      <c r="O3620">
        <f>L3620*0.78*1.07</f>
        <v>0.27171194338385152</v>
      </c>
      <c r="Q3620">
        <f t="shared" si="2088"/>
        <v>0.14427904193682517</v>
      </c>
      <c r="T3620">
        <f>(L3620*0.78*1.07)*(1+0.2)*0.531*3.67</f>
        <v>0.63540490068977795</v>
      </c>
    </row>
    <row r="3621" spans="1:20" hidden="1" x14ac:dyDescent="0.3">
      <c r="A3621" s="26">
        <v>7003</v>
      </c>
      <c r="B3621">
        <v>66</v>
      </c>
      <c r="C3621" t="s">
        <v>211</v>
      </c>
      <c r="D3621">
        <v>36</v>
      </c>
      <c r="E3621" t="s">
        <v>220</v>
      </c>
      <c r="F3621">
        <v>4</v>
      </c>
      <c r="G3621">
        <v>35.200000000000003</v>
      </c>
      <c r="H3621">
        <f t="shared" si="2063"/>
        <v>0.35200000000000004</v>
      </c>
      <c r="I3621">
        <v>9</v>
      </c>
      <c r="J3621">
        <v>4</v>
      </c>
      <c r="K3621">
        <f t="shared" si="2064"/>
        <v>9.7314201600000025E-2</v>
      </c>
      <c r="L3621">
        <f t="shared" si="2087"/>
        <v>0.42185263913567239</v>
      </c>
      <c r="O3621">
        <f>L3621*0.78*1.07</f>
        <v>0.35207821262263223</v>
      </c>
      <c r="Q3621">
        <f t="shared" si="2088"/>
        <v>0.18695353090261771</v>
      </c>
      <c r="T3621">
        <f>(L3621*0.78*1.07)*(1+0.2)*0.531*3.67</f>
        <v>0.82334335009512838</v>
      </c>
    </row>
    <row r="3622" spans="1:20" hidden="1" x14ac:dyDescent="0.3">
      <c r="A3622" s="26">
        <v>7003</v>
      </c>
      <c r="B3622">
        <v>66</v>
      </c>
      <c r="C3622" t="s">
        <v>211</v>
      </c>
      <c r="D3622">
        <v>37</v>
      </c>
      <c r="E3622" t="s">
        <v>214</v>
      </c>
      <c r="F3622">
        <v>4</v>
      </c>
      <c r="G3622">
        <v>15</v>
      </c>
      <c r="H3622">
        <f t="shared" si="2063"/>
        <v>0.15</v>
      </c>
      <c r="I3622">
        <v>4</v>
      </c>
      <c r="J3622">
        <v>2</v>
      </c>
      <c r="K3622">
        <f t="shared" si="2064"/>
        <v>1.76715E-2</v>
      </c>
      <c r="L3622">
        <f>0.000081*(G3622^1.864042*I3622^0.850892+0.000027*G3622^2)</f>
        <v>4.102624420138911E-2</v>
      </c>
      <c r="O3622">
        <f>L3622*0.47*0.75</f>
        <v>1.4461751080989661E-2</v>
      </c>
      <c r="Q3622">
        <f>O3622*0.521</f>
        <v>7.5345723131956142E-3</v>
      </c>
      <c r="T3622">
        <f>(L3622*0.47*0.75)*(1+0.2)*0.521*3.67</f>
        <v>3.318225646731348E-2</v>
      </c>
    </row>
    <row r="3623" spans="1:20" hidden="1" x14ac:dyDescent="0.3">
      <c r="A3623" s="26">
        <v>7003</v>
      </c>
      <c r="B3623">
        <v>66</v>
      </c>
      <c r="C3623" t="s">
        <v>211</v>
      </c>
      <c r="D3623">
        <v>38</v>
      </c>
      <c r="E3623" t="s">
        <v>220</v>
      </c>
      <c r="F3623">
        <v>4</v>
      </c>
      <c r="G3623">
        <v>10.199999999999999</v>
      </c>
      <c r="H3623">
        <f t="shared" ref="H3623:H3686" si="2089">G3623/100</f>
        <v>0.10199999999999999</v>
      </c>
      <c r="I3623">
        <v>4</v>
      </c>
      <c r="J3623">
        <v>2</v>
      </c>
      <c r="K3623">
        <f t="shared" ref="K3623:K3686" si="2090">0.7854*H3623^2</f>
        <v>8.1713015999999982E-3</v>
      </c>
      <c r="L3623">
        <f t="shared" ref="L3623:L3630" si="2091">0.000084*(G3623^1.894314*I3623^0.808223+0.000031*G3623^2)</f>
        <v>2.0964719519392841E-2</v>
      </c>
      <c r="O3623">
        <f t="shared" ref="O3623:O3630" si="2092">L3623*0.78*1.07</f>
        <v>1.7497154910885267E-2</v>
      </c>
      <c r="Q3623">
        <f t="shared" ref="Q3623:Q3630" si="2093">O3623*0.531</f>
        <v>9.2909892576800782E-3</v>
      </c>
      <c r="T3623">
        <f t="shared" ref="T3623:T3630" si="2094">(L3623*0.78*1.07)*(1+0.2)*0.531*3.67</f>
        <v>4.0917516690823059E-2</v>
      </c>
    </row>
    <row r="3624" spans="1:20" hidden="1" x14ac:dyDescent="0.3">
      <c r="A3624" s="26">
        <v>7003</v>
      </c>
      <c r="B3624">
        <v>66</v>
      </c>
      <c r="C3624" t="s">
        <v>211</v>
      </c>
      <c r="D3624">
        <v>39</v>
      </c>
      <c r="E3624" t="s">
        <v>220</v>
      </c>
      <c r="F3624">
        <v>4</v>
      </c>
      <c r="G3624">
        <v>31</v>
      </c>
      <c r="H3624">
        <f t="shared" si="2089"/>
        <v>0.31</v>
      </c>
      <c r="I3624">
        <v>7</v>
      </c>
      <c r="J3624">
        <v>3</v>
      </c>
      <c r="K3624">
        <f t="shared" si="2090"/>
        <v>7.5476940000000006E-2</v>
      </c>
      <c r="L3624">
        <f t="shared" si="2091"/>
        <v>0.27065640586634332</v>
      </c>
      <c r="O3624">
        <f t="shared" si="2092"/>
        <v>0.22588983633605017</v>
      </c>
      <c r="Q3624">
        <f t="shared" si="2093"/>
        <v>0.11994750309444265</v>
      </c>
      <c r="T3624">
        <f t="shared" si="2094"/>
        <v>0.52824880362792537</v>
      </c>
    </row>
    <row r="3625" spans="1:20" hidden="1" x14ac:dyDescent="0.3">
      <c r="A3625" s="26">
        <v>7003</v>
      </c>
      <c r="B3625">
        <v>66</v>
      </c>
      <c r="C3625" t="s">
        <v>211</v>
      </c>
      <c r="D3625">
        <v>40</v>
      </c>
      <c r="E3625" t="s">
        <v>220</v>
      </c>
      <c r="F3625">
        <v>4</v>
      </c>
      <c r="G3625">
        <v>25.5</v>
      </c>
      <c r="H3625">
        <f t="shared" si="2089"/>
        <v>0.255</v>
      </c>
      <c r="I3625">
        <v>6</v>
      </c>
      <c r="J3625">
        <v>2</v>
      </c>
      <c r="K3625">
        <f t="shared" si="2090"/>
        <v>5.1070634999999996E-2</v>
      </c>
      <c r="L3625">
        <f t="shared" si="2091"/>
        <v>0.16505634912846945</v>
      </c>
      <c r="O3625">
        <f t="shared" si="2092"/>
        <v>0.1377560289826206</v>
      </c>
      <c r="Q3625">
        <f t="shared" si="2093"/>
        <v>7.3148451389771538E-2</v>
      </c>
      <c r="T3625">
        <f t="shared" si="2094"/>
        <v>0.32214577992055388</v>
      </c>
    </row>
    <row r="3626" spans="1:20" hidden="1" x14ac:dyDescent="0.3">
      <c r="A3626" s="26">
        <v>7003</v>
      </c>
      <c r="B3626">
        <v>66</v>
      </c>
      <c r="C3626" t="s">
        <v>211</v>
      </c>
      <c r="D3626">
        <v>41</v>
      </c>
      <c r="E3626" t="s">
        <v>220</v>
      </c>
      <c r="F3626">
        <v>4</v>
      </c>
      <c r="G3626">
        <v>18.399999999999999</v>
      </c>
      <c r="H3626">
        <f t="shared" si="2089"/>
        <v>0.184</v>
      </c>
      <c r="I3626">
        <v>5</v>
      </c>
      <c r="J3626">
        <v>2</v>
      </c>
      <c r="K3626">
        <f t="shared" si="2090"/>
        <v>2.6590502399999997E-2</v>
      </c>
      <c r="L3626">
        <f t="shared" si="2091"/>
        <v>7.6766195390960426E-2</v>
      </c>
      <c r="O3626">
        <f t="shared" si="2092"/>
        <v>6.406906667329558E-2</v>
      </c>
      <c r="Q3626">
        <f t="shared" si="2093"/>
        <v>3.4020674403519954E-2</v>
      </c>
      <c r="T3626">
        <f t="shared" si="2094"/>
        <v>0.14982705007310188</v>
      </c>
    </row>
    <row r="3627" spans="1:20" hidden="1" x14ac:dyDescent="0.3">
      <c r="A3627" s="26">
        <v>7003</v>
      </c>
      <c r="B3627">
        <v>66</v>
      </c>
      <c r="C3627" t="s">
        <v>211</v>
      </c>
      <c r="D3627">
        <v>42</v>
      </c>
      <c r="E3627" t="s">
        <v>220</v>
      </c>
      <c r="F3627">
        <v>4</v>
      </c>
      <c r="G3627">
        <v>15.8</v>
      </c>
      <c r="H3627">
        <f t="shared" si="2089"/>
        <v>0.158</v>
      </c>
      <c r="I3627">
        <v>4</v>
      </c>
      <c r="J3627">
        <v>1.5</v>
      </c>
      <c r="K3627">
        <f t="shared" si="2090"/>
        <v>1.96067256E-2</v>
      </c>
      <c r="L3627">
        <f t="shared" si="2091"/>
        <v>4.8030465683206229E-2</v>
      </c>
      <c r="O3627">
        <f t="shared" si="2092"/>
        <v>4.0086226659203923E-2</v>
      </c>
      <c r="Q3627">
        <f t="shared" si="2093"/>
        <v>2.1285786356037284E-2</v>
      </c>
      <c r="T3627">
        <f t="shared" si="2094"/>
        <v>9.374260311198819E-2</v>
      </c>
    </row>
    <row r="3628" spans="1:20" hidden="1" x14ac:dyDescent="0.3">
      <c r="A3628" s="26">
        <v>7003</v>
      </c>
      <c r="B3628">
        <v>66</v>
      </c>
      <c r="C3628" t="s">
        <v>211</v>
      </c>
      <c r="D3628">
        <v>43</v>
      </c>
      <c r="E3628" t="s">
        <v>220</v>
      </c>
      <c r="F3628">
        <v>4</v>
      </c>
      <c r="G3628">
        <v>18</v>
      </c>
      <c r="H3628">
        <f t="shared" si="2089"/>
        <v>0.18</v>
      </c>
      <c r="I3628">
        <v>4</v>
      </c>
      <c r="J3628">
        <v>2</v>
      </c>
      <c r="K3628">
        <f t="shared" si="2090"/>
        <v>2.5446959999999998E-2</v>
      </c>
      <c r="L3628">
        <f t="shared" si="2091"/>
        <v>6.1484303568392927E-2</v>
      </c>
      <c r="O3628">
        <f t="shared" si="2092"/>
        <v>5.1314799758180742E-2</v>
      </c>
      <c r="Q3628">
        <f t="shared" si="2093"/>
        <v>2.7248158671593976E-2</v>
      </c>
      <c r="T3628">
        <f t="shared" si="2094"/>
        <v>0.12000089078969985</v>
      </c>
    </row>
    <row r="3629" spans="1:20" hidden="1" x14ac:dyDescent="0.3">
      <c r="A3629" s="26">
        <v>7003</v>
      </c>
      <c r="B3629">
        <v>66</v>
      </c>
      <c r="C3629" t="s">
        <v>211</v>
      </c>
      <c r="D3629">
        <v>44</v>
      </c>
      <c r="E3629" t="s">
        <v>220</v>
      </c>
      <c r="F3629">
        <v>4</v>
      </c>
      <c r="G3629">
        <v>24.2</v>
      </c>
      <c r="H3629">
        <f t="shared" si="2089"/>
        <v>0.24199999999999999</v>
      </c>
      <c r="I3629">
        <v>7</v>
      </c>
      <c r="J3629">
        <v>2</v>
      </c>
      <c r="K3629">
        <f t="shared" si="2090"/>
        <v>4.59961656E-2</v>
      </c>
      <c r="L3629">
        <f t="shared" si="2091"/>
        <v>0.16931354083321043</v>
      </c>
      <c r="O3629">
        <f t="shared" si="2092"/>
        <v>0.14130908117939744</v>
      </c>
      <c r="Q3629">
        <f t="shared" si="2093"/>
        <v>7.5035122106260052E-2</v>
      </c>
      <c r="T3629">
        <f t="shared" si="2094"/>
        <v>0.33045467775596921</v>
      </c>
    </row>
    <row r="3630" spans="1:20" hidden="1" x14ac:dyDescent="0.3">
      <c r="A3630" s="26">
        <v>7003</v>
      </c>
      <c r="B3630">
        <v>66</v>
      </c>
      <c r="C3630" t="s">
        <v>211</v>
      </c>
      <c r="D3630">
        <v>45</v>
      </c>
      <c r="E3630" t="s">
        <v>220</v>
      </c>
      <c r="F3630">
        <v>4</v>
      </c>
      <c r="G3630">
        <v>25.5</v>
      </c>
      <c r="H3630">
        <f t="shared" si="2089"/>
        <v>0.255</v>
      </c>
      <c r="I3630">
        <v>7</v>
      </c>
      <c r="J3630">
        <v>3</v>
      </c>
      <c r="K3630">
        <f t="shared" si="2090"/>
        <v>5.1070634999999996E-2</v>
      </c>
      <c r="L3630">
        <f t="shared" si="2091"/>
        <v>0.18695610350423927</v>
      </c>
      <c r="O3630">
        <f t="shared" si="2092"/>
        <v>0.15603356398463811</v>
      </c>
      <c r="Q3630">
        <f t="shared" si="2093"/>
        <v>8.2853822475842845E-2</v>
      </c>
      <c r="T3630">
        <f t="shared" si="2094"/>
        <v>0.36488823418361183</v>
      </c>
    </row>
    <row r="3631" spans="1:20" hidden="1" x14ac:dyDescent="0.3">
      <c r="A3631" s="26">
        <v>8001</v>
      </c>
      <c r="B3631">
        <v>67</v>
      </c>
      <c r="C3631" t="s">
        <v>211</v>
      </c>
      <c r="D3631">
        <v>1</v>
      </c>
      <c r="E3631" t="s">
        <v>214</v>
      </c>
      <c r="F3631">
        <v>4</v>
      </c>
      <c r="G3631">
        <v>9.4</v>
      </c>
      <c r="H3631">
        <f t="shared" si="2089"/>
        <v>9.4E-2</v>
      </c>
      <c r="I3631">
        <v>4.5</v>
      </c>
      <c r="J3631">
        <v>2</v>
      </c>
      <c r="K3631">
        <f t="shared" si="2090"/>
        <v>6.9397944000000001E-3</v>
      </c>
      <c r="L3631">
        <f>0.000081*(G3631^1.864042*I3631^0.850892+0.000027*G3631^2)</f>
        <v>1.8978152574531136E-2</v>
      </c>
      <c r="O3631">
        <f>L3631*0.47*0.75</f>
        <v>6.6897987825222261E-3</v>
      </c>
      <c r="Q3631">
        <f>O3631*0.521</f>
        <v>3.4853851656940801E-3</v>
      </c>
      <c r="T3631">
        <f>(L3631*0.47*0.75)*(1+0.2)*0.521*3.67</f>
        <v>1.5349636269716728E-2</v>
      </c>
    </row>
    <row r="3632" spans="1:20" hidden="1" x14ac:dyDescent="0.3">
      <c r="A3632" s="26">
        <v>8001</v>
      </c>
      <c r="B3632">
        <v>67</v>
      </c>
      <c r="C3632" t="s">
        <v>211</v>
      </c>
      <c r="D3632">
        <v>2</v>
      </c>
      <c r="E3632" t="s">
        <v>218</v>
      </c>
      <c r="F3632">
        <v>4</v>
      </c>
      <c r="G3632">
        <v>13</v>
      </c>
      <c r="H3632">
        <f t="shared" si="2089"/>
        <v>0.13</v>
      </c>
      <c r="I3632">
        <v>5</v>
      </c>
      <c r="J3632">
        <v>3</v>
      </c>
      <c r="K3632">
        <f t="shared" si="2090"/>
        <v>1.3273260000000002E-2</v>
      </c>
      <c r="L3632">
        <f>0.000057*(G3632^1.897696*I3632^1.002687+0.000031*G3632^2)</f>
        <v>3.7209370410885984E-2</v>
      </c>
      <c r="O3632">
        <f>L3632*0.43*0.75</f>
        <v>1.200002195751073E-2</v>
      </c>
      <c r="Q3632">
        <f>O3632*0.52</f>
        <v>6.2400114179055801E-3</v>
      </c>
      <c r="T3632">
        <f>(L3632*0.43*0.75)*(1+0.2)*0.52*3.67</f>
        <v>2.7481010284456174E-2</v>
      </c>
    </row>
    <row r="3633" spans="1:20" hidden="1" x14ac:dyDescent="0.3">
      <c r="A3633" s="26">
        <v>8001</v>
      </c>
      <c r="B3633">
        <v>67</v>
      </c>
      <c r="C3633" t="s">
        <v>211</v>
      </c>
      <c r="D3633">
        <v>3</v>
      </c>
      <c r="E3633" t="s">
        <v>214</v>
      </c>
      <c r="F3633">
        <v>4</v>
      </c>
      <c r="G3633">
        <v>7.8</v>
      </c>
      <c r="H3633">
        <f t="shared" si="2089"/>
        <v>7.8E-2</v>
      </c>
      <c r="I3633">
        <v>4</v>
      </c>
      <c r="J3633">
        <v>2</v>
      </c>
      <c r="K3633">
        <f t="shared" si="2090"/>
        <v>4.7783736E-3</v>
      </c>
      <c r="L3633">
        <f t="shared" ref="L3633:L3635" si="2095">0.000081*(G3633^1.864042*I3633^0.850892+0.000027*G3633^2)</f>
        <v>1.2124940673584652E-2</v>
      </c>
      <c r="O3633">
        <f t="shared" ref="O3633:O3635" si="2096">L3633*0.47*0.75</f>
        <v>4.2740415874385892E-3</v>
      </c>
      <c r="Q3633">
        <f t="shared" ref="Q3633:Q3635" si="2097">O3633*0.521</f>
        <v>2.2267756670555049E-3</v>
      </c>
      <c r="T3633">
        <f t="shared" ref="T3633:T3635" si="2098">(L3633*0.47*0.75)*(1+0.2)*0.521*3.67</f>
        <v>9.806720037712444E-3</v>
      </c>
    </row>
    <row r="3634" spans="1:20" hidden="1" x14ac:dyDescent="0.3">
      <c r="A3634" s="26">
        <v>8001</v>
      </c>
      <c r="B3634">
        <v>67</v>
      </c>
      <c r="C3634" t="s">
        <v>211</v>
      </c>
      <c r="D3634">
        <v>4</v>
      </c>
      <c r="E3634" t="s">
        <v>214</v>
      </c>
      <c r="F3634">
        <v>4</v>
      </c>
      <c r="G3634">
        <v>12</v>
      </c>
      <c r="H3634">
        <f t="shared" si="2089"/>
        <v>0.12</v>
      </c>
      <c r="I3634">
        <v>4</v>
      </c>
      <c r="J3634">
        <v>2</v>
      </c>
      <c r="K3634">
        <f t="shared" si="2090"/>
        <v>1.130976E-2</v>
      </c>
      <c r="L3634">
        <f t="shared" si="2095"/>
        <v>2.7065575788425975E-2</v>
      </c>
      <c r="O3634">
        <f t="shared" si="2096"/>
        <v>9.5406154654201561E-3</v>
      </c>
      <c r="Q3634">
        <f t="shared" si="2097"/>
        <v>4.9706606574839015E-3</v>
      </c>
      <c r="T3634">
        <f t="shared" si="2098"/>
        <v>2.1890789535559101E-2</v>
      </c>
    </row>
    <row r="3635" spans="1:20" hidden="1" x14ac:dyDescent="0.3">
      <c r="A3635" s="26">
        <v>8001</v>
      </c>
      <c r="B3635">
        <v>67</v>
      </c>
      <c r="C3635" t="s">
        <v>211</v>
      </c>
      <c r="D3635">
        <v>5</v>
      </c>
      <c r="E3635" t="s">
        <v>214</v>
      </c>
      <c r="F3635">
        <v>4</v>
      </c>
      <c r="G3635">
        <v>14.6</v>
      </c>
      <c r="H3635">
        <f t="shared" si="2089"/>
        <v>0.14599999999999999</v>
      </c>
      <c r="I3635">
        <v>6</v>
      </c>
      <c r="J3635">
        <v>3</v>
      </c>
      <c r="K3635">
        <f t="shared" si="2090"/>
        <v>1.6741586399999998E-2</v>
      </c>
      <c r="L3635">
        <f t="shared" si="2095"/>
        <v>5.5082544528868217E-2</v>
      </c>
      <c r="O3635">
        <f t="shared" si="2096"/>
        <v>1.9416596946426046E-2</v>
      </c>
      <c r="Q3635">
        <f t="shared" si="2097"/>
        <v>1.0116047009087971E-2</v>
      </c>
      <c r="T3635">
        <f t="shared" si="2098"/>
        <v>4.4551071028023422E-2</v>
      </c>
    </row>
    <row r="3636" spans="1:20" hidden="1" x14ac:dyDescent="0.3">
      <c r="A3636" s="26">
        <v>8001</v>
      </c>
      <c r="B3636">
        <v>67</v>
      </c>
      <c r="C3636" t="s">
        <v>211</v>
      </c>
      <c r="D3636">
        <v>6</v>
      </c>
      <c r="E3636" t="s">
        <v>218</v>
      </c>
      <c r="F3636">
        <v>4</v>
      </c>
      <c r="G3636">
        <v>12.8</v>
      </c>
      <c r="H3636">
        <f t="shared" si="2089"/>
        <v>0.128</v>
      </c>
      <c r="I3636">
        <v>6</v>
      </c>
      <c r="J3636">
        <v>4</v>
      </c>
      <c r="K3636">
        <f t="shared" si="2090"/>
        <v>1.2867993599999999E-2</v>
      </c>
      <c r="L3636">
        <f>0.000057*(G3636^1.897696*I3636^1.002687+0.000031*G3636^2)</f>
        <v>4.3377830512885629E-2</v>
      </c>
      <c r="O3636">
        <f>L3636*0.43*0.75</f>
        <v>1.3989350340405615E-2</v>
      </c>
      <c r="Q3636">
        <f>O3636*0.52</f>
        <v>7.2744621770109196E-3</v>
      </c>
      <c r="T3636">
        <f>(L3636*0.43*0.75)*(1+0.2)*0.52*3.67</f>
        <v>3.2036731427556087E-2</v>
      </c>
    </row>
    <row r="3637" spans="1:20" hidden="1" x14ac:dyDescent="0.3">
      <c r="A3637" s="26">
        <v>8001</v>
      </c>
      <c r="B3637">
        <v>67</v>
      </c>
      <c r="C3637" t="s">
        <v>211</v>
      </c>
      <c r="D3637">
        <v>7</v>
      </c>
      <c r="E3637" t="s">
        <v>214</v>
      </c>
      <c r="F3637">
        <v>4</v>
      </c>
      <c r="G3637">
        <v>13.2</v>
      </c>
      <c r="H3637">
        <f t="shared" si="2089"/>
        <v>0.13200000000000001</v>
      </c>
      <c r="I3637">
        <v>6</v>
      </c>
      <c r="J3637">
        <v>4</v>
      </c>
      <c r="K3637">
        <f t="shared" si="2090"/>
        <v>1.3684809600000002E-2</v>
      </c>
      <c r="L3637">
        <f t="shared" ref="L3637:L3642" si="2099">0.000081*(G3637^1.864042*I3637^0.850892+0.000027*G3637^2)</f>
        <v>4.5646574304075836E-2</v>
      </c>
      <c r="O3637">
        <f t="shared" ref="O3637:O3642" si="2100">L3637*0.47*0.75</f>
        <v>1.6090417442186734E-2</v>
      </c>
      <c r="Q3637">
        <f t="shared" ref="Q3637:Q3642" si="2101">O3637*0.521</f>
        <v>8.3831074873792887E-3</v>
      </c>
      <c r="T3637">
        <f t="shared" ref="T3637:T3642" si="2102">(L3637*0.47*0.75)*(1+0.2)*0.521*3.67</f>
        <v>3.6919205374418382E-2</v>
      </c>
    </row>
    <row r="3638" spans="1:20" hidden="1" x14ac:dyDescent="0.3">
      <c r="A3638" s="26">
        <v>8001</v>
      </c>
      <c r="B3638">
        <v>67</v>
      </c>
      <c r="C3638" t="s">
        <v>211</v>
      </c>
      <c r="D3638">
        <v>8</v>
      </c>
      <c r="E3638" t="s">
        <v>214</v>
      </c>
      <c r="F3638">
        <v>4</v>
      </c>
      <c r="G3638">
        <v>7.8</v>
      </c>
      <c r="H3638">
        <f t="shared" si="2089"/>
        <v>7.8E-2</v>
      </c>
      <c r="I3638">
        <v>4</v>
      </c>
      <c r="J3638">
        <v>2</v>
      </c>
      <c r="K3638">
        <f t="shared" si="2090"/>
        <v>4.7783736E-3</v>
      </c>
      <c r="L3638">
        <f t="shared" si="2099"/>
        <v>1.2124940673584652E-2</v>
      </c>
      <c r="O3638">
        <f t="shared" si="2100"/>
        <v>4.2740415874385892E-3</v>
      </c>
      <c r="Q3638">
        <f t="shared" si="2101"/>
        <v>2.2267756670555049E-3</v>
      </c>
      <c r="T3638">
        <f t="shared" si="2102"/>
        <v>9.806720037712444E-3</v>
      </c>
    </row>
    <row r="3639" spans="1:20" hidden="1" x14ac:dyDescent="0.3">
      <c r="A3639" s="26">
        <v>8001</v>
      </c>
      <c r="B3639">
        <v>67</v>
      </c>
      <c r="C3639" t="s">
        <v>211</v>
      </c>
      <c r="D3639">
        <v>9</v>
      </c>
      <c r="E3639" t="s">
        <v>214</v>
      </c>
      <c r="F3639">
        <v>4</v>
      </c>
      <c r="G3639">
        <v>8.4</v>
      </c>
      <c r="H3639">
        <f t="shared" si="2089"/>
        <v>8.4000000000000005E-2</v>
      </c>
      <c r="I3639">
        <v>4</v>
      </c>
      <c r="J3639">
        <v>2</v>
      </c>
      <c r="K3639">
        <f t="shared" si="2090"/>
        <v>5.5417824000000004E-3</v>
      </c>
      <c r="L3639">
        <f t="shared" si="2099"/>
        <v>1.3921090991584117E-2</v>
      </c>
      <c r="O3639">
        <f t="shared" si="2100"/>
        <v>4.9071845745334011E-3</v>
      </c>
      <c r="Q3639">
        <f t="shared" si="2101"/>
        <v>2.5566431633319022E-3</v>
      </c>
      <c r="T3639">
        <f t="shared" si="2102"/>
        <v>1.1259456491313697E-2</v>
      </c>
    </row>
    <row r="3640" spans="1:20" hidden="1" x14ac:dyDescent="0.3">
      <c r="A3640" s="26">
        <v>8001</v>
      </c>
      <c r="B3640">
        <v>67</v>
      </c>
      <c r="C3640" t="s">
        <v>211</v>
      </c>
      <c r="D3640">
        <v>10</v>
      </c>
      <c r="E3640" t="s">
        <v>214</v>
      </c>
      <c r="F3640">
        <v>4</v>
      </c>
      <c r="G3640">
        <v>14.6</v>
      </c>
      <c r="H3640">
        <f t="shared" si="2089"/>
        <v>0.14599999999999999</v>
      </c>
      <c r="I3640">
        <v>6</v>
      </c>
      <c r="J3640">
        <v>4</v>
      </c>
      <c r="K3640">
        <f t="shared" si="2090"/>
        <v>1.6741586399999998E-2</v>
      </c>
      <c r="L3640">
        <f t="shared" si="2099"/>
        <v>5.5082544528868217E-2</v>
      </c>
      <c r="O3640">
        <f t="shared" si="2100"/>
        <v>1.9416596946426046E-2</v>
      </c>
      <c r="Q3640">
        <f t="shared" si="2101"/>
        <v>1.0116047009087971E-2</v>
      </c>
      <c r="T3640">
        <f t="shared" si="2102"/>
        <v>4.4551071028023422E-2</v>
      </c>
    </row>
    <row r="3641" spans="1:20" hidden="1" x14ac:dyDescent="0.3">
      <c r="A3641" s="26">
        <v>8001</v>
      </c>
      <c r="B3641">
        <v>67</v>
      </c>
      <c r="C3641" t="s">
        <v>211</v>
      </c>
      <c r="D3641">
        <v>11</v>
      </c>
      <c r="E3641" t="s">
        <v>214</v>
      </c>
      <c r="F3641">
        <v>4</v>
      </c>
      <c r="G3641">
        <v>15.9</v>
      </c>
      <c r="H3641">
        <f t="shared" si="2089"/>
        <v>0.159</v>
      </c>
      <c r="I3641">
        <v>7</v>
      </c>
      <c r="J3641">
        <v>4</v>
      </c>
      <c r="K3641">
        <f t="shared" si="2090"/>
        <v>1.98556974E-2</v>
      </c>
      <c r="L3641">
        <f t="shared" si="2099"/>
        <v>7.3625819217361388E-2</v>
      </c>
      <c r="O3641">
        <f t="shared" si="2100"/>
        <v>2.5953101274119889E-2</v>
      </c>
      <c r="Q3641">
        <f t="shared" si="2101"/>
        <v>1.3521565763816462E-2</v>
      </c>
      <c r="T3641">
        <f t="shared" si="2102"/>
        <v>5.95489756238477E-2</v>
      </c>
    </row>
    <row r="3642" spans="1:20" hidden="1" x14ac:dyDescent="0.3">
      <c r="A3642" s="26">
        <v>8001</v>
      </c>
      <c r="B3642">
        <v>67</v>
      </c>
      <c r="C3642" t="s">
        <v>211</v>
      </c>
      <c r="D3642">
        <v>12</v>
      </c>
      <c r="E3642" t="s">
        <v>214</v>
      </c>
      <c r="F3642">
        <v>4</v>
      </c>
      <c r="G3642">
        <v>15</v>
      </c>
      <c r="H3642">
        <f t="shared" si="2089"/>
        <v>0.15</v>
      </c>
      <c r="I3642">
        <v>6</v>
      </c>
      <c r="J3642">
        <v>3</v>
      </c>
      <c r="K3642">
        <f t="shared" si="2090"/>
        <v>1.76715E-2</v>
      </c>
      <c r="L3642">
        <f t="shared" si="2099"/>
        <v>5.7928846992668037E-2</v>
      </c>
      <c r="O3642">
        <f t="shared" si="2100"/>
        <v>2.0419918564915485E-2</v>
      </c>
      <c r="Q3642">
        <f t="shared" si="2101"/>
        <v>1.0638777572320969E-2</v>
      </c>
      <c r="T3642">
        <f t="shared" si="2102"/>
        <v>4.6853176428501536E-2</v>
      </c>
    </row>
    <row r="3643" spans="1:20" hidden="1" x14ac:dyDescent="0.3">
      <c r="A3643" s="26">
        <v>8001</v>
      </c>
      <c r="B3643">
        <v>67</v>
      </c>
      <c r="C3643" t="s">
        <v>211</v>
      </c>
      <c r="D3643">
        <v>13</v>
      </c>
      <c r="E3643" t="s">
        <v>216</v>
      </c>
      <c r="F3643">
        <v>4</v>
      </c>
      <c r="G3643">
        <v>14.5</v>
      </c>
      <c r="H3643">
        <f t="shared" si="2089"/>
        <v>0.14499999999999999</v>
      </c>
      <c r="I3643">
        <v>7</v>
      </c>
      <c r="J3643">
        <v>4</v>
      </c>
      <c r="K3643">
        <f t="shared" si="2090"/>
        <v>1.6513034999999999E-2</v>
      </c>
      <c r="L3643">
        <f>0.000086*(G3643^1.882935*I3643^0.813269+0.000016*G3643^2)</f>
        <v>6.4353608012333252E-2</v>
      </c>
      <c r="O3643">
        <f t="shared" ref="O3643" si="2103">L3643*0.45*0.75</f>
        <v>2.1719342704162474E-2</v>
      </c>
      <c r="Q3643">
        <f>O3643*0.52</f>
        <v>1.1294058206164487E-2</v>
      </c>
      <c r="T3643">
        <f t="shared" ref="T3643" si="2104">(L3643*0.45*0.75)*(1+0.2)*0.52*3.67</f>
        <v>4.9739032339948398E-2</v>
      </c>
    </row>
    <row r="3644" spans="1:20" hidden="1" x14ac:dyDescent="0.3">
      <c r="A3644" s="26">
        <v>8001</v>
      </c>
      <c r="B3644">
        <v>67</v>
      </c>
      <c r="C3644" t="s">
        <v>211</v>
      </c>
      <c r="D3644">
        <v>14</v>
      </c>
      <c r="E3644" t="s">
        <v>214</v>
      </c>
      <c r="F3644">
        <v>4</v>
      </c>
      <c r="G3644">
        <v>13.4</v>
      </c>
      <c r="H3644">
        <f t="shared" si="2089"/>
        <v>0.13400000000000001</v>
      </c>
      <c r="I3644">
        <v>6</v>
      </c>
      <c r="J3644">
        <v>3</v>
      </c>
      <c r="K3644">
        <f t="shared" si="2090"/>
        <v>1.4102642400000002E-2</v>
      </c>
      <c r="L3644">
        <f t="shared" ref="L3644:L3647" si="2105">0.000081*(G3644^1.864042*I3644^0.850892+0.000027*G3644^2)</f>
        <v>4.6944207104298377E-2</v>
      </c>
      <c r="O3644">
        <f t="shared" ref="O3644:O3647" si="2106">L3644*0.47*0.75</f>
        <v>1.6547833004265176E-2</v>
      </c>
      <c r="Q3644">
        <f t="shared" ref="Q3644:Q3647" si="2107">O3644*0.521</f>
        <v>8.6214209952221576E-3</v>
      </c>
      <c r="T3644">
        <f t="shared" ref="T3644:T3647" si="2108">(L3644*0.47*0.75)*(1+0.2)*0.521*3.67</f>
        <v>3.7968738062958377E-2</v>
      </c>
    </row>
    <row r="3645" spans="1:20" hidden="1" x14ac:dyDescent="0.3">
      <c r="A3645" s="26">
        <v>8001</v>
      </c>
      <c r="B3645">
        <v>67</v>
      </c>
      <c r="C3645" t="s">
        <v>211</v>
      </c>
      <c r="D3645">
        <v>15</v>
      </c>
      <c r="E3645" t="s">
        <v>214</v>
      </c>
      <c r="F3645">
        <v>4</v>
      </c>
      <c r="G3645">
        <v>11.5</v>
      </c>
      <c r="H3645">
        <f t="shared" si="2089"/>
        <v>0.115</v>
      </c>
      <c r="I3645">
        <v>4</v>
      </c>
      <c r="J3645">
        <v>2</v>
      </c>
      <c r="K3645">
        <f t="shared" si="2090"/>
        <v>1.0386915E-2</v>
      </c>
      <c r="L3645">
        <f t="shared" si="2105"/>
        <v>2.5001346374295658E-2</v>
      </c>
      <c r="O3645">
        <f t="shared" si="2106"/>
        <v>8.812974596939218E-3</v>
      </c>
      <c r="Q3645">
        <f t="shared" si="2107"/>
        <v>4.5915597650053328E-3</v>
      </c>
      <c r="T3645">
        <f t="shared" si="2108"/>
        <v>2.0221229205083482E-2</v>
      </c>
    </row>
    <row r="3646" spans="1:20" hidden="1" x14ac:dyDescent="0.3">
      <c r="A3646" s="26">
        <v>8001</v>
      </c>
      <c r="B3646">
        <v>67</v>
      </c>
      <c r="C3646" t="s">
        <v>211</v>
      </c>
      <c r="D3646">
        <v>16</v>
      </c>
      <c r="E3646" t="s">
        <v>214</v>
      </c>
      <c r="F3646">
        <v>4</v>
      </c>
      <c r="G3646">
        <v>11.9</v>
      </c>
      <c r="H3646">
        <f t="shared" si="2089"/>
        <v>0.11900000000000001</v>
      </c>
      <c r="I3646">
        <v>4</v>
      </c>
      <c r="J3646">
        <v>2</v>
      </c>
      <c r="K3646">
        <f t="shared" si="2090"/>
        <v>1.11220494E-2</v>
      </c>
      <c r="L3646">
        <f t="shared" si="2105"/>
        <v>2.664666154000404E-2</v>
      </c>
      <c r="O3646">
        <f t="shared" si="2106"/>
        <v>9.392948192851424E-3</v>
      </c>
      <c r="Q3646">
        <f t="shared" si="2107"/>
        <v>4.8937260084755919E-3</v>
      </c>
      <c r="T3646">
        <f t="shared" si="2108"/>
        <v>2.1551969341326506E-2</v>
      </c>
    </row>
    <row r="3647" spans="1:20" hidden="1" x14ac:dyDescent="0.3">
      <c r="A3647" s="26">
        <v>8001</v>
      </c>
      <c r="B3647">
        <v>67</v>
      </c>
      <c r="C3647" t="s">
        <v>211</v>
      </c>
      <c r="D3647">
        <v>17</v>
      </c>
      <c r="E3647" t="s">
        <v>214</v>
      </c>
      <c r="F3647">
        <v>4</v>
      </c>
      <c r="G3647">
        <v>12.3</v>
      </c>
      <c r="H3647">
        <f t="shared" si="2089"/>
        <v>0.12300000000000001</v>
      </c>
      <c r="I3647">
        <v>4</v>
      </c>
      <c r="J3647">
        <v>2</v>
      </c>
      <c r="K3647">
        <f t="shared" si="2090"/>
        <v>1.1882316600000003E-2</v>
      </c>
      <c r="L3647">
        <f t="shared" si="2105"/>
        <v>2.8340468354347552E-2</v>
      </c>
      <c r="O3647">
        <f t="shared" si="2106"/>
        <v>9.9900150949075121E-3</v>
      </c>
      <c r="Q3647">
        <f t="shared" si="2107"/>
        <v>5.2047978644468142E-3</v>
      </c>
      <c r="T3647">
        <f t="shared" si="2108"/>
        <v>2.2921929795023766E-2</v>
      </c>
    </row>
    <row r="3648" spans="1:20" hidden="1" x14ac:dyDescent="0.3">
      <c r="A3648" s="26">
        <v>8001</v>
      </c>
      <c r="B3648">
        <v>67</v>
      </c>
      <c r="C3648" t="s">
        <v>211</v>
      </c>
      <c r="D3648">
        <v>18</v>
      </c>
      <c r="E3648" t="s">
        <v>218</v>
      </c>
      <c r="F3648">
        <v>4</v>
      </c>
      <c r="G3648">
        <v>26.5</v>
      </c>
      <c r="H3648">
        <f t="shared" si="2089"/>
        <v>0.26500000000000001</v>
      </c>
      <c r="I3648">
        <v>6</v>
      </c>
      <c r="J3648">
        <v>3</v>
      </c>
      <c r="K3648">
        <f t="shared" si="2090"/>
        <v>5.5154715000000007E-2</v>
      </c>
      <c r="L3648">
        <f>0.000057*(G3648^1.897696*I3648^1.002687+0.000031*G3648^2)</f>
        <v>0.17258701721025099</v>
      </c>
      <c r="O3648">
        <f>L3648*0.43*0.75</f>
        <v>5.5659313050305949E-2</v>
      </c>
      <c r="Q3648">
        <f>O3648*0.52</f>
        <v>2.8942842786159096E-2</v>
      </c>
      <c r="T3648">
        <f>(L3648*0.43*0.75)*(1+0.2)*0.52*3.67</f>
        <v>0.12746427963024465</v>
      </c>
    </row>
    <row r="3649" spans="1:20" hidden="1" x14ac:dyDescent="0.3">
      <c r="A3649" s="26">
        <v>8001</v>
      </c>
      <c r="B3649">
        <v>67</v>
      </c>
      <c r="C3649" t="s">
        <v>211</v>
      </c>
      <c r="D3649">
        <v>19</v>
      </c>
      <c r="E3649" t="s">
        <v>217</v>
      </c>
      <c r="F3649">
        <v>4</v>
      </c>
      <c r="G3649">
        <v>12.8</v>
      </c>
      <c r="H3649">
        <f t="shared" si="2089"/>
        <v>0.128</v>
      </c>
      <c r="I3649">
        <v>6</v>
      </c>
      <c r="J3649">
        <v>3</v>
      </c>
      <c r="K3649">
        <f t="shared" si="2090"/>
        <v>1.2867993599999999E-2</v>
      </c>
      <c r="L3649">
        <f>0.000059*(G3649^1.965295*I3649^0.892133+0.000019*G3649^2)</f>
        <v>4.375850351265357E-2</v>
      </c>
      <c r="O3649">
        <f>L3649*0.47*0.75</f>
        <v>1.5424872488210385E-2</v>
      </c>
      <c r="Q3649">
        <f>O3649*0.52</f>
        <v>8.0209336938694004E-3</v>
      </c>
      <c r="T3649">
        <f>(L3649*0.47*0.75)*(1+0.2)*0.52*3.67</f>
        <v>3.5324191987800839E-2</v>
      </c>
    </row>
    <row r="3650" spans="1:20" hidden="1" x14ac:dyDescent="0.3">
      <c r="A3650" s="26">
        <v>8001</v>
      </c>
      <c r="B3650">
        <v>67</v>
      </c>
      <c r="C3650" t="s">
        <v>211</v>
      </c>
      <c r="D3650">
        <v>20</v>
      </c>
      <c r="E3650" t="s">
        <v>214</v>
      </c>
      <c r="F3650">
        <v>4</v>
      </c>
      <c r="G3650">
        <v>10.7</v>
      </c>
      <c r="H3650">
        <f t="shared" si="2089"/>
        <v>0.107</v>
      </c>
      <c r="I3650">
        <v>4</v>
      </c>
      <c r="J3650">
        <v>2</v>
      </c>
      <c r="K3650">
        <f t="shared" si="2090"/>
        <v>8.9920445999999987E-3</v>
      </c>
      <c r="L3650">
        <f t="shared" ref="L3650:L3655" si="2109">0.000081*(G3650^1.864042*I3650^0.850892+0.000027*G3650^2)</f>
        <v>2.185710406138467E-2</v>
      </c>
      <c r="O3650">
        <f t="shared" ref="O3650:O3655" si="2110">L3650*0.47*0.75</f>
        <v>7.7046291816380962E-3</v>
      </c>
      <c r="Q3650">
        <f t="shared" ref="Q3650:Q3655" si="2111">O3650*0.521</f>
        <v>4.0141118036334479E-3</v>
      </c>
      <c r="T3650">
        <f t="shared" ref="T3650:T3655" si="2112">(L3650*0.47*0.75)*(1+0.2)*0.521*3.67</f>
        <v>1.7678148383201704E-2</v>
      </c>
    </row>
    <row r="3651" spans="1:20" hidden="1" x14ac:dyDescent="0.3">
      <c r="A3651" s="26">
        <v>8001</v>
      </c>
      <c r="B3651">
        <v>67</v>
      </c>
      <c r="C3651" t="s">
        <v>211</v>
      </c>
      <c r="D3651">
        <v>21</v>
      </c>
      <c r="E3651" t="s">
        <v>214</v>
      </c>
      <c r="F3651">
        <v>4</v>
      </c>
      <c r="G3651">
        <v>11.7</v>
      </c>
      <c r="H3651">
        <f t="shared" si="2089"/>
        <v>0.11699999999999999</v>
      </c>
      <c r="I3651">
        <v>4</v>
      </c>
      <c r="J3651">
        <v>2</v>
      </c>
      <c r="K3651">
        <f t="shared" si="2090"/>
        <v>1.0751340599999997E-2</v>
      </c>
      <c r="L3651">
        <f t="shared" si="2109"/>
        <v>2.5817928582493436E-2</v>
      </c>
      <c r="O3651">
        <f t="shared" si="2110"/>
        <v>9.1008198253289367E-3</v>
      </c>
      <c r="Q3651">
        <f t="shared" si="2111"/>
        <v>4.7415271289963758E-3</v>
      </c>
      <c r="T3651">
        <f t="shared" si="2112"/>
        <v>2.0881685476100042E-2</v>
      </c>
    </row>
    <row r="3652" spans="1:20" hidden="1" x14ac:dyDescent="0.3">
      <c r="A3652" s="26">
        <v>8001</v>
      </c>
      <c r="B3652">
        <v>67</v>
      </c>
      <c r="C3652" t="s">
        <v>211</v>
      </c>
      <c r="D3652">
        <v>22</v>
      </c>
      <c r="E3652" t="s">
        <v>214</v>
      </c>
      <c r="F3652">
        <v>4</v>
      </c>
      <c r="G3652">
        <v>14.4</v>
      </c>
      <c r="H3652">
        <f t="shared" si="2089"/>
        <v>0.14400000000000002</v>
      </c>
      <c r="I3652">
        <v>5</v>
      </c>
      <c r="J3652">
        <v>3</v>
      </c>
      <c r="K3652">
        <f t="shared" si="2090"/>
        <v>1.6286054400000003E-2</v>
      </c>
      <c r="L3652">
        <f t="shared" si="2109"/>
        <v>4.596990694902181E-2</v>
      </c>
      <c r="O3652">
        <f t="shared" si="2110"/>
        <v>1.6204392199530186E-2</v>
      </c>
      <c r="Q3652">
        <f t="shared" si="2111"/>
        <v>8.4424883359552269E-3</v>
      </c>
      <c r="T3652">
        <f t="shared" si="2112"/>
        <v>3.7180718631546823E-2</v>
      </c>
    </row>
    <row r="3653" spans="1:20" hidden="1" x14ac:dyDescent="0.3">
      <c r="A3653" s="26">
        <v>8001</v>
      </c>
      <c r="B3653">
        <v>67</v>
      </c>
      <c r="C3653" t="s">
        <v>211</v>
      </c>
      <c r="D3653">
        <v>23</v>
      </c>
      <c r="E3653" t="s">
        <v>214</v>
      </c>
      <c r="F3653">
        <v>4</v>
      </c>
      <c r="G3653">
        <v>14</v>
      </c>
      <c r="H3653">
        <f t="shared" si="2089"/>
        <v>0.14000000000000001</v>
      </c>
      <c r="I3653">
        <v>5</v>
      </c>
      <c r="J3653">
        <v>2</v>
      </c>
      <c r="K3653">
        <f t="shared" si="2090"/>
        <v>1.5393840000000002E-2</v>
      </c>
      <c r="L3653">
        <f t="shared" si="2109"/>
        <v>4.3618232959969194E-2</v>
      </c>
      <c r="O3653">
        <f t="shared" si="2110"/>
        <v>1.5375427118389139E-2</v>
      </c>
      <c r="Q3653">
        <f t="shared" si="2111"/>
        <v>8.0105975286807411E-3</v>
      </c>
      <c r="T3653">
        <f t="shared" si="2112"/>
        <v>3.5278671516309985E-2</v>
      </c>
    </row>
    <row r="3654" spans="1:20" hidden="1" x14ac:dyDescent="0.3">
      <c r="A3654" s="26">
        <v>8001</v>
      </c>
      <c r="B3654">
        <v>67</v>
      </c>
      <c r="C3654" t="s">
        <v>211</v>
      </c>
      <c r="D3654">
        <v>24</v>
      </c>
      <c r="E3654" t="s">
        <v>214</v>
      </c>
      <c r="F3654">
        <v>4</v>
      </c>
      <c r="G3654">
        <v>13.9</v>
      </c>
      <c r="H3654">
        <f t="shared" si="2089"/>
        <v>0.13900000000000001</v>
      </c>
      <c r="I3654">
        <v>5</v>
      </c>
      <c r="J3654">
        <v>2</v>
      </c>
      <c r="K3654">
        <f t="shared" si="2090"/>
        <v>1.5174713400000003E-2</v>
      </c>
      <c r="L3654">
        <f t="shared" si="2109"/>
        <v>4.3039266570343515E-2</v>
      </c>
      <c r="O3654">
        <f t="shared" si="2110"/>
        <v>1.5171341466046089E-2</v>
      </c>
      <c r="Q3654">
        <f t="shared" si="2111"/>
        <v>7.904268903810012E-3</v>
      </c>
      <c r="T3654">
        <f t="shared" si="2112"/>
        <v>3.4810400252379289E-2</v>
      </c>
    </row>
    <row r="3655" spans="1:20" hidden="1" x14ac:dyDescent="0.3">
      <c r="A3655" s="26">
        <v>8001</v>
      </c>
      <c r="B3655">
        <v>67</v>
      </c>
      <c r="C3655" t="s">
        <v>211</v>
      </c>
      <c r="D3655">
        <v>25</v>
      </c>
      <c r="E3655" t="s">
        <v>214</v>
      </c>
      <c r="F3655">
        <v>4</v>
      </c>
      <c r="G3655">
        <v>8</v>
      </c>
      <c r="H3655">
        <f t="shared" si="2089"/>
        <v>0.08</v>
      </c>
      <c r="I3655">
        <v>4</v>
      </c>
      <c r="J3655">
        <v>2</v>
      </c>
      <c r="K3655">
        <f t="shared" si="2090"/>
        <v>5.0265600000000002E-3</v>
      </c>
      <c r="L3655">
        <f t="shared" si="2109"/>
        <v>1.2710876435294557E-2</v>
      </c>
      <c r="O3655">
        <f t="shared" si="2110"/>
        <v>4.4805839434413309E-3</v>
      </c>
      <c r="Q3655">
        <f t="shared" si="2111"/>
        <v>2.3343842345329336E-3</v>
      </c>
      <c r="T3655">
        <f t="shared" si="2112"/>
        <v>1.0280628168883039E-2</v>
      </c>
    </row>
    <row r="3656" spans="1:20" hidden="1" x14ac:dyDescent="0.3">
      <c r="A3656" s="26">
        <v>8001</v>
      </c>
      <c r="B3656">
        <v>67</v>
      </c>
      <c r="C3656" t="s">
        <v>211</v>
      </c>
      <c r="D3656">
        <v>26</v>
      </c>
      <c r="E3656" t="s">
        <v>218</v>
      </c>
      <c r="F3656">
        <v>4</v>
      </c>
      <c r="G3656">
        <v>16.399999999999999</v>
      </c>
      <c r="H3656">
        <f t="shared" si="2089"/>
        <v>0.16399999999999998</v>
      </c>
      <c r="I3656">
        <v>6.5</v>
      </c>
      <c r="J3656">
        <v>3</v>
      </c>
      <c r="K3656">
        <f t="shared" si="2090"/>
        <v>2.1124118399999996E-2</v>
      </c>
      <c r="L3656">
        <f>0.000057*(G3656^1.897696*I3656^1.002687+0.000031*G3656^2)</f>
        <v>7.5228008547180925E-2</v>
      </c>
      <c r="O3656">
        <f>L3656*0.43*0.75</f>
        <v>2.426103275646585E-2</v>
      </c>
      <c r="Q3656">
        <f>O3656*0.52</f>
        <v>1.2615737033362242E-2</v>
      </c>
      <c r="T3656">
        <f>(L3656*0.43*0.75)*(1+0.2)*0.52*3.67</f>
        <v>5.5559705894927314E-2</v>
      </c>
    </row>
    <row r="3657" spans="1:20" hidden="1" x14ac:dyDescent="0.3">
      <c r="A3657" s="26">
        <v>8001</v>
      </c>
      <c r="B3657">
        <v>67</v>
      </c>
      <c r="C3657" t="s">
        <v>211</v>
      </c>
      <c r="D3657">
        <v>27</v>
      </c>
      <c r="E3657" t="s">
        <v>214</v>
      </c>
      <c r="F3657">
        <v>4</v>
      </c>
      <c r="G3657">
        <v>13.2</v>
      </c>
      <c r="H3657">
        <f t="shared" si="2089"/>
        <v>0.13200000000000001</v>
      </c>
      <c r="I3657">
        <v>4</v>
      </c>
      <c r="J3657">
        <v>2</v>
      </c>
      <c r="K3657">
        <f t="shared" si="2090"/>
        <v>1.3684809600000002E-2</v>
      </c>
      <c r="L3657">
        <f t="shared" ref="L3657:L3658" si="2113">0.000081*(G3657^1.864042*I3657^0.850892+0.000027*G3657^2)</f>
        <v>3.232771734039265E-2</v>
      </c>
      <c r="O3657">
        <f t="shared" ref="O3657:O3658" si="2114">L3657*0.47*0.75</f>
        <v>1.1395520362488408E-2</v>
      </c>
      <c r="Q3657">
        <f t="shared" ref="Q3657:Q3658" si="2115">O3657*0.521</f>
        <v>5.9370661088564607E-3</v>
      </c>
      <c r="T3657">
        <f t="shared" ref="T3657:T3658" si="2116">(L3657*0.47*0.75)*(1+0.2)*0.521*3.67</f>
        <v>2.6146839143403853E-2</v>
      </c>
    </row>
    <row r="3658" spans="1:20" hidden="1" x14ac:dyDescent="0.3">
      <c r="A3658" s="26">
        <v>8001</v>
      </c>
      <c r="B3658">
        <v>67</v>
      </c>
      <c r="C3658" t="s">
        <v>211</v>
      </c>
      <c r="D3658">
        <v>28</v>
      </c>
      <c r="E3658" t="s">
        <v>214</v>
      </c>
      <c r="F3658">
        <v>4</v>
      </c>
      <c r="G3658">
        <v>12.4</v>
      </c>
      <c r="H3658">
        <f t="shared" si="2089"/>
        <v>0.124</v>
      </c>
      <c r="I3658">
        <v>4</v>
      </c>
      <c r="J3658">
        <v>2</v>
      </c>
      <c r="K3658">
        <f t="shared" si="2090"/>
        <v>1.2076310399999998E-2</v>
      </c>
      <c r="L3658">
        <f t="shared" si="2113"/>
        <v>2.8771471210080952E-2</v>
      </c>
      <c r="O3658">
        <f t="shared" si="2114"/>
        <v>1.0141943601553535E-2</v>
      </c>
      <c r="Q3658">
        <f t="shared" si="2115"/>
        <v>5.283952616409392E-3</v>
      </c>
      <c r="T3658">
        <f t="shared" si="2116"/>
        <v>2.3270527322666962E-2</v>
      </c>
    </row>
    <row r="3659" spans="1:20" hidden="1" x14ac:dyDescent="0.3">
      <c r="A3659" s="26">
        <v>8001</v>
      </c>
      <c r="B3659">
        <v>67</v>
      </c>
      <c r="C3659" t="s">
        <v>211</v>
      </c>
      <c r="D3659">
        <v>29</v>
      </c>
      <c r="E3659" t="s">
        <v>218</v>
      </c>
      <c r="F3659">
        <v>4</v>
      </c>
      <c r="G3659">
        <v>18.399999999999999</v>
      </c>
      <c r="H3659">
        <f t="shared" si="2089"/>
        <v>0.184</v>
      </c>
      <c r="I3659">
        <v>6.5</v>
      </c>
      <c r="J3659">
        <v>3</v>
      </c>
      <c r="K3659">
        <f t="shared" si="2090"/>
        <v>2.6590502399999997E-2</v>
      </c>
      <c r="L3659">
        <f t="shared" ref="L3659:L3662" si="2117">0.000057*(G3659^1.897696*I3659^1.002687+0.000031*G3659^2)</f>
        <v>9.358688885733514E-2</v>
      </c>
      <c r="O3659">
        <f>L3659*0.43*0.75</f>
        <v>3.0181771656490584E-2</v>
      </c>
      <c r="Q3659">
        <f t="shared" ref="Q3659:Q3662" si="2118">O3659*0.52</f>
        <v>1.5694521261375105E-2</v>
      </c>
      <c r="T3659">
        <f>(L3659*0.43*0.75)*(1+0.2)*0.52*3.67</f>
        <v>6.9118671635095968E-2</v>
      </c>
    </row>
    <row r="3660" spans="1:20" hidden="1" x14ac:dyDescent="0.3">
      <c r="A3660" s="26">
        <v>8001</v>
      </c>
      <c r="B3660">
        <v>67</v>
      </c>
      <c r="C3660" t="s">
        <v>211</v>
      </c>
      <c r="D3660">
        <v>30</v>
      </c>
      <c r="E3660" t="s">
        <v>218</v>
      </c>
      <c r="F3660">
        <v>4</v>
      </c>
      <c r="G3660">
        <v>15.9</v>
      </c>
      <c r="H3660">
        <f t="shared" si="2089"/>
        <v>0.159</v>
      </c>
      <c r="I3660">
        <v>6</v>
      </c>
      <c r="J3660">
        <v>3</v>
      </c>
      <c r="K3660">
        <f t="shared" si="2090"/>
        <v>1.98556974E-2</v>
      </c>
      <c r="L3660">
        <f t="shared" si="2117"/>
        <v>6.5464594065165319E-2</v>
      </c>
      <c r="O3660">
        <f>L3660*0.43*0.75</f>
        <v>2.1112331586015817E-2</v>
      </c>
      <c r="Q3660">
        <f t="shared" si="2118"/>
        <v>1.0978412424728225E-2</v>
      </c>
      <c r="T3660">
        <f>(L3660*0.43*0.75)*(1+0.2)*0.52*3.67</f>
        <v>4.8348928318503105E-2</v>
      </c>
    </row>
    <row r="3661" spans="1:20" hidden="1" x14ac:dyDescent="0.3">
      <c r="A3661" s="26">
        <v>8001</v>
      </c>
      <c r="B3661">
        <v>67</v>
      </c>
      <c r="C3661" t="s">
        <v>211</v>
      </c>
      <c r="D3661">
        <v>31</v>
      </c>
      <c r="E3661" t="s">
        <v>218</v>
      </c>
      <c r="F3661">
        <v>4</v>
      </c>
      <c r="G3661">
        <v>24.9</v>
      </c>
      <c r="H3661">
        <f t="shared" si="2089"/>
        <v>0.249</v>
      </c>
      <c r="I3661">
        <v>7</v>
      </c>
      <c r="J3661">
        <v>3</v>
      </c>
      <c r="K3661">
        <f t="shared" si="2090"/>
        <v>4.8695585399999998E-2</v>
      </c>
      <c r="L3661">
        <f t="shared" si="2117"/>
        <v>0.17898154334803937</v>
      </c>
      <c r="O3661">
        <f>L3661*0.43*0.75</f>
        <v>5.7721547729742695E-2</v>
      </c>
      <c r="Q3661">
        <f t="shared" si="2118"/>
        <v>3.0015204819466203E-2</v>
      </c>
      <c r="T3661">
        <f>(L3661*0.43*0.75)*(1+0.2)*0.52*3.67</f>
        <v>0.13218696202492916</v>
      </c>
    </row>
    <row r="3662" spans="1:20" hidden="1" x14ac:dyDescent="0.3">
      <c r="A3662" s="26">
        <v>8001</v>
      </c>
      <c r="B3662">
        <v>67</v>
      </c>
      <c r="C3662" t="s">
        <v>211</v>
      </c>
      <c r="D3662">
        <v>32</v>
      </c>
      <c r="E3662" t="s">
        <v>218</v>
      </c>
      <c r="F3662">
        <v>4</v>
      </c>
      <c r="G3662">
        <v>18.3</v>
      </c>
      <c r="H3662">
        <f t="shared" si="2089"/>
        <v>0.183</v>
      </c>
      <c r="I3662">
        <v>7</v>
      </c>
      <c r="J3662">
        <v>3</v>
      </c>
      <c r="K3662">
        <f t="shared" si="2090"/>
        <v>2.6302260599999999E-2</v>
      </c>
      <c r="L3662">
        <f t="shared" si="2117"/>
        <v>9.9768773480992751E-2</v>
      </c>
      <c r="O3662">
        <f>L3662*0.43*0.75</f>
        <v>3.2175429447620162E-2</v>
      </c>
      <c r="Q3662">
        <f t="shared" si="2118"/>
        <v>1.6731223312762486E-2</v>
      </c>
      <c r="T3662">
        <f>(L3662*0.43*0.75)*(1+0.2)*0.52*3.67</f>
        <v>7.3684307469405977E-2</v>
      </c>
    </row>
    <row r="3663" spans="1:20" hidden="1" x14ac:dyDescent="0.3">
      <c r="A3663" s="26">
        <v>8001</v>
      </c>
      <c r="B3663">
        <v>67</v>
      </c>
      <c r="C3663" t="s">
        <v>211</v>
      </c>
      <c r="D3663">
        <v>33</v>
      </c>
      <c r="E3663" t="s">
        <v>214</v>
      </c>
      <c r="F3663">
        <v>4</v>
      </c>
      <c r="G3663">
        <v>11.5</v>
      </c>
      <c r="H3663">
        <f t="shared" si="2089"/>
        <v>0.115</v>
      </c>
      <c r="I3663">
        <v>4</v>
      </c>
      <c r="J3663">
        <v>2</v>
      </c>
      <c r="K3663">
        <f t="shared" si="2090"/>
        <v>1.0386915E-2</v>
      </c>
      <c r="L3663">
        <f t="shared" ref="L3663:L3666" si="2119">0.000081*(G3663^1.864042*I3663^0.850892+0.000027*G3663^2)</f>
        <v>2.5001346374295658E-2</v>
      </c>
      <c r="O3663">
        <f t="shared" ref="O3663:O3666" si="2120">L3663*0.47*0.75</f>
        <v>8.812974596939218E-3</v>
      </c>
      <c r="Q3663">
        <f t="shared" ref="Q3663:Q3666" si="2121">O3663*0.521</f>
        <v>4.5915597650053328E-3</v>
      </c>
      <c r="T3663">
        <f t="shared" ref="T3663:T3666" si="2122">(L3663*0.47*0.75)*(1+0.2)*0.521*3.67</f>
        <v>2.0221229205083482E-2</v>
      </c>
    </row>
    <row r="3664" spans="1:20" hidden="1" x14ac:dyDescent="0.3">
      <c r="A3664" s="26">
        <v>8001</v>
      </c>
      <c r="B3664">
        <v>67</v>
      </c>
      <c r="C3664" t="s">
        <v>211</v>
      </c>
      <c r="D3664">
        <v>34</v>
      </c>
      <c r="E3664" t="s">
        <v>214</v>
      </c>
      <c r="F3664">
        <v>4</v>
      </c>
      <c r="G3664">
        <v>11.9</v>
      </c>
      <c r="H3664">
        <f t="shared" si="2089"/>
        <v>0.11900000000000001</v>
      </c>
      <c r="I3664">
        <v>4</v>
      </c>
      <c r="J3664">
        <v>2</v>
      </c>
      <c r="K3664">
        <f t="shared" si="2090"/>
        <v>1.11220494E-2</v>
      </c>
      <c r="L3664">
        <f t="shared" si="2119"/>
        <v>2.664666154000404E-2</v>
      </c>
      <c r="O3664">
        <f t="shared" si="2120"/>
        <v>9.392948192851424E-3</v>
      </c>
      <c r="Q3664">
        <f t="shared" si="2121"/>
        <v>4.8937260084755919E-3</v>
      </c>
      <c r="T3664">
        <f t="shared" si="2122"/>
        <v>2.1551969341326506E-2</v>
      </c>
    </row>
    <row r="3665" spans="1:24" hidden="1" x14ac:dyDescent="0.3">
      <c r="A3665" s="26">
        <v>8001</v>
      </c>
      <c r="B3665">
        <v>67</v>
      </c>
      <c r="C3665" t="s">
        <v>211</v>
      </c>
      <c r="D3665">
        <v>35</v>
      </c>
      <c r="E3665" t="s">
        <v>214</v>
      </c>
      <c r="F3665">
        <v>4</v>
      </c>
      <c r="G3665">
        <v>20.7</v>
      </c>
      <c r="H3665">
        <f t="shared" si="2089"/>
        <v>0.20699999999999999</v>
      </c>
      <c r="I3665">
        <v>4</v>
      </c>
      <c r="J3665">
        <v>2</v>
      </c>
      <c r="K3665">
        <f t="shared" si="2090"/>
        <v>3.3653604599999998E-2</v>
      </c>
      <c r="L3665">
        <f t="shared" si="2119"/>
        <v>7.4782931560536781E-2</v>
      </c>
      <c r="O3665">
        <f t="shared" si="2120"/>
        <v>2.6360983375089214E-2</v>
      </c>
      <c r="Q3665">
        <f t="shared" si="2121"/>
        <v>1.3734072338421482E-2</v>
      </c>
      <c r="T3665">
        <f t="shared" si="2122"/>
        <v>6.0484854578408194E-2</v>
      </c>
    </row>
    <row r="3666" spans="1:24" hidden="1" x14ac:dyDescent="0.3">
      <c r="A3666" s="26">
        <v>8001</v>
      </c>
      <c r="B3666">
        <v>67</v>
      </c>
      <c r="C3666" t="s">
        <v>211</v>
      </c>
      <c r="D3666">
        <v>36</v>
      </c>
      <c r="E3666" t="s">
        <v>214</v>
      </c>
      <c r="F3666">
        <v>4</v>
      </c>
      <c r="G3666">
        <v>12.8</v>
      </c>
      <c r="H3666">
        <f t="shared" si="2089"/>
        <v>0.128</v>
      </c>
      <c r="I3666">
        <v>4</v>
      </c>
      <c r="J3666">
        <v>2</v>
      </c>
      <c r="K3666">
        <f t="shared" si="2090"/>
        <v>1.2867993599999999E-2</v>
      </c>
      <c r="L3666">
        <f t="shared" si="2119"/>
        <v>3.052558763855345E-2</v>
      </c>
      <c r="O3666">
        <f t="shared" si="2120"/>
        <v>1.076026964259009E-2</v>
      </c>
      <c r="Q3666">
        <f t="shared" si="2121"/>
        <v>5.6061004837894366E-3</v>
      </c>
      <c r="T3666">
        <f t="shared" si="2122"/>
        <v>2.468926653060868E-2</v>
      </c>
    </row>
    <row r="3667" spans="1:24" hidden="1" x14ac:dyDescent="0.3">
      <c r="A3667" s="26">
        <v>8001</v>
      </c>
      <c r="B3667">
        <v>67</v>
      </c>
      <c r="C3667" t="s">
        <v>211</v>
      </c>
      <c r="D3667">
        <v>37</v>
      </c>
      <c r="E3667" t="s">
        <v>218</v>
      </c>
      <c r="F3667">
        <v>4</v>
      </c>
      <c r="G3667">
        <v>34.1</v>
      </c>
      <c r="H3667">
        <f t="shared" si="2089"/>
        <v>0.34100000000000003</v>
      </c>
      <c r="I3667">
        <v>8</v>
      </c>
      <c r="J3667">
        <v>4</v>
      </c>
      <c r="K3667">
        <f t="shared" si="2090"/>
        <v>9.1327097400000015E-2</v>
      </c>
      <c r="L3667">
        <f t="shared" ref="L3667:L3669" si="2123">0.000057*(G3667^1.897696*I3667^1.002687+0.000031*G3667^2)</f>
        <v>0.37161710924631092</v>
      </c>
      <c r="O3667">
        <f>L3667*0.43*0.75</f>
        <v>0.11984651773193526</v>
      </c>
      <c r="Q3667">
        <f t="shared" ref="Q3667:Q3669" si="2124">O3667*0.52</f>
        <v>6.2320189220606337E-2</v>
      </c>
      <c r="T3667">
        <f>(L3667*0.43*0.75)*(1+0.2)*0.52*3.67</f>
        <v>0.27445811332755032</v>
      </c>
    </row>
    <row r="3668" spans="1:24" hidden="1" x14ac:dyDescent="0.3">
      <c r="A3668" s="26">
        <v>8001</v>
      </c>
      <c r="B3668">
        <v>67</v>
      </c>
      <c r="C3668" t="s">
        <v>211</v>
      </c>
      <c r="D3668">
        <v>38</v>
      </c>
      <c r="E3668" t="s">
        <v>218</v>
      </c>
      <c r="F3668">
        <v>4</v>
      </c>
      <c r="G3668">
        <v>14</v>
      </c>
      <c r="H3668">
        <f t="shared" si="2089"/>
        <v>0.14000000000000001</v>
      </c>
      <c r="I3668">
        <v>7</v>
      </c>
      <c r="J3668">
        <v>4</v>
      </c>
      <c r="K3668">
        <f t="shared" si="2090"/>
        <v>1.5393840000000002E-2</v>
      </c>
      <c r="L3668">
        <f t="shared" si="2123"/>
        <v>6.0013474234234025E-2</v>
      </c>
      <c r="O3668">
        <f>L3668*0.43*0.75</f>
        <v>1.9354345440540474E-2</v>
      </c>
      <c r="Q3668">
        <f t="shared" si="2124"/>
        <v>1.0064259629081047E-2</v>
      </c>
      <c r="T3668">
        <f>(L3668*0.43*0.75)*(1+0.2)*0.52*3.67</f>
        <v>4.4322999406472927E-2</v>
      </c>
    </row>
    <row r="3669" spans="1:24" hidden="1" x14ac:dyDescent="0.3">
      <c r="A3669" s="26">
        <v>8001</v>
      </c>
      <c r="B3669">
        <v>67</v>
      </c>
      <c r="C3669" t="s">
        <v>211</v>
      </c>
      <c r="D3669">
        <v>39</v>
      </c>
      <c r="E3669" t="s">
        <v>218</v>
      </c>
      <c r="F3669">
        <v>1</v>
      </c>
      <c r="G3669">
        <v>38.1</v>
      </c>
      <c r="H3669">
        <f t="shared" si="2089"/>
        <v>0.38100000000000001</v>
      </c>
      <c r="I3669">
        <v>9.1</v>
      </c>
      <c r="J3669">
        <v>5</v>
      </c>
      <c r="K3669">
        <f t="shared" si="2090"/>
        <v>0.1140094494</v>
      </c>
      <c r="L3669">
        <f t="shared" si="2123"/>
        <v>0.52192767912492233</v>
      </c>
      <c r="O3669">
        <f>L3669*0.43*0.75</f>
        <v>0.16832167651778746</v>
      </c>
      <c r="Q3669">
        <f t="shared" si="2124"/>
        <v>8.7527271789249475E-2</v>
      </c>
      <c r="T3669">
        <f>(L3669*0.43*0.75)*(1+0.2)*0.52*3.67</f>
        <v>0.38547010495985468</v>
      </c>
      <c r="U3669">
        <v>20</v>
      </c>
      <c r="V3669">
        <v>27</v>
      </c>
      <c r="W3669">
        <v>5</v>
      </c>
      <c r="X3669">
        <v>2</v>
      </c>
    </row>
    <row r="3670" spans="1:24" hidden="1" x14ac:dyDescent="0.3">
      <c r="A3670" s="26">
        <v>8001</v>
      </c>
      <c r="B3670">
        <v>67</v>
      </c>
      <c r="C3670" t="s">
        <v>211</v>
      </c>
      <c r="D3670">
        <v>40</v>
      </c>
      <c r="E3670" t="s">
        <v>214</v>
      </c>
      <c r="F3670">
        <v>4</v>
      </c>
      <c r="G3670">
        <v>8.4</v>
      </c>
      <c r="H3670">
        <f t="shared" si="2089"/>
        <v>8.4000000000000005E-2</v>
      </c>
      <c r="I3670">
        <v>3</v>
      </c>
      <c r="J3670">
        <v>0.2</v>
      </c>
      <c r="K3670">
        <f t="shared" si="2090"/>
        <v>5.5417824000000004E-3</v>
      </c>
      <c r="L3670">
        <f t="shared" ref="L3670:L3671" si="2125">0.000081*(G3670^1.864042*I3670^0.850892+0.000027*G3670^2)</f>
        <v>1.0898462541692437E-2</v>
      </c>
      <c r="O3670">
        <f t="shared" ref="O3670:O3671" si="2126">L3670*0.47*0.75</f>
        <v>3.8417080459465834E-3</v>
      </c>
      <c r="Q3670">
        <f t="shared" ref="Q3670:Q3671" si="2127">O3670*0.521</f>
        <v>2.0015298919381702E-3</v>
      </c>
      <c r="T3670">
        <f t="shared" ref="T3670:T3671" si="2128">(L3670*0.47*0.75)*(1+0.2)*0.521*3.67</f>
        <v>8.8147376440957017E-3</v>
      </c>
    </row>
    <row r="3671" spans="1:24" hidden="1" x14ac:dyDescent="0.3">
      <c r="A3671" s="26">
        <v>8001</v>
      </c>
      <c r="B3671">
        <v>67</v>
      </c>
      <c r="C3671" t="s">
        <v>211</v>
      </c>
      <c r="D3671">
        <v>41</v>
      </c>
      <c r="E3671" t="s">
        <v>214</v>
      </c>
      <c r="F3671">
        <v>4</v>
      </c>
      <c r="G3671">
        <v>8.9</v>
      </c>
      <c r="H3671">
        <f t="shared" si="2089"/>
        <v>8.900000000000001E-2</v>
      </c>
      <c r="I3671">
        <v>4</v>
      </c>
      <c r="J3671">
        <v>2</v>
      </c>
      <c r="K3671">
        <f t="shared" si="2090"/>
        <v>6.2211534000000002E-3</v>
      </c>
      <c r="L3671">
        <f t="shared" si="2125"/>
        <v>1.5505320509589603E-2</v>
      </c>
      <c r="O3671">
        <f t="shared" si="2126"/>
        <v>5.4656254796303346E-3</v>
      </c>
      <c r="Q3671">
        <f t="shared" si="2127"/>
        <v>2.8475908748874044E-3</v>
      </c>
      <c r="T3671">
        <f t="shared" si="2128"/>
        <v>1.254079021300413E-2</v>
      </c>
    </row>
    <row r="3672" spans="1:24" hidden="1" x14ac:dyDescent="0.3">
      <c r="A3672" s="26">
        <v>8001</v>
      </c>
      <c r="B3672">
        <v>67</v>
      </c>
      <c r="C3672" t="s">
        <v>211</v>
      </c>
      <c r="D3672">
        <v>42</v>
      </c>
      <c r="E3672" t="s">
        <v>218</v>
      </c>
      <c r="F3672">
        <v>4</v>
      </c>
      <c r="G3672">
        <v>19.5</v>
      </c>
      <c r="H3672">
        <f t="shared" si="2089"/>
        <v>0.19500000000000001</v>
      </c>
      <c r="I3672">
        <v>8.3000000000000007</v>
      </c>
      <c r="J3672">
        <v>4</v>
      </c>
      <c r="K3672">
        <f t="shared" si="2090"/>
        <v>2.9864835000000003E-2</v>
      </c>
      <c r="L3672">
        <f>0.000057*(G3672^1.897696*I3672^1.002687+0.000031*G3672^2)</f>
        <v>0.13351135954343746</v>
      </c>
      <c r="O3672">
        <f>L3672*0.43*0.75</f>
        <v>4.3057413452758583E-2</v>
      </c>
      <c r="Q3672">
        <f>O3672*0.52</f>
        <v>2.2389854995434465E-2</v>
      </c>
      <c r="T3672">
        <f>(L3672*0.43*0.75)*(1+0.2)*0.52*3.67</f>
        <v>9.8604921399893367E-2</v>
      </c>
    </row>
    <row r="3673" spans="1:24" hidden="1" x14ac:dyDescent="0.3">
      <c r="A3673" s="26">
        <v>8001</v>
      </c>
      <c r="B3673">
        <v>67</v>
      </c>
      <c r="C3673" t="s">
        <v>211</v>
      </c>
      <c r="D3673">
        <v>43</v>
      </c>
      <c r="E3673" t="s">
        <v>216</v>
      </c>
      <c r="F3673">
        <v>4</v>
      </c>
      <c r="G3673">
        <v>9.5</v>
      </c>
      <c r="H3673">
        <f t="shared" si="2089"/>
        <v>9.5000000000000001E-2</v>
      </c>
      <c r="I3673">
        <v>4</v>
      </c>
      <c r="J3673">
        <v>2</v>
      </c>
      <c r="K3673">
        <f t="shared" si="2090"/>
        <v>7.088235E-3</v>
      </c>
      <c r="L3673">
        <f>0.000086*(G3673^1.882935*I3673^0.813269+0.000016*G3673^2)</f>
        <v>1.8413150550864472E-2</v>
      </c>
      <c r="O3673">
        <f>L3673*0.45*0.75</f>
        <v>6.2144383109167603E-3</v>
      </c>
      <c r="Q3673">
        <f>O3673*0.52</f>
        <v>3.2315079216767156E-3</v>
      </c>
      <c r="T3673">
        <f>(L3673*0.45*0.75)*(1+0.2)*0.52*3.67</f>
        <v>1.4231560887064253E-2</v>
      </c>
    </row>
    <row r="3674" spans="1:24" hidden="1" x14ac:dyDescent="0.3">
      <c r="A3674" s="26">
        <v>8001</v>
      </c>
      <c r="B3674">
        <v>67</v>
      </c>
      <c r="C3674" t="s">
        <v>211</v>
      </c>
      <c r="D3674">
        <v>44</v>
      </c>
      <c r="E3674" t="s">
        <v>214</v>
      </c>
      <c r="F3674">
        <v>4</v>
      </c>
      <c r="G3674">
        <v>12</v>
      </c>
      <c r="H3674">
        <f t="shared" si="2089"/>
        <v>0.12</v>
      </c>
      <c r="I3674">
        <v>4</v>
      </c>
      <c r="J3674">
        <v>2</v>
      </c>
      <c r="K3674">
        <f t="shared" si="2090"/>
        <v>1.130976E-2</v>
      </c>
      <c r="L3674">
        <f t="shared" ref="L3674:L3675" si="2129">0.000081*(G3674^1.864042*I3674^0.850892+0.000027*G3674^2)</f>
        <v>2.7065575788425975E-2</v>
      </c>
      <c r="O3674">
        <f t="shared" ref="O3674:O3675" si="2130">L3674*0.47*0.75</f>
        <v>9.5406154654201561E-3</v>
      </c>
      <c r="Q3674">
        <f t="shared" ref="Q3674:Q3675" si="2131">O3674*0.521</f>
        <v>4.9706606574839015E-3</v>
      </c>
      <c r="T3674">
        <f t="shared" ref="T3674:T3675" si="2132">(L3674*0.47*0.75)*(1+0.2)*0.521*3.67</f>
        <v>2.1890789535559101E-2</v>
      </c>
    </row>
    <row r="3675" spans="1:24" hidden="1" x14ac:dyDescent="0.3">
      <c r="A3675" s="26">
        <v>8001</v>
      </c>
      <c r="B3675">
        <v>67</v>
      </c>
      <c r="C3675" t="s">
        <v>211</v>
      </c>
      <c r="D3675">
        <v>45</v>
      </c>
      <c r="E3675" t="s">
        <v>214</v>
      </c>
      <c r="F3675">
        <v>4</v>
      </c>
      <c r="G3675">
        <v>7.7</v>
      </c>
      <c r="H3675">
        <f t="shared" si="2089"/>
        <v>7.6999999999999999E-2</v>
      </c>
      <c r="I3675">
        <v>4</v>
      </c>
      <c r="J3675">
        <v>2</v>
      </c>
      <c r="K3675">
        <f t="shared" si="2090"/>
        <v>4.6566365999999998E-3</v>
      </c>
      <c r="L3675">
        <f t="shared" si="2129"/>
        <v>1.1836784771534044E-2</v>
      </c>
      <c r="O3675">
        <f t="shared" si="2130"/>
        <v>4.1724666319657502E-3</v>
      </c>
      <c r="Q3675">
        <f t="shared" si="2131"/>
        <v>2.1738551152541558E-3</v>
      </c>
      <c r="T3675">
        <f t="shared" si="2132"/>
        <v>9.5736579275793026E-3</v>
      </c>
    </row>
    <row r="3676" spans="1:24" hidden="1" x14ac:dyDescent="0.3">
      <c r="A3676" s="26">
        <v>8001</v>
      </c>
      <c r="B3676">
        <v>67</v>
      </c>
      <c r="C3676" t="s">
        <v>211</v>
      </c>
      <c r="D3676">
        <v>46</v>
      </c>
      <c r="E3676" t="s">
        <v>218</v>
      </c>
      <c r="F3676">
        <v>4</v>
      </c>
      <c r="G3676">
        <v>15.5</v>
      </c>
      <c r="H3676">
        <f t="shared" si="2089"/>
        <v>0.155</v>
      </c>
      <c r="I3676">
        <v>8</v>
      </c>
      <c r="J3676">
        <v>4</v>
      </c>
      <c r="K3676">
        <f t="shared" si="2090"/>
        <v>1.8869235000000002E-2</v>
      </c>
      <c r="L3676">
        <f>0.000057*(G3676^1.897696*I3676^1.002687+0.000031*G3676^2)</f>
        <v>8.3230281386206473E-2</v>
      </c>
      <c r="O3676">
        <f>L3676*0.43*0.75</f>
        <v>2.6841765747051584E-2</v>
      </c>
      <c r="Q3676">
        <f>O3676*0.52</f>
        <v>1.3957718188466825E-2</v>
      </c>
      <c r="T3676">
        <f>(L3676*0.43*0.75)*(1+0.2)*0.52*3.67</f>
        <v>6.1469790902007895E-2</v>
      </c>
    </row>
    <row r="3677" spans="1:24" hidden="1" x14ac:dyDescent="0.3">
      <c r="A3677" s="26">
        <v>8001</v>
      </c>
      <c r="B3677">
        <v>67</v>
      </c>
      <c r="C3677" t="s">
        <v>211</v>
      </c>
      <c r="D3677">
        <v>47</v>
      </c>
      <c r="E3677" t="s">
        <v>214</v>
      </c>
      <c r="F3677">
        <v>4</v>
      </c>
      <c r="G3677">
        <v>14.2</v>
      </c>
      <c r="H3677">
        <f t="shared" si="2089"/>
        <v>0.14199999999999999</v>
      </c>
      <c r="I3677">
        <v>4</v>
      </c>
      <c r="J3677">
        <v>2</v>
      </c>
      <c r="K3677">
        <f t="shared" si="2090"/>
        <v>1.5836805599999997E-2</v>
      </c>
      <c r="L3677">
        <f t="shared" ref="L3677:L3685" si="2133">0.000081*(G3677^1.864042*I3677^0.850892+0.000027*G3677^2)</f>
        <v>3.7041800587971657E-2</v>
      </c>
      <c r="O3677">
        <f t="shared" ref="O3677:O3685" si="2134">L3677*0.47*0.75</f>
        <v>1.3057234707260008E-2</v>
      </c>
      <c r="Q3677">
        <f t="shared" ref="Q3677:Q3685" si="2135">O3677*0.521</f>
        <v>6.8028192824824644E-3</v>
      </c>
      <c r="T3677">
        <f t="shared" ref="T3677:T3685" si="2136">(L3677*0.47*0.75)*(1+0.2)*0.521*3.67</f>
        <v>2.9959616120052771E-2</v>
      </c>
    </row>
    <row r="3678" spans="1:24" hidden="1" x14ac:dyDescent="0.3">
      <c r="A3678" s="26">
        <v>8001</v>
      </c>
      <c r="B3678">
        <v>67</v>
      </c>
      <c r="C3678" t="s">
        <v>211</v>
      </c>
      <c r="D3678">
        <v>48</v>
      </c>
      <c r="E3678" t="s">
        <v>214</v>
      </c>
      <c r="F3678">
        <v>4</v>
      </c>
      <c r="G3678">
        <v>15.3</v>
      </c>
      <c r="H3678">
        <f t="shared" si="2089"/>
        <v>0.153</v>
      </c>
      <c r="I3678">
        <v>4</v>
      </c>
      <c r="J3678">
        <v>2</v>
      </c>
      <c r="K3678">
        <f t="shared" si="2090"/>
        <v>1.83854286E-2</v>
      </c>
      <c r="L3678">
        <f t="shared" si="2133"/>
        <v>4.2568941973474411E-2</v>
      </c>
      <c r="O3678">
        <f t="shared" si="2134"/>
        <v>1.5005552045649729E-2</v>
      </c>
      <c r="Q3678">
        <f t="shared" si="2135"/>
        <v>7.8178926157835091E-3</v>
      </c>
      <c r="T3678">
        <f t="shared" si="2136"/>
        <v>3.4429999079910574E-2</v>
      </c>
    </row>
    <row r="3679" spans="1:24" hidden="1" x14ac:dyDescent="0.3">
      <c r="A3679" s="26">
        <v>8001</v>
      </c>
      <c r="B3679">
        <v>67</v>
      </c>
      <c r="C3679" t="s">
        <v>211</v>
      </c>
      <c r="D3679">
        <v>49</v>
      </c>
      <c r="E3679" t="s">
        <v>214</v>
      </c>
      <c r="F3679">
        <v>4</v>
      </c>
      <c r="G3679">
        <v>8</v>
      </c>
      <c r="H3679">
        <f t="shared" si="2089"/>
        <v>0.08</v>
      </c>
      <c r="I3679">
        <v>4</v>
      </c>
      <c r="J3679">
        <v>2</v>
      </c>
      <c r="K3679">
        <f t="shared" si="2090"/>
        <v>5.0265600000000002E-3</v>
      </c>
      <c r="L3679">
        <f t="shared" si="2133"/>
        <v>1.2710876435294557E-2</v>
      </c>
      <c r="O3679">
        <f t="shared" si="2134"/>
        <v>4.4805839434413309E-3</v>
      </c>
      <c r="Q3679">
        <f t="shared" si="2135"/>
        <v>2.3343842345329336E-3</v>
      </c>
      <c r="T3679">
        <f t="shared" si="2136"/>
        <v>1.0280628168883039E-2</v>
      </c>
    </row>
    <row r="3680" spans="1:24" hidden="1" x14ac:dyDescent="0.3">
      <c r="A3680" s="26">
        <v>8001</v>
      </c>
      <c r="B3680">
        <v>67</v>
      </c>
      <c r="C3680" t="s">
        <v>211</v>
      </c>
      <c r="D3680">
        <v>50</v>
      </c>
      <c r="E3680" t="s">
        <v>214</v>
      </c>
      <c r="F3680">
        <v>4</v>
      </c>
      <c r="G3680">
        <v>15.9</v>
      </c>
      <c r="H3680">
        <f t="shared" si="2089"/>
        <v>0.159</v>
      </c>
      <c r="I3680">
        <v>5</v>
      </c>
      <c r="J3680">
        <v>2</v>
      </c>
      <c r="K3680">
        <f t="shared" si="2090"/>
        <v>1.98556974E-2</v>
      </c>
      <c r="L3680">
        <f t="shared" si="2133"/>
        <v>5.5295787144942363E-2</v>
      </c>
      <c r="O3680">
        <f t="shared" si="2134"/>
        <v>1.949176496859218E-2</v>
      </c>
      <c r="Q3680">
        <f t="shared" si="2135"/>
        <v>1.0155209548636527E-2</v>
      </c>
      <c r="T3680">
        <f t="shared" si="2136"/>
        <v>4.4723542852195264E-2</v>
      </c>
    </row>
    <row r="3681" spans="1:20" hidden="1" x14ac:dyDescent="0.3">
      <c r="A3681" s="26">
        <v>8001</v>
      </c>
      <c r="B3681">
        <v>67</v>
      </c>
      <c r="C3681" t="s">
        <v>211</v>
      </c>
      <c r="D3681">
        <v>51</v>
      </c>
      <c r="E3681" t="s">
        <v>214</v>
      </c>
      <c r="F3681">
        <v>4</v>
      </c>
      <c r="G3681">
        <v>16.100000000000001</v>
      </c>
      <c r="H3681">
        <f t="shared" si="2089"/>
        <v>0.161</v>
      </c>
      <c r="I3681">
        <v>5</v>
      </c>
      <c r="J3681">
        <v>3</v>
      </c>
      <c r="K3681">
        <f t="shared" si="2090"/>
        <v>2.0358353400000001E-2</v>
      </c>
      <c r="L3681">
        <f t="shared" si="2133"/>
        <v>5.6599353857895177E-2</v>
      </c>
      <c r="O3681">
        <f t="shared" si="2134"/>
        <v>1.995127223490805E-2</v>
      </c>
      <c r="Q3681">
        <f t="shared" si="2135"/>
        <v>1.0394612834387095E-2</v>
      </c>
      <c r="T3681">
        <f t="shared" si="2136"/>
        <v>4.5777874922640766E-2</v>
      </c>
    </row>
    <row r="3682" spans="1:20" hidden="1" x14ac:dyDescent="0.3">
      <c r="A3682" s="26">
        <v>8001</v>
      </c>
      <c r="B3682">
        <v>67</v>
      </c>
      <c r="C3682" t="s">
        <v>211</v>
      </c>
      <c r="D3682">
        <v>52</v>
      </c>
      <c r="E3682" t="s">
        <v>214</v>
      </c>
      <c r="F3682">
        <v>4</v>
      </c>
      <c r="G3682">
        <v>17.2</v>
      </c>
      <c r="H3682">
        <f t="shared" si="2089"/>
        <v>0.17199999999999999</v>
      </c>
      <c r="I3682">
        <v>5</v>
      </c>
      <c r="J3682">
        <v>3</v>
      </c>
      <c r="K3682">
        <f t="shared" si="2090"/>
        <v>2.3235273599999995E-2</v>
      </c>
      <c r="L3682">
        <f t="shared" si="2133"/>
        <v>6.4019799572961333E-2</v>
      </c>
      <c r="O3682">
        <f t="shared" si="2134"/>
        <v>2.2566979349468868E-2</v>
      </c>
      <c r="Q3682">
        <f t="shared" si="2135"/>
        <v>1.1757396241073281E-2</v>
      </c>
      <c r="T3682">
        <f t="shared" si="2136"/>
        <v>5.1779573045686728E-2</v>
      </c>
    </row>
    <row r="3683" spans="1:20" hidden="1" x14ac:dyDescent="0.3">
      <c r="A3683" s="26">
        <v>8001</v>
      </c>
      <c r="B3683">
        <v>67</v>
      </c>
      <c r="C3683" t="s">
        <v>211</v>
      </c>
      <c r="D3683">
        <v>53</v>
      </c>
      <c r="E3683" t="s">
        <v>214</v>
      </c>
      <c r="F3683">
        <v>4</v>
      </c>
      <c r="G3683">
        <v>16.5</v>
      </c>
      <c r="H3683">
        <f t="shared" si="2089"/>
        <v>0.16500000000000001</v>
      </c>
      <c r="I3683">
        <v>5</v>
      </c>
      <c r="J3683">
        <v>2</v>
      </c>
      <c r="K3683">
        <f t="shared" si="2090"/>
        <v>2.1382515000000001E-2</v>
      </c>
      <c r="L3683">
        <f t="shared" si="2133"/>
        <v>5.924866572938127E-2</v>
      </c>
      <c r="O3683">
        <f t="shared" si="2134"/>
        <v>2.0885154669606897E-2</v>
      </c>
      <c r="Q3683">
        <f t="shared" si="2135"/>
        <v>1.0881165582865194E-2</v>
      </c>
      <c r="T3683">
        <f t="shared" si="2136"/>
        <v>4.7920653226938316E-2</v>
      </c>
    </row>
    <row r="3684" spans="1:20" hidden="1" x14ac:dyDescent="0.3">
      <c r="A3684" s="26">
        <v>8001</v>
      </c>
      <c r="B3684">
        <v>67</v>
      </c>
      <c r="C3684" t="s">
        <v>211</v>
      </c>
      <c r="D3684">
        <v>54</v>
      </c>
      <c r="E3684" t="s">
        <v>214</v>
      </c>
      <c r="F3684">
        <v>4</v>
      </c>
      <c r="G3684">
        <v>7.8</v>
      </c>
      <c r="H3684">
        <f t="shared" si="2089"/>
        <v>7.8E-2</v>
      </c>
      <c r="I3684">
        <v>4</v>
      </c>
      <c r="J3684">
        <v>2</v>
      </c>
      <c r="K3684">
        <f t="shared" si="2090"/>
        <v>4.7783736E-3</v>
      </c>
      <c r="L3684">
        <f t="shared" si="2133"/>
        <v>1.2124940673584652E-2</v>
      </c>
      <c r="O3684">
        <f t="shared" si="2134"/>
        <v>4.2740415874385892E-3</v>
      </c>
      <c r="Q3684">
        <f t="shared" si="2135"/>
        <v>2.2267756670555049E-3</v>
      </c>
      <c r="T3684">
        <f t="shared" si="2136"/>
        <v>9.806720037712444E-3</v>
      </c>
    </row>
    <row r="3685" spans="1:20" hidden="1" x14ac:dyDescent="0.3">
      <c r="A3685" s="26">
        <v>8001</v>
      </c>
      <c r="B3685">
        <v>67</v>
      </c>
      <c r="C3685" t="s">
        <v>211</v>
      </c>
      <c r="D3685">
        <v>55</v>
      </c>
      <c r="E3685" t="s">
        <v>214</v>
      </c>
      <c r="F3685">
        <v>4</v>
      </c>
      <c r="G3685">
        <v>10.5</v>
      </c>
      <c r="H3685">
        <f t="shared" si="2089"/>
        <v>0.105</v>
      </c>
      <c r="I3685">
        <v>4</v>
      </c>
      <c r="J3685">
        <v>2</v>
      </c>
      <c r="K3685">
        <f t="shared" si="2090"/>
        <v>8.659034999999999E-3</v>
      </c>
      <c r="L3685">
        <f t="shared" si="2133"/>
        <v>2.1101715084335365E-2</v>
      </c>
      <c r="O3685">
        <f t="shared" si="2134"/>
        <v>7.4383545672282161E-3</v>
      </c>
      <c r="Q3685">
        <f t="shared" si="2135"/>
        <v>3.8753827295259008E-3</v>
      </c>
      <c r="T3685">
        <f t="shared" si="2136"/>
        <v>1.7067185540832065E-2</v>
      </c>
    </row>
    <row r="3686" spans="1:20" hidden="1" x14ac:dyDescent="0.3">
      <c r="A3686" s="26">
        <v>8001</v>
      </c>
      <c r="B3686">
        <v>67</v>
      </c>
      <c r="C3686" t="s">
        <v>211</v>
      </c>
      <c r="D3686">
        <v>56</v>
      </c>
      <c r="E3686" t="s">
        <v>218</v>
      </c>
      <c r="F3686">
        <v>4</v>
      </c>
      <c r="G3686">
        <v>25.2</v>
      </c>
      <c r="H3686">
        <f t="shared" si="2089"/>
        <v>0.252</v>
      </c>
      <c r="I3686">
        <v>9</v>
      </c>
      <c r="J3686">
        <v>5</v>
      </c>
      <c r="K3686">
        <f t="shared" si="2090"/>
        <v>4.9876041600000004E-2</v>
      </c>
      <c r="L3686">
        <f>0.000057*(G3686^1.897696*I3686^1.002687+0.000031*G3686^2)</f>
        <v>0.2355676687891661</v>
      </c>
      <c r="O3686">
        <f>L3686*0.43*0.75</f>
        <v>7.5970573184506063E-2</v>
      </c>
      <c r="Q3686">
        <f>O3686*0.52</f>
        <v>3.9504698055943151E-2</v>
      </c>
      <c r="T3686">
        <f>(L3686*0.43*0.75)*(1+0.2)*0.52*3.67</f>
        <v>0.17397869023837365</v>
      </c>
    </row>
    <row r="3687" spans="1:20" hidden="1" x14ac:dyDescent="0.3">
      <c r="A3687" s="26">
        <v>8001</v>
      </c>
      <c r="B3687">
        <v>67</v>
      </c>
      <c r="C3687" t="s">
        <v>211</v>
      </c>
      <c r="D3687">
        <v>57</v>
      </c>
      <c r="E3687" t="s">
        <v>216</v>
      </c>
      <c r="F3687">
        <v>4</v>
      </c>
      <c r="G3687">
        <v>9.6</v>
      </c>
      <c r="H3687">
        <f t="shared" ref="H3687:H3750" si="2137">G3687/100</f>
        <v>9.6000000000000002E-2</v>
      </c>
      <c r="I3687">
        <v>5</v>
      </c>
      <c r="J3687">
        <v>3</v>
      </c>
      <c r="K3687">
        <f t="shared" ref="K3687:K3750" si="2138">0.7854*H3687^2</f>
        <v>7.2382464000000004E-3</v>
      </c>
      <c r="L3687">
        <f>0.000086*(G3687^1.882935*I3687^0.813269+0.000016*G3687^2)</f>
        <v>2.2516683214200646E-2</v>
      </c>
      <c r="O3687">
        <f t="shared" ref="O3687" si="2139">L3687*0.45*0.75</f>
        <v>7.5993805847927188E-3</v>
      </c>
      <c r="Q3687">
        <f>O3687*0.52</f>
        <v>3.9516779040922141E-3</v>
      </c>
      <c r="T3687">
        <f t="shared" ref="T3687" si="2140">(L3687*0.45*0.75)*(1+0.2)*0.52*3.67</f>
        <v>1.740318948962211E-2</v>
      </c>
    </row>
    <row r="3688" spans="1:20" hidden="1" x14ac:dyDescent="0.3">
      <c r="A3688" s="26">
        <v>8001</v>
      </c>
      <c r="B3688">
        <v>67</v>
      </c>
      <c r="C3688" t="s">
        <v>211</v>
      </c>
      <c r="D3688">
        <v>58</v>
      </c>
      <c r="E3688" t="s">
        <v>214</v>
      </c>
      <c r="F3688">
        <v>4</v>
      </c>
      <c r="G3688">
        <v>12.1</v>
      </c>
      <c r="H3688">
        <f t="shared" si="2137"/>
        <v>0.121</v>
      </c>
      <c r="I3688">
        <v>4</v>
      </c>
      <c r="J3688">
        <v>2</v>
      </c>
      <c r="K3688">
        <f t="shared" si="2138"/>
        <v>1.14990414E-2</v>
      </c>
      <c r="L3688">
        <f t="shared" ref="L3688:L3693" si="2141">0.000081*(G3688^1.864042*I3688^0.850892+0.000027*G3688^2)</f>
        <v>2.7487517277420766E-2</v>
      </c>
      <c r="O3688">
        <f t="shared" ref="O3688:O3693" si="2142">L3688*0.47*0.75</f>
        <v>9.6893498402908194E-3</v>
      </c>
      <c r="Q3688">
        <f t="shared" ref="Q3688:Q3693" si="2143">O3688*0.521</f>
        <v>5.0481512667915167E-3</v>
      </c>
      <c r="T3688">
        <f t="shared" ref="T3688:T3693" si="2144">(L3688*0.47*0.75)*(1+0.2)*0.521*3.67</f>
        <v>2.223205817894984E-2</v>
      </c>
    </row>
    <row r="3689" spans="1:20" hidden="1" x14ac:dyDescent="0.3">
      <c r="A3689" s="26">
        <v>8001</v>
      </c>
      <c r="B3689">
        <v>67</v>
      </c>
      <c r="C3689" t="s">
        <v>211</v>
      </c>
      <c r="D3689">
        <v>59</v>
      </c>
      <c r="E3689" t="s">
        <v>214</v>
      </c>
      <c r="F3689">
        <v>4</v>
      </c>
      <c r="G3689">
        <v>11.2</v>
      </c>
      <c r="H3689">
        <f t="shared" si="2137"/>
        <v>0.11199999999999999</v>
      </c>
      <c r="I3689">
        <v>4</v>
      </c>
      <c r="J3689">
        <v>2</v>
      </c>
      <c r="K3689">
        <f t="shared" si="2138"/>
        <v>9.8520575999999985E-3</v>
      </c>
      <c r="L3689">
        <f t="shared" si="2141"/>
        <v>2.3799318254952618E-2</v>
      </c>
      <c r="O3689">
        <f t="shared" si="2142"/>
        <v>8.3892596848707968E-3</v>
      </c>
      <c r="Q3689">
        <f t="shared" si="2143"/>
        <v>4.3708042958176853E-3</v>
      </c>
      <c r="T3689">
        <f t="shared" si="2144"/>
        <v>1.9249022118781087E-2</v>
      </c>
    </row>
    <row r="3690" spans="1:20" hidden="1" x14ac:dyDescent="0.3">
      <c r="A3690" s="26">
        <v>8001</v>
      </c>
      <c r="B3690">
        <v>67</v>
      </c>
      <c r="C3690" t="s">
        <v>211</v>
      </c>
      <c r="D3690">
        <v>60</v>
      </c>
      <c r="E3690" t="s">
        <v>214</v>
      </c>
      <c r="F3690">
        <v>4</v>
      </c>
      <c r="G3690">
        <v>12.6</v>
      </c>
      <c r="H3690">
        <f t="shared" si="2137"/>
        <v>0.126</v>
      </c>
      <c r="I3690">
        <v>4</v>
      </c>
      <c r="J3690">
        <v>2</v>
      </c>
      <c r="K3690">
        <f t="shared" si="2138"/>
        <v>1.2469010400000001E-2</v>
      </c>
      <c r="L3690">
        <f t="shared" si="2141"/>
        <v>2.9642514957428527E-2</v>
      </c>
      <c r="O3690">
        <f t="shared" si="2142"/>
        <v>1.0448986522493556E-2</v>
      </c>
      <c r="Q3690">
        <f t="shared" si="2143"/>
        <v>5.4439219782191428E-3</v>
      </c>
      <c r="T3690">
        <f t="shared" si="2144"/>
        <v>2.3975032392077104E-2</v>
      </c>
    </row>
    <row r="3691" spans="1:20" hidden="1" x14ac:dyDescent="0.3">
      <c r="A3691" s="26">
        <v>8001</v>
      </c>
      <c r="B3691">
        <v>67</v>
      </c>
      <c r="C3691" t="s">
        <v>211</v>
      </c>
      <c r="D3691">
        <v>61</v>
      </c>
      <c r="E3691" t="s">
        <v>214</v>
      </c>
      <c r="F3691">
        <v>4</v>
      </c>
      <c r="G3691">
        <v>10.7</v>
      </c>
      <c r="H3691">
        <f t="shared" si="2137"/>
        <v>0.107</v>
      </c>
      <c r="I3691">
        <v>4</v>
      </c>
      <c r="J3691">
        <v>2</v>
      </c>
      <c r="K3691">
        <f t="shared" si="2138"/>
        <v>8.9920445999999987E-3</v>
      </c>
      <c r="L3691">
        <f t="shared" si="2141"/>
        <v>2.185710406138467E-2</v>
      </c>
      <c r="O3691">
        <f t="shared" si="2142"/>
        <v>7.7046291816380962E-3</v>
      </c>
      <c r="Q3691">
        <f t="shared" si="2143"/>
        <v>4.0141118036334479E-3</v>
      </c>
      <c r="T3691">
        <f t="shared" si="2144"/>
        <v>1.7678148383201704E-2</v>
      </c>
    </row>
    <row r="3692" spans="1:20" hidden="1" x14ac:dyDescent="0.3">
      <c r="A3692" s="26">
        <v>8001</v>
      </c>
      <c r="B3692">
        <v>67</v>
      </c>
      <c r="C3692" t="s">
        <v>211</v>
      </c>
      <c r="D3692">
        <v>62</v>
      </c>
      <c r="E3692" t="s">
        <v>214</v>
      </c>
      <c r="F3692">
        <v>4</v>
      </c>
      <c r="G3692">
        <v>12.5</v>
      </c>
      <c r="H3692">
        <f t="shared" si="2137"/>
        <v>0.125</v>
      </c>
      <c r="I3692">
        <v>5</v>
      </c>
      <c r="J3692">
        <v>3</v>
      </c>
      <c r="K3692">
        <f t="shared" si="2138"/>
        <v>1.2271875E-2</v>
      </c>
      <c r="L3692">
        <f t="shared" si="2141"/>
        <v>3.5312099618969972E-2</v>
      </c>
      <c r="O3692">
        <f t="shared" si="2142"/>
        <v>1.2447515115686914E-2</v>
      </c>
      <c r="Q3692">
        <f t="shared" si="2143"/>
        <v>6.4851553752728825E-3</v>
      </c>
      <c r="T3692">
        <f t="shared" si="2144"/>
        <v>2.8560624272701771E-2</v>
      </c>
    </row>
    <row r="3693" spans="1:20" hidden="1" x14ac:dyDescent="0.3">
      <c r="A3693" s="26">
        <v>8001</v>
      </c>
      <c r="B3693">
        <v>67</v>
      </c>
      <c r="C3693" t="s">
        <v>211</v>
      </c>
      <c r="D3693">
        <v>63</v>
      </c>
      <c r="E3693" t="s">
        <v>214</v>
      </c>
      <c r="F3693">
        <v>4</v>
      </c>
      <c r="G3693">
        <v>7.6</v>
      </c>
      <c r="H3693">
        <f t="shared" si="2137"/>
        <v>7.5999999999999998E-2</v>
      </c>
      <c r="I3693">
        <v>4</v>
      </c>
      <c r="J3693">
        <v>2</v>
      </c>
      <c r="K3693">
        <f t="shared" si="2138"/>
        <v>4.5364704E-3</v>
      </c>
      <c r="L3693">
        <f t="shared" si="2141"/>
        <v>1.1551844343026285E-2</v>
      </c>
      <c r="O3693">
        <f t="shared" si="2142"/>
        <v>4.0720251309167652E-3</v>
      </c>
      <c r="Q3693">
        <f t="shared" si="2143"/>
        <v>2.1215250932076347E-3</v>
      </c>
      <c r="T3693">
        <f t="shared" si="2144"/>
        <v>9.3431965104864238E-3</v>
      </c>
    </row>
    <row r="3694" spans="1:20" hidden="1" x14ac:dyDescent="0.3">
      <c r="A3694" s="26">
        <v>8001</v>
      </c>
      <c r="B3694">
        <v>67</v>
      </c>
      <c r="C3694" t="s">
        <v>211</v>
      </c>
      <c r="D3694">
        <v>64</v>
      </c>
      <c r="E3694" t="s">
        <v>218</v>
      </c>
      <c r="F3694">
        <v>4</v>
      </c>
      <c r="G3694">
        <v>26.9</v>
      </c>
      <c r="H3694">
        <f t="shared" si="2137"/>
        <v>0.26899999999999996</v>
      </c>
      <c r="I3694">
        <v>9</v>
      </c>
      <c r="J3694">
        <v>5</v>
      </c>
      <c r="K3694">
        <f t="shared" si="2138"/>
        <v>5.6832329399999985E-2</v>
      </c>
      <c r="L3694">
        <f t="shared" ref="L3694:L3695" si="2145">0.000057*(G3694^1.897696*I3694^1.002687+0.000031*G3694^2)</f>
        <v>0.26663593526518115</v>
      </c>
      <c r="O3694">
        <f>L3694*0.43*0.75</f>
        <v>8.5990089123020919E-2</v>
      </c>
      <c r="Q3694">
        <f t="shared" ref="Q3694:Q3695" si="2146">O3694*0.52</f>
        <v>4.4714846343970882E-2</v>
      </c>
      <c r="T3694">
        <f>(L3694*0.43*0.75)*(1+0.2)*0.52*3.67</f>
        <v>0.19692418329884775</v>
      </c>
    </row>
    <row r="3695" spans="1:20" hidden="1" x14ac:dyDescent="0.3">
      <c r="A3695" s="26">
        <v>8001</v>
      </c>
      <c r="B3695">
        <v>67</v>
      </c>
      <c r="C3695" t="s">
        <v>211</v>
      </c>
      <c r="D3695">
        <v>65</v>
      </c>
      <c r="E3695" t="s">
        <v>218</v>
      </c>
      <c r="F3695">
        <v>4</v>
      </c>
      <c r="G3695">
        <v>25.5</v>
      </c>
      <c r="H3695">
        <f t="shared" si="2137"/>
        <v>0.255</v>
      </c>
      <c r="I3695">
        <v>9</v>
      </c>
      <c r="J3695">
        <v>5</v>
      </c>
      <c r="K3695">
        <f t="shared" si="2138"/>
        <v>5.1070634999999996E-2</v>
      </c>
      <c r="L3695">
        <f t="shared" si="2145"/>
        <v>0.2409179506580662</v>
      </c>
      <c r="O3695">
        <f>L3695*0.43*0.75</f>
        <v>7.769603908722636E-2</v>
      </c>
      <c r="Q3695">
        <f t="shared" si="2146"/>
        <v>4.040194032535771E-2</v>
      </c>
      <c r="T3695">
        <f>(L3695*0.43*0.75)*(1+0.2)*0.52*3.67</f>
        <v>0.17793014519287531</v>
      </c>
    </row>
    <row r="3696" spans="1:20" hidden="1" x14ac:dyDescent="0.3">
      <c r="A3696" s="26">
        <v>8001</v>
      </c>
      <c r="B3696">
        <v>67</v>
      </c>
      <c r="C3696" t="s">
        <v>211</v>
      </c>
      <c r="D3696">
        <v>66</v>
      </c>
      <c r="E3696" t="s">
        <v>214</v>
      </c>
      <c r="F3696">
        <v>4</v>
      </c>
      <c r="G3696">
        <v>7.7</v>
      </c>
      <c r="H3696">
        <f t="shared" si="2137"/>
        <v>7.6999999999999999E-2</v>
      </c>
      <c r="I3696">
        <v>4</v>
      </c>
      <c r="J3696">
        <v>2</v>
      </c>
      <c r="K3696">
        <f t="shared" si="2138"/>
        <v>4.6566365999999998E-3</v>
      </c>
      <c r="L3696">
        <f>0.000081*(G3696^1.864042*I3696^0.850892+0.000027*G3696^2)</f>
        <v>1.1836784771534044E-2</v>
      </c>
      <c r="O3696">
        <f>L3696*0.47*0.75</f>
        <v>4.1724666319657502E-3</v>
      </c>
      <c r="Q3696">
        <f>O3696*0.521</f>
        <v>2.1738551152541558E-3</v>
      </c>
      <c r="T3696">
        <f>(L3696*0.47*0.75)*(1+0.2)*0.521*3.67</f>
        <v>9.5736579275793026E-3</v>
      </c>
    </row>
    <row r="3697" spans="1:20" hidden="1" x14ac:dyDescent="0.3">
      <c r="A3697" s="26">
        <v>8001</v>
      </c>
      <c r="B3697">
        <v>67</v>
      </c>
      <c r="C3697" t="s">
        <v>211</v>
      </c>
      <c r="D3697">
        <v>67</v>
      </c>
      <c r="E3697" t="s">
        <v>218</v>
      </c>
      <c r="F3697">
        <v>4</v>
      </c>
      <c r="G3697">
        <v>25.5</v>
      </c>
      <c r="H3697">
        <f t="shared" si="2137"/>
        <v>0.255</v>
      </c>
      <c r="I3697">
        <v>9</v>
      </c>
      <c r="J3697">
        <v>5</v>
      </c>
      <c r="K3697">
        <f t="shared" si="2138"/>
        <v>5.1070634999999996E-2</v>
      </c>
      <c r="L3697">
        <f>0.000057*(G3697^1.897696*I3697^1.002687+0.000031*G3697^2)</f>
        <v>0.2409179506580662</v>
      </c>
      <c r="O3697">
        <f>L3697*0.43*0.75</f>
        <v>7.769603908722636E-2</v>
      </c>
      <c r="Q3697">
        <f>O3697*0.52</f>
        <v>4.040194032535771E-2</v>
      </c>
      <c r="T3697">
        <f>(L3697*0.43*0.75)*(1+0.2)*0.52*3.67</f>
        <v>0.17793014519287531</v>
      </c>
    </row>
    <row r="3698" spans="1:20" hidden="1" x14ac:dyDescent="0.3">
      <c r="A3698" s="26">
        <v>8001</v>
      </c>
      <c r="B3698">
        <v>67</v>
      </c>
      <c r="C3698" t="s">
        <v>211</v>
      </c>
      <c r="D3698">
        <v>68</v>
      </c>
      <c r="E3698" t="s">
        <v>214</v>
      </c>
      <c r="F3698">
        <v>4</v>
      </c>
      <c r="G3698">
        <v>15.4</v>
      </c>
      <c r="H3698">
        <f t="shared" si="2137"/>
        <v>0.154</v>
      </c>
      <c r="I3698">
        <v>5</v>
      </c>
      <c r="J3698">
        <v>3</v>
      </c>
      <c r="K3698">
        <f t="shared" si="2138"/>
        <v>1.8626546399999999E-2</v>
      </c>
      <c r="L3698">
        <f t="shared" ref="L3698:L3702" si="2147">0.000081*(G3698^1.864042*I3698^0.850892+0.000027*G3698^2)</f>
        <v>5.2098572880257418E-2</v>
      </c>
      <c r="O3698">
        <f t="shared" ref="O3698:O3702" si="2148">L3698*0.47*0.75</f>
        <v>1.8364746940290739E-2</v>
      </c>
      <c r="Q3698">
        <f t="shared" ref="Q3698:Q3702" si="2149">O3698*0.521</f>
        <v>9.5680331558914752E-3</v>
      </c>
      <c r="T3698">
        <f t="shared" ref="T3698:T3702" si="2150">(L3698*0.47*0.75)*(1+0.2)*0.521*3.67</f>
        <v>4.2137618018546048E-2</v>
      </c>
    </row>
    <row r="3699" spans="1:20" hidden="1" x14ac:dyDescent="0.3">
      <c r="A3699" s="26">
        <v>8001</v>
      </c>
      <c r="B3699">
        <v>67</v>
      </c>
      <c r="C3699" t="s">
        <v>211</v>
      </c>
      <c r="D3699">
        <v>69</v>
      </c>
      <c r="E3699" t="s">
        <v>214</v>
      </c>
      <c r="F3699">
        <v>4</v>
      </c>
      <c r="G3699">
        <v>12.7</v>
      </c>
      <c r="H3699">
        <f t="shared" si="2137"/>
        <v>0.127</v>
      </c>
      <c r="I3699">
        <v>4</v>
      </c>
      <c r="J3699">
        <v>2</v>
      </c>
      <c r="K3699">
        <f t="shared" si="2138"/>
        <v>1.26677166E-2</v>
      </c>
      <c r="L3699">
        <f t="shared" si="2147"/>
        <v>3.008254930009515E-2</v>
      </c>
      <c r="O3699">
        <f t="shared" si="2148"/>
        <v>1.0604098628283539E-2</v>
      </c>
      <c r="Q3699">
        <f t="shared" si="2149"/>
        <v>5.5247353853357236E-3</v>
      </c>
      <c r="T3699">
        <f t="shared" si="2150"/>
        <v>2.433093463701853E-2</v>
      </c>
    </row>
    <row r="3700" spans="1:20" hidden="1" x14ac:dyDescent="0.3">
      <c r="A3700" s="26">
        <v>8001</v>
      </c>
      <c r="B3700">
        <v>67</v>
      </c>
      <c r="C3700" t="s">
        <v>211</v>
      </c>
      <c r="D3700">
        <v>70</v>
      </c>
      <c r="E3700" t="s">
        <v>214</v>
      </c>
      <c r="F3700">
        <v>4</v>
      </c>
      <c r="G3700">
        <v>15</v>
      </c>
      <c r="H3700">
        <f t="shared" si="2137"/>
        <v>0.15</v>
      </c>
      <c r="I3700">
        <v>4.5</v>
      </c>
      <c r="J3700">
        <v>2</v>
      </c>
      <c r="K3700">
        <f t="shared" si="2138"/>
        <v>1.76715E-2</v>
      </c>
      <c r="L3700">
        <f t="shared" si="2147"/>
        <v>4.5350965367750774E-2</v>
      </c>
      <c r="O3700">
        <f t="shared" si="2148"/>
        <v>1.5986215292132146E-2</v>
      </c>
      <c r="Q3700">
        <f t="shared" si="2149"/>
        <v>8.3288181672008486E-3</v>
      </c>
      <c r="T3700">
        <f t="shared" si="2150"/>
        <v>3.6680115208352536E-2</v>
      </c>
    </row>
    <row r="3701" spans="1:20" hidden="1" x14ac:dyDescent="0.3">
      <c r="A3701" s="26">
        <v>8001</v>
      </c>
      <c r="B3701">
        <v>67</v>
      </c>
      <c r="C3701" t="s">
        <v>211</v>
      </c>
      <c r="D3701">
        <v>71</v>
      </c>
      <c r="E3701" t="s">
        <v>214</v>
      </c>
      <c r="F3701">
        <v>4</v>
      </c>
      <c r="G3701">
        <v>18.399999999999999</v>
      </c>
      <c r="H3701">
        <f t="shared" si="2137"/>
        <v>0.184</v>
      </c>
      <c r="I3701">
        <v>6</v>
      </c>
      <c r="J3701">
        <v>3</v>
      </c>
      <c r="K3701">
        <f t="shared" si="2138"/>
        <v>2.6590502399999997E-2</v>
      </c>
      <c r="L3701">
        <f t="shared" si="2147"/>
        <v>8.4778363709838794E-2</v>
      </c>
      <c r="O3701">
        <f t="shared" si="2148"/>
        <v>2.9884373207718175E-2</v>
      </c>
      <c r="Q3701">
        <f t="shared" si="2149"/>
        <v>1.556975844122117E-2</v>
      </c>
      <c r="T3701">
        <f t="shared" si="2150"/>
        <v>6.8569216175138031E-2</v>
      </c>
    </row>
    <row r="3702" spans="1:20" hidden="1" x14ac:dyDescent="0.3">
      <c r="A3702" s="26">
        <v>8001</v>
      </c>
      <c r="B3702">
        <v>67</v>
      </c>
      <c r="C3702" t="s">
        <v>211</v>
      </c>
      <c r="D3702">
        <v>72</v>
      </c>
      <c r="E3702" t="s">
        <v>214</v>
      </c>
      <c r="F3702">
        <v>4</v>
      </c>
      <c r="G3702">
        <v>15.2</v>
      </c>
      <c r="H3702">
        <f t="shared" si="2137"/>
        <v>0.152</v>
      </c>
      <c r="I3702">
        <v>6</v>
      </c>
      <c r="J3702">
        <v>3</v>
      </c>
      <c r="K3702">
        <f t="shared" si="2138"/>
        <v>1.81458816E-2</v>
      </c>
      <c r="L3702">
        <f t="shared" si="2147"/>
        <v>5.9376893699019266E-2</v>
      </c>
      <c r="O3702">
        <f t="shared" si="2148"/>
        <v>2.093035502890429E-2</v>
      </c>
      <c r="Q3702">
        <f t="shared" si="2149"/>
        <v>1.0904714970059135E-2</v>
      </c>
      <c r="T3702">
        <f t="shared" si="2150"/>
        <v>4.802436472814043E-2</v>
      </c>
    </row>
    <row r="3703" spans="1:20" hidden="1" x14ac:dyDescent="0.3">
      <c r="A3703" s="26">
        <v>8001</v>
      </c>
      <c r="B3703">
        <v>67</v>
      </c>
      <c r="C3703" t="s">
        <v>211</v>
      </c>
      <c r="D3703">
        <v>73</v>
      </c>
      <c r="E3703" t="s">
        <v>218</v>
      </c>
      <c r="F3703">
        <v>4</v>
      </c>
      <c r="G3703">
        <v>14.2</v>
      </c>
      <c r="H3703">
        <f t="shared" si="2137"/>
        <v>0.14199999999999999</v>
      </c>
      <c r="I3703">
        <v>7</v>
      </c>
      <c r="J3703">
        <v>3</v>
      </c>
      <c r="K3703">
        <f t="shared" si="2138"/>
        <v>1.5836805599999997E-2</v>
      </c>
      <c r="L3703">
        <f>0.000057*(G3703^1.897696*I3703^1.002687+0.000031*G3703^2)</f>
        <v>6.1650863811100257E-2</v>
      </c>
      <c r="O3703">
        <f>L3703*0.43*0.75</f>
        <v>1.9882403579079833E-2</v>
      </c>
      <c r="Q3703">
        <f>O3703*0.52</f>
        <v>1.0338849861121513E-2</v>
      </c>
      <c r="T3703">
        <f>(L3703*0.43*0.75)*(1+0.2)*0.52*3.67</f>
        <v>4.5532294788379148E-2</v>
      </c>
    </row>
    <row r="3704" spans="1:20" hidden="1" x14ac:dyDescent="0.3">
      <c r="A3704" s="26">
        <v>8001</v>
      </c>
      <c r="B3704">
        <v>67</v>
      </c>
      <c r="C3704" t="s">
        <v>211</v>
      </c>
      <c r="D3704">
        <v>74</v>
      </c>
      <c r="E3704" t="s">
        <v>214</v>
      </c>
      <c r="F3704">
        <v>4</v>
      </c>
      <c r="G3704">
        <v>16.399999999999999</v>
      </c>
      <c r="H3704">
        <f t="shared" si="2137"/>
        <v>0.16399999999999998</v>
      </c>
      <c r="I3704">
        <v>5</v>
      </c>
      <c r="J3704">
        <v>3</v>
      </c>
      <c r="K3704">
        <f t="shared" si="2138"/>
        <v>2.1124118399999996E-2</v>
      </c>
      <c r="L3704">
        <f t="shared" ref="L3704:L3706" si="2151">0.000081*(G3704^1.864042*I3704^0.850892+0.000027*G3704^2)</f>
        <v>5.8581072815715701E-2</v>
      </c>
      <c r="O3704">
        <f t="shared" ref="O3704:O3706" si="2152">L3704*0.47*0.75</f>
        <v>2.0649828167539783E-2</v>
      </c>
      <c r="Q3704">
        <f t="shared" ref="Q3704:Q3706" si="2153">O3704*0.521</f>
        <v>1.0758560475288228E-2</v>
      </c>
      <c r="T3704">
        <f t="shared" ref="T3704:T3706" si="2154">(L3704*0.47*0.75)*(1+0.2)*0.521*3.67</f>
        <v>4.7380700333169351E-2</v>
      </c>
    </row>
    <row r="3705" spans="1:20" hidden="1" x14ac:dyDescent="0.3">
      <c r="A3705" s="26">
        <v>8001</v>
      </c>
      <c r="B3705">
        <v>67</v>
      </c>
      <c r="C3705" t="s">
        <v>211</v>
      </c>
      <c r="D3705">
        <v>75</v>
      </c>
      <c r="E3705" t="s">
        <v>214</v>
      </c>
      <c r="F3705">
        <v>4</v>
      </c>
      <c r="G3705">
        <v>12</v>
      </c>
      <c r="H3705">
        <f t="shared" si="2137"/>
        <v>0.12</v>
      </c>
      <c r="I3705">
        <v>5</v>
      </c>
      <c r="J3705">
        <v>2</v>
      </c>
      <c r="K3705">
        <f t="shared" si="2138"/>
        <v>1.130976E-2</v>
      </c>
      <c r="L3705">
        <f t="shared" si="2151"/>
        <v>3.2724751060338599E-2</v>
      </c>
      <c r="O3705">
        <f t="shared" si="2152"/>
        <v>1.1535474748769356E-2</v>
      </c>
      <c r="Q3705">
        <f t="shared" si="2153"/>
        <v>6.0099823441088348E-3</v>
      </c>
      <c r="T3705">
        <f t="shared" si="2154"/>
        <v>2.6467962243455306E-2</v>
      </c>
    </row>
    <row r="3706" spans="1:20" hidden="1" x14ac:dyDescent="0.3">
      <c r="A3706" s="26">
        <v>8001</v>
      </c>
      <c r="B3706">
        <v>67</v>
      </c>
      <c r="C3706" t="s">
        <v>211</v>
      </c>
      <c r="D3706">
        <v>76</v>
      </c>
      <c r="E3706" t="s">
        <v>214</v>
      </c>
      <c r="F3706">
        <v>4</v>
      </c>
      <c r="G3706">
        <v>14.1</v>
      </c>
      <c r="H3706">
        <f t="shared" si="2137"/>
        <v>0.14099999999999999</v>
      </c>
      <c r="I3706">
        <v>5</v>
      </c>
      <c r="J3706">
        <v>2</v>
      </c>
      <c r="K3706">
        <f t="shared" si="2138"/>
        <v>1.5614537399999996E-2</v>
      </c>
      <c r="L3706">
        <f t="shared" si="2151"/>
        <v>4.420078364553532E-2</v>
      </c>
      <c r="O3706">
        <f t="shared" si="2152"/>
        <v>1.5580776235051198E-2</v>
      </c>
      <c r="Q3706">
        <f t="shared" si="2153"/>
        <v>8.1175844184616739E-3</v>
      </c>
      <c r="T3706">
        <f t="shared" si="2154"/>
        <v>3.5749841778905209E-2</v>
      </c>
    </row>
    <row r="3707" spans="1:20" hidden="1" x14ac:dyDescent="0.3">
      <c r="A3707" s="26">
        <v>8001</v>
      </c>
      <c r="B3707">
        <v>67</v>
      </c>
      <c r="C3707" t="s">
        <v>211</v>
      </c>
      <c r="D3707">
        <v>77</v>
      </c>
      <c r="E3707" t="s">
        <v>216</v>
      </c>
      <c r="F3707">
        <v>4</v>
      </c>
      <c r="G3707">
        <v>10.6</v>
      </c>
      <c r="H3707">
        <f t="shared" si="2137"/>
        <v>0.106</v>
      </c>
      <c r="I3707">
        <v>6</v>
      </c>
      <c r="J3707">
        <v>3</v>
      </c>
      <c r="K3707">
        <f t="shared" si="2138"/>
        <v>8.824754399999999E-3</v>
      </c>
      <c r="L3707">
        <f>0.000086*(G3707^1.882935*I3707^0.813269+0.000016*G3707^2)</f>
        <v>3.1472495010335909E-2</v>
      </c>
      <c r="O3707">
        <f>L3707*0.45*0.75</f>
        <v>1.0621967065988369E-2</v>
      </c>
      <c r="Q3707">
        <f>O3707*0.52</f>
        <v>5.523422874313952E-3</v>
      </c>
      <c r="T3707">
        <f>(L3707*0.45*0.75)*(1+0.2)*0.52*3.67</f>
        <v>2.4325154338478643E-2</v>
      </c>
    </row>
    <row r="3708" spans="1:20" hidden="1" x14ac:dyDescent="0.3">
      <c r="A3708" s="26">
        <v>8001</v>
      </c>
      <c r="B3708">
        <v>67</v>
      </c>
      <c r="C3708" t="s">
        <v>211</v>
      </c>
      <c r="D3708">
        <v>78</v>
      </c>
      <c r="E3708" t="s">
        <v>218</v>
      </c>
      <c r="F3708">
        <v>4</v>
      </c>
      <c r="G3708">
        <v>12.3</v>
      </c>
      <c r="H3708">
        <f t="shared" si="2137"/>
        <v>0.12300000000000001</v>
      </c>
      <c r="I3708">
        <v>6</v>
      </c>
      <c r="J3708">
        <v>3</v>
      </c>
      <c r="K3708">
        <f t="shared" si="2138"/>
        <v>1.1882316600000003E-2</v>
      </c>
      <c r="L3708">
        <f t="shared" ref="L3708:L3711" si="2155">0.000057*(G3708^1.897696*I3708^1.002687+0.000031*G3708^2)</f>
        <v>4.0218739531289439E-2</v>
      </c>
      <c r="O3708">
        <f>L3708*0.43*0.75</f>
        <v>1.2970543498840845E-2</v>
      </c>
      <c r="Q3708">
        <f t="shared" ref="Q3708:Q3711" si="2156">O3708*0.52</f>
        <v>6.7446826193972393E-3</v>
      </c>
      <c r="T3708">
        <f>(L3708*0.43*0.75)*(1+0.2)*0.52*3.67</f>
        <v>2.970358225582544E-2</v>
      </c>
    </row>
    <row r="3709" spans="1:20" hidden="1" x14ac:dyDescent="0.3">
      <c r="A3709" s="26">
        <v>8001</v>
      </c>
      <c r="B3709">
        <v>67</v>
      </c>
      <c r="C3709" t="s">
        <v>211</v>
      </c>
      <c r="D3709">
        <v>79</v>
      </c>
      <c r="E3709" t="s">
        <v>218</v>
      </c>
      <c r="F3709">
        <v>4</v>
      </c>
      <c r="G3709">
        <v>25.8</v>
      </c>
      <c r="H3709">
        <f t="shared" si="2137"/>
        <v>0.25800000000000001</v>
      </c>
      <c r="I3709">
        <v>9</v>
      </c>
      <c r="J3709">
        <v>5</v>
      </c>
      <c r="K3709">
        <f t="shared" si="2138"/>
        <v>5.2279365599999995E-2</v>
      </c>
      <c r="L3709">
        <f t="shared" si="2155"/>
        <v>0.246325037736529</v>
      </c>
      <c r="O3709">
        <f>L3709*0.43*0.75</f>
        <v>7.9439824670030607E-2</v>
      </c>
      <c r="Q3709">
        <f t="shared" si="2156"/>
        <v>4.1308708828415919E-2</v>
      </c>
      <c r="T3709">
        <f>(L3709*0.43*0.75)*(1+0.2)*0.52*3.67</f>
        <v>0.18192355368034369</v>
      </c>
    </row>
    <row r="3710" spans="1:20" hidden="1" x14ac:dyDescent="0.3">
      <c r="A3710" s="26">
        <v>8001</v>
      </c>
      <c r="B3710">
        <v>67</v>
      </c>
      <c r="C3710" t="s">
        <v>211</v>
      </c>
      <c r="D3710">
        <v>80</v>
      </c>
      <c r="E3710" t="s">
        <v>218</v>
      </c>
      <c r="F3710">
        <v>4</v>
      </c>
      <c r="G3710">
        <v>27.4</v>
      </c>
      <c r="H3710">
        <f t="shared" si="2137"/>
        <v>0.27399999999999997</v>
      </c>
      <c r="I3710">
        <v>9</v>
      </c>
      <c r="J3710">
        <v>5</v>
      </c>
      <c r="K3710">
        <f t="shared" si="2138"/>
        <v>5.8964690399999978E-2</v>
      </c>
      <c r="L3710">
        <f t="shared" si="2155"/>
        <v>0.27611944598423238</v>
      </c>
      <c r="O3710">
        <f>L3710*0.43*0.75</f>
        <v>8.9048521329914948E-2</v>
      </c>
      <c r="Q3710">
        <f t="shared" si="2156"/>
        <v>4.6305231091555772E-2</v>
      </c>
      <c r="T3710">
        <f>(L3710*0.43*0.75)*(1+0.2)*0.52*3.67</f>
        <v>0.20392823772721161</v>
      </c>
    </row>
    <row r="3711" spans="1:20" hidden="1" x14ac:dyDescent="0.3">
      <c r="A3711" s="26">
        <v>8001</v>
      </c>
      <c r="B3711">
        <v>67</v>
      </c>
      <c r="C3711" t="s">
        <v>211</v>
      </c>
      <c r="D3711">
        <v>81</v>
      </c>
      <c r="E3711" t="s">
        <v>218</v>
      </c>
      <c r="F3711">
        <v>4</v>
      </c>
      <c r="G3711">
        <v>28.4</v>
      </c>
      <c r="H3711">
        <f t="shared" si="2137"/>
        <v>0.28399999999999997</v>
      </c>
      <c r="I3711">
        <v>9.5</v>
      </c>
      <c r="J3711">
        <v>5</v>
      </c>
      <c r="K3711">
        <f t="shared" si="2138"/>
        <v>6.3347222399999986E-2</v>
      </c>
      <c r="L3711">
        <f t="shared" si="2155"/>
        <v>0.31202111798607768</v>
      </c>
      <c r="O3711">
        <f>L3711*0.43*0.75</f>
        <v>0.10062681055051005</v>
      </c>
      <c r="Q3711">
        <f t="shared" si="2156"/>
        <v>5.232594148626523E-2</v>
      </c>
      <c r="T3711">
        <f>(L3711*0.43*0.75)*(1+0.2)*0.52*3.67</f>
        <v>0.23044344630551203</v>
      </c>
    </row>
    <row r="3712" spans="1:20" hidden="1" x14ac:dyDescent="0.3">
      <c r="A3712" s="26">
        <v>8001</v>
      </c>
      <c r="B3712">
        <v>67</v>
      </c>
      <c r="C3712" t="s">
        <v>211</v>
      </c>
      <c r="D3712">
        <v>82</v>
      </c>
      <c r="E3712" t="s">
        <v>214</v>
      </c>
      <c r="F3712">
        <v>4</v>
      </c>
      <c r="G3712">
        <v>12</v>
      </c>
      <c r="H3712">
        <f t="shared" si="2137"/>
        <v>0.12</v>
      </c>
      <c r="I3712">
        <v>4</v>
      </c>
      <c r="J3712">
        <v>2</v>
      </c>
      <c r="K3712">
        <f t="shared" si="2138"/>
        <v>1.130976E-2</v>
      </c>
      <c r="L3712">
        <f t="shared" ref="L3712:L3716" si="2157">0.000081*(G3712^1.864042*I3712^0.850892+0.000027*G3712^2)</f>
        <v>2.7065575788425975E-2</v>
      </c>
      <c r="O3712">
        <f t="shared" ref="O3712:O3716" si="2158">L3712*0.47*0.75</f>
        <v>9.5406154654201561E-3</v>
      </c>
      <c r="Q3712">
        <f t="shared" ref="Q3712:Q3716" si="2159">O3712*0.521</f>
        <v>4.9706606574839015E-3</v>
      </c>
      <c r="T3712">
        <f t="shared" ref="T3712:T3716" si="2160">(L3712*0.47*0.75)*(1+0.2)*0.521*3.67</f>
        <v>2.1890789535559101E-2</v>
      </c>
    </row>
    <row r="3713" spans="1:20" hidden="1" x14ac:dyDescent="0.3">
      <c r="A3713" s="26">
        <v>8001</v>
      </c>
      <c r="B3713">
        <v>67</v>
      </c>
      <c r="C3713" t="s">
        <v>211</v>
      </c>
      <c r="D3713">
        <v>83</v>
      </c>
      <c r="E3713" t="s">
        <v>214</v>
      </c>
      <c r="F3713">
        <v>4</v>
      </c>
      <c r="G3713">
        <v>11.7</v>
      </c>
      <c r="H3713">
        <f t="shared" si="2137"/>
        <v>0.11699999999999999</v>
      </c>
      <c r="I3713">
        <v>4</v>
      </c>
      <c r="J3713">
        <v>2</v>
      </c>
      <c r="K3713">
        <f t="shared" si="2138"/>
        <v>1.0751340599999997E-2</v>
      </c>
      <c r="L3713">
        <f t="shared" si="2157"/>
        <v>2.5817928582493436E-2</v>
      </c>
      <c r="O3713">
        <f t="shared" si="2158"/>
        <v>9.1008198253289367E-3</v>
      </c>
      <c r="Q3713">
        <f t="shared" si="2159"/>
        <v>4.7415271289963758E-3</v>
      </c>
      <c r="T3713">
        <f t="shared" si="2160"/>
        <v>2.0881685476100042E-2</v>
      </c>
    </row>
    <row r="3714" spans="1:20" hidden="1" x14ac:dyDescent="0.3">
      <c r="A3714" s="26">
        <v>8001</v>
      </c>
      <c r="B3714">
        <v>67</v>
      </c>
      <c r="C3714" t="s">
        <v>211</v>
      </c>
      <c r="D3714">
        <v>84</v>
      </c>
      <c r="E3714" t="s">
        <v>214</v>
      </c>
      <c r="F3714">
        <v>4</v>
      </c>
      <c r="G3714">
        <v>9.6999999999999993</v>
      </c>
      <c r="H3714">
        <f t="shared" si="2137"/>
        <v>9.6999999999999989E-2</v>
      </c>
      <c r="I3714">
        <v>4</v>
      </c>
      <c r="J3714">
        <v>2</v>
      </c>
      <c r="K3714">
        <f t="shared" si="2138"/>
        <v>7.3898285999999978E-3</v>
      </c>
      <c r="L3714">
        <f t="shared" si="2157"/>
        <v>1.8203794131240424E-2</v>
      </c>
      <c r="O3714">
        <f t="shared" si="2158"/>
        <v>6.4168374312622498E-3</v>
      </c>
      <c r="Q3714">
        <f t="shared" si="2159"/>
        <v>3.3431723016876321E-3</v>
      </c>
      <c r="T3714">
        <f t="shared" si="2160"/>
        <v>1.4723330816632333E-2</v>
      </c>
    </row>
    <row r="3715" spans="1:20" hidden="1" x14ac:dyDescent="0.3">
      <c r="A3715" s="26">
        <v>8001</v>
      </c>
      <c r="B3715">
        <v>67</v>
      </c>
      <c r="C3715" t="s">
        <v>211</v>
      </c>
      <c r="D3715">
        <v>85</v>
      </c>
      <c r="E3715" t="s">
        <v>214</v>
      </c>
      <c r="F3715">
        <v>4</v>
      </c>
      <c r="G3715">
        <v>13.5</v>
      </c>
      <c r="H3715">
        <f t="shared" si="2137"/>
        <v>0.13500000000000001</v>
      </c>
      <c r="I3715">
        <v>4</v>
      </c>
      <c r="J3715">
        <v>2</v>
      </c>
      <c r="K3715">
        <f t="shared" si="2138"/>
        <v>1.4313915000000002E-2</v>
      </c>
      <c r="L3715">
        <f t="shared" si="2157"/>
        <v>3.371070246433553E-2</v>
      </c>
      <c r="O3715">
        <f t="shared" si="2158"/>
        <v>1.1883022618678275E-2</v>
      </c>
      <c r="Q3715">
        <f t="shared" si="2159"/>
        <v>6.1910547843313816E-3</v>
      </c>
      <c r="T3715">
        <f t="shared" si="2160"/>
        <v>2.7265405270195404E-2</v>
      </c>
    </row>
    <row r="3716" spans="1:20" hidden="1" x14ac:dyDescent="0.3">
      <c r="A3716" s="26">
        <v>8001</v>
      </c>
      <c r="B3716">
        <v>67</v>
      </c>
      <c r="C3716" t="s">
        <v>211</v>
      </c>
      <c r="D3716">
        <v>86</v>
      </c>
      <c r="E3716" t="s">
        <v>214</v>
      </c>
      <c r="F3716">
        <v>4</v>
      </c>
      <c r="G3716">
        <v>10.4</v>
      </c>
      <c r="H3716">
        <f t="shared" si="2137"/>
        <v>0.10400000000000001</v>
      </c>
      <c r="I3716">
        <v>4</v>
      </c>
      <c r="J3716">
        <v>2</v>
      </c>
      <c r="K3716">
        <f t="shared" si="2138"/>
        <v>8.494886400000002E-3</v>
      </c>
      <c r="L3716">
        <f t="shared" si="2157"/>
        <v>2.0728642662305528E-2</v>
      </c>
      <c r="O3716">
        <f t="shared" si="2158"/>
        <v>7.3068465384626986E-3</v>
      </c>
      <c r="Q3716">
        <f t="shared" si="2159"/>
        <v>3.8068670465390662E-3</v>
      </c>
      <c r="T3716">
        <f t="shared" si="2160"/>
        <v>1.6765442472958046E-2</v>
      </c>
    </row>
    <row r="3717" spans="1:20" hidden="1" x14ac:dyDescent="0.3">
      <c r="A3717" s="26">
        <v>8001</v>
      </c>
      <c r="B3717">
        <v>67</v>
      </c>
      <c r="C3717" t="s">
        <v>211</v>
      </c>
      <c r="D3717">
        <v>87</v>
      </c>
      <c r="E3717" t="s">
        <v>218</v>
      </c>
      <c r="F3717">
        <v>4</v>
      </c>
      <c r="G3717">
        <v>26.3</v>
      </c>
      <c r="H3717">
        <f t="shared" si="2137"/>
        <v>0.26300000000000001</v>
      </c>
      <c r="I3717">
        <v>9</v>
      </c>
      <c r="J3717">
        <v>5</v>
      </c>
      <c r="K3717">
        <f t="shared" si="2138"/>
        <v>5.4325332600000005E-2</v>
      </c>
      <c r="L3717">
        <f>0.000057*(G3717^1.897696*I3717^1.002687+0.000031*G3717^2)</f>
        <v>0.2554628992212179</v>
      </c>
      <c r="O3717">
        <f>L3717*0.43*0.75</f>
        <v>8.2386784998842777E-2</v>
      </c>
      <c r="Q3717">
        <f>O3717*0.52</f>
        <v>4.2841128199398247E-2</v>
      </c>
      <c r="T3717">
        <f>(L3717*0.43*0.75)*(1+0.2)*0.52*3.67</f>
        <v>0.18867232859014987</v>
      </c>
    </row>
    <row r="3718" spans="1:20" hidden="1" x14ac:dyDescent="0.3">
      <c r="A3718" s="26">
        <v>8001</v>
      </c>
      <c r="B3718">
        <v>67</v>
      </c>
      <c r="C3718" t="s">
        <v>211</v>
      </c>
      <c r="D3718">
        <v>88</v>
      </c>
      <c r="E3718" t="s">
        <v>214</v>
      </c>
      <c r="F3718">
        <v>4</v>
      </c>
      <c r="G3718">
        <v>9.6999999999999993</v>
      </c>
      <c r="H3718">
        <f t="shared" si="2137"/>
        <v>9.6999999999999989E-2</v>
      </c>
      <c r="I3718">
        <v>4</v>
      </c>
      <c r="J3718">
        <v>2</v>
      </c>
      <c r="K3718">
        <f t="shared" si="2138"/>
        <v>7.3898285999999978E-3</v>
      </c>
      <c r="L3718">
        <f>0.000081*(G3718^1.864042*I3718^0.850892+0.000027*G3718^2)</f>
        <v>1.8203794131240424E-2</v>
      </c>
      <c r="O3718">
        <f>L3718*0.47*0.75</f>
        <v>6.4168374312622498E-3</v>
      </c>
      <c r="Q3718">
        <f>O3718*0.521</f>
        <v>3.3431723016876321E-3</v>
      </c>
      <c r="T3718">
        <f>(L3718*0.47*0.75)*(1+0.2)*0.521*3.67</f>
        <v>1.4723330816632333E-2</v>
      </c>
    </row>
    <row r="3719" spans="1:20" hidden="1" x14ac:dyDescent="0.3">
      <c r="A3719" s="26">
        <v>8001</v>
      </c>
      <c r="B3719">
        <v>67</v>
      </c>
      <c r="C3719" t="s">
        <v>211</v>
      </c>
      <c r="D3719">
        <v>89</v>
      </c>
      <c r="E3719" t="s">
        <v>216</v>
      </c>
      <c r="F3719">
        <v>4</v>
      </c>
      <c r="G3719">
        <v>9</v>
      </c>
      <c r="H3719">
        <f t="shared" si="2137"/>
        <v>0.09</v>
      </c>
      <c r="I3719">
        <v>4</v>
      </c>
      <c r="J3719">
        <v>2</v>
      </c>
      <c r="K3719">
        <f t="shared" si="2138"/>
        <v>6.3617399999999994E-3</v>
      </c>
      <c r="L3719">
        <f>0.000086*(G3719^1.882935*I3719^0.813269+0.000016*G3719^2)</f>
        <v>1.6630860028505959E-2</v>
      </c>
      <c r="O3719">
        <f>L3719*0.45*0.75</f>
        <v>5.6129152596207611E-3</v>
      </c>
      <c r="Q3719">
        <f>O3719*0.52</f>
        <v>2.9187159350027958E-3</v>
      </c>
      <c r="T3719">
        <f>(L3719*0.45*0.75)*(1+0.2)*0.52*3.67</f>
        <v>1.2854024977752313E-2</v>
      </c>
    </row>
    <row r="3720" spans="1:20" hidden="1" x14ac:dyDescent="0.3">
      <c r="A3720" s="26">
        <v>8001</v>
      </c>
      <c r="B3720">
        <v>68</v>
      </c>
      <c r="C3720" t="s">
        <v>211</v>
      </c>
      <c r="D3720">
        <v>1</v>
      </c>
      <c r="E3720" t="s">
        <v>217</v>
      </c>
      <c r="F3720">
        <v>4</v>
      </c>
      <c r="G3720">
        <v>16</v>
      </c>
      <c r="H3720">
        <f t="shared" si="2137"/>
        <v>0.16</v>
      </c>
      <c r="I3720">
        <v>9</v>
      </c>
      <c r="J3720">
        <v>5</v>
      </c>
      <c r="K3720">
        <f t="shared" si="2138"/>
        <v>2.0106240000000001E-2</v>
      </c>
      <c r="L3720">
        <f>0.000059*(G3720^1.965295*I3720^0.892133+0.000019*G3720^2)</f>
        <v>9.7412682986344118E-2</v>
      </c>
      <c r="O3720">
        <f>L3720*0.47*0.75</f>
        <v>3.4337970752686298E-2</v>
      </c>
      <c r="Q3720">
        <f>O3720*0.52</f>
        <v>1.7855744791396875E-2</v>
      </c>
      <c r="T3720">
        <f>(L3720*0.47*0.75)*(1+0.2)*0.52*3.67</f>
        <v>7.8636700061311834E-2</v>
      </c>
    </row>
    <row r="3721" spans="1:20" hidden="1" x14ac:dyDescent="0.3">
      <c r="A3721" s="26">
        <v>8001</v>
      </c>
      <c r="B3721">
        <v>68</v>
      </c>
      <c r="C3721" t="s">
        <v>211</v>
      </c>
      <c r="D3721">
        <v>2</v>
      </c>
      <c r="E3721" t="s">
        <v>216</v>
      </c>
      <c r="F3721">
        <v>4</v>
      </c>
      <c r="G3721">
        <v>14</v>
      </c>
      <c r="H3721">
        <f t="shared" si="2137"/>
        <v>0.14000000000000001</v>
      </c>
      <c r="I3721">
        <v>8</v>
      </c>
      <c r="J3721">
        <v>4</v>
      </c>
      <c r="K3721">
        <f t="shared" si="2138"/>
        <v>1.5393840000000002E-2</v>
      </c>
      <c r="L3721">
        <f>0.000086*(G3721^1.882935*I3721^0.813269+0.000016*G3721^2)</f>
        <v>6.7149050961530538E-2</v>
      </c>
      <c r="O3721">
        <f>L3721*0.45*0.75</f>
        <v>2.2662804699516557E-2</v>
      </c>
      <c r="Q3721">
        <f>O3721*0.52</f>
        <v>1.1784658443748611E-2</v>
      </c>
      <c r="T3721">
        <f>(L3721*0.45*0.75)*(1+0.2)*0.52*3.67</f>
        <v>5.1899635786268876E-2</v>
      </c>
    </row>
    <row r="3722" spans="1:20" hidden="1" x14ac:dyDescent="0.3">
      <c r="A3722" s="26">
        <v>8001</v>
      </c>
      <c r="B3722">
        <v>68</v>
      </c>
      <c r="C3722" t="s">
        <v>211</v>
      </c>
      <c r="D3722">
        <v>3</v>
      </c>
      <c r="E3722" t="s">
        <v>220</v>
      </c>
      <c r="F3722">
        <v>4</v>
      </c>
      <c r="G3722">
        <v>13.6</v>
      </c>
      <c r="H3722">
        <f t="shared" si="2137"/>
        <v>0.13600000000000001</v>
      </c>
      <c r="I3722">
        <v>5</v>
      </c>
      <c r="J3722">
        <v>2</v>
      </c>
      <c r="K3722">
        <f t="shared" si="2138"/>
        <v>1.4526758400000001E-2</v>
      </c>
      <c r="L3722">
        <f t="shared" ref="L3722:L3724" si="2161">0.000084*(G3722^1.894314*I3722^0.808223+0.000031*G3722^2)</f>
        <v>4.3299848253365483E-2</v>
      </c>
      <c r="O3722">
        <f>L3722*0.78*1.07</f>
        <v>3.6138053352258837E-2</v>
      </c>
      <c r="Q3722">
        <f t="shared" ref="Q3722:Q3724" si="2162">O3722*0.531</f>
        <v>1.9189306330049442E-2</v>
      </c>
      <c r="T3722">
        <f>(L3722*0.78*1.07)*(1+0.2)*0.531*3.67</f>
        <v>8.4509705077537745E-2</v>
      </c>
    </row>
    <row r="3723" spans="1:20" hidden="1" x14ac:dyDescent="0.3">
      <c r="A3723" s="26">
        <v>8001</v>
      </c>
      <c r="B3723">
        <v>68</v>
      </c>
      <c r="C3723" t="s">
        <v>211</v>
      </c>
      <c r="D3723">
        <v>4</v>
      </c>
      <c r="E3723" t="s">
        <v>220</v>
      </c>
      <c r="F3723">
        <v>4</v>
      </c>
      <c r="G3723">
        <v>15.4</v>
      </c>
      <c r="H3723">
        <f t="shared" si="2137"/>
        <v>0.154</v>
      </c>
      <c r="I3723">
        <v>6</v>
      </c>
      <c r="J3723">
        <v>3</v>
      </c>
      <c r="K3723">
        <f t="shared" si="2138"/>
        <v>1.8626546399999999E-2</v>
      </c>
      <c r="L3723">
        <f t="shared" si="2161"/>
        <v>6.3495123890187091E-2</v>
      </c>
      <c r="O3723">
        <f>L3723*0.78*1.07</f>
        <v>5.2993030398750147E-2</v>
      </c>
      <c r="Q3723">
        <f t="shared" si="2162"/>
        <v>2.8139299141736331E-2</v>
      </c>
      <c r="T3723">
        <f>(L3723*0.78*1.07)*(1+0.2)*0.531*3.67</f>
        <v>0.12392547342020679</v>
      </c>
    </row>
    <row r="3724" spans="1:20" hidden="1" x14ac:dyDescent="0.3">
      <c r="A3724" s="26">
        <v>8001</v>
      </c>
      <c r="B3724">
        <v>68</v>
      </c>
      <c r="C3724" t="s">
        <v>211</v>
      </c>
      <c r="D3724">
        <v>5</v>
      </c>
      <c r="E3724" t="s">
        <v>220</v>
      </c>
      <c r="F3724">
        <v>4</v>
      </c>
      <c r="G3724">
        <v>13.5</v>
      </c>
      <c r="H3724">
        <f t="shared" si="2137"/>
        <v>0.13500000000000001</v>
      </c>
      <c r="I3724">
        <v>6</v>
      </c>
      <c r="J3724">
        <v>3</v>
      </c>
      <c r="K3724">
        <f t="shared" si="2138"/>
        <v>1.4313915000000002E-2</v>
      </c>
      <c r="L3724">
        <f t="shared" si="2161"/>
        <v>4.9477787622136782E-2</v>
      </c>
      <c r="O3724">
        <f>L3724*0.78*1.07</f>
        <v>4.1294161549435361E-2</v>
      </c>
      <c r="Q3724">
        <f t="shared" si="2162"/>
        <v>2.1927199782750179E-2</v>
      </c>
      <c r="T3724">
        <f>(L3724*0.78*1.07)*(1+0.2)*0.531*3.67</f>
        <v>9.6567387843231767E-2</v>
      </c>
    </row>
    <row r="3725" spans="1:20" hidden="1" x14ac:dyDescent="0.3">
      <c r="A3725" s="26">
        <v>8001</v>
      </c>
      <c r="B3725">
        <v>68</v>
      </c>
      <c r="C3725" t="s">
        <v>211</v>
      </c>
      <c r="D3725">
        <v>6</v>
      </c>
      <c r="E3725" t="s">
        <v>216</v>
      </c>
      <c r="F3725">
        <v>4</v>
      </c>
      <c r="G3725">
        <v>14.4</v>
      </c>
      <c r="H3725">
        <f t="shared" si="2137"/>
        <v>0.14400000000000002</v>
      </c>
      <c r="I3725">
        <v>8</v>
      </c>
      <c r="J3725">
        <v>4</v>
      </c>
      <c r="K3725">
        <f t="shared" si="2138"/>
        <v>1.6286054400000003E-2</v>
      </c>
      <c r="L3725">
        <f t="shared" ref="L3725:L3726" si="2163">0.000086*(G3725^1.882935*I3725^0.813269+0.000016*G3725^2)</f>
        <v>7.0807061416390038E-2</v>
      </c>
      <c r="O3725">
        <f>L3725*0.45*0.75</f>
        <v>2.389738322803164E-2</v>
      </c>
      <c r="Q3725">
        <f t="shared" ref="Q3725:Q3726" si="2164">O3725*0.52</f>
        <v>1.2426639278576453E-2</v>
      </c>
      <c r="T3725">
        <f>(L3725*0.45*0.75)*(1+0.2)*0.52*3.67</f>
        <v>5.4726919382850694E-2</v>
      </c>
    </row>
    <row r="3726" spans="1:20" hidden="1" x14ac:dyDescent="0.3">
      <c r="A3726" s="26">
        <v>8001</v>
      </c>
      <c r="B3726">
        <v>68</v>
      </c>
      <c r="C3726" t="s">
        <v>211</v>
      </c>
      <c r="D3726">
        <v>7</v>
      </c>
      <c r="E3726" t="s">
        <v>216</v>
      </c>
      <c r="F3726">
        <v>4</v>
      </c>
      <c r="G3726">
        <v>13.2</v>
      </c>
      <c r="H3726">
        <f t="shared" si="2137"/>
        <v>0.13200000000000001</v>
      </c>
      <c r="I3726">
        <v>8</v>
      </c>
      <c r="J3726">
        <v>4</v>
      </c>
      <c r="K3726">
        <f t="shared" si="2138"/>
        <v>1.3684809600000002E-2</v>
      </c>
      <c r="L3726">
        <f t="shared" si="2163"/>
        <v>6.0106736610007226E-2</v>
      </c>
      <c r="O3726">
        <f>L3726*0.45*0.75</f>
        <v>2.0286023605877439E-2</v>
      </c>
      <c r="Q3726">
        <f t="shared" si="2164"/>
        <v>1.0548732275056269E-2</v>
      </c>
      <c r="T3726">
        <f>(L3726*0.45*0.75)*(1+0.2)*0.52*3.67</f>
        <v>4.64566169393478E-2</v>
      </c>
    </row>
    <row r="3727" spans="1:20" hidden="1" x14ac:dyDescent="0.3">
      <c r="A3727" s="26">
        <v>8001</v>
      </c>
      <c r="B3727">
        <v>68</v>
      </c>
      <c r="C3727" t="s">
        <v>211</v>
      </c>
      <c r="D3727">
        <v>8</v>
      </c>
      <c r="E3727" t="s">
        <v>220</v>
      </c>
      <c r="F3727">
        <v>4</v>
      </c>
      <c r="G3727">
        <v>15.1</v>
      </c>
      <c r="H3727">
        <f t="shared" si="2137"/>
        <v>0.151</v>
      </c>
      <c r="I3727">
        <v>5</v>
      </c>
      <c r="J3727">
        <v>2</v>
      </c>
      <c r="K3727">
        <f t="shared" si="2138"/>
        <v>1.79079054E-2</v>
      </c>
      <c r="L3727">
        <f>0.000084*(G3727^1.894314*I3727^0.808223+0.000031*G3727^2)</f>
        <v>5.2791055012380524E-2</v>
      </c>
      <c r="O3727">
        <f>L3727*0.78*1.07</f>
        <v>4.4059414513332791E-2</v>
      </c>
      <c r="Q3727">
        <f>O3727*0.531</f>
        <v>2.3395549106579712E-2</v>
      </c>
      <c r="T3727">
        <f>(L3727*0.78*1.07)*(1+0.2)*0.531*3.67</f>
        <v>0.10303399826537706</v>
      </c>
    </row>
    <row r="3728" spans="1:20" hidden="1" x14ac:dyDescent="0.3">
      <c r="A3728" s="26">
        <v>8001</v>
      </c>
      <c r="B3728">
        <v>68</v>
      </c>
      <c r="C3728" t="s">
        <v>211</v>
      </c>
      <c r="D3728">
        <v>9</v>
      </c>
      <c r="E3728" t="s">
        <v>218</v>
      </c>
      <c r="F3728">
        <v>4</v>
      </c>
      <c r="G3728">
        <v>12.3</v>
      </c>
      <c r="H3728">
        <f t="shared" si="2137"/>
        <v>0.12300000000000001</v>
      </c>
      <c r="I3728">
        <v>4.5</v>
      </c>
      <c r="J3728">
        <v>2</v>
      </c>
      <c r="K3728">
        <f t="shared" si="2138"/>
        <v>1.1882316600000003E-2</v>
      </c>
      <c r="L3728">
        <f>0.000057*(G3728^1.897696*I3728^1.002687+0.000031*G3728^2)</f>
        <v>3.0140813779029451E-2</v>
      </c>
      <c r="O3728">
        <f>L3728*0.43*0.75</f>
        <v>9.720412443736998E-3</v>
      </c>
      <c r="Q3728">
        <f>O3728*0.52</f>
        <v>5.0546144707432393E-3</v>
      </c>
      <c r="T3728">
        <f>(L3728*0.43*0.75)*(1+0.2)*0.52*3.67</f>
        <v>2.2260522129153224E-2</v>
      </c>
    </row>
    <row r="3729" spans="1:24" hidden="1" x14ac:dyDescent="0.3">
      <c r="A3729" s="26">
        <v>8001</v>
      </c>
      <c r="B3729">
        <v>68</v>
      </c>
      <c r="C3729" t="s">
        <v>211</v>
      </c>
      <c r="D3729">
        <v>10</v>
      </c>
      <c r="E3729" t="s">
        <v>212</v>
      </c>
      <c r="F3729">
        <v>4</v>
      </c>
      <c r="G3729">
        <v>14.2</v>
      </c>
      <c r="H3729">
        <f t="shared" si="2137"/>
        <v>0.14199999999999999</v>
      </c>
      <c r="I3729">
        <v>6</v>
      </c>
      <c r="J3729">
        <v>3</v>
      </c>
      <c r="K3729">
        <f t="shared" si="2138"/>
        <v>1.5836805599999997E-2</v>
      </c>
      <c r="L3729">
        <f>0.000062*(G3729^1.947206*I3729^0.894551+0.000039*G3729^2)</f>
        <v>5.3980185082176002E-2</v>
      </c>
      <c r="O3729">
        <f>L3729*0.47*0.75</f>
        <v>1.902801524146704E-2</v>
      </c>
      <c r="Q3729">
        <f>O3729*0.52</f>
        <v>9.8945679255628607E-3</v>
      </c>
      <c r="T3729">
        <f>(L3729*0.47*0.75)*(1+0.2)*0.52*3.67</f>
        <v>4.3575677144178843E-2</v>
      </c>
    </row>
    <row r="3730" spans="1:24" hidden="1" x14ac:dyDescent="0.3">
      <c r="A3730" s="26">
        <v>8001</v>
      </c>
      <c r="B3730">
        <v>68</v>
      </c>
      <c r="C3730" t="s">
        <v>211</v>
      </c>
      <c r="D3730">
        <v>11</v>
      </c>
      <c r="E3730" t="s">
        <v>214</v>
      </c>
      <c r="F3730">
        <v>4</v>
      </c>
      <c r="G3730">
        <v>7.6</v>
      </c>
      <c r="H3730">
        <f t="shared" si="2137"/>
        <v>7.5999999999999998E-2</v>
      </c>
      <c r="I3730">
        <v>4</v>
      </c>
      <c r="J3730">
        <v>2</v>
      </c>
      <c r="K3730">
        <f t="shared" si="2138"/>
        <v>4.5364704E-3</v>
      </c>
      <c r="L3730">
        <f>0.000081*(G3730^1.864042*I3730^0.850892+0.000027*G3730^2)</f>
        <v>1.1551844343026285E-2</v>
      </c>
      <c r="O3730">
        <f>L3730*0.47*0.75</f>
        <v>4.0720251309167652E-3</v>
      </c>
      <c r="Q3730">
        <f>O3730*0.521</f>
        <v>2.1215250932076347E-3</v>
      </c>
      <c r="T3730">
        <f>(L3730*0.47*0.75)*(1+0.2)*0.521*3.67</f>
        <v>9.3431965104864238E-3</v>
      </c>
    </row>
    <row r="3731" spans="1:24" hidden="1" x14ac:dyDescent="0.3">
      <c r="A3731" s="26">
        <v>8001</v>
      </c>
      <c r="B3731">
        <v>68</v>
      </c>
      <c r="C3731" t="s">
        <v>211</v>
      </c>
      <c r="D3731">
        <v>12</v>
      </c>
      <c r="E3731" t="s">
        <v>222</v>
      </c>
      <c r="F3731">
        <v>4</v>
      </c>
      <c r="G3731">
        <v>45.6</v>
      </c>
      <c r="H3731">
        <f t="shared" si="2137"/>
        <v>0.45600000000000002</v>
      </c>
      <c r="I3731">
        <v>13.8</v>
      </c>
      <c r="J3731">
        <v>6</v>
      </c>
      <c r="K3731">
        <f t="shared" si="2138"/>
        <v>0.1633129344</v>
      </c>
      <c r="L3731">
        <f t="shared" ref="L3731:L3732" si="2165">0.000081*(G3731^1.922704*I3731^0.783213+0.000032*G3731^2)</f>
        <v>0.97938594359425113</v>
      </c>
      <c r="O3731">
        <f>L3731*0.61*1.07</f>
        <v>0.63924520538396779</v>
      </c>
      <c r="Q3731">
        <f t="shared" ref="Q3731:Q3732" si="2166">O3731*0.531</f>
        <v>0.33943920405888689</v>
      </c>
      <c r="T3731">
        <f>(L3731*0.61*1.07)*(1+0.2)*0.531*3.67</f>
        <v>1.494890254675338</v>
      </c>
    </row>
    <row r="3732" spans="1:24" hidden="1" x14ac:dyDescent="0.3">
      <c r="A3732" s="26">
        <v>8001</v>
      </c>
      <c r="B3732">
        <v>68</v>
      </c>
      <c r="C3732" t="s">
        <v>211</v>
      </c>
      <c r="D3732">
        <v>13</v>
      </c>
      <c r="E3732" t="s">
        <v>222</v>
      </c>
      <c r="F3732">
        <v>4</v>
      </c>
      <c r="G3732">
        <v>13.7</v>
      </c>
      <c r="H3732">
        <f t="shared" si="2137"/>
        <v>0.13699999999999998</v>
      </c>
      <c r="I3732">
        <v>4</v>
      </c>
      <c r="J3732">
        <v>2</v>
      </c>
      <c r="K3732">
        <f t="shared" si="2138"/>
        <v>1.4741172599999994E-2</v>
      </c>
      <c r="L3732">
        <f t="shared" si="2165"/>
        <v>3.6779782505865249E-2</v>
      </c>
      <c r="O3732">
        <f>L3732*0.61*1.07</f>
        <v>2.4006164041578251E-2</v>
      </c>
      <c r="Q3732">
        <f t="shared" si="2166"/>
        <v>1.2747273106078053E-2</v>
      </c>
      <c r="T3732">
        <f>(L3732*0.61*1.07)*(1+0.2)*0.531*3.67</f>
        <v>5.6138990759167742E-2</v>
      </c>
    </row>
    <row r="3733" spans="1:24" hidden="1" x14ac:dyDescent="0.3">
      <c r="A3733" s="26">
        <v>8001</v>
      </c>
      <c r="B3733">
        <v>68</v>
      </c>
      <c r="C3733" t="s">
        <v>211</v>
      </c>
      <c r="D3733">
        <v>14</v>
      </c>
      <c r="E3733" t="s">
        <v>216</v>
      </c>
      <c r="F3733">
        <v>4</v>
      </c>
      <c r="G3733">
        <v>10.3</v>
      </c>
      <c r="H3733">
        <f t="shared" si="2137"/>
        <v>0.10300000000000001</v>
      </c>
      <c r="I3733">
        <v>5</v>
      </c>
      <c r="J3733">
        <v>2</v>
      </c>
      <c r="K3733">
        <f t="shared" si="2138"/>
        <v>8.3323086000000011E-3</v>
      </c>
      <c r="L3733">
        <f>0.000086*(G3733^1.882935*I3733^0.813269+0.000016*G3733^2)</f>
        <v>2.5707403459846914E-2</v>
      </c>
      <c r="O3733">
        <f>L3733*0.45*0.75</f>
        <v>8.6762486676983334E-3</v>
      </c>
      <c r="Q3733">
        <f>O3733*0.52</f>
        <v>4.5116493072031331E-3</v>
      </c>
      <c r="T3733">
        <f>(L3733*0.45*0.75)*(1+0.2)*0.52*3.67</f>
        <v>1.9869303548922596E-2</v>
      </c>
    </row>
    <row r="3734" spans="1:24" hidden="1" x14ac:dyDescent="0.3">
      <c r="A3734" s="26">
        <v>8001</v>
      </c>
      <c r="B3734">
        <v>68</v>
      </c>
      <c r="C3734" t="s">
        <v>211</v>
      </c>
      <c r="D3734">
        <v>15</v>
      </c>
      <c r="E3734" t="s">
        <v>220</v>
      </c>
      <c r="F3734">
        <v>4</v>
      </c>
      <c r="G3734">
        <v>20</v>
      </c>
      <c r="H3734">
        <f t="shared" si="2137"/>
        <v>0.2</v>
      </c>
      <c r="I3734">
        <v>5</v>
      </c>
      <c r="J3734">
        <v>2</v>
      </c>
      <c r="K3734">
        <f t="shared" si="2138"/>
        <v>3.1416000000000006E-2</v>
      </c>
      <c r="L3734">
        <f>0.000084*(G3734^1.894314*I3734^0.808223+0.000031*G3734^2)</f>
        <v>8.9901572221031387E-2</v>
      </c>
      <c r="O3734">
        <f>L3734*0.78*1.07</f>
        <v>7.5031852175672806E-2</v>
      </c>
      <c r="Q3734">
        <f>O3734*0.531</f>
        <v>3.984191350528226E-2</v>
      </c>
      <c r="T3734">
        <f>(L3734*0.78*1.07)*(1+0.2)*0.531*3.67</f>
        <v>0.17546378707726307</v>
      </c>
    </row>
    <row r="3735" spans="1:24" hidden="1" x14ac:dyDescent="0.3">
      <c r="A3735" s="26">
        <v>8001</v>
      </c>
      <c r="B3735">
        <v>68</v>
      </c>
      <c r="C3735" t="s">
        <v>211</v>
      </c>
      <c r="D3735">
        <v>16</v>
      </c>
      <c r="E3735" t="s">
        <v>218</v>
      </c>
      <c r="F3735">
        <v>1</v>
      </c>
      <c r="G3735">
        <v>38.4</v>
      </c>
      <c r="H3735">
        <f t="shared" si="2137"/>
        <v>0.38400000000000001</v>
      </c>
      <c r="I3735">
        <v>18.2</v>
      </c>
      <c r="J3735">
        <v>9</v>
      </c>
      <c r="K3735">
        <f t="shared" si="2138"/>
        <v>0.11581194240000001</v>
      </c>
      <c r="L3735">
        <f>0.000057*(G3735^1.897696*I3735^1.002687+0.000031*G3735^2)</f>
        <v>1.0614808136605112</v>
      </c>
      <c r="O3735">
        <f>L3735*0.43*0.75</f>
        <v>0.34232756240551482</v>
      </c>
      <c r="Q3735">
        <f>O3735*0.52</f>
        <v>0.1780103324508677</v>
      </c>
      <c r="T3735">
        <f>(L3735*0.43*0.75)*(1+0.2)*0.52*3.67</f>
        <v>0.78395750411362142</v>
      </c>
      <c r="U3735">
        <v>56</v>
      </c>
      <c r="V3735">
        <v>63</v>
      </c>
      <c r="W3735">
        <v>11</v>
      </c>
      <c r="X3735">
        <v>5</v>
      </c>
    </row>
    <row r="3736" spans="1:24" hidden="1" x14ac:dyDescent="0.3">
      <c r="A3736" s="26">
        <v>8001</v>
      </c>
      <c r="B3736">
        <v>68</v>
      </c>
      <c r="C3736" t="s">
        <v>211</v>
      </c>
      <c r="D3736">
        <v>17</v>
      </c>
      <c r="E3736" t="s">
        <v>220</v>
      </c>
      <c r="F3736">
        <v>4</v>
      </c>
      <c r="G3736">
        <v>10.199999999999999</v>
      </c>
      <c r="H3736">
        <f t="shared" si="2137"/>
        <v>0.10199999999999999</v>
      </c>
      <c r="I3736">
        <v>4</v>
      </c>
      <c r="J3736">
        <v>2</v>
      </c>
      <c r="K3736">
        <f t="shared" si="2138"/>
        <v>8.1713015999999982E-3</v>
      </c>
      <c r="L3736">
        <f>0.000084*(G3736^1.894314*I3736^0.808223+0.000031*G3736^2)</f>
        <v>2.0964719519392841E-2</v>
      </c>
      <c r="O3736">
        <f>L3736*0.78*1.07</f>
        <v>1.7497154910885267E-2</v>
      </c>
      <c r="Q3736">
        <f>O3736*0.531</f>
        <v>9.2909892576800782E-3</v>
      </c>
      <c r="T3736">
        <f>(L3736*0.78*1.07)*(1+0.2)*0.531*3.67</f>
        <v>4.0917516690823059E-2</v>
      </c>
    </row>
    <row r="3737" spans="1:24" hidden="1" x14ac:dyDescent="0.3">
      <c r="A3737" s="26">
        <v>8001</v>
      </c>
      <c r="B3737">
        <v>68</v>
      </c>
      <c r="C3737" t="s">
        <v>211</v>
      </c>
      <c r="D3737">
        <v>18</v>
      </c>
      <c r="E3737" t="s">
        <v>222</v>
      </c>
      <c r="F3737">
        <v>4</v>
      </c>
      <c r="G3737">
        <v>26.9</v>
      </c>
      <c r="H3737">
        <f t="shared" si="2137"/>
        <v>0.26899999999999996</v>
      </c>
      <c r="I3737">
        <v>6</v>
      </c>
      <c r="J3737">
        <v>3</v>
      </c>
      <c r="K3737">
        <f t="shared" si="2138"/>
        <v>5.6832329399999985E-2</v>
      </c>
      <c r="L3737">
        <f t="shared" ref="L3737:L3741" si="2167">0.000081*(G3737^1.922704*I3737^0.783213+0.000032*G3737^2)</f>
        <v>0.18490047521340139</v>
      </c>
      <c r="O3737">
        <f>L3737*0.61*1.07</f>
        <v>0.12068454017178709</v>
      </c>
      <c r="Q3737">
        <f t="shared" ref="Q3737:Q3741" si="2168">O3737*0.531</f>
        <v>6.4083490831218948E-2</v>
      </c>
      <c r="T3737">
        <f>(L3737*0.61*1.07)*(1+0.2)*0.531*3.67</f>
        <v>0.28222369362068822</v>
      </c>
    </row>
    <row r="3738" spans="1:24" hidden="1" x14ac:dyDescent="0.3">
      <c r="A3738" s="26">
        <v>8001</v>
      </c>
      <c r="B3738">
        <v>68</v>
      </c>
      <c r="C3738" t="s">
        <v>211</v>
      </c>
      <c r="D3738">
        <v>19</v>
      </c>
      <c r="E3738" t="s">
        <v>222</v>
      </c>
      <c r="F3738">
        <v>4</v>
      </c>
      <c r="G3738">
        <v>21.8</v>
      </c>
      <c r="H3738">
        <f t="shared" si="2137"/>
        <v>0.218</v>
      </c>
      <c r="I3738">
        <v>6</v>
      </c>
      <c r="J3738">
        <v>3</v>
      </c>
      <c r="K3738">
        <f t="shared" si="2138"/>
        <v>3.7325349599999995E-2</v>
      </c>
      <c r="L3738">
        <f t="shared" si="2167"/>
        <v>0.12342501328796202</v>
      </c>
      <c r="O3738">
        <f>L3738*0.61*1.07</f>
        <v>8.0559506173052811E-2</v>
      </c>
      <c r="Q3738">
        <f t="shared" si="2168"/>
        <v>4.2777097777891043E-2</v>
      </c>
      <c r="T3738">
        <f>(L3738*0.61*1.07)*(1+0.2)*0.531*3.67</f>
        <v>0.18839033861383214</v>
      </c>
    </row>
    <row r="3739" spans="1:24" hidden="1" x14ac:dyDescent="0.3">
      <c r="A3739" s="26">
        <v>8001</v>
      </c>
      <c r="B3739">
        <v>68</v>
      </c>
      <c r="C3739" t="s">
        <v>211</v>
      </c>
      <c r="D3739">
        <v>20</v>
      </c>
      <c r="E3739" t="s">
        <v>222</v>
      </c>
      <c r="F3739">
        <v>4</v>
      </c>
      <c r="G3739">
        <v>30.4</v>
      </c>
      <c r="H3739">
        <f t="shared" si="2137"/>
        <v>0.30399999999999999</v>
      </c>
      <c r="I3739">
        <v>7</v>
      </c>
      <c r="J3739">
        <v>3</v>
      </c>
      <c r="K3739">
        <f t="shared" si="2138"/>
        <v>7.2583526400000001E-2</v>
      </c>
      <c r="L3739">
        <f t="shared" si="2167"/>
        <v>0.26394151324122112</v>
      </c>
      <c r="O3739">
        <f>L3739*0.61*1.07</f>
        <v>0.17227462569254504</v>
      </c>
      <c r="Q3739">
        <f t="shared" si="2168"/>
        <v>9.1477826242741422E-2</v>
      </c>
      <c r="T3739">
        <f>(L3739*0.61*1.07)*(1+0.2)*0.531*3.67</f>
        <v>0.40286834677303318</v>
      </c>
    </row>
    <row r="3740" spans="1:24" s="13" customFormat="1" hidden="1" x14ac:dyDescent="0.3">
      <c r="A3740" s="26">
        <v>8001</v>
      </c>
      <c r="B3740" s="13">
        <v>68</v>
      </c>
      <c r="C3740" s="13" t="s">
        <v>211</v>
      </c>
      <c r="D3740" s="13">
        <v>21</v>
      </c>
      <c r="E3740" s="13" t="s">
        <v>222</v>
      </c>
      <c r="F3740" s="13">
        <v>7</v>
      </c>
      <c r="G3740" s="13">
        <v>11.9</v>
      </c>
      <c r="H3740">
        <f t="shared" si="2137"/>
        <v>0.11900000000000001</v>
      </c>
      <c r="I3740" s="13">
        <v>4</v>
      </c>
      <c r="J3740" s="13">
        <v>0</v>
      </c>
      <c r="K3740">
        <f t="shared" si="2138"/>
        <v>1.11220494E-2</v>
      </c>
      <c r="L3740">
        <f t="shared" si="2167"/>
        <v>2.8053713540223717E-2</v>
      </c>
      <c r="M3740"/>
      <c r="N3740"/>
      <c r="O3740">
        <f>L3740*0.61*1.07</f>
        <v>1.831065882770402E-2</v>
      </c>
      <c r="P3740"/>
      <c r="Q3740">
        <f t="shared" si="2168"/>
        <v>9.7229598375108348E-3</v>
      </c>
      <c r="R3740"/>
      <c r="S3740"/>
      <c r="T3740">
        <f>(L3740*0.61*1.07)*(1+0.2)*0.531*3.67</f>
        <v>4.2819915124397721E-2</v>
      </c>
    </row>
    <row r="3741" spans="1:24" hidden="1" x14ac:dyDescent="0.3">
      <c r="A3741" s="26">
        <v>8001</v>
      </c>
      <c r="B3741">
        <v>68</v>
      </c>
      <c r="C3741" t="s">
        <v>211</v>
      </c>
      <c r="D3741">
        <v>22</v>
      </c>
      <c r="E3741" t="s">
        <v>222</v>
      </c>
      <c r="F3741">
        <v>4</v>
      </c>
      <c r="G3741">
        <v>31.8</v>
      </c>
      <c r="H3741">
        <f t="shared" si="2137"/>
        <v>0.318</v>
      </c>
      <c r="I3741">
        <v>7</v>
      </c>
      <c r="J3741">
        <v>3</v>
      </c>
      <c r="K3741">
        <f t="shared" si="2138"/>
        <v>7.9422789600000002E-2</v>
      </c>
      <c r="L3741">
        <f t="shared" si="2167"/>
        <v>0.28780834266820426</v>
      </c>
      <c r="O3741">
        <f>L3741*0.61*1.07</f>
        <v>0.18785250525953692</v>
      </c>
      <c r="Q3741">
        <f t="shared" si="2168"/>
        <v>9.9749680292814114E-2</v>
      </c>
      <c r="T3741">
        <f>(L3741*0.61*1.07)*(1+0.2)*0.531*3.67</f>
        <v>0.43929759200955332</v>
      </c>
    </row>
    <row r="3742" spans="1:24" hidden="1" x14ac:dyDescent="0.3">
      <c r="A3742" s="26">
        <v>8001</v>
      </c>
      <c r="B3742">
        <v>68</v>
      </c>
      <c r="C3742" t="s">
        <v>211</v>
      </c>
      <c r="D3742">
        <v>23</v>
      </c>
      <c r="E3742" t="s">
        <v>220</v>
      </c>
      <c r="F3742">
        <v>4</v>
      </c>
      <c r="G3742">
        <v>15</v>
      </c>
      <c r="H3742">
        <f t="shared" si="2137"/>
        <v>0.15</v>
      </c>
      <c r="I3742">
        <v>6</v>
      </c>
      <c r="J3742">
        <v>3</v>
      </c>
      <c r="K3742">
        <f t="shared" si="2138"/>
        <v>1.76715E-2</v>
      </c>
      <c r="L3742">
        <f t="shared" ref="L3742:L3744" si="2169">0.000084*(G3742^1.894314*I3742^0.808223+0.000031*G3742^2)</f>
        <v>6.0407292911326925E-2</v>
      </c>
      <c r="O3742">
        <f>L3742*0.78*1.07</f>
        <v>5.0415926663793451E-2</v>
      </c>
      <c r="Q3742">
        <f t="shared" ref="Q3742:Q3744" si="2170">O3742*0.531</f>
        <v>2.6770857058474325E-2</v>
      </c>
      <c r="T3742">
        <f>(L3742*0.78*1.07)*(1+0.2)*0.531*3.67</f>
        <v>0.11789885448552091</v>
      </c>
    </row>
    <row r="3743" spans="1:24" hidden="1" x14ac:dyDescent="0.3">
      <c r="A3743" s="26">
        <v>8001</v>
      </c>
      <c r="B3743">
        <v>68</v>
      </c>
      <c r="C3743" t="s">
        <v>211</v>
      </c>
      <c r="D3743">
        <v>24</v>
      </c>
      <c r="E3743" t="s">
        <v>220</v>
      </c>
      <c r="F3743">
        <v>4</v>
      </c>
      <c r="G3743">
        <v>9.1</v>
      </c>
      <c r="H3743">
        <f t="shared" si="2137"/>
        <v>9.0999999999999998E-2</v>
      </c>
      <c r="I3743">
        <v>4</v>
      </c>
      <c r="J3743">
        <v>2</v>
      </c>
      <c r="K3743">
        <f t="shared" si="2138"/>
        <v>6.5038973999999999E-3</v>
      </c>
      <c r="L3743">
        <f t="shared" si="2169"/>
        <v>1.6889200812603016E-2</v>
      </c>
      <c r="O3743">
        <f>L3743*0.78*1.07</f>
        <v>1.409572699819848E-2</v>
      </c>
      <c r="Q3743">
        <f t="shared" si="2170"/>
        <v>7.484831036043393E-3</v>
      </c>
      <c r="T3743">
        <f>(L3743*0.78*1.07)*(1+0.2)*0.531*3.67</f>
        <v>3.2963195882735108E-2</v>
      </c>
    </row>
    <row r="3744" spans="1:24" hidden="1" x14ac:dyDescent="0.3">
      <c r="A3744" s="26">
        <v>8001</v>
      </c>
      <c r="B3744">
        <v>68</v>
      </c>
      <c r="C3744" t="s">
        <v>211</v>
      </c>
      <c r="D3744">
        <v>25</v>
      </c>
      <c r="E3744" t="s">
        <v>220</v>
      </c>
      <c r="F3744">
        <v>4</v>
      </c>
      <c r="G3744">
        <v>7.9</v>
      </c>
      <c r="H3744">
        <f t="shared" si="2137"/>
        <v>7.9000000000000001E-2</v>
      </c>
      <c r="I3744">
        <v>4</v>
      </c>
      <c r="J3744">
        <v>2</v>
      </c>
      <c r="K3744">
        <f t="shared" si="2138"/>
        <v>4.9016813999999999E-3</v>
      </c>
      <c r="L3744">
        <f t="shared" si="2169"/>
        <v>1.2920253864011707E-2</v>
      </c>
      <c r="O3744">
        <f>L3744*0.78*1.07</f>
        <v>1.0783243874904173E-2</v>
      </c>
      <c r="Q3744">
        <f t="shared" si="2170"/>
        <v>5.7259024975741162E-3</v>
      </c>
      <c r="T3744">
        <f>(L3744*0.78*1.07)*(1+0.2)*0.531*3.67</f>
        <v>2.5216874599316406E-2</v>
      </c>
    </row>
    <row r="3745" spans="1:20" hidden="1" x14ac:dyDescent="0.3">
      <c r="A3745" s="26">
        <v>8001</v>
      </c>
      <c r="B3745">
        <v>68</v>
      </c>
      <c r="C3745" t="s">
        <v>211</v>
      </c>
      <c r="D3745">
        <v>26</v>
      </c>
      <c r="E3745" t="s">
        <v>215</v>
      </c>
      <c r="F3745">
        <v>4</v>
      </c>
      <c r="G3745">
        <v>7.8</v>
      </c>
      <c r="H3745">
        <f t="shared" si="2137"/>
        <v>7.8E-2</v>
      </c>
      <c r="I3745">
        <v>5</v>
      </c>
      <c r="J3745">
        <v>2</v>
      </c>
      <c r="K3745">
        <f t="shared" si="2138"/>
        <v>4.7783736E-3</v>
      </c>
      <c r="L3745">
        <f>0.000064*(G3745^1.958025*I3745^0.883501+0.000045*G3745^2)</f>
        <v>1.4807077362927204E-2</v>
      </c>
      <c r="O3745">
        <f>L3745*0.44*0.75</f>
        <v>4.8863355297659771E-3</v>
      </c>
      <c r="Q3745">
        <f>O3745*0.52</f>
        <v>2.5408944754783083E-3</v>
      </c>
      <c r="T3745">
        <f>(L3745*0.44*0.75)*(1+0.2)*0.52*3.67</f>
        <v>1.1190099270006469E-2</v>
      </c>
    </row>
    <row r="3746" spans="1:20" hidden="1" x14ac:dyDescent="0.3">
      <c r="A3746" s="26">
        <v>8001</v>
      </c>
      <c r="B3746">
        <v>68</v>
      </c>
      <c r="C3746" t="s">
        <v>211</v>
      </c>
      <c r="D3746">
        <v>27</v>
      </c>
      <c r="E3746" t="s">
        <v>222</v>
      </c>
      <c r="F3746">
        <v>4</v>
      </c>
      <c r="G3746">
        <v>26.6</v>
      </c>
      <c r="H3746">
        <f t="shared" si="2137"/>
        <v>0.26600000000000001</v>
      </c>
      <c r="I3746">
        <v>7</v>
      </c>
      <c r="J3746">
        <v>3</v>
      </c>
      <c r="K3746">
        <f t="shared" si="2138"/>
        <v>5.5571762400000009E-2</v>
      </c>
      <c r="L3746">
        <f>0.000081*(G3746^1.922704*I3746^0.783213+0.000032*G3746^2)</f>
        <v>0.20417676258692005</v>
      </c>
      <c r="O3746">
        <f>L3746*0.61*1.07</f>
        <v>0.13326617294048271</v>
      </c>
      <c r="Q3746">
        <f>O3746*0.531</f>
        <v>7.0764337831396323E-2</v>
      </c>
      <c r="T3746">
        <f>(L3746*0.61*1.07)*(1+0.2)*0.531*3.67</f>
        <v>0.31164614380946937</v>
      </c>
    </row>
    <row r="3747" spans="1:20" hidden="1" x14ac:dyDescent="0.3">
      <c r="A3747" s="26">
        <v>8001</v>
      </c>
      <c r="B3747">
        <v>68</v>
      </c>
      <c r="C3747" t="s">
        <v>211</v>
      </c>
      <c r="D3747">
        <v>28</v>
      </c>
      <c r="E3747" t="s">
        <v>216</v>
      </c>
      <c r="F3747">
        <v>4</v>
      </c>
      <c r="G3747">
        <v>25.4</v>
      </c>
      <c r="H3747">
        <f t="shared" si="2137"/>
        <v>0.254</v>
      </c>
      <c r="I3747">
        <v>12</v>
      </c>
      <c r="J3747">
        <v>7</v>
      </c>
      <c r="K3747">
        <f t="shared" si="2138"/>
        <v>5.06708664E-2</v>
      </c>
      <c r="L3747">
        <f>0.000086*(G3747^1.882935*I3747^0.813269+0.000016*G3747^2)</f>
        <v>0.2866652320866151</v>
      </c>
      <c r="O3747">
        <f>L3747*0.45*0.75</f>
        <v>9.6749515829232607E-2</v>
      </c>
      <c r="Q3747">
        <f>O3747*0.52</f>
        <v>5.0309748231200956E-2</v>
      </c>
      <c r="T3747">
        <f>(L3747*0.45*0.75)*(1+0.2)*0.52*3.67</f>
        <v>0.22156413121020901</v>
      </c>
    </row>
    <row r="3748" spans="1:20" hidden="1" x14ac:dyDescent="0.3">
      <c r="A3748" s="26">
        <v>8001</v>
      </c>
      <c r="B3748">
        <v>68</v>
      </c>
      <c r="C3748" t="s">
        <v>211</v>
      </c>
      <c r="D3748">
        <v>29</v>
      </c>
      <c r="E3748" t="s">
        <v>220</v>
      </c>
      <c r="F3748">
        <v>4</v>
      </c>
      <c r="G3748">
        <v>12</v>
      </c>
      <c r="H3748">
        <f t="shared" si="2137"/>
        <v>0.12</v>
      </c>
      <c r="I3748">
        <v>4</v>
      </c>
      <c r="J3748">
        <v>2</v>
      </c>
      <c r="K3748">
        <f t="shared" si="2138"/>
        <v>1.130976E-2</v>
      </c>
      <c r="L3748">
        <f>0.000084*(G3748^1.894314*I3748^0.808223+0.000031*G3748^2)</f>
        <v>2.8522781228021626E-2</v>
      </c>
      <c r="O3748">
        <f>L3748*0.78*1.07</f>
        <v>2.3805113212906851E-2</v>
      </c>
      <c r="Q3748">
        <f>O3748*0.531</f>
        <v>1.2640515116053538E-2</v>
      </c>
      <c r="T3748">
        <f>(L3748*0.78*1.07)*(1+0.2)*0.531*3.67</f>
        <v>5.5668828571099782E-2</v>
      </c>
    </row>
    <row r="3749" spans="1:20" hidden="1" x14ac:dyDescent="0.3">
      <c r="A3749" s="26">
        <v>8001</v>
      </c>
      <c r="B3749">
        <v>68</v>
      </c>
      <c r="C3749" t="s">
        <v>211</v>
      </c>
      <c r="D3749">
        <v>30</v>
      </c>
      <c r="E3749" t="s">
        <v>222</v>
      </c>
      <c r="F3749">
        <v>4</v>
      </c>
      <c r="G3749">
        <v>8.4</v>
      </c>
      <c r="H3749">
        <f t="shared" si="2137"/>
        <v>8.4000000000000005E-2</v>
      </c>
      <c r="I3749">
        <v>4</v>
      </c>
      <c r="J3749">
        <v>1.5</v>
      </c>
      <c r="K3749">
        <f t="shared" si="2138"/>
        <v>5.5417824000000004E-3</v>
      </c>
      <c r="L3749">
        <f t="shared" ref="L3749:L3750" si="2171">0.000081*(G3749^1.922704*I3749^0.783213+0.000032*G3749^2)</f>
        <v>1.4359762024600873E-2</v>
      </c>
      <c r="O3749">
        <f>L3749*0.61*1.07</f>
        <v>9.3726166734569901E-3</v>
      </c>
      <c r="Q3749">
        <f t="shared" ref="Q3749:Q3750" si="2172">O3749*0.531</f>
        <v>4.9768594536056619E-3</v>
      </c>
      <c r="T3749">
        <f>(L3749*0.61*1.07)*(1+0.2)*0.531*3.67</f>
        <v>2.1918089033679335E-2</v>
      </c>
    </row>
    <row r="3750" spans="1:20" hidden="1" x14ac:dyDescent="0.3">
      <c r="A3750" s="26">
        <v>8001</v>
      </c>
      <c r="B3750">
        <v>68</v>
      </c>
      <c r="C3750" t="s">
        <v>211</v>
      </c>
      <c r="D3750">
        <v>31</v>
      </c>
      <c r="E3750" t="s">
        <v>222</v>
      </c>
      <c r="F3750">
        <v>4</v>
      </c>
      <c r="G3750">
        <v>26.6</v>
      </c>
      <c r="H3750">
        <f t="shared" si="2137"/>
        <v>0.26600000000000001</v>
      </c>
      <c r="I3750">
        <v>9</v>
      </c>
      <c r="J3750">
        <v>3</v>
      </c>
      <c r="K3750">
        <f t="shared" si="2138"/>
        <v>5.5571762400000009E-2</v>
      </c>
      <c r="L3750">
        <f t="shared" si="2171"/>
        <v>0.24859305055152764</v>
      </c>
      <c r="O3750">
        <f>L3750*0.61*1.07</f>
        <v>0.16225668409498209</v>
      </c>
      <c r="Q3750">
        <f t="shared" si="2172"/>
        <v>8.6158299254435494E-2</v>
      </c>
      <c r="T3750">
        <f>(L3750*0.61*1.07)*(1+0.2)*0.531*3.67</f>
        <v>0.37944114991653394</v>
      </c>
    </row>
    <row r="3751" spans="1:20" hidden="1" x14ac:dyDescent="0.3">
      <c r="A3751" s="26">
        <v>8001</v>
      </c>
      <c r="B3751">
        <v>68</v>
      </c>
      <c r="C3751" t="s">
        <v>211</v>
      </c>
      <c r="D3751">
        <v>32</v>
      </c>
      <c r="E3751" t="s">
        <v>215</v>
      </c>
      <c r="F3751">
        <v>4</v>
      </c>
      <c r="G3751">
        <v>7.6</v>
      </c>
      <c r="H3751">
        <f t="shared" ref="H3751:H3814" si="2173">G3751/100</f>
        <v>7.5999999999999998E-2</v>
      </c>
      <c r="I3751">
        <v>4</v>
      </c>
      <c r="J3751">
        <v>2</v>
      </c>
      <c r="K3751">
        <f t="shared" ref="K3751:K3814" si="2174">0.7854*H3751^2</f>
        <v>4.5364704E-3</v>
      </c>
      <c r="L3751">
        <f>0.000064*(G3751^1.958025*I3751^0.883501+0.000045*G3751^2)</f>
        <v>1.1554784888719787E-2</v>
      </c>
      <c r="O3751">
        <f>L3751*0.44*0.75</f>
        <v>3.8130790132775297E-3</v>
      </c>
      <c r="Q3751">
        <f>O3751*0.52</f>
        <v>1.9828010869043155E-3</v>
      </c>
      <c r="T3751">
        <f>(L3751*0.44*0.75)*(1+0.2)*0.52*3.67</f>
        <v>8.7322559867266062E-3</v>
      </c>
    </row>
    <row r="3752" spans="1:20" s="13" customFormat="1" hidden="1" x14ac:dyDescent="0.3">
      <c r="A3752" s="26">
        <v>8001</v>
      </c>
      <c r="B3752" s="13">
        <v>68</v>
      </c>
      <c r="C3752" s="13" t="s">
        <v>211</v>
      </c>
      <c r="D3752" s="13">
        <v>33</v>
      </c>
      <c r="E3752" s="13" t="s">
        <v>222</v>
      </c>
      <c r="F3752" s="13">
        <v>7</v>
      </c>
      <c r="G3752" s="13">
        <v>20.5</v>
      </c>
      <c r="H3752">
        <f t="shared" si="2173"/>
        <v>0.20499999999999999</v>
      </c>
      <c r="I3752" s="13">
        <v>4</v>
      </c>
      <c r="J3752" s="13">
        <v>0</v>
      </c>
      <c r="K3752">
        <f t="shared" si="2174"/>
        <v>3.3006434999999994E-2</v>
      </c>
      <c r="L3752">
        <f>0.000081*(G3752^1.922704*I3752^0.783213+0.000032*G3752^2)</f>
        <v>7.982640163062979E-2</v>
      </c>
      <c r="M3752"/>
      <c r="N3752"/>
      <c r="O3752">
        <f>L3752*0.61*1.07</f>
        <v>5.2102692344312064E-2</v>
      </c>
      <c r="P3752"/>
      <c r="Q3752">
        <f>O3752*0.531</f>
        <v>2.7666529634829708E-2</v>
      </c>
      <c r="R3752"/>
      <c r="S3752"/>
      <c r="T3752">
        <f>(L3752*0.61*1.07)*(1+0.2)*0.531*3.67</f>
        <v>0.12184339651179003</v>
      </c>
    </row>
    <row r="3753" spans="1:20" hidden="1" x14ac:dyDescent="0.3">
      <c r="A3753" s="26">
        <v>8001</v>
      </c>
      <c r="B3753">
        <v>68</v>
      </c>
      <c r="C3753" t="s">
        <v>211</v>
      </c>
      <c r="D3753">
        <v>34</v>
      </c>
      <c r="E3753" t="s">
        <v>216</v>
      </c>
      <c r="F3753">
        <v>4</v>
      </c>
      <c r="G3753">
        <v>22.3</v>
      </c>
      <c r="H3753">
        <f t="shared" si="2173"/>
        <v>0.223</v>
      </c>
      <c r="I3753">
        <v>9</v>
      </c>
      <c r="J3753">
        <v>5</v>
      </c>
      <c r="K3753">
        <f t="shared" si="2174"/>
        <v>3.9057156600000004E-2</v>
      </c>
      <c r="L3753">
        <f t="shared" ref="L3753:L3759" si="2175">0.000086*(G3753^1.882935*I3753^0.813269+0.000016*G3753^2)</f>
        <v>0.17755233728440462</v>
      </c>
      <c r="O3753">
        <f t="shared" ref="O3753:O3759" si="2176">L3753*0.45*0.75</f>
        <v>5.992391383348656E-2</v>
      </c>
      <c r="Q3753">
        <f t="shared" ref="Q3753:Q3759" si="2177">O3753*0.52</f>
        <v>3.1160435193413012E-2</v>
      </c>
      <c r="T3753">
        <f t="shared" ref="T3753:T3759" si="2178">(L3753*0.45*0.75)*(1+0.2)*0.52*3.67</f>
        <v>0.1372305565917909</v>
      </c>
    </row>
    <row r="3754" spans="1:20" hidden="1" x14ac:dyDescent="0.3">
      <c r="A3754" s="26">
        <v>8001</v>
      </c>
      <c r="B3754">
        <v>68</v>
      </c>
      <c r="C3754" t="s">
        <v>211</v>
      </c>
      <c r="D3754">
        <v>35</v>
      </c>
      <c r="E3754" t="s">
        <v>216</v>
      </c>
      <c r="F3754">
        <v>4</v>
      </c>
      <c r="G3754">
        <v>7.6</v>
      </c>
      <c r="H3754">
        <f t="shared" si="2173"/>
        <v>7.5999999999999998E-2</v>
      </c>
      <c r="I3754">
        <v>4</v>
      </c>
      <c r="J3754">
        <v>2</v>
      </c>
      <c r="K3754">
        <f t="shared" si="2174"/>
        <v>4.5364704E-3</v>
      </c>
      <c r="L3754">
        <f t="shared" si="2175"/>
        <v>1.2096306239038573E-2</v>
      </c>
      <c r="O3754">
        <f t="shared" si="2176"/>
        <v>4.082503355675518E-3</v>
      </c>
      <c r="Q3754">
        <f t="shared" si="2177"/>
        <v>2.1229017449512695E-3</v>
      </c>
      <c r="T3754">
        <f t="shared" si="2178"/>
        <v>9.3492592847653905E-3</v>
      </c>
    </row>
    <row r="3755" spans="1:20" hidden="1" x14ac:dyDescent="0.3">
      <c r="A3755" s="26">
        <v>8001</v>
      </c>
      <c r="B3755">
        <v>68</v>
      </c>
      <c r="C3755" t="s">
        <v>211</v>
      </c>
      <c r="D3755">
        <v>36</v>
      </c>
      <c r="E3755" t="s">
        <v>216</v>
      </c>
      <c r="F3755">
        <v>4</v>
      </c>
      <c r="G3755">
        <v>23.4</v>
      </c>
      <c r="H3755">
        <f t="shared" si="2173"/>
        <v>0.23399999999999999</v>
      </c>
      <c r="I3755">
        <v>9</v>
      </c>
      <c r="J3755">
        <v>4</v>
      </c>
      <c r="K3755">
        <f t="shared" si="2174"/>
        <v>4.300536239999999E-2</v>
      </c>
      <c r="L3755">
        <f t="shared" si="2175"/>
        <v>0.19440187363690603</v>
      </c>
      <c r="O3755">
        <f t="shared" si="2176"/>
        <v>6.5610632352455789E-2</v>
      </c>
      <c r="Q3755">
        <f t="shared" si="2177"/>
        <v>3.411752882327701E-2</v>
      </c>
      <c r="T3755">
        <f t="shared" si="2178"/>
        <v>0.15025359693771195</v>
      </c>
    </row>
    <row r="3756" spans="1:20" hidden="1" x14ac:dyDescent="0.3">
      <c r="A3756" s="26">
        <v>8001</v>
      </c>
      <c r="B3756">
        <v>68</v>
      </c>
      <c r="C3756" t="s">
        <v>211</v>
      </c>
      <c r="D3756">
        <v>37</v>
      </c>
      <c r="E3756" t="s">
        <v>216</v>
      </c>
      <c r="F3756">
        <v>4</v>
      </c>
      <c r="G3756">
        <v>21.5</v>
      </c>
      <c r="H3756">
        <f t="shared" si="2173"/>
        <v>0.215</v>
      </c>
      <c r="I3756">
        <v>9</v>
      </c>
      <c r="J3756">
        <v>4</v>
      </c>
      <c r="K3756">
        <f t="shared" si="2174"/>
        <v>3.6305114999999999E-2</v>
      </c>
      <c r="L3756">
        <f t="shared" si="2175"/>
        <v>0.1657490243782738</v>
      </c>
      <c r="O3756">
        <f t="shared" si="2176"/>
        <v>5.59402957276674E-2</v>
      </c>
      <c r="Q3756">
        <f t="shared" si="2177"/>
        <v>2.908895377838705E-2</v>
      </c>
      <c r="T3756">
        <f t="shared" si="2178"/>
        <v>0.12810775244001654</v>
      </c>
    </row>
    <row r="3757" spans="1:20" hidden="1" x14ac:dyDescent="0.3">
      <c r="A3757" s="26">
        <v>8001</v>
      </c>
      <c r="B3757">
        <v>68</v>
      </c>
      <c r="C3757" t="s">
        <v>211</v>
      </c>
      <c r="D3757">
        <v>38</v>
      </c>
      <c r="E3757" t="s">
        <v>216</v>
      </c>
      <c r="F3757">
        <v>4</v>
      </c>
      <c r="G3757">
        <v>14.6</v>
      </c>
      <c r="H3757">
        <f t="shared" si="2173"/>
        <v>0.14599999999999999</v>
      </c>
      <c r="I3757">
        <v>8</v>
      </c>
      <c r="J3757">
        <v>4</v>
      </c>
      <c r="K3757">
        <f t="shared" si="2174"/>
        <v>1.6741586399999998E-2</v>
      </c>
      <c r="L3757">
        <f t="shared" si="2175"/>
        <v>7.2670147094296839E-2</v>
      </c>
      <c r="O3757">
        <f t="shared" si="2176"/>
        <v>2.4526174644325181E-2</v>
      </c>
      <c r="Q3757">
        <f t="shared" si="2177"/>
        <v>1.2753610815049094E-2</v>
      </c>
      <c r="T3757">
        <f t="shared" si="2178"/>
        <v>5.6166902029476211E-2</v>
      </c>
    </row>
    <row r="3758" spans="1:20" hidden="1" x14ac:dyDescent="0.3">
      <c r="A3758" s="26">
        <v>8001</v>
      </c>
      <c r="B3758">
        <v>68</v>
      </c>
      <c r="C3758" t="s">
        <v>211</v>
      </c>
      <c r="D3758">
        <v>39</v>
      </c>
      <c r="E3758" t="s">
        <v>216</v>
      </c>
      <c r="F3758">
        <v>4</v>
      </c>
      <c r="G3758">
        <v>7.6</v>
      </c>
      <c r="H3758">
        <f t="shared" si="2173"/>
        <v>7.5999999999999998E-2</v>
      </c>
      <c r="I3758">
        <v>4.5</v>
      </c>
      <c r="J3758">
        <v>2</v>
      </c>
      <c r="K3758">
        <f t="shared" si="2174"/>
        <v>4.5364704E-3</v>
      </c>
      <c r="L3758">
        <f t="shared" si="2175"/>
        <v>1.3312305432329493E-2</v>
      </c>
      <c r="O3758">
        <f t="shared" si="2176"/>
        <v>4.4929030834112045E-3</v>
      </c>
      <c r="Q3758">
        <f t="shared" si="2177"/>
        <v>2.3363096033738266E-3</v>
      </c>
      <c r="T3758">
        <f t="shared" si="2178"/>
        <v>1.028910749325833E-2</v>
      </c>
    </row>
    <row r="3759" spans="1:20" hidden="1" x14ac:dyDescent="0.3">
      <c r="A3759" s="26">
        <v>8001</v>
      </c>
      <c r="B3759">
        <v>68</v>
      </c>
      <c r="C3759" t="s">
        <v>211</v>
      </c>
      <c r="D3759">
        <v>40</v>
      </c>
      <c r="E3759" t="s">
        <v>216</v>
      </c>
      <c r="F3759">
        <v>4</v>
      </c>
      <c r="G3759">
        <v>13.5</v>
      </c>
      <c r="H3759">
        <f t="shared" si="2173"/>
        <v>0.13500000000000001</v>
      </c>
      <c r="I3759">
        <v>8</v>
      </c>
      <c r="J3759">
        <v>3</v>
      </c>
      <c r="K3759">
        <f t="shared" si="2174"/>
        <v>1.4313915000000002E-2</v>
      </c>
      <c r="L3759">
        <f t="shared" si="2175"/>
        <v>6.2704728697471915E-2</v>
      </c>
      <c r="O3759">
        <f t="shared" si="2176"/>
        <v>2.1162845935396774E-2</v>
      </c>
      <c r="Q3759">
        <f t="shared" si="2177"/>
        <v>1.1004679886406323E-2</v>
      </c>
      <c r="T3759">
        <f t="shared" si="2178"/>
        <v>4.8464610219733445E-2</v>
      </c>
    </row>
    <row r="3760" spans="1:20" hidden="1" x14ac:dyDescent="0.3">
      <c r="A3760" s="26">
        <v>8001</v>
      </c>
      <c r="B3760">
        <v>68</v>
      </c>
      <c r="C3760" t="s">
        <v>211</v>
      </c>
      <c r="D3760">
        <v>41</v>
      </c>
      <c r="E3760" t="s">
        <v>217</v>
      </c>
      <c r="F3760">
        <v>4</v>
      </c>
      <c r="G3760">
        <v>14</v>
      </c>
      <c r="H3760">
        <f t="shared" si="2173"/>
        <v>0.14000000000000001</v>
      </c>
      <c r="I3760">
        <v>6</v>
      </c>
      <c r="J3760">
        <v>3</v>
      </c>
      <c r="K3760">
        <f t="shared" si="2174"/>
        <v>1.5393840000000002E-2</v>
      </c>
      <c r="L3760">
        <f>0.000059*(G3760^1.965295*I3760^0.892133+0.000019*G3760^2)</f>
        <v>5.2185271526265335E-2</v>
      </c>
      <c r="O3760">
        <f>L3760*0.47*0.75</f>
        <v>1.8395308213008527E-2</v>
      </c>
      <c r="Q3760">
        <f>O3760*0.52</f>
        <v>9.5655602707644342E-3</v>
      </c>
      <c r="T3760">
        <f>(L3760*0.47*0.75)*(1+0.2)*0.52*3.67</f>
        <v>4.2126727432446567E-2</v>
      </c>
    </row>
    <row r="3761" spans="1:24" hidden="1" x14ac:dyDescent="0.3">
      <c r="A3761" s="26">
        <v>8001</v>
      </c>
      <c r="B3761">
        <v>68</v>
      </c>
      <c r="C3761" t="s">
        <v>211</v>
      </c>
      <c r="D3761">
        <v>42</v>
      </c>
      <c r="E3761" t="s">
        <v>218</v>
      </c>
      <c r="F3761">
        <v>4</v>
      </c>
      <c r="G3761">
        <v>22.6</v>
      </c>
      <c r="H3761">
        <f t="shared" si="2173"/>
        <v>0.22600000000000001</v>
      </c>
      <c r="I3761">
        <v>10.5</v>
      </c>
      <c r="J3761">
        <v>6</v>
      </c>
      <c r="K3761">
        <f t="shared" si="2174"/>
        <v>4.0115090400000004E-2</v>
      </c>
      <c r="L3761">
        <f>0.000057*(G3761^1.897696*I3761^1.002687+0.000031*G3761^2)</f>
        <v>0.22361246637437426</v>
      </c>
      <c r="O3761">
        <f>L3761*0.43*0.75</f>
        <v>7.2115020405735697E-2</v>
      </c>
      <c r="Q3761">
        <f>O3761*0.52</f>
        <v>3.7499810610982565E-2</v>
      </c>
      <c r="T3761">
        <f>(L3761*0.43*0.75)*(1+0.2)*0.52*3.67</f>
        <v>0.1651491659307672</v>
      </c>
    </row>
    <row r="3762" spans="1:24" hidden="1" x14ac:dyDescent="0.3">
      <c r="A3762" s="26">
        <v>8001</v>
      </c>
      <c r="B3762">
        <v>68</v>
      </c>
      <c r="C3762" t="s">
        <v>211</v>
      </c>
      <c r="D3762">
        <v>43</v>
      </c>
      <c r="E3762" t="s">
        <v>217</v>
      </c>
      <c r="F3762">
        <v>1</v>
      </c>
      <c r="G3762">
        <v>68.7</v>
      </c>
      <c r="H3762">
        <f t="shared" si="2173"/>
        <v>0.68700000000000006</v>
      </c>
      <c r="I3762">
        <v>19.8</v>
      </c>
      <c r="J3762">
        <v>11</v>
      </c>
      <c r="K3762">
        <f t="shared" si="2174"/>
        <v>0.37068445260000005</v>
      </c>
      <c r="L3762">
        <f t="shared" ref="L3762:L3764" si="2179">0.000059*(G3762^1.965295*I3762^0.892133+0.000019*G3762^2)</f>
        <v>3.4499466120228135</v>
      </c>
      <c r="O3762">
        <f>L3762*0.47*0.75</f>
        <v>1.2161061807380418</v>
      </c>
      <c r="Q3762">
        <f t="shared" ref="Q3762:Q3764" si="2180">O3762*0.52</f>
        <v>0.63237521398378171</v>
      </c>
      <c r="T3762">
        <f>(L3762*0.47*0.75)*(1+0.2)*0.52*3.67</f>
        <v>2.7849804423845748</v>
      </c>
      <c r="U3762">
        <v>88</v>
      </c>
      <c r="V3762">
        <v>95</v>
      </c>
      <c r="W3762">
        <v>11</v>
      </c>
      <c r="X3762">
        <v>8</v>
      </c>
    </row>
    <row r="3763" spans="1:24" hidden="1" x14ac:dyDescent="0.3">
      <c r="A3763" s="26">
        <v>8001</v>
      </c>
      <c r="B3763">
        <v>68</v>
      </c>
      <c r="C3763" t="s">
        <v>211</v>
      </c>
      <c r="D3763">
        <v>44</v>
      </c>
      <c r="E3763" t="s">
        <v>217</v>
      </c>
      <c r="F3763">
        <v>4</v>
      </c>
      <c r="G3763">
        <v>14.3</v>
      </c>
      <c r="H3763">
        <f t="shared" si="2173"/>
        <v>0.14300000000000002</v>
      </c>
      <c r="I3763">
        <v>7</v>
      </c>
      <c r="J3763">
        <v>3</v>
      </c>
      <c r="K3763">
        <f t="shared" si="2174"/>
        <v>1.6060644600000003E-2</v>
      </c>
      <c r="L3763">
        <f t="shared" si="2179"/>
        <v>6.2426587307422003E-2</v>
      </c>
      <c r="O3763">
        <f>L3763*0.47*0.75</f>
        <v>2.2005372025866256E-2</v>
      </c>
      <c r="Q3763">
        <f t="shared" si="2180"/>
        <v>1.1442793453450454E-2</v>
      </c>
      <c r="T3763">
        <f>(L3763*0.47*0.75)*(1+0.2)*0.52*3.67</f>
        <v>5.0394062368995796E-2</v>
      </c>
    </row>
    <row r="3764" spans="1:24" hidden="1" x14ac:dyDescent="0.3">
      <c r="A3764" s="26">
        <v>8001</v>
      </c>
      <c r="B3764">
        <v>68</v>
      </c>
      <c r="C3764" t="s">
        <v>211</v>
      </c>
      <c r="D3764">
        <v>45</v>
      </c>
      <c r="E3764" t="s">
        <v>217</v>
      </c>
      <c r="F3764">
        <v>4</v>
      </c>
      <c r="G3764">
        <v>26.3</v>
      </c>
      <c r="H3764">
        <f t="shared" si="2173"/>
        <v>0.26300000000000001</v>
      </c>
      <c r="I3764">
        <v>8</v>
      </c>
      <c r="J3764">
        <v>4</v>
      </c>
      <c r="K3764">
        <f t="shared" si="2174"/>
        <v>5.4325332600000005E-2</v>
      </c>
      <c r="L3764">
        <f t="shared" si="2179"/>
        <v>0.23289586061048673</v>
      </c>
      <c r="O3764">
        <f>L3764*0.47*0.75</f>
        <v>8.2095790865196555E-2</v>
      </c>
      <c r="Q3764">
        <f t="shared" si="2180"/>
        <v>4.2689811249902211E-2</v>
      </c>
      <c r="T3764">
        <f>(L3764*0.47*0.75)*(1+0.2)*0.52*3.67</f>
        <v>0.18800592874456934</v>
      </c>
    </row>
    <row r="3765" spans="1:24" s="13" customFormat="1" hidden="1" x14ac:dyDescent="0.3">
      <c r="A3765" s="26">
        <v>8001</v>
      </c>
      <c r="B3765" s="13">
        <v>68</v>
      </c>
      <c r="C3765" s="13" t="s">
        <v>211</v>
      </c>
      <c r="D3765" s="13">
        <v>46</v>
      </c>
      <c r="E3765" s="13" t="s">
        <v>222</v>
      </c>
      <c r="F3765" s="13">
        <v>7</v>
      </c>
      <c r="G3765" s="13">
        <v>14</v>
      </c>
      <c r="H3765">
        <f t="shared" si="2173"/>
        <v>0.14000000000000001</v>
      </c>
      <c r="I3765" s="13">
        <v>6</v>
      </c>
      <c r="J3765" s="13">
        <v>0</v>
      </c>
      <c r="K3765">
        <f t="shared" si="2174"/>
        <v>1.5393840000000002E-2</v>
      </c>
      <c r="L3765">
        <f>0.000081*(G3765^1.922704*I3765^0.783213+0.000032*G3765^2)</f>
        <v>5.2675945713192389E-2</v>
      </c>
      <c r="M3765"/>
      <c r="N3765"/>
      <c r="O3765">
        <f>L3765*0.61*1.07</f>
        <v>3.4381589767000675E-2</v>
      </c>
      <c r="P3765"/>
      <c r="Q3765">
        <f>O3765*0.531</f>
        <v>1.8256624166277359E-2</v>
      </c>
      <c r="R3765"/>
      <c r="S3765"/>
      <c r="T3765">
        <f>(L3765*0.61*1.07)*(1+0.2)*0.531*3.67</f>
        <v>8.040217282828549E-2</v>
      </c>
    </row>
    <row r="3766" spans="1:24" hidden="1" x14ac:dyDescent="0.3">
      <c r="A3766" s="26">
        <v>8001</v>
      </c>
      <c r="B3766">
        <v>68</v>
      </c>
      <c r="C3766" t="s">
        <v>211</v>
      </c>
      <c r="D3766">
        <v>47</v>
      </c>
      <c r="E3766" t="s">
        <v>220</v>
      </c>
      <c r="F3766">
        <v>4</v>
      </c>
      <c r="G3766">
        <v>10.199999999999999</v>
      </c>
      <c r="H3766">
        <f t="shared" si="2173"/>
        <v>0.10199999999999999</v>
      </c>
      <c r="I3766">
        <v>4</v>
      </c>
      <c r="J3766">
        <v>2</v>
      </c>
      <c r="K3766">
        <f t="shared" si="2174"/>
        <v>8.1713015999999982E-3</v>
      </c>
      <c r="L3766">
        <f t="shared" ref="L3766:L3768" si="2181">0.000084*(G3766^1.894314*I3766^0.808223+0.000031*G3766^2)</f>
        <v>2.0964719519392841E-2</v>
      </c>
      <c r="O3766">
        <f>L3766*0.78*1.07</f>
        <v>1.7497154910885267E-2</v>
      </c>
      <c r="Q3766">
        <f t="shared" ref="Q3766:Q3768" si="2182">O3766*0.531</f>
        <v>9.2909892576800782E-3</v>
      </c>
      <c r="T3766">
        <f>(L3766*0.78*1.07)*(1+0.2)*0.531*3.67</f>
        <v>4.0917516690823059E-2</v>
      </c>
    </row>
    <row r="3767" spans="1:24" hidden="1" x14ac:dyDescent="0.3">
      <c r="A3767" s="26">
        <v>8001</v>
      </c>
      <c r="B3767">
        <v>68</v>
      </c>
      <c r="C3767" t="s">
        <v>211</v>
      </c>
      <c r="D3767">
        <v>48</v>
      </c>
      <c r="E3767" t="s">
        <v>220</v>
      </c>
      <c r="F3767">
        <v>4</v>
      </c>
      <c r="G3767">
        <v>7.9</v>
      </c>
      <c r="H3767">
        <f t="shared" si="2173"/>
        <v>7.9000000000000001E-2</v>
      </c>
      <c r="I3767">
        <v>4</v>
      </c>
      <c r="J3767">
        <v>2</v>
      </c>
      <c r="K3767">
        <f t="shared" si="2174"/>
        <v>4.9016813999999999E-3</v>
      </c>
      <c r="L3767">
        <f t="shared" si="2181"/>
        <v>1.2920253864011707E-2</v>
      </c>
      <c r="O3767">
        <f>L3767*0.78*1.07</f>
        <v>1.0783243874904173E-2</v>
      </c>
      <c r="Q3767">
        <f t="shared" si="2182"/>
        <v>5.7259024975741162E-3</v>
      </c>
      <c r="T3767">
        <f>(L3767*0.78*1.07)*(1+0.2)*0.531*3.67</f>
        <v>2.5216874599316406E-2</v>
      </c>
    </row>
    <row r="3768" spans="1:24" hidden="1" x14ac:dyDescent="0.3">
      <c r="A3768" s="26">
        <v>8001</v>
      </c>
      <c r="B3768">
        <v>68</v>
      </c>
      <c r="C3768" t="s">
        <v>211</v>
      </c>
      <c r="D3768">
        <v>49</v>
      </c>
      <c r="E3768" t="s">
        <v>220</v>
      </c>
      <c r="F3768">
        <v>4</v>
      </c>
      <c r="G3768">
        <v>11.5</v>
      </c>
      <c r="H3768">
        <f t="shared" si="2173"/>
        <v>0.115</v>
      </c>
      <c r="I3768">
        <v>4</v>
      </c>
      <c r="J3768">
        <v>2</v>
      </c>
      <c r="K3768">
        <f t="shared" si="2174"/>
        <v>1.0386915E-2</v>
      </c>
      <c r="L3768">
        <f t="shared" si="2181"/>
        <v>2.6313491090424485E-2</v>
      </c>
      <c r="O3768">
        <f>L3768*0.78*1.07</f>
        <v>2.1961239664068277E-2</v>
      </c>
      <c r="Q3768">
        <f t="shared" si="2182"/>
        <v>1.1661418261620255E-2</v>
      </c>
      <c r="T3768">
        <f>(L3768*0.78*1.07)*(1+0.2)*0.531*3.67</f>
        <v>5.1356886024175603E-2</v>
      </c>
    </row>
    <row r="3769" spans="1:24" hidden="1" x14ac:dyDescent="0.3">
      <c r="A3769" s="26">
        <v>8001</v>
      </c>
      <c r="B3769">
        <v>68</v>
      </c>
      <c r="C3769" t="s">
        <v>211</v>
      </c>
      <c r="D3769">
        <v>50</v>
      </c>
      <c r="E3769" t="s">
        <v>218</v>
      </c>
      <c r="F3769">
        <v>4</v>
      </c>
      <c r="G3769">
        <v>31.5</v>
      </c>
      <c r="H3769">
        <f t="shared" si="2173"/>
        <v>0.315</v>
      </c>
      <c r="I3769">
        <v>16.399999999999999</v>
      </c>
      <c r="J3769">
        <v>9</v>
      </c>
      <c r="K3769">
        <f t="shared" si="2174"/>
        <v>7.7931315000000001E-2</v>
      </c>
      <c r="L3769">
        <f>0.000057*(G3769^1.897696*I3769^1.002687+0.000031*G3769^2)</f>
        <v>0.65663207535800816</v>
      </c>
      <c r="O3769">
        <f>L3769*0.43*0.75</f>
        <v>0.21176384430295761</v>
      </c>
      <c r="Q3769">
        <f>O3769*0.52</f>
        <v>0.11011719903753796</v>
      </c>
      <c r="T3769">
        <f>(L3769*0.43*0.75)*(1+0.2)*0.52*3.67</f>
        <v>0.48495614456131714</v>
      </c>
    </row>
    <row r="3770" spans="1:24" hidden="1" x14ac:dyDescent="0.3">
      <c r="A3770" s="26">
        <v>8001</v>
      </c>
      <c r="B3770">
        <v>68</v>
      </c>
      <c r="C3770" t="s">
        <v>211</v>
      </c>
      <c r="D3770">
        <v>51</v>
      </c>
      <c r="E3770" t="s">
        <v>216</v>
      </c>
      <c r="F3770">
        <v>4</v>
      </c>
      <c r="G3770">
        <v>15</v>
      </c>
      <c r="H3770">
        <f t="shared" si="2173"/>
        <v>0.15</v>
      </c>
      <c r="I3770">
        <v>14.2</v>
      </c>
      <c r="J3770">
        <v>8</v>
      </c>
      <c r="K3770">
        <f t="shared" si="2174"/>
        <v>1.76715E-2</v>
      </c>
      <c r="L3770">
        <f>0.000086*(G3770^1.882935*I3770^0.813269+0.000016*G3770^2)</f>
        <v>0.12193358376022898</v>
      </c>
      <c r="O3770">
        <f>L3770*0.45*0.75</f>
        <v>4.115258451907728E-2</v>
      </c>
      <c r="Q3770">
        <f>O3770*0.52</f>
        <v>2.1399343949920185E-2</v>
      </c>
      <c r="T3770">
        <f>(L3770*0.45*0.75)*(1+0.2)*0.52*3.67</f>
        <v>9.4242710755448489E-2</v>
      </c>
    </row>
    <row r="3771" spans="1:24" hidden="1" x14ac:dyDescent="0.3">
      <c r="A3771" s="26">
        <v>8001</v>
      </c>
      <c r="B3771">
        <v>68</v>
      </c>
      <c r="C3771" t="s">
        <v>211</v>
      </c>
      <c r="D3771">
        <v>52</v>
      </c>
      <c r="E3771" t="s">
        <v>214</v>
      </c>
      <c r="F3771">
        <v>4</v>
      </c>
      <c r="G3771">
        <v>25.5</v>
      </c>
      <c r="H3771">
        <f t="shared" si="2173"/>
        <v>0.255</v>
      </c>
      <c r="I3771">
        <v>10.5</v>
      </c>
      <c r="J3771">
        <v>5</v>
      </c>
      <c r="K3771">
        <f t="shared" si="2174"/>
        <v>5.1070634999999996E-2</v>
      </c>
      <c r="L3771">
        <f>0.000081*(G3771^1.864042*I3771^0.850892+0.000027*G3771^2)</f>
        <v>0.2507605755154364</v>
      </c>
      <c r="O3771">
        <f>L3771*0.47*0.75</f>
        <v>8.8393102869191331E-2</v>
      </c>
      <c r="Q3771">
        <f>O3771*0.521</f>
        <v>4.6052806594848686E-2</v>
      </c>
      <c r="T3771">
        <f>(L3771*0.47*0.75)*(1+0.2)*0.521*3.67</f>
        <v>0.20281656024371358</v>
      </c>
    </row>
    <row r="3772" spans="1:24" hidden="1" x14ac:dyDescent="0.3">
      <c r="A3772" s="26">
        <v>8001</v>
      </c>
      <c r="B3772">
        <v>68</v>
      </c>
      <c r="C3772" t="s">
        <v>211</v>
      </c>
      <c r="D3772">
        <v>53</v>
      </c>
      <c r="E3772" t="s">
        <v>216</v>
      </c>
      <c r="F3772">
        <v>4</v>
      </c>
      <c r="G3772">
        <v>9.4</v>
      </c>
      <c r="H3772">
        <f t="shared" si="2173"/>
        <v>9.4E-2</v>
      </c>
      <c r="I3772">
        <v>5</v>
      </c>
      <c r="J3772">
        <v>3</v>
      </c>
      <c r="K3772">
        <f t="shared" si="2174"/>
        <v>6.9397944000000001E-3</v>
      </c>
      <c r="L3772">
        <f>0.000086*(G3772^1.882935*I3772^0.813269+0.000016*G3772^2)</f>
        <v>2.164153306976711E-2</v>
      </c>
      <c r="O3772">
        <f>L3772*0.45*0.75</f>
        <v>7.3040174110463995E-3</v>
      </c>
      <c r="Q3772">
        <f>O3772*0.52</f>
        <v>3.7980890537441278E-3</v>
      </c>
      <c r="T3772">
        <f>(L3772*0.45*0.75)*(1+0.2)*0.52*3.67</f>
        <v>1.6726784192689137E-2</v>
      </c>
    </row>
    <row r="3773" spans="1:24" hidden="1" x14ac:dyDescent="0.3">
      <c r="A3773" s="26">
        <v>8001</v>
      </c>
      <c r="B3773">
        <v>68</v>
      </c>
      <c r="C3773" t="s">
        <v>211</v>
      </c>
      <c r="D3773">
        <v>54</v>
      </c>
      <c r="E3773" t="s">
        <v>222</v>
      </c>
      <c r="F3773">
        <v>4</v>
      </c>
      <c r="G3773">
        <v>30.8</v>
      </c>
      <c r="H3773">
        <f t="shared" si="2173"/>
        <v>0.308</v>
      </c>
      <c r="I3773">
        <v>10</v>
      </c>
      <c r="J3773">
        <v>5</v>
      </c>
      <c r="K3773">
        <f t="shared" si="2174"/>
        <v>7.4506185599999997E-2</v>
      </c>
      <c r="L3773">
        <f t="shared" ref="L3773:L3776" si="2183">0.000081*(G3773^1.922704*I3773^0.783213+0.000032*G3773^2)</f>
        <v>0.35788493682040451</v>
      </c>
      <c r="O3773">
        <f>L3773*0.61*1.07</f>
        <v>0.23359149826267805</v>
      </c>
      <c r="Q3773">
        <f t="shared" ref="Q3773:Q3776" si="2184">O3773*0.531</f>
        <v>0.12403708557748205</v>
      </c>
      <c r="T3773">
        <f>(L3773*0.61*1.07)*(1+0.2)*0.531*3.67</f>
        <v>0.54625932488323092</v>
      </c>
    </row>
    <row r="3774" spans="1:24" hidden="1" x14ac:dyDescent="0.3">
      <c r="A3774" s="26">
        <v>8001</v>
      </c>
      <c r="B3774">
        <v>68</v>
      </c>
      <c r="C3774" t="s">
        <v>211</v>
      </c>
      <c r="D3774">
        <v>55</v>
      </c>
      <c r="E3774" t="s">
        <v>222</v>
      </c>
      <c r="F3774">
        <v>4</v>
      </c>
      <c r="G3774">
        <v>28.9</v>
      </c>
      <c r="H3774">
        <f t="shared" si="2173"/>
        <v>0.28899999999999998</v>
      </c>
      <c r="I3774">
        <v>10</v>
      </c>
      <c r="J3774">
        <v>5</v>
      </c>
      <c r="K3774">
        <f t="shared" si="2174"/>
        <v>6.5597393399999981E-2</v>
      </c>
      <c r="L3774">
        <f t="shared" si="2183"/>
        <v>0.31664680765632541</v>
      </c>
      <c r="O3774">
        <f>L3774*0.61*1.07</f>
        <v>0.20667537135728362</v>
      </c>
      <c r="Q3774">
        <f t="shared" si="2184"/>
        <v>0.10974462219071761</v>
      </c>
      <c r="T3774">
        <f>(L3774*0.61*1.07)*(1+0.2)*0.531*3.67</f>
        <v>0.48331531612792034</v>
      </c>
    </row>
    <row r="3775" spans="1:24" s="13" customFormat="1" hidden="1" x14ac:dyDescent="0.3">
      <c r="A3775" s="26">
        <v>8001</v>
      </c>
      <c r="B3775" s="13">
        <v>68</v>
      </c>
      <c r="C3775" s="13" t="s">
        <v>211</v>
      </c>
      <c r="D3775" s="13">
        <v>56</v>
      </c>
      <c r="E3775" s="13" t="s">
        <v>222</v>
      </c>
      <c r="F3775" s="13">
        <v>7</v>
      </c>
      <c r="G3775" s="13">
        <v>20.6</v>
      </c>
      <c r="H3775">
        <f t="shared" si="2173"/>
        <v>0.20600000000000002</v>
      </c>
      <c r="I3775" s="13">
        <v>11.2</v>
      </c>
      <c r="J3775" s="13">
        <v>0</v>
      </c>
      <c r="K3775">
        <f t="shared" si="2174"/>
        <v>3.3329234400000005E-2</v>
      </c>
      <c r="L3775">
        <f t="shared" si="2183"/>
        <v>0.18047897715172187</v>
      </c>
      <c r="M3775"/>
      <c r="N3775"/>
      <c r="O3775">
        <f>L3775*0.61*1.07</f>
        <v>0.11779862838692887</v>
      </c>
      <c r="P3775"/>
      <c r="Q3775">
        <f t="shared" si="2184"/>
        <v>6.2551071673459233E-2</v>
      </c>
      <c r="R3775"/>
      <c r="S3775"/>
      <c r="T3775">
        <f>(L3775*0.61*1.07)*(1+0.2)*0.531*3.67</f>
        <v>0.27547491964991444</v>
      </c>
    </row>
    <row r="3776" spans="1:24" s="13" customFormat="1" hidden="1" x14ac:dyDescent="0.3">
      <c r="A3776" s="26">
        <v>8001</v>
      </c>
      <c r="B3776" s="13">
        <v>68</v>
      </c>
      <c r="C3776" s="13" t="s">
        <v>211</v>
      </c>
      <c r="D3776" s="13">
        <v>57</v>
      </c>
      <c r="E3776" s="13" t="s">
        <v>222</v>
      </c>
      <c r="F3776" s="13">
        <v>7</v>
      </c>
      <c r="G3776" s="13">
        <v>21.4</v>
      </c>
      <c r="H3776">
        <f t="shared" si="2173"/>
        <v>0.214</v>
      </c>
      <c r="I3776" s="13">
        <v>11</v>
      </c>
      <c r="J3776" s="13">
        <v>0</v>
      </c>
      <c r="K3776">
        <f t="shared" si="2174"/>
        <v>3.5968178399999995E-2</v>
      </c>
      <c r="L3776">
        <f t="shared" si="2183"/>
        <v>0.19147491440474476</v>
      </c>
      <c r="M3776"/>
      <c r="N3776"/>
      <c r="O3776">
        <f>L3776*0.61*1.07</f>
        <v>0.12497567663197692</v>
      </c>
      <c r="P3776"/>
      <c r="Q3776">
        <f t="shared" si="2184"/>
        <v>6.6362084291579748E-2</v>
      </c>
      <c r="R3776"/>
      <c r="S3776"/>
      <c r="T3776">
        <f>(L3776*0.61*1.07)*(1+0.2)*0.531*3.67</f>
        <v>0.2922586192201172</v>
      </c>
    </row>
    <row r="3777" spans="1:20" hidden="1" x14ac:dyDescent="0.3">
      <c r="A3777" s="26">
        <v>8001</v>
      </c>
      <c r="B3777">
        <v>68</v>
      </c>
      <c r="C3777" t="s">
        <v>211</v>
      </c>
      <c r="D3777">
        <v>58</v>
      </c>
      <c r="E3777" t="s">
        <v>217</v>
      </c>
      <c r="F3777">
        <v>4</v>
      </c>
      <c r="G3777">
        <v>7.6</v>
      </c>
      <c r="H3777">
        <f t="shared" si="2173"/>
        <v>7.5999999999999998E-2</v>
      </c>
      <c r="I3777">
        <v>4</v>
      </c>
      <c r="J3777">
        <v>2</v>
      </c>
      <c r="K3777">
        <f t="shared" si="2174"/>
        <v>4.5364704E-3</v>
      </c>
      <c r="L3777">
        <f t="shared" ref="L3777:L3779" si="2185">0.000059*(G3777^1.965295*I3777^0.892133+0.000019*G3777^2)</f>
        <v>1.094033743033771E-2</v>
      </c>
      <c r="O3777">
        <f>L3777*0.47*0.75</f>
        <v>3.8564689441940424E-3</v>
      </c>
      <c r="Q3777">
        <f t="shared" ref="Q3777:Q3779" si="2186">O3777*0.52</f>
        <v>2.0053638509809021E-3</v>
      </c>
      <c r="T3777">
        <f>(L3777*0.47*0.75)*(1+0.2)*0.52*3.67</f>
        <v>8.8316223997198934E-3</v>
      </c>
    </row>
    <row r="3778" spans="1:20" hidden="1" x14ac:dyDescent="0.3">
      <c r="A3778" s="26">
        <v>8001</v>
      </c>
      <c r="B3778">
        <v>68</v>
      </c>
      <c r="C3778" t="s">
        <v>211</v>
      </c>
      <c r="D3778">
        <v>59</v>
      </c>
      <c r="E3778" t="s">
        <v>217</v>
      </c>
      <c r="F3778">
        <v>4</v>
      </c>
      <c r="G3778">
        <v>21.4</v>
      </c>
      <c r="H3778">
        <f t="shared" si="2173"/>
        <v>0.214</v>
      </c>
      <c r="I3778">
        <v>10.8</v>
      </c>
      <c r="J3778">
        <v>6</v>
      </c>
      <c r="K3778">
        <f t="shared" si="2174"/>
        <v>3.5968178399999995E-2</v>
      </c>
      <c r="L3778">
        <f t="shared" si="2185"/>
        <v>0.20298319400350354</v>
      </c>
      <c r="O3778">
        <f>L3778*0.47*0.75</f>
        <v>7.1551575886234994E-2</v>
      </c>
      <c r="Q3778">
        <f t="shared" si="2186"/>
        <v>3.72068194608422E-2</v>
      </c>
      <c r="T3778">
        <f>(L3778*0.47*0.75)*(1+0.2)*0.52*3.67</f>
        <v>0.16385883290554903</v>
      </c>
    </row>
    <row r="3779" spans="1:20" hidden="1" x14ac:dyDescent="0.3">
      <c r="A3779" s="26">
        <v>8001</v>
      </c>
      <c r="B3779">
        <v>68</v>
      </c>
      <c r="C3779" t="s">
        <v>211</v>
      </c>
      <c r="D3779">
        <v>60</v>
      </c>
      <c r="E3779" t="s">
        <v>217</v>
      </c>
      <c r="F3779">
        <v>4</v>
      </c>
      <c r="G3779">
        <v>8.1</v>
      </c>
      <c r="H3779">
        <f t="shared" si="2173"/>
        <v>8.1000000000000003E-2</v>
      </c>
      <c r="I3779">
        <v>5</v>
      </c>
      <c r="J3779">
        <v>2</v>
      </c>
      <c r="K3779">
        <f t="shared" si="2174"/>
        <v>5.1530094000000002E-3</v>
      </c>
      <c r="L3779">
        <f t="shared" si="2185"/>
        <v>1.5131061439232813E-2</v>
      </c>
      <c r="O3779">
        <f>L3779*0.47*0.75</f>
        <v>5.3336991573295659E-3</v>
      </c>
      <c r="Q3779">
        <f t="shared" si="2186"/>
        <v>2.7735235618113743E-3</v>
      </c>
      <c r="T3779">
        <f>(L3779*0.47*0.75)*(1+0.2)*0.52*3.67</f>
        <v>1.2214597766217293E-2</v>
      </c>
    </row>
    <row r="3780" spans="1:20" hidden="1" x14ac:dyDescent="0.3">
      <c r="A3780" s="26">
        <v>8001</v>
      </c>
      <c r="B3780">
        <v>68</v>
      </c>
      <c r="C3780" t="s">
        <v>211</v>
      </c>
      <c r="D3780">
        <v>61</v>
      </c>
      <c r="E3780" t="s">
        <v>216</v>
      </c>
      <c r="F3780">
        <v>4</v>
      </c>
      <c r="G3780">
        <v>9</v>
      </c>
      <c r="H3780">
        <f t="shared" si="2173"/>
        <v>0.09</v>
      </c>
      <c r="I3780">
        <v>5</v>
      </c>
      <c r="J3780">
        <v>2</v>
      </c>
      <c r="K3780">
        <f t="shared" si="2174"/>
        <v>6.3617399999999994E-3</v>
      </c>
      <c r="L3780">
        <f t="shared" ref="L3780:L3783" si="2187">0.000086*(G3780^1.882935*I3780^0.813269+0.000016*G3780^2)</f>
        <v>1.9940136857016313E-2</v>
      </c>
      <c r="O3780">
        <f>L3780*0.45*0.75</f>
        <v>6.7297961892430064E-3</v>
      </c>
      <c r="Q3780">
        <f t="shared" ref="Q3780:Q3783" si="2188">O3780*0.52</f>
        <v>3.4994940184063634E-3</v>
      </c>
      <c r="T3780">
        <f>(L3780*0.45*0.75)*(1+0.2)*0.52*3.67</f>
        <v>1.5411771657061622E-2</v>
      </c>
    </row>
    <row r="3781" spans="1:20" hidden="1" x14ac:dyDescent="0.3">
      <c r="A3781" s="26">
        <v>8001</v>
      </c>
      <c r="B3781">
        <v>68</v>
      </c>
      <c r="C3781" t="s">
        <v>211</v>
      </c>
      <c r="D3781">
        <v>62</v>
      </c>
      <c r="E3781" t="s">
        <v>216</v>
      </c>
      <c r="F3781">
        <v>4</v>
      </c>
      <c r="G3781">
        <v>13.1</v>
      </c>
      <c r="H3781">
        <f t="shared" si="2173"/>
        <v>0.13100000000000001</v>
      </c>
      <c r="I3781">
        <v>5</v>
      </c>
      <c r="J3781">
        <v>2</v>
      </c>
      <c r="K3781">
        <f t="shared" si="2174"/>
        <v>1.3478249400000001E-2</v>
      </c>
      <c r="L3781">
        <f t="shared" si="2187"/>
        <v>4.0429730962070927E-2</v>
      </c>
      <c r="O3781">
        <f>L3781*0.45*0.75</f>
        <v>1.3645034199698938E-2</v>
      </c>
      <c r="Q3781">
        <f t="shared" si="2188"/>
        <v>7.0954177838434482E-3</v>
      </c>
      <c r="T3781">
        <f>(L3781*0.45*0.75)*(1+0.2)*0.52*3.67</f>
        <v>3.1248219920046547E-2</v>
      </c>
    </row>
    <row r="3782" spans="1:20" hidden="1" x14ac:dyDescent="0.3">
      <c r="A3782" s="26">
        <v>8001</v>
      </c>
      <c r="B3782">
        <v>68</v>
      </c>
      <c r="C3782" t="s">
        <v>211</v>
      </c>
      <c r="D3782">
        <v>63</v>
      </c>
      <c r="E3782" t="s">
        <v>216</v>
      </c>
      <c r="F3782">
        <v>4</v>
      </c>
      <c r="G3782">
        <v>29.6</v>
      </c>
      <c r="H3782">
        <f t="shared" si="2173"/>
        <v>0.29600000000000004</v>
      </c>
      <c r="I3782">
        <v>12.6</v>
      </c>
      <c r="J3782">
        <v>7</v>
      </c>
      <c r="K3782">
        <f t="shared" si="2174"/>
        <v>6.8813606400000019E-2</v>
      </c>
      <c r="L3782">
        <f t="shared" si="2187"/>
        <v>0.39787227576853984</v>
      </c>
      <c r="O3782">
        <f>L3782*0.45*0.75</f>
        <v>0.13428189307188221</v>
      </c>
      <c r="Q3782">
        <f t="shared" si="2188"/>
        <v>6.9826584397378752E-2</v>
      </c>
      <c r="T3782">
        <f>(L3782*0.45*0.75)*(1+0.2)*0.52*3.67</f>
        <v>0.30751627768605594</v>
      </c>
    </row>
    <row r="3783" spans="1:20" hidden="1" x14ac:dyDescent="0.3">
      <c r="A3783" s="26">
        <v>8001</v>
      </c>
      <c r="B3783">
        <v>68</v>
      </c>
      <c r="C3783" t="s">
        <v>211</v>
      </c>
      <c r="D3783">
        <v>64</v>
      </c>
      <c r="E3783" t="s">
        <v>216</v>
      </c>
      <c r="F3783">
        <v>4</v>
      </c>
      <c r="G3783">
        <v>16.600000000000001</v>
      </c>
      <c r="H3783">
        <f t="shared" si="2173"/>
        <v>0.16600000000000001</v>
      </c>
      <c r="I3783">
        <v>9</v>
      </c>
      <c r="J3783">
        <v>4</v>
      </c>
      <c r="K3783">
        <f t="shared" si="2174"/>
        <v>2.1642482400000003E-2</v>
      </c>
      <c r="L3783">
        <f t="shared" si="2187"/>
        <v>0.10184510078611682</v>
      </c>
      <c r="O3783">
        <f>L3783*0.45*0.75</f>
        <v>3.4372721515314425E-2</v>
      </c>
      <c r="Q3783">
        <f t="shared" si="2188"/>
        <v>1.78738151879635E-2</v>
      </c>
      <c r="T3783">
        <f>(L3783*0.45*0.75)*(1+0.2)*0.52*3.67</f>
        <v>7.8716282087791259E-2</v>
      </c>
    </row>
    <row r="3784" spans="1:20" hidden="1" x14ac:dyDescent="0.3">
      <c r="A3784" s="26">
        <v>8001</v>
      </c>
      <c r="B3784">
        <v>68</v>
      </c>
      <c r="C3784" t="s">
        <v>211</v>
      </c>
      <c r="D3784">
        <v>65</v>
      </c>
      <c r="E3784" t="s">
        <v>220</v>
      </c>
      <c r="F3784">
        <v>4</v>
      </c>
      <c r="G3784">
        <v>14.4</v>
      </c>
      <c r="H3784">
        <f t="shared" si="2173"/>
        <v>0.14400000000000002</v>
      </c>
      <c r="I3784">
        <v>4</v>
      </c>
      <c r="J3784">
        <v>2</v>
      </c>
      <c r="K3784">
        <f t="shared" si="2174"/>
        <v>1.6286054400000003E-2</v>
      </c>
      <c r="L3784">
        <f t="shared" ref="L3784:L3785" si="2189">0.000084*(G3784^1.894314*I3784^0.808223+0.000031*G3784^2)</f>
        <v>4.0288966309401798E-2</v>
      </c>
      <c r="O3784">
        <f>L3784*0.78*1.07</f>
        <v>3.3625171281826745E-2</v>
      </c>
      <c r="Q3784">
        <f t="shared" ref="Q3784:Q3785" si="2190">O3784*0.531</f>
        <v>1.7854965950650004E-2</v>
      </c>
      <c r="T3784">
        <f>(L3784*0.78*1.07)*(1+0.2)*0.531*3.67</f>
        <v>7.8633270046662609E-2</v>
      </c>
    </row>
    <row r="3785" spans="1:20" hidden="1" x14ac:dyDescent="0.3">
      <c r="A3785" s="26">
        <v>8001</v>
      </c>
      <c r="B3785">
        <v>68</v>
      </c>
      <c r="C3785" t="s">
        <v>211</v>
      </c>
      <c r="D3785">
        <v>66</v>
      </c>
      <c r="E3785" t="s">
        <v>220</v>
      </c>
      <c r="F3785">
        <v>4</v>
      </c>
      <c r="G3785">
        <v>12.3</v>
      </c>
      <c r="H3785">
        <f t="shared" si="2173"/>
        <v>0.12300000000000001</v>
      </c>
      <c r="I3785">
        <v>4</v>
      </c>
      <c r="J3785">
        <v>2</v>
      </c>
      <c r="K3785">
        <f t="shared" si="2174"/>
        <v>1.1882316600000003E-2</v>
      </c>
      <c r="L3785">
        <f t="shared" si="2189"/>
        <v>2.9888646883101461E-2</v>
      </c>
      <c r="O3785">
        <f>L3785*0.78*1.07</f>
        <v>2.4945064688636484E-2</v>
      </c>
      <c r="Q3785">
        <f t="shared" si="2190"/>
        <v>1.3245829349665974E-2</v>
      </c>
      <c r="T3785">
        <f>(L3785*0.78*1.07)*(1+0.2)*0.531*3.67</f>
        <v>5.8334632455928945E-2</v>
      </c>
    </row>
    <row r="3786" spans="1:20" hidden="1" x14ac:dyDescent="0.3">
      <c r="A3786" s="26">
        <v>8001</v>
      </c>
      <c r="B3786">
        <v>68</v>
      </c>
      <c r="C3786" t="s">
        <v>211</v>
      </c>
      <c r="D3786">
        <v>67</v>
      </c>
      <c r="E3786" t="s">
        <v>216</v>
      </c>
      <c r="F3786">
        <v>4</v>
      </c>
      <c r="G3786">
        <v>10.8</v>
      </c>
      <c r="H3786">
        <f t="shared" si="2173"/>
        <v>0.10800000000000001</v>
      </c>
      <c r="I3786">
        <v>5</v>
      </c>
      <c r="J3786">
        <v>3</v>
      </c>
      <c r="K3786">
        <f t="shared" si="2174"/>
        <v>9.1609056000000015E-3</v>
      </c>
      <c r="L3786">
        <f>0.000086*(G3786^1.882935*I3786^0.813269+0.000016*G3786^2)</f>
        <v>2.8107442223225466E-2</v>
      </c>
      <c r="O3786">
        <f>L3786*0.45*0.75</f>
        <v>9.4862617503385944E-3</v>
      </c>
      <c r="Q3786">
        <f>O3786*0.52</f>
        <v>4.932856110176069E-3</v>
      </c>
      <c r="T3786">
        <f>(L3786*0.45*0.75)*(1+0.2)*0.52*3.67</f>
        <v>2.1724298309215406E-2</v>
      </c>
    </row>
    <row r="3787" spans="1:20" hidden="1" x14ac:dyDescent="0.3">
      <c r="A3787" s="26">
        <v>8001</v>
      </c>
      <c r="B3787">
        <v>68</v>
      </c>
      <c r="C3787" t="s">
        <v>211</v>
      </c>
      <c r="D3787">
        <v>68</v>
      </c>
      <c r="E3787" t="s">
        <v>222</v>
      </c>
      <c r="F3787">
        <v>4</v>
      </c>
      <c r="G3787">
        <v>21.9</v>
      </c>
      <c r="H3787">
        <f t="shared" si="2173"/>
        <v>0.21899999999999997</v>
      </c>
      <c r="I3787">
        <v>6</v>
      </c>
      <c r="J3787">
        <v>3</v>
      </c>
      <c r="K3787">
        <f t="shared" si="2174"/>
        <v>3.766856939999999E-2</v>
      </c>
      <c r="L3787">
        <f>0.000081*(G3787^1.922704*I3787^0.783213+0.000032*G3787^2)</f>
        <v>0.12451589411573399</v>
      </c>
      <c r="O3787">
        <f>L3787*0.61*1.07</f>
        <v>8.1271524089339589E-2</v>
      </c>
      <c r="Q3787">
        <f>O3787*0.531</f>
        <v>4.3155179291439326E-2</v>
      </c>
      <c r="T3787">
        <f>(L3787*0.61*1.07)*(1+0.2)*0.531*3.67</f>
        <v>0.19005540959949876</v>
      </c>
    </row>
    <row r="3788" spans="1:20" hidden="1" x14ac:dyDescent="0.3">
      <c r="A3788" s="26">
        <v>8001</v>
      </c>
      <c r="B3788">
        <v>68</v>
      </c>
      <c r="C3788" t="s">
        <v>211</v>
      </c>
      <c r="D3788">
        <v>69</v>
      </c>
      <c r="E3788" t="s">
        <v>216</v>
      </c>
      <c r="F3788">
        <v>4</v>
      </c>
      <c r="G3788">
        <v>22.4</v>
      </c>
      <c r="H3788">
        <f t="shared" si="2173"/>
        <v>0.22399999999999998</v>
      </c>
      <c r="I3788">
        <v>11.5</v>
      </c>
      <c r="J3788">
        <v>8</v>
      </c>
      <c r="K3788">
        <f t="shared" si="2174"/>
        <v>3.9408230399999994E-2</v>
      </c>
      <c r="L3788">
        <f>0.000086*(G3788^1.882935*I3788^0.813269+0.000016*G3788^2)</f>
        <v>0.21855550374186444</v>
      </c>
      <c r="O3788">
        <f>L3788*0.45*0.75</f>
        <v>7.3762482512879257E-2</v>
      </c>
      <c r="Q3788">
        <f>O3788*0.52</f>
        <v>3.8356490906697217E-2</v>
      </c>
      <c r="T3788">
        <f>(L3788*0.45*0.75)*(1+0.2)*0.52*3.67</f>
        <v>0.16892198595309452</v>
      </c>
    </row>
    <row r="3789" spans="1:20" hidden="1" x14ac:dyDescent="0.3">
      <c r="A3789" s="26">
        <v>8001</v>
      </c>
      <c r="B3789">
        <v>68</v>
      </c>
      <c r="C3789" t="s">
        <v>211</v>
      </c>
      <c r="D3789">
        <v>70</v>
      </c>
      <c r="E3789" t="s">
        <v>220</v>
      </c>
      <c r="F3789">
        <v>4</v>
      </c>
      <c r="G3789">
        <v>22.9</v>
      </c>
      <c r="H3789">
        <f t="shared" si="2173"/>
        <v>0.22899999999999998</v>
      </c>
      <c r="I3789">
        <v>6</v>
      </c>
      <c r="J3789">
        <v>3</v>
      </c>
      <c r="K3789">
        <f t="shared" si="2174"/>
        <v>4.1187161399999998E-2</v>
      </c>
      <c r="L3789">
        <f>0.000084*(G3789^1.894314*I3789^0.808223+0.000031*G3789^2)</f>
        <v>0.13463526234521564</v>
      </c>
      <c r="O3789">
        <f>L3789*0.78*1.07</f>
        <v>0.11236658995331698</v>
      </c>
      <c r="Q3789">
        <f>O3789*0.531</f>
        <v>5.9666659265211322E-2</v>
      </c>
      <c r="T3789">
        <f>(L3789*0.78*1.07)*(1+0.2)*0.531*3.67</f>
        <v>0.26277196740399067</v>
      </c>
    </row>
    <row r="3790" spans="1:20" hidden="1" x14ac:dyDescent="0.3">
      <c r="A3790" s="26">
        <v>8001</v>
      </c>
      <c r="B3790">
        <v>68</v>
      </c>
      <c r="C3790" t="s">
        <v>211</v>
      </c>
      <c r="D3790">
        <v>71</v>
      </c>
      <c r="E3790" t="s">
        <v>216</v>
      </c>
      <c r="F3790">
        <v>4</v>
      </c>
      <c r="G3790">
        <v>12</v>
      </c>
      <c r="H3790">
        <f t="shared" si="2173"/>
        <v>0.12</v>
      </c>
      <c r="I3790">
        <v>6</v>
      </c>
      <c r="J3790">
        <v>3</v>
      </c>
      <c r="K3790">
        <f t="shared" si="2174"/>
        <v>1.130976E-2</v>
      </c>
      <c r="L3790">
        <f t="shared" ref="L3790:L3791" si="2191">0.000086*(G3790^1.882935*I3790^0.813269+0.000016*G3790^2)</f>
        <v>3.9753470123784294E-2</v>
      </c>
      <c r="O3790">
        <f>L3790*0.45*0.75</f>
        <v>1.34167961667772E-2</v>
      </c>
      <c r="Q3790">
        <f t="shared" ref="Q3790:Q3791" si="2192">O3790*0.52</f>
        <v>6.9767340067241439E-3</v>
      </c>
      <c r="T3790">
        <f>(L3790*0.45*0.75)*(1+0.2)*0.52*3.67</f>
        <v>3.072553656561313E-2</v>
      </c>
    </row>
    <row r="3791" spans="1:20" hidden="1" x14ac:dyDescent="0.3">
      <c r="A3791" s="26">
        <v>8001</v>
      </c>
      <c r="B3791">
        <v>68</v>
      </c>
      <c r="C3791" t="s">
        <v>211</v>
      </c>
      <c r="D3791">
        <v>72</v>
      </c>
      <c r="E3791" t="s">
        <v>216</v>
      </c>
      <c r="F3791">
        <v>4</v>
      </c>
      <c r="G3791">
        <v>11.6</v>
      </c>
      <c r="H3791">
        <f t="shared" si="2173"/>
        <v>0.11599999999999999</v>
      </c>
      <c r="I3791">
        <v>6</v>
      </c>
      <c r="J3791">
        <v>3</v>
      </c>
      <c r="K3791">
        <f t="shared" si="2174"/>
        <v>1.0568342399999998E-2</v>
      </c>
      <c r="L3791">
        <f t="shared" si="2191"/>
        <v>3.7295127871646891E-2</v>
      </c>
      <c r="O3791">
        <f>L3791*0.45*0.75</f>
        <v>1.2587105656680827E-2</v>
      </c>
      <c r="Q3791">
        <f t="shared" si="2192"/>
        <v>6.5452949414740308E-3</v>
      </c>
      <c r="T3791">
        <f>(L3791*0.45*0.75)*(1+0.2)*0.52*3.67</f>
        <v>2.8825478922251627E-2</v>
      </c>
    </row>
    <row r="3792" spans="1:20" hidden="1" x14ac:dyDescent="0.3">
      <c r="A3792" s="26">
        <v>8001</v>
      </c>
      <c r="B3792">
        <v>68</v>
      </c>
      <c r="C3792" t="s">
        <v>211</v>
      </c>
      <c r="D3792">
        <v>73</v>
      </c>
      <c r="E3792" t="s">
        <v>222</v>
      </c>
      <c r="F3792">
        <v>4</v>
      </c>
      <c r="G3792">
        <v>25.6</v>
      </c>
      <c r="H3792">
        <f t="shared" si="2173"/>
        <v>0.25600000000000001</v>
      </c>
      <c r="I3792">
        <v>9</v>
      </c>
      <c r="J3792">
        <v>5</v>
      </c>
      <c r="K3792">
        <f t="shared" si="2174"/>
        <v>5.1471974399999995E-2</v>
      </c>
      <c r="L3792">
        <f>0.000081*(G3792^1.922704*I3792^0.783213+0.000032*G3792^2)</f>
        <v>0.23093617389531468</v>
      </c>
      <c r="O3792">
        <f>L3792*0.61*1.07</f>
        <v>0.15073204070147189</v>
      </c>
      <c r="Q3792">
        <f>O3792*0.531</f>
        <v>8.0038713612481577E-2</v>
      </c>
      <c r="T3792">
        <f>(L3792*0.61*1.07)*(1+0.2)*0.531*3.67</f>
        <v>0.35249049474936889</v>
      </c>
    </row>
    <row r="3793" spans="1:20" hidden="1" x14ac:dyDescent="0.3">
      <c r="A3793" s="26">
        <v>8001</v>
      </c>
      <c r="B3793">
        <v>68</v>
      </c>
      <c r="C3793" t="s">
        <v>211</v>
      </c>
      <c r="D3793">
        <v>74</v>
      </c>
      <c r="E3793" t="s">
        <v>216</v>
      </c>
      <c r="F3793">
        <v>4</v>
      </c>
      <c r="G3793">
        <v>26.6</v>
      </c>
      <c r="H3793">
        <f t="shared" si="2173"/>
        <v>0.26600000000000001</v>
      </c>
      <c r="I3793">
        <v>9</v>
      </c>
      <c r="J3793">
        <v>5</v>
      </c>
      <c r="K3793">
        <f t="shared" si="2174"/>
        <v>5.5571762400000009E-2</v>
      </c>
      <c r="L3793">
        <f>0.000086*(G3793^1.882935*I3793^0.813269+0.000016*G3793^2)</f>
        <v>0.24746598703712291</v>
      </c>
      <c r="O3793">
        <f>L3793*0.45*0.75</f>
        <v>8.351977062502898E-2</v>
      </c>
      <c r="Q3793">
        <f>O3793*0.52</f>
        <v>4.343028072501507E-2</v>
      </c>
      <c r="T3793">
        <f>(L3793*0.45*0.75)*(1+0.2)*0.52*3.67</f>
        <v>0.19126695631296636</v>
      </c>
    </row>
    <row r="3794" spans="1:20" hidden="1" x14ac:dyDescent="0.3">
      <c r="A3794" s="26">
        <v>8001</v>
      </c>
      <c r="B3794">
        <v>68</v>
      </c>
      <c r="C3794" t="s">
        <v>211</v>
      </c>
      <c r="D3794">
        <v>75</v>
      </c>
      <c r="E3794" t="s">
        <v>218</v>
      </c>
      <c r="F3794">
        <v>4</v>
      </c>
      <c r="G3794">
        <v>13</v>
      </c>
      <c r="H3794">
        <f t="shared" si="2173"/>
        <v>0.13</v>
      </c>
      <c r="I3794">
        <v>7</v>
      </c>
      <c r="J3794">
        <v>3</v>
      </c>
      <c r="K3794">
        <f t="shared" si="2174"/>
        <v>1.3273260000000002E-2</v>
      </c>
      <c r="L3794">
        <f>0.000057*(G3794^1.897696*I3794^1.002687+0.000031*G3794^2)</f>
        <v>5.2140117480101868E-2</v>
      </c>
      <c r="O3794">
        <f>L3794*0.43*0.75</f>
        <v>1.6815187887332852E-2</v>
      </c>
      <c r="Q3794">
        <f>O3794*0.52</f>
        <v>8.7438977014130826E-3</v>
      </c>
      <c r="T3794">
        <f>(L3794*0.43*0.75)*(1+0.2)*0.52*3.67</f>
        <v>3.8508125477023217E-2</v>
      </c>
    </row>
    <row r="3795" spans="1:20" hidden="1" x14ac:dyDescent="0.3">
      <c r="A3795" s="26">
        <v>8001</v>
      </c>
      <c r="B3795">
        <v>68</v>
      </c>
      <c r="C3795" t="s">
        <v>211</v>
      </c>
      <c r="D3795">
        <v>76</v>
      </c>
      <c r="E3795" t="s">
        <v>217</v>
      </c>
      <c r="F3795">
        <v>4</v>
      </c>
      <c r="G3795">
        <v>10.4</v>
      </c>
      <c r="H3795">
        <f t="shared" si="2173"/>
        <v>0.10400000000000001</v>
      </c>
      <c r="I3795">
        <v>6</v>
      </c>
      <c r="J3795">
        <v>2</v>
      </c>
      <c r="K3795">
        <f t="shared" si="2174"/>
        <v>8.494886400000002E-3</v>
      </c>
      <c r="L3795">
        <f t="shared" ref="L3795:L3796" si="2193">0.000059*(G3795^1.965295*I3795^0.892133+0.000019*G3795^2)</f>
        <v>2.9096367097728608E-2</v>
      </c>
      <c r="O3795">
        <f>L3795*0.47*0.75</f>
        <v>1.0256469401949334E-2</v>
      </c>
      <c r="Q3795">
        <f t="shared" ref="Q3795:Q3796" si="2194">O3795*0.52</f>
        <v>5.3333640890136534E-3</v>
      </c>
      <c r="T3795">
        <f>(L3795*0.47*0.75)*(1+0.2)*0.52*3.67</f>
        <v>2.3488135448016131E-2</v>
      </c>
    </row>
    <row r="3796" spans="1:20" hidden="1" x14ac:dyDescent="0.3">
      <c r="A3796" s="26">
        <v>8001</v>
      </c>
      <c r="B3796">
        <v>68</v>
      </c>
      <c r="C3796" t="s">
        <v>211</v>
      </c>
      <c r="D3796">
        <v>77</v>
      </c>
      <c r="E3796" t="s">
        <v>217</v>
      </c>
      <c r="F3796">
        <v>4</v>
      </c>
      <c r="G3796">
        <v>12.1</v>
      </c>
      <c r="H3796">
        <f t="shared" si="2173"/>
        <v>0.121</v>
      </c>
      <c r="I3796">
        <v>6</v>
      </c>
      <c r="J3796">
        <v>3</v>
      </c>
      <c r="K3796">
        <f t="shared" si="2174"/>
        <v>1.14990414E-2</v>
      </c>
      <c r="L3796">
        <f t="shared" si="2193"/>
        <v>3.9179682721589414E-2</v>
      </c>
      <c r="O3796">
        <f>L3796*0.47*0.75</f>
        <v>1.3810838159360269E-2</v>
      </c>
      <c r="Q3796">
        <f t="shared" si="2194"/>
        <v>7.1816358428673397E-3</v>
      </c>
      <c r="T3796">
        <f>(L3796*0.47*0.75)*(1+0.2)*0.52*3.67</f>
        <v>3.1627924251987766E-2</v>
      </c>
    </row>
    <row r="3797" spans="1:20" hidden="1" x14ac:dyDescent="0.3">
      <c r="A3797" s="26">
        <v>8001</v>
      </c>
      <c r="B3797">
        <v>68</v>
      </c>
      <c r="C3797" t="s">
        <v>211</v>
      </c>
      <c r="D3797">
        <v>78</v>
      </c>
      <c r="E3797" t="s">
        <v>216</v>
      </c>
      <c r="F3797">
        <v>4</v>
      </c>
      <c r="G3797">
        <v>33.9</v>
      </c>
      <c r="H3797">
        <f t="shared" si="2173"/>
        <v>0.33899999999999997</v>
      </c>
      <c r="I3797">
        <v>15.2</v>
      </c>
      <c r="J3797">
        <v>8</v>
      </c>
      <c r="K3797">
        <f t="shared" si="2174"/>
        <v>9.025895339999998E-2</v>
      </c>
      <c r="L3797">
        <f>0.000086*(G3797^1.882935*I3797^0.813269+0.000016*G3797^2)</f>
        <v>0.59830539746381806</v>
      </c>
      <c r="O3797">
        <f>L3797*0.45*0.75</f>
        <v>0.20192807164403861</v>
      </c>
      <c r="Q3797">
        <f>O3797*0.52</f>
        <v>0.10500259725490008</v>
      </c>
      <c r="T3797">
        <f>(L3797*0.45*0.75)*(1+0.2)*0.52*3.67</f>
        <v>0.46243143831057998</v>
      </c>
    </row>
    <row r="3798" spans="1:20" hidden="1" x14ac:dyDescent="0.3">
      <c r="A3798" s="26">
        <v>8001</v>
      </c>
      <c r="B3798">
        <v>68</v>
      </c>
      <c r="C3798" t="s">
        <v>211</v>
      </c>
      <c r="D3798">
        <v>79</v>
      </c>
      <c r="E3798" t="s">
        <v>222</v>
      </c>
      <c r="F3798">
        <v>4</v>
      </c>
      <c r="G3798">
        <v>20.399999999999999</v>
      </c>
      <c r="H3798">
        <f t="shared" si="2173"/>
        <v>0.20399999999999999</v>
      </c>
      <c r="I3798">
        <v>6</v>
      </c>
      <c r="J3798">
        <v>2</v>
      </c>
      <c r="K3798">
        <f t="shared" si="2174"/>
        <v>3.2685206399999993E-2</v>
      </c>
      <c r="L3798">
        <f t="shared" ref="L3798:L3800" si="2195">0.000081*(G3798^1.922704*I3798^0.783213+0.000032*G3798^2)</f>
        <v>0.10863722606086812</v>
      </c>
      <c r="O3798">
        <f>L3798*0.61*1.07</f>
        <v>7.0907517449928625E-2</v>
      </c>
      <c r="Q3798">
        <f t="shared" ref="Q3798:Q3800" si="2196">O3798*0.531</f>
        <v>3.7651891765912104E-2</v>
      </c>
      <c r="T3798">
        <f>(L3798*0.61*1.07)*(1+0.2)*0.531*3.67</f>
        <v>0.16581893133707687</v>
      </c>
    </row>
    <row r="3799" spans="1:20" hidden="1" x14ac:dyDescent="0.3">
      <c r="A3799" s="26">
        <v>8001</v>
      </c>
      <c r="B3799">
        <v>68</v>
      </c>
      <c r="C3799" t="s">
        <v>211</v>
      </c>
      <c r="D3799">
        <v>80</v>
      </c>
      <c r="E3799" t="s">
        <v>222</v>
      </c>
      <c r="F3799">
        <v>4</v>
      </c>
      <c r="G3799">
        <v>14.8</v>
      </c>
      <c r="H3799">
        <f t="shared" si="2173"/>
        <v>0.14800000000000002</v>
      </c>
      <c r="I3799">
        <v>6</v>
      </c>
      <c r="J3799">
        <v>2</v>
      </c>
      <c r="K3799">
        <f t="shared" si="2174"/>
        <v>1.7203401600000005E-2</v>
      </c>
      <c r="L3799">
        <f t="shared" si="2195"/>
        <v>5.8615744025676174E-2</v>
      </c>
      <c r="O3799">
        <f>L3799*0.61*1.07</f>
        <v>3.8258496125558844E-2</v>
      </c>
      <c r="Q3799">
        <f t="shared" si="2196"/>
        <v>2.0315261442671748E-2</v>
      </c>
      <c r="T3799">
        <f>(L3799*0.61*1.07)*(1+0.2)*0.531*3.67</f>
        <v>8.9468411393526362E-2</v>
      </c>
    </row>
    <row r="3800" spans="1:20" hidden="1" x14ac:dyDescent="0.3">
      <c r="A3800" s="26">
        <v>8001</v>
      </c>
      <c r="B3800">
        <v>68</v>
      </c>
      <c r="C3800" t="s">
        <v>211</v>
      </c>
      <c r="D3800">
        <v>81</v>
      </c>
      <c r="E3800" t="s">
        <v>222</v>
      </c>
      <c r="F3800">
        <v>4</v>
      </c>
      <c r="G3800">
        <v>13.5</v>
      </c>
      <c r="H3800">
        <f t="shared" si="2173"/>
        <v>0.13500000000000001</v>
      </c>
      <c r="I3800">
        <v>6</v>
      </c>
      <c r="J3800">
        <v>2</v>
      </c>
      <c r="K3800">
        <f t="shared" si="2174"/>
        <v>1.4313915000000002E-2</v>
      </c>
      <c r="L3800">
        <f t="shared" si="2195"/>
        <v>4.9118447215490413E-2</v>
      </c>
      <c r="O3800">
        <f>L3800*0.61*1.07</f>
        <v>3.2059610497550593E-2</v>
      </c>
      <c r="Q3800">
        <f t="shared" si="2196"/>
        <v>1.7023653174199366E-2</v>
      </c>
      <c r="T3800">
        <f>(L3800*0.61*1.07)*(1+0.2)*0.531*3.67</f>
        <v>7.4972168579173992E-2</v>
      </c>
    </row>
    <row r="3801" spans="1:20" hidden="1" x14ac:dyDescent="0.3">
      <c r="A3801" s="26">
        <v>8001</v>
      </c>
      <c r="B3801">
        <v>68</v>
      </c>
      <c r="C3801" t="s">
        <v>211</v>
      </c>
      <c r="D3801">
        <v>82</v>
      </c>
      <c r="E3801" t="s">
        <v>220</v>
      </c>
      <c r="F3801">
        <v>4</v>
      </c>
      <c r="G3801">
        <v>8.3000000000000007</v>
      </c>
      <c r="H3801">
        <f t="shared" si="2173"/>
        <v>8.3000000000000004E-2</v>
      </c>
      <c r="I3801">
        <v>4</v>
      </c>
      <c r="J3801">
        <v>2</v>
      </c>
      <c r="K3801">
        <f t="shared" si="2174"/>
        <v>5.4106206000000007E-3</v>
      </c>
      <c r="L3801">
        <f>0.000084*(G3801^1.894314*I3801^0.808223+0.000031*G3801^2)</f>
        <v>1.4187504335541412E-2</v>
      </c>
      <c r="O3801">
        <f>L3801*0.78*1.07</f>
        <v>1.1840891118442864E-2</v>
      </c>
      <c r="Q3801">
        <f>O3801*0.531</f>
        <v>6.2875131838931609E-3</v>
      </c>
      <c r="T3801">
        <f>(L3801*0.78*1.07)*(1+0.2)*0.531*3.67</f>
        <v>2.7690208061865479E-2</v>
      </c>
    </row>
    <row r="3802" spans="1:20" hidden="1" x14ac:dyDescent="0.3">
      <c r="A3802" s="26">
        <v>8001</v>
      </c>
      <c r="B3802">
        <v>68</v>
      </c>
      <c r="C3802" t="s">
        <v>211</v>
      </c>
      <c r="D3802">
        <v>83</v>
      </c>
      <c r="E3802" t="s">
        <v>215</v>
      </c>
      <c r="F3802">
        <v>4</v>
      </c>
      <c r="G3802">
        <v>27.2</v>
      </c>
      <c r="H3802">
        <f t="shared" si="2173"/>
        <v>0.27200000000000002</v>
      </c>
      <c r="I3802">
        <v>15.3</v>
      </c>
      <c r="J3802">
        <v>9</v>
      </c>
      <c r="K3802">
        <f t="shared" si="2174"/>
        <v>5.8107033600000003E-2</v>
      </c>
      <c r="L3802">
        <f>0.000064*(G3802^1.958025*I3802^0.883501+0.000045*G3802^2)</f>
        <v>0.45896527920471175</v>
      </c>
      <c r="O3802">
        <f>L3802*0.44*0.75</f>
        <v>0.15145854213755489</v>
      </c>
      <c r="Q3802">
        <f>O3802*0.52</f>
        <v>7.8758441911528546E-2</v>
      </c>
      <c r="T3802">
        <f>(L3802*0.44*0.75)*(1+0.2)*0.52*3.67</f>
        <v>0.34685217817837166</v>
      </c>
    </row>
    <row r="3803" spans="1:20" hidden="1" x14ac:dyDescent="0.3">
      <c r="A3803" s="26">
        <v>8001</v>
      </c>
      <c r="B3803">
        <v>68</v>
      </c>
      <c r="C3803" t="s">
        <v>211</v>
      </c>
      <c r="D3803">
        <v>84</v>
      </c>
      <c r="E3803" t="s">
        <v>216</v>
      </c>
      <c r="F3803">
        <v>4</v>
      </c>
      <c r="G3803">
        <v>8.9</v>
      </c>
      <c r="H3803">
        <f t="shared" si="2173"/>
        <v>8.900000000000001E-2</v>
      </c>
      <c r="I3803">
        <v>4</v>
      </c>
      <c r="J3803">
        <v>2</v>
      </c>
      <c r="K3803">
        <f t="shared" si="2174"/>
        <v>6.2211534000000002E-3</v>
      </c>
      <c r="L3803">
        <f>0.000086*(G3803^1.882935*I3803^0.813269+0.000016*G3803^2)</f>
        <v>1.6284624815867125E-2</v>
      </c>
      <c r="O3803">
        <f>L3803*0.45*0.75</f>
        <v>5.4960608753551552E-3</v>
      </c>
      <c r="Q3803">
        <f>O3803*0.52</f>
        <v>2.8579516551846809E-3</v>
      </c>
      <c r="T3803">
        <f>(L3803*0.45*0.75)*(1+0.2)*0.52*3.67</f>
        <v>1.2586419089433334E-2</v>
      </c>
    </row>
    <row r="3804" spans="1:20" hidden="1" x14ac:dyDescent="0.3">
      <c r="A3804" s="26">
        <v>8001</v>
      </c>
      <c r="B3804">
        <v>68</v>
      </c>
      <c r="C3804" t="s">
        <v>211</v>
      </c>
      <c r="D3804">
        <v>85</v>
      </c>
      <c r="E3804" t="s">
        <v>220</v>
      </c>
      <c r="F3804">
        <v>4</v>
      </c>
      <c r="G3804">
        <v>8</v>
      </c>
      <c r="H3804">
        <f t="shared" si="2173"/>
        <v>0.08</v>
      </c>
      <c r="I3804">
        <v>4</v>
      </c>
      <c r="J3804">
        <v>2</v>
      </c>
      <c r="K3804">
        <f t="shared" si="2174"/>
        <v>5.0265600000000002E-3</v>
      </c>
      <c r="L3804">
        <f>0.000084*(G3804^1.894314*I3804^0.808223+0.000031*G3804^2)</f>
        <v>1.3231817251035049E-2</v>
      </c>
      <c r="O3804">
        <f>L3804*0.78*1.07</f>
        <v>1.1043274677713853E-2</v>
      </c>
      <c r="Q3804">
        <f>O3804*0.531</f>
        <v>5.8639788538660557E-3</v>
      </c>
      <c r="T3804">
        <f>(L3804*0.78*1.07)*(1+0.2)*0.531*3.67</f>
        <v>2.582496287242611E-2</v>
      </c>
    </row>
    <row r="3805" spans="1:20" hidden="1" x14ac:dyDescent="0.3">
      <c r="A3805" s="26">
        <v>8001</v>
      </c>
      <c r="B3805">
        <v>68</v>
      </c>
      <c r="C3805" t="s">
        <v>211</v>
      </c>
      <c r="D3805">
        <v>86</v>
      </c>
      <c r="E3805" t="s">
        <v>222</v>
      </c>
      <c r="F3805">
        <v>4</v>
      </c>
      <c r="G3805">
        <v>30.5</v>
      </c>
      <c r="H3805">
        <f t="shared" si="2173"/>
        <v>0.30499999999999999</v>
      </c>
      <c r="I3805">
        <v>9</v>
      </c>
      <c r="J3805">
        <v>4</v>
      </c>
      <c r="K3805">
        <f t="shared" si="2174"/>
        <v>7.3061834999999992E-2</v>
      </c>
      <c r="L3805">
        <f>0.000081*(G3805^1.922704*I3805^0.783213+0.000032*G3805^2)</f>
        <v>0.32339450318077684</v>
      </c>
      <c r="O3805">
        <f>L3805*0.61*1.07</f>
        <v>0.21107959222609307</v>
      </c>
      <c r="Q3805">
        <f>O3805*0.531</f>
        <v>0.11208326347205542</v>
      </c>
      <c r="T3805">
        <f>(L3805*0.61*1.07)*(1+0.2)*0.531*3.67</f>
        <v>0.49361469233093208</v>
      </c>
    </row>
    <row r="3806" spans="1:20" hidden="1" x14ac:dyDescent="0.3">
      <c r="A3806" s="26">
        <v>8001</v>
      </c>
      <c r="B3806">
        <v>68</v>
      </c>
      <c r="C3806" t="s">
        <v>211</v>
      </c>
      <c r="D3806">
        <v>87</v>
      </c>
      <c r="E3806" t="s">
        <v>216</v>
      </c>
      <c r="F3806">
        <v>4</v>
      </c>
      <c r="G3806">
        <v>27.4</v>
      </c>
      <c r="H3806">
        <f t="shared" si="2173"/>
        <v>0.27399999999999997</v>
      </c>
      <c r="I3806">
        <v>13.5</v>
      </c>
      <c r="J3806">
        <v>8</v>
      </c>
      <c r="K3806">
        <f t="shared" si="2174"/>
        <v>5.8964690399999978E-2</v>
      </c>
      <c r="L3806">
        <f>0.000086*(G3806^1.882935*I3806^0.813269+0.000016*G3806^2)</f>
        <v>0.36387812967128796</v>
      </c>
      <c r="O3806">
        <f>L3806*0.45*0.75</f>
        <v>0.12280886876405969</v>
      </c>
      <c r="Q3806">
        <f>O3806*0.52</f>
        <v>6.3860611757311045E-2</v>
      </c>
      <c r="T3806">
        <f>(L3806*0.45*0.75)*(1+0.2)*0.52*3.67</f>
        <v>0.2812421341791978</v>
      </c>
    </row>
    <row r="3807" spans="1:20" hidden="1" x14ac:dyDescent="0.3">
      <c r="A3807" s="26">
        <v>9001</v>
      </c>
      <c r="B3807">
        <v>69</v>
      </c>
      <c r="C3807" t="s">
        <v>211</v>
      </c>
      <c r="D3807">
        <v>1</v>
      </c>
      <c r="E3807" t="s">
        <v>220</v>
      </c>
      <c r="F3807">
        <v>4</v>
      </c>
      <c r="G3807">
        <v>13.1</v>
      </c>
      <c r="H3807">
        <f t="shared" si="2173"/>
        <v>0.13100000000000001</v>
      </c>
      <c r="I3807">
        <v>4</v>
      </c>
      <c r="J3807">
        <v>2</v>
      </c>
      <c r="K3807">
        <f t="shared" si="2174"/>
        <v>1.3478249400000001E-2</v>
      </c>
      <c r="L3807">
        <f t="shared" ref="L3807:L3814" si="2197">0.000084*(G3807^1.894314*I3807^0.808223+0.000031*G3807^2)</f>
        <v>3.3678011295893283E-2</v>
      </c>
      <c r="O3807">
        <f t="shared" ref="O3807:O3814" si="2198">L3807*0.78*1.07</f>
        <v>2.8107668227552535E-2</v>
      </c>
      <c r="Q3807">
        <f t="shared" ref="Q3807:Q3814" si="2199">O3807*0.531</f>
        <v>1.4925171828830396E-2</v>
      </c>
      <c r="T3807">
        <f t="shared" ref="T3807:T3814" si="2200">(L3807*0.78*1.07)*(1+0.2)*0.531*3.67</f>
        <v>6.5730456734169065E-2</v>
      </c>
    </row>
    <row r="3808" spans="1:20" hidden="1" x14ac:dyDescent="0.3">
      <c r="A3808" s="26">
        <v>9001</v>
      </c>
      <c r="B3808">
        <v>69</v>
      </c>
      <c r="C3808" t="s">
        <v>211</v>
      </c>
      <c r="D3808">
        <v>2</v>
      </c>
      <c r="E3808" t="s">
        <v>220</v>
      </c>
      <c r="F3808">
        <v>4</v>
      </c>
      <c r="G3808">
        <v>16.899999999999999</v>
      </c>
      <c r="H3808">
        <f t="shared" si="2173"/>
        <v>0.16899999999999998</v>
      </c>
      <c r="I3808">
        <v>6</v>
      </c>
      <c r="J3808">
        <v>3</v>
      </c>
      <c r="K3808">
        <f t="shared" si="2174"/>
        <v>2.2431809399999995E-2</v>
      </c>
      <c r="L3808">
        <f t="shared" si="2197"/>
        <v>7.5719243232537994E-2</v>
      </c>
      <c r="O3808">
        <f t="shared" si="2198"/>
        <v>6.3195280401876205E-2</v>
      </c>
      <c r="Q3808">
        <f t="shared" si="2199"/>
        <v>3.3556693893396265E-2</v>
      </c>
      <c r="T3808">
        <f t="shared" si="2200"/>
        <v>0.14778367990651717</v>
      </c>
    </row>
    <row r="3809" spans="1:20" hidden="1" x14ac:dyDescent="0.3">
      <c r="A3809" s="26">
        <v>9001</v>
      </c>
      <c r="B3809">
        <v>69</v>
      </c>
      <c r="C3809" t="s">
        <v>211</v>
      </c>
      <c r="D3809">
        <v>3</v>
      </c>
      <c r="E3809" t="s">
        <v>220</v>
      </c>
      <c r="F3809">
        <v>4</v>
      </c>
      <c r="G3809">
        <v>15.2</v>
      </c>
      <c r="H3809">
        <f t="shared" si="2173"/>
        <v>0.152</v>
      </c>
      <c r="I3809">
        <v>5</v>
      </c>
      <c r="J3809">
        <v>2</v>
      </c>
      <c r="K3809">
        <f t="shared" si="2174"/>
        <v>1.81458816E-2</v>
      </c>
      <c r="L3809">
        <f t="shared" si="2197"/>
        <v>5.3455286587417161E-2</v>
      </c>
      <c r="O3809">
        <f t="shared" si="2198"/>
        <v>4.4613782185858368E-2</v>
      </c>
      <c r="Q3809">
        <f t="shared" si="2199"/>
        <v>2.3689918340690796E-2</v>
      </c>
      <c r="T3809">
        <f t="shared" si="2200"/>
        <v>0.10433040037240225</v>
      </c>
    </row>
    <row r="3810" spans="1:20" s="13" customFormat="1" hidden="1" x14ac:dyDescent="0.3">
      <c r="A3810" s="26">
        <v>9001</v>
      </c>
      <c r="B3810" s="13">
        <v>69</v>
      </c>
      <c r="C3810" s="13" t="s">
        <v>211</v>
      </c>
      <c r="D3810" s="13">
        <v>4</v>
      </c>
      <c r="E3810" s="13" t="s">
        <v>220</v>
      </c>
      <c r="F3810" s="13">
        <v>7</v>
      </c>
      <c r="G3810" s="13">
        <v>14.9</v>
      </c>
      <c r="H3810">
        <f t="shared" si="2173"/>
        <v>0.14899999999999999</v>
      </c>
      <c r="I3810" s="13">
        <v>5</v>
      </c>
      <c r="J3810" s="13">
        <v>0</v>
      </c>
      <c r="K3810">
        <f t="shared" si="2174"/>
        <v>1.7436665399999999E-2</v>
      </c>
      <c r="L3810">
        <f t="shared" si="2197"/>
        <v>5.1474361753540331E-2</v>
      </c>
      <c r="M3810"/>
      <c r="N3810"/>
      <c r="O3810">
        <f t="shared" si="2198"/>
        <v>4.2960502319504767E-2</v>
      </c>
      <c r="P3810"/>
      <c r="Q3810">
        <f t="shared" si="2199"/>
        <v>2.2812026731657033E-2</v>
      </c>
      <c r="R3810"/>
      <c r="S3810"/>
      <c r="T3810">
        <f t="shared" si="2200"/>
        <v>0.10046416572621757</v>
      </c>
    </row>
    <row r="3811" spans="1:20" hidden="1" x14ac:dyDescent="0.3">
      <c r="A3811" s="26">
        <v>9001</v>
      </c>
      <c r="B3811">
        <v>69</v>
      </c>
      <c r="C3811" t="s">
        <v>211</v>
      </c>
      <c r="D3811">
        <v>5</v>
      </c>
      <c r="E3811" t="s">
        <v>220</v>
      </c>
      <c r="F3811">
        <v>4</v>
      </c>
      <c r="G3811">
        <v>8.9</v>
      </c>
      <c r="H3811">
        <f t="shared" si="2173"/>
        <v>8.900000000000001E-2</v>
      </c>
      <c r="I3811">
        <v>4</v>
      </c>
      <c r="J3811">
        <v>2</v>
      </c>
      <c r="K3811">
        <f t="shared" si="2174"/>
        <v>6.2211534000000002E-3</v>
      </c>
      <c r="L3811">
        <f t="shared" si="2197"/>
        <v>1.6192963295824196E-2</v>
      </c>
      <c r="O3811">
        <f t="shared" si="2198"/>
        <v>1.3514647166694874E-2</v>
      </c>
      <c r="Q3811">
        <f t="shared" si="2199"/>
        <v>7.1762776455149783E-3</v>
      </c>
      <c r="T3811">
        <f t="shared" si="2200"/>
        <v>3.1604326750847962E-2</v>
      </c>
    </row>
    <row r="3812" spans="1:20" hidden="1" x14ac:dyDescent="0.3">
      <c r="A3812" s="26">
        <v>9001</v>
      </c>
      <c r="B3812">
        <v>69</v>
      </c>
      <c r="C3812" t="s">
        <v>211</v>
      </c>
      <c r="D3812">
        <v>6</v>
      </c>
      <c r="E3812" t="s">
        <v>220</v>
      </c>
      <c r="F3812">
        <v>4</v>
      </c>
      <c r="G3812">
        <v>38.1</v>
      </c>
      <c r="H3812">
        <f t="shared" si="2173"/>
        <v>0.38100000000000001</v>
      </c>
      <c r="I3812">
        <v>8</v>
      </c>
      <c r="J3812">
        <v>3</v>
      </c>
      <c r="K3812">
        <f t="shared" si="2174"/>
        <v>0.1140094494</v>
      </c>
      <c r="L3812">
        <f t="shared" si="2197"/>
        <v>0.44560431027147973</v>
      </c>
      <c r="O3812">
        <f t="shared" si="2198"/>
        <v>0.37190135735257701</v>
      </c>
      <c r="Q3812">
        <f t="shared" si="2199"/>
        <v>0.1974796207542184</v>
      </c>
      <c r="T3812">
        <f t="shared" si="2200"/>
        <v>0.8697002498015779</v>
      </c>
    </row>
    <row r="3813" spans="1:20" hidden="1" x14ac:dyDescent="0.3">
      <c r="A3813" s="26">
        <v>9001</v>
      </c>
      <c r="B3813">
        <v>69</v>
      </c>
      <c r="C3813" t="s">
        <v>211</v>
      </c>
      <c r="D3813">
        <v>7</v>
      </c>
      <c r="E3813" t="s">
        <v>220</v>
      </c>
      <c r="F3813">
        <v>4</v>
      </c>
      <c r="G3813">
        <v>13.9</v>
      </c>
      <c r="H3813">
        <f t="shared" si="2173"/>
        <v>0.13900000000000001</v>
      </c>
      <c r="I3813">
        <v>4.5</v>
      </c>
      <c r="J3813">
        <v>2</v>
      </c>
      <c r="K3813">
        <f t="shared" si="2174"/>
        <v>1.5174713400000003E-2</v>
      </c>
      <c r="L3813">
        <f t="shared" si="2197"/>
        <v>4.1443351971404703E-2</v>
      </c>
      <c r="O3813">
        <f t="shared" si="2198"/>
        <v>3.4588621555334369E-2</v>
      </c>
      <c r="Q3813">
        <f t="shared" si="2199"/>
        <v>1.8366558045882549E-2</v>
      </c>
      <c r="T3813">
        <f t="shared" si="2200"/>
        <v>8.0886321634066741E-2</v>
      </c>
    </row>
    <row r="3814" spans="1:20" hidden="1" x14ac:dyDescent="0.3">
      <c r="A3814" s="26">
        <v>9001</v>
      </c>
      <c r="B3814">
        <v>69</v>
      </c>
      <c r="C3814" t="s">
        <v>211</v>
      </c>
      <c r="D3814">
        <v>8</v>
      </c>
      <c r="E3814" t="s">
        <v>220</v>
      </c>
      <c r="F3814">
        <v>4</v>
      </c>
      <c r="G3814">
        <v>14.5</v>
      </c>
      <c r="H3814">
        <f t="shared" si="2173"/>
        <v>0.14499999999999999</v>
      </c>
      <c r="I3814">
        <v>5</v>
      </c>
      <c r="J3814">
        <v>3</v>
      </c>
      <c r="K3814">
        <f t="shared" si="2174"/>
        <v>1.6513034999999999E-2</v>
      </c>
      <c r="L3814">
        <f t="shared" si="2197"/>
        <v>4.8888132671213752E-2</v>
      </c>
      <c r="O3814">
        <f t="shared" si="2198"/>
        <v>4.0802035527395003E-2</v>
      </c>
      <c r="Q3814">
        <f t="shared" si="2199"/>
        <v>2.1665880865046748E-2</v>
      </c>
      <c r="T3814">
        <f t="shared" si="2200"/>
        <v>9.5416539329665886E-2</v>
      </c>
    </row>
    <row r="3815" spans="1:20" hidden="1" x14ac:dyDescent="0.3">
      <c r="A3815" s="26">
        <v>9001</v>
      </c>
      <c r="B3815">
        <v>69</v>
      </c>
      <c r="C3815" t="s">
        <v>211</v>
      </c>
      <c r="D3815">
        <v>9</v>
      </c>
      <c r="E3815" t="s">
        <v>214</v>
      </c>
      <c r="F3815">
        <v>4</v>
      </c>
      <c r="G3815">
        <v>7.9</v>
      </c>
      <c r="H3815">
        <f t="shared" ref="H3815:H3878" si="2201">G3815/100</f>
        <v>7.9000000000000001E-2</v>
      </c>
      <c r="I3815">
        <v>4</v>
      </c>
      <c r="J3815">
        <v>2</v>
      </c>
      <c r="K3815">
        <f t="shared" ref="K3815:K3878" si="2202">0.7854*H3815^2</f>
        <v>4.9016813999999999E-3</v>
      </c>
      <c r="L3815">
        <f t="shared" ref="L3815:L3816" si="2203">0.000081*(G3815^1.864042*I3815^0.850892+0.000027*G3815^2)</f>
        <v>1.2416306413049262E-2</v>
      </c>
      <c r="O3815">
        <f t="shared" ref="O3815:O3816" si="2204">L3815*0.47*0.75</f>
        <v>4.3767480105998645E-3</v>
      </c>
      <c r="Q3815">
        <f t="shared" ref="Q3815:Q3816" si="2205">O3815*0.521</f>
        <v>2.2802857135225296E-3</v>
      </c>
      <c r="T3815">
        <f t="shared" ref="T3815:T3816" si="2206">(L3815*0.47*0.75)*(1+0.2)*0.521*3.67</f>
        <v>1.004237828235322E-2</v>
      </c>
    </row>
    <row r="3816" spans="1:20" hidden="1" x14ac:dyDescent="0.3">
      <c r="A3816" s="26">
        <v>9001</v>
      </c>
      <c r="B3816">
        <v>69</v>
      </c>
      <c r="C3816" t="s">
        <v>211</v>
      </c>
      <c r="D3816">
        <v>10</v>
      </c>
      <c r="E3816" t="s">
        <v>214</v>
      </c>
      <c r="F3816">
        <v>4</v>
      </c>
      <c r="G3816">
        <v>7.6</v>
      </c>
      <c r="H3816">
        <f t="shared" si="2201"/>
        <v>7.5999999999999998E-2</v>
      </c>
      <c r="I3816">
        <v>4</v>
      </c>
      <c r="J3816">
        <v>2</v>
      </c>
      <c r="K3816">
        <f t="shared" si="2202"/>
        <v>4.5364704E-3</v>
      </c>
      <c r="L3816">
        <f t="shared" si="2203"/>
        <v>1.1551844343026285E-2</v>
      </c>
      <c r="O3816">
        <f t="shared" si="2204"/>
        <v>4.0720251309167652E-3</v>
      </c>
      <c r="Q3816">
        <f t="shared" si="2205"/>
        <v>2.1215250932076347E-3</v>
      </c>
      <c r="T3816">
        <f t="shared" si="2206"/>
        <v>9.3431965104864238E-3</v>
      </c>
    </row>
    <row r="3817" spans="1:20" hidden="1" x14ac:dyDescent="0.3">
      <c r="A3817" s="26">
        <v>9001</v>
      </c>
      <c r="B3817">
        <v>69</v>
      </c>
      <c r="C3817" t="s">
        <v>211</v>
      </c>
      <c r="D3817">
        <v>11</v>
      </c>
      <c r="E3817" t="s">
        <v>220</v>
      </c>
      <c r="F3817">
        <v>4</v>
      </c>
      <c r="G3817">
        <v>7.5</v>
      </c>
      <c r="H3817">
        <f t="shared" si="2201"/>
        <v>7.4999999999999997E-2</v>
      </c>
      <c r="I3817">
        <v>4</v>
      </c>
      <c r="J3817">
        <v>2</v>
      </c>
      <c r="K3817">
        <f t="shared" si="2202"/>
        <v>4.4178749999999999E-3</v>
      </c>
      <c r="L3817">
        <f t="shared" ref="L3817:L3834" si="2207">0.000084*(G3817^1.894314*I3817^0.808223+0.000031*G3817^2)</f>
        <v>1.1709119905874673E-2</v>
      </c>
      <c r="O3817">
        <f t="shared" ref="O3817:O3834" si="2208">L3817*0.78*1.07</f>
        <v>9.7724314734430034E-3</v>
      </c>
      <c r="Q3817">
        <f t="shared" ref="Q3817:Q3834" si="2209">O3817*0.531</f>
        <v>5.1891611123982351E-3</v>
      </c>
      <c r="T3817">
        <f t="shared" ref="T3817:T3834" si="2210">(L3817*0.78*1.07)*(1+0.2)*0.531*3.67</f>
        <v>2.2853065539001825E-2</v>
      </c>
    </row>
    <row r="3818" spans="1:20" hidden="1" x14ac:dyDescent="0.3">
      <c r="A3818" s="26">
        <v>9001</v>
      </c>
      <c r="B3818">
        <v>69</v>
      </c>
      <c r="C3818" t="s">
        <v>211</v>
      </c>
      <c r="D3818">
        <v>12</v>
      </c>
      <c r="E3818" t="s">
        <v>220</v>
      </c>
      <c r="F3818">
        <v>4</v>
      </c>
      <c r="G3818">
        <v>15.3</v>
      </c>
      <c r="H3818">
        <f t="shared" si="2201"/>
        <v>0.153</v>
      </c>
      <c r="I3818">
        <v>5</v>
      </c>
      <c r="J3818">
        <v>2</v>
      </c>
      <c r="K3818">
        <f t="shared" si="2202"/>
        <v>1.83854286E-2</v>
      </c>
      <c r="L3818">
        <f t="shared" si="2207"/>
        <v>5.4123437805787419E-2</v>
      </c>
      <c r="O3818">
        <f t="shared" si="2208"/>
        <v>4.5171421192710184E-2</v>
      </c>
      <c r="Q3818">
        <f t="shared" si="2209"/>
        <v>2.3986024653329108E-2</v>
      </c>
      <c r="T3818">
        <f t="shared" si="2210"/>
        <v>0.1056344525732614</v>
      </c>
    </row>
    <row r="3819" spans="1:20" hidden="1" x14ac:dyDescent="0.3">
      <c r="A3819" s="26">
        <v>9001</v>
      </c>
      <c r="B3819">
        <v>69</v>
      </c>
      <c r="C3819" t="s">
        <v>211</v>
      </c>
      <c r="D3819">
        <v>13</v>
      </c>
      <c r="E3819" t="s">
        <v>220</v>
      </c>
      <c r="F3819">
        <v>4</v>
      </c>
      <c r="G3819">
        <v>16.3</v>
      </c>
      <c r="H3819">
        <f t="shared" si="2201"/>
        <v>0.16300000000000001</v>
      </c>
      <c r="I3819">
        <v>6</v>
      </c>
      <c r="J3819">
        <v>3</v>
      </c>
      <c r="K3819">
        <f t="shared" si="2202"/>
        <v>2.08672926E-2</v>
      </c>
      <c r="L3819">
        <f t="shared" si="2207"/>
        <v>7.0707783457586659E-2</v>
      </c>
      <c r="O3819">
        <f t="shared" si="2208"/>
        <v>5.9012716073701829E-2</v>
      </c>
      <c r="Q3819">
        <f t="shared" si="2209"/>
        <v>3.1335752235135676E-2</v>
      </c>
      <c r="T3819">
        <f t="shared" si="2210"/>
        <v>0.13800265284353749</v>
      </c>
    </row>
    <row r="3820" spans="1:20" hidden="1" x14ac:dyDescent="0.3">
      <c r="A3820" s="26">
        <v>9001</v>
      </c>
      <c r="B3820">
        <v>69</v>
      </c>
      <c r="C3820" t="s">
        <v>211</v>
      </c>
      <c r="D3820">
        <v>14</v>
      </c>
      <c r="E3820" t="s">
        <v>220</v>
      </c>
      <c r="F3820">
        <v>4</v>
      </c>
      <c r="G3820">
        <v>14.8</v>
      </c>
      <c r="H3820">
        <f t="shared" si="2201"/>
        <v>0.14800000000000002</v>
      </c>
      <c r="I3820">
        <v>5</v>
      </c>
      <c r="J3820">
        <v>2</v>
      </c>
      <c r="K3820">
        <f t="shared" si="2202"/>
        <v>1.7203401600000005E-2</v>
      </c>
      <c r="L3820">
        <f t="shared" si="2207"/>
        <v>5.0821905600893648E-2</v>
      </c>
      <c r="O3820">
        <f t="shared" si="2208"/>
        <v>4.2415962414505841E-2</v>
      </c>
      <c r="Q3820">
        <f t="shared" si="2209"/>
        <v>2.2522876042102603E-2</v>
      </c>
      <c r="T3820">
        <f t="shared" si="2210"/>
        <v>9.9190746089419857E-2</v>
      </c>
    </row>
    <row r="3821" spans="1:20" hidden="1" x14ac:dyDescent="0.3">
      <c r="A3821" s="26">
        <v>9001</v>
      </c>
      <c r="B3821">
        <v>69</v>
      </c>
      <c r="C3821" t="s">
        <v>211</v>
      </c>
      <c r="D3821">
        <v>15</v>
      </c>
      <c r="E3821" t="s">
        <v>220</v>
      </c>
      <c r="F3821">
        <v>4</v>
      </c>
      <c r="G3821">
        <v>15.4</v>
      </c>
      <c r="H3821">
        <f t="shared" si="2201"/>
        <v>0.154</v>
      </c>
      <c r="I3821">
        <v>5</v>
      </c>
      <c r="J3821">
        <v>2</v>
      </c>
      <c r="K3821">
        <f t="shared" si="2202"/>
        <v>1.8626546399999999E-2</v>
      </c>
      <c r="L3821">
        <f t="shared" si="2207"/>
        <v>5.4795505952034397E-2</v>
      </c>
      <c r="O3821">
        <f t="shared" si="2208"/>
        <v>4.5732329267567907E-2</v>
      </c>
      <c r="Q3821">
        <f t="shared" si="2209"/>
        <v>2.4283866841078559E-2</v>
      </c>
      <c r="T3821">
        <f t="shared" si="2210"/>
        <v>0.10694614956810998</v>
      </c>
    </row>
    <row r="3822" spans="1:20" hidden="1" x14ac:dyDescent="0.3">
      <c r="A3822" s="26">
        <v>9001</v>
      </c>
      <c r="B3822">
        <v>69</v>
      </c>
      <c r="C3822" t="s">
        <v>211</v>
      </c>
      <c r="D3822">
        <v>16</v>
      </c>
      <c r="E3822" t="s">
        <v>220</v>
      </c>
      <c r="F3822">
        <v>4</v>
      </c>
      <c r="G3822">
        <v>26.5</v>
      </c>
      <c r="H3822">
        <f t="shared" si="2201"/>
        <v>0.26500000000000001</v>
      </c>
      <c r="I3822">
        <v>6</v>
      </c>
      <c r="J3822">
        <v>3</v>
      </c>
      <c r="K3822">
        <f t="shared" si="2202"/>
        <v>5.5154715000000007E-2</v>
      </c>
      <c r="L3822">
        <f t="shared" si="2207"/>
        <v>0.17753258713512649</v>
      </c>
      <c r="O3822">
        <f t="shared" si="2208"/>
        <v>0.14816869722297657</v>
      </c>
      <c r="Q3822">
        <f t="shared" si="2209"/>
        <v>7.8677578225400557E-2</v>
      </c>
      <c r="T3822">
        <f t="shared" si="2210"/>
        <v>0.34649605450466403</v>
      </c>
    </row>
    <row r="3823" spans="1:20" hidden="1" x14ac:dyDescent="0.3">
      <c r="A3823" s="26">
        <v>9001</v>
      </c>
      <c r="B3823">
        <v>69</v>
      </c>
      <c r="C3823" t="s">
        <v>211</v>
      </c>
      <c r="D3823">
        <v>17</v>
      </c>
      <c r="E3823" t="s">
        <v>220</v>
      </c>
      <c r="F3823">
        <v>4</v>
      </c>
      <c r="G3823">
        <v>15.5</v>
      </c>
      <c r="H3823">
        <f t="shared" si="2201"/>
        <v>0.155</v>
      </c>
      <c r="I3823">
        <v>6</v>
      </c>
      <c r="J3823">
        <v>3</v>
      </c>
      <c r="K3823">
        <f t="shared" si="2202"/>
        <v>1.8869235000000002E-2</v>
      </c>
      <c r="L3823">
        <f t="shared" si="2207"/>
        <v>6.4278428659167774E-2</v>
      </c>
      <c r="O3823">
        <f t="shared" si="2208"/>
        <v>5.3646776558941435E-2</v>
      </c>
      <c r="Q3823">
        <f t="shared" si="2209"/>
        <v>2.8486438352797905E-2</v>
      </c>
      <c r="T3823">
        <f t="shared" si="2210"/>
        <v>0.12545427450572194</v>
      </c>
    </row>
    <row r="3824" spans="1:20" hidden="1" x14ac:dyDescent="0.3">
      <c r="A3824" s="26">
        <v>9001</v>
      </c>
      <c r="B3824">
        <v>69</v>
      </c>
      <c r="C3824" t="s">
        <v>211</v>
      </c>
      <c r="D3824">
        <v>18</v>
      </c>
      <c r="E3824" t="s">
        <v>220</v>
      </c>
      <c r="F3824">
        <v>4</v>
      </c>
      <c r="G3824">
        <v>16.3</v>
      </c>
      <c r="H3824">
        <f t="shared" si="2201"/>
        <v>0.16300000000000001</v>
      </c>
      <c r="I3824">
        <v>6</v>
      </c>
      <c r="J3824">
        <v>3</v>
      </c>
      <c r="K3824">
        <f t="shared" si="2202"/>
        <v>2.08672926E-2</v>
      </c>
      <c r="L3824">
        <f t="shared" si="2207"/>
        <v>7.0707783457586659E-2</v>
      </c>
      <c r="O3824">
        <f t="shared" si="2208"/>
        <v>5.9012716073701829E-2</v>
      </c>
      <c r="Q3824">
        <f t="shared" si="2209"/>
        <v>3.1335752235135676E-2</v>
      </c>
      <c r="T3824">
        <f t="shared" si="2210"/>
        <v>0.13800265284353749</v>
      </c>
    </row>
    <row r="3825" spans="1:20" s="13" customFormat="1" hidden="1" x14ac:dyDescent="0.3">
      <c r="A3825" s="26">
        <v>9001</v>
      </c>
      <c r="B3825" s="13">
        <v>69</v>
      </c>
      <c r="C3825" s="13" t="s">
        <v>211</v>
      </c>
      <c r="D3825" s="13">
        <v>19</v>
      </c>
      <c r="E3825" s="13" t="s">
        <v>220</v>
      </c>
      <c r="F3825" s="13">
        <v>7</v>
      </c>
      <c r="G3825" s="13">
        <v>13.1</v>
      </c>
      <c r="H3825">
        <f t="shared" si="2201"/>
        <v>0.13100000000000001</v>
      </c>
      <c r="I3825" s="13">
        <v>5</v>
      </c>
      <c r="J3825" s="13">
        <v>0</v>
      </c>
      <c r="K3825">
        <f t="shared" si="2202"/>
        <v>1.3478249400000001E-2</v>
      </c>
      <c r="L3825">
        <f t="shared" si="2207"/>
        <v>4.0333915931149725E-2</v>
      </c>
      <c r="M3825"/>
      <c r="N3825"/>
      <c r="O3825">
        <f t="shared" si="2208"/>
        <v>3.3662686236137565E-2</v>
      </c>
      <c r="P3825"/>
      <c r="Q3825">
        <f t="shared" si="2209"/>
        <v>1.7874886391389049E-2</v>
      </c>
      <c r="R3825"/>
      <c r="S3825"/>
      <c r="T3825">
        <f t="shared" si="2210"/>
        <v>7.8720999667677358E-2</v>
      </c>
    </row>
    <row r="3826" spans="1:20" s="13" customFormat="1" hidden="1" x14ac:dyDescent="0.3">
      <c r="A3826" s="26">
        <v>9001</v>
      </c>
      <c r="B3826" s="13">
        <v>69</v>
      </c>
      <c r="C3826" s="13" t="s">
        <v>211</v>
      </c>
      <c r="D3826" s="13">
        <v>20</v>
      </c>
      <c r="E3826" s="13" t="s">
        <v>220</v>
      </c>
      <c r="F3826" s="13">
        <v>7</v>
      </c>
      <c r="G3826" s="13">
        <v>13.8</v>
      </c>
      <c r="H3826">
        <f t="shared" si="2201"/>
        <v>0.13800000000000001</v>
      </c>
      <c r="I3826" s="13">
        <v>5</v>
      </c>
      <c r="J3826" s="13">
        <v>0</v>
      </c>
      <c r="K3826">
        <f t="shared" si="2202"/>
        <v>1.4957157600000002E-2</v>
      </c>
      <c r="L3826">
        <f t="shared" si="2207"/>
        <v>4.4514004955634408E-2</v>
      </c>
      <c r="M3826"/>
      <c r="N3826"/>
      <c r="O3826">
        <f t="shared" si="2208"/>
        <v>3.7151388535972482E-2</v>
      </c>
      <c r="P3826"/>
      <c r="Q3826">
        <f t="shared" si="2209"/>
        <v>1.9727387312601388E-2</v>
      </c>
      <c r="R3826"/>
      <c r="S3826"/>
      <c r="T3826">
        <f t="shared" si="2210"/>
        <v>8.6879413724696514E-2</v>
      </c>
    </row>
    <row r="3827" spans="1:20" s="13" customFormat="1" hidden="1" x14ac:dyDescent="0.3">
      <c r="A3827" s="26">
        <v>9001</v>
      </c>
      <c r="B3827" s="13">
        <v>69</v>
      </c>
      <c r="C3827" s="13" t="s">
        <v>211</v>
      </c>
      <c r="D3827" s="13">
        <v>21</v>
      </c>
      <c r="E3827" s="13" t="s">
        <v>220</v>
      </c>
      <c r="F3827" s="13">
        <v>7</v>
      </c>
      <c r="G3827" s="13">
        <v>12.5</v>
      </c>
      <c r="H3827">
        <f t="shared" si="2201"/>
        <v>0.125</v>
      </c>
      <c r="I3827" s="13">
        <v>4</v>
      </c>
      <c r="J3827" s="13">
        <v>0</v>
      </c>
      <c r="K3827">
        <f t="shared" si="2202"/>
        <v>1.2271875E-2</v>
      </c>
      <c r="L3827">
        <f t="shared" si="2207"/>
        <v>3.0815963213678309E-2</v>
      </c>
      <c r="M3827"/>
      <c r="N3827"/>
      <c r="O3827">
        <f t="shared" si="2208"/>
        <v>2.5719002898135921E-2</v>
      </c>
      <c r="P3827"/>
      <c r="Q3827">
        <f t="shared" si="2209"/>
        <v>1.3656790538910175E-2</v>
      </c>
      <c r="R3827"/>
      <c r="S3827"/>
      <c r="T3827">
        <f t="shared" si="2210"/>
        <v>6.0144505533360405E-2</v>
      </c>
    </row>
    <row r="3828" spans="1:20" hidden="1" x14ac:dyDescent="0.3">
      <c r="A3828" s="26">
        <v>9001</v>
      </c>
      <c r="B3828">
        <v>69</v>
      </c>
      <c r="C3828" t="s">
        <v>211</v>
      </c>
      <c r="D3828">
        <v>22</v>
      </c>
      <c r="E3828" t="s">
        <v>220</v>
      </c>
      <c r="F3828">
        <v>4</v>
      </c>
      <c r="G3828">
        <v>13</v>
      </c>
      <c r="H3828">
        <f t="shared" si="2201"/>
        <v>0.13</v>
      </c>
      <c r="I3828">
        <v>9</v>
      </c>
      <c r="J3828">
        <v>2</v>
      </c>
      <c r="K3828">
        <f t="shared" si="2202"/>
        <v>1.3273260000000002E-2</v>
      </c>
      <c r="L3828">
        <f t="shared" si="2207"/>
        <v>6.3926585327099855E-2</v>
      </c>
      <c r="O3828">
        <f t="shared" si="2208"/>
        <v>5.3353128113997547E-2</v>
      </c>
      <c r="Q3828">
        <f t="shared" si="2209"/>
        <v>2.83305110285327E-2</v>
      </c>
      <c r="T3828">
        <f t="shared" si="2210"/>
        <v>0.12476757056965801</v>
      </c>
    </row>
    <row r="3829" spans="1:20" hidden="1" x14ac:dyDescent="0.3">
      <c r="A3829" s="26">
        <v>9001</v>
      </c>
      <c r="B3829">
        <v>69</v>
      </c>
      <c r="C3829" t="s">
        <v>211</v>
      </c>
      <c r="D3829">
        <v>23</v>
      </c>
      <c r="E3829" t="s">
        <v>220</v>
      </c>
      <c r="F3829">
        <v>4</v>
      </c>
      <c r="G3829">
        <v>28.1</v>
      </c>
      <c r="H3829">
        <f t="shared" si="2201"/>
        <v>0.28100000000000003</v>
      </c>
      <c r="I3829">
        <v>6</v>
      </c>
      <c r="J3829">
        <v>3</v>
      </c>
      <c r="K3829">
        <f t="shared" si="2202"/>
        <v>6.2015969400000009E-2</v>
      </c>
      <c r="L3829">
        <f t="shared" si="2207"/>
        <v>0.19838470637523564</v>
      </c>
      <c r="O3829">
        <f t="shared" si="2208"/>
        <v>0.16557187594077169</v>
      </c>
      <c r="Q3829">
        <f t="shared" si="2209"/>
        <v>8.7918666124549766E-2</v>
      </c>
      <c r="T3829">
        <f t="shared" si="2210"/>
        <v>0.38719380561251715</v>
      </c>
    </row>
    <row r="3830" spans="1:20" hidden="1" x14ac:dyDescent="0.3">
      <c r="A3830" s="26">
        <v>9001</v>
      </c>
      <c r="B3830">
        <v>69</v>
      </c>
      <c r="C3830" t="s">
        <v>211</v>
      </c>
      <c r="D3830">
        <v>24</v>
      </c>
      <c r="E3830" t="s">
        <v>220</v>
      </c>
      <c r="F3830">
        <v>4</v>
      </c>
      <c r="G3830">
        <v>14.3</v>
      </c>
      <c r="H3830">
        <f t="shared" si="2201"/>
        <v>0.14300000000000002</v>
      </c>
      <c r="I3830">
        <v>4</v>
      </c>
      <c r="J3830">
        <v>2</v>
      </c>
      <c r="K3830">
        <f t="shared" si="2202"/>
        <v>1.6060644600000003E-2</v>
      </c>
      <c r="L3830">
        <f t="shared" si="2207"/>
        <v>3.9760612432559947E-2</v>
      </c>
      <c r="O3830">
        <f t="shared" si="2208"/>
        <v>3.3184207136214533E-2</v>
      </c>
      <c r="Q3830">
        <f t="shared" si="2209"/>
        <v>1.7620813989329919E-2</v>
      </c>
      <c r="T3830">
        <f t="shared" si="2210"/>
        <v>7.7602064809008955E-2</v>
      </c>
    </row>
    <row r="3831" spans="1:20" hidden="1" x14ac:dyDescent="0.3">
      <c r="A3831" s="26">
        <v>9001</v>
      </c>
      <c r="B3831">
        <v>69</v>
      </c>
      <c r="C3831" t="s">
        <v>211</v>
      </c>
      <c r="D3831">
        <v>25</v>
      </c>
      <c r="E3831" t="s">
        <v>220</v>
      </c>
      <c r="F3831">
        <v>4</v>
      </c>
      <c r="G3831">
        <v>20.5</v>
      </c>
      <c r="H3831">
        <f t="shared" si="2201"/>
        <v>0.20499999999999999</v>
      </c>
      <c r="I3831">
        <v>6</v>
      </c>
      <c r="J3831">
        <v>3</v>
      </c>
      <c r="K3831">
        <f t="shared" si="2202"/>
        <v>3.3006434999999994E-2</v>
      </c>
      <c r="L3831">
        <f t="shared" si="2207"/>
        <v>0.10916340694182035</v>
      </c>
      <c r="O3831">
        <f t="shared" si="2208"/>
        <v>9.1107779433643274E-2</v>
      </c>
      <c r="Q3831">
        <f t="shared" si="2209"/>
        <v>4.8378230879264579E-2</v>
      </c>
      <c r="T3831">
        <f t="shared" si="2210"/>
        <v>0.21305772879228121</v>
      </c>
    </row>
    <row r="3832" spans="1:20" hidden="1" x14ac:dyDescent="0.3">
      <c r="A3832" s="26">
        <v>9001</v>
      </c>
      <c r="B3832">
        <v>69</v>
      </c>
      <c r="C3832" t="s">
        <v>211</v>
      </c>
      <c r="D3832">
        <v>26</v>
      </c>
      <c r="E3832" t="s">
        <v>220</v>
      </c>
      <c r="F3832">
        <v>4</v>
      </c>
      <c r="G3832">
        <v>27.5</v>
      </c>
      <c r="H3832">
        <f t="shared" si="2201"/>
        <v>0.27500000000000002</v>
      </c>
      <c r="I3832">
        <v>6</v>
      </c>
      <c r="J3832">
        <v>3</v>
      </c>
      <c r="K3832">
        <f t="shared" si="2202"/>
        <v>5.9395875000000008E-2</v>
      </c>
      <c r="L3832">
        <f t="shared" si="2207"/>
        <v>0.19043711241002026</v>
      </c>
      <c r="O3832">
        <f t="shared" si="2208"/>
        <v>0.15893881401740295</v>
      </c>
      <c r="Q3832">
        <f t="shared" si="2209"/>
        <v>8.4396510243240977E-2</v>
      </c>
      <c r="T3832">
        <f t="shared" si="2210"/>
        <v>0.37168223111123322</v>
      </c>
    </row>
    <row r="3833" spans="1:20" hidden="1" x14ac:dyDescent="0.3">
      <c r="A3833" s="26">
        <v>9001</v>
      </c>
      <c r="B3833">
        <v>69</v>
      </c>
      <c r="C3833" t="s">
        <v>211</v>
      </c>
      <c r="D3833">
        <v>27</v>
      </c>
      <c r="E3833" t="s">
        <v>220</v>
      </c>
      <c r="F3833">
        <v>4</v>
      </c>
      <c r="G3833">
        <v>25.2</v>
      </c>
      <c r="H3833">
        <f t="shared" si="2201"/>
        <v>0.252</v>
      </c>
      <c r="I3833">
        <v>6</v>
      </c>
      <c r="J3833">
        <v>2</v>
      </c>
      <c r="K3833">
        <f t="shared" si="2202"/>
        <v>4.9876041600000004E-2</v>
      </c>
      <c r="L3833">
        <f t="shared" si="2207"/>
        <v>0.16139725267372568</v>
      </c>
      <c r="O3833">
        <f t="shared" si="2208"/>
        <v>0.13470214708149147</v>
      </c>
      <c r="Q3833">
        <f t="shared" si="2209"/>
        <v>7.1526840100271979E-2</v>
      </c>
      <c r="T3833">
        <f t="shared" si="2210"/>
        <v>0.31500420380159777</v>
      </c>
    </row>
    <row r="3834" spans="1:20" hidden="1" x14ac:dyDescent="0.3">
      <c r="A3834" s="26">
        <v>9001</v>
      </c>
      <c r="B3834">
        <v>69</v>
      </c>
      <c r="C3834" t="s">
        <v>211</v>
      </c>
      <c r="D3834">
        <v>28</v>
      </c>
      <c r="E3834" t="s">
        <v>220</v>
      </c>
      <c r="F3834">
        <v>4</v>
      </c>
      <c r="G3834">
        <v>13.8</v>
      </c>
      <c r="H3834">
        <f t="shared" si="2201"/>
        <v>0.13800000000000001</v>
      </c>
      <c r="I3834">
        <v>5</v>
      </c>
      <c r="J3834">
        <v>3</v>
      </c>
      <c r="K3834">
        <f t="shared" si="2202"/>
        <v>1.4957157600000002E-2</v>
      </c>
      <c r="L3834">
        <f t="shared" si="2207"/>
        <v>4.4514004955634408E-2</v>
      </c>
      <c r="O3834">
        <f t="shared" si="2208"/>
        <v>3.7151388535972482E-2</v>
      </c>
      <c r="Q3834">
        <f t="shared" si="2209"/>
        <v>1.9727387312601388E-2</v>
      </c>
      <c r="T3834">
        <f t="shared" si="2210"/>
        <v>8.6879413724696514E-2</v>
      </c>
    </row>
    <row r="3835" spans="1:20" hidden="1" x14ac:dyDescent="0.3">
      <c r="A3835" s="26">
        <v>9001</v>
      </c>
      <c r="B3835">
        <v>69</v>
      </c>
      <c r="C3835" t="s">
        <v>211</v>
      </c>
      <c r="D3835">
        <v>29</v>
      </c>
      <c r="E3835" t="s">
        <v>214</v>
      </c>
      <c r="F3835">
        <v>4</v>
      </c>
      <c r="G3835">
        <v>12.6</v>
      </c>
      <c r="H3835">
        <f t="shared" si="2201"/>
        <v>0.126</v>
      </c>
      <c r="I3835">
        <v>4</v>
      </c>
      <c r="J3835">
        <v>2</v>
      </c>
      <c r="K3835">
        <f t="shared" si="2202"/>
        <v>1.2469010400000001E-2</v>
      </c>
      <c r="L3835">
        <f>0.000081*(G3835^1.864042*I3835^0.850892+0.000027*G3835^2)</f>
        <v>2.9642514957428527E-2</v>
      </c>
      <c r="O3835">
        <f>L3835*0.47*0.75</f>
        <v>1.0448986522493556E-2</v>
      </c>
      <c r="Q3835">
        <f>O3835*0.521</f>
        <v>5.4439219782191428E-3</v>
      </c>
      <c r="T3835">
        <f>(L3835*0.47*0.75)*(1+0.2)*0.521*3.67</f>
        <v>2.3975032392077104E-2</v>
      </c>
    </row>
    <row r="3836" spans="1:20" hidden="1" x14ac:dyDescent="0.3">
      <c r="A3836" s="26">
        <v>9001</v>
      </c>
      <c r="B3836">
        <v>69</v>
      </c>
      <c r="C3836" t="s">
        <v>211</v>
      </c>
      <c r="D3836">
        <v>30</v>
      </c>
      <c r="E3836" t="s">
        <v>220</v>
      </c>
      <c r="F3836">
        <v>4</v>
      </c>
      <c r="G3836">
        <v>20.100000000000001</v>
      </c>
      <c r="H3836">
        <f t="shared" si="2201"/>
        <v>0.20100000000000001</v>
      </c>
      <c r="I3836">
        <v>5</v>
      </c>
      <c r="J3836">
        <v>2</v>
      </c>
      <c r="K3836">
        <f t="shared" si="2202"/>
        <v>3.1730945400000002E-2</v>
      </c>
      <c r="L3836">
        <f t="shared" ref="L3836:L3840" si="2211">0.000084*(G3836^1.894314*I3836^0.808223+0.000031*G3836^2)</f>
        <v>9.0754985266081098E-2</v>
      </c>
      <c r="O3836">
        <f>L3836*0.78*1.07</f>
        <v>7.5744110703071299E-2</v>
      </c>
      <c r="Q3836">
        <f t="shared" ref="Q3836:Q3840" si="2212">O3836*0.531</f>
        <v>4.0220122783330862E-2</v>
      </c>
      <c r="T3836">
        <f>(L3836*0.78*1.07)*(1+0.2)*0.531*3.67</f>
        <v>0.17712942073778912</v>
      </c>
    </row>
    <row r="3837" spans="1:20" hidden="1" x14ac:dyDescent="0.3">
      <c r="A3837" s="26">
        <v>9001</v>
      </c>
      <c r="B3837">
        <v>69</v>
      </c>
      <c r="C3837" t="s">
        <v>211</v>
      </c>
      <c r="D3837">
        <v>31</v>
      </c>
      <c r="E3837" t="s">
        <v>220</v>
      </c>
      <c r="F3837">
        <v>4</v>
      </c>
      <c r="G3837">
        <v>14.5</v>
      </c>
      <c r="H3837">
        <f t="shared" si="2201"/>
        <v>0.14499999999999999</v>
      </c>
      <c r="I3837">
        <v>4</v>
      </c>
      <c r="J3837">
        <v>2</v>
      </c>
      <c r="K3837">
        <f t="shared" si="2202"/>
        <v>1.6513034999999999E-2</v>
      </c>
      <c r="L3837">
        <f t="shared" si="2211"/>
        <v>4.0820611766085639E-2</v>
      </c>
      <c r="O3837">
        <f>L3837*0.78*1.07</f>
        <v>3.4068882579975077E-2</v>
      </c>
      <c r="Q3837">
        <f t="shared" si="2212"/>
        <v>1.8090576649966765E-2</v>
      </c>
      <c r="T3837">
        <f>(L3837*0.78*1.07)*(1+0.2)*0.531*3.67</f>
        <v>7.9670899566453637E-2</v>
      </c>
    </row>
    <row r="3838" spans="1:20" hidden="1" x14ac:dyDescent="0.3">
      <c r="A3838" s="26">
        <v>9001</v>
      </c>
      <c r="B3838">
        <v>69</v>
      </c>
      <c r="C3838" t="s">
        <v>211</v>
      </c>
      <c r="D3838">
        <v>32</v>
      </c>
      <c r="E3838" t="s">
        <v>220</v>
      </c>
      <c r="F3838">
        <v>4</v>
      </c>
      <c r="G3838">
        <v>15.2</v>
      </c>
      <c r="H3838">
        <f t="shared" si="2201"/>
        <v>0.152</v>
      </c>
      <c r="I3838">
        <v>4</v>
      </c>
      <c r="J3838">
        <v>2</v>
      </c>
      <c r="K3838">
        <f t="shared" si="2202"/>
        <v>1.81458816E-2</v>
      </c>
      <c r="L3838">
        <f t="shared" si="2211"/>
        <v>4.4634094319561335E-2</v>
      </c>
      <c r="O3838">
        <f>L3838*0.78*1.07</f>
        <v>3.7251615119105894E-2</v>
      </c>
      <c r="Q3838">
        <f t="shared" si="2212"/>
        <v>1.9780607628245229E-2</v>
      </c>
      <c r="T3838">
        <f>(L3838*0.78*1.07)*(1+0.2)*0.531*3.67</f>
        <v>8.7113795994791979E-2</v>
      </c>
    </row>
    <row r="3839" spans="1:20" s="13" customFormat="1" hidden="1" x14ac:dyDescent="0.3">
      <c r="A3839" s="26">
        <v>9001</v>
      </c>
      <c r="B3839" s="13">
        <v>69</v>
      </c>
      <c r="C3839" s="13" t="s">
        <v>211</v>
      </c>
      <c r="D3839" s="13">
        <v>33</v>
      </c>
      <c r="E3839" s="13" t="s">
        <v>220</v>
      </c>
      <c r="F3839" s="13">
        <v>7</v>
      </c>
      <c r="G3839" s="13">
        <v>15.2</v>
      </c>
      <c r="H3839">
        <f t="shared" si="2201"/>
        <v>0.152</v>
      </c>
      <c r="I3839" s="13">
        <v>4</v>
      </c>
      <c r="J3839" s="13">
        <v>0</v>
      </c>
      <c r="K3839">
        <f t="shared" si="2202"/>
        <v>1.81458816E-2</v>
      </c>
      <c r="L3839">
        <f t="shared" si="2211"/>
        <v>4.4634094319561335E-2</v>
      </c>
      <c r="M3839"/>
      <c r="N3839"/>
      <c r="O3839">
        <f>L3839*0.78*1.07</f>
        <v>3.7251615119105894E-2</v>
      </c>
      <c r="P3839"/>
      <c r="Q3839">
        <f t="shared" si="2212"/>
        <v>1.9780607628245229E-2</v>
      </c>
      <c r="R3839"/>
      <c r="S3839"/>
      <c r="T3839">
        <f>(L3839*0.78*1.07)*(1+0.2)*0.531*3.67</f>
        <v>8.7113795994791979E-2</v>
      </c>
    </row>
    <row r="3840" spans="1:20" s="13" customFormat="1" hidden="1" x14ac:dyDescent="0.3">
      <c r="A3840" s="26">
        <v>9001</v>
      </c>
      <c r="B3840" s="13">
        <v>69</v>
      </c>
      <c r="C3840" s="13" t="s">
        <v>211</v>
      </c>
      <c r="D3840" s="13">
        <v>34</v>
      </c>
      <c r="E3840" s="13" t="s">
        <v>220</v>
      </c>
      <c r="F3840" s="13">
        <v>7</v>
      </c>
      <c r="G3840" s="13">
        <v>11.2</v>
      </c>
      <c r="H3840">
        <f t="shared" si="2201"/>
        <v>0.11199999999999999</v>
      </c>
      <c r="I3840" s="13">
        <v>4</v>
      </c>
      <c r="J3840" s="13">
        <v>0</v>
      </c>
      <c r="K3840">
        <f t="shared" si="2202"/>
        <v>9.8520575999999985E-3</v>
      </c>
      <c r="L3840">
        <f t="shared" si="2211"/>
        <v>2.5028341717151455E-2</v>
      </c>
      <c r="M3840"/>
      <c r="N3840"/>
      <c r="O3840">
        <f>L3840*0.78*1.07</f>
        <v>2.0888653997134608E-2</v>
      </c>
      <c r="P3840"/>
      <c r="Q3840">
        <f t="shared" si="2212"/>
        <v>1.1091875272478477E-2</v>
      </c>
      <c r="R3840"/>
      <c r="S3840"/>
      <c r="T3840">
        <f>(L3840*0.78*1.07)*(1+0.2)*0.531*3.67</f>
        <v>4.8848618699995211E-2</v>
      </c>
    </row>
    <row r="3841" spans="1:20" hidden="1" x14ac:dyDescent="0.3">
      <c r="A3841" s="26">
        <v>9001</v>
      </c>
      <c r="B3841">
        <v>69</v>
      </c>
      <c r="C3841" t="s">
        <v>211</v>
      </c>
      <c r="D3841">
        <v>35</v>
      </c>
      <c r="E3841" t="s">
        <v>214</v>
      </c>
      <c r="F3841">
        <v>4</v>
      </c>
      <c r="G3841">
        <v>12</v>
      </c>
      <c r="H3841">
        <f t="shared" si="2201"/>
        <v>0.12</v>
      </c>
      <c r="I3841">
        <v>4</v>
      </c>
      <c r="J3841">
        <v>2</v>
      </c>
      <c r="K3841">
        <f t="shared" si="2202"/>
        <v>1.130976E-2</v>
      </c>
      <c r="L3841">
        <f>0.000081*(G3841^1.864042*I3841^0.850892+0.000027*G3841^2)</f>
        <v>2.7065575788425975E-2</v>
      </c>
      <c r="O3841">
        <f>L3841*0.47*0.75</f>
        <v>9.5406154654201561E-3</v>
      </c>
      <c r="Q3841">
        <f>O3841*0.521</f>
        <v>4.9706606574839015E-3</v>
      </c>
      <c r="T3841">
        <f>(L3841*0.47*0.75)*(1+0.2)*0.521*3.67</f>
        <v>2.1890789535559101E-2</v>
      </c>
    </row>
    <row r="3842" spans="1:20" hidden="1" x14ac:dyDescent="0.3">
      <c r="A3842" s="26">
        <v>9001</v>
      </c>
      <c r="B3842">
        <v>69</v>
      </c>
      <c r="C3842" t="s">
        <v>211</v>
      </c>
      <c r="D3842">
        <v>36</v>
      </c>
      <c r="E3842" t="s">
        <v>220</v>
      </c>
      <c r="F3842">
        <v>4</v>
      </c>
      <c r="G3842">
        <v>15.9</v>
      </c>
      <c r="H3842">
        <f t="shared" si="2201"/>
        <v>0.159</v>
      </c>
      <c r="I3842">
        <v>4</v>
      </c>
      <c r="J3842">
        <v>2</v>
      </c>
      <c r="K3842">
        <f t="shared" si="2202"/>
        <v>1.98556974E-2</v>
      </c>
      <c r="L3842">
        <f t="shared" ref="L3842:L3843" si="2213">0.000084*(G3842^1.894314*I3842^0.808223+0.000031*G3842^2)</f>
        <v>4.8607948545971245E-2</v>
      </c>
      <c r="O3842">
        <f>L3842*0.78*1.07</f>
        <v>4.0568193856467608E-2</v>
      </c>
      <c r="Q3842">
        <f t="shared" ref="Q3842:Q3843" si="2214">O3842*0.531</f>
        <v>2.15417109377843E-2</v>
      </c>
      <c r="T3842">
        <f>(L3842*0.78*1.07)*(1+0.2)*0.531*3.67</f>
        <v>9.4869694970002069E-2</v>
      </c>
    </row>
    <row r="3843" spans="1:20" hidden="1" x14ac:dyDescent="0.3">
      <c r="A3843" s="26">
        <v>9001</v>
      </c>
      <c r="B3843">
        <v>69</v>
      </c>
      <c r="C3843" t="s">
        <v>211</v>
      </c>
      <c r="D3843">
        <v>37</v>
      </c>
      <c r="E3843" t="s">
        <v>220</v>
      </c>
      <c r="F3843">
        <v>4</v>
      </c>
      <c r="G3843">
        <v>14.6</v>
      </c>
      <c r="H3843">
        <f t="shared" si="2201"/>
        <v>0.14599999999999999</v>
      </c>
      <c r="I3843">
        <v>4</v>
      </c>
      <c r="J3843">
        <v>2</v>
      </c>
      <c r="K3843">
        <f t="shared" si="2202"/>
        <v>1.6741586399999998E-2</v>
      </c>
      <c r="L3843">
        <f t="shared" si="2213"/>
        <v>4.1355546396066964E-2</v>
      </c>
      <c r="O3843">
        <f>L3843*0.78*1.07</f>
        <v>3.451533902215749E-2</v>
      </c>
      <c r="Q3843">
        <f t="shared" si="2214"/>
        <v>1.8327645020765629E-2</v>
      </c>
      <c r="T3843">
        <f>(L3843*0.78*1.07)*(1+0.2)*0.531*3.67</f>
        <v>8.0714948671451833E-2</v>
      </c>
    </row>
    <row r="3844" spans="1:20" hidden="1" x14ac:dyDescent="0.3">
      <c r="A3844" s="26">
        <v>9001</v>
      </c>
      <c r="B3844">
        <v>69</v>
      </c>
      <c r="C3844" t="s">
        <v>211</v>
      </c>
      <c r="D3844">
        <v>38</v>
      </c>
      <c r="E3844" t="s">
        <v>214</v>
      </c>
      <c r="F3844">
        <v>4</v>
      </c>
      <c r="G3844">
        <v>7.9</v>
      </c>
      <c r="H3844">
        <f t="shared" si="2201"/>
        <v>7.9000000000000001E-2</v>
      </c>
      <c r="I3844">
        <v>4</v>
      </c>
      <c r="J3844">
        <v>2</v>
      </c>
      <c r="K3844">
        <f t="shared" si="2202"/>
        <v>4.9016813999999999E-3</v>
      </c>
      <c r="L3844">
        <f>0.000081*(G3844^1.864042*I3844^0.850892+0.000027*G3844^2)</f>
        <v>1.2416306413049262E-2</v>
      </c>
      <c r="O3844">
        <f>L3844*0.47*0.75</f>
        <v>4.3767480105998645E-3</v>
      </c>
      <c r="Q3844">
        <f>O3844*0.521</f>
        <v>2.2802857135225296E-3</v>
      </c>
      <c r="T3844">
        <f>(L3844*0.47*0.75)*(1+0.2)*0.521*3.67</f>
        <v>1.004237828235322E-2</v>
      </c>
    </row>
    <row r="3845" spans="1:20" hidden="1" x14ac:dyDescent="0.3">
      <c r="A3845" s="26">
        <v>9001</v>
      </c>
      <c r="B3845">
        <v>69</v>
      </c>
      <c r="C3845" t="s">
        <v>211</v>
      </c>
      <c r="D3845">
        <v>39</v>
      </c>
      <c r="E3845" t="s">
        <v>220</v>
      </c>
      <c r="F3845">
        <v>4</v>
      </c>
      <c r="G3845">
        <v>12.8</v>
      </c>
      <c r="H3845">
        <f t="shared" si="2201"/>
        <v>0.128</v>
      </c>
      <c r="I3845">
        <v>4</v>
      </c>
      <c r="J3845">
        <v>2</v>
      </c>
      <c r="K3845">
        <f t="shared" si="2202"/>
        <v>1.2867993599999999E-2</v>
      </c>
      <c r="L3845">
        <f t="shared" ref="L3845:L3847" si="2215">0.000084*(G3845^1.894314*I3845^0.808223+0.000031*G3845^2)</f>
        <v>3.2231989541471842E-2</v>
      </c>
      <c r="O3845">
        <f>L3845*0.78*1.07</f>
        <v>2.6900818471312402E-2</v>
      </c>
      <c r="Q3845">
        <f t="shared" ref="Q3845:Q3847" si="2216">O3845*0.531</f>
        <v>1.4284334608266886E-2</v>
      </c>
      <c r="T3845">
        <f>(L3845*0.78*1.07)*(1+0.2)*0.531*3.67</f>
        <v>6.2908209614807364E-2</v>
      </c>
    </row>
    <row r="3846" spans="1:20" hidden="1" x14ac:dyDescent="0.3">
      <c r="A3846" s="26">
        <v>9001</v>
      </c>
      <c r="B3846">
        <v>69</v>
      </c>
      <c r="C3846" t="s">
        <v>211</v>
      </c>
      <c r="D3846">
        <v>40</v>
      </c>
      <c r="E3846" t="s">
        <v>220</v>
      </c>
      <c r="F3846">
        <v>4</v>
      </c>
      <c r="G3846">
        <v>11.6</v>
      </c>
      <c r="H3846">
        <f t="shared" si="2201"/>
        <v>0.11599999999999999</v>
      </c>
      <c r="I3846">
        <v>4</v>
      </c>
      <c r="J3846">
        <v>2</v>
      </c>
      <c r="K3846">
        <f t="shared" si="2202"/>
        <v>1.0568342399999998E-2</v>
      </c>
      <c r="L3846">
        <f t="shared" si="2215"/>
        <v>2.6748619868922172E-2</v>
      </c>
      <c r="O3846">
        <f>L3846*0.78*1.07</f>
        <v>2.2324398142602446E-2</v>
      </c>
      <c r="Q3846">
        <f t="shared" si="2216"/>
        <v>1.18542554137219E-2</v>
      </c>
      <c r="T3846">
        <f>(L3846*0.78*1.07)*(1+0.2)*0.531*3.67</f>
        <v>5.2206140842031241E-2</v>
      </c>
    </row>
    <row r="3847" spans="1:20" hidden="1" x14ac:dyDescent="0.3">
      <c r="A3847" s="26">
        <v>9001</v>
      </c>
      <c r="B3847">
        <v>69</v>
      </c>
      <c r="C3847" t="s">
        <v>211</v>
      </c>
      <c r="D3847">
        <v>41</v>
      </c>
      <c r="E3847" t="s">
        <v>220</v>
      </c>
      <c r="F3847">
        <v>4</v>
      </c>
      <c r="G3847">
        <v>7.9</v>
      </c>
      <c r="H3847">
        <f t="shared" si="2201"/>
        <v>7.9000000000000001E-2</v>
      </c>
      <c r="I3847">
        <v>4</v>
      </c>
      <c r="J3847">
        <v>2</v>
      </c>
      <c r="K3847">
        <f t="shared" si="2202"/>
        <v>4.9016813999999999E-3</v>
      </c>
      <c r="L3847">
        <f t="shared" si="2215"/>
        <v>1.2920253864011707E-2</v>
      </c>
      <c r="O3847">
        <f>L3847*0.78*1.07</f>
        <v>1.0783243874904173E-2</v>
      </c>
      <c r="Q3847">
        <f t="shared" si="2216"/>
        <v>5.7259024975741162E-3</v>
      </c>
      <c r="T3847">
        <f>(L3847*0.78*1.07)*(1+0.2)*0.531*3.67</f>
        <v>2.5216874599316406E-2</v>
      </c>
    </row>
    <row r="3848" spans="1:20" hidden="1" x14ac:dyDescent="0.3">
      <c r="A3848" s="26">
        <v>9001</v>
      </c>
      <c r="B3848">
        <v>69</v>
      </c>
      <c r="C3848" t="s">
        <v>211</v>
      </c>
      <c r="D3848">
        <v>42</v>
      </c>
      <c r="E3848" t="s">
        <v>214</v>
      </c>
      <c r="F3848">
        <v>4</v>
      </c>
      <c r="G3848">
        <v>8.4</v>
      </c>
      <c r="H3848">
        <f t="shared" si="2201"/>
        <v>8.4000000000000005E-2</v>
      </c>
      <c r="I3848">
        <v>4</v>
      </c>
      <c r="J3848">
        <v>2</v>
      </c>
      <c r="K3848">
        <f t="shared" si="2202"/>
        <v>5.5417824000000004E-3</v>
      </c>
      <c r="L3848">
        <f t="shared" ref="L3848:L3849" si="2217">0.000081*(G3848^1.864042*I3848^0.850892+0.000027*G3848^2)</f>
        <v>1.3921090991584117E-2</v>
      </c>
      <c r="O3848">
        <f t="shared" ref="O3848:O3849" si="2218">L3848*0.47*0.75</f>
        <v>4.9071845745334011E-3</v>
      </c>
      <c r="Q3848">
        <f t="shared" ref="Q3848:Q3849" si="2219">O3848*0.521</f>
        <v>2.5566431633319022E-3</v>
      </c>
      <c r="T3848">
        <f t="shared" ref="T3848:T3849" si="2220">(L3848*0.47*0.75)*(1+0.2)*0.521*3.67</f>
        <v>1.1259456491313697E-2</v>
      </c>
    </row>
    <row r="3849" spans="1:20" hidden="1" x14ac:dyDescent="0.3">
      <c r="A3849" s="26">
        <v>9001</v>
      </c>
      <c r="B3849">
        <v>69</v>
      </c>
      <c r="C3849" t="s">
        <v>211</v>
      </c>
      <c r="D3849">
        <v>43</v>
      </c>
      <c r="E3849" t="s">
        <v>214</v>
      </c>
      <c r="F3849">
        <v>4</v>
      </c>
      <c r="G3849">
        <v>8.1</v>
      </c>
      <c r="H3849">
        <f t="shared" si="2201"/>
        <v>8.1000000000000003E-2</v>
      </c>
      <c r="I3849">
        <v>4</v>
      </c>
      <c r="J3849">
        <v>2</v>
      </c>
      <c r="K3849">
        <f t="shared" si="2202"/>
        <v>5.1530094000000002E-3</v>
      </c>
      <c r="L3849">
        <f t="shared" si="2217"/>
        <v>1.3008645264994781E-2</v>
      </c>
      <c r="O3849">
        <f t="shared" si="2218"/>
        <v>4.5855474559106596E-3</v>
      </c>
      <c r="Q3849">
        <f t="shared" si="2219"/>
        <v>2.3890702245294537E-3</v>
      </c>
      <c r="T3849">
        <f t="shared" si="2220"/>
        <v>1.0521465268827714E-2</v>
      </c>
    </row>
    <row r="3850" spans="1:20" hidden="1" x14ac:dyDescent="0.3">
      <c r="A3850" s="26">
        <v>9001</v>
      </c>
      <c r="B3850">
        <v>69</v>
      </c>
      <c r="C3850" t="s">
        <v>211</v>
      </c>
      <c r="D3850">
        <v>44</v>
      </c>
      <c r="E3850" t="s">
        <v>220</v>
      </c>
      <c r="F3850">
        <v>4</v>
      </c>
      <c r="G3850">
        <v>16</v>
      </c>
      <c r="H3850">
        <f t="shared" si="2201"/>
        <v>0.16</v>
      </c>
      <c r="I3850">
        <v>4</v>
      </c>
      <c r="J3850">
        <v>2</v>
      </c>
      <c r="K3850">
        <f t="shared" si="2202"/>
        <v>2.0106240000000001E-2</v>
      </c>
      <c r="L3850">
        <f t="shared" ref="L3850:L3852" si="2221">0.000084*(G3850^1.894314*I3850^0.808223+0.000031*G3850^2)</f>
        <v>4.9188688697577691E-2</v>
      </c>
      <c r="O3850">
        <f>L3850*0.78*1.07</f>
        <v>4.1052879586998339E-2</v>
      </c>
      <c r="Q3850">
        <f t="shared" ref="Q3850:Q3852" si="2222">O3850*0.531</f>
        <v>2.1799079060696121E-2</v>
      </c>
      <c r="T3850">
        <f>(L3850*0.78*1.07)*(1+0.2)*0.531*3.67</f>
        <v>9.6003144183305716E-2</v>
      </c>
    </row>
    <row r="3851" spans="1:20" hidden="1" x14ac:dyDescent="0.3">
      <c r="A3851" s="26">
        <v>9001</v>
      </c>
      <c r="B3851">
        <v>69</v>
      </c>
      <c r="C3851" t="s">
        <v>211</v>
      </c>
      <c r="D3851">
        <v>45</v>
      </c>
      <c r="E3851" t="s">
        <v>220</v>
      </c>
      <c r="F3851">
        <v>4</v>
      </c>
      <c r="G3851">
        <v>20.399999999999999</v>
      </c>
      <c r="H3851">
        <f t="shared" si="2201"/>
        <v>0.20399999999999999</v>
      </c>
      <c r="I3851">
        <v>6</v>
      </c>
      <c r="J3851">
        <v>3</v>
      </c>
      <c r="K3851">
        <f t="shared" si="2202"/>
        <v>3.2685206399999993E-2</v>
      </c>
      <c r="L3851">
        <f t="shared" si="2221"/>
        <v>0.10815687647188561</v>
      </c>
      <c r="O3851">
        <f>L3851*0.78*1.07</f>
        <v>9.0267729103435751E-2</v>
      </c>
      <c r="Q3851">
        <f t="shared" si="2222"/>
        <v>4.7932164153924386E-2</v>
      </c>
      <c r="T3851">
        <f>(L3851*0.78*1.07)*(1+0.2)*0.531*3.67</f>
        <v>0.21109325093388298</v>
      </c>
    </row>
    <row r="3852" spans="1:20" hidden="1" x14ac:dyDescent="0.3">
      <c r="A3852" s="26">
        <v>9001</v>
      </c>
      <c r="B3852">
        <v>69</v>
      </c>
      <c r="C3852" t="s">
        <v>211</v>
      </c>
      <c r="D3852">
        <v>46</v>
      </c>
      <c r="E3852" t="s">
        <v>220</v>
      </c>
      <c r="F3852">
        <v>4</v>
      </c>
      <c r="G3852">
        <v>22.6</v>
      </c>
      <c r="H3852">
        <f t="shared" si="2201"/>
        <v>0.22600000000000001</v>
      </c>
      <c r="I3852">
        <v>6</v>
      </c>
      <c r="J3852">
        <v>3</v>
      </c>
      <c r="K3852">
        <f t="shared" si="2202"/>
        <v>4.0115090400000004E-2</v>
      </c>
      <c r="L3852">
        <f t="shared" si="2221"/>
        <v>0.13131368735011137</v>
      </c>
      <c r="O3852">
        <f>L3852*0.78*1.07</f>
        <v>0.10959440346240296</v>
      </c>
      <c r="Q3852">
        <f t="shared" si="2222"/>
        <v>5.8194628238535974E-2</v>
      </c>
      <c r="T3852">
        <f>(L3852*0.78*1.07)*(1+0.2)*0.531*3.67</f>
        <v>0.25628914276251236</v>
      </c>
    </row>
    <row r="3853" spans="1:20" hidden="1" x14ac:dyDescent="0.3">
      <c r="A3853" s="26">
        <v>9001</v>
      </c>
      <c r="B3853">
        <v>69</v>
      </c>
      <c r="C3853" t="s">
        <v>211</v>
      </c>
      <c r="D3853">
        <v>47</v>
      </c>
      <c r="E3853" t="s">
        <v>217</v>
      </c>
      <c r="F3853">
        <v>4</v>
      </c>
      <c r="G3853">
        <v>7.6</v>
      </c>
      <c r="H3853">
        <f t="shared" si="2201"/>
        <v>7.5999999999999998E-2</v>
      </c>
      <c r="I3853">
        <v>3</v>
      </c>
      <c r="J3853">
        <v>1.5</v>
      </c>
      <c r="K3853">
        <f t="shared" si="2202"/>
        <v>4.5364704E-3</v>
      </c>
      <c r="L3853">
        <f>0.000059*(G3853^1.965295*I3853^0.892133+0.000019*G3853^2)</f>
        <v>8.463880035993649E-3</v>
      </c>
      <c r="O3853">
        <f>L3853*0.47*0.75</f>
        <v>2.983517712687761E-3</v>
      </c>
      <c r="Q3853">
        <f>O3853*0.52</f>
        <v>1.5514292105976357E-3</v>
      </c>
      <c r="T3853">
        <f>(L3853*0.47*0.75)*(1+0.2)*0.52*3.67</f>
        <v>6.8324942434719871E-3</v>
      </c>
    </row>
    <row r="3854" spans="1:20" hidden="1" x14ac:dyDescent="0.3">
      <c r="A3854" s="26">
        <v>9001</v>
      </c>
      <c r="B3854">
        <v>69</v>
      </c>
      <c r="C3854" t="s">
        <v>211</v>
      </c>
      <c r="D3854">
        <v>48</v>
      </c>
      <c r="E3854" t="s">
        <v>220</v>
      </c>
      <c r="F3854">
        <v>4</v>
      </c>
      <c r="G3854">
        <v>25.2</v>
      </c>
      <c r="H3854">
        <f t="shared" si="2201"/>
        <v>0.252</v>
      </c>
      <c r="I3854">
        <v>5</v>
      </c>
      <c r="J3854">
        <v>2</v>
      </c>
      <c r="K3854">
        <f t="shared" si="2202"/>
        <v>4.9876041600000004E-2</v>
      </c>
      <c r="L3854">
        <f>0.000084*(G3854^1.894314*I3854^0.808223+0.000031*G3854^2)</f>
        <v>0.13928384271574359</v>
      </c>
      <c r="O3854">
        <f>L3854*0.78*1.07</f>
        <v>0.11624629513055962</v>
      </c>
      <c r="Q3854">
        <f>O3854*0.531</f>
        <v>6.1726782714327161E-2</v>
      </c>
      <c r="T3854">
        <f>(L3854*0.78*1.07)*(1+0.2)*0.531*3.67</f>
        <v>0.27184475107389677</v>
      </c>
    </row>
    <row r="3855" spans="1:20" hidden="1" x14ac:dyDescent="0.3">
      <c r="A3855" s="26">
        <v>9001</v>
      </c>
      <c r="B3855">
        <v>69</v>
      </c>
      <c r="C3855" t="s">
        <v>211</v>
      </c>
      <c r="D3855">
        <v>49</v>
      </c>
      <c r="E3855" t="s">
        <v>214</v>
      </c>
      <c r="F3855">
        <v>4</v>
      </c>
      <c r="G3855">
        <v>12</v>
      </c>
      <c r="H3855">
        <f t="shared" si="2201"/>
        <v>0.12</v>
      </c>
      <c r="I3855">
        <v>4.5</v>
      </c>
      <c r="J3855">
        <v>2</v>
      </c>
      <c r="K3855">
        <f t="shared" si="2202"/>
        <v>1.130976E-2</v>
      </c>
      <c r="L3855">
        <f>0.000081*(G3855^1.864042*I3855^0.850892+0.000027*G3855^2)</f>
        <v>2.9918654658390043E-2</v>
      </c>
      <c r="O3855">
        <f>L3855*0.47*0.75</f>
        <v>1.054632576708249E-2</v>
      </c>
      <c r="Q3855">
        <f>O3855*0.521</f>
        <v>5.4946357246499775E-3</v>
      </c>
      <c r="T3855">
        <f>(L3855*0.47*0.75)*(1+0.2)*0.521*3.67</f>
        <v>2.4198375731358499E-2</v>
      </c>
    </row>
    <row r="3856" spans="1:20" hidden="1" x14ac:dyDescent="0.3">
      <c r="A3856" s="26">
        <v>9001</v>
      </c>
      <c r="B3856">
        <v>69</v>
      </c>
      <c r="C3856" t="s">
        <v>211</v>
      </c>
      <c r="D3856">
        <v>50</v>
      </c>
      <c r="E3856" t="s">
        <v>220</v>
      </c>
      <c r="F3856">
        <v>4</v>
      </c>
      <c r="G3856">
        <v>24.8</v>
      </c>
      <c r="H3856">
        <f t="shared" si="2201"/>
        <v>0.248</v>
      </c>
      <c r="I3856">
        <v>6</v>
      </c>
      <c r="J3856">
        <v>3</v>
      </c>
      <c r="K3856">
        <f t="shared" si="2202"/>
        <v>4.8305241599999993E-2</v>
      </c>
      <c r="L3856">
        <f>0.000084*(G3856^1.894314*I3856^0.808223+0.000031*G3856^2)</f>
        <v>0.15657874492781351</v>
      </c>
      <c r="O3856">
        <f>L3856*0.78*1.07</f>
        <v>0.13068062051675317</v>
      </c>
      <c r="Q3856">
        <f>O3856*0.531</f>
        <v>6.9391409494395928E-2</v>
      </c>
      <c r="T3856">
        <f>(L3856*0.78*1.07)*(1+0.2)*0.531*3.67</f>
        <v>0.30559976741331968</v>
      </c>
    </row>
    <row r="3857" spans="1:20" hidden="1" x14ac:dyDescent="0.3">
      <c r="A3857" s="26">
        <v>9001</v>
      </c>
      <c r="B3857">
        <v>69</v>
      </c>
      <c r="C3857" t="s">
        <v>211</v>
      </c>
      <c r="D3857">
        <v>51</v>
      </c>
      <c r="E3857" t="s">
        <v>218</v>
      </c>
      <c r="F3857">
        <v>4</v>
      </c>
      <c r="G3857">
        <v>7.6</v>
      </c>
      <c r="H3857">
        <f t="shared" si="2201"/>
        <v>7.5999999999999998E-2</v>
      </c>
      <c r="I3857">
        <v>4</v>
      </c>
      <c r="J3857">
        <v>2</v>
      </c>
      <c r="K3857">
        <f t="shared" si="2202"/>
        <v>4.5364704E-3</v>
      </c>
      <c r="L3857">
        <f>0.000057*(G3857^1.897696*I3857^1.002687+0.000031*G3857^2)</f>
        <v>1.0741702979659269E-2</v>
      </c>
      <c r="O3857">
        <f>L3857*0.43*0.75</f>
        <v>3.4641992109401146E-3</v>
      </c>
      <c r="Q3857">
        <f>O3857*0.52</f>
        <v>1.8013835896888597E-3</v>
      </c>
      <c r="T3857">
        <f>(L3857*0.43*0.75)*(1+0.2)*0.52*3.67</f>
        <v>7.9332933289897392E-3</v>
      </c>
    </row>
    <row r="3858" spans="1:20" hidden="1" x14ac:dyDescent="0.3">
      <c r="A3858" s="26">
        <v>9001</v>
      </c>
      <c r="B3858">
        <v>69</v>
      </c>
      <c r="C3858" t="s">
        <v>211</v>
      </c>
      <c r="D3858">
        <v>52</v>
      </c>
      <c r="E3858" t="s">
        <v>220</v>
      </c>
      <c r="F3858">
        <v>4</v>
      </c>
      <c r="G3858">
        <v>25.5</v>
      </c>
      <c r="H3858">
        <f t="shared" si="2201"/>
        <v>0.255</v>
      </c>
      <c r="I3858">
        <v>6</v>
      </c>
      <c r="J3858">
        <v>3</v>
      </c>
      <c r="K3858">
        <f t="shared" si="2202"/>
        <v>5.1070634999999996E-2</v>
      </c>
      <c r="L3858">
        <f t="shared" ref="L3858:L3865" si="2223">0.000084*(G3858^1.894314*I3858^0.808223+0.000031*G3858^2)</f>
        <v>0.16505634912846945</v>
      </c>
      <c r="O3858">
        <f t="shared" ref="O3858:O3865" si="2224">L3858*0.78*1.07</f>
        <v>0.1377560289826206</v>
      </c>
      <c r="Q3858">
        <f t="shared" ref="Q3858:Q3865" si="2225">O3858*0.531</f>
        <v>7.3148451389771538E-2</v>
      </c>
      <c r="T3858">
        <f t="shared" ref="T3858:T3865" si="2226">(L3858*0.78*1.07)*(1+0.2)*0.531*3.67</f>
        <v>0.32214577992055388</v>
      </c>
    </row>
    <row r="3859" spans="1:20" hidden="1" x14ac:dyDescent="0.3">
      <c r="A3859" s="26">
        <v>9001</v>
      </c>
      <c r="B3859">
        <v>69</v>
      </c>
      <c r="C3859" t="s">
        <v>211</v>
      </c>
      <c r="D3859">
        <v>53</v>
      </c>
      <c r="E3859" t="s">
        <v>220</v>
      </c>
      <c r="F3859">
        <v>4</v>
      </c>
      <c r="G3859">
        <v>24.4</v>
      </c>
      <c r="H3859">
        <f t="shared" si="2201"/>
        <v>0.24399999999999999</v>
      </c>
      <c r="I3859">
        <v>5</v>
      </c>
      <c r="J3859">
        <v>3</v>
      </c>
      <c r="K3859">
        <f t="shared" si="2202"/>
        <v>4.6759574399999997E-2</v>
      </c>
      <c r="L3859">
        <f t="shared" si="2223"/>
        <v>0.13102676844179378</v>
      </c>
      <c r="O3859">
        <f t="shared" si="2224"/>
        <v>0.10935494094152109</v>
      </c>
      <c r="Q3859">
        <f t="shared" si="2225"/>
        <v>5.8067473639947707E-2</v>
      </c>
      <c r="T3859">
        <f t="shared" si="2226"/>
        <v>0.25572915391032969</v>
      </c>
    </row>
    <row r="3860" spans="1:20" hidden="1" x14ac:dyDescent="0.3">
      <c r="A3860" s="26">
        <v>9001</v>
      </c>
      <c r="B3860">
        <v>69</v>
      </c>
      <c r="C3860" t="s">
        <v>211</v>
      </c>
      <c r="D3860">
        <v>54</v>
      </c>
      <c r="E3860" t="s">
        <v>220</v>
      </c>
      <c r="F3860">
        <v>4</v>
      </c>
      <c r="G3860">
        <v>13</v>
      </c>
      <c r="H3860">
        <f t="shared" si="2201"/>
        <v>0.13</v>
      </c>
      <c r="I3860">
        <v>4</v>
      </c>
      <c r="J3860">
        <v>2</v>
      </c>
      <c r="K3860">
        <f t="shared" si="2202"/>
        <v>1.3273260000000002E-2</v>
      </c>
      <c r="L3860">
        <f t="shared" si="2223"/>
        <v>3.3192675786120861E-2</v>
      </c>
      <c r="O3860">
        <f t="shared" si="2224"/>
        <v>2.7702607211096474E-2</v>
      </c>
      <c r="Q3860">
        <f t="shared" si="2225"/>
        <v>1.4710084429092229E-2</v>
      </c>
      <c r="T3860">
        <f t="shared" si="2226"/>
        <v>6.4783211825722178E-2</v>
      </c>
    </row>
    <row r="3861" spans="1:20" hidden="1" x14ac:dyDescent="0.3">
      <c r="A3861" s="26">
        <v>9001</v>
      </c>
      <c r="B3861">
        <v>69</v>
      </c>
      <c r="C3861" t="s">
        <v>211</v>
      </c>
      <c r="D3861">
        <v>55</v>
      </c>
      <c r="E3861" t="s">
        <v>220</v>
      </c>
      <c r="F3861">
        <v>4</v>
      </c>
      <c r="G3861">
        <v>9.5</v>
      </c>
      <c r="H3861">
        <f t="shared" si="2201"/>
        <v>9.5000000000000001E-2</v>
      </c>
      <c r="I3861">
        <v>4</v>
      </c>
      <c r="J3861">
        <v>2</v>
      </c>
      <c r="K3861">
        <f t="shared" si="2202"/>
        <v>7.088235E-3</v>
      </c>
      <c r="L3861">
        <f t="shared" si="2223"/>
        <v>1.8323106350570641E-2</v>
      </c>
      <c r="O3861">
        <f t="shared" si="2224"/>
        <v>1.5292464560186259E-2</v>
      </c>
      <c r="Q3861">
        <f t="shared" si="2225"/>
        <v>8.1202986814589047E-3</v>
      </c>
      <c r="T3861">
        <f t="shared" si="2226"/>
        <v>3.5761795393145009E-2</v>
      </c>
    </row>
    <row r="3862" spans="1:20" hidden="1" x14ac:dyDescent="0.3">
      <c r="A3862" s="26">
        <v>9001</v>
      </c>
      <c r="B3862">
        <v>69</v>
      </c>
      <c r="C3862" t="s">
        <v>211</v>
      </c>
      <c r="D3862">
        <v>56</v>
      </c>
      <c r="E3862" t="s">
        <v>220</v>
      </c>
      <c r="F3862">
        <v>4</v>
      </c>
      <c r="G3862">
        <v>25.2</v>
      </c>
      <c r="H3862">
        <f t="shared" si="2201"/>
        <v>0.252</v>
      </c>
      <c r="I3862">
        <v>5</v>
      </c>
      <c r="J3862">
        <v>2</v>
      </c>
      <c r="K3862">
        <f t="shared" si="2202"/>
        <v>4.9876041600000004E-2</v>
      </c>
      <c r="L3862">
        <f t="shared" si="2223"/>
        <v>0.13928384271574359</v>
      </c>
      <c r="O3862">
        <f t="shared" si="2224"/>
        <v>0.11624629513055962</v>
      </c>
      <c r="Q3862">
        <f t="shared" si="2225"/>
        <v>6.1726782714327161E-2</v>
      </c>
      <c r="T3862">
        <f t="shared" si="2226"/>
        <v>0.27184475107389677</v>
      </c>
    </row>
    <row r="3863" spans="1:20" hidden="1" x14ac:dyDescent="0.3">
      <c r="A3863" s="26">
        <v>9001</v>
      </c>
      <c r="B3863">
        <v>69</v>
      </c>
      <c r="C3863" t="s">
        <v>211</v>
      </c>
      <c r="D3863">
        <v>57</v>
      </c>
      <c r="E3863" t="s">
        <v>220</v>
      </c>
      <c r="F3863">
        <v>4</v>
      </c>
      <c r="G3863">
        <v>24.8</v>
      </c>
      <c r="H3863">
        <f t="shared" si="2201"/>
        <v>0.248</v>
      </c>
      <c r="I3863">
        <v>5</v>
      </c>
      <c r="J3863">
        <v>2</v>
      </c>
      <c r="K3863">
        <f t="shared" si="2202"/>
        <v>4.8305241599999993E-2</v>
      </c>
      <c r="L3863">
        <f t="shared" si="2223"/>
        <v>0.13512552946178383</v>
      </c>
      <c r="O3863">
        <f t="shared" si="2224"/>
        <v>0.11277576688880478</v>
      </c>
      <c r="Q3863">
        <f t="shared" si="2225"/>
        <v>5.9883932217955342E-2</v>
      </c>
      <c r="T3863">
        <f t="shared" si="2226"/>
        <v>0.26372883748787529</v>
      </c>
    </row>
    <row r="3864" spans="1:20" hidden="1" x14ac:dyDescent="0.3">
      <c r="A3864" s="26">
        <v>9001</v>
      </c>
      <c r="B3864">
        <v>69</v>
      </c>
      <c r="C3864" t="s">
        <v>211</v>
      </c>
      <c r="D3864">
        <v>58</v>
      </c>
      <c r="E3864" t="s">
        <v>220</v>
      </c>
      <c r="F3864">
        <v>4</v>
      </c>
      <c r="G3864">
        <v>24.3</v>
      </c>
      <c r="H3864">
        <f t="shared" si="2201"/>
        <v>0.24299999999999999</v>
      </c>
      <c r="I3864">
        <v>5</v>
      </c>
      <c r="J3864">
        <v>3</v>
      </c>
      <c r="K3864">
        <f t="shared" si="2202"/>
        <v>4.63770846E-2</v>
      </c>
      <c r="L3864">
        <f t="shared" si="2223"/>
        <v>0.13001139518650054</v>
      </c>
      <c r="O3864">
        <f t="shared" si="2224"/>
        <v>0.10850751042265336</v>
      </c>
      <c r="Q3864">
        <f t="shared" si="2225"/>
        <v>5.7617488034428933E-2</v>
      </c>
      <c r="T3864">
        <f t="shared" si="2226"/>
        <v>0.25374741730362504</v>
      </c>
    </row>
    <row r="3865" spans="1:20" hidden="1" x14ac:dyDescent="0.3">
      <c r="A3865" s="26">
        <v>9001</v>
      </c>
      <c r="B3865">
        <v>69</v>
      </c>
      <c r="C3865" t="s">
        <v>211</v>
      </c>
      <c r="D3865">
        <v>59</v>
      </c>
      <c r="E3865" t="s">
        <v>220</v>
      </c>
      <c r="F3865">
        <v>4</v>
      </c>
      <c r="G3865">
        <v>14.5</v>
      </c>
      <c r="H3865">
        <f t="shared" si="2201"/>
        <v>0.14499999999999999</v>
      </c>
      <c r="I3865">
        <v>4</v>
      </c>
      <c r="J3865">
        <v>2</v>
      </c>
      <c r="K3865">
        <f t="shared" si="2202"/>
        <v>1.6513034999999999E-2</v>
      </c>
      <c r="L3865">
        <f t="shared" si="2223"/>
        <v>4.0820611766085639E-2</v>
      </c>
      <c r="O3865">
        <f t="shared" si="2224"/>
        <v>3.4068882579975077E-2</v>
      </c>
      <c r="Q3865">
        <f t="shared" si="2225"/>
        <v>1.8090576649966765E-2</v>
      </c>
      <c r="T3865">
        <f t="shared" si="2226"/>
        <v>7.9670899566453637E-2</v>
      </c>
    </row>
    <row r="3866" spans="1:20" hidden="1" x14ac:dyDescent="0.3">
      <c r="A3866" s="26">
        <v>9001</v>
      </c>
      <c r="B3866">
        <v>69</v>
      </c>
      <c r="C3866" t="s">
        <v>211</v>
      </c>
      <c r="D3866">
        <v>60</v>
      </c>
      <c r="E3866" t="s">
        <v>215</v>
      </c>
      <c r="F3866">
        <v>4</v>
      </c>
      <c r="G3866">
        <v>7.7</v>
      </c>
      <c r="H3866">
        <f t="shared" si="2201"/>
        <v>7.6999999999999999E-2</v>
      </c>
      <c r="I3866">
        <v>4</v>
      </c>
      <c r="J3866">
        <v>2</v>
      </c>
      <c r="K3866">
        <f t="shared" si="2202"/>
        <v>4.6566365999999998E-3</v>
      </c>
      <c r="L3866">
        <f>0.000064*(G3866^1.958025*I3866^0.883501+0.000045*G3866^2)</f>
        <v>1.1854352475699081E-2</v>
      </c>
      <c r="O3866">
        <f>L3866*0.44*0.75</f>
        <v>3.9119363169806964E-3</v>
      </c>
      <c r="Q3866">
        <f>O3866*0.52</f>
        <v>2.0342068848299621E-3</v>
      </c>
      <c r="T3866">
        <f>(L3866*0.44*0.75)*(1+0.2)*0.52*3.67</f>
        <v>8.9586471207911533E-3</v>
      </c>
    </row>
    <row r="3867" spans="1:20" hidden="1" x14ac:dyDescent="0.3">
      <c r="A3867" s="26">
        <v>9001</v>
      </c>
      <c r="B3867">
        <v>69</v>
      </c>
      <c r="C3867" t="s">
        <v>211</v>
      </c>
      <c r="D3867">
        <v>61</v>
      </c>
      <c r="E3867" t="s">
        <v>220</v>
      </c>
      <c r="F3867">
        <v>4</v>
      </c>
      <c r="G3867">
        <v>7.5</v>
      </c>
      <c r="H3867">
        <f t="shared" si="2201"/>
        <v>7.4999999999999997E-2</v>
      </c>
      <c r="I3867">
        <v>4</v>
      </c>
      <c r="J3867">
        <v>2</v>
      </c>
      <c r="K3867">
        <f t="shared" si="2202"/>
        <v>4.4178749999999999E-3</v>
      </c>
      <c r="L3867">
        <f t="shared" ref="L3867:L3868" si="2227">0.000084*(G3867^1.894314*I3867^0.808223+0.000031*G3867^2)</f>
        <v>1.1709119905874673E-2</v>
      </c>
      <c r="O3867">
        <f>L3867*0.78*1.07</f>
        <v>9.7724314734430034E-3</v>
      </c>
      <c r="Q3867">
        <f t="shared" ref="Q3867:Q3868" si="2228">O3867*0.531</f>
        <v>5.1891611123982351E-3</v>
      </c>
      <c r="T3867">
        <f>(L3867*0.78*1.07)*(1+0.2)*0.531*3.67</f>
        <v>2.2853065539001825E-2</v>
      </c>
    </row>
    <row r="3868" spans="1:20" hidden="1" x14ac:dyDescent="0.3">
      <c r="A3868" s="26">
        <v>9001</v>
      </c>
      <c r="B3868">
        <v>69</v>
      </c>
      <c r="C3868" t="s">
        <v>211</v>
      </c>
      <c r="D3868">
        <v>62</v>
      </c>
      <c r="E3868" t="s">
        <v>220</v>
      </c>
      <c r="F3868">
        <v>4</v>
      </c>
      <c r="G3868">
        <v>25.3</v>
      </c>
      <c r="H3868">
        <f t="shared" si="2201"/>
        <v>0.253</v>
      </c>
      <c r="I3868">
        <v>6</v>
      </c>
      <c r="J3868">
        <v>3</v>
      </c>
      <c r="K3868">
        <f t="shared" si="2202"/>
        <v>5.0272668599999994E-2</v>
      </c>
      <c r="L3868">
        <f t="shared" si="2227"/>
        <v>0.16261264824963842</v>
      </c>
      <c r="O3868">
        <f>L3868*0.78*1.07</f>
        <v>0.13571651622914824</v>
      </c>
      <c r="Q3868">
        <f t="shared" si="2228"/>
        <v>7.2065470117677721E-2</v>
      </c>
      <c r="T3868">
        <f>(L3868*0.78*1.07)*(1+0.2)*0.531*3.67</f>
        <v>0.31737633039825264</v>
      </c>
    </row>
    <row r="3869" spans="1:20" hidden="1" x14ac:dyDescent="0.3">
      <c r="A3869" s="26">
        <v>9001</v>
      </c>
      <c r="B3869">
        <v>69</v>
      </c>
      <c r="C3869" t="s">
        <v>211</v>
      </c>
      <c r="D3869">
        <v>63</v>
      </c>
      <c r="E3869" t="s">
        <v>217</v>
      </c>
      <c r="F3869">
        <v>4</v>
      </c>
      <c r="G3869">
        <v>7.6</v>
      </c>
      <c r="H3869">
        <f t="shared" si="2201"/>
        <v>7.5999999999999998E-2</v>
      </c>
      <c r="I3869">
        <v>4</v>
      </c>
      <c r="J3869">
        <v>2</v>
      </c>
      <c r="K3869">
        <f t="shared" si="2202"/>
        <v>4.5364704E-3</v>
      </c>
      <c r="L3869">
        <f>0.000059*(G3869^1.965295*I3869^0.892133+0.000019*G3869^2)</f>
        <v>1.094033743033771E-2</v>
      </c>
      <c r="O3869">
        <f>L3869*0.47*0.75</f>
        <v>3.8564689441940424E-3</v>
      </c>
      <c r="Q3869">
        <f>O3869*0.52</f>
        <v>2.0053638509809021E-3</v>
      </c>
      <c r="T3869">
        <f>(L3869*0.47*0.75)*(1+0.2)*0.52*3.67</f>
        <v>8.8316223997198934E-3</v>
      </c>
    </row>
    <row r="3870" spans="1:20" hidden="1" x14ac:dyDescent="0.3">
      <c r="A3870" s="26">
        <v>9001</v>
      </c>
      <c r="B3870">
        <v>69</v>
      </c>
      <c r="C3870" t="s">
        <v>211</v>
      </c>
      <c r="D3870">
        <v>64</v>
      </c>
      <c r="E3870" t="s">
        <v>220</v>
      </c>
      <c r="F3870">
        <v>4</v>
      </c>
      <c r="G3870">
        <v>24.1</v>
      </c>
      <c r="H3870">
        <f t="shared" si="2201"/>
        <v>0.24100000000000002</v>
      </c>
      <c r="I3870">
        <v>5</v>
      </c>
      <c r="J3870">
        <v>2</v>
      </c>
      <c r="K3870">
        <f t="shared" si="2202"/>
        <v>4.5616817400000002E-2</v>
      </c>
      <c r="L3870">
        <f t="shared" ref="L3870:L3871" si="2229">0.000084*(G3870^1.894314*I3870^0.808223+0.000031*G3870^2)</f>
        <v>0.12799184038012612</v>
      </c>
      <c r="O3870">
        <f>L3870*0.78*1.07</f>
        <v>0.10682198998125327</v>
      </c>
      <c r="Q3870">
        <f t="shared" ref="Q3870:Q3871" si="2230">O3870*0.531</f>
        <v>5.6722476680045486E-2</v>
      </c>
      <c r="T3870">
        <f>(L3870*0.78*1.07)*(1+0.2)*0.531*3.67</f>
        <v>0.24980578729892033</v>
      </c>
    </row>
    <row r="3871" spans="1:20" hidden="1" x14ac:dyDescent="0.3">
      <c r="A3871" s="26">
        <v>9001</v>
      </c>
      <c r="B3871">
        <v>69</v>
      </c>
      <c r="C3871" t="s">
        <v>211</v>
      </c>
      <c r="D3871">
        <v>65</v>
      </c>
      <c r="E3871" t="s">
        <v>220</v>
      </c>
      <c r="F3871">
        <v>4</v>
      </c>
      <c r="G3871">
        <v>26.9</v>
      </c>
      <c r="H3871">
        <f t="shared" si="2201"/>
        <v>0.26899999999999996</v>
      </c>
      <c r="I3871">
        <v>5</v>
      </c>
      <c r="J3871">
        <v>2</v>
      </c>
      <c r="K3871">
        <f t="shared" si="2202"/>
        <v>5.6832329399999985E-2</v>
      </c>
      <c r="L3871">
        <f t="shared" si="2229"/>
        <v>0.15761874756742414</v>
      </c>
      <c r="O3871">
        <f>L3871*0.78*1.07</f>
        <v>0.1315486067197722</v>
      </c>
      <c r="Q3871">
        <f t="shared" si="2230"/>
        <v>6.9852310168199039E-2</v>
      </c>
      <c r="T3871">
        <f>(L3871*0.78*1.07)*(1+0.2)*0.531*3.67</f>
        <v>0.30762957398074853</v>
      </c>
    </row>
    <row r="3872" spans="1:20" hidden="1" x14ac:dyDescent="0.3">
      <c r="A3872" s="26">
        <v>9001</v>
      </c>
      <c r="B3872">
        <v>69</v>
      </c>
      <c r="C3872" t="s">
        <v>211</v>
      </c>
      <c r="D3872">
        <v>66</v>
      </c>
      <c r="E3872" t="s">
        <v>214</v>
      </c>
      <c r="F3872">
        <v>4</v>
      </c>
      <c r="G3872">
        <v>7.6</v>
      </c>
      <c r="H3872">
        <f t="shared" si="2201"/>
        <v>7.5999999999999998E-2</v>
      </c>
      <c r="I3872">
        <v>4</v>
      </c>
      <c r="J3872">
        <v>2</v>
      </c>
      <c r="K3872">
        <f t="shared" si="2202"/>
        <v>4.5364704E-3</v>
      </c>
      <c r="L3872">
        <f>0.000081*(G3872^1.864042*I3872^0.850892+0.000027*G3872^2)</f>
        <v>1.1551844343026285E-2</v>
      </c>
      <c r="O3872">
        <f>L3872*0.47*0.75</f>
        <v>4.0720251309167652E-3</v>
      </c>
      <c r="Q3872">
        <f>O3872*0.521</f>
        <v>2.1215250932076347E-3</v>
      </c>
      <c r="T3872">
        <f>(L3872*0.47*0.75)*(1+0.2)*0.521*3.67</f>
        <v>9.3431965104864238E-3</v>
      </c>
    </row>
    <row r="3873" spans="1:20" hidden="1" x14ac:dyDescent="0.3">
      <c r="A3873" s="26">
        <v>9001</v>
      </c>
      <c r="B3873">
        <v>69</v>
      </c>
      <c r="C3873" t="s">
        <v>211</v>
      </c>
      <c r="D3873">
        <v>67</v>
      </c>
      <c r="E3873" t="s">
        <v>215</v>
      </c>
      <c r="F3873">
        <v>4</v>
      </c>
      <c r="G3873">
        <v>10.8</v>
      </c>
      <c r="H3873">
        <f t="shared" si="2201"/>
        <v>0.10800000000000001</v>
      </c>
      <c r="I3873">
        <v>4</v>
      </c>
      <c r="J3873">
        <v>2</v>
      </c>
      <c r="K3873">
        <f t="shared" si="2202"/>
        <v>9.1609056000000015E-3</v>
      </c>
      <c r="L3873">
        <f>0.000064*(G3873^1.958025*I3873^0.883501+0.000045*G3873^2)</f>
        <v>2.2991985267177006E-2</v>
      </c>
      <c r="O3873">
        <f>L3873*0.44*0.75</f>
        <v>7.5873551381684121E-3</v>
      </c>
      <c r="Q3873">
        <f>O3873*0.52</f>
        <v>3.9454246718475744E-3</v>
      </c>
      <c r="T3873">
        <f>(L3873*0.44*0.75)*(1+0.2)*0.52*3.67</f>
        <v>1.7375650254816716E-2</v>
      </c>
    </row>
    <row r="3874" spans="1:20" s="13" customFormat="1" hidden="1" x14ac:dyDescent="0.3">
      <c r="A3874" s="26">
        <v>9001</v>
      </c>
      <c r="B3874" s="13">
        <v>69</v>
      </c>
      <c r="C3874" s="13" t="s">
        <v>211</v>
      </c>
      <c r="D3874" s="13">
        <v>68</v>
      </c>
      <c r="E3874" s="13" t="s">
        <v>220</v>
      </c>
      <c r="F3874" s="13">
        <v>7</v>
      </c>
      <c r="G3874" s="13">
        <v>9.9</v>
      </c>
      <c r="H3874">
        <f t="shared" si="2201"/>
        <v>9.9000000000000005E-2</v>
      </c>
      <c r="I3874" s="13">
        <v>4</v>
      </c>
      <c r="J3874" s="13">
        <v>0</v>
      </c>
      <c r="K3874">
        <f t="shared" si="2202"/>
        <v>7.6977054000000001E-3</v>
      </c>
      <c r="L3874">
        <f>0.000084*(G3874^1.894314*I3874^0.808223+0.000031*G3874^2)</f>
        <v>1.9812044786009859E-2</v>
      </c>
      <c r="M3874"/>
      <c r="N3874"/>
      <c r="O3874">
        <f>L3874*0.78*1.07</f>
        <v>1.6535132578403829E-2</v>
      </c>
      <c r="P3874"/>
      <c r="Q3874">
        <f>O3874*0.531</f>
        <v>8.7801553991324333E-3</v>
      </c>
      <c r="R3874"/>
      <c r="S3874"/>
      <c r="T3874">
        <f>(L3874*0.78*1.07)*(1+0.2)*0.531*3.67</f>
        <v>3.8667804377779239E-2</v>
      </c>
    </row>
    <row r="3875" spans="1:20" hidden="1" x14ac:dyDescent="0.3">
      <c r="A3875" s="26">
        <v>9001</v>
      </c>
      <c r="B3875">
        <v>69</v>
      </c>
      <c r="C3875" t="s">
        <v>211</v>
      </c>
      <c r="D3875">
        <v>69</v>
      </c>
      <c r="E3875" t="s">
        <v>215</v>
      </c>
      <c r="F3875">
        <v>4</v>
      </c>
      <c r="G3875">
        <v>8.5</v>
      </c>
      <c r="H3875">
        <f t="shared" si="2201"/>
        <v>8.5000000000000006E-2</v>
      </c>
      <c r="I3875">
        <v>4</v>
      </c>
      <c r="J3875">
        <v>2</v>
      </c>
      <c r="K3875">
        <f t="shared" si="2202"/>
        <v>5.6745150000000006E-3</v>
      </c>
      <c r="L3875">
        <f>0.000064*(G3875^1.958025*I3875^0.883501+0.000045*G3875^2)</f>
        <v>1.4385744815906034E-2</v>
      </c>
      <c r="O3875">
        <f>L3875*0.44*0.75</f>
        <v>4.7472957892489911E-3</v>
      </c>
      <c r="Q3875">
        <f>O3875*0.52</f>
        <v>2.4685938104094755E-3</v>
      </c>
      <c r="T3875">
        <f>(L3875*0.44*0.75)*(1+0.2)*0.52*3.67</f>
        <v>1.0871687141043329E-2</v>
      </c>
    </row>
    <row r="3876" spans="1:20" hidden="1" x14ac:dyDescent="0.3">
      <c r="A3876" s="26">
        <v>9001</v>
      </c>
      <c r="B3876">
        <v>69</v>
      </c>
      <c r="C3876" t="s">
        <v>211</v>
      </c>
      <c r="D3876">
        <v>70</v>
      </c>
      <c r="E3876" t="s">
        <v>220</v>
      </c>
      <c r="F3876">
        <v>4</v>
      </c>
      <c r="G3876">
        <v>13</v>
      </c>
      <c r="H3876">
        <f t="shared" si="2201"/>
        <v>0.13</v>
      </c>
      <c r="I3876">
        <v>4</v>
      </c>
      <c r="J3876">
        <v>2</v>
      </c>
      <c r="K3876">
        <f t="shared" si="2202"/>
        <v>1.3273260000000002E-2</v>
      </c>
      <c r="L3876">
        <f t="shared" ref="L3876:L3877" si="2231">0.000084*(G3876^1.894314*I3876^0.808223+0.000031*G3876^2)</f>
        <v>3.3192675786120861E-2</v>
      </c>
      <c r="O3876">
        <f>L3876*0.78*1.07</f>
        <v>2.7702607211096474E-2</v>
      </c>
      <c r="Q3876">
        <f t="shared" ref="Q3876:Q3877" si="2232">O3876*0.531</f>
        <v>1.4710084429092229E-2</v>
      </c>
      <c r="T3876">
        <f>(L3876*0.78*1.07)*(1+0.2)*0.531*3.67</f>
        <v>6.4783211825722178E-2</v>
      </c>
    </row>
    <row r="3877" spans="1:20" hidden="1" x14ac:dyDescent="0.3">
      <c r="A3877" s="26">
        <v>9001</v>
      </c>
      <c r="B3877">
        <v>69</v>
      </c>
      <c r="C3877" t="s">
        <v>211</v>
      </c>
      <c r="D3877">
        <v>71</v>
      </c>
      <c r="E3877" t="s">
        <v>220</v>
      </c>
      <c r="F3877">
        <v>4</v>
      </c>
      <c r="G3877">
        <v>12.5</v>
      </c>
      <c r="H3877">
        <f t="shared" si="2201"/>
        <v>0.125</v>
      </c>
      <c r="I3877">
        <v>4</v>
      </c>
      <c r="J3877">
        <v>2</v>
      </c>
      <c r="K3877">
        <f t="shared" si="2202"/>
        <v>1.2271875E-2</v>
      </c>
      <c r="L3877">
        <f t="shared" si="2231"/>
        <v>3.0815963213678309E-2</v>
      </c>
      <c r="O3877">
        <f>L3877*0.78*1.07</f>
        <v>2.5719002898135921E-2</v>
      </c>
      <c r="Q3877">
        <f t="shared" si="2232"/>
        <v>1.3656790538910175E-2</v>
      </c>
      <c r="T3877">
        <f>(L3877*0.78*1.07)*(1+0.2)*0.531*3.67</f>
        <v>6.0144505533360405E-2</v>
      </c>
    </row>
    <row r="3878" spans="1:20" hidden="1" x14ac:dyDescent="0.3">
      <c r="A3878" s="26">
        <v>9001</v>
      </c>
      <c r="B3878">
        <v>69</v>
      </c>
      <c r="C3878" t="s">
        <v>211</v>
      </c>
      <c r="D3878">
        <v>72</v>
      </c>
      <c r="E3878" t="s">
        <v>215</v>
      </c>
      <c r="F3878">
        <v>4</v>
      </c>
      <c r="G3878">
        <v>9.5</v>
      </c>
      <c r="H3878">
        <f t="shared" si="2201"/>
        <v>9.5000000000000001E-2</v>
      </c>
      <c r="I3878">
        <v>4</v>
      </c>
      <c r="J3878">
        <v>2</v>
      </c>
      <c r="K3878">
        <f t="shared" si="2202"/>
        <v>7.088235E-3</v>
      </c>
      <c r="L3878">
        <f t="shared" ref="L3878:L3879" si="2233">0.000064*(G3878^1.958025*I3878^0.883501+0.000045*G3878^2)</f>
        <v>1.7886038112864894E-2</v>
      </c>
      <c r="O3878">
        <f>L3878*0.44*0.75</f>
        <v>5.9023925772454158E-3</v>
      </c>
      <c r="Q3878">
        <f t="shared" ref="Q3878:Q3879" si="2234">O3878*0.52</f>
        <v>3.0692441401676163E-3</v>
      </c>
      <c r="T3878">
        <f>(L3878*0.44*0.75)*(1+0.2)*0.52*3.67</f>
        <v>1.3516951193298182E-2</v>
      </c>
    </row>
    <row r="3879" spans="1:20" hidden="1" x14ac:dyDescent="0.3">
      <c r="A3879" s="26">
        <v>9001</v>
      </c>
      <c r="B3879">
        <v>69</v>
      </c>
      <c r="C3879" t="s">
        <v>211</v>
      </c>
      <c r="D3879">
        <v>73</v>
      </c>
      <c r="E3879" t="s">
        <v>215</v>
      </c>
      <c r="F3879">
        <v>4</v>
      </c>
      <c r="G3879">
        <v>8.6</v>
      </c>
      <c r="H3879">
        <f t="shared" ref="H3879:H3942" si="2235">G3879/100</f>
        <v>8.5999999999999993E-2</v>
      </c>
      <c r="I3879">
        <v>4</v>
      </c>
      <c r="J3879">
        <v>2</v>
      </c>
      <c r="K3879">
        <f t="shared" ref="K3879:K3942" si="2236">0.7854*H3879^2</f>
        <v>5.8088183999999987E-3</v>
      </c>
      <c r="L3879">
        <f t="shared" si="2233"/>
        <v>1.4718996203592367E-2</v>
      </c>
      <c r="O3879">
        <f>L3879*0.44*0.75</f>
        <v>4.8572687471854807E-3</v>
      </c>
      <c r="Q3879">
        <f t="shared" si="2234"/>
        <v>2.52577974853645E-3</v>
      </c>
      <c r="T3879">
        <f>(L3879*0.44*0.75)*(1+0.2)*0.52*3.67</f>
        <v>1.1123534012554526E-2</v>
      </c>
    </row>
    <row r="3880" spans="1:20" hidden="1" x14ac:dyDescent="0.3">
      <c r="A3880" s="26">
        <v>9001</v>
      </c>
      <c r="B3880">
        <v>69</v>
      </c>
      <c r="C3880" t="s">
        <v>211</v>
      </c>
      <c r="D3880">
        <v>74</v>
      </c>
      <c r="E3880" t="s">
        <v>218</v>
      </c>
      <c r="F3880">
        <v>4</v>
      </c>
      <c r="G3880">
        <v>9</v>
      </c>
      <c r="H3880">
        <f t="shared" si="2235"/>
        <v>0.09</v>
      </c>
      <c r="I3880">
        <v>4</v>
      </c>
      <c r="J3880">
        <v>2</v>
      </c>
      <c r="K3880">
        <f t="shared" si="2236"/>
        <v>6.3617399999999994E-3</v>
      </c>
      <c r="L3880">
        <f t="shared" ref="L3880:L3881" si="2237">0.000057*(G3880^1.897696*I3880^1.002687+0.000031*G3880^2)</f>
        <v>1.4805360064473527E-2</v>
      </c>
      <c r="O3880">
        <f>L3880*0.43*0.75</f>
        <v>4.774728620792713E-3</v>
      </c>
      <c r="Q3880">
        <f t="shared" ref="Q3880:Q3881" si="2238">O3880*0.52</f>
        <v>2.482858882812211E-3</v>
      </c>
      <c r="T3880">
        <f>(L3880*0.43*0.75)*(1+0.2)*0.52*3.67</f>
        <v>1.0934510519904976E-2</v>
      </c>
    </row>
    <row r="3881" spans="1:20" hidden="1" x14ac:dyDescent="0.3">
      <c r="A3881" s="26">
        <v>9001</v>
      </c>
      <c r="B3881">
        <v>69</v>
      </c>
      <c r="C3881" t="s">
        <v>211</v>
      </c>
      <c r="D3881">
        <v>75</v>
      </c>
      <c r="E3881" t="s">
        <v>218</v>
      </c>
      <c r="F3881">
        <v>4</v>
      </c>
      <c r="G3881">
        <v>7.6</v>
      </c>
      <c r="H3881">
        <f t="shared" si="2235"/>
        <v>7.5999999999999998E-2</v>
      </c>
      <c r="I3881">
        <v>4</v>
      </c>
      <c r="J3881">
        <v>2</v>
      </c>
      <c r="K3881">
        <f t="shared" si="2236"/>
        <v>4.5364704E-3</v>
      </c>
      <c r="L3881">
        <f t="shared" si="2237"/>
        <v>1.0741702979659269E-2</v>
      </c>
      <c r="O3881">
        <f>L3881*0.43*0.75</f>
        <v>3.4641992109401146E-3</v>
      </c>
      <c r="Q3881">
        <f t="shared" si="2238"/>
        <v>1.8013835896888597E-3</v>
      </c>
      <c r="T3881">
        <f>(L3881*0.43*0.75)*(1+0.2)*0.52*3.67</f>
        <v>7.9332933289897392E-3</v>
      </c>
    </row>
    <row r="3882" spans="1:20" hidden="1" x14ac:dyDescent="0.3">
      <c r="A3882" s="26">
        <v>9001</v>
      </c>
      <c r="B3882">
        <v>69</v>
      </c>
      <c r="C3882" t="s">
        <v>211</v>
      </c>
      <c r="D3882">
        <v>76</v>
      </c>
      <c r="E3882" t="s">
        <v>214</v>
      </c>
      <c r="F3882">
        <v>4</v>
      </c>
      <c r="G3882">
        <v>15</v>
      </c>
      <c r="H3882">
        <f t="shared" si="2235"/>
        <v>0.15</v>
      </c>
      <c r="I3882">
        <v>4</v>
      </c>
      <c r="J3882">
        <v>2</v>
      </c>
      <c r="K3882">
        <f t="shared" si="2236"/>
        <v>1.76715E-2</v>
      </c>
      <c r="L3882">
        <f t="shared" ref="L3882:L3884" si="2239">0.000081*(G3882^1.864042*I3882^0.850892+0.000027*G3882^2)</f>
        <v>4.102624420138911E-2</v>
      </c>
      <c r="O3882">
        <f t="shared" ref="O3882:O3884" si="2240">L3882*0.47*0.75</f>
        <v>1.4461751080989661E-2</v>
      </c>
      <c r="Q3882">
        <f t="shared" ref="Q3882:Q3884" si="2241">O3882*0.521</f>
        <v>7.5345723131956142E-3</v>
      </c>
      <c r="T3882">
        <f t="shared" ref="T3882:T3884" si="2242">(L3882*0.47*0.75)*(1+0.2)*0.521*3.67</f>
        <v>3.318225646731348E-2</v>
      </c>
    </row>
    <row r="3883" spans="1:20" hidden="1" x14ac:dyDescent="0.3">
      <c r="A3883" s="26">
        <v>9001</v>
      </c>
      <c r="B3883">
        <v>69</v>
      </c>
      <c r="C3883" t="s">
        <v>211</v>
      </c>
      <c r="D3883">
        <v>77</v>
      </c>
      <c r="E3883" t="s">
        <v>214</v>
      </c>
      <c r="F3883">
        <v>4</v>
      </c>
      <c r="G3883">
        <v>9</v>
      </c>
      <c r="H3883">
        <f t="shared" si="2235"/>
        <v>0.09</v>
      </c>
      <c r="I3883">
        <v>4</v>
      </c>
      <c r="J3883">
        <v>2</v>
      </c>
      <c r="K3883">
        <f t="shared" si="2236"/>
        <v>6.3617399999999994E-3</v>
      </c>
      <c r="L3883">
        <f t="shared" si="2239"/>
        <v>1.5831644322074855E-2</v>
      </c>
      <c r="O3883">
        <f t="shared" si="2240"/>
        <v>5.5806546235313862E-3</v>
      </c>
      <c r="Q3883">
        <f t="shared" si="2241"/>
        <v>2.9075210588598525E-3</v>
      </c>
      <c r="T3883">
        <f t="shared" si="2242"/>
        <v>1.280472274321879E-2</v>
      </c>
    </row>
    <row r="3884" spans="1:20" hidden="1" x14ac:dyDescent="0.3">
      <c r="A3884" s="26">
        <v>9001</v>
      </c>
      <c r="B3884">
        <v>69</v>
      </c>
      <c r="C3884" t="s">
        <v>211</v>
      </c>
      <c r="D3884">
        <v>78</v>
      </c>
      <c r="E3884" t="s">
        <v>214</v>
      </c>
      <c r="F3884">
        <v>4</v>
      </c>
      <c r="G3884">
        <v>10.3</v>
      </c>
      <c r="H3884">
        <f t="shared" si="2235"/>
        <v>0.10300000000000001</v>
      </c>
      <c r="I3884">
        <v>4</v>
      </c>
      <c r="J3884">
        <v>2</v>
      </c>
      <c r="K3884">
        <f t="shared" si="2236"/>
        <v>8.3323086000000011E-3</v>
      </c>
      <c r="L3884">
        <f t="shared" si="2239"/>
        <v>2.0358656954677472E-2</v>
      </c>
      <c r="O3884">
        <f t="shared" si="2240"/>
        <v>7.1764265765238092E-3</v>
      </c>
      <c r="Q3884">
        <f t="shared" si="2241"/>
        <v>3.7389182463689048E-3</v>
      </c>
      <c r="T3884">
        <f t="shared" si="2242"/>
        <v>1.6466195957008652E-2</v>
      </c>
    </row>
    <row r="3885" spans="1:20" hidden="1" x14ac:dyDescent="0.3">
      <c r="A3885" s="26">
        <v>9001</v>
      </c>
      <c r="B3885">
        <v>69</v>
      </c>
      <c r="C3885" t="s">
        <v>211</v>
      </c>
      <c r="D3885">
        <v>79</v>
      </c>
      <c r="E3885" t="s">
        <v>220</v>
      </c>
      <c r="F3885">
        <v>4</v>
      </c>
      <c r="G3885">
        <v>13.8</v>
      </c>
      <c r="H3885">
        <f t="shared" si="2235"/>
        <v>0.13800000000000001</v>
      </c>
      <c r="I3885">
        <v>4</v>
      </c>
      <c r="J3885">
        <v>2</v>
      </c>
      <c r="K3885">
        <f t="shared" si="2236"/>
        <v>1.4957157600000002E-2</v>
      </c>
      <c r="L3885">
        <f>0.000084*(G3885^1.894314*I3885^0.808223+0.000031*G3885^2)</f>
        <v>3.7168302289064252E-2</v>
      </c>
      <c r="O3885">
        <f>L3885*0.78*1.07</f>
        <v>3.1020665090453026E-2</v>
      </c>
      <c r="Q3885">
        <f>O3885*0.531</f>
        <v>1.6471973163030559E-2</v>
      </c>
      <c r="T3885">
        <f>(L3885*0.78*1.07)*(1+0.2)*0.531*3.67</f>
        <v>7.2542569809986565E-2</v>
      </c>
    </row>
    <row r="3886" spans="1:20" hidden="1" x14ac:dyDescent="0.3">
      <c r="A3886" s="26">
        <v>9001</v>
      </c>
      <c r="B3886">
        <v>69</v>
      </c>
      <c r="C3886" t="s">
        <v>211</v>
      </c>
      <c r="D3886">
        <v>80</v>
      </c>
      <c r="E3886" t="s">
        <v>218</v>
      </c>
      <c r="F3886">
        <v>4</v>
      </c>
      <c r="G3886">
        <v>7.8</v>
      </c>
      <c r="H3886">
        <f t="shared" si="2235"/>
        <v>7.8E-2</v>
      </c>
      <c r="I3886">
        <v>4</v>
      </c>
      <c r="J3886">
        <v>2</v>
      </c>
      <c r="K3886">
        <f t="shared" si="2236"/>
        <v>4.7783736E-3</v>
      </c>
      <c r="L3886">
        <f>0.000057*(G3886^1.897696*I3886^1.002687+0.000031*G3886^2)</f>
        <v>1.1284467726001921E-2</v>
      </c>
      <c r="O3886">
        <f>L3886*0.43*0.75</f>
        <v>3.6392408416356195E-3</v>
      </c>
      <c r="Q3886">
        <f>O3886*0.52</f>
        <v>1.8924052376505221E-3</v>
      </c>
      <c r="T3886">
        <f>(L3886*0.43*0.75)*(1+0.2)*0.52*3.67</f>
        <v>8.3341526666128995E-3</v>
      </c>
    </row>
    <row r="3887" spans="1:20" s="13" customFormat="1" hidden="1" x14ac:dyDescent="0.3">
      <c r="A3887" s="26">
        <v>9001</v>
      </c>
      <c r="B3887" s="13">
        <v>69</v>
      </c>
      <c r="C3887" s="13" t="s">
        <v>211</v>
      </c>
      <c r="D3887" s="13">
        <v>81</v>
      </c>
      <c r="E3887" s="13" t="s">
        <v>220</v>
      </c>
      <c r="F3887" s="13">
        <v>7</v>
      </c>
      <c r="G3887" s="13">
        <v>16</v>
      </c>
      <c r="H3887">
        <f t="shared" si="2235"/>
        <v>0.16</v>
      </c>
      <c r="I3887" s="13">
        <v>4</v>
      </c>
      <c r="J3887" s="13">
        <v>0</v>
      </c>
      <c r="K3887">
        <f t="shared" si="2236"/>
        <v>2.0106240000000001E-2</v>
      </c>
      <c r="L3887">
        <f t="shared" ref="L3887:L3888" si="2243">0.000084*(G3887^1.894314*I3887^0.808223+0.000031*G3887^2)</f>
        <v>4.9188688697577691E-2</v>
      </c>
      <c r="M3887"/>
      <c r="N3887"/>
      <c r="O3887">
        <f>L3887*0.78*1.07</f>
        <v>4.1052879586998339E-2</v>
      </c>
      <c r="P3887"/>
      <c r="Q3887">
        <f t="shared" ref="Q3887:Q3888" si="2244">O3887*0.531</f>
        <v>2.1799079060696121E-2</v>
      </c>
      <c r="R3887"/>
      <c r="S3887"/>
      <c r="T3887">
        <f>(L3887*0.78*1.07)*(1+0.2)*0.531*3.67</f>
        <v>9.6003144183305716E-2</v>
      </c>
    </row>
    <row r="3888" spans="1:20" hidden="1" x14ac:dyDescent="0.3">
      <c r="A3888" s="26">
        <v>9001</v>
      </c>
      <c r="B3888">
        <v>69</v>
      </c>
      <c r="C3888" t="s">
        <v>211</v>
      </c>
      <c r="D3888">
        <v>82</v>
      </c>
      <c r="E3888" t="s">
        <v>220</v>
      </c>
      <c r="F3888">
        <v>4</v>
      </c>
      <c r="G3888">
        <v>14.3</v>
      </c>
      <c r="H3888">
        <f t="shared" si="2235"/>
        <v>0.14300000000000002</v>
      </c>
      <c r="I3888">
        <v>4</v>
      </c>
      <c r="J3888">
        <v>2</v>
      </c>
      <c r="K3888">
        <f t="shared" si="2236"/>
        <v>1.6060644600000003E-2</v>
      </c>
      <c r="L3888">
        <f t="shared" si="2243"/>
        <v>3.9760612432559947E-2</v>
      </c>
      <c r="O3888">
        <f>L3888*0.78*1.07</f>
        <v>3.3184207136214533E-2</v>
      </c>
      <c r="Q3888">
        <f t="shared" si="2244"/>
        <v>1.7620813989329919E-2</v>
      </c>
      <c r="T3888">
        <f>(L3888*0.78*1.07)*(1+0.2)*0.531*3.67</f>
        <v>7.7602064809008955E-2</v>
      </c>
    </row>
    <row r="3889" spans="1:24" hidden="1" x14ac:dyDescent="0.3">
      <c r="A3889" s="26">
        <v>9001</v>
      </c>
      <c r="B3889">
        <v>69</v>
      </c>
      <c r="C3889" t="s">
        <v>211</v>
      </c>
      <c r="D3889">
        <v>83</v>
      </c>
      <c r="E3889" t="s">
        <v>214</v>
      </c>
      <c r="F3889">
        <v>4</v>
      </c>
      <c r="G3889">
        <v>9.5</v>
      </c>
      <c r="H3889">
        <f t="shared" si="2235"/>
        <v>9.5000000000000001E-2</v>
      </c>
      <c r="I3889">
        <v>4</v>
      </c>
      <c r="J3889">
        <v>2</v>
      </c>
      <c r="K3889">
        <f t="shared" si="2236"/>
        <v>7.088235E-3</v>
      </c>
      <c r="L3889">
        <f t="shared" ref="L3889:L3891" si="2245">0.000081*(G3889^1.864042*I3889^0.850892+0.000027*G3889^2)</f>
        <v>1.7510389598603588E-2</v>
      </c>
      <c r="O3889">
        <f t="shared" ref="O3889:O3891" si="2246">L3889*0.47*0.75</f>
        <v>6.1724123335077652E-3</v>
      </c>
      <c r="Q3889">
        <f t="shared" ref="Q3889:Q3891" si="2247">O3889*0.521</f>
        <v>3.2158268257575459E-3</v>
      </c>
      <c r="T3889">
        <f t="shared" ref="T3889:T3891" si="2248">(L3889*0.47*0.75)*(1+0.2)*0.521*3.67</f>
        <v>1.4162501340636232E-2</v>
      </c>
    </row>
    <row r="3890" spans="1:24" hidden="1" x14ac:dyDescent="0.3">
      <c r="A3890" s="26">
        <v>9001</v>
      </c>
      <c r="B3890">
        <v>69</v>
      </c>
      <c r="C3890" t="s">
        <v>211</v>
      </c>
      <c r="D3890">
        <v>84</v>
      </c>
      <c r="E3890" t="s">
        <v>214</v>
      </c>
      <c r="F3890">
        <v>4</v>
      </c>
      <c r="G3890">
        <v>18.600000000000001</v>
      </c>
      <c r="H3890">
        <f t="shared" si="2235"/>
        <v>0.18600000000000003</v>
      </c>
      <c r="I3890">
        <v>4</v>
      </c>
      <c r="J3890">
        <v>2</v>
      </c>
      <c r="K3890">
        <f t="shared" si="2236"/>
        <v>2.7171698400000006E-2</v>
      </c>
      <c r="L3890">
        <f t="shared" si="2245"/>
        <v>6.1263789981862542E-2</v>
      </c>
      <c r="O3890">
        <f t="shared" si="2246"/>
        <v>2.1595485968606543E-2</v>
      </c>
      <c r="Q3890">
        <f t="shared" si="2247"/>
        <v>1.1251248189644009E-2</v>
      </c>
      <c r="T3890">
        <f t="shared" si="2248"/>
        <v>4.9550497027192213E-2</v>
      </c>
    </row>
    <row r="3891" spans="1:24" hidden="1" x14ac:dyDescent="0.3">
      <c r="A3891" s="26">
        <v>9001</v>
      </c>
      <c r="B3891">
        <v>69</v>
      </c>
      <c r="C3891" t="s">
        <v>211</v>
      </c>
      <c r="D3891">
        <v>85</v>
      </c>
      <c r="E3891" t="s">
        <v>214</v>
      </c>
      <c r="F3891">
        <v>4</v>
      </c>
      <c r="G3891">
        <v>15.5</v>
      </c>
      <c r="H3891">
        <f t="shared" si="2235"/>
        <v>0.155</v>
      </c>
      <c r="I3891">
        <v>4</v>
      </c>
      <c r="J3891">
        <v>2</v>
      </c>
      <c r="K3891">
        <f t="shared" si="2236"/>
        <v>1.8869235000000002E-2</v>
      </c>
      <c r="L3891">
        <f t="shared" si="2245"/>
        <v>4.3612055956815443E-2</v>
      </c>
      <c r="O3891">
        <f t="shared" si="2246"/>
        <v>1.5373249724777441E-2</v>
      </c>
      <c r="Q3891">
        <f t="shared" si="2247"/>
        <v>8.0094631066090476E-3</v>
      </c>
      <c r="T3891">
        <f t="shared" si="2248"/>
        <v>3.5273675521506245E-2</v>
      </c>
    </row>
    <row r="3892" spans="1:24" hidden="1" x14ac:dyDescent="0.3">
      <c r="A3892" s="26">
        <v>9001</v>
      </c>
      <c r="B3892">
        <v>69</v>
      </c>
      <c r="C3892" t="s">
        <v>211</v>
      </c>
      <c r="D3892">
        <v>86</v>
      </c>
      <c r="E3892" t="s">
        <v>220</v>
      </c>
      <c r="F3892">
        <v>4</v>
      </c>
      <c r="G3892">
        <v>20.5</v>
      </c>
      <c r="H3892">
        <f t="shared" si="2235"/>
        <v>0.20499999999999999</v>
      </c>
      <c r="I3892">
        <v>4</v>
      </c>
      <c r="J3892">
        <v>2</v>
      </c>
      <c r="K3892">
        <f t="shared" si="2236"/>
        <v>3.3006434999999994E-2</v>
      </c>
      <c r="L3892">
        <f t="shared" ref="L3892:L3896" si="2249">0.000084*(G3892^1.894314*I3892^0.808223+0.000031*G3892^2)</f>
        <v>7.8660692226558859E-2</v>
      </c>
      <c r="O3892">
        <f>L3892*0.78*1.07</f>
        <v>6.5650213732286036E-2</v>
      </c>
      <c r="Q3892">
        <f t="shared" ref="Q3892:Q3896" si="2250">O3892*0.531</f>
        <v>3.4860263491843888E-2</v>
      </c>
      <c r="T3892">
        <f>(L3892*0.78*1.07)*(1+0.2)*0.531*3.67</f>
        <v>0.15352460041808047</v>
      </c>
    </row>
    <row r="3893" spans="1:24" s="13" customFormat="1" hidden="1" x14ac:dyDescent="0.3">
      <c r="A3893" s="26">
        <v>9001</v>
      </c>
      <c r="B3893" s="13">
        <v>69</v>
      </c>
      <c r="C3893" s="13" t="s">
        <v>211</v>
      </c>
      <c r="D3893" s="13">
        <v>87</v>
      </c>
      <c r="E3893" s="13" t="s">
        <v>220</v>
      </c>
      <c r="F3893" s="13">
        <v>7</v>
      </c>
      <c r="G3893" s="13">
        <v>12.5</v>
      </c>
      <c r="H3893">
        <f t="shared" si="2235"/>
        <v>0.125</v>
      </c>
      <c r="I3893" s="13">
        <v>4</v>
      </c>
      <c r="J3893" s="13">
        <v>0</v>
      </c>
      <c r="K3893">
        <f t="shared" si="2236"/>
        <v>1.2271875E-2</v>
      </c>
      <c r="L3893">
        <f t="shared" si="2249"/>
        <v>3.0815963213678309E-2</v>
      </c>
      <c r="M3893"/>
      <c r="N3893"/>
      <c r="O3893">
        <f>L3893*0.78*1.07</f>
        <v>2.5719002898135921E-2</v>
      </c>
      <c r="P3893"/>
      <c r="Q3893">
        <f t="shared" si="2250"/>
        <v>1.3656790538910175E-2</v>
      </c>
      <c r="R3893"/>
      <c r="S3893"/>
      <c r="T3893">
        <f>(L3893*0.78*1.07)*(1+0.2)*0.531*3.67</f>
        <v>6.0144505533360405E-2</v>
      </c>
    </row>
    <row r="3894" spans="1:24" s="13" customFormat="1" hidden="1" x14ac:dyDescent="0.3">
      <c r="A3894" s="26">
        <v>9001</v>
      </c>
      <c r="B3894" s="13">
        <v>69</v>
      </c>
      <c r="C3894" s="13" t="s">
        <v>211</v>
      </c>
      <c r="D3894" s="13">
        <v>88</v>
      </c>
      <c r="E3894" s="13" t="s">
        <v>220</v>
      </c>
      <c r="F3894" s="13">
        <v>7</v>
      </c>
      <c r="G3894" s="13">
        <v>13.4</v>
      </c>
      <c r="H3894">
        <f t="shared" si="2235"/>
        <v>0.13400000000000001</v>
      </c>
      <c r="I3894" s="13">
        <v>4</v>
      </c>
      <c r="J3894" s="13">
        <v>0</v>
      </c>
      <c r="K3894">
        <f t="shared" si="2236"/>
        <v>1.4102642400000002E-2</v>
      </c>
      <c r="L3894">
        <f t="shared" si="2249"/>
        <v>3.5153955118858403E-2</v>
      </c>
      <c r="M3894"/>
      <c r="N3894"/>
      <c r="O3894">
        <f>L3894*0.78*1.07</f>
        <v>2.9339490942199224E-2</v>
      </c>
      <c r="P3894"/>
      <c r="Q3894">
        <f t="shared" si="2250"/>
        <v>1.5579269690307788E-2</v>
      </c>
      <c r="R3894"/>
      <c r="S3894"/>
      <c r="T3894">
        <f>(L3894*0.78*1.07)*(1+0.2)*0.531*3.67</f>
        <v>6.8611103716115507E-2</v>
      </c>
    </row>
    <row r="3895" spans="1:24" s="13" customFormat="1" hidden="1" x14ac:dyDescent="0.3">
      <c r="A3895" s="26">
        <v>9001</v>
      </c>
      <c r="B3895" s="13">
        <v>69</v>
      </c>
      <c r="C3895" s="13" t="s">
        <v>211</v>
      </c>
      <c r="D3895" s="13">
        <v>89</v>
      </c>
      <c r="E3895" s="13" t="s">
        <v>220</v>
      </c>
      <c r="F3895" s="13">
        <v>7</v>
      </c>
      <c r="G3895" s="13">
        <v>15.1</v>
      </c>
      <c r="H3895">
        <f t="shared" si="2235"/>
        <v>0.151</v>
      </c>
      <c r="I3895" s="13">
        <v>4</v>
      </c>
      <c r="J3895" s="13">
        <v>0</v>
      </c>
      <c r="K3895">
        <f t="shared" si="2236"/>
        <v>1.79079054E-2</v>
      </c>
      <c r="L3895">
        <f t="shared" si="2249"/>
        <v>4.407947418153868E-2</v>
      </c>
      <c r="M3895"/>
      <c r="N3895"/>
      <c r="O3895">
        <f>L3895*0.78*1.07</f>
        <v>3.678872915191219E-2</v>
      </c>
      <c r="P3895"/>
      <c r="Q3895">
        <f t="shared" si="2250"/>
        <v>1.9534815179665373E-2</v>
      </c>
      <c r="R3895"/>
      <c r="S3895"/>
      <c r="T3895">
        <f>(L3895*0.78*1.07)*(1+0.2)*0.531*3.67</f>
        <v>8.6031326051246304E-2</v>
      </c>
    </row>
    <row r="3896" spans="1:24" s="13" customFormat="1" hidden="1" x14ac:dyDescent="0.3">
      <c r="A3896" s="26">
        <v>9001</v>
      </c>
      <c r="B3896" s="13">
        <v>69</v>
      </c>
      <c r="C3896" s="13" t="s">
        <v>211</v>
      </c>
      <c r="D3896" s="13">
        <v>90</v>
      </c>
      <c r="E3896" s="13" t="s">
        <v>220</v>
      </c>
      <c r="F3896" s="13">
        <v>7</v>
      </c>
      <c r="G3896" s="13">
        <v>13.8</v>
      </c>
      <c r="H3896">
        <f t="shared" si="2235"/>
        <v>0.13800000000000001</v>
      </c>
      <c r="I3896" s="13">
        <v>4</v>
      </c>
      <c r="J3896" s="13">
        <v>0</v>
      </c>
      <c r="K3896">
        <f t="shared" si="2236"/>
        <v>1.4957157600000002E-2</v>
      </c>
      <c r="L3896">
        <f t="shared" si="2249"/>
        <v>3.7168302289064252E-2</v>
      </c>
      <c r="M3896"/>
      <c r="N3896"/>
      <c r="O3896">
        <f>L3896*0.78*1.07</f>
        <v>3.1020665090453026E-2</v>
      </c>
      <c r="P3896"/>
      <c r="Q3896">
        <f t="shared" si="2250"/>
        <v>1.6471973163030559E-2</v>
      </c>
      <c r="R3896"/>
      <c r="S3896"/>
      <c r="T3896">
        <f>(L3896*0.78*1.07)*(1+0.2)*0.531*3.67</f>
        <v>7.2542569809986565E-2</v>
      </c>
    </row>
    <row r="3897" spans="1:24" hidden="1" x14ac:dyDescent="0.3">
      <c r="A3897" s="26">
        <v>9001</v>
      </c>
      <c r="B3897">
        <v>69</v>
      </c>
      <c r="C3897" t="s">
        <v>211</v>
      </c>
      <c r="D3897">
        <v>91</v>
      </c>
      <c r="E3897" t="s">
        <v>215</v>
      </c>
      <c r="F3897">
        <v>1</v>
      </c>
      <c r="G3897">
        <v>39.799999999999997</v>
      </c>
      <c r="H3897">
        <f t="shared" si="2235"/>
        <v>0.39799999999999996</v>
      </c>
      <c r="I3897">
        <v>15.3</v>
      </c>
      <c r="J3897">
        <v>9</v>
      </c>
      <c r="K3897">
        <f t="shared" si="2236"/>
        <v>0.12441050159999997</v>
      </c>
      <c r="L3897">
        <f>0.000064*(G3897^1.958025*I3897^0.883501+0.000045*G3897^2)</f>
        <v>0.96709500165565687</v>
      </c>
      <c r="O3897">
        <f>L3897*0.44*0.75</f>
        <v>0.31914135054636678</v>
      </c>
      <c r="Q3897">
        <f>O3897*0.52</f>
        <v>0.16595350228411074</v>
      </c>
      <c r="T3897">
        <f>(L3897*0.44*0.75)*(1+0.2)*0.52*3.67</f>
        <v>0.73085922405922354</v>
      </c>
      <c r="U3897">
        <v>68</v>
      </c>
      <c r="V3897">
        <v>75</v>
      </c>
      <c r="W3897">
        <v>20</v>
      </c>
      <c r="X3897">
        <v>6</v>
      </c>
    </row>
    <row r="3898" spans="1:24" hidden="1" x14ac:dyDescent="0.3">
      <c r="A3898" s="26">
        <v>9001</v>
      </c>
      <c r="B3898">
        <v>69</v>
      </c>
      <c r="C3898" t="s">
        <v>211</v>
      </c>
      <c r="D3898">
        <v>92</v>
      </c>
      <c r="E3898" t="s">
        <v>220</v>
      </c>
      <c r="F3898">
        <v>4</v>
      </c>
      <c r="G3898">
        <v>20.8</v>
      </c>
      <c r="H3898">
        <f t="shared" si="2235"/>
        <v>0.20800000000000002</v>
      </c>
      <c r="I3898">
        <v>5</v>
      </c>
      <c r="J3898">
        <v>2</v>
      </c>
      <c r="K3898">
        <f t="shared" si="2236"/>
        <v>3.3979545600000008E-2</v>
      </c>
      <c r="L3898">
        <f t="shared" ref="L3898:L3899" si="2251">0.000084*(G3898^1.894314*I3898^0.808223+0.000031*G3898^2)</f>
        <v>9.6835321961425122E-2</v>
      </c>
      <c r="O3898">
        <f>L3898*0.78*1.07</f>
        <v>8.0818759709005414E-2</v>
      </c>
      <c r="Q3898">
        <f t="shared" ref="Q3898:Q3899" si="2252">O3898*0.531</f>
        <v>4.291476140548188E-2</v>
      </c>
      <c r="T3898">
        <f>(L3898*0.78*1.07)*(1+0.2)*0.531*3.67</f>
        <v>0.18899660922974218</v>
      </c>
    </row>
    <row r="3899" spans="1:24" hidden="1" x14ac:dyDescent="0.3">
      <c r="A3899" s="26">
        <v>9001</v>
      </c>
      <c r="B3899">
        <v>69</v>
      </c>
      <c r="C3899" t="s">
        <v>211</v>
      </c>
      <c r="D3899">
        <v>93</v>
      </c>
      <c r="E3899" t="s">
        <v>220</v>
      </c>
      <c r="F3899">
        <v>4</v>
      </c>
      <c r="G3899">
        <v>8.6</v>
      </c>
      <c r="H3899">
        <f t="shared" si="2235"/>
        <v>8.5999999999999993E-2</v>
      </c>
      <c r="I3899">
        <v>4</v>
      </c>
      <c r="J3899">
        <v>2</v>
      </c>
      <c r="K3899">
        <f t="shared" si="2236"/>
        <v>5.8088183999999987E-3</v>
      </c>
      <c r="L3899">
        <f t="shared" si="2251"/>
        <v>1.5174592229853586E-2</v>
      </c>
      <c r="O3899">
        <f>L3899*0.78*1.07</f>
        <v>1.2664714675035804E-2</v>
      </c>
      <c r="Q3899">
        <f t="shared" si="2252"/>
        <v>6.7249634924440123E-3</v>
      </c>
      <c r="T3899">
        <f>(L3899*0.78*1.07)*(1+0.2)*0.531*3.67</f>
        <v>2.9616739220723429E-2</v>
      </c>
    </row>
    <row r="3900" spans="1:24" hidden="1" x14ac:dyDescent="0.3">
      <c r="A3900" s="26">
        <v>9001</v>
      </c>
      <c r="B3900">
        <v>69</v>
      </c>
      <c r="C3900" t="s">
        <v>211</v>
      </c>
      <c r="D3900">
        <v>94</v>
      </c>
      <c r="E3900" t="s">
        <v>215</v>
      </c>
      <c r="F3900">
        <v>1</v>
      </c>
      <c r="G3900">
        <v>52.9</v>
      </c>
      <c r="H3900">
        <f t="shared" si="2235"/>
        <v>0.52900000000000003</v>
      </c>
      <c r="I3900">
        <v>13.5</v>
      </c>
      <c r="J3900">
        <v>6</v>
      </c>
      <c r="K3900">
        <f t="shared" si="2236"/>
        <v>0.21978712140000001</v>
      </c>
      <c r="L3900">
        <f>0.000064*(G3900^1.958025*I3900^0.883501+0.000045*G3900^2)</f>
        <v>1.511480667536707</v>
      </c>
      <c r="O3900">
        <f>L3900*0.44*0.75</f>
        <v>0.49878862028711324</v>
      </c>
      <c r="Q3900">
        <f>O3900*0.52</f>
        <v>0.25937008254929889</v>
      </c>
      <c r="T3900">
        <f>(L3900*0.44*0.75)*(1+0.2)*0.52*3.67</f>
        <v>1.1422658435471122</v>
      </c>
      <c r="U3900">
        <v>134</v>
      </c>
      <c r="V3900">
        <v>141</v>
      </c>
      <c r="W3900">
        <v>13</v>
      </c>
      <c r="X3900">
        <v>13</v>
      </c>
    </row>
    <row r="3901" spans="1:24" hidden="1" x14ac:dyDescent="0.3">
      <c r="A3901" s="26">
        <v>9001</v>
      </c>
      <c r="B3901">
        <v>69</v>
      </c>
      <c r="C3901" t="s">
        <v>211</v>
      </c>
      <c r="D3901">
        <v>95</v>
      </c>
      <c r="E3901" t="s">
        <v>220</v>
      </c>
      <c r="F3901">
        <v>4</v>
      </c>
      <c r="G3901">
        <v>26.8</v>
      </c>
      <c r="H3901">
        <f t="shared" si="2235"/>
        <v>0.26800000000000002</v>
      </c>
      <c r="I3901">
        <v>5</v>
      </c>
      <c r="J3901">
        <v>2</v>
      </c>
      <c r="K3901">
        <f t="shared" si="2236"/>
        <v>5.6410569600000009E-2</v>
      </c>
      <c r="L3901">
        <f t="shared" ref="L3901:L3902" si="2253">0.000084*(G3901^1.894314*I3901^0.808223+0.000031*G3901^2)</f>
        <v>0.15651063155800285</v>
      </c>
      <c r="O3901">
        <f>L3901*0.78*1.07</f>
        <v>0.13062377309830919</v>
      </c>
      <c r="Q3901">
        <f t="shared" ref="Q3901:Q3902" si="2254">O3901*0.531</f>
        <v>6.9361223515202186E-2</v>
      </c>
      <c r="T3901">
        <f>(L3901*0.78*1.07)*(1+0.2)*0.531*3.67</f>
        <v>0.30546682836095035</v>
      </c>
    </row>
    <row r="3902" spans="1:24" hidden="1" x14ac:dyDescent="0.3">
      <c r="A3902" s="26">
        <v>9001</v>
      </c>
      <c r="B3902">
        <v>69</v>
      </c>
      <c r="C3902" t="s">
        <v>211</v>
      </c>
      <c r="D3902">
        <v>96</v>
      </c>
      <c r="E3902" t="s">
        <v>220</v>
      </c>
      <c r="F3902">
        <v>4</v>
      </c>
      <c r="G3902">
        <v>20.5</v>
      </c>
      <c r="H3902">
        <f t="shared" si="2235"/>
        <v>0.20499999999999999</v>
      </c>
      <c r="I3902">
        <v>4</v>
      </c>
      <c r="J3902">
        <v>2</v>
      </c>
      <c r="K3902">
        <f t="shared" si="2236"/>
        <v>3.3006434999999994E-2</v>
      </c>
      <c r="L3902">
        <f t="shared" si="2253"/>
        <v>7.8660692226558859E-2</v>
      </c>
      <c r="O3902">
        <f>L3902*0.78*1.07</f>
        <v>6.5650213732286036E-2</v>
      </c>
      <c r="Q3902">
        <f t="shared" si="2254"/>
        <v>3.4860263491843888E-2</v>
      </c>
      <c r="T3902">
        <f>(L3902*0.78*1.07)*(1+0.2)*0.531*3.67</f>
        <v>0.15352460041808047</v>
      </c>
    </row>
    <row r="3903" spans="1:24" hidden="1" x14ac:dyDescent="0.3">
      <c r="A3903" s="26">
        <v>9001</v>
      </c>
      <c r="B3903">
        <v>70</v>
      </c>
      <c r="C3903" t="s">
        <v>211</v>
      </c>
      <c r="D3903">
        <v>1</v>
      </c>
      <c r="E3903" t="s">
        <v>214</v>
      </c>
      <c r="F3903">
        <v>4</v>
      </c>
      <c r="G3903">
        <v>20.9</v>
      </c>
      <c r="H3903">
        <f t="shared" si="2235"/>
        <v>0.20899999999999999</v>
      </c>
      <c r="I3903">
        <v>6</v>
      </c>
      <c r="J3903">
        <v>3</v>
      </c>
      <c r="K3903">
        <f t="shared" si="2236"/>
        <v>3.43070574E-2</v>
      </c>
      <c r="L3903">
        <f t="shared" ref="L3903:L3906" si="2255">0.000081*(G3903^1.864042*I3903^0.850892+0.000027*G3903^2)</f>
        <v>0.10750277510028318</v>
      </c>
      <c r="O3903">
        <f t="shared" ref="O3903:O3906" si="2256">L3903*0.47*0.75</f>
        <v>3.7894728222849818E-2</v>
      </c>
      <c r="Q3903">
        <f t="shared" ref="Q3903:Q3906" si="2257">O3903*0.521</f>
        <v>1.9743153404104756E-2</v>
      </c>
      <c r="T3903">
        <f t="shared" ref="T3903:T3906" si="2258">(L3903*0.47*0.75)*(1+0.2)*0.521*3.67</f>
        <v>8.6948847591677342E-2</v>
      </c>
    </row>
    <row r="3904" spans="1:24" hidden="1" x14ac:dyDescent="0.3">
      <c r="A3904" s="26">
        <v>9001</v>
      </c>
      <c r="B3904">
        <v>70</v>
      </c>
      <c r="C3904" t="s">
        <v>211</v>
      </c>
      <c r="D3904">
        <v>2</v>
      </c>
      <c r="E3904" t="s">
        <v>214</v>
      </c>
      <c r="F3904">
        <v>4</v>
      </c>
      <c r="G3904">
        <v>10.5</v>
      </c>
      <c r="H3904">
        <f t="shared" si="2235"/>
        <v>0.105</v>
      </c>
      <c r="I3904">
        <v>4</v>
      </c>
      <c r="J3904">
        <v>2</v>
      </c>
      <c r="K3904">
        <f t="shared" si="2236"/>
        <v>8.659034999999999E-3</v>
      </c>
      <c r="L3904">
        <f t="shared" si="2255"/>
        <v>2.1101715084335365E-2</v>
      </c>
      <c r="O3904">
        <f t="shared" si="2256"/>
        <v>7.4383545672282161E-3</v>
      </c>
      <c r="Q3904">
        <f t="shared" si="2257"/>
        <v>3.8753827295259008E-3</v>
      </c>
      <c r="T3904">
        <f t="shared" si="2258"/>
        <v>1.7067185540832065E-2</v>
      </c>
    </row>
    <row r="3905" spans="1:20" hidden="1" x14ac:dyDescent="0.3">
      <c r="A3905" s="26">
        <v>9001</v>
      </c>
      <c r="B3905">
        <v>70</v>
      </c>
      <c r="C3905" t="s">
        <v>211</v>
      </c>
      <c r="D3905">
        <v>3</v>
      </c>
      <c r="E3905" t="s">
        <v>214</v>
      </c>
      <c r="F3905">
        <v>4</v>
      </c>
      <c r="G3905">
        <v>10.3</v>
      </c>
      <c r="H3905">
        <f t="shared" si="2235"/>
        <v>0.10300000000000001</v>
      </c>
      <c r="I3905">
        <v>4</v>
      </c>
      <c r="J3905">
        <v>2</v>
      </c>
      <c r="K3905">
        <f t="shared" si="2236"/>
        <v>8.3323086000000011E-3</v>
      </c>
      <c r="L3905">
        <f t="shared" si="2255"/>
        <v>2.0358656954677472E-2</v>
      </c>
      <c r="O3905">
        <f t="shared" si="2256"/>
        <v>7.1764265765238092E-3</v>
      </c>
      <c r="Q3905">
        <f t="shared" si="2257"/>
        <v>3.7389182463689048E-3</v>
      </c>
      <c r="T3905">
        <f t="shared" si="2258"/>
        <v>1.6466195957008652E-2</v>
      </c>
    </row>
    <row r="3906" spans="1:20" hidden="1" x14ac:dyDescent="0.3">
      <c r="A3906" s="26">
        <v>9001</v>
      </c>
      <c r="B3906">
        <v>70</v>
      </c>
      <c r="C3906" t="s">
        <v>211</v>
      </c>
      <c r="D3906">
        <v>4</v>
      </c>
      <c r="E3906" t="s">
        <v>214</v>
      </c>
      <c r="F3906">
        <v>4</v>
      </c>
      <c r="G3906">
        <v>11.2</v>
      </c>
      <c r="H3906">
        <f t="shared" si="2235"/>
        <v>0.11199999999999999</v>
      </c>
      <c r="I3906">
        <v>4</v>
      </c>
      <c r="J3906">
        <v>2</v>
      </c>
      <c r="K3906">
        <f t="shared" si="2236"/>
        <v>9.8520575999999985E-3</v>
      </c>
      <c r="L3906">
        <f t="shared" si="2255"/>
        <v>2.3799318254952618E-2</v>
      </c>
      <c r="O3906">
        <f t="shared" si="2256"/>
        <v>8.3892596848707968E-3</v>
      </c>
      <c r="Q3906">
        <f t="shared" si="2257"/>
        <v>4.3708042958176853E-3</v>
      </c>
      <c r="T3906">
        <f t="shared" si="2258"/>
        <v>1.9249022118781087E-2</v>
      </c>
    </row>
    <row r="3907" spans="1:20" hidden="1" x14ac:dyDescent="0.3">
      <c r="A3907" s="26">
        <v>9001</v>
      </c>
      <c r="B3907">
        <v>70</v>
      </c>
      <c r="C3907" t="s">
        <v>211</v>
      </c>
      <c r="D3907">
        <v>5</v>
      </c>
      <c r="E3907" t="s">
        <v>222</v>
      </c>
      <c r="F3907">
        <v>4</v>
      </c>
      <c r="G3907">
        <v>19.2</v>
      </c>
      <c r="H3907">
        <f t="shared" si="2235"/>
        <v>0.192</v>
      </c>
      <c r="I3907">
        <v>6</v>
      </c>
      <c r="J3907">
        <v>3</v>
      </c>
      <c r="K3907">
        <f t="shared" si="2236"/>
        <v>2.8952985600000002E-2</v>
      </c>
      <c r="L3907">
        <f>0.000081*(G3907^1.922704*I3907^0.783213+0.000032*G3907^2)</f>
        <v>9.668428544091201E-2</v>
      </c>
      <c r="O3907">
        <f>L3907*0.61*1.07</f>
        <v>6.3105833107283266E-2</v>
      </c>
      <c r="Q3907">
        <f>O3907*0.531</f>
        <v>3.3509197379967416E-2</v>
      </c>
      <c r="T3907">
        <f>(L3907*0.61*1.07)*(1+0.2)*0.531*3.67</f>
        <v>0.1475745052613765</v>
      </c>
    </row>
    <row r="3908" spans="1:20" hidden="1" x14ac:dyDescent="0.3">
      <c r="A3908" s="26">
        <v>9001</v>
      </c>
      <c r="B3908">
        <v>70</v>
      </c>
      <c r="C3908" t="s">
        <v>211</v>
      </c>
      <c r="D3908">
        <v>6</v>
      </c>
      <c r="E3908" t="s">
        <v>215</v>
      </c>
      <c r="F3908">
        <v>4</v>
      </c>
      <c r="G3908">
        <v>16.2</v>
      </c>
      <c r="H3908">
        <f t="shared" si="2235"/>
        <v>0.16200000000000001</v>
      </c>
      <c r="I3908">
        <v>7</v>
      </c>
      <c r="J3908">
        <v>4</v>
      </c>
      <c r="K3908">
        <f t="shared" si="2236"/>
        <v>2.0612037600000001E-2</v>
      </c>
      <c r="L3908">
        <f t="shared" ref="L3908:L3909" si="2259">0.000064*(G3908^1.958025*I3908^0.883501+0.000045*G3908^2)</f>
        <v>8.3385302838436731E-2</v>
      </c>
      <c r="O3908">
        <f>L3908*0.44*0.75</f>
        <v>2.7517149936684124E-2</v>
      </c>
      <c r="Q3908">
        <f t="shared" ref="Q3908:Q3909" si="2260">O3908*0.52</f>
        <v>1.4308917967075745E-2</v>
      </c>
      <c r="T3908">
        <f>(L3908*0.44*0.75)*(1+0.2)*0.52*3.67</f>
        <v>6.3016474727001573E-2</v>
      </c>
    </row>
    <row r="3909" spans="1:20" hidden="1" x14ac:dyDescent="0.3">
      <c r="A3909" s="26">
        <v>9001</v>
      </c>
      <c r="B3909">
        <v>70</v>
      </c>
      <c r="C3909" t="s">
        <v>211</v>
      </c>
      <c r="D3909">
        <v>7</v>
      </c>
      <c r="E3909" t="s">
        <v>215</v>
      </c>
      <c r="F3909">
        <v>4</v>
      </c>
      <c r="G3909">
        <v>7.5</v>
      </c>
      <c r="H3909">
        <f t="shared" si="2235"/>
        <v>7.4999999999999997E-2</v>
      </c>
      <c r="I3909">
        <v>4</v>
      </c>
      <c r="J3909">
        <v>2</v>
      </c>
      <c r="K3909">
        <f t="shared" si="2236"/>
        <v>4.4178749999999999E-3</v>
      </c>
      <c r="L3909">
        <f t="shared" si="2259"/>
        <v>1.1258969885917257E-2</v>
      </c>
      <c r="O3909">
        <f>L3909*0.44*0.75</f>
        <v>3.7154600623526949E-3</v>
      </c>
      <c r="Q3909">
        <f t="shared" si="2260"/>
        <v>1.9320392324234015E-3</v>
      </c>
      <c r="T3909">
        <f>(L3909*0.44*0.75)*(1+0.2)*0.52*3.67</f>
        <v>8.5087007795926588E-3</v>
      </c>
    </row>
    <row r="3910" spans="1:20" hidden="1" x14ac:dyDescent="0.3">
      <c r="A3910" s="26">
        <v>9001</v>
      </c>
      <c r="B3910">
        <v>70</v>
      </c>
      <c r="C3910" t="s">
        <v>211</v>
      </c>
      <c r="D3910">
        <v>8</v>
      </c>
      <c r="E3910" t="s">
        <v>217</v>
      </c>
      <c r="F3910">
        <v>4</v>
      </c>
      <c r="G3910">
        <v>7.6</v>
      </c>
      <c r="H3910">
        <f t="shared" si="2235"/>
        <v>7.5999999999999998E-2</v>
      </c>
      <c r="I3910">
        <v>4</v>
      </c>
      <c r="J3910">
        <v>2</v>
      </c>
      <c r="K3910">
        <f t="shared" si="2236"/>
        <v>4.5364704E-3</v>
      </c>
      <c r="L3910">
        <f>0.000059*(G3910^1.965295*I3910^0.892133+0.000019*G3910^2)</f>
        <v>1.094033743033771E-2</v>
      </c>
      <c r="O3910">
        <f>L3910*0.47*0.75</f>
        <v>3.8564689441940424E-3</v>
      </c>
      <c r="Q3910">
        <f>O3910*0.52</f>
        <v>2.0053638509809021E-3</v>
      </c>
      <c r="T3910">
        <f>(L3910*0.47*0.75)*(1+0.2)*0.52*3.67</f>
        <v>8.8316223997198934E-3</v>
      </c>
    </row>
    <row r="3911" spans="1:20" hidden="1" x14ac:dyDescent="0.3">
      <c r="A3911" s="26">
        <v>9001</v>
      </c>
      <c r="B3911">
        <v>70</v>
      </c>
      <c r="C3911" t="s">
        <v>211</v>
      </c>
      <c r="D3911">
        <v>9</v>
      </c>
      <c r="E3911" t="s">
        <v>215</v>
      </c>
      <c r="F3911">
        <v>4</v>
      </c>
      <c r="G3911">
        <v>8.9</v>
      </c>
      <c r="H3911">
        <f t="shared" si="2235"/>
        <v>8.900000000000001E-2</v>
      </c>
      <c r="I3911">
        <v>5</v>
      </c>
      <c r="J3911">
        <v>2</v>
      </c>
      <c r="K3911">
        <f t="shared" si="2236"/>
        <v>6.2211534000000002E-3</v>
      </c>
      <c r="L3911">
        <f>0.000064*(G3911^1.958025*I3911^0.883501+0.000045*G3911^2)</f>
        <v>1.9171460863076178E-2</v>
      </c>
      <c r="O3911">
        <f>L3911*0.44*0.75</f>
        <v>6.3265820848151383E-3</v>
      </c>
      <c r="Q3911">
        <f>O3911*0.52</f>
        <v>3.289822684103872E-3</v>
      </c>
      <c r="T3911">
        <f>(L3911*0.44*0.75)*(1+0.2)*0.52*3.67</f>
        <v>1.4488379100793451E-2</v>
      </c>
    </row>
    <row r="3912" spans="1:20" hidden="1" x14ac:dyDescent="0.3">
      <c r="A3912" s="26">
        <v>9001</v>
      </c>
      <c r="B3912">
        <v>70</v>
      </c>
      <c r="C3912" t="s">
        <v>211</v>
      </c>
      <c r="D3912">
        <v>10</v>
      </c>
      <c r="E3912" t="s">
        <v>222</v>
      </c>
      <c r="F3912">
        <v>4</v>
      </c>
      <c r="G3912">
        <v>27.5</v>
      </c>
      <c r="H3912">
        <f t="shared" si="2235"/>
        <v>0.27500000000000002</v>
      </c>
      <c r="I3912">
        <v>7</v>
      </c>
      <c r="J3912">
        <v>3</v>
      </c>
      <c r="K3912">
        <f t="shared" si="2236"/>
        <v>5.9395875000000008E-2</v>
      </c>
      <c r="L3912">
        <f t="shared" ref="L3912:L3915" si="2261">0.000081*(G3912^1.922704*I3912^0.783213+0.000032*G3912^2)</f>
        <v>0.21766641725254732</v>
      </c>
      <c r="O3912">
        <f>L3912*0.61*1.07</f>
        <v>0.14207087054073764</v>
      </c>
      <c r="Q3912">
        <f t="shared" ref="Q3912:Q3915" si="2262">O3912*0.531</f>
        <v>7.5439632257131684E-2</v>
      </c>
      <c r="T3912">
        <f>(L3912*0.61*1.07)*(1+0.2)*0.531*3.67</f>
        <v>0.33223614046040795</v>
      </c>
    </row>
    <row r="3913" spans="1:20" hidden="1" x14ac:dyDescent="0.3">
      <c r="A3913" s="26">
        <v>9001</v>
      </c>
      <c r="B3913">
        <v>70</v>
      </c>
      <c r="C3913" t="s">
        <v>211</v>
      </c>
      <c r="D3913">
        <v>11</v>
      </c>
      <c r="E3913" t="s">
        <v>222</v>
      </c>
      <c r="F3913">
        <v>4</v>
      </c>
      <c r="G3913">
        <v>11.2</v>
      </c>
      <c r="H3913">
        <f t="shared" si="2235"/>
        <v>0.11199999999999999</v>
      </c>
      <c r="I3913">
        <v>4</v>
      </c>
      <c r="J3913">
        <v>2</v>
      </c>
      <c r="K3913">
        <f t="shared" si="2236"/>
        <v>9.8520575999999985E-3</v>
      </c>
      <c r="L3913">
        <f t="shared" si="2261"/>
        <v>2.4967069815258272E-2</v>
      </c>
      <c r="O3913">
        <f>L3913*0.61*1.07</f>
        <v>1.6296006468419076E-2</v>
      </c>
      <c r="Q3913">
        <f t="shared" si="2262"/>
        <v>8.6531794347305298E-3</v>
      </c>
      <c r="T3913">
        <f>(L3913*0.61*1.07)*(1+0.2)*0.531*3.67</f>
        <v>3.8108602230553248E-2</v>
      </c>
    </row>
    <row r="3914" spans="1:20" s="13" customFormat="1" hidden="1" x14ac:dyDescent="0.3">
      <c r="A3914" s="26">
        <v>9001</v>
      </c>
      <c r="B3914" s="13">
        <v>70</v>
      </c>
      <c r="C3914" s="13" t="s">
        <v>211</v>
      </c>
      <c r="D3914" s="13">
        <v>12</v>
      </c>
      <c r="E3914" s="13" t="s">
        <v>222</v>
      </c>
      <c r="F3914" s="13">
        <v>7</v>
      </c>
      <c r="G3914" s="13">
        <v>8.3000000000000007</v>
      </c>
      <c r="H3914">
        <f t="shared" si="2235"/>
        <v>8.3000000000000004E-2</v>
      </c>
      <c r="I3914" s="13">
        <v>4</v>
      </c>
      <c r="J3914" s="13">
        <v>0</v>
      </c>
      <c r="K3914">
        <f t="shared" si="2236"/>
        <v>5.4106206000000007E-3</v>
      </c>
      <c r="L3914">
        <f t="shared" si="2261"/>
        <v>1.4032882269176773E-2</v>
      </c>
      <c r="M3914"/>
      <c r="N3914"/>
      <c r="O3914">
        <f>L3914*0.61*1.07</f>
        <v>9.1592622570916792E-3</v>
      </c>
      <c r="P3914"/>
      <c r="Q3914">
        <f t="shared" si="2262"/>
        <v>4.8635682585156815E-3</v>
      </c>
      <c r="R3914"/>
      <c r="S3914"/>
      <c r="T3914">
        <f>(L3914*0.61*1.07)*(1+0.2)*0.531*3.67</f>
        <v>2.1419154610503064E-2</v>
      </c>
    </row>
    <row r="3915" spans="1:20" s="13" customFormat="1" hidden="1" x14ac:dyDescent="0.3">
      <c r="A3915" s="26">
        <v>9001</v>
      </c>
      <c r="B3915" s="13">
        <v>70</v>
      </c>
      <c r="C3915" s="13" t="s">
        <v>211</v>
      </c>
      <c r="D3915" s="13">
        <v>13</v>
      </c>
      <c r="E3915" s="13" t="s">
        <v>222</v>
      </c>
      <c r="F3915" s="13">
        <v>7</v>
      </c>
      <c r="G3915" s="13">
        <v>15.2</v>
      </c>
      <c r="H3915">
        <f t="shared" si="2235"/>
        <v>0.152</v>
      </c>
      <c r="I3915" s="13">
        <v>5</v>
      </c>
      <c r="J3915" s="13">
        <v>0</v>
      </c>
      <c r="K3915">
        <f t="shared" si="2236"/>
        <v>1.81458816E-2</v>
      </c>
      <c r="L3915">
        <f t="shared" si="2261"/>
        <v>5.3489392946401738E-2</v>
      </c>
      <c r="M3915"/>
      <c r="N3915"/>
      <c r="O3915">
        <f>L3915*0.61*1.07</f>
        <v>3.4912526776116413E-2</v>
      </c>
      <c r="P3915"/>
      <c r="Q3915">
        <f t="shared" si="2262"/>
        <v>1.8538551718117816E-2</v>
      </c>
      <c r="R3915"/>
      <c r="S3915"/>
      <c r="T3915">
        <f>(L3915*0.61*1.07)*(1+0.2)*0.531*3.67</f>
        <v>8.1643781766590859E-2</v>
      </c>
    </row>
    <row r="3916" spans="1:20" hidden="1" x14ac:dyDescent="0.3">
      <c r="A3916" s="26">
        <v>9001</v>
      </c>
      <c r="B3916">
        <v>70</v>
      </c>
      <c r="C3916" t="s">
        <v>211</v>
      </c>
      <c r="D3916">
        <v>14</v>
      </c>
      <c r="E3916" t="s">
        <v>215</v>
      </c>
      <c r="F3916">
        <v>4</v>
      </c>
      <c r="G3916">
        <v>20.5</v>
      </c>
      <c r="H3916">
        <f t="shared" si="2235"/>
        <v>0.20499999999999999</v>
      </c>
      <c r="I3916">
        <v>9</v>
      </c>
      <c r="J3916">
        <v>5</v>
      </c>
      <c r="K3916">
        <f t="shared" si="2236"/>
        <v>3.3006434999999994E-2</v>
      </c>
      <c r="L3916">
        <f>0.000064*(G3916^1.958025*I3916^0.883501+0.000045*G3916^2)</f>
        <v>0.16508371105119099</v>
      </c>
      <c r="O3916">
        <f>L3916*0.44*0.75</f>
        <v>5.4477624646893028E-2</v>
      </c>
      <c r="Q3916">
        <f>O3916*0.52</f>
        <v>2.8328364816384375E-2</v>
      </c>
      <c r="T3916">
        <f>(L3916*0.44*0.75)*(1+0.2)*0.52*3.67</f>
        <v>0.12475811865135679</v>
      </c>
    </row>
    <row r="3917" spans="1:20" hidden="1" x14ac:dyDescent="0.3">
      <c r="A3917" s="26">
        <v>9001</v>
      </c>
      <c r="B3917">
        <v>70</v>
      </c>
      <c r="C3917" t="s">
        <v>211</v>
      </c>
      <c r="D3917">
        <v>15</v>
      </c>
      <c r="E3917" t="s">
        <v>222</v>
      </c>
      <c r="F3917">
        <v>4</v>
      </c>
      <c r="G3917">
        <v>36.799999999999997</v>
      </c>
      <c r="H3917">
        <f t="shared" si="2235"/>
        <v>0.36799999999999999</v>
      </c>
      <c r="I3917">
        <v>12.7</v>
      </c>
      <c r="J3917">
        <v>6</v>
      </c>
      <c r="K3917">
        <f t="shared" si="2236"/>
        <v>0.10636200959999999</v>
      </c>
      <c r="L3917">
        <f t="shared" ref="L3917:L3918" si="2263">0.000081*(G3917^1.922704*I3917^0.783213+0.000032*G3917^2)</f>
        <v>0.60766303116183573</v>
      </c>
      <c r="O3917">
        <f>L3917*0.61*1.07</f>
        <v>0.39662166043933017</v>
      </c>
      <c r="Q3917">
        <f t="shared" ref="Q3917:Q3918" si="2264">O3917*0.531</f>
        <v>0.21060610169328434</v>
      </c>
      <c r="T3917">
        <f>(L3917*0.61*1.07)*(1+0.2)*0.531*3.67</f>
        <v>0.92750927185722398</v>
      </c>
    </row>
    <row r="3918" spans="1:20" hidden="1" x14ac:dyDescent="0.3">
      <c r="A3918" s="26">
        <v>9001</v>
      </c>
      <c r="B3918">
        <v>70</v>
      </c>
      <c r="C3918" t="s">
        <v>211</v>
      </c>
      <c r="D3918">
        <v>16</v>
      </c>
      <c r="E3918" t="s">
        <v>222</v>
      </c>
      <c r="F3918">
        <v>4</v>
      </c>
      <c r="G3918">
        <v>40.799999999999997</v>
      </c>
      <c r="H3918">
        <f t="shared" si="2235"/>
        <v>0.40799999999999997</v>
      </c>
      <c r="I3918">
        <v>13.5</v>
      </c>
      <c r="J3918">
        <v>8</v>
      </c>
      <c r="K3918">
        <f t="shared" si="2236"/>
        <v>0.13074082559999997</v>
      </c>
      <c r="L3918">
        <f t="shared" si="2263"/>
        <v>0.77732434502761971</v>
      </c>
      <c r="O3918">
        <f>L3918*0.61*1.07</f>
        <v>0.5073595999995274</v>
      </c>
      <c r="Q3918">
        <f t="shared" si="2264"/>
        <v>0.26940794759974906</v>
      </c>
      <c r="T3918">
        <f>(L3918*0.61*1.07)*(1+0.2)*0.531*3.67</f>
        <v>1.1864726012292948</v>
      </c>
    </row>
    <row r="3919" spans="1:20" hidden="1" x14ac:dyDescent="0.3">
      <c r="A3919" s="26">
        <v>9001</v>
      </c>
      <c r="B3919">
        <v>70</v>
      </c>
      <c r="C3919" t="s">
        <v>211</v>
      </c>
      <c r="D3919">
        <v>17</v>
      </c>
      <c r="E3919" t="s">
        <v>220</v>
      </c>
      <c r="F3919">
        <v>4</v>
      </c>
      <c r="G3919">
        <v>10.8</v>
      </c>
      <c r="H3919">
        <f t="shared" si="2235"/>
        <v>0.10800000000000001</v>
      </c>
      <c r="I3919">
        <v>4</v>
      </c>
      <c r="J3919">
        <v>2</v>
      </c>
      <c r="K3919">
        <f t="shared" si="2236"/>
        <v>9.1609056000000015E-3</v>
      </c>
      <c r="L3919">
        <f t="shared" ref="L3919:L3920" si="2265">0.000084*(G3919^1.894314*I3919^0.808223+0.000031*G3919^2)</f>
        <v>2.3362147020745939E-2</v>
      </c>
      <c r="O3919">
        <f>L3919*0.78*1.07</f>
        <v>1.9498047903514559E-2</v>
      </c>
      <c r="Q3919">
        <f t="shared" ref="Q3919:Q3920" si="2266">O3919*0.531</f>
        <v>1.0353463436766231E-2</v>
      </c>
      <c r="T3919">
        <f>(L3919*0.78*1.07)*(1+0.2)*0.531*3.67</f>
        <v>4.559665297551848E-2</v>
      </c>
    </row>
    <row r="3920" spans="1:20" hidden="1" x14ac:dyDescent="0.3">
      <c r="A3920" s="26">
        <v>9001</v>
      </c>
      <c r="B3920">
        <v>70</v>
      </c>
      <c r="C3920" t="s">
        <v>211</v>
      </c>
      <c r="D3920">
        <v>18</v>
      </c>
      <c r="E3920" t="s">
        <v>220</v>
      </c>
      <c r="F3920">
        <v>4</v>
      </c>
      <c r="G3920">
        <v>14.1</v>
      </c>
      <c r="H3920">
        <f t="shared" si="2235"/>
        <v>0.14099999999999999</v>
      </c>
      <c r="I3920">
        <v>4</v>
      </c>
      <c r="J3920">
        <v>2</v>
      </c>
      <c r="K3920">
        <f t="shared" si="2236"/>
        <v>1.5614537399999996E-2</v>
      </c>
      <c r="L3920">
        <f t="shared" si="2265"/>
        <v>3.8713789137604281E-2</v>
      </c>
      <c r="O3920">
        <f>L3920*0.78*1.07</f>
        <v>3.231052841424454E-2</v>
      </c>
      <c r="Q3920">
        <f t="shared" si="2266"/>
        <v>1.7156890587963852E-2</v>
      </c>
      <c r="T3920">
        <f>(L3920*0.78*1.07)*(1+0.2)*0.531*3.67</f>
        <v>7.5558946149392792E-2</v>
      </c>
    </row>
    <row r="3921" spans="1:20" hidden="1" x14ac:dyDescent="0.3">
      <c r="A3921" s="26">
        <v>9001</v>
      </c>
      <c r="B3921">
        <v>70</v>
      </c>
      <c r="C3921" t="s">
        <v>211</v>
      </c>
      <c r="D3921">
        <v>19</v>
      </c>
      <c r="E3921" t="s">
        <v>215</v>
      </c>
      <c r="F3921">
        <v>4</v>
      </c>
      <c r="G3921">
        <v>13.9</v>
      </c>
      <c r="H3921">
        <f t="shared" si="2235"/>
        <v>0.13900000000000001</v>
      </c>
      <c r="I3921">
        <v>6</v>
      </c>
      <c r="J3921">
        <v>3</v>
      </c>
      <c r="K3921">
        <f t="shared" si="2236"/>
        <v>1.5174713400000003E-2</v>
      </c>
      <c r="L3921">
        <f t="shared" ref="L3921:L3922" si="2267">0.000064*(G3921^1.958025*I3921^0.883501+0.000045*G3921^2)</f>
        <v>5.3917955773618201E-2</v>
      </c>
      <c r="O3921">
        <f>L3921*0.44*0.75</f>
        <v>1.7792925405294008E-2</v>
      </c>
      <c r="Q3921">
        <f t="shared" ref="Q3921:Q3922" si="2268">O3921*0.52</f>
        <v>9.2523212107528847E-3</v>
      </c>
      <c r="T3921">
        <f>(L3921*0.44*0.75)*(1+0.2)*0.52*3.67</f>
        <v>4.0747222612155701E-2</v>
      </c>
    </row>
    <row r="3922" spans="1:20" hidden="1" x14ac:dyDescent="0.3">
      <c r="A3922" s="26">
        <v>9001</v>
      </c>
      <c r="B3922">
        <v>70</v>
      </c>
      <c r="C3922" t="s">
        <v>211</v>
      </c>
      <c r="D3922">
        <v>20</v>
      </c>
      <c r="E3922" t="s">
        <v>215</v>
      </c>
      <c r="F3922">
        <v>4</v>
      </c>
      <c r="G3922">
        <v>9.1</v>
      </c>
      <c r="H3922">
        <f t="shared" si="2235"/>
        <v>9.0999999999999998E-2</v>
      </c>
      <c r="I3922">
        <v>5</v>
      </c>
      <c r="J3922">
        <v>3</v>
      </c>
      <c r="K3922">
        <f t="shared" si="2236"/>
        <v>6.5038973999999999E-3</v>
      </c>
      <c r="L3922">
        <f t="shared" si="2267"/>
        <v>2.0024093596846679E-2</v>
      </c>
      <c r="O3922">
        <f>L3922*0.44*0.75</f>
        <v>6.6079508869594048E-3</v>
      </c>
      <c r="Q3922">
        <f t="shared" si="2268"/>
        <v>3.4361344612188907E-3</v>
      </c>
      <c r="T3922">
        <f>(L3922*0.44*0.75)*(1+0.2)*0.52*3.67</f>
        <v>1.5132736167207991E-2</v>
      </c>
    </row>
    <row r="3923" spans="1:20" hidden="1" x14ac:dyDescent="0.3">
      <c r="A3923" s="26">
        <v>9001</v>
      </c>
      <c r="B3923">
        <v>70</v>
      </c>
      <c r="C3923" t="s">
        <v>211</v>
      </c>
      <c r="D3923">
        <v>21</v>
      </c>
      <c r="E3923" t="s">
        <v>217</v>
      </c>
      <c r="F3923">
        <v>4</v>
      </c>
      <c r="G3923">
        <v>14.6</v>
      </c>
      <c r="H3923">
        <f t="shared" si="2235"/>
        <v>0.14599999999999999</v>
      </c>
      <c r="I3923">
        <v>5.5</v>
      </c>
      <c r="J3923">
        <v>3</v>
      </c>
      <c r="K3923">
        <f t="shared" si="2236"/>
        <v>1.6741586399999998E-2</v>
      </c>
      <c r="L3923">
        <f>0.000059*(G3923^1.965295*I3923^0.892133+0.000019*G3923^2)</f>
        <v>5.2438809513845927E-2</v>
      </c>
      <c r="O3923">
        <f>L3923*0.47*0.75</f>
        <v>1.8484680353630687E-2</v>
      </c>
      <c r="Q3923">
        <f>O3923*0.52</f>
        <v>9.612033783887957E-3</v>
      </c>
      <c r="T3923">
        <f>(L3923*0.47*0.75)*(1+0.2)*0.52*3.67</f>
        <v>4.233139678424256E-2</v>
      </c>
    </row>
    <row r="3924" spans="1:20" hidden="1" x14ac:dyDescent="0.3">
      <c r="A3924" s="26">
        <v>9001</v>
      </c>
      <c r="B3924">
        <v>70</v>
      </c>
      <c r="C3924" t="s">
        <v>211</v>
      </c>
      <c r="D3924">
        <v>22</v>
      </c>
      <c r="E3924" t="s">
        <v>215</v>
      </c>
      <c r="F3924">
        <v>4</v>
      </c>
      <c r="G3924">
        <v>12</v>
      </c>
      <c r="H3924">
        <f t="shared" si="2235"/>
        <v>0.12</v>
      </c>
      <c r="I3924">
        <v>5</v>
      </c>
      <c r="J3924">
        <v>2</v>
      </c>
      <c r="K3924">
        <f t="shared" si="2236"/>
        <v>1.130976E-2</v>
      </c>
      <c r="L3924">
        <f t="shared" ref="L3924:L3928" si="2269">0.000064*(G3924^1.958025*I3924^0.883501+0.000045*G3924^2)</f>
        <v>3.4418327610196843E-2</v>
      </c>
      <c r="O3924">
        <f>L3924*0.44*0.75</f>
        <v>1.1358048111364958E-2</v>
      </c>
      <c r="Q3924">
        <f t="shared" ref="Q3924:Q3928" si="2270">O3924*0.52</f>
        <v>5.9061850179097783E-3</v>
      </c>
      <c r="T3924">
        <f>(L3924*0.44*0.75)*(1+0.2)*0.52*3.67</f>
        <v>2.6010838818874664E-2</v>
      </c>
    </row>
    <row r="3925" spans="1:20" hidden="1" x14ac:dyDescent="0.3">
      <c r="A3925" s="26">
        <v>9001</v>
      </c>
      <c r="B3925">
        <v>70</v>
      </c>
      <c r="C3925" t="s">
        <v>211</v>
      </c>
      <c r="D3925">
        <v>23</v>
      </c>
      <c r="E3925" t="s">
        <v>215</v>
      </c>
      <c r="F3925">
        <v>4</v>
      </c>
      <c r="G3925">
        <v>10.4</v>
      </c>
      <c r="H3925">
        <f t="shared" si="2235"/>
        <v>0.10400000000000001</v>
      </c>
      <c r="I3925">
        <v>4.5</v>
      </c>
      <c r="J3925">
        <v>2</v>
      </c>
      <c r="K3925">
        <f t="shared" si="2236"/>
        <v>8.494886400000002E-3</v>
      </c>
      <c r="L3925">
        <f t="shared" si="2269"/>
        <v>2.3696068489209673E-2</v>
      </c>
      <c r="O3925">
        <f>L3925*0.44*0.75</f>
        <v>7.8197026014391931E-3</v>
      </c>
      <c r="Q3925">
        <f t="shared" si="2270"/>
        <v>4.0662453527483804E-3</v>
      </c>
      <c r="T3925">
        <f>(L3925*0.44*0.75)*(1+0.2)*0.52*3.67</f>
        <v>1.7907744533503869E-2</v>
      </c>
    </row>
    <row r="3926" spans="1:20" hidden="1" x14ac:dyDescent="0.3">
      <c r="A3926" s="26">
        <v>9001</v>
      </c>
      <c r="B3926">
        <v>70</v>
      </c>
      <c r="C3926" t="s">
        <v>211</v>
      </c>
      <c r="D3926">
        <v>24</v>
      </c>
      <c r="E3926" t="s">
        <v>215</v>
      </c>
      <c r="F3926">
        <v>4</v>
      </c>
      <c r="G3926">
        <v>11.8</v>
      </c>
      <c r="H3926">
        <f t="shared" si="2235"/>
        <v>0.11800000000000001</v>
      </c>
      <c r="I3926">
        <v>5</v>
      </c>
      <c r="J3926">
        <v>2</v>
      </c>
      <c r="K3926">
        <f t="shared" si="2236"/>
        <v>1.0935909600000002E-2</v>
      </c>
      <c r="L3926">
        <f t="shared" si="2269"/>
        <v>3.3304097435567274E-2</v>
      </c>
      <c r="O3926">
        <f>L3926*0.44*0.75</f>
        <v>1.09903521537372E-2</v>
      </c>
      <c r="Q3926">
        <f t="shared" si="2270"/>
        <v>5.7149831199433442E-3</v>
      </c>
      <c r="T3926">
        <f>(L3926*0.44*0.75)*(1+0.2)*0.52*3.67</f>
        <v>2.5168785660230484E-2</v>
      </c>
    </row>
    <row r="3927" spans="1:20" hidden="1" x14ac:dyDescent="0.3">
      <c r="A3927" s="26">
        <v>9001</v>
      </c>
      <c r="B3927">
        <v>70</v>
      </c>
      <c r="C3927" t="s">
        <v>211</v>
      </c>
      <c r="D3927">
        <v>25</v>
      </c>
      <c r="E3927" t="s">
        <v>215</v>
      </c>
      <c r="F3927">
        <v>4</v>
      </c>
      <c r="G3927">
        <v>14.4</v>
      </c>
      <c r="H3927">
        <f t="shared" si="2235"/>
        <v>0.14400000000000002</v>
      </c>
      <c r="I3927">
        <v>5</v>
      </c>
      <c r="J3927">
        <v>2</v>
      </c>
      <c r="K3927">
        <f t="shared" si="2236"/>
        <v>1.6286054400000003E-2</v>
      </c>
      <c r="L3927">
        <f t="shared" si="2269"/>
        <v>4.9184545616947586E-2</v>
      </c>
      <c r="O3927">
        <f>L3927*0.44*0.75</f>
        <v>1.6230900053592703E-2</v>
      </c>
      <c r="Q3927">
        <f t="shared" si="2270"/>
        <v>8.4400680278682062E-3</v>
      </c>
      <c r="T3927">
        <f>(L3927*0.44*0.75)*(1+0.2)*0.52*3.67</f>
        <v>3.7170059594731575E-2</v>
      </c>
    </row>
    <row r="3928" spans="1:20" hidden="1" x14ac:dyDescent="0.3">
      <c r="A3928" s="26">
        <v>9001</v>
      </c>
      <c r="B3928">
        <v>70</v>
      </c>
      <c r="C3928" t="s">
        <v>211</v>
      </c>
      <c r="D3928">
        <v>26</v>
      </c>
      <c r="E3928" t="s">
        <v>215</v>
      </c>
      <c r="F3928">
        <v>4</v>
      </c>
      <c r="G3928">
        <v>7.6</v>
      </c>
      <c r="H3928">
        <f t="shared" si="2235"/>
        <v>7.5999999999999998E-2</v>
      </c>
      <c r="I3928">
        <v>4</v>
      </c>
      <c r="J3928">
        <v>2</v>
      </c>
      <c r="K3928">
        <f t="shared" si="2236"/>
        <v>4.5364704E-3</v>
      </c>
      <c r="L3928">
        <f t="shared" si="2269"/>
        <v>1.1554784888719787E-2</v>
      </c>
      <c r="O3928">
        <f>L3928*0.44*0.75</f>
        <v>3.8130790132775297E-3</v>
      </c>
      <c r="Q3928">
        <f t="shared" si="2270"/>
        <v>1.9828010869043155E-3</v>
      </c>
      <c r="T3928">
        <f>(L3928*0.44*0.75)*(1+0.2)*0.52*3.67</f>
        <v>8.7322559867266062E-3</v>
      </c>
    </row>
    <row r="3929" spans="1:20" hidden="1" x14ac:dyDescent="0.3">
      <c r="A3929" s="26">
        <v>9001</v>
      </c>
      <c r="B3929">
        <v>70</v>
      </c>
      <c r="C3929" t="s">
        <v>211</v>
      </c>
      <c r="D3929">
        <v>27</v>
      </c>
      <c r="E3929" t="s">
        <v>220</v>
      </c>
      <c r="F3929">
        <v>4</v>
      </c>
      <c r="G3929">
        <v>20.2</v>
      </c>
      <c r="H3929">
        <f t="shared" si="2235"/>
        <v>0.20199999999999999</v>
      </c>
      <c r="I3929">
        <v>5</v>
      </c>
      <c r="J3929">
        <v>2</v>
      </c>
      <c r="K3929">
        <f t="shared" si="2236"/>
        <v>3.2047461599999993E-2</v>
      </c>
      <c r="L3929">
        <f t="shared" ref="L3929:L3930" si="2271">0.000084*(G3929^1.894314*I3929^0.808223+0.000031*G3929^2)</f>
        <v>9.1612203895791111E-2</v>
      </c>
      <c r="O3929">
        <f>L3929*0.78*1.07</f>
        <v>7.6459545371427268E-2</v>
      </c>
      <c r="Q3929">
        <f t="shared" ref="Q3929:Q3930" si="2272">O3929*0.531</f>
        <v>4.0600018592227879E-2</v>
      </c>
      <c r="T3929">
        <f>(L3929*0.78*1.07)*(1+0.2)*0.531*3.67</f>
        <v>0.17880248188017156</v>
      </c>
    </row>
    <row r="3930" spans="1:20" hidden="1" x14ac:dyDescent="0.3">
      <c r="A3930" s="26">
        <v>9001</v>
      </c>
      <c r="B3930">
        <v>70</v>
      </c>
      <c r="C3930" t="s">
        <v>211</v>
      </c>
      <c r="D3930">
        <v>28</v>
      </c>
      <c r="E3930" t="s">
        <v>220</v>
      </c>
      <c r="F3930">
        <v>4</v>
      </c>
      <c r="G3930">
        <v>21.2</v>
      </c>
      <c r="H3930">
        <f t="shared" si="2235"/>
        <v>0.21199999999999999</v>
      </c>
      <c r="I3930">
        <v>5</v>
      </c>
      <c r="J3930">
        <v>2</v>
      </c>
      <c r="K3930">
        <f t="shared" si="2236"/>
        <v>3.5299017599999996E-2</v>
      </c>
      <c r="L3930">
        <f t="shared" si="2271"/>
        <v>0.10039326364848848</v>
      </c>
      <c r="O3930">
        <f>L3930*0.78*1.07</f>
        <v>8.3788217841028495E-2</v>
      </c>
      <c r="Q3930">
        <f t="shared" si="2272"/>
        <v>4.4491543673586133E-2</v>
      </c>
      <c r="T3930">
        <f>(L3930*0.78*1.07)*(1+0.2)*0.531*3.67</f>
        <v>0.19594075833847333</v>
      </c>
    </row>
    <row r="3931" spans="1:20" hidden="1" x14ac:dyDescent="0.3">
      <c r="A3931" s="26">
        <v>9001</v>
      </c>
      <c r="B3931">
        <v>70</v>
      </c>
      <c r="C3931" t="s">
        <v>211</v>
      </c>
      <c r="D3931">
        <v>29</v>
      </c>
      <c r="E3931" t="s">
        <v>214</v>
      </c>
      <c r="F3931">
        <v>4</v>
      </c>
      <c r="G3931">
        <v>12.6</v>
      </c>
      <c r="H3931">
        <f t="shared" si="2235"/>
        <v>0.126</v>
      </c>
      <c r="I3931">
        <v>4</v>
      </c>
      <c r="J3931">
        <v>2</v>
      </c>
      <c r="K3931">
        <f t="shared" si="2236"/>
        <v>1.2469010400000001E-2</v>
      </c>
      <c r="L3931">
        <f>0.000081*(G3931^1.864042*I3931^0.850892+0.000027*G3931^2)</f>
        <v>2.9642514957428527E-2</v>
      </c>
      <c r="O3931">
        <f>L3931*0.47*0.75</f>
        <v>1.0448986522493556E-2</v>
      </c>
      <c r="Q3931">
        <f>O3931*0.521</f>
        <v>5.4439219782191428E-3</v>
      </c>
      <c r="T3931">
        <f>(L3931*0.47*0.75)*(1+0.2)*0.521*3.67</f>
        <v>2.3975032392077104E-2</v>
      </c>
    </row>
    <row r="3932" spans="1:20" hidden="1" x14ac:dyDescent="0.3">
      <c r="A3932" s="26">
        <v>9001</v>
      </c>
      <c r="B3932">
        <v>70</v>
      </c>
      <c r="C3932" t="s">
        <v>211</v>
      </c>
      <c r="D3932">
        <v>30</v>
      </c>
      <c r="E3932" t="s">
        <v>222</v>
      </c>
      <c r="F3932">
        <v>4</v>
      </c>
      <c r="G3932">
        <v>15.3</v>
      </c>
      <c r="H3932">
        <f t="shared" si="2235"/>
        <v>0.153</v>
      </c>
      <c r="I3932">
        <v>5</v>
      </c>
      <c r="J3932">
        <v>2</v>
      </c>
      <c r="K3932">
        <f t="shared" si="2236"/>
        <v>1.83854286E-2</v>
      </c>
      <c r="L3932">
        <f>0.000081*(G3932^1.922704*I3932^0.783213+0.000032*G3932^2)</f>
        <v>5.41680535891731E-2</v>
      </c>
      <c r="O3932">
        <f>L3932*0.61*1.07</f>
        <v>3.5355488577653284E-2</v>
      </c>
      <c r="Q3932">
        <f>O3932*0.531</f>
        <v>1.8773764434733893E-2</v>
      </c>
      <c r="T3932">
        <f>(L3932*0.61*1.07)*(1+0.2)*0.531*3.67</f>
        <v>8.2679658570568068E-2</v>
      </c>
    </row>
    <row r="3933" spans="1:20" hidden="1" x14ac:dyDescent="0.3">
      <c r="A3933" s="26">
        <v>9001</v>
      </c>
      <c r="B3933">
        <v>70</v>
      </c>
      <c r="C3933" t="s">
        <v>211</v>
      </c>
      <c r="D3933">
        <v>31</v>
      </c>
      <c r="E3933" t="s">
        <v>215</v>
      </c>
      <c r="F3933">
        <v>4</v>
      </c>
      <c r="G3933">
        <v>11.3</v>
      </c>
      <c r="H3933">
        <f t="shared" si="2235"/>
        <v>0.113</v>
      </c>
      <c r="I3933">
        <v>5</v>
      </c>
      <c r="J3933">
        <v>3</v>
      </c>
      <c r="K3933">
        <f t="shared" si="2236"/>
        <v>1.0028772600000001E-2</v>
      </c>
      <c r="L3933">
        <f>0.000064*(G3933^1.958025*I3933^0.883501+0.000045*G3933^2)</f>
        <v>3.0597067945159061E-2</v>
      </c>
      <c r="O3933">
        <f>L3933*0.44*0.75</f>
        <v>1.0097032421902491E-2</v>
      </c>
      <c r="Q3933">
        <f>O3933*0.52</f>
        <v>5.2504568593892955E-3</v>
      </c>
      <c r="T3933">
        <f>(L3933*0.44*0.75)*(1+0.2)*0.52*3.67</f>
        <v>2.3123012008750457E-2</v>
      </c>
    </row>
    <row r="3934" spans="1:20" s="13" customFormat="1" hidden="1" x14ac:dyDescent="0.3">
      <c r="A3934" s="26">
        <v>9001</v>
      </c>
      <c r="B3934" s="13">
        <v>70</v>
      </c>
      <c r="C3934" s="13" t="s">
        <v>211</v>
      </c>
      <c r="D3934" s="13">
        <v>32</v>
      </c>
      <c r="E3934" s="13" t="s">
        <v>222</v>
      </c>
      <c r="F3934" s="13">
        <v>7</v>
      </c>
      <c r="G3934" s="13">
        <v>20.3</v>
      </c>
      <c r="H3934">
        <f t="shared" si="2235"/>
        <v>0.20300000000000001</v>
      </c>
      <c r="I3934" s="13">
        <v>7</v>
      </c>
      <c r="J3934" s="13">
        <v>0</v>
      </c>
      <c r="K3934">
        <f t="shared" si="2236"/>
        <v>3.2365548600000002E-2</v>
      </c>
      <c r="L3934">
        <f t="shared" ref="L3934:L3936" si="2273">0.000081*(G3934^1.922704*I3934^0.783213+0.000032*G3934^2)</f>
        <v>0.12142510076249753</v>
      </c>
      <c r="M3934"/>
      <c r="N3934"/>
      <c r="O3934">
        <f>L3934*0.61*1.07</f>
        <v>7.9254163267682143E-2</v>
      </c>
      <c r="P3934"/>
      <c r="Q3934">
        <f t="shared" ref="Q3934:Q3936" si="2274">O3934*0.531</f>
        <v>4.2083960695139221E-2</v>
      </c>
      <c r="R3934"/>
      <c r="S3934"/>
      <c r="T3934">
        <f>(L3934*0.61*1.07)*(1+0.2)*0.531*3.67</f>
        <v>0.18533776290139312</v>
      </c>
    </row>
    <row r="3935" spans="1:20" hidden="1" x14ac:dyDescent="0.3">
      <c r="A3935" s="26">
        <v>9001</v>
      </c>
      <c r="B3935">
        <v>70</v>
      </c>
      <c r="C3935" t="s">
        <v>211</v>
      </c>
      <c r="D3935">
        <v>33</v>
      </c>
      <c r="E3935" t="s">
        <v>222</v>
      </c>
      <c r="F3935">
        <v>4</v>
      </c>
      <c r="G3935">
        <v>30.4</v>
      </c>
      <c r="H3935">
        <f t="shared" si="2235"/>
        <v>0.30399999999999999</v>
      </c>
      <c r="I3935">
        <v>6</v>
      </c>
      <c r="J3935">
        <v>3</v>
      </c>
      <c r="K3935">
        <f t="shared" si="2236"/>
        <v>7.2583526400000001E-2</v>
      </c>
      <c r="L3935">
        <f t="shared" si="2273"/>
        <v>0.23392390871830002</v>
      </c>
      <c r="O3935">
        <f>L3935*0.61*1.07</f>
        <v>0.15268213522043442</v>
      </c>
      <c r="Q3935">
        <f t="shared" si="2274"/>
        <v>8.1074213802050682E-2</v>
      </c>
      <c r="T3935">
        <f>(L3935*0.61*1.07)*(1+0.2)*0.531*3.67</f>
        <v>0.35705083758423117</v>
      </c>
    </row>
    <row r="3936" spans="1:20" hidden="1" x14ac:dyDescent="0.3">
      <c r="A3936" s="26">
        <v>9001</v>
      </c>
      <c r="B3936">
        <v>70</v>
      </c>
      <c r="C3936" t="s">
        <v>211</v>
      </c>
      <c r="D3936">
        <v>34</v>
      </c>
      <c r="E3936" t="s">
        <v>222</v>
      </c>
      <c r="F3936">
        <v>4</v>
      </c>
      <c r="G3936">
        <v>20.8</v>
      </c>
      <c r="H3936">
        <f t="shared" si="2235"/>
        <v>0.20800000000000002</v>
      </c>
      <c r="I3936">
        <v>5</v>
      </c>
      <c r="J3936">
        <v>2</v>
      </c>
      <c r="K3936">
        <f t="shared" si="2236"/>
        <v>3.3979545600000008E-2</v>
      </c>
      <c r="L3936">
        <f t="shared" si="2273"/>
        <v>9.7763792568336602E-2</v>
      </c>
      <c r="O3936">
        <f>L3936*0.61*1.07</f>
        <v>6.3810427409353304E-2</v>
      </c>
      <c r="Q3936">
        <f t="shared" si="2274"/>
        <v>3.3883336954366607E-2</v>
      </c>
      <c r="T3936">
        <f>(L3936*0.61*1.07)*(1+0.2)*0.531*3.67</f>
        <v>0.14922221594703053</v>
      </c>
    </row>
    <row r="3937" spans="1:24" hidden="1" x14ac:dyDescent="0.3">
      <c r="A3937" s="26">
        <v>9001</v>
      </c>
      <c r="B3937">
        <v>70</v>
      </c>
      <c r="C3937" t="s">
        <v>211</v>
      </c>
      <c r="D3937">
        <v>35</v>
      </c>
      <c r="E3937" t="s">
        <v>215</v>
      </c>
      <c r="F3937">
        <v>4</v>
      </c>
      <c r="G3937">
        <v>7.9</v>
      </c>
      <c r="H3937">
        <f t="shared" si="2235"/>
        <v>7.9000000000000001E-2</v>
      </c>
      <c r="I3937">
        <v>4.5</v>
      </c>
      <c r="J3937">
        <v>2</v>
      </c>
      <c r="K3937">
        <f t="shared" si="2236"/>
        <v>4.9016813999999999E-3</v>
      </c>
      <c r="L3937">
        <f>0.000064*(G3937^1.958025*I3937^0.883501+0.000045*G3937^2)</f>
        <v>1.3831708004927544E-2</v>
      </c>
      <c r="O3937">
        <f>L3937*0.44*0.75</f>
        <v>4.5644636416260894E-3</v>
      </c>
      <c r="Q3937">
        <f>O3937*0.52</f>
        <v>2.3735210936455665E-3</v>
      </c>
      <c r="T3937">
        <f>(L3937*0.44*0.75)*(1+0.2)*0.52*3.67</f>
        <v>1.0452986896415077E-2</v>
      </c>
    </row>
    <row r="3938" spans="1:24" hidden="1" x14ac:dyDescent="0.3">
      <c r="A3938" s="26">
        <v>9001</v>
      </c>
      <c r="B3938">
        <v>70</v>
      </c>
      <c r="C3938" t="s">
        <v>211</v>
      </c>
      <c r="D3938">
        <v>36</v>
      </c>
      <c r="E3938" t="s">
        <v>214</v>
      </c>
      <c r="F3938">
        <v>4</v>
      </c>
      <c r="G3938">
        <v>14.1</v>
      </c>
      <c r="H3938">
        <f t="shared" si="2235"/>
        <v>0.14099999999999999</v>
      </c>
      <c r="I3938">
        <v>4</v>
      </c>
      <c r="J3938">
        <v>2</v>
      </c>
      <c r="K3938">
        <f t="shared" si="2236"/>
        <v>1.5614537399999996E-2</v>
      </c>
      <c r="L3938">
        <f t="shared" ref="L3938:L3939" si="2275">0.000081*(G3938^1.864042*I3938^0.850892+0.000027*G3938^2)</f>
        <v>3.655703020699419E-2</v>
      </c>
      <c r="O3938">
        <f t="shared" ref="O3938:O3939" si="2276">L3938*0.47*0.75</f>
        <v>1.2886353147965452E-2</v>
      </c>
      <c r="Q3938">
        <f t="shared" ref="Q3938:Q3939" si="2277">O3938*0.521</f>
        <v>6.7137899900900008E-3</v>
      </c>
      <c r="T3938">
        <f t="shared" ref="T3938:T3939" si="2278">(L3938*0.47*0.75)*(1+0.2)*0.521*3.67</f>
        <v>2.9567531116356363E-2</v>
      </c>
    </row>
    <row r="3939" spans="1:24" hidden="1" x14ac:dyDescent="0.3">
      <c r="A3939" s="26">
        <v>9001</v>
      </c>
      <c r="B3939">
        <v>70</v>
      </c>
      <c r="C3939" t="s">
        <v>211</v>
      </c>
      <c r="D3939">
        <v>37</v>
      </c>
      <c r="E3939" t="s">
        <v>214</v>
      </c>
      <c r="F3939">
        <v>4</v>
      </c>
      <c r="G3939">
        <v>15.2</v>
      </c>
      <c r="H3939">
        <f t="shared" si="2235"/>
        <v>0.152</v>
      </c>
      <c r="I3939">
        <v>5</v>
      </c>
      <c r="J3939">
        <v>3</v>
      </c>
      <c r="K3939">
        <f t="shared" si="2236"/>
        <v>1.81458816E-2</v>
      </c>
      <c r="L3939">
        <f t="shared" si="2275"/>
        <v>5.0844432596387774E-2</v>
      </c>
      <c r="O3939">
        <f t="shared" si="2276"/>
        <v>1.7922662490226692E-2</v>
      </c>
      <c r="Q3939">
        <f t="shared" si="2277"/>
        <v>9.3377071574081063E-3</v>
      </c>
      <c r="T3939">
        <f t="shared" si="2278"/>
        <v>4.1123262321225304E-2</v>
      </c>
    </row>
    <row r="3940" spans="1:24" hidden="1" x14ac:dyDescent="0.3">
      <c r="A3940" s="26">
        <v>9001</v>
      </c>
      <c r="B3940">
        <v>70</v>
      </c>
      <c r="C3940" t="s">
        <v>211</v>
      </c>
      <c r="D3940">
        <v>38</v>
      </c>
      <c r="E3940" t="s">
        <v>220</v>
      </c>
      <c r="F3940">
        <v>4</v>
      </c>
      <c r="G3940">
        <v>12</v>
      </c>
      <c r="H3940">
        <f t="shared" si="2235"/>
        <v>0.12</v>
      </c>
      <c r="I3940">
        <v>4</v>
      </c>
      <c r="J3940">
        <v>2</v>
      </c>
      <c r="K3940">
        <f t="shared" si="2236"/>
        <v>1.130976E-2</v>
      </c>
      <c r="L3940">
        <f>0.000084*(G3940^1.894314*I3940^0.808223+0.000031*G3940^2)</f>
        <v>2.8522781228021626E-2</v>
      </c>
      <c r="O3940">
        <f>L3940*0.78*1.07</f>
        <v>2.3805113212906851E-2</v>
      </c>
      <c r="Q3940">
        <f>O3940*0.531</f>
        <v>1.2640515116053538E-2</v>
      </c>
      <c r="T3940">
        <f>(L3940*0.78*1.07)*(1+0.2)*0.531*3.67</f>
        <v>5.5668828571099782E-2</v>
      </c>
    </row>
    <row r="3941" spans="1:24" hidden="1" x14ac:dyDescent="0.3">
      <c r="A3941" s="26">
        <v>9001</v>
      </c>
      <c r="B3941">
        <v>70</v>
      </c>
      <c r="C3941" t="s">
        <v>211</v>
      </c>
      <c r="D3941">
        <v>39</v>
      </c>
      <c r="E3941" t="s">
        <v>216</v>
      </c>
      <c r="F3941">
        <v>4</v>
      </c>
      <c r="G3941">
        <v>14.3</v>
      </c>
      <c r="H3941">
        <f t="shared" si="2235"/>
        <v>0.14300000000000002</v>
      </c>
      <c r="I3941">
        <v>4.5</v>
      </c>
      <c r="J3941">
        <v>2</v>
      </c>
      <c r="K3941">
        <f t="shared" si="2236"/>
        <v>1.6060644600000003E-2</v>
      </c>
      <c r="L3941">
        <f>0.000086*(G3941^1.882935*I3941^0.813269+0.000016*G3941^2)</f>
        <v>4.3768472763446552E-2</v>
      </c>
      <c r="O3941">
        <f>L3941*0.45*0.75</f>
        <v>1.4771859557663213E-2</v>
      </c>
      <c r="Q3941">
        <f>O3941*0.52</f>
        <v>7.6813669699848704E-3</v>
      </c>
      <c r="T3941">
        <f>(L3941*0.45*0.75)*(1+0.2)*0.52*3.67</f>
        <v>3.3828740135813364E-2</v>
      </c>
    </row>
    <row r="3942" spans="1:24" hidden="1" x14ac:dyDescent="0.3">
      <c r="A3942" s="26">
        <v>9001</v>
      </c>
      <c r="B3942">
        <v>70</v>
      </c>
      <c r="C3942" t="s">
        <v>211</v>
      </c>
      <c r="D3942">
        <v>40</v>
      </c>
      <c r="E3942" t="s">
        <v>218</v>
      </c>
      <c r="F3942">
        <v>1</v>
      </c>
      <c r="G3942">
        <v>36.200000000000003</v>
      </c>
      <c r="H3942">
        <f t="shared" si="2235"/>
        <v>0.36200000000000004</v>
      </c>
      <c r="I3942">
        <v>15.2</v>
      </c>
      <c r="J3942">
        <v>11</v>
      </c>
      <c r="K3942">
        <f t="shared" si="2236"/>
        <v>0.10292195760000002</v>
      </c>
      <c r="L3942">
        <f>0.000057*(G3942^1.897696*I3942^1.002687+0.000031*G3942^2)</f>
        <v>0.79222828896478936</v>
      </c>
      <c r="O3942">
        <f>L3942*0.43*0.75</f>
        <v>0.25549362319114455</v>
      </c>
      <c r="Q3942">
        <f>O3942*0.52</f>
        <v>0.13285668405939516</v>
      </c>
      <c r="T3942">
        <f>(L3942*0.43*0.75)*(1+0.2)*0.52*3.67</f>
        <v>0.58510083659757628</v>
      </c>
      <c r="U3942">
        <v>68</v>
      </c>
      <c r="V3942">
        <v>75</v>
      </c>
      <c r="W3942">
        <v>15</v>
      </c>
      <c r="X3942">
        <v>6</v>
      </c>
    </row>
    <row r="3943" spans="1:24" hidden="1" x14ac:dyDescent="0.3">
      <c r="A3943" s="26">
        <v>9001</v>
      </c>
      <c r="B3943">
        <v>70</v>
      </c>
      <c r="C3943" t="s">
        <v>211</v>
      </c>
      <c r="D3943">
        <v>41</v>
      </c>
      <c r="E3943" t="s">
        <v>214</v>
      </c>
      <c r="F3943">
        <v>4</v>
      </c>
      <c r="G3943">
        <v>7.8</v>
      </c>
      <c r="H3943">
        <f t="shared" ref="H3943:H4006" si="2279">G3943/100</f>
        <v>7.8E-2</v>
      </c>
      <c r="I3943">
        <v>4</v>
      </c>
      <c r="J3943">
        <v>2</v>
      </c>
      <c r="K3943">
        <f t="shared" ref="K3943:K4006" si="2280">0.7854*H3943^2</f>
        <v>4.7783736E-3</v>
      </c>
      <c r="L3943">
        <f>0.000081*(G3943^1.864042*I3943^0.850892+0.000027*G3943^2)</f>
        <v>1.2124940673584652E-2</v>
      </c>
      <c r="O3943">
        <f>L3943*0.47*0.75</f>
        <v>4.2740415874385892E-3</v>
      </c>
      <c r="Q3943">
        <f>O3943*0.521</f>
        <v>2.2267756670555049E-3</v>
      </c>
      <c r="T3943">
        <f>(L3943*0.47*0.75)*(1+0.2)*0.521*3.67</f>
        <v>9.806720037712444E-3</v>
      </c>
    </row>
    <row r="3944" spans="1:24" hidden="1" x14ac:dyDescent="0.3">
      <c r="A3944" s="26">
        <v>9001</v>
      </c>
      <c r="B3944">
        <v>70</v>
      </c>
      <c r="C3944" t="s">
        <v>211</v>
      </c>
      <c r="D3944">
        <v>42</v>
      </c>
      <c r="E3944" t="s">
        <v>220</v>
      </c>
      <c r="F3944">
        <v>4</v>
      </c>
      <c r="G3944">
        <v>8</v>
      </c>
      <c r="H3944">
        <f t="shared" si="2279"/>
        <v>0.08</v>
      </c>
      <c r="I3944">
        <v>3.5</v>
      </c>
      <c r="J3944">
        <v>1.5</v>
      </c>
      <c r="K3944">
        <f t="shared" si="2280"/>
        <v>5.0265600000000002E-3</v>
      </c>
      <c r="L3944">
        <f>0.000084*(G3944^1.894314*I3944^0.808223+0.000031*G3944^2)</f>
        <v>1.1878174252451853E-2</v>
      </c>
      <c r="O3944">
        <f>L3944*0.78*1.07</f>
        <v>9.9135242310963174E-3</v>
      </c>
      <c r="Q3944">
        <f>O3944*0.531</f>
        <v>5.2640813667121445E-3</v>
      </c>
      <c r="T3944">
        <f>(L3944*0.78*1.07)*(1+0.2)*0.531*3.67</f>
        <v>2.3183014339000284E-2</v>
      </c>
    </row>
    <row r="3945" spans="1:24" hidden="1" x14ac:dyDescent="0.3">
      <c r="A3945" s="26">
        <v>9001</v>
      </c>
      <c r="B3945">
        <v>70</v>
      </c>
      <c r="C3945" t="s">
        <v>211</v>
      </c>
      <c r="D3945">
        <v>43</v>
      </c>
      <c r="E3945" t="s">
        <v>216</v>
      </c>
      <c r="F3945">
        <v>4</v>
      </c>
      <c r="G3945">
        <v>11.6</v>
      </c>
      <c r="H3945">
        <f t="shared" si="2279"/>
        <v>0.11599999999999999</v>
      </c>
      <c r="I3945">
        <v>4</v>
      </c>
      <c r="J3945">
        <v>2</v>
      </c>
      <c r="K3945">
        <f t="shared" si="2280"/>
        <v>1.0568342399999998E-2</v>
      </c>
      <c r="L3945">
        <f>0.000086*(G3945^1.882935*I3945^0.813269+0.000016*G3945^2)</f>
        <v>2.6819049421489216E-2</v>
      </c>
      <c r="O3945">
        <f>L3945*0.45*0.75</f>
        <v>9.0514291797526118E-3</v>
      </c>
      <c r="Q3945">
        <f>O3945*0.52</f>
        <v>4.7067431734713581E-3</v>
      </c>
      <c r="T3945">
        <f>(L3945*0.45*0.75)*(1+0.2)*0.52*3.67</f>
        <v>2.0728496935967861E-2</v>
      </c>
    </row>
    <row r="3946" spans="1:24" hidden="1" x14ac:dyDescent="0.3">
      <c r="A3946" s="26">
        <v>9001</v>
      </c>
      <c r="B3946">
        <v>70</v>
      </c>
      <c r="C3946" t="s">
        <v>211</v>
      </c>
      <c r="D3946">
        <v>44</v>
      </c>
      <c r="E3946" t="s">
        <v>220</v>
      </c>
      <c r="F3946">
        <v>4</v>
      </c>
      <c r="G3946">
        <v>20.5</v>
      </c>
      <c r="H3946">
        <f t="shared" si="2279"/>
        <v>0.20499999999999999</v>
      </c>
      <c r="I3946">
        <v>5</v>
      </c>
      <c r="J3946">
        <v>2</v>
      </c>
      <c r="K3946">
        <f t="shared" si="2280"/>
        <v>3.3006434999999994E-2</v>
      </c>
      <c r="L3946">
        <f t="shared" ref="L3946:L3947" si="2281">0.000084*(G3946^1.894314*I3946^0.808223+0.000031*G3946^2)</f>
        <v>9.4206673392460916E-2</v>
      </c>
      <c r="O3946">
        <f>L3946*0.78*1.07</f>
        <v>7.862488961334789E-2</v>
      </c>
      <c r="Q3946">
        <f t="shared" ref="Q3946:Q3947" si="2282">O3946*0.531</f>
        <v>4.1749816384687728E-2</v>
      </c>
      <c r="T3946">
        <f>(L3946*0.78*1.07)*(1+0.2)*0.531*3.67</f>
        <v>0.18386619135816476</v>
      </c>
    </row>
    <row r="3947" spans="1:24" hidden="1" x14ac:dyDescent="0.3">
      <c r="A3947" s="26">
        <v>9001</v>
      </c>
      <c r="B3947">
        <v>70</v>
      </c>
      <c r="C3947" t="s">
        <v>211</v>
      </c>
      <c r="D3947">
        <v>45</v>
      </c>
      <c r="E3947" t="s">
        <v>220</v>
      </c>
      <c r="F3947">
        <v>4</v>
      </c>
      <c r="G3947">
        <v>15.2</v>
      </c>
      <c r="H3947">
        <f t="shared" si="2279"/>
        <v>0.152</v>
      </c>
      <c r="I3947">
        <v>4</v>
      </c>
      <c r="J3947">
        <v>2</v>
      </c>
      <c r="K3947">
        <f t="shared" si="2280"/>
        <v>1.81458816E-2</v>
      </c>
      <c r="L3947">
        <f t="shared" si="2281"/>
        <v>4.4634094319561335E-2</v>
      </c>
      <c r="O3947">
        <f>L3947*0.78*1.07</f>
        <v>3.7251615119105894E-2</v>
      </c>
      <c r="Q3947">
        <f t="shared" si="2282"/>
        <v>1.9780607628245229E-2</v>
      </c>
      <c r="T3947">
        <f>(L3947*0.78*1.07)*(1+0.2)*0.531*3.67</f>
        <v>8.7113795994791979E-2</v>
      </c>
    </row>
    <row r="3948" spans="1:24" hidden="1" x14ac:dyDescent="0.3">
      <c r="A3948" s="26">
        <v>9001</v>
      </c>
      <c r="B3948">
        <v>70</v>
      </c>
      <c r="C3948" t="s">
        <v>211</v>
      </c>
      <c r="D3948">
        <v>46</v>
      </c>
      <c r="E3948" t="s">
        <v>214</v>
      </c>
      <c r="F3948">
        <v>4</v>
      </c>
      <c r="G3948">
        <v>7.8</v>
      </c>
      <c r="H3948">
        <f t="shared" si="2279"/>
        <v>7.8E-2</v>
      </c>
      <c r="I3948">
        <v>4</v>
      </c>
      <c r="J3948">
        <v>2</v>
      </c>
      <c r="K3948">
        <f t="shared" si="2280"/>
        <v>4.7783736E-3</v>
      </c>
      <c r="L3948">
        <f t="shared" ref="L3948:L3949" si="2283">0.000081*(G3948^1.864042*I3948^0.850892+0.000027*G3948^2)</f>
        <v>1.2124940673584652E-2</v>
      </c>
      <c r="O3948">
        <f t="shared" ref="O3948:O3949" si="2284">L3948*0.47*0.75</f>
        <v>4.2740415874385892E-3</v>
      </c>
      <c r="Q3948">
        <f t="shared" ref="Q3948:Q3949" si="2285">O3948*0.521</f>
        <v>2.2267756670555049E-3</v>
      </c>
      <c r="T3948">
        <f t="shared" ref="T3948:T3949" si="2286">(L3948*0.47*0.75)*(1+0.2)*0.521*3.67</f>
        <v>9.806720037712444E-3</v>
      </c>
    </row>
    <row r="3949" spans="1:24" hidden="1" x14ac:dyDescent="0.3">
      <c r="A3949" s="26">
        <v>9001</v>
      </c>
      <c r="B3949">
        <v>70</v>
      </c>
      <c r="C3949" t="s">
        <v>211</v>
      </c>
      <c r="D3949">
        <v>47</v>
      </c>
      <c r="E3949" t="s">
        <v>214</v>
      </c>
      <c r="F3949">
        <v>4</v>
      </c>
      <c r="G3949">
        <v>12.5</v>
      </c>
      <c r="H3949">
        <f t="shared" si="2279"/>
        <v>0.125</v>
      </c>
      <c r="I3949">
        <v>4</v>
      </c>
      <c r="J3949">
        <v>2</v>
      </c>
      <c r="K3949">
        <f t="shared" si="2280"/>
        <v>1.2271875E-2</v>
      </c>
      <c r="L3949">
        <f t="shared" si="2283"/>
        <v>2.9205487840892282E-2</v>
      </c>
      <c r="O3949">
        <f t="shared" si="2284"/>
        <v>1.0294934463914529E-2</v>
      </c>
      <c r="Q3949">
        <f t="shared" si="2285"/>
        <v>5.3636608556994697E-3</v>
      </c>
      <c r="T3949">
        <f t="shared" si="2286"/>
        <v>2.3621562408500465E-2</v>
      </c>
    </row>
    <row r="3950" spans="1:24" hidden="1" x14ac:dyDescent="0.3">
      <c r="A3950" s="26">
        <v>9001</v>
      </c>
      <c r="B3950">
        <v>70</v>
      </c>
      <c r="C3950" t="s">
        <v>211</v>
      </c>
      <c r="D3950">
        <v>48</v>
      </c>
      <c r="E3950" t="s">
        <v>222</v>
      </c>
      <c r="F3950">
        <v>7</v>
      </c>
      <c r="G3950">
        <v>34.700000000000003</v>
      </c>
      <c r="H3950">
        <f t="shared" si="2279"/>
        <v>0.34700000000000003</v>
      </c>
      <c r="I3950">
        <v>11</v>
      </c>
      <c r="J3950">
        <v>0</v>
      </c>
      <c r="K3950">
        <f t="shared" si="2280"/>
        <v>9.4569228600000013E-2</v>
      </c>
      <c r="L3950">
        <f>0.000081*(G3950^1.922704*I3950^0.783213+0.000032*G3950^2)</f>
        <v>0.484973206207226</v>
      </c>
      <c r="O3950">
        <f>L3950*0.61*1.07</f>
        <v>0.3165420116914564</v>
      </c>
      <c r="Q3950">
        <f>O3950*0.531</f>
        <v>0.16808380820816335</v>
      </c>
      <c r="T3950">
        <f>(L3950*0.61*1.07)*(1+0.2)*0.531*3.67</f>
        <v>0.74024109134875149</v>
      </c>
    </row>
    <row r="3951" spans="1:24" hidden="1" x14ac:dyDescent="0.3">
      <c r="A3951" s="26">
        <v>9001</v>
      </c>
      <c r="B3951">
        <v>70</v>
      </c>
      <c r="C3951" t="s">
        <v>211</v>
      </c>
      <c r="D3951">
        <v>49</v>
      </c>
      <c r="E3951" t="s">
        <v>217</v>
      </c>
      <c r="F3951">
        <v>4</v>
      </c>
      <c r="G3951">
        <v>10.3</v>
      </c>
      <c r="H3951">
        <f t="shared" si="2279"/>
        <v>0.10300000000000001</v>
      </c>
      <c r="I3951">
        <v>4</v>
      </c>
      <c r="J3951">
        <v>2</v>
      </c>
      <c r="K3951">
        <f t="shared" si="2280"/>
        <v>8.3323086000000011E-3</v>
      </c>
      <c r="L3951">
        <f>0.000059*(G3951^1.965295*I3951^0.892133+0.000019*G3951^2)</f>
        <v>1.9883650873918537E-2</v>
      </c>
      <c r="O3951">
        <f>L3951*0.47*0.75</f>
        <v>7.008986933056285E-3</v>
      </c>
      <c r="Q3951">
        <f>O3951*0.52</f>
        <v>3.6446732051892685E-3</v>
      </c>
      <c r="T3951">
        <f>(L3951*0.47*0.75)*(1+0.2)*0.52*3.67</f>
        <v>1.6051140795653538E-2</v>
      </c>
    </row>
    <row r="3952" spans="1:24" s="13" customFormat="1" hidden="1" x14ac:dyDescent="0.3">
      <c r="A3952" s="26">
        <v>9001</v>
      </c>
      <c r="B3952" s="13">
        <v>70</v>
      </c>
      <c r="C3952" s="13" t="s">
        <v>211</v>
      </c>
      <c r="D3952" s="13">
        <v>50</v>
      </c>
      <c r="E3952" s="13" t="s">
        <v>222</v>
      </c>
      <c r="F3952" s="13">
        <v>7</v>
      </c>
      <c r="G3952" s="13">
        <v>11.5</v>
      </c>
      <c r="H3952">
        <f t="shared" si="2279"/>
        <v>0.115</v>
      </c>
      <c r="I3952" s="13">
        <v>4</v>
      </c>
      <c r="J3952" s="13">
        <v>0</v>
      </c>
      <c r="K3952">
        <f t="shared" si="2280"/>
        <v>1.0386915E-2</v>
      </c>
      <c r="L3952">
        <f>0.000081*(G3952^1.922704*I3952^0.783213+0.000032*G3952^2)</f>
        <v>2.6268778505815899E-2</v>
      </c>
      <c r="M3952"/>
      <c r="N3952"/>
      <c r="O3952">
        <f>L3952*0.61*1.07</f>
        <v>1.7145631730746038E-2</v>
      </c>
      <c r="P3952"/>
      <c r="Q3952">
        <f>O3952*0.531</f>
        <v>9.1043304490261469E-3</v>
      </c>
      <c r="R3952"/>
      <c r="S3952"/>
      <c r="T3952">
        <f>(L3952*0.61*1.07)*(1+0.2)*0.531*3.67</f>
        <v>4.0095471297511148E-2</v>
      </c>
    </row>
    <row r="3953" spans="1:20" hidden="1" x14ac:dyDescent="0.3">
      <c r="A3953" s="26">
        <v>9001</v>
      </c>
      <c r="B3953">
        <v>70</v>
      </c>
      <c r="C3953" t="s">
        <v>211</v>
      </c>
      <c r="D3953">
        <v>51</v>
      </c>
      <c r="E3953" t="s">
        <v>216</v>
      </c>
      <c r="F3953">
        <v>4</v>
      </c>
      <c r="G3953">
        <v>14.5</v>
      </c>
      <c r="H3953">
        <f t="shared" si="2279"/>
        <v>0.14499999999999999</v>
      </c>
      <c r="I3953">
        <v>5</v>
      </c>
      <c r="J3953">
        <v>2</v>
      </c>
      <c r="K3953">
        <f t="shared" si="2280"/>
        <v>1.6513034999999999E-2</v>
      </c>
      <c r="L3953">
        <f>0.000086*(G3953^1.882935*I3953^0.813269+0.000016*G3953^2)</f>
        <v>4.8947680197079436E-2</v>
      </c>
      <c r="O3953">
        <f>L3953*0.45*0.75</f>
        <v>1.6519842066514308E-2</v>
      </c>
      <c r="Q3953">
        <f>O3953*0.52</f>
        <v>8.5903178745874408E-3</v>
      </c>
      <c r="T3953">
        <f>(L3953*0.45*0.75)*(1+0.2)*0.52*3.67</f>
        <v>3.7831759919683086E-2</v>
      </c>
    </row>
    <row r="3954" spans="1:20" hidden="1" x14ac:dyDescent="0.3">
      <c r="A3954" s="26">
        <v>9001</v>
      </c>
      <c r="B3954">
        <v>70</v>
      </c>
      <c r="C3954" t="s">
        <v>211</v>
      </c>
      <c r="D3954">
        <v>52</v>
      </c>
      <c r="E3954" t="s">
        <v>225</v>
      </c>
      <c r="F3954">
        <v>4</v>
      </c>
      <c r="G3954">
        <v>30.8</v>
      </c>
      <c r="H3954">
        <f t="shared" si="2279"/>
        <v>0.308</v>
      </c>
      <c r="I3954">
        <v>7</v>
      </c>
      <c r="J3954">
        <v>4</v>
      </c>
      <c r="K3954">
        <f t="shared" si="2280"/>
        <v>7.4506185599999997E-2</v>
      </c>
      <c r="L3954">
        <f>0.000081*(G3954^1.864042*I3954^0.850892+0.000027*G3954^2)</f>
        <v>0.25252059452890457</v>
      </c>
      <c r="O3954">
        <f>L3954*0.47*0.75</f>
        <v>8.9013509571438859E-2</v>
      </c>
      <c r="Q3954">
        <f>O3954*0.521</f>
        <v>4.6376038486719645E-2</v>
      </c>
      <c r="T3954">
        <f>(L3954*0.47*0.75)*(1+0.2)*0.521*3.67</f>
        <v>0.20424007349551332</v>
      </c>
    </row>
    <row r="3955" spans="1:20" hidden="1" x14ac:dyDescent="0.3">
      <c r="A3955" s="26">
        <v>9001</v>
      </c>
      <c r="B3955">
        <v>70</v>
      </c>
      <c r="C3955" t="s">
        <v>211</v>
      </c>
      <c r="D3955">
        <v>53</v>
      </c>
      <c r="E3955" t="s">
        <v>220</v>
      </c>
      <c r="F3955">
        <v>4</v>
      </c>
      <c r="G3955">
        <v>20.5</v>
      </c>
      <c r="H3955">
        <f t="shared" si="2279"/>
        <v>0.20499999999999999</v>
      </c>
      <c r="I3955">
        <v>5</v>
      </c>
      <c r="J3955">
        <v>2</v>
      </c>
      <c r="K3955">
        <f t="shared" si="2280"/>
        <v>3.3006434999999994E-2</v>
      </c>
      <c r="L3955">
        <f>0.000084*(G3955^1.894314*I3955^0.808223+0.000031*G3955^2)</f>
        <v>9.4206673392460916E-2</v>
      </c>
      <c r="O3955">
        <f>L3955*0.78*1.07</f>
        <v>7.862488961334789E-2</v>
      </c>
      <c r="Q3955">
        <f>O3955*0.531</f>
        <v>4.1749816384687728E-2</v>
      </c>
      <c r="T3955">
        <f>(L3955*0.78*1.07)*(1+0.2)*0.531*3.67</f>
        <v>0.18386619135816476</v>
      </c>
    </row>
    <row r="3956" spans="1:20" hidden="1" x14ac:dyDescent="0.3">
      <c r="A3956" s="26">
        <v>9001</v>
      </c>
      <c r="B3956">
        <v>70</v>
      </c>
      <c r="C3956" t="s">
        <v>211</v>
      </c>
      <c r="D3956">
        <v>54</v>
      </c>
      <c r="E3956" t="s">
        <v>214</v>
      </c>
      <c r="F3956">
        <v>4</v>
      </c>
      <c r="G3956">
        <v>14.4</v>
      </c>
      <c r="H3956">
        <f t="shared" si="2279"/>
        <v>0.14400000000000002</v>
      </c>
      <c r="I3956">
        <v>5</v>
      </c>
      <c r="J3956">
        <v>2</v>
      </c>
      <c r="K3956">
        <f t="shared" si="2280"/>
        <v>1.6286054400000003E-2</v>
      </c>
      <c r="L3956">
        <f t="shared" ref="L3956:L3965" si="2287">0.000081*(G3956^1.864042*I3956^0.850892+0.000027*G3956^2)</f>
        <v>4.596990694902181E-2</v>
      </c>
      <c r="O3956">
        <f t="shared" ref="O3956:O3965" si="2288">L3956*0.47*0.75</f>
        <v>1.6204392199530186E-2</v>
      </c>
      <c r="Q3956">
        <f t="shared" ref="Q3956:Q3965" si="2289">O3956*0.521</f>
        <v>8.4424883359552269E-3</v>
      </c>
      <c r="T3956">
        <f t="shared" ref="T3956:T3965" si="2290">(L3956*0.47*0.75)*(1+0.2)*0.521*3.67</f>
        <v>3.7180718631546823E-2</v>
      </c>
    </row>
    <row r="3957" spans="1:20" hidden="1" x14ac:dyDescent="0.3">
      <c r="A3957" s="26">
        <v>9001</v>
      </c>
      <c r="B3957">
        <v>70</v>
      </c>
      <c r="C3957" t="s">
        <v>211</v>
      </c>
      <c r="D3957">
        <v>55</v>
      </c>
      <c r="E3957" t="s">
        <v>214</v>
      </c>
      <c r="F3957">
        <v>4</v>
      </c>
      <c r="G3957">
        <v>22.3</v>
      </c>
      <c r="H3957">
        <f t="shared" si="2279"/>
        <v>0.223</v>
      </c>
      <c r="I3957">
        <v>5</v>
      </c>
      <c r="J3957">
        <v>3</v>
      </c>
      <c r="K3957">
        <f t="shared" si="2280"/>
        <v>3.9057156600000004E-2</v>
      </c>
      <c r="L3957">
        <f t="shared" si="2287"/>
        <v>0.1038805987549782</v>
      </c>
      <c r="O3957">
        <f t="shared" si="2288"/>
        <v>3.6617911061129813E-2</v>
      </c>
      <c r="Q3957">
        <f t="shared" si="2289"/>
        <v>1.9077931662848633E-2</v>
      </c>
      <c r="T3957">
        <f t="shared" si="2290"/>
        <v>8.4019211043185368E-2</v>
      </c>
    </row>
    <row r="3958" spans="1:20" hidden="1" x14ac:dyDescent="0.3">
      <c r="A3958" s="26">
        <v>9001</v>
      </c>
      <c r="B3958">
        <v>70</v>
      </c>
      <c r="C3958" t="s">
        <v>211</v>
      </c>
      <c r="D3958">
        <v>56</v>
      </c>
      <c r="E3958" t="s">
        <v>214</v>
      </c>
      <c r="F3958">
        <v>4</v>
      </c>
      <c r="G3958">
        <v>15.3</v>
      </c>
      <c r="H3958">
        <f t="shared" si="2279"/>
        <v>0.153</v>
      </c>
      <c r="I3958">
        <v>5</v>
      </c>
      <c r="J3958">
        <v>2</v>
      </c>
      <c r="K3958">
        <f t="shared" si="2280"/>
        <v>1.83854286E-2</v>
      </c>
      <c r="L3958">
        <f t="shared" si="2287"/>
        <v>5.1469732095837342E-2</v>
      </c>
      <c r="O3958">
        <f t="shared" si="2288"/>
        <v>1.8143080563782662E-2</v>
      </c>
      <c r="Q3958">
        <f t="shared" si="2289"/>
        <v>9.4525449737307664E-3</v>
      </c>
      <c r="T3958">
        <f t="shared" si="2290"/>
        <v>4.1629008064310295E-2</v>
      </c>
    </row>
    <row r="3959" spans="1:20" hidden="1" x14ac:dyDescent="0.3">
      <c r="A3959" s="26">
        <v>9001</v>
      </c>
      <c r="B3959">
        <v>70</v>
      </c>
      <c r="C3959" t="s">
        <v>211</v>
      </c>
      <c r="D3959">
        <v>57</v>
      </c>
      <c r="E3959" t="s">
        <v>214</v>
      </c>
      <c r="F3959">
        <v>4</v>
      </c>
      <c r="G3959">
        <v>26.9</v>
      </c>
      <c r="H3959">
        <f t="shared" si="2279"/>
        <v>0.26899999999999996</v>
      </c>
      <c r="I3959">
        <v>6</v>
      </c>
      <c r="J3959">
        <v>3</v>
      </c>
      <c r="K3959">
        <f t="shared" si="2280"/>
        <v>5.6832329399999985E-2</v>
      </c>
      <c r="L3959">
        <f t="shared" si="2287"/>
        <v>0.17207983706114413</v>
      </c>
      <c r="O3959">
        <f t="shared" si="2288"/>
        <v>6.0658142564053302E-2</v>
      </c>
      <c r="Q3959">
        <f t="shared" si="2289"/>
        <v>3.160289227587177E-2</v>
      </c>
      <c r="T3959">
        <f t="shared" si="2290"/>
        <v>0.13917913758293929</v>
      </c>
    </row>
    <row r="3960" spans="1:20" hidden="1" x14ac:dyDescent="0.3">
      <c r="A3960" s="26">
        <v>9001</v>
      </c>
      <c r="B3960">
        <v>70</v>
      </c>
      <c r="C3960" t="s">
        <v>211</v>
      </c>
      <c r="D3960">
        <v>58</v>
      </c>
      <c r="E3960" t="s">
        <v>214</v>
      </c>
      <c r="F3960">
        <v>4</v>
      </c>
      <c r="G3960">
        <v>24.2</v>
      </c>
      <c r="H3960">
        <f t="shared" si="2279"/>
        <v>0.24199999999999999</v>
      </c>
      <c r="I3960">
        <v>6</v>
      </c>
      <c r="J3960">
        <v>3</v>
      </c>
      <c r="K3960">
        <f t="shared" si="2280"/>
        <v>4.59961656E-2</v>
      </c>
      <c r="L3960">
        <f t="shared" si="2287"/>
        <v>0.14128680101598848</v>
      </c>
      <c r="O3960">
        <f t="shared" si="2288"/>
        <v>4.9803597358135943E-2</v>
      </c>
      <c r="Q3960">
        <f t="shared" si="2289"/>
        <v>2.5947674223588828E-2</v>
      </c>
      <c r="T3960">
        <f t="shared" si="2290"/>
        <v>0.1142735572806852</v>
      </c>
    </row>
    <row r="3961" spans="1:20" hidden="1" x14ac:dyDescent="0.3">
      <c r="A3961" s="26">
        <v>9001</v>
      </c>
      <c r="B3961">
        <v>70</v>
      </c>
      <c r="C3961" t="s">
        <v>211</v>
      </c>
      <c r="D3961">
        <v>59</v>
      </c>
      <c r="E3961" t="s">
        <v>214</v>
      </c>
      <c r="F3961">
        <v>4</v>
      </c>
      <c r="G3961">
        <v>20.100000000000001</v>
      </c>
      <c r="H3961">
        <f t="shared" si="2279"/>
        <v>0.20100000000000001</v>
      </c>
      <c r="I3961">
        <v>6</v>
      </c>
      <c r="J3961">
        <v>3</v>
      </c>
      <c r="K3961">
        <f t="shared" si="2280"/>
        <v>3.1730945400000002E-2</v>
      </c>
      <c r="L3961">
        <f t="shared" si="2287"/>
        <v>9.9959417520019606E-2</v>
      </c>
      <c r="O3961">
        <f t="shared" si="2288"/>
        <v>3.5235694675806908E-2</v>
      </c>
      <c r="Q3961">
        <f t="shared" si="2289"/>
        <v>1.8357796926095401E-2</v>
      </c>
      <c r="T3961">
        <f t="shared" si="2290"/>
        <v>8.0847737662524136E-2</v>
      </c>
    </row>
    <row r="3962" spans="1:20" hidden="1" x14ac:dyDescent="0.3">
      <c r="A3962" s="26">
        <v>9001</v>
      </c>
      <c r="B3962">
        <v>70</v>
      </c>
      <c r="C3962" t="s">
        <v>211</v>
      </c>
      <c r="D3962">
        <v>60</v>
      </c>
      <c r="E3962" t="s">
        <v>214</v>
      </c>
      <c r="F3962">
        <v>4</v>
      </c>
      <c r="G3962">
        <v>8.6</v>
      </c>
      <c r="H3962">
        <f t="shared" si="2279"/>
        <v>8.5999999999999993E-2</v>
      </c>
      <c r="I3962">
        <v>4</v>
      </c>
      <c r="J3962">
        <v>2</v>
      </c>
      <c r="K3962">
        <f t="shared" si="2280"/>
        <v>5.8088183999999987E-3</v>
      </c>
      <c r="L3962">
        <f t="shared" si="2287"/>
        <v>1.4545285182144005E-2</v>
      </c>
      <c r="O3962">
        <f t="shared" si="2288"/>
        <v>5.1272130267057611E-3</v>
      </c>
      <c r="Q3962">
        <f t="shared" si="2289"/>
        <v>2.6712779869137015E-3</v>
      </c>
      <c r="T3962">
        <f t="shared" si="2290"/>
        <v>1.1764308254367941E-2</v>
      </c>
    </row>
    <row r="3963" spans="1:20" hidden="1" x14ac:dyDescent="0.3">
      <c r="A3963" s="26">
        <v>9001</v>
      </c>
      <c r="B3963">
        <v>70</v>
      </c>
      <c r="C3963" t="s">
        <v>211</v>
      </c>
      <c r="D3963">
        <v>61</v>
      </c>
      <c r="E3963" t="s">
        <v>214</v>
      </c>
      <c r="F3963">
        <v>4</v>
      </c>
      <c r="G3963">
        <v>14.2</v>
      </c>
      <c r="H3963">
        <f t="shared" si="2279"/>
        <v>0.14199999999999999</v>
      </c>
      <c r="I3963">
        <v>4</v>
      </c>
      <c r="J3963">
        <v>2</v>
      </c>
      <c r="K3963">
        <f t="shared" si="2280"/>
        <v>1.5836805599999997E-2</v>
      </c>
      <c r="L3963">
        <f t="shared" si="2287"/>
        <v>3.7041800587971657E-2</v>
      </c>
      <c r="O3963">
        <f t="shared" si="2288"/>
        <v>1.3057234707260008E-2</v>
      </c>
      <c r="Q3963">
        <f t="shared" si="2289"/>
        <v>6.8028192824824644E-3</v>
      </c>
      <c r="T3963">
        <f t="shared" si="2290"/>
        <v>2.9959616120052771E-2</v>
      </c>
    </row>
    <row r="3964" spans="1:20" hidden="1" x14ac:dyDescent="0.3">
      <c r="A3964" s="26">
        <v>9001</v>
      </c>
      <c r="B3964">
        <v>70</v>
      </c>
      <c r="C3964" t="s">
        <v>211</v>
      </c>
      <c r="D3964">
        <v>62</v>
      </c>
      <c r="E3964" t="s">
        <v>214</v>
      </c>
      <c r="F3964">
        <v>4</v>
      </c>
      <c r="G3964">
        <v>13.1</v>
      </c>
      <c r="H3964">
        <f t="shared" si="2279"/>
        <v>0.13100000000000001</v>
      </c>
      <c r="I3964">
        <v>4</v>
      </c>
      <c r="J3964">
        <v>2</v>
      </c>
      <c r="K3964">
        <f t="shared" si="2280"/>
        <v>1.3478249400000001E-2</v>
      </c>
      <c r="L3964">
        <f t="shared" si="2287"/>
        <v>3.1872694753929523E-2</v>
      </c>
      <c r="O3964">
        <f t="shared" si="2288"/>
        <v>1.1235124900760157E-2</v>
      </c>
      <c r="Q3964">
        <f t="shared" si="2289"/>
        <v>5.8535000732960422E-3</v>
      </c>
      <c r="T3964">
        <f t="shared" si="2290"/>
        <v>2.5778814322795766E-2</v>
      </c>
    </row>
    <row r="3965" spans="1:20" hidden="1" x14ac:dyDescent="0.3">
      <c r="A3965" s="26">
        <v>9001</v>
      </c>
      <c r="B3965">
        <v>70</v>
      </c>
      <c r="C3965" t="s">
        <v>211</v>
      </c>
      <c r="D3965">
        <v>63</v>
      </c>
      <c r="E3965" t="s">
        <v>214</v>
      </c>
      <c r="F3965">
        <v>4</v>
      </c>
      <c r="G3965">
        <v>7.6</v>
      </c>
      <c r="H3965">
        <f t="shared" si="2279"/>
        <v>7.5999999999999998E-2</v>
      </c>
      <c r="I3965">
        <v>4</v>
      </c>
      <c r="J3965">
        <v>2</v>
      </c>
      <c r="K3965">
        <f t="shared" si="2280"/>
        <v>4.5364704E-3</v>
      </c>
      <c r="L3965">
        <f t="shared" si="2287"/>
        <v>1.1551844343026285E-2</v>
      </c>
      <c r="O3965">
        <f t="shared" si="2288"/>
        <v>4.0720251309167652E-3</v>
      </c>
      <c r="Q3965">
        <f t="shared" si="2289"/>
        <v>2.1215250932076347E-3</v>
      </c>
      <c r="T3965">
        <f t="shared" si="2290"/>
        <v>9.3431965104864238E-3</v>
      </c>
    </row>
    <row r="3966" spans="1:20" s="13" customFormat="1" hidden="1" x14ac:dyDescent="0.3">
      <c r="A3966" s="26">
        <v>9001</v>
      </c>
      <c r="B3966" s="13">
        <v>70</v>
      </c>
      <c r="C3966" s="13" t="s">
        <v>211</v>
      </c>
      <c r="D3966" s="13">
        <v>64</v>
      </c>
      <c r="E3966" s="13" t="s">
        <v>220</v>
      </c>
      <c r="F3966" s="13">
        <v>7</v>
      </c>
      <c r="G3966" s="13">
        <v>26.3</v>
      </c>
      <c r="H3966">
        <f t="shared" si="2279"/>
        <v>0.26300000000000001</v>
      </c>
      <c r="I3966" s="13">
        <v>5</v>
      </c>
      <c r="J3966" s="13">
        <v>0</v>
      </c>
      <c r="K3966">
        <f t="shared" si="2280"/>
        <v>5.4325332600000005E-2</v>
      </c>
      <c r="L3966">
        <f>0.000084*(G3966^1.894314*I3966^0.808223+0.000031*G3966^2)</f>
        <v>0.15102545511090668</v>
      </c>
      <c r="M3966"/>
      <c r="N3966"/>
      <c r="O3966">
        <f>L3966*0.78*1.07</f>
        <v>0.12604584483556272</v>
      </c>
      <c r="P3966"/>
      <c r="Q3966">
        <f>O3966*0.531</f>
        <v>6.6930343607683809E-2</v>
      </c>
      <c r="R3966"/>
      <c r="S3966"/>
      <c r="T3966">
        <f>(L3966*0.78*1.07)*(1+0.2)*0.531*3.67</f>
        <v>0.29476123324823944</v>
      </c>
    </row>
    <row r="3967" spans="1:20" hidden="1" x14ac:dyDescent="0.3">
      <c r="A3967" s="26">
        <v>9001</v>
      </c>
      <c r="B3967">
        <v>70</v>
      </c>
      <c r="C3967" t="s">
        <v>211</v>
      </c>
      <c r="D3967">
        <v>65</v>
      </c>
      <c r="E3967" t="s">
        <v>217</v>
      </c>
      <c r="F3967">
        <v>4</v>
      </c>
      <c r="G3967">
        <v>12.9</v>
      </c>
      <c r="H3967">
        <f t="shared" si="2279"/>
        <v>0.129</v>
      </c>
      <c r="I3967">
        <v>5</v>
      </c>
      <c r="J3967">
        <v>3</v>
      </c>
      <c r="K3967">
        <f t="shared" si="2280"/>
        <v>1.3069841399999999E-2</v>
      </c>
      <c r="L3967">
        <f t="shared" ref="L3967:L3968" si="2291">0.000059*(G3967^1.965295*I3967^0.892133+0.000019*G3967^2)</f>
        <v>3.7762850444225907E-2</v>
      </c>
      <c r="O3967">
        <f>L3967*0.47*0.75</f>
        <v>1.3311404781589632E-2</v>
      </c>
      <c r="Q3967">
        <f t="shared" ref="Q3967:Q3968" si="2292">O3967*0.52</f>
        <v>6.9219304864266088E-3</v>
      </c>
      <c r="T3967">
        <f>(L3967*0.47*0.75)*(1+0.2)*0.52*3.67</f>
        <v>3.0484181862222785E-2</v>
      </c>
    </row>
    <row r="3968" spans="1:20" hidden="1" x14ac:dyDescent="0.3">
      <c r="A3968" s="26">
        <v>9001</v>
      </c>
      <c r="B3968">
        <v>70</v>
      </c>
      <c r="C3968" t="s">
        <v>211</v>
      </c>
      <c r="D3968">
        <v>66</v>
      </c>
      <c r="E3968" t="s">
        <v>217</v>
      </c>
      <c r="F3968">
        <v>4</v>
      </c>
      <c r="G3968">
        <v>15.5</v>
      </c>
      <c r="H3968">
        <f t="shared" si="2279"/>
        <v>0.155</v>
      </c>
      <c r="I3968">
        <v>7</v>
      </c>
      <c r="J3968">
        <v>3</v>
      </c>
      <c r="K3968">
        <f t="shared" si="2280"/>
        <v>1.8869235000000002E-2</v>
      </c>
      <c r="L3968">
        <f t="shared" si="2291"/>
        <v>7.3138558305267887E-2</v>
      </c>
      <c r="O3968">
        <f>L3968*0.47*0.75</f>
        <v>2.5781341802606932E-2</v>
      </c>
      <c r="Q3968">
        <f t="shared" si="2292"/>
        <v>1.3406297737355605E-2</v>
      </c>
      <c r="T3968">
        <f>(L3968*0.47*0.75)*(1+0.2)*0.52*3.67</f>
        <v>5.9041335235314088E-2</v>
      </c>
    </row>
    <row r="3969" spans="1:20" s="13" customFormat="1" hidden="1" x14ac:dyDescent="0.3">
      <c r="A3969" s="26">
        <v>9001</v>
      </c>
      <c r="B3969" s="13">
        <v>70</v>
      </c>
      <c r="C3969" s="13" t="s">
        <v>211</v>
      </c>
      <c r="D3969" s="13">
        <v>67</v>
      </c>
      <c r="E3969" s="13" t="s">
        <v>220</v>
      </c>
      <c r="F3969" s="13">
        <v>7</v>
      </c>
      <c r="G3969" s="13">
        <v>26.8</v>
      </c>
      <c r="H3969">
        <f t="shared" si="2279"/>
        <v>0.26800000000000002</v>
      </c>
      <c r="I3969" s="13">
        <v>6</v>
      </c>
      <c r="J3969" s="13">
        <v>0</v>
      </c>
      <c r="K3969">
        <f t="shared" si="2280"/>
        <v>5.6410569600000009E-2</v>
      </c>
      <c r="L3969">
        <f>0.000084*(G3969^1.894314*I3969^0.808223+0.000031*G3969^2)</f>
        <v>0.18135905204055752</v>
      </c>
      <c r="M3969"/>
      <c r="N3969"/>
      <c r="O3969">
        <f>L3969*0.78*1.07</f>
        <v>0.15136226483304932</v>
      </c>
      <c r="P3969"/>
      <c r="Q3969">
        <f>O3969*0.531</f>
        <v>8.0373362626349198E-2</v>
      </c>
      <c r="R3969"/>
      <c r="S3969"/>
      <c r="T3969">
        <f>(L3969*0.78*1.07)*(1+0.2)*0.531*3.67</f>
        <v>0.35396428900644183</v>
      </c>
    </row>
    <row r="3970" spans="1:20" hidden="1" x14ac:dyDescent="0.3">
      <c r="A3970" s="26">
        <v>9001</v>
      </c>
      <c r="B3970">
        <v>70</v>
      </c>
      <c r="C3970" t="s">
        <v>211</v>
      </c>
      <c r="D3970">
        <v>68</v>
      </c>
      <c r="E3970" t="s">
        <v>214</v>
      </c>
      <c r="F3970">
        <v>4</v>
      </c>
      <c r="G3970">
        <v>13</v>
      </c>
      <c r="H3970">
        <f t="shared" si="2279"/>
        <v>0.13</v>
      </c>
      <c r="I3970">
        <v>4</v>
      </c>
      <c r="J3970">
        <v>2</v>
      </c>
      <c r="K3970">
        <f t="shared" si="2280"/>
        <v>1.3273260000000002E-2</v>
      </c>
      <c r="L3970">
        <f>0.000081*(G3970^1.864042*I3970^0.850892+0.000027*G3970^2)</f>
        <v>3.142066352484383E-2</v>
      </c>
      <c r="O3970">
        <f>L3970*0.47*0.75</f>
        <v>1.1075783892507449E-2</v>
      </c>
      <c r="Q3970">
        <f>O3970*0.521</f>
        <v>5.7704834079963813E-3</v>
      </c>
      <c r="T3970">
        <f>(L3970*0.47*0.75)*(1+0.2)*0.521*3.67</f>
        <v>2.5413208928816062E-2</v>
      </c>
    </row>
    <row r="3971" spans="1:20" hidden="1" x14ac:dyDescent="0.3">
      <c r="A3971" s="26">
        <v>9001</v>
      </c>
      <c r="B3971">
        <v>70</v>
      </c>
      <c r="C3971" t="s">
        <v>211</v>
      </c>
      <c r="D3971">
        <v>69</v>
      </c>
      <c r="E3971" t="s">
        <v>217</v>
      </c>
      <c r="F3971">
        <v>4</v>
      </c>
      <c r="G3971">
        <v>7.8</v>
      </c>
      <c r="H3971">
        <f t="shared" si="2279"/>
        <v>7.8E-2</v>
      </c>
      <c r="I3971">
        <v>4</v>
      </c>
      <c r="J3971">
        <v>2</v>
      </c>
      <c r="K3971">
        <f t="shared" si="2280"/>
        <v>4.7783736E-3</v>
      </c>
      <c r="L3971">
        <f>0.000059*(G3971^1.965295*I3971^0.892133+0.000019*G3971^2)</f>
        <v>1.1513337421489425E-2</v>
      </c>
      <c r="O3971">
        <f>L3971*0.47*0.75</f>
        <v>4.0584514410750222E-3</v>
      </c>
      <c r="Q3971">
        <f>O3971*0.52</f>
        <v>2.1103947493590117E-3</v>
      </c>
      <c r="T3971">
        <f>(L3971*0.47*0.75)*(1+0.2)*0.52*3.67</f>
        <v>9.2941784761770858E-3</v>
      </c>
    </row>
    <row r="3972" spans="1:20" hidden="1" x14ac:dyDescent="0.3">
      <c r="A3972" s="26">
        <v>9001</v>
      </c>
      <c r="B3972">
        <v>70</v>
      </c>
      <c r="C3972" t="s">
        <v>211</v>
      </c>
      <c r="D3972">
        <v>70</v>
      </c>
      <c r="E3972" t="s">
        <v>215</v>
      </c>
      <c r="F3972">
        <v>4</v>
      </c>
      <c r="G3972">
        <v>30.4</v>
      </c>
      <c r="H3972">
        <f t="shared" si="2279"/>
        <v>0.30399999999999999</v>
      </c>
      <c r="I3972">
        <v>9</v>
      </c>
      <c r="J3972">
        <v>5</v>
      </c>
      <c r="K3972">
        <f t="shared" si="2280"/>
        <v>7.2583526400000001E-2</v>
      </c>
      <c r="L3972">
        <f>0.000064*(G3972^1.958025*I3972^0.883501+0.000045*G3972^2)</f>
        <v>0.35707625480313177</v>
      </c>
      <c r="O3972">
        <f>L3972*0.44*0.75</f>
        <v>0.1178351640850335</v>
      </c>
      <c r="Q3972">
        <f>O3972*0.52</f>
        <v>6.1274285324217422E-2</v>
      </c>
      <c r="T3972">
        <f>(L3972*0.44*0.75)*(1+0.2)*0.52*3.67</f>
        <v>0.26985195256785349</v>
      </c>
    </row>
    <row r="3973" spans="1:20" hidden="1" x14ac:dyDescent="0.3">
      <c r="A3973" s="26">
        <v>9001</v>
      </c>
      <c r="B3973">
        <v>70</v>
      </c>
      <c r="C3973" t="s">
        <v>211</v>
      </c>
      <c r="D3973">
        <v>71</v>
      </c>
      <c r="E3973" t="s">
        <v>214</v>
      </c>
      <c r="F3973">
        <v>4</v>
      </c>
      <c r="G3973">
        <v>11.9</v>
      </c>
      <c r="H3973">
        <f t="shared" si="2279"/>
        <v>0.11900000000000001</v>
      </c>
      <c r="I3973">
        <v>4</v>
      </c>
      <c r="J3973">
        <v>2</v>
      </c>
      <c r="K3973">
        <f t="shared" si="2280"/>
        <v>1.11220494E-2</v>
      </c>
      <c r="L3973">
        <f>0.000081*(G3973^1.864042*I3973^0.850892+0.000027*G3973^2)</f>
        <v>2.664666154000404E-2</v>
      </c>
      <c r="O3973">
        <f>L3973*0.47*0.75</f>
        <v>9.392948192851424E-3</v>
      </c>
      <c r="Q3973">
        <f>O3973*0.521</f>
        <v>4.8937260084755919E-3</v>
      </c>
      <c r="T3973">
        <f>(L3973*0.47*0.75)*(1+0.2)*0.521*3.67</f>
        <v>2.1551969341326506E-2</v>
      </c>
    </row>
    <row r="3974" spans="1:20" s="13" customFormat="1" hidden="1" x14ac:dyDescent="0.3">
      <c r="A3974" s="26">
        <v>9001</v>
      </c>
      <c r="B3974" s="13">
        <v>70</v>
      </c>
      <c r="C3974" s="13" t="s">
        <v>211</v>
      </c>
      <c r="D3974" s="13">
        <v>72</v>
      </c>
      <c r="E3974" s="13" t="s">
        <v>220</v>
      </c>
      <c r="F3974" s="13">
        <v>7</v>
      </c>
      <c r="G3974" s="13">
        <v>25.2</v>
      </c>
      <c r="H3974">
        <f t="shared" si="2279"/>
        <v>0.252</v>
      </c>
      <c r="I3974" s="13">
        <v>6</v>
      </c>
      <c r="J3974" s="13">
        <v>0</v>
      </c>
      <c r="K3974">
        <f t="shared" si="2280"/>
        <v>4.9876041600000004E-2</v>
      </c>
      <c r="L3974">
        <f>0.000084*(G3974^1.894314*I3974^0.808223+0.000031*G3974^2)</f>
        <v>0.16139725267372568</v>
      </c>
      <c r="M3974"/>
      <c r="N3974"/>
      <c r="O3974">
        <f>L3974*0.78*1.07</f>
        <v>0.13470214708149147</v>
      </c>
      <c r="P3974"/>
      <c r="Q3974">
        <f>O3974*0.531</f>
        <v>7.1526840100271979E-2</v>
      </c>
      <c r="R3974"/>
      <c r="S3974"/>
      <c r="T3974">
        <f>(L3974*0.78*1.07)*(1+0.2)*0.531*3.67</f>
        <v>0.31500420380159777</v>
      </c>
    </row>
    <row r="3975" spans="1:20" hidden="1" x14ac:dyDescent="0.3">
      <c r="A3975" s="26">
        <v>9001</v>
      </c>
      <c r="B3975">
        <v>70</v>
      </c>
      <c r="C3975" t="s">
        <v>211</v>
      </c>
      <c r="D3975">
        <v>73</v>
      </c>
      <c r="E3975" t="s">
        <v>214</v>
      </c>
      <c r="F3975">
        <v>4</v>
      </c>
      <c r="G3975">
        <v>9.6</v>
      </c>
      <c r="H3975">
        <f t="shared" si="2279"/>
        <v>9.6000000000000002E-2</v>
      </c>
      <c r="I3975">
        <v>4</v>
      </c>
      <c r="J3975">
        <v>2</v>
      </c>
      <c r="K3975">
        <f t="shared" si="2280"/>
        <v>7.2382464000000004E-3</v>
      </c>
      <c r="L3975">
        <f t="shared" ref="L3975:L3982" si="2293">0.000081*(G3975^1.864042*I3975^0.850892+0.000027*G3975^2)</f>
        <v>1.7855531620415491E-2</v>
      </c>
      <c r="O3975">
        <f t="shared" ref="O3975:O3982" si="2294">L3975*0.47*0.75</f>
        <v>6.2940748961964593E-3</v>
      </c>
      <c r="Q3975">
        <f t="shared" ref="Q3975:Q3982" si="2295">O3975*0.521</f>
        <v>3.2792130209183556E-3</v>
      </c>
      <c r="T3975">
        <f t="shared" ref="T3975:T3982" si="2296">(L3975*0.47*0.75)*(1+0.2)*0.521*3.67</f>
        <v>1.4441654144124436E-2</v>
      </c>
    </row>
    <row r="3976" spans="1:20" hidden="1" x14ac:dyDescent="0.3">
      <c r="A3976" s="26">
        <v>9001</v>
      </c>
      <c r="B3976">
        <v>70</v>
      </c>
      <c r="C3976" t="s">
        <v>211</v>
      </c>
      <c r="D3976">
        <v>74</v>
      </c>
      <c r="E3976" t="s">
        <v>214</v>
      </c>
      <c r="F3976">
        <v>4</v>
      </c>
      <c r="G3976">
        <v>8.3000000000000007</v>
      </c>
      <c r="H3976">
        <f t="shared" si="2279"/>
        <v>8.3000000000000004E-2</v>
      </c>
      <c r="I3976">
        <v>4</v>
      </c>
      <c r="J3976">
        <v>2</v>
      </c>
      <c r="K3976">
        <f t="shared" si="2280"/>
        <v>5.4106206000000007E-3</v>
      </c>
      <c r="L3976">
        <f t="shared" si="2293"/>
        <v>1.3613757829458865E-2</v>
      </c>
      <c r="O3976">
        <f t="shared" si="2294"/>
        <v>4.7988496348842502E-3</v>
      </c>
      <c r="Q3976">
        <f t="shared" si="2295"/>
        <v>2.5002006597746942E-3</v>
      </c>
      <c r="T3976">
        <f t="shared" si="2296"/>
        <v>1.1010883705647753E-2</v>
      </c>
    </row>
    <row r="3977" spans="1:20" hidden="1" x14ac:dyDescent="0.3">
      <c r="A3977" s="26">
        <v>9001</v>
      </c>
      <c r="B3977">
        <v>70</v>
      </c>
      <c r="C3977" t="s">
        <v>211</v>
      </c>
      <c r="D3977">
        <v>75</v>
      </c>
      <c r="E3977" t="s">
        <v>214</v>
      </c>
      <c r="F3977">
        <v>4</v>
      </c>
      <c r="G3977">
        <v>30.5</v>
      </c>
      <c r="H3977">
        <f t="shared" si="2279"/>
        <v>0.30499999999999999</v>
      </c>
      <c r="I3977">
        <v>5</v>
      </c>
      <c r="J3977">
        <v>2</v>
      </c>
      <c r="K3977">
        <f t="shared" si="2280"/>
        <v>7.3061834999999992E-2</v>
      </c>
      <c r="L3977">
        <f t="shared" si="2293"/>
        <v>0.18622371643929297</v>
      </c>
      <c r="O3977">
        <f t="shared" si="2294"/>
        <v>6.564386004485076E-2</v>
      </c>
      <c r="Q3977">
        <f t="shared" si="2295"/>
        <v>3.420045108336725E-2</v>
      </c>
      <c r="T3977">
        <f t="shared" si="2296"/>
        <v>0.15061878657114935</v>
      </c>
    </row>
    <row r="3978" spans="1:20" hidden="1" x14ac:dyDescent="0.3">
      <c r="A3978" s="26">
        <v>9001</v>
      </c>
      <c r="B3978">
        <v>70</v>
      </c>
      <c r="C3978" t="s">
        <v>211</v>
      </c>
      <c r="D3978">
        <v>76</v>
      </c>
      <c r="E3978" t="s">
        <v>214</v>
      </c>
      <c r="F3978">
        <v>4</v>
      </c>
      <c r="G3978">
        <v>15.5</v>
      </c>
      <c r="H3978">
        <f t="shared" si="2279"/>
        <v>0.155</v>
      </c>
      <c r="I3978">
        <v>4</v>
      </c>
      <c r="J3978">
        <v>2</v>
      </c>
      <c r="K3978">
        <f t="shared" si="2280"/>
        <v>1.8869235000000002E-2</v>
      </c>
      <c r="L3978">
        <f t="shared" si="2293"/>
        <v>4.3612055956815443E-2</v>
      </c>
      <c r="O3978">
        <f t="shared" si="2294"/>
        <v>1.5373249724777441E-2</v>
      </c>
      <c r="Q3978">
        <f t="shared" si="2295"/>
        <v>8.0094631066090476E-3</v>
      </c>
      <c r="T3978">
        <f t="shared" si="2296"/>
        <v>3.5273675521506245E-2</v>
      </c>
    </row>
    <row r="3979" spans="1:20" hidden="1" x14ac:dyDescent="0.3">
      <c r="A3979" s="26">
        <v>9001</v>
      </c>
      <c r="B3979">
        <v>70</v>
      </c>
      <c r="C3979" t="s">
        <v>211</v>
      </c>
      <c r="D3979">
        <v>77</v>
      </c>
      <c r="E3979" t="s">
        <v>214</v>
      </c>
      <c r="F3979">
        <v>4</v>
      </c>
      <c r="G3979">
        <v>8.1999999999999993</v>
      </c>
      <c r="H3979">
        <f t="shared" si="2279"/>
        <v>8.199999999999999E-2</v>
      </c>
      <c r="I3979">
        <v>4</v>
      </c>
      <c r="J3979">
        <v>2</v>
      </c>
      <c r="K3979">
        <f t="shared" si="2280"/>
        <v>5.2810295999999989E-3</v>
      </c>
      <c r="L3979">
        <f t="shared" si="2293"/>
        <v>1.3309607504028936E-2</v>
      </c>
      <c r="O3979">
        <f t="shared" si="2294"/>
        <v>4.6916366451701993E-3</v>
      </c>
      <c r="Q3979">
        <f t="shared" si="2295"/>
        <v>2.4443426921336741E-3</v>
      </c>
      <c r="T3979">
        <f t="shared" si="2296"/>
        <v>1.07648852161567E-2</v>
      </c>
    </row>
    <row r="3980" spans="1:20" hidden="1" x14ac:dyDescent="0.3">
      <c r="A3980" s="26">
        <v>9001</v>
      </c>
      <c r="B3980">
        <v>70</v>
      </c>
      <c r="C3980" t="s">
        <v>211</v>
      </c>
      <c r="D3980">
        <v>78</v>
      </c>
      <c r="E3980" t="s">
        <v>214</v>
      </c>
      <c r="F3980">
        <v>4</v>
      </c>
      <c r="G3980">
        <v>16.100000000000001</v>
      </c>
      <c r="H3980">
        <f t="shared" si="2279"/>
        <v>0.161</v>
      </c>
      <c r="I3980">
        <v>4</v>
      </c>
      <c r="J3980">
        <v>2</v>
      </c>
      <c r="K3980">
        <f t="shared" si="2280"/>
        <v>2.0358353400000001E-2</v>
      </c>
      <c r="L3980">
        <f t="shared" si="2293"/>
        <v>4.6811486029682534E-2</v>
      </c>
      <c r="O3980">
        <f t="shared" si="2294"/>
        <v>1.6501048825463091E-2</v>
      </c>
      <c r="Q3980">
        <f t="shared" si="2295"/>
        <v>8.5970464380662713E-3</v>
      </c>
      <c r="T3980">
        <f t="shared" si="2296"/>
        <v>3.7861392513243851E-2</v>
      </c>
    </row>
    <row r="3981" spans="1:20" hidden="1" x14ac:dyDescent="0.3">
      <c r="A3981" s="26">
        <v>9001</v>
      </c>
      <c r="B3981">
        <v>70</v>
      </c>
      <c r="C3981" t="s">
        <v>211</v>
      </c>
      <c r="D3981">
        <v>79</v>
      </c>
      <c r="E3981" t="s">
        <v>214</v>
      </c>
      <c r="F3981">
        <v>4</v>
      </c>
      <c r="G3981">
        <v>27.2</v>
      </c>
      <c r="H3981">
        <f t="shared" si="2279"/>
        <v>0.27200000000000002</v>
      </c>
      <c r="I3981">
        <v>6</v>
      </c>
      <c r="J3981">
        <v>3</v>
      </c>
      <c r="K3981">
        <f t="shared" si="2280"/>
        <v>5.8107033600000003E-2</v>
      </c>
      <c r="L3981">
        <f t="shared" si="2293"/>
        <v>0.17567436066477926</v>
      </c>
      <c r="O3981">
        <f t="shared" si="2294"/>
        <v>6.192521213433469E-2</v>
      </c>
      <c r="Q3981">
        <f t="shared" si="2295"/>
        <v>3.2263035521988372E-2</v>
      </c>
      <c r="T3981">
        <f t="shared" si="2296"/>
        <v>0.14208640843883677</v>
      </c>
    </row>
    <row r="3982" spans="1:20" hidden="1" x14ac:dyDescent="0.3">
      <c r="A3982" s="26">
        <v>9001</v>
      </c>
      <c r="B3982">
        <v>70</v>
      </c>
      <c r="C3982" t="s">
        <v>211</v>
      </c>
      <c r="D3982">
        <v>80</v>
      </c>
      <c r="E3982" t="s">
        <v>214</v>
      </c>
      <c r="F3982">
        <v>4</v>
      </c>
      <c r="G3982">
        <v>13.1</v>
      </c>
      <c r="H3982">
        <f t="shared" si="2279"/>
        <v>0.13100000000000001</v>
      </c>
      <c r="I3982">
        <v>4</v>
      </c>
      <c r="J3982">
        <v>2</v>
      </c>
      <c r="K3982">
        <f t="shared" si="2280"/>
        <v>1.3478249400000001E-2</v>
      </c>
      <c r="L3982">
        <f t="shared" si="2293"/>
        <v>3.1872694753929523E-2</v>
      </c>
      <c r="O3982">
        <f t="shared" si="2294"/>
        <v>1.1235124900760157E-2</v>
      </c>
      <c r="Q3982">
        <f t="shared" si="2295"/>
        <v>5.8535000732960422E-3</v>
      </c>
      <c r="T3982">
        <f t="shared" si="2296"/>
        <v>2.5778814322795766E-2</v>
      </c>
    </row>
    <row r="3983" spans="1:20" s="13" customFormat="1" hidden="1" x14ac:dyDescent="0.3">
      <c r="A3983" s="26">
        <v>9001</v>
      </c>
      <c r="B3983" s="13">
        <v>70</v>
      </c>
      <c r="C3983" s="13" t="s">
        <v>211</v>
      </c>
      <c r="D3983" s="13">
        <v>81</v>
      </c>
      <c r="E3983" s="13" t="s">
        <v>220</v>
      </c>
      <c r="F3983" s="13">
        <v>7</v>
      </c>
      <c r="G3983" s="13">
        <v>14.5</v>
      </c>
      <c r="H3983">
        <f t="shared" si="2279"/>
        <v>0.14499999999999999</v>
      </c>
      <c r="I3983" s="13">
        <v>4</v>
      </c>
      <c r="J3983" s="13">
        <v>0</v>
      </c>
      <c r="K3983">
        <f t="shared" si="2280"/>
        <v>1.6513034999999999E-2</v>
      </c>
      <c r="L3983">
        <f>0.000084*(G3983^1.894314*I3983^0.808223+0.000031*G3983^2)</f>
        <v>4.0820611766085639E-2</v>
      </c>
      <c r="M3983"/>
      <c r="N3983"/>
      <c r="O3983">
        <f>L3983*0.78*1.07</f>
        <v>3.4068882579975077E-2</v>
      </c>
      <c r="P3983"/>
      <c r="Q3983">
        <f>O3983*0.531</f>
        <v>1.8090576649966765E-2</v>
      </c>
      <c r="R3983"/>
      <c r="S3983"/>
      <c r="T3983">
        <f>(L3983*0.78*1.07)*(1+0.2)*0.531*3.67</f>
        <v>7.9670899566453637E-2</v>
      </c>
    </row>
    <row r="3984" spans="1:20" hidden="1" x14ac:dyDescent="0.3">
      <c r="A3984" s="26">
        <v>9001</v>
      </c>
      <c r="B3984">
        <v>70</v>
      </c>
      <c r="C3984" t="s">
        <v>211</v>
      </c>
      <c r="D3984">
        <v>82</v>
      </c>
      <c r="E3984" t="s">
        <v>214</v>
      </c>
      <c r="F3984">
        <v>4</v>
      </c>
      <c r="G3984">
        <v>15.8</v>
      </c>
      <c r="H3984">
        <f t="shared" si="2279"/>
        <v>0.158</v>
      </c>
      <c r="I3984">
        <v>4</v>
      </c>
      <c r="J3984">
        <v>2</v>
      </c>
      <c r="K3984">
        <f t="shared" si="2280"/>
        <v>1.96067256E-2</v>
      </c>
      <c r="L3984">
        <f>0.000081*(G3984^1.864042*I3984^0.850892+0.000027*G3984^2)</f>
        <v>4.5198648461896827E-2</v>
      </c>
      <c r="O3984">
        <f>L3984*0.47*0.75</f>
        <v>1.5932523582818631E-2</v>
      </c>
      <c r="Q3984">
        <f>O3984*0.521</f>
        <v>8.3008447866485067E-3</v>
      </c>
      <c r="T3984">
        <f>(L3984*0.47*0.75)*(1+0.2)*0.521*3.67</f>
        <v>3.6556920440400022E-2</v>
      </c>
    </row>
    <row r="3985" spans="1:20" hidden="1" x14ac:dyDescent="0.3">
      <c r="A3985" s="26">
        <v>9001</v>
      </c>
      <c r="B3985">
        <v>70</v>
      </c>
      <c r="C3985" t="s">
        <v>211</v>
      </c>
      <c r="D3985">
        <v>83</v>
      </c>
      <c r="E3985" t="s">
        <v>220</v>
      </c>
      <c r="F3985">
        <v>4</v>
      </c>
      <c r="G3985">
        <v>21.8</v>
      </c>
      <c r="H3985">
        <f t="shared" si="2279"/>
        <v>0.218</v>
      </c>
      <c r="I3985">
        <v>5</v>
      </c>
      <c r="J3985">
        <v>2</v>
      </c>
      <c r="K3985">
        <f t="shared" si="2280"/>
        <v>3.7325349599999995E-2</v>
      </c>
      <c r="L3985">
        <f>0.000084*(G3985^1.894314*I3985^0.808223+0.000031*G3985^2)</f>
        <v>0.10584366557300491</v>
      </c>
      <c r="O3985">
        <f>L3985*0.78*1.07</f>
        <v>8.833712328722991E-2</v>
      </c>
      <c r="Q3985">
        <f>O3985*0.531</f>
        <v>4.6907012465519086E-2</v>
      </c>
      <c r="T3985">
        <f>(L3985*0.78*1.07)*(1+0.2)*0.531*3.67</f>
        <v>0.20657848289814604</v>
      </c>
    </row>
    <row r="3986" spans="1:20" hidden="1" x14ac:dyDescent="0.3">
      <c r="A3986" s="26">
        <v>9001</v>
      </c>
      <c r="B3986">
        <v>70</v>
      </c>
      <c r="C3986" t="s">
        <v>211</v>
      </c>
      <c r="D3986">
        <v>84</v>
      </c>
      <c r="E3986" t="s">
        <v>214</v>
      </c>
      <c r="F3986">
        <v>4</v>
      </c>
      <c r="G3986">
        <v>12.5</v>
      </c>
      <c r="H3986">
        <f t="shared" si="2279"/>
        <v>0.125</v>
      </c>
      <c r="I3986">
        <v>4</v>
      </c>
      <c r="J3986">
        <v>2</v>
      </c>
      <c r="K3986">
        <f t="shared" si="2280"/>
        <v>1.2271875E-2</v>
      </c>
      <c r="L3986">
        <f>0.000081*(G3986^1.864042*I3986^0.850892+0.000027*G3986^2)</f>
        <v>2.9205487840892282E-2</v>
      </c>
      <c r="O3986">
        <f>L3986*0.47*0.75</f>
        <v>1.0294934463914529E-2</v>
      </c>
      <c r="Q3986">
        <f>O3986*0.521</f>
        <v>5.3636608556994697E-3</v>
      </c>
      <c r="T3986">
        <f>(L3986*0.47*0.75)*(1+0.2)*0.521*3.67</f>
        <v>2.3621562408500465E-2</v>
      </c>
    </row>
    <row r="3987" spans="1:20" hidden="1" x14ac:dyDescent="0.3">
      <c r="A3987" s="26">
        <v>10001</v>
      </c>
      <c r="B3987">
        <v>71</v>
      </c>
      <c r="C3987" t="s">
        <v>211</v>
      </c>
      <c r="D3987">
        <v>1</v>
      </c>
      <c r="E3987" t="s">
        <v>220</v>
      </c>
      <c r="F3987">
        <v>3</v>
      </c>
      <c r="G3987">
        <v>13.5</v>
      </c>
      <c r="H3987">
        <f t="shared" si="2279"/>
        <v>0.13500000000000001</v>
      </c>
      <c r="I3987">
        <v>5.2</v>
      </c>
      <c r="J3987">
        <v>1.9</v>
      </c>
      <c r="K3987">
        <f t="shared" si="2280"/>
        <v>1.4313915000000002E-2</v>
      </c>
      <c r="L3987">
        <f>0.000084*(G3987^1.894314*I3987^0.808223+0.000031*G3987^2)</f>
        <v>4.4073893228025726E-2</v>
      </c>
      <c r="O3987">
        <f>L3987*0.78*1.07</f>
        <v>3.6784071288110273E-2</v>
      </c>
      <c r="Q3987">
        <f>O3987*0.531</f>
        <v>1.9532341853986557E-2</v>
      </c>
      <c r="T3987">
        <f>(L3987*0.78*1.07)*(1+0.2)*0.531*3.67</f>
        <v>8.602043352495678E-2</v>
      </c>
    </row>
    <row r="3988" spans="1:20" x14ac:dyDescent="0.3">
      <c r="A3988" s="26">
        <v>10001</v>
      </c>
      <c r="B3988">
        <v>71</v>
      </c>
      <c r="C3988" t="s">
        <v>211</v>
      </c>
      <c r="D3988">
        <v>2</v>
      </c>
      <c r="E3988" t="s">
        <v>224</v>
      </c>
      <c r="F3988">
        <v>3</v>
      </c>
      <c r="G3988">
        <v>33.200000000000003</v>
      </c>
      <c r="H3988">
        <f t="shared" si="2279"/>
        <v>0.33200000000000002</v>
      </c>
      <c r="I3988">
        <v>9.6</v>
      </c>
      <c r="J3988">
        <v>1.3</v>
      </c>
      <c r="K3988">
        <f t="shared" si="2280"/>
        <v>8.6569929600000012E-2</v>
      </c>
      <c r="L3988">
        <f>0.000084*(G3988^1.894314*I3988^0.808223+0.000031*G3988^2)</f>
        <v>0.39782291024577404</v>
      </c>
      <c r="M3988">
        <v>0.78</v>
      </c>
      <c r="N3988">
        <v>1.07</v>
      </c>
      <c r="O3988">
        <f>L3988*M3988*N3988</f>
        <v>0.33202300089112308</v>
      </c>
      <c r="P3988">
        <v>0.53100000000000003</v>
      </c>
      <c r="Q3988">
        <f>O3988*P3988</f>
        <v>0.17630421347318637</v>
      </c>
      <c r="R3988" t="s">
        <v>269</v>
      </c>
      <c r="S3988">
        <v>3.67</v>
      </c>
      <c r="T3988">
        <f>(L3988*M3988*N3988)*(1+0.2)*P3988*S3988</f>
        <v>0.77644375613591265</v>
      </c>
    </row>
    <row r="3989" spans="1:20" x14ac:dyDescent="0.3">
      <c r="A3989" s="26">
        <v>10001</v>
      </c>
      <c r="B3989">
        <v>71</v>
      </c>
      <c r="C3989" t="s">
        <v>211</v>
      </c>
      <c r="D3989">
        <v>3</v>
      </c>
      <c r="E3989" t="s">
        <v>224</v>
      </c>
      <c r="F3989">
        <v>3</v>
      </c>
      <c r="G3989">
        <v>22.5</v>
      </c>
      <c r="H3989">
        <f t="shared" si="2279"/>
        <v>0.22500000000000001</v>
      </c>
      <c r="I3989">
        <v>8.6</v>
      </c>
      <c r="J3989">
        <v>1</v>
      </c>
      <c r="K3989">
        <f t="shared" si="2280"/>
        <v>3.9760875000000001E-2</v>
      </c>
      <c r="L3989">
        <f t="shared" ref="L3989:L3994" si="2297">0.000084*(G3989^1.894314*I3989^0.808223+0.000031*G3989^2)</f>
        <v>0.17419030885180778</v>
      </c>
      <c r="O3989">
        <f t="shared" ref="O3989:O3992" si="2298">L3989*0.78*1.07</f>
        <v>0.1453792317677188</v>
      </c>
      <c r="Q3989">
        <f t="shared" ref="Q3989:Q3992" si="2299">O3989*0.531</f>
        <v>7.7196372068658689E-2</v>
      </c>
      <c r="T3989">
        <f t="shared" ref="T3989:T3992" si="2300">(L3989*0.78*1.07)*(1+0.2)*0.531*3.67</f>
        <v>0.33997282259037287</v>
      </c>
    </row>
    <row r="3990" spans="1:20" x14ac:dyDescent="0.3">
      <c r="A3990" s="26">
        <v>10001</v>
      </c>
      <c r="B3990">
        <v>71</v>
      </c>
      <c r="C3990" t="s">
        <v>211</v>
      </c>
      <c r="D3990">
        <v>4</v>
      </c>
      <c r="E3990" t="s">
        <v>224</v>
      </c>
      <c r="F3990">
        <v>3</v>
      </c>
      <c r="G3990">
        <v>25.3</v>
      </c>
      <c r="H3990">
        <f t="shared" si="2279"/>
        <v>0.253</v>
      </c>
      <c r="I3990">
        <v>9.1999999999999993</v>
      </c>
      <c r="J3990">
        <v>1.6</v>
      </c>
      <c r="K3990">
        <f t="shared" si="2280"/>
        <v>5.0272668599999994E-2</v>
      </c>
      <c r="L3990">
        <f t="shared" si="2297"/>
        <v>0.22971469247650625</v>
      </c>
      <c r="O3990">
        <f t="shared" si="2298"/>
        <v>0.19171988234089213</v>
      </c>
      <c r="Q3990">
        <f t="shared" si="2299"/>
        <v>0.10180325752301372</v>
      </c>
      <c r="T3990">
        <f t="shared" si="2300"/>
        <v>0.44834154613135241</v>
      </c>
    </row>
    <row r="3991" spans="1:20" x14ac:dyDescent="0.3">
      <c r="A3991" s="26">
        <v>10001</v>
      </c>
      <c r="B3991">
        <v>71</v>
      </c>
      <c r="C3991" t="s">
        <v>211</v>
      </c>
      <c r="D3991">
        <v>5</v>
      </c>
      <c r="E3991" t="s">
        <v>224</v>
      </c>
      <c r="F3991">
        <v>2</v>
      </c>
      <c r="G3991">
        <v>55.2</v>
      </c>
      <c r="H3991">
        <f t="shared" si="2279"/>
        <v>0.55200000000000005</v>
      </c>
      <c r="I3991">
        <v>14</v>
      </c>
      <c r="J3991">
        <v>1.8</v>
      </c>
      <c r="K3991">
        <f t="shared" si="2280"/>
        <v>0.23931452160000002</v>
      </c>
      <c r="L3991">
        <f t="shared" si="2297"/>
        <v>1.4138011965118562</v>
      </c>
      <c r="O3991">
        <f t="shared" si="2298"/>
        <v>1.1799584786087953</v>
      </c>
      <c r="Q3991">
        <f t="shared" si="2299"/>
        <v>0.6265579521412703</v>
      </c>
      <c r="T3991">
        <f t="shared" si="2300"/>
        <v>2.7593612212301544</v>
      </c>
    </row>
    <row r="3992" spans="1:20" x14ac:dyDescent="0.3">
      <c r="A3992" s="26">
        <v>10001</v>
      </c>
      <c r="B3992">
        <v>71</v>
      </c>
      <c r="C3992" t="s">
        <v>211</v>
      </c>
      <c r="D3992">
        <v>6</v>
      </c>
      <c r="E3992" t="s">
        <v>224</v>
      </c>
      <c r="F3992">
        <v>2</v>
      </c>
      <c r="G3992">
        <v>55.3</v>
      </c>
      <c r="H3992">
        <f t="shared" si="2279"/>
        <v>0.55299999999999994</v>
      </c>
      <c r="I3992">
        <v>15</v>
      </c>
      <c r="J3992">
        <v>1.6</v>
      </c>
      <c r="K3992">
        <f t="shared" si="2280"/>
        <v>0.24018238859999996</v>
      </c>
      <c r="L3992">
        <f t="shared" si="2297"/>
        <v>1.5000101981212706</v>
      </c>
      <c r="O3992">
        <f t="shared" si="2298"/>
        <v>1.2519085113520125</v>
      </c>
      <c r="Q3992">
        <f t="shared" si="2299"/>
        <v>0.66476341952791873</v>
      </c>
      <c r="T3992">
        <f t="shared" si="2300"/>
        <v>2.927618099600954</v>
      </c>
    </row>
    <row r="3993" spans="1:20" hidden="1" x14ac:dyDescent="0.3">
      <c r="A3993" s="26">
        <v>10001</v>
      </c>
      <c r="B3993">
        <v>71</v>
      </c>
      <c r="C3993" t="s">
        <v>211</v>
      </c>
      <c r="D3993">
        <v>7</v>
      </c>
      <c r="E3993" t="s">
        <v>220</v>
      </c>
      <c r="F3993">
        <v>3</v>
      </c>
      <c r="G3993">
        <v>13.5</v>
      </c>
      <c r="H3993">
        <f t="shared" si="2279"/>
        <v>0.13500000000000001</v>
      </c>
      <c r="I3993">
        <v>5</v>
      </c>
      <c r="J3993">
        <v>1.2</v>
      </c>
      <c r="K3993">
        <f t="shared" si="2280"/>
        <v>1.4313915000000002E-2</v>
      </c>
      <c r="L3993">
        <f t="shared" si="2297"/>
        <v>4.2698717353052987E-2</v>
      </c>
      <c r="O3993">
        <f>L3993*0.78*1.07</f>
        <v>3.5636349502858024E-2</v>
      </c>
      <c r="Q3993">
        <f t="shared" ref="Q3993:Q3994" si="2301">O3993*0.531</f>
        <v>1.8922901586017612E-2</v>
      </c>
      <c r="T3993">
        <f>(L3993*0.78*1.07)*(1+0.2)*0.531*3.67</f>
        <v>8.3336458584821554E-2</v>
      </c>
    </row>
    <row r="3994" spans="1:20" s="13" customFormat="1" hidden="1" x14ac:dyDescent="0.3">
      <c r="A3994" s="26">
        <v>10001</v>
      </c>
      <c r="B3994" s="13">
        <v>71</v>
      </c>
      <c r="C3994" s="13" t="s">
        <v>211</v>
      </c>
      <c r="D3994" s="13">
        <v>8</v>
      </c>
      <c r="E3994" s="13" t="s">
        <v>220</v>
      </c>
      <c r="F3994" s="13">
        <v>7</v>
      </c>
      <c r="G3994" s="13">
        <v>13.5</v>
      </c>
      <c r="H3994">
        <f t="shared" si="2279"/>
        <v>0.13500000000000001</v>
      </c>
      <c r="I3994" s="13">
        <v>4</v>
      </c>
      <c r="J3994" s="13">
        <v>0</v>
      </c>
      <c r="K3994">
        <f t="shared" si="2280"/>
        <v>1.4313915000000002E-2</v>
      </c>
      <c r="L3994">
        <f t="shared" si="2297"/>
        <v>3.565257332850983E-2</v>
      </c>
      <c r="M3994"/>
      <c r="N3994"/>
      <c r="O3994">
        <f>L3994*0.78*1.07</f>
        <v>2.9755637699974306E-2</v>
      </c>
      <c r="P3994"/>
      <c r="Q3994">
        <f t="shared" si="2301"/>
        <v>1.5800243618686358E-2</v>
      </c>
      <c r="R3994"/>
      <c r="S3994"/>
      <c r="T3994">
        <f>(L3994*0.78*1.07)*(1+0.2)*0.531*3.67</f>
        <v>6.9584272896694707E-2</v>
      </c>
    </row>
    <row r="3995" spans="1:20" x14ac:dyDescent="0.3">
      <c r="A3995" s="26">
        <v>10001</v>
      </c>
      <c r="B3995">
        <v>71</v>
      </c>
      <c r="C3995" t="s">
        <v>211</v>
      </c>
      <c r="D3995">
        <v>9</v>
      </c>
      <c r="E3995" t="s">
        <v>224</v>
      </c>
      <c r="F3995">
        <v>3</v>
      </c>
      <c r="G3995">
        <v>10.199999999999999</v>
      </c>
      <c r="H3995">
        <f t="shared" si="2279"/>
        <v>0.10199999999999999</v>
      </c>
      <c r="I3995">
        <v>3</v>
      </c>
      <c r="J3995">
        <v>1</v>
      </c>
      <c r="K3995">
        <f t="shared" si="2280"/>
        <v>8.1713015999999982E-3</v>
      </c>
      <c r="L3995">
        <f>0.000084*(G3995^1.894314*I3995^0.808223+0.000031*G3995^2)</f>
        <v>1.6615452187686515E-2</v>
      </c>
      <c r="O3995">
        <f>L3995*0.78*1.07</f>
        <v>1.3867256395843167E-2</v>
      </c>
      <c r="Q3995">
        <f>O3995*0.531</f>
        <v>7.3635131461927223E-3</v>
      </c>
      <c r="T3995">
        <f>(L3995*0.78*1.07)*(1+0.2)*0.531*3.67</f>
        <v>3.2428911895832753E-2</v>
      </c>
    </row>
    <row r="3996" spans="1:20" hidden="1" x14ac:dyDescent="0.3">
      <c r="A3996" s="26">
        <v>10001</v>
      </c>
      <c r="B3996">
        <v>71</v>
      </c>
      <c r="C3996" t="s">
        <v>211</v>
      </c>
      <c r="D3996">
        <v>10</v>
      </c>
      <c r="E3996" t="s">
        <v>214</v>
      </c>
      <c r="F3996">
        <v>3</v>
      </c>
      <c r="G3996">
        <v>25.5</v>
      </c>
      <c r="H3996">
        <f t="shared" si="2279"/>
        <v>0.255</v>
      </c>
      <c r="I3996">
        <v>4.5</v>
      </c>
      <c r="J3996">
        <v>1.2</v>
      </c>
      <c r="K3996">
        <f t="shared" si="2280"/>
        <v>5.1070634999999996E-2</v>
      </c>
      <c r="L3996">
        <f t="shared" ref="L3996:L3997" si="2302">0.000081*(G3996^1.864042*I3996^0.850892+0.000027*G3996^2)</f>
        <v>0.12194201214605704</v>
      </c>
      <c r="O3996">
        <f t="shared" ref="O3996:O3997" si="2303">L3996*0.47*0.75</f>
        <v>4.2984559281485105E-2</v>
      </c>
      <c r="Q3996">
        <f t="shared" ref="Q3996:Q3997" si="2304">O3996*0.521</f>
        <v>2.2394955385653739E-2</v>
      </c>
      <c r="T3996">
        <f t="shared" ref="T3996:T3997" si="2305">(L3996*0.47*0.75)*(1+0.2)*0.521*3.67</f>
        <v>9.8627383518419071E-2</v>
      </c>
    </row>
    <row r="3997" spans="1:20" hidden="1" x14ac:dyDescent="0.3">
      <c r="A3997" s="26">
        <v>10001</v>
      </c>
      <c r="B3997">
        <v>71</v>
      </c>
      <c r="C3997" t="s">
        <v>211</v>
      </c>
      <c r="D3997">
        <v>11</v>
      </c>
      <c r="E3997" t="s">
        <v>214</v>
      </c>
      <c r="F3997">
        <v>3</v>
      </c>
      <c r="G3997">
        <v>10.9</v>
      </c>
      <c r="H3997">
        <f t="shared" si="2279"/>
        <v>0.109</v>
      </c>
      <c r="I3997">
        <v>4</v>
      </c>
      <c r="J3997">
        <v>1</v>
      </c>
      <c r="K3997">
        <f t="shared" si="2280"/>
        <v>9.3313373999999987E-3</v>
      </c>
      <c r="L3997">
        <f t="shared" si="2302"/>
        <v>2.2624792292099131E-2</v>
      </c>
      <c r="O3997">
        <f t="shared" si="2303"/>
        <v>7.9752392829649434E-3</v>
      </c>
      <c r="Q3997">
        <f t="shared" si="2304"/>
        <v>4.1550996664247355E-3</v>
      </c>
      <c r="T3997">
        <f t="shared" si="2305"/>
        <v>1.8299058930934534E-2</v>
      </c>
    </row>
    <row r="3998" spans="1:20" hidden="1" x14ac:dyDescent="0.3">
      <c r="A3998" s="26">
        <v>10001</v>
      </c>
      <c r="B3998">
        <v>71</v>
      </c>
      <c r="C3998" t="s">
        <v>211</v>
      </c>
      <c r="D3998">
        <v>12</v>
      </c>
      <c r="E3998" t="s">
        <v>220</v>
      </c>
      <c r="F3998">
        <v>3</v>
      </c>
      <c r="G3998">
        <v>14.2</v>
      </c>
      <c r="H3998">
        <f t="shared" si="2279"/>
        <v>0.14199999999999999</v>
      </c>
      <c r="I3998">
        <v>5</v>
      </c>
      <c r="J3998">
        <v>1.3</v>
      </c>
      <c r="K3998">
        <f t="shared" si="2280"/>
        <v>1.5836805599999997E-2</v>
      </c>
      <c r="L3998">
        <f t="shared" ref="L3998:L3999" si="2306">0.000084*(G3998^1.894314*I3998^0.808223+0.000031*G3998^2)</f>
        <v>4.6989812876280859E-2</v>
      </c>
      <c r="O3998">
        <f>L3998*0.78*1.07</f>
        <v>3.9217697826544003E-2</v>
      </c>
      <c r="Q3998">
        <f t="shared" ref="Q3998:Q4001" si="2307">O3998*0.531</f>
        <v>2.0824597545894868E-2</v>
      </c>
      <c r="T3998">
        <f>(L3998*0.78*1.07)*(1+0.2)*0.531*3.67</f>
        <v>9.1711527592120978E-2</v>
      </c>
    </row>
    <row r="3999" spans="1:20" hidden="1" x14ac:dyDescent="0.3">
      <c r="A3999" s="26">
        <v>10001</v>
      </c>
      <c r="B3999">
        <v>71</v>
      </c>
      <c r="C3999" t="s">
        <v>211</v>
      </c>
      <c r="D3999">
        <v>13</v>
      </c>
      <c r="E3999" t="s">
        <v>220</v>
      </c>
      <c r="F3999">
        <v>3</v>
      </c>
      <c r="G3999">
        <v>10.5</v>
      </c>
      <c r="H3999">
        <f t="shared" si="2279"/>
        <v>0.105</v>
      </c>
      <c r="I3999">
        <v>4</v>
      </c>
      <c r="J3999">
        <v>1.5</v>
      </c>
      <c r="K3999">
        <f t="shared" si="2280"/>
        <v>8.659034999999999E-3</v>
      </c>
      <c r="L3999">
        <f t="shared" si="2306"/>
        <v>2.2148118262450073E-2</v>
      </c>
      <c r="O3999">
        <f>L3999*0.78*1.07</f>
        <v>1.8484819501840832E-2</v>
      </c>
      <c r="Q3999">
        <f t="shared" si="2307"/>
        <v>9.815439155477482E-3</v>
      </c>
      <c r="T3999">
        <f>(L3999*0.78*1.07)*(1+0.2)*0.531*3.67</f>
        <v>4.3227194040722831E-2</v>
      </c>
    </row>
    <row r="4000" spans="1:20" x14ac:dyDescent="0.3">
      <c r="A4000" s="26">
        <v>10001</v>
      </c>
      <c r="B4000">
        <v>71</v>
      </c>
      <c r="C4000" t="s">
        <v>211</v>
      </c>
      <c r="D4000">
        <v>14</v>
      </c>
      <c r="E4000" t="s">
        <v>224</v>
      </c>
      <c r="F4000">
        <v>3</v>
      </c>
      <c r="G4000">
        <v>21.2</v>
      </c>
      <c r="H4000">
        <f t="shared" si="2279"/>
        <v>0.21199999999999999</v>
      </c>
      <c r="I4000">
        <v>10</v>
      </c>
      <c r="J4000">
        <v>1.6</v>
      </c>
      <c r="K4000">
        <f t="shared" si="2280"/>
        <v>3.5299017599999996E-2</v>
      </c>
      <c r="L4000">
        <f t="shared" ref="L4000:L4001" si="2308">0.000084*(G4000^1.894314*I4000^0.808223+0.000031*G4000^2)</f>
        <v>0.1757930768181018</v>
      </c>
      <c r="O4000">
        <f t="shared" ref="O4000:O4001" si="2309">L4000*0.78*1.07</f>
        <v>0.14671690191238779</v>
      </c>
      <c r="Q4000">
        <f t="shared" si="2307"/>
        <v>7.7906674915477925E-2</v>
      </c>
      <c r="T4000">
        <f t="shared" ref="T4000:T4001" si="2310">(L4000*0.78*1.07)*(1+0.2)*0.531*3.67</f>
        <v>0.34310099632776475</v>
      </c>
    </row>
    <row r="4001" spans="1:24" x14ac:dyDescent="0.3">
      <c r="A4001" s="26">
        <v>10001</v>
      </c>
      <c r="B4001">
        <v>71</v>
      </c>
      <c r="C4001" t="s">
        <v>211</v>
      </c>
      <c r="D4001">
        <v>15</v>
      </c>
      <c r="E4001" t="s">
        <v>224</v>
      </c>
      <c r="F4001">
        <v>3</v>
      </c>
      <c r="G4001">
        <v>26.5</v>
      </c>
      <c r="H4001">
        <f t="shared" si="2279"/>
        <v>0.26500000000000001</v>
      </c>
      <c r="I4001">
        <v>9.6</v>
      </c>
      <c r="J4001">
        <v>1.9</v>
      </c>
      <c r="K4001">
        <f t="shared" si="2280"/>
        <v>5.5154715000000007E-2</v>
      </c>
      <c r="L4001">
        <f t="shared" si="2308"/>
        <v>0.25956798927952135</v>
      </c>
      <c r="O4001">
        <f t="shared" si="2309"/>
        <v>0.21663544385268851</v>
      </c>
      <c r="Q4001">
        <f t="shared" si="2307"/>
        <v>0.11503342068577761</v>
      </c>
      <c r="T4001">
        <f t="shared" si="2310"/>
        <v>0.50660718470016464</v>
      </c>
    </row>
    <row r="4002" spans="1:24" hidden="1" x14ac:dyDescent="0.3">
      <c r="A4002" s="26">
        <v>10001</v>
      </c>
      <c r="B4002">
        <v>71</v>
      </c>
      <c r="C4002" t="s">
        <v>211</v>
      </c>
      <c r="D4002">
        <v>16</v>
      </c>
      <c r="E4002" t="s">
        <v>225</v>
      </c>
      <c r="F4002">
        <v>3</v>
      </c>
      <c r="G4002">
        <v>10.5</v>
      </c>
      <c r="H4002">
        <f t="shared" si="2279"/>
        <v>0.105</v>
      </c>
      <c r="I4002">
        <v>5</v>
      </c>
      <c r="J4002">
        <v>1</v>
      </c>
      <c r="K4002">
        <f t="shared" si="2280"/>
        <v>8.659034999999999E-3</v>
      </c>
      <c r="L4002">
        <f>0.000081*(G4002^1.864042*I4002^0.850892+0.000027*G4002^2)</f>
        <v>2.551390014673301E-2</v>
      </c>
      <c r="O4002">
        <f>L4002*0.47*0.75</f>
        <v>8.993649801723385E-3</v>
      </c>
      <c r="Q4002">
        <f>O4002*0.521</f>
        <v>4.6856915466978837E-3</v>
      </c>
      <c r="T4002">
        <f>(L4002*0.47*0.75)*(1+0.2)*0.521*3.67</f>
        <v>2.0635785571657479E-2</v>
      </c>
    </row>
    <row r="4003" spans="1:24" x14ac:dyDescent="0.3">
      <c r="A4003" s="26">
        <v>10001</v>
      </c>
      <c r="B4003">
        <v>71</v>
      </c>
      <c r="C4003" t="s">
        <v>211</v>
      </c>
      <c r="D4003">
        <v>17</v>
      </c>
      <c r="E4003" t="s">
        <v>224</v>
      </c>
      <c r="F4003">
        <v>3</v>
      </c>
      <c r="G4003">
        <v>24.2</v>
      </c>
      <c r="H4003">
        <f t="shared" si="2279"/>
        <v>0.24199999999999999</v>
      </c>
      <c r="I4003">
        <v>8.6</v>
      </c>
      <c r="J4003">
        <v>1.8</v>
      </c>
      <c r="K4003">
        <f t="shared" si="2280"/>
        <v>4.59961656E-2</v>
      </c>
      <c r="L4003">
        <f t="shared" ref="L4003:L4009" si="2311">0.000084*(G4003^1.894314*I4003^0.808223+0.000031*G4003^2)</f>
        <v>0.19996158068695633</v>
      </c>
      <c r="O4003">
        <f t="shared" ref="O4003:O4009" si="2312">L4003*0.78*1.07</f>
        <v>0.16688793524133375</v>
      </c>
      <c r="Q4003">
        <f t="shared" ref="Q4003:Q4009" si="2313">O4003*0.531</f>
        <v>8.8617493613148218E-2</v>
      </c>
      <c r="T4003">
        <f t="shared" ref="T4003:T4009" si="2314">(L4003*0.78*1.07)*(1+0.2)*0.531*3.67</f>
        <v>0.39027144187230473</v>
      </c>
    </row>
    <row r="4004" spans="1:24" x14ac:dyDescent="0.3">
      <c r="A4004" s="26">
        <v>10001</v>
      </c>
      <c r="B4004">
        <v>71</v>
      </c>
      <c r="C4004" t="s">
        <v>211</v>
      </c>
      <c r="D4004">
        <v>18</v>
      </c>
      <c r="E4004" t="s">
        <v>224</v>
      </c>
      <c r="F4004">
        <v>3</v>
      </c>
      <c r="G4004">
        <v>21.2</v>
      </c>
      <c r="H4004">
        <f t="shared" si="2279"/>
        <v>0.21199999999999999</v>
      </c>
      <c r="I4004">
        <v>9.1</v>
      </c>
      <c r="J4004">
        <v>1.6</v>
      </c>
      <c r="K4004">
        <f t="shared" si="2280"/>
        <v>3.5299017599999996E-2</v>
      </c>
      <c r="L4004">
        <f t="shared" si="2311"/>
        <v>0.16289145691136261</v>
      </c>
      <c r="O4004">
        <f t="shared" si="2312"/>
        <v>0.13594920993822324</v>
      </c>
      <c r="Q4004">
        <f t="shared" si="2313"/>
        <v>7.2189030477196547E-2</v>
      </c>
      <c r="T4004">
        <f t="shared" si="2314"/>
        <v>0.31792049022157359</v>
      </c>
    </row>
    <row r="4005" spans="1:24" x14ac:dyDescent="0.3">
      <c r="A4005" s="26">
        <v>10001</v>
      </c>
      <c r="B4005">
        <v>71</v>
      </c>
      <c r="C4005" t="s">
        <v>211</v>
      </c>
      <c r="D4005">
        <v>19</v>
      </c>
      <c r="E4005" t="s">
        <v>224</v>
      </c>
      <c r="F4005">
        <v>3</v>
      </c>
      <c r="G4005">
        <v>24.3</v>
      </c>
      <c r="H4005">
        <f t="shared" si="2279"/>
        <v>0.24299999999999999</v>
      </c>
      <c r="I4005">
        <v>6</v>
      </c>
      <c r="J4005">
        <v>1.2</v>
      </c>
      <c r="K4005">
        <f t="shared" si="2280"/>
        <v>4.63770846E-2</v>
      </c>
      <c r="L4005">
        <f t="shared" si="2311"/>
        <v>0.15065266524233217</v>
      </c>
      <c r="O4005">
        <f t="shared" si="2312"/>
        <v>0.12573471441125045</v>
      </c>
      <c r="Q4005">
        <f t="shared" si="2313"/>
        <v>6.6765133352373995E-2</v>
      </c>
      <c r="T4005">
        <f t="shared" si="2314"/>
        <v>0.29403364728385506</v>
      </c>
    </row>
    <row r="4006" spans="1:24" s="13" customFormat="1" x14ac:dyDescent="0.3">
      <c r="A4006" s="26">
        <v>10001</v>
      </c>
      <c r="B4006" s="13">
        <v>71</v>
      </c>
      <c r="C4006" s="13" t="s">
        <v>211</v>
      </c>
      <c r="D4006" s="13">
        <v>20</v>
      </c>
      <c r="E4006" s="13" t="s">
        <v>224</v>
      </c>
      <c r="F4006" s="13">
        <v>7</v>
      </c>
      <c r="G4006" s="13">
        <v>24.3</v>
      </c>
      <c r="H4006">
        <f t="shared" si="2279"/>
        <v>0.24299999999999999</v>
      </c>
      <c r="I4006" s="13">
        <v>8</v>
      </c>
      <c r="J4006" s="13">
        <v>0</v>
      </c>
      <c r="K4006">
        <f t="shared" si="2280"/>
        <v>4.63770846E-2</v>
      </c>
      <c r="L4006">
        <f t="shared" si="2311"/>
        <v>0.19008780694997707</v>
      </c>
      <c r="M4006"/>
      <c r="N4006"/>
      <c r="O4006">
        <f t="shared" si="2312"/>
        <v>0.15864728368045086</v>
      </c>
      <c r="P4006"/>
      <c r="Q4006">
        <f t="shared" si="2313"/>
        <v>8.4241707634319415E-2</v>
      </c>
      <c r="R4006"/>
      <c r="S4006"/>
      <c r="T4006">
        <f t="shared" si="2314"/>
        <v>0.37100048042154271</v>
      </c>
    </row>
    <row r="4007" spans="1:24" x14ac:dyDescent="0.3">
      <c r="A4007" s="26">
        <v>10001</v>
      </c>
      <c r="B4007">
        <v>71</v>
      </c>
      <c r="C4007" t="s">
        <v>211</v>
      </c>
      <c r="D4007">
        <v>21</v>
      </c>
      <c r="E4007" t="s">
        <v>224</v>
      </c>
      <c r="F4007">
        <v>3</v>
      </c>
      <c r="G4007">
        <v>20.2</v>
      </c>
      <c r="H4007">
        <f t="shared" ref="H4007:H4070" si="2315">G4007/100</f>
        <v>0.20199999999999999</v>
      </c>
      <c r="I4007">
        <v>6</v>
      </c>
      <c r="J4007">
        <v>1.2</v>
      </c>
      <c r="K4007">
        <f t="shared" ref="K4007:K4070" si="2316">0.7854*H4007^2</f>
        <v>3.2047461599999993E-2</v>
      </c>
      <c r="L4007">
        <f t="shared" si="2311"/>
        <v>0.10615702645428063</v>
      </c>
      <c r="O4007">
        <f t="shared" si="2312"/>
        <v>8.8598654278742625E-2</v>
      </c>
      <c r="Q4007">
        <f t="shared" si="2313"/>
        <v>4.7045885422012337E-2</v>
      </c>
      <c r="T4007">
        <f t="shared" si="2314"/>
        <v>0.20719007939854231</v>
      </c>
    </row>
    <row r="4008" spans="1:24" x14ac:dyDescent="0.3">
      <c r="A4008" s="26">
        <v>10001</v>
      </c>
      <c r="B4008">
        <v>71</v>
      </c>
      <c r="C4008" t="s">
        <v>211</v>
      </c>
      <c r="D4008">
        <v>22</v>
      </c>
      <c r="E4008" t="s">
        <v>224</v>
      </c>
      <c r="F4008">
        <v>3</v>
      </c>
      <c r="G4008">
        <v>18.3</v>
      </c>
      <c r="H4008">
        <f t="shared" si="2315"/>
        <v>0.183</v>
      </c>
      <c r="I4008">
        <v>4.5999999999999996</v>
      </c>
      <c r="J4008">
        <v>1.5</v>
      </c>
      <c r="K4008">
        <f t="shared" si="2316"/>
        <v>2.6302260599999999E-2</v>
      </c>
      <c r="L4008">
        <f t="shared" si="2311"/>
        <v>7.1026352907529441E-2</v>
      </c>
      <c r="O4008">
        <f t="shared" si="2312"/>
        <v>5.9278594136624077E-2</v>
      </c>
      <c r="Q4008">
        <f t="shared" si="2313"/>
        <v>3.1476933486547384E-2</v>
      </c>
      <c r="T4008">
        <f t="shared" si="2314"/>
        <v>0.13862441507475468</v>
      </c>
    </row>
    <row r="4009" spans="1:24" x14ac:dyDescent="0.3">
      <c r="A4009" s="26">
        <v>10001</v>
      </c>
      <c r="B4009">
        <v>71</v>
      </c>
      <c r="C4009" t="s">
        <v>211</v>
      </c>
      <c r="D4009">
        <v>23</v>
      </c>
      <c r="E4009" t="s">
        <v>224</v>
      </c>
      <c r="F4009">
        <v>3</v>
      </c>
      <c r="G4009">
        <v>20.100000000000001</v>
      </c>
      <c r="H4009">
        <f t="shared" si="2315"/>
        <v>0.20100000000000001</v>
      </c>
      <c r="I4009">
        <v>5.2</v>
      </c>
      <c r="J4009">
        <v>1.2</v>
      </c>
      <c r="K4009">
        <f t="shared" si="2316"/>
        <v>3.1730945400000002E-2</v>
      </c>
      <c r="L4009">
        <f t="shared" si="2311"/>
        <v>9.3677883526531947E-2</v>
      </c>
      <c r="O4009">
        <f t="shared" si="2312"/>
        <v>7.8183561591243567E-2</v>
      </c>
      <c r="Q4009">
        <f t="shared" si="2313"/>
        <v>4.1515471204950333E-2</v>
      </c>
      <c r="T4009">
        <f t="shared" si="2314"/>
        <v>0.18283413518660127</v>
      </c>
    </row>
    <row r="4010" spans="1:24" hidden="1" x14ac:dyDescent="0.3">
      <c r="A4010" s="26">
        <v>10001</v>
      </c>
      <c r="B4010">
        <v>71</v>
      </c>
      <c r="C4010" t="s">
        <v>211</v>
      </c>
      <c r="D4010">
        <v>24</v>
      </c>
      <c r="E4010" t="s">
        <v>220</v>
      </c>
      <c r="F4010">
        <v>3</v>
      </c>
      <c r="G4010">
        <v>10.5</v>
      </c>
      <c r="H4010">
        <f t="shared" si="2315"/>
        <v>0.105</v>
      </c>
      <c r="I4010">
        <v>4</v>
      </c>
      <c r="J4010">
        <v>0.9</v>
      </c>
      <c r="K4010">
        <f t="shared" si="2316"/>
        <v>8.659034999999999E-3</v>
      </c>
      <c r="L4010">
        <f>0.000084*(G4010^1.894314*I4010^0.808223+0.000031*G4010^2)</f>
        <v>2.2148118262450073E-2</v>
      </c>
      <c r="O4010">
        <f>L4010*0.78*1.07</f>
        <v>1.8484819501840832E-2</v>
      </c>
      <c r="Q4010">
        <f>O4010*0.531</f>
        <v>9.815439155477482E-3</v>
      </c>
      <c r="T4010">
        <f>(L4010*0.78*1.07)*(1+0.2)*0.531*3.67</f>
        <v>4.3227194040722831E-2</v>
      </c>
    </row>
    <row r="4011" spans="1:24" hidden="1" x14ac:dyDescent="0.3">
      <c r="A4011" s="26">
        <v>10001</v>
      </c>
      <c r="B4011">
        <v>71</v>
      </c>
      <c r="C4011" t="s">
        <v>211</v>
      </c>
      <c r="D4011">
        <v>25</v>
      </c>
      <c r="E4011" t="s">
        <v>214</v>
      </c>
      <c r="F4011">
        <v>3</v>
      </c>
      <c r="G4011">
        <v>10.3</v>
      </c>
      <c r="H4011">
        <f t="shared" si="2315"/>
        <v>0.10300000000000001</v>
      </c>
      <c r="I4011">
        <v>5</v>
      </c>
      <c r="J4011">
        <v>0.4</v>
      </c>
      <c r="K4011">
        <f t="shared" si="2316"/>
        <v>8.3323086000000011E-3</v>
      </c>
      <c r="L4011">
        <f>0.000081*(G4011^1.864042*I4011^0.850892+0.000027*G4011^2)</f>
        <v>2.4615475152964146E-2</v>
      </c>
      <c r="O4011">
        <f>L4011*0.47*0.75</f>
        <v>8.67695499141986E-3</v>
      </c>
      <c r="Q4011">
        <f>O4011*0.521</f>
        <v>4.5206935505297469E-3</v>
      </c>
      <c r="T4011">
        <f>(L4011*0.47*0.75)*(1+0.2)*0.521*3.67</f>
        <v>1.9909134396533006E-2</v>
      </c>
    </row>
    <row r="4012" spans="1:24" x14ac:dyDescent="0.3">
      <c r="A4012" s="26">
        <v>10001</v>
      </c>
      <c r="B4012">
        <v>71</v>
      </c>
      <c r="C4012" t="s">
        <v>211</v>
      </c>
      <c r="D4012">
        <v>26</v>
      </c>
      <c r="E4012" t="s">
        <v>235</v>
      </c>
      <c r="F4012">
        <v>3</v>
      </c>
      <c r="G4012">
        <v>20.2</v>
      </c>
      <c r="H4012">
        <f t="shared" si="2315"/>
        <v>0.20199999999999999</v>
      </c>
      <c r="I4012">
        <v>9.1999999999999993</v>
      </c>
      <c r="J4012">
        <v>1.8</v>
      </c>
      <c r="K4012">
        <f t="shared" si="2316"/>
        <v>3.2047461599999993E-2</v>
      </c>
      <c r="L4012">
        <f t="shared" ref="L4012:L4014" si="2317">0.000084*(G4012^1.894314*I4012^0.808223+0.000031*G4012^2)</f>
        <v>0.14996269149627278</v>
      </c>
      <c r="O4012">
        <f t="shared" ref="O4012:O4014" si="2318">L4012*0.78*1.07</f>
        <v>0.12515886232278928</v>
      </c>
      <c r="Q4012">
        <f t="shared" ref="Q4012:Q4014" si="2319">O4012*0.531</f>
        <v>6.6459355893401115E-2</v>
      </c>
      <c r="T4012">
        <f t="shared" ref="T4012:T4014" si="2320">(L4012*0.78*1.07)*(1+0.2)*0.531*3.67</f>
        <v>0.29268700335453846</v>
      </c>
    </row>
    <row r="4013" spans="1:24" x14ac:dyDescent="0.3">
      <c r="A4013" s="26">
        <v>10001</v>
      </c>
      <c r="B4013">
        <v>71</v>
      </c>
      <c r="C4013" t="s">
        <v>211</v>
      </c>
      <c r="D4013">
        <v>27</v>
      </c>
      <c r="E4013" t="s">
        <v>235</v>
      </c>
      <c r="F4013">
        <v>3</v>
      </c>
      <c r="G4013">
        <v>21.3</v>
      </c>
      <c r="H4013">
        <f t="shared" si="2315"/>
        <v>0.21299999999999999</v>
      </c>
      <c r="I4013">
        <v>8.6</v>
      </c>
      <c r="J4013">
        <v>2</v>
      </c>
      <c r="K4013">
        <f t="shared" si="2316"/>
        <v>3.5632812600000001E-2</v>
      </c>
      <c r="L4013">
        <f t="shared" si="2317"/>
        <v>0.15701233625648861</v>
      </c>
      <c r="O4013">
        <f t="shared" si="2318"/>
        <v>0.1310424958396654</v>
      </c>
      <c r="Q4013">
        <f t="shared" si="2319"/>
        <v>6.9583565290862334E-2</v>
      </c>
      <c r="T4013">
        <f t="shared" si="2320"/>
        <v>0.30644602154095768</v>
      </c>
    </row>
    <row r="4014" spans="1:24" x14ac:dyDescent="0.3">
      <c r="A4014" s="26">
        <v>10001</v>
      </c>
      <c r="B4014">
        <v>71</v>
      </c>
      <c r="C4014" t="s">
        <v>211</v>
      </c>
      <c r="D4014">
        <v>28</v>
      </c>
      <c r="E4014" t="s">
        <v>235</v>
      </c>
      <c r="F4014">
        <v>3</v>
      </c>
      <c r="G4014">
        <v>19.3</v>
      </c>
      <c r="H4014">
        <f t="shared" si="2315"/>
        <v>0.193</v>
      </c>
      <c r="I4014">
        <v>4</v>
      </c>
      <c r="J4014">
        <v>1</v>
      </c>
      <c r="K4014">
        <f t="shared" si="2316"/>
        <v>2.9255364600000004E-2</v>
      </c>
      <c r="L4014">
        <f t="shared" si="2317"/>
        <v>7.0167051968575631E-2</v>
      </c>
      <c r="O4014">
        <f t="shared" si="2318"/>
        <v>5.8561421572973227E-2</v>
      </c>
      <c r="Q4014">
        <f t="shared" si="2319"/>
        <v>3.1096114855248786E-2</v>
      </c>
      <c r="T4014">
        <f t="shared" si="2320"/>
        <v>0.13694728982251564</v>
      </c>
    </row>
    <row r="4015" spans="1:24" hidden="1" x14ac:dyDescent="0.3">
      <c r="A4015" s="26">
        <v>10001</v>
      </c>
      <c r="B4015">
        <v>71</v>
      </c>
      <c r="C4015" t="s">
        <v>211</v>
      </c>
      <c r="D4015">
        <v>29</v>
      </c>
      <c r="E4015" t="s">
        <v>220</v>
      </c>
      <c r="F4015">
        <v>3</v>
      </c>
      <c r="G4015">
        <v>12</v>
      </c>
      <c r="H4015">
        <f t="shared" si="2315"/>
        <v>0.12</v>
      </c>
      <c r="I4015">
        <v>5</v>
      </c>
      <c r="J4015">
        <v>1.2</v>
      </c>
      <c r="K4015">
        <f t="shared" si="2316"/>
        <v>1.130976E-2</v>
      </c>
      <c r="L4015">
        <f>0.000084*(G4015^1.894314*I4015^0.808223+0.000031*G4015^2)</f>
        <v>3.415984017903325E-2</v>
      </c>
      <c r="O4015">
        <f>L4015*0.78*1.07</f>
        <v>2.8509802613421151E-2</v>
      </c>
      <c r="Q4015">
        <f>O4015*0.531</f>
        <v>1.5138705187726632E-2</v>
      </c>
      <c r="T4015">
        <f>(L4015*0.78*1.07)*(1+0.2)*0.531*3.67</f>
        <v>6.6670857646748086E-2</v>
      </c>
    </row>
    <row r="4016" spans="1:24" hidden="1" x14ac:dyDescent="0.3">
      <c r="A4016" s="26">
        <v>10001</v>
      </c>
      <c r="B4016">
        <v>71</v>
      </c>
      <c r="C4016" t="s">
        <v>211</v>
      </c>
      <c r="D4016">
        <v>30</v>
      </c>
      <c r="E4016" t="s">
        <v>217</v>
      </c>
      <c r="F4016">
        <v>1</v>
      </c>
      <c r="G4016">
        <v>42.3</v>
      </c>
      <c r="H4016">
        <f t="shared" si="2315"/>
        <v>0.42299999999999999</v>
      </c>
      <c r="I4016">
        <v>18.2</v>
      </c>
      <c r="J4016">
        <v>12</v>
      </c>
      <c r="K4016">
        <f t="shared" si="2316"/>
        <v>0.14053083659999999</v>
      </c>
      <c r="L4016">
        <f>0.000059*(G4016^1.965295*I4016^0.892133+0.000019*G4016^2)</f>
        <v>1.2337937830687209</v>
      </c>
      <c r="O4016">
        <f>L4016*0.47*0.75</f>
        <v>0.43491230853172408</v>
      </c>
      <c r="Q4016">
        <f>O4016*0.52</f>
        <v>0.22615440043649654</v>
      </c>
      <c r="T4016">
        <f>(L4016*0.47*0.75)*(1+0.2)*0.52*3.67</f>
        <v>0.99598397952233053</v>
      </c>
      <c r="U4016">
        <v>76</v>
      </c>
      <c r="V4016">
        <v>83</v>
      </c>
      <c r="W4016">
        <v>13</v>
      </c>
      <c r="X4016">
        <v>7</v>
      </c>
    </row>
    <row r="4017" spans="1:24" hidden="1" x14ac:dyDescent="0.3">
      <c r="A4017" s="26">
        <v>10001</v>
      </c>
      <c r="B4017">
        <v>71</v>
      </c>
      <c r="C4017" t="s">
        <v>211</v>
      </c>
      <c r="D4017">
        <v>31</v>
      </c>
      <c r="E4017" t="s">
        <v>220</v>
      </c>
      <c r="F4017">
        <v>3</v>
      </c>
      <c r="G4017">
        <v>23.4</v>
      </c>
      <c r="H4017">
        <f t="shared" si="2315"/>
        <v>0.23399999999999999</v>
      </c>
      <c r="I4017">
        <v>5</v>
      </c>
      <c r="J4017">
        <v>1.4</v>
      </c>
      <c r="K4017">
        <f t="shared" si="2316"/>
        <v>4.300536239999999E-2</v>
      </c>
      <c r="L4017">
        <f t="shared" ref="L4017:L4019" si="2321">0.000084*(G4017^1.894314*I4017^0.808223+0.000031*G4017^2)</f>
        <v>0.12104108375743411</v>
      </c>
      <c r="O4017">
        <f>L4017*0.78*1.07</f>
        <v>0.10102088850395452</v>
      </c>
      <c r="Q4017">
        <f t="shared" ref="Q4017:Q4019" si="2322">O4017*0.531</f>
        <v>5.3642091795599853E-2</v>
      </c>
      <c r="T4017">
        <f>(L4017*0.78*1.07)*(1+0.2)*0.531*3.67</f>
        <v>0.23623977226782175</v>
      </c>
    </row>
    <row r="4018" spans="1:24" hidden="1" x14ac:dyDescent="0.3">
      <c r="A4018" s="26">
        <v>10001</v>
      </c>
      <c r="B4018">
        <v>71</v>
      </c>
      <c r="C4018" t="s">
        <v>211</v>
      </c>
      <c r="D4018">
        <v>32</v>
      </c>
      <c r="E4018" t="s">
        <v>220</v>
      </c>
      <c r="F4018">
        <v>3</v>
      </c>
      <c r="G4018">
        <v>20.3</v>
      </c>
      <c r="H4018">
        <f t="shared" si="2315"/>
        <v>0.20300000000000001</v>
      </c>
      <c r="I4018">
        <v>6</v>
      </c>
      <c r="J4018">
        <v>1.3</v>
      </c>
      <c r="K4018">
        <f t="shared" si="2316"/>
        <v>3.2365548600000002E-2</v>
      </c>
      <c r="L4018">
        <f t="shared" si="2321"/>
        <v>0.10715474888031262</v>
      </c>
      <c r="O4018">
        <f>L4018*0.78*1.07</f>
        <v>8.9431353415508924E-2</v>
      </c>
      <c r="Q4018">
        <f t="shared" si="2322"/>
        <v>4.7488048663635242E-2</v>
      </c>
      <c r="T4018">
        <f>(L4018*0.78*1.07)*(1+0.2)*0.531*3.67</f>
        <v>0.20913736631464958</v>
      </c>
    </row>
    <row r="4019" spans="1:24" hidden="1" x14ac:dyDescent="0.3">
      <c r="A4019" s="26">
        <v>10001</v>
      </c>
      <c r="B4019">
        <v>71</v>
      </c>
      <c r="C4019" t="s">
        <v>211</v>
      </c>
      <c r="D4019">
        <v>33</v>
      </c>
      <c r="E4019" t="s">
        <v>220</v>
      </c>
      <c r="F4019">
        <v>3</v>
      </c>
      <c r="G4019">
        <v>10.5</v>
      </c>
      <c r="H4019">
        <f t="shared" si="2315"/>
        <v>0.105</v>
      </c>
      <c r="I4019">
        <v>4</v>
      </c>
      <c r="J4019">
        <v>1</v>
      </c>
      <c r="K4019">
        <f t="shared" si="2316"/>
        <v>8.659034999999999E-3</v>
      </c>
      <c r="L4019">
        <f t="shared" si="2321"/>
        <v>2.2148118262450073E-2</v>
      </c>
      <c r="O4019">
        <f>L4019*0.78*1.07</f>
        <v>1.8484819501840832E-2</v>
      </c>
      <c r="Q4019">
        <f t="shared" si="2322"/>
        <v>9.815439155477482E-3</v>
      </c>
      <c r="T4019">
        <f>(L4019*0.78*1.07)*(1+0.2)*0.531*3.67</f>
        <v>4.3227194040722831E-2</v>
      </c>
    </row>
    <row r="4020" spans="1:24" hidden="1" x14ac:dyDescent="0.3">
      <c r="A4020" s="26">
        <v>10001</v>
      </c>
      <c r="B4020">
        <v>71</v>
      </c>
      <c r="C4020" t="s">
        <v>211</v>
      </c>
      <c r="D4020">
        <v>34</v>
      </c>
      <c r="E4020" t="s">
        <v>215</v>
      </c>
      <c r="F4020">
        <v>2</v>
      </c>
      <c r="G4020">
        <v>30.2</v>
      </c>
      <c r="H4020">
        <f t="shared" si="2315"/>
        <v>0.30199999999999999</v>
      </c>
      <c r="I4020">
        <v>16</v>
      </c>
      <c r="J4020">
        <v>9.1999999999999993</v>
      </c>
      <c r="K4020">
        <f t="shared" si="2316"/>
        <v>7.1631621600000001E-2</v>
      </c>
      <c r="L4020">
        <f t="shared" ref="L4020:L4022" si="2323">0.000064*(G4020^1.958025*I4020^0.883501+0.000045*G4020^2)</f>
        <v>0.58602173496641297</v>
      </c>
      <c r="O4020">
        <f>L4020*0.44*0.75</f>
        <v>0.19338717253891627</v>
      </c>
      <c r="Q4020">
        <f t="shared" ref="Q4020:Q4022" si="2324">O4020*0.52</f>
        <v>0.10056132972023646</v>
      </c>
      <c r="T4020">
        <f>(L4020*0.44*0.75)*(1+0.2)*0.52*3.67</f>
        <v>0.44287209608792133</v>
      </c>
    </row>
    <row r="4021" spans="1:24" hidden="1" x14ac:dyDescent="0.3">
      <c r="A4021" s="26">
        <v>10001</v>
      </c>
      <c r="B4021">
        <v>71</v>
      </c>
      <c r="C4021" t="s">
        <v>211</v>
      </c>
      <c r="D4021">
        <v>35</v>
      </c>
      <c r="E4021" t="s">
        <v>215</v>
      </c>
      <c r="F4021">
        <v>2</v>
      </c>
      <c r="G4021">
        <v>25.2</v>
      </c>
      <c r="H4021">
        <f t="shared" si="2315"/>
        <v>0.252</v>
      </c>
      <c r="I4021">
        <v>15</v>
      </c>
      <c r="J4021">
        <v>8.1999999999999993</v>
      </c>
      <c r="K4021">
        <f t="shared" si="2316"/>
        <v>4.9876041600000004E-2</v>
      </c>
      <c r="L4021">
        <f t="shared" si="2323"/>
        <v>0.38836234658563124</v>
      </c>
      <c r="O4021">
        <f>L4021*0.44*0.75</f>
        <v>0.12815957437325831</v>
      </c>
      <c r="Q4021">
        <f t="shared" si="2324"/>
        <v>6.6642978674094328E-2</v>
      </c>
      <c r="T4021">
        <f>(L4021*0.44*0.75)*(1+0.2)*0.52*3.67</f>
        <v>0.29349567808071136</v>
      </c>
    </row>
    <row r="4022" spans="1:24" hidden="1" x14ac:dyDescent="0.3">
      <c r="A4022" s="26">
        <v>10001</v>
      </c>
      <c r="B4022">
        <v>71</v>
      </c>
      <c r="C4022" t="s">
        <v>211</v>
      </c>
      <c r="D4022">
        <v>36</v>
      </c>
      <c r="E4022" t="s">
        <v>215</v>
      </c>
      <c r="F4022">
        <v>1</v>
      </c>
      <c r="G4022">
        <v>40.299999999999997</v>
      </c>
      <c r="H4022">
        <f t="shared" si="2315"/>
        <v>0.40299999999999997</v>
      </c>
      <c r="I4022">
        <v>18.3</v>
      </c>
      <c r="J4022">
        <v>10</v>
      </c>
      <c r="K4022">
        <f t="shared" si="2316"/>
        <v>0.12755602859999998</v>
      </c>
      <c r="L4022">
        <f t="shared" si="2323"/>
        <v>1.1608762789847948</v>
      </c>
      <c r="O4022">
        <f>L4022*0.44*0.75</f>
        <v>0.38308917206498233</v>
      </c>
      <c r="Q4022">
        <f t="shared" si="2324"/>
        <v>0.19920636947379081</v>
      </c>
      <c r="T4022">
        <f>(L4022*0.44*0.75)*(1+0.2)*0.52*3.67</f>
        <v>0.87730485116257473</v>
      </c>
      <c r="U4022">
        <v>72</v>
      </c>
      <c r="V4022">
        <v>79</v>
      </c>
      <c r="W4022">
        <v>12</v>
      </c>
      <c r="X4022">
        <v>7</v>
      </c>
    </row>
    <row r="4023" spans="1:24" x14ac:dyDescent="0.3">
      <c r="A4023" s="26">
        <v>10001</v>
      </c>
      <c r="B4023">
        <v>71</v>
      </c>
      <c r="C4023" t="s">
        <v>211</v>
      </c>
      <c r="D4023">
        <v>37</v>
      </c>
      <c r="E4023" t="s">
        <v>224</v>
      </c>
      <c r="F4023">
        <v>3</v>
      </c>
      <c r="G4023">
        <v>25.2</v>
      </c>
      <c r="H4023">
        <f t="shared" si="2315"/>
        <v>0.252</v>
      </c>
      <c r="I4023">
        <v>7</v>
      </c>
      <c r="J4023">
        <v>1.2</v>
      </c>
      <c r="K4023">
        <f t="shared" si="2316"/>
        <v>4.9876041600000004E-2</v>
      </c>
      <c r="L4023">
        <f>0.000084*(G4023^1.894314*I4023^0.808223+0.000031*G4023^2)</f>
        <v>0.18281151667789666</v>
      </c>
      <c r="O4023">
        <f>L4023*0.78*1.07</f>
        <v>0.15257449181937255</v>
      </c>
      <c r="Q4023">
        <f>O4023*0.531</f>
        <v>8.1017055156086829E-2</v>
      </c>
      <c r="T4023">
        <f>(L4023*0.78*1.07)*(1+0.2)*0.531*3.67</f>
        <v>0.3567991109074064</v>
      </c>
    </row>
    <row r="4024" spans="1:24" hidden="1" x14ac:dyDescent="0.3">
      <c r="A4024" s="26">
        <v>10001</v>
      </c>
      <c r="B4024">
        <v>71</v>
      </c>
      <c r="C4024" t="s">
        <v>211</v>
      </c>
      <c r="D4024">
        <v>38</v>
      </c>
      <c r="E4024" t="s">
        <v>215</v>
      </c>
      <c r="F4024">
        <v>1</v>
      </c>
      <c r="G4024">
        <v>52.1</v>
      </c>
      <c r="H4024">
        <f t="shared" si="2315"/>
        <v>0.52100000000000002</v>
      </c>
      <c r="I4024">
        <v>18</v>
      </c>
      <c r="J4024">
        <v>11.6</v>
      </c>
      <c r="K4024">
        <f t="shared" si="2316"/>
        <v>0.21318976140000004</v>
      </c>
      <c r="L4024">
        <f>0.000064*(G4024^1.958025*I4024^0.883501+0.000045*G4024^2)</f>
        <v>1.8915919865307691</v>
      </c>
      <c r="O4024">
        <f>L4024*0.44*0.75</f>
        <v>0.62422535555515379</v>
      </c>
      <c r="Q4024">
        <f>O4024*0.52</f>
        <v>0.32459718488868</v>
      </c>
      <c r="T4024">
        <f>(L4024*0.44*0.75)*(1+0.2)*0.52*3.67</f>
        <v>1.4295260022497465</v>
      </c>
    </row>
    <row r="4025" spans="1:24" hidden="1" x14ac:dyDescent="0.3">
      <c r="A4025" s="26">
        <v>10001</v>
      </c>
      <c r="B4025">
        <v>71</v>
      </c>
      <c r="C4025" t="s">
        <v>211</v>
      </c>
      <c r="D4025">
        <v>39</v>
      </c>
      <c r="E4025" t="s">
        <v>214</v>
      </c>
      <c r="F4025">
        <v>3</v>
      </c>
      <c r="G4025">
        <v>8</v>
      </c>
      <c r="H4025">
        <f t="shared" si="2315"/>
        <v>0.08</v>
      </c>
      <c r="I4025">
        <v>4</v>
      </c>
      <c r="J4025">
        <v>1.2</v>
      </c>
      <c r="K4025">
        <f t="shared" si="2316"/>
        <v>5.0265600000000002E-3</v>
      </c>
      <c r="L4025">
        <f>0.000081*(G4025^1.864042*I4025^0.850892+0.000027*G4025^2)</f>
        <v>1.2710876435294557E-2</v>
      </c>
      <c r="O4025">
        <f>L4025*0.47*0.75</f>
        <v>4.4805839434413309E-3</v>
      </c>
      <c r="Q4025">
        <f>O4025*0.521</f>
        <v>2.3343842345329336E-3</v>
      </c>
      <c r="T4025">
        <f>(L4025*0.47*0.75)*(1+0.2)*0.521*3.67</f>
        <v>1.0280628168883039E-2</v>
      </c>
    </row>
    <row r="4026" spans="1:24" hidden="1" x14ac:dyDescent="0.3">
      <c r="A4026" s="26">
        <v>10001</v>
      </c>
      <c r="B4026">
        <v>71</v>
      </c>
      <c r="C4026" t="s">
        <v>211</v>
      </c>
      <c r="D4026">
        <v>40</v>
      </c>
      <c r="E4026" t="s">
        <v>220</v>
      </c>
      <c r="F4026">
        <v>3</v>
      </c>
      <c r="G4026">
        <v>20</v>
      </c>
      <c r="H4026">
        <f t="shared" si="2315"/>
        <v>0.2</v>
      </c>
      <c r="I4026">
        <v>5</v>
      </c>
      <c r="J4026">
        <v>1</v>
      </c>
      <c r="K4026">
        <f t="shared" si="2316"/>
        <v>3.1416000000000006E-2</v>
      </c>
      <c r="L4026">
        <f t="shared" ref="L4026:L4027" si="2325">0.000084*(G4026^1.894314*I4026^0.808223+0.000031*G4026^2)</f>
        <v>8.9901572221031387E-2</v>
      </c>
      <c r="O4026">
        <f>L4026*0.78*1.07</f>
        <v>7.5031852175672806E-2</v>
      </c>
      <c r="Q4026">
        <f t="shared" ref="Q4026:Q4027" si="2326">O4026*0.531</f>
        <v>3.984191350528226E-2</v>
      </c>
      <c r="T4026">
        <f>(L4026*0.78*1.07)*(1+0.2)*0.531*3.67</f>
        <v>0.17546378707726307</v>
      </c>
    </row>
    <row r="4027" spans="1:24" hidden="1" x14ac:dyDescent="0.3">
      <c r="A4027" s="26">
        <v>10001</v>
      </c>
      <c r="B4027">
        <v>71</v>
      </c>
      <c r="C4027" t="s">
        <v>211</v>
      </c>
      <c r="D4027">
        <v>41</v>
      </c>
      <c r="E4027" t="s">
        <v>220</v>
      </c>
      <c r="F4027">
        <v>3</v>
      </c>
      <c r="G4027">
        <v>18.3</v>
      </c>
      <c r="H4027">
        <f t="shared" si="2315"/>
        <v>0.183</v>
      </c>
      <c r="I4027">
        <v>6.2</v>
      </c>
      <c r="J4027">
        <v>1.8</v>
      </c>
      <c r="K4027">
        <f t="shared" si="2316"/>
        <v>2.6302260599999999E-2</v>
      </c>
      <c r="L4027">
        <f t="shared" si="2325"/>
        <v>9.0404789099559665E-2</v>
      </c>
      <c r="O4027">
        <f>L4027*0.78*1.07</f>
        <v>7.5451836982492498E-2</v>
      </c>
      <c r="Q4027">
        <f t="shared" si="2326"/>
        <v>4.006492543770352E-2</v>
      </c>
      <c r="T4027">
        <f>(L4027*0.78*1.07)*(1+0.2)*0.531*3.67</f>
        <v>0.17644593162764627</v>
      </c>
    </row>
    <row r="4028" spans="1:24" hidden="1" x14ac:dyDescent="0.3">
      <c r="A4028" s="26">
        <v>10001</v>
      </c>
      <c r="B4028">
        <v>71</v>
      </c>
      <c r="C4028" t="s">
        <v>211</v>
      </c>
      <c r="D4028">
        <v>42</v>
      </c>
      <c r="E4028" t="s">
        <v>214</v>
      </c>
      <c r="F4028">
        <v>3</v>
      </c>
      <c r="G4028">
        <v>9.5</v>
      </c>
      <c r="H4028">
        <f t="shared" si="2315"/>
        <v>9.5000000000000001E-2</v>
      </c>
      <c r="I4028">
        <v>4</v>
      </c>
      <c r="J4028">
        <v>1.2</v>
      </c>
      <c r="K4028">
        <f t="shared" si="2316"/>
        <v>7.088235E-3</v>
      </c>
      <c r="L4028">
        <f t="shared" ref="L4028:L4030" si="2327">0.000081*(G4028^1.864042*I4028^0.850892+0.000027*G4028^2)</f>
        <v>1.7510389598603588E-2</v>
      </c>
      <c r="O4028">
        <f t="shared" ref="O4028:O4030" si="2328">L4028*0.47*0.75</f>
        <v>6.1724123335077652E-3</v>
      </c>
      <c r="Q4028">
        <f t="shared" ref="Q4028:Q4030" si="2329">O4028*0.521</f>
        <v>3.2158268257575459E-3</v>
      </c>
      <c r="T4028">
        <f t="shared" ref="T4028:T4030" si="2330">(L4028*0.47*0.75)*(1+0.2)*0.521*3.67</f>
        <v>1.4162501340636232E-2</v>
      </c>
    </row>
    <row r="4029" spans="1:24" hidden="1" x14ac:dyDescent="0.3">
      <c r="A4029" s="26">
        <v>10001</v>
      </c>
      <c r="B4029">
        <v>71</v>
      </c>
      <c r="C4029" t="s">
        <v>211</v>
      </c>
      <c r="D4029">
        <v>43</v>
      </c>
      <c r="E4029" t="s">
        <v>214</v>
      </c>
      <c r="F4029">
        <v>3</v>
      </c>
      <c r="G4029">
        <v>12.1</v>
      </c>
      <c r="H4029">
        <f t="shared" si="2315"/>
        <v>0.121</v>
      </c>
      <c r="I4029">
        <v>4.5</v>
      </c>
      <c r="J4029">
        <v>0.6</v>
      </c>
      <c r="K4029">
        <f t="shared" si="2316"/>
        <v>1.14990414E-2</v>
      </c>
      <c r="L4029">
        <f t="shared" si="2327"/>
        <v>3.038507446648115E-2</v>
      </c>
      <c r="O4029">
        <f t="shared" si="2328"/>
        <v>1.0710738749434604E-2</v>
      </c>
      <c r="Q4029">
        <f t="shared" si="2329"/>
        <v>5.5802948884554286E-3</v>
      </c>
      <c r="T4029">
        <f t="shared" si="2330"/>
        <v>2.4575618688757708E-2</v>
      </c>
    </row>
    <row r="4030" spans="1:24" hidden="1" x14ac:dyDescent="0.3">
      <c r="A4030" s="26">
        <v>10001</v>
      </c>
      <c r="B4030">
        <v>71</v>
      </c>
      <c r="C4030" t="s">
        <v>211</v>
      </c>
      <c r="D4030">
        <v>44</v>
      </c>
      <c r="E4030" t="s">
        <v>214</v>
      </c>
      <c r="F4030">
        <v>3</v>
      </c>
      <c r="G4030">
        <v>14.4</v>
      </c>
      <c r="H4030">
        <f t="shared" si="2315"/>
        <v>0.14400000000000002</v>
      </c>
      <c r="I4030">
        <v>5</v>
      </c>
      <c r="J4030">
        <v>1</v>
      </c>
      <c r="K4030">
        <f t="shared" si="2316"/>
        <v>1.6286054400000003E-2</v>
      </c>
      <c r="L4030">
        <f t="shared" si="2327"/>
        <v>4.596990694902181E-2</v>
      </c>
      <c r="O4030">
        <f t="shared" si="2328"/>
        <v>1.6204392199530186E-2</v>
      </c>
      <c r="Q4030">
        <f t="shared" si="2329"/>
        <v>8.4424883359552269E-3</v>
      </c>
      <c r="T4030">
        <f t="shared" si="2330"/>
        <v>3.7180718631546823E-2</v>
      </c>
    </row>
    <row r="4031" spans="1:24" hidden="1" x14ac:dyDescent="0.3">
      <c r="A4031" s="26">
        <v>10001</v>
      </c>
      <c r="B4031">
        <v>71</v>
      </c>
      <c r="C4031" t="s">
        <v>211</v>
      </c>
      <c r="D4031">
        <v>45</v>
      </c>
      <c r="E4031" t="s">
        <v>220</v>
      </c>
      <c r="F4031">
        <v>3</v>
      </c>
      <c r="G4031">
        <v>16.100000000000001</v>
      </c>
      <c r="H4031">
        <f t="shared" si="2315"/>
        <v>0.161</v>
      </c>
      <c r="I4031">
        <v>4</v>
      </c>
      <c r="J4031">
        <v>1</v>
      </c>
      <c r="K4031">
        <f t="shared" si="2316"/>
        <v>2.0358353400000001E-2</v>
      </c>
      <c r="L4031">
        <f t="shared" ref="L4031:L4034" si="2331">0.000084*(G4031^1.894314*I4031^0.808223+0.000031*G4031^2)</f>
        <v>4.9772683980446215E-2</v>
      </c>
      <c r="O4031">
        <f>L4031*0.78*1.07</f>
        <v>4.154028205008041E-2</v>
      </c>
      <c r="Q4031">
        <f t="shared" ref="Q4031:Q4034" si="2332">O4031*0.531</f>
        <v>2.2057889768592697E-2</v>
      </c>
      <c r="T4031">
        <f>(L4031*0.78*1.07)*(1+0.2)*0.531*3.67</f>
        <v>9.7142946540882236E-2</v>
      </c>
    </row>
    <row r="4032" spans="1:24" hidden="1" x14ac:dyDescent="0.3">
      <c r="A4032" s="26">
        <v>10001</v>
      </c>
      <c r="B4032">
        <v>71</v>
      </c>
      <c r="C4032" t="s">
        <v>211</v>
      </c>
      <c r="D4032">
        <v>46</v>
      </c>
      <c r="E4032" t="s">
        <v>220</v>
      </c>
      <c r="F4032">
        <v>3</v>
      </c>
      <c r="G4032">
        <v>9.3000000000000007</v>
      </c>
      <c r="H4032">
        <f t="shared" si="2315"/>
        <v>9.3000000000000013E-2</v>
      </c>
      <c r="I4032">
        <v>4</v>
      </c>
      <c r="J4032">
        <v>1.2</v>
      </c>
      <c r="K4032">
        <f t="shared" si="2316"/>
        <v>6.7929246000000016E-3</v>
      </c>
      <c r="L4032">
        <f t="shared" si="2331"/>
        <v>1.7599259071030181E-2</v>
      </c>
      <c r="O4032">
        <f>L4032*0.78*1.07</f>
        <v>1.4688341620681791E-2</v>
      </c>
      <c r="Q4032">
        <f t="shared" si="2332"/>
        <v>7.7995094005820316E-3</v>
      </c>
      <c r="T4032">
        <f>(L4032*0.78*1.07)*(1+0.2)*0.531*3.67</f>
        <v>3.4349039400163268E-2</v>
      </c>
    </row>
    <row r="4033" spans="1:20" hidden="1" x14ac:dyDescent="0.3">
      <c r="A4033" s="26">
        <v>10001</v>
      </c>
      <c r="B4033">
        <v>71</v>
      </c>
      <c r="C4033" t="s">
        <v>211</v>
      </c>
      <c r="D4033">
        <v>47</v>
      </c>
      <c r="E4033" t="s">
        <v>220</v>
      </c>
      <c r="F4033">
        <v>3</v>
      </c>
      <c r="G4033">
        <v>12.5</v>
      </c>
      <c r="H4033">
        <f t="shared" si="2315"/>
        <v>0.125</v>
      </c>
      <c r="I4033">
        <v>4.8</v>
      </c>
      <c r="J4033">
        <v>2</v>
      </c>
      <c r="K4033">
        <f t="shared" si="2316"/>
        <v>1.2271875E-2</v>
      </c>
      <c r="L4033">
        <f t="shared" si="2331"/>
        <v>3.5708455462276328E-2</v>
      </c>
      <c r="O4033">
        <f>L4033*0.78*1.07</f>
        <v>2.9802276928815825E-2</v>
      </c>
      <c r="Q4033">
        <f t="shared" si="2332"/>
        <v>1.5825009049201203E-2</v>
      </c>
      <c r="T4033">
        <f>(L4033*0.78*1.07)*(1+0.2)*0.531*3.67</f>
        <v>6.9693339852682099E-2</v>
      </c>
    </row>
    <row r="4034" spans="1:20" hidden="1" x14ac:dyDescent="0.3">
      <c r="A4034" s="26">
        <v>10001</v>
      </c>
      <c r="B4034">
        <v>72</v>
      </c>
      <c r="C4034" t="s">
        <v>211</v>
      </c>
      <c r="D4034">
        <v>1</v>
      </c>
      <c r="E4034" t="s">
        <v>220</v>
      </c>
      <c r="F4034">
        <v>3</v>
      </c>
      <c r="G4034">
        <v>16.5</v>
      </c>
      <c r="H4034">
        <f t="shared" si="2315"/>
        <v>0.16500000000000001</v>
      </c>
      <c r="I4034">
        <v>5</v>
      </c>
      <c r="J4034">
        <v>1.9</v>
      </c>
      <c r="K4034">
        <f t="shared" si="2316"/>
        <v>2.1382515000000001E-2</v>
      </c>
      <c r="L4034">
        <f t="shared" si="2331"/>
        <v>6.2446015235219761E-2</v>
      </c>
      <c r="O4034">
        <f>L4034*0.78*1.07</f>
        <v>5.2117444315314419E-2</v>
      </c>
      <c r="Q4034">
        <f t="shared" si="2332"/>
        <v>2.7674362931431957E-2</v>
      </c>
      <c r="T4034">
        <f>(L4034*0.78*1.07)*(1+0.2)*0.531*3.67</f>
        <v>0.12187789435002634</v>
      </c>
    </row>
    <row r="4035" spans="1:20" hidden="1" x14ac:dyDescent="0.3">
      <c r="A4035" s="26">
        <v>10001</v>
      </c>
      <c r="B4035">
        <v>72</v>
      </c>
      <c r="C4035" t="s">
        <v>211</v>
      </c>
      <c r="D4035">
        <v>2</v>
      </c>
      <c r="E4035" t="s">
        <v>215</v>
      </c>
      <c r="F4035">
        <v>4</v>
      </c>
      <c r="G4035">
        <v>24.2</v>
      </c>
      <c r="H4035">
        <f t="shared" si="2315"/>
        <v>0.24199999999999999</v>
      </c>
      <c r="I4035">
        <v>12</v>
      </c>
      <c r="J4035">
        <v>3.2</v>
      </c>
      <c r="K4035">
        <f t="shared" si="2316"/>
        <v>4.59961656E-2</v>
      </c>
      <c r="L4035">
        <f>0.000064*(G4035^1.958025*I4035^0.883501+0.000045*G4035^2)</f>
        <v>0.29456778746678797</v>
      </c>
      <c r="O4035">
        <f>L4035*0.44*0.75</f>
        <v>9.7207369864040036E-2</v>
      </c>
      <c r="Q4035">
        <f>O4035*0.52</f>
        <v>5.0547832329300824E-2</v>
      </c>
      <c r="T4035">
        <f>(L4035*0.44*0.75)*(1+0.2)*0.52*3.67</f>
        <v>0.22261265357824078</v>
      </c>
    </row>
    <row r="4036" spans="1:20" s="13" customFormat="1" hidden="1" x14ac:dyDescent="0.3">
      <c r="A4036" s="26">
        <v>10001</v>
      </c>
      <c r="B4036" s="13">
        <v>72</v>
      </c>
      <c r="C4036" s="13" t="s">
        <v>211</v>
      </c>
      <c r="D4036" s="13">
        <v>3</v>
      </c>
      <c r="E4036" s="13" t="s">
        <v>220</v>
      </c>
      <c r="F4036" s="13">
        <v>7</v>
      </c>
      <c r="G4036" s="13">
        <v>8.3000000000000007</v>
      </c>
      <c r="H4036">
        <f t="shared" si="2315"/>
        <v>8.3000000000000004E-2</v>
      </c>
      <c r="I4036" s="13">
        <v>3</v>
      </c>
      <c r="J4036" s="13">
        <v>0</v>
      </c>
      <c r="K4036">
        <f t="shared" si="2316"/>
        <v>5.4106206000000007E-3</v>
      </c>
      <c r="L4036">
        <f t="shared" ref="L4036:L4037" si="2333">0.000084*(G4036^1.894314*I4036^0.808223+0.000031*G4036^2)</f>
        <v>1.1244213524920372E-2</v>
      </c>
      <c r="M4036"/>
      <c r="N4036"/>
      <c r="O4036">
        <f>L4036*0.78*1.07</f>
        <v>9.3844206078985432E-3</v>
      </c>
      <c r="P4036"/>
      <c r="Q4036">
        <f t="shared" ref="Q4036:Q4039" si="2334">O4036*0.531</f>
        <v>4.9831273427941268E-3</v>
      </c>
      <c r="R4036"/>
      <c r="S4036"/>
      <c r="T4036">
        <f>(L4036*0.78*1.07)*(1+0.2)*0.531*3.67</f>
        <v>2.1945692817665334E-2</v>
      </c>
    </row>
    <row r="4037" spans="1:20" hidden="1" x14ac:dyDescent="0.3">
      <c r="A4037" s="26">
        <v>10001</v>
      </c>
      <c r="B4037">
        <v>72</v>
      </c>
      <c r="C4037" t="s">
        <v>211</v>
      </c>
      <c r="D4037">
        <v>4</v>
      </c>
      <c r="E4037" t="s">
        <v>220</v>
      </c>
      <c r="F4037">
        <v>3</v>
      </c>
      <c r="G4037">
        <v>16.5</v>
      </c>
      <c r="H4037">
        <f t="shared" si="2315"/>
        <v>0.16500000000000001</v>
      </c>
      <c r="I4037">
        <v>3.5</v>
      </c>
      <c r="J4037">
        <v>1.2</v>
      </c>
      <c r="K4037">
        <f t="shared" si="2316"/>
        <v>2.1382515000000001E-2</v>
      </c>
      <c r="L4037">
        <f t="shared" si="2333"/>
        <v>4.68070263460608E-2</v>
      </c>
      <c r="O4037">
        <f>L4037*0.78*1.07</f>
        <v>3.906514418842235E-2</v>
      </c>
      <c r="Q4037">
        <f t="shared" si="2334"/>
        <v>2.0743591564052269E-2</v>
      </c>
      <c r="T4037">
        <f>(L4037*0.78*1.07)*(1+0.2)*0.531*3.67</f>
        <v>9.1354777248086189E-2</v>
      </c>
    </row>
    <row r="4038" spans="1:20" s="13" customFormat="1" x14ac:dyDescent="0.3">
      <c r="A4038" s="26">
        <v>10001</v>
      </c>
      <c r="B4038" s="13">
        <v>72</v>
      </c>
      <c r="C4038" s="13" t="s">
        <v>211</v>
      </c>
      <c r="D4038" s="13">
        <v>5</v>
      </c>
      <c r="E4038" s="13" t="s">
        <v>224</v>
      </c>
      <c r="F4038" s="13">
        <v>7</v>
      </c>
      <c r="G4038" s="13">
        <v>27.2</v>
      </c>
      <c r="H4038">
        <f t="shared" si="2315"/>
        <v>0.27200000000000002</v>
      </c>
      <c r="I4038" s="13">
        <v>9.6</v>
      </c>
      <c r="J4038" s="13">
        <v>0</v>
      </c>
      <c r="K4038">
        <f t="shared" si="2316"/>
        <v>5.8107033600000003E-2</v>
      </c>
      <c r="L4038">
        <f t="shared" ref="L4038:L4039" si="2335">0.000084*(G4038^1.894314*I4038^0.808223+0.000031*G4038^2)</f>
        <v>0.27270965614649501</v>
      </c>
      <c r="M4038"/>
      <c r="N4038"/>
      <c r="O4038">
        <f t="shared" ref="O4038:O4039" si="2336">L4038*0.78*1.07</f>
        <v>0.22760347901986475</v>
      </c>
      <c r="P4038"/>
      <c r="Q4038">
        <f t="shared" si="2334"/>
        <v>0.12085744735954819</v>
      </c>
      <c r="R4038"/>
      <c r="S4038"/>
      <c r="T4038">
        <f t="shared" ref="T4038:T4039" si="2337">(L4038*0.78*1.07)*(1+0.2)*0.531*3.67</f>
        <v>0.5322561981714502</v>
      </c>
    </row>
    <row r="4039" spans="1:20" s="13" customFormat="1" x14ac:dyDescent="0.3">
      <c r="A4039" s="26">
        <v>10001</v>
      </c>
      <c r="B4039" s="13">
        <v>72</v>
      </c>
      <c r="C4039" s="13" t="s">
        <v>211</v>
      </c>
      <c r="D4039" s="13">
        <v>6</v>
      </c>
      <c r="E4039" s="13" t="s">
        <v>224</v>
      </c>
      <c r="F4039" s="13">
        <v>7</v>
      </c>
      <c r="G4039" s="13">
        <v>26.3</v>
      </c>
      <c r="H4039">
        <f t="shared" si="2315"/>
        <v>0.26300000000000001</v>
      </c>
      <c r="I4039" s="13">
        <v>9</v>
      </c>
      <c r="J4039" s="13">
        <v>0</v>
      </c>
      <c r="K4039">
        <f t="shared" si="2316"/>
        <v>5.4325332600000005E-2</v>
      </c>
      <c r="L4039">
        <f t="shared" si="2335"/>
        <v>0.24286520833190506</v>
      </c>
      <c r="M4039"/>
      <c r="N4039"/>
      <c r="O4039">
        <f t="shared" si="2336"/>
        <v>0.20269530287380796</v>
      </c>
      <c r="P4039"/>
      <c r="Q4039">
        <f t="shared" si="2334"/>
        <v>0.10763120582599203</v>
      </c>
      <c r="R4039"/>
      <c r="S4039"/>
      <c r="T4039">
        <f t="shared" si="2337"/>
        <v>0.47400783045766892</v>
      </c>
    </row>
    <row r="4040" spans="1:20" hidden="1" x14ac:dyDescent="0.3">
      <c r="A4040" s="26">
        <v>10001</v>
      </c>
      <c r="B4040">
        <v>72</v>
      </c>
      <c r="C4040" t="s">
        <v>211</v>
      </c>
      <c r="D4040">
        <v>7</v>
      </c>
      <c r="E4040" t="s">
        <v>218</v>
      </c>
      <c r="F4040">
        <v>3</v>
      </c>
      <c r="G4040">
        <v>20.399999999999999</v>
      </c>
      <c r="H4040">
        <f t="shared" si="2315"/>
        <v>0.20399999999999999</v>
      </c>
      <c r="I4040">
        <v>9</v>
      </c>
      <c r="J4040">
        <v>3</v>
      </c>
      <c r="K4040">
        <f t="shared" si="2316"/>
        <v>3.2685206399999993E-2</v>
      </c>
      <c r="L4040">
        <f>0.000057*(G4040^1.897696*I4040^1.002687+0.000031*G4040^2)</f>
        <v>0.15774782117287492</v>
      </c>
      <c r="O4040">
        <f>L4040*0.43*0.75</f>
        <v>5.0873672328252163E-2</v>
      </c>
      <c r="Q4040">
        <f>O4040*0.52</f>
        <v>2.6454309610691125E-2</v>
      </c>
      <c r="T4040">
        <f>(L4040*0.43*0.75)*(1+0.2)*0.52*3.67</f>
        <v>0.11650477952548373</v>
      </c>
    </row>
    <row r="4041" spans="1:20" s="13" customFormat="1" hidden="1" x14ac:dyDescent="0.3">
      <c r="A4041" s="26">
        <v>10001</v>
      </c>
      <c r="B4041" s="13">
        <v>72</v>
      </c>
      <c r="C4041" s="13" t="s">
        <v>211</v>
      </c>
      <c r="D4041" s="13">
        <v>8</v>
      </c>
      <c r="E4041" s="13" t="s">
        <v>220</v>
      </c>
      <c r="F4041" s="13">
        <v>7</v>
      </c>
      <c r="G4041" s="13">
        <v>15.4</v>
      </c>
      <c r="H4041">
        <f t="shared" si="2315"/>
        <v>0.154</v>
      </c>
      <c r="I4041" s="13">
        <v>4</v>
      </c>
      <c r="J4041" s="13">
        <v>0</v>
      </c>
      <c r="K4041">
        <f t="shared" si="2316"/>
        <v>1.8626546399999999E-2</v>
      </c>
      <c r="L4041">
        <f t="shared" ref="L4041:L4046" si="2338">0.000084*(G4041^1.894314*I4041^0.808223+0.000031*G4041^2)</f>
        <v>4.5753150803382457E-2</v>
      </c>
      <c r="M4041"/>
      <c r="N4041"/>
      <c r="O4041">
        <f t="shared" ref="O4041:O4046" si="2339">L4041*0.78*1.07</f>
        <v>3.8185579660503004E-2</v>
      </c>
      <c r="P4041"/>
      <c r="Q4041">
        <f t="shared" ref="Q4041:Q4046" si="2340">O4041*0.531</f>
        <v>2.0276542799727095E-2</v>
      </c>
      <c r="R4041"/>
      <c r="S4041"/>
      <c r="T4041">
        <f t="shared" ref="T4041:T4046" si="2341">(L4041*0.78*1.07)*(1+0.2)*0.531*3.67</f>
        <v>8.9297894489998114E-2</v>
      </c>
    </row>
    <row r="4042" spans="1:20" hidden="1" x14ac:dyDescent="0.3">
      <c r="A4042" s="26">
        <v>10001</v>
      </c>
      <c r="B4042">
        <v>72</v>
      </c>
      <c r="C4042" t="s">
        <v>211</v>
      </c>
      <c r="D4042">
        <v>9</v>
      </c>
      <c r="E4042" t="s">
        <v>220</v>
      </c>
      <c r="F4042">
        <v>3</v>
      </c>
      <c r="G4042">
        <v>10.199999999999999</v>
      </c>
      <c r="H4042">
        <f t="shared" si="2315"/>
        <v>0.10199999999999999</v>
      </c>
      <c r="I4042">
        <v>3</v>
      </c>
      <c r="J4042">
        <v>1</v>
      </c>
      <c r="K4042">
        <f t="shared" si="2316"/>
        <v>8.1713015999999982E-3</v>
      </c>
      <c r="L4042">
        <f t="shared" si="2338"/>
        <v>1.6615452187686515E-2</v>
      </c>
      <c r="O4042">
        <f t="shared" si="2339"/>
        <v>1.3867256395843167E-2</v>
      </c>
      <c r="Q4042">
        <f t="shared" si="2340"/>
        <v>7.3635131461927223E-3</v>
      </c>
      <c r="T4042">
        <f t="shared" si="2341"/>
        <v>3.2428911895832753E-2</v>
      </c>
    </row>
    <row r="4043" spans="1:20" hidden="1" x14ac:dyDescent="0.3">
      <c r="A4043" s="26">
        <v>10001</v>
      </c>
      <c r="B4043">
        <v>72</v>
      </c>
      <c r="C4043" t="s">
        <v>211</v>
      </c>
      <c r="D4043">
        <v>10</v>
      </c>
      <c r="E4043" t="s">
        <v>220</v>
      </c>
      <c r="F4043">
        <v>3</v>
      </c>
      <c r="G4043">
        <v>22.3</v>
      </c>
      <c r="H4043">
        <f t="shared" si="2315"/>
        <v>0.223</v>
      </c>
      <c r="I4043">
        <v>4</v>
      </c>
      <c r="J4043">
        <v>1</v>
      </c>
      <c r="K4043">
        <f t="shared" si="2316"/>
        <v>3.9057156600000004E-2</v>
      </c>
      <c r="L4043">
        <f t="shared" si="2338"/>
        <v>9.2256482638594386E-2</v>
      </c>
      <c r="O4043">
        <f t="shared" si="2339"/>
        <v>7.6997260410170881E-2</v>
      </c>
      <c r="Q4043">
        <f t="shared" si="2340"/>
        <v>4.0885545277800743E-2</v>
      </c>
      <c r="T4043">
        <f t="shared" si="2341"/>
        <v>0.18005994140343448</v>
      </c>
    </row>
    <row r="4044" spans="1:20" hidden="1" x14ac:dyDescent="0.3">
      <c r="A4044" s="26">
        <v>10001</v>
      </c>
      <c r="B4044">
        <v>72</v>
      </c>
      <c r="C4044" t="s">
        <v>211</v>
      </c>
      <c r="D4044">
        <v>11</v>
      </c>
      <c r="E4044" t="s">
        <v>220</v>
      </c>
      <c r="F4044">
        <v>3</v>
      </c>
      <c r="G4044">
        <v>9.4</v>
      </c>
      <c r="H4044">
        <f t="shared" si="2315"/>
        <v>9.4E-2</v>
      </c>
      <c r="I4044">
        <v>3</v>
      </c>
      <c r="J4044">
        <v>1</v>
      </c>
      <c r="K4044">
        <f t="shared" si="2316"/>
        <v>6.9397944000000001E-3</v>
      </c>
      <c r="L4044">
        <f t="shared" si="2338"/>
        <v>1.4233653696695428E-2</v>
      </c>
      <c r="O4044">
        <f t="shared" si="2339"/>
        <v>1.1879407375262005E-2</v>
      </c>
      <c r="Q4044">
        <f t="shared" si="2340"/>
        <v>6.3079653162641256E-3</v>
      </c>
      <c r="T4044">
        <f t="shared" si="2341"/>
        <v>2.7780279252827205E-2</v>
      </c>
    </row>
    <row r="4045" spans="1:20" hidden="1" x14ac:dyDescent="0.3">
      <c r="A4045" s="26">
        <v>10001</v>
      </c>
      <c r="B4045">
        <v>72</v>
      </c>
      <c r="C4045" t="s">
        <v>211</v>
      </c>
      <c r="D4045">
        <v>12</v>
      </c>
      <c r="E4045" t="s">
        <v>220</v>
      </c>
      <c r="F4045">
        <v>3</v>
      </c>
      <c r="G4045">
        <v>14.3</v>
      </c>
      <c r="H4045">
        <f t="shared" si="2315"/>
        <v>0.14300000000000002</v>
      </c>
      <c r="I4045">
        <v>4</v>
      </c>
      <c r="J4045">
        <v>1.8</v>
      </c>
      <c r="K4045">
        <f t="shared" si="2316"/>
        <v>1.6060644600000003E-2</v>
      </c>
      <c r="L4045">
        <f t="shared" si="2338"/>
        <v>3.9760612432559947E-2</v>
      </c>
      <c r="O4045">
        <f t="shared" si="2339"/>
        <v>3.3184207136214533E-2</v>
      </c>
      <c r="Q4045">
        <f t="shared" si="2340"/>
        <v>1.7620813989329919E-2</v>
      </c>
      <c r="T4045">
        <f t="shared" si="2341"/>
        <v>7.7602064809008955E-2</v>
      </c>
    </row>
    <row r="4046" spans="1:20" hidden="1" x14ac:dyDescent="0.3">
      <c r="A4046" s="26">
        <v>10001</v>
      </c>
      <c r="B4046">
        <v>72</v>
      </c>
      <c r="C4046" t="s">
        <v>211</v>
      </c>
      <c r="D4046">
        <v>13</v>
      </c>
      <c r="E4046" t="s">
        <v>220</v>
      </c>
      <c r="F4046">
        <v>3</v>
      </c>
      <c r="G4046">
        <v>14.5</v>
      </c>
      <c r="H4046">
        <f t="shared" si="2315"/>
        <v>0.14499999999999999</v>
      </c>
      <c r="I4046">
        <v>4.5</v>
      </c>
      <c r="J4046">
        <v>1.2</v>
      </c>
      <c r="K4046">
        <f t="shared" si="2316"/>
        <v>1.6513034999999999E-2</v>
      </c>
      <c r="L4046">
        <f t="shared" si="2338"/>
        <v>4.4897444813224718E-2</v>
      </c>
      <c r="O4046">
        <f t="shared" si="2339"/>
        <v>3.7471407441117349E-2</v>
      </c>
      <c r="Q4046">
        <f t="shared" si="2340"/>
        <v>1.9897317351233314E-2</v>
      </c>
      <c r="T4046">
        <f t="shared" si="2341"/>
        <v>8.7627785614831505E-2</v>
      </c>
    </row>
    <row r="4047" spans="1:20" hidden="1" x14ac:dyDescent="0.3">
      <c r="A4047" s="26">
        <v>10001</v>
      </c>
      <c r="B4047">
        <v>72</v>
      </c>
      <c r="C4047" t="s">
        <v>211</v>
      </c>
      <c r="D4047">
        <v>14</v>
      </c>
      <c r="E4047" t="s">
        <v>217</v>
      </c>
      <c r="F4047">
        <v>3</v>
      </c>
      <c r="G4047">
        <v>22.5</v>
      </c>
      <c r="H4047">
        <f t="shared" si="2315"/>
        <v>0.22500000000000001</v>
      </c>
      <c r="I4047">
        <v>9.6</v>
      </c>
      <c r="J4047">
        <v>3</v>
      </c>
      <c r="K4047">
        <f t="shared" si="2316"/>
        <v>3.9760875000000001E-2</v>
      </c>
      <c r="L4047">
        <f>0.000059*(G4047^1.965295*I4047^0.892133+0.000019*G4047^2)</f>
        <v>0.20165423989865167</v>
      </c>
      <c r="O4047">
        <f>L4047*0.47*0.75</f>
        <v>7.108311956427471E-2</v>
      </c>
      <c r="Q4047">
        <f>O4047*0.52</f>
        <v>3.6963222173422849E-2</v>
      </c>
      <c r="T4047">
        <f>(L4047*0.47*0.75)*(1+0.2)*0.52*3.67</f>
        <v>0.16278603045175422</v>
      </c>
    </row>
    <row r="4048" spans="1:20" hidden="1" x14ac:dyDescent="0.3">
      <c r="A4048" s="26">
        <v>10001</v>
      </c>
      <c r="B4048">
        <v>72</v>
      </c>
      <c r="C4048" t="s">
        <v>211</v>
      </c>
      <c r="D4048">
        <v>15</v>
      </c>
      <c r="E4048" t="s">
        <v>219</v>
      </c>
      <c r="F4048">
        <v>3</v>
      </c>
      <c r="G4048">
        <v>10.5</v>
      </c>
      <c r="H4048">
        <f t="shared" si="2315"/>
        <v>0.105</v>
      </c>
      <c r="I4048">
        <v>4</v>
      </c>
      <c r="J4048">
        <v>1.2</v>
      </c>
      <c r="K4048">
        <f t="shared" si="2316"/>
        <v>8.659034999999999E-3</v>
      </c>
      <c r="L4048">
        <f>0.000084*(G4048^1.894314*I4048^0.808223+0.000034*G4048^2)</f>
        <v>2.2148146045450075E-2</v>
      </c>
      <c r="O4048">
        <f>L4048*0.75*1.07</f>
        <v>1.7773887201473687E-2</v>
      </c>
      <c r="Q4048">
        <f>O4048*0.531</f>
        <v>9.4379341039825277E-3</v>
      </c>
      <c r="T4048">
        <f>(L4048*0.75*1.07)*(1+0.2)*0.531*3.67</f>
        <v>4.1564661793939049E-2</v>
      </c>
    </row>
    <row r="4049" spans="1:24" hidden="1" x14ac:dyDescent="0.3">
      <c r="A4049" s="26">
        <v>10001</v>
      </c>
      <c r="B4049">
        <v>72</v>
      </c>
      <c r="C4049" t="s">
        <v>211</v>
      </c>
      <c r="D4049">
        <v>16</v>
      </c>
      <c r="E4049" t="s">
        <v>220</v>
      </c>
      <c r="F4049">
        <v>3</v>
      </c>
      <c r="G4049">
        <v>9.3000000000000007</v>
      </c>
      <c r="H4049">
        <f t="shared" si="2315"/>
        <v>9.3000000000000013E-2</v>
      </c>
      <c r="I4049">
        <v>3</v>
      </c>
      <c r="J4049">
        <v>1</v>
      </c>
      <c r="K4049">
        <f t="shared" si="2316"/>
        <v>6.7929246000000016E-3</v>
      </c>
      <c r="L4049">
        <f>0.000084*(G4049^1.894314*I4049^0.808223+0.000031*G4049^2)</f>
        <v>1.3948177925931317E-2</v>
      </c>
      <c r="O4049">
        <f>L4049*0.78*1.07</f>
        <v>1.1641149296982277E-2</v>
      </c>
      <c r="Q4049">
        <f>O4049*0.531</f>
        <v>6.1814502766975891E-3</v>
      </c>
      <c r="T4049">
        <f>(L4049*0.78*1.07)*(1+0.2)*0.531*3.67</f>
        <v>2.7223107018576182E-2</v>
      </c>
    </row>
    <row r="4050" spans="1:24" hidden="1" x14ac:dyDescent="0.3">
      <c r="A4050" s="26">
        <v>10001</v>
      </c>
      <c r="B4050">
        <v>72</v>
      </c>
      <c r="C4050" t="s">
        <v>211</v>
      </c>
      <c r="D4050">
        <v>17</v>
      </c>
      <c r="E4050" t="s">
        <v>215</v>
      </c>
      <c r="F4050">
        <v>3</v>
      </c>
      <c r="G4050">
        <v>12.3</v>
      </c>
      <c r="H4050">
        <f t="shared" si="2315"/>
        <v>0.12300000000000001</v>
      </c>
      <c r="I4050">
        <v>5</v>
      </c>
      <c r="J4050">
        <v>1.2</v>
      </c>
      <c r="K4050">
        <f t="shared" si="2316"/>
        <v>1.1882316600000003E-2</v>
      </c>
      <c r="L4050">
        <f>0.000064*(G4050^1.958025*I4050^0.883501+0.000045*G4050^2)</f>
        <v>3.6123295687956115E-2</v>
      </c>
      <c r="O4050">
        <f>L4050*0.44*0.75</f>
        <v>1.1920687577025517E-2</v>
      </c>
      <c r="Q4050">
        <f>O4050*0.52</f>
        <v>6.1987575400532686E-3</v>
      </c>
      <c r="T4050">
        <f>(L4050*0.44*0.75)*(1+0.2)*0.52*3.67</f>
        <v>2.7299328206394594E-2</v>
      </c>
    </row>
    <row r="4051" spans="1:24" hidden="1" x14ac:dyDescent="0.3">
      <c r="A4051" s="26">
        <v>10001</v>
      </c>
      <c r="B4051">
        <v>72</v>
      </c>
      <c r="C4051" t="s">
        <v>211</v>
      </c>
      <c r="D4051">
        <v>18</v>
      </c>
      <c r="E4051" t="s">
        <v>217</v>
      </c>
      <c r="F4051">
        <v>1</v>
      </c>
      <c r="G4051">
        <v>51.8</v>
      </c>
      <c r="H4051">
        <f t="shared" si="2315"/>
        <v>0.51800000000000002</v>
      </c>
      <c r="I4051">
        <v>18.100000000000001</v>
      </c>
      <c r="J4051">
        <v>4.5999999999999996</v>
      </c>
      <c r="K4051">
        <f t="shared" si="2316"/>
        <v>0.21074166960000001</v>
      </c>
      <c r="L4051">
        <f>0.000059*(G4051^1.965295*I4051^0.892133+0.000019*G4051^2)</f>
        <v>1.8282390938843631</v>
      </c>
      <c r="O4051">
        <f>L4051*0.47*0.75</f>
        <v>0.64445428059423793</v>
      </c>
      <c r="Q4051">
        <f>O4051*0.52</f>
        <v>0.33511622590900375</v>
      </c>
      <c r="T4051">
        <f>(L4051*0.47*0.75)*(1+0.2)*0.52*3.67</f>
        <v>1.4758518589032523</v>
      </c>
      <c r="U4051">
        <v>89</v>
      </c>
      <c r="V4051">
        <v>96</v>
      </c>
      <c r="W4051">
        <v>16</v>
      </c>
      <c r="X4051">
        <v>8</v>
      </c>
    </row>
    <row r="4052" spans="1:24" hidden="1" x14ac:dyDescent="0.3">
      <c r="A4052" s="26">
        <v>10001</v>
      </c>
      <c r="B4052">
        <v>72</v>
      </c>
      <c r="C4052" t="s">
        <v>211</v>
      </c>
      <c r="D4052">
        <v>19</v>
      </c>
      <c r="E4052" t="s">
        <v>219</v>
      </c>
      <c r="F4052">
        <v>3</v>
      </c>
      <c r="G4052">
        <v>15.3</v>
      </c>
      <c r="H4052">
        <f t="shared" si="2315"/>
        <v>0.153</v>
      </c>
      <c r="I4052">
        <v>4</v>
      </c>
      <c r="J4052">
        <v>1</v>
      </c>
      <c r="K4052">
        <f t="shared" si="2316"/>
        <v>1.83854286E-2</v>
      </c>
      <c r="L4052">
        <f>0.000084*(G4052^1.894314*I4052^0.808223+0.000034*G4052^2)</f>
        <v>4.5192046273304969E-2</v>
      </c>
      <c r="O4052">
        <f>L4052*0.75*1.07</f>
        <v>3.6266617134327238E-2</v>
      </c>
      <c r="Q4052">
        <f>O4052*0.531</f>
        <v>1.9257573698327764E-2</v>
      </c>
      <c r="T4052">
        <f>(L4052*0.75*1.07)*(1+0.2)*0.531*3.67</f>
        <v>8.4810354567435464E-2</v>
      </c>
    </row>
    <row r="4053" spans="1:24" hidden="1" x14ac:dyDescent="0.3">
      <c r="A4053" s="26">
        <v>10001</v>
      </c>
      <c r="B4053">
        <v>72</v>
      </c>
      <c r="C4053" t="s">
        <v>211</v>
      </c>
      <c r="D4053">
        <v>20</v>
      </c>
      <c r="E4053" t="s">
        <v>220</v>
      </c>
      <c r="F4053">
        <v>3</v>
      </c>
      <c r="G4053">
        <v>14.8</v>
      </c>
      <c r="H4053">
        <f t="shared" si="2315"/>
        <v>0.14800000000000002</v>
      </c>
      <c r="I4053">
        <v>4</v>
      </c>
      <c r="J4053">
        <v>1</v>
      </c>
      <c r="K4053">
        <f t="shared" si="2316"/>
        <v>1.7203401600000005E-2</v>
      </c>
      <c r="L4053">
        <f t="shared" ref="L4053:L4054" si="2342">0.000084*(G4053^1.894314*I4053^0.808223+0.000031*G4053^2)</f>
        <v>4.2435273640889774E-2</v>
      </c>
      <c r="O4053">
        <f>L4053*0.78*1.07</f>
        <v>3.5416479380686615E-2</v>
      </c>
      <c r="Q4053">
        <f t="shared" ref="Q4053:Q4054" si="2343">O4053*0.531</f>
        <v>1.8806150551144592E-2</v>
      </c>
      <c r="T4053">
        <f>(L4053*0.78*1.07)*(1+0.2)*0.531*3.67</f>
        <v>8.2822287027240774E-2</v>
      </c>
    </row>
    <row r="4054" spans="1:24" hidden="1" x14ac:dyDescent="0.3">
      <c r="A4054" s="26">
        <v>10001</v>
      </c>
      <c r="B4054">
        <v>72</v>
      </c>
      <c r="C4054" t="s">
        <v>211</v>
      </c>
      <c r="D4054">
        <v>21</v>
      </c>
      <c r="E4054" t="s">
        <v>220</v>
      </c>
      <c r="F4054">
        <v>3</v>
      </c>
      <c r="G4054">
        <v>12.5</v>
      </c>
      <c r="H4054">
        <f t="shared" si="2315"/>
        <v>0.125</v>
      </c>
      <c r="I4054">
        <v>4</v>
      </c>
      <c r="J4054">
        <v>1.2</v>
      </c>
      <c r="K4054">
        <f t="shared" si="2316"/>
        <v>1.2271875E-2</v>
      </c>
      <c r="L4054">
        <f t="shared" si="2342"/>
        <v>3.0815963213678309E-2</v>
      </c>
      <c r="O4054">
        <f>L4054*0.78*1.07</f>
        <v>2.5719002898135921E-2</v>
      </c>
      <c r="Q4054">
        <f t="shared" si="2343"/>
        <v>1.3656790538910175E-2</v>
      </c>
      <c r="T4054">
        <f>(L4054*0.78*1.07)*(1+0.2)*0.531*3.67</f>
        <v>6.0144505533360405E-2</v>
      </c>
    </row>
    <row r="4055" spans="1:24" hidden="1" x14ac:dyDescent="0.3">
      <c r="A4055" s="26">
        <v>10001</v>
      </c>
      <c r="B4055">
        <v>72</v>
      </c>
      <c r="C4055" t="s">
        <v>211</v>
      </c>
      <c r="D4055">
        <v>22</v>
      </c>
      <c r="E4055" t="s">
        <v>214</v>
      </c>
      <c r="F4055">
        <v>3</v>
      </c>
      <c r="G4055">
        <v>10</v>
      </c>
      <c r="H4055">
        <f t="shared" si="2315"/>
        <v>0.1</v>
      </c>
      <c r="I4055">
        <v>4.5</v>
      </c>
      <c r="J4055">
        <v>1</v>
      </c>
      <c r="K4055">
        <f t="shared" si="2316"/>
        <v>7.8540000000000016E-3</v>
      </c>
      <c r="L4055">
        <f t="shared" ref="L4055:L4056" si="2344">0.000081*(G4055^1.864042*I4055^0.850892+0.000027*G4055^2)</f>
        <v>2.129829218482223E-2</v>
      </c>
      <c r="O4055">
        <f t="shared" ref="O4055:O4056" si="2345">L4055*0.47*0.75</f>
        <v>7.507647995149835E-3</v>
      </c>
      <c r="Q4055">
        <f t="shared" ref="Q4055:Q4056" si="2346">O4055*0.521</f>
        <v>3.9114846054730638E-3</v>
      </c>
      <c r="T4055">
        <f t="shared" ref="T4055:T4056" si="2347">(L4055*0.47*0.75)*(1+0.2)*0.521*3.67</f>
        <v>1.7226178202503373E-2</v>
      </c>
    </row>
    <row r="4056" spans="1:24" hidden="1" x14ac:dyDescent="0.3">
      <c r="A4056" s="26">
        <v>10001</v>
      </c>
      <c r="B4056">
        <v>72</v>
      </c>
      <c r="C4056" t="s">
        <v>211</v>
      </c>
      <c r="D4056">
        <v>23</v>
      </c>
      <c r="E4056" t="s">
        <v>214</v>
      </c>
      <c r="F4056">
        <v>3</v>
      </c>
      <c r="G4056">
        <v>9.3000000000000007</v>
      </c>
      <c r="H4056">
        <f t="shared" si="2315"/>
        <v>9.3000000000000013E-2</v>
      </c>
      <c r="I4056">
        <v>4.2</v>
      </c>
      <c r="J4056">
        <v>3</v>
      </c>
      <c r="K4056">
        <f t="shared" si="2316"/>
        <v>6.7929246000000016E-3</v>
      </c>
      <c r="L4056">
        <f t="shared" si="2344"/>
        <v>1.7542861280432809E-2</v>
      </c>
      <c r="O4056">
        <f t="shared" si="2345"/>
        <v>6.1838586013525654E-3</v>
      </c>
      <c r="Q4056">
        <f t="shared" si="2346"/>
        <v>3.2217903313046868E-3</v>
      </c>
      <c r="T4056">
        <f t="shared" si="2347"/>
        <v>1.418876461906584E-2</v>
      </c>
    </row>
    <row r="4057" spans="1:24" hidden="1" x14ac:dyDescent="0.3">
      <c r="A4057" s="26">
        <v>10001</v>
      </c>
      <c r="B4057">
        <v>72</v>
      </c>
      <c r="C4057" t="s">
        <v>211</v>
      </c>
      <c r="D4057">
        <v>24</v>
      </c>
      <c r="E4057" t="s">
        <v>220</v>
      </c>
      <c r="F4057">
        <v>3</v>
      </c>
      <c r="G4057">
        <v>15.2</v>
      </c>
      <c r="H4057">
        <f t="shared" si="2315"/>
        <v>0.152</v>
      </c>
      <c r="I4057">
        <v>3.6</v>
      </c>
      <c r="J4057">
        <v>1</v>
      </c>
      <c r="K4057">
        <f t="shared" si="2316"/>
        <v>1.81458816E-2</v>
      </c>
      <c r="L4057">
        <f t="shared" ref="L4057:L4059" si="2348">0.000084*(G4057^1.894314*I4057^0.808223+0.000031*G4057^2)</f>
        <v>4.0990667533668305E-2</v>
      </c>
      <c r="O4057">
        <f>L4057*0.78*1.07</f>
        <v>3.4210811123599569E-2</v>
      </c>
      <c r="Q4057">
        <f t="shared" ref="Q4057:Q4059" si="2349">O4057*0.531</f>
        <v>1.8165940706631373E-2</v>
      </c>
      <c r="T4057">
        <f>(L4057*0.78*1.07)*(1+0.2)*0.531*3.67</f>
        <v>8.0002802872004564E-2</v>
      </c>
    </row>
    <row r="4058" spans="1:24" hidden="1" x14ac:dyDescent="0.3">
      <c r="A4058" s="26">
        <v>10001</v>
      </c>
      <c r="B4058">
        <v>72</v>
      </c>
      <c r="C4058" t="s">
        <v>211</v>
      </c>
      <c r="D4058">
        <v>25</v>
      </c>
      <c r="E4058" t="s">
        <v>220</v>
      </c>
      <c r="F4058">
        <v>3</v>
      </c>
      <c r="G4058">
        <v>9.1999999999999993</v>
      </c>
      <c r="H4058">
        <f t="shared" si="2315"/>
        <v>9.1999999999999998E-2</v>
      </c>
      <c r="I4058">
        <v>4.2</v>
      </c>
      <c r="J4058">
        <v>1</v>
      </c>
      <c r="K4058">
        <f t="shared" si="2316"/>
        <v>6.6476255999999992E-3</v>
      </c>
      <c r="L4058">
        <f t="shared" si="2348"/>
        <v>1.7936008803999513E-2</v>
      </c>
      <c r="O4058">
        <f>L4058*0.78*1.07</f>
        <v>1.4969392947817994E-2</v>
      </c>
      <c r="Q4058">
        <f t="shared" si="2349"/>
        <v>7.948747655291355E-3</v>
      </c>
      <c r="T4058">
        <f>(L4058*0.78*1.07)*(1+0.2)*0.531*3.67</f>
        <v>3.5006284673903126E-2</v>
      </c>
    </row>
    <row r="4059" spans="1:24" hidden="1" x14ac:dyDescent="0.3">
      <c r="A4059" s="26">
        <v>10001</v>
      </c>
      <c r="B4059">
        <v>72</v>
      </c>
      <c r="C4059" t="s">
        <v>211</v>
      </c>
      <c r="D4059">
        <v>26</v>
      </c>
      <c r="E4059" t="s">
        <v>220</v>
      </c>
      <c r="F4059">
        <v>3</v>
      </c>
      <c r="G4059">
        <v>9.3000000000000007</v>
      </c>
      <c r="H4059">
        <f t="shared" si="2315"/>
        <v>9.3000000000000013E-2</v>
      </c>
      <c r="I4059">
        <v>4.2</v>
      </c>
      <c r="J4059">
        <v>1</v>
      </c>
      <c r="K4059">
        <f t="shared" si="2316"/>
        <v>6.7929246000000016E-3</v>
      </c>
      <c r="L4059">
        <f t="shared" si="2348"/>
        <v>1.8307112416205744E-2</v>
      </c>
      <c r="O4059">
        <f>L4059*0.78*1.07</f>
        <v>1.5279116022565317E-2</v>
      </c>
      <c r="Q4059">
        <f t="shared" si="2349"/>
        <v>8.1132106079821829E-3</v>
      </c>
      <c r="T4059">
        <f>(L4059*0.78*1.07)*(1+0.2)*0.531*3.67</f>
        <v>3.5730579517553533E-2</v>
      </c>
    </row>
    <row r="4060" spans="1:24" s="13" customFormat="1" x14ac:dyDescent="0.3">
      <c r="A4060" s="26">
        <v>10001</v>
      </c>
      <c r="B4060" s="13">
        <v>72</v>
      </c>
      <c r="C4060" s="13" t="s">
        <v>211</v>
      </c>
      <c r="D4060" s="13">
        <v>27</v>
      </c>
      <c r="E4060" s="13" t="s">
        <v>224</v>
      </c>
      <c r="F4060" s="13">
        <v>7</v>
      </c>
      <c r="G4060" s="13">
        <v>29.5</v>
      </c>
      <c r="H4060">
        <f t="shared" si="2315"/>
        <v>0.29499999999999998</v>
      </c>
      <c r="I4060" s="13">
        <v>9</v>
      </c>
      <c r="J4060" s="13">
        <v>0</v>
      </c>
      <c r="K4060">
        <f t="shared" si="2316"/>
        <v>6.8349434999999986E-2</v>
      </c>
      <c r="L4060">
        <f>0.000084*(G4060^1.894314*I4060^0.808223+0.000031*G4060^2)</f>
        <v>0.30187539220015974</v>
      </c>
      <c r="M4060"/>
      <c r="N4060"/>
      <c r="O4060">
        <f>L4060*0.78*1.07</f>
        <v>0.25194520233025336</v>
      </c>
      <c r="P4060"/>
      <c r="Q4060">
        <f>O4060*0.531</f>
        <v>0.13378290243736454</v>
      </c>
      <c r="R4060"/>
      <c r="S4060"/>
      <c r="T4060">
        <f>(L4060*0.78*1.07)*(1+0.2)*0.531*3.67</f>
        <v>0.5891799023341534</v>
      </c>
    </row>
    <row r="4061" spans="1:24" hidden="1" x14ac:dyDescent="0.3">
      <c r="A4061" s="26">
        <v>10001</v>
      </c>
      <c r="B4061">
        <v>72</v>
      </c>
      <c r="C4061" t="s">
        <v>211</v>
      </c>
      <c r="D4061">
        <v>28</v>
      </c>
      <c r="E4061" t="s">
        <v>213</v>
      </c>
      <c r="F4061">
        <v>3</v>
      </c>
      <c r="G4061">
        <v>10.3</v>
      </c>
      <c r="H4061">
        <f t="shared" si="2315"/>
        <v>0.10300000000000001</v>
      </c>
      <c r="I4061">
        <v>4</v>
      </c>
      <c r="J4061">
        <v>1.2</v>
      </c>
      <c r="K4061">
        <f t="shared" si="2316"/>
        <v>8.3323086000000011E-3</v>
      </c>
      <c r="L4061">
        <f>0.000084*(G4061^1.894314*I4061^0.808223+0.000031*G4061^2)</f>
        <v>2.1355776692049983E-2</v>
      </c>
      <c r="O4061">
        <f>L4061*0.66*1.07</f>
        <v>1.5081449499925698E-2</v>
      </c>
      <c r="Q4061">
        <f>O4061*0.531</f>
        <v>8.0082496844605458E-3</v>
      </c>
      <c r="T4061">
        <f>(L4061*0.66*1.07)*(1+0.2)*0.531*3.67</f>
        <v>3.5268331610364245E-2</v>
      </c>
    </row>
    <row r="4062" spans="1:24" x14ac:dyDescent="0.3">
      <c r="A4062" s="26">
        <v>10001</v>
      </c>
      <c r="B4062">
        <v>72</v>
      </c>
      <c r="C4062" t="s">
        <v>211</v>
      </c>
      <c r="D4062">
        <v>29</v>
      </c>
      <c r="E4062" t="s">
        <v>224</v>
      </c>
      <c r="F4062">
        <v>3</v>
      </c>
      <c r="G4062">
        <v>28.4</v>
      </c>
      <c r="H4062">
        <f t="shared" si="2315"/>
        <v>0.28399999999999997</v>
      </c>
      <c r="I4062">
        <v>9.1999999999999993</v>
      </c>
      <c r="J4062">
        <v>1.8</v>
      </c>
      <c r="K4062">
        <f t="shared" si="2316"/>
        <v>6.3347222399999986E-2</v>
      </c>
      <c r="L4062">
        <f>0.000084*(G4062^1.894314*I4062^0.808223+0.000031*G4062^2)</f>
        <v>0.28594285113070511</v>
      </c>
      <c r="O4062">
        <f>L4062*0.78*1.07</f>
        <v>0.23864790355368651</v>
      </c>
      <c r="Q4062">
        <f>O4062*0.531</f>
        <v>0.12672203678700755</v>
      </c>
      <c r="T4062">
        <f>(L4062*0.78*1.07)*(1+0.2)*0.531*3.67</f>
        <v>0.55808385000998117</v>
      </c>
    </row>
    <row r="4063" spans="1:24" hidden="1" x14ac:dyDescent="0.3">
      <c r="A4063" s="26">
        <v>10001</v>
      </c>
      <c r="B4063">
        <v>72</v>
      </c>
      <c r="C4063" t="s">
        <v>211</v>
      </c>
      <c r="D4063">
        <v>30</v>
      </c>
      <c r="E4063" t="s">
        <v>215</v>
      </c>
      <c r="F4063">
        <v>3</v>
      </c>
      <c r="G4063">
        <v>10.3</v>
      </c>
      <c r="H4063">
        <f t="shared" si="2315"/>
        <v>0.10300000000000001</v>
      </c>
      <c r="I4063">
        <v>4</v>
      </c>
      <c r="J4063">
        <v>1</v>
      </c>
      <c r="K4063">
        <f t="shared" si="2316"/>
        <v>8.3323086000000011E-3</v>
      </c>
      <c r="L4063">
        <f>0.000064*(G4063^1.958025*I4063^0.883501+0.000045*G4063^2)</f>
        <v>2.0954027905970816E-2</v>
      </c>
      <c r="O4063">
        <f>L4063*0.44*0.75</f>
        <v>6.9148292089703696E-3</v>
      </c>
      <c r="Q4063">
        <f>O4063*0.52</f>
        <v>3.5957111886645923E-3</v>
      </c>
      <c r="T4063">
        <f>(L4063*0.44*0.75)*(1+0.2)*0.52*3.67</f>
        <v>1.5835512074878863E-2</v>
      </c>
    </row>
    <row r="4064" spans="1:24" hidden="1" x14ac:dyDescent="0.3">
      <c r="A4064" s="26">
        <v>10001</v>
      </c>
      <c r="B4064">
        <v>72</v>
      </c>
      <c r="C4064" t="s">
        <v>211</v>
      </c>
      <c r="D4064">
        <v>31</v>
      </c>
      <c r="E4064" t="s">
        <v>220</v>
      </c>
      <c r="F4064">
        <v>3</v>
      </c>
      <c r="G4064">
        <v>10.199999999999999</v>
      </c>
      <c r="H4064">
        <f t="shared" si="2315"/>
        <v>0.10199999999999999</v>
      </c>
      <c r="I4064">
        <v>7</v>
      </c>
      <c r="J4064">
        <v>1.3</v>
      </c>
      <c r="K4064">
        <f t="shared" si="2316"/>
        <v>8.1713015999999982E-3</v>
      </c>
      <c r="L4064">
        <f t="shared" ref="L4064:L4065" si="2350">0.000084*(G4064^1.894314*I4064^0.808223+0.000031*G4064^2)</f>
        <v>3.295459323161961E-2</v>
      </c>
      <c r="O4064">
        <f>L4064*0.78*1.07</f>
        <v>2.7503903511109731E-2</v>
      </c>
      <c r="Q4064">
        <f t="shared" ref="Q4064:Q4065" si="2351">O4064*0.531</f>
        <v>1.4604572764399268E-2</v>
      </c>
      <c r="T4064">
        <f>(L4064*0.78*1.07)*(1+0.2)*0.531*3.67</f>
        <v>6.4318538454414376E-2</v>
      </c>
    </row>
    <row r="4065" spans="1:24" hidden="1" x14ac:dyDescent="0.3">
      <c r="A4065" s="26">
        <v>10001</v>
      </c>
      <c r="B4065">
        <v>72</v>
      </c>
      <c r="C4065" t="s">
        <v>211</v>
      </c>
      <c r="D4065">
        <v>32</v>
      </c>
      <c r="E4065" t="s">
        <v>220</v>
      </c>
      <c r="F4065">
        <v>3</v>
      </c>
      <c r="G4065">
        <v>19.399999999999999</v>
      </c>
      <c r="H4065">
        <f t="shared" si="2315"/>
        <v>0.19399999999999998</v>
      </c>
      <c r="I4065">
        <v>8</v>
      </c>
      <c r="J4065">
        <v>1.7</v>
      </c>
      <c r="K4065">
        <f t="shared" si="2316"/>
        <v>2.9559314399999991E-2</v>
      </c>
      <c r="L4065">
        <f t="shared" si="2350"/>
        <v>0.1240742507466074</v>
      </c>
      <c r="O4065">
        <f>L4065*0.78*1.07</f>
        <v>0.10355236967311854</v>
      </c>
      <c r="Q4065">
        <f t="shared" si="2351"/>
        <v>5.4986308296425944E-2</v>
      </c>
      <c r="T4065">
        <f>(L4065*0.78*1.07)*(1+0.2)*0.531*3.67</f>
        <v>0.24215970173745988</v>
      </c>
    </row>
    <row r="4066" spans="1:24" hidden="1" x14ac:dyDescent="0.3">
      <c r="A4066" s="26">
        <v>10001</v>
      </c>
      <c r="B4066">
        <v>72</v>
      </c>
      <c r="C4066" t="s">
        <v>211</v>
      </c>
      <c r="D4066">
        <v>33</v>
      </c>
      <c r="E4066" t="s">
        <v>215</v>
      </c>
      <c r="F4066">
        <v>3</v>
      </c>
      <c r="G4066">
        <v>9.3000000000000007</v>
      </c>
      <c r="H4066">
        <f t="shared" si="2315"/>
        <v>9.3000000000000013E-2</v>
      </c>
      <c r="I4066">
        <v>4</v>
      </c>
      <c r="J4066">
        <v>1</v>
      </c>
      <c r="K4066">
        <f t="shared" si="2316"/>
        <v>6.7929246000000016E-3</v>
      </c>
      <c r="L4066">
        <f>0.000064*(G4066^1.958025*I4066^0.883501+0.000045*G4066^2)</f>
        <v>1.7156184549392987E-2</v>
      </c>
      <c r="O4066">
        <f>L4066*0.44*0.75</f>
        <v>5.6615409012996856E-3</v>
      </c>
      <c r="Q4066">
        <f>O4066*0.52</f>
        <v>2.9440012686758367E-3</v>
      </c>
      <c r="T4066">
        <f>(L4066*0.44*0.75)*(1+0.2)*0.52*3.67</f>
        <v>1.2965381587248383E-2</v>
      </c>
    </row>
    <row r="4067" spans="1:24" hidden="1" x14ac:dyDescent="0.3">
      <c r="A4067" s="26">
        <v>10001</v>
      </c>
      <c r="B4067">
        <v>72</v>
      </c>
      <c r="C4067" t="s">
        <v>211</v>
      </c>
      <c r="D4067">
        <v>34</v>
      </c>
      <c r="E4067" t="s">
        <v>216</v>
      </c>
      <c r="F4067">
        <v>3</v>
      </c>
      <c r="G4067">
        <v>9</v>
      </c>
      <c r="H4067">
        <f t="shared" si="2315"/>
        <v>0.09</v>
      </c>
      <c r="I4067">
        <v>4</v>
      </c>
      <c r="J4067">
        <v>1</v>
      </c>
      <c r="K4067">
        <f t="shared" si="2316"/>
        <v>6.3617399999999994E-3</v>
      </c>
      <c r="L4067">
        <f>0.000086*(G4067^1.882935*I4067^0.813269+0.000016*G4067^2)</f>
        <v>1.6630860028505959E-2</v>
      </c>
      <c r="O4067">
        <f>L4067*0.45*0.75</f>
        <v>5.6129152596207611E-3</v>
      </c>
      <c r="Q4067">
        <f>O4067*0.52</f>
        <v>2.9187159350027958E-3</v>
      </c>
      <c r="T4067">
        <f>(L4067*0.45*0.75)*(1+0.2)*0.52*3.67</f>
        <v>1.2854024977752313E-2</v>
      </c>
    </row>
    <row r="4068" spans="1:24" hidden="1" x14ac:dyDescent="0.3">
      <c r="A4068" s="26">
        <v>10001</v>
      </c>
      <c r="B4068">
        <v>72</v>
      </c>
      <c r="C4068" t="s">
        <v>211</v>
      </c>
      <c r="D4068">
        <v>35</v>
      </c>
      <c r="E4068" t="s">
        <v>220</v>
      </c>
      <c r="F4068">
        <v>3</v>
      </c>
      <c r="G4068">
        <v>20.2</v>
      </c>
      <c r="H4068">
        <f t="shared" si="2315"/>
        <v>0.20199999999999999</v>
      </c>
      <c r="I4068">
        <v>6.2</v>
      </c>
      <c r="J4068">
        <v>1.8</v>
      </c>
      <c r="K4068">
        <f t="shared" si="2316"/>
        <v>3.2047461599999993E-2</v>
      </c>
      <c r="L4068">
        <f t="shared" ref="L4068:L4069" si="2352">0.000084*(G4068^1.894314*I4068^0.808223+0.000031*G4068^2)</f>
        <v>0.10900792726563044</v>
      </c>
      <c r="O4068">
        <f>L4068*0.78*1.07</f>
        <v>9.0978016095895176E-2</v>
      </c>
      <c r="Q4068">
        <f t="shared" ref="Q4068:Q4069" si="2353">O4068*0.531</f>
        <v>4.8309326546920342E-2</v>
      </c>
      <c r="T4068">
        <f>(L4068*0.78*1.07)*(1+0.2)*0.531*3.67</f>
        <v>0.21275427411263717</v>
      </c>
    </row>
    <row r="4069" spans="1:24" hidden="1" x14ac:dyDescent="0.3">
      <c r="A4069" s="26">
        <v>10001</v>
      </c>
      <c r="B4069">
        <v>72</v>
      </c>
      <c r="C4069" t="s">
        <v>211</v>
      </c>
      <c r="D4069">
        <v>36</v>
      </c>
      <c r="E4069" t="s">
        <v>220</v>
      </c>
      <c r="F4069">
        <v>3</v>
      </c>
      <c r="G4069">
        <v>19.3</v>
      </c>
      <c r="H4069">
        <f t="shared" si="2315"/>
        <v>0.193</v>
      </c>
      <c r="I4069">
        <v>7.2</v>
      </c>
      <c r="J4069">
        <v>2</v>
      </c>
      <c r="K4069">
        <f t="shared" si="2316"/>
        <v>2.9255364600000004E-2</v>
      </c>
      <c r="L4069">
        <f t="shared" si="2352"/>
        <v>0.11283610073834928</v>
      </c>
      <c r="O4069">
        <f>L4069*0.78*1.07</f>
        <v>9.4173009676226313E-2</v>
      </c>
      <c r="Q4069">
        <f t="shared" si="2353"/>
        <v>5.0005868138076177E-2</v>
      </c>
      <c r="T4069">
        <f>(L4069*0.78*1.07)*(1+0.2)*0.531*3.67</f>
        <v>0.22022584328008746</v>
      </c>
    </row>
    <row r="4070" spans="1:24" s="13" customFormat="1" hidden="1" x14ac:dyDescent="0.3">
      <c r="A4070" s="26">
        <v>10001</v>
      </c>
      <c r="B4070" s="13">
        <v>72</v>
      </c>
      <c r="C4070" s="13" t="s">
        <v>211</v>
      </c>
      <c r="D4070" s="13">
        <v>37</v>
      </c>
      <c r="E4070" s="13" t="s">
        <v>213</v>
      </c>
      <c r="F4070" s="13">
        <v>7</v>
      </c>
      <c r="G4070" s="13">
        <v>20.3</v>
      </c>
      <c r="H4070">
        <f t="shared" si="2315"/>
        <v>0.20300000000000001</v>
      </c>
      <c r="I4070" s="13">
        <v>9</v>
      </c>
      <c r="J4070" s="13">
        <v>0</v>
      </c>
      <c r="K4070">
        <f t="shared" si="2316"/>
        <v>3.2365548600000002E-2</v>
      </c>
      <c r="L4070">
        <f>0.000084*(G4070^1.894314*I4070^0.808223+0.000031*G4070^2)</f>
        <v>0.14870693184336728</v>
      </c>
      <c r="M4070"/>
      <c r="N4070"/>
      <c r="O4070">
        <f>L4070*0.66*1.07</f>
        <v>0.10501683526778599</v>
      </c>
      <c r="P4070"/>
      <c r="Q4070">
        <f>O4070*0.531</f>
        <v>5.5763939527194363E-2</v>
      </c>
      <c r="R4070"/>
      <c r="S4070"/>
      <c r="T4070">
        <f>(L4070*0.66*1.07)*(1+0.2)*0.531*3.67</f>
        <v>0.24558438967776394</v>
      </c>
    </row>
    <row r="4071" spans="1:24" s="13" customFormat="1" x14ac:dyDescent="0.3">
      <c r="A4071" s="26">
        <v>10001</v>
      </c>
      <c r="B4071" s="13">
        <v>72</v>
      </c>
      <c r="C4071" s="13" t="s">
        <v>211</v>
      </c>
      <c r="D4071" s="13">
        <v>38</v>
      </c>
      <c r="E4071" s="13" t="s">
        <v>224</v>
      </c>
      <c r="F4071" s="13">
        <v>7</v>
      </c>
      <c r="G4071" s="13">
        <v>27</v>
      </c>
      <c r="H4071">
        <f t="shared" ref="H4071:H4134" si="2354">G4071/100</f>
        <v>0.27</v>
      </c>
      <c r="I4071" s="13">
        <v>9.6</v>
      </c>
      <c r="J4071" s="13">
        <v>0</v>
      </c>
      <c r="K4071">
        <f t="shared" ref="K4071:K4134" si="2355">0.7854*H4071^2</f>
        <v>5.7255660000000007E-2</v>
      </c>
      <c r="L4071">
        <f t="shared" ref="L4071:L4076" si="2356">0.000084*(G4071^1.894314*I4071^0.808223+0.000031*G4071^2)</f>
        <v>0.26892363446542611</v>
      </c>
      <c r="M4071"/>
      <c r="N4071"/>
      <c r="O4071">
        <f t="shared" ref="O4071:O4072" si="2357">L4071*0.78*1.07</f>
        <v>0.22444366532484464</v>
      </c>
      <c r="P4071"/>
      <c r="Q4071">
        <f t="shared" ref="Q4071:Q4072" si="2358">O4071*0.531</f>
        <v>0.11917958628749251</v>
      </c>
      <c r="R4071"/>
      <c r="S4071"/>
      <c r="T4071">
        <f t="shared" ref="T4071:T4072" si="2359">(L4071*0.78*1.07)*(1+0.2)*0.531*3.67</f>
        <v>0.52486689801011688</v>
      </c>
    </row>
    <row r="4072" spans="1:24" s="13" customFormat="1" x14ac:dyDescent="0.3">
      <c r="A4072" s="26">
        <v>10001</v>
      </c>
      <c r="B4072" s="13">
        <v>72</v>
      </c>
      <c r="C4072" s="13" t="s">
        <v>211</v>
      </c>
      <c r="D4072" s="13">
        <v>39</v>
      </c>
      <c r="E4072" s="13" t="s">
        <v>224</v>
      </c>
      <c r="F4072" s="13">
        <v>7</v>
      </c>
      <c r="G4072" s="13">
        <v>24.2</v>
      </c>
      <c r="H4072">
        <f t="shared" si="2354"/>
        <v>0.24199999999999999</v>
      </c>
      <c r="I4072" s="13">
        <v>9</v>
      </c>
      <c r="J4072" s="13">
        <v>0</v>
      </c>
      <c r="K4072">
        <f t="shared" si="2355"/>
        <v>4.59961656E-2</v>
      </c>
      <c r="L4072">
        <f t="shared" si="2356"/>
        <v>0.20744551206989481</v>
      </c>
      <c r="M4072"/>
      <c r="N4072"/>
      <c r="O4072">
        <f t="shared" si="2357"/>
        <v>0.17313402437353423</v>
      </c>
      <c r="P4072"/>
      <c r="Q4072">
        <f t="shared" si="2358"/>
        <v>9.1934166942346685E-2</v>
      </c>
      <c r="R4072"/>
      <c r="S4072"/>
      <c r="T4072">
        <f t="shared" si="2359"/>
        <v>0.40487807121409475</v>
      </c>
    </row>
    <row r="4073" spans="1:24" hidden="1" x14ac:dyDescent="0.3">
      <c r="A4073" s="26">
        <v>10001</v>
      </c>
      <c r="B4073">
        <v>72</v>
      </c>
      <c r="C4073" t="s">
        <v>211</v>
      </c>
      <c r="D4073">
        <v>40</v>
      </c>
      <c r="E4073" t="s">
        <v>220</v>
      </c>
      <c r="F4073">
        <v>3</v>
      </c>
      <c r="G4073">
        <v>12.3</v>
      </c>
      <c r="H4073">
        <f t="shared" si="2354"/>
        <v>0.12300000000000001</v>
      </c>
      <c r="I4073">
        <v>5</v>
      </c>
      <c r="J4073">
        <v>1.2</v>
      </c>
      <c r="K4073">
        <f t="shared" si="2355"/>
        <v>1.1882316600000003E-2</v>
      </c>
      <c r="L4073">
        <f t="shared" si="2356"/>
        <v>3.5795646530547474E-2</v>
      </c>
      <c r="O4073">
        <f>L4073*0.78*1.07</f>
        <v>2.9875046594394924E-2</v>
      </c>
      <c r="Q4073">
        <f t="shared" ref="Q4073:Q4076" si="2360">O4073*0.531</f>
        <v>1.5863649741623707E-2</v>
      </c>
      <c r="T4073">
        <f>(L4073*0.78*1.07)*(1+0.2)*0.531*3.67</f>
        <v>6.9863513462110796E-2</v>
      </c>
    </row>
    <row r="4074" spans="1:24" hidden="1" x14ac:dyDescent="0.3">
      <c r="A4074" s="26">
        <v>10001</v>
      </c>
      <c r="B4074">
        <v>72</v>
      </c>
      <c r="C4074" t="s">
        <v>211</v>
      </c>
      <c r="D4074">
        <v>41</v>
      </c>
      <c r="E4074" t="s">
        <v>220</v>
      </c>
      <c r="F4074">
        <v>3</v>
      </c>
      <c r="G4074">
        <v>18.5</v>
      </c>
      <c r="H4074">
        <f t="shared" si="2354"/>
        <v>0.185</v>
      </c>
      <c r="I4074">
        <v>5</v>
      </c>
      <c r="J4074">
        <v>1.2</v>
      </c>
      <c r="K4074">
        <f t="shared" si="2355"/>
        <v>2.6880314999999998E-2</v>
      </c>
      <c r="L4074">
        <f t="shared" si="2356"/>
        <v>7.7558438342547928E-2</v>
      </c>
      <c r="O4074">
        <f>L4074*0.78*1.07</f>
        <v>6.4730272640690506E-2</v>
      </c>
      <c r="Q4074">
        <f t="shared" si="2360"/>
        <v>3.437177477220666E-2</v>
      </c>
      <c r="T4074">
        <f>(L4074*0.78*1.07)*(1+0.2)*0.531*3.67</f>
        <v>0.15137329609679812</v>
      </c>
    </row>
    <row r="4075" spans="1:24" hidden="1" x14ac:dyDescent="0.3">
      <c r="A4075" s="26">
        <v>10001</v>
      </c>
      <c r="B4075">
        <v>72</v>
      </c>
      <c r="C4075" t="s">
        <v>211</v>
      </c>
      <c r="D4075">
        <v>42</v>
      </c>
      <c r="E4075" t="s">
        <v>220</v>
      </c>
      <c r="F4075">
        <v>3</v>
      </c>
      <c r="G4075">
        <v>13.4</v>
      </c>
      <c r="H4075">
        <f t="shared" si="2354"/>
        <v>0.13400000000000001</v>
      </c>
      <c r="I4075">
        <v>4</v>
      </c>
      <c r="J4075">
        <v>1</v>
      </c>
      <c r="K4075">
        <f t="shared" si="2355"/>
        <v>1.4102642400000002E-2</v>
      </c>
      <c r="L4075">
        <f t="shared" si="2356"/>
        <v>3.5153955118858403E-2</v>
      </c>
      <c r="O4075">
        <f>L4075*0.78*1.07</f>
        <v>2.9339490942199224E-2</v>
      </c>
      <c r="Q4075">
        <f t="shared" si="2360"/>
        <v>1.5579269690307788E-2</v>
      </c>
      <c r="T4075">
        <f>(L4075*0.78*1.07)*(1+0.2)*0.531*3.67</f>
        <v>6.8611103716115507E-2</v>
      </c>
    </row>
    <row r="4076" spans="1:24" hidden="1" x14ac:dyDescent="0.3">
      <c r="A4076" s="26">
        <v>10001</v>
      </c>
      <c r="B4076">
        <v>72</v>
      </c>
      <c r="C4076" t="s">
        <v>211</v>
      </c>
      <c r="D4076">
        <v>43</v>
      </c>
      <c r="E4076" t="s">
        <v>220</v>
      </c>
      <c r="F4076">
        <v>3</v>
      </c>
      <c r="G4076">
        <v>9.5</v>
      </c>
      <c r="H4076">
        <f t="shared" si="2354"/>
        <v>9.5000000000000001E-2</v>
      </c>
      <c r="I4076">
        <v>3</v>
      </c>
      <c r="J4076">
        <v>2</v>
      </c>
      <c r="K4076">
        <f t="shared" si="2355"/>
        <v>7.088235E-3</v>
      </c>
      <c r="L4076">
        <f t="shared" si="2356"/>
        <v>1.4521858473096351E-2</v>
      </c>
      <c r="O4076">
        <f>L4076*0.78*1.07</f>
        <v>1.2119943081646215E-2</v>
      </c>
      <c r="Q4076">
        <f t="shared" si="2360"/>
        <v>6.4356897763541403E-3</v>
      </c>
      <c r="T4076">
        <f>(L4076*0.78*1.07)*(1+0.2)*0.531*3.67</f>
        <v>2.8342777775063634E-2</v>
      </c>
    </row>
    <row r="4077" spans="1:24" hidden="1" x14ac:dyDescent="0.3">
      <c r="A4077" s="26">
        <v>10001</v>
      </c>
      <c r="B4077">
        <v>72</v>
      </c>
      <c r="C4077" t="s">
        <v>211</v>
      </c>
      <c r="D4077">
        <v>44</v>
      </c>
      <c r="E4077" t="s">
        <v>215</v>
      </c>
      <c r="F4077">
        <v>1</v>
      </c>
      <c r="G4077">
        <v>51.3</v>
      </c>
      <c r="H4077">
        <f t="shared" si="2354"/>
        <v>0.51300000000000001</v>
      </c>
      <c r="I4077">
        <v>18.3</v>
      </c>
      <c r="J4077">
        <v>6.2</v>
      </c>
      <c r="K4077">
        <f t="shared" si="2355"/>
        <v>0.20669293259999999</v>
      </c>
      <c r="L4077">
        <f>0.000064*(G4077^1.958025*I4077^0.883501+0.000045*G4077^2)</f>
        <v>1.8621347113732856</v>
      </c>
      <c r="O4077">
        <f>L4077*0.44*0.75</f>
        <v>0.61450445475318427</v>
      </c>
      <c r="Q4077">
        <f>O4077*0.52</f>
        <v>0.31954231647165582</v>
      </c>
      <c r="T4077">
        <f>(L4077*0.44*0.75)*(1+0.2)*0.52*3.67</f>
        <v>1.4072643617411722</v>
      </c>
      <c r="U4077">
        <v>98</v>
      </c>
      <c r="V4077">
        <v>105</v>
      </c>
      <c r="W4077">
        <v>16</v>
      </c>
      <c r="X4077">
        <v>9</v>
      </c>
    </row>
    <row r="4078" spans="1:24" hidden="1" x14ac:dyDescent="0.3">
      <c r="A4078" s="26">
        <v>10001</v>
      </c>
      <c r="B4078">
        <v>72</v>
      </c>
      <c r="C4078" t="s">
        <v>211</v>
      </c>
      <c r="D4078">
        <v>45</v>
      </c>
      <c r="E4078" t="s">
        <v>219</v>
      </c>
      <c r="F4078">
        <v>3</v>
      </c>
      <c r="G4078">
        <v>30</v>
      </c>
      <c r="H4078">
        <f t="shared" si="2354"/>
        <v>0.3</v>
      </c>
      <c r="I4078">
        <v>5</v>
      </c>
      <c r="J4078">
        <v>1.5</v>
      </c>
      <c r="K4078">
        <f t="shared" si="2355"/>
        <v>7.0685999999999999E-2</v>
      </c>
      <c r="L4078">
        <f>0.000084*(G4078^1.894314*I4078^0.808223+0.000034*G4078^2)</f>
        <v>0.19379392229736123</v>
      </c>
      <c r="O4078">
        <f>L4078*0.75*1.07</f>
        <v>0.15551962264363239</v>
      </c>
      <c r="Q4078">
        <f>O4078*0.531</f>
        <v>8.2580919623768803E-2</v>
      </c>
      <c r="T4078">
        <f>(L4078*0.75*1.07)*(1+0.2)*0.531*3.67</f>
        <v>0.3636863700230778</v>
      </c>
    </row>
    <row r="4079" spans="1:24" hidden="1" x14ac:dyDescent="0.3">
      <c r="A4079" s="26">
        <v>10001</v>
      </c>
      <c r="B4079">
        <v>72</v>
      </c>
      <c r="C4079" t="s">
        <v>211</v>
      </c>
      <c r="D4079">
        <v>46</v>
      </c>
      <c r="E4079" t="s">
        <v>220</v>
      </c>
      <c r="F4079">
        <v>3</v>
      </c>
      <c r="G4079">
        <v>9.5</v>
      </c>
      <c r="H4079">
        <f t="shared" si="2354"/>
        <v>9.5000000000000001E-2</v>
      </c>
      <c r="I4079">
        <v>4</v>
      </c>
      <c r="J4079">
        <v>1.5</v>
      </c>
      <c r="K4079">
        <f t="shared" si="2355"/>
        <v>7.088235E-3</v>
      </c>
      <c r="L4079">
        <f>0.000084*(G4079^1.894314*I4079^0.808223+0.000031*G4079^2)</f>
        <v>1.8323106350570641E-2</v>
      </c>
      <c r="O4079">
        <f>L4079*0.78*1.07</f>
        <v>1.5292464560186259E-2</v>
      </c>
      <c r="Q4079">
        <f>O4079*0.531</f>
        <v>8.1202986814589047E-3</v>
      </c>
      <c r="T4079">
        <f>(L4079*0.78*1.07)*(1+0.2)*0.531*3.67</f>
        <v>3.5761795393145009E-2</v>
      </c>
    </row>
    <row r="4080" spans="1:24" s="13" customFormat="1" x14ac:dyDescent="0.3">
      <c r="A4080" s="26">
        <v>10001</v>
      </c>
      <c r="B4080" s="13">
        <v>72</v>
      </c>
      <c r="C4080" s="13" t="s">
        <v>211</v>
      </c>
      <c r="D4080" s="13">
        <v>47</v>
      </c>
      <c r="E4080" s="13" t="s">
        <v>224</v>
      </c>
      <c r="F4080" s="13">
        <v>7</v>
      </c>
      <c r="G4080" s="13">
        <v>13.6</v>
      </c>
      <c r="H4080">
        <f t="shared" si="2354"/>
        <v>0.13600000000000001</v>
      </c>
      <c r="I4080" s="13">
        <v>6</v>
      </c>
      <c r="J4080" s="13">
        <v>0</v>
      </c>
      <c r="K4080">
        <f t="shared" si="2355"/>
        <v>1.4526758400000001E-2</v>
      </c>
      <c r="L4080">
        <f>0.000084*(G4080^1.894314*I4080^0.808223+0.000031*G4080^2)</f>
        <v>5.0174357128597226E-2</v>
      </c>
      <c r="M4080"/>
      <c r="N4080"/>
      <c r="O4080">
        <f>L4080*0.78*1.07</f>
        <v>4.1875518459527243E-2</v>
      </c>
      <c r="P4080"/>
      <c r="Q4080">
        <f>O4080*0.531</f>
        <v>2.2235900302008966E-2</v>
      </c>
      <c r="R4080"/>
      <c r="S4080"/>
      <c r="T4080">
        <f>(L4080*0.78*1.07)*(1+0.2)*0.531*3.67</f>
        <v>9.7926904930047479E-2</v>
      </c>
    </row>
    <row r="4081" spans="1:24" hidden="1" x14ac:dyDescent="0.3">
      <c r="A4081" s="26">
        <v>10001</v>
      </c>
      <c r="B4081">
        <v>72</v>
      </c>
      <c r="C4081" t="s">
        <v>211</v>
      </c>
      <c r="D4081">
        <v>48</v>
      </c>
      <c r="E4081" t="s">
        <v>220</v>
      </c>
      <c r="F4081">
        <v>3</v>
      </c>
      <c r="G4081">
        <v>10.3</v>
      </c>
      <c r="H4081">
        <f t="shared" si="2354"/>
        <v>0.10300000000000001</v>
      </c>
      <c r="I4081">
        <v>3</v>
      </c>
      <c r="J4081">
        <v>1</v>
      </c>
      <c r="K4081">
        <f t="shared" si="2355"/>
        <v>8.3323086000000011E-3</v>
      </c>
      <c r="L4081">
        <f>0.000084*(G4081^1.894314*I4081^0.808223+0.000031*G4081^2)</f>
        <v>1.6925382067128299E-2</v>
      </c>
      <c r="O4081">
        <f>L4081*0.78*1.07</f>
        <v>1.4125923873225281E-2</v>
      </c>
      <c r="Q4081">
        <f>O4081*0.531</f>
        <v>7.5008655766826242E-3</v>
      </c>
      <c r="T4081">
        <f>(L4081*0.78*1.07)*(1+0.2)*0.531*3.67</f>
        <v>3.3033811999710276E-2</v>
      </c>
    </row>
    <row r="4082" spans="1:24" x14ac:dyDescent="0.3">
      <c r="A4082" s="26">
        <v>10001</v>
      </c>
      <c r="B4082">
        <v>72</v>
      </c>
      <c r="C4082" t="s">
        <v>211</v>
      </c>
      <c r="D4082">
        <v>49</v>
      </c>
      <c r="E4082" t="s">
        <v>224</v>
      </c>
      <c r="F4082">
        <v>3</v>
      </c>
      <c r="G4082">
        <v>47.2</v>
      </c>
      <c r="H4082">
        <f t="shared" si="2354"/>
        <v>0.47200000000000003</v>
      </c>
      <c r="I4082">
        <v>12</v>
      </c>
      <c r="J4082">
        <v>2</v>
      </c>
      <c r="K4082">
        <f t="shared" si="2355"/>
        <v>0.17497455360000003</v>
      </c>
      <c r="L4082">
        <f t="shared" ref="L4082:L4083" si="2361">0.000084*(G4082^1.894314*I4082^0.808223+0.000031*G4082^2)</f>
        <v>0.92783952466014685</v>
      </c>
      <c r="O4082">
        <f t="shared" ref="O4082:O4083" si="2362">L4082*0.78*1.07</f>
        <v>0.77437486728135863</v>
      </c>
      <c r="Q4082">
        <f t="shared" ref="Q4082:Q4083" si="2363">O4082*0.531</f>
        <v>0.41119305452640142</v>
      </c>
      <c r="T4082">
        <f t="shared" ref="T4082:T4083" si="2364">(L4082*0.78*1.07)*(1+0.2)*0.531*3.67</f>
        <v>1.8108942121342719</v>
      </c>
    </row>
    <row r="4083" spans="1:24" x14ac:dyDescent="0.3">
      <c r="A4083" s="26">
        <v>10001</v>
      </c>
      <c r="B4083">
        <v>72</v>
      </c>
      <c r="C4083" t="s">
        <v>211</v>
      </c>
      <c r="D4083">
        <v>50</v>
      </c>
      <c r="E4083" t="s">
        <v>224</v>
      </c>
      <c r="F4083">
        <v>3</v>
      </c>
      <c r="G4083">
        <v>31.3</v>
      </c>
      <c r="H4083">
        <f t="shared" si="2354"/>
        <v>0.313</v>
      </c>
      <c r="I4083">
        <v>8.5</v>
      </c>
      <c r="J4083">
        <v>2.5</v>
      </c>
      <c r="K4083">
        <f t="shared" si="2355"/>
        <v>7.6944852600000002E-2</v>
      </c>
      <c r="L4083">
        <f t="shared" si="2361"/>
        <v>0.3224712866789276</v>
      </c>
      <c r="O4083">
        <f t="shared" si="2362"/>
        <v>0.26913453586223302</v>
      </c>
      <c r="Q4083">
        <f t="shared" si="2363"/>
        <v>0.14291043854284574</v>
      </c>
      <c r="T4083">
        <f t="shared" si="2364"/>
        <v>0.62937757134269257</v>
      </c>
    </row>
    <row r="4084" spans="1:24" hidden="1" x14ac:dyDescent="0.3">
      <c r="A4084" s="26">
        <v>10001</v>
      </c>
      <c r="B4084">
        <v>72</v>
      </c>
      <c r="C4084" t="s">
        <v>211</v>
      </c>
      <c r="D4084">
        <v>51</v>
      </c>
      <c r="E4084" t="s">
        <v>214</v>
      </c>
      <c r="F4084">
        <v>3</v>
      </c>
      <c r="G4084">
        <v>10.4</v>
      </c>
      <c r="H4084">
        <f t="shared" si="2354"/>
        <v>0.10400000000000001</v>
      </c>
      <c r="I4084">
        <v>5</v>
      </c>
      <c r="J4084">
        <v>1.8</v>
      </c>
      <c r="K4084">
        <f t="shared" si="2355"/>
        <v>8.494886400000002E-3</v>
      </c>
      <c r="L4084">
        <f>0.000081*(G4084^1.864042*I4084^0.850892+0.000027*G4084^2)</f>
        <v>2.5062821590967999E-2</v>
      </c>
      <c r="O4084">
        <f>L4084*0.47*0.75</f>
        <v>8.8346446108162197E-3</v>
      </c>
      <c r="Q4084">
        <f>O4084*0.521</f>
        <v>4.6028498422352503E-3</v>
      </c>
      <c r="T4084">
        <f>(L4084*0.47*0.75)*(1+0.2)*0.521*3.67</f>
        <v>2.0270950705204044E-2</v>
      </c>
    </row>
    <row r="4085" spans="1:24" hidden="1" x14ac:dyDescent="0.3">
      <c r="A4085" s="26">
        <v>10001</v>
      </c>
      <c r="B4085">
        <v>72</v>
      </c>
      <c r="C4085" t="s">
        <v>211</v>
      </c>
      <c r="D4085">
        <v>52</v>
      </c>
      <c r="E4085" t="s">
        <v>216</v>
      </c>
      <c r="F4085">
        <v>3</v>
      </c>
      <c r="G4085">
        <v>16.5</v>
      </c>
      <c r="H4085">
        <f t="shared" si="2354"/>
        <v>0.16500000000000001</v>
      </c>
      <c r="I4085">
        <v>9</v>
      </c>
      <c r="J4085">
        <v>2</v>
      </c>
      <c r="K4085">
        <f t="shared" si="2355"/>
        <v>2.1382515000000001E-2</v>
      </c>
      <c r="L4085">
        <f>0.000086*(G4085^1.882935*I4085^0.813269+0.000016*G4085^2)</f>
        <v>0.10069294636727336</v>
      </c>
      <c r="O4085">
        <f>L4085*0.45*0.75</f>
        <v>3.3983869398954758E-2</v>
      </c>
      <c r="Q4085">
        <f>O4085*0.52</f>
        <v>1.7671612087456476E-2</v>
      </c>
      <c r="T4085">
        <f>(L4085*0.45*0.75)*(1+0.2)*0.52*3.67</f>
        <v>7.7825779633158301E-2</v>
      </c>
    </row>
    <row r="4086" spans="1:24" s="13" customFormat="1" x14ac:dyDescent="0.3">
      <c r="A4086" s="26">
        <v>10001</v>
      </c>
      <c r="B4086" s="13">
        <v>72</v>
      </c>
      <c r="C4086" s="13" t="s">
        <v>211</v>
      </c>
      <c r="D4086" s="13">
        <v>53</v>
      </c>
      <c r="E4086" s="13" t="s">
        <v>224</v>
      </c>
      <c r="F4086" s="13">
        <v>7</v>
      </c>
      <c r="G4086" s="13">
        <v>14.3</v>
      </c>
      <c r="H4086">
        <f t="shared" si="2354"/>
        <v>0.14300000000000002</v>
      </c>
      <c r="I4086" s="13">
        <v>9</v>
      </c>
      <c r="J4086" s="13">
        <v>0</v>
      </c>
      <c r="K4086">
        <f t="shared" si="2355"/>
        <v>1.6060644600000003E-2</v>
      </c>
      <c r="L4086">
        <f t="shared" ref="L4086:L4088" si="2365">0.000084*(G4086^1.894314*I4086^0.808223+0.000031*G4086^2)</f>
        <v>7.657593005408099E-2</v>
      </c>
      <c r="M4086"/>
      <c r="N4086"/>
      <c r="O4086">
        <f t="shared" ref="O4086:O4088" si="2366">L4086*0.78*1.07</f>
        <v>6.3910271223136E-2</v>
      </c>
      <c r="P4086"/>
      <c r="Q4086">
        <f t="shared" ref="Q4086:Q4088" si="2367">O4086*0.531</f>
        <v>3.3936354019485221E-2</v>
      </c>
      <c r="R4086"/>
      <c r="S4086"/>
      <c r="T4086">
        <f t="shared" ref="T4086:T4088" si="2368">(L4086*0.78*1.07)*(1+0.2)*0.531*3.67</f>
        <v>0.14945570310181289</v>
      </c>
    </row>
    <row r="4087" spans="1:24" x14ac:dyDescent="0.3">
      <c r="A4087" s="26">
        <v>10001</v>
      </c>
      <c r="B4087">
        <v>72</v>
      </c>
      <c r="C4087" t="s">
        <v>211</v>
      </c>
      <c r="D4087">
        <v>54</v>
      </c>
      <c r="E4087" t="s">
        <v>224</v>
      </c>
      <c r="F4087">
        <v>3</v>
      </c>
      <c r="G4087">
        <v>22.4</v>
      </c>
      <c r="H4087">
        <f t="shared" si="2354"/>
        <v>0.22399999999999998</v>
      </c>
      <c r="I4087">
        <v>11.6</v>
      </c>
      <c r="J4087">
        <v>1.6</v>
      </c>
      <c r="K4087">
        <f t="shared" si="2355"/>
        <v>3.9408230399999994E-2</v>
      </c>
      <c r="L4087">
        <f t="shared" si="2365"/>
        <v>0.21998598810810877</v>
      </c>
      <c r="O4087">
        <f t="shared" si="2366"/>
        <v>0.18360030567502758</v>
      </c>
      <c r="Q4087">
        <f t="shared" si="2367"/>
        <v>9.7491762313439645E-2</v>
      </c>
      <c r="T4087">
        <f t="shared" si="2368"/>
        <v>0.42935372122838816</v>
      </c>
    </row>
    <row r="4088" spans="1:24" x14ac:dyDescent="0.3">
      <c r="A4088" s="26">
        <v>10001</v>
      </c>
      <c r="B4088">
        <v>72</v>
      </c>
      <c r="C4088" t="s">
        <v>211</v>
      </c>
      <c r="D4088">
        <v>55</v>
      </c>
      <c r="E4088" t="s">
        <v>224</v>
      </c>
      <c r="F4088">
        <v>3</v>
      </c>
      <c r="G4088">
        <v>28.3</v>
      </c>
      <c r="H4088">
        <f t="shared" si="2354"/>
        <v>0.28300000000000003</v>
      </c>
      <c r="I4088">
        <v>12</v>
      </c>
      <c r="J4088">
        <v>2</v>
      </c>
      <c r="K4088">
        <f t="shared" si="2355"/>
        <v>6.2901900600000019E-2</v>
      </c>
      <c r="L4088">
        <f t="shared" si="2365"/>
        <v>0.3520791707234463</v>
      </c>
      <c r="O4088">
        <f t="shared" si="2366"/>
        <v>0.29384527588578829</v>
      </c>
      <c r="Q4088">
        <f t="shared" si="2367"/>
        <v>0.1560318414953536</v>
      </c>
      <c r="T4088">
        <f t="shared" si="2368"/>
        <v>0.68716422994553716</v>
      </c>
    </row>
    <row r="4089" spans="1:24" hidden="1" x14ac:dyDescent="0.3">
      <c r="A4089" s="26">
        <v>11001</v>
      </c>
      <c r="B4089">
        <v>73</v>
      </c>
      <c r="C4089" t="s">
        <v>236</v>
      </c>
      <c r="D4089">
        <v>1</v>
      </c>
      <c r="E4089" t="s">
        <v>220</v>
      </c>
      <c r="F4089">
        <v>3</v>
      </c>
      <c r="G4089">
        <v>9.3000000000000007</v>
      </c>
      <c r="H4089">
        <f t="shared" si="2354"/>
        <v>9.3000000000000013E-2</v>
      </c>
      <c r="I4089">
        <v>3</v>
      </c>
      <c r="J4089">
        <v>0.9</v>
      </c>
      <c r="K4089">
        <f t="shared" si="2355"/>
        <v>6.7929246000000016E-3</v>
      </c>
      <c r="L4089">
        <f>0.000084*(G4089^1.894314*I4089^0.808223+0.000031*G4089^2)</f>
        <v>1.3948177925931317E-2</v>
      </c>
      <c r="O4089">
        <f>L4089*0.78*1.07</f>
        <v>1.1641149296982277E-2</v>
      </c>
      <c r="Q4089">
        <f>O4089*0.531</f>
        <v>6.1814502766975891E-3</v>
      </c>
      <c r="T4089">
        <f>(L4089*0.78*1.07)*(1+0.2)*0.531*3.67</f>
        <v>2.7223107018576182E-2</v>
      </c>
    </row>
    <row r="4090" spans="1:24" hidden="1" x14ac:dyDescent="0.3">
      <c r="A4090" s="26">
        <v>11001</v>
      </c>
      <c r="B4090">
        <v>73</v>
      </c>
      <c r="C4090" t="s">
        <v>236</v>
      </c>
      <c r="D4090">
        <v>2</v>
      </c>
      <c r="E4090" t="s">
        <v>217</v>
      </c>
      <c r="F4090">
        <v>2</v>
      </c>
      <c r="G4090">
        <v>36.299999999999997</v>
      </c>
      <c r="H4090">
        <f t="shared" si="2354"/>
        <v>0.36299999999999999</v>
      </c>
      <c r="I4090">
        <v>15</v>
      </c>
      <c r="J4090">
        <v>10.3</v>
      </c>
      <c r="K4090">
        <f t="shared" si="2355"/>
        <v>0.10349137259999999</v>
      </c>
      <c r="L4090">
        <f>0.000059*(G4090^1.965295*I4090^0.892133+0.000019*G4090^2)</f>
        <v>0.76870438778720307</v>
      </c>
      <c r="O4090">
        <f>L4090*0.47*0.75</f>
        <v>0.27096829669498906</v>
      </c>
      <c r="Q4090">
        <f>O4090*0.52</f>
        <v>0.1409035142813943</v>
      </c>
      <c r="T4090">
        <f>(L4090*0.47*0.75)*(1+0.2)*0.52*3.67</f>
        <v>0.62053907689526044</v>
      </c>
    </row>
    <row r="4091" spans="1:24" hidden="1" x14ac:dyDescent="0.3">
      <c r="A4091" s="26">
        <v>11001</v>
      </c>
      <c r="B4091">
        <v>73</v>
      </c>
      <c r="C4091" t="s">
        <v>236</v>
      </c>
      <c r="D4091">
        <v>3</v>
      </c>
      <c r="E4091" t="s">
        <v>218</v>
      </c>
      <c r="F4091">
        <v>1</v>
      </c>
      <c r="G4091">
        <v>42.1</v>
      </c>
      <c r="H4091">
        <f t="shared" si="2354"/>
        <v>0.42100000000000004</v>
      </c>
      <c r="I4091">
        <v>20.100000000000001</v>
      </c>
      <c r="J4091">
        <v>9.6</v>
      </c>
      <c r="K4091">
        <f t="shared" si="2355"/>
        <v>0.13920508140000001</v>
      </c>
      <c r="L4091">
        <f t="shared" ref="L4091:L4092" si="2369">0.000057*(G4091^1.897696*I4091^1.002687+0.000031*G4091^2)</f>
        <v>1.3962629405257754</v>
      </c>
      <c r="O4091">
        <f>L4091*0.43*0.75</f>
        <v>0.45029479831956254</v>
      </c>
      <c r="Q4091">
        <f t="shared" ref="Q4091:Q4092" si="2370">O4091*0.52</f>
        <v>0.23415329512617253</v>
      </c>
      <c r="T4091">
        <f>(L4091*0.43*0.75)*(1+0.2)*0.52*3.67</f>
        <v>1.0312111117356637</v>
      </c>
      <c r="U4091">
        <v>72</v>
      </c>
      <c r="V4091">
        <v>79</v>
      </c>
      <c r="W4091">
        <v>12</v>
      </c>
      <c r="X4091">
        <v>7</v>
      </c>
    </row>
    <row r="4092" spans="1:24" hidden="1" x14ac:dyDescent="0.3">
      <c r="A4092" s="26">
        <v>11001</v>
      </c>
      <c r="B4092">
        <v>73</v>
      </c>
      <c r="C4092" t="s">
        <v>236</v>
      </c>
      <c r="D4092">
        <v>4</v>
      </c>
      <c r="E4092" t="s">
        <v>218</v>
      </c>
      <c r="F4092">
        <v>1</v>
      </c>
      <c r="G4092">
        <v>52.9</v>
      </c>
      <c r="H4092">
        <f t="shared" si="2354"/>
        <v>0.52900000000000003</v>
      </c>
      <c r="I4092">
        <v>19.2</v>
      </c>
      <c r="J4092">
        <v>8</v>
      </c>
      <c r="K4092">
        <f t="shared" si="2355"/>
        <v>0.21978712140000001</v>
      </c>
      <c r="L4092">
        <f t="shared" si="2369"/>
        <v>2.0569337012168671</v>
      </c>
      <c r="O4092">
        <f>L4092*0.43*0.75</f>
        <v>0.66336111864243963</v>
      </c>
      <c r="Q4092">
        <f t="shared" si="2370"/>
        <v>0.34494778169406864</v>
      </c>
      <c r="T4092">
        <f>(L4092*0.43*0.75)*(1+0.2)*0.52*3.67</f>
        <v>1.519150030580678</v>
      </c>
      <c r="U4092">
        <v>82</v>
      </c>
      <c r="V4092">
        <v>89</v>
      </c>
      <c r="W4092">
        <v>14</v>
      </c>
      <c r="X4092">
        <v>8</v>
      </c>
    </row>
    <row r="4093" spans="1:24" hidden="1" x14ac:dyDescent="0.3">
      <c r="A4093" s="26">
        <v>11001</v>
      </c>
      <c r="B4093">
        <v>73</v>
      </c>
      <c r="C4093" t="s">
        <v>236</v>
      </c>
      <c r="D4093">
        <v>5</v>
      </c>
      <c r="E4093" t="s">
        <v>215</v>
      </c>
      <c r="F4093">
        <v>1</v>
      </c>
      <c r="G4093">
        <v>47.5</v>
      </c>
      <c r="H4093">
        <f t="shared" si="2354"/>
        <v>0.47499999999999998</v>
      </c>
      <c r="I4093">
        <v>18.3</v>
      </c>
      <c r="J4093">
        <v>12</v>
      </c>
      <c r="K4093">
        <f t="shared" si="2355"/>
        <v>0.17720587499999998</v>
      </c>
      <c r="L4093">
        <f>0.000064*(G4093^1.958025*I4093^0.883501+0.000045*G4093^2)</f>
        <v>1.6016460284632092</v>
      </c>
      <c r="O4093">
        <f>L4093*0.44*0.75</f>
        <v>0.52854318939285905</v>
      </c>
      <c r="Q4093">
        <f>O4093*0.52</f>
        <v>0.27484245848428673</v>
      </c>
      <c r="T4093">
        <f>(L4093*0.44*0.75)*(1+0.2)*0.52*3.67</f>
        <v>1.2104061871647986</v>
      </c>
    </row>
    <row r="4094" spans="1:24" hidden="1" x14ac:dyDescent="0.3">
      <c r="A4094" s="26">
        <v>11001</v>
      </c>
      <c r="B4094">
        <v>73</v>
      </c>
      <c r="C4094" t="s">
        <v>236</v>
      </c>
      <c r="D4094">
        <v>6</v>
      </c>
      <c r="E4094" t="s">
        <v>220</v>
      </c>
      <c r="F4094">
        <v>3</v>
      </c>
      <c r="G4094">
        <v>8.3000000000000007</v>
      </c>
      <c r="H4094">
        <f t="shared" si="2354"/>
        <v>8.3000000000000004E-2</v>
      </c>
      <c r="I4094">
        <v>4</v>
      </c>
      <c r="J4094">
        <v>1.3</v>
      </c>
      <c r="K4094">
        <f t="shared" si="2355"/>
        <v>5.4106206000000007E-3</v>
      </c>
      <c r="L4094">
        <f t="shared" ref="L4094:L4098" si="2371">0.000084*(G4094^1.894314*I4094^0.808223+0.000031*G4094^2)</f>
        <v>1.4187504335541412E-2</v>
      </c>
      <c r="O4094">
        <f>L4094*0.78*1.07</f>
        <v>1.1840891118442864E-2</v>
      </c>
      <c r="Q4094">
        <f t="shared" ref="Q4094:Q4098" si="2372">O4094*0.531</f>
        <v>6.2875131838931609E-3</v>
      </c>
      <c r="T4094">
        <f>(L4094*0.78*1.07)*(1+0.2)*0.531*3.67</f>
        <v>2.7690208061865479E-2</v>
      </c>
    </row>
    <row r="4095" spans="1:24" hidden="1" x14ac:dyDescent="0.3">
      <c r="A4095" s="26">
        <v>11001</v>
      </c>
      <c r="B4095">
        <v>73</v>
      </c>
      <c r="C4095" t="s">
        <v>236</v>
      </c>
      <c r="D4095">
        <v>7</v>
      </c>
      <c r="E4095" t="s">
        <v>220</v>
      </c>
      <c r="F4095">
        <v>3</v>
      </c>
      <c r="G4095">
        <v>12.3</v>
      </c>
      <c r="H4095">
        <f t="shared" si="2354"/>
        <v>0.12300000000000001</v>
      </c>
      <c r="I4095">
        <v>4</v>
      </c>
      <c r="J4095">
        <v>1</v>
      </c>
      <c r="K4095">
        <f t="shared" si="2355"/>
        <v>1.1882316600000003E-2</v>
      </c>
      <c r="L4095">
        <f t="shared" si="2371"/>
        <v>2.9888646883101461E-2</v>
      </c>
      <c r="O4095">
        <f>L4095*0.78*1.07</f>
        <v>2.4945064688636484E-2</v>
      </c>
      <c r="Q4095">
        <f t="shared" si="2372"/>
        <v>1.3245829349665974E-2</v>
      </c>
      <c r="T4095">
        <f>(L4095*0.78*1.07)*(1+0.2)*0.531*3.67</f>
        <v>5.8334632455928945E-2</v>
      </c>
    </row>
    <row r="4096" spans="1:24" hidden="1" x14ac:dyDescent="0.3">
      <c r="A4096" s="26">
        <v>11001</v>
      </c>
      <c r="B4096">
        <v>73</v>
      </c>
      <c r="C4096" t="s">
        <v>236</v>
      </c>
      <c r="D4096">
        <v>8</v>
      </c>
      <c r="E4096" t="s">
        <v>220</v>
      </c>
      <c r="F4096">
        <v>3</v>
      </c>
      <c r="G4096">
        <v>12.3</v>
      </c>
      <c r="H4096">
        <f t="shared" si="2354"/>
        <v>0.12300000000000001</v>
      </c>
      <c r="I4096">
        <v>5</v>
      </c>
      <c r="J4096">
        <v>0.8</v>
      </c>
      <c r="K4096">
        <f t="shared" si="2355"/>
        <v>1.1882316600000003E-2</v>
      </c>
      <c r="L4096">
        <f t="shared" si="2371"/>
        <v>3.5795646530547474E-2</v>
      </c>
      <c r="O4096">
        <f>L4096*0.78*1.07</f>
        <v>2.9875046594394924E-2</v>
      </c>
      <c r="Q4096">
        <f t="shared" si="2372"/>
        <v>1.5863649741623707E-2</v>
      </c>
      <c r="T4096">
        <f>(L4096*0.78*1.07)*(1+0.2)*0.531*3.67</f>
        <v>6.9863513462110796E-2</v>
      </c>
    </row>
    <row r="4097" spans="1:20" hidden="1" x14ac:dyDescent="0.3">
      <c r="A4097" s="26">
        <v>11001</v>
      </c>
      <c r="B4097">
        <v>73</v>
      </c>
      <c r="C4097" t="s">
        <v>236</v>
      </c>
      <c r="D4097">
        <v>9</v>
      </c>
      <c r="E4097" t="s">
        <v>220</v>
      </c>
      <c r="F4097">
        <v>3</v>
      </c>
      <c r="G4097">
        <v>14.5</v>
      </c>
      <c r="H4097">
        <f t="shared" si="2354"/>
        <v>0.14499999999999999</v>
      </c>
      <c r="I4097">
        <v>4.8</v>
      </c>
      <c r="J4097">
        <v>0.8</v>
      </c>
      <c r="K4097">
        <f t="shared" si="2355"/>
        <v>1.6513034999999999E-2</v>
      </c>
      <c r="L4097">
        <f t="shared" si="2371"/>
        <v>4.7301489341625626E-2</v>
      </c>
      <c r="O4097">
        <f>L4097*0.78*1.07</f>
        <v>3.9477823004520754E-2</v>
      </c>
      <c r="Q4097">
        <f t="shared" si="2372"/>
        <v>2.0962724015400523E-2</v>
      </c>
      <c r="T4097">
        <f>(L4097*0.78*1.07)*(1+0.2)*0.531*3.67</f>
        <v>9.2319836563823893E-2</v>
      </c>
    </row>
    <row r="4098" spans="1:20" hidden="1" x14ac:dyDescent="0.3">
      <c r="A4098" s="26">
        <v>11001</v>
      </c>
      <c r="B4098">
        <v>73</v>
      </c>
      <c r="C4098" t="s">
        <v>236</v>
      </c>
      <c r="D4098">
        <v>10</v>
      </c>
      <c r="E4098" t="s">
        <v>220</v>
      </c>
      <c r="F4098">
        <v>3</v>
      </c>
      <c r="G4098">
        <v>15.3</v>
      </c>
      <c r="H4098">
        <f t="shared" si="2354"/>
        <v>0.153</v>
      </c>
      <c r="I4098">
        <v>4.2</v>
      </c>
      <c r="J4098">
        <v>0.8</v>
      </c>
      <c r="K4098">
        <f t="shared" si="2355"/>
        <v>1.83854286E-2</v>
      </c>
      <c r="L4098">
        <f t="shared" si="2371"/>
        <v>4.7009636373900175E-2</v>
      </c>
      <c r="O4098">
        <f>L4098*0.78*1.07</f>
        <v>3.9234242517657086E-2</v>
      </c>
      <c r="Q4098">
        <f t="shared" si="2372"/>
        <v>2.0833382776875915E-2</v>
      </c>
      <c r="T4098">
        <f>(L4098*0.78*1.07)*(1+0.2)*0.531*3.67</f>
        <v>9.1750217749361526E-2</v>
      </c>
    </row>
    <row r="4099" spans="1:20" hidden="1" x14ac:dyDescent="0.3">
      <c r="A4099" s="26">
        <v>11001</v>
      </c>
      <c r="B4099">
        <v>73</v>
      </c>
      <c r="C4099" t="s">
        <v>236</v>
      </c>
      <c r="D4099">
        <v>11</v>
      </c>
      <c r="E4099" t="s">
        <v>212</v>
      </c>
      <c r="F4099">
        <v>3</v>
      </c>
      <c r="G4099">
        <v>11.2</v>
      </c>
      <c r="H4099">
        <f t="shared" si="2354"/>
        <v>0.11199999999999999</v>
      </c>
      <c r="I4099">
        <v>5</v>
      </c>
      <c r="J4099">
        <v>1.6</v>
      </c>
      <c r="K4099">
        <f t="shared" si="2355"/>
        <v>9.8520575999999985E-3</v>
      </c>
      <c r="L4099">
        <f>0.000062*(G4099^1.947206*I4099^0.894551+0.000039*G4099^2)</f>
        <v>2.8887116639016525E-2</v>
      </c>
      <c r="O4099">
        <f>L4099*0.47*0.75</f>
        <v>1.0182708615253324E-2</v>
      </c>
      <c r="Q4099">
        <f>O4099*0.52</f>
        <v>5.2950084799317293E-3</v>
      </c>
      <c r="T4099">
        <f>(L4099*0.47*0.75)*(1+0.2)*0.52*3.67</f>
        <v>2.3319217345619331E-2</v>
      </c>
    </row>
    <row r="4100" spans="1:20" hidden="1" x14ac:dyDescent="0.3">
      <c r="A4100" s="26">
        <v>11001</v>
      </c>
      <c r="B4100">
        <v>73</v>
      </c>
      <c r="C4100" t="s">
        <v>236</v>
      </c>
      <c r="D4100">
        <v>12</v>
      </c>
      <c r="E4100" t="s">
        <v>220</v>
      </c>
      <c r="F4100">
        <v>3</v>
      </c>
      <c r="G4100">
        <v>12.3</v>
      </c>
      <c r="H4100">
        <f t="shared" si="2354"/>
        <v>0.12300000000000001</v>
      </c>
      <c r="I4100">
        <v>4.2</v>
      </c>
      <c r="J4100">
        <v>1.2</v>
      </c>
      <c r="K4100">
        <f t="shared" si="2355"/>
        <v>1.1882316600000003E-2</v>
      </c>
      <c r="L4100">
        <f t="shared" ref="L4100:L4107" si="2373">0.000084*(G4100^1.894314*I4100^0.808223+0.000031*G4100^2)</f>
        <v>3.1090786727407678E-2</v>
      </c>
      <c r="O4100">
        <f t="shared" ref="O4100:O4107" si="2374">L4100*0.78*1.07</f>
        <v>2.5948370602694452E-2</v>
      </c>
      <c r="Q4100">
        <f t="shared" ref="Q4100:Q4107" si="2375">O4100*0.531</f>
        <v>1.3778584790030754E-2</v>
      </c>
      <c r="T4100">
        <f t="shared" ref="T4100:T4107" si="2376">(L4100*0.78*1.07)*(1+0.2)*0.531*3.67</f>
        <v>6.068088741529544E-2</v>
      </c>
    </row>
    <row r="4101" spans="1:20" hidden="1" x14ac:dyDescent="0.3">
      <c r="A4101" s="26">
        <v>11001</v>
      </c>
      <c r="B4101">
        <v>73</v>
      </c>
      <c r="C4101" t="s">
        <v>236</v>
      </c>
      <c r="D4101">
        <v>13</v>
      </c>
      <c r="E4101" t="s">
        <v>220</v>
      </c>
      <c r="F4101">
        <v>3</v>
      </c>
      <c r="G4101">
        <v>15.4</v>
      </c>
      <c r="H4101">
        <f t="shared" si="2354"/>
        <v>0.154</v>
      </c>
      <c r="I4101">
        <v>4</v>
      </c>
      <c r="J4101">
        <v>1</v>
      </c>
      <c r="K4101">
        <f t="shared" si="2355"/>
        <v>1.8626546399999999E-2</v>
      </c>
      <c r="L4101">
        <f t="shared" si="2373"/>
        <v>4.5753150803382457E-2</v>
      </c>
      <c r="O4101">
        <f t="shared" si="2374"/>
        <v>3.8185579660503004E-2</v>
      </c>
      <c r="Q4101">
        <f t="shared" si="2375"/>
        <v>2.0276542799727095E-2</v>
      </c>
      <c r="T4101">
        <f t="shared" si="2376"/>
        <v>8.9297894489998114E-2</v>
      </c>
    </row>
    <row r="4102" spans="1:20" hidden="1" x14ac:dyDescent="0.3">
      <c r="A4102" s="26">
        <v>11001</v>
      </c>
      <c r="B4102">
        <v>73</v>
      </c>
      <c r="C4102" t="s">
        <v>236</v>
      </c>
      <c r="D4102">
        <v>14</v>
      </c>
      <c r="E4102" t="s">
        <v>220</v>
      </c>
      <c r="F4102">
        <v>3</v>
      </c>
      <c r="G4102">
        <v>9.1999999999999993</v>
      </c>
      <c r="H4102">
        <f t="shared" si="2354"/>
        <v>9.1999999999999998E-2</v>
      </c>
      <c r="I4102">
        <v>4</v>
      </c>
      <c r="J4102">
        <v>1.2</v>
      </c>
      <c r="K4102">
        <f t="shared" si="2355"/>
        <v>6.6476255999999992E-3</v>
      </c>
      <c r="L4102">
        <f t="shared" si="2373"/>
        <v>1.7242504349516193E-2</v>
      </c>
      <c r="O4102">
        <f t="shared" si="2374"/>
        <v>1.4390594130106215E-2</v>
      </c>
      <c r="Q4102">
        <f t="shared" si="2375"/>
        <v>7.6414054830864012E-3</v>
      </c>
      <c r="T4102">
        <f t="shared" si="2376"/>
        <v>3.3652749747512506E-2</v>
      </c>
    </row>
    <row r="4103" spans="1:20" hidden="1" x14ac:dyDescent="0.3">
      <c r="A4103" s="26">
        <v>11001</v>
      </c>
      <c r="B4103">
        <v>73</v>
      </c>
      <c r="C4103" t="s">
        <v>236</v>
      </c>
      <c r="D4103">
        <v>15</v>
      </c>
      <c r="E4103" t="s">
        <v>220</v>
      </c>
      <c r="F4103">
        <v>3</v>
      </c>
      <c r="G4103">
        <v>15.3</v>
      </c>
      <c r="H4103">
        <f t="shared" si="2354"/>
        <v>0.153</v>
      </c>
      <c r="I4103">
        <v>4</v>
      </c>
      <c r="J4103">
        <v>1</v>
      </c>
      <c r="K4103">
        <f t="shared" si="2355"/>
        <v>1.83854286E-2</v>
      </c>
      <c r="L4103">
        <f t="shared" si="2373"/>
        <v>4.5191987282624975E-2</v>
      </c>
      <c r="O4103">
        <f t="shared" si="2374"/>
        <v>3.7717232586078807E-2</v>
      </c>
      <c r="Q4103">
        <f t="shared" si="2375"/>
        <v>2.0027850503207847E-2</v>
      </c>
      <c r="T4103">
        <f t="shared" si="2376"/>
        <v>8.8202653616127349E-2</v>
      </c>
    </row>
    <row r="4104" spans="1:20" hidden="1" x14ac:dyDescent="0.3">
      <c r="A4104" s="26">
        <v>11001</v>
      </c>
      <c r="B4104">
        <v>73</v>
      </c>
      <c r="C4104" t="s">
        <v>236</v>
      </c>
      <c r="D4104">
        <v>16</v>
      </c>
      <c r="E4104" t="s">
        <v>220</v>
      </c>
      <c r="F4104">
        <v>3</v>
      </c>
      <c r="G4104">
        <v>8.1999999999999993</v>
      </c>
      <c r="H4104">
        <f t="shared" si="2354"/>
        <v>8.199999999999999E-2</v>
      </c>
      <c r="I4104">
        <v>3</v>
      </c>
      <c r="J4104">
        <v>1</v>
      </c>
      <c r="K4104">
        <f t="shared" si="2355"/>
        <v>5.2810295999999989E-3</v>
      </c>
      <c r="L4104">
        <f t="shared" si="2373"/>
        <v>1.0988969089523411E-2</v>
      </c>
      <c r="O4104">
        <f t="shared" si="2374"/>
        <v>9.1713936021162387E-3</v>
      </c>
      <c r="Q4104">
        <f t="shared" si="2375"/>
        <v>4.8700100027237233E-3</v>
      </c>
      <c r="T4104">
        <f t="shared" si="2376"/>
        <v>2.1447524051995275E-2</v>
      </c>
    </row>
    <row r="4105" spans="1:20" hidden="1" x14ac:dyDescent="0.3">
      <c r="A4105" s="26">
        <v>11001</v>
      </c>
      <c r="B4105">
        <v>73</v>
      </c>
      <c r="C4105" t="s">
        <v>236</v>
      </c>
      <c r="D4105">
        <v>17</v>
      </c>
      <c r="E4105" t="s">
        <v>220</v>
      </c>
      <c r="F4105">
        <v>3</v>
      </c>
      <c r="G4105">
        <v>8.5</v>
      </c>
      <c r="H4105">
        <f t="shared" si="2354"/>
        <v>8.5000000000000006E-2</v>
      </c>
      <c r="I4105">
        <v>3</v>
      </c>
      <c r="J4105">
        <v>0.8</v>
      </c>
      <c r="K4105">
        <f t="shared" si="2355"/>
        <v>5.6745150000000006E-3</v>
      </c>
      <c r="L4105">
        <f t="shared" si="2373"/>
        <v>1.1762994311110447E-2</v>
      </c>
      <c r="O4105">
        <f t="shared" si="2374"/>
        <v>9.8173950520527801E-3</v>
      </c>
      <c r="Q4105">
        <f t="shared" si="2375"/>
        <v>5.2130367726400265E-3</v>
      </c>
      <c r="T4105">
        <f t="shared" si="2376"/>
        <v>2.2958213946706676E-2</v>
      </c>
    </row>
    <row r="4106" spans="1:20" hidden="1" x14ac:dyDescent="0.3">
      <c r="A4106" s="26">
        <v>11001</v>
      </c>
      <c r="B4106">
        <v>73</v>
      </c>
      <c r="C4106" t="s">
        <v>236</v>
      </c>
      <c r="D4106">
        <v>18</v>
      </c>
      <c r="E4106" t="s">
        <v>220</v>
      </c>
      <c r="F4106">
        <v>3</v>
      </c>
      <c r="G4106">
        <v>11.2</v>
      </c>
      <c r="H4106">
        <f t="shared" si="2354"/>
        <v>0.11199999999999999</v>
      </c>
      <c r="I4106">
        <v>4</v>
      </c>
      <c r="J4106">
        <v>1</v>
      </c>
      <c r="K4106">
        <f t="shared" si="2355"/>
        <v>9.8520575999999985E-3</v>
      </c>
      <c r="L4106">
        <f t="shared" si="2373"/>
        <v>2.5028341717151455E-2</v>
      </c>
      <c r="O4106">
        <f t="shared" si="2374"/>
        <v>2.0888653997134608E-2</v>
      </c>
      <c r="Q4106">
        <f t="shared" si="2375"/>
        <v>1.1091875272478477E-2</v>
      </c>
      <c r="T4106">
        <f t="shared" si="2376"/>
        <v>4.8848618699995211E-2</v>
      </c>
    </row>
    <row r="4107" spans="1:20" hidden="1" x14ac:dyDescent="0.3">
      <c r="A4107" s="26">
        <v>11001</v>
      </c>
      <c r="B4107">
        <v>73</v>
      </c>
      <c r="C4107" t="s">
        <v>236</v>
      </c>
      <c r="D4107">
        <v>19</v>
      </c>
      <c r="E4107" t="s">
        <v>220</v>
      </c>
      <c r="F4107">
        <v>3</v>
      </c>
      <c r="G4107">
        <v>15.3</v>
      </c>
      <c r="H4107">
        <f t="shared" si="2354"/>
        <v>0.153</v>
      </c>
      <c r="I4107">
        <v>4</v>
      </c>
      <c r="J4107">
        <v>1.2</v>
      </c>
      <c r="K4107">
        <f t="shared" si="2355"/>
        <v>1.83854286E-2</v>
      </c>
      <c r="L4107">
        <f t="shared" si="2373"/>
        <v>4.5191987282624975E-2</v>
      </c>
      <c r="O4107">
        <f t="shared" si="2374"/>
        <v>3.7717232586078807E-2</v>
      </c>
      <c r="Q4107">
        <f t="shared" si="2375"/>
        <v>2.0027850503207847E-2</v>
      </c>
      <c r="T4107">
        <f t="shared" si="2376"/>
        <v>8.8202653616127349E-2</v>
      </c>
    </row>
    <row r="4108" spans="1:20" hidden="1" x14ac:dyDescent="0.3">
      <c r="A4108" s="26">
        <v>11001</v>
      </c>
      <c r="B4108">
        <v>73</v>
      </c>
      <c r="C4108" t="s">
        <v>236</v>
      </c>
      <c r="D4108">
        <v>20</v>
      </c>
      <c r="E4108" t="s">
        <v>214</v>
      </c>
      <c r="F4108">
        <v>3</v>
      </c>
      <c r="G4108">
        <v>14.5</v>
      </c>
      <c r="H4108">
        <f t="shared" si="2354"/>
        <v>0.14499999999999999</v>
      </c>
      <c r="I4108">
        <v>6.2</v>
      </c>
      <c r="J4108">
        <v>1</v>
      </c>
      <c r="K4108">
        <f t="shared" si="2355"/>
        <v>1.6513034999999999E-2</v>
      </c>
      <c r="L4108">
        <f>0.000081*(G4108^1.864042*I4108^0.850892+0.000027*G4108^2)</f>
        <v>5.5919988455130916E-2</v>
      </c>
      <c r="O4108">
        <f>L4108*0.47*0.75</f>
        <v>1.9711795930433648E-2</v>
      </c>
      <c r="Q4108">
        <f>O4108*0.521</f>
        <v>1.026984567975593E-2</v>
      </c>
      <c r="T4108">
        <f>(L4108*0.47*0.75)*(1+0.2)*0.521*3.67</f>
        <v>4.5228400373645117E-2</v>
      </c>
    </row>
    <row r="4109" spans="1:20" hidden="1" x14ac:dyDescent="0.3">
      <c r="A4109" s="26">
        <v>11001</v>
      </c>
      <c r="B4109">
        <v>73</v>
      </c>
      <c r="C4109" t="s">
        <v>236</v>
      </c>
      <c r="D4109">
        <v>21</v>
      </c>
      <c r="E4109" t="s">
        <v>218</v>
      </c>
      <c r="F4109">
        <v>1</v>
      </c>
      <c r="G4109">
        <v>46.5</v>
      </c>
      <c r="H4109">
        <f t="shared" si="2354"/>
        <v>0.46500000000000002</v>
      </c>
      <c r="I4109">
        <v>18</v>
      </c>
      <c r="J4109">
        <v>4.2</v>
      </c>
      <c r="K4109">
        <f t="shared" si="2355"/>
        <v>0.16982311500000002</v>
      </c>
      <c r="L4109">
        <f>0.000057*(G4109^1.897696*I4109^1.002687+0.000031*G4109^2)</f>
        <v>1.5095245346711965</v>
      </c>
      <c r="O4109">
        <f>L4109*0.43*0.75</f>
        <v>0.48682166243146086</v>
      </c>
      <c r="Q4109">
        <f>O4109*0.52</f>
        <v>0.25314726446435964</v>
      </c>
      <c r="T4109">
        <f>(L4109*0.43*0.75)*(1+0.2)*0.52*3.67</f>
        <v>1.11486055270104</v>
      </c>
    </row>
    <row r="4110" spans="1:20" hidden="1" x14ac:dyDescent="0.3">
      <c r="A4110" s="26">
        <v>11001</v>
      </c>
      <c r="B4110">
        <v>73</v>
      </c>
      <c r="C4110" t="s">
        <v>236</v>
      </c>
      <c r="D4110">
        <v>22</v>
      </c>
      <c r="E4110" t="s">
        <v>220</v>
      </c>
      <c r="F4110">
        <v>3</v>
      </c>
      <c r="G4110">
        <v>12.3</v>
      </c>
      <c r="H4110">
        <f t="shared" si="2354"/>
        <v>0.12300000000000001</v>
      </c>
      <c r="I4110">
        <v>4</v>
      </c>
      <c r="J4110">
        <v>1</v>
      </c>
      <c r="K4110">
        <f t="shared" si="2355"/>
        <v>1.1882316600000003E-2</v>
      </c>
      <c r="L4110">
        <f t="shared" ref="L4110:L4112" si="2377">0.000084*(G4110^1.894314*I4110^0.808223+0.000031*G4110^2)</f>
        <v>2.9888646883101461E-2</v>
      </c>
      <c r="O4110">
        <f>L4110*0.78*1.07</f>
        <v>2.4945064688636484E-2</v>
      </c>
      <c r="Q4110">
        <f t="shared" ref="Q4110:Q4112" si="2378">O4110*0.531</f>
        <v>1.3245829349665974E-2</v>
      </c>
      <c r="T4110">
        <f>(L4110*0.78*1.07)*(1+0.2)*0.531*3.67</f>
        <v>5.8334632455928945E-2</v>
      </c>
    </row>
    <row r="4111" spans="1:20" hidden="1" x14ac:dyDescent="0.3">
      <c r="A4111" s="26">
        <v>11001</v>
      </c>
      <c r="B4111">
        <v>73</v>
      </c>
      <c r="C4111" t="s">
        <v>236</v>
      </c>
      <c r="D4111">
        <v>23</v>
      </c>
      <c r="E4111" t="s">
        <v>220</v>
      </c>
      <c r="F4111">
        <v>3</v>
      </c>
      <c r="G4111">
        <v>10.5</v>
      </c>
      <c r="H4111">
        <f t="shared" si="2354"/>
        <v>0.105</v>
      </c>
      <c r="I4111">
        <v>4.2</v>
      </c>
      <c r="J4111">
        <v>1</v>
      </c>
      <c r="K4111">
        <f t="shared" si="2355"/>
        <v>8.659034999999999E-3</v>
      </c>
      <c r="L4111">
        <f t="shared" si="2377"/>
        <v>2.3038929457869263E-2</v>
      </c>
      <c r="O4111">
        <f>L4111*0.78*1.07</f>
        <v>1.9228290525537688E-2</v>
      </c>
      <c r="Q4111">
        <f t="shared" si="2378"/>
        <v>1.0210222269060513E-2</v>
      </c>
      <c r="T4111">
        <f>(L4111*0.78*1.07)*(1+0.2)*0.531*3.67</f>
        <v>4.4965818872942494E-2</v>
      </c>
    </row>
    <row r="4112" spans="1:20" hidden="1" x14ac:dyDescent="0.3">
      <c r="A4112" s="26">
        <v>11001</v>
      </c>
      <c r="B4112">
        <v>73</v>
      </c>
      <c r="C4112" t="s">
        <v>236</v>
      </c>
      <c r="D4112">
        <v>24</v>
      </c>
      <c r="E4112" t="s">
        <v>220</v>
      </c>
      <c r="F4112">
        <v>3</v>
      </c>
      <c r="G4112">
        <v>10.199999999999999</v>
      </c>
      <c r="H4112">
        <f t="shared" si="2354"/>
        <v>0.10199999999999999</v>
      </c>
      <c r="I4112">
        <v>4</v>
      </c>
      <c r="J4112">
        <v>1</v>
      </c>
      <c r="K4112">
        <f t="shared" si="2355"/>
        <v>8.1713015999999982E-3</v>
      </c>
      <c r="L4112">
        <f t="shared" si="2377"/>
        <v>2.0964719519392841E-2</v>
      </c>
      <c r="O4112">
        <f>L4112*0.78*1.07</f>
        <v>1.7497154910885267E-2</v>
      </c>
      <c r="Q4112">
        <f t="shared" si="2378"/>
        <v>9.2909892576800782E-3</v>
      </c>
      <c r="T4112">
        <f>(L4112*0.78*1.07)*(1+0.2)*0.531*3.67</f>
        <v>4.0917516690823059E-2</v>
      </c>
    </row>
    <row r="4113" spans="1:20" hidden="1" x14ac:dyDescent="0.3">
      <c r="A4113" s="26">
        <v>11001</v>
      </c>
      <c r="B4113">
        <v>73</v>
      </c>
      <c r="C4113" t="s">
        <v>236</v>
      </c>
      <c r="D4113">
        <v>25</v>
      </c>
      <c r="E4113" t="s">
        <v>212</v>
      </c>
      <c r="F4113">
        <v>1</v>
      </c>
      <c r="G4113">
        <v>49.5</v>
      </c>
      <c r="H4113">
        <f t="shared" si="2354"/>
        <v>0.495</v>
      </c>
      <c r="I4113">
        <v>18</v>
      </c>
      <c r="J4113">
        <v>10</v>
      </c>
      <c r="K4113">
        <f t="shared" si="2355"/>
        <v>0.192442635</v>
      </c>
      <c r="L4113">
        <f t="shared" ref="L4113:L4114" si="2379">0.000062*(G4113^1.947206*I4113^0.894551+0.000039*G4113^2)</f>
        <v>1.6407557821867633</v>
      </c>
      <c r="O4113">
        <f>L4113*0.47*0.75</f>
        <v>0.57836641322083404</v>
      </c>
      <c r="Q4113">
        <f t="shared" ref="Q4113:Q4114" si="2380">O4113*0.52</f>
        <v>0.30075053487483372</v>
      </c>
      <c r="T4113">
        <f>(L4113*0.47*0.75)*(1+0.2)*0.52*3.67</f>
        <v>1.3245053555887676</v>
      </c>
    </row>
    <row r="4114" spans="1:20" hidden="1" x14ac:dyDescent="0.3">
      <c r="A4114" s="26">
        <v>11001</v>
      </c>
      <c r="B4114">
        <v>73</v>
      </c>
      <c r="C4114" t="s">
        <v>236</v>
      </c>
      <c r="D4114">
        <v>26</v>
      </c>
      <c r="E4114" t="s">
        <v>212</v>
      </c>
      <c r="F4114">
        <v>1</v>
      </c>
      <c r="G4114">
        <v>52.6</v>
      </c>
      <c r="H4114">
        <f t="shared" si="2354"/>
        <v>0.52600000000000002</v>
      </c>
      <c r="I4114">
        <v>18</v>
      </c>
      <c r="J4114">
        <v>5</v>
      </c>
      <c r="K4114">
        <f t="shared" si="2355"/>
        <v>0.21730133040000002</v>
      </c>
      <c r="L4114">
        <f t="shared" si="2379"/>
        <v>1.8467678457469583</v>
      </c>
      <c r="O4114">
        <f>L4114*0.47*0.75</f>
        <v>0.65098566562580285</v>
      </c>
      <c r="Q4114">
        <f t="shared" si="2380"/>
        <v>0.33851254612541748</v>
      </c>
      <c r="T4114">
        <f>(L4114*0.47*0.75)*(1+0.2)*0.52*3.67</f>
        <v>1.4908092531363386</v>
      </c>
    </row>
    <row r="4115" spans="1:20" hidden="1" x14ac:dyDescent="0.3">
      <c r="A4115" s="26">
        <v>11001</v>
      </c>
      <c r="B4115">
        <v>73</v>
      </c>
      <c r="C4115" t="s">
        <v>236</v>
      </c>
      <c r="D4115">
        <v>27</v>
      </c>
      <c r="E4115" t="s">
        <v>220</v>
      </c>
      <c r="F4115">
        <v>3</v>
      </c>
      <c r="G4115">
        <v>13.5</v>
      </c>
      <c r="H4115">
        <f t="shared" si="2354"/>
        <v>0.13500000000000001</v>
      </c>
      <c r="I4115">
        <v>3.5</v>
      </c>
      <c r="J4115">
        <v>1.5</v>
      </c>
      <c r="K4115">
        <f t="shared" si="2355"/>
        <v>1.4313915000000002E-2</v>
      </c>
      <c r="L4115">
        <f>0.000084*(G4115^1.894314*I4115^0.808223+0.000031*G4115^2)</f>
        <v>3.200524199139157E-2</v>
      </c>
      <c r="O4115">
        <f>L4115*0.78*1.07</f>
        <v>2.6711574966015408E-2</v>
      </c>
      <c r="Q4115">
        <f>O4115*0.531</f>
        <v>1.4183846306954183E-2</v>
      </c>
      <c r="T4115">
        <f>(L4115*0.78*1.07)*(1+0.2)*0.531*3.67</f>
        <v>6.2465659135826218E-2</v>
      </c>
    </row>
    <row r="4116" spans="1:20" hidden="1" x14ac:dyDescent="0.3">
      <c r="A4116" s="26">
        <v>11001</v>
      </c>
      <c r="B4116">
        <v>73</v>
      </c>
      <c r="C4116" t="s">
        <v>236</v>
      </c>
      <c r="D4116">
        <v>28</v>
      </c>
      <c r="E4116" t="s">
        <v>218</v>
      </c>
      <c r="F4116">
        <v>3</v>
      </c>
      <c r="G4116">
        <v>26.2</v>
      </c>
      <c r="H4116">
        <f t="shared" si="2354"/>
        <v>0.26200000000000001</v>
      </c>
      <c r="I4116">
        <v>10</v>
      </c>
      <c r="J4116">
        <v>8</v>
      </c>
      <c r="K4116">
        <f t="shared" si="2355"/>
        <v>5.3912997600000005E-2</v>
      </c>
      <c r="L4116">
        <f>0.000057*(G4116^1.897696*I4116^1.002687+0.000031*G4116^2)</f>
        <v>0.28188269290004392</v>
      </c>
      <c r="O4116">
        <f>L4116*0.43*0.75</f>
        <v>9.0907168460264171E-2</v>
      </c>
      <c r="Q4116">
        <f>O4116*0.52</f>
        <v>4.7271727599337371E-2</v>
      </c>
      <c r="T4116">
        <f>(L4116*0.43*0.75)*(1+0.2)*0.52*3.67</f>
        <v>0.20818468834748177</v>
      </c>
    </row>
    <row r="4117" spans="1:20" hidden="1" x14ac:dyDescent="0.3">
      <c r="A4117" s="26">
        <v>11001</v>
      </c>
      <c r="B4117">
        <v>73</v>
      </c>
      <c r="C4117" t="s">
        <v>236</v>
      </c>
      <c r="D4117">
        <v>29</v>
      </c>
      <c r="E4117" t="s">
        <v>214</v>
      </c>
      <c r="F4117">
        <v>3</v>
      </c>
      <c r="G4117">
        <v>12.4</v>
      </c>
      <c r="H4117">
        <f t="shared" si="2354"/>
        <v>0.124</v>
      </c>
      <c r="I4117">
        <v>3</v>
      </c>
      <c r="J4117">
        <v>1</v>
      </c>
      <c r="K4117">
        <f t="shared" si="2355"/>
        <v>1.2076310399999998E-2</v>
      </c>
      <c r="L4117">
        <f>0.000081*(G4117^1.864042*I4117^0.850892+0.000027*G4117^2)</f>
        <v>2.2524445380227055E-2</v>
      </c>
      <c r="O4117">
        <f>L4117*0.47*0.75</f>
        <v>7.9398669965300359E-3</v>
      </c>
      <c r="Q4117">
        <f>O4117*0.521</f>
        <v>4.1366707051921489E-3</v>
      </c>
      <c r="T4117">
        <f>(L4117*0.47*0.75)*(1+0.2)*0.521*3.67</f>
        <v>1.821789778566622E-2</v>
      </c>
    </row>
    <row r="4118" spans="1:20" hidden="1" x14ac:dyDescent="0.3">
      <c r="A4118" s="26">
        <v>11001</v>
      </c>
      <c r="B4118">
        <v>73</v>
      </c>
      <c r="C4118" t="s">
        <v>236</v>
      </c>
      <c r="D4118">
        <v>30</v>
      </c>
      <c r="E4118" t="s">
        <v>220</v>
      </c>
      <c r="F4118">
        <v>3</v>
      </c>
      <c r="G4118">
        <v>12.2</v>
      </c>
      <c r="H4118">
        <f t="shared" si="2354"/>
        <v>0.122</v>
      </c>
      <c r="I4118">
        <v>3</v>
      </c>
      <c r="J4118">
        <v>1.2</v>
      </c>
      <c r="K4118">
        <f t="shared" si="2355"/>
        <v>1.1689893599999999E-2</v>
      </c>
      <c r="L4118">
        <f>0.000084*(G4118^1.894314*I4118^0.808223+0.000031*G4118^2)</f>
        <v>2.3324562737855496E-2</v>
      </c>
      <c r="O4118">
        <f>L4118*0.78*1.07</f>
        <v>1.9466680061014201E-2</v>
      </c>
      <c r="Q4118">
        <f>O4118*0.531</f>
        <v>1.0336807112398542E-2</v>
      </c>
      <c r="T4118">
        <f>(L4118*0.78*1.07)*(1+0.2)*0.531*3.67</f>
        <v>4.5523298523003172E-2</v>
      </c>
    </row>
    <row r="4119" spans="1:20" x14ac:dyDescent="0.3">
      <c r="A4119" s="26">
        <v>11001</v>
      </c>
      <c r="B4119">
        <v>73</v>
      </c>
      <c r="C4119" t="s">
        <v>236</v>
      </c>
      <c r="D4119">
        <v>31</v>
      </c>
      <c r="E4119" t="s">
        <v>224</v>
      </c>
      <c r="F4119">
        <v>3</v>
      </c>
      <c r="G4119">
        <v>46.2</v>
      </c>
      <c r="H4119">
        <f t="shared" si="2354"/>
        <v>0.46200000000000002</v>
      </c>
      <c r="I4119">
        <v>10.199999999999999</v>
      </c>
      <c r="J4119">
        <v>1.8</v>
      </c>
      <c r="K4119">
        <f t="shared" si="2355"/>
        <v>0.16763891760000002</v>
      </c>
      <c r="L4119">
        <f>0.000084*(G4119^1.894314*I4119^0.808223+0.000031*G4119^2)</f>
        <v>0.78128742006066665</v>
      </c>
      <c r="O4119">
        <f>L4119*0.78*1.07</f>
        <v>0.6520624807826324</v>
      </c>
      <c r="Q4119">
        <f>O4119*0.531</f>
        <v>0.3462451772955778</v>
      </c>
      <c r="T4119">
        <f>(L4119*0.78*1.07)*(1+0.2)*0.531*3.67</f>
        <v>1.5248637608097246</v>
      </c>
    </row>
    <row r="4120" spans="1:20" hidden="1" x14ac:dyDescent="0.3">
      <c r="A4120" s="26">
        <v>11001</v>
      </c>
      <c r="B4120">
        <v>73</v>
      </c>
      <c r="C4120" t="s">
        <v>236</v>
      </c>
      <c r="D4120">
        <v>32</v>
      </c>
      <c r="E4120" t="s">
        <v>220</v>
      </c>
      <c r="F4120">
        <v>3</v>
      </c>
      <c r="G4120">
        <v>8.3000000000000007</v>
      </c>
      <c r="H4120">
        <f t="shared" si="2354"/>
        <v>8.3000000000000004E-2</v>
      </c>
      <c r="I4120">
        <v>3</v>
      </c>
      <c r="J4120">
        <v>0.8</v>
      </c>
      <c r="K4120">
        <f t="shared" si="2355"/>
        <v>5.4106206000000007E-3</v>
      </c>
      <c r="L4120">
        <f>0.000084*(G4120^1.894314*I4120^0.808223+0.000031*G4120^2)</f>
        <v>1.1244213524920372E-2</v>
      </c>
      <c r="O4120">
        <f>L4120*0.78*1.07</f>
        <v>9.3844206078985432E-3</v>
      </c>
      <c r="Q4120">
        <f>O4120*0.531</f>
        <v>4.9831273427941268E-3</v>
      </c>
      <c r="T4120">
        <f>(L4120*0.78*1.07)*(1+0.2)*0.531*3.67</f>
        <v>2.1945692817665334E-2</v>
      </c>
    </row>
    <row r="4121" spans="1:20" hidden="1" x14ac:dyDescent="0.3">
      <c r="A4121" s="26">
        <v>11001</v>
      </c>
      <c r="B4121">
        <v>73</v>
      </c>
      <c r="C4121" t="s">
        <v>236</v>
      </c>
      <c r="D4121">
        <v>33</v>
      </c>
      <c r="E4121" t="s">
        <v>214</v>
      </c>
      <c r="F4121">
        <v>3</v>
      </c>
      <c r="G4121">
        <v>11.2</v>
      </c>
      <c r="H4121">
        <f t="shared" si="2354"/>
        <v>0.11199999999999999</v>
      </c>
      <c r="I4121">
        <v>4</v>
      </c>
      <c r="J4121">
        <v>0.4</v>
      </c>
      <c r="K4121">
        <f t="shared" si="2355"/>
        <v>9.8520575999999985E-3</v>
      </c>
      <c r="L4121">
        <f>0.000081*(G4121^1.864042*I4121^0.850892+0.000027*G4121^2)</f>
        <v>2.3799318254952618E-2</v>
      </c>
      <c r="O4121">
        <f>L4121*0.47*0.75</f>
        <v>8.3892596848707968E-3</v>
      </c>
      <c r="Q4121">
        <f>O4121*0.521</f>
        <v>4.3708042958176853E-3</v>
      </c>
      <c r="T4121">
        <f>(L4121*0.47*0.75)*(1+0.2)*0.521*3.67</f>
        <v>1.9249022118781087E-2</v>
      </c>
    </row>
    <row r="4122" spans="1:20" hidden="1" x14ac:dyDescent="0.3">
      <c r="A4122" s="26">
        <v>11001</v>
      </c>
      <c r="B4122">
        <v>73</v>
      </c>
      <c r="C4122" t="s">
        <v>236</v>
      </c>
      <c r="D4122">
        <v>34</v>
      </c>
      <c r="E4122" t="s">
        <v>218</v>
      </c>
      <c r="F4122">
        <v>1</v>
      </c>
      <c r="G4122">
        <v>48.9</v>
      </c>
      <c r="H4122">
        <f t="shared" si="2354"/>
        <v>0.48899999999999999</v>
      </c>
      <c r="I4122">
        <v>18</v>
      </c>
      <c r="J4122">
        <v>5.3</v>
      </c>
      <c r="K4122">
        <f t="shared" si="2355"/>
        <v>0.1878056334</v>
      </c>
      <c r="L4122">
        <f t="shared" ref="L4122:L4123" si="2381">0.000057*(G4122^1.897696*I4122^1.002687+0.000031*G4122^2)</f>
        <v>1.6607950724294371</v>
      </c>
      <c r="O4122">
        <f>L4122*0.43*0.75</f>
        <v>0.53560641085849348</v>
      </c>
      <c r="Q4122">
        <f t="shared" ref="Q4122:Q4123" si="2382">O4122*0.52</f>
        <v>0.27851533364641662</v>
      </c>
      <c r="T4122">
        <f>(L4122*0.43*0.75)*(1+0.2)*0.52*3.67</f>
        <v>1.2265815293788187</v>
      </c>
    </row>
    <row r="4123" spans="1:20" hidden="1" x14ac:dyDescent="0.3">
      <c r="A4123" s="26">
        <v>11001</v>
      </c>
      <c r="B4123">
        <v>73</v>
      </c>
      <c r="C4123" t="s">
        <v>236</v>
      </c>
      <c r="D4123">
        <v>35</v>
      </c>
      <c r="E4123" t="s">
        <v>218</v>
      </c>
      <c r="F4123">
        <v>2</v>
      </c>
      <c r="G4123">
        <v>25.3</v>
      </c>
      <c r="H4123">
        <f t="shared" si="2354"/>
        <v>0.253</v>
      </c>
      <c r="I4123">
        <v>15</v>
      </c>
      <c r="J4123">
        <v>10</v>
      </c>
      <c r="K4123">
        <f t="shared" si="2355"/>
        <v>5.0272668599999994E-2</v>
      </c>
      <c r="L4123">
        <f t="shared" si="2381"/>
        <v>0.39611721095893326</v>
      </c>
      <c r="O4123">
        <f>L4123*0.43*0.75</f>
        <v>0.12774780053425597</v>
      </c>
      <c r="Q4123">
        <f t="shared" si="2382"/>
        <v>6.64288562778131E-2</v>
      </c>
      <c r="T4123">
        <f>(L4123*0.43*0.75)*(1+0.2)*0.52*3.67</f>
        <v>0.29255268304748894</v>
      </c>
    </row>
    <row r="4124" spans="1:20" hidden="1" x14ac:dyDescent="0.3">
      <c r="A4124" s="26">
        <v>11001</v>
      </c>
      <c r="B4124">
        <v>73</v>
      </c>
      <c r="C4124" t="s">
        <v>236</v>
      </c>
      <c r="D4124">
        <v>36</v>
      </c>
      <c r="E4124" t="s">
        <v>215</v>
      </c>
      <c r="F4124">
        <v>1</v>
      </c>
      <c r="G4124">
        <v>61.2</v>
      </c>
      <c r="H4124">
        <f t="shared" si="2354"/>
        <v>0.61199999999999999</v>
      </c>
      <c r="I4124">
        <v>18</v>
      </c>
      <c r="J4124">
        <v>4.5999999999999996</v>
      </c>
      <c r="K4124">
        <f t="shared" si="2355"/>
        <v>0.2941668576</v>
      </c>
      <c r="L4124">
        <f>0.000064*(G4124^1.958025*I4124^0.883501+0.000045*G4124^2)</f>
        <v>2.5925088515754884</v>
      </c>
      <c r="O4124">
        <f>L4124*0.44*0.75</f>
        <v>0.85552792101991115</v>
      </c>
      <c r="Q4124">
        <f>O4124*0.52</f>
        <v>0.44487451893035379</v>
      </c>
      <c r="T4124">
        <f>(L4124*0.44*0.75)*(1+0.2)*0.52*3.67</f>
        <v>1.959227381369278</v>
      </c>
    </row>
    <row r="4125" spans="1:20" hidden="1" x14ac:dyDescent="0.3">
      <c r="A4125" s="26">
        <v>11001</v>
      </c>
      <c r="B4125">
        <v>73</v>
      </c>
      <c r="C4125" t="s">
        <v>236</v>
      </c>
      <c r="D4125">
        <v>37</v>
      </c>
      <c r="E4125" t="s">
        <v>220</v>
      </c>
      <c r="F4125">
        <v>3</v>
      </c>
      <c r="G4125">
        <v>11.9</v>
      </c>
      <c r="H4125">
        <f t="shared" si="2354"/>
        <v>0.11900000000000001</v>
      </c>
      <c r="I4125">
        <v>3</v>
      </c>
      <c r="J4125">
        <v>1</v>
      </c>
      <c r="K4125">
        <f t="shared" si="2355"/>
        <v>1.11220494E-2</v>
      </c>
      <c r="L4125">
        <f>0.000084*(G4125^1.894314*I4125^0.808223+0.000031*G4125^2)</f>
        <v>2.225002596965105E-2</v>
      </c>
      <c r="O4125">
        <f>L4125*0.78*1.07</f>
        <v>1.8569871674270766E-2</v>
      </c>
      <c r="Q4125">
        <f>O4125*0.531</f>
        <v>9.8606018590377768E-3</v>
      </c>
      <c r="T4125">
        <f>(L4125*0.78*1.07)*(1+0.2)*0.531*3.67</f>
        <v>4.3426090587202371E-2</v>
      </c>
    </row>
    <row r="4126" spans="1:20" hidden="1" x14ac:dyDescent="0.3">
      <c r="A4126" s="26">
        <v>11001</v>
      </c>
      <c r="B4126">
        <v>73</v>
      </c>
      <c r="C4126" t="s">
        <v>236</v>
      </c>
      <c r="D4126">
        <v>38</v>
      </c>
      <c r="E4126" t="s">
        <v>214</v>
      </c>
      <c r="F4126">
        <v>3</v>
      </c>
      <c r="G4126">
        <v>12.4</v>
      </c>
      <c r="H4126">
        <f t="shared" si="2354"/>
        <v>0.124</v>
      </c>
      <c r="I4126">
        <v>5</v>
      </c>
      <c r="J4126">
        <v>1</v>
      </c>
      <c r="K4126">
        <f t="shared" si="2355"/>
        <v>1.2076310399999998E-2</v>
      </c>
      <c r="L4126">
        <f>0.000081*(G4126^1.864042*I4126^0.850892+0.000027*G4126^2)</f>
        <v>3.4787333987822827E-2</v>
      </c>
      <c r="O4126">
        <f>L4126*0.47*0.75</f>
        <v>1.2262535230707547E-2</v>
      </c>
      <c r="Q4126">
        <f>O4126*0.521</f>
        <v>6.3887808551986317E-3</v>
      </c>
      <c r="T4126">
        <f>(L4126*0.47*0.75)*(1+0.2)*0.521*3.67</f>
        <v>2.8136190886294772E-2</v>
      </c>
    </row>
    <row r="4127" spans="1:20" hidden="1" x14ac:dyDescent="0.3">
      <c r="A4127" s="26">
        <v>11001</v>
      </c>
      <c r="B4127">
        <v>73</v>
      </c>
      <c r="C4127" t="s">
        <v>236</v>
      </c>
      <c r="D4127">
        <v>39</v>
      </c>
      <c r="E4127" t="s">
        <v>218</v>
      </c>
      <c r="F4127">
        <v>3</v>
      </c>
      <c r="G4127">
        <v>11.2</v>
      </c>
      <c r="H4127">
        <f t="shared" si="2354"/>
        <v>0.11199999999999999</v>
      </c>
      <c r="I4127">
        <v>5</v>
      </c>
      <c r="J4127">
        <v>2</v>
      </c>
      <c r="K4127">
        <f t="shared" si="2355"/>
        <v>9.8520575999999985E-3</v>
      </c>
      <c r="L4127">
        <f>0.000057*(G4127^1.897696*I4127^1.002687+0.000031*G4127^2)</f>
        <v>2.8042922377116426E-2</v>
      </c>
      <c r="O4127">
        <f>L4127*0.43*0.75</f>
        <v>9.043842466620048E-3</v>
      </c>
      <c r="Q4127">
        <f>O4127*0.52</f>
        <v>4.7027980826424252E-3</v>
      </c>
      <c r="T4127">
        <f>(L4127*0.43*0.75)*(1+0.2)*0.52*3.67</f>
        <v>2.0711122755957236E-2</v>
      </c>
    </row>
    <row r="4128" spans="1:20" hidden="1" x14ac:dyDescent="0.3">
      <c r="A4128" s="26">
        <v>11001</v>
      </c>
      <c r="B4128">
        <v>73</v>
      </c>
      <c r="C4128" t="s">
        <v>236</v>
      </c>
      <c r="D4128">
        <v>40</v>
      </c>
      <c r="E4128" t="s">
        <v>220</v>
      </c>
      <c r="F4128">
        <v>3</v>
      </c>
      <c r="G4128">
        <v>10.5</v>
      </c>
      <c r="H4128">
        <f t="shared" si="2354"/>
        <v>0.105</v>
      </c>
      <c r="I4128">
        <v>3.7</v>
      </c>
      <c r="J4128">
        <v>0.4</v>
      </c>
      <c r="K4128">
        <f t="shared" si="2355"/>
        <v>8.659034999999999E-3</v>
      </c>
      <c r="L4128">
        <f t="shared" ref="L4128:L4130" si="2383">0.000084*(G4128^1.894314*I4128^0.808223+0.000031*G4128^2)</f>
        <v>2.0795634205301436E-2</v>
      </c>
      <c r="O4128">
        <f>L4128*0.78*1.07</f>
        <v>1.7356036307744578E-2</v>
      </c>
      <c r="Q4128">
        <f t="shared" ref="Q4128:Q4130" si="2384">O4128*0.531</f>
        <v>9.2160552794123708E-3</v>
      </c>
      <c r="T4128">
        <f>(L4128*0.78*1.07)*(1+0.2)*0.531*3.67</f>
        <v>4.0587507450532086E-2</v>
      </c>
    </row>
    <row r="4129" spans="1:24" hidden="1" x14ac:dyDescent="0.3">
      <c r="A4129" s="26">
        <v>11001</v>
      </c>
      <c r="B4129">
        <v>73</v>
      </c>
      <c r="C4129" t="s">
        <v>236</v>
      </c>
      <c r="D4129">
        <v>41</v>
      </c>
      <c r="E4129" t="s">
        <v>220</v>
      </c>
      <c r="F4129">
        <v>3</v>
      </c>
      <c r="G4129">
        <v>11.3</v>
      </c>
      <c r="H4129">
        <f t="shared" si="2354"/>
        <v>0.113</v>
      </c>
      <c r="I4129">
        <v>4</v>
      </c>
      <c r="J4129">
        <v>0.4</v>
      </c>
      <c r="K4129">
        <f t="shared" si="2355"/>
        <v>1.0028772600000001E-2</v>
      </c>
      <c r="L4129">
        <f t="shared" si="2383"/>
        <v>2.5453348886645084E-2</v>
      </c>
      <c r="O4129">
        <f>L4129*0.78*1.07</f>
        <v>2.1243364980793992E-2</v>
      </c>
      <c r="Q4129">
        <f t="shared" si="2384"/>
        <v>1.128022680480161E-2</v>
      </c>
      <c r="T4129">
        <f>(L4129*0.78*1.07)*(1+0.2)*0.531*3.67</f>
        <v>4.9678118848346282E-2</v>
      </c>
    </row>
    <row r="4130" spans="1:24" hidden="1" x14ac:dyDescent="0.3">
      <c r="A4130" s="26">
        <v>11001</v>
      </c>
      <c r="B4130">
        <v>73</v>
      </c>
      <c r="C4130" t="s">
        <v>236</v>
      </c>
      <c r="D4130">
        <v>42</v>
      </c>
      <c r="E4130" t="s">
        <v>220</v>
      </c>
      <c r="F4130">
        <v>3</v>
      </c>
      <c r="G4130">
        <v>15.2</v>
      </c>
      <c r="H4130">
        <f t="shared" si="2354"/>
        <v>0.152</v>
      </c>
      <c r="I4130">
        <v>5</v>
      </c>
      <c r="J4130">
        <v>1.2</v>
      </c>
      <c r="K4130">
        <f t="shared" si="2355"/>
        <v>1.81458816E-2</v>
      </c>
      <c r="L4130">
        <f t="shared" si="2383"/>
        <v>5.3455286587417161E-2</v>
      </c>
      <c r="O4130">
        <f>L4130*0.78*1.07</f>
        <v>4.4613782185858368E-2</v>
      </c>
      <c r="Q4130">
        <f t="shared" si="2384"/>
        <v>2.3689918340690796E-2</v>
      </c>
      <c r="T4130">
        <f>(L4130*0.78*1.07)*(1+0.2)*0.531*3.67</f>
        <v>0.10433040037240225</v>
      </c>
    </row>
    <row r="4131" spans="1:24" hidden="1" x14ac:dyDescent="0.3">
      <c r="A4131" s="26">
        <v>11001</v>
      </c>
      <c r="B4131">
        <v>73</v>
      </c>
      <c r="C4131" t="s">
        <v>236</v>
      </c>
      <c r="D4131">
        <v>43</v>
      </c>
      <c r="E4131" t="s">
        <v>218</v>
      </c>
      <c r="F4131">
        <v>3</v>
      </c>
      <c r="G4131">
        <v>39.200000000000003</v>
      </c>
      <c r="H4131">
        <f t="shared" si="2354"/>
        <v>0.39200000000000002</v>
      </c>
      <c r="I4131">
        <v>16</v>
      </c>
      <c r="J4131">
        <v>8.6</v>
      </c>
      <c r="K4131">
        <f t="shared" si="2355"/>
        <v>0.12068770560000001</v>
      </c>
      <c r="L4131">
        <f>0.000057*(G4131^1.897696*I4131^1.002687+0.000031*G4131^2)</f>
        <v>0.97007233772596124</v>
      </c>
      <c r="O4131">
        <f>L4131*0.43*0.75</f>
        <v>0.31284832891662251</v>
      </c>
      <c r="Q4131">
        <f>O4131*0.52</f>
        <v>0.16268113103664372</v>
      </c>
      <c r="T4131">
        <f>(L4131*0.43*0.75)*(1+0.2)*0.52*3.67</f>
        <v>0.71644770108537892</v>
      </c>
    </row>
    <row r="4132" spans="1:24" hidden="1" x14ac:dyDescent="0.3">
      <c r="A4132" s="26">
        <v>11001</v>
      </c>
      <c r="B4132">
        <v>74</v>
      </c>
      <c r="C4132" t="s">
        <v>211</v>
      </c>
      <c r="D4132">
        <v>1</v>
      </c>
      <c r="E4132" t="s">
        <v>212</v>
      </c>
      <c r="F4132">
        <v>3</v>
      </c>
      <c r="G4132">
        <v>20.2</v>
      </c>
      <c r="H4132">
        <f t="shared" si="2354"/>
        <v>0.20199999999999999</v>
      </c>
      <c r="I4132">
        <v>8</v>
      </c>
      <c r="J4132">
        <v>3</v>
      </c>
      <c r="K4132">
        <f t="shared" si="2355"/>
        <v>3.2047461599999993E-2</v>
      </c>
      <c r="L4132">
        <f>0.000062*(G4132^1.947206*I4132^0.894551+0.000039*G4132^2)</f>
        <v>0.13868926569478532</v>
      </c>
      <c r="O4132">
        <f>L4132*0.47*0.75</f>
        <v>4.8887966157411825E-2</v>
      </c>
      <c r="Q4132">
        <f>O4132*0.52</f>
        <v>2.5421742401854151E-2</v>
      </c>
      <c r="T4132">
        <f>(L4132*0.47*0.75)*(1+0.2)*0.52*3.67</f>
        <v>0.11195735353776566</v>
      </c>
    </row>
    <row r="4133" spans="1:24" hidden="1" x14ac:dyDescent="0.3">
      <c r="A4133" s="26">
        <v>11001</v>
      </c>
      <c r="B4133">
        <v>74</v>
      </c>
      <c r="C4133" t="s">
        <v>211</v>
      </c>
      <c r="D4133">
        <v>2</v>
      </c>
      <c r="E4133" t="s">
        <v>218</v>
      </c>
      <c r="F4133">
        <v>1</v>
      </c>
      <c r="G4133">
        <v>45.9</v>
      </c>
      <c r="H4133">
        <f t="shared" si="2354"/>
        <v>0.45899999999999996</v>
      </c>
      <c r="I4133">
        <v>21.3</v>
      </c>
      <c r="J4133">
        <v>7.2</v>
      </c>
      <c r="K4133">
        <f t="shared" si="2355"/>
        <v>0.16546885739999997</v>
      </c>
      <c r="L4133">
        <f t="shared" ref="L4133:L4134" si="2385">0.000057*(G4133^1.897696*I4133^1.002687+0.000031*G4133^2)</f>
        <v>1.7435725716875525</v>
      </c>
      <c r="O4133">
        <f>L4133*0.43*0.75</f>
        <v>0.5623021543692357</v>
      </c>
      <c r="Q4133">
        <f t="shared" ref="Q4133:Q4134" si="2386">O4133*0.52</f>
        <v>0.2923971202720026</v>
      </c>
      <c r="T4133">
        <f>(L4133*0.43*0.75)*(1+0.2)*0.52*3.67</f>
        <v>1.2877169176778993</v>
      </c>
      <c r="U4133">
        <v>78</v>
      </c>
      <c r="V4133">
        <v>85</v>
      </c>
      <c r="W4133">
        <v>13</v>
      </c>
      <c r="X4133">
        <v>7</v>
      </c>
    </row>
    <row r="4134" spans="1:24" hidden="1" x14ac:dyDescent="0.3">
      <c r="A4134" s="26">
        <v>11001</v>
      </c>
      <c r="B4134">
        <v>74</v>
      </c>
      <c r="C4134" t="s">
        <v>211</v>
      </c>
      <c r="D4134">
        <v>3</v>
      </c>
      <c r="E4134" t="s">
        <v>218</v>
      </c>
      <c r="F4134">
        <v>1</v>
      </c>
      <c r="G4134">
        <v>45.2</v>
      </c>
      <c r="H4134">
        <f t="shared" si="2354"/>
        <v>0.45200000000000001</v>
      </c>
      <c r="I4134">
        <v>22.6</v>
      </c>
      <c r="J4134">
        <v>13</v>
      </c>
      <c r="K4134">
        <f t="shared" si="2355"/>
        <v>0.16046036160000002</v>
      </c>
      <c r="L4134">
        <f t="shared" si="2385"/>
        <v>1.7970999984150382</v>
      </c>
      <c r="O4134">
        <f>L4134*0.43*0.75</f>
        <v>0.57956474948884984</v>
      </c>
      <c r="Q4134">
        <f t="shared" si="2386"/>
        <v>0.30137366973420193</v>
      </c>
      <c r="T4134">
        <f>(L4134*0.43*0.75)*(1+0.2)*0.52*3.67</f>
        <v>1.3272496415094253</v>
      </c>
    </row>
    <row r="4135" spans="1:24" hidden="1" x14ac:dyDescent="0.3">
      <c r="A4135" s="26">
        <v>11001</v>
      </c>
      <c r="B4135">
        <v>74</v>
      </c>
      <c r="C4135" t="s">
        <v>211</v>
      </c>
      <c r="D4135">
        <v>4</v>
      </c>
      <c r="E4135" t="s">
        <v>217</v>
      </c>
      <c r="F4135">
        <v>3</v>
      </c>
      <c r="G4135">
        <v>46.2</v>
      </c>
      <c r="H4135">
        <f t="shared" ref="H4135:H4198" si="2387">G4135/100</f>
        <v>0.46200000000000002</v>
      </c>
      <c r="I4135">
        <v>20.100000000000001</v>
      </c>
      <c r="J4135">
        <v>10</v>
      </c>
      <c r="K4135">
        <f t="shared" ref="K4135:K4198" si="2388">0.7854*H4135^2</f>
        <v>0.16763891760000002</v>
      </c>
      <c r="L4135">
        <f>0.000059*(G4135^1.965295*I4135^0.892133+0.000019*G4135^2)</f>
        <v>1.6032063319174847</v>
      </c>
      <c r="O4135">
        <f>L4135*0.47*0.75</f>
        <v>0.56513023200091328</v>
      </c>
      <c r="Q4135">
        <f>O4135*0.52</f>
        <v>0.29386772064047489</v>
      </c>
      <c r="T4135">
        <f>(L4135*0.47*0.75)*(1+0.2)*0.52*3.67</f>
        <v>1.2941934417006515</v>
      </c>
    </row>
    <row r="4136" spans="1:24" hidden="1" x14ac:dyDescent="0.3">
      <c r="A4136" s="26">
        <v>11001</v>
      </c>
      <c r="B4136">
        <v>74</v>
      </c>
      <c r="C4136" t="s">
        <v>211</v>
      </c>
      <c r="D4136">
        <v>5</v>
      </c>
      <c r="E4136" t="s">
        <v>220</v>
      </c>
      <c r="F4136">
        <v>3</v>
      </c>
      <c r="G4136">
        <v>8.3000000000000007</v>
      </c>
      <c r="H4136">
        <f t="shared" si="2387"/>
        <v>8.3000000000000004E-2</v>
      </c>
      <c r="I4136">
        <v>5</v>
      </c>
      <c r="J4136">
        <v>1.5</v>
      </c>
      <c r="K4136">
        <f t="shared" si="2388"/>
        <v>5.4106206000000007E-3</v>
      </c>
      <c r="L4136">
        <f>0.000084*(G4136^1.894314*I4136^0.808223+0.000031*G4136^2)</f>
        <v>1.6991432810965414E-2</v>
      </c>
      <c r="O4136">
        <f>L4136*0.78*1.07</f>
        <v>1.4181049824031735E-2</v>
      </c>
      <c r="Q4136">
        <f>O4136*0.531</f>
        <v>7.5301374565608517E-3</v>
      </c>
      <c r="T4136">
        <f>(L4136*0.78*1.07)*(1+0.2)*0.531*3.67</f>
        <v>3.3162725358693988E-2</v>
      </c>
    </row>
    <row r="4137" spans="1:24" hidden="1" x14ac:dyDescent="0.3">
      <c r="A4137" s="26">
        <v>11001</v>
      </c>
      <c r="B4137">
        <v>74</v>
      </c>
      <c r="C4137" t="s">
        <v>211</v>
      </c>
      <c r="D4137">
        <v>6</v>
      </c>
      <c r="E4137" t="s">
        <v>212</v>
      </c>
      <c r="F4137">
        <v>1</v>
      </c>
      <c r="G4137">
        <v>40.200000000000003</v>
      </c>
      <c r="H4137">
        <f t="shared" si="2387"/>
        <v>0.40200000000000002</v>
      </c>
      <c r="I4137">
        <v>18</v>
      </c>
      <c r="J4137">
        <v>12</v>
      </c>
      <c r="K4137">
        <f t="shared" si="2388"/>
        <v>0.12692378160000001</v>
      </c>
      <c r="L4137">
        <f>0.000062*(G4137^1.947206*I4137^0.894551+0.000039*G4137^2)</f>
        <v>1.0941002347638245</v>
      </c>
      <c r="O4137">
        <f>L4137*0.47*0.75</f>
        <v>0.38567033275424811</v>
      </c>
      <c r="Q4137">
        <f>O4137*0.52</f>
        <v>0.20054857303220902</v>
      </c>
      <c r="T4137">
        <f>(L4137*0.47*0.75)*(1+0.2)*0.52*3.67</f>
        <v>0.88321591563384849</v>
      </c>
    </row>
    <row r="4138" spans="1:24" hidden="1" x14ac:dyDescent="0.3">
      <c r="A4138" s="26">
        <v>11001</v>
      </c>
      <c r="B4138">
        <v>74</v>
      </c>
      <c r="C4138" t="s">
        <v>211</v>
      </c>
      <c r="D4138">
        <v>7</v>
      </c>
      <c r="E4138" t="s">
        <v>220</v>
      </c>
      <c r="F4138">
        <v>3</v>
      </c>
      <c r="G4138">
        <v>9.5</v>
      </c>
      <c r="H4138">
        <f t="shared" si="2387"/>
        <v>9.5000000000000001E-2</v>
      </c>
      <c r="I4138">
        <v>3</v>
      </c>
      <c r="J4138">
        <v>1</v>
      </c>
      <c r="K4138">
        <f t="shared" si="2388"/>
        <v>7.088235E-3</v>
      </c>
      <c r="L4138">
        <f t="shared" ref="L4138:L4139" si="2389">0.000084*(G4138^1.894314*I4138^0.808223+0.000031*G4138^2)</f>
        <v>1.4521858473096351E-2</v>
      </c>
      <c r="O4138">
        <f>L4138*0.78*1.07</f>
        <v>1.2119943081646215E-2</v>
      </c>
      <c r="Q4138">
        <f t="shared" ref="Q4138:Q4139" si="2390">O4138*0.531</f>
        <v>6.4356897763541403E-3</v>
      </c>
      <c r="T4138">
        <f>(L4138*0.78*1.07)*(1+0.2)*0.531*3.67</f>
        <v>2.8342777775063634E-2</v>
      </c>
    </row>
    <row r="4139" spans="1:24" hidden="1" x14ac:dyDescent="0.3">
      <c r="A4139" s="26">
        <v>11001</v>
      </c>
      <c r="B4139">
        <v>74</v>
      </c>
      <c r="C4139" t="s">
        <v>211</v>
      </c>
      <c r="D4139">
        <v>8</v>
      </c>
      <c r="E4139" t="s">
        <v>220</v>
      </c>
      <c r="F4139">
        <v>3</v>
      </c>
      <c r="G4139">
        <v>8.3000000000000007</v>
      </c>
      <c r="H4139">
        <f t="shared" si="2387"/>
        <v>8.3000000000000004E-2</v>
      </c>
      <c r="I4139">
        <v>4.5</v>
      </c>
      <c r="J4139">
        <v>1</v>
      </c>
      <c r="K4139">
        <f t="shared" si="2388"/>
        <v>5.4106206000000007E-3</v>
      </c>
      <c r="L4139">
        <f t="shared" si="2389"/>
        <v>1.5604438782300228E-2</v>
      </c>
      <c r="O4139">
        <f>L4139*0.78*1.07</f>
        <v>1.3023464607707771E-2</v>
      </c>
      <c r="Q4139">
        <f t="shared" si="2390"/>
        <v>6.9154597066928272E-3</v>
      </c>
      <c r="T4139">
        <f>(L4139*0.78*1.07)*(1+0.2)*0.531*3.67</f>
        <v>3.0455684548275207E-2</v>
      </c>
    </row>
    <row r="4140" spans="1:24" hidden="1" x14ac:dyDescent="0.3">
      <c r="A4140" s="26">
        <v>11001</v>
      </c>
      <c r="B4140">
        <v>74</v>
      </c>
      <c r="C4140" t="s">
        <v>211</v>
      </c>
      <c r="D4140">
        <v>9</v>
      </c>
      <c r="E4140" t="s">
        <v>214</v>
      </c>
      <c r="F4140">
        <v>3</v>
      </c>
      <c r="G4140">
        <v>12.3</v>
      </c>
      <c r="H4140">
        <f t="shared" si="2387"/>
        <v>0.12300000000000001</v>
      </c>
      <c r="I4140">
        <v>4.2</v>
      </c>
      <c r="J4140">
        <v>1.2</v>
      </c>
      <c r="K4140">
        <f t="shared" si="2388"/>
        <v>1.1882316600000003E-2</v>
      </c>
      <c r="L4140">
        <f t="shared" ref="L4140:L4141" si="2391">0.000081*(G4140^1.864042*I4140^0.850892+0.000027*G4140^2)</f>
        <v>2.9541777442691704E-2</v>
      </c>
      <c r="O4140">
        <f t="shared" ref="O4140:O4141" si="2392">L4140*0.47*0.75</f>
        <v>1.0413476548548826E-2</v>
      </c>
      <c r="Q4140">
        <f t="shared" ref="Q4140:Q4141" si="2393">O4140*0.521</f>
        <v>5.4254212817939386E-3</v>
      </c>
      <c r="T4140">
        <f t="shared" ref="T4140:T4141" si="2394">(L4140*0.47*0.75)*(1+0.2)*0.521*3.67</f>
        <v>2.3893555325020504E-2</v>
      </c>
    </row>
    <row r="4141" spans="1:24" hidden="1" x14ac:dyDescent="0.3">
      <c r="A4141" s="26">
        <v>11001</v>
      </c>
      <c r="B4141">
        <v>74</v>
      </c>
      <c r="C4141" t="s">
        <v>211</v>
      </c>
      <c r="D4141">
        <v>10</v>
      </c>
      <c r="E4141" t="s">
        <v>214</v>
      </c>
      <c r="F4141">
        <v>3</v>
      </c>
      <c r="G4141">
        <v>10.5</v>
      </c>
      <c r="H4141">
        <f t="shared" si="2387"/>
        <v>0.105</v>
      </c>
      <c r="I4141">
        <v>4</v>
      </c>
      <c r="J4141">
        <v>1</v>
      </c>
      <c r="K4141">
        <f t="shared" si="2388"/>
        <v>8.659034999999999E-3</v>
      </c>
      <c r="L4141">
        <f t="shared" si="2391"/>
        <v>2.1101715084335365E-2</v>
      </c>
      <c r="O4141">
        <f t="shared" si="2392"/>
        <v>7.4383545672282161E-3</v>
      </c>
      <c r="Q4141">
        <f t="shared" si="2393"/>
        <v>3.8753827295259008E-3</v>
      </c>
      <c r="T4141">
        <f t="shared" si="2394"/>
        <v>1.7067185540832065E-2</v>
      </c>
    </row>
    <row r="4142" spans="1:24" hidden="1" x14ac:dyDescent="0.3">
      <c r="A4142" s="26">
        <v>11001</v>
      </c>
      <c r="B4142">
        <v>74</v>
      </c>
      <c r="C4142" t="s">
        <v>211</v>
      </c>
      <c r="D4142">
        <v>11</v>
      </c>
      <c r="E4142" t="s">
        <v>220</v>
      </c>
      <c r="F4142">
        <v>3</v>
      </c>
      <c r="G4142">
        <v>15.4</v>
      </c>
      <c r="H4142">
        <f t="shared" si="2387"/>
        <v>0.154</v>
      </c>
      <c r="I4142">
        <v>3.6</v>
      </c>
      <c r="J4142">
        <v>1.2</v>
      </c>
      <c r="K4142">
        <f t="shared" si="2388"/>
        <v>1.8626546399999999E-2</v>
      </c>
      <c r="L4142">
        <f t="shared" ref="L4142:L4143" si="2395">0.000084*(G4142^1.894314*I4142^0.808223+0.000031*G4142^2)</f>
        <v>4.2018376868547425E-2</v>
      </c>
      <c r="O4142">
        <f>L4142*0.78*1.07</f>
        <v>3.5068537334489683E-2</v>
      </c>
      <c r="Q4142">
        <f t="shared" ref="Q4142:Q4143" si="2396">O4142*0.531</f>
        <v>1.8621393324614023E-2</v>
      </c>
      <c r="T4142">
        <f>(L4142*0.78*1.07)*(1+0.2)*0.531*3.67</f>
        <v>8.200861620160016E-2</v>
      </c>
    </row>
    <row r="4143" spans="1:24" hidden="1" x14ac:dyDescent="0.3">
      <c r="A4143" s="26">
        <v>11001</v>
      </c>
      <c r="B4143">
        <v>74</v>
      </c>
      <c r="C4143" t="s">
        <v>211</v>
      </c>
      <c r="D4143">
        <v>12</v>
      </c>
      <c r="E4143" t="s">
        <v>220</v>
      </c>
      <c r="F4143">
        <v>3</v>
      </c>
      <c r="G4143">
        <v>11.3</v>
      </c>
      <c r="H4143">
        <f t="shared" si="2387"/>
        <v>0.113</v>
      </c>
      <c r="I4143">
        <v>5</v>
      </c>
      <c r="J4143">
        <v>2</v>
      </c>
      <c r="K4143">
        <f t="shared" si="2388"/>
        <v>1.0028772600000001E-2</v>
      </c>
      <c r="L4143">
        <f t="shared" si="2395"/>
        <v>3.0483785398837358E-2</v>
      </c>
      <c r="O4143">
        <f>L4143*0.78*1.07</f>
        <v>2.5441767293869662E-2</v>
      </c>
      <c r="Q4143">
        <f t="shared" si="2396"/>
        <v>1.3509578433044791E-2</v>
      </c>
      <c r="T4143">
        <f>(L4143*0.78*1.07)*(1+0.2)*0.531*3.67</f>
        <v>5.9496183419129253E-2</v>
      </c>
    </row>
    <row r="4144" spans="1:24" hidden="1" x14ac:dyDescent="0.3">
      <c r="A4144" s="26">
        <v>11001</v>
      </c>
      <c r="B4144">
        <v>74</v>
      </c>
      <c r="C4144" t="s">
        <v>211</v>
      </c>
      <c r="D4144">
        <v>13</v>
      </c>
      <c r="E4144" t="s">
        <v>214</v>
      </c>
      <c r="F4144">
        <v>3</v>
      </c>
      <c r="G4144">
        <v>13.5</v>
      </c>
      <c r="H4144">
        <f t="shared" si="2387"/>
        <v>0.13500000000000001</v>
      </c>
      <c r="I4144">
        <v>6.2</v>
      </c>
      <c r="J4144">
        <v>1.6</v>
      </c>
      <c r="K4144">
        <f t="shared" si="2388"/>
        <v>1.4313915000000002E-2</v>
      </c>
      <c r="L4144">
        <f t="shared" ref="L4144:L4145" si="2397">0.000081*(G4144^1.864042*I4144^0.850892+0.000027*G4144^2)</f>
        <v>4.8946080870187585E-2</v>
      </c>
      <c r="O4144">
        <f t="shared" ref="O4144:O4145" si="2398">L4144*0.47*0.75</f>
        <v>1.7253493506741123E-2</v>
      </c>
      <c r="Q4144">
        <f t="shared" ref="Q4144:Q4145" si="2399">O4144*0.521</f>
        <v>8.9890701170121257E-3</v>
      </c>
      <c r="T4144">
        <f t="shared" ref="T4144:T4145" si="2400">(L4144*0.47*0.75)*(1+0.2)*0.521*3.67</f>
        <v>3.9587864795321399E-2</v>
      </c>
    </row>
    <row r="4145" spans="1:20" hidden="1" x14ac:dyDescent="0.3">
      <c r="A4145" s="26">
        <v>11001</v>
      </c>
      <c r="B4145">
        <v>74</v>
      </c>
      <c r="C4145" t="s">
        <v>211</v>
      </c>
      <c r="D4145">
        <v>14</v>
      </c>
      <c r="E4145" t="s">
        <v>214</v>
      </c>
      <c r="F4145">
        <v>3</v>
      </c>
      <c r="G4145">
        <v>12.3</v>
      </c>
      <c r="H4145">
        <f t="shared" si="2387"/>
        <v>0.12300000000000001</v>
      </c>
      <c r="I4145">
        <v>6.5</v>
      </c>
      <c r="J4145">
        <v>1.3</v>
      </c>
      <c r="K4145">
        <f t="shared" si="2388"/>
        <v>1.1882316600000003E-2</v>
      </c>
      <c r="L4145">
        <f t="shared" si="2397"/>
        <v>4.2836970473262952E-2</v>
      </c>
      <c r="O4145">
        <f t="shared" si="2398"/>
        <v>1.5100032091825189E-2</v>
      </c>
      <c r="Q4145">
        <f t="shared" si="2399"/>
        <v>7.8671167198409234E-3</v>
      </c>
      <c r="T4145">
        <f t="shared" si="2400"/>
        <v>3.4646782034179424E-2</v>
      </c>
    </row>
    <row r="4146" spans="1:20" s="13" customFormat="1" hidden="1" x14ac:dyDescent="0.3">
      <c r="A4146" s="26">
        <v>11001</v>
      </c>
      <c r="B4146" s="13">
        <v>74</v>
      </c>
      <c r="C4146" s="13" t="s">
        <v>211</v>
      </c>
      <c r="D4146" s="13">
        <v>15</v>
      </c>
      <c r="E4146" s="13" t="s">
        <v>220</v>
      </c>
      <c r="F4146" s="13">
        <v>7</v>
      </c>
      <c r="G4146" s="13">
        <v>8.5</v>
      </c>
      <c r="H4146">
        <f t="shared" si="2387"/>
        <v>8.5000000000000006E-2</v>
      </c>
      <c r="I4146" s="13">
        <v>4</v>
      </c>
      <c r="J4146" s="13">
        <v>0</v>
      </c>
      <c r="K4146">
        <f t="shared" si="2388"/>
        <v>5.6745150000000006E-3</v>
      </c>
      <c r="L4146">
        <f t="shared" ref="L4146:L4147" si="2401">0.000084*(G4146^1.894314*I4146^0.808223+0.000031*G4146^2)</f>
        <v>1.4842081309309028E-2</v>
      </c>
      <c r="M4146"/>
      <c r="N4146"/>
      <c r="O4146">
        <f>L4146*0.78*1.07</f>
        <v>1.2387201060749316E-2</v>
      </c>
      <c r="P4146"/>
      <c r="Q4146">
        <f t="shared" ref="Q4146:Q4147" si="2402">O4146*0.531</f>
        <v>6.577603763257887E-3</v>
      </c>
      <c r="R4146"/>
      <c r="S4146"/>
      <c r="T4146">
        <f>(L4146*0.78*1.07)*(1+0.2)*0.531*3.67</f>
        <v>2.8967766973387734E-2</v>
      </c>
    </row>
    <row r="4147" spans="1:20" s="13" customFormat="1" hidden="1" x14ac:dyDescent="0.3">
      <c r="A4147" s="26">
        <v>11001</v>
      </c>
      <c r="B4147" s="13">
        <v>74</v>
      </c>
      <c r="C4147" s="13" t="s">
        <v>211</v>
      </c>
      <c r="D4147" s="13">
        <v>16</v>
      </c>
      <c r="E4147" s="13" t="s">
        <v>220</v>
      </c>
      <c r="F4147" s="13">
        <v>7</v>
      </c>
      <c r="G4147" s="13">
        <v>8.6</v>
      </c>
      <c r="H4147">
        <f t="shared" si="2387"/>
        <v>8.5999999999999993E-2</v>
      </c>
      <c r="I4147" s="13">
        <v>4</v>
      </c>
      <c r="J4147" s="13">
        <v>0</v>
      </c>
      <c r="K4147">
        <f t="shared" si="2388"/>
        <v>5.8088183999999987E-3</v>
      </c>
      <c r="L4147">
        <f t="shared" si="2401"/>
        <v>1.5174592229853586E-2</v>
      </c>
      <c r="M4147"/>
      <c r="N4147"/>
      <c r="O4147">
        <f>L4147*0.78*1.07</f>
        <v>1.2664714675035804E-2</v>
      </c>
      <c r="P4147"/>
      <c r="Q4147">
        <f t="shared" si="2402"/>
        <v>6.7249634924440123E-3</v>
      </c>
      <c r="R4147"/>
      <c r="S4147"/>
      <c r="T4147">
        <f>(L4147*0.78*1.07)*(1+0.2)*0.531*3.67</f>
        <v>2.9616739220723429E-2</v>
      </c>
    </row>
    <row r="4148" spans="1:20" hidden="1" x14ac:dyDescent="0.3">
      <c r="A4148" s="26">
        <v>11001</v>
      </c>
      <c r="B4148">
        <v>74</v>
      </c>
      <c r="C4148" t="s">
        <v>211</v>
      </c>
      <c r="D4148">
        <v>17</v>
      </c>
      <c r="E4148" t="s">
        <v>215</v>
      </c>
      <c r="F4148">
        <v>1</v>
      </c>
      <c r="G4148">
        <v>58.5</v>
      </c>
      <c r="H4148">
        <f t="shared" si="2387"/>
        <v>0.58499999999999996</v>
      </c>
      <c r="I4148">
        <v>19</v>
      </c>
      <c r="J4148">
        <v>5</v>
      </c>
      <c r="K4148">
        <f t="shared" si="2388"/>
        <v>0.26878351499999997</v>
      </c>
      <c r="L4148">
        <f>0.000064*(G4148^1.958025*I4148^0.883501+0.000045*G4148^2)</f>
        <v>2.4894140900792072</v>
      </c>
      <c r="O4148">
        <f>L4148*0.44*0.75</f>
        <v>0.82150664972613829</v>
      </c>
      <c r="Q4148">
        <f>O4148*0.52</f>
        <v>0.42718345785759193</v>
      </c>
      <c r="T4148">
        <f>(L4148*0.44*0.75)*(1+0.2)*0.52*3.67</f>
        <v>1.8813159484048347</v>
      </c>
    </row>
    <row r="4149" spans="1:20" hidden="1" x14ac:dyDescent="0.3">
      <c r="A4149" s="26">
        <v>11001</v>
      </c>
      <c r="B4149">
        <v>74</v>
      </c>
      <c r="C4149" t="s">
        <v>211</v>
      </c>
      <c r="D4149">
        <v>18</v>
      </c>
      <c r="E4149" t="s">
        <v>214</v>
      </c>
      <c r="F4149">
        <v>3</v>
      </c>
      <c r="G4149">
        <v>12.3</v>
      </c>
      <c r="H4149">
        <f t="shared" si="2387"/>
        <v>0.12300000000000001</v>
      </c>
      <c r="I4149">
        <v>5</v>
      </c>
      <c r="J4149">
        <v>0.6</v>
      </c>
      <c r="K4149">
        <f t="shared" si="2388"/>
        <v>1.1882316600000003E-2</v>
      </c>
      <c r="L4149">
        <f>0.000081*(G4149^1.864042*I4149^0.850892+0.000027*G4149^2)</f>
        <v>3.4266212283960602E-2</v>
      </c>
      <c r="O4149">
        <f>L4149*0.47*0.75</f>
        <v>1.2078839830096113E-2</v>
      </c>
      <c r="Q4149">
        <f>O4149*0.521</f>
        <v>6.2930755514800747E-3</v>
      </c>
      <c r="T4149">
        <f>(L4149*0.47*0.75)*(1+0.2)*0.521*3.67</f>
        <v>2.7714704728718249E-2</v>
      </c>
    </row>
    <row r="4150" spans="1:20" hidden="1" x14ac:dyDescent="0.3">
      <c r="A4150" s="26">
        <v>11001</v>
      </c>
      <c r="B4150">
        <v>74</v>
      </c>
      <c r="C4150" t="s">
        <v>211</v>
      </c>
      <c r="D4150">
        <v>19</v>
      </c>
      <c r="E4150" t="s">
        <v>220</v>
      </c>
      <c r="F4150">
        <v>3</v>
      </c>
      <c r="G4150">
        <v>9.5</v>
      </c>
      <c r="H4150">
        <f t="shared" si="2387"/>
        <v>9.5000000000000001E-2</v>
      </c>
      <c r="I4150">
        <v>3</v>
      </c>
      <c r="J4150">
        <v>1.2</v>
      </c>
      <c r="K4150">
        <f t="shared" si="2388"/>
        <v>7.088235E-3</v>
      </c>
      <c r="L4150">
        <f>0.000084*(G4150^1.894314*I4150^0.808223+0.000031*G4150^2)</f>
        <v>1.4521858473096351E-2</v>
      </c>
      <c r="O4150">
        <f>L4150*0.78*1.07</f>
        <v>1.2119943081646215E-2</v>
      </c>
      <c r="Q4150">
        <f>O4150*0.531</f>
        <v>6.4356897763541403E-3</v>
      </c>
      <c r="T4150">
        <f>(L4150*0.78*1.07)*(1+0.2)*0.531*3.67</f>
        <v>2.8342777775063634E-2</v>
      </c>
    </row>
    <row r="4151" spans="1:20" hidden="1" x14ac:dyDescent="0.3">
      <c r="A4151" s="26">
        <v>11001</v>
      </c>
      <c r="B4151">
        <v>74</v>
      </c>
      <c r="C4151" t="s">
        <v>211</v>
      </c>
      <c r="D4151">
        <v>20</v>
      </c>
      <c r="E4151" t="s">
        <v>212</v>
      </c>
      <c r="F4151">
        <v>2</v>
      </c>
      <c r="G4151">
        <v>34.200000000000003</v>
      </c>
      <c r="H4151">
        <f t="shared" si="2387"/>
        <v>0.34200000000000003</v>
      </c>
      <c r="I4151">
        <v>15</v>
      </c>
      <c r="J4151">
        <v>10.199999999999999</v>
      </c>
      <c r="K4151">
        <f t="shared" si="2388"/>
        <v>9.1863525600000009E-2</v>
      </c>
      <c r="L4151">
        <f>0.000062*(G4151^1.947206*I4151^0.894551+0.000039*G4151^2)</f>
        <v>0.67847203158237812</v>
      </c>
      <c r="O4151">
        <f>L4151*0.47*0.75</f>
        <v>0.23916139113278825</v>
      </c>
      <c r="Q4151">
        <f>O4151*0.52</f>
        <v>0.12436392338904989</v>
      </c>
      <c r="T4151">
        <f>(L4151*0.47*0.75)*(1+0.2)*0.52*3.67</f>
        <v>0.54769871860537578</v>
      </c>
    </row>
    <row r="4152" spans="1:20" hidden="1" x14ac:dyDescent="0.3">
      <c r="A4152" s="26">
        <v>11001</v>
      </c>
      <c r="B4152">
        <v>74</v>
      </c>
      <c r="C4152" t="s">
        <v>211</v>
      </c>
      <c r="D4152">
        <v>21</v>
      </c>
      <c r="E4152" t="s">
        <v>220</v>
      </c>
      <c r="F4152">
        <v>3</v>
      </c>
      <c r="G4152">
        <v>9.3000000000000007</v>
      </c>
      <c r="H4152">
        <f t="shared" si="2387"/>
        <v>9.3000000000000013E-2</v>
      </c>
      <c r="I4152">
        <v>3</v>
      </c>
      <c r="J4152">
        <v>0.9</v>
      </c>
      <c r="K4152">
        <f t="shared" si="2388"/>
        <v>6.7929246000000016E-3</v>
      </c>
      <c r="L4152">
        <f t="shared" ref="L4152:L4153" si="2403">0.000084*(G4152^1.894314*I4152^0.808223+0.000031*G4152^2)</f>
        <v>1.3948177925931317E-2</v>
      </c>
      <c r="O4152">
        <f>L4152*0.78*1.07</f>
        <v>1.1641149296982277E-2</v>
      </c>
      <c r="Q4152">
        <f t="shared" ref="Q4152:Q4153" si="2404">O4152*0.531</f>
        <v>6.1814502766975891E-3</v>
      </c>
      <c r="T4152">
        <f>(L4152*0.78*1.07)*(1+0.2)*0.531*3.67</f>
        <v>2.7223107018576182E-2</v>
      </c>
    </row>
    <row r="4153" spans="1:20" hidden="1" x14ac:dyDescent="0.3">
      <c r="A4153" s="26">
        <v>11001</v>
      </c>
      <c r="B4153">
        <v>74</v>
      </c>
      <c r="C4153" t="s">
        <v>211</v>
      </c>
      <c r="D4153">
        <v>22</v>
      </c>
      <c r="E4153" t="s">
        <v>220</v>
      </c>
      <c r="F4153">
        <v>3</v>
      </c>
      <c r="G4153">
        <v>10.4</v>
      </c>
      <c r="H4153">
        <f t="shared" si="2387"/>
        <v>0.10400000000000001</v>
      </c>
      <c r="I4153">
        <v>3</v>
      </c>
      <c r="J4153">
        <v>1</v>
      </c>
      <c r="K4153">
        <f t="shared" si="2388"/>
        <v>8.494886400000002E-3</v>
      </c>
      <c r="L4153">
        <f t="shared" si="2403"/>
        <v>1.7238014707974852E-2</v>
      </c>
      <c r="O4153">
        <f>L4153*0.78*1.07</f>
        <v>1.4386847075275813E-2</v>
      </c>
      <c r="Q4153">
        <f t="shared" si="2404"/>
        <v>7.6394157969714568E-3</v>
      </c>
      <c r="T4153">
        <f>(L4153*0.78*1.07)*(1+0.2)*0.531*3.67</f>
        <v>3.3643987169862298E-2</v>
      </c>
    </row>
    <row r="4154" spans="1:20" hidden="1" x14ac:dyDescent="0.3">
      <c r="A4154" s="26">
        <v>11001</v>
      </c>
      <c r="B4154">
        <v>74</v>
      </c>
      <c r="C4154" t="s">
        <v>211</v>
      </c>
      <c r="D4154">
        <v>23</v>
      </c>
      <c r="E4154" t="s">
        <v>215</v>
      </c>
      <c r="F4154">
        <v>3</v>
      </c>
      <c r="G4154">
        <v>16.5</v>
      </c>
      <c r="H4154">
        <f t="shared" si="2387"/>
        <v>0.16500000000000001</v>
      </c>
      <c r="I4154">
        <v>6</v>
      </c>
      <c r="J4154">
        <v>2</v>
      </c>
      <c r="K4154">
        <f t="shared" si="2388"/>
        <v>2.1382515000000001E-2</v>
      </c>
      <c r="L4154">
        <f>0.000064*(G4154^1.958025*I4154^0.883501+0.000045*G4154^2)</f>
        <v>7.5430310619366947E-2</v>
      </c>
      <c r="O4154">
        <f>L4154*0.44*0.75</f>
        <v>2.4892002504391091E-2</v>
      </c>
      <c r="Q4154">
        <f>O4154*0.52</f>
        <v>1.2943841302283368E-2</v>
      </c>
      <c r="T4154">
        <f>(L4154*0.44*0.75)*(1+0.2)*0.52*3.67</f>
        <v>5.7004677095255953E-2</v>
      </c>
    </row>
    <row r="4155" spans="1:20" hidden="1" x14ac:dyDescent="0.3">
      <c r="A4155" s="26">
        <v>11001</v>
      </c>
      <c r="B4155">
        <v>74</v>
      </c>
      <c r="C4155" t="s">
        <v>211</v>
      </c>
      <c r="D4155">
        <v>24</v>
      </c>
      <c r="E4155" t="s">
        <v>220</v>
      </c>
      <c r="F4155">
        <v>3</v>
      </c>
      <c r="G4155">
        <v>9.4</v>
      </c>
      <c r="H4155">
        <f t="shared" si="2387"/>
        <v>9.4E-2</v>
      </c>
      <c r="I4155">
        <v>3</v>
      </c>
      <c r="J4155">
        <v>1</v>
      </c>
      <c r="K4155">
        <f t="shared" si="2388"/>
        <v>6.9397944000000001E-3</v>
      </c>
      <c r="L4155">
        <f t="shared" ref="L4155:L4156" si="2405">0.000084*(G4155^1.894314*I4155^0.808223+0.000031*G4155^2)</f>
        <v>1.4233653696695428E-2</v>
      </c>
      <c r="O4155">
        <f>L4155*0.78*1.07</f>
        <v>1.1879407375262005E-2</v>
      </c>
      <c r="Q4155">
        <f t="shared" ref="Q4155:Q4156" si="2406">O4155*0.531</f>
        <v>6.3079653162641256E-3</v>
      </c>
      <c r="T4155">
        <f>(L4155*0.78*1.07)*(1+0.2)*0.531*3.67</f>
        <v>2.7780279252827205E-2</v>
      </c>
    </row>
    <row r="4156" spans="1:20" hidden="1" x14ac:dyDescent="0.3">
      <c r="A4156" s="26">
        <v>11001</v>
      </c>
      <c r="B4156">
        <v>74</v>
      </c>
      <c r="C4156" t="s">
        <v>211</v>
      </c>
      <c r="D4156">
        <v>25</v>
      </c>
      <c r="E4156" t="s">
        <v>220</v>
      </c>
      <c r="F4156">
        <v>3</v>
      </c>
      <c r="G4156">
        <v>8.3000000000000007</v>
      </c>
      <c r="H4156">
        <f t="shared" si="2387"/>
        <v>8.3000000000000004E-2</v>
      </c>
      <c r="I4156">
        <v>3.5</v>
      </c>
      <c r="J4156">
        <v>1.2</v>
      </c>
      <c r="K4156">
        <f t="shared" si="2388"/>
        <v>5.4106206000000007E-3</v>
      </c>
      <c r="L4156">
        <f t="shared" si="2405"/>
        <v>1.2736092590361361E-2</v>
      </c>
      <c r="O4156">
        <f>L4156*0.78*1.07</f>
        <v>1.0629542875915592E-2</v>
      </c>
      <c r="Q4156">
        <f t="shared" si="2406"/>
        <v>5.64428726711118E-3</v>
      </c>
      <c r="T4156">
        <f>(L4156*0.78*1.07)*(1+0.2)*0.531*3.67</f>
        <v>2.4857441124357633E-2</v>
      </c>
    </row>
    <row r="4157" spans="1:20" hidden="1" x14ac:dyDescent="0.3">
      <c r="A4157" s="26">
        <v>11001</v>
      </c>
      <c r="B4157">
        <v>74</v>
      </c>
      <c r="C4157" t="s">
        <v>211</v>
      </c>
      <c r="D4157">
        <v>26</v>
      </c>
      <c r="E4157" t="s">
        <v>214</v>
      </c>
      <c r="F4157">
        <v>3</v>
      </c>
      <c r="G4157">
        <v>18.399999999999999</v>
      </c>
      <c r="H4157">
        <f t="shared" si="2387"/>
        <v>0.184</v>
      </c>
      <c r="I4157">
        <v>5.2</v>
      </c>
      <c r="J4157">
        <v>1</v>
      </c>
      <c r="K4157">
        <f t="shared" si="2388"/>
        <v>2.6590502399999997E-2</v>
      </c>
      <c r="L4157">
        <f>0.000081*(G4157^1.864042*I4157^0.850892+0.000027*G4157^2)</f>
        <v>7.5059274883281943E-2</v>
      </c>
      <c r="O4157">
        <f>L4157*0.47*0.75</f>
        <v>2.6458394396356881E-2</v>
      </c>
      <c r="Q4157">
        <f>O4157*0.521</f>
        <v>1.3784823480501935E-2</v>
      </c>
      <c r="T4157">
        <f>(L4157*0.47*0.75)*(1+0.2)*0.521*3.67</f>
        <v>6.070836260813052E-2</v>
      </c>
    </row>
    <row r="4158" spans="1:20" hidden="1" x14ac:dyDescent="0.3">
      <c r="A4158" s="26">
        <v>11001</v>
      </c>
      <c r="B4158">
        <v>74</v>
      </c>
      <c r="C4158" t="s">
        <v>211</v>
      </c>
      <c r="D4158">
        <v>27</v>
      </c>
      <c r="E4158" t="s">
        <v>212</v>
      </c>
      <c r="F4158">
        <v>3</v>
      </c>
      <c r="G4158">
        <v>9.3000000000000007</v>
      </c>
      <c r="H4158">
        <f t="shared" si="2387"/>
        <v>9.3000000000000013E-2</v>
      </c>
      <c r="I4158">
        <v>4</v>
      </c>
      <c r="J4158">
        <v>1.3</v>
      </c>
      <c r="K4158">
        <f t="shared" si="2388"/>
        <v>6.7929246000000016E-3</v>
      </c>
      <c r="L4158">
        <f>0.000062*(G4158^1.947206*I4158^0.894551+0.000039*G4158^2)</f>
        <v>1.6474277543791823E-2</v>
      </c>
      <c r="O4158">
        <f>L4158*0.47*0.75</f>
        <v>5.8071828341866175E-3</v>
      </c>
      <c r="Q4158">
        <f>O4158*0.52</f>
        <v>3.0197350737770413E-3</v>
      </c>
      <c r="T4158">
        <f>(L4158*0.47*0.75)*(1+0.2)*0.52*3.67</f>
        <v>1.329891326491409E-2</v>
      </c>
    </row>
    <row r="4159" spans="1:20" hidden="1" x14ac:dyDescent="0.3">
      <c r="A4159" s="26">
        <v>11001</v>
      </c>
      <c r="B4159">
        <v>74</v>
      </c>
      <c r="C4159" t="s">
        <v>211</v>
      </c>
      <c r="D4159">
        <v>28</v>
      </c>
      <c r="E4159" t="s">
        <v>220</v>
      </c>
      <c r="F4159">
        <v>3</v>
      </c>
      <c r="G4159">
        <v>12.4</v>
      </c>
      <c r="H4159">
        <f t="shared" si="2387"/>
        <v>0.124</v>
      </c>
      <c r="I4159">
        <v>4</v>
      </c>
      <c r="J4159">
        <v>1.2</v>
      </c>
      <c r="K4159">
        <f t="shared" si="2388"/>
        <v>1.2076310399999998E-2</v>
      </c>
      <c r="L4159">
        <f t="shared" ref="L4159:L4166" si="2407">0.000084*(G4159^1.894314*I4159^0.808223+0.000031*G4159^2)</f>
        <v>3.0350633042912592E-2</v>
      </c>
      <c r="O4159">
        <f t="shared" ref="O4159:O4166" si="2408">L4159*0.78*1.07</f>
        <v>2.5330638337614852E-2</v>
      </c>
      <c r="Q4159">
        <f t="shared" ref="Q4159:Q4166" si="2409">O4159*0.531</f>
        <v>1.3450568957273487E-2</v>
      </c>
      <c r="T4159">
        <f t="shared" ref="T4159:T4166" si="2410">(L4159*0.78*1.07)*(1+0.2)*0.531*3.67</f>
        <v>5.9236305687832433E-2</v>
      </c>
    </row>
    <row r="4160" spans="1:20" hidden="1" x14ac:dyDescent="0.3">
      <c r="A4160" s="26">
        <v>11001</v>
      </c>
      <c r="B4160">
        <v>74</v>
      </c>
      <c r="C4160" t="s">
        <v>211</v>
      </c>
      <c r="D4160">
        <v>29</v>
      </c>
      <c r="E4160" t="s">
        <v>220</v>
      </c>
      <c r="F4160">
        <v>3</v>
      </c>
      <c r="G4160">
        <v>9.3000000000000007</v>
      </c>
      <c r="H4160">
        <f t="shared" si="2387"/>
        <v>9.3000000000000013E-2</v>
      </c>
      <c r="I4160">
        <v>3</v>
      </c>
      <c r="J4160">
        <v>1</v>
      </c>
      <c r="K4160">
        <f t="shared" si="2388"/>
        <v>6.7929246000000016E-3</v>
      </c>
      <c r="L4160">
        <f t="shared" si="2407"/>
        <v>1.3948177925931317E-2</v>
      </c>
      <c r="O4160">
        <f t="shared" si="2408"/>
        <v>1.1641149296982277E-2</v>
      </c>
      <c r="Q4160">
        <f t="shared" si="2409"/>
        <v>6.1814502766975891E-3</v>
      </c>
      <c r="T4160">
        <f t="shared" si="2410"/>
        <v>2.7223107018576182E-2</v>
      </c>
    </row>
    <row r="4161" spans="1:20" hidden="1" x14ac:dyDescent="0.3">
      <c r="A4161" s="26">
        <v>11001</v>
      </c>
      <c r="B4161">
        <v>74</v>
      </c>
      <c r="C4161" t="s">
        <v>211</v>
      </c>
      <c r="D4161">
        <v>30</v>
      </c>
      <c r="E4161" t="s">
        <v>220</v>
      </c>
      <c r="F4161">
        <v>3</v>
      </c>
      <c r="G4161">
        <v>11.5</v>
      </c>
      <c r="H4161">
        <f t="shared" si="2387"/>
        <v>0.115</v>
      </c>
      <c r="I4161">
        <v>3.5</v>
      </c>
      <c r="J4161">
        <v>1.2</v>
      </c>
      <c r="K4161">
        <f t="shared" si="2388"/>
        <v>1.0386915E-2</v>
      </c>
      <c r="L4161">
        <f t="shared" si="2407"/>
        <v>2.3621566408708848E-2</v>
      </c>
      <c r="O4161">
        <f t="shared" si="2408"/>
        <v>1.9714559324708406E-2</v>
      </c>
      <c r="Q4161">
        <f t="shared" si="2409"/>
        <v>1.0468431001420165E-2</v>
      </c>
      <c r="T4161">
        <f t="shared" si="2410"/>
        <v>4.6102970130254398E-2</v>
      </c>
    </row>
    <row r="4162" spans="1:20" hidden="1" x14ac:dyDescent="0.3">
      <c r="A4162" s="26">
        <v>11001</v>
      </c>
      <c r="B4162">
        <v>74</v>
      </c>
      <c r="C4162" t="s">
        <v>211</v>
      </c>
      <c r="D4162">
        <v>31</v>
      </c>
      <c r="E4162" t="s">
        <v>220</v>
      </c>
      <c r="F4162">
        <v>3</v>
      </c>
      <c r="G4162">
        <v>14.2</v>
      </c>
      <c r="H4162">
        <f t="shared" si="2387"/>
        <v>0.14199999999999999</v>
      </c>
      <c r="I4162">
        <v>3</v>
      </c>
      <c r="J4162">
        <v>1.2</v>
      </c>
      <c r="K4162">
        <f t="shared" si="2388"/>
        <v>1.5836805599999997E-2</v>
      </c>
      <c r="L4162">
        <f t="shared" si="2407"/>
        <v>3.1095885900043547E-2</v>
      </c>
      <c r="O4162">
        <f t="shared" si="2408"/>
        <v>2.5952626372176348E-2</v>
      </c>
      <c r="Q4162">
        <f t="shared" si="2409"/>
        <v>1.3780844603625641E-2</v>
      </c>
      <c r="T4162">
        <f t="shared" si="2410"/>
        <v>6.0690839634367312E-2</v>
      </c>
    </row>
    <row r="4163" spans="1:20" hidden="1" x14ac:dyDescent="0.3">
      <c r="A4163" s="26">
        <v>11001</v>
      </c>
      <c r="B4163">
        <v>74</v>
      </c>
      <c r="C4163" t="s">
        <v>211</v>
      </c>
      <c r="D4163">
        <v>32</v>
      </c>
      <c r="E4163" t="s">
        <v>220</v>
      </c>
      <c r="F4163">
        <v>3</v>
      </c>
      <c r="G4163">
        <v>12</v>
      </c>
      <c r="H4163">
        <f t="shared" si="2387"/>
        <v>0.12</v>
      </c>
      <c r="I4163">
        <v>3</v>
      </c>
      <c r="J4163">
        <v>1.2</v>
      </c>
      <c r="K4163">
        <f t="shared" si="2388"/>
        <v>1.130976E-2</v>
      </c>
      <c r="L4163">
        <f t="shared" si="2407"/>
        <v>2.2605546193368086E-2</v>
      </c>
      <c r="O4163">
        <f t="shared" si="2408"/>
        <v>1.8866588852985006E-2</v>
      </c>
      <c r="Q4163">
        <f t="shared" si="2409"/>
        <v>1.0018158680935038E-2</v>
      </c>
      <c r="T4163">
        <f t="shared" si="2410"/>
        <v>4.4119970830837907E-2</v>
      </c>
    </row>
    <row r="4164" spans="1:20" hidden="1" x14ac:dyDescent="0.3">
      <c r="A4164" s="26">
        <v>11001</v>
      </c>
      <c r="B4164">
        <v>74</v>
      </c>
      <c r="C4164" t="s">
        <v>211</v>
      </c>
      <c r="D4164">
        <v>33</v>
      </c>
      <c r="E4164" t="s">
        <v>220</v>
      </c>
      <c r="F4164">
        <v>3</v>
      </c>
      <c r="G4164">
        <v>12.2</v>
      </c>
      <c r="H4164">
        <f t="shared" si="2387"/>
        <v>0.122</v>
      </c>
      <c r="I4164">
        <v>3</v>
      </c>
      <c r="J4164">
        <v>1</v>
      </c>
      <c r="K4164">
        <f t="shared" si="2388"/>
        <v>1.1689893599999999E-2</v>
      </c>
      <c r="L4164">
        <f t="shared" si="2407"/>
        <v>2.3324562737855496E-2</v>
      </c>
      <c r="O4164">
        <f t="shared" si="2408"/>
        <v>1.9466680061014201E-2</v>
      </c>
      <c r="Q4164">
        <f t="shared" si="2409"/>
        <v>1.0336807112398542E-2</v>
      </c>
      <c r="T4164">
        <f t="shared" si="2410"/>
        <v>4.5523298523003172E-2</v>
      </c>
    </row>
    <row r="4165" spans="1:20" hidden="1" x14ac:dyDescent="0.3">
      <c r="A4165" s="26">
        <v>11001</v>
      </c>
      <c r="B4165">
        <v>74</v>
      </c>
      <c r="C4165" t="s">
        <v>211</v>
      </c>
      <c r="D4165">
        <v>34</v>
      </c>
      <c r="E4165" t="s">
        <v>220</v>
      </c>
      <c r="F4165">
        <v>3</v>
      </c>
      <c r="G4165">
        <v>15.3</v>
      </c>
      <c r="H4165">
        <f t="shared" si="2387"/>
        <v>0.153</v>
      </c>
      <c r="I4165">
        <v>4</v>
      </c>
      <c r="J4165">
        <v>1</v>
      </c>
      <c r="K4165">
        <f t="shared" si="2388"/>
        <v>1.83854286E-2</v>
      </c>
      <c r="L4165">
        <f t="shared" si="2407"/>
        <v>4.5191987282624975E-2</v>
      </c>
      <c r="O4165">
        <f t="shared" si="2408"/>
        <v>3.7717232586078807E-2</v>
      </c>
      <c r="Q4165">
        <f t="shared" si="2409"/>
        <v>2.0027850503207847E-2</v>
      </c>
      <c r="T4165">
        <f t="shared" si="2410"/>
        <v>8.8202653616127349E-2</v>
      </c>
    </row>
    <row r="4166" spans="1:20" hidden="1" x14ac:dyDescent="0.3">
      <c r="A4166" s="26">
        <v>11001</v>
      </c>
      <c r="B4166">
        <v>74</v>
      </c>
      <c r="C4166" t="s">
        <v>211</v>
      </c>
      <c r="D4166">
        <v>35</v>
      </c>
      <c r="E4166" t="s">
        <v>220</v>
      </c>
      <c r="F4166">
        <v>3</v>
      </c>
      <c r="G4166">
        <v>22.4</v>
      </c>
      <c r="H4166">
        <f t="shared" si="2387"/>
        <v>0.22399999999999998</v>
      </c>
      <c r="I4166">
        <v>5</v>
      </c>
      <c r="J4166">
        <v>1.3</v>
      </c>
      <c r="K4166">
        <f t="shared" si="2388"/>
        <v>3.9408230399999994E-2</v>
      </c>
      <c r="L4166">
        <f t="shared" si="2407"/>
        <v>0.11142989900006327</v>
      </c>
      <c r="O4166">
        <f t="shared" si="2408"/>
        <v>9.2999393705452821E-2</v>
      </c>
      <c r="Q4166">
        <f t="shared" si="2409"/>
        <v>4.9382678057595449E-2</v>
      </c>
      <c r="T4166">
        <f t="shared" si="2410"/>
        <v>0.21748131416565036</v>
      </c>
    </row>
    <row r="4167" spans="1:20" hidden="1" x14ac:dyDescent="0.3">
      <c r="A4167" s="26">
        <v>11001</v>
      </c>
      <c r="B4167">
        <v>74</v>
      </c>
      <c r="C4167" t="s">
        <v>211</v>
      </c>
      <c r="D4167">
        <v>36</v>
      </c>
      <c r="E4167" t="s">
        <v>215</v>
      </c>
      <c r="F4167">
        <v>3</v>
      </c>
      <c r="G4167">
        <v>14.3</v>
      </c>
      <c r="H4167">
        <f t="shared" si="2387"/>
        <v>0.14300000000000002</v>
      </c>
      <c r="I4167">
        <v>6</v>
      </c>
      <c r="J4167">
        <v>2</v>
      </c>
      <c r="K4167">
        <f t="shared" si="2388"/>
        <v>1.6060644600000003E-2</v>
      </c>
      <c r="L4167">
        <f>0.000064*(G4167^1.958025*I4167^0.883501+0.000045*G4167^2)</f>
        <v>5.6997881485267007E-2</v>
      </c>
      <c r="O4167">
        <f>L4167*0.44*0.75</f>
        <v>1.880930089013811E-2</v>
      </c>
      <c r="Q4167">
        <f>O4167*0.52</f>
        <v>9.7808364628718183E-3</v>
      </c>
      <c r="T4167">
        <f>(L4167*0.44*0.75)*(1+0.2)*0.52*3.67</f>
        <v>4.3074803782487479E-2</v>
      </c>
    </row>
    <row r="4168" spans="1:20" s="13" customFormat="1" hidden="1" x14ac:dyDescent="0.3">
      <c r="A4168" s="26">
        <v>11001</v>
      </c>
      <c r="B4168" s="13">
        <v>74</v>
      </c>
      <c r="C4168" s="13" t="s">
        <v>211</v>
      </c>
      <c r="D4168" s="13">
        <v>37</v>
      </c>
      <c r="E4168" s="13" t="s">
        <v>220</v>
      </c>
      <c r="F4168" s="13">
        <v>7</v>
      </c>
      <c r="G4168" s="13">
        <v>9.3000000000000007</v>
      </c>
      <c r="H4168">
        <f t="shared" si="2387"/>
        <v>9.3000000000000013E-2</v>
      </c>
      <c r="I4168" s="13">
        <v>3</v>
      </c>
      <c r="J4168" s="13">
        <v>0</v>
      </c>
      <c r="K4168">
        <f t="shared" si="2388"/>
        <v>6.7929246000000016E-3</v>
      </c>
      <c r="L4168">
        <f>0.000084*(G4168^1.894314*I4168^0.808223+0.000031*G4168^2)</f>
        <v>1.3948177925931317E-2</v>
      </c>
      <c r="M4168"/>
      <c r="N4168"/>
      <c r="O4168">
        <f>L4168*0.78*1.07</f>
        <v>1.1641149296982277E-2</v>
      </c>
      <c r="P4168"/>
      <c r="Q4168">
        <f>O4168*0.531</f>
        <v>6.1814502766975891E-3</v>
      </c>
      <c r="R4168"/>
      <c r="S4168"/>
      <c r="T4168">
        <f>(L4168*0.78*1.07)*(1+0.2)*0.531*3.67</f>
        <v>2.7223107018576182E-2</v>
      </c>
    </row>
    <row r="4169" spans="1:20" hidden="1" x14ac:dyDescent="0.3">
      <c r="A4169" s="26">
        <v>11001</v>
      </c>
      <c r="B4169">
        <v>74</v>
      </c>
      <c r="C4169" t="s">
        <v>211</v>
      </c>
      <c r="D4169">
        <v>38</v>
      </c>
      <c r="E4169" t="s">
        <v>215</v>
      </c>
      <c r="F4169">
        <v>2</v>
      </c>
      <c r="G4169">
        <v>28.4</v>
      </c>
      <c r="H4169">
        <f t="shared" si="2387"/>
        <v>0.28399999999999997</v>
      </c>
      <c r="I4169">
        <v>15</v>
      </c>
      <c r="J4169">
        <v>2</v>
      </c>
      <c r="K4169">
        <f t="shared" si="2388"/>
        <v>6.3347222399999986E-2</v>
      </c>
      <c r="L4169">
        <f>0.000064*(G4169^1.958025*I4169^0.883501+0.000045*G4169^2)</f>
        <v>0.4907874804568646</v>
      </c>
      <c r="O4169">
        <f>L4169*0.44*0.75</f>
        <v>0.16195986855076533</v>
      </c>
      <c r="Q4169">
        <f>O4169*0.52</f>
        <v>8.4219131646397979E-2</v>
      </c>
      <c r="T4169">
        <f>(L4169*0.44*0.75)*(1+0.2)*0.52*3.67</f>
        <v>0.37090105577073668</v>
      </c>
    </row>
    <row r="4170" spans="1:20" hidden="1" x14ac:dyDescent="0.3">
      <c r="A4170" s="26">
        <v>11001</v>
      </c>
      <c r="B4170">
        <v>74</v>
      </c>
      <c r="C4170" t="s">
        <v>211</v>
      </c>
      <c r="D4170">
        <v>39</v>
      </c>
      <c r="E4170" t="s">
        <v>212</v>
      </c>
      <c r="F4170">
        <v>3</v>
      </c>
      <c r="G4170">
        <v>10.5</v>
      </c>
      <c r="H4170">
        <f t="shared" si="2387"/>
        <v>0.105</v>
      </c>
      <c r="I4170">
        <v>5</v>
      </c>
      <c r="J4170">
        <v>1.2</v>
      </c>
      <c r="K4170">
        <f t="shared" si="2388"/>
        <v>8.659034999999999E-3</v>
      </c>
      <c r="L4170">
        <f t="shared" ref="L4170:L4174" si="2411">0.000062*(G4170^1.947206*I4170^0.894551+0.000039*G4170^2)</f>
        <v>2.5475720806787241E-2</v>
      </c>
      <c r="O4170">
        <f>L4170*0.47*0.75</f>
        <v>8.9801915843925016E-3</v>
      </c>
      <c r="Q4170">
        <f t="shared" ref="Q4170:Q4174" si="2412">O4170*0.52</f>
        <v>4.6696996238841009E-3</v>
      </c>
      <c r="T4170">
        <f>(L4170*0.47*0.75)*(1+0.2)*0.52*3.67</f>
        <v>2.056535714358558E-2</v>
      </c>
    </row>
    <row r="4171" spans="1:20" hidden="1" x14ac:dyDescent="0.3">
      <c r="A4171" s="26">
        <v>11001</v>
      </c>
      <c r="B4171">
        <v>74</v>
      </c>
      <c r="C4171" t="s">
        <v>211</v>
      </c>
      <c r="D4171">
        <v>40</v>
      </c>
      <c r="E4171" t="s">
        <v>212</v>
      </c>
      <c r="F4171">
        <v>3</v>
      </c>
      <c r="G4171">
        <v>10.3</v>
      </c>
      <c r="H4171">
        <f t="shared" si="2387"/>
        <v>0.10300000000000001</v>
      </c>
      <c r="I4171">
        <v>5</v>
      </c>
      <c r="J4171">
        <v>1.3</v>
      </c>
      <c r="K4171">
        <f t="shared" si="2388"/>
        <v>8.3323086000000011E-3</v>
      </c>
      <c r="L4171">
        <f t="shared" si="2411"/>
        <v>2.45393619718604E-2</v>
      </c>
      <c r="O4171">
        <f>L4171*0.47*0.75</f>
        <v>8.650125095080792E-3</v>
      </c>
      <c r="Q4171">
        <f t="shared" si="2412"/>
        <v>4.498065049442012E-3</v>
      </c>
      <c r="T4171">
        <f>(L4171*0.47*0.75)*(1+0.2)*0.52*3.67</f>
        <v>1.9809478477742618E-2</v>
      </c>
    </row>
    <row r="4172" spans="1:20" hidden="1" x14ac:dyDescent="0.3">
      <c r="A4172" s="26">
        <v>11001</v>
      </c>
      <c r="B4172">
        <v>74</v>
      </c>
      <c r="C4172" t="s">
        <v>211</v>
      </c>
      <c r="D4172">
        <v>41</v>
      </c>
      <c r="E4172" t="s">
        <v>212</v>
      </c>
      <c r="F4172">
        <v>3</v>
      </c>
      <c r="G4172">
        <v>10.8</v>
      </c>
      <c r="H4172">
        <f t="shared" si="2387"/>
        <v>0.10800000000000001</v>
      </c>
      <c r="I4172">
        <v>4</v>
      </c>
      <c r="J4172">
        <v>1</v>
      </c>
      <c r="K4172">
        <f t="shared" si="2388"/>
        <v>9.1609056000000015E-3</v>
      </c>
      <c r="L4172">
        <f t="shared" si="2411"/>
        <v>2.2042434092403307E-2</v>
      </c>
      <c r="O4172">
        <f>L4172*0.47*0.75</f>
        <v>7.7699580175721646E-3</v>
      </c>
      <c r="Q4172">
        <f t="shared" si="2412"/>
        <v>4.0403781691375259E-3</v>
      </c>
      <c r="T4172">
        <f>(L4172*0.47*0.75)*(1+0.2)*0.52*3.67</f>
        <v>1.779382545688166E-2</v>
      </c>
    </row>
    <row r="4173" spans="1:20" hidden="1" x14ac:dyDescent="0.3">
      <c r="A4173" s="26">
        <v>11001</v>
      </c>
      <c r="B4173">
        <v>74</v>
      </c>
      <c r="C4173" t="s">
        <v>211</v>
      </c>
      <c r="D4173">
        <v>42</v>
      </c>
      <c r="E4173" t="s">
        <v>212</v>
      </c>
      <c r="F4173">
        <v>3</v>
      </c>
      <c r="G4173">
        <v>11.5</v>
      </c>
      <c r="H4173">
        <f t="shared" si="2387"/>
        <v>0.115</v>
      </c>
      <c r="I4173">
        <v>5</v>
      </c>
      <c r="J4173">
        <v>2</v>
      </c>
      <c r="K4173">
        <f t="shared" si="2388"/>
        <v>1.0386915E-2</v>
      </c>
      <c r="L4173">
        <f t="shared" si="2411"/>
        <v>3.0412895608454175E-2</v>
      </c>
      <c r="O4173">
        <f>L4173*0.47*0.75</f>
        <v>1.0720545701980095E-2</v>
      </c>
      <c r="Q4173">
        <f t="shared" si="2412"/>
        <v>5.5746837650296494E-3</v>
      </c>
      <c r="T4173">
        <f>(L4173*0.47*0.75)*(1+0.2)*0.52*3.67</f>
        <v>2.455090730119058E-2</v>
      </c>
    </row>
    <row r="4174" spans="1:20" hidden="1" x14ac:dyDescent="0.3">
      <c r="A4174" s="26">
        <v>11001</v>
      </c>
      <c r="B4174">
        <v>74</v>
      </c>
      <c r="C4174" t="s">
        <v>211</v>
      </c>
      <c r="D4174">
        <v>43</v>
      </c>
      <c r="E4174" t="s">
        <v>212</v>
      </c>
      <c r="F4174">
        <v>3</v>
      </c>
      <c r="G4174">
        <v>14.2</v>
      </c>
      <c r="H4174">
        <f t="shared" si="2387"/>
        <v>0.14199999999999999</v>
      </c>
      <c r="I4174">
        <v>6.5</v>
      </c>
      <c r="J4174">
        <v>2</v>
      </c>
      <c r="K4174">
        <f t="shared" si="2388"/>
        <v>1.5836805599999997E-2</v>
      </c>
      <c r="L4174">
        <f t="shared" si="2411"/>
        <v>5.7986991236887137E-2</v>
      </c>
      <c r="O4174">
        <f>L4174*0.47*0.75</f>
        <v>2.0440414411002715E-2</v>
      </c>
      <c r="Q4174">
        <f t="shared" si="2412"/>
        <v>1.0629015493721411E-2</v>
      </c>
      <c r="T4174">
        <f>(L4174*0.47*0.75)*(1+0.2)*0.52*3.67</f>
        <v>4.6810184234349093E-2</v>
      </c>
    </row>
    <row r="4175" spans="1:20" hidden="1" x14ac:dyDescent="0.3">
      <c r="A4175" s="26">
        <v>11001</v>
      </c>
      <c r="B4175">
        <v>74</v>
      </c>
      <c r="C4175" t="s">
        <v>211</v>
      </c>
      <c r="D4175">
        <v>44</v>
      </c>
      <c r="E4175" t="s">
        <v>220</v>
      </c>
      <c r="F4175">
        <v>3</v>
      </c>
      <c r="G4175">
        <v>10.3</v>
      </c>
      <c r="H4175">
        <f t="shared" si="2387"/>
        <v>0.10300000000000001</v>
      </c>
      <c r="I4175">
        <v>3</v>
      </c>
      <c r="J4175">
        <v>1.2</v>
      </c>
      <c r="K4175">
        <f t="shared" si="2388"/>
        <v>8.3323086000000011E-3</v>
      </c>
      <c r="L4175">
        <f t="shared" ref="L4175:L4177" si="2413">0.000084*(G4175^1.894314*I4175^0.808223+0.000031*G4175^2)</f>
        <v>1.6925382067128299E-2</v>
      </c>
      <c r="O4175">
        <f>L4175*0.78*1.07</f>
        <v>1.4125923873225281E-2</v>
      </c>
      <c r="Q4175">
        <f t="shared" ref="Q4175:Q4177" si="2414">O4175*0.531</f>
        <v>7.5008655766826242E-3</v>
      </c>
      <c r="T4175">
        <f>(L4175*0.78*1.07)*(1+0.2)*0.531*3.67</f>
        <v>3.3033811999710276E-2</v>
      </c>
    </row>
    <row r="4176" spans="1:20" hidden="1" x14ac:dyDescent="0.3">
      <c r="A4176" s="26">
        <v>11001</v>
      </c>
      <c r="B4176">
        <v>74</v>
      </c>
      <c r="C4176" t="s">
        <v>211</v>
      </c>
      <c r="D4176">
        <v>45</v>
      </c>
      <c r="E4176" t="s">
        <v>220</v>
      </c>
      <c r="F4176">
        <v>3</v>
      </c>
      <c r="G4176">
        <v>11.2</v>
      </c>
      <c r="H4176">
        <f t="shared" si="2387"/>
        <v>0.11199999999999999</v>
      </c>
      <c r="I4176">
        <v>3</v>
      </c>
      <c r="J4176">
        <v>1</v>
      </c>
      <c r="K4176">
        <f t="shared" si="2388"/>
        <v>9.8520575999999985E-3</v>
      </c>
      <c r="L4176">
        <f t="shared" si="2413"/>
        <v>1.983605021412381E-2</v>
      </c>
      <c r="O4176">
        <f>L4176*0.78*1.07</f>
        <v>1.6555167508707731E-2</v>
      </c>
      <c r="Q4176">
        <f t="shared" si="2414"/>
        <v>8.7907939471238063E-3</v>
      </c>
      <c r="T4176">
        <f>(L4176*0.78*1.07)*(1+0.2)*0.531*3.67</f>
        <v>3.871465654313324E-2</v>
      </c>
    </row>
    <row r="4177" spans="1:20" hidden="1" x14ac:dyDescent="0.3">
      <c r="A4177" s="26">
        <v>11001</v>
      </c>
      <c r="B4177">
        <v>74</v>
      </c>
      <c r="C4177" t="s">
        <v>211</v>
      </c>
      <c r="D4177">
        <v>46</v>
      </c>
      <c r="E4177" t="s">
        <v>220</v>
      </c>
      <c r="F4177">
        <v>3</v>
      </c>
      <c r="G4177">
        <v>9.4</v>
      </c>
      <c r="H4177">
        <f t="shared" si="2387"/>
        <v>9.4E-2</v>
      </c>
      <c r="I4177">
        <v>3</v>
      </c>
      <c r="J4177">
        <v>1</v>
      </c>
      <c r="K4177">
        <f t="shared" si="2388"/>
        <v>6.9397944000000001E-3</v>
      </c>
      <c r="L4177">
        <f t="shared" si="2413"/>
        <v>1.4233653696695428E-2</v>
      </c>
      <c r="O4177">
        <f>L4177*0.78*1.07</f>
        <v>1.1879407375262005E-2</v>
      </c>
      <c r="Q4177">
        <f t="shared" si="2414"/>
        <v>6.3079653162641256E-3</v>
      </c>
      <c r="T4177">
        <f>(L4177*0.78*1.07)*(1+0.2)*0.531*3.67</f>
        <v>2.7780279252827205E-2</v>
      </c>
    </row>
    <row r="4178" spans="1:20" hidden="1" x14ac:dyDescent="0.3">
      <c r="A4178" s="26">
        <v>11001</v>
      </c>
      <c r="B4178">
        <v>74</v>
      </c>
      <c r="C4178" t="s">
        <v>211</v>
      </c>
      <c r="D4178">
        <v>47</v>
      </c>
      <c r="E4178" t="s">
        <v>214</v>
      </c>
      <c r="F4178">
        <v>3</v>
      </c>
      <c r="G4178">
        <v>16.399999999999999</v>
      </c>
      <c r="H4178">
        <f t="shared" si="2387"/>
        <v>0.16399999999999998</v>
      </c>
      <c r="I4178">
        <v>5</v>
      </c>
      <c r="J4178">
        <v>1.5</v>
      </c>
      <c r="K4178">
        <f t="shared" si="2388"/>
        <v>2.1124118399999996E-2</v>
      </c>
      <c r="L4178">
        <f>0.000081*(G4178^1.864042*I4178^0.850892+0.000027*G4178^2)</f>
        <v>5.8581072815715701E-2</v>
      </c>
      <c r="O4178">
        <f>L4178*0.47*0.75</f>
        <v>2.0649828167539783E-2</v>
      </c>
      <c r="Q4178">
        <f>O4178*0.521</f>
        <v>1.0758560475288228E-2</v>
      </c>
      <c r="T4178">
        <f>(L4178*0.47*0.75)*(1+0.2)*0.521*3.67</f>
        <v>4.7380700333169351E-2</v>
      </c>
    </row>
    <row r="4179" spans="1:20" hidden="1" x14ac:dyDescent="0.3">
      <c r="A4179" s="26">
        <v>11001</v>
      </c>
      <c r="B4179">
        <v>74</v>
      </c>
      <c r="C4179" t="s">
        <v>211</v>
      </c>
      <c r="D4179">
        <v>48</v>
      </c>
      <c r="E4179" t="s">
        <v>212</v>
      </c>
      <c r="F4179">
        <v>3</v>
      </c>
      <c r="G4179">
        <v>15.3</v>
      </c>
      <c r="H4179">
        <f t="shared" si="2387"/>
        <v>0.153</v>
      </c>
      <c r="I4179">
        <v>5</v>
      </c>
      <c r="J4179">
        <v>1</v>
      </c>
      <c r="K4179">
        <f t="shared" si="2388"/>
        <v>1.83854286E-2</v>
      </c>
      <c r="L4179">
        <f>0.000062*(G4179^1.947206*I4179^0.894551+0.000039*G4179^2)</f>
        <v>5.3027225430134571E-2</v>
      </c>
      <c r="O4179">
        <f>L4179*0.47*0.75</f>
        <v>1.8692096964122436E-2</v>
      </c>
      <c r="Q4179">
        <f>O4179*0.52</f>
        <v>9.7198904213436667E-3</v>
      </c>
      <c r="T4179">
        <f>(L4179*0.47*0.75)*(1+0.2)*0.52*3.67</f>
        <v>4.2806397415597511E-2</v>
      </c>
    </row>
    <row r="4180" spans="1:20" hidden="1" x14ac:dyDescent="0.3">
      <c r="A4180" s="26">
        <v>11001</v>
      </c>
      <c r="B4180">
        <v>74</v>
      </c>
      <c r="C4180" t="s">
        <v>211</v>
      </c>
      <c r="D4180">
        <v>49</v>
      </c>
      <c r="E4180" t="s">
        <v>218</v>
      </c>
      <c r="F4180">
        <v>3</v>
      </c>
      <c r="G4180">
        <v>12.2</v>
      </c>
      <c r="H4180">
        <f t="shared" si="2387"/>
        <v>0.122</v>
      </c>
      <c r="I4180">
        <v>8.1</v>
      </c>
      <c r="J4180">
        <v>3</v>
      </c>
      <c r="K4180">
        <f t="shared" si="2388"/>
        <v>1.1689893599999999E-2</v>
      </c>
      <c r="L4180">
        <f>0.000057*(G4180^1.897696*I4180^1.002687+0.000031*G4180^2)</f>
        <v>5.350369969569066E-2</v>
      </c>
      <c r="O4180">
        <f>L4180*0.43*0.75</f>
        <v>1.7254943151860238E-2</v>
      </c>
      <c r="Q4180">
        <f>O4180*0.52</f>
        <v>8.9725704389673235E-3</v>
      </c>
      <c r="T4180">
        <f>(L4180*0.43*0.75)*(1+0.2)*0.52*3.67</f>
        <v>3.9515200213212094E-2</v>
      </c>
    </row>
    <row r="4181" spans="1:20" hidden="1" x14ac:dyDescent="0.3">
      <c r="A4181" s="26">
        <v>11001</v>
      </c>
      <c r="B4181">
        <v>74</v>
      </c>
      <c r="C4181" t="s">
        <v>211</v>
      </c>
      <c r="D4181">
        <v>50</v>
      </c>
      <c r="E4181" t="s">
        <v>220</v>
      </c>
      <c r="F4181">
        <v>3</v>
      </c>
      <c r="G4181">
        <v>17.3</v>
      </c>
      <c r="H4181">
        <f t="shared" si="2387"/>
        <v>0.17300000000000001</v>
      </c>
      <c r="I4181">
        <v>6.2</v>
      </c>
      <c r="J4181">
        <v>1.8</v>
      </c>
      <c r="K4181">
        <f t="shared" si="2388"/>
        <v>2.3506236600000004E-2</v>
      </c>
      <c r="L4181">
        <f>0.000084*(G4181^1.894314*I4181^0.808223+0.000031*G4181^2)</f>
        <v>8.127569741219462E-2</v>
      </c>
      <c r="O4181">
        <f>L4181*0.78*1.07</f>
        <v>6.7832697060217634E-2</v>
      </c>
      <c r="Q4181">
        <f>O4181*0.531</f>
        <v>3.6019162138975568E-2</v>
      </c>
      <c r="T4181">
        <f>(L4181*0.78*1.07)*(1+0.2)*0.531*3.67</f>
        <v>0.15862839006004839</v>
      </c>
    </row>
    <row r="4182" spans="1:20" hidden="1" x14ac:dyDescent="0.3">
      <c r="A4182" s="26">
        <v>11001</v>
      </c>
      <c r="B4182">
        <v>74</v>
      </c>
      <c r="C4182" t="s">
        <v>211</v>
      </c>
      <c r="D4182">
        <v>51</v>
      </c>
      <c r="E4182" t="s">
        <v>214</v>
      </c>
      <c r="F4182">
        <v>3</v>
      </c>
      <c r="G4182">
        <v>9.5</v>
      </c>
      <c r="H4182">
        <f t="shared" si="2387"/>
        <v>9.5000000000000001E-2</v>
      </c>
      <c r="I4182">
        <v>3</v>
      </c>
      <c r="J4182">
        <v>1</v>
      </c>
      <c r="K4182">
        <f t="shared" si="2388"/>
        <v>7.088235E-3</v>
      </c>
      <c r="L4182">
        <f t="shared" ref="L4182:L4184" si="2415">0.000081*(G4182^1.864042*I4182^0.850892+0.000027*G4182^2)</f>
        <v>1.3708432417029142E-2</v>
      </c>
      <c r="O4182">
        <f t="shared" ref="O4182:O4184" si="2416">L4182*0.47*0.75</f>
        <v>4.8322224270027723E-3</v>
      </c>
      <c r="Q4182">
        <f t="shared" ref="Q4182:Q4184" si="2417">O4182*0.521</f>
        <v>2.5175878844684446E-3</v>
      </c>
      <c r="T4182">
        <f t="shared" ref="T4182:T4184" si="2418">(L4182*0.47*0.75)*(1+0.2)*0.521*3.67</f>
        <v>1.108745704319903E-2</v>
      </c>
    </row>
    <row r="4183" spans="1:20" hidden="1" x14ac:dyDescent="0.3">
      <c r="A4183" s="26">
        <v>11001</v>
      </c>
      <c r="B4183">
        <v>74</v>
      </c>
      <c r="C4183" t="s">
        <v>211</v>
      </c>
      <c r="D4183">
        <v>52</v>
      </c>
      <c r="E4183" t="s">
        <v>214</v>
      </c>
      <c r="F4183">
        <v>3</v>
      </c>
      <c r="G4183">
        <v>10.3</v>
      </c>
      <c r="H4183">
        <f t="shared" si="2387"/>
        <v>0.10300000000000001</v>
      </c>
      <c r="I4183">
        <v>5</v>
      </c>
      <c r="J4183">
        <v>1.2</v>
      </c>
      <c r="K4183">
        <f t="shared" si="2388"/>
        <v>8.3323086000000011E-3</v>
      </c>
      <c r="L4183">
        <f t="shared" si="2415"/>
        <v>2.4615475152964146E-2</v>
      </c>
      <c r="O4183">
        <f t="shared" si="2416"/>
        <v>8.67695499141986E-3</v>
      </c>
      <c r="Q4183">
        <f t="shared" si="2417"/>
        <v>4.5206935505297469E-3</v>
      </c>
      <c r="T4183">
        <f t="shared" si="2418"/>
        <v>1.9909134396533006E-2</v>
      </c>
    </row>
    <row r="4184" spans="1:20" hidden="1" x14ac:dyDescent="0.3">
      <c r="A4184" s="26">
        <v>11001</v>
      </c>
      <c r="B4184">
        <v>74</v>
      </c>
      <c r="C4184" t="s">
        <v>211</v>
      </c>
      <c r="D4184">
        <v>53</v>
      </c>
      <c r="E4184" t="s">
        <v>214</v>
      </c>
      <c r="F4184">
        <v>3</v>
      </c>
      <c r="G4184">
        <v>12.5</v>
      </c>
      <c r="H4184">
        <f t="shared" si="2387"/>
        <v>0.125</v>
      </c>
      <c r="I4184">
        <v>5</v>
      </c>
      <c r="J4184">
        <v>1</v>
      </c>
      <c r="K4184">
        <f t="shared" si="2388"/>
        <v>1.2271875E-2</v>
      </c>
      <c r="L4184">
        <f t="shared" si="2415"/>
        <v>3.5312099618969972E-2</v>
      </c>
      <c r="O4184">
        <f t="shared" si="2416"/>
        <v>1.2447515115686914E-2</v>
      </c>
      <c r="Q4184">
        <f t="shared" si="2417"/>
        <v>6.4851553752728825E-3</v>
      </c>
      <c r="T4184">
        <f t="shared" si="2418"/>
        <v>2.8560624272701771E-2</v>
      </c>
    </row>
    <row r="4185" spans="1:20" hidden="1" x14ac:dyDescent="0.3">
      <c r="A4185" s="26">
        <v>14001</v>
      </c>
      <c r="B4185">
        <v>77</v>
      </c>
      <c r="C4185" t="s">
        <v>211</v>
      </c>
      <c r="D4185">
        <v>1</v>
      </c>
      <c r="E4185" t="s">
        <v>217</v>
      </c>
      <c r="F4185">
        <v>3</v>
      </c>
      <c r="G4185">
        <v>13.5</v>
      </c>
      <c r="H4185">
        <f t="shared" si="2387"/>
        <v>0.13500000000000001</v>
      </c>
      <c r="I4185">
        <v>5</v>
      </c>
      <c r="J4185">
        <v>1.3</v>
      </c>
      <c r="K4185">
        <f t="shared" si="2388"/>
        <v>1.4313915000000002E-2</v>
      </c>
      <c r="L4185">
        <f>0.000059*(G4185^1.965295*I4185^0.892133+0.000019*G4185^2)</f>
        <v>4.1292166594793962E-2</v>
      </c>
      <c r="O4185">
        <f>L4185*0.47*0.75</f>
        <v>1.455548872466487E-2</v>
      </c>
      <c r="Q4185">
        <f>O4185*0.52</f>
        <v>7.5688541368257329E-3</v>
      </c>
      <c r="T4185">
        <f>(L4185*0.47*0.75)*(1+0.2)*0.52*3.67</f>
        <v>3.3333233618580524E-2</v>
      </c>
    </row>
    <row r="4186" spans="1:20" hidden="1" x14ac:dyDescent="0.3">
      <c r="A4186" s="26">
        <v>14001</v>
      </c>
      <c r="B4186">
        <v>77</v>
      </c>
      <c r="C4186" t="s">
        <v>211</v>
      </c>
      <c r="D4186">
        <v>2</v>
      </c>
      <c r="E4186" t="s">
        <v>215</v>
      </c>
      <c r="F4186">
        <v>3</v>
      </c>
      <c r="G4186">
        <v>15.2</v>
      </c>
      <c r="H4186">
        <f t="shared" si="2387"/>
        <v>0.152</v>
      </c>
      <c r="I4186">
        <v>5</v>
      </c>
      <c r="J4186">
        <v>1</v>
      </c>
      <c r="K4186">
        <f t="shared" si="2388"/>
        <v>1.81458816E-2</v>
      </c>
      <c r="L4186">
        <f>0.000064*(G4186^1.958025*I4186^0.883501+0.000045*G4186^2)</f>
        <v>5.4677071818778754E-2</v>
      </c>
      <c r="O4186">
        <f>L4186*0.44*0.75</f>
        <v>1.8043433700196988E-2</v>
      </c>
      <c r="Q4186">
        <f>O4186*0.52</f>
        <v>9.3825855241024339E-3</v>
      </c>
      <c r="T4186">
        <f>(L4186*0.44*0.75)*(1+0.2)*0.52*3.67</f>
        <v>4.1320906648147117E-2</v>
      </c>
    </row>
    <row r="4187" spans="1:20" hidden="1" x14ac:dyDescent="0.3">
      <c r="A4187" s="26">
        <v>14001</v>
      </c>
      <c r="B4187">
        <v>77</v>
      </c>
      <c r="C4187" t="s">
        <v>211</v>
      </c>
      <c r="D4187">
        <v>3</v>
      </c>
      <c r="E4187" t="s">
        <v>214</v>
      </c>
      <c r="F4187">
        <v>3</v>
      </c>
      <c r="G4187">
        <v>9.5</v>
      </c>
      <c r="H4187">
        <f t="shared" si="2387"/>
        <v>9.5000000000000001E-2</v>
      </c>
      <c r="I4187">
        <v>4</v>
      </c>
      <c r="J4187">
        <v>0.9</v>
      </c>
      <c r="K4187">
        <f t="shared" si="2388"/>
        <v>7.088235E-3</v>
      </c>
      <c r="L4187">
        <f>0.000081*(G4187^1.864042*I4187^0.850892+0.000027*G4187^2)</f>
        <v>1.7510389598603588E-2</v>
      </c>
      <c r="O4187">
        <f>L4187*0.47*0.75</f>
        <v>6.1724123335077652E-3</v>
      </c>
      <c r="Q4187">
        <f>O4187*0.521</f>
        <v>3.2158268257575459E-3</v>
      </c>
      <c r="T4187">
        <f>(L4187*0.47*0.75)*(1+0.2)*0.521*3.67</f>
        <v>1.4162501340636232E-2</v>
      </c>
    </row>
    <row r="4188" spans="1:20" hidden="1" x14ac:dyDescent="0.3">
      <c r="A4188" s="26">
        <v>14001</v>
      </c>
      <c r="B4188">
        <v>77</v>
      </c>
      <c r="C4188" t="s">
        <v>211</v>
      </c>
      <c r="D4188">
        <v>4</v>
      </c>
      <c r="E4188" t="s">
        <v>215</v>
      </c>
      <c r="F4188">
        <v>3</v>
      </c>
      <c r="G4188">
        <v>23.2</v>
      </c>
      <c r="H4188">
        <f t="shared" si="2387"/>
        <v>0.23199999999999998</v>
      </c>
      <c r="I4188">
        <v>7</v>
      </c>
      <c r="J4188">
        <v>1.3</v>
      </c>
      <c r="K4188">
        <f t="shared" si="2388"/>
        <v>4.2273369599999992E-2</v>
      </c>
      <c r="L4188">
        <f>0.000064*(G4188^1.958025*I4188^0.883501+0.000045*G4188^2)</f>
        <v>0.16845679954837228</v>
      </c>
      <c r="O4188">
        <f>L4188*0.44*0.75</f>
        <v>5.5590743850962854E-2</v>
      </c>
      <c r="Q4188">
        <f>O4188*0.52</f>
        <v>2.8907186802500685E-2</v>
      </c>
      <c r="T4188">
        <f>(L4188*0.44*0.75)*(1+0.2)*0.52*3.67</f>
        <v>0.12730725067821302</v>
      </c>
    </row>
    <row r="4189" spans="1:20" hidden="1" x14ac:dyDescent="0.3">
      <c r="A4189" s="26">
        <v>14001</v>
      </c>
      <c r="B4189">
        <v>77</v>
      </c>
      <c r="C4189" t="s">
        <v>211</v>
      </c>
      <c r="D4189">
        <v>5</v>
      </c>
      <c r="E4189" t="s">
        <v>212</v>
      </c>
      <c r="F4189">
        <v>3</v>
      </c>
      <c r="G4189">
        <v>19.3</v>
      </c>
      <c r="H4189">
        <f t="shared" si="2387"/>
        <v>0.193</v>
      </c>
      <c r="I4189">
        <v>6</v>
      </c>
      <c r="J4189">
        <v>1.4</v>
      </c>
      <c r="K4189">
        <f t="shared" si="2388"/>
        <v>2.9255364600000004E-2</v>
      </c>
      <c r="L4189">
        <f t="shared" ref="L4189:L4193" si="2419">0.000062*(G4189^1.947206*I4189^0.894551+0.000039*G4189^2)</f>
        <v>9.8115260416527919E-2</v>
      </c>
      <c r="O4189">
        <f t="shared" ref="O4189:O4196" si="2420">L4189*0.47*0.75</f>
        <v>3.4585629296826091E-2</v>
      </c>
      <c r="Q4189">
        <f t="shared" ref="Q4189:Q4193" si="2421">O4189*0.52</f>
        <v>1.7984527234349568E-2</v>
      </c>
      <c r="T4189">
        <f>(L4189*0.47*0.75)*(1+0.2)*0.52*3.67</f>
        <v>7.9203857940075478E-2</v>
      </c>
    </row>
    <row r="4190" spans="1:20" hidden="1" x14ac:dyDescent="0.3">
      <c r="A4190" s="26">
        <v>14001</v>
      </c>
      <c r="B4190">
        <v>77</v>
      </c>
      <c r="C4190" t="s">
        <v>211</v>
      </c>
      <c r="D4190">
        <v>6</v>
      </c>
      <c r="E4190" t="s">
        <v>212</v>
      </c>
      <c r="F4190">
        <v>3</v>
      </c>
      <c r="G4190">
        <v>8.3000000000000007</v>
      </c>
      <c r="H4190">
        <f t="shared" si="2387"/>
        <v>8.3000000000000004E-2</v>
      </c>
      <c r="I4190">
        <v>5</v>
      </c>
      <c r="J4190">
        <v>1.6</v>
      </c>
      <c r="K4190">
        <f t="shared" si="2388"/>
        <v>5.4106206000000007E-3</v>
      </c>
      <c r="L4190">
        <f t="shared" si="2419"/>
        <v>1.611739576920361E-2</v>
      </c>
      <c r="O4190">
        <f t="shared" si="2420"/>
        <v>5.6813820086442724E-3</v>
      </c>
      <c r="Q4190">
        <f t="shared" si="2421"/>
        <v>2.9543186444950216E-3</v>
      </c>
      <c r="T4190">
        <f>(L4190*0.47*0.75)*(1+0.2)*0.52*3.67</f>
        <v>1.3010819310356076E-2</v>
      </c>
    </row>
    <row r="4191" spans="1:20" hidden="1" x14ac:dyDescent="0.3">
      <c r="A4191" s="26">
        <v>14001</v>
      </c>
      <c r="B4191">
        <v>77</v>
      </c>
      <c r="C4191" t="s">
        <v>211</v>
      </c>
      <c r="D4191">
        <v>7</v>
      </c>
      <c r="E4191" t="s">
        <v>212</v>
      </c>
      <c r="F4191">
        <v>3</v>
      </c>
      <c r="G4191">
        <v>30.5</v>
      </c>
      <c r="H4191">
        <f t="shared" si="2387"/>
        <v>0.30499999999999999</v>
      </c>
      <c r="I4191">
        <v>8</v>
      </c>
      <c r="J4191">
        <v>1.5</v>
      </c>
      <c r="K4191">
        <f t="shared" si="2388"/>
        <v>7.3061834999999992E-2</v>
      </c>
      <c r="L4191">
        <f t="shared" si="2419"/>
        <v>0.30938015376546246</v>
      </c>
      <c r="O4191">
        <f t="shared" si="2420"/>
        <v>0.1090565042023255</v>
      </c>
      <c r="Q4191">
        <f t="shared" si="2421"/>
        <v>5.670938218520926E-2</v>
      </c>
      <c r="T4191">
        <f>(L4191*0.47*0.75)*(1+0.2)*0.52*3.67</f>
        <v>0.2497481191436616</v>
      </c>
    </row>
    <row r="4192" spans="1:20" hidden="1" x14ac:dyDescent="0.3">
      <c r="A4192" s="26">
        <v>14001</v>
      </c>
      <c r="B4192">
        <v>77</v>
      </c>
      <c r="C4192" t="s">
        <v>211</v>
      </c>
      <c r="D4192">
        <v>8</v>
      </c>
      <c r="E4192" t="s">
        <v>212</v>
      </c>
      <c r="F4192">
        <v>3</v>
      </c>
      <c r="G4192">
        <v>15.2</v>
      </c>
      <c r="H4192">
        <f t="shared" si="2387"/>
        <v>0.152</v>
      </c>
      <c r="I4192">
        <v>6</v>
      </c>
      <c r="J4192">
        <v>1</v>
      </c>
      <c r="K4192">
        <f t="shared" si="2388"/>
        <v>1.81458816E-2</v>
      </c>
      <c r="L4192">
        <f t="shared" si="2419"/>
        <v>6.1628916294583551E-2</v>
      </c>
      <c r="O4192">
        <f t="shared" si="2420"/>
        <v>2.1724192993840701E-2</v>
      </c>
      <c r="Q4192">
        <f t="shared" si="2421"/>
        <v>1.1296580356797165E-2</v>
      </c>
      <c r="T4192">
        <f>(L4192*0.47*0.75)*(1+0.2)*0.52*3.67</f>
        <v>4.9750139891334706E-2</v>
      </c>
    </row>
    <row r="4193" spans="1:20" hidden="1" x14ac:dyDescent="0.3">
      <c r="A4193" s="26">
        <v>14001</v>
      </c>
      <c r="B4193">
        <v>77</v>
      </c>
      <c r="C4193" t="s">
        <v>211</v>
      </c>
      <c r="D4193">
        <v>9</v>
      </c>
      <c r="E4193" t="s">
        <v>212</v>
      </c>
      <c r="F4193">
        <v>3</v>
      </c>
      <c r="G4193">
        <v>22.4</v>
      </c>
      <c r="H4193">
        <f t="shared" si="2387"/>
        <v>0.22399999999999998</v>
      </c>
      <c r="I4193">
        <v>7.6</v>
      </c>
      <c r="J4193">
        <v>1.6</v>
      </c>
      <c r="K4193">
        <f t="shared" si="2388"/>
        <v>3.9408230399999994E-2</v>
      </c>
      <c r="L4193">
        <f t="shared" si="2419"/>
        <v>0.16200882209711101</v>
      </c>
      <c r="O4193">
        <f t="shared" si="2420"/>
        <v>5.7108109789231629E-2</v>
      </c>
      <c r="Q4193">
        <f t="shared" si="2421"/>
        <v>2.9696217090400448E-2</v>
      </c>
      <c r="T4193">
        <f>(L4193*0.47*0.75)*(1+0.2)*0.52*3.67</f>
        <v>0.13078214006612357</v>
      </c>
    </row>
    <row r="4194" spans="1:20" hidden="1" x14ac:dyDescent="0.3">
      <c r="A4194" s="26">
        <v>14001</v>
      </c>
      <c r="B4194">
        <v>77</v>
      </c>
      <c r="C4194" t="s">
        <v>211</v>
      </c>
      <c r="D4194">
        <v>10</v>
      </c>
      <c r="E4194" t="s">
        <v>214</v>
      </c>
      <c r="F4194">
        <v>3</v>
      </c>
      <c r="G4194">
        <v>9.3000000000000007</v>
      </c>
      <c r="H4194">
        <f t="shared" si="2387"/>
        <v>9.3000000000000013E-2</v>
      </c>
      <c r="I4194">
        <v>4</v>
      </c>
      <c r="J4194">
        <v>1</v>
      </c>
      <c r="K4194">
        <f t="shared" si="2388"/>
        <v>6.7929246000000016E-3</v>
      </c>
      <c r="L4194">
        <f>0.000081*(G4194^1.864042*I4194^0.850892+0.000027*G4194^2)</f>
        <v>1.6829484858300239E-2</v>
      </c>
      <c r="O4194">
        <f t="shared" si="2420"/>
        <v>5.932393412550834E-3</v>
      </c>
      <c r="Q4194">
        <f>O4194*0.521</f>
        <v>3.0907769679389845E-3</v>
      </c>
      <c r="T4194">
        <f>(L4194*0.47*0.75)*(1+0.2)*0.521*3.67</f>
        <v>1.3611781766803287E-2</v>
      </c>
    </row>
    <row r="4195" spans="1:20" hidden="1" x14ac:dyDescent="0.3">
      <c r="A4195" s="26">
        <v>14001</v>
      </c>
      <c r="B4195">
        <v>77</v>
      </c>
      <c r="C4195" t="s">
        <v>211</v>
      </c>
      <c r="D4195">
        <v>11</v>
      </c>
      <c r="E4195" t="s">
        <v>212</v>
      </c>
      <c r="F4195">
        <v>3</v>
      </c>
      <c r="G4195">
        <v>13.5</v>
      </c>
      <c r="H4195">
        <f t="shared" si="2387"/>
        <v>0.13500000000000001</v>
      </c>
      <c r="I4195">
        <v>4</v>
      </c>
      <c r="J4195">
        <v>1.6</v>
      </c>
      <c r="K4195">
        <f t="shared" si="2388"/>
        <v>1.4313915000000002E-2</v>
      </c>
      <c r="L4195">
        <f t="shared" ref="L4195:L4196" si="2422">0.000062*(G4195^1.947206*I4195^0.894551+0.000039*G4195^2)</f>
        <v>3.4037948397913534E-2</v>
      </c>
      <c r="O4195">
        <f t="shared" si="2420"/>
        <v>1.199837681026452E-2</v>
      </c>
      <c r="Q4195">
        <f t="shared" ref="Q4195:Q4196" si="2423">O4195*0.52</f>
        <v>6.239155941337551E-3</v>
      </c>
      <c r="T4195">
        <f>(L4195*0.47*0.75)*(1+0.2)*0.52*3.67</f>
        <v>2.7477242765650573E-2</v>
      </c>
    </row>
    <row r="4196" spans="1:20" hidden="1" x14ac:dyDescent="0.3">
      <c r="A4196" s="26">
        <v>14001</v>
      </c>
      <c r="B4196">
        <v>77</v>
      </c>
      <c r="C4196" t="s">
        <v>211</v>
      </c>
      <c r="D4196">
        <v>12</v>
      </c>
      <c r="E4196" t="s">
        <v>212</v>
      </c>
      <c r="F4196">
        <v>3</v>
      </c>
      <c r="G4196">
        <v>13.2</v>
      </c>
      <c r="H4196">
        <f t="shared" si="2387"/>
        <v>0.13200000000000001</v>
      </c>
      <c r="I4196">
        <v>4</v>
      </c>
      <c r="J4196">
        <v>1</v>
      </c>
      <c r="K4196">
        <f t="shared" si="2388"/>
        <v>1.3684809600000002E-2</v>
      </c>
      <c r="L4196">
        <f t="shared" si="2422"/>
        <v>3.2580590787612246E-2</v>
      </c>
      <c r="O4196">
        <f t="shared" si="2420"/>
        <v>1.1484658252633315E-2</v>
      </c>
      <c r="Q4196">
        <f t="shared" si="2423"/>
        <v>5.9720222913693241E-3</v>
      </c>
      <c r="T4196">
        <f>(L4196*0.47*0.75)*(1+0.2)*0.52*3.67</f>
        <v>2.6300786171190502E-2</v>
      </c>
    </row>
    <row r="4197" spans="1:20" hidden="1" x14ac:dyDescent="0.3">
      <c r="A4197" s="26">
        <v>14001</v>
      </c>
      <c r="B4197">
        <v>77</v>
      </c>
      <c r="C4197" t="s">
        <v>211</v>
      </c>
      <c r="D4197">
        <v>13</v>
      </c>
      <c r="E4197" t="s">
        <v>214</v>
      </c>
      <c r="F4197">
        <v>3</v>
      </c>
      <c r="G4197">
        <v>8.3000000000000007</v>
      </c>
      <c r="H4197">
        <f t="shared" si="2387"/>
        <v>8.3000000000000004E-2</v>
      </c>
      <c r="I4197">
        <v>3.6</v>
      </c>
      <c r="J4197">
        <v>0.6</v>
      </c>
      <c r="K4197">
        <f t="shared" si="2388"/>
        <v>5.4106206000000007E-3</v>
      </c>
      <c r="L4197">
        <f t="shared" ref="L4197:L4199" si="2424">0.000081*(G4197^1.864042*I4197^0.850892+0.000027*G4197^2)</f>
        <v>1.2446400997565582E-2</v>
      </c>
      <c r="O4197">
        <f t="shared" ref="O4197:O4199" si="2425">L4197*0.47*0.75</f>
        <v>4.3873563516418669E-3</v>
      </c>
      <c r="Q4197">
        <f t="shared" ref="Q4197:Q4199" si="2426">O4197*0.521</f>
        <v>2.2858126592054128E-3</v>
      </c>
      <c r="T4197">
        <f t="shared" ref="T4197:T4199" si="2427">(L4197*0.47*0.75)*(1+0.2)*0.521*3.67</f>
        <v>1.0066718951140636E-2</v>
      </c>
    </row>
    <row r="4198" spans="1:20" hidden="1" x14ac:dyDescent="0.3">
      <c r="A4198" s="26">
        <v>14001</v>
      </c>
      <c r="B4198">
        <v>77</v>
      </c>
      <c r="C4198" t="s">
        <v>211</v>
      </c>
      <c r="D4198">
        <v>14</v>
      </c>
      <c r="E4198" t="s">
        <v>214</v>
      </c>
      <c r="F4198">
        <v>3</v>
      </c>
      <c r="G4198">
        <v>11.2</v>
      </c>
      <c r="H4198">
        <f t="shared" si="2387"/>
        <v>0.11199999999999999</v>
      </c>
      <c r="I4198">
        <v>4</v>
      </c>
      <c r="J4198">
        <v>1</v>
      </c>
      <c r="K4198">
        <f t="shared" si="2388"/>
        <v>9.8520575999999985E-3</v>
      </c>
      <c r="L4198">
        <f t="shared" si="2424"/>
        <v>2.3799318254952618E-2</v>
      </c>
      <c r="O4198">
        <f t="shared" si="2425"/>
        <v>8.3892596848707968E-3</v>
      </c>
      <c r="Q4198">
        <f t="shared" si="2426"/>
        <v>4.3708042958176853E-3</v>
      </c>
      <c r="T4198">
        <f t="shared" si="2427"/>
        <v>1.9249022118781087E-2</v>
      </c>
    </row>
    <row r="4199" spans="1:20" hidden="1" x14ac:dyDescent="0.3">
      <c r="A4199" s="26">
        <v>14001</v>
      </c>
      <c r="B4199">
        <v>77</v>
      </c>
      <c r="C4199" t="s">
        <v>211</v>
      </c>
      <c r="D4199">
        <v>15</v>
      </c>
      <c r="E4199" t="s">
        <v>214</v>
      </c>
      <c r="F4199">
        <v>3</v>
      </c>
      <c r="G4199">
        <v>8</v>
      </c>
      <c r="H4199">
        <f t="shared" ref="H4199:H4259" si="2428">G4199/100</f>
        <v>0.08</v>
      </c>
      <c r="I4199">
        <v>3</v>
      </c>
      <c r="J4199">
        <v>0.6</v>
      </c>
      <c r="K4199">
        <f t="shared" ref="K4199:K4259" si="2429">0.7854*H4199^2</f>
        <v>5.0265600000000002E-3</v>
      </c>
      <c r="L4199">
        <f t="shared" si="2424"/>
        <v>9.9510166243543929E-3</v>
      </c>
      <c r="O4199">
        <f t="shared" si="2425"/>
        <v>3.5077333600849231E-3</v>
      </c>
      <c r="Q4199">
        <f t="shared" si="2426"/>
        <v>1.8275290806042451E-3</v>
      </c>
      <c r="T4199">
        <f t="shared" si="2427"/>
        <v>8.048438070981094E-3</v>
      </c>
    </row>
    <row r="4200" spans="1:20" hidden="1" x14ac:dyDescent="0.3">
      <c r="A4200" s="26">
        <v>14001</v>
      </c>
      <c r="B4200">
        <v>77</v>
      </c>
      <c r="C4200" t="s">
        <v>211</v>
      </c>
      <c r="D4200">
        <v>16</v>
      </c>
      <c r="E4200" t="s">
        <v>217</v>
      </c>
      <c r="F4200">
        <v>3</v>
      </c>
      <c r="G4200">
        <v>14.2</v>
      </c>
      <c r="H4200">
        <f t="shared" si="2428"/>
        <v>0.14199999999999999</v>
      </c>
      <c r="I4200">
        <v>5</v>
      </c>
      <c r="J4200">
        <v>1.6</v>
      </c>
      <c r="K4200">
        <f t="shared" si="2429"/>
        <v>1.5836805599999997E-2</v>
      </c>
      <c r="L4200">
        <f>0.000059*(G4200^1.965295*I4200^0.892133+0.000019*G4200^2)</f>
        <v>4.5605255465430032E-2</v>
      </c>
      <c r="O4200">
        <f>L4200*0.47*0.75</f>
        <v>1.6075852551564084E-2</v>
      </c>
      <c r="Q4200">
        <f>O4200*0.52</f>
        <v>8.3594433268133241E-3</v>
      </c>
      <c r="T4200">
        <f>(L4200*0.47*0.75)*(1+0.2)*0.52*3.67</f>
        <v>3.6814988411285873E-2</v>
      </c>
    </row>
    <row r="4201" spans="1:20" hidden="1" x14ac:dyDescent="0.3">
      <c r="A4201" s="26">
        <v>14001</v>
      </c>
      <c r="B4201">
        <v>77</v>
      </c>
      <c r="C4201" t="s">
        <v>211</v>
      </c>
      <c r="D4201">
        <v>17</v>
      </c>
      <c r="E4201" t="s">
        <v>215</v>
      </c>
      <c r="F4201">
        <v>3</v>
      </c>
      <c r="G4201">
        <v>11.5</v>
      </c>
      <c r="H4201">
        <f t="shared" si="2428"/>
        <v>0.115</v>
      </c>
      <c r="I4201">
        <v>4</v>
      </c>
      <c r="J4201">
        <v>0.9</v>
      </c>
      <c r="K4201">
        <f t="shared" si="2429"/>
        <v>1.0386915E-2</v>
      </c>
      <c r="L4201">
        <f>0.000064*(G4201^1.958025*I4201^0.883501+0.000045*G4201^2)</f>
        <v>2.6000388020345187E-2</v>
      </c>
      <c r="O4201">
        <f>L4201*0.44*0.75</f>
        <v>8.5801280467139116E-3</v>
      </c>
      <c r="Q4201">
        <f>O4201*0.52</f>
        <v>4.4616665842912339E-3</v>
      </c>
      <c r="T4201">
        <f>(L4201*0.44*0.75)*(1+0.2)*0.52*3.67</f>
        <v>1.9649179637218597E-2</v>
      </c>
    </row>
    <row r="4202" spans="1:20" s="13" customFormat="1" hidden="1" x14ac:dyDescent="0.3">
      <c r="A4202" s="26">
        <v>14001</v>
      </c>
      <c r="B4202" s="13">
        <v>77</v>
      </c>
      <c r="C4202" s="13" t="s">
        <v>211</v>
      </c>
      <c r="D4202" s="13">
        <v>18</v>
      </c>
      <c r="E4202" s="13" t="s">
        <v>214</v>
      </c>
      <c r="F4202" s="13">
        <v>7</v>
      </c>
      <c r="G4202" s="13">
        <v>24.2</v>
      </c>
      <c r="H4202">
        <f t="shared" si="2428"/>
        <v>0.24199999999999999</v>
      </c>
      <c r="I4202" s="13">
        <v>5</v>
      </c>
      <c r="J4202" s="13">
        <v>0</v>
      </c>
      <c r="K4202">
        <f t="shared" si="2429"/>
        <v>4.59961656E-2</v>
      </c>
      <c r="L4202">
        <f>0.000081*(G4202^1.864042*I4202^0.850892+0.000027*G4202^2)</f>
        <v>0.12098389546981383</v>
      </c>
      <c r="M4202"/>
      <c r="N4202"/>
      <c r="O4202">
        <f>L4202*0.47*0.75</f>
        <v>4.2646823153109373E-2</v>
      </c>
      <c r="P4202"/>
      <c r="Q4202">
        <f>O4202*0.521</f>
        <v>2.2218994862769983E-2</v>
      </c>
      <c r="R4202"/>
      <c r="S4202"/>
      <c r="T4202">
        <f>(L4202*0.47*0.75)*(1+0.2)*0.521*3.67</f>
        <v>9.7852453375639012E-2</v>
      </c>
    </row>
    <row r="4203" spans="1:20" hidden="1" x14ac:dyDescent="0.3">
      <c r="A4203" s="26">
        <v>14001</v>
      </c>
      <c r="B4203">
        <v>77</v>
      </c>
      <c r="C4203" t="s">
        <v>211</v>
      </c>
      <c r="D4203">
        <v>19</v>
      </c>
      <c r="E4203" t="s">
        <v>215</v>
      </c>
      <c r="F4203">
        <v>3</v>
      </c>
      <c r="G4203">
        <v>12.4</v>
      </c>
      <c r="H4203">
        <f t="shared" si="2428"/>
        <v>0.124</v>
      </c>
      <c r="I4203">
        <v>5</v>
      </c>
      <c r="J4203">
        <v>1</v>
      </c>
      <c r="K4203">
        <f t="shared" si="2429"/>
        <v>1.2076310399999998E-2</v>
      </c>
      <c r="L4203">
        <f>0.000064*(G4203^1.958025*I4203^0.883501+0.000045*G4203^2)</f>
        <v>3.6700578258457191E-2</v>
      </c>
      <c r="O4203">
        <f>L4203*0.44*0.75</f>
        <v>1.2111190825290873E-2</v>
      </c>
      <c r="Q4203">
        <f>O4203*0.52</f>
        <v>6.297819229151254E-3</v>
      </c>
      <c r="T4203">
        <f>(L4203*0.44*0.75)*(1+0.2)*0.52*3.67</f>
        <v>2.773559588518212E-2</v>
      </c>
    </row>
    <row r="4204" spans="1:20" hidden="1" x14ac:dyDescent="0.3">
      <c r="A4204" s="26">
        <v>14001</v>
      </c>
      <c r="B4204">
        <v>77</v>
      </c>
      <c r="C4204" t="s">
        <v>211</v>
      </c>
      <c r="D4204">
        <v>20</v>
      </c>
      <c r="E4204" t="s">
        <v>214</v>
      </c>
      <c r="F4204">
        <v>3</v>
      </c>
      <c r="G4204">
        <v>18.399999999999999</v>
      </c>
      <c r="H4204">
        <f t="shared" si="2428"/>
        <v>0.184</v>
      </c>
      <c r="I4204">
        <v>6</v>
      </c>
      <c r="J4204">
        <v>0.9</v>
      </c>
      <c r="K4204">
        <f t="shared" si="2429"/>
        <v>2.6590502399999997E-2</v>
      </c>
      <c r="L4204">
        <f t="shared" ref="L4204:L4205" si="2430">0.000081*(G4204^1.864042*I4204^0.850892+0.000027*G4204^2)</f>
        <v>8.4778363709838794E-2</v>
      </c>
      <c r="O4204">
        <f t="shared" ref="O4204:O4205" si="2431">L4204*0.47*0.75</f>
        <v>2.9884373207718175E-2</v>
      </c>
      <c r="Q4204">
        <f t="shared" ref="Q4204:Q4205" si="2432">O4204*0.521</f>
        <v>1.556975844122117E-2</v>
      </c>
      <c r="T4204">
        <f t="shared" ref="T4204:T4205" si="2433">(L4204*0.47*0.75)*(1+0.2)*0.521*3.67</f>
        <v>6.8569216175138031E-2</v>
      </c>
    </row>
    <row r="4205" spans="1:20" hidden="1" x14ac:dyDescent="0.3">
      <c r="A4205" s="26">
        <v>14001</v>
      </c>
      <c r="B4205">
        <v>77</v>
      </c>
      <c r="C4205" t="s">
        <v>211</v>
      </c>
      <c r="D4205">
        <v>21</v>
      </c>
      <c r="E4205" t="s">
        <v>214</v>
      </c>
      <c r="F4205">
        <v>3</v>
      </c>
      <c r="G4205">
        <v>17.2</v>
      </c>
      <c r="H4205">
        <f t="shared" si="2428"/>
        <v>0.17199999999999999</v>
      </c>
      <c r="I4205">
        <v>5.8</v>
      </c>
      <c r="J4205">
        <v>0.6</v>
      </c>
      <c r="K4205">
        <f t="shared" si="2429"/>
        <v>2.3235273599999995E-2</v>
      </c>
      <c r="L4205">
        <f t="shared" si="2430"/>
        <v>7.263744787710108E-2</v>
      </c>
      <c r="O4205">
        <f t="shared" si="2431"/>
        <v>2.5604700376678131E-2</v>
      </c>
      <c r="Q4205">
        <f t="shared" si="2432"/>
        <v>1.3340048896249306E-2</v>
      </c>
      <c r="T4205">
        <f t="shared" si="2433"/>
        <v>5.8749575339081934E-2</v>
      </c>
    </row>
    <row r="4206" spans="1:20" hidden="1" x14ac:dyDescent="0.3">
      <c r="A4206" s="26">
        <v>14001</v>
      </c>
      <c r="B4206">
        <v>77</v>
      </c>
      <c r="C4206" t="s">
        <v>211</v>
      </c>
      <c r="D4206">
        <v>22</v>
      </c>
      <c r="E4206" t="s">
        <v>215</v>
      </c>
      <c r="F4206">
        <v>3</v>
      </c>
      <c r="G4206">
        <v>31.1</v>
      </c>
      <c r="H4206">
        <f t="shared" si="2428"/>
        <v>0.311</v>
      </c>
      <c r="I4206">
        <v>7</v>
      </c>
      <c r="J4206">
        <v>1</v>
      </c>
      <c r="K4206">
        <f t="shared" si="2429"/>
        <v>7.5964673400000002E-2</v>
      </c>
      <c r="L4206">
        <f>0.000064*(G4206^1.958025*I4206^0.883501+0.000045*G4206^2)</f>
        <v>0.29901373925592223</v>
      </c>
      <c r="O4206">
        <f>L4206*0.44*0.75</f>
        <v>9.8674533954454344E-2</v>
      </c>
      <c r="Q4206">
        <f>O4206*0.52</f>
        <v>5.1310757656316264E-2</v>
      </c>
      <c r="T4206">
        <f>(L4206*0.44*0.75)*(1+0.2)*0.52*3.67</f>
        <v>0.22597257671841681</v>
      </c>
    </row>
    <row r="4207" spans="1:20" hidden="1" x14ac:dyDescent="0.3">
      <c r="A4207" s="26">
        <v>14001</v>
      </c>
      <c r="B4207">
        <v>77</v>
      </c>
      <c r="C4207" t="s">
        <v>211</v>
      </c>
      <c r="D4207">
        <v>23</v>
      </c>
      <c r="E4207" t="s">
        <v>217</v>
      </c>
      <c r="F4207">
        <v>3</v>
      </c>
      <c r="G4207">
        <v>23.2</v>
      </c>
      <c r="H4207">
        <f t="shared" si="2428"/>
        <v>0.23199999999999998</v>
      </c>
      <c r="I4207">
        <v>8.5</v>
      </c>
      <c r="J4207">
        <v>1.7</v>
      </c>
      <c r="K4207">
        <f t="shared" si="2429"/>
        <v>4.2273369599999992E-2</v>
      </c>
      <c r="L4207">
        <f>0.000059*(G4207^1.965295*I4207^0.892133+0.000019*G4207^2)</f>
        <v>0.19213451091436043</v>
      </c>
      <c r="O4207">
        <f>L4207*0.47*0.75</f>
        <v>6.7727415097312046E-2</v>
      </c>
      <c r="Q4207">
        <f>O4207*0.52</f>
        <v>3.5218255850602266E-2</v>
      </c>
      <c r="T4207">
        <f>(L4207*0.47*0.75)*(1+0.2)*0.52*3.67</f>
        <v>0.15510119876605236</v>
      </c>
    </row>
    <row r="4208" spans="1:20" hidden="1" x14ac:dyDescent="0.3">
      <c r="A4208" s="26">
        <v>14001</v>
      </c>
      <c r="B4208">
        <v>77</v>
      </c>
      <c r="C4208" t="s">
        <v>211</v>
      </c>
      <c r="D4208">
        <v>24</v>
      </c>
      <c r="E4208" t="s">
        <v>214</v>
      </c>
      <c r="F4208">
        <v>3</v>
      </c>
      <c r="G4208">
        <v>18</v>
      </c>
      <c r="H4208">
        <f t="shared" si="2428"/>
        <v>0.18</v>
      </c>
      <c r="I4208">
        <v>5.2</v>
      </c>
      <c r="J4208">
        <v>0.6</v>
      </c>
      <c r="K4208">
        <f t="shared" si="2429"/>
        <v>2.5446959999999998E-2</v>
      </c>
      <c r="L4208">
        <f t="shared" ref="L4208:L4212" si="2434">0.000081*(G4208^1.864042*I4208^0.850892+0.000027*G4208^2)</f>
        <v>7.2046266181065272E-2</v>
      </c>
      <c r="O4208">
        <f t="shared" ref="O4208:O4212" si="2435">L4208*0.47*0.75</f>
        <v>2.5396308828825508E-2</v>
      </c>
      <c r="Q4208">
        <f t="shared" ref="Q4208:Q4212" si="2436">O4208*0.521</f>
        <v>1.3231476899818091E-2</v>
      </c>
      <c r="T4208">
        <f t="shared" ref="T4208:T4212" si="2437">(L4208*0.47*0.75)*(1+0.2)*0.521*3.67</f>
        <v>5.8271424266798863E-2</v>
      </c>
    </row>
    <row r="4209" spans="1:20" hidden="1" x14ac:dyDescent="0.3">
      <c r="A4209" s="26">
        <v>14001</v>
      </c>
      <c r="B4209">
        <v>77</v>
      </c>
      <c r="C4209" t="s">
        <v>211</v>
      </c>
      <c r="D4209">
        <v>25</v>
      </c>
      <c r="E4209" t="s">
        <v>214</v>
      </c>
      <c r="F4209">
        <v>3</v>
      </c>
      <c r="G4209">
        <v>17</v>
      </c>
      <c r="H4209">
        <f t="shared" si="2428"/>
        <v>0.17</v>
      </c>
      <c r="I4209">
        <v>5.2</v>
      </c>
      <c r="J4209">
        <v>0.6</v>
      </c>
      <c r="K4209">
        <f t="shared" si="2429"/>
        <v>2.2698060000000003E-2</v>
      </c>
      <c r="L4209">
        <f t="shared" si="2434"/>
        <v>6.4764831891433339E-2</v>
      </c>
      <c r="O4209">
        <f t="shared" si="2435"/>
        <v>2.2829603241730251E-2</v>
      </c>
      <c r="Q4209">
        <f t="shared" si="2436"/>
        <v>1.1894223288941462E-2</v>
      </c>
      <c r="T4209">
        <f t="shared" si="2437"/>
        <v>5.2382159364498193E-2</v>
      </c>
    </row>
    <row r="4210" spans="1:20" hidden="1" x14ac:dyDescent="0.3">
      <c r="A4210" s="26">
        <v>14001</v>
      </c>
      <c r="B4210">
        <v>77</v>
      </c>
      <c r="C4210" t="s">
        <v>211</v>
      </c>
      <c r="D4210">
        <v>26</v>
      </c>
      <c r="E4210" t="s">
        <v>214</v>
      </c>
      <c r="F4210">
        <v>3</v>
      </c>
      <c r="G4210">
        <v>12</v>
      </c>
      <c r="H4210">
        <f t="shared" si="2428"/>
        <v>0.12</v>
      </c>
      <c r="I4210">
        <v>4.5999999999999996</v>
      </c>
      <c r="J4210">
        <v>0.3</v>
      </c>
      <c r="K4210">
        <f t="shared" si="2429"/>
        <v>1.130976E-2</v>
      </c>
      <c r="L4210">
        <f t="shared" si="2434"/>
        <v>3.0483442529985593E-2</v>
      </c>
      <c r="O4210">
        <f t="shared" si="2435"/>
        <v>1.074541349181992E-2</v>
      </c>
      <c r="Q4210">
        <f t="shared" si="2436"/>
        <v>5.598360429238179E-3</v>
      </c>
      <c r="T4210">
        <f t="shared" si="2437"/>
        <v>2.4655179330364936E-2</v>
      </c>
    </row>
    <row r="4211" spans="1:20" hidden="1" x14ac:dyDescent="0.3">
      <c r="A4211" s="26">
        <v>14001</v>
      </c>
      <c r="B4211">
        <v>77</v>
      </c>
      <c r="C4211" t="s">
        <v>211</v>
      </c>
      <c r="D4211">
        <v>27</v>
      </c>
      <c r="E4211" t="s">
        <v>214</v>
      </c>
      <c r="F4211">
        <v>3</v>
      </c>
      <c r="G4211">
        <v>14.1</v>
      </c>
      <c r="H4211">
        <f t="shared" si="2428"/>
        <v>0.14099999999999999</v>
      </c>
      <c r="I4211">
        <v>5</v>
      </c>
      <c r="J4211">
        <v>0.4</v>
      </c>
      <c r="K4211">
        <f t="shared" si="2429"/>
        <v>1.5614537399999996E-2</v>
      </c>
      <c r="L4211">
        <f t="shared" si="2434"/>
        <v>4.420078364553532E-2</v>
      </c>
      <c r="O4211">
        <f t="shared" si="2435"/>
        <v>1.5580776235051198E-2</v>
      </c>
      <c r="Q4211">
        <f t="shared" si="2436"/>
        <v>8.1175844184616739E-3</v>
      </c>
      <c r="T4211">
        <f t="shared" si="2437"/>
        <v>3.5749841778905209E-2</v>
      </c>
    </row>
    <row r="4212" spans="1:20" hidden="1" x14ac:dyDescent="0.3">
      <c r="A4212" s="26">
        <v>14001</v>
      </c>
      <c r="B4212">
        <v>77</v>
      </c>
      <c r="C4212" t="s">
        <v>211</v>
      </c>
      <c r="D4212">
        <v>28</v>
      </c>
      <c r="E4212" t="s">
        <v>214</v>
      </c>
      <c r="F4212">
        <v>3</v>
      </c>
      <c r="G4212">
        <v>14.4</v>
      </c>
      <c r="H4212">
        <f t="shared" si="2428"/>
        <v>0.14400000000000002</v>
      </c>
      <c r="I4212">
        <v>4.5999999999999996</v>
      </c>
      <c r="J4212">
        <v>0.6</v>
      </c>
      <c r="K4212">
        <f t="shared" si="2429"/>
        <v>1.6286054400000003E-2</v>
      </c>
      <c r="L4212">
        <f t="shared" si="2434"/>
        <v>4.2821442366086218E-2</v>
      </c>
      <c r="O4212">
        <f t="shared" si="2435"/>
        <v>1.5094558434045391E-2</v>
      </c>
      <c r="Q4212">
        <f t="shared" si="2436"/>
        <v>7.8642649441376493E-3</v>
      </c>
      <c r="T4212">
        <f t="shared" si="2437"/>
        <v>3.4634222813982207E-2</v>
      </c>
    </row>
    <row r="4213" spans="1:20" hidden="1" x14ac:dyDescent="0.3">
      <c r="A4213" s="26">
        <v>14001</v>
      </c>
      <c r="B4213">
        <v>77</v>
      </c>
      <c r="C4213" t="s">
        <v>211</v>
      </c>
      <c r="D4213">
        <v>29</v>
      </c>
      <c r="E4213" t="s">
        <v>215</v>
      </c>
      <c r="F4213">
        <v>3</v>
      </c>
      <c r="G4213">
        <v>27.2</v>
      </c>
      <c r="H4213">
        <f t="shared" si="2428"/>
        <v>0.27200000000000002</v>
      </c>
      <c r="I4213">
        <v>5</v>
      </c>
      <c r="J4213">
        <v>1</v>
      </c>
      <c r="K4213">
        <f t="shared" si="2429"/>
        <v>5.8107033600000003E-2</v>
      </c>
      <c r="L4213">
        <f>0.000064*(G4213^1.958025*I4213^0.883501+0.000045*G4213^2)</f>
        <v>0.1708629364958536</v>
      </c>
      <c r="O4213">
        <f>L4213*0.44*0.75</f>
        <v>5.6384769043631683E-2</v>
      </c>
      <c r="Q4213">
        <f>O4213*0.52</f>
        <v>2.9320079902688475E-2</v>
      </c>
      <c r="T4213">
        <f>(L4213*0.44*0.75)*(1+0.2)*0.52*3.67</f>
        <v>0.12912563189144002</v>
      </c>
    </row>
    <row r="4214" spans="1:20" hidden="1" x14ac:dyDescent="0.3">
      <c r="A4214" s="26">
        <v>14001</v>
      </c>
      <c r="B4214">
        <v>78</v>
      </c>
      <c r="C4214" t="s">
        <v>211</v>
      </c>
      <c r="D4214">
        <v>1</v>
      </c>
      <c r="E4214" t="s">
        <v>214</v>
      </c>
      <c r="F4214">
        <v>3</v>
      </c>
      <c r="G4214">
        <v>14.3</v>
      </c>
      <c r="H4214">
        <f t="shared" si="2428"/>
        <v>0.14300000000000002</v>
      </c>
      <c r="I4214">
        <v>5</v>
      </c>
      <c r="J4214">
        <v>1.5</v>
      </c>
      <c r="K4214">
        <f t="shared" si="2429"/>
        <v>1.6060644600000003E-2</v>
      </c>
      <c r="L4214">
        <f t="shared" ref="L4214:L4215" si="2438">0.000081*(G4214^1.864042*I4214^0.850892+0.000027*G4214^2)</f>
        <v>4.5376624065295412E-2</v>
      </c>
      <c r="O4214">
        <f t="shared" ref="O4214:O4215" si="2439">L4214*0.47*0.75</f>
        <v>1.5995259983016631E-2</v>
      </c>
      <c r="Q4214">
        <f t="shared" ref="Q4214:Q4215" si="2440">O4214*0.521</f>
        <v>8.3335304511516651E-3</v>
      </c>
      <c r="T4214">
        <f t="shared" ref="T4214:T4215" si="2441">(L4214*0.47*0.75)*(1+0.2)*0.521*3.67</f>
        <v>3.6700868106871933E-2</v>
      </c>
    </row>
    <row r="4215" spans="1:20" hidden="1" x14ac:dyDescent="0.3">
      <c r="A4215" s="26">
        <v>14001</v>
      </c>
      <c r="B4215">
        <v>78</v>
      </c>
      <c r="C4215" t="s">
        <v>211</v>
      </c>
      <c r="D4215">
        <v>2</v>
      </c>
      <c r="E4215" t="s">
        <v>214</v>
      </c>
      <c r="F4215">
        <v>3</v>
      </c>
      <c r="G4215">
        <v>8.3000000000000007</v>
      </c>
      <c r="H4215">
        <f t="shared" si="2428"/>
        <v>8.3000000000000004E-2</v>
      </c>
      <c r="I4215">
        <v>3</v>
      </c>
      <c r="J4215">
        <v>0.4</v>
      </c>
      <c r="K4215">
        <f t="shared" si="2429"/>
        <v>5.4106206000000007E-3</v>
      </c>
      <c r="L4215">
        <f t="shared" si="2438"/>
        <v>1.0657859294477519E-2</v>
      </c>
      <c r="O4215">
        <f t="shared" si="2439"/>
        <v>3.7568954013033253E-3</v>
      </c>
      <c r="Q4215">
        <f t="shared" si="2440"/>
        <v>1.9573425040790324E-3</v>
      </c>
      <c r="T4215">
        <f t="shared" si="2441"/>
        <v>8.6201363879640589E-3</v>
      </c>
    </row>
    <row r="4216" spans="1:20" hidden="1" x14ac:dyDescent="0.3">
      <c r="A4216" s="26">
        <v>14001</v>
      </c>
      <c r="B4216">
        <v>78</v>
      </c>
      <c r="C4216" t="s">
        <v>211</v>
      </c>
      <c r="D4216">
        <v>3</v>
      </c>
      <c r="E4216" t="s">
        <v>212</v>
      </c>
      <c r="F4216">
        <v>1</v>
      </c>
      <c r="G4216">
        <v>40.4</v>
      </c>
      <c r="H4216">
        <f t="shared" si="2428"/>
        <v>0.40399999999999997</v>
      </c>
      <c r="I4216">
        <v>18.600000000000001</v>
      </c>
      <c r="J4216">
        <v>4.3</v>
      </c>
      <c r="K4216">
        <f t="shared" si="2429"/>
        <v>0.12818984639999997</v>
      </c>
      <c r="L4216">
        <f t="shared" ref="L4216:L4217" si="2442">0.000062*(G4216^1.947206*I4216^0.894551+0.000039*G4216^2)</f>
        <v>1.1376081698817508</v>
      </c>
      <c r="O4216">
        <f>L4216*0.47*0.75</f>
        <v>0.40100687988331718</v>
      </c>
      <c r="Q4216">
        <f t="shared" ref="Q4216:Q4217" si="2443">O4216*0.52</f>
        <v>0.20852357753932493</v>
      </c>
      <c r="T4216">
        <f>(L4216*0.47*0.75)*(1+0.2)*0.52*3.67</f>
        <v>0.91833783548318693</v>
      </c>
    </row>
    <row r="4217" spans="1:20" hidden="1" x14ac:dyDescent="0.3">
      <c r="A4217" s="26">
        <v>14001</v>
      </c>
      <c r="B4217">
        <v>78</v>
      </c>
      <c r="C4217" t="s">
        <v>211</v>
      </c>
      <c r="D4217">
        <v>4</v>
      </c>
      <c r="E4217" t="s">
        <v>212</v>
      </c>
      <c r="F4217">
        <v>1</v>
      </c>
      <c r="G4217">
        <v>43.3</v>
      </c>
      <c r="H4217">
        <f t="shared" si="2428"/>
        <v>0.433</v>
      </c>
      <c r="I4217">
        <v>18</v>
      </c>
      <c r="J4217">
        <v>5.2</v>
      </c>
      <c r="K4217">
        <f t="shared" si="2429"/>
        <v>0.14725386059999998</v>
      </c>
      <c r="L4217">
        <f t="shared" si="2442"/>
        <v>1.2643798677127058</v>
      </c>
      <c r="O4217">
        <f>L4217*0.47*0.75</f>
        <v>0.44569390336872883</v>
      </c>
      <c r="Q4217">
        <f t="shared" si="2443"/>
        <v>0.23176082975173901</v>
      </c>
      <c r="T4217">
        <f>(L4217*0.47*0.75)*(1+0.2)*0.52*3.67</f>
        <v>1.0206746942266585</v>
      </c>
    </row>
    <row r="4218" spans="1:20" hidden="1" x14ac:dyDescent="0.3">
      <c r="A4218" s="26">
        <v>14001</v>
      </c>
      <c r="B4218">
        <v>78</v>
      </c>
      <c r="C4218" t="s">
        <v>211</v>
      </c>
      <c r="D4218">
        <v>5</v>
      </c>
      <c r="E4218" t="s">
        <v>214</v>
      </c>
      <c r="F4218">
        <v>3</v>
      </c>
      <c r="G4218">
        <v>13.2</v>
      </c>
      <c r="H4218">
        <f t="shared" si="2428"/>
        <v>0.13200000000000001</v>
      </c>
      <c r="I4218">
        <v>4</v>
      </c>
      <c r="J4218">
        <v>0.8</v>
      </c>
      <c r="K4218">
        <f t="shared" si="2429"/>
        <v>1.3684809600000002E-2</v>
      </c>
      <c r="L4218">
        <f t="shared" ref="L4218:L4219" si="2444">0.000081*(G4218^1.864042*I4218^0.850892+0.000027*G4218^2)</f>
        <v>3.232771734039265E-2</v>
      </c>
      <c r="O4218">
        <f t="shared" ref="O4218:O4219" si="2445">L4218*0.47*0.75</f>
        <v>1.1395520362488408E-2</v>
      </c>
      <c r="Q4218">
        <f t="shared" ref="Q4218:Q4219" si="2446">O4218*0.521</f>
        <v>5.9370661088564607E-3</v>
      </c>
      <c r="T4218">
        <f t="shared" ref="T4218:T4219" si="2447">(L4218*0.47*0.75)*(1+0.2)*0.521*3.67</f>
        <v>2.6146839143403853E-2</v>
      </c>
    </row>
    <row r="4219" spans="1:20" hidden="1" x14ac:dyDescent="0.3">
      <c r="A4219" s="26">
        <v>14001</v>
      </c>
      <c r="B4219">
        <v>78</v>
      </c>
      <c r="C4219" t="s">
        <v>211</v>
      </c>
      <c r="D4219">
        <v>6</v>
      </c>
      <c r="E4219" t="s">
        <v>214</v>
      </c>
      <c r="F4219">
        <v>3</v>
      </c>
      <c r="G4219">
        <v>10.5</v>
      </c>
      <c r="H4219">
        <f t="shared" si="2428"/>
        <v>0.105</v>
      </c>
      <c r="I4219">
        <v>4</v>
      </c>
      <c r="J4219">
        <v>0.6</v>
      </c>
      <c r="K4219">
        <f t="shared" si="2429"/>
        <v>8.659034999999999E-3</v>
      </c>
      <c r="L4219">
        <f t="shared" si="2444"/>
        <v>2.1101715084335365E-2</v>
      </c>
      <c r="O4219">
        <f t="shared" si="2445"/>
        <v>7.4383545672282161E-3</v>
      </c>
      <c r="Q4219">
        <f t="shared" si="2446"/>
        <v>3.8753827295259008E-3</v>
      </c>
      <c r="T4219">
        <f t="shared" si="2447"/>
        <v>1.7067185540832065E-2</v>
      </c>
    </row>
    <row r="4220" spans="1:20" hidden="1" x14ac:dyDescent="0.3">
      <c r="A4220" s="26">
        <v>14001</v>
      </c>
      <c r="B4220">
        <v>78</v>
      </c>
      <c r="C4220" t="s">
        <v>211</v>
      </c>
      <c r="D4220">
        <v>7</v>
      </c>
      <c r="E4220" t="s">
        <v>220</v>
      </c>
      <c r="F4220">
        <v>3</v>
      </c>
      <c r="G4220">
        <v>20.100000000000001</v>
      </c>
      <c r="H4220">
        <f t="shared" si="2428"/>
        <v>0.20100000000000001</v>
      </c>
      <c r="I4220">
        <v>5.2</v>
      </c>
      <c r="J4220">
        <v>0.9</v>
      </c>
      <c r="K4220">
        <f t="shared" si="2429"/>
        <v>3.1730945400000002E-2</v>
      </c>
      <c r="L4220">
        <f t="shared" ref="L4220:L4221" si="2448">0.000084*(G4220^1.894314*I4220^0.808223+0.000031*G4220^2)</f>
        <v>9.3677883526531947E-2</v>
      </c>
      <c r="O4220">
        <f>L4220*0.78*1.07</f>
        <v>7.8183561591243567E-2</v>
      </c>
      <c r="Q4220">
        <f t="shared" ref="Q4220:Q4221" si="2449">O4220*0.531</f>
        <v>4.1515471204950333E-2</v>
      </c>
      <c r="T4220">
        <f>(L4220*0.78*1.07)*(1+0.2)*0.531*3.67</f>
        <v>0.18283413518660127</v>
      </c>
    </row>
    <row r="4221" spans="1:20" hidden="1" x14ac:dyDescent="0.3">
      <c r="A4221" s="26">
        <v>14001</v>
      </c>
      <c r="B4221">
        <v>78</v>
      </c>
      <c r="C4221" t="s">
        <v>211</v>
      </c>
      <c r="D4221">
        <v>8</v>
      </c>
      <c r="E4221" t="s">
        <v>220</v>
      </c>
      <c r="F4221">
        <v>3</v>
      </c>
      <c r="G4221">
        <v>20.2</v>
      </c>
      <c r="H4221">
        <f t="shared" si="2428"/>
        <v>0.20199999999999999</v>
      </c>
      <c r="I4221">
        <v>5</v>
      </c>
      <c r="J4221">
        <v>0.9</v>
      </c>
      <c r="K4221">
        <f t="shared" si="2429"/>
        <v>3.2047461599999993E-2</v>
      </c>
      <c r="L4221">
        <f t="shared" si="2448"/>
        <v>9.1612203895791111E-2</v>
      </c>
      <c r="O4221">
        <f>L4221*0.78*1.07</f>
        <v>7.6459545371427268E-2</v>
      </c>
      <c r="Q4221">
        <f t="shared" si="2449"/>
        <v>4.0600018592227879E-2</v>
      </c>
      <c r="T4221">
        <f>(L4221*0.78*1.07)*(1+0.2)*0.531*3.67</f>
        <v>0.17880248188017156</v>
      </c>
    </row>
    <row r="4222" spans="1:20" hidden="1" x14ac:dyDescent="0.3">
      <c r="A4222" s="26">
        <v>14001</v>
      </c>
      <c r="B4222">
        <v>78</v>
      </c>
      <c r="C4222" t="s">
        <v>211</v>
      </c>
      <c r="D4222">
        <v>9</v>
      </c>
      <c r="E4222" t="s">
        <v>214</v>
      </c>
      <c r="F4222">
        <v>3</v>
      </c>
      <c r="G4222">
        <v>15.4</v>
      </c>
      <c r="H4222">
        <f t="shared" si="2428"/>
        <v>0.154</v>
      </c>
      <c r="I4222">
        <v>5</v>
      </c>
      <c r="J4222">
        <v>1</v>
      </c>
      <c r="K4222">
        <f t="shared" si="2429"/>
        <v>1.8626546399999999E-2</v>
      </c>
      <c r="L4222">
        <f t="shared" ref="L4222:L4239" si="2450">0.000081*(G4222^1.864042*I4222^0.850892+0.000027*G4222^2)</f>
        <v>5.2098572880257418E-2</v>
      </c>
      <c r="O4222">
        <f t="shared" ref="O4222:O4239" si="2451">L4222*0.47*0.75</f>
        <v>1.8364746940290739E-2</v>
      </c>
      <c r="Q4222">
        <f t="shared" ref="Q4222:Q4239" si="2452">O4222*0.521</f>
        <v>9.5680331558914752E-3</v>
      </c>
      <c r="T4222">
        <f t="shared" ref="T4222:T4239" si="2453">(L4222*0.47*0.75)*(1+0.2)*0.521*3.67</f>
        <v>4.2137618018546048E-2</v>
      </c>
    </row>
    <row r="4223" spans="1:20" hidden="1" x14ac:dyDescent="0.3">
      <c r="A4223" s="26">
        <v>14001</v>
      </c>
      <c r="B4223">
        <v>78</v>
      </c>
      <c r="C4223" t="s">
        <v>211</v>
      </c>
      <c r="D4223">
        <v>10</v>
      </c>
      <c r="E4223" t="s">
        <v>214</v>
      </c>
      <c r="F4223">
        <v>3</v>
      </c>
      <c r="G4223">
        <v>12.2</v>
      </c>
      <c r="H4223">
        <f t="shared" si="2428"/>
        <v>0.122</v>
      </c>
      <c r="I4223">
        <v>4.8</v>
      </c>
      <c r="J4223">
        <v>1.2</v>
      </c>
      <c r="K4223">
        <f t="shared" si="2429"/>
        <v>1.1689893599999999E-2</v>
      </c>
      <c r="L4223">
        <f t="shared" si="2450"/>
        <v>3.2596609236735415E-2</v>
      </c>
      <c r="O4223">
        <f t="shared" si="2451"/>
        <v>1.1490304755949234E-2</v>
      </c>
      <c r="Q4223">
        <f t="shared" si="2452"/>
        <v>5.9864487778495505E-3</v>
      </c>
      <c r="T4223">
        <f t="shared" si="2453"/>
        <v>2.6364320417649422E-2</v>
      </c>
    </row>
    <row r="4224" spans="1:20" hidden="1" x14ac:dyDescent="0.3">
      <c r="A4224" s="26">
        <v>14001</v>
      </c>
      <c r="B4224">
        <v>78</v>
      </c>
      <c r="C4224" t="s">
        <v>211</v>
      </c>
      <c r="D4224">
        <v>11</v>
      </c>
      <c r="E4224" t="s">
        <v>214</v>
      </c>
      <c r="F4224">
        <v>3</v>
      </c>
      <c r="G4224">
        <v>13.5</v>
      </c>
      <c r="H4224">
        <f t="shared" si="2428"/>
        <v>0.13500000000000001</v>
      </c>
      <c r="I4224">
        <v>5</v>
      </c>
      <c r="J4224">
        <v>1</v>
      </c>
      <c r="K4224">
        <f t="shared" si="2429"/>
        <v>1.4313915000000002E-2</v>
      </c>
      <c r="L4224">
        <f t="shared" si="2450"/>
        <v>4.0759314304082812E-2</v>
      </c>
      <c r="O4224">
        <f t="shared" si="2451"/>
        <v>1.4367658292189191E-2</v>
      </c>
      <c r="Q4224">
        <f t="shared" si="2452"/>
        <v>7.4855499702305688E-3</v>
      </c>
      <c r="T4224">
        <f t="shared" si="2453"/>
        <v>3.296636206889543E-2</v>
      </c>
    </row>
    <row r="4225" spans="1:20" hidden="1" x14ac:dyDescent="0.3">
      <c r="A4225" s="26">
        <v>14001</v>
      </c>
      <c r="B4225">
        <v>78</v>
      </c>
      <c r="C4225" t="s">
        <v>211</v>
      </c>
      <c r="D4225">
        <v>12</v>
      </c>
      <c r="E4225" t="s">
        <v>214</v>
      </c>
      <c r="F4225">
        <v>3</v>
      </c>
      <c r="G4225">
        <v>11.5</v>
      </c>
      <c r="H4225">
        <f t="shared" si="2428"/>
        <v>0.115</v>
      </c>
      <c r="I4225">
        <v>4</v>
      </c>
      <c r="J4225">
        <v>0.8</v>
      </c>
      <c r="K4225">
        <f t="shared" si="2429"/>
        <v>1.0386915E-2</v>
      </c>
      <c r="L4225">
        <f t="shared" si="2450"/>
        <v>2.5001346374295658E-2</v>
      </c>
      <c r="O4225">
        <f t="shared" si="2451"/>
        <v>8.812974596939218E-3</v>
      </c>
      <c r="Q4225">
        <f t="shared" si="2452"/>
        <v>4.5915597650053328E-3</v>
      </c>
      <c r="T4225">
        <f t="shared" si="2453"/>
        <v>2.0221229205083482E-2</v>
      </c>
    </row>
    <row r="4226" spans="1:20" hidden="1" x14ac:dyDescent="0.3">
      <c r="A4226" s="26">
        <v>14001</v>
      </c>
      <c r="B4226">
        <v>78</v>
      </c>
      <c r="C4226" t="s">
        <v>211</v>
      </c>
      <c r="D4226">
        <v>13</v>
      </c>
      <c r="E4226" t="s">
        <v>214</v>
      </c>
      <c r="F4226">
        <v>3</v>
      </c>
      <c r="G4226">
        <v>10.5</v>
      </c>
      <c r="H4226">
        <f t="shared" si="2428"/>
        <v>0.105</v>
      </c>
      <c r="I4226">
        <v>4</v>
      </c>
      <c r="J4226">
        <v>1</v>
      </c>
      <c r="K4226">
        <f t="shared" si="2429"/>
        <v>8.659034999999999E-3</v>
      </c>
      <c r="L4226">
        <f t="shared" si="2450"/>
        <v>2.1101715084335365E-2</v>
      </c>
      <c r="O4226">
        <f t="shared" si="2451"/>
        <v>7.4383545672282161E-3</v>
      </c>
      <c r="Q4226">
        <f t="shared" si="2452"/>
        <v>3.8753827295259008E-3</v>
      </c>
      <c r="T4226">
        <f t="shared" si="2453"/>
        <v>1.7067185540832065E-2</v>
      </c>
    </row>
    <row r="4227" spans="1:20" hidden="1" x14ac:dyDescent="0.3">
      <c r="A4227" s="26">
        <v>14001</v>
      </c>
      <c r="B4227">
        <v>78</v>
      </c>
      <c r="C4227" t="s">
        <v>211</v>
      </c>
      <c r="D4227">
        <v>14</v>
      </c>
      <c r="E4227" t="s">
        <v>214</v>
      </c>
      <c r="F4227">
        <v>3</v>
      </c>
      <c r="G4227">
        <v>12.4</v>
      </c>
      <c r="H4227">
        <f t="shared" si="2428"/>
        <v>0.124</v>
      </c>
      <c r="I4227">
        <v>5</v>
      </c>
      <c r="J4227">
        <v>0.6</v>
      </c>
      <c r="K4227">
        <f t="shared" si="2429"/>
        <v>1.2076310399999998E-2</v>
      </c>
      <c r="L4227">
        <f t="shared" si="2450"/>
        <v>3.4787333987822827E-2</v>
      </c>
      <c r="O4227">
        <f t="shared" si="2451"/>
        <v>1.2262535230707547E-2</v>
      </c>
      <c r="Q4227">
        <f t="shared" si="2452"/>
        <v>6.3887808551986317E-3</v>
      </c>
      <c r="T4227">
        <f t="shared" si="2453"/>
        <v>2.8136190886294772E-2</v>
      </c>
    </row>
    <row r="4228" spans="1:20" hidden="1" x14ac:dyDescent="0.3">
      <c r="A4228" s="26">
        <v>14001</v>
      </c>
      <c r="B4228">
        <v>78</v>
      </c>
      <c r="C4228" t="s">
        <v>211</v>
      </c>
      <c r="D4228">
        <v>15</v>
      </c>
      <c r="E4228" t="s">
        <v>214</v>
      </c>
      <c r="F4228">
        <v>3</v>
      </c>
      <c r="G4228">
        <v>10.5</v>
      </c>
      <c r="H4228">
        <f t="shared" si="2428"/>
        <v>0.105</v>
      </c>
      <c r="I4228">
        <v>3</v>
      </c>
      <c r="J4228">
        <v>1</v>
      </c>
      <c r="K4228">
        <f t="shared" si="2429"/>
        <v>8.659034999999999E-3</v>
      </c>
      <c r="L4228">
        <f t="shared" si="2450"/>
        <v>1.6519989225681441E-2</v>
      </c>
      <c r="O4228">
        <f t="shared" si="2451"/>
        <v>5.8232962020527074E-3</v>
      </c>
      <c r="Q4228">
        <f t="shared" si="2452"/>
        <v>3.0339373212694607E-3</v>
      </c>
      <c r="T4228">
        <f t="shared" si="2453"/>
        <v>1.3361459962870704E-2</v>
      </c>
    </row>
    <row r="4229" spans="1:20" hidden="1" x14ac:dyDescent="0.3">
      <c r="A4229" s="26">
        <v>14001</v>
      </c>
      <c r="B4229">
        <v>78</v>
      </c>
      <c r="C4229" t="s">
        <v>211</v>
      </c>
      <c r="D4229">
        <v>16</v>
      </c>
      <c r="E4229" t="s">
        <v>214</v>
      </c>
      <c r="F4229">
        <v>3</v>
      </c>
      <c r="G4229">
        <v>8.3000000000000007</v>
      </c>
      <c r="H4229">
        <f t="shared" si="2428"/>
        <v>8.3000000000000004E-2</v>
      </c>
      <c r="I4229">
        <v>4</v>
      </c>
      <c r="J4229">
        <v>0.8</v>
      </c>
      <c r="K4229">
        <f t="shared" si="2429"/>
        <v>5.4106206000000007E-3</v>
      </c>
      <c r="L4229">
        <f t="shared" si="2450"/>
        <v>1.3613757829458865E-2</v>
      </c>
      <c r="O4229">
        <f t="shared" si="2451"/>
        <v>4.7988496348842502E-3</v>
      </c>
      <c r="Q4229">
        <f t="shared" si="2452"/>
        <v>2.5002006597746942E-3</v>
      </c>
      <c r="T4229">
        <f t="shared" si="2453"/>
        <v>1.1010883705647753E-2</v>
      </c>
    </row>
    <row r="4230" spans="1:20" hidden="1" x14ac:dyDescent="0.3">
      <c r="A4230" s="26">
        <v>14001</v>
      </c>
      <c r="B4230">
        <v>78</v>
      </c>
      <c r="C4230" t="s">
        <v>211</v>
      </c>
      <c r="D4230">
        <v>17</v>
      </c>
      <c r="E4230" t="s">
        <v>214</v>
      </c>
      <c r="F4230">
        <v>3</v>
      </c>
      <c r="G4230">
        <v>13.5</v>
      </c>
      <c r="H4230">
        <f t="shared" si="2428"/>
        <v>0.13500000000000001</v>
      </c>
      <c r="I4230">
        <v>3.6</v>
      </c>
      <c r="J4230">
        <v>0.6</v>
      </c>
      <c r="K4230">
        <f t="shared" si="2429"/>
        <v>1.4313915000000002E-2</v>
      </c>
      <c r="L4230">
        <f t="shared" si="2450"/>
        <v>3.0820068625641423E-2</v>
      </c>
      <c r="O4230">
        <f t="shared" si="2451"/>
        <v>1.0864074190538602E-2</v>
      </c>
      <c r="Q4230">
        <f t="shared" si="2452"/>
        <v>5.6601826532706118E-3</v>
      </c>
      <c r="T4230">
        <f t="shared" si="2453"/>
        <v>2.4927444405003774E-2</v>
      </c>
    </row>
    <row r="4231" spans="1:20" hidden="1" x14ac:dyDescent="0.3">
      <c r="A4231" s="26">
        <v>14001</v>
      </c>
      <c r="B4231">
        <v>78</v>
      </c>
      <c r="C4231" t="s">
        <v>211</v>
      </c>
      <c r="D4231">
        <v>18</v>
      </c>
      <c r="E4231" t="s">
        <v>214</v>
      </c>
      <c r="F4231">
        <v>3</v>
      </c>
      <c r="G4231">
        <v>10.199999999999999</v>
      </c>
      <c r="H4231">
        <f t="shared" si="2428"/>
        <v>0.10199999999999999</v>
      </c>
      <c r="I4231">
        <v>4.8</v>
      </c>
      <c r="J4231">
        <v>0.6</v>
      </c>
      <c r="K4231">
        <f t="shared" si="2429"/>
        <v>8.1713015999999982E-3</v>
      </c>
      <c r="L4231">
        <f t="shared" si="2450"/>
        <v>2.3346675759417481E-2</v>
      </c>
      <c r="O4231">
        <f t="shared" si="2451"/>
        <v>8.2297032051946613E-3</v>
      </c>
      <c r="Q4231">
        <f t="shared" si="2452"/>
        <v>4.2876753699064183E-3</v>
      </c>
      <c r="T4231">
        <f t="shared" si="2453"/>
        <v>1.8882922329067867E-2</v>
      </c>
    </row>
    <row r="4232" spans="1:20" hidden="1" x14ac:dyDescent="0.3">
      <c r="A4232" s="26">
        <v>14001</v>
      </c>
      <c r="B4232">
        <v>78</v>
      </c>
      <c r="C4232" t="s">
        <v>211</v>
      </c>
      <c r="D4232">
        <v>19</v>
      </c>
      <c r="E4232" t="s">
        <v>214</v>
      </c>
      <c r="F4232">
        <v>3</v>
      </c>
      <c r="G4232">
        <v>11.3</v>
      </c>
      <c r="H4232">
        <f t="shared" si="2428"/>
        <v>0.113</v>
      </c>
      <c r="I4232">
        <v>4.5</v>
      </c>
      <c r="J4232">
        <v>1</v>
      </c>
      <c r="K4232">
        <f t="shared" si="2429"/>
        <v>1.0028772600000001E-2</v>
      </c>
      <c r="L4232">
        <f t="shared" si="2450"/>
        <v>2.6747629777658505E-2</v>
      </c>
      <c r="O4232">
        <f t="shared" si="2451"/>
        <v>9.428539496624623E-3</v>
      </c>
      <c r="Q4232">
        <f t="shared" si="2452"/>
        <v>4.9122690777414291E-3</v>
      </c>
      <c r="T4232">
        <f t="shared" si="2453"/>
        <v>2.1633633018373254E-2</v>
      </c>
    </row>
    <row r="4233" spans="1:20" hidden="1" x14ac:dyDescent="0.3">
      <c r="A4233" s="26">
        <v>14001</v>
      </c>
      <c r="B4233">
        <v>78</v>
      </c>
      <c r="C4233" t="s">
        <v>211</v>
      </c>
      <c r="D4233">
        <v>20</v>
      </c>
      <c r="E4233" t="s">
        <v>214</v>
      </c>
      <c r="F4233">
        <v>3</v>
      </c>
      <c r="G4233">
        <v>15.4</v>
      </c>
      <c r="H4233">
        <f t="shared" si="2428"/>
        <v>0.154</v>
      </c>
      <c r="I4233">
        <v>6</v>
      </c>
      <c r="J4233">
        <v>0.8</v>
      </c>
      <c r="K4233">
        <f t="shared" si="2429"/>
        <v>1.8626546399999999E-2</v>
      </c>
      <c r="L4233">
        <f t="shared" si="2450"/>
        <v>6.0841497445349266E-2</v>
      </c>
      <c r="O4233">
        <f t="shared" si="2451"/>
        <v>2.1446627849485617E-2</v>
      </c>
      <c r="Q4233">
        <f t="shared" si="2452"/>
        <v>1.1173693109582007E-2</v>
      </c>
      <c r="T4233">
        <f t="shared" si="2453"/>
        <v>4.9208944454599154E-2</v>
      </c>
    </row>
    <row r="4234" spans="1:20" hidden="1" x14ac:dyDescent="0.3">
      <c r="A4234" s="26">
        <v>14001</v>
      </c>
      <c r="B4234">
        <v>78</v>
      </c>
      <c r="C4234" t="s">
        <v>211</v>
      </c>
      <c r="D4234">
        <v>21</v>
      </c>
      <c r="E4234" t="s">
        <v>214</v>
      </c>
      <c r="F4234">
        <v>3</v>
      </c>
      <c r="G4234">
        <v>11.2</v>
      </c>
      <c r="H4234">
        <f t="shared" si="2428"/>
        <v>0.11199999999999999</v>
      </c>
      <c r="I4234">
        <v>5</v>
      </c>
      <c r="J4234">
        <v>1</v>
      </c>
      <c r="K4234">
        <f t="shared" si="2429"/>
        <v>9.8520575999999985E-3</v>
      </c>
      <c r="L4234">
        <f t="shared" si="2450"/>
        <v>2.8775548173023895E-2</v>
      </c>
      <c r="O4234">
        <f t="shared" si="2451"/>
        <v>1.0143380730990923E-2</v>
      </c>
      <c r="Q4234">
        <f t="shared" si="2452"/>
        <v>5.2847013608462706E-3</v>
      </c>
      <c r="T4234">
        <f t="shared" si="2453"/>
        <v>2.3273824793166975E-2</v>
      </c>
    </row>
    <row r="4235" spans="1:20" hidden="1" x14ac:dyDescent="0.3">
      <c r="A4235" s="26">
        <v>14001</v>
      </c>
      <c r="B4235">
        <v>78</v>
      </c>
      <c r="C4235" t="s">
        <v>211</v>
      </c>
      <c r="D4235">
        <v>22</v>
      </c>
      <c r="E4235" t="s">
        <v>214</v>
      </c>
      <c r="F4235">
        <v>3</v>
      </c>
      <c r="G4235">
        <v>21.5</v>
      </c>
      <c r="H4235">
        <f t="shared" si="2428"/>
        <v>0.215</v>
      </c>
      <c r="I4235">
        <v>6</v>
      </c>
      <c r="J4235">
        <v>0.8</v>
      </c>
      <c r="K4235">
        <f t="shared" si="2429"/>
        <v>3.6305114999999999E-2</v>
      </c>
      <c r="L4235">
        <f t="shared" si="2450"/>
        <v>0.11332685028163188</v>
      </c>
      <c r="O4235">
        <f t="shared" si="2451"/>
        <v>3.9947714724275232E-2</v>
      </c>
      <c r="Q4235">
        <f t="shared" si="2452"/>
        <v>2.0812759371347397E-2</v>
      </c>
      <c r="T4235">
        <f t="shared" si="2453"/>
        <v>9.1659392271413925E-2</v>
      </c>
    </row>
    <row r="4236" spans="1:20" hidden="1" x14ac:dyDescent="0.3">
      <c r="A4236" s="26">
        <v>14001</v>
      </c>
      <c r="B4236">
        <v>78</v>
      </c>
      <c r="C4236" t="s">
        <v>211</v>
      </c>
      <c r="D4236">
        <v>23</v>
      </c>
      <c r="E4236" t="s">
        <v>214</v>
      </c>
      <c r="F4236">
        <v>3</v>
      </c>
      <c r="G4236">
        <v>12.3</v>
      </c>
      <c r="H4236">
        <f t="shared" si="2428"/>
        <v>0.12300000000000001</v>
      </c>
      <c r="I4236">
        <v>4.5999999999999996</v>
      </c>
      <c r="J4236">
        <v>1</v>
      </c>
      <c r="K4236">
        <f t="shared" si="2429"/>
        <v>1.1882316600000003E-2</v>
      </c>
      <c r="L4236">
        <f t="shared" si="2450"/>
        <v>3.1919329605834865E-2</v>
      </c>
      <c r="O4236">
        <f t="shared" si="2451"/>
        <v>1.1251563686056789E-2</v>
      </c>
      <c r="Q4236">
        <f t="shared" si="2452"/>
        <v>5.8620646804355874E-3</v>
      </c>
      <c r="T4236">
        <f t="shared" si="2453"/>
        <v>2.5816532852638324E-2</v>
      </c>
    </row>
    <row r="4237" spans="1:20" hidden="1" x14ac:dyDescent="0.3">
      <c r="A4237" s="26">
        <v>14001</v>
      </c>
      <c r="B4237">
        <v>78</v>
      </c>
      <c r="C4237" t="s">
        <v>211</v>
      </c>
      <c r="D4237">
        <v>24</v>
      </c>
      <c r="E4237" t="s">
        <v>214</v>
      </c>
      <c r="F4237">
        <v>3</v>
      </c>
      <c r="G4237">
        <v>15.2</v>
      </c>
      <c r="H4237">
        <f t="shared" si="2428"/>
        <v>0.152</v>
      </c>
      <c r="I4237">
        <v>5</v>
      </c>
      <c r="J4237">
        <v>1</v>
      </c>
      <c r="K4237">
        <f t="shared" si="2429"/>
        <v>1.81458816E-2</v>
      </c>
      <c r="L4237">
        <f t="shared" si="2450"/>
        <v>5.0844432596387774E-2</v>
      </c>
      <c r="O4237">
        <f t="shared" si="2451"/>
        <v>1.7922662490226692E-2</v>
      </c>
      <c r="Q4237">
        <f t="shared" si="2452"/>
        <v>9.3377071574081063E-3</v>
      </c>
      <c r="T4237">
        <f t="shared" si="2453"/>
        <v>4.1123262321225304E-2</v>
      </c>
    </row>
    <row r="4238" spans="1:20" hidden="1" x14ac:dyDescent="0.3">
      <c r="A4238" s="26">
        <v>14001</v>
      </c>
      <c r="B4238">
        <v>78</v>
      </c>
      <c r="C4238" t="s">
        <v>211</v>
      </c>
      <c r="D4238">
        <v>25</v>
      </c>
      <c r="E4238" t="s">
        <v>214</v>
      </c>
      <c r="F4238">
        <v>3</v>
      </c>
      <c r="G4238">
        <v>12.5</v>
      </c>
      <c r="H4238">
        <f t="shared" si="2428"/>
        <v>0.125</v>
      </c>
      <c r="I4238">
        <v>5</v>
      </c>
      <c r="J4238">
        <v>0.6</v>
      </c>
      <c r="K4238">
        <f t="shared" si="2429"/>
        <v>1.2271875E-2</v>
      </c>
      <c r="L4238">
        <f t="shared" si="2450"/>
        <v>3.5312099618969972E-2</v>
      </c>
      <c r="O4238">
        <f t="shared" si="2451"/>
        <v>1.2447515115686914E-2</v>
      </c>
      <c r="Q4238">
        <f t="shared" si="2452"/>
        <v>6.4851553752728825E-3</v>
      </c>
      <c r="T4238">
        <f t="shared" si="2453"/>
        <v>2.8560624272701771E-2</v>
      </c>
    </row>
    <row r="4239" spans="1:20" hidden="1" x14ac:dyDescent="0.3">
      <c r="A4239" s="26">
        <v>14001</v>
      </c>
      <c r="B4239">
        <v>78</v>
      </c>
      <c r="C4239" t="s">
        <v>211</v>
      </c>
      <c r="D4239">
        <v>26</v>
      </c>
      <c r="E4239" t="s">
        <v>214</v>
      </c>
      <c r="F4239">
        <v>3</v>
      </c>
      <c r="G4239">
        <v>11.3</v>
      </c>
      <c r="H4239">
        <f t="shared" si="2428"/>
        <v>0.113</v>
      </c>
      <c r="I4239">
        <v>3.6</v>
      </c>
      <c r="J4239">
        <v>1</v>
      </c>
      <c r="K4239">
        <f t="shared" si="2429"/>
        <v>1.0028772600000001E-2</v>
      </c>
      <c r="L4239">
        <f t="shared" si="2450"/>
        <v>2.2122097223400743E-2</v>
      </c>
      <c r="O4239">
        <f t="shared" si="2451"/>
        <v>7.7980392712487618E-3</v>
      </c>
      <c r="Q4239">
        <f t="shared" si="2452"/>
        <v>4.0627784603206049E-3</v>
      </c>
      <c r="T4239">
        <f t="shared" si="2453"/>
        <v>1.7892476339251947E-2</v>
      </c>
    </row>
    <row r="4240" spans="1:20" hidden="1" x14ac:dyDescent="0.3">
      <c r="A4240" s="26">
        <v>14003</v>
      </c>
      <c r="B4240">
        <v>79</v>
      </c>
      <c r="C4240" t="s">
        <v>236</v>
      </c>
      <c r="D4240">
        <v>1</v>
      </c>
      <c r="E4240" t="s">
        <v>212</v>
      </c>
      <c r="F4240">
        <v>1</v>
      </c>
      <c r="G4240">
        <v>43</v>
      </c>
      <c r="H4240">
        <f t="shared" si="2428"/>
        <v>0.43</v>
      </c>
      <c r="I4240">
        <v>21.6</v>
      </c>
      <c r="J4240">
        <v>8.6</v>
      </c>
      <c r="K4240">
        <f t="shared" si="2429"/>
        <v>0.14522046</v>
      </c>
      <c r="L4240">
        <f t="shared" ref="L4240:L4241" si="2454">0.000062*(G4240^1.947206*I4240^0.894551+0.000039*G4240^2)</f>
        <v>1.4683497949523123</v>
      </c>
      <c r="O4240">
        <f t="shared" ref="O4240:O4246" si="2455">L4240*0.47*0.75</f>
        <v>0.51759330272069004</v>
      </c>
      <c r="Q4240">
        <f t="shared" ref="Q4240:Q4241" si="2456">O4240*0.52</f>
        <v>0.26914851741475881</v>
      </c>
      <c r="T4240">
        <f>(L4240*0.47*0.75)*(1+0.2)*0.52*3.67</f>
        <v>1.1853300706945977</v>
      </c>
    </row>
    <row r="4241" spans="1:20" hidden="1" x14ac:dyDescent="0.3">
      <c r="A4241" s="26">
        <v>14003</v>
      </c>
      <c r="B4241">
        <v>79</v>
      </c>
      <c r="C4241" t="s">
        <v>236</v>
      </c>
      <c r="D4241">
        <v>2</v>
      </c>
      <c r="E4241" t="s">
        <v>212</v>
      </c>
      <c r="F4241">
        <v>3</v>
      </c>
      <c r="G4241">
        <v>16.8</v>
      </c>
      <c r="H4241">
        <f t="shared" si="2428"/>
        <v>0.16800000000000001</v>
      </c>
      <c r="I4241">
        <v>9.8000000000000007</v>
      </c>
      <c r="J4241">
        <v>7.3</v>
      </c>
      <c r="K4241">
        <f t="shared" si="2429"/>
        <v>2.2167129600000002E-2</v>
      </c>
      <c r="L4241">
        <f t="shared" si="2454"/>
        <v>0.11615184259447056</v>
      </c>
      <c r="O4241">
        <f t="shared" si="2455"/>
        <v>4.0943524514550869E-2</v>
      </c>
      <c r="Q4241">
        <f t="shared" si="2456"/>
        <v>2.1290632747566453E-2</v>
      </c>
      <c r="T4241">
        <f>(L4241*0.47*0.75)*(1+0.2)*0.52*3.67</f>
        <v>9.3763946620282659E-2</v>
      </c>
    </row>
    <row r="4242" spans="1:20" hidden="1" x14ac:dyDescent="0.3">
      <c r="A4242" s="26">
        <v>14003</v>
      </c>
      <c r="B4242">
        <v>79</v>
      </c>
      <c r="C4242" t="s">
        <v>236</v>
      </c>
      <c r="D4242">
        <v>3</v>
      </c>
      <c r="E4242" t="s">
        <v>214</v>
      </c>
      <c r="F4242">
        <v>3</v>
      </c>
      <c r="G4242">
        <v>11.5</v>
      </c>
      <c r="H4242">
        <f t="shared" si="2428"/>
        <v>0.115</v>
      </c>
      <c r="I4242">
        <v>6.7</v>
      </c>
      <c r="J4242">
        <v>1.3</v>
      </c>
      <c r="K4242">
        <f t="shared" si="2429"/>
        <v>1.0386915E-2</v>
      </c>
      <c r="L4242">
        <f t="shared" ref="L4242" si="2457">0.000081*(G4242^1.864042*I4242^0.850892+0.000027*G4242^2)</f>
        <v>3.8776983598870267E-2</v>
      </c>
      <c r="O4242">
        <f t="shared" si="2455"/>
        <v>1.366888671860177E-2</v>
      </c>
      <c r="Q4242">
        <f>O4242*0.521</f>
        <v>7.1214899803915222E-3</v>
      </c>
      <c r="T4242">
        <f>(L4242*0.47*0.75)*(1+0.2)*0.521*3.67</f>
        <v>3.1363041873644269E-2</v>
      </c>
    </row>
    <row r="4243" spans="1:20" hidden="1" x14ac:dyDescent="0.3">
      <c r="A4243" s="26">
        <v>14003</v>
      </c>
      <c r="B4243">
        <v>79</v>
      </c>
      <c r="C4243" t="s">
        <v>236</v>
      </c>
      <c r="D4243">
        <v>5</v>
      </c>
      <c r="E4243" t="s">
        <v>212</v>
      </c>
      <c r="F4243">
        <v>3</v>
      </c>
      <c r="G4243">
        <v>21.3</v>
      </c>
      <c r="H4243">
        <f t="shared" si="2428"/>
        <v>0.21299999999999999</v>
      </c>
      <c r="I4243">
        <v>10.4</v>
      </c>
      <c r="J4243">
        <v>6.3</v>
      </c>
      <c r="K4243">
        <f t="shared" si="2429"/>
        <v>3.5632812600000001E-2</v>
      </c>
      <c r="L4243">
        <f t="shared" ref="L4243:L4246" si="2458">0.000062*(G4243^1.947206*I4243^0.894551+0.000039*G4243^2)</f>
        <v>0.19445139557921898</v>
      </c>
      <c r="O4243">
        <f t="shared" si="2455"/>
        <v>6.8544116941674685E-2</v>
      </c>
      <c r="Q4243">
        <f t="shared" ref="Q4243:Q4246" si="2459">O4243*0.52</f>
        <v>3.5642940809670835E-2</v>
      </c>
      <c r="T4243">
        <f>(L4243*0.47*0.75)*(1+0.2)*0.52*3.67</f>
        <v>0.15697151132579035</v>
      </c>
    </row>
    <row r="4244" spans="1:20" hidden="1" x14ac:dyDescent="0.3">
      <c r="A4244" s="26">
        <v>14003</v>
      </c>
      <c r="B4244">
        <v>79</v>
      </c>
      <c r="C4244" t="s">
        <v>236</v>
      </c>
      <c r="D4244">
        <v>6</v>
      </c>
      <c r="E4244" t="s">
        <v>212</v>
      </c>
      <c r="F4244">
        <v>3</v>
      </c>
      <c r="G4244">
        <v>16.5</v>
      </c>
      <c r="H4244">
        <f t="shared" si="2428"/>
        <v>0.16500000000000001</v>
      </c>
      <c r="I4244">
        <v>5.5</v>
      </c>
      <c r="J4244">
        <v>3.2</v>
      </c>
      <c r="K4244">
        <f t="shared" si="2429"/>
        <v>2.1382515000000001E-2</v>
      </c>
      <c r="L4244">
        <f t="shared" si="2458"/>
        <v>6.6892925338415177E-2</v>
      </c>
      <c r="O4244">
        <f t="shared" si="2455"/>
        <v>2.3579756181791346E-2</v>
      </c>
      <c r="Q4244">
        <f t="shared" si="2459"/>
        <v>1.22614732145315E-2</v>
      </c>
      <c r="T4244">
        <f>(L4244*0.47*0.75)*(1+0.2)*0.52*3.67</f>
        <v>5.3999528036796723E-2</v>
      </c>
    </row>
    <row r="4245" spans="1:20" hidden="1" x14ac:dyDescent="0.3">
      <c r="A4245" s="26">
        <v>14003</v>
      </c>
      <c r="B4245">
        <v>79</v>
      </c>
      <c r="C4245" t="s">
        <v>236</v>
      </c>
      <c r="D4245">
        <v>7</v>
      </c>
      <c r="E4245" t="s">
        <v>212</v>
      </c>
      <c r="F4245">
        <v>1</v>
      </c>
      <c r="G4245">
        <v>69.5</v>
      </c>
      <c r="H4245">
        <f t="shared" si="2428"/>
        <v>0.69499999999999995</v>
      </c>
      <c r="I4245">
        <v>29</v>
      </c>
      <c r="J4245">
        <v>9.9</v>
      </c>
      <c r="K4245">
        <f t="shared" si="2429"/>
        <v>0.37936783499999993</v>
      </c>
      <c r="L4245">
        <f t="shared" si="2458"/>
        <v>4.8675025354340189</v>
      </c>
      <c r="O4245">
        <f t="shared" si="2455"/>
        <v>1.7157946437404916</v>
      </c>
      <c r="Q4245">
        <f t="shared" si="2459"/>
        <v>0.89221321474505566</v>
      </c>
      <c r="T4245">
        <f>(L4245*0.47*0.75)*(1+0.2)*0.52*3.67</f>
        <v>3.9293069977372244</v>
      </c>
    </row>
    <row r="4246" spans="1:20" hidden="1" x14ac:dyDescent="0.3">
      <c r="A4246" s="26">
        <v>14003</v>
      </c>
      <c r="B4246">
        <v>79</v>
      </c>
      <c r="C4246" t="s">
        <v>236</v>
      </c>
      <c r="D4246">
        <v>8</v>
      </c>
      <c r="E4246" t="s">
        <v>212</v>
      </c>
      <c r="F4246">
        <v>1</v>
      </c>
      <c r="G4246">
        <v>66.8</v>
      </c>
      <c r="H4246">
        <f t="shared" si="2428"/>
        <v>0.66799999999999993</v>
      </c>
      <c r="I4246">
        <v>28.6</v>
      </c>
      <c r="J4246">
        <v>10.3</v>
      </c>
      <c r="K4246">
        <f t="shared" si="2429"/>
        <v>0.3504643295999999</v>
      </c>
      <c r="L4246">
        <f t="shared" si="2458"/>
        <v>4.4504313897141214</v>
      </c>
      <c r="O4246">
        <f t="shared" si="2455"/>
        <v>1.5687770648742279</v>
      </c>
      <c r="Q4246">
        <f t="shared" si="2459"/>
        <v>0.81576407373459847</v>
      </c>
      <c r="T4246">
        <f>(L4246*0.47*0.75)*(1+0.2)*0.52*3.67</f>
        <v>3.5926249807271717</v>
      </c>
    </row>
    <row r="4247" spans="1:20" hidden="1" x14ac:dyDescent="0.3">
      <c r="A4247" s="26">
        <v>14003</v>
      </c>
      <c r="B4247">
        <v>79</v>
      </c>
      <c r="C4247" t="s">
        <v>236</v>
      </c>
      <c r="D4247">
        <v>9</v>
      </c>
      <c r="E4247" t="s">
        <v>214</v>
      </c>
      <c r="F4247">
        <v>3</v>
      </c>
      <c r="G4247">
        <v>13</v>
      </c>
      <c r="H4247">
        <f t="shared" si="2428"/>
        <v>0.13</v>
      </c>
      <c r="I4247">
        <v>6.6</v>
      </c>
      <c r="J4247">
        <v>2</v>
      </c>
      <c r="K4247">
        <f t="shared" si="2429"/>
        <v>1.3273260000000002E-2</v>
      </c>
      <c r="L4247">
        <f t="shared" ref="L4247:L4249" si="2460">0.000081*(G4247^1.864042*I4247^0.850892+0.000027*G4247^2)</f>
        <v>4.8113719039871661E-2</v>
      </c>
      <c r="O4247">
        <f t="shared" ref="O4247:O4249" si="2461">L4247*0.47*0.75</f>
        <v>1.6960085961554759E-2</v>
      </c>
      <c r="Q4247">
        <f t="shared" ref="Q4247:Q4249" si="2462">O4247*0.521</f>
        <v>8.8362047859700307E-3</v>
      </c>
      <c r="T4247">
        <f t="shared" ref="T4247:T4249" si="2463">(L4247*0.47*0.75)*(1+0.2)*0.521*3.67</f>
        <v>3.8914645877412016E-2</v>
      </c>
    </row>
    <row r="4248" spans="1:20" hidden="1" x14ac:dyDescent="0.3">
      <c r="A4248" s="26">
        <v>14003</v>
      </c>
      <c r="B4248">
        <v>79</v>
      </c>
      <c r="C4248" t="s">
        <v>236</v>
      </c>
      <c r="D4248">
        <v>11</v>
      </c>
      <c r="E4248" t="s">
        <v>214</v>
      </c>
      <c r="F4248">
        <v>3</v>
      </c>
      <c r="G4248">
        <v>9.1999999999999993</v>
      </c>
      <c r="H4248">
        <f t="shared" si="2428"/>
        <v>9.1999999999999998E-2</v>
      </c>
      <c r="I4248">
        <v>6.4</v>
      </c>
      <c r="J4248">
        <v>2.1</v>
      </c>
      <c r="K4248">
        <f t="shared" si="2429"/>
        <v>6.6476255999999992E-3</v>
      </c>
      <c r="L4248">
        <f t="shared" si="2460"/>
        <v>2.4603753429051429E-2</v>
      </c>
      <c r="O4248">
        <f t="shared" si="2461"/>
        <v>8.6728230837406287E-3</v>
      </c>
      <c r="Q4248">
        <f t="shared" si="2462"/>
        <v>4.5185408266288675E-3</v>
      </c>
      <c r="T4248">
        <f t="shared" si="2463"/>
        <v>1.9899653800473531E-2</v>
      </c>
    </row>
    <row r="4249" spans="1:20" hidden="1" x14ac:dyDescent="0.3">
      <c r="A4249" s="26">
        <v>14003</v>
      </c>
      <c r="B4249">
        <v>79</v>
      </c>
      <c r="C4249" t="s">
        <v>236</v>
      </c>
      <c r="D4249">
        <v>12</v>
      </c>
      <c r="E4249" t="s">
        <v>214</v>
      </c>
      <c r="F4249">
        <v>3</v>
      </c>
      <c r="G4249">
        <v>11</v>
      </c>
      <c r="H4249">
        <f t="shared" si="2428"/>
        <v>0.11</v>
      </c>
      <c r="I4249">
        <v>5.7</v>
      </c>
      <c r="J4249">
        <v>1.9</v>
      </c>
      <c r="K4249">
        <f t="shared" si="2429"/>
        <v>9.503339999999999E-3</v>
      </c>
      <c r="L4249">
        <f t="shared" si="2460"/>
        <v>3.1106867890418312E-2</v>
      </c>
      <c r="O4249">
        <f t="shared" si="2461"/>
        <v>1.0965170931372455E-2</v>
      </c>
      <c r="Q4249">
        <f t="shared" si="2462"/>
        <v>5.7128540552450488E-3</v>
      </c>
      <c r="T4249">
        <f t="shared" si="2463"/>
        <v>2.5159409259299194E-2</v>
      </c>
    </row>
    <row r="4250" spans="1:20" hidden="1" x14ac:dyDescent="0.3">
      <c r="A4250" s="26">
        <v>14003</v>
      </c>
      <c r="B4250">
        <v>79</v>
      </c>
      <c r="C4250" t="s">
        <v>236</v>
      </c>
      <c r="D4250">
        <v>13</v>
      </c>
      <c r="E4250" t="s">
        <v>212</v>
      </c>
      <c r="F4250">
        <v>1</v>
      </c>
      <c r="G4250">
        <v>76.5</v>
      </c>
      <c r="H4250">
        <f t="shared" si="2428"/>
        <v>0.76500000000000001</v>
      </c>
      <c r="I4250">
        <v>29.4</v>
      </c>
      <c r="J4250">
        <v>9.6999999999999993</v>
      </c>
      <c r="K4250">
        <f t="shared" si="2429"/>
        <v>0.459635715</v>
      </c>
      <c r="L4250">
        <f>0.000062*(G4250^1.947206*I4250^0.894551+0.000039*G4250^2)</f>
        <v>5.9399275160529292</v>
      </c>
      <c r="O4250">
        <f t="shared" ref="O4250:O4255" si="2464">L4250*0.47*0.75</f>
        <v>2.0938244494086575</v>
      </c>
      <c r="Q4250">
        <f>O4250*0.52</f>
        <v>1.0887887136925019</v>
      </c>
      <c r="T4250">
        <f>(L4250*0.47*0.75)*(1+0.2)*0.52*3.67</f>
        <v>4.7950254951017781</v>
      </c>
    </row>
    <row r="4251" spans="1:20" hidden="1" x14ac:dyDescent="0.3">
      <c r="A4251" s="26">
        <v>14003</v>
      </c>
      <c r="B4251">
        <v>79</v>
      </c>
      <c r="C4251" t="s">
        <v>236</v>
      </c>
      <c r="D4251">
        <v>14</v>
      </c>
      <c r="E4251" t="s">
        <v>214</v>
      </c>
      <c r="F4251">
        <v>3</v>
      </c>
      <c r="G4251">
        <v>13.2</v>
      </c>
      <c r="H4251">
        <f t="shared" si="2428"/>
        <v>0.13200000000000001</v>
      </c>
      <c r="I4251">
        <v>6.9</v>
      </c>
      <c r="J4251">
        <v>3</v>
      </c>
      <c r="K4251">
        <f t="shared" si="2429"/>
        <v>1.3684809600000002E-2</v>
      </c>
      <c r="L4251">
        <f t="shared" ref="L4251" si="2465">0.000081*(G4251^1.864042*I4251^0.850892+0.000027*G4251^2)</f>
        <v>5.1410886222680099E-2</v>
      </c>
      <c r="O4251">
        <f t="shared" si="2464"/>
        <v>1.8122337393494732E-2</v>
      </c>
      <c r="Q4251">
        <f>O4251*0.521</f>
        <v>9.4417377820107552E-3</v>
      </c>
      <c r="T4251">
        <f>(L4251*0.47*0.75)*(1+0.2)*0.521*3.67</f>
        <v>4.1581413191975364E-2</v>
      </c>
    </row>
    <row r="4252" spans="1:20" hidden="1" x14ac:dyDescent="0.3">
      <c r="A4252" s="26">
        <v>14003</v>
      </c>
      <c r="B4252">
        <v>79</v>
      </c>
      <c r="C4252" t="s">
        <v>236</v>
      </c>
      <c r="D4252">
        <v>16</v>
      </c>
      <c r="E4252" t="s">
        <v>212</v>
      </c>
      <c r="F4252">
        <v>1</v>
      </c>
      <c r="G4252">
        <v>71.2</v>
      </c>
      <c r="H4252">
        <f t="shared" si="2428"/>
        <v>0.71200000000000008</v>
      </c>
      <c r="I4252">
        <v>29.2</v>
      </c>
      <c r="J4252">
        <v>11.3</v>
      </c>
      <c r="K4252">
        <f t="shared" si="2429"/>
        <v>0.39815381760000002</v>
      </c>
      <c r="L4252">
        <f t="shared" ref="L4252:L4254" si="2466">0.000062*(G4252^1.947206*I4252^0.894551+0.000039*G4252^2)</f>
        <v>5.1334883428034894</v>
      </c>
      <c r="O4252">
        <f t="shared" si="2464"/>
        <v>1.8095546408382299</v>
      </c>
      <c r="Q4252">
        <f t="shared" ref="Q4252:Q4254" si="2467">O4252*0.52</f>
        <v>0.94096841323587954</v>
      </c>
      <c r="T4252">
        <f>(L4252*0.47*0.75)*(1+0.2)*0.52*3.67</f>
        <v>4.1440248918908136</v>
      </c>
    </row>
    <row r="4253" spans="1:20" hidden="1" x14ac:dyDescent="0.3">
      <c r="A4253" s="26">
        <v>14003</v>
      </c>
      <c r="B4253">
        <v>79</v>
      </c>
      <c r="C4253" t="s">
        <v>236</v>
      </c>
      <c r="D4253">
        <v>17</v>
      </c>
      <c r="E4253" t="s">
        <v>212</v>
      </c>
      <c r="F4253">
        <v>3</v>
      </c>
      <c r="G4253">
        <v>17</v>
      </c>
      <c r="H4253">
        <f t="shared" si="2428"/>
        <v>0.17</v>
      </c>
      <c r="I4253">
        <v>6</v>
      </c>
      <c r="J4253">
        <v>3.1</v>
      </c>
      <c r="K4253">
        <f t="shared" si="2429"/>
        <v>2.2698060000000003E-2</v>
      </c>
      <c r="L4253">
        <f t="shared" si="2466"/>
        <v>7.6635351063493951E-2</v>
      </c>
      <c r="O4253">
        <f t="shared" si="2464"/>
        <v>2.7013961249881618E-2</v>
      </c>
      <c r="Q4253">
        <f t="shared" si="2467"/>
        <v>1.4047259849938442E-2</v>
      </c>
      <c r="T4253">
        <f>(L4253*0.47*0.75)*(1+0.2)*0.52*3.67</f>
        <v>6.1864132379128897E-2</v>
      </c>
    </row>
    <row r="4254" spans="1:20" hidden="1" x14ac:dyDescent="0.3">
      <c r="A4254" s="26">
        <v>14003</v>
      </c>
      <c r="B4254">
        <v>79</v>
      </c>
      <c r="C4254" t="s">
        <v>236</v>
      </c>
      <c r="D4254">
        <v>18</v>
      </c>
      <c r="E4254" t="s">
        <v>212</v>
      </c>
      <c r="F4254">
        <v>3</v>
      </c>
      <c r="G4254">
        <v>17.100000000000001</v>
      </c>
      <c r="H4254">
        <f t="shared" si="2428"/>
        <v>0.17100000000000001</v>
      </c>
      <c r="I4254">
        <v>7.4</v>
      </c>
      <c r="J4254">
        <v>4.0999999999999996</v>
      </c>
      <c r="K4254">
        <f t="shared" si="2429"/>
        <v>2.2965881400000002E-2</v>
      </c>
      <c r="L4254">
        <f t="shared" si="2466"/>
        <v>9.351138760612851E-2</v>
      </c>
      <c r="O4254">
        <f t="shared" si="2464"/>
        <v>3.2962764131160296E-2</v>
      </c>
      <c r="Q4254">
        <f t="shared" si="2467"/>
        <v>1.7140637348203355E-2</v>
      </c>
      <c r="T4254">
        <f>(L4254*0.47*0.75)*(1+0.2)*0.52*3.67</f>
        <v>7.5487366881487564E-2</v>
      </c>
    </row>
    <row r="4255" spans="1:20" hidden="1" x14ac:dyDescent="0.3">
      <c r="A4255" s="26">
        <v>14003</v>
      </c>
      <c r="B4255">
        <v>79</v>
      </c>
      <c r="C4255" t="s">
        <v>236</v>
      </c>
      <c r="D4255">
        <v>19</v>
      </c>
      <c r="E4255" t="s">
        <v>214</v>
      </c>
      <c r="F4255">
        <v>5</v>
      </c>
      <c r="G4255">
        <v>7.7</v>
      </c>
      <c r="H4255">
        <f t="shared" si="2428"/>
        <v>7.6999999999999999E-2</v>
      </c>
      <c r="I4255">
        <v>3.9</v>
      </c>
      <c r="J4255">
        <v>1.9</v>
      </c>
      <c r="K4255">
        <f t="shared" si="2429"/>
        <v>4.6566365999999998E-3</v>
      </c>
      <c r="L4255">
        <f>0.000081*(G4255^1.864042*I4255^0.850892+0.000027*G4255^2)</f>
        <v>1.1584518033662335E-2</v>
      </c>
      <c r="O4255">
        <f t="shared" si="2464"/>
        <v>4.0835426068659732E-3</v>
      </c>
      <c r="Q4255">
        <f>O4255*0.521</f>
        <v>2.1275256981771722E-3</v>
      </c>
      <c r="T4255">
        <f>(L4255*0.47*0.75)*(1+0.2)*0.521*3.67</f>
        <v>9.3696231747722666E-3</v>
      </c>
    </row>
    <row r="4256" spans="1:20" hidden="1" x14ac:dyDescent="0.3">
      <c r="A4256" s="26">
        <v>14003</v>
      </c>
      <c r="B4256">
        <v>79</v>
      </c>
      <c r="C4256" t="s">
        <v>236</v>
      </c>
      <c r="D4256">
        <v>20</v>
      </c>
      <c r="E4256" t="s">
        <v>220</v>
      </c>
      <c r="F4256">
        <v>3</v>
      </c>
      <c r="G4256">
        <v>9.1999999999999993</v>
      </c>
      <c r="H4256">
        <f t="shared" si="2428"/>
        <v>9.1999999999999998E-2</v>
      </c>
      <c r="I4256">
        <v>2.4</v>
      </c>
      <c r="J4256">
        <v>1.3</v>
      </c>
      <c r="K4256">
        <f t="shared" si="2429"/>
        <v>6.6476255999999992E-3</v>
      </c>
      <c r="L4256">
        <f t="shared" ref="L4256:L4257" si="2468">0.000084*(G4256^1.894314*I4256^0.808223+0.000031*G4256^2)</f>
        <v>1.1410375054653676E-2</v>
      </c>
      <c r="O4256">
        <f>L4256*0.78*1.07</f>
        <v>9.5230990206139603E-3</v>
      </c>
      <c r="Q4256">
        <f t="shared" ref="Q4256:Q4257" si="2469">O4256*0.531</f>
        <v>5.0567655799460135E-3</v>
      </c>
      <c r="T4256">
        <f>(L4256*0.78*1.07)*(1+0.2)*0.531*3.67</f>
        <v>2.2269995614082241E-2</v>
      </c>
    </row>
    <row r="4257" spans="1:20" hidden="1" x14ac:dyDescent="0.3">
      <c r="A4257" s="26">
        <v>14003</v>
      </c>
      <c r="B4257">
        <v>79</v>
      </c>
      <c r="C4257" t="s">
        <v>236</v>
      </c>
      <c r="D4257">
        <v>21</v>
      </c>
      <c r="E4257" t="s">
        <v>220</v>
      </c>
      <c r="F4257">
        <v>3</v>
      </c>
      <c r="G4257">
        <v>9.1</v>
      </c>
      <c r="H4257">
        <f t="shared" si="2428"/>
        <v>9.0999999999999998E-2</v>
      </c>
      <c r="I4257">
        <v>2.2999999999999998</v>
      </c>
      <c r="J4257">
        <v>1.1000000000000001</v>
      </c>
      <c r="K4257">
        <f t="shared" si="2429"/>
        <v>6.5038973999999999E-3</v>
      </c>
      <c r="L4257">
        <f t="shared" si="2468"/>
        <v>1.0798669546207314E-2</v>
      </c>
      <c r="O4257">
        <f>L4257*0.78*1.07</f>
        <v>9.0125696032646255E-3</v>
      </c>
      <c r="Q4257">
        <f t="shared" si="2469"/>
        <v>4.7856744593335167E-3</v>
      </c>
      <c r="T4257">
        <f>(L4257*0.78*1.07)*(1+0.2)*0.531*3.67</f>
        <v>2.1076110318904804E-2</v>
      </c>
    </row>
    <row r="4258" spans="1:20" hidden="1" x14ac:dyDescent="0.3">
      <c r="A4258" s="26">
        <v>14003</v>
      </c>
      <c r="B4258">
        <v>79</v>
      </c>
      <c r="C4258" t="s">
        <v>236</v>
      </c>
      <c r="D4258">
        <v>22</v>
      </c>
      <c r="E4258" t="s">
        <v>212</v>
      </c>
      <c r="F4258">
        <v>1</v>
      </c>
      <c r="G4258">
        <v>42.9</v>
      </c>
      <c r="H4258">
        <f t="shared" si="2428"/>
        <v>0.42899999999999999</v>
      </c>
      <c r="I4258">
        <v>23.6</v>
      </c>
      <c r="J4258">
        <v>8.6999999999999993</v>
      </c>
      <c r="K4258">
        <f t="shared" si="2429"/>
        <v>0.14454580139999998</v>
      </c>
      <c r="L4258">
        <f>0.000062*(G4258^1.947206*I4258^0.894551+0.000039*G4258^2)</f>
        <v>1.5822071772882516</v>
      </c>
      <c r="O4258">
        <f>L4258*0.47*0.75</f>
        <v>0.55772802999410864</v>
      </c>
      <c r="Q4258">
        <f>O4258*0.52</f>
        <v>0.2900185755969365</v>
      </c>
      <c r="T4258">
        <f>(L4258*0.47*0.75)*(1+0.2)*0.52*3.67</f>
        <v>1.2772418069289082</v>
      </c>
    </row>
    <row r="4259" spans="1:20" hidden="1" x14ac:dyDescent="0.3">
      <c r="A4259" s="26">
        <v>14003</v>
      </c>
      <c r="B4259">
        <v>79</v>
      </c>
      <c r="C4259" t="s">
        <v>236</v>
      </c>
      <c r="D4259">
        <v>23</v>
      </c>
      <c r="E4259" t="s">
        <v>215</v>
      </c>
      <c r="F4259">
        <v>3</v>
      </c>
      <c r="G4259">
        <v>11.5</v>
      </c>
      <c r="H4259">
        <f t="shared" si="2428"/>
        <v>0.115</v>
      </c>
      <c r="I4259">
        <v>6.3</v>
      </c>
      <c r="J4259">
        <v>3.9</v>
      </c>
      <c r="K4259">
        <f t="shared" si="2429"/>
        <v>1.0386915E-2</v>
      </c>
      <c r="L4259">
        <f>0.000064*(G4259^1.958025*I4259^0.883501+0.000045*G4259^2)</f>
        <v>3.8839649006890083E-2</v>
      </c>
      <c r="O4259">
        <f>L4259*0.44*0.75</f>
        <v>1.2817084172273728E-2</v>
      </c>
      <c r="Q4259">
        <f>O4259*0.52</f>
        <v>6.6648837695823387E-3</v>
      </c>
      <c r="T4259">
        <f>(L4259*0.44*0.75)*(1+0.2)*0.52*3.67</f>
        <v>2.9352148121240616E-2</v>
      </c>
    </row>
    <row r="4260" spans="1:20" hidden="1" x14ac:dyDescent="0.3">
      <c r="A4260" s="26">
        <v>14003</v>
      </c>
      <c r="B4260">
        <v>79</v>
      </c>
      <c r="C4260" t="s">
        <v>236</v>
      </c>
      <c r="D4260">
        <v>24</v>
      </c>
      <c r="E4260" t="s">
        <v>212</v>
      </c>
      <c r="F4260">
        <v>3</v>
      </c>
      <c r="G4260">
        <v>23.4</v>
      </c>
      <c r="H4260">
        <f t="shared" ref="H4260:H4322" si="2470">G4260/100</f>
        <v>0.23399999999999999</v>
      </c>
      <c r="I4260">
        <v>7.2</v>
      </c>
      <c r="J4260">
        <v>4.4000000000000004</v>
      </c>
      <c r="K4260">
        <f t="shared" ref="K4260:K4322" si="2471">0.7854*H4260^2</f>
        <v>4.300536239999999E-2</v>
      </c>
      <c r="L4260">
        <f>0.000062*(G4260^1.947206*I4260^0.894551+0.000039*G4260^2)</f>
        <v>0.16806144208488261</v>
      </c>
      <c r="O4260">
        <f>L4260*0.47*0.75</f>
        <v>5.9241658334921107E-2</v>
      </c>
      <c r="Q4260">
        <f>O4260*0.52</f>
        <v>3.0805662334158976E-2</v>
      </c>
      <c r="T4260">
        <f>(L4260*0.47*0.75)*(1+0.2)*0.52*3.67</f>
        <v>0.13566813691963614</v>
      </c>
    </row>
    <row r="4261" spans="1:20" hidden="1" x14ac:dyDescent="0.3">
      <c r="A4261" s="26">
        <v>14003</v>
      </c>
      <c r="B4261">
        <v>79</v>
      </c>
      <c r="C4261" t="s">
        <v>236</v>
      </c>
      <c r="D4261">
        <v>25</v>
      </c>
      <c r="E4261" t="s">
        <v>214</v>
      </c>
      <c r="F4261">
        <v>3</v>
      </c>
      <c r="G4261">
        <v>9.5</v>
      </c>
      <c r="H4261">
        <f t="shared" si="2470"/>
        <v>9.5000000000000001E-2</v>
      </c>
      <c r="I4261">
        <v>6.1</v>
      </c>
      <c r="J4261">
        <v>3</v>
      </c>
      <c r="K4261">
        <f t="shared" si="2471"/>
        <v>7.088235E-3</v>
      </c>
      <c r="L4261">
        <f t="shared" ref="L4261:L4262" si="2472">0.000081*(G4261^1.864042*I4261^0.850892+0.000027*G4261^2)</f>
        <v>2.5074782584180274E-2</v>
      </c>
      <c r="O4261">
        <f t="shared" ref="O4261:O4262" si="2473">L4261*0.47*0.75</f>
        <v>8.8388608609235447E-3</v>
      </c>
      <c r="Q4261">
        <f t="shared" ref="Q4261:Q4262" si="2474">O4261*0.521</f>
        <v>4.6050465085411673E-3</v>
      </c>
      <c r="T4261">
        <f t="shared" ref="T4261:T4262" si="2475">(L4261*0.47*0.75)*(1+0.2)*0.521*3.67</f>
        <v>2.0280624823615298E-2</v>
      </c>
    </row>
    <row r="4262" spans="1:20" hidden="1" x14ac:dyDescent="0.3">
      <c r="A4262" s="26">
        <v>14003</v>
      </c>
      <c r="B4262">
        <v>79</v>
      </c>
      <c r="C4262" t="s">
        <v>236</v>
      </c>
      <c r="D4262">
        <v>26</v>
      </c>
      <c r="E4262" t="s">
        <v>214</v>
      </c>
      <c r="F4262">
        <v>3</v>
      </c>
      <c r="G4262">
        <v>10</v>
      </c>
      <c r="H4262">
        <f t="shared" si="2470"/>
        <v>0.1</v>
      </c>
      <c r="I4262">
        <v>6.4</v>
      </c>
      <c r="J4262">
        <v>2.8</v>
      </c>
      <c r="K4262">
        <f t="shared" si="2471"/>
        <v>7.8540000000000016E-3</v>
      </c>
      <c r="L4262">
        <f t="shared" si="2472"/>
        <v>2.8741035691303395E-2</v>
      </c>
      <c r="O4262">
        <f t="shared" si="2473"/>
        <v>1.0131215081184447E-2</v>
      </c>
      <c r="Q4262">
        <f t="shared" si="2474"/>
        <v>5.2783630572970971E-3</v>
      </c>
      <c r="T4262">
        <f t="shared" si="2475"/>
        <v>2.3245910904336413E-2</v>
      </c>
    </row>
    <row r="4263" spans="1:20" hidden="1" x14ac:dyDescent="0.3">
      <c r="A4263" s="26">
        <v>14003</v>
      </c>
      <c r="B4263">
        <v>79</v>
      </c>
      <c r="C4263" t="s">
        <v>236</v>
      </c>
      <c r="D4263">
        <v>27</v>
      </c>
      <c r="E4263" t="s">
        <v>215</v>
      </c>
      <c r="F4263">
        <v>3</v>
      </c>
      <c r="G4263">
        <v>8.8000000000000007</v>
      </c>
      <c r="H4263">
        <f t="shared" si="2470"/>
        <v>8.8000000000000009E-2</v>
      </c>
      <c r="I4263">
        <v>3</v>
      </c>
      <c r="J4263">
        <v>2.1</v>
      </c>
      <c r="K4263">
        <f t="shared" si="2471"/>
        <v>6.0821376000000016E-3</v>
      </c>
      <c r="L4263">
        <f t="shared" ref="L4263:L4264" si="2476">0.000064*(G4263^1.958025*I4263^0.883501+0.000045*G4263^2)</f>
        <v>1.1941142341369884E-2</v>
      </c>
      <c r="O4263">
        <f>L4263*0.44*0.75</f>
        <v>3.9405769726520616E-3</v>
      </c>
      <c r="Q4263">
        <f t="shared" ref="Q4263:Q4264" si="2477">O4263*0.52</f>
        <v>2.0491000257790723E-3</v>
      </c>
      <c r="T4263">
        <f>(L4263*0.44*0.75)*(1+0.2)*0.52*3.67</f>
        <v>9.0242365135310334E-3</v>
      </c>
    </row>
    <row r="4264" spans="1:20" hidden="1" x14ac:dyDescent="0.3">
      <c r="A4264" s="26">
        <v>14003</v>
      </c>
      <c r="B4264">
        <v>79</v>
      </c>
      <c r="C4264" t="s">
        <v>236</v>
      </c>
      <c r="D4264">
        <v>28</v>
      </c>
      <c r="E4264" t="s">
        <v>215</v>
      </c>
      <c r="F4264">
        <v>3</v>
      </c>
      <c r="G4264">
        <v>13</v>
      </c>
      <c r="H4264">
        <f t="shared" si="2470"/>
        <v>0.13</v>
      </c>
      <c r="I4264">
        <v>7.1</v>
      </c>
      <c r="J4264">
        <v>3.9</v>
      </c>
      <c r="K4264">
        <f t="shared" si="2471"/>
        <v>1.3273260000000002E-2</v>
      </c>
      <c r="L4264">
        <f t="shared" si="2476"/>
        <v>5.4878263488649395E-2</v>
      </c>
      <c r="O4264">
        <f>L4264*0.44*0.75</f>
        <v>1.81098269512543E-2</v>
      </c>
      <c r="Q4264">
        <f t="shared" si="2477"/>
        <v>9.4171100146522371E-3</v>
      </c>
      <c r="T4264">
        <f>(L4264*0.44*0.75)*(1+0.2)*0.52*3.67</f>
        <v>4.1472952504528447E-2</v>
      </c>
    </row>
    <row r="4265" spans="1:20" hidden="1" x14ac:dyDescent="0.3">
      <c r="A4265" s="26">
        <v>14003</v>
      </c>
      <c r="B4265">
        <v>79</v>
      </c>
      <c r="C4265" t="s">
        <v>236</v>
      </c>
      <c r="D4265">
        <v>29</v>
      </c>
      <c r="E4265" t="s">
        <v>212</v>
      </c>
      <c r="F4265">
        <v>3</v>
      </c>
      <c r="G4265">
        <v>12.5</v>
      </c>
      <c r="H4265">
        <f t="shared" si="2470"/>
        <v>0.125</v>
      </c>
      <c r="I4265">
        <v>5.8</v>
      </c>
      <c r="J4265">
        <v>3.4</v>
      </c>
      <c r="K4265">
        <f t="shared" si="2471"/>
        <v>1.2271875E-2</v>
      </c>
      <c r="L4265">
        <f>0.000062*(G4265^1.947206*I4265^0.894551+0.000039*G4265^2)</f>
        <v>4.0853638317154307E-2</v>
      </c>
      <c r="O4265">
        <f>L4265*0.47*0.75</f>
        <v>1.4400907506796894E-2</v>
      </c>
      <c r="Q4265">
        <f>O4265*0.52</f>
        <v>7.4884719035343853E-3</v>
      </c>
      <c r="T4265">
        <f>(L4265*0.47*0.75)*(1+0.2)*0.52*3.67</f>
        <v>3.2979230263165425E-2</v>
      </c>
    </row>
    <row r="4266" spans="1:20" hidden="1" x14ac:dyDescent="0.3">
      <c r="A4266" s="26">
        <v>14003</v>
      </c>
      <c r="B4266">
        <v>79</v>
      </c>
      <c r="C4266" t="s">
        <v>236</v>
      </c>
      <c r="D4266">
        <v>30</v>
      </c>
      <c r="E4266" t="s">
        <v>213</v>
      </c>
      <c r="F4266">
        <v>5</v>
      </c>
      <c r="G4266">
        <v>35.700000000000003</v>
      </c>
      <c r="H4266">
        <f t="shared" si="2470"/>
        <v>0.35700000000000004</v>
      </c>
      <c r="I4266">
        <v>12.6</v>
      </c>
      <c r="J4266">
        <v>3.8</v>
      </c>
      <c r="K4266">
        <f t="shared" si="2471"/>
        <v>0.10009844460000003</v>
      </c>
      <c r="L4266">
        <f>0.000084*(G4266^1.894314*I4266^0.808223+0.000031*G4266^2)</f>
        <v>0.5686797224720469</v>
      </c>
      <c r="O4266">
        <f>L4266*0.66*1.07</f>
        <v>0.40160162000975957</v>
      </c>
      <c r="Q4266">
        <f>O4266*0.531</f>
        <v>0.21325046022518235</v>
      </c>
      <c r="T4266">
        <f>(L4266*0.66*1.07)*(1+0.2)*0.531*3.67</f>
        <v>0.93915502683170293</v>
      </c>
    </row>
    <row r="4267" spans="1:20" hidden="1" x14ac:dyDescent="0.3">
      <c r="A4267" s="26">
        <v>14003</v>
      </c>
      <c r="B4267">
        <v>79</v>
      </c>
      <c r="C4267" t="s">
        <v>236</v>
      </c>
      <c r="D4267">
        <v>31</v>
      </c>
      <c r="E4267" t="s">
        <v>212</v>
      </c>
      <c r="F4267">
        <v>4</v>
      </c>
      <c r="G4267">
        <v>35.799999999999997</v>
      </c>
      <c r="H4267">
        <f t="shared" si="2470"/>
        <v>0.35799999999999998</v>
      </c>
      <c r="I4267">
        <v>11.9</v>
      </c>
      <c r="J4267">
        <v>4.9000000000000004</v>
      </c>
      <c r="K4267">
        <f t="shared" si="2471"/>
        <v>0.1006600056</v>
      </c>
      <c r="L4267">
        <f t="shared" ref="L4267:L4268" si="2478">0.000062*(G4267^1.947206*I4267^0.894551+0.000039*G4267^2)</f>
        <v>0.60291471619248949</v>
      </c>
      <c r="O4267">
        <f>L4267*0.47*0.75</f>
        <v>0.21252743745785255</v>
      </c>
      <c r="Q4267">
        <f t="shared" ref="Q4267:Q4268" si="2479">O4267*0.52</f>
        <v>0.11051426747808332</v>
      </c>
      <c r="T4267">
        <f>(L4267*0.47*0.75)*(1+0.2)*0.52*3.67</f>
        <v>0.48670483397347897</v>
      </c>
    </row>
    <row r="4268" spans="1:20" hidden="1" x14ac:dyDescent="0.3">
      <c r="A4268" s="26">
        <v>14003</v>
      </c>
      <c r="B4268">
        <v>79</v>
      </c>
      <c r="C4268" t="s">
        <v>236</v>
      </c>
      <c r="D4268">
        <v>32</v>
      </c>
      <c r="E4268" t="s">
        <v>212</v>
      </c>
      <c r="F4268">
        <v>5</v>
      </c>
      <c r="G4268">
        <v>32</v>
      </c>
      <c r="H4268">
        <f t="shared" si="2470"/>
        <v>0.32</v>
      </c>
      <c r="I4268">
        <v>12.3</v>
      </c>
      <c r="J4268">
        <v>5.6</v>
      </c>
      <c r="K4268">
        <f t="shared" si="2471"/>
        <v>8.0424960000000004E-2</v>
      </c>
      <c r="L4268">
        <f t="shared" si="2478"/>
        <v>0.49912189324350864</v>
      </c>
      <c r="O4268">
        <f>L4268*0.47*0.75</f>
        <v>0.17594046736833679</v>
      </c>
      <c r="Q4268">
        <f t="shared" si="2479"/>
        <v>9.1489043031535142E-2</v>
      </c>
      <c r="T4268">
        <f>(L4268*0.47*0.75)*(1+0.2)*0.52*3.67</f>
        <v>0.40291774551088072</v>
      </c>
    </row>
    <row r="4269" spans="1:20" hidden="1" x14ac:dyDescent="0.3">
      <c r="A4269" s="26">
        <v>14003</v>
      </c>
      <c r="B4269">
        <v>79</v>
      </c>
      <c r="C4269" t="s">
        <v>236</v>
      </c>
      <c r="D4269">
        <v>33</v>
      </c>
      <c r="E4269" t="s">
        <v>214</v>
      </c>
      <c r="F4269">
        <v>3</v>
      </c>
      <c r="G4269">
        <v>20</v>
      </c>
      <c r="H4269">
        <f t="shared" si="2470"/>
        <v>0.2</v>
      </c>
      <c r="I4269">
        <v>5.4</v>
      </c>
      <c r="J4269">
        <v>1.1000000000000001</v>
      </c>
      <c r="K4269">
        <f t="shared" si="2471"/>
        <v>3.1416000000000006E-2</v>
      </c>
      <c r="L4269">
        <f>0.000081*(G4269^1.864042*I4269^0.850892+0.000027*G4269^2)</f>
        <v>9.0542349775966549E-2</v>
      </c>
      <c r="O4269">
        <f>L4269*0.47*0.75</f>
        <v>3.1916178296028205E-2</v>
      </c>
      <c r="Q4269">
        <f>O4269*0.521</f>
        <v>1.6628328892230697E-2</v>
      </c>
      <c r="T4269">
        <f>(L4269*0.47*0.75)*(1+0.2)*0.521*3.67</f>
        <v>7.3231160441383988E-2</v>
      </c>
    </row>
    <row r="4270" spans="1:20" hidden="1" x14ac:dyDescent="0.3">
      <c r="A4270" s="26">
        <v>14003</v>
      </c>
      <c r="B4270">
        <v>79</v>
      </c>
      <c r="C4270" t="s">
        <v>236</v>
      </c>
      <c r="D4270">
        <v>34</v>
      </c>
      <c r="E4270" t="s">
        <v>212</v>
      </c>
      <c r="F4270">
        <v>3</v>
      </c>
      <c r="G4270">
        <v>19.100000000000001</v>
      </c>
      <c r="H4270">
        <f t="shared" si="2470"/>
        <v>0.191</v>
      </c>
      <c r="I4270">
        <v>10.4</v>
      </c>
      <c r="J4270">
        <v>6.5</v>
      </c>
      <c r="K4270">
        <f t="shared" si="2471"/>
        <v>2.8652177399999999E-2</v>
      </c>
      <c r="L4270">
        <f t="shared" ref="L4270:L4271" si="2480">0.000062*(G4270^1.947206*I4270^0.894551+0.000039*G4270^2)</f>
        <v>0.15725996518348617</v>
      </c>
      <c r="O4270">
        <f>L4270*0.47*0.75</f>
        <v>5.5434137727178874E-2</v>
      </c>
      <c r="Q4270">
        <f t="shared" ref="Q4270:Q4271" si="2481">O4270*0.52</f>
        <v>2.8825751618133017E-2</v>
      </c>
      <c r="T4270">
        <f>(L4270*0.47*0.75)*(1+0.2)*0.52*3.67</f>
        <v>0.12694861012625777</v>
      </c>
    </row>
    <row r="4271" spans="1:20" hidden="1" x14ac:dyDescent="0.3">
      <c r="A4271" s="26">
        <v>14003</v>
      </c>
      <c r="B4271">
        <v>79</v>
      </c>
      <c r="C4271" t="s">
        <v>236</v>
      </c>
      <c r="D4271">
        <v>35</v>
      </c>
      <c r="E4271" t="s">
        <v>212</v>
      </c>
      <c r="F4271">
        <v>5</v>
      </c>
      <c r="G4271">
        <v>18.5</v>
      </c>
      <c r="H4271">
        <f t="shared" si="2470"/>
        <v>0.185</v>
      </c>
      <c r="I4271">
        <v>9.8000000000000007</v>
      </c>
      <c r="J4271">
        <v>4.8</v>
      </c>
      <c r="K4271">
        <f t="shared" si="2471"/>
        <v>2.6880314999999998E-2</v>
      </c>
      <c r="L4271">
        <f t="shared" si="2480"/>
        <v>0.14013316277761084</v>
      </c>
      <c r="O4271">
        <f>L4271*0.47*0.75</f>
        <v>4.9396939879107815E-2</v>
      </c>
      <c r="Q4271">
        <f t="shared" si="2481"/>
        <v>2.5686408737136065E-2</v>
      </c>
      <c r="T4271">
        <f>(L4271*0.47*0.75)*(1+0.2)*0.52*3.67</f>
        <v>0.11312294407834722</v>
      </c>
    </row>
    <row r="4272" spans="1:20" hidden="1" x14ac:dyDescent="0.3">
      <c r="A4272" s="26">
        <v>14003</v>
      </c>
      <c r="B4272">
        <v>79</v>
      </c>
      <c r="C4272" t="s">
        <v>236</v>
      </c>
      <c r="D4272">
        <v>36</v>
      </c>
      <c r="E4272" t="s">
        <v>215</v>
      </c>
      <c r="F4272">
        <v>4</v>
      </c>
      <c r="G4272">
        <v>9.6</v>
      </c>
      <c r="H4272">
        <f t="shared" si="2470"/>
        <v>9.6000000000000002E-2</v>
      </c>
      <c r="I4272">
        <v>5</v>
      </c>
      <c r="J4272">
        <v>1.7</v>
      </c>
      <c r="K4272">
        <f t="shared" si="2471"/>
        <v>7.2382464000000004E-3</v>
      </c>
      <c r="L4272">
        <f>0.000064*(G4272^1.958025*I4272^0.883501+0.000045*G4272^2)</f>
        <v>2.2235018088428409E-2</v>
      </c>
      <c r="O4272">
        <f>L4272*0.44*0.75</f>
        <v>7.3375559691813749E-3</v>
      </c>
      <c r="Q4272">
        <f>O4272*0.52</f>
        <v>3.8155291039743151E-3</v>
      </c>
      <c r="T4272">
        <f>(L4272*0.44*0.75)*(1+0.2)*0.52*3.67</f>
        <v>1.6803590173902882E-2</v>
      </c>
    </row>
    <row r="4273" spans="1:20" hidden="1" x14ac:dyDescent="0.3">
      <c r="A4273" s="26">
        <v>14003</v>
      </c>
      <c r="B4273">
        <v>79</v>
      </c>
      <c r="C4273" t="s">
        <v>236</v>
      </c>
      <c r="D4273">
        <v>37</v>
      </c>
      <c r="E4273" t="s">
        <v>217</v>
      </c>
      <c r="F4273">
        <v>4</v>
      </c>
      <c r="G4273">
        <v>11.3</v>
      </c>
      <c r="H4273">
        <f t="shared" si="2470"/>
        <v>0.113</v>
      </c>
      <c r="I4273">
        <v>5.9</v>
      </c>
      <c r="J4273">
        <v>2.1</v>
      </c>
      <c r="K4273">
        <f t="shared" si="2471"/>
        <v>1.0028772600000001E-2</v>
      </c>
      <c r="L4273">
        <f>0.000059*(G4273^1.965295*I4273^0.892133+0.000019*G4273^2)</f>
        <v>3.3741638743747443E-2</v>
      </c>
      <c r="O4273">
        <f>L4273*0.47*0.75</f>
        <v>1.1893927657170972E-2</v>
      </c>
      <c r="Q4273">
        <f>O4273*0.52</f>
        <v>6.1848423817289057E-3</v>
      </c>
      <c r="T4273">
        <f>(L4273*0.47*0.75)*(1+0.2)*0.52*3.67</f>
        <v>2.7238045849134099E-2</v>
      </c>
    </row>
    <row r="4274" spans="1:20" hidden="1" x14ac:dyDescent="0.3">
      <c r="A4274" s="26">
        <v>14003</v>
      </c>
      <c r="B4274">
        <v>79</v>
      </c>
      <c r="C4274" t="s">
        <v>236</v>
      </c>
      <c r="D4274">
        <v>38</v>
      </c>
      <c r="E4274" t="s">
        <v>215</v>
      </c>
      <c r="F4274">
        <v>5</v>
      </c>
      <c r="G4274">
        <v>8.5</v>
      </c>
      <c r="H4274">
        <f t="shared" si="2470"/>
        <v>8.5000000000000006E-2</v>
      </c>
      <c r="I4274">
        <v>3.4</v>
      </c>
      <c r="J4274">
        <v>1.4</v>
      </c>
      <c r="K4274">
        <f t="shared" si="2471"/>
        <v>5.6745150000000006E-3</v>
      </c>
      <c r="L4274">
        <f>0.000064*(G4274^1.958025*I4274^0.883501+0.000045*G4274^2)</f>
        <v>1.2461630575001678E-2</v>
      </c>
      <c r="O4274">
        <f>L4274*0.44*0.75</f>
        <v>4.1123380897505543E-3</v>
      </c>
      <c r="Q4274">
        <f>O4274*0.52</f>
        <v>2.1384158066702881E-3</v>
      </c>
      <c r="T4274">
        <f>(L4274*0.44*0.75)*(1+0.2)*0.52*3.67</f>
        <v>9.4175832125759484E-3</v>
      </c>
    </row>
    <row r="4275" spans="1:20" hidden="1" x14ac:dyDescent="0.3">
      <c r="A4275" s="26">
        <v>14003</v>
      </c>
      <c r="B4275">
        <v>79</v>
      </c>
      <c r="C4275" t="s">
        <v>236</v>
      </c>
      <c r="D4275">
        <v>39</v>
      </c>
      <c r="E4275" t="s">
        <v>217</v>
      </c>
      <c r="F4275">
        <v>4</v>
      </c>
      <c r="G4275">
        <v>10.3</v>
      </c>
      <c r="H4275">
        <f t="shared" si="2470"/>
        <v>0.10300000000000001</v>
      </c>
      <c r="I4275">
        <v>6.2</v>
      </c>
      <c r="J4275">
        <v>3.5</v>
      </c>
      <c r="K4275">
        <f t="shared" si="2471"/>
        <v>8.3323086000000011E-3</v>
      </c>
      <c r="L4275">
        <f>0.000059*(G4275^1.965295*I4275^0.892133+0.000019*G4275^2)</f>
        <v>2.939655764810143E-2</v>
      </c>
      <c r="O4275">
        <f>L4275*0.47*0.75</f>
        <v>1.0362286570955753E-2</v>
      </c>
      <c r="Q4275">
        <f>O4275*0.52</f>
        <v>5.388389016896992E-3</v>
      </c>
      <c r="T4275">
        <f>(L4275*0.47*0.75)*(1+0.2)*0.52*3.67</f>
        <v>2.373046523041435E-2</v>
      </c>
    </row>
    <row r="4276" spans="1:20" hidden="1" x14ac:dyDescent="0.3">
      <c r="A4276" s="26">
        <v>14003</v>
      </c>
      <c r="B4276">
        <v>79</v>
      </c>
      <c r="C4276" t="s">
        <v>236</v>
      </c>
      <c r="D4276">
        <v>40</v>
      </c>
      <c r="E4276" t="s">
        <v>214</v>
      </c>
      <c r="F4276">
        <v>3</v>
      </c>
      <c r="G4276">
        <v>12.5</v>
      </c>
      <c r="H4276">
        <f t="shared" si="2470"/>
        <v>0.125</v>
      </c>
      <c r="I4276">
        <v>5.8</v>
      </c>
      <c r="J4276">
        <v>1.9</v>
      </c>
      <c r="K4276">
        <f t="shared" si="2471"/>
        <v>1.2271875E-2</v>
      </c>
      <c r="L4276">
        <f t="shared" ref="L4276:L4279" si="2482">0.000081*(G4276^1.864042*I4276^0.850892+0.000027*G4276^2)</f>
        <v>4.0065431994747699E-2</v>
      </c>
      <c r="O4276">
        <f t="shared" ref="O4276:O4279" si="2483">L4276*0.47*0.75</f>
        <v>1.4123064778148564E-2</v>
      </c>
      <c r="Q4276">
        <f t="shared" ref="Q4276:Q4279" si="2484">O4276*0.521</f>
        <v>7.3581167494154017E-3</v>
      </c>
      <c r="T4276">
        <f t="shared" ref="T4276:T4279" si="2485">(L4276*0.47*0.75)*(1+0.2)*0.521*3.67</f>
        <v>3.2405146164425427E-2</v>
      </c>
    </row>
    <row r="4277" spans="1:20" hidden="1" x14ac:dyDescent="0.3">
      <c r="A4277" s="26">
        <v>14003</v>
      </c>
      <c r="B4277">
        <v>79</v>
      </c>
      <c r="C4277" t="s">
        <v>236</v>
      </c>
      <c r="D4277">
        <v>41</v>
      </c>
      <c r="E4277" t="s">
        <v>214</v>
      </c>
      <c r="F4277">
        <v>3</v>
      </c>
      <c r="G4277">
        <v>12.8</v>
      </c>
      <c r="H4277">
        <f t="shared" si="2470"/>
        <v>0.128</v>
      </c>
      <c r="I4277">
        <v>4.9000000000000004</v>
      </c>
      <c r="J4277">
        <v>1.1000000000000001</v>
      </c>
      <c r="K4277">
        <f t="shared" si="2471"/>
        <v>1.2867993599999999E-2</v>
      </c>
      <c r="L4277">
        <f t="shared" si="2482"/>
        <v>3.6279184602800836E-2</v>
      </c>
      <c r="O4277">
        <f t="shared" si="2483"/>
        <v>1.2788412572487296E-2</v>
      </c>
      <c r="Q4277">
        <f t="shared" si="2484"/>
        <v>6.6627629502658816E-3</v>
      </c>
      <c r="T4277">
        <f t="shared" si="2485"/>
        <v>2.9342808032970943E-2</v>
      </c>
    </row>
    <row r="4278" spans="1:20" hidden="1" x14ac:dyDescent="0.3">
      <c r="A4278" s="26">
        <v>14003</v>
      </c>
      <c r="B4278">
        <v>79</v>
      </c>
      <c r="C4278" t="s">
        <v>236</v>
      </c>
      <c r="D4278">
        <v>42</v>
      </c>
      <c r="E4278" t="s">
        <v>214</v>
      </c>
      <c r="F4278">
        <v>3</v>
      </c>
      <c r="G4278">
        <v>11</v>
      </c>
      <c r="H4278">
        <f t="shared" si="2470"/>
        <v>0.11</v>
      </c>
      <c r="I4278">
        <v>3</v>
      </c>
      <c r="J4278">
        <v>1.6</v>
      </c>
      <c r="K4278">
        <f t="shared" si="2471"/>
        <v>9.503339999999999E-3</v>
      </c>
      <c r="L4278">
        <f t="shared" si="2482"/>
        <v>1.8016472377180084E-2</v>
      </c>
      <c r="O4278">
        <f t="shared" si="2483"/>
        <v>6.3508065129559785E-3</v>
      </c>
      <c r="Q4278">
        <f t="shared" si="2484"/>
        <v>3.3087701932500648E-3</v>
      </c>
      <c r="T4278">
        <f t="shared" si="2485"/>
        <v>1.4571823931073286E-2</v>
      </c>
    </row>
    <row r="4279" spans="1:20" hidden="1" x14ac:dyDescent="0.3">
      <c r="A4279" s="26">
        <v>14003</v>
      </c>
      <c r="B4279">
        <v>79</v>
      </c>
      <c r="C4279" t="s">
        <v>236</v>
      </c>
      <c r="D4279">
        <v>43</v>
      </c>
      <c r="E4279" t="s">
        <v>214</v>
      </c>
      <c r="F4279">
        <v>3</v>
      </c>
      <c r="G4279">
        <v>11.5</v>
      </c>
      <c r="H4279">
        <f t="shared" si="2470"/>
        <v>0.115</v>
      </c>
      <c r="I4279">
        <v>4.7</v>
      </c>
      <c r="J4279">
        <v>1.2</v>
      </c>
      <c r="K4279">
        <f t="shared" si="2471"/>
        <v>1.0386915E-2</v>
      </c>
      <c r="L4279">
        <f t="shared" si="2482"/>
        <v>2.8678564772234117E-2</v>
      </c>
      <c r="O4279">
        <f t="shared" si="2483"/>
        <v>1.0109194082212525E-2</v>
      </c>
      <c r="Q4279">
        <f t="shared" si="2484"/>
        <v>5.2668901168327256E-3</v>
      </c>
      <c r="T4279">
        <f t="shared" si="2485"/>
        <v>2.3195384074531325E-2</v>
      </c>
    </row>
    <row r="4280" spans="1:20" hidden="1" x14ac:dyDescent="0.3">
      <c r="A4280" s="26">
        <v>14003</v>
      </c>
      <c r="B4280">
        <v>79</v>
      </c>
      <c r="C4280" t="s">
        <v>236</v>
      </c>
      <c r="D4280">
        <v>44</v>
      </c>
      <c r="E4280" t="s">
        <v>212</v>
      </c>
      <c r="F4280">
        <v>4</v>
      </c>
      <c r="G4280">
        <v>30.5</v>
      </c>
      <c r="H4280">
        <f t="shared" si="2470"/>
        <v>0.30499999999999999</v>
      </c>
      <c r="I4280">
        <v>13.2</v>
      </c>
      <c r="J4280">
        <v>6.3</v>
      </c>
      <c r="K4280">
        <f t="shared" si="2471"/>
        <v>7.3061834999999992E-2</v>
      </c>
      <c r="L4280">
        <f t="shared" ref="L4280:L4282" si="2486">0.000062*(G4280^1.947206*I4280^0.894551+0.000039*G4280^2)</f>
        <v>0.48421896004289783</v>
      </c>
      <c r="O4280">
        <f>L4280*0.47*0.75</f>
        <v>0.17068718341512149</v>
      </c>
      <c r="Q4280">
        <f t="shared" ref="Q4280:Q4282" si="2487">O4280*0.52</f>
        <v>8.8757335375863181E-2</v>
      </c>
      <c r="T4280">
        <f>(L4280*0.47*0.75)*(1+0.2)*0.52*3.67</f>
        <v>0.39088730499530139</v>
      </c>
    </row>
    <row r="4281" spans="1:20" hidden="1" x14ac:dyDescent="0.3">
      <c r="A4281" s="26">
        <v>14003</v>
      </c>
      <c r="B4281">
        <v>79</v>
      </c>
      <c r="C4281" t="s">
        <v>236</v>
      </c>
      <c r="D4281">
        <v>45</v>
      </c>
      <c r="E4281" t="s">
        <v>212</v>
      </c>
      <c r="F4281">
        <v>3</v>
      </c>
      <c r="G4281">
        <v>8</v>
      </c>
      <c r="H4281">
        <f t="shared" si="2470"/>
        <v>0.08</v>
      </c>
      <c r="I4281">
        <v>6.2</v>
      </c>
      <c r="J4281">
        <v>3.3</v>
      </c>
      <c r="K4281">
        <f t="shared" si="2471"/>
        <v>5.0265600000000002E-3</v>
      </c>
      <c r="L4281">
        <f t="shared" si="2486"/>
        <v>1.8185799748759772E-2</v>
      </c>
      <c r="O4281">
        <f>L4281*0.47*0.75</f>
        <v>6.4104944114378197E-3</v>
      </c>
      <c r="Q4281">
        <f t="shared" si="2487"/>
        <v>3.3334570939476662E-3</v>
      </c>
      <c r="T4281">
        <f>(L4281*0.47*0.75)*(1+0.2)*0.52*3.67</f>
        <v>1.4680545041745522E-2</v>
      </c>
    </row>
    <row r="4282" spans="1:20" hidden="1" x14ac:dyDescent="0.3">
      <c r="A4282" s="26">
        <v>14003</v>
      </c>
      <c r="B4282">
        <v>79</v>
      </c>
      <c r="C4282" t="s">
        <v>236</v>
      </c>
      <c r="D4282">
        <v>46</v>
      </c>
      <c r="E4282" t="s">
        <v>212</v>
      </c>
      <c r="F4282">
        <v>1</v>
      </c>
      <c r="G4282">
        <v>40</v>
      </c>
      <c r="H4282">
        <f t="shared" si="2470"/>
        <v>0.4</v>
      </c>
      <c r="I4282">
        <v>15.8</v>
      </c>
      <c r="J4282">
        <v>5.7</v>
      </c>
      <c r="K4282">
        <f t="shared" si="2471"/>
        <v>0.12566400000000003</v>
      </c>
      <c r="L4282">
        <f t="shared" si="2486"/>
        <v>0.96426000836166359</v>
      </c>
      <c r="O4282">
        <f>L4282*0.47*0.75</f>
        <v>0.33990165294748637</v>
      </c>
      <c r="Q4282">
        <f t="shared" si="2487"/>
        <v>0.17674885953269293</v>
      </c>
      <c r="T4282">
        <f>(L4282*0.47*0.75)*(1+0.2)*0.52*3.67</f>
        <v>0.77840197738197958</v>
      </c>
    </row>
    <row r="4283" spans="1:20" hidden="1" x14ac:dyDescent="0.3">
      <c r="A4283" s="26">
        <v>14003</v>
      </c>
      <c r="B4283">
        <v>79</v>
      </c>
      <c r="C4283" t="s">
        <v>236</v>
      </c>
      <c r="D4283">
        <v>47</v>
      </c>
      <c r="E4283" t="s">
        <v>220</v>
      </c>
      <c r="F4283">
        <v>3</v>
      </c>
      <c r="G4283">
        <v>20.100000000000001</v>
      </c>
      <c r="H4283">
        <f t="shared" si="2470"/>
        <v>0.20100000000000001</v>
      </c>
      <c r="I4283">
        <v>5.9</v>
      </c>
      <c r="J4283">
        <v>1.7</v>
      </c>
      <c r="K4283">
        <f t="shared" si="2471"/>
        <v>3.1730945400000002E-2</v>
      </c>
      <c r="L4283">
        <f>0.000084*(G4283^1.894314*I4283^0.808223+0.000031*G4283^2)</f>
        <v>0.10374485113305132</v>
      </c>
      <c r="O4283">
        <f>L4283*0.78*1.07</f>
        <v>8.6585452755644651E-2</v>
      </c>
      <c r="Q4283">
        <f>O4283*0.531</f>
        <v>4.5976875413247312E-2</v>
      </c>
      <c r="T4283">
        <f>(L4283*0.78*1.07)*(1+0.2)*0.531*3.67</f>
        <v>0.20248215931994115</v>
      </c>
    </row>
    <row r="4284" spans="1:20" hidden="1" x14ac:dyDescent="0.3">
      <c r="A4284" s="26">
        <v>14003</v>
      </c>
      <c r="B4284">
        <v>79</v>
      </c>
      <c r="C4284" t="s">
        <v>236</v>
      </c>
      <c r="D4284">
        <v>48</v>
      </c>
      <c r="E4284" t="s">
        <v>215</v>
      </c>
      <c r="F4284">
        <v>3</v>
      </c>
      <c r="G4284">
        <v>10</v>
      </c>
      <c r="H4284">
        <f t="shared" si="2470"/>
        <v>0.1</v>
      </c>
      <c r="I4284">
        <v>5.7</v>
      </c>
      <c r="J4284">
        <v>3.1</v>
      </c>
      <c r="K4284">
        <f t="shared" si="2471"/>
        <v>7.8540000000000016E-3</v>
      </c>
      <c r="L4284">
        <f>0.000064*(G4284^1.958025*I4284^0.883501+0.000045*G4284^2)</f>
        <v>2.7041189416414022E-2</v>
      </c>
      <c r="O4284">
        <f>L4284*0.44*0.75</f>
        <v>8.9235925074166271E-3</v>
      </c>
      <c r="Q4284">
        <f>O4284*0.52</f>
        <v>4.6402681038566458E-3</v>
      </c>
      <c r="T4284">
        <f>(L4284*0.44*0.75)*(1+0.2)*0.52*3.67</f>
        <v>2.0435740729384668E-2</v>
      </c>
    </row>
    <row r="4285" spans="1:20" hidden="1" x14ac:dyDescent="0.3">
      <c r="A4285" s="26">
        <v>14003</v>
      </c>
      <c r="B4285">
        <v>79</v>
      </c>
      <c r="C4285" t="s">
        <v>236</v>
      </c>
      <c r="D4285">
        <v>49</v>
      </c>
      <c r="E4285" t="s">
        <v>212</v>
      </c>
      <c r="F4285">
        <v>1</v>
      </c>
      <c r="G4285">
        <v>44.5</v>
      </c>
      <c r="H4285">
        <f t="shared" si="2470"/>
        <v>0.44500000000000001</v>
      </c>
      <c r="I4285">
        <v>17.2</v>
      </c>
      <c r="J4285">
        <v>6</v>
      </c>
      <c r="K4285">
        <f t="shared" si="2471"/>
        <v>0.155528835</v>
      </c>
      <c r="L4285">
        <f t="shared" ref="L4285:L4289" si="2488">0.000062*(G4285^1.947206*I4285^0.894551+0.000039*G4285^2)</f>
        <v>1.2803627332541705</v>
      </c>
      <c r="O4285">
        <f t="shared" ref="O4285:O4296" si="2489">L4285*0.47*0.75</f>
        <v>0.45132786347209508</v>
      </c>
      <c r="Q4285">
        <f t="shared" ref="Q4285:Q4289" si="2490">O4285*0.52</f>
        <v>0.23469048900548944</v>
      </c>
      <c r="T4285">
        <f t="shared" ref="T4285:T4296" si="2491">(L4285*0.47*0.75)*(1+0.2)*0.52*3.67</f>
        <v>1.0335769135801756</v>
      </c>
    </row>
    <row r="4286" spans="1:20" hidden="1" x14ac:dyDescent="0.3">
      <c r="A4286" s="26">
        <v>14003</v>
      </c>
      <c r="B4286">
        <v>79</v>
      </c>
      <c r="C4286" t="s">
        <v>236</v>
      </c>
      <c r="D4286">
        <v>50</v>
      </c>
      <c r="E4286" t="s">
        <v>212</v>
      </c>
      <c r="F4286">
        <v>1</v>
      </c>
      <c r="G4286">
        <v>43.5</v>
      </c>
      <c r="H4286">
        <f t="shared" si="2470"/>
        <v>0.435</v>
      </c>
      <c r="I4286">
        <v>21.8</v>
      </c>
      <c r="J4286">
        <v>6.2</v>
      </c>
      <c r="K4286">
        <f t="shared" si="2471"/>
        <v>0.148617315</v>
      </c>
      <c r="L4286">
        <f t="shared" si="2488"/>
        <v>1.5142120874365121</v>
      </c>
      <c r="O4286">
        <f t="shared" si="2489"/>
        <v>0.53375976082137044</v>
      </c>
      <c r="Q4286">
        <f t="shared" si="2490"/>
        <v>0.27755507562711262</v>
      </c>
      <c r="T4286">
        <f t="shared" si="2491"/>
        <v>1.2223525530618038</v>
      </c>
    </row>
    <row r="4287" spans="1:20" hidden="1" x14ac:dyDescent="0.3">
      <c r="A4287" s="26">
        <v>14003</v>
      </c>
      <c r="B4287">
        <v>79</v>
      </c>
      <c r="C4287" t="s">
        <v>236</v>
      </c>
      <c r="D4287">
        <v>51</v>
      </c>
      <c r="E4287" t="s">
        <v>212</v>
      </c>
      <c r="F4287">
        <v>1</v>
      </c>
      <c r="G4287">
        <v>16.5</v>
      </c>
      <c r="H4287">
        <f t="shared" si="2470"/>
        <v>0.16500000000000001</v>
      </c>
      <c r="I4287">
        <v>9.1</v>
      </c>
      <c r="J4287">
        <v>6.5</v>
      </c>
      <c r="K4287">
        <f t="shared" si="2471"/>
        <v>2.1382515000000001E-2</v>
      </c>
      <c r="L4287">
        <f t="shared" si="2488"/>
        <v>0.10495373322847701</v>
      </c>
      <c r="O4287">
        <f t="shared" si="2489"/>
        <v>3.6996190963038147E-2</v>
      </c>
      <c r="Q4287">
        <f t="shared" si="2490"/>
        <v>1.9238019300779837E-2</v>
      </c>
      <c r="T4287">
        <f t="shared" si="2491"/>
        <v>8.4724237000634389E-2</v>
      </c>
    </row>
    <row r="4288" spans="1:20" hidden="1" x14ac:dyDescent="0.3">
      <c r="A4288" s="26">
        <v>14003</v>
      </c>
      <c r="B4288">
        <v>79</v>
      </c>
      <c r="C4288" t="s">
        <v>236</v>
      </c>
      <c r="D4288">
        <v>52</v>
      </c>
      <c r="E4288" t="s">
        <v>212</v>
      </c>
      <c r="F4288">
        <v>1</v>
      </c>
      <c r="G4288">
        <v>64.7</v>
      </c>
      <c r="H4288">
        <f t="shared" si="2470"/>
        <v>0.64700000000000002</v>
      </c>
      <c r="I4288">
        <v>27.8</v>
      </c>
      <c r="J4288">
        <v>14</v>
      </c>
      <c r="K4288">
        <f t="shared" si="2471"/>
        <v>0.32877550859999999</v>
      </c>
      <c r="L4288">
        <f t="shared" si="2488"/>
        <v>4.077257728691686</v>
      </c>
      <c r="O4288">
        <f t="shared" si="2489"/>
        <v>1.4372333493638192</v>
      </c>
      <c r="Q4288">
        <f t="shared" si="2490"/>
        <v>0.747361341669186</v>
      </c>
      <c r="T4288">
        <f t="shared" si="2491"/>
        <v>3.2913793487110952</v>
      </c>
    </row>
    <row r="4289" spans="1:24" hidden="1" x14ac:dyDescent="0.3">
      <c r="A4289" s="26">
        <v>14003</v>
      </c>
      <c r="B4289">
        <v>79</v>
      </c>
      <c r="C4289" t="s">
        <v>236</v>
      </c>
      <c r="D4289">
        <v>53</v>
      </c>
      <c r="E4289" t="s">
        <v>212</v>
      </c>
      <c r="F4289">
        <v>1</v>
      </c>
      <c r="G4289">
        <v>68</v>
      </c>
      <c r="H4289">
        <f t="shared" si="2470"/>
        <v>0.68</v>
      </c>
      <c r="I4289">
        <v>28.8</v>
      </c>
      <c r="J4289">
        <v>12.4</v>
      </c>
      <c r="K4289">
        <f t="shared" si="2471"/>
        <v>0.36316896000000004</v>
      </c>
      <c r="L4289">
        <f t="shared" si="2488"/>
        <v>4.6362419903549181</v>
      </c>
      <c r="O4289">
        <f t="shared" si="2489"/>
        <v>1.6342753016001086</v>
      </c>
      <c r="Q4289">
        <f t="shared" si="2490"/>
        <v>0.84982315683205645</v>
      </c>
      <c r="T4289">
        <f t="shared" si="2491"/>
        <v>3.7426211826883762</v>
      </c>
    </row>
    <row r="4290" spans="1:24" hidden="1" x14ac:dyDescent="0.3">
      <c r="A4290" s="26">
        <v>14003</v>
      </c>
      <c r="B4290">
        <v>79</v>
      </c>
      <c r="C4290" t="s">
        <v>236</v>
      </c>
      <c r="D4290">
        <v>55</v>
      </c>
      <c r="E4290" t="s">
        <v>212</v>
      </c>
      <c r="F4290">
        <v>3</v>
      </c>
      <c r="G4290">
        <v>13.5</v>
      </c>
      <c r="H4290">
        <f t="shared" si="2470"/>
        <v>0.13500000000000001</v>
      </c>
      <c r="I4290">
        <v>8.1</v>
      </c>
      <c r="J4290">
        <v>6.3</v>
      </c>
      <c r="K4290">
        <f t="shared" si="2471"/>
        <v>1.4313915000000002E-2</v>
      </c>
      <c r="L4290">
        <f t="shared" ref="L4290:L4296" si="2492">0.000062*(G4290^1.947206*I4290^0.894551+0.000039*G4290^2)</f>
        <v>6.3984319996064604E-2</v>
      </c>
      <c r="O4290">
        <f t="shared" si="2489"/>
        <v>2.2554472798612772E-2</v>
      </c>
      <c r="Q4290">
        <f t="shared" ref="Q4290:Q4296" si="2493">O4290*0.52</f>
        <v>1.1728325855278643E-2</v>
      </c>
      <c r="T4290">
        <f t="shared" si="2491"/>
        <v>5.1651547066647138E-2</v>
      </c>
    </row>
    <row r="4291" spans="1:24" hidden="1" x14ac:dyDescent="0.3">
      <c r="A4291" s="26">
        <v>14003</v>
      </c>
      <c r="B4291">
        <v>79</v>
      </c>
      <c r="C4291" t="s">
        <v>236</v>
      </c>
      <c r="D4291">
        <v>56</v>
      </c>
      <c r="E4291" t="s">
        <v>212</v>
      </c>
      <c r="F4291">
        <v>3</v>
      </c>
      <c r="G4291">
        <v>14.7</v>
      </c>
      <c r="H4291">
        <f t="shared" si="2470"/>
        <v>0.14699999999999999</v>
      </c>
      <c r="I4291">
        <v>8</v>
      </c>
      <c r="J4291">
        <v>4.4000000000000004</v>
      </c>
      <c r="K4291">
        <f t="shared" si="2471"/>
        <v>1.6971708599999996E-2</v>
      </c>
      <c r="L4291">
        <f t="shared" si="2492"/>
        <v>7.4689937627529221E-2</v>
      </c>
      <c r="O4291">
        <f t="shared" si="2489"/>
        <v>2.6328203013704046E-2</v>
      </c>
      <c r="Q4291">
        <f t="shared" si="2493"/>
        <v>1.3690665567126104E-2</v>
      </c>
      <c r="T4291">
        <f t="shared" si="2491"/>
        <v>6.0293691157623362E-2</v>
      </c>
    </row>
    <row r="4292" spans="1:24" hidden="1" x14ac:dyDescent="0.3">
      <c r="A4292" s="26">
        <v>14003</v>
      </c>
      <c r="B4292">
        <v>79</v>
      </c>
      <c r="C4292" t="s">
        <v>236</v>
      </c>
      <c r="D4292">
        <v>57</v>
      </c>
      <c r="E4292" t="s">
        <v>212</v>
      </c>
      <c r="F4292">
        <v>3</v>
      </c>
      <c r="G4292">
        <v>9.1999999999999993</v>
      </c>
      <c r="H4292">
        <f t="shared" si="2470"/>
        <v>9.1999999999999998E-2</v>
      </c>
      <c r="I4292">
        <v>6.4</v>
      </c>
      <c r="J4292">
        <v>4.9000000000000004</v>
      </c>
      <c r="K4292">
        <f t="shared" si="2471"/>
        <v>6.6476255999999992E-3</v>
      </c>
      <c r="L4292">
        <f t="shared" si="2492"/>
        <v>2.4561667637576348E-2</v>
      </c>
      <c r="O4292">
        <f t="shared" si="2489"/>
        <v>8.657987842245661E-3</v>
      </c>
      <c r="Q4292">
        <f t="shared" si="2493"/>
        <v>4.5021536779677436E-3</v>
      </c>
      <c r="T4292">
        <f t="shared" si="2491"/>
        <v>1.9827484797769943E-2</v>
      </c>
    </row>
    <row r="4293" spans="1:24" hidden="1" x14ac:dyDescent="0.3">
      <c r="A4293" s="26">
        <v>14003</v>
      </c>
      <c r="B4293">
        <v>79</v>
      </c>
      <c r="C4293" t="s">
        <v>236</v>
      </c>
      <c r="D4293">
        <v>58</v>
      </c>
      <c r="E4293" t="s">
        <v>212</v>
      </c>
      <c r="F4293">
        <v>3</v>
      </c>
      <c r="G4293">
        <v>9.1999999999999993</v>
      </c>
      <c r="H4293">
        <f t="shared" si="2470"/>
        <v>9.1999999999999998E-2</v>
      </c>
      <c r="I4293">
        <v>4.5</v>
      </c>
      <c r="J4293">
        <v>3.9</v>
      </c>
      <c r="K4293">
        <f t="shared" si="2471"/>
        <v>6.6476255999999992E-3</v>
      </c>
      <c r="L4293">
        <f t="shared" si="2492"/>
        <v>1.7923465988620959E-2</v>
      </c>
      <c r="O4293">
        <f t="shared" si="2489"/>
        <v>6.3180217609888883E-3</v>
      </c>
      <c r="Q4293">
        <f t="shared" si="2493"/>
        <v>3.2853713157142222E-3</v>
      </c>
      <c r="T4293">
        <f t="shared" si="2491"/>
        <v>1.4468775274405434E-2</v>
      </c>
    </row>
    <row r="4294" spans="1:24" hidden="1" x14ac:dyDescent="0.3">
      <c r="A4294" s="26">
        <v>14003</v>
      </c>
      <c r="B4294">
        <v>79</v>
      </c>
      <c r="C4294" t="s">
        <v>236</v>
      </c>
      <c r="D4294">
        <v>59</v>
      </c>
      <c r="E4294" t="s">
        <v>212</v>
      </c>
      <c r="F4294">
        <v>3</v>
      </c>
      <c r="G4294">
        <v>8</v>
      </c>
      <c r="H4294">
        <f t="shared" si="2470"/>
        <v>0.08</v>
      </c>
      <c r="I4294">
        <v>4.9000000000000004</v>
      </c>
      <c r="J4294">
        <v>1.8</v>
      </c>
      <c r="K4294">
        <f t="shared" si="2471"/>
        <v>5.0265600000000002E-3</v>
      </c>
      <c r="L4294">
        <f t="shared" si="2492"/>
        <v>1.4733776776452434E-2</v>
      </c>
      <c r="O4294">
        <f t="shared" si="2489"/>
        <v>5.1936563136994827E-3</v>
      </c>
      <c r="Q4294">
        <f t="shared" si="2493"/>
        <v>2.7007012831237313E-3</v>
      </c>
      <c r="T4294">
        <f t="shared" si="2491"/>
        <v>1.189388845087691E-2</v>
      </c>
    </row>
    <row r="4295" spans="1:24" hidden="1" x14ac:dyDescent="0.3">
      <c r="A4295" s="26">
        <v>14003</v>
      </c>
      <c r="B4295">
        <v>79</v>
      </c>
      <c r="C4295" t="s">
        <v>236</v>
      </c>
      <c r="D4295">
        <v>60</v>
      </c>
      <c r="E4295" t="s">
        <v>212</v>
      </c>
      <c r="F4295">
        <v>3</v>
      </c>
      <c r="G4295">
        <v>8.1</v>
      </c>
      <c r="H4295">
        <f t="shared" si="2470"/>
        <v>8.1000000000000003E-2</v>
      </c>
      <c r="I4295">
        <v>5.5</v>
      </c>
      <c r="J4295">
        <v>4.4000000000000004</v>
      </c>
      <c r="K4295">
        <f t="shared" si="2471"/>
        <v>5.1530094000000002E-3</v>
      </c>
      <c r="L4295">
        <f t="shared" si="2492"/>
        <v>1.6737688066018937E-2</v>
      </c>
      <c r="O4295">
        <f t="shared" si="2489"/>
        <v>5.9000350432716741E-3</v>
      </c>
      <c r="Q4295">
        <f t="shared" si="2493"/>
        <v>3.0680182225012705E-3</v>
      </c>
      <c r="T4295">
        <f t="shared" si="2491"/>
        <v>1.3511552251895596E-2</v>
      </c>
    </row>
    <row r="4296" spans="1:24" hidden="1" x14ac:dyDescent="0.3">
      <c r="A4296" s="26">
        <v>14003</v>
      </c>
      <c r="B4296">
        <v>79</v>
      </c>
      <c r="C4296" t="s">
        <v>236</v>
      </c>
      <c r="D4296">
        <v>61</v>
      </c>
      <c r="E4296" t="s">
        <v>212</v>
      </c>
      <c r="F4296">
        <v>1</v>
      </c>
      <c r="G4296">
        <v>40.5</v>
      </c>
      <c r="H4296">
        <f t="shared" si="2470"/>
        <v>0.40500000000000003</v>
      </c>
      <c r="I4296">
        <v>23.4</v>
      </c>
      <c r="J4296">
        <v>9.4</v>
      </c>
      <c r="K4296">
        <f t="shared" si="2471"/>
        <v>0.12882523500000001</v>
      </c>
      <c r="L4296">
        <f t="shared" si="2492"/>
        <v>1.403693849509482</v>
      </c>
      <c r="O4296">
        <f t="shared" si="2489"/>
        <v>0.49480208195209235</v>
      </c>
      <c r="Q4296">
        <f t="shared" si="2493"/>
        <v>0.25729708261508805</v>
      </c>
      <c r="T4296">
        <f t="shared" si="2491"/>
        <v>1.1331363518368478</v>
      </c>
    </row>
    <row r="4297" spans="1:24" hidden="1" x14ac:dyDescent="0.3">
      <c r="A4297" s="26">
        <v>14003</v>
      </c>
      <c r="B4297">
        <v>80</v>
      </c>
      <c r="C4297" t="s">
        <v>211</v>
      </c>
      <c r="D4297">
        <v>1</v>
      </c>
      <c r="E4297" t="s">
        <v>214</v>
      </c>
      <c r="F4297">
        <v>4</v>
      </c>
      <c r="G4297">
        <v>20</v>
      </c>
      <c r="H4297">
        <f t="shared" si="2470"/>
        <v>0.2</v>
      </c>
      <c r="I4297">
        <v>5.6</v>
      </c>
      <c r="J4297">
        <v>1.7</v>
      </c>
      <c r="K4297">
        <f t="shared" si="2471"/>
        <v>3.1416000000000006E-2</v>
      </c>
      <c r="L4297">
        <f>0.000081*(G4297^1.864042*I4297^0.850892+0.000027*G4297^2)</f>
        <v>9.3387951469224142E-2</v>
      </c>
      <c r="O4297">
        <f>L4297*0.47*0.75</f>
        <v>3.2919252892901513E-2</v>
      </c>
      <c r="Q4297">
        <f>O4297*0.521</f>
        <v>1.7150930757201688E-2</v>
      </c>
      <c r="T4297">
        <f>(L4297*0.47*0.75)*(1+0.2)*0.521*3.67</f>
        <v>7.553269905471624E-2</v>
      </c>
    </row>
    <row r="4298" spans="1:24" hidden="1" x14ac:dyDescent="0.3">
      <c r="A4298" s="26">
        <v>14003</v>
      </c>
      <c r="B4298">
        <v>80</v>
      </c>
      <c r="C4298" t="s">
        <v>211</v>
      </c>
      <c r="D4298">
        <v>2</v>
      </c>
      <c r="E4298" t="s">
        <v>215</v>
      </c>
      <c r="F4298">
        <v>1</v>
      </c>
      <c r="G4298">
        <v>60</v>
      </c>
      <c r="H4298">
        <f t="shared" si="2470"/>
        <v>0.6</v>
      </c>
      <c r="I4298">
        <v>25.4</v>
      </c>
      <c r="J4298">
        <v>6</v>
      </c>
      <c r="K4298">
        <f t="shared" si="2471"/>
        <v>0.282744</v>
      </c>
      <c r="L4298">
        <f t="shared" ref="L4298:L4300" si="2494">0.000064*(G4298^1.958025*I4298^0.883501+0.000045*G4298^2)</f>
        <v>3.3807877132015021</v>
      </c>
      <c r="O4298">
        <f>L4298*0.44*0.75</f>
        <v>1.1156599453564957</v>
      </c>
      <c r="Q4298">
        <f t="shared" ref="Q4298:Q4300" si="2495">O4298*0.52</f>
        <v>0.58014317158537776</v>
      </c>
      <c r="T4298">
        <f>(L4298*0.44*0.75)*(1+0.2)*0.52*3.67</f>
        <v>2.5549505276620037</v>
      </c>
      <c r="U4298">
        <v>78</v>
      </c>
      <c r="V4298">
        <v>85</v>
      </c>
      <c r="W4298">
        <v>13</v>
      </c>
      <c r="X4298">
        <v>7</v>
      </c>
    </row>
    <row r="4299" spans="1:24" hidden="1" x14ac:dyDescent="0.3">
      <c r="A4299" s="26">
        <v>14003</v>
      </c>
      <c r="B4299">
        <v>80</v>
      </c>
      <c r="C4299" t="s">
        <v>211</v>
      </c>
      <c r="D4299">
        <v>3</v>
      </c>
      <c r="E4299" t="s">
        <v>215</v>
      </c>
      <c r="F4299">
        <v>3</v>
      </c>
      <c r="G4299">
        <v>11</v>
      </c>
      <c r="H4299">
        <f t="shared" si="2470"/>
        <v>0.11</v>
      </c>
      <c r="I4299">
        <v>5.0999999999999996</v>
      </c>
      <c r="J4299">
        <v>2.2999999999999998</v>
      </c>
      <c r="K4299">
        <f t="shared" si="2471"/>
        <v>9.503339999999999E-3</v>
      </c>
      <c r="L4299">
        <f t="shared" si="2494"/>
        <v>2.953908020400588E-2</v>
      </c>
      <c r="O4299">
        <f>L4299*0.44*0.75</f>
        <v>9.7478964673219405E-3</v>
      </c>
      <c r="Q4299">
        <f t="shared" si="2495"/>
        <v>5.0689061630074094E-3</v>
      </c>
      <c r="T4299">
        <f>(L4299*0.44*0.75)*(1+0.2)*0.52*3.67</f>
        <v>2.2323462741884629E-2</v>
      </c>
    </row>
    <row r="4300" spans="1:24" hidden="1" x14ac:dyDescent="0.3">
      <c r="A4300" s="26">
        <v>14003</v>
      </c>
      <c r="B4300">
        <v>80</v>
      </c>
      <c r="C4300" t="s">
        <v>211</v>
      </c>
      <c r="D4300">
        <v>4</v>
      </c>
      <c r="E4300" t="s">
        <v>215</v>
      </c>
      <c r="F4300">
        <v>5</v>
      </c>
      <c r="G4300">
        <v>10.1</v>
      </c>
      <c r="H4300">
        <f t="shared" si="2470"/>
        <v>0.10099999999999999</v>
      </c>
      <c r="I4300">
        <v>4.8</v>
      </c>
      <c r="J4300">
        <v>2.1</v>
      </c>
      <c r="K4300">
        <f t="shared" si="2471"/>
        <v>8.0118653999999984E-3</v>
      </c>
      <c r="L4300">
        <f t="shared" si="2494"/>
        <v>2.3689125701083263E-2</v>
      </c>
      <c r="O4300">
        <f>L4300*0.44*0.75</f>
        <v>7.817411481357478E-3</v>
      </c>
      <c r="Q4300">
        <f t="shared" si="2495"/>
        <v>4.0650539703058885E-3</v>
      </c>
      <c r="T4300">
        <f>(L4300*0.44*0.75)*(1+0.2)*0.52*3.67</f>
        <v>1.7902497685227132E-2</v>
      </c>
    </row>
    <row r="4301" spans="1:24" hidden="1" x14ac:dyDescent="0.3">
      <c r="A4301" s="26">
        <v>14003</v>
      </c>
      <c r="B4301">
        <v>80</v>
      </c>
      <c r="C4301" t="s">
        <v>211</v>
      </c>
      <c r="D4301">
        <v>5</v>
      </c>
      <c r="E4301" t="s">
        <v>214</v>
      </c>
      <c r="F4301">
        <v>4</v>
      </c>
      <c r="G4301">
        <v>10.199999999999999</v>
      </c>
      <c r="H4301">
        <f t="shared" si="2470"/>
        <v>0.10199999999999999</v>
      </c>
      <c r="I4301">
        <v>4.7</v>
      </c>
      <c r="J4301">
        <v>1.1000000000000001</v>
      </c>
      <c r="K4301">
        <f t="shared" si="2471"/>
        <v>8.1713015999999982E-3</v>
      </c>
      <c r="L4301">
        <f>0.000081*(G4301^1.864042*I4301^0.850892+0.000027*G4301^2)</f>
        <v>2.2932167217881664E-2</v>
      </c>
      <c r="O4301">
        <f>L4301*0.47*0.75</f>
        <v>8.0835889443032875E-3</v>
      </c>
      <c r="Q4301">
        <f>O4301*0.521</f>
        <v>4.211549839982013E-3</v>
      </c>
      <c r="T4301">
        <f>(L4301*0.47*0.75)*(1+0.2)*0.521*3.67</f>
        <v>1.8547665495280787E-2</v>
      </c>
    </row>
    <row r="4302" spans="1:24" hidden="1" x14ac:dyDescent="0.3">
      <c r="A4302" s="26">
        <v>14003</v>
      </c>
      <c r="B4302">
        <v>80</v>
      </c>
      <c r="C4302" t="s">
        <v>211</v>
      </c>
      <c r="D4302">
        <v>6</v>
      </c>
      <c r="E4302" t="s">
        <v>215</v>
      </c>
      <c r="F4302">
        <v>1</v>
      </c>
      <c r="G4302">
        <v>35</v>
      </c>
      <c r="H4302">
        <f t="shared" si="2470"/>
        <v>0.35</v>
      </c>
      <c r="I4302">
        <v>17.2</v>
      </c>
      <c r="J4302">
        <v>3.3</v>
      </c>
      <c r="K4302">
        <f t="shared" si="2471"/>
        <v>9.6211499999999991E-2</v>
      </c>
      <c r="L4302">
        <f>0.000064*(G4302^1.958025*I4302^0.883501+0.000045*G4302^2)</f>
        <v>0.83386599241757253</v>
      </c>
      <c r="O4302">
        <f>L4302*0.44*0.75</f>
        <v>0.27517577749779892</v>
      </c>
      <c r="Q4302">
        <f t="shared" ref="Q4302:Q4313" si="2496">O4302*0.52</f>
        <v>0.14309140429885545</v>
      </c>
      <c r="T4302">
        <f>(L4302*0.44*0.75)*(1+0.2)*0.52*3.67</f>
        <v>0.63017454453215938</v>
      </c>
    </row>
    <row r="4303" spans="1:24" hidden="1" x14ac:dyDescent="0.3">
      <c r="A4303" s="26">
        <v>14003</v>
      </c>
      <c r="B4303">
        <v>80</v>
      </c>
      <c r="C4303" t="s">
        <v>211</v>
      </c>
      <c r="D4303">
        <v>7</v>
      </c>
      <c r="E4303" t="s">
        <v>217</v>
      </c>
      <c r="F4303">
        <v>1</v>
      </c>
      <c r="G4303">
        <v>36.799999999999997</v>
      </c>
      <c r="H4303">
        <f t="shared" si="2470"/>
        <v>0.36799999999999999</v>
      </c>
      <c r="I4303">
        <v>17.600000000000001</v>
      </c>
      <c r="J4303">
        <v>3.7</v>
      </c>
      <c r="K4303">
        <f t="shared" si="2471"/>
        <v>0.10636200959999999</v>
      </c>
      <c r="L4303">
        <f>0.000059*(G4303^1.965295*I4303^0.892133+0.000019*G4303^2)</f>
        <v>0.91068582611233673</v>
      </c>
      <c r="O4303">
        <f>L4303*0.47*0.75</f>
        <v>0.3210167537045987</v>
      </c>
      <c r="Q4303">
        <f t="shared" si="2496"/>
        <v>0.16692871192639133</v>
      </c>
      <c r="T4303">
        <f>(L4303*0.47*0.75)*(1+0.2)*0.52*3.67</f>
        <v>0.73515404732382739</v>
      </c>
    </row>
    <row r="4304" spans="1:24" hidden="1" x14ac:dyDescent="0.3">
      <c r="A4304" s="26">
        <v>14003</v>
      </c>
      <c r="B4304">
        <v>80</v>
      </c>
      <c r="C4304" t="s">
        <v>211</v>
      </c>
      <c r="D4304">
        <v>8</v>
      </c>
      <c r="E4304" t="s">
        <v>215</v>
      </c>
      <c r="F4304">
        <v>1</v>
      </c>
      <c r="G4304">
        <v>36</v>
      </c>
      <c r="H4304">
        <f t="shared" si="2470"/>
        <v>0.36</v>
      </c>
      <c r="I4304">
        <v>17.8</v>
      </c>
      <c r="J4304">
        <v>4.4000000000000004</v>
      </c>
      <c r="K4304">
        <f t="shared" si="2471"/>
        <v>0.10178783999999999</v>
      </c>
      <c r="L4304">
        <f>0.000064*(G4304^1.958025*I4304^0.883501+0.000045*G4304^2)</f>
        <v>0.90825602033558783</v>
      </c>
      <c r="O4304">
        <f>L4304*0.44*0.75</f>
        <v>0.29972448671074398</v>
      </c>
      <c r="Q4304">
        <f t="shared" si="2496"/>
        <v>0.15585673308958686</v>
      </c>
      <c r="T4304">
        <f>(L4304*0.44*0.75)*(1+0.2)*0.52*3.67</f>
        <v>0.68639305252654059</v>
      </c>
    </row>
    <row r="4305" spans="1:20" hidden="1" x14ac:dyDescent="0.3">
      <c r="A4305" s="26">
        <v>14003</v>
      </c>
      <c r="B4305">
        <v>80</v>
      </c>
      <c r="C4305" t="s">
        <v>211</v>
      </c>
      <c r="D4305">
        <v>9</v>
      </c>
      <c r="E4305" t="s">
        <v>214</v>
      </c>
      <c r="F4305">
        <v>3</v>
      </c>
      <c r="G4305">
        <v>11.2</v>
      </c>
      <c r="H4305">
        <f t="shared" si="2470"/>
        <v>0.11199999999999999</v>
      </c>
      <c r="I4305">
        <v>5</v>
      </c>
      <c r="J4305">
        <v>2.1</v>
      </c>
      <c r="K4305">
        <f t="shared" si="2471"/>
        <v>9.8520575999999985E-3</v>
      </c>
      <c r="L4305">
        <f>0.000081*(G4305^1.864042*I4305^0.850892+0.000027*G4305^2)</f>
        <v>2.8775548173023895E-2</v>
      </c>
      <c r="O4305">
        <f>L4305*0.47*0.75</f>
        <v>1.0143380730990923E-2</v>
      </c>
      <c r="Q4305">
        <f>O4305*0.521</f>
        <v>5.2847013608462706E-3</v>
      </c>
      <c r="T4305">
        <f>(L4305*0.47*0.75)*(1+0.2)*0.521*3.67</f>
        <v>2.3273824793166975E-2</v>
      </c>
    </row>
    <row r="4306" spans="1:20" hidden="1" x14ac:dyDescent="0.3">
      <c r="A4306" s="26">
        <v>14003</v>
      </c>
      <c r="B4306">
        <v>80</v>
      </c>
      <c r="C4306" t="s">
        <v>211</v>
      </c>
      <c r="D4306">
        <v>10</v>
      </c>
      <c r="E4306" t="s">
        <v>217</v>
      </c>
      <c r="F4306">
        <v>1</v>
      </c>
      <c r="G4306">
        <v>45.7</v>
      </c>
      <c r="H4306">
        <f t="shared" si="2470"/>
        <v>0.45700000000000002</v>
      </c>
      <c r="I4306">
        <v>18.2</v>
      </c>
      <c r="J4306">
        <v>5</v>
      </c>
      <c r="K4306">
        <f t="shared" si="2471"/>
        <v>0.1640300046</v>
      </c>
      <c r="L4306">
        <f>0.000059*(G4306^1.965295*I4306^0.892133+0.000019*G4306^2)</f>
        <v>1.4362465403764175</v>
      </c>
      <c r="O4306">
        <f>L4306*0.47*0.75</f>
        <v>0.50627690548268722</v>
      </c>
      <c r="Q4306">
        <f t="shared" si="2496"/>
        <v>0.26326399085099739</v>
      </c>
      <c r="T4306">
        <f>(L4306*0.47*0.75)*(1+0.2)*0.52*3.67</f>
        <v>1.1594146157077925</v>
      </c>
    </row>
    <row r="4307" spans="1:20" hidden="1" x14ac:dyDescent="0.3">
      <c r="A4307" s="26">
        <v>14003</v>
      </c>
      <c r="B4307">
        <v>80</v>
      </c>
      <c r="C4307" t="s">
        <v>211</v>
      </c>
      <c r="D4307">
        <v>11</v>
      </c>
      <c r="E4307" t="s">
        <v>215</v>
      </c>
      <c r="F4307">
        <v>1</v>
      </c>
      <c r="G4307">
        <v>29.7</v>
      </c>
      <c r="H4307">
        <f t="shared" si="2470"/>
        <v>0.29699999999999999</v>
      </c>
      <c r="I4307">
        <v>18</v>
      </c>
      <c r="J4307">
        <v>9.5</v>
      </c>
      <c r="K4307">
        <f t="shared" si="2471"/>
        <v>6.9279348599999999E-2</v>
      </c>
      <c r="L4307">
        <f>0.000064*(G4307^1.958025*I4307^0.883501+0.000045*G4307^2)</f>
        <v>0.62937601339820637</v>
      </c>
      <c r="O4307">
        <f>L4307*0.44*0.75</f>
        <v>0.20769408442140808</v>
      </c>
      <c r="Q4307">
        <f t="shared" si="2496"/>
        <v>0.1080009238991322</v>
      </c>
      <c r="T4307">
        <f>(L4307*0.44*0.75)*(1+0.2)*0.52*3.67</f>
        <v>0.47563606885177817</v>
      </c>
    </row>
    <row r="4308" spans="1:20" hidden="1" x14ac:dyDescent="0.3">
      <c r="A4308" s="26">
        <v>14003</v>
      </c>
      <c r="B4308">
        <v>80</v>
      </c>
      <c r="C4308" t="s">
        <v>211</v>
      </c>
      <c r="D4308">
        <v>12</v>
      </c>
      <c r="E4308" t="s">
        <v>214</v>
      </c>
      <c r="F4308">
        <v>4</v>
      </c>
      <c r="G4308">
        <v>13.8</v>
      </c>
      <c r="H4308">
        <f t="shared" si="2470"/>
        <v>0.13800000000000001</v>
      </c>
      <c r="I4308">
        <v>6.1</v>
      </c>
      <c r="J4308">
        <v>2</v>
      </c>
      <c r="K4308">
        <f t="shared" si="2471"/>
        <v>1.4957157600000002E-2</v>
      </c>
      <c r="L4308">
        <f>0.000081*(G4308^1.864042*I4308^0.850892+0.000027*G4308^2)</f>
        <v>5.0292356037240249E-2</v>
      </c>
      <c r="O4308">
        <f>L4308*0.47*0.75</f>
        <v>1.7728055503127189E-2</v>
      </c>
      <c r="Q4308">
        <f>O4308*0.521</f>
        <v>9.2363169171292663E-3</v>
      </c>
      <c r="T4308">
        <f>(L4308*0.47*0.75)*(1+0.2)*0.521*3.67</f>
        <v>4.0676739703037285E-2</v>
      </c>
    </row>
    <row r="4309" spans="1:20" hidden="1" x14ac:dyDescent="0.3">
      <c r="A4309" s="26">
        <v>14003</v>
      </c>
      <c r="B4309">
        <v>80</v>
      </c>
      <c r="C4309" t="s">
        <v>211</v>
      </c>
      <c r="D4309">
        <v>13</v>
      </c>
      <c r="E4309" t="s">
        <v>215</v>
      </c>
      <c r="F4309">
        <v>1</v>
      </c>
      <c r="G4309">
        <v>29.3</v>
      </c>
      <c r="H4309">
        <f t="shared" si="2470"/>
        <v>0.29299999999999998</v>
      </c>
      <c r="I4309">
        <v>17.8</v>
      </c>
      <c r="J4309">
        <v>9.1</v>
      </c>
      <c r="K4309">
        <f t="shared" si="2471"/>
        <v>6.74258046E-2</v>
      </c>
      <c r="L4309">
        <f>0.000064*(G4309^1.958025*I4309^0.883501+0.000045*G4309^2)</f>
        <v>0.60686562491896234</v>
      </c>
      <c r="O4309">
        <f>L4309*0.44*0.75</f>
        <v>0.20026565622325759</v>
      </c>
      <c r="Q4309">
        <f t="shared" si="2496"/>
        <v>0.10413814123609395</v>
      </c>
      <c r="T4309">
        <f>(L4309*0.44*0.75)*(1+0.2)*0.52*3.67</f>
        <v>0.45862437400375777</v>
      </c>
    </row>
    <row r="4310" spans="1:20" hidden="1" x14ac:dyDescent="0.3">
      <c r="A4310" s="26">
        <v>14003</v>
      </c>
      <c r="B4310">
        <v>80</v>
      </c>
      <c r="C4310" t="s">
        <v>211</v>
      </c>
      <c r="D4310">
        <v>14</v>
      </c>
      <c r="E4310" t="s">
        <v>217</v>
      </c>
      <c r="F4310">
        <v>5</v>
      </c>
      <c r="G4310">
        <v>15</v>
      </c>
      <c r="H4310">
        <f t="shared" si="2470"/>
        <v>0.15</v>
      </c>
      <c r="I4310">
        <v>8.4</v>
      </c>
      <c r="J4310">
        <v>4</v>
      </c>
      <c r="K4310">
        <f t="shared" si="2471"/>
        <v>1.76715E-2</v>
      </c>
      <c r="L4310">
        <f>0.000059*(G4310^1.965295*I4310^0.892133+0.000019*G4310^2)</f>
        <v>8.0686279911537359E-2</v>
      </c>
      <c r="O4310">
        <f>L4310*0.47*0.75</f>
        <v>2.8441913668816918E-2</v>
      </c>
      <c r="Q4310">
        <f t="shared" si="2496"/>
        <v>1.4789795107784798E-2</v>
      </c>
      <c r="T4310">
        <f>(L4310*0.47*0.75)*(1+0.2)*0.52*3.67</f>
        <v>6.5134257654684252E-2</v>
      </c>
    </row>
    <row r="4311" spans="1:20" hidden="1" x14ac:dyDescent="0.3">
      <c r="A4311" s="26">
        <v>14003</v>
      </c>
      <c r="B4311">
        <v>80</v>
      </c>
      <c r="C4311" t="s">
        <v>211</v>
      </c>
      <c r="D4311">
        <v>15</v>
      </c>
      <c r="E4311" t="s">
        <v>214</v>
      </c>
      <c r="F4311">
        <v>4</v>
      </c>
      <c r="G4311">
        <v>14.1</v>
      </c>
      <c r="H4311">
        <f t="shared" si="2470"/>
        <v>0.14099999999999999</v>
      </c>
      <c r="I4311">
        <v>5.3</v>
      </c>
      <c r="J4311">
        <v>2.1</v>
      </c>
      <c r="K4311">
        <f t="shared" si="2471"/>
        <v>1.5614537399999996E-2</v>
      </c>
      <c r="L4311">
        <f>0.000081*(G4311^1.864042*I4311^0.850892+0.000027*G4311^2)</f>
        <v>4.6447497580659788E-2</v>
      </c>
      <c r="O4311">
        <f>L4311*0.47*0.75</f>
        <v>1.6372742897182574E-2</v>
      </c>
      <c r="Q4311">
        <f>O4311*0.521</f>
        <v>8.5301990494321221E-3</v>
      </c>
      <c r="T4311">
        <f>(L4311*0.47*0.75)*(1+0.2)*0.521*3.67</f>
        <v>3.7566996613699062E-2</v>
      </c>
    </row>
    <row r="4312" spans="1:20" hidden="1" x14ac:dyDescent="0.3">
      <c r="A4312" s="26">
        <v>14003</v>
      </c>
      <c r="B4312">
        <v>80</v>
      </c>
      <c r="C4312" t="s">
        <v>211</v>
      </c>
      <c r="D4312">
        <v>16</v>
      </c>
      <c r="E4312" t="s">
        <v>217</v>
      </c>
      <c r="F4312">
        <v>4</v>
      </c>
      <c r="G4312">
        <v>19.8</v>
      </c>
      <c r="H4312">
        <f t="shared" si="2470"/>
        <v>0.19800000000000001</v>
      </c>
      <c r="I4312">
        <v>7.8</v>
      </c>
      <c r="J4312">
        <v>3.4</v>
      </c>
      <c r="K4312">
        <f t="shared" si="2471"/>
        <v>3.0790821600000001E-2</v>
      </c>
      <c r="L4312">
        <f>0.000059*(G4312^1.965295*I4312^0.892133+0.000019*G4312^2)</f>
        <v>0.13033171959051823</v>
      </c>
      <c r="O4312">
        <f>L4312*0.47*0.75</f>
        <v>4.5941931155657673E-2</v>
      </c>
      <c r="Q4312">
        <f t="shared" si="2496"/>
        <v>2.3889804200941989E-2</v>
      </c>
      <c r="T4312">
        <f>(L4312*0.47*0.75)*(1+0.2)*0.52*3.67</f>
        <v>0.10521069770094851</v>
      </c>
    </row>
    <row r="4313" spans="1:20" hidden="1" x14ac:dyDescent="0.3">
      <c r="A4313" s="26">
        <v>14003</v>
      </c>
      <c r="B4313">
        <v>80</v>
      </c>
      <c r="C4313" t="s">
        <v>211</v>
      </c>
      <c r="D4313">
        <v>17</v>
      </c>
      <c r="E4313" t="s">
        <v>215</v>
      </c>
      <c r="F4313">
        <v>4</v>
      </c>
      <c r="G4313">
        <v>16.5</v>
      </c>
      <c r="H4313">
        <f t="shared" si="2470"/>
        <v>0.16500000000000001</v>
      </c>
      <c r="I4313">
        <v>7.7</v>
      </c>
      <c r="J4313">
        <v>4</v>
      </c>
      <c r="K4313">
        <f t="shared" si="2471"/>
        <v>2.1382515000000001E-2</v>
      </c>
      <c r="L4313">
        <f>0.000064*(G4313^1.958025*I4313^0.883501+0.000045*G4313^2)</f>
        <v>9.4029264161357998E-2</v>
      </c>
      <c r="O4313">
        <f>L4313*0.44*0.75</f>
        <v>3.102965717324814E-2</v>
      </c>
      <c r="Q4313">
        <f t="shared" si="2496"/>
        <v>1.6135421730089035E-2</v>
      </c>
      <c r="T4313">
        <f>(L4313*0.44*0.75)*(1+0.2)*0.52*3.67</f>
        <v>7.10603972993121E-2</v>
      </c>
    </row>
    <row r="4314" spans="1:20" hidden="1" x14ac:dyDescent="0.3">
      <c r="A4314" s="26">
        <v>14003</v>
      </c>
      <c r="B4314">
        <v>80</v>
      </c>
      <c r="C4314" t="s">
        <v>211</v>
      </c>
      <c r="D4314">
        <v>18</v>
      </c>
      <c r="E4314" t="s">
        <v>214</v>
      </c>
      <c r="F4314">
        <v>4</v>
      </c>
      <c r="G4314">
        <v>37</v>
      </c>
      <c r="H4314">
        <f t="shared" si="2470"/>
        <v>0.37</v>
      </c>
      <c r="I4314">
        <v>8.6</v>
      </c>
      <c r="J4314">
        <v>1</v>
      </c>
      <c r="K4314">
        <f t="shared" si="2471"/>
        <v>0.10752125999999999</v>
      </c>
      <c r="L4314">
        <f t="shared" ref="L4314:L4323" si="2497">0.000081*(G4314^1.864042*I4314^0.850892+0.000027*G4314^2)</f>
        <v>0.42348616189600735</v>
      </c>
      <c r="O4314">
        <f t="shared" ref="O4314:O4323" si="2498">L4314*0.47*0.75</f>
        <v>0.14927887206834259</v>
      </c>
      <c r="Q4314">
        <f t="shared" ref="Q4314:Q4323" si="2499">O4314*0.521</f>
        <v>7.7774292347606494E-2</v>
      </c>
      <c r="T4314">
        <f t="shared" ref="T4314:T4323" si="2500">(L4314*0.47*0.75)*(1+0.2)*0.521*3.67</f>
        <v>0.34251798349885898</v>
      </c>
    </row>
    <row r="4315" spans="1:20" hidden="1" x14ac:dyDescent="0.3">
      <c r="A4315" s="26">
        <v>14003</v>
      </c>
      <c r="B4315">
        <v>80</v>
      </c>
      <c r="C4315" t="s">
        <v>211</v>
      </c>
      <c r="D4315">
        <v>19</v>
      </c>
      <c r="E4315" t="s">
        <v>214</v>
      </c>
      <c r="F4315">
        <v>5</v>
      </c>
      <c r="G4315">
        <v>37</v>
      </c>
      <c r="H4315">
        <f t="shared" si="2470"/>
        <v>0.37</v>
      </c>
      <c r="I4315">
        <v>9</v>
      </c>
      <c r="J4315">
        <v>1.3</v>
      </c>
      <c r="K4315">
        <f t="shared" si="2471"/>
        <v>0.10752125999999999</v>
      </c>
      <c r="L4315">
        <f t="shared" si="2497"/>
        <v>0.4401889823861414</v>
      </c>
      <c r="O4315">
        <f t="shared" si="2498"/>
        <v>0.15516661629111483</v>
      </c>
      <c r="Q4315">
        <f t="shared" si="2499"/>
        <v>8.0841807087670831E-2</v>
      </c>
      <c r="T4315">
        <f t="shared" si="2500"/>
        <v>0.35602731841410235</v>
      </c>
    </row>
    <row r="4316" spans="1:20" hidden="1" x14ac:dyDescent="0.3">
      <c r="A4316" s="26">
        <v>14003</v>
      </c>
      <c r="B4316">
        <v>80</v>
      </c>
      <c r="C4316" t="s">
        <v>211</v>
      </c>
      <c r="D4316">
        <v>20</v>
      </c>
      <c r="E4316" t="s">
        <v>214</v>
      </c>
      <c r="F4316">
        <v>3</v>
      </c>
      <c r="G4316">
        <v>10</v>
      </c>
      <c r="H4316">
        <f t="shared" si="2470"/>
        <v>0.1</v>
      </c>
      <c r="I4316">
        <v>4.2</v>
      </c>
      <c r="J4316">
        <v>1</v>
      </c>
      <c r="K4316">
        <f t="shared" si="2471"/>
        <v>7.8540000000000016E-3</v>
      </c>
      <c r="L4316">
        <f t="shared" si="2497"/>
        <v>2.0083970891582783E-2</v>
      </c>
      <c r="O4316">
        <f t="shared" si="2498"/>
        <v>7.0795997392829307E-3</v>
      </c>
      <c r="Q4316">
        <f t="shared" si="2499"/>
        <v>3.6884714641664072E-3</v>
      </c>
      <c r="T4316">
        <f t="shared" si="2500"/>
        <v>1.6244028328188859E-2</v>
      </c>
    </row>
    <row r="4317" spans="1:20" hidden="1" x14ac:dyDescent="0.3">
      <c r="A4317" s="26">
        <v>14003</v>
      </c>
      <c r="B4317">
        <v>80</v>
      </c>
      <c r="C4317" t="s">
        <v>211</v>
      </c>
      <c r="D4317">
        <v>21</v>
      </c>
      <c r="E4317" t="s">
        <v>214</v>
      </c>
      <c r="F4317">
        <v>5</v>
      </c>
      <c r="G4317">
        <v>9.5</v>
      </c>
      <c r="H4317">
        <f t="shared" si="2470"/>
        <v>9.5000000000000001E-2</v>
      </c>
      <c r="I4317">
        <v>4.5999999999999996</v>
      </c>
      <c r="J4317">
        <v>0.3</v>
      </c>
      <c r="K4317">
        <f t="shared" si="2471"/>
        <v>7.088235E-3</v>
      </c>
      <c r="L4317">
        <f t="shared" si="2497"/>
        <v>1.9721619113146956E-2</v>
      </c>
      <c r="O4317">
        <f t="shared" si="2498"/>
        <v>6.9518707373843018E-3</v>
      </c>
      <c r="Q4317">
        <f t="shared" si="2499"/>
        <v>3.6219246541772214E-3</v>
      </c>
      <c r="T4317">
        <f t="shared" si="2500"/>
        <v>1.5950956176996482E-2</v>
      </c>
    </row>
    <row r="4318" spans="1:20" hidden="1" x14ac:dyDescent="0.3">
      <c r="A4318" s="26">
        <v>14003</v>
      </c>
      <c r="B4318">
        <v>80</v>
      </c>
      <c r="C4318" t="s">
        <v>211</v>
      </c>
      <c r="D4318">
        <v>22</v>
      </c>
      <c r="E4318" t="s">
        <v>214</v>
      </c>
      <c r="F4318">
        <v>4</v>
      </c>
      <c r="G4318">
        <v>8</v>
      </c>
      <c r="H4318">
        <f t="shared" si="2470"/>
        <v>0.08</v>
      </c>
      <c r="I4318">
        <v>4.2</v>
      </c>
      <c r="J4318">
        <v>1.2</v>
      </c>
      <c r="K4318">
        <f t="shared" si="2471"/>
        <v>5.0265600000000002E-3</v>
      </c>
      <c r="L4318">
        <f t="shared" si="2497"/>
        <v>1.3249671395156858E-2</v>
      </c>
      <c r="O4318">
        <f t="shared" si="2498"/>
        <v>4.670509166792792E-3</v>
      </c>
      <c r="Q4318">
        <f t="shared" si="2499"/>
        <v>2.4333352758990449E-3</v>
      </c>
      <c r="T4318">
        <f t="shared" si="2500"/>
        <v>1.0716408555059393E-2</v>
      </c>
    </row>
    <row r="4319" spans="1:20" hidden="1" x14ac:dyDescent="0.3">
      <c r="A4319" s="26">
        <v>14003</v>
      </c>
      <c r="B4319">
        <v>80</v>
      </c>
      <c r="C4319" t="s">
        <v>211</v>
      </c>
      <c r="D4319">
        <v>23</v>
      </c>
      <c r="E4319" t="s">
        <v>214</v>
      </c>
      <c r="F4319">
        <v>5</v>
      </c>
      <c r="G4319">
        <v>9.5</v>
      </c>
      <c r="H4319">
        <f t="shared" si="2470"/>
        <v>9.5000000000000001E-2</v>
      </c>
      <c r="I4319">
        <v>4.4000000000000004</v>
      </c>
      <c r="J4319">
        <v>0.5</v>
      </c>
      <c r="K4319">
        <f t="shared" si="2471"/>
        <v>7.088235E-3</v>
      </c>
      <c r="L4319">
        <f t="shared" si="2497"/>
        <v>1.89896137994741E-2</v>
      </c>
      <c r="O4319">
        <f t="shared" si="2498"/>
        <v>6.6938388643146196E-3</v>
      </c>
      <c r="Q4319">
        <f t="shared" si="2499"/>
        <v>3.4874900483079169E-3</v>
      </c>
      <c r="T4319">
        <f t="shared" si="2500"/>
        <v>1.5358906172748063E-2</v>
      </c>
    </row>
    <row r="4320" spans="1:20" hidden="1" x14ac:dyDescent="0.3">
      <c r="A4320" s="26">
        <v>14003</v>
      </c>
      <c r="B4320">
        <v>80</v>
      </c>
      <c r="C4320" t="s">
        <v>211</v>
      </c>
      <c r="D4320">
        <v>24</v>
      </c>
      <c r="E4320" t="s">
        <v>214</v>
      </c>
      <c r="F4320">
        <v>4</v>
      </c>
      <c r="G4320">
        <v>8.5</v>
      </c>
      <c r="H4320">
        <f t="shared" si="2470"/>
        <v>8.5000000000000006E-2</v>
      </c>
      <c r="I4320">
        <v>4.2</v>
      </c>
      <c r="J4320">
        <v>1.4</v>
      </c>
      <c r="K4320">
        <f t="shared" si="2471"/>
        <v>5.6745150000000006E-3</v>
      </c>
      <c r="L4320">
        <f t="shared" si="2497"/>
        <v>1.4834857981485693E-2</v>
      </c>
      <c r="O4320">
        <f t="shared" si="2498"/>
        <v>5.2292874384737061E-3</v>
      </c>
      <c r="Q4320">
        <f t="shared" si="2499"/>
        <v>2.7244587554448008E-3</v>
      </c>
      <c r="T4320">
        <f t="shared" si="2500"/>
        <v>1.1998516358978903E-2</v>
      </c>
    </row>
    <row r="4321" spans="1:24" hidden="1" x14ac:dyDescent="0.3">
      <c r="A4321" s="26">
        <v>14003</v>
      </c>
      <c r="B4321">
        <v>80</v>
      </c>
      <c r="C4321" t="s">
        <v>211</v>
      </c>
      <c r="D4321">
        <v>25</v>
      </c>
      <c r="E4321" t="s">
        <v>214</v>
      </c>
      <c r="F4321">
        <v>5</v>
      </c>
      <c r="G4321">
        <v>12</v>
      </c>
      <c r="H4321">
        <f t="shared" si="2470"/>
        <v>0.12</v>
      </c>
      <c r="I4321">
        <v>4.0999999999999996</v>
      </c>
      <c r="J4321">
        <v>1.1000000000000001</v>
      </c>
      <c r="K4321">
        <f t="shared" si="2471"/>
        <v>1.130976E-2</v>
      </c>
      <c r="L4321">
        <f t="shared" si="2497"/>
        <v>2.7640253183328037E-2</v>
      </c>
      <c r="O4321">
        <f t="shared" si="2498"/>
        <v>9.743189247123132E-3</v>
      </c>
      <c r="Q4321">
        <f t="shared" si="2499"/>
        <v>5.0762015977511522E-3</v>
      </c>
      <c r="T4321">
        <f t="shared" si="2500"/>
        <v>2.2355591836496071E-2</v>
      </c>
    </row>
    <row r="4322" spans="1:24" hidden="1" x14ac:dyDescent="0.3">
      <c r="A4322" s="26">
        <v>14003</v>
      </c>
      <c r="B4322">
        <v>80</v>
      </c>
      <c r="C4322" t="s">
        <v>211</v>
      </c>
      <c r="D4322">
        <v>26</v>
      </c>
      <c r="E4322" t="s">
        <v>214</v>
      </c>
      <c r="F4322">
        <v>5</v>
      </c>
      <c r="G4322">
        <v>9.1</v>
      </c>
      <c r="H4322">
        <f t="shared" si="2470"/>
        <v>9.0999999999999998E-2</v>
      </c>
      <c r="I4322">
        <v>4.2</v>
      </c>
      <c r="J4322">
        <v>1.2</v>
      </c>
      <c r="K4322">
        <f t="shared" si="2471"/>
        <v>6.5038973999999999E-3</v>
      </c>
      <c r="L4322">
        <f t="shared" si="2497"/>
        <v>1.6846161429715463E-2</v>
      </c>
      <c r="O4322">
        <f t="shared" si="2498"/>
        <v>5.9382719039747008E-3</v>
      </c>
      <c r="Q4322">
        <f t="shared" si="2499"/>
        <v>3.0938396619708194E-3</v>
      </c>
      <c r="T4322">
        <f t="shared" si="2500"/>
        <v>1.3625269871319486E-2</v>
      </c>
    </row>
    <row r="4323" spans="1:24" hidden="1" x14ac:dyDescent="0.3">
      <c r="A4323" s="26">
        <v>14003</v>
      </c>
      <c r="B4323">
        <v>80</v>
      </c>
      <c r="C4323" t="s">
        <v>211</v>
      </c>
      <c r="D4323">
        <v>27</v>
      </c>
      <c r="E4323" t="s">
        <v>214</v>
      </c>
      <c r="F4323">
        <v>5</v>
      </c>
      <c r="G4323">
        <v>7.8</v>
      </c>
      <c r="H4323">
        <f t="shared" ref="H4323:H4381" si="2501">G4323/100</f>
        <v>7.8E-2</v>
      </c>
      <c r="I4323">
        <v>3</v>
      </c>
      <c r="J4323">
        <v>1</v>
      </c>
      <c r="K4323">
        <f t="shared" ref="K4323:K4381" si="2502">0.7854*H4323^2</f>
        <v>4.7783736E-3</v>
      </c>
      <c r="L4323">
        <f t="shared" si="2497"/>
        <v>9.4923025615229334E-3</v>
      </c>
      <c r="O4323">
        <f t="shared" si="2498"/>
        <v>3.3460366529368337E-3</v>
      </c>
      <c r="Q4323">
        <f t="shared" si="2499"/>
        <v>1.7432850961800904E-3</v>
      </c>
      <c r="T4323">
        <f t="shared" si="2500"/>
        <v>7.6774275635771178E-3</v>
      </c>
    </row>
    <row r="4324" spans="1:24" hidden="1" x14ac:dyDescent="0.3">
      <c r="A4324" s="26">
        <v>14003</v>
      </c>
      <c r="B4324">
        <v>80</v>
      </c>
      <c r="C4324" t="s">
        <v>211</v>
      </c>
      <c r="D4324">
        <v>28</v>
      </c>
      <c r="E4324" t="s">
        <v>215</v>
      </c>
      <c r="F4324">
        <v>3</v>
      </c>
      <c r="G4324">
        <v>7.7</v>
      </c>
      <c r="H4324">
        <f t="shared" si="2501"/>
        <v>7.6999999999999999E-2</v>
      </c>
      <c r="I4324">
        <v>3.9</v>
      </c>
      <c r="J4324">
        <v>2.1</v>
      </c>
      <c r="K4324">
        <f t="shared" si="2502"/>
        <v>4.6566365999999998E-3</v>
      </c>
      <c r="L4324">
        <f t="shared" ref="L4324:L4325" si="2503">0.000064*(G4324^1.958025*I4324^0.883501+0.000045*G4324^2)</f>
        <v>1.1592138059388815E-2</v>
      </c>
      <c r="O4324">
        <f>L4324*0.44*0.75</f>
        <v>3.8254055595983091E-3</v>
      </c>
      <c r="Q4324">
        <f t="shared" ref="Q4324:Q4325" si="2504">O4324*0.52</f>
        <v>1.9892108909911207E-3</v>
      </c>
      <c r="T4324">
        <f>(L4324*0.44*0.75)*(1+0.2)*0.52*3.67</f>
        <v>8.7604847639248962E-3</v>
      </c>
    </row>
    <row r="4325" spans="1:24" hidden="1" x14ac:dyDescent="0.3">
      <c r="A4325" s="26">
        <v>14003</v>
      </c>
      <c r="B4325">
        <v>80</v>
      </c>
      <c r="C4325" t="s">
        <v>211</v>
      </c>
      <c r="D4325">
        <v>29</v>
      </c>
      <c r="E4325" t="s">
        <v>215</v>
      </c>
      <c r="F4325">
        <v>1</v>
      </c>
      <c r="G4325">
        <v>58</v>
      </c>
      <c r="H4325">
        <f t="shared" si="2501"/>
        <v>0.57999999999999996</v>
      </c>
      <c r="I4325">
        <v>21.2</v>
      </c>
      <c r="J4325">
        <v>4.7</v>
      </c>
      <c r="K4325">
        <f t="shared" si="2502"/>
        <v>0.26420855999999998</v>
      </c>
      <c r="L4325">
        <f t="shared" si="2503"/>
        <v>2.6967251832491486</v>
      </c>
      <c r="O4325">
        <f>L4325*0.44*0.75</f>
        <v>0.88991931047221895</v>
      </c>
      <c r="Q4325">
        <f t="shared" si="2504"/>
        <v>0.46275804144555388</v>
      </c>
      <c r="T4325">
        <f>(L4325*0.44*0.75)*(1+0.2)*0.52*3.67</f>
        <v>2.0379864145262192</v>
      </c>
      <c r="U4325">
        <v>64</v>
      </c>
      <c r="V4325">
        <v>71</v>
      </c>
      <c r="W4325">
        <v>14</v>
      </c>
      <c r="X4325">
        <v>6</v>
      </c>
    </row>
    <row r="4326" spans="1:24" hidden="1" x14ac:dyDescent="0.3">
      <c r="A4326" s="26">
        <v>14003</v>
      </c>
      <c r="B4326">
        <v>80</v>
      </c>
      <c r="C4326" t="s">
        <v>211</v>
      </c>
      <c r="D4326">
        <v>30</v>
      </c>
      <c r="E4326" t="s">
        <v>214</v>
      </c>
      <c r="F4326">
        <v>3</v>
      </c>
      <c r="G4326">
        <v>10.3</v>
      </c>
      <c r="H4326">
        <f t="shared" si="2501"/>
        <v>0.10300000000000001</v>
      </c>
      <c r="I4326">
        <v>3.6</v>
      </c>
      <c r="J4326">
        <v>0.5</v>
      </c>
      <c r="K4326">
        <f t="shared" si="2502"/>
        <v>8.3323086000000011E-3</v>
      </c>
      <c r="L4326">
        <f>0.000081*(G4326^1.864042*I4326^0.850892+0.000027*G4326^2)</f>
        <v>1.8612936944994329E-2</v>
      </c>
      <c r="O4326">
        <f>L4326*0.47*0.75</f>
        <v>6.5610602731105E-3</v>
      </c>
      <c r="Q4326">
        <f>O4326*0.521</f>
        <v>3.4183124022905708E-3</v>
      </c>
      <c r="T4326">
        <f>(L4326*0.47*0.75)*(1+0.2)*0.521*3.67</f>
        <v>1.5054247819687675E-2</v>
      </c>
    </row>
    <row r="4327" spans="1:24" hidden="1" x14ac:dyDescent="0.3">
      <c r="A4327" s="26">
        <v>14003</v>
      </c>
      <c r="B4327">
        <v>80</v>
      </c>
      <c r="C4327" t="s">
        <v>211</v>
      </c>
      <c r="D4327">
        <v>31</v>
      </c>
      <c r="E4327" t="s">
        <v>215</v>
      </c>
      <c r="F4327">
        <v>3</v>
      </c>
      <c r="G4327">
        <v>11.8</v>
      </c>
      <c r="H4327">
        <f t="shared" si="2501"/>
        <v>0.11800000000000001</v>
      </c>
      <c r="I4327">
        <v>5.0999999999999996</v>
      </c>
      <c r="J4327">
        <v>2.2000000000000002</v>
      </c>
      <c r="K4327">
        <f t="shared" si="2502"/>
        <v>1.0935909600000002E-2</v>
      </c>
      <c r="L4327">
        <f t="shared" ref="L4327:L4328" si="2505">0.000064*(G4327^1.958025*I4327^0.883501+0.000045*G4327^2)</f>
        <v>3.3891893897243057E-2</v>
      </c>
      <c r="O4327">
        <f>L4327*0.44*0.75</f>
        <v>1.1184324986090208E-2</v>
      </c>
      <c r="Q4327">
        <f t="shared" ref="Q4327:Q4328" si="2506">O4327*0.52</f>
        <v>5.8158489927669088E-3</v>
      </c>
      <c r="T4327">
        <f>(L4327*0.44*0.75)*(1+0.2)*0.52*3.67</f>
        <v>2.5612998964145463E-2</v>
      </c>
    </row>
    <row r="4328" spans="1:24" hidden="1" x14ac:dyDescent="0.3">
      <c r="A4328" s="26">
        <v>14003</v>
      </c>
      <c r="B4328">
        <v>80</v>
      </c>
      <c r="C4328" t="s">
        <v>211</v>
      </c>
      <c r="D4328">
        <v>32</v>
      </c>
      <c r="E4328" t="s">
        <v>215</v>
      </c>
      <c r="F4328">
        <v>3</v>
      </c>
      <c r="G4328">
        <v>7.7</v>
      </c>
      <c r="H4328">
        <f t="shared" si="2501"/>
        <v>7.6999999999999999E-2</v>
      </c>
      <c r="I4328">
        <v>4.2</v>
      </c>
      <c r="J4328">
        <v>1.5</v>
      </c>
      <c r="K4328">
        <f t="shared" si="2502"/>
        <v>4.6566365999999998E-3</v>
      </c>
      <c r="L4328">
        <f t="shared" si="2505"/>
        <v>1.2376514054110097E-2</v>
      </c>
      <c r="O4328">
        <f>L4328*0.44*0.75</f>
        <v>4.0842496378563319E-3</v>
      </c>
      <c r="Q4328">
        <f t="shared" si="2506"/>
        <v>2.1238098116852927E-3</v>
      </c>
      <c r="T4328">
        <f>(L4328*0.44*0.75)*(1+0.2)*0.52*3.67</f>
        <v>9.3532584106620284E-3</v>
      </c>
    </row>
    <row r="4329" spans="1:24" hidden="1" x14ac:dyDescent="0.3">
      <c r="A4329" s="26">
        <v>40001</v>
      </c>
      <c r="B4329">
        <v>173</v>
      </c>
      <c r="C4329" t="s">
        <v>211</v>
      </c>
      <c r="D4329">
        <v>1</v>
      </c>
      <c r="E4329" t="s">
        <v>212</v>
      </c>
      <c r="F4329">
        <v>5</v>
      </c>
      <c r="G4329">
        <v>17.5</v>
      </c>
      <c r="H4329">
        <f t="shared" si="2501"/>
        <v>0.17499999999999999</v>
      </c>
      <c r="I4329">
        <v>10.3</v>
      </c>
      <c r="J4329">
        <v>7.6</v>
      </c>
      <c r="K4329">
        <f t="shared" si="2502"/>
        <v>2.4052874999999998E-2</v>
      </c>
      <c r="L4329">
        <f t="shared" ref="L4329:L4330" si="2507">0.000062*(G4329^1.947206*I4329^0.894551+0.000039*G4329^2)</f>
        <v>0.13148609704383565</v>
      </c>
      <c r="O4329">
        <f>L4329*0.47*0.75</f>
        <v>4.6348849207952063E-2</v>
      </c>
      <c r="Q4329">
        <f t="shared" ref="Q4329:Q4330" si="2508">O4329*0.52</f>
        <v>2.4101401588135073E-2</v>
      </c>
      <c r="T4329">
        <f>(L4329*0.47*0.75)*(1+0.2)*0.52*3.67</f>
        <v>0.10614257259414686</v>
      </c>
    </row>
    <row r="4330" spans="1:24" hidden="1" x14ac:dyDescent="0.3">
      <c r="A4330" s="26">
        <v>40001</v>
      </c>
      <c r="B4330">
        <v>173</v>
      </c>
      <c r="C4330" t="s">
        <v>211</v>
      </c>
      <c r="D4330">
        <v>2</v>
      </c>
      <c r="E4330" t="s">
        <v>212</v>
      </c>
      <c r="F4330">
        <v>3</v>
      </c>
      <c r="G4330">
        <v>17</v>
      </c>
      <c r="H4330">
        <f t="shared" si="2501"/>
        <v>0.17</v>
      </c>
      <c r="I4330">
        <v>8.5</v>
      </c>
      <c r="J4330">
        <v>6.3</v>
      </c>
      <c r="K4330">
        <f t="shared" si="2502"/>
        <v>2.2698060000000003E-2</v>
      </c>
      <c r="L4330">
        <f t="shared" si="2507"/>
        <v>0.104651327396569</v>
      </c>
      <c r="O4330">
        <f>L4330*0.47*0.75</f>
        <v>3.6889592907290568E-2</v>
      </c>
      <c r="Q4330">
        <f t="shared" si="2508"/>
        <v>1.9182588311791097E-2</v>
      </c>
      <c r="T4330">
        <f>(L4330*0.47*0.75)*(1+0.2)*0.52*3.67</f>
        <v>8.4480118925127981E-2</v>
      </c>
    </row>
    <row r="4331" spans="1:24" hidden="1" x14ac:dyDescent="0.3">
      <c r="A4331" s="26">
        <v>40001</v>
      </c>
      <c r="B4331">
        <v>173</v>
      </c>
      <c r="C4331" t="s">
        <v>211</v>
      </c>
      <c r="D4331">
        <v>3</v>
      </c>
      <c r="E4331" t="s">
        <v>213</v>
      </c>
      <c r="F4331">
        <v>3</v>
      </c>
      <c r="G4331">
        <v>10.199999999999999</v>
      </c>
      <c r="H4331">
        <f t="shared" si="2501"/>
        <v>0.10199999999999999</v>
      </c>
      <c r="I4331">
        <v>3.1</v>
      </c>
      <c r="J4331">
        <v>1.5</v>
      </c>
      <c r="K4331">
        <f t="shared" si="2502"/>
        <v>8.1713015999999982E-3</v>
      </c>
      <c r="L4331">
        <f t="shared" ref="L4331:L4332" si="2509">0.000084*(G4331^1.894314*I4331^0.808223+0.000031*G4331^2)</f>
        <v>1.7061665777653539E-2</v>
      </c>
      <c r="O4331">
        <f>L4331*0.66*1.07</f>
        <v>1.204894837217893E-2</v>
      </c>
      <c r="Q4331">
        <f t="shared" ref="Q4331:Q4332" si="2510">O4331*0.531</f>
        <v>6.3979915856270126E-3</v>
      </c>
      <c r="T4331">
        <f>(L4331*0.66*1.07)*(1+0.2)*0.531*3.67</f>
        <v>2.8176754943101363E-2</v>
      </c>
    </row>
    <row r="4332" spans="1:24" hidden="1" x14ac:dyDescent="0.3">
      <c r="A4332" s="26">
        <v>40001</v>
      </c>
      <c r="B4332">
        <v>173</v>
      </c>
      <c r="C4332" t="s">
        <v>211</v>
      </c>
      <c r="D4332">
        <v>4</v>
      </c>
      <c r="E4332" t="s">
        <v>213</v>
      </c>
      <c r="F4332">
        <v>5</v>
      </c>
      <c r="G4332">
        <v>8.1999999999999993</v>
      </c>
      <c r="H4332">
        <f t="shared" si="2501"/>
        <v>8.199999999999999E-2</v>
      </c>
      <c r="I4332">
        <v>3.7</v>
      </c>
      <c r="J4332">
        <v>2.2000000000000002</v>
      </c>
      <c r="K4332">
        <f t="shared" si="2502"/>
        <v>5.2810295999999989E-3</v>
      </c>
      <c r="L4332">
        <f t="shared" si="2509"/>
        <v>1.3018747474709538E-2</v>
      </c>
      <c r="O4332">
        <f>L4332*0.66*1.07</f>
        <v>9.1938394666398783E-3</v>
      </c>
      <c r="Q4332">
        <f t="shared" si="2510"/>
        <v>4.8819287567857753E-3</v>
      </c>
      <c r="T4332">
        <f>(L4332*0.66*1.07)*(1+0.2)*0.531*3.67</f>
        <v>2.1500014244884555E-2</v>
      </c>
    </row>
    <row r="4333" spans="1:24" hidden="1" x14ac:dyDescent="0.3">
      <c r="A4333" s="26">
        <v>40001</v>
      </c>
      <c r="B4333">
        <v>173</v>
      </c>
      <c r="C4333" t="s">
        <v>211</v>
      </c>
      <c r="D4333">
        <v>5</v>
      </c>
      <c r="E4333" t="s">
        <v>212</v>
      </c>
      <c r="F4333">
        <v>4</v>
      </c>
      <c r="G4333">
        <v>20</v>
      </c>
      <c r="H4333">
        <f t="shared" si="2501"/>
        <v>0.2</v>
      </c>
      <c r="I4333">
        <v>11.8</v>
      </c>
      <c r="J4333">
        <v>9.1999999999999993</v>
      </c>
      <c r="K4333">
        <f t="shared" si="2502"/>
        <v>3.1416000000000006E-2</v>
      </c>
      <c r="L4333">
        <f>0.000062*(G4333^1.947206*I4333^0.894551+0.000039*G4333^2)</f>
        <v>0.192584090042179</v>
      </c>
      <c r="O4333">
        <f>L4333*0.47*0.75</f>
        <v>6.7885891739868087E-2</v>
      </c>
      <c r="Q4333">
        <f>O4333*0.52</f>
        <v>3.5300663704731408E-2</v>
      </c>
      <c r="T4333">
        <f>(L4333*0.47*0.75)*(1+0.2)*0.52*3.67</f>
        <v>0.15546412295563711</v>
      </c>
    </row>
    <row r="4334" spans="1:24" hidden="1" x14ac:dyDescent="0.3">
      <c r="A4334" s="26">
        <v>40001</v>
      </c>
      <c r="B4334">
        <v>173</v>
      </c>
      <c r="C4334" t="s">
        <v>211</v>
      </c>
      <c r="D4334">
        <v>6</v>
      </c>
      <c r="E4334" t="s">
        <v>213</v>
      </c>
      <c r="F4334">
        <v>3</v>
      </c>
      <c r="G4334">
        <v>11.8</v>
      </c>
      <c r="H4334">
        <f t="shared" si="2501"/>
        <v>0.11800000000000001</v>
      </c>
      <c r="I4334">
        <v>5.7</v>
      </c>
      <c r="J4334">
        <v>2.1</v>
      </c>
      <c r="K4334">
        <f t="shared" si="2502"/>
        <v>1.0935909600000002E-2</v>
      </c>
      <c r="L4334">
        <f>0.000084*(G4334^1.894314*I4334^0.808223+0.000031*G4334^2)</f>
        <v>3.6785791333424363E-2</v>
      </c>
      <c r="O4334">
        <f>L4334*0.66*1.07</f>
        <v>2.5978125839664287E-2</v>
      </c>
      <c r="Q4334">
        <f>O4334*0.531</f>
        <v>1.3794384820861738E-2</v>
      </c>
      <c r="T4334">
        <f>(L4334*0.66*1.07)*(1+0.2)*0.531*3.67</f>
        <v>6.0750470751075092E-2</v>
      </c>
    </row>
    <row r="4335" spans="1:24" s="13" customFormat="1" hidden="1" x14ac:dyDescent="0.3">
      <c r="A4335" s="26">
        <v>40001</v>
      </c>
      <c r="B4335" s="13">
        <v>173</v>
      </c>
      <c r="C4335" s="13" t="s">
        <v>211</v>
      </c>
      <c r="D4335" s="13">
        <v>7</v>
      </c>
      <c r="E4335" s="13" t="s">
        <v>212</v>
      </c>
      <c r="F4335" s="13">
        <v>7</v>
      </c>
      <c r="G4335" s="13">
        <v>14</v>
      </c>
      <c r="H4335">
        <f t="shared" si="2501"/>
        <v>0.14000000000000001</v>
      </c>
      <c r="I4335" s="13">
        <v>6</v>
      </c>
      <c r="J4335" s="13">
        <v>0</v>
      </c>
      <c r="K4335">
        <f t="shared" si="2502"/>
        <v>1.5393840000000002E-2</v>
      </c>
      <c r="L4335">
        <f>0.000062*(G4335^1.947206*I4335^0.894551+0.000039*G4335^2)</f>
        <v>5.2509632196370552E-2</v>
      </c>
      <c r="M4335"/>
      <c r="N4335"/>
      <c r="O4335">
        <f>L4335*0.47*0.75</f>
        <v>1.8509645349220619E-2</v>
      </c>
      <c r="P4335"/>
      <c r="Q4335">
        <f>O4335*0.52</f>
        <v>9.6250155815947227E-3</v>
      </c>
      <c r="R4335"/>
      <c r="S4335"/>
      <c r="T4335">
        <f>(L4335*0.47*0.75)*(1+0.2)*0.52*3.67</f>
        <v>4.2388568621343152E-2</v>
      </c>
    </row>
    <row r="4336" spans="1:24" hidden="1" x14ac:dyDescent="0.3">
      <c r="A4336" s="26">
        <v>40001</v>
      </c>
      <c r="B4336">
        <v>173</v>
      </c>
      <c r="C4336" t="s">
        <v>211</v>
      </c>
      <c r="D4336">
        <v>8</v>
      </c>
      <c r="E4336" t="s">
        <v>213</v>
      </c>
      <c r="F4336">
        <v>5</v>
      </c>
      <c r="G4336">
        <v>12</v>
      </c>
      <c r="H4336">
        <f t="shared" si="2501"/>
        <v>0.12</v>
      </c>
      <c r="I4336">
        <v>4.0999999999999996</v>
      </c>
      <c r="J4336">
        <v>1.9</v>
      </c>
      <c r="K4336">
        <f t="shared" si="2502"/>
        <v>1.130976E-2</v>
      </c>
      <c r="L4336">
        <f>0.000084*(G4336^1.894314*I4336^0.808223+0.000031*G4336^2)</f>
        <v>2.9097724841048143E-2</v>
      </c>
      <c r="O4336">
        <f>L4336*0.66*1.07</f>
        <v>2.0548813282748202E-2</v>
      </c>
      <c r="Q4336">
        <f>O4336*0.531</f>
        <v>1.0911419853139296E-2</v>
      </c>
      <c r="T4336">
        <f>(L4336*0.66*1.07)*(1+0.2)*0.531*3.67</f>
        <v>4.8053893033225457E-2</v>
      </c>
    </row>
    <row r="4337" spans="1:20" hidden="1" x14ac:dyDescent="0.3">
      <c r="A4337" s="26">
        <v>40001</v>
      </c>
      <c r="B4337">
        <v>173</v>
      </c>
      <c r="C4337" t="s">
        <v>211</v>
      </c>
      <c r="D4337">
        <v>9</v>
      </c>
      <c r="E4337" t="s">
        <v>212</v>
      </c>
      <c r="F4337">
        <v>5</v>
      </c>
      <c r="G4337">
        <v>12.1</v>
      </c>
      <c r="H4337">
        <f t="shared" si="2501"/>
        <v>0.121</v>
      </c>
      <c r="I4337">
        <v>6.9</v>
      </c>
      <c r="J4337">
        <v>5.8</v>
      </c>
      <c r="K4337">
        <f t="shared" si="2502"/>
        <v>1.14990414E-2</v>
      </c>
      <c r="L4337">
        <f>0.000062*(G4337^1.947206*I4337^0.894551+0.000039*G4337^2)</f>
        <v>4.4791394622107607E-2</v>
      </c>
      <c r="O4337">
        <f>L4337*0.47*0.75</f>
        <v>1.578896660429293E-2</v>
      </c>
      <c r="Q4337">
        <f>O4337*0.52</f>
        <v>8.2102626342323241E-3</v>
      </c>
      <c r="T4337">
        <f>(L4337*0.47*0.75)*(1+0.2)*0.52*3.67</f>
        <v>3.6157996641159151E-2</v>
      </c>
    </row>
    <row r="4338" spans="1:20" hidden="1" x14ac:dyDescent="0.3">
      <c r="A4338" s="26">
        <v>40001</v>
      </c>
      <c r="B4338">
        <v>173</v>
      </c>
      <c r="C4338" t="s">
        <v>211</v>
      </c>
      <c r="D4338">
        <v>10</v>
      </c>
      <c r="E4338" t="s">
        <v>213</v>
      </c>
      <c r="F4338">
        <v>3</v>
      </c>
      <c r="G4338">
        <v>7.5</v>
      </c>
      <c r="H4338">
        <f t="shared" si="2501"/>
        <v>7.4999999999999997E-2</v>
      </c>
      <c r="I4338">
        <v>4.5999999999999996</v>
      </c>
      <c r="J4338">
        <v>2.1</v>
      </c>
      <c r="K4338">
        <f t="shared" si="2502"/>
        <v>4.4178749999999999E-3</v>
      </c>
      <c r="L4338">
        <f t="shared" ref="L4338:L4339" si="2511">0.000084*(G4338^1.894314*I4338^0.808223+0.000031*G4338^2)</f>
        <v>1.3109347134434606E-2</v>
      </c>
      <c r="O4338">
        <f>L4338*0.66*1.07</f>
        <v>9.2578209463377199E-3</v>
      </c>
      <c r="Q4338">
        <f t="shared" ref="Q4338:Q4339" si="2512">O4338*0.531</f>
        <v>4.9159029225053297E-3</v>
      </c>
      <c r="T4338">
        <f>(L4338*0.66*1.07)*(1+0.2)*0.531*3.67</f>
        <v>2.1649636470713472E-2</v>
      </c>
    </row>
    <row r="4339" spans="1:20" hidden="1" x14ac:dyDescent="0.3">
      <c r="A4339" s="26">
        <v>40001</v>
      </c>
      <c r="B4339">
        <v>173</v>
      </c>
      <c r="C4339" t="s">
        <v>211</v>
      </c>
      <c r="D4339">
        <v>11</v>
      </c>
      <c r="E4339" t="s">
        <v>213</v>
      </c>
      <c r="F4339">
        <v>3</v>
      </c>
      <c r="G4339">
        <v>12.6</v>
      </c>
      <c r="H4339">
        <f t="shared" si="2501"/>
        <v>0.126</v>
      </c>
      <c r="I4339">
        <v>5.2</v>
      </c>
      <c r="J4339">
        <v>1.9</v>
      </c>
      <c r="K4339">
        <f t="shared" si="2502"/>
        <v>1.2469010400000001E-2</v>
      </c>
      <c r="L4339">
        <f t="shared" si="2511"/>
        <v>3.8674225727186248E-2</v>
      </c>
      <c r="O4339">
        <f>L4339*0.66*1.07</f>
        <v>2.7311738208538931E-2</v>
      </c>
      <c r="Q4339">
        <f t="shared" si="2512"/>
        <v>1.4502532988734173E-2</v>
      </c>
      <c r="T4339">
        <f>(L4339*0.66*1.07)*(1+0.2)*0.531*3.67</f>
        <v>6.3869155282385293E-2</v>
      </c>
    </row>
    <row r="4340" spans="1:20" hidden="1" x14ac:dyDescent="0.3">
      <c r="A4340" s="26">
        <v>40001</v>
      </c>
      <c r="B4340">
        <v>173</v>
      </c>
      <c r="C4340" t="s">
        <v>211</v>
      </c>
      <c r="D4340">
        <v>12</v>
      </c>
      <c r="E4340" t="s">
        <v>212</v>
      </c>
      <c r="F4340">
        <v>5</v>
      </c>
      <c r="G4340">
        <v>15</v>
      </c>
      <c r="H4340">
        <f t="shared" si="2501"/>
        <v>0.15</v>
      </c>
      <c r="I4340">
        <v>8.4</v>
      </c>
      <c r="J4340">
        <v>7.1</v>
      </c>
      <c r="K4340">
        <f t="shared" si="2502"/>
        <v>1.76715E-2</v>
      </c>
      <c r="L4340">
        <f>0.000062*(G4340^1.947206*I4340^0.894551+0.000039*G4340^2)</f>
        <v>8.115242778157164E-2</v>
      </c>
      <c r="O4340">
        <f>L4340*0.47*0.75</f>
        <v>2.8606230793003999E-2</v>
      </c>
      <c r="Q4340">
        <f t="shared" ref="Q4340:Q4347" si="2513">O4340*0.52</f>
        <v>1.487524001236208E-2</v>
      </c>
      <c r="T4340">
        <f>(L4340*0.47*0.75)*(1+0.2)*0.52*3.67</f>
        <v>6.5510557014442597E-2</v>
      </c>
    </row>
    <row r="4341" spans="1:20" hidden="1" x14ac:dyDescent="0.3">
      <c r="A4341" s="26">
        <v>40001</v>
      </c>
      <c r="B4341">
        <v>173</v>
      </c>
      <c r="C4341" t="s">
        <v>211</v>
      </c>
      <c r="D4341">
        <v>13</v>
      </c>
      <c r="E4341" t="s">
        <v>214</v>
      </c>
      <c r="F4341">
        <v>3</v>
      </c>
      <c r="G4341">
        <v>7.8</v>
      </c>
      <c r="H4341">
        <f t="shared" si="2501"/>
        <v>7.8E-2</v>
      </c>
      <c r="I4341">
        <v>3</v>
      </c>
      <c r="J4341">
        <v>1.3</v>
      </c>
      <c r="K4341">
        <f t="shared" si="2502"/>
        <v>4.7783736E-3</v>
      </c>
      <c r="L4341">
        <f>0.000081*(G4341^1.864042*I4341^0.850892+0.000027*G4341^2)</f>
        <v>9.4923025615229334E-3</v>
      </c>
      <c r="O4341">
        <f>L4341*0.47*0.75</f>
        <v>3.3460366529368337E-3</v>
      </c>
      <c r="Q4341">
        <f>O4341*0.521</f>
        <v>1.7432850961800904E-3</v>
      </c>
      <c r="T4341">
        <f>(L4341*0.47*0.75)*(1+0.2)*0.521*3.67</f>
        <v>7.6774275635771178E-3</v>
      </c>
    </row>
    <row r="4342" spans="1:20" hidden="1" x14ac:dyDescent="0.3">
      <c r="A4342" s="26">
        <v>40001</v>
      </c>
      <c r="B4342">
        <v>173</v>
      </c>
      <c r="C4342" t="s">
        <v>211</v>
      </c>
      <c r="D4342">
        <v>14</v>
      </c>
      <c r="E4342" t="s">
        <v>212</v>
      </c>
      <c r="F4342">
        <v>1</v>
      </c>
      <c r="G4342">
        <v>32.5</v>
      </c>
      <c r="H4342">
        <f t="shared" si="2501"/>
        <v>0.32500000000000001</v>
      </c>
      <c r="I4342">
        <v>14.6</v>
      </c>
      <c r="J4342">
        <v>9.6999999999999993</v>
      </c>
      <c r="K4342">
        <f t="shared" si="2502"/>
        <v>8.2957875E-2</v>
      </c>
      <c r="L4342">
        <f>0.000062*(G4342^1.947206*I4342^0.894551+0.000039*G4342^2)</f>
        <v>0.5996735621067002</v>
      </c>
      <c r="O4342">
        <f t="shared" ref="O4342:O4347" si="2514">L4342*0.47*0.75</f>
        <v>0.21138493064261182</v>
      </c>
      <c r="Q4342">
        <f t="shared" si="2513"/>
        <v>0.10992016393415815</v>
      </c>
      <c r="T4342">
        <f t="shared" ref="T4342:T4347" si="2515">(L4342*0.47*0.75)*(1+0.2)*0.52*3.67</f>
        <v>0.48408840196603253</v>
      </c>
    </row>
    <row r="4343" spans="1:20" hidden="1" x14ac:dyDescent="0.3">
      <c r="A4343" s="26">
        <v>40001</v>
      </c>
      <c r="B4343">
        <v>173</v>
      </c>
      <c r="C4343" t="s">
        <v>211</v>
      </c>
      <c r="D4343">
        <v>15</v>
      </c>
      <c r="E4343" t="s">
        <v>217</v>
      </c>
      <c r="F4343">
        <v>1</v>
      </c>
      <c r="G4343">
        <v>23.8</v>
      </c>
      <c r="H4343">
        <f t="shared" si="2501"/>
        <v>0.23800000000000002</v>
      </c>
      <c r="I4343">
        <v>14</v>
      </c>
      <c r="J4343">
        <v>11.1</v>
      </c>
      <c r="K4343">
        <f t="shared" si="2502"/>
        <v>4.4488197600000001E-2</v>
      </c>
      <c r="L4343">
        <f>0.000059*(G4343^1.965295*I4343^0.892133+0.000019*G4343^2)</f>
        <v>0.31530535010265737</v>
      </c>
      <c r="O4343">
        <f t="shared" si="2514"/>
        <v>0.11114513591118672</v>
      </c>
      <c r="Q4343">
        <f t="shared" si="2513"/>
        <v>5.7795470673817094E-2</v>
      </c>
      <c r="T4343">
        <f t="shared" si="2515"/>
        <v>0.25453125284749051</v>
      </c>
    </row>
    <row r="4344" spans="1:20" hidden="1" x14ac:dyDescent="0.3">
      <c r="A4344" s="26">
        <v>40001</v>
      </c>
      <c r="B4344">
        <v>173</v>
      </c>
      <c r="C4344" t="s">
        <v>211</v>
      </c>
      <c r="D4344">
        <v>16</v>
      </c>
      <c r="E4344" t="s">
        <v>212</v>
      </c>
      <c r="F4344">
        <v>3</v>
      </c>
      <c r="G4344">
        <v>11.2</v>
      </c>
      <c r="H4344">
        <f t="shared" si="2501"/>
        <v>0.11199999999999999</v>
      </c>
      <c r="I4344">
        <v>5.7</v>
      </c>
      <c r="J4344">
        <v>4.3</v>
      </c>
      <c r="K4344">
        <f t="shared" si="2502"/>
        <v>9.8520575999999985E-3</v>
      </c>
      <c r="L4344">
        <f t="shared" ref="L4344:L4345" si="2516">0.000062*(G4344^1.947206*I4344^0.894551+0.000039*G4344^2)</f>
        <v>3.247939884067827E-2</v>
      </c>
      <c r="O4344">
        <f t="shared" si="2514"/>
        <v>1.1448988091339089E-2</v>
      </c>
      <c r="Q4344">
        <f t="shared" si="2513"/>
        <v>5.9534738074963267E-3</v>
      </c>
      <c r="T4344">
        <f t="shared" si="2515"/>
        <v>2.6219098648213819E-2</v>
      </c>
    </row>
    <row r="4345" spans="1:20" hidden="1" x14ac:dyDescent="0.3">
      <c r="A4345" s="26">
        <v>40001</v>
      </c>
      <c r="B4345">
        <v>173</v>
      </c>
      <c r="C4345" t="s">
        <v>211</v>
      </c>
      <c r="D4345">
        <v>18</v>
      </c>
      <c r="E4345" t="s">
        <v>212</v>
      </c>
      <c r="F4345">
        <v>3</v>
      </c>
      <c r="G4345">
        <v>11.6</v>
      </c>
      <c r="H4345">
        <f t="shared" si="2501"/>
        <v>0.11599999999999999</v>
      </c>
      <c r="I4345">
        <v>8.1999999999999993</v>
      </c>
      <c r="J4345">
        <v>6.3</v>
      </c>
      <c r="K4345">
        <f t="shared" si="2502"/>
        <v>1.0568342399999998E-2</v>
      </c>
      <c r="L4345">
        <f t="shared" si="2516"/>
        <v>4.8146719679054935E-2</v>
      </c>
      <c r="O4345">
        <f t="shared" si="2514"/>
        <v>1.6971718686866866E-2</v>
      </c>
      <c r="Q4345">
        <f t="shared" si="2513"/>
        <v>8.8252937171707704E-3</v>
      </c>
      <c r="T4345">
        <f t="shared" si="2515"/>
        <v>3.8866593530420067E-2</v>
      </c>
    </row>
    <row r="4346" spans="1:20" hidden="1" x14ac:dyDescent="0.3">
      <c r="A4346" s="26">
        <v>40001</v>
      </c>
      <c r="B4346">
        <v>173</v>
      </c>
      <c r="C4346" t="s">
        <v>211</v>
      </c>
      <c r="D4346">
        <v>19</v>
      </c>
      <c r="E4346" t="s">
        <v>217</v>
      </c>
      <c r="F4346">
        <v>3</v>
      </c>
      <c r="G4346">
        <v>13</v>
      </c>
      <c r="H4346">
        <f t="shared" si="2501"/>
        <v>0.13</v>
      </c>
      <c r="I4346">
        <v>7.6</v>
      </c>
      <c r="J4346">
        <v>3.4</v>
      </c>
      <c r="K4346">
        <f t="shared" si="2502"/>
        <v>1.3273260000000002E-2</v>
      </c>
      <c r="L4346">
        <f>0.000059*(G4346^1.965295*I4346^0.892133+0.000019*G4346^2)</f>
        <v>5.5703651075634408E-2</v>
      </c>
      <c r="O4346">
        <f t="shared" si="2514"/>
        <v>1.9635537004161128E-2</v>
      </c>
      <c r="Q4346">
        <f t="shared" si="2513"/>
        <v>1.0210479242163787E-2</v>
      </c>
      <c r="T4346">
        <f t="shared" si="2515"/>
        <v>4.4966950582489319E-2</v>
      </c>
    </row>
    <row r="4347" spans="1:20" hidden="1" x14ac:dyDescent="0.3">
      <c r="A4347" s="26">
        <v>40001</v>
      </c>
      <c r="B4347">
        <v>173</v>
      </c>
      <c r="C4347" t="s">
        <v>211</v>
      </c>
      <c r="D4347">
        <v>20</v>
      </c>
      <c r="E4347" t="s">
        <v>212</v>
      </c>
      <c r="F4347">
        <v>5</v>
      </c>
      <c r="G4347">
        <v>16.7</v>
      </c>
      <c r="H4347">
        <f t="shared" si="2501"/>
        <v>0.16699999999999998</v>
      </c>
      <c r="I4347">
        <v>12.8</v>
      </c>
      <c r="J4347">
        <v>11</v>
      </c>
      <c r="K4347">
        <f t="shared" si="2502"/>
        <v>2.1904020599999994E-2</v>
      </c>
      <c r="L4347">
        <f>0.000062*(G4347^1.947206*I4347^0.894551+0.000039*G4347^2)</f>
        <v>0.14579087174926492</v>
      </c>
      <c r="O4347">
        <f t="shared" si="2514"/>
        <v>5.1391282291615881E-2</v>
      </c>
      <c r="Q4347">
        <f t="shared" si="2513"/>
        <v>2.6723466791640258E-2</v>
      </c>
      <c r="T4347">
        <f t="shared" si="2515"/>
        <v>0.11769014775038368</v>
      </c>
    </row>
    <row r="4348" spans="1:20" hidden="1" x14ac:dyDescent="0.3">
      <c r="A4348" s="26">
        <v>40001</v>
      </c>
      <c r="B4348">
        <v>173</v>
      </c>
      <c r="C4348" t="s">
        <v>211</v>
      </c>
      <c r="D4348">
        <v>21</v>
      </c>
      <c r="E4348" t="s">
        <v>213</v>
      </c>
      <c r="F4348">
        <v>3</v>
      </c>
      <c r="G4348">
        <v>8</v>
      </c>
      <c r="H4348">
        <f t="shared" si="2501"/>
        <v>0.08</v>
      </c>
      <c r="I4348">
        <v>4.3</v>
      </c>
      <c r="J4348">
        <v>1.5</v>
      </c>
      <c r="K4348">
        <f t="shared" si="2502"/>
        <v>5.0265600000000002E-3</v>
      </c>
      <c r="L4348">
        <f>0.000084*(G4348^1.894314*I4348^0.808223+0.000031*G4348^2)</f>
        <v>1.4028273573056907E-2</v>
      </c>
      <c r="O4348">
        <f>L4348*0.66*1.07</f>
        <v>9.9067667972927882E-3</v>
      </c>
      <c r="Q4348">
        <f>O4348*0.531</f>
        <v>5.2604931693624709E-3</v>
      </c>
      <c r="T4348">
        <f>(L4348*0.66*1.07)*(1+0.2)*0.531*3.67</f>
        <v>2.316721191787232E-2</v>
      </c>
    </row>
    <row r="4349" spans="1:20" hidden="1" x14ac:dyDescent="0.3">
      <c r="A4349" s="26">
        <v>40001</v>
      </c>
      <c r="B4349">
        <v>173</v>
      </c>
      <c r="C4349" t="s">
        <v>211</v>
      </c>
      <c r="D4349">
        <v>22</v>
      </c>
      <c r="E4349" t="s">
        <v>212</v>
      </c>
      <c r="F4349">
        <v>5</v>
      </c>
      <c r="G4349">
        <v>20.5</v>
      </c>
      <c r="H4349">
        <f t="shared" si="2501"/>
        <v>0.20499999999999999</v>
      </c>
      <c r="I4349">
        <v>11.9</v>
      </c>
      <c r="J4349">
        <v>10</v>
      </c>
      <c r="K4349">
        <f t="shared" si="2502"/>
        <v>3.3006434999999994E-2</v>
      </c>
      <c r="L4349">
        <f>0.000062*(G4349^1.947206*I4349^0.894551+0.000039*G4349^2)</f>
        <v>0.20360125734914203</v>
      </c>
      <c r="O4349">
        <f>L4349*0.47*0.75</f>
        <v>7.1769443215572562E-2</v>
      </c>
      <c r="Q4349">
        <f>O4349*0.52</f>
        <v>3.7320110472097733E-2</v>
      </c>
      <c r="T4349">
        <f>(L4349*0.47*0.75)*(1+0.2)*0.52*3.67</f>
        <v>0.16435776651911843</v>
      </c>
    </row>
    <row r="4350" spans="1:20" hidden="1" x14ac:dyDescent="0.3">
      <c r="A4350" s="26">
        <v>40001</v>
      </c>
      <c r="B4350">
        <v>173</v>
      </c>
      <c r="C4350" t="s">
        <v>211</v>
      </c>
      <c r="D4350">
        <v>23</v>
      </c>
      <c r="E4350" t="s">
        <v>213</v>
      </c>
      <c r="F4350">
        <v>3</v>
      </c>
      <c r="G4350">
        <v>9</v>
      </c>
      <c r="H4350">
        <f t="shared" si="2501"/>
        <v>0.09</v>
      </c>
      <c r="I4350">
        <v>4.7</v>
      </c>
      <c r="J4350">
        <v>2.9</v>
      </c>
      <c r="K4350">
        <f t="shared" si="2502"/>
        <v>6.3617399999999994E-3</v>
      </c>
      <c r="L4350">
        <f>0.000084*(G4350^1.894314*I4350^0.808223+0.000031*G4350^2)</f>
        <v>1.8841871595990104E-2</v>
      </c>
      <c r="O4350">
        <f>L4350*0.66*1.07</f>
        <v>1.3306129721088212E-2</v>
      </c>
      <c r="Q4350">
        <f>O4350*0.531</f>
        <v>7.0655548818978411E-3</v>
      </c>
      <c r="T4350">
        <f>(L4350*0.66*1.07)*(1+0.2)*0.531*3.67</f>
        <v>3.1116703699878092E-2</v>
      </c>
    </row>
    <row r="4351" spans="1:20" hidden="1" x14ac:dyDescent="0.3">
      <c r="A4351" s="26">
        <v>40001</v>
      </c>
      <c r="B4351">
        <v>173</v>
      </c>
      <c r="C4351" t="s">
        <v>211</v>
      </c>
      <c r="D4351">
        <v>25</v>
      </c>
      <c r="E4351" t="s">
        <v>212</v>
      </c>
      <c r="F4351">
        <v>3</v>
      </c>
      <c r="G4351">
        <v>14.5</v>
      </c>
      <c r="H4351">
        <f t="shared" si="2501"/>
        <v>0.14499999999999999</v>
      </c>
      <c r="I4351">
        <v>9.8000000000000007</v>
      </c>
      <c r="J4351">
        <v>7</v>
      </c>
      <c r="K4351">
        <f t="shared" si="2502"/>
        <v>1.6513034999999999E-2</v>
      </c>
      <c r="L4351">
        <f t="shared" ref="L4351:L4355" si="2517">0.000062*(G4351^1.947206*I4351^0.894551+0.000039*G4351^2)</f>
        <v>8.7200553352904234E-2</v>
      </c>
      <c r="O4351">
        <f>L4351*0.47*0.75</f>
        <v>3.0738195056898742E-2</v>
      </c>
      <c r="Q4351">
        <f t="shared" ref="Q4351:Q4355" si="2518">O4351*0.52</f>
        <v>1.5983861429587347E-2</v>
      </c>
      <c r="T4351">
        <f>(L4351*0.47*0.75)*(1+0.2)*0.52*3.67</f>
        <v>7.0392925735902667E-2</v>
      </c>
    </row>
    <row r="4352" spans="1:20" hidden="1" x14ac:dyDescent="0.3">
      <c r="A4352" s="26">
        <v>40001</v>
      </c>
      <c r="B4352">
        <v>173</v>
      </c>
      <c r="C4352" t="s">
        <v>211</v>
      </c>
      <c r="D4352">
        <v>26</v>
      </c>
      <c r="E4352" t="s">
        <v>212</v>
      </c>
      <c r="F4352">
        <v>1</v>
      </c>
      <c r="G4352">
        <v>22.4</v>
      </c>
      <c r="H4352">
        <f t="shared" si="2501"/>
        <v>0.22399999999999998</v>
      </c>
      <c r="I4352">
        <v>13.2</v>
      </c>
      <c r="J4352">
        <v>10.4</v>
      </c>
      <c r="K4352">
        <f t="shared" si="2502"/>
        <v>3.9408230399999994E-2</v>
      </c>
      <c r="L4352">
        <f t="shared" si="2517"/>
        <v>0.26546987653904569</v>
      </c>
      <c r="O4352">
        <f>L4352*0.47*0.75</f>
        <v>9.3578131480013593E-2</v>
      </c>
      <c r="Q4352">
        <f t="shared" si="2518"/>
        <v>4.8660628369607072E-2</v>
      </c>
      <c r="T4352">
        <f>(L4352*0.47*0.75)*(1+0.2)*0.52*3.67</f>
        <v>0.21430140733974953</v>
      </c>
    </row>
    <row r="4353" spans="1:20" hidden="1" x14ac:dyDescent="0.3">
      <c r="A4353" s="26">
        <v>40001</v>
      </c>
      <c r="B4353">
        <v>173</v>
      </c>
      <c r="C4353" t="s">
        <v>211</v>
      </c>
      <c r="D4353">
        <v>27</v>
      </c>
      <c r="E4353" t="s">
        <v>212</v>
      </c>
      <c r="F4353">
        <v>4</v>
      </c>
      <c r="G4353">
        <v>19.3</v>
      </c>
      <c r="H4353">
        <f t="shared" si="2501"/>
        <v>0.193</v>
      </c>
      <c r="I4353">
        <v>9.8000000000000007</v>
      </c>
      <c r="J4353">
        <v>6.8</v>
      </c>
      <c r="K4353">
        <f t="shared" si="2502"/>
        <v>2.9255364600000004E-2</v>
      </c>
      <c r="L4353">
        <f t="shared" si="2517"/>
        <v>0.15217434554555306</v>
      </c>
      <c r="O4353">
        <f>L4353*0.47*0.75</f>
        <v>5.3641456804807454E-2</v>
      </c>
      <c r="Q4353">
        <f t="shared" si="2518"/>
        <v>2.7893557538499876E-2</v>
      </c>
      <c r="T4353">
        <f>(L4353*0.47*0.75)*(1+0.2)*0.52*3.67</f>
        <v>0.12284322739955347</v>
      </c>
    </row>
    <row r="4354" spans="1:20" hidden="1" x14ac:dyDescent="0.3">
      <c r="A4354" s="26">
        <v>40001</v>
      </c>
      <c r="B4354">
        <v>173</v>
      </c>
      <c r="C4354" t="s">
        <v>211</v>
      </c>
      <c r="D4354">
        <v>28</v>
      </c>
      <c r="E4354" t="s">
        <v>212</v>
      </c>
      <c r="F4354">
        <v>5</v>
      </c>
      <c r="G4354">
        <v>25.5</v>
      </c>
      <c r="H4354">
        <f t="shared" si="2501"/>
        <v>0.255</v>
      </c>
      <c r="I4354">
        <v>12</v>
      </c>
      <c r="J4354">
        <v>9</v>
      </c>
      <c r="K4354">
        <f t="shared" si="2502"/>
        <v>5.1070634999999996E-2</v>
      </c>
      <c r="L4354">
        <f t="shared" si="2517"/>
        <v>0.31376175623525249</v>
      </c>
      <c r="O4354">
        <f>L4354*0.47*0.75</f>
        <v>0.11060101907292649</v>
      </c>
      <c r="Q4354">
        <f t="shared" si="2518"/>
        <v>5.751252991792178E-2</v>
      </c>
      <c r="T4354">
        <f>(L4354*0.47*0.75)*(1+0.2)*0.52*3.67</f>
        <v>0.25328518175852749</v>
      </c>
    </row>
    <row r="4355" spans="1:20" hidden="1" x14ac:dyDescent="0.3">
      <c r="A4355" s="26">
        <v>40001</v>
      </c>
      <c r="B4355">
        <v>173</v>
      </c>
      <c r="C4355" t="s">
        <v>211</v>
      </c>
      <c r="D4355">
        <v>29</v>
      </c>
      <c r="E4355" t="s">
        <v>212</v>
      </c>
      <c r="F4355">
        <v>1</v>
      </c>
      <c r="G4355">
        <v>19.5</v>
      </c>
      <c r="H4355">
        <f t="shared" si="2501"/>
        <v>0.19500000000000001</v>
      </c>
      <c r="I4355">
        <v>13.2</v>
      </c>
      <c r="J4355">
        <v>9.3000000000000007</v>
      </c>
      <c r="K4355">
        <f t="shared" si="2502"/>
        <v>2.9864835000000003E-2</v>
      </c>
      <c r="L4355">
        <f t="shared" si="2517"/>
        <v>0.20265966762069598</v>
      </c>
      <c r="O4355">
        <f>L4355*0.47*0.75</f>
        <v>7.1437532836295337E-2</v>
      </c>
      <c r="Q4355">
        <f t="shared" si="2518"/>
        <v>3.7147517074873578E-2</v>
      </c>
      <c r="T4355">
        <f>(L4355*0.47*0.75)*(1+0.2)*0.52*3.67</f>
        <v>0.16359766519774321</v>
      </c>
    </row>
    <row r="4356" spans="1:20" s="13" customFormat="1" hidden="1" x14ac:dyDescent="0.3">
      <c r="A4356" s="26">
        <v>40001</v>
      </c>
      <c r="B4356" s="13">
        <v>173</v>
      </c>
      <c r="C4356" s="13" t="s">
        <v>211</v>
      </c>
      <c r="D4356" s="13">
        <v>30</v>
      </c>
      <c r="E4356" s="13" t="s">
        <v>213</v>
      </c>
      <c r="F4356" s="13">
        <v>7</v>
      </c>
      <c r="G4356" s="13">
        <v>13</v>
      </c>
      <c r="H4356">
        <f t="shared" si="2501"/>
        <v>0.13</v>
      </c>
      <c r="I4356" s="13">
        <v>5.7</v>
      </c>
      <c r="J4356" s="13">
        <v>0</v>
      </c>
      <c r="K4356">
        <f t="shared" si="2502"/>
        <v>1.3273260000000002E-2</v>
      </c>
      <c r="L4356">
        <f>0.000084*(G4356^1.894314*I4356^0.808223+0.000031*G4356^2)</f>
        <v>4.4193412884885243E-2</v>
      </c>
      <c r="M4356"/>
      <c r="N4356"/>
      <c r="O4356">
        <f>L4356*0.66*1.07</f>
        <v>3.1209388179305964E-2</v>
      </c>
      <c r="P4356"/>
      <c r="Q4356">
        <f>O4356*0.531</f>
        <v>1.6572185123211468E-2</v>
      </c>
      <c r="R4356"/>
      <c r="S4356"/>
      <c r="T4356">
        <f>(L4356*0.66*1.07)*(1+0.2)*0.531*3.67</f>
        <v>7.2983903282623303E-2</v>
      </c>
    </row>
    <row r="4357" spans="1:20" hidden="1" x14ac:dyDescent="0.3">
      <c r="A4357" s="26">
        <v>40001</v>
      </c>
      <c r="B4357">
        <v>173</v>
      </c>
      <c r="C4357" t="s">
        <v>211</v>
      </c>
      <c r="D4357">
        <v>31</v>
      </c>
      <c r="E4357" t="s">
        <v>212</v>
      </c>
      <c r="F4357">
        <v>1</v>
      </c>
      <c r="G4357">
        <v>31.3</v>
      </c>
      <c r="H4357">
        <f t="shared" si="2501"/>
        <v>0.313</v>
      </c>
      <c r="I4357">
        <v>15</v>
      </c>
      <c r="J4357">
        <v>9</v>
      </c>
      <c r="K4357">
        <f t="shared" si="2502"/>
        <v>7.6944852600000002E-2</v>
      </c>
      <c r="L4357">
        <f t="shared" ref="L4357:L4358" si="2519">0.000062*(G4357^1.947206*I4357^0.894551+0.000039*G4357^2)</f>
        <v>0.57095254166667975</v>
      </c>
      <c r="O4357">
        <f>L4357*0.47*0.75</f>
        <v>0.20126077093750461</v>
      </c>
      <c r="Q4357">
        <f t="shared" ref="Q4357:Q4358" si="2520">O4357*0.52</f>
        <v>0.10465560088750239</v>
      </c>
      <c r="T4357">
        <f>(L4357*0.47*0.75)*(1+0.2)*0.52*3.67</f>
        <v>0.46090326630856054</v>
      </c>
    </row>
    <row r="4358" spans="1:20" hidden="1" x14ac:dyDescent="0.3">
      <c r="A4358" s="26">
        <v>40001</v>
      </c>
      <c r="B4358">
        <v>173</v>
      </c>
      <c r="C4358" t="s">
        <v>211</v>
      </c>
      <c r="D4358">
        <v>32</v>
      </c>
      <c r="E4358" t="s">
        <v>212</v>
      </c>
      <c r="F4358">
        <v>1</v>
      </c>
      <c r="G4358">
        <v>35.5</v>
      </c>
      <c r="H4358">
        <f t="shared" si="2501"/>
        <v>0.35499999999999998</v>
      </c>
      <c r="I4358">
        <v>14.2</v>
      </c>
      <c r="J4358">
        <v>10.5</v>
      </c>
      <c r="K4358">
        <f t="shared" si="2502"/>
        <v>9.8980034999999994E-2</v>
      </c>
      <c r="L4358">
        <f t="shared" si="2519"/>
        <v>0.69468550273956597</v>
      </c>
      <c r="O4358">
        <f>L4358*0.47*0.75</f>
        <v>0.24487663971569698</v>
      </c>
      <c r="Q4358">
        <f t="shared" si="2520"/>
        <v>0.12733585265216243</v>
      </c>
      <c r="T4358">
        <f>(L4358*0.47*0.75)*(1+0.2)*0.52*3.67</f>
        <v>0.56078709508012337</v>
      </c>
    </row>
    <row r="4359" spans="1:20" hidden="1" x14ac:dyDescent="0.3">
      <c r="A4359" s="26">
        <v>40001</v>
      </c>
      <c r="B4359">
        <v>173</v>
      </c>
      <c r="C4359" t="s">
        <v>211</v>
      </c>
      <c r="D4359">
        <v>33</v>
      </c>
      <c r="E4359" t="s">
        <v>213</v>
      </c>
      <c r="F4359">
        <v>3</v>
      </c>
      <c r="G4359">
        <v>20.5</v>
      </c>
      <c r="H4359">
        <f t="shared" si="2501"/>
        <v>0.20499999999999999</v>
      </c>
      <c r="I4359">
        <v>7.9</v>
      </c>
      <c r="J4359">
        <v>2.1</v>
      </c>
      <c r="K4359">
        <f t="shared" si="2502"/>
        <v>3.3006434999999994E-2</v>
      </c>
      <c r="L4359">
        <f t="shared" ref="L4359:L4360" si="2521">0.000084*(G4359^1.894314*I4359^0.808223+0.000031*G4359^2)</f>
        <v>0.1363450375791089</v>
      </c>
      <c r="O4359">
        <f>L4359*0.66*1.07</f>
        <v>9.6286865538366725E-2</v>
      </c>
      <c r="Q4359">
        <f t="shared" ref="Q4359:Q4360" si="2522">O4359*0.531</f>
        <v>5.1128325600872736E-2</v>
      </c>
      <c r="T4359">
        <f>(L4359*0.66*1.07)*(1+0.2)*0.531*3.67</f>
        <v>0.22516914594624349</v>
      </c>
    </row>
    <row r="4360" spans="1:20" hidden="1" x14ac:dyDescent="0.3">
      <c r="A4360" s="26">
        <v>40001</v>
      </c>
      <c r="B4360">
        <v>173</v>
      </c>
      <c r="C4360" t="s">
        <v>211</v>
      </c>
      <c r="D4360">
        <v>34</v>
      </c>
      <c r="E4360" t="s">
        <v>213</v>
      </c>
      <c r="F4360">
        <v>3</v>
      </c>
      <c r="G4360">
        <v>19</v>
      </c>
      <c r="H4360">
        <f t="shared" si="2501"/>
        <v>0.19</v>
      </c>
      <c r="I4360">
        <v>7</v>
      </c>
      <c r="J4360">
        <v>2</v>
      </c>
      <c r="K4360">
        <f t="shared" si="2502"/>
        <v>2.835294E-2</v>
      </c>
      <c r="L4360">
        <f t="shared" si="2521"/>
        <v>0.10707094137933711</v>
      </c>
      <c r="O4360">
        <f>L4360*0.66*1.07</f>
        <v>7.561349880208787E-2</v>
      </c>
      <c r="Q4360">
        <f t="shared" si="2522"/>
        <v>4.0150767863908664E-2</v>
      </c>
      <c r="T4360">
        <f>(L4360*0.66*1.07)*(1+0.2)*0.531*3.67</f>
        <v>0.17682398167265373</v>
      </c>
    </row>
    <row r="4361" spans="1:20" hidden="1" x14ac:dyDescent="0.3">
      <c r="A4361" s="26">
        <v>40001</v>
      </c>
      <c r="B4361">
        <v>173</v>
      </c>
      <c r="C4361" t="s">
        <v>211</v>
      </c>
      <c r="D4361">
        <v>35</v>
      </c>
      <c r="E4361" t="s">
        <v>212</v>
      </c>
      <c r="F4361">
        <v>1</v>
      </c>
      <c r="G4361">
        <v>28.4</v>
      </c>
      <c r="H4361">
        <f t="shared" si="2501"/>
        <v>0.28399999999999997</v>
      </c>
      <c r="I4361">
        <v>13.8</v>
      </c>
      <c r="J4361">
        <v>8.9</v>
      </c>
      <c r="K4361">
        <f t="shared" si="2502"/>
        <v>6.3347222399999986E-2</v>
      </c>
      <c r="L4361">
        <f t="shared" ref="L4361:L4362" si="2523">0.000062*(G4361^1.947206*I4361^0.894551+0.000039*G4361^2)</f>
        <v>0.43851432922306283</v>
      </c>
      <c r="O4361">
        <f>L4361*0.47*0.75</f>
        <v>0.15457630105112963</v>
      </c>
      <c r="Q4361">
        <f t="shared" ref="Q4361:Q4362" si="2524">O4361*0.52</f>
        <v>8.0379676546587411E-2</v>
      </c>
      <c r="T4361">
        <f>(L4361*0.47*0.75)*(1+0.2)*0.52*3.67</f>
        <v>0.35399209551117095</v>
      </c>
    </row>
    <row r="4362" spans="1:20" hidden="1" x14ac:dyDescent="0.3">
      <c r="A4362" s="26">
        <v>40001</v>
      </c>
      <c r="B4362">
        <v>173</v>
      </c>
      <c r="C4362" t="s">
        <v>211</v>
      </c>
      <c r="D4362">
        <v>36</v>
      </c>
      <c r="E4362" t="s">
        <v>212</v>
      </c>
      <c r="F4362">
        <v>3</v>
      </c>
      <c r="G4362">
        <v>11</v>
      </c>
      <c r="H4362">
        <f t="shared" si="2501"/>
        <v>0.11</v>
      </c>
      <c r="I4362">
        <v>5.9</v>
      </c>
      <c r="J4362">
        <v>4.5</v>
      </c>
      <c r="K4362">
        <f t="shared" si="2502"/>
        <v>9.503339999999999E-3</v>
      </c>
      <c r="L4362">
        <f t="shared" si="2523"/>
        <v>3.2342094449322581E-2</v>
      </c>
      <c r="O4362">
        <f>L4362*0.47*0.75</f>
        <v>1.1400588293386209E-2</v>
      </c>
      <c r="Q4362">
        <f t="shared" si="2524"/>
        <v>5.928305912560829E-3</v>
      </c>
      <c r="T4362">
        <f>(L4362*0.47*0.75)*(1+0.2)*0.52*3.67</f>
        <v>2.6108259238917887E-2</v>
      </c>
    </row>
    <row r="4363" spans="1:20" hidden="1" x14ac:dyDescent="0.3">
      <c r="A4363" s="26">
        <v>40001</v>
      </c>
      <c r="B4363">
        <v>173</v>
      </c>
      <c r="C4363" t="s">
        <v>211</v>
      </c>
      <c r="D4363">
        <v>37</v>
      </c>
      <c r="E4363" t="s">
        <v>213</v>
      </c>
      <c r="F4363">
        <v>3</v>
      </c>
      <c r="G4363">
        <v>14.5</v>
      </c>
      <c r="H4363">
        <f t="shared" si="2501"/>
        <v>0.14499999999999999</v>
      </c>
      <c r="I4363">
        <v>5</v>
      </c>
      <c r="J4363">
        <v>2</v>
      </c>
      <c r="K4363">
        <f t="shared" si="2502"/>
        <v>1.6513034999999999E-2</v>
      </c>
      <c r="L4363">
        <f>0.000084*(G4363^1.894314*I4363^0.808223+0.000031*G4363^2)</f>
        <v>4.8888132671213752E-2</v>
      </c>
      <c r="O4363">
        <f>L4363*0.66*1.07</f>
        <v>3.4524799292411153E-2</v>
      </c>
      <c r="Q4363">
        <f>O4363*0.531</f>
        <v>1.8332668424270324E-2</v>
      </c>
      <c r="T4363">
        <f>(L4363*0.66*1.07)*(1+0.2)*0.531*3.67</f>
        <v>8.0737071740486513E-2</v>
      </c>
    </row>
    <row r="4364" spans="1:20" hidden="1" x14ac:dyDescent="0.3">
      <c r="A4364" s="26">
        <v>40001</v>
      </c>
      <c r="B4364">
        <v>173</v>
      </c>
      <c r="C4364" t="s">
        <v>211</v>
      </c>
      <c r="D4364">
        <v>40</v>
      </c>
      <c r="E4364" t="s">
        <v>219</v>
      </c>
      <c r="F4364">
        <v>3</v>
      </c>
      <c r="G4364">
        <v>10.1</v>
      </c>
      <c r="H4364">
        <f t="shared" si="2501"/>
        <v>0.10099999999999999</v>
      </c>
      <c r="I4364">
        <v>4.5</v>
      </c>
      <c r="J4364">
        <v>1.9</v>
      </c>
      <c r="K4364">
        <f t="shared" si="2502"/>
        <v>8.0118653999999984E-3</v>
      </c>
      <c r="L4364">
        <f>0.000084*(G4364^1.894314*I4364^0.808223+0.000034*G4364^2)</f>
        <v>2.2632175026101393E-2</v>
      </c>
      <c r="O4364">
        <f>L4364*0.75*1.07</f>
        <v>1.816232045844637E-2</v>
      </c>
      <c r="Q4364">
        <f>O4364*0.531</f>
        <v>9.6441921634350235E-3</v>
      </c>
      <c r="T4364">
        <f>(L4364*0.75*1.07)*(1+0.2)*0.531*3.67</f>
        <v>4.2473022287767837E-2</v>
      </c>
    </row>
    <row r="4365" spans="1:20" hidden="1" x14ac:dyDescent="0.3">
      <c r="A4365" s="26">
        <v>40001</v>
      </c>
      <c r="B4365">
        <v>173</v>
      </c>
      <c r="C4365" t="s">
        <v>211</v>
      </c>
      <c r="D4365">
        <v>42</v>
      </c>
      <c r="E4365" t="s">
        <v>213</v>
      </c>
      <c r="F4365">
        <v>5</v>
      </c>
      <c r="G4365">
        <v>17.3</v>
      </c>
      <c r="H4365">
        <f t="shared" si="2501"/>
        <v>0.17300000000000001</v>
      </c>
      <c r="I4365">
        <v>6.1</v>
      </c>
      <c r="J4365">
        <v>1.8</v>
      </c>
      <c r="K4365">
        <f t="shared" si="2502"/>
        <v>2.3506236600000004E-2</v>
      </c>
      <c r="L4365">
        <f t="shared" ref="L4365:L4367" si="2525">0.000084*(G4365^1.894314*I4365^0.808223+0.000031*G4365^2)</f>
        <v>8.0214560193215059E-2</v>
      </c>
      <c r="O4365">
        <f>L4365*0.66*1.07</f>
        <v>5.6647522408448475E-2</v>
      </c>
      <c r="Q4365">
        <f t="shared" ref="Q4365:Q4367" si="2526">O4365*0.531</f>
        <v>3.0079834398886143E-2</v>
      </c>
      <c r="T4365">
        <f>(L4365*0.66*1.07)*(1+0.2)*0.531*3.67</f>
        <v>0.13247159069269454</v>
      </c>
    </row>
    <row r="4366" spans="1:20" hidden="1" x14ac:dyDescent="0.3">
      <c r="A4366" s="26">
        <v>40001</v>
      </c>
      <c r="B4366">
        <v>173</v>
      </c>
      <c r="C4366" t="s">
        <v>211</v>
      </c>
      <c r="D4366">
        <v>43</v>
      </c>
      <c r="E4366" t="s">
        <v>213</v>
      </c>
      <c r="F4366">
        <v>3</v>
      </c>
      <c r="G4366">
        <v>24.8</v>
      </c>
      <c r="H4366">
        <f t="shared" si="2501"/>
        <v>0.248</v>
      </c>
      <c r="I4366">
        <v>7.2</v>
      </c>
      <c r="J4366">
        <v>3.1</v>
      </c>
      <c r="K4366">
        <f t="shared" si="2502"/>
        <v>4.8305241599999993E-2</v>
      </c>
      <c r="L4366">
        <f t="shared" si="2525"/>
        <v>0.18143802222902453</v>
      </c>
      <c r="O4366">
        <f>L4366*0.66*1.07</f>
        <v>0.12813153129813712</v>
      </c>
      <c r="Q4366">
        <f t="shared" si="2526"/>
        <v>6.8037843119310812E-2</v>
      </c>
      <c r="T4366">
        <f>(L4366*0.66*1.07)*(1+0.2)*0.531*3.67</f>
        <v>0.2996386610974448</v>
      </c>
    </row>
    <row r="4367" spans="1:20" hidden="1" x14ac:dyDescent="0.3">
      <c r="A4367" s="26">
        <v>40001</v>
      </c>
      <c r="B4367">
        <v>173</v>
      </c>
      <c r="C4367" t="s">
        <v>211</v>
      </c>
      <c r="D4367">
        <v>44</v>
      </c>
      <c r="E4367" t="s">
        <v>213</v>
      </c>
      <c r="F4367">
        <v>3</v>
      </c>
      <c r="G4367">
        <v>15.7</v>
      </c>
      <c r="H4367">
        <f t="shared" si="2501"/>
        <v>0.157</v>
      </c>
      <c r="I4367">
        <v>5.5</v>
      </c>
      <c r="J4367">
        <v>1.9</v>
      </c>
      <c r="K4367">
        <f t="shared" si="2502"/>
        <v>1.9359324600000002E-2</v>
      </c>
      <c r="L4367">
        <f t="shared" si="2525"/>
        <v>6.1386296856397272E-2</v>
      </c>
      <c r="O4367">
        <f>L4367*0.66*1.07</f>
        <v>4.3351002839987759E-2</v>
      </c>
      <c r="Q4367">
        <f t="shared" si="2526"/>
        <v>2.3019382508033502E-2</v>
      </c>
      <c r="T4367">
        <f>(L4367*0.66*1.07)*(1+0.2)*0.531*3.67</f>
        <v>0.10137736056537953</v>
      </c>
    </row>
    <row r="4368" spans="1:20" hidden="1" x14ac:dyDescent="0.3">
      <c r="A4368" s="26">
        <v>40001</v>
      </c>
      <c r="B4368">
        <v>173</v>
      </c>
      <c r="C4368" t="s">
        <v>211</v>
      </c>
      <c r="D4368">
        <v>45</v>
      </c>
      <c r="E4368" t="s">
        <v>212</v>
      </c>
      <c r="F4368">
        <v>1</v>
      </c>
      <c r="G4368">
        <v>45.5</v>
      </c>
      <c r="H4368">
        <f t="shared" si="2501"/>
        <v>0.45500000000000002</v>
      </c>
      <c r="I4368">
        <v>17</v>
      </c>
      <c r="J4368">
        <v>8.6999999999999993</v>
      </c>
      <c r="K4368">
        <f t="shared" si="2502"/>
        <v>0.16259743500000001</v>
      </c>
      <c r="L4368">
        <f>0.000062*(G4368^1.947206*I4368^0.894551+0.000039*G4368^2)</f>
        <v>1.3230686694471832</v>
      </c>
      <c r="O4368">
        <f>L4368*0.47*0.75</f>
        <v>0.46638170598013207</v>
      </c>
      <c r="Q4368">
        <f>O4368*0.52</f>
        <v>0.2425184871096687</v>
      </c>
      <c r="T4368">
        <f>(L4368*0.47*0.75)*(1+0.2)*0.52*3.67</f>
        <v>1.0680514172309807</v>
      </c>
    </row>
    <row r="4369" spans="1:20" hidden="1" x14ac:dyDescent="0.3">
      <c r="A4369" s="26">
        <v>40001</v>
      </c>
      <c r="B4369">
        <v>173</v>
      </c>
      <c r="C4369" t="s">
        <v>211</v>
      </c>
      <c r="D4369">
        <v>46</v>
      </c>
      <c r="E4369" t="s">
        <v>213</v>
      </c>
      <c r="F4369">
        <v>5</v>
      </c>
      <c r="G4369">
        <v>12</v>
      </c>
      <c r="H4369">
        <f t="shared" si="2501"/>
        <v>0.12</v>
      </c>
      <c r="I4369">
        <v>3.1</v>
      </c>
      <c r="J4369">
        <v>1.5</v>
      </c>
      <c r="K4369">
        <f t="shared" si="2502"/>
        <v>1.130976E-2</v>
      </c>
      <c r="L4369">
        <f>0.000084*(G4369^1.894314*I4369^0.808223+0.000031*G4369^2)</f>
        <v>2.3212625612985077E-2</v>
      </c>
      <c r="O4369">
        <f>L4369*0.66*1.07</f>
        <v>1.6392756207890061E-2</v>
      </c>
      <c r="Q4369">
        <f>O4369*0.531</f>
        <v>8.7045535463896231E-3</v>
      </c>
      <c r="T4369">
        <f>(L4369*0.66*1.07)*(1+0.2)*0.531*3.67</f>
        <v>3.8334853818299902E-2</v>
      </c>
    </row>
    <row r="4370" spans="1:20" hidden="1" x14ac:dyDescent="0.3">
      <c r="A4370" s="26">
        <v>40001</v>
      </c>
      <c r="B4370">
        <v>173</v>
      </c>
      <c r="C4370" t="s">
        <v>211</v>
      </c>
      <c r="D4370">
        <v>47</v>
      </c>
      <c r="E4370" t="s">
        <v>212</v>
      </c>
      <c r="F4370">
        <v>4</v>
      </c>
      <c r="G4370">
        <v>19.3</v>
      </c>
      <c r="H4370">
        <f t="shared" si="2501"/>
        <v>0.193</v>
      </c>
      <c r="I4370">
        <v>8.5</v>
      </c>
      <c r="J4370">
        <v>5</v>
      </c>
      <c r="K4370">
        <f t="shared" si="2502"/>
        <v>2.9255364600000004E-2</v>
      </c>
      <c r="L4370">
        <f>0.000062*(G4370^1.947206*I4370^0.894551+0.000039*G4370^2)</f>
        <v>0.13398375461822418</v>
      </c>
      <c r="O4370">
        <f>L4370*0.47*0.75</f>
        <v>4.7229273502924017E-2</v>
      </c>
      <c r="Q4370">
        <f>O4370*0.52</f>
        <v>2.4559222221520488E-2</v>
      </c>
      <c r="T4370">
        <f>(L4370*0.47*0.75)*(1+0.2)*0.52*3.67</f>
        <v>0.10815881466357623</v>
      </c>
    </row>
    <row r="4371" spans="1:20" s="13" customFormat="1" hidden="1" x14ac:dyDescent="0.3">
      <c r="A4371" s="26">
        <v>40001</v>
      </c>
      <c r="B4371" s="13">
        <v>173</v>
      </c>
      <c r="C4371" s="13" t="s">
        <v>211</v>
      </c>
      <c r="D4371" s="13">
        <v>48</v>
      </c>
      <c r="E4371" s="13" t="s">
        <v>219</v>
      </c>
      <c r="F4371" s="13">
        <v>7</v>
      </c>
      <c r="G4371" s="13">
        <v>23</v>
      </c>
      <c r="H4371">
        <f t="shared" si="2501"/>
        <v>0.23</v>
      </c>
      <c r="I4371" s="13">
        <v>4.8</v>
      </c>
      <c r="J4371" s="13">
        <v>0</v>
      </c>
      <c r="K4371">
        <f t="shared" si="2502"/>
        <v>4.154766E-2</v>
      </c>
      <c r="L4371">
        <f>0.000084*(G4371^1.894314*I4371^0.808223+0.000034*G4371^2)</f>
        <v>0.11334960611627568</v>
      </c>
      <c r="M4371"/>
      <c r="N4371"/>
      <c r="O4371">
        <f>L4371*0.75*1.07</f>
        <v>9.0963058908311245E-2</v>
      </c>
      <c r="P4371"/>
      <c r="Q4371">
        <f>O4371*0.531</f>
        <v>4.8301384280313275E-2</v>
      </c>
      <c r="R4371"/>
      <c r="S4371"/>
      <c r="T4371">
        <f>(L4371*0.75*1.07)*(1+0.2)*0.531*3.67</f>
        <v>0.21271929637049966</v>
      </c>
    </row>
    <row r="4372" spans="1:20" hidden="1" x14ac:dyDescent="0.3">
      <c r="A4372" s="26">
        <v>40001</v>
      </c>
      <c r="B4372">
        <v>173</v>
      </c>
      <c r="C4372" t="s">
        <v>211</v>
      </c>
      <c r="D4372">
        <v>49</v>
      </c>
      <c r="E4372" t="s">
        <v>217</v>
      </c>
      <c r="F4372">
        <v>3</v>
      </c>
      <c r="G4372">
        <v>8.4</v>
      </c>
      <c r="H4372">
        <f t="shared" si="2501"/>
        <v>8.4000000000000005E-2</v>
      </c>
      <c r="I4372">
        <v>5.0999999999999996</v>
      </c>
      <c r="J4372">
        <v>3.1</v>
      </c>
      <c r="K4372">
        <f t="shared" si="2502"/>
        <v>5.5417824000000004E-3</v>
      </c>
      <c r="L4372">
        <f>0.000059*(G4372^1.965295*I4372^0.892133+0.000019*G4372^2)</f>
        <v>1.6541780425252124E-2</v>
      </c>
      <c r="O4372">
        <f>L4372*0.47*0.75</f>
        <v>5.8309775999013727E-3</v>
      </c>
      <c r="Q4372">
        <f>O4372*0.52</f>
        <v>3.032108351948714E-3</v>
      </c>
      <c r="T4372">
        <f>(L4372*0.47*0.75)*(1+0.2)*0.52*3.67</f>
        <v>1.3353405181982136E-2</v>
      </c>
    </row>
    <row r="4373" spans="1:20" s="13" customFormat="1" hidden="1" x14ac:dyDescent="0.3">
      <c r="A4373" s="26">
        <v>40001</v>
      </c>
      <c r="B4373" s="13">
        <v>173</v>
      </c>
      <c r="C4373" s="13" t="s">
        <v>211</v>
      </c>
      <c r="D4373" s="13">
        <v>50</v>
      </c>
      <c r="E4373" s="13" t="s">
        <v>213</v>
      </c>
      <c r="F4373" s="13">
        <v>7</v>
      </c>
      <c r="G4373" s="13">
        <v>22</v>
      </c>
      <c r="H4373">
        <f t="shared" si="2501"/>
        <v>0.22</v>
      </c>
      <c r="I4373" s="13">
        <v>5.3</v>
      </c>
      <c r="J4373" s="13">
        <v>0</v>
      </c>
      <c r="K4373">
        <f t="shared" si="2502"/>
        <v>3.8013359999999996E-2</v>
      </c>
      <c r="L4373">
        <f t="shared" ref="L4373:L4374" si="2527">0.000084*(G4373^1.894314*I4373^0.808223+0.000031*G4373^2)</f>
        <v>0.1128835423343208</v>
      </c>
      <c r="M4373"/>
      <c r="N4373"/>
      <c r="O4373">
        <f>L4373*0.66*1.07</f>
        <v>7.9718357596497355E-2</v>
      </c>
      <c r="P4373"/>
      <c r="Q4373">
        <f t="shared" ref="Q4373:Q4374" si="2528">O4373*0.531</f>
        <v>4.2330447883740095E-2</v>
      </c>
      <c r="R4373"/>
      <c r="S4373"/>
      <c r="T4373">
        <f>(L4373*0.66*1.07)*(1+0.2)*0.531*3.67</f>
        <v>0.18642329247999137</v>
      </c>
    </row>
    <row r="4374" spans="1:20" s="13" customFormat="1" hidden="1" x14ac:dyDescent="0.3">
      <c r="A4374" s="26">
        <v>40001</v>
      </c>
      <c r="B4374" s="13">
        <v>173</v>
      </c>
      <c r="C4374" s="13" t="s">
        <v>211</v>
      </c>
      <c r="D4374" s="13">
        <v>51</v>
      </c>
      <c r="E4374" s="13" t="s">
        <v>213</v>
      </c>
      <c r="F4374" s="13">
        <v>7</v>
      </c>
      <c r="G4374" s="13">
        <v>22</v>
      </c>
      <c r="H4374">
        <f t="shared" si="2501"/>
        <v>0.22</v>
      </c>
      <c r="I4374" s="13">
        <v>5.3</v>
      </c>
      <c r="J4374" s="13">
        <v>0</v>
      </c>
      <c r="K4374">
        <f t="shared" si="2502"/>
        <v>3.8013359999999996E-2</v>
      </c>
      <c r="L4374">
        <f t="shared" si="2527"/>
        <v>0.1128835423343208</v>
      </c>
      <c r="M4374"/>
      <c r="N4374"/>
      <c r="O4374">
        <f>L4374*0.66*1.07</f>
        <v>7.9718357596497355E-2</v>
      </c>
      <c r="P4374"/>
      <c r="Q4374">
        <f t="shared" si="2528"/>
        <v>4.2330447883740095E-2</v>
      </c>
      <c r="R4374"/>
      <c r="S4374"/>
      <c r="T4374">
        <f>(L4374*0.66*1.07)*(1+0.2)*0.531*3.67</f>
        <v>0.18642329247999137</v>
      </c>
    </row>
    <row r="4375" spans="1:20" hidden="1" x14ac:dyDescent="0.3">
      <c r="A4375" s="26">
        <v>40001</v>
      </c>
      <c r="B4375">
        <v>173</v>
      </c>
      <c r="C4375" t="s">
        <v>211</v>
      </c>
      <c r="D4375">
        <v>52</v>
      </c>
      <c r="E4375" t="s">
        <v>212</v>
      </c>
      <c r="F4375">
        <v>3</v>
      </c>
      <c r="G4375">
        <v>18.3</v>
      </c>
      <c r="H4375">
        <f t="shared" si="2501"/>
        <v>0.183</v>
      </c>
      <c r="I4375">
        <v>5.6</v>
      </c>
      <c r="J4375">
        <v>4.5</v>
      </c>
      <c r="K4375">
        <f t="shared" si="2502"/>
        <v>2.6302260599999999E-2</v>
      </c>
      <c r="L4375">
        <f t="shared" ref="L4375:L4376" si="2529">0.000062*(G4375^1.947206*I4375^0.894551+0.000039*G4375^2)</f>
        <v>8.3165002047633829E-2</v>
      </c>
      <c r="O4375">
        <f>L4375*0.47*0.75</f>
        <v>2.9315663221790925E-2</v>
      </c>
      <c r="Q4375">
        <f t="shared" ref="Q4375:Q4376" si="2530">O4375*0.52</f>
        <v>1.5244144875331281E-2</v>
      </c>
      <c r="T4375">
        <f>(L4375*0.47*0.75)*(1+0.2)*0.52*3.67</f>
        <v>6.7135214030958956E-2</v>
      </c>
    </row>
    <row r="4376" spans="1:20" hidden="1" x14ac:dyDescent="0.3">
      <c r="A4376" s="26">
        <v>40001</v>
      </c>
      <c r="B4376">
        <v>173</v>
      </c>
      <c r="C4376" t="s">
        <v>211</v>
      </c>
      <c r="D4376">
        <v>53</v>
      </c>
      <c r="E4376" t="s">
        <v>212</v>
      </c>
      <c r="F4376">
        <v>4</v>
      </c>
      <c r="G4376">
        <v>25.2</v>
      </c>
      <c r="H4376">
        <f t="shared" si="2501"/>
        <v>0.252</v>
      </c>
      <c r="I4376">
        <v>10.9</v>
      </c>
      <c r="J4376">
        <v>6.7</v>
      </c>
      <c r="K4376">
        <f t="shared" si="2502"/>
        <v>4.9876041600000004E-2</v>
      </c>
      <c r="L4376">
        <f t="shared" si="2529"/>
        <v>0.28134584928823919</v>
      </c>
      <c r="O4376">
        <f>L4376*0.47*0.75</f>
        <v>9.9174411874104307E-2</v>
      </c>
      <c r="Q4376">
        <f t="shared" si="2530"/>
        <v>5.1570694174534241E-2</v>
      </c>
      <c r="T4376">
        <f>(L4376*0.47*0.75)*(1+0.2)*0.52*3.67</f>
        <v>0.2271173371446488</v>
      </c>
    </row>
    <row r="4377" spans="1:20" hidden="1" x14ac:dyDescent="0.3">
      <c r="A4377" s="26">
        <v>40001</v>
      </c>
      <c r="B4377">
        <v>173</v>
      </c>
      <c r="C4377" t="s">
        <v>211</v>
      </c>
      <c r="D4377">
        <v>54</v>
      </c>
      <c r="E4377" t="s">
        <v>213</v>
      </c>
      <c r="F4377">
        <v>3</v>
      </c>
      <c r="G4377">
        <v>8.1999999999999993</v>
      </c>
      <c r="H4377">
        <f t="shared" si="2501"/>
        <v>8.199999999999999E-2</v>
      </c>
      <c r="I4377">
        <v>3.7</v>
      </c>
      <c r="J4377">
        <v>2.1</v>
      </c>
      <c r="K4377">
        <f t="shared" si="2502"/>
        <v>5.2810295999999989E-3</v>
      </c>
      <c r="L4377">
        <f t="shared" ref="L4377:L4378" si="2531">0.000084*(G4377^1.894314*I4377^0.808223+0.000031*G4377^2)</f>
        <v>1.3018747474709538E-2</v>
      </c>
      <c r="O4377">
        <f>L4377*0.66*1.07</f>
        <v>9.1938394666398783E-3</v>
      </c>
      <c r="Q4377">
        <f t="shared" ref="Q4377:Q4378" si="2532">O4377*0.531</f>
        <v>4.8819287567857753E-3</v>
      </c>
      <c r="T4377">
        <f>(L4377*0.66*1.07)*(1+0.2)*0.531*3.67</f>
        <v>2.1500014244884555E-2</v>
      </c>
    </row>
    <row r="4378" spans="1:20" hidden="1" x14ac:dyDescent="0.3">
      <c r="A4378" s="26">
        <v>40001</v>
      </c>
      <c r="B4378">
        <v>173</v>
      </c>
      <c r="C4378" t="s">
        <v>211</v>
      </c>
      <c r="D4378">
        <v>55</v>
      </c>
      <c r="E4378" t="s">
        <v>213</v>
      </c>
      <c r="F4378">
        <v>3</v>
      </c>
      <c r="G4378">
        <v>8.6</v>
      </c>
      <c r="H4378">
        <f t="shared" si="2501"/>
        <v>8.5999999999999993E-2</v>
      </c>
      <c r="I4378">
        <v>3.5</v>
      </c>
      <c r="J4378">
        <v>2.9</v>
      </c>
      <c r="K4378">
        <f t="shared" si="2502"/>
        <v>5.8088183999999987E-3</v>
      </c>
      <c r="L4378">
        <f t="shared" si="2531"/>
        <v>1.3622199376054375E-2</v>
      </c>
      <c r="O4378">
        <f>L4378*0.66*1.07</f>
        <v>9.6199971993696006E-3</v>
      </c>
      <c r="Q4378">
        <f t="shared" si="2532"/>
        <v>5.1082185128652584E-3</v>
      </c>
      <c r="T4378">
        <f>(L4378*0.66*1.07)*(1+0.2)*0.531*3.67</f>
        <v>2.2496594330658596E-2</v>
      </c>
    </row>
    <row r="4379" spans="1:20" hidden="1" x14ac:dyDescent="0.3">
      <c r="A4379" s="26">
        <v>40001</v>
      </c>
      <c r="B4379">
        <v>173</v>
      </c>
      <c r="C4379" t="s">
        <v>211</v>
      </c>
      <c r="D4379">
        <v>56</v>
      </c>
      <c r="E4379" t="s">
        <v>212</v>
      </c>
      <c r="F4379">
        <v>4</v>
      </c>
      <c r="G4379">
        <v>21.3</v>
      </c>
      <c r="H4379">
        <f t="shared" si="2501"/>
        <v>0.21299999999999999</v>
      </c>
      <c r="I4379">
        <v>10.8</v>
      </c>
      <c r="J4379">
        <v>7.9</v>
      </c>
      <c r="K4379">
        <f t="shared" si="2502"/>
        <v>3.5632812600000001E-2</v>
      </c>
      <c r="L4379">
        <f>0.000062*(G4379^1.947206*I4379^0.894551+0.000039*G4379^2)</f>
        <v>0.2011282367657731</v>
      </c>
      <c r="O4379">
        <f>L4379*0.47*0.75</f>
        <v>7.0897703459935013E-2</v>
      </c>
      <c r="Q4379">
        <f>O4379*0.52</f>
        <v>3.6866805799166208E-2</v>
      </c>
      <c r="T4379">
        <f>(L4379*0.47*0.75)*(1+0.2)*0.52*3.67</f>
        <v>0.16236141273952798</v>
      </c>
    </row>
    <row r="4380" spans="1:20" hidden="1" x14ac:dyDescent="0.3">
      <c r="A4380" s="26">
        <v>40001</v>
      </c>
      <c r="B4380">
        <v>173</v>
      </c>
      <c r="C4380" t="s">
        <v>211</v>
      </c>
      <c r="D4380">
        <v>57</v>
      </c>
      <c r="E4380" t="s">
        <v>218</v>
      </c>
      <c r="F4380">
        <v>3</v>
      </c>
      <c r="G4380">
        <v>11</v>
      </c>
      <c r="H4380">
        <f t="shared" si="2501"/>
        <v>0.11</v>
      </c>
      <c r="I4380">
        <v>7</v>
      </c>
      <c r="J4380">
        <v>5.5</v>
      </c>
      <c r="K4380">
        <f t="shared" si="2502"/>
        <v>9.503339999999999E-3</v>
      </c>
      <c r="L4380">
        <f>0.000057*(G4380^1.897696*I4380^1.002687+0.000031*G4380^2)</f>
        <v>3.797456890601747E-2</v>
      </c>
      <c r="O4380">
        <f>L4380*0.43*0.75</f>
        <v>1.2246798472190634E-2</v>
      </c>
      <c r="Q4380">
        <f>O4380*0.52</f>
        <v>6.3683352055391293E-3</v>
      </c>
      <c r="T4380">
        <f>(L4380*0.43*0.75)*(1+0.2)*0.52*3.67</f>
        <v>2.8046148245194327E-2</v>
      </c>
    </row>
    <row r="4381" spans="1:20" s="13" customFormat="1" hidden="1" x14ac:dyDescent="0.3">
      <c r="A4381" s="26">
        <v>40001</v>
      </c>
      <c r="B4381" s="13">
        <v>173</v>
      </c>
      <c r="C4381" s="13" t="s">
        <v>211</v>
      </c>
      <c r="D4381" s="13">
        <v>58</v>
      </c>
      <c r="E4381" s="13" t="s">
        <v>212</v>
      </c>
      <c r="F4381" s="13">
        <v>7</v>
      </c>
      <c r="G4381" s="13">
        <v>10.199999999999999</v>
      </c>
      <c r="H4381">
        <f t="shared" si="2501"/>
        <v>0.10199999999999999</v>
      </c>
      <c r="I4381" s="13">
        <v>7</v>
      </c>
      <c r="J4381" s="13">
        <v>0</v>
      </c>
      <c r="K4381">
        <f t="shared" si="2502"/>
        <v>8.1713015999999982E-3</v>
      </c>
      <c r="L4381">
        <f t="shared" ref="L4381:L4383" si="2533">0.000062*(G4381^1.947206*I4381^0.894551+0.000039*G4381^2)</f>
        <v>3.2533489720559354E-2</v>
      </c>
      <c r="M4381"/>
      <c r="N4381"/>
      <c r="O4381">
        <f>L4381*0.47*0.75</f>
        <v>1.1468055126497172E-2</v>
      </c>
      <c r="P4381"/>
      <c r="Q4381">
        <f t="shared" ref="Q4381:Q4383" si="2534">O4381*0.52</f>
        <v>5.9633886657785296E-3</v>
      </c>
      <c r="R4381"/>
      <c r="S4381"/>
      <c r="T4381">
        <f>(L4381*0.47*0.75)*(1+0.2)*0.52*3.67</f>
        <v>2.6262763684088641E-2</v>
      </c>
    </row>
    <row r="4382" spans="1:20" hidden="1" x14ac:dyDescent="0.3">
      <c r="A4382" s="26">
        <v>40001</v>
      </c>
      <c r="B4382">
        <v>173</v>
      </c>
      <c r="C4382" t="s">
        <v>211</v>
      </c>
      <c r="D4382">
        <v>59</v>
      </c>
      <c r="E4382" t="s">
        <v>212</v>
      </c>
      <c r="F4382">
        <v>1</v>
      </c>
      <c r="G4382">
        <v>42.2</v>
      </c>
      <c r="H4382">
        <f t="shared" ref="H4382:H4442" si="2535">G4382/100</f>
        <v>0.42200000000000004</v>
      </c>
      <c r="I4382">
        <v>16.8</v>
      </c>
      <c r="J4382">
        <v>9.5</v>
      </c>
      <c r="K4382">
        <f t="shared" ref="K4382:K4442" si="2536">0.7854*H4382^2</f>
        <v>0.13986717360000003</v>
      </c>
      <c r="L4382">
        <f t="shared" si="2533"/>
        <v>1.1306108352736042</v>
      </c>
      <c r="O4382">
        <f>L4382*0.47*0.75</f>
        <v>0.39854031943394547</v>
      </c>
      <c r="Q4382">
        <f t="shared" si="2534"/>
        <v>0.20724096610565165</v>
      </c>
      <c r="T4382">
        <f>(L4382*0.47*0.75)*(1+0.2)*0.52*3.67</f>
        <v>0.91268921472928988</v>
      </c>
    </row>
    <row r="4383" spans="1:20" hidden="1" x14ac:dyDescent="0.3">
      <c r="A4383" s="26">
        <v>40001</v>
      </c>
      <c r="B4383">
        <v>173</v>
      </c>
      <c r="C4383" t="s">
        <v>211</v>
      </c>
      <c r="D4383">
        <v>60</v>
      </c>
      <c r="E4383" t="s">
        <v>212</v>
      </c>
      <c r="F4383">
        <v>3</v>
      </c>
      <c r="G4383">
        <v>12.1</v>
      </c>
      <c r="H4383">
        <f t="shared" si="2535"/>
        <v>0.121</v>
      </c>
      <c r="I4383">
        <v>9.4</v>
      </c>
      <c r="J4383">
        <v>8.5</v>
      </c>
      <c r="K4383">
        <f t="shared" si="2536"/>
        <v>1.14990414E-2</v>
      </c>
      <c r="L4383">
        <f t="shared" si="2533"/>
        <v>5.9062653833351124E-2</v>
      </c>
      <c r="O4383">
        <f>L4383*0.47*0.75</f>
        <v>2.0819585476256272E-2</v>
      </c>
      <c r="Q4383">
        <f t="shared" si="2534"/>
        <v>1.0826184447653263E-2</v>
      </c>
      <c r="T4383">
        <f>(L4383*0.47*0.75)*(1+0.2)*0.52*3.67</f>
        <v>4.767851630746496E-2</v>
      </c>
    </row>
    <row r="4384" spans="1:20" hidden="1" x14ac:dyDescent="0.3">
      <c r="A4384" s="26">
        <v>40001</v>
      </c>
      <c r="B4384">
        <v>173</v>
      </c>
      <c r="C4384" t="s">
        <v>211</v>
      </c>
      <c r="D4384">
        <v>61</v>
      </c>
      <c r="E4384" t="s">
        <v>213</v>
      </c>
      <c r="F4384">
        <v>5</v>
      </c>
      <c r="G4384">
        <v>9.1999999999999993</v>
      </c>
      <c r="H4384">
        <f t="shared" si="2535"/>
        <v>9.1999999999999998E-2</v>
      </c>
      <c r="I4384">
        <v>3.9</v>
      </c>
      <c r="J4384">
        <v>1.9</v>
      </c>
      <c r="K4384">
        <f t="shared" si="2536"/>
        <v>6.6476255999999992E-3</v>
      </c>
      <c r="L4384">
        <f>0.000084*(G4384^1.894314*I4384^0.808223+0.000031*G4384^2)</f>
        <v>1.6893270512672226E-2</v>
      </c>
      <c r="O4384">
        <f>L4384*0.66*1.07</f>
        <v>1.1930027636049128E-2</v>
      </c>
      <c r="Q4384">
        <f>O4384*0.531</f>
        <v>6.3348446747420869E-3</v>
      </c>
      <c r="T4384">
        <f>(L4384*0.66*1.07)*(1+0.2)*0.531*3.67</f>
        <v>2.7898655947564147E-2</v>
      </c>
    </row>
    <row r="4385" spans="1:20" hidden="1" x14ac:dyDescent="0.3">
      <c r="A4385" s="26">
        <v>40001</v>
      </c>
      <c r="B4385">
        <v>173</v>
      </c>
      <c r="C4385" t="s">
        <v>211</v>
      </c>
      <c r="D4385">
        <v>62</v>
      </c>
      <c r="E4385" t="s">
        <v>218</v>
      </c>
      <c r="F4385">
        <v>5</v>
      </c>
      <c r="G4385">
        <v>13.5</v>
      </c>
      <c r="H4385">
        <f t="shared" si="2535"/>
        <v>0.13500000000000001</v>
      </c>
      <c r="I4385">
        <v>7.5</v>
      </c>
      <c r="J4385">
        <v>6</v>
      </c>
      <c r="K4385">
        <f t="shared" si="2536"/>
        <v>1.4313915000000002E-2</v>
      </c>
      <c r="L4385">
        <f>0.000057*(G4385^1.897696*I4385^1.002687+0.000031*G4385^2)</f>
        <v>6.0023264234706726E-2</v>
      </c>
      <c r="O4385">
        <f>L4385*0.43*0.75</f>
        <v>1.9357502715692917E-2</v>
      </c>
      <c r="Q4385">
        <f>O4385*0.52</f>
        <v>1.0065901412160317E-2</v>
      </c>
      <c r="T4385">
        <f>(L4385*0.43*0.75)*(1+0.2)*0.52*3.67</f>
        <v>4.4330229819154035E-2</v>
      </c>
    </row>
    <row r="4386" spans="1:20" hidden="1" x14ac:dyDescent="0.3">
      <c r="A4386" s="26">
        <v>40001</v>
      </c>
      <c r="B4386">
        <v>173</v>
      </c>
      <c r="C4386" t="s">
        <v>211</v>
      </c>
      <c r="D4386">
        <v>63</v>
      </c>
      <c r="E4386" t="s">
        <v>213</v>
      </c>
      <c r="F4386">
        <v>3</v>
      </c>
      <c r="G4386">
        <v>15.5</v>
      </c>
      <c r="H4386">
        <f t="shared" si="2535"/>
        <v>0.155</v>
      </c>
      <c r="I4386">
        <v>4.5</v>
      </c>
      <c r="J4386">
        <v>1</v>
      </c>
      <c r="K4386">
        <f t="shared" si="2536"/>
        <v>1.8869235000000002E-2</v>
      </c>
      <c r="L4386">
        <f>0.000084*(G4386^1.894314*I4386^0.808223+0.000031*G4386^2)</f>
        <v>5.0943408297054377E-2</v>
      </c>
      <c r="O4386">
        <f>L4386*0.66*1.07</f>
        <v>3.5976234939379806E-2</v>
      </c>
      <c r="Q4386">
        <f>O4386*0.531</f>
        <v>1.9103380752810678E-2</v>
      </c>
      <c r="T4386">
        <f>(L4386*0.66*1.07)*(1+0.2)*0.531*3.67</f>
        <v>8.4131288835378223E-2</v>
      </c>
    </row>
    <row r="4387" spans="1:20" hidden="1" x14ac:dyDescent="0.3">
      <c r="A4387" s="26">
        <v>40001</v>
      </c>
      <c r="B4387">
        <v>173</v>
      </c>
      <c r="C4387" t="s">
        <v>211</v>
      </c>
      <c r="D4387">
        <v>64</v>
      </c>
      <c r="E4387" t="s">
        <v>212</v>
      </c>
      <c r="F4387">
        <v>4</v>
      </c>
      <c r="G4387">
        <v>24.8</v>
      </c>
      <c r="H4387">
        <f t="shared" si="2535"/>
        <v>0.248</v>
      </c>
      <c r="I4387">
        <v>9.8000000000000007</v>
      </c>
      <c r="J4387">
        <v>5.7</v>
      </c>
      <c r="K4387">
        <f t="shared" si="2536"/>
        <v>4.8305241599999993E-2</v>
      </c>
      <c r="L4387">
        <f t="shared" ref="L4387" si="2537">0.000062*(G4387^1.947206*I4387^0.894551+0.000039*G4387^2)</f>
        <v>0.24795978498541468</v>
      </c>
      <c r="O4387">
        <f>L4387*0.47*0.75</f>
        <v>8.7405824207358665E-2</v>
      </c>
      <c r="Q4387">
        <f>O4387*0.52</f>
        <v>4.5451028587826507E-2</v>
      </c>
      <c r="T4387">
        <f>(L4387*0.47*0.75)*(1+0.2)*0.52*3.67</f>
        <v>0.20016632990078795</v>
      </c>
    </row>
    <row r="4388" spans="1:20" hidden="1" x14ac:dyDescent="0.3">
      <c r="A4388" s="26">
        <v>40001</v>
      </c>
      <c r="B4388">
        <v>173</v>
      </c>
      <c r="C4388" t="s">
        <v>211</v>
      </c>
      <c r="D4388">
        <v>66</v>
      </c>
      <c r="E4388" t="s">
        <v>213</v>
      </c>
      <c r="F4388">
        <v>3</v>
      </c>
      <c r="G4388">
        <v>8.3000000000000007</v>
      </c>
      <c r="H4388">
        <f t="shared" si="2535"/>
        <v>8.3000000000000004E-2</v>
      </c>
      <c r="I4388">
        <v>4.5999999999999996</v>
      </c>
      <c r="J4388">
        <v>1.1000000000000001</v>
      </c>
      <c r="K4388">
        <f t="shared" si="2536"/>
        <v>5.4106206000000007E-3</v>
      </c>
      <c r="L4388">
        <f>0.000084*(G4388^1.894314*I4388^0.808223+0.000031*G4388^2)</f>
        <v>1.5884107270638069E-2</v>
      </c>
      <c r="O4388">
        <f>L4388*0.66*1.07</f>
        <v>1.1217356554524605E-2</v>
      </c>
      <c r="Q4388">
        <f>O4388*0.531</f>
        <v>5.9564163304525655E-3</v>
      </c>
      <c r="T4388">
        <f>(L4388*0.66*1.07)*(1+0.2)*0.531*3.67</f>
        <v>2.6232057519313096E-2</v>
      </c>
    </row>
    <row r="4389" spans="1:20" hidden="1" x14ac:dyDescent="0.3">
      <c r="A4389" s="26">
        <v>40001</v>
      </c>
      <c r="B4389">
        <v>173</v>
      </c>
      <c r="C4389" t="s">
        <v>211</v>
      </c>
      <c r="D4389">
        <v>67</v>
      </c>
      <c r="E4389" t="s">
        <v>212</v>
      </c>
      <c r="F4389">
        <v>4</v>
      </c>
      <c r="G4389">
        <v>26</v>
      </c>
      <c r="H4389">
        <f t="shared" si="2535"/>
        <v>0.26</v>
      </c>
      <c r="I4389">
        <v>11</v>
      </c>
      <c r="J4389">
        <v>7</v>
      </c>
      <c r="K4389">
        <f t="shared" si="2536"/>
        <v>5.3093040000000008E-2</v>
      </c>
      <c r="L4389">
        <f t="shared" ref="L4389:L4394" si="2538">0.000062*(G4389^1.947206*I4389^0.894551+0.000039*G4389^2)</f>
        <v>0.30145153892373394</v>
      </c>
      <c r="O4389">
        <f t="shared" ref="O4389:O4394" si="2539">L4389*0.47*0.75</f>
        <v>0.10626166747061622</v>
      </c>
      <c r="Q4389">
        <f t="shared" ref="Q4389:Q4392" si="2540">O4389*0.52</f>
        <v>5.5256067084720438E-2</v>
      </c>
      <c r="T4389">
        <f t="shared" ref="T4389:T4394" si="2541">(L4389*0.47*0.75)*(1+0.2)*0.52*3.67</f>
        <v>0.24334771944110875</v>
      </c>
    </row>
    <row r="4390" spans="1:20" hidden="1" x14ac:dyDescent="0.3">
      <c r="A4390" s="26">
        <v>40001</v>
      </c>
      <c r="B4390">
        <v>173</v>
      </c>
      <c r="C4390" t="s">
        <v>211</v>
      </c>
      <c r="D4390">
        <v>68</v>
      </c>
      <c r="E4390" t="s">
        <v>212</v>
      </c>
      <c r="F4390">
        <v>4</v>
      </c>
      <c r="G4390">
        <v>19.5</v>
      </c>
      <c r="H4390">
        <f t="shared" si="2535"/>
        <v>0.19500000000000001</v>
      </c>
      <c r="I4390">
        <v>9.4</v>
      </c>
      <c r="J4390">
        <v>6.8</v>
      </c>
      <c r="K4390">
        <f t="shared" si="2536"/>
        <v>2.9864835000000003E-2</v>
      </c>
      <c r="L4390">
        <f t="shared" si="2538"/>
        <v>0.14957878082403955</v>
      </c>
      <c r="O4390">
        <f t="shared" si="2539"/>
        <v>5.2726520240473931E-2</v>
      </c>
      <c r="Q4390">
        <f t="shared" si="2540"/>
        <v>2.7417790525046445E-2</v>
      </c>
      <c r="T4390">
        <f t="shared" si="2541"/>
        <v>0.12074794947230454</v>
      </c>
    </row>
    <row r="4391" spans="1:20" hidden="1" x14ac:dyDescent="0.3">
      <c r="A4391" s="26">
        <v>40001</v>
      </c>
      <c r="B4391">
        <v>173</v>
      </c>
      <c r="C4391" t="s">
        <v>211</v>
      </c>
      <c r="D4391">
        <v>69</v>
      </c>
      <c r="E4391" t="s">
        <v>212</v>
      </c>
      <c r="F4391">
        <v>4</v>
      </c>
      <c r="G4391">
        <v>20.5</v>
      </c>
      <c r="H4391">
        <f t="shared" si="2535"/>
        <v>0.20499999999999999</v>
      </c>
      <c r="I4391">
        <v>9.8000000000000007</v>
      </c>
      <c r="J4391">
        <v>6.7</v>
      </c>
      <c r="K4391">
        <f t="shared" si="2536"/>
        <v>3.3006434999999994E-2</v>
      </c>
      <c r="L4391">
        <f t="shared" si="2538"/>
        <v>0.17114000257578912</v>
      </c>
      <c r="O4391">
        <f t="shared" si="2539"/>
        <v>6.0326850907965662E-2</v>
      </c>
      <c r="Q4391">
        <f t="shared" si="2540"/>
        <v>3.1369962472142146E-2</v>
      </c>
      <c r="T4391">
        <f t="shared" si="2541"/>
        <v>0.13815331472731401</v>
      </c>
    </row>
    <row r="4392" spans="1:20" hidden="1" x14ac:dyDescent="0.3">
      <c r="A4392" s="26">
        <v>40001</v>
      </c>
      <c r="B4392">
        <v>173</v>
      </c>
      <c r="C4392" t="s">
        <v>211</v>
      </c>
      <c r="D4392">
        <v>70</v>
      </c>
      <c r="E4392" t="s">
        <v>212</v>
      </c>
      <c r="F4392">
        <v>3</v>
      </c>
      <c r="G4392">
        <v>14.8</v>
      </c>
      <c r="H4392">
        <f t="shared" si="2535"/>
        <v>0.14800000000000002</v>
      </c>
      <c r="I4392">
        <v>8</v>
      </c>
      <c r="J4392">
        <v>5.6</v>
      </c>
      <c r="K4392">
        <f t="shared" si="2536"/>
        <v>1.7203401600000005E-2</v>
      </c>
      <c r="L4392">
        <f t="shared" si="2538"/>
        <v>7.5682490232400368E-2</v>
      </c>
      <c r="O4392">
        <f t="shared" si="2539"/>
        <v>2.6678077806921129E-2</v>
      </c>
      <c r="Q4392">
        <f t="shared" si="2540"/>
        <v>1.3872600459598988E-2</v>
      </c>
      <c r="T4392">
        <f t="shared" si="2541"/>
        <v>6.1094932424073933E-2</v>
      </c>
    </row>
    <row r="4393" spans="1:20" hidden="1" x14ac:dyDescent="0.3">
      <c r="A4393" s="26">
        <v>40001</v>
      </c>
      <c r="B4393">
        <v>173</v>
      </c>
      <c r="C4393" t="s">
        <v>211</v>
      </c>
      <c r="D4393">
        <v>72</v>
      </c>
      <c r="E4393" t="s">
        <v>212</v>
      </c>
      <c r="F4393">
        <v>5</v>
      </c>
      <c r="G4393">
        <v>15.6</v>
      </c>
      <c r="H4393">
        <f t="shared" si="2535"/>
        <v>0.156</v>
      </c>
      <c r="I4393">
        <v>10.7</v>
      </c>
      <c r="J4393">
        <v>9</v>
      </c>
      <c r="K4393">
        <f t="shared" si="2536"/>
        <v>1.91134944E-2</v>
      </c>
      <c r="L4393">
        <f t="shared" si="2538"/>
        <v>0.10876513507036503</v>
      </c>
      <c r="O4393">
        <f t="shared" si="2539"/>
        <v>3.8339710112303672E-2</v>
      </c>
      <c r="Q4393">
        <f t="shared" ref="Q4393:Q4394" si="2542">O4393*0.52</f>
        <v>1.9936649258397911E-2</v>
      </c>
      <c r="T4393">
        <f t="shared" si="2541"/>
        <v>8.7801003333984384E-2</v>
      </c>
    </row>
    <row r="4394" spans="1:20" hidden="1" x14ac:dyDescent="0.3">
      <c r="A4394" s="26">
        <v>40001</v>
      </c>
      <c r="B4394">
        <v>173</v>
      </c>
      <c r="C4394" t="s">
        <v>211</v>
      </c>
      <c r="D4394">
        <v>73</v>
      </c>
      <c r="E4394" t="s">
        <v>212</v>
      </c>
      <c r="F4394">
        <v>1</v>
      </c>
      <c r="G4394">
        <v>27.3</v>
      </c>
      <c r="H4394">
        <f t="shared" si="2535"/>
        <v>0.27300000000000002</v>
      </c>
      <c r="I4394">
        <v>15</v>
      </c>
      <c r="J4394">
        <v>7.1</v>
      </c>
      <c r="K4394">
        <f t="shared" si="2536"/>
        <v>5.8535076600000006E-2</v>
      </c>
      <c r="L4394">
        <f t="shared" si="2538"/>
        <v>0.43749350873762738</v>
      </c>
      <c r="O4394">
        <f t="shared" si="2539"/>
        <v>0.15421646183001364</v>
      </c>
      <c r="Q4394">
        <f t="shared" si="2542"/>
        <v>8.0192560151607098E-2</v>
      </c>
      <c r="T4394">
        <f t="shared" si="2541"/>
        <v>0.35316803490767762</v>
      </c>
    </row>
    <row r="4395" spans="1:20" hidden="1" x14ac:dyDescent="0.3">
      <c r="A4395" s="26">
        <v>40001</v>
      </c>
      <c r="B4395">
        <v>173</v>
      </c>
      <c r="C4395" t="s">
        <v>211</v>
      </c>
      <c r="D4395">
        <v>74</v>
      </c>
      <c r="E4395" t="s">
        <v>213</v>
      </c>
      <c r="F4395">
        <v>4</v>
      </c>
      <c r="G4395">
        <v>10.7</v>
      </c>
      <c r="H4395">
        <f t="shared" si="2535"/>
        <v>0.107</v>
      </c>
      <c r="I4395">
        <v>4.5</v>
      </c>
      <c r="J4395">
        <v>1</v>
      </c>
      <c r="K4395">
        <f t="shared" si="2536"/>
        <v>8.9920445999999987E-3</v>
      </c>
      <c r="L4395">
        <f t="shared" ref="L4395:L4396" si="2543">0.000084*(G4395^1.894314*I4395^0.808223+0.000031*G4395^2)</f>
        <v>2.5246541536387519E-2</v>
      </c>
      <c r="O4395">
        <f>L4395*0.66*1.07</f>
        <v>1.7829107632996867E-2</v>
      </c>
      <c r="Q4395">
        <f t="shared" ref="Q4395:Q4396" si="2544">O4395*0.531</f>
        <v>9.4672561531213371E-3</v>
      </c>
      <c r="T4395">
        <f>(L4395*0.66*1.07)*(1+0.2)*0.531*3.67</f>
        <v>4.1693796098346364E-2</v>
      </c>
    </row>
    <row r="4396" spans="1:20" hidden="1" x14ac:dyDescent="0.3">
      <c r="A4396" s="26">
        <v>40001</v>
      </c>
      <c r="B4396">
        <v>173</v>
      </c>
      <c r="C4396" t="s">
        <v>211</v>
      </c>
      <c r="D4396">
        <v>75</v>
      </c>
      <c r="E4396" t="s">
        <v>213</v>
      </c>
      <c r="F4396">
        <v>3</v>
      </c>
      <c r="G4396">
        <v>8.6999999999999993</v>
      </c>
      <c r="H4396">
        <f t="shared" si="2535"/>
        <v>8.6999999999999994E-2</v>
      </c>
      <c r="I4396">
        <v>3.9</v>
      </c>
      <c r="J4396">
        <v>1.2</v>
      </c>
      <c r="K4396">
        <f t="shared" si="2536"/>
        <v>5.944692599999999E-3</v>
      </c>
      <c r="L4396">
        <f t="shared" si="2543"/>
        <v>1.5196423994060631E-2</v>
      </c>
      <c r="O4396">
        <f>L4396*0.66*1.07</f>
        <v>1.0731714624605619E-2</v>
      </c>
      <c r="Q4396">
        <f t="shared" si="2544"/>
        <v>5.6985404656655836E-3</v>
      </c>
      <c r="T4396">
        <f>(L4396*0.66*1.07)*(1+0.2)*0.531*3.67</f>
        <v>2.5096372210791227E-2</v>
      </c>
    </row>
    <row r="4397" spans="1:20" hidden="1" x14ac:dyDescent="0.3">
      <c r="A4397" s="26">
        <v>40001</v>
      </c>
      <c r="B4397">
        <v>173</v>
      </c>
      <c r="C4397" t="s">
        <v>211</v>
      </c>
      <c r="D4397">
        <v>76</v>
      </c>
      <c r="E4397" t="s">
        <v>212</v>
      </c>
      <c r="F4397">
        <v>3</v>
      </c>
      <c r="G4397">
        <v>11.8</v>
      </c>
      <c r="H4397">
        <f t="shared" si="2535"/>
        <v>0.11800000000000001</v>
      </c>
      <c r="I4397">
        <v>5</v>
      </c>
      <c r="J4397">
        <v>3.8</v>
      </c>
      <c r="K4397">
        <f t="shared" si="2536"/>
        <v>1.0935909600000002E-2</v>
      </c>
      <c r="L4397">
        <f t="shared" ref="L4397:L4399" si="2545">0.000062*(G4397^1.947206*I4397^0.894551+0.000039*G4397^2)</f>
        <v>3.197684814056366E-2</v>
      </c>
      <c r="O4397">
        <f>L4397*0.47*0.75</f>
        <v>1.1271838969548691E-2</v>
      </c>
      <c r="Q4397">
        <f t="shared" ref="Q4397:Q4399" si="2546">O4397*0.52</f>
        <v>5.8613562641653197E-3</v>
      </c>
      <c r="T4397">
        <f>(L4397*0.47*0.75)*(1+0.2)*0.52*3.67</f>
        <v>2.5813412987384064E-2</v>
      </c>
    </row>
    <row r="4398" spans="1:20" hidden="1" x14ac:dyDescent="0.3">
      <c r="A4398" s="26">
        <v>40001</v>
      </c>
      <c r="B4398">
        <v>173</v>
      </c>
      <c r="C4398" t="s">
        <v>211</v>
      </c>
      <c r="D4398">
        <v>77</v>
      </c>
      <c r="E4398" t="s">
        <v>212</v>
      </c>
      <c r="F4398">
        <v>3</v>
      </c>
      <c r="G4398">
        <v>12.8</v>
      </c>
      <c r="H4398">
        <f t="shared" si="2535"/>
        <v>0.128</v>
      </c>
      <c r="I4398">
        <v>6.1</v>
      </c>
      <c r="J4398">
        <v>4.0999999999999996</v>
      </c>
      <c r="K4398">
        <f t="shared" si="2536"/>
        <v>1.2867993599999999E-2</v>
      </c>
      <c r="L4398">
        <f t="shared" si="2545"/>
        <v>4.4758860237020803E-2</v>
      </c>
      <c r="O4398">
        <f>L4398*0.47*0.75</f>
        <v>1.5777498233549833E-2</v>
      </c>
      <c r="Q4398">
        <f t="shared" si="2546"/>
        <v>8.2042990814459142E-3</v>
      </c>
      <c r="T4398">
        <f>(L4398*0.47*0.75)*(1+0.2)*0.52*3.67</f>
        <v>3.6131733154687803E-2</v>
      </c>
    </row>
    <row r="4399" spans="1:20" hidden="1" x14ac:dyDescent="0.3">
      <c r="A4399" s="26">
        <v>40001</v>
      </c>
      <c r="B4399">
        <v>173</v>
      </c>
      <c r="C4399" t="s">
        <v>211</v>
      </c>
      <c r="D4399">
        <v>78</v>
      </c>
      <c r="E4399" t="s">
        <v>212</v>
      </c>
      <c r="F4399">
        <v>3</v>
      </c>
      <c r="G4399">
        <v>10.5</v>
      </c>
      <c r="H4399">
        <f t="shared" si="2535"/>
        <v>0.105</v>
      </c>
      <c r="I4399">
        <v>4.9000000000000004</v>
      </c>
      <c r="J4399">
        <v>3.9</v>
      </c>
      <c r="K4399">
        <f t="shared" si="2536"/>
        <v>8.659034999999999E-3</v>
      </c>
      <c r="L4399">
        <f t="shared" si="2545"/>
        <v>2.5019454748628704E-2</v>
      </c>
      <c r="O4399">
        <f>L4399*0.47*0.75</f>
        <v>8.8193577988916177E-3</v>
      </c>
      <c r="Q4399">
        <f t="shared" si="2546"/>
        <v>4.5860660554236411E-3</v>
      </c>
      <c r="T4399">
        <f>(L4399*0.47*0.75)*(1+0.2)*0.52*3.67</f>
        <v>2.0197034908085713E-2</v>
      </c>
    </row>
    <row r="4400" spans="1:20" hidden="1" x14ac:dyDescent="0.3">
      <c r="A4400" s="26">
        <v>40001</v>
      </c>
      <c r="B4400">
        <v>173</v>
      </c>
      <c r="C4400" t="s">
        <v>211</v>
      </c>
      <c r="D4400">
        <v>79</v>
      </c>
      <c r="E4400" t="s">
        <v>213</v>
      </c>
      <c r="F4400">
        <v>3</v>
      </c>
      <c r="G4400">
        <v>20.3</v>
      </c>
      <c r="H4400">
        <f t="shared" si="2535"/>
        <v>0.20300000000000001</v>
      </c>
      <c r="I4400">
        <v>6.8</v>
      </c>
      <c r="J4400">
        <v>3.1</v>
      </c>
      <c r="K4400">
        <f t="shared" si="2536"/>
        <v>3.2365548600000002E-2</v>
      </c>
      <c r="L4400">
        <f>0.000084*(G4400^1.894314*I4400^0.808223+0.000031*G4400^2)</f>
        <v>0.11856161796541412</v>
      </c>
      <c r="O4400">
        <f>L4400*0.66*1.07</f>
        <v>8.3728214607175472E-2</v>
      </c>
      <c r="Q4400">
        <f>O4400*0.531</f>
        <v>4.4459681956410181E-2</v>
      </c>
      <c r="T4400">
        <f>(L4400*0.66*1.07)*(1+0.2)*0.531*3.67</f>
        <v>0.19580043933603042</v>
      </c>
    </row>
    <row r="4401" spans="1:24" hidden="1" x14ac:dyDescent="0.3">
      <c r="A4401" s="26">
        <v>40001</v>
      </c>
      <c r="B4401">
        <v>173</v>
      </c>
      <c r="C4401" t="s">
        <v>211</v>
      </c>
      <c r="D4401">
        <v>80</v>
      </c>
      <c r="E4401" t="s">
        <v>212</v>
      </c>
      <c r="F4401">
        <v>1</v>
      </c>
      <c r="G4401">
        <v>41.3</v>
      </c>
      <c r="H4401">
        <f t="shared" si="2535"/>
        <v>0.41299999999999998</v>
      </c>
      <c r="I4401">
        <v>15.8</v>
      </c>
      <c r="J4401">
        <v>8.5</v>
      </c>
      <c r="K4401">
        <f t="shared" si="2536"/>
        <v>0.13396489259999997</v>
      </c>
      <c r="L4401">
        <f>0.000062*(G4401^1.947206*I4401^0.894551+0.000039*G4401^2)</f>
        <v>1.0262211640708276</v>
      </c>
      <c r="O4401">
        <f>L4401*0.47*0.75</f>
        <v>0.36174296033496672</v>
      </c>
      <c r="Q4401">
        <f>O4401*0.52</f>
        <v>0.1881063393741827</v>
      </c>
      <c r="T4401">
        <f>(L4401*0.47*0.75)*(1+0.2)*0.52*3.67</f>
        <v>0.82842031860390064</v>
      </c>
    </row>
    <row r="4402" spans="1:24" hidden="1" x14ac:dyDescent="0.3">
      <c r="A4402" s="26">
        <v>40001</v>
      </c>
      <c r="B4402">
        <v>173</v>
      </c>
      <c r="C4402" t="s">
        <v>211</v>
      </c>
      <c r="D4402">
        <v>81</v>
      </c>
      <c r="E4402" t="s">
        <v>219</v>
      </c>
      <c r="F4402">
        <v>5</v>
      </c>
      <c r="G4402">
        <v>11</v>
      </c>
      <c r="H4402">
        <f t="shared" si="2535"/>
        <v>0.11</v>
      </c>
      <c r="I4402">
        <v>3.6</v>
      </c>
      <c r="J4402">
        <v>2.7</v>
      </c>
      <c r="K4402">
        <f t="shared" si="2536"/>
        <v>9.503339999999999E-3</v>
      </c>
      <c r="L4402">
        <f>0.000084*(G4402^1.894314*I4402^0.808223+0.000034*G4402^2)</f>
        <v>2.2214025258936086E-2</v>
      </c>
      <c r="O4402">
        <f>L4402*0.75*1.07</f>
        <v>1.7826755270296209E-2</v>
      </c>
      <c r="Q4402">
        <f>O4402*0.531</f>
        <v>9.4660070485272866E-3</v>
      </c>
      <c r="T4402">
        <f>(L4402*0.75*1.07)*(1+0.2)*0.531*3.67</f>
        <v>4.1688295041714174E-2</v>
      </c>
    </row>
    <row r="4403" spans="1:24" hidden="1" x14ac:dyDescent="0.3">
      <c r="A4403" s="26">
        <v>40001</v>
      </c>
      <c r="B4403">
        <v>173</v>
      </c>
      <c r="C4403" t="s">
        <v>211</v>
      </c>
      <c r="D4403">
        <v>82</v>
      </c>
      <c r="E4403" t="s">
        <v>212</v>
      </c>
      <c r="F4403">
        <v>4</v>
      </c>
      <c r="G4403">
        <v>23.3</v>
      </c>
      <c r="H4403">
        <f t="shared" si="2535"/>
        <v>0.23300000000000001</v>
      </c>
      <c r="I4403">
        <v>10.199999999999999</v>
      </c>
      <c r="J4403">
        <v>8</v>
      </c>
      <c r="K4403">
        <f t="shared" si="2536"/>
        <v>4.2638580600000003E-2</v>
      </c>
      <c r="L4403">
        <f t="shared" ref="L4403:L4410" si="2547">0.000062*(G4403^1.947206*I4403^0.894551+0.000039*G4403^2)</f>
        <v>0.22759469779437058</v>
      </c>
      <c r="O4403">
        <f t="shared" ref="O4403:O4410" si="2548">L4403*0.47*0.75</f>
        <v>8.0227130972515631E-2</v>
      </c>
      <c r="Q4403">
        <f t="shared" ref="Q4403:Q4410" si="2549">O4403*0.52</f>
        <v>4.1718108105708127E-2</v>
      </c>
      <c r="T4403">
        <f t="shared" ref="T4403:T4410" si="2550">(L4403*0.47*0.75)*(1+0.2)*0.52*3.67</f>
        <v>0.18372654809753858</v>
      </c>
    </row>
    <row r="4404" spans="1:24" hidden="1" x14ac:dyDescent="0.3">
      <c r="A4404" s="26">
        <v>40001</v>
      </c>
      <c r="B4404">
        <v>173</v>
      </c>
      <c r="C4404" t="s">
        <v>211</v>
      </c>
      <c r="D4404">
        <v>83</v>
      </c>
      <c r="E4404" t="s">
        <v>212</v>
      </c>
      <c r="F4404">
        <v>3</v>
      </c>
      <c r="G4404">
        <v>14.2</v>
      </c>
      <c r="H4404">
        <f t="shared" si="2535"/>
        <v>0.14199999999999999</v>
      </c>
      <c r="I4404">
        <v>6.3</v>
      </c>
      <c r="J4404">
        <v>4.7</v>
      </c>
      <c r="K4404">
        <f t="shared" si="2536"/>
        <v>1.5836805599999997E-2</v>
      </c>
      <c r="L4404">
        <f t="shared" si="2547"/>
        <v>5.6388314127271112E-2</v>
      </c>
      <c r="O4404">
        <f t="shared" si="2548"/>
        <v>1.9876880729863065E-2</v>
      </c>
      <c r="Q4404">
        <f t="shared" si="2549"/>
        <v>1.0335977979528795E-2</v>
      </c>
      <c r="T4404">
        <f t="shared" si="2550"/>
        <v>4.5519647021844807E-2</v>
      </c>
    </row>
    <row r="4405" spans="1:24" hidden="1" x14ac:dyDescent="0.3">
      <c r="A4405" s="26">
        <v>40001</v>
      </c>
      <c r="B4405">
        <v>173</v>
      </c>
      <c r="C4405" t="s">
        <v>211</v>
      </c>
      <c r="D4405">
        <v>84</v>
      </c>
      <c r="E4405" t="s">
        <v>212</v>
      </c>
      <c r="F4405">
        <v>1</v>
      </c>
      <c r="G4405">
        <v>29.3</v>
      </c>
      <c r="H4405">
        <f t="shared" si="2535"/>
        <v>0.29299999999999998</v>
      </c>
      <c r="I4405">
        <v>14.2</v>
      </c>
      <c r="J4405">
        <v>8.1</v>
      </c>
      <c r="K4405">
        <f t="shared" si="2536"/>
        <v>6.74258046E-2</v>
      </c>
      <c r="L4405">
        <f t="shared" si="2547"/>
        <v>0.47804380847395617</v>
      </c>
      <c r="O4405">
        <f t="shared" si="2548"/>
        <v>0.16851044248706953</v>
      </c>
      <c r="Q4405">
        <f t="shared" si="2549"/>
        <v>8.7625430093276155E-2</v>
      </c>
      <c r="T4405">
        <f t="shared" si="2550"/>
        <v>0.3859023941307882</v>
      </c>
    </row>
    <row r="4406" spans="1:24" hidden="1" x14ac:dyDescent="0.3">
      <c r="A4406" s="26">
        <v>40001</v>
      </c>
      <c r="B4406">
        <v>173</v>
      </c>
      <c r="C4406" t="s">
        <v>211</v>
      </c>
      <c r="D4406">
        <v>85</v>
      </c>
      <c r="E4406" t="s">
        <v>212</v>
      </c>
      <c r="F4406">
        <v>5</v>
      </c>
      <c r="G4406">
        <v>14.7</v>
      </c>
      <c r="H4406">
        <f t="shared" si="2535"/>
        <v>0.14699999999999999</v>
      </c>
      <c r="I4406">
        <v>7.1</v>
      </c>
      <c r="J4406">
        <v>5</v>
      </c>
      <c r="K4406">
        <f t="shared" si="2536"/>
        <v>1.6971708599999996E-2</v>
      </c>
      <c r="L4406">
        <f t="shared" si="2547"/>
        <v>6.7126869676318382E-2</v>
      </c>
      <c r="O4406">
        <f t="shared" si="2548"/>
        <v>2.3662221560902228E-2</v>
      </c>
      <c r="Q4406">
        <f t="shared" si="2549"/>
        <v>1.2304355211669159E-2</v>
      </c>
      <c r="T4406">
        <f t="shared" si="2550"/>
        <v>5.4188380352190972E-2</v>
      </c>
    </row>
    <row r="4407" spans="1:24" hidden="1" x14ac:dyDescent="0.3">
      <c r="A4407" s="26">
        <v>40001</v>
      </c>
      <c r="B4407">
        <v>173</v>
      </c>
      <c r="C4407" t="s">
        <v>211</v>
      </c>
      <c r="D4407">
        <v>86</v>
      </c>
      <c r="E4407" t="s">
        <v>212</v>
      </c>
      <c r="F4407">
        <v>3</v>
      </c>
      <c r="G4407">
        <v>17.8</v>
      </c>
      <c r="H4407">
        <f t="shared" si="2535"/>
        <v>0.17800000000000002</v>
      </c>
      <c r="I4407">
        <v>10.199999999999999</v>
      </c>
      <c r="J4407">
        <v>7</v>
      </c>
      <c r="K4407">
        <f t="shared" si="2536"/>
        <v>2.4884613600000001E-2</v>
      </c>
      <c r="L4407">
        <f t="shared" si="2547"/>
        <v>0.13472983636542177</v>
      </c>
      <c r="O4407">
        <f t="shared" si="2548"/>
        <v>4.749226731881117E-2</v>
      </c>
      <c r="Q4407">
        <f t="shared" si="2549"/>
        <v>2.4695979005781809E-2</v>
      </c>
      <c r="T4407">
        <f t="shared" si="2550"/>
        <v>0.10876109154146307</v>
      </c>
    </row>
    <row r="4408" spans="1:24" hidden="1" x14ac:dyDescent="0.3">
      <c r="A4408" s="26">
        <v>40001</v>
      </c>
      <c r="B4408">
        <v>173</v>
      </c>
      <c r="C4408" t="s">
        <v>211</v>
      </c>
      <c r="D4408">
        <v>87</v>
      </c>
      <c r="E4408" t="s">
        <v>212</v>
      </c>
      <c r="F4408">
        <v>3</v>
      </c>
      <c r="G4408">
        <v>13.7</v>
      </c>
      <c r="H4408">
        <f t="shared" si="2535"/>
        <v>0.13699999999999998</v>
      </c>
      <c r="I4408">
        <v>10.6</v>
      </c>
      <c r="J4408">
        <v>7.6</v>
      </c>
      <c r="K4408">
        <f t="shared" si="2536"/>
        <v>1.4741172599999994E-2</v>
      </c>
      <c r="L4408">
        <f t="shared" si="2547"/>
        <v>8.3755153428466941E-2</v>
      </c>
      <c r="O4408">
        <f t="shared" si="2548"/>
        <v>2.9523691583534593E-2</v>
      </c>
      <c r="Q4408">
        <f t="shared" si="2549"/>
        <v>1.5352319623437988E-2</v>
      </c>
      <c r="T4408">
        <f t="shared" si="2550"/>
        <v>6.7611615621620894E-2</v>
      </c>
    </row>
    <row r="4409" spans="1:24" hidden="1" x14ac:dyDescent="0.3">
      <c r="A4409" s="26">
        <v>40001</v>
      </c>
      <c r="B4409">
        <v>173</v>
      </c>
      <c r="C4409" t="s">
        <v>211</v>
      </c>
      <c r="D4409">
        <v>88</v>
      </c>
      <c r="E4409" t="s">
        <v>212</v>
      </c>
      <c r="F4409">
        <v>4</v>
      </c>
      <c r="G4409">
        <v>20.5</v>
      </c>
      <c r="H4409">
        <f t="shared" si="2535"/>
        <v>0.20499999999999999</v>
      </c>
      <c r="I4409">
        <v>10.5</v>
      </c>
      <c r="J4409">
        <v>8</v>
      </c>
      <c r="K4409">
        <f t="shared" si="2536"/>
        <v>3.3006434999999994E-2</v>
      </c>
      <c r="L4409">
        <f t="shared" si="2547"/>
        <v>0.18203504743197718</v>
      </c>
      <c r="O4409">
        <f t="shared" si="2548"/>
        <v>6.416735421977196E-2</v>
      </c>
      <c r="Q4409">
        <f t="shared" si="2549"/>
        <v>3.3367024194281419E-2</v>
      </c>
      <c r="T4409">
        <f t="shared" si="2550"/>
        <v>0.14694837455161536</v>
      </c>
    </row>
    <row r="4410" spans="1:24" hidden="1" x14ac:dyDescent="0.3">
      <c r="A4410" s="26">
        <v>40001</v>
      </c>
      <c r="B4410">
        <v>173</v>
      </c>
      <c r="C4410" t="s">
        <v>211</v>
      </c>
      <c r="D4410">
        <v>89</v>
      </c>
      <c r="E4410" t="s">
        <v>212</v>
      </c>
      <c r="F4410">
        <v>1</v>
      </c>
      <c r="G4410">
        <v>41.3</v>
      </c>
      <c r="H4410">
        <f t="shared" si="2535"/>
        <v>0.41299999999999998</v>
      </c>
      <c r="I4410">
        <v>16.399999999999999</v>
      </c>
      <c r="J4410">
        <v>9.5</v>
      </c>
      <c r="K4410">
        <f t="shared" si="2536"/>
        <v>0.13396489259999997</v>
      </c>
      <c r="L4410">
        <f t="shared" si="2547"/>
        <v>1.0610132149534135</v>
      </c>
      <c r="O4410">
        <f t="shared" si="2548"/>
        <v>0.37400715827107822</v>
      </c>
      <c r="Q4410">
        <f t="shared" si="2549"/>
        <v>0.19448372230096067</v>
      </c>
      <c r="T4410">
        <f t="shared" si="2550"/>
        <v>0.85650631301343083</v>
      </c>
    </row>
    <row r="4411" spans="1:24" hidden="1" x14ac:dyDescent="0.3">
      <c r="A4411" s="26">
        <v>40001</v>
      </c>
      <c r="B4411">
        <v>173</v>
      </c>
      <c r="C4411" t="s">
        <v>211</v>
      </c>
      <c r="D4411">
        <v>90</v>
      </c>
      <c r="E4411" t="s">
        <v>213</v>
      </c>
      <c r="F4411">
        <v>3</v>
      </c>
      <c r="G4411">
        <v>10</v>
      </c>
      <c r="H4411">
        <f t="shared" si="2535"/>
        <v>0.1</v>
      </c>
      <c r="I4411">
        <v>5.6</v>
      </c>
      <c r="J4411">
        <v>2.1</v>
      </c>
      <c r="K4411">
        <f t="shared" si="2536"/>
        <v>7.8540000000000016E-3</v>
      </c>
      <c r="L4411">
        <f t="shared" ref="L4411:L4412" si="2551">0.000084*(G4411^1.894314*I4411^0.808223+0.000031*G4411^2)</f>
        <v>2.6503322722019617E-2</v>
      </c>
      <c r="O4411">
        <f>L4411*0.66*1.07</f>
        <v>1.8716646506290253E-2</v>
      </c>
      <c r="Q4411">
        <f t="shared" ref="Q4411:Q4412" si="2552">O4411*0.531</f>
        <v>9.9385392948401242E-3</v>
      </c>
      <c r="T4411">
        <f>(L4411*0.66*1.07)*(1+0.2)*0.531*3.67</f>
        <v>4.3769327054475907E-2</v>
      </c>
    </row>
    <row r="4412" spans="1:24" hidden="1" x14ac:dyDescent="0.3">
      <c r="A4412" s="26">
        <v>40001</v>
      </c>
      <c r="B4412">
        <v>173</v>
      </c>
      <c r="C4412" t="s">
        <v>211</v>
      </c>
      <c r="D4412">
        <v>91</v>
      </c>
      <c r="E4412" t="s">
        <v>213</v>
      </c>
      <c r="F4412">
        <v>3</v>
      </c>
      <c r="G4412">
        <v>10</v>
      </c>
      <c r="H4412">
        <f t="shared" si="2535"/>
        <v>0.1</v>
      </c>
      <c r="I4412">
        <v>4.7</v>
      </c>
      <c r="J4412">
        <v>1.9</v>
      </c>
      <c r="K4412">
        <f t="shared" si="2536"/>
        <v>7.8540000000000016E-3</v>
      </c>
      <c r="L4412">
        <f t="shared" si="2551"/>
        <v>2.3003988893247819E-2</v>
      </c>
      <c r="O4412">
        <f>L4412*0.66*1.07</f>
        <v>1.6245416956411612E-2</v>
      </c>
      <c r="Q4412">
        <f t="shared" si="2552"/>
        <v>8.6263164038545663E-3</v>
      </c>
      <c r="T4412">
        <f>(L4412*0.66*1.07)*(1+0.2)*0.531*3.67</f>
        <v>3.799029744257551E-2</v>
      </c>
    </row>
    <row r="4413" spans="1:24" hidden="1" x14ac:dyDescent="0.3">
      <c r="A4413" s="26">
        <v>40001</v>
      </c>
      <c r="B4413">
        <v>174</v>
      </c>
      <c r="C4413" t="s">
        <v>211</v>
      </c>
      <c r="D4413">
        <v>1</v>
      </c>
      <c r="E4413" t="s">
        <v>216</v>
      </c>
      <c r="F4413">
        <v>5</v>
      </c>
      <c r="G4413">
        <v>21.7</v>
      </c>
      <c r="H4413">
        <f t="shared" si="2535"/>
        <v>0.217</v>
      </c>
      <c r="I4413">
        <v>5.3</v>
      </c>
      <c r="J4413">
        <v>1.8</v>
      </c>
      <c r="K4413">
        <f t="shared" si="2536"/>
        <v>3.6983700599999995E-2</v>
      </c>
      <c r="L4413">
        <f t="shared" ref="L4413:L4414" si="2553">0.000086*(G4413^1.882935*I4413^0.813269+0.000016*G4413^2)</f>
        <v>0.1096475516881345</v>
      </c>
      <c r="O4413">
        <f>L4413*0.45*0.75</f>
        <v>3.70060486947454E-2</v>
      </c>
      <c r="Q4413">
        <f t="shared" ref="Q4413:Q4414" si="2554">O4413*0.52</f>
        <v>1.9243145321267609E-2</v>
      </c>
      <c r="T4413">
        <f>(L4413*0.45*0.75)*(1+0.2)*0.52*3.67</f>
        <v>8.4746811994862545E-2</v>
      </c>
    </row>
    <row r="4414" spans="1:24" hidden="1" x14ac:dyDescent="0.3">
      <c r="A4414" s="26">
        <v>40001</v>
      </c>
      <c r="B4414">
        <v>174</v>
      </c>
      <c r="C4414" t="s">
        <v>211</v>
      </c>
      <c r="D4414">
        <v>2</v>
      </c>
      <c r="E4414" t="s">
        <v>216</v>
      </c>
      <c r="F4414">
        <v>4</v>
      </c>
      <c r="G4414">
        <v>19</v>
      </c>
      <c r="H4414">
        <f t="shared" si="2535"/>
        <v>0.19</v>
      </c>
      <c r="I4414">
        <v>7.5</v>
      </c>
      <c r="J4414">
        <v>2.1</v>
      </c>
      <c r="K4414">
        <f t="shared" si="2536"/>
        <v>2.835294E-2</v>
      </c>
      <c r="L4414">
        <f t="shared" si="2553"/>
        <v>0.11323233592267923</v>
      </c>
      <c r="O4414">
        <f>L4414*0.45*0.75</f>
        <v>3.8215913373904245E-2</v>
      </c>
      <c r="Q4414">
        <f t="shared" si="2554"/>
        <v>1.9872274954430207E-2</v>
      </c>
      <c r="T4414">
        <f>(L4414*0.45*0.75)*(1+0.2)*0.52*3.67</f>
        <v>8.7517498899310639E-2</v>
      </c>
    </row>
    <row r="4415" spans="1:24" hidden="1" x14ac:dyDescent="0.3">
      <c r="A4415" s="26">
        <v>40001</v>
      </c>
      <c r="B4415">
        <v>174</v>
      </c>
      <c r="C4415" t="s">
        <v>211</v>
      </c>
      <c r="D4415">
        <v>3</v>
      </c>
      <c r="E4415" t="s">
        <v>217</v>
      </c>
      <c r="F4415">
        <v>4</v>
      </c>
      <c r="G4415">
        <v>33</v>
      </c>
      <c r="H4415">
        <f t="shared" si="2535"/>
        <v>0.33</v>
      </c>
      <c r="I4415">
        <v>10.199999999999999</v>
      </c>
      <c r="J4415">
        <v>3.2</v>
      </c>
      <c r="K4415">
        <f t="shared" si="2536"/>
        <v>8.5530060000000005E-2</v>
      </c>
      <c r="L4415">
        <f>0.000059*(G4415^1.965295*I4415^0.892133+0.000019*G4415^2)</f>
        <v>0.45184193564221448</v>
      </c>
      <c r="O4415">
        <f>L4415*0.47*0.75</f>
        <v>0.15927428231388061</v>
      </c>
      <c r="Q4415">
        <f>O4415*0.52</f>
        <v>8.2822626803217919E-2</v>
      </c>
      <c r="T4415">
        <f>(L4415*0.47*0.75)*(1+0.2)*0.52*3.67</f>
        <v>0.36475084844137168</v>
      </c>
    </row>
    <row r="4416" spans="1:24" hidden="1" x14ac:dyDescent="0.3">
      <c r="A4416" s="26">
        <v>40001</v>
      </c>
      <c r="B4416">
        <v>174</v>
      </c>
      <c r="C4416" t="s">
        <v>211</v>
      </c>
      <c r="D4416">
        <v>4</v>
      </c>
      <c r="E4416" t="s">
        <v>215</v>
      </c>
      <c r="F4416">
        <v>1</v>
      </c>
      <c r="G4416">
        <v>50.5</v>
      </c>
      <c r="H4416">
        <f t="shared" si="2535"/>
        <v>0.505</v>
      </c>
      <c r="I4416">
        <v>19.8</v>
      </c>
      <c r="J4416">
        <v>8.4</v>
      </c>
      <c r="K4416">
        <f t="shared" si="2536"/>
        <v>0.200296635</v>
      </c>
      <c r="L4416">
        <f>0.000064*(G4416^1.958025*I4416^0.883501+0.000045*G4416^2)</f>
        <v>1.9358589675322644</v>
      </c>
      <c r="O4416">
        <f>L4416*0.44*0.75</f>
        <v>0.63883345928564728</v>
      </c>
      <c r="Q4416">
        <f>O4416*0.52</f>
        <v>0.3321933988285366</v>
      </c>
      <c r="T4416">
        <f>(L4416*0.44*0.75)*(1+0.2)*0.52*3.67</f>
        <v>1.462979728440875</v>
      </c>
      <c r="U4416">
        <v>66</v>
      </c>
      <c r="V4416">
        <v>73</v>
      </c>
      <c r="W4416">
        <v>14</v>
      </c>
      <c r="X4416">
        <v>6</v>
      </c>
    </row>
    <row r="4417" spans="1:20" hidden="1" x14ac:dyDescent="0.3">
      <c r="A4417" s="26">
        <v>40001</v>
      </c>
      <c r="B4417">
        <v>174</v>
      </c>
      <c r="C4417" t="s">
        <v>211</v>
      </c>
      <c r="D4417">
        <v>5</v>
      </c>
      <c r="E4417" t="s">
        <v>216</v>
      </c>
      <c r="F4417">
        <v>3</v>
      </c>
      <c r="G4417">
        <v>11</v>
      </c>
      <c r="H4417">
        <f t="shared" si="2535"/>
        <v>0.11</v>
      </c>
      <c r="I4417">
        <v>5.2</v>
      </c>
      <c r="J4417">
        <v>1.6</v>
      </c>
      <c r="K4417">
        <f t="shared" si="2536"/>
        <v>9.503339999999999E-3</v>
      </c>
      <c r="L4417">
        <f t="shared" ref="L4417:L4420" si="2555">0.000086*(G4417^1.882935*I4417^0.813269+0.000016*G4417^2)</f>
        <v>3.0038546711822926E-2</v>
      </c>
      <c r="O4417">
        <f t="shared" ref="O4417:O4424" si="2556">L4417*0.45*0.75</f>
        <v>1.0138009515240239E-2</v>
      </c>
      <c r="Q4417">
        <f t="shared" ref="Q4417:Q4420" si="2557">O4417*0.52</f>
        <v>5.2717649479249243E-3</v>
      </c>
      <c r="T4417">
        <f t="shared" ref="T4417:T4424" si="2558">(L4417*0.45*0.75)*(1+0.2)*0.52*3.67</f>
        <v>2.3216852830661369E-2</v>
      </c>
    </row>
    <row r="4418" spans="1:20" hidden="1" x14ac:dyDescent="0.3">
      <c r="A4418" s="26">
        <v>40001</v>
      </c>
      <c r="B4418">
        <v>174</v>
      </c>
      <c r="C4418" t="s">
        <v>211</v>
      </c>
      <c r="D4418">
        <v>6</v>
      </c>
      <c r="E4418" t="s">
        <v>216</v>
      </c>
      <c r="F4418">
        <v>3</v>
      </c>
      <c r="G4418">
        <v>13.1</v>
      </c>
      <c r="H4418">
        <f t="shared" si="2535"/>
        <v>0.13100000000000001</v>
      </c>
      <c r="I4418">
        <v>7.3</v>
      </c>
      <c r="J4418">
        <v>4.3</v>
      </c>
      <c r="K4418">
        <f t="shared" si="2536"/>
        <v>1.3478249400000001E-2</v>
      </c>
      <c r="L4418">
        <f t="shared" si="2555"/>
        <v>5.5000072509121339E-2</v>
      </c>
      <c r="O4418">
        <f t="shared" si="2556"/>
        <v>1.8562524471828452E-2</v>
      </c>
      <c r="Q4418">
        <f t="shared" si="2557"/>
        <v>9.6525127253507953E-3</v>
      </c>
      <c r="T4418">
        <f t="shared" si="2558"/>
        <v>4.2509666042444903E-2</v>
      </c>
    </row>
    <row r="4419" spans="1:20" hidden="1" x14ac:dyDescent="0.3">
      <c r="A4419" s="26">
        <v>40001</v>
      </c>
      <c r="B4419">
        <v>174</v>
      </c>
      <c r="C4419" t="s">
        <v>211</v>
      </c>
      <c r="D4419">
        <v>7</v>
      </c>
      <c r="E4419" t="s">
        <v>216</v>
      </c>
      <c r="F4419">
        <v>3</v>
      </c>
      <c r="G4419">
        <v>9</v>
      </c>
      <c r="H4419">
        <f t="shared" si="2535"/>
        <v>0.09</v>
      </c>
      <c r="I4419">
        <v>5.6</v>
      </c>
      <c r="J4419">
        <v>1.9</v>
      </c>
      <c r="K4419">
        <f t="shared" si="2536"/>
        <v>6.3617399999999994E-3</v>
      </c>
      <c r="L4419">
        <f t="shared" si="2555"/>
        <v>2.186529862363621E-2</v>
      </c>
      <c r="O4419">
        <f t="shared" si="2556"/>
        <v>7.3795382854772214E-3</v>
      </c>
      <c r="Q4419">
        <f t="shared" si="2557"/>
        <v>3.8373599084481555E-3</v>
      </c>
      <c r="T4419">
        <f t="shared" si="2558"/>
        <v>1.6899733036805677E-2</v>
      </c>
    </row>
    <row r="4420" spans="1:20" hidden="1" x14ac:dyDescent="0.3">
      <c r="A4420" s="26">
        <v>40001</v>
      </c>
      <c r="B4420">
        <v>174</v>
      </c>
      <c r="C4420" t="s">
        <v>211</v>
      </c>
      <c r="D4420">
        <v>8</v>
      </c>
      <c r="E4420" t="s">
        <v>216</v>
      </c>
      <c r="F4420">
        <v>3</v>
      </c>
      <c r="G4420">
        <v>9.1</v>
      </c>
      <c r="H4420">
        <f t="shared" si="2535"/>
        <v>9.0999999999999998E-2</v>
      </c>
      <c r="I4420">
        <v>5.4</v>
      </c>
      <c r="J4420">
        <v>1.5</v>
      </c>
      <c r="K4420">
        <f t="shared" si="2536"/>
        <v>6.5038973999999999E-3</v>
      </c>
      <c r="L4420">
        <f t="shared" si="2555"/>
        <v>2.1674369813286593E-2</v>
      </c>
      <c r="O4420">
        <f t="shared" si="2556"/>
        <v>7.3150998119842249E-3</v>
      </c>
      <c r="Q4420">
        <f t="shared" si="2557"/>
        <v>3.8038519022317971E-3</v>
      </c>
      <c r="T4420">
        <f t="shared" si="2558"/>
        <v>1.6752163777428834E-2</v>
      </c>
    </row>
    <row r="4421" spans="1:20" hidden="1" x14ac:dyDescent="0.3">
      <c r="A4421" s="26">
        <v>40001</v>
      </c>
      <c r="B4421">
        <v>174</v>
      </c>
      <c r="C4421" t="s">
        <v>211</v>
      </c>
      <c r="D4421">
        <v>9</v>
      </c>
      <c r="E4421" t="s">
        <v>214</v>
      </c>
      <c r="F4421">
        <v>5</v>
      </c>
      <c r="G4421">
        <v>39</v>
      </c>
      <c r="H4421">
        <f t="shared" si="2535"/>
        <v>0.39</v>
      </c>
      <c r="I4421">
        <v>11.2</v>
      </c>
      <c r="J4421">
        <v>1.4</v>
      </c>
      <c r="K4421">
        <f t="shared" si="2536"/>
        <v>0.11945934000000001</v>
      </c>
      <c r="L4421">
        <f t="shared" ref="L4421:L4422" si="2559">0.000081*(G4421^1.864042*I4421^0.850892+0.000027*G4421^2)</f>
        <v>0.58488429868914138</v>
      </c>
      <c r="O4421">
        <f t="shared" ref="O4421:O4422" si="2560">L4421*0.47*0.75</f>
        <v>0.20617171528792233</v>
      </c>
      <c r="Q4421">
        <f t="shared" ref="Q4421:Q4422" si="2561">O4421*0.521</f>
        <v>0.10741546366500754</v>
      </c>
      <c r="T4421">
        <f t="shared" ref="T4421:T4422" si="2562">(L4421*0.47*0.75)*(1+0.2)*0.521*3.67</f>
        <v>0.47305770198069319</v>
      </c>
    </row>
    <row r="4422" spans="1:20" hidden="1" x14ac:dyDescent="0.3">
      <c r="A4422" s="26">
        <v>40001</v>
      </c>
      <c r="B4422">
        <v>174</v>
      </c>
      <c r="C4422" t="s">
        <v>211</v>
      </c>
      <c r="D4422">
        <v>10</v>
      </c>
      <c r="E4422" t="s">
        <v>214</v>
      </c>
      <c r="F4422">
        <v>5</v>
      </c>
      <c r="G4422">
        <v>37.1</v>
      </c>
      <c r="H4422">
        <f t="shared" si="2535"/>
        <v>0.371</v>
      </c>
      <c r="I4422">
        <v>11</v>
      </c>
      <c r="J4422">
        <v>2.9</v>
      </c>
      <c r="K4422">
        <f t="shared" si="2536"/>
        <v>0.10810324139999998</v>
      </c>
      <c r="L4422">
        <f t="shared" si="2559"/>
        <v>0.52478220009420729</v>
      </c>
      <c r="O4422">
        <f t="shared" si="2560"/>
        <v>0.18498572553320808</v>
      </c>
      <c r="Q4422">
        <f t="shared" si="2561"/>
        <v>9.6377563002801411E-2</v>
      </c>
      <c r="T4422">
        <f t="shared" si="2562"/>
        <v>0.42444678746433745</v>
      </c>
    </row>
    <row r="4423" spans="1:20" hidden="1" x14ac:dyDescent="0.3">
      <c r="A4423" s="26">
        <v>40001</v>
      </c>
      <c r="B4423">
        <v>174</v>
      </c>
      <c r="C4423" t="s">
        <v>211</v>
      </c>
      <c r="D4423">
        <v>11</v>
      </c>
      <c r="E4423" t="s">
        <v>216</v>
      </c>
      <c r="F4423">
        <v>3</v>
      </c>
      <c r="G4423">
        <v>17.5</v>
      </c>
      <c r="H4423">
        <f t="shared" si="2535"/>
        <v>0.17499999999999999</v>
      </c>
      <c r="I4423">
        <v>7.8</v>
      </c>
      <c r="J4423">
        <v>3</v>
      </c>
      <c r="K4423">
        <f t="shared" si="2536"/>
        <v>2.4052874999999998E-2</v>
      </c>
      <c r="L4423">
        <f t="shared" ref="L4423:L4424" si="2563">0.000086*(G4423^1.882935*I4423^0.813269+0.000016*G4423^2)</f>
        <v>0.100132028105222</v>
      </c>
      <c r="O4423">
        <f t="shared" si="2556"/>
        <v>3.3794559485512424E-2</v>
      </c>
      <c r="Q4423">
        <f t="shared" ref="Q4423:Q4424" si="2564">O4423*0.52</f>
        <v>1.7573170932466461E-2</v>
      </c>
      <c r="T4423">
        <f t="shared" si="2558"/>
        <v>7.7392244786582298E-2</v>
      </c>
    </row>
    <row r="4424" spans="1:20" hidden="1" x14ac:dyDescent="0.3">
      <c r="A4424" s="26">
        <v>40001</v>
      </c>
      <c r="B4424">
        <v>174</v>
      </c>
      <c r="C4424" t="s">
        <v>211</v>
      </c>
      <c r="D4424">
        <v>12</v>
      </c>
      <c r="E4424" t="s">
        <v>216</v>
      </c>
      <c r="F4424">
        <v>3</v>
      </c>
      <c r="G4424">
        <v>14.3</v>
      </c>
      <c r="H4424">
        <f t="shared" si="2535"/>
        <v>0.14300000000000002</v>
      </c>
      <c r="I4424">
        <v>8.5</v>
      </c>
      <c r="J4424">
        <v>2</v>
      </c>
      <c r="K4424">
        <f t="shared" si="2536"/>
        <v>1.6060644600000003E-2</v>
      </c>
      <c r="L4424">
        <f t="shared" si="2563"/>
        <v>7.3415942364256442E-2</v>
      </c>
      <c r="O4424">
        <f t="shared" si="2556"/>
        <v>2.4777880547936552E-2</v>
      </c>
      <c r="Q4424">
        <f t="shared" si="2564"/>
        <v>1.2884497884927008E-2</v>
      </c>
      <c r="T4424">
        <f t="shared" si="2558"/>
        <v>5.6743328685218537E-2</v>
      </c>
    </row>
    <row r="4425" spans="1:20" hidden="1" x14ac:dyDescent="0.3">
      <c r="A4425" s="26">
        <v>40001</v>
      </c>
      <c r="B4425">
        <v>174</v>
      </c>
      <c r="C4425" t="s">
        <v>211</v>
      </c>
      <c r="D4425">
        <v>13</v>
      </c>
      <c r="E4425" t="s">
        <v>217</v>
      </c>
      <c r="F4425">
        <v>5</v>
      </c>
      <c r="G4425">
        <v>13.3</v>
      </c>
      <c r="H4425">
        <f t="shared" si="2535"/>
        <v>0.13300000000000001</v>
      </c>
      <c r="I4425">
        <v>10.4</v>
      </c>
      <c r="J4425">
        <v>1.9</v>
      </c>
      <c r="K4425">
        <f t="shared" si="2536"/>
        <v>1.3892940600000002E-2</v>
      </c>
      <c r="L4425">
        <f>0.000059*(G4425^1.965295*I4425^0.892133+0.000019*G4425^2)</f>
        <v>7.7069429447370913E-2</v>
      </c>
      <c r="O4425">
        <f>L4425*0.47*0.75</f>
        <v>2.7166973880198245E-2</v>
      </c>
      <c r="Q4425">
        <f>O4425*0.52</f>
        <v>1.4126826417703088E-2</v>
      </c>
      <c r="T4425">
        <f>(L4425*0.47*0.75)*(1+0.2)*0.52*3.67</f>
        <v>6.2214543543564406E-2</v>
      </c>
    </row>
    <row r="4426" spans="1:20" hidden="1" x14ac:dyDescent="0.3">
      <c r="A4426" s="26">
        <v>40001</v>
      </c>
      <c r="B4426">
        <v>174</v>
      </c>
      <c r="C4426" t="s">
        <v>211</v>
      </c>
      <c r="D4426">
        <v>14</v>
      </c>
      <c r="E4426" t="s">
        <v>216</v>
      </c>
      <c r="F4426">
        <v>4</v>
      </c>
      <c r="G4426">
        <v>35.700000000000003</v>
      </c>
      <c r="H4426">
        <f t="shared" si="2535"/>
        <v>0.35700000000000004</v>
      </c>
      <c r="I4426">
        <v>5.5</v>
      </c>
      <c r="J4426">
        <v>1.1000000000000001</v>
      </c>
      <c r="K4426">
        <f t="shared" si="2536"/>
        <v>0.10009844460000003</v>
      </c>
      <c r="L4426">
        <f t="shared" ref="L4426:L4427" si="2565">0.000086*(G4426^1.882935*I4426^0.813269+0.000016*G4426^2)</f>
        <v>0.28852831704058091</v>
      </c>
      <c r="O4426">
        <f>L4426*0.45*0.75</f>
        <v>9.7378307001196068E-2</v>
      </c>
      <c r="Q4426">
        <f t="shared" ref="Q4426:Q4427" si="2566">O4426*0.52</f>
        <v>5.0636719640621955E-2</v>
      </c>
      <c r="T4426">
        <f>(L4426*0.45*0.75)*(1+0.2)*0.52*3.67</f>
        <v>0.22300411329729911</v>
      </c>
    </row>
    <row r="4427" spans="1:20" hidden="1" x14ac:dyDescent="0.3">
      <c r="A4427" s="26">
        <v>40001</v>
      </c>
      <c r="B4427">
        <v>174</v>
      </c>
      <c r="C4427" t="s">
        <v>211</v>
      </c>
      <c r="D4427">
        <v>15</v>
      </c>
      <c r="E4427" t="s">
        <v>216</v>
      </c>
      <c r="F4427">
        <v>4</v>
      </c>
      <c r="G4427">
        <v>11.4</v>
      </c>
      <c r="H4427">
        <f t="shared" si="2535"/>
        <v>0.114</v>
      </c>
      <c r="I4427">
        <v>5</v>
      </c>
      <c r="J4427">
        <v>1.6</v>
      </c>
      <c r="K4427">
        <f t="shared" si="2536"/>
        <v>1.02070584E-2</v>
      </c>
      <c r="L4427">
        <f t="shared" si="2565"/>
        <v>3.1119651125088785E-2</v>
      </c>
      <c r="O4427">
        <f>L4427*0.45*0.75</f>
        <v>1.0502882254717464E-2</v>
      </c>
      <c r="Q4427">
        <f t="shared" si="2566"/>
        <v>5.4614987724530811E-3</v>
      </c>
      <c r="T4427">
        <f>(L4427*0.45*0.75)*(1+0.2)*0.52*3.67</f>
        <v>2.4052440593883371E-2</v>
      </c>
    </row>
    <row r="4428" spans="1:20" hidden="1" x14ac:dyDescent="0.3">
      <c r="A4428" s="26">
        <v>40001</v>
      </c>
      <c r="B4428">
        <v>174</v>
      </c>
      <c r="C4428" t="s">
        <v>211</v>
      </c>
      <c r="D4428">
        <v>16</v>
      </c>
      <c r="E4428" t="s">
        <v>218</v>
      </c>
      <c r="F4428">
        <v>4</v>
      </c>
      <c r="G4428">
        <v>21.8</v>
      </c>
      <c r="H4428">
        <f t="shared" si="2535"/>
        <v>0.218</v>
      </c>
      <c r="I4428">
        <v>9.8000000000000007</v>
      </c>
      <c r="J4428">
        <v>4.5</v>
      </c>
      <c r="K4428">
        <f t="shared" si="2536"/>
        <v>3.7325349599999995E-2</v>
      </c>
      <c r="L4428">
        <f>0.000057*(G4428^1.897696*I4428^1.002687+0.000031*G4428^2)</f>
        <v>0.19487214313429849</v>
      </c>
      <c r="O4428">
        <f>L4428*0.43*0.75</f>
        <v>6.2846266160811265E-2</v>
      </c>
      <c r="Q4428">
        <f>O4428*0.52</f>
        <v>3.2680058403621856E-2</v>
      </c>
      <c r="T4428">
        <f>(L4428*0.43*0.75)*(1+0.2)*0.52*3.67</f>
        <v>0.14392297720955066</v>
      </c>
    </row>
    <row r="4429" spans="1:20" hidden="1" x14ac:dyDescent="0.3">
      <c r="A4429" s="26">
        <v>40001</v>
      </c>
      <c r="B4429">
        <v>174</v>
      </c>
      <c r="C4429" t="s">
        <v>211</v>
      </c>
      <c r="D4429">
        <v>17</v>
      </c>
      <c r="E4429" t="s">
        <v>217</v>
      </c>
      <c r="F4429">
        <v>5</v>
      </c>
      <c r="G4429">
        <v>12</v>
      </c>
      <c r="H4429">
        <f t="shared" si="2535"/>
        <v>0.12</v>
      </c>
      <c r="I4429">
        <v>4</v>
      </c>
      <c r="J4429">
        <v>1.7</v>
      </c>
      <c r="K4429">
        <f t="shared" si="2536"/>
        <v>1.130976E-2</v>
      </c>
      <c r="L4429">
        <f t="shared" ref="L4429:L4430" si="2567">0.000059*(G4429^1.965295*I4429^0.892133+0.000019*G4429^2)</f>
        <v>2.6846131689983326E-2</v>
      </c>
      <c r="O4429">
        <f>L4429*0.47*0.75</f>
        <v>9.4632614207191233E-3</v>
      </c>
      <c r="Q4429">
        <f t="shared" ref="Q4429:Q4430" si="2568">O4429*0.52</f>
        <v>4.9208959387739446E-3</v>
      </c>
      <c r="T4429">
        <f>(L4429*0.47*0.75)*(1+0.2)*0.52*3.67</f>
        <v>2.1671625714360449E-2</v>
      </c>
    </row>
    <row r="4430" spans="1:20" hidden="1" x14ac:dyDescent="0.3">
      <c r="A4430" s="26">
        <v>40001</v>
      </c>
      <c r="B4430">
        <v>174</v>
      </c>
      <c r="C4430" t="s">
        <v>211</v>
      </c>
      <c r="D4430">
        <v>18</v>
      </c>
      <c r="E4430" t="s">
        <v>217</v>
      </c>
      <c r="F4430">
        <v>5</v>
      </c>
      <c r="G4430">
        <v>17.5</v>
      </c>
      <c r="H4430">
        <f t="shared" si="2535"/>
        <v>0.17499999999999999</v>
      </c>
      <c r="I4430">
        <v>6.8</v>
      </c>
      <c r="J4430">
        <v>2.2999999999999998</v>
      </c>
      <c r="K4430">
        <f t="shared" si="2536"/>
        <v>2.4052874999999998E-2</v>
      </c>
      <c r="L4430">
        <f t="shared" si="2567"/>
        <v>9.0468792839793408E-2</v>
      </c>
      <c r="O4430">
        <f>L4430*0.47*0.75</f>
        <v>3.1890249476027178E-2</v>
      </c>
      <c r="Q4430">
        <f t="shared" si="2568"/>
        <v>1.6582929727534133E-2</v>
      </c>
      <c r="T4430">
        <f>(L4430*0.47*0.75)*(1+0.2)*0.52*3.67</f>
        <v>7.3031222520060321E-2</v>
      </c>
    </row>
    <row r="4431" spans="1:20" hidden="1" x14ac:dyDescent="0.3">
      <c r="A4431" s="26">
        <v>40001</v>
      </c>
      <c r="B4431">
        <v>174</v>
      </c>
      <c r="C4431" t="s">
        <v>211</v>
      </c>
      <c r="D4431">
        <v>19</v>
      </c>
      <c r="E4431" t="s">
        <v>214</v>
      </c>
      <c r="F4431">
        <v>5</v>
      </c>
      <c r="G4431">
        <v>12.5</v>
      </c>
      <c r="H4431">
        <f t="shared" si="2535"/>
        <v>0.125</v>
      </c>
      <c r="I4431">
        <v>5.7</v>
      </c>
      <c r="J4431">
        <v>0.7</v>
      </c>
      <c r="K4431">
        <f t="shared" si="2536"/>
        <v>1.2271875E-2</v>
      </c>
      <c r="L4431">
        <f>0.000081*(G4431^1.864042*I4431^0.850892+0.000027*G4431^2)</f>
        <v>3.9476894442540239E-2</v>
      </c>
      <c r="O4431">
        <f>L4431*0.47*0.75</f>
        <v>1.3915605290995434E-2</v>
      </c>
      <c r="Q4431">
        <f>O4431*0.521</f>
        <v>7.2500303566086213E-3</v>
      </c>
      <c r="T4431">
        <f>(L4431*0.47*0.75)*(1+0.2)*0.521*3.67</f>
        <v>3.1929133690504367E-2</v>
      </c>
    </row>
    <row r="4432" spans="1:20" hidden="1" x14ac:dyDescent="0.3">
      <c r="A4432" s="26">
        <v>40001</v>
      </c>
      <c r="B4432">
        <v>174</v>
      </c>
      <c r="C4432" t="s">
        <v>211</v>
      </c>
      <c r="D4432">
        <v>20</v>
      </c>
      <c r="E4432" t="s">
        <v>217</v>
      </c>
      <c r="F4432">
        <v>5</v>
      </c>
      <c r="G4432">
        <v>16.3</v>
      </c>
      <c r="H4432">
        <f t="shared" si="2535"/>
        <v>0.16300000000000001</v>
      </c>
      <c r="I4432">
        <v>7</v>
      </c>
      <c r="J4432">
        <v>3.9</v>
      </c>
      <c r="K4432">
        <f t="shared" si="2536"/>
        <v>2.08672926E-2</v>
      </c>
      <c r="L4432">
        <f>0.000059*(G4432^1.965295*I4432^0.892133+0.000019*G4432^2)</f>
        <v>8.0742036921306506E-2</v>
      </c>
      <c r="O4432">
        <f>L4432*0.47*0.75</f>
        <v>2.846156801476054E-2</v>
      </c>
      <c r="Q4432">
        <f>O4432*0.52</f>
        <v>1.4800015367675482E-2</v>
      </c>
      <c r="T4432">
        <f>(L4432*0.47*0.75)*(1+0.2)*0.52*3.67</f>
        <v>6.5179267679242814E-2</v>
      </c>
    </row>
    <row r="4433" spans="1:20" hidden="1" x14ac:dyDescent="0.3">
      <c r="A4433" s="26">
        <v>40001</v>
      </c>
      <c r="B4433">
        <v>174</v>
      </c>
      <c r="C4433" t="s">
        <v>211</v>
      </c>
      <c r="D4433">
        <v>21</v>
      </c>
      <c r="E4433" t="s">
        <v>216</v>
      </c>
      <c r="F4433">
        <v>3</v>
      </c>
      <c r="G4433">
        <v>8.3000000000000007</v>
      </c>
      <c r="H4433">
        <f t="shared" si="2535"/>
        <v>8.3000000000000004E-2</v>
      </c>
      <c r="I4433">
        <v>4.5999999999999996</v>
      </c>
      <c r="J4433">
        <v>1.1000000000000001</v>
      </c>
      <c r="K4433">
        <f t="shared" si="2536"/>
        <v>5.4106206000000007E-3</v>
      </c>
      <c r="L4433">
        <f>0.000086*(G4433^1.882935*I4433^0.813269+0.000016*G4433^2)</f>
        <v>1.5998001436528991E-2</v>
      </c>
      <c r="O4433">
        <f>L4433*0.45*0.75</f>
        <v>5.3993254848285349E-3</v>
      </c>
      <c r="Q4433">
        <f>O4433*0.52</f>
        <v>2.8076492521108385E-3</v>
      </c>
      <c r="T4433">
        <f>(L4433*0.45*0.75)*(1+0.2)*0.52*3.67</f>
        <v>1.2364887306296131E-2</v>
      </c>
    </row>
    <row r="4434" spans="1:20" hidden="1" x14ac:dyDescent="0.3">
      <c r="A4434" s="26">
        <v>40001</v>
      </c>
      <c r="B4434">
        <v>174</v>
      </c>
      <c r="C4434" t="s">
        <v>211</v>
      </c>
      <c r="D4434">
        <v>22</v>
      </c>
      <c r="E4434" t="s">
        <v>217</v>
      </c>
      <c r="F4434">
        <v>4</v>
      </c>
      <c r="G4434">
        <v>25.1</v>
      </c>
      <c r="H4434">
        <f t="shared" si="2535"/>
        <v>0.251</v>
      </c>
      <c r="I4434">
        <v>7.6</v>
      </c>
      <c r="J4434">
        <v>2.4</v>
      </c>
      <c r="K4434">
        <f t="shared" si="2536"/>
        <v>4.9480985400000004E-2</v>
      </c>
      <c r="L4434">
        <f>0.000059*(G4434^1.965295*I4434^0.892133+0.000019*G4434^2)</f>
        <v>0.20296827549332153</v>
      </c>
      <c r="O4434">
        <f>L4434*0.47*0.75</f>
        <v>7.1546317111395835E-2</v>
      </c>
      <c r="Q4434">
        <f>O4434*0.52</f>
        <v>3.7204084897925836E-2</v>
      </c>
      <c r="T4434">
        <f>(L4434*0.47*0.75)*(1+0.2)*0.52*3.67</f>
        <v>0.16384678989046536</v>
      </c>
    </row>
    <row r="4435" spans="1:20" hidden="1" x14ac:dyDescent="0.3">
      <c r="A4435" s="26">
        <v>40001</v>
      </c>
      <c r="B4435">
        <v>174</v>
      </c>
      <c r="C4435" t="s">
        <v>211</v>
      </c>
      <c r="D4435">
        <v>23</v>
      </c>
      <c r="E4435" t="s">
        <v>219</v>
      </c>
      <c r="F4435">
        <v>5</v>
      </c>
      <c r="G4435">
        <v>20</v>
      </c>
      <c r="H4435">
        <f t="shared" si="2535"/>
        <v>0.2</v>
      </c>
      <c r="I4435">
        <v>5.7</v>
      </c>
      <c r="J4435">
        <v>3.1</v>
      </c>
      <c r="K4435">
        <f t="shared" si="2536"/>
        <v>3.1416000000000006E-2</v>
      </c>
      <c r="L4435">
        <f>0.000084*(G4435^1.894314*I4435^0.808223+0.000034*G4435^2)</f>
        <v>9.994452974564956E-2</v>
      </c>
      <c r="O4435">
        <f>L4435*0.75*1.07</f>
        <v>8.0205485120883782E-2</v>
      </c>
      <c r="Q4435">
        <f>O4435*0.531</f>
        <v>4.2589112599189294E-2</v>
      </c>
      <c r="T4435">
        <f>(L4435*0.75*1.07)*(1+0.2)*0.531*3.67</f>
        <v>0.1875624518868296</v>
      </c>
    </row>
    <row r="4436" spans="1:20" hidden="1" x14ac:dyDescent="0.3">
      <c r="A4436" s="26">
        <v>40001</v>
      </c>
      <c r="B4436">
        <v>174</v>
      </c>
      <c r="C4436" t="s">
        <v>211</v>
      </c>
      <c r="D4436">
        <v>24</v>
      </c>
      <c r="E4436" t="s">
        <v>217</v>
      </c>
      <c r="F4436">
        <v>4</v>
      </c>
      <c r="G4436">
        <v>24</v>
      </c>
      <c r="H4436">
        <f t="shared" si="2535"/>
        <v>0.24</v>
      </c>
      <c r="I4436">
        <v>7.8</v>
      </c>
      <c r="J4436">
        <v>2.1</v>
      </c>
      <c r="K4436">
        <f t="shared" si="2536"/>
        <v>4.5239040000000001E-2</v>
      </c>
      <c r="L4436">
        <f>0.000059*(G4436^1.965295*I4436^0.892133+0.000019*G4436^2)</f>
        <v>0.19021412873652688</v>
      </c>
      <c r="O4436">
        <f>L4436*0.47*0.75</f>
        <v>6.7050480379625715E-2</v>
      </c>
      <c r="Q4436">
        <f>O4436*0.52</f>
        <v>3.4866249797405373E-2</v>
      </c>
      <c r="T4436">
        <f>(L4436*0.47*0.75)*(1+0.2)*0.52*3.67</f>
        <v>0.15355096410777325</v>
      </c>
    </row>
    <row r="4437" spans="1:20" hidden="1" x14ac:dyDescent="0.3">
      <c r="A4437" s="26">
        <v>40001</v>
      </c>
      <c r="B4437">
        <v>174</v>
      </c>
      <c r="C4437" t="s">
        <v>211</v>
      </c>
      <c r="D4437">
        <v>25</v>
      </c>
      <c r="E4437" t="s">
        <v>216</v>
      </c>
      <c r="F4437">
        <v>4</v>
      </c>
      <c r="G4437">
        <v>13.5</v>
      </c>
      <c r="H4437">
        <f t="shared" si="2535"/>
        <v>0.13500000000000001</v>
      </c>
      <c r="I4437">
        <v>5.5</v>
      </c>
      <c r="J4437">
        <v>1.9</v>
      </c>
      <c r="K4437">
        <f t="shared" si="2536"/>
        <v>1.4313915000000002E-2</v>
      </c>
      <c r="L4437">
        <f>0.000086*(G4437^1.882935*I4437^0.813269+0.000016*G4437^2)</f>
        <v>4.6233827191318896E-2</v>
      </c>
      <c r="O4437">
        <f>L4437*0.45*0.75</f>
        <v>1.5603916677070128E-2</v>
      </c>
      <c r="Q4437">
        <f>O4437*0.52</f>
        <v>8.1140366720764672E-3</v>
      </c>
      <c r="T4437">
        <f>(L4437*0.45*0.75)*(1+0.2)*0.52*3.67</f>
        <v>3.5734217503824758E-2</v>
      </c>
    </row>
    <row r="4438" spans="1:20" hidden="1" x14ac:dyDescent="0.3">
      <c r="A4438" s="26">
        <v>40001</v>
      </c>
      <c r="B4438">
        <v>174</v>
      </c>
      <c r="C4438" t="s">
        <v>211</v>
      </c>
      <c r="D4438">
        <v>26</v>
      </c>
      <c r="E4438" t="s">
        <v>212</v>
      </c>
      <c r="F4438">
        <v>5</v>
      </c>
      <c r="G4438">
        <v>9.1999999999999993</v>
      </c>
      <c r="H4438">
        <f t="shared" si="2535"/>
        <v>9.1999999999999998E-2</v>
      </c>
      <c r="I4438">
        <v>5.7</v>
      </c>
      <c r="J4438">
        <v>2</v>
      </c>
      <c r="K4438">
        <f t="shared" si="2536"/>
        <v>6.6476255999999992E-3</v>
      </c>
      <c r="L4438">
        <f>0.000062*(G4438^1.947206*I4438^0.894551+0.000039*G4438^2)</f>
        <v>2.2144085595321741E-2</v>
      </c>
      <c r="O4438">
        <f>L4438*0.47*0.75</f>
        <v>7.805790172350913E-3</v>
      </c>
      <c r="Q4438">
        <f>O4438*0.52</f>
        <v>4.0590108896224747E-3</v>
      </c>
      <c r="T4438">
        <f>(L4438*0.47*0.75)*(1+0.2)*0.52*3.67</f>
        <v>1.7875883957897378E-2</v>
      </c>
    </row>
    <row r="4439" spans="1:20" hidden="1" x14ac:dyDescent="0.3">
      <c r="A4439" s="26">
        <v>40001</v>
      </c>
      <c r="B4439">
        <v>174</v>
      </c>
      <c r="C4439" t="s">
        <v>211</v>
      </c>
      <c r="D4439">
        <v>27</v>
      </c>
      <c r="E4439" t="s">
        <v>216</v>
      </c>
      <c r="F4439">
        <v>5</v>
      </c>
      <c r="G4439">
        <v>22</v>
      </c>
      <c r="H4439">
        <f t="shared" si="2535"/>
        <v>0.22</v>
      </c>
      <c r="I4439">
        <v>8.4</v>
      </c>
      <c r="J4439">
        <v>2.8</v>
      </c>
      <c r="K4439">
        <f t="shared" si="2536"/>
        <v>3.8013359999999996E-2</v>
      </c>
      <c r="L4439">
        <f t="shared" ref="L4439:L4440" si="2569">0.000086*(G4439^1.882935*I4439^0.813269+0.000016*G4439^2)</f>
        <v>0.16363739604907371</v>
      </c>
      <c r="O4439">
        <f>L4439*0.45*0.75</f>
        <v>5.522762116656238E-2</v>
      </c>
      <c r="Q4439">
        <f t="shared" ref="Q4439:Q4440" si="2570">O4439*0.52</f>
        <v>2.871836300661244E-2</v>
      </c>
      <c r="T4439">
        <f>(L4439*0.45*0.75)*(1+0.2)*0.52*3.67</f>
        <v>0.12647567068112114</v>
      </c>
    </row>
    <row r="4440" spans="1:20" hidden="1" x14ac:dyDescent="0.3">
      <c r="A4440" s="26">
        <v>40001</v>
      </c>
      <c r="B4440">
        <v>174</v>
      </c>
      <c r="C4440" t="s">
        <v>211</v>
      </c>
      <c r="D4440">
        <v>28</v>
      </c>
      <c r="E4440" t="s">
        <v>216</v>
      </c>
      <c r="F4440">
        <v>5</v>
      </c>
      <c r="G4440">
        <v>23</v>
      </c>
      <c r="H4440">
        <f t="shared" si="2535"/>
        <v>0.23</v>
      </c>
      <c r="I4440">
        <v>9.1</v>
      </c>
      <c r="J4440">
        <v>1.9</v>
      </c>
      <c r="K4440">
        <f t="shared" si="2536"/>
        <v>4.154766E-2</v>
      </c>
      <c r="L4440">
        <f t="shared" si="2569"/>
        <v>0.18989072517259886</v>
      </c>
      <c r="O4440">
        <f>L4440*0.45*0.75</f>
        <v>6.4088119745752126E-2</v>
      </c>
      <c r="Q4440">
        <f t="shared" si="2570"/>
        <v>3.3325822267791107E-2</v>
      </c>
      <c r="T4440">
        <f>(L4440*0.45*0.75)*(1+0.2)*0.52*3.67</f>
        <v>0.14676692126735202</v>
      </c>
    </row>
    <row r="4441" spans="1:20" hidden="1" x14ac:dyDescent="0.3">
      <c r="A4441" s="26">
        <v>40001</v>
      </c>
      <c r="B4441">
        <v>174</v>
      </c>
      <c r="C4441" t="s">
        <v>211</v>
      </c>
      <c r="D4441">
        <v>30</v>
      </c>
      <c r="E4441" t="s">
        <v>217</v>
      </c>
      <c r="F4441">
        <v>5</v>
      </c>
      <c r="G4441">
        <v>25</v>
      </c>
      <c r="H4441">
        <f t="shared" si="2535"/>
        <v>0.25</v>
      </c>
      <c r="I4441">
        <v>9.1999999999999993</v>
      </c>
      <c r="J4441">
        <v>4.9000000000000004</v>
      </c>
      <c r="K4441">
        <f t="shared" si="2536"/>
        <v>4.9087499999999999E-2</v>
      </c>
      <c r="L4441">
        <f t="shared" ref="L4441:L4442" si="2571">0.000059*(G4441^1.965295*I4441^0.892133+0.000019*G4441^2)</f>
        <v>0.2388057177415083</v>
      </c>
      <c r="O4441">
        <f>L4441*0.47*0.75</f>
        <v>8.4179015503881668E-2</v>
      </c>
      <c r="Q4441">
        <f t="shared" ref="Q4441:Q4442" si="2572">O4441*0.52</f>
        <v>4.3773088062018468E-2</v>
      </c>
      <c r="T4441">
        <f>(L4441*0.47*0.75)*(1+0.2)*0.52*3.67</f>
        <v>0.1927766798251293</v>
      </c>
    </row>
    <row r="4442" spans="1:20" hidden="1" x14ac:dyDescent="0.3">
      <c r="A4442" s="26">
        <v>40001</v>
      </c>
      <c r="B4442">
        <v>174</v>
      </c>
      <c r="C4442" t="s">
        <v>211</v>
      </c>
      <c r="D4442">
        <v>31</v>
      </c>
      <c r="E4442" t="s">
        <v>217</v>
      </c>
      <c r="F4442">
        <v>5</v>
      </c>
      <c r="G4442">
        <v>18.5</v>
      </c>
      <c r="H4442">
        <f t="shared" si="2535"/>
        <v>0.185</v>
      </c>
      <c r="I4442">
        <v>9.3000000000000007</v>
      </c>
      <c r="J4442">
        <v>7.3</v>
      </c>
      <c r="K4442">
        <f t="shared" si="2536"/>
        <v>2.6880314999999998E-2</v>
      </c>
      <c r="L4442">
        <f t="shared" si="2571"/>
        <v>0.13342435769097247</v>
      </c>
      <c r="O4442">
        <f>L4442*0.47*0.75</f>
        <v>4.7032086086067793E-2</v>
      </c>
      <c r="Q4442">
        <f t="shared" si="2572"/>
        <v>2.4456684764755252E-2</v>
      </c>
      <c r="T4442">
        <f>(L4442*0.47*0.75)*(1+0.2)*0.52*3.67</f>
        <v>0.10770723970398212</v>
      </c>
    </row>
    <row r="4443" spans="1:20" hidden="1" x14ac:dyDescent="0.3">
      <c r="A4443" s="26">
        <v>40001</v>
      </c>
      <c r="B4443">
        <v>174</v>
      </c>
      <c r="C4443" t="s">
        <v>211</v>
      </c>
      <c r="D4443">
        <v>32</v>
      </c>
      <c r="E4443" t="s">
        <v>219</v>
      </c>
      <c r="F4443">
        <v>3</v>
      </c>
      <c r="G4443">
        <v>13.3</v>
      </c>
      <c r="H4443">
        <f t="shared" ref="H4443:H4506" si="2573">G4443/100</f>
        <v>0.13300000000000001</v>
      </c>
      <c r="I4443">
        <v>5</v>
      </c>
      <c r="J4443">
        <v>2.2000000000000002</v>
      </c>
      <c r="K4443">
        <f t="shared" ref="K4443:K4506" si="2574">0.7854*H4443^2</f>
        <v>1.3892940600000002E-2</v>
      </c>
      <c r="L4443">
        <f t="shared" ref="L4443:L4444" si="2575">0.000084*(G4443^1.894314*I4443^0.808223+0.000034*G4443^2)</f>
        <v>4.1508410503577238E-2</v>
      </c>
      <c r="O4443">
        <f>L4443*0.75*1.07</f>
        <v>3.3310499429120739E-2</v>
      </c>
      <c r="Q4443">
        <f t="shared" ref="Q4443:Q4444" si="2576">O4443*0.531</f>
        <v>1.7687875196863115E-2</v>
      </c>
      <c r="T4443">
        <f>(L4443*0.75*1.07)*(1+0.2)*0.531*3.67</f>
        <v>7.7897402366985155E-2</v>
      </c>
    </row>
    <row r="4444" spans="1:20" hidden="1" x14ac:dyDescent="0.3">
      <c r="A4444" s="26">
        <v>40001</v>
      </c>
      <c r="B4444">
        <v>174</v>
      </c>
      <c r="C4444" t="s">
        <v>211</v>
      </c>
      <c r="D4444">
        <v>33</v>
      </c>
      <c r="E4444" t="s">
        <v>219</v>
      </c>
      <c r="F4444">
        <v>5</v>
      </c>
      <c r="G4444">
        <v>18.2</v>
      </c>
      <c r="H4444">
        <f t="shared" si="2573"/>
        <v>0.182</v>
      </c>
      <c r="I4444">
        <v>6.3</v>
      </c>
      <c r="J4444">
        <v>1</v>
      </c>
      <c r="K4444">
        <f t="shared" si="2574"/>
        <v>2.60155896E-2</v>
      </c>
      <c r="L4444">
        <f t="shared" si="2575"/>
        <v>9.0635869876559597E-2</v>
      </c>
      <c r="O4444">
        <f>L4444*0.75*1.07</f>
        <v>7.2735285575939085E-2</v>
      </c>
      <c r="Q4444">
        <f t="shared" si="2576"/>
        <v>3.8622436640823654E-2</v>
      </c>
      <c r="T4444">
        <f>(L4444*0.75*1.07)*(1+0.2)*0.531*3.67</f>
        <v>0.17009321096618737</v>
      </c>
    </row>
    <row r="4445" spans="1:20" hidden="1" x14ac:dyDescent="0.3">
      <c r="A4445" s="26">
        <v>40001</v>
      </c>
      <c r="B4445">
        <v>174</v>
      </c>
      <c r="C4445" t="s">
        <v>211</v>
      </c>
      <c r="D4445">
        <v>34</v>
      </c>
      <c r="E4445" t="s">
        <v>216</v>
      </c>
      <c r="F4445">
        <v>3</v>
      </c>
      <c r="G4445">
        <v>16</v>
      </c>
      <c r="H4445">
        <f t="shared" si="2573"/>
        <v>0.16</v>
      </c>
      <c r="I4445">
        <v>6.5</v>
      </c>
      <c r="J4445">
        <v>1.5</v>
      </c>
      <c r="K4445">
        <f t="shared" si="2574"/>
        <v>2.0106240000000001E-2</v>
      </c>
      <c r="L4445">
        <f t="shared" ref="L4445:L4446" si="2577">0.000086*(G4445^1.882935*I4445^0.813269+0.000016*G4445^2)</f>
        <v>7.292852688414575E-2</v>
      </c>
      <c r="O4445">
        <f>L4445*0.45*0.75</f>
        <v>2.4613377823399188E-2</v>
      </c>
      <c r="Q4445">
        <f t="shared" ref="Q4445:Q4446" si="2578">O4445*0.52</f>
        <v>1.2798956468167578E-2</v>
      </c>
      <c r="T4445">
        <f>(L4445*0.45*0.75)*(1+0.2)*0.52*3.67</f>
        <v>5.6366604285810008E-2</v>
      </c>
    </row>
    <row r="4446" spans="1:20" hidden="1" x14ac:dyDescent="0.3">
      <c r="A4446" s="26">
        <v>40001</v>
      </c>
      <c r="B4446">
        <v>174</v>
      </c>
      <c r="C4446" t="s">
        <v>211</v>
      </c>
      <c r="D4446">
        <v>35</v>
      </c>
      <c r="E4446" t="s">
        <v>216</v>
      </c>
      <c r="F4446">
        <v>3</v>
      </c>
      <c r="G4446">
        <v>16</v>
      </c>
      <c r="H4446">
        <f t="shared" si="2573"/>
        <v>0.16</v>
      </c>
      <c r="I4446">
        <v>6.5</v>
      </c>
      <c r="J4446">
        <v>1.5</v>
      </c>
      <c r="K4446">
        <f t="shared" si="2574"/>
        <v>2.0106240000000001E-2</v>
      </c>
      <c r="L4446">
        <f t="shared" si="2577"/>
        <v>7.292852688414575E-2</v>
      </c>
      <c r="O4446">
        <f>L4446*0.45*0.75</f>
        <v>2.4613377823399188E-2</v>
      </c>
      <c r="Q4446">
        <f t="shared" si="2578"/>
        <v>1.2798956468167578E-2</v>
      </c>
      <c r="T4446">
        <f>(L4446*0.45*0.75)*(1+0.2)*0.52*3.67</f>
        <v>5.6366604285810008E-2</v>
      </c>
    </row>
    <row r="4447" spans="1:20" hidden="1" x14ac:dyDescent="0.3">
      <c r="A4447" s="26">
        <v>40001</v>
      </c>
      <c r="B4447">
        <v>174</v>
      </c>
      <c r="C4447" t="s">
        <v>211</v>
      </c>
      <c r="D4447">
        <v>36</v>
      </c>
      <c r="E4447" t="s">
        <v>213</v>
      </c>
      <c r="F4447">
        <v>3</v>
      </c>
      <c r="G4447">
        <v>8.1999999999999993</v>
      </c>
      <c r="H4447">
        <f t="shared" si="2573"/>
        <v>8.199999999999999E-2</v>
      </c>
      <c r="I4447">
        <v>4.9000000000000004</v>
      </c>
      <c r="J4447">
        <v>3.2</v>
      </c>
      <c r="K4447">
        <f t="shared" si="2574"/>
        <v>5.2810295999999989E-3</v>
      </c>
      <c r="L4447">
        <f>0.000084*(G4447^1.894314*I4447^0.808223+0.000031*G4447^2)</f>
        <v>1.6336787540035039E-2</v>
      </c>
      <c r="O4447">
        <f>L4447*0.66*1.07</f>
        <v>1.1537039360772746E-2</v>
      </c>
      <c r="Q4447">
        <f>O4447*0.531</f>
        <v>6.1261679005703285E-3</v>
      </c>
      <c r="T4447">
        <f>(L4447*0.66*1.07)*(1+0.2)*0.531*3.67</f>
        <v>2.6979643434111723E-2</v>
      </c>
    </row>
    <row r="4448" spans="1:20" hidden="1" x14ac:dyDescent="0.3">
      <c r="A4448" s="26">
        <v>40001</v>
      </c>
      <c r="B4448">
        <v>174</v>
      </c>
      <c r="C4448" t="s">
        <v>211</v>
      </c>
      <c r="D4448">
        <v>37</v>
      </c>
      <c r="E4448" t="s">
        <v>217</v>
      </c>
      <c r="F4448">
        <v>3</v>
      </c>
      <c r="G4448">
        <v>8.1</v>
      </c>
      <c r="H4448">
        <f t="shared" si="2573"/>
        <v>8.1000000000000003E-2</v>
      </c>
      <c r="I4448">
        <v>5.5</v>
      </c>
      <c r="J4448">
        <v>3.4</v>
      </c>
      <c r="K4448">
        <f t="shared" si="2574"/>
        <v>5.1530094000000002E-3</v>
      </c>
      <c r="L4448">
        <f>0.000059*(G4448^1.965295*I4448^0.892133+0.000019*G4448^2)</f>
        <v>1.6473921910846935E-2</v>
      </c>
      <c r="O4448">
        <f>L4448*0.47*0.75</f>
        <v>5.8070574735735441E-3</v>
      </c>
      <c r="Q4448">
        <f>O4448*0.52</f>
        <v>3.019669886258243E-3</v>
      </c>
      <c r="T4448">
        <f>(L4448*0.47*0.75)*(1+0.2)*0.52*3.67</f>
        <v>1.3298626179081303E-2</v>
      </c>
    </row>
    <row r="4449" spans="1:24" hidden="1" x14ac:dyDescent="0.3">
      <c r="A4449" s="26">
        <v>40001</v>
      </c>
      <c r="B4449">
        <v>174</v>
      </c>
      <c r="C4449" t="s">
        <v>211</v>
      </c>
      <c r="D4449">
        <v>38</v>
      </c>
      <c r="E4449" t="s">
        <v>216</v>
      </c>
      <c r="F4449">
        <v>4</v>
      </c>
      <c r="G4449">
        <v>47.5</v>
      </c>
      <c r="H4449">
        <f t="shared" si="2573"/>
        <v>0.47499999999999998</v>
      </c>
      <c r="I4449">
        <v>10.6</v>
      </c>
      <c r="J4449">
        <v>2.9</v>
      </c>
      <c r="K4449">
        <f t="shared" si="2574"/>
        <v>0.17720587499999998</v>
      </c>
      <c r="L4449">
        <f>0.000086*(G4449^1.882935*I4449^0.813269+0.000016*G4449^2)</f>
        <v>0.84227635614029084</v>
      </c>
      <c r="O4449">
        <f>L4449*0.45*0.75</f>
        <v>0.28426827019734818</v>
      </c>
      <c r="Q4449">
        <f>O4449*0.52</f>
        <v>0.14781950050262105</v>
      </c>
      <c r="T4449">
        <f>(L4449*0.45*0.75)*(1+0.2)*0.52*3.67</f>
        <v>0.65099708021354308</v>
      </c>
    </row>
    <row r="4450" spans="1:24" hidden="1" x14ac:dyDescent="0.3">
      <c r="A4450" s="26">
        <v>40001</v>
      </c>
      <c r="B4450">
        <v>174</v>
      </c>
      <c r="C4450" t="s">
        <v>211</v>
      </c>
      <c r="D4450">
        <v>39</v>
      </c>
      <c r="E4450" t="s">
        <v>213</v>
      </c>
      <c r="F4450">
        <v>3</v>
      </c>
      <c r="G4450">
        <v>15</v>
      </c>
      <c r="H4450">
        <f t="shared" si="2573"/>
        <v>0.15</v>
      </c>
      <c r="I4450">
        <v>5</v>
      </c>
      <c r="J4450">
        <v>3.1</v>
      </c>
      <c r="K4450">
        <f t="shared" si="2574"/>
        <v>1.76715E-2</v>
      </c>
      <c r="L4450">
        <f t="shared" ref="L4450:L4451" si="2579">0.000084*(G4450^1.894314*I4450^0.808223+0.000031*G4450^2)</f>
        <v>5.2130745815959834E-2</v>
      </c>
      <c r="O4450">
        <f>L4450*0.66*1.07</f>
        <v>3.6814732695230834E-2</v>
      </c>
      <c r="Q4450">
        <f t="shared" ref="Q4450:Q4451" si="2580">O4450*0.531</f>
        <v>1.9548623061167576E-2</v>
      </c>
      <c r="T4450">
        <f>(L4450*0.66*1.07)*(1+0.2)*0.531*3.67</f>
        <v>8.6092135961381988E-2</v>
      </c>
    </row>
    <row r="4451" spans="1:24" hidden="1" x14ac:dyDescent="0.3">
      <c r="A4451" s="26">
        <v>40001</v>
      </c>
      <c r="B4451">
        <v>174</v>
      </c>
      <c r="C4451" t="s">
        <v>211</v>
      </c>
      <c r="D4451">
        <v>40</v>
      </c>
      <c r="E4451" t="s">
        <v>213</v>
      </c>
      <c r="F4451">
        <v>3</v>
      </c>
      <c r="G4451">
        <v>13</v>
      </c>
      <c r="H4451">
        <f t="shared" si="2573"/>
        <v>0.13</v>
      </c>
      <c r="I4451">
        <v>4.5999999999999996</v>
      </c>
      <c r="J4451">
        <v>3</v>
      </c>
      <c r="K4451">
        <f t="shared" si="2574"/>
        <v>1.3273260000000002E-2</v>
      </c>
      <c r="L4451">
        <f t="shared" si="2579"/>
        <v>3.7161996623038908E-2</v>
      </c>
      <c r="O4451">
        <f>L4451*0.66*1.07</f>
        <v>2.6243802015190082E-2</v>
      </c>
      <c r="Q4451">
        <f t="shared" si="2580"/>
        <v>1.3935458870065934E-2</v>
      </c>
      <c r="T4451">
        <f>(L4451*0.66*1.07)*(1+0.2)*0.531*3.67</f>
        <v>6.1371760863770379E-2</v>
      </c>
    </row>
    <row r="4452" spans="1:24" hidden="1" x14ac:dyDescent="0.3">
      <c r="A4452" s="26">
        <v>40001</v>
      </c>
      <c r="B4452">
        <v>174</v>
      </c>
      <c r="C4452" t="s">
        <v>211</v>
      </c>
      <c r="D4452">
        <v>41</v>
      </c>
      <c r="E4452" t="s">
        <v>218</v>
      </c>
      <c r="F4452">
        <v>5</v>
      </c>
      <c r="G4452">
        <v>15.8</v>
      </c>
      <c r="H4452">
        <f t="shared" si="2573"/>
        <v>0.158</v>
      </c>
      <c r="I4452">
        <v>8.6</v>
      </c>
      <c r="J4452">
        <v>3.5</v>
      </c>
      <c r="K4452">
        <f t="shared" si="2574"/>
        <v>1.96067256E-2</v>
      </c>
      <c r="L4452">
        <f>0.000057*(G4452^1.897696*I4452^1.002687+0.000031*G4452^2)</f>
        <v>9.280537454132165E-2</v>
      </c>
      <c r="O4452">
        <f>L4452*0.43*0.75</f>
        <v>2.9929733289576231E-2</v>
      </c>
      <c r="Q4452">
        <f>O4452*0.52</f>
        <v>1.5563461310579641E-2</v>
      </c>
      <c r="T4452">
        <f>(L4452*0.43*0.75)*(1+0.2)*0.52*3.67</f>
        <v>6.8541483611792728E-2</v>
      </c>
    </row>
    <row r="4453" spans="1:24" hidden="1" x14ac:dyDescent="0.3">
      <c r="A4453" s="26">
        <v>40001</v>
      </c>
      <c r="B4453">
        <v>174</v>
      </c>
      <c r="C4453" t="s">
        <v>211</v>
      </c>
      <c r="D4453">
        <v>42</v>
      </c>
      <c r="E4453" t="s">
        <v>216</v>
      </c>
      <c r="F4453">
        <v>5</v>
      </c>
      <c r="G4453">
        <v>24.5</v>
      </c>
      <c r="H4453">
        <f t="shared" si="2573"/>
        <v>0.245</v>
      </c>
      <c r="I4453">
        <v>10.9</v>
      </c>
      <c r="J4453">
        <v>2.6</v>
      </c>
      <c r="K4453">
        <f t="shared" si="2574"/>
        <v>4.7143634999999996E-2</v>
      </c>
      <c r="L4453">
        <f t="shared" ref="L4453:L4454" si="2581">0.000086*(G4453^1.882935*I4453^0.813269+0.000016*G4453^2)</f>
        <v>0.24769437894426541</v>
      </c>
      <c r="O4453">
        <f>L4453*0.45*0.75</f>
        <v>8.359685289368958E-2</v>
      </c>
      <c r="Q4453">
        <f t="shared" ref="Q4453:Q4456" si="2582">O4453*0.52</f>
        <v>4.3470363504718584E-2</v>
      </c>
      <c r="T4453">
        <f>(L4453*0.45*0.75)*(1+0.2)*0.52*3.67</f>
        <v>0.19144348087478064</v>
      </c>
    </row>
    <row r="4454" spans="1:24" hidden="1" x14ac:dyDescent="0.3">
      <c r="A4454" s="26">
        <v>40001</v>
      </c>
      <c r="B4454">
        <v>174</v>
      </c>
      <c r="C4454" t="s">
        <v>211</v>
      </c>
      <c r="D4454">
        <v>43</v>
      </c>
      <c r="E4454" t="s">
        <v>216</v>
      </c>
      <c r="F4454">
        <v>3</v>
      </c>
      <c r="G4454">
        <v>21.7</v>
      </c>
      <c r="H4454">
        <f t="shared" si="2573"/>
        <v>0.217</v>
      </c>
      <c r="I4454">
        <v>8.5</v>
      </c>
      <c r="J4454">
        <v>2</v>
      </c>
      <c r="K4454">
        <f t="shared" si="2574"/>
        <v>3.6983700599999995E-2</v>
      </c>
      <c r="L4454">
        <f t="shared" si="2581"/>
        <v>0.16100323721887091</v>
      </c>
      <c r="O4454">
        <f>L4454*0.45*0.75</f>
        <v>5.4338592561368942E-2</v>
      </c>
      <c r="Q4454">
        <f t="shared" si="2582"/>
        <v>2.8256068131911852E-2</v>
      </c>
      <c r="T4454">
        <f>(L4454*0.45*0.75)*(1+0.2)*0.52*3.67</f>
        <v>0.12443972405293979</v>
      </c>
    </row>
    <row r="4455" spans="1:24" hidden="1" x14ac:dyDescent="0.3">
      <c r="A4455" s="26">
        <v>40001</v>
      </c>
      <c r="B4455">
        <v>174</v>
      </c>
      <c r="C4455" t="s">
        <v>211</v>
      </c>
      <c r="D4455">
        <v>44</v>
      </c>
      <c r="E4455" t="s">
        <v>217</v>
      </c>
      <c r="F4455">
        <v>3</v>
      </c>
      <c r="G4455">
        <v>19</v>
      </c>
      <c r="H4455">
        <f t="shared" si="2573"/>
        <v>0.19</v>
      </c>
      <c r="I4455">
        <v>7.6</v>
      </c>
      <c r="J4455">
        <v>3.1</v>
      </c>
      <c r="K4455">
        <f t="shared" si="2574"/>
        <v>2.835294E-2</v>
      </c>
      <c r="L4455">
        <f t="shared" ref="L4455:L4456" si="2583">0.000059*(G4455^1.965295*I4455^0.892133+0.000019*G4455^2)</f>
        <v>0.11743145420564177</v>
      </c>
      <c r="O4455">
        <f>L4455*0.47*0.75</f>
        <v>4.1394587607488723E-2</v>
      </c>
      <c r="Q4455">
        <f t="shared" si="2582"/>
        <v>2.1525185555894135E-2</v>
      </c>
      <c r="T4455">
        <f>(L4455*0.47*0.75)*(1+0.2)*0.52*3.67</f>
        <v>9.4796917188157775E-2</v>
      </c>
    </row>
    <row r="4456" spans="1:24" hidden="1" x14ac:dyDescent="0.3">
      <c r="A4456" s="26">
        <v>40001</v>
      </c>
      <c r="B4456">
        <v>174</v>
      </c>
      <c r="C4456" t="s">
        <v>211</v>
      </c>
      <c r="D4456">
        <v>45</v>
      </c>
      <c r="E4456" t="s">
        <v>217</v>
      </c>
      <c r="F4456">
        <v>4</v>
      </c>
      <c r="G4456">
        <v>31.1</v>
      </c>
      <c r="H4456">
        <f t="shared" si="2573"/>
        <v>0.311</v>
      </c>
      <c r="I4456">
        <v>10</v>
      </c>
      <c r="J4456">
        <v>2.4</v>
      </c>
      <c r="K4456">
        <f t="shared" si="2574"/>
        <v>7.5964673400000002E-2</v>
      </c>
      <c r="L4456">
        <f t="shared" si="2583"/>
        <v>0.39509427091222576</v>
      </c>
      <c r="O4456">
        <f>L4456*0.47*0.75</f>
        <v>0.13927073049655958</v>
      </c>
      <c r="Q4456">
        <f t="shared" si="2582"/>
        <v>7.2420779858210979E-2</v>
      </c>
      <c r="T4456">
        <f>(L4456*0.47*0.75)*(1+0.2)*0.52*3.67</f>
        <v>0.31894111449556117</v>
      </c>
    </row>
    <row r="4457" spans="1:24" hidden="1" x14ac:dyDescent="0.3">
      <c r="A4457" s="26">
        <v>40001</v>
      </c>
      <c r="B4457">
        <v>174</v>
      </c>
      <c r="C4457" t="s">
        <v>211</v>
      </c>
      <c r="D4457">
        <v>46</v>
      </c>
      <c r="E4457" t="s">
        <v>214</v>
      </c>
      <c r="F4457">
        <v>4</v>
      </c>
      <c r="G4457">
        <v>23.9</v>
      </c>
      <c r="H4457">
        <f t="shared" si="2573"/>
        <v>0.23899999999999999</v>
      </c>
      <c r="I4457">
        <v>7.1</v>
      </c>
      <c r="J4457">
        <v>1.5</v>
      </c>
      <c r="K4457">
        <f t="shared" si="2574"/>
        <v>4.4862833399999996E-2</v>
      </c>
      <c r="L4457">
        <f t="shared" ref="L4457:L4458" si="2584">0.000081*(G4457^1.864042*I4457^0.850892+0.000027*G4457^2)</f>
        <v>0.15929748663327409</v>
      </c>
      <c r="O4457">
        <f t="shared" ref="O4457:O4458" si="2585">L4457*0.47*0.75</f>
        <v>5.6152364038229111E-2</v>
      </c>
      <c r="Q4457">
        <f t="shared" ref="Q4457:Q4458" si="2586">O4457*0.521</f>
        <v>2.9255381663917366E-2</v>
      </c>
      <c r="T4457">
        <f t="shared" ref="T4457:T4458" si="2587">(L4457*0.47*0.75)*(1+0.2)*0.521*3.67</f>
        <v>0.12884070084789209</v>
      </c>
    </row>
    <row r="4458" spans="1:24" hidden="1" x14ac:dyDescent="0.3">
      <c r="A4458" s="26">
        <v>40001</v>
      </c>
      <c r="B4458">
        <v>174</v>
      </c>
      <c r="C4458" t="s">
        <v>211</v>
      </c>
      <c r="D4458">
        <v>47</v>
      </c>
      <c r="E4458" t="s">
        <v>214</v>
      </c>
      <c r="F4458">
        <v>3</v>
      </c>
      <c r="G4458">
        <v>28</v>
      </c>
      <c r="H4458">
        <f t="shared" si="2573"/>
        <v>0.28000000000000003</v>
      </c>
      <c r="I4458">
        <v>7.3</v>
      </c>
      <c r="J4458">
        <v>0.8</v>
      </c>
      <c r="K4458">
        <f t="shared" si="2574"/>
        <v>6.157536000000001E-2</v>
      </c>
      <c r="L4458">
        <f t="shared" si="2584"/>
        <v>0.21910197062532419</v>
      </c>
      <c r="O4458">
        <f t="shared" si="2585"/>
        <v>7.723344464542678E-2</v>
      </c>
      <c r="Q4458">
        <f t="shared" si="2586"/>
        <v>4.0238624660267355E-2</v>
      </c>
      <c r="T4458">
        <f t="shared" si="2587"/>
        <v>0.17721090300381742</v>
      </c>
    </row>
    <row r="4459" spans="1:24" hidden="1" x14ac:dyDescent="0.3">
      <c r="A4459" s="26">
        <v>40001</v>
      </c>
      <c r="B4459">
        <v>174</v>
      </c>
      <c r="C4459" t="s">
        <v>211</v>
      </c>
      <c r="D4459">
        <v>48</v>
      </c>
      <c r="E4459" t="s">
        <v>217</v>
      </c>
      <c r="F4459">
        <v>1</v>
      </c>
      <c r="G4459">
        <v>52</v>
      </c>
      <c r="H4459">
        <f t="shared" si="2573"/>
        <v>0.52</v>
      </c>
      <c r="I4459">
        <v>19.600000000000001</v>
      </c>
      <c r="J4459">
        <v>4.8</v>
      </c>
      <c r="K4459">
        <f t="shared" si="2574"/>
        <v>0.21237216000000003</v>
      </c>
      <c r="L4459">
        <f>0.000059*(G4459^1.965295*I4459^0.892133+0.000019*G4459^2)</f>
        <v>1.9777425361762659</v>
      </c>
      <c r="O4459">
        <f>L4459*0.47*0.75</f>
        <v>0.69715424400213366</v>
      </c>
      <c r="Q4459">
        <f>O4459*0.52</f>
        <v>0.36252020688110953</v>
      </c>
      <c r="T4459">
        <f>(L4459*0.47*0.75)*(1+0.2)*0.52*3.67</f>
        <v>1.5965389911044061</v>
      </c>
      <c r="U4459">
        <v>65</v>
      </c>
      <c r="V4459">
        <v>72</v>
      </c>
      <c r="W4459">
        <v>13</v>
      </c>
      <c r="X4459">
        <v>6</v>
      </c>
    </row>
    <row r="4460" spans="1:24" hidden="1" x14ac:dyDescent="0.3">
      <c r="A4460" s="26">
        <v>40001</v>
      </c>
      <c r="B4460">
        <v>174</v>
      </c>
      <c r="C4460" t="s">
        <v>211</v>
      </c>
      <c r="D4460">
        <v>49</v>
      </c>
      <c r="E4460" t="s">
        <v>214</v>
      </c>
      <c r="F4460">
        <v>3</v>
      </c>
      <c r="G4460">
        <v>11</v>
      </c>
      <c r="H4460">
        <f t="shared" si="2573"/>
        <v>0.11</v>
      </c>
      <c r="I4460">
        <v>4.9000000000000004</v>
      </c>
      <c r="J4460">
        <v>1.1000000000000001</v>
      </c>
      <c r="K4460">
        <f t="shared" si="2574"/>
        <v>9.503339999999999E-3</v>
      </c>
      <c r="L4460">
        <f>0.000081*(G4460^1.864042*I4460^0.850892+0.000027*G4460^2)</f>
        <v>2.7350876427961617E-2</v>
      </c>
      <c r="O4460">
        <f>L4460*0.47*0.75</f>
        <v>9.6411839408564702E-3</v>
      </c>
      <c r="Q4460">
        <f>O4460*0.521</f>
        <v>5.0230568331862211E-3</v>
      </c>
      <c r="T4460">
        <f>(L4460*0.47*0.75)*(1+0.2)*0.521*3.67</f>
        <v>2.2121542293352114E-2</v>
      </c>
    </row>
    <row r="4461" spans="1:24" hidden="1" x14ac:dyDescent="0.3">
      <c r="A4461" s="26">
        <v>40001</v>
      </c>
      <c r="B4461">
        <v>174</v>
      </c>
      <c r="C4461" t="s">
        <v>211</v>
      </c>
      <c r="D4461">
        <v>50</v>
      </c>
      <c r="E4461" t="s">
        <v>216</v>
      </c>
      <c r="F4461">
        <v>5</v>
      </c>
      <c r="G4461">
        <v>9.1</v>
      </c>
      <c r="H4461">
        <f t="shared" si="2573"/>
        <v>9.0999999999999998E-2</v>
      </c>
      <c r="I4461">
        <v>4.2</v>
      </c>
      <c r="J4461">
        <v>2.2000000000000002</v>
      </c>
      <c r="K4461">
        <f t="shared" si="2574"/>
        <v>6.5038973999999999E-3</v>
      </c>
      <c r="L4461">
        <f>0.000086*(G4461^1.882935*I4461^0.813269+0.000016*G4461^2)</f>
        <v>1.7667828843191964E-2</v>
      </c>
      <c r="O4461">
        <f>L4461*0.45*0.75</f>
        <v>5.9628922345772882E-3</v>
      </c>
      <c r="Q4461">
        <f>O4461*0.52</f>
        <v>3.1007039619801897E-3</v>
      </c>
      <c r="T4461">
        <f>(L4461*0.45*0.75)*(1+0.2)*0.52*3.67</f>
        <v>1.3655500248560756E-2</v>
      </c>
    </row>
    <row r="4462" spans="1:24" hidden="1" x14ac:dyDescent="0.3">
      <c r="A4462" s="26">
        <v>42001</v>
      </c>
      <c r="B4462">
        <v>175</v>
      </c>
      <c r="C4462" t="s">
        <v>211</v>
      </c>
      <c r="D4462">
        <v>1</v>
      </c>
      <c r="E4462" t="s">
        <v>213</v>
      </c>
      <c r="F4462">
        <v>5</v>
      </c>
      <c r="G4462">
        <v>15.1</v>
      </c>
      <c r="H4462">
        <f t="shared" si="2573"/>
        <v>0.151</v>
      </c>
      <c r="I4462">
        <v>6</v>
      </c>
      <c r="J4462">
        <v>2.5</v>
      </c>
      <c r="K4462">
        <f t="shared" si="2574"/>
        <v>1.79079054E-2</v>
      </c>
      <c r="L4462">
        <f>0.000084*(G4462^1.894314*I4462^0.808223+0.000031*G4462^2)</f>
        <v>6.117243614813006E-2</v>
      </c>
      <c r="O4462">
        <f>L4462*0.66*1.07</f>
        <v>4.3199974407809455E-2</v>
      </c>
      <c r="Q4462">
        <f>O4462*0.531</f>
        <v>2.2939186410546823E-2</v>
      </c>
      <c r="T4462">
        <f>(L4462*0.66*1.07)*(1+0.2)*0.531*3.67</f>
        <v>0.10102417695204821</v>
      </c>
    </row>
    <row r="4463" spans="1:24" hidden="1" x14ac:dyDescent="0.3">
      <c r="A4463" s="26">
        <v>42001</v>
      </c>
      <c r="B4463">
        <v>175</v>
      </c>
      <c r="C4463" t="s">
        <v>211</v>
      </c>
      <c r="D4463">
        <v>2</v>
      </c>
      <c r="E4463" t="s">
        <v>222</v>
      </c>
      <c r="F4463">
        <v>4</v>
      </c>
      <c r="G4463">
        <v>36</v>
      </c>
      <c r="H4463">
        <f t="shared" si="2573"/>
        <v>0.36</v>
      </c>
      <c r="I4463">
        <v>15.8</v>
      </c>
      <c r="J4463">
        <v>7.3</v>
      </c>
      <c r="K4463">
        <f t="shared" si="2574"/>
        <v>0.10178783999999999</v>
      </c>
      <c r="L4463">
        <f t="shared" ref="L4463:L4464" si="2588">0.000081*(G4463^1.922704*I4463^0.783213+0.000032*G4463^2)</f>
        <v>0.6911940422013414</v>
      </c>
      <c r="O4463">
        <f>L4463*0.61*1.07</f>
        <v>0.45114235134481556</v>
      </c>
      <c r="Q4463">
        <f t="shared" ref="Q4463:Q4464" si="2589">O4463*0.531</f>
        <v>0.23955658856409709</v>
      </c>
      <c r="T4463">
        <f>(L4463*0.61*1.07)*(1+0.2)*0.531*3.67</f>
        <v>1.0550072160362836</v>
      </c>
    </row>
    <row r="4464" spans="1:24" hidden="1" x14ac:dyDescent="0.3">
      <c r="A4464" s="26">
        <v>42001</v>
      </c>
      <c r="B4464">
        <v>175</v>
      </c>
      <c r="C4464" t="s">
        <v>211</v>
      </c>
      <c r="D4464">
        <v>3</v>
      </c>
      <c r="E4464" t="s">
        <v>222</v>
      </c>
      <c r="F4464">
        <v>3</v>
      </c>
      <c r="G4464">
        <v>22.2</v>
      </c>
      <c r="H4464">
        <f t="shared" si="2573"/>
        <v>0.222</v>
      </c>
      <c r="I4464">
        <v>11.3</v>
      </c>
      <c r="J4464">
        <v>4.9000000000000004</v>
      </c>
      <c r="K4464">
        <f t="shared" si="2574"/>
        <v>3.8707653600000003E-2</v>
      </c>
      <c r="L4464">
        <f t="shared" si="2588"/>
        <v>0.20985080471776241</v>
      </c>
      <c r="O4464">
        <f>L4464*0.61*1.07</f>
        <v>0.13696962023928352</v>
      </c>
      <c r="Q4464">
        <f t="shared" si="2589"/>
        <v>7.2730868347059552E-2</v>
      </c>
      <c r="T4464">
        <f>(L4464*0.61*1.07)*(1+0.2)*0.531*3.67</f>
        <v>0.32030674420045024</v>
      </c>
    </row>
    <row r="4465" spans="1:20" hidden="1" x14ac:dyDescent="0.3">
      <c r="A4465" s="26">
        <v>42001</v>
      </c>
      <c r="B4465">
        <v>175</v>
      </c>
      <c r="C4465" t="s">
        <v>211</v>
      </c>
      <c r="D4465">
        <v>4</v>
      </c>
      <c r="E4465" t="s">
        <v>212</v>
      </c>
      <c r="F4465">
        <v>4</v>
      </c>
      <c r="G4465">
        <v>24.3</v>
      </c>
      <c r="H4465">
        <f t="shared" si="2573"/>
        <v>0.24299999999999999</v>
      </c>
      <c r="I4465">
        <v>9.9</v>
      </c>
      <c r="J4465">
        <v>6.3</v>
      </c>
      <c r="K4465">
        <f t="shared" si="2574"/>
        <v>4.63770846E-2</v>
      </c>
      <c r="L4465">
        <f>0.000062*(G4465^1.947206*I4465^0.894551+0.000039*G4465^2)</f>
        <v>0.24049252184702236</v>
      </c>
      <c r="O4465">
        <f>L4465*0.47*0.75</f>
        <v>8.4773613951075383E-2</v>
      </c>
      <c r="Q4465">
        <f>O4465*0.52</f>
        <v>4.4082279254559202E-2</v>
      </c>
      <c r="T4465">
        <f>(L4465*0.47*0.75)*(1+0.2)*0.52*3.67</f>
        <v>0.19413835783707872</v>
      </c>
    </row>
    <row r="4466" spans="1:20" hidden="1" x14ac:dyDescent="0.3">
      <c r="A4466" s="26">
        <v>42001</v>
      </c>
      <c r="B4466">
        <v>175</v>
      </c>
      <c r="C4466" t="s">
        <v>211</v>
      </c>
      <c r="D4466">
        <v>5</v>
      </c>
      <c r="E4466" t="s">
        <v>219</v>
      </c>
      <c r="F4466">
        <v>3</v>
      </c>
      <c r="G4466">
        <v>11</v>
      </c>
      <c r="H4466">
        <f t="shared" si="2573"/>
        <v>0.11</v>
      </c>
      <c r="I4466">
        <v>3.3</v>
      </c>
      <c r="J4466">
        <v>1.1000000000000001</v>
      </c>
      <c r="K4466">
        <f t="shared" si="2574"/>
        <v>9.503339999999999E-3</v>
      </c>
      <c r="L4466">
        <f>0.000084*(G4466^1.894314*I4466^0.808223+0.000034*G4466^2)</f>
        <v>2.0705521318624558E-2</v>
      </c>
      <c r="O4466">
        <f>L4466*0.75*1.07</f>
        <v>1.661618085819621E-2</v>
      </c>
      <c r="Q4466">
        <f>O4466*0.531</f>
        <v>8.8231920357021883E-3</v>
      </c>
      <c r="T4466">
        <f>(L4466*0.75*1.07)*(1+0.2)*0.531*3.67</f>
        <v>3.8857337725232435E-2</v>
      </c>
    </row>
    <row r="4467" spans="1:20" hidden="1" x14ac:dyDescent="0.3">
      <c r="A4467" s="26">
        <v>42001</v>
      </c>
      <c r="B4467">
        <v>175</v>
      </c>
      <c r="C4467" t="s">
        <v>211</v>
      </c>
      <c r="D4467">
        <v>6</v>
      </c>
      <c r="E4467" t="s">
        <v>213</v>
      </c>
      <c r="F4467">
        <v>5</v>
      </c>
      <c r="G4467">
        <v>14.3</v>
      </c>
      <c r="H4467">
        <f t="shared" si="2573"/>
        <v>0.14300000000000002</v>
      </c>
      <c r="I4467">
        <v>5.3</v>
      </c>
      <c r="J4467">
        <v>4.7</v>
      </c>
      <c r="K4467">
        <f t="shared" si="2574"/>
        <v>1.6060644600000003E-2</v>
      </c>
      <c r="L4467">
        <f t="shared" ref="L4467:L4468" si="2590">0.000084*(G4467^1.894314*I4467^0.808223+0.000031*G4467^2)</f>
        <v>4.9914826488258644E-2</v>
      </c>
      <c r="O4467">
        <f>L4467*0.66*1.07</f>
        <v>3.5249850466008259E-2</v>
      </c>
      <c r="Q4467">
        <f t="shared" ref="Q4467:Q4468" si="2591">O4467*0.531</f>
        <v>1.8717670597450387E-2</v>
      </c>
      <c r="T4467">
        <f>(L4467*0.66*1.07)*(1+0.2)*0.531*3.67</f>
        <v>8.2432621311171503E-2</v>
      </c>
    </row>
    <row r="4468" spans="1:20" hidden="1" x14ac:dyDescent="0.3">
      <c r="A4468" s="26">
        <v>42001</v>
      </c>
      <c r="B4468">
        <v>175</v>
      </c>
      <c r="C4468" t="s">
        <v>211</v>
      </c>
      <c r="D4468">
        <v>7</v>
      </c>
      <c r="E4468" t="s">
        <v>213</v>
      </c>
      <c r="F4468">
        <v>5</v>
      </c>
      <c r="G4468">
        <v>14.2</v>
      </c>
      <c r="H4468">
        <f t="shared" si="2573"/>
        <v>0.14199999999999999</v>
      </c>
      <c r="I4468">
        <v>6.1</v>
      </c>
      <c r="J4468">
        <v>2.2999999999999998</v>
      </c>
      <c r="K4468">
        <f t="shared" si="2574"/>
        <v>1.5836805599999997E-2</v>
      </c>
      <c r="L4468">
        <f t="shared" si="2590"/>
        <v>5.5182452294618177E-2</v>
      </c>
      <c r="O4468">
        <f>L4468*0.66*1.07</f>
        <v>3.8969847810459361E-2</v>
      </c>
      <c r="Q4468">
        <f t="shared" si="2591"/>
        <v>2.0692989187353922E-2</v>
      </c>
      <c r="T4468">
        <f>(L4468*0.66*1.07)*(1+0.2)*0.531*3.67</f>
        <v>9.1131924381106677E-2</v>
      </c>
    </row>
    <row r="4469" spans="1:20" hidden="1" x14ac:dyDescent="0.3">
      <c r="A4469" s="26">
        <v>42001</v>
      </c>
      <c r="B4469">
        <v>175</v>
      </c>
      <c r="C4469" t="s">
        <v>211</v>
      </c>
      <c r="D4469">
        <v>8</v>
      </c>
      <c r="E4469" t="s">
        <v>216</v>
      </c>
      <c r="F4469">
        <v>4</v>
      </c>
      <c r="G4469">
        <v>11.1</v>
      </c>
      <c r="H4469">
        <f t="shared" si="2573"/>
        <v>0.111</v>
      </c>
      <c r="I4469">
        <v>6</v>
      </c>
      <c r="J4469">
        <v>1.9</v>
      </c>
      <c r="K4469">
        <f t="shared" si="2574"/>
        <v>9.6769134000000007E-3</v>
      </c>
      <c r="L4469">
        <f t="shared" ref="L4469:L4470" si="2592">0.000086*(G4469^1.882935*I4469^0.813269+0.000016*G4469^2)</f>
        <v>3.4325913880193133E-2</v>
      </c>
      <c r="O4469">
        <f>L4469*0.45*0.75</f>
        <v>1.1584995934565183E-2</v>
      </c>
      <c r="Q4469">
        <f t="shared" ref="Q4469:Q4470" si="2593">O4469*0.52</f>
        <v>6.0241978859738952E-3</v>
      </c>
      <c r="T4469">
        <f>(L4469*0.45*0.75)*(1+0.2)*0.52*3.67</f>
        <v>2.6530567489829033E-2</v>
      </c>
    </row>
    <row r="4470" spans="1:20" hidden="1" x14ac:dyDescent="0.3">
      <c r="A4470" s="26">
        <v>42001</v>
      </c>
      <c r="B4470">
        <v>175</v>
      </c>
      <c r="C4470" t="s">
        <v>211</v>
      </c>
      <c r="D4470">
        <v>9</v>
      </c>
      <c r="E4470" t="s">
        <v>216</v>
      </c>
      <c r="F4470">
        <v>4</v>
      </c>
      <c r="G4470">
        <v>23.1</v>
      </c>
      <c r="H4470">
        <f t="shared" si="2573"/>
        <v>0.23100000000000001</v>
      </c>
      <c r="I4470">
        <v>10.4</v>
      </c>
      <c r="J4470">
        <v>3.1</v>
      </c>
      <c r="K4470">
        <f t="shared" si="2574"/>
        <v>4.1909729400000005E-2</v>
      </c>
      <c r="L4470">
        <f t="shared" si="2592"/>
        <v>0.21340979844437047</v>
      </c>
      <c r="O4470">
        <f>L4470*0.45*0.75</f>
        <v>7.2025806974975043E-2</v>
      </c>
      <c r="Q4470">
        <f t="shared" si="2593"/>
        <v>3.7453419626987026E-2</v>
      </c>
      <c r="T4470">
        <f>(L4470*0.45*0.75)*(1+0.2)*0.52*3.67</f>
        <v>0.16494486003725084</v>
      </c>
    </row>
    <row r="4471" spans="1:20" hidden="1" x14ac:dyDescent="0.3">
      <c r="A4471" s="26">
        <v>42001</v>
      </c>
      <c r="B4471">
        <v>175</v>
      </c>
      <c r="C4471" t="s">
        <v>211</v>
      </c>
      <c r="D4471">
        <v>10</v>
      </c>
      <c r="E4471" t="s">
        <v>227</v>
      </c>
      <c r="F4471">
        <v>5</v>
      </c>
      <c r="G4471">
        <v>8.6999999999999993</v>
      </c>
      <c r="H4471">
        <f t="shared" si="2573"/>
        <v>8.6999999999999994E-2</v>
      </c>
      <c r="I4471">
        <v>6.1</v>
      </c>
      <c r="J4471">
        <v>1.3</v>
      </c>
      <c r="K4471">
        <f t="shared" si="2574"/>
        <v>5.944692599999999E-3</v>
      </c>
      <c r="L4471">
        <f>0.000062*(G4471^1.934787*I4471^0.912065+0.000031*G4471^2)</f>
        <v>2.120489670207833E-2</v>
      </c>
      <c r="O4471">
        <f>L4471*0.45*0.75</f>
        <v>7.1566526369514364E-3</v>
      </c>
      <c r="Q4471">
        <f>O4471*0.52</f>
        <v>3.7214593712147472E-3</v>
      </c>
      <c r="T4471">
        <f>(L4471*0.45*0.75)*(1+0.2)*0.52*3.67</f>
        <v>1.6389307070829744E-2</v>
      </c>
    </row>
    <row r="4472" spans="1:20" hidden="1" x14ac:dyDescent="0.3">
      <c r="A4472" s="26">
        <v>42001</v>
      </c>
      <c r="B4472">
        <v>175</v>
      </c>
      <c r="C4472" t="s">
        <v>211</v>
      </c>
      <c r="D4472">
        <v>11</v>
      </c>
      <c r="E4472" t="s">
        <v>213</v>
      </c>
      <c r="F4472">
        <v>4</v>
      </c>
      <c r="G4472">
        <v>19</v>
      </c>
      <c r="H4472">
        <f t="shared" si="2573"/>
        <v>0.19</v>
      </c>
      <c r="I4472">
        <v>8.6999999999999993</v>
      </c>
      <c r="J4472">
        <v>2.2999999999999998</v>
      </c>
      <c r="K4472">
        <f t="shared" si="2574"/>
        <v>2.835294E-2</v>
      </c>
      <c r="L4472">
        <f t="shared" ref="L4472:L4474" si="2594">0.000084*(G4472^1.894314*I4472^0.808223+0.000031*G4472^2)</f>
        <v>0.12763929663855786</v>
      </c>
      <c r="O4472">
        <f>L4472*0.66*1.07</f>
        <v>9.0138871286149572E-2</v>
      </c>
      <c r="Q4472">
        <f t="shared" ref="Q4472:Q4474" si="2595">O4472*0.531</f>
        <v>4.7863740652945422E-2</v>
      </c>
      <c r="T4472">
        <f>(L4472*0.66*1.07)*(1+0.2)*0.531*3.67</f>
        <v>0.21079191383557164</v>
      </c>
    </row>
    <row r="4473" spans="1:20" hidden="1" x14ac:dyDescent="0.3">
      <c r="A4473" s="26">
        <v>42001</v>
      </c>
      <c r="B4473">
        <v>175</v>
      </c>
      <c r="C4473" t="s">
        <v>211</v>
      </c>
      <c r="D4473">
        <v>12</v>
      </c>
      <c r="E4473" t="s">
        <v>213</v>
      </c>
      <c r="F4473">
        <v>4</v>
      </c>
      <c r="G4473">
        <v>9.1999999999999993</v>
      </c>
      <c r="H4473">
        <f t="shared" si="2573"/>
        <v>9.1999999999999998E-2</v>
      </c>
      <c r="I4473">
        <v>5.3</v>
      </c>
      <c r="J4473">
        <v>2.2999999999999998</v>
      </c>
      <c r="K4473">
        <f t="shared" si="2574"/>
        <v>6.6476255999999992E-3</v>
      </c>
      <c r="L4473">
        <f t="shared" si="2594"/>
        <v>2.1645962347289247E-2</v>
      </c>
      <c r="O4473">
        <f>L4473*0.66*1.07</f>
        <v>1.5286378609655668E-2</v>
      </c>
      <c r="Q4473">
        <f t="shared" si="2595"/>
        <v>8.1170670417271603E-3</v>
      </c>
      <c r="T4473">
        <f>(L4473*0.66*1.07)*(1+0.2)*0.531*3.67</f>
        <v>3.5747563251766409E-2</v>
      </c>
    </row>
    <row r="4474" spans="1:20" hidden="1" x14ac:dyDescent="0.3">
      <c r="A4474" s="26">
        <v>42001</v>
      </c>
      <c r="B4474">
        <v>175</v>
      </c>
      <c r="C4474" t="s">
        <v>211</v>
      </c>
      <c r="D4474">
        <v>13</v>
      </c>
      <c r="E4474" t="s">
        <v>213</v>
      </c>
      <c r="F4474">
        <v>5</v>
      </c>
      <c r="G4474">
        <v>13.1</v>
      </c>
      <c r="H4474">
        <f t="shared" si="2573"/>
        <v>0.13100000000000001</v>
      </c>
      <c r="I4474">
        <v>6.5</v>
      </c>
      <c r="J4474">
        <v>2</v>
      </c>
      <c r="K4474">
        <f t="shared" si="2574"/>
        <v>1.3478249400000001E-2</v>
      </c>
      <c r="L4474">
        <f t="shared" si="2594"/>
        <v>4.9861014124921305E-2</v>
      </c>
      <c r="O4474">
        <f>L4474*0.66*1.07</f>
        <v>3.5211848175019433E-2</v>
      </c>
      <c r="Q4474">
        <f t="shared" si="2595"/>
        <v>1.8697491380935322E-2</v>
      </c>
      <c r="T4474">
        <f>(L4474*0.66*1.07)*(1+0.2)*0.531*3.67</f>
        <v>8.2343752041639143E-2</v>
      </c>
    </row>
    <row r="4475" spans="1:20" hidden="1" x14ac:dyDescent="0.3">
      <c r="A4475" s="26">
        <v>42001</v>
      </c>
      <c r="B4475">
        <v>175</v>
      </c>
      <c r="C4475" t="s">
        <v>211</v>
      </c>
      <c r="D4475">
        <v>14</v>
      </c>
      <c r="E4475" t="s">
        <v>222</v>
      </c>
      <c r="F4475">
        <v>5</v>
      </c>
      <c r="G4475">
        <v>14.1</v>
      </c>
      <c r="H4475">
        <f t="shared" si="2573"/>
        <v>0.14099999999999999</v>
      </c>
      <c r="I4475">
        <v>8.3000000000000007</v>
      </c>
      <c r="J4475">
        <v>3</v>
      </c>
      <c r="K4475">
        <f t="shared" si="2574"/>
        <v>1.5614537399999996E-2</v>
      </c>
      <c r="L4475">
        <f>0.000081*(G4475^1.922704*I4475^0.783213+0.000032*G4475^2)</f>
        <v>6.8854188468761859E-2</v>
      </c>
      <c r="O4475">
        <f>L4475*0.61*1.07</f>
        <v>4.4941128813560861E-2</v>
      </c>
      <c r="Q4475">
        <f>O4475*0.531</f>
        <v>2.3863739400000819E-2</v>
      </c>
      <c r="T4475">
        <f>(L4475*0.61*1.07)*(1+0.2)*0.531*3.67</f>
        <v>0.10509590831760361</v>
      </c>
    </row>
    <row r="4476" spans="1:20" s="13" customFormat="1" hidden="1" x14ac:dyDescent="0.3">
      <c r="A4476" s="26">
        <v>42001</v>
      </c>
      <c r="B4476" s="13">
        <v>175</v>
      </c>
      <c r="C4476" s="13" t="s">
        <v>211</v>
      </c>
      <c r="D4476" s="13">
        <v>15</v>
      </c>
      <c r="E4476" s="13" t="s">
        <v>213</v>
      </c>
      <c r="F4476" s="13">
        <v>7</v>
      </c>
      <c r="G4476" s="13">
        <v>9.1</v>
      </c>
      <c r="H4476">
        <f t="shared" si="2573"/>
        <v>9.0999999999999998E-2</v>
      </c>
      <c r="I4476" s="13">
        <v>4.7</v>
      </c>
      <c r="J4476" s="13">
        <v>0</v>
      </c>
      <c r="K4476">
        <f t="shared" si="2574"/>
        <v>6.5038973999999999E-3</v>
      </c>
      <c r="L4476">
        <f t="shared" ref="L4476:L4483" si="2596">0.000084*(G4476^1.894314*I4476^0.808223+0.000031*G4476^2)</f>
        <v>1.9240423920672538E-2</v>
      </c>
      <c r="M4476"/>
      <c r="N4476"/>
      <c r="O4476">
        <f t="shared" ref="O4476:O4483" si="2597">L4476*0.66*1.07</f>
        <v>1.3587587372778948E-2</v>
      </c>
      <c r="P4476"/>
      <c r="Q4476">
        <f t="shared" ref="Q4476:Q4483" si="2598">O4476*0.531</f>
        <v>7.2150088949456221E-3</v>
      </c>
      <c r="R4476"/>
      <c r="S4476"/>
      <c r="T4476">
        <f t="shared" ref="T4476:T4483" si="2599">(L4476*0.66*1.07)*(1+0.2)*0.531*3.67</f>
        <v>3.1774899173340518E-2</v>
      </c>
    </row>
    <row r="4477" spans="1:20" hidden="1" x14ac:dyDescent="0.3">
      <c r="A4477" s="26">
        <v>42001</v>
      </c>
      <c r="B4477">
        <v>175</v>
      </c>
      <c r="C4477" t="s">
        <v>211</v>
      </c>
      <c r="D4477">
        <v>16</v>
      </c>
      <c r="E4477" t="s">
        <v>213</v>
      </c>
      <c r="F4477">
        <v>4</v>
      </c>
      <c r="G4477">
        <v>14</v>
      </c>
      <c r="H4477">
        <f t="shared" si="2573"/>
        <v>0.14000000000000001</v>
      </c>
      <c r="I4477">
        <v>5.8</v>
      </c>
      <c r="J4477">
        <v>2.2999999999999998</v>
      </c>
      <c r="K4477">
        <f t="shared" si="2574"/>
        <v>1.5393840000000002E-2</v>
      </c>
      <c r="L4477">
        <f t="shared" si="2596"/>
        <v>5.1573906782019209E-2</v>
      </c>
      <c r="O4477">
        <f t="shared" si="2597"/>
        <v>3.6421492969461969E-2</v>
      </c>
      <c r="Q4477">
        <f t="shared" si="2598"/>
        <v>1.9339812766784308E-2</v>
      </c>
      <c r="T4477">
        <f t="shared" si="2599"/>
        <v>8.517253542491808E-2</v>
      </c>
    </row>
    <row r="4478" spans="1:20" hidden="1" x14ac:dyDescent="0.3">
      <c r="A4478" s="26">
        <v>42001</v>
      </c>
      <c r="B4478">
        <v>175</v>
      </c>
      <c r="C4478" t="s">
        <v>211</v>
      </c>
      <c r="D4478">
        <v>17</v>
      </c>
      <c r="E4478" t="s">
        <v>213</v>
      </c>
      <c r="F4478">
        <v>5</v>
      </c>
      <c r="G4478">
        <v>14.3</v>
      </c>
      <c r="H4478">
        <f t="shared" si="2573"/>
        <v>0.14300000000000002</v>
      </c>
      <c r="I4478">
        <v>5.4</v>
      </c>
      <c r="J4478">
        <v>2.1</v>
      </c>
      <c r="K4478">
        <f t="shared" si="2574"/>
        <v>1.6060644600000003E-2</v>
      </c>
      <c r="L4478">
        <f t="shared" si="2596"/>
        <v>5.0674627143069112E-2</v>
      </c>
      <c r="O4478">
        <f t="shared" si="2597"/>
        <v>3.5786421688435405E-2</v>
      </c>
      <c r="Q4478">
        <f t="shared" si="2598"/>
        <v>1.90025899165592E-2</v>
      </c>
      <c r="T4478">
        <f t="shared" si="2599"/>
        <v>8.368740599252672E-2</v>
      </c>
    </row>
    <row r="4479" spans="1:20" s="13" customFormat="1" hidden="1" x14ac:dyDescent="0.3">
      <c r="A4479" s="26">
        <v>42001</v>
      </c>
      <c r="B4479" s="13">
        <v>175</v>
      </c>
      <c r="C4479" s="13" t="s">
        <v>211</v>
      </c>
      <c r="D4479" s="13">
        <v>18</v>
      </c>
      <c r="E4479" s="13" t="s">
        <v>213</v>
      </c>
      <c r="F4479" s="13">
        <v>7</v>
      </c>
      <c r="G4479" s="13">
        <v>13</v>
      </c>
      <c r="H4479">
        <f t="shared" si="2573"/>
        <v>0.13</v>
      </c>
      <c r="I4479" s="13">
        <v>3</v>
      </c>
      <c r="J4479" s="13">
        <v>0</v>
      </c>
      <c r="K4479">
        <f t="shared" si="2574"/>
        <v>1.3273260000000002E-2</v>
      </c>
      <c r="L4479">
        <f t="shared" si="2596"/>
        <v>2.6306641757751166E-2</v>
      </c>
      <c r="M4479"/>
      <c r="N4479"/>
      <c r="O4479">
        <f t="shared" si="2597"/>
        <v>1.8577750409323877E-2</v>
      </c>
      <c r="P4479"/>
      <c r="Q4479">
        <f t="shared" si="2598"/>
        <v>9.86478546735098E-3</v>
      </c>
      <c r="R4479"/>
      <c r="S4479"/>
      <c r="T4479">
        <f t="shared" si="2599"/>
        <v>4.3444515198213705E-2</v>
      </c>
    </row>
    <row r="4480" spans="1:20" hidden="1" x14ac:dyDescent="0.3">
      <c r="A4480" s="26">
        <v>42001</v>
      </c>
      <c r="B4480">
        <v>175</v>
      </c>
      <c r="C4480" t="s">
        <v>211</v>
      </c>
      <c r="D4480">
        <v>19</v>
      </c>
      <c r="E4480" t="s">
        <v>213</v>
      </c>
      <c r="F4480">
        <v>5</v>
      </c>
      <c r="G4480">
        <v>14</v>
      </c>
      <c r="H4480">
        <f t="shared" si="2573"/>
        <v>0.14000000000000001</v>
      </c>
      <c r="I4480">
        <v>6.9</v>
      </c>
      <c r="J4480">
        <v>3.5</v>
      </c>
      <c r="K4480">
        <f t="shared" si="2574"/>
        <v>1.5393840000000002E-2</v>
      </c>
      <c r="L4480">
        <f t="shared" si="2596"/>
        <v>5.9345327868477467E-2</v>
      </c>
      <c r="O4480">
        <f t="shared" si="2597"/>
        <v>4.1909670540718792E-2</v>
      </c>
      <c r="Q4480">
        <f t="shared" si="2598"/>
        <v>2.2254035057121681E-2</v>
      </c>
      <c r="T4480">
        <f t="shared" si="2599"/>
        <v>9.8006770391563872E-2</v>
      </c>
    </row>
    <row r="4481" spans="1:20" hidden="1" x14ac:dyDescent="0.3">
      <c r="A4481" s="26">
        <v>42001</v>
      </c>
      <c r="B4481">
        <v>175</v>
      </c>
      <c r="C4481" t="s">
        <v>211</v>
      </c>
      <c r="D4481">
        <v>20</v>
      </c>
      <c r="E4481" t="s">
        <v>213</v>
      </c>
      <c r="F4481">
        <v>4</v>
      </c>
      <c r="G4481">
        <v>17.8</v>
      </c>
      <c r="H4481">
        <f t="shared" si="2573"/>
        <v>0.17800000000000002</v>
      </c>
      <c r="I4481">
        <v>7.8</v>
      </c>
      <c r="J4481">
        <v>3.9</v>
      </c>
      <c r="K4481">
        <f t="shared" si="2574"/>
        <v>2.4884613600000001E-2</v>
      </c>
      <c r="L4481">
        <f t="shared" si="2596"/>
        <v>0.10327191920637507</v>
      </c>
      <c r="O4481">
        <f t="shared" si="2597"/>
        <v>7.293062934354208E-2</v>
      </c>
      <c r="Q4481">
        <f t="shared" si="2598"/>
        <v>3.8726164181420844E-2</v>
      </c>
      <c r="T4481">
        <f t="shared" si="2599"/>
        <v>0.1705500270549774</v>
      </c>
    </row>
    <row r="4482" spans="1:20" hidden="1" x14ac:dyDescent="0.3">
      <c r="A4482" s="26">
        <v>42001</v>
      </c>
      <c r="B4482">
        <v>175</v>
      </c>
      <c r="C4482" t="s">
        <v>211</v>
      </c>
      <c r="D4482">
        <v>21</v>
      </c>
      <c r="E4482" t="s">
        <v>213</v>
      </c>
      <c r="F4482">
        <v>4</v>
      </c>
      <c r="G4482">
        <v>16.8</v>
      </c>
      <c r="H4482">
        <f t="shared" si="2573"/>
        <v>0.16800000000000001</v>
      </c>
      <c r="I4482">
        <v>9.5</v>
      </c>
      <c r="J4482">
        <v>3.8</v>
      </c>
      <c r="K4482">
        <f t="shared" si="2574"/>
        <v>2.2167129600000002E-2</v>
      </c>
      <c r="L4482">
        <f t="shared" si="2596"/>
        <v>0.10854790820788822</v>
      </c>
      <c r="O4482">
        <f t="shared" si="2597"/>
        <v>7.6656532776410671E-2</v>
      </c>
      <c r="Q4482">
        <f t="shared" si="2598"/>
        <v>4.070461890427407E-2</v>
      </c>
      <c r="T4482">
        <f t="shared" si="2599"/>
        <v>0.17926314165442297</v>
      </c>
    </row>
    <row r="4483" spans="1:20" hidden="1" x14ac:dyDescent="0.3">
      <c r="A4483" s="26">
        <v>42001</v>
      </c>
      <c r="B4483">
        <v>175</v>
      </c>
      <c r="C4483" t="s">
        <v>211</v>
      </c>
      <c r="D4483">
        <v>22</v>
      </c>
      <c r="E4483" t="s">
        <v>213</v>
      </c>
      <c r="F4483">
        <v>4</v>
      </c>
      <c r="G4483">
        <v>16.5</v>
      </c>
      <c r="H4483">
        <f t="shared" si="2573"/>
        <v>0.16500000000000001</v>
      </c>
      <c r="I4483">
        <v>9.8000000000000007</v>
      </c>
      <c r="J4483">
        <v>3.4</v>
      </c>
      <c r="K4483">
        <f t="shared" si="2574"/>
        <v>2.1382515000000001E-2</v>
      </c>
      <c r="L4483">
        <f t="shared" si="2596"/>
        <v>0.1075748479801041</v>
      </c>
      <c r="O4483">
        <f t="shared" si="2597"/>
        <v>7.596935764354952E-2</v>
      </c>
      <c r="Q4483">
        <f t="shared" si="2598"/>
        <v>4.0339728908724795E-2</v>
      </c>
      <c r="T4483">
        <f t="shared" si="2599"/>
        <v>0.17765616611402399</v>
      </c>
    </row>
    <row r="4484" spans="1:20" hidden="1" x14ac:dyDescent="0.3">
      <c r="A4484" s="26">
        <v>42001</v>
      </c>
      <c r="B4484">
        <v>175</v>
      </c>
      <c r="C4484" t="s">
        <v>211</v>
      </c>
      <c r="D4484">
        <v>23</v>
      </c>
      <c r="E4484" t="s">
        <v>222</v>
      </c>
      <c r="F4484">
        <v>5</v>
      </c>
      <c r="G4484">
        <v>14</v>
      </c>
      <c r="H4484">
        <f t="shared" si="2573"/>
        <v>0.14000000000000001</v>
      </c>
      <c r="I4484">
        <v>7.5</v>
      </c>
      <c r="J4484">
        <v>2.8</v>
      </c>
      <c r="K4484">
        <f t="shared" si="2574"/>
        <v>1.5393840000000002E-2</v>
      </c>
      <c r="L4484">
        <f>0.000081*(G4484^1.922704*I4484^0.783213+0.000032*G4484^2)</f>
        <v>6.273542606169849E-2</v>
      </c>
      <c r="O4484">
        <f>L4484*0.61*1.07</f>
        <v>4.0947412590470605E-2</v>
      </c>
      <c r="Q4484">
        <f>O4484*0.531</f>
        <v>2.1743076085539891E-2</v>
      </c>
      <c r="T4484">
        <f>(L4484*0.61*1.07)*(1+0.2)*0.531*3.67</f>
        <v>9.5756507080717687E-2</v>
      </c>
    </row>
    <row r="4485" spans="1:20" hidden="1" x14ac:dyDescent="0.3">
      <c r="A4485" s="26">
        <v>42001</v>
      </c>
      <c r="B4485">
        <v>175</v>
      </c>
      <c r="C4485" t="s">
        <v>211</v>
      </c>
      <c r="D4485">
        <v>24</v>
      </c>
      <c r="E4485" t="s">
        <v>213</v>
      </c>
      <c r="F4485">
        <v>3</v>
      </c>
      <c r="G4485">
        <v>12</v>
      </c>
      <c r="H4485">
        <f t="shared" si="2573"/>
        <v>0.12</v>
      </c>
      <c r="I4485">
        <v>4.8</v>
      </c>
      <c r="J4485">
        <v>3.1</v>
      </c>
      <c r="K4485">
        <f t="shared" si="2574"/>
        <v>1.130976E-2</v>
      </c>
      <c r="L4485">
        <f t="shared" ref="L4485:L4487" si="2600">0.000084*(G4485^1.894314*I4485^0.808223+0.000031*G4485^2)</f>
        <v>3.3051197004965699E-2</v>
      </c>
      <c r="O4485">
        <f>L4485*0.66*1.07</f>
        <v>2.334075532490678E-2</v>
      </c>
      <c r="Q4485">
        <f t="shared" ref="Q4485:Q4487" si="2601">O4485*0.531</f>
        <v>1.23939410775255E-2</v>
      </c>
      <c r="T4485">
        <f>(L4485*0.66*1.07)*(1+0.2)*0.531*3.67</f>
        <v>5.4582916505422303E-2</v>
      </c>
    </row>
    <row r="4486" spans="1:20" hidden="1" x14ac:dyDescent="0.3">
      <c r="A4486" s="26">
        <v>42001</v>
      </c>
      <c r="B4486">
        <v>175</v>
      </c>
      <c r="C4486" t="s">
        <v>211</v>
      </c>
      <c r="D4486">
        <v>25</v>
      </c>
      <c r="E4486" t="s">
        <v>213</v>
      </c>
      <c r="F4486">
        <v>4</v>
      </c>
      <c r="G4486">
        <v>20</v>
      </c>
      <c r="H4486">
        <f t="shared" si="2573"/>
        <v>0.2</v>
      </c>
      <c r="I4486">
        <v>9.6999999999999993</v>
      </c>
      <c r="J4486">
        <v>3.5</v>
      </c>
      <c r="K4486">
        <f t="shared" si="2574"/>
        <v>3.1416000000000006E-2</v>
      </c>
      <c r="L4486">
        <f t="shared" si="2600"/>
        <v>0.15359362055791642</v>
      </c>
      <c r="O4486">
        <f>L4486*0.66*1.07</f>
        <v>0.1084678148380006</v>
      </c>
      <c r="Q4486">
        <f t="shared" si="2601"/>
        <v>5.7596409678978319E-2</v>
      </c>
      <c r="T4486">
        <f>(L4486*0.66*1.07)*(1+0.2)*0.531*3.67</f>
        <v>0.25365458822622056</v>
      </c>
    </row>
    <row r="4487" spans="1:20" hidden="1" x14ac:dyDescent="0.3">
      <c r="A4487" s="26">
        <v>42001</v>
      </c>
      <c r="B4487">
        <v>175</v>
      </c>
      <c r="C4487" t="s">
        <v>211</v>
      </c>
      <c r="D4487">
        <v>26</v>
      </c>
      <c r="E4487" t="s">
        <v>213</v>
      </c>
      <c r="F4487">
        <v>5</v>
      </c>
      <c r="G4487">
        <v>20</v>
      </c>
      <c r="H4487">
        <f t="shared" si="2573"/>
        <v>0.2</v>
      </c>
      <c r="I4487">
        <v>9.5</v>
      </c>
      <c r="J4487">
        <v>2</v>
      </c>
      <c r="K4487">
        <f t="shared" si="2574"/>
        <v>3.1416000000000006E-2</v>
      </c>
      <c r="L4487">
        <f t="shared" si="2600"/>
        <v>0.15102899133231276</v>
      </c>
      <c r="O4487">
        <f>L4487*0.66*1.07</f>
        <v>0.10665667367887928</v>
      </c>
      <c r="Q4487">
        <f t="shared" si="2601"/>
        <v>5.6634693723484904E-2</v>
      </c>
      <c r="T4487">
        <f>(L4487*0.66*1.07)*(1+0.2)*0.531*3.67</f>
        <v>0.24941919115822747</v>
      </c>
    </row>
    <row r="4488" spans="1:20" hidden="1" x14ac:dyDescent="0.3">
      <c r="A4488" s="26">
        <v>42001</v>
      </c>
      <c r="B4488">
        <v>175</v>
      </c>
      <c r="C4488" t="s">
        <v>211</v>
      </c>
      <c r="D4488">
        <v>27</v>
      </c>
      <c r="E4488" t="s">
        <v>212</v>
      </c>
      <c r="F4488">
        <v>4</v>
      </c>
      <c r="G4488">
        <v>12</v>
      </c>
      <c r="H4488">
        <f t="shared" si="2573"/>
        <v>0.12</v>
      </c>
      <c r="I4488">
        <v>6.4</v>
      </c>
      <c r="J4488">
        <v>3.1</v>
      </c>
      <c r="K4488">
        <f t="shared" si="2574"/>
        <v>1.130976E-2</v>
      </c>
      <c r="L4488">
        <f t="shared" ref="L4488:L4489" si="2602">0.000062*(G4488^1.947206*I4488^0.894551+0.000039*G4488^2)</f>
        <v>4.1205259985962694E-2</v>
      </c>
      <c r="O4488">
        <f>L4488*0.47*0.75</f>
        <v>1.4524854145051849E-2</v>
      </c>
      <c r="Q4488">
        <f t="shared" ref="Q4488:Q4489" si="2603">O4488*0.52</f>
        <v>7.552924155426962E-3</v>
      </c>
      <c r="T4488">
        <f>(L4488*0.47*0.75)*(1+0.2)*0.52*3.67</f>
        <v>3.3263077980500336E-2</v>
      </c>
    </row>
    <row r="4489" spans="1:20" hidden="1" x14ac:dyDescent="0.3">
      <c r="A4489" s="26">
        <v>42001</v>
      </c>
      <c r="B4489">
        <v>175</v>
      </c>
      <c r="C4489" t="s">
        <v>211</v>
      </c>
      <c r="D4489">
        <v>28</v>
      </c>
      <c r="E4489" t="s">
        <v>212</v>
      </c>
      <c r="F4489">
        <v>4</v>
      </c>
      <c r="G4489">
        <v>12.3</v>
      </c>
      <c r="H4489">
        <f t="shared" si="2573"/>
        <v>0.12300000000000001</v>
      </c>
      <c r="I4489">
        <v>5.3</v>
      </c>
      <c r="J4489">
        <v>2.5</v>
      </c>
      <c r="K4489">
        <f t="shared" si="2574"/>
        <v>1.1882316600000003E-2</v>
      </c>
      <c r="L4489">
        <f t="shared" si="2602"/>
        <v>3.6523090154771065E-2</v>
      </c>
      <c r="O4489">
        <f>L4489*0.47*0.75</f>
        <v>1.2874389279556798E-2</v>
      </c>
      <c r="Q4489">
        <f t="shared" si="2603"/>
        <v>6.6946824253695351E-3</v>
      </c>
      <c r="T4489">
        <f>(L4489*0.47*0.75)*(1+0.2)*0.52*3.67</f>
        <v>2.9483381401327433E-2</v>
      </c>
    </row>
    <row r="4490" spans="1:20" s="13" customFormat="1" hidden="1" x14ac:dyDescent="0.3">
      <c r="A4490" s="26">
        <v>42001</v>
      </c>
      <c r="B4490" s="13">
        <v>175</v>
      </c>
      <c r="C4490" s="13" t="s">
        <v>211</v>
      </c>
      <c r="D4490" s="13">
        <v>29</v>
      </c>
      <c r="E4490" s="13" t="s">
        <v>222</v>
      </c>
      <c r="F4490" s="13">
        <v>7</v>
      </c>
      <c r="G4490" s="13">
        <v>18.100000000000001</v>
      </c>
      <c r="H4490">
        <f t="shared" si="2573"/>
        <v>0.18100000000000002</v>
      </c>
      <c r="I4490" s="13">
        <v>8.5</v>
      </c>
      <c r="J4490" s="13">
        <v>0</v>
      </c>
      <c r="K4490">
        <f t="shared" si="2574"/>
        <v>2.5730489400000004E-2</v>
      </c>
      <c r="L4490">
        <f>0.000081*(G4490^1.922704*I4490^0.783213+0.000032*G4490^2)</f>
        <v>0.11338742247810352</v>
      </c>
      <c r="M4490"/>
      <c r="N4490"/>
      <c r="O4490">
        <f>L4490*0.61*1.07</f>
        <v>7.4007970651458171E-2</v>
      </c>
      <c r="P4490"/>
      <c r="Q4490">
        <f>O4490*0.531</f>
        <v>3.929823241592429E-2</v>
      </c>
      <c r="R4490"/>
      <c r="S4490"/>
      <c r="T4490">
        <f>(L4490*0.61*1.07)*(1+0.2)*0.531*3.67</f>
        <v>0.17306941555973054</v>
      </c>
    </row>
    <row r="4491" spans="1:20" hidden="1" x14ac:dyDescent="0.3">
      <c r="A4491" s="26">
        <v>42001</v>
      </c>
      <c r="B4491">
        <v>175</v>
      </c>
      <c r="C4491" t="s">
        <v>211</v>
      </c>
      <c r="D4491">
        <v>30</v>
      </c>
      <c r="E4491" t="s">
        <v>212</v>
      </c>
      <c r="F4491">
        <v>3</v>
      </c>
      <c r="G4491">
        <v>8</v>
      </c>
      <c r="H4491">
        <f t="shared" si="2573"/>
        <v>0.08</v>
      </c>
      <c r="I4491">
        <v>4.3</v>
      </c>
      <c r="J4491">
        <v>2</v>
      </c>
      <c r="K4491">
        <f t="shared" si="2574"/>
        <v>5.0265600000000002E-3</v>
      </c>
      <c r="L4491">
        <f t="shared" ref="L4491:L4496" si="2604">0.000062*(G4491^1.947206*I4491^0.894551+0.000039*G4491^2)</f>
        <v>1.3108979913535211E-2</v>
      </c>
      <c r="O4491">
        <f t="shared" ref="O4491:O4496" si="2605">L4491*0.47*0.75</f>
        <v>4.6209154195211615E-3</v>
      </c>
      <c r="Q4491">
        <f t="shared" ref="Q4491:Q4496" si="2606">O4491*0.52</f>
        <v>2.4028760181510041E-3</v>
      </c>
      <c r="T4491">
        <f t="shared" ref="T4491:T4496" si="2607">(L4491*0.47*0.75)*(1+0.2)*0.52*3.67</f>
        <v>1.0582265983937021E-2</v>
      </c>
    </row>
    <row r="4492" spans="1:20" hidden="1" x14ac:dyDescent="0.3">
      <c r="A4492" s="26">
        <v>42001</v>
      </c>
      <c r="B4492">
        <v>175</v>
      </c>
      <c r="C4492" t="s">
        <v>211</v>
      </c>
      <c r="D4492">
        <v>31</v>
      </c>
      <c r="E4492" t="s">
        <v>212</v>
      </c>
      <c r="F4492">
        <v>3</v>
      </c>
      <c r="G4492">
        <v>11.3</v>
      </c>
      <c r="H4492">
        <f t="shared" si="2573"/>
        <v>0.113</v>
      </c>
      <c r="I4492">
        <v>5.5</v>
      </c>
      <c r="J4492">
        <v>2.1</v>
      </c>
      <c r="K4492">
        <f t="shared" si="2574"/>
        <v>1.0028772600000001E-2</v>
      </c>
      <c r="L4492">
        <f t="shared" si="2604"/>
        <v>3.2007276881241588E-2</v>
      </c>
      <c r="O4492">
        <f t="shared" si="2605"/>
        <v>1.1282565100637659E-2</v>
      </c>
      <c r="Q4492">
        <f t="shared" si="2606"/>
        <v>5.8669338523315833E-3</v>
      </c>
      <c r="T4492">
        <f t="shared" si="2607"/>
        <v>2.5837976685668288E-2</v>
      </c>
    </row>
    <row r="4493" spans="1:20" hidden="1" x14ac:dyDescent="0.3">
      <c r="A4493" s="26">
        <v>42001</v>
      </c>
      <c r="B4493">
        <v>175</v>
      </c>
      <c r="C4493" t="s">
        <v>211</v>
      </c>
      <c r="D4493">
        <v>32</v>
      </c>
      <c r="E4493" t="s">
        <v>212</v>
      </c>
      <c r="F4493">
        <v>5</v>
      </c>
      <c r="G4493">
        <v>9.1</v>
      </c>
      <c r="H4493">
        <f t="shared" si="2573"/>
        <v>9.0999999999999998E-2</v>
      </c>
      <c r="I4493">
        <v>5.7</v>
      </c>
      <c r="J4493">
        <v>2.7</v>
      </c>
      <c r="K4493">
        <f t="shared" si="2574"/>
        <v>6.5038973999999999E-3</v>
      </c>
      <c r="L4493">
        <f t="shared" si="2604"/>
        <v>2.1677812841282423E-2</v>
      </c>
      <c r="O4493">
        <f t="shared" si="2605"/>
        <v>7.6414290265520539E-3</v>
      </c>
      <c r="Q4493">
        <f t="shared" si="2606"/>
        <v>3.9735430938070684E-3</v>
      </c>
      <c r="T4493">
        <f t="shared" si="2607"/>
        <v>1.7499483785126328E-2</v>
      </c>
    </row>
    <row r="4494" spans="1:20" hidden="1" x14ac:dyDescent="0.3">
      <c r="A4494" s="26">
        <v>42001</v>
      </c>
      <c r="B4494">
        <v>175</v>
      </c>
      <c r="C4494" t="s">
        <v>211</v>
      </c>
      <c r="D4494">
        <v>33</v>
      </c>
      <c r="E4494" t="s">
        <v>212</v>
      </c>
      <c r="F4494">
        <v>3</v>
      </c>
      <c r="G4494">
        <v>9.3000000000000007</v>
      </c>
      <c r="H4494">
        <f t="shared" si="2573"/>
        <v>9.3000000000000013E-2</v>
      </c>
      <c r="I4494">
        <v>6.2</v>
      </c>
      <c r="J4494">
        <v>3.3</v>
      </c>
      <c r="K4494">
        <f t="shared" si="2574"/>
        <v>6.7929246000000016E-3</v>
      </c>
      <c r="L4494">
        <f t="shared" si="2604"/>
        <v>2.4381813288167117E-2</v>
      </c>
      <c r="O4494">
        <f t="shared" si="2605"/>
        <v>8.5945891840789081E-3</v>
      </c>
      <c r="Q4494">
        <f t="shared" si="2606"/>
        <v>4.4691863757210324E-3</v>
      </c>
      <c r="T4494">
        <f t="shared" si="2607"/>
        <v>1.9682296798675426E-2</v>
      </c>
    </row>
    <row r="4495" spans="1:20" hidden="1" x14ac:dyDescent="0.3">
      <c r="A4495" s="26">
        <v>42001</v>
      </c>
      <c r="B4495">
        <v>175</v>
      </c>
      <c r="C4495" t="s">
        <v>211</v>
      </c>
      <c r="D4495">
        <v>34</v>
      </c>
      <c r="E4495" t="s">
        <v>212</v>
      </c>
      <c r="F4495">
        <v>3</v>
      </c>
      <c r="G4495">
        <v>10.5</v>
      </c>
      <c r="H4495">
        <f t="shared" si="2573"/>
        <v>0.105</v>
      </c>
      <c r="I4495">
        <v>6</v>
      </c>
      <c r="J4495">
        <v>3.5</v>
      </c>
      <c r="K4495">
        <f t="shared" si="2574"/>
        <v>8.659034999999999E-3</v>
      </c>
      <c r="L4495">
        <f t="shared" si="2604"/>
        <v>2.9988687570389357E-2</v>
      </c>
      <c r="O4495">
        <f t="shared" si="2605"/>
        <v>1.0571012368562248E-2</v>
      </c>
      <c r="Q4495">
        <f t="shared" si="2606"/>
        <v>5.4969264316523693E-3</v>
      </c>
      <c r="T4495">
        <f t="shared" si="2607"/>
        <v>2.420846400499703E-2</v>
      </c>
    </row>
    <row r="4496" spans="1:20" hidden="1" x14ac:dyDescent="0.3">
      <c r="A4496" s="26">
        <v>42001</v>
      </c>
      <c r="B4496">
        <v>175</v>
      </c>
      <c r="C4496" t="s">
        <v>211</v>
      </c>
      <c r="D4496">
        <v>35</v>
      </c>
      <c r="E4496" t="s">
        <v>212</v>
      </c>
      <c r="F4496">
        <v>3</v>
      </c>
      <c r="G4496">
        <v>8</v>
      </c>
      <c r="H4496">
        <f t="shared" si="2573"/>
        <v>0.08</v>
      </c>
      <c r="I4496">
        <v>5.8</v>
      </c>
      <c r="J4496">
        <v>2.4</v>
      </c>
      <c r="K4496">
        <f t="shared" si="2574"/>
        <v>5.0265600000000002E-3</v>
      </c>
      <c r="L4496">
        <f t="shared" si="2604"/>
        <v>1.713259420923962E-2</v>
      </c>
      <c r="O4496">
        <f t="shared" si="2605"/>
        <v>6.0392394587569648E-3</v>
      </c>
      <c r="Q4496">
        <f t="shared" si="2606"/>
        <v>3.1404045185536218E-3</v>
      </c>
      <c r="T4496">
        <f t="shared" si="2607"/>
        <v>1.3830341499710149E-2</v>
      </c>
    </row>
    <row r="4497" spans="1:20" hidden="1" x14ac:dyDescent="0.3">
      <c r="A4497" s="26">
        <v>42001</v>
      </c>
      <c r="B4497">
        <v>175</v>
      </c>
      <c r="C4497" t="s">
        <v>211</v>
      </c>
      <c r="D4497">
        <v>36</v>
      </c>
      <c r="E4497" t="s">
        <v>222</v>
      </c>
      <c r="F4497">
        <v>3</v>
      </c>
      <c r="G4497">
        <v>10.1</v>
      </c>
      <c r="H4497">
        <f t="shared" si="2573"/>
        <v>0.10099999999999999</v>
      </c>
      <c r="I4497">
        <v>5.5</v>
      </c>
      <c r="J4497">
        <v>2.2999999999999998</v>
      </c>
      <c r="K4497">
        <f t="shared" si="2574"/>
        <v>8.0118653999999984E-3</v>
      </c>
      <c r="L4497">
        <f>0.000081*(G4497^1.922704*I4497^0.783213+0.000032*G4497^2)</f>
        <v>2.6264177020021744E-2</v>
      </c>
      <c r="O4497">
        <f>L4497*0.61*1.07</f>
        <v>1.7142628340968195E-2</v>
      </c>
      <c r="Q4497">
        <f>O4497*0.531</f>
        <v>9.1027356490541115E-3</v>
      </c>
      <c r="T4497">
        <f>(L4497*0.61*1.07)*(1+0.2)*0.531*3.67</f>
        <v>4.0088447798434304E-2</v>
      </c>
    </row>
    <row r="4498" spans="1:20" hidden="1" x14ac:dyDescent="0.3">
      <c r="A4498" s="26">
        <v>42001</v>
      </c>
      <c r="B4498">
        <v>175</v>
      </c>
      <c r="C4498" t="s">
        <v>211</v>
      </c>
      <c r="D4498">
        <v>37</v>
      </c>
      <c r="E4498" t="s">
        <v>212</v>
      </c>
      <c r="F4498">
        <v>1</v>
      </c>
      <c r="G4498">
        <v>61.9</v>
      </c>
      <c r="H4498">
        <f t="shared" si="2573"/>
        <v>0.61899999999999999</v>
      </c>
      <c r="I4498">
        <v>19.600000000000001</v>
      </c>
      <c r="J4498">
        <v>7.6</v>
      </c>
      <c r="K4498">
        <f t="shared" si="2574"/>
        <v>0.30093464939999998</v>
      </c>
      <c r="L4498">
        <f t="shared" ref="L4498:L4499" si="2608">0.000062*(G4498^1.947206*I4498^0.894551+0.000039*G4498^2)</f>
        <v>2.736357917307902</v>
      </c>
      <c r="O4498">
        <f>L4498*0.47*0.75</f>
        <v>0.96456616585103538</v>
      </c>
      <c r="Q4498">
        <f t="shared" ref="Q4498:Q4499" si="2609">O4498*0.52</f>
        <v>0.50157440624253846</v>
      </c>
      <c r="T4498">
        <f>(L4498*0.47*0.75)*(1+0.2)*0.52*3.67</f>
        <v>2.2089336850921391</v>
      </c>
    </row>
    <row r="4499" spans="1:20" hidden="1" x14ac:dyDescent="0.3">
      <c r="A4499" s="26">
        <v>42001</v>
      </c>
      <c r="B4499">
        <v>175</v>
      </c>
      <c r="C4499" t="s">
        <v>211</v>
      </c>
      <c r="D4499">
        <v>38</v>
      </c>
      <c r="E4499" t="s">
        <v>212</v>
      </c>
      <c r="F4499">
        <v>3</v>
      </c>
      <c r="G4499">
        <v>9.1999999999999993</v>
      </c>
      <c r="H4499">
        <f t="shared" si="2573"/>
        <v>9.1999999999999998E-2</v>
      </c>
      <c r="I4499">
        <v>5.4</v>
      </c>
      <c r="J4499">
        <v>3</v>
      </c>
      <c r="K4499">
        <f t="shared" si="2574"/>
        <v>6.6476255999999992E-3</v>
      </c>
      <c r="L4499">
        <f t="shared" si="2608"/>
        <v>2.1098564731426635E-2</v>
      </c>
      <c r="O4499">
        <f>L4499*0.47*0.75</f>
        <v>7.4372440678278882E-3</v>
      </c>
      <c r="Q4499">
        <f t="shared" si="2609"/>
        <v>3.8673669152705019E-3</v>
      </c>
      <c r="T4499">
        <f>(L4499*0.47*0.75)*(1+0.2)*0.52*3.67</f>
        <v>1.7031883894851291E-2</v>
      </c>
    </row>
    <row r="4500" spans="1:20" hidden="1" x14ac:dyDescent="0.3">
      <c r="A4500" s="26">
        <v>42001</v>
      </c>
      <c r="B4500">
        <v>175</v>
      </c>
      <c r="C4500" t="s">
        <v>211</v>
      </c>
      <c r="D4500">
        <v>39</v>
      </c>
      <c r="E4500" t="s">
        <v>213</v>
      </c>
      <c r="F4500">
        <v>5</v>
      </c>
      <c r="G4500">
        <v>23.9</v>
      </c>
      <c r="H4500">
        <f t="shared" si="2573"/>
        <v>0.23899999999999999</v>
      </c>
      <c r="I4500">
        <v>8.6999999999999993</v>
      </c>
      <c r="J4500">
        <v>3.2</v>
      </c>
      <c r="K4500">
        <f t="shared" si="2574"/>
        <v>4.4862833399999996E-2</v>
      </c>
      <c r="L4500">
        <f t="shared" ref="L4500:L4501" si="2610">0.000084*(G4500^1.894314*I4500^0.808223+0.000031*G4500^2)</f>
        <v>0.19712516658147661</v>
      </c>
      <c r="O4500">
        <f>L4500*0.66*1.07</f>
        <v>0.13920979263983879</v>
      </c>
      <c r="Q4500">
        <f t="shared" ref="Q4500:Q4501" si="2611">O4500*0.531</f>
        <v>7.3920399891754404E-2</v>
      </c>
      <c r="T4500">
        <f>(L4500*0.66*1.07)*(1+0.2)*0.531*3.67</f>
        <v>0.32554544112328637</v>
      </c>
    </row>
    <row r="4501" spans="1:20" hidden="1" x14ac:dyDescent="0.3">
      <c r="A4501" s="26">
        <v>42001</v>
      </c>
      <c r="B4501">
        <v>175</v>
      </c>
      <c r="C4501" t="s">
        <v>211</v>
      </c>
      <c r="D4501">
        <v>40</v>
      </c>
      <c r="E4501" t="s">
        <v>213</v>
      </c>
      <c r="F4501">
        <v>3</v>
      </c>
      <c r="G4501">
        <v>21.1</v>
      </c>
      <c r="H4501">
        <f t="shared" si="2573"/>
        <v>0.21100000000000002</v>
      </c>
      <c r="I4501">
        <v>7.5</v>
      </c>
      <c r="J4501">
        <v>4</v>
      </c>
      <c r="K4501">
        <f t="shared" si="2574"/>
        <v>3.4966793400000008E-2</v>
      </c>
      <c r="L4501">
        <f t="shared" si="2610"/>
        <v>0.13808114094914548</v>
      </c>
      <c r="O4501">
        <f>L4501*0.66*1.07</f>
        <v>9.7512901738286542E-2</v>
      </c>
      <c r="Q4501">
        <f t="shared" si="2611"/>
        <v>5.177935082303016E-2</v>
      </c>
      <c r="T4501">
        <f>(L4501*0.66*1.07)*(1+0.2)*0.531*3.67</f>
        <v>0.22803626102462476</v>
      </c>
    </row>
    <row r="4502" spans="1:20" hidden="1" x14ac:dyDescent="0.3">
      <c r="A4502" s="26">
        <v>42001</v>
      </c>
      <c r="B4502">
        <v>175</v>
      </c>
      <c r="C4502" t="s">
        <v>211</v>
      </c>
      <c r="D4502">
        <v>41</v>
      </c>
      <c r="E4502" t="s">
        <v>222</v>
      </c>
      <c r="F4502">
        <v>4</v>
      </c>
      <c r="G4502">
        <v>24.2</v>
      </c>
      <c r="H4502">
        <f t="shared" si="2573"/>
        <v>0.24199999999999999</v>
      </c>
      <c r="I4502">
        <v>5.5</v>
      </c>
      <c r="J4502">
        <v>2.2999999999999998</v>
      </c>
      <c r="K4502">
        <f t="shared" si="2574"/>
        <v>4.59961656E-2</v>
      </c>
      <c r="L4502">
        <f>0.000081*(G4502^1.922704*I4502^0.783213+0.000032*G4502^2)</f>
        <v>0.1409349543515713</v>
      </c>
      <c r="O4502">
        <f>L4502*0.61*1.07</f>
        <v>9.1988244705270589E-2</v>
      </c>
      <c r="Q4502">
        <f>O4502*0.531</f>
        <v>4.8845757938498685E-2</v>
      </c>
      <c r="T4502">
        <f>(L4502*0.61*1.07)*(1+0.2)*0.531*3.67</f>
        <v>0.2151167179611482</v>
      </c>
    </row>
    <row r="4503" spans="1:20" hidden="1" x14ac:dyDescent="0.3">
      <c r="A4503" s="26">
        <v>42001</v>
      </c>
      <c r="B4503">
        <v>175</v>
      </c>
      <c r="C4503" t="s">
        <v>211</v>
      </c>
      <c r="D4503">
        <v>42</v>
      </c>
      <c r="E4503" t="s">
        <v>213</v>
      </c>
      <c r="F4503">
        <v>3</v>
      </c>
      <c r="G4503">
        <v>25</v>
      </c>
      <c r="H4503">
        <f t="shared" si="2573"/>
        <v>0.25</v>
      </c>
      <c r="I4503">
        <v>8.5</v>
      </c>
      <c r="J4503">
        <v>3.4</v>
      </c>
      <c r="K4503">
        <f t="shared" si="2574"/>
        <v>4.9087499999999999E-2</v>
      </c>
      <c r="L4503">
        <f t="shared" ref="L4503:L4506" si="2612">0.000084*(G4503^1.894314*I4503^0.808223+0.000031*G4503^2)</f>
        <v>0.21066758812931444</v>
      </c>
      <c r="O4503">
        <f>L4503*0.66*1.07</f>
        <v>0.14877345073692186</v>
      </c>
      <c r="Q4503">
        <f t="shared" ref="Q4503:Q4506" si="2613">O4503*0.531</f>
        <v>7.8998702341305516E-2</v>
      </c>
      <c r="T4503">
        <f>(L4503*0.66*1.07)*(1+0.2)*0.531*3.67</f>
        <v>0.34791028511110944</v>
      </c>
    </row>
    <row r="4504" spans="1:20" hidden="1" x14ac:dyDescent="0.3">
      <c r="A4504" s="26">
        <v>42001</v>
      </c>
      <c r="B4504">
        <v>175</v>
      </c>
      <c r="C4504" t="s">
        <v>211</v>
      </c>
      <c r="D4504">
        <v>43</v>
      </c>
      <c r="E4504" t="s">
        <v>213</v>
      </c>
      <c r="F4504">
        <v>5</v>
      </c>
      <c r="G4504">
        <v>9.5</v>
      </c>
      <c r="H4504">
        <f t="shared" si="2573"/>
        <v>9.5000000000000001E-2</v>
      </c>
      <c r="I4504">
        <v>4.9000000000000004</v>
      </c>
      <c r="J4504">
        <v>2.7</v>
      </c>
      <c r="K4504">
        <f t="shared" si="2574"/>
        <v>7.088235E-3</v>
      </c>
      <c r="L4504">
        <f t="shared" si="2612"/>
        <v>2.1588967557702742E-2</v>
      </c>
      <c r="O4504">
        <f>L4504*0.66*1.07</f>
        <v>1.5246128889249679E-2</v>
      </c>
      <c r="Q4504">
        <f t="shared" si="2613"/>
        <v>8.0956944401915799E-3</v>
      </c>
      <c r="T4504">
        <f>(L4504*0.66*1.07)*(1+0.2)*0.531*3.67</f>
        <v>3.5653438314603714E-2</v>
      </c>
    </row>
    <row r="4505" spans="1:20" hidden="1" x14ac:dyDescent="0.3">
      <c r="A4505" s="26">
        <v>42001</v>
      </c>
      <c r="B4505">
        <v>175</v>
      </c>
      <c r="C4505" t="s">
        <v>211</v>
      </c>
      <c r="D4505">
        <v>44</v>
      </c>
      <c r="E4505" t="s">
        <v>213</v>
      </c>
      <c r="F4505">
        <v>3</v>
      </c>
      <c r="G4505">
        <v>24</v>
      </c>
      <c r="H4505">
        <f t="shared" si="2573"/>
        <v>0.24</v>
      </c>
      <c r="I4505">
        <v>6.8</v>
      </c>
      <c r="J4505">
        <v>2.2999999999999998</v>
      </c>
      <c r="K4505">
        <f t="shared" si="2574"/>
        <v>4.5239040000000001E-2</v>
      </c>
      <c r="L4505">
        <f t="shared" si="2612"/>
        <v>0.16281320145405886</v>
      </c>
      <c r="O4505">
        <f>L4505*0.66*1.07</f>
        <v>0.11497868286685639</v>
      </c>
      <c r="Q4505">
        <f t="shared" si="2613"/>
        <v>6.105368060230075E-2</v>
      </c>
      <c r="T4505">
        <f>(L4505*0.66*1.07)*(1+0.2)*0.531*3.67</f>
        <v>0.26888040937253249</v>
      </c>
    </row>
    <row r="4506" spans="1:20" s="13" customFormat="1" hidden="1" x14ac:dyDescent="0.3">
      <c r="A4506" s="26">
        <v>42001</v>
      </c>
      <c r="B4506" s="13">
        <v>175</v>
      </c>
      <c r="C4506" s="13" t="s">
        <v>211</v>
      </c>
      <c r="D4506" s="13">
        <v>45</v>
      </c>
      <c r="E4506" s="13" t="s">
        <v>213</v>
      </c>
      <c r="F4506" s="13">
        <v>7</v>
      </c>
      <c r="G4506" s="13">
        <v>20</v>
      </c>
      <c r="H4506">
        <f t="shared" si="2573"/>
        <v>0.2</v>
      </c>
      <c r="I4506" s="13">
        <v>6.4</v>
      </c>
      <c r="J4506" s="13">
        <v>0</v>
      </c>
      <c r="K4506">
        <f t="shared" si="2574"/>
        <v>3.1416000000000006E-2</v>
      </c>
      <c r="L4506">
        <f t="shared" si="2612"/>
        <v>0.10975288372732118</v>
      </c>
      <c r="M4506"/>
      <c r="N4506"/>
      <c r="O4506">
        <f>L4506*0.66*1.07</f>
        <v>7.7507486488234217E-2</v>
      </c>
      <c r="P4506"/>
      <c r="Q4506">
        <f t="shared" si="2613"/>
        <v>4.1156475325252372E-2</v>
      </c>
      <c r="R4506"/>
      <c r="S4506"/>
      <c r="T4506">
        <f>(L4506*0.66*1.07)*(1+0.2)*0.531*3.67</f>
        <v>0.18125311733241142</v>
      </c>
    </row>
    <row r="4507" spans="1:20" hidden="1" x14ac:dyDescent="0.3">
      <c r="A4507" s="26">
        <v>42001</v>
      </c>
      <c r="B4507">
        <v>175</v>
      </c>
      <c r="C4507" t="s">
        <v>211</v>
      </c>
      <c r="D4507">
        <v>46</v>
      </c>
      <c r="E4507" t="s">
        <v>212</v>
      </c>
      <c r="F4507">
        <v>1</v>
      </c>
      <c r="G4507">
        <v>37</v>
      </c>
      <c r="H4507">
        <f t="shared" ref="H4507:H4570" si="2614">G4507/100</f>
        <v>0.37</v>
      </c>
      <c r="I4507">
        <v>14</v>
      </c>
      <c r="J4507">
        <v>7.2</v>
      </c>
      <c r="K4507">
        <f t="shared" ref="K4507:K4570" si="2615">0.7854*H4507^2</f>
        <v>0.10752125999999999</v>
      </c>
      <c r="L4507">
        <f>0.000062*(G4507^1.947206*I4507^0.894551+0.000039*G4507^2)</f>
        <v>0.74349047637971943</v>
      </c>
      <c r="O4507">
        <f>L4507*0.47*0.75</f>
        <v>0.2620803929238511</v>
      </c>
      <c r="Q4507">
        <f>O4507*0.52</f>
        <v>0.13628180432040257</v>
      </c>
      <c r="T4507">
        <f>(L4507*0.47*0.75)*(1+0.2)*0.52*3.67</f>
        <v>0.60018506622705292</v>
      </c>
    </row>
    <row r="4508" spans="1:20" hidden="1" x14ac:dyDescent="0.3">
      <c r="A4508" s="26">
        <v>42001</v>
      </c>
      <c r="B4508">
        <v>175</v>
      </c>
      <c r="C4508" t="s">
        <v>211</v>
      </c>
      <c r="D4508">
        <v>47</v>
      </c>
      <c r="E4508" t="s">
        <v>213</v>
      </c>
      <c r="F4508">
        <v>4</v>
      </c>
      <c r="G4508">
        <v>19.100000000000001</v>
      </c>
      <c r="H4508">
        <f t="shared" si="2614"/>
        <v>0.191</v>
      </c>
      <c r="I4508">
        <v>6</v>
      </c>
      <c r="J4508">
        <v>2.8</v>
      </c>
      <c r="K4508">
        <f t="shared" si="2615"/>
        <v>2.8652177399999999E-2</v>
      </c>
      <c r="L4508">
        <f>0.000084*(G4508^1.894314*I4508^0.808223+0.000031*G4508^2)</f>
        <v>9.5473487598815368E-2</v>
      </c>
      <c r="O4508">
        <f>L4508*0.66*1.07</f>
        <v>6.7423376942283411E-2</v>
      </c>
      <c r="Q4508">
        <f>O4508*0.531</f>
        <v>3.5801813156352495E-2</v>
      </c>
      <c r="T4508">
        <f>(L4508*0.66*1.07)*(1+0.2)*0.531*3.67</f>
        <v>0.15767118514057638</v>
      </c>
    </row>
    <row r="4509" spans="1:20" hidden="1" x14ac:dyDescent="0.3">
      <c r="A4509" s="26">
        <v>42001</v>
      </c>
      <c r="B4509">
        <v>175</v>
      </c>
      <c r="C4509" t="s">
        <v>211</v>
      </c>
      <c r="D4509">
        <v>48</v>
      </c>
      <c r="E4509" t="s">
        <v>222</v>
      </c>
      <c r="F4509">
        <v>4</v>
      </c>
      <c r="G4509">
        <v>19</v>
      </c>
      <c r="H4509">
        <f t="shared" si="2614"/>
        <v>0.19</v>
      </c>
      <c r="I4509">
        <v>6</v>
      </c>
      <c r="J4509">
        <v>3.3</v>
      </c>
      <c r="K4509">
        <f t="shared" si="2615"/>
        <v>2.835294E-2</v>
      </c>
      <c r="L4509">
        <f>0.000081*(G4509^1.922704*I4509^0.783213+0.000032*G4509^2)</f>
        <v>9.4757184102497907E-2</v>
      </c>
      <c r="O4509">
        <f>L4509*0.61*1.07</f>
        <v>6.1848014063700385E-2</v>
      </c>
      <c r="Q4509">
        <f>O4509*0.531</f>
        <v>3.2841295467824903E-2</v>
      </c>
      <c r="T4509">
        <f>(L4509*0.61*1.07)*(1+0.2)*0.531*3.67</f>
        <v>0.14463306524030087</v>
      </c>
    </row>
    <row r="4510" spans="1:20" s="13" customFormat="1" hidden="1" x14ac:dyDescent="0.3">
      <c r="A4510" s="26">
        <v>42001</v>
      </c>
      <c r="B4510" s="13">
        <v>175</v>
      </c>
      <c r="C4510" s="13" t="s">
        <v>211</v>
      </c>
      <c r="D4510" s="13">
        <v>49</v>
      </c>
      <c r="E4510" s="13" t="s">
        <v>213</v>
      </c>
      <c r="F4510" s="13">
        <v>7</v>
      </c>
      <c r="G4510" s="13">
        <v>15</v>
      </c>
      <c r="H4510">
        <f t="shared" si="2614"/>
        <v>0.15</v>
      </c>
      <c r="I4510" s="13">
        <v>3.9</v>
      </c>
      <c r="J4510" s="13">
        <v>0</v>
      </c>
      <c r="K4510">
        <f t="shared" si="2615"/>
        <v>1.76715E-2</v>
      </c>
      <c r="L4510">
        <f t="shared" ref="L4510:L4511" si="2616">0.000084*(G4510^1.894314*I4510^0.808223+0.000031*G4510^2)</f>
        <v>4.2646500536132316E-2</v>
      </c>
      <c r="M4510"/>
      <c r="N4510"/>
      <c r="O4510">
        <f>L4510*0.66*1.07</f>
        <v>3.0116958678616645E-2</v>
      </c>
      <c r="P4510"/>
      <c r="Q4510">
        <f t="shared" ref="Q4510:Q4511" si="2617">O4510*0.531</f>
        <v>1.5992105058345439E-2</v>
      </c>
      <c r="R4510"/>
      <c r="S4510"/>
      <c r="T4510">
        <f>(L4510*0.66*1.07)*(1+0.2)*0.531*3.67</f>
        <v>7.0429230676953322E-2</v>
      </c>
    </row>
    <row r="4511" spans="1:20" hidden="1" x14ac:dyDescent="0.3">
      <c r="A4511" s="26">
        <v>42001</v>
      </c>
      <c r="B4511">
        <v>175</v>
      </c>
      <c r="C4511" t="s">
        <v>211</v>
      </c>
      <c r="D4511">
        <v>50</v>
      </c>
      <c r="E4511" t="s">
        <v>213</v>
      </c>
      <c r="F4511">
        <v>3</v>
      </c>
      <c r="G4511">
        <v>9</v>
      </c>
      <c r="H4511">
        <f t="shared" si="2614"/>
        <v>0.09</v>
      </c>
      <c r="I4511">
        <v>3</v>
      </c>
      <c r="J4511">
        <v>2.1</v>
      </c>
      <c r="K4511">
        <f t="shared" si="2615"/>
        <v>6.3617399999999994E-3</v>
      </c>
      <c r="L4511">
        <f t="shared" si="2616"/>
        <v>1.3108155697502502E-2</v>
      </c>
      <c r="O4511">
        <f>L4511*0.66*1.07</f>
        <v>9.2569795535762684E-3</v>
      </c>
      <c r="Q4511">
        <f t="shared" si="2617"/>
        <v>4.9154561429489985E-3</v>
      </c>
      <c r="T4511">
        <f>(L4511*0.66*1.07)*(1+0.2)*0.531*3.67</f>
        <v>2.1647668853547391E-2</v>
      </c>
    </row>
    <row r="4512" spans="1:20" hidden="1" x14ac:dyDescent="0.3">
      <c r="A4512" s="26">
        <v>42001</v>
      </c>
      <c r="B4512">
        <v>175</v>
      </c>
      <c r="C4512" t="s">
        <v>211</v>
      </c>
      <c r="D4512">
        <v>51</v>
      </c>
      <c r="E4512" t="s">
        <v>212</v>
      </c>
      <c r="F4512">
        <v>1</v>
      </c>
      <c r="G4512">
        <v>34.5</v>
      </c>
      <c r="H4512">
        <f t="shared" si="2614"/>
        <v>0.34499999999999997</v>
      </c>
      <c r="I4512">
        <v>12.8</v>
      </c>
      <c r="J4512">
        <v>7</v>
      </c>
      <c r="K4512">
        <f t="shared" si="2615"/>
        <v>9.3482234999999983E-2</v>
      </c>
      <c r="L4512">
        <f>0.000062*(G4512^1.947206*I4512^0.894551+0.000039*G4512^2)</f>
        <v>0.59882528681854208</v>
      </c>
      <c r="O4512">
        <f>L4512*0.47*0.75</f>
        <v>0.21108591360353607</v>
      </c>
      <c r="Q4512">
        <f>O4512*0.52</f>
        <v>0.10976467507383876</v>
      </c>
      <c r="T4512">
        <f>(L4512*0.47*0.75)*(1+0.2)*0.52*3.67</f>
        <v>0.48340362902518585</v>
      </c>
    </row>
    <row r="4513" spans="1:24" hidden="1" x14ac:dyDescent="0.3">
      <c r="A4513" s="26">
        <v>42001</v>
      </c>
      <c r="B4513">
        <v>175</v>
      </c>
      <c r="C4513" t="s">
        <v>211</v>
      </c>
      <c r="D4513">
        <v>52</v>
      </c>
      <c r="E4513" t="s">
        <v>213</v>
      </c>
      <c r="F4513">
        <v>3</v>
      </c>
      <c r="G4513">
        <v>19.100000000000001</v>
      </c>
      <c r="H4513">
        <f t="shared" si="2614"/>
        <v>0.191</v>
      </c>
      <c r="I4513">
        <v>2.5</v>
      </c>
      <c r="J4513">
        <v>1.3</v>
      </c>
      <c r="K4513">
        <f t="shared" si="2615"/>
        <v>2.8652177399999999E-2</v>
      </c>
      <c r="L4513">
        <f>0.000084*(G4513^1.894314*I4513^0.808223+0.000031*G4513^2)</f>
        <v>4.7053481640660602E-2</v>
      </c>
      <c r="O4513">
        <f>L4513*0.66*1.07</f>
        <v>3.3229168734634516E-2</v>
      </c>
      <c r="Q4513">
        <f>O4513*0.531</f>
        <v>1.764468859809093E-2</v>
      </c>
      <c r="T4513">
        <f>(L4513*0.66*1.07)*(1+0.2)*0.531*3.67</f>
        <v>7.7707208585992449E-2</v>
      </c>
    </row>
    <row r="4514" spans="1:24" hidden="1" x14ac:dyDescent="0.3">
      <c r="A4514" s="26">
        <v>42001</v>
      </c>
      <c r="B4514">
        <v>175</v>
      </c>
      <c r="C4514" t="s">
        <v>211</v>
      </c>
      <c r="D4514">
        <v>53</v>
      </c>
      <c r="E4514" t="s">
        <v>212</v>
      </c>
      <c r="F4514">
        <v>1</v>
      </c>
      <c r="G4514">
        <v>26</v>
      </c>
      <c r="H4514">
        <f t="shared" si="2614"/>
        <v>0.26</v>
      </c>
      <c r="I4514">
        <v>14</v>
      </c>
      <c r="J4514">
        <v>6.3</v>
      </c>
      <c r="K4514">
        <f t="shared" si="2615"/>
        <v>5.3093040000000008E-2</v>
      </c>
      <c r="L4514">
        <f>0.000062*(G4514^1.947206*I4514^0.894551+0.000039*G4514^2)</f>
        <v>0.37403148444770812</v>
      </c>
      <c r="O4514">
        <f>L4514*0.47*0.75</f>
        <v>0.1318460982678171</v>
      </c>
      <c r="Q4514">
        <f>O4514*0.52</f>
        <v>6.8559971099264899E-2</v>
      </c>
      <c r="T4514">
        <f>(L4514*0.47*0.75)*(1+0.2)*0.52*3.67</f>
        <v>0.30193811272116261</v>
      </c>
    </row>
    <row r="4515" spans="1:24" hidden="1" x14ac:dyDescent="0.3">
      <c r="A4515" s="26">
        <v>42001</v>
      </c>
      <c r="B4515">
        <v>175</v>
      </c>
      <c r="C4515" t="s">
        <v>211</v>
      </c>
      <c r="D4515">
        <v>54</v>
      </c>
      <c r="E4515" t="s">
        <v>213</v>
      </c>
      <c r="F4515">
        <v>3</v>
      </c>
      <c r="G4515">
        <v>19.8</v>
      </c>
      <c r="H4515">
        <f t="shared" si="2614"/>
        <v>0.19800000000000001</v>
      </c>
      <c r="I4515">
        <v>5.9</v>
      </c>
      <c r="J4515">
        <v>2.9</v>
      </c>
      <c r="K4515">
        <f t="shared" si="2615"/>
        <v>3.0790821600000001E-2</v>
      </c>
      <c r="L4515">
        <f t="shared" ref="L4515:L4519" si="2618">0.000084*(G4515^1.894314*I4515^0.808223+0.000031*G4515^2)</f>
        <v>0.10083122228029665</v>
      </c>
      <c r="O4515">
        <f>L4515*0.66*1.07</f>
        <v>7.1207009174345498E-2</v>
      </c>
      <c r="Q4515">
        <f t="shared" ref="Q4515:Q4519" si="2619">O4515*0.531</f>
        <v>3.781092187157746E-2</v>
      </c>
      <c r="T4515">
        <f>(L4515*0.66*1.07)*(1+0.2)*0.531*3.67</f>
        <v>0.16651929992242712</v>
      </c>
    </row>
    <row r="4516" spans="1:24" hidden="1" x14ac:dyDescent="0.3">
      <c r="A4516" s="26">
        <v>42001</v>
      </c>
      <c r="B4516">
        <v>175</v>
      </c>
      <c r="C4516" t="s">
        <v>211</v>
      </c>
      <c r="D4516">
        <v>55</v>
      </c>
      <c r="E4516" t="s">
        <v>213</v>
      </c>
      <c r="F4516">
        <v>3</v>
      </c>
      <c r="G4516">
        <v>11</v>
      </c>
      <c r="H4516">
        <f t="shared" si="2614"/>
        <v>0.11</v>
      </c>
      <c r="I4516">
        <v>5.4</v>
      </c>
      <c r="J4516">
        <v>2</v>
      </c>
      <c r="K4516">
        <f t="shared" si="2615"/>
        <v>9.503339999999999E-3</v>
      </c>
      <c r="L4516">
        <f t="shared" si="2618"/>
        <v>3.0828042540794041E-2</v>
      </c>
      <c r="O4516">
        <f>L4516*0.66*1.07</f>
        <v>2.1770763642308753E-2</v>
      </c>
      <c r="Q4516">
        <f t="shared" si="2619"/>
        <v>1.1560275494065948E-2</v>
      </c>
      <c r="T4516">
        <f>(L4516*0.66*1.07)*(1+0.2)*0.531*3.67</f>
        <v>5.0911453275866429E-2</v>
      </c>
    </row>
    <row r="4517" spans="1:24" hidden="1" x14ac:dyDescent="0.3">
      <c r="A4517" s="26">
        <v>42001</v>
      </c>
      <c r="B4517">
        <v>175</v>
      </c>
      <c r="C4517" t="s">
        <v>211</v>
      </c>
      <c r="D4517">
        <v>56</v>
      </c>
      <c r="E4517" t="s">
        <v>213</v>
      </c>
      <c r="F4517">
        <v>5</v>
      </c>
      <c r="G4517">
        <v>17</v>
      </c>
      <c r="H4517">
        <f t="shared" si="2614"/>
        <v>0.17</v>
      </c>
      <c r="I4517">
        <v>7.9</v>
      </c>
      <c r="J4517">
        <v>3.3</v>
      </c>
      <c r="K4517">
        <f t="shared" si="2615"/>
        <v>2.2698060000000003E-2</v>
      </c>
      <c r="L4517">
        <f t="shared" si="2618"/>
        <v>9.563617150523035E-2</v>
      </c>
      <c r="O4517">
        <f>L4517*0.66*1.07</f>
        <v>6.7538264316993682E-2</v>
      </c>
      <c r="Q4517">
        <f t="shared" si="2619"/>
        <v>3.5862818352323647E-2</v>
      </c>
      <c r="T4517">
        <f>(L4517*0.66*1.07)*(1+0.2)*0.531*3.67</f>
        <v>0.15793985202363334</v>
      </c>
    </row>
    <row r="4518" spans="1:24" hidden="1" x14ac:dyDescent="0.3">
      <c r="A4518" s="26">
        <v>42001</v>
      </c>
      <c r="B4518">
        <v>175</v>
      </c>
      <c r="C4518" t="s">
        <v>211</v>
      </c>
      <c r="D4518">
        <v>57</v>
      </c>
      <c r="E4518" t="s">
        <v>213</v>
      </c>
      <c r="F4518">
        <v>5</v>
      </c>
      <c r="G4518">
        <v>19</v>
      </c>
      <c r="H4518">
        <f t="shared" si="2614"/>
        <v>0.19</v>
      </c>
      <c r="I4518">
        <v>5.5</v>
      </c>
      <c r="J4518">
        <v>4.0999999999999996</v>
      </c>
      <c r="K4518">
        <f t="shared" si="2615"/>
        <v>2.835294E-2</v>
      </c>
      <c r="L4518">
        <f t="shared" si="2618"/>
        <v>8.8109537671416854E-2</v>
      </c>
      <c r="O4518">
        <f>L4518*0.66*1.07</f>
        <v>6.222295550355459E-2</v>
      </c>
      <c r="Q4518">
        <f t="shared" si="2619"/>
        <v>3.3040389372387492E-2</v>
      </c>
      <c r="T4518">
        <f>(L4518*0.66*1.07)*(1+0.2)*0.531*3.67</f>
        <v>0.14550987479599448</v>
      </c>
    </row>
    <row r="4519" spans="1:24" hidden="1" x14ac:dyDescent="0.3">
      <c r="A4519" s="26">
        <v>42001</v>
      </c>
      <c r="B4519">
        <v>175</v>
      </c>
      <c r="C4519" t="s">
        <v>211</v>
      </c>
      <c r="D4519">
        <v>58</v>
      </c>
      <c r="E4519" t="s">
        <v>213</v>
      </c>
      <c r="F4519">
        <v>3</v>
      </c>
      <c r="G4519">
        <v>13</v>
      </c>
      <c r="H4519">
        <f t="shared" si="2614"/>
        <v>0.13</v>
      </c>
      <c r="I4519">
        <v>4.8</v>
      </c>
      <c r="J4519">
        <v>2.2999999999999998</v>
      </c>
      <c r="K4519">
        <f t="shared" si="2615"/>
        <v>1.3273260000000002E-2</v>
      </c>
      <c r="L4519">
        <f t="shared" si="2618"/>
        <v>3.846250619711937E-2</v>
      </c>
      <c r="O4519">
        <f>L4519*0.66*1.07</f>
        <v>2.7162221876405702E-2</v>
      </c>
      <c r="Q4519">
        <f t="shared" si="2619"/>
        <v>1.4423139816371429E-2</v>
      </c>
      <c r="T4519">
        <f>(L4519*0.66*1.07)*(1+0.2)*0.531*3.67</f>
        <v>6.3519507751299775E-2</v>
      </c>
    </row>
    <row r="4520" spans="1:24" hidden="1" x14ac:dyDescent="0.3">
      <c r="A4520" s="26">
        <v>42001</v>
      </c>
      <c r="B4520">
        <v>175</v>
      </c>
      <c r="C4520" t="s">
        <v>211</v>
      </c>
      <c r="D4520">
        <v>59</v>
      </c>
      <c r="E4520" t="s">
        <v>216</v>
      </c>
      <c r="F4520">
        <v>4</v>
      </c>
      <c r="G4520">
        <v>16.100000000000001</v>
      </c>
      <c r="H4520">
        <f t="shared" si="2614"/>
        <v>0.161</v>
      </c>
      <c r="I4520">
        <v>3.6</v>
      </c>
      <c r="J4520">
        <v>2.5</v>
      </c>
      <c r="K4520">
        <f t="shared" si="2615"/>
        <v>2.0358353400000001E-2</v>
      </c>
      <c r="L4520">
        <f>0.000086*(G4520^1.882935*I4520^0.813269+0.000016*G4520^2)</f>
        <v>4.5635215422489599E-2</v>
      </c>
      <c r="O4520">
        <f>L4520*0.45*0.75</f>
        <v>1.5401885205090239E-2</v>
      </c>
      <c r="Q4520">
        <f>O4520*0.52</f>
        <v>8.0089803066469237E-3</v>
      </c>
      <c r="T4520">
        <f>(L4520*0.45*0.75)*(1+0.2)*0.52*3.67</f>
        <v>3.5271549270473053E-2</v>
      </c>
    </row>
    <row r="4521" spans="1:24" hidden="1" x14ac:dyDescent="0.3">
      <c r="A4521" s="26">
        <v>42001</v>
      </c>
      <c r="B4521">
        <v>175</v>
      </c>
      <c r="C4521" t="s">
        <v>211</v>
      </c>
      <c r="D4521">
        <v>60</v>
      </c>
      <c r="E4521" t="s">
        <v>218</v>
      </c>
      <c r="F4521">
        <v>1</v>
      </c>
      <c r="G4521">
        <v>45</v>
      </c>
      <c r="H4521">
        <f t="shared" si="2614"/>
        <v>0.45</v>
      </c>
      <c r="I4521">
        <v>22</v>
      </c>
      <c r="J4521">
        <v>9.6</v>
      </c>
      <c r="K4521">
        <f t="shared" si="2615"/>
        <v>0.1590435</v>
      </c>
      <c r="L4521">
        <f>0.000057*(G4521^1.897696*I4521^1.002687+0.000031*G4521^2)</f>
        <v>1.7346038127271504</v>
      </c>
      <c r="O4521">
        <f>L4521*0.43*0.75</f>
        <v>0.55940972960450597</v>
      </c>
      <c r="Q4521">
        <f>O4521*0.52</f>
        <v>0.29089305939434312</v>
      </c>
      <c r="T4521">
        <f>(L4521*0.43*0.75)*(1+0.2)*0.52*3.67</f>
        <v>1.2810930335726869</v>
      </c>
      <c r="U4521">
        <v>74</v>
      </c>
      <c r="V4521">
        <v>81</v>
      </c>
      <c r="W4521">
        <v>16</v>
      </c>
      <c r="X4521">
        <v>7</v>
      </c>
    </row>
    <row r="4522" spans="1:24" hidden="1" x14ac:dyDescent="0.3">
      <c r="A4522" s="26">
        <v>42001</v>
      </c>
      <c r="B4522">
        <v>175</v>
      </c>
      <c r="C4522" t="s">
        <v>211</v>
      </c>
      <c r="D4522">
        <v>61</v>
      </c>
      <c r="E4522" t="s">
        <v>213</v>
      </c>
      <c r="F4522">
        <v>3</v>
      </c>
      <c r="G4522">
        <v>18.100000000000001</v>
      </c>
      <c r="H4522">
        <f t="shared" si="2614"/>
        <v>0.18100000000000002</v>
      </c>
      <c r="I4522">
        <v>6.5</v>
      </c>
      <c r="J4522">
        <v>2.2999999999999998</v>
      </c>
      <c r="K4522">
        <f t="shared" si="2615"/>
        <v>2.5730489400000004E-2</v>
      </c>
      <c r="L4522">
        <f>0.000084*(G4522^1.894314*I4522^0.808223+0.000031*G4522^2)</f>
        <v>9.1989173616251363E-2</v>
      </c>
      <c r="O4522">
        <f>L4522*0.66*1.07</f>
        <v>6.4962754407796711E-2</v>
      </c>
      <c r="Q4522">
        <f>O4522*0.531</f>
        <v>3.4495222590540053E-2</v>
      </c>
      <c r="T4522">
        <f>(L4522*0.66*1.07)*(1+0.2)*0.531*3.67</f>
        <v>0.15191696028873841</v>
      </c>
    </row>
    <row r="4523" spans="1:24" hidden="1" x14ac:dyDescent="0.3">
      <c r="A4523" s="26">
        <v>42001</v>
      </c>
      <c r="B4523">
        <v>175</v>
      </c>
      <c r="C4523" t="s">
        <v>211</v>
      </c>
      <c r="D4523">
        <v>62</v>
      </c>
      <c r="E4523" t="s">
        <v>212</v>
      </c>
      <c r="F4523">
        <v>5</v>
      </c>
      <c r="G4523">
        <v>10</v>
      </c>
      <c r="H4523">
        <f t="shared" si="2614"/>
        <v>0.1</v>
      </c>
      <c r="I4523">
        <v>6.1</v>
      </c>
      <c r="J4523">
        <v>3.4</v>
      </c>
      <c r="K4523">
        <f t="shared" si="2615"/>
        <v>7.8540000000000016E-3</v>
      </c>
      <c r="L4523">
        <f>0.000062*(G4523^1.947206*I4523^0.894551+0.000039*G4523^2)</f>
        <v>2.7677003774002826E-2</v>
      </c>
      <c r="O4523">
        <f>L4523*0.47*0.75</f>
        <v>9.7561438303359962E-3</v>
      </c>
      <c r="Q4523">
        <f>O4523*0.52</f>
        <v>5.0731947917747183E-3</v>
      </c>
      <c r="T4523">
        <f>(L4523*0.47*0.75)*(1+0.2)*0.52*3.67</f>
        <v>2.2342349862975858E-2</v>
      </c>
    </row>
    <row r="4524" spans="1:24" hidden="1" x14ac:dyDescent="0.3">
      <c r="A4524" s="26">
        <v>42001</v>
      </c>
      <c r="B4524">
        <v>175</v>
      </c>
      <c r="C4524" t="s">
        <v>211</v>
      </c>
      <c r="D4524">
        <v>63</v>
      </c>
      <c r="E4524" t="s">
        <v>216</v>
      </c>
      <c r="F4524">
        <v>3</v>
      </c>
      <c r="G4524">
        <v>8.5</v>
      </c>
      <c r="H4524">
        <f t="shared" si="2614"/>
        <v>8.5000000000000006E-2</v>
      </c>
      <c r="I4524">
        <v>5.8</v>
      </c>
      <c r="J4524">
        <v>1.3</v>
      </c>
      <c r="K4524">
        <f t="shared" si="2615"/>
        <v>5.6745150000000006E-3</v>
      </c>
      <c r="L4524">
        <f>0.000086*(G4524^1.882935*I4524^0.813269+0.000016*G4524^2)</f>
        <v>2.0202649729553677E-2</v>
      </c>
      <c r="O4524">
        <f>L4524*0.45*0.75</f>
        <v>6.8183942837243671E-3</v>
      </c>
      <c r="Q4524">
        <f>O4524*0.52</f>
        <v>3.5455650275366709E-3</v>
      </c>
      <c r="T4524">
        <f>(L4524*0.45*0.75)*(1+0.2)*0.52*3.67</f>
        <v>1.5614668381271497E-2</v>
      </c>
    </row>
    <row r="4525" spans="1:24" hidden="1" x14ac:dyDescent="0.3">
      <c r="A4525" s="26">
        <v>42001</v>
      </c>
      <c r="B4525">
        <v>175</v>
      </c>
      <c r="C4525" t="s">
        <v>211</v>
      </c>
      <c r="D4525">
        <v>64</v>
      </c>
      <c r="E4525" t="s">
        <v>213</v>
      </c>
      <c r="F4525">
        <v>3</v>
      </c>
      <c r="G4525">
        <v>19.899999999999999</v>
      </c>
      <c r="H4525">
        <f t="shared" si="2614"/>
        <v>0.19899999999999998</v>
      </c>
      <c r="I4525">
        <v>6.1</v>
      </c>
      <c r="J4525">
        <v>3.7</v>
      </c>
      <c r="K4525">
        <f t="shared" si="2615"/>
        <v>3.1102625399999993E-2</v>
      </c>
      <c r="L4525">
        <f>0.000084*(G4525^1.894314*I4525^0.808223+0.000031*G4525^2)</f>
        <v>0.10457810557351219</v>
      </c>
      <c r="O4525">
        <f>L4525*0.66*1.07</f>
        <v>7.3853058156014312E-2</v>
      </c>
      <c r="Q4525">
        <f>O4525*0.531</f>
        <v>3.9215973880843601E-2</v>
      </c>
      <c r="T4525">
        <f>(L4525*0.66*1.07)*(1+0.2)*0.531*3.67</f>
        <v>0.17270714897123521</v>
      </c>
    </row>
    <row r="4526" spans="1:24" hidden="1" x14ac:dyDescent="0.3">
      <c r="A4526" s="26">
        <v>42001</v>
      </c>
      <c r="B4526">
        <v>175</v>
      </c>
      <c r="C4526" t="s">
        <v>211</v>
      </c>
      <c r="D4526">
        <v>65</v>
      </c>
      <c r="E4526" t="s">
        <v>212</v>
      </c>
      <c r="F4526">
        <v>3</v>
      </c>
      <c r="G4526">
        <v>8</v>
      </c>
      <c r="H4526">
        <f t="shared" si="2614"/>
        <v>0.08</v>
      </c>
      <c r="I4526">
        <v>5.8</v>
      </c>
      <c r="J4526">
        <v>3.7</v>
      </c>
      <c r="K4526">
        <f t="shared" si="2615"/>
        <v>5.0265600000000002E-3</v>
      </c>
      <c r="L4526">
        <f>0.000062*(G4526^1.947206*I4526^0.894551+0.000039*G4526^2)</f>
        <v>1.713259420923962E-2</v>
      </c>
      <c r="O4526">
        <f>L4526*0.47*0.75</f>
        <v>6.0392394587569648E-3</v>
      </c>
      <c r="Q4526">
        <f>O4526*0.52</f>
        <v>3.1404045185536218E-3</v>
      </c>
      <c r="T4526">
        <f>(L4526*0.47*0.75)*(1+0.2)*0.52*3.67</f>
        <v>1.3830341499710149E-2</v>
      </c>
    </row>
    <row r="4527" spans="1:24" hidden="1" x14ac:dyDescent="0.3">
      <c r="A4527" s="26">
        <v>42001</v>
      </c>
      <c r="B4527">
        <v>175</v>
      </c>
      <c r="C4527" t="s">
        <v>211</v>
      </c>
      <c r="D4527">
        <v>66</v>
      </c>
      <c r="E4527" t="s">
        <v>216</v>
      </c>
      <c r="F4527">
        <v>3</v>
      </c>
      <c r="G4527">
        <v>11</v>
      </c>
      <c r="H4527">
        <f t="shared" si="2614"/>
        <v>0.11</v>
      </c>
      <c r="I4527">
        <v>6.1</v>
      </c>
      <c r="J4527">
        <v>3.9</v>
      </c>
      <c r="K4527">
        <f t="shared" si="2615"/>
        <v>9.503339999999999E-3</v>
      </c>
      <c r="L4527">
        <f>0.000086*(G4527^1.882935*I4527^0.813269+0.000016*G4527^2)</f>
        <v>3.4202646405253181E-2</v>
      </c>
      <c r="O4527">
        <f>L4527*0.45*0.75</f>
        <v>1.154339316177295E-2</v>
      </c>
      <c r="Q4527">
        <f>O4527*0.52</f>
        <v>6.0025644441219338E-3</v>
      </c>
      <c r="T4527">
        <f>(L4527*0.45*0.75)*(1+0.2)*0.52*3.67</f>
        <v>2.6435293811912997E-2</v>
      </c>
    </row>
    <row r="4528" spans="1:24" hidden="1" x14ac:dyDescent="0.3">
      <c r="A4528" s="26">
        <v>42001</v>
      </c>
      <c r="B4528">
        <v>175</v>
      </c>
      <c r="C4528" t="s">
        <v>211</v>
      </c>
      <c r="D4528">
        <v>67</v>
      </c>
      <c r="E4528" t="s">
        <v>227</v>
      </c>
      <c r="F4528">
        <v>3</v>
      </c>
      <c r="G4528">
        <v>16.600000000000001</v>
      </c>
      <c r="H4528">
        <f t="shared" si="2614"/>
        <v>0.16600000000000001</v>
      </c>
      <c r="I4528">
        <v>9.3000000000000007</v>
      </c>
      <c r="J4528">
        <v>6.1</v>
      </c>
      <c r="K4528">
        <f t="shared" si="2615"/>
        <v>2.1642482400000003E-2</v>
      </c>
      <c r="L4528">
        <f>0.000062*(G4528^1.934787*I4528^0.912065+0.000031*G4528^2)</f>
        <v>0.10873327592929125</v>
      </c>
      <c r="O4528">
        <f>L4528*0.45*0.75</f>
        <v>3.6697480626135794E-2</v>
      </c>
      <c r="Q4528">
        <f>O4528*0.52</f>
        <v>1.9082689925590614E-2</v>
      </c>
      <c r="T4528">
        <f>(L4528*0.45*0.75)*(1+0.2)*0.52*3.67</f>
        <v>8.4040166432301056E-2</v>
      </c>
    </row>
    <row r="4529" spans="1:24" hidden="1" x14ac:dyDescent="0.3">
      <c r="A4529" s="26">
        <v>42001</v>
      </c>
      <c r="B4529">
        <v>175</v>
      </c>
      <c r="C4529" t="s">
        <v>211</v>
      </c>
      <c r="D4529">
        <v>68</v>
      </c>
      <c r="E4529" t="s">
        <v>213</v>
      </c>
      <c r="F4529">
        <v>3</v>
      </c>
      <c r="G4529">
        <v>23</v>
      </c>
      <c r="H4529">
        <f t="shared" si="2614"/>
        <v>0.23</v>
      </c>
      <c r="I4529">
        <v>6.1</v>
      </c>
      <c r="J4529">
        <v>1.3</v>
      </c>
      <c r="K4529">
        <f t="shared" si="2615"/>
        <v>4.154766E-2</v>
      </c>
      <c r="L4529">
        <f>0.000084*(G4529^1.894314*I4529^0.808223+0.000031*G4529^2)</f>
        <v>0.13757685388096347</v>
      </c>
      <c r="O4529">
        <f>L4529*0.66*1.07</f>
        <v>9.7156774210736416E-2</v>
      </c>
      <c r="Q4529">
        <f>O4529*0.531</f>
        <v>5.1590247105901037E-2</v>
      </c>
      <c r="T4529">
        <f>(L4529*0.66*1.07)*(1+0.2)*0.531*3.67</f>
        <v>0.22720344825438818</v>
      </c>
    </row>
    <row r="4530" spans="1:24" hidden="1" x14ac:dyDescent="0.3">
      <c r="A4530" s="26">
        <v>42001</v>
      </c>
      <c r="B4530">
        <v>175</v>
      </c>
      <c r="C4530" t="s">
        <v>211</v>
      </c>
      <c r="D4530">
        <v>69</v>
      </c>
      <c r="E4530" t="s">
        <v>218</v>
      </c>
      <c r="F4530">
        <v>1</v>
      </c>
      <c r="G4530">
        <v>53</v>
      </c>
      <c r="H4530">
        <f t="shared" si="2614"/>
        <v>0.53</v>
      </c>
      <c r="I4530">
        <v>28</v>
      </c>
      <c r="J4530">
        <v>11.9</v>
      </c>
      <c r="K4530">
        <f t="shared" si="2615"/>
        <v>0.22061886000000003</v>
      </c>
      <c r="L4530">
        <f>0.000057*(G4530^1.897696*I4530^1.002687+0.000031*G4530^2)</f>
        <v>3.0135162424626549</v>
      </c>
      <c r="O4530">
        <f>L4530*0.43*0.75</f>
        <v>0.97185898819420613</v>
      </c>
      <c r="Q4530">
        <f>O4530*0.52</f>
        <v>0.50536667386098721</v>
      </c>
      <c r="T4530">
        <f>(L4530*0.43*0.75)*(1+0.2)*0.52*3.67</f>
        <v>2.225634831683788</v>
      </c>
      <c r="U4530">
        <v>85</v>
      </c>
      <c r="V4530">
        <v>92</v>
      </c>
      <c r="W4530">
        <v>13</v>
      </c>
      <c r="X4530">
        <v>8</v>
      </c>
    </row>
    <row r="4531" spans="1:24" hidden="1" x14ac:dyDescent="0.3">
      <c r="A4531" s="26">
        <v>42001</v>
      </c>
      <c r="B4531">
        <v>175</v>
      </c>
      <c r="C4531" t="s">
        <v>211</v>
      </c>
      <c r="D4531">
        <v>70</v>
      </c>
      <c r="E4531" t="s">
        <v>213</v>
      </c>
      <c r="F4531">
        <v>4</v>
      </c>
      <c r="G4531">
        <v>10</v>
      </c>
      <c r="H4531">
        <f t="shared" si="2614"/>
        <v>0.1</v>
      </c>
      <c r="I4531">
        <v>5</v>
      </c>
      <c r="J4531">
        <v>2.4</v>
      </c>
      <c r="K4531">
        <f t="shared" si="2615"/>
        <v>7.8540000000000016E-3</v>
      </c>
      <c r="L4531">
        <f t="shared" ref="L4531:L4532" si="2620">0.000084*(G4531^1.894314*I4531^0.808223+0.000031*G4531^2)</f>
        <v>2.4183635932083409E-2</v>
      </c>
      <c r="O4531">
        <f>L4531*0.66*1.07</f>
        <v>1.7078483695237304E-2</v>
      </c>
      <c r="Q4531">
        <f t="shared" ref="Q4531:Q4532" si="2621">O4531*0.531</f>
        <v>9.0686748421710088E-3</v>
      </c>
      <c r="T4531">
        <f>(L4531*0.66*1.07)*(1+0.2)*0.531*3.67</f>
        <v>3.9938444004921123E-2</v>
      </c>
    </row>
    <row r="4532" spans="1:24" hidden="1" x14ac:dyDescent="0.3">
      <c r="A4532" s="26">
        <v>42001</v>
      </c>
      <c r="B4532">
        <v>175</v>
      </c>
      <c r="C4532" t="s">
        <v>211</v>
      </c>
      <c r="D4532">
        <v>71</v>
      </c>
      <c r="E4532" t="s">
        <v>213</v>
      </c>
      <c r="F4532">
        <v>5</v>
      </c>
      <c r="G4532">
        <v>9.1</v>
      </c>
      <c r="H4532">
        <f t="shared" si="2614"/>
        <v>9.0999999999999998E-2</v>
      </c>
      <c r="I4532">
        <v>4.7</v>
      </c>
      <c r="J4532">
        <v>2.2000000000000002</v>
      </c>
      <c r="K4532">
        <f t="shared" si="2615"/>
        <v>6.5038973999999999E-3</v>
      </c>
      <c r="L4532">
        <f t="shared" si="2620"/>
        <v>1.9240423920672538E-2</v>
      </c>
      <c r="O4532">
        <f>L4532*0.66*1.07</f>
        <v>1.3587587372778948E-2</v>
      </c>
      <c r="Q4532">
        <f t="shared" si="2621"/>
        <v>7.2150088949456221E-3</v>
      </c>
      <c r="T4532">
        <f>(L4532*0.66*1.07)*(1+0.2)*0.531*3.67</f>
        <v>3.1774899173340518E-2</v>
      </c>
    </row>
    <row r="4533" spans="1:24" hidden="1" x14ac:dyDescent="0.3">
      <c r="A4533" s="26">
        <v>42001</v>
      </c>
      <c r="B4533">
        <v>175</v>
      </c>
      <c r="C4533" t="s">
        <v>211</v>
      </c>
      <c r="D4533">
        <v>72</v>
      </c>
      <c r="E4533" t="s">
        <v>212</v>
      </c>
      <c r="F4533">
        <v>4</v>
      </c>
      <c r="G4533">
        <v>8.6</v>
      </c>
      <c r="H4533">
        <f t="shared" si="2614"/>
        <v>8.5999999999999993E-2</v>
      </c>
      <c r="I4533">
        <v>5.6</v>
      </c>
      <c r="J4533">
        <v>3</v>
      </c>
      <c r="K4533">
        <f t="shared" si="2615"/>
        <v>5.8088183999999987E-3</v>
      </c>
      <c r="L4533">
        <f>0.000062*(G4533^1.947206*I4533^0.894551+0.000039*G4533^2)</f>
        <v>1.9113890421625365E-2</v>
      </c>
      <c r="O4533">
        <f>L4533*0.47*0.75</f>
        <v>6.7376463736229407E-3</v>
      </c>
      <c r="Q4533">
        <f>O4533*0.52</f>
        <v>3.5035761142839291E-3</v>
      </c>
      <c r="T4533">
        <f>(L4533*0.47*0.75)*(1+0.2)*0.52*3.67</f>
        <v>1.5429749207306425E-2</v>
      </c>
    </row>
    <row r="4534" spans="1:24" hidden="1" x14ac:dyDescent="0.3">
      <c r="A4534" s="26">
        <v>42001</v>
      </c>
      <c r="B4534">
        <v>175</v>
      </c>
      <c r="C4534" t="s">
        <v>211</v>
      </c>
      <c r="D4534">
        <v>73</v>
      </c>
      <c r="E4534" t="s">
        <v>213</v>
      </c>
      <c r="F4534">
        <v>5</v>
      </c>
      <c r="G4534">
        <v>10.1</v>
      </c>
      <c r="H4534">
        <f t="shared" si="2614"/>
        <v>0.10099999999999999</v>
      </c>
      <c r="I4534">
        <v>4.7</v>
      </c>
      <c r="J4534">
        <v>2.1</v>
      </c>
      <c r="K4534">
        <f t="shared" si="2615"/>
        <v>8.0118653999999984E-3</v>
      </c>
      <c r="L4534">
        <f t="shared" ref="L4534:L4535" si="2622">0.000084*(G4534^1.894314*I4534^0.808223+0.000031*G4534^2)</f>
        <v>2.3441704836185184E-2</v>
      </c>
      <c r="O4534">
        <f>L4534*0.66*1.07</f>
        <v>1.6554531955313978E-2</v>
      </c>
      <c r="Q4534">
        <f t="shared" ref="Q4534:Q4535" si="2623">O4534*0.531</f>
        <v>8.7904564682717221E-3</v>
      </c>
      <c r="T4534">
        <f>(L4534*0.66*1.07)*(1+0.2)*0.531*3.67</f>
        <v>3.8713170286268667E-2</v>
      </c>
    </row>
    <row r="4535" spans="1:24" hidden="1" x14ac:dyDescent="0.3">
      <c r="A4535" s="26">
        <v>42001</v>
      </c>
      <c r="B4535">
        <v>175</v>
      </c>
      <c r="C4535" t="s">
        <v>211</v>
      </c>
      <c r="D4535">
        <v>74</v>
      </c>
      <c r="E4535" t="s">
        <v>213</v>
      </c>
      <c r="F4535">
        <v>3</v>
      </c>
      <c r="G4535">
        <v>9.5</v>
      </c>
      <c r="H4535">
        <f t="shared" si="2614"/>
        <v>9.5000000000000001E-2</v>
      </c>
      <c r="I4535">
        <v>4.9000000000000004</v>
      </c>
      <c r="J4535">
        <v>1.3</v>
      </c>
      <c r="K4535">
        <f t="shared" si="2615"/>
        <v>7.088235E-3</v>
      </c>
      <c r="L4535">
        <f t="shared" si="2622"/>
        <v>2.1588967557702742E-2</v>
      </c>
      <c r="O4535">
        <f>L4535*0.66*1.07</f>
        <v>1.5246128889249679E-2</v>
      </c>
      <c r="Q4535">
        <f t="shared" si="2623"/>
        <v>8.0956944401915799E-3</v>
      </c>
      <c r="T4535">
        <f>(L4535*0.66*1.07)*(1+0.2)*0.531*3.67</f>
        <v>3.5653438314603714E-2</v>
      </c>
    </row>
    <row r="4536" spans="1:24" hidden="1" x14ac:dyDescent="0.3">
      <c r="A4536" s="26">
        <v>42001</v>
      </c>
      <c r="B4536">
        <v>175</v>
      </c>
      <c r="C4536" t="s">
        <v>211</v>
      </c>
      <c r="D4536">
        <v>75</v>
      </c>
      <c r="E4536" t="s">
        <v>212</v>
      </c>
      <c r="F4536">
        <v>3</v>
      </c>
      <c r="G4536">
        <v>8</v>
      </c>
      <c r="H4536">
        <f t="shared" si="2614"/>
        <v>0.08</v>
      </c>
      <c r="I4536">
        <v>5.3</v>
      </c>
      <c r="J4536">
        <v>4.4000000000000004</v>
      </c>
      <c r="K4536">
        <f t="shared" si="2615"/>
        <v>5.0265600000000002E-3</v>
      </c>
      <c r="L4536">
        <f t="shared" ref="L4536:L4539" si="2624">0.000062*(G4536^1.947206*I4536^0.894551+0.000039*G4536^2)</f>
        <v>1.5805196019551302E-2</v>
      </c>
      <c r="O4536">
        <f>L4536*0.47*0.75</f>
        <v>5.5713315968918334E-3</v>
      </c>
      <c r="Q4536">
        <f t="shared" ref="Q4536:Q4539" si="2625">O4536*0.52</f>
        <v>2.8970924303837534E-3</v>
      </c>
      <c r="T4536">
        <f>(L4536*0.47*0.75)*(1+0.2)*0.52*3.67</f>
        <v>1.275879506341005E-2</v>
      </c>
    </row>
    <row r="4537" spans="1:24" hidden="1" x14ac:dyDescent="0.3">
      <c r="A4537" s="26">
        <v>42001</v>
      </c>
      <c r="B4537">
        <v>175</v>
      </c>
      <c r="C4537" t="s">
        <v>211</v>
      </c>
      <c r="D4537">
        <v>76</v>
      </c>
      <c r="E4537" t="s">
        <v>212</v>
      </c>
      <c r="F4537">
        <v>3</v>
      </c>
      <c r="G4537">
        <v>8</v>
      </c>
      <c r="H4537">
        <f t="shared" si="2614"/>
        <v>0.08</v>
      </c>
      <c r="I4537">
        <v>5.7</v>
      </c>
      <c r="J4537">
        <v>3.8</v>
      </c>
      <c r="K4537">
        <f t="shared" si="2615"/>
        <v>5.0265600000000002E-3</v>
      </c>
      <c r="L4537">
        <f t="shared" si="2624"/>
        <v>1.6868113829549825E-2</v>
      </c>
      <c r="O4537">
        <f>L4537*0.47*0.75</f>
        <v>5.9460101249163132E-3</v>
      </c>
      <c r="Q4537">
        <f t="shared" si="2625"/>
        <v>3.0919252649564831E-3</v>
      </c>
      <c r="T4537">
        <f>(L4537*0.47*0.75)*(1+0.2)*0.52*3.67</f>
        <v>1.3616838866868351E-2</v>
      </c>
    </row>
    <row r="4538" spans="1:24" hidden="1" x14ac:dyDescent="0.3">
      <c r="A4538" s="26">
        <v>42001</v>
      </c>
      <c r="B4538">
        <v>175</v>
      </c>
      <c r="C4538" t="s">
        <v>211</v>
      </c>
      <c r="D4538">
        <v>77</v>
      </c>
      <c r="E4538" t="s">
        <v>212</v>
      </c>
      <c r="F4538">
        <v>5</v>
      </c>
      <c r="G4538">
        <v>9.5</v>
      </c>
      <c r="H4538">
        <f t="shared" si="2614"/>
        <v>9.5000000000000001E-2</v>
      </c>
      <c r="I4538">
        <v>5.9</v>
      </c>
      <c r="J4538">
        <v>2.6</v>
      </c>
      <c r="K4538">
        <f t="shared" si="2615"/>
        <v>7.088235E-3</v>
      </c>
      <c r="L4538">
        <f t="shared" si="2624"/>
        <v>2.4310354754527221E-2</v>
      </c>
      <c r="O4538">
        <f>L4538*0.47*0.75</f>
        <v>8.5694000509708452E-3</v>
      </c>
      <c r="Q4538">
        <f t="shared" si="2625"/>
        <v>4.4560880265048395E-3</v>
      </c>
      <c r="T4538">
        <f>(L4538*0.47*0.75)*(1+0.2)*0.52*3.67</f>
        <v>1.9624611668727313E-2</v>
      </c>
    </row>
    <row r="4539" spans="1:24" hidden="1" x14ac:dyDescent="0.3">
      <c r="A4539" s="26">
        <v>42001</v>
      </c>
      <c r="B4539">
        <v>175</v>
      </c>
      <c r="C4539" t="s">
        <v>211</v>
      </c>
      <c r="D4539">
        <v>78</v>
      </c>
      <c r="E4539" t="s">
        <v>212</v>
      </c>
      <c r="F4539">
        <v>4</v>
      </c>
      <c r="G4539">
        <v>13.9</v>
      </c>
      <c r="H4539">
        <f t="shared" si="2614"/>
        <v>0.13900000000000001</v>
      </c>
      <c r="I4539">
        <v>6.8</v>
      </c>
      <c r="J4539">
        <v>4.5</v>
      </c>
      <c r="K4539">
        <f t="shared" si="2615"/>
        <v>1.5174713400000003E-2</v>
      </c>
      <c r="L4539">
        <f t="shared" si="2624"/>
        <v>5.7916478860019716E-2</v>
      </c>
      <c r="O4539">
        <f>L4539*0.47*0.75</f>
        <v>2.0415558798156947E-2</v>
      </c>
      <c r="Q4539">
        <f t="shared" si="2625"/>
        <v>1.0616090575041613E-2</v>
      </c>
      <c r="T4539">
        <f>(L4539*0.47*0.75)*(1+0.2)*0.52*3.67</f>
        <v>4.6753262892483258E-2</v>
      </c>
    </row>
    <row r="4540" spans="1:24" hidden="1" x14ac:dyDescent="0.3">
      <c r="A4540" s="26">
        <v>42001</v>
      </c>
      <c r="B4540">
        <v>175</v>
      </c>
      <c r="C4540" t="s">
        <v>211</v>
      </c>
      <c r="D4540">
        <v>79</v>
      </c>
      <c r="E4540" t="s">
        <v>213</v>
      </c>
      <c r="F4540">
        <v>4</v>
      </c>
      <c r="G4540">
        <v>18</v>
      </c>
      <c r="H4540">
        <f t="shared" si="2614"/>
        <v>0.18</v>
      </c>
      <c r="I4540">
        <v>7</v>
      </c>
      <c r="J4540">
        <v>4.3</v>
      </c>
      <c r="K4540">
        <f t="shared" si="2615"/>
        <v>2.5446959999999998E-2</v>
      </c>
      <c r="L4540">
        <f t="shared" ref="L4540:L4541" si="2626">0.000084*(G4540^1.894314*I4540^0.808223+0.000031*G4540^2)</f>
        <v>9.6647590395203598E-2</v>
      </c>
      <c r="O4540">
        <f>L4540*0.66*1.07</f>
        <v>6.8252528337092791E-2</v>
      </c>
      <c r="Q4540">
        <f t="shared" ref="Q4540:Q4541" si="2627">O4540*0.531</f>
        <v>3.6242092546996271E-2</v>
      </c>
      <c r="T4540">
        <f>(L4540*0.66*1.07)*(1+0.2)*0.531*3.67</f>
        <v>0.1596101755769716</v>
      </c>
    </row>
    <row r="4541" spans="1:24" hidden="1" x14ac:dyDescent="0.3">
      <c r="A4541" s="26">
        <v>42001</v>
      </c>
      <c r="B4541">
        <v>175</v>
      </c>
      <c r="C4541" t="s">
        <v>211</v>
      </c>
      <c r="D4541">
        <v>80</v>
      </c>
      <c r="E4541" t="s">
        <v>213</v>
      </c>
      <c r="F4541">
        <v>5</v>
      </c>
      <c r="G4541">
        <v>22</v>
      </c>
      <c r="H4541">
        <f t="shared" si="2614"/>
        <v>0.22</v>
      </c>
      <c r="I4541">
        <v>6.7</v>
      </c>
      <c r="J4541">
        <v>3.1</v>
      </c>
      <c r="K4541">
        <f t="shared" si="2615"/>
        <v>3.8013359999999996E-2</v>
      </c>
      <c r="L4541">
        <f t="shared" si="2626"/>
        <v>0.13642879132794436</v>
      </c>
      <c r="O4541">
        <f>L4541*0.66*1.07</f>
        <v>9.6346012435794312E-2</v>
      </c>
      <c r="Q4541">
        <f t="shared" si="2627"/>
        <v>5.1159732603406782E-2</v>
      </c>
      <c r="T4541">
        <f>(L4541*0.66*1.07)*(1+0.2)*0.531*3.67</f>
        <v>0.22530746238540345</v>
      </c>
    </row>
    <row r="4542" spans="1:24" hidden="1" x14ac:dyDescent="0.3">
      <c r="A4542" s="26">
        <v>42001</v>
      </c>
      <c r="B4542">
        <v>175</v>
      </c>
      <c r="C4542" t="s">
        <v>211</v>
      </c>
      <c r="D4542">
        <v>81</v>
      </c>
      <c r="E4542" t="s">
        <v>212</v>
      </c>
      <c r="F4542">
        <v>3</v>
      </c>
      <c r="G4542">
        <v>10.1</v>
      </c>
      <c r="H4542">
        <f t="shared" si="2614"/>
        <v>0.10099999999999999</v>
      </c>
      <c r="I4542">
        <v>7.7</v>
      </c>
      <c r="J4542">
        <v>5.5</v>
      </c>
      <c r="K4542">
        <f t="shared" si="2615"/>
        <v>8.0118653999999984E-3</v>
      </c>
      <c r="L4542">
        <f>0.000062*(G4542^1.947206*I4542^0.894551+0.000039*G4542^2)</f>
        <v>3.4755740130467588E-2</v>
      </c>
      <c r="O4542">
        <f>L4542*0.47*0.75</f>
        <v>1.2251398395989824E-2</v>
      </c>
      <c r="Q4542">
        <f>O4542*0.52</f>
        <v>6.3707271659147087E-3</v>
      </c>
      <c r="T4542">
        <f>(L4542*0.47*0.75)*(1+0.2)*0.52*3.67</f>
        <v>2.8056682438688377E-2</v>
      </c>
    </row>
    <row r="4543" spans="1:24" hidden="1" x14ac:dyDescent="0.3">
      <c r="A4543" s="26">
        <v>42001</v>
      </c>
      <c r="B4543">
        <v>175</v>
      </c>
      <c r="C4543" t="s">
        <v>211</v>
      </c>
      <c r="D4543">
        <v>82</v>
      </c>
      <c r="E4543" t="s">
        <v>216</v>
      </c>
      <c r="F4543">
        <v>3</v>
      </c>
      <c r="G4543">
        <v>11.9</v>
      </c>
      <c r="H4543">
        <f t="shared" si="2614"/>
        <v>0.11900000000000001</v>
      </c>
      <c r="I4543">
        <v>7</v>
      </c>
      <c r="J4543">
        <v>2.4</v>
      </c>
      <c r="K4543">
        <f t="shared" si="2615"/>
        <v>1.11220494E-2</v>
      </c>
      <c r="L4543">
        <f>0.000086*(G4543^1.882935*I4543^0.813269+0.000016*G4543^2)</f>
        <v>4.4358557479306275E-2</v>
      </c>
      <c r="O4543">
        <f>L4543*0.45*0.75</f>
        <v>1.4971013149265867E-2</v>
      </c>
      <c r="Q4543">
        <f>O4543*0.52</f>
        <v>7.784926837618251E-3</v>
      </c>
      <c r="T4543">
        <f>(L4543*0.45*0.75)*(1+0.2)*0.52*3.67</f>
        <v>3.4284817792870778E-2</v>
      </c>
    </row>
    <row r="4544" spans="1:24" hidden="1" x14ac:dyDescent="0.3">
      <c r="A4544" s="26">
        <v>42001</v>
      </c>
      <c r="B4544">
        <v>175</v>
      </c>
      <c r="C4544" t="s">
        <v>211</v>
      </c>
      <c r="D4544">
        <v>83</v>
      </c>
      <c r="E4544" t="s">
        <v>218</v>
      </c>
      <c r="F4544">
        <v>1</v>
      </c>
      <c r="G4544">
        <v>45</v>
      </c>
      <c r="H4544">
        <f t="shared" si="2614"/>
        <v>0.45</v>
      </c>
      <c r="I4544">
        <v>19</v>
      </c>
      <c r="J4544">
        <v>9.4</v>
      </c>
      <c r="K4544">
        <f t="shared" si="2615"/>
        <v>0.1590435</v>
      </c>
      <c r="L4544">
        <f>0.000057*(G4544^1.897696*I4544^1.002687+0.000031*G4544^2)</f>
        <v>1.4974774107194149</v>
      </c>
      <c r="O4544">
        <f>L4544*0.43*0.75</f>
        <v>0.48293646495701126</v>
      </c>
      <c r="Q4544">
        <f>O4544*0.52</f>
        <v>0.25112696177764587</v>
      </c>
      <c r="T4544">
        <f>(L4544*0.43*0.75)*(1+0.2)*0.52*3.67</f>
        <v>1.1059631396687524</v>
      </c>
    </row>
    <row r="4545" spans="1:20" hidden="1" x14ac:dyDescent="0.3">
      <c r="A4545" s="26">
        <v>42001</v>
      </c>
      <c r="B4545">
        <v>175</v>
      </c>
      <c r="C4545" t="s">
        <v>211</v>
      </c>
      <c r="D4545">
        <v>84</v>
      </c>
      <c r="E4545" t="s">
        <v>216</v>
      </c>
      <c r="F4545">
        <v>5</v>
      </c>
      <c r="G4545">
        <v>9</v>
      </c>
      <c r="H4545">
        <f t="shared" si="2614"/>
        <v>0.09</v>
      </c>
      <c r="I4545">
        <v>4</v>
      </c>
      <c r="J4545">
        <v>1.9</v>
      </c>
      <c r="K4545">
        <f t="shared" si="2615"/>
        <v>6.3617399999999994E-3</v>
      </c>
      <c r="L4545">
        <f t="shared" ref="L4545:L4546" si="2628">0.000086*(G4545^1.882935*I4545^0.813269+0.000016*G4545^2)</f>
        <v>1.6630860028505959E-2</v>
      </c>
      <c r="O4545">
        <f>L4545*0.45*0.75</f>
        <v>5.6129152596207611E-3</v>
      </c>
      <c r="Q4545">
        <f t="shared" ref="Q4545:Q4549" si="2629">O4545*0.52</f>
        <v>2.9187159350027958E-3</v>
      </c>
      <c r="T4545">
        <f>(L4545*0.45*0.75)*(1+0.2)*0.52*3.67</f>
        <v>1.2854024977752313E-2</v>
      </c>
    </row>
    <row r="4546" spans="1:20" hidden="1" x14ac:dyDescent="0.3">
      <c r="A4546" s="26">
        <v>42001</v>
      </c>
      <c r="B4546">
        <v>175</v>
      </c>
      <c r="C4546" t="s">
        <v>211</v>
      </c>
      <c r="D4546">
        <v>85</v>
      </c>
      <c r="E4546" t="s">
        <v>216</v>
      </c>
      <c r="F4546">
        <v>5</v>
      </c>
      <c r="G4546">
        <v>29</v>
      </c>
      <c r="H4546">
        <f t="shared" si="2614"/>
        <v>0.28999999999999998</v>
      </c>
      <c r="I4546">
        <v>7.1</v>
      </c>
      <c r="J4546">
        <v>2.2000000000000002</v>
      </c>
      <c r="K4546">
        <f t="shared" si="2615"/>
        <v>6.6052139999999995E-2</v>
      </c>
      <c r="L4546">
        <f t="shared" si="2628"/>
        <v>0.24010596229104181</v>
      </c>
      <c r="O4546">
        <f>L4546*0.45*0.75</f>
        <v>8.1035762273226619E-2</v>
      </c>
      <c r="Q4546">
        <f t="shared" si="2629"/>
        <v>4.2138596382077842E-2</v>
      </c>
      <c r="T4546">
        <f>(L4546*0.45*0.75)*(1+0.2)*0.52*3.67</f>
        <v>0.18557837846667083</v>
      </c>
    </row>
    <row r="4547" spans="1:20" hidden="1" x14ac:dyDescent="0.3">
      <c r="A4547" s="26">
        <v>42001</v>
      </c>
      <c r="B4547">
        <v>175</v>
      </c>
      <c r="C4547" t="s">
        <v>211</v>
      </c>
      <c r="D4547">
        <v>86</v>
      </c>
      <c r="E4547" t="s">
        <v>212</v>
      </c>
      <c r="F4547">
        <v>3</v>
      </c>
      <c r="G4547">
        <v>14.9</v>
      </c>
      <c r="H4547">
        <f t="shared" si="2614"/>
        <v>0.14899999999999999</v>
      </c>
      <c r="I4547">
        <v>8.3000000000000007</v>
      </c>
      <c r="J4547">
        <v>4.3</v>
      </c>
      <c r="K4547">
        <f t="shared" si="2615"/>
        <v>1.7436665399999999E-2</v>
      </c>
      <c r="L4547">
        <f t="shared" ref="L4547:L4549" si="2630">0.000062*(G4547^1.947206*I4547^0.894551+0.000039*G4547^2)</f>
        <v>7.9248709522798985E-2</v>
      </c>
      <c r="O4547">
        <f>L4547*0.47*0.75</f>
        <v>2.7935170106786637E-2</v>
      </c>
      <c r="Q4547">
        <f t="shared" si="2629"/>
        <v>1.4526288455529052E-2</v>
      </c>
      <c r="T4547">
        <f>(L4547*0.47*0.75)*(1+0.2)*0.52*3.67</f>
        <v>6.3973774358149937E-2</v>
      </c>
    </row>
    <row r="4548" spans="1:20" hidden="1" x14ac:dyDescent="0.3">
      <c r="A4548" s="26">
        <v>42001</v>
      </c>
      <c r="B4548">
        <v>176</v>
      </c>
      <c r="C4548" t="s">
        <v>211</v>
      </c>
      <c r="D4548">
        <v>1</v>
      </c>
      <c r="E4548" t="s">
        <v>212</v>
      </c>
      <c r="F4548">
        <v>3</v>
      </c>
      <c r="G4548">
        <v>16.3</v>
      </c>
      <c r="H4548">
        <f t="shared" si="2614"/>
        <v>0.16300000000000001</v>
      </c>
      <c r="I4548">
        <v>10</v>
      </c>
      <c r="J4548">
        <v>7.2</v>
      </c>
      <c r="K4548">
        <f t="shared" si="2615"/>
        <v>2.08672926E-2</v>
      </c>
      <c r="L4548">
        <f t="shared" si="2630"/>
        <v>0.11151265805922897</v>
      </c>
      <c r="O4548">
        <f>L4548*0.47*0.75</f>
        <v>3.9308211965878206E-2</v>
      </c>
      <c r="Q4548">
        <f t="shared" si="2629"/>
        <v>2.0440270222256668E-2</v>
      </c>
      <c r="T4548">
        <f>(L4548*0.47*0.75)*(1+0.2)*0.52*3.67</f>
        <v>9.0018950058818353E-2</v>
      </c>
    </row>
    <row r="4549" spans="1:20" hidden="1" x14ac:dyDescent="0.3">
      <c r="A4549" s="26">
        <v>42001</v>
      </c>
      <c r="B4549">
        <v>176</v>
      </c>
      <c r="C4549" t="s">
        <v>211</v>
      </c>
      <c r="D4549">
        <v>2</v>
      </c>
      <c r="E4549" t="s">
        <v>212</v>
      </c>
      <c r="F4549">
        <v>1</v>
      </c>
      <c r="G4549">
        <v>40.1</v>
      </c>
      <c r="H4549">
        <f t="shared" si="2614"/>
        <v>0.40100000000000002</v>
      </c>
      <c r="I4549">
        <v>18.2</v>
      </c>
      <c r="J4549">
        <v>9.1999999999999993</v>
      </c>
      <c r="K4549">
        <f t="shared" si="2615"/>
        <v>0.12629310540000002</v>
      </c>
      <c r="L4549">
        <f t="shared" si="2630"/>
        <v>1.0996226745675008</v>
      </c>
      <c r="O4549">
        <f>L4549*0.47*0.75</f>
        <v>0.38761699278504402</v>
      </c>
      <c r="Q4549">
        <f t="shared" si="2629"/>
        <v>0.20156083624822291</v>
      </c>
      <c r="T4549">
        <f>(L4549*0.47*0.75)*(1+0.2)*0.52*3.67</f>
        <v>0.88767392283717361</v>
      </c>
    </row>
    <row r="4550" spans="1:20" hidden="1" x14ac:dyDescent="0.3">
      <c r="A4550" s="26">
        <v>42001</v>
      </c>
      <c r="B4550">
        <v>176</v>
      </c>
      <c r="C4550" t="s">
        <v>211</v>
      </c>
      <c r="D4550">
        <v>3</v>
      </c>
      <c r="E4550" t="s">
        <v>218</v>
      </c>
      <c r="F4550">
        <v>1</v>
      </c>
      <c r="G4550">
        <v>34.200000000000003</v>
      </c>
      <c r="H4550">
        <f t="shared" si="2614"/>
        <v>0.34200000000000003</v>
      </c>
      <c r="I4550">
        <v>18.2</v>
      </c>
      <c r="J4550">
        <v>10</v>
      </c>
      <c r="K4550">
        <f t="shared" si="2615"/>
        <v>9.1863525600000009E-2</v>
      </c>
      <c r="L4550">
        <f t="shared" ref="L4550:L4551" si="2631">0.000057*(G4550^1.897696*I4550^1.002687+0.000031*G4550^2)</f>
        <v>0.85201710619932314</v>
      </c>
      <c r="O4550">
        <f>L4550*0.43*0.75</f>
        <v>0.27477551674928169</v>
      </c>
      <c r="Q4550">
        <f t="shared" ref="Q4550:Q4553" si="2632">O4550*0.52</f>
        <v>0.14288326870962648</v>
      </c>
      <c r="T4550">
        <f>(L4550*0.43*0.75)*(1+0.2)*0.52*3.67</f>
        <v>0.62925791539719489</v>
      </c>
    </row>
    <row r="4551" spans="1:20" hidden="1" x14ac:dyDescent="0.3">
      <c r="A4551" s="26">
        <v>42001</v>
      </c>
      <c r="B4551">
        <v>176</v>
      </c>
      <c r="C4551" t="s">
        <v>211</v>
      </c>
      <c r="D4551">
        <v>4</v>
      </c>
      <c r="E4551" t="s">
        <v>218</v>
      </c>
      <c r="F4551">
        <v>3</v>
      </c>
      <c r="G4551">
        <v>13.2</v>
      </c>
      <c r="H4551">
        <f t="shared" si="2614"/>
        <v>0.13200000000000001</v>
      </c>
      <c r="I4551">
        <v>13</v>
      </c>
      <c r="J4551">
        <v>2</v>
      </c>
      <c r="K4551">
        <f t="shared" si="2615"/>
        <v>1.3684809600000002E-2</v>
      </c>
      <c r="L4551">
        <f t="shared" si="2631"/>
        <v>9.9843863973283015E-2</v>
      </c>
      <c r="O4551">
        <f>L4551*0.43*0.75</f>
        <v>3.219964613138377E-2</v>
      </c>
      <c r="Q4551">
        <f t="shared" si="2632"/>
        <v>1.674381598831956E-2</v>
      </c>
      <c r="T4551">
        <f>(L4551*0.43*0.75)*(1+0.2)*0.52*3.67</f>
        <v>7.3739765612559335E-2</v>
      </c>
    </row>
    <row r="4552" spans="1:20" hidden="1" x14ac:dyDescent="0.3">
      <c r="A4552" s="26">
        <v>42001</v>
      </c>
      <c r="B4552">
        <v>176</v>
      </c>
      <c r="C4552" t="s">
        <v>211</v>
      </c>
      <c r="D4552">
        <v>5</v>
      </c>
      <c r="E4552" t="s">
        <v>212</v>
      </c>
      <c r="F4552">
        <v>2</v>
      </c>
      <c r="G4552">
        <v>26.3</v>
      </c>
      <c r="H4552">
        <f t="shared" si="2614"/>
        <v>0.26300000000000001</v>
      </c>
      <c r="I4552">
        <v>15</v>
      </c>
      <c r="J4552">
        <v>6</v>
      </c>
      <c r="K4552">
        <f t="shared" si="2615"/>
        <v>5.4325332600000005E-2</v>
      </c>
      <c r="L4552">
        <f t="shared" ref="L4552:L4553" si="2633">0.000062*(G4552^1.947206*I4552^0.894551+0.000039*G4552^2)</f>
        <v>0.40683043962353949</v>
      </c>
      <c r="O4552">
        <f>L4552*0.47*0.75</f>
        <v>0.14340772996729767</v>
      </c>
      <c r="Q4552">
        <f t="shared" si="2632"/>
        <v>7.4572019582994795E-2</v>
      </c>
      <c r="T4552">
        <f>(L4552*0.47*0.75)*(1+0.2)*0.52*3.67</f>
        <v>0.32841517424350908</v>
      </c>
    </row>
    <row r="4553" spans="1:20" hidden="1" x14ac:dyDescent="0.3">
      <c r="A4553" s="26">
        <v>42001</v>
      </c>
      <c r="B4553">
        <v>176</v>
      </c>
      <c r="C4553" t="s">
        <v>211</v>
      </c>
      <c r="D4553">
        <v>6</v>
      </c>
      <c r="E4553" t="s">
        <v>212</v>
      </c>
      <c r="F4553">
        <v>2</v>
      </c>
      <c r="G4553">
        <v>32.1</v>
      </c>
      <c r="H4553">
        <f t="shared" si="2614"/>
        <v>0.32100000000000001</v>
      </c>
      <c r="I4553">
        <v>16</v>
      </c>
      <c r="J4553">
        <v>6.2</v>
      </c>
      <c r="K4553">
        <f t="shared" si="2615"/>
        <v>8.0928401400000002E-2</v>
      </c>
      <c r="L4553">
        <f t="shared" si="2633"/>
        <v>0.63535399540513038</v>
      </c>
      <c r="O4553">
        <f>L4553*0.47*0.75</f>
        <v>0.22396228338030846</v>
      </c>
      <c r="Q4553">
        <f t="shared" si="2632"/>
        <v>0.1164603873577604</v>
      </c>
      <c r="T4553">
        <f>(L4553*0.47*0.75)*(1+0.2)*0.52*3.67</f>
        <v>0.51289154592357677</v>
      </c>
    </row>
    <row r="4554" spans="1:20" hidden="1" x14ac:dyDescent="0.3">
      <c r="A4554" s="26">
        <v>42001</v>
      </c>
      <c r="B4554">
        <v>176</v>
      </c>
      <c r="C4554" t="s">
        <v>211</v>
      </c>
      <c r="D4554">
        <v>7</v>
      </c>
      <c r="E4554" t="s">
        <v>214</v>
      </c>
      <c r="F4554">
        <v>3</v>
      </c>
      <c r="G4554">
        <v>8.3000000000000007</v>
      </c>
      <c r="H4554">
        <f t="shared" si="2614"/>
        <v>8.3000000000000004E-2</v>
      </c>
      <c r="I4554">
        <v>5</v>
      </c>
      <c r="J4554">
        <v>1.8</v>
      </c>
      <c r="K4554">
        <f t="shared" si="2615"/>
        <v>5.4106206000000007E-3</v>
      </c>
      <c r="L4554">
        <f t="shared" ref="L4554:L4555" si="2634">0.000081*(G4554^1.864042*I4554^0.850892+0.000027*G4554^2)</f>
        <v>1.6460277190143483E-2</v>
      </c>
      <c r="O4554">
        <f t="shared" ref="O4554:O4555" si="2635">L4554*0.47*0.75</f>
        <v>5.8022477095255771E-3</v>
      </c>
      <c r="Q4554">
        <f t="shared" ref="Q4554:Q4555" si="2636">O4554*0.521</f>
        <v>3.0229710566628256E-3</v>
      </c>
      <c r="T4554">
        <f t="shared" ref="T4554:T4555" si="2637">(L4554*0.47*0.75)*(1+0.2)*0.521*3.67</f>
        <v>1.3313164533543084E-2</v>
      </c>
    </row>
    <row r="4555" spans="1:20" hidden="1" x14ac:dyDescent="0.3">
      <c r="A4555" s="26">
        <v>42001</v>
      </c>
      <c r="B4555">
        <v>176</v>
      </c>
      <c r="C4555" t="s">
        <v>211</v>
      </c>
      <c r="D4555">
        <v>8</v>
      </c>
      <c r="E4555" t="s">
        <v>214</v>
      </c>
      <c r="F4555">
        <v>3</v>
      </c>
      <c r="G4555">
        <v>11.2</v>
      </c>
      <c r="H4555">
        <f t="shared" si="2614"/>
        <v>0.11199999999999999</v>
      </c>
      <c r="I4555">
        <v>6.2</v>
      </c>
      <c r="J4555">
        <v>1.6</v>
      </c>
      <c r="K4555">
        <f t="shared" si="2615"/>
        <v>9.8520575999999985E-3</v>
      </c>
      <c r="L4555">
        <f t="shared" si="2634"/>
        <v>3.4555300788820777E-2</v>
      </c>
      <c r="O4555">
        <f t="shared" si="2635"/>
        <v>1.2180743528059323E-2</v>
      </c>
      <c r="Q4555">
        <f t="shared" si="2636"/>
        <v>6.3461673781189075E-3</v>
      </c>
      <c r="T4555">
        <f t="shared" si="2637"/>
        <v>2.7948521133235666E-2</v>
      </c>
    </row>
    <row r="4556" spans="1:20" hidden="1" x14ac:dyDescent="0.3">
      <c r="A4556" s="26">
        <v>42001</v>
      </c>
      <c r="B4556">
        <v>176</v>
      </c>
      <c r="C4556" t="s">
        <v>211</v>
      </c>
      <c r="D4556">
        <v>9</v>
      </c>
      <c r="E4556" t="s">
        <v>216</v>
      </c>
      <c r="F4556">
        <v>3</v>
      </c>
      <c r="G4556">
        <v>19.2</v>
      </c>
      <c r="H4556">
        <f t="shared" si="2614"/>
        <v>0.192</v>
      </c>
      <c r="I4556">
        <v>9.1999999999999993</v>
      </c>
      <c r="J4556">
        <v>2</v>
      </c>
      <c r="K4556">
        <f t="shared" si="2615"/>
        <v>2.8952985600000002E-2</v>
      </c>
      <c r="L4556">
        <f>0.000086*(G4556^1.882935*I4556^0.813269+0.000016*G4556^2)</f>
        <v>0.13636145557137264</v>
      </c>
      <c r="O4556">
        <f t="shared" ref="O4556" si="2638">L4556*0.45*0.75</f>
        <v>4.602199125533827E-2</v>
      </c>
      <c r="Q4556">
        <f>O4556*0.52</f>
        <v>2.3931435452775901E-2</v>
      </c>
      <c r="T4556">
        <f t="shared" ref="T4556" si="2639">(L4556*0.45*0.75)*(1+0.2)*0.52*3.67</f>
        <v>0.10539404173402507</v>
      </c>
    </row>
    <row r="4557" spans="1:20" hidden="1" x14ac:dyDescent="0.3">
      <c r="A4557" s="26">
        <v>42001</v>
      </c>
      <c r="B4557">
        <v>176</v>
      </c>
      <c r="C4557" t="s">
        <v>211</v>
      </c>
      <c r="D4557">
        <v>10</v>
      </c>
      <c r="E4557" t="s">
        <v>214</v>
      </c>
      <c r="F4557">
        <v>3</v>
      </c>
      <c r="G4557">
        <v>11.3</v>
      </c>
      <c r="H4557">
        <f t="shared" si="2614"/>
        <v>0.113</v>
      </c>
      <c r="I4557">
        <v>5</v>
      </c>
      <c r="J4557">
        <v>0.8</v>
      </c>
      <c r="K4557">
        <f t="shared" si="2615"/>
        <v>1.0028772600000001E-2</v>
      </c>
      <c r="L4557">
        <f t="shared" ref="L4557:L4564" si="2640">0.000081*(G4557^1.864042*I4557^0.850892+0.000027*G4557^2)</f>
        <v>2.9256313238410419E-2</v>
      </c>
      <c r="O4557">
        <f t="shared" ref="O4557:O4564" si="2641">L4557*0.47*0.75</f>
        <v>1.0312850416539673E-2</v>
      </c>
      <c r="Q4557">
        <f t="shared" ref="Q4557:Q4564" si="2642">O4557*0.521</f>
        <v>5.3729950670171698E-3</v>
      </c>
      <c r="T4557">
        <f t="shared" ref="T4557:T4564" si="2643">(L4557*0.47*0.75)*(1+0.2)*0.521*3.67</f>
        <v>2.3662670275143613E-2</v>
      </c>
    </row>
    <row r="4558" spans="1:20" hidden="1" x14ac:dyDescent="0.3">
      <c r="A4558" s="26">
        <v>42001</v>
      </c>
      <c r="B4558">
        <v>176</v>
      </c>
      <c r="C4558" t="s">
        <v>211</v>
      </c>
      <c r="D4558">
        <v>11</v>
      </c>
      <c r="E4558" t="s">
        <v>214</v>
      </c>
      <c r="F4558">
        <v>3</v>
      </c>
      <c r="G4558">
        <v>15.3</v>
      </c>
      <c r="H4558">
        <f t="shared" si="2614"/>
        <v>0.153</v>
      </c>
      <c r="I4558">
        <v>6.2</v>
      </c>
      <c r="J4558">
        <v>0.9</v>
      </c>
      <c r="K4558">
        <f t="shared" si="2615"/>
        <v>1.83854286E-2</v>
      </c>
      <c r="L4558">
        <f t="shared" si="2640"/>
        <v>6.1807752211339821E-2</v>
      </c>
      <c r="O4558">
        <f t="shared" si="2641"/>
        <v>2.1787232654497286E-2</v>
      </c>
      <c r="Q4558">
        <f t="shared" si="2642"/>
        <v>1.1351148212993087E-2</v>
      </c>
      <c r="T4558">
        <f t="shared" si="2643"/>
        <v>4.9990456730021553E-2</v>
      </c>
    </row>
    <row r="4559" spans="1:20" hidden="1" x14ac:dyDescent="0.3">
      <c r="A4559" s="26">
        <v>42001</v>
      </c>
      <c r="B4559">
        <v>176</v>
      </c>
      <c r="C4559" t="s">
        <v>211</v>
      </c>
      <c r="D4559">
        <v>12</v>
      </c>
      <c r="E4559" t="s">
        <v>214</v>
      </c>
      <c r="F4559">
        <v>3</v>
      </c>
      <c r="G4559">
        <v>12.3</v>
      </c>
      <c r="H4559">
        <f t="shared" si="2614"/>
        <v>0.12300000000000001</v>
      </c>
      <c r="I4559">
        <v>5.2</v>
      </c>
      <c r="J4559">
        <v>1</v>
      </c>
      <c r="K4559">
        <f t="shared" si="2615"/>
        <v>1.1882316600000003E-2</v>
      </c>
      <c r="L4559">
        <f t="shared" si="2640"/>
        <v>3.542904904759487E-2</v>
      </c>
      <c r="O4559">
        <f t="shared" si="2641"/>
        <v>1.2488739789277191E-2</v>
      </c>
      <c r="Q4559">
        <f t="shared" si="2642"/>
        <v>6.5066334302134165E-3</v>
      </c>
      <c r="T4559">
        <f t="shared" si="2643"/>
        <v>2.8655213626659886E-2</v>
      </c>
    </row>
    <row r="4560" spans="1:20" hidden="1" x14ac:dyDescent="0.3">
      <c r="A4560" s="26">
        <v>42001</v>
      </c>
      <c r="B4560">
        <v>176</v>
      </c>
      <c r="C4560" t="s">
        <v>211</v>
      </c>
      <c r="D4560">
        <v>13</v>
      </c>
      <c r="E4560" t="s">
        <v>214</v>
      </c>
      <c r="F4560">
        <v>3</v>
      </c>
      <c r="G4560">
        <v>10.5</v>
      </c>
      <c r="H4560">
        <f t="shared" si="2614"/>
        <v>0.105</v>
      </c>
      <c r="I4560">
        <v>5</v>
      </c>
      <c r="J4560">
        <v>1</v>
      </c>
      <c r="K4560">
        <f t="shared" si="2615"/>
        <v>8.659034999999999E-3</v>
      </c>
      <c r="L4560">
        <f t="shared" si="2640"/>
        <v>2.551390014673301E-2</v>
      </c>
      <c r="O4560">
        <f t="shared" si="2641"/>
        <v>8.993649801723385E-3</v>
      </c>
      <c r="Q4560">
        <f t="shared" si="2642"/>
        <v>4.6856915466978837E-3</v>
      </c>
      <c r="T4560">
        <f t="shared" si="2643"/>
        <v>2.0635785571657479E-2</v>
      </c>
    </row>
    <row r="4561" spans="1:20" hidden="1" x14ac:dyDescent="0.3">
      <c r="A4561" s="26">
        <v>42001</v>
      </c>
      <c r="B4561">
        <v>176</v>
      </c>
      <c r="C4561" t="s">
        <v>211</v>
      </c>
      <c r="D4561">
        <v>14</v>
      </c>
      <c r="E4561" t="s">
        <v>214</v>
      </c>
      <c r="F4561">
        <v>3</v>
      </c>
      <c r="G4561">
        <v>9.3000000000000007</v>
      </c>
      <c r="H4561">
        <f t="shared" si="2614"/>
        <v>9.3000000000000013E-2</v>
      </c>
      <c r="I4561">
        <v>4.5999999999999996</v>
      </c>
      <c r="J4561">
        <v>0.6</v>
      </c>
      <c r="K4561">
        <f t="shared" si="2615"/>
        <v>6.7929246000000016E-3</v>
      </c>
      <c r="L4561">
        <f t="shared" si="2640"/>
        <v>1.8954729110313675E-2</v>
      </c>
      <c r="O4561">
        <f t="shared" si="2641"/>
        <v>6.68154201138557E-3</v>
      </c>
      <c r="Q4561">
        <f t="shared" si="2642"/>
        <v>3.4810833879318822E-3</v>
      </c>
      <c r="T4561">
        <f t="shared" si="2643"/>
        <v>1.5330691240452008E-2</v>
      </c>
    </row>
    <row r="4562" spans="1:20" hidden="1" x14ac:dyDescent="0.3">
      <c r="A4562" s="26">
        <v>42001</v>
      </c>
      <c r="B4562">
        <v>176</v>
      </c>
      <c r="C4562" t="s">
        <v>211</v>
      </c>
      <c r="D4562">
        <v>15</v>
      </c>
      <c r="E4562" t="s">
        <v>214</v>
      </c>
      <c r="F4562">
        <v>3</v>
      </c>
      <c r="G4562">
        <v>12.4</v>
      </c>
      <c r="H4562">
        <f t="shared" si="2614"/>
        <v>0.124</v>
      </c>
      <c r="I4562">
        <v>6.2</v>
      </c>
      <c r="J4562">
        <v>1.7</v>
      </c>
      <c r="K4562">
        <f t="shared" si="2615"/>
        <v>1.2076310399999998E-2</v>
      </c>
      <c r="L4562">
        <f t="shared" si="2640"/>
        <v>4.1774591248517332E-2</v>
      </c>
      <c r="O4562">
        <f t="shared" si="2641"/>
        <v>1.4725543415102359E-2</v>
      </c>
      <c r="Q4562">
        <f t="shared" si="2642"/>
        <v>7.6720081192683297E-3</v>
      </c>
      <c r="T4562">
        <f t="shared" si="2643"/>
        <v>3.3787523757257722E-2</v>
      </c>
    </row>
    <row r="4563" spans="1:20" hidden="1" x14ac:dyDescent="0.3">
      <c r="A4563" s="26">
        <v>42001</v>
      </c>
      <c r="B4563">
        <v>176</v>
      </c>
      <c r="C4563" t="s">
        <v>211</v>
      </c>
      <c r="D4563">
        <v>16</v>
      </c>
      <c r="E4563" t="s">
        <v>214</v>
      </c>
      <c r="F4563">
        <v>3</v>
      </c>
      <c r="G4563">
        <v>25.3</v>
      </c>
      <c r="H4563">
        <f t="shared" si="2614"/>
        <v>0.253</v>
      </c>
      <c r="I4563">
        <v>7</v>
      </c>
      <c r="J4563">
        <v>1</v>
      </c>
      <c r="K4563">
        <f t="shared" si="2615"/>
        <v>5.0272668599999994E-2</v>
      </c>
      <c r="L4563">
        <f t="shared" si="2640"/>
        <v>0.17500531427660926</v>
      </c>
      <c r="O4563">
        <f t="shared" si="2641"/>
        <v>6.1689373282504761E-2</v>
      </c>
      <c r="Q4563">
        <f t="shared" si="2642"/>
        <v>3.2140163480184981E-2</v>
      </c>
      <c r="T4563">
        <f t="shared" si="2643"/>
        <v>0.14154527996673463</v>
      </c>
    </row>
    <row r="4564" spans="1:20" hidden="1" x14ac:dyDescent="0.3">
      <c r="A4564" s="26">
        <v>42001</v>
      </c>
      <c r="B4564">
        <v>176</v>
      </c>
      <c r="C4564" t="s">
        <v>211</v>
      </c>
      <c r="D4564">
        <v>17</v>
      </c>
      <c r="E4564" t="s">
        <v>214</v>
      </c>
      <c r="F4564">
        <v>3</v>
      </c>
      <c r="G4564">
        <v>10.3</v>
      </c>
      <c r="H4564">
        <f t="shared" si="2614"/>
        <v>0.10300000000000001</v>
      </c>
      <c r="I4564">
        <v>5</v>
      </c>
      <c r="J4564">
        <v>1</v>
      </c>
      <c r="K4564">
        <f t="shared" si="2615"/>
        <v>8.3323086000000011E-3</v>
      </c>
      <c r="L4564">
        <f t="shared" si="2640"/>
        <v>2.4615475152964146E-2</v>
      </c>
      <c r="O4564">
        <f t="shared" si="2641"/>
        <v>8.67695499141986E-3</v>
      </c>
      <c r="Q4564">
        <f t="shared" si="2642"/>
        <v>4.5206935505297469E-3</v>
      </c>
      <c r="T4564">
        <f t="shared" si="2643"/>
        <v>1.9909134396533006E-2</v>
      </c>
    </row>
    <row r="4565" spans="1:20" hidden="1" x14ac:dyDescent="0.3">
      <c r="A4565" s="26">
        <v>42001</v>
      </c>
      <c r="B4565">
        <v>176</v>
      </c>
      <c r="C4565" t="s">
        <v>211</v>
      </c>
      <c r="D4565">
        <v>18</v>
      </c>
      <c r="E4565" t="s">
        <v>217</v>
      </c>
      <c r="F4565">
        <v>3</v>
      </c>
      <c r="G4565">
        <v>30.5</v>
      </c>
      <c r="H4565">
        <f t="shared" si="2614"/>
        <v>0.30499999999999999</v>
      </c>
      <c r="I4565">
        <v>18.100000000000001</v>
      </c>
      <c r="J4565">
        <v>1.6</v>
      </c>
      <c r="K4565">
        <f t="shared" si="2615"/>
        <v>7.3061834999999992E-2</v>
      </c>
      <c r="L4565">
        <f>0.000059*(G4565^1.965295*I4565^0.892133+0.000019*G4565^2)</f>
        <v>0.64558930324007102</v>
      </c>
      <c r="O4565">
        <f>L4565*0.47*0.75</f>
        <v>0.22757022939212501</v>
      </c>
      <c r="Q4565">
        <f>O4565*0.52</f>
        <v>0.11833651928390501</v>
      </c>
      <c r="T4565">
        <f>(L4565*0.47*0.75)*(1+0.2)*0.52*3.67</f>
        <v>0.52115403092631774</v>
      </c>
    </row>
    <row r="4566" spans="1:20" hidden="1" x14ac:dyDescent="0.3">
      <c r="A4566" s="26">
        <v>42001</v>
      </c>
      <c r="B4566">
        <v>176</v>
      </c>
      <c r="C4566" t="s">
        <v>211</v>
      </c>
      <c r="D4566">
        <v>19</v>
      </c>
      <c r="E4566" t="s">
        <v>214</v>
      </c>
      <c r="F4566">
        <v>3</v>
      </c>
      <c r="G4566">
        <v>13.1</v>
      </c>
      <c r="H4566">
        <f t="shared" si="2614"/>
        <v>0.13100000000000001</v>
      </c>
      <c r="I4566">
        <v>5</v>
      </c>
      <c r="J4566">
        <v>1</v>
      </c>
      <c r="K4566">
        <f t="shared" si="2615"/>
        <v>1.3478249400000001E-2</v>
      </c>
      <c r="L4566">
        <f t="shared" ref="L4566:L4569" si="2644">0.000081*(G4566^1.864042*I4566^0.850892+0.000027*G4566^2)</f>
        <v>3.8536995644273563E-2</v>
      </c>
      <c r="O4566">
        <f t="shared" ref="O4566:O4569" si="2645">L4566*0.47*0.75</f>
        <v>1.3584290964606428E-2</v>
      </c>
      <c r="Q4566">
        <f t="shared" ref="Q4566:Q4569" si="2646">O4566*0.521</f>
        <v>7.0774155925599491E-3</v>
      </c>
      <c r="T4566">
        <f t="shared" ref="T4566:T4569" si="2647">(L4566*0.47*0.75)*(1+0.2)*0.521*3.67</f>
        <v>3.1168938269634017E-2</v>
      </c>
    </row>
    <row r="4567" spans="1:20" hidden="1" x14ac:dyDescent="0.3">
      <c r="A4567" s="26">
        <v>42001</v>
      </c>
      <c r="B4567">
        <v>176</v>
      </c>
      <c r="C4567" t="s">
        <v>211</v>
      </c>
      <c r="D4567">
        <v>20</v>
      </c>
      <c r="E4567" t="s">
        <v>214</v>
      </c>
      <c r="F4567">
        <v>3</v>
      </c>
      <c r="G4567">
        <v>13.5</v>
      </c>
      <c r="H4567">
        <f t="shared" si="2614"/>
        <v>0.13500000000000001</v>
      </c>
      <c r="I4567">
        <v>5</v>
      </c>
      <c r="J4567">
        <v>1.5</v>
      </c>
      <c r="K4567">
        <f t="shared" si="2615"/>
        <v>1.4313915000000002E-2</v>
      </c>
      <c r="L4567">
        <f t="shared" si="2644"/>
        <v>4.0759314304082812E-2</v>
      </c>
      <c r="O4567">
        <f t="shared" si="2645"/>
        <v>1.4367658292189191E-2</v>
      </c>
      <c r="Q4567">
        <f t="shared" si="2646"/>
        <v>7.4855499702305688E-3</v>
      </c>
      <c r="T4567">
        <f t="shared" si="2647"/>
        <v>3.296636206889543E-2</v>
      </c>
    </row>
    <row r="4568" spans="1:20" hidden="1" x14ac:dyDescent="0.3">
      <c r="A4568" s="26">
        <v>42001</v>
      </c>
      <c r="B4568">
        <v>176</v>
      </c>
      <c r="C4568" t="s">
        <v>211</v>
      </c>
      <c r="D4568">
        <v>21</v>
      </c>
      <c r="E4568" t="s">
        <v>214</v>
      </c>
      <c r="F4568">
        <v>3</v>
      </c>
      <c r="G4568">
        <v>9.1999999999999993</v>
      </c>
      <c r="H4568">
        <f t="shared" si="2614"/>
        <v>9.1999999999999998E-2</v>
      </c>
      <c r="I4568">
        <v>7</v>
      </c>
      <c r="J4568">
        <v>1.5</v>
      </c>
      <c r="K4568">
        <f t="shared" si="2615"/>
        <v>6.6476255999999992E-3</v>
      </c>
      <c r="L4568">
        <f t="shared" si="2644"/>
        <v>2.6553159070093545E-2</v>
      </c>
      <c r="O4568">
        <f t="shared" si="2645"/>
        <v>9.3599885722079751E-3</v>
      </c>
      <c r="Q4568">
        <f t="shared" si="2646"/>
        <v>4.8765540461203549E-3</v>
      </c>
      <c r="T4568">
        <f t="shared" si="2647"/>
        <v>2.1476344019114045E-2</v>
      </c>
    </row>
    <row r="4569" spans="1:20" hidden="1" x14ac:dyDescent="0.3">
      <c r="A4569" s="26">
        <v>42001</v>
      </c>
      <c r="B4569">
        <v>176</v>
      </c>
      <c r="C4569" t="s">
        <v>211</v>
      </c>
      <c r="D4569">
        <v>22</v>
      </c>
      <c r="E4569" t="s">
        <v>214</v>
      </c>
      <c r="F4569">
        <v>3</v>
      </c>
      <c r="G4569">
        <v>10</v>
      </c>
      <c r="H4569">
        <f t="shared" si="2614"/>
        <v>0.1</v>
      </c>
      <c r="I4569">
        <v>5</v>
      </c>
      <c r="J4569">
        <v>1.8</v>
      </c>
      <c r="K4569">
        <f t="shared" si="2615"/>
        <v>7.8540000000000016E-3</v>
      </c>
      <c r="L4569">
        <f t="shared" si="2644"/>
        <v>2.3295877876834702E-2</v>
      </c>
      <c r="O4569">
        <f t="shared" si="2645"/>
        <v>8.2117969515842319E-3</v>
      </c>
      <c r="Q4569">
        <f t="shared" si="2646"/>
        <v>4.2783462117753851E-3</v>
      </c>
      <c r="T4569">
        <f t="shared" si="2647"/>
        <v>1.8841836716658796E-2</v>
      </c>
    </row>
    <row r="4570" spans="1:20" hidden="1" x14ac:dyDescent="0.3">
      <c r="A4570" s="26">
        <v>42001</v>
      </c>
      <c r="B4570">
        <v>176</v>
      </c>
      <c r="C4570" t="s">
        <v>211</v>
      </c>
      <c r="D4570">
        <v>23</v>
      </c>
      <c r="E4570" t="s">
        <v>212</v>
      </c>
      <c r="F4570">
        <v>3</v>
      </c>
      <c r="G4570">
        <v>11.4</v>
      </c>
      <c r="H4570">
        <f t="shared" si="2614"/>
        <v>0.114</v>
      </c>
      <c r="I4570">
        <v>5</v>
      </c>
      <c r="J4570">
        <v>1.6</v>
      </c>
      <c r="K4570">
        <f t="shared" si="2615"/>
        <v>1.02070584E-2</v>
      </c>
      <c r="L4570">
        <f>0.000062*(G4570^1.947206*I4570^0.894551+0.000039*G4570^2)</f>
        <v>2.9900058509315996E-2</v>
      </c>
      <c r="O4570">
        <f>L4570*0.47*0.75</f>
        <v>1.0539770624533887E-2</v>
      </c>
      <c r="Q4570">
        <f>O4570*0.52</f>
        <v>5.480680724757621E-3</v>
      </c>
      <c r="T4570">
        <f>(L4570*0.47*0.75)*(1+0.2)*0.52*3.67</f>
        <v>2.4136917911832562E-2</v>
      </c>
    </row>
    <row r="4571" spans="1:20" hidden="1" x14ac:dyDescent="0.3">
      <c r="A4571" s="26">
        <v>42001</v>
      </c>
      <c r="B4571">
        <v>176</v>
      </c>
      <c r="C4571" t="s">
        <v>211</v>
      </c>
      <c r="D4571">
        <v>24</v>
      </c>
      <c r="E4571" t="s">
        <v>214</v>
      </c>
      <c r="F4571">
        <v>3</v>
      </c>
      <c r="G4571">
        <v>9.5</v>
      </c>
      <c r="H4571">
        <f t="shared" ref="H4571:H4634" si="2648">G4571/100</f>
        <v>9.5000000000000001E-2</v>
      </c>
      <c r="I4571">
        <v>8</v>
      </c>
      <c r="J4571">
        <v>1.2</v>
      </c>
      <c r="K4571">
        <f t="shared" ref="K4571:K4634" si="2649">0.7854*H4571^2</f>
        <v>7.088235E-3</v>
      </c>
      <c r="L4571">
        <f t="shared" ref="L4571:L4572" si="2650">0.000081*(G4571^1.864042*I4571^0.850892+0.000027*G4571^2)</f>
        <v>3.1581855559884853E-2</v>
      </c>
      <c r="O4571">
        <f t="shared" ref="O4571:O4572" si="2651">L4571*0.47*0.75</f>
        <v>1.113260408485941E-2</v>
      </c>
      <c r="Q4571">
        <f t="shared" ref="Q4571:Q4572" si="2652">O4571*0.521</f>
        <v>5.8000867282117534E-3</v>
      </c>
      <c r="T4571">
        <f t="shared" ref="T4571:T4572" si="2653">(L4571*0.47*0.75)*(1+0.2)*0.521*3.67</f>
        <v>2.5543581951044558E-2</v>
      </c>
    </row>
    <row r="4572" spans="1:20" hidden="1" x14ac:dyDescent="0.3">
      <c r="A4572" s="26">
        <v>42001</v>
      </c>
      <c r="B4572">
        <v>176</v>
      </c>
      <c r="C4572" t="s">
        <v>211</v>
      </c>
      <c r="D4572">
        <v>25</v>
      </c>
      <c r="E4572" t="s">
        <v>214</v>
      </c>
      <c r="F4572">
        <v>3</v>
      </c>
      <c r="G4572">
        <v>13.5</v>
      </c>
      <c r="H4572">
        <f t="shared" si="2648"/>
        <v>0.13500000000000001</v>
      </c>
      <c r="I4572">
        <v>9.5</v>
      </c>
      <c r="J4572">
        <v>2.5</v>
      </c>
      <c r="K4572">
        <f t="shared" si="2649"/>
        <v>1.4313915000000002E-2</v>
      </c>
      <c r="L4572">
        <f t="shared" si="2650"/>
        <v>7.0374332897762071E-2</v>
      </c>
      <c r="O4572">
        <f t="shared" si="2651"/>
        <v>2.4806952346461131E-2</v>
      </c>
      <c r="Q4572">
        <f t="shared" si="2652"/>
        <v>1.292442217250625E-2</v>
      </c>
      <c r="T4572">
        <f t="shared" si="2653"/>
        <v>5.6919155247717526E-2</v>
      </c>
    </row>
    <row r="4573" spans="1:20" hidden="1" x14ac:dyDescent="0.3">
      <c r="A4573" s="26">
        <v>42001</v>
      </c>
      <c r="B4573">
        <v>176</v>
      </c>
      <c r="C4573" t="s">
        <v>211</v>
      </c>
      <c r="D4573">
        <v>26</v>
      </c>
      <c r="E4573" t="s">
        <v>212</v>
      </c>
      <c r="F4573">
        <v>3</v>
      </c>
      <c r="G4573">
        <v>15.4</v>
      </c>
      <c r="H4573">
        <f t="shared" si="2648"/>
        <v>0.154</v>
      </c>
      <c r="I4573">
        <v>12</v>
      </c>
      <c r="J4573">
        <v>5</v>
      </c>
      <c r="K4573">
        <f t="shared" si="2649"/>
        <v>1.8626546399999999E-2</v>
      </c>
      <c r="L4573">
        <f>0.000062*(G4573^1.947206*I4573^0.894551+0.000039*G4573^2)</f>
        <v>0.11752329092496076</v>
      </c>
      <c r="O4573">
        <f>L4573*0.47*0.75</f>
        <v>4.1426960051048664E-2</v>
      </c>
      <c r="Q4573">
        <f>O4573*0.52</f>
        <v>2.1542019226545306E-2</v>
      </c>
      <c r="T4573">
        <f>(L4573*0.47*0.75)*(1+0.2)*0.52*3.67</f>
        <v>9.4871052673705519E-2</v>
      </c>
    </row>
    <row r="4574" spans="1:20" hidden="1" x14ac:dyDescent="0.3">
      <c r="A4574" s="26">
        <v>42001</v>
      </c>
      <c r="B4574">
        <v>176</v>
      </c>
      <c r="C4574" t="s">
        <v>211</v>
      </c>
      <c r="D4574">
        <v>27</v>
      </c>
      <c r="E4574" t="s">
        <v>216</v>
      </c>
      <c r="F4574">
        <v>3</v>
      </c>
      <c r="G4574">
        <v>14.2</v>
      </c>
      <c r="H4574">
        <f t="shared" si="2648"/>
        <v>0.14199999999999999</v>
      </c>
      <c r="I4574">
        <v>9.3000000000000007</v>
      </c>
      <c r="J4574">
        <v>3.2</v>
      </c>
      <c r="K4574">
        <f t="shared" si="2649"/>
        <v>1.5836805599999997E-2</v>
      </c>
      <c r="L4574">
        <f>0.000086*(G4574^1.882935*I4574^0.813269+0.000016*G4574^2)</f>
        <v>7.7950913655827764E-2</v>
      </c>
      <c r="O4574">
        <f t="shared" ref="O4574:O4579" si="2654">L4574*0.45*0.75</f>
        <v>2.6308433358841872E-2</v>
      </c>
      <c r="Q4574">
        <f>O4574*0.52</f>
        <v>1.3680385346597775E-2</v>
      </c>
      <c r="T4574">
        <f t="shared" ref="T4574:T4579" si="2655">(L4574*0.45*0.75)*(1+0.2)*0.52*3.67</f>
        <v>6.0248417066416593E-2</v>
      </c>
    </row>
    <row r="4575" spans="1:20" hidden="1" x14ac:dyDescent="0.3">
      <c r="A4575" s="26">
        <v>42001</v>
      </c>
      <c r="B4575">
        <v>176</v>
      </c>
      <c r="C4575" t="s">
        <v>211</v>
      </c>
      <c r="D4575">
        <v>28</v>
      </c>
      <c r="E4575" t="s">
        <v>214</v>
      </c>
      <c r="F4575">
        <v>3</v>
      </c>
      <c r="G4575">
        <v>8.3000000000000007</v>
      </c>
      <c r="H4575">
        <f t="shared" si="2648"/>
        <v>8.3000000000000004E-2</v>
      </c>
      <c r="I4575">
        <v>7</v>
      </c>
      <c r="J4575">
        <v>1</v>
      </c>
      <c r="K4575">
        <f t="shared" si="2649"/>
        <v>5.4106206000000007E-3</v>
      </c>
      <c r="L4575">
        <f t="shared" ref="L4575:L4576" si="2656">0.000081*(G4575^1.864042*I4575^0.850892+0.000027*G4575^2)</f>
        <v>2.1916708495015702E-2</v>
      </c>
      <c r="O4575">
        <f t="shared" ref="O4575:O4576" si="2657">L4575*0.47*0.75</f>
        <v>7.7256397444930344E-3</v>
      </c>
      <c r="Q4575">
        <f t="shared" ref="Q4575:Q4576" si="2658">O4575*0.521</f>
        <v>4.0250583068808712E-3</v>
      </c>
      <c r="T4575">
        <f t="shared" ref="T4575:T4576" si="2659">(L4575*0.47*0.75)*(1+0.2)*0.521*3.67</f>
        <v>1.7726356783503355E-2</v>
      </c>
    </row>
    <row r="4576" spans="1:20" hidden="1" x14ac:dyDescent="0.3">
      <c r="A4576" s="26">
        <v>42001</v>
      </c>
      <c r="B4576">
        <v>176</v>
      </c>
      <c r="C4576" t="s">
        <v>211</v>
      </c>
      <c r="D4576">
        <v>29</v>
      </c>
      <c r="E4576" t="s">
        <v>214</v>
      </c>
      <c r="F4576">
        <v>3</v>
      </c>
      <c r="G4576">
        <v>9.4</v>
      </c>
      <c r="H4576">
        <f t="shared" si="2648"/>
        <v>9.4E-2</v>
      </c>
      <c r="I4576">
        <v>5</v>
      </c>
      <c r="J4576">
        <v>2.5</v>
      </c>
      <c r="K4576">
        <f t="shared" si="2649"/>
        <v>6.9397944000000001E-3</v>
      </c>
      <c r="L4576">
        <f t="shared" si="2656"/>
        <v>2.075813047021443E-2</v>
      </c>
      <c r="O4576">
        <f t="shared" si="2657"/>
        <v>7.3172409907505866E-3</v>
      </c>
      <c r="Q4576">
        <f t="shared" si="2658"/>
        <v>3.8122825561810558E-3</v>
      </c>
      <c r="T4576">
        <f t="shared" si="2659"/>
        <v>1.6789292377421369E-2</v>
      </c>
    </row>
    <row r="4577" spans="1:20" hidden="1" x14ac:dyDescent="0.3">
      <c r="A4577" s="26">
        <v>42001</v>
      </c>
      <c r="B4577">
        <v>176</v>
      </c>
      <c r="C4577" t="s">
        <v>211</v>
      </c>
      <c r="D4577">
        <v>30</v>
      </c>
      <c r="E4577" t="s">
        <v>216</v>
      </c>
      <c r="F4577">
        <v>3</v>
      </c>
      <c r="G4577">
        <v>15.3</v>
      </c>
      <c r="H4577">
        <f t="shared" si="2648"/>
        <v>0.153</v>
      </c>
      <c r="I4577">
        <v>7</v>
      </c>
      <c r="J4577">
        <v>2</v>
      </c>
      <c r="K4577">
        <f t="shared" si="2649"/>
        <v>1.83854286E-2</v>
      </c>
      <c r="L4577">
        <f t="shared" ref="L4577:L4579" si="2660">0.000086*(G4577^1.882935*I4577^0.813269+0.000016*G4577^2)</f>
        <v>7.1201544288104518E-2</v>
      </c>
      <c r="O4577">
        <f t="shared" si="2654"/>
        <v>2.4030521197235276E-2</v>
      </c>
      <c r="Q4577">
        <f t="shared" ref="Q4577:Q4579" si="2661">O4577*0.52</f>
        <v>1.2495871022562343E-2</v>
      </c>
      <c r="T4577">
        <f t="shared" si="2655"/>
        <v>5.5031815983364561E-2</v>
      </c>
    </row>
    <row r="4578" spans="1:20" hidden="1" x14ac:dyDescent="0.3">
      <c r="A4578" s="26">
        <v>42001</v>
      </c>
      <c r="B4578">
        <v>176</v>
      </c>
      <c r="C4578" t="s">
        <v>211</v>
      </c>
      <c r="D4578">
        <v>31</v>
      </c>
      <c r="E4578" t="s">
        <v>216</v>
      </c>
      <c r="F4578">
        <v>3</v>
      </c>
      <c r="G4578">
        <v>9.5</v>
      </c>
      <c r="H4578">
        <f t="shared" si="2648"/>
        <v>9.5000000000000001E-2</v>
      </c>
      <c r="I4578">
        <v>6</v>
      </c>
      <c r="J4578">
        <v>1.6</v>
      </c>
      <c r="K4578">
        <f t="shared" si="2649"/>
        <v>7.088235E-3</v>
      </c>
      <c r="L4578">
        <f t="shared" si="2660"/>
        <v>2.5605711235171955E-2</v>
      </c>
      <c r="O4578">
        <f t="shared" si="2654"/>
        <v>8.6419275418705352E-3</v>
      </c>
      <c r="Q4578">
        <f t="shared" si="2661"/>
        <v>4.4938023217726787E-3</v>
      </c>
      <c r="T4578">
        <f t="shared" si="2655"/>
        <v>1.9790705425086878E-2</v>
      </c>
    </row>
    <row r="4579" spans="1:20" hidden="1" x14ac:dyDescent="0.3">
      <c r="A4579" s="26">
        <v>42001</v>
      </c>
      <c r="B4579">
        <v>176</v>
      </c>
      <c r="C4579" t="s">
        <v>211</v>
      </c>
      <c r="D4579">
        <v>32</v>
      </c>
      <c r="E4579" t="s">
        <v>216</v>
      </c>
      <c r="F4579">
        <v>3</v>
      </c>
      <c r="G4579">
        <v>8.1999999999999993</v>
      </c>
      <c r="H4579">
        <f t="shared" si="2648"/>
        <v>8.199999999999999E-2</v>
      </c>
      <c r="I4579">
        <v>8</v>
      </c>
      <c r="J4579">
        <v>1.5</v>
      </c>
      <c r="K4579">
        <f t="shared" si="2649"/>
        <v>5.2810295999999989E-3</v>
      </c>
      <c r="L4579">
        <f t="shared" si="2660"/>
        <v>2.4524901197357885E-2</v>
      </c>
      <c r="O4579">
        <f t="shared" si="2654"/>
        <v>8.277154154108287E-3</v>
      </c>
      <c r="Q4579">
        <f t="shared" si="2661"/>
        <v>4.3041201601363094E-3</v>
      </c>
      <c r="T4579">
        <f t="shared" si="2655"/>
        <v>1.8955345185240304E-2</v>
      </c>
    </row>
    <row r="4580" spans="1:20" hidden="1" x14ac:dyDescent="0.3">
      <c r="A4580" s="26">
        <v>42001</v>
      </c>
      <c r="B4580">
        <v>176</v>
      </c>
      <c r="C4580" t="s">
        <v>211</v>
      </c>
      <c r="D4580">
        <v>33</v>
      </c>
      <c r="E4580" t="s">
        <v>212</v>
      </c>
      <c r="F4580">
        <v>1</v>
      </c>
      <c r="G4580">
        <v>52.7</v>
      </c>
      <c r="H4580">
        <f t="shared" si="2648"/>
        <v>0.52700000000000002</v>
      </c>
      <c r="I4580">
        <v>18.100000000000001</v>
      </c>
      <c r="J4580">
        <v>9.1999999999999993</v>
      </c>
      <c r="K4580">
        <f t="shared" si="2649"/>
        <v>0.21812835659999999</v>
      </c>
      <c r="L4580">
        <f>0.000062*(G4580^1.947206*I4580^0.894551+0.000039*G4580^2)</f>
        <v>1.8628197886302607</v>
      </c>
      <c r="O4580">
        <f>L4580*0.47*0.75</f>
        <v>0.65664397549216691</v>
      </c>
      <c r="Q4580">
        <f>O4580*0.52</f>
        <v>0.34145486725592683</v>
      </c>
      <c r="T4580">
        <f>(L4580*0.47*0.75)*(1+0.2)*0.52*3.67</f>
        <v>1.5037672353951015</v>
      </c>
    </row>
    <row r="4581" spans="1:20" hidden="1" x14ac:dyDescent="0.3">
      <c r="A4581" s="26">
        <v>42001</v>
      </c>
      <c r="B4581">
        <v>176</v>
      </c>
      <c r="C4581" t="s">
        <v>211</v>
      </c>
      <c r="D4581">
        <v>34</v>
      </c>
      <c r="E4581" t="s">
        <v>216</v>
      </c>
      <c r="F4581">
        <v>3</v>
      </c>
      <c r="G4581">
        <v>15.5</v>
      </c>
      <c r="H4581">
        <f t="shared" si="2648"/>
        <v>0.155</v>
      </c>
      <c r="I4581">
        <v>10</v>
      </c>
      <c r="J4581">
        <v>2</v>
      </c>
      <c r="K4581">
        <f t="shared" si="2649"/>
        <v>1.8869235000000002E-2</v>
      </c>
      <c r="L4581">
        <f t="shared" ref="L4581:L4583" si="2662">0.000086*(G4581^1.882935*I4581^0.813269+0.000016*G4581^2)</f>
        <v>9.7518303997286088E-2</v>
      </c>
      <c r="O4581">
        <f>L4581*0.45*0.75</f>
        <v>3.2912427599084054E-2</v>
      </c>
      <c r="Q4581">
        <f t="shared" ref="Q4581:Q4583" si="2663">O4581*0.52</f>
        <v>1.711446235152371E-2</v>
      </c>
      <c r="T4581">
        <f>(L4581*0.45*0.75)*(1+0.2)*0.52*3.67</f>
        <v>7.5372092196110407E-2</v>
      </c>
    </row>
    <row r="4582" spans="1:20" hidden="1" x14ac:dyDescent="0.3">
      <c r="A4582" s="26">
        <v>42001</v>
      </c>
      <c r="B4582">
        <v>176</v>
      </c>
      <c r="C4582" t="s">
        <v>211</v>
      </c>
      <c r="D4582">
        <v>35</v>
      </c>
      <c r="E4582" t="s">
        <v>216</v>
      </c>
      <c r="F4582">
        <v>3</v>
      </c>
      <c r="G4582">
        <v>11.3</v>
      </c>
      <c r="H4582">
        <f t="shared" si="2648"/>
        <v>0.113</v>
      </c>
      <c r="I4582">
        <v>5</v>
      </c>
      <c r="J4582">
        <v>1.5</v>
      </c>
      <c r="K4582">
        <f t="shared" si="2649"/>
        <v>1.0028772600000001E-2</v>
      </c>
      <c r="L4582">
        <f t="shared" si="2662"/>
        <v>3.0607639653881618E-2</v>
      </c>
      <c r="O4582">
        <f>L4582*0.45*0.75</f>
        <v>1.0330078383185046E-2</v>
      </c>
      <c r="Q4582">
        <f t="shared" si="2663"/>
        <v>5.3716407592562243E-3</v>
      </c>
      <c r="T4582">
        <f>(L4582*0.45*0.75)*(1+0.2)*0.52*3.67</f>
        <v>2.3656705903764411E-2</v>
      </c>
    </row>
    <row r="4583" spans="1:20" hidden="1" x14ac:dyDescent="0.3">
      <c r="A4583" s="26">
        <v>42001</v>
      </c>
      <c r="B4583">
        <v>176</v>
      </c>
      <c r="C4583" t="s">
        <v>211</v>
      </c>
      <c r="D4583">
        <v>36</v>
      </c>
      <c r="E4583" t="s">
        <v>216</v>
      </c>
      <c r="F4583">
        <v>3</v>
      </c>
      <c r="G4583">
        <v>17.2</v>
      </c>
      <c r="H4583">
        <f t="shared" si="2648"/>
        <v>0.17199999999999999</v>
      </c>
      <c r="I4583">
        <v>6.8</v>
      </c>
      <c r="J4583">
        <v>1.3</v>
      </c>
      <c r="K4583">
        <f t="shared" si="2649"/>
        <v>2.3235273599999995E-2</v>
      </c>
      <c r="L4583">
        <f t="shared" si="2662"/>
        <v>8.6690985031285153E-2</v>
      </c>
      <c r="O4583">
        <f>L4583*0.45*0.75</f>
        <v>2.9258207448058741E-2</v>
      </c>
      <c r="Q4583">
        <f t="shared" si="2663"/>
        <v>1.5214267872990546E-2</v>
      </c>
      <c r="T4583">
        <f>(L4583*0.45*0.75)*(1+0.2)*0.52*3.67</f>
        <v>6.7003635712650361E-2</v>
      </c>
    </row>
    <row r="4584" spans="1:20" s="13" customFormat="1" hidden="1" x14ac:dyDescent="0.3">
      <c r="A4584" s="26">
        <v>42001</v>
      </c>
      <c r="B4584" s="13">
        <v>176</v>
      </c>
      <c r="C4584" s="13" t="s">
        <v>211</v>
      </c>
      <c r="D4584" s="13">
        <v>37</v>
      </c>
      <c r="E4584" s="13" t="s">
        <v>213</v>
      </c>
      <c r="F4584" s="13">
        <v>7</v>
      </c>
      <c r="G4584" s="13">
        <v>21.5</v>
      </c>
      <c r="H4584">
        <f t="shared" si="2648"/>
        <v>0.215</v>
      </c>
      <c r="I4584" s="13">
        <v>6</v>
      </c>
      <c r="J4584" s="13">
        <v>0</v>
      </c>
      <c r="K4584">
        <f t="shared" si="2649"/>
        <v>3.6305114999999999E-2</v>
      </c>
      <c r="L4584">
        <f t="shared" ref="L4584:L4585" si="2664">0.000084*(G4584^1.894314*I4584^0.808223+0.000031*G4584^2)</f>
        <v>0.11947037545156323</v>
      </c>
      <c r="M4584"/>
      <c r="N4584"/>
      <c r="O4584">
        <f>L4584*0.66*1.07</f>
        <v>8.4369979143893964E-2</v>
      </c>
      <c r="P4584"/>
      <c r="Q4584">
        <f t="shared" ref="Q4584:Q4585" si="2665">O4584*0.531</f>
        <v>4.4800458925407696E-2</v>
      </c>
      <c r="R4584"/>
      <c r="S4584"/>
      <c r="T4584">
        <f>(L4584*0.66*1.07)*(1+0.2)*0.531*3.67</f>
        <v>0.19730122110749548</v>
      </c>
    </row>
    <row r="4585" spans="1:20" s="13" customFormat="1" hidden="1" x14ac:dyDescent="0.3">
      <c r="A4585" s="26">
        <v>42001</v>
      </c>
      <c r="B4585" s="13">
        <v>176</v>
      </c>
      <c r="C4585" s="13" t="s">
        <v>211</v>
      </c>
      <c r="D4585" s="13">
        <v>38</v>
      </c>
      <c r="E4585" s="13" t="s">
        <v>213</v>
      </c>
      <c r="F4585" s="13">
        <v>7</v>
      </c>
      <c r="G4585" s="13">
        <v>20</v>
      </c>
      <c r="H4585">
        <f t="shared" si="2648"/>
        <v>0.2</v>
      </c>
      <c r="I4585" s="13">
        <v>5</v>
      </c>
      <c r="J4585" s="13">
        <v>0</v>
      </c>
      <c r="K4585">
        <f t="shared" si="2649"/>
        <v>3.1416000000000006E-2</v>
      </c>
      <c r="L4585">
        <f t="shared" si="2664"/>
        <v>8.9901572221031387E-2</v>
      </c>
      <c r="M4585"/>
      <c r="N4585"/>
      <c r="O4585">
        <f>L4585*0.66*1.07</f>
        <v>6.3488490302492373E-2</v>
      </c>
      <c r="P4585"/>
      <c r="Q4585">
        <f t="shared" si="2665"/>
        <v>3.371238835062345E-2</v>
      </c>
      <c r="R4585"/>
      <c r="S4585"/>
      <c r="T4585">
        <f>(L4585*0.66*1.07)*(1+0.2)*0.531*3.67</f>
        <v>0.14846935829614569</v>
      </c>
    </row>
    <row r="4586" spans="1:20" hidden="1" x14ac:dyDescent="0.3">
      <c r="A4586" s="26">
        <v>42001</v>
      </c>
      <c r="B4586">
        <v>176</v>
      </c>
      <c r="C4586" t="s">
        <v>211</v>
      </c>
      <c r="D4586">
        <v>39</v>
      </c>
      <c r="E4586" t="s">
        <v>212</v>
      </c>
      <c r="F4586">
        <v>2</v>
      </c>
      <c r="G4586">
        <v>35.4</v>
      </c>
      <c r="H4586">
        <f t="shared" si="2648"/>
        <v>0.35399999999999998</v>
      </c>
      <c r="I4586">
        <v>15</v>
      </c>
      <c r="J4586">
        <v>4.5</v>
      </c>
      <c r="K4586">
        <f t="shared" si="2649"/>
        <v>9.8423186399999987E-2</v>
      </c>
      <c r="L4586">
        <f>0.000062*(G4586^1.947206*I4586^0.894551+0.000039*G4586^2)</f>
        <v>0.72559713767982714</v>
      </c>
      <c r="O4586">
        <f>L4586*0.47*0.75</f>
        <v>0.25577299103213902</v>
      </c>
      <c r="Q4586">
        <f>O4586*0.52</f>
        <v>0.1330019553367123</v>
      </c>
      <c r="T4586">
        <f>(L4586*0.47*0.75)*(1+0.2)*0.52*3.67</f>
        <v>0.58574061130288102</v>
      </c>
    </row>
    <row r="4587" spans="1:20" hidden="1" x14ac:dyDescent="0.3">
      <c r="A4587" s="26">
        <v>42001</v>
      </c>
      <c r="B4587">
        <v>176</v>
      </c>
      <c r="C4587" t="s">
        <v>211</v>
      </c>
      <c r="D4587">
        <v>40</v>
      </c>
      <c r="E4587" t="s">
        <v>216</v>
      </c>
      <c r="F4587">
        <v>3</v>
      </c>
      <c r="G4587">
        <v>11.4</v>
      </c>
      <c r="H4587">
        <f t="shared" si="2648"/>
        <v>0.114</v>
      </c>
      <c r="I4587">
        <v>6</v>
      </c>
      <c r="J4587">
        <v>2</v>
      </c>
      <c r="K4587">
        <f t="shared" si="2649"/>
        <v>1.02070584E-2</v>
      </c>
      <c r="L4587">
        <f>0.000086*(G4587^1.882935*I4587^0.813269+0.000016*G4587^2)</f>
        <v>3.6093585656087508E-2</v>
      </c>
      <c r="O4587">
        <f>L4587*0.45*0.75</f>
        <v>1.2181585158929534E-2</v>
      </c>
      <c r="Q4587">
        <f>O4587*0.52</f>
        <v>6.3344242826433583E-3</v>
      </c>
      <c r="T4587">
        <f>(L4587*0.45*0.75)*(1+0.2)*0.52*3.67</f>
        <v>2.7896804540761346E-2</v>
      </c>
    </row>
    <row r="4588" spans="1:20" hidden="1" x14ac:dyDescent="0.3">
      <c r="A4588" s="26">
        <v>42001</v>
      </c>
      <c r="B4588">
        <v>176</v>
      </c>
      <c r="C4588" t="s">
        <v>211</v>
      </c>
      <c r="D4588">
        <v>41</v>
      </c>
      <c r="E4588" t="s">
        <v>212</v>
      </c>
      <c r="F4588">
        <v>3</v>
      </c>
      <c r="G4588">
        <v>16.3</v>
      </c>
      <c r="H4588">
        <f t="shared" si="2648"/>
        <v>0.16300000000000001</v>
      </c>
      <c r="I4588">
        <v>9.1999999999999993</v>
      </c>
      <c r="J4588">
        <v>3</v>
      </c>
      <c r="K4588">
        <f t="shared" si="2649"/>
        <v>2.08672926E-2</v>
      </c>
      <c r="L4588">
        <f>0.000062*(G4588^1.947206*I4588^0.894551+0.000039*G4588^2)</f>
        <v>0.10349770661416767</v>
      </c>
      <c r="O4588">
        <f>L4588*0.47*0.75</f>
        <v>3.6482941581494101E-2</v>
      </c>
      <c r="Q4588">
        <f>O4588*0.52</f>
        <v>1.8971129622376934E-2</v>
      </c>
      <c r="T4588">
        <f>(L4588*0.47*0.75)*(1+0.2)*0.52*3.67</f>
        <v>8.3548854856948018E-2</v>
      </c>
    </row>
    <row r="4589" spans="1:20" hidden="1" x14ac:dyDescent="0.3">
      <c r="A4589" s="26">
        <v>42001</v>
      </c>
      <c r="B4589">
        <v>176</v>
      </c>
      <c r="C4589" t="s">
        <v>211</v>
      </c>
      <c r="D4589">
        <v>42</v>
      </c>
      <c r="E4589" t="s">
        <v>216</v>
      </c>
      <c r="F4589">
        <v>3</v>
      </c>
      <c r="G4589">
        <v>12.3</v>
      </c>
      <c r="H4589">
        <f t="shared" si="2648"/>
        <v>0.12300000000000001</v>
      </c>
      <c r="I4589">
        <v>10</v>
      </c>
      <c r="J4589">
        <v>4.2</v>
      </c>
      <c r="K4589">
        <f t="shared" si="2649"/>
        <v>1.1882316600000003E-2</v>
      </c>
      <c r="L4589">
        <f t="shared" ref="L4589:L4592" si="2666">0.000086*(G4589^1.882935*I4589^0.813269+0.000016*G4589^2)</f>
        <v>6.309418940515206E-2</v>
      </c>
      <c r="O4589">
        <f>L4589*0.45*0.75</f>
        <v>2.1294288924238819E-2</v>
      </c>
      <c r="Q4589">
        <f t="shared" ref="Q4589:Q4592" si="2667">O4589*0.52</f>
        <v>1.1073030240604187E-2</v>
      </c>
      <c r="T4589">
        <f>(L4589*0.45*0.75)*(1+0.2)*0.52*3.67</f>
        <v>4.8765625179620832E-2</v>
      </c>
    </row>
    <row r="4590" spans="1:20" hidden="1" x14ac:dyDescent="0.3">
      <c r="A4590" s="26">
        <v>42001</v>
      </c>
      <c r="B4590">
        <v>176</v>
      </c>
      <c r="C4590" t="s">
        <v>211</v>
      </c>
      <c r="D4590">
        <v>43</v>
      </c>
      <c r="E4590" t="s">
        <v>216</v>
      </c>
      <c r="F4590">
        <v>3</v>
      </c>
      <c r="G4590">
        <v>11.6</v>
      </c>
      <c r="H4590">
        <f t="shared" si="2648"/>
        <v>0.11599999999999999</v>
      </c>
      <c r="I4590">
        <v>6.2</v>
      </c>
      <c r="J4590">
        <v>1.3</v>
      </c>
      <c r="K4590">
        <f t="shared" si="2649"/>
        <v>1.0568342399999998E-2</v>
      </c>
      <c r="L4590">
        <f t="shared" si="2666"/>
        <v>3.8303049477215932E-2</v>
      </c>
      <c r="O4590">
        <f>L4590*0.45*0.75</f>
        <v>1.2927279198560376E-2</v>
      </c>
      <c r="Q4590">
        <f t="shared" si="2667"/>
        <v>6.7221851832513961E-3</v>
      </c>
      <c r="T4590">
        <f>(L4590*0.45*0.75)*(1+0.2)*0.52*3.67</f>
        <v>2.9604503547039144E-2</v>
      </c>
    </row>
    <row r="4591" spans="1:20" hidden="1" x14ac:dyDescent="0.3">
      <c r="A4591" s="26">
        <v>42001</v>
      </c>
      <c r="B4591">
        <v>176</v>
      </c>
      <c r="C4591" t="s">
        <v>211</v>
      </c>
      <c r="D4591">
        <v>44</v>
      </c>
      <c r="E4591" t="s">
        <v>216</v>
      </c>
      <c r="F4591">
        <v>3</v>
      </c>
      <c r="G4591">
        <v>10.199999999999999</v>
      </c>
      <c r="H4591">
        <f t="shared" si="2648"/>
        <v>0.10199999999999999</v>
      </c>
      <c r="I4591">
        <v>6</v>
      </c>
      <c r="J4591">
        <v>2</v>
      </c>
      <c r="K4591">
        <f t="shared" si="2649"/>
        <v>8.1713015999999982E-3</v>
      </c>
      <c r="L4591">
        <f t="shared" si="2666"/>
        <v>2.9273552447703438E-2</v>
      </c>
      <c r="O4591">
        <f>L4591*0.45*0.75</f>
        <v>9.87982395109991E-3</v>
      </c>
      <c r="Q4591">
        <f t="shared" si="2667"/>
        <v>5.1375084545719537E-3</v>
      </c>
      <c r="T4591">
        <f>(L4591*0.45*0.75)*(1+0.2)*0.52*3.67</f>
        <v>2.2625587233934881E-2</v>
      </c>
    </row>
    <row r="4592" spans="1:20" hidden="1" x14ac:dyDescent="0.3">
      <c r="A4592" s="26">
        <v>42001</v>
      </c>
      <c r="B4592">
        <v>176</v>
      </c>
      <c r="C4592" t="s">
        <v>211</v>
      </c>
      <c r="D4592">
        <v>45</v>
      </c>
      <c r="E4592" t="s">
        <v>216</v>
      </c>
      <c r="F4592">
        <v>3</v>
      </c>
      <c r="G4592">
        <v>12.5</v>
      </c>
      <c r="H4592">
        <f t="shared" si="2648"/>
        <v>0.125</v>
      </c>
      <c r="I4592">
        <v>5.3</v>
      </c>
      <c r="J4592">
        <v>1.5</v>
      </c>
      <c r="K4592">
        <f t="shared" si="2649"/>
        <v>1.2271875E-2</v>
      </c>
      <c r="L4592">
        <f t="shared" si="2666"/>
        <v>3.8809873279825734E-2</v>
      </c>
      <c r="O4592">
        <f>L4592*0.45*0.75</f>
        <v>1.3098332231941186E-2</v>
      </c>
      <c r="Q4592">
        <f t="shared" si="2667"/>
        <v>6.8111327606094167E-3</v>
      </c>
      <c r="T4592">
        <f>(L4592*0.45*0.75)*(1+0.2)*0.52*3.67</f>
        <v>2.9996228677723866E-2</v>
      </c>
    </row>
    <row r="4593" spans="1:20" hidden="1" x14ac:dyDescent="0.3">
      <c r="A4593" s="26">
        <v>42001</v>
      </c>
      <c r="B4593">
        <v>176</v>
      </c>
      <c r="C4593" t="s">
        <v>211</v>
      </c>
      <c r="D4593">
        <v>46</v>
      </c>
      <c r="E4593" t="s">
        <v>212</v>
      </c>
      <c r="F4593">
        <v>3</v>
      </c>
      <c r="G4593">
        <v>12.3</v>
      </c>
      <c r="H4593">
        <f t="shared" si="2648"/>
        <v>0.12300000000000001</v>
      </c>
      <c r="I4593">
        <v>7</v>
      </c>
      <c r="J4593">
        <v>2</v>
      </c>
      <c r="K4593">
        <f t="shared" si="2649"/>
        <v>1.1882316600000003E-2</v>
      </c>
      <c r="L4593">
        <f>0.000062*(G4593^1.947206*I4593^0.894551+0.000039*G4593^2)</f>
        <v>4.6843372030993709E-2</v>
      </c>
      <c r="O4593">
        <f>L4593*0.47*0.75</f>
        <v>1.6512288640925282E-2</v>
      </c>
      <c r="Q4593">
        <f>O4593*0.52</f>
        <v>8.586390093281146E-3</v>
      </c>
      <c r="T4593">
        <f>(L4593*0.47*0.75)*(1+0.2)*0.52*3.67</f>
        <v>3.7814461970810169E-2</v>
      </c>
    </row>
    <row r="4594" spans="1:20" hidden="1" x14ac:dyDescent="0.3">
      <c r="A4594" s="26">
        <v>42001</v>
      </c>
      <c r="B4594">
        <v>176</v>
      </c>
      <c r="C4594" t="s">
        <v>211</v>
      </c>
      <c r="D4594">
        <v>47</v>
      </c>
      <c r="E4594" t="s">
        <v>216</v>
      </c>
      <c r="F4594">
        <v>3</v>
      </c>
      <c r="G4594">
        <v>12.3</v>
      </c>
      <c r="H4594">
        <f t="shared" si="2648"/>
        <v>0.12300000000000001</v>
      </c>
      <c r="I4594">
        <v>10.5</v>
      </c>
      <c r="J4594">
        <v>3.5</v>
      </c>
      <c r="K4594">
        <f t="shared" si="2649"/>
        <v>1.1882316600000003E-2</v>
      </c>
      <c r="L4594">
        <f>0.000086*(G4594^1.882935*I4594^0.813269+0.000016*G4594^2)</f>
        <v>6.5648061957152767E-2</v>
      </c>
      <c r="O4594">
        <f>L4594*0.45*0.75</f>
        <v>2.2156220910539058E-2</v>
      </c>
      <c r="Q4594">
        <f>O4594*0.52</f>
        <v>1.1521234873480311E-2</v>
      </c>
      <c r="T4594">
        <f>(L4594*0.45*0.75)*(1+0.2)*0.52*3.67</f>
        <v>5.073951838280729E-2</v>
      </c>
    </row>
    <row r="4595" spans="1:20" hidden="1" x14ac:dyDescent="0.3">
      <c r="A4595" s="26">
        <v>42001</v>
      </c>
      <c r="B4595">
        <v>176</v>
      </c>
      <c r="C4595" t="s">
        <v>211</v>
      </c>
      <c r="D4595">
        <v>48</v>
      </c>
      <c r="E4595" t="s">
        <v>213</v>
      </c>
      <c r="F4595">
        <v>3</v>
      </c>
      <c r="G4595">
        <v>18.399999999999999</v>
      </c>
      <c r="H4595">
        <f t="shared" si="2648"/>
        <v>0.184</v>
      </c>
      <c r="I4595">
        <v>12</v>
      </c>
      <c r="J4595">
        <v>5.2</v>
      </c>
      <c r="K4595">
        <f t="shared" si="2649"/>
        <v>2.6590502399999997E-2</v>
      </c>
      <c r="L4595">
        <f>0.000084*(G4595^1.894314*I4595^0.808223+0.000031*G4595^2)</f>
        <v>0.15576251755025849</v>
      </c>
      <c r="O4595">
        <f>L4595*0.66*1.07</f>
        <v>0.10999948989399257</v>
      </c>
      <c r="Q4595">
        <f>O4595*0.531</f>
        <v>5.8409729133710057E-2</v>
      </c>
      <c r="T4595">
        <f>(L4595*0.66*1.07)*(1+0.2)*0.531*3.67</f>
        <v>0.2572364471048591</v>
      </c>
    </row>
    <row r="4596" spans="1:20" hidden="1" x14ac:dyDescent="0.3">
      <c r="A4596" s="26">
        <v>42001</v>
      </c>
      <c r="B4596">
        <v>176</v>
      </c>
      <c r="C4596" t="s">
        <v>211</v>
      </c>
      <c r="D4596">
        <v>49</v>
      </c>
      <c r="E4596" t="s">
        <v>216</v>
      </c>
      <c r="F4596">
        <v>3</v>
      </c>
      <c r="G4596">
        <v>20.2</v>
      </c>
      <c r="H4596">
        <f t="shared" si="2648"/>
        <v>0.20199999999999999</v>
      </c>
      <c r="I4596">
        <v>10</v>
      </c>
      <c r="J4596">
        <v>3</v>
      </c>
      <c r="K4596">
        <f t="shared" si="2649"/>
        <v>3.2047461599999993E-2</v>
      </c>
      <c r="L4596">
        <f>0.000086*(G4596^1.882935*I4596^0.813269+0.000016*G4596^2)</f>
        <v>0.16056864803133322</v>
      </c>
      <c r="O4596">
        <f>L4596*0.45*0.75</f>
        <v>5.4191918710574966E-2</v>
      </c>
      <c r="Q4596">
        <f>O4596*0.52</f>
        <v>2.8179797729498982E-2</v>
      </c>
      <c r="T4596">
        <f>(L4596*0.45*0.75)*(1+0.2)*0.52*3.67</f>
        <v>0.1241038292007135</v>
      </c>
    </row>
    <row r="4597" spans="1:20" hidden="1" x14ac:dyDescent="0.3">
      <c r="A4597" s="26">
        <v>42001</v>
      </c>
      <c r="B4597">
        <v>176</v>
      </c>
      <c r="C4597" t="s">
        <v>211</v>
      </c>
      <c r="D4597">
        <v>50</v>
      </c>
      <c r="E4597" t="s">
        <v>217</v>
      </c>
      <c r="F4597">
        <v>3</v>
      </c>
      <c r="G4597">
        <v>14.5</v>
      </c>
      <c r="H4597">
        <f t="shared" si="2648"/>
        <v>0.14499999999999999</v>
      </c>
      <c r="I4597">
        <v>7.2</v>
      </c>
      <c r="J4597">
        <v>1.5</v>
      </c>
      <c r="K4597">
        <f t="shared" si="2649"/>
        <v>1.6513034999999999E-2</v>
      </c>
      <c r="L4597">
        <f>0.000059*(G4597^1.965295*I4597^0.892133+0.000019*G4597^2)</f>
        <v>6.5786822053378533E-2</v>
      </c>
      <c r="O4597">
        <f>L4597*0.47*0.75</f>
        <v>2.3189854773815931E-2</v>
      </c>
      <c r="Q4597">
        <f>O4597*0.52</f>
        <v>1.2058724482384285E-2</v>
      </c>
      <c r="T4597">
        <f>(L4597*0.47*0.75)*(1+0.2)*0.52*3.67</f>
        <v>5.3106622620420388E-2</v>
      </c>
    </row>
    <row r="4598" spans="1:20" hidden="1" x14ac:dyDescent="0.3">
      <c r="A4598" s="26">
        <v>42001</v>
      </c>
      <c r="B4598">
        <v>176</v>
      </c>
      <c r="C4598" t="s">
        <v>211</v>
      </c>
      <c r="D4598">
        <v>51</v>
      </c>
      <c r="E4598" t="s">
        <v>216</v>
      </c>
      <c r="F4598">
        <v>3</v>
      </c>
      <c r="G4598">
        <v>18.3</v>
      </c>
      <c r="H4598">
        <f t="shared" si="2648"/>
        <v>0.183</v>
      </c>
      <c r="I4598">
        <v>12</v>
      </c>
      <c r="J4598">
        <v>3</v>
      </c>
      <c r="K4598">
        <f t="shared" si="2649"/>
        <v>2.6302260599999999E-2</v>
      </c>
      <c r="L4598">
        <f>0.000086*(G4598^1.882935*I4598^0.813269+0.000016*G4598^2)</f>
        <v>0.15462429800964433</v>
      </c>
      <c r="O4598">
        <f t="shared" ref="O4598:O4603" si="2668">L4598*0.45*0.75</f>
        <v>5.2185700578254959E-2</v>
      </c>
      <c r="Q4598">
        <f>O4598*0.52</f>
        <v>2.713656430069258E-2</v>
      </c>
      <c r="T4598">
        <f t="shared" ref="T4598:T4603" si="2669">(L4598*0.45*0.75)*(1+0.2)*0.52*3.67</f>
        <v>0.11950942918025009</v>
      </c>
    </row>
    <row r="4599" spans="1:20" hidden="1" x14ac:dyDescent="0.3">
      <c r="A4599" s="26">
        <v>42001</v>
      </c>
      <c r="B4599">
        <v>176</v>
      </c>
      <c r="C4599" t="s">
        <v>211</v>
      </c>
      <c r="D4599">
        <v>52</v>
      </c>
      <c r="E4599" t="s">
        <v>214</v>
      </c>
      <c r="F4599">
        <v>3</v>
      </c>
      <c r="G4599">
        <v>10.199999999999999</v>
      </c>
      <c r="H4599">
        <f t="shared" si="2648"/>
        <v>0.10199999999999999</v>
      </c>
      <c r="I4599">
        <v>5</v>
      </c>
      <c r="J4599">
        <v>1</v>
      </c>
      <c r="K4599">
        <f t="shared" si="2649"/>
        <v>8.1713015999999982E-3</v>
      </c>
      <c r="L4599">
        <f t="shared" ref="L4599:L4600" si="2670">0.000081*(G4599^1.864042*I4599^0.850892+0.000027*G4599^2)</f>
        <v>2.4171865738534682E-2</v>
      </c>
      <c r="O4599">
        <f t="shared" ref="O4599:O4600" si="2671">L4599*0.47*0.75</f>
        <v>8.5205826728334752E-3</v>
      </c>
      <c r="Q4599">
        <f t="shared" ref="Q4599:Q4600" si="2672">O4599*0.521</f>
        <v>4.4392235725462404E-3</v>
      </c>
      <c r="T4599">
        <f t="shared" ref="T4599:T4600" si="2673">(L4599*0.47*0.75)*(1+0.2)*0.521*3.67</f>
        <v>1.9550340613493644E-2</v>
      </c>
    </row>
    <row r="4600" spans="1:20" hidden="1" x14ac:dyDescent="0.3">
      <c r="A4600" s="26">
        <v>42001</v>
      </c>
      <c r="B4600">
        <v>176</v>
      </c>
      <c r="C4600" t="s">
        <v>211</v>
      </c>
      <c r="D4600">
        <v>53</v>
      </c>
      <c r="E4600" t="s">
        <v>214</v>
      </c>
      <c r="F4600">
        <v>3</v>
      </c>
      <c r="G4600">
        <v>14.5</v>
      </c>
      <c r="H4600">
        <f t="shared" si="2648"/>
        <v>0.14499999999999999</v>
      </c>
      <c r="I4600">
        <v>7.2</v>
      </c>
      <c r="J4600">
        <v>1</v>
      </c>
      <c r="K4600">
        <f t="shared" si="2649"/>
        <v>1.6513034999999999E-2</v>
      </c>
      <c r="L4600">
        <f t="shared" si="2670"/>
        <v>6.3507389248763063E-2</v>
      </c>
      <c r="O4600">
        <f t="shared" si="2671"/>
        <v>2.2386354710188978E-2</v>
      </c>
      <c r="Q4600">
        <f t="shared" si="2672"/>
        <v>1.1663290804008459E-2</v>
      </c>
      <c r="T4600">
        <f t="shared" si="2673"/>
        <v>5.1365132700853244E-2</v>
      </c>
    </row>
    <row r="4601" spans="1:20" hidden="1" x14ac:dyDescent="0.3">
      <c r="A4601" s="26">
        <v>42001</v>
      </c>
      <c r="B4601">
        <v>176</v>
      </c>
      <c r="C4601" t="s">
        <v>211</v>
      </c>
      <c r="D4601">
        <v>54</v>
      </c>
      <c r="E4601" t="s">
        <v>216</v>
      </c>
      <c r="F4601">
        <v>3</v>
      </c>
      <c r="G4601">
        <v>18.399999999999999</v>
      </c>
      <c r="H4601">
        <f t="shared" si="2648"/>
        <v>0.184</v>
      </c>
      <c r="I4601">
        <v>11.6</v>
      </c>
      <c r="J4601">
        <v>1</v>
      </c>
      <c r="K4601">
        <f t="shared" si="2649"/>
        <v>2.6590502399999997E-2</v>
      </c>
      <c r="L4601">
        <f t="shared" ref="L4601:L4603" si="2674">0.000086*(G4601^1.882935*I4601^0.813269+0.000016*G4601^2)</f>
        <v>0.15197082270570783</v>
      </c>
      <c r="O4601">
        <f t="shared" si="2668"/>
        <v>5.1290152663176394E-2</v>
      </c>
      <c r="Q4601">
        <f t="shared" ref="Q4601:Q4603" si="2675">O4601*0.52</f>
        <v>2.6670879384851725E-2</v>
      </c>
      <c r="T4601">
        <f t="shared" si="2669"/>
        <v>0.11745855281088699</v>
      </c>
    </row>
    <row r="4602" spans="1:20" hidden="1" x14ac:dyDescent="0.3">
      <c r="A4602" s="26">
        <v>42001</v>
      </c>
      <c r="B4602">
        <v>176</v>
      </c>
      <c r="C4602" t="s">
        <v>211</v>
      </c>
      <c r="D4602">
        <v>55</v>
      </c>
      <c r="E4602" t="s">
        <v>216</v>
      </c>
      <c r="F4602">
        <v>3</v>
      </c>
      <c r="G4602">
        <v>14</v>
      </c>
      <c r="H4602">
        <f t="shared" si="2648"/>
        <v>0.14000000000000001</v>
      </c>
      <c r="I4602">
        <v>9</v>
      </c>
      <c r="J4602">
        <v>5</v>
      </c>
      <c r="K4602">
        <f t="shared" si="2649"/>
        <v>1.5393840000000002E-2</v>
      </c>
      <c r="L4602">
        <f t="shared" si="2674"/>
        <v>7.389932651942055E-2</v>
      </c>
      <c r="O4602">
        <f t="shared" si="2668"/>
        <v>2.4941022700304433E-2</v>
      </c>
      <c r="Q4602">
        <f t="shared" si="2675"/>
        <v>1.2969331804158305E-2</v>
      </c>
      <c r="T4602">
        <f t="shared" si="2669"/>
        <v>5.7116937265513167E-2</v>
      </c>
    </row>
    <row r="4603" spans="1:20" hidden="1" x14ac:dyDescent="0.3">
      <c r="A4603" s="26">
        <v>42001</v>
      </c>
      <c r="B4603">
        <v>176</v>
      </c>
      <c r="C4603" t="s">
        <v>211</v>
      </c>
      <c r="D4603">
        <v>56</v>
      </c>
      <c r="E4603" t="s">
        <v>216</v>
      </c>
      <c r="F4603">
        <v>3</v>
      </c>
      <c r="G4603">
        <v>30</v>
      </c>
      <c r="H4603">
        <f t="shared" si="2648"/>
        <v>0.3</v>
      </c>
      <c r="I4603">
        <v>11.2</v>
      </c>
      <c r="J4603">
        <v>3.5</v>
      </c>
      <c r="K4603">
        <f t="shared" si="2649"/>
        <v>7.0685999999999999E-2</v>
      </c>
      <c r="L4603">
        <f t="shared" si="2674"/>
        <v>0.37078290575397532</v>
      </c>
      <c r="O4603">
        <f t="shared" si="2668"/>
        <v>0.12513923069196667</v>
      </c>
      <c r="Q4603">
        <f t="shared" si="2675"/>
        <v>6.5072399959822669E-2</v>
      </c>
      <c r="T4603">
        <f t="shared" si="2669"/>
        <v>0.286578849423059</v>
      </c>
    </row>
    <row r="4604" spans="1:20" hidden="1" x14ac:dyDescent="0.3">
      <c r="A4604" s="26">
        <v>42001</v>
      </c>
      <c r="B4604">
        <v>176</v>
      </c>
      <c r="C4604" t="s">
        <v>211</v>
      </c>
      <c r="D4604">
        <v>57</v>
      </c>
      <c r="E4604" t="s">
        <v>213</v>
      </c>
      <c r="F4604">
        <v>3</v>
      </c>
      <c r="G4604">
        <v>12</v>
      </c>
      <c r="H4604">
        <f t="shared" si="2648"/>
        <v>0.12</v>
      </c>
      <c r="I4604">
        <v>3.5</v>
      </c>
      <c r="J4604">
        <v>1</v>
      </c>
      <c r="K4604">
        <f t="shared" si="2649"/>
        <v>1.130976E-2</v>
      </c>
      <c r="L4604">
        <f t="shared" ref="L4604:L4605" si="2676">0.000084*(G4604^1.894314*I4604^0.808223+0.000031*G4604^2)</f>
        <v>2.5604841757923907E-2</v>
      </c>
      <c r="O4604">
        <f>L4604*0.66*1.07</f>
        <v>1.8082139249445864E-2</v>
      </c>
      <c r="Q4604">
        <f t="shared" ref="Q4604:Q4605" si="2677">O4604*0.531</f>
        <v>9.6016159414557545E-3</v>
      </c>
      <c r="T4604">
        <f>(L4604*0.66*1.07)*(1+0.2)*0.531*3.67</f>
        <v>4.2285516606171136E-2</v>
      </c>
    </row>
    <row r="4605" spans="1:20" hidden="1" x14ac:dyDescent="0.3">
      <c r="A4605" s="26">
        <v>42001</v>
      </c>
      <c r="B4605">
        <v>176</v>
      </c>
      <c r="C4605" t="s">
        <v>211</v>
      </c>
      <c r="D4605">
        <v>58</v>
      </c>
      <c r="E4605" t="s">
        <v>213</v>
      </c>
      <c r="F4605">
        <v>3</v>
      </c>
      <c r="G4605">
        <v>10</v>
      </c>
      <c r="H4605">
        <f t="shared" si="2648"/>
        <v>0.1</v>
      </c>
      <c r="I4605">
        <v>3</v>
      </c>
      <c r="J4605">
        <v>1.2</v>
      </c>
      <c r="K4605">
        <f t="shared" si="2649"/>
        <v>7.8540000000000016E-3</v>
      </c>
      <c r="L4605">
        <f t="shared" si="2676"/>
        <v>1.6003711896310686E-2</v>
      </c>
      <c r="O4605">
        <f>L4605*0.66*1.07</f>
        <v>1.1301821341174608E-2</v>
      </c>
      <c r="Q4605">
        <f t="shared" si="2677"/>
        <v>6.0012671321637168E-3</v>
      </c>
      <c r="T4605">
        <f>(L4605*0.66*1.07)*(1+0.2)*0.531*3.67</f>
        <v>2.642958045004901E-2</v>
      </c>
    </row>
    <row r="4606" spans="1:20" hidden="1" x14ac:dyDescent="0.3">
      <c r="A4606" s="26">
        <v>42001</v>
      </c>
      <c r="B4606">
        <v>176</v>
      </c>
      <c r="C4606" t="s">
        <v>211</v>
      </c>
      <c r="D4606">
        <v>59</v>
      </c>
      <c r="E4606" t="s">
        <v>216</v>
      </c>
      <c r="F4606">
        <v>3</v>
      </c>
      <c r="G4606">
        <v>15.3</v>
      </c>
      <c r="H4606">
        <f t="shared" si="2648"/>
        <v>0.153</v>
      </c>
      <c r="I4606">
        <v>6.2</v>
      </c>
      <c r="J4606">
        <v>2.5</v>
      </c>
      <c r="K4606">
        <f t="shared" si="2649"/>
        <v>1.83854286E-2</v>
      </c>
      <c r="L4606">
        <f>0.000086*(G4606^1.882935*I4606^0.813269+0.000016*G4606^2)</f>
        <v>6.4509722836244177E-2</v>
      </c>
      <c r="O4606">
        <f>L4606*0.45*0.75</f>
        <v>2.1772031457232409E-2</v>
      </c>
      <c r="Q4606">
        <f>O4606*0.52</f>
        <v>1.1321456357760853E-2</v>
      </c>
      <c r="T4606">
        <f>(L4606*0.45*0.75)*(1+0.2)*0.52*3.67</f>
        <v>4.9859693799578789E-2</v>
      </c>
    </row>
    <row r="4607" spans="1:20" hidden="1" x14ac:dyDescent="0.3">
      <c r="A4607" s="26">
        <v>42001</v>
      </c>
      <c r="B4607">
        <v>176</v>
      </c>
      <c r="C4607" t="s">
        <v>211</v>
      </c>
      <c r="D4607">
        <v>60</v>
      </c>
      <c r="E4607" t="s">
        <v>213</v>
      </c>
      <c r="F4607">
        <v>3</v>
      </c>
      <c r="G4607">
        <v>18.399999999999999</v>
      </c>
      <c r="H4607">
        <f t="shared" si="2648"/>
        <v>0.184</v>
      </c>
      <c r="I4607">
        <v>6</v>
      </c>
      <c r="J4607">
        <v>1</v>
      </c>
      <c r="K4607">
        <f t="shared" si="2649"/>
        <v>2.6590502399999997E-2</v>
      </c>
      <c r="L4607">
        <f>0.000084*(G4607^1.894314*I4607^0.808223+0.000031*G4607^2)</f>
        <v>8.8953991012938757E-2</v>
      </c>
      <c r="O4607">
        <f>L4607*0.66*1.07</f>
        <v>6.2819308453337358E-2</v>
      </c>
      <c r="Q4607">
        <f>O4607*0.531</f>
        <v>3.3357052788722141E-2</v>
      </c>
      <c r="T4607">
        <f>(L4607*0.66*1.07)*(1+0.2)*0.531*3.67</f>
        <v>0.1469044604815323</v>
      </c>
    </row>
    <row r="4608" spans="1:20" hidden="1" x14ac:dyDescent="0.3">
      <c r="A4608" s="26">
        <v>42001</v>
      </c>
      <c r="B4608">
        <v>176</v>
      </c>
      <c r="C4608" t="s">
        <v>211</v>
      </c>
      <c r="D4608">
        <v>61</v>
      </c>
      <c r="E4608" t="s">
        <v>216</v>
      </c>
      <c r="F4608">
        <v>1</v>
      </c>
      <c r="G4608">
        <v>50.2</v>
      </c>
      <c r="H4608">
        <f t="shared" si="2648"/>
        <v>0.502</v>
      </c>
      <c r="I4608">
        <v>18</v>
      </c>
      <c r="J4608">
        <v>5</v>
      </c>
      <c r="K4608">
        <f t="shared" si="2649"/>
        <v>0.19792394160000001</v>
      </c>
      <c r="L4608">
        <f t="shared" ref="L4608:L4611" si="2678">0.000086*(G4608^1.882935*I4608^0.813269+0.000016*G4608^2)</f>
        <v>1.43776619192727</v>
      </c>
      <c r="O4608">
        <f>L4608*0.45*0.75</f>
        <v>0.48524608977545358</v>
      </c>
      <c r="Q4608">
        <f t="shared" ref="Q4608:Q4611" si="2679">O4608*0.52</f>
        <v>0.25232796668323587</v>
      </c>
      <c r="T4608">
        <f>(L4608*0.45*0.75)*(1+0.2)*0.52*3.67</f>
        <v>1.1112523652729709</v>
      </c>
    </row>
    <row r="4609" spans="1:20" hidden="1" x14ac:dyDescent="0.3">
      <c r="A4609" s="26">
        <v>42001</v>
      </c>
      <c r="B4609">
        <v>176</v>
      </c>
      <c r="C4609" t="s">
        <v>211</v>
      </c>
      <c r="D4609">
        <v>62</v>
      </c>
      <c r="E4609" t="s">
        <v>216</v>
      </c>
      <c r="F4609">
        <v>3</v>
      </c>
      <c r="G4609">
        <v>9.3000000000000007</v>
      </c>
      <c r="H4609">
        <f t="shared" si="2648"/>
        <v>9.3000000000000013E-2</v>
      </c>
      <c r="I4609">
        <v>5.2</v>
      </c>
      <c r="J4609">
        <v>1.7</v>
      </c>
      <c r="K4609">
        <f t="shared" si="2649"/>
        <v>6.7929246000000016E-3</v>
      </c>
      <c r="L4609">
        <f t="shared" si="2678"/>
        <v>2.1897502046213865E-2</v>
      </c>
      <c r="O4609">
        <f>L4609*0.45*0.75</f>
        <v>7.3904069405971795E-3</v>
      </c>
      <c r="Q4609">
        <f t="shared" si="2679"/>
        <v>3.8430116091105336E-3</v>
      </c>
      <c r="T4609">
        <f>(L4609*0.45*0.75)*(1+0.2)*0.52*3.67</f>
        <v>1.6924623126522792E-2</v>
      </c>
    </row>
    <row r="4610" spans="1:20" hidden="1" x14ac:dyDescent="0.3">
      <c r="A4610" s="26">
        <v>42001</v>
      </c>
      <c r="B4610">
        <v>176</v>
      </c>
      <c r="C4610" t="s">
        <v>211</v>
      </c>
      <c r="D4610">
        <v>63</v>
      </c>
      <c r="E4610" t="s">
        <v>216</v>
      </c>
      <c r="F4610">
        <v>3</v>
      </c>
      <c r="G4610">
        <v>9.1999999999999993</v>
      </c>
      <c r="H4610">
        <f t="shared" si="2648"/>
        <v>9.1999999999999998E-2</v>
      </c>
      <c r="I4610">
        <v>4</v>
      </c>
      <c r="J4610">
        <v>1.2</v>
      </c>
      <c r="K4610">
        <f t="shared" si="2649"/>
        <v>6.6476255999999992E-3</v>
      </c>
      <c r="L4610">
        <f t="shared" si="2678"/>
        <v>1.7333566423632131E-2</v>
      </c>
      <c r="O4610">
        <f>L4610*0.45*0.75</f>
        <v>5.8500786679758447E-3</v>
      </c>
      <c r="Q4610">
        <f t="shared" si="2679"/>
        <v>3.0420409073474391E-3</v>
      </c>
      <c r="T4610">
        <f>(L4610*0.45*0.75)*(1+0.2)*0.52*3.67</f>
        <v>1.3397148155958123E-2</v>
      </c>
    </row>
    <row r="4611" spans="1:20" hidden="1" x14ac:dyDescent="0.3">
      <c r="A4611" s="26">
        <v>42001</v>
      </c>
      <c r="B4611">
        <v>176</v>
      </c>
      <c r="C4611" t="s">
        <v>211</v>
      </c>
      <c r="D4611">
        <v>64</v>
      </c>
      <c r="E4611" t="s">
        <v>216</v>
      </c>
      <c r="F4611">
        <v>3</v>
      </c>
      <c r="G4611">
        <v>11.4</v>
      </c>
      <c r="H4611">
        <f t="shared" si="2648"/>
        <v>0.114</v>
      </c>
      <c r="I4611">
        <v>8</v>
      </c>
      <c r="J4611">
        <v>2</v>
      </c>
      <c r="K4611">
        <f t="shared" si="2649"/>
        <v>1.02070584E-2</v>
      </c>
      <c r="L4611">
        <f t="shared" si="2678"/>
        <v>4.5607722019957601E-2</v>
      </c>
      <c r="O4611">
        <f>L4611*0.45*0.75</f>
        <v>1.5392606181735692E-2</v>
      </c>
      <c r="Q4611">
        <f t="shared" si="2679"/>
        <v>8.0041552145025605E-3</v>
      </c>
      <c r="T4611">
        <f>(L4611*0.45*0.75)*(1+0.2)*0.52*3.67</f>
        <v>3.5250299564669275E-2</v>
      </c>
    </row>
    <row r="4612" spans="1:20" hidden="1" x14ac:dyDescent="0.3">
      <c r="A4612" s="26">
        <v>42001</v>
      </c>
      <c r="B4612">
        <v>176</v>
      </c>
      <c r="C4612" t="s">
        <v>211</v>
      </c>
      <c r="D4612">
        <v>65</v>
      </c>
      <c r="E4612" t="s">
        <v>214</v>
      </c>
      <c r="F4612">
        <v>3</v>
      </c>
      <c r="G4612">
        <v>21.2</v>
      </c>
      <c r="H4612">
        <f t="shared" si="2648"/>
        <v>0.21199999999999999</v>
      </c>
      <c r="I4612">
        <v>6.3</v>
      </c>
      <c r="J4612">
        <v>1</v>
      </c>
      <c r="K4612">
        <f t="shared" si="2649"/>
        <v>3.5299017599999996E-2</v>
      </c>
      <c r="L4612">
        <f>0.000081*(G4612^1.864042*I4612^0.850892+0.000027*G4612^2)</f>
        <v>0.11507658308269528</v>
      </c>
      <c r="O4612">
        <f>L4612*0.47*0.75</f>
        <v>4.0564495536650085E-2</v>
      </c>
      <c r="Q4612">
        <f>O4612*0.521</f>
        <v>2.1134102174594695E-2</v>
      </c>
      <c r="T4612">
        <f>(L4612*0.47*0.75)*(1+0.2)*0.521*3.67</f>
        <v>9.3074585976915022E-2</v>
      </c>
    </row>
    <row r="4613" spans="1:20" hidden="1" x14ac:dyDescent="0.3">
      <c r="A4613" s="26">
        <v>42001</v>
      </c>
      <c r="B4613">
        <v>176</v>
      </c>
      <c r="C4613" t="s">
        <v>211</v>
      </c>
      <c r="D4613">
        <v>66</v>
      </c>
      <c r="E4613" t="s">
        <v>212</v>
      </c>
      <c r="F4613">
        <v>3</v>
      </c>
      <c r="G4613">
        <v>26.3</v>
      </c>
      <c r="H4613">
        <f t="shared" si="2648"/>
        <v>0.26300000000000001</v>
      </c>
      <c r="I4613">
        <v>12.3</v>
      </c>
      <c r="J4613">
        <v>2.5</v>
      </c>
      <c r="K4613">
        <f t="shared" si="2649"/>
        <v>5.4325332600000005E-2</v>
      </c>
      <c r="L4613">
        <f>0.000062*(G4613^1.947206*I4613^0.894551+0.000039*G4613^2)</f>
        <v>0.34065587424408672</v>
      </c>
      <c r="O4613">
        <f>L4613*0.47*0.75</f>
        <v>0.12008119567104056</v>
      </c>
      <c r="Q4613">
        <f>O4613*0.52</f>
        <v>6.2442221748941096E-2</v>
      </c>
      <c r="T4613">
        <f>(L4613*0.47*0.75)*(1+0.2)*0.52*3.67</f>
        <v>0.27499554458233655</v>
      </c>
    </row>
    <row r="4614" spans="1:20" hidden="1" x14ac:dyDescent="0.3">
      <c r="A4614" s="26">
        <v>42001</v>
      </c>
      <c r="B4614">
        <v>176</v>
      </c>
      <c r="C4614" t="s">
        <v>211</v>
      </c>
      <c r="D4614">
        <v>67</v>
      </c>
      <c r="E4614" t="s">
        <v>216</v>
      </c>
      <c r="F4614">
        <v>3</v>
      </c>
      <c r="G4614">
        <v>12.5</v>
      </c>
      <c r="H4614">
        <f t="shared" si="2648"/>
        <v>0.125</v>
      </c>
      <c r="I4614">
        <v>6.2</v>
      </c>
      <c r="J4614">
        <v>1.5</v>
      </c>
      <c r="K4614">
        <f t="shared" si="2649"/>
        <v>1.2271875E-2</v>
      </c>
      <c r="L4614">
        <f t="shared" ref="L4614:L4616" si="2680">0.000086*(G4614^1.882935*I4614^0.813269+0.000016*G4614^2)</f>
        <v>4.4089829697813505E-2</v>
      </c>
      <c r="O4614">
        <f>L4614*0.45*0.75</f>
        <v>1.4880317523012058E-2</v>
      </c>
      <c r="Q4614">
        <f t="shared" ref="Q4614:Q4616" si="2681">O4614*0.52</f>
        <v>7.7377651119662702E-3</v>
      </c>
      <c r="T4614">
        <f>(L4614*0.45*0.75)*(1+0.2)*0.52*3.67</f>
        <v>3.4077117553099445E-2</v>
      </c>
    </row>
    <row r="4615" spans="1:20" hidden="1" x14ac:dyDescent="0.3">
      <c r="A4615" s="26">
        <v>42001</v>
      </c>
      <c r="B4615">
        <v>176</v>
      </c>
      <c r="C4615" t="s">
        <v>211</v>
      </c>
      <c r="D4615">
        <v>68</v>
      </c>
      <c r="E4615" t="s">
        <v>216</v>
      </c>
      <c r="F4615">
        <v>3</v>
      </c>
      <c r="G4615">
        <v>19.3</v>
      </c>
      <c r="H4615">
        <f t="shared" si="2648"/>
        <v>0.193</v>
      </c>
      <c r="I4615">
        <v>4.5999999999999996</v>
      </c>
      <c r="J4615">
        <v>1.5</v>
      </c>
      <c r="K4615">
        <f t="shared" si="2649"/>
        <v>2.9255364600000004E-2</v>
      </c>
      <c r="L4615">
        <f t="shared" si="2680"/>
        <v>7.8365072984186435E-2</v>
      </c>
      <c r="O4615">
        <f>L4615*0.45*0.75</f>
        <v>2.6448212132162922E-2</v>
      </c>
      <c r="Q4615">
        <f t="shared" si="2681"/>
        <v>1.375307030872472E-2</v>
      </c>
      <c r="T4615">
        <f>(L4615*0.45*0.75)*(1+0.2)*0.52*3.67</f>
        <v>6.056852163962366E-2</v>
      </c>
    </row>
    <row r="4616" spans="1:20" hidden="1" x14ac:dyDescent="0.3">
      <c r="A4616" s="26">
        <v>42001</v>
      </c>
      <c r="B4616">
        <v>176</v>
      </c>
      <c r="C4616" t="s">
        <v>211</v>
      </c>
      <c r="D4616">
        <v>69</v>
      </c>
      <c r="E4616" t="s">
        <v>216</v>
      </c>
      <c r="F4616">
        <v>2</v>
      </c>
      <c r="G4616">
        <v>22.1</v>
      </c>
      <c r="H4616">
        <f t="shared" si="2648"/>
        <v>0.221</v>
      </c>
      <c r="I4616">
        <v>14</v>
      </c>
      <c r="J4616">
        <v>6.2</v>
      </c>
      <c r="K4616">
        <f t="shared" si="2649"/>
        <v>3.8359721400000005E-2</v>
      </c>
      <c r="L4616">
        <f t="shared" si="2680"/>
        <v>0.25004218527686967</v>
      </c>
      <c r="O4616">
        <f>L4616*0.45*0.75</f>
        <v>8.4389237530943517E-2</v>
      </c>
      <c r="Q4616">
        <f t="shared" si="2681"/>
        <v>4.3882403516090629E-2</v>
      </c>
      <c r="T4616">
        <f>(L4616*0.45*0.75)*(1+0.2)*0.52*3.67</f>
        <v>0.19325810508486313</v>
      </c>
    </row>
    <row r="4617" spans="1:20" hidden="1" x14ac:dyDescent="0.3">
      <c r="A4617" s="26">
        <v>42001</v>
      </c>
      <c r="B4617">
        <v>176</v>
      </c>
      <c r="C4617" t="s">
        <v>211</v>
      </c>
      <c r="D4617">
        <v>70</v>
      </c>
      <c r="E4617" t="s">
        <v>215</v>
      </c>
      <c r="F4617">
        <v>2</v>
      </c>
      <c r="G4617">
        <v>19.2</v>
      </c>
      <c r="H4617">
        <f t="shared" si="2648"/>
        <v>0.192</v>
      </c>
      <c r="I4617">
        <v>14</v>
      </c>
      <c r="J4617">
        <v>10</v>
      </c>
      <c r="K4617">
        <f t="shared" si="2649"/>
        <v>2.8952985600000002E-2</v>
      </c>
      <c r="L4617">
        <f>0.000064*(G4617^1.958025*I4617^0.883501+0.000045*G4617^2)</f>
        <v>0.2145474104632008</v>
      </c>
      <c r="O4617">
        <f>L4617*0.44*0.75</f>
        <v>7.0800645452856262E-2</v>
      </c>
      <c r="Q4617">
        <f>O4617*0.52</f>
        <v>3.681633563548526E-2</v>
      </c>
      <c r="T4617">
        <f>(L4617*0.44*0.75)*(1+0.2)*0.52*3.67</f>
        <v>0.16213914213867706</v>
      </c>
    </row>
    <row r="4618" spans="1:20" hidden="1" x14ac:dyDescent="0.3">
      <c r="A4618" s="26">
        <v>42002</v>
      </c>
      <c r="B4618">
        <v>177</v>
      </c>
      <c r="C4618" t="s">
        <v>211</v>
      </c>
      <c r="D4618">
        <v>1</v>
      </c>
      <c r="E4618" t="s">
        <v>218</v>
      </c>
      <c r="F4618">
        <v>4</v>
      </c>
      <c r="G4618">
        <v>20</v>
      </c>
      <c r="H4618">
        <f t="shared" si="2648"/>
        <v>0.2</v>
      </c>
      <c r="I4618">
        <v>8.4</v>
      </c>
      <c r="J4618">
        <v>6.1</v>
      </c>
      <c r="K4618">
        <f t="shared" si="2649"/>
        <v>3.1416000000000006E-2</v>
      </c>
      <c r="L4618">
        <f>0.000057*(G4618^1.897696*I4618^1.002687+0.000031*G4618^2)</f>
        <v>0.14177487202977196</v>
      </c>
      <c r="O4618">
        <f>L4618*0.43*0.75</f>
        <v>4.5722396229601454E-2</v>
      </c>
      <c r="Q4618">
        <f>O4618*0.52</f>
        <v>2.3775646039392757E-2</v>
      </c>
      <c r="T4618">
        <f>(L4618*0.43*0.75)*(1+0.2)*0.52*3.67</f>
        <v>0.10470794515748569</v>
      </c>
    </row>
    <row r="4619" spans="1:20" hidden="1" x14ac:dyDescent="0.3">
      <c r="A4619" s="26">
        <v>42002</v>
      </c>
      <c r="B4619">
        <v>177</v>
      </c>
      <c r="C4619" t="s">
        <v>211</v>
      </c>
      <c r="D4619">
        <v>2</v>
      </c>
      <c r="E4619" t="s">
        <v>212</v>
      </c>
      <c r="F4619">
        <v>3</v>
      </c>
      <c r="G4619">
        <v>19.2</v>
      </c>
      <c r="H4619">
        <f t="shared" si="2648"/>
        <v>0.192</v>
      </c>
      <c r="I4619">
        <v>6.9</v>
      </c>
      <c r="J4619">
        <v>4.4000000000000004</v>
      </c>
      <c r="K4619">
        <f t="shared" si="2649"/>
        <v>2.8952985600000002E-2</v>
      </c>
      <c r="L4619">
        <f>0.000062*(G4619^1.947206*I4619^0.894551+0.000039*G4619^2)</f>
        <v>0.11006274804419351</v>
      </c>
      <c r="O4619">
        <f>L4619*0.47*0.75</f>
        <v>3.8797118685578211E-2</v>
      </c>
      <c r="Q4619">
        <f>O4619*0.52</f>
        <v>2.0174501716500669E-2</v>
      </c>
      <c r="T4619">
        <f>(L4619*0.47*0.75)*(1+0.2)*0.52*3.67</f>
        <v>8.8848505559468952E-2</v>
      </c>
    </row>
    <row r="4620" spans="1:20" s="13" customFormat="1" hidden="1" x14ac:dyDescent="0.3">
      <c r="A4620" s="26">
        <v>42002</v>
      </c>
      <c r="B4620" s="13">
        <v>177</v>
      </c>
      <c r="C4620" s="13" t="s">
        <v>211</v>
      </c>
      <c r="D4620" s="13">
        <v>3</v>
      </c>
      <c r="E4620" s="13" t="s">
        <v>216</v>
      </c>
      <c r="F4620" s="13">
        <v>7</v>
      </c>
      <c r="G4620" s="13">
        <v>27</v>
      </c>
      <c r="H4620">
        <f t="shared" si="2648"/>
        <v>0.27</v>
      </c>
      <c r="I4620" s="13">
        <v>8.9</v>
      </c>
      <c r="J4620" s="13">
        <v>0</v>
      </c>
      <c r="K4620">
        <f t="shared" si="2649"/>
        <v>5.7255660000000007E-2</v>
      </c>
      <c r="L4620">
        <f>0.000086*(G4620^1.882935*I4620^0.813269+0.000016*G4620^2)</f>
        <v>0.25221712394357476</v>
      </c>
      <c r="M4620"/>
      <c r="N4620"/>
      <c r="O4620">
        <f>L4620*0.45*0.75</f>
        <v>8.5123279330956481E-2</v>
      </c>
      <c r="P4620"/>
      <c r="Q4620">
        <f>O4620*0.52</f>
        <v>4.4264105252097369E-2</v>
      </c>
      <c r="R4620"/>
      <c r="S4620"/>
      <c r="T4620">
        <f>(L4620*0.45*0.75)*(1+0.2)*0.52*3.67</f>
        <v>0.19493911953023682</v>
      </c>
    </row>
    <row r="4621" spans="1:20" hidden="1" x14ac:dyDescent="0.3">
      <c r="A4621" s="26">
        <v>42002</v>
      </c>
      <c r="B4621">
        <v>177</v>
      </c>
      <c r="C4621" t="s">
        <v>211</v>
      </c>
      <c r="D4621">
        <v>4</v>
      </c>
      <c r="E4621" t="s">
        <v>212</v>
      </c>
      <c r="F4621">
        <v>4</v>
      </c>
      <c r="G4621">
        <v>18.5</v>
      </c>
      <c r="H4621">
        <f t="shared" si="2648"/>
        <v>0.185</v>
      </c>
      <c r="I4621">
        <v>8.6999999999999993</v>
      </c>
      <c r="J4621">
        <v>5.6</v>
      </c>
      <c r="K4621">
        <f t="shared" si="2649"/>
        <v>2.6880314999999998E-2</v>
      </c>
      <c r="L4621">
        <f t="shared" ref="L4621:L4623" si="2682">0.000062*(G4621^1.947206*I4621^0.894551+0.000039*G4621^2)</f>
        <v>0.12597571211238329</v>
      </c>
      <c r="O4621">
        <f>L4621*0.47*0.75</f>
        <v>4.4406438519615107E-2</v>
      </c>
      <c r="Q4621">
        <f t="shared" ref="Q4621:Q4623" si="2683">O4621*0.52</f>
        <v>2.3091348030199858E-2</v>
      </c>
      <c r="T4621">
        <f>(L4621*0.47*0.75)*(1+0.2)*0.52*3.67</f>
        <v>0.10169429672500016</v>
      </c>
    </row>
    <row r="4622" spans="1:20" hidden="1" x14ac:dyDescent="0.3">
      <c r="A4622" s="26">
        <v>42002</v>
      </c>
      <c r="B4622">
        <v>177</v>
      </c>
      <c r="C4622" t="s">
        <v>211</v>
      </c>
      <c r="D4622">
        <v>5</v>
      </c>
      <c r="E4622" t="s">
        <v>212</v>
      </c>
      <c r="F4622">
        <v>4</v>
      </c>
      <c r="G4622">
        <v>27.8</v>
      </c>
      <c r="H4622">
        <f t="shared" si="2648"/>
        <v>0.27800000000000002</v>
      </c>
      <c r="I4622">
        <v>8.9</v>
      </c>
      <c r="J4622">
        <v>5.3</v>
      </c>
      <c r="K4622">
        <f t="shared" si="2649"/>
        <v>6.0698853600000012E-2</v>
      </c>
      <c r="L4622">
        <f t="shared" si="2682"/>
        <v>0.28413518497849088</v>
      </c>
      <c r="O4622">
        <f>L4622*0.47*0.75</f>
        <v>0.10015765270491803</v>
      </c>
      <c r="Q4622">
        <f t="shared" si="2683"/>
        <v>5.2081979406557379E-2</v>
      </c>
      <c r="T4622">
        <f>(L4622*0.47*0.75)*(1+0.2)*0.52*3.67</f>
        <v>0.22936903730647867</v>
      </c>
    </row>
    <row r="4623" spans="1:20" hidden="1" x14ac:dyDescent="0.3">
      <c r="A4623" s="26">
        <v>42002</v>
      </c>
      <c r="B4623">
        <v>177</v>
      </c>
      <c r="C4623" t="s">
        <v>211</v>
      </c>
      <c r="D4623">
        <v>6</v>
      </c>
      <c r="E4623" t="s">
        <v>212</v>
      </c>
      <c r="F4623">
        <v>4</v>
      </c>
      <c r="G4623">
        <v>15.5</v>
      </c>
      <c r="H4623">
        <f t="shared" si="2648"/>
        <v>0.155</v>
      </c>
      <c r="I4623">
        <v>7</v>
      </c>
      <c r="J4623">
        <v>4.9000000000000004</v>
      </c>
      <c r="K4623">
        <f t="shared" si="2649"/>
        <v>1.8869235000000002E-2</v>
      </c>
      <c r="L4623">
        <f t="shared" si="2682"/>
        <v>7.3485126177151694E-2</v>
      </c>
      <c r="O4623">
        <f>L4623*0.47*0.75</f>
        <v>2.5903506977445971E-2</v>
      </c>
      <c r="Q4623">
        <f t="shared" si="2683"/>
        <v>1.3469823628271906E-2</v>
      </c>
      <c r="T4623">
        <f>(L4623*0.47*0.75)*(1+0.2)*0.52*3.67</f>
        <v>5.932110325890947E-2</v>
      </c>
    </row>
    <row r="4624" spans="1:20" hidden="1" x14ac:dyDescent="0.3">
      <c r="A4624" s="26">
        <v>42002</v>
      </c>
      <c r="B4624">
        <v>177</v>
      </c>
      <c r="C4624" t="s">
        <v>211</v>
      </c>
      <c r="D4624">
        <v>7</v>
      </c>
      <c r="E4624" t="s">
        <v>213</v>
      </c>
      <c r="F4624">
        <v>3</v>
      </c>
      <c r="G4624">
        <v>22</v>
      </c>
      <c r="H4624">
        <f t="shared" si="2648"/>
        <v>0.22</v>
      </c>
      <c r="I4624">
        <v>4.0999999999999996</v>
      </c>
      <c r="J4624">
        <v>2.2000000000000002</v>
      </c>
      <c r="K4624">
        <f t="shared" si="2649"/>
        <v>3.8013359999999996E-2</v>
      </c>
      <c r="L4624">
        <f>0.000084*(G4624^1.894314*I4624^0.808223+0.000031*G4624^2)</f>
        <v>9.1732100511763573E-2</v>
      </c>
      <c r="O4624">
        <f>L4624*0.66*1.07</f>
        <v>6.478120938140744E-2</v>
      </c>
      <c r="Q4624">
        <f>O4624*0.531</f>
        <v>3.4398822181527351E-2</v>
      </c>
      <c r="T4624">
        <f>(L4624*0.66*1.07)*(1+0.2)*0.531*3.67</f>
        <v>0.15149241288744644</v>
      </c>
    </row>
    <row r="4625" spans="1:24" hidden="1" x14ac:dyDescent="0.3">
      <c r="A4625" s="26">
        <v>42002</v>
      </c>
      <c r="B4625">
        <v>177</v>
      </c>
      <c r="C4625" t="s">
        <v>211</v>
      </c>
      <c r="D4625">
        <v>8</v>
      </c>
      <c r="E4625" t="s">
        <v>212</v>
      </c>
      <c r="F4625">
        <v>3</v>
      </c>
      <c r="G4625">
        <v>11</v>
      </c>
      <c r="H4625">
        <f t="shared" si="2648"/>
        <v>0.11</v>
      </c>
      <c r="I4625">
        <v>5</v>
      </c>
      <c r="J4625">
        <v>2.9</v>
      </c>
      <c r="K4625">
        <f t="shared" si="2649"/>
        <v>9.503339999999999E-3</v>
      </c>
      <c r="L4625">
        <f t="shared" ref="L4625:L4630" si="2684">0.000062*(G4625^1.947206*I4625^0.894551+0.000039*G4625^2)</f>
        <v>2.7891164460751048E-2</v>
      </c>
      <c r="O4625">
        <f t="shared" ref="O4625:O4630" si="2685">L4625*0.47*0.75</f>
        <v>9.8316354724147445E-3</v>
      </c>
      <c r="Q4625">
        <f t="shared" ref="Q4625:Q4630" si="2686">O4625*0.52</f>
        <v>5.112450445655667E-3</v>
      </c>
      <c r="T4625">
        <f t="shared" ref="T4625:T4630" si="2687">(L4625*0.47*0.75)*(1+0.2)*0.52*3.67</f>
        <v>2.2515231762667554E-2</v>
      </c>
    </row>
    <row r="4626" spans="1:24" hidden="1" x14ac:dyDescent="0.3">
      <c r="A4626" s="26">
        <v>42002</v>
      </c>
      <c r="B4626">
        <v>177</v>
      </c>
      <c r="C4626" t="s">
        <v>211</v>
      </c>
      <c r="D4626">
        <v>9</v>
      </c>
      <c r="E4626" t="s">
        <v>212</v>
      </c>
      <c r="F4626">
        <v>4</v>
      </c>
      <c r="G4626">
        <v>14.8</v>
      </c>
      <c r="H4626">
        <f t="shared" si="2648"/>
        <v>0.14800000000000002</v>
      </c>
      <c r="I4626">
        <v>6.8</v>
      </c>
      <c r="J4626">
        <v>3.3</v>
      </c>
      <c r="K4626">
        <f t="shared" si="2649"/>
        <v>1.7203401600000005E-2</v>
      </c>
      <c r="L4626">
        <f t="shared" si="2684"/>
        <v>6.5442143904875461E-2</v>
      </c>
      <c r="O4626">
        <f t="shared" si="2685"/>
        <v>2.3068355726468599E-2</v>
      </c>
      <c r="Q4626">
        <f t="shared" si="2686"/>
        <v>1.1995544977763672E-2</v>
      </c>
      <c r="T4626">
        <f t="shared" si="2687"/>
        <v>5.2828380082071205E-2</v>
      </c>
    </row>
    <row r="4627" spans="1:24" s="13" customFormat="1" hidden="1" x14ac:dyDescent="0.3">
      <c r="A4627" s="26">
        <v>42002</v>
      </c>
      <c r="B4627" s="13">
        <v>177</v>
      </c>
      <c r="C4627" s="13" t="s">
        <v>211</v>
      </c>
      <c r="D4627" s="13">
        <v>10</v>
      </c>
      <c r="E4627" s="13" t="s">
        <v>212</v>
      </c>
      <c r="F4627" s="13">
        <v>7</v>
      </c>
      <c r="G4627" s="13">
        <v>13</v>
      </c>
      <c r="H4627">
        <f t="shared" si="2648"/>
        <v>0.13</v>
      </c>
      <c r="I4627" s="13">
        <v>6.6</v>
      </c>
      <c r="J4627" s="13">
        <v>0</v>
      </c>
      <c r="K4627">
        <f t="shared" si="2649"/>
        <v>1.3273260000000002E-2</v>
      </c>
      <c r="L4627">
        <f t="shared" si="2684"/>
        <v>4.9498985866381386E-2</v>
      </c>
      <c r="M4627"/>
      <c r="N4627"/>
      <c r="O4627">
        <f t="shared" si="2685"/>
        <v>1.7448392517899439E-2</v>
      </c>
      <c r="P4627"/>
      <c r="Q4627">
        <f t="shared" si="2686"/>
        <v>9.0731641093077086E-3</v>
      </c>
      <c r="R4627"/>
      <c r="S4627"/>
      <c r="T4627">
        <f t="shared" si="2687"/>
        <v>3.9958214737391147E-2</v>
      </c>
    </row>
    <row r="4628" spans="1:24" hidden="1" x14ac:dyDescent="0.3">
      <c r="A4628" s="26">
        <v>42002</v>
      </c>
      <c r="B4628">
        <v>177</v>
      </c>
      <c r="C4628" t="s">
        <v>211</v>
      </c>
      <c r="D4628">
        <v>11</v>
      </c>
      <c r="E4628" t="s">
        <v>212</v>
      </c>
      <c r="F4628">
        <v>3</v>
      </c>
      <c r="G4628">
        <v>17.399999999999999</v>
      </c>
      <c r="H4628">
        <f t="shared" si="2648"/>
        <v>0.17399999999999999</v>
      </c>
      <c r="I4628">
        <v>6.3</v>
      </c>
      <c r="J4628">
        <v>2.9</v>
      </c>
      <c r="K4628">
        <f t="shared" si="2649"/>
        <v>2.3778770399999996E-2</v>
      </c>
      <c r="L4628">
        <f t="shared" si="2684"/>
        <v>8.3762824339158465E-2</v>
      </c>
      <c r="O4628">
        <f t="shared" si="2685"/>
        <v>2.9526395579553361E-2</v>
      </c>
      <c r="Q4628">
        <f t="shared" si="2686"/>
        <v>1.5353725701367747E-2</v>
      </c>
      <c r="T4628">
        <f t="shared" si="2687"/>
        <v>6.7617807988823553E-2</v>
      </c>
    </row>
    <row r="4629" spans="1:24" hidden="1" x14ac:dyDescent="0.3">
      <c r="A4629" s="26">
        <v>42002</v>
      </c>
      <c r="B4629">
        <v>177</v>
      </c>
      <c r="C4629" t="s">
        <v>211</v>
      </c>
      <c r="D4629">
        <v>12</v>
      </c>
      <c r="E4629" t="s">
        <v>212</v>
      </c>
      <c r="F4629">
        <v>4</v>
      </c>
      <c r="G4629">
        <v>28</v>
      </c>
      <c r="H4629">
        <f t="shared" si="2648"/>
        <v>0.28000000000000003</v>
      </c>
      <c r="I4629">
        <v>10</v>
      </c>
      <c r="J4629">
        <v>6.5</v>
      </c>
      <c r="K4629">
        <f t="shared" si="2649"/>
        <v>6.157536000000001E-2</v>
      </c>
      <c r="L4629">
        <f t="shared" si="2684"/>
        <v>0.31978645570140563</v>
      </c>
      <c r="O4629">
        <f t="shared" si="2685"/>
        <v>0.11272472563474548</v>
      </c>
      <c r="Q4629">
        <f t="shared" si="2686"/>
        <v>5.8616857330067648E-2</v>
      </c>
      <c r="T4629">
        <f t="shared" si="2687"/>
        <v>0.25814863968161794</v>
      </c>
    </row>
    <row r="4630" spans="1:24" hidden="1" x14ac:dyDescent="0.3">
      <c r="A4630" s="26">
        <v>42002</v>
      </c>
      <c r="B4630">
        <v>177</v>
      </c>
      <c r="C4630" t="s">
        <v>211</v>
      </c>
      <c r="D4630">
        <v>13</v>
      </c>
      <c r="E4630" t="s">
        <v>212</v>
      </c>
      <c r="F4630">
        <v>3</v>
      </c>
      <c r="G4630">
        <v>9.3000000000000007</v>
      </c>
      <c r="H4630">
        <f t="shared" si="2648"/>
        <v>9.3000000000000013E-2</v>
      </c>
      <c r="I4630">
        <v>3.9</v>
      </c>
      <c r="J4630">
        <v>2.5</v>
      </c>
      <c r="K4630">
        <f t="shared" si="2649"/>
        <v>6.7929246000000016E-3</v>
      </c>
      <c r="L4630">
        <f t="shared" si="2684"/>
        <v>1.6105365029011658E-2</v>
      </c>
      <c r="O4630">
        <f t="shared" si="2685"/>
        <v>5.6771411727266092E-3</v>
      </c>
      <c r="Q4630">
        <f t="shared" si="2686"/>
        <v>2.9521134098178369E-3</v>
      </c>
      <c r="T4630">
        <f t="shared" si="2687"/>
        <v>1.3001107456837751E-2</v>
      </c>
    </row>
    <row r="4631" spans="1:24" hidden="1" x14ac:dyDescent="0.3">
      <c r="A4631" s="26">
        <v>42002</v>
      </c>
      <c r="B4631">
        <v>177</v>
      </c>
      <c r="C4631" t="s">
        <v>211</v>
      </c>
      <c r="D4631">
        <v>14</v>
      </c>
      <c r="E4631" t="s">
        <v>213</v>
      </c>
      <c r="F4631">
        <v>3</v>
      </c>
      <c r="G4631">
        <v>33</v>
      </c>
      <c r="H4631">
        <f t="shared" si="2648"/>
        <v>0.33</v>
      </c>
      <c r="I4631">
        <v>6.4</v>
      </c>
      <c r="J4631">
        <v>1.8</v>
      </c>
      <c r="K4631">
        <f t="shared" si="2649"/>
        <v>8.5530060000000005E-2</v>
      </c>
      <c r="L4631">
        <f>0.000084*(G4631^1.894314*I4631^0.808223+0.000031*G4631^2)</f>
        <v>0.28339947693715345</v>
      </c>
      <c r="O4631">
        <f>L4631*0.66*1.07</f>
        <v>0.20013671061301777</v>
      </c>
      <c r="Q4631">
        <f>O4631*0.531</f>
        <v>0.10627259333551244</v>
      </c>
      <c r="T4631">
        <f>(L4631*0.66*1.07)*(1+0.2)*0.531*3.67</f>
        <v>0.4680245010495967</v>
      </c>
    </row>
    <row r="4632" spans="1:24" hidden="1" x14ac:dyDescent="0.3">
      <c r="A4632" s="26">
        <v>42002</v>
      </c>
      <c r="B4632">
        <v>177</v>
      </c>
      <c r="C4632" t="s">
        <v>211</v>
      </c>
      <c r="D4632">
        <v>15</v>
      </c>
      <c r="E4632" t="s">
        <v>212</v>
      </c>
      <c r="F4632">
        <v>4</v>
      </c>
      <c r="G4632">
        <v>17.3</v>
      </c>
      <c r="H4632">
        <f t="shared" si="2648"/>
        <v>0.17300000000000001</v>
      </c>
      <c r="I4632">
        <v>7.1</v>
      </c>
      <c r="J4632">
        <v>3.7</v>
      </c>
      <c r="K4632">
        <f t="shared" si="2649"/>
        <v>2.3506236600000004E-2</v>
      </c>
      <c r="L4632">
        <f t="shared" ref="L4632:L4633" si="2688">0.000062*(G4632^1.947206*I4632^0.894551+0.000039*G4632^2)</f>
        <v>9.2176434822917916E-2</v>
      </c>
      <c r="O4632">
        <f>L4632*0.47*0.75</f>
        <v>3.249219327507856E-2</v>
      </c>
      <c r="Q4632">
        <f t="shared" ref="Q4632:Q4633" si="2689">O4632*0.52</f>
        <v>1.689594050304085E-2</v>
      </c>
      <c r="T4632">
        <f>(L4632*0.47*0.75)*(1+0.2)*0.52*3.67</f>
        <v>7.4409721975391904E-2</v>
      </c>
    </row>
    <row r="4633" spans="1:24" hidden="1" x14ac:dyDescent="0.3">
      <c r="A4633" s="26">
        <v>42002</v>
      </c>
      <c r="B4633">
        <v>177</v>
      </c>
      <c r="C4633" t="s">
        <v>211</v>
      </c>
      <c r="D4633">
        <v>16</v>
      </c>
      <c r="E4633" t="s">
        <v>212</v>
      </c>
      <c r="F4633">
        <v>1</v>
      </c>
      <c r="G4633">
        <v>45</v>
      </c>
      <c r="H4633">
        <f t="shared" si="2648"/>
        <v>0.45</v>
      </c>
      <c r="I4633">
        <v>14</v>
      </c>
      <c r="J4633">
        <v>5.3</v>
      </c>
      <c r="K4633">
        <f t="shared" si="2649"/>
        <v>0.1590435</v>
      </c>
      <c r="L4633">
        <f t="shared" si="2688"/>
        <v>1.0884511680105018</v>
      </c>
      <c r="O4633">
        <f>L4633*0.47*0.75</f>
        <v>0.38367903672370185</v>
      </c>
      <c r="Q4633">
        <f t="shared" si="2689"/>
        <v>0.19951309909632498</v>
      </c>
      <c r="T4633">
        <f>(L4633*0.47*0.75)*(1+0.2)*0.52*3.67</f>
        <v>0.87865568842021502</v>
      </c>
    </row>
    <row r="4634" spans="1:24" hidden="1" x14ac:dyDescent="0.3">
      <c r="A4634" s="26">
        <v>42002</v>
      </c>
      <c r="B4634">
        <v>177</v>
      </c>
      <c r="C4634" t="s">
        <v>211</v>
      </c>
      <c r="D4634">
        <v>17</v>
      </c>
      <c r="E4634" t="s">
        <v>213</v>
      </c>
      <c r="F4634">
        <v>5</v>
      </c>
      <c r="G4634">
        <v>12</v>
      </c>
      <c r="H4634">
        <f t="shared" si="2648"/>
        <v>0.12</v>
      </c>
      <c r="I4634">
        <v>4</v>
      </c>
      <c r="J4634">
        <v>1.2</v>
      </c>
      <c r="K4634">
        <f t="shared" si="2649"/>
        <v>1.130976E-2</v>
      </c>
      <c r="L4634">
        <f t="shared" ref="L4634:L4635" si="2690">0.000084*(G4634^1.894314*I4634^0.808223+0.000031*G4634^2)</f>
        <v>2.8522781228021626E-2</v>
      </c>
      <c r="O4634">
        <f>L4634*0.66*1.07</f>
        <v>2.0142788103228875E-2</v>
      </c>
      <c r="Q4634">
        <f t="shared" ref="Q4634:Q4635" si="2691">O4634*0.531</f>
        <v>1.0695820482814533E-2</v>
      </c>
      <c r="T4634">
        <f>(L4634*0.66*1.07)*(1+0.2)*0.531*3.67</f>
        <v>4.7104393406315198E-2</v>
      </c>
    </row>
    <row r="4635" spans="1:24" hidden="1" x14ac:dyDescent="0.3">
      <c r="A4635" s="26">
        <v>42002</v>
      </c>
      <c r="B4635">
        <v>177</v>
      </c>
      <c r="C4635" t="s">
        <v>211</v>
      </c>
      <c r="D4635">
        <v>18</v>
      </c>
      <c r="E4635" t="s">
        <v>213</v>
      </c>
      <c r="F4635">
        <v>5</v>
      </c>
      <c r="G4635">
        <v>35.700000000000003</v>
      </c>
      <c r="H4635">
        <f t="shared" ref="H4635:H4698" si="2692">G4635/100</f>
        <v>0.35700000000000004</v>
      </c>
      <c r="I4635">
        <v>7.1</v>
      </c>
      <c r="J4635">
        <v>1.3</v>
      </c>
      <c r="K4635">
        <f t="shared" ref="K4635:K4698" si="2693">0.7854*H4635^2</f>
        <v>0.10009844460000003</v>
      </c>
      <c r="L4635">
        <f t="shared" si="2690"/>
        <v>0.35770995850370502</v>
      </c>
      <c r="O4635">
        <f>L4635*0.66*1.07</f>
        <v>0.25261477269531651</v>
      </c>
      <c r="Q4635">
        <f t="shared" si="2691"/>
        <v>0.13413844430121308</v>
      </c>
      <c r="T4635">
        <f>(L4635*0.66*1.07)*(1+0.2)*0.531*3.67</f>
        <v>0.59074570870254239</v>
      </c>
    </row>
    <row r="4636" spans="1:24" hidden="1" x14ac:dyDescent="0.3">
      <c r="A4636" s="26">
        <v>42002</v>
      </c>
      <c r="B4636">
        <v>177</v>
      </c>
      <c r="C4636" t="s">
        <v>211</v>
      </c>
      <c r="D4636">
        <v>19</v>
      </c>
      <c r="E4636" t="s">
        <v>218</v>
      </c>
      <c r="F4636">
        <v>1</v>
      </c>
      <c r="G4636">
        <v>42.5</v>
      </c>
      <c r="H4636">
        <f t="shared" si="2692"/>
        <v>0.42499999999999999</v>
      </c>
      <c r="I4636">
        <v>17.8</v>
      </c>
      <c r="J4636">
        <v>9.3000000000000007</v>
      </c>
      <c r="K4636">
        <f t="shared" si="2693"/>
        <v>0.14186287499999997</v>
      </c>
      <c r="L4636">
        <f>0.000057*(G4636^1.897696*I4636^1.002687+0.000031*G4636^2)</f>
        <v>1.2584703763148481</v>
      </c>
      <c r="O4636">
        <f>L4636*0.43*0.75</f>
        <v>0.40585669636153854</v>
      </c>
      <c r="Q4636">
        <f>O4636*0.52</f>
        <v>0.21104548210800006</v>
      </c>
      <c r="T4636">
        <f>(L4636*0.43*0.75)*(1+0.2)*0.52*3.67</f>
        <v>0.92944430320363214</v>
      </c>
      <c r="U4636">
        <v>102</v>
      </c>
      <c r="V4636">
        <v>109</v>
      </c>
      <c r="W4636">
        <v>20</v>
      </c>
      <c r="X4636">
        <v>10</v>
      </c>
    </row>
    <row r="4637" spans="1:24" s="13" customFormat="1" hidden="1" x14ac:dyDescent="0.3">
      <c r="A4637" s="26">
        <v>42002</v>
      </c>
      <c r="B4637" s="13">
        <v>177</v>
      </c>
      <c r="C4637" s="13" t="s">
        <v>211</v>
      </c>
      <c r="D4637" s="13">
        <v>20</v>
      </c>
      <c r="E4637" s="13" t="s">
        <v>213</v>
      </c>
      <c r="F4637" s="13">
        <v>7</v>
      </c>
      <c r="G4637" s="13">
        <v>14</v>
      </c>
      <c r="H4637">
        <f t="shared" si="2692"/>
        <v>0.14000000000000001</v>
      </c>
      <c r="I4637" s="13">
        <v>1.9</v>
      </c>
      <c r="J4637" s="13">
        <v>0</v>
      </c>
      <c r="K4637">
        <f t="shared" si="2693"/>
        <v>1.5393840000000002E-2</v>
      </c>
      <c r="L4637">
        <f t="shared" ref="L4637:L4639" si="2694">0.000084*(G4637^1.894314*I4637^0.808223+0.000031*G4637^2)</f>
        <v>2.0927210048952833E-2</v>
      </c>
      <c r="M4637"/>
      <c r="N4637"/>
      <c r="O4637">
        <f>L4637*0.66*1.07</f>
        <v>1.4778795736570493E-2</v>
      </c>
      <c r="P4637"/>
      <c r="Q4637">
        <f t="shared" ref="Q4637:Q4639" si="2695">O4637*0.531</f>
        <v>7.8475405361189323E-3</v>
      </c>
      <c r="R4637"/>
      <c r="S4637"/>
      <c r="T4637">
        <f>(L4637*0.66*1.07)*(1+0.2)*0.531*3.67</f>
        <v>3.4560568521067779E-2</v>
      </c>
    </row>
    <row r="4638" spans="1:24" hidden="1" x14ac:dyDescent="0.3">
      <c r="A4638" s="26">
        <v>42002</v>
      </c>
      <c r="B4638">
        <v>177</v>
      </c>
      <c r="C4638" t="s">
        <v>211</v>
      </c>
      <c r="D4638">
        <v>21</v>
      </c>
      <c r="E4638" t="s">
        <v>213</v>
      </c>
      <c r="F4638">
        <v>5</v>
      </c>
      <c r="G4638">
        <v>19.100000000000001</v>
      </c>
      <c r="H4638">
        <f t="shared" si="2692"/>
        <v>0.191</v>
      </c>
      <c r="I4638">
        <v>5.5</v>
      </c>
      <c r="J4638">
        <v>2.2999999999999998</v>
      </c>
      <c r="K4638">
        <f t="shared" si="2693"/>
        <v>2.8652177399999999E-2</v>
      </c>
      <c r="L4638">
        <f t="shared" si="2694"/>
        <v>8.8990063813677175E-2</v>
      </c>
      <c r="O4638">
        <f>L4638*0.66*1.07</f>
        <v>6.2844783065218832E-2</v>
      </c>
      <c r="Q4638">
        <f t="shared" si="2695"/>
        <v>3.3370579807631202E-2</v>
      </c>
      <c r="T4638">
        <f>(L4638*0.66*1.07)*(1+0.2)*0.531*3.67</f>
        <v>0.14696403347280779</v>
      </c>
    </row>
    <row r="4639" spans="1:24" s="13" customFormat="1" hidden="1" x14ac:dyDescent="0.3">
      <c r="A4639" s="26">
        <v>42002</v>
      </c>
      <c r="B4639" s="13">
        <v>177</v>
      </c>
      <c r="C4639" s="13" t="s">
        <v>211</v>
      </c>
      <c r="D4639" s="13">
        <v>22</v>
      </c>
      <c r="E4639" s="13" t="s">
        <v>213</v>
      </c>
      <c r="F4639" s="13">
        <v>7</v>
      </c>
      <c r="G4639" s="13">
        <v>14</v>
      </c>
      <c r="H4639">
        <f t="shared" si="2692"/>
        <v>0.14000000000000001</v>
      </c>
      <c r="I4639" s="13">
        <v>4</v>
      </c>
      <c r="J4639" s="13">
        <v>0</v>
      </c>
      <c r="K4639">
        <f t="shared" si="2693"/>
        <v>1.5393840000000002E-2</v>
      </c>
      <c r="L4639">
        <f t="shared" si="2694"/>
        <v>3.8195324626432436E-2</v>
      </c>
      <c r="M4639"/>
      <c r="N4639"/>
      <c r="O4639">
        <f>L4639*0.66*1.07</f>
        <v>2.6973538251186591E-2</v>
      </c>
      <c r="P4639"/>
      <c r="Q4639">
        <f t="shared" si="2695"/>
        <v>1.432294881138008E-2</v>
      </c>
      <c r="R4639"/>
      <c r="S4639"/>
      <c r="T4639">
        <f>(L4639*0.66*1.07)*(1+0.2)*0.531*3.67</f>
        <v>6.3078266565317856E-2</v>
      </c>
    </row>
    <row r="4640" spans="1:24" hidden="1" x14ac:dyDescent="0.3">
      <c r="A4640" s="26">
        <v>42002</v>
      </c>
      <c r="B4640">
        <v>177</v>
      </c>
      <c r="C4640" t="s">
        <v>211</v>
      </c>
      <c r="D4640">
        <v>23</v>
      </c>
      <c r="E4640" t="s">
        <v>216</v>
      </c>
      <c r="F4640">
        <v>4</v>
      </c>
      <c r="G4640">
        <v>12</v>
      </c>
      <c r="H4640">
        <f t="shared" si="2692"/>
        <v>0.12</v>
      </c>
      <c r="I4640">
        <v>6.3</v>
      </c>
      <c r="J4640">
        <v>2</v>
      </c>
      <c r="K4640">
        <f t="shared" si="2693"/>
        <v>1.130976E-2</v>
      </c>
      <c r="L4640">
        <f>0.000086*(G4640^1.882935*I4640^0.813269+0.000016*G4640^2)</f>
        <v>4.1362574323297666E-2</v>
      </c>
      <c r="O4640">
        <f>L4640*0.45*0.75</f>
        <v>1.3959868834112963E-2</v>
      </c>
      <c r="Q4640">
        <f>O4640*0.52</f>
        <v>7.2591317937387408E-3</v>
      </c>
      <c r="T4640">
        <f>(L4640*0.45*0.75)*(1+0.2)*0.52*3.67</f>
        <v>3.1969216419625412E-2</v>
      </c>
    </row>
    <row r="4641" spans="1:20" hidden="1" x14ac:dyDescent="0.3">
      <c r="A4641" s="26">
        <v>42002</v>
      </c>
      <c r="B4641">
        <v>177</v>
      </c>
      <c r="C4641" t="s">
        <v>211</v>
      </c>
      <c r="D4641">
        <v>24</v>
      </c>
      <c r="E4641" t="s">
        <v>213</v>
      </c>
      <c r="F4641">
        <v>5</v>
      </c>
      <c r="G4641">
        <v>16.100000000000001</v>
      </c>
      <c r="H4641">
        <f t="shared" si="2692"/>
        <v>0.161</v>
      </c>
      <c r="I4641">
        <v>4.0999999999999996</v>
      </c>
      <c r="J4641">
        <v>1.5</v>
      </c>
      <c r="K4641">
        <f t="shared" si="2693"/>
        <v>2.0358353400000001E-2</v>
      </c>
      <c r="L4641">
        <f t="shared" ref="L4641:L4643" si="2696">0.000084*(G4641^1.894314*I4641^0.808223+0.000031*G4641^2)</f>
        <v>5.0775968851569028E-2</v>
      </c>
      <c r="O4641">
        <f>L4641*0.66*1.07</f>
        <v>3.5857989202978051E-2</v>
      </c>
      <c r="Q4641">
        <f t="shared" ref="Q4641:Q4643" si="2697">O4641*0.531</f>
        <v>1.9040592266781346E-2</v>
      </c>
      <c r="T4641">
        <f>(L4641*0.66*1.07)*(1+0.2)*0.531*3.67</f>
        <v>8.3854768342905048E-2</v>
      </c>
    </row>
    <row r="4642" spans="1:20" hidden="1" x14ac:dyDescent="0.3">
      <c r="A4642" s="26">
        <v>42002</v>
      </c>
      <c r="B4642">
        <v>177</v>
      </c>
      <c r="C4642" t="s">
        <v>211</v>
      </c>
      <c r="D4642">
        <v>25</v>
      </c>
      <c r="E4642" t="s">
        <v>213</v>
      </c>
      <c r="F4642">
        <v>4</v>
      </c>
      <c r="G4642">
        <v>11</v>
      </c>
      <c r="H4642">
        <f t="shared" si="2692"/>
        <v>0.11</v>
      </c>
      <c r="I4642">
        <v>4.5999999999999996</v>
      </c>
      <c r="J4642">
        <v>1.5</v>
      </c>
      <c r="K4642">
        <f t="shared" si="2693"/>
        <v>9.503339999999999E-3</v>
      </c>
      <c r="L4642">
        <f t="shared" si="2696"/>
        <v>2.7081031667991244E-2</v>
      </c>
      <c r="O4642">
        <f>L4642*0.66*1.07</f>
        <v>1.9124624563935419E-2</v>
      </c>
      <c r="Q4642">
        <f t="shared" si="2697"/>
        <v>1.0155175643449707E-2</v>
      </c>
      <c r="T4642">
        <f>(L4642*0.66*1.07)*(1+0.2)*0.531*3.67</f>
        <v>4.4723393533752508E-2</v>
      </c>
    </row>
    <row r="4643" spans="1:20" hidden="1" x14ac:dyDescent="0.3">
      <c r="A4643" s="26">
        <v>42002</v>
      </c>
      <c r="B4643">
        <v>177</v>
      </c>
      <c r="C4643" t="s">
        <v>211</v>
      </c>
      <c r="D4643">
        <v>26</v>
      </c>
      <c r="E4643" t="s">
        <v>213</v>
      </c>
      <c r="F4643">
        <v>4</v>
      </c>
      <c r="G4643">
        <v>11.5</v>
      </c>
      <c r="H4643">
        <f t="shared" si="2692"/>
        <v>0.115</v>
      </c>
      <c r="I4643">
        <v>4.4000000000000004</v>
      </c>
      <c r="J4643">
        <v>1.6</v>
      </c>
      <c r="K4643">
        <f t="shared" si="2693"/>
        <v>1.0386915E-2</v>
      </c>
      <c r="L4643">
        <f t="shared" si="2696"/>
        <v>2.8420555995960276E-2</v>
      </c>
      <c r="O4643">
        <f>L4643*0.66*1.07</f>
        <v>2.0070596644347148E-2</v>
      </c>
      <c r="Q4643">
        <f t="shared" si="2697"/>
        <v>1.0657486818148336E-2</v>
      </c>
      <c r="T4643">
        <f>(L4643*0.66*1.07)*(1+0.2)*0.531*3.67</f>
        <v>4.6935571947125269E-2</v>
      </c>
    </row>
    <row r="4644" spans="1:20" hidden="1" x14ac:dyDescent="0.3">
      <c r="A4644" s="26">
        <v>42002</v>
      </c>
      <c r="B4644">
        <v>177</v>
      </c>
      <c r="C4644" t="s">
        <v>211</v>
      </c>
      <c r="D4644">
        <v>27</v>
      </c>
      <c r="E4644" t="s">
        <v>212</v>
      </c>
      <c r="F4644">
        <v>4</v>
      </c>
      <c r="G4644">
        <v>27</v>
      </c>
      <c r="H4644">
        <f t="shared" si="2692"/>
        <v>0.27</v>
      </c>
      <c r="I4644">
        <v>10.199999999999999</v>
      </c>
      <c r="J4644">
        <v>7.1</v>
      </c>
      <c r="K4644">
        <f t="shared" si="2693"/>
        <v>5.7255660000000007E-2</v>
      </c>
      <c r="L4644">
        <f t="shared" ref="L4644:L4646" si="2698">0.000062*(G4644^1.947206*I4644^0.894551+0.000039*G4644^2)</f>
        <v>0.30324846832801339</v>
      </c>
      <c r="O4644">
        <f>L4644*0.47*0.75</f>
        <v>0.1068950850856247</v>
      </c>
      <c r="Q4644">
        <f t="shared" ref="Q4644:Q4646" si="2699">O4644*0.52</f>
        <v>5.5585444244524849E-2</v>
      </c>
      <c r="T4644">
        <f>(L4644*0.47*0.75)*(1+0.2)*0.52*3.67</f>
        <v>0.24479829645288742</v>
      </c>
    </row>
    <row r="4645" spans="1:20" hidden="1" x14ac:dyDescent="0.3">
      <c r="A4645" s="26">
        <v>42002</v>
      </c>
      <c r="B4645">
        <v>177</v>
      </c>
      <c r="C4645" t="s">
        <v>211</v>
      </c>
      <c r="D4645">
        <v>28</v>
      </c>
      <c r="E4645" t="s">
        <v>212</v>
      </c>
      <c r="F4645">
        <v>1</v>
      </c>
      <c r="G4645">
        <v>26</v>
      </c>
      <c r="H4645">
        <f t="shared" si="2692"/>
        <v>0.26</v>
      </c>
      <c r="I4645">
        <v>9.3000000000000007</v>
      </c>
      <c r="J4645">
        <v>7</v>
      </c>
      <c r="K4645">
        <f t="shared" si="2693"/>
        <v>5.3093040000000008E-2</v>
      </c>
      <c r="L4645">
        <f t="shared" si="2698"/>
        <v>0.25941579126106534</v>
      </c>
      <c r="O4645">
        <f>L4645*0.47*0.75</f>
        <v>9.144406641952553E-2</v>
      </c>
      <c r="Q4645">
        <f t="shared" si="2699"/>
        <v>4.7550914538153279E-2</v>
      </c>
      <c r="T4645">
        <f>(L4645*0.47*0.75)*(1+0.2)*0.52*3.67</f>
        <v>0.20941422762602704</v>
      </c>
    </row>
    <row r="4646" spans="1:20" hidden="1" x14ac:dyDescent="0.3">
      <c r="A4646" s="26">
        <v>42002</v>
      </c>
      <c r="B4646">
        <v>177</v>
      </c>
      <c r="C4646" t="s">
        <v>211</v>
      </c>
      <c r="D4646">
        <v>29</v>
      </c>
      <c r="E4646" t="s">
        <v>212</v>
      </c>
      <c r="F4646">
        <v>1</v>
      </c>
      <c r="G4646">
        <v>28.7</v>
      </c>
      <c r="H4646">
        <f t="shared" si="2692"/>
        <v>0.28699999999999998</v>
      </c>
      <c r="I4646">
        <v>10.5</v>
      </c>
      <c r="J4646">
        <v>8.1</v>
      </c>
      <c r="K4646">
        <f t="shared" si="2693"/>
        <v>6.4692612599999991E-2</v>
      </c>
      <c r="L4646">
        <f t="shared" si="2698"/>
        <v>0.35050679570024484</v>
      </c>
      <c r="O4646">
        <f>L4646*0.47*0.75</f>
        <v>0.12355364548433631</v>
      </c>
      <c r="Q4646">
        <f t="shared" si="2699"/>
        <v>6.4247895651854889E-2</v>
      </c>
      <c r="T4646">
        <f>(L4646*0.47*0.75)*(1+0.2)*0.52*3.67</f>
        <v>0.28294773245076887</v>
      </c>
    </row>
    <row r="4647" spans="1:20" hidden="1" x14ac:dyDescent="0.3">
      <c r="A4647" s="26">
        <v>42002</v>
      </c>
      <c r="B4647">
        <v>177</v>
      </c>
      <c r="C4647" t="s">
        <v>211</v>
      </c>
      <c r="D4647">
        <v>30</v>
      </c>
      <c r="E4647" t="s">
        <v>213</v>
      </c>
      <c r="F4647">
        <v>5</v>
      </c>
      <c r="G4647">
        <v>7.7</v>
      </c>
      <c r="H4647">
        <f t="shared" si="2692"/>
        <v>7.6999999999999999E-2</v>
      </c>
      <c r="I4647">
        <v>3.4</v>
      </c>
      <c r="J4647">
        <v>1.5</v>
      </c>
      <c r="K4647">
        <f t="shared" si="2693"/>
        <v>4.6566365999999998E-3</v>
      </c>
      <c r="L4647">
        <f t="shared" ref="L4647:L4649" si="2700">0.000084*(G4647^1.894314*I4647^0.808223+0.000031*G4647^2)</f>
        <v>1.0792716643871979E-2</v>
      </c>
      <c r="O4647">
        <f>L4647*0.66*1.07</f>
        <v>7.6218164939023921E-3</v>
      </c>
      <c r="Q4647">
        <f t="shared" ref="Q4647:Q4649" si="2701">O4647*0.531</f>
        <v>4.0471845582621705E-3</v>
      </c>
      <c r="T4647">
        <f>(L4647*0.66*1.07)*(1+0.2)*0.531*3.67</f>
        <v>1.7823800794586595E-2</v>
      </c>
    </row>
    <row r="4648" spans="1:20" hidden="1" x14ac:dyDescent="0.3">
      <c r="A4648" s="26">
        <v>42002</v>
      </c>
      <c r="B4648">
        <v>177</v>
      </c>
      <c r="C4648" t="s">
        <v>211</v>
      </c>
      <c r="D4648">
        <v>31</v>
      </c>
      <c r="E4648" t="s">
        <v>213</v>
      </c>
      <c r="F4648">
        <v>4</v>
      </c>
      <c r="G4648">
        <v>10.199999999999999</v>
      </c>
      <c r="H4648">
        <f t="shared" si="2692"/>
        <v>0.10199999999999999</v>
      </c>
      <c r="I4648">
        <v>4.0999999999999996</v>
      </c>
      <c r="J4648">
        <v>1.9</v>
      </c>
      <c r="K4648">
        <f t="shared" si="2693"/>
        <v>8.1713015999999982E-3</v>
      </c>
      <c r="L4648">
        <f t="shared" si="2700"/>
        <v>2.1387312750701905E-2</v>
      </c>
      <c r="O4648">
        <f>L4648*0.66*1.07</f>
        <v>1.5103720264545687E-2</v>
      </c>
      <c r="Q4648">
        <f t="shared" si="2701"/>
        <v>8.0200754604737596E-3</v>
      </c>
      <c r="T4648">
        <f>(L4648*0.66*1.07)*(1+0.2)*0.531*3.67</f>
        <v>3.5320412327926438E-2</v>
      </c>
    </row>
    <row r="4649" spans="1:20" hidden="1" x14ac:dyDescent="0.3">
      <c r="A4649" s="26">
        <v>42002</v>
      </c>
      <c r="B4649">
        <v>177</v>
      </c>
      <c r="C4649" t="s">
        <v>211</v>
      </c>
      <c r="D4649">
        <v>32</v>
      </c>
      <c r="E4649" t="s">
        <v>213</v>
      </c>
      <c r="F4649">
        <v>4</v>
      </c>
      <c r="G4649">
        <v>8.6999999999999993</v>
      </c>
      <c r="H4649">
        <f t="shared" si="2692"/>
        <v>8.6999999999999994E-2</v>
      </c>
      <c r="I4649">
        <v>4.3</v>
      </c>
      <c r="J4649">
        <v>1.1000000000000001</v>
      </c>
      <c r="K4649">
        <f t="shared" si="2693"/>
        <v>5.944692599999999E-3</v>
      </c>
      <c r="L4649">
        <f t="shared" si="2700"/>
        <v>1.6444199634857597E-2</v>
      </c>
      <c r="O4649">
        <f>L4649*0.66*1.07</f>
        <v>1.1612893782136436E-2</v>
      </c>
      <c r="Q4649">
        <f t="shared" si="2701"/>
        <v>6.1664465983144482E-3</v>
      </c>
      <c r="T4649">
        <f>(L4649*0.66*1.07)*(1+0.2)*0.531*3.67</f>
        <v>2.7157030818976829E-2</v>
      </c>
    </row>
    <row r="4650" spans="1:20" hidden="1" x14ac:dyDescent="0.3">
      <c r="A4650" s="26">
        <v>42002</v>
      </c>
      <c r="B4650">
        <v>177</v>
      </c>
      <c r="C4650" t="s">
        <v>211</v>
      </c>
      <c r="D4650">
        <v>33</v>
      </c>
      <c r="E4650" t="s">
        <v>212</v>
      </c>
      <c r="F4650">
        <v>4</v>
      </c>
      <c r="G4650">
        <v>20.8</v>
      </c>
      <c r="H4650">
        <f t="shared" si="2692"/>
        <v>0.20800000000000002</v>
      </c>
      <c r="I4650">
        <v>7.1</v>
      </c>
      <c r="J4650">
        <v>4.5</v>
      </c>
      <c r="K4650">
        <f t="shared" si="2693"/>
        <v>3.3979545600000008E-2</v>
      </c>
      <c r="L4650">
        <f>0.000062*(G4650^1.947206*I4650^0.894551+0.000039*G4650^2)</f>
        <v>0.13195625267136493</v>
      </c>
      <c r="O4650">
        <f>L4650*0.47*0.75</f>
        <v>4.6514579066656139E-2</v>
      </c>
      <c r="Q4650">
        <f>O4650*0.52</f>
        <v>2.4187581114661193E-2</v>
      </c>
      <c r="T4650">
        <f>(L4650*0.47*0.75)*(1+0.2)*0.52*3.67</f>
        <v>0.10652210722896788</v>
      </c>
    </row>
    <row r="4651" spans="1:20" hidden="1" x14ac:dyDescent="0.3">
      <c r="A4651" s="26">
        <v>42002</v>
      </c>
      <c r="B4651">
        <v>177</v>
      </c>
      <c r="C4651" t="s">
        <v>211</v>
      </c>
      <c r="D4651">
        <v>34</v>
      </c>
      <c r="E4651" t="s">
        <v>213</v>
      </c>
      <c r="F4651">
        <v>4</v>
      </c>
      <c r="G4651">
        <v>11</v>
      </c>
      <c r="H4651">
        <f t="shared" si="2692"/>
        <v>0.11</v>
      </c>
      <c r="I4651">
        <v>5.0999999999999996</v>
      </c>
      <c r="J4651">
        <v>2.2999999999999998</v>
      </c>
      <c r="K4651">
        <f t="shared" si="2693"/>
        <v>9.503339999999999E-3</v>
      </c>
      <c r="L4651">
        <f>0.000084*(G4651^1.894314*I4651^0.808223+0.000031*G4651^2)</f>
        <v>2.9436296460879634E-2</v>
      </c>
      <c r="O4651">
        <f>L4651*0.66*1.07</f>
        <v>2.0787912560673198E-2</v>
      </c>
      <c r="Q4651">
        <f>O4651*0.531</f>
        <v>1.1038381569717469E-2</v>
      </c>
      <c r="T4651">
        <f>(L4651*0.66*1.07)*(1+0.2)*0.531*3.67</f>
        <v>4.8613032433035733E-2</v>
      </c>
    </row>
    <row r="4652" spans="1:20" hidden="1" x14ac:dyDescent="0.3">
      <c r="A4652" s="26">
        <v>42002</v>
      </c>
      <c r="B4652">
        <v>177</v>
      </c>
      <c r="C4652" t="s">
        <v>211</v>
      </c>
      <c r="D4652">
        <v>35</v>
      </c>
      <c r="E4652" t="s">
        <v>212</v>
      </c>
      <c r="F4652">
        <v>4</v>
      </c>
      <c r="G4652">
        <v>18.5</v>
      </c>
      <c r="H4652">
        <f t="shared" si="2692"/>
        <v>0.185</v>
      </c>
      <c r="I4652">
        <v>8.1999999999999993</v>
      </c>
      <c r="J4652">
        <v>5</v>
      </c>
      <c r="K4652">
        <f t="shared" si="2693"/>
        <v>2.6880314999999998E-2</v>
      </c>
      <c r="L4652">
        <f t="shared" ref="L4652:L4654" si="2702">0.000062*(G4652^1.947206*I4652^0.894551+0.000039*G4652^2)</f>
        <v>0.11947916688254379</v>
      </c>
      <c r="O4652">
        <f>L4652*0.47*0.75</f>
        <v>4.2116406326096686E-2</v>
      </c>
      <c r="Q4652">
        <f t="shared" ref="Q4652:Q4654" si="2703">O4652*0.52</f>
        <v>2.1900531289570278E-2</v>
      </c>
      <c r="T4652">
        <f>(L4652*0.47*0.75)*(1+0.2)*0.52*3.67</f>
        <v>9.6449939799267512E-2</v>
      </c>
    </row>
    <row r="4653" spans="1:20" hidden="1" x14ac:dyDescent="0.3">
      <c r="A4653" s="26">
        <v>42002</v>
      </c>
      <c r="B4653">
        <v>177</v>
      </c>
      <c r="C4653" t="s">
        <v>211</v>
      </c>
      <c r="D4653">
        <v>36</v>
      </c>
      <c r="E4653" t="s">
        <v>212</v>
      </c>
      <c r="F4653">
        <v>4</v>
      </c>
      <c r="G4653">
        <v>14.5</v>
      </c>
      <c r="H4653">
        <f t="shared" si="2692"/>
        <v>0.14499999999999999</v>
      </c>
      <c r="I4653">
        <v>4.8</v>
      </c>
      <c r="J4653">
        <v>3</v>
      </c>
      <c r="K4653">
        <f t="shared" si="2693"/>
        <v>1.6513034999999999E-2</v>
      </c>
      <c r="L4653">
        <f t="shared" si="2702"/>
        <v>4.6049429740473567E-2</v>
      </c>
      <c r="O4653">
        <f>L4653*0.47*0.75</f>
        <v>1.623242398351693E-2</v>
      </c>
      <c r="Q4653">
        <f t="shared" si="2703"/>
        <v>8.4408604714288037E-3</v>
      </c>
      <c r="T4653">
        <f>(L4653*0.47*0.75)*(1+0.2)*0.52*3.67</f>
        <v>3.7173549516172445E-2</v>
      </c>
    </row>
    <row r="4654" spans="1:20" hidden="1" x14ac:dyDescent="0.3">
      <c r="A4654" s="26">
        <v>42002</v>
      </c>
      <c r="B4654">
        <v>177</v>
      </c>
      <c r="C4654" t="s">
        <v>211</v>
      </c>
      <c r="D4654">
        <v>37</v>
      </c>
      <c r="E4654" t="s">
        <v>212</v>
      </c>
      <c r="F4654">
        <v>3</v>
      </c>
      <c r="G4654">
        <v>7.5</v>
      </c>
      <c r="H4654">
        <f t="shared" si="2692"/>
        <v>7.4999999999999997E-2</v>
      </c>
      <c r="I4654">
        <v>3.9</v>
      </c>
      <c r="J4654">
        <v>2.7</v>
      </c>
      <c r="K4654">
        <f t="shared" si="2693"/>
        <v>4.4178749999999999E-3</v>
      </c>
      <c r="L4654">
        <f t="shared" si="2702"/>
        <v>1.0593982300423925E-2</v>
      </c>
      <c r="O4654">
        <f>L4654*0.47*0.75</f>
        <v>3.7343787608994337E-3</v>
      </c>
      <c r="Q4654">
        <f t="shared" si="2703"/>
        <v>1.9418769556677057E-3</v>
      </c>
      <c r="T4654">
        <f>(L4654*0.47*0.75)*(1+0.2)*0.52*3.67</f>
        <v>8.5520261127605759E-3</v>
      </c>
    </row>
    <row r="4655" spans="1:20" hidden="1" x14ac:dyDescent="0.3">
      <c r="A4655" s="26">
        <v>42002</v>
      </c>
      <c r="B4655">
        <v>177</v>
      </c>
      <c r="C4655" t="s">
        <v>211</v>
      </c>
      <c r="D4655">
        <v>38</v>
      </c>
      <c r="E4655" t="s">
        <v>213</v>
      </c>
      <c r="F4655">
        <v>4</v>
      </c>
      <c r="G4655">
        <v>9</v>
      </c>
      <c r="H4655">
        <f t="shared" si="2692"/>
        <v>0.09</v>
      </c>
      <c r="I4655">
        <v>2.8</v>
      </c>
      <c r="J4655">
        <v>1</v>
      </c>
      <c r="K4655">
        <f t="shared" si="2693"/>
        <v>6.3617399999999994E-3</v>
      </c>
      <c r="L4655">
        <f>0.000084*(G4655^1.894314*I4655^0.808223+0.000031*G4655^2)</f>
        <v>1.2397240481082351E-2</v>
      </c>
      <c r="O4655">
        <f>L4655*0.66*1.07</f>
        <v>8.7549312277403566E-3</v>
      </c>
      <c r="Q4655">
        <f>O4655*0.531</f>
        <v>4.6488684819301299E-3</v>
      </c>
      <c r="T4655">
        <f>(L4655*0.66*1.07)*(1+0.2)*0.531*3.67</f>
        <v>2.047361679442029E-2</v>
      </c>
    </row>
    <row r="4656" spans="1:20" hidden="1" x14ac:dyDescent="0.3">
      <c r="A4656" s="26">
        <v>42002</v>
      </c>
      <c r="B4656">
        <v>177</v>
      </c>
      <c r="C4656" t="s">
        <v>211</v>
      </c>
      <c r="D4656">
        <v>39</v>
      </c>
      <c r="E4656" t="s">
        <v>212</v>
      </c>
      <c r="F4656">
        <v>4</v>
      </c>
      <c r="G4656">
        <v>16</v>
      </c>
      <c r="H4656">
        <f t="shared" si="2692"/>
        <v>0.16</v>
      </c>
      <c r="I4656">
        <v>6.1</v>
      </c>
      <c r="J4656">
        <v>3.9</v>
      </c>
      <c r="K4656">
        <f t="shared" si="2693"/>
        <v>2.0106240000000001E-2</v>
      </c>
      <c r="L4656">
        <f>0.000062*(G4656^1.947206*I4656^0.894551+0.000039*G4656^2)</f>
        <v>6.9116672755172706E-2</v>
      </c>
      <c r="O4656">
        <f>L4656*0.47*0.75</f>
        <v>2.4363627146198379E-2</v>
      </c>
      <c r="Q4656">
        <f>O4656*0.52</f>
        <v>1.2669086116023158E-2</v>
      </c>
      <c r="T4656">
        <f>(L4656*0.47*0.75)*(1+0.2)*0.52*3.67</f>
        <v>5.5794655254965977E-2</v>
      </c>
    </row>
    <row r="4657" spans="1:20" hidden="1" x14ac:dyDescent="0.3">
      <c r="A4657" s="26">
        <v>42002</v>
      </c>
      <c r="B4657">
        <v>178</v>
      </c>
      <c r="C4657" t="s">
        <v>211</v>
      </c>
      <c r="D4657">
        <v>1</v>
      </c>
      <c r="E4657" t="s">
        <v>216</v>
      </c>
      <c r="F4657">
        <v>4</v>
      </c>
      <c r="G4657">
        <v>17</v>
      </c>
      <c r="H4657">
        <f t="shared" si="2692"/>
        <v>0.17</v>
      </c>
      <c r="I4657">
        <v>8.9</v>
      </c>
      <c r="J4657">
        <v>2.1</v>
      </c>
      <c r="K4657">
        <f t="shared" si="2693"/>
        <v>2.2698060000000003E-2</v>
      </c>
      <c r="L4657">
        <f t="shared" ref="L4657:L4658" si="2704">0.000086*(G4657^1.882935*I4657^0.813269+0.000016*G4657^2)</f>
        <v>0.10555161643039816</v>
      </c>
      <c r="O4657">
        <f>L4657*0.45*0.75</f>
        <v>3.5623670545259382E-2</v>
      </c>
      <c r="Q4657">
        <f t="shared" ref="Q4657:Q4658" si="2705">O4657*0.52</f>
        <v>1.8524308683534881E-2</v>
      </c>
      <c r="T4657">
        <f>(L4657*0.45*0.75)*(1+0.2)*0.52*3.67</f>
        <v>8.1581055442287609E-2</v>
      </c>
    </row>
    <row r="4658" spans="1:20" hidden="1" x14ac:dyDescent="0.3">
      <c r="A4658" s="26">
        <v>42002</v>
      </c>
      <c r="B4658">
        <v>178</v>
      </c>
      <c r="C4658" t="s">
        <v>211</v>
      </c>
      <c r="D4658">
        <v>2</v>
      </c>
      <c r="E4658" t="s">
        <v>216</v>
      </c>
      <c r="F4658">
        <v>3</v>
      </c>
      <c r="G4658">
        <v>32</v>
      </c>
      <c r="H4658">
        <f t="shared" si="2692"/>
        <v>0.32</v>
      </c>
      <c r="I4658">
        <v>6</v>
      </c>
      <c r="J4658">
        <v>3.7</v>
      </c>
      <c r="K4658">
        <f t="shared" si="2693"/>
        <v>8.0424960000000004E-2</v>
      </c>
      <c r="L4658">
        <f t="shared" si="2704"/>
        <v>0.252026810310924</v>
      </c>
      <c r="O4658">
        <f>L4658*0.45*0.75</f>
        <v>8.5059048479936852E-2</v>
      </c>
      <c r="Q4658">
        <f t="shared" si="2705"/>
        <v>4.4230705209567164E-2</v>
      </c>
      <c r="T4658">
        <f>(L4658*0.45*0.75)*(1+0.2)*0.52*3.67</f>
        <v>0.19479202574293378</v>
      </c>
    </row>
    <row r="4659" spans="1:20" hidden="1" x14ac:dyDescent="0.3">
      <c r="A4659" s="26">
        <v>42002</v>
      </c>
      <c r="B4659">
        <v>178</v>
      </c>
      <c r="C4659" t="s">
        <v>211</v>
      </c>
      <c r="D4659">
        <v>3</v>
      </c>
      <c r="E4659" t="s">
        <v>213</v>
      </c>
      <c r="F4659">
        <v>3</v>
      </c>
      <c r="G4659">
        <v>12.7</v>
      </c>
      <c r="H4659">
        <f t="shared" si="2692"/>
        <v>0.127</v>
      </c>
      <c r="I4659">
        <v>2</v>
      </c>
      <c r="J4659">
        <v>1.1000000000000001</v>
      </c>
      <c r="K4659">
        <f t="shared" si="2693"/>
        <v>1.26677166E-2</v>
      </c>
      <c r="L4659">
        <f>0.000084*(G4659^1.894314*I4659^0.808223+0.000031*G4659^2)</f>
        <v>1.8135918346518554E-2</v>
      </c>
      <c r="O4659">
        <f>L4659*0.66*1.07</f>
        <v>1.2807585536311405E-2</v>
      </c>
      <c r="Q4659">
        <f>O4659*0.531</f>
        <v>6.8008279197813567E-3</v>
      </c>
      <c r="T4659">
        <f>(L4659*0.66*1.07)*(1+0.2)*0.531*3.67</f>
        <v>2.9950846158717088E-2</v>
      </c>
    </row>
    <row r="4660" spans="1:20" hidden="1" x14ac:dyDescent="0.3">
      <c r="A4660" s="26">
        <v>42002</v>
      </c>
      <c r="B4660">
        <v>178</v>
      </c>
      <c r="C4660" t="s">
        <v>211</v>
      </c>
      <c r="D4660">
        <v>4</v>
      </c>
      <c r="E4660" t="s">
        <v>216</v>
      </c>
      <c r="F4660">
        <v>1</v>
      </c>
      <c r="G4660">
        <v>35.799999999999997</v>
      </c>
      <c r="H4660">
        <f t="shared" si="2692"/>
        <v>0.35799999999999998</v>
      </c>
      <c r="I4660">
        <v>12.4</v>
      </c>
      <c r="J4660">
        <v>2</v>
      </c>
      <c r="K4660">
        <f t="shared" si="2693"/>
        <v>0.1006600056</v>
      </c>
      <c r="L4660">
        <f>0.000086*(G4660^1.882935*I4660^0.813269+0.000016*G4660^2)</f>
        <v>0.56183205203421183</v>
      </c>
      <c r="O4660">
        <f>L4660*0.45*0.75</f>
        <v>0.18961831756154651</v>
      </c>
      <c r="Q4660">
        <f>O4660*0.52</f>
        <v>9.8601525132004195E-2</v>
      </c>
      <c r="T4660">
        <f>(L4660*0.45*0.75)*(1+0.2)*0.52*3.67</f>
        <v>0.43424111668134646</v>
      </c>
    </row>
    <row r="4661" spans="1:20" hidden="1" x14ac:dyDescent="0.3">
      <c r="A4661" s="26">
        <v>42002</v>
      </c>
      <c r="B4661">
        <v>178</v>
      </c>
      <c r="C4661" t="s">
        <v>211</v>
      </c>
      <c r="D4661">
        <v>5</v>
      </c>
      <c r="E4661" t="s">
        <v>212</v>
      </c>
      <c r="F4661">
        <v>4</v>
      </c>
      <c r="G4661">
        <v>9.9</v>
      </c>
      <c r="H4661">
        <f t="shared" si="2692"/>
        <v>9.9000000000000005E-2</v>
      </c>
      <c r="I4661">
        <v>4.5</v>
      </c>
      <c r="J4661">
        <v>2.6</v>
      </c>
      <c r="K4661">
        <f t="shared" si="2693"/>
        <v>7.6977054000000001E-3</v>
      </c>
      <c r="L4661">
        <f>0.000062*(G4661^1.947206*I4661^0.894551+0.000039*G4661^2)</f>
        <v>2.0674518313469385E-2</v>
      </c>
      <c r="O4661">
        <f>L4661*0.47*0.75</f>
        <v>7.2877677054979583E-3</v>
      </c>
      <c r="Q4661">
        <f>O4661*0.52</f>
        <v>3.7896392068589384E-3</v>
      </c>
      <c r="T4661">
        <f>(L4661*0.47*0.75)*(1+0.2)*0.52*3.67</f>
        <v>1.6689571067006765E-2</v>
      </c>
    </row>
    <row r="4662" spans="1:20" s="13" customFormat="1" hidden="1" x14ac:dyDescent="0.3">
      <c r="A4662" s="26">
        <v>42002</v>
      </c>
      <c r="B4662" s="13">
        <v>178</v>
      </c>
      <c r="C4662" s="13" t="s">
        <v>211</v>
      </c>
      <c r="D4662" s="13">
        <v>6</v>
      </c>
      <c r="E4662" s="13" t="s">
        <v>213</v>
      </c>
      <c r="F4662" s="13">
        <v>7</v>
      </c>
      <c r="G4662" s="13">
        <v>39</v>
      </c>
      <c r="H4662">
        <f t="shared" si="2692"/>
        <v>0.39</v>
      </c>
      <c r="I4662" s="13">
        <v>4.7</v>
      </c>
      <c r="J4662" s="13">
        <v>0</v>
      </c>
      <c r="K4662">
        <f t="shared" si="2693"/>
        <v>0.11945934000000001</v>
      </c>
      <c r="L4662">
        <f>0.000084*(G4662^1.894314*I4662^0.808223+0.000031*G4662^2)</f>
        <v>0.30301621545176211</v>
      </c>
      <c r="M4662"/>
      <c r="N4662"/>
      <c r="O4662">
        <f>L4662*0.66*1.07</f>
        <v>0.21399005135203442</v>
      </c>
      <c r="P4662"/>
      <c r="Q4662">
        <f>O4662*0.531</f>
        <v>0.11362871726793028</v>
      </c>
      <c r="R4662"/>
      <c r="S4662"/>
      <c r="T4662">
        <f>(L4662*0.66*1.07)*(1+0.2)*0.531*3.67</f>
        <v>0.50042087084796494</v>
      </c>
    </row>
    <row r="4663" spans="1:20" hidden="1" x14ac:dyDescent="0.3">
      <c r="A4663" s="26">
        <v>42002</v>
      </c>
      <c r="B4663">
        <v>178</v>
      </c>
      <c r="C4663" t="s">
        <v>211</v>
      </c>
      <c r="D4663">
        <v>7</v>
      </c>
      <c r="E4663" t="s">
        <v>212</v>
      </c>
      <c r="F4663">
        <v>4</v>
      </c>
      <c r="G4663">
        <v>28</v>
      </c>
      <c r="H4663">
        <f t="shared" si="2692"/>
        <v>0.28000000000000003</v>
      </c>
      <c r="I4663">
        <v>9.3000000000000007</v>
      </c>
      <c r="J4663">
        <v>3.4</v>
      </c>
      <c r="K4663">
        <f t="shared" si="2693"/>
        <v>6.157536000000001E-2</v>
      </c>
      <c r="L4663">
        <f>0.000062*(G4663^1.947206*I4663^0.894551+0.000039*G4663^2)</f>
        <v>0.29968611957679642</v>
      </c>
      <c r="O4663">
        <f>L4663*0.47*0.75</f>
        <v>0.10563935715082073</v>
      </c>
      <c r="Q4663">
        <f>O4663*0.52</f>
        <v>5.4932465718426783E-2</v>
      </c>
      <c r="T4663">
        <f>(L4663*0.47*0.75)*(1+0.2)*0.52*3.67</f>
        <v>0.24192257902395156</v>
      </c>
    </row>
    <row r="4664" spans="1:20" hidden="1" x14ac:dyDescent="0.3">
      <c r="A4664" s="26">
        <v>42002</v>
      </c>
      <c r="B4664">
        <v>178</v>
      </c>
      <c r="C4664" t="s">
        <v>211</v>
      </c>
      <c r="D4664">
        <v>8</v>
      </c>
      <c r="E4664" t="s">
        <v>216</v>
      </c>
      <c r="F4664">
        <v>4</v>
      </c>
      <c r="G4664">
        <v>26.3</v>
      </c>
      <c r="H4664">
        <f t="shared" si="2692"/>
        <v>0.26300000000000001</v>
      </c>
      <c r="I4664">
        <v>9.1</v>
      </c>
      <c r="J4664">
        <v>1.5</v>
      </c>
      <c r="K4664">
        <f t="shared" si="2693"/>
        <v>5.4325332600000005E-2</v>
      </c>
      <c r="L4664">
        <f>0.000086*(G4664^1.882935*I4664^0.813269+0.000016*G4664^2)</f>
        <v>0.24442360979232219</v>
      </c>
      <c r="O4664">
        <f>L4664*0.45*0.75</f>
        <v>8.2492968304908737E-2</v>
      </c>
      <c r="Q4664">
        <f>O4664*0.52</f>
        <v>4.2896343518552545E-2</v>
      </c>
      <c r="T4664">
        <f>(L4664*0.45*0.75)*(1+0.2)*0.52*3.67</f>
        <v>0.18891549685570541</v>
      </c>
    </row>
    <row r="4665" spans="1:20" hidden="1" x14ac:dyDescent="0.3">
      <c r="A4665" s="26">
        <v>42002</v>
      </c>
      <c r="B4665">
        <v>178</v>
      </c>
      <c r="C4665" t="s">
        <v>211</v>
      </c>
      <c r="D4665">
        <v>9</v>
      </c>
      <c r="E4665" t="s">
        <v>212</v>
      </c>
      <c r="F4665">
        <v>1</v>
      </c>
      <c r="G4665">
        <v>44</v>
      </c>
      <c r="H4665">
        <f t="shared" si="2692"/>
        <v>0.44</v>
      </c>
      <c r="I4665">
        <v>17.8</v>
      </c>
      <c r="J4665">
        <v>10.199999999999999</v>
      </c>
      <c r="K4665">
        <f t="shared" si="2693"/>
        <v>0.15205343999999998</v>
      </c>
      <c r="L4665">
        <f>0.000062*(G4665^1.947206*I4665^0.894551+0.000039*G4665^2)</f>
        <v>1.2915125762179849</v>
      </c>
      <c r="O4665">
        <f>L4665*0.47*0.75</f>
        <v>0.45525818311683963</v>
      </c>
      <c r="Q4665">
        <f>O4665*0.52</f>
        <v>0.23673425522075661</v>
      </c>
      <c r="T4665">
        <f>(L4665*0.47*0.75)*(1+0.2)*0.52*3.67</f>
        <v>1.0425776599922121</v>
      </c>
    </row>
    <row r="4666" spans="1:20" hidden="1" x14ac:dyDescent="0.3">
      <c r="A4666" s="26">
        <v>42002</v>
      </c>
      <c r="B4666">
        <v>178</v>
      </c>
      <c r="C4666" t="s">
        <v>211</v>
      </c>
      <c r="D4666">
        <v>10</v>
      </c>
      <c r="E4666" t="s">
        <v>213</v>
      </c>
      <c r="F4666">
        <v>3</v>
      </c>
      <c r="G4666">
        <v>14.3</v>
      </c>
      <c r="H4666">
        <f t="shared" si="2692"/>
        <v>0.14300000000000002</v>
      </c>
      <c r="I4666">
        <v>6.4</v>
      </c>
      <c r="J4666">
        <v>2.2999999999999998</v>
      </c>
      <c r="K4666">
        <f t="shared" si="2693"/>
        <v>1.6060644600000003E-2</v>
      </c>
      <c r="L4666">
        <f>0.000084*(G4666^1.894314*I4666^0.808223+0.000031*G4666^2)</f>
        <v>5.8133395691180596E-2</v>
      </c>
      <c r="O4666">
        <f>L4666*0.66*1.07</f>
        <v>4.1053804037111737E-2</v>
      </c>
      <c r="Q4666">
        <f>O4666*0.531</f>
        <v>2.1799569943706333E-2</v>
      </c>
      <c r="T4666">
        <f>(L4666*0.66*1.07)*(1+0.2)*0.531*3.67</f>
        <v>9.6005306032082682E-2</v>
      </c>
    </row>
    <row r="4667" spans="1:20" hidden="1" x14ac:dyDescent="0.3">
      <c r="A4667" s="26">
        <v>42002</v>
      </c>
      <c r="B4667">
        <v>178</v>
      </c>
      <c r="C4667" t="s">
        <v>211</v>
      </c>
      <c r="D4667">
        <v>11</v>
      </c>
      <c r="E4667" t="s">
        <v>212</v>
      </c>
      <c r="F4667">
        <v>1</v>
      </c>
      <c r="G4667">
        <v>33</v>
      </c>
      <c r="H4667">
        <f t="shared" si="2692"/>
        <v>0.33</v>
      </c>
      <c r="I4667">
        <v>15.2</v>
      </c>
      <c r="J4667">
        <v>9.6</v>
      </c>
      <c r="K4667">
        <f t="shared" si="2693"/>
        <v>8.5530060000000005E-2</v>
      </c>
      <c r="L4667">
        <f t="shared" ref="L4667:L4668" si="2706">0.000062*(G4667^1.947206*I4667^0.894551+0.000039*G4667^2)</f>
        <v>0.64043092282692715</v>
      </c>
      <c r="O4667">
        <f>L4667*0.47*0.75</f>
        <v>0.22575190029649184</v>
      </c>
      <c r="Q4667">
        <f t="shared" ref="Q4667:Q4668" si="2707">O4667*0.52</f>
        <v>0.11739098815417576</v>
      </c>
      <c r="T4667">
        <f>(L4667*0.47*0.75)*(1+0.2)*0.52*3.67</f>
        <v>0.51698991183098997</v>
      </c>
    </row>
    <row r="4668" spans="1:20" hidden="1" x14ac:dyDescent="0.3">
      <c r="A4668" s="26">
        <v>42002</v>
      </c>
      <c r="B4668">
        <v>178</v>
      </c>
      <c r="C4668" t="s">
        <v>211</v>
      </c>
      <c r="D4668">
        <v>12</v>
      </c>
      <c r="E4668" t="s">
        <v>212</v>
      </c>
      <c r="F4668">
        <v>4</v>
      </c>
      <c r="G4668">
        <v>21</v>
      </c>
      <c r="H4668">
        <f t="shared" si="2692"/>
        <v>0.21</v>
      </c>
      <c r="I4668">
        <v>5.9</v>
      </c>
      <c r="J4668">
        <v>3.1</v>
      </c>
      <c r="K4668">
        <f t="shared" si="2693"/>
        <v>3.4636139999999996E-2</v>
      </c>
      <c r="L4668">
        <f t="shared" si="2706"/>
        <v>0.11391883543365214</v>
      </c>
      <c r="O4668">
        <f>L4668*0.47*0.75</f>
        <v>4.0156389490362376E-2</v>
      </c>
      <c r="Q4668">
        <f t="shared" si="2707"/>
        <v>2.0881322534988436E-2</v>
      </c>
      <c r="T4668">
        <f>(L4668*0.47*0.75)*(1+0.2)*0.52*3.67</f>
        <v>9.1961344444089071E-2</v>
      </c>
    </row>
    <row r="4669" spans="1:20" hidden="1" x14ac:dyDescent="0.3">
      <c r="A4669" s="26">
        <v>42002</v>
      </c>
      <c r="B4669">
        <v>178</v>
      </c>
      <c r="C4669" t="s">
        <v>211</v>
      </c>
      <c r="D4669">
        <v>13</v>
      </c>
      <c r="E4669" t="s">
        <v>213</v>
      </c>
      <c r="F4669">
        <v>3</v>
      </c>
      <c r="G4669">
        <v>17.3</v>
      </c>
      <c r="H4669">
        <f t="shared" si="2692"/>
        <v>0.17300000000000001</v>
      </c>
      <c r="I4669">
        <v>6.9</v>
      </c>
      <c r="J4669">
        <v>2.9</v>
      </c>
      <c r="K4669">
        <f t="shared" si="2693"/>
        <v>2.3506236600000004E-2</v>
      </c>
      <c r="L4669">
        <f>0.000084*(G4669^1.894314*I4669^0.808223+0.000031*G4669^2)</f>
        <v>8.861521592937037E-2</v>
      </c>
      <c r="O4669">
        <f>L4669*0.66*1.07</f>
        <v>6.2580065489321365E-2</v>
      </c>
      <c r="Q4669">
        <f>O4669*0.531</f>
        <v>3.3230014774829647E-2</v>
      </c>
      <c r="T4669">
        <f>(L4669*0.66*1.07)*(1+0.2)*0.531*3.67</f>
        <v>0.14634498506834975</v>
      </c>
    </row>
    <row r="4670" spans="1:20" hidden="1" x14ac:dyDescent="0.3">
      <c r="A4670" s="26">
        <v>42002</v>
      </c>
      <c r="B4670">
        <v>178</v>
      </c>
      <c r="C4670" t="s">
        <v>211</v>
      </c>
      <c r="D4670">
        <v>14</v>
      </c>
      <c r="E4670" t="s">
        <v>212</v>
      </c>
      <c r="F4670">
        <v>1</v>
      </c>
      <c r="G4670">
        <v>44.5</v>
      </c>
      <c r="H4670">
        <f t="shared" si="2692"/>
        <v>0.44500000000000001</v>
      </c>
      <c r="I4670">
        <v>15.8</v>
      </c>
      <c r="J4670">
        <v>7.5</v>
      </c>
      <c r="K4670">
        <f t="shared" si="2693"/>
        <v>0.155528835</v>
      </c>
      <c r="L4670">
        <f t="shared" ref="L4670:L4673" si="2708">0.000062*(G4670^1.947206*I4670^0.894551+0.000039*G4670^2)</f>
        <v>1.1867243159683991</v>
      </c>
      <c r="O4670">
        <f>L4670*0.47*0.75</f>
        <v>0.41832032137886066</v>
      </c>
      <c r="Q4670">
        <f t="shared" ref="Q4670:Q4673" si="2709">O4670*0.52</f>
        <v>0.21752656711700755</v>
      </c>
      <c r="T4670">
        <f>(L4670*0.47*0.75)*(1+0.2)*0.52*3.67</f>
        <v>0.95798700158330119</v>
      </c>
    </row>
    <row r="4671" spans="1:20" hidden="1" x14ac:dyDescent="0.3">
      <c r="A4671" s="26">
        <v>42002</v>
      </c>
      <c r="B4671">
        <v>178</v>
      </c>
      <c r="C4671" t="s">
        <v>211</v>
      </c>
      <c r="D4671">
        <v>15</v>
      </c>
      <c r="E4671" t="s">
        <v>212</v>
      </c>
      <c r="F4671">
        <v>1</v>
      </c>
      <c r="G4671">
        <v>28.6</v>
      </c>
      <c r="H4671">
        <f t="shared" si="2692"/>
        <v>0.28600000000000003</v>
      </c>
      <c r="I4671">
        <v>14.6</v>
      </c>
      <c r="J4671">
        <v>9.8000000000000007</v>
      </c>
      <c r="K4671">
        <f t="shared" si="2693"/>
        <v>6.4242578400000014E-2</v>
      </c>
      <c r="L4671">
        <f t="shared" si="2708"/>
        <v>0.46753186524313017</v>
      </c>
      <c r="O4671">
        <f>L4671*0.47*0.75</f>
        <v>0.16480498249820338</v>
      </c>
      <c r="Q4671">
        <f t="shared" si="2709"/>
        <v>8.5698590899065757E-2</v>
      </c>
      <c r="T4671">
        <f>(L4671*0.47*0.75)*(1+0.2)*0.52*3.67</f>
        <v>0.37741659431948565</v>
      </c>
    </row>
    <row r="4672" spans="1:20" hidden="1" x14ac:dyDescent="0.3">
      <c r="A4672" s="26">
        <v>42002</v>
      </c>
      <c r="B4672">
        <v>178</v>
      </c>
      <c r="C4672" t="s">
        <v>211</v>
      </c>
      <c r="D4672">
        <v>16</v>
      </c>
      <c r="E4672" t="s">
        <v>212</v>
      </c>
      <c r="F4672">
        <v>1</v>
      </c>
      <c r="G4672">
        <v>39.4</v>
      </c>
      <c r="H4672">
        <f t="shared" si="2692"/>
        <v>0.39399999999999996</v>
      </c>
      <c r="I4672">
        <v>17</v>
      </c>
      <c r="J4672">
        <v>11.1</v>
      </c>
      <c r="K4672">
        <f t="shared" si="2693"/>
        <v>0.12192235439999996</v>
      </c>
      <c r="L4672">
        <f t="shared" si="2708"/>
        <v>0.9996603099182485</v>
      </c>
      <c r="O4672">
        <f>L4672*0.47*0.75</f>
        <v>0.3523802592461826</v>
      </c>
      <c r="Q4672">
        <f t="shared" si="2709"/>
        <v>0.18323773480801497</v>
      </c>
      <c r="T4672">
        <f>(L4672*0.47*0.75)*(1+0.2)*0.52*3.67</f>
        <v>0.80697898409449786</v>
      </c>
    </row>
    <row r="4673" spans="1:20" hidden="1" x14ac:dyDescent="0.3">
      <c r="A4673" s="26">
        <v>42002</v>
      </c>
      <c r="B4673">
        <v>178</v>
      </c>
      <c r="C4673" t="s">
        <v>211</v>
      </c>
      <c r="D4673">
        <v>17</v>
      </c>
      <c r="E4673" t="s">
        <v>212</v>
      </c>
      <c r="F4673">
        <v>3</v>
      </c>
      <c r="G4673">
        <v>36.5</v>
      </c>
      <c r="H4673">
        <f t="shared" si="2692"/>
        <v>0.36499999999999999</v>
      </c>
      <c r="I4673">
        <v>10.6</v>
      </c>
      <c r="J4673">
        <v>5.7</v>
      </c>
      <c r="K4673">
        <f t="shared" si="2693"/>
        <v>0.10463491499999998</v>
      </c>
      <c r="L4673">
        <f t="shared" si="2708"/>
        <v>0.56453203855325362</v>
      </c>
      <c r="O4673">
        <f>L4673*0.47*0.75</f>
        <v>0.19899754359002189</v>
      </c>
      <c r="Q4673">
        <f t="shared" si="2709"/>
        <v>0.10347872266681139</v>
      </c>
      <c r="T4673">
        <f>(L4673*0.47*0.75)*(1+0.2)*0.52*3.67</f>
        <v>0.45572029462463731</v>
      </c>
    </row>
    <row r="4674" spans="1:20" hidden="1" x14ac:dyDescent="0.3">
      <c r="A4674" s="26">
        <v>42002</v>
      </c>
      <c r="B4674">
        <v>178</v>
      </c>
      <c r="C4674" t="s">
        <v>211</v>
      </c>
      <c r="D4674">
        <v>18</v>
      </c>
      <c r="E4674" t="s">
        <v>216</v>
      </c>
      <c r="F4674">
        <v>4</v>
      </c>
      <c r="G4674">
        <v>18</v>
      </c>
      <c r="H4674">
        <f t="shared" si="2692"/>
        <v>0.18</v>
      </c>
      <c r="I4674">
        <v>7.8</v>
      </c>
      <c r="J4674">
        <v>3.4</v>
      </c>
      <c r="K4674">
        <f t="shared" si="2693"/>
        <v>2.5446959999999998E-2</v>
      </c>
      <c r="L4674">
        <f>0.000086*(G4674^1.882935*I4674^0.813269+0.000016*G4674^2)</f>
        <v>0.10558681867826018</v>
      </c>
      <c r="O4674">
        <f>L4674*0.45*0.75</f>
        <v>3.5635551303912813E-2</v>
      </c>
      <c r="Q4674">
        <f>O4674*0.52</f>
        <v>1.8530486678034662E-2</v>
      </c>
      <c r="T4674">
        <f>(L4674*0.45*0.75)*(1+0.2)*0.52*3.67</f>
        <v>8.1608263330064656E-2</v>
      </c>
    </row>
    <row r="4675" spans="1:20" hidden="1" x14ac:dyDescent="0.3">
      <c r="A4675" s="26">
        <v>42002</v>
      </c>
      <c r="B4675">
        <v>178</v>
      </c>
      <c r="C4675" t="s">
        <v>211</v>
      </c>
      <c r="D4675">
        <v>19</v>
      </c>
      <c r="E4675" t="s">
        <v>212</v>
      </c>
      <c r="F4675">
        <v>3</v>
      </c>
      <c r="G4675">
        <v>23.5</v>
      </c>
      <c r="H4675">
        <f t="shared" si="2692"/>
        <v>0.23499999999999999</v>
      </c>
      <c r="I4675">
        <v>7.5</v>
      </c>
      <c r="J4675">
        <v>4.0999999999999996</v>
      </c>
      <c r="K4675">
        <f t="shared" si="2693"/>
        <v>4.3373714999999993E-2</v>
      </c>
      <c r="L4675">
        <f>0.000062*(G4675^1.947206*I4675^0.894551+0.000039*G4675^2)</f>
        <v>0.17576543973273162</v>
      </c>
      <c r="O4675">
        <f>L4675*0.47*0.75</f>
        <v>6.1957317505787896E-2</v>
      </c>
      <c r="Q4675">
        <f>O4675*0.52</f>
        <v>3.2217805103009707E-2</v>
      </c>
      <c r="T4675">
        <f>(L4675*0.47*0.75)*(1+0.2)*0.52*3.67</f>
        <v>0.14188721367365476</v>
      </c>
    </row>
    <row r="4676" spans="1:20" hidden="1" x14ac:dyDescent="0.3">
      <c r="A4676" s="26">
        <v>42002</v>
      </c>
      <c r="B4676">
        <v>178</v>
      </c>
      <c r="C4676" t="s">
        <v>211</v>
      </c>
      <c r="D4676">
        <v>20</v>
      </c>
      <c r="E4676" t="s">
        <v>213</v>
      </c>
      <c r="F4676">
        <v>4</v>
      </c>
      <c r="G4676">
        <v>26</v>
      </c>
      <c r="H4676">
        <f t="shared" si="2692"/>
        <v>0.26</v>
      </c>
      <c r="I4676">
        <v>5</v>
      </c>
      <c r="J4676">
        <v>3</v>
      </c>
      <c r="K4676">
        <f t="shared" si="2693"/>
        <v>5.3093040000000008E-2</v>
      </c>
      <c r="L4676">
        <f>0.000084*(G4676^1.894314*I4676^0.808223+0.000031*G4676^2)</f>
        <v>0.14777872518926208</v>
      </c>
      <c r="O4676">
        <f>L4676*0.66*1.07</f>
        <v>0.10436133572865688</v>
      </c>
      <c r="Q4676">
        <f>O4676*0.531</f>
        <v>5.5415869271916808E-2</v>
      </c>
      <c r="T4676">
        <f>(L4676*0.66*1.07)*(1+0.2)*0.531*3.67</f>
        <v>0.24405148827352163</v>
      </c>
    </row>
    <row r="4677" spans="1:20" hidden="1" x14ac:dyDescent="0.3">
      <c r="A4677" s="26">
        <v>42002</v>
      </c>
      <c r="B4677">
        <v>178</v>
      </c>
      <c r="C4677" t="s">
        <v>211</v>
      </c>
      <c r="D4677">
        <v>21</v>
      </c>
      <c r="E4677" t="s">
        <v>212</v>
      </c>
      <c r="F4677">
        <v>1</v>
      </c>
      <c r="G4677">
        <v>31</v>
      </c>
      <c r="H4677">
        <f t="shared" si="2692"/>
        <v>0.31</v>
      </c>
      <c r="I4677">
        <v>11.2</v>
      </c>
      <c r="J4677">
        <v>7</v>
      </c>
      <c r="K4677">
        <f t="shared" si="2693"/>
        <v>7.5476940000000006E-2</v>
      </c>
      <c r="L4677">
        <f t="shared" ref="L4677:L4691" si="2710">0.000062*(G4677^1.947206*I4677^0.894551+0.000039*G4677^2)</f>
        <v>0.43148082273072869</v>
      </c>
      <c r="O4677">
        <f t="shared" ref="O4677:O4691" si="2711">L4677*0.47*0.75</f>
        <v>0.15209699001258187</v>
      </c>
      <c r="Q4677">
        <f t="shared" ref="Q4677:Q4691" si="2712">O4677*0.52</f>
        <v>7.909043480654257E-2</v>
      </c>
      <c r="T4677">
        <f t="shared" ref="T4677:T4691" si="2713">(L4677*0.47*0.75)*(1+0.2)*0.52*3.67</f>
        <v>0.34831427488801348</v>
      </c>
    </row>
    <row r="4678" spans="1:20" hidden="1" x14ac:dyDescent="0.3">
      <c r="A4678" s="26">
        <v>43002</v>
      </c>
      <c r="B4678">
        <v>179</v>
      </c>
      <c r="C4678" t="s">
        <v>211</v>
      </c>
      <c r="D4678">
        <v>1</v>
      </c>
      <c r="E4678" t="s">
        <v>212</v>
      </c>
      <c r="F4678">
        <v>4</v>
      </c>
      <c r="G4678">
        <v>22.3</v>
      </c>
      <c r="H4678">
        <f t="shared" si="2692"/>
        <v>0.223</v>
      </c>
      <c r="I4678">
        <v>11.6</v>
      </c>
      <c r="J4678">
        <v>4</v>
      </c>
      <c r="K4678">
        <f t="shared" si="2693"/>
        <v>3.9057156600000004E-2</v>
      </c>
      <c r="L4678">
        <f t="shared" si="2710"/>
        <v>0.23444080010290488</v>
      </c>
      <c r="O4678">
        <f t="shared" si="2711"/>
        <v>8.2640382036273968E-2</v>
      </c>
      <c r="Q4678">
        <f t="shared" si="2712"/>
        <v>4.2972998658862463E-2</v>
      </c>
      <c r="T4678">
        <f t="shared" si="2713"/>
        <v>0.18925308609363029</v>
      </c>
    </row>
    <row r="4679" spans="1:20" hidden="1" x14ac:dyDescent="0.3">
      <c r="A4679" s="26">
        <v>43002</v>
      </c>
      <c r="B4679">
        <v>179</v>
      </c>
      <c r="C4679" t="s">
        <v>211</v>
      </c>
      <c r="D4679">
        <v>2</v>
      </c>
      <c r="E4679" t="s">
        <v>212</v>
      </c>
      <c r="F4679">
        <v>3</v>
      </c>
      <c r="G4679">
        <v>25.3</v>
      </c>
      <c r="H4679">
        <f t="shared" si="2692"/>
        <v>0.253</v>
      </c>
      <c r="I4679">
        <v>12</v>
      </c>
      <c r="J4679">
        <v>5.6</v>
      </c>
      <c r="K4679">
        <f t="shared" si="2693"/>
        <v>5.0272668599999994E-2</v>
      </c>
      <c r="L4679">
        <f t="shared" si="2710"/>
        <v>0.30898772395488561</v>
      </c>
      <c r="O4679">
        <f t="shared" si="2711"/>
        <v>0.10891817269409716</v>
      </c>
      <c r="Q4679">
        <f t="shared" si="2712"/>
        <v>5.663744980093053E-2</v>
      </c>
      <c r="T4679">
        <f t="shared" si="2713"/>
        <v>0.24943132892329797</v>
      </c>
    </row>
    <row r="4680" spans="1:20" hidden="1" x14ac:dyDescent="0.3">
      <c r="A4680" s="26">
        <v>43002</v>
      </c>
      <c r="B4680">
        <v>179</v>
      </c>
      <c r="C4680" t="s">
        <v>211</v>
      </c>
      <c r="D4680">
        <v>3</v>
      </c>
      <c r="E4680" t="s">
        <v>212</v>
      </c>
      <c r="F4680">
        <v>3</v>
      </c>
      <c r="G4680">
        <v>18.3</v>
      </c>
      <c r="H4680">
        <f t="shared" si="2692"/>
        <v>0.183</v>
      </c>
      <c r="I4680">
        <v>9.1999999999999993</v>
      </c>
      <c r="J4680">
        <v>5.2</v>
      </c>
      <c r="K4680">
        <f t="shared" si="2693"/>
        <v>2.6302260599999999E-2</v>
      </c>
      <c r="L4680">
        <f t="shared" si="2710"/>
        <v>0.12965942854516727</v>
      </c>
      <c r="O4680">
        <f t="shared" si="2711"/>
        <v>4.5704948562171457E-2</v>
      </c>
      <c r="Q4680">
        <f t="shared" si="2712"/>
        <v>2.376657325232916E-2</v>
      </c>
      <c r="T4680">
        <f t="shared" si="2713"/>
        <v>0.1046679886032576</v>
      </c>
    </row>
    <row r="4681" spans="1:20" hidden="1" x14ac:dyDescent="0.3">
      <c r="A4681" s="26">
        <v>43002</v>
      </c>
      <c r="B4681">
        <v>179</v>
      </c>
      <c r="C4681" t="s">
        <v>211</v>
      </c>
      <c r="D4681">
        <v>4</v>
      </c>
      <c r="E4681" t="s">
        <v>212</v>
      </c>
      <c r="F4681">
        <v>3</v>
      </c>
      <c r="G4681">
        <v>15.3</v>
      </c>
      <c r="H4681">
        <f t="shared" si="2692"/>
        <v>0.153</v>
      </c>
      <c r="I4681">
        <v>5</v>
      </c>
      <c r="J4681">
        <v>2.2000000000000002</v>
      </c>
      <c r="K4681">
        <f t="shared" si="2693"/>
        <v>1.83854286E-2</v>
      </c>
      <c r="L4681">
        <f t="shared" si="2710"/>
        <v>5.3027225430134571E-2</v>
      </c>
      <c r="O4681">
        <f t="shared" si="2711"/>
        <v>1.8692096964122436E-2</v>
      </c>
      <c r="Q4681">
        <f t="shared" si="2712"/>
        <v>9.7198904213436667E-3</v>
      </c>
      <c r="T4681">
        <f t="shared" si="2713"/>
        <v>4.2806397415597511E-2</v>
      </c>
    </row>
    <row r="4682" spans="1:20" hidden="1" x14ac:dyDescent="0.3">
      <c r="A4682" s="26">
        <v>43002</v>
      </c>
      <c r="B4682">
        <v>179</v>
      </c>
      <c r="C4682" t="s">
        <v>211</v>
      </c>
      <c r="D4682">
        <v>5</v>
      </c>
      <c r="E4682" t="s">
        <v>212</v>
      </c>
      <c r="F4682">
        <v>3</v>
      </c>
      <c r="G4682">
        <v>9.3000000000000007</v>
      </c>
      <c r="H4682">
        <f t="shared" si="2692"/>
        <v>9.3000000000000013E-2</v>
      </c>
      <c r="I4682">
        <v>4</v>
      </c>
      <c r="J4682">
        <v>1.9</v>
      </c>
      <c r="K4682">
        <f t="shared" si="2693"/>
        <v>6.7929246000000016E-3</v>
      </c>
      <c r="L4682">
        <f t="shared" si="2710"/>
        <v>1.6474277543791823E-2</v>
      </c>
      <c r="O4682">
        <f t="shared" si="2711"/>
        <v>5.8071828341866175E-3</v>
      </c>
      <c r="Q4682">
        <f t="shared" si="2712"/>
        <v>3.0197350737770413E-3</v>
      </c>
      <c r="T4682">
        <f t="shared" si="2713"/>
        <v>1.329891326491409E-2</v>
      </c>
    </row>
    <row r="4683" spans="1:20" hidden="1" x14ac:dyDescent="0.3">
      <c r="A4683" s="26">
        <v>43002</v>
      </c>
      <c r="B4683">
        <v>179</v>
      </c>
      <c r="C4683" t="s">
        <v>211</v>
      </c>
      <c r="D4683">
        <v>6</v>
      </c>
      <c r="E4683" t="s">
        <v>212</v>
      </c>
      <c r="F4683">
        <v>3</v>
      </c>
      <c r="G4683">
        <v>14.2</v>
      </c>
      <c r="H4683">
        <f t="shared" si="2692"/>
        <v>0.14199999999999999</v>
      </c>
      <c r="I4683">
        <v>8</v>
      </c>
      <c r="J4683">
        <v>2.5</v>
      </c>
      <c r="K4683">
        <f t="shared" si="2693"/>
        <v>1.5836805599999997E-2</v>
      </c>
      <c r="L4683">
        <f t="shared" si="2710"/>
        <v>6.9822846674615593E-2</v>
      </c>
      <c r="O4683">
        <f t="shared" si="2711"/>
        <v>2.4612553452802E-2</v>
      </c>
      <c r="Q4683">
        <f t="shared" si="2712"/>
        <v>1.2798527795457041E-2</v>
      </c>
      <c r="T4683">
        <f t="shared" si="2713"/>
        <v>5.6364716411192797E-2</v>
      </c>
    </row>
    <row r="4684" spans="1:20" hidden="1" x14ac:dyDescent="0.3">
      <c r="A4684" s="26">
        <v>43002</v>
      </c>
      <c r="B4684">
        <v>179</v>
      </c>
      <c r="C4684" t="s">
        <v>211</v>
      </c>
      <c r="D4684">
        <v>7</v>
      </c>
      <c r="E4684" t="s">
        <v>212</v>
      </c>
      <c r="F4684">
        <v>3</v>
      </c>
      <c r="G4684">
        <v>14.2</v>
      </c>
      <c r="H4684">
        <f t="shared" si="2692"/>
        <v>0.14199999999999999</v>
      </c>
      <c r="I4684">
        <v>7.6</v>
      </c>
      <c r="J4684">
        <v>2</v>
      </c>
      <c r="K4684">
        <f t="shared" si="2693"/>
        <v>1.5836805599999997E-2</v>
      </c>
      <c r="L4684">
        <f t="shared" si="2710"/>
        <v>6.6691474926098823E-2</v>
      </c>
      <c r="O4684">
        <f t="shared" si="2711"/>
        <v>2.3508744911449834E-2</v>
      </c>
      <c r="Q4684">
        <f t="shared" si="2712"/>
        <v>1.2224547353953914E-2</v>
      </c>
      <c r="T4684">
        <f t="shared" si="2713"/>
        <v>5.3836906546813036E-2</v>
      </c>
    </row>
    <row r="4685" spans="1:20" hidden="1" x14ac:dyDescent="0.3">
      <c r="A4685" s="26">
        <v>43002</v>
      </c>
      <c r="B4685">
        <v>179</v>
      </c>
      <c r="C4685" t="s">
        <v>211</v>
      </c>
      <c r="D4685">
        <v>8</v>
      </c>
      <c r="E4685" t="s">
        <v>212</v>
      </c>
      <c r="F4685">
        <v>3</v>
      </c>
      <c r="G4685">
        <v>14.3</v>
      </c>
      <c r="H4685">
        <f t="shared" si="2692"/>
        <v>0.14300000000000002</v>
      </c>
      <c r="I4685">
        <v>9.1999999999999993</v>
      </c>
      <c r="J4685">
        <v>4.2</v>
      </c>
      <c r="K4685">
        <f t="shared" si="2693"/>
        <v>1.6060644600000003E-2</v>
      </c>
      <c r="L4685">
        <f t="shared" si="2710"/>
        <v>8.0210088520676778E-2</v>
      </c>
      <c r="O4685">
        <f t="shared" si="2711"/>
        <v>2.827405620353856E-2</v>
      </c>
      <c r="Q4685">
        <f t="shared" si="2712"/>
        <v>1.4702509225840052E-2</v>
      </c>
      <c r="T4685">
        <f t="shared" si="2713"/>
        <v>6.4749850630599598E-2</v>
      </c>
    </row>
    <row r="4686" spans="1:20" hidden="1" x14ac:dyDescent="0.3">
      <c r="A4686" s="26">
        <v>43002</v>
      </c>
      <c r="B4686">
        <v>179</v>
      </c>
      <c r="C4686" t="s">
        <v>211</v>
      </c>
      <c r="D4686">
        <v>9</v>
      </c>
      <c r="E4686" t="s">
        <v>212</v>
      </c>
      <c r="F4686">
        <v>3</v>
      </c>
      <c r="G4686">
        <v>10.5</v>
      </c>
      <c r="H4686">
        <f t="shared" si="2692"/>
        <v>0.105</v>
      </c>
      <c r="I4686">
        <v>8</v>
      </c>
      <c r="J4686">
        <v>3</v>
      </c>
      <c r="K4686">
        <f t="shared" si="2693"/>
        <v>8.659034999999999E-3</v>
      </c>
      <c r="L4686">
        <f t="shared" si="2710"/>
        <v>3.8790078227023968E-2</v>
      </c>
      <c r="O4686">
        <f t="shared" si="2711"/>
        <v>1.3673502575025948E-2</v>
      </c>
      <c r="Q4686">
        <f t="shared" si="2712"/>
        <v>7.1102213390134934E-3</v>
      </c>
      <c r="T4686">
        <f t="shared" si="2713"/>
        <v>3.1313414777015415E-2</v>
      </c>
    </row>
    <row r="4687" spans="1:20" hidden="1" x14ac:dyDescent="0.3">
      <c r="A4687" s="26">
        <v>43002</v>
      </c>
      <c r="B4687">
        <v>179</v>
      </c>
      <c r="C4687" t="s">
        <v>211</v>
      </c>
      <c r="D4687">
        <v>10</v>
      </c>
      <c r="E4687" t="s">
        <v>212</v>
      </c>
      <c r="F4687">
        <v>3</v>
      </c>
      <c r="G4687">
        <v>12.3</v>
      </c>
      <c r="H4687">
        <f t="shared" si="2692"/>
        <v>0.12300000000000001</v>
      </c>
      <c r="I4687">
        <v>6</v>
      </c>
      <c r="J4687">
        <v>2.8</v>
      </c>
      <c r="K4687">
        <f t="shared" si="2693"/>
        <v>1.1882316600000003E-2</v>
      </c>
      <c r="L4687">
        <f t="shared" si="2710"/>
        <v>4.0809505671891108E-2</v>
      </c>
      <c r="O4687">
        <f t="shared" si="2711"/>
        <v>1.4385350749341615E-2</v>
      </c>
      <c r="Q4687">
        <f t="shared" si="2712"/>
        <v>7.4803823896576402E-3</v>
      </c>
      <c r="T4687">
        <f t="shared" si="2713"/>
        <v>3.2943604044052242E-2</v>
      </c>
    </row>
    <row r="4688" spans="1:20" hidden="1" x14ac:dyDescent="0.3">
      <c r="A4688" s="26">
        <v>43002</v>
      </c>
      <c r="B4688">
        <v>179</v>
      </c>
      <c r="C4688" t="s">
        <v>211</v>
      </c>
      <c r="D4688">
        <v>11</v>
      </c>
      <c r="E4688" t="s">
        <v>212</v>
      </c>
      <c r="F4688">
        <v>2</v>
      </c>
      <c r="G4688">
        <v>24.3</v>
      </c>
      <c r="H4688">
        <f t="shared" si="2692"/>
        <v>0.24299999999999999</v>
      </c>
      <c r="I4688">
        <v>15</v>
      </c>
      <c r="J4688">
        <v>7</v>
      </c>
      <c r="K4688">
        <f t="shared" si="2693"/>
        <v>4.63770846E-2</v>
      </c>
      <c r="L4688">
        <f t="shared" si="2710"/>
        <v>0.34876101180495461</v>
      </c>
      <c r="O4688">
        <f t="shared" si="2711"/>
        <v>0.12293825666124648</v>
      </c>
      <c r="Q4688">
        <f t="shared" si="2712"/>
        <v>6.3927893463848168E-2</v>
      </c>
      <c r="T4688">
        <f t="shared" si="2713"/>
        <v>0.28153844281478735</v>
      </c>
    </row>
    <row r="4689" spans="1:20" hidden="1" x14ac:dyDescent="0.3">
      <c r="A4689" s="26">
        <v>43002</v>
      </c>
      <c r="B4689">
        <v>179</v>
      </c>
      <c r="C4689" t="s">
        <v>211</v>
      </c>
      <c r="D4689">
        <v>12</v>
      </c>
      <c r="E4689" t="s">
        <v>212</v>
      </c>
      <c r="F4689">
        <v>3</v>
      </c>
      <c r="G4689">
        <v>16.399999999999999</v>
      </c>
      <c r="H4689">
        <f t="shared" si="2692"/>
        <v>0.16399999999999998</v>
      </c>
      <c r="I4689">
        <v>8</v>
      </c>
      <c r="J4689">
        <v>2</v>
      </c>
      <c r="K4689">
        <f t="shared" si="2693"/>
        <v>2.1124118399999996E-2</v>
      </c>
      <c r="L4689">
        <f t="shared" si="2710"/>
        <v>9.2428525792830951E-2</v>
      </c>
      <c r="O4689">
        <f t="shared" si="2711"/>
        <v>3.2581055341972906E-2</v>
      </c>
      <c r="Q4689">
        <f t="shared" si="2712"/>
        <v>1.6942148777825912E-2</v>
      </c>
      <c r="T4689">
        <f t="shared" si="2713"/>
        <v>7.4613223217545308E-2</v>
      </c>
    </row>
    <row r="4690" spans="1:20" hidden="1" x14ac:dyDescent="0.3">
      <c r="A4690" s="26">
        <v>43002</v>
      </c>
      <c r="B4690">
        <v>179</v>
      </c>
      <c r="C4690" t="s">
        <v>211</v>
      </c>
      <c r="D4690">
        <v>13</v>
      </c>
      <c r="E4690" t="s">
        <v>212</v>
      </c>
      <c r="F4690">
        <v>3</v>
      </c>
      <c r="G4690">
        <v>25.2</v>
      </c>
      <c r="H4690">
        <f t="shared" si="2692"/>
        <v>0.252</v>
      </c>
      <c r="I4690">
        <v>12.2</v>
      </c>
      <c r="J4690">
        <v>7</v>
      </c>
      <c r="K4690">
        <f t="shared" si="2693"/>
        <v>4.9876041600000004E-2</v>
      </c>
      <c r="L4690">
        <f t="shared" si="2710"/>
        <v>0.31118141181047781</v>
      </c>
      <c r="O4690">
        <f t="shared" si="2711"/>
        <v>0.10969144766319341</v>
      </c>
      <c r="Q4690">
        <f t="shared" si="2712"/>
        <v>5.703955278486058E-2</v>
      </c>
      <c r="T4690">
        <f t="shared" si="2713"/>
        <v>0.25120219046452597</v>
      </c>
    </row>
    <row r="4691" spans="1:20" hidden="1" x14ac:dyDescent="0.3">
      <c r="A4691" s="26">
        <v>43002</v>
      </c>
      <c r="B4691">
        <v>179</v>
      </c>
      <c r="C4691" t="s">
        <v>211</v>
      </c>
      <c r="D4691">
        <v>14</v>
      </c>
      <c r="E4691" t="s">
        <v>212</v>
      </c>
      <c r="F4691">
        <v>3</v>
      </c>
      <c r="G4691">
        <v>15.3</v>
      </c>
      <c r="H4691">
        <f t="shared" si="2692"/>
        <v>0.153</v>
      </c>
      <c r="I4691">
        <v>5</v>
      </c>
      <c r="J4691">
        <v>1.5</v>
      </c>
      <c r="K4691">
        <f t="shared" si="2693"/>
        <v>1.83854286E-2</v>
      </c>
      <c r="L4691">
        <f t="shared" si="2710"/>
        <v>5.3027225430134571E-2</v>
      </c>
      <c r="O4691">
        <f t="shared" si="2711"/>
        <v>1.8692096964122436E-2</v>
      </c>
      <c r="Q4691">
        <f t="shared" si="2712"/>
        <v>9.7198904213436667E-3</v>
      </c>
      <c r="T4691">
        <f t="shared" si="2713"/>
        <v>4.2806397415597511E-2</v>
      </c>
    </row>
    <row r="4692" spans="1:20" hidden="1" x14ac:dyDescent="0.3">
      <c r="A4692" s="26">
        <v>43002</v>
      </c>
      <c r="B4692">
        <v>179</v>
      </c>
      <c r="C4692" t="s">
        <v>211</v>
      </c>
      <c r="D4692">
        <v>15</v>
      </c>
      <c r="E4692" t="s">
        <v>226</v>
      </c>
      <c r="F4692">
        <v>7</v>
      </c>
      <c r="G4692">
        <v>10.199999999999999</v>
      </c>
      <c r="H4692">
        <f t="shared" si="2692"/>
        <v>0.10199999999999999</v>
      </c>
      <c r="I4692">
        <v>3</v>
      </c>
      <c r="J4692">
        <v>0</v>
      </c>
      <c r="K4692">
        <f t="shared" si="2693"/>
        <v>8.1713015999999982E-3</v>
      </c>
      <c r="L4692">
        <f>0.000084*(G4692^1.894314*I4692^0.808223+0.000031*G4692^2)</f>
        <v>1.6615452187686515E-2</v>
      </c>
      <c r="M4692">
        <v>0.68</v>
      </c>
      <c r="N4692">
        <v>1.07</v>
      </c>
      <c r="O4692">
        <f>L4692*M4692*N4692</f>
        <v>1.2089403011760709E-2</v>
      </c>
      <c r="P4692">
        <v>0.53100000000000003</v>
      </c>
      <c r="Q4692">
        <f>O4692*P4692</f>
        <v>6.4194729992449366E-3</v>
      </c>
      <c r="R4692" t="s">
        <v>269</v>
      </c>
      <c r="S4692">
        <v>3.67</v>
      </c>
      <c r="T4692">
        <f>(L4692*M4692*N4692)*(1+0.2)*P4692*S4692</f>
        <v>2.8271359088674699E-2</v>
      </c>
    </row>
    <row r="4693" spans="1:20" hidden="1" x14ac:dyDescent="0.3">
      <c r="A4693" s="26">
        <v>43002</v>
      </c>
      <c r="B4693">
        <v>179</v>
      </c>
      <c r="C4693" t="s">
        <v>211</v>
      </c>
      <c r="D4693">
        <v>16</v>
      </c>
      <c r="E4693" t="s">
        <v>212</v>
      </c>
      <c r="F4693">
        <v>3</v>
      </c>
      <c r="G4693">
        <v>13.5</v>
      </c>
      <c r="H4693">
        <f t="shared" si="2692"/>
        <v>0.13500000000000001</v>
      </c>
      <c r="I4693">
        <v>7</v>
      </c>
      <c r="J4693">
        <v>2.6</v>
      </c>
      <c r="K4693">
        <f t="shared" si="2693"/>
        <v>1.4313915000000002E-2</v>
      </c>
      <c r="L4693">
        <f t="shared" ref="L4693:L4696" si="2714">0.000062*(G4693^1.947206*I4693^0.894551+0.000039*G4693^2)</f>
        <v>5.6152757828892841E-2</v>
      </c>
      <c r="O4693">
        <f>L4693*0.47*0.75</f>
        <v>1.9793847134684725E-2</v>
      </c>
      <c r="Q4693">
        <f t="shared" ref="Q4693:Q4696" si="2715">O4693*0.52</f>
        <v>1.0292800510036058E-2</v>
      </c>
      <c r="T4693">
        <f>(L4693*0.47*0.75)*(1+0.2)*0.52*3.67</f>
        <v>4.5329493446198799E-2</v>
      </c>
    </row>
    <row r="4694" spans="1:20" hidden="1" x14ac:dyDescent="0.3">
      <c r="A4694" s="26">
        <v>43002</v>
      </c>
      <c r="B4694">
        <v>179</v>
      </c>
      <c r="C4694" t="s">
        <v>211</v>
      </c>
      <c r="D4694">
        <v>17</v>
      </c>
      <c r="E4694" t="s">
        <v>212</v>
      </c>
      <c r="F4694">
        <v>3</v>
      </c>
      <c r="G4694">
        <v>9.8000000000000007</v>
      </c>
      <c r="H4694">
        <f t="shared" si="2692"/>
        <v>9.8000000000000004E-2</v>
      </c>
      <c r="I4694">
        <v>8</v>
      </c>
      <c r="J4694">
        <v>2.5</v>
      </c>
      <c r="K4694">
        <f t="shared" si="2693"/>
        <v>7.5429816000000009E-3</v>
      </c>
      <c r="L4694">
        <f t="shared" si="2714"/>
        <v>3.391377044849464E-2</v>
      </c>
      <c r="O4694">
        <f>L4694*0.47*0.75</f>
        <v>1.1954604083094358E-2</v>
      </c>
      <c r="Q4694">
        <f t="shared" si="2715"/>
        <v>6.2163941232090663E-3</v>
      </c>
      <c r="T4694">
        <f>(L4694*0.47*0.75)*(1+0.2)*0.52*3.67</f>
        <v>2.7376999718612727E-2</v>
      </c>
    </row>
    <row r="4695" spans="1:20" hidden="1" x14ac:dyDescent="0.3">
      <c r="A4695" s="26">
        <v>43002</v>
      </c>
      <c r="B4695">
        <v>179</v>
      </c>
      <c r="C4695" t="s">
        <v>211</v>
      </c>
      <c r="D4695">
        <v>18</v>
      </c>
      <c r="E4695" t="s">
        <v>212</v>
      </c>
      <c r="F4695">
        <v>3</v>
      </c>
      <c r="G4695">
        <v>9.3000000000000007</v>
      </c>
      <c r="H4695">
        <f t="shared" si="2692"/>
        <v>9.3000000000000013E-2</v>
      </c>
      <c r="I4695">
        <v>4.5999999999999996</v>
      </c>
      <c r="J4695">
        <v>1.9</v>
      </c>
      <c r="K4695">
        <f t="shared" si="2693"/>
        <v>6.7929246000000016E-3</v>
      </c>
      <c r="L4695">
        <f t="shared" si="2714"/>
        <v>1.8668225754807147E-2</v>
      </c>
      <c r="O4695">
        <f>L4695*0.47*0.75</f>
        <v>6.5805495785695185E-3</v>
      </c>
      <c r="Q4695">
        <f t="shared" si="2715"/>
        <v>3.4218857808561496E-3</v>
      </c>
      <c r="T4695">
        <f>(L4695*0.47*0.75)*(1+0.2)*0.52*3.67</f>
        <v>1.5069984978890482E-2</v>
      </c>
    </row>
    <row r="4696" spans="1:20" hidden="1" x14ac:dyDescent="0.3">
      <c r="A4696" s="26">
        <v>43002</v>
      </c>
      <c r="B4696">
        <v>179</v>
      </c>
      <c r="C4696" t="s">
        <v>211</v>
      </c>
      <c r="D4696">
        <v>19</v>
      </c>
      <c r="E4696" t="s">
        <v>212</v>
      </c>
      <c r="F4696">
        <v>3</v>
      </c>
      <c r="G4696">
        <v>9.4</v>
      </c>
      <c r="H4696">
        <f t="shared" si="2692"/>
        <v>9.4E-2</v>
      </c>
      <c r="I4696">
        <v>5</v>
      </c>
      <c r="J4696">
        <v>2</v>
      </c>
      <c r="K4696">
        <f t="shared" si="2693"/>
        <v>6.9397944000000001E-3</v>
      </c>
      <c r="L4696">
        <f t="shared" si="2714"/>
        <v>2.0537185188720927E-2</v>
      </c>
      <c r="O4696">
        <f>L4696*0.47*0.75</f>
        <v>7.2393577790241265E-3</v>
      </c>
      <c r="Q4696">
        <f t="shared" si="2715"/>
        <v>3.7644660450925457E-3</v>
      </c>
      <c r="T4696">
        <f>(L4696*0.47*0.75)*(1+0.2)*0.52*3.67</f>
        <v>1.6578708462587573E-2</v>
      </c>
    </row>
    <row r="4697" spans="1:20" s="13" customFormat="1" hidden="1" x14ac:dyDescent="0.3">
      <c r="A4697" s="26">
        <v>43002</v>
      </c>
      <c r="B4697" s="13">
        <v>179</v>
      </c>
      <c r="C4697" s="13" t="s">
        <v>211</v>
      </c>
      <c r="D4697" s="13">
        <v>20</v>
      </c>
      <c r="E4697" s="13" t="s">
        <v>226</v>
      </c>
      <c r="F4697" s="13">
        <v>7</v>
      </c>
      <c r="G4697" s="13">
        <v>19.3</v>
      </c>
      <c r="H4697">
        <f t="shared" si="2692"/>
        <v>0.193</v>
      </c>
      <c r="I4697" s="13">
        <v>4.2</v>
      </c>
      <c r="J4697" s="13">
        <v>0</v>
      </c>
      <c r="K4697">
        <f t="shared" si="2693"/>
        <v>2.9255364600000004E-2</v>
      </c>
      <c r="L4697">
        <f t="shared" ref="L4697:L4698" si="2716">0.000084*(G4697^1.894314*I4697^0.808223+0.000031*G4697^2)</f>
        <v>7.2989212337442128E-2</v>
      </c>
      <c r="M4697"/>
      <c r="N4697"/>
      <c r="O4697">
        <f>L4697*0.68*1.07</f>
        <v>5.3106950896722897E-2</v>
      </c>
      <c r="P4697"/>
      <c r="Q4697">
        <f t="shared" ref="Q4697:Q4698" si="2717">O4697*0.531</f>
        <v>2.8199790926159859E-2</v>
      </c>
      <c r="R4697"/>
      <c r="S4697"/>
      <c r="T4697">
        <f>(L4697*0.68*1.07)*(1+0.2)*0.531*3.67</f>
        <v>0.12419187923880803</v>
      </c>
    </row>
    <row r="4698" spans="1:20" s="13" customFormat="1" hidden="1" x14ac:dyDescent="0.3">
      <c r="A4698" s="26">
        <v>43002</v>
      </c>
      <c r="B4698" s="13">
        <v>179</v>
      </c>
      <c r="C4698" s="13" t="s">
        <v>211</v>
      </c>
      <c r="D4698" s="13">
        <v>21</v>
      </c>
      <c r="E4698" s="13" t="s">
        <v>226</v>
      </c>
      <c r="F4698" s="13">
        <v>7</v>
      </c>
      <c r="G4698" s="13">
        <v>20.2</v>
      </c>
      <c r="H4698">
        <f t="shared" si="2692"/>
        <v>0.20199999999999999</v>
      </c>
      <c r="I4698" s="13">
        <v>4</v>
      </c>
      <c r="J4698" s="13">
        <v>0</v>
      </c>
      <c r="K4698">
        <f t="shared" si="2693"/>
        <v>3.2047461599999993E-2</v>
      </c>
      <c r="L4698">
        <f t="shared" si="2716"/>
        <v>7.6494361700537902E-2</v>
      </c>
      <c r="M4698"/>
      <c r="N4698"/>
      <c r="O4698">
        <f>L4698*0.68*1.07</f>
        <v>5.5657297573311379E-2</v>
      </c>
      <c r="P4698"/>
      <c r="Q4698">
        <f t="shared" si="2717"/>
        <v>2.9554025011428342E-2</v>
      </c>
      <c r="R4698"/>
      <c r="S4698"/>
      <c r="T4698">
        <f>(L4698*0.68*1.07)*(1+0.2)*0.531*3.67</f>
        <v>0.13015592615033039</v>
      </c>
    </row>
    <row r="4699" spans="1:20" hidden="1" x14ac:dyDescent="0.3">
      <c r="A4699" s="26">
        <v>43002</v>
      </c>
      <c r="B4699">
        <v>179</v>
      </c>
      <c r="C4699" t="s">
        <v>211</v>
      </c>
      <c r="D4699">
        <v>22</v>
      </c>
      <c r="E4699" t="s">
        <v>216</v>
      </c>
      <c r="F4699">
        <v>4</v>
      </c>
      <c r="G4699">
        <v>26.2</v>
      </c>
      <c r="H4699">
        <f t="shared" ref="H4699:H4762" si="2718">G4699/100</f>
        <v>0.26200000000000001</v>
      </c>
      <c r="I4699">
        <v>12</v>
      </c>
      <c r="J4699">
        <v>1.6</v>
      </c>
      <c r="K4699">
        <f t="shared" ref="K4699:K4762" si="2719">0.7854*H4699^2</f>
        <v>5.3912997600000005E-2</v>
      </c>
      <c r="L4699">
        <f>0.000086*(G4699^1.882935*I4699^0.813269+0.000016*G4699^2)</f>
        <v>0.30390202631422891</v>
      </c>
      <c r="O4699">
        <f>L4699*0.45*0.75</f>
        <v>0.10256693388105226</v>
      </c>
      <c r="Q4699">
        <f>O4699*0.52</f>
        <v>5.3334805618147178E-2</v>
      </c>
      <c r="T4699">
        <f>(L4699*0.45*0.75)*(1+0.2)*0.52*3.67</f>
        <v>0.23488648394232017</v>
      </c>
    </row>
    <row r="4700" spans="1:20" hidden="1" x14ac:dyDescent="0.3">
      <c r="A4700" s="26">
        <v>43002</v>
      </c>
      <c r="B4700">
        <v>179</v>
      </c>
      <c r="C4700" t="s">
        <v>211</v>
      </c>
      <c r="D4700">
        <v>23</v>
      </c>
      <c r="E4700" t="s">
        <v>212</v>
      </c>
      <c r="F4700">
        <v>3</v>
      </c>
      <c r="G4700">
        <v>8.5</v>
      </c>
      <c r="H4700">
        <f t="shared" si="2718"/>
        <v>8.5000000000000006E-2</v>
      </c>
      <c r="I4700">
        <v>4.8</v>
      </c>
      <c r="J4700">
        <v>1.9</v>
      </c>
      <c r="K4700">
        <f t="shared" si="2719"/>
        <v>5.6745150000000006E-3</v>
      </c>
      <c r="L4700">
        <f>0.000062*(G4700^1.947206*I4700^0.894551+0.000039*G4700^2)</f>
        <v>1.6276892290428321E-2</v>
      </c>
      <c r="O4700">
        <f>L4700*0.47*0.75</f>
        <v>5.737604532375983E-3</v>
      </c>
      <c r="Q4700">
        <f>O4700*0.52</f>
        <v>2.9835543568355115E-3</v>
      </c>
      <c r="T4700">
        <f>(L4700*0.47*0.75)*(1+0.2)*0.52*3.67</f>
        <v>1.313957338750359E-2</v>
      </c>
    </row>
    <row r="4701" spans="1:20" hidden="1" x14ac:dyDescent="0.3">
      <c r="A4701" s="26">
        <v>43002</v>
      </c>
      <c r="B4701">
        <v>179</v>
      </c>
      <c r="C4701" t="s">
        <v>211</v>
      </c>
      <c r="D4701">
        <v>24</v>
      </c>
      <c r="E4701" t="s">
        <v>216</v>
      </c>
      <c r="F4701">
        <v>3</v>
      </c>
      <c r="G4701">
        <v>9.4</v>
      </c>
      <c r="H4701">
        <f t="shared" si="2718"/>
        <v>9.4E-2</v>
      </c>
      <c r="I4701">
        <v>5</v>
      </c>
      <c r="J4701">
        <v>1.8</v>
      </c>
      <c r="K4701">
        <f t="shared" si="2719"/>
        <v>6.9397944000000001E-3</v>
      </c>
      <c r="L4701">
        <f>0.000086*(G4701^1.882935*I4701^0.813269+0.000016*G4701^2)</f>
        <v>2.164153306976711E-2</v>
      </c>
      <c r="O4701">
        <f>L4701*0.45*0.75</f>
        <v>7.3040174110463995E-3</v>
      </c>
      <c r="Q4701">
        <f>O4701*0.52</f>
        <v>3.7980890537441278E-3</v>
      </c>
      <c r="T4701">
        <f>(L4701*0.45*0.75)*(1+0.2)*0.52*3.67</f>
        <v>1.6726784192689137E-2</v>
      </c>
    </row>
    <row r="4702" spans="1:20" hidden="1" x14ac:dyDescent="0.3">
      <c r="A4702" s="26">
        <v>43002</v>
      </c>
      <c r="B4702">
        <v>179</v>
      </c>
      <c r="C4702" t="s">
        <v>211</v>
      </c>
      <c r="D4702">
        <v>25</v>
      </c>
      <c r="E4702" t="s">
        <v>226</v>
      </c>
      <c r="F4702">
        <v>7</v>
      </c>
      <c r="G4702">
        <v>11</v>
      </c>
      <c r="H4702">
        <f t="shared" si="2718"/>
        <v>0.11</v>
      </c>
      <c r="I4702">
        <v>3</v>
      </c>
      <c r="J4702">
        <v>0</v>
      </c>
      <c r="K4702">
        <f t="shared" si="2719"/>
        <v>9.503339999999999E-3</v>
      </c>
      <c r="L4702">
        <f>0.000084*(G4702^1.894314*I4702^0.808223+0.000031*G4702^2)</f>
        <v>1.9170416079179697E-2</v>
      </c>
      <c r="O4702">
        <f>L4702*0.68*1.07</f>
        <v>1.394839473921115E-2</v>
      </c>
      <c r="Q4702">
        <f>O4702*0.531</f>
        <v>7.4065976065211207E-3</v>
      </c>
      <c r="T4702">
        <f>(L4702*0.68*1.07)*(1+0.2)*0.531*3.67</f>
        <v>3.2618655859119015E-2</v>
      </c>
    </row>
    <row r="4703" spans="1:20" hidden="1" x14ac:dyDescent="0.3">
      <c r="A4703" s="26">
        <v>43002</v>
      </c>
      <c r="B4703">
        <v>179</v>
      </c>
      <c r="C4703" t="s">
        <v>211</v>
      </c>
      <c r="D4703">
        <v>26</v>
      </c>
      <c r="E4703" t="s">
        <v>213</v>
      </c>
      <c r="F4703">
        <v>3</v>
      </c>
      <c r="G4703">
        <v>14.5</v>
      </c>
      <c r="H4703">
        <f t="shared" si="2718"/>
        <v>0.14499999999999999</v>
      </c>
      <c r="I4703">
        <v>8</v>
      </c>
      <c r="J4703">
        <v>0.4</v>
      </c>
      <c r="K4703">
        <f t="shared" si="2719"/>
        <v>1.6513034999999999E-2</v>
      </c>
      <c r="L4703">
        <f t="shared" ref="L4703:L4704" si="2720">0.000084*(G4703^1.894314*I4703^0.808223+0.000031*G4703^2)</f>
        <v>7.1478655826481552E-2</v>
      </c>
      <c r="O4703">
        <f>L4703*0.66*1.07</f>
        <v>5.0478226744661278E-2</v>
      </c>
      <c r="Q4703">
        <f t="shared" ref="Q4703:Q4704" si="2721">O4703*0.531</f>
        <v>2.680393840141514E-2</v>
      </c>
      <c r="T4703">
        <f>(L4703*0.66*1.07)*(1+0.2)*0.531*3.67</f>
        <v>0.11804454471983226</v>
      </c>
    </row>
    <row r="4704" spans="1:20" hidden="1" x14ac:dyDescent="0.3">
      <c r="A4704" s="26">
        <v>43002</v>
      </c>
      <c r="B4704">
        <v>179</v>
      </c>
      <c r="C4704" t="s">
        <v>211</v>
      </c>
      <c r="D4704">
        <v>27</v>
      </c>
      <c r="E4704" t="s">
        <v>213</v>
      </c>
      <c r="F4704">
        <v>3</v>
      </c>
      <c r="G4704">
        <v>15.3</v>
      </c>
      <c r="H4704">
        <f t="shared" si="2718"/>
        <v>0.153</v>
      </c>
      <c r="I4704">
        <v>8.1</v>
      </c>
      <c r="J4704">
        <v>0.4</v>
      </c>
      <c r="K4704">
        <f t="shared" si="2719"/>
        <v>1.83854286E-2</v>
      </c>
      <c r="L4704">
        <f t="shared" si="2720"/>
        <v>7.9931626168113376E-2</v>
      </c>
      <c r="O4704">
        <f>L4704*0.66*1.07</f>
        <v>5.6447714399921668E-2</v>
      </c>
      <c r="Q4704">
        <f t="shared" si="2721"/>
        <v>2.9973736346358408E-2</v>
      </c>
      <c r="T4704">
        <f>(L4704*0.66*1.07)*(1+0.2)*0.531*3.67</f>
        <v>0.13200433486936242</v>
      </c>
    </row>
    <row r="4705" spans="1:20" hidden="1" x14ac:dyDescent="0.3">
      <c r="A4705" s="26">
        <v>43002</v>
      </c>
      <c r="B4705">
        <v>179</v>
      </c>
      <c r="C4705" t="s">
        <v>211</v>
      </c>
      <c r="D4705">
        <v>28</v>
      </c>
      <c r="E4705" t="s">
        <v>212</v>
      </c>
      <c r="F4705">
        <v>3</v>
      </c>
      <c r="G4705">
        <v>9</v>
      </c>
      <c r="H4705">
        <f t="shared" si="2718"/>
        <v>0.09</v>
      </c>
      <c r="I4705">
        <v>4.5999999999999996</v>
      </c>
      <c r="J4705">
        <v>2</v>
      </c>
      <c r="K4705">
        <f t="shared" si="2719"/>
        <v>6.3617399999999994E-3</v>
      </c>
      <c r="L4705">
        <f>0.000062*(G4705^1.947206*I4705^0.894551+0.000039*G4705^2)</f>
        <v>1.7513541155711552E-2</v>
      </c>
      <c r="O4705">
        <f>L4705*0.47*0.75</f>
        <v>6.1735232573883209E-3</v>
      </c>
      <c r="Q4705">
        <f>O4705*0.52</f>
        <v>3.2102320938419268E-3</v>
      </c>
      <c r="T4705">
        <f>(L4705*0.47*0.75)*(1+0.2)*0.52*3.67</f>
        <v>1.4137862141279847E-2</v>
      </c>
    </row>
    <row r="4706" spans="1:20" hidden="1" x14ac:dyDescent="0.3">
      <c r="A4706" s="26">
        <v>43002</v>
      </c>
      <c r="B4706">
        <v>179</v>
      </c>
      <c r="C4706" t="s">
        <v>211</v>
      </c>
      <c r="D4706">
        <v>29</v>
      </c>
      <c r="E4706" t="s">
        <v>218</v>
      </c>
      <c r="F4706">
        <v>3</v>
      </c>
      <c r="G4706">
        <v>18</v>
      </c>
      <c r="H4706">
        <f t="shared" si="2718"/>
        <v>0.18</v>
      </c>
      <c r="I4706">
        <v>9.8000000000000007</v>
      </c>
      <c r="J4706">
        <v>5</v>
      </c>
      <c r="K4706">
        <f t="shared" si="2719"/>
        <v>2.5446959999999998E-2</v>
      </c>
      <c r="L4706">
        <f>0.000057*(G4706^1.897696*I4706^1.002687+0.000031*G4706^2)</f>
        <v>0.13548518317708153</v>
      </c>
      <c r="O4706">
        <f>L4706*0.43*0.75</f>
        <v>4.3693971574608789E-2</v>
      </c>
      <c r="Q4706">
        <f>O4706*0.52</f>
        <v>2.2720865218796571E-2</v>
      </c>
      <c r="T4706">
        <f>(L4706*0.43*0.75)*(1+0.2)*0.52*3.67</f>
        <v>0.1000626904235801</v>
      </c>
    </row>
    <row r="4707" spans="1:20" hidden="1" x14ac:dyDescent="0.3">
      <c r="A4707" s="26">
        <v>43002</v>
      </c>
      <c r="B4707">
        <v>179</v>
      </c>
      <c r="C4707" t="s">
        <v>211</v>
      </c>
      <c r="D4707">
        <v>30</v>
      </c>
      <c r="E4707" t="s">
        <v>213</v>
      </c>
      <c r="F4707">
        <v>3</v>
      </c>
      <c r="G4707">
        <v>16.3</v>
      </c>
      <c r="H4707">
        <f t="shared" si="2718"/>
        <v>0.16300000000000001</v>
      </c>
      <c r="I4707">
        <v>4</v>
      </c>
      <c r="J4707">
        <v>1</v>
      </c>
      <c r="K4707">
        <f t="shared" si="2719"/>
        <v>2.08672926E-2</v>
      </c>
      <c r="L4707">
        <f t="shared" ref="L4707:L4709" si="2722">0.000084*(G4707^1.894314*I4707^0.808223+0.000031*G4707^2)</f>
        <v>5.0950431383752923E-2</v>
      </c>
      <c r="O4707">
        <f>L4707*0.66*1.07</f>
        <v>3.5981194643206316E-2</v>
      </c>
      <c r="Q4707">
        <f t="shared" ref="Q4707:Q4709" si="2723">O4707*0.531</f>
        <v>1.9106014355542555E-2</v>
      </c>
      <c r="T4707">
        <f>(L4707*0.66*1.07)*(1+0.2)*0.531*3.67</f>
        <v>8.4142887221809404E-2</v>
      </c>
    </row>
    <row r="4708" spans="1:20" hidden="1" x14ac:dyDescent="0.3">
      <c r="A4708" s="26">
        <v>43002</v>
      </c>
      <c r="B4708">
        <v>179</v>
      </c>
      <c r="C4708" t="s">
        <v>211</v>
      </c>
      <c r="D4708">
        <v>31</v>
      </c>
      <c r="E4708" t="s">
        <v>213</v>
      </c>
      <c r="F4708">
        <v>3</v>
      </c>
      <c r="G4708">
        <v>22</v>
      </c>
      <c r="H4708">
        <f t="shared" si="2718"/>
        <v>0.22</v>
      </c>
      <c r="I4708">
        <v>4.2</v>
      </c>
      <c r="J4708">
        <v>1.3</v>
      </c>
      <c r="K4708">
        <f t="shared" si="2719"/>
        <v>3.8013359999999996E-2</v>
      </c>
      <c r="L4708">
        <f t="shared" si="2722"/>
        <v>9.3536179553056736E-2</v>
      </c>
      <c r="O4708">
        <f>L4708*0.66*1.07</f>
        <v>6.6055250000368673E-2</v>
      </c>
      <c r="Q4708">
        <f t="shared" si="2723"/>
        <v>3.5075337750195765E-2</v>
      </c>
      <c r="T4708">
        <f>(L4708*0.66*1.07)*(1+0.2)*0.531*3.67</f>
        <v>0.15447178745186216</v>
      </c>
    </row>
    <row r="4709" spans="1:20" hidden="1" x14ac:dyDescent="0.3">
      <c r="A4709" s="26">
        <v>43002</v>
      </c>
      <c r="B4709">
        <v>179</v>
      </c>
      <c r="C4709" t="s">
        <v>211</v>
      </c>
      <c r="D4709">
        <v>32</v>
      </c>
      <c r="E4709" t="s">
        <v>213</v>
      </c>
      <c r="F4709">
        <v>3</v>
      </c>
      <c r="G4709">
        <v>9.3000000000000007</v>
      </c>
      <c r="H4709">
        <f t="shared" si="2718"/>
        <v>9.3000000000000013E-2</v>
      </c>
      <c r="I4709">
        <v>3</v>
      </c>
      <c r="J4709">
        <v>1</v>
      </c>
      <c r="K4709">
        <f t="shared" si="2719"/>
        <v>6.7929246000000016E-3</v>
      </c>
      <c r="L4709">
        <f t="shared" si="2722"/>
        <v>1.3948177925931317E-2</v>
      </c>
      <c r="O4709">
        <f>L4709*0.66*1.07</f>
        <v>9.8502032512926968E-3</v>
      </c>
      <c r="Q4709">
        <f t="shared" si="2723"/>
        <v>5.2304579264364224E-3</v>
      </c>
      <c r="T4709">
        <f>(L4709*0.66*1.07)*(1+0.2)*0.531*3.67</f>
        <v>2.3034936708026001E-2</v>
      </c>
    </row>
    <row r="4710" spans="1:20" hidden="1" x14ac:dyDescent="0.3">
      <c r="A4710" s="26">
        <v>43002</v>
      </c>
      <c r="B4710">
        <v>179</v>
      </c>
      <c r="C4710" t="s">
        <v>211</v>
      </c>
      <c r="D4710">
        <v>33</v>
      </c>
      <c r="E4710" t="s">
        <v>212</v>
      </c>
      <c r="F4710">
        <v>3</v>
      </c>
      <c r="G4710">
        <v>9</v>
      </c>
      <c r="H4710">
        <f t="shared" si="2718"/>
        <v>0.09</v>
      </c>
      <c r="I4710">
        <v>5</v>
      </c>
      <c r="J4710">
        <v>1.6</v>
      </c>
      <c r="K4710">
        <f t="shared" si="2719"/>
        <v>6.3617399999999994E-3</v>
      </c>
      <c r="L4710">
        <f>0.000062*(G4710^1.947206*I4710^0.894551+0.000039*G4710^2)</f>
        <v>1.8869798101931699E-2</v>
      </c>
      <c r="O4710">
        <f>L4710*0.47*0.75</f>
        <v>6.6516038309309237E-3</v>
      </c>
      <c r="Q4710">
        <f>O4710*0.52</f>
        <v>3.4588339920840804E-3</v>
      </c>
      <c r="T4710">
        <f>(L4710*0.47*0.75)*(1+0.2)*0.52*3.67</f>
        <v>1.523270490113829E-2</v>
      </c>
    </row>
    <row r="4711" spans="1:20" s="13" customFormat="1" hidden="1" x14ac:dyDescent="0.3">
      <c r="A4711" s="26">
        <v>43002</v>
      </c>
      <c r="B4711" s="13">
        <v>179</v>
      </c>
      <c r="C4711" s="13" t="s">
        <v>211</v>
      </c>
      <c r="D4711" s="13">
        <v>34</v>
      </c>
      <c r="E4711" s="13" t="s">
        <v>226</v>
      </c>
      <c r="F4711" s="13">
        <v>7</v>
      </c>
      <c r="G4711" s="13">
        <v>15.3</v>
      </c>
      <c r="H4711">
        <f t="shared" si="2718"/>
        <v>0.153</v>
      </c>
      <c r="I4711" s="13">
        <v>4.2</v>
      </c>
      <c r="J4711" s="13">
        <v>0</v>
      </c>
      <c r="K4711">
        <f t="shared" si="2719"/>
        <v>1.83854286E-2</v>
      </c>
      <c r="L4711">
        <f>0.000084*(G4711^1.894314*I4711^0.808223+0.000031*G4711^2)</f>
        <v>4.7009636373900175E-2</v>
      </c>
      <c r="M4711"/>
      <c r="N4711"/>
      <c r="O4711">
        <f>L4711*0.68*1.07</f>
        <v>3.4204211425649771E-2</v>
      </c>
      <c r="P4711"/>
      <c r="Q4711">
        <f>O4711*0.531</f>
        <v>1.8162436267020028E-2</v>
      </c>
      <c r="R4711"/>
      <c r="S4711"/>
      <c r="T4711">
        <f>(L4711*0.68*1.07)*(1+0.2)*0.531*3.67</f>
        <v>7.9987369319956203E-2</v>
      </c>
    </row>
    <row r="4712" spans="1:20" hidden="1" x14ac:dyDescent="0.3">
      <c r="A4712" s="26">
        <v>43002</v>
      </c>
      <c r="B4712">
        <v>179</v>
      </c>
      <c r="C4712" t="s">
        <v>211</v>
      </c>
      <c r="D4712">
        <v>35</v>
      </c>
      <c r="E4712" t="s">
        <v>222</v>
      </c>
      <c r="F4712">
        <v>3</v>
      </c>
      <c r="G4712">
        <v>9.1999999999999993</v>
      </c>
      <c r="H4712">
        <f t="shared" si="2718"/>
        <v>9.1999999999999998E-2</v>
      </c>
      <c r="I4712">
        <v>4.2</v>
      </c>
      <c r="J4712">
        <v>1</v>
      </c>
      <c r="K4712">
        <f t="shared" si="2719"/>
        <v>6.6476255999999992E-3</v>
      </c>
      <c r="L4712">
        <f>0.000081*(G4712^1.922704*I4712^0.783213+0.000032*G4712^2)</f>
        <v>1.7770761476739675E-2</v>
      </c>
      <c r="O4712">
        <f>L4712*0.61*1.07</f>
        <v>1.1598976015867986E-2</v>
      </c>
      <c r="Q4712">
        <f>O4712*0.531</f>
        <v>6.1590562644259009E-3</v>
      </c>
      <c r="T4712">
        <f>(L4712*0.61*1.07)*(1+0.2)*0.531*3.67</f>
        <v>2.7124483788531665E-2</v>
      </c>
    </row>
    <row r="4713" spans="1:20" hidden="1" x14ac:dyDescent="0.3">
      <c r="A4713" s="26">
        <v>43002</v>
      </c>
      <c r="B4713">
        <v>179</v>
      </c>
      <c r="C4713" t="s">
        <v>211</v>
      </c>
      <c r="D4713">
        <v>36</v>
      </c>
      <c r="E4713" t="s">
        <v>212</v>
      </c>
      <c r="F4713">
        <v>3</v>
      </c>
      <c r="G4713">
        <v>10.5</v>
      </c>
      <c r="H4713">
        <f t="shared" si="2718"/>
        <v>0.105</v>
      </c>
      <c r="I4713">
        <v>6.8</v>
      </c>
      <c r="J4713">
        <v>4</v>
      </c>
      <c r="K4713">
        <f t="shared" si="2719"/>
        <v>8.659034999999999E-3</v>
      </c>
      <c r="L4713">
        <f t="shared" ref="L4713:L4715" si="2724">0.000062*(G4713^1.947206*I4713^0.894551+0.000039*G4713^2)</f>
        <v>3.3541520947548933E-2</v>
      </c>
      <c r="O4713">
        <f>L4713*0.47*0.75</f>
        <v>1.1823386134010998E-2</v>
      </c>
      <c r="Q4713">
        <f t="shared" ref="Q4713:Q4715" si="2725">O4713*0.52</f>
        <v>6.1481607896857193E-3</v>
      </c>
      <c r="T4713">
        <f>(L4713*0.47*0.75)*(1+0.2)*0.52*3.67</f>
        <v>2.7076500117775907E-2</v>
      </c>
    </row>
    <row r="4714" spans="1:20" hidden="1" x14ac:dyDescent="0.3">
      <c r="A4714" s="26">
        <v>43002</v>
      </c>
      <c r="B4714">
        <v>179</v>
      </c>
      <c r="C4714" t="s">
        <v>211</v>
      </c>
      <c r="D4714">
        <v>37</v>
      </c>
      <c r="E4714" t="s">
        <v>212</v>
      </c>
      <c r="F4714">
        <v>3</v>
      </c>
      <c r="G4714">
        <v>14.3</v>
      </c>
      <c r="H4714">
        <f t="shared" si="2718"/>
        <v>0.14300000000000002</v>
      </c>
      <c r="I4714">
        <v>6.2</v>
      </c>
      <c r="J4714">
        <v>1.8</v>
      </c>
      <c r="K4714">
        <f t="shared" si="2719"/>
        <v>1.6060644600000003E-2</v>
      </c>
      <c r="L4714">
        <f t="shared" si="2724"/>
        <v>5.6351767522062494E-2</v>
      </c>
      <c r="O4714">
        <f>L4714*0.47*0.75</f>
        <v>1.9863998051527026E-2</v>
      </c>
      <c r="Q4714">
        <f t="shared" si="2725"/>
        <v>1.0329278986794053E-2</v>
      </c>
      <c r="T4714">
        <f>(L4714*0.47*0.75)*(1+0.2)*0.52*3.67</f>
        <v>4.5490144657841014E-2</v>
      </c>
    </row>
    <row r="4715" spans="1:20" hidden="1" x14ac:dyDescent="0.3">
      <c r="A4715" s="26">
        <v>43002</v>
      </c>
      <c r="B4715">
        <v>179</v>
      </c>
      <c r="C4715" t="s">
        <v>211</v>
      </c>
      <c r="D4715">
        <v>38</v>
      </c>
      <c r="E4715" t="s">
        <v>212</v>
      </c>
      <c r="F4715">
        <v>3</v>
      </c>
      <c r="G4715">
        <v>18.5</v>
      </c>
      <c r="H4715">
        <f t="shared" si="2718"/>
        <v>0.185</v>
      </c>
      <c r="I4715">
        <v>10.199999999999999</v>
      </c>
      <c r="J4715">
        <v>5.2</v>
      </c>
      <c r="K4715">
        <f t="shared" si="2719"/>
        <v>2.6880314999999998E-2</v>
      </c>
      <c r="L4715">
        <f t="shared" si="2724"/>
        <v>0.14523886585033702</v>
      </c>
      <c r="O4715">
        <f>L4715*0.47*0.75</f>
        <v>5.1196700212243797E-2</v>
      </c>
      <c r="Q4715">
        <f t="shared" si="2725"/>
        <v>2.6622284110366774E-2</v>
      </c>
      <c r="T4715">
        <f>(L4715*0.47*0.75)*(1+0.2)*0.52*3.67</f>
        <v>0.11724453922205529</v>
      </c>
    </row>
    <row r="4716" spans="1:20" hidden="1" x14ac:dyDescent="0.3">
      <c r="A4716" s="26">
        <v>43002</v>
      </c>
      <c r="B4716">
        <v>179</v>
      </c>
      <c r="C4716" t="s">
        <v>211</v>
      </c>
      <c r="D4716">
        <v>39</v>
      </c>
      <c r="E4716" t="s">
        <v>213</v>
      </c>
      <c r="F4716">
        <v>3</v>
      </c>
      <c r="G4716">
        <v>20.2</v>
      </c>
      <c r="H4716">
        <f t="shared" si="2718"/>
        <v>0.20199999999999999</v>
      </c>
      <c r="I4716">
        <v>5</v>
      </c>
      <c r="J4716">
        <v>1.3</v>
      </c>
      <c r="K4716">
        <f t="shared" si="2719"/>
        <v>3.2047461599999993E-2</v>
      </c>
      <c r="L4716">
        <f t="shared" ref="L4716:L4720" si="2726">0.000084*(G4716^1.894314*I4716^0.808223+0.000031*G4716^2)</f>
        <v>9.1612203895791111E-2</v>
      </c>
      <c r="O4716">
        <f>L4716*0.66*1.07</f>
        <v>6.4696538391207689E-2</v>
      </c>
      <c r="Q4716">
        <f t="shared" ref="Q4716:Q4720" si="2727">O4716*0.531</f>
        <v>3.4353861885731286E-2</v>
      </c>
      <c r="T4716">
        <f>(L4716*0.66*1.07)*(1+0.2)*0.531*3.67</f>
        <v>0.15129440774476055</v>
      </c>
    </row>
    <row r="4717" spans="1:20" hidden="1" x14ac:dyDescent="0.3">
      <c r="A4717" s="26">
        <v>43002</v>
      </c>
      <c r="B4717">
        <v>179</v>
      </c>
      <c r="C4717" t="s">
        <v>211</v>
      </c>
      <c r="D4717">
        <v>40</v>
      </c>
      <c r="E4717" t="s">
        <v>213</v>
      </c>
      <c r="F4717">
        <v>3</v>
      </c>
      <c r="G4717">
        <v>14.3</v>
      </c>
      <c r="H4717">
        <f t="shared" si="2718"/>
        <v>0.14300000000000002</v>
      </c>
      <c r="I4717">
        <v>6</v>
      </c>
      <c r="J4717">
        <v>1</v>
      </c>
      <c r="K4717">
        <f t="shared" si="2719"/>
        <v>1.6060644600000003E-2</v>
      </c>
      <c r="L4717">
        <f t="shared" si="2726"/>
        <v>5.5178824677865425E-2</v>
      </c>
      <c r="O4717">
        <f>L4717*0.66*1.07</f>
        <v>3.8967285987508565E-2</v>
      </c>
      <c r="Q4717">
        <f t="shared" si="2727"/>
        <v>2.069162885936705E-2</v>
      </c>
      <c r="T4717">
        <f>(L4717*0.66*1.07)*(1+0.2)*0.531*3.67</f>
        <v>9.1125933496652489E-2</v>
      </c>
    </row>
    <row r="4718" spans="1:20" hidden="1" x14ac:dyDescent="0.3">
      <c r="A4718" s="26">
        <v>43002</v>
      </c>
      <c r="B4718">
        <v>179</v>
      </c>
      <c r="C4718" t="s">
        <v>211</v>
      </c>
      <c r="D4718">
        <v>41</v>
      </c>
      <c r="E4718" t="s">
        <v>213</v>
      </c>
      <c r="F4718">
        <v>3</v>
      </c>
      <c r="G4718">
        <v>12.4</v>
      </c>
      <c r="H4718">
        <f t="shared" si="2718"/>
        <v>0.124</v>
      </c>
      <c r="I4718">
        <v>5</v>
      </c>
      <c r="J4718">
        <v>1.3</v>
      </c>
      <c r="K4718">
        <f t="shared" si="2719"/>
        <v>1.2076310399999998E-2</v>
      </c>
      <c r="L4718">
        <f t="shared" si="2726"/>
        <v>3.6348936591491958E-2</v>
      </c>
      <c r="O4718">
        <f>L4718*0.66*1.07</f>
        <v>2.5669619020911624E-2</v>
      </c>
      <c r="Q4718">
        <f t="shared" si="2727"/>
        <v>1.3630567700104073E-2</v>
      </c>
      <c r="T4718">
        <f>(L4718*0.66*1.07)*(1+0.2)*0.531*3.67</f>
        <v>6.0029020151258335E-2</v>
      </c>
    </row>
    <row r="4719" spans="1:20" hidden="1" x14ac:dyDescent="0.3">
      <c r="A4719" s="26">
        <v>43002</v>
      </c>
      <c r="B4719">
        <v>179</v>
      </c>
      <c r="C4719" t="s">
        <v>211</v>
      </c>
      <c r="D4719">
        <v>42</v>
      </c>
      <c r="E4719" t="s">
        <v>213</v>
      </c>
      <c r="F4719">
        <v>3</v>
      </c>
      <c r="G4719">
        <v>9.5</v>
      </c>
      <c r="H4719">
        <f t="shared" si="2718"/>
        <v>9.5000000000000001E-2</v>
      </c>
      <c r="I4719">
        <v>4</v>
      </c>
      <c r="J4719">
        <v>1</v>
      </c>
      <c r="K4719">
        <f t="shared" si="2719"/>
        <v>7.088235E-3</v>
      </c>
      <c r="L4719">
        <f t="shared" si="2726"/>
        <v>1.8323106350570641E-2</v>
      </c>
      <c r="O4719">
        <f>L4719*0.66*1.07</f>
        <v>1.2939777704772988E-2</v>
      </c>
      <c r="Q4719">
        <f t="shared" si="2727"/>
        <v>6.8710219612344572E-3</v>
      </c>
      <c r="T4719">
        <f>(L4719*0.66*1.07)*(1+0.2)*0.531*3.67</f>
        <v>3.0259980717276546E-2</v>
      </c>
    </row>
    <row r="4720" spans="1:20" hidden="1" x14ac:dyDescent="0.3">
      <c r="A4720" s="26">
        <v>43002</v>
      </c>
      <c r="B4720">
        <v>179</v>
      </c>
      <c r="C4720" t="s">
        <v>211</v>
      </c>
      <c r="D4720">
        <v>43</v>
      </c>
      <c r="E4720" t="s">
        <v>213</v>
      </c>
      <c r="F4720">
        <v>3</v>
      </c>
      <c r="G4720">
        <v>12.5</v>
      </c>
      <c r="H4720">
        <f t="shared" si="2718"/>
        <v>0.125</v>
      </c>
      <c r="I4720">
        <v>4</v>
      </c>
      <c r="J4720">
        <v>1.2</v>
      </c>
      <c r="K4720">
        <f t="shared" si="2719"/>
        <v>1.2271875E-2</v>
      </c>
      <c r="L4720">
        <f t="shared" si="2726"/>
        <v>3.0815963213678309E-2</v>
      </c>
      <c r="O4720">
        <f>L4720*0.66*1.07</f>
        <v>2.1762233221499627E-2</v>
      </c>
      <c r="Q4720">
        <f t="shared" si="2727"/>
        <v>1.1555745840616301E-2</v>
      </c>
      <c r="T4720">
        <f>(L4720*0.66*1.07)*(1+0.2)*0.531*3.67</f>
        <v>5.08915046820742E-2</v>
      </c>
    </row>
    <row r="4721" spans="1:20" hidden="1" x14ac:dyDescent="0.3">
      <c r="A4721" s="26">
        <v>43002</v>
      </c>
      <c r="B4721">
        <v>179</v>
      </c>
      <c r="C4721" t="s">
        <v>211</v>
      </c>
      <c r="D4721">
        <v>44</v>
      </c>
      <c r="E4721" t="s">
        <v>212</v>
      </c>
      <c r="F4721">
        <v>2</v>
      </c>
      <c r="G4721">
        <v>39</v>
      </c>
      <c r="H4721">
        <f t="shared" si="2718"/>
        <v>0.39</v>
      </c>
      <c r="I4721">
        <v>14.6</v>
      </c>
      <c r="J4721">
        <v>6.3</v>
      </c>
      <c r="K4721">
        <f t="shared" si="2719"/>
        <v>0.11945934000000001</v>
      </c>
      <c r="L4721">
        <f>0.000062*(G4721^1.947206*I4721^0.894551+0.000039*G4721^2)</f>
        <v>0.85525794587243409</v>
      </c>
      <c r="O4721">
        <f>L4721*0.47*0.75</f>
        <v>0.30147842592003304</v>
      </c>
      <c r="Q4721">
        <f>O4721*0.52</f>
        <v>0.15676878147841719</v>
      </c>
      <c r="T4721">
        <f>(L4721*0.47*0.75)*(1+0.2)*0.52*3.67</f>
        <v>0.69040971363094916</v>
      </c>
    </row>
    <row r="4722" spans="1:20" hidden="1" x14ac:dyDescent="0.3">
      <c r="A4722" s="26">
        <v>43002</v>
      </c>
      <c r="B4722">
        <v>179</v>
      </c>
      <c r="C4722" t="s">
        <v>211</v>
      </c>
      <c r="D4722">
        <v>45</v>
      </c>
      <c r="E4722" t="s">
        <v>213</v>
      </c>
      <c r="F4722">
        <v>3</v>
      </c>
      <c r="G4722">
        <v>10.3</v>
      </c>
      <c r="H4722">
        <f t="shared" si="2718"/>
        <v>0.10300000000000001</v>
      </c>
      <c r="I4722">
        <v>3</v>
      </c>
      <c r="J4722">
        <v>1</v>
      </c>
      <c r="K4722">
        <f t="shared" si="2719"/>
        <v>8.3323086000000011E-3</v>
      </c>
      <c r="L4722">
        <f>0.000084*(G4722^1.894314*I4722^0.808223+0.000031*G4722^2)</f>
        <v>1.6925382067128299E-2</v>
      </c>
      <c r="O4722">
        <f>L4722*0.66*1.07</f>
        <v>1.1952704815806006E-2</v>
      </c>
      <c r="Q4722">
        <f>O4722*0.531</f>
        <v>6.3468862571929895E-3</v>
      </c>
      <c r="T4722">
        <f>(L4722*0.66*1.07)*(1+0.2)*0.531*3.67</f>
        <v>2.795168707667792E-2</v>
      </c>
    </row>
    <row r="4723" spans="1:20" hidden="1" x14ac:dyDescent="0.3">
      <c r="A4723" s="26">
        <v>43002</v>
      </c>
      <c r="B4723">
        <v>179</v>
      </c>
      <c r="C4723" t="s">
        <v>211</v>
      </c>
      <c r="D4723">
        <v>46</v>
      </c>
      <c r="E4723" t="s">
        <v>212</v>
      </c>
      <c r="F4723">
        <v>3</v>
      </c>
      <c r="G4723">
        <v>45.9</v>
      </c>
      <c r="H4723">
        <f t="shared" si="2718"/>
        <v>0.45899999999999996</v>
      </c>
      <c r="I4723">
        <v>15.8</v>
      </c>
      <c r="J4723">
        <v>5.2</v>
      </c>
      <c r="K4723">
        <f t="shared" si="2719"/>
        <v>0.16546885739999997</v>
      </c>
      <c r="L4723">
        <f t="shared" ref="L4723:L4725" si="2728">0.000062*(G4723^1.947206*I4723^0.894551+0.000039*G4723^2)</f>
        <v>1.260506160705442</v>
      </c>
      <c r="O4723">
        <f>L4723*0.47*0.75</f>
        <v>0.44432842164866826</v>
      </c>
      <c r="Q4723">
        <f t="shared" ref="Q4723:Q4725" si="2729">O4723*0.52</f>
        <v>0.23105077925730749</v>
      </c>
      <c r="T4723">
        <f>(L4723*0.47*0.75)*(1+0.2)*0.52*3.67</f>
        <v>1.0175476318491821</v>
      </c>
    </row>
    <row r="4724" spans="1:20" hidden="1" x14ac:dyDescent="0.3">
      <c r="A4724" s="26">
        <v>43002</v>
      </c>
      <c r="B4724">
        <v>179</v>
      </c>
      <c r="C4724" t="s">
        <v>211</v>
      </c>
      <c r="D4724">
        <v>47</v>
      </c>
      <c r="E4724" t="s">
        <v>212</v>
      </c>
      <c r="F4724">
        <v>3</v>
      </c>
      <c r="G4724">
        <v>37.200000000000003</v>
      </c>
      <c r="H4724">
        <f t="shared" si="2718"/>
        <v>0.37200000000000005</v>
      </c>
      <c r="I4724">
        <v>14</v>
      </c>
      <c r="J4724">
        <v>6.7</v>
      </c>
      <c r="K4724">
        <f t="shared" si="2719"/>
        <v>0.10868679360000003</v>
      </c>
      <c r="L4724">
        <f t="shared" si="2728"/>
        <v>0.7513360717887404</v>
      </c>
      <c r="O4724">
        <f>L4724*0.47*0.75</f>
        <v>0.26484596530553101</v>
      </c>
      <c r="Q4724">
        <f t="shared" si="2729"/>
        <v>0.13771990195887612</v>
      </c>
      <c r="T4724">
        <f>(L4724*0.47*0.75)*(1+0.2)*0.52*3.67</f>
        <v>0.60651844822689038</v>
      </c>
    </row>
    <row r="4725" spans="1:20" hidden="1" x14ac:dyDescent="0.3">
      <c r="A4725" s="26">
        <v>43002</v>
      </c>
      <c r="B4725">
        <v>179</v>
      </c>
      <c r="C4725" t="s">
        <v>211</v>
      </c>
      <c r="D4725">
        <v>48</v>
      </c>
      <c r="E4725" t="s">
        <v>212</v>
      </c>
      <c r="F4725">
        <v>3</v>
      </c>
      <c r="G4725">
        <v>14.3</v>
      </c>
      <c r="H4725">
        <f t="shared" si="2718"/>
        <v>0.14300000000000002</v>
      </c>
      <c r="I4725">
        <v>8</v>
      </c>
      <c r="J4725">
        <v>4.2</v>
      </c>
      <c r="K4725">
        <f t="shared" si="2719"/>
        <v>1.6060644600000003E-2</v>
      </c>
      <c r="L4725">
        <f t="shared" si="2728"/>
        <v>7.0783500845829725E-2</v>
      </c>
      <c r="O4725">
        <f>L4725*0.47*0.75</f>
        <v>2.4951184048154974E-2</v>
      </c>
      <c r="Q4725">
        <f t="shared" si="2729"/>
        <v>1.2974615705040587E-2</v>
      </c>
      <c r="T4725">
        <f>(L4725*0.47*0.75)*(1+0.2)*0.52*3.67</f>
        <v>5.7140207564998741E-2</v>
      </c>
    </row>
    <row r="4726" spans="1:20" hidden="1" x14ac:dyDescent="0.3">
      <c r="A4726" s="26">
        <v>43002</v>
      </c>
      <c r="B4726">
        <v>179</v>
      </c>
      <c r="C4726" t="s">
        <v>211</v>
      </c>
      <c r="D4726">
        <v>49</v>
      </c>
      <c r="E4726" t="s">
        <v>213</v>
      </c>
      <c r="F4726">
        <v>3</v>
      </c>
      <c r="G4726">
        <v>22.3</v>
      </c>
      <c r="H4726">
        <f t="shared" si="2718"/>
        <v>0.223</v>
      </c>
      <c r="I4726">
        <v>6.2</v>
      </c>
      <c r="J4726">
        <v>1.6</v>
      </c>
      <c r="K4726">
        <f t="shared" si="2719"/>
        <v>3.9057156600000004E-2</v>
      </c>
      <c r="L4726">
        <f>0.000084*(G4726^1.894314*I4726^0.808223+0.000031*G4726^2)</f>
        <v>0.13146965721235204</v>
      </c>
      <c r="O4726">
        <f>L4726*0.66*1.07</f>
        <v>9.2843871923363033E-2</v>
      </c>
      <c r="Q4726">
        <f>O4726*0.531</f>
        <v>4.9300095991305776E-2</v>
      </c>
      <c r="T4726">
        <f>(L4726*0.66*1.07)*(1+0.2)*0.531*3.67</f>
        <v>0.21711762274571064</v>
      </c>
    </row>
    <row r="4727" spans="1:20" hidden="1" x14ac:dyDescent="0.3">
      <c r="A4727" s="26">
        <v>43002</v>
      </c>
      <c r="B4727">
        <v>179</v>
      </c>
      <c r="C4727" t="s">
        <v>211</v>
      </c>
      <c r="D4727">
        <v>50</v>
      </c>
      <c r="E4727" t="s">
        <v>216</v>
      </c>
      <c r="F4727">
        <v>3</v>
      </c>
      <c r="G4727">
        <v>12.5</v>
      </c>
      <c r="H4727">
        <f t="shared" si="2718"/>
        <v>0.125</v>
      </c>
      <c r="I4727">
        <v>3</v>
      </c>
      <c r="J4727">
        <v>1</v>
      </c>
      <c r="K4727">
        <f t="shared" si="2719"/>
        <v>1.2271875E-2</v>
      </c>
      <c r="L4727">
        <f>0.000086*(G4727^1.882935*I4727^0.813269+0.000016*G4727^2)</f>
        <v>2.4430955588721836E-2</v>
      </c>
      <c r="O4727">
        <f>L4727*0.45*0.75</f>
        <v>8.2454475111936199E-3</v>
      </c>
      <c r="Q4727">
        <f>O4727*0.52</f>
        <v>4.2876327058206827E-3</v>
      </c>
      <c r="T4727">
        <f>(L4727*0.45*0.75)*(1+0.2)*0.52*3.67</f>
        <v>1.8882734436434283E-2</v>
      </c>
    </row>
    <row r="4728" spans="1:20" hidden="1" x14ac:dyDescent="0.3">
      <c r="A4728" s="26">
        <v>43002</v>
      </c>
      <c r="B4728">
        <v>179</v>
      </c>
      <c r="C4728" t="s">
        <v>211</v>
      </c>
      <c r="D4728">
        <v>51</v>
      </c>
      <c r="E4728" t="s">
        <v>213</v>
      </c>
      <c r="F4728">
        <v>3</v>
      </c>
      <c r="G4728">
        <v>8</v>
      </c>
      <c r="H4728">
        <f t="shared" si="2718"/>
        <v>0.08</v>
      </c>
      <c r="I4728">
        <v>4</v>
      </c>
      <c r="J4728">
        <v>1</v>
      </c>
      <c r="K4728">
        <f t="shared" si="2719"/>
        <v>5.0265600000000002E-3</v>
      </c>
      <c r="L4728">
        <f t="shared" ref="L4728:L4729" si="2730">0.000084*(G4728^1.894314*I4728^0.808223+0.000031*G4728^2)</f>
        <v>1.3231817251035049E-2</v>
      </c>
      <c r="O4728">
        <f>L4728*0.66*1.07</f>
        <v>9.3443093426809534E-3</v>
      </c>
      <c r="Q4728">
        <f t="shared" ref="Q4728:Q4729" si="2731">O4728*0.531</f>
        <v>4.9618282609635864E-3</v>
      </c>
      <c r="T4728">
        <f>(L4728*0.66*1.07)*(1+0.2)*0.531*3.67</f>
        <v>2.1851891661283634E-2</v>
      </c>
    </row>
    <row r="4729" spans="1:20" hidden="1" x14ac:dyDescent="0.3">
      <c r="A4729" s="26">
        <v>43002</v>
      </c>
      <c r="B4729">
        <v>179</v>
      </c>
      <c r="C4729" t="s">
        <v>211</v>
      </c>
      <c r="D4729">
        <v>52</v>
      </c>
      <c r="E4729" t="s">
        <v>213</v>
      </c>
      <c r="F4729">
        <v>3</v>
      </c>
      <c r="G4729">
        <v>17.3</v>
      </c>
      <c r="H4729">
        <f t="shared" si="2718"/>
        <v>0.17300000000000001</v>
      </c>
      <c r="I4729">
        <v>3</v>
      </c>
      <c r="J4729">
        <v>1.2</v>
      </c>
      <c r="K4729">
        <f t="shared" si="2719"/>
        <v>2.3506236600000004E-2</v>
      </c>
      <c r="L4729">
        <f t="shared" si="2730"/>
        <v>4.5201746121551513E-2</v>
      </c>
      <c r="O4729">
        <f>L4729*0.66*1.07</f>
        <v>3.1921473111039683E-2</v>
      </c>
      <c r="Q4729">
        <f t="shared" si="2731"/>
        <v>1.6950302221962074E-2</v>
      </c>
      <c r="T4729">
        <f>(L4729*0.66*1.07)*(1+0.2)*0.531*3.67</f>
        <v>7.4649130985520964E-2</v>
      </c>
    </row>
    <row r="4730" spans="1:20" hidden="1" x14ac:dyDescent="0.3">
      <c r="A4730" s="26">
        <v>43002</v>
      </c>
      <c r="B4730">
        <v>179</v>
      </c>
      <c r="C4730" t="s">
        <v>211</v>
      </c>
      <c r="D4730">
        <v>53</v>
      </c>
      <c r="E4730" t="s">
        <v>218</v>
      </c>
      <c r="F4730">
        <v>3</v>
      </c>
      <c r="G4730">
        <v>19.399999999999999</v>
      </c>
      <c r="H4730">
        <f t="shared" si="2718"/>
        <v>0.19399999999999998</v>
      </c>
      <c r="I4730">
        <v>9.1999999999999993</v>
      </c>
      <c r="J4730">
        <v>2.8</v>
      </c>
      <c r="K4730">
        <f t="shared" si="2719"/>
        <v>2.9559314399999991E-2</v>
      </c>
      <c r="L4730">
        <f>0.000057*(G4730^1.897696*I4730^1.002687+0.000031*G4730^2)</f>
        <v>0.14659209205273335</v>
      </c>
      <c r="O4730">
        <f>L4730*0.43*0.75</f>
        <v>4.7275949687006505E-2</v>
      </c>
      <c r="Q4730">
        <f>O4730*0.52</f>
        <v>2.4583493837243384E-2</v>
      </c>
      <c r="T4730">
        <f>(L4730*0.43*0.75)*(1+0.2)*0.52*3.67</f>
        <v>0.10826570685921985</v>
      </c>
    </row>
    <row r="4731" spans="1:20" hidden="1" x14ac:dyDescent="0.3">
      <c r="A4731" s="26">
        <v>43002</v>
      </c>
      <c r="B4731">
        <v>179</v>
      </c>
      <c r="C4731" t="s">
        <v>211</v>
      </c>
      <c r="D4731">
        <v>54</v>
      </c>
      <c r="E4731" t="s">
        <v>212</v>
      </c>
      <c r="F4731">
        <v>3</v>
      </c>
      <c r="G4731">
        <v>20</v>
      </c>
      <c r="H4731">
        <f t="shared" si="2718"/>
        <v>0.2</v>
      </c>
      <c r="I4731">
        <v>8.3000000000000007</v>
      </c>
      <c r="J4731">
        <v>2.2000000000000002</v>
      </c>
      <c r="K4731">
        <f t="shared" si="2719"/>
        <v>3.1416000000000006E-2</v>
      </c>
      <c r="L4731">
        <f t="shared" ref="L4731:L4732" si="2732">0.000062*(G4731^1.947206*I4731^0.894551+0.000039*G4731^2)</f>
        <v>0.14058219429939964</v>
      </c>
      <c r="O4731">
        <f>L4731*0.47*0.75</f>
        <v>4.9555223490538369E-2</v>
      </c>
      <c r="Q4731">
        <f t="shared" ref="Q4731:Q4732" si="2733">O4731*0.52</f>
        <v>2.5768716215079954E-2</v>
      </c>
      <c r="T4731">
        <f>(L4731*0.47*0.75)*(1+0.2)*0.52*3.67</f>
        <v>0.1134854262112121</v>
      </c>
    </row>
    <row r="4732" spans="1:20" hidden="1" x14ac:dyDescent="0.3">
      <c r="A4732" s="26">
        <v>43002</v>
      </c>
      <c r="B4732">
        <v>179</v>
      </c>
      <c r="C4732" t="s">
        <v>211</v>
      </c>
      <c r="D4732">
        <v>55</v>
      </c>
      <c r="E4732" t="s">
        <v>212</v>
      </c>
      <c r="F4732">
        <v>3</v>
      </c>
      <c r="G4732">
        <v>16.899999999999999</v>
      </c>
      <c r="H4732">
        <f t="shared" si="2718"/>
        <v>0.16899999999999998</v>
      </c>
      <c r="I4732">
        <v>6.2</v>
      </c>
      <c r="J4732">
        <v>5.2</v>
      </c>
      <c r="K4732">
        <f t="shared" si="2719"/>
        <v>2.2431809399999995E-2</v>
      </c>
      <c r="L4732">
        <f t="shared" si="2732"/>
        <v>7.8015100222873501E-2</v>
      </c>
      <c r="O4732">
        <f>L4732*0.47*0.75</f>
        <v>2.7500322828562906E-2</v>
      </c>
      <c r="Q4732">
        <f t="shared" si="2733"/>
        <v>1.4300167870852712E-2</v>
      </c>
      <c r="T4732">
        <f>(L4732*0.47*0.75)*(1+0.2)*0.52*3.67</f>
        <v>6.2977939303235336E-2</v>
      </c>
    </row>
    <row r="4733" spans="1:20" hidden="1" x14ac:dyDescent="0.3">
      <c r="A4733" s="26">
        <v>43002</v>
      </c>
      <c r="B4733">
        <v>179</v>
      </c>
      <c r="C4733" t="s">
        <v>211</v>
      </c>
      <c r="D4733">
        <v>56</v>
      </c>
      <c r="E4733" t="s">
        <v>213</v>
      </c>
      <c r="F4733">
        <v>3</v>
      </c>
      <c r="G4733">
        <v>15.4</v>
      </c>
      <c r="H4733">
        <f t="shared" si="2718"/>
        <v>0.154</v>
      </c>
      <c r="I4733">
        <v>4</v>
      </c>
      <c r="J4733">
        <v>1</v>
      </c>
      <c r="K4733">
        <f t="shared" si="2719"/>
        <v>1.8626546399999999E-2</v>
      </c>
      <c r="L4733">
        <f>0.000084*(G4733^1.894314*I4733^0.808223+0.000031*G4733^2)</f>
        <v>4.5753150803382457E-2</v>
      </c>
      <c r="O4733">
        <f>L4733*0.66*1.07</f>
        <v>3.2310875097348694E-2</v>
      </c>
      <c r="Q4733">
        <f>O4733*0.531</f>
        <v>1.7157074676692158E-2</v>
      </c>
      <c r="T4733">
        <f>(L4733*0.66*1.07)*(1+0.2)*0.531*3.67</f>
        <v>7.5559756876152254E-2</v>
      </c>
    </row>
    <row r="4734" spans="1:20" hidden="1" x14ac:dyDescent="0.3">
      <c r="A4734" s="26">
        <v>43002</v>
      </c>
      <c r="B4734">
        <v>179</v>
      </c>
      <c r="C4734" t="s">
        <v>211</v>
      </c>
      <c r="D4734">
        <v>57</v>
      </c>
      <c r="E4734" t="s">
        <v>218</v>
      </c>
      <c r="F4734">
        <v>3</v>
      </c>
      <c r="G4734">
        <v>13.5</v>
      </c>
      <c r="H4734">
        <f t="shared" si="2718"/>
        <v>0.13500000000000001</v>
      </c>
      <c r="I4734">
        <v>5</v>
      </c>
      <c r="J4734">
        <v>1.8</v>
      </c>
      <c r="K4734">
        <f t="shared" si="2719"/>
        <v>1.4313915000000002E-2</v>
      </c>
      <c r="L4734">
        <f>0.000057*(G4734^1.897696*I4734^1.002687+0.000031*G4734^2)</f>
        <v>3.997204452177975E-2</v>
      </c>
      <c r="O4734">
        <f>L4734*0.43*0.75</f>
        <v>1.2890984358273971E-2</v>
      </c>
      <c r="Q4734">
        <f>O4734*0.52</f>
        <v>6.7033118663024647E-3</v>
      </c>
      <c r="T4734">
        <f>(L4734*0.43*0.75)*(1+0.2)*0.52*3.67</f>
        <v>2.952138545919605E-2</v>
      </c>
    </row>
    <row r="4735" spans="1:20" hidden="1" x14ac:dyDescent="0.3">
      <c r="A4735" s="26">
        <v>43002</v>
      </c>
      <c r="B4735">
        <v>179</v>
      </c>
      <c r="C4735" t="s">
        <v>211</v>
      </c>
      <c r="D4735">
        <v>58</v>
      </c>
      <c r="E4735" t="s">
        <v>216</v>
      </c>
      <c r="F4735">
        <v>3</v>
      </c>
      <c r="G4735">
        <v>12.4</v>
      </c>
      <c r="H4735">
        <f t="shared" si="2718"/>
        <v>0.124</v>
      </c>
      <c r="I4735">
        <v>4.5999999999999996</v>
      </c>
      <c r="J4735">
        <v>1.6</v>
      </c>
      <c r="K4735">
        <f t="shared" si="2719"/>
        <v>1.2076310399999998E-2</v>
      </c>
      <c r="L4735">
        <f>0.000086*(G4735^1.882935*I4735^0.813269+0.000016*G4735^2)</f>
        <v>3.406775443657601E-2</v>
      </c>
      <c r="O4735">
        <f>L4735*0.45*0.75</f>
        <v>1.1497867122344404E-2</v>
      </c>
      <c r="Q4735">
        <f>O4735*0.52</f>
        <v>5.9788909036190899E-3</v>
      </c>
      <c r="T4735">
        <f>(L4735*0.45*0.75)*(1+0.2)*0.52*3.67</f>
        <v>2.6331035539538472E-2</v>
      </c>
    </row>
    <row r="4736" spans="1:20" hidden="1" x14ac:dyDescent="0.3">
      <c r="A4736" s="26">
        <v>43002</v>
      </c>
      <c r="B4736">
        <v>179</v>
      </c>
      <c r="C4736" t="s">
        <v>211</v>
      </c>
      <c r="D4736">
        <v>59</v>
      </c>
      <c r="E4736" t="s">
        <v>213</v>
      </c>
      <c r="F4736">
        <v>3</v>
      </c>
      <c r="G4736">
        <v>9.3000000000000007</v>
      </c>
      <c r="H4736">
        <f t="shared" si="2718"/>
        <v>9.3000000000000013E-2</v>
      </c>
      <c r="I4736">
        <v>4</v>
      </c>
      <c r="J4736">
        <v>1.2</v>
      </c>
      <c r="K4736">
        <f t="shared" si="2719"/>
        <v>6.7929246000000016E-3</v>
      </c>
      <c r="L4736">
        <f t="shared" ref="L4736:L4737" si="2734">0.000084*(G4736^1.894314*I4736^0.808223+0.000031*G4736^2)</f>
        <v>1.7599259071030181E-2</v>
      </c>
      <c r="O4736">
        <f>L4736*0.66*1.07</f>
        <v>1.2428596755961516E-2</v>
      </c>
      <c r="Q4736">
        <f t="shared" ref="Q4736:Q4737" si="2735">O4736*0.531</f>
        <v>6.599584877415565E-3</v>
      </c>
      <c r="T4736">
        <f>(L4736*0.66*1.07)*(1+0.2)*0.531*3.67</f>
        <v>2.9064571800138148E-2</v>
      </c>
    </row>
    <row r="4737" spans="1:20" s="13" customFormat="1" hidden="1" x14ac:dyDescent="0.3">
      <c r="A4737" s="26">
        <v>43002</v>
      </c>
      <c r="B4737" s="13">
        <v>179</v>
      </c>
      <c r="C4737" s="13" t="s">
        <v>211</v>
      </c>
      <c r="D4737" s="13">
        <v>60</v>
      </c>
      <c r="E4737" s="13" t="s">
        <v>213</v>
      </c>
      <c r="F4737" s="13">
        <v>7</v>
      </c>
      <c r="G4737" s="13">
        <v>26.5</v>
      </c>
      <c r="H4737">
        <f t="shared" si="2718"/>
        <v>0.26500000000000001</v>
      </c>
      <c r="I4737" s="13">
        <v>5</v>
      </c>
      <c r="J4737" s="13">
        <v>0</v>
      </c>
      <c r="K4737">
        <f t="shared" si="2719"/>
        <v>5.5154715000000007E-2</v>
      </c>
      <c r="L4737">
        <f t="shared" si="2734"/>
        <v>0.15320843910420695</v>
      </c>
      <c r="M4737"/>
      <c r="N4737"/>
      <c r="O4737">
        <f>L4737*0.66*1.07</f>
        <v>0.10819579969539096</v>
      </c>
      <c r="P4737"/>
      <c r="Q4737">
        <f t="shared" si="2735"/>
        <v>5.7451969638252602E-2</v>
      </c>
      <c r="R4737"/>
      <c r="S4737"/>
      <c r="T4737">
        <f>(L4737*0.66*1.07)*(1+0.2)*0.531*3.67</f>
        <v>0.25301847428686447</v>
      </c>
    </row>
    <row r="4738" spans="1:20" hidden="1" x14ac:dyDescent="0.3">
      <c r="A4738" s="26">
        <v>43002</v>
      </c>
      <c r="B4738">
        <v>179</v>
      </c>
      <c r="C4738" t="s">
        <v>211</v>
      </c>
      <c r="D4738">
        <v>61</v>
      </c>
      <c r="E4738" t="s">
        <v>218</v>
      </c>
      <c r="F4738">
        <v>3</v>
      </c>
      <c r="G4738">
        <v>23.2</v>
      </c>
      <c r="H4738">
        <f t="shared" si="2718"/>
        <v>0.23199999999999998</v>
      </c>
      <c r="I4738">
        <v>13</v>
      </c>
      <c r="J4738">
        <v>9</v>
      </c>
      <c r="K4738">
        <f t="shared" si="2719"/>
        <v>4.2273369599999992E-2</v>
      </c>
      <c r="L4738">
        <f>0.000057*(G4738^1.897696*I4738^1.002687+0.000031*G4738^2)</f>
        <v>0.29113463827076264</v>
      </c>
      <c r="O4738">
        <f>L4738*0.43*0.75</f>
        <v>9.3890920842320952E-2</v>
      </c>
      <c r="Q4738">
        <f>O4738*0.52</f>
        <v>4.8823278838006898E-2</v>
      </c>
      <c r="T4738">
        <f>(L4738*0.43*0.75)*(1+0.2)*0.52*3.67</f>
        <v>0.21501772000258235</v>
      </c>
    </row>
    <row r="4739" spans="1:20" hidden="1" x14ac:dyDescent="0.3">
      <c r="A4739" s="26">
        <v>43002</v>
      </c>
      <c r="B4739">
        <v>179</v>
      </c>
      <c r="C4739" t="s">
        <v>211</v>
      </c>
      <c r="D4739">
        <v>62</v>
      </c>
      <c r="E4739" t="s">
        <v>212</v>
      </c>
      <c r="F4739">
        <v>3</v>
      </c>
      <c r="G4739">
        <v>21.4</v>
      </c>
      <c r="H4739">
        <f t="shared" si="2718"/>
        <v>0.214</v>
      </c>
      <c r="I4739">
        <v>12</v>
      </c>
      <c r="J4739">
        <v>8</v>
      </c>
      <c r="K4739">
        <f t="shared" si="2719"/>
        <v>3.5968178399999995E-2</v>
      </c>
      <c r="L4739">
        <f t="shared" ref="L4739:L4740" si="2736">0.000062*(G4739^1.947206*I4739^0.894551+0.000039*G4739^2)</f>
        <v>0.22303149245254753</v>
      </c>
      <c r="O4739">
        <f>L4739*0.47*0.75</f>
        <v>7.8618601089522996E-2</v>
      </c>
      <c r="Q4739">
        <f t="shared" ref="Q4739:Q4740" si="2737">O4739*0.52</f>
        <v>4.0881672566551959E-2</v>
      </c>
      <c r="T4739">
        <f>(L4739*0.47*0.75)*(1+0.2)*0.52*3.67</f>
        <v>0.18004288598309481</v>
      </c>
    </row>
    <row r="4740" spans="1:20" hidden="1" x14ac:dyDescent="0.3">
      <c r="A4740" s="26">
        <v>43002</v>
      </c>
      <c r="B4740">
        <v>179</v>
      </c>
      <c r="C4740" t="s">
        <v>211</v>
      </c>
      <c r="D4740">
        <v>63</v>
      </c>
      <c r="E4740" t="s">
        <v>212</v>
      </c>
      <c r="F4740">
        <v>3</v>
      </c>
      <c r="G4740">
        <v>13.5</v>
      </c>
      <c r="H4740">
        <f t="shared" si="2718"/>
        <v>0.13500000000000001</v>
      </c>
      <c r="I4740">
        <v>3</v>
      </c>
      <c r="J4740">
        <v>1</v>
      </c>
      <c r="K4740">
        <f t="shared" si="2719"/>
        <v>1.4313915000000002E-2</v>
      </c>
      <c r="L4740">
        <f t="shared" si="2736"/>
        <v>2.6314853345016827E-2</v>
      </c>
      <c r="O4740">
        <f>L4740*0.47*0.75</f>
        <v>9.275985804118432E-3</v>
      </c>
      <c r="Q4740">
        <f t="shared" si="2737"/>
        <v>4.8235126181415851E-3</v>
      </c>
      <c r="T4740">
        <f>(L4740*0.47*0.75)*(1+0.2)*0.52*3.67</f>
        <v>2.1242749570295538E-2</v>
      </c>
    </row>
    <row r="4741" spans="1:20" hidden="1" x14ac:dyDescent="0.3">
      <c r="A4741" s="26">
        <v>43002</v>
      </c>
      <c r="B4741">
        <v>179</v>
      </c>
      <c r="C4741" t="s">
        <v>211</v>
      </c>
      <c r="D4741">
        <v>64</v>
      </c>
      <c r="E4741" t="s">
        <v>213</v>
      </c>
      <c r="F4741">
        <v>3</v>
      </c>
      <c r="G4741">
        <v>13.5</v>
      </c>
      <c r="H4741">
        <f t="shared" si="2718"/>
        <v>0.13500000000000001</v>
      </c>
      <c r="I4741">
        <v>3</v>
      </c>
      <c r="J4741">
        <v>1</v>
      </c>
      <c r="K4741">
        <f t="shared" si="2719"/>
        <v>1.4313915000000002E-2</v>
      </c>
      <c r="L4741">
        <f>0.000084*(G4741^1.894314*I4741^0.808223+0.000031*G4741^2)</f>
        <v>2.8256218129180367E-2</v>
      </c>
      <c r="O4741">
        <f>L4741*0.66*1.07</f>
        <v>1.9954541242827178E-2</v>
      </c>
      <c r="Q4741">
        <f>O4741*0.531</f>
        <v>1.0595861399941233E-2</v>
      </c>
      <c r="T4741">
        <f>(L4741*0.66*1.07)*(1+0.2)*0.531*3.67</f>
        <v>4.6664173605341183E-2</v>
      </c>
    </row>
    <row r="4742" spans="1:20" hidden="1" x14ac:dyDescent="0.3">
      <c r="A4742" s="26">
        <v>43002</v>
      </c>
      <c r="B4742">
        <v>180</v>
      </c>
      <c r="C4742" t="s">
        <v>211</v>
      </c>
      <c r="D4742">
        <v>1</v>
      </c>
      <c r="E4742" t="s">
        <v>216</v>
      </c>
      <c r="F4742">
        <v>3</v>
      </c>
      <c r="G4742">
        <v>13</v>
      </c>
      <c r="H4742">
        <f t="shared" si="2718"/>
        <v>0.13</v>
      </c>
      <c r="I4742">
        <v>8</v>
      </c>
      <c r="J4742">
        <v>1.7</v>
      </c>
      <c r="K4742">
        <f t="shared" si="2719"/>
        <v>1.3273260000000002E-2</v>
      </c>
      <c r="L4742">
        <f t="shared" ref="L4742:L4743" si="2738">0.000086*(G4742^1.882935*I4742^0.813269+0.000016*G4742^2)</f>
        <v>5.8403408947363601E-2</v>
      </c>
      <c r="O4742">
        <f>L4742*0.45*0.75</f>
        <v>1.9711150519735217E-2</v>
      </c>
      <c r="Q4742">
        <f t="shared" ref="Q4742:Q4743" si="2739">O4742*0.52</f>
        <v>1.0249798270262313E-2</v>
      </c>
      <c r="T4742">
        <f>(L4742*0.45*0.75)*(1+0.2)*0.52*3.67</f>
        <v>4.5140111582235222E-2</v>
      </c>
    </row>
    <row r="4743" spans="1:20" hidden="1" x14ac:dyDescent="0.3">
      <c r="A4743" s="26">
        <v>43002</v>
      </c>
      <c r="B4743">
        <v>180</v>
      </c>
      <c r="C4743" t="s">
        <v>211</v>
      </c>
      <c r="D4743">
        <v>2</v>
      </c>
      <c r="E4743" t="s">
        <v>216</v>
      </c>
      <c r="F4743">
        <v>3</v>
      </c>
      <c r="G4743">
        <v>16.3</v>
      </c>
      <c r="H4743">
        <f t="shared" si="2718"/>
        <v>0.16300000000000001</v>
      </c>
      <c r="I4743">
        <v>7.6</v>
      </c>
      <c r="J4743">
        <v>1.3</v>
      </c>
      <c r="K4743">
        <f t="shared" si="2719"/>
        <v>2.08672926E-2</v>
      </c>
      <c r="L4743">
        <f t="shared" si="2738"/>
        <v>8.5764815718859938E-2</v>
      </c>
      <c r="O4743">
        <f>L4743*0.45*0.75</f>
        <v>2.8945625305115227E-2</v>
      </c>
      <c r="Q4743">
        <f t="shared" si="2739"/>
        <v>1.5051725158659919E-2</v>
      </c>
      <c r="T4743">
        <f>(L4743*0.45*0.75)*(1+0.2)*0.52*3.67</f>
        <v>6.6287797598738277E-2</v>
      </c>
    </row>
    <row r="4744" spans="1:20" hidden="1" x14ac:dyDescent="0.3">
      <c r="A4744" s="26">
        <v>43002</v>
      </c>
      <c r="B4744">
        <v>180</v>
      </c>
      <c r="C4744" t="s">
        <v>211</v>
      </c>
      <c r="D4744">
        <v>3</v>
      </c>
      <c r="E4744" t="s">
        <v>214</v>
      </c>
      <c r="F4744">
        <v>4</v>
      </c>
      <c r="G4744">
        <v>34.200000000000003</v>
      </c>
      <c r="H4744">
        <f t="shared" si="2718"/>
        <v>0.34200000000000003</v>
      </c>
      <c r="I4744">
        <v>11.3</v>
      </c>
      <c r="J4744">
        <v>1.4</v>
      </c>
      <c r="K4744">
        <f t="shared" si="2719"/>
        <v>9.1863525600000009E-2</v>
      </c>
      <c r="L4744">
        <f>0.000081*(G4744^1.864042*I4744^0.850892+0.000027*G4744^2)</f>
        <v>0.46135214120934737</v>
      </c>
      <c r="O4744">
        <f>L4744*0.47*0.75</f>
        <v>0.16262662977629494</v>
      </c>
      <c r="Q4744">
        <f>O4744*0.521</f>
        <v>8.4728474113449664E-2</v>
      </c>
      <c r="T4744">
        <f>(L4744*0.47*0.75)*(1+0.2)*0.521*3.67</f>
        <v>0.37314419999563231</v>
      </c>
    </row>
    <row r="4745" spans="1:20" hidden="1" x14ac:dyDescent="0.3">
      <c r="A4745" s="26">
        <v>43002</v>
      </c>
      <c r="B4745">
        <v>180</v>
      </c>
      <c r="C4745" t="s">
        <v>211</v>
      </c>
      <c r="D4745">
        <v>4</v>
      </c>
      <c r="E4745" t="s">
        <v>212</v>
      </c>
      <c r="F4745">
        <v>3</v>
      </c>
      <c r="G4745">
        <v>12.3</v>
      </c>
      <c r="H4745">
        <f t="shared" si="2718"/>
        <v>0.12300000000000001</v>
      </c>
      <c r="I4745">
        <v>6</v>
      </c>
      <c r="J4745">
        <v>1.8</v>
      </c>
      <c r="K4745">
        <f t="shared" si="2719"/>
        <v>1.1882316600000003E-2</v>
      </c>
      <c r="L4745">
        <f>0.000062*(G4745^1.947206*I4745^0.894551+0.000039*G4745^2)</f>
        <v>4.0809505671891108E-2</v>
      </c>
      <c r="O4745">
        <f>L4745*0.47*0.75</f>
        <v>1.4385350749341615E-2</v>
      </c>
      <c r="Q4745">
        <f>O4745*0.52</f>
        <v>7.4803823896576402E-3</v>
      </c>
      <c r="T4745">
        <f>(L4745*0.47*0.75)*(1+0.2)*0.52*3.67</f>
        <v>3.2943604044052242E-2</v>
      </c>
    </row>
    <row r="4746" spans="1:20" hidden="1" x14ac:dyDescent="0.3">
      <c r="A4746" s="26">
        <v>43002</v>
      </c>
      <c r="B4746">
        <v>180</v>
      </c>
      <c r="C4746" t="s">
        <v>211</v>
      </c>
      <c r="D4746">
        <v>5</v>
      </c>
      <c r="E4746" t="s">
        <v>216</v>
      </c>
      <c r="F4746">
        <v>3</v>
      </c>
      <c r="G4746">
        <v>13.5</v>
      </c>
      <c r="H4746">
        <f t="shared" si="2718"/>
        <v>0.13500000000000001</v>
      </c>
      <c r="I4746">
        <v>5.2</v>
      </c>
      <c r="J4746">
        <v>1.8</v>
      </c>
      <c r="K4746">
        <f t="shared" si="2719"/>
        <v>1.4313915000000002E-2</v>
      </c>
      <c r="L4746">
        <f t="shared" ref="L4746:L4747" si="2740">0.000086*(G4746^1.882935*I4746^0.813269+0.000016*G4746^2)</f>
        <v>4.4172222847004332E-2</v>
      </c>
      <c r="O4746">
        <f>L4746*0.45*0.75</f>
        <v>1.4908125210863961E-2</v>
      </c>
      <c r="Q4746">
        <f t="shared" ref="Q4746:Q4750" si="2741">O4746*0.52</f>
        <v>7.7522251096492599E-3</v>
      </c>
      <c r="T4746">
        <f>(L4746*0.45*0.75)*(1+0.2)*0.52*3.67</f>
        <v>3.4140799382895347E-2</v>
      </c>
    </row>
    <row r="4747" spans="1:20" hidden="1" x14ac:dyDescent="0.3">
      <c r="A4747" s="26">
        <v>43002</v>
      </c>
      <c r="B4747">
        <v>180</v>
      </c>
      <c r="C4747" t="s">
        <v>211</v>
      </c>
      <c r="D4747">
        <v>6</v>
      </c>
      <c r="E4747" t="s">
        <v>216</v>
      </c>
      <c r="F4747">
        <v>3</v>
      </c>
      <c r="G4747">
        <v>14.2</v>
      </c>
      <c r="H4747">
        <f t="shared" si="2718"/>
        <v>0.14199999999999999</v>
      </c>
      <c r="I4747">
        <v>6</v>
      </c>
      <c r="J4747">
        <v>2</v>
      </c>
      <c r="K4747">
        <f t="shared" si="2719"/>
        <v>1.5836805599999997E-2</v>
      </c>
      <c r="L4747">
        <f t="shared" si="2740"/>
        <v>5.4579682122996728E-2</v>
      </c>
      <c r="O4747">
        <f>L4747*0.45*0.75</f>
        <v>1.8420642716511396E-2</v>
      </c>
      <c r="Q4747">
        <f t="shared" si="2741"/>
        <v>9.5787342125859265E-3</v>
      </c>
      <c r="T4747">
        <f>(L4747*0.45*0.75)*(1+0.2)*0.52*3.67</f>
        <v>4.2184745472228419E-2</v>
      </c>
    </row>
    <row r="4748" spans="1:20" hidden="1" x14ac:dyDescent="0.3">
      <c r="A4748" s="26">
        <v>43002</v>
      </c>
      <c r="B4748">
        <v>180</v>
      </c>
      <c r="C4748" t="s">
        <v>211</v>
      </c>
      <c r="D4748">
        <v>7</v>
      </c>
      <c r="E4748" t="s">
        <v>212</v>
      </c>
      <c r="F4748">
        <v>4</v>
      </c>
      <c r="G4748">
        <v>30.5</v>
      </c>
      <c r="H4748">
        <f t="shared" si="2718"/>
        <v>0.30499999999999999</v>
      </c>
      <c r="I4748">
        <v>10.199999999999999</v>
      </c>
      <c r="J4748">
        <v>4.5</v>
      </c>
      <c r="K4748">
        <f t="shared" si="2719"/>
        <v>7.3061834999999992E-2</v>
      </c>
      <c r="L4748">
        <f t="shared" ref="L4748:L4750" si="2742">0.000062*(G4748^1.947206*I4748^0.894551+0.000039*G4748^2)</f>
        <v>0.38448205569742278</v>
      </c>
      <c r="O4748">
        <f>L4748*0.47*0.75</f>
        <v>0.13552992463334151</v>
      </c>
      <c r="Q4748">
        <f t="shared" si="2741"/>
        <v>7.047556080933759E-2</v>
      </c>
      <c r="T4748">
        <f>(L4748*0.47*0.75)*(1+0.2)*0.52*3.67</f>
        <v>0.3103743698043227</v>
      </c>
    </row>
    <row r="4749" spans="1:20" hidden="1" x14ac:dyDescent="0.3">
      <c r="A4749" s="26">
        <v>43002</v>
      </c>
      <c r="B4749">
        <v>180</v>
      </c>
      <c r="C4749" t="s">
        <v>211</v>
      </c>
      <c r="D4749">
        <v>8</v>
      </c>
      <c r="E4749" t="s">
        <v>212</v>
      </c>
      <c r="F4749">
        <v>3</v>
      </c>
      <c r="G4749">
        <v>19.3</v>
      </c>
      <c r="H4749">
        <f t="shared" si="2718"/>
        <v>0.193</v>
      </c>
      <c r="I4749">
        <v>6.2</v>
      </c>
      <c r="J4749">
        <v>3</v>
      </c>
      <c r="K4749">
        <f t="shared" si="2719"/>
        <v>2.9255364600000004E-2</v>
      </c>
      <c r="L4749">
        <f t="shared" si="2742"/>
        <v>0.1010357907284512</v>
      </c>
      <c r="O4749">
        <f>L4749*0.47*0.75</f>
        <v>3.561511623177905E-2</v>
      </c>
      <c r="Q4749">
        <f t="shared" si="2741"/>
        <v>1.8519860440525105E-2</v>
      </c>
      <c r="T4749">
        <f>(L4749*0.47*0.75)*(1+0.2)*0.52*3.67</f>
        <v>8.156146538007257E-2</v>
      </c>
    </row>
    <row r="4750" spans="1:20" hidden="1" x14ac:dyDescent="0.3">
      <c r="A4750" s="26">
        <v>43002</v>
      </c>
      <c r="B4750">
        <v>180</v>
      </c>
      <c r="C4750" t="s">
        <v>211</v>
      </c>
      <c r="D4750">
        <v>9</v>
      </c>
      <c r="E4750" t="s">
        <v>212</v>
      </c>
      <c r="F4750">
        <v>3</v>
      </c>
      <c r="G4750">
        <v>12.4</v>
      </c>
      <c r="H4750">
        <f t="shared" si="2718"/>
        <v>0.124</v>
      </c>
      <c r="I4750">
        <v>5.2</v>
      </c>
      <c r="J4750">
        <v>1.5</v>
      </c>
      <c r="K4750">
        <f t="shared" si="2719"/>
        <v>1.2076310399999998E-2</v>
      </c>
      <c r="L4750">
        <f t="shared" si="2742"/>
        <v>3.6476645210100501E-2</v>
      </c>
      <c r="O4750">
        <f>L4750*0.47*0.75</f>
        <v>1.2858017436560426E-2</v>
      </c>
      <c r="Q4750">
        <f t="shared" si="2741"/>
        <v>6.6861690670114221E-3</v>
      </c>
      <c r="T4750">
        <f>(L4750*0.47*0.75)*(1+0.2)*0.52*3.67</f>
        <v>2.9445888571118302E-2</v>
      </c>
    </row>
    <row r="4751" spans="1:20" hidden="1" x14ac:dyDescent="0.3">
      <c r="A4751" s="26">
        <v>43002</v>
      </c>
      <c r="B4751">
        <v>180</v>
      </c>
      <c r="C4751" t="s">
        <v>211</v>
      </c>
      <c r="D4751">
        <v>10</v>
      </c>
      <c r="E4751" t="s">
        <v>216</v>
      </c>
      <c r="F4751">
        <v>3</v>
      </c>
      <c r="G4751">
        <v>9.3000000000000007</v>
      </c>
      <c r="H4751">
        <f t="shared" si="2718"/>
        <v>9.3000000000000013E-2</v>
      </c>
      <c r="I4751">
        <v>5.2</v>
      </c>
      <c r="J4751">
        <v>0.8</v>
      </c>
      <c r="K4751">
        <f t="shared" si="2719"/>
        <v>6.7929246000000016E-3</v>
      </c>
      <c r="L4751">
        <f>0.000086*(G4751^1.882935*I4751^0.813269+0.000016*G4751^2)</f>
        <v>2.1897502046213865E-2</v>
      </c>
      <c r="O4751">
        <f>L4751*0.45*0.75</f>
        <v>7.3904069405971795E-3</v>
      </c>
      <c r="Q4751">
        <f>O4751*0.52</f>
        <v>3.8430116091105336E-3</v>
      </c>
      <c r="T4751">
        <f>(L4751*0.45*0.75)*(1+0.2)*0.52*3.67</f>
        <v>1.6924623126522792E-2</v>
      </c>
    </row>
    <row r="4752" spans="1:20" hidden="1" x14ac:dyDescent="0.3">
      <c r="A4752" s="26">
        <v>43002</v>
      </c>
      <c r="B4752">
        <v>180</v>
      </c>
      <c r="C4752" t="s">
        <v>211</v>
      </c>
      <c r="D4752">
        <v>11</v>
      </c>
      <c r="E4752" t="s">
        <v>212</v>
      </c>
      <c r="F4752">
        <v>3</v>
      </c>
      <c r="G4752">
        <v>12.3</v>
      </c>
      <c r="H4752">
        <f t="shared" si="2718"/>
        <v>0.12300000000000001</v>
      </c>
      <c r="I4752">
        <v>7</v>
      </c>
      <c r="J4752">
        <v>2</v>
      </c>
      <c r="K4752">
        <f t="shared" si="2719"/>
        <v>1.1882316600000003E-2</v>
      </c>
      <c r="L4752">
        <f t="shared" ref="L4752:L4761" si="2743">0.000062*(G4752^1.947206*I4752^0.894551+0.000039*G4752^2)</f>
        <v>4.6843372030993709E-2</v>
      </c>
      <c r="O4752">
        <f t="shared" ref="O4752:O4761" si="2744">L4752*0.47*0.75</f>
        <v>1.6512288640925282E-2</v>
      </c>
      <c r="Q4752">
        <f t="shared" ref="Q4752:Q4761" si="2745">O4752*0.52</f>
        <v>8.586390093281146E-3</v>
      </c>
      <c r="T4752">
        <f t="shared" ref="T4752:T4761" si="2746">(L4752*0.47*0.75)*(1+0.2)*0.52*3.67</f>
        <v>3.7814461970810169E-2</v>
      </c>
    </row>
    <row r="4753" spans="1:20" hidden="1" x14ac:dyDescent="0.3">
      <c r="A4753" s="26">
        <v>43002</v>
      </c>
      <c r="B4753">
        <v>180</v>
      </c>
      <c r="C4753" t="s">
        <v>211</v>
      </c>
      <c r="D4753">
        <v>12</v>
      </c>
      <c r="E4753" t="s">
        <v>212</v>
      </c>
      <c r="F4753">
        <v>3</v>
      </c>
      <c r="G4753">
        <v>11.4</v>
      </c>
      <c r="H4753">
        <f t="shared" si="2718"/>
        <v>0.114</v>
      </c>
      <c r="I4753">
        <v>5</v>
      </c>
      <c r="J4753">
        <v>1.5</v>
      </c>
      <c r="K4753">
        <f t="shared" si="2719"/>
        <v>1.02070584E-2</v>
      </c>
      <c r="L4753">
        <f t="shared" si="2743"/>
        <v>2.9900058509315996E-2</v>
      </c>
      <c r="O4753">
        <f t="shared" si="2744"/>
        <v>1.0539770624533887E-2</v>
      </c>
      <c r="Q4753">
        <f t="shared" si="2745"/>
        <v>5.480680724757621E-3</v>
      </c>
      <c r="T4753">
        <f t="shared" si="2746"/>
        <v>2.4136917911832562E-2</v>
      </c>
    </row>
    <row r="4754" spans="1:20" hidden="1" x14ac:dyDescent="0.3">
      <c r="A4754" s="26">
        <v>43002</v>
      </c>
      <c r="B4754">
        <v>180</v>
      </c>
      <c r="C4754" t="s">
        <v>211</v>
      </c>
      <c r="D4754">
        <v>13</v>
      </c>
      <c r="E4754" t="s">
        <v>212</v>
      </c>
      <c r="F4754">
        <v>2</v>
      </c>
      <c r="G4754">
        <v>41.1</v>
      </c>
      <c r="H4754">
        <f t="shared" si="2718"/>
        <v>0.41100000000000003</v>
      </c>
      <c r="I4754">
        <v>21.3</v>
      </c>
      <c r="J4754">
        <v>4.2</v>
      </c>
      <c r="K4754">
        <f t="shared" si="2719"/>
        <v>0.1326705534</v>
      </c>
      <c r="L4754">
        <f t="shared" si="2743"/>
        <v>1.3279410815263299</v>
      </c>
      <c r="O4754">
        <f t="shared" si="2744"/>
        <v>0.46809923123803132</v>
      </c>
      <c r="Q4754">
        <f t="shared" si="2745"/>
        <v>0.24341160024377628</v>
      </c>
      <c r="T4754">
        <f t="shared" si="2746"/>
        <v>1.0719846874735905</v>
      </c>
    </row>
    <row r="4755" spans="1:20" hidden="1" x14ac:dyDescent="0.3">
      <c r="A4755" s="26">
        <v>43002</v>
      </c>
      <c r="B4755">
        <v>180</v>
      </c>
      <c r="C4755" t="s">
        <v>211</v>
      </c>
      <c r="D4755">
        <v>14</v>
      </c>
      <c r="E4755" t="s">
        <v>212</v>
      </c>
      <c r="F4755">
        <v>2</v>
      </c>
      <c r="G4755">
        <v>28.3</v>
      </c>
      <c r="H4755">
        <f t="shared" si="2718"/>
        <v>0.28300000000000003</v>
      </c>
      <c r="I4755">
        <v>14.6</v>
      </c>
      <c r="J4755">
        <v>7</v>
      </c>
      <c r="K4755">
        <f t="shared" si="2719"/>
        <v>6.2901900600000019E-2</v>
      </c>
      <c r="L4755">
        <f t="shared" si="2743"/>
        <v>0.45802986380019267</v>
      </c>
      <c r="O4755">
        <f t="shared" si="2744"/>
        <v>0.16145552698956792</v>
      </c>
      <c r="Q4755">
        <f t="shared" si="2745"/>
        <v>8.3956874034575316E-2</v>
      </c>
      <c r="T4755">
        <f t="shared" si="2746"/>
        <v>0.36974607324826969</v>
      </c>
    </row>
    <row r="4756" spans="1:20" hidden="1" x14ac:dyDescent="0.3">
      <c r="A4756" s="26">
        <v>43002</v>
      </c>
      <c r="B4756">
        <v>180</v>
      </c>
      <c r="C4756" t="s">
        <v>211</v>
      </c>
      <c r="D4756">
        <v>15</v>
      </c>
      <c r="E4756" t="s">
        <v>212</v>
      </c>
      <c r="F4756">
        <v>3</v>
      </c>
      <c r="G4756">
        <v>18.3</v>
      </c>
      <c r="H4756">
        <f t="shared" si="2718"/>
        <v>0.183</v>
      </c>
      <c r="I4756">
        <v>9</v>
      </c>
      <c r="J4756">
        <v>2.2000000000000002</v>
      </c>
      <c r="K4756">
        <f t="shared" si="2719"/>
        <v>2.6302260599999999E-2</v>
      </c>
      <c r="L4756">
        <f t="shared" si="2743"/>
        <v>0.12713507493554563</v>
      </c>
      <c r="O4756">
        <f t="shared" si="2744"/>
        <v>4.4815113914779832E-2</v>
      </c>
      <c r="Q4756">
        <f t="shared" si="2745"/>
        <v>2.3303859235685512E-2</v>
      </c>
      <c r="T4756">
        <f t="shared" si="2746"/>
        <v>0.102630196073959</v>
      </c>
    </row>
    <row r="4757" spans="1:20" hidden="1" x14ac:dyDescent="0.3">
      <c r="A4757" s="26">
        <v>43002</v>
      </c>
      <c r="B4757">
        <v>180</v>
      </c>
      <c r="C4757" t="s">
        <v>211</v>
      </c>
      <c r="D4757">
        <v>16</v>
      </c>
      <c r="E4757" t="s">
        <v>212</v>
      </c>
      <c r="F4757">
        <v>3</v>
      </c>
      <c r="G4757">
        <v>21.2</v>
      </c>
      <c r="H4757">
        <f t="shared" si="2718"/>
        <v>0.21199999999999999</v>
      </c>
      <c r="I4757">
        <v>10.6</v>
      </c>
      <c r="J4757">
        <v>6.2</v>
      </c>
      <c r="K4757">
        <f t="shared" si="2719"/>
        <v>3.5299017599999996E-2</v>
      </c>
      <c r="L4757">
        <f t="shared" si="2743"/>
        <v>0.19598897027441828</v>
      </c>
      <c r="O4757">
        <f t="shared" si="2744"/>
        <v>6.908611202173244E-2</v>
      </c>
      <c r="Q4757">
        <f t="shared" si="2745"/>
        <v>3.5924778251300873E-2</v>
      </c>
      <c r="T4757">
        <f t="shared" si="2746"/>
        <v>0.15821272341872902</v>
      </c>
    </row>
    <row r="4758" spans="1:20" hidden="1" x14ac:dyDescent="0.3">
      <c r="A4758" s="26">
        <v>43002</v>
      </c>
      <c r="B4758">
        <v>180</v>
      </c>
      <c r="C4758" t="s">
        <v>211</v>
      </c>
      <c r="D4758">
        <v>17</v>
      </c>
      <c r="E4758" t="s">
        <v>212</v>
      </c>
      <c r="F4758">
        <v>3</v>
      </c>
      <c r="G4758">
        <v>12.3</v>
      </c>
      <c r="H4758">
        <f t="shared" si="2718"/>
        <v>0.12300000000000001</v>
      </c>
      <c r="I4758">
        <v>6.2</v>
      </c>
      <c r="J4758">
        <v>2</v>
      </c>
      <c r="K4758">
        <f t="shared" si="2719"/>
        <v>1.1882316600000003E-2</v>
      </c>
      <c r="L4758">
        <f t="shared" si="2743"/>
        <v>4.2024254769416604E-2</v>
      </c>
      <c r="O4758">
        <f t="shared" si="2744"/>
        <v>1.481354980621935E-2</v>
      </c>
      <c r="Q4758">
        <f t="shared" si="2745"/>
        <v>7.7030458992340626E-3</v>
      </c>
      <c r="T4758">
        <f t="shared" si="2746"/>
        <v>3.392421414022681E-2</v>
      </c>
    </row>
    <row r="4759" spans="1:20" hidden="1" x14ac:dyDescent="0.3">
      <c r="A4759" s="26">
        <v>43002</v>
      </c>
      <c r="B4759">
        <v>180</v>
      </c>
      <c r="C4759" t="s">
        <v>211</v>
      </c>
      <c r="D4759">
        <v>18</v>
      </c>
      <c r="E4759" t="s">
        <v>212</v>
      </c>
      <c r="F4759">
        <v>3</v>
      </c>
      <c r="G4759">
        <v>10.199999999999999</v>
      </c>
      <c r="H4759">
        <f t="shared" si="2718"/>
        <v>0.10199999999999999</v>
      </c>
      <c r="I4759">
        <v>6.2</v>
      </c>
      <c r="J4759">
        <v>3</v>
      </c>
      <c r="K4759">
        <f t="shared" si="2719"/>
        <v>8.1713015999999982E-3</v>
      </c>
      <c r="L4759">
        <f t="shared" si="2743"/>
        <v>2.9186533531545131E-2</v>
      </c>
      <c r="O4759">
        <f t="shared" si="2744"/>
        <v>1.0288253069869658E-2</v>
      </c>
      <c r="Q4759">
        <f t="shared" si="2745"/>
        <v>5.3498915963322222E-3</v>
      </c>
      <c r="T4759">
        <f t="shared" si="2746"/>
        <v>2.3560922590247106E-2</v>
      </c>
    </row>
    <row r="4760" spans="1:20" hidden="1" x14ac:dyDescent="0.3">
      <c r="A4760" s="26">
        <v>43002</v>
      </c>
      <c r="B4760">
        <v>180</v>
      </c>
      <c r="C4760" t="s">
        <v>211</v>
      </c>
      <c r="D4760">
        <v>19</v>
      </c>
      <c r="E4760" t="s">
        <v>212</v>
      </c>
      <c r="F4760">
        <v>3</v>
      </c>
      <c r="G4760">
        <v>13.5</v>
      </c>
      <c r="H4760">
        <f t="shared" si="2718"/>
        <v>0.13500000000000001</v>
      </c>
      <c r="I4760">
        <v>5</v>
      </c>
      <c r="J4760">
        <v>1.7</v>
      </c>
      <c r="K4760">
        <f t="shared" si="2719"/>
        <v>1.4313915000000002E-2</v>
      </c>
      <c r="L4760">
        <f t="shared" si="2743"/>
        <v>4.1557872579313537E-2</v>
      </c>
      <c r="O4760">
        <f t="shared" si="2744"/>
        <v>1.464915008420802E-2</v>
      </c>
      <c r="Q4760">
        <f t="shared" si="2745"/>
        <v>7.617558043788171E-3</v>
      </c>
      <c r="T4760">
        <f t="shared" si="2746"/>
        <v>3.3547725624843108E-2</v>
      </c>
    </row>
    <row r="4761" spans="1:20" hidden="1" x14ac:dyDescent="0.3">
      <c r="A4761" s="26">
        <v>43002</v>
      </c>
      <c r="B4761">
        <v>180</v>
      </c>
      <c r="C4761" t="s">
        <v>211</v>
      </c>
      <c r="D4761">
        <v>20</v>
      </c>
      <c r="E4761" t="s">
        <v>212</v>
      </c>
      <c r="F4761">
        <v>3</v>
      </c>
      <c r="G4761">
        <v>9.3000000000000007</v>
      </c>
      <c r="H4761">
        <f t="shared" si="2718"/>
        <v>9.3000000000000013E-2</v>
      </c>
      <c r="I4761">
        <v>6</v>
      </c>
      <c r="J4761">
        <v>1.9</v>
      </c>
      <c r="K4761">
        <f t="shared" si="2719"/>
        <v>6.7929246000000016E-3</v>
      </c>
      <c r="L4761">
        <f t="shared" si="2743"/>
        <v>2.3677034830394395E-2</v>
      </c>
      <c r="O4761">
        <f t="shared" si="2744"/>
        <v>8.3461547777140231E-3</v>
      </c>
      <c r="Q4761">
        <f t="shared" si="2745"/>
        <v>4.3400004844112924E-3</v>
      </c>
      <c r="T4761">
        <f t="shared" si="2746"/>
        <v>1.9113362133347328E-2</v>
      </c>
    </row>
    <row r="4762" spans="1:20" hidden="1" x14ac:dyDescent="0.3">
      <c r="A4762" s="26">
        <v>43002</v>
      </c>
      <c r="B4762">
        <v>180</v>
      </c>
      <c r="C4762" t="s">
        <v>211</v>
      </c>
      <c r="D4762">
        <v>21</v>
      </c>
      <c r="E4762" t="s">
        <v>213</v>
      </c>
      <c r="F4762">
        <v>3</v>
      </c>
      <c r="G4762">
        <v>18.399999999999999</v>
      </c>
      <c r="H4762">
        <f t="shared" si="2718"/>
        <v>0.184</v>
      </c>
      <c r="I4762">
        <v>7</v>
      </c>
      <c r="J4762">
        <v>1.5</v>
      </c>
      <c r="K4762">
        <f t="shared" si="2719"/>
        <v>2.6590502399999997E-2</v>
      </c>
      <c r="L4762">
        <f>0.000084*(G4762^1.894314*I4762^0.808223+0.000031*G4762^2)</f>
        <v>0.10075645266737548</v>
      </c>
      <c r="O4762">
        <f>L4762*0.66*1.07</f>
        <v>7.1154206873700568E-2</v>
      </c>
      <c r="Q4762">
        <f>O4762*0.531</f>
        <v>3.7782883849935001E-2</v>
      </c>
      <c r="T4762">
        <f>(L4762*0.66*1.07)*(1+0.2)*0.531*3.67</f>
        <v>0.16639582047511373</v>
      </c>
    </row>
    <row r="4763" spans="1:20" hidden="1" x14ac:dyDescent="0.3">
      <c r="A4763" s="26">
        <v>43002</v>
      </c>
      <c r="B4763">
        <v>180</v>
      </c>
      <c r="C4763" t="s">
        <v>211</v>
      </c>
      <c r="D4763">
        <v>22</v>
      </c>
      <c r="E4763" t="s">
        <v>237</v>
      </c>
      <c r="F4763">
        <v>3</v>
      </c>
      <c r="G4763">
        <v>12.4</v>
      </c>
      <c r="H4763">
        <f t="shared" ref="H4763:H4826" si="2747">G4763/100</f>
        <v>0.124</v>
      </c>
      <c r="I4763">
        <v>3</v>
      </c>
      <c r="J4763">
        <v>1</v>
      </c>
      <c r="K4763">
        <f t="shared" ref="K4763:K4826" si="2748">0.7854*H4763^2</f>
        <v>1.2076310399999998E-2</v>
      </c>
      <c r="L4763">
        <f>0.000084*(G4763^1.894314*I4763^0.808223+0.000034*G4763^2)</f>
        <v>2.4054237388274904E-2</v>
      </c>
      <c r="M4763">
        <v>0.63</v>
      </c>
      <c r="N4763">
        <v>1.07</v>
      </c>
      <c r="O4763">
        <f>L4763*M4763*N4763</f>
        <v>1.6214961423436116E-2</v>
      </c>
      <c r="P4763">
        <v>0.53100000000000003</v>
      </c>
      <c r="Q4763">
        <f>O4763*P4763</f>
        <v>8.6101445158445773E-3</v>
      </c>
      <c r="R4763" t="s">
        <v>269</v>
      </c>
      <c r="S4763">
        <v>3.67</v>
      </c>
      <c r="T4763">
        <f>(L4763*M4763*N4763)*(1+0.2)*P4763*S4763</f>
        <v>3.7919076447779518E-2</v>
      </c>
    </row>
    <row r="4764" spans="1:20" hidden="1" x14ac:dyDescent="0.3">
      <c r="A4764" s="26">
        <v>43002</v>
      </c>
      <c r="B4764">
        <v>180</v>
      </c>
      <c r="C4764" t="s">
        <v>211</v>
      </c>
      <c r="D4764">
        <v>23</v>
      </c>
      <c r="E4764" t="s">
        <v>212</v>
      </c>
      <c r="F4764">
        <v>3</v>
      </c>
      <c r="G4764">
        <v>12</v>
      </c>
      <c r="H4764">
        <f t="shared" si="2747"/>
        <v>0.12</v>
      </c>
      <c r="I4764">
        <v>5</v>
      </c>
      <c r="J4764">
        <v>1.3</v>
      </c>
      <c r="K4764">
        <f t="shared" si="2748"/>
        <v>1.130976E-2</v>
      </c>
      <c r="L4764">
        <f t="shared" ref="L4764:L4765" si="2749">0.000062*(G4764^1.947206*I4764^0.894551+0.000039*G4764^2)</f>
        <v>3.304066502475457E-2</v>
      </c>
      <c r="O4764">
        <f>L4764*0.47*0.75</f>
        <v>1.1646834421225986E-2</v>
      </c>
      <c r="Q4764">
        <f t="shared" ref="Q4764:Q4765" si="2750">O4764*0.52</f>
        <v>6.0563538990375133E-3</v>
      </c>
      <c r="T4764">
        <f>(L4764*0.47*0.75)*(1+0.2)*0.52*3.67</f>
        <v>2.6672182571361207E-2</v>
      </c>
    </row>
    <row r="4765" spans="1:20" hidden="1" x14ac:dyDescent="0.3">
      <c r="A4765" s="26">
        <v>43002</v>
      </c>
      <c r="B4765">
        <v>180</v>
      </c>
      <c r="C4765" t="s">
        <v>211</v>
      </c>
      <c r="D4765">
        <v>24</v>
      </c>
      <c r="E4765" t="s">
        <v>212</v>
      </c>
      <c r="F4765">
        <v>3</v>
      </c>
      <c r="G4765">
        <v>21</v>
      </c>
      <c r="H4765">
        <f t="shared" si="2747"/>
        <v>0.21</v>
      </c>
      <c r="I4765">
        <v>9.1999999999999993</v>
      </c>
      <c r="J4765">
        <v>2</v>
      </c>
      <c r="K4765">
        <f t="shared" si="2748"/>
        <v>3.4636139999999996E-2</v>
      </c>
      <c r="L4765">
        <f t="shared" si="2749"/>
        <v>0.16950602140002746</v>
      </c>
      <c r="O4765">
        <f>L4765*0.47*0.75</f>
        <v>5.9750872543509678E-2</v>
      </c>
      <c r="Q4765">
        <f t="shared" si="2750"/>
        <v>3.1070453722625034E-2</v>
      </c>
      <c r="T4765">
        <f>(L4765*0.47*0.75)*(1+0.2)*0.52*3.67</f>
        <v>0.13683427819444066</v>
      </c>
    </row>
    <row r="4766" spans="1:20" hidden="1" x14ac:dyDescent="0.3">
      <c r="A4766" s="26">
        <v>43002</v>
      </c>
      <c r="B4766">
        <v>180</v>
      </c>
      <c r="C4766" t="s">
        <v>211</v>
      </c>
      <c r="D4766">
        <v>25</v>
      </c>
      <c r="E4766" t="s">
        <v>226</v>
      </c>
      <c r="F4766">
        <v>3</v>
      </c>
      <c r="G4766">
        <v>10</v>
      </c>
      <c r="H4766">
        <f t="shared" si="2747"/>
        <v>0.1</v>
      </c>
      <c r="I4766">
        <v>5.2</v>
      </c>
      <c r="J4766">
        <v>1.6</v>
      </c>
      <c r="K4766">
        <f t="shared" si="2748"/>
        <v>7.8540000000000016E-3</v>
      </c>
      <c r="L4766">
        <f>0.000084*(G4766^1.894314*I4766^0.808223+0.000031*G4766^2)</f>
        <v>2.4962506266001137E-2</v>
      </c>
      <c r="O4766">
        <f>L4766*0.68*1.07</f>
        <v>1.8162719559142428E-2</v>
      </c>
      <c r="Q4766">
        <f>O4766*0.531</f>
        <v>9.6444040859046294E-3</v>
      </c>
      <c r="T4766">
        <f>(L4766*0.68*1.07)*(1+0.2)*0.531*3.67</f>
        <v>4.2473955594323987E-2</v>
      </c>
    </row>
    <row r="4767" spans="1:20" hidden="1" x14ac:dyDescent="0.3">
      <c r="A4767" s="26">
        <v>43002</v>
      </c>
      <c r="B4767">
        <v>180</v>
      </c>
      <c r="C4767" t="s">
        <v>211</v>
      </c>
      <c r="D4767">
        <v>26</v>
      </c>
      <c r="E4767" t="s">
        <v>212</v>
      </c>
      <c r="F4767">
        <v>1</v>
      </c>
      <c r="G4767">
        <v>40.299999999999997</v>
      </c>
      <c r="H4767">
        <f t="shared" si="2747"/>
        <v>0.40299999999999997</v>
      </c>
      <c r="I4767">
        <v>19.2</v>
      </c>
      <c r="J4767">
        <v>6.5</v>
      </c>
      <c r="K4767">
        <f t="shared" si="2748"/>
        <v>0.12755602859999998</v>
      </c>
      <c r="L4767">
        <f t="shared" ref="L4767:L4772" si="2751">0.000062*(G4767^1.947206*I4767^0.894551+0.000039*G4767^2)</f>
        <v>1.1647458423608053</v>
      </c>
      <c r="O4767">
        <f t="shared" ref="O4767:O4773" si="2752">L4767*0.47*0.75</f>
        <v>0.41057290943218383</v>
      </c>
      <c r="Q4767">
        <f t="shared" ref="Q4767:Q4772" si="2753">O4767*0.52</f>
        <v>0.2134979129047356</v>
      </c>
      <c r="T4767">
        <f t="shared" ref="T4767:T4773" si="2754">(L4767*0.47*0.75)*(1+0.2)*0.52*3.67</f>
        <v>0.9402448084324555</v>
      </c>
    </row>
    <row r="4768" spans="1:20" hidden="1" x14ac:dyDescent="0.3">
      <c r="A4768" s="26">
        <v>43002</v>
      </c>
      <c r="B4768">
        <v>180</v>
      </c>
      <c r="C4768" t="s">
        <v>211</v>
      </c>
      <c r="D4768">
        <v>27</v>
      </c>
      <c r="E4768" t="s">
        <v>212</v>
      </c>
      <c r="F4768">
        <v>3</v>
      </c>
      <c r="G4768">
        <v>8.3000000000000007</v>
      </c>
      <c r="H4768">
        <f t="shared" si="2747"/>
        <v>8.3000000000000004E-2</v>
      </c>
      <c r="I4768">
        <v>6.1</v>
      </c>
      <c r="J4768">
        <v>4</v>
      </c>
      <c r="K4768">
        <f t="shared" si="2748"/>
        <v>5.4106206000000007E-3</v>
      </c>
      <c r="L4768">
        <f t="shared" si="2751"/>
        <v>1.9255172416060156E-2</v>
      </c>
      <c r="O4768">
        <f t="shared" si="2752"/>
        <v>6.787448276661205E-3</v>
      </c>
      <c r="Q4768">
        <f t="shared" si="2753"/>
        <v>3.5294731038638268E-3</v>
      </c>
      <c r="T4768">
        <f t="shared" si="2754"/>
        <v>1.5543799549416291E-2</v>
      </c>
    </row>
    <row r="4769" spans="1:20" hidden="1" x14ac:dyDescent="0.3">
      <c r="A4769" s="26">
        <v>43002</v>
      </c>
      <c r="B4769">
        <v>180</v>
      </c>
      <c r="C4769" t="s">
        <v>211</v>
      </c>
      <c r="D4769">
        <v>28</v>
      </c>
      <c r="E4769" t="s">
        <v>212</v>
      </c>
      <c r="F4769">
        <v>2</v>
      </c>
      <c r="G4769">
        <v>37.5</v>
      </c>
      <c r="H4769">
        <f t="shared" si="2747"/>
        <v>0.375</v>
      </c>
      <c r="I4769">
        <v>16</v>
      </c>
      <c r="J4769">
        <v>8</v>
      </c>
      <c r="K4769">
        <f t="shared" si="2748"/>
        <v>0.110446875</v>
      </c>
      <c r="L4769">
        <f t="shared" si="2751"/>
        <v>0.86000954212840164</v>
      </c>
      <c r="O4769">
        <f t="shared" si="2752"/>
        <v>0.30315336360026157</v>
      </c>
      <c r="Q4769">
        <f t="shared" si="2753"/>
        <v>0.15763974907213602</v>
      </c>
      <c r="T4769">
        <f t="shared" si="2754"/>
        <v>0.69424545491368694</v>
      </c>
    </row>
    <row r="4770" spans="1:20" hidden="1" x14ac:dyDescent="0.3">
      <c r="A4770" s="26">
        <v>43002</v>
      </c>
      <c r="B4770">
        <v>180</v>
      </c>
      <c r="C4770" t="s">
        <v>211</v>
      </c>
      <c r="D4770">
        <v>29</v>
      </c>
      <c r="E4770" t="s">
        <v>212</v>
      </c>
      <c r="F4770">
        <v>2</v>
      </c>
      <c r="G4770">
        <v>31.6</v>
      </c>
      <c r="H4770">
        <f t="shared" si="2747"/>
        <v>0.316</v>
      </c>
      <c r="I4770">
        <v>14.6</v>
      </c>
      <c r="J4770">
        <v>9.1999999999999993</v>
      </c>
      <c r="K4770">
        <f t="shared" si="2748"/>
        <v>7.8426902399999998E-2</v>
      </c>
      <c r="L4770">
        <f t="shared" si="2751"/>
        <v>0.56776188396947602</v>
      </c>
      <c r="O4770">
        <f t="shared" si="2752"/>
        <v>0.20013606409924029</v>
      </c>
      <c r="Q4770">
        <f t="shared" si="2753"/>
        <v>0.10407075333160495</v>
      </c>
      <c r="T4770">
        <f t="shared" si="2754"/>
        <v>0.45832759767238818</v>
      </c>
    </row>
    <row r="4771" spans="1:20" hidden="1" x14ac:dyDescent="0.3">
      <c r="A4771" s="26">
        <v>43002</v>
      </c>
      <c r="B4771">
        <v>180</v>
      </c>
      <c r="C4771" t="s">
        <v>211</v>
      </c>
      <c r="D4771">
        <v>30</v>
      </c>
      <c r="E4771" t="s">
        <v>212</v>
      </c>
      <c r="F4771">
        <v>3</v>
      </c>
      <c r="G4771">
        <v>11.6</v>
      </c>
      <c r="H4771">
        <f t="shared" si="2747"/>
        <v>0.11599999999999999</v>
      </c>
      <c r="I4771">
        <v>7.2</v>
      </c>
      <c r="J4771">
        <v>3</v>
      </c>
      <c r="K4771">
        <f t="shared" si="2748"/>
        <v>1.0568342399999998E-2</v>
      </c>
      <c r="L4771">
        <f t="shared" si="2751"/>
        <v>4.2858958368241808E-2</v>
      </c>
      <c r="O4771">
        <f t="shared" si="2752"/>
        <v>1.5107782824805236E-2</v>
      </c>
      <c r="Q4771">
        <f t="shared" si="2753"/>
        <v>7.8560470688987232E-3</v>
      </c>
      <c r="T4771">
        <f t="shared" si="2754"/>
        <v>3.4598031291429972E-2</v>
      </c>
    </row>
    <row r="4772" spans="1:20" hidden="1" x14ac:dyDescent="0.3">
      <c r="A4772" s="26">
        <v>43002</v>
      </c>
      <c r="B4772">
        <v>180</v>
      </c>
      <c r="C4772" t="s">
        <v>211</v>
      </c>
      <c r="D4772">
        <v>31</v>
      </c>
      <c r="E4772" t="s">
        <v>212</v>
      </c>
      <c r="F4772">
        <v>3</v>
      </c>
      <c r="G4772">
        <v>14.5</v>
      </c>
      <c r="H4772">
        <f t="shared" si="2747"/>
        <v>0.14499999999999999</v>
      </c>
      <c r="I4772">
        <v>8</v>
      </c>
      <c r="J4772">
        <v>5</v>
      </c>
      <c r="K4772">
        <f t="shared" si="2748"/>
        <v>1.6513034999999999E-2</v>
      </c>
      <c r="L4772">
        <f t="shared" si="2751"/>
        <v>7.2723959888517417E-2</v>
      </c>
      <c r="O4772">
        <f t="shared" si="2752"/>
        <v>2.5635195860702387E-2</v>
      </c>
      <c r="Q4772">
        <f t="shared" si="2753"/>
        <v>1.3330301847565241E-2</v>
      </c>
      <c r="T4772">
        <f t="shared" si="2754"/>
        <v>5.8706649336677325E-2</v>
      </c>
    </row>
    <row r="4773" spans="1:20" hidden="1" x14ac:dyDescent="0.3">
      <c r="A4773" s="26">
        <v>43002</v>
      </c>
      <c r="B4773">
        <v>180</v>
      </c>
      <c r="C4773" t="s">
        <v>211</v>
      </c>
      <c r="D4773">
        <v>32</v>
      </c>
      <c r="E4773" t="s">
        <v>217</v>
      </c>
      <c r="F4773">
        <v>3</v>
      </c>
      <c r="G4773">
        <v>20.2</v>
      </c>
      <c r="H4773">
        <f t="shared" si="2747"/>
        <v>0.20199999999999999</v>
      </c>
      <c r="I4773">
        <v>12</v>
      </c>
      <c r="J4773">
        <v>7</v>
      </c>
      <c r="K4773">
        <f t="shared" si="2748"/>
        <v>3.2047461599999993E-2</v>
      </c>
      <c r="L4773">
        <f>0.000059*(G4773^1.965295*I4773^0.892133+0.000019*G4773^2)</f>
        <v>0.19907958726730035</v>
      </c>
      <c r="O4773">
        <f t="shared" si="2752"/>
        <v>7.0175554511723359E-2</v>
      </c>
      <c r="Q4773">
        <f>O4773*0.52</f>
        <v>3.6491288346096148E-2</v>
      </c>
      <c r="T4773">
        <f t="shared" si="2754"/>
        <v>0.16070763387620743</v>
      </c>
    </row>
    <row r="4774" spans="1:20" hidden="1" x14ac:dyDescent="0.3">
      <c r="A4774" s="26">
        <v>43002</v>
      </c>
      <c r="B4774">
        <v>180</v>
      </c>
      <c r="C4774" t="s">
        <v>211</v>
      </c>
      <c r="D4774">
        <v>33</v>
      </c>
      <c r="E4774" t="s">
        <v>216</v>
      </c>
      <c r="F4774">
        <v>3</v>
      </c>
      <c r="G4774">
        <v>11.5</v>
      </c>
      <c r="H4774">
        <f t="shared" si="2747"/>
        <v>0.115</v>
      </c>
      <c r="I4774">
        <v>8</v>
      </c>
      <c r="J4774">
        <v>2</v>
      </c>
      <c r="K4774">
        <f t="shared" si="2748"/>
        <v>1.0386915E-2</v>
      </c>
      <c r="L4774">
        <f>0.000086*(G4774^1.882935*I4774^0.813269+0.000016*G4774^2)</f>
        <v>4.6363939930968288E-2</v>
      </c>
      <c r="O4774">
        <f>L4774*0.45*0.75</f>
        <v>1.5647829726701798E-2</v>
      </c>
      <c r="Q4774">
        <f>O4774*0.52</f>
        <v>8.1368714578849352E-3</v>
      </c>
      <c r="T4774">
        <f>(L4774*0.45*0.75)*(1+0.2)*0.52*3.67</f>
        <v>3.5834781900525255E-2</v>
      </c>
    </row>
    <row r="4775" spans="1:20" hidden="1" x14ac:dyDescent="0.3">
      <c r="A4775" s="26">
        <v>43002</v>
      </c>
      <c r="B4775">
        <v>180</v>
      </c>
      <c r="C4775" t="s">
        <v>211</v>
      </c>
      <c r="D4775">
        <v>34</v>
      </c>
      <c r="E4775" t="s">
        <v>212</v>
      </c>
      <c r="F4775">
        <v>3</v>
      </c>
      <c r="G4775">
        <v>12.5</v>
      </c>
      <c r="H4775">
        <f t="shared" si="2747"/>
        <v>0.125</v>
      </c>
      <c r="I4775">
        <v>4.5999999999999996</v>
      </c>
      <c r="J4775">
        <v>1.5</v>
      </c>
      <c r="K4775">
        <f t="shared" si="2748"/>
        <v>1.2271875E-2</v>
      </c>
      <c r="L4775">
        <f>0.000062*(G4775^1.947206*I4775^0.894551+0.000039*G4775^2)</f>
        <v>3.320298056401693E-2</v>
      </c>
      <c r="O4775">
        <f>L4775*0.47*0.75</f>
        <v>1.1704050648815967E-2</v>
      </c>
      <c r="Q4775">
        <f>O4775*0.52</f>
        <v>6.0861063373843028E-3</v>
      </c>
      <c r="T4775">
        <f>(L4775*0.47*0.75)*(1+0.2)*0.52*3.67</f>
        <v>2.6803212309840469E-2</v>
      </c>
    </row>
    <row r="4776" spans="1:20" hidden="1" x14ac:dyDescent="0.3">
      <c r="A4776" s="26">
        <v>43002</v>
      </c>
      <c r="B4776">
        <v>180</v>
      </c>
      <c r="C4776" t="s">
        <v>211</v>
      </c>
      <c r="D4776">
        <v>35</v>
      </c>
      <c r="E4776" t="s">
        <v>226</v>
      </c>
      <c r="F4776">
        <v>3</v>
      </c>
      <c r="G4776">
        <v>8.3000000000000007</v>
      </c>
      <c r="H4776">
        <f t="shared" si="2747"/>
        <v>8.3000000000000004E-2</v>
      </c>
      <c r="I4776">
        <v>5.2</v>
      </c>
      <c r="J4776">
        <v>1.2</v>
      </c>
      <c r="K4776">
        <f t="shared" si="2748"/>
        <v>5.4106206000000007E-3</v>
      </c>
      <c r="L4776">
        <f>0.000084*(G4776^1.894314*I4776^0.808223+0.000031*G4776^2)</f>
        <v>1.7538667551146896E-2</v>
      </c>
      <c r="O4776">
        <f>L4776*0.68*1.07</f>
        <v>1.2761134510214482E-2</v>
      </c>
      <c r="Q4776">
        <f>O4776*0.531</f>
        <v>6.77616242492389E-3</v>
      </c>
      <c r="T4776">
        <f>(L4776*0.68*1.07)*(1+0.2)*0.531*3.67</f>
        <v>2.9842219319364809E-2</v>
      </c>
    </row>
    <row r="4777" spans="1:20" hidden="1" x14ac:dyDescent="0.3">
      <c r="A4777" s="26">
        <v>43002</v>
      </c>
      <c r="B4777">
        <v>180</v>
      </c>
      <c r="C4777" t="s">
        <v>211</v>
      </c>
      <c r="D4777">
        <v>36</v>
      </c>
      <c r="E4777" t="s">
        <v>213</v>
      </c>
      <c r="F4777">
        <v>3</v>
      </c>
      <c r="G4777">
        <v>8.5</v>
      </c>
      <c r="H4777">
        <f t="shared" si="2747"/>
        <v>8.5000000000000006E-2</v>
      </c>
      <c r="I4777">
        <v>4</v>
      </c>
      <c r="J4777">
        <v>1.2</v>
      </c>
      <c r="K4777">
        <f t="shared" si="2748"/>
        <v>5.6745150000000006E-3</v>
      </c>
      <c r="L4777">
        <f>0.000084*(G4777^1.894314*I4777^0.808223+0.000031*G4777^2)</f>
        <v>1.4842081309309028E-2</v>
      </c>
      <c r="O4777">
        <f>L4777*0.66*1.07</f>
        <v>1.0481477820634038E-2</v>
      </c>
      <c r="Q4777">
        <f>O4777*0.531</f>
        <v>5.5656647227566745E-3</v>
      </c>
      <c r="T4777">
        <f>(L4777*0.66*1.07)*(1+0.2)*0.531*3.67</f>
        <v>2.4511187439020393E-2</v>
      </c>
    </row>
    <row r="4778" spans="1:20" hidden="1" x14ac:dyDescent="0.3">
      <c r="A4778" s="26">
        <v>43002</v>
      </c>
      <c r="B4778">
        <v>180</v>
      </c>
      <c r="C4778" t="s">
        <v>211</v>
      </c>
      <c r="D4778">
        <v>37</v>
      </c>
      <c r="E4778" t="s">
        <v>212</v>
      </c>
      <c r="F4778">
        <v>3</v>
      </c>
      <c r="G4778">
        <v>16.3</v>
      </c>
      <c r="H4778">
        <f t="shared" si="2747"/>
        <v>0.16300000000000001</v>
      </c>
      <c r="I4778">
        <v>9</v>
      </c>
      <c r="J4778">
        <v>4.2</v>
      </c>
      <c r="K4778">
        <f t="shared" si="2748"/>
        <v>2.08672926E-2</v>
      </c>
      <c r="L4778">
        <f>0.000062*(G4778^1.947206*I4778^0.894551+0.000039*G4778^2)</f>
        <v>0.10148269835638049</v>
      </c>
      <c r="O4778">
        <f>L4778*0.47*0.75</f>
        <v>3.5772651170624122E-2</v>
      </c>
      <c r="Q4778">
        <f>O4778*0.52</f>
        <v>1.8601778608724542E-2</v>
      </c>
      <c r="T4778">
        <f>(L4778*0.47*0.75)*(1+0.2)*0.52*3.67</f>
        <v>8.1922232992822877E-2</v>
      </c>
    </row>
    <row r="4779" spans="1:20" hidden="1" x14ac:dyDescent="0.3">
      <c r="A4779" s="26">
        <v>43002</v>
      </c>
      <c r="B4779">
        <v>180</v>
      </c>
      <c r="C4779" t="s">
        <v>211</v>
      </c>
      <c r="D4779">
        <v>38</v>
      </c>
      <c r="E4779" t="s">
        <v>216</v>
      </c>
      <c r="F4779">
        <v>2</v>
      </c>
      <c r="G4779">
        <v>24</v>
      </c>
      <c r="H4779">
        <f t="shared" si="2747"/>
        <v>0.24</v>
      </c>
      <c r="I4779">
        <v>15</v>
      </c>
      <c r="J4779">
        <v>1.8</v>
      </c>
      <c r="K4779">
        <f t="shared" si="2748"/>
        <v>4.5239040000000001E-2</v>
      </c>
      <c r="L4779">
        <f>0.000086*(G4779^1.882935*I4779^0.813269+0.000016*G4779^2)</f>
        <v>0.30890588495594584</v>
      </c>
      <c r="O4779">
        <f>L4779*0.45*0.75</f>
        <v>0.10425573617263173</v>
      </c>
      <c r="Q4779">
        <f>O4779*0.52</f>
        <v>5.4212982809768502E-2</v>
      </c>
      <c r="T4779">
        <f>(L4779*0.45*0.75)*(1+0.2)*0.52*3.67</f>
        <v>0.23875397629422046</v>
      </c>
    </row>
    <row r="4780" spans="1:20" s="13" customFormat="1" hidden="1" x14ac:dyDescent="0.3">
      <c r="A4780" s="26">
        <v>43002</v>
      </c>
      <c r="B4780" s="13">
        <v>180</v>
      </c>
      <c r="C4780" s="13" t="s">
        <v>211</v>
      </c>
      <c r="D4780" s="13">
        <v>39</v>
      </c>
      <c r="E4780" s="13" t="s">
        <v>213</v>
      </c>
      <c r="F4780" s="13">
        <v>7</v>
      </c>
      <c r="G4780" s="13">
        <v>17.5</v>
      </c>
      <c r="H4780">
        <f t="shared" si="2747"/>
        <v>0.17499999999999999</v>
      </c>
      <c r="I4780" s="13">
        <v>5</v>
      </c>
      <c r="J4780" s="13">
        <v>0</v>
      </c>
      <c r="K4780">
        <f t="shared" si="2748"/>
        <v>2.4052874999999998E-2</v>
      </c>
      <c r="L4780">
        <f t="shared" ref="L4780:L4781" si="2755">0.000084*(G4780^1.894314*I4780^0.808223+0.000031*G4780^2)</f>
        <v>6.9809135412030002E-2</v>
      </c>
      <c r="M4780"/>
      <c r="N4780"/>
      <c r="O4780">
        <f>L4780*0.66*1.07</f>
        <v>4.9299211427975588E-2</v>
      </c>
      <c r="P4780"/>
      <c r="Q4780">
        <f t="shared" ref="Q4780:Q4781" si="2756">O4780*0.531</f>
        <v>2.617788126825504E-2</v>
      </c>
      <c r="R4780"/>
      <c r="S4780"/>
      <c r="T4780">
        <f>(L4780*0.66*1.07)*(1+0.2)*0.531*3.67</f>
        <v>0.11528738910539518</v>
      </c>
    </row>
    <row r="4781" spans="1:20" hidden="1" x14ac:dyDescent="0.3">
      <c r="A4781" s="26">
        <v>43002</v>
      </c>
      <c r="B4781">
        <v>180</v>
      </c>
      <c r="C4781" t="s">
        <v>211</v>
      </c>
      <c r="D4781">
        <v>40</v>
      </c>
      <c r="E4781" t="s">
        <v>213</v>
      </c>
      <c r="F4781">
        <v>3</v>
      </c>
      <c r="G4781">
        <v>16.3</v>
      </c>
      <c r="H4781">
        <f t="shared" si="2747"/>
        <v>0.16300000000000001</v>
      </c>
      <c r="I4781">
        <v>3</v>
      </c>
      <c r="J4781">
        <v>1</v>
      </c>
      <c r="K4781">
        <f t="shared" si="2748"/>
        <v>2.08672926E-2</v>
      </c>
      <c r="L4781">
        <f t="shared" si="2755"/>
        <v>4.038044016100234E-2</v>
      </c>
      <c r="O4781">
        <f>L4781*0.66*1.07</f>
        <v>2.8516666841699855E-2</v>
      </c>
      <c r="Q4781">
        <f t="shared" si="2756"/>
        <v>1.5142350092942625E-2</v>
      </c>
      <c r="T4781">
        <f>(L4781*0.66*1.07)*(1+0.2)*0.531*3.67</f>
        <v>6.6686909809319322E-2</v>
      </c>
    </row>
    <row r="4782" spans="1:20" hidden="1" x14ac:dyDescent="0.3">
      <c r="A4782" s="26">
        <v>44001</v>
      </c>
      <c r="B4782">
        <v>181</v>
      </c>
      <c r="C4782" t="s">
        <v>211</v>
      </c>
      <c r="D4782">
        <v>1</v>
      </c>
      <c r="E4782" t="s">
        <v>215</v>
      </c>
      <c r="F4782">
        <v>3</v>
      </c>
      <c r="G4782">
        <v>30</v>
      </c>
      <c r="H4782">
        <f t="shared" si="2747"/>
        <v>0.3</v>
      </c>
      <c r="I4782">
        <v>14.6</v>
      </c>
      <c r="J4782">
        <v>3.2</v>
      </c>
      <c r="K4782">
        <f t="shared" si="2748"/>
        <v>7.0685999999999999E-2</v>
      </c>
      <c r="L4782">
        <f>0.000064*(G4782^1.958025*I4782^0.883501+0.000045*G4782^2)</f>
        <v>0.53349375651578101</v>
      </c>
      <c r="O4782">
        <f>L4782*0.44*0.75</f>
        <v>0.17605293965020774</v>
      </c>
      <c r="Q4782">
        <f>O4782*0.52</f>
        <v>9.1547528618108026E-2</v>
      </c>
      <c r="T4782">
        <f>(L4782*0.44*0.75)*(1+0.2)*0.52*3.67</f>
        <v>0.40317531603414769</v>
      </c>
    </row>
    <row r="4783" spans="1:20" hidden="1" x14ac:dyDescent="0.3">
      <c r="A4783" s="26">
        <v>44001</v>
      </c>
      <c r="B4783">
        <v>181</v>
      </c>
      <c r="C4783" t="s">
        <v>211</v>
      </c>
      <c r="D4783">
        <v>2</v>
      </c>
      <c r="E4783" t="s">
        <v>217</v>
      </c>
      <c r="F4783">
        <v>3</v>
      </c>
      <c r="G4783">
        <v>15.3</v>
      </c>
      <c r="H4783">
        <f t="shared" si="2747"/>
        <v>0.153</v>
      </c>
      <c r="I4783">
        <v>8</v>
      </c>
      <c r="J4783">
        <v>1.6</v>
      </c>
      <c r="K4783">
        <f t="shared" si="2748"/>
        <v>1.83854286E-2</v>
      </c>
      <c r="L4783">
        <f>0.000059*(G4783^1.965295*I4783^0.892133+0.000019*G4783^2)</f>
        <v>8.0315238899024741E-2</v>
      </c>
      <c r="O4783">
        <f>L4783*0.47*0.75</f>
        <v>2.8311121711906216E-2</v>
      </c>
      <c r="Q4783">
        <f>O4783*0.52</f>
        <v>1.4721783290191233E-2</v>
      </c>
      <c r="T4783">
        <f>(L4783*0.47*0.75)*(1+0.2)*0.52*3.67</f>
        <v>6.4834733610002179E-2</v>
      </c>
    </row>
    <row r="4784" spans="1:20" hidden="1" x14ac:dyDescent="0.3">
      <c r="A4784" s="26">
        <v>44001</v>
      </c>
      <c r="B4784">
        <v>181</v>
      </c>
      <c r="C4784" t="s">
        <v>211</v>
      </c>
      <c r="D4784">
        <v>3</v>
      </c>
      <c r="E4784" t="s">
        <v>228</v>
      </c>
      <c r="F4784">
        <v>3</v>
      </c>
      <c r="G4784">
        <v>19</v>
      </c>
      <c r="H4784">
        <f t="shared" si="2747"/>
        <v>0.19</v>
      </c>
      <c r="I4784">
        <v>5</v>
      </c>
      <c r="J4784">
        <v>1.2</v>
      </c>
      <c r="K4784">
        <f t="shared" si="2748"/>
        <v>2.835294E-2</v>
      </c>
      <c r="L4784">
        <f>0.000084*(G4784^1.894314*I4784^0.808223+0.000031*G4784^2)</f>
        <v>8.1577195954935275E-2</v>
      </c>
      <c r="O4784">
        <f>L4784*0.61*1.07</f>
        <v>5.3245435799786259E-2</v>
      </c>
      <c r="Q4784">
        <f>O4784*0.531</f>
        <v>2.8273326409686505E-2</v>
      </c>
      <c r="T4784">
        <f>(L4784*0.61*1.07)*(1+0.2)*0.531*3.67</f>
        <v>0.12451572950825936</v>
      </c>
    </row>
    <row r="4785" spans="1:20" hidden="1" x14ac:dyDescent="0.3">
      <c r="A4785" s="26">
        <v>44001</v>
      </c>
      <c r="B4785">
        <v>181</v>
      </c>
      <c r="C4785" t="s">
        <v>211</v>
      </c>
      <c r="D4785">
        <v>4</v>
      </c>
      <c r="E4785" t="s">
        <v>212</v>
      </c>
      <c r="F4785">
        <v>3</v>
      </c>
      <c r="G4785">
        <v>8.3000000000000007</v>
      </c>
      <c r="H4785">
        <f t="shared" si="2747"/>
        <v>8.3000000000000004E-2</v>
      </c>
      <c r="I4785">
        <v>5</v>
      </c>
      <c r="J4785">
        <v>1.9</v>
      </c>
      <c r="K4785">
        <f t="shared" si="2748"/>
        <v>5.4106206000000007E-3</v>
      </c>
      <c r="L4785">
        <f>0.000062*(G4785^1.947206*I4785^0.894551+0.000039*G4785^2)</f>
        <v>1.611739576920361E-2</v>
      </c>
      <c r="O4785">
        <f>L4785*0.47*0.75</f>
        <v>5.6813820086442724E-3</v>
      </c>
      <c r="Q4785">
        <f>O4785*0.52</f>
        <v>2.9543186444950216E-3</v>
      </c>
      <c r="T4785">
        <f>(L4785*0.47*0.75)*(1+0.2)*0.52*3.67</f>
        <v>1.3010819310356076E-2</v>
      </c>
    </row>
    <row r="4786" spans="1:20" hidden="1" x14ac:dyDescent="0.3">
      <c r="A4786" s="26">
        <v>44001</v>
      </c>
      <c r="B4786">
        <v>181</v>
      </c>
      <c r="C4786" t="s">
        <v>211</v>
      </c>
      <c r="D4786">
        <v>5</v>
      </c>
      <c r="E4786" t="s">
        <v>216</v>
      </c>
      <c r="F4786">
        <v>3</v>
      </c>
      <c r="G4786">
        <v>13.5</v>
      </c>
      <c r="H4786">
        <f t="shared" si="2747"/>
        <v>0.13500000000000001</v>
      </c>
      <c r="I4786">
        <v>6.2</v>
      </c>
      <c r="J4786">
        <v>1.3</v>
      </c>
      <c r="K4786">
        <f t="shared" si="2748"/>
        <v>1.4313915000000002E-2</v>
      </c>
      <c r="L4786">
        <f>0.000086*(G4786^1.882935*I4786^0.813269+0.000016*G4786^2)</f>
        <v>5.0965137415200389E-2</v>
      </c>
      <c r="O4786">
        <f>L4786*0.45*0.75</f>
        <v>1.7200733877630131E-2</v>
      </c>
      <c r="Q4786">
        <f>O4786*0.52</f>
        <v>8.9443816163676682E-3</v>
      </c>
      <c r="T4786">
        <f>(L4786*0.45*0.75)*(1+0.2)*0.52*3.67</f>
        <v>3.9391056638483211E-2</v>
      </c>
    </row>
    <row r="4787" spans="1:20" hidden="1" x14ac:dyDescent="0.3">
      <c r="A4787" s="26">
        <v>44001</v>
      </c>
      <c r="B4787">
        <v>181</v>
      </c>
      <c r="C4787" t="s">
        <v>211</v>
      </c>
      <c r="D4787">
        <v>6</v>
      </c>
      <c r="E4787" t="s">
        <v>218</v>
      </c>
      <c r="F4787">
        <v>2</v>
      </c>
      <c r="G4787">
        <v>48.2</v>
      </c>
      <c r="H4787">
        <f t="shared" si="2747"/>
        <v>0.48200000000000004</v>
      </c>
      <c r="I4787">
        <v>16.2</v>
      </c>
      <c r="J4787">
        <v>5.2</v>
      </c>
      <c r="K4787">
        <f t="shared" si="2748"/>
        <v>0.18246726960000001</v>
      </c>
      <c r="L4787">
        <f t="shared" ref="L4787:L4789" si="2757">0.000057*(G4787^1.897696*I4787^1.002687+0.000031*G4787^2)</f>
        <v>1.4539607926450888</v>
      </c>
      <c r="O4787">
        <f>L4787*0.43*0.75</f>
        <v>0.46890235562804111</v>
      </c>
      <c r="Q4787">
        <f t="shared" ref="Q4787:Q4789" si="2758">O4787*0.52</f>
        <v>0.24382922492658138</v>
      </c>
      <c r="T4787">
        <f>(L4787*0.43*0.75)*(1+0.2)*0.52*3.67</f>
        <v>1.0738239065766644</v>
      </c>
    </row>
    <row r="4788" spans="1:20" hidden="1" x14ac:dyDescent="0.3">
      <c r="A4788" s="26">
        <v>44001</v>
      </c>
      <c r="B4788">
        <v>181</v>
      </c>
      <c r="C4788" t="s">
        <v>211</v>
      </c>
      <c r="D4788">
        <v>7</v>
      </c>
      <c r="E4788" t="s">
        <v>218</v>
      </c>
      <c r="F4788">
        <v>3</v>
      </c>
      <c r="G4788">
        <v>29.3</v>
      </c>
      <c r="H4788">
        <f t="shared" si="2747"/>
        <v>0.29299999999999998</v>
      </c>
      <c r="I4788">
        <v>10.6</v>
      </c>
      <c r="J4788">
        <v>7</v>
      </c>
      <c r="K4788">
        <f t="shared" si="2748"/>
        <v>6.74258046E-2</v>
      </c>
      <c r="L4788">
        <f t="shared" si="2757"/>
        <v>0.36949308619976973</v>
      </c>
      <c r="O4788">
        <f>L4788*0.43*0.75</f>
        <v>0.11916152029942574</v>
      </c>
      <c r="Q4788">
        <f t="shared" si="2758"/>
        <v>6.1963990555701384E-2</v>
      </c>
      <c r="T4788">
        <f>(L4788*0.43*0.75)*(1+0.2)*0.52*3.67</f>
        <v>0.27288941440730891</v>
      </c>
    </row>
    <row r="4789" spans="1:20" hidden="1" x14ac:dyDescent="0.3">
      <c r="A4789" s="26">
        <v>44001</v>
      </c>
      <c r="B4789">
        <v>181</v>
      </c>
      <c r="C4789" t="s">
        <v>211</v>
      </c>
      <c r="D4789">
        <v>8</v>
      </c>
      <c r="E4789" t="s">
        <v>218</v>
      </c>
      <c r="F4789">
        <v>3</v>
      </c>
      <c r="G4789">
        <v>29.5</v>
      </c>
      <c r="H4789">
        <f t="shared" si="2747"/>
        <v>0.29499999999999998</v>
      </c>
      <c r="I4789">
        <v>9</v>
      </c>
      <c r="J4789">
        <v>2</v>
      </c>
      <c r="K4789">
        <f t="shared" si="2748"/>
        <v>6.8349434999999986E-2</v>
      </c>
      <c r="L4789">
        <f t="shared" si="2757"/>
        <v>0.31765732730695934</v>
      </c>
      <c r="O4789">
        <f>L4789*0.43*0.75</f>
        <v>0.10244448805649438</v>
      </c>
      <c r="Q4789">
        <f t="shared" si="2758"/>
        <v>5.3271133789377076E-2</v>
      </c>
      <c r="T4789">
        <f>(L4789*0.43*0.75)*(1+0.2)*0.52*3.67</f>
        <v>0.23460607320841664</v>
      </c>
    </row>
    <row r="4790" spans="1:20" hidden="1" x14ac:dyDescent="0.3">
      <c r="A4790" s="26">
        <v>44001</v>
      </c>
      <c r="B4790">
        <v>181</v>
      </c>
      <c r="C4790" t="s">
        <v>211</v>
      </c>
      <c r="D4790">
        <v>9</v>
      </c>
      <c r="E4790" t="s">
        <v>216</v>
      </c>
      <c r="F4790">
        <v>3</v>
      </c>
      <c r="G4790">
        <v>14.3</v>
      </c>
      <c r="H4790">
        <f t="shared" si="2747"/>
        <v>0.14300000000000002</v>
      </c>
      <c r="I4790">
        <v>8.6</v>
      </c>
      <c r="J4790">
        <v>1.8</v>
      </c>
      <c r="K4790">
        <f t="shared" si="2748"/>
        <v>1.6060644600000003E-2</v>
      </c>
      <c r="L4790">
        <f>0.000086*(G4790^1.882935*I4790^0.813269+0.000016*G4790^2)</f>
        <v>7.4117605912332046E-2</v>
      </c>
      <c r="O4790">
        <f>L4790*0.45*0.75</f>
        <v>2.5014691995412064E-2</v>
      </c>
      <c r="Q4790">
        <f>O4790*0.52</f>
        <v>1.3007639837614274E-2</v>
      </c>
      <c r="T4790">
        <f>(L4790*0.45*0.75)*(1+0.2)*0.52*3.67</f>
        <v>5.7285645844853253E-2</v>
      </c>
    </row>
    <row r="4791" spans="1:20" hidden="1" x14ac:dyDescent="0.3">
      <c r="A4791" s="26">
        <v>44001</v>
      </c>
      <c r="B4791">
        <v>181</v>
      </c>
      <c r="C4791" t="s">
        <v>211</v>
      </c>
      <c r="D4791">
        <v>10</v>
      </c>
      <c r="E4791" t="s">
        <v>218</v>
      </c>
      <c r="F4791">
        <v>3</v>
      </c>
      <c r="G4791">
        <v>9.5</v>
      </c>
      <c r="H4791">
        <f t="shared" si="2747"/>
        <v>9.5000000000000001E-2</v>
      </c>
      <c r="I4791">
        <v>4.2</v>
      </c>
      <c r="J4791">
        <v>1.8</v>
      </c>
      <c r="K4791">
        <f t="shared" si="2748"/>
        <v>7.088235E-3</v>
      </c>
      <c r="L4791">
        <f t="shared" ref="L4791:L4793" si="2759">0.000057*(G4791^1.897696*I4791^1.002687+0.000031*G4791^2)</f>
        <v>1.7227609220244855E-2</v>
      </c>
      <c r="O4791">
        <f>L4791*0.43*0.75</f>
        <v>5.5559039735289658E-3</v>
      </c>
      <c r="Q4791">
        <f t="shared" ref="Q4791:Q4793" si="2760">O4791*0.52</f>
        <v>2.8890700662350622E-3</v>
      </c>
      <c r="T4791">
        <f>(L4791*0.43*0.75)*(1+0.2)*0.52*3.67</f>
        <v>1.2723464571699214E-2</v>
      </c>
    </row>
    <row r="4792" spans="1:20" hidden="1" x14ac:dyDescent="0.3">
      <c r="A4792" s="26">
        <v>44001</v>
      </c>
      <c r="B4792">
        <v>181</v>
      </c>
      <c r="C4792" t="s">
        <v>211</v>
      </c>
      <c r="D4792">
        <v>11</v>
      </c>
      <c r="E4792" t="s">
        <v>218</v>
      </c>
      <c r="F4792">
        <v>3</v>
      </c>
      <c r="G4792">
        <v>9.3000000000000007</v>
      </c>
      <c r="H4792">
        <f t="shared" si="2747"/>
        <v>9.3000000000000013E-2</v>
      </c>
      <c r="I4792">
        <v>3.5</v>
      </c>
      <c r="J4792">
        <v>1.6</v>
      </c>
      <c r="K4792">
        <f t="shared" si="2748"/>
        <v>6.7929246000000016E-3</v>
      </c>
      <c r="L4792">
        <f t="shared" si="2759"/>
        <v>1.3781479533399718E-2</v>
      </c>
      <c r="O4792">
        <f>L4792*0.43*0.75</f>
        <v>4.4445271495214093E-3</v>
      </c>
      <c r="Q4792">
        <f t="shared" si="2760"/>
        <v>2.3111541177511328E-3</v>
      </c>
      <c r="T4792">
        <f>(L4792*0.43*0.75)*(1+0.2)*0.52*3.67</f>
        <v>1.017832273457599E-2</v>
      </c>
    </row>
    <row r="4793" spans="1:20" hidden="1" x14ac:dyDescent="0.3">
      <c r="A4793" s="26">
        <v>44001</v>
      </c>
      <c r="B4793">
        <v>181</v>
      </c>
      <c r="C4793" t="s">
        <v>211</v>
      </c>
      <c r="D4793">
        <v>12</v>
      </c>
      <c r="E4793" t="s">
        <v>218</v>
      </c>
      <c r="F4793">
        <v>3</v>
      </c>
      <c r="G4793">
        <v>23.2</v>
      </c>
      <c r="H4793">
        <f t="shared" si="2747"/>
        <v>0.23199999999999998</v>
      </c>
      <c r="I4793">
        <v>9.6</v>
      </c>
      <c r="J4793">
        <v>1.9</v>
      </c>
      <c r="K4793">
        <f t="shared" si="2748"/>
        <v>4.2273369599999992E-2</v>
      </c>
      <c r="L4793">
        <f t="shared" si="2759"/>
        <v>0.2148169080301314</v>
      </c>
      <c r="O4793">
        <f>L4793*0.43*0.75</f>
        <v>6.9278452839717369E-2</v>
      </c>
      <c r="Q4793">
        <f t="shared" si="2760"/>
        <v>3.6024795476653035E-2</v>
      </c>
      <c r="T4793">
        <f>(L4793*0.43*0.75)*(1+0.2)*0.52*3.67</f>
        <v>0.15865319927917998</v>
      </c>
    </row>
    <row r="4794" spans="1:20" hidden="1" x14ac:dyDescent="0.3">
      <c r="A4794" s="26">
        <v>44001</v>
      </c>
      <c r="B4794">
        <v>181</v>
      </c>
      <c r="C4794" t="s">
        <v>211</v>
      </c>
      <c r="D4794">
        <v>13</v>
      </c>
      <c r="E4794" t="s">
        <v>214</v>
      </c>
      <c r="F4794">
        <v>3</v>
      </c>
      <c r="G4794">
        <v>8.4</v>
      </c>
      <c r="H4794">
        <f t="shared" si="2747"/>
        <v>8.4000000000000005E-2</v>
      </c>
      <c r="I4794">
        <v>4.5999999999999996</v>
      </c>
      <c r="J4794">
        <v>0.6</v>
      </c>
      <c r="K4794">
        <f t="shared" si="2748"/>
        <v>5.5417824000000004E-3</v>
      </c>
      <c r="L4794">
        <f>0.000081*(G4794^1.864042*I4794^0.850892+0.000027*G4794^2)</f>
        <v>1.5679060616358039E-2</v>
      </c>
      <c r="O4794">
        <f>L4794*0.47*0.75</f>
        <v>5.5268688672662084E-3</v>
      </c>
      <c r="Q4794">
        <f>O4794*0.521</f>
        <v>2.8794986798456948E-3</v>
      </c>
      <c r="T4794">
        <f>(L4794*0.47*0.75)*(1+0.2)*0.521*3.67</f>
        <v>1.2681312186040438E-2</v>
      </c>
    </row>
    <row r="4795" spans="1:20" hidden="1" x14ac:dyDescent="0.3">
      <c r="A4795" s="26">
        <v>44001</v>
      </c>
      <c r="B4795">
        <v>181</v>
      </c>
      <c r="C4795" t="s">
        <v>211</v>
      </c>
      <c r="D4795">
        <v>14</v>
      </c>
      <c r="E4795" t="s">
        <v>217</v>
      </c>
      <c r="F4795">
        <v>3</v>
      </c>
      <c r="G4795">
        <v>9.4</v>
      </c>
      <c r="H4795">
        <f t="shared" si="2747"/>
        <v>9.4E-2</v>
      </c>
      <c r="I4795">
        <v>3.6</v>
      </c>
      <c r="J4795">
        <v>1</v>
      </c>
      <c r="K4795">
        <f t="shared" si="2748"/>
        <v>6.9397944000000001E-3</v>
      </c>
      <c r="L4795">
        <f>0.000059*(G4795^1.965295*I4795^0.892133+0.000019*G4795^2)</f>
        <v>1.5122861687263707E-2</v>
      </c>
      <c r="O4795">
        <f>L4795*0.47*0.75</f>
        <v>5.3308087447604567E-3</v>
      </c>
      <c r="Q4795">
        <f>O4795*0.52</f>
        <v>2.7720205472754377E-3</v>
      </c>
      <c r="T4795">
        <f>(L4795*0.47*0.75)*(1+0.2)*0.52*3.67</f>
        <v>1.2207978490201025E-2</v>
      </c>
    </row>
    <row r="4796" spans="1:20" hidden="1" x14ac:dyDescent="0.3">
      <c r="A4796" s="26">
        <v>44001</v>
      </c>
      <c r="B4796">
        <v>181</v>
      </c>
      <c r="C4796" t="s">
        <v>211</v>
      </c>
      <c r="D4796">
        <v>15</v>
      </c>
      <c r="E4796" t="s">
        <v>216</v>
      </c>
      <c r="F4796">
        <v>3</v>
      </c>
      <c r="G4796">
        <v>16.2</v>
      </c>
      <c r="H4796">
        <f t="shared" si="2747"/>
        <v>0.16200000000000001</v>
      </c>
      <c r="I4796">
        <v>7</v>
      </c>
      <c r="J4796">
        <v>0.8</v>
      </c>
      <c r="K4796">
        <f t="shared" si="2748"/>
        <v>2.0612037600000001E-2</v>
      </c>
      <c r="L4796">
        <f>0.000086*(G4796^1.882935*I4796^0.813269+0.000016*G4796^2)</f>
        <v>7.9292227975144611E-2</v>
      </c>
      <c r="O4796">
        <f>L4796*0.45*0.75</f>
        <v>2.6761126941611306E-2</v>
      </c>
      <c r="Q4796">
        <f>O4796*0.52</f>
        <v>1.391578600963788E-2</v>
      </c>
      <c r="T4796">
        <f>(L4796*0.45*0.75)*(1+0.2)*0.52*3.67</f>
        <v>6.128512158644521E-2</v>
      </c>
    </row>
    <row r="4797" spans="1:20" hidden="1" x14ac:dyDescent="0.3">
      <c r="A4797" s="26">
        <v>44001</v>
      </c>
      <c r="B4797">
        <v>181</v>
      </c>
      <c r="C4797" t="s">
        <v>211</v>
      </c>
      <c r="D4797">
        <v>16</v>
      </c>
      <c r="E4797" t="s">
        <v>217</v>
      </c>
      <c r="F4797">
        <v>3</v>
      </c>
      <c r="G4797">
        <v>10</v>
      </c>
      <c r="H4797">
        <f t="shared" si="2747"/>
        <v>0.1</v>
      </c>
      <c r="I4797">
        <v>4.2</v>
      </c>
      <c r="J4797">
        <v>1.2</v>
      </c>
      <c r="K4797">
        <f t="shared" si="2748"/>
        <v>7.8540000000000016E-3</v>
      </c>
      <c r="L4797">
        <f>0.000059*(G4797^1.965295*I4797^0.892133+0.000019*G4797^2)</f>
        <v>1.9596150004244892E-2</v>
      </c>
      <c r="O4797">
        <f>L4797*0.47*0.75</f>
        <v>6.9076428764963237E-3</v>
      </c>
      <c r="Q4797">
        <f>O4797*0.52</f>
        <v>3.5919742957780886E-3</v>
      </c>
      <c r="T4797">
        <f>(L4797*0.47*0.75)*(1+0.2)*0.52*3.67</f>
        <v>1.5819054798606701E-2</v>
      </c>
    </row>
    <row r="4798" spans="1:20" hidden="1" x14ac:dyDescent="0.3">
      <c r="A4798" s="26">
        <v>44001</v>
      </c>
      <c r="B4798">
        <v>181</v>
      </c>
      <c r="C4798" t="s">
        <v>211</v>
      </c>
      <c r="D4798">
        <v>17</v>
      </c>
      <c r="E4798" t="s">
        <v>214</v>
      </c>
      <c r="F4798">
        <v>3</v>
      </c>
      <c r="G4798">
        <v>9.3000000000000007</v>
      </c>
      <c r="H4798">
        <f t="shared" si="2747"/>
        <v>9.3000000000000013E-2</v>
      </c>
      <c r="I4798">
        <v>3</v>
      </c>
      <c r="J4798">
        <v>1</v>
      </c>
      <c r="K4798">
        <f t="shared" si="2748"/>
        <v>6.7929246000000016E-3</v>
      </c>
      <c r="L4798">
        <f t="shared" ref="L4798:L4801" si="2761">0.000081*(G4798^1.864042*I4798^0.850892+0.000027*G4798^2)</f>
        <v>1.3175369537661125E-2</v>
      </c>
      <c r="O4798">
        <f t="shared" ref="O4798:O4801" si="2762">L4798*0.47*0.75</f>
        <v>4.6443177620255462E-3</v>
      </c>
      <c r="Q4798">
        <f t="shared" ref="Q4798:Q4801" si="2763">O4798*0.521</f>
        <v>2.4196895540153098E-3</v>
      </c>
      <c r="T4798">
        <f t="shared" ref="T4798:T4801" si="2764">(L4798*0.47*0.75)*(1+0.2)*0.521*3.67</f>
        <v>1.0656312795883423E-2</v>
      </c>
    </row>
    <row r="4799" spans="1:20" hidden="1" x14ac:dyDescent="0.3">
      <c r="A4799" s="26">
        <v>44001</v>
      </c>
      <c r="B4799">
        <v>181</v>
      </c>
      <c r="C4799" t="s">
        <v>211</v>
      </c>
      <c r="D4799">
        <v>18</v>
      </c>
      <c r="E4799" t="s">
        <v>214</v>
      </c>
      <c r="F4799">
        <v>3</v>
      </c>
      <c r="G4799">
        <v>8.5</v>
      </c>
      <c r="H4799">
        <f t="shared" si="2747"/>
        <v>8.5000000000000006E-2</v>
      </c>
      <c r="I4799">
        <v>3</v>
      </c>
      <c r="J4799">
        <v>0.4</v>
      </c>
      <c r="K4799">
        <f t="shared" si="2748"/>
        <v>5.6745150000000006E-3</v>
      </c>
      <c r="L4799">
        <f t="shared" si="2761"/>
        <v>1.1141553497404699E-2</v>
      </c>
      <c r="O4799">
        <f t="shared" si="2762"/>
        <v>3.9273976078351563E-3</v>
      </c>
      <c r="Q4799">
        <f t="shared" si="2763"/>
        <v>2.0461741536821165E-3</v>
      </c>
      <c r="T4799">
        <f t="shared" si="2764"/>
        <v>9.0113509728160408E-3</v>
      </c>
    </row>
    <row r="4800" spans="1:20" hidden="1" x14ac:dyDescent="0.3">
      <c r="A4800" s="26">
        <v>44001</v>
      </c>
      <c r="B4800">
        <v>181</v>
      </c>
      <c r="C4800" t="s">
        <v>211</v>
      </c>
      <c r="D4800">
        <v>19</v>
      </c>
      <c r="E4800" t="s">
        <v>214</v>
      </c>
      <c r="F4800">
        <v>3</v>
      </c>
      <c r="G4800">
        <v>10.199999999999999</v>
      </c>
      <c r="H4800">
        <f t="shared" si="2747"/>
        <v>0.10199999999999999</v>
      </c>
      <c r="I4800">
        <v>4</v>
      </c>
      <c r="J4800">
        <v>1</v>
      </c>
      <c r="K4800">
        <f t="shared" si="2748"/>
        <v>8.1713015999999982E-3</v>
      </c>
      <c r="L4800">
        <f t="shared" si="2761"/>
        <v>1.9991762018881379E-2</v>
      </c>
      <c r="O4800">
        <f t="shared" si="2762"/>
        <v>7.0470961116556857E-3</v>
      </c>
      <c r="Q4800">
        <f t="shared" si="2763"/>
        <v>3.6715370741726124E-3</v>
      </c>
      <c r="T4800">
        <f t="shared" si="2764"/>
        <v>1.6169449274656182E-2</v>
      </c>
    </row>
    <row r="4801" spans="1:20" hidden="1" x14ac:dyDescent="0.3">
      <c r="A4801" s="26">
        <v>44001</v>
      </c>
      <c r="B4801">
        <v>181</v>
      </c>
      <c r="C4801" t="s">
        <v>211</v>
      </c>
      <c r="D4801">
        <v>20</v>
      </c>
      <c r="E4801" t="s">
        <v>214</v>
      </c>
      <c r="F4801">
        <v>3</v>
      </c>
      <c r="G4801">
        <v>12</v>
      </c>
      <c r="H4801">
        <f t="shared" si="2747"/>
        <v>0.12</v>
      </c>
      <c r="I4801">
        <v>4.5</v>
      </c>
      <c r="J4801">
        <v>0.8</v>
      </c>
      <c r="K4801">
        <f t="shared" si="2748"/>
        <v>1.130976E-2</v>
      </c>
      <c r="L4801">
        <f t="shared" si="2761"/>
        <v>2.9918654658390043E-2</v>
      </c>
      <c r="O4801">
        <f t="shared" si="2762"/>
        <v>1.054632576708249E-2</v>
      </c>
      <c r="Q4801">
        <f t="shared" si="2763"/>
        <v>5.4946357246499775E-3</v>
      </c>
      <c r="T4801">
        <f t="shared" si="2764"/>
        <v>2.4198375731358499E-2</v>
      </c>
    </row>
    <row r="4802" spans="1:20" hidden="1" x14ac:dyDescent="0.3">
      <c r="A4802" s="26">
        <v>44001</v>
      </c>
      <c r="B4802">
        <v>181</v>
      </c>
      <c r="C4802" t="s">
        <v>211</v>
      </c>
      <c r="D4802">
        <v>21</v>
      </c>
      <c r="E4802" t="s">
        <v>217</v>
      </c>
      <c r="F4802">
        <v>3</v>
      </c>
      <c r="G4802">
        <v>21.5</v>
      </c>
      <c r="H4802">
        <f t="shared" si="2747"/>
        <v>0.215</v>
      </c>
      <c r="I4802">
        <v>8.6</v>
      </c>
      <c r="J4802">
        <v>2</v>
      </c>
      <c r="K4802">
        <f t="shared" si="2748"/>
        <v>3.6305114999999999E-2</v>
      </c>
      <c r="L4802">
        <f>0.000059*(G4802^1.965295*I4802^0.892133+0.000019*G4802^2)</f>
        <v>0.16718022586601322</v>
      </c>
      <c r="O4802">
        <f>L4802*0.47*0.75</f>
        <v>5.8931029617769651E-2</v>
      </c>
      <c r="Q4802">
        <f>O4802*0.52</f>
        <v>3.0644135401240221E-2</v>
      </c>
      <c r="T4802">
        <f>(L4802*0.47*0.75)*(1+0.2)*0.52*3.67</f>
        <v>0.13495677230706191</v>
      </c>
    </row>
    <row r="4803" spans="1:20" hidden="1" x14ac:dyDescent="0.3">
      <c r="A4803" s="26">
        <v>44001</v>
      </c>
      <c r="B4803">
        <v>181</v>
      </c>
      <c r="C4803" t="s">
        <v>211</v>
      </c>
      <c r="D4803">
        <v>22</v>
      </c>
      <c r="E4803" t="s">
        <v>214</v>
      </c>
      <c r="F4803">
        <v>3</v>
      </c>
      <c r="G4803">
        <v>10.4</v>
      </c>
      <c r="H4803">
        <f t="shared" si="2747"/>
        <v>0.10400000000000001</v>
      </c>
      <c r="I4803">
        <v>4.2</v>
      </c>
      <c r="J4803">
        <v>1</v>
      </c>
      <c r="K4803">
        <f t="shared" si="2748"/>
        <v>8.494886400000002E-3</v>
      </c>
      <c r="L4803">
        <f t="shared" ref="L4803:L4804" si="2765">0.000081*(G4803^1.864042*I4803^0.850892+0.000027*G4803^2)</f>
        <v>2.1607298338176418E-2</v>
      </c>
      <c r="O4803">
        <f t="shared" ref="O4803:O4804" si="2766">L4803*0.47*0.75</f>
        <v>7.6165726642071869E-3</v>
      </c>
      <c r="Q4803">
        <f t="shared" ref="Q4803:Q4804" si="2767">O4803*0.521</f>
        <v>3.9682343580519442E-3</v>
      </c>
      <c r="T4803">
        <f t="shared" ref="T4803:T4804" si="2768">(L4803*0.47*0.75)*(1+0.2)*0.521*3.67</f>
        <v>1.7476104112860758E-2</v>
      </c>
    </row>
    <row r="4804" spans="1:20" hidden="1" x14ac:dyDescent="0.3">
      <c r="A4804" s="26">
        <v>44001</v>
      </c>
      <c r="B4804">
        <v>181</v>
      </c>
      <c r="C4804" t="s">
        <v>211</v>
      </c>
      <c r="D4804">
        <v>23</v>
      </c>
      <c r="E4804" t="s">
        <v>214</v>
      </c>
      <c r="F4804">
        <v>3</v>
      </c>
      <c r="G4804">
        <v>9.3000000000000007</v>
      </c>
      <c r="H4804">
        <f t="shared" si="2747"/>
        <v>9.3000000000000013E-2</v>
      </c>
      <c r="I4804">
        <v>4</v>
      </c>
      <c r="J4804">
        <v>1</v>
      </c>
      <c r="K4804">
        <f t="shared" si="2748"/>
        <v>6.7929246000000016E-3</v>
      </c>
      <c r="L4804">
        <f t="shared" si="2765"/>
        <v>1.6829484858300239E-2</v>
      </c>
      <c r="O4804">
        <f t="shared" si="2766"/>
        <v>5.932393412550834E-3</v>
      </c>
      <c r="Q4804">
        <f t="shared" si="2767"/>
        <v>3.0907769679389845E-3</v>
      </c>
      <c r="T4804">
        <f t="shared" si="2768"/>
        <v>1.3611781766803287E-2</v>
      </c>
    </row>
    <row r="4805" spans="1:20" hidden="1" x14ac:dyDescent="0.3">
      <c r="A4805" s="26">
        <v>44001</v>
      </c>
      <c r="B4805">
        <v>181</v>
      </c>
      <c r="C4805" t="s">
        <v>211</v>
      </c>
      <c r="D4805">
        <v>24</v>
      </c>
      <c r="E4805" t="s">
        <v>218</v>
      </c>
      <c r="F4805">
        <v>3</v>
      </c>
      <c r="G4805">
        <v>10.5</v>
      </c>
      <c r="H4805">
        <f t="shared" si="2747"/>
        <v>0.105</v>
      </c>
      <c r="I4805">
        <v>5</v>
      </c>
      <c r="J4805">
        <v>3</v>
      </c>
      <c r="K4805">
        <f t="shared" si="2748"/>
        <v>8.659034999999999E-3</v>
      </c>
      <c r="L4805">
        <f t="shared" ref="L4805:L4806" si="2769">0.000057*(G4805^1.897696*I4805^1.002687+0.000031*G4805^2)</f>
        <v>2.4810370548341232E-2</v>
      </c>
      <c r="O4805">
        <f>L4805*0.43*0.75</f>
        <v>8.0013445018400475E-3</v>
      </c>
      <c r="Q4805">
        <f t="shared" ref="Q4805:Q4810" si="2770">O4805*0.52</f>
        <v>4.1606991409568247E-3</v>
      </c>
      <c r="T4805">
        <f>(L4805*0.43*0.75)*(1+0.2)*0.52*3.67</f>
        <v>1.8323719016773855E-2</v>
      </c>
    </row>
    <row r="4806" spans="1:20" hidden="1" x14ac:dyDescent="0.3">
      <c r="A4806" s="26">
        <v>44001</v>
      </c>
      <c r="B4806">
        <v>181</v>
      </c>
      <c r="C4806" t="s">
        <v>211</v>
      </c>
      <c r="D4806">
        <v>25</v>
      </c>
      <c r="E4806" t="s">
        <v>218</v>
      </c>
      <c r="F4806">
        <v>4</v>
      </c>
      <c r="G4806">
        <v>12.3</v>
      </c>
      <c r="H4806">
        <f t="shared" si="2747"/>
        <v>0.12300000000000001</v>
      </c>
      <c r="I4806">
        <v>10.199999999999999</v>
      </c>
      <c r="J4806">
        <v>2.6</v>
      </c>
      <c r="K4806">
        <f t="shared" si="2748"/>
        <v>1.1882316600000003E-2</v>
      </c>
      <c r="L4806">
        <f t="shared" si="2769"/>
        <v>6.8469223418603425E-2</v>
      </c>
      <c r="O4806">
        <f>L4806*0.43*0.75</f>
        <v>2.2081324552499604E-2</v>
      </c>
      <c r="Q4806">
        <f t="shared" si="2770"/>
        <v>1.1482288767299795E-2</v>
      </c>
      <c r="T4806">
        <f>(L4806*0.43*0.75)*(1+0.2)*0.52*3.67</f>
        <v>5.05679997311883E-2</v>
      </c>
    </row>
    <row r="4807" spans="1:20" hidden="1" x14ac:dyDescent="0.3">
      <c r="A4807" s="26">
        <v>44001</v>
      </c>
      <c r="B4807">
        <v>181</v>
      </c>
      <c r="C4807" t="s">
        <v>211</v>
      </c>
      <c r="D4807">
        <v>26</v>
      </c>
      <c r="E4807" t="s">
        <v>216</v>
      </c>
      <c r="F4807">
        <v>4</v>
      </c>
      <c r="G4807">
        <v>20.2</v>
      </c>
      <c r="H4807">
        <f t="shared" si="2747"/>
        <v>0.20199999999999999</v>
      </c>
      <c r="I4807">
        <v>10</v>
      </c>
      <c r="J4807">
        <v>1.6</v>
      </c>
      <c r="K4807">
        <f t="shared" si="2748"/>
        <v>3.2047461599999993E-2</v>
      </c>
      <c r="L4807">
        <f t="shared" ref="L4807:L4810" si="2771">0.000086*(G4807^1.882935*I4807^0.813269+0.000016*G4807^2)</f>
        <v>0.16056864803133322</v>
      </c>
      <c r="O4807">
        <f>L4807*0.45*0.75</f>
        <v>5.4191918710574966E-2</v>
      </c>
      <c r="Q4807">
        <f t="shared" si="2770"/>
        <v>2.8179797729498982E-2</v>
      </c>
      <c r="T4807">
        <f>(L4807*0.45*0.75)*(1+0.2)*0.52*3.67</f>
        <v>0.1241038292007135</v>
      </c>
    </row>
    <row r="4808" spans="1:20" hidden="1" x14ac:dyDescent="0.3">
      <c r="A4808" s="26">
        <v>44001</v>
      </c>
      <c r="B4808">
        <v>181</v>
      </c>
      <c r="C4808" t="s">
        <v>211</v>
      </c>
      <c r="D4808">
        <v>27</v>
      </c>
      <c r="E4808" t="s">
        <v>216</v>
      </c>
      <c r="F4808">
        <v>4</v>
      </c>
      <c r="G4808">
        <v>24.3</v>
      </c>
      <c r="H4808">
        <f t="shared" si="2747"/>
        <v>0.24299999999999999</v>
      </c>
      <c r="I4808">
        <v>9.6</v>
      </c>
      <c r="J4808">
        <v>1.2</v>
      </c>
      <c r="K4808">
        <f t="shared" si="2748"/>
        <v>4.63770846E-2</v>
      </c>
      <c r="L4808">
        <f t="shared" si="2771"/>
        <v>0.21996690674534261</v>
      </c>
      <c r="O4808">
        <f>L4808*0.45*0.75</f>
        <v>7.423883102655314E-2</v>
      </c>
      <c r="Q4808">
        <f t="shared" si="2770"/>
        <v>3.8604192133807634E-2</v>
      </c>
      <c r="T4808">
        <f>(L4808*0.45*0.75)*(1+0.2)*0.52*3.67</f>
        <v>0.17001286215728884</v>
      </c>
    </row>
    <row r="4809" spans="1:20" hidden="1" x14ac:dyDescent="0.3">
      <c r="A4809" s="26">
        <v>44001</v>
      </c>
      <c r="B4809">
        <v>181</v>
      </c>
      <c r="C4809" t="s">
        <v>211</v>
      </c>
      <c r="D4809">
        <v>28</v>
      </c>
      <c r="E4809" t="s">
        <v>216</v>
      </c>
      <c r="F4809">
        <v>4</v>
      </c>
      <c r="G4809">
        <v>28.3</v>
      </c>
      <c r="H4809">
        <f t="shared" si="2747"/>
        <v>0.28300000000000003</v>
      </c>
      <c r="I4809">
        <v>10.6</v>
      </c>
      <c r="J4809">
        <v>1.3</v>
      </c>
      <c r="K4809">
        <f t="shared" si="2748"/>
        <v>6.2901900600000019E-2</v>
      </c>
      <c r="L4809">
        <f t="shared" si="2771"/>
        <v>0.31766467687500177</v>
      </c>
      <c r="O4809">
        <f>L4809*0.45*0.75</f>
        <v>0.1072118284453131</v>
      </c>
      <c r="Q4809">
        <f t="shared" si="2770"/>
        <v>5.5750150791562814E-2</v>
      </c>
      <c r="T4809">
        <f>(L4809*0.45*0.75)*(1+0.2)*0.52*3.67</f>
        <v>0.24552366408604256</v>
      </c>
    </row>
    <row r="4810" spans="1:20" hidden="1" x14ac:dyDescent="0.3">
      <c r="A4810" s="26">
        <v>44001</v>
      </c>
      <c r="B4810">
        <v>181</v>
      </c>
      <c r="C4810" t="s">
        <v>211</v>
      </c>
      <c r="D4810">
        <v>29</v>
      </c>
      <c r="E4810" t="s">
        <v>216</v>
      </c>
      <c r="F4810">
        <v>3</v>
      </c>
      <c r="G4810">
        <v>9.3000000000000007</v>
      </c>
      <c r="H4810">
        <f t="shared" si="2747"/>
        <v>9.3000000000000013E-2</v>
      </c>
      <c r="I4810">
        <v>4</v>
      </c>
      <c r="J4810">
        <v>1</v>
      </c>
      <c r="K4810">
        <f t="shared" si="2748"/>
        <v>6.7929246000000016E-3</v>
      </c>
      <c r="L4810">
        <f t="shared" si="2771"/>
        <v>1.7690028834581636E-2</v>
      </c>
      <c r="O4810">
        <f>L4810*0.45*0.75</f>
        <v>5.9703847316713021E-3</v>
      </c>
      <c r="Q4810">
        <f t="shared" si="2770"/>
        <v>3.1046000604690771E-3</v>
      </c>
      <c r="T4810">
        <f>(L4810*0.45*0.75)*(1+0.2)*0.52*3.67</f>
        <v>1.3672658666305815E-2</v>
      </c>
    </row>
    <row r="4811" spans="1:20" hidden="1" x14ac:dyDescent="0.3">
      <c r="A4811" s="26">
        <v>44001</v>
      </c>
      <c r="B4811">
        <v>181</v>
      </c>
      <c r="C4811" t="s">
        <v>211</v>
      </c>
      <c r="D4811">
        <v>30</v>
      </c>
      <c r="E4811" t="s">
        <v>217</v>
      </c>
      <c r="F4811">
        <v>3</v>
      </c>
      <c r="G4811">
        <v>10.3</v>
      </c>
      <c r="H4811">
        <f t="shared" si="2747"/>
        <v>0.10300000000000001</v>
      </c>
      <c r="I4811">
        <v>6.6</v>
      </c>
      <c r="J4811">
        <v>1.4</v>
      </c>
      <c r="K4811">
        <f t="shared" si="2748"/>
        <v>8.3323086000000011E-3</v>
      </c>
      <c r="L4811">
        <f>0.000059*(G4811^1.965295*I4811^0.892133+0.000019*G4811^2)</f>
        <v>3.1082775858659244E-2</v>
      </c>
      <c r="O4811">
        <f>L4811*0.47*0.75</f>
        <v>1.0956678490177384E-2</v>
      </c>
      <c r="Q4811">
        <f>O4811*0.52</f>
        <v>5.6974728148922399E-3</v>
      </c>
      <c r="T4811">
        <f>(L4811*0.47*0.75)*(1+0.2)*0.52*3.67</f>
        <v>2.5091670276785421E-2</v>
      </c>
    </row>
    <row r="4812" spans="1:20" hidden="1" x14ac:dyDescent="0.3">
      <c r="A4812" s="26">
        <v>44001</v>
      </c>
      <c r="B4812">
        <v>181</v>
      </c>
      <c r="C4812" t="s">
        <v>211</v>
      </c>
      <c r="D4812">
        <v>31</v>
      </c>
      <c r="E4812" t="s">
        <v>216</v>
      </c>
      <c r="F4812">
        <v>3</v>
      </c>
      <c r="G4812">
        <v>8.4</v>
      </c>
      <c r="H4812">
        <f t="shared" si="2747"/>
        <v>8.4000000000000005E-2</v>
      </c>
      <c r="I4812">
        <v>4</v>
      </c>
      <c r="J4812">
        <v>1</v>
      </c>
      <c r="K4812">
        <f t="shared" si="2748"/>
        <v>5.5417824000000004E-3</v>
      </c>
      <c r="L4812">
        <f t="shared" ref="L4812:L4817" si="2772">0.000086*(G4812^1.882935*I4812^0.813269+0.000016*G4812^2)</f>
        <v>1.4604809042761964E-2</v>
      </c>
      <c r="O4812">
        <f t="shared" ref="O4812:O4817" si="2773">L4812*0.45*0.75</f>
        <v>4.9291230519321631E-3</v>
      </c>
      <c r="Q4812">
        <f t="shared" ref="Q4812:Q4817" si="2774">O4812*0.52</f>
        <v>2.5631439870047248E-3</v>
      </c>
      <c r="T4812">
        <f t="shared" ref="T4812:T4817" si="2775">(L4812*0.45*0.75)*(1+0.2)*0.52*3.67</f>
        <v>1.1288086118768808E-2</v>
      </c>
    </row>
    <row r="4813" spans="1:20" hidden="1" x14ac:dyDescent="0.3">
      <c r="A4813" s="26">
        <v>44001</v>
      </c>
      <c r="B4813">
        <v>181</v>
      </c>
      <c r="C4813" t="s">
        <v>211</v>
      </c>
      <c r="D4813">
        <v>32</v>
      </c>
      <c r="E4813" t="s">
        <v>216</v>
      </c>
      <c r="F4813">
        <v>3</v>
      </c>
      <c r="G4813">
        <v>17.3</v>
      </c>
      <c r="H4813">
        <f t="shared" si="2747"/>
        <v>0.17300000000000001</v>
      </c>
      <c r="I4813">
        <v>6</v>
      </c>
      <c r="J4813">
        <v>1.6</v>
      </c>
      <c r="K4813">
        <f t="shared" si="2748"/>
        <v>2.3506236600000004E-2</v>
      </c>
      <c r="L4813">
        <f t="shared" si="2772"/>
        <v>7.9160283166420597E-2</v>
      </c>
      <c r="O4813">
        <f t="shared" si="2773"/>
        <v>2.6716595568666957E-2</v>
      </c>
      <c r="Q4813">
        <f t="shared" si="2774"/>
        <v>1.3892629695706819E-2</v>
      </c>
      <c r="T4813">
        <f t="shared" si="2775"/>
        <v>6.1183141179892826E-2</v>
      </c>
    </row>
    <row r="4814" spans="1:20" hidden="1" x14ac:dyDescent="0.3">
      <c r="A4814" s="26">
        <v>44001</v>
      </c>
      <c r="B4814">
        <v>181</v>
      </c>
      <c r="C4814" t="s">
        <v>211</v>
      </c>
      <c r="D4814">
        <v>33</v>
      </c>
      <c r="E4814" t="s">
        <v>216</v>
      </c>
      <c r="F4814">
        <v>3</v>
      </c>
      <c r="G4814">
        <v>12.5</v>
      </c>
      <c r="H4814">
        <f t="shared" si="2747"/>
        <v>0.125</v>
      </c>
      <c r="I4814">
        <v>4.5999999999999996</v>
      </c>
      <c r="J4814">
        <v>1.7</v>
      </c>
      <c r="K4814">
        <f t="shared" si="2748"/>
        <v>1.2271875E-2</v>
      </c>
      <c r="L4814">
        <f t="shared" si="2772"/>
        <v>3.4586913302723732E-2</v>
      </c>
      <c r="O4814">
        <f t="shared" si="2773"/>
        <v>1.1673083239669261E-2</v>
      </c>
      <c r="Q4814">
        <f t="shared" si="2774"/>
        <v>6.0700032846280156E-3</v>
      </c>
      <c r="T4814">
        <f t="shared" si="2775"/>
        <v>2.673229446550178E-2</v>
      </c>
    </row>
    <row r="4815" spans="1:20" hidden="1" x14ac:dyDescent="0.3">
      <c r="A4815" s="26">
        <v>44001</v>
      </c>
      <c r="B4815">
        <v>181</v>
      </c>
      <c r="C4815" t="s">
        <v>211</v>
      </c>
      <c r="D4815">
        <v>34</v>
      </c>
      <c r="E4815" t="s">
        <v>216</v>
      </c>
      <c r="F4815">
        <v>3</v>
      </c>
      <c r="G4815">
        <v>10.3</v>
      </c>
      <c r="H4815">
        <f t="shared" si="2747"/>
        <v>0.10300000000000001</v>
      </c>
      <c r="I4815">
        <v>4.5999999999999996</v>
      </c>
      <c r="J4815">
        <v>1.4</v>
      </c>
      <c r="K4815">
        <f t="shared" si="2748"/>
        <v>8.3323086000000011E-3</v>
      </c>
      <c r="L4815">
        <f t="shared" si="2772"/>
        <v>2.4021943941295171E-2</v>
      </c>
      <c r="O4815">
        <f t="shared" si="2773"/>
        <v>8.1074060801871201E-3</v>
      </c>
      <c r="Q4815">
        <f t="shared" si="2774"/>
        <v>4.2158511616973027E-3</v>
      </c>
      <c r="T4815">
        <f t="shared" si="2775"/>
        <v>1.856660851611492E-2</v>
      </c>
    </row>
    <row r="4816" spans="1:20" hidden="1" x14ac:dyDescent="0.3">
      <c r="A4816" s="26">
        <v>44001</v>
      </c>
      <c r="B4816">
        <v>181</v>
      </c>
      <c r="C4816" t="s">
        <v>211</v>
      </c>
      <c r="D4816">
        <v>35</v>
      </c>
      <c r="E4816" t="s">
        <v>216</v>
      </c>
      <c r="F4816">
        <v>3</v>
      </c>
      <c r="G4816">
        <v>12.3</v>
      </c>
      <c r="H4816">
        <f t="shared" si="2747"/>
        <v>0.12300000000000001</v>
      </c>
      <c r="I4816">
        <v>6.1</v>
      </c>
      <c r="J4816">
        <v>1.9</v>
      </c>
      <c r="K4816">
        <f t="shared" si="2748"/>
        <v>1.1882316600000003E-2</v>
      </c>
      <c r="L4816">
        <f t="shared" si="2772"/>
        <v>4.220904088340538E-2</v>
      </c>
      <c r="O4816">
        <f t="shared" si="2773"/>
        <v>1.4245551298149316E-2</v>
      </c>
      <c r="Q4816">
        <f t="shared" si="2774"/>
        <v>7.4076866750376448E-3</v>
      </c>
      <c r="T4816">
        <f t="shared" si="2775"/>
        <v>3.2623452116865785E-2</v>
      </c>
    </row>
    <row r="4817" spans="1:20" hidden="1" x14ac:dyDescent="0.3">
      <c r="A4817" s="26">
        <v>44001</v>
      </c>
      <c r="B4817">
        <v>181</v>
      </c>
      <c r="C4817" t="s">
        <v>211</v>
      </c>
      <c r="D4817">
        <v>36</v>
      </c>
      <c r="E4817" t="s">
        <v>216</v>
      </c>
      <c r="F4817">
        <v>3</v>
      </c>
      <c r="G4817">
        <v>11.4</v>
      </c>
      <c r="H4817">
        <f t="shared" si="2747"/>
        <v>0.114</v>
      </c>
      <c r="I4817">
        <v>6.8</v>
      </c>
      <c r="J4817">
        <v>1</v>
      </c>
      <c r="K4817">
        <f t="shared" si="2748"/>
        <v>1.02070584E-2</v>
      </c>
      <c r="L4817">
        <f t="shared" si="2772"/>
        <v>3.9961080441768528E-2</v>
      </c>
      <c r="O4817">
        <f t="shared" si="2773"/>
        <v>1.3486864649096878E-2</v>
      </c>
      <c r="Q4817">
        <f t="shared" si="2774"/>
        <v>7.0131696175303772E-3</v>
      </c>
      <c r="T4817">
        <f t="shared" si="2775"/>
        <v>3.0885998995603774E-2</v>
      </c>
    </row>
    <row r="4818" spans="1:20" hidden="1" x14ac:dyDescent="0.3">
      <c r="A4818" s="26">
        <v>44001</v>
      </c>
      <c r="B4818">
        <v>181</v>
      </c>
      <c r="C4818" t="s">
        <v>211</v>
      </c>
      <c r="D4818">
        <v>37</v>
      </c>
      <c r="E4818" t="s">
        <v>218</v>
      </c>
      <c r="F4818">
        <v>3</v>
      </c>
      <c r="G4818">
        <v>13.3</v>
      </c>
      <c r="H4818">
        <f t="shared" si="2747"/>
        <v>0.13300000000000001</v>
      </c>
      <c r="I4818">
        <v>7.2</v>
      </c>
      <c r="J4818">
        <v>2</v>
      </c>
      <c r="K4818">
        <f t="shared" si="2748"/>
        <v>1.3892940600000002E-2</v>
      </c>
      <c r="L4818">
        <f t="shared" ref="L4818:L4819" si="2776">0.000057*(G4818^1.897696*I4818^1.002687+0.000031*G4818^2)</f>
        <v>5.6006984715370814E-2</v>
      </c>
      <c r="O4818">
        <f>L4818*0.43*0.75</f>
        <v>1.8062252570707087E-2</v>
      </c>
      <c r="Q4818">
        <f t="shared" ref="Q4818:Q4819" si="2777">O4818*0.52</f>
        <v>9.392371336767685E-3</v>
      </c>
      <c r="T4818">
        <f>(L4818*0.43*0.75)*(1+0.2)*0.52*3.67</f>
        <v>4.1364003367124882E-2</v>
      </c>
    </row>
    <row r="4819" spans="1:20" hidden="1" x14ac:dyDescent="0.3">
      <c r="A4819" s="26">
        <v>44001</v>
      </c>
      <c r="B4819">
        <v>181</v>
      </c>
      <c r="C4819" t="s">
        <v>211</v>
      </c>
      <c r="D4819">
        <v>38</v>
      </c>
      <c r="E4819" t="s">
        <v>218</v>
      </c>
      <c r="F4819">
        <v>3</v>
      </c>
      <c r="G4819">
        <v>12.5</v>
      </c>
      <c r="H4819">
        <f t="shared" si="2747"/>
        <v>0.125</v>
      </c>
      <c r="I4819">
        <v>4.5</v>
      </c>
      <c r="J4819">
        <v>1.8</v>
      </c>
      <c r="K4819">
        <f t="shared" si="2748"/>
        <v>1.2271875E-2</v>
      </c>
      <c r="L4819">
        <f t="shared" si="2776"/>
        <v>3.1077648747717151E-2</v>
      </c>
      <c r="O4819">
        <f>L4819*0.43*0.75</f>
        <v>1.0022541721138782E-2</v>
      </c>
      <c r="Q4819">
        <f t="shared" si="2777"/>
        <v>5.211721694992167E-3</v>
      </c>
      <c r="T4819">
        <f>(L4819*0.43*0.75)*(1+0.2)*0.52*3.67</f>
        <v>2.2952422344745503E-2</v>
      </c>
    </row>
    <row r="4820" spans="1:20" hidden="1" x14ac:dyDescent="0.3">
      <c r="A4820" s="26">
        <v>44001</v>
      </c>
      <c r="B4820">
        <v>181</v>
      </c>
      <c r="C4820" t="s">
        <v>211</v>
      </c>
      <c r="D4820">
        <v>39</v>
      </c>
      <c r="E4820" t="s">
        <v>217</v>
      </c>
      <c r="F4820">
        <v>3</v>
      </c>
      <c r="G4820">
        <v>13.1</v>
      </c>
      <c r="H4820">
        <f t="shared" si="2747"/>
        <v>0.13100000000000001</v>
      </c>
      <c r="I4820">
        <v>7</v>
      </c>
      <c r="J4820">
        <v>1.5</v>
      </c>
      <c r="K4820">
        <f t="shared" si="2748"/>
        <v>1.3478249400000001E-2</v>
      </c>
      <c r="L4820">
        <f>0.000059*(G4820^1.965295*I4820^0.892133+0.000019*G4820^2)</f>
        <v>5.2548599060508371E-2</v>
      </c>
      <c r="O4820">
        <f>L4820*0.47*0.75</f>
        <v>1.8523381168829199E-2</v>
      </c>
      <c r="Q4820">
        <f>O4820*0.52</f>
        <v>9.6321582077911836E-3</v>
      </c>
      <c r="T4820">
        <f>(L4820*0.47*0.75)*(1+0.2)*0.52*3.67</f>
        <v>4.242002474711238E-2</v>
      </c>
    </row>
    <row r="4821" spans="1:20" hidden="1" x14ac:dyDescent="0.3">
      <c r="A4821" s="26">
        <v>44001</v>
      </c>
      <c r="B4821">
        <v>181</v>
      </c>
      <c r="C4821" t="s">
        <v>211</v>
      </c>
      <c r="D4821">
        <v>40</v>
      </c>
      <c r="E4821" t="s">
        <v>216</v>
      </c>
      <c r="F4821">
        <v>4</v>
      </c>
      <c r="G4821">
        <v>16.3</v>
      </c>
      <c r="H4821">
        <f t="shared" si="2747"/>
        <v>0.16300000000000001</v>
      </c>
      <c r="I4821">
        <v>10.6</v>
      </c>
      <c r="J4821">
        <v>3</v>
      </c>
      <c r="K4821">
        <f t="shared" si="2748"/>
        <v>2.08672926E-2</v>
      </c>
      <c r="L4821">
        <f>0.000086*(G4821^1.882935*I4821^0.813269+0.000016*G4821^2)</f>
        <v>0.11241384593698135</v>
      </c>
      <c r="O4821">
        <f>L4821*0.45*0.75</f>
        <v>3.7939673003731203E-2</v>
      </c>
      <c r="Q4821">
        <f>O4821*0.52</f>
        <v>1.9728629961940226E-2</v>
      </c>
      <c r="T4821">
        <f>(L4821*0.45*0.75)*(1+0.2)*0.52*3.67</f>
        <v>8.6884886352384769E-2</v>
      </c>
    </row>
    <row r="4822" spans="1:20" hidden="1" x14ac:dyDescent="0.3">
      <c r="A4822" s="26">
        <v>44001</v>
      </c>
      <c r="B4822">
        <v>181</v>
      </c>
      <c r="C4822" t="s">
        <v>211</v>
      </c>
      <c r="D4822">
        <v>41</v>
      </c>
      <c r="E4822" t="s">
        <v>218</v>
      </c>
      <c r="F4822">
        <v>3</v>
      </c>
      <c r="G4822">
        <v>24.6</v>
      </c>
      <c r="H4822">
        <f t="shared" si="2747"/>
        <v>0.24600000000000002</v>
      </c>
      <c r="I4822">
        <v>10</v>
      </c>
      <c r="J4822">
        <v>5</v>
      </c>
      <c r="K4822">
        <f t="shared" si="2748"/>
        <v>4.7529266400000013E-2</v>
      </c>
      <c r="L4822">
        <f>0.000057*(G4822^1.897696*I4822^1.002687+0.000031*G4822^2)</f>
        <v>0.25011267519889402</v>
      </c>
      <c r="O4822">
        <f>L4822*0.43*0.75</f>
        <v>8.0661337751643331E-2</v>
      </c>
      <c r="Q4822">
        <f>O4822*0.52</f>
        <v>4.194389563085453E-2</v>
      </c>
      <c r="T4822">
        <f>(L4822*0.43*0.75)*(1+0.2)*0.52*3.67</f>
        <v>0.18472091635828336</v>
      </c>
    </row>
    <row r="4823" spans="1:20" hidden="1" x14ac:dyDescent="0.3">
      <c r="A4823" s="26">
        <v>44001</v>
      </c>
      <c r="B4823">
        <v>181</v>
      </c>
      <c r="C4823" t="s">
        <v>211</v>
      </c>
      <c r="D4823">
        <v>42</v>
      </c>
      <c r="E4823" t="s">
        <v>217</v>
      </c>
      <c r="F4823">
        <v>3</v>
      </c>
      <c r="G4823">
        <v>8.1999999999999993</v>
      </c>
      <c r="H4823">
        <f t="shared" si="2747"/>
        <v>8.199999999999999E-2</v>
      </c>
      <c r="I4823">
        <v>4</v>
      </c>
      <c r="J4823">
        <v>1</v>
      </c>
      <c r="K4823">
        <f t="shared" si="2748"/>
        <v>5.2810295999999989E-3</v>
      </c>
      <c r="L4823">
        <f>0.000059*(G4823^1.965295*I4823^0.892133+0.000019*G4823^2)</f>
        <v>1.2702405423103549E-2</v>
      </c>
      <c r="O4823">
        <f>L4823*0.47*0.75</f>
        <v>4.4775979116440006E-3</v>
      </c>
      <c r="Q4823">
        <f>O4823*0.52</f>
        <v>2.3283509140548803E-3</v>
      </c>
      <c r="T4823">
        <f>(L4823*0.47*0.75)*(1+0.2)*0.52*3.67</f>
        <v>1.0254057425497693E-2</v>
      </c>
    </row>
    <row r="4824" spans="1:20" hidden="1" x14ac:dyDescent="0.3">
      <c r="A4824" s="26">
        <v>44001</v>
      </c>
      <c r="B4824">
        <v>182</v>
      </c>
      <c r="C4824" t="s">
        <v>211</v>
      </c>
      <c r="D4824">
        <v>1</v>
      </c>
      <c r="E4824" t="s">
        <v>216</v>
      </c>
      <c r="F4824">
        <v>4</v>
      </c>
      <c r="G4824">
        <v>24</v>
      </c>
      <c r="H4824">
        <f t="shared" si="2747"/>
        <v>0.24</v>
      </c>
      <c r="I4824">
        <v>9.3000000000000007</v>
      </c>
      <c r="J4824">
        <v>1.7</v>
      </c>
      <c r="K4824">
        <f t="shared" si="2748"/>
        <v>4.5239040000000001E-2</v>
      </c>
      <c r="L4824">
        <f t="shared" ref="L4824:L4825" si="2778">0.000086*(G4824^1.882935*I4824^0.813269+0.000016*G4824^2)</f>
        <v>0.20940416165733927</v>
      </c>
      <c r="O4824">
        <f>L4824*0.45*0.75</f>
        <v>7.0673904559352005E-2</v>
      </c>
      <c r="Q4824">
        <f t="shared" ref="Q4824:Q4828" si="2779">O4824*0.52</f>
        <v>3.6750430370863042E-2</v>
      </c>
      <c r="T4824">
        <f>(L4824*0.45*0.75)*(1+0.2)*0.52*3.67</f>
        <v>0.16184889535328084</v>
      </c>
    </row>
    <row r="4825" spans="1:20" hidden="1" x14ac:dyDescent="0.3">
      <c r="A4825" s="26">
        <v>44001</v>
      </c>
      <c r="B4825">
        <v>182</v>
      </c>
      <c r="C4825" t="s">
        <v>211</v>
      </c>
      <c r="D4825">
        <v>2</v>
      </c>
      <c r="E4825" t="s">
        <v>216</v>
      </c>
      <c r="F4825">
        <v>3</v>
      </c>
      <c r="G4825">
        <v>16.2</v>
      </c>
      <c r="H4825">
        <f t="shared" si="2747"/>
        <v>0.16200000000000001</v>
      </c>
      <c r="I4825">
        <v>9.6999999999999993</v>
      </c>
      <c r="J4825">
        <v>2</v>
      </c>
      <c r="K4825">
        <f t="shared" si="2748"/>
        <v>2.0612037600000001E-2</v>
      </c>
      <c r="L4825">
        <f t="shared" si="2778"/>
        <v>0.10338296505360656</v>
      </c>
      <c r="O4825">
        <f>L4825*0.45*0.75</f>
        <v>3.4891750705592216E-2</v>
      </c>
      <c r="Q4825">
        <f t="shared" si="2779"/>
        <v>1.8143710366907952E-2</v>
      </c>
      <c r="T4825">
        <f>(L4825*0.45*0.75)*(1+0.2)*0.52*3.67</f>
        <v>7.9904900455862626E-2</v>
      </c>
    </row>
    <row r="4826" spans="1:20" hidden="1" x14ac:dyDescent="0.3">
      <c r="A4826" s="26">
        <v>44001</v>
      </c>
      <c r="B4826">
        <v>182</v>
      </c>
      <c r="C4826" t="s">
        <v>211</v>
      </c>
      <c r="D4826">
        <v>3</v>
      </c>
      <c r="E4826" t="s">
        <v>212</v>
      </c>
      <c r="F4826">
        <v>3</v>
      </c>
      <c r="G4826">
        <v>14.3</v>
      </c>
      <c r="H4826">
        <f t="shared" si="2747"/>
        <v>0.14300000000000002</v>
      </c>
      <c r="I4826">
        <v>10.6</v>
      </c>
      <c r="J4826">
        <v>5.6</v>
      </c>
      <c r="K4826">
        <f t="shared" si="2748"/>
        <v>1.6060644600000003E-2</v>
      </c>
      <c r="L4826">
        <f t="shared" ref="L4826:L4828" si="2780">0.000062*(G4826^1.947206*I4826^0.894551+0.000039*G4826^2)</f>
        <v>9.104575451399452E-2</v>
      </c>
      <c r="O4826">
        <f>L4826*0.47*0.75</f>
        <v>3.2093628466183063E-2</v>
      </c>
      <c r="Q4826">
        <f t="shared" si="2779"/>
        <v>1.6688686802415195E-2</v>
      </c>
      <c r="T4826">
        <f>(L4826*0.47*0.75)*(1+0.2)*0.52*3.67</f>
        <v>7.3496976677836515E-2</v>
      </c>
    </row>
    <row r="4827" spans="1:20" hidden="1" x14ac:dyDescent="0.3">
      <c r="A4827" s="26">
        <v>44001</v>
      </c>
      <c r="B4827">
        <v>182</v>
      </c>
      <c r="C4827" t="s">
        <v>211</v>
      </c>
      <c r="D4827">
        <v>4</v>
      </c>
      <c r="E4827" t="s">
        <v>212</v>
      </c>
      <c r="F4827">
        <v>3</v>
      </c>
      <c r="G4827">
        <v>8.5</v>
      </c>
      <c r="H4827">
        <f t="shared" ref="H4827:H4890" si="2781">G4827/100</f>
        <v>8.5000000000000006E-2</v>
      </c>
      <c r="I4827">
        <v>6.2</v>
      </c>
      <c r="J4827">
        <v>1.3</v>
      </c>
      <c r="K4827">
        <f t="shared" ref="K4827:K4890" si="2782">0.7854*H4827^2</f>
        <v>5.6745150000000006E-3</v>
      </c>
      <c r="L4827">
        <f t="shared" si="2780"/>
        <v>2.0464459744250769E-2</v>
      </c>
      <c r="O4827">
        <f>L4827*0.47*0.75</f>
        <v>7.2137220598483959E-3</v>
      </c>
      <c r="Q4827">
        <f t="shared" si="2779"/>
        <v>3.751135471121166E-3</v>
      </c>
      <c r="T4827">
        <f>(L4827*0.47*0.75)*(1+0.2)*0.52*3.67</f>
        <v>1.6520000614817613E-2</v>
      </c>
    </row>
    <row r="4828" spans="1:20" hidden="1" x14ac:dyDescent="0.3">
      <c r="A4828" s="26">
        <v>44001</v>
      </c>
      <c r="B4828">
        <v>182</v>
      </c>
      <c r="C4828" t="s">
        <v>211</v>
      </c>
      <c r="D4828">
        <v>5</v>
      </c>
      <c r="E4828" t="s">
        <v>212</v>
      </c>
      <c r="F4828">
        <v>3</v>
      </c>
      <c r="G4828">
        <v>20.3</v>
      </c>
      <c r="H4828">
        <f t="shared" si="2781"/>
        <v>0.20300000000000001</v>
      </c>
      <c r="I4828">
        <v>12</v>
      </c>
      <c r="J4828">
        <v>1.8</v>
      </c>
      <c r="K4828">
        <f t="shared" si="2782"/>
        <v>3.2365548600000002E-2</v>
      </c>
      <c r="L4828">
        <f t="shared" si="2780"/>
        <v>0.2012521981565564</v>
      </c>
      <c r="O4828">
        <f>L4828*0.47*0.75</f>
        <v>7.0941399850186132E-2</v>
      </c>
      <c r="Q4828">
        <f t="shared" si="2779"/>
        <v>3.6889527922096793E-2</v>
      </c>
      <c r="T4828">
        <f>(L4828*0.47*0.75)*(1+0.2)*0.52*3.67</f>
        <v>0.16246148096891427</v>
      </c>
    </row>
    <row r="4829" spans="1:20" hidden="1" x14ac:dyDescent="0.3">
      <c r="A4829" s="26">
        <v>44001</v>
      </c>
      <c r="B4829">
        <v>182</v>
      </c>
      <c r="C4829" t="s">
        <v>211</v>
      </c>
      <c r="D4829">
        <v>6</v>
      </c>
      <c r="E4829" t="s">
        <v>213</v>
      </c>
      <c r="F4829">
        <v>3</v>
      </c>
      <c r="G4829">
        <v>31.2</v>
      </c>
      <c r="H4829">
        <f t="shared" si="2781"/>
        <v>0.312</v>
      </c>
      <c r="I4829">
        <v>8</v>
      </c>
      <c r="J4829">
        <v>1.3</v>
      </c>
      <c r="K4829">
        <f t="shared" si="2782"/>
        <v>7.64539776E-2</v>
      </c>
      <c r="L4829">
        <f>0.000084*(G4829^1.894314*I4829^0.808223+0.000031*G4829^2)</f>
        <v>0.30519608433734507</v>
      </c>
      <c r="O4829">
        <f>L4829*0.66*1.07</f>
        <v>0.21552947475903314</v>
      </c>
      <c r="Q4829">
        <f>O4829*0.531</f>
        <v>0.1144461510970466</v>
      </c>
      <c r="T4829">
        <f>(L4829*0.66*1.07)*(1+0.2)*0.531*3.67</f>
        <v>0.50402084943139325</v>
      </c>
    </row>
    <row r="4830" spans="1:20" hidden="1" x14ac:dyDescent="0.3">
      <c r="A4830" s="26">
        <v>44001</v>
      </c>
      <c r="B4830">
        <v>182</v>
      </c>
      <c r="C4830" t="s">
        <v>211</v>
      </c>
      <c r="D4830">
        <v>7</v>
      </c>
      <c r="E4830" t="s">
        <v>212</v>
      </c>
      <c r="F4830">
        <v>3</v>
      </c>
      <c r="G4830">
        <v>18.399999999999999</v>
      </c>
      <c r="H4830">
        <f t="shared" si="2781"/>
        <v>0.184</v>
      </c>
      <c r="I4830">
        <v>12</v>
      </c>
      <c r="J4830">
        <v>4.2</v>
      </c>
      <c r="K4830">
        <f t="shared" si="2782"/>
        <v>2.6590502399999997E-2</v>
      </c>
      <c r="L4830">
        <f>0.000062*(G4830^1.947206*I4830^0.894551+0.000039*G4830^2)</f>
        <v>0.16620242087335438</v>
      </c>
      <c r="O4830">
        <f>L4830*0.47*0.75</f>
        <v>5.8586353357857411E-2</v>
      </c>
      <c r="Q4830">
        <f>O4830*0.52</f>
        <v>3.0464903746085854E-2</v>
      </c>
      <c r="T4830">
        <f>(L4830*0.47*0.75)*(1+0.2)*0.52*3.67</f>
        <v>0.13416743609776208</v>
      </c>
    </row>
    <row r="4831" spans="1:20" hidden="1" x14ac:dyDescent="0.3">
      <c r="A4831" s="26">
        <v>44001</v>
      </c>
      <c r="B4831">
        <v>182</v>
      </c>
      <c r="C4831" t="s">
        <v>211</v>
      </c>
      <c r="D4831">
        <v>8</v>
      </c>
      <c r="E4831" t="s">
        <v>218</v>
      </c>
      <c r="F4831">
        <v>3</v>
      </c>
      <c r="G4831">
        <v>14.2</v>
      </c>
      <c r="H4831">
        <f t="shared" si="2781"/>
        <v>0.14199999999999999</v>
      </c>
      <c r="I4831">
        <v>8.1999999999999993</v>
      </c>
      <c r="J4831">
        <v>3.5</v>
      </c>
      <c r="K4831">
        <f t="shared" si="2782"/>
        <v>1.5836805599999997E-2</v>
      </c>
      <c r="L4831">
        <f>0.000057*(G4831^1.897696*I4831^1.002687+0.000031*G4831^2)</f>
        <v>7.2250232596583072E-2</v>
      </c>
      <c r="O4831">
        <f>L4831*0.43*0.75</f>
        <v>2.3300700012398042E-2</v>
      </c>
      <c r="Q4831">
        <f>O4831*0.52</f>
        <v>1.2116364006446983E-2</v>
      </c>
      <c r="T4831">
        <f>(L4831*0.43*0.75)*(1+0.2)*0.52*3.67</f>
        <v>5.3360467084392502E-2</v>
      </c>
    </row>
    <row r="4832" spans="1:20" hidden="1" x14ac:dyDescent="0.3">
      <c r="A4832" s="26">
        <v>44001</v>
      </c>
      <c r="B4832">
        <v>182</v>
      </c>
      <c r="C4832" t="s">
        <v>211</v>
      </c>
      <c r="D4832">
        <v>9</v>
      </c>
      <c r="E4832" t="s">
        <v>216</v>
      </c>
      <c r="F4832">
        <v>3</v>
      </c>
      <c r="G4832">
        <v>14.5</v>
      </c>
      <c r="H4832">
        <f t="shared" si="2781"/>
        <v>0.14499999999999999</v>
      </c>
      <c r="I4832">
        <v>9.1999999999999993</v>
      </c>
      <c r="J4832">
        <v>2</v>
      </c>
      <c r="K4832">
        <f t="shared" si="2782"/>
        <v>1.6513034999999999E-2</v>
      </c>
      <c r="L4832">
        <f>0.000086*(G4832^1.882935*I4832^0.813269+0.000016*G4832^2)</f>
        <v>8.0370974905508319E-2</v>
      </c>
      <c r="O4832">
        <f>L4832*0.45*0.75</f>
        <v>2.7125204030609057E-2</v>
      </c>
      <c r="Q4832">
        <f>O4832*0.52</f>
        <v>1.410510609591671E-2</v>
      </c>
      <c r="T4832">
        <f>(L4832*0.45*0.75)*(1+0.2)*0.52*3.67</f>
        <v>6.2118887246417183E-2</v>
      </c>
    </row>
    <row r="4833" spans="1:20" hidden="1" x14ac:dyDescent="0.3">
      <c r="A4833" s="26">
        <v>44001</v>
      </c>
      <c r="B4833">
        <v>182</v>
      </c>
      <c r="C4833" t="s">
        <v>211</v>
      </c>
      <c r="D4833">
        <v>10</v>
      </c>
      <c r="E4833" t="s">
        <v>212</v>
      </c>
      <c r="F4833">
        <v>3</v>
      </c>
      <c r="G4833">
        <v>21.3</v>
      </c>
      <c r="H4833">
        <f t="shared" si="2781"/>
        <v>0.21299999999999999</v>
      </c>
      <c r="I4833">
        <v>11.6</v>
      </c>
      <c r="J4833">
        <v>5.2</v>
      </c>
      <c r="K4833">
        <f t="shared" si="2782"/>
        <v>3.5632812600000001E-2</v>
      </c>
      <c r="L4833">
        <f t="shared" ref="L4833:L4835" si="2783">0.000062*(G4833^1.947206*I4833^0.894551+0.000039*G4833^2)</f>
        <v>0.21440484961733192</v>
      </c>
      <c r="O4833">
        <f>L4833*0.47*0.75</f>
        <v>7.5577709490109501E-2</v>
      </c>
      <c r="Q4833">
        <f t="shared" ref="Q4833:Q4835" si="2784">O4833*0.52</f>
        <v>3.9300408934856944E-2</v>
      </c>
      <c r="T4833">
        <f>(L4833*0.47*0.75)*(1+0.2)*0.52*3.67</f>
        <v>0.17307900094910997</v>
      </c>
    </row>
    <row r="4834" spans="1:20" hidden="1" x14ac:dyDescent="0.3">
      <c r="A4834" s="26">
        <v>44001</v>
      </c>
      <c r="B4834">
        <v>182</v>
      </c>
      <c r="C4834" t="s">
        <v>211</v>
      </c>
      <c r="D4834">
        <v>11</v>
      </c>
      <c r="E4834" t="s">
        <v>212</v>
      </c>
      <c r="F4834">
        <v>3</v>
      </c>
      <c r="G4834">
        <v>16.2</v>
      </c>
      <c r="H4834">
        <f t="shared" si="2781"/>
        <v>0.16200000000000001</v>
      </c>
      <c r="I4834">
        <v>10</v>
      </c>
      <c r="J4834">
        <v>5.2</v>
      </c>
      <c r="K4834">
        <f t="shared" si="2782"/>
        <v>2.0612037600000001E-2</v>
      </c>
      <c r="L4834">
        <f t="shared" si="2783"/>
        <v>0.11018439315875315</v>
      </c>
      <c r="O4834">
        <f>L4834*0.47*0.75</f>
        <v>3.8839998588460489E-2</v>
      </c>
      <c r="Q4834">
        <f t="shared" si="2784"/>
        <v>2.0196799265999456E-2</v>
      </c>
      <c r="T4834">
        <f>(L4834*0.47*0.75)*(1+0.2)*0.52*3.67</f>
        <v>8.8946703967461599E-2</v>
      </c>
    </row>
    <row r="4835" spans="1:20" hidden="1" x14ac:dyDescent="0.3">
      <c r="A4835" s="26">
        <v>44001</v>
      </c>
      <c r="B4835">
        <v>182</v>
      </c>
      <c r="C4835" t="s">
        <v>211</v>
      </c>
      <c r="D4835">
        <v>12</v>
      </c>
      <c r="E4835" t="s">
        <v>212</v>
      </c>
      <c r="F4835">
        <v>3</v>
      </c>
      <c r="G4835">
        <v>16.2</v>
      </c>
      <c r="H4835">
        <f t="shared" si="2781"/>
        <v>0.16200000000000001</v>
      </c>
      <c r="I4835">
        <v>6.2</v>
      </c>
      <c r="J4835">
        <v>2.5</v>
      </c>
      <c r="K4835">
        <f t="shared" si="2782"/>
        <v>2.0612037600000001E-2</v>
      </c>
      <c r="L4835">
        <f t="shared" si="2783"/>
        <v>7.1846430633344879E-2</v>
      </c>
      <c r="O4835">
        <f>L4835*0.47*0.75</f>
        <v>2.5325866798254069E-2</v>
      </c>
      <c r="Q4835">
        <f t="shared" si="2784"/>
        <v>1.3169450735092117E-2</v>
      </c>
      <c r="T4835">
        <f>(L4835*0.47*0.75)*(1+0.2)*0.52*3.67</f>
        <v>5.7998261037345678E-2</v>
      </c>
    </row>
    <row r="4836" spans="1:20" hidden="1" x14ac:dyDescent="0.3">
      <c r="A4836" s="26">
        <v>44001</v>
      </c>
      <c r="B4836">
        <v>182</v>
      </c>
      <c r="C4836" t="s">
        <v>211</v>
      </c>
      <c r="D4836">
        <v>13</v>
      </c>
      <c r="E4836" t="s">
        <v>218</v>
      </c>
      <c r="F4836">
        <v>3</v>
      </c>
      <c r="G4836">
        <v>15</v>
      </c>
      <c r="H4836">
        <f t="shared" si="2781"/>
        <v>0.15</v>
      </c>
      <c r="I4836">
        <v>9.1999999999999993</v>
      </c>
      <c r="J4836">
        <v>5</v>
      </c>
      <c r="K4836">
        <f t="shared" si="2782"/>
        <v>1.76715E-2</v>
      </c>
      <c r="L4836">
        <f t="shared" ref="L4836:L4837" si="2785">0.000057*(G4836^1.897696*I4836^1.002687+0.000031*G4836^2)</f>
        <v>8.9974196698820258E-2</v>
      </c>
      <c r="O4836">
        <f>L4836*0.43*0.75</f>
        <v>2.9016678435369536E-2</v>
      </c>
      <c r="Q4836">
        <f t="shared" ref="Q4836:Q4837" si="2786">O4836*0.52</f>
        <v>1.5088672786392159E-2</v>
      </c>
      <c r="T4836">
        <f>(L4836*0.43*0.75)*(1+0.2)*0.52*3.67</f>
        <v>6.6450514951271064E-2</v>
      </c>
    </row>
    <row r="4837" spans="1:20" hidden="1" x14ac:dyDescent="0.3">
      <c r="A4837" s="26">
        <v>44001</v>
      </c>
      <c r="B4837">
        <v>182</v>
      </c>
      <c r="C4837" t="s">
        <v>211</v>
      </c>
      <c r="D4837">
        <v>14</v>
      </c>
      <c r="E4837" t="s">
        <v>218</v>
      </c>
      <c r="F4837">
        <v>3</v>
      </c>
      <c r="G4837">
        <v>13.5</v>
      </c>
      <c r="H4837">
        <f t="shared" si="2781"/>
        <v>0.13500000000000001</v>
      </c>
      <c r="I4837">
        <v>7.2</v>
      </c>
      <c r="J4837">
        <v>4.2</v>
      </c>
      <c r="K4837">
        <f t="shared" si="2782"/>
        <v>1.4313915000000002E-2</v>
      </c>
      <c r="L4837">
        <f t="shared" si="2785"/>
        <v>5.7616026408460412E-2</v>
      </c>
      <c r="O4837">
        <f>L4837*0.43*0.75</f>
        <v>1.8581168516728482E-2</v>
      </c>
      <c r="Q4837">
        <f t="shared" si="2786"/>
        <v>9.6622076286988108E-3</v>
      </c>
      <c r="T4837">
        <f>(L4837*0.43*0.75)*(1+0.2)*0.52*3.67</f>
        <v>4.2552362396789563E-2</v>
      </c>
    </row>
    <row r="4838" spans="1:20" hidden="1" x14ac:dyDescent="0.3">
      <c r="A4838" s="26">
        <v>44001</v>
      </c>
      <c r="B4838">
        <v>182</v>
      </c>
      <c r="C4838" t="s">
        <v>211</v>
      </c>
      <c r="D4838">
        <v>15</v>
      </c>
      <c r="E4838" t="s">
        <v>212</v>
      </c>
      <c r="F4838">
        <v>2</v>
      </c>
      <c r="G4838">
        <v>28.3</v>
      </c>
      <c r="H4838">
        <f t="shared" si="2781"/>
        <v>0.28300000000000003</v>
      </c>
      <c r="I4838">
        <v>15</v>
      </c>
      <c r="J4838">
        <v>5.2</v>
      </c>
      <c r="K4838">
        <f t="shared" si="2782"/>
        <v>6.2901900600000019E-2</v>
      </c>
      <c r="L4838">
        <f>0.000062*(G4838^1.947206*I4838^0.894551+0.000039*G4838^2)</f>
        <v>0.46923927130236293</v>
      </c>
      <c r="O4838">
        <f>L4838*0.47*0.75</f>
        <v>0.16540684313408294</v>
      </c>
      <c r="Q4838">
        <f>O4838*0.52</f>
        <v>8.6011558429723134E-2</v>
      </c>
      <c r="T4838">
        <f>(L4838*0.47*0.75)*(1+0.2)*0.52*3.67</f>
        <v>0.37879490332450066</v>
      </c>
    </row>
    <row r="4839" spans="1:20" hidden="1" x14ac:dyDescent="0.3">
      <c r="A4839" s="26">
        <v>44001</v>
      </c>
      <c r="B4839">
        <v>182</v>
      </c>
      <c r="C4839" t="s">
        <v>211</v>
      </c>
      <c r="D4839">
        <v>16</v>
      </c>
      <c r="E4839" t="s">
        <v>216</v>
      </c>
      <c r="F4839">
        <v>3</v>
      </c>
      <c r="G4839">
        <v>17.2</v>
      </c>
      <c r="H4839">
        <f t="shared" si="2781"/>
        <v>0.17199999999999999</v>
      </c>
      <c r="I4839">
        <v>8</v>
      </c>
      <c r="J4839">
        <v>4.2</v>
      </c>
      <c r="K4839">
        <f t="shared" si="2782"/>
        <v>2.3235273599999995E-2</v>
      </c>
      <c r="L4839">
        <f>0.000086*(G4839^1.882935*I4839^0.813269+0.000016*G4839^2)</f>
        <v>9.8940724204201039E-2</v>
      </c>
      <c r="O4839">
        <f>L4839*0.45*0.75</f>
        <v>3.3392494418917854E-2</v>
      </c>
      <c r="Q4839">
        <f>O4839*0.52</f>
        <v>1.7364097097837285E-2</v>
      </c>
      <c r="T4839">
        <f>(L4839*0.45*0.75)*(1+0.2)*0.52*3.67</f>
        <v>7.6471483618875402E-2</v>
      </c>
    </row>
    <row r="4840" spans="1:20" hidden="1" x14ac:dyDescent="0.3">
      <c r="A4840" s="26">
        <v>44001</v>
      </c>
      <c r="B4840">
        <v>182</v>
      </c>
      <c r="C4840" t="s">
        <v>211</v>
      </c>
      <c r="D4840">
        <v>17</v>
      </c>
      <c r="E4840" t="s">
        <v>218</v>
      </c>
      <c r="F4840">
        <v>3</v>
      </c>
      <c r="G4840">
        <v>19.3</v>
      </c>
      <c r="H4840">
        <f t="shared" si="2781"/>
        <v>0.193</v>
      </c>
      <c r="I4840">
        <v>9.1999999999999993</v>
      </c>
      <c r="J4840">
        <v>5.2</v>
      </c>
      <c r="K4840">
        <f t="shared" si="2782"/>
        <v>2.9255364600000004E-2</v>
      </c>
      <c r="L4840">
        <f t="shared" ref="L4840:L4843" si="2787">0.000057*(G4840^1.897696*I4840^1.002687+0.000031*G4840^2)</f>
        <v>0.14516145518048668</v>
      </c>
      <c r="O4840">
        <f>L4840*0.43*0.75</f>
        <v>4.6814569295706952E-2</v>
      </c>
      <c r="Q4840">
        <f t="shared" ref="Q4840:Q4845" si="2788">O4840*0.52</f>
        <v>2.4343576033767616E-2</v>
      </c>
      <c r="T4840">
        <f>(L4840*0.43*0.75)*(1+0.2)*0.52*3.67</f>
        <v>0.10720910885271258</v>
      </c>
    </row>
    <row r="4841" spans="1:20" hidden="1" x14ac:dyDescent="0.3">
      <c r="A4841" s="26">
        <v>44001</v>
      </c>
      <c r="B4841">
        <v>182</v>
      </c>
      <c r="C4841" t="s">
        <v>211</v>
      </c>
      <c r="D4841">
        <v>18</v>
      </c>
      <c r="E4841" t="s">
        <v>218</v>
      </c>
      <c r="F4841">
        <v>3</v>
      </c>
      <c r="G4841">
        <v>15.2</v>
      </c>
      <c r="H4841">
        <f t="shared" si="2781"/>
        <v>0.152</v>
      </c>
      <c r="I4841">
        <v>9</v>
      </c>
      <c r="J4841">
        <v>6.2</v>
      </c>
      <c r="K4841">
        <f t="shared" si="2782"/>
        <v>1.81458816E-2</v>
      </c>
      <c r="L4841">
        <f t="shared" si="2787"/>
        <v>9.0253328755007259E-2</v>
      </c>
      <c r="O4841">
        <f>L4841*0.43*0.75</f>
        <v>2.9106698523489839E-2</v>
      </c>
      <c r="Q4841">
        <f t="shared" si="2788"/>
        <v>1.5135483232214716E-2</v>
      </c>
      <c r="T4841">
        <f>(L4841*0.43*0.75)*(1+0.2)*0.52*3.67</f>
        <v>6.665666815467361E-2</v>
      </c>
    </row>
    <row r="4842" spans="1:20" hidden="1" x14ac:dyDescent="0.3">
      <c r="A4842" s="26">
        <v>44001</v>
      </c>
      <c r="B4842">
        <v>182</v>
      </c>
      <c r="C4842" t="s">
        <v>211</v>
      </c>
      <c r="D4842">
        <v>19</v>
      </c>
      <c r="E4842" t="s">
        <v>218</v>
      </c>
      <c r="F4842">
        <v>3</v>
      </c>
      <c r="G4842">
        <v>17.3</v>
      </c>
      <c r="H4842">
        <f t="shared" si="2781"/>
        <v>0.17300000000000001</v>
      </c>
      <c r="I4842">
        <v>9.6</v>
      </c>
      <c r="J4842">
        <v>3.6</v>
      </c>
      <c r="K4842">
        <f t="shared" si="2782"/>
        <v>2.3506236600000004E-2</v>
      </c>
      <c r="L4842">
        <f t="shared" si="2787"/>
        <v>0.1230899102861587</v>
      </c>
      <c r="O4842">
        <f>L4842*0.43*0.75</f>
        <v>3.9696496067286181E-2</v>
      </c>
      <c r="Q4842">
        <f t="shared" si="2788"/>
        <v>2.0642177954988815E-2</v>
      </c>
      <c r="T4842">
        <f>(L4842*0.43*0.75)*(1+0.2)*0.52*3.67</f>
        <v>9.090815171377073E-2</v>
      </c>
    </row>
    <row r="4843" spans="1:20" hidden="1" x14ac:dyDescent="0.3">
      <c r="A4843" s="26">
        <v>44001</v>
      </c>
      <c r="B4843">
        <v>182</v>
      </c>
      <c r="C4843" t="s">
        <v>211</v>
      </c>
      <c r="D4843">
        <v>20</v>
      </c>
      <c r="E4843" t="s">
        <v>218</v>
      </c>
      <c r="F4843">
        <v>3</v>
      </c>
      <c r="G4843">
        <v>14.2</v>
      </c>
      <c r="H4843">
        <f t="shared" si="2781"/>
        <v>0.14199999999999999</v>
      </c>
      <c r="I4843">
        <v>8.6</v>
      </c>
      <c r="J4843">
        <v>5</v>
      </c>
      <c r="K4843">
        <f t="shared" si="2782"/>
        <v>1.5836805599999997E-2</v>
      </c>
      <c r="L4843">
        <f t="shared" si="2787"/>
        <v>7.5784314756592738E-2</v>
      </c>
      <c r="O4843">
        <f>L4843*0.43*0.75</f>
        <v>2.4440441509001154E-2</v>
      </c>
      <c r="Q4843">
        <f t="shared" si="2788"/>
        <v>1.2709029584680601E-2</v>
      </c>
      <c r="T4843">
        <f>(L4843*0.43*0.75)*(1+0.2)*0.52*3.67</f>
        <v>5.597056629093336E-2</v>
      </c>
    </row>
    <row r="4844" spans="1:20" hidden="1" x14ac:dyDescent="0.3">
      <c r="A4844" s="26">
        <v>44001</v>
      </c>
      <c r="B4844">
        <v>182</v>
      </c>
      <c r="C4844" t="s">
        <v>211</v>
      </c>
      <c r="D4844">
        <v>21</v>
      </c>
      <c r="E4844" t="s">
        <v>216</v>
      </c>
      <c r="F4844">
        <v>3</v>
      </c>
      <c r="G4844">
        <v>19.3</v>
      </c>
      <c r="H4844">
        <f t="shared" si="2781"/>
        <v>0.193</v>
      </c>
      <c r="I4844">
        <v>9.1999999999999993</v>
      </c>
      <c r="J4844">
        <v>4.2</v>
      </c>
      <c r="K4844">
        <f t="shared" si="2782"/>
        <v>2.9255364600000004E-2</v>
      </c>
      <c r="L4844">
        <f t="shared" ref="L4844:L4845" si="2789">0.000086*(G4844^1.882935*I4844^0.813269+0.000016*G4844^2)</f>
        <v>0.13770182050685734</v>
      </c>
      <c r="O4844">
        <f>L4844*0.45*0.75</f>
        <v>4.6474364421064354E-2</v>
      </c>
      <c r="Q4844">
        <f t="shared" si="2788"/>
        <v>2.4166669498953464E-2</v>
      </c>
      <c r="T4844">
        <f>(L4844*0.45*0.75)*(1+0.2)*0.52*3.67</f>
        <v>0.10643001247339107</v>
      </c>
    </row>
    <row r="4845" spans="1:20" hidden="1" x14ac:dyDescent="0.3">
      <c r="A4845" s="26">
        <v>44001</v>
      </c>
      <c r="B4845">
        <v>182</v>
      </c>
      <c r="C4845" t="s">
        <v>211</v>
      </c>
      <c r="D4845">
        <v>22</v>
      </c>
      <c r="E4845" t="s">
        <v>216</v>
      </c>
      <c r="F4845">
        <v>3</v>
      </c>
      <c r="G4845">
        <v>12.5</v>
      </c>
      <c r="H4845">
        <f t="shared" si="2781"/>
        <v>0.125</v>
      </c>
      <c r="I4845">
        <v>6</v>
      </c>
      <c r="J4845">
        <v>2.1</v>
      </c>
      <c r="K4845">
        <f t="shared" si="2782"/>
        <v>1.2271875E-2</v>
      </c>
      <c r="L4845">
        <f t="shared" si="2789"/>
        <v>4.2929632516192924E-2</v>
      </c>
      <c r="O4845">
        <f>L4845*0.45*0.75</f>
        <v>1.4488750974215113E-2</v>
      </c>
      <c r="Q4845">
        <f t="shared" si="2788"/>
        <v>7.5341505065918586E-3</v>
      </c>
      <c r="T4845">
        <f>(L4845*0.45*0.75)*(1+0.2)*0.52*3.67</f>
        <v>3.3180398831030543E-2</v>
      </c>
    </row>
    <row r="4846" spans="1:20" hidden="1" x14ac:dyDescent="0.3">
      <c r="A4846" s="26">
        <v>44001</v>
      </c>
      <c r="B4846">
        <v>182</v>
      </c>
      <c r="C4846" t="s">
        <v>211</v>
      </c>
      <c r="D4846">
        <v>23</v>
      </c>
      <c r="E4846" t="s">
        <v>213</v>
      </c>
      <c r="F4846">
        <v>3</v>
      </c>
      <c r="G4846">
        <v>14.3</v>
      </c>
      <c r="H4846">
        <f t="shared" si="2781"/>
        <v>0.14300000000000002</v>
      </c>
      <c r="I4846">
        <v>6.2</v>
      </c>
      <c r="J4846">
        <v>1.8</v>
      </c>
      <c r="K4846">
        <f t="shared" si="2782"/>
        <v>1.6060644600000003E-2</v>
      </c>
      <c r="L4846">
        <f>0.000084*(G4846^1.894314*I4846^0.808223+0.000031*G4846^2)</f>
        <v>5.6660680544984E-2</v>
      </c>
      <c r="O4846">
        <f>L4846*0.66*1.07</f>
        <v>4.0013772600867706E-2</v>
      </c>
      <c r="Q4846">
        <f>O4846*0.531</f>
        <v>2.1247313251060752E-2</v>
      </c>
      <c r="T4846">
        <f>(L4846*0.66*1.07)*(1+0.2)*0.531*3.67</f>
        <v>9.3573167557671547E-2</v>
      </c>
    </row>
    <row r="4847" spans="1:20" hidden="1" x14ac:dyDescent="0.3">
      <c r="A4847" s="26">
        <v>44001</v>
      </c>
      <c r="B4847">
        <v>182</v>
      </c>
      <c r="C4847" t="s">
        <v>211</v>
      </c>
      <c r="D4847">
        <v>24</v>
      </c>
      <c r="E4847" t="s">
        <v>218</v>
      </c>
      <c r="F4847">
        <v>3</v>
      </c>
      <c r="G4847">
        <v>19.399999999999999</v>
      </c>
      <c r="H4847">
        <f t="shared" si="2781"/>
        <v>0.19399999999999998</v>
      </c>
      <c r="I4847">
        <v>9.1999999999999993</v>
      </c>
      <c r="J4847">
        <v>3.6</v>
      </c>
      <c r="K4847">
        <f t="shared" si="2782"/>
        <v>2.9559314399999991E-2</v>
      </c>
      <c r="L4847">
        <f>0.000057*(G4847^1.897696*I4847^1.002687+0.000031*G4847^2)</f>
        <v>0.14659209205273335</v>
      </c>
      <c r="O4847">
        <f>L4847*0.43*0.75</f>
        <v>4.7275949687006505E-2</v>
      </c>
      <c r="Q4847">
        <f>O4847*0.52</f>
        <v>2.4583493837243384E-2</v>
      </c>
      <c r="T4847">
        <f>(L4847*0.43*0.75)*(1+0.2)*0.52*3.67</f>
        <v>0.10826570685921985</v>
      </c>
    </row>
    <row r="4848" spans="1:20" hidden="1" x14ac:dyDescent="0.3">
      <c r="A4848" s="26">
        <v>44001</v>
      </c>
      <c r="B4848">
        <v>182</v>
      </c>
      <c r="C4848" t="s">
        <v>211</v>
      </c>
      <c r="D4848">
        <v>25</v>
      </c>
      <c r="E4848" t="s">
        <v>212</v>
      </c>
      <c r="F4848">
        <v>2</v>
      </c>
      <c r="G4848">
        <v>29</v>
      </c>
      <c r="H4848">
        <f t="shared" si="2781"/>
        <v>0.28999999999999998</v>
      </c>
      <c r="I4848">
        <v>16</v>
      </c>
      <c r="J4848">
        <v>5.2</v>
      </c>
      <c r="K4848">
        <f t="shared" si="2782"/>
        <v>6.6052139999999995E-2</v>
      </c>
      <c r="L4848">
        <f>0.000062*(G4848^1.947206*I4848^0.894551+0.000039*G4848^2)</f>
        <v>0.52135107572525008</v>
      </c>
      <c r="O4848">
        <f>L4848*0.47*0.75</f>
        <v>0.18377625419315063</v>
      </c>
      <c r="Q4848">
        <f>O4848*0.52</f>
        <v>9.556365218043833E-2</v>
      </c>
      <c r="T4848">
        <f>(L4848*0.47*0.75)*(1+0.2)*0.52*3.67</f>
        <v>0.42086232420265041</v>
      </c>
    </row>
    <row r="4849" spans="1:20" hidden="1" x14ac:dyDescent="0.3">
      <c r="A4849" s="26">
        <v>44001</v>
      </c>
      <c r="B4849">
        <v>182</v>
      </c>
      <c r="C4849" t="s">
        <v>211</v>
      </c>
      <c r="D4849">
        <v>26</v>
      </c>
      <c r="E4849" t="s">
        <v>218</v>
      </c>
      <c r="F4849">
        <v>3</v>
      </c>
      <c r="G4849">
        <v>13.4</v>
      </c>
      <c r="H4849">
        <f t="shared" si="2781"/>
        <v>0.13400000000000001</v>
      </c>
      <c r="I4849">
        <v>9.1999999999999993</v>
      </c>
      <c r="J4849">
        <v>3</v>
      </c>
      <c r="K4849">
        <f t="shared" si="2782"/>
        <v>1.4102642400000002E-2</v>
      </c>
      <c r="L4849">
        <f t="shared" ref="L4849:L4850" si="2790">0.000057*(G4849^1.897696*I4849^1.002687+0.000031*G4849^2)</f>
        <v>7.263677360834514E-2</v>
      </c>
      <c r="O4849">
        <f>L4849*0.43*0.75</f>
        <v>2.3425359488691309E-2</v>
      </c>
      <c r="Q4849">
        <f t="shared" ref="Q4849:Q4850" si="2791">O4849*0.52</f>
        <v>1.2181186934119482E-2</v>
      </c>
      <c r="T4849">
        <f>(L4849*0.43*0.75)*(1+0.2)*0.52*3.67</f>
        <v>5.3645947257862189E-2</v>
      </c>
    </row>
    <row r="4850" spans="1:20" hidden="1" x14ac:dyDescent="0.3">
      <c r="A4850" s="26">
        <v>44001</v>
      </c>
      <c r="B4850">
        <v>182</v>
      </c>
      <c r="C4850" t="s">
        <v>211</v>
      </c>
      <c r="D4850">
        <v>27</v>
      </c>
      <c r="E4850" t="s">
        <v>218</v>
      </c>
      <c r="F4850">
        <v>3</v>
      </c>
      <c r="G4850">
        <v>10.5</v>
      </c>
      <c r="H4850">
        <f t="shared" si="2781"/>
        <v>0.105</v>
      </c>
      <c r="I4850">
        <v>7.2</v>
      </c>
      <c r="J4850">
        <v>6</v>
      </c>
      <c r="K4850">
        <f t="shared" si="2782"/>
        <v>8.659034999999999E-3</v>
      </c>
      <c r="L4850">
        <f t="shared" si="2790"/>
        <v>3.5761869860255431E-2</v>
      </c>
      <c r="O4850">
        <f>L4850*0.43*0.75</f>
        <v>1.1533203029932377E-2</v>
      </c>
      <c r="Q4850">
        <f t="shared" si="2791"/>
        <v>5.9972655755648361E-3</v>
      </c>
      <c r="T4850">
        <f>(L4850*0.43*0.75)*(1+0.2)*0.52*3.67</f>
        <v>2.6411957594787535E-2</v>
      </c>
    </row>
    <row r="4851" spans="1:20" hidden="1" x14ac:dyDescent="0.3">
      <c r="A4851" s="26">
        <v>44001</v>
      </c>
      <c r="B4851">
        <v>182</v>
      </c>
      <c r="C4851" t="s">
        <v>211</v>
      </c>
      <c r="D4851">
        <v>28</v>
      </c>
      <c r="E4851" t="s">
        <v>216</v>
      </c>
      <c r="F4851">
        <v>3</v>
      </c>
      <c r="G4851">
        <v>21.3</v>
      </c>
      <c r="H4851">
        <f t="shared" si="2781"/>
        <v>0.21299999999999999</v>
      </c>
      <c r="I4851">
        <v>7</v>
      </c>
      <c r="J4851">
        <v>1.6</v>
      </c>
      <c r="K4851">
        <f t="shared" si="2782"/>
        <v>3.5632812600000001E-2</v>
      </c>
      <c r="L4851">
        <f>0.000086*(G4851^1.882935*I4851^0.813269+0.000016*G4851^2)</f>
        <v>0.13275319435887523</v>
      </c>
      <c r="O4851">
        <f>L4851*0.45*0.75</f>
        <v>4.480420309612039E-2</v>
      </c>
      <c r="Q4851">
        <f>O4851*0.52</f>
        <v>2.3298185609982605E-2</v>
      </c>
      <c r="T4851">
        <f>(L4851*0.45*0.75)*(1+0.2)*0.52*3.67</f>
        <v>0.10260520942636339</v>
      </c>
    </row>
    <row r="4852" spans="1:20" hidden="1" x14ac:dyDescent="0.3">
      <c r="A4852" s="26">
        <v>44001</v>
      </c>
      <c r="B4852">
        <v>182</v>
      </c>
      <c r="C4852" t="s">
        <v>211</v>
      </c>
      <c r="D4852">
        <v>29</v>
      </c>
      <c r="E4852" t="s">
        <v>212</v>
      </c>
      <c r="F4852">
        <v>3</v>
      </c>
      <c r="G4852">
        <v>16.3</v>
      </c>
      <c r="H4852">
        <f t="shared" si="2781"/>
        <v>0.16300000000000001</v>
      </c>
      <c r="I4852">
        <v>8.1999999999999993</v>
      </c>
      <c r="J4852">
        <v>3.5</v>
      </c>
      <c r="K4852">
        <f t="shared" si="2782"/>
        <v>2.08672926E-2</v>
      </c>
      <c r="L4852">
        <f t="shared" ref="L4852:L4853" si="2792">0.000062*(G4852^1.947206*I4852^0.894551+0.000039*G4852^2)</f>
        <v>9.3374168933730559E-2</v>
      </c>
      <c r="O4852">
        <f>L4852*0.47*0.75</f>
        <v>3.2914394549140018E-2</v>
      </c>
      <c r="Q4852">
        <f t="shared" ref="Q4852:Q4853" si="2793">O4852*0.52</f>
        <v>1.7115485165552811E-2</v>
      </c>
      <c r="T4852">
        <f>(L4852*0.47*0.75)*(1+0.2)*0.52*3.67</f>
        <v>7.5376596669094575E-2</v>
      </c>
    </row>
    <row r="4853" spans="1:20" hidden="1" x14ac:dyDescent="0.3">
      <c r="A4853" s="26">
        <v>44001</v>
      </c>
      <c r="B4853">
        <v>182</v>
      </c>
      <c r="C4853" t="s">
        <v>211</v>
      </c>
      <c r="D4853">
        <v>30</v>
      </c>
      <c r="E4853" t="s">
        <v>212</v>
      </c>
      <c r="F4853">
        <v>3</v>
      </c>
      <c r="G4853">
        <v>18</v>
      </c>
      <c r="H4853">
        <f t="shared" si="2781"/>
        <v>0.18</v>
      </c>
      <c r="I4853">
        <v>9.1999999999999993</v>
      </c>
      <c r="J4853">
        <v>4</v>
      </c>
      <c r="K4853">
        <f t="shared" si="2782"/>
        <v>2.5446959999999998E-2</v>
      </c>
      <c r="L4853">
        <f t="shared" si="2792"/>
        <v>0.12555265985733852</v>
      </c>
      <c r="O4853">
        <f>L4853*0.47*0.75</f>
        <v>4.4257312599711829E-2</v>
      </c>
      <c r="Q4853">
        <f t="shared" si="2793"/>
        <v>2.3013802551850152E-2</v>
      </c>
      <c r="T4853">
        <f>(L4853*0.47*0.75)*(1+0.2)*0.52*3.67</f>
        <v>0.10135278643834807</v>
      </c>
    </row>
    <row r="4854" spans="1:20" hidden="1" x14ac:dyDescent="0.3">
      <c r="A4854" s="26">
        <v>44001</v>
      </c>
      <c r="B4854">
        <v>182</v>
      </c>
      <c r="C4854" t="s">
        <v>211</v>
      </c>
      <c r="D4854">
        <v>31</v>
      </c>
      <c r="E4854" t="s">
        <v>216</v>
      </c>
      <c r="F4854">
        <v>3</v>
      </c>
      <c r="G4854">
        <v>8</v>
      </c>
      <c r="H4854">
        <f t="shared" si="2781"/>
        <v>0.08</v>
      </c>
      <c r="I4854">
        <v>5</v>
      </c>
      <c r="J4854">
        <v>2</v>
      </c>
      <c r="K4854">
        <f t="shared" si="2782"/>
        <v>5.0265600000000002E-3</v>
      </c>
      <c r="L4854">
        <f>0.000086*(G4854^1.882935*I4854^0.813269+0.000016*G4854^2)</f>
        <v>1.5973909757879247E-2</v>
      </c>
      <c r="O4854">
        <f>L4854*0.45*0.75</f>
        <v>5.3911945432842459E-3</v>
      </c>
      <c r="Q4854">
        <f>O4854*0.52</f>
        <v>2.8034211625078079E-3</v>
      </c>
      <c r="T4854">
        <f>(L4854*0.45*0.75)*(1+0.2)*0.52*3.67</f>
        <v>1.2346266799684386E-2</v>
      </c>
    </row>
    <row r="4855" spans="1:20" hidden="1" x14ac:dyDescent="0.3">
      <c r="A4855" s="26">
        <v>44001</v>
      </c>
      <c r="B4855">
        <v>182</v>
      </c>
      <c r="C4855" t="s">
        <v>211</v>
      </c>
      <c r="D4855">
        <v>32</v>
      </c>
      <c r="E4855" t="s">
        <v>218</v>
      </c>
      <c r="F4855">
        <v>3</v>
      </c>
      <c r="G4855">
        <v>19.3</v>
      </c>
      <c r="H4855">
        <f t="shared" si="2781"/>
        <v>0.193</v>
      </c>
      <c r="I4855">
        <v>9</v>
      </c>
      <c r="J4855">
        <v>4.2</v>
      </c>
      <c r="K4855">
        <f t="shared" si="2782"/>
        <v>2.9255364600000004E-2</v>
      </c>
      <c r="L4855">
        <f>0.000057*(G4855^1.897696*I4855^1.002687+0.000031*G4855^2)</f>
        <v>0.14199739948573531</v>
      </c>
      <c r="O4855">
        <f>L4855*0.43*0.75</f>
        <v>4.5794161334149638E-2</v>
      </c>
      <c r="Q4855">
        <f>O4855*0.52</f>
        <v>2.3812963893757814E-2</v>
      </c>
      <c r="T4855">
        <f>(L4855*0.43*0.75)*(1+0.2)*0.52*3.67</f>
        <v>0.10487229298810939</v>
      </c>
    </row>
    <row r="4856" spans="1:20" hidden="1" x14ac:dyDescent="0.3">
      <c r="A4856" s="26">
        <v>44001</v>
      </c>
      <c r="B4856">
        <v>182</v>
      </c>
      <c r="C4856" t="s">
        <v>211</v>
      </c>
      <c r="D4856">
        <v>33</v>
      </c>
      <c r="E4856" t="s">
        <v>216</v>
      </c>
      <c r="F4856">
        <v>3</v>
      </c>
      <c r="G4856">
        <v>12.5</v>
      </c>
      <c r="H4856">
        <f t="shared" si="2781"/>
        <v>0.125</v>
      </c>
      <c r="I4856">
        <v>8</v>
      </c>
      <c r="J4856">
        <v>2.6</v>
      </c>
      <c r="K4856">
        <f t="shared" si="2782"/>
        <v>1.2271875E-2</v>
      </c>
      <c r="L4856">
        <f>0.000086*(G4856^1.882935*I4856^0.813269+0.000016*G4856^2)</f>
        <v>5.4245725069648726E-2</v>
      </c>
      <c r="O4856">
        <f>L4856*0.45*0.75</f>
        <v>1.8307932211006447E-2</v>
      </c>
      <c r="Q4856">
        <f>O4856*0.52</f>
        <v>9.5201247497233524E-3</v>
      </c>
      <c r="T4856">
        <f>(L4856*0.45*0.75)*(1+0.2)*0.52*3.67</f>
        <v>4.1926629397781641E-2</v>
      </c>
    </row>
    <row r="4857" spans="1:20" hidden="1" x14ac:dyDescent="0.3">
      <c r="A4857" s="26">
        <v>44001</v>
      </c>
      <c r="B4857">
        <v>182</v>
      </c>
      <c r="C4857" t="s">
        <v>211</v>
      </c>
      <c r="D4857">
        <v>34</v>
      </c>
      <c r="E4857" t="s">
        <v>218</v>
      </c>
      <c r="F4857">
        <v>2</v>
      </c>
      <c r="G4857">
        <v>30.2</v>
      </c>
      <c r="H4857">
        <f t="shared" si="2781"/>
        <v>0.30199999999999999</v>
      </c>
      <c r="I4857">
        <v>15</v>
      </c>
      <c r="J4857">
        <v>6.2</v>
      </c>
      <c r="K4857">
        <f t="shared" si="2782"/>
        <v>7.1631621600000001E-2</v>
      </c>
      <c r="L4857">
        <f t="shared" ref="L4857:L4859" si="2794">0.000057*(G4857^1.897696*I4857^1.002687+0.000031*G4857^2)</f>
        <v>0.55428201905059182</v>
      </c>
      <c r="O4857">
        <f>L4857*0.43*0.75</f>
        <v>0.17875595114381584</v>
      </c>
      <c r="Q4857">
        <f t="shared" ref="Q4857:Q4859" si="2795">O4857*0.52</f>
        <v>9.2953094594784236E-2</v>
      </c>
      <c r="T4857">
        <f>(L4857*0.43*0.75)*(1+0.2)*0.52*3.67</f>
        <v>0.40936542859542979</v>
      </c>
    </row>
    <row r="4858" spans="1:20" hidden="1" x14ac:dyDescent="0.3">
      <c r="A4858" s="26">
        <v>44001</v>
      </c>
      <c r="B4858">
        <v>182</v>
      </c>
      <c r="C4858" t="s">
        <v>211</v>
      </c>
      <c r="D4858">
        <v>35</v>
      </c>
      <c r="E4858" t="s">
        <v>218</v>
      </c>
      <c r="F4858">
        <v>2</v>
      </c>
      <c r="G4858">
        <v>13.5</v>
      </c>
      <c r="H4858">
        <f t="shared" si="2781"/>
        <v>0.13500000000000001</v>
      </c>
      <c r="I4858">
        <v>5.8</v>
      </c>
      <c r="J4858">
        <v>1.6</v>
      </c>
      <c r="K4858">
        <f t="shared" si="2782"/>
        <v>1.4313915000000002E-2</v>
      </c>
      <c r="L4858">
        <f t="shared" si="2794"/>
        <v>4.6386015257012483E-2</v>
      </c>
      <c r="O4858">
        <f>L4858*0.43*0.75</f>
        <v>1.4959489920386527E-2</v>
      </c>
      <c r="Q4858">
        <f t="shared" si="2795"/>
        <v>7.778934758600994E-3</v>
      </c>
      <c r="T4858">
        <f>(L4858*0.43*0.75)*(1+0.2)*0.52*3.67</f>
        <v>3.4258428676878776E-2</v>
      </c>
    </row>
    <row r="4859" spans="1:20" hidden="1" x14ac:dyDescent="0.3">
      <c r="A4859" s="26">
        <v>44001</v>
      </c>
      <c r="B4859">
        <v>182</v>
      </c>
      <c r="C4859" t="s">
        <v>211</v>
      </c>
      <c r="D4859">
        <v>36</v>
      </c>
      <c r="E4859" t="s">
        <v>218</v>
      </c>
      <c r="F4859">
        <v>3</v>
      </c>
      <c r="G4859">
        <v>12.3</v>
      </c>
      <c r="H4859">
        <f t="shared" si="2781"/>
        <v>0.12300000000000001</v>
      </c>
      <c r="I4859">
        <v>5</v>
      </c>
      <c r="J4859">
        <v>2.5</v>
      </c>
      <c r="K4859">
        <f t="shared" si="2782"/>
        <v>1.1882316600000003E-2</v>
      </c>
      <c r="L4859">
        <f t="shared" si="2794"/>
        <v>3.3499245727151281E-2</v>
      </c>
      <c r="O4859">
        <f>L4859*0.43*0.75</f>
        <v>1.0803506747006288E-2</v>
      </c>
      <c r="Q4859">
        <f t="shared" si="2795"/>
        <v>5.6178235084432693E-3</v>
      </c>
      <c r="T4859">
        <f>(L4859*0.43*0.75)*(1+0.2)*0.52*3.67</f>
        <v>2.4740894731184158E-2</v>
      </c>
    </row>
    <row r="4860" spans="1:20" hidden="1" x14ac:dyDescent="0.3">
      <c r="A4860" s="26">
        <v>44001</v>
      </c>
      <c r="B4860">
        <v>182</v>
      </c>
      <c r="C4860" t="s">
        <v>211</v>
      </c>
      <c r="D4860">
        <v>37</v>
      </c>
      <c r="E4860" t="s">
        <v>216</v>
      </c>
      <c r="F4860">
        <v>3</v>
      </c>
      <c r="G4860">
        <v>12.4</v>
      </c>
      <c r="H4860">
        <f t="shared" si="2781"/>
        <v>0.124</v>
      </c>
      <c r="I4860">
        <v>6.2</v>
      </c>
      <c r="J4860">
        <v>2</v>
      </c>
      <c r="K4860">
        <f t="shared" si="2782"/>
        <v>1.2076310399999998E-2</v>
      </c>
      <c r="L4860">
        <f>0.000086*(G4860^1.882935*I4860^0.813269+0.000016*G4860^2)</f>
        <v>4.3428029556736379E-2</v>
      </c>
      <c r="O4860">
        <f>L4860*0.45*0.75</f>
        <v>1.4656959975398528E-2</v>
      </c>
      <c r="Q4860">
        <f>O4860*0.52</f>
        <v>7.6216191872072346E-3</v>
      </c>
      <c r="T4860">
        <f>(L4860*0.45*0.75)*(1+0.2)*0.52*3.67</f>
        <v>3.3565610900460667E-2</v>
      </c>
    </row>
    <row r="4861" spans="1:20" hidden="1" x14ac:dyDescent="0.3">
      <c r="A4861" s="26">
        <v>44001</v>
      </c>
      <c r="B4861">
        <v>182</v>
      </c>
      <c r="C4861" t="s">
        <v>211</v>
      </c>
      <c r="D4861">
        <v>38</v>
      </c>
      <c r="E4861" t="s">
        <v>217</v>
      </c>
      <c r="F4861">
        <v>4</v>
      </c>
      <c r="G4861">
        <v>26.2</v>
      </c>
      <c r="H4861">
        <f t="shared" si="2781"/>
        <v>0.26200000000000001</v>
      </c>
      <c r="I4861">
        <v>13</v>
      </c>
      <c r="J4861">
        <v>1.8</v>
      </c>
      <c r="K4861">
        <f t="shared" si="2782"/>
        <v>5.3912997600000005E-2</v>
      </c>
      <c r="L4861">
        <f>0.000059*(G4861^1.965295*I4861^0.892133+0.000019*G4861^2)</f>
        <v>0.35646673655824274</v>
      </c>
      <c r="O4861">
        <f>L4861*0.47*0.75</f>
        <v>0.12565452463678056</v>
      </c>
      <c r="Q4861">
        <f>O4861*0.52</f>
        <v>6.5340352811125893E-2</v>
      </c>
      <c r="T4861">
        <f>(L4861*0.47*0.75)*(1+0.2)*0.52*3.67</f>
        <v>0.28775891378019847</v>
      </c>
    </row>
    <row r="4862" spans="1:20" s="13" customFormat="1" hidden="1" x14ac:dyDescent="0.3">
      <c r="A4862" s="26">
        <v>44001</v>
      </c>
      <c r="B4862" s="13">
        <v>182</v>
      </c>
      <c r="C4862" s="13" t="s">
        <v>211</v>
      </c>
      <c r="D4862" s="13">
        <v>39</v>
      </c>
      <c r="E4862" s="13" t="s">
        <v>213</v>
      </c>
      <c r="F4862" s="13">
        <v>7</v>
      </c>
      <c r="G4862" s="13">
        <v>10</v>
      </c>
      <c r="H4862">
        <f t="shared" si="2781"/>
        <v>0.1</v>
      </c>
      <c r="I4862" s="13">
        <v>4</v>
      </c>
      <c r="J4862" s="13">
        <v>0</v>
      </c>
      <c r="K4862">
        <f t="shared" si="2782"/>
        <v>7.8540000000000016E-3</v>
      </c>
      <c r="L4862">
        <f>0.000084*(G4862^1.894314*I4862^0.808223+0.000031*G4862^2)</f>
        <v>2.019284999036728E-2</v>
      </c>
      <c r="M4862"/>
      <c r="N4862"/>
      <c r="O4862">
        <f>L4862*0.66*1.07</f>
        <v>1.4260190663197374E-2</v>
      </c>
      <c r="P4862"/>
      <c r="Q4862">
        <f>O4862*0.531</f>
        <v>7.572161242157806E-3</v>
      </c>
      <c r="R4862"/>
      <c r="S4862"/>
      <c r="T4862">
        <f>(L4862*0.66*1.07)*(1+0.2)*0.531*3.67</f>
        <v>3.3347798110462977E-2</v>
      </c>
    </row>
    <row r="4863" spans="1:20" s="13" customFormat="1" hidden="1" x14ac:dyDescent="0.3">
      <c r="A4863" s="26">
        <v>44001</v>
      </c>
      <c r="B4863" s="13">
        <v>182</v>
      </c>
      <c r="C4863" s="13" t="s">
        <v>211</v>
      </c>
      <c r="D4863" s="13">
        <v>40</v>
      </c>
      <c r="E4863" s="13" t="s">
        <v>216</v>
      </c>
      <c r="F4863" s="13">
        <v>7</v>
      </c>
      <c r="G4863" s="13">
        <v>13</v>
      </c>
      <c r="H4863">
        <f t="shared" si="2781"/>
        <v>0.13</v>
      </c>
      <c r="I4863" s="13">
        <v>4.5999999999999996</v>
      </c>
      <c r="J4863" s="13">
        <v>0</v>
      </c>
      <c r="K4863">
        <f t="shared" si="2782"/>
        <v>1.3273260000000002E-2</v>
      </c>
      <c r="L4863">
        <f>0.000086*(G4863^1.882935*I4863^0.813269+0.000016*G4863^2)</f>
        <v>3.7237840589169784E-2</v>
      </c>
      <c r="M4863"/>
      <c r="N4863"/>
      <c r="O4863">
        <f>L4863*0.45*0.75</f>
        <v>1.2567771198844804E-2</v>
      </c>
      <c r="P4863"/>
      <c r="Q4863">
        <f>O4863*0.52</f>
        <v>6.5352410233992979E-3</v>
      </c>
      <c r="R4863"/>
      <c r="S4863"/>
      <c r="T4863">
        <f>(L4863*0.45*0.75)*(1+0.2)*0.52*3.67</f>
        <v>2.8781201467050505E-2</v>
      </c>
    </row>
    <row r="4864" spans="1:20" hidden="1" x14ac:dyDescent="0.3">
      <c r="A4864" s="26">
        <v>44001</v>
      </c>
      <c r="B4864">
        <v>182</v>
      </c>
      <c r="C4864" t="s">
        <v>211</v>
      </c>
      <c r="D4864">
        <v>41</v>
      </c>
      <c r="E4864" t="s">
        <v>218</v>
      </c>
      <c r="F4864">
        <v>3</v>
      </c>
      <c r="G4864">
        <v>9</v>
      </c>
      <c r="H4864">
        <f t="shared" si="2781"/>
        <v>0.09</v>
      </c>
      <c r="I4864">
        <v>5</v>
      </c>
      <c r="J4864">
        <v>3</v>
      </c>
      <c r="K4864">
        <f t="shared" si="2782"/>
        <v>6.3617399999999994E-3</v>
      </c>
      <c r="L4864">
        <f>0.000057*(G4864^1.897696*I4864^1.002687+0.000031*G4864^2)</f>
        <v>1.8517763890465368E-2</v>
      </c>
      <c r="O4864">
        <f>L4864*0.43*0.75</f>
        <v>5.97197885467508E-3</v>
      </c>
      <c r="Q4864">
        <f>O4864*0.52</f>
        <v>3.1054290044310417E-3</v>
      </c>
      <c r="T4864">
        <f>(L4864*0.43*0.75)*(1+0.2)*0.52*3.67</f>
        <v>1.3676309335514307E-2</v>
      </c>
    </row>
    <row r="4865" spans="1:20" hidden="1" x14ac:dyDescent="0.3">
      <c r="A4865" s="26">
        <v>44001</v>
      </c>
      <c r="B4865">
        <v>182</v>
      </c>
      <c r="C4865" t="s">
        <v>211</v>
      </c>
      <c r="D4865">
        <v>42</v>
      </c>
      <c r="E4865" t="s">
        <v>216</v>
      </c>
      <c r="F4865">
        <v>3</v>
      </c>
      <c r="G4865">
        <v>13.2</v>
      </c>
      <c r="H4865">
        <f t="shared" si="2781"/>
        <v>0.13200000000000001</v>
      </c>
      <c r="I4865">
        <v>4.5999999999999996</v>
      </c>
      <c r="J4865">
        <v>1.6</v>
      </c>
      <c r="K4865">
        <f t="shared" si="2782"/>
        <v>1.3684809600000002E-2</v>
      </c>
      <c r="L4865">
        <f t="shared" ref="L4865:L4866" si="2796">0.000086*(G4865^1.882935*I4865^0.813269+0.000016*G4865^2)</f>
        <v>3.8323877417796692E-2</v>
      </c>
      <c r="O4865">
        <f>L4865*0.45*0.75</f>
        <v>1.2934308628506384E-2</v>
      </c>
      <c r="Q4865">
        <f t="shared" ref="Q4865:Q4866" si="2797">O4865*0.52</f>
        <v>6.7258404868233198E-3</v>
      </c>
      <c r="T4865">
        <f>(L4865*0.45*0.75)*(1+0.2)*0.52*3.67</f>
        <v>2.96206015039699E-2</v>
      </c>
    </row>
    <row r="4866" spans="1:20" hidden="1" x14ac:dyDescent="0.3">
      <c r="A4866" s="26">
        <v>44001</v>
      </c>
      <c r="B4866">
        <v>182</v>
      </c>
      <c r="C4866" t="s">
        <v>211</v>
      </c>
      <c r="D4866">
        <v>43</v>
      </c>
      <c r="E4866" t="s">
        <v>216</v>
      </c>
      <c r="F4866">
        <v>3</v>
      </c>
      <c r="G4866">
        <v>15.3</v>
      </c>
      <c r="H4866">
        <f t="shared" si="2781"/>
        <v>0.153</v>
      </c>
      <c r="I4866">
        <v>6.7</v>
      </c>
      <c r="J4866">
        <v>1.7</v>
      </c>
      <c r="K4866">
        <f t="shared" si="2782"/>
        <v>1.83854286E-2</v>
      </c>
      <c r="L4866">
        <f t="shared" si="2796"/>
        <v>6.8709766902638886E-2</v>
      </c>
      <c r="O4866">
        <f>L4866*0.45*0.75</f>
        <v>2.3189546329640626E-2</v>
      </c>
      <c r="Q4866">
        <f t="shared" si="2797"/>
        <v>1.2058564091413126E-2</v>
      </c>
      <c r="T4866">
        <f>(L4866*0.45*0.75)*(1+0.2)*0.52*3.67</f>
        <v>5.3105916258583408E-2</v>
      </c>
    </row>
    <row r="4867" spans="1:20" hidden="1" x14ac:dyDescent="0.3">
      <c r="A4867" s="26">
        <v>44001</v>
      </c>
      <c r="B4867">
        <v>182</v>
      </c>
      <c r="C4867" t="s">
        <v>211</v>
      </c>
      <c r="D4867">
        <v>44</v>
      </c>
      <c r="E4867" t="s">
        <v>218</v>
      </c>
      <c r="F4867">
        <v>2</v>
      </c>
      <c r="G4867">
        <v>29.4</v>
      </c>
      <c r="H4867">
        <f t="shared" si="2781"/>
        <v>0.29399999999999998</v>
      </c>
      <c r="I4867">
        <v>15</v>
      </c>
      <c r="J4867">
        <v>3</v>
      </c>
      <c r="K4867">
        <f t="shared" si="2782"/>
        <v>6.7886834399999985E-2</v>
      </c>
      <c r="L4867">
        <f t="shared" ref="L4867:L4868" si="2798">0.000057*(G4867^1.897696*I4867^1.002687+0.000031*G4867^2)</f>
        <v>0.52674980890292067</v>
      </c>
      <c r="O4867">
        <f>L4867*0.43*0.75</f>
        <v>0.16987681337119193</v>
      </c>
      <c r="Q4867">
        <f t="shared" ref="Q4867:Q4868" si="2799">O4867*0.52</f>
        <v>8.8335942953019803E-2</v>
      </c>
      <c r="T4867">
        <f>(L4867*0.43*0.75)*(1+0.2)*0.52*3.67</f>
        <v>0.38903149276509918</v>
      </c>
    </row>
    <row r="4868" spans="1:20" hidden="1" x14ac:dyDescent="0.3">
      <c r="A4868" s="26">
        <v>44001</v>
      </c>
      <c r="B4868">
        <v>182</v>
      </c>
      <c r="C4868" t="s">
        <v>211</v>
      </c>
      <c r="D4868">
        <v>45</v>
      </c>
      <c r="E4868" t="s">
        <v>218</v>
      </c>
      <c r="F4868">
        <v>3</v>
      </c>
      <c r="G4868">
        <v>30.2</v>
      </c>
      <c r="H4868">
        <f t="shared" si="2781"/>
        <v>0.30199999999999999</v>
      </c>
      <c r="I4868">
        <v>12</v>
      </c>
      <c r="J4868">
        <v>5</v>
      </c>
      <c r="K4868">
        <f t="shared" si="2782"/>
        <v>7.1631621600000001E-2</v>
      </c>
      <c r="L4868">
        <f t="shared" si="2798"/>
        <v>0.44316014590770492</v>
      </c>
      <c r="O4868">
        <f>L4868*0.43*0.75</f>
        <v>0.14291914705523484</v>
      </c>
      <c r="Q4868">
        <f t="shared" si="2799"/>
        <v>7.4317956468722121E-2</v>
      </c>
      <c r="T4868">
        <f>(L4868*0.43*0.75)*(1+0.2)*0.52*3.67</f>
        <v>0.32729628028825219</v>
      </c>
    </row>
    <row r="4869" spans="1:20" hidden="1" x14ac:dyDescent="0.3">
      <c r="A4869" s="26">
        <v>44001</v>
      </c>
      <c r="B4869">
        <v>182</v>
      </c>
      <c r="C4869" t="s">
        <v>211</v>
      </c>
      <c r="D4869">
        <v>46</v>
      </c>
      <c r="E4869" t="s">
        <v>214</v>
      </c>
      <c r="F4869">
        <v>3</v>
      </c>
      <c r="G4869">
        <v>9.4</v>
      </c>
      <c r="H4869">
        <f t="shared" si="2781"/>
        <v>9.4E-2</v>
      </c>
      <c r="I4869">
        <v>4</v>
      </c>
      <c r="J4869">
        <v>0.6</v>
      </c>
      <c r="K4869">
        <f t="shared" si="2782"/>
        <v>6.9397944000000001E-3</v>
      </c>
      <c r="L4869">
        <f>0.000081*(G4869^1.864042*I4869^0.850892+0.000027*G4869^2)</f>
        <v>1.7168372511504559E-2</v>
      </c>
      <c r="O4869">
        <f>L4869*0.47*0.75</f>
        <v>6.0518513103053565E-3</v>
      </c>
      <c r="Q4869">
        <f>O4869*0.521</f>
        <v>3.1530145326690907E-3</v>
      </c>
      <c r="T4869">
        <f>(L4869*0.47*0.75)*(1+0.2)*0.521*3.67</f>
        <v>1.3885876001874676E-2</v>
      </c>
    </row>
    <row r="4870" spans="1:20" hidden="1" x14ac:dyDescent="0.3">
      <c r="A4870" s="26">
        <v>44001</v>
      </c>
      <c r="B4870">
        <v>182</v>
      </c>
      <c r="C4870" t="s">
        <v>211</v>
      </c>
      <c r="D4870">
        <v>47</v>
      </c>
      <c r="E4870" t="s">
        <v>212</v>
      </c>
      <c r="F4870">
        <v>1</v>
      </c>
      <c r="G4870">
        <v>68.3</v>
      </c>
      <c r="H4870">
        <f t="shared" si="2781"/>
        <v>0.68299999999999994</v>
      </c>
      <c r="I4870">
        <v>21</v>
      </c>
      <c r="J4870">
        <v>8.1999999999999993</v>
      </c>
      <c r="K4870">
        <f t="shared" si="2782"/>
        <v>0.36638046059999996</v>
      </c>
      <c r="L4870">
        <f t="shared" ref="L4870:L4872" si="2800">0.000062*(G4870^1.947206*I4870^0.894551+0.000039*G4870^2)</f>
        <v>3.5251749243706696</v>
      </c>
      <c r="O4870">
        <f>L4870*0.47*0.75</f>
        <v>1.242624160840661</v>
      </c>
      <c r="Q4870">
        <f t="shared" ref="Q4870:Q4872" si="2801">O4870*0.52</f>
        <v>0.6461645636371437</v>
      </c>
      <c r="T4870">
        <f>(L4870*0.47*0.75)*(1+0.2)*0.52*3.67</f>
        <v>2.8457087382579807</v>
      </c>
    </row>
    <row r="4871" spans="1:20" hidden="1" x14ac:dyDescent="0.3">
      <c r="A4871" s="26">
        <v>44001</v>
      </c>
      <c r="B4871">
        <v>182</v>
      </c>
      <c r="C4871" t="s">
        <v>211</v>
      </c>
      <c r="D4871">
        <v>48</v>
      </c>
      <c r="E4871" t="s">
        <v>212</v>
      </c>
      <c r="F4871">
        <v>3</v>
      </c>
      <c r="G4871">
        <v>10.199999999999999</v>
      </c>
      <c r="H4871">
        <f t="shared" si="2781"/>
        <v>0.10199999999999999</v>
      </c>
      <c r="I4871">
        <v>6.2</v>
      </c>
      <c r="J4871">
        <v>2</v>
      </c>
      <c r="K4871">
        <f t="shared" si="2782"/>
        <v>8.1713015999999982E-3</v>
      </c>
      <c r="L4871">
        <f t="shared" si="2800"/>
        <v>2.9186533531545131E-2</v>
      </c>
      <c r="O4871">
        <f>L4871*0.47*0.75</f>
        <v>1.0288253069869658E-2</v>
      </c>
      <c r="Q4871">
        <f t="shared" si="2801"/>
        <v>5.3498915963322222E-3</v>
      </c>
      <c r="T4871">
        <f>(L4871*0.47*0.75)*(1+0.2)*0.52*3.67</f>
        <v>2.3560922590247106E-2</v>
      </c>
    </row>
    <row r="4872" spans="1:20" hidden="1" x14ac:dyDescent="0.3">
      <c r="A4872" s="26">
        <v>44001</v>
      </c>
      <c r="B4872">
        <v>182</v>
      </c>
      <c r="C4872" t="s">
        <v>211</v>
      </c>
      <c r="D4872">
        <v>49</v>
      </c>
      <c r="E4872" t="s">
        <v>212</v>
      </c>
      <c r="F4872">
        <v>3</v>
      </c>
      <c r="G4872">
        <v>11.3</v>
      </c>
      <c r="H4872">
        <f t="shared" si="2781"/>
        <v>0.113</v>
      </c>
      <c r="I4872">
        <v>7</v>
      </c>
      <c r="J4872">
        <v>2.5</v>
      </c>
      <c r="K4872">
        <f t="shared" si="2782"/>
        <v>1.0028772600000001E-2</v>
      </c>
      <c r="L4872">
        <f t="shared" si="2800"/>
        <v>3.9713578888526002E-2</v>
      </c>
      <c r="O4872">
        <f>L4872*0.47*0.75</f>
        <v>1.3999036558205415E-2</v>
      </c>
      <c r="Q4872">
        <f t="shared" si="2801"/>
        <v>7.2794990102668161E-3</v>
      </c>
      <c r="T4872">
        <f>(L4872*0.47*0.75)*(1+0.2)*0.52*3.67</f>
        <v>3.2058913641215055E-2</v>
      </c>
    </row>
    <row r="4873" spans="1:20" hidden="1" x14ac:dyDescent="0.3">
      <c r="A4873" s="26">
        <v>44001</v>
      </c>
      <c r="B4873">
        <v>182</v>
      </c>
      <c r="C4873" t="s">
        <v>211</v>
      </c>
      <c r="D4873">
        <v>50</v>
      </c>
      <c r="E4873" t="s">
        <v>213</v>
      </c>
      <c r="F4873">
        <v>3</v>
      </c>
      <c r="G4873">
        <v>20.2</v>
      </c>
      <c r="H4873">
        <f t="shared" si="2781"/>
        <v>0.20199999999999999</v>
      </c>
      <c r="I4873">
        <v>6</v>
      </c>
      <c r="J4873">
        <v>1.8</v>
      </c>
      <c r="K4873">
        <f t="shared" si="2782"/>
        <v>3.2047461599999993E-2</v>
      </c>
      <c r="L4873">
        <f>0.000084*(G4873^1.894314*I4873^0.808223+0.000031*G4873^2)</f>
        <v>0.10615702645428063</v>
      </c>
      <c r="O4873">
        <f>L4873*0.66*1.07</f>
        <v>7.4968092082012994E-2</v>
      </c>
      <c r="Q4873">
        <f>O4873*0.531</f>
        <v>3.98080568955489E-2</v>
      </c>
      <c r="T4873">
        <f>(L4873*0.66*1.07)*(1+0.2)*0.531*3.67</f>
        <v>0.17531468256799734</v>
      </c>
    </row>
    <row r="4874" spans="1:20" hidden="1" x14ac:dyDescent="0.3">
      <c r="A4874" s="26">
        <v>44001</v>
      </c>
      <c r="B4874">
        <v>182</v>
      </c>
      <c r="C4874" t="s">
        <v>211</v>
      </c>
      <c r="D4874">
        <v>51</v>
      </c>
      <c r="E4874" t="s">
        <v>212</v>
      </c>
      <c r="F4874">
        <v>3</v>
      </c>
      <c r="G4874">
        <v>12.4</v>
      </c>
      <c r="H4874">
        <f t="shared" si="2781"/>
        <v>0.124</v>
      </c>
      <c r="I4874">
        <v>8.6</v>
      </c>
      <c r="J4874">
        <v>1.7</v>
      </c>
      <c r="K4874">
        <f t="shared" si="2782"/>
        <v>1.2076310399999998E-2</v>
      </c>
      <c r="L4874">
        <f t="shared" ref="L4874:L4875" si="2802">0.000062*(G4874^1.947206*I4874^0.894551+0.000039*G4874^2)</f>
        <v>5.720951971900351E-2</v>
      </c>
      <c r="O4874">
        <f>L4874*0.47*0.75</f>
        <v>2.0166355700948737E-2</v>
      </c>
      <c r="Q4874">
        <f t="shared" ref="Q4874:Q4875" si="2803">O4874*0.52</f>
        <v>1.0486504964493343E-2</v>
      </c>
      <c r="T4874">
        <f>(L4874*0.47*0.75)*(1+0.2)*0.52*3.67</f>
        <v>4.6182567863628683E-2</v>
      </c>
    </row>
    <row r="4875" spans="1:20" hidden="1" x14ac:dyDescent="0.3">
      <c r="A4875" s="26">
        <v>44001</v>
      </c>
      <c r="B4875">
        <v>182</v>
      </c>
      <c r="C4875" t="s">
        <v>211</v>
      </c>
      <c r="D4875">
        <v>52</v>
      </c>
      <c r="E4875" t="s">
        <v>212</v>
      </c>
      <c r="F4875">
        <v>3</v>
      </c>
      <c r="G4875">
        <v>17.3</v>
      </c>
      <c r="H4875">
        <f t="shared" si="2781"/>
        <v>0.17300000000000001</v>
      </c>
      <c r="I4875">
        <v>9.1999999999999993</v>
      </c>
      <c r="J4875">
        <v>3.2</v>
      </c>
      <c r="K4875">
        <f t="shared" si="2782"/>
        <v>2.3506236600000004E-2</v>
      </c>
      <c r="L4875">
        <f t="shared" si="2802"/>
        <v>0.11622045164133554</v>
      </c>
      <c r="O4875">
        <f>L4875*0.47*0.75</f>
        <v>4.0967709203570776E-2</v>
      </c>
      <c r="Q4875">
        <f t="shared" si="2803"/>
        <v>2.1303208785856804E-2</v>
      </c>
      <c r="T4875">
        <f>(L4875*0.47*0.75)*(1+0.2)*0.52*3.67</f>
        <v>9.3819331492913369E-2</v>
      </c>
    </row>
    <row r="4876" spans="1:20" hidden="1" x14ac:dyDescent="0.3">
      <c r="A4876" s="26">
        <v>44001</v>
      </c>
      <c r="B4876">
        <v>182</v>
      </c>
      <c r="C4876" t="s">
        <v>211</v>
      </c>
      <c r="D4876">
        <v>53</v>
      </c>
      <c r="E4876" t="s">
        <v>213</v>
      </c>
      <c r="F4876">
        <v>3</v>
      </c>
      <c r="G4876">
        <v>22.4</v>
      </c>
      <c r="H4876">
        <f t="shared" si="2781"/>
        <v>0.22399999999999998</v>
      </c>
      <c r="I4876">
        <v>6</v>
      </c>
      <c r="J4876">
        <v>1.3</v>
      </c>
      <c r="K4876">
        <f t="shared" si="2782"/>
        <v>3.9408230399999994E-2</v>
      </c>
      <c r="L4876">
        <f>0.000084*(G4876^1.894314*I4876^0.808223+0.000031*G4876^2)</f>
        <v>0.12912107804875075</v>
      </c>
      <c r="O4876">
        <f>L4876*0.66*1.07</f>
        <v>9.1185305318027793E-2</v>
      </c>
      <c r="Q4876">
        <f>O4876*0.531</f>
        <v>4.8419397123872762E-2</v>
      </c>
      <c r="T4876">
        <f>(L4876*0.66*1.07)*(1+0.2)*0.531*3.67</f>
        <v>0.21323902493353564</v>
      </c>
    </row>
    <row r="4877" spans="1:20" hidden="1" x14ac:dyDescent="0.3">
      <c r="A4877" s="26">
        <v>44001</v>
      </c>
      <c r="B4877">
        <v>182</v>
      </c>
      <c r="C4877" t="s">
        <v>211</v>
      </c>
      <c r="D4877">
        <v>54</v>
      </c>
      <c r="E4877" t="s">
        <v>212</v>
      </c>
      <c r="F4877">
        <v>3</v>
      </c>
      <c r="G4877">
        <v>13.5</v>
      </c>
      <c r="H4877">
        <f t="shared" si="2781"/>
        <v>0.13500000000000001</v>
      </c>
      <c r="I4877">
        <v>8</v>
      </c>
      <c r="J4877">
        <v>2.2000000000000002</v>
      </c>
      <c r="K4877">
        <f t="shared" si="2782"/>
        <v>1.4313915000000002E-2</v>
      </c>
      <c r="L4877">
        <f t="shared" ref="L4877:L4880" si="2804">0.000062*(G4877^1.947206*I4877^0.894551+0.000039*G4877^2)</f>
        <v>6.3277230237866522E-2</v>
      </c>
      <c r="O4877">
        <f>L4877*0.47*0.75</f>
        <v>2.2305223658847947E-2</v>
      </c>
      <c r="Q4877">
        <f t="shared" ref="Q4877:Q4880" si="2805">O4877*0.52</f>
        <v>1.1598716302600932E-2</v>
      </c>
      <c r="T4877">
        <f>(L4877*0.47*0.75)*(1+0.2)*0.52*3.67</f>
        <v>5.1080746596654514E-2</v>
      </c>
    </row>
    <row r="4878" spans="1:20" hidden="1" x14ac:dyDescent="0.3">
      <c r="A4878" s="26">
        <v>44001</v>
      </c>
      <c r="B4878">
        <v>182</v>
      </c>
      <c r="C4878" t="s">
        <v>211</v>
      </c>
      <c r="D4878">
        <v>55</v>
      </c>
      <c r="E4878" t="s">
        <v>212</v>
      </c>
      <c r="F4878">
        <v>3</v>
      </c>
      <c r="G4878">
        <v>13</v>
      </c>
      <c r="H4878">
        <f t="shared" si="2781"/>
        <v>0.13</v>
      </c>
      <c r="I4878">
        <v>5.2</v>
      </c>
      <c r="J4878">
        <v>3</v>
      </c>
      <c r="K4878">
        <f t="shared" si="2782"/>
        <v>1.3273260000000002E-2</v>
      </c>
      <c r="L4878">
        <f t="shared" si="2804"/>
        <v>3.9992155600409238E-2</v>
      </c>
      <c r="O4878">
        <f>L4878*0.47*0.75</f>
        <v>1.4097234849144255E-2</v>
      </c>
      <c r="Q4878">
        <f t="shared" si="2805"/>
        <v>7.3305621215550131E-3</v>
      </c>
      <c r="T4878">
        <f>(L4878*0.47*0.75)*(1+0.2)*0.52*3.67</f>
        <v>3.2283795583328272E-2</v>
      </c>
    </row>
    <row r="4879" spans="1:20" hidden="1" x14ac:dyDescent="0.3">
      <c r="A4879" s="26">
        <v>44001</v>
      </c>
      <c r="B4879">
        <v>182</v>
      </c>
      <c r="C4879" t="s">
        <v>211</v>
      </c>
      <c r="D4879">
        <v>56</v>
      </c>
      <c r="E4879" t="s">
        <v>212</v>
      </c>
      <c r="F4879">
        <v>3</v>
      </c>
      <c r="G4879">
        <v>12.3</v>
      </c>
      <c r="H4879">
        <f t="shared" si="2781"/>
        <v>0.12300000000000001</v>
      </c>
      <c r="I4879">
        <v>6</v>
      </c>
      <c r="J4879">
        <v>1.2</v>
      </c>
      <c r="K4879">
        <f t="shared" si="2782"/>
        <v>1.1882316600000003E-2</v>
      </c>
      <c r="L4879">
        <f t="shared" si="2804"/>
        <v>4.0809505671891108E-2</v>
      </c>
      <c r="O4879">
        <f>L4879*0.47*0.75</f>
        <v>1.4385350749341615E-2</v>
      </c>
      <c r="Q4879">
        <f t="shared" si="2805"/>
        <v>7.4803823896576402E-3</v>
      </c>
      <c r="T4879">
        <f>(L4879*0.47*0.75)*(1+0.2)*0.52*3.67</f>
        <v>3.2943604044052242E-2</v>
      </c>
    </row>
    <row r="4880" spans="1:20" hidden="1" x14ac:dyDescent="0.3">
      <c r="A4880" s="26">
        <v>44001</v>
      </c>
      <c r="B4880">
        <v>182</v>
      </c>
      <c r="C4880" t="s">
        <v>211</v>
      </c>
      <c r="D4880">
        <v>57</v>
      </c>
      <c r="E4880" t="s">
        <v>212</v>
      </c>
      <c r="F4880">
        <v>3</v>
      </c>
      <c r="G4880">
        <v>27.3</v>
      </c>
      <c r="H4880">
        <f t="shared" si="2781"/>
        <v>0.27300000000000002</v>
      </c>
      <c r="I4880">
        <v>9.1999999999999993</v>
      </c>
      <c r="J4880">
        <v>5.2</v>
      </c>
      <c r="K4880">
        <f t="shared" si="2782"/>
        <v>5.8535076600000006E-2</v>
      </c>
      <c r="L4880">
        <f t="shared" si="2804"/>
        <v>0.28252465140009847</v>
      </c>
      <c r="O4880">
        <f>L4880*0.47*0.75</f>
        <v>9.9589939618534712E-2</v>
      </c>
      <c r="Q4880">
        <f t="shared" si="2805"/>
        <v>5.1786768601638049E-2</v>
      </c>
      <c r="T4880">
        <f>(L4880*0.47*0.75)*(1+0.2)*0.52*3.67</f>
        <v>0.22806892892161398</v>
      </c>
    </row>
    <row r="4881" spans="1:20" hidden="1" x14ac:dyDescent="0.3">
      <c r="A4881" s="26">
        <v>44001</v>
      </c>
      <c r="B4881">
        <v>183</v>
      </c>
      <c r="C4881" t="s">
        <v>211</v>
      </c>
      <c r="D4881">
        <v>1</v>
      </c>
      <c r="E4881" t="s">
        <v>216</v>
      </c>
      <c r="F4881">
        <v>3</v>
      </c>
      <c r="G4881">
        <v>25</v>
      </c>
      <c r="H4881">
        <f t="shared" si="2781"/>
        <v>0.25</v>
      </c>
      <c r="I4881">
        <v>13</v>
      </c>
      <c r="J4881">
        <v>1.8</v>
      </c>
      <c r="K4881">
        <f t="shared" si="2782"/>
        <v>4.9087499999999999E-2</v>
      </c>
      <c r="L4881">
        <f>0.000086*(G4881^1.882935*I4881^0.813269+0.000016*G4881^2)</f>
        <v>0.29693779243890317</v>
      </c>
      <c r="O4881">
        <f>L4881*0.45*0.75</f>
        <v>0.10021650494812981</v>
      </c>
      <c r="Q4881">
        <f>O4881*0.52</f>
        <v>5.2112582573027505E-2</v>
      </c>
      <c r="T4881">
        <f>(L4881*0.45*0.75)*(1+0.2)*0.52*3.67</f>
        <v>0.2295038136516131</v>
      </c>
    </row>
    <row r="4882" spans="1:20" hidden="1" x14ac:dyDescent="0.3">
      <c r="A4882" s="26">
        <v>44001</v>
      </c>
      <c r="B4882">
        <v>183</v>
      </c>
      <c r="C4882" t="s">
        <v>211</v>
      </c>
      <c r="D4882">
        <v>2</v>
      </c>
      <c r="E4882" t="s">
        <v>212</v>
      </c>
      <c r="F4882">
        <v>1</v>
      </c>
      <c r="G4882">
        <v>54.3</v>
      </c>
      <c r="H4882">
        <f t="shared" si="2781"/>
        <v>0.54299999999999993</v>
      </c>
      <c r="I4882">
        <v>18.100000000000001</v>
      </c>
      <c r="J4882">
        <v>8</v>
      </c>
      <c r="K4882">
        <f t="shared" si="2782"/>
        <v>0.23157440459999992</v>
      </c>
      <c r="L4882">
        <f>0.000062*(G4882^1.947206*I4882^0.894551+0.000039*G4882^2)</f>
        <v>1.974529021783499</v>
      </c>
      <c r="O4882">
        <f>L4882*0.47*0.75</f>
        <v>0.69602148017868337</v>
      </c>
      <c r="Q4882">
        <f>O4882*0.52</f>
        <v>0.36193116969291539</v>
      </c>
      <c r="T4882">
        <f>(L4882*0.47*0.75)*(1+0.2)*0.52*3.67</f>
        <v>1.5939448713275992</v>
      </c>
    </row>
    <row r="4883" spans="1:20" hidden="1" x14ac:dyDescent="0.3">
      <c r="A4883" s="26">
        <v>44001</v>
      </c>
      <c r="B4883">
        <v>183</v>
      </c>
      <c r="C4883" t="s">
        <v>211</v>
      </c>
      <c r="D4883">
        <v>3</v>
      </c>
      <c r="E4883" t="s">
        <v>226</v>
      </c>
      <c r="F4883">
        <v>3</v>
      </c>
      <c r="G4883">
        <v>17.3</v>
      </c>
      <c r="H4883">
        <f t="shared" si="2781"/>
        <v>0.17300000000000001</v>
      </c>
      <c r="I4883">
        <v>8</v>
      </c>
      <c r="J4883">
        <v>1.5</v>
      </c>
      <c r="K4883">
        <f t="shared" si="2782"/>
        <v>2.3506236600000004E-2</v>
      </c>
      <c r="L4883">
        <f t="shared" ref="L4883:L4885" si="2806">0.000084*(G4883^1.894314*I4883^0.808223+0.000031*G4883^2)</f>
        <v>9.9868571892697558E-2</v>
      </c>
      <c r="O4883">
        <f>L4883*0.68*1.07</f>
        <v>7.2664372909126765E-2</v>
      </c>
      <c r="Q4883">
        <f t="shared" ref="Q4883:Q4885" si="2807">O4883*0.531</f>
        <v>3.8584782014746313E-2</v>
      </c>
      <c r="T4883">
        <f>(L4883*0.68*1.07)*(1+0.2)*0.531*3.67</f>
        <v>0.16992737999294275</v>
      </c>
    </row>
    <row r="4884" spans="1:20" hidden="1" x14ac:dyDescent="0.3">
      <c r="A4884" s="26">
        <v>44001</v>
      </c>
      <c r="B4884">
        <v>183</v>
      </c>
      <c r="C4884" t="s">
        <v>211</v>
      </c>
      <c r="D4884">
        <v>4</v>
      </c>
      <c r="E4884" t="s">
        <v>226</v>
      </c>
      <c r="F4884">
        <v>3</v>
      </c>
      <c r="G4884">
        <v>12</v>
      </c>
      <c r="H4884">
        <f t="shared" si="2781"/>
        <v>0.12</v>
      </c>
      <c r="I4884">
        <v>8</v>
      </c>
      <c r="J4884">
        <v>1.7</v>
      </c>
      <c r="K4884">
        <f t="shared" si="2782"/>
        <v>1.130976E-2</v>
      </c>
      <c r="L4884">
        <f t="shared" si="2806"/>
        <v>4.9944628623707944E-2</v>
      </c>
      <c r="O4884">
        <f>L4884*0.68*1.07</f>
        <v>3.6339711786609906E-2</v>
      </c>
      <c r="Q4884">
        <f t="shared" si="2807"/>
        <v>1.9296386958689862E-2</v>
      </c>
      <c r="T4884">
        <f>(L4884*0.68*1.07)*(1+0.2)*0.531*3.67</f>
        <v>8.4981288166070146E-2</v>
      </c>
    </row>
    <row r="4885" spans="1:20" s="13" customFormat="1" hidden="1" x14ac:dyDescent="0.3">
      <c r="A4885" s="26">
        <v>44001</v>
      </c>
      <c r="B4885" s="13">
        <v>183</v>
      </c>
      <c r="C4885" s="13" t="s">
        <v>211</v>
      </c>
      <c r="D4885" s="13">
        <v>5</v>
      </c>
      <c r="E4885" s="13" t="s">
        <v>226</v>
      </c>
      <c r="F4885" s="13">
        <v>7</v>
      </c>
      <c r="G4885" s="13">
        <v>18.3</v>
      </c>
      <c r="H4885">
        <f t="shared" si="2781"/>
        <v>0.183</v>
      </c>
      <c r="I4885" s="13">
        <v>9</v>
      </c>
      <c r="J4885" s="13">
        <v>0</v>
      </c>
      <c r="K4885">
        <f t="shared" si="2782"/>
        <v>2.6302260599999999E-2</v>
      </c>
      <c r="L4885">
        <f t="shared" si="2806"/>
        <v>0.12218050142007664</v>
      </c>
      <c r="M4885"/>
      <c r="N4885"/>
      <c r="O4885">
        <f>L4885*0.68*1.07</f>
        <v>8.8898532833247765E-2</v>
      </c>
      <c r="P4885"/>
      <c r="Q4885">
        <f t="shared" si="2807"/>
        <v>4.7205120934454566E-2</v>
      </c>
      <c r="R4885"/>
      <c r="S4885"/>
      <c r="T4885">
        <f>(L4885*0.68*1.07)*(1+0.2)*0.531*3.67</f>
        <v>0.20789135259533789</v>
      </c>
    </row>
    <row r="4886" spans="1:20" hidden="1" x14ac:dyDescent="0.3">
      <c r="A4886" s="26">
        <v>44001</v>
      </c>
      <c r="B4886">
        <v>183</v>
      </c>
      <c r="C4886" t="s">
        <v>211</v>
      </c>
      <c r="D4886">
        <v>6</v>
      </c>
      <c r="E4886" t="s">
        <v>216</v>
      </c>
      <c r="F4886">
        <v>3</v>
      </c>
      <c r="G4886">
        <v>18.2</v>
      </c>
      <c r="H4886">
        <f t="shared" si="2781"/>
        <v>0.182</v>
      </c>
      <c r="I4886">
        <v>7</v>
      </c>
      <c r="J4886">
        <v>3.6</v>
      </c>
      <c r="K4886">
        <f t="shared" si="2782"/>
        <v>2.60155896E-2</v>
      </c>
      <c r="L4886">
        <f>0.000086*(G4886^1.882935*I4886^0.813269+0.000016*G4886^2)</f>
        <v>9.8724515964740703E-2</v>
      </c>
      <c r="O4886">
        <f>L4886*0.45*0.75</f>
        <v>3.3319524138099986E-2</v>
      </c>
      <c r="Q4886">
        <f>O4886*0.52</f>
        <v>1.7326152551811993E-2</v>
      </c>
      <c r="T4886">
        <f>(L4886*0.45*0.75)*(1+0.2)*0.52*3.67</f>
        <v>7.6304375838180019E-2</v>
      </c>
    </row>
    <row r="4887" spans="1:20" hidden="1" x14ac:dyDescent="0.3">
      <c r="A4887" s="26">
        <v>44001</v>
      </c>
      <c r="B4887">
        <v>183</v>
      </c>
      <c r="C4887" t="s">
        <v>211</v>
      </c>
      <c r="D4887">
        <v>7</v>
      </c>
      <c r="E4887" t="s">
        <v>212</v>
      </c>
      <c r="F4887">
        <v>3</v>
      </c>
      <c r="G4887">
        <v>31.3</v>
      </c>
      <c r="H4887">
        <f t="shared" si="2781"/>
        <v>0.313</v>
      </c>
      <c r="I4887">
        <v>16.8</v>
      </c>
      <c r="J4887">
        <v>10</v>
      </c>
      <c r="K4887">
        <f t="shared" si="2782"/>
        <v>7.6944852600000002E-2</v>
      </c>
      <c r="L4887">
        <f>0.000062*(G4887^1.947206*I4887^0.894551+0.000039*G4887^2)</f>
        <v>0.6318701919400137</v>
      </c>
      <c r="O4887">
        <f>L4887*0.47*0.75</f>
        <v>0.2227342426588548</v>
      </c>
      <c r="Q4887">
        <f>O4887*0.52</f>
        <v>0.1158218061826045</v>
      </c>
      <c r="T4887">
        <f>(L4887*0.47*0.75)*(1+0.2)*0.52*3.67</f>
        <v>0.51007923442819014</v>
      </c>
    </row>
    <row r="4888" spans="1:20" s="13" customFormat="1" hidden="1" x14ac:dyDescent="0.3">
      <c r="A4888" s="26">
        <v>44001</v>
      </c>
      <c r="B4888" s="13">
        <v>183</v>
      </c>
      <c r="C4888" s="13" t="s">
        <v>211</v>
      </c>
      <c r="D4888" s="13">
        <v>8</v>
      </c>
      <c r="E4888" s="13" t="s">
        <v>226</v>
      </c>
      <c r="F4888" s="13">
        <v>7</v>
      </c>
      <c r="G4888" s="13">
        <v>15.3</v>
      </c>
      <c r="H4888">
        <f t="shared" si="2781"/>
        <v>0.153</v>
      </c>
      <c r="I4888" s="13">
        <v>5</v>
      </c>
      <c r="J4888" s="13">
        <v>0</v>
      </c>
      <c r="K4888">
        <f t="shared" si="2782"/>
        <v>1.83854286E-2</v>
      </c>
      <c r="L4888">
        <f t="shared" ref="L4888:L4889" si="2808">0.000084*(G4888^1.894314*I4888^0.808223+0.000031*G4888^2)</f>
        <v>5.4123437805787419E-2</v>
      </c>
      <c r="M4888"/>
      <c r="N4888"/>
      <c r="O4888">
        <f>L4888*0.68*1.07</f>
        <v>3.9380213347490929E-2</v>
      </c>
      <c r="P4888"/>
      <c r="Q4888">
        <f t="shared" ref="Q4888:Q4889" si="2809">O4888*0.531</f>
        <v>2.0910893287517683E-2</v>
      </c>
      <c r="R4888"/>
      <c r="S4888"/>
      <c r="T4888">
        <f>(L4888*0.68*1.07)*(1+0.2)*0.531*3.67</f>
        <v>9.2091574038227889E-2</v>
      </c>
    </row>
    <row r="4889" spans="1:20" hidden="1" x14ac:dyDescent="0.3">
      <c r="A4889" s="26">
        <v>44001</v>
      </c>
      <c r="B4889">
        <v>183</v>
      </c>
      <c r="C4889" t="s">
        <v>211</v>
      </c>
      <c r="D4889">
        <v>9</v>
      </c>
      <c r="E4889" t="s">
        <v>226</v>
      </c>
      <c r="F4889">
        <v>3</v>
      </c>
      <c r="G4889">
        <v>12.5</v>
      </c>
      <c r="H4889">
        <f t="shared" si="2781"/>
        <v>0.125</v>
      </c>
      <c r="I4889">
        <v>5</v>
      </c>
      <c r="J4889">
        <v>1.8</v>
      </c>
      <c r="K4889">
        <f t="shared" si="2782"/>
        <v>1.2271875E-2</v>
      </c>
      <c r="L4889">
        <f t="shared" si="2808"/>
        <v>3.6906231550594561E-2</v>
      </c>
      <c r="O4889">
        <f>L4889*0.68*1.07</f>
        <v>2.6852974076212604E-2</v>
      </c>
      <c r="Q4889">
        <f t="shared" si="2809"/>
        <v>1.4258929234468894E-2</v>
      </c>
      <c r="T4889">
        <f>(L4889*0.68*1.07)*(1+0.2)*0.531*3.67</f>
        <v>6.279632434860101E-2</v>
      </c>
    </row>
    <row r="4890" spans="1:20" hidden="1" x14ac:dyDescent="0.3">
      <c r="A4890" s="26">
        <v>44001</v>
      </c>
      <c r="B4890">
        <v>183</v>
      </c>
      <c r="C4890" t="s">
        <v>211</v>
      </c>
      <c r="D4890">
        <v>10</v>
      </c>
      <c r="E4890" t="s">
        <v>212</v>
      </c>
      <c r="F4890">
        <v>1</v>
      </c>
      <c r="G4890">
        <v>39.9</v>
      </c>
      <c r="H4890">
        <f t="shared" si="2781"/>
        <v>0.39899999999999997</v>
      </c>
      <c r="I4890">
        <v>18.7</v>
      </c>
      <c r="J4890">
        <v>12</v>
      </c>
      <c r="K4890">
        <f t="shared" si="2782"/>
        <v>0.12503646539999999</v>
      </c>
      <c r="L4890">
        <f>0.000062*(G4890^1.947206*I4890^0.894551+0.000039*G4890^2)</f>
        <v>1.1156922009687802</v>
      </c>
      <c r="O4890">
        <f>L4890*0.47*0.75</f>
        <v>0.39328150084149505</v>
      </c>
      <c r="Q4890">
        <f>O4890*0.52</f>
        <v>0.20450638043757743</v>
      </c>
      <c r="T4890">
        <f>(L4890*0.47*0.75)*(1+0.2)*0.52*3.67</f>
        <v>0.90064609944709095</v>
      </c>
    </row>
    <row r="4891" spans="1:20" hidden="1" x14ac:dyDescent="0.3">
      <c r="A4891" s="26">
        <v>44001</v>
      </c>
      <c r="B4891">
        <v>183</v>
      </c>
      <c r="C4891" t="s">
        <v>211</v>
      </c>
      <c r="D4891">
        <v>11</v>
      </c>
      <c r="E4891" t="s">
        <v>226</v>
      </c>
      <c r="F4891">
        <v>1</v>
      </c>
      <c r="G4891">
        <v>37.200000000000003</v>
      </c>
      <c r="H4891">
        <f t="shared" ref="H4891:H4942" si="2810">G4891/100</f>
        <v>0.37200000000000005</v>
      </c>
      <c r="I4891">
        <v>18</v>
      </c>
      <c r="J4891">
        <v>9.1999999999999993</v>
      </c>
      <c r="K4891">
        <f t="shared" ref="K4891:K4942" si="2811">0.7854*H4891^2</f>
        <v>0.10868679360000003</v>
      </c>
      <c r="L4891">
        <f>0.000084*(G4891^1.894314*I4891^0.808223+0.000031*G4891^2)</f>
        <v>0.8202056991322082</v>
      </c>
      <c r="O4891">
        <f>L4891*0.68*1.07</f>
        <v>0.59678166668859478</v>
      </c>
      <c r="Q4891">
        <f>O4891*0.531</f>
        <v>0.31689106501164382</v>
      </c>
      <c r="T4891">
        <f>(L4891*0.68*1.07)*(1+0.2)*0.531*3.67</f>
        <v>1.3955882503112793</v>
      </c>
    </row>
    <row r="4892" spans="1:20" hidden="1" x14ac:dyDescent="0.3">
      <c r="A4892" s="26">
        <v>44001</v>
      </c>
      <c r="B4892">
        <v>183</v>
      </c>
      <c r="C4892" t="s">
        <v>211</v>
      </c>
      <c r="D4892">
        <v>12</v>
      </c>
      <c r="E4892" t="s">
        <v>227</v>
      </c>
      <c r="F4892">
        <v>2</v>
      </c>
      <c r="G4892">
        <v>27</v>
      </c>
      <c r="H4892">
        <f t="shared" si="2810"/>
        <v>0.27</v>
      </c>
      <c r="I4892">
        <v>15</v>
      </c>
      <c r="J4892">
        <v>6.2</v>
      </c>
      <c r="K4892">
        <f t="shared" si="2811"/>
        <v>5.7255660000000007E-2</v>
      </c>
      <c r="L4892">
        <f>0.000062*(G4892^1.934787*I4892^0.912065+0.000031*G4892^2)</f>
        <v>0.43097172569492237</v>
      </c>
      <c r="O4892">
        <f>L4892*0.45*0.75</f>
        <v>0.14545295742203629</v>
      </c>
      <c r="Q4892">
        <f>O4892*0.52</f>
        <v>7.5635537859458868E-2</v>
      </c>
      <c r="T4892">
        <f>(L4892*0.45*0.75)*(1+0.2)*0.52*3.67</f>
        <v>0.33309890873305686</v>
      </c>
    </row>
    <row r="4893" spans="1:20" hidden="1" x14ac:dyDescent="0.3">
      <c r="A4893" s="26">
        <v>44001</v>
      </c>
      <c r="B4893">
        <v>183</v>
      </c>
      <c r="C4893" t="s">
        <v>211</v>
      </c>
      <c r="D4893">
        <v>13</v>
      </c>
      <c r="E4893" t="s">
        <v>212</v>
      </c>
      <c r="F4893">
        <v>1</v>
      </c>
      <c r="G4893">
        <v>33.5</v>
      </c>
      <c r="H4893">
        <f t="shared" si="2810"/>
        <v>0.33500000000000002</v>
      </c>
      <c r="I4893">
        <v>15</v>
      </c>
      <c r="J4893">
        <v>10</v>
      </c>
      <c r="K4893">
        <f t="shared" si="2811"/>
        <v>8.8141515000000017E-2</v>
      </c>
      <c r="L4893">
        <f>0.000062*(G4893^1.947206*I4893^0.894551+0.000039*G4893^2)</f>
        <v>0.65169367845210191</v>
      </c>
      <c r="O4893">
        <f>L4893*0.47*0.75</f>
        <v>0.22972202165436589</v>
      </c>
      <c r="Q4893">
        <f>O4893*0.52</f>
        <v>0.11945545126027027</v>
      </c>
      <c r="T4893">
        <f>(L4893*0.47*0.75)*(1+0.2)*0.52*3.67</f>
        <v>0.52608180735023025</v>
      </c>
    </row>
    <row r="4894" spans="1:20" s="13" customFormat="1" hidden="1" x14ac:dyDescent="0.3">
      <c r="A4894" s="26">
        <v>44001</v>
      </c>
      <c r="B4894" s="13">
        <v>183</v>
      </c>
      <c r="C4894" s="13" t="s">
        <v>211</v>
      </c>
      <c r="D4894" s="13">
        <v>14</v>
      </c>
      <c r="E4894" s="13" t="s">
        <v>218</v>
      </c>
      <c r="F4894" s="13">
        <v>7</v>
      </c>
      <c r="G4894" s="13">
        <v>43</v>
      </c>
      <c r="H4894">
        <f t="shared" si="2810"/>
        <v>0.43</v>
      </c>
      <c r="I4894" s="13">
        <v>15</v>
      </c>
      <c r="J4894" s="13">
        <v>0</v>
      </c>
      <c r="K4894">
        <f t="shared" si="2811"/>
        <v>0.14522046</v>
      </c>
      <c r="L4894">
        <f>0.000057*(G4894^1.897696*I4894^1.002687+0.000031*G4894^2)</f>
        <v>1.0838124496785793</v>
      </c>
      <c r="M4894"/>
      <c r="N4894"/>
      <c r="O4894">
        <f>L4894*0.43*0.75</f>
        <v>0.34952951502134183</v>
      </c>
      <c r="P4894"/>
      <c r="Q4894">
        <f>O4894*0.52</f>
        <v>0.18175534781109776</v>
      </c>
      <c r="R4894"/>
      <c r="S4894"/>
      <c r="T4894">
        <f>(L4894*0.43*0.75)*(1+0.2)*0.52*3.67</f>
        <v>0.8004505517600744</v>
      </c>
    </row>
    <row r="4895" spans="1:20" hidden="1" x14ac:dyDescent="0.3">
      <c r="A4895" s="26">
        <v>44001</v>
      </c>
      <c r="B4895">
        <v>183</v>
      </c>
      <c r="C4895" t="s">
        <v>211</v>
      </c>
      <c r="D4895">
        <v>15</v>
      </c>
      <c r="E4895" t="s">
        <v>226</v>
      </c>
      <c r="F4895">
        <v>3</v>
      </c>
      <c r="G4895">
        <v>14.5</v>
      </c>
      <c r="H4895">
        <f t="shared" si="2810"/>
        <v>0.14499999999999999</v>
      </c>
      <c r="I4895">
        <v>10</v>
      </c>
      <c r="J4895">
        <v>4.2</v>
      </c>
      <c r="K4895">
        <f t="shared" si="2811"/>
        <v>1.6513034999999999E-2</v>
      </c>
      <c r="L4895">
        <f>0.000084*(G4895^1.894314*I4895^0.808223+0.000031*G4895^2)</f>
        <v>8.5605314946111302E-2</v>
      </c>
      <c r="O4895">
        <f>L4895*0.68*1.07</f>
        <v>6.2286427154790595E-2</v>
      </c>
      <c r="Q4895">
        <f>O4895*0.531</f>
        <v>3.3074092819193809E-2</v>
      </c>
      <c r="T4895">
        <f>(L4895*0.68*1.07)*(1+0.2)*0.531*3.67</f>
        <v>0.14565830477572952</v>
      </c>
    </row>
    <row r="4896" spans="1:20" hidden="1" x14ac:dyDescent="0.3">
      <c r="A4896" s="26">
        <v>44001</v>
      </c>
      <c r="B4896">
        <v>183</v>
      </c>
      <c r="C4896" t="s">
        <v>211</v>
      </c>
      <c r="D4896">
        <v>16</v>
      </c>
      <c r="E4896" t="s">
        <v>218</v>
      </c>
      <c r="F4896">
        <v>2</v>
      </c>
      <c r="G4896">
        <v>31.2</v>
      </c>
      <c r="H4896">
        <f t="shared" si="2810"/>
        <v>0.312</v>
      </c>
      <c r="I4896">
        <v>15</v>
      </c>
      <c r="J4896">
        <v>11</v>
      </c>
      <c r="K4896">
        <f t="shared" si="2811"/>
        <v>7.64539776E-2</v>
      </c>
      <c r="L4896">
        <f>0.000057*(G4896^1.897696*I4896^1.002687+0.000031*G4896^2)</f>
        <v>0.5896288640075068</v>
      </c>
      <c r="O4896">
        <f>L4896*0.43*0.75</f>
        <v>0.19015530864242094</v>
      </c>
      <c r="Q4896">
        <f>O4896*0.52</f>
        <v>9.8880760494058889E-2</v>
      </c>
      <c r="T4896">
        <f>(L4896*0.43*0.75)*(1+0.2)*0.52*3.67</f>
        <v>0.43547086921583533</v>
      </c>
    </row>
    <row r="4897" spans="1:20" hidden="1" x14ac:dyDescent="0.3">
      <c r="A4897" s="26">
        <v>44001</v>
      </c>
      <c r="B4897">
        <v>183</v>
      </c>
      <c r="C4897" t="s">
        <v>211</v>
      </c>
      <c r="D4897">
        <v>17</v>
      </c>
      <c r="E4897" t="s">
        <v>227</v>
      </c>
      <c r="F4897">
        <v>2</v>
      </c>
      <c r="G4897">
        <v>18</v>
      </c>
      <c r="H4897">
        <f t="shared" si="2810"/>
        <v>0.18</v>
      </c>
      <c r="I4897">
        <v>16</v>
      </c>
      <c r="J4897">
        <v>0.5</v>
      </c>
      <c r="K4897">
        <f t="shared" si="2811"/>
        <v>2.5446959999999998E-2</v>
      </c>
      <c r="L4897">
        <f>0.000062*(G4897^1.934787*I4897^0.912065+0.000031*G4897^2)</f>
        <v>0.20859966291791793</v>
      </c>
      <c r="O4897">
        <f>L4897*0.45*0.75</f>
        <v>7.0402386234797304E-2</v>
      </c>
      <c r="Q4897">
        <f>O4897*0.52</f>
        <v>3.6609240842094597E-2</v>
      </c>
      <c r="T4897">
        <f>(L4897*0.45*0.75)*(1+0.2)*0.52*3.67</f>
        <v>0.16122709666858462</v>
      </c>
    </row>
    <row r="4898" spans="1:20" hidden="1" x14ac:dyDescent="0.3">
      <c r="A4898" s="26">
        <v>44001</v>
      </c>
      <c r="B4898">
        <v>183</v>
      </c>
      <c r="C4898" t="s">
        <v>211</v>
      </c>
      <c r="D4898">
        <v>18</v>
      </c>
      <c r="E4898" t="s">
        <v>216</v>
      </c>
      <c r="F4898">
        <v>3</v>
      </c>
      <c r="G4898">
        <v>8.5</v>
      </c>
      <c r="H4898">
        <f t="shared" si="2810"/>
        <v>8.5000000000000006E-2</v>
      </c>
      <c r="I4898">
        <v>5</v>
      </c>
      <c r="J4898">
        <v>1.7</v>
      </c>
      <c r="K4898">
        <f t="shared" si="2811"/>
        <v>5.6745150000000006E-3</v>
      </c>
      <c r="L4898">
        <f>0.000086*(G4898^1.882935*I4898^0.813269+0.000016*G4898^2)</f>
        <v>1.7905519418353309E-2</v>
      </c>
      <c r="O4898">
        <f>L4898*0.45*0.75</f>
        <v>6.043112803694242E-3</v>
      </c>
      <c r="Q4898">
        <f>O4898*0.52</f>
        <v>3.142418657921006E-3</v>
      </c>
      <c r="T4898">
        <f>(L4898*0.45*0.75)*(1+0.2)*0.52*3.67</f>
        <v>1.3839211769484109E-2</v>
      </c>
    </row>
    <row r="4899" spans="1:20" hidden="1" x14ac:dyDescent="0.3">
      <c r="A4899" s="26">
        <v>44001</v>
      </c>
      <c r="B4899">
        <v>183</v>
      </c>
      <c r="C4899" t="s">
        <v>211</v>
      </c>
      <c r="D4899">
        <v>19</v>
      </c>
      <c r="E4899" t="s">
        <v>212</v>
      </c>
      <c r="F4899">
        <v>3</v>
      </c>
      <c r="G4899">
        <v>14.5</v>
      </c>
      <c r="H4899">
        <f t="shared" si="2810"/>
        <v>0.14499999999999999</v>
      </c>
      <c r="I4899">
        <v>7</v>
      </c>
      <c r="J4899">
        <v>2</v>
      </c>
      <c r="K4899">
        <f t="shared" si="2811"/>
        <v>1.6513034999999999E-2</v>
      </c>
      <c r="L4899">
        <f>0.000062*(G4899^1.947206*I4899^0.894551+0.000039*G4899^2)</f>
        <v>6.4535867108367978E-2</v>
      </c>
      <c r="O4899">
        <f>L4899*0.47*0.75</f>
        <v>2.2748893155699709E-2</v>
      </c>
      <c r="Q4899">
        <f>O4899*0.52</f>
        <v>1.1829424440963849E-2</v>
      </c>
      <c r="T4899">
        <f>(L4899*0.47*0.75)*(1+0.2)*0.52*3.67</f>
        <v>5.2096785238004789E-2</v>
      </c>
    </row>
    <row r="4900" spans="1:20" hidden="1" x14ac:dyDescent="0.3">
      <c r="A4900" s="26">
        <v>44001</v>
      </c>
      <c r="B4900">
        <v>183</v>
      </c>
      <c r="C4900" t="s">
        <v>211</v>
      </c>
      <c r="D4900">
        <v>20</v>
      </c>
      <c r="E4900" t="s">
        <v>226</v>
      </c>
      <c r="F4900">
        <v>3</v>
      </c>
      <c r="G4900">
        <v>8.3000000000000007</v>
      </c>
      <c r="H4900">
        <f t="shared" si="2810"/>
        <v>8.3000000000000004E-2</v>
      </c>
      <c r="I4900">
        <v>4</v>
      </c>
      <c r="J4900">
        <v>1</v>
      </c>
      <c r="K4900">
        <f t="shared" si="2811"/>
        <v>5.4106206000000007E-3</v>
      </c>
      <c r="L4900">
        <f>0.000084*(G4900^1.894314*I4900^0.808223+0.000031*G4900^2)</f>
        <v>1.4187504335541412E-2</v>
      </c>
      <c r="O4900">
        <f>L4900*0.68*1.07</f>
        <v>1.0322828154539932E-2</v>
      </c>
      <c r="Q4900">
        <f>O4900*0.531</f>
        <v>5.4814217500607039E-3</v>
      </c>
      <c r="T4900">
        <f>(L4900*0.68*1.07)*(1+0.2)*0.531*3.67</f>
        <v>2.414018138726734E-2</v>
      </c>
    </row>
    <row r="4901" spans="1:20" hidden="1" x14ac:dyDescent="0.3">
      <c r="A4901" s="26">
        <v>44001</v>
      </c>
      <c r="B4901">
        <v>183</v>
      </c>
      <c r="C4901" t="s">
        <v>211</v>
      </c>
      <c r="D4901">
        <v>21</v>
      </c>
      <c r="E4901" t="s">
        <v>212</v>
      </c>
      <c r="F4901">
        <v>3</v>
      </c>
      <c r="G4901">
        <v>22.3</v>
      </c>
      <c r="H4901">
        <f t="shared" si="2810"/>
        <v>0.223</v>
      </c>
      <c r="I4901">
        <v>12</v>
      </c>
      <c r="J4901">
        <v>7.2</v>
      </c>
      <c r="K4901">
        <f t="shared" si="2811"/>
        <v>3.9057156600000004E-2</v>
      </c>
      <c r="L4901">
        <f>0.000062*(G4901^1.947206*I4901^0.894551+0.000039*G4901^2)</f>
        <v>0.24165947766977058</v>
      </c>
      <c r="O4901">
        <f>L4901*0.47*0.75</f>
        <v>8.5184965878594116E-2</v>
      </c>
      <c r="Q4901">
        <f>O4901*0.52</f>
        <v>4.4296182256868939E-2</v>
      </c>
      <c r="T4901">
        <f>(L4901*0.47*0.75)*(1+0.2)*0.52*3.67</f>
        <v>0.19508038665925079</v>
      </c>
    </row>
    <row r="4902" spans="1:20" s="13" customFormat="1" hidden="1" x14ac:dyDescent="0.3">
      <c r="A4902" s="26">
        <v>44001</v>
      </c>
      <c r="B4902" s="13">
        <v>183</v>
      </c>
      <c r="C4902" s="13" t="s">
        <v>211</v>
      </c>
      <c r="D4902" s="13">
        <v>22</v>
      </c>
      <c r="E4902" s="13" t="s">
        <v>226</v>
      </c>
      <c r="F4902" s="13">
        <v>7</v>
      </c>
      <c r="G4902" s="13">
        <v>14.2</v>
      </c>
      <c r="H4902">
        <f t="shared" si="2810"/>
        <v>0.14199999999999999</v>
      </c>
      <c r="I4902" s="13">
        <v>4.2</v>
      </c>
      <c r="J4902" s="13">
        <v>0</v>
      </c>
      <c r="K4902">
        <f t="shared" si="2811"/>
        <v>1.5836805599999997E-2</v>
      </c>
      <c r="L4902">
        <f t="shared" ref="L4902:L4903" si="2812">0.000084*(G4902^1.894314*I4902^0.808223+0.000031*G4902^2)</f>
        <v>4.0813630408105768E-2</v>
      </c>
      <c r="M4902"/>
      <c r="N4902"/>
      <c r="O4902">
        <f>L4902*0.68*1.07</f>
        <v>2.9695997484937758E-2</v>
      </c>
      <c r="P4902"/>
      <c r="Q4902">
        <f t="shared" ref="Q4902:Q4903" si="2813">O4902*0.531</f>
        <v>1.576857466450195E-2</v>
      </c>
      <c r="R4902"/>
      <c r="S4902"/>
      <c r="T4902">
        <f>(L4902*0.68*1.07)*(1+0.2)*0.531*3.67</f>
        <v>6.9444802822466581E-2</v>
      </c>
    </row>
    <row r="4903" spans="1:20" hidden="1" x14ac:dyDescent="0.3">
      <c r="A4903" s="26">
        <v>44001</v>
      </c>
      <c r="B4903">
        <v>183</v>
      </c>
      <c r="C4903" t="s">
        <v>211</v>
      </c>
      <c r="D4903">
        <v>23</v>
      </c>
      <c r="E4903" t="s">
        <v>226</v>
      </c>
      <c r="F4903">
        <v>3</v>
      </c>
      <c r="G4903">
        <v>12.3</v>
      </c>
      <c r="H4903">
        <f t="shared" si="2810"/>
        <v>0.12300000000000001</v>
      </c>
      <c r="I4903">
        <v>4</v>
      </c>
      <c r="J4903">
        <v>1.2</v>
      </c>
      <c r="K4903">
        <f t="shared" si="2811"/>
        <v>1.1882316600000003E-2</v>
      </c>
      <c r="L4903">
        <f t="shared" si="2812"/>
        <v>2.9888646883101461E-2</v>
      </c>
      <c r="O4903">
        <f>L4903*0.68*1.07</f>
        <v>2.1746979472144629E-2</v>
      </c>
      <c r="Q4903">
        <f t="shared" si="2813"/>
        <v>1.1547646099708798E-2</v>
      </c>
      <c r="T4903">
        <f>(L4903*0.68*1.07)*(1+0.2)*0.531*3.67</f>
        <v>5.0855833423117551E-2</v>
      </c>
    </row>
    <row r="4904" spans="1:20" hidden="1" x14ac:dyDescent="0.3">
      <c r="A4904" s="26">
        <v>44001</v>
      </c>
      <c r="B4904">
        <v>183</v>
      </c>
      <c r="C4904" t="s">
        <v>211</v>
      </c>
      <c r="D4904">
        <v>24</v>
      </c>
      <c r="E4904" t="s">
        <v>218</v>
      </c>
      <c r="F4904">
        <v>2</v>
      </c>
      <c r="G4904">
        <v>31.3</v>
      </c>
      <c r="H4904">
        <f t="shared" si="2810"/>
        <v>0.313</v>
      </c>
      <c r="I4904">
        <v>16</v>
      </c>
      <c r="J4904">
        <v>12</v>
      </c>
      <c r="K4904">
        <f t="shared" si="2811"/>
        <v>7.6944852600000002E-2</v>
      </c>
      <c r="L4904">
        <f>0.000057*(G4904^1.897696*I4904^1.002687+0.000031*G4904^2)</f>
        <v>0.63287800695131469</v>
      </c>
      <c r="O4904">
        <f>L4904*0.43*0.75</f>
        <v>0.20410315724179895</v>
      </c>
      <c r="Q4904">
        <f>O4904*0.52</f>
        <v>0.10613364176573546</v>
      </c>
      <c r="T4904">
        <f>(L4904*0.43*0.75)*(1+0.2)*0.52*3.67</f>
        <v>0.46741255833629891</v>
      </c>
    </row>
    <row r="4905" spans="1:20" hidden="1" x14ac:dyDescent="0.3">
      <c r="A4905" s="26">
        <v>44001</v>
      </c>
      <c r="B4905">
        <v>183</v>
      </c>
      <c r="C4905" t="s">
        <v>211</v>
      </c>
      <c r="D4905">
        <v>25</v>
      </c>
      <c r="E4905" t="s">
        <v>216</v>
      </c>
      <c r="F4905">
        <v>3</v>
      </c>
      <c r="G4905">
        <v>13.2</v>
      </c>
      <c r="H4905">
        <f t="shared" si="2810"/>
        <v>0.13200000000000001</v>
      </c>
      <c r="I4905">
        <v>7.2</v>
      </c>
      <c r="J4905">
        <v>2</v>
      </c>
      <c r="K4905">
        <f t="shared" si="2811"/>
        <v>1.3684809600000002E-2</v>
      </c>
      <c r="L4905">
        <f>0.000086*(G4905^1.882935*I4905^0.813269+0.000016*G4905^2)</f>
        <v>5.5170911065082914E-2</v>
      </c>
      <c r="O4905">
        <f>L4905*0.45*0.75</f>
        <v>1.8620182484465484E-2</v>
      </c>
      <c r="Q4905">
        <f>O4905*0.52</f>
        <v>9.6824948919220517E-3</v>
      </c>
      <c r="T4905">
        <f>(L4905*0.45*0.75)*(1+0.2)*0.52*3.67</f>
        <v>4.2641707504024712E-2</v>
      </c>
    </row>
    <row r="4906" spans="1:20" hidden="1" x14ac:dyDescent="0.3">
      <c r="A4906" s="26">
        <v>44001</v>
      </c>
      <c r="B4906">
        <v>183</v>
      </c>
      <c r="C4906" t="s">
        <v>211</v>
      </c>
      <c r="D4906">
        <v>26</v>
      </c>
      <c r="E4906" t="s">
        <v>227</v>
      </c>
      <c r="F4906">
        <v>2</v>
      </c>
      <c r="G4906">
        <v>22.1</v>
      </c>
      <c r="H4906">
        <f t="shared" si="2810"/>
        <v>0.221</v>
      </c>
      <c r="I4906">
        <v>15</v>
      </c>
      <c r="J4906">
        <v>7.6</v>
      </c>
      <c r="K4906">
        <f t="shared" si="2811"/>
        <v>3.8359721400000005E-2</v>
      </c>
      <c r="L4906">
        <f>0.000062*(G4906^1.934787*I4906^0.912065+0.000031*G4906^2)</f>
        <v>0.29253474212986286</v>
      </c>
      <c r="O4906">
        <f>L4906*0.45*0.75</f>
        <v>9.873047546882871E-2</v>
      </c>
      <c r="Q4906">
        <f>O4906*0.52</f>
        <v>5.1339847243790933E-2</v>
      </c>
      <c r="T4906">
        <f>(L4906*0.45*0.75)*(1+0.2)*0.52*3.67</f>
        <v>0.22610068726165522</v>
      </c>
    </row>
    <row r="4907" spans="1:20" s="13" customFormat="1" hidden="1" x14ac:dyDescent="0.3">
      <c r="A4907" s="26">
        <v>44001</v>
      </c>
      <c r="B4907" s="13">
        <v>183</v>
      </c>
      <c r="C4907" s="13" t="s">
        <v>211</v>
      </c>
      <c r="D4907" s="13">
        <v>27</v>
      </c>
      <c r="E4907" s="13" t="s">
        <v>226</v>
      </c>
      <c r="F4907" s="13">
        <v>7</v>
      </c>
      <c r="G4907" s="13">
        <v>11.3</v>
      </c>
      <c r="H4907">
        <f t="shared" si="2810"/>
        <v>0.113</v>
      </c>
      <c r="I4907" s="13">
        <v>5</v>
      </c>
      <c r="J4907" s="13">
        <v>0</v>
      </c>
      <c r="K4907">
        <f t="shared" si="2811"/>
        <v>1.0028772600000001E-2</v>
      </c>
      <c r="L4907">
        <f t="shared" ref="L4907:L4909" si="2814">0.000084*(G4907^1.894314*I4907^0.808223+0.000031*G4907^2)</f>
        <v>3.0483785398837358E-2</v>
      </c>
      <c r="M4907"/>
      <c r="N4907"/>
      <c r="O4907">
        <f>L4907*0.68*1.07</f>
        <v>2.2180002256194063E-2</v>
      </c>
      <c r="P4907"/>
      <c r="Q4907">
        <f t="shared" ref="Q4907:Q4909" si="2815">O4907*0.531</f>
        <v>1.1777581198039047E-2</v>
      </c>
      <c r="R4907"/>
      <c r="S4907"/>
      <c r="T4907">
        <f>(L4907*0.68*1.07)*(1+0.2)*0.531*3.67</f>
        <v>5.1868467596163967E-2</v>
      </c>
    </row>
    <row r="4908" spans="1:20" hidden="1" x14ac:dyDescent="0.3">
      <c r="A4908" s="26">
        <v>44001</v>
      </c>
      <c r="B4908">
        <v>183</v>
      </c>
      <c r="C4908" t="s">
        <v>211</v>
      </c>
      <c r="D4908">
        <v>28</v>
      </c>
      <c r="E4908" t="s">
        <v>226</v>
      </c>
      <c r="F4908">
        <v>3</v>
      </c>
      <c r="G4908">
        <v>12.4</v>
      </c>
      <c r="H4908">
        <f t="shared" si="2810"/>
        <v>0.124</v>
      </c>
      <c r="I4908">
        <v>6.2</v>
      </c>
      <c r="J4908">
        <v>1.8</v>
      </c>
      <c r="K4908">
        <f t="shared" si="2811"/>
        <v>1.2076310399999998E-2</v>
      </c>
      <c r="L4908">
        <f t="shared" si="2814"/>
        <v>4.3251034647005131E-2</v>
      </c>
      <c r="O4908">
        <f>L4908*0.68*1.07</f>
        <v>3.1469452809160942E-2</v>
      </c>
      <c r="Q4908">
        <f t="shared" si="2815"/>
        <v>1.671027944166446E-2</v>
      </c>
      <c r="T4908">
        <f>(L4908*0.68*1.07)*(1+0.2)*0.531*3.67</f>
        <v>7.3592070661090289E-2</v>
      </c>
    </row>
    <row r="4909" spans="1:20" hidden="1" x14ac:dyDescent="0.3">
      <c r="A4909" s="26">
        <v>44001</v>
      </c>
      <c r="B4909">
        <v>183</v>
      </c>
      <c r="C4909" t="s">
        <v>211</v>
      </c>
      <c r="D4909">
        <v>29</v>
      </c>
      <c r="E4909" t="s">
        <v>226</v>
      </c>
      <c r="F4909">
        <v>3</v>
      </c>
      <c r="G4909">
        <v>31.6</v>
      </c>
      <c r="H4909">
        <f t="shared" si="2810"/>
        <v>0.316</v>
      </c>
      <c r="I4909">
        <v>9.1999999999999993</v>
      </c>
      <c r="J4909">
        <v>2.5</v>
      </c>
      <c r="K4909">
        <f t="shared" si="2811"/>
        <v>7.8426902399999998E-2</v>
      </c>
      <c r="L4909">
        <f t="shared" si="2814"/>
        <v>0.35003884133986812</v>
      </c>
      <c r="O4909">
        <f>L4909*0.68*1.07</f>
        <v>0.25468826095888808</v>
      </c>
      <c r="Q4909">
        <f t="shared" si="2815"/>
        <v>0.13523946656916958</v>
      </c>
      <c r="T4909">
        <f>(L4909*0.68*1.07)*(1+0.2)*0.531*3.67</f>
        <v>0.5955946107706227</v>
      </c>
    </row>
    <row r="4910" spans="1:20" hidden="1" x14ac:dyDescent="0.3">
      <c r="A4910" s="26">
        <v>44001</v>
      </c>
      <c r="B4910">
        <v>183</v>
      </c>
      <c r="C4910" t="s">
        <v>211</v>
      </c>
      <c r="D4910">
        <v>30</v>
      </c>
      <c r="E4910" t="s">
        <v>216</v>
      </c>
      <c r="F4910">
        <v>3</v>
      </c>
      <c r="G4910">
        <v>10.1</v>
      </c>
      <c r="H4910">
        <f t="shared" si="2810"/>
        <v>0.10099999999999999</v>
      </c>
      <c r="I4910">
        <v>6.8</v>
      </c>
      <c r="J4910">
        <v>4.2</v>
      </c>
      <c r="K4910">
        <f t="shared" si="2811"/>
        <v>8.0118653999999984E-3</v>
      </c>
      <c r="L4910">
        <f t="shared" ref="L4910:L4912" si="2816">0.000086*(G4910^1.882935*I4910^0.813269+0.000016*G4910^2)</f>
        <v>3.1814560217368164E-2</v>
      </c>
      <c r="O4910">
        <f>L4910*0.45*0.75</f>
        <v>1.0737414073361755E-2</v>
      </c>
      <c r="Q4910">
        <f t="shared" ref="Q4910:Q4912" si="2817">O4910*0.52</f>
        <v>5.5834553181481131E-3</v>
      </c>
      <c r="T4910">
        <f>(L4910*0.45*0.75)*(1+0.2)*0.52*3.67</f>
        <v>2.4589537221124291E-2</v>
      </c>
    </row>
    <row r="4911" spans="1:20" hidden="1" x14ac:dyDescent="0.3">
      <c r="A4911" s="26">
        <v>44001</v>
      </c>
      <c r="B4911">
        <v>183</v>
      </c>
      <c r="C4911" t="s">
        <v>211</v>
      </c>
      <c r="D4911">
        <v>31</v>
      </c>
      <c r="E4911" t="s">
        <v>216</v>
      </c>
      <c r="F4911">
        <v>3</v>
      </c>
      <c r="G4911">
        <v>8</v>
      </c>
      <c r="H4911">
        <f t="shared" si="2810"/>
        <v>0.08</v>
      </c>
      <c r="I4911">
        <v>5</v>
      </c>
      <c r="J4911">
        <v>2</v>
      </c>
      <c r="K4911">
        <f t="shared" si="2811"/>
        <v>5.0265600000000002E-3</v>
      </c>
      <c r="L4911">
        <f t="shared" si="2816"/>
        <v>1.5973909757879247E-2</v>
      </c>
      <c r="O4911">
        <f>L4911*0.45*0.75</f>
        <v>5.3911945432842459E-3</v>
      </c>
      <c r="Q4911">
        <f t="shared" si="2817"/>
        <v>2.8034211625078079E-3</v>
      </c>
      <c r="T4911">
        <f>(L4911*0.45*0.75)*(1+0.2)*0.52*3.67</f>
        <v>1.2346266799684386E-2</v>
      </c>
    </row>
    <row r="4912" spans="1:20" hidden="1" x14ac:dyDescent="0.3">
      <c r="A4912" s="26">
        <v>44001</v>
      </c>
      <c r="B4912">
        <v>183</v>
      </c>
      <c r="C4912" t="s">
        <v>211</v>
      </c>
      <c r="D4912">
        <v>32</v>
      </c>
      <c r="E4912" t="s">
        <v>216</v>
      </c>
      <c r="F4912">
        <v>3</v>
      </c>
      <c r="G4912">
        <v>19.3</v>
      </c>
      <c r="H4912">
        <f t="shared" si="2810"/>
        <v>0.193</v>
      </c>
      <c r="I4912">
        <v>9</v>
      </c>
      <c r="J4912">
        <v>4.2</v>
      </c>
      <c r="K4912">
        <f t="shared" si="2811"/>
        <v>2.9255364600000004E-2</v>
      </c>
      <c r="L4912">
        <f t="shared" si="2816"/>
        <v>0.13526230998491839</v>
      </c>
      <c r="O4912">
        <f>L4912*0.45*0.75</f>
        <v>4.5651029619909959E-2</v>
      </c>
      <c r="Q4912">
        <f t="shared" si="2817"/>
        <v>2.373853540235318E-2</v>
      </c>
      <c r="T4912">
        <f>(L4912*0.45*0.75)*(1+0.2)*0.52*3.67</f>
        <v>0.1045445099119634</v>
      </c>
    </row>
    <row r="4913" spans="1:20" s="13" customFormat="1" hidden="1" x14ac:dyDescent="0.3">
      <c r="A4913" s="26">
        <v>44001</v>
      </c>
      <c r="B4913" s="13">
        <v>183</v>
      </c>
      <c r="C4913" s="13" t="s">
        <v>211</v>
      </c>
      <c r="D4913" s="13">
        <v>33</v>
      </c>
      <c r="E4913" s="13" t="s">
        <v>226</v>
      </c>
      <c r="F4913" s="13">
        <v>7</v>
      </c>
      <c r="G4913" s="13">
        <v>15</v>
      </c>
      <c r="H4913">
        <f t="shared" si="2810"/>
        <v>0.15</v>
      </c>
      <c r="I4913" s="13">
        <v>5</v>
      </c>
      <c r="J4913" s="13">
        <v>0</v>
      </c>
      <c r="K4913">
        <f t="shared" si="2811"/>
        <v>1.76715E-2</v>
      </c>
      <c r="L4913">
        <f>0.000084*(G4913^1.894314*I4913^0.808223+0.000031*G4913^2)</f>
        <v>5.2130745815959834E-2</v>
      </c>
      <c r="M4913"/>
      <c r="N4913"/>
      <c r="O4913">
        <f>L4913*0.68*1.07</f>
        <v>3.7930330655692381E-2</v>
      </c>
      <c r="P4913"/>
      <c r="Q4913">
        <f>O4913*0.531</f>
        <v>2.0141005578172656E-2</v>
      </c>
      <c r="R4913"/>
      <c r="S4913"/>
      <c r="T4913">
        <f>(L4913*0.68*1.07)*(1+0.2)*0.531*3.67</f>
        <v>8.8700988566272371E-2</v>
      </c>
    </row>
    <row r="4914" spans="1:20" hidden="1" x14ac:dyDescent="0.3">
      <c r="A4914" s="26">
        <v>44001</v>
      </c>
      <c r="B4914">
        <v>183</v>
      </c>
      <c r="C4914" t="s">
        <v>211</v>
      </c>
      <c r="D4914">
        <v>34</v>
      </c>
      <c r="E4914" t="s">
        <v>216</v>
      </c>
      <c r="F4914">
        <v>3</v>
      </c>
      <c r="G4914">
        <v>21.2</v>
      </c>
      <c r="H4914">
        <f t="shared" si="2810"/>
        <v>0.21199999999999999</v>
      </c>
      <c r="I4914">
        <v>10</v>
      </c>
      <c r="J4914">
        <v>3.8</v>
      </c>
      <c r="K4914">
        <f t="shared" si="2811"/>
        <v>3.5299017599999996E-2</v>
      </c>
      <c r="L4914">
        <f>0.000086*(G4914^1.882935*I4914^0.813269+0.000016*G4914^2)</f>
        <v>0.1758624798008821</v>
      </c>
      <c r="O4914">
        <f t="shared" ref="O4914:O4920" si="2818">L4914*0.45*0.75</f>
        <v>5.9353586932797714E-2</v>
      </c>
      <c r="Q4914">
        <f>O4914*0.52</f>
        <v>3.0863865205054811E-2</v>
      </c>
      <c r="T4914">
        <f t="shared" ref="T4914:T4920" si="2819">(L4914*0.45*0.75)*(1+0.2)*0.52*3.67</f>
        <v>0.13592446236306135</v>
      </c>
    </row>
    <row r="4915" spans="1:20" hidden="1" x14ac:dyDescent="0.3">
      <c r="A4915" s="26">
        <v>44001</v>
      </c>
      <c r="B4915">
        <v>183</v>
      </c>
      <c r="C4915" t="s">
        <v>211</v>
      </c>
      <c r="D4915">
        <v>35</v>
      </c>
      <c r="E4915" t="s">
        <v>227</v>
      </c>
      <c r="F4915">
        <v>3</v>
      </c>
      <c r="G4915">
        <v>8</v>
      </c>
      <c r="H4915">
        <f t="shared" si="2810"/>
        <v>0.08</v>
      </c>
      <c r="I4915">
        <v>9</v>
      </c>
      <c r="J4915">
        <v>3</v>
      </c>
      <c r="K4915">
        <f t="shared" si="2811"/>
        <v>5.0265600000000002E-3</v>
      </c>
      <c r="L4915">
        <f t="shared" ref="L4915:L4916" si="2820">0.000062*(G4915^1.934787*I4915^0.912065+0.000031*G4915^2)</f>
        <v>2.5704652014092774E-2</v>
      </c>
      <c r="O4915">
        <f t="shared" si="2818"/>
        <v>8.6753200547563109E-3</v>
      </c>
      <c r="Q4915">
        <f t="shared" ref="Q4915:Q4916" si="2821">O4915*0.52</f>
        <v>4.5111664284732816E-3</v>
      </c>
      <c r="T4915">
        <f t="shared" si="2819"/>
        <v>1.9867176950996334E-2</v>
      </c>
    </row>
    <row r="4916" spans="1:20" hidden="1" x14ac:dyDescent="0.3">
      <c r="A4916" s="26">
        <v>44001</v>
      </c>
      <c r="B4916">
        <v>183</v>
      </c>
      <c r="C4916" t="s">
        <v>211</v>
      </c>
      <c r="D4916">
        <v>36</v>
      </c>
      <c r="E4916" t="s">
        <v>227</v>
      </c>
      <c r="F4916">
        <v>3</v>
      </c>
      <c r="G4916">
        <v>12</v>
      </c>
      <c r="H4916">
        <f t="shared" si="2810"/>
        <v>0.12</v>
      </c>
      <c r="I4916">
        <v>8</v>
      </c>
      <c r="J4916">
        <v>1.8</v>
      </c>
      <c r="K4916">
        <f t="shared" si="2811"/>
        <v>1.130976E-2</v>
      </c>
      <c r="L4916">
        <f t="shared" si="2820"/>
        <v>5.0589068171892029E-2</v>
      </c>
      <c r="O4916">
        <f t="shared" si="2818"/>
        <v>1.707381050801356E-2</v>
      </c>
      <c r="Q4916">
        <f t="shared" si="2821"/>
        <v>8.8783814641670514E-3</v>
      </c>
      <c r="T4916">
        <f t="shared" si="2819"/>
        <v>3.9100391968191692E-2</v>
      </c>
    </row>
    <row r="4917" spans="1:20" hidden="1" x14ac:dyDescent="0.3">
      <c r="A4917" s="26">
        <v>44001</v>
      </c>
      <c r="B4917">
        <v>183</v>
      </c>
      <c r="C4917" t="s">
        <v>211</v>
      </c>
      <c r="D4917">
        <v>37</v>
      </c>
      <c r="E4917" t="s">
        <v>216</v>
      </c>
      <c r="F4917">
        <v>3</v>
      </c>
      <c r="G4917">
        <v>12.2</v>
      </c>
      <c r="H4917">
        <f t="shared" si="2810"/>
        <v>0.122</v>
      </c>
      <c r="I4917">
        <v>6.5</v>
      </c>
      <c r="J4917">
        <v>3</v>
      </c>
      <c r="K4917">
        <f t="shared" si="2811"/>
        <v>1.1689893599999999E-2</v>
      </c>
      <c r="L4917">
        <f t="shared" ref="L4917:L4919" si="2822">0.000086*(G4917^1.882935*I4917^0.813269+0.000016*G4917^2)</f>
        <v>4.3768600858083942E-2</v>
      </c>
      <c r="O4917">
        <f t="shared" si="2818"/>
        <v>1.4771902789603331E-2</v>
      </c>
      <c r="Q4917">
        <f t="shared" ref="Q4917:Q4919" si="2823">O4917*0.52</f>
        <v>7.6813894505937319E-3</v>
      </c>
      <c r="T4917">
        <f t="shared" si="2819"/>
        <v>3.382883914041479E-2</v>
      </c>
    </row>
    <row r="4918" spans="1:20" hidden="1" x14ac:dyDescent="0.3">
      <c r="A4918" s="26">
        <v>44001</v>
      </c>
      <c r="B4918">
        <v>183</v>
      </c>
      <c r="C4918" t="s">
        <v>211</v>
      </c>
      <c r="D4918">
        <v>38</v>
      </c>
      <c r="E4918" t="s">
        <v>216</v>
      </c>
      <c r="F4918">
        <v>3</v>
      </c>
      <c r="G4918">
        <v>9.3000000000000007</v>
      </c>
      <c r="H4918">
        <f t="shared" si="2810"/>
        <v>9.3000000000000013E-2</v>
      </c>
      <c r="I4918">
        <v>6.7</v>
      </c>
      <c r="J4918">
        <v>2</v>
      </c>
      <c r="K4918">
        <f t="shared" si="2811"/>
        <v>6.7929246000000016E-3</v>
      </c>
      <c r="L4918">
        <f t="shared" si="2822"/>
        <v>2.6909884974493536E-2</v>
      </c>
      <c r="O4918">
        <f t="shared" si="2818"/>
        <v>9.0820861788915679E-3</v>
      </c>
      <c r="Q4918">
        <f t="shared" si="2823"/>
        <v>4.7226848130236159E-3</v>
      </c>
      <c r="T4918">
        <f t="shared" si="2819"/>
        <v>2.0798703916555999E-2</v>
      </c>
    </row>
    <row r="4919" spans="1:20" hidden="1" x14ac:dyDescent="0.3">
      <c r="A4919" s="26">
        <v>44001</v>
      </c>
      <c r="B4919">
        <v>183</v>
      </c>
      <c r="C4919" t="s">
        <v>211</v>
      </c>
      <c r="D4919">
        <v>39</v>
      </c>
      <c r="E4919" t="s">
        <v>216</v>
      </c>
      <c r="F4919">
        <v>3</v>
      </c>
      <c r="G4919">
        <v>11.3</v>
      </c>
      <c r="H4919">
        <f t="shared" si="2810"/>
        <v>0.113</v>
      </c>
      <c r="I4919">
        <v>8</v>
      </c>
      <c r="J4919">
        <v>2</v>
      </c>
      <c r="K4919">
        <f t="shared" si="2811"/>
        <v>1.0028772600000001E-2</v>
      </c>
      <c r="L4919">
        <f t="shared" si="2822"/>
        <v>4.4857338471984018E-2</v>
      </c>
      <c r="O4919">
        <f t="shared" si="2818"/>
        <v>1.5139351734294607E-2</v>
      </c>
      <c r="Q4919">
        <f t="shared" si="2823"/>
        <v>7.8724629018331951E-3</v>
      </c>
      <c r="T4919">
        <f t="shared" si="2819"/>
        <v>3.4670326619673397E-2</v>
      </c>
    </row>
    <row r="4920" spans="1:20" hidden="1" x14ac:dyDescent="0.3">
      <c r="A4920" s="26">
        <v>44001</v>
      </c>
      <c r="B4920">
        <v>183</v>
      </c>
      <c r="C4920" t="s">
        <v>211</v>
      </c>
      <c r="D4920">
        <v>40</v>
      </c>
      <c r="E4920" t="s">
        <v>227</v>
      </c>
      <c r="F4920">
        <v>2</v>
      </c>
      <c r="G4920">
        <v>32.5</v>
      </c>
      <c r="H4920">
        <f t="shared" si="2810"/>
        <v>0.32500000000000001</v>
      </c>
      <c r="I4920">
        <v>16</v>
      </c>
      <c r="J4920">
        <v>10.199999999999999</v>
      </c>
      <c r="K4920">
        <f t="shared" si="2811"/>
        <v>8.2957875E-2</v>
      </c>
      <c r="L4920">
        <f>0.000062*(G4920^1.934787*I4920^0.912065+0.000031*G4920^2)</f>
        <v>0.6543362809067188</v>
      </c>
      <c r="O4920">
        <f t="shared" si="2818"/>
        <v>0.22083849480601758</v>
      </c>
      <c r="Q4920">
        <f>O4920*0.52</f>
        <v>0.11483601729912915</v>
      </c>
      <c r="T4920">
        <f t="shared" si="2819"/>
        <v>0.50573782018536473</v>
      </c>
    </row>
    <row r="4921" spans="1:20" hidden="1" x14ac:dyDescent="0.3">
      <c r="A4921" s="26">
        <v>44001</v>
      </c>
      <c r="B4921">
        <v>183</v>
      </c>
      <c r="C4921" t="s">
        <v>211</v>
      </c>
      <c r="D4921">
        <v>41</v>
      </c>
      <c r="E4921" t="s">
        <v>226</v>
      </c>
      <c r="F4921">
        <v>3</v>
      </c>
      <c r="G4921">
        <v>15.4</v>
      </c>
      <c r="H4921">
        <f t="shared" si="2810"/>
        <v>0.154</v>
      </c>
      <c r="I4921">
        <v>5</v>
      </c>
      <c r="J4921">
        <v>1.2</v>
      </c>
      <c r="K4921">
        <f t="shared" si="2811"/>
        <v>1.8626546399999999E-2</v>
      </c>
      <c r="L4921">
        <f>0.000084*(G4921^1.894314*I4921^0.808223+0.000031*G4921^2)</f>
        <v>5.4795505952034397E-2</v>
      </c>
      <c r="O4921">
        <f>L4921*0.68*1.07</f>
        <v>3.9869210130700231E-2</v>
      </c>
      <c r="Q4921">
        <f>O4921*0.531</f>
        <v>2.1170550579401825E-2</v>
      </c>
      <c r="T4921">
        <f>(L4921*0.68*1.07)*(1+0.2)*0.531*3.67</f>
        <v>9.3235104751685616E-2</v>
      </c>
    </row>
    <row r="4922" spans="1:20" hidden="1" x14ac:dyDescent="0.3">
      <c r="A4922" s="26">
        <v>44001</v>
      </c>
      <c r="B4922">
        <v>183</v>
      </c>
      <c r="C4922" t="s">
        <v>211</v>
      </c>
      <c r="D4922">
        <v>42</v>
      </c>
      <c r="E4922" t="s">
        <v>216</v>
      </c>
      <c r="F4922">
        <v>3</v>
      </c>
      <c r="G4922">
        <v>12.3</v>
      </c>
      <c r="H4922">
        <f t="shared" si="2810"/>
        <v>0.12300000000000001</v>
      </c>
      <c r="I4922">
        <v>9.1999999999999993</v>
      </c>
      <c r="J4922">
        <v>4.2</v>
      </c>
      <c r="K4922">
        <f t="shared" si="2811"/>
        <v>1.1882316600000003E-2</v>
      </c>
      <c r="L4922">
        <f t="shared" ref="L4922:L4924" si="2824">0.000086*(G4922^1.882935*I4922^0.813269+0.000016*G4922^2)</f>
        <v>5.8957522889467838E-2</v>
      </c>
      <c r="O4922">
        <f>L4922*0.45*0.75</f>
        <v>1.9898163975195397E-2</v>
      </c>
      <c r="Q4922">
        <f t="shared" ref="Q4922:Q4924" si="2825">O4922*0.52</f>
        <v>1.0347045267101607E-2</v>
      </c>
      <c r="T4922">
        <f>(L4922*0.45*0.75)*(1+0.2)*0.52*3.67</f>
        <v>4.5568387356315479E-2</v>
      </c>
    </row>
    <row r="4923" spans="1:20" hidden="1" x14ac:dyDescent="0.3">
      <c r="A4923" s="26">
        <v>44001</v>
      </c>
      <c r="B4923">
        <v>183</v>
      </c>
      <c r="C4923" t="s">
        <v>211</v>
      </c>
      <c r="D4923">
        <v>43</v>
      </c>
      <c r="E4923" t="s">
        <v>216</v>
      </c>
      <c r="F4923">
        <v>2</v>
      </c>
      <c r="G4923">
        <v>23.2</v>
      </c>
      <c r="H4923">
        <f t="shared" si="2810"/>
        <v>0.23199999999999998</v>
      </c>
      <c r="I4923">
        <v>15</v>
      </c>
      <c r="J4923">
        <v>6.2</v>
      </c>
      <c r="K4923">
        <f t="shared" si="2811"/>
        <v>4.2273369599999992E-2</v>
      </c>
      <c r="L4923">
        <f t="shared" si="2824"/>
        <v>0.28980324369735982</v>
      </c>
      <c r="O4923">
        <f>L4923*0.45*0.75</f>
        <v>9.780859474785894E-2</v>
      </c>
      <c r="Q4923">
        <f t="shared" si="2825"/>
        <v>5.0860469268886647E-2</v>
      </c>
      <c r="T4923">
        <f>(L4923*0.45*0.75)*(1+0.2)*0.52*3.67</f>
        <v>0.22398950666017681</v>
      </c>
    </row>
    <row r="4924" spans="1:20" hidden="1" x14ac:dyDescent="0.3">
      <c r="A4924" s="26">
        <v>44001</v>
      </c>
      <c r="B4924">
        <v>183</v>
      </c>
      <c r="C4924" t="s">
        <v>211</v>
      </c>
      <c r="D4924">
        <v>44</v>
      </c>
      <c r="E4924" t="s">
        <v>216</v>
      </c>
      <c r="F4924">
        <v>2</v>
      </c>
      <c r="G4924">
        <v>25.3</v>
      </c>
      <c r="H4924">
        <f t="shared" si="2810"/>
        <v>0.253</v>
      </c>
      <c r="I4924">
        <v>15.3</v>
      </c>
      <c r="J4924">
        <v>7.2</v>
      </c>
      <c r="K4924">
        <f t="shared" si="2811"/>
        <v>5.0272668599999994E-2</v>
      </c>
      <c r="L4924">
        <f t="shared" si="2824"/>
        <v>0.3467026078054915</v>
      </c>
      <c r="O4924">
        <f>L4924*0.45*0.75</f>
        <v>0.11701213013435338</v>
      </c>
      <c r="Q4924">
        <f t="shared" si="2825"/>
        <v>6.0846307669863757E-2</v>
      </c>
      <c r="T4924">
        <f>(L4924*0.45*0.75)*(1+0.2)*0.52*3.67</f>
        <v>0.26796713897807994</v>
      </c>
    </row>
    <row r="4925" spans="1:20" s="13" customFormat="1" hidden="1" x14ac:dyDescent="0.3">
      <c r="A4925" s="26">
        <v>44001</v>
      </c>
      <c r="B4925" s="13">
        <v>183</v>
      </c>
      <c r="C4925" s="13" t="s">
        <v>211</v>
      </c>
      <c r="D4925" s="13">
        <v>45</v>
      </c>
      <c r="E4925" s="13" t="s">
        <v>226</v>
      </c>
      <c r="F4925" s="13">
        <v>7</v>
      </c>
      <c r="G4925" s="13">
        <v>8</v>
      </c>
      <c r="H4925">
        <f t="shared" si="2810"/>
        <v>0.08</v>
      </c>
      <c r="I4925" s="13">
        <v>5</v>
      </c>
      <c r="J4925" s="13">
        <v>0</v>
      </c>
      <c r="K4925">
        <f t="shared" si="2811"/>
        <v>5.0265600000000002E-3</v>
      </c>
      <c r="L4925">
        <f>0.000084*(G4925^1.894314*I4925^0.808223+0.000031*G4925^2)</f>
        <v>1.584686991399591E-2</v>
      </c>
      <c r="M4925"/>
      <c r="N4925"/>
      <c r="O4925">
        <f>L4925*0.68*1.07</f>
        <v>1.1530182549423425E-2</v>
      </c>
      <c r="P4925"/>
      <c r="Q4925">
        <f>O4925*0.531</f>
        <v>6.1225269337438389E-3</v>
      </c>
      <c r="R4925"/>
      <c r="S4925"/>
      <c r="T4925">
        <f>(L4925*0.68*1.07)*(1+0.2)*0.531*3.67</f>
        <v>2.6963608616207866E-2</v>
      </c>
    </row>
    <row r="4926" spans="1:20" hidden="1" x14ac:dyDescent="0.3">
      <c r="A4926" s="26">
        <v>44001</v>
      </c>
      <c r="B4926">
        <v>183</v>
      </c>
      <c r="C4926" t="s">
        <v>211</v>
      </c>
      <c r="D4926">
        <v>46</v>
      </c>
      <c r="E4926" t="s">
        <v>228</v>
      </c>
      <c r="F4926">
        <v>3</v>
      </c>
      <c r="G4926">
        <v>20</v>
      </c>
      <c r="H4926">
        <f t="shared" si="2810"/>
        <v>0.2</v>
      </c>
      <c r="I4926">
        <v>10</v>
      </c>
      <c r="J4926">
        <v>5.2</v>
      </c>
      <c r="K4926">
        <f t="shared" si="2811"/>
        <v>3.1416000000000006E-2</v>
      </c>
      <c r="L4926">
        <f>0.000084*(G4926^1.894314*I4926^0.808223+0.000031*G4926^2)</f>
        <v>0.15742166259273555</v>
      </c>
      <c r="O4926">
        <f>L4926*0.61*1.07</f>
        <v>0.10274911917427849</v>
      </c>
      <c r="Q4926">
        <f>O4926*0.531</f>
        <v>5.4559782281541881E-2</v>
      </c>
      <c r="T4926">
        <f>(L4926*0.61*1.07)*(1+0.2)*0.531*3.67</f>
        <v>0.24028128116791042</v>
      </c>
    </row>
    <row r="4927" spans="1:20" hidden="1" x14ac:dyDescent="0.3">
      <c r="A4927" s="26">
        <v>44001</v>
      </c>
      <c r="B4927">
        <v>183</v>
      </c>
      <c r="C4927" t="s">
        <v>211</v>
      </c>
      <c r="D4927">
        <v>47</v>
      </c>
      <c r="E4927" t="s">
        <v>216</v>
      </c>
      <c r="F4927">
        <v>3</v>
      </c>
      <c r="G4927">
        <v>14</v>
      </c>
      <c r="H4927">
        <f t="shared" si="2810"/>
        <v>0.14000000000000001</v>
      </c>
      <c r="I4927">
        <v>9.1999999999999993</v>
      </c>
      <c r="J4927">
        <v>6.2</v>
      </c>
      <c r="K4927">
        <f t="shared" si="2811"/>
        <v>1.5393840000000002E-2</v>
      </c>
      <c r="L4927">
        <f t="shared" ref="L4927:L4929" si="2826">0.000086*(G4927^1.882935*I4927^0.813269+0.000016*G4927^2)</f>
        <v>7.5232130977854764E-2</v>
      </c>
      <c r="O4927">
        <f>L4927*0.45*0.75</f>
        <v>2.5390844205025985E-2</v>
      </c>
      <c r="Q4927">
        <f t="shared" ref="Q4927:Q4929" si="2827">O4927*0.52</f>
        <v>1.3203238986613512E-2</v>
      </c>
      <c r="T4927">
        <f>(L4927*0.45*0.75)*(1+0.2)*0.52*3.67</f>
        <v>5.814706449704591E-2</v>
      </c>
    </row>
    <row r="4928" spans="1:20" hidden="1" x14ac:dyDescent="0.3">
      <c r="A4928" s="26">
        <v>44001</v>
      </c>
      <c r="B4928">
        <v>183</v>
      </c>
      <c r="C4928" t="s">
        <v>211</v>
      </c>
      <c r="D4928">
        <v>48</v>
      </c>
      <c r="E4928" t="s">
        <v>216</v>
      </c>
      <c r="F4928">
        <v>3</v>
      </c>
      <c r="G4928">
        <v>18.3</v>
      </c>
      <c r="H4928">
        <f t="shared" si="2810"/>
        <v>0.183</v>
      </c>
      <c r="I4928">
        <v>10.199999999999999</v>
      </c>
      <c r="J4928">
        <v>5.5</v>
      </c>
      <c r="K4928">
        <f t="shared" si="2811"/>
        <v>2.6302260599999999E-2</v>
      </c>
      <c r="L4928">
        <f t="shared" si="2826"/>
        <v>0.13548041682347037</v>
      </c>
      <c r="O4928">
        <f>L4928*0.45*0.75</f>
        <v>4.5724640677921251E-2</v>
      </c>
      <c r="Q4928">
        <f t="shared" si="2827"/>
        <v>2.377681315251905E-2</v>
      </c>
      <c r="T4928">
        <f>(L4928*0.45*0.75)*(1+0.2)*0.52*3.67</f>
        <v>0.1047130851236939</v>
      </c>
    </row>
    <row r="4929" spans="1:20" hidden="1" x14ac:dyDescent="0.3">
      <c r="A4929" s="26">
        <v>44001</v>
      </c>
      <c r="B4929">
        <v>183</v>
      </c>
      <c r="C4929" t="s">
        <v>211</v>
      </c>
      <c r="D4929">
        <v>49</v>
      </c>
      <c r="E4929" t="s">
        <v>216</v>
      </c>
      <c r="F4929">
        <v>3</v>
      </c>
      <c r="G4929">
        <v>23.2</v>
      </c>
      <c r="H4929">
        <f t="shared" si="2810"/>
        <v>0.23199999999999998</v>
      </c>
      <c r="I4929">
        <v>14</v>
      </c>
      <c r="J4929">
        <v>9.1999999999999993</v>
      </c>
      <c r="K4929">
        <f t="shared" si="2811"/>
        <v>4.2273369599999992E-2</v>
      </c>
      <c r="L4929">
        <f t="shared" si="2826"/>
        <v>0.27399027323014108</v>
      </c>
      <c r="O4929">
        <f>L4929*0.45*0.75</f>
        <v>9.2471717215172611E-2</v>
      </c>
      <c r="Q4929">
        <f t="shared" si="2827"/>
        <v>4.8085292951889756E-2</v>
      </c>
      <c r="T4929">
        <f>(L4929*0.45*0.75)*(1+0.2)*0.52*3.67</f>
        <v>0.21176763016012248</v>
      </c>
    </row>
    <row r="4930" spans="1:20" s="13" customFormat="1" hidden="1" x14ac:dyDescent="0.3">
      <c r="A4930" s="26">
        <v>44001</v>
      </c>
      <c r="B4930" s="13">
        <v>183</v>
      </c>
      <c r="C4930" s="13" t="s">
        <v>211</v>
      </c>
      <c r="D4930" s="13">
        <v>50</v>
      </c>
      <c r="E4930" s="13" t="s">
        <v>226</v>
      </c>
      <c r="F4930" s="13">
        <v>7</v>
      </c>
      <c r="G4930" s="13">
        <v>19.399999999999999</v>
      </c>
      <c r="H4930">
        <f t="shared" si="2810"/>
        <v>0.19399999999999998</v>
      </c>
      <c r="I4930" s="13">
        <v>6</v>
      </c>
      <c r="J4930" s="13">
        <v>0</v>
      </c>
      <c r="K4930">
        <f t="shared" si="2811"/>
        <v>2.9559314399999991E-2</v>
      </c>
      <c r="L4930">
        <f>0.000084*(G4930^1.894314*I4930^0.808223+0.000031*G4930^2)</f>
        <v>9.8334111650571904E-2</v>
      </c>
      <c r="M4930"/>
      <c r="N4930"/>
      <c r="O4930">
        <f>L4930*0.68*1.07</f>
        <v>7.1547899636956139E-2</v>
      </c>
      <c r="P4930"/>
      <c r="Q4930">
        <f>O4930*0.531</f>
        <v>3.7991934707223708E-2</v>
      </c>
      <c r="R4930"/>
      <c r="S4930"/>
      <c r="T4930">
        <f>(L4930*0.68*1.07)*(1+0.2)*0.531*3.67</f>
        <v>0.1673164804506132</v>
      </c>
    </row>
    <row r="4931" spans="1:20" hidden="1" x14ac:dyDescent="0.3">
      <c r="A4931" s="26">
        <v>44001</v>
      </c>
      <c r="B4931">
        <v>183</v>
      </c>
      <c r="C4931" t="s">
        <v>211</v>
      </c>
      <c r="D4931">
        <v>51</v>
      </c>
      <c r="E4931" t="s">
        <v>216</v>
      </c>
      <c r="F4931">
        <v>3</v>
      </c>
      <c r="G4931">
        <v>9</v>
      </c>
      <c r="H4931">
        <f t="shared" si="2810"/>
        <v>0.09</v>
      </c>
      <c r="I4931">
        <v>5</v>
      </c>
      <c r="J4931">
        <v>1.8</v>
      </c>
      <c r="K4931">
        <f t="shared" si="2811"/>
        <v>6.3617399999999994E-3</v>
      </c>
      <c r="L4931">
        <f t="shared" ref="L4931:L4932" si="2828">0.000086*(G4931^1.882935*I4931^0.813269+0.000016*G4931^2)</f>
        <v>1.9940136857016313E-2</v>
      </c>
      <c r="O4931">
        <f>L4931*0.45*0.75</f>
        <v>6.7297961892430064E-3</v>
      </c>
      <c r="Q4931">
        <f t="shared" ref="Q4931:Q4932" si="2829">O4931*0.52</f>
        <v>3.4994940184063634E-3</v>
      </c>
      <c r="T4931">
        <f>(L4931*0.45*0.75)*(1+0.2)*0.52*3.67</f>
        <v>1.5411771657061622E-2</v>
      </c>
    </row>
    <row r="4932" spans="1:20" hidden="1" x14ac:dyDescent="0.3">
      <c r="A4932" s="26">
        <v>44001</v>
      </c>
      <c r="B4932">
        <v>183</v>
      </c>
      <c r="C4932" t="s">
        <v>211</v>
      </c>
      <c r="D4932">
        <v>52</v>
      </c>
      <c r="E4932" t="s">
        <v>216</v>
      </c>
      <c r="F4932">
        <v>3</v>
      </c>
      <c r="G4932">
        <v>19.399999999999999</v>
      </c>
      <c r="H4932">
        <f t="shared" si="2810"/>
        <v>0.19399999999999998</v>
      </c>
      <c r="I4932">
        <v>10</v>
      </c>
      <c r="J4932">
        <v>6.7</v>
      </c>
      <c r="K4932">
        <f t="shared" si="2811"/>
        <v>2.9559314399999991E-2</v>
      </c>
      <c r="L4932">
        <f t="shared" si="2828"/>
        <v>0.14880444795828643</v>
      </c>
      <c r="O4932">
        <f>L4932*0.45*0.75</f>
        <v>5.0221501185921669E-2</v>
      </c>
      <c r="Q4932">
        <f t="shared" si="2829"/>
        <v>2.6115180616679268E-2</v>
      </c>
      <c r="T4932">
        <f>(L4932*0.45*0.75)*(1+0.2)*0.52*3.67</f>
        <v>0.1150112554358555</v>
      </c>
    </row>
    <row r="4933" spans="1:20" hidden="1" x14ac:dyDescent="0.3">
      <c r="A4933" s="26">
        <v>44001</v>
      </c>
      <c r="B4933">
        <v>183</v>
      </c>
      <c r="C4933" t="s">
        <v>211</v>
      </c>
      <c r="D4933">
        <v>53</v>
      </c>
      <c r="E4933" t="s">
        <v>212</v>
      </c>
      <c r="F4933">
        <v>3</v>
      </c>
      <c r="G4933">
        <v>19.2</v>
      </c>
      <c r="H4933">
        <f t="shared" si="2810"/>
        <v>0.192</v>
      </c>
      <c r="I4933">
        <v>12</v>
      </c>
      <c r="J4933">
        <v>9.1999999999999993</v>
      </c>
      <c r="K4933">
        <f t="shared" si="2811"/>
        <v>2.8952985600000002E-2</v>
      </c>
      <c r="L4933">
        <f>0.000062*(G4933^1.947206*I4933^0.894551+0.000039*G4933^2)</f>
        <v>0.18056282821731179</v>
      </c>
      <c r="O4933">
        <f>L4933*0.47*0.75</f>
        <v>6.3648396946602404E-2</v>
      </c>
      <c r="Q4933">
        <f>O4933*0.52</f>
        <v>3.3097166412233252E-2</v>
      </c>
      <c r="T4933">
        <f>(L4933*0.47*0.75)*(1+0.2)*0.52*3.67</f>
        <v>0.1457599208794752</v>
      </c>
    </row>
    <row r="4934" spans="1:20" hidden="1" x14ac:dyDescent="0.3">
      <c r="A4934" s="26">
        <v>44001</v>
      </c>
      <c r="B4934">
        <v>183</v>
      </c>
      <c r="C4934" t="s">
        <v>211</v>
      </c>
      <c r="D4934">
        <v>54</v>
      </c>
      <c r="E4934" t="s">
        <v>218</v>
      </c>
      <c r="F4934">
        <v>3</v>
      </c>
      <c r="G4934">
        <v>11.5</v>
      </c>
      <c r="H4934">
        <f t="shared" si="2810"/>
        <v>0.115</v>
      </c>
      <c r="I4934">
        <v>8</v>
      </c>
      <c r="J4934">
        <v>6</v>
      </c>
      <c r="K4934">
        <f t="shared" si="2811"/>
        <v>1.0386915E-2</v>
      </c>
      <c r="L4934">
        <f>0.000057*(G4934^1.897696*I4934^1.002687+0.000031*G4934^2)</f>
        <v>4.7236275057310324E-2</v>
      </c>
      <c r="O4934">
        <f>L4934*0.43*0.75</f>
        <v>1.523369870598258E-2</v>
      </c>
      <c r="Q4934">
        <f>O4934*0.52</f>
        <v>7.9215233271109423E-3</v>
      </c>
      <c r="T4934">
        <f>(L4934*0.43*0.75)*(1+0.2)*0.52*3.67</f>
        <v>3.4886388732596585E-2</v>
      </c>
    </row>
    <row r="4935" spans="1:20" s="13" customFormat="1" hidden="1" x14ac:dyDescent="0.3">
      <c r="A4935" s="26">
        <v>44001</v>
      </c>
      <c r="B4935" s="13">
        <v>183</v>
      </c>
      <c r="C4935" s="13" t="s">
        <v>211</v>
      </c>
      <c r="D4935" s="13">
        <v>55</v>
      </c>
      <c r="E4935" s="13" t="s">
        <v>226</v>
      </c>
      <c r="F4935" s="13">
        <v>7</v>
      </c>
      <c r="G4935" s="13">
        <v>13</v>
      </c>
      <c r="H4935">
        <f t="shared" si="2810"/>
        <v>0.13</v>
      </c>
      <c r="I4935" s="13">
        <v>4</v>
      </c>
      <c r="J4935" s="13">
        <v>0</v>
      </c>
      <c r="K4935">
        <f t="shared" si="2811"/>
        <v>1.3273260000000002E-2</v>
      </c>
      <c r="L4935">
        <f>0.000084*(G4935^1.894314*I4935^0.808223+0.000031*G4935^2)</f>
        <v>3.3192675786120861E-2</v>
      </c>
      <c r="M4935"/>
      <c r="N4935"/>
      <c r="O4935">
        <f>L4935*0.68*1.07</f>
        <v>2.4150990901981542E-2</v>
      </c>
      <c r="P4935"/>
      <c r="Q4935">
        <f>O4935*0.531</f>
        <v>1.2824176168952199E-2</v>
      </c>
      <c r="R4935"/>
      <c r="S4935"/>
      <c r="T4935">
        <f>(L4935*0.68*1.07)*(1+0.2)*0.531*3.67</f>
        <v>5.6477671848065486E-2</v>
      </c>
    </row>
    <row r="4936" spans="1:20" s="13" customFormat="1" hidden="1" x14ac:dyDescent="0.3">
      <c r="A4936" s="26">
        <v>44001</v>
      </c>
      <c r="B4936" s="13">
        <v>183</v>
      </c>
      <c r="C4936" s="13" t="s">
        <v>211</v>
      </c>
      <c r="D4936" s="13">
        <v>56</v>
      </c>
      <c r="E4936" s="13" t="s">
        <v>212</v>
      </c>
      <c r="F4936" s="13">
        <v>7</v>
      </c>
      <c r="G4936" s="13">
        <v>18.3</v>
      </c>
      <c r="H4936">
        <f t="shared" si="2810"/>
        <v>0.183</v>
      </c>
      <c r="I4936" s="13">
        <v>9</v>
      </c>
      <c r="J4936" s="13">
        <v>0</v>
      </c>
      <c r="K4936">
        <f t="shared" si="2811"/>
        <v>2.6302260599999999E-2</v>
      </c>
      <c r="L4936">
        <f t="shared" ref="L4936:L4937" si="2830">0.000062*(G4936^1.947206*I4936^0.894551+0.000039*G4936^2)</f>
        <v>0.12713507493554563</v>
      </c>
      <c r="M4936"/>
      <c r="N4936"/>
      <c r="O4936">
        <f>L4936*0.47*0.75</f>
        <v>4.4815113914779832E-2</v>
      </c>
      <c r="P4936"/>
      <c r="Q4936">
        <f t="shared" ref="Q4936:Q4937" si="2831">O4936*0.52</f>
        <v>2.3303859235685512E-2</v>
      </c>
      <c r="R4936"/>
      <c r="S4936"/>
      <c r="T4936">
        <f>(L4936*0.47*0.75)*(1+0.2)*0.52*3.67</f>
        <v>0.102630196073959</v>
      </c>
    </row>
    <row r="4937" spans="1:20" hidden="1" x14ac:dyDescent="0.3">
      <c r="A4937" s="26">
        <v>44001</v>
      </c>
      <c r="B4937">
        <v>183</v>
      </c>
      <c r="C4937" t="s">
        <v>211</v>
      </c>
      <c r="D4937">
        <v>57</v>
      </c>
      <c r="E4937" t="s">
        <v>212</v>
      </c>
      <c r="F4937">
        <v>2</v>
      </c>
      <c r="G4937">
        <v>32.299999999999997</v>
      </c>
      <c r="H4937">
        <f t="shared" si="2810"/>
        <v>0.32299999999999995</v>
      </c>
      <c r="I4937">
        <v>16</v>
      </c>
      <c r="J4937">
        <v>9</v>
      </c>
      <c r="K4937">
        <f t="shared" si="2811"/>
        <v>8.1939996599999967E-2</v>
      </c>
      <c r="L4937">
        <f t="shared" si="2830"/>
        <v>0.64308493290566493</v>
      </c>
      <c r="O4937">
        <f>L4937*0.47*0.75</f>
        <v>0.22668743884924689</v>
      </c>
      <c r="Q4937">
        <f t="shared" si="2831"/>
        <v>0.11787746820160838</v>
      </c>
      <c r="T4937">
        <f>(L4937*0.47*0.75)*(1+0.2)*0.52*3.67</f>
        <v>0.51913236995988332</v>
      </c>
    </row>
    <row r="4938" spans="1:20" hidden="1" x14ac:dyDescent="0.3">
      <c r="A4938" s="26">
        <v>44001</v>
      </c>
      <c r="B4938">
        <v>183</v>
      </c>
      <c r="C4938" t="s">
        <v>211</v>
      </c>
      <c r="D4938">
        <v>58</v>
      </c>
      <c r="E4938" t="s">
        <v>216</v>
      </c>
      <c r="F4938">
        <v>3</v>
      </c>
      <c r="G4938">
        <v>16.2</v>
      </c>
      <c r="H4938">
        <f t="shared" si="2810"/>
        <v>0.16200000000000001</v>
      </c>
      <c r="I4938">
        <v>9</v>
      </c>
      <c r="J4938">
        <v>6.2</v>
      </c>
      <c r="K4938">
        <f t="shared" si="2811"/>
        <v>2.0612037600000001E-2</v>
      </c>
      <c r="L4938">
        <f t="shared" ref="L4938:L4939" si="2832">0.000086*(G4938^1.882935*I4938^0.813269+0.000016*G4938^2)</f>
        <v>9.7273393905167829E-2</v>
      </c>
      <c r="O4938">
        <f>L4938*0.45*0.75</f>
        <v>3.2829770442994143E-2</v>
      </c>
      <c r="Q4938">
        <f t="shared" ref="Q4938:Q4939" si="2833">O4938*0.52</f>
        <v>1.7071480630356954E-2</v>
      </c>
      <c r="T4938">
        <f>(L4938*0.45*0.75)*(1+0.2)*0.52*3.67</f>
        <v>7.5182800696092025E-2</v>
      </c>
    </row>
    <row r="4939" spans="1:20" hidden="1" x14ac:dyDescent="0.3">
      <c r="A4939" s="26">
        <v>44001</v>
      </c>
      <c r="B4939">
        <v>183</v>
      </c>
      <c r="C4939" t="s">
        <v>211</v>
      </c>
      <c r="D4939">
        <v>59</v>
      </c>
      <c r="E4939" t="s">
        <v>216</v>
      </c>
      <c r="F4939">
        <v>3</v>
      </c>
      <c r="G4939">
        <v>14.2</v>
      </c>
      <c r="H4939">
        <f t="shared" si="2810"/>
        <v>0.14199999999999999</v>
      </c>
      <c r="I4939">
        <v>9</v>
      </c>
      <c r="J4939">
        <v>5.2</v>
      </c>
      <c r="K4939">
        <f t="shared" si="2811"/>
        <v>1.5836805599999997E-2</v>
      </c>
      <c r="L4939">
        <f t="shared" si="2832"/>
        <v>7.5899679843881726E-2</v>
      </c>
      <c r="O4939">
        <f>L4939*0.45*0.75</f>
        <v>2.5616141947310083E-2</v>
      </c>
      <c r="Q4939">
        <f t="shared" si="2833"/>
        <v>1.3320393812601243E-2</v>
      </c>
      <c r="T4939">
        <f>(L4939*0.45*0.75)*(1+0.2)*0.52*3.67</f>
        <v>5.8663014350695875E-2</v>
      </c>
    </row>
    <row r="4940" spans="1:20" hidden="1" x14ac:dyDescent="0.3">
      <c r="A4940" s="26">
        <v>44001</v>
      </c>
      <c r="B4940">
        <v>183</v>
      </c>
      <c r="C4940" t="s">
        <v>211</v>
      </c>
      <c r="D4940">
        <v>60</v>
      </c>
      <c r="E4940" t="s">
        <v>226</v>
      </c>
      <c r="F4940">
        <v>3</v>
      </c>
      <c r="G4940">
        <v>14</v>
      </c>
      <c r="H4940">
        <f t="shared" si="2810"/>
        <v>0.14000000000000001</v>
      </c>
      <c r="I4940">
        <v>6</v>
      </c>
      <c r="J4940">
        <v>3</v>
      </c>
      <c r="K4940">
        <f t="shared" si="2811"/>
        <v>1.5393840000000002E-2</v>
      </c>
      <c r="L4940">
        <f t="shared" ref="L4940:L4942" si="2834">0.000084*(G4940^1.894314*I4940^0.808223+0.000031*G4940^2)</f>
        <v>5.3006556232093889E-2</v>
      </c>
      <c r="O4940">
        <f>L4940*0.68*1.07</f>
        <v>3.8567570314471514E-2</v>
      </c>
      <c r="Q4940">
        <f t="shared" ref="Q4940:Q4942" si="2835">O4940*0.531</f>
        <v>2.0479379836984377E-2</v>
      </c>
      <c r="T4940">
        <f>(L4940*0.68*1.07)*(1+0.2)*0.531*3.67</f>
        <v>9.0191188802079172E-2</v>
      </c>
    </row>
    <row r="4941" spans="1:20" hidden="1" x14ac:dyDescent="0.3">
      <c r="A4941" s="26">
        <v>44001</v>
      </c>
      <c r="B4941">
        <v>183</v>
      </c>
      <c r="C4941" t="s">
        <v>211</v>
      </c>
      <c r="D4941">
        <v>61</v>
      </c>
      <c r="E4941" t="s">
        <v>226</v>
      </c>
      <c r="F4941">
        <v>3</v>
      </c>
      <c r="G4941">
        <v>20.3</v>
      </c>
      <c r="H4941">
        <f t="shared" si="2810"/>
        <v>0.20300000000000001</v>
      </c>
      <c r="I4941">
        <v>8</v>
      </c>
      <c r="J4941">
        <v>2</v>
      </c>
      <c r="K4941">
        <f t="shared" si="2811"/>
        <v>3.2365548600000002E-2</v>
      </c>
      <c r="L4941">
        <f t="shared" si="2834"/>
        <v>0.1352037947568771</v>
      </c>
      <c r="O4941">
        <f>L4941*0.68*1.07</f>
        <v>9.8374281065103791E-2</v>
      </c>
      <c r="Q4941">
        <f t="shared" si="2835"/>
        <v>5.2236743245570115E-2</v>
      </c>
      <c r="T4941">
        <f>(L4941*0.68*1.07)*(1+0.2)*0.531*3.67</f>
        <v>0.2300506172534908</v>
      </c>
    </row>
    <row r="4942" spans="1:20" hidden="1" x14ac:dyDescent="0.3">
      <c r="A4942" s="26">
        <v>44001</v>
      </c>
      <c r="B4942">
        <v>183</v>
      </c>
      <c r="C4942" t="s">
        <v>211</v>
      </c>
      <c r="D4942">
        <v>62</v>
      </c>
      <c r="E4942" t="s">
        <v>226</v>
      </c>
      <c r="F4942">
        <v>3</v>
      </c>
      <c r="G4942">
        <v>12.3</v>
      </c>
      <c r="H4942">
        <f t="shared" si="2810"/>
        <v>0.12300000000000001</v>
      </c>
      <c r="I4942">
        <v>8</v>
      </c>
      <c r="J4942">
        <v>5</v>
      </c>
      <c r="K4942">
        <f t="shared" si="2811"/>
        <v>1.1882316600000003E-2</v>
      </c>
      <c r="L4942">
        <f t="shared" si="2834"/>
        <v>5.2336317931716732E-2</v>
      </c>
      <c r="O4942">
        <f>L4942*0.68*1.07</f>
        <v>3.8079904927117096E-2</v>
      </c>
      <c r="Q4942">
        <f t="shared" si="2835"/>
        <v>2.0220429516299179E-2</v>
      </c>
      <c r="T4942">
        <f>(L4942*0.68*1.07)*(1+0.2)*0.531*3.67</f>
        <v>8.9050771589781572E-2</v>
      </c>
    </row>
    <row r="4943" spans="1:20" s="13" customFormat="1" x14ac:dyDescent="0.3">
      <c r="E4943" s="13" t="s">
        <v>258</v>
      </c>
      <c r="L4943" s="13">
        <f t="shared" ref="L4943" si="2836">SUBTOTAL(9,L3988:L4119)</f>
        <v>10.012100125329289</v>
      </c>
      <c r="O4943">
        <f>L4943*0.78*1.07</f>
        <v>8.3560987645998246</v>
      </c>
      <c r="Q4943">
        <f>O4943*0.531</f>
        <v>4.4370884440025069</v>
      </c>
      <c r="T4943">
        <f>(L4943*0.78*1.07)*(1+0.2)*0.531*3.67</f>
        <v>19.540937507387042</v>
      </c>
    </row>
  </sheetData>
  <autoFilter ref="B1:L4942" xr:uid="{00000000-0009-0000-0000-000001000000}">
    <filterColumn colId="3">
      <filters>
        <filter val="Quercus viminea"/>
      </filters>
    </filterColumn>
  </autoFilter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2156"/>
  <sheetViews>
    <sheetView topLeftCell="M1" workbookViewId="0">
      <selection activeCell="Y113" sqref="Y113"/>
    </sheetView>
  </sheetViews>
  <sheetFormatPr defaultColWidth="11.5546875" defaultRowHeight="14.4" x14ac:dyDescent="0.3"/>
  <cols>
    <col min="5" max="5" width="21" customWidth="1"/>
    <col min="9" max="9" width="11.109375" customWidth="1"/>
    <col min="10" max="11" width="11.44140625" hidden="1" customWidth="1"/>
    <col min="12" max="14" width="15.5546875" customWidth="1"/>
    <col min="15" max="16" width="10" customWidth="1"/>
    <col min="17" max="19" width="16.109375" customWidth="1"/>
    <col min="20" max="20" width="14" customWidth="1"/>
  </cols>
  <sheetData>
    <row r="1" spans="1:24" s="18" customFormat="1" ht="14.25" customHeight="1" x14ac:dyDescent="0.3">
      <c r="A1" s="18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255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272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3">
      <c r="A2" s="26">
        <v>45001</v>
      </c>
      <c r="B2">
        <v>184</v>
      </c>
      <c r="C2" t="s">
        <v>211</v>
      </c>
      <c r="D2">
        <v>1</v>
      </c>
      <c r="E2" t="s">
        <v>212</v>
      </c>
      <c r="F2">
        <v>4</v>
      </c>
      <c r="G2">
        <v>14.7</v>
      </c>
      <c r="H2">
        <f>G2/100</f>
        <v>0.14699999999999999</v>
      </c>
      <c r="I2">
        <v>8.1999999999999993</v>
      </c>
      <c r="J2">
        <v>5</v>
      </c>
      <c r="K2" s="27">
        <f>0.7854*H2^2</f>
        <v>1.6971708599999996E-2</v>
      </c>
      <c r="L2">
        <f>0.000062*(G2^1.947206*I2^0.894551+0.000039*G2^2)</f>
        <v>7.6358093229092608E-2</v>
      </c>
      <c r="M2">
        <v>0.47</v>
      </c>
      <c r="N2">
        <v>0.75</v>
      </c>
      <c r="O2">
        <f>L2*M2*N2</f>
        <v>2.6916227863255142E-2</v>
      </c>
      <c r="P2">
        <v>0.52100000000000002</v>
      </c>
      <c r="Q2">
        <f>O2*P2</f>
        <v>1.4023354716755929E-2</v>
      </c>
      <c r="R2" t="s">
        <v>269</v>
      </c>
      <c r="S2">
        <v>3.67</v>
      </c>
      <c r="T2">
        <f>(L2*M2*N2)*(1+0.2)*P2*S2</f>
        <v>6.1758854172593108E-2</v>
      </c>
    </row>
    <row r="3" spans="1:24" hidden="1" x14ac:dyDescent="0.3">
      <c r="A3" s="26">
        <v>45001</v>
      </c>
      <c r="B3">
        <v>184</v>
      </c>
      <c r="C3" t="s">
        <v>211</v>
      </c>
      <c r="D3">
        <v>2</v>
      </c>
      <c r="E3" t="s">
        <v>220</v>
      </c>
      <c r="F3">
        <v>4</v>
      </c>
      <c r="G3">
        <v>10.199999999999999</v>
      </c>
      <c r="H3">
        <f t="shared" ref="H3:H66" si="0">G3/100</f>
        <v>0.10199999999999999</v>
      </c>
      <c r="I3">
        <v>6.2</v>
      </c>
      <c r="J3">
        <v>4</v>
      </c>
      <c r="K3" s="27">
        <f t="shared" ref="K3:K66" si="1">0.7854*H3^2</f>
        <v>8.1713015999999982E-3</v>
      </c>
      <c r="L3">
        <f>0.000084*(G3^1.894314*I3^0.808223+0.000031*G3^2)</f>
        <v>2.9875682721573513E-2</v>
      </c>
      <c r="M3">
        <v>0.78</v>
      </c>
      <c r="N3">
        <v>1.07</v>
      </c>
      <c r="O3">
        <f>L3*M3*N3</f>
        <v>2.4934244799425256E-2</v>
      </c>
      <c r="P3">
        <v>0.53100000000000003</v>
      </c>
      <c r="Q3">
        <f>O3*P3</f>
        <v>1.3240083988494812E-2</v>
      </c>
      <c r="R3" t="s">
        <v>269</v>
      </c>
      <c r="S3">
        <v>3.67</v>
      </c>
      <c r="T3">
        <f>(L3*M3*N3)*(1+0.2)*P3*S3</f>
        <v>5.8309329885331142E-2</v>
      </c>
    </row>
    <row r="4" spans="1:24" hidden="1" x14ac:dyDescent="0.3">
      <c r="A4" s="26">
        <v>45001</v>
      </c>
      <c r="B4">
        <v>184</v>
      </c>
      <c r="C4" t="s">
        <v>211</v>
      </c>
      <c r="D4">
        <v>3</v>
      </c>
      <c r="E4" t="s">
        <v>220</v>
      </c>
      <c r="F4">
        <v>4</v>
      </c>
      <c r="G4">
        <v>10.7</v>
      </c>
      <c r="H4">
        <f t="shared" si="0"/>
        <v>0.107</v>
      </c>
      <c r="I4">
        <v>7.4</v>
      </c>
      <c r="J4">
        <v>3</v>
      </c>
      <c r="K4" s="27">
        <f t="shared" si="1"/>
        <v>8.9920445999999987E-3</v>
      </c>
      <c r="L4">
        <f t="shared" ref="L4:L5" si="2">0.000084*(G4^1.894314*I4^0.808223+0.000031*G4^2)</f>
        <v>3.7739130210461332E-2</v>
      </c>
      <c r="O4">
        <f>L4*0.78*1.07</f>
        <v>3.1497078073651034E-2</v>
      </c>
      <c r="Q4">
        <f t="shared" ref="Q4:Q5" si="3">O4*0.531</f>
        <v>1.6724948457108701E-2</v>
      </c>
      <c r="T4">
        <f>(L4*0.78*1.07)*(1+0.2)*0.531*3.67</f>
        <v>7.3656673005106713E-2</v>
      </c>
    </row>
    <row r="5" spans="1:24" hidden="1" x14ac:dyDescent="0.3">
      <c r="A5" s="26">
        <v>45001</v>
      </c>
      <c r="B5">
        <v>184</v>
      </c>
      <c r="C5" t="s">
        <v>211</v>
      </c>
      <c r="D5">
        <v>4</v>
      </c>
      <c r="E5" t="s">
        <v>220</v>
      </c>
      <c r="F5">
        <v>4</v>
      </c>
      <c r="G5">
        <v>15.4</v>
      </c>
      <c r="H5">
        <f t="shared" si="0"/>
        <v>0.154</v>
      </c>
      <c r="I5">
        <v>7</v>
      </c>
      <c r="J5">
        <v>1.7</v>
      </c>
      <c r="K5" s="27">
        <f t="shared" si="1"/>
        <v>1.8626546399999999E-2</v>
      </c>
      <c r="L5">
        <f t="shared" si="2"/>
        <v>7.1919691409036798E-2</v>
      </c>
      <c r="O5">
        <f>L5*0.78*1.07</f>
        <v>6.0024174449982114E-2</v>
      </c>
      <c r="Q5">
        <f t="shared" si="3"/>
        <v>3.1872836632940507E-2</v>
      </c>
      <c r="T5">
        <f>(L5*0.78*1.07)*(1+0.2)*0.531*3.67</f>
        <v>0.14036797253146996</v>
      </c>
    </row>
    <row r="6" spans="1:24" hidden="1" x14ac:dyDescent="0.3">
      <c r="A6" s="26">
        <v>45001</v>
      </c>
      <c r="B6">
        <v>184</v>
      </c>
      <c r="C6" t="s">
        <v>211</v>
      </c>
      <c r="D6">
        <v>5</v>
      </c>
      <c r="E6" t="s">
        <v>212</v>
      </c>
      <c r="F6">
        <v>3</v>
      </c>
      <c r="G6">
        <v>8</v>
      </c>
      <c r="H6">
        <f t="shared" si="0"/>
        <v>0.08</v>
      </c>
      <c r="I6">
        <v>5.7</v>
      </c>
      <c r="J6">
        <v>4.2</v>
      </c>
      <c r="K6" s="27">
        <f t="shared" si="1"/>
        <v>5.0265600000000002E-3</v>
      </c>
      <c r="L6">
        <f>0.000062*(G6^1.947206*I6^0.894551+0.000039*G6^2)</f>
        <v>1.6868113829549825E-2</v>
      </c>
      <c r="O6">
        <f>L6*0.47*0.75</f>
        <v>5.9460101249163132E-3</v>
      </c>
      <c r="Q6">
        <f>O6*0.52</f>
        <v>3.0919252649564831E-3</v>
      </c>
      <c r="T6">
        <f>(L6*0.47*0.75)*(1+0.2)*0.52*3.67</f>
        <v>1.3616838866868351E-2</v>
      </c>
    </row>
    <row r="7" spans="1:24" hidden="1" x14ac:dyDescent="0.3">
      <c r="A7" s="26">
        <v>45001</v>
      </c>
      <c r="B7">
        <v>184</v>
      </c>
      <c r="C7" t="s">
        <v>211</v>
      </c>
      <c r="D7">
        <v>6</v>
      </c>
      <c r="E7" t="s">
        <v>213</v>
      </c>
      <c r="F7">
        <v>7</v>
      </c>
      <c r="G7">
        <v>14.6</v>
      </c>
      <c r="H7">
        <f t="shared" si="0"/>
        <v>0.14599999999999999</v>
      </c>
      <c r="I7">
        <v>8.6999999999999993</v>
      </c>
      <c r="J7">
        <v>0</v>
      </c>
      <c r="K7" s="27">
        <f t="shared" si="1"/>
        <v>1.6741586399999998E-2</v>
      </c>
      <c r="L7">
        <f>0.000084*(G7^1.894314*I7^0.808223+0.000031*G7^2)</f>
        <v>7.7494946241288359E-2</v>
      </c>
      <c r="M7">
        <v>0.66</v>
      </c>
      <c r="N7">
        <v>1.07</v>
      </c>
      <c r="O7">
        <f>L7*M7*N7</f>
        <v>5.4726931035597844E-2</v>
      </c>
      <c r="P7">
        <v>0.53100000000000003</v>
      </c>
      <c r="Q7">
        <f>O7*P7</f>
        <v>2.9060000379902456E-2</v>
      </c>
      <c r="R7" t="s">
        <v>269</v>
      </c>
      <c r="S7">
        <v>3.67</v>
      </c>
      <c r="T7">
        <f>(L7*M7*N7)*(1+0.2)*P7*S7</f>
        <v>0.12798024167309041</v>
      </c>
    </row>
    <row r="8" spans="1:24" hidden="1" x14ac:dyDescent="0.3">
      <c r="A8" s="26">
        <v>45001</v>
      </c>
      <c r="B8">
        <v>184</v>
      </c>
      <c r="C8" t="s">
        <v>211</v>
      </c>
      <c r="D8">
        <v>7</v>
      </c>
      <c r="E8" t="s">
        <v>215</v>
      </c>
      <c r="F8">
        <v>1</v>
      </c>
      <c r="G8">
        <v>36</v>
      </c>
      <c r="H8">
        <f t="shared" si="0"/>
        <v>0.36</v>
      </c>
      <c r="I8">
        <v>15.6</v>
      </c>
      <c r="J8">
        <v>7.4</v>
      </c>
      <c r="K8" s="27">
        <f t="shared" si="1"/>
        <v>0.10178783999999999</v>
      </c>
      <c r="L8">
        <f>0.000064*(G8^1.958025*I8^0.883501+0.000045*G8^2)</f>
        <v>0.80832862617857426</v>
      </c>
      <c r="M8">
        <v>0.44</v>
      </c>
      <c r="N8">
        <v>0.75</v>
      </c>
      <c r="O8">
        <f>L8*M8*N8</f>
        <v>0.26674844663892949</v>
      </c>
      <c r="P8">
        <v>0.52100000000000002</v>
      </c>
      <c r="Q8">
        <f>O8*P8</f>
        <v>0.13897594069888228</v>
      </c>
      <c r="R8" t="s">
        <v>269</v>
      </c>
      <c r="S8">
        <v>3.67</v>
      </c>
      <c r="T8">
        <f>(L8*M8*N8)*(1+0.2)*P8*S8</f>
        <v>0.61205004283787745</v>
      </c>
      <c r="U8">
        <v>61</v>
      </c>
      <c r="V8">
        <v>68</v>
      </c>
      <c r="W8">
        <v>13</v>
      </c>
      <c r="X8">
        <v>6</v>
      </c>
    </row>
    <row r="9" spans="1:24" hidden="1" x14ac:dyDescent="0.3">
      <c r="A9" s="26">
        <v>45001</v>
      </c>
      <c r="B9">
        <v>184</v>
      </c>
      <c r="C9" t="s">
        <v>211</v>
      </c>
      <c r="D9">
        <v>8</v>
      </c>
      <c r="E9" t="s">
        <v>213</v>
      </c>
      <c r="F9">
        <v>7</v>
      </c>
      <c r="G9">
        <v>14.5</v>
      </c>
      <c r="H9">
        <f t="shared" si="0"/>
        <v>0.14499999999999999</v>
      </c>
      <c r="I9">
        <v>4.2</v>
      </c>
      <c r="J9">
        <v>0</v>
      </c>
      <c r="K9" s="27">
        <f t="shared" si="1"/>
        <v>1.6513034999999999E-2</v>
      </c>
      <c r="L9">
        <f>0.000084*(G9^1.894314*I9^0.808223+0.000031*G9^2)</f>
        <v>4.2462441612650989E-2</v>
      </c>
      <c r="O9">
        <f>L9*0.66*1.07</f>
        <v>2.9986976266854131E-2</v>
      </c>
      <c r="Q9">
        <f>O9*0.531</f>
        <v>1.5923084397699544E-2</v>
      </c>
      <c r="T9">
        <f>(L9*0.66*1.07)*(1+0.2)*0.531*3.67</f>
        <v>7.0125263687468783E-2</v>
      </c>
    </row>
    <row r="10" spans="1:24" hidden="1" x14ac:dyDescent="0.3">
      <c r="A10" s="26">
        <v>45001</v>
      </c>
      <c r="B10">
        <v>184</v>
      </c>
      <c r="C10" t="s">
        <v>211</v>
      </c>
      <c r="D10">
        <v>9</v>
      </c>
      <c r="E10" t="s">
        <v>212</v>
      </c>
      <c r="F10">
        <v>1</v>
      </c>
      <c r="G10">
        <v>47</v>
      </c>
      <c r="H10">
        <f t="shared" si="0"/>
        <v>0.47</v>
      </c>
      <c r="I10">
        <v>18</v>
      </c>
      <c r="J10">
        <v>7</v>
      </c>
      <c r="K10" s="27">
        <f t="shared" si="1"/>
        <v>0.17349485999999997</v>
      </c>
      <c r="L10">
        <f t="shared" ref="L10:L12" si="4">0.000062*(G10^1.947206*I10^0.894551+0.000039*G10^2)</f>
        <v>1.483260767482228</v>
      </c>
      <c r="O10">
        <f>L10*0.47*0.75</f>
        <v>0.52284942053748529</v>
      </c>
      <c r="Q10">
        <f t="shared" ref="Q10:Q12" si="5">O10*0.52</f>
        <v>0.27188169867949236</v>
      </c>
      <c r="T10">
        <f>(L10*0.47*0.75)*(1+0.2)*0.52*3.67</f>
        <v>1.1973670009844843</v>
      </c>
      <c r="U10">
        <v>54</v>
      </c>
      <c r="V10">
        <v>61</v>
      </c>
      <c r="W10">
        <v>10</v>
      </c>
      <c r="X10">
        <v>5</v>
      </c>
    </row>
    <row r="11" spans="1:24" hidden="1" x14ac:dyDescent="0.3">
      <c r="A11" s="26">
        <v>45001</v>
      </c>
      <c r="B11">
        <v>184</v>
      </c>
      <c r="C11" t="s">
        <v>211</v>
      </c>
      <c r="D11">
        <v>10</v>
      </c>
      <c r="E11" t="s">
        <v>212</v>
      </c>
      <c r="F11">
        <v>3</v>
      </c>
      <c r="G11">
        <v>12.2</v>
      </c>
      <c r="H11">
        <f t="shared" si="0"/>
        <v>0.122</v>
      </c>
      <c r="I11">
        <v>7.4</v>
      </c>
      <c r="J11">
        <v>5.2</v>
      </c>
      <c r="K11" s="27">
        <f t="shared" si="1"/>
        <v>1.1689893599999999E-2</v>
      </c>
      <c r="L11">
        <f t="shared" si="4"/>
        <v>4.8454420041338042E-2</v>
      </c>
      <c r="O11">
        <f>L11*0.47*0.75</f>
        <v>1.7080183064571659E-2</v>
      </c>
      <c r="Q11">
        <f t="shared" si="5"/>
        <v>8.8816951935772638E-3</v>
      </c>
      <c r="T11">
        <f>(L11*0.47*0.75)*(1+0.2)*0.52*3.67</f>
        <v>3.9114985632514261E-2</v>
      </c>
    </row>
    <row r="12" spans="1:24" hidden="1" x14ac:dyDescent="0.3">
      <c r="A12" s="26">
        <v>45001</v>
      </c>
      <c r="B12">
        <v>184</v>
      </c>
      <c r="C12" t="s">
        <v>211</v>
      </c>
      <c r="D12">
        <v>11</v>
      </c>
      <c r="E12" t="s">
        <v>212</v>
      </c>
      <c r="F12">
        <v>1</v>
      </c>
      <c r="G12">
        <v>35.6</v>
      </c>
      <c r="H12">
        <f t="shared" si="0"/>
        <v>0.35600000000000004</v>
      </c>
      <c r="I12">
        <v>16.399999999999999</v>
      </c>
      <c r="J12">
        <v>7.6</v>
      </c>
      <c r="K12" s="27">
        <f t="shared" si="1"/>
        <v>9.9538454400000004E-2</v>
      </c>
      <c r="L12">
        <f t="shared" si="4"/>
        <v>0.79455851897674901</v>
      </c>
      <c r="O12">
        <f>L12*0.47*0.75</f>
        <v>0.280081877939304</v>
      </c>
      <c r="Q12">
        <f t="shared" si="5"/>
        <v>0.14564257652843809</v>
      </c>
      <c r="T12">
        <f>(L12*0.47*0.75)*(1+0.2)*0.52*3.67</f>
        <v>0.64140990703124123</v>
      </c>
    </row>
    <row r="13" spans="1:24" x14ac:dyDescent="0.3">
      <c r="A13" s="26">
        <v>45001</v>
      </c>
      <c r="B13">
        <v>184</v>
      </c>
      <c r="C13" t="s">
        <v>211</v>
      </c>
      <c r="D13">
        <v>12</v>
      </c>
      <c r="E13" t="s">
        <v>214</v>
      </c>
      <c r="F13">
        <v>4</v>
      </c>
      <c r="G13">
        <v>12.4</v>
      </c>
      <c r="H13">
        <f t="shared" si="0"/>
        <v>0.124</v>
      </c>
      <c r="I13">
        <v>5.0999999999999996</v>
      </c>
      <c r="J13">
        <v>2.2999999999999998</v>
      </c>
      <c r="K13" s="27">
        <f t="shared" si="1"/>
        <v>1.2076310399999998E-2</v>
      </c>
      <c r="L13">
        <f>0.000081*(G13^1.864042*I13^0.850892+0.000027*G13^2)</f>
        <v>3.5378457520805845E-2</v>
      </c>
      <c r="M13">
        <v>0.47</v>
      </c>
      <c r="N13">
        <v>0.75</v>
      </c>
      <c r="O13">
        <f>L13*M13*N13</f>
        <v>1.2470906276084059E-2</v>
      </c>
      <c r="P13">
        <v>0.52100000000000002</v>
      </c>
      <c r="Q13">
        <f>O13*P13</f>
        <v>6.4973421698397947E-3</v>
      </c>
      <c r="R13" t="s">
        <v>269</v>
      </c>
      <c r="S13">
        <v>3.67</v>
      </c>
      <c r="T13">
        <f>(L13*M13*N13)*(1+0.2)*P13*S13</f>
        <v>2.8614294915974454E-2</v>
      </c>
    </row>
    <row r="14" spans="1:24" hidden="1" x14ac:dyDescent="0.3">
      <c r="A14" s="26">
        <v>45001</v>
      </c>
      <c r="B14">
        <v>184</v>
      </c>
      <c r="C14" t="s">
        <v>211</v>
      </c>
      <c r="D14">
        <v>13</v>
      </c>
      <c r="E14" t="s">
        <v>220</v>
      </c>
      <c r="F14">
        <v>4</v>
      </c>
      <c r="G14">
        <v>8</v>
      </c>
      <c r="H14">
        <f t="shared" si="0"/>
        <v>0.08</v>
      </c>
      <c r="I14">
        <v>4.5</v>
      </c>
      <c r="J14">
        <v>3</v>
      </c>
      <c r="K14" s="27">
        <f t="shared" si="1"/>
        <v>5.0265600000000002E-3</v>
      </c>
      <c r="L14">
        <f t="shared" ref="L14:L16" si="6">0.000084*(G14^1.894314*I14^0.808223+0.000031*G14^2)</f>
        <v>1.4553305381247538E-2</v>
      </c>
      <c r="O14">
        <f>L14*0.78*1.07</f>
        <v>1.2146188671189195E-2</v>
      </c>
      <c r="Q14">
        <f t="shared" ref="Q14:Q16" si="7">O14*0.531</f>
        <v>6.4496261844014628E-3</v>
      </c>
      <c r="T14">
        <f>(L14*0.78*1.07)*(1+0.2)*0.531*3.67</f>
        <v>2.8404153716104042E-2</v>
      </c>
    </row>
    <row r="15" spans="1:24" hidden="1" x14ac:dyDescent="0.3">
      <c r="A15" s="26">
        <v>45001</v>
      </c>
      <c r="B15">
        <v>184</v>
      </c>
      <c r="C15" t="s">
        <v>211</v>
      </c>
      <c r="D15">
        <v>14</v>
      </c>
      <c r="E15" t="s">
        <v>220</v>
      </c>
      <c r="F15">
        <v>1</v>
      </c>
      <c r="G15">
        <v>21.6</v>
      </c>
      <c r="H15">
        <f t="shared" si="0"/>
        <v>0.21600000000000003</v>
      </c>
      <c r="I15">
        <v>13.2</v>
      </c>
      <c r="J15">
        <v>7.6</v>
      </c>
      <c r="K15" s="27">
        <f t="shared" si="1"/>
        <v>3.6643622400000006E-2</v>
      </c>
      <c r="L15">
        <f t="shared" si="6"/>
        <v>0.22794477852327419</v>
      </c>
      <c r="O15">
        <f>L15*0.78*1.07</f>
        <v>0.19024271215552466</v>
      </c>
      <c r="Q15">
        <f t="shared" si="7"/>
        <v>0.1010188801545836</v>
      </c>
      <c r="T15">
        <f>(L15*0.78*1.07)*(1+0.2)*0.531*3.67</f>
        <v>0.44488714820078612</v>
      </c>
    </row>
    <row r="16" spans="1:24" hidden="1" x14ac:dyDescent="0.3">
      <c r="A16" s="26">
        <v>45001</v>
      </c>
      <c r="B16">
        <v>184</v>
      </c>
      <c r="C16" t="s">
        <v>211</v>
      </c>
      <c r="D16">
        <v>15</v>
      </c>
      <c r="E16" t="s">
        <v>220</v>
      </c>
      <c r="F16">
        <v>1</v>
      </c>
      <c r="G16">
        <v>23.4</v>
      </c>
      <c r="H16">
        <f t="shared" si="0"/>
        <v>0.23399999999999999</v>
      </c>
      <c r="I16">
        <v>13.8</v>
      </c>
      <c r="J16">
        <v>9.4</v>
      </c>
      <c r="K16" s="27">
        <f t="shared" si="1"/>
        <v>4.300536239999999E-2</v>
      </c>
      <c r="L16">
        <f t="shared" si="6"/>
        <v>0.27496840891565694</v>
      </c>
      <c r="O16">
        <f>L16*0.78*1.07</f>
        <v>0.22948863408100728</v>
      </c>
      <c r="Q16">
        <f t="shared" si="7"/>
        <v>0.12185846469701488</v>
      </c>
      <c r="T16">
        <f>(L16*0.78*1.07)*(1+0.2)*0.531*3.67</f>
        <v>0.53666467852565358</v>
      </c>
    </row>
    <row r="17" spans="1:20" hidden="1" x14ac:dyDescent="0.3">
      <c r="A17" s="26">
        <v>45001</v>
      </c>
      <c r="B17">
        <v>184</v>
      </c>
      <c r="C17" t="s">
        <v>211</v>
      </c>
      <c r="D17">
        <v>16</v>
      </c>
      <c r="E17" t="s">
        <v>212</v>
      </c>
      <c r="F17">
        <v>1</v>
      </c>
      <c r="G17">
        <v>38.4</v>
      </c>
      <c r="H17">
        <f t="shared" si="0"/>
        <v>0.38400000000000001</v>
      </c>
      <c r="I17">
        <v>16.7</v>
      </c>
      <c r="J17">
        <v>9.6999999999999993</v>
      </c>
      <c r="K17" s="27">
        <f t="shared" si="1"/>
        <v>0.11581194240000001</v>
      </c>
      <c r="L17">
        <f>0.000062*(G17^1.947206*I17^0.894551+0.000039*G17^2)</f>
        <v>0.93582545098283498</v>
      </c>
      <c r="O17">
        <f>L17*0.47*0.75</f>
        <v>0.32987847147144933</v>
      </c>
      <c r="Q17">
        <f>O17*0.52</f>
        <v>0.17153680516515366</v>
      </c>
      <c r="T17">
        <f>(L17*0.47*0.75)*(1+0.2)*0.52*3.67</f>
        <v>0.7554480899473367</v>
      </c>
    </row>
    <row r="18" spans="1:20" hidden="1" x14ac:dyDescent="0.3">
      <c r="A18" s="26">
        <v>45001</v>
      </c>
      <c r="B18">
        <v>184</v>
      </c>
      <c r="C18" t="s">
        <v>211</v>
      </c>
      <c r="D18">
        <v>17</v>
      </c>
      <c r="E18" t="s">
        <v>222</v>
      </c>
      <c r="F18">
        <v>3</v>
      </c>
      <c r="G18">
        <v>19.399999999999999</v>
      </c>
      <c r="H18">
        <f t="shared" si="0"/>
        <v>0.19399999999999998</v>
      </c>
      <c r="I18">
        <v>4.2</v>
      </c>
      <c r="J18">
        <v>1.6</v>
      </c>
      <c r="K18" s="27">
        <f t="shared" si="1"/>
        <v>2.9559314399999991E-2</v>
      </c>
      <c r="L18">
        <f>0.000081*(G18^1.922704*I18^0.783213+0.000032*G18^2)</f>
        <v>7.459147283712908E-2</v>
      </c>
      <c r="M18">
        <v>0.61</v>
      </c>
      <c r="N18">
        <v>1.07</v>
      </c>
      <c r="O18">
        <f>L18*M18*N18</f>
        <v>4.8685854320794156E-2</v>
      </c>
      <c r="P18">
        <v>0.53100000000000003</v>
      </c>
      <c r="Q18">
        <f>O18*P18</f>
        <v>2.58521886443417E-2</v>
      </c>
      <c r="R18" t="s">
        <v>269</v>
      </c>
      <c r="S18">
        <v>3.67</v>
      </c>
      <c r="T18">
        <f>(L18*M18*N18)*(1+0.2)*P18*S18</f>
        <v>0.11385303878968084</v>
      </c>
    </row>
    <row r="19" spans="1:20" hidden="1" x14ac:dyDescent="0.3">
      <c r="A19" s="26">
        <v>45001</v>
      </c>
      <c r="B19">
        <v>184</v>
      </c>
      <c r="C19" t="s">
        <v>211</v>
      </c>
      <c r="D19">
        <v>18</v>
      </c>
      <c r="E19" t="s">
        <v>212</v>
      </c>
      <c r="F19">
        <v>3</v>
      </c>
      <c r="G19">
        <v>17.600000000000001</v>
      </c>
      <c r="H19">
        <f t="shared" si="0"/>
        <v>0.17600000000000002</v>
      </c>
      <c r="I19">
        <v>10.7</v>
      </c>
      <c r="J19">
        <v>7</v>
      </c>
      <c r="K19" s="27">
        <f t="shared" si="1"/>
        <v>2.4328550400000006E-2</v>
      </c>
      <c r="L19">
        <f t="shared" ref="L19:L20" si="8">0.000062*(G19^1.947206*I19^0.894551+0.000039*G19^2)</f>
        <v>0.13756250690753999</v>
      </c>
      <c r="O19">
        <f>L19*0.47*0.75</f>
        <v>4.8490783684907848E-2</v>
      </c>
      <c r="Q19">
        <f t="shared" ref="Q19:Q20" si="9">O19*0.52</f>
        <v>2.5215207516152083E-2</v>
      </c>
      <c r="T19">
        <f>(L19*0.47*0.75)*(1+0.2)*0.52*3.67</f>
        <v>0.11104777390113375</v>
      </c>
    </row>
    <row r="20" spans="1:20" hidden="1" x14ac:dyDescent="0.3">
      <c r="A20" s="26">
        <v>45001</v>
      </c>
      <c r="B20">
        <v>184</v>
      </c>
      <c r="C20" t="s">
        <v>211</v>
      </c>
      <c r="D20">
        <v>19</v>
      </c>
      <c r="E20" t="s">
        <v>212</v>
      </c>
      <c r="F20">
        <v>1</v>
      </c>
      <c r="G20">
        <v>23.1</v>
      </c>
      <c r="H20">
        <f t="shared" si="0"/>
        <v>0.23100000000000001</v>
      </c>
      <c r="I20">
        <v>13.4</v>
      </c>
      <c r="J20">
        <v>7.6</v>
      </c>
      <c r="K20" s="27">
        <f t="shared" si="1"/>
        <v>4.1909729400000005E-2</v>
      </c>
      <c r="L20">
        <f t="shared" si="8"/>
        <v>0.28567997842528065</v>
      </c>
      <c r="O20">
        <f>L20*0.47*0.75</f>
        <v>0.10070219239491141</v>
      </c>
      <c r="Q20">
        <f t="shared" si="9"/>
        <v>5.2365140045353933E-2</v>
      </c>
      <c r="T20">
        <f>(L20*0.47*0.75)*(1+0.2)*0.52*3.67</f>
        <v>0.23061607675973869</v>
      </c>
    </row>
    <row r="21" spans="1:20" hidden="1" x14ac:dyDescent="0.3">
      <c r="A21" s="26">
        <v>45001</v>
      </c>
      <c r="B21">
        <v>184</v>
      </c>
      <c r="C21" t="s">
        <v>211</v>
      </c>
      <c r="D21">
        <v>20</v>
      </c>
      <c r="E21" t="s">
        <v>222</v>
      </c>
      <c r="F21">
        <v>7</v>
      </c>
      <c r="G21">
        <v>15.7</v>
      </c>
      <c r="H21">
        <f t="shared" si="0"/>
        <v>0.157</v>
      </c>
      <c r="I21">
        <v>7.6</v>
      </c>
      <c r="J21">
        <v>0</v>
      </c>
      <c r="K21" s="27">
        <f t="shared" si="1"/>
        <v>1.9359324600000002E-2</v>
      </c>
      <c r="L21">
        <f>0.000081*(G21^1.922704*I21^0.783213+0.000032*G21^2)</f>
        <v>7.9015852821429769E-2</v>
      </c>
      <c r="O21">
        <f>L21*0.61*1.07</f>
        <v>5.1573647136547218E-2</v>
      </c>
      <c r="Q21">
        <f>O21*0.531</f>
        <v>2.7385606629506575E-2</v>
      </c>
      <c r="T21">
        <f>(L21*0.61*1.07)*(1+0.2)*0.531*3.67</f>
        <v>0.12060621159634693</v>
      </c>
    </row>
    <row r="22" spans="1:20" hidden="1" x14ac:dyDescent="0.3">
      <c r="A22" s="26">
        <v>45001</v>
      </c>
      <c r="B22">
        <v>184</v>
      </c>
      <c r="C22" t="s">
        <v>211</v>
      </c>
      <c r="D22">
        <v>21</v>
      </c>
      <c r="E22" t="s">
        <v>212</v>
      </c>
      <c r="F22">
        <v>4</v>
      </c>
      <c r="G22">
        <v>20.100000000000001</v>
      </c>
      <c r="H22">
        <f t="shared" si="0"/>
        <v>0.20100000000000001</v>
      </c>
      <c r="I22">
        <v>9.6999999999999993</v>
      </c>
      <c r="J22">
        <v>5</v>
      </c>
      <c r="K22" s="27">
        <f t="shared" si="1"/>
        <v>3.1730945400000002E-2</v>
      </c>
      <c r="L22">
        <f>0.000062*(G22^1.947206*I22^0.894551+0.000039*G22^2)</f>
        <v>0.16319359630304753</v>
      </c>
      <c r="O22">
        <f>L22*0.47*0.75</f>
        <v>5.7525742696824256E-2</v>
      </c>
      <c r="Q22">
        <f>O22*0.52</f>
        <v>2.9913386202348614E-2</v>
      </c>
      <c r="T22">
        <f>(L22*0.47*0.75)*(1+0.2)*0.52*3.67</f>
        <v>0.1317385528351433</v>
      </c>
    </row>
    <row r="23" spans="1:20" hidden="1" x14ac:dyDescent="0.3">
      <c r="A23" s="26">
        <v>45001</v>
      </c>
      <c r="B23">
        <v>184</v>
      </c>
      <c r="C23" t="s">
        <v>211</v>
      </c>
      <c r="D23">
        <v>22</v>
      </c>
      <c r="E23" t="s">
        <v>222</v>
      </c>
      <c r="F23">
        <v>7</v>
      </c>
      <c r="G23">
        <v>16.399999999999999</v>
      </c>
      <c r="H23">
        <f t="shared" si="0"/>
        <v>0.16399999999999998</v>
      </c>
      <c r="I23">
        <v>7.8</v>
      </c>
      <c r="J23">
        <v>0</v>
      </c>
      <c r="K23" s="27">
        <f t="shared" si="1"/>
        <v>2.1124118399999996E-2</v>
      </c>
      <c r="L23">
        <f t="shared" ref="L23:L25" si="10">0.000081*(G23^1.922704*I23^0.783213+0.000032*G23^2)</f>
        <v>8.7694768803155507E-2</v>
      </c>
      <c r="O23">
        <f>L23*0.61*1.07</f>
        <v>5.72383755978196E-2</v>
      </c>
      <c r="Q23">
        <f t="shared" ref="Q23:Q25" si="11">O23*0.531</f>
        <v>3.0393577442442209E-2</v>
      </c>
      <c r="T23">
        <f>(L23*0.61*1.07)*(1+0.2)*0.531*3.67</f>
        <v>0.13385331505651549</v>
      </c>
    </row>
    <row r="24" spans="1:20" hidden="1" x14ac:dyDescent="0.3">
      <c r="A24" s="26">
        <v>45001</v>
      </c>
      <c r="B24">
        <v>184</v>
      </c>
      <c r="C24" t="s">
        <v>211</v>
      </c>
      <c r="D24">
        <v>23</v>
      </c>
      <c r="E24" t="s">
        <v>222</v>
      </c>
      <c r="F24">
        <v>7</v>
      </c>
      <c r="G24">
        <v>13.1</v>
      </c>
      <c r="H24">
        <f t="shared" si="0"/>
        <v>0.13100000000000001</v>
      </c>
      <c r="I24">
        <v>6</v>
      </c>
      <c r="J24">
        <v>0</v>
      </c>
      <c r="K24" s="27">
        <f t="shared" si="1"/>
        <v>1.3478249400000001E-2</v>
      </c>
      <c r="L24">
        <f t="shared" si="10"/>
        <v>4.635849735662597E-2</v>
      </c>
      <c r="O24">
        <f>L24*0.61*1.07</f>
        <v>3.0258191224669773E-2</v>
      </c>
      <c r="Q24">
        <f t="shared" si="11"/>
        <v>1.606709954029965E-2</v>
      </c>
      <c r="T24">
        <f>(L24*0.61*1.07)*(1+0.2)*0.531*3.67</f>
        <v>7.0759506375479647E-2</v>
      </c>
    </row>
    <row r="25" spans="1:20" hidden="1" x14ac:dyDescent="0.3">
      <c r="A25" s="26">
        <v>45001</v>
      </c>
      <c r="B25">
        <v>184</v>
      </c>
      <c r="C25" t="s">
        <v>211</v>
      </c>
      <c r="D25">
        <v>24</v>
      </c>
      <c r="E25" t="s">
        <v>222</v>
      </c>
      <c r="F25">
        <v>7</v>
      </c>
      <c r="G25">
        <v>12.4</v>
      </c>
      <c r="H25">
        <f t="shared" si="0"/>
        <v>0.124</v>
      </c>
      <c r="I25">
        <v>6.4</v>
      </c>
      <c r="J25">
        <v>0</v>
      </c>
      <c r="K25" s="27">
        <f t="shared" si="1"/>
        <v>1.2076310399999998E-2</v>
      </c>
      <c r="L25">
        <f t="shared" si="10"/>
        <v>4.3875880757088537E-2</v>
      </c>
      <c r="O25">
        <f>L25*0.61*1.07</f>
        <v>2.8637787370151692E-2</v>
      </c>
      <c r="Q25">
        <f t="shared" si="11"/>
        <v>1.5206665093550549E-2</v>
      </c>
      <c r="T25">
        <f>(L25*0.61*1.07)*(1+0.2)*0.531*3.67</f>
        <v>6.6970153071996608E-2</v>
      </c>
    </row>
    <row r="26" spans="1:20" hidden="1" x14ac:dyDescent="0.3">
      <c r="A26" s="26">
        <v>45001</v>
      </c>
      <c r="B26">
        <v>184</v>
      </c>
      <c r="C26" t="s">
        <v>211</v>
      </c>
      <c r="D26">
        <v>25</v>
      </c>
      <c r="E26" t="s">
        <v>212</v>
      </c>
      <c r="F26">
        <v>7</v>
      </c>
      <c r="G26">
        <v>13.4</v>
      </c>
      <c r="H26">
        <f t="shared" si="0"/>
        <v>0.13400000000000001</v>
      </c>
      <c r="I26">
        <v>7</v>
      </c>
      <c r="J26">
        <v>0</v>
      </c>
      <c r="K26" s="27">
        <f t="shared" si="1"/>
        <v>1.4102642400000002E-2</v>
      </c>
      <c r="L26">
        <f t="shared" ref="L26:L27" si="12">0.000062*(G26^1.947206*I26^0.894551+0.000039*G26^2)</f>
        <v>5.5345666176585324E-2</v>
      </c>
      <c r="O26">
        <f>L26*0.47*0.75</f>
        <v>1.9509347327246327E-2</v>
      </c>
      <c r="Q26">
        <f t="shared" ref="Q26:Q27" si="13">O26*0.52</f>
        <v>1.014486061016809E-2</v>
      </c>
      <c r="T26">
        <f>(L26*0.47*0.75)*(1+0.2)*0.52*3.67</f>
        <v>4.4677966127180266E-2</v>
      </c>
    </row>
    <row r="27" spans="1:20" hidden="1" x14ac:dyDescent="0.3">
      <c r="A27" s="26">
        <v>45001</v>
      </c>
      <c r="B27">
        <v>184</v>
      </c>
      <c r="C27" t="s">
        <v>211</v>
      </c>
      <c r="D27">
        <v>26</v>
      </c>
      <c r="E27" t="s">
        <v>212</v>
      </c>
      <c r="F27">
        <v>4</v>
      </c>
      <c r="G27">
        <v>11.5</v>
      </c>
      <c r="H27">
        <f t="shared" si="0"/>
        <v>0.115</v>
      </c>
      <c r="I27">
        <v>7.4</v>
      </c>
      <c r="J27">
        <v>4.5</v>
      </c>
      <c r="K27" s="27">
        <f t="shared" si="1"/>
        <v>1.0386915E-2</v>
      </c>
      <c r="L27">
        <f t="shared" si="12"/>
        <v>4.3188110932438066E-2</v>
      </c>
      <c r="O27">
        <f>L27*0.47*0.75</f>
        <v>1.5223809103684417E-2</v>
      </c>
      <c r="Q27">
        <f t="shared" si="13"/>
        <v>7.9163807339158974E-3</v>
      </c>
      <c r="T27">
        <f>(L27*0.47*0.75)*(1+0.2)*0.52*3.67</f>
        <v>3.4863740752165605E-2</v>
      </c>
    </row>
    <row r="28" spans="1:20" hidden="1" x14ac:dyDescent="0.3">
      <c r="A28" s="26">
        <v>45001</v>
      </c>
      <c r="B28">
        <v>184</v>
      </c>
      <c r="C28" t="s">
        <v>211</v>
      </c>
      <c r="D28">
        <v>27</v>
      </c>
      <c r="E28" t="s">
        <v>222</v>
      </c>
      <c r="F28">
        <v>4</v>
      </c>
      <c r="G28">
        <v>12.4</v>
      </c>
      <c r="H28">
        <f t="shared" si="0"/>
        <v>0.124</v>
      </c>
      <c r="I28">
        <v>5.2</v>
      </c>
      <c r="J28">
        <v>2</v>
      </c>
      <c r="K28" s="27">
        <f t="shared" si="1"/>
        <v>1.2076310399999998E-2</v>
      </c>
      <c r="L28">
        <f>0.000081*(G28^1.922704*I28^0.783213+0.000032*G28^2)</f>
        <v>3.7290571135506517E-2</v>
      </c>
      <c r="O28">
        <f>L28*0.61*1.07</f>
        <v>2.4339555780145107E-2</v>
      </c>
      <c r="Q28">
        <f>O28*0.531</f>
        <v>1.2924304119257053E-2</v>
      </c>
      <c r="T28">
        <f>(L28*0.61*1.07)*(1+0.2)*0.531*3.67</f>
        <v>5.691863534120805E-2</v>
      </c>
    </row>
    <row r="29" spans="1:20" hidden="1" x14ac:dyDescent="0.3">
      <c r="A29" s="26">
        <v>45001</v>
      </c>
      <c r="B29">
        <v>184</v>
      </c>
      <c r="C29" t="s">
        <v>211</v>
      </c>
      <c r="D29">
        <v>28</v>
      </c>
      <c r="E29" t="s">
        <v>220</v>
      </c>
      <c r="F29">
        <v>4</v>
      </c>
      <c r="G29">
        <v>13.1</v>
      </c>
      <c r="H29">
        <f t="shared" si="0"/>
        <v>0.13100000000000001</v>
      </c>
      <c r="I29">
        <v>7</v>
      </c>
      <c r="J29">
        <v>3.2</v>
      </c>
      <c r="K29" s="27">
        <f t="shared" si="1"/>
        <v>1.3478249400000001E-2</v>
      </c>
      <c r="L29">
        <f>0.000084*(G29^1.894314*I29^0.808223+0.000031*G29^2)</f>
        <v>5.2938701242556702E-2</v>
      </c>
      <c r="O29">
        <f>L29*0.78*1.07</f>
        <v>4.4182640057037828E-2</v>
      </c>
      <c r="Q29">
        <f>O29*0.531</f>
        <v>2.3460981870287088E-2</v>
      </c>
      <c r="T29">
        <f>(L29*0.78*1.07)*(1+0.2)*0.531*3.67</f>
        <v>0.10332216415674433</v>
      </c>
    </row>
    <row r="30" spans="1:20" hidden="1" x14ac:dyDescent="0.3">
      <c r="A30" s="26">
        <v>45001</v>
      </c>
      <c r="B30">
        <v>184</v>
      </c>
      <c r="C30" t="s">
        <v>211</v>
      </c>
      <c r="D30">
        <v>29</v>
      </c>
      <c r="E30" t="s">
        <v>212</v>
      </c>
      <c r="F30">
        <v>4</v>
      </c>
      <c r="G30">
        <v>11.7</v>
      </c>
      <c r="H30">
        <f t="shared" si="0"/>
        <v>0.11699999999999999</v>
      </c>
      <c r="I30">
        <v>8.4</v>
      </c>
      <c r="J30">
        <v>7.2</v>
      </c>
      <c r="K30" s="27">
        <f t="shared" si="1"/>
        <v>1.0751340599999997E-2</v>
      </c>
      <c r="L30">
        <f>0.000062*(G30^1.947206*I30^0.894551+0.000039*G30^2)</f>
        <v>5.0025039684560943E-2</v>
      </c>
      <c r="O30">
        <f>L30*0.47*0.75</f>
        <v>1.7633826488807729E-2</v>
      </c>
      <c r="Q30">
        <f>O30*0.52</f>
        <v>9.1695897741800193E-3</v>
      </c>
      <c r="T30">
        <f>(L30*0.47*0.75)*(1+0.2)*0.52*3.67</f>
        <v>4.0382873365488806E-2</v>
      </c>
    </row>
    <row r="31" spans="1:20" hidden="1" x14ac:dyDescent="0.3">
      <c r="A31" s="26">
        <v>45001</v>
      </c>
      <c r="B31">
        <v>184</v>
      </c>
      <c r="C31" t="s">
        <v>211</v>
      </c>
      <c r="D31">
        <v>30</v>
      </c>
      <c r="E31" t="s">
        <v>213</v>
      </c>
      <c r="F31">
        <v>7</v>
      </c>
      <c r="G31">
        <v>12.4</v>
      </c>
      <c r="H31">
        <f t="shared" si="0"/>
        <v>0.124</v>
      </c>
      <c r="I31">
        <v>6.2</v>
      </c>
      <c r="J31">
        <v>0</v>
      </c>
      <c r="K31" s="27">
        <f t="shared" si="1"/>
        <v>1.2076310399999998E-2</v>
      </c>
      <c r="L31">
        <f t="shared" ref="L31:L32" si="14">0.000084*(G31^1.894314*I31^0.808223+0.000031*G31^2)</f>
        <v>4.3251034647005131E-2</v>
      </c>
      <c r="O31">
        <f>L31*0.66*1.07</f>
        <v>3.0543880667715025E-2</v>
      </c>
      <c r="Q31">
        <f t="shared" ref="Q31:Q32" si="15">O31*0.531</f>
        <v>1.621880063455668E-2</v>
      </c>
      <c r="T31">
        <f>(L31*0.66*1.07)*(1+0.2)*0.531*3.67</f>
        <v>7.1427597994587616E-2</v>
      </c>
    </row>
    <row r="32" spans="1:20" hidden="1" x14ac:dyDescent="0.3">
      <c r="A32" s="26">
        <v>45001</v>
      </c>
      <c r="B32">
        <v>184</v>
      </c>
      <c r="C32" t="s">
        <v>211</v>
      </c>
      <c r="D32">
        <v>31</v>
      </c>
      <c r="E32" t="s">
        <v>213</v>
      </c>
      <c r="F32">
        <v>7</v>
      </c>
      <c r="G32">
        <v>11.3</v>
      </c>
      <c r="H32">
        <f t="shared" si="0"/>
        <v>0.113</v>
      </c>
      <c r="I32">
        <v>7.4</v>
      </c>
      <c r="J32">
        <v>0</v>
      </c>
      <c r="K32" s="27">
        <f t="shared" si="1"/>
        <v>1.0028772600000001E-2</v>
      </c>
      <c r="L32">
        <f t="shared" si="14"/>
        <v>4.1848225146742073E-2</v>
      </c>
      <c r="O32">
        <f>L32*0.66*1.07</f>
        <v>2.9553216598629254E-2</v>
      </c>
      <c r="Q32">
        <f t="shared" si="15"/>
        <v>1.5692758013872134E-2</v>
      </c>
      <c r="T32">
        <f>(L32*0.66*1.07)*(1+0.2)*0.531*3.67</f>
        <v>6.9110906293092883E-2</v>
      </c>
    </row>
    <row r="33" spans="1:20" hidden="1" x14ac:dyDescent="0.3">
      <c r="A33" s="26">
        <v>45001</v>
      </c>
      <c r="B33">
        <v>184</v>
      </c>
      <c r="C33" t="s">
        <v>211</v>
      </c>
      <c r="D33">
        <v>32</v>
      </c>
      <c r="E33" t="s">
        <v>220</v>
      </c>
      <c r="F33">
        <v>7</v>
      </c>
      <c r="G33">
        <v>8.1999999999999993</v>
      </c>
      <c r="H33">
        <f t="shared" si="0"/>
        <v>8.199999999999999E-2</v>
      </c>
      <c r="I33">
        <v>5.2</v>
      </c>
      <c r="J33">
        <v>0</v>
      </c>
      <c r="K33" s="27">
        <f t="shared" si="1"/>
        <v>5.2810295999999989E-3</v>
      </c>
      <c r="L33">
        <f t="shared" ref="L33:L35" si="16">0.000084*(G33^1.894314*I33^0.808223+0.000031*G33^2)</f>
        <v>1.7140538693667582E-2</v>
      </c>
      <c r="O33">
        <f>L33*0.78*1.07</f>
        <v>1.4305493593734965E-2</v>
      </c>
      <c r="Q33">
        <f t="shared" ref="Q33:Q35" si="17">O33*0.531</f>
        <v>7.5962170982732669E-3</v>
      </c>
      <c r="T33">
        <f>(L33*0.78*1.07)*(1+0.2)*0.531*3.67</f>
        <v>3.3453740100795465E-2</v>
      </c>
    </row>
    <row r="34" spans="1:20" hidden="1" x14ac:dyDescent="0.3">
      <c r="A34" s="26">
        <v>45001</v>
      </c>
      <c r="B34">
        <v>184</v>
      </c>
      <c r="C34" t="s">
        <v>211</v>
      </c>
      <c r="D34">
        <v>33</v>
      </c>
      <c r="E34" t="s">
        <v>220</v>
      </c>
      <c r="F34">
        <v>4</v>
      </c>
      <c r="G34">
        <v>8.4</v>
      </c>
      <c r="H34">
        <f t="shared" si="0"/>
        <v>8.4000000000000005E-2</v>
      </c>
      <c r="I34">
        <v>6.4</v>
      </c>
      <c r="J34">
        <v>3</v>
      </c>
      <c r="K34" s="27">
        <f t="shared" si="1"/>
        <v>5.5417824000000004E-3</v>
      </c>
      <c r="L34">
        <f t="shared" si="16"/>
        <v>2.1219318679640047E-2</v>
      </c>
      <c r="O34">
        <f>L34*0.78*1.07</f>
        <v>1.7709643370027582E-2</v>
      </c>
      <c r="Q34">
        <f t="shared" si="17"/>
        <v>9.4038206294846469E-3</v>
      </c>
      <c r="T34">
        <f>(L34*0.78*1.07)*(1+0.2)*0.531*3.67</f>
        <v>4.1414426052250382E-2</v>
      </c>
    </row>
    <row r="35" spans="1:20" hidden="1" x14ac:dyDescent="0.3">
      <c r="A35" s="26">
        <v>45001</v>
      </c>
      <c r="B35">
        <v>184</v>
      </c>
      <c r="C35" t="s">
        <v>211</v>
      </c>
      <c r="D35">
        <v>34</v>
      </c>
      <c r="E35" t="s">
        <v>220</v>
      </c>
      <c r="F35">
        <v>4</v>
      </c>
      <c r="G35">
        <v>13.4</v>
      </c>
      <c r="H35">
        <f t="shared" si="0"/>
        <v>0.13400000000000001</v>
      </c>
      <c r="I35">
        <v>7.4</v>
      </c>
      <c r="J35">
        <v>3</v>
      </c>
      <c r="K35" s="27">
        <f t="shared" si="1"/>
        <v>1.4102642400000002E-2</v>
      </c>
      <c r="L35">
        <f t="shared" si="16"/>
        <v>5.7797129104911325E-2</v>
      </c>
      <c r="O35">
        <f>L35*0.78*1.07</f>
        <v>4.8237483950958997E-2</v>
      </c>
      <c r="Q35">
        <f t="shared" si="17"/>
        <v>2.561410397795923E-2</v>
      </c>
      <c r="T35">
        <f>(L35*0.78*1.07)*(1+0.2)*0.531*3.67</f>
        <v>0.11280451391893244</v>
      </c>
    </row>
    <row r="36" spans="1:20" hidden="1" x14ac:dyDescent="0.3">
      <c r="A36" s="26">
        <v>45001</v>
      </c>
      <c r="B36">
        <v>184</v>
      </c>
      <c r="C36" t="s">
        <v>211</v>
      </c>
      <c r="D36">
        <v>35</v>
      </c>
      <c r="E36" t="s">
        <v>212</v>
      </c>
      <c r="F36">
        <v>4</v>
      </c>
      <c r="G36">
        <v>16.5</v>
      </c>
      <c r="H36">
        <f t="shared" si="0"/>
        <v>0.16500000000000001</v>
      </c>
      <c r="I36">
        <v>9.1999999999999993</v>
      </c>
      <c r="J36">
        <v>7.7</v>
      </c>
      <c r="K36" s="27">
        <f t="shared" si="1"/>
        <v>2.1382515000000001E-2</v>
      </c>
      <c r="L36">
        <f>0.000062*(G36^1.947206*I36^0.894551+0.000039*G36^2)</f>
        <v>0.10598485081728132</v>
      </c>
      <c r="O36">
        <f>L36*0.47*0.75</f>
        <v>3.7359659913091661E-2</v>
      </c>
      <c r="Q36">
        <f>O36*0.52</f>
        <v>1.9427023154807665E-2</v>
      </c>
      <c r="T36">
        <f>(L36*0.47*0.75)*(1+0.2)*0.52*3.67</f>
        <v>8.5556609973772943E-2</v>
      </c>
    </row>
    <row r="37" spans="1:20" hidden="1" x14ac:dyDescent="0.3">
      <c r="A37" s="26">
        <v>45001</v>
      </c>
      <c r="B37">
        <v>184</v>
      </c>
      <c r="C37" t="s">
        <v>211</v>
      </c>
      <c r="D37">
        <v>36</v>
      </c>
      <c r="E37" t="s">
        <v>222</v>
      </c>
      <c r="F37">
        <v>7</v>
      </c>
      <c r="G37">
        <v>28.4</v>
      </c>
      <c r="H37">
        <f t="shared" si="0"/>
        <v>0.28399999999999997</v>
      </c>
      <c r="I37">
        <v>8.6999999999999993</v>
      </c>
      <c r="J37">
        <v>0</v>
      </c>
      <c r="K37" s="27">
        <f t="shared" si="1"/>
        <v>6.3347222399999986E-2</v>
      </c>
      <c r="L37">
        <f>0.000081*(G37^1.922704*I37^0.783213+0.000032*G37^2)</f>
        <v>0.27455730540950107</v>
      </c>
      <c r="O37">
        <f>L37*0.61*1.07</f>
        <v>0.17920355324078135</v>
      </c>
      <c r="Q37">
        <f>O37*0.531</f>
        <v>9.515708677085491E-2</v>
      </c>
      <c r="T37">
        <f>(L37*0.61*1.07)*(1+0.2)*0.531*3.67</f>
        <v>0.41907181013884498</v>
      </c>
    </row>
    <row r="38" spans="1:20" hidden="1" x14ac:dyDescent="0.3">
      <c r="A38" s="26">
        <v>45001</v>
      </c>
      <c r="B38">
        <v>184</v>
      </c>
      <c r="C38" t="s">
        <v>211</v>
      </c>
      <c r="D38">
        <v>37</v>
      </c>
      <c r="E38" t="s">
        <v>212</v>
      </c>
      <c r="F38">
        <v>4</v>
      </c>
      <c r="G38">
        <v>10.4</v>
      </c>
      <c r="H38">
        <f t="shared" si="0"/>
        <v>0.10400000000000001</v>
      </c>
      <c r="I38">
        <v>7.5</v>
      </c>
      <c r="J38">
        <v>5.2</v>
      </c>
      <c r="K38" s="27">
        <f t="shared" si="1"/>
        <v>8.494886400000002E-3</v>
      </c>
      <c r="L38">
        <f t="shared" ref="L38:L40" si="18">0.000062*(G38^1.947206*I38^0.894551+0.000039*G38^2)</f>
        <v>3.593810710751999E-2</v>
      </c>
      <c r="O38">
        <f>L38*0.47*0.75</f>
        <v>1.2668182755400796E-2</v>
      </c>
      <c r="Q38">
        <f t="shared" ref="Q38:Q40" si="19">O38*0.52</f>
        <v>6.5874550328084138E-3</v>
      </c>
      <c r="T38">
        <f>(L38*0.47*0.75)*(1+0.2)*0.52*3.67</f>
        <v>2.9011151964488256E-2</v>
      </c>
    </row>
    <row r="39" spans="1:20" hidden="1" x14ac:dyDescent="0.3">
      <c r="A39" s="26">
        <v>45001</v>
      </c>
      <c r="B39">
        <v>184</v>
      </c>
      <c r="C39" t="s">
        <v>211</v>
      </c>
      <c r="D39">
        <v>38</v>
      </c>
      <c r="E39" t="s">
        <v>212</v>
      </c>
      <c r="F39">
        <v>1</v>
      </c>
      <c r="G39">
        <v>23.7</v>
      </c>
      <c r="H39">
        <f t="shared" si="0"/>
        <v>0.23699999999999999</v>
      </c>
      <c r="I39">
        <v>11.7</v>
      </c>
      <c r="J39">
        <v>6</v>
      </c>
      <c r="K39" s="27">
        <f t="shared" si="1"/>
        <v>4.4115132599999995E-2</v>
      </c>
      <c r="L39">
        <f t="shared" si="18"/>
        <v>0.26598605347111964</v>
      </c>
      <c r="O39">
        <f>L39*0.47*0.75</f>
        <v>9.3760083848569681E-2</v>
      </c>
      <c r="Q39">
        <f t="shared" si="19"/>
        <v>4.8755243601256236E-2</v>
      </c>
      <c r="T39">
        <f>(L39*0.47*0.75)*(1+0.2)*0.52*3.67</f>
        <v>0.21471809281993245</v>
      </c>
    </row>
    <row r="40" spans="1:20" hidden="1" x14ac:dyDescent="0.3">
      <c r="A40" s="26">
        <v>45001</v>
      </c>
      <c r="B40">
        <v>184</v>
      </c>
      <c r="C40" t="s">
        <v>211</v>
      </c>
      <c r="D40">
        <v>39</v>
      </c>
      <c r="E40" t="s">
        <v>212</v>
      </c>
      <c r="F40">
        <v>1</v>
      </c>
      <c r="G40">
        <v>23.4</v>
      </c>
      <c r="H40">
        <f t="shared" si="0"/>
        <v>0.23399999999999999</v>
      </c>
      <c r="I40">
        <v>13.4</v>
      </c>
      <c r="J40">
        <v>7.2</v>
      </c>
      <c r="K40" s="27">
        <f t="shared" si="1"/>
        <v>4.300536239999999E-2</v>
      </c>
      <c r="L40">
        <f t="shared" si="18"/>
        <v>0.2929487907545506</v>
      </c>
      <c r="O40">
        <f>L40*0.47*0.75</f>
        <v>0.10326444874097908</v>
      </c>
      <c r="Q40">
        <f t="shared" si="19"/>
        <v>5.3697513345309124E-2</v>
      </c>
      <c r="T40">
        <f>(L40*0.47*0.75)*(1+0.2)*0.52*3.67</f>
        <v>0.23648384877274134</v>
      </c>
    </row>
    <row r="41" spans="1:20" hidden="1" x14ac:dyDescent="0.3">
      <c r="A41" s="26">
        <v>45001</v>
      </c>
      <c r="B41">
        <v>184</v>
      </c>
      <c r="C41" t="s">
        <v>211</v>
      </c>
      <c r="D41">
        <v>40</v>
      </c>
      <c r="E41" t="s">
        <v>222</v>
      </c>
      <c r="F41">
        <v>7</v>
      </c>
      <c r="G41">
        <v>10.4</v>
      </c>
      <c r="H41">
        <f t="shared" si="0"/>
        <v>0.10400000000000001</v>
      </c>
      <c r="I41">
        <v>6.4</v>
      </c>
      <c r="J41">
        <v>0</v>
      </c>
      <c r="K41" s="27">
        <f t="shared" si="1"/>
        <v>8.494886400000002E-3</v>
      </c>
      <c r="L41">
        <f>0.000081*(G41^1.922704*I41^0.783213+0.000032*G41^2)</f>
        <v>3.1286257548917298E-2</v>
      </c>
      <c r="O41">
        <f>L41*0.61*1.07</f>
        <v>2.0420540302178321E-2</v>
      </c>
      <c r="Q41">
        <f>O41*0.531</f>
        <v>1.0843306900456689E-2</v>
      </c>
      <c r="T41">
        <f>(L41*0.61*1.07)*(1+0.2)*0.531*3.67</f>
        <v>4.7753923589611252E-2</v>
      </c>
    </row>
    <row r="42" spans="1:20" hidden="1" x14ac:dyDescent="0.3">
      <c r="A42" s="26">
        <v>45001</v>
      </c>
      <c r="B42">
        <v>184</v>
      </c>
      <c r="C42" t="s">
        <v>211</v>
      </c>
      <c r="D42">
        <v>41</v>
      </c>
      <c r="E42" t="s">
        <v>212</v>
      </c>
      <c r="F42">
        <v>1</v>
      </c>
      <c r="G42">
        <v>20.100000000000001</v>
      </c>
      <c r="H42">
        <f t="shared" si="0"/>
        <v>0.20100000000000001</v>
      </c>
      <c r="I42">
        <v>9.6999999999999993</v>
      </c>
      <c r="J42">
        <v>7</v>
      </c>
      <c r="K42" s="27">
        <f t="shared" si="1"/>
        <v>3.1730945400000002E-2</v>
      </c>
      <c r="L42">
        <f t="shared" ref="L42:L43" si="20">0.000062*(G42^1.947206*I42^0.894551+0.000039*G42^2)</f>
        <v>0.16319359630304753</v>
      </c>
      <c r="O42">
        <f>L42*0.47*0.75</f>
        <v>5.7525742696824256E-2</v>
      </c>
      <c r="Q42">
        <f t="shared" ref="Q42:Q43" si="21">O42*0.52</f>
        <v>2.9913386202348614E-2</v>
      </c>
      <c r="T42">
        <f>(L42*0.47*0.75)*(1+0.2)*0.52*3.67</f>
        <v>0.1317385528351433</v>
      </c>
    </row>
    <row r="43" spans="1:20" hidden="1" x14ac:dyDescent="0.3">
      <c r="A43" s="26">
        <v>45001</v>
      </c>
      <c r="B43">
        <v>184</v>
      </c>
      <c r="C43" t="s">
        <v>211</v>
      </c>
      <c r="D43">
        <v>42</v>
      </c>
      <c r="E43" t="s">
        <v>212</v>
      </c>
      <c r="F43">
        <v>1</v>
      </c>
      <c r="G43">
        <v>17.600000000000001</v>
      </c>
      <c r="H43">
        <f t="shared" si="0"/>
        <v>0.17600000000000002</v>
      </c>
      <c r="I43">
        <v>7.4</v>
      </c>
      <c r="J43">
        <v>5</v>
      </c>
      <c r="K43" s="27">
        <f t="shared" si="1"/>
        <v>2.4328550400000006E-2</v>
      </c>
      <c r="L43">
        <f t="shared" si="20"/>
        <v>9.8909230291104572E-2</v>
      </c>
      <c r="O43">
        <f>L43*0.47*0.75</f>
        <v>3.486550367761436E-2</v>
      </c>
      <c r="Q43">
        <f t="shared" si="21"/>
        <v>1.8130061912359469E-2</v>
      </c>
      <c r="T43">
        <f>(L43*0.47*0.75)*(1+0.2)*0.52*3.67</f>
        <v>7.984479266203108E-2</v>
      </c>
    </row>
    <row r="44" spans="1:20" hidden="1" x14ac:dyDescent="0.3">
      <c r="A44" s="26">
        <v>45001</v>
      </c>
      <c r="B44">
        <v>184</v>
      </c>
      <c r="C44" t="s">
        <v>211</v>
      </c>
      <c r="D44">
        <v>43</v>
      </c>
      <c r="E44" t="s">
        <v>213</v>
      </c>
      <c r="F44">
        <v>7</v>
      </c>
      <c r="G44">
        <v>14.6</v>
      </c>
      <c r="H44">
        <f t="shared" si="0"/>
        <v>0.14599999999999999</v>
      </c>
      <c r="I44">
        <v>5</v>
      </c>
      <c r="J44">
        <v>0</v>
      </c>
      <c r="K44" s="27">
        <f t="shared" si="1"/>
        <v>1.6741586399999998E-2</v>
      </c>
      <c r="L44">
        <f>0.000084*(G44^1.894314*I44^0.808223+0.000031*G44^2)</f>
        <v>4.9528788231676717E-2</v>
      </c>
      <c r="O44">
        <f>L44*0.66*1.07</f>
        <v>3.4977230249210102E-2</v>
      </c>
      <c r="Q44">
        <f>O44*0.531</f>
        <v>1.8572909262330566E-2</v>
      </c>
      <c r="T44">
        <f>(L44*0.66*1.07)*(1+0.2)*0.531*3.67</f>
        <v>8.1795092391303809E-2</v>
      </c>
    </row>
    <row r="45" spans="1:20" hidden="1" x14ac:dyDescent="0.3">
      <c r="A45" s="26">
        <v>45001</v>
      </c>
      <c r="B45">
        <v>184</v>
      </c>
      <c r="C45" t="s">
        <v>211</v>
      </c>
      <c r="D45">
        <v>44</v>
      </c>
      <c r="E45" t="s">
        <v>219</v>
      </c>
      <c r="F45">
        <v>4</v>
      </c>
      <c r="G45">
        <v>15.4</v>
      </c>
      <c r="H45">
        <f t="shared" si="0"/>
        <v>0.154</v>
      </c>
      <c r="I45">
        <v>7.6</v>
      </c>
      <c r="J45">
        <v>2</v>
      </c>
      <c r="K45" s="27">
        <f t="shared" si="1"/>
        <v>1.8626546399999999E-2</v>
      </c>
      <c r="L45">
        <f>0.000084*(G45^1.894314*I45^0.808223+0.000034*G45^2)</f>
        <v>7.6862418214950406E-2</v>
      </c>
      <c r="M45">
        <v>0.75</v>
      </c>
      <c r="N45">
        <v>1.07</v>
      </c>
      <c r="O45">
        <f>L45*M45*N45</f>
        <v>6.1682090617497708E-2</v>
      </c>
      <c r="P45">
        <v>0.53100000000000003</v>
      </c>
      <c r="Q45">
        <f>O45*P45</f>
        <v>3.2753190117891282E-2</v>
      </c>
      <c r="R45" t="s">
        <v>269</v>
      </c>
      <c r="S45">
        <v>3.67</v>
      </c>
      <c r="T45">
        <f>(L45*M45*N45)*(1+0.2)*P45*S45</f>
        <v>0.14424504927919318</v>
      </c>
    </row>
    <row r="46" spans="1:20" x14ac:dyDescent="0.3">
      <c r="A46" s="26">
        <v>45001</v>
      </c>
      <c r="B46">
        <v>184</v>
      </c>
      <c r="C46" t="s">
        <v>211</v>
      </c>
      <c r="D46">
        <v>45</v>
      </c>
      <c r="E46" t="s">
        <v>214</v>
      </c>
      <c r="F46">
        <v>4</v>
      </c>
      <c r="G46">
        <v>10.1</v>
      </c>
      <c r="H46">
        <f t="shared" si="0"/>
        <v>0.10099999999999999</v>
      </c>
      <c r="I46">
        <v>5</v>
      </c>
      <c r="J46">
        <v>1.4</v>
      </c>
      <c r="K46" s="27">
        <f t="shared" si="1"/>
        <v>8.0118653999999984E-3</v>
      </c>
      <c r="L46">
        <f>0.000081*(G46^1.864042*I46^0.850892+0.000027*G46^2)</f>
        <v>2.3731998307900248E-2</v>
      </c>
      <c r="O46">
        <f>L46*0.47*0.75</f>
        <v>8.3655294035348375E-3</v>
      </c>
      <c r="Q46">
        <f>O46*0.521</f>
        <v>4.3584408192416501E-3</v>
      </c>
      <c r="T46">
        <f>(L46*0.47*0.75)*(1+0.2)*0.521*3.67</f>
        <v>1.919457336794023E-2</v>
      </c>
    </row>
    <row r="47" spans="1:20" hidden="1" x14ac:dyDescent="0.3">
      <c r="A47" s="26">
        <v>45001</v>
      </c>
      <c r="B47">
        <v>184</v>
      </c>
      <c r="C47" t="s">
        <v>211</v>
      </c>
      <c r="D47">
        <v>46</v>
      </c>
      <c r="E47" t="s">
        <v>220</v>
      </c>
      <c r="F47">
        <v>4</v>
      </c>
      <c r="G47">
        <v>9.4</v>
      </c>
      <c r="H47">
        <f t="shared" si="0"/>
        <v>9.4E-2</v>
      </c>
      <c r="I47">
        <v>7.4</v>
      </c>
      <c r="J47">
        <v>1.4</v>
      </c>
      <c r="K47" s="27">
        <f t="shared" si="1"/>
        <v>6.9397944000000001E-3</v>
      </c>
      <c r="L47">
        <f t="shared" ref="L47:L48" si="22">0.000084*(G47^1.894314*I47^0.808223+0.000031*G47^2)</f>
        <v>2.9527416860376552E-2</v>
      </c>
      <c r="O47">
        <f>L47*0.78*1.07</f>
        <v>2.4643582111670274E-2</v>
      </c>
      <c r="Q47">
        <f t="shared" ref="Q47:Q48" si="23">O47*0.531</f>
        <v>1.3085742101296916E-2</v>
      </c>
      <c r="T47">
        <f>(L47*0.78*1.07)*(1+0.2)*0.531*3.67</f>
        <v>5.7629608214111616E-2</v>
      </c>
    </row>
    <row r="48" spans="1:20" hidden="1" x14ac:dyDescent="0.3">
      <c r="A48" s="26">
        <v>45001</v>
      </c>
      <c r="B48">
        <v>184</v>
      </c>
      <c r="C48" t="s">
        <v>211</v>
      </c>
      <c r="D48">
        <v>47</v>
      </c>
      <c r="E48" t="s">
        <v>220</v>
      </c>
      <c r="F48">
        <v>4</v>
      </c>
      <c r="G48">
        <v>12.2</v>
      </c>
      <c r="H48">
        <f t="shared" si="0"/>
        <v>0.122</v>
      </c>
      <c r="I48">
        <v>7</v>
      </c>
      <c r="J48">
        <v>1.5</v>
      </c>
      <c r="K48" s="27">
        <f t="shared" si="1"/>
        <v>1.1689893599999999E-2</v>
      </c>
      <c r="L48">
        <f t="shared" si="22"/>
        <v>4.6261236224102199E-2</v>
      </c>
      <c r="O48">
        <f>L48*0.78*1.07</f>
        <v>3.8609627752635697E-2</v>
      </c>
      <c r="Q48">
        <f t="shared" si="23"/>
        <v>2.0501712336649557E-2</v>
      </c>
      <c r="T48">
        <f>(L48*0.78*1.07)*(1+0.2)*0.531*3.67</f>
        <v>9.0289541130604639E-2</v>
      </c>
    </row>
    <row r="49" spans="1:20" hidden="1" x14ac:dyDescent="0.3">
      <c r="A49" s="26">
        <v>45001</v>
      </c>
      <c r="B49">
        <v>184</v>
      </c>
      <c r="C49" t="s">
        <v>211</v>
      </c>
      <c r="D49">
        <v>48</v>
      </c>
      <c r="E49" t="s">
        <v>212</v>
      </c>
      <c r="F49">
        <v>4</v>
      </c>
      <c r="G49">
        <v>10.199999999999999</v>
      </c>
      <c r="H49">
        <f t="shared" si="0"/>
        <v>0.10199999999999999</v>
      </c>
      <c r="I49">
        <v>6.2</v>
      </c>
      <c r="J49">
        <v>5</v>
      </c>
      <c r="K49" s="27">
        <f t="shared" si="1"/>
        <v>8.1713015999999982E-3</v>
      </c>
      <c r="L49">
        <f t="shared" ref="L49:L50" si="24">0.000062*(G49^1.947206*I49^0.894551+0.000039*G49^2)</f>
        <v>2.9186533531545131E-2</v>
      </c>
      <c r="O49">
        <f>L49*0.47*0.75</f>
        <v>1.0288253069869658E-2</v>
      </c>
      <c r="Q49">
        <f t="shared" ref="Q49:Q50" si="25">O49*0.52</f>
        <v>5.3498915963322222E-3</v>
      </c>
      <c r="T49">
        <f>(L49*0.47*0.75)*(1+0.2)*0.52*3.67</f>
        <v>2.3560922590247106E-2</v>
      </c>
    </row>
    <row r="50" spans="1:20" hidden="1" x14ac:dyDescent="0.3">
      <c r="A50" s="26">
        <v>45001</v>
      </c>
      <c r="B50">
        <v>184</v>
      </c>
      <c r="C50" t="s">
        <v>211</v>
      </c>
      <c r="D50">
        <v>49</v>
      </c>
      <c r="E50" t="s">
        <v>212</v>
      </c>
      <c r="F50">
        <v>4</v>
      </c>
      <c r="G50">
        <v>17.399999999999999</v>
      </c>
      <c r="H50">
        <f t="shared" si="0"/>
        <v>0.17399999999999999</v>
      </c>
      <c r="I50">
        <v>8.1999999999999993</v>
      </c>
      <c r="J50">
        <v>6</v>
      </c>
      <c r="K50" s="27">
        <f t="shared" si="1"/>
        <v>2.3778770399999996E-2</v>
      </c>
      <c r="L50">
        <f t="shared" si="24"/>
        <v>0.10603585019485451</v>
      </c>
      <c r="O50">
        <f>L50*0.47*0.75</f>
        <v>3.7377637193686211E-2</v>
      </c>
      <c r="Q50">
        <f t="shared" si="25"/>
        <v>1.9436371340716831E-2</v>
      </c>
      <c r="T50">
        <f>(L50*0.47*0.75)*(1+0.2)*0.52*3.67</f>
        <v>8.5597779384516931E-2</v>
      </c>
    </row>
    <row r="51" spans="1:20" hidden="1" x14ac:dyDescent="0.3">
      <c r="A51" s="26">
        <v>45001</v>
      </c>
      <c r="B51">
        <v>184</v>
      </c>
      <c r="C51" t="s">
        <v>211</v>
      </c>
      <c r="D51">
        <v>50</v>
      </c>
      <c r="E51" t="s">
        <v>220</v>
      </c>
      <c r="F51">
        <v>4</v>
      </c>
      <c r="G51">
        <v>10.4</v>
      </c>
      <c r="H51">
        <f t="shared" si="0"/>
        <v>0.10400000000000001</v>
      </c>
      <c r="I51">
        <v>6</v>
      </c>
      <c r="J51">
        <v>2.2000000000000002</v>
      </c>
      <c r="K51" s="27">
        <f t="shared" si="1"/>
        <v>8.494886400000002E-3</v>
      </c>
      <c r="L51">
        <f t="shared" ref="L51:L53" si="26">0.000084*(G51^1.894314*I51^0.808223+0.000031*G51^2)</f>
        <v>3.0184471040651032E-2</v>
      </c>
      <c r="O51">
        <f>L51*0.78*1.07</f>
        <v>2.5191959530527355E-2</v>
      </c>
      <c r="Q51">
        <f t="shared" ref="Q51:Q53" si="27">O51*0.531</f>
        <v>1.3376930510710027E-2</v>
      </c>
      <c r="T51">
        <f>(L51*0.78*1.07)*(1+0.2)*0.531*3.67</f>
        <v>5.8912001969166947E-2</v>
      </c>
    </row>
    <row r="52" spans="1:20" hidden="1" x14ac:dyDescent="0.3">
      <c r="A52" s="26">
        <v>45001</v>
      </c>
      <c r="B52">
        <v>184</v>
      </c>
      <c r="C52" t="s">
        <v>211</v>
      </c>
      <c r="D52">
        <v>51</v>
      </c>
      <c r="E52" t="s">
        <v>220</v>
      </c>
      <c r="F52">
        <v>4</v>
      </c>
      <c r="G52">
        <v>12.4</v>
      </c>
      <c r="H52">
        <f t="shared" si="0"/>
        <v>0.124</v>
      </c>
      <c r="I52">
        <v>6.7</v>
      </c>
      <c r="J52">
        <v>4.2</v>
      </c>
      <c r="K52" s="27">
        <f t="shared" si="1"/>
        <v>1.2076310399999998E-2</v>
      </c>
      <c r="L52">
        <f t="shared" si="26"/>
        <v>4.6048949115213865E-2</v>
      </c>
      <c r="O52">
        <f>L52*0.78*1.07</f>
        <v>3.843245293155749E-2</v>
      </c>
      <c r="Q52">
        <f t="shared" si="27"/>
        <v>2.0407632506657027E-2</v>
      </c>
      <c r="T52">
        <f>(L52*0.78*1.07)*(1+0.2)*0.531*3.67</f>
        <v>8.9875213559317546E-2</v>
      </c>
    </row>
    <row r="53" spans="1:20" hidden="1" x14ac:dyDescent="0.3">
      <c r="A53" s="26">
        <v>45001</v>
      </c>
      <c r="B53">
        <v>184</v>
      </c>
      <c r="C53" t="s">
        <v>211</v>
      </c>
      <c r="D53">
        <v>52</v>
      </c>
      <c r="E53" t="s">
        <v>220</v>
      </c>
      <c r="F53">
        <v>7</v>
      </c>
      <c r="G53">
        <v>12</v>
      </c>
      <c r="H53">
        <f t="shared" si="0"/>
        <v>0.12</v>
      </c>
      <c r="I53">
        <v>6.4</v>
      </c>
      <c r="J53">
        <v>0</v>
      </c>
      <c r="K53" s="27">
        <f t="shared" si="1"/>
        <v>1.130976E-2</v>
      </c>
      <c r="L53">
        <f t="shared" si="26"/>
        <v>4.1702734308237011E-2</v>
      </c>
      <c r="O53">
        <f>L53*0.78*1.07</f>
        <v>3.4805102053654613E-2</v>
      </c>
      <c r="Q53">
        <f t="shared" si="27"/>
        <v>1.8481509190490599E-2</v>
      </c>
      <c r="T53">
        <f>(L53*0.78*1.07)*(1+0.2)*0.531*3.67</f>
        <v>8.1392566474920602E-2</v>
      </c>
    </row>
    <row r="54" spans="1:20" hidden="1" x14ac:dyDescent="0.3">
      <c r="A54" s="26">
        <v>45001</v>
      </c>
      <c r="B54">
        <v>184</v>
      </c>
      <c r="C54" t="s">
        <v>211</v>
      </c>
      <c r="D54">
        <v>53</v>
      </c>
      <c r="E54" t="s">
        <v>212</v>
      </c>
      <c r="F54">
        <v>1</v>
      </c>
      <c r="G54">
        <v>32.4</v>
      </c>
      <c r="H54">
        <f t="shared" si="0"/>
        <v>0.32400000000000001</v>
      </c>
      <c r="I54">
        <v>13.7</v>
      </c>
      <c r="J54">
        <v>7.8</v>
      </c>
      <c r="K54" s="27">
        <f t="shared" si="1"/>
        <v>8.2448150400000003E-2</v>
      </c>
      <c r="L54">
        <f>0.000062*(G54^1.947206*I54^0.894551+0.000039*G54^2)</f>
        <v>0.5631064143098431</v>
      </c>
      <c r="O54">
        <f>L54*0.47*0.75</f>
        <v>0.19849501104421968</v>
      </c>
      <c r="Q54">
        <f>O54*0.52</f>
        <v>0.10321740574299423</v>
      </c>
      <c r="T54">
        <f>(L54*0.47*0.75)*(1+0.2)*0.52*3.67</f>
        <v>0.45456945489214662</v>
      </c>
    </row>
    <row r="55" spans="1:20" x14ac:dyDescent="0.3">
      <c r="A55" s="26">
        <v>45001</v>
      </c>
      <c r="B55">
        <v>184</v>
      </c>
      <c r="C55" t="s">
        <v>211</v>
      </c>
      <c r="D55">
        <v>54</v>
      </c>
      <c r="E55" t="s">
        <v>214</v>
      </c>
      <c r="F55">
        <v>4</v>
      </c>
      <c r="G55">
        <v>14</v>
      </c>
      <c r="H55">
        <f t="shared" si="0"/>
        <v>0.14000000000000001</v>
      </c>
      <c r="I55">
        <v>7</v>
      </c>
      <c r="J55">
        <v>2</v>
      </c>
      <c r="K55" s="27">
        <f t="shared" si="1"/>
        <v>1.5393840000000002E-2</v>
      </c>
      <c r="L55">
        <f>0.000081*(G55^1.864042*I55^0.850892+0.000027*G55^2)</f>
        <v>5.8077268403899901E-2</v>
      </c>
      <c r="O55">
        <f>L55*0.47*0.75</f>
        <v>2.0472237112374714E-2</v>
      </c>
      <c r="Q55">
        <f>O55*0.521</f>
        <v>1.0666035535547227E-2</v>
      </c>
      <c r="T55">
        <f>(L55*0.47*0.75)*(1+0.2)*0.521*3.67</f>
        <v>4.6973220498549982E-2</v>
      </c>
    </row>
    <row r="56" spans="1:20" hidden="1" x14ac:dyDescent="0.3">
      <c r="A56" s="26">
        <v>45001</v>
      </c>
      <c r="B56">
        <v>184</v>
      </c>
      <c r="C56" t="s">
        <v>211</v>
      </c>
      <c r="D56">
        <v>55</v>
      </c>
      <c r="E56" t="s">
        <v>218</v>
      </c>
      <c r="F56">
        <v>3</v>
      </c>
      <c r="G56">
        <v>16.399999999999999</v>
      </c>
      <c r="H56">
        <f t="shared" si="0"/>
        <v>0.16399999999999998</v>
      </c>
      <c r="I56">
        <v>7</v>
      </c>
      <c r="J56">
        <v>5</v>
      </c>
      <c r="K56" s="27">
        <f t="shared" si="1"/>
        <v>2.1124118399999996E-2</v>
      </c>
      <c r="L56">
        <f>0.000057*(G56^1.897696*I56^1.002687+0.000031*G56^2)</f>
        <v>8.1030875702552282E-2</v>
      </c>
      <c r="M56">
        <v>0.43</v>
      </c>
      <c r="N56">
        <v>0.75</v>
      </c>
      <c r="O56">
        <f>L56*M56*N56</f>
        <v>2.6132457414073107E-2</v>
      </c>
      <c r="P56">
        <v>0.52100000000000002</v>
      </c>
      <c r="Q56">
        <f>O56*P56</f>
        <v>1.3615010312732089E-2</v>
      </c>
      <c r="R56" t="s">
        <v>269</v>
      </c>
      <c r="S56">
        <v>3.67</v>
      </c>
      <c r="T56">
        <f>(L56*M56*N56)*(1+0.2)*P56*S56</f>
        <v>5.9960505417272124E-2</v>
      </c>
    </row>
    <row r="57" spans="1:20" x14ac:dyDescent="0.3">
      <c r="A57" s="26">
        <v>45001</v>
      </c>
      <c r="B57">
        <v>184</v>
      </c>
      <c r="C57" t="s">
        <v>211</v>
      </c>
      <c r="D57">
        <v>56</v>
      </c>
      <c r="E57" t="s">
        <v>214</v>
      </c>
      <c r="F57">
        <v>4</v>
      </c>
      <c r="G57">
        <v>8.1999999999999993</v>
      </c>
      <c r="H57">
        <f t="shared" si="0"/>
        <v>8.199999999999999E-2</v>
      </c>
      <c r="I57">
        <v>4.4000000000000004</v>
      </c>
      <c r="J57">
        <v>1</v>
      </c>
      <c r="K57" s="27">
        <f t="shared" si="1"/>
        <v>5.2810295999999989E-3</v>
      </c>
      <c r="L57">
        <f>0.000081*(G57^1.864042*I57^0.850892+0.000027*G57^2)</f>
        <v>1.4433962722346759E-2</v>
      </c>
      <c r="O57">
        <f>L57*0.47*0.75</f>
        <v>5.0879718596272324E-3</v>
      </c>
      <c r="Q57">
        <f>O57*0.521</f>
        <v>2.6508333388657883E-3</v>
      </c>
      <c r="T57">
        <f>(L57*0.47*0.75)*(1+0.2)*0.521*3.67</f>
        <v>1.1674270024364931E-2</v>
      </c>
    </row>
    <row r="58" spans="1:20" hidden="1" x14ac:dyDescent="0.3">
      <c r="A58" s="26">
        <v>45001</v>
      </c>
      <c r="B58">
        <v>184</v>
      </c>
      <c r="C58" t="s">
        <v>211</v>
      </c>
      <c r="D58">
        <v>57</v>
      </c>
      <c r="E58" t="s">
        <v>212</v>
      </c>
      <c r="F58">
        <v>3</v>
      </c>
      <c r="G58">
        <v>10.4</v>
      </c>
      <c r="H58">
        <f t="shared" si="0"/>
        <v>0.10400000000000001</v>
      </c>
      <c r="I58">
        <v>5.2</v>
      </c>
      <c r="J58">
        <v>3</v>
      </c>
      <c r="K58" s="27">
        <f t="shared" si="1"/>
        <v>8.494886400000002E-3</v>
      </c>
      <c r="L58">
        <f t="shared" ref="L58:L60" si="28">0.000062*(G58^1.947206*I58^0.894551+0.000039*G58^2)</f>
        <v>2.5898284817311181E-2</v>
      </c>
      <c r="O58">
        <f>L58*0.47*0.75</f>
        <v>9.1291453981021918E-3</v>
      </c>
      <c r="Q58">
        <f t="shared" ref="Q58:Q60" si="29">O58*0.52</f>
        <v>4.7471556070131397E-3</v>
      </c>
      <c r="T58">
        <f>(L58*0.47*0.75)*(1+0.2)*0.52*3.67</f>
        <v>2.0906473293285866E-2</v>
      </c>
    </row>
    <row r="59" spans="1:20" hidden="1" x14ac:dyDescent="0.3">
      <c r="A59" s="26">
        <v>45001</v>
      </c>
      <c r="B59">
        <v>184</v>
      </c>
      <c r="C59" t="s">
        <v>211</v>
      </c>
      <c r="D59">
        <v>58</v>
      </c>
      <c r="E59" t="s">
        <v>212</v>
      </c>
      <c r="F59">
        <v>3</v>
      </c>
      <c r="G59">
        <v>12.4</v>
      </c>
      <c r="H59">
        <f t="shared" si="0"/>
        <v>0.124</v>
      </c>
      <c r="I59">
        <v>7.2</v>
      </c>
      <c r="J59">
        <v>5</v>
      </c>
      <c r="K59" s="27">
        <f t="shared" si="1"/>
        <v>1.2076310399999998E-2</v>
      </c>
      <c r="L59">
        <f t="shared" si="28"/>
        <v>4.8802256813965404E-2</v>
      </c>
      <c r="O59">
        <f>L59*0.47*0.75</f>
        <v>1.7202795526922804E-2</v>
      </c>
      <c r="Q59">
        <f t="shared" si="29"/>
        <v>8.9454536739998584E-3</v>
      </c>
      <c r="T59">
        <f>(L59*0.47*0.75)*(1+0.2)*0.52*3.67</f>
        <v>3.9395777980295379E-2</v>
      </c>
    </row>
    <row r="60" spans="1:20" hidden="1" x14ac:dyDescent="0.3">
      <c r="A60" s="26">
        <v>45001</v>
      </c>
      <c r="B60">
        <v>184</v>
      </c>
      <c r="C60" t="s">
        <v>211</v>
      </c>
      <c r="D60">
        <v>59</v>
      </c>
      <c r="E60" t="s">
        <v>212</v>
      </c>
      <c r="F60">
        <v>3</v>
      </c>
      <c r="G60">
        <v>14.2</v>
      </c>
      <c r="H60">
        <f t="shared" si="0"/>
        <v>0.14199999999999999</v>
      </c>
      <c r="I60">
        <v>7.6</v>
      </c>
      <c r="J60">
        <v>5.7</v>
      </c>
      <c r="K60" s="27">
        <f t="shared" si="1"/>
        <v>1.5836805599999997E-2</v>
      </c>
      <c r="L60">
        <f t="shared" si="28"/>
        <v>6.6691474926098823E-2</v>
      </c>
      <c r="O60">
        <f>L60*0.47*0.75</f>
        <v>2.3508744911449834E-2</v>
      </c>
      <c r="Q60">
        <f t="shared" si="29"/>
        <v>1.2224547353953914E-2</v>
      </c>
      <c r="T60">
        <f>(L60*0.47*0.75)*(1+0.2)*0.52*3.67</f>
        <v>5.3836906546813036E-2</v>
      </c>
    </row>
    <row r="61" spans="1:20" hidden="1" x14ac:dyDescent="0.3">
      <c r="A61" s="26">
        <v>45001</v>
      </c>
      <c r="B61">
        <v>184</v>
      </c>
      <c r="C61" t="s">
        <v>211</v>
      </c>
      <c r="D61">
        <v>60</v>
      </c>
      <c r="E61" t="s">
        <v>222</v>
      </c>
      <c r="F61">
        <v>7</v>
      </c>
      <c r="G61">
        <v>12.6</v>
      </c>
      <c r="H61">
        <f t="shared" si="0"/>
        <v>0.126</v>
      </c>
      <c r="I61">
        <v>7</v>
      </c>
      <c r="J61">
        <v>0</v>
      </c>
      <c r="K61" s="27">
        <f t="shared" si="1"/>
        <v>1.2469010400000001E-2</v>
      </c>
      <c r="L61">
        <f>0.000081*(G61^1.922704*I61^0.783213+0.000032*G61^2)</f>
        <v>4.8536373143351338E-2</v>
      </c>
      <c r="O61">
        <f>L61*0.61*1.07</f>
        <v>3.1679690750665415E-2</v>
      </c>
      <c r="Q61">
        <f>O61*0.531</f>
        <v>1.6821915788603335E-2</v>
      </c>
      <c r="T61">
        <f>(L61*0.61*1.07)*(1+0.2)*0.531*3.67</f>
        <v>7.4083717133009083E-2</v>
      </c>
    </row>
    <row r="62" spans="1:20" hidden="1" x14ac:dyDescent="0.3">
      <c r="A62" s="26">
        <v>45001</v>
      </c>
      <c r="B62">
        <v>184</v>
      </c>
      <c r="C62" t="s">
        <v>211</v>
      </c>
      <c r="D62">
        <v>61</v>
      </c>
      <c r="E62" t="s">
        <v>220</v>
      </c>
      <c r="F62">
        <v>4</v>
      </c>
      <c r="G62">
        <v>12.2</v>
      </c>
      <c r="H62">
        <f t="shared" si="0"/>
        <v>0.122</v>
      </c>
      <c r="I62">
        <v>7.4</v>
      </c>
      <c r="J62">
        <v>4</v>
      </c>
      <c r="K62" s="27">
        <f t="shared" si="1"/>
        <v>1.1689893599999999E-2</v>
      </c>
      <c r="L62">
        <f>0.000084*(G62^1.894314*I62^0.808223+0.000031*G62^2)</f>
        <v>4.8386306187998517E-2</v>
      </c>
      <c r="O62">
        <f>L62*0.78*1.07</f>
        <v>4.0383211144503564E-2</v>
      </c>
      <c r="Q62">
        <f>O62*0.531</f>
        <v>2.1443485117731392E-2</v>
      </c>
      <c r="T62">
        <f>(L62*0.78*1.07)*(1+0.2)*0.531*3.67</f>
        <v>9.4437108458489058E-2</v>
      </c>
    </row>
    <row r="63" spans="1:20" hidden="1" x14ac:dyDescent="0.3">
      <c r="A63" s="26">
        <v>45001</v>
      </c>
      <c r="B63">
        <v>184</v>
      </c>
      <c r="C63" t="s">
        <v>211</v>
      </c>
      <c r="D63">
        <v>62</v>
      </c>
      <c r="E63" t="s">
        <v>212</v>
      </c>
      <c r="F63">
        <v>1</v>
      </c>
      <c r="G63">
        <v>52.7</v>
      </c>
      <c r="H63">
        <f t="shared" si="0"/>
        <v>0.52700000000000002</v>
      </c>
      <c r="I63">
        <v>16.7</v>
      </c>
      <c r="J63">
        <v>7</v>
      </c>
      <c r="K63" s="27">
        <f t="shared" si="1"/>
        <v>0.21812835659999999</v>
      </c>
      <c r="L63">
        <f t="shared" ref="L63:L65" si="30">0.000062*(G63^1.947206*I63^0.894551+0.000039*G63^2)</f>
        <v>1.7333871584522145</v>
      </c>
      <c r="O63">
        <f>L63*0.47*0.75</f>
        <v>0.61101897335440558</v>
      </c>
      <c r="Q63">
        <f t="shared" ref="Q63:Q65" si="31">O63*0.52</f>
        <v>0.31772986614429094</v>
      </c>
      <c r="T63">
        <f>(L63*0.47*0.75)*(1+0.2)*0.52*3.67</f>
        <v>1.399282330499457</v>
      </c>
    </row>
    <row r="64" spans="1:20" hidden="1" x14ac:dyDescent="0.3">
      <c r="A64" s="26">
        <v>45001</v>
      </c>
      <c r="B64">
        <v>184</v>
      </c>
      <c r="C64" t="s">
        <v>211</v>
      </c>
      <c r="D64">
        <v>63</v>
      </c>
      <c r="E64" t="s">
        <v>212</v>
      </c>
      <c r="F64">
        <v>1</v>
      </c>
      <c r="G64">
        <v>30.7</v>
      </c>
      <c r="H64">
        <f t="shared" si="0"/>
        <v>0.307</v>
      </c>
      <c r="I64">
        <v>15.8</v>
      </c>
      <c r="J64">
        <v>7.8</v>
      </c>
      <c r="K64" s="27">
        <f t="shared" si="1"/>
        <v>7.4023164599999997E-2</v>
      </c>
      <c r="L64">
        <f t="shared" si="30"/>
        <v>0.57599414808611082</v>
      </c>
      <c r="O64">
        <f>L64*0.47*0.75</f>
        <v>0.20303793720035404</v>
      </c>
      <c r="Q64">
        <f t="shared" si="31"/>
        <v>0.10557972734418411</v>
      </c>
      <c r="T64">
        <f>(L64*0.47*0.75)*(1+0.2)*0.52*3.67</f>
        <v>0.46497311922378676</v>
      </c>
    </row>
    <row r="65" spans="1:24" hidden="1" x14ac:dyDescent="0.3">
      <c r="A65" s="26">
        <v>45001</v>
      </c>
      <c r="B65">
        <v>185</v>
      </c>
      <c r="C65" t="s">
        <v>211</v>
      </c>
      <c r="D65">
        <v>1</v>
      </c>
      <c r="E65" t="s">
        <v>212</v>
      </c>
      <c r="F65">
        <v>1</v>
      </c>
      <c r="G65">
        <v>51</v>
      </c>
      <c r="H65">
        <f t="shared" si="0"/>
        <v>0.51</v>
      </c>
      <c r="I65">
        <v>14.2</v>
      </c>
      <c r="J65">
        <v>5.6</v>
      </c>
      <c r="K65" s="27">
        <f t="shared" si="1"/>
        <v>0.20428253999999998</v>
      </c>
      <c r="L65">
        <f t="shared" si="30"/>
        <v>1.406582514875812</v>
      </c>
      <c r="O65">
        <f>L65*0.47*0.75</f>
        <v>0.4958203364937237</v>
      </c>
      <c r="Q65">
        <f t="shared" si="31"/>
        <v>0.25782657497673633</v>
      </c>
      <c r="T65">
        <f>(L65*0.47*0.75)*(1+0.2)*0.52*3.67</f>
        <v>1.1354682361975468</v>
      </c>
      <c r="U65">
        <v>58</v>
      </c>
      <c r="V65">
        <v>65</v>
      </c>
      <c r="W65">
        <v>10</v>
      </c>
      <c r="X65">
        <v>5</v>
      </c>
    </row>
    <row r="66" spans="1:24" hidden="1" x14ac:dyDescent="0.3">
      <c r="A66" s="26">
        <v>45001</v>
      </c>
      <c r="B66">
        <v>185</v>
      </c>
      <c r="C66" t="s">
        <v>211</v>
      </c>
      <c r="D66">
        <v>2</v>
      </c>
      <c r="E66" t="s">
        <v>218</v>
      </c>
      <c r="F66">
        <v>1</v>
      </c>
      <c r="G66">
        <v>14</v>
      </c>
      <c r="H66">
        <f t="shared" si="0"/>
        <v>0.14000000000000001</v>
      </c>
      <c r="I66">
        <v>12.6</v>
      </c>
      <c r="J66">
        <v>7.2</v>
      </c>
      <c r="K66" s="27">
        <f t="shared" si="1"/>
        <v>1.5393840000000002E-2</v>
      </c>
      <c r="L66">
        <f t="shared" ref="L66:L67" si="32">0.000057*(G66^1.897696*I66^1.002687+0.000031*G66^2)</f>
        <v>0.10819472201692419</v>
      </c>
      <c r="O66">
        <f>L66*0.43*0.75</f>
        <v>3.4892797850458054E-2</v>
      </c>
      <c r="Q66">
        <f t="shared" ref="Q66:Q67" si="33">O66*0.52</f>
        <v>1.8144254882238187E-2</v>
      </c>
      <c r="T66">
        <f>(L66*0.43*0.75)*(1+0.2)*0.52*3.67</f>
        <v>7.9907298501376969E-2</v>
      </c>
    </row>
    <row r="67" spans="1:24" hidden="1" x14ac:dyDescent="0.3">
      <c r="A67" s="26">
        <v>45001</v>
      </c>
      <c r="B67">
        <v>185</v>
      </c>
      <c r="C67" t="s">
        <v>211</v>
      </c>
      <c r="D67">
        <v>3</v>
      </c>
      <c r="E67" t="s">
        <v>218</v>
      </c>
      <c r="F67">
        <v>1</v>
      </c>
      <c r="G67">
        <v>20.100000000000001</v>
      </c>
      <c r="H67">
        <f t="shared" ref="H67:H130" si="34">G67/100</f>
        <v>0.20100000000000001</v>
      </c>
      <c r="I67">
        <v>13.4</v>
      </c>
      <c r="J67">
        <v>8.4</v>
      </c>
      <c r="K67" s="27">
        <f t="shared" ref="K67:K130" si="35">0.7854*H67^2</f>
        <v>3.1730945400000002E-2</v>
      </c>
      <c r="L67">
        <f t="shared" si="32"/>
        <v>0.22860171607388086</v>
      </c>
      <c r="O67">
        <f>L67*0.43*0.75</f>
        <v>7.372405343382657E-2</v>
      </c>
      <c r="Q67">
        <f t="shared" si="33"/>
        <v>3.8336507785589814E-2</v>
      </c>
      <c r="T67">
        <f>(L67*0.43*0.75)*(1+0.2)*0.52*3.67</f>
        <v>0.16883398028773755</v>
      </c>
    </row>
    <row r="68" spans="1:24" x14ac:dyDescent="0.3">
      <c r="A68" s="26">
        <v>45001</v>
      </c>
      <c r="B68">
        <v>185</v>
      </c>
      <c r="C68" t="s">
        <v>211</v>
      </c>
      <c r="D68">
        <v>4</v>
      </c>
      <c r="E68" t="s">
        <v>214</v>
      </c>
      <c r="F68">
        <v>4</v>
      </c>
      <c r="G68">
        <v>15</v>
      </c>
      <c r="H68">
        <f t="shared" si="34"/>
        <v>0.15</v>
      </c>
      <c r="I68">
        <v>7.6</v>
      </c>
      <c r="J68">
        <v>1.5</v>
      </c>
      <c r="K68" s="27">
        <f t="shared" si="35"/>
        <v>1.76715E-2</v>
      </c>
      <c r="L68">
        <f>0.000081*(G68^1.864042*I68^0.850892+0.000027*G68^2)</f>
        <v>7.0835143444191159E-2</v>
      </c>
      <c r="O68">
        <f>L68*0.47*0.75</f>
        <v>2.4969388064077384E-2</v>
      </c>
      <c r="Q68">
        <f>O68*0.521</f>
        <v>1.3009051181384318E-2</v>
      </c>
      <c r="T68">
        <f>(L68*0.47*0.75)*(1+0.2)*0.521*3.67</f>
        <v>5.729186140281653E-2</v>
      </c>
    </row>
    <row r="69" spans="1:24" hidden="1" x14ac:dyDescent="0.3">
      <c r="A69" s="26">
        <v>45001</v>
      </c>
      <c r="B69">
        <v>185</v>
      </c>
      <c r="C69" t="s">
        <v>211</v>
      </c>
      <c r="D69">
        <v>5</v>
      </c>
      <c r="E69" t="s">
        <v>212</v>
      </c>
      <c r="F69">
        <v>1</v>
      </c>
      <c r="G69">
        <v>60.7</v>
      </c>
      <c r="H69">
        <f t="shared" si="34"/>
        <v>0.60699999999999998</v>
      </c>
      <c r="I69">
        <v>15.7</v>
      </c>
      <c r="J69">
        <v>8.6</v>
      </c>
      <c r="K69" s="27">
        <f t="shared" si="35"/>
        <v>0.28937984459999999</v>
      </c>
      <c r="L69">
        <f>0.000062*(G69^1.947206*I69^0.894551+0.000039*G69^2)</f>
        <v>2.159844223620369</v>
      </c>
      <c r="O69">
        <f>L69*0.47*0.75</f>
        <v>0.76134508882617991</v>
      </c>
      <c r="Q69">
        <f>O69*0.52</f>
        <v>0.39589944618961359</v>
      </c>
      <c r="T69">
        <f>(L69*0.47*0.75)*(1+0.2)*0.52*3.67</f>
        <v>1.7435411610190581</v>
      </c>
    </row>
    <row r="70" spans="1:24" hidden="1" x14ac:dyDescent="0.3">
      <c r="A70" s="26">
        <v>45001</v>
      </c>
      <c r="B70">
        <v>185</v>
      </c>
      <c r="C70" t="s">
        <v>211</v>
      </c>
      <c r="D70">
        <v>6</v>
      </c>
      <c r="E70" t="s">
        <v>220</v>
      </c>
      <c r="F70">
        <v>4</v>
      </c>
      <c r="G70">
        <v>14</v>
      </c>
      <c r="H70">
        <f t="shared" si="34"/>
        <v>0.14000000000000001</v>
      </c>
      <c r="I70">
        <v>6.2</v>
      </c>
      <c r="J70">
        <v>2.2000000000000002</v>
      </c>
      <c r="K70" s="27">
        <f t="shared" si="35"/>
        <v>1.5393840000000002E-2</v>
      </c>
      <c r="L70">
        <f>0.000084*(G70^1.894314*I70^0.808223+0.000031*G70^2)</f>
        <v>5.4430074737670579E-2</v>
      </c>
      <c r="O70">
        <f>L70*0.78*1.07</f>
        <v>4.5427340376059867E-2</v>
      </c>
      <c r="Q70">
        <f>O70*0.531</f>
        <v>2.412191773968779E-2</v>
      </c>
      <c r="T70">
        <f>(L70*0.78*1.07)*(1+0.2)*0.531*3.67</f>
        <v>0.10623292572558504</v>
      </c>
    </row>
    <row r="71" spans="1:24" x14ac:dyDescent="0.3">
      <c r="A71" s="26">
        <v>45001</v>
      </c>
      <c r="B71">
        <v>185</v>
      </c>
      <c r="C71" t="s">
        <v>211</v>
      </c>
      <c r="D71">
        <v>7</v>
      </c>
      <c r="E71" t="s">
        <v>214</v>
      </c>
      <c r="F71">
        <v>4</v>
      </c>
      <c r="G71">
        <v>10.4</v>
      </c>
      <c r="H71">
        <f t="shared" si="34"/>
        <v>0.10400000000000001</v>
      </c>
      <c r="I71">
        <v>4.5999999999999996</v>
      </c>
      <c r="J71">
        <v>1.1000000000000001</v>
      </c>
      <c r="K71" s="27">
        <f t="shared" si="35"/>
        <v>8.494886400000002E-3</v>
      </c>
      <c r="L71">
        <f>0.000081*(G71^1.864042*I71^0.850892+0.000027*G71^2)</f>
        <v>2.3346276027677058E-2</v>
      </c>
      <c r="O71">
        <f>L71*0.47*0.75</f>
        <v>8.2295622997561636E-3</v>
      </c>
      <c r="Q71">
        <f>O71*0.521</f>
        <v>4.2876019581729614E-3</v>
      </c>
      <c r="T71">
        <f>(L71*0.47*0.75)*(1+0.2)*0.521*3.67</f>
        <v>1.8882599023793724E-2</v>
      </c>
    </row>
    <row r="72" spans="1:24" hidden="1" x14ac:dyDescent="0.3">
      <c r="A72" s="26">
        <v>45001</v>
      </c>
      <c r="B72">
        <v>185</v>
      </c>
      <c r="C72" t="s">
        <v>211</v>
      </c>
      <c r="D72">
        <v>8</v>
      </c>
      <c r="E72" t="s">
        <v>216</v>
      </c>
      <c r="F72">
        <v>4</v>
      </c>
      <c r="G72">
        <v>10</v>
      </c>
      <c r="H72">
        <f t="shared" si="34"/>
        <v>0.1</v>
      </c>
      <c r="I72">
        <v>6.2</v>
      </c>
      <c r="J72">
        <v>2.6</v>
      </c>
      <c r="K72" s="27">
        <f t="shared" si="35"/>
        <v>7.8540000000000016E-3</v>
      </c>
      <c r="L72">
        <f>0.000086*(G72^1.882935*I72^0.813269+0.000016*G72^2)</f>
        <v>2.896430495501429E-2</v>
      </c>
      <c r="M72">
        <v>0.45</v>
      </c>
      <c r="N72">
        <v>0.75</v>
      </c>
      <c r="O72">
        <f>L72*M72*N72</f>
        <v>9.7754529223173219E-3</v>
      </c>
      <c r="P72">
        <v>0.52100000000000002</v>
      </c>
      <c r="Q72">
        <f>O72*P72</f>
        <v>5.0930109725273245E-3</v>
      </c>
      <c r="R72" t="s">
        <v>269</v>
      </c>
      <c r="S72">
        <v>3.67</v>
      </c>
      <c r="T72">
        <f>(L72*M72*N72)*(1+0.2)*P72*S72</f>
        <v>2.2429620323010338E-2</v>
      </c>
    </row>
    <row r="73" spans="1:24" x14ac:dyDescent="0.3">
      <c r="A73" s="26">
        <v>45001</v>
      </c>
      <c r="B73">
        <v>185</v>
      </c>
      <c r="C73" t="s">
        <v>211</v>
      </c>
      <c r="D73">
        <v>9</v>
      </c>
      <c r="E73" t="s">
        <v>214</v>
      </c>
      <c r="F73">
        <v>4</v>
      </c>
      <c r="G73">
        <v>8</v>
      </c>
      <c r="H73">
        <f t="shared" si="34"/>
        <v>0.08</v>
      </c>
      <c r="I73">
        <v>5</v>
      </c>
      <c r="J73">
        <v>2.1</v>
      </c>
      <c r="K73" s="27">
        <f t="shared" si="35"/>
        <v>5.0265600000000002E-3</v>
      </c>
      <c r="L73">
        <f t="shared" ref="L73:L75" si="36">0.000081*(G73^1.864042*I73^0.850892+0.000027*G73^2)</f>
        <v>1.536861122951886E-2</v>
      </c>
      <c r="O73">
        <f t="shared" ref="O73:O75" si="37">L73*0.47*0.75</f>
        <v>5.4174354584053969E-3</v>
      </c>
      <c r="Q73">
        <f t="shared" ref="Q73:Q75" si="38">O73*0.521</f>
        <v>2.8224838738292119E-3</v>
      </c>
      <c r="T73">
        <f t="shared" ref="T73:T75" si="39">(L73*0.47*0.75)*(1+0.2)*0.521*3.67</f>
        <v>1.2430218980343849E-2</v>
      </c>
    </row>
    <row r="74" spans="1:24" x14ac:dyDescent="0.3">
      <c r="A74" s="26">
        <v>45001</v>
      </c>
      <c r="B74">
        <v>185</v>
      </c>
      <c r="C74" t="s">
        <v>211</v>
      </c>
      <c r="D74">
        <v>10</v>
      </c>
      <c r="E74" t="s">
        <v>214</v>
      </c>
      <c r="F74">
        <v>4</v>
      </c>
      <c r="G74">
        <v>10.1</v>
      </c>
      <c r="H74">
        <f t="shared" si="34"/>
        <v>0.10099999999999999</v>
      </c>
      <c r="I74">
        <v>5</v>
      </c>
      <c r="J74">
        <v>2</v>
      </c>
      <c r="K74" s="27">
        <f t="shared" si="35"/>
        <v>8.0118653999999984E-3</v>
      </c>
      <c r="L74">
        <f t="shared" si="36"/>
        <v>2.3731998307900248E-2</v>
      </c>
      <c r="O74">
        <f t="shared" si="37"/>
        <v>8.3655294035348375E-3</v>
      </c>
      <c r="Q74">
        <f t="shared" si="38"/>
        <v>4.3584408192416501E-3</v>
      </c>
      <c r="T74">
        <f t="shared" si="39"/>
        <v>1.919457336794023E-2</v>
      </c>
    </row>
    <row r="75" spans="1:24" x14ac:dyDescent="0.3">
      <c r="A75" s="26">
        <v>45001</v>
      </c>
      <c r="B75">
        <v>185</v>
      </c>
      <c r="C75" t="s">
        <v>211</v>
      </c>
      <c r="D75">
        <v>11</v>
      </c>
      <c r="E75" t="s">
        <v>214</v>
      </c>
      <c r="F75">
        <v>4</v>
      </c>
      <c r="G75">
        <v>10.3</v>
      </c>
      <c r="H75">
        <f t="shared" si="34"/>
        <v>0.10300000000000001</v>
      </c>
      <c r="I75">
        <v>5</v>
      </c>
      <c r="J75">
        <v>1.1000000000000001</v>
      </c>
      <c r="K75" s="27">
        <f t="shared" si="35"/>
        <v>8.3323086000000011E-3</v>
      </c>
      <c r="L75">
        <f t="shared" si="36"/>
        <v>2.4615475152964146E-2</v>
      </c>
      <c r="O75">
        <f t="shared" si="37"/>
        <v>8.67695499141986E-3</v>
      </c>
      <c r="Q75">
        <f t="shared" si="38"/>
        <v>4.5206935505297469E-3</v>
      </c>
      <c r="T75">
        <f t="shared" si="39"/>
        <v>1.9909134396533006E-2</v>
      </c>
    </row>
    <row r="76" spans="1:24" hidden="1" x14ac:dyDescent="0.3">
      <c r="A76" s="26">
        <v>45001</v>
      </c>
      <c r="B76">
        <v>185</v>
      </c>
      <c r="C76" t="s">
        <v>211</v>
      </c>
      <c r="D76">
        <v>12</v>
      </c>
      <c r="E76" t="s">
        <v>218</v>
      </c>
      <c r="F76">
        <v>1</v>
      </c>
      <c r="G76">
        <v>22.4</v>
      </c>
      <c r="H76">
        <f t="shared" si="34"/>
        <v>0.22399999999999998</v>
      </c>
      <c r="I76">
        <v>9.4</v>
      </c>
      <c r="J76">
        <v>5</v>
      </c>
      <c r="K76" s="27">
        <f t="shared" si="35"/>
        <v>3.9408230399999994E-2</v>
      </c>
      <c r="L76">
        <f>0.000057*(G76^1.897696*I76^1.002687+0.000031*G76^2)</f>
        <v>0.19677944166214684</v>
      </c>
      <c r="O76">
        <f>L76*0.43*0.75</f>
        <v>6.3461369936042358E-2</v>
      </c>
      <c r="Q76">
        <f>O76*0.52</f>
        <v>3.2999912366742025E-2</v>
      </c>
      <c r="T76">
        <f>(L76*0.43*0.75)*(1+0.2)*0.52*3.67</f>
        <v>0.14533161406313189</v>
      </c>
    </row>
    <row r="77" spans="1:24" hidden="1" x14ac:dyDescent="0.3">
      <c r="A77" s="26">
        <v>45001</v>
      </c>
      <c r="B77">
        <v>185</v>
      </c>
      <c r="C77" t="s">
        <v>211</v>
      </c>
      <c r="D77">
        <v>13</v>
      </c>
      <c r="E77" t="s">
        <v>220</v>
      </c>
      <c r="F77">
        <v>4</v>
      </c>
      <c r="G77">
        <v>16.399999999999999</v>
      </c>
      <c r="H77">
        <f t="shared" si="34"/>
        <v>0.16399999999999998</v>
      </c>
      <c r="I77">
        <v>7.4</v>
      </c>
      <c r="J77">
        <v>4.2</v>
      </c>
      <c r="K77" s="27">
        <f t="shared" si="35"/>
        <v>2.1124118399999996E-2</v>
      </c>
      <c r="L77">
        <f t="shared" ref="L77:L79" si="40">0.000084*(G77^1.894314*I77^0.808223+0.000031*G77^2)</f>
        <v>8.4744525569237172E-2</v>
      </c>
      <c r="O77">
        <f>L77*0.78*1.07</f>
        <v>7.0727781040085355E-2</v>
      </c>
      <c r="Q77">
        <f t="shared" ref="Q77:Q82" si="41">O77*0.531</f>
        <v>3.7556451732285327E-2</v>
      </c>
      <c r="T77">
        <f>(L77*0.78*1.07)*(1+0.2)*0.531*3.67</f>
        <v>0.16539861342898457</v>
      </c>
    </row>
    <row r="78" spans="1:24" hidden="1" x14ac:dyDescent="0.3">
      <c r="A78" s="26">
        <v>45001</v>
      </c>
      <c r="B78">
        <v>185</v>
      </c>
      <c r="C78" t="s">
        <v>211</v>
      </c>
      <c r="D78">
        <v>14</v>
      </c>
      <c r="E78" t="s">
        <v>220</v>
      </c>
      <c r="F78">
        <v>4</v>
      </c>
      <c r="G78">
        <v>20.2</v>
      </c>
      <c r="H78">
        <f t="shared" si="34"/>
        <v>0.20199999999999999</v>
      </c>
      <c r="I78">
        <v>7.2</v>
      </c>
      <c r="J78">
        <v>3.2</v>
      </c>
      <c r="K78" s="27">
        <f t="shared" si="35"/>
        <v>3.2047461599999993E-2</v>
      </c>
      <c r="L78">
        <f t="shared" si="40"/>
        <v>0.1230110862967755</v>
      </c>
      <c r="O78">
        <f>L78*0.78*1.07</f>
        <v>0.10266505262328884</v>
      </c>
      <c r="Q78">
        <f t="shared" si="41"/>
        <v>5.4515142942966381E-2</v>
      </c>
      <c r="T78">
        <f>(L78*0.78*1.07)*(1+0.2)*0.531*3.67</f>
        <v>0.24008468952082393</v>
      </c>
    </row>
    <row r="79" spans="1:24" hidden="1" x14ac:dyDescent="0.3">
      <c r="A79" s="26">
        <v>45001</v>
      </c>
      <c r="B79">
        <v>185</v>
      </c>
      <c r="C79" t="s">
        <v>211</v>
      </c>
      <c r="D79">
        <v>15</v>
      </c>
      <c r="E79" t="s">
        <v>220</v>
      </c>
      <c r="F79">
        <v>4</v>
      </c>
      <c r="G79">
        <v>14.6</v>
      </c>
      <c r="H79">
        <f t="shared" si="34"/>
        <v>0.14599999999999999</v>
      </c>
      <c r="I79">
        <v>4.5999999999999996</v>
      </c>
      <c r="J79">
        <v>3.4</v>
      </c>
      <c r="K79" s="27">
        <f t="shared" si="35"/>
        <v>1.6741586399999998E-2</v>
      </c>
      <c r="L79">
        <f t="shared" si="40"/>
        <v>4.6301017084456553E-2</v>
      </c>
      <c r="O79">
        <f>L79*0.78*1.07</f>
        <v>3.8642828858687438E-2</v>
      </c>
      <c r="Q79">
        <f t="shared" si="41"/>
        <v>2.051934212396303E-2</v>
      </c>
      <c r="T79">
        <f>(L79*0.78*1.07)*(1+0.2)*0.531*3.67</f>
        <v>9.0367182713933181E-2</v>
      </c>
    </row>
    <row r="80" spans="1:24" hidden="1" x14ac:dyDescent="0.3">
      <c r="A80" s="26">
        <v>45001</v>
      </c>
      <c r="B80">
        <v>185</v>
      </c>
      <c r="C80" t="s">
        <v>211</v>
      </c>
      <c r="D80">
        <v>16</v>
      </c>
      <c r="E80" t="s">
        <v>222</v>
      </c>
      <c r="F80">
        <v>4</v>
      </c>
      <c r="G80">
        <v>21.7</v>
      </c>
      <c r="H80">
        <f t="shared" si="34"/>
        <v>0.217</v>
      </c>
      <c r="I80">
        <v>8.8000000000000007</v>
      </c>
      <c r="J80">
        <v>4</v>
      </c>
      <c r="K80" s="27">
        <f t="shared" si="35"/>
        <v>3.6983700599999995E-2</v>
      </c>
      <c r="L80">
        <f t="shared" ref="L80:L82" si="42">0.000081*(G80^1.922704*I80^0.783213+0.000032*G80^2)</f>
        <v>0.16513373811424123</v>
      </c>
      <c r="O80">
        <f>L80*0.61*1.07</f>
        <v>0.10778279086716526</v>
      </c>
      <c r="Q80">
        <f t="shared" si="41"/>
        <v>5.7232661950464753E-2</v>
      </c>
      <c r="T80">
        <f>(L80*0.61*1.07)*(1+0.2)*0.531*3.67</f>
        <v>0.25205264322984672</v>
      </c>
    </row>
    <row r="81" spans="1:20" hidden="1" x14ac:dyDescent="0.3">
      <c r="A81" s="26">
        <v>45001</v>
      </c>
      <c r="B81">
        <v>185</v>
      </c>
      <c r="C81" t="s">
        <v>211</v>
      </c>
      <c r="D81">
        <v>17</v>
      </c>
      <c r="E81" t="s">
        <v>222</v>
      </c>
      <c r="F81">
        <v>7</v>
      </c>
      <c r="G81">
        <v>15.6</v>
      </c>
      <c r="H81">
        <f t="shared" si="34"/>
        <v>0.156</v>
      </c>
      <c r="I81">
        <v>9.4</v>
      </c>
      <c r="J81">
        <v>0</v>
      </c>
      <c r="K81" s="27">
        <f t="shared" si="35"/>
        <v>1.91134944E-2</v>
      </c>
      <c r="L81">
        <f t="shared" si="42"/>
        <v>9.2189150660072175E-2</v>
      </c>
      <c r="O81">
        <f>L81*0.61*1.07</f>
        <v>6.0171858635829106E-2</v>
      </c>
      <c r="Q81">
        <f t="shared" si="41"/>
        <v>3.1951256935625255E-2</v>
      </c>
      <c r="T81">
        <f>(L81*0.61*1.07)*(1+0.2)*0.531*3.67</f>
        <v>0.14071333554449364</v>
      </c>
    </row>
    <row r="82" spans="1:20" hidden="1" x14ac:dyDescent="0.3">
      <c r="A82" s="26">
        <v>45001</v>
      </c>
      <c r="B82">
        <v>185</v>
      </c>
      <c r="C82" t="s">
        <v>211</v>
      </c>
      <c r="D82">
        <v>18</v>
      </c>
      <c r="E82" t="s">
        <v>222</v>
      </c>
      <c r="F82">
        <v>4</v>
      </c>
      <c r="G82">
        <v>15.2</v>
      </c>
      <c r="H82">
        <f t="shared" si="34"/>
        <v>0.152</v>
      </c>
      <c r="I82">
        <v>9.1999999999999993</v>
      </c>
      <c r="J82">
        <v>3.7</v>
      </c>
      <c r="K82" s="27">
        <f t="shared" si="35"/>
        <v>1.81458816E-2</v>
      </c>
      <c r="L82">
        <f t="shared" si="42"/>
        <v>8.6233216268777488E-2</v>
      </c>
      <c r="O82">
        <f>L82*0.61*1.07</f>
        <v>5.628442025863107E-2</v>
      </c>
      <c r="Q82">
        <f t="shared" si="41"/>
        <v>2.9887027157333098E-2</v>
      </c>
      <c r="T82">
        <f>(L82*0.61*1.07)*(1+0.2)*0.531*3.67</f>
        <v>0.13162246760089497</v>
      </c>
    </row>
    <row r="83" spans="1:20" hidden="1" x14ac:dyDescent="0.3">
      <c r="A83" s="26">
        <v>45001</v>
      </c>
      <c r="B83">
        <v>185</v>
      </c>
      <c r="C83" t="s">
        <v>211</v>
      </c>
      <c r="D83">
        <v>19</v>
      </c>
      <c r="E83" t="s">
        <v>217</v>
      </c>
      <c r="F83">
        <v>1</v>
      </c>
      <c r="G83">
        <v>35.700000000000003</v>
      </c>
      <c r="H83">
        <f t="shared" si="34"/>
        <v>0.35700000000000004</v>
      </c>
      <c r="I83">
        <v>14.6</v>
      </c>
      <c r="J83">
        <v>6.4</v>
      </c>
      <c r="K83" s="27">
        <f t="shared" si="35"/>
        <v>0.10009844460000003</v>
      </c>
      <c r="L83">
        <f>0.000059*(G83^1.965295*I83^0.892133+0.000019*G83^2)</f>
        <v>0.72620887834560888</v>
      </c>
      <c r="M83">
        <v>0.47</v>
      </c>
      <c r="N83">
        <v>0.75</v>
      </c>
      <c r="O83">
        <f>L83*M83*N83</f>
        <v>0.25598862961682711</v>
      </c>
      <c r="P83">
        <v>0.52100000000000002</v>
      </c>
      <c r="Q83">
        <f>O83*P83</f>
        <v>0.13337007603036694</v>
      </c>
      <c r="R83" t="s">
        <v>269</v>
      </c>
      <c r="S83">
        <v>3.67</v>
      </c>
      <c r="T83">
        <f>(L83*M83*N83)*(1+0.2)*P83*S83</f>
        <v>0.58736181483773597</v>
      </c>
    </row>
    <row r="84" spans="1:20" hidden="1" x14ac:dyDescent="0.3">
      <c r="A84" s="26">
        <v>45001</v>
      </c>
      <c r="B84">
        <v>185</v>
      </c>
      <c r="C84" t="s">
        <v>211</v>
      </c>
      <c r="D84">
        <v>20</v>
      </c>
      <c r="E84" t="s">
        <v>220</v>
      </c>
      <c r="F84">
        <v>4</v>
      </c>
      <c r="G84">
        <v>14.6</v>
      </c>
      <c r="H84">
        <f t="shared" si="34"/>
        <v>0.14599999999999999</v>
      </c>
      <c r="I84">
        <v>8</v>
      </c>
      <c r="J84">
        <v>4.5</v>
      </c>
      <c r="K84" s="27">
        <f t="shared" si="35"/>
        <v>1.6741586399999998E-2</v>
      </c>
      <c r="L84">
        <f t="shared" ref="L84:L85" si="43">0.000084*(G84^1.894314*I84^0.808223+0.000031*G84^2)</f>
        <v>7.2415349185436462E-2</v>
      </c>
      <c r="O84">
        <f>L84*0.78*1.07</f>
        <v>6.043785043016528E-2</v>
      </c>
      <c r="Q84">
        <f t="shared" ref="Q84:Q85" si="44">O84*0.531</f>
        <v>3.2092498578417762E-2</v>
      </c>
      <c r="T84">
        <f>(L84*0.78*1.07)*(1+0.2)*0.531*3.67</f>
        <v>0.14133536373935179</v>
      </c>
    </row>
    <row r="85" spans="1:20" hidden="1" x14ac:dyDescent="0.3">
      <c r="A85" s="26">
        <v>45001</v>
      </c>
      <c r="B85">
        <v>185</v>
      </c>
      <c r="C85" t="s">
        <v>211</v>
      </c>
      <c r="D85">
        <v>21</v>
      </c>
      <c r="E85" t="s">
        <v>220</v>
      </c>
      <c r="F85">
        <v>4</v>
      </c>
      <c r="G85">
        <v>13.1</v>
      </c>
      <c r="H85">
        <f t="shared" si="34"/>
        <v>0.13100000000000001</v>
      </c>
      <c r="I85">
        <v>7.7</v>
      </c>
      <c r="J85">
        <v>4</v>
      </c>
      <c r="K85" s="27">
        <f t="shared" si="35"/>
        <v>1.3478249400000001E-2</v>
      </c>
      <c r="L85">
        <f t="shared" si="43"/>
        <v>5.7177811796946212E-2</v>
      </c>
      <c r="O85">
        <f>L85*0.78*1.07</f>
        <v>4.7720601725731317E-2</v>
      </c>
      <c r="Q85">
        <f t="shared" si="44"/>
        <v>2.5339639516363331E-2</v>
      </c>
      <c r="T85">
        <f>(L85*0.78*1.07)*(1+0.2)*0.531*3.67</f>
        <v>0.11159577243006411</v>
      </c>
    </row>
    <row r="86" spans="1:20" hidden="1" x14ac:dyDescent="0.3">
      <c r="A86" s="26">
        <v>45001</v>
      </c>
      <c r="B86">
        <v>185</v>
      </c>
      <c r="C86" t="s">
        <v>211</v>
      </c>
      <c r="D86">
        <v>22</v>
      </c>
      <c r="E86" t="s">
        <v>222</v>
      </c>
      <c r="F86">
        <v>7</v>
      </c>
      <c r="G86">
        <v>20.100000000000001</v>
      </c>
      <c r="H86">
        <f t="shared" si="34"/>
        <v>0.20100000000000001</v>
      </c>
      <c r="I86">
        <v>9.1999999999999993</v>
      </c>
      <c r="J86">
        <v>0</v>
      </c>
      <c r="K86" s="27">
        <f t="shared" si="35"/>
        <v>3.1730945400000002E-2</v>
      </c>
      <c r="L86">
        <f>0.000081*(G86^1.922704*I86^0.783213+0.000032*G86^2)</f>
        <v>0.14757049319901433</v>
      </c>
      <c r="O86">
        <f>L86*0.61*1.07</f>
        <v>9.6319260910996657E-2</v>
      </c>
      <c r="Q86">
        <f>O86*0.531</f>
        <v>5.114552754373923E-2</v>
      </c>
      <c r="T86">
        <f>(L86*0.61*1.07)*(1+0.2)*0.531*3.67</f>
        <v>0.22524490330262753</v>
      </c>
    </row>
    <row r="87" spans="1:20" hidden="1" x14ac:dyDescent="0.3">
      <c r="A87" s="26">
        <v>45001</v>
      </c>
      <c r="B87">
        <v>185</v>
      </c>
      <c r="C87" t="s">
        <v>211</v>
      </c>
      <c r="D87">
        <v>23</v>
      </c>
      <c r="E87" t="s">
        <v>220</v>
      </c>
      <c r="F87">
        <v>4</v>
      </c>
      <c r="G87">
        <v>10.4</v>
      </c>
      <c r="H87">
        <f t="shared" si="34"/>
        <v>0.10400000000000001</v>
      </c>
      <c r="I87">
        <v>6</v>
      </c>
      <c r="J87">
        <v>2</v>
      </c>
      <c r="K87" s="27">
        <f t="shared" si="35"/>
        <v>8.494886400000002E-3</v>
      </c>
      <c r="L87">
        <f t="shared" ref="L87:L88" si="45">0.000084*(G87^1.894314*I87^0.808223+0.000031*G87^2)</f>
        <v>3.0184471040651032E-2</v>
      </c>
      <c r="O87">
        <f>L87*0.78*1.07</f>
        <v>2.5191959530527355E-2</v>
      </c>
      <c r="Q87">
        <f t="shared" ref="Q87:Q88" si="46">O87*0.531</f>
        <v>1.3376930510710027E-2</v>
      </c>
      <c r="T87">
        <f>(L87*0.78*1.07)*(1+0.2)*0.531*3.67</f>
        <v>5.8912001969166947E-2</v>
      </c>
    </row>
    <row r="88" spans="1:20" hidden="1" x14ac:dyDescent="0.3">
      <c r="A88" s="26">
        <v>45001</v>
      </c>
      <c r="B88">
        <v>185</v>
      </c>
      <c r="C88" t="s">
        <v>211</v>
      </c>
      <c r="D88">
        <v>24</v>
      </c>
      <c r="E88" t="s">
        <v>220</v>
      </c>
      <c r="F88">
        <v>4</v>
      </c>
      <c r="G88">
        <v>10.199999999999999</v>
      </c>
      <c r="H88">
        <f t="shared" si="34"/>
        <v>0.10199999999999999</v>
      </c>
      <c r="I88">
        <v>5</v>
      </c>
      <c r="J88">
        <v>2.2000000000000002</v>
      </c>
      <c r="K88" s="27">
        <f t="shared" si="35"/>
        <v>8.1713015999999982E-3</v>
      </c>
      <c r="L88">
        <f t="shared" si="45"/>
        <v>2.5108052714534899E-2</v>
      </c>
      <c r="O88">
        <f>L88*0.78*1.07</f>
        <v>2.0955180795550827E-2</v>
      </c>
      <c r="Q88">
        <f t="shared" si="46"/>
        <v>1.1127201002437489E-2</v>
      </c>
      <c r="T88">
        <f>(L88*0.78*1.07)*(1+0.2)*0.531*3.67</f>
        <v>4.9004193214734704E-2</v>
      </c>
    </row>
    <row r="89" spans="1:20" ht="14.25" hidden="1" customHeight="1" x14ac:dyDescent="0.3">
      <c r="A89" s="26">
        <v>45001</v>
      </c>
      <c r="B89">
        <v>185</v>
      </c>
      <c r="C89" t="s">
        <v>211</v>
      </c>
      <c r="D89">
        <v>25</v>
      </c>
      <c r="E89" t="s">
        <v>217</v>
      </c>
      <c r="F89">
        <v>1</v>
      </c>
      <c r="G89">
        <v>26.4</v>
      </c>
      <c r="H89">
        <f t="shared" si="34"/>
        <v>0.26400000000000001</v>
      </c>
      <c r="I89">
        <v>13</v>
      </c>
      <c r="J89">
        <v>8.4</v>
      </c>
      <c r="K89" s="27">
        <f t="shared" si="35"/>
        <v>5.4739238400000008E-2</v>
      </c>
      <c r="L89">
        <f>0.000059*(G89^1.965295*I89^0.892133+0.000019*G89^2)</f>
        <v>0.3618342418916291</v>
      </c>
      <c r="O89">
        <f>L89*0.47*0.75</f>
        <v>0.12754657026679925</v>
      </c>
      <c r="Q89">
        <f>O89*0.52</f>
        <v>6.6324216538735617E-2</v>
      </c>
      <c r="T89">
        <f>(L89*0.47*0.75)*(1+0.2)*0.52*3.67</f>
        <v>0.29209184963659163</v>
      </c>
    </row>
    <row r="90" spans="1:20" ht="17.25" hidden="1" customHeight="1" x14ac:dyDescent="0.3">
      <c r="A90" s="26">
        <v>45001</v>
      </c>
      <c r="B90">
        <v>185</v>
      </c>
      <c r="C90" t="s">
        <v>211</v>
      </c>
      <c r="D90">
        <v>26</v>
      </c>
      <c r="E90" t="s">
        <v>220</v>
      </c>
      <c r="F90">
        <v>4</v>
      </c>
      <c r="G90">
        <v>12.4</v>
      </c>
      <c r="H90">
        <f t="shared" si="34"/>
        <v>0.124</v>
      </c>
      <c r="I90">
        <v>5.2</v>
      </c>
      <c r="J90">
        <v>1.7</v>
      </c>
      <c r="K90" s="27">
        <f t="shared" si="35"/>
        <v>1.2076310399999998E-2</v>
      </c>
      <c r="L90">
        <f>0.000084*(G90^1.894314*I90^0.808223+0.000031*G90^2)</f>
        <v>3.7519608423069298E-2</v>
      </c>
      <c r="O90">
        <f>L90*0.78*1.07</f>
        <v>3.1313865189893639E-2</v>
      </c>
      <c r="Q90">
        <f>O90*0.531</f>
        <v>1.6627662415833522E-2</v>
      </c>
      <c r="T90">
        <f>(L90*0.78*1.07)*(1+0.2)*0.531*3.67</f>
        <v>7.322822527933083E-2</v>
      </c>
    </row>
    <row r="91" spans="1:20" hidden="1" x14ac:dyDescent="0.3">
      <c r="A91" s="26">
        <v>45001</v>
      </c>
      <c r="B91">
        <v>185</v>
      </c>
      <c r="C91" t="s">
        <v>211</v>
      </c>
      <c r="D91">
        <v>27</v>
      </c>
      <c r="E91" t="s">
        <v>219</v>
      </c>
      <c r="F91">
        <v>3</v>
      </c>
      <c r="G91">
        <v>20.100000000000001</v>
      </c>
      <c r="H91">
        <f t="shared" si="34"/>
        <v>0.20100000000000001</v>
      </c>
      <c r="I91">
        <v>7.4</v>
      </c>
      <c r="J91">
        <v>2.2000000000000002</v>
      </c>
      <c r="K91" s="27">
        <f t="shared" si="35"/>
        <v>3.1730945400000002E-2</v>
      </c>
      <c r="L91">
        <f>0.000084*(G91^1.894314*I91^0.808223+0.000034*G91^2)</f>
        <v>0.1245887741459018</v>
      </c>
      <c r="O91">
        <f>L91*0.75*1.07</f>
        <v>9.9982491252086206E-2</v>
      </c>
      <c r="Q91">
        <f>O91*0.531</f>
        <v>5.3090702854857778E-2</v>
      </c>
      <c r="T91">
        <f>(L91*0.75*1.07)*(1+0.2)*0.531*3.67</f>
        <v>0.23381145537279363</v>
      </c>
    </row>
    <row r="92" spans="1:20" hidden="1" x14ac:dyDescent="0.3">
      <c r="A92" s="26">
        <v>45001</v>
      </c>
      <c r="B92">
        <v>185</v>
      </c>
      <c r="C92" t="s">
        <v>211</v>
      </c>
      <c r="D92">
        <v>28</v>
      </c>
      <c r="E92" t="s">
        <v>212</v>
      </c>
      <c r="F92">
        <v>1</v>
      </c>
      <c r="G92">
        <v>29.6</v>
      </c>
      <c r="H92">
        <f t="shared" si="34"/>
        <v>0.29600000000000004</v>
      </c>
      <c r="I92">
        <v>13.2</v>
      </c>
      <c r="J92">
        <v>7.6</v>
      </c>
      <c r="K92" s="27">
        <f t="shared" si="35"/>
        <v>6.8813606400000019E-2</v>
      </c>
      <c r="L92">
        <f>0.000062*(G92^1.947206*I92^0.894551+0.000039*G92^2)</f>
        <v>0.45678547118319668</v>
      </c>
      <c r="O92">
        <f>L92*0.47*0.75</f>
        <v>0.16101687859207681</v>
      </c>
      <c r="Q92">
        <f>O92*0.52</f>
        <v>8.3728776867879939E-2</v>
      </c>
      <c r="T92">
        <f>(L92*0.47*0.75)*(1+0.2)*0.52*3.67</f>
        <v>0.36874153332614323</v>
      </c>
    </row>
    <row r="93" spans="1:20" hidden="1" x14ac:dyDescent="0.3">
      <c r="A93" s="26">
        <v>45001</v>
      </c>
      <c r="B93">
        <v>185</v>
      </c>
      <c r="C93" t="s">
        <v>211</v>
      </c>
      <c r="D93">
        <v>29</v>
      </c>
      <c r="E93" t="s">
        <v>220</v>
      </c>
      <c r="F93">
        <v>4</v>
      </c>
      <c r="G93">
        <v>12.4</v>
      </c>
      <c r="H93">
        <f t="shared" si="34"/>
        <v>0.124</v>
      </c>
      <c r="I93">
        <v>5.7</v>
      </c>
      <c r="J93">
        <v>2.2000000000000002</v>
      </c>
      <c r="K93" s="27">
        <f t="shared" si="35"/>
        <v>1.2076310399999998E-2</v>
      </c>
      <c r="L93">
        <f t="shared" ref="L93:L95" si="47">0.000084*(G93^1.894314*I93^0.808223+0.000031*G93^2)</f>
        <v>4.0409459245685703E-2</v>
      </c>
      <c r="O93">
        <f>L93*0.78*1.07</f>
        <v>3.3725734686449294E-2</v>
      </c>
      <c r="Q93">
        <f t="shared" ref="Q93:Q95" si="48">O93*0.531</f>
        <v>1.7908365118504577E-2</v>
      </c>
      <c r="T93">
        <f>(L93*0.78*1.07)*(1+0.2)*0.531*3.67</f>
        <v>7.8868439981894148E-2</v>
      </c>
    </row>
    <row r="94" spans="1:20" hidden="1" x14ac:dyDescent="0.3">
      <c r="A94" s="26">
        <v>45001</v>
      </c>
      <c r="B94">
        <v>185</v>
      </c>
      <c r="C94" t="s">
        <v>211</v>
      </c>
      <c r="D94">
        <v>30</v>
      </c>
      <c r="E94" t="s">
        <v>220</v>
      </c>
      <c r="F94">
        <v>7</v>
      </c>
      <c r="G94">
        <v>8.1</v>
      </c>
      <c r="H94">
        <f t="shared" si="34"/>
        <v>8.1000000000000003E-2</v>
      </c>
      <c r="I94">
        <v>4.2</v>
      </c>
      <c r="J94">
        <v>0</v>
      </c>
      <c r="K94" s="27">
        <f t="shared" si="35"/>
        <v>5.1530094000000002E-3</v>
      </c>
      <c r="L94">
        <f t="shared" si="47"/>
        <v>1.4091747500107511E-2</v>
      </c>
      <c r="O94">
        <f>L94*0.78*1.07</f>
        <v>1.1760972463589729E-2</v>
      </c>
      <c r="Q94">
        <f t="shared" si="48"/>
        <v>6.2450763781661464E-3</v>
      </c>
      <c r="T94">
        <f>(L94*0.78*1.07)*(1+0.2)*0.531*3.67</f>
        <v>2.7503316369443708E-2</v>
      </c>
    </row>
    <row r="95" spans="1:20" hidden="1" x14ac:dyDescent="0.3">
      <c r="A95" s="26">
        <v>45001</v>
      </c>
      <c r="B95">
        <v>185</v>
      </c>
      <c r="C95" t="s">
        <v>211</v>
      </c>
      <c r="D95">
        <v>31</v>
      </c>
      <c r="E95" t="s">
        <v>220</v>
      </c>
      <c r="F95">
        <v>4</v>
      </c>
      <c r="G95">
        <v>13</v>
      </c>
      <c r="H95">
        <f t="shared" si="34"/>
        <v>0.13</v>
      </c>
      <c r="I95">
        <v>7.2</v>
      </c>
      <c r="J95">
        <v>3.4</v>
      </c>
      <c r="K95" s="27">
        <f t="shared" si="35"/>
        <v>1.3273260000000002E-2</v>
      </c>
      <c r="L95">
        <f t="shared" si="47"/>
        <v>5.3377373061932902E-2</v>
      </c>
      <c r="O95">
        <f>L95*0.78*1.07</f>
        <v>4.4548755557489203E-2</v>
      </c>
      <c r="Q95">
        <f t="shared" si="48"/>
        <v>2.3655389201026767E-2</v>
      </c>
      <c r="T95">
        <f>(L95*0.78*1.07)*(1+0.2)*0.531*3.67</f>
        <v>0.10417833404132187</v>
      </c>
    </row>
    <row r="96" spans="1:20" hidden="1" x14ac:dyDescent="0.3">
      <c r="A96" s="26">
        <v>45001</v>
      </c>
      <c r="B96">
        <v>185</v>
      </c>
      <c r="C96" t="s">
        <v>211</v>
      </c>
      <c r="D96">
        <v>32</v>
      </c>
      <c r="E96" t="s">
        <v>222</v>
      </c>
      <c r="F96">
        <v>4</v>
      </c>
      <c r="G96">
        <v>20.2</v>
      </c>
      <c r="H96">
        <f t="shared" si="34"/>
        <v>0.20199999999999999</v>
      </c>
      <c r="I96">
        <v>7</v>
      </c>
      <c r="J96">
        <v>3</v>
      </c>
      <c r="K96" s="27">
        <f t="shared" si="35"/>
        <v>3.2047461599999993E-2</v>
      </c>
      <c r="L96">
        <f>0.000081*(G96^1.922704*I96^0.783213+0.000032*G96^2)</f>
        <v>0.12027764286270798</v>
      </c>
      <c r="O96">
        <f>L96*0.61*1.07</f>
        <v>7.8505217496489504E-2</v>
      </c>
      <c r="Q96">
        <f>O96*0.531</f>
        <v>4.1686270490635932E-2</v>
      </c>
      <c r="T96">
        <f>(L96*0.61*1.07)*(1+0.2)*0.531*3.67</f>
        <v>0.1835863352407606</v>
      </c>
    </row>
    <row r="97" spans="1:20" hidden="1" x14ac:dyDescent="0.3">
      <c r="A97" s="26">
        <v>45001</v>
      </c>
      <c r="B97">
        <v>185</v>
      </c>
      <c r="C97" t="s">
        <v>211</v>
      </c>
      <c r="D97">
        <v>33</v>
      </c>
      <c r="E97" t="s">
        <v>220</v>
      </c>
      <c r="F97">
        <v>4</v>
      </c>
      <c r="G97">
        <v>12.1</v>
      </c>
      <c r="H97">
        <f t="shared" si="34"/>
        <v>0.121</v>
      </c>
      <c r="I97">
        <v>6</v>
      </c>
      <c r="J97">
        <v>2</v>
      </c>
      <c r="K97" s="27">
        <f t="shared" si="35"/>
        <v>1.14990414E-2</v>
      </c>
      <c r="L97">
        <f t="shared" ref="L97:L101" si="49">0.000084*(G97^1.894314*I97^0.808223+0.000031*G97^2)</f>
        <v>4.0210421710621481E-2</v>
      </c>
      <c r="O97">
        <f>L97*0.78*1.07</f>
        <v>3.3559617959684693E-2</v>
      </c>
      <c r="Q97">
        <f t="shared" ref="Q97:Q101" si="50">O97*0.531</f>
        <v>1.7820157136592574E-2</v>
      </c>
      <c r="T97">
        <f>(L97*0.78*1.07)*(1+0.2)*0.531*3.67</f>
        <v>7.8479972029553688E-2</v>
      </c>
    </row>
    <row r="98" spans="1:20" hidden="1" x14ac:dyDescent="0.3">
      <c r="A98" s="26">
        <v>45001</v>
      </c>
      <c r="B98">
        <v>185</v>
      </c>
      <c r="C98" t="s">
        <v>211</v>
      </c>
      <c r="D98">
        <v>34</v>
      </c>
      <c r="E98" t="s">
        <v>220</v>
      </c>
      <c r="F98">
        <v>4</v>
      </c>
      <c r="G98">
        <v>18.399999999999999</v>
      </c>
      <c r="H98">
        <f t="shared" si="34"/>
        <v>0.184</v>
      </c>
      <c r="I98">
        <v>7.4</v>
      </c>
      <c r="J98">
        <v>2.2000000000000002</v>
      </c>
      <c r="K98" s="27">
        <f t="shared" si="35"/>
        <v>2.6590502399999997E-2</v>
      </c>
      <c r="L98">
        <f t="shared" si="49"/>
        <v>0.10538482944863617</v>
      </c>
      <c r="O98">
        <f>L98*0.78*1.07</f>
        <v>8.7954178657831755E-2</v>
      </c>
      <c r="Q98">
        <f t="shared" si="50"/>
        <v>4.6703668867308666E-2</v>
      </c>
      <c r="T98">
        <f>(L98*0.78*1.07)*(1+0.2)*0.531*3.67</f>
        <v>0.20568295769162734</v>
      </c>
    </row>
    <row r="99" spans="1:20" hidden="1" x14ac:dyDescent="0.3">
      <c r="A99" s="26">
        <v>45001</v>
      </c>
      <c r="B99">
        <v>185</v>
      </c>
      <c r="C99" t="s">
        <v>211</v>
      </c>
      <c r="D99">
        <v>35</v>
      </c>
      <c r="E99" t="s">
        <v>220</v>
      </c>
      <c r="F99">
        <v>4</v>
      </c>
      <c r="G99">
        <v>11.7</v>
      </c>
      <c r="H99">
        <f t="shared" si="34"/>
        <v>0.11699999999999999</v>
      </c>
      <c r="I99">
        <v>6</v>
      </c>
      <c r="J99">
        <v>3.2</v>
      </c>
      <c r="K99" s="27">
        <f t="shared" si="35"/>
        <v>1.0751340599999997E-2</v>
      </c>
      <c r="L99">
        <f t="shared" si="49"/>
        <v>3.772963117174017E-2</v>
      </c>
      <c r="O99">
        <f>L99*0.78*1.07</f>
        <v>3.1489150175934351E-2</v>
      </c>
      <c r="Q99">
        <f t="shared" si="50"/>
        <v>1.6720738743421139E-2</v>
      </c>
      <c r="T99">
        <f>(L99*0.78*1.07)*(1+0.2)*0.531*3.67</f>
        <v>7.3638133426026708E-2</v>
      </c>
    </row>
    <row r="100" spans="1:20" hidden="1" x14ac:dyDescent="0.3">
      <c r="A100" s="26">
        <v>45001</v>
      </c>
      <c r="B100">
        <v>185</v>
      </c>
      <c r="C100" t="s">
        <v>211</v>
      </c>
      <c r="D100">
        <v>36</v>
      </c>
      <c r="E100" t="s">
        <v>220</v>
      </c>
      <c r="F100">
        <v>4</v>
      </c>
      <c r="G100">
        <v>12</v>
      </c>
      <c r="H100">
        <f t="shared" si="34"/>
        <v>0.12</v>
      </c>
      <c r="I100">
        <v>6</v>
      </c>
      <c r="J100">
        <v>3</v>
      </c>
      <c r="K100" s="27">
        <f t="shared" si="35"/>
        <v>1.130976E-2</v>
      </c>
      <c r="L100">
        <f t="shared" si="49"/>
        <v>3.958323467775033E-2</v>
      </c>
      <c r="O100">
        <f>L100*0.78*1.07</f>
        <v>3.3036167662050434E-2</v>
      </c>
      <c r="Q100">
        <f t="shared" si="50"/>
        <v>1.754220502854878E-2</v>
      </c>
      <c r="T100">
        <f>(L100*0.78*1.07)*(1+0.2)*0.531*3.67</f>
        <v>7.7255870945728833E-2</v>
      </c>
    </row>
    <row r="101" spans="1:20" hidden="1" x14ac:dyDescent="0.3">
      <c r="A101" s="26">
        <v>45001</v>
      </c>
      <c r="B101">
        <v>185</v>
      </c>
      <c r="C101" t="s">
        <v>211</v>
      </c>
      <c r="D101">
        <v>37</v>
      </c>
      <c r="E101" t="s">
        <v>220</v>
      </c>
      <c r="F101">
        <v>4</v>
      </c>
      <c r="G101">
        <v>8.4</v>
      </c>
      <c r="H101">
        <f t="shared" si="34"/>
        <v>8.4000000000000005E-2</v>
      </c>
      <c r="I101">
        <v>4.0999999999999996</v>
      </c>
      <c r="J101">
        <v>2</v>
      </c>
      <c r="K101" s="27">
        <f t="shared" si="35"/>
        <v>5.5417824000000004E-3</v>
      </c>
      <c r="L101">
        <f t="shared" si="49"/>
        <v>1.480559530511753E-2</v>
      </c>
      <c r="O101">
        <f>L101*0.78*1.07</f>
        <v>1.2356749841651091E-2</v>
      </c>
      <c r="Q101">
        <f t="shared" si="50"/>
        <v>6.5614341659167297E-3</v>
      </c>
      <c r="T101">
        <f>(L101*0.78*1.07)*(1+0.2)*0.531*3.67</f>
        <v>2.8896556066697276E-2</v>
      </c>
    </row>
    <row r="102" spans="1:20" hidden="1" x14ac:dyDescent="0.3">
      <c r="A102" s="26">
        <v>45001</v>
      </c>
      <c r="B102">
        <v>185</v>
      </c>
      <c r="C102" t="s">
        <v>211</v>
      </c>
      <c r="D102">
        <v>38</v>
      </c>
      <c r="E102" t="s">
        <v>216</v>
      </c>
      <c r="F102">
        <v>4</v>
      </c>
      <c r="G102">
        <v>11.7</v>
      </c>
      <c r="H102">
        <f t="shared" si="34"/>
        <v>0.11699999999999999</v>
      </c>
      <c r="I102">
        <v>5.4</v>
      </c>
      <c r="J102">
        <v>1.5</v>
      </c>
      <c r="K102" s="27">
        <f t="shared" si="35"/>
        <v>1.0751340599999997E-2</v>
      </c>
      <c r="L102">
        <f>0.000086*(G102^1.882935*I102^0.813269+0.000016*G102^2)</f>
        <v>3.4790325242870387E-2</v>
      </c>
      <c r="O102">
        <f>L102*0.45*0.75</f>
        <v>1.1741734769468756E-2</v>
      </c>
      <c r="Q102">
        <f>O102*0.52</f>
        <v>6.1057020801237533E-3</v>
      </c>
      <c r="T102">
        <f>(L102*0.45*0.75)*(1+0.2)*0.52*3.67</f>
        <v>2.6889511960865007E-2</v>
      </c>
    </row>
    <row r="103" spans="1:20" hidden="1" x14ac:dyDescent="0.3">
      <c r="A103" s="26">
        <v>45001</v>
      </c>
      <c r="B103">
        <v>185</v>
      </c>
      <c r="C103" t="s">
        <v>211</v>
      </c>
      <c r="D103">
        <v>39</v>
      </c>
      <c r="E103" t="s">
        <v>212</v>
      </c>
      <c r="F103">
        <v>4</v>
      </c>
      <c r="G103">
        <v>17.5</v>
      </c>
      <c r="H103">
        <f t="shared" si="34"/>
        <v>0.17499999999999999</v>
      </c>
      <c r="I103">
        <v>10.4</v>
      </c>
      <c r="J103">
        <v>6.4</v>
      </c>
      <c r="K103" s="27">
        <f t="shared" si="35"/>
        <v>2.4052874999999998E-2</v>
      </c>
      <c r="L103">
        <f t="shared" ref="L103:L104" si="51">0.000062*(G103^1.947206*I103^0.894551+0.000039*G103^2)</f>
        <v>0.13262745979123353</v>
      </c>
      <c r="O103">
        <f>L103*0.47*0.75</f>
        <v>4.675117957640982E-2</v>
      </c>
      <c r="Q103">
        <f t="shared" ref="Q103:Q104" si="52">O103*0.52</f>
        <v>2.4310613379733108E-2</v>
      </c>
      <c r="T103">
        <f>(L103*0.47*0.75)*(1+0.2)*0.52*3.67</f>
        <v>0.10706394132434459</v>
      </c>
    </row>
    <row r="104" spans="1:20" hidden="1" x14ac:dyDescent="0.3">
      <c r="A104" s="26">
        <v>45001</v>
      </c>
      <c r="B104">
        <v>185</v>
      </c>
      <c r="C104" t="s">
        <v>211</v>
      </c>
      <c r="D104">
        <v>40</v>
      </c>
      <c r="E104" t="s">
        <v>212</v>
      </c>
      <c r="F104">
        <v>1</v>
      </c>
      <c r="G104">
        <v>50.7</v>
      </c>
      <c r="H104">
        <f t="shared" si="34"/>
        <v>0.50700000000000001</v>
      </c>
      <c r="I104">
        <v>17.600000000000001</v>
      </c>
      <c r="J104">
        <v>10.199999999999999</v>
      </c>
      <c r="K104" s="27">
        <f t="shared" si="35"/>
        <v>0.20188628460000002</v>
      </c>
      <c r="L104">
        <f t="shared" si="51"/>
        <v>1.684882511783405</v>
      </c>
      <c r="O104">
        <f>L104*0.47*0.75</f>
        <v>0.59392108540365018</v>
      </c>
      <c r="Q104">
        <f t="shared" si="52"/>
        <v>0.30883896440989811</v>
      </c>
      <c r="T104">
        <f>(L104*0.47*0.75)*(1+0.2)*0.52*3.67</f>
        <v>1.3601267992611914</v>
      </c>
    </row>
    <row r="105" spans="1:20" x14ac:dyDescent="0.3">
      <c r="A105" s="26">
        <v>45001</v>
      </c>
      <c r="B105">
        <v>185</v>
      </c>
      <c r="C105" t="s">
        <v>211</v>
      </c>
      <c r="D105">
        <v>41</v>
      </c>
      <c r="E105" t="s">
        <v>214</v>
      </c>
      <c r="F105">
        <v>4</v>
      </c>
      <c r="G105">
        <v>12</v>
      </c>
      <c r="H105">
        <f t="shared" si="34"/>
        <v>0.12</v>
      </c>
      <c r="I105">
        <v>5</v>
      </c>
      <c r="J105">
        <v>1.4</v>
      </c>
      <c r="K105" s="27">
        <f t="shared" si="35"/>
        <v>1.130976E-2</v>
      </c>
      <c r="L105">
        <f t="shared" ref="L105:L106" si="53">0.000081*(G105^1.864042*I105^0.850892+0.000027*G105^2)</f>
        <v>3.2724751060338599E-2</v>
      </c>
      <c r="O105">
        <f t="shared" ref="O105:O106" si="54">L105*0.47*0.75</f>
        <v>1.1535474748769356E-2</v>
      </c>
      <c r="Q105">
        <f t="shared" ref="Q105:Q106" si="55">O105*0.521</f>
        <v>6.0099823441088348E-3</v>
      </c>
      <c r="T105">
        <f t="shared" ref="T105:T106" si="56">(L105*0.47*0.75)*(1+0.2)*0.521*3.67</f>
        <v>2.6467962243455306E-2</v>
      </c>
    </row>
    <row r="106" spans="1:20" x14ac:dyDescent="0.3">
      <c r="A106" s="26">
        <v>45001</v>
      </c>
      <c r="B106">
        <v>185</v>
      </c>
      <c r="C106" t="s">
        <v>211</v>
      </c>
      <c r="D106">
        <v>42</v>
      </c>
      <c r="E106" t="s">
        <v>214</v>
      </c>
      <c r="F106">
        <v>4</v>
      </c>
      <c r="G106">
        <v>8.1999999999999993</v>
      </c>
      <c r="H106">
        <f t="shared" si="34"/>
        <v>8.199999999999999E-2</v>
      </c>
      <c r="I106">
        <v>4.2</v>
      </c>
      <c r="J106">
        <v>2.2000000000000002</v>
      </c>
      <c r="K106" s="27">
        <f t="shared" si="35"/>
        <v>5.2810295999999989E-3</v>
      </c>
      <c r="L106">
        <f t="shared" si="53"/>
        <v>1.3873781753686179E-2</v>
      </c>
      <c r="O106">
        <f t="shared" si="54"/>
        <v>4.8905080681743776E-3</v>
      </c>
      <c r="Q106">
        <f t="shared" si="55"/>
        <v>2.5479547035188507E-3</v>
      </c>
      <c r="T106">
        <f t="shared" si="56"/>
        <v>1.1221192514297018E-2</v>
      </c>
    </row>
    <row r="107" spans="1:20" hidden="1" x14ac:dyDescent="0.3">
      <c r="A107" s="26">
        <v>45001</v>
      </c>
      <c r="B107">
        <v>185</v>
      </c>
      <c r="C107" t="s">
        <v>211</v>
      </c>
      <c r="D107">
        <v>43</v>
      </c>
      <c r="E107" t="s">
        <v>220</v>
      </c>
      <c r="F107">
        <v>3</v>
      </c>
      <c r="G107">
        <v>8.6</v>
      </c>
      <c r="H107">
        <f t="shared" si="34"/>
        <v>8.5999999999999993E-2</v>
      </c>
      <c r="I107">
        <v>2.4</v>
      </c>
      <c r="J107">
        <v>1.7</v>
      </c>
      <c r="K107" s="27">
        <f t="shared" si="35"/>
        <v>5.8088183999999987E-3</v>
      </c>
      <c r="L107">
        <f t="shared" ref="L107:L108" si="57">0.000084*(G107^1.894314*I107^0.808223+0.000031*G107^2)</f>
        <v>1.0041916017521919E-2</v>
      </c>
      <c r="O107">
        <f>L107*0.78*1.07</f>
        <v>8.3809831082237961E-3</v>
      </c>
      <c r="Q107">
        <f t="shared" ref="Q107:Q108" si="58">O107*0.531</f>
        <v>4.4503020304668362E-3</v>
      </c>
      <c r="T107">
        <f>(L107*0.78*1.07)*(1+0.2)*0.531*3.67</f>
        <v>1.9599130142175947E-2</v>
      </c>
    </row>
    <row r="108" spans="1:20" hidden="1" x14ac:dyDescent="0.3">
      <c r="A108" s="26">
        <v>45001</v>
      </c>
      <c r="B108">
        <v>185</v>
      </c>
      <c r="C108" t="s">
        <v>211</v>
      </c>
      <c r="D108">
        <v>44</v>
      </c>
      <c r="E108" t="s">
        <v>220</v>
      </c>
      <c r="F108">
        <v>3</v>
      </c>
      <c r="G108">
        <v>8</v>
      </c>
      <c r="H108">
        <f t="shared" si="34"/>
        <v>0.08</v>
      </c>
      <c r="I108">
        <v>8.5</v>
      </c>
      <c r="J108">
        <v>2.2000000000000002</v>
      </c>
      <c r="K108" s="27">
        <f t="shared" si="35"/>
        <v>5.0265600000000002E-3</v>
      </c>
      <c r="L108">
        <f t="shared" si="57"/>
        <v>2.4333020306828306E-2</v>
      </c>
      <c r="O108">
        <f>L108*0.78*1.07</f>
        <v>2.0308338748078907E-2</v>
      </c>
      <c r="Q108">
        <f t="shared" si="58"/>
        <v>1.0783727875229901E-2</v>
      </c>
      <c r="T108">
        <f>(L108*0.78*1.07)*(1+0.2)*0.531*3.67</f>
        <v>4.7491537562512481E-2</v>
      </c>
    </row>
    <row r="109" spans="1:20" hidden="1" x14ac:dyDescent="0.3">
      <c r="A109" s="26">
        <v>45001</v>
      </c>
      <c r="B109">
        <v>185</v>
      </c>
      <c r="C109" t="s">
        <v>211</v>
      </c>
      <c r="D109">
        <v>45</v>
      </c>
      <c r="E109" t="s">
        <v>215</v>
      </c>
      <c r="F109">
        <v>3</v>
      </c>
      <c r="G109">
        <v>7.7</v>
      </c>
      <c r="H109">
        <f t="shared" si="34"/>
        <v>7.6999999999999999E-2</v>
      </c>
      <c r="I109">
        <v>3.4</v>
      </c>
      <c r="J109">
        <v>1.7</v>
      </c>
      <c r="K109" s="27">
        <f t="shared" si="35"/>
        <v>4.6566365999999998E-3</v>
      </c>
      <c r="L109">
        <f>0.000064*(G109^1.958025*I109^0.883501+0.000045*G109^2)</f>
        <v>1.0268815538050447E-2</v>
      </c>
      <c r="O109">
        <f>L109*0.44*0.75</f>
        <v>3.3887091275566477E-3</v>
      </c>
      <c r="Q109">
        <f t="shared" ref="Q109:Q117" si="59">O109*0.52</f>
        <v>1.762128746329457E-3</v>
      </c>
      <c r="T109">
        <f>(L109*0.44*0.75)*(1+0.2)*0.52*3.67</f>
        <v>7.7604149988349273E-3</v>
      </c>
    </row>
    <row r="110" spans="1:20" hidden="1" x14ac:dyDescent="0.3">
      <c r="A110" s="26">
        <v>45001</v>
      </c>
      <c r="B110">
        <v>185</v>
      </c>
      <c r="C110" t="s">
        <v>211</v>
      </c>
      <c r="D110">
        <v>46</v>
      </c>
      <c r="E110" t="s">
        <v>218</v>
      </c>
      <c r="F110">
        <v>1</v>
      </c>
      <c r="G110">
        <v>35</v>
      </c>
      <c r="H110">
        <f t="shared" si="34"/>
        <v>0.35</v>
      </c>
      <c r="I110">
        <v>16</v>
      </c>
      <c r="J110">
        <v>10</v>
      </c>
      <c r="K110" s="27">
        <f t="shared" si="35"/>
        <v>9.6211499999999991E-2</v>
      </c>
      <c r="L110">
        <f>0.000057*(G110^1.897696*I110^1.002687+0.000031*G110^2)</f>
        <v>0.78235391793049769</v>
      </c>
      <c r="O110">
        <f>L110*0.43*0.75</f>
        <v>0.25230913853258552</v>
      </c>
      <c r="Q110">
        <f t="shared" si="59"/>
        <v>0.13120075203694448</v>
      </c>
      <c r="T110">
        <f>(L110*0.43*0.75)*(1+0.2)*0.52*3.67</f>
        <v>0.57780811197070348</v>
      </c>
    </row>
    <row r="111" spans="1:20" hidden="1" x14ac:dyDescent="0.3">
      <c r="A111" s="26">
        <v>46001</v>
      </c>
      <c r="B111">
        <v>186</v>
      </c>
      <c r="C111" t="s">
        <v>211</v>
      </c>
      <c r="D111">
        <v>1</v>
      </c>
      <c r="E111" t="s">
        <v>217</v>
      </c>
      <c r="F111">
        <v>1</v>
      </c>
      <c r="G111">
        <v>28.1</v>
      </c>
      <c r="H111">
        <f t="shared" si="34"/>
        <v>0.28100000000000003</v>
      </c>
      <c r="I111">
        <v>8.1999999999999993</v>
      </c>
      <c r="J111">
        <v>5.2</v>
      </c>
      <c r="K111" s="27">
        <f t="shared" si="35"/>
        <v>6.2015969400000009E-2</v>
      </c>
      <c r="L111">
        <f>0.000059*(G111^1.965295*I111^0.892133+0.000019*G111^2)</f>
        <v>0.27116411125604156</v>
      </c>
      <c r="O111">
        <f>L111*0.47*0.75</f>
        <v>9.5585349217754634E-2</v>
      </c>
      <c r="Q111">
        <f t="shared" si="59"/>
        <v>4.9704381593232413E-2</v>
      </c>
      <c r="T111">
        <f>(L111*0.47*0.75)*(1+0.2)*0.52*3.67</f>
        <v>0.21889809653659553</v>
      </c>
    </row>
    <row r="112" spans="1:20" hidden="1" x14ac:dyDescent="0.3">
      <c r="A112" s="26">
        <v>46001</v>
      </c>
      <c r="B112">
        <v>186</v>
      </c>
      <c r="C112" t="s">
        <v>211</v>
      </c>
      <c r="D112">
        <v>2</v>
      </c>
      <c r="E112" t="s">
        <v>216</v>
      </c>
      <c r="F112">
        <v>1</v>
      </c>
      <c r="G112">
        <v>15</v>
      </c>
      <c r="H112">
        <f t="shared" si="34"/>
        <v>0.15</v>
      </c>
      <c r="I112">
        <v>7.1</v>
      </c>
      <c r="J112">
        <v>3.2</v>
      </c>
      <c r="K112" s="27">
        <f t="shared" si="35"/>
        <v>1.76715E-2</v>
      </c>
      <c r="L112">
        <f>0.000086*(G112^1.882935*I112^0.813269+0.000016*G112^2)</f>
        <v>6.939142558750222E-2</v>
      </c>
      <c r="O112">
        <f>L112*0.45*0.75</f>
        <v>2.3419606135781999E-2</v>
      </c>
      <c r="Q112">
        <f t="shared" si="59"/>
        <v>1.2178195190606641E-2</v>
      </c>
      <c r="T112">
        <f>(L112*0.45*0.75)*(1+0.2)*0.52*3.67</f>
        <v>5.3632771619431641E-2</v>
      </c>
    </row>
    <row r="113" spans="1:20" x14ac:dyDescent="0.3">
      <c r="A113" s="26">
        <v>46001</v>
      </c>
      <c r="B113">
        <v>186</v>
      </c>
      <c r="C113" t="s">
        <v>211</v>
      </c>
      <c r="D113">
        <v>3</v>
      </c>
      <c r="E113" t="s">
        <v>214</v>
      </c>
      <c r="F113">
        <v>1</v>
      </c>
      <c r="G113">
        <v>13</v>
      </c>
      <c r="H113">
        <f t="shared" si="34"/>
        <v>0.13</v>
      </c>
      <c r="I113">
        <v>5.4</v>
      </c>
      <c r="J113">
        <v>1.8</v>
      </c>
      <c r="K113" s="27">
        <f t="shared" si="35"/>
        <v>1.3273260000000002E-2</v>
      </c>
      <c r="L113">
        <f>0.000081*(G113^1.864042*I113^0.850892+0.000027*G113^2)</f>
        <v>4.0561514424749437E-2</v>
      </c>
      <c r="O113">
        <f>L113*0.47*0.75</f>
        <v>1.4297933834724174E-2</v>
      </c>
      <c r="Q113">
        <f>O113*0.521</f>
        <v>7.4492235278912945E-3</v>
      </c>
      <c r="T113">
        <f>(L113*0.47*0.75)*(1+0.2)*0.521*3.67</f>
        <v>3.2806380416833265E-2</v>
      </c>
    </row>
    <row r="114" spans="1:20" hidden="1" x14ac:dyDescent="0.3">
      <c r="A114" s="26">
        <v>46001</v>
      </c>
      <c r="B114">
        <v>186</v>
      </c>
      <c r="C114" t="s">
        <v>211</v>
      </c>
      <c r="D114">
        <v>4</v>
      </c>
      <c r="E114" t="s">
        <v>216</v>
      </c>
      <c r="F114">
        <v>1</v>
      </c>
      <c r="G114">
        <v>10</v>
      </c>
      <c r="H114">
        <f t="shared" si="34"/>
        <v>0.1</v>
      </c>
      <c r="I114">
        <v>6.4</v>
      </c>
      <c r="J114">
        <v>3.4</v>
      </c>
      <c r="K114" s="27">
        <f t="shared" si="35"/>
        <v>7.8540000000000016E-3</v>
      </c>
      <c r="L114">
        <f>0.000086*(G114^1.882935*I114^0.813269+0.000016*G114^2)</f>
        <v>2.9721905095761312E-2</v>
      </c>
      <c r="O114">
        <f>L114*0.45*0.75</f>
        <v>1.0031142969819443E-2</v>
      </c>
      <c r="Q114">
        <f t="shared" si="59"/>
        <v>5.2161943443061109E-3</v>
      </c>
      <c r="T114">
        <f>(L114*0.45*0.75)*(1+0.2)*0.52*3.67</f>
        <v>2.297211989232411E-2</v>
      </c>
    </row>
    <row r="115" spans="1:20" x14ac:dyDescent="0.3">
      <c r="A115" s="26">
        <v>46001</v>
      </c>
      <c r="B115">
        <v>186</v>
      </c>
      <c r="C115" t="s">
        <v>211</v>
      </c>
      <c r="D115">
        <v>5</v>
      </c>
      <c r="E115" t="s">
        <v>214</v>
      </c>
      <c r="F115">
        <v>3</v>
      </c>
      <c r="G115">
        <v>10.1</v>
      </c>
      <c r="H115">
        <f t="shared" si="34"/>
        <v>0.10099999999999999</v>
      </c>
      <c r="I115">
        <v>5.2</v>
      </c>
      <c r="J115">
        <v>2</v>
      </c>
      <c r="K115" s="27">
        <f t="shared" si="35"/>
        <v>8.0118653999999984E-3</v>
      </c>
      <c r="L115">
        <f>0.000081*(G115^1.864042*I115^0.850892+0.000027*G115^2)</f>
        <v>2.4537352775525306E-2</v>
      </c>
      <c r="O115">
        <f>L115*0.47*0.75</f>
        <v>8.6494168533726695E-3</v>
      </c>
      <c r="Q115">
        <f>O115*0.521</f>
        <v>4.5063461806071608E-3</v>
      </c>
      <c r="T115">
        <f>(L115*0.47*0.75)*(1+0.2)*0.521*3.67</f>
        <v>1.9845948579393938E-2</v>
      </c>
    </row>
    <row r="116" spans="1:20" hidden="1" x14ac:dyDescent="0.3">
      <c r="A116" s="26">
        <v>46001</v>
      </c>
      <c r="B116">
        <v>186</v>
      </c>
      <c r="C116" t="s">
        <v>211</v>
      </c>
      <c r="D116">
        <v>6</v>
      </c>
      <c r="E116" t="s">
        <v>217</v>
      </c>
      <c r="F116">
        <v>1</v>
      </c>
      <c r="G116">
        <v>39</v>
      </c>
      <c r="H116">
        <f t="shared" si="34"/>
        <v>0.39</v>
      </c>
      <c r="I116">
        <v>12.8</v>
      </c>
      <c r="J116">
        <v>7.2</v>
      </c>
      <c r="K116" s="27">
        <f t="shared" si="35"/>
        <v>0.11945934000000001</v>
      </c>
      <c r="L116">
        <f>0.000059*(G116^1.965295*I116^0.892133+0.000019*G116^2)</f>
        <v>0.76832124857792106</v>
      </c>
      <c r="O116">
        <f>L116*0.47*0.75</f>
        <v>0.27083324012371712</v>
      </c>
      <c r="Q116">
        <f t="shared" si="59"/>
        <v>0.14083328486433291</v>
      </c>
      <c r="T116">
        <f>(L116*0.47*0.75)*(1+0.2)*0.52*3.67</f>
        <v>0.62022978654252214</v>
      </c>
    </row>
    <row r="117" spans="1:20" hidden="1" x14ac:dyDescent="0.3">
      <c r="A117" s="26">
        <v>46001</v>
      </c>
      <c r="B117">
        <v>186</v>
      </c>
      <c r="C117" t="s">
        <v>211</v>
      </c>
      <c r="D117">
        <v>7</v>
      </c>
      <c r="E117" t="s">
        <v>212</v>
      </c>
      <c r="F117">
        <v>1</v>
      </c>
      <c r="G117">
        <v>20.100000000000001</v>
      </c>
      <c r="H117">
        <f t="shared" si="34"/>
        <v>0.20100000000000001</v>
      </c>
      <c r="I117">
        <v>11.4</v>
      </c>
      <c r="J117">
        <v>5</v>
      </c>
      <c r="K117" s="27">
        <f t="shared" si="35"/>
        <v>3.1730945400000002E-2</v>
      </c>
      <c r="L117">
        <f>0.000062*(G117^1.947206*I117^0.894551+0.000039*G117^2)</f>
        <v>0.18855602468461952</v>
      </c>
      <c r="O117">
        <f>L117*0.47*0.75</f>
        <v>6.6465998701328383E-2</v>
      </c>
      <c r="Q117">
        <f t="shared" si="59"/>
        <v>3.4562319324690761E-2</v>
      </c>
      <c r="T117">
        <f>(L117*0.47*0.75)*(1+0.2)*0.52*3.67</f>
        <v>0.15221245430593811</v>
      </c>
    </row>
    <row r="118" spans="1:20" x14ac:dyDescent="0.3">
      <c r="A118" s="26">
        <v>46001</v>
      </c>
      <c r="B118">
        <v>186</v>
      </c>
      <c r="C118" t="s">
        <v>211</v>
      </c>
      <c r="D118">
        <v>8</v>
      </c>
      <c r="E118" t="s">
        <v>214</v>
      </c>
      <c r="F118">
        <v>3</v>
      </c>
      <c r="G118">
        <v>8.4</v>
      </c>
      <c r="H118">
        <f t="shared" si="34"/>
        <v>8.4000000000000005E-2</v>
      </c>
      <c r="I118">
        <v>3</v>
      </c>
      <c r="J118">
        <v>1</v>
      </c>
      <c r="K118" s="27">
        <f t="shared" si="35"/>
        <v>5.5417824000000004E-3</v>
      </c>
      <c r="L118">
        <f t="shared" ref="L118:L119" si="60">0.000081*(G118^1.864042*I118^0.850892+0.000027*G118^2)</f>
        <v>1.0898462541692437E-2</v>
      </c>
      <c r="O118">
        <f t="shared" ref="O118:O119" si="61">L118*0.47*0.75</f>
        <v>3.8417080459465834E-3</v>
      </c>
      <c r="Q118">
        <f t="shared" ref="Q118:Q119" si="62">O118*0.521</f>
        <v>2.0015298919381702E-3</v>
      </c>
      <c r="T118">
        <f t="shared" ref="T118:T119" si="63">(L118*0.47*0.75)*(1+0.2)*0.521*3.67</f>
        <v>8.8147376440957017E-3</v>
      </c>
    </row>
    <row r="119" spans="1:20" x14ac:dyDescent="0.3">
      <c r="A119" s="26">
        <v>46001</v>
      </c>
      <c r="B119">
        <v>186</v>
      </c>
      <c r="C119" t="s">
        <v>211</v>
      </c>
      <c r="D119">
        <v>9</v>
      </c>
      <c r="E119" t="s">
        <v>214</v>
      </c>
      <c r="F119">
        <v>3</v>
      </c>
      <c r="G119">
        <v>8</v>
      </c>
      <c r="H119">
        <f t="shared" si="34"/>
        <v>0.08</v>
      </c>
      <c r="I119">
        <v>5.4</v>
      </c>
      <c r="J119">
        <v>2</v>
      </c>
      <c r="K119" s="27">
        <f t="shared" si="35"/>
        <v>5.0265600000000002E-3</v>
      </c>
      <c r="L119">
        <f t="shared" si="60"/>
        <v>1.6408707752994536E-2</v>
      </c>
      <c r="O119">
        <f t="shared" si="61"/>
        <v>5.7840694829305742E-3</v>
      </c>
      <c r="Q119">
        <f t="shared" si="62"/>
        <v>3.0135002006068294E-3</v>
      </c>
      <c r="T119">
        <f t="shared" si="63"/>
        <v>1.3271454883472476E-2</v>
      </c>
    </row>
    <row r="120" spans="1:20" hidden="1" x14ac:dyDescent="0.3">
      <c r="A120" s="26">
        <v>46001</v>
      </c>
      <c r="B120">
        <v>186</v>
      </c>
      <c r="C120" t="s">
        <v>211</v>
      </c>
      <c r="D120">
        <v>10</v>
      </c>
      <c r="E120" t="s">
        <v>216</v>
      </c>
      <c r="F120">
        <v>4</v>
      </c>
      <c r="G120">
        <v>15</v>
      </c>
      <c r="H120">
        <f t="shared" si="34"/>
        <v>0.15</v>
      </c>
      <c r="I120">
        <v>7.1</v>
      </c>
      <c r="J120">
        <v>3.5</v>
      </c>
      <c r="K120" s="27">
        <f t="shared" si="35"/>
        <v>1.76715E-2</v>
      </c>
      <c r="L120">
        <f>0.000086*(G120^1.882935*I120^0.813269+0.000016*G120^2)</f>
        <v>6.939142558750222E-2</v>
      </c>
      <c r="O120">
        <f t="shared" ref="O120:O126" si="64">L120*0.45*0.75</f>
        <v>2.3419606135781999E-2</v>
      </c>
      <c r="Q120">
        <f>O120*0.52</f>
        <v>1.2178195190606641E-2</v>
      </c>
      <c r="T120">
        <f t="shared" ref="T120:T126" si="65">(L120*0.45*0.75)*(1+0.2)*0.52*3.67</f>
        <v>5.3632771619431641E-2</v>
      </c>
    </row>
    <row r="121" spans="1:20" x14ac:dyDescent="0.3">
      <c r="A121" s="26">
        <v>46001</v>
      </c>
      <c r="B121">
        <v>186</v>
      </c>
      <c r="C121" t="s">
        <v>211</v>
      </c>
      <c r="D121">
        <v>11</v>
      </c>
      <c r="E121" t="s">
        <v>214</v>
      </c>
      <c r="F121">
        <v>4</v>
      </c>
      <c r="G121">
        <v>9.4</v>
      </c>
      <c r="H121">
        <f t="shared" si="34"/>
        <v>9.4E-2</v>
      </c>
      <c r="I121">
        <v>6</v>
      </c>
      <c r="J121">
        <v>2</v>
      </c>
      <c r="K121" s="27">
        <f t="shared" si="35"/>
        <v>6.9397944000000001E-3</v>
      </c>
      <c r="L121">
        <f t="shared" ref="L121:L123" si="66">0.000081*(G121^1.864042*I121^0.850892+0.000027*G121^2)</f>
        <v>2.4241659405200178E-2</v>
      </c>
      <c r="O121">
        <f t="shared" ref="O121:O123" si="67">L121*0.47*0.75</f>
        <v>8.5451849403330622E-3</v>
      </c>
      <c r="Q121">
        <f t="shared" ref="Q121:Q123" si="68">O121*0.521</f>
        <v>4.4520413539135256E-3</v>
      </c>
      <c r="T121">
        <f t="shared" ref="T121:T123" si="69">(L121*0.47*0.75)*(1+0.2)*0.521*3.67</f>
        <v>1.9606790122635165E-2</v>
      </c>
    </row>
    <row r="122" spans="1:20" x14ac:dyDescent="0.3">
      <c r="A122" s="26">
        <v>46001</v>
      </c>
      <c r="B122">
        <v>186</v>
      </c>
      <c r="C122" t="s">
        <v>211</v>
      </c>
      <c r="D122">
        <v>12</v>
      </c>
      <c r="E122" t="s">
        <v>214</v>
      </c>
      <c r="F122">
        <v>3</v>
      </c>
      <c r="G122">
        <v>8.4</v>
      </c>
      <c r="H122">
        <f t="shared" si="34"/>
        <v>8.4000000000000005E-2</v>
      </c>
      <c r="I122">
        <v>5</v>
      </c>
      <c r="J122">
        <v>2.1</v>
      </c>
      <c r="K122" s="27">
        <f t="shared" si="35"/>
        <v>5.5417824000000004E-3</v>
      </c>
      <c r="L122">
        <f t="shared" si="66"/>
        <v>1.6831871013614576E-2</v>
      </c>
      <c r="O122">
        <f t="shared" si="67"/>
        <v>5.9332345322991378E-3</v>
      </c>
      <c r="Q122">
        <f t="shared" si="68"/>
        <v>3.0912151913278507E-3</v>
      </c>
      <c r="T122">
        <f t="shared" si="69"/>
        <v>1.3613711702607854E-2</v>
      </c>
    </row>
    <row r="123" spans="1:20" x14ac:dyDescent="0.3">
      <c r="A123" s="26">
        <v>46001</v>
      </c>
      <c r="B123">
        <v>186</v>
      </c>
      <c r="C123" t="s">
        <v>211</v>
      </c>
      <c r="D123">
        <v>13</v>
      </c>
      <c r="E123" t="s">
        <v>214</v>
      </c>
      <c r="F123">
        <v>3</v>
      </c>
      <c r="G123">
        <v>8.1</v>
      </c>
      <c r="H123">
        <f t="shared" si="34"/>
        <v>8.1000000000000003E-2</v>
      </c>
      <c r="I123">
        <v>5</v>
      </c>
      <c r="J123">
        <v>2</v>
      </c>
      <c r="K123" s="27">
        <f t="shared" si="35"/>
        <v>5.1530094000000002E-3</v>
      </c>
      <c r="L123">
        <f t="shared" si="66"/>
        <v>1.5728640906440314E-2</v>
      </c>
      <c r="O123">
        <f t="shared" si="67"/>
        <v>5.54434591952021E-3</v>
      </c>
      <c r="Q123">
        <f t="shared" si="68"/>
        <v>2.8886042240700294E-3</v>
      </c>
      <c r="T123">
        <f t="shared" si="69"/>
        <v>1.2721413002804409E-2</v>
      </c>
    </row>
    <row r="124" spans="1:20" hidden="1" x14ac:dyDescent="0.3">
      <c r="A124" s="26">
        <v>46001</v>
      </c>
      <c r="B124">
        <v>186</v>
      </c>
      <c r="C124" t="s">
        <v>211</v>
      </c>
      <c r="D124">
        <v>14</v>
      </c>
      <c r="E124" t="s">
        <v>216</v>
      </c>
      <c r="F124">
        <v>4</v>
      </c>
      <c r="G124">
        <v>8.5</v>
      </c>
      <c r="H124">
        <f t="shared" si="34"/>
        <v>8.5000000000000006E-2</v>
      </c>
      <c r="I124">
        <v>9.1999999999999993</v>
      </c>
      <c r="J124">
        <v>5</v>
      </c>
      <c r="K124" s="27">
        <f t="shared" si="35"/>
        <v>5.6745150000000006E-3</v>
      </c>
      <c r="L124">
        <f t="shared" ref="L124:L126" si="70">0.000086*(G124^1.882935*I124^0.813269+0.000016*G124^2)</f>
        <v>2.9400458767443242E-2</v>
      </c>
      <c r="O124">
        <f t="shared" si="64"/>
        <v>9.9226548340120933E-3</v>
      </c>
      <c r="Q124">
        <f t="shared" ref="Q124:Q126" si="71">O124*0.52</f>
        <v>5.1597805136862889E-3</v>
      </c>
      <c r="T124">
        <f t="shared" si="65"/>
        <v>2.2723673382274413E-2</v>
      </c>
    </row>
    <row r="125" spans="1:20" hidden="1" x14ac:dyDescent="0.3">
      <c r="A125" s="26">
        <v>46001</v>
      </c>
      <c r="B125">
        <v>186</v>
      </c>
      <c r="C125" t="s">
        <v>211</v>
      </c>
      <c r="D125">
        <v>15</v>
      </c>
      <c r="E125" t="s">
        <v>216</v>
      </c>
      <c r="F125">
        <v>1</v>
      </c>
      <c r="G125">
        <v>14.3</v>
      </c>
      <c r="H125">
        <f t="shared" si="34"/>
        <v>0.14300000000000002</v>
      </c>
      <c r="I125">
        <v>10</v>
      </c>
      <c r="J125">
        <v>5</v>
      </c>
      <c r="K125" s="27">
        <f t="shared" si="35"/>
        <v>1.6060644600000003E-2</v>
      </c>
      <c r="L125">
        <f t="shared" si="70"/>
        <v>8.3789880564877642E-2</v>
      </c>
      <c r="O125">
        <f t="shared" si="64"/>
        <v>2.8279084690646203E-2</v>
      </c>
      <c r="Q125">
        <f t="shared" si="71"/>
        <v>1.4705124039136026E-2</v>
      </c>
      <c r="T125">
        <f t="shared" si="65"/>
        <v>6.4761366268355061E-2</v>
      </c>
    </row>
    <row r="126" spans="1:20" hidden="1" x14ac:dyDescent="0.3">
      <c r="A126" s="26">
        <v>46001</v>
      </c>
      <c r="B126">
        <v>186</v>
      </c>
      <c r="C126" t="s">
        <v>211</v>
      </c>
      <c r="D126">
        <v>16</v>
      </c>
      <c r="E126" t="s">
        <v>216</v>
      </c>
      <c r="F126">
        <v>1</v>
      </c>
      <c r="G126">
        <v>12.4</v>
      </c>
      <c r="H126">
        <f t="shared" si="34"/>
        <v>0.124</v>
      </c>
      <c r="I126">
        <v>8.4</v>
      </c>
      <c r="J126">
        <v>5.0999999999999996</v>
      </c>
      <c r="K126" s="27">
        <f t="shared" si="35"/>
        <v>1.2076310399999998E-2</v>
      </c>
      <c r="L126">
        <f t="shared" si="70"/>
        <v>5.5594234608977604E-2</v>
      </c>
      <c r="O126">
        <f t="shared" si="64"/>
        <v>1.8763054180529943E-2</v>
      </c>
      <c r="Q126">
        <f t="shared" si="71"/>
        <v>9.7567881738755708E-3</v>
      </c>
      <c r="T126">
        <f t="shared" si="65"/>
        <v>4.2968895117748013E-2</v>
      </c>
    </row>
    <row r="127" spans="1:20" x14ac:dyDescent="0.3">
      <c r="A127" s="26">
        <v>46001</v>
      </c>
      <c r="B127">
        <v>186</v>
      </c>
      <c r="C127" t="s">
        <v>211</v>
      </c>
      <c r="D127">
        <v>17</v>
      </c>
      <c r="E127" t="s">
        <v>214</v>
      </c>
      <c r="F127">
        <v>4</v>
      </c>
      <c r="G127">
        <v>8.1999999999999993</v>
      </c>
      <c r="H127">
        <f t="shared" si="34"/>
        <v>8.199999999999999E-2</v>
      </c>
      <c r="I127">
        <v>5.2</v>
      </c>
      <c r="J127">
        <v>2</v>
      </c>
      <c r="K127" s="27">
        <f t="shared" si="35"/>
        <v>5.2810295999999989E-3</v>
      </c>
      <c r="L127">
        <f>0.000081*(G127^1.864042*I127^0.850892+0.000027*G127^2)</f>
        <v>1.6638638086208243E-2</v>
      </c>
      <c r="O127">
        <f>L127*0.47*0.75</f>
        <v>5.865119925388405E-3</v>
      </c>
      <c r="Q127">
        <f>O127*0.521</f>
        <v>3.0557274811273591E-3</v>
      </c>
      <c r="T127">
        <f>(L127*0.47*0.75)*(1+0.2)*0.521*3.67</f>
        <v>1.3457423826884888E-2</v>
      </c>
    </row>
    <row r="128" spans="1:20" hidden="1" x14ac:dyDescent="0.3">
      <c r="A128" s="26">
        <v>46001</v>
      </c>
      <c r="B128">
        <v>186</v>
      </c>
      <c r="C128" t="s">
        <v>211</v>
      </c>
      <c r="D128">
        <v>18</v>
      </c>
      <c r="E128" t="s">
        <v>217</v>
      </c>
      <c r="F128">
        <v>3</v>
      </c>
      <c r="G128">
        <v>11.7</v>
      </c>
      <c r="H128">
        <f t="shared" si="34"/>
        <v>0.11699999999999999</v>
      </c>
      <c r="I128">
        <v>7.4</v>
      </c>
      <c r="J128">
        <v>5</v>
      </c>
      <c r="K128" s="27">
        <f t="shared" si="35"/>
        <v>1.0751340599999997E-2</v>
      </c>
      <c r="L128">
        <f>0.000059*(G128^1.965295*I128^0.892133+0.000019*G128^2)</f>
        <v>4.4220551407815049E-2</v>
      </c>
      <c r="O128">
        <f>L128*0.47*0.75</f>
        <v>1.5587744371254805E-2</v>
      </c>
      <c r="Q128">
        <f t="shared" ref="Q128:Q135" si="72">O128*0.52</f>
        <v>8.1056270730524987E-3</v>
      </c>
      <c r="T128">
        <f>(L128*0.47*0.75)*(1+0.2)*0.52*3.67</f>
        <v>3.5697181629723206E-2</v>
      </c>
    </row>
    <row r="129" spans="1:24" hidden="1" x14ac:dyDescent="0.3">
      <c r="A129" s="26">
        <v>46001</v>
      </c>
      <c r="B129">
        <v>186</v>
      </c>
      <c r="C129" t="s">
        <v>211</v>
      </c>
      <c r="D129">
        <v>19</v>
      </c>
      <c r="E129" t="s">
        <v>216</v>
      </c>
      <c r="F129">
        <v>4</v>
      </c>
      <c r="G129">
        <v>20.100000000000001</v>
      </c>
      <c r="H129">
        <f t="shared" si="34"/>
        <v>0.20100000000000001</v>
      </c>
      <c r="I129">
        <v>10.199999999999999</v>
      </c>
      <c r="J129">
        <v>3.4</v>
      </c>
      <c r="K129" s="27">
        <f t="shared" si="35"/>
        <v>3.1730945400000002E-2</v>
      </c>
      <c r="L129">
        <f>0.000086*(G129^1.882935*I129^0.813269+0.000016*G129^2)</f>
        <v>0.16165780074364636</v>
      </c>
      <c r="O129">
        <f>L129*0.45*0.75</f>
        <v>5.4559507750980646E-2</v>
      </c>
      <c r="Q129">
        <f t="shared" si="72"/>
        <v>2.8370944030509937E-2</v>
      </c>
      <c r="T129">
        <f>(L129*0.45*0.75)*(1+0.2)*0.52*3.67</f>
        <v>0.12494563751036576</v>
      </c>
    </row>
    <row r="130" spans="1:24" x14ac:dyDescent="0.3">
      <c r="A130" s="26">
        <v>46001</v>
      </c>
      <c r="B130">
        <v>186</v>
      </c>
      <c r="C130" t="s">
        <v>211</v>
      </c>
      <c r="D130">
        <v>20</v>
      </c>
      <c r="E130" t="s">
        <v>214</v>
      </c>
      <c r="F130">
        <v>4</v>
      </c>
      <c r="G130">
        <v>15.2</v>
      </c>
      <c r="H130">
        <f t="shared" si="34"/>
        <v>0.152</v>
      </c>
      <c r="I130">
        <v>9.3000000000000007</v>
      </c>
      <c r="J130">
        <v>2</v>
      </c>
      <c r="K130" s="27">
        <f t="shared" si="35"/>
        <v>1.81458816E-2</v>
      </c>
      <c r="L130">
        <f>0.000081*(G130^1.864042*I130^0.850892+0.000027*G130^2)</f>
        <v>8.6212064007550382E-2</v>
      </c>
      <c r="O130">
        <f>L130*0.47*0.75</f>
        <v>3.0389752562661507E-2</v>
      </c>
      <c r="Q130">
        <f>O130*0.521</f>
        <v>1.5833061085146646E-2</v>
      </c>
      <c r="T130">
        <f>(L130*0.47*0.75)*(1+0.2)*0.521*3.67</f>
        <v>6.972880101898582E-2</v>
      </c>
    </row>
    <row r="131" spans="1:24" hidden="1" x14ac:dyDescent="0.3">
      <c r="A131" s="26">
        <v>46001</v>
      </c>
      <c r="B131">
        <v>186</v>
      </c>
      <c r="C131" t="s">
        <v>211</v>
      </c>
      <c r="D131">
        <v>21</v>
      </c>
      <c r="E131" t="s">
        <v>216</v>
      </c>
      <c r="F131">
        <v>4</v>
      </c>
      <c r="G131">
        <v>17.600000000000001</v>
      </c>
      <c r="H131">
        <f t="shared" ref="H131:H194" si="73">G131/100</f>
        <v>0.17600000000000002</v>
      </c>
      <c r="I131">
        <v>8.6999999999999993</v>
      </c>
      <c r="J131">
        <v>2.5</v>
      </c>
      <c r="K131" s="27">
        <f t="shared" ref="K131:K194" si="74">0.7854*H131^2</f>
        <v>2.4328550400000006E-2</v>
      </c>
      <c r="L131">
        <f>0.000086*(G131^1.882935*I131^0.813269+0.000016*G131^2)</f>
        <v>0.11061178555023517</v>
      </c>
      <c r="O131">
        <f>L131*0.45*0.75</f>
        <v>3.7331477623204365E-2</v>
      </c>
      <c r="Q131">
        <f t="shared" si="72"/>
        <v>1.9412368364066269E-2</v>
      </c>
      <c r="T131">
        <f>(L131*0.45*0.75)*(1+0.2)*0.52*3.67</f>
        <v>8.5492070275347845E-2</v>
      </c>
    </row>
    <row r="132" spans="1:24" x14ac:dyDescent="0.3">
      <c r="A132" s="26">
        <v>46001</v>
      </c>
      <c r="B132">
        <v>186</v>
      </c>
      <c r="C132" t="s">
        <v>211</v>
      </c>
      <c r="D132">
        <v>22</v>
      </c>
      <c r="E132" t="s">
        <v>214</v>
      </c>
      <c r="F132">
        <v>4</v>
      </c>
      <c r="G132">
        <v>10</v>
      </c>
      <c r="H132">
        <f t="shared" si="73"/>
        <v>0.1</v>
      </c>
      <c r="I132">
        <v>6</v>
      </c>
      <c r="J132">
        <v>2</v>
      </c>
      <c r="K132" s="27">
        <f t="shared" si="74"/>
        <v>7.8540000000000016E-3</v>
      </c>
      <c r="L132">
        <f>0.000081*(G132^1.864042*I132^0.850892+0.000027*G132^2)</f>
        <v>2.7205278985193815E-2</v>
      </c>
      <c r="O132">
        <f>L132*0.47*0.75</f>
        <v>9.5898608422808184E-3</v>
      </c>
      <c r="Q132">
        <f>O132*0.521</f>
        <v>4.9963174988283069E-3</v>
      </c>
      <c r="T132">
        <f>(L132*0.47*0.75)*(1+0.2)*0.521*3.67</f>
        <v>2.2003782264839861E-2</v>
      </c>
    </row>
    <row r="133" spans="1:24" hidden="1" x14ac:dyDescent="0.3">
      <c r="A133" s="26">
        <v>46001</v>
      </c>
      <c r="B133">
        <v>186</v>
      </c>
      <c r="C133" t="s">
        <v>211</v>
      </c>
      <c r="D133">
        <v>23</v>
      </c>
      <c r="E133" t="s">
        <v>212</v>
      </c>
      <c r="F133">
        <v>1</v>
      </c>
      <c r="G133">
        <v>48.5</v>
      </c>
      <c r="H133">
        <f t="shared" si="73"/>
        <v>0.48499999999999999</v>
      </c>
      <c r="I133">
        <v>21</v>
      </c>
      <c r="J133">
        <v>10</v>
      </c>
      <c r="K133" s="27">
        <f t="shared" si="74"/>
        <v>0.18474571499999998</v>
      </c>
      <c r="L133">
        <f>0.000062*(G133^1.947206*I133^0.894551+0.000039*G133^2)</f>
        <v>1.809972908447278</v>
      </c>
      <c r="O133">
        <f>L133*0.47*0.75</f>
        <v>0.63801545022766537</v>
      </c>
      <c r="Q133">
        <f t="shared" si="72"/>
        <v>0.33176803411838601</v>
      </c>
      <c r="T133">
        <f>(L133*0.47*0.75)*(1+0.2)*0.52*3.67</f>
        <v>1.461106422257372</v>
      </c>
      <c r="U133">
        <v>69</v>
      </c>
      <c r="V133">
        <v>76</v>
      </c>
      <c r="W133">
        <v>16</v>
      </c>
      <c r="X133">
        <v>6</v>
      </c>
    </row>
    <row r="134" spans="1:24" x14ac:dyDescent="0.3">
      <c r="A134" s="26">
        <v>46001</v>
      </c>
      <c r="B134">
        <v>186</v>
      </c>
      <c r="C134" t="s">
        <v>211</v>
      </c>
      <c r="D134">
        <v>24</v>
      </c>
      <c r="E134" t="s">
        <v>214</v>
      </c>
      <c r="F134">
        <v>4</v>
      </c>
      <c r="G134">
        <v>8</v>
      </c>
      <c r="H134">
        <f t="shared" si="73"/>
        <v>0.08</v>
      </c>
      <c r="I134">
        <v>5</v>
      </c>
      <c r="J134">
        <v>1.7</v>
      </c>
      <c r="K134" s="27">
        <f t="shared" si="74"/>
        <v>5.0265600000000002E-3</v>
      </c>
      <c r="L134">
        <f>0.000081*(G134^1.864042*I134^0.850892+0.000027*G134^2)</f>
        <v>1.536861122951886E-2</v>
      </c>
      <c r="O134">
        <f>L134*0.47*0.75</f>
        <v>5.4174354584053969E-3</v>
      </c>
      <c r="Q134">
        <f>O134*0.521</f>
        <v>2.8224838738292119E-3</v>
      </c>
      <c r="T134">
        <f>(L134*0.47*0.75)*(1+0.2)*0.521*3.67</f>
        <v>1.2430218980343849E-2</v>
      </c>
    </row>
    <row r="135" spans="1:24" hidden="1" x14ac:dyDescent="0.3">
      <c r="A135" s="26">
        <v>46001</v>
      </c>
      <c r="B135">
        <v>186</v>
      </c>
      <c r="C135" t="s">
        <v>211</v>
      </c>
      <c r="D135">
        <v>25</v>
      </c>
      <c r="E135" t="s">
        <v>217</v>
      </c>
      <c r="F135">
        <v>1</v>
      </c>
      <c r="G135">
        <v>18.100000000000001</v>
      </c>
      <c r="H135">
        <f t="shared" si="73"/>
        <v>0.18100000000000002</v>
      </c>
      <c r="I135">
        <v>9.1999999999999993</v>
      </c>
      <c r="J135">
        <v>3.2</v>
      </c>
      <c r="K135" s="27">
        <f t="shared" si="74"/>
        <v>2.5730489400000004E-2</v>
      </c>
      <c r="L135">
        <f>0.000059*(G135^1.965295*I135^0.892133+0.000019*G135^2)</f>
        <v>0.12658714707523491</v>
      </c>
      <c r="O135">
        <f>L135*0.47*0.75</f>
        <v>4.4621969344020303E-2</v>
      </c>
      <c r="Q135">
        <f t="shared" si="72"/>
        <v>2.3203424058890559E-2</v>
      </c>
      <c r="T135">
        <f>(L135*0.47*0.75)*(1+0.2)*0.52*3.67</f>
        <v>0.10218787955535401</v>
      </c>
    </row>
    <row r="136" spans="1:24" hidden="1" x14ac:dyDescent="0.3">
      <c r="A136" s="26">
        <v>46001</v>
      </c>
      <c r="B136">
        <v>186</v>
      </c>
      <c r="C136" t="s">
        <v>211</v>
      </c>
      <c r="D136">
        <v>26</v>
      </c>
      <c r="E136" t="s">
        <v>220</v>
      </c>
      <c r="F136">
        <v>7</v>
      </c>
      <c r="G136">
        <v>17.600000000000001</v>
      </c>
      <c r="H136">
        <f t="shared" si="73"/>
        <v>0.17600000000000002</v>
      </c>
      <c r="I136">
        <v>5</v>
      </c>
      <c r="J136">
        <v>0</v>
      </c>
      <c r="K136" s="27">
        <f t="shared" si="74"/>
        <v>2.4328550400000006E-2</v>
      </c>
      <c r="L136">
        <f>0.000084*(G136^1.894314*I136^0.808223+0.000031*G136^2)</f>
        <v>7.0566725915260017E-2</v>
      </c>
      <c r="O136">
        <f>L136*0.78*1.07</f>
        <v>5.8894989448876015E-2</v>
      </c>
      <c r="Q136">
        <f>O136*0.531</f>
        <v>3.1273239397353166E-2</v>
      </c>
      <c r="T136">
        <f>(L136*0.78*1.07)*(1+0.2)*0.531*3.67</f>
        <v>0.13772734630594333</v>
      </c>
    </row>
    <row r="137" spans="1:24" hidden="1" x14ac:dyDescent="0.3">
      <c r="A137" s="26">
        <v>46001</v>
      </c>
      <c r="B137">
        <v>186</v>
      </c>
      <c r="C137" t="s">
        <v>211</v>
      </c>
      <c r="D137">
        <v>27</v>
      </c>
      <c r="E137" t="s">
        <v>217</v>
      </c>
      <c r="F137">
        <v>1</v>
      </c>
      <c r="G137">
        <v>22.4</v>
      </c>
      <c r="H137">
        <f t="shared" si="73"/>
        <v>0.22399999999999998</v>
      </c>
      <c r="I137">
        <v>11.4</v>
      </c>
      <c r="J137">
        <v>4.5</v>
      </c>
      <c r="K137" s="27">
        <f t="shared" si="74"/>
        <v>3.9408230399999994E-2</v>
      </c>
      <c r="L137">
        <f>0.000059*(G137^1.965295*I137^0.892133+0.000019*G137^2)</f>
        <v>0.23301744442290287</v>
      </c>
      <c r="O137">
        <f>L137*0.47*0.75</f>
        <v>8.2138649159073249E-2</v>
      </c>
      <c r="Q137">
        <f>O137*0.52</f>
        <v>4.2712097562718092E-2</v>
      </c>
      <c r="T137">
        <f>(L137*0.47*0.75)*(1+0.2)*0.52*3.67</f>
        <v>0.18810407766621046</v>
      </c>
    </row>
    <row r="138" spans="1:24" x14ac:dyDescent="0.3">
      <c r="A138" s="26">
        <v>46001</v>
      </c>
      <c r="B138">
        <v>186</v>
      </c>
      <c r="C138" t="s">
        <v>211</v>
      </c>
      <c r="D138">
        <v>28</v>
      </c>
      <c r="E138" t="s">
        <v>214</v>
      </c>
      <c r="F138">
        <v>4</v>
      </c>
      <c r="G138">
        <v>8</v>
      </c>
      <c r="H138">
        <f t="shared" si="73"/>
        <v>0.08</v>
      </c>
      <c r="I138">
        <v>4.3</v>
      </c>
      <c r="J138">
        <v>1.5</v>
      </c>
      <c r="K138" s="27">
        <f t="shared" si="74"/>
        <v>5.0265600000000002E-3</v>
      </c>
      <c r="L138">
        <f>0.000081*(G138^1.864042*I138^0.850892+0.000027*G138^2)</f>
        <v>1.3517625876650008E-2</v>
      </c>
      <c r="O138">
        <f>L138*0.47*0.75</f>
        <v>4.7649631215191269E-3</v>
      </c>
      <c r="Q138">
        <f>O138*0.521</f>
        <v>2.4825457863114652E-3</v>
      </c>
      <c r="T138">
        <f>(L138*0.47*0.75)*(1+0.2)*0.521*3.67</f>
        <v>1.0933131642915693E-2</v>
      </c>
    </row>
    <row r="139" spans="1:24" hidden="1" x14ac:dyDescent="0.3">
      <c r="A139" s="26">
        <v>46001</v>
      </c>
      <c r="B139">
        <v>186</v>
      </c>
      <c r="C139" t="s">
        <v>211</v>
      </c>
      <c r="D139">
        <v>29</v>
      </c>
      <c r="E139" t="s">
        <v>216</v>
      </c>
      <c r="F139">
        <v>4</v>
      </c>
      <c r="G139">
        <v>7.6</v>
      </c>
      <c r="H139">
        <f t="shared" si="73"/>
        <v>7.5999999999999998E-2</v>
      </c>
      <c r="I139">
        <v>6.7</v>
      </c>
      <c r="J139">
        <v>4</v>
      </c>
      <c r="K139" s="27">
        <f t="shared" si="74"/>
        <v>4.5364704E-3</v>
      </c>
      <c r="L139">
        <f t="shared" ref="L139:L142" si="75">0.000086*(G139^1.882935*I139^0.813269+0.000016*G139^2)</f>
        <v>1.840077424832598E-2</v>
      </c>
      <c r="O139">
        <f>L139*0.45*0.75</f>
        <v>6.2102613088100174E-3</v>
      </c>
      <c r="Q139">
        <f t="shared" ref="Q139:Q142" si="76">O139*0.52</f>
        <v>3.2293358805812094E-3</v>
      </c>
      <c r="T139">
        <f>(L139*0.45*0.75)*(1+0.2)*0.52*3.67</f>
        <v>1.4221995218079644E-2</v>
      </c>
    </row>
    <row r="140" spans="1:24" hidden="1" x14ac:dyDescent="0.3">
      <c r="A140" s="26">
        <v>46001</v>
      </c>
      <c r="B140">
        <v>186</v>
      </c>
      <c r="C140" t="s">
        <v>211</v>
      </c>
      <c r="D140">
        <v>30</v>
      </c>
      <c r="E140" t="s">
        <v>216</v>
      </c>
      <c r="F140">
        <v>4</v>
      </c>
      <c r="G140">
        <v>11.7</v>
      </c>
      <c r="H140">
        <f t="shared" si="73"/>
        <v>0.11699999999999999</v>
      </c>
      <c r="I140">
        <v>8</v>
      </c>
      <c r="J140">
        <v>4</v>
      </c>
      <c r="K140" s="27">
        <f t="shared" si="74"/>
        <v>1.0751340599999997E-2</v>
      </c>
      <c r="L140">
        <f t="shared" si="75"/>
        <v>4.7893855051300727E-2</v>
      </c>
      <c r="O140">
        <f>L140*0.45*0.75</f>
        <v>1.6164176079813998E-2</v>
      </c>
      <c r="Q140">
        <f t="shared" si="76"/>
        <v>8.4053715615032797E-3</v>
      </c>
      <c r="T140">
        <f>(L140*0.45*0.75)*(1+0.2)*0.52*3.67</f>
        <v>3.7017256356860442E-2</v>
      </c>
    </row>
    <row r="141" spans="1:24" hidden="1" x14ac:dyDescent="0.3">
      <c r="A141" s="26">
        <v>46001</v>
      </c>
      <c r="B141">
        <v>186</v>
      </c>
      <c r="C141" t="s">
        <v>211</v>
      </c>
      <c r="D141">
        <v>31</v>
      </c>
      <c r="E141" t="s">
        <v>216</v>
      </c>
      <c r="F141">
        <v>1</v>
      </c>
      <c r="G141">
        <v>17.5</v>
      </c>
      <c r="H141">
        <f t="shared" si="73"/>
        <v>0.17499999999999999</v>
      </c>
      <c r="I141">
        <v>10.199999999999999</v>
      </c>
      <c r="J141">
        <v>4.5</v>
      </c>
      <c r="K141" s="27">
        <f t="shared" si="74"/>
        <v>2.4052874999999998E-2</v>
      </c>
      <c r="L141">
        <f t="shared" si="75"/>
        <v>0.12454406081743594</v>
      </c>
      <c r="O141">
        <f>L141*0.45*0.75</f>
        <v>4.2033620525884635E-2</v>
      </c>
      <c r="Q141">
        <f t="shared" si="76"/>
        <v>2.1857482673460011E-2</v>
      </c>
      <c r="T141">
        <f>(L141*0.45*0.75)*(1+0.2)*0.52*3.67</f>
        <v>9.6260353693917888E-2</v>
      </c>
    </row>
    <row r="142" spans="1:24" hidden="1" x14ac:dyDescent="0.3">
      <c r="A142" s="26">
        <v>46001</v>
      </c>
      <c r="B142">
        <v>186</v>
      </c>
      <c r="C142" t="s">
        <v>211</v>
      </c>
      <c r="D142">
        <v>32</v>
      </c>
      <c r="E142" t="s">
        <v>216</v>
      </c>
      <c r="F142">
        <v>4</v>
      </c>
      <c r="G142">
        <v>11.5</v>
      </c>
      <c r="H142">
        <f t="shared" si="73"/>
        <v>0.115</v>
      </c>
      <c r="I142">
        <v>9.6</v>
      </c>
      <c r="J142">
        <v>3</v>
      </c>
      <c r="K142" s="27">
        <f t="shared" si="74"/>
        <v>1.0386915E-2</v>
      </c>
      <c r="L142">
        <f t="shared" si="75"/>
        <v>5.3774422167138139E-2</v>
      </c>
      <c r="O142">
        <f>L142*0.45*0.75</f>
        <v>1.8148867481409123E-2</v>
      </c>
      <c r="Q142">
        <f t="shared" si="76"/>
        <v>9.4374110903327445E-3</v>
      </c>
      <c r="T142">
        <f>(L142*0.45*0.75)*(1+0.2)*0.52*3.67</f>
        <v>4.1562358441825403E-2</v>
      </c>
    </row>
    <row r="143" spans="1:24" hidden="1" x14ac:dyDescent="0.3">
      <c r="A143" s="26">
        <v>46001</v>
      </c>
      <c r="B143">
        <v>186</v>
      </c>
      <c r="C143" t="s">
        <v>211</v>
      </c>
      <c r="D143">
        <v>33</v>
      </c>
      <c r="E143" t="s">
        <v>217</v>
      </c>
      <c r="F143">
        <v>1</v>
      </c>
      <c r="G143">
        <v>14</v>
      </c>
      <c r="H143">
        <f t="shared" si="73"/>
        <v>0.14000000000000001</v>
      </c>
      <c r="I143">
        <v>10</v>
      </c>
      <c r="J143">
        <v>3</v>
      </c>
      <c r="K143" s="27">
        <f t="shared" si="74"/>
        <v>1.5393840000000002E-2</v>
      </c>
      <c r="L143">
        <f>0.000059*(G143^1.965295*I143^0.892133+0.000019*G143^2)</f>
        <v>8.2312514494266464E-2</v>
      </c>
      <c r="O143">
        <f>L143*0.47*0.75</f>
        <v>2.9015161359228929E-2</v>
      </c>
      <c r="Q143">
        <f>O143*0.52</f>
        <v>1.5087883906799044E-2</v>
      </c>
      <c r="T143">
        <f>(L143*0.47*0.75)*(1+0.2)*0.52*3.67</f>
        <v>6.6447040725542972E-2</v>
      </c>
    </row>
    <row r="144" spans="1:24" hidden="1" x14ac:dyDescent="0.3">
      <c r="A144" s="26">
        <v>46001</v>
      </c>
      <c r="B144">
        <v>186</v>
      </c>
      <c r="C144" t="s">
        <v>211</v>
      </c>
      <c r="D144">
        <v>34</v>
      </c>
      <c r="E144" t="s">
        <v>213</v>
      </c>
      <c r="F144">
        <v>7</v>
      </c>
      <c r="G144">
        <v>10.5</v>
      </c>
      <c r="H144">
        <f t="shared" si="73"/>
        <v>0.105</v>
      </c>
      <c r="I144">
        <v>5</v>
      </c>
      <c r="J144">
        <v>0</v>
      </c>
      <c r="K144" s="27">
        <f t="shared" si="74"/>
        <v>8.659034999999999E-3</v>
      </c>
      <c r="L144">
        <f>0.000084*(G144^1.894314*I144^0.808223+0.000031*G144^2)</f>
        <v>2.6525330649349161E-2</v>
      </c>
      <c r="O144">
        <f>L144*0.66*1.07</f>
        <v>1.8732188504570382E-2</v>
      </c>
      <c r="Q144">
        <f>O144*0.531</f>
        <v>9.9467920959268735E-3</v>
      </c>
      <c r="T144">
        <f>(L144*0.66*1.07)*(1+0.2)*0.531*3.67</f>
        <v>4.3805672390461944E-2</v>
      </c>
    </row>
    <row r="145" spans="1:24" hidden="1" x14ac:dyDescent="0.3">
      <c r="A145" s="26">
        <v>46001</v>
      </c>
      <c r="B145">
        <v>186</v>
      </c>
      <c r="C145" t="s">
        <v>211</v>
      </c>
      <c r="D145">
        <v>35</v>
      </c>
      <c r="E145" t="s">
        <v>212</v>
      </c>
      <c r="F145">
        <v>1</v>
      </c>
      <c r="G145">
        <v>35.1</v>
      </c>
      <c r="H145">
        <f t="shared" si="73"/>
        <v>0.35100000000000003</v>
      </c>
      <c r="I145">
        <v>21</v>
      </c>
      <c r="J145">
        <v>11</v>
      </c>
      <c r="K145" s="27">
        <f t="shared" si="74"/>
        <v>9.6762065400000014E-2</v>
      </c>
      <c r="L145">
        <f>0.000062*(G145^1.947206*I145^0.894551+0.000039*G145^2)</f>
        <v>0.96431053740225459</v>
      </c>
      <c r="O145">
        <f>L145*0.47*0.75</f>
        <v>0.33991946443429472</v>
      </c>
      <c r="Q145">
        <f>O145*0.52</f>
        <v>0.17675812150583325</v>
      </c>
      <c r="T145">
        <f>(L145*0.47*0.75)*(1+0.2)*0.52*3.67</f>
        <v>0.77844276711168958</v>
      </c>
      <c r="U145">
        <v>81</v>
      </c>
      <c r="V145">
        <v>88</v>
      </c>
      <c r="W145">
        <v>16</v>
      </c>
      <c r="X145">
        <v>8</v>
      </c>
    </row>
    <row r="146" spans="1:24" hidden="1" x14ac:dyDescent="0.3">
      <c r="A146" s="26">
        <v>46001</v>
      </c>
      <c r="B146">
        <v>186</v>
      </c>
      <c r="C146" t="s">
        <v>211</v>
      </c>
      <c r="D146">
        <v>36</v>
      </c>
      <c r="E146" t="s">
        <v>217</v>
      </c>
      <c r="F146">
        <v>1</v>
      </c>
      <c r="G146">
        <v>17.600000000000001</v>
      </c>
      <c r="H146">
        <f t="shared" si="73"/>
        <v>0.17600000000000002</v>
      </c>
      <c r="I146">
        <v>8.4</v>
      </c>
      <c r="J146">
        <v>3</v>
      </c>
      <c r="K146" s="27">
        <f t="shared" si="74"/>
        <v>2.4328550400000006E-2</v>
      </c>
      <c r="L146">
        <f>0.000059*(G146^1.965295*I146^0.892133+0.000019*G146^2)</f>
        <v>0.11046717493792325</v>
      </c>
      <c r="O146">
        <f>L146*0.47*0.75</f>
        <v>3.8939679165617941E-2</v>
      </c>
      <c r="Q146">
        <f>O146*0.52</f>
        <v>2.024863316612133E-2</v>
      </c>
      <c r="T146">
        <f>(L146*0.47*0.75)*(1+0.2)*0.52*3.67</f>
        <v>8.9174980463598327E-2</v>
      </c>
    </row>
    <row r="147" spans="1:24" hidden="1" x14ac:dyDescent="0.3">
      <c r="A147" s="26">
        <v>46001</v>
      </c>
      <c r="B147">
        <v>186</v>
      </c>
      <c r="C147" t="s">
        <v>211</v>
      </c>
      <c r="D147">
        <v>37</v>
      </c>
      <c r="E147" t="s">
        <v>216</v>
      </c>
      <c r="F147">
        <v>1</v>
      </c>
      <c r="G147">
        <v>22.4</v>
      </c>
      <c r="H147">
        <f t="shared" si="73"/>
        <v>0.22399999999999998</v>
      </c>
      <c r="I147">
        <v>7.4</v>
      </c>
      <c r="J147">
        <v>2.7</v>
      </c>
      <c r="K147" s="27">
        <f t="shared" si="74"/>
        <v>3.9408230399999994E-2</v>
      </c>
      <c r="L147">
        <f t="shared" ref="L147:L148" si="77">0.000086*(G147^1.882935*I147^0.813269+0.000016*G147^2)</f>
        <v>0.15270346041123181</v>
      </c>
      <c r="O147">
        <f>L147*0.45*0.75</f>
        <v>5.1537417888790737E-2</v>
      </c>
      <c r="Q147">
        <f t="shared" ref="Q147:Q148" si="78">O147*0.52</f>
        <v>2.6799457302171186E-2</v>
      </c>
      <c r="T147">
        <f>(L147*0.45*0.75)*(1+0.2)*0.52*3.67</f>
        <v>0.1180248099587619</v>
      </c>
    </row>
    <row r="148" spans="1:24" hidden="1" x14ac:dyDescent="0.3">
      <c r="A148" s="26">
        <v>46001</v>
      </c>
      <c r="B148">
        <v>186</v>
      </c>
      <c r="C148" t="s">
        <v>211</v>
      </c>
      <c r="D148">
        <v>38</v>
      </c>
      <c r="E148" t="s">
        <v>216</v>
      </c>
      <c r="F148">
        <v>1</v>
      </c>
      <c r="G148">
        <v>24.6</v>
      </c>
      <c r="H148">
        <f t="shared" si="73"/>
        <v>0.24600000000000002</v>
      </c>
      <c r="I148">
        <v>10.7</v>
      </c>
      <c r="J148">
        <v>4</v>
      </c>
      <c r="K148" s="27">
        <f t="shared" si="74"/>
        <v>4.7529266400000013E-2</v>
      </c>
      <c r="L148">
        <f t="shared" si="77"/>
        <v>0.24587039190952806</v>
      </c>
      <c r="O148">
        <f>L148*0.45*0.75</f>
        <v>8.2981257269465716E-2</v>
      </c>
      <c r="Q148">
        <f t="shared" si="78"/>
        <v>4.3150253780122175E-2</v>
      </c>
      <c r="T148">
        <f>(L148*0.45*0.75)*(1+0.2)*0.52*3.67</f>
        <v>0.19003371764765803</v>
      </c>
    </row>
    <row r="149" spans="1:24" hidden="1" x14ac:dyDescent="0.3">
      <c r="A149" s="26">
        <v>46001</v>
      </c>
      <c r="B149">
        <v>186</v>
      </c>
      <c r="C149" t="s">
        <v>211</v>
      </c>
      <c r="D149">
        <v>39</v>
      </c>
      <c r="E149" t="s">
        <v>217</v>
      </c>
      <c r="F149">
        <v>4</v>
      </c>
      <c r="G149">
        <v>14</v>
      </c>
      <c r="H149">
        <f t="shared" si="73"/>
        <v>0.14000000000000001</v>
      </c>
      <c r="I149">
        <v>7</v>
      </c>
      <c r="J149">
        <v>3</v>
      </c>
      <c r="K149" s="27">
        <f t="shared" si="74"/>
        <v>1.5393840000000002E-2</v>
      </c>
      <c r="L149">
        <f>0.000059*(G149^1.965295*I149^0.892133+0.000019*G149^2)</f>
        <v>5.9878808899074189E-2</v>
      </c>
      <c r="O149">
        <f>L149*0.47*0.75</f>
        <v>2.1107280136923652E-2</v>
      </c>
      <c r="Q149">
        <f>O149*0.52</f>
        <v>1.09757856712003E-2</v>
      </c>
      <c r="T149">
        <f>(L149*0.47*0.75)*(1+0.2)*0.52*3.67</f>
        <v>4.8337360095966113E-2</v>
      </c>
    </row>
    <row r="150" spans="1:24" x14ac:dyDescent="0.3">
      <c r="A150" s="26">
        <v>46001</v>
      </c>
      <c r="B150">
        <v>186</v>
      </c>
      <c r="C150" t="s">
        <v>211</v>
      </c>
      <c r="D150">
        <v>40</v>
      </c>
      <c r="E150" t="s">
        <v>214</v>
      </c>
      <c r="F150">
        <v>4</v>
      </c>
      <c r="G150">
        <v>8</v>
      </c>
      <c r="H150">
        <f t="shared" si="73"/>
        <v>0.08</v>
      </c>
      <c r="I150">
        <v>6</v>
      </c>
      <c r="J150">
        <v>3</v>
      </c>
      <c r="K150" s="27">
        <f t="shared" si="74"/>
        <v>5.0265600000000002E-3</v>
      </c>
      <c r="L150">
        <f t="shared" ref="L150:L155" si="79">0.000081*(G150^1.864042*I150^0.850892+0.000027*G150^2)</f>
        <v>1.7947697664785406E-2</v>
      </c>
      <c r="O150">
        <f t="shared" ref="O150:O155" si="80">L150*0.47*0.75</f>
        <v>6.3265634268368552E-3</v>
      </c>
      <c r="Q150">
        <f t="shared" ref="Q150:Q155" si="81">O150*0.521</f>
        <v>3.2961395453820017E-3</v>
      </c>
      <c r="T150">
        <f t="shared" ref="T150:T155" si="82">(L150*0.47*0.75)*(1+0.2)*0.521*3.67</f>
        <v>1.4516198557862335E-2</v>
      </c>
    </row>
    <row r="151" spans="1:24" x14ac:dyDescent="0.3">
      <c r="A151" s="26">
        <v>46001</v>
      </c>
      <c r="B151">
        <v>186</v>
      </c>
      <c r="C151" t="s">
        <v>211</v>
      </c>
      <c r="D151">
        <v>41</v>
      </c>
      <c r="E151" t="s">
        <v>214</v>
      </c>
      <c r="F151">
        <v>4</v>
      </c>
      <c r="G151">
        <v>12</v>
      </c>
      <c r="H151">
        <f t="shared" si="73"/>
        <v>0.12</v>
      </c>
      <c r="I151">
        <v>6.5</v>
      </c>
      <c r="J151">
        <v>2</v>
      </c>
      <c r="K151" s="27">
        <f t="shared" si="74"/>
        <v>1.130976E-2</v>
      </c>
      <c r="L151">
        <f t="shared" si="79"/>
        <v>4.0909955041910202E-2</v>
      </c>
      <c r="O151">
        <f t="shared" si="80"/>
        <v>1.4420759152273345E-2</v>
      </c>
      <c r="Q151">
        <f t="shared" si="81"/>
        <v>7.5132155183344129E-3</v>
      </c>
      <c r="T151">
        <f t="shared" si="82"/>
        <v>3.3088201142744758E-2</v>
      </c>
    </row>
    <row r="152" spans="1:24" x14ac:dyDescent="0.3">
      <c r="A152" s="26">
        <v>46001</v>
      </c>
      <c r="B152">
        <v>186</v>
      </c>
      <c r="C152" t="s">
        <v>211</v>
      </c>
      <c r="D152">
        <v>42</v>
      </c>
      <c r="E152" t="s">
        <v>214</v>
      </c>
      <c r="F152">
        <v>4</v>
      </c>
      <c r="G152">
        <v>11.4</v>
      </c>
      <c r="H152">
        <f t="shared" si="73"/>
        <v>0.114</v>
      </c>
      <c r="I152">
        <v>6.4</v>
      </c>
      <c r="J152">
        <v>3</v>
      </c>
      <c r="K152" s="27">
        <f t="shared" si="74"/>
        <v>1.02070584E-2</v>
      </c>
      <c r="L152">
        <f t="shared" si="79"/>
        <v>3.6692348209330677E-2</v>
      </c>
      <c r="O152">
        <f t="shared" si="80"/>
        <v>1.2934052743789063E-2</v>
      </c>
      <c r="Q152">
        <f t="shared" si="81"/>
        <v>6.7386414795141021E-3</v>
      </c>
      <c r="T152">
        <f t="shared" si="82"/>
        <v>2.9676977075780108E-2</v>
      </c>
    </row>
    <row r="153" spans="1:24" x14ac:dyDescent="0.3">
      <c r="A153" s="26">
        <v>46001</v>
      </c>
      <c r="B153">
        <v>186</v>
      </c>
      <c r="C153" t="s">
        <v>211</v>
      </c>
      <c r="D153">
        <v>43</v>
      </c>
      <c r="E153" t="s">
        <v>214</v>
      </c>
      <c r="F153">
        <v>4</v>
      </c>
      <c r="G153">
        <v>10</v>
      </c>
      <c r="H153">
        <f t="shared" si="73"/>
        <v>0.1</v>
      </c>
      <c r="I153">
        <v>6.5</v>
      </c>
      <c r="J153">
        <v>2.4</v>
      </c>
      <c r="K153" s="27">
        <f t="shared" si="74"/>
        <v>7.8540000000000016E-3</v>
      </c>
      <c r="L153">
        <f t="shared" si="79"/>
        <v>2.9122707756391617E-2</v>
      </c>
      <c r="O153">
        <f t="shared" si="80"/>
        <v>1.0265754484128045E-2</v>
      </c>
      <c r="Q153">
        <f t="shared" si="81"/>
        <v>5.3484580862307113E-3</v>
      </c>
      <c r="T153">
        <f t="shared" si="82"/>
        <v>2.3554609411760054E-2</v>
      </c>
    </row>
    <row r="154" spans="1:24" x14ac:dyDescent="0.3">
      <c r="A154" s="26">
        <v>46001</v>
      </c>
      <c r="B154">
        <v>186</v>
      </c>
      <c r="C154" t="s">
        <v>211</v>
      </c>
      <c r="D154">
        <v>44</v>
      </c>
      <c r="E154" t="s">
        <v>214</v>
      </c>
      <c r="F154">
        <v>4</v>
      </c>
      <c r="G154">
        <v>10.5</v>
      </c>
      <c r="H154">
        <f t="shared" si="73"/>
        <v>0.105</v>
      </c>
      <c r="I154">
        <v>6</v>
      </c>
      <c r="J154">
        <v>1.8</v>
      </c>
      <c r="K154" s="27">
        <f t="shared" si="74"/>
        <v>8.659034999999999E-3</v>
      </c>
      <c r="L154">
        <f t="shared" si="79"/>
        <v>2.9795518714938067E-2</v>
      </c>
      <c r="O154">
        <f t="shared" si="80"/>
        <v>1.0502920347015669E-2</v>
      </c>
      <c r="Q154">
        <f t="shared" si="81"/>
        <v>5.4720215007951637E-3</v>
      </c>
      <c r="T154">
        <f t="shared" si="82"/>
        <v>2.4098782689501899E-2</v>
      </c>
    </row>
    <row r="155" spans="1:24" x14ac:dyDescent="0.3">
      <c r="A155" s="26">
        <v>46001</v>
      </c>
      <c r="B155">
        <v>186</v>
      </c>
      <c r="C155" t="s">
        <v>211</v>
      </c>
      <c r="D155">
        <v>45</v>
      </c>
      <c r="E155" t="s">
        <v>214</v>
      </c>
      <c r="F155">
        <v>4</v>
      </c>
      <c r="G155">
        <v>10</v>
      </c>
      <c r="H155">
        <f t="shared" si="73"/>
        <v>0.1</v>
      </c>
      <c r="I155">
        <v>6</v>
      </c>
      <c r="J155">
        <v>1.7</v>
      </c>
      <c r="K155" s="27">
        <f t="shared" si="74"/>
        <v>7.8540000000000016E-3</v>
      </c>
      <c r="L155">
        <f t="shared" si="79"/>
        <v>2.7205278985193815E-2</v>
      </c>
      <c r="O155">
        <f t="shared" si="80"/>
        <v>9.5898608422808184E-3</v>
      </c>
      <c r="Q155">
        <f t="shared" si="81"/>
        <v>4.9963174988283069E-3</v>
      </c>
      <c r="T155">
        <f t="shared" si="82"/>
        <v>2.2003782264839861E-2</v>
      </c>
    </row>
    <row r="156" spans="1:24" hidden="1" x14ac:dyDescent="0.3">
      <c r="A156" s="26">
        <v>46001</v>
      </c>
      <c r="B156">
        <v>186</v>
      </c>
      <c r="C156" t="s">
        <v>211</v>
      </c>
      <c r="D156">
        <v>46</v>
      </c>
      <c r="E156" t="s">
        <v>218</v>
      </c>
      <c r="F156">
        <v>4</v>
      </c>
      <c r="G156">
        <v>10.1</v>
      </c>
      <c r="H156">
        <f t="shared" si="73"/>
        <v>0.10099999999999999</v>
      </c>
      <c r="I156">
        <v>5</v>
      </c>
      <c r="J156">
        <v>2.5</v>
      </c>
      <c r="K156" s="27">
        <f t="shared" si="74"/>
        <v>8.0118653999999984E-3</v>
      </c>
      <c r="L156">
        <f>0.000057*(G156^1.897696*I156^1.002687+0.000031*G156^2)</f>
        <v>2.3047458557906637E-2</v>
      </c>
      <c r="O156">
        <f>L156*0.43*0.75</f>
        <v>7.4328053849248895E-3</v>
      </c>
      <c r="Q156">
        <f>O156*0.52</f>
        <v>3.8650588001609425E-3</v>
      </c>
      <c r="T156">
        <f>(L156*0.43*0.75)*(1+0.2)*0.52*3.67</f>
        <v>1.7021718955908791E-2</v>
      </c>
    </row>
    <row r="157" spans="1:24" x14ac:dyDescent="0.3">
      <c r="A157" s="26">
        <v>46001</v>
      </c>
      <c r="B157">
        <v>186</v>
      </c>
      <c r="C157" t="s">
        <v>211</v>
      </c>
      <c r="D157">
        <v>47</v>
      </c>
      <c r="E157" t="s">
        <v>214</v>
      </c>
      <c r="F157">
        <v>4</v>
      </c>
      <c r="G157">
        <v>8.4</v>
      </c>
      <c r="H157">
        <f t="shared" si="73"/>
        <v>8.4000000000000005E-2</v>
      </c>
      <c r="I157">
        <v>4.7</v>
      </c>
      <c r="J157">
        <v>0.5</v>
      </c>
      <c r="K157" s="27">
        <f t="shared" si="74"/>
        <v>5.5417824000000004E-3</v>
      </c>
      <c r="L157">
        <f>0.000081*(G157^1.864042*I157^0.850892+0.000027*G157^2)</f>
        <v>1.5968617388999535E-2</v>
      </c>
      <c r="O157">
        <f>L157*0.47*0.75</f>
        <v>5.6289376296223357E-3</v>
      </c>
      <c r="Q157">
        <f>O157*0.521</f>
        <v>2.932676505033237E-3</v>
      </c>
      <c r="T157">
        <f>(L157*0.47*0.75)*(1+0.2)*0.521*3.67</f>
        <v>1.2915507328166374E-2</v>
      </c>
    </row>
    <row r="158" spans="1:24" hidden="1" x14ac:dyDescent="0.3">
      <c r="A158" s="26">
        <v>46001</v>
      </c>
      <c r="B158">
        <v>186</v>
      </c>
      <c r="C158" t="s">
        <v>211</v>
      </c>
      <c r="D158">
        <v>48</v>
      </c>
      <c r="E158" t="s">
        <v>218</v>
      </c>
      <c r="F158">
        <v>4</v>
      </c>
      <c r="G158">
        <v>12.1</v>
      </c>
      <c r="H158">
        <f t="shared" si="73"/>
        <v>0.121</v>
      </c>
      <c r="I158">
        <v>6</v>
      </c>
      <c r="J158">
        <v>2.7</v>
      </c>
      <c r="K158" s="27">
        <f t="shared" si="74"/>
        <v>1.14990414E-2</v>
      </c>
      <c r="L158">
        <f>0.000057*(G158^1.897696*I158^1.002687+0.000031*G158^2)</f>
        <v>3.8986778121681206E-2</v>
      </c>
      <c r="O158">
        <f>L158*0.43*0.75</f>
        <v>1.257323594424219E-2</v>
      </c>
      <c r="Q158">
        <f>O158*0.52</f>
        <v>6.5380826910059388E-3</v>
      </c>
      <c r="T158">
        <f>(L158*0.43*0.75)*(1+0.2)*0.52*3.67</f>
        <v>2.8793716171190153E-2</v>
      </c>
    </row>
    <row r="159" spans="1:24" hidden="1" x14ac:dyDescent="0.3">
      <c r="A159" s="26">
        <v>46001</v>
      </c>
      <c r="B159">
        <v>186</v>
      </c>
      <c r="C159" t="s">
        <v>211</v>
      </c>
      <c r="D159">
        <v>49</v>
      </c>
      <c r="E159" t="s">
        <v>217</v>
      </c>
      <c r="F159">
        <v>1</v>
      </c>
      <c r="G159">
        <v>20.100000000000001</v>
      </c>
      <c r="H159">
        <f t="shared" si="73"/>
        <v>0.20100000000000001</v>
      </c>
      <c r="I159">
        <v>8</v>
      </c>
      <c r="J159">
        <v>3.4</v>
      </c>
      <c r="K159" s="27">
        <f t="shared" si="74"/>
        <v>3.1730945400000002E-2</v>
      </c>
      <c r="L159">
        <f t="shared" ref="L159:L160" si="83">0.000059*(G159^1.965295*I159^0.892133+0.000019*G159^2)</f>
        <v>0.13730758197107068</v>
      </c>
      <c r="O159">
        <f>L159*0.47*0.75</f>
        <v>4.8400922644802412E-2</v>
      </c>
      <c r="Q159">
        <f t="shared" ref="Q159:Q160" si="84">O159*0.52</f>
        <v>2.5168479775297254E-2</v>
      </c>
      <c r="T159">
        <f>(L159*0.47*0.75)*(1+0.2)*0.52*3.67</f>
        <v>0.11084198493040912</v>
      </c>
    </row>
    <row r="160" spans="1:24" hidden="1" x14ac:dyDescent="0.3">
      <c r="A160" s="26">
        <v>46001</v>
      </c>
      <c r="B160">
        <v>186</v>
      </c>
      <c r="C160" t="s">
        <v>211</v>
      </c>
      <c r="D160">
        <v>50</v>
      </c>
      <c r="E160" t="s">
        <v>217</v>
      </c>
      <c r="F160">
        <v>4</v>
      </c>
      <c r="G160">
        <v>11.7</v>
      </c>
      <c r="H160">
        <f t="shared" si="73"/>
        <v>0.11699999999999999</v>
      </c>
      <c r="I160">
        <v>5.0999999999999996</v>
      </c>
      <c r="J160">
        <v>2.4</v>
      </c>
      <c r="K160" s="27">
        <f t="shared" si="74"/>
        <v>1.0751340599999997E-2</v>
      </c>
      <c r="L160">
        <f t="shared" si="83"/>
        <v>3.1724964836656135E-2</v>
      </c>
      <c r="O160">
        <f>L160*0.47*0.75</f>
        <v>1.1183050104921287E-2</v>
      </c>
      <c r="Q160">
        <f t="shared" si="84"/>
        <v>5.815186054559069E-3</v>
      </c>
      <c r="T160">
        <f>(L160*0.47*0.75)*(1+0.2)*0.52*3.67</f>
        <v>2.5610079384278141E-2</v>
      </c>
    </row>
    <row r="161" spans="1:24" hidden="1" x14ac:dyDescent="0.3">
      <c r="A161" s="26">
        <v>46001</v>
      </c>
      <c r="B161">
        <v>186</v>
      </c>
      <c r="C161" t="s">
        <v>211</v>
      </c>
      <c r="D161">
        <v>51</v>
      </c>
      <c r="E161" t="s">
        <v>218</v>
      </c>
      <c r="F161">
        <v>4</v>
      </c>
      <c r="G161">
        <v>11.4</v>
      </c>
      <c r="H161">
        <f t="shared" si="73"/>
        <v>0.114</v>
      </c>
      <c r="I161">
        <v>6</v>
      </c>
      <c r="J161">
        <v>2.2000000000000002</v>
      </c>
      <c r="K161" s="27">
        <f t="shared" si="74"/>
        <v>1.02070584E-2</v>
      </c>
      <c r="L161">
        <f>0.000057*(G161^1.897696*I161^1.002687+0.000031*G161^2)</f>
        <v>3.481801207721183E-2</v>
      </c>
      <c r="O161">
        <f>L161*0.43*0.75</f>
        <v>1.1228808894900815E-2</v>
      </c>
      <c r="Q161">
        <f>O161*0.52</f>
        <v>5.8389806253484238E-3</v>
      </c>
      <c r="T161">
        <f>(L161*0.43*0.75)*(1+0.2)*0.52*3.67</f>
        <v>2.5714870674034458E-2</v>
      </c>
    </row>
    <row r="162" spans="1:24" hidden="1" x14ac:dyDescent="0.3">
      <c r="A162" s="26">
        <v>46001</v>
      </c>
      <c r="B162">
        <v>186</v>
      </c>
      <c r="C162" t="s">
        <v>211</v>
      </c>
      <c r="D162">
        <v>52</v>
      </c>
      <c r="E162" t="s">
        <v>217</v>
      </c>
      <c r="F162">
        <v>4</v>
      </c>
      <c r="G162">
        <v>18.100000000000001</v>
      </c>
      <c r="H162">
        <f t="shared" si="73"/>
        <v>0.18100000000000002</v>
      </c>
      <c r="I162">
        <v>7.2</v>
      </c>
      <c r="J162">
        <v>3.6</v>
      </c>
      <c r="K162" s="27">
        <f t="shared" si="74"/>
        <v>2.5730489400000004E-2</v>
      </c>
      <c r="L162">
        <f t="shared" ref="L162:L163" si="85">0.000059*(G162^1.965295*I162^0.892133+0.000019*G162^2)</f>
        <v>0.10172263614921716</v>
      </c>
      <c r="O162">
        <f>L162*0.47*0.75</f>
        <v>3.5857229242599042E-2</v>
      </c>
      <c r="Q162">
        <f t="shared" ref="Q162:Q163" si="86">O162*0.52</f>
        <v>1.8645759206151503E-2</v>
      </c>
      <c r="T162">
        <f>(L162*0.47*0.75)*(1+0.2)*0.52*3.67</f>
        <v>8.2115923543891217E-2</v>
      </c>
    </row>
    <row r="163" spans="1:24" hidden="1" x14ac:dyDescent="0.3">
      <c r="A163" s="26">
        <v>46001</v>
      </c>
      <c r="B163">
        <v>186</v>
      </c>
      <c r="C163" t="s">
        <v>211</v>
      </c>
      <c r="D163">
        <v>53</v>
      </c>
      <c r="E163" t="s">
        <v>217</v>
      </c>
      <c r="F163">
        <v>4</v>
      </c>
      <c r="G163">
        <v>17.399999999999999</v>
      </c>
      <c r="H163">
        <f t="shared" si="73"/>
        <v>0.17399999999999999</v>
      </c>
      <c r="I163">
        <v>7</v>
      </c>
      <c r="J163">
        <v>2.8</v>
      </c>
      <c r="K163" s="27">
        <f t="shared" si="74"/>
        <v>2.3778770399999996E-2</v>
      </c>
      <c r="L163">
        <f t="shared" si="85"/>
        <v>9.1799158875434383E-2</v>
      </c>
      <c r="O163">
        <f>L163*0.47*0.75</f>
        <v>3.2359203503590617E-2</v>
      </c>
      <c r="Q163">
        <f t="shared" si="86"/>
        <v>1.682678582186712E-2</v>
      </c>
      <c r="T163">
        <f>(L163*0.47*0.75)*(1+0.2)*0.52*3.67</f>
        <v>7.4105164759502795E-2</v>
      </c>
    </row>
    <row r="164" spans="1:24" hidden="1" x14ac:dyDescent="0.3">
      <c r="A164" s="26">
        <v>46001</v>
      </c>
      <c r="B164">
        <v>186</v>
      </c>
      <c r="C164" t="s">
        <v>211</v>
      </c>
      <c r="D164">
        <v>54</v>
      </c>
      <c r="E164" t="s">
        <v>216</v>
      </c>
      <c r="F164">
        <v>4</v>
      </c>
      <c r="G164">
        <v>14.3</v>
      </c>
      <c r="H164">
        <f t="shared" si="73"/>
        <v>0.14300000000000002</v>
      </c>
      <c r="I164">
        <v>6</v>
      </c>
      <c r="J164">
        <v>2</v>
      </c>
      <c r="K164" s="27">
        <f t="shared" si="74"/>
        <v>1.6060644600000003E-2</v>
      </c>
      <c r="L164">
        <f>0.000086*(G164^1.882935*I164^0.813269+0.000016*G164^2)</f>
        <v>5.5305664117732758E-2</v>
      </c>
      <c r="O164">
        <f>L164*0.45*0.75</f>
        <v>1.8665661639734807E-2</v>
      </c>
      <c r="Q164">
        <f>O164*0.52</f>
        <v>9.7061440526621003E-3</v>
      </c>
      <c r="T164">
        <f>(L164*0.45*0.75)*(1+0.2)*0.52*3.67</f>
        <v>4.2745858407923887E-2</v>
      </c>
    </row>
    <row r="165" spans="1:24" x14ac:dyDescent="0.3">
      <c r="A165" s="26">
        <v>46001</v>
      </c>
      <c r="B165">
        <v>186</v>
      </c>
      <c r="C165" t="s">
        <v>211</v>
      </c>
      <c r="D165">
        <v>55</v>
      </c>
      <c r="E165" t="s">
        <v>214</v>
      </c>
      <c r="F165">
        <v>4</v>
      </c>
      <c r="G165">
        <v>14</v>
      </c>
      <c r="H165">
        <f t="shared" si="73"/>
        <v>0.14000000000000001</v>
      </c>
      <c r="I165">
        <v>6</v>
      </c>
      <c r="J165">
        <v>1.4</v>
      </c>
      <c r="K165" s="27">
        <f t="shared" si="74"/>
        <v>1.5393840000000002E-2</v>
      </c>
      <c r="L165">
        <f>0.000081*(G165^1.864042*I165^0.850892+0.000027*G165^2)</f>
        <v>5.0938029803294024E-2</v>
      </c>
      <c r="O165">
        <f>L165*0.47*0.75</f>
        <v>1.7955655505661142E-2</v>
      </c>
      <c r="Q165">
        <f>O165*0.521</f>
        <v>9.3548965184494549E-3</v>
      </c>
      <c r="T165">
        <f>(L165*0.47*0.75)*(1+0.2)*0.521*3.67</f>
        <v>4.1198964267251399E-2</v>
      </c>
    </row>
    <row r="166" spans="1:24" hidden="1" x14ac:dyDescent="0.3">
      <c r="A166" s="26">
        <v>46001</v>
      </c>
      <c r="B166">
        <v>186</v>
      </c>
      <c r="C166" t="s">
        <v>211</v>
      </c>
      <c r="D166">
        <v>56</v>
      </c>
      <c r="E166" t="s">
        <v>217</v>
      </c>
      <c r="F166">
        <v>4</v>
      </c>
      <c r="G166">
        <v>13</v>
      </c>
      <c r="H166">
        <f t="shared" si="73"/>
        <v>0.13</v>
      </c>
      <c r="I166">
        <v>6</v>
      </c>
      <c r="J166">
        <v>3</v>
      </c>
      <c r="K166" s="27">
        <f t="shared" si="74"/>
        <v>1.3273260000000002E-2</v>
      </c>
      <c r="L166">
        <f t="shared" ref="L166:L167" si="87">0.000059*(G166^1.965295*I166^0.892133+0.000019*G166^2)</f>
        <v>4.5112359812620018E-2</v>
      </c>
      <c r="O166">
        <f>L166*0.47*0.75</f>
        <v>1.5902106833948555E-2</v>
      </c>
      <c r="Q166">
        <f t="shared" ref="Q166:Q167" si="88">O166*0.52</f>
        <v>8.2690955536532489E-3</v>
      </c>
      <c r="T166">
        <f>(L166*0.47*0.75)*(1+0.2)*0.52*3.67</f>
        <v>3.6417096818288905E-2</v>
      </c>
    </row>
    <row r="167" spans="1:24" hidden="1" x14ac:dyDescent="0.3">
      <c r="A167" s="26">
        <v>46001</v>
      </c>
      <c r="B167">
        <v>186</v>
      </c>
      <c r="C167" t="s">
        <v>211</v>
      </c>
      <c r="D167">
        <v>57</v>
      </c>
      <c r="E167" t="s">
        <v>217</v>
      </c>
      <c r="F167">
        <v>4</v>
      </c>
      <c r="G167">
        <v>10</v>
      </c>
      <c r="H167">
        <f t="shared" si="73"/>
        <v>0.1</v>
      </c>
      <c r="I167">
        <v>5</v>
      </c>
      <c r="J167">
        <v>2</v>
      </c>
      <c r="K167" s="27">
        <f t="shared" si="74"/>
        <v>7.8540000000000016E-3</v>
      </c>
      <c r="L167">
        <f t="shared" si="87"/>
        <v>2.2894087852899654E-2</v>
      </c>
      <c r="O167">
        <f>L167*0.47*0.75</f>
        <v>8.0701659681471291E-3</v>
      </c>
      <c r="Q167">
        <f t="shared" si="88"/>
        <v>4.196486303436507E-3</v>
      </c>
      <c r="T167">
        <f>(L167*0.47*0.75)*(1+0.2)*0.52*3.67</f>
        <v>1.8481325680334379E-2</v>
      </c>
    </row>
    <row r="168" spans="1:24" x14ac:dyDescent="0.3">
      <c r="A168" s="26">
        <v>46001</v>
      </c>
      <c r="B168">
        <v>186</v>
      </c>
      <c r="C168" t="s">
        <v>211</v>
      </c>
      <c r="D168">
        <v>58</v>
      </c>
      <c r="E168" t="s">
        <v>214</v>
      </c>
      <c r="F168">
        <v>4</v>
      </c>
      <c r="G168">
        <v>12.4</v>
      </c>
      <c r="H168">
        <f t="shared" si="73"/>
        <v>0.124</v>
      </c>
      <c r="I168">
        <v>7</v>
      </c>
      <c r="J168">
        <v>2.4</v>
      </c>
      <c r="K168" s="27">
        <f t="shared" si="74"/>
        <v>1.2076310399999998E-2</v>
      </c>
      <c r="L168">
        <f t="shared" ref="L168:L169" si="89">0.000081*(G168^1.864042*I168^0.850892+0.000027*G168^2)</f>
        <v>4.6319011038630432E-2</v>
      </c>
      <c r="O168">
        <f t="shared" ref="O168:O169" si="90">L168*0.47*0.75</f>
        <v>1.6327451391117229E-2</v>
      </c>
      <c r="Q168">
        <f t="shared" ref="Q168:Q169" si="91">O168*0.521</f>
        <v>8.5066021747720773E-3</v>
      </c>
      <c r="T168">
        <f t="shared" ref="T168:T169" si="92">(L168*0.47*0.75)*(1+0.2)*0.521*3.67</f>
        <v>3.7463075977696221E-2</v>
      </c>
    </row>
    <row r="169" spans="1:24" x14ac:dyDescent="0.3">
      <c r="A169" s="26">
        <v>46001</v>
      </c>
      <c r="B169">
        <v>186</v>
      </c>
      <c r="C169" t="s">
        <v>211</v>
      </c>
      <c r="D169">
        <v>59</v>
      </c>
      <c r="E169" t="s">
        <v>214</v>
      </c>
      <c r="F169">
        <v>4</v>
      </c>
      <c r="G169">
        <v>8</v>
      </c>
      <c r="H169">
        <f t="shared" si="73"/>
        <v>0.08</v>
      </c>
      <c r="I169">
        <v>5.4</v>
      </c>
      <c r="J169">
        <v>1.7</v>
      </c>
      <c r="K169" s="27">
        <f t="shared" si="74"/>
        <v>5.0265600000000002E-3</v>
      </c>
      <c r="L169">
        <f t="shared" si="89"/>
        <v>1.6408707752994536E-2</v>
      </c>
      <c r="O169">
        <f t="shared" si="90"/>
        <v>5.7840694829305742E-3</v>
      </c>
      <c r="Q169">
        <f t="shared" si="91"/>
        <v>3.0135002006068294E-3</v>
      </c>
      <c r="T169">
        <f t="shared" si="92"/>
        <v>1.3271454883472476E-2</v>
      </c>
    </row>
    <row r="170" spans="1:24" hidden="1" x14ac:dyDescent="0.3">
      <c r="A170" s="26">
        <v>46001</v>
      </c>
      <c r="B170">
        <v>186</v>
      </c>
      <c r="C170" t="s">
        <v>211</v>
      </c>
      <c r="D170">
        <v>60</v>
      </c>
      <c r="E170" t="s">
        <v>212</v>
      </c>
      <c r="F170">
        <v>4</v>
      </c>
      <c r="G170">
        <v>8.6</v>
      </c>
      <c r="H170">
        <f t="shared" si="73"/>
        <v>8.5999999999999993E-2</v>
      </c>
      <c r="I170">
        <v>5.2</v>
      </c>
      <c r="J170">
        <v>3</v>
      </c>
      <c r="K170" s="27">
        <f t="shared" si="74"/>
        <v>5.8088183999999987E-3</v>
      </c>
      <c r="L170">
        <f t="shared" ref="L170:L171" si="93">0.000062*(G170^1.947206*I170^0.894551+0.000039*G170^2)</f>
        <v>1.7887865870072961E-2</v>
      </c>
      <c r="O170">
        <f t="shared" ref="O170:O176" si="94">L170*0.47*0.75</f>
        <v>6.3054727192007184E-3</v>
      </c>
      <c r="Q170">
        <f t="shared" ref="Q170:Q171" si="95">O170*0.52</f>
        <v>3.2788458139843737E-3</v>
      </c>
      <c r="T170">
        <f>(L170*0.47*0.75)*(1+0.2)*0.52*3.67</f>
        <v>1.4440036964787181E-2</v>
      </c>
    </row>
    <row r="171" spans="1:24" hidden="1" x14ac:dyDescent="0.3">
      <c r="A171" s="26">
        <v>46001</v>
      </c>
      <c r="B171">
        <v>186</v>
      </c>
      <c r="C171" t="s">
        <v>211</v>
      </c>
      <c r="D171">
        <v>61</v>
      </c>
      <c r="E171" t="s">
        <v>212</v>
      </c>
      <c r="F171">
        <v>1</v>
      </c>
      <c r="G171">
        <v>48.5</v>
      </c>
      <c r="H171">
        <f t="shared" si="73"/>
        <v>0.48499999999999999</v>
      </c>
      <c r="I171">
        <v>21</v>
      </c>
      <c r="J171">
        <v>9</v>
      </c>
      <c r="K171" s="27">
        <f t="shared" si="74"/>
        <v>0.18474571499999998</v>
      </c>
      <c r="L171">
        <f t="shared" si="93"/>
        <v>1.809972908447278</v>
      </c>
      <c r="O171">
        <f t="shared" si="94"/>
        <v>0.63801545022766537</v>
      </c>
      <c r="Q171">
        <f t="shared" si="95"/>
        <v>0.33176803411838601</v>
      </c>
      <c r="T171">
        <f>(L171*0.47*0.75)*(1+0.2)*0.52*3.67</f>
        <v>1.461106422257372</v>
      </c>
      <c r="U171">
        <v>69</v>
      </c>
      <c r="V171">
        <v>76</v>
      </c>
      <c r="W171">
        <v>16</v>
      </c>
      <c r="X171">
        <v>6</v>
      </c>
    </row>
    <row r="172" spans="1:24" hidden="1" x14ac:dyDescent="0.3">
      <c r="A172" s="26">
        <v>46001</v>
      </c>
      <c r="B172">
        <v>186</v>
      </c>
      <c r="C172" t="s">
        <v>211</v>
      </c>
      <c r="D172">
        <v>62</v>
      </c>
      <c r="E172" t="s">
        <v>217</v>
      </c>
      <c r="F172">
        <v>4</v>
      </c>
      <c r="G172">
        <v>12</v>
      </c>
      <c r="H172">
        <f t="shared" si="73"/>
        <v>0.12</v>
      </c>
      <c r="I172">
        <v>6</v>
      </c>
      <c r="J172">
        <v>3</v>
      </c>
      <c r="K172" s="27">
        <f t="shared" si="74"/>
        <v>1.130976E-2</v>
      </c>
      <c r="L172">
        <f>0.000059*(G172^1.965295*I172^0.892133+0.000019*G172^2)</f>
        <v>3.854586063156528E-2</v>
      </c>
      <c r="O172">
        <f t="shared" si="94"/>
        <v>1.3587415872626761E-2</v>
      </c>
      <c r="Q172">
        <f>O172*0.52</f>
        <v>7.0654562537659157E-3</v>
      </c>
      <c r="T172">
        <f>(L172*0.47*0.75)*(1+0.2)*0.52*3.67</f>
        <v>3.1116269341585095E-2</v>
      </c>
    </row>
    <row r="173" spans="1:24" x14ac:dyDescent="0.3">
      <c r="A173" s="26">
        <v>46001</v>
      </c>
      <c r="B173">
        <v>186</v>
      </c>
      <c r="C173" t="s">
        <v>211</v>
      </c>
      <c r="D173">
        <v>63</v>
      </c>
      <c r="E173" t="s">
        <v>214</v>
      </c>
      <c r="F173">
        <v>4</v>
      </c>
      <c r="G173">
        <v>30</v>
      </c>
      <c r="H173">
        <f t="shared" si="73"/>
        <v>0.3</v>
      </c>
      <c r="I173">
        <v>12.2</v>
      </c>
      <c r="J173">
        <v>2.5</v>
      </c>
      <c r="K173" s="27">
        <f t="shared" si="74"/>
        <v>7.0685999999999999E-2</v>
      </c>
      <c r="L173">
        <f>0.000081*(G173^1.864042*I173^0.850892+0.000027*G173^2)</f>
        <v>0.3857253501549191</v>
      </c>
      <c r="O173">
        <f t="shared" si="94"/>
        <v>0.13596818592960896</v>
      </c>
      <c r="Q173">
        <f>O173*0.521</f>
        <v>7.0839424869326276E-2</v>
      </c>
      <c r="T173">
        <f>(L173*0.47*0.75)*(1+0.2)*0.521*3.67</f>
        <v>0.31197682712451291</v>
      </c>
    </row>
    <row r="174" spans="1:24" hidden="1" x14ac:dyDescent="0.3">
      <c r="A174" s="26">
        <v>46001</v>
      </c>
      <c r="B174">
        <v>186</v>
      </c>
      <c r="C174" t="s">
        <v>211</v>
      </c>
      <c r="D174">
        <v>64</v>
      </c>
      <c r="E174" t="s">
        <v>217</v>
      </c>
      <c r="F174">
        <v>4</v>
      </c>
      <c r="G174">
        <v>10</v>
      </c>
      <c r="H174">
        <f t="shared" si="73"/>
        <v>0.1</v>
      </c>
      <c r="I174">
        <v>6</v>
      </c>
      <c r="J174">
        <v>3</v>
      </c>
      <c r="K174" s="27">
        <f t="shared" si="74"/>
        <v>7.8540000000000016E-3</v>
      </c>
      <c r="L174">
        <f t="shared" ref="L174:L175" si="96">0.000059*(G174^1.965295*I174^0.892133+0.000019*G174^2)</f>
        <v>2.69378684911648E-2</v>
      </c>
      <c r="O174">
        <f t="shared" si="94"/>
        <v>9.4955986431355908E-3</v>
      </c>
      <c r="Q174">
        <f t="shared" ref="Q174:Q175" si="97">O174*0.52</f>
        <v>4.9377112944305078E-3</v>
      </c>
      <c r="T174">
        <f>(L174*0.47*0.75)*(1+0.2)*0.52*3.67</f>
        <v>2.1745680540671955E-2</v>
      </c>
    </row>
    <row r="175" spans="1:24" hidden="1" x14ac:dyDescent="0.3">
      <c r="A175" s="26">
        <v>46001</v>
      </c>
      <c r="B175">
        <v>186</v>
      </c>
      <c r="C175" t="s">
        <v>211</v>
      </c>
      <c r="D175">
        <v>65</v>
      </c>
      <c r="E175" t="s">
        <v>217</v>
      </c>
      <c r="F175">
        <v>1</v>
      </c>
      <c r="G175">
        <v>20</v>
      </c>
      <c r="H175">
        <f t="shared" si="73"/>
        <v>0.2</v>
      </c>
      <c r="I175">
        <v>16.600000000000001</v>
      </c>
      <c r="J175">
        <v>5.4</v>
      </c>
      <c r="K175" s="27">
        <f t="shared" si="74"/>
        <v>3.1416000000000006E-2</v>
      </c>
      <c r="L175">
        <f t="shared" si="96"/>
        <v>0.26077094009236124</v>
      </c>
      <c r="O175">
        <f t="shared" si="94"/>
        <v>9.192175638255734E-2</v>
      </c>
      <c r="Q175">
        <f t="shared" si="97"/>
        <v>4.7799313318929816E-2</v>
      </c>
      <c r="T175">
        <f>(L175*0.47*0.75)*(1+0.2)*0.52*3.67</f>
        <v>0.21050817585656689</v>
      </c>
    </row>
    <row r="176" spans="1:24" x14ac:dyDescent="0.3">
      <c r="A176" s="26">
        <v>46001</v>
      </c>
      <c r="B176">
        <v>186</v>
      </c>
      <c r="C176" t="s">
        <v>211</v>
      </c>
      <c r="D176">
        <v>66</v>
      </c>
      <c r="E176" t="s">
        <v>214</v>
      </c>
      <c r="F176">
        <v>4</v>
      </c>
      <c r="G176">
        <v>10</v>
      </c>
      <c r="H176">
        <f t="shared" si="73"/>
        <v>0.1</v>
      </c>
      <c r="I176">
        <v>6.5</v>
      </c>
      <c r="J176">
        <v>2.4</v>
      </c>
      <c r="K176" s="27">
        <f t="shared" si="74"/>
        <v>7.8540000000000016E-3</v>
      </c>
      <c r="L176">
        <f>0.000081*(G176^1.864042*I176^0.850892+0.000027*G176^2)</f>
        <v>2.9122707756391617E-2</v>
      </c>
      <c r="O176">
        <f t="shared" si="94"/>
        <v>1.0265754484128045E-2</v>
      </c>
      <c r="Q176">
        <f>O176*0.521</f>
        <v>5.3484580862307113E-3</v>
      </c>
      <c r="T176">
        <f>(L176*0.47*0.75)*(1+0.2)*0.521*3.67</f>
        <v>2.3554609411760054E-2</v>
      </c>
    </row>
    <row r="177" spans="1:20" hidden="1" x14ac:dyDescent="0.3">
      <c r="A177" s="26">
        <v>46001</v>
      </c>
      <c r="B177">
        <v>186</v>
      </c>
      <c r="C177" t="s">
        <v>211</v>
      </c>
      <c r="D177">
        <v>67</v>
      </c>
      <c r="E177" t="s">
        <v>216</v>
      </c>
      <c r="F177">
        <v>4</v>
      </c>
      <c r="G177">
        <v>15</v>
      </c>
      <c r="H177">
        <f t="shared" si="73"/>
        <v>0.15</v>
      </c>
      <c r="I177">
        <v>6.5</v>
      </c>
      <c r="J177">
        <v>3</v>
      </c>
      <c r="K177" s="27">
        <f t="shared" si="74"/>
        <v>1.76715E-2</v>
      </c>
      <c r="L177">
        <f>0.000086*(G177^1.882935*I177^0.813269+0.000016*G177^2)</f>
        <v>6.4583438057564183E-2</v>
      </c>
      <c r="O177">
        <f>L177*0.45*0.75</f>
        <v>2.1796910344427912E-2</v>
      </c>
      <c r="Q177">
        <f>O177*0.52</f>
        <v>1.1334393379102515E-2</v>
      </c>
      <c r="T177">
        <f>(L177*0.45*0.75)*(1+0.2)*0.52*3.67</f>
        <v>4.9916668441567474E-2</v>
      </c>
    </row>
    <row r="178" spans="1:20" x14ac:dyDescent="0.3">
      <c r="A178" s="26">
        <v>46001</v>
      </c>
      <c r="B178">
        <v>186</v>
      </c>
      <c r="C178" t="s">
        <v>211</v>
      </c>
      <c r="D178">
        <v>68</v>
      </c>
      <c r="E178" t="s">
        <v>214</v>
      </c>
      <c r="F178">
        <v>4</v>
      </c>
      <c r="G178">
        <v>9</v>
      </c>
      <c r="H178">
        <f t="shared" si="73"/>
        <v>0.09</v>
      </c>
      <c r="I178">
        <v>5.5</v>
      </c>
      <c r="J178">
        <v>2</v>
      </c>
      <c r="K178" s="27">
        <f t="shared" si="74"/>
        <v>6.3617399999999994E-3</v>
      </c>
      <c r="L178">
        <f t="shared" ref="L178:L179" si="98">0.000081*(G178^1.864042*I178^0.850892+0.000027*G178^2)</f>
        <v>2.0758957048742428E-2</v>
      </c>
      <c r="O178">
        <f t="shared" ref="O178:O179" si="99">L178*0.47*0.75</f>
        <v>7.3175323596817053E-3</v>
      </c>
      <c r="Q178">
        <f t="shared" ref="Q178:Q179" si="100">O178*0.521</f>
        <v>3.8124343593941685E-3</v>
      </c>
      <c r="T178">
        <f t="shared" ref="T178:T179" si="101">(L178*0.47*0.75)*(1+0.2)*0.521*3.67</f>
        <v>1.6789960918771919E-2</v>
      </c>
    </row>
    <row r="179" spans="1:20" x14ac:dyDescent="0.3">
      <c r="A179" s="26">
        <v>46001</v>
      </c>
      <c r="B179">
        <v>186</v>
      </c>
      <c r="C179" t="s">
        <v>211</v>
      </c>
      <c r="D179">
        <v>69</v>
      </c>
      <c r="E179" t="s">
        <v>214</v>
      </c>
      <c r="F179">
        <v>4</v>
      </c>
      <c r="G179">
        <v>8.4</v>
      </c>
      <c r="H179">
        <f t="shared" si="73"/>
        <v>8.4000000000000005E-2</v>
      </c>
      <c r="I179">
        <v>5</v>
      </c>
      <c r="J179">
        <v>2.4</v>
      </c>
      <c r="K179" s="27">
        <f t="shared" si="74"/>
        <v>5.5417824000000004E-3</v>
      </c>
      <c r="L179">
        <f t="shared" si="98"/>
        <v>1.6831871013614576E-2</v>
      </c>
      <c r="O179">
        <f t="shared" si="99"/>
        <v>5.9332345322991378E-3</v>
      </c>
      <c r="Q179">
        <f t="shared" si="100"/>
        <v>3.0912151913278507E-3</v>
      </c>
      <c r="T179">
        <f t="shared" si="101"/>
        <v>1.3613711702607854E-2</v>
      </c>
    </row>
    <row r="180" spans="1:20" hidden="1" x14ac:dyDescent="0.3">
      <c r="A180" s="26">
        <v>46001</v>
      </c>
      <c r="B180">
        <v>186</v>
      </c>
      <c r="C180" t="s">
        <v>211</v>
      </c>
      <c r="D180">
        <v>70</v>
      </c>
      <c r="E180" t="s">
        <v>212</v>
      </c>
      <c r="F180">
        <v>1</v>
      </c>
      <c r="G180">
        <v>25.7</v>
      </c>
      <c r="H180">
        <f t="shared" si="73"/>
        <v>0.25700000000000001</v>
      </c>
      <c r="I180">
        <v>15.4</v>
      </c>
      <c r="J180">
        <v>10.6</v>
      </c>
      <c r="K180" s="27">
        <f t="shared" si="74"/>
        <v>5.1874884599999997E-2</v>
      </c>
      <c r="L180">
        <f>0.000062*(G180^1.947206*I180^0.894551+0.000039*G180^2)</f>
        <v>0.39821857776098912</v>
      </c>
      <c r="O180">
        <f>L180*0.47*0.75</f>
        <v>0.14037204866074865</v>
      </c>
      <c r="Q180">
        <f t="shared" ref="Q180:Q185" si="102">O180*0.52</f>
        <v>7.29934653035893E-2</v>
      </c>
      <c r="T180">
        <f>(L180*0.47*0.75)*(1+0.2)*0.52*3.67</f>
        <v>0.32146322119700727</v>
      </c>
    </row>
    <row r="181" spans="1:20" x14ac:dyDescent="0.3">
      <c r="A181" s="26">
        <v>46001</v>
      </c>
      <c r="B181">
        <v>186</v>
      </c>
      <c r="C181" t="s">
        <v>211</v>
      </c>
      <c r="D181">
        <v>71</v>
      </c>
      <c r="E181" t="s">
        <v>214</v>
      </c>
      <c r="F181">
        <v>4</v>
      </c>
      <c r="G181">
        <v>12.5</v>
      </c>
      <c r="H181">
        <f t="shared" si="73"/>
        <v>0.125</v>
      </c>
      <c r="I181">
        <v>6.4</v>
      </c>
      <c r="J181">
        <v>1.3</v>
      </c>
      <c r="K181" s="27">
        <f t="shared" si="74"/>
        <v>1.2271875E-2</v>
      </c>
      <c r="L181">
        <f>0.000081*(G181^1.864042*I181^0.850892+0.000027*G181^2)</f>
        <v>4.356591604946667E-2</v>
      </c>
      <c r="O181">
        <f>L181*0.47*0.75</f>
        <v>1.5356985407436999E-2</v>
      </c>
      <c r="Q181">
        <f>O181*0.521</f>
        <v>8.0009893972746767E-3</v>
      </c>
      <c r="T181">
        <f>(L181*0.47*0.75)*(1+0.2)*0.521*3.67</f>
        <v>3.5236357305597675E-2</v>
      </c>
    </row>
    <row r="182" spans="1:20" hidden="1" x14ac:dyDescent="0.3">
      <c r="A182" s="26">
        <v>46001</v>
      </c>
      <c r="B182">
        <v>186</v>
      </c>
      <c r="C182" t="s">
        <v>211</v>
      </c>
      <c r="D182">
        <v>72</v>
      </c>
      <c r="E182" t="s">
        <v>216</v>
      </c>
      <c r="F182">
        <v>4</v>
      </c>
      <c r="G182">
        <v>10.5</v>
      </c>
      <c r="H182">
        <f t="shared" si="73"/>
        <v>0.105</v>
      </c>
      <c r="I182">
        <v>6</v>
      </c>
      <c r="J182">
        <v>2.1</v>
      </c>
      <c r="K182" s="27">
        <f t="shared" si="74"/>
        <v>8.659034999999999E-3</v>
      </c>
      <c r="L182">
        <f>0.000086*(G182^1.882935*I182^0.813269+0.000016*G182^2)</f>
        <v>3.0915761226673246E-2</v>
      </c>
      <c r="O182">
        <f>L182*0.45*0.75</f>
        <v>1.0434069414002222E-2</v>
      </c>
      <c r="Q182">
        <f t="shared" si="102"/>
        <v>5.4257160952811559E-3</v>
      </c>
      <c r="T182">
        <f>(L182*0.45*0.75)*(1+0.2)*0.52*3.67</f>
        <v>2.3894853683618208E-2</v>
      </c>
    </row>
    <row r="183" spans="1:20" x14ac:dyDescent="0.3">
      <c r="A183" s="26">
        <v>46001</v>
      </c>
      <c r="B183">
        <v>186</v>
      </c>
      <c r="C183" t="s">
        <v>211</v>
      </c>
      <c r="D183">
        <v>73</v>
      </c>
      <c r="E183" t="s">
        <v>214</v>
      </c>
      <c r="F183">
        <v>3</v>
      </c>
      <c r="G183">
        <v>10</v>
      </c>
      <c r="H183">
        <f t="shared" si="73"/>
        <v>0.1</v>
      </c>
      <c r="I183">
        <v>5</v>
      </c>
      <c r="J183">
        <v>2</v>
      </c>
      <c r="K183" s="27">
        <f t="shared" si="74"/>
        <v>7.8540000000000016E-3</v>
      </c>
      <c r="L183">
        <f>0.000081*(G183^1.864042*I183^0.850892+0.000027*G183^2)</f>
        <v>2.3295877876834702E-2</v>
      </c>
      <c r="O183">
        <f>L183*0.47*0.75</f>
        <v>8.2117969515842319E-3</v>
      </c>
      <c r="Q183">
        <f>O183*0.521</f>
        <v>4.2783462117753851E-3</v>
      </c>
      <c r="T183">
        <f>(L183*0.47*0.75)*(1+0.2)*0.521*3.67</f>
        <v>1.8841836716658796E-2</v>
      </c>
    </row>
    <row r="184" spans="1:20" hidden="1" x14ac:dyDescent="0.3">
      <c r="A184" s="26">
        <v>46001</v>
      </c>
      <c r="B184">
        <v>186</v>
      </c>
      <c r="C184" t="s">
        <v>211</v>
      </c>
      <c r="D184">
        <v>74</v>
      </c>
      <c r="E184" t="s">
        <v>216</v>
      </c>
      <c r="F184">
        <v>4</v>
      </c>
      <c r="G184">
        <v>15</v>
      </c>
      <c r="H184">
        <f t="shared" si="73"/>
        <v>0.15</v>
      </c>
      <c r="I184">
        <v>7.6</v>
      </c>
      <c r="J184">
        <v>4</v>
      </c>
      <c r="K184" s="27">
        <f t="shared" si="74"/>
        <v>1.76715E-2</v>
      </c>
      <c r="L184">
        <f>0.000086*(G184^1.882935*I184^0.813269+0.000016*G184^2)</f>
        <v>7.3340196434100668E-2</v>
      </c>
      <c r="O184">
        <f>L184*0.45*0.75</f>
        <v>2.475231629650898E-2</v>
      </c>
      <c r="Q184">
        <f t="shared" si="102"/>
        <v>1.287120447418467E-2</v>
      </c>
      <c r="T184">
        <f>(L184*0.45*0.75)*(1+0.2)*0.52*3.67</f>
        <v>5.6684784504309284E-2</v>
      </c>
    </row>
    <row r="185" spans="1:20" hidden="1" x14ac:dyDescent="0.3">
      <c r="A185" s="26">
        <v>46001</v>
      </c>
      <c r="B185">
        <v>186</v>
      </c>
      <c r="C185" t="s">
        <v>211</v>
      </c>
      <c r="D185">
        <v>75</v>
      </c>
      <c r="E185" t="s">
        <v>212</v>
      </c>
      <c r="F185">
        <v>1</v>
      </c>
      <c r="G185">
        <v>30</v>
      </c>
      <c r="H185">
        <f t="shared" si="73"/>
        <v>0.3</v>
      </c>
      <c r="I185">
        <v>16.399999999999999</v>
      </c>
      <c r="J185">
        <v>13.4</v>
      </c>
      <c r="K185" s="27">
        <f t="shared" si="74"/>
        <v>7.0685999999999999E-2</v>
      </c>
      <c r="L185">
        <f>0.000062*(G185^1.947206*I185^0.894551+0.000039*G185^2)</f>
        <v>0.56936727039057533</v>
      </c>
      <c r="O185">
        <f>L185*0.47*0.75</f>
        <v>0.20070196281267783</v>
      </c>
      <c r="Q185">
        <f t="shared" si="102"/>
        <v>0.10436502066259247</v>
      </c>
      <c r="T185">
        <f>(L185*0.47*0.75)*(1+0.2)*0.52*3.67</f>
        <v>0.45962355099805718</v>
      </c>
    </row>
    <row r="186" spans="1:20" hidden="1" x14ac:dyDescent="0.3">
      <c r="A186" s="26">
        <v>46001</v>
      </c>
      <c r="B186">
        <v>187</v>
      </c>
      <c r="C186" t="s">
        <v>211</v>
      </c>
      <c r="D186">
        <v>1</v>
      </c>
      <c r="E186" t="s">
        <v>216</v>
      </c>
      <c r="F186">
        <v>4</v>
      </c>
      <c r="G186">
        <v>14.6</v>
      </c>
      <c r="H186">
        <f t="shared" si="73"/>
        <v>0.14599999999999999</v>
      </c>
      <c r="I186">
        <v>7.4</v>
      </c>
      <c r="J186">
        <v>2.5</v>
      </c>
      <c r="K186" s="27">
        <f t="shared" si="74"/>
        <v>1.6741586399999998E-2</v>
      </c>
      <c r="L186">
        <f t="shared" ref="L186:L195" si="103">0.000086*(G186^1.882935*I186^0.813269+0.000016*G186^2)</f>
        <v>6.8205637866150234E-2</v>
      </c>
      <c r="O186">
        <f t="shared" ref="O186:O195" si="104">L186*0.45*0.75</f>
        <v>2.3019402779825705E-2</v>
      </c>
      <c r="Q186">
        <f t="shared" ref="Q186:Q195" si="105">O186*0.52</f>
        <v>1.1970089445509367E-2</v>
      </c>
      <c r="T186">
        <f t="shared" ref="T186:T195" si="106">(L186*0.45*0.75)*(1+0.2)*0.52*3.67</f>
        <v>5.2716273918023256E-2</v>
      </c>
    </row>
    <row r="187" spans="1:20" hidden="1" x14ac:dyDescent="0.3">
      <c r="A187" s="26">
        <v>46001</v>
      </c>
      <c r="B187">
        <v>187</v>
      </c>
      <c r="C187" t="s">
        <v>211</v>
      </c>
      <c r="D187">
        <v>2</v>
      </c>
      <c r="E187" t="s">
        <v>216</v>
      </c>
      <c r="F187">
        <v>4</v>
      </c>
      <c r="G187">
        <v>20.100000000000001</v>
      </c>
      <c r="H187">
        <f t="shared" si="73"/>
        <v>0.20100000000000001</v>
      </c>
      <c r="I187">
        <v>11.2</v>
      </c>
      <c r="J187">
        <v>5</v>
      </c>
      <c r="K187" s="27">
        <f t="shared" si="74"/>
        <v>3.1730945400000002E-2</v>
      </c>
      <c r="L187">
        <f t="shared" si="103"/>
        <v>0.17443346016409478</v>
      </c>
      <c r="O187">
        <f t="shared" si="104"/>
        <v>5.8871292805381989E-2</v>
      </c>
      <c r="Q187">
        <f t="shared" si="105"/>
        <v>3.0613072258798637E-2</v>
      </c>
      <c r="T187">
        <f t="shared" si="106"/>
        <v>0.13481997022774916</v>
      </c>
    </row>
    <row r="188" spans="1:20" hidden="1" x14ac:dyDescent="0.3">
      <c r="A188" s="26">
        <v>46001</v>
      </c>
      <c r="B188">
        <v>187</v>
      </c>
      <c r="C188" t="s">
        <v>211</v>
      </c>
      <c r="D188">
        <v>3</v>
      </c>
      <c r="E188" t="s">
        <v>216</v>
      </c>
      <c r="F188">
        <v>4</v>
      </c>
      <c r="G188">
        <v>15.1</v>
      </c>
      <c r="H188">
        <f t="shared" si="73"/>
        <v>0.151</v>
      </c>
      <c r="I188">
        <v>9.6999999999999993</v>
      </c>
      <c r="J188">
        <v>5</v>
      </c>
      <c r="K188" s="27">
        <f t="shared" si="74"/>
        <v>1.79079054E-2</v>
      </c>
      <c r="L188">
        <f t="shared" si="103"/>
        <v>9.0562369210401492E-2</v>
      </c>
      <c r="O188">
        <f t="shared" si="104"/>
        <v>3.0564799608510506E-2</v>
      </c>
      <c r="Q188">
        <f t="shared" si="105"/>
        <v>1.5893695796425463E-2</v>
      </c>
      <c r="T188">
        <f t="shared" si="106"/>
        <v>6.999583628745773E-2</v>
      </c>
    </row>
    <row r="189" spans="1:20" hidden="1" x14ac:dyDescent="0.3">
      <c r="A189" s="26">
        <v>46001</v>
      </c>
      <c r="B189">
        <v>187</v>
      </c>
      <c r="C189" t="s">
        <v>211</v>
      </c>
      <c r="D189">
        <v>4</v>
      </c>
      <c r="E189" t="s">
        <v>216</v>
      </c>
      <c r="F189">
        <v>1</v>
      </c>
      <c r="G189">
        <v>20.399999999999999</v>
      </c>
      <c r="H189">
        <f t="shared" si="73"/>
        <v>0.20399999999999999</v>
      </c>
      <c r="I189">
        <v>10.199999999999999</v>
      </c>
      <c r="J189">
        <v>7</v>
      </c>
      <c r="K189" s="27">
        <f t="shared" si="74"/>
        <v>3.2685206399999993E-2</v>
      </c>
      <c r="L189">
        <f t="shared" si="103"/>
        <v>0.16623087071159054</v>
      </c>
      <c r="O189">
        <f t="shared" si="104"/>
        <v>5.6102918865161805E-2</v>
      </c>
      <c r="Q189">
        <f t="shared" si="105"/>
        <v>2.9173517809884138E-2</v>
      </c>
      <c r="T189">
        <f t="shared" si="106"/>
        <v>0.12848017243472973</v>
      </c>
    </row>
    <row r="190" spans="1:20" hidden="1" x14ac:dyDescent="0.3">
      <c r="A190" s="26">
        <v>46001</v>
      </c>
      <c r="B190">
        <v>187</v>
      </c>
      <c r="C190" t="s">
        <v>211</v>
      </c>
      <c r="D190">
        <v>5</v>
      </c>
      <c r="E190" t="s">
        <v>216</v>
      </c>
      <c r="F190">
        <v>1</v>
      </c>
      <c r="G190">
        <v>18.100000000000001</v>
      </c>
      <c r="H190">
        <f t="shared" si="73"/>
        <v>0.18100000000000002</v>
      </c>
      <c r="I190">
        <v>10</v>
      </c>
      <c r="J190">
        <v>6.2</v>
      </c>
      <c r="K190" s="27">
        <f t="shared" si="74"/>
        <v>2.5730489400000004E-2</v>
      </c>
      <c r="L190">
        <f t="shared" si="103"/>
        <v>0.13058580115489588</v>
      </c>
      <c r="O190">
        <f t="shared" si="104"/>
        <v>4.4072707889777359E-2</v>
      </c>
      <c r="Q190">
        <f t="shared" si="105"/>
        <v>2.2917808102684227E-2</v>
      </c>
      <c r="T190">
        <f t="shared" si="106"/>
        <v>0.10093002688422133</v>
      </c>
    </row>
    <row r="191" spans="1:20" hidden="1" x14ac:dyDescent="0.3">
      <c r="A191" s="26">
        <v>46001</v>
      </c>
      <c r="B191">
        <v>187</v>
      </c>
      <c r="C191" t="s">
        <v>211</v>
      </c>
      <c r="D191">
        <v>6</v>
      </c>
      <c r="E191" t="s">
        <v>216</v>
      </c>
      <c r="F191">
        <v>4</v>
      </c>
      <c r="G191">
        <v>14.1</v>
      </c>
      <c r="H191">
        <f t="shared" si="73"/>
        <v>0.14099999999999999</v>
      </c>
      <c r="I191">
        <v>9</v>
      </c>
      <c r="J191">
        <v>5</v>
      </c>
      <c r="K191" s="27">
        <f t="shared" si="74"/>
        <v>1.5614537399999996E-2</v>
      </c>
      <c r="L191">
        <f t="shared" si="103"/>
        <v>7.4896371647308016E-2</v>
      </c>
      <c r="O191">
        <f t="shared" si="104"/>
        <v>2.5277525430966452E-2</v>
      </c>
      <c r="Q191">
        <f t="shared" si="105"/>
        <v>1.3144313224102555E-2</v>
      </c>
      <c r="T191">
        <f t="shared" si="106"/>
        <v>5.7887555438947649E-2</v>
      </c>
    </row>
    <row r="192" spans="1:20" hidden="1" x14ac:dyDescent="0.3">
      <c r="A192" s="26">
        <v>46001</v>
      </c>
      <c r="B192">
        <v>187</v>
      </c>
      <c r="C192" t="s">
        <v>211</v>
      </c>
      <c r="D192">
        <v>7</v>
      </c>
      <c r="E192" t="s">
        <v>216</v>
      </c>
      <c r="F192">
        <v>4</v>
      </c>
      <c r="G192">
        <v>13.6</v>
      </c>
      <c r="H192">
        <f t="shared" si="73"/>
        <v>0.13600000000000001</v>
      </c>
      <c r="I192">
        <v>8.6999999999999993</v>
      </c>
      <c r="J192">
        <v>6</v>
      </c>
      <c r="K192" s="27">
        <f t="shared" si="74"/>
        <v>1.4526758400000001E-2</v>
      </c>
      <c r="L192">
        <f t="shared" si="103"/>
        <v>6.807098617726462E-2</v>
      </c>
      <c r="O192">
        <f t="shared" si="104"/>
        <v>2.2973957834826812E-2</v>
      </c>
      <c r="Q192">
        <f t="shared" si="105"/>
        <v>1.1946458074109942E-2</v>
      </c>
      <c r="T192">
        <f t="shared" si="106"/>
        <v>5.2612201358380184E-2</v>
      </c>
    </row>
    <row r="193" spans="1:20" hidden="1" x14ac:dyDescent="0.3">
      <c r="A193" s="26">
        <v>46001</v>
      </c>
      <c r="B193">
        <v>187</v>
      </c>
      <c r="C193" t="s">
        <v>211</v>
      </c>
      <c r="D193">
        <v>8</v>
      </c>
      <c r="E193" t="s">
        <v>216</v>
      </c>
      <c r="F193">
        <v>1</v>
      </c>
      <c r="G193">
        <v>17.399999999999999</v>
      </c>
      <c r="H193">
        <f t="shared" si="73"/>
        <v>0.17399999999999999</v>
      </c>
      <c r="I193">
        <v>9.4</v>
      </c>
      <c r="J193">
        <v>5</v>
      </c>
      <c r="K193" s="27">
        <f t="shared" si="74"/>
        <v>2.3778770399999996E-2</v>
      </c>
      <c r="L193">
        <f t="shared" si="103"/>
        <v>0.1152891230586003</v>
      </c>
      <c r="O193">
        <f t="shared" si="104"/>
        <v>3.8910079032277597E-2</v>
      </c>
      <c r="Q193">
        <f t="shared" si="105"/>
        <v>2.023324109678435E-2</v>
      </c>
      <c r="T193">
        <f t="shared" si="106"/>
        <v>8.9107193790238279E-2</v>
      </c>
    </row>
    <row r="194" spans="1:20" hidden="1" x14ac:dyDescent="0.3">
      <c r="A194" s="26">
        <v>46001</v>
      </c>
      <c r="B194">
        <v>187</v>
      </c>
      <c r="C194" t="s">
        <v>211</v>
      </c>
      <c r="D194">
        <v>9</v>
      </c>
      <c r="E194" t="s">
        <v>216</v>
      </c>
      <c r="F194">
        <v>4</v>
      </c>
      <c r="G194">
        <v>15</v>
      </c>
      <c r="H194">
        <f t="shared" si="73"/>
        <v>0.15</v>
      </c>
      <c r="I194">
        <v>9.5</v>
      </c>
      <c r="J194">
        <v>6</v>
      </c>
      <c r="K194" s="27">
        <f t="shared" si="74"/>
        <v>1.76715E-2</v>
      </c>
      <c r="L194">
        <f t="shared" si="103"/>
        <v>8.7933766113032441E-2</v>
      </c>
      <c r="O194">
        <f t="shared" si="104"/>
        <v>2.9677646063148454E-2</v>
      </c>
      <c r="Q194">
        <f t="shared" si="105"/>
        <v>1.5432375952837196E-2</v>
      </c>
      <c r="T194">
        <f t="shared" si="106"/>
        <v>6.7964183696295005E-2</v>
      </c>
    </row>
    <row r="195" spans="1:20" hidden="1" x14ac:dyDescent="0.3">
      <c r="A195" s="26">
        <v>46001</v>
      </c>
      <c r="B195">
        <v>187</v>
      </c>
      <c r="C195" t="s">
        <v>211</v>
      </c>
      <c r="D195">
        <v>10</v>
      </c>
      <c r="E195" t="s">
        <v>216</v>
      </c>
      <c r="F195">
        <v>1</v>
      </c>
      <c r="G195">
        <v>30.1</v>
      </c>
      <c r="H195">
        <f t="shared" ref="H195:H258" si="107">G195/100</f>
        <v>0.30099999999999999</v>
      </c>
      <c r="I195">
        <v>10.7</v>
      </c>
      <c r="J195">
        <v>6</v>
      </c>
      <c r="K195" s="27">
        <f t="shared" ref="K195:K258" si="108">0.7854*H195^2</f>
        <v>7.1158025399999991E-2</v>
      </c>
      <c r="L195">
        <f t="shared" si="103"/>
        <v>0.35950958780221925</v>
      </c>
      <c r="O195">
        <f t="shared" si="104"/>
        <v>0.12133448588324899</v>
      </c>
      <c r="Q195">
        <f t="shared" si="105"/>
        <v>6.3093932659289476E-2</v>
      </c>
      <c r="T195">
        <f t="shared" si="106"/>
        <v>0.27786567943151086</v>
      </c>
    </row>
    <row r="196" spans="1:20" hidden="1" x14ac:dyDescent="0.3">
      <c r="A196" s="26">
        <v>46001</v>
      </c>
      <c r="B196">
        <v>187</v>
      </c>
      <c r="C196" t="s">
        <v>211</v>
      </c>
      <c r="D196">
        <v>11</v>
      </c>
      <c r="E196" t="s">
        <v>220</v>
      </c>
      <c r="F196">
        <v>3</v>
      </c>
      <c r="G196">
        <v>20</v>
      </c>
      <c r="H196">
        <f t="shared" si="107"/>
        <v>0.2</v>
      </c>
      <c r="I196">
        <v>8.1999999999999993</v>
      </c>
      <c r="J196">
        <v>2.2000000000000002</v>
      </c>
      <c r="K196" s="27">
        <f t="shared" si="108"/>
        <v>3.1416000000000006E-2</v>
      </c>
      <c r="L196">
        <f>0.000084*(G196^1.894314*I196^0.808223+0.000031*G196^2)</f>
        <v>0.13409338929261061</v>
      </c>
      <c r="O196">
        <f>L196*0.78*1.07</f>
        <v>0.11191434270361282</v>
      </c>
      <c r="Q196">
        <f>O196*0.531</f>
        <v>5.9426515975618412E-2</v>
      </c>
      <c r="T196">
        <f>(L196*0.78*1.07)*(1+0.2)*0.531*3.67</f>
        <v>0.26171437635662348</v>
      </c>
    </row>
    <row r="197" spans="1:20" hidden="1" x14ac:dyDescent="0.3">
      <c r="A197" s="26">
        <v>46001</v>
      </c>
      <c r="B197">
        <v>187</v>
      </c>
      <c r="C197" t="s">
        <v>211</v>
      </c>
      <c r="D197">
        <v>12</v>
      </c>
      <c r="E197" t="s">
        <v>216</v>
      </c>
      <c r="F197">
        <v>4</v>
      </c>
      <c r="G197">
        <v>20.399999999999999</v>
      </c>
      <c r="H197">
        <f t="shared" si="107"/>
        <v>0.20399999999999999</v>
      </c>
      <c r="I197">
        <v>10.7</v>
      </c>
      <c r="J197">
        <v>5.4</v>
      </c>
      <c r="K197" s="27">
        <f t="shared" si="108"/>
        <v>3.2685206399999993E-2</v>
      </c>
      <c r="L197">
        <f t="shared" ref="L197:L201" si="109">0.000086*(G197^1.882935*I197^0.813269+0.000016*G197^2)</f>
        <v>0.17282807193742278</v>
      </c>
      <c r="O197">
        <f>L197*0.45*0.75</f>
        <v>5.8329474278880189E-2</v>
      </c>
      <c r="Q197">
        <f t="shared" ref="Q197:Q201" si="110">O197*0.52</f>
        <v>3.03313266250177E-2</v>
      </c>
      <c r="T197">
        <f>(L197*0.45*0.75)*(1+0.2)*0.52*3.67</f>
        <v>0.13357916245657794</v>
      </c>
    </row>
    <row r="198" spans="1:20" hidden="1" x14ac:dyDescent="0.3">
      <c r="A198" s="26">
        <v>46001</v>
      </c>
      <c r="B198">
        <v>187</v>
      </c>
      <c r="C198" t="s">
        <v>211</v>
      </c>
      <c r="D198">
        <v>13</v>
      </c>
      <c r="E198" t="s">
        <v>216</v>
      </c>
      <c r="F198">
        <v>4</v>
      </c>
      <c r="G198">
        <v>10</v>
      </c>
      <c r="H198">
        <f t="shared" si="107"/>
        <v>0.1</v>
      </c>
      <c r="I198">
        <v>8.1999999999999993</v>
      </c>
      <c r="J198">
        <v>3.2</v>
      </c>
      <c r="K198" s="27">
        <f t="shared" si="108"/>
        <v>7.8540000000000016E-3</v>
      </c>
      <c r="L198">
        <f t="shared" si="109"/>
        <v>3.6358970082710641E-2</v>
      </c>
      <c r="O198">
        <f>L198*0.45*0.75</f>
        <v>1.2271152402914841E-2</v>
      </c>
      <c r="Q198">
        <f t="shared" si="110"/>
        <v>6.3809992495157172E-3</v>
      </c>
      <c r="T198">
        <f>(L198*0.45*0.75)*(1+0.2)*0.52*3.67</f>
        <v>2.8101920694867215E-2</v>
      </c>
    </row>
    <row r="199" spans="1:20" hidden="1" x14ac:dyDescent="0.3">
      <c r="A199" s="26">
        <v>46001</v>
      </c>
      <c r="B199">
        <v>187</v>
      </c>
      <c r="C199" t="s">
        <v>211</v>
      </c>
      <c r="D199">
        <v>14</v>
      </c>
      <c r="E199" t="s">
        <v>216</v>
      </c>
      <c r="F199">
        <v>1</v>
      </c>
      <c r="G199">
        <v>16.399999999999999</v>
      </c>
      <c r="H199">
        <f t="shared" si="107"/>
        <v>0.16399999999999998</v>
      </c>
      <c r="I199">
        <v>11.2</v>
      </c>
      <c r="J199">
        <v>6.4</v>
      </c>
      <c r="K199" s="27">
        <f t="shared" si="108"/>
        <v>2.1124118399999996E-2</v>
      </c>
      <c r="L199">
        <f t="shared" si="109"/>
        <v>0.11892366801283166</v>
      </c>
      <c r="O199">
        <f>L199*0.45*0.75</f>
        <v>4.013673795433069E-2</v>
      </c>
      <c r="Q199">
        <f t="shared" si="110"/>
        <v>2.0871103736251961E-2</v>
      </c>
      <c r="T199">
        <f>(L199*0.45*0.75)*(1+0.2)*0.52*3.67</f>
        <v>9.1916340854453618E-2</v>
      </c>
    </row>
    <row r="200" spans="1:20" hidden="1" x14ac:dyDescent="0.3">
      <c r="A200" s="26">
        <v>46001</v>
      </c>
      <c r="B200">
        <v>187</v>
      </c>
      <c r="C200" t="s">
        <v>211</v>
      </c>
      <c r="D200">
        <v>15</v>
      </c>
      <c r="E200" t="s">
        <v>216</v>
      </c>
      <c r="F200">
        <v>4</v>
      </c>
      <c r="G200">
        <v>11.7</v>
      </c>
      <c r="H200">
        <f t="shared" si="107"/>
        <v>0.11699999999999999</v>
      </c>
      <c r="I200">
        <v>8.6999999999999993</v>
      </c>
      <c r="J200">
        <v>5.5</v>
      </c>
      <c r="K200" s="27">
        <f t="shared" si="108"/>
        <v>1.0751340599999997E-2</v>
      </c>
      <c r="L200">
        <f t="shared" si="109"/>
        <v>5.1275095189461384E-2</v>
      </c>
      <c r="O200">
        <f>L200*0.45*0.75</f>
        <v>1.7305344626443217E-2</v>
      </c>
      <c r="Q200">
        <f t="shared" si="110"/>
        <v>8.9987792057504724E-3</v>
      </c>
      <c r="T200">
        <f>(L200*0.45*0.75)*(1+0.2)*0.52*3.67</f>
        <v>3.9630623622125077E-2</v>
      </c>
    </row>
    <row r="201" spans="1:20" hidden="1" x14ac:dyDescent="0.3">
      <c r="A201" s="26">
        <v>46001</v>
      </c>
      <c r="B201">
        <v>187</v>
      </c>
      <c r="C201" t="s">
        <v>211</v>
      </c>
      <c r="D201">
        <v>16</v>
      </c>
      <c r="E201" t="s">
        <v>216</v>
      </c>
      <c r="F201">
        <v>4</v>
      </c>
      <c r="G201">
        <v>12.1</v>
      </c>
      <c r="H201">
        <f t="shared" si="107"/>
        <v>0.121</v>
      </c>
      <c r="I201">
        <v>8.9</v>
      </c>
      <c r="J201">
        <v>6.4</v>
      </c>
      <c r="K201" s="27">
        <f t="shared" si="108"/>
        <v>1.14990414E-2</v>
      </c>
      <c r="L201">
        <f t="shared" si="109"/>
        <v>5.5644719327479046E-2</v>
      </c>
      <c r="O201">
        <f>L201*0.45*0.75</f>
        <v>1.8780092773024178E-2</v>
      </c>
      <c r="Q201">
        <f t="shared" si="110"/>
        <v>9.7656482419725722E-3</v>
      </c>
      <c r="T201">
        <f>(L201*0.45*0.75)*(1+0.2)*0.52*3.67</f>
        <v>4.3007914857647211E-2</v>
      </c>
    </row>
    <row r="202" spans="1:20" hidden="1" x14ac:dyDescent="0.3">
      <c r="A202" s="26">
        <v>46001</v>
      </c>
      <c r="B202">
        <v>187</v>
      </c>
      <c r="C202" t="s">
        <v>211</v>
      </c>
      <c r="D202">
        <v>17</v>
      </c>
      <c r="E202" t="s">
        <v>213</v>
      </c>
      <c r="F202">
        <v>7</v>
      </c>
      <c r="G202">
        <v>22.4</v>
      </c>
      <c r="H202">
        <f t="shared" si="107"/>
        <v>0.22399999999999998</v>
      </c>
      <c r="I202">
        <v>7.5</v>
      </c>
      <c r="J202">
        <v>0</v>
      </c>
      <c r="K202" s="27">
        <f t="shared" si="108"/>
        <v>3.9408230399999994E-2</v>
      </c>
      <c r="L202">
        <f>0.000084*(G202^1.894314*I202^0.808223+0.000031*G202^2)</f>
        <v>0.15463981433846233</v>
      </c>
      <c r="O202">
        <f>L202*0.66*1.07</f>
        <v>0.10920663688582211</v>
      </c>
      <c r="Q202">
        <f>O202*0.531</f>
        <v>5.7988724186371542E-2</v>
      </c>
      <c r="T202">
        <f>(L202*0.66*1.07)*(1+0.2)*0.531*3.67</f>
        <v>0.25538234131678028</v>
      </c>
    </row>
    <row r="203" spans="1:20" hidden="1" x14ac:dyDescent="0.3">
      <c r="A203" s="26">
        <v>46001</v>
      </c>
      <c r="B203">
        <v>187</v>
      </c>
      <c r="C203" t="s">
        <v>211</v>
      </c>
      <c r="D203">
        <v>18</v>
      </c>
      <c r="E203" t="s">
        <v>216</v>
      </c>
      <c r="F203">
        <v>1</v>
      </c>
      <c r="G203">
        <v>28.4</v>
      </c>
      <c r="H203">
        <f t="shared" si="107"/>
        <v>0.28399999999999997</v>
      </c>
      <c r="I203">
        <v>13.7</v>
      </c>
      <c r="J203">
        <v>7.4</v>
      </c>
      <c r="K203" s="27">
        <f t="shared" si="108"/>
        <v>6.3347222399999986E-2</v>
      </c>
      <c r="L203">
        <f>0.000086*(G203^1.882935*I203^0.813269+0.000016*G203^2)</f>
        <v>0.39397008142155304</v>
      </c>
      <c r="O203">
        <f>L203*0.45*0.75</f>
        <v>0.13296490247977416</v>
      </c>
      <c r="Q203">
        <f>O203*0.52</f>
        <v>6.9141749289482565E-2</v>
      </c>
      <c r="T203">
        <f>(L203*0.45*0.75)*(1+0.2)*0.52*3.67</f>
        <v>0.30450026387088119</v>
      </c>
    </row>
    <row r="204" spans="1:20" hidden="1" x14ac:dyDescent="0.3">
      <c r="A204" s="26">
        <v>46001</v>
      </c>
      <c r="B204">
        <v>187</v>
      </c>
      <c r="C204" t="s">
        <v>211</v>
      </c>
      <c r="D204">
        <v>19</v>
      </c>
      <c r="E204" t="s">
        <v>212</v>
      </c>
      <c r="F204">
        <v>4</v>
      </c>
      <c r="G204">
        <v>11.6</v>
      </c>
      <c r="H204">
        <f t="shared" si="107"/>
        <v>0.11599999999999999</v>
      </c>
      <c r="I204">
        <v>8.4</v>
      </c>
      <c r="J204">
        <v>3.2</v>
      </c>
      <c r="K204" s="27">
        <f t="shared" si="108"/>
        <v>1.0568342399999998E-2</v>
      </c>
      <c r="L204">
        <f>0.000062*(G204^1.947206*I204^0.894551+0.000039*G204^2)</f>
        <v>4.9195854093132756E-2</v>
      </c>
      <c r="O204">
        <f>L204*0.47*0.75</f>
        <v>1.7341538567829294E-2</v>
      </c>
      <c r="Q204">
        <f>O204*0.52</f>
        <v>9.0176000552712327E-3</v>
      </c>
      <c r="T204">
        <f>(L204*0.47*0.75)*(1+0.2)*0.52*3.67</f>
        <v>3.971351064341451E-2</v>
      </c>
    </row>
    <row r="205" spans="1:20" hidden="1" x14ac:dyDescent="0.3">
      <c r="A205" s="26">
        <v>46001</v>
      </c>
      <c r="B205">
        <v>187</v>
      </c>
      <c r="C205" t="s">
        <v>211</v>
      </c>
      <c r="D205">
        <v>20</v>
      </c>
      <c r="E205" t="s">
        <v>216</v>
      </c>
      <c r="F205">
        <v>4</v>
      </c>
      <c r="G205">
        <v>18</v>
      </c>
      <c r="H205">
        <f t="shared" si="107"/>
        <v>0.18</v>
      </c>
      <c r="I205">
        <v>7.5</v>
      </c>
      <c r="J205">
        <v>3</v>
      </c>
      <c r="K205" s="27">
        <f t="shared" si="108"/>
        <v>2.5446959999999998E-2</v>
      </c>
      <c r="L205">
        <f t="shared" ref="L205:L207" si="111">0.000086*(G205^1.882935*I205^0.813269+0.000016*G205^2)</f>
        <v>0.10227207735247675</v>
      </c>
      <c r="O205">
        <f t="shared" ref="O205:O218" si="112">L205*0.45*0.75</f>
        <v>3.4516826106460903E-2</v>
      </c>
      <c r="Q205">
        <f t="shared" ref="Q205:Q207" si="113">O205*0.52</f>
        <v>1.794874957535967E-2</v>
      </c>
      <c r="T205">
        <f t="shared" ref="T205:T218" si="114">(L205*0.45*0.75)*(1+0.2)*0.52*3.67</f>
        <v>7.9046293129883982E-2</v>
      </c>
    </row>
    <row r="206" spans="1:20" hidden="1" x14ac:dyDescent="0.3">
      <c r="A206" s="26">
        <v>46001</v>
      </c>
      <c r="B206">
        <v>187</v>
      </c>
      <c r="C206" t="s">
        <v>211</v>
      </c>
      <c r="D206">
        <v>21</v>
      </c>
      <c r="E206" t="s">
        <v>216</v>
      </c>
      <c r="F206">
        <v>4</v>
      </c>
      <c r="G206">
        <v>12</v>
      </c>
      <c r="H206">
        <f t="shared" si="107"/>
        <v>0.12</v>
      </c>
      <c r="I206">
        <v>9.1999999999999993</v>
      </c>
      <c r="J206">
        <v>4.4000000000000004</v>
      </c>
      <c r="K206" s="27">
        <f t="shared" si="108"/>
        <v>1.130976E-2</v>
      </c>
      <c r="L206">
        <f t="shared" si="111"/>
        <v>5.6279066134831329E-2</v>
      </c>
      <c r="O206">
        <f t="shared" si="112"/>
        <v>1.8994184820505574E-2</v>
      </c>
      <c r="Q206">
        <f t="shared" si="113"/>
        <v>9.8769761066628981E-3</v>
      </c>
      <c r="T206">
        <f t="shared" si="114"/>
        <v>4.3498202773743402E-2</v>
      </c>
    </row>
    <row r="207" spans="1:20" hidden="1" x14ac:dyDescent="0.3">
      <c r="A207" s="26">
        <v>46001</v>
      </c>
      <c r="B207">
        <v>187</v>
      </c>
      <c r="C207" t="s">
        <v>211</v>
      </c>
      <c r="D207">
        <v>22</v>
      </c>
      <c r="E207" t="s">
        <v>216</v>
      </c>
      <c r="F207">
        <v>4</v>
      </c>
      <c r="G207">
        <v>14</v>
      </c>
      <c r="H207">
        <f t="shared" si="107"/>
        <v>0.14000000000000001</v>
      </c>
      <c r="I207">
        <v>9</v>
      </c>
      <c r="J207">
        <v>5.6</v>
      </c>
      <c r="K207" s="27">
        <f t="shared" si="108"/>
        <v>1.5393840000000002E-2</v>
      </c>
      <c r="L207">
        <f t="shared" si="111"/>
        <v>7.389932651942055E-2</v>
      </c>
      <c r="O207">
        <f t="shared" si="112"/>
        <v>2.4941022700304433E-2</v>
      </c>
      <c r="Q207">
        <f t="shared" si="113"/>
        <v>1.2969331804158305E-2</v>
      </c>
      <c r="T207">
        <f t="shared" si="114"/>
        <v>5.7116937265513167E-2</v>
      </c>
    </row>
    <row r="208" spans="1:20" x14ac:dyDescent="0.3">
      <c r="A208" s="26">
        <v>46001</v>
      </c>
      <c r="B208">
        <v>187</v>
      </c>
      <c r="C208" t="s">
        <v>211</v>
      </c>
      <c r="D208">
        <v>23</v>
      </c>
      <c r="E208" t="s">
        <v>214</v>
      </c>
      <c r="F208">
        <v>1</v>
      </c>
      <c r="G208">
        <v>40</v>
      </c>
      <c r="H208">
        <f t="shared" si="107"/>
        <v>0.4</v>
      </c>
      <c r="I208">
        <v>13.7</v>
      </c>
      <c r="J208">
        <v>4.5</v>
      </c>
      <c r="K208" s="27">
        <f t="shared" si="108"/>
        <v>0.12566400000000003</v>
      </c>
      <c r="L208">
        <f t="shared" ref="L208:L209" si="115">0.000081*(G208^1.864042*I208^0.850892+0.000027*G208^2)</f>
        <v>0.72781441694385629</v>
      </c>
      <c r="O208">
        <f t="shared" ref="O208:O209" si="116">L208*0.47*0.75</f>
        <v>0.25655458197270936</v>
      </c>
      <c r="Q208">
        <f t="shared" ref="Q208:Q209" si="117">O208*0.521</f>
        <v>0.13366493720778158</v>
      </c>
      <c r="T208">
        <f t="shared" ref="T208:T209" si="118">(L208*0.47*0.75)*(1+0.2)*0.521*3.67</f>
        <v>0.58866038346307015</v>
      </c>
    </row>
    <row r="209" spans="1:24" x14ac:dyDescent="0.3">
      <c r="A209" s="26">
        <v>46001</v>
      </c>
      <c r="B209">
        <v>187</v>
      </c>
      <c r="C209" t="s">
        <v>211</v>
      </c>
      <c r="D209">
        <v>24</v>
      </c>
      <c r="E209" t="s">
        <v>214</v>
      </c>
      <c r="F209">
        <v>3</v>
      </c>
      <c r="G209">
        <v>10</v>
      </c>
      <c r="H209">
        <f t="shared" si="107"/>
        <v>0.1</v>
      </c>
      <c r="I209">
        <v>5.7</v>
      </c>
      <c r="J209">
        <v>3</v>
      </c>
      <c r="K209" s="27">
        <f t="shared" si="108"/>
        <v>7.8540000000000016E-3</v>
      </c>
      <c r="L209">
        <f t="shared" si="115"/>
        <v>2.6043451107980294E-2</v>
      </c>
      <c r="O209">
        <f t="shared" si="116"/>
        <v>9.1803165155630532E-3</v>
      </c>
      <c r="Q209">
        <f t="shared" si="117"/>
        <v>4.7829449046083508E-3</v>
      </c>
      <c r="T209">
        <f t="shared" si="118"/>
        <v>2.1064089359895174E-2</v>
      </c>
    </row>
    <row r="210" spans="1:24" hidden="1" x14ac:dyDescent="0.3">
      <c r="A210" s="26">
        <v>46001</v>
      </c>
      <c r="B210">
        <v>187</v>
      </c>
      <c r="C210" t="s">
        <v>211</v>
      </c>
      <c r="D210">
        <v>25</v>
      </c>
      <c r="E210" t="s">
        <v>216</v>
      </c>
      <c r="F210">
        <v>4</v>
      </c>
      <c r="G210">
        <v>16</v>
      </c>
      <c r="H210">
        <f t="shared" si="107"/>
        <v>0.16</v>
      </c>
      <c r="I210">
        <v>8</v>
      </c>
      <c r="J210">
        <v>3</v>
      </c>
      <c r="K210" s="27">
        <f t="shared" si="108"/>
        <v>2.0106240000000001E-2</v>
      </c>
      <c r="L210">
        <f t="shared" ref="L210:L218" si="119">0.000086*(G210^1.882935*I210^0.813269+0.000016*G210^2)</f>
        <v>8.634455849919169E-2</v>
      </c>
      <c r="O210">
        <f t="shared" si="112"/>
        <v>2.9141288493477198E-2</v>
      </c>
      <c r="Q210">
        <f t="shared" ref="Q210:Q218" si="120">O210*0.52</f>
        <v>1.5153470016608144E-2</v>
      </c>
      <c r="T210">
        <f t="shared" si="114"/>
        <v>6.6735881953142256E-2</v>
      </c>
    </row>
    <row r="211" spans="1:24" hidden="1" x14ac:dyDescent="0.3">
      <c r="A211" s="26">
        <v>46001</v>
      </c>
      <c r="B211">
        <v>187</v>
      </c>
      <c r="C211" t="s">
        <v>211</v>
      </c>
      <c r="D211">
        <v>26</v>
      </c>
      <c r="E211" t="s">
        <v>216</v>
      </c>
      <c r="F211">
        <v>1</v>
      </c>
      <c r="G211">
        <v>20</v>
      </c>
      <c r="H211">
        <f t="shared" si="107"/>
        <v>0.2</v>
      </c>
      <c r="I211">
        <v>14.4</v>
      </c>
      <c r="J211">
        <v>6</v>
      </c>
      <c r="K211" s="27">
        <f t="shared" si="108"/>
        <v>3.1416000000000006E-2</v>
      </c>
      <c r="L211">
        <f t="shared" si="119"/>
        <v>0.21198971905450054</v>
      </c>
      <c r="O211">
        <f t="shared" si="112"/>
        <v>7.1546530180893936E-2</v>
      </c>
      <c r="Q211">
        <f t="shared" si="120"/>
        <v>3.720419569406485E-2</v>
      </c>
      <c r="T211">
        <f t="shared" si="114"/>
        <v>0.16384727783666161</v>
      </c>
    </row>
    <row r="212" spans="1:24" hidden="1" x14ac:dyDescent="0.3">
      <c r="A212" s="26">
        <v>46001</v>
      </c>
      <c r="B212">
        <v>187</v>
      </c>
      <c r="C212" t="s">
        <v>211</v>
      </c>
      <c r="D212">
        <v>27</v>
      </c>
      <c r="E212" t="s">
        <v>216</v>
      </c>
      <c r="F212">
        <v>4</v>
      </c>
      <c r="G212">
        <v>14</v>
      </c>
      <c r="H212">
        <f t="shared" si="107"/>
        <v>0.14000000000000001</v>
      </c>
      <c r="I212">
        <v>9.4</v>
      </c>
      <c r="J212">
        <v>5.6</v>
      </c>
      <c r="K212" s="27">
        <f t="shared" si="108"/>
        <v>1.5393840000000002E-2</v>
      </c>
      <c r="L212">
        <f t="shared" si="119"/>
        <v>7.6559535592747169E-2</v>
      </c>
      <c r="O212">
        <f t="shared" si="112"/>
        <v>2.5838843262552168E-2</v>
      </c>
      <c r="Q212">
        <f t="shared" si="120"/>
        <v>1.3436198496527128E-2</v>
      </c>
      <c r="T212">
        <f t="shared" si="114"/>
        <v>5.9173018178705461E-2</v>
      </c>
    </row>
    <row r="213" spans="1:24" hidden="1" x14ac:dyDescent="0.3">
      <c r="A213" s="26">
        <v>46001</v>
      </c>
      <c r="B213">
        <v>187</v>
      </c>
      <c r="C213" t="s">
        <v>211</v>
      </c>
      <c r="D213">
        <v>28</v>
      </c>
      <c r="E213" t="s">
        <v>216</v>
      </c>
      <c r="F213">
        <v>4</v>
      </c>
      <c r="G213">
        <v>15.7</v>
      </c>
      <c r="H213">
        <f t="shared" si="107"/>
        <v>0.157</v>
      </c>
      <c r="I213">
        <v>10.4</v>
      </c>
      <c r="J213">
        <v>5.4</v>
      </c>
      <c r="K213" s="27">
        <f t="shared" si="108"/>
        <v>1.9359324600000002E-2</v>
      </c>
      <c r="L213">
        <f t="shared" si="119"/>
        <v>0.10313899095617426</v>
      </c>
      <c r="O213">
        <f t="shared" si="112"/>
        <v>3.4809409447708814E-2</v>
      </c>
      <c r="Q213">
        <f t="shared" si="120"/>
        <v>1.8100892912808583E-2</v>
      </c>
      <c r="T213">
        <f t="shared" si="114"/>
        <v>7.9716332388009001E-2</v>
      </c>
    </row>
    <row r="214" spans="1:24" hidden="1" x14ac:dyDescent="0.3">
      <c r="A214" s="26">
        <v>46001</v>
      </c>
      <c r="B214">
        <v>187</v>
      </c>
      <c r="C214" t="s">
        <v>211</v>
      </c>
      <c r="D214">
        <v>29</v>
      </c>
      <c r="E214" t="s">
        <v>216</v>
      </c>
      <c r="F214">
        <v>4</v>
      </c>
      <c r="G214">
        <v>14.6</v>
      </c>
      <c r="H214">
        <f t="shared" si="107"/>
        <v>0.14599999999999999</v>
      </c>
      <c r="I214">
        <v>8.1999999999999993</v>
      </c>
      <c r="J214">
        <v>6.4</v>
      </c>
      <c r="K214" s="27">
        <f t="shared" si="108"/>
        <v>1.6741586399999998E-2</v>
      </c>
      <c r="L214">
        <f t="shared" si="119"/>
        <v>7.4144235527780031E-2</v>
      </c>
      <c r="O214">
        <f t="shared" si="112"/>
        <v>2.5023679490625759E-2</v>
      </c>
      <c r="Q214">
        <f t="shared" si="120"/>
        <v>1.3012313335125395E-2</v>
      </c>
      <c r="T214">
        <f t="shared" si="114"/>
        <v>5.7306227927892237E-2</v>
      </c>
    </row>
    <row r="215" spans="1:24" hidden="1" x14ac:dyDescent="0.3">
      <c r="A215" s="26">
        <v>46001</v>
      </c>
      <c r="B215">
        <v>187</v>
      </c>
      <c r="C215" t="s">
        <v>211</v>
      </c>
      <c r="D215">
        <v>30</v>
      </c>
      <c r="E215" t="s">
        <v>216</v>
      </c>
      <c r="F215">
        <v>4</v>
      </c>
      <c r="G215">
        <v>10.5</v>
      </c>
      <c r="H215">
        <f t="shared" si="107"/>
        <v>0.105</v>
      </c>
      <c r="I215">
        <v>7.6</v>
      </c>
      <c r="J215">
        <v>4.2</v>
      </c>
      <c r="K215" s="27">
        <f t="shared" si="108"/>
        <v>8.659034999999999E-3</v>
      </c>
      <c r="L215">
        <f t="shared" si="119"/>
        <v>3.7468962846224793E-2</v>
      </c>
      <c r="O215">
        <f t="shared" si="112"/>
        <v>1.2645774960600868E-2</v>
      </c>
      <c r="Q215">
        <f t="shared" si="120"/>
        <v>6.5758029795124516E-3</v>
      </c>
      <c r="T215">
        <f t="shared" si="114"/>
        <v>2.8959836321772837E-2</v>
      </c>
    </row>
    <row r="216" spans="1:24" hidden="1" x14ac:dyDescent="0.3">
      <c r="A216" s="26">
        <v>46001</v>
      </c>
      <c r="B216">
        <v>187</v>
      </c>
      <c r="C216" t="s">
        <v>211</v>
      </c>
      <c r="D216">
        <v>31</v>
      </c>
      <c r="E216" t="s">
        <v>216</v>
      </c>
      <c r="F216">
        <v>1</v>
      </c>
      <c r="G216">
        <v>28.1</v>
      </c>
      <c r="H216">
        <f t="shared" si="107"/>
        <v>0.28100000000000003</v>
      </c>
      <c r="I216">
        <v>11.6</v>
      </c>
      <c r="J216">
        <v>6.2</v>
      </c>
      <c r="K216" s="27">
        <f t="shared" si="108"/>
        <v>6.2015969400000009E-2</v>
      </c>
      <c r="L216">
        <f t="shared" si="119"/>
        <v>0.33729536174984126</v>
      </c>
      <c r="O216">
        <f t="shared" si="112"/>
        <v>0.11383718459057142</v>
      </c>
      <c r="Q216">
        <f t="shared" si="120"/>
        <v>5.9195335987097142E-2</v>
      </c>
      <c r="T216">
        <f t="shared" si="114"/>
        <v>0.2606962596871758</v>
      </c>
    </row>
    <row r="217" spans="1:24" hidden="1" x14ac:dyDescent="0.3">
      <c r="A217" s="26">
        <v>46001</v>
      </c>
      <c r="B217">
        <v>187</v>
      </c>
      <c r="C217" t="s">
        <v>211</v>
      </c>
      <c r="D217">
        <v>32</v>
      </c>
      <c r="E217" t="s">
        <v>216</v>
      </c>
      <c r="F217">
        <v>4</v>
      </c>
      <c r="G217">
        <v>8</v>
      </c>
      <c r="H217">
        <f t="shared" si="107"/>
        <v>0.08</v>
      </c>
      <c r="I217">
        <v>6.4</v>
      </c>
      <c r="J217">
        <v>3.5</v>
      </c>
      <c r="K217" s="27">
        <f t="shared" si="108"/>
        <v>5.0265600000000002E-3</v>
      </c>
      <c r="L217">
        <f t="shared" si="119"/>
        <v>1.9525462774900939E-2</v>
      </c>
      <c r="O217">
        <f t="shared" si="112"/>
        <v>6.5898436865290677E-3</v>
      </c>
      <c r="Q217">
        <f t="shared" si="120"/>
        <v>3.4267187169951152E-3</v>
      </c>
      <c r="T217">
        <f t="shared" si="114"/>
        <v>1.5091269229646487E-2</v>
      </c>
    </row>
    <row r="218" spans="1:24" hidden="1" x14ac:dyDescent="0.3">
      <c r="A218" s="26">
        <v>46001</v>
      </c>
      <c r="B218">
        <v>187</v>
      </c>
      <c r="C218" t="s">
        <v>211</v>
      </c>
      <c r="D218">
        <v>33</v>
      </c>
      <c r="E218" t="s">
        <v>216</v>
      </c>
      <c r="F218">
        <v>4</v>
      </c>
      <c r="G218">
        <v>15</v>
      </c>
      <c r="H218">
        <f t="shared" si="107"/>
        <v>0.15</v>
      </c>
      <c r="I218">
        <v>12.6</v>
      </c>
      <c r="J218">
        <v>6.7</v>
      </c>
      <c r="K218" s="27">
        <f t="shared" si="108"/>
        <v>1.76715E-2</v>
      </c>
      <c r="L218">
        <f t="shared" si="119"/>
        <v>0.11063698043911611</v>
      </c>
      <c r="O218">
        <f t="shared" si="112"/>
        <v>3.7339980898201688E-2</v>
      </c>
      <c r="Q218">
        <f t="shared" si="120"/>
        <v>1.9416790067064878E-2</v>
      </c>
      <c r="T218">
        <f t="shared" si="114"/>
        <v>8.5511543455353722E-2</v>
      </c>
    </row>
    <row r="219" spans="1:24" hidden="1" x14ac:dyDescent="0.3">
      <c r="A219" s="26">
        <v>46001</v>
      </c>
      <c r="B219">
        <v>187</v>
      </c>
      <c r="C219" t="s">
        <v>211</v>
      </c>
      <c r="D219">
        <v>34</v>
      </c>
      <c r="E219" t="s">
        <v>218</v>
      </c>
      <c r="F219">
        <v>4</v>
      </c>
      <c r="G219">
        <v>10.1</v>
      </c>
      <c r="H219">
        <f t="shared" si="107"/>
        <v>0.10099999999999999</v>
      </c>
      <c r="I219">
        <v>7.4</v>
      </c>
      <c r="J219">
        <v>6.4</v>
      </c>
      <c r="K219" s="27">
        <f t="shared" si="108"/>
        <v>8.0118653999999984E-3</v>
      </c>
      <c r="L219">
        <f>0.000057*(G219^1.897696*I219^1.002687+0.000031*G219^2)</f>
        <v>3.4146103104580133E-2</v>
      </c>
      <c r="O219">
        <f>L219*0.43*0.75</f>
        <v>1.1012118251227093E-2</v>
      </c>
      <c r="Q219">
        <f>O219*0.52</f>
        <v>5.7263014906380879E-3</v>
      </c>
      <c r="T219">
        <f>(L219*0.43*0.75)*(1+0.2)*0.52*3.67</f>
        <v>2.5218631764770141E-2</v>
      </c>
    </row>
    <row r="220" spans="1:24" hidden="1" x14ac:dyDescent="0.3">
      <c r="A220" s="26">
        <v>46001</v>
      </c>
      <c r="B220">
        <v>187</v>
      </c>
      <c r="C220" t="s">
        <v>211</v>
      </c>
      <c r="D220">
        <v>35</v>
      </c>
      <c r="E220" t="s">
        <v>217</v>
      </c>
      <c r="F220">
        <v>4</v>
      </c>
      <c r="G220">
        <v>12</v>
      </c>
      <c r="H220">
        <f t="shared" si="107"/>
        <v>0.12</v>
      </c>
      <c r="I220">
        <v>10.199999999999999</v>
      </c>
      <c r="J220">
        <v>6.7</v>
      </c>
      <c r="K220" s="27">
        <f t="shared" si="108"/>
        <v>1.130976E-2</v>
      </c>
      <c r="L220">
        <f t="shared" ref="L220:L223" si="121">0.000059*(G220^1.965295*I220^0.892133+0.000019*G220^2)</f>
        <v>6.1882542462427761E-2</v>
      </c>
      <c r="O220">
        <f>L220*0.47*0.75</f>
        <v>2.1813596218005785E-2</v>
      </c>
      <c r="Q220">
        <f t="shared" ref="Q220:Q223" si="122">O220*0.52</f>
        <v>1.1343070033363009E-2</v>
      </c>
      <c r="T220">
        <f>(L220*0.47*0.75)*(1+0.2)*0.52*3.67</f>
        <v>4.9954880426930692E-2</v>
      </c>
    </row>
    <row r="221" spans="1:24" hidden="1" x14ac:dyDescent="0.3">
      <c r="A221" s="26">
        <v>46001</v>
      </c>
      <c r="B221">
        <v>187</v>
      </c>
      <c r="C221" t="s">
        <v>211</v>
      </c>
      <c r="D221">
        <v>36</v>
      </c>
      <c r="E221" t="s">
        <v>217</v>
      </c>
      <c r="F221">
        <v>4</v>
      </c>
      <c r="G221">
        <v>16.7</v>
      </c>
      <c r="H221">
        <f t="shared" si="107"/>
        <v>0.16699999999999998</v>
      </c>
      <c r="I221">
        <v>11.7</v>
      </c>
      <c r="J221">
        <v>5.6</v>
      </c>
      <c r="K221" s="27">
        <f t="shared" si="108"/>
        <v>2.1904020599999994E-2</v>
      </c>
      <c r="L221">
        <f t="shared" si="121"/>
        <v>0.13391075237794811</v>
      </c>
      <c r="O221">
        <f>L221*0.47*0.75</f>
        <v>4.7203540213226702E-2</v>
      </c>
      <c r="Q221">
        <f t="shared" si="122"/>
        <v>2.4545840910877886E-2</v>
      </c>
      <c r="T221">
        <f>(L221*0.47*0.75)*(1+0.2)*0.52*3.67</f>
        <v>0.10809988337150621</v>
      </c>
    </row>
    <row r="222" spans="1:24" hidden="1" x14ac:dyDescent="0.3">
      <c r="A222" s="26">
        <v>46001</v>
      </c>
      <c r="B222">
        <v>187</v>
      </c>
      <c r="C222" t="s">
        <v>211</v>
      </c>
      <c r="D222">
        <v>37</v>
      </c>
      <c r="E222" t="s">
        <v>217</v>
      </c>
      <c r="F222">
        <v>4</v>
      </c>
      <c r="G222">
        <v>15.6</v>
      </c>
      <c r="H222">
        <f t="shared" si="107"/>
        <v>0.156</v>
      </c>
      <c r="I222">
        <v>10.199999999999999</v>
      </c>
      <c r="J222">
        <v>6</v>
      </c>
      <c r="K222" s="27">
        <f t="shared" si="108"/>
        <v>1.91134944E-2</v>
      </c>
      <c r="L222">
        <f t="shared" si="121"/>
        <v>0.10363357007802922</v>
      </c>
      <c r="O222">
        <f>L222*0.47*0.75</f>
        <v>3.6530833452505296E-2</v>
      </c>
      <c r="Q222">
        <f t="shared" si="122"/>
        <v>1.8996033395302755E-2</v>
      </c>
      <c r="T222">
        <f>(L222*0.47*0.75)*(1+0.2)*0.52*3.67</f>
        <v>8.3658531072913309E-2</v>
      </c>
    </row>
    <row r="223" spans="1:24" hidden="1" x14ac:dyDescent="0.3">
      <c r="A223" s="26">
        <v>46001</v>
      </c>
      <c r="B223">
        <v>187</v>
      </c>
      <c r="C223" t="s">
        <v>211</v>
      </c>
      <c r="D223">
        <v>38</v>
      </c>
      <c r="E223" t="s">
        <v>217</v>
      </c>
      <c r="F223">
        <v>4</v>
      </c>
      <c r="G223">
        <v>13.1</v>
      </c>
      <c r="H223">
        <f t="shared" si="107"/>
        <v>0.13100000000000001</v>
      </c>
      <c r="I223">
        <v>12.4</v>
      </c>
      <c r="J223">
        <v>7</v>
      </c>
      <c r="K223" s="27">
        <f t="shared" si="108"/>
        <v>1.3478249400000001E-2</v>
      </c>
      <c r="L223">
        <f t="shared" si="121"/>
        <v>8.7518169497197928E-2</v>
      </c>
      <c r="O223">
        <f>L223*0.47*0.75</f>
        <v>3.0850154747762266E-2</v>
      </c>
      <c r="Q223">
        <f t="shared" si="122"/>
        <v>1.604208046883638E-2</v>
      </c>
      <c r="T223">
        <f>(L223*0.47*0.75)*(1+0.2)*0.52*3.67</f>
        <v>7.0649322384755409E-2</v>
      </c>
    </row>
    <row r="224" spans="1:24" hidden="1" x14ac:dyDescent="0.3">
      <c r="A224" s="26">
        <v>46001</v>
      </c>
      <c r="B224">
        <v>187</v>
      </c>
      <c r="C224" t="s">
        <v>211</v>
      </c>
      <c r="D224">
        <v>39</v>
      </c>
      <c r="E224" t="s">
        <v>212</v>
      </c>
      <c r="F224">
        <v>1</v>
      </c>
      <c r="G224">
        <v>74</v>
      </c>
      <c r="H224">
        <f t="shared" si="107"/>
        <v>0.74</v>
      </c>
      <c r="I224">
        <v>21</v>
      </c>
      <c r="J224">
        <v>7</v>
      </c>
      <c r="K224" s="27">
        <f t="shared" si="108"/>
        <v>0.43008503999999997</v>
      </c>
      <c r="L224">
        <f>0.000062*(G224^1.947206*I224^0.894551+0.000039*G224^2)</f>
        <v>4.1206421195535805</v>
      </c>
      <c r="O224">
        <f>L224*0.47*0.75</f>
        <v>1.4525263471426371</v>
      </c>
      <c r="Q224">
        <f>O224*0.52</f>
        <v>0.75531370051417135</v>
      </c>
      <c r="T224">
        <f>(L224*0.47*0.75)*(1+0.2)*0.52*3.67</f>
        <v>3.32640153706441</v>
      </c>
      <c r="U224">
        <v>95</v>
      </c>
      <c r="V224">
        <v>102</v>
      </c>
      <c r="W224">
        <v>14</v>
      </c>
      <c r="X224">
        <v>9</v>
      </c>
    </row>
    <row r="225" spans="1:20" hidden="1" x14ac:dyDescent="0.3">
      <c r="A225" s="26">
        <v>46001</v>
      </c>
      <c r="B225">
        <v>187</v>
      </c>
      <c r="C225" t="s">
        <v>211</v>
      </c>
      <c r="D225">
        <v>40</v>
      </c>
      <c r="E225" t="s">
        <v>216</v>
      </c>
      <c r="F225">
        <v>4</v>
      </c>
      <c r="G225">
        <v>13</v>
      </c>
      <c r="H225">
        <f t="shared" si="107"/>
        <v>0.13</v>
      </c>
      <c r="I225">
        <v>12.1</v>
      </c>
      <c r="J225">
        <v>7.2</v>
      </c>
      <c r="K225" s="27">
        <f t="shared" si="108"/>
        <v>1.3273260000000002E-2</v>
      </c>
      <c r="L225">
        <f>0.000086*(G225^1.882935*I225^0.813269+0.000016*G225^2)</f>
        <v>8.1767060969792041E-2</v>
      </c>
      <c r="O225">
        <f>L225*0.45*0.75</f>
        <v>2.759638307730481E-2</v>
      </c>
      <c r="Q225">
        <f>O225*0.52</f>
        <v>1.4350119200198502E-2</v>
      </c>
      <c r="T225">
        <f>(L225*0.45*0.75)*(1+0.2)*0.52*3.67</f>
        <v>6.3197924957674206E-2</v>
      </c>
    </row>
    <row r="226" spans="1:20" hidden="1" x14ac:dyDescent="0.3">
      <c r="A226" s="26">
        <v>46001</v>
      </c>
      <c r="B226">
        <v>187</v>
      </c>
      <c r="C226" t="s">
        <v>211</v>
      </c>
      <c r="D226">
        <v>41</v>
      </c>
      <c r="E226" t="s">
        <v>217</v>
      </c>
      <c r="F226">
        <v>4</v>
      </c>
      <c r="G226">
        <v>18.399999999999999</v>
      </c>
      <c r="H226">
        <f t="shared" si="107"/>
        <v>0.184</v>
      </c>
      <c r="I226">
        <v>9.4</v>
      </c>
      <c r="J226">
        <v>3.7</v>
      </c>
      <c r="K226" s="27">
        <f t="shared" si="108"/>
        <v>2.6590502399999997E-2</v>
      </c>
      <c r="L226">
        <f>0.000059*(G226^1.965295*I226^0.892133+0.000019*G226^2)</f>
        <v>0.13327628031480512</v>
      </c>
      <c r="O226">
        <f>L226*0.47*0.75</f>
        <v>4.6979888810968803E-2</v>
      </c>
      <c r="Q226">
        <f>O226*0.52</f>
        <v>2.4429542181703779E-2</v>
      </c>
      <c r="T226">
        <f>(L226*0.47*0.75)*(1+0.2)*0.52*3.67</f>
        <v>0.10758770376822344</v>
      </c>
    </row>
    <row r="227" spans="1:20" x14ac:dyDescent="0.3">
      <c r="A227" s="26">
        <v>46001</v>
      </c>
      <c r="B227">
        <v>187</v>
      </c>
      <c r="C227" t="s">
        <v>211</v>
      </c>
      <c r="D227">
        <v>42</v>
      </c>
      <c r="E227" t="s">
        <v>214</v>
      </c>
      <c r="F227">
        <v>4</v>
      </c>
      <c r="G227">
        <v>10.1</v>
      </c>
      <c r="H227">
        <f t="shared" si="107"/>
        <v>0.10099999999999999</v>
      </c>
      <c r="I227">
        <v>5</v>
      </c>
      <c r="J227">
        <v>1</v>
      </c>
      <c r="K227" s="27">
        <f t="shared" si="108"/>
        <v>8.0118653999999984E-3</v>
      </c>
      <c r="L227">
        <f t="shared" ref="L227:L228" si="123">0.000081*(G227^1.864042*I227^0.850892+0.000027*G227^2)</f>
        <v>2.3731998307900248E-2</v>
      </c>
      <c r="O227">
        <f t="shared" ref="O227:O228" si="124">L227*0.47*0.75</f>
        <v>8.3655294035348375E-3</v>
      </c>
      <c r="Q227">
        <f t="shared" ref="Q227:Q228" si="125">O227*0.521</f>
        <v>4.3584408192416501E-3</v>
      </c>
      <c r="T227">
        <f t="shared" ref="T227:T228" si="126">(L227*0.47*0.75)*(1+0.2)*0.521*3.67</f>
        <v>1.919457336794023E-2</v>
      </c>
    </row>
    <row r="228" spans="1:20" x14ac:dyDescent="0.3">
      <c r="A228" s="26">
        <v>46001</v>
      </c>
      <c r="B228">
        <v>187</v>
      </c>
      <c r="C228" t="s">
        <v>211</v>
      </c>
      <c r="D228">
        <v>43</v>
      </c>
      <c r="E228" t="s">
        <v>214</v>
      </c>
      <c r="F228">
        <v>4</v>
      </c>
      <c r="G228">
        <v>10.4</v>
      </c>
      <c r="H228">
        <f t="shared" si="107"/>
        <v>0.10400000000000001</v>
      </c>
      <c r="I228">
        <v>5.5</v>
      </c>
      <c r="J228">
        <v>2</v>
      </c>
      <c r="K228" s="27">
        <f t="shared" si="108"/>
        <v>8.494886400000002E-3</v>
      </c>
      <c r="L228">
        <f t="shared" si="123"/>
        <v>2.7180056048779447E-2</v>
      </c>
      <c r="O228">
        <f t="shared" si="124"/>
        <v>9.5809697571947548E-3</v>
      </c>
      <c r="Q228">
        <f t="shared" si="125"/>
        <v>4.9916852434984671E-3</v>
      </c>
      <c r="T228">
        <f t="shared" si="126"/>
        <v>2.198338181236725E-2</v>
      </c>
    </row>
    <row r="229" spans="1:20" hidden="1" x14ac:dyDescent="0.3">
      <c r="A229" s="26">
        <v>46001</v>
      </c>
      <c r="B229">
        <v>187</v>
      </c>
      <c r="C229" t="s">
        <v>211</v>
      </c>
      <c r="D229">
        <v>44</v>
      </c>
      <c r="E229" t="s">
        <v>212</v>
      </c>
      <c r="F229">
        <v>4</v>
      </c>
      <c r="G229">
        <v>10.199999999999999</v>
      </c>
      <c r="H229">
        <f t="shared" si="107"/>
        <v>0.10199999999999999</v>
      </c>
      <c r="I229">
        <v>7</v>
      </c>
      <c r="J229">
        <v>4</v>
      </c>
      <c r="K229" s="27">
        <f t="shared" si="108"/>
        <v>8.1713015999999982E-3</v>
      </c>
      <c r="L229">
        <f>0.000062*(G229^1.947206*I229^0.894551+0.000039*G229^2)</f>
        <v>3.2533489720559354E-2</v>
      </c>
      <c r="O229">
        <f>L229*0.47*0.75</f>
        <v>1.1468055126497172E-2</v>
      </c>
      <c r="Q229">
        <f>O229*0.52</f>
        <v>5.9633886657785296E-3</v>
      </c>
      <c r="T229">
        <f>(L229*0.47*0.75)*(1+0.2)*0.52*3.67</f>
        <v>2.6262763684088641E-2</v>
      </c>
    </row>
    <row r="230" spans="1:20" hidden="1" x14ac:dyDescent="0.3">
      <c r="A230" s="26">
        <v>46001</v>
      </c>
      <c r="B230">
        <v>187</v>
      </c>
      <c r="C230" t="s">
        <v>211</v>
      </c>
      <c r="D230">
        <v>45</v>
      </c>
      <c r="E230" t="s">
        <v>216</v>
      </c>
      <c r="F230">
        <v>4</v>
      </c>
      <c r="G230">
        <v>11</v>
      </c>
      <c r="H230">
        <f t="shared" si="107"/>
        <v>0.11</v>
      </c>
      <c r="I230">
        <v>7</v>
      </c>
      <c r="J230">
        <v>2.7</v>
      </c>
      <c r="K230" s="27">
        <f t="shared" si="108"/>
        <v>9.503339999999999E-3</v>
      </c>
      <c r="L230">
        <f t="shared" ref="L230:L232" si="127">0.000086*(G230^1.882935*I230^0.813269+0.000016*G230^2)</f>
        <v>3.8253142213023283E-2</v>
      </c>
      <c r="O230">
        <f>L230*0.45*0.75</f>
        <v>1.291043549689536E-2</v>
      </c>
      <c r="Q230">
        <f t="shared" ref="Q230:Q232" si="128">O230*0.52</f>
        <v>6.7134264583855871E-3</v>
      </c>
      <c r="T230">
        <f>(L230*0.45*0.75)*(1+0.2)*0.52*3.67</f>
        <v>2.9565930122730122E-2</v>
      </c>
    </row>
    <row r="231" spans="1:20" hidden="1" x14ac:dyDescent="0.3">
      <c r="A231" s="26">
        <v>46001</v>
      </c>
      <c r="B231">
        <v>187</v>
      </c>
      <c r="C231" t="s">
        <v>211</v>
      </c>
      <c r="D231">
        <v>46</v>
      </c>
      <c r="E231" t="s">
        <v>216</v>
      </c>
      <c r="F231">
        <v>4</v>
      </c>
      <c r="G231">
        <v>12.7</v>
      </c>
      <c r="H231">
        <f t="shared" si="107"/>
        <v>0.127</v>
      </c>
      <c r="I231">
        <v>7</v>
      </c>
      <c r="J231">
        <v>2.7</v>
      </c>
      <c r="K231" s="27">
        <f t="shared" si="108"/>
        <v>1.26677166E-2</v>
      </c>
      <c r="L231">
        <f t="shared" si="127"/>
        <v>5.0139854666774203E-2</v>
      </c>
      <c r="O231">
        <f>L231*0.45*0.75</f>
        <v>1.6922200950036295E-2</v>
      </c>
      <c r="Q231">
        <f t="shared" si="128"/>
        <v>8.7995444940188738E-3</v>
      </c>
      <c r="T231">
        <f>(L231*0.45*0.75)*(1+0.2)*0.52*3.67</f>
        <v>3.8753193951659118E-2</v>
      </c>
    </row>
    <row r="232" spans="1:20" hidden="1" x14ac:dyDescent="0.3">
      <c r="A232" s="26">
        <v>46001</v>
      </c>
      <c r="B232">
        <v>187</v>
      </c>
      <c r="C232" t="s">
        <v>211</v>
      </c>
      <c r="D232">
        <v>47</v>
      </c>
      <c r="E232" t="s">
        <v>216</v>
      </c>
      <c r="F232">
        <v>1</v>
      </c>
      <c r="G232">
        <v>29.8</v>
      </c>
      <c r="H232">
        <f t="shared" si="107"/>
        <v>0.29799999999999999</v>
      </c>
      <c r="I232">
        <v>13.4</v>
      </c>
      <c r="J232">
        <v>7</v>
      </c>
      <c r="K232" s="27">
        <f t="shared" si="108"/>
        <v>6.9746661599999996E-2</v>
      </c>
      <c r="L232">
        <f t="shared" si="127"/>
        <v>0.42363564751460414</v>
      </c>
      <c r="O232">
        <f>L232*0.45*0.75</f>
        <v>0.1429770310361789</v>
      </c>
      <c r="Q232">
        <f t="shared" si="128"/>
        <v>7.4348056138813026E-2</v>
      </c>
      <c r="T232">
        <f>(L232*0.45*0.75)*(1+0.2)*0.52*3.67</f>
        <v>0.32742883923533256</v>
      </c>
    </row>
    <row r="233" spans="1:20" x14ac:dyDescent="0.3">
      <c r="A233" s="26">
        <v>46001</v>
      </c>
      <c r="B233">
        <v>187</v>
      </c>
      <c r="C233" t="s">
        <v>211</v>
      </c>
      <c r="D233">
        <v>48</v>
      </c>
      <c r="E233" t="s">
        <v>214</v>
      </c>
      <c r="F233">
        <v>4</v>
      </c>
      <c r="G233">
        <v>10</v>
      </c>
      <c r="H233">
        <f t="shared" si="107"/>
        <v>0.1</v>
      </c>
      <c r="I233">
        <v>5</v>
      </c>
      <c r="J233">
        <v>2.2000000000000002</v>
      </c>
      <c r="K233" s="27">
        <f t="shared" si="108"/>
        <v>7.8540000000000016E-3</v>
      </c>
      <c r="L233">
        <f>0.000081*(G233^1.864042*I233^0.850892+0.000027*G233^2)</f>
        <v>2.3295877876834702E-2</v>
      </c>
      <c r="O233">
        <f>L233*0.47*0.75</f>
        <v>8.2117969515842319E-3</v>
      </c>
      <c r="Q233">
        <f>O233*0.521</f>
        <v>4.2783462117753851E-3</v>
      </c>
      <c r="T233">
        <f>(L233*0.47*0.75)*(1+0.2)*0.521*3.67</f>
        <v>1.8841836716658796E-2</v>
      </c>
    </row>
    <row r="234" spans="1:20" hidden="1" x14ac:dyDescent="0.3">
      <c r="A234" s="26">
        <v>46001</v>
      </c>
      <c r="B234">
        <v>187</v>
      </c>
      <c r="C234" t="s">
        <v>211</v>
      </c>
      <c r="D234">
        <v>49</v>
      </c>
      <c r="E234" t="s">
        <v>216</v>
      </c>
      <c r="F234">
        <v>1</v>
      </c>
      <c r="G234">
        <v>24</v>
      </c>
      <c r="H234">
        <f t="shared" si="107"/>
        <v>0.24</v>
      </c>
      <c r="I234">
        <v>7.5</v>
      </c>
      <c r="J234">
        <v>3.4</v>
      </c>
      <c r="K234" s="27">
        <f t="shared" si="108"/>
        <v>4.5239040000000001E-2</v>
      </c>
      <c r="L234">
        <f>0.000086*(G234^1.882935*I234^0.813269+0.000016*G234^2)</f>
        <v>0.17579586772750821</v>
      </c>
      <c r="O234">
        <f>L234*0.45*0.75</f>
        <v>5.9331105358034028E-2</v>
      </c>
      <c r="Q234">
        <f t="shared" ref="Q234:Q240" si="129">O234*0.52</f>
        <v>3.0852174786177695E-2</v>
      </c>
      <c r="T234">
        <f>(L234*0.45*0.75)*(1+0.2)*0.52*3.67</f>
        <v>0.13587297775832655</v>
      </c>
    </row>
    <row r="235" spans="1:20" hidden="1" x14ac:dyDescent="0.3">
      <c r="A235" s="26">
        <v>46001</v>
      </c>
      <c r="B235">
        <v>187</v>
      </c>
      <c r="C235" t="s">
        <v>211</v>
      </c>
      <c r="D235">
        <v>50</v>
      </c>
      <c r="E235" t="s">
        <v>217</v>
      </c>
      <c r="F235">
        <v>4</v>
      </c>
      <c r="G235">
        <v>10.1</v>
      </c>
      <c r="H235">
        <f t="shared" si="107"/>
        <v>0.10099999999999999</v>
      </c>
      <c r="I235">
        <v>5.4</v>
      </c>
      <c r="J235">
        <v>3</v>
      </c>
      <c r="K235" s="27">
        <f t="shared" si="108"/>
        <v>8.0118653999999984E-3</v>
      </c>
      <c r="L235">
        <f>0.000059*(G235^1.965295*I235^0.892133+0.000019*G235^2)</f>
        <v>2.5005435007083344E-2</v>
      </c>
      <c r="O235">
        <f>L235*0.47*0.75</f>
        <v>8.8144158399968784E-3</v>
      </c>
      <c r="Q235">
        <f t="shared" si="129"/>
        <v>4.5834962367983772E-3</v>
      </c>
      <c r="T235">
        <f>(L235*0.47*0.75)*(1+0.2)*0.52*3.67</f>
        <v>2.018571742686005E-2</v>
      </c>
    </row>
    <row r="236" spans="1:20" hidden="1" x14ac:dyDescent="0.3">
      <c r="A236" s="26">
        <v>46001</v>
      </c>
      <c r="B236">
        <v>187</v>
      </c>
      <c r="C236" t="s">
        <v>211</v>
      </c>
      <c r="D236">
        <v>51</v>
      </c>
      <c r="E236" t="s">
        <v>216</v>
      </c>
      <c r="F236">
        <v>4</v>
      </c>
      <c r="G236">
        <v>16.399999999999999</v>
      </c>
      <c r="H236">
        <f t="shared" si="107"/>
        <v>0.16399999999999998</v>
      </c>
      <c r="I236">
        <v>7.6</v>
      </c>
      <c r="J236">
        <v>2</v>
      </c>
      <c r="K236" s="27">
        <f t="shared" si="108"/>
        <v>2.1124118399999996E-2</v>
      </c>
      <c r="L236">
        <f>0.000086*(G236^1.882935*I236^0.813269+0.000016*G236^2)</f>
        <v>8.675823221340391E-2</v>
      </c>
      <c r="O236">
        <f>L236*0.45*0.75</f>
        <v>2.9280903372023818E-2</v>
      </c>
      <c r="Q236">
        <f t="shared" si="129"/>
        <v>1.5226069753452386E-2</v>
      </c>
      <c r="T236">
        <f>(L236*0.45*0.75)*(1+0.2)*0.52*3.67</f>
        <v>6.7055611194204306E-2</v>
      </c>
    </row>
    <row r="237" spans="1:20" hidden="1" x14ac:dyDescent="0.3">
      <c r="A237" s="26">
        <v>46001</v>
      </c>
      <c r="B237">
        <v>187</v>
      </c>
      <c r="C237" t="s">
        <v>211</v>
      </c>
      <c r="D237">
        <v>52</v>
      </c>
      <c r="E237" t="s">
        <v>212</v>
      </c>
      <c r="F237">
        <v>4</v>
      </c>
      <c r="G237">
        <v>10.1</v>
      </c>
      <c r="H237">
        <f t="shared" si="107"/>
        <v>0.10099999999999999</v>
      </c>
      <c r="I237">
        <v>5.6</v>
      </c>
      <c r="J237">
        <v>3</v>
      </c>
      <c r="K237" s="27">
        <f t="shared" si="108"/>
        <v>8.0118653999999984E-3</v>
      </c>
      <c r="L237">
        <f>0.000062*(G237^1.947206*I237^0.894551+0.000039*G237^2)</f>
        <v>2.614019001932133E-2</v>
      </c>
      <c r="O237">
        <f>L237*0.47*0.75</f>
        <v>9.2144169818107677E-3</v>
      </c>
      <c r="Q237">
        <f t="shared" si="129"/>
        <v>4.7914968305415992E-3</v>
      </c>
      <c r="T237">
        <f>(L237*0.47*0.75)*(1+0.2)*0.52*3.67</f>
        <v>2.1101752041705203E-2</v>
      </c>
    </row>
    <row r="238" spans="1:20" hidden="1" x14ac:dyDescent="0.3">
      <c r="A238" s="26">
        <v>46001</v>
      </c>
      <c r="B238">
        <v>187</v>
      </c>
      <c r="C238" t="s">
        <v>211</v>
      </c>
      <c r="D238">
        <v>53</v>
      </c>
      <c r="E238" t="s">
        <v>217</v>
      </c>
      <c r="F238">
        <v>4</v>
      </c>
      <c r="G238">
        <v>13</v>
      </c>
      <c r="H238">
        <f t="shared" si="107"/>
        <v>0.13</v>
      </c>
      <c r="I238">
        <v>5.4</v>
      </c>
      <c r="J238">
        <v>2.5</v>
      </c>
      <c r="K238" s="27">
        <f t="shared" si="108"/>
        <v>1.3273260000000002E-2</v>
      </c>
      <c r="L238">
        <f>0.000059*(G238^1.965295*I238^0.892133+0.000019*G238^2)</f>
        <v>4.1065201474856892E-2</v>
      </c>
      <c r="O238">
        <f>L238*0.47*0.75</f>
        <v>1.4475483519887054E-2</v>
      </c>
      <c r="Q238">
        <f t="shared" si="129"/>
        <v>7.5272514303412683E-3</v>
      </c>
      <c r="T238">
        <f>(L238*0.47*0.75)*(1+0.2)*0.52*3.67</f>
        <v>3.315001529922295E-2</v>
      </c>
    </row>
    <row r="239" spans="1:20" hidden="1" x14ac:dyDescent="0.3">
      <c r="A239" s="26">
        <v>46001</v>
      </c>
      <c r="B239">
        <v>187</v>
      </c>
      <c r="C239" t="s">
        <v>211</v>
      </c>
      <c r="D239">
        <v>54</v>
      </c>
      <c r="E239" t="s">
        <v>216</v>
      </c>
      <c r="F239">
        <v>1</v>
      </c>
      <c r="G239">
        <v>30.1</v>
      </c>
      <c r="H239">
        <f t="shared" si="107"/>
        <v>0.30099999999999999</v>
      </c>
      <c r="I239">
        <v>12.4</v>
      </c>
      <c r="J239">
        <v>4.5</v>
      </c>
      <c r="K239" s="27">
        <f t="shared" si="108"/>
        <v>7.1158025399999991E-2</v>
      </c>
      <c r="L239">
        <f>0.000086*(G239^1.882935*I239^0.813269+0.000016*G239^2)</f>
        <v>0.40531283051160355</v>
      </c>
      <c r="O239">
        <f>L239*0.45*0.75</f>
        <v>0.13679308029766621</v>
      </c>
      <c r="Q239">
        <f t="shared" si="129"/>
        <v>7.1132401754786426E-2</v>
      </c>
      <c r="T239">
        <f>(L239*0.45*0.75)*(1+0.2)*0.52*3.67</f>
        <v>0.31326709732807945</v>
      </c>
    </row>
    <row r="240" spans="1:20" hidden="1" x14ac:dyDescent="0.3">
      <c r="A240" s="26">
        <v>46001</v>
      </c>
      <c r="B240">
        <v>187</v>
      </c>
      <c r="C240" t="s">
        <v>211</v>
      </c>
      <c r="D240">
        <v>55</v>
      </c>
      <c r="E240" t="s">
        <v>212</v>
      </c>
      <c r="F240">
        <v>4</v>
      </c>
      <c r="G240">
        <v>10.8</v>
      </c>
      <c r="H240">
        <f t="shared" si="107"/>
        <v>0.10800000000000001</v>
      </c>
      <c r="I240">
        <v>5.2</v>
      </c>
      <c r="J240">
        <v>4.5</v>
      </c>
      <c r="K240" s="27">
        <f t="shared" si="108"/>
        <v>9.1609056000000015E-3</v>
      </c>
      <c r="L240">
        <f>0.000062*(G240^1.947206*I240^0.894551+0.000039*G240^2)</f>
        <v>2.787318056595935E-2</v>
      </c>
      <c r="O240">
        <f>L240*0.47*0.75</f>
        <v>9.8252961495006695E-3</v>
      </c>
      <c r="Q240">
        <f t="shared" si="129"/>
        <v>5.1091539977403486E-3</v>
      </c>
      <c r="T240">
        <f>(L240*0.47*0.75)*(1+0.2)*0.52*3.67</f>
        <v>2.2500714206048492E-2</v>
      </c>
    </row>
    <row r="241" spans="1:20" hidden="1" x14ac:dyDescent="0.3">
      <c r="A241" s="26">
        <v>46001</v>
      </c>
      <c r="B241">
        <v>187</v>
      </c>
      <c r="C241" t="s">
        <v>211</v>
      </c>
      <c r="D241">
        <v>56</v>
      </c>
      <c r="E241" t="s">
        <v>213</v>
      </c>
      <c r="F241">
        <v>4</v>
      </c>
      <c r="G241">
        <v>12.1</v>
      </c>
      <c r="H241">
        <f t="shared" si="107"/>
        <v>0.121</v>
      </c>
      <c r="I241">
        <v>7</v>
      </c>
      <c r="J241">
        <v>3</v>
      </c>
      <c r="K241" s="27">
        <f t="shared" si="108"/>
        <v>1.14990414E-2</v>
      </c>
      <c r="L241">
        <f>0.000084*(G241^1.894314*I241^0.808223+0.000031*G241^2)</f>
        <v>4.5545563605347436E-2</v>
      </c>
      <c r="O241">
        <f>L241*0.66*1.07</f>
        <v>3.2164277018096363E-2</v>
      </c>
      <c r="Q241">
        <f>O241*0.531</f>
        <v>1.7079231096609169E-2</v>
      </c>
      <c r="T241">
        <f>(L241*0.66*1.07)*(1+0.2)*0.531*3.67</f>
        <v>7.521693374946678E-2</v>
      </c>
    </row>
    <row r="242" spans="1:20" hidden="1" x14ac:dyDescent="0.3">
      <c r="A242" s="26">
        <v>46001</v>
      </c>
      <c r="B242">
        <v>187</v>
      </c>
      <c r="C242" t="s">
        <v>211</v>
      </c>
      <c r="D242">
        <v>57</v>
      </c>
      <c r="E242" t="s">
        <v>216</v>
      </c>
      <c r="F242">
        <v>4</v>
      </c>
      <c r="G242">
        <v>10.5</v>
      </c>
      <c r="H242">
        <f t="shared" si="107"/>
        <v>0.105</v>
      </c>
      <c r="I242">
        <v>7.4</v>
      </c>
      <c r="J242">
        <v>5</v>
      </c>
      <c r="K242" s="27">
        <f t="shared" si="108"/>
        <v>8.659034999999999E-3</v>
      </c>
      <c r="L242">
        <f t="shared" ref="L242:L244" si="130">0.000086*(G242^1.882935*I242^0.813269+0.000016*G242^2)</f>
        <v>3.666507118274763E-2</v>
      </c>
      <c r="O242">
        <f>L242*0.45*0.75</f>
        <v>1.2374461524177325E-2</v>
      </c>
      <c r="Q242">
        <f t="shared" ref="Q242:Q244" si="131">O242*0.52</f>
        <v>6.4347199925722087E-3</v>
      </c>
      <c r="T242">
        <f>(L242*0.45*0.75)*(1+0.2)*0.52*3.67</f>
        <v>2.8338506847288007E-2</v>
      </c>
    </row>
    <row r="243" spans="1:20" hidden="1" x14ac:dyDescent="0.3">
      <c r="A243" s="26">
        <v>46001</v>
      </c>
      <c r="B243">
        <v>187</v>
      </c>
      <c r="C243" t="s">
        <v>211</v>
      </c>
      <c r="D243">
        <v>58</v>
      </c>
      <c r="E243" t="s">
        <v>216</v>
      </c>
      <c r="F243">
        <v>4</v>
      </c>
      <c r="G243">
        <v>13.7</v>
      </c>
      <c r="H243">
        <f t="shared" si="107"/>
        <v>0.13699999999999998</v>
      </c>
      <c r="I243">
        <v>8.6999999999999993</v>
      </c>
      <c r="J243">
        <v>3</v>
      </c>
      <c r="K243" s="27">
        <f t="shared" si="108"/>
        <v>1.4741172599999994E-2</v>
      </c>
      <c r="L243">
        <f t="shared" si="130"/>
        <v>6.9016495107535464E-2</v>
      </c>
      <c r="O243">
        <f>L243*0.45*0.75</f>
        <v>2.3293067098793217E-2</v>
      </c>
      <c r="Q243">
        <f t="shared" si="131"/>
        <v>1.2112394891372473E-2</v>
      </c>
      <c r="T243">
        <f>(L243*0.45*0.75)*(1+0.2)*0.52*3.67</f>
        <v>5.3342987101604372E-2</v>
      </c>
    </row>
    <row r="244" spans="1:20" hidden="1" x14ac:dyDescent="0.3">
      <c r="A244" s="26">
        <v>46001</v>
      </c>
      <c r="B244">
        <v>187</v>
      </c>
      <c r="C244" t="s">
        <v>211</v>
      </c>
      <c r="D244">
        <v>59</v>
      </c>
      <c r="E244" t="s">
        <v>216</v>
      </c>
      <c r="F244">
        <v>4</v>
      </c>
      <c r="G244">
        <v>15</v>
      </c>
      <c r="H244">
        <f t="shared" si="107"/>
        <v>0.15</v>
      </c>
      <c r="I244">
        <v>7.6</v>
      </c>
      <c r="J244">
        <v>1.7</v>
      </c>
      <c r="K244" s="27">
        <f t="shared" si="108"/>
        <v>1.76715E-2</v>
      </c>
      <c r="L244">
        <f t="shared" si="130"/>
        <v>7.3340196434100668E-2</v>
      </c>
      <c r="O244">
        <f>L244*0.45*0.75</f>
        <v>2.475231629650898E-2</v>
      </c>
      <c r="Q244">
        <f t="shared" si="131"/>
        <v>1.287120447418467E-2</v>
      </c>
      <c r="T244">
        <f>(L244*0.45*0.75)*(1+0.2)*0.52*3.67</f>
        <v>5.6684784504309284E-2</v>
      </c>
    </row>
    <row r="245" spans="1:20" ht="15.75" hidden="1" customHeight="1" x14ac:dyDescent="0.3">
      <c r="A245" s="26">
        <v>46001</v>
      </c>
      <c r="B245">
        <v>187</v>
      </c>
      <c r="C245" t="s">
        <v>211</v>
      </c>
      <c r="D245">
        <v>60</v>
      </c>
      <c r="E245" t="s">
        <v>219</v>
      </c>
      <c r="F245">
        <v>4</v>
      </c>
      <c r="G245">
        <v>12.4</v>
      </c>
      <c r="H245">
        <f t="shared" si="107"/>
        <v>0.124</v>
      </c>
      <c r="I245">
        <v>6</v>
      </c>
      <c r="J245">
        <v>2.5</v>
      </c>
      <c r="K245" s="27">
        <f t="shared" si="108"/>
        <v>1.2076310399999998E-2</v>
      </c>
      <c r="L245">
        <f t="shared" ref="L245:L246" si="132">0.000084*(G245^1.894314*I245^0.808223+0.000034*G245^2)</f>
        <v>4.2119921988622994E-2</v>
      </c>
      <c r="O245">
        <f>L245*0.75*1.07</f>
        <v>3.3801237395869953E-2</v>
      </c>
      <c r="Q245">
        <f t="shared" ref="Q245:Q246" si="133">O245*0.531</f>
        <v>1.7948457057206945E-2</v>
      </c>
      <c r="T245">
        <f>(L245*0.75*1.07)*(1+0.2)*0.531*3.67</f>
        <v>7.9045004879939387E-2</v>
      </c>
    </row>
    <row r="246" spans="1:20" hidden="1" x14ac:dyDescent="0.3">
      <c r="A246" s="26">
        <v>46001</v>
      </c>
      <c r="B246">
        <v>187</v>
      </c>
      <c r="C246" t="s">
        <v>211</v>
      </c>
      <c r="D246">
        <v>61</v>
      </c>
      <c r="E246" t="s">
        <v>219</v>
      </c>
      <c r="F246">
        <v>4</v>
      </c>
      <c r="G246">
        <v>17.600000000000001</v>
      </c>
      <c r="H246">
        <f t="shared" si="107"/>
        <v>0.17600000000000002</v>
      </c>
      <c r="I246">
        <v>6.4</v>
      </c>
      <c r="J246">
        <v>2.4</v>
      </c>
      <c r="K246" s="27">
        <f t="shared" si="108"/>
        <v>2.4328550400000006E-2</v>
      </c>
      <c r="L246">
        <f t="shared" si="132"/>
        <v>8.614875923221281E-2</v>
      </c>
      <c r="O246">
        <f>L246*0.75*1.07</f>
        <v>6.9134379283850786E-2</v>
      </c>
      <c r="Q246">
        <f t="shared" si="133"/>
        <v>3.6710355399724767E-2</v>
      </c>
      <c r="T246">
        <f>(L246*0.75*1.07)*(1+0.2)*0.531*3.67</f>
        <v>0.16167240518038789</v>
      </c>
    </row>
    <row r="247" spans="1:20" hidden="1" x14ac:dyDescent="0.3">
      <c r="A247" s="26">
        <v>46001</v>
      </c>
      <c r="B247">
        <v>187</v>
      </c>
      <c r="C247" t="s">
        <v>211</v>
      </c>
      <c r="D247">
        <v>62</v>
      </c>
      <c r="E247" t="s">
        <v>217</v>
      </c>
      <c r="F247">
        <v>4</v>
      </c>
      <c r="G247">
        <v>12</v>
      </c>
      <c r="H247">
        <f t="shared" si="107"/>
        <v>0.12</v>
      </c>
      <c r="I247">
        <v>7</v>
      </c>
      <c r="J247">
        <v>3.4</v>
      </c>
      <c r="K247" s="27">
        <f t="shared" si="108"/>
        <v>1.130976E-2</v>
      </c>
      <c r="L247">
        <f>0.000059*(G247^1.965295*I247^0.892133+0.000019*G247^2)</f>
        <v>4.4228575645294886E-2</v>
      </c>
      <c r="O247">
        <f>L247*0.47*0.75</f>
        <v>1.5590572914966447E-2</v>
      </c>
      <c r="Q247">
        <f>O247*0.52</f>
        <v>8.1070979157825528E-3</v>
      </c>
      <c r="T247">
        <f>(L247*0.47*0.75)*(1+0.2)*0.52*3.67</f>
        <v>3.5703659221106361E-2</v>
      </c>
    </row>
    <row r="248" spans="1:20" hidden="1" x14ac:dyDescent="0.3">
      <c r="A248" s="26">
        <v>46001</v>
      </c>
      <c r="B248">
        <v>187</v>
      </c>
      <c r="C248" t="s">
        <v>211</v>
      </c>
      <c r="D248">
        <v>63</v>
      </c>
      <c r="E248" t="s">
        <v>216</v>
      </c>
      <c r="F248">
        <v>4</v>
      </c>
      <c r="G248">
        <v>12</v>
      </c>
      <c r="H248">
        <f t="shared" si="107"/>
        <v>0.12</v>
      </c>
      <c r="I248">
        <v>7.6</v>
      </c>
      <c r="J248">
        <v>4</v>
      </c>
      <c r="K248" s="27">
        <f t="shared" si="108"/>
        <v>1.130976E-2</v>
      </c>
      <c r="L248">
        <f t="shared" ref="L248:L250" si="134">0.000086*(G248^1.882935*I248^0.813269+0.000016*G248^2)</f>
        <v>4.8179996734211909E-2</v>
      </c>
      <c r="O248">
        <f>L248*0.45*0.75</f>
        <v>1.626074889779652E-2</v>
      </c>
      <c r="Q248">
        <f t="shared" ref="Q248:Q250" si="135">O248*0.52</f>
        <v>8.4555894268541903E-3</v>
      </c>
      <c r="T248">
        <f>(L248*0.45*0.75)*(1+0.2)*0.52*3.67</f>
        <v>3.7238415835865846E-2</v>
      </c>
    </row>
    <row r="249" spans="1:20" hidden="1" x14ac:dyDescent="0.3">
      <c r="A249" s="26">
        <v>46001</v>
      </c>
      <c r="B249">
        <v>187</v>
      </c>
      <c r="C249" t="s">
        <v>211</v>
      </c>
      <c r="D249">
        <v>64</v>
      </c>
      <c r="E249" t="s">
        <v>216</v>
      </c>
      <c r="F249">
        <v>4</v>
      </c>
      <c r="G249">
        <v>10.1</v>
      </c>
      <c r="H249">
        <f t="shared" si="107"/>
        <v>0.10099999999999999</v>
      </c>
      <c r="I249">
        <v>7</v>
      </c>
      <c r="J249">
        <v>3.4</v>
      </c>
      <c r="K249" s="27">
        <f t="shared" si="108"/>
        <v>8.0118653999999984E-3</v>
      </c>
      <c r="L249">
        <f t="shared" si="134"/>
        <v>3.2573485062750852E-2</v>
      </c>
      <c r="O249">
        <f>L249*0.45*0.75</f>
        <v>1.0993551208678412E-2</v>
      </c>
      <c r="Q249">
        <f t="shared" si="135"/>
        <v>5.7166466285127745E-3</v>
      </c>
      <c r="T249">
        <f>(L249*0.45*0.75)*(1+0.2)*0.52*3.67</f>
        <v>2.5176111751970258E-2</v>
      </c>
    </row>
    <row r="250" spans="1:20" hidden="1" x14ac:dyDescent="0.3">
      <c r="A250" s="26">
        <v>46001</v>
      </c>
      <c r="B250">
        <v>187</v>
      </c>
      <c r="C250" t="s">
        <v>211</v>
      </c>
      <c r="D250">
        <v>65</v>
      </c>
      <c r="E250" t="s">
        <v>216</v>
      </c>
      <c r="F250">
        <v>4</v>
      </c>
      <c r="G250">
        <v>11.7</v>
      </c>
      <c r="H250">
        <f t="shared" si="107"/>
        <v>0.11699999999999999</v>
      </c>
      <c r="I250">
        <v>7</v>
      </c>
      <c r="J250">
        <v>3</v>
      </c>
      <c r="K250" s="27">
        <f t="shared" si="108"/>
        <v>1.0751340599999997E-2</v>
      </c>
      <c r="L250">
        <f t="shared" si="134"/>
        <v>4.2965209987504402E-2</v>
      </c>
      <c r="O250">
        <f>L250*0.45*0.75</f>
        <v>1.4500758370782735E-2</v>
      </c>
      <c r="Q250">
        <f t="shared" si="135"/>
        <v>7.5403943528070229E-3</v>
      </c>
      <c r="T250">
        <f>(L250*0.45*0.75)*(1+0.2)*0.52*3.67</f>
        <v>3.3207896729762119E-2</v>
      </c>
    </row>
    <row r="251" spans="1:20" x14ac:dyDescent="0.3">
      <c r="A251" s="26">
        <v>46001</v>
      </c>
      <c r="B251">
        <v>187</v>
      </c>
      <c r="C251" t="s">
        <v>211</v>
      </c>
      <c r="D251">
        <v>66</v>
      </c>
      <c r="E251" t="s">
        <v>214</v>
      </c>
      <c r="F251">
        <v>4</v>
      </c>
      <c r="G251">
        <v>9.6</v>
      </c>
      <c r="H251">
        <f t="shared" si="107"/>
        <v>9.6000000000000002E-2</v>
      </c>
      <c r="I251">
        <v>6.2</v>
      </c>
      <c r="J251">
        <v>3</v>
      </c>
      <c r="K251" s="27">
        <f t="shared" si="108"/>
        <v>7.2382464000000004E-3</v>
      </c>
      <c r="L251">
        <f>0.000081*(G251^1.864042*I251^0.850892+0.000027*G251^2)</f>
        <v>2.5925251521602924E-2</v>
      </c>
      <c r="O251">
        <f>L251*0.47*0.75</f>
        <v>9.1386511613650301E-3</v>
      </c>
      <c r="Q251">
        <f>O251*0.521</f>
        <v>4.761237255071181E-3</v>
      </c>
      <c r="T251">
        <f>(L251*0.47*0.75)*(1+0.2)*0.521*3.67</f>
        <v>2.0968488871333481E-2</v>
      </c>
    </row>
    <row r="252" spans="1:20" hidden="1" x14ac:dyDescent="0.3">
      <c r="A252" s="26">
        <v>46001</v>
      </c>
      <c r="B252">
        <v>187</v>
      </c>
      <c r="C252" t="s">
        <v>211</v>
      </c>
      <c r="D252">
        <v>67</v>
      </c>
      <c r="E252" t="s">
        <v>217</v>
      </c>
      <c r="F252">
        <v>4</v>
      </c>
      <c r="G252">
        <v>21.6</v>
      </c>
      <c r="H252">
        <f t="shared" si="107"/>
        <v>0.21600000000000003</v>
      </c>
      <c r="I252">
        <v>8.8000000000000007</v>
      </c>
      <c r="J252">
        <v>6.4</v>
      </c>
      <c r="K252" s="27">
        <f t="shared" si="108"/>
        <v>3.6643622400000006E-2</v>
      </c>
      <c r="L252">
        <f>0.000059*(G252^1.965295*I252^0.892133+0.000019*G252^2)</f>
        <v>0.17220778283753563</v>
      </c>
      <c r="O252">
        <f>L252*0.47*0.75</f>
        <v>6.0703243450231308E-2</v>
      </c>
      <c r="Q252">
        <f>O252*0.52</f>
        <v>3.1565686594120283E-2</v>
      </c>
      <c r="T252">
        <f>(L252*0.47*0.75)*(1+0.2)*0.52*3.67</f>
        <v>0.13901528376050568</v>
      </c>
    </row>
    <row r="253" spans="1:20" hidden="1" x14ac:dyDescent="0.3">
      <c r="A253" s="26">
        <v>46001</v>
      </c>
      <c r="B253">
        <v>187</v>
      </c>
      <c r="C253" t="s">
        <v>211</v>
      </c>
      <c r="D253">
        <v>68</v>
      </c>
      <c r="E253" t="s">
        <v>212</v>
      </c>
      <c r="F253">
        <v>1</v>
      </c>
      <c r="G253">
        <v>20.7</v>
      </c>
      <c r="H253">
        <f t="shared" si="107"/>
        <v>0.20699999999999999</v>
      </c>
      <c r="I253">
        <v>10.4</v>
      </c>
      <c r="J253">
        <v>6</v>
      </c>
      <c r="K253" s="27">
        <f t="shared" si="108"/>
        <v>3.3653604599999998E-2</v>
      </c>
      <c r="L253">
        <f>0.000062*(G253^1.947206*I253^0.894551+0.000039*G253^2)</f>
        <v>0.1839279283024087</v>
      </c>
      <c r="O253">
        <f>L253*0.47*0.75</f>
        <v>6.4834594726599054E-2</v>
      </c>
      <c r="Q253">
        <f>O253*0.52</f>
        <v>3.3713989257831506E-2</v>
      </c>
      <c r="T253">
        <f>(L253*0.47*0.75)*(1+0.2)*0.52*3.67</f>
        <v>0.14847640869148995</v>
      </c>
    </row>
    <row r="254" spans="1:20" hidden="1" x14ac:dyDescent="0.3">
      <c r="A254" s="26">
        <v>46001</v>
      </c>
      <c r="B254">
        <v>187</v>
      </c>
      <c r="C254" t="s">
        <v>211</v>
      </c>
      <c r="D254">
        <v>69</v>
      </c>
      <c r="E254" t="s">
        <v>216</v>
      </c>
      <c r="F254">
        <v>4</v>
      </c>
      <c r="G254">
        <v>16.7</v>
      </c>
      <c r="H254">
        <f t="shared" si="107"/>
        <v>0.16699999999999998</v>
      </c>
      <c r="I254">
        <v>7.6</v>
      </c>
      <c r="J254">
        <v>3</v>
      </c>
      <c r="K254" s="27">
        <f t="shared" si="108"/>
        <v>2.1904020599999994E-2</v>
      </c>
      <c r="L254">
        <f t="shared" ref="L254:L258" si="136">0.000086*(G254^1.882935*I254^0.813269+0.000016*G254^2)</f>
        <v>8.9770642967131983E-2</v>
      </c>
      <c r="O254">
        <f>L254*0.45*0.75</f>
        <v>3.0297592001407043E-2</v>
      </c>
      <c r="Q254">
        <f t="shared" ref="Q254:Q258" si="137">O254*0.52</f>
        <v>1.5754747840731664E-2</v>
      </c>
      <c r="T254">
        <f>(L254*0.45*0.75)*(1+0.2)*0.52*3.67</f>
        <v>6.9383909490582249E-2</v>
      </c>
    </row>
    <row r="255" spans="1:20" hidden="1" x14ac:dyDescent="0.3">
      <c r="A255" s="26">
        <v>46001</v>
      </c>
      <c r="B255">
        <v>187</v>
      </c>
      <c r="C255" t="s">
        <v>211</v>
      </c>
      <c r="D255">
        <v>70</v>
      </c>
      <c r="E255" t="s">
        <v>216</v>
      </c>
      <c r="F255">
        <v>1</v>
      </c>
      <c r="G255">
        <v>24</v>
      </c>
      <c r="H255">
        <f t="shared" si="107"/>
        <v>0.24</v>
      </c>
      <c r="I255">
        <v>7.7</v>
      </c>
      <c r="J255">
        <v>4.5999999999999996</v>
      </c>
      <c r="K255" s="27">
        <f t="shared" si="108"/>
        <v>4.5239040000000001E-2</v>
      </c>
      <c r="L255">
        <f t="shared" si="136"/>
        <v>0.17959897253333917</v>
      </c>
      <c r="O255">
        <f>L255*0.45*0.75</f>
        <v>6.0614653230001973E-2</v>
      </c>
      <c r="Q255">
        <f t="shared" si="137"/>
        <v>3.1519619679601027E-2</v>
      </c>
      <c r="T255">
        <f>(L255*0.45*0.75)*(1+0.2)*0.52*3.67</f>
        <v>0.13881240506896292</v>
      </c>
    </row>
    <row r="256" spans="1:20" hidden="1" x14ac:dyDescent="0.3">
      <c r="A256" s="26">
        <v>46001</v>
      </c>
      <c r="B256">
        <v>187</v>
      </c>
      <c r="C256" t="s">
        <v>211</v>
      </c>
      <c r="D256">
        <v>71</v>
      </c>
      <c r="E256" t="s">
        <v>216</v>
      </c>
      <c r="F256">
        <v>4</v>
      </c>
      <c r="G256">
        <v>15</v>
      </c>
      <c r="H256">
        <f t="shared" si="107"/>
        <v>0.15</v>
      </c>
      <c r="I256">
        <v>7.8</v>
      </c>
      <c r="J256">
        <v>3.5</v>
      </c>
      <c r="K256" s="27">
        <f t="shared" si="108"/>
        <v>1.76715E-2</v>
      </c>
      <c r="L256">
        <f t="shared" si="136"/>
        <v>7.4905986256868853E-2</v>
      </c>
      <c r="O256">
        <f>L256*0.45*0.75</f>
        <v>2.5280770361693239E-2</v>
      </c>
      <c r="Q256">
        <f t="shared" si="137"/>
        <v>1.3146000588080485E-2</v>
      </c>
      <c r="T256">
        <f>(L256*0.45*0.75)*(1+0.2)*0.52*3.67</f>
        <v>5.7894986589906453E-2</v>
      </c>
    </row>
    <row r="257" spans="1:24" hidden="1" x14ac:dyDescent="0.3">
      <c r="A257" s="26">
        <v>46001</v>
      </c>
      <c r="B257">
        <v>187</v>
      </c>
      <c r="C257" t="s">
        <v>211</v>
      </c>
      <c r="D257">
        <v>72</v>
      </c>
      <c r="E257" t="s">
        <v>216</v>
      </c>
      <c r="F257">
        <v>4</v>
      </c>
      <c r="G257">
        <v>15.6</v>
      </c>
      <c r="H257">
        <f t="shared" si="107"/>
        <v>0.156</v>
      </c>
      <c r="I257">
        <v>7.2</v>
      </c>
      <c r="J257">
        <v>2.4</v>
      </c>
      <c r="K257" s="27">
        <f t="shared" si="108"/>
        <v>1.91134944E-2</v>
      </c>
      <c r="L257">
        <f t="shared" si="136"/>
        <v>7.5564599251855019E-2</v>
      </c>
      <c r="O257">
        <f>L257*0.45*0.75</f>
        <v>2.550305224750107E-2</v>
      </c>
      <c r="Q257">
        <f t="shared" si="137"/>
        <v>1.3261587168700557E-2</v>
      </c>
      <c r="T257">
        <f>(L257*0.45*0.75)*(1+0.2)*0.52*3.67</f>
        <v>5.8404029890957242E-2</v>
      </c>
    </row>
    <row r="258" spans="1:24" hidden="1" x14ac:dyDescent="0.3">
      <c r="A258" s="26">
        <v>46001</v>
      </c>
      <c r="B258">
        <v>187</v>
      </c>
      <c r="C258" t="s">
        <v>211</v>
      </c>
      <c r="D258">
        <v>73</v>
      </c>
      <c r="E258" t="s">
        <v>216</v>
      </c>
      <c r="F258">
        <v>4</v>
      </c>
      <c r="G258">
        <v>20</v>
      </c>
      <c r="H258">
        <f t="shared" si="107"/>
        <v>0.2</v>
      </c>
      <c r="I258">
        <v>10.6</v>
      </c>
      <c r="J258">
        <v>4</v>
      </c>
      <c r="K258" s="27">
        <f t="shared" si="108"/>
        <v>3.1416000000000006E-2</v>
      </c>
      <c r="L258">
        <f t="shared" si="136"/>
        <v>0.16523585366556542</v>
      </c>
      <c r="O258">
        <f>L258*0.45*0.75</f>
        <v>5.5767100612128334E-2</v>
      </c>
      <c r="Q258">
        <f t="shared" si="137"/>
        <v>2.8998892318306733E-2</v>
      </c>
      <c r="T258">
        <f>(L258*0.45*0.75)*(1+0.2)*0.52*3.67</f>
        <v>0.12771112176982286</v>
      </c>
    </row>
    <row r="259" spans="1:24" hidden="1" x14ac:dyDescent="0.3">
      <c r="A259" s="26">
        <v>46001</v>
      </c>
      <c r="B259">
        <v>187</v>
      </c>
      <c r="C259" t="s">
        <v>211</v>
      </c>
      <c r="D259">
        <v>74</v>
      </c>
      <c r="E259" t="s">
        <v>212</v>
      </c>
      <c r="F259">
        <v>1</v>
      </c>
      <c r="G259">
        <v>63</v>
      </c>
      <c r="H259">
        <f t="shared" ref="H259:H322" si="138">G259/100</f>
        <v>0.63</v>
      </c>
      <c r="I259">
        <v>22</v>
      </c>
      <c r="J259">
        <v>14</v>
      </c>
      <c r="K259" s="27">
        <f t="shared" ref="K259:K322" si="139">0.7854*H259^2</f>
        <v>0.31172526</v>
      </c>
      <c r="L259">
        <f>0.000062*(G259^1.947206*I259^0.894551+0.000039*G259^2)</f>
        <v>3.140113039429044</v>
      </c>
      <c r="O259">
        <f>L259*0.47*0.75</f>
        <v>1.106889846398738</v>
      </c>
      <c r="Q259">
        <f>O259*0.52</f>
        <v>0.57558272012734379</v>
      </c>
      <c r="T259">
        <f>(L259*0.47*0.75)*(1+0.2)*0.52*3.67</f>
        <v>2.5348662994408215</v>
      </c>
      <c r="U259">
        <v>85</v>
      </c>
      <c r="V259">
        <v>92</v>
      </c>
      <c r="W259">
        <v>12</v>
      </c>
      <c r="X259">
        <v>8</v>
      </c>
    </row>
    <row r="260" spans="1:24" x14ac:dyDescent="0.3">
      <c r="A260" s="26">
        <v>46001</v>
      </c>
      <c r="B260">
        <v>187</v>
      </c>
      <c r="C260" t="s">
        <v>211</v>
      </c>
      <c r="D260">
        <v>75</v>
      </c>
      <c r="E260" t="s">
        <v>214</v>
      </c>
      <c r="F260">
        <v>4</v>
      </c>
      <c r="G260">
        <v>13</v>
      </c>
      <c r="H260">
        <f t="shared" si="138"/>
        <v>0.13</v>
      </c>
      <c r="I260">
        <v>6.5</v>
      </c>
      <c r="J260">
        <v>1.4</v>
      </c>
      <c r="K260" s="27">
        <f t="shared" si="139"/>
        <v>1.3273260000000002E-2</v>
      </c>
      <c r="L260">
        <f>0.000081*(G260^1.864042*I260^0.850892+0.000027*G260^2)</f>
        <v>4.7492722373756943E-2</v>
      </c>
      <c r="O260">
        <f>L260*0.47*0.75</f>
        <v>1.6741184636749319E-2</v>
      </c>
      <c r="Q260">
        <f>O260*0.521</f>
        <v>8.722157195746396E-3</v>
      </c>
      <c r="T260">
        <f>(L260*0.47*0.75)*(1+0.2)*0.521*3.67</f>
        <v>3.8412380290067126E-2</v>
      </c>
    </row>
    <row r="261" spans="1:24" hidden="1" x14ac:dyDescent="0.3">
      <c r="A261" s="26">
        <v>46001</v>
      </c>
      <c r="B261">
        <v>187</v>
      </c>
      <c r="C261" t="s">
        <v>211</v>
      </c>
      <c r="D261">
        <v>76</v>
      </c>
      <c r="E261" t="s">
        <v>213</v>
      </c>
      <c r="F261">
        <v>7</v>
      </c>
      <c r="G261">
        <v>13.4</v>
      </c>
      <c r="H261">
        <f t="shared" si="138"/>
        <v>0.13400000000000001</v>
      </c>
      <c r="I261">
        <v>4.2</v>
      </c>
      <c r="J261">
        <v>0</v>
      </c>
      <c r="K261" s="27">
        <f t="shared" si="139"/>
        <v>1.4102642400000002E-2</v>
      </c>
      <c r="L261">
        <f>0.000084*(G261^1.894314*I261^0.808223+0.000031*G261^2)</f>
        <v>3.6567868744095997E-2</v>
      </c>
      <c r="O261">
        <f>L261*0.66*1.07</f>
        <v>2.5824228907080596E-2</v>
      </c>
      <c r="Q261">
        <f>O261*0.531</f>
        <v>1.3712665549659797E-2</v>
      </c>
      <c r="T261">
        <f>(L261*0.66*1.07)*(1+0.2)*0.531*3.67</f>
        <v>6.0390579080701744E-2</v>
      </c>
    </row>
    <row r="262" spans="1:24" hidden="1" x14ac:dyDescent="0.3">
      <c r="A262" s="26">
        <v>46001</v>
      </c>
      <c r="B262">
        <v>187</v>
      </c>
      <c r="C262" t="s">
        <v>211</v>
      </c>
      <c r="D262">
        <v>77</v>
      </c>
      <c r="E262" t="s">
        <v>216</v>
      </c>
      <c r="F262">
        <v>4</v>
      </c>
      <c r="G262">
        <v>19.399999999999999</v>
      </c>
      <c r="H262">
        <f t="shared" si="138"/>
        <v>0.19399999999999998</v>
      </c>
      <c r="I262">
        <v>10.199999999999999</v>
      </c>
      <c r="J262">
        <v>4.2</v>
      </c>
      <c r="K262" s="27">
        <f t="shared" si="139"/>
        <v>2.9559314399999991E-2</v>
      </c>
      <c r="L262">
        <f>0.000086*(G262^1.882935*I262^0.813269+0.000016*G262^2)</f>
        <v>0.15122031624882831</v>
      </c>
      <c r="O262">
        <f>L262*0.45*0.75</f>
        <v>5.1036856733979563E-2</v>
      </c>
      <c r="Q262">
        <f>O262*0.52</f>
        <v>2.6539165501669373E-2</v>
      </c>
      <c r="T262">
        <f>(L262*0.45*0.75)*(1+0.2)*0.52*3.67</f>
        <v>0.11687848486935191</v>
      </c>
    </row>
    <row r="263" spans="1:24" hidden="1" x14ac:dyDescent="0.3">
      <c r="A263" s="26">
        <v>46001</v>
      </c>
      <c r="B263">
        <v>187</v>
      </c>
      <c r="C263" t="s">
        <v>211</v>
      </c>
      <c r="D263">
        <v>78</v>
      </c>
      <c r="E263" t="s">
        <v>219</v>
      </c>
      <c r="F263">
        <v>4</v>
      </c>
      <c r="G263">
        <v>23</v>
      </c>
      <c r="H263">
        <f t="shared" si="138"/>
        <v>0.23</v>
      </c>
      <c r="I263">
        <v>7</v>
      </c>
      <c r="J263">
        <v>1.6</v>
      </c>
      <c r="K263" s="27">
        <f t="shared" si="139"/>
        <v>4.154766E-2</v>
      </c>
      <c r="L263">
        <f>0.000084*(G263^1.894314*I263^0.808223+0.000034*G263^2)</f>
        <v>0.15376281828047417</v>
      </c>
      <c r="O263">
        <f>L263*0.75*1.07</f>
        <v>0.12339466167008052</v>
      </c>
      <c r="Q263">
        <f>O263*0.531</f>
        <v>6.5522565346812764E-2</v>
      </c>
      <c r="T263">
        <f>(L263*0.75*1.07)*(1+0.2)*0.531*3.67</f>
        <v>0.28856137778736335</v>
      </c>
    </row>
    <row r="264" spans="1:24" hidden="1" x14ac:dyDescent="0.3">
      <c r="A264" s="26">
        <v>46001</v>
      </c>
      <c r="B264">
        <v>187</v>
      </c>
      <c r="C264" t="s">
        <v>211</v>
      </c>
      <c r="D264">
        <v>79</v>
      </c>
      <c r="E264" t="s">
        <v>216</v>
      </c>
      <c r="F264">
        <v>4</v>
      </c>
      <c r="G264">
        <v>15.7</v>
      </c>
      <c r="H264">
        <f t="shared" si="138"/>
        <v>0.157</v>
      </c>
      <c r="I264">
        <v>8.6</v>
      </c>
      <c r="J264">
        <v>5</v>
      </c>
      <c r="K264" s="27">
        <f t="shared" si="139"/>
        <v>1.9359324600000002E-2</v>
      </c>
      <c r="L264">
        <f t="shared" ref="L264:L268" si="140">0.000086*(G264^1.882935*I264^0.813269+0.000016*G264^2)</f>
        <v>8.8369022506006756E-2</v>
      </c>
      <c r="O264">
        <f>L264*0.45*0.75</f>
        <v>2.9824545095777283E-2</v>
      </c>
      <c r="Q264">
        <f t="shared" ref="Q264:Q268" si="141">O264*0.52</f>
        <v>1.5508763449804187E-2</v>
      </c>
      <c r="T264">
        <f>(L264*0.45*0.75)*(1+0.2)*0.52*3.67</f>
        <v>6.8300594232937634E-2</v>
      </c>
    </row>
    <row r="265" spans="1:24" hidden="1" x14ac:dyDescent="0.3">
      <c r="A265" s="26">
        <v>46001</v>
      </c>
      <c r="B265">
        <v>187</v>
      </c>
      <c r="C265" t="s">
        <v>211</v>
      </c>
      <c r="D265">
        <v>80</v>
      </c>
      <c r="E265" t="s">
        <v>216</v>
      </c>
      <c r="F265">
        <v>4</v>
      </c>
      <c r="G265">
        <v>20.100000000000001</v>
      </c>
      <c r="H265">
        <f t="shared" si="138"/>
        <v>0.20100000000000001</v>
      </c>
      <c r="I265">
        <v>8.6999999999999993</v>
      </c>
      <c r="J265">
        <v>4</v>
      </c>
      <c r="K265" s="27">
        <f t="shared" si="139"/>
        <v>3.1730945400000002E-2</v>
      </c>
      <c r="L265">
        <f t="shared" si="140"/>
        <v>0.14204158257691407</v>
      </c>
      <c r="O265">
        <f>L265*0.45*0.75</f>
        <v>4.7939034119708505E-2</v>
      </c>
      <c r="Q265">
        <f t="shared" si="141"/>
        <v>2.4928297742248424E-2</v>
      </c>
      <c r="T265">
        <f>(L265*0.45*0.75)*(1+0.2)*0.52*3.67</f>
        <v>0.10978422325686205</v>
      </c>
    </row>
    <row r="266" spans="1:24" hidden="1" x14ac:dyDescent="0.3">
      <c r="A266" s="26">
        <v>46001</v>
      </c>
      <c r="B266">
        <v>187</v>
      </c>
      <c r="C266" t="s">
        <v>211</v>
      </c>
      <c r="D266">
        <v>81</v>
      </c>
      <c r="E266" t="s">
        <v>216</v>
      </c>
      <c r="F266">
        <v>4</v>
      </c>
      <c r="G266">
        <v>18.399999999999999</v>
      </c>
      <c r="H266">
        <f t="shared" si="138"/>
        <v>0.184</v>
      </c>
      <c r="I266">
        <v>8.1999999999999993</v>
      </c>
      <c r="J266">
        <v>2.5</v>
      </c>
      <c r="K266" s="27">
        <f t="shared" si="139"/>
        <v>2.6590502399999997E-2</v>
      </c>
      <c r="L266">
        <f t="shared" si="140"/>
        <v>0.11461631512328448</v>
      </c>
      <c r="O266">
        <f>L266*0.45*0.75</f>
        <v>3.8683006354108512E-2</v>
      </c>
      <c r="Q266">
        <f t="shared" si="141"/>
        <v>2.0115163304136426E-2</v>
      </c>
      <c r="T266">
        <f>(L266*0.45*0.75)*(1+0.2)*0.52*3.67</f>
        <v>8.8587179191416815E-2</v>
      </c>
    </row>
    <row r="267" spans="1:24" hidden="1" x14ac:dyDescent="0.3">
      <c r="A267" s="26">
        <v>46001</v>
      </c>
      <c r="B267">
        <v>187</v>
      </c>
      <c r="C267" t="s">
        <v>211</v>
      </c>
      <c r="D267">
        <v>82</v>
      </c>
      <c r="E267" t="s">
        <v>216</v>
      </c>
      <c r="F267">
        <v>4</v>
      </c>
      <c r="G267">
        <v>16.399999999999999</v>
      </c>
      <c r="H267">
        <f t="shared" si="138"/>
        <v>0.16399999999999998</v>
      </c>
      <c r="I267">
        <v>8.5</v>
      </c>
      <c r="J267">
        <v>5</v>
      </c>
      <c r="K267" s="27">
        <f t="shared" si="139"/>
        <v>2.1124118399999996E-2</v>
      </c>
      <c r="L267">
        <f t="shared" si="140"/>
        <v>9.5025408223918029E-2</v>
      </c>
      <c r="O267">
        <f>L267*0.45*0.75</f>
        <v>3.2071075275572333E-2</v>
      </c>
      <c r="Q267">
        <f t="shared" si="141"/>
        <v>1.6676959143297615E-2</v>
      </c>
      <c r="T267">
        <f>(L267*0.45*0.75)*(1+0.2)*0.52*3.67</f>
        <v>7.3445328067082677E-2</v>
      </c>
    </row>
    <row r="268" spans="1:24" hidden="1" x14ac:dyDescent="0.3">
      <c r="A268" s="26">
        <v>46001</v>
      </c>
      <c r="B268">
        <v>187</v>
      </c>
      <c r="C268" t="s">
        <v>211</v>
      </c>
      <c r="D268">
        <v>83</v>
      </c>
      <c r="E268" t="s">
        <v>216</v>
      </c>
      <c r="F268">
        <v>4</v>
      </c>
      <c r="G268">
        <v>21.6</v>
      </c>
      <c r="H268">
        <f t="shared" si="138"/>
        <v>0.21600000000000003</v>
      </c>
      <c r="I268">
        <v>9.4</v>
      </c>
      <c r="J268">
        <v>4.5999999999999996</v>
      </c>
      <c r="K268" s="27">
        <f t="shared" si="139"/>
        <v>3.6643622400000006E-2</v>
      </c>
      <c r="L268">
        <f t="shared" si="140"/>
        <v>0.17322255939573028</v>
      </c>
      <c r="O268">
        <f>L268*0.45*0.75</f>
        <v>5.8462613796058979E-2</v>
      </c>
      <c r="Q268">
        <f t="shared" si="141"/>
        <v>3.040055917395067E-2</v>
      </c>
      <c r="T268">
        <f>(L268*0.45*0.75)*(1+0.2)*0.52*3.67</f>
        <v>0.13388406260207872</v>
      </c>
    </row>
    <row r="269" spans="1:24" hidden="1" x14ac:dyDescent="0.3">
      <c r="A269" s="26">
        <v>46001</v>
      </c>
      <c r="B269">
        <v>187</v>
      </c>
      <c r="C269" t="s">
        <v>211</v>
      </c>
      <c r="D269">
        <v>84</v>
      </c>
      <c r="E269" t="s">
        <v>213</v>
      </c>
      <c r="F269">
        <v>7</v>
      </c>
      <c r="G269">
        <v>19.7</v>
      </c>
      <c r="H269">
        <f t="shared" si="138"/>
        <v>0.19699999999999998</v>
      </c>
      <c r="I269">
        <v>7.2</v>
      </c>
      <c r="J269">
        <v>0</v>
      </c>
      <c r="K269" s="27">
        <f t="shared" si="139"/>
        <v>3.048058859999999E-2</v>
      </c>
      <c r="L269">
        <f>0.000084*(G269^1.894314*I269^0.808223+0.000031*G269^2)</f>
        <v>0.11730711781113214</v>
      </c>
      <c r="O269">
        <f>L269*0.66*1.07</f>
        <v>8.2842286598221529E-2</v>
      </c>
      <c r="Q269">
        <f>O269*0.531</f>
        <v>4.3989254183655631E-2</v>
      </c>
      <c r="T269">
        <f>(L269*0.66*1.07)*(1+0.2)*0.531*3.67</f>
        <v>0.19372867542481942</v>
      </c>
    </row>
    <row r="270" spans="1:24" hidden="1" x14ac:dyDescent="0.3">
      <c r="A270" s="26">
        <v>46001</v>
      </c>
      <c r="B270">
        <v>187</v>
      </c>
      <c r="C270" t="s">
        <v>211</v>
      </c>
      <c r="D270">
        <v>85</v>
      </c>
      <c r="E270" t="s">
        <v>216</v>
      </c>
      <c r="F270">
        <v>4</v>
      </c>
      <c r="G270">
        <v>23</v>
      </c>
      <c r="H270">
        <f t="shared" si="138"/>
        <v>0.23</v>
      </c>
      <c r="I270">
        <v>7.6</v>
      </c>
      <c r="J270">
        <v>4</v>
      </c>
      <c r="K270" s="27">
        <f t="shared" si="139"/>
        <v>4.154766E-2</v>
      </c>
      <c r="L270">
        <f>0.000086*(G270^1.882935*I270^0.813269+0.000016*G270^2)</f>
        <v>0.16401507653821604</v>
      </c>
      <c r="O270">
        <f>L270*0.45*0.75</f>
        <v>5.5355088331647914E-2</v>
      </c>
      <c r="Q270">
        <f>O270*0.52</f>
        <v>2.8784645932456915E-2</v>
      </c>
      <c r="T270">
        <f>(L270*0.45*0.75)*(1+0.2)*0.52*3.67</f>
        <v>0.12676758068654023</v>
      </c>
    </row>
    <row r="271" spans="1:24" hidden="1" x14ac:dyDescent="0.3">
      <c r="A271" s="26">
        <v>46001</v>
      </c>
      <c r="B271">
        <v>187</v>
      </c>
      <c r="C271" t="s">
        <v>211</v>
      </c>
      <c r="D271">
        <v>86</v>
      </c>
      <c r="E271" t="s">
        <v>212</v>
      </c>
      <c r="F271">
        <v>4</v>
      </c>
      <c r="G271">
        <v>12</v>
      </c>
      <c r="H271">
        <f t="shared" si="138"/>
        <v>0.12</v>
      </c>
      <c r="I271">
        <v>7.7</v>
      </c>
      <c r="J271">
        <v>5.6</v>
      </c>
      <c r="K271" s="27">
        <f t="shared" si="139"/>
        <v>1.130976E-2</v>
      </c>
      <c r="L271">
        <f>0.000062*(G271^1.947206*I271^0.894551+0.000039*G271^2)</f>
        <v>4.8617672292981244E-2</v>
      </c>
      <c r="O271">
        <f>L271*0.47*0.75</f>
        <v>1.7137729483275885E-2</v>
      </c>
      <c r="Q271">
        <f>O271*0.52</f>
        <v>8.9116193313034612E-3</v>
      </c>
      <c r="T271">
        <f>(L271*0.47*0.75)*(1+0.2)*0.52*3.67</f>
        <v>3.924677153506044E-2</v>
      </c>
    </row>
    <row r="272" spans="1:24" hidden="1" x14ac:dyDescent="0.3">
      <c r="A272" s="26">
        <v>46002</v>
      </c>
      <c r="B272">
        <v>188</v>
      </c>
      <c r="C272" t="s">
        <v>211</v>
      </c>
      <c r="D272">
        <v>1</v>
      </c>
      <c r="E272" t="s">
        <v>213</v>
      </c>
      <c r="F272">
        <v>4</v>
      </c>
      <c r="G272">
        <v>14.1</v>
      </c>
      <c r="H272">
        <f t="shared" si="138"/>
        <v>0.14099999999999999</v>
      </c>
      <c r="I272">
        <v>5.2</v>
      </c>
      <c r="J272">
        <v>2</v>
      </c>
      <c r="K272" s="27">
        <f t="shared" si="139"/>
        <v>1.5614537399999996E-2</v>
      </c>
      <c r="L272">
        <f>0.000084*(G272^1.894314*I272^0.808223+0.000031*G272^2)</f>
        <v>4.7858183284299423E-2</v>
      </c>
      <c r="O272">
        <f>L272*0.66*1.07</f>
        <v>3.3797449035372261E-2</v>
      </c>
      <c r="Q272">
        <f>O272*0.531</f>
        <v>1.7946445437782673E-2</v>
      </c>
      <c r="T272">
        <f>(L272*0.66*1.07)*(1+0.2)*0.531*3.67</f>
        <v>7.9036145707994873E-2</v>
      </c>
    </row>
    <row r="273" spans="1:20" x14ac:dyDescent="0.3">
      <c r="A273" s="26">
        <v>46002</v>
      </c>
      <c r="B273">
        <v>188</v>
      </c>
      <c r="C273" t="s">
        <v>211</v>
      </c>
      <c r="D273">
        <v>2</v>
      </c>
      <c r="E273" t="s">
        <v>214</v>
      </c>
      <c r="F273">
        <v>4</v>
      </c>
      <c r="G273">
        <v>13.5</v>
      </c>
      <c r="H273">
        <f t="shared" si="138"/>
        <v>0.13500000000000001</v>
      </c>
      <c r="I273">
        <v>7.4</v>
      </c>
      <c r="J273">
        <v>4</v>
      </c>
      <c r="K273" s="27">
        <f t="shared" si="139"/>
        <v>1.4313915000000002E-2</v>
      </c>
      <c r="L273">
        <f>0.000081*(G273^1.864042*I273^0.850892+0.000027*G273^2)</f>
        <v>5.6898392409284272E-2</v>
      </c>
      <c r="O273">
        <f>L273*0.47*0.75</f>
        <v>2.0056683324272705E-2</v>
      </c>
      <c r="Q273">
        <f>O273*0.521</f>
        <v>1.0449532011946079E-2</v>
      </c>
      <c r="T273">
        <f>(L273*0.47*0.75)*(1+0.2)*0.521*3.67</f>
        <v>4.6019738980610535E-2</v>
      </c>
    </row>
    <row r="274" spans="1:20" hidden="1" x14ac:dyDescent="0.3">
      <c r="A274" s="26">
        <v>46002</v>
      </c>
      <c r="B274">
        <v>188</v>
      </c>
      <c r="C274" t="s">
        <v>211</v>
      </c>
      <c r="D274">
        <v>3</v>
      </c>
      <c r="E274" t="s">
        <v>217</v>
      </c>
      <c r="F274">
        <v>1</v>
      </c>
      <c r="G274">
        <v>23.4</v>
      </c>
      <c r="H274">
        <f t="shared" si="138"/>
        <v>0.23399999999999999</v>
      </c>
      <c r="I274">
        <v>10.199999999999999</v>
      </c>
      <c r="J274">
        <v>4.5</v>
      </c>
      <c r="K274" s="27">
        <f t="shared" si="139"/>
        <v>4.300536239999999E-2</v>
      </c>
      <c r="L274">
        <f>0.000059*(G274^1.965295*I274^0.892133+0.000019*G274^2)</f>
        <v>0.22991735075113412</v>
      </c>
      <c r="O274">
        <f>L274*0.47*0.75</f>
        <v>8.1045866139774769E-2</v>
      </c>
      <c r="Q274">
        <f>O274*0.52</f>
        <v>4.2143850392682883E-2</v>
      </c>
      <c r="T274">
        <f>(L274*0.47*0.75)*(1+0.2)*0.52*3.67</f>
        <v>0.18560151712937542</v>
      </c>
    </row>
    <row r="275" spans="1:20" hidden="1" x14ac:dyDescent="0.3">
      <c r="A275" s="26">
        <v>46002</v>
      </c>
      <c r="B275">
        <v>188</v>
      </c>
      <c r="C275" t="s">
        <v>211</v>
      </c>
      <c r="D275">
        <v>4</v>
      </c>
      <c r="E275" t="s">
        <v>212</v>
      </c>
      <c r="F275">
        <v>1</v>
      </c>
      <c r="G275">
        <v>16.7</v>
      </c>
      <c r="H275">
        <f t="shared" si="138"/>
        <v>0.16699999999999998</v>
      </c>
      <c r="I275">
        <v>12.6</v>
      </c>
      <c r="J275">
        <v>8.5</v>
      </c>
      <c r="K275" s="27">
        <f t="shared" si="139"/>
        <v>2.1904020599999994E-2</v>
      </c>
      <c r="L275">
        <f>0.000062*(G275^1.947206*I275^0.894551+0.000039*G275^2)</f>
        <v>0.14375142127148141</v>
      </c>
      <c r="O275">
        <f>L275*0.47*0.75</f>
        <v>5.0672375998197197E-2</v>
      </c>
      <c r="Q275">
        <f>O275*0.52</f>
        <v>2.6349635519062543E-2</v>
      </c>
      <c r="T275">
        <f>(L275*0.47*0.75)*(1+0.2)*0.52*3.67</f>
        <v>0.11604379482595142</v>
      </c>
    </row>
    <row r="276" spans="1:20" x14ac:dyDescent="0.3">
      <c r="A276" s="26">
        <v>46002</v>
      </c>
      <c r="B276">
        <v>188</v>
      </c>
      <c r="C276" t="s">
        <v>211</v>
      </c>
      <c r="D276">
        <v>5</v>
      </c>
      <c r="E276" t="s">
        <v>214</v>
      </c>
      <c r="F276">
        <v>4</v>
      </c>
      <c r="G276">
        <v>8.4</v>
      </c>
      <c r="H276">
        <f t="shared" si="138"/>
        <v>8.4000000000000005E-2</v>
      </c>
      <c r="I276">
        <v>4.4000000000000004</v>
      </c>
      <c r="J276">
        <v>2</v>
      </c>
      <c r="K276" s="27">
        <f t="shared" si="139"/>
        <v>5.5417824000000004E-3</v>
      </c>
      <c r="L276">
        <f>0.000081*(G276^1.864042*I276^0.850892+0.000027*G276^2)</f>
        <v>1.5097102435108034E-2</v>
      </c>
      <c r="O276">
        <f>L276*0.47*0.75</f>
        <v>5.3217286083755821E-3</v>
      </c>
      <c r="Q276">
        <f>O276*0.521</f>
        <v>2.7726206049636785E-3</v>
      </c>
      <c r="T276">
        <f>(L276*0.47*0.75)*(1+0.2)*0.521*3.67</f>
        <v>1.2210621144260038E-2</v>
      </c>
    </row>
    <row r="277" spans="1:20" hidden="1" x14ac:dyDescent="0.3">
      <c r="A277" s="26">
        <v>46002</v>
      </c>
      <c r="B277">
        <v>188</v>
      </c>
      <c r="C277" t="s">
        <v>211</v>
      </c>
      <c r="D277">
        <v>6</v>
      </c>
      <c r="E277" t="s">
        <v>213</v>
      </c>
      <c r="F277">
        <v>4</v>
      </c>
      <c r="G277">
        <v>15.1</v>
      </c>
      <c r="H277">
        <f t="shared" si="138"/>
        <v>0.151</v>
      </c>
      <c r="I277">
        <v>8.1999999999999993</v>
      </c>
      <c r="J277">
        <v>2</v>
      </c>
      <c r="K277" s="27">
        <f t="shared" si="139"/>
        <v>1.79079054E-2</v>
      </c>
      <c r="L277">
        <f t="shared" ref="L277:L282" si="142">0.000084*(G277^1.894314*I277^0.808223+0.000031*G277^2)</f>
        <v>7.8740917506453303E-2</v>
      </c>
      <c r="O277">
        <f t="shared" ref="O277:O282" si="143">L277*0.66*1.07</f>
        <v>5.5606835943057334E-2</v>
      </c>
      <c r="Q277">
        <f t="shared" ref="Q277:Q282" si="144">O277*0.531</f>
        <v>2.9527229885763447E-2</v>
      </c>
      <c r="T277">
        <f t="shared" ref="T277:T282" si="145">(L277*0.66*1.07)*(1+0.2)*0.531*3.67</f>
        <v>0.13003792041690224</v>
      </c>
    </row>
    <row r="278" spans="1:20" hidden="1" x14ac:dyDescent="0.3">
      <c r="A278" s="26">
        <v>46002</v>
      </c>
      <c r="B278">
        <v>188</v>
      </c>
      <c r="C278" t="s">
        <v>211</v>
      </c>
      <c r="D278">
        <v>7</v>
      </c>
      <c r="E278" t="s">
        <v>213</v>
      </c>
      <c r="F278">
        <v>8</v>
      </c>
      <c r="G278">
        <v>15.7</v>
      </c>
      <c r="H278">
        <f t="shared" si="138"/>
        <v>0.157</v>
      </c>
      <c r="I278">
        <v>8</v>
      </c>
      <c r="J278">
        <v>0</v>
      </c>
      <c r="K278" s="27">
        <f t="shared" si="139"/>
        <v>1.9359324600000002E-2</v>
      </c>
      <c r="L278">
        <f t="shared" si="142"/>
        <v>8.3097927675758992E-2</v>
      </c>
      <c r="O278">
        <f t="shared" si="143"/>
        <v>5.868375652462101E-2</v>
      </c>
      <c r="Q278">
        <f t="shared" si="144"/>
        <v>3.1161074714573758E-2</v>
      </c>
      <c r="T278">
        <f t="shared" si="145"/>
        <v>0.1372333730429828</v>
      </c>
    </row>
    <row r="279" spans="1:20" hidden="1" x14ac:dyDescent="0.3">
      <c r="A279" s="26">
        <v>46002</v>
      </c>
      <c r="B279">
        <v>188</v>
      </c>
      <c r="C279" t="s">
        <v>211</v>
      </c>
      <c r="D279">
        <v>8</v>
      </c>
      <c r="E279" t="s">
        <v>213</v>
      </c>
      <c r="F279">
        <v>3</v>
      </c>
      <c r="G279">
        <v>16.399999999999999</v>
      </c>
      <c r="H279">
        <f t="shared" si="138"/>
        <v>0.16399999999999998</v>
      </c>
      <c r="I279">
        <v>7</v>
      </c>
      <c r="J279">
        <v>2.4</v>
      </c>
      <c r="K279" s="27">
        <f t="shared" si="139"/>
        <v>2.1124118399999996E-2</v>
      </c>
      <c r="L279">
        <f t="shared" si="142"/>
        <v>8.1022646090017858E-2</v>
      </c>
      <c r="O279">
        <f t="shared" si="143"/>
        <v>5.7218192668770616E-2</v>
      </c>
      <c r="Q279">
        <f t="shared" si="144"/>
        <v>3.0382860307117197E-2</v>
      </c>
      <c r="T279">
        <f t="shared" si="145"/>
        <v>0.13380611679254412</v>
      </c>
    </row>
    <row r="280" spans="1:20" hidden="1" x14ac:dyDescent="0.3">
      <c r="A280" s="26">
        <v>46002</v>
      </c>
      <c r="B280">
        <v>188</v>
      </c>
      <c r="C280" t="s">
        <v>211</v>
      </c>
      <c r="D280">
        <v>9</v>
      </c>
      <c r="E280" t="s">
        <v>213</v>
      </c>
      <c r="F280">
        <v>7</v>
      </c>
      <c r="G280">
        <v>13</v>
      </c>
      <c r="H280">
        <f t="shared" si="138"/>
        <v>0.13</v>
      </c>
      <c r="I280">
        <v>6</v>
      </c>
      <c r="J280">
        <v>0</v>
      </c>
      <c r="K280" s="27">
        <f t="shared" si="139"/>
        <v>1.3273260000000002E-2</v>
      </c>
      <c r="L280">
        <f t="shared" si="142"/>
        <v>4.6064001393096722E-2</v>
      </c>
      <c r="O280">
        <f t="shared" si="143"/>
        <v>3.2530397783804905E-2</v>
      </c>
      <c r="Q280">
        <f t="shared" si="144"/>
        <v>1.7273641223200405E-2</v>
      </c>
      <c r="T280">
        <f t="shared" si="145"/>
        <v>7.6073115946974593E-2</v>
      </c>
    </row>
    <row r="281" spans="1:20" hidden="1" x14ac:dyDescent="0.3">
      <c r="A281" s="26">
        <v>46002</v>
      </c>
      <c r="B281">
        <v>188</v>
      </c>
      <c r="C281" t="s">
        <v>211</v>
      </c>
      <c r="D281">
        <v>10</v>
      </c>
      <c r="E281" t="s">
        <v>213</v>
      </c>
      <c r="F281">
        <v>4</v>
      </c>
      <c r="G281">
        <v>14.1</v>
      </c>
      <c r="H281">
        <f t="shared" si="138"/>
        <v>0.14099999999999999</v>
      </c>
      <c r="I281">
        <v>6</v>
      </c>
      <c r="J281">
        <v>3</v>
      </c>
      <c r="K281" s="27">
        <f t="shared" si="139"/>
        <v>1.5614537399999996E-2</v>
      </c>
      <c r="L281">
        <f t="shared" si="142"/>
        <v>5.3726068705646321E-2</v>
      </c>
      <c r="O281">
        <f t="shared" si="143"/>
        <v>3.7941349719927436E-2</v>
      </c>
      <c r="Q281">
        <f t="shared" si="144"/>
        <v>2.0146856701281468E-2</v>
      </c>
      <c r="T281">
        <f t="shared" si="145"/>
        <v>8.8726756912443597E-2</v>
      </c>
    </row>
    <row r="282" spans="1:20" hidden="1" x14ac:dyDescent="0.3">
      <c r="A282" s="26">
        <v>46002</v>
      </c>
      <c r="B282">
        <v>188</v>
      </c>
      <c r="C282" t="s">
        <v>211</v>
      </c>
      <c r="D282">
        <v>11</v>
      </c>
      <c r="E282" t="s">
        <v>213</v>
      </c>
      <c r="F282">
        <v>4</v>
      </c>
      <c r="G282">
        <v>10.199999999999999</v>
      </c>
      <c r="H282">
        <f t="shared" si="138"/>
        <v>0.10199999999999999</v>
      </c>
      <c r="I282">
        <v>7</v>
      </c>
      <c r="J282">
        <v>2</v>
      </c>
      <c r="K282" s="27">
        <f t="shared" si="139"/>
        <v>8.1713015999999982E-3</v>
      </c>
      <c r="L282">
        <f t="shared" si="142"/>
        <v>3.295459323161961E-2</v>
      </c>
      <c r="O282">
        <f t="shared" si="143"/>
        <v>2.3272533740169771E-2</v>
      </c>
      <c r="Q282">
        <f t="shared" si="144"/>
        <v>1.235771541603015E-2</v>
      </c>
      <c r="T282">
        <f t="shared" si="145"/>
        <v>5.4423378692196774E-2</v>
      </c>
    </row>
    <row r="283" spans="1:20" hidden="1" x14ac:dyDescent="0.3">
      <c r="A283" s="26">
        <v>46002</v>
      </c>
      <c r="B283">
        <v>188</v>
      </c>
      <c r="C283" t="s">
        <v>211</v>
      </c>
      <c r="D283">
        <v>12</v>
      </c>
      <c r="E283" t="s">
        <v>216</v>
      </c>
      <c r="F283">
        <v>4</v>
      </c>
      <c r="G283">
        <v>8</v>
      </c>
      <c r="H283">
        <f t="shared" si="138"/>
        <v>0.08</v>
      </c>
      <c r="I283">
        <v>6.2</v>
      </c>
      <c r="J283">
        <v>2.5</v>
      </c>
      <c r="K283" s="27">
        <f t="shared" si="139"/>
        <v>5.0265600000000002E-3</v>
      </c>
      <c r="L283">
        <f>0.000086*(G283^1.882935*I283^0.813269+0.000016*G283^2)</f>
        <v>1.9027766040303092E-2</v>
      </c>
      <c r="O283">
        <f>L283*0.45*0.75</f>
        <v>6.4218710386022932E-3</v>
      </c>
      <c r="Q283">
        <f>O283*0.52</f>
        <v>3.3393729400731926E-3</v>
      </c>
      <c r="T283">
        <f>(L283*0.45*0.75)*(1+0.2)*0.52*3.67</f>
        <v>1.4706598428082338E-2</v>
      </c>
    </row>
    <row r="284" spans="1:20" hidden="1" x14ac:dyDescent="0.3">
      <c r="A284" s="26">
        <v>46002</v>
      </c>
      <c r="B284">
        <v>188</v>
      </c>
      <c r="C284" t="s">
        <v>211</v>
      </c>
      <c r="D284">
        <v>13</v>
      </c>
      <c r="E284" t="s">
        <v>215</v>
      </c>
      <c r="F284">
        <v>1</v>
      </c>
      <c r="G284">
        <v>46.5</v>
      </c>
      <c r="H284">
        <f t="shared" si="138"/>
        <v>0.46500000000000002</v>
      </c>
      <c r="I284">
        <v>19.600000000000001</v>
      </c>
      <c r="J284">
        <v>9</v>
      </c>
      <c r="K284" s="27">
        <f t="shared" si="139"/>
        <v>0.16982311500000002</v>
      </c>
      <c r="L284">
        <f>0.000064*(G284^1.958025*I284^0.883501+0.000045*G284^2)</f>
        <v>1.6323216099559692</v>
      </c>
      <c r="O284">
        <f>L284*0.44*0.75</f>
        <v>0.53866613128546992</v>
      </c>
      <c r="Q284">
        <f>O284*0.52</f>
        <v>0.28010638826844436</v>
      </c>
      <c r="T284">
        <f>(L284*0.44*0.75)*(1+0.2)*0.52*3.67</f>
        <v>1.233588533934229</v>
      </c>
    </row>
    <row r="285" spans="1:20" hidden="1" x14ac:dyDescent="0.3">
      <c r="A285" s="26">
        <v>46002</v>
      </c>
      <c r="B285">
        <v>188</v>
      </c>
      <c r="C285" t="s">
        <v>211</v>
      </c>
      <c r="D285">
        <v>14</v>
      </c>
      <c r="E285" t="s">
        <v>216</v>
      </c>
      <c r="F285">
        <v>4</v>
      </c>
      <c r="G285">
        <v>14.6</v>
      </c>
      <c r="H285">
        <f t="shared" si="138"/>
        <v>0.14599999999999999</v>
      </c>
      <c r="I285">
        <v>7.2</v>
      </c>
      <c r="J285">
        <v>2.4</v>
      </c>
      <c r="K285" s="27">
        <f t="shared" si="139"/>
        <v>1.6741586399999998E-2</v>
      </c>
      <c r="L285">
        <f>0.000086*(G285^1.882935*I285^0.813269+0.000016*G285^2)</f>
        <v>6.6702643755610525E-2</v>
      </c>
      <c r="O285">
        <f>L285*0.45*0.75</f>
        <v>2.2512142267518555E-2</v>
      </c>
      <c r="Q285">
        <f>O285*0.52</f>
        <v>1.1706313979109649E-2</v>
      </c>
      <c r="T285">
        <f>(L285*0.45*0.75)*(1+0.2)*0.52*3.67</f>
        <v>5.1554606763998888E-2</v>
      </c>
    </row>
    <row r="286" spans="1:20" hidden="1" x14ac:dyDescent="0.3">
      <c r="A286" s="26">
        <v>46002</v>
      </c>
      <c r="B286">
        <v>188</v>
      </c>
      <c r="C286" t="s">
        <v>211</v>
      </c>
      <c r="D286">
        <v>15</v>
      </c>
      <c r="E286" t="s">
        <v>213</v>
      </c>
      <c r="F286">
        <v>4</v>
      </c>
      <c r="G286">
        <v>10.1</v>
      </c>
      <c r="H286">
        <f t="shared" si="138"/>
        <v>0.10099999999999999</v>
      </c>
      <c r="I286">
        <v>5.7</v>
      </c>
      <c r="J286">
        <v>3</v>
      </c>
      <c r="K286" s="27">
        <f t="shared" si="139"/>
        <v>8.0118653999999984E-3</v>
      </c>
      <c r="L286">
        <f>0.000084*(G286^1.894314*I286^0.808223+0.000031*G286^2)</f>
        <v>2.7396745743375962E-2</v>
      </c>
      <c r="O286">
        <f>L286*0.66*1.07</f>
        <v>1.9347581843972107E-2</v>
      </c>
      <c r="Q286">
        <f>O286*0.531</f>
        <v>1.0273565959149189E-2</v>
      </c>
      <c r="T286">
        <f>(L286*0.66*1.07)*(1+0.2)*0.531*3.67</f>
        <v>4.5244784484093026E-2</v>
      </c>
    </row>
    <row r="287" spans="1:20" hidden="1" x14ac:dyDescent="0.3">
      <c r="A287" s="26">
        <v>46002</v>
      </c>
      <c r="B287">
        <v>188</v>
      </c>
      <c r="C287" t="s">
        <v>211</v>
      </c>
      <c r="D287">
        <v>16</v>
      </c>
      <c r="E287" t="s">
        <v>216</v>
      </c>
      <c r="F287">
        <v>4</v>
      </c>
      <c r="G287">
        <v>10.4</v>
      </c>
      <c r="H287">
        <f t="shared" si="138"/>
        <v>0.10400000000000001</v>
      </c>
      <c r="I287">
        <v>7.4</v>
      </c>
      <c r="J287">
        <v>4</v>
      </c>
      <c r="K287" s="27">
        <f t="shared" si="139"/>
        <v>8.494886400000002E-3</v>
      </c>
      <c r="L287">
        <f>0.000086*(G287^1.882935*I287^0.813269+0.000016*G287^2)</f>
        <v>3.60103322455438E-2</v>
      </c>
      <c r="O287">
        <f>L287*0.45*0.75</f>
        <v>1.2153487132871033E-2</v>
      </c>
      <c r="Q287">
        <f>O287*0.52</f>
        <v>6.3198133090929375E-3</v>
      </c>
      <c r="T287">
        <f>(L287*0.45*0.75)*(1+0.2)*0.52*3.67</f>
        <v>2.7832457813245292E-2</v>
      </c>
    </row>
    <row r="288" spans="1:20" hidden="1" x14ac:dyDescent="0.3">
      <c r="A288" s="26">
        <v>46002</v>
      </c>
      <c r="B288">
        <v>188</v>
      </c>
      <c r="C288" t="s">
        <v>211</v>
      </c>
      <c r="D288">
        <v>17</v>
      </c>
      <c r="E288" t="s">
        <v>218</v>
      </c>
      <c r="F288">
        <v>3</v>
      </c>
      <c r="G288">
        <v>13.1</v>
      </c>
      <c r="H288">
        <f t="shared" si="138"/>
        <v>0.13100000000000001</v>
      </c>
      <c r="I288">
        <v>8</v>
      </c>
      <c r="J288">
        <v>5</v>
      </c>
      <c r="K288" s="27">
        <f t="shared" si="139"/>
        <v>1.3478249400000001E-2</v>
      </c>
      <c r="L288">
        <f>0.000057*(G288^1.897696*I288^1.002687+0.000031*G288^2)</f>
        <v>6.0483218253542345E-2</v>
      </c>
      <c r="O288">
        <f>L288*0.43*0.75</f>
        <v>1.9505837886767408E-2</v>
      </c>
      <c r="Q288">
        <f>O288*0.52</f>
        <v>1.0143035701119052E-2</v>
      </c>
      <c r="T288">
        <f>(L288*0.43*0.75)*(1+0.2)*0.52*3.67</f>
        <v>4.4669929227728306E-2</v>
      </c>
    </row>
    <row r="289" spans="1:20" hidden="1" x14ac:dyDescent="0.3">
      <c r="A289" s="26">
        <v>46002</v>
      </c>
      <c r="B289">
        <v>188</v>
      </c>
      <c r="C289" t="s">
        <v>211</v>
      </c>
      <c r="D289">
        <v>18</v>
      </c>
      <c r="E289" t="s">
        <v>216</v>
      </c>
      <c r="F289">
        <v>1</v>
      </c>
      <c r="G289">
        <v>18.399999999999999</v>
      </c>
      <c r="H289">
        <f t="shared" si="138"/>
        <v>0.184</v>
      </c>
      <c r="I289">
        <v>10.4</v>
      </c>
      <c r="J289">
        <v>3.6</v>
      </c>
      <c r="K289" s="27">
        <f t="shared" si="139"/>
        <v>2.6590502399999997E-2</v>
      </c>
      <c r="L289">
        <f t="shared" ref="L289:L292" si="146">0.000086*(G289^1.882935*I289^0.813269+0.000016*G289^2)</f>
        <v>0.13905651486365914</v>
      </c>
      <c r="O289">
        <f>L289*0.45*0.75</f>
        <v>4.6931573766484963E-2</v>
      </c>
      <c r="Q289">
        <f t="shared" ref="Q289:Q292" si="147">O289*0.52</f>
        <v>2.4404418358572183E-2</v>
      </c>
      <c r="T289">
        <f>(L289*0.45*0.75)*(1+0.2)*0.52*3.67</f>
        <v>0.10747705845115188</v>
      </c>
    </row>
    <row r="290" spans="1:20" hidden="1" x14ac:dyDescent="0.3">
      <c r="A290" s="26">
        <v>46002</v>
      </c>
      <c r="B290">
        <v>188</v>
      </c>
      <c r="C290" t="s">
        <v>211</v>
      </c>
      <c r="D290">
        <v>19</v>
      </c>
      <c r="E290" t="s">
        <v>216</v>
      </c>
      <c r="F290">
        <v>4</v>
      </c>
      <c r="G290">
        <v>19.7</v>
      </c>
      <c r="H290">
        <f t="shared" si="138"/>
        <v>0.19699999999999998</v>
      </c>
      <c r="I290">
        <v>9.1999999999999993</v>
      </c>
      <c r="J290">
        <v>4</v>
      </c>
      <c r="K290" s="27">
        <f t="shared" si="139"/>
        <v>3.048058859999999E-2</v>
      </c>
      <c r="L290">
        <f t="shared" si="146"/>
        <v>0.14312470276304751</v>
      </c>
      <c r="O290">
        <f>L290*0.45*0.75</f>
        <v>4.830458718252853E-2</v>
      </c>
      <c r="Q290">
        <f t="shared" si="147"/>
        <v>2.5118385334914835E-2</v>
      </c>
      <c r="T290">
        <f>(L290*0.45*0.75)*(1+0.2)*0.52*3.67</f>
        <v>0.11062136901496494</v>
      </c>
    </row>
    <row r="291" spans="1:20" hidden="1" x14ac:dyDescent="0.3">
      <c r="A291" s="26">
        <v>46002</v>
      </c>
      <c r="B291">
        <v>188</v>
      </c>
      <c r="C291" t="s">
        <v>211</v>
      </c>
      <c r="D291">
        <v>20</v>
      </c>
      <c r="E291" t="s">
        <v>216</v>
      </c>
      <c r="F291">
        <v>4</v>
      </c>
      <c r="G291">
        <v>21.6</v>
      </c>
      <c r="H291">
        <f t="shared" si="138"/>
        <v>0.21600000000000003</v>
      </c>
      <c r="I291">
        <v>12.2</v>
      </c>
      <c r="J291">
        <v>6.4</v>
      </c>
      <c r="K291" s="27">
        <f t="shared" si="139"/>
        <v>3.6643622400000006E-2</v>
      </c>
      <c r="L291">
        <f t="shared" si="146"/>
        <v>0.21413723977274585</v>
      </c>
      <c r="O291">
        <f>L291*0.45*0.75</f>
        <v>7.2271318423301728E-2</v>
      </c>
      <c r="Q291">
        <f t="shared" si="147"/>
        <v>3.7581085580116899E-2</v>
      </c>
      <c r="T291">
        <f>(L291*0.45*0.75)*(1+0.2)*0.52*3.67</f>
        <v>0.16550710089483481</v>
      </c>
    </row>
    <row r="292" spans="1:20" hidden="1" x14ac:dyDescent="0.3">
      <c r="A292" s="26">
        <v>46002</v>
      </c>
      <c r="B292">
        <v>188</v>
      </c>
      <c r="C292" t="s">
        <v>211</v>
      </c>
      <c r="D292">
        <v>21</v>
      </c>
      <c r="E292" t="s">
        <v>216</v>
      </c>
      <c r="F292">
        <v>4</v>
      </c>
      <c r="G292">
        <v>10.4</v>
      </c>
      <c r="H292">
        <f t="shared" si="138"/>
        <v>0.10400000000000001</v>
      </c>
      <c r="I292">
        <v>6</v>
      </c>
      <c r="J292">
        <v>3</v>
      </c>
      <c r="K292" s="27">
        <f t="shared" si="139"/>
        <v>8.494886400000002E-3</v>
      </c>
      <c r="L292">
        <f t="shared" si="146"/>
        <v>3.0363689378602992E-2</v>
      </c>
      <c r="O292">
        <f>L292*0.45*0.75</f>
        <v>1.024774516527851E-2</v>
      </c>
      <c r="Q292">
        <f t="shared" si="147"/>
        <v>5.3288274859448256E-3</v>
      </c>
      <c r="T292">
        <f>(L292*0.45*0.75)*(1+0.2)*0.52*3.67</f>
        <v>2.3468156248101012E-2</v>
      </c>
    </row>
    <row r="293" spans="1:20" hidden="1" x14ac:dyDescent="0.3">
      <c r="A293" s="26">
        <v>46002</v>
      </c>
      <c r="B293">
        <v>188</v>
      </c>
      <c r="C293" t="s">
        <v>211</v>
      </c>
      <c r="D293">
        <v>22</v>
      </c>
      <c r="E293" t="s">
        <v>220</v>
      </c>
      <c r="F293">
        <v>3</v>
      </c>
      <c r="G293">
        <v>14</v>
      </c>
      <c r="H293">
        <f t="shared" si="138"/>
        <v>0.14000000000000001</v>
      </c>
      <c r="I293">
        <v>5</v>
      </c>
      <c r="J293">
        <v>1.4</v>
      </c>
      <c r="K293" s="27">
        <f t="shared" si="139"/>
        <v>1.5393840000000002E-2</v>
      </c>
      <c r="L293">
        <f>0.000084*(G293^1.894314*I293^0.808223+0.000031*G293^2)</f>
        <v>4.5744001186365707E-2</v>
      </c>
      <c r="O293">
        <f>L293*0.78*1.07</f>
        <v>3.8177943390140821E-2</v>
      </c>
      <c r="Q293">
        <f>O293*0.531</f>
        <v>2.0272487940164778E-2</v>
      </c>
      <c r="T293">
        <f>(L293*0.78*1.07)*(1+0.2)*0.531*3.67</f>
        <v>8.9280036888485667E-2</v>
      </c>
    </row>
    <row r="294" spans="1:20" hidden="1" x14ac:dyDescent="0.3">
      <c r="A294" s="26">
        <v>46002</v>
      </c>
      <c r="B294">
        <v>188</v>
      </c>
      <c r="C294" t="s">
        <v>211</v>
      </c>
      <c r="D294">
        <v>23</v>
      </c>
      <c r="E294" t="s">
        <v>212</v>
      </c>
      <c r="F294">
        <v>1</v>
      </c>
      <c r="G294">
        <v>37.799999999999997</v>
      </c>
      <c r="H294">
        <f t="shared" si="138"/>
        <v>0.37799999999999995</v>
      </c>
      <c r="I294">
        <v>16.600000000000001</v>
      </c>
      <c r="J294">
        <v>8.6999999999999993</v>
      </c>
      <c r="K294" s="27">
        <f t="shared" si="139"/>
        <v>0.11222109359999996</v>
      </c>
      <c r="L294">
        <f>0.000062*(G294^1.947206*I294^0.894551+0.000039*G294^2)</f>
        <v>0.90270065908359076</v>
      </c>
      <c r="O294">
        <f>L294*0.47*0.75</f>
        <v>0.31820198232696573</v>
      </c>
      <c r="Q294">
        <f>O294*0.52</f>
        <v>0.16546503081002217</v>
      </c>
      <c r="T294">
        <f>(L294*0.47*0.75)*(1+0.2)*0.52*3.67</f>
        <v>0.72870799568733768</v>
      </c>
    </row>
    <row r="295" spans="1:20" hidden="1" x14ac:dyDescent="0.3">
      <c r="A295" s="26">
        <v>46002</v>
      </c>
      <c r="B295">
        <v>188</v>
      </c>
      <c r="C295" t="s">
        <v>211</v>
      </c>
      <c r="D295">
        <v>24</v>
      </c>
      <c r="E295" t="s">
        <v>213</v>
      </c>
      <c r="F295">
        <v>3</v>
      </c>
      <c r="G295">
        <v>13</v>
      </c>
      <c r="H295">
        <f t="shared" si="138"/>
        <v>0.13</v>
      </c>
      <c r="I295">
        <v>6.4</v>
      </c>
      <c r="J295">
        <v>3.2</v>
      </c>
      <c r="K295" s="27">
        <f t="shared" si="139"/>
        <v>1.3273260000000002E-2</v>
      </c>
      <c r="L295">
        <f t="shared" ref="L295:L296" si="148">0.000084*(G295^1.894314*I295^0.808223+0.000031*G295^2)</f>
        <v>4.8530515988710186E-2</v>
      </c>
      <c r="O295">
        <f>L295*0.66*1.07</f>
        <v>3.4272250391227138E-2</v>
      </c>
      <c r="Q295">
        <f t="shared" ref="Q295:Q296" si="149">O295*0.531</f>
        <v>1.8198564957741612E-2</v>
      </c>
      <c r="T295">
        <f>(L295*0.66*1.07)*(1+0.2)*0.531*3.67</f>
        <v>8.0146480073894064E-2</v>
      </c>
    </row>
    <row r="296" spans="1:20" hidden="1" x14ac:dyDescent="0.3">
      <c r="A296" s="26">
        <v>46002</v>
      </c>
      <c r="B296">
        <v>188</v>
      </c>
      <c r="C296" t="s">
        <v>211</v>
      </c>
      <c r="D296">
        <v>25</v>
      </c>
      <c r="E296" t="s">
        <v>213</v>
      </c>
      <c r="F296">
        <v>4</v>
      </c>
      <c r="G296">
        <v>17.5</v>
      </c>
      <c r="H296">
        <f t="shared" si="138"/>
        <v>0.17499999999999999</v>
      </c>
      <c r="I296">
        <v>5.2</v>
      </c>
      <c r="J296">
        <v>2.4</v>
      </c>
      <c r="K296" s="27">
        <f t="shared" si="139"/>
        <v>2.4052874999999998E-2</v>
      </c>
      <c r="L296">
        <f t="shared" si="148"/>
        <v>7.2057442039329525E-2</v>
      </c>
      <c r="O296">
        <f>L296*0.66*1.07</f>
        <v>5.0886965568174521E-2</v>
      </c>
      <c r="Q296">
        <f t="shared" si="149"/>
        <v>2.7020978716700672E-2</v>
      </c>
      <c r="T296">
        <f>(L296*0.66*1.07)*(1+0.2)*0.531*3.67</f>
        <v>0.11900039026834976</v>
      </c>
    </row>
    <row r="297" spans="1:20" hidden="1" x14ac:dyDescent="0.3">
      <c r="A297" s="26">
        <v>46002</v>
      </c>
      <c r="B297">
        <v>188</v>
      </c>
      <c r="C297" t="s">
        <v>211</v>
      </c>
      <c r="D297">
        <v>26</v>
      </c>
      <c r="E297" t="s">
        <v>216</v>
      </c>
      <c r="F297">
        <v>4</v>
      </c>
      <c r="G297">
        <v>16.399999999999999</v>
      </c>
      <c r="H297">
        <f t="shared" si="138"/>
        <v>0.16399999999999998</v>
      </c>
      <c r="I297">
        <v>12.6</v>
      </c>
      <c r="J297">
        <v>4.2</v>
      </c>
      <c r="K297" s="27">
        <f t="shared" si="139"/>
        <v>2.1124118399999996E-2</v>
      </c>
      <c r="L297">
        <f>0.000086*(G297^1.882935*I297^0.813269+0.000016*G297^2)</f>
        <v>0.13087868813545692</v>
      </c>
      <c r="O297">
        <f>L297*0.45*0.75</f>
        <v>4.4171557245716711E-2</v>
      </c>
      <c r="Q297">
        <f>O297*0.52</f>
        <v>2.296920976777269E-2</v>
      </c>
      <c r="T297">
        <f>(L297*0.45*0.75)*(1+0.2)*0.52*3.67</f>
        <v>0.10115639981727091</v>
      </c>
    </row>
    <row r="298" spans="1:20" hidden="1" x14ac:dyDescent="0.3">
      <c r="A298" s="26">
        <v>46002</v>
      </c>
      <c r="B298">
        <v>188</v>
      </c>
      <c r="C298" t="s">
        <v>211</v>
      </c>
      <c r="D298">
        <v>27</v>
      </c>
      <c r="E298" t="s">
        <v>213</v>
      </c>
      <c r="F298">
        <v>4</v>
      </c>
      <c r="G298">
        <v>16.2</v>
      </c>
      <c r="H298">
        <f t="shared" si="138"/>
        <v>0.16200000000000001</v>
      </c>
      <c r="I298">
        <v>9.6</v>
      </c>
      <c r="J298">
        <v>4</v>
      </c>
      <c r="K298" s="27">
        <f t="shared" si="139"/>
        <v>2.0612037600000001E-2</v>
      </c>
      <c r="L298">
        <f t="shared" ref="L298:L299" si="150">0.000084*(G298^1.894314*I298^0.808223+0.000031*G298^2)</f>
        <v>0.10218275756926629</v>
      </c>
      <c r="O298">
        <f>L298*0.66*1.07</f>
        <v>7.2161463395415862E-2</v>
      </c>
      <c r="Q298">
        <f t="shared" ref="Q298:Q299" si="151">O298*0.531</f>
        <v>3.8317737062965825E-2</v>
      </c>
      <c r="T298">
        <f>(L298*0.66*1.07)*(1+0.2)*0.531*3.67</f>
        <v>0.16875131402530147</v>
      </c>
    </row>
    <row r="299" spans="1:20" hidden="1" x14ac:dyDescent="0.3">
      <c r="A299" s="26">
        <v>46002</v>
      </c>
      <c r="B299">
        <v>188</v>
      </c>
      <c r="C299" t="s">
        <v>211</v>
      </c>
      <c r="D299">
        <v>28</v>
      </c>
      <c r="E299" t="s">
        <v>213</v>
      </c>
      <c r="F299">
        <v>4</v>
      </c>
      <c r="G299">
        <v>13.6</v>
      </c>
      <c r="H299">
        <f t="shared" si="138"/>
        <v>0.13600000000000001</v>
      </c>
      <c r="I299">
        <v>4.5999999999999996</v>
      </c>
      <c r="J299">
        <v>2.2000000000000002</v>
      </c>
      <c r="K299" s="27">
        <f t="shared" si="139"/>
        <v>1.4526758400000001E-2</v>
      </c>
      <c r="L299">
        <f t="shared" si="150"/>
        <v>4.0478014375284394E-2</v>
      </c>
      <c r="O299">
        <f>L299*0.66*1.07</f>
        <v>2.8585573751825841E-2</v>
      </c>
      <c r="Q299">
        <f t="shared" si="151"/>
        <v>1.5178939662219523E-2</v>
      </c>
      <c r="T299">
        <f>(L299*0.66*1.07)*(1+0.2)*0.531*3.67</f>
        <v>6.6848050272414777E-2</v>
      </c>
    </row>
    <row r="300" spans="1:20" hidden="1" x14ac:dyDescent="0.3">
      <c r="A300" s="26">
        <v>46002</v>
      </c>
      <c r="B300">
        <v>188</v>
      </c>
      <c r="C300" t="s">
        <v>211</v>
      </c>
      <c r="D300">
        <v>29</v>
      </c>
      <c r="E300" t="s">
        <v>216</v>
      </c>
      <c r="F300">
        <v>4</v>
      </c>
      <c r="G300">
        <v>12</v>
      </c>
      <c r="H300">
        <f t="shared" si="138"/>
        <v>0.12</v>
      </c>
      <c r="I300">
        <v>6</v>
      </c>
      <c r="J300">
        <v>3</v>
      </c>
      <c r="K300" s="27">
        <f t="shared" si="139"/>
        <v>1.130976E-2</v>
      </c>
      <c r="L300">
        <f>0.000086*(G300^1.882935*I300^0.813269+0.000016*G300^2)</f>
        <v>3.9753470123784294E-2</v>
      </c>
      <c r="O300">
        <f>L300*0.45*0.75</f>
        <v>1.34167961667772E-2</v>
      </c>
      <c r="Q300">
        <f>O300*0.52</f>
        <v>6.9767340067241439E-3</v>
      </c>
      <c r="T300">
        <f>(L300*0.45*0.75)*(1+0.2)*0.52*3.67</f>
        <v>3.072553656561313E-2</v>
      </c>
    </row>
    <row r="301" spans="1:20" x14ac:dyDescent="0.3">
      <c r="A301" s="26">
        <v>46002</v>
      </c>
      <c r="B301">
        <v>188</v>
      </c>
      <c r="C301" t="s">
        <v>211</v>
      </c>
      <c r="D301">
        <v>30</v>
      </c>
      <c r="E301" t="s">
        <v>214</v>
      </c>
      <c r="F301">
        <v>3</v>
      </c>
      <c r="G301">
        <v>7.6</v>
      </c>
      <c r="H301">
        <f t="shared" si="138"/>
        <v>7.5999999999999998E-2</v>
      </c>
      <c r="I301">
        <v>5.2</v>
      </c>
      <c r="J301">
        <v>2.2000000000000002</v>
      </c>
      <c r="K301" s="27">
        <f t="shared" si="139"/>
        <v>4.5364704E-3</v>
      </c>
      <c r="L301">
        <f>0.000081*(G301^1.864042*I301^0.850892+0.000027*G301^2)</f>
        <v>1.4441219364326081E-2</v>
      </c>
      <c r="O301">
        <f>L301*0.47*0.75</f>
        <v>5.0905298259249438E-3</v>
      </c>
      <c r="Q301">
        <f>O301*0.521</f>
        <v>2.6521660393068959E-3</v>
      </c>
      <c r="T301">
        <f>(L301*0.47*0.75)*(1+0.2)*0.521*3.67</f>
        <v>1.1680139237107569E-2</v>
      </c>
    </row>
    <row r="302" spans="1:20" hidden="1" x14ac:dyDescent="0.3">
      <c r="A302" s="26">
        <v>46002</v>
      </c>
      <c r="B302">
        <v>188</v>
      </c>
      <c r="C302" t="s">
        <v>211</v>
      </c>
      <c r="D302">
        <v>31</v>
      </c>
      <c r="E302" t="s">
        <v>213</v>
      </c>
      <c r="F302">
        <v>4</v>
      </c>
      <c r="G302">
        <v>16.399999999999999</v>
      </c>
      <c r="H302">
        <f t="shared" si="138"/>
        <v>0.16399999999999998</v>
      </c>
      <c r="I302">
        <v>6</v>
      </c>
      <c r="J302">
        <v>4</v>
      </c>
      <c r="K302" s="27">
        <f t="shared" si="139"/>
        <v>2.1124118399999996E-2</v>
      </c>
      <c r="L302">
        <f>0.000084*(G302^1.894314*I302^0.808223+0.000031*G302^2)</f>
        <v>7.1531772310300168E-2</v>
      </c>
      <c r="O302">
        <f>L302*0.66*1.07</f>
        <v>5.0515737605533989E-2</v>
      </c>
      <c r="Q302">
        <f>O302*0.531</f>
        <v>2.6823856668538551E-2</v>
      </c>
      <c r="T302">
        <f>(L302*0.66*1.07)*(1+0.2)*0.531*3.67</f>
        <v>0.11813226476824376</v>
      </c>
    </row>
    <row r="303" spans="1:20" hidden="1" x14ac:dyDescent="0.3">
      <c r="A303" s="26">
        <v>46002</v>
      </c>
      <c r="B303">
        <v>188</v>
      </c>
      <c r="C303" t="s">
        <v>211</v>
      </c>
      <c r="D303">
        <v>32</v>
      </c>
      <c r="E303" t="s">
        <v>212</v>
      </c>
      <c r="F303">
        <v>1</v>
      </c>
      <c r="G303">
        <v>42.4</v>
      </c>
      <c r="H303">
        <f t="shared" si="138"/>
        <v>0.42399999999999999</v>
      </c>
      <c r="I303">
        <v>19.399999999999999</v>
      </c>
      <c r="J303">
        <v>8.1999999999999993</v>
      </c>
      <c r="K303" s="27">
        <f t="shared" si="139"/>
        <v>0.14119607039999998</v>
      </c>
      <c r="L303">
        <f>0.000062*(G303^1.947206*I303^0.894551+0.000039*G303^2)</f>
        <v>1.2978187062351707</v>
      </c>
      <c r="O303">
        <f>L303*0.47*0.75</f>
        <v>0.4574810939478976</v>
      </c>
      <c r="Q303">
        <f>O303*0.52</f>
        <v>0.23789016885290676</v>
      </c>
      <c r="T303">
        <f>(L303*0.47*0.75)*(1+0.2)*0.52*3.67</f>
        <v>1.0476683036282013</v>
      </c>
    </row>
    <row r="304" spans="1:20" hidden="1" x14ac:dyDescent="0.3">
      <c r="A304" s="26">
        <v>46002</v>
      </c>
      <c r="B304">
        <v>188</v>
      </c>
      <c r="C304" t="s">
        <v>211</v>
      </c>
      <c r="D304">
        <v>33</v>
      </c>
      <c r="E304" t="s">
        <v>213</v>
      </c>
      <c r="F304">
        <v>3</v>
      </c>
      <c r="G304">
        <v>12.1</v>
      </c>
      <c r="H304">
        <f t="shared" si="138"/>
        <v>0.121</v>
      </c>
      <c r="I304">
        <v>4.2</v>
      </c>
      <c r="J304">
        <v>1.5</v>
      </c>
      <c r="K304" s="27">
        <f t="shared" si="139"/>
        <v>1.14990414E-2</v>
      </c>
      <c r="L304">
        <f t="shared" ref="L304:L305" si="152">0.000084*(G304^1.894314*I304^0.808223+0.000031*G304^2)</f>
        <v>3.0140099163277166E-2</v>
      </c>
      <c r="O304">
        <f>L304*0.66*1.07</f>
        <v>2.1284938029106335E-2</v>
      </c>
      <c r="Q304">
        <f t="shared" ref="Q304:Q305" si="153">O304*0.531</f>
        <v>1.1302302093455464E-2</v>
      </c>
      <c r="T304">
        <f>(L304*0.66*1.07)*(1+0.2)*0.531*3.67</f>
        <v>4.9775338419577861E-2</v>
      </c>
    </row>
    <row r="305" spans="1:24" hidden="1" x14ac:dyDescent="0.3">
      <c r="A305" s="26">
        <v>46002</v>
      </c>
      <c r="B305">
        <v>188</v>
      </c>
      <c r="C305" t="s">
        <v>211</v>
      </c>
      <c r="D305">
        <v>34</v>
      </c>
      <c r="E305" t="s">
        <v>213</v>
      </c>
      <c r="F305">
        <v>4</v>
      </c>
      <c r="G305">
        <v>13.4</v>
      </c>
      <c r="H305">
        <f t="shared" si="138"/>
        <v>0.13400000000000001</v>
      </c>
      <c r="I305">
        <v>7.2</v>
      </c>
      <c r="J305">
        <v>3</v>
      </c>
      <c r="K305" s="27">
        <f t="shared" si="139"/>
        <v>1.4102642400000002E-2</v>
      </c>
      <c r="L305">
        <f t="shared" si="152"/>
        <v>5.6531319104641209E-2</v>
      </c>
      <c r="O305">
        <f>L305*0.66*1.07</f>
        <v>3.9922417551697627E-2</v>
      </c>
      <c r="Q305">
        <f t="shared" si="153"/>
        <v>2.1198803719951441E-2</v>
      </c>
      <c r="T305">
        <f>(L305*0.66*1.07)*(1+0.2)*0.531*3.67</f>
        <v>9.3359531582666133E-2</v>
      </c>
    </row>
    <row r="306" spans="1:24" hidden="1" x14ac:dyDescent="0.3">
      <c r="A306" s="26">
        <v>46002</v>
      </c>
      <c r="B306">
        <v>188</v>
      </c>
      <c r="C306" t="s">
        <v>211</v>
      </c>
      <c r="D306">
        <v>35</v>
      </c>
      <c r="E306" t="s">
        <v>212</v>
      </c>
      <c r="F306">
        <v>1</v>
      </c>
      <c r="G306">
        <v>35.6</v>
      </c>
      <c r="H306">
        <f t="shared" si="138"/>
        <v>0.35600000000000004</v>
      </c>
      <c r="I306">
        <v>14.2</v>
      </c>
      <c r="J306">
        <v>8.6</v>
      </c>
      <c r="K306" s="27">
        <f t="shared" si="139"/>
        <v>9.9538454400000004E-2</v>
      </c>
      <c r="L306">
        <f>0.000062*(G306^1.947206*I306^0.894551+0.000039*G306^2)</f>
        <v>0.69850099703002988</v>
      </c>
      <c r="O306">
        <f>L306*0.47*0.75</f>
        <v>0.24622160145308553</v>
      </c>
      <c r="Q306">
        <f>O306*0.52</f>
        <v>0.12803523275560447</v>
      </c>
      <c r="T306">
        <f>(L306*0.47*0.75)*(1+0.2)*0.52*3.67</f>
        <v>0.56386716505568202</v>
      </c>
    </row>
    <row r="307" spans="1:24" x14ac:dyDescent="0.3">
      <c r="A307" s="26">
        <v>46002</v>
      </c>
      <c r="B307">
        <v>188</v>
      </c>
      <c r="C307" t="s">
        <v>211</v>
      </c>
      <c r="D307">
        <v>36</v>
      </c>
      <c r="E307" t="s">
        <v>214</v>
      </c>
      <c r="F307">
        <v>3</v>
      </c>
      <c r="G307">
        <v>15.4</v>
      </c>
      <c r="H307">
        <f t="shared" si="138"/>
        <v>0.154</v>
      </c>
      <c r="I307">
        <v>6</v>
      </c>
      <c r="J307">
        <v>3</v>
      </c>
      <c r="K307" s="27">
        <f t="shared" si="139"/>
        <v>1.8626546399999999E-2</v>
      </c>
      <c r="L307">
        <f>0.000081*(G307^1.864042*I307^0.850892+0.000027*G307^2)</f>
        <v>6.0841497445349266E-2</v>
      </c>
      <c r="O307">
        <f>L307*0.47*0.75</f>
        <v>2.1446627849485617E-2</v>
      </c>
      <c r="Q307">
        <f>O307*0.521</f>
        <v>1.1173693109582007E-2</v>
      </c>
      <c r="T307">
        <f>(L307*0.47*0.75)*(1+0.2)*0.521*3.67</f>
        <v>4.9208944454599154E-2</v>
      </c>
    </row>
    <row r="308" spans="1:24" hidden="1" x14ac:dyDescent="0.3">
      <c r="A308" s="26">
        <v>46002</v>
      </c>
      <c r="B308">
        <v>188</v>
      </c>
      <c r="C308" t="s">
        <v>211</v>
      </c>
      <c r="D308">
        <v>37</v>
      </c>
      <c r="E308" t="s">
        <v>213</v>
      </c>
      <c r="F308">
        <v>4</v>
      </c>
      <c r="G308">
        <v>14</v>
      </c>
      <c r="H308">
        <f t="shared" si="138"/>
        <v>0.14000000000000001</v>
      </c>
      <c r="I308">
        <v>7.8</v>
      </c>
      <c r="J308">
        <v>3.2</v>
      </c>
      <c r="K308" s="27">
        <f t="shared" si="139"/>
        <v>1.5393840000000002E-2</v>
      </c>
      <c r="L308">
        <f t="shared" ref="L308:L311" si="154">0.000084*(G308^1.894314*I308^0.808223+0.000031*G308^2)</f>
        <v>6.5527021628295629E-2</v>
      </c>
      <c r="O308">
        <f>L308*0.66*1.07</f>
        <v>4.6275182673902376E-2</v>
      </c>
      <c r="Q308">
        <f t="shared" ref="Q308:Q311" si="155">O308*0.531</f>
        <v>2.4572121999842163E-2</v>
      </c>
      <c r="T308">
        <f>(L308*0.66*1.07)*(1+0.2)*0.531*3.67</f>
        <v>0.10821562528730487</v>
      </c>
    </row>
    <row r="309" spans="1:24" hidden="1" x14ac:dyDescent="0.3">
      <c r="A309" s="26">
        <v>46002</v>
      </c>
      <c r="B309">
        <v>188</v>
      </c>
      <c r="C309" t="s">
        <v>211</v>
      </c>
      <c r="D309">
        <v>38</v>
      </c>
      <c r="E309" t="s">
        <v>213</v>
      </c>
      <c r="F309">
        <v>3</v>
      </c>
      <c r="G309">
        <v>14.7</v>
      </c>
      <c r="H309">
        <f t="shared" si="138"/>
        <v>0.14699999999999999</v>
      </c>
      <c r="I309">
        <v>5.2</v>
      </c>
      <c r="J309">
        <v>3.4</v>
      </c>
      <c r="K309" s="27">
        <f t="shared" si="139"/>
        <v>1.6971708599999996E-2</v>
      </c>
      <c r="L309">
        <f t="shared" si="154"/>
        <v>5.1789288530606492E-2</v>
      </c>
      <c r="O309">
        <f>L309*0.66*1.07</f>
        <v>3.6573595560314302E-2</v>
      </c>
      <c r="Q309">
        <f t="shared" si="155"/>
        <v>1.9420579242526895E-2</v>
      </c>
      <c r="T309">
        <f>(L309*0.66*1.07)*(1+0.2)*0.531*3.67</f>
        <v>8.5528230984088432E-2</v>
      </c>
    </row>
    <row r="310" spans="1:24" hidden="1" x14ac:dyDescent="0.3">
      <c r="A310" s="26">
        <v>46002</v>
      </c>
      <c r="B310">
        <v>188</v>
      </c>
      <c r="C310" t="s">
        <v>211</v>
      </c>
      <c r="D310">
        <v>39</v>
      </c>
      <c r="E310" t="s">
        <v>213</v>
      </c>
      <c r="F310">
        <v>4</v>
      </c>
      <c r="G310">
        <v>15.4</v>
      </c>
      <c r="H310">
        <f t="shared" si="138"/>
        <v>0.154</v>
      </c>
      <c r="I310">
        <v>6.1</v>
      </c>
      <c r="J310">
        <v>3</v>
      </c>
      <c r="K310" s="27">
        <f t="shared" si="139"/>
        <v>1.8626546399999999E-2</v>
      </c>
      <c r="L310">
        <f t="shared" si="154"/>
        <v>6.4349061315163492E-2</v>
      </c>
      <c r="O310">
        <f>L310*0.66*1.07</f>
        <v>4.5443307100768458E-2</v>
      </c>
      <c r="Q310">
        <f t="shared" si="155"/>
        <v>2.4130396070508053E-2</v>
      </c>
      <c r="T310">
        <f>(L310*0.66*1.07)*(1+0.2)*0.531*3.67</f>
        <v>0.10627026429451746</v>
      </c>
    </row>
    <row r="311" spans="1:24" hidden="1" x14ac:dyDescent="0.3">
      <c r="A311" s="26">
        <v>46002</v>
      </c>
      <c r="B311">
        <v>188</v>
      </c>
      <c r="C311" t="s">
        <v>211</v>
      </c>
      <c r="D311">
        <v>40</v>
      </c>
      <c r="E311" t="s">
        <v>213</v>
      </c>
      <c r="F311">
        <v>4</v>
      </c>
      <c r="G311">
        <v>10.1</v>
      </c>
      <c r="H311">
        <f t="shared" si="138"/>
        <v>0.10099999999999999</v>
      </c>
      <c r="I311">
        <v>4</v>
      </c>
      <c r="J311">
        <v>3</v>
      </c>
      <c r="K311" s="27">
        <f t="shared" si="139"/>
        <v>8.0118653999999984E-3</v>
      </c>
      <c r="L311">
        <f t="shared" si="154"/>
        <v>2.0577076100021751E-2</v>
      </c>
      <c r="O311">
        <f>L311*0.66*1.07</f>
        <v>1.4531531141835363E-2</v>
      </c>
      <c r="Q311">
        <f t="shared" si="155"/>
        <v>7.7162430363145783E-3</v>
      </c>
      <c r="T311">
        <f>(L311*0.66*1.07)*(1+0.2)*0.531*3.67</f>
        <v>3.3982334331929397E-2</v>
      </c>
    </row>
    <row r="312" spans="1:24" x14ac:dyDescent="0.3">
      <c r="A312" s="26">
        <v>46002</v>
      </c>
      <c r="B312">
        <v>188</v>
      </c>
      <c r="C312" t="s">
        <v>211</v>
      </c>
      <c r="D312">
        <v>41</v>
      </c>
      <c r="E312" t="s">
        <v>214</v>
      </c>
      <c r="F312">
        <v>4</v>
      </c>
      <c r="G312">
        <v>11.7</v>
      </c>
      <c r="H312">
        <f t="shared" si="138"/>
        <v>0.11699999999999999</v>
      </c>
      <c r="I312">
        <v>7</v>
      </c>
      <c r="J312">
        <v>3</v>
      </c>
      <c r="K312" s="27">
        <f t="shared" si="139"/>
        <v>1.0751340599999997E-2</v>
      </c>
      <c r="L312">
        <f>0.000081*(G312^1.864042*I312^0.850892+0.000027*G312^2)</f>
        <v>4.156412273610087E-2</v>
      </c>
      <c r="O312">
        <f>L312*0.47*0.75</f>
        <v>1.4651353264475557E-2</v>
      </c>
      <c r="Q312">
        <f>O312*0.521</f>
        <v>7.6333550507917654E-3</v>
      </c>
      <c r="T312">
        <f>(L312*0.47*0.75)*(1+0.2)*0.521*3.67</f>
        <v>3.3617295643686936E-2</v>
      </c>
    </row>
    <row r="313" spans="1:24" hidden="1" x14ac:dyDescent="0.3">
      <c r="A313" s="26">
        <v>46002</v>
      </c>
      <c r="B313">
        <v>188</v>
      </c>
      <c r="C313" t="s">
        <v>211</v>
      </c>
      <c r="D313">
        <v>42</v>
      </c>
      <c r="E313" t="s">
        <v>216</v>
      </c>
      <c r="F313">
        <v>4</v>
      </c>
      <c r="G313">
        <v>8</v>
      </c>
      <c r="H313">
        <f t="shared" si="138"/>
        <v>0.08</v>
      </c>
      <c r="I313">
        <v>4.2</v>
      </c>
      <c r="J313">
        <v>1.6</v>
      </c>
      <c r="K313" s="27">
        <f t="shared" si="139"/>
        <v>5.0265600000000002E-3</v>
      </c>
      <c r="L313">
        <f>0.000086*(G313^1.882935*I313^0.813269+0.000016*G313^2)</f>
        <v>1.3862140044601633E-2</v>
      </c>
      <c r="O313">
        <f>L313*0.45*0.75</f>
        <v>4.678472265053051E-3</v>
      </c>
      <c r="Q313">
        <f>O313*0.52</f>
        <v>2.4328055778275867E-3</v>
      </c>
      <c r="T313">
        <f>(L313*0.45*0.75)*(1+0.2)*0.52*3.67</f>
        <v>1.0714075764752692E-2</v>
      </c>
    </row>
    <row r="314" spans="1:24" hidden="1" x14ac:dyDescent="0.3">
      <c r="A314" s="26">
        <v>46002</v>
      </c>
      <c r="B314">
        <v>188</v>
      </c>
      <c r="C314" t="s">
        <v>211</v>
      </c>
      <c r="D314">
        <v>43</v>
      </c>
      <c r="E314" t="s">
        <v>213</v>
      </c>
      <c r="F314">
        <v>4</v>
      </c>
      <c r="G314">
        <v>13.4</v>
      </c>
      <c r="H314">
        <f t="shared" si="138"/>
        <v>0.13400000000000001</v>
      </c>
      <c r="I314">
        <v>5.2</v>
      </c>
      <c r="J314">
        <v>3</v>
      </c>
      <c r="K314" s="27">
        <f t="shared" si="139"/>
        <v>1.4102642400000002E-2</v>
      </c>
      <c r="L314">
        <f>0.000084*(G314^1.894314*I314^0.808223+0.000031*G314^2)</f>
        <v>4.3457498937606219E-2</v>
      </c>
      <c r="O314">
        <f>L314*0.66*1.07</f>
        <v>3.0689685749737516E-2</v>
      </c>
      <c r="Q314">
        <f>O314*0.531</f>
        <v>1.6296223133110622E-2</v>
      </c>
      <c r="T314">
        <f>(L314*0.66*1.07)*(1+0.2)*0.531*3.67</f>
        <v>7.1768566678219181E-2</v>
      </c>
    </row>
    <row r="315" spans="1:24" hidden="1" x14ac:dyDescent="0.3">
      <c r="A315" s="26">
        <v>46002</v>
      </c>
      <c r="B315">
        <v>188</v>
      </c>
      <c r="C315" t="s">
        <v>211</v>
      </c>
      <c r="D315">
        <v>44</v>
      </c>
      <c r="E315" t="s">
        <v>212</v>
      </c>
      <c r="F315">
        <v>1</v>
      </c>
      <c r="G315">
        <v>35.5</v>
      </c>
      <c r="H315">
        <f t="shared" si="138"/>
        <v>0.35499999999999998</v>
      </c>
      <c r="I315">
        <v>18.2</v>
      </c>
      <c r="J315">
        <v>12.2</v>
      </c>
      <c r="K315" s="27">
        <f t="shared" si="139"/>
        <v>9.8980034999999994E-2</v>
      </c>
      <c r="L315">
        <f>0.000062*(G315^1.947206*I315^0.894551+0.000039*G315^2)</f>
        <v>0.86737177535000409</v>
      </c>
      <c r="O315">
        <f>L315*0.47*0.75</f>
        <v>0.30574855081087643</v>
      </c>
      <c r="Q315">
        <f>O315*0.52</f>
        <v>0.15898924642165574</v>
      </c>
      <c r="T315">
        <f>(L315*0.47*0.75)*(1+0.2)*0.52*3.67</f>
        <v>0.70018864124097191</v>
      </c>
      <c r="U315">
        <v>70</v>
      </c>
      <c r="V315">
        <v>77</v>
      </c>
      <c r="W315">
        <v>11</v>
      </c>
      <c r="X315">
        <v>7</v>
      </c>
    </row>
    <row r="316" spans="1:24" hidden="1" x14ac:dyDescent="0.3">
      <c r="A316" s="26">
        <v>46002</v>
      </c>
      <c r="B316">
        <v>188</v>
      </c>
      <c r="C316" t="s">
        <v>211</v>
      </c>
      <c r="D316">
        <v>45</v>
      </c>
      <c r="E316" t="s">
        <v>213</v>
      </c>
      <c r="F316">
        <v>4</v>
      </c>
      <c r="G316">
        <v>13.6</v>
      </c>
      <c r="H316">
        <f t="shared" si="138"/>
        <v>0.13600000000000001</v>
      </c>
      <c r="I316">
        <v>6</v>
      </c>
      <c r="J316">
        <v>3.4</v>
      </c>
      <c r="K316" s="27">
        <f t="shared" si="139"/>
        <v>1.4526758400000001E-2</v>
      </c>
      <c r="L316">
        <f t="shared" ref="L316:L318" si="156">0.000084*(G316^1.894314*I316^0.808223+0.000031*G316^2)</f>
        <v>5.0174357128597226E-2</v>
      </c>
      <c r="O316">
        <f>L316*0.66*1.07</f>
        <v>3.5433131004215371E-2</v>
      </c>
      <c r="Q316">
        <f t="shared" ref="Q316:Q318" si="157">O316*0.531</f>
        <v>1.8814992563238361E-2</v>
      </c>
      <c r="T316">
        <f>(L316*0.66*1.07)*(1+0.2)*0.531*3.67</f>
        <v>8.2861227248501743E-2</v>
      </c>
    </row>
    <row r="317" spans="1:24" hidden="1" x14ac:dyDescent="0.3">
      <c r="A317" s="26">
        <v>46002</v>
      </c>
      <c r="B317">
        <v>188</v>
      </c>
      <c r="C317" t="s">
        <v>211</v>
      </c>
      <c r="D317">
        <v>46</v>
      </c>
      <c r="E317" t="s">
        <v>213</v>
      </c>
      <c r="F317">
        <v>4</v>
      </c>
      <c r="G317">
        <v>15.7</v>
      </c>
      <c r="H317">
        <f t="shared" si="138"/>
        <v>0.157</v>
      </c>
      <c r="I317">
        <v>8.1999999999999993</v>
      </c>
      <c r="J317">
        <v>3.4</v>
      </c>
      <c r="K317" s="27">
        <f t="shared" si="139"/>
        <v>1.9359324600000002E-2</v>
      </c>
      <c r="L317">
        <f t="shared" si="156"/>
        <v>8.4772970563707722E-2</v>
      </c>
      <c r="O317">
        <f>L317*0.66*1.07</f>
        <v>5.9866671812090405E-2</v>
      </c>
      <c r="Q317">
        <f t="shared" si="157"/>
        <v>3.1789202732220009E-2</v>
      </c>
      <c r="T317">
        <f>(L317*0.66*1.07)*(1+0.2)*0.531*3.67</f>
        <v>0.13999964883269692</v>
      </c>
    </row>
    <row r="318" spans="1:24" hidden="1" x14ac:dyDescent="0.3">
      <c r="A318" s="26">
        <v>46002</v>
      </c>
      <c r="B318">
        <v>188</v>
      </c>
      <c r="C318" t="s">
        <v>211</v>
      </c>
      <c r="D318">
        <v>47</v>
      </c>
      <c r="E318" t="s">
        <v>213</v>
      </c>
      <c r="F318">
        <v>7</v>
      </c>
      <c r="G318">
        <v>8</v>
      </c>
      <c r="H318">
        <f t="shared" si="138"/>
        <v>0.08</v>
      </c>
      <c r="I318">
        <v>4</v>
      </c>
      <c r="J318">
        <v>0</v>
      </c>
      <c r="K318" s="27">
        <f t="shared" si="139"/>
        <v>5.0265600000000002E-3</v>
      </c>
      <c r="L318">
        <f t="shared" si="156"/>
        <v>1.3231817251035049E-2</v>
      </c>
      <c r="O318">
        <f>L318*0.66*1.07</f>
        <v>9.3443093426809534E-3</v>
      </c>
      <c r="Q318">
        <f t="shared" si="157"/>
        <v>4.9618282609635864E-3</v>
      </c>
      <c r="T318">
        <f>(L318*0.66*1.07)*(1+0.2)*0.531*3.67</f>
        <v>2.1851891661283634E-2</v>
      </c>
    </row>
    <row r="319" spans="1:24" hidden="1" x14ac:dyDescent="0.3">
      <c r="A319" s="26">
        <v>46002</v>
      </c>
      <c r="B319">
        <v>188</v>
      </c>
      <c r="C319" t="s">
        <v>211</v>
      </c>
      <c r="D319">
        <v>48</v>
      </c>
      <c r="E319" t="s">
        <v>212</v>
      </c>
      <c r="F319">
        <v>4</v>
      </c>
      <c r="G319">
        <v>10.5</v>
      </c>
      <c r="H319">
        <f t="shared" si="138"/>
        <v>0.105</v>
      </c>
      <c r="I319">
        <v>9.4</v>
      </c>
      <c r="J319">
        <v>7.2</v>
      </c>
      <c r="K319" s="27">
        <f t="shared" si="139"/>
        <v>8.659034999999999E-3</v>
      </c>
      <c r="L319">
        <f t="shared" ref="L319:L320" si="158">0.000062*(G319^1.947206*I319^0.894551+0.000039*G319^2)</f>
        <v>4.4809768278412578E-2</v>
      </c>
      <c r="O319">
        <f t="shared" ref="O319:O324" si="159">L319*0.47*0.75</f>
        <v>1.5795443318140433E-2</v>
      </c>
      <c r="Q319">
        <f t="shared" ref="Q319:Q322" si="160">O319*0.52</f>
        <v>8.2136305254330265E-3</v>
      </c>
      <c r="T319">
        <f t="shared" ref="T319:T324" si="161">(L319*0.47*0.75)*(1+0.2)*0.52*3.67</f>
        <v>3.6172828834007048E-2</v>
      </c>
    </row>
    <row r="320" spans="1:24" hidden="1" x14ac:dyDescent="0.3">
      <c r="A320" s="26">
        <v>46002</v>
      </c>
      <c r="B320">
        <v>188</v>
      </c>
      <c r="C320" t="s">
        <v>211</v>
      </c>
      <c r="D320">
        <v>49</v>
      </c>
      <c r="E320" t="s">
        <v>212</v>
      </c>
      <c r="F320">
        <v>1</v>
      </c>
      <c r="G320">
        <v>40.1</v>
      </c>
      <c r="H320">
        <f t="shared" si="138"/>
        <v>0.40100000000000002</v>
      </c>
      <c r="I320">
        <v>16.7</v>
      </c>
      <c r="J320">
        <v>12.2</v>
      </c>
      <c r="K320" s="27">
        <f t="shared" si="139"/>
        <v>0.12629310540000002</v>
      </c>
      <c r="L320">
        <f t="shared" si="158"/>
        <v>1.0181878988824777</v>
      </c>
      <c r="O320">
        <f t="shared" si="159"/>
        <v>0.35891123435607342</v>
      </c>
      <c r="Q320">
        <f t="shared" si="160"/>
        <v>0.18663384186515819</v>
      </c>
      <c r="T320">
        <f t="shared" si="161"/>
        <v>0.8219354395741566</v>
      </c>
    </row>
    <row r="321" spans="1:20" hidden="1" x14ac:dyDescent="0.3">
      <c r="A321" s="26">
        <v>46002</v>
      </c>
      <c r="B321">
        <v>188</v>
      </c>
      <c r="C321" t="s">
        <v>211</v>
      </c>
      <c r="D321">
        <v>50</v>
      </c>
      <c r="E321" t="s">
        <v>217</v>
      </c>
      <c r="F321">
        <v>3</v>
      </c>
      <c r="G321">
        <v>10.7</v>
      </c>
      <c r="H321">
        <f t="shared" si="138"/>
        <v>0.107</v>
      </c>
      <c r="I321">
        <v>6</v>
      </c>
      <c r="J321">
        <v>3</v>
      </c>
      <c r="K321" s="27">
        <f t="shared" si="139"/>
        <v>8.9920445999999987E-3</v>
      </c>
      <c r="L321">
        <f t="shared" ref="L321:L322" si="162">0.000059*(G321^1.965295*I321^0.892133+0.000019*G321^2)</f>
        <v>3.0768832954744051E-2</v>
      </c>
      <c r="O321">
        <f t="shared" si="159"/>
        <v>1.0846013616547277E-2</v>
      </c>
      <c r="Q321">
        <f t="shared" si="160"/>
        <v>5.6399270806045841E-3</v>
      </c>
      <c r="T321">
        <f t="shared" si="161"/>
        <v>2.4838238862982587E-2</v>
      </c>
    </row>
    <row r="322" spans="1:20" hidden="1" x14ac:dyDescent="0.3">
      <c r="A322" s="26">
        <v>46002</v>
      </c>
      <c r="B322">
        <v>188</v>
      </c>
      <c r="C322" t="s">
        <v>211</v>
      </c>
      <c r="D322">
        <v>51</v>
      </c>
      <c r="E322" t="s">
        <v>217</v>
      </c>
      <c r="F322">
        <v>1</v>
      </c>
      <c r="G322">
        <v>22.7</v>
      </c>
      <c r="H322">
        <f t="shared" si="138"/>
        <v>0.22699999999999998</v>
      </c>
      <c r="I322">
        <v>13.2</v>
      </c>
      <c r="J322">
        <v>10</v>
      </c>
      <c r="K322" s="27">
        <f t="shared" si="139"/>
        <v>4.047087659999999E-2</v>
      </c>
      <c r="L322">
        <f t="shared" si="162"/>
        <v>0.27261186372258628</v>
      </c>
      <c r="O322">
        <f t="shared" si="159"/>
        <v>9.609568196221166E-2</v>
      </c>
      <c r="Q322">
        <f t="shared" si="160"/>
        <v>4.9969754620350068E-2</v>
      </c>
      <c r="T322">
        <f t="shared" si="161"/>
        <v>0.22006679934802167</v>
      </c>
    </row>
    <row r="323" spans="1:20" hidden="1" x14ac:dyDescent="0.3">
      <c r="A323" s="26">
        <v>46002</v>
      </c>
      <c r="B323">
        <v>188</v>
      </c>
      <c r="C323" t="s">
        <v>211</v>
      </c>
      <c r="D323">
        <v>52</v>
      </c>
      <c r="E323" t="s">
        <v>212</v>
      </c>
      <c r="F323">
        <v>1</v>
      </c>
      <c r="G323">
        <v>20.100000000000001</v>
      </c>
      <c r="H323">
        <f t="shared" ref="H323:H386" si="163">G323/100</f>
        <v>0.20100000000000001</v>
      </c>
      <c r="I323">
        <v>13.4</v>
      </c>
      <c r="J323">
        <v>10.199999999999999</v>
      </c>
      <c r="K323" s="27">
        <f t="shared" ref="K323:K386" si="164">0.7854*H323^2</f>
        <v>3.1730945400000002E-2</v>
      </c>
      <c r="L323">
        <f t="shared" ref="L323:L324" si="165">0.000062*(G323^1.947206*I323^0.894551+0.000039*G323^2)</f>
        <v>0.21789012262813579</v>
      </c>
      <c r="O323">
        <f t="shared" si="159"/>
        <v>7.6806268226417854E-2</v>
      </c>
      <c r="Q323">
        <f t="shared" ref="Q323:Q324" si="166">O323*0.52</f>
        <v>3.9939259477737285E-2</v>
      </c>
      <c r="T323">
        <f t="shared" si="161"/>
        <v>0.17589249873995499</v>
      </c>
    </row>
    <row r="324" spans="1:20" hidden="1" x14ac:dyDescent="0.3">
      <c r="A324" s="26">
        <v>46002</v>
      </c>
      <c r="B324">
        <v>188</v>
      </c>
      <c r="C324" t="s">
        <v>211</v>
      </c>
      <c r="D324">
        <v>53</v>
      </c>
      <c r="E324" t="s">
        <v>212</v>
      </c>
      <c r="F324">
        <v>1</v>
      </c>
      <c r="G324">
        <v>21.7</v>
      </c>
      <c r="H324">
        <f t="shared" si="163"/>
        <v>0.217</v>
      </c>
      <c r="I324">
        <v>11.2</v>
      </c>
      <c r="J324">
        <v>4</v>
      </c>
      <c r="K324" s="27">
        <f t="shared" si="164"/>
        <v>3.6983700599999995E-2</v>
      </c>
      <c r="L324">
        <f t="shared" si="165"/>
        <v>0.2154445084349764</v>
      </c>
      <c r="O324">
        <f t="shared" si="159"/>
        <v>7.594418922332917E-2</v>
      </c>
      <c r="Q324">
        <f t="shared" si="166"/>
        <v>3.9490978396131173E-2</v>
      </c>
      <c r="T324">
        <f t="shared" si="161"/>
        <v>0.17391826885656167</v>
      </c>
    </row>
    <row r="325" spans="1:20" hidden="1" x14ac:dyDescent="0.3">
      <c r="A325" s="26">
        <v>46002</v>
      </c>
      <c r="B325">
        <v>188</v>
      </c>
      <c r="C325" t="s">
        <v>211</v>
      </c>
      <c r="D325">
        <v>54</v>
      </c>
      <c r="E325" t="s">
        <v>213</v>
      </c>
      <c r="F325">
        <v>3</v>
      </c>
      <c r="G325">
        <v>7.8</v>
      </c>
      <c r="H325">
        <f t="shared" si="163"/>
        <v>7.8E-2</v>
      </c>
      <c r="I325">
        <v>4.5</v>
      </c>
      <c r="J325">
        <v>2</v>
      </c>
      <c r="K325" s="27">
        <f t="shared" si="164"/>
        <v>4.7783736E-3</v>
      </c>
      <c r="L325">
        <f>0.000084*(G325^1.894314*I325^0.808223+0.000031*G325^2)</f>
        <v>1.3871803199805443E-2</v>
      </c>
      <c r="O325">
        <f>L325*0.66*1.07</f>
        <v>9.7962674197026051E-3</v>
      </c>
      <c r="Q325">
        <f>O325*0.531</f>
        <v>5.2018179998620838E-3</v>
      </c>
      <c r="T325">
        <f>(L325*0.66*1.07)*(1+0.2)*0.531*3.67</f>
        <v>2.2908806471392616E-2</v>
      </c>
    </row>
    <row r="326" spans="1:20" hidden="1" x14ac:dyDescent="0.3">
      <c r="A326" s="26">
        <v>46002</v>
      </c>
      <c r="B326">
        <v>188</v>
      </c>
      <c r="C326" t="s">
        <v>211</v>
      </c>
      <c r="D326">
        <v>55</v>
      </c>
      <c r="E326" t="s">
        <v>212</v>
      </c>
      <c r="F326">
        <v>1</v>
      </c>
      <c r="G326">
        <v>20.7</v>
      </c>
      <c r="H326">
        <f t="shared" si="163"/>
        <v>0.20699999999999999</v>
      </c>
      <c r="I326">
        <v>13.2</v>
      </c>
      <c r="J326">
        <v>11</v>
      </c>
      <c r="K326" s="27">
        <f t="shared" si="164"/>
        <v>3.3653604599999998E-2</v>
      </c>
      <c r="L326">
        <f>0.000062*(G326^1.947206*I326^0.894551+0.000039*G326^2)</f>
        <v>0.22765099314978382</v>
      </c>
      <c r="O326">
        <f>L326*0.47*0.75</f>
        <v>8.0246975085298794E-2</v>
      </c>
      <c r="Q326">
        <f t="shared" ref="Q326:Q332" si="167">O326*0.52</f>
        <v>4.1728427044355372E-2</v>
      </c>
      <c r="T326">
        <f>(L326*0.47*0.75)*(1+0.2)*0.52*3.67</f>
        <v>0.18377199270334105</v>
      </c>
    </row>
    <row r="327" spans="1:20" hidden="1" x14ac:dyDescent="0.3">
      <c r="A327" s="26">
        <v>46002</v>
      </c>
      <c r="B327">
        <v>188</v>
      </c>
      <c r="C327" t="s">
        <v>211</v>
      </c>
      <c r="D327">
        <v>56</v>
      </c>
      <c r="E327" t="s">
        <v>217</v>
      </c>
      <c r="F327">
        <v>1</v>
      </c>
      <c r="G327">
        <v>18.600000000000001</v>
      </c>
      <c r="H327">
        <f t="shared" si="163"/>
        <v>0.18600000000000003</v>
      </c>
      <c r="I327">
        <v>13.6</v>
      </c>
      <c r="J327">
        <v>11.2</v>
      </c>
      <c r="K327" s="27">
        <f t="shared" si="164"/>
        <v>2.7171698400000006E-2</v>
      </c>
      <c r="L327">
        <f>0.000059*(G327^1.965295*I327^0.892133+0.000019*G327^2)</f>
        <v>0.18927262709922962</v>
      </c>
      <c r="O327">
        <f>L327*0.47*0.75</f>
        <v>6.6718601052478427E-2</v>
      </c>
      <c r="Q327">
        <f t="shared" si="167"/>
        <v>3.4693672547288786E-2</v>
      </c>
      <c r="T327">
        <f>(L327*0.47*0.75)*(1+0.2)*0.52*3.67</f>
        <v>0.15279093389825979</v>
      </c>
    </row>
    <row r="328" spans="1:20" hidden="1" x14ac:dyDescent="0.3">
      <c r="A328" s="26">
        <v>46002</v>
      </c>
      <c r="B328">
        <v>188</v>
      </c>
      <c r="C328" t="s">
        <v>211</v>
      </c>
      <c r="D328">
        <v>57</v>
      </c>
      <c r="E328" t="s">
        <v>212</v>
      </c>
      <c r="F328">
        <v>1</v>
      </c>
      <c r="G328">
        <v>17.7</v>
      </c>
      <c r="H328">
        <f t="shared" si="163"/>
        <v>0.17699999999999999</v>
      </c>
      <c r="I328">
        <v>13.4</v>
      </c>
      <c r="J328">
        <v>10.199999999999999</v>
      </c>
      <c r="K328" s="27">
        <f t="shared" si="164"/>
        <v>2.4605796599999997E-2</v>
      </c>
      <c r="L328">
        <f>0.000062*(G328^1.947206*I328^0.894551+0.000039*G328^2)</f>
        <v>0.17010120108884777</v>
      </c>
      <c r="O328">
        <f>L328*0.47*0.75</f>
        <v>5.9960673383818844E-2</v>
      </c>
      <c r="Q328">
        <f t="shared" si="167"/>
        <v>3.11795501595858E-2</v>
      </c>
      <c r="T328">
        <f>(L328*0.47*0.75)*(1+0.2)*0.52*3.67</f>
        <v>0.13731473890281587</v>
      </c>
    </row>
    <row r="329" spans="1:20" hidden="1" x14ac:dyDescent="0.3">
      <c r="A329" s="26">
        <v>46002</v>
      </c>
      <c r="B329">
        <v>188</v>
      </c>
      <c r="C329" t="s">
        <v>211</v>
      </c>
      <c r="D329">
        <v>58</v>
      </c>
      <c r="E329" t="s">
        <v>216</v>
      </c>
      <c r="F329">
        <v>4</v>
      </c>
      <c r="G329">
        <v>10.1</v>
      </c>
      <c r="H329">
        <f t="shared" si="163"/>
        <v>0.10099999999999999</v>
      </c>
      <c r="I329">
        <v>6</v>
      </c>
      <c r="J329">
        <v>3</v>
      </c>
      <c r="K329" s="27">
        <f t="shared" si="164"/>
        <v>8.0118653999999984E-3</v>
      </c>
      <c r="L329">
        <f>0.000086*(G329^1.882935*I329^0.813269+0.000016*G329^2)</f>
        <v>2.8735497986354667E-2</v>
      </c>
      <c r="O329">
        <f>L329*0.45*0.75</f>
        <v>9.6982305703947006E-3</v>
      </c>
      <c r="Q329">
        <f t="shared" si="167"/>
        <v>5.0430798966052447E-3</v>
      </c>
      <c r="T329">
        <f>(L329*0.45*0.75)*(1+0.2)*0.52*3.67</f>
        <v>2.2209723864649495E-2</v>
      </c>
    </row>
    <row r="330" spans="1:20" hidden="1" x14ac:dyDescent="0.3">
      <c r="A330" s="26">
        <v>46002</v>
      </c>
      <c r="B330">
        <v>188</v>
      </c>
      <c r="C330" t="s">
        <v>211</v>
      </c>
      <c r="D330">
        <v>59</v>
      </c>
      <c r="E330" t="s">
        <v>215</v>
      </c>
      <c r="F330">
        <v>1</v>
      </c>
      <c r="G330">
        <v>20</v>
      </c>
      <c r="H330">
        <f t="shared" si="163"/>
        <v>0.2</v>
      </c>
      <c r="I330">
        <v>14.2</v>
      </c>
      <c r="J330">
        <v>11</v>
      </c>
      <c r="K330" s="27">
        <f t="shared" si="164"/>
        <v>3.1416000000000006E-2</v>
      </c>
      <c r="L330">
        <f>0.000064*(G330^1.958025*I330^0.883501+0.000045*G330^2)</f>
        <v>0.23533106583550312</v>
      </c>
      <c r="O330">
        <f>L330*0.44*0.75</f>
        <v>7.7659251725716028E-2</v>
      </c>
      <c r="Q330">
        <f t="shared" si="167"/>
        <v>4.0382810897372334E-2</v>
      </c>
      <c r="T330">
        <f>(L330*0.44*0.75)*(1+0.2)*0.52*3.67</f>
        <v>0.17784589919202776</v>
      </c>
    </row>
    <row r="331" spans="1:20" hidden="1" x14ac:dyDescent="0.3">
      <c r="A331" s="26">
        <v>46002</v>
      </c>
      <c r="B331">
        <v>188</v>
      </c>
      <c r="C331" t="s">
        <v>211</v>
      </c>
      <c r="D331">
        <v>60</v>
      </c>
      <c r="E331" t="s">
        <v>216</v>
      </c>
      <c r="F331">
        <v>4</v>
      </c>
      <c r="G331">
        <v>17.399999999999999</v>
      </c>
      <c r="H331">
        <f t="shared" si="163"/>
        <v>0.17399999999999999</v>
      </c>
      <c r="I331">
        <v>10.199999999999999</v>
      </c>
      <c r="J331">
        <v>2.4</v>
      </c>
      <c r="K331" s="27">
        <f t="shared" si="164"/>
        <v>2.3778770399999996E-2</v>
      </c>
      <c r="L331">
        <f>0.000086*(G331^1.882935*I331^0.813269+0.000016*G331^2)</f>
        <v>0.12320739395806943</v>
      </c>
      <c r="O331">
        <f>L331*0.45*0.75</f>
        <v>4.1582495460848433E-2</v>
      </c>
      <c r="Q331">
        <f t="shared" si="167"/>
        <v>2.1622897639641186E-2</v>
      </c>
      <c r="T331">
        <f>(L331*0.45*0.75)*(1+0.2)*0.52*3.67</f>
        <v>9.5227241204979787E-2</v>
      </c>
    </row>
    <row r="332" spans="1:20" hidden="1" x14ac:dyDescent="0.3">
      <c r="A332" s="26">
        <v>46002</v>
      </c>
      <c r="B332">
        <v>188</v>
      </c>
      <c r="C332" t="s">
        <v>211</v>
      </c>
      <c r="D332">
        <v>61</v>
      </c>
      <c r="E332" t="s">
        <v>212</v>
      </c>
      <c r="F332">
        <v>1</v>
      </c>
      <c r="G332">
        <v>21.4</v>
      </c>
      <c r="H332">
        <f t="shared" si="163"/>
        <v>0.214</v>
      </c>
      <c r="I332">
        <v>14.6</v>
      </c>
      <c r="J332">
        <v>10.6</v>
      </c>
      <c r="K332" s="27">
        <f t="shared" si="164"/>
        <v>3.5968178399999995E-2</v>
      </c>
      <c r="L332">
        <f>0.000062*(G332^1.947206*I332^0.894551+0.000039*G332^2)</f>
        <v>0.26580074400817361</v>
      </c>
      <c r="O332">
        <f>L332*0.47*0.75</f>
        <v>9.369476226288119E-2</v>
      </c>
      <c r="Q332">
        <f t="shared" si="167"/>
        <v>4.8721276376698222E-2</v>
      </c>
      <c r="T332">
        <f>(L332*0.47*0.75)*(1+0.2)*0.52*3.67</f>
        <v>0.21456850116297896</v>
      </c>
    </row>
    <row r="333" spans="1:20" hidden="1" x14ac:dyDescent="0.3">
      <c r="A333" s="26">
        <v>46002</v>
      </c>
      <c r="B333">
        <v>188</v>
      </c>
      <c r="C333" t="s">
        <v>211</v>
      </c>
      <c r="D333">
        <v>62</v>
      </c>
      <c r="E333" t="s">
        <v>213</v>
      </c>
      <c r="F333">
        <v>4</v>
      </c>
      <c r="G333">
        <v>8</v>
      </c>
      <c r="H333">
        <f t="shared" si="163"/>
        <v>0.08</v>
      </c>
      <c r="I333">
        <v>6.2</v>
      </c>
      <c r="J333">
        <v>3</v>
      </c>
      <c r="K333" s="27">
        <f t="shared" si="164"/>
        <v>5.0265600000000002E-3</v>
      </c>
      <c r="L333">
        <f t="shared" ref="L333:L334" si="168">0.000084*(G333^1.894314*I333^0.808223+0.000031*G333^2)</f>
        <v>1.8855945689155953E-2</v>
      </c>
      <c r="O333">
        <f>L333*0.66*1.07</f>
        <v>1.3316068845681936E-2</v>
      </c>
      <c r="Q333">
        <f t="shared" ref="Q333:Q334" si="169">O333*0.531</f>
        <v>7.0708325570571088E-3</v>
      </c>
      <c r="T333">
        <f>(L333*0.66*1.07)*(1+0.2)*0.531*3.67</f>
        <v>3.1139946581279502E-2</v>
      </c>
    </row>
    <row r="334" spans="1:20" hidden="1" x14ac:dyDescent="0.3">
      <c r="A334" s="26">
        <v>46002</v>
      </c>
      <c r="B334">
        <v>188</v>
      </c>
      <c r="C334" t="s">
        <v>211</v>
      </c>
      <c r="D334">
        <v>63</v>
      </c>
      <c r="E334" t="s">
        <v>213</v>
      </c>
      <c r="F334">
        <v>4</v>
      </c>
      <c r="G334">
        <v>8.9</v>
      </c>
      <c r="H334">
        <f t="shared" si="163"/>
        <v>8.900000000000001E-2</v>
      </c>
      <c r="I334">
        <v>6</v>
      </c>
      <c r="J334">
        <v>2.4</v>
      </c>
      <c r="K334" s="27">
        <f t="shared" si="164"/>
        <v>6.2211534000000002E-3</v>
      </c>
      <c r="L334">
        <f t="shared" si="168"/>
        <v>2.2472210348249672E-2</v>
      </c>
      <c r="O334">
        <f>L334*0.66*1.07</f>
        <v>1.5869874947933921E-2</v>
      </c>
      <c r="Q334">
        <f t="shared" si="169"/>
        <v>8.4269035973529131E-3</v>
      </c>
      <c r="T334">
        <f>(L334*0.66*1.07)*(1+0.2)*0.531*3.67</f>
        <v>3.7112083442742229E-2</v>
      </c>
    </row>
    <row r="335" spans="1:20" hidden="1" x14ac:dyDescent="0.3">
      <c r="A335" s="26">
        <v>46002</v>
      </c>
      <c r="B335">
        <v>188</v>
      </c>
      <c r="C335" t="s">
        <v>211</v>
      </c>
      <c r="D335">
        <v>64</v>
      </c>
      <c r="E335" t="s">
        <v>215</v>
      </c>
      <c r="F335">
        <v>1</v>
      </c>
      <c r="G335">
        <v>21.7</v>
      </c>
      <c r="H335">
        <f t="shared" si="163"/>
        <v>0.217</v>
      </c>
      <c r="I335">
        <v>15.4</v>
      </c>
      <c r="J335">
        <v>11.2</v>
      </c>
      <c r="K335" s="27">
        <f t="shared" si="164"/>
        <v>3.6983700599999995E-2</v>
      </c>
      <c r="L335">
        <f>0.000064*(G335^1.958025*I335^0.883501+0.000045*G335^2)</f>
        <v>0.29660555087906654</v>
      </c>
      <c r="O335">
        <f>L335*0.44*0.75</f>
        <v>9.7879831790091951E-2</v>
      </c>
      <c r="Q335">
        <f>O335*0.52</f>
        <v>5.0897512530847816E-2</v>
      </c>
      <c r="T335">
        <f>(L335*0.44*0.75)*(1+0.2)*0.52*3.67</f>
        <v>0.22415264518585376</v>
      </c>
    </row>
    <row r="336" spans="1:20" hidden="1" x14ac:dyDescent="0.3">
      <c r="A336" s="26">
        <v>46002</v>
      </c>
      <c r="B336">
        <v>188</v>
      </c>
      <c r="C336" t="s">
        <v>211</v>
      </c>
      <c r="D336">
        <v>65</v>
      </c>
      <c r="E336" t="s">
        <v>216</v>
      </c>
      <c r="F336">
        <v>4</v>
      </c>
      <c r="G336">
        <v>8.6999999999999993</v>
      </c>
      <c r="H336">
        <f t="shared" si="163"/>
        <v>8.6999999999999994E-2</v>
      </c>
      <c r="I336">
        <v>6.4</v>
      </c>
      <c r="J336">
        <v>3</v>
      </c>
      <c r="K336" s="27">
        <f t="shared" si="164"/>
        <v>5.944692599999999E-3</v>
      </c>
      <c r="L336">
        <f t="shared" ref="L336:L337" si="170">0.000086*(G336^1.882935*I336^0.813269+0.000016*G336^2)</f>
        <v>2.2866268277612529E-2</v>
      </c>
      <c r="O336">
        <f>L336*0.45*0.75</f>
        <v>7.7173655436942289E-3</v>
      </c>
      <c r="Q336">
        <f t="shared" ref="Q336:Q337" si="171">O336*0.52</f>
        <v>4.0130300827209992E-3</v>
      </c>
      <c r="T336">
        <f>(L336*0.45*0.75)*(1+0.2)*0.52*3.67</f>
        <v>1.7673384484303282E-2</v>
      </c>
    </row>
    <row r="337" spans="1:20" hidden="1" x14ac:dyDescent="0.3">
      <c r="A337" s="26">
        <v>46002</v>
      </c>
      <c r="B337">
        <v>188</v>
      </c>
      <c r="C337" t="s">
        <v>211</v>
      </c>
      <c r="D337">
        <v>66</v>
      </c>
      <c r="E337" t="s">
        <v>216</v>
      </c>
      <c r="F337">
        <v>4</v>
      </c>
      <c r="G337">
        <v>11.5</v>
      </c>
      <c r="H337">
        <f t="shared" si="163"/>
        <v>0.115</v>
      </c>
      <c r="I337">
        <v>7</v>
      </c>
      <c r="J337">
        <v>3.2</v>
      </c>
      <c r="K337" s="27">
        <f t="shared" si="164"/>
        <v>1.0386915E-2</v>
      </c>
      <c r="L337">
        <f t="shared" si="170"/>
        <v>4.1592734830725633E-2</v>
      </c>
      <c r="O337">
        <f>L337*0.45*0.75</f>
        <v>1.4037548005369903E-2</v>
      </c>
      <c r="Q337">
        <f t="shared" si="171"/>
        <v>7.2995249627923501E-3</v>
      </c>
      <c r="T337">
        <f>(L337*0.45*0.75)*(1+0.2)*0.52*3.67</f>
        <v>3.2147107936137502E-2</v>
      </c>
    </row>
    <row r="338" spans="1:20" x14ac:dyDescent="0.3">
      <c r="A338" s="26">
        <v>46002</v>
      </c>
      <c r="B338">
        <v>188</v>
      </c>
      <c r="C338" t="s">
        <v>211</v>
      </c>
      <c r="D338">
        <v>67</v>
      </c>
      <c r="E338" t="s">
        <v>214</v>
      </c>
      <c r="F338">
        <v>4</v>
      </c>
      <c r="G338">
        <v>16.7</v>
      </c>
      <c r="H338">
        <f t="shared" si="163"/>
        <v>0.16699999999999998</v>
      </c>
      <c r="I338">
        <v>7.6</v>
      </c>
      <c r="J338">
        <v>2.5</v>
      </c>
      <c r="K338" s="27">
        <f t="shared" si="164"/>
        <v>2.1904020599999994E-2</v>
      </c>
      <c r="L338">
        <f>0.000081*(G338^1.864042*I338^0.850892+0.000027*G338^2)</f>
        <v>8.6528699343159196E-2</v>
      </c>
      <c r="O338">
        <f>L338*0.47*0.75</f>
        <v>3.0501366518463614E-2</v>
      </c>
      <c r="Q338">
        <f>O338*0.521</f>
        <v>1.5891211956119543E-2</v>
      </c>
      <c r="T338">
        <f>(L338*0.47*0.75)*(1+0.2)*0.521*3.67</f>
        <v>6.9984897454750464E-2</v>
      </c>
    </row>
    <row r="339" spans="1:20" hidden="1" x14ac:dyDescent="0.3">
      <c r="A339" s="26">
        <v>46002</v>
      </c>
      <c r="B339">
        <v>188</v>
      </c>
      <c r="C339" t="s">
        <v>211</v>
      </c>
      <c r="D339">
        <v>68</v>
      </c>
      <c r="E339" t="s">
        <v>217</v>
      </c>
      <c r="F339">
        <v>1</v>
      </c>
      <c r="G339">
        <v>16.5</v>
      </c>
      <c r="H339">
        <f t="shared" si="163"/>
        <v>0.16500000000000001</v>
      </c>
      <c r="I339">
        <v>11.2</v>
      </c>
      <c r="J339">
        <v>8.4</v>
      </c>
      <c r="K339" s="27">
        <f t="shared" si="164"/>
        <v>2.1382515000000001E-2</v>
      </c>
      <c r="L339">
        <f>0.000059*(G339^1.965295*I339^0.892133+0.000019*G339^2)</f>
        <v>0.12577959609427725</v>
      </c>
      <c r="O339">
        <f>L339*0.47*0.75</f>
        <v>4.4337307623232729E-2</v>
      </c>
      <c r="Q339">
        <f>O339*0.52</f>
        <v>2.3055399964081021E-2</v>
      </c>
      <c r="T339">
        <f>(L339*0.47*0.75)*(1+0.2)*0.52*3.67</f>
        <v>0.10153598144181281</v>
      </c>
    </row>
    <row r="340" spans="1:20" hidden="1" x14ac:dyDescent="0.3">
      <c r="A340" s="26">
        <v>46002</v>
      </c>
      <c r="B340">
        <v>188</v>
      </c>
      <c r="C340" t="s">
        <v>211</v>
      </c>
      <c r="D340">
        <v>69</v>
      </c>
      <c r="E340" t="s">
        <v>216</v>
      </c>
      <c r="F340">
        <v>4</v>
      </c>
      <c r="G340">
        <v>7.6</v>
      </c>
      <c r="H340">
        <f t="shared" si="163"/>
        <v>7.5999999999999998E-2</v>
      </c>
      <c r="I340">
        <v>6.4</v>
      </c>
      <c r="J340">
        <v>3.2</v>
      </c>
      <c r="K340" s="27">
        <f t="shared" si="164"/>
        <v>4.5364704E-3</v>
      </c>
      <c r="L340">
        <f t="shared" ref="L340:L341" si="172">0.000086*(G340^1.882935*I340^0.813269+0.000016*G340^2)</f>
        <v>1.7727860308709868E-2</v>
      </c>
      <c r="O340">
        <f>L340*0.45*0.75</f>
        <v>5.9831528541895813E-3</v>
      </c>
      <c r="Q340">
        <f t="shared" ref="Q340:Q341" si="173">O340*0.52</f>
        <v>3.1112394841785822E-3</v>
      </c>
      <c r="T340">
        <f>(L340*0.45*0.75)*(1+0.2)*0.52*3.67</f>
        <v>1.3701898688322474E-2</v>
      </c>
    </row>
    <row r="341" spans="1:20" hidden="1" x14ac:dyDescent="0.3">
      <c r="A341" s="26">
        <v>46002</v>
      </c>
      <c r="B341">
        <v>189</v>
      </c>
      <c r="C341" t="s">
        <v>211</v>
      </c>
      <c r="D341">
        <v>1</v>
      </c>
      <c r="E341" t="s">
        <v>216</v>
      </c>
      <c r="F341">
        <v>4</v>
      </c>
      <c r="G341">
        <v>12.1</v>
      </c>
      <c r="H341">
        <f t="shared" si="163"/>
        <v>0.121</v>
      </c>
      <c r="I341">
        <v>6.5</v>
      </c>
      <c r="J341">
        <v>2.2000000000000002</v>
      </c>
      <c r="K341" s="27">
        <f t="shared" si="164"/>
        <v>1.14990414E-2</v>
      </c>
      <c r="L341">
        <f t="shared" si="172"/>
        <v>4.309552595272774E-2</v>
      </c>
      <c r="O341">
        <f>L341*0.45*0.75</f>
        <v>1.4544740009045614E-2</v>
      </c>
      <c r="Q341">
        <f t="shared" si="173"/>
        <v>7.5632648047037196E-3</v>
      </c>
      <c r="T341">
        <f>(L341*0.45*0.75)*(1+0.2)*0.52*3.67</f>
        <v>3.3308618199915173E-2</v>
      </c>
    </row>
    <row r="342" spans="1:20" hidden="1" x14ac:dyDescent="0.3">
      <c r="A342" s="26">
        <v>46002</v>
      </c>
      <c r="B342">
        <v>189</v>
      </c>
      <c r="C342" t="s">
        <v>211</v>
      </c>
      <c r="D342">
        <v>2</v>
      </c>
      <c r="E342" t="s">
        <v>223</v>
      </c>
      <c r="F342">
        <v>1</v>
      </c>
      <c r="G342">
        <v>18.600000000000001</v>
      </c>
      <c r="H342">
        <f t="shared" si="163"/>
        <v>0.18600000000000003</v>
      </c>
      <c r="I342">
        <v>9.4</v>
      </c>
      <c r="J342">
        <v>5.2</v>
      </c>
      <c r="K342" s="27">
        <f t="shared" si="164"/>
        <v>2.7171698400000006E-2</v>
      </c>
      <c r="L342">
        <f>0.000086*(G342^1.882935*I342^0.8132698+0.000032*G342^2)</f>
        <v>0.13071561332556919</v>
      </c>
      <c r="M342">
        <v>0.69</v>
      </c>
      <c r="N342">
        <v>1.07</v>
      </c>
      <c r="O342">
        <f>L342*M342*N342</f>
        <v>9.650733731826773E-2</v>
      </c>
      <c r="P342">
        <v>0.53100000000000003</v>
      </c>
      <c r="Q342">
        <f>O342*P342</f>
        <v>5.1245396116000166E-2</v>
      </c>
      <c r="R342" t="s">
        <v>269</v>
      </c>
      <c r="S342">
        <v>3.67</v>
      </c>
      <c r="T342">
        <f>(L342*M342*N342)*(1+0.2)*P342*S342</f>
        <v>0.22568472449486471</v>
      </c>
    </row>
    <row r="343" spans="1:20" x14ac:dyDescent="0.3">
      <c r="A343" s="26">
        <v>46002</v>
      </c>
      <c r="B343">
        <v>189</v>
      </c>
      <c r="C343" t="s">
        <v>211</v>
      </c>
      <c r="D343">
        <v>3</v>
      </c>
      <c r="E343" t="s">
        <v>214</v>
      </c>
      <c r="F343">
        <v>7</v>
      </c>
      <c r="G343">
        <v>8.4</v>
      </c>
      <c r="H343">
        <f t="shared" si="163"/>
        <v>8.4000000000000005E-2</v>
      </c>
      <c r="I343">
        <v>3.5</v>
      </c>
      <c r="J343">
        <v>0</v>
      </c>
      <c r="K343" s="27">
        <f t="shared" si="164"/>
        <v>5.5417824000000004E-3</v>
      </c>
      <c r="L343">
        <f>0.000081*(G343^1.864042*I343^0.850892+0.000027*G343^2)</f>
        <v>1.242593185741866E-2</v>
      </c>
      <c r="O343">
        <f>L343*0.47*0.75</f>
        <v>4.3801409797400766E-3</v>
      </c>
      <c r="Q343">
        <f>O343*0.521</f>
        <v>2.2820534504445801E-3</v>
      </c>
      <c r="T343">
        <f>(L343*0.47*0.75)*(1+0.2)*0.521*3.67</f>
        <v>1.0050163395757929E-2</v>
      </c>
    </row>
    <row r="344" spans="1:20" hidden="1" x14ac:dyDescent="0.3">
      <c r="A344" s="26">
        <v>46002</v>
      </c>
      <c r="B344">
        <v>189</v>
      </c>
      <c r="C344" t="s">
        <v>211</v>
      </c>
      <c r="D344">
        <v>4</v>
      </c>
      <c r="E344" t="s">
        <v>215</v>
      </c>
      <c r="F344">
        <v>3</v>
      </c>
      <c r="G344">
        <v>14.6</v>
      </c>
      <c r="H344">
        <f t="shared" si="163"/>
        <v>0.14599999999999999</v>
      </c>
      <c r="I344">
        <v>6.4</v>
      </c>
      <c r="J344">
        <v>5.2</v>
      </c>
      <c r="K344" s="27">
        <f t="shared" si="164"/>
        <v>1.6741586399999998E-2</v>
      </c>
      <c r="L344">
        <f t="shared" ref="L344:L345" si="174">0.000064*(G344^1.958025*I344^0.883501+0.000045*G344^2)</f>
        <v>6.284591156983603E-2</v>
      </c>
      <c r="O344">
        <f>L344*0.44*0.75</f>
        <v>2.0739150818045889E-2</v>
      </c>
      <c r="Q344">
        <f t="shared" ref="Q344:Q345" si="175">O344*0.52</f>
        <v>1.0784358425383863E-2</v>
      </c>
      <c r="T344">
        <f>(L344*0.44*0.75)*(1+0.2)*0.52*3.67</f>
        <v>4.7494314505390531E-2</v>
      </c>
    </row>
    <row r="345" spans="1:20" hidden="1" x14ac:dyDescent="0.3">
      <c r="A345" s="26">
        <v>46002</v>
      </c>
      <c r="B345">
        <v>189</v>
      </c>
      <c r="C345" t="s">
        <v>211</v>
      </c>
      <c r="D345">
        <v>5</v>
      </c>
      <c r="E345" t="s">
        <v>215</v>
      </c>
      <c r="F345">
        <v>3</v>
      </c>
      <c r="G345">
        <v>11.7</v>
      </c>
      <c r="H345">
        <f t="shared" si="163"/>
        <v>0.11699999999999999</v>
      </c>
      <c r="I345">
        <v>6</v>
      </c>
      <c r="J345">
        <v>2.4</v>
      </c>
      <c r="K345" s="27">
        <f t="shared" si="164"/>
        <v>1.0751340599999997E-2</v>
      </c>
      <c r="L345">
        <f t="shared" si="174"/>
        <v>3.8478351139318925E-2</v>
      </c>
      <c r="O345">
        <f>L345*0.44*0.75</f>
        <v>1.2697855875975246E-2</v>
      </c>
      <c r="Q345">
        <f t="shared" si="175"/>
        <v>6.6028850555071286E-3</v>
      </c>
      <c r="T345">
        <f>(L345*0.44*0.75)*(1+0.2)*0.52*3.67</f>
        <v>2.9079105784453389E-2</v>
      </c>
    </row>
    <row r="346" spans="1:20" hidden="1" x14ac:dyDescent="0.3">
      <c r="A346" s="26">
        <v>46002</v>
      </c>
      <c r="B346">
        <v>189</v>
      </c>
      <c r="C346" t="s">
        <v>211</v>
      </c>
      <c r="D346">
        <v>6</v>
      </c>
      <c r="E346" t="s">
        <v>220</v>
      </c>
      <c r="F346">
        <v>4</v>
      </c>
      <c r="G346">
        <v>10.4</v>
      </c>
      <c r="H346">
        <f t="shared" si="163"/>
        <v>0.10400000000000001</v>
      </c>
      <c r="I346">
        <v>7.2</v>
      </c>
      <c r="J346">
        <v>4</v>
      </c>
      <c r="K346" s="27">
        <f t="shared" si="164"/>
        <v>8.494886400000002E-3</v>
      </c>
      <c r="L346">
        <f t="shared" ref="L346:L348" si="176">0.000084*(G346^1.894314*I346^0.808223+0.000031*G346^2)</f>
        <v>3.4976723077498807E-2</v>
      </c>
      <c r="O346">
        <f>L346*0.78*1.07</f>
        <v>2.9191573080480506E-2</v>
      </c>
      <c r="Q346">
        <f t="shared" ref="Q346:Q348" si="177">O346*0.531</f>
        <v>1.5500725305735149E-2</v>
      </c>
      <c r="T346">
        <f>(L346*0.78*1.07)*(1+0.2)*0.531*3.67</f>
        <v>6.8265194246457592E-2</v>
      </c>
    </row>
    <row r="347" spans="1:20" hidden="1" x14ac:dyDescent="0.3">
      <c r="A347" s="26">
        <v>46002</v>
      </c>
      <c r="B347">
        <v>189</v>
      </c>
      <c r="C347" t="s">
        <v>211</v>
      </c>
      <c r="D347">
        <v>7</v>
      </c>
      <c r="E347" t="s">
        <v>220</v>
      </c>
      <c r="F347">
        <v>4</v>
      </c>
      <c r="G347">
        <v>10.7</v>
      </c>
      <c r="H347">
        <f t="shared" si="163"/>
        <v>0.107</v>
      </c>
      <c r="I347">
        <v>7.2</v>
      </c>
      <c r="J347">
        <v>5</v>
      </c>
      <c r="K347" s="27">
        <f t="shared" si="164"/>
        <v>8.9920445999999987E-3</v>
      </c>
      <c r="L347">
        <f t="shared" si="176"/>
        <v>3.6912608577924978E-2</v>
      </c>
      <c r="O347">
        <f>L347*0.78*1.07</f>
        <v>3.0807263119136188E-2</v>
      </c>
      <c r="Q347">
        <f t="shared" si="177"/>
        <v>1.6358656716261317E-2</v>
      </c>
      <c r="T347">
        <f>(L347*0.78*1.07)*(1+0.2)*0.531*3.67</f>
        <v>7.2043524178414836E-2</v>
      </c>
    </row>
    <row r="348" spans="1:20" hidden="1" x14ac:dyDescent="0.3">
      <c r="A348" s="26">
        <v>46002</v>
      </c>
      <c r="B348">
        <v>189</v>
      </c>
      <c r="C348" t="s">
        <v>211</v>
      </c>
      <c r="D348">
        <v>8</v>
      </c>
      <c r="E348" t="s">
        <v>220</v>
      </c>
      <c r="F348">
        <v>4</v>
      </c>
      <c r="G348">
        <v>12.3</v>
      </c>
      <c r="H348">
        <f t="shared" si="163"/>
        <v>0.12300000000000001</v>
      </c>
      <c r="I348">
        <v>5.2</v>
      </c>
      <c r="J348">
        <v>3</v>
      </c>
      <c r="K348" s="27">
        <f t="shared" si="164"/>
        <v>1.1882316600000003E-2</v>
      </c>
      <c r="L348">
        <f t="shared" si="176"/>
        <v>3.6948498839604105E-2</v>
      </c>
      <c r="O348">
        <f>L348*0.78*1.07</f>
        <v>3.083721713153359E-2</v>
      </c>
      <c r="Q348">
        <f t="shared" si="177"/>
        <v>1.6374562296844336E-2</v>
      </c>
      <c r="T348">
        <f>(L348*0.78*1.07)*(1+0.2)*0.531*3.67</f>
        <v>7.2113572355302455E-2</v>
      </c>
    </row>
    <row r="349" spans="1:20" hidden="1" x14ac:dyDescent="0.3">
      <c r="A349" s="26">
        <v>46002</v>
      </c>
      <c r="B349">
        <v>189</v>
      </c>
      <c r="C349" t="s">
        <v>211</v>
      </c>
      <c r="D349">
        <v>9</v>
      </c>
      <c r="E349" t="s">
        <v>213</v>
      </c>
      <c r="F349">
        <v>7</v>
      </c>
      <c r="G349">
        <v>14.2</v>
      </c>
      <c r="H349">
        <f t="shared" si="163"/>
        <v>0.14199999999999999</v>
      </c>
      <c r="I349">
        <v>8.4</v>
      </c>
      <c r="J349">
        <v>0</v>
      </c>
      <c r="K349" s="27">
        <f t="shared" si="164"/>
        <v>1.5836805599999997E-2</v>
      </c>
      <c r="L349">
        <f>0.000084*(G349^1.894314*I349^0.808223+0.000031*G349^2)</f>
        <v>7.1466447935484165E-2</v>
      </c>
      <c r="O349">
        <f>L349*0.66*1.07</f>
        <v>5.0469605532038921E-2</v>
      </c>
      <c r="Q349">
        <f>O349*0.531</f>
        <v>2.6799360537512668E-2</v>
      </c>
      <c r="T349">
        <f>(L349*0.66*1.07)*(1+0.2)*0.531*3.67</f>
        <v>0.1180243838072058</v>
      </c>
    </row>
    <row r="350" spans="1:20" hidden="1" x14ac:dyDescent="0.3">
      <c r="A350" s="26">
        <v>46002</v>
      </c>
      <c r="B350">
        <v>189</v>
      </c>
      <c r="C350" t="s">
        <v>211</v>
      </c>
      <c r="D350">
        <v>10</v>
      </c>
      <c r="E350" t="s">
        <v>220</v>
      </c>
      <c r="F350">
        <v>4</v>
      </c>
      <c r="G350">
        <v>13</v>
      </c>
      <c r="H350">
        <f t="shared" si="163"/>
        <v>0.13</v>
      </c>
      <c r="I350">
        <v>7.6</v>
      </c>
      <c r="J350">
        <v>4.2</v>
      </c>
      <c r="K350" s="27">
        <f t="shared" si="164"/>
        <v>1.3273260000000002E-2</v>
      </c>
      <c r="L350">
        <f>0.000084*(G350^1.894314*I350^0.808223+0.000031*G350^2)</f>
        <v>5.5761571536535263E-2</v>
      </c>
      <c r="O350">
        <f>L350*0.78*1.07</f>
        <v>4.6538607604392337E-2</v>
      </c>
      <c r="Q350">
        <f>O350*0.531</f>
        <v>2.4712000637932333E-2</v>
      </c>
      <c r="T350">
        <f>(L350*0.78*1.07)*(1+0.2)*0.531*3.67</f>
        <v>0.10883165080945398</v>
      </c>
    </row>
    <row r="351" spans="1:20" hidden="1" x14ac:dyDescent="0.3">
      <c r="A351" s="26">
        <v>46002</v>
      </c>
      <c r="B351">
        <v>189</v>
      </c>
      <c r="C351" t="s">
        <v>211</v>
      </c>
      <c r="D351">
        <v>11</v>
      </c>
      <c r="E351" t="s">
        <v>213</v>
      </c>
      <c r="F351">
        <v>4</v>
      </c>
      <c r="G351">
        <v>15.4</v>
      </c>
      <c r="H351">
        <f t="shared" si="163"/>
        <v>0.154</v>
      </c>
      <c r="I351">
        <v>8.1</v>
      </c>
      <c r="J351">
        <v>4.7</v>
      </c>
      <c r="K351" s="27">
        <f t="shared" si="164"/>
        <v>1.8626546399999999E-2</v>
      </c>
      <c r="L351">
        <f t="shared" ref="L351:L352" si="178">0.000084*(G351^1.894314*I351^0.808223+0.000031*G351^2)</f>
        <v>8.0924162692644838E-2</v>
      </c>
      <c r="O351">
        <f>L351*0.66*1.07</f>
        <v>5.7148643693545796E-2</v>
      </c>
      <c r="Q351">
        <f t="shared" ref="Q351:Q352" si="179">O351*0.531</f>
        <v>3.034592980127282E-2</v>
      </c>
      <c r="T351">
        <f>(L351*0.66*1.07)*(1+0.2)*0.531*3.67</f>
        <v>0.13364347484480549</v>
      </c>
    </row>
    <row r="352" spans="1:20" hidden="1" x14ac:dyDescent="0.3">
      <c r="A352" s="26">
        <v>46002</v>
      </c>
      <c r="B352">
        <v>189</v>
      </c>
      <c r="C352" t="s">
        <v>211</v>
      </c>
      <c r="D352">
        <v>12</v>
      </c>
      <c r="E352" t="s">
        <v>213</v>
      </c>
      <c r="F352">
        <v>4</v>
      </c>
      <c r="G352">
        <v>15.2</v>
      </c>
      <c r="H352">
        <f t="shared" si="163"/>
        <v>0.152</v>
      </c>
      <c r="I352">
        <v>8</v>
      </c>
      <c r="J352">
        <v>3.7</v>
      </c>
      <c r="K352" s="27">
        <f t="shared" si="164"/>
        <v>1.81458816E-2</v>
      </c>
      <c r="L352">
        <f t="shared" si="178"/>
        <v>7.8156226383854124E-2</v>
      </c>
      <c r="O352">
        <f>L352*0.66*1.07</f>
        <v>5.5193927072277785E-2</v>
      </c>
      <c r="Q352">
        <f t="shared" si="179"/>
        <v>2.9307975275379504E-2</v>
      </c>
      <c r="T352">
        <f>(L352*0.66*1.07)*(1+0.2)*0.531*3.67</f>
        <v>0.12907232311277134</v>
      </c>
    </row>
    <row r="353" spans="1:20" hidden="1" x14ac:dyDescent="0.3">
      <c r="A353" s="26">
        <v>46002</v>
      </c>
      <c r="B353">
        <v>189</v>
      </c>
      <c r="C353" t="s">
        <v>211</v>
      </c>
      <c r="D353">
        <v>13</v>
      </c>
      <c r="E353" t="s">
        <v>212</v>
      </c>
      <c r="F353">
        <v>1</v>
      </c>
      <c r="G353">
        <v>30.6</v>
      </c>
      <c r="H353">
        <f t="shared" si="163"/>
        <v>0.30599999999999999</v>
      </c>
      <c r="I353">
        <v>16.399999999999999</v>
      </c>
      <c r="J353">
        <v>8.6999999999999993</v>
      </c>
      <c r="K353" s="27">
        <f t="shared" si="164"/>
        <v>7.3541714399999999E-2</v>
      </c>
      <c r="L353">
        <f t="shared" ref="L353:L354" si="180">0.000062*(G353^1.947206*I353^0.894551+0.000039*G353^2)</f>
        <v>0.59175073531434874</v>
      </c>
      <c r="O353">
        <f>L353*0.47*0.75</f>
        <v>0.20859213419830794</v>
      </c>
      <c r="Q353">
        <f t="shared" ref="Q353:Q354" si="181">O353*0.52</f>
        <v>0.10846790978312013</v>
      </c>
      <c r="T353">
        <f>(L353*0.47*0.75)*(1+0.2)*0.52*3.67</f>
        <v>0.47769267468486099</v>
      </c>
    </row>
    <row r="354" spans="1:20" hidden="1" x14ac:dyDescent="0.3">
      <c r="A354" s="26">
        <v>46002</v>
      </c>
      <c r="B354">
        <v>189</v>
      </c>
      <c r="C354" t="s">
        <v>211</v>
      </c>
      <c r="D354">
        <v>14</v>
      </c>
      <c r="E354" t="s">
        <v>212</v>
      </c>
      <c r="F354">
        <v>1</v>
      </c>
      <c r="G354">
        <v>15.2</v>
      </c>
      <c r="H354">
        <f t="shared" si="163"/>
        <v>0.152</v>
      </c>
      <c r="I354">
        <v>14.2</v>
      </c>
      <c r="J354">
        <v>6.4</v>
      </c>
      <c r="K354" s="27">
        <f t="shared" si="164"/>
        <v>1.81458816E-2</v>
      </c>
      <c r="L354">
        <f t="shared" si="180"/>
        <v>0.13318862254140837</v>
      </c>
      <c r="O354">
        <f>L354*0.47*0.75</f>
        <v>4.6948989445846447E-2</v>
      </c>
      <c r="Q354">
        <f t="shared" si="181"/>
        <v>2.4413474511840155E-2</v>
      </c>
      <c r="T354">
        <f>(L354*0.47*0.75)*(1+0.2)*0.52*3.67</f>
        <v>0.10751694175014402</v>
      </c>
    </row>
    <row r="355" spans="1:20" x14ac:dyDescent="0.3">
      <c r="A355" s="26">
        <v>46002</v>
      </c>
      <c r="B355">
        <v>189</v>
      </c>
      <c r="C355" t="s">
        <v>211</v>
      </c>
      <c r="D355">
        <v>15</v>
      </c>
      <c r="E355" t="s">
        <v>214</v>
      </c>
      <c r="F355">
        <v>4</v>
      </c>
      <c r="G355">
        <v>9.4</v>
      </c>
      <c r="H355">
        <f t="shared" si="163"/>
        <v>9.4E-2</v>
      </c>
      <c r="I355">
        <v>5.0999999999999996</v>
      </c>
      <c r="J355">
        <v>1.4</v>
      </c>
      <c r="K355" s="27">
        <f t="shared" si="164"/>
        <v>6.9397944000000001E-3</v>
      </c>
      <c r="L355">
        <f>0.000081*(G355^1.864042*I355^0.850892+0.000027*G355^2)</f>
        <v>2.1110862985151045E-2</v>
      </c>
      <c r="O355">
        <f>L355*0.47*0.75</f>
        <v>7.4415792022657435E-3</v>
      </c>
      <c r="Q355">
        <f>O355*0.521</f>
        <v>3.8770627643804523E-3</v>
      </c>
      <c r="T355">
        <f>(L355*0.47*0.75)*(1+0.2)*0.521*3.67</f>
        <v>1.707458441433151E-2</v>
      </c>
    </row>
    <row r="356" spans="1:20" hidden="1" x14ac:dyDescent="0.3">
      <c r="A356" s="26">
        <v>46002</v>
      </c>
      <c r="B356">
        <v>189</v>
      </c>
      <c r="C356" t="s">
        <v>211</v>
      </c>
      <c r="D356">
        <v>16</v>
      </c>
      <c r="E356" t="s">
        <v>216</v>
      </c>
      <c r="F356">
        <v>4</v>
      </c>
      <c r="G356">
        <v>15.4</v>
      </c>
      <c r="H356">
        <f t="shared" si="163"/>
        <v>0.154</v>
      </c>
      <c r="I356">
        <v>7.4</v>
      </c>
      <c r="J356">
        <v>2.4</v>
      </c>
      <c r="K356" s="27">
        <f t="shared" si="164"/>
        <v>1.8626546399999999E-2</v>
      </c>
      <c r="L356">
        <f t="shared" ref="L356:L357" si="182">0.000086*(G356^1.882935*I356^0.813269+0.000016*G356^2)</f>
        <v>7.5412592413832982E-2</v>
      </c>
      <c r="O356">
        <f>L356*0.45*0.75</f>
        <v>2.545174993966863E-2</v>
      </c>
      <c r="Q356">
        <f t="shared" ref="Q356:Q357" si="183">O356*0.52</f>
        <v>1.3234909968627688E-2</v>
      </c>
      <c r="T356">
        <f>(L356*0.45*0.75)*(1+0.2)*0.52*3.67</f>
        <v>5.828654350183634E-2</v>
      </c>
    </row>
    <row r="357" spans="1:20" hidden="1" x14ac:dyDescent="0.3">
      <c r="A357" s="26">
        <v>46002</v>
      </c>
      <c r="B357">
        <v>189</v>
      </c>
      <c r="C357" t="s">
        <v>211</v>
      </c>
      <c r="D357">
        <v>17</v>
      </c>
      <c r="E357" t="s">
        <v>216</v>
      </c>
      <c r="F357">
        <v>4</v>
      </c>
      <c r="G357">
        <v>12.1</v>
      </c>
      <c r="H357">
        <f t="shared" si="163"/>
        <v>0.121</v>
      </c>
      <c r="I357">
        <v>6.2</v>
      </c>
      <c r="J357">
        <v>2.4</v>
      </c>
      <c r="K357" s="27">
        <f t="shared" si="164"/>
        <v>1.14990414E-2</v>
      </c>
      <c r="L357">
        <f t="shared" si="182"/>
        <v>4.1470820616302716E-2</v>
      </c>
      <c r="O357">
        <f>L357*0.45*0.75</f>
        <v>1.3996401958002166E-2</v>
      </c>
      <c r="Q357">
        <f t="shared" si="183"/>
        <v>7.2781290181611266E-3</v>
      </c>
      <c r="T357">
        <f>(L357*0.45*0.75)*(1+0.2)*0.52*3.67</f>
        <v>3.2052880195981598E-2</v>
      </c>
    </row>
    <row r="358" spans="1:20" hidden="1" x14ac:dyDescent="0.3">
      <c r="A358" s="26">
        <v>46002</v>
      </c>
      <c r="B358">
        <v>189</v>
      </c>
      <c r="C358" t="s">
        <v>211</v>
      </c>
      <c r="D358">
        <v>18</v>
      </c>
      <c r="E358" t="s">
        <v>213</v>
      </c>
      <c r="F358">
        <v>7</v>
      </c>
      <c r="G358">
        <v>17.600000000000001</v>
      </c>
      <c r="H358">
        <f t="shared" si="163"/>
        <v>0.17600000000000002</v>
      </c>
      <c r="I358">
        <v>5.2</v>
      </c>
      <c r="J358">
        <v>0</v>
      </c>
      <c r="K358" s="27">
        <f t="shared" si="164"/>
        <v>2.4328550400000006E-2</v>
      </c>
      <c r="L358">
        <f>0.000084*(G358^1.894314*I358^0.808223+0.000031*G358^2)</f>
        <v>7.2839431851437444E-2</v>
      </c>
      <c r="O358">
        <f>L358*0.66*1.07</f>
        <v>5.1439206773485124E-2</v>
      </c>
      <c r="Q358">
        <f>O358*0.531</f>
        <v>2.7314218796720604E-2</v>
      </c>
      <c r="T358">
        <f>(L358*0.66*1.07)*(1+0.2)*0.531*3.67</f>
        <v>0.12029181958075751</v>
      </c>
    </row>
    <row r="359" spans="1:20" x14ac:dyDescent="0.3">
      <c r="A359" s="26">
        <v>46002</v>
      </c>
      <c r="B359">
        <v>189</v>
      </c>
      <c r="C359" t="s">
        <v>211</v>
      </c>
      <c r="D359">
        <v>19</v>
      </c>
      <c r="E359" t="s">
        <v>214</v>
      </c>
      <c r="F359">
        <v>4</v>
      </c>
      <c r="G359">
        <v>7.6</v>
      </c>
      <c r="H359">
        <f t="shared" si="163"/>
        <v>7.5999999999999998E-2</v>
      </c>
      <c r="I359">
        <v>6</v>
      </c>
      <c r="J359">
        <v>2.7</v>
      </c>
      <c r="K359" s="27">
        <f t="shared" si="164"/>
        <v>4.5364704E-3</v>
      </c>
      <c r="L359">
        <f>0.000081*(G359^1.864042*I359^0.850892+0.000027*G359^2)</f>
        <v>1.6311150173169649E-2</v>
      </c>
      <c r="O359">
        <f>L359*0.47*0.75</f>
        <v>5.7496804360423013E-3</v>
      </c>
      <c r="Q359">
        <f>O359*0.521</f>
        <v>2.9955835071780392E-3</v>
      </c>
      <c r="T359">
        <f>(L359*0.47*0.75)*(1+0.2)*0.521*3.67</f>
        <v>1.3192549765612084E-2</v>
      </c>
    </row>
    <row r="360" spans="1:20" hidden="1" x14ac:dyDescent="0.3">
      <c r="A360" s="26">
        <v>46002</v>
      </c>
      <c r="B360">
        <v>189</v>
      </c>
      <c r="C360" t="s">
        <v>211</v>
      </c>
      <c r="D360">
        <v>20</v>
      </c>
      <c r="E360" t="s">
        <v>213</v>
      </c>
      <c r="F360">
        <v>7</v>
      </c>
      <c r="G360">
        <v>11.4</v>
      </c>
      <c r="H360">
        <f t="shared" si="163"/>
        <v>0.114</v>
      </c>
      <c r="I360">
        <v>6.4</v>
      </c>
      <c r="J360">
        <v>0</v>
      </c>
      <c r="K360" s="27">
        <f t="shared" si="164"/>
        <v>1.02070584E-2</v>
      </c>
      <c r="L360">
        <f t="shared" ref="L360:L361" si="184">0.000084*(G360^1.894314*I360^0.808223+0.000031*G360^2)</f>
        <v>3.7841297901572979E-2</v>
      </c>
      <c r="O360">
        <f>L360*0.66*1.07</f>
        <v>2.6723524578090841E-2</v>
      </c>
      <c r="Q360">
        <f t="shared" ref="Q360:Q361" si="185">O360*0.531</f>
        <v>1.4190191550966237E-2</v>
      </c>
      <c r="T360">
        <f>(L360*0.66*1.07)*(1+0.2)*0.531*3.67</f>
        <v>6.2493603590455304E-2</v>
      </c>
    </row>
    <row r="361" spans="1:20" hidden="1" x14ac:dyDescent="0.3">
      <c r="A361" s="26">
        <v>46002</v>
      </c>
      <c r="B361">
        <v>189</v>
      </c>
      <c r="C361" t="s">
        <v>211</v>
      </c>
      <c r="D361">
        <v>21</v>
      </c>
      <c r="E361" t="s">
        <v>213</v>
      </c>
      <c r="F361">
        <v>4</v>
      </c>
      <c r="G361">
        <v>20.399999999999999</v>
      </c>
      <c r="H361">
        <f t="shared" si="163"/>
        <v>0.20399999999999999</v>
      </c>
      <c r="I361">
        <v>7.8</v>
      </c>
      <c r="J361">
        <v>2.4</v>
      </c>
      <c r="K361" s="27">
        <f t="shared" si="164"/>
        <v>3.2685206399999993E-2</v>
      </c>
      <c r="L361">
        <f t="shared" si="184"/>
        <v>0.1337041671511856</v>
      </c>
      <c r="O361">
        <f>L361*0.66*1.07</f>
        <v>9.4421882842167279E-2</v>
      </c>
      <c r="Q361">
        <f t="shared" si="185"/>
        <v>5.013801978919083E-2</v>
      </c>
      <c r="T361">
        <f>(L361*0.66*1.07)*(1+0.2)*0.531*3.67</f>
        <v>0.22080783915159638</v>
      </c>
    </row>
    <row r="362" spans="1:20" hidden="1" x14ac:dyDescent="0.3">
      <c r="A362" s="26">
        <v>46002</v>
      </c>
      <c r="B362">
        <v>189</v>
      </c>
      <c r="C362" t="s">
        <v>211</v>
      </c>
      <c r="D362">
        <v>22</v>
      </c>
      <c r="E362" t="s">
        <v>216</v>
      </c>
      <c r="F362">
        <v>4</v>
      </c>
      <c r="G362">
        <v>13.7</v>
      </c>
      <c r="H362">
        <f t="shared" si="163"/>
        <v>0.13699999999999998</v>
      </c>
      <c r="I362">
        <v>8</v>
      </c>
      <c r="J362">
        <v>3</v>
      </c>
      <c r="K362" s="27">
        <f t="shared" si="164"/>
        <v>1.4741172599999994E-2</v>
      </c>
      <c r="L362">
        <f t="shared" ref="L362:L363" si="186">0.000086*(G362^1.882935*I362^0.813269+0.000016*G362^2)</f>
        <v>6.4465331884794141E-2</v>
      </c>
      <c r="O362">
        <f>L362*0.45*0.75</f>
        <v>2.1757049511118023E-2</v>
      </c>
      <c r="Q362">
        <f t="shared" ref="Q362:Q363" si="187">O362*0.52</f>
        <v>1.1313665745781373E-2</v>
      </c>
      <c r="T362">
        <f>(L362*0.45*0.75)*(1+0.2)*0.52*3.67</f>
        <v>4.9825383944421167E-2</v>
      </c>
    </row>
    <row r="363" spans="1:20" hidden="1" x14ac:dyDescent="0.3">
      <c r="A363" s="26">
        <v>46002</v>
      </c>
      <c r="B363">
        <v>189</v>
      </c>
      <c r="C363" t="s">
        <v>211</v>
      </c>
      <c r="D363">
        <v>23</v>
      </c>
      <c r="E363" t="s">
        <v>216</v>
      </c>
      <c r="F363">
        <v>1</v>
      </c>
      <c r="G363">
        <v>20.100000000000001</v>
      </c>
      <c r="H363">
        <f t="shared" si="163"/>
        <v>0.20100000000000001</v>
      </c>
      <c r="I363">
        <v>11.2</v>
      </c>
      <c r="J363">
        <v>4.0999999999999996</v>
      </c>
      <c r="K363" s="27">
        <f t="shared" si="164"/>
        <v>3.1730945400000002E-2</v>
      </c>
      <c r="L363">
        <f t="shared" si="186"/>
        <v>0.17443346016409478</v>
      </c>
      <c r="O363">
        <f>L363*0.45*0.75</f>
        <v>5.8871292805381989E-2</v>
      </c>
      <c r="Q363">
        <f t="shared" si="187"/>
        <v>3.0613072258798637E-2</v>
      </c>
      <c r="T363">
        <f>(L363*0.45*0.75)*(1+0.2)*0.52*3.67</f>
        <v>0.13481997022774916</v>
      </c>
    </row>
    <row r="364" spans="1:20" hidden="1" x14ac:dyDescent="0.3">
      <c r="A364" s="26">
        <v>46002</v>
      </c>
      <c r="B364">
        <v>189</v>
      </c>
      <c r="C364" t="s">
        <v>211</v>
      </c>
      <c r="D364">
        <v>24</v>
      </c>
      <c r="E364" t="s">
        <v>212</v>
      </c>
      <c r="F364">
        <v>3</v>
      </c>
      <c r="G364">
        <v>11.4</v>
      </c>
      <c r="H364">
        <f t="shared" si="163"/>
        <v>0.114</v>
      </c>
      <c r="I364">
        <v>11.3</v>
      </c>
      <c r="J364">
        <v>7</v>
      </c>
      <c r="K364" s="27">
        <f t="shared" si="164"/>
        <v>1.02070584E-2</v>
      </c>
      <c r="L364">
        <f>0.000062*(G364^1.947206*I364^0.894551+0.000039*G364^2)</f>
        <v>6.200657354773971E-2</v>
      </c>
      <c r="O364">
        <f>L364*0.47*0.75</f>
        <v>2.1857317175578247E-2</v>
      </c>
      <c r="Q364">
        <f>O364*0.52</f>
        <v>1.136580493130069E-2</v>
      </c>
      <c r="T364">
        <f>(L364*0.47*0.75)*(1+0.2)*0.52*3.67</f>
        <v>5.0055004917448229E-2</v>
      </c>
    </row>
    <row r="365" spans="1:20" hidden="1" x14ac:dyDescent="0.3">
      <c r="A365" s="26">
        <v>46002</v>
      </c>
      <c r="B365">
        <v>189</v>
      </c>
      <c r="C365" t="s">
        <v>211</v>
      </c>
      <c r="D365">
        <v>25</v>
      </c>
      <c r="E365" t="s">
        <v>218</v>
      </c>
      <c r="F365">
        <v>3</v>
      </c>
      <c r="G365">
        <v>12.1</v>
      </c>
      <c r="H365">
        <f t="shared" si="163"/>
        <v>0.121</v>
      </c>
      <c r="I365">
        <v>5.4</v>
      </c>
      <c r="J365">
        <v>3</v>
      </c>
      <c r="K365" s="27">
        <f t="shared" si="164"/>
        <v>1.14990414E-2</v>
      </c>
      <c r="L365">
        <f>0.000057*(G365^1.897696*I365^1.002687+0.000031*G365^2)</f>
        <v>3.507819408083105E-2</v>
      </c>
      <c r="O365">
        <f>L365*0.43*0.75</f>
        <v>1.1312717591068014E-2</v>
      </c>
      <c r="Q365">
        <f>O365*0.52</f>
        <v>5.8826131473553676E-3</v>
      </c>
      <c r="T365">
        <f>(L365*0.43*0.75)*(1+0.2)*0.52*3.67</f>
        <v>2.5907028300953039E-2</v>
      </c>
    </row>
    <row r="366" spans="1:20" hidden="1" x14ac:dyDescent="0.3">
      <c r="A366" s="26">
        <v>46002</v>
      </c>
      <c r="B366">
        <v>189</v>
      </c>
      <c r="C366" t="s">
        <v>211</v>
      </c>
      <c r="D366">
        <v>26</v>
      </c>
      <c r="E366" t="s">
        <v>215</v>
      </c>
      <c r="F366">
        <v>4</v>
      </c>
      <c r="G366">
        <v>13.4</v>
      </c>
      <c r="H366">
        <f t="shared" si="163"/>
        <v>0.13400000000000001</v>
      </c>
      <c r="I366">
        <v>7.4</v>
      </c>
      <c r="J366">
        <v>3</v>
      </c>
      <c r="K366" s="27">
        <f t="shared" si="164"/>
        <v>1.4102642400000002E-2</v>
      </c>
      <c r="L366">
        <f>0.000064*(G366^1.958025*I366^0.883501+0.000045*G366^2)</f>
        <v>6.040183862023045E-2</v>
      </c>
      <c r="O366">
        <f>L366*0.44*0.75</f>
        <v>1.9932606744676049E-2</v>
      </c>
      <c r="Q366">
        <f>O366*0.52</f>
        <v>1.0364955507231545E-2</v>
      </c>
      <c r="T366">
        <f>(L366*0.44*0.75)*(1+0.2)*0.52*3.67</f>
        <v>4.5647264053847725E-2</v>
      </c>
    </row>
    <row r="367" spans="1:20" hidden="1" x14ac:dyDescent="0.3">
      <c r="A367" s="26">
        <v>46002</v>
      </c>
      <c r="B367">
        <v>189</v>
      </c>
      <c r="C367" t="s">
        <v>211</v>
      </c>
      <c r="D367">
        <v>27</v>
      </c>
      <c r="E367" t="s">
        <v>212</v>
      </c>
      <c r="F367">
        <v>1</v>
      </c>
      <c r="G367">
        <v>25.6</v>
      </c>
      <c r="H367">
        <f t="shared" si="163"/>
        <v>0.25600000000000001</v>
      </c>
      <c r="I367">
        <v>13.2</v>
      </c>
      <c r="J367">
        <v>7.6</v>
      </c>
      <c r="K367" s="27">
        <f t="shared" si="164"/>
        <v>5.1471974399999995E-2</v>
      </c>
      <c r="L367">
        <f>0.000062*(G367^1.947206*I367^0.894551+0.000039*G367^2)</f>
        <v>0.34430040137703422</v>
      </c>
      <c r="O367">
        <f>L367*0.47*0.75</f>
        <v>0.12136589148540455</v>
      </c>
      <c r="Q367">
        <f>O367*0.52</f>
        <v>6.3110263572410369E-2</v>
      </c>
      <c r="T367">
        <f>(L367*0.47*0.75)*(1+0.2)*0.52*3.67</f>
        <v>0.27793760077289525</v>
      </c>
    </row>
    <row r="368" spans="1:20" hidden="1" x14ac:dyDescent="0.3">
      <c r="A368" s="26">
        <v>46002</v>
      </c>
      <c r="B368">
        <v>189</v>
      </c>
      <c r="C368" t="s">
        <v>211</v>
      </c>
      <c r="D368">
        <v>28</v>
      </c>
      <c r="E368" t="s">
        <v>220</v>
      </c>
      <c r="F368">
        <v>3</v>
      </c>
      <c r="G368">
        <v>14.3</v>
      </c>
      <c r="H368">
        <f t="shared" si="163"/>
        <v>0.14300000000000002</v>
      </c>
      <c r="I368">
        <v>5</v>
      </c>
      <c r="J368">
        <v>2.6</v>
      </c>
      <c r="K368" s="27">
        <f t="shared" si="164"/>
        <v>1.6060644600000003E-2</v>
      </c>
      <c r="L368">
        <f>0.000084*(G368^1.894314*I368^0.808223+0.000031*G368^2)</f>
        <v>4.7618642100243067E-2</v>
      </c>
      <c r="O368">
        <f>L368*0.78*1.07</f>
        <v>3.974251869686287E-2</v>
      </c>
      <c r="Q368">
        <f>O368*0.531</f>
        <v>2.1103277428034185E-2</v>
      </c>
      <c r="T368">
        <f>(L368*0.78*1.07)*(1+0.2)*0.531*3.67</f>
        <v>9.2938833793062545E-2</v>
      </c>
    </row>
    <row r="369" spans="1:20" hidden="1" x14ac:dyDescent="0.3">
      <c r="A369" s="26">
        <v>46002</v>
      </c>
      <c r="B369">
        <v>189</v>
      </c>
      <c r="C369" t="s">
        <v>211</v>
      </c>
      <c r="D369">
        <v>29</v>
      </c>
      <c r="E369" t="s">
        <v>216</v>
      </c>
      <c r="F369">
        <v>4</v>
      </c>
      <c r="G369">
        <v>21.7</v>
      </c>
      <c r="H369">
        <f t="shared" si="163"/>
        <v>0.217</v>
      </c>
      <c r="I369">
        <v>8.1999999999999993</v>
      </c>
      <c r="J369">
        <v>3.1</v>
      </c>
      <c r="K369" s="27">
        <f t="shared" si="164"/>
        <v>3.6983700599999995E-2</v>
      </c>
      <c r="L369">
        <f>0.000086*(G369^1.882935*I369^0.813269+0.000016*G369^2)</f>
        <v>0.15636643605611938</v>
      </c>
      <c r="O369">
        <f>L369*0.45*0.75</f>
        <v>5.27736721689403E-2</v>
      </c>
      <c r="Q369">
        <f>O369*0.52</f>
        <v>2.7442309527848957E-2</v>
      </c>
      <c r="T369">
        <f>(L369*0.45*0.75)*(1+0.2)*0.52*3.67</f>
        <v>0.12085593116064682</v>
      </c>
    </row>
    <row r="370" spans="1:20" hidden="1" x14ac:dyDescent="0.3">
      <c r="A370" s="26">
        <v>46002</v>
      </c>
      <c r="B370">
        <v>189</v>
      </c>
      <c r="C370" t="s">
        <v>211</v>
      </c>
      <c r="D370">
        <v>30</v>
      </c>
      <c r="E370" t="s">
        <v>220</v>
      </c>
      <c r="F370">
        <v>4</v>
      </c>
      <c r="G370">
        <v>20.100000000000001</v>
      </c>
      <c r="H370">
        <f t="shared" si="163"/>
        <v>0.20100000000000001</v>
      </c>
      <c r="I370">
        <v>8.6</v>
      </c>
      <c r="J370">
        <v>3</v>
      </c>
      <c r="K370" s="27">
        <f t="shared" si="164"/>
        <v>3.1730945400000002E-2</v>
      </c>
      <c r="L370">
        <f>0.000084*(G370^1.894314*I370^0.808223+0.000031*G370^2)</f>
        <v>0.14067865645302866</v>
      </c>
      <c r="O370">
        <f>L370*0.78*1.07</f>
        <v>0.11741040667569773</v>
      </c>
      <c r="Q370">
        <f>O370*0.531</f>
        <v>6.2344925944795494E-2</v>
      </c>
      <c r="T370">
        <f>(L370*0.78*1.07)*(1+0.2)*0.531*3.67</f>
        <v>0.27456705386087932</v>
      </c>
    </row>
    <row r="371" spans="1:20" hidden="1" x14ac:dyDescent="0.3">
      <c r="A371" s="26">
        <v>46002</v>
      </c>
      <c r="B371">
        <v>189</v>
      </c>
      <c r="C371" t="s">
        <v>211</v>
      </c>
      <c r="D371">
        <v>31</v>
      </c>
      <c r="E371" t="s">
        <v>219</v>
      </c>
      <c r="F371">
        <v>3</v>
      </c>
      <c r="G371">
        <v>10.4</v>
      </c>
      <c r="H371">
        <f t="shared" si="163"/>
        <v>0.10400000000000001</v>
      </c>
      <c r="I371">
        <v>5.2</v>
      </c>
      <c r="J371">
        <v>3</v>
      </c>
      <c r="K371" s="27">
        <f t="shared" si="164"/>
        <v>8.494886400000002E-3</v>
      </c>
      <c r="L371">
        <f>0.000084*(G371^1.894314*I371^0.808223+0.000034*G371^2)</f>
        <v>2.6887791951902017E-2</v>
      </c>
      <c r="O371">
        <f>L371*0.75*1.07</f>
        <v>2.1577453041401368E-2</v>
      </c>
      <c r="Q371">
        <f>O371*0.531</f>
        <v>1.1457627564984127E-2</v>
      </c>
      <c r="T371">
        <f>(L371*0.75*1.07)*(1+0.2)*0.531*3.67</f>
        <v>5.0459391796190092E-2</v>
      </c>
    </row>
    <row r="372" spans="1:20" hidden="1" x14ac:dyDescent="0.3">
      <c r="A372" s="26">
        <v>46002</v>
      </c>
      <c r="B372">
        <v>189</v>
      </c>
      <c r="C372" t="s">
        <v>211</v>
      </c>
      <c r="D372">
        <v>32</v>
      </c>
      <c r="E372" t="s">
        <v>212</v>
      </c>
      <c r="F372">
        <v>1</v>
      </c>
      <c r="G372">
        <v>20.3</v>
      </c>
      <c r="H372">
        <f t="shared" si="163"/>
        <v>0.20300000000000001</v>
      </c>
      <c r="I372">
        <v>12.4</v>
      </c>
      <c r="J372">
        <v>7.4</v>
      </c>
      <c r="K372" s="27">
        <f t="shared" si="164"/>
        <v>3.2365548600000002E-2</v>
      </c>
      <c r="L372">
        <f>0.000062*(G372^1.947206*I372^0.894551+0.000039*G372^2)</f>
        <v>0.20724276097046124</v>
      </c>
      <c r="O372">
        <f>L372*0.47*0.75</f>
        <v>7.3053073242087582E-2</v>
      </c>
      <c r="Q372">
        <f>O372*0.52</f>
        <v>3.7987598085885546E-2</v>
      </c>
      <c r="T372">
        <f>(L372*0.47*0.75)*(1+0.2)*0.52*3.67</f>
        <v>0.16729738197023994</v>
      </c>
    </row>
    <row r="373" spans="1:20" hidden="1" x14ac:dyDescent="0.3">
      <c r="A373" s="26">
        <v>46002</v>
      </c>
      <c r="B373">
        <v>189</v>
      </c>
      <c r="C373" t="s">
        <v>211</v>
      </c>
      <c r="D373">
        <v>33</v>
      </c>
      <c r="E373" t="s">
        <v>216</v>
      </c>
      <c r="F373">
        <v>4</v>
      </c>
      <c r="G373">
        <v>10.5</v>
      </c>
      <c r="H373">
        <f t="shared" si="163"/>
        <v>0.105</v>
      </c>
      <c r="I373">
        <v>6.2</v>
      </c>
      <c r="J373">
        <v>3</v>
      </c>
      <c r="K373" s="27">
        <f t="shared" si="164"/>
        <v>8.659034999999999E-3</v>
      </c>
      <c r="L373">
        <f>0.000086*(G373^1.882935*I373^0.813269+0.000016*G373^2)</f>
        <v>3.1751276943203947E-2</v>
      </c>
      <c r="O373">
        <f>L373*0.45*0.75</f>
        <v>1.0716055968331334E-2</v>
      </c>
      <c r="Q373">
        <f>O373*0.52</f>
        <v>5.5723491035322937E-3</v>
      </c>
      <c r="T373">
        <f>(L373*0.45*0.75)*(1+0.2)*0.52*3.67</f>
        <v>2.4540625451956219E-2</v>
      </c>
    </row>
    <row r="374" spans="1:20" hidden="1" x14ac:dyDescent="0.3">
      <c r="A374" s="26">
        <v>46002</v>
      </c>
      <c r="B374">
        <v>189</v>
      </c>
      <c r="C374" t="s">
        <v>211</v>
      </c>
      <c r="D374">
        <v>34</v>
      </c>
      <c r="E374" t="s">
        <v>212</v>
      </c>
      <c r="F374">
        <v>1</v>
      </c>
      <c r="G374">
        <v>32.4</v>
      </c>
      <c r="H374">
        <f t="shared" si="163"/>
        <v>0.32400000000000001</v>
      </c>
      <c r="I374">
        <v>14.6</v>
      </c>
      <c r="J374">
        <v>6.6</v>
      </c>
      <c r="K374" s="27">
        <f t="shared" si="164"/>
        <v>8.2448150400000003E-2</v>
      </c>
      <c r="L374">
        <f>0.000062*(G374^1.947206*I374^0.894551+0.000039*G374^2)</f>
        <v>0.59608591164950508</v>
      </c>
      <c r="O374">
        <f>L374*0.47*0.75</f>
        <v>0.21012028385645054</v>
      </c>
      <c r="Q374">
        <f>O374*0.52</f>
        <v>0.10926254760535428</v>
      </c>
      <c r="T374">
        <f>(L374*0.47*0.75)*(1+0.2)*0.52*3.67</f>
        <v>0.48119225965398033</v>
      </c>
    </row>
    <row r="375" spans="1:20" hidden="1" x14ac:dyDescent="0.3">
      <c r="A375" s="26">
        <v>46002</v>
      </c>
      <c r="B375">
        <v>189</v>
      </c>
      <c r="C375" t="s">
        <v>211</v>
      </c>
      <c r="D375">
        <v>35</v>
      </c>
      <c r="E375" t="s">
        <v>220</v>
      </c>
      <c r="F375">
        <v>3</v>
      </c>
      <c r="G375">
        <v>20</v>
      </c>
      <c r="H375">
        <f t="shared" si="163"/>
        <v>0.2</v>
      </c>
      <c r="I375">
        <v>5.2</v>
      </c>
      <c r="J375">
        <v>2.2000000000000002</v>
      </c>
      <c r="K375" s="27">
        <f t="shared" si="164"/>
        <v>3.1416000000000006E-2</v>
      </c>
      <c r="L375">
        <f t="shared" ref="L375:L377" si="188">0.000084*(G375^1.894314*I375^0.808223+0.000031*G375^2)</f>
        <v>9.2796985072363447E-2</v>
      </c>
      <c r="O375">
        <f>L375*0.78*1.07</f>
        <v>7.7448363741394535E-2</v>
      </c>
      <c r="Q375">
        <f t="shared" ref="Q375:Q376" si="189">O375*0.531</f>
        <v>4.1125081146680502E-2</v>
      </c>
      <c r="T375">
        <f>(L375*0.78*1.07)*(1+0.2)*0.531*3.67</f>
        <v>0.18111485736998092</v>
      </c>
    </row>
    <row r="376" spans="1:20" hidden="1" x14ac:dyDescent="0.3">
      <c r="A376" s="26">
        <v>46002</v>
      </c>
      <c r="B376">
        <v>189</v>
      </c>
      <c r="C376" t="s">
        <v>211</v>
      </c>
      <c r="D376">
        <v>36</v>
      </c>
      <c r="E376" t="s">
        <v>220</v>
      </c>
      <c r="F376">
        <v>4</v>
      </c>
      <c r="G376">
        <v>12.2</v>
      </c>
      <c r="H376">
        <f t="shared" si="163"/>
        <v>0.122</v>
      </c>
      <c r="I376">
        <v>6.4</v>
      </c>
      <c r="J376">
        <v>3.4</v>
      </c>
      <c r="K376" s="27">
        <f t="shared" si="164"/>
        <v>1.1689893599999999E-2</v>
      </c>
      <c r="L376">
        <f t="shared" si="188"/>
        <v>4.3029176179743951E-2</v>
      </c>
      <c r="O376">
        <f>L376*0.78*1.07</f>
        <v>3.5912150439614307E-2</v>
      </c>
      <c r="Q376">
        <f t="shared" si="189"/>
        <v>1.9069351883435198E-2</v>
      </c>
      <c r="T376">
        <f>(L376*0.78*1.07)*(1+0.2)*0.531*3.67</f>
        <v>8.3981425694648615E-2</v>
      </c>
    </row>
    <row r="377" spans="1:20" hidden="1" x14ac:dyDescent="0.3">
      <c r="A377" s="26">
        <v>46002</v>
      </c>
      <c r="B377">
        <v>189</v>
      </c>
      <c r="C377" t="s">
        <v>211</v>
      </c>
      <c r="D377">
        <v>37</v>
      </c>
      <c r="E377" t="s">
        <v>213</v>
      </c>
      <c r="F377">
        <v>7</v>
      </c>
      <c r="G377">
        <v>10.199999999999999</v>
      </c>
      <c r="H377">
        <f t="shared" si="163"/>
        <v>0.10199999999999999</v>
      </c>
      <c r="I377">
        <v>4.0999999999999996</v>
      </c>
      <c r="J377">
        <v>0</v>
      </c>
      <c r="K377" s="27">
        <f t="shared" si="164"/>
        <v>8.1713015999999982E-3</v>
      </c>
      <c r="L377">
        <f t="shared" si="188"/>
        <v>2.1387312750701905E-2</v>
      </c>
      <c r="O377">
        <f>L377*0.66*1.07</f>
        <v>1.5103720264545687E-2</v>
      </c>
      <c r="Q377">
        <f>O377*0.531</f>
        <v>8.0200754604737596E-3</v>
      </c>
      <c r="T377">
        <f>(L377*0.66*1.07)*(1+0.2)*0.531*3.67</f>
        <v>3.5320412327926438E-2</v>
      </c>
    </row>
    <row r="378" spans="1:20" s="28" customFormat="1" hidden="1" x14ac:dyDescent="0.3">
      <c r="A378" s="26"/>
      <c r="H378"/>
      <c r="K378" s="27"/>
      <c r="L378"/>
      <c r="M378"/>
      <c r="N378"/>
    </row>
    <row r="379" spans="1:20" hidden="1" x14ac:dyDescent="0.3">
      <c r="A379" s="26">
        <v>46002</v>
      </c>
      <c r="B379">
        <v>189</v>
      </c>
      <c r="C379" t="s">
        <v>211</v>
      </c>
      <c r="D379">
        <v>39</v>
      </c>
      <c r="E379" t="s">
        <v>216</v>
      </c>
      <c r="F379">
        <v>4</v>
      </c>
      <c r="G379">
        <v>15.4</v>
      </c>
      <c r="H379">
        <f t="shared" si="163"/>
        <v>0.154</v>
      </c>
      <c r="I379">
        <v>9.6</v>
      </c>
      <c r="J379">
        <v>2.4</v>
      </c>
      <c r="K379" s="27">
        <f t="shared" si="164"/>
        <v>1.8626546399999999E-2</v>
      </c>
      <c r="L379">
        <f>0.000086*(G379^1.882935*I379^0.813269+0.000016*G379^2)</f>
        <v>9.3191230014458129E-2</v>
      </c>
      <c r="O379">
        <f>L379*0.45*0.75</f>
        <v>3.1452040129879621E-2</v>
      </c>
      <c r="Q379">
        <f>O379*0.52</f>
        <v>1.6355060867537404E-2</v>
      </c>
      <c r="T379">
        <f>(L379*0.45*0.75)*(1+0.2)*0.52*3.67</f>
        <v>7.2027688060634726E-2</v>
      </c>
    </row>
    <row r="380" spans="1:20" hidden="1" x14ac:dyDescent="0.3">
      <c r="A380" s="26">
        <v>46002</v>
      </c>
      <c r="B380">
        <v>189</v>
      </c>
      <c r="C380" t="s">
        <v>211</v>
      </c>
      <c r="D380">
        <v>40</v>
      </c>
      <c r="E380" t="s">
        <v>213</v>
      </c>
      <c r="F380">
        <v>7</v>
      </c>
      <c r="G380">
        <v>13.4</v>
      </c>
      <c r="H380">
        <f t="shared" si="163"/>
        <v>0.13400000000000001</v>
      </c>
      <c r="I380">
        <v>4</v>
      </c>
      <c r="J380">
        <v>0</v>
      </c>
      <c r="K380" s="27">
        <f t="shared" si="164"/>
        <v>1.4102642400000002E-2</v>
      </c>
      <c r="L380">
        <f>0.000084*(G380^1.894314*I380^0.808223+0.000031*G380^2)</f>
        <v>3.5153955118858403E-2</v>
      </c>
      <c r="O380">
        <f>L380*0.66*1.07</f>
        <v>2.4825723104937806E-2</v>
      </c>
      <c r="Q380">
        <f>O380*0.531</f>
        <v>1.3182458968721975E-2</v>
      </c>
      <c r="T380">
        <f>(L380*0.66*1.07)*(1+0.2)*0.531*3.67</f>
        <v>5.8055549298251574E-2</v>
      </c>
    </row>
    <row r="381" spans="1:20" hidden="1" x14ac:dyDescent="0.3">
      <c r="A381" s="26">
        <v>46002</v>
      </c>
      <c r="B381">
        <v>189</v>
      </c>
      <c r="C381" t="s">
        <v>211</v>
      </c>
      <c r="D381">
        <v>41</v>
      </c>
      <c r="E381" t="s">
        <v>220</v>
      </c>
      <c r="F381">
        <v>4</v>
      </c>
      <c r="G381">
        <v>10</v>
      </c>
      <c r="H381">
        <f t="shared" si="163"/>
        <v>0.1</v>
      </c>
      <c r="I381">
        <v>5.2</v>
      </c>
      <c r="J381">
        <v>3.4</v>
      </c>
      <c r="K381" s="27">
        <f t="shared" si="164"/>
        <v>7.8540000000000016E-3</v>
      </c>
      <c r="L381">
        <f t="shared" ref="L381:L383" si="190">0.000084*(G381^1.894314*I381^0.808223+0.000031*G381^2)</f>
        <v>2.4962506266001137E-2</v>
      </c>
      <c r="O381">
        <f>L381*0.78*1.07</f>
        <v>2.083370772960455E-2</v>
      </c>
      <c r="Q381">
        <f t="shared" ref="Q381:Q383" si="191">O381*0.531</f>
        <v>1.1062698804420016E-2</v>
      </c>
      <c r="T381">
        <f>(L381*0.78*1.07)*(1+0.2)*0.531*3.67</f>
        <v>4.8720125534665752E-2</v>
      </c>
    </row>
    <row r="382" spans="1:20" hidden="1" x14ac:dyDescent="0.3">
      <c r="A382" s="26">
        <v>46002</v>
      </c>
      <c r="B382">
        <v>189</v>
      </c>
      <c r="C382" t="s">
        <v>211</v>
      </c>
      <c r="D382">
        <v>42</v>
      </c>
      <c r="E382" t="s">
        <v>220</v>
      </c>
      <c r="F382">
        <v>4</v>
      </c>
      <c r="G382">
        <v>8.1</v>
      </c>
      <c r="H382">
        <f t="shared" si="163"/>
        <v>8.1000000000000003E-2</v>
      </c>
      <c r="I382">
        <v>5.2</v>
      </c>
      <c r="J382">
        <v>3</v>
      </c>
      <c r="K382" s="27">
        <f t="shared" si="164"/>
        <v>5.1530094000000002E-3</v>
      </c>
      <c r="L382">
        <f t="shared" si="190"/>
        <v>1.6746728408445183E-2</v>
      </c>
      <c r="O382">
        <f>L382*0.78*1.07</f>
        <v>1.397681952968835E-2</v>
      </c>
      <c r="Q382">
        <f t="shared" si="191"/>
        <v>7.4216911702645145E-3</v>
      </c>
      <c r="T382">
        <f>(L382*0.78*1.07)*(1+0.2)*0.531*3.67</f>
        <v>3.2685127913844925E-2</v>
      </c>
    </row>
    <row r="383" spans="1:20" hidden="1" x14ac:dyDescent="0.3">
      <c r="A383" s="26">
        <v>46002</v>
      </c>
      <c r="B383">
        <v>189</v>
      </c>
      <c r="C383" t="s">
        <v>211</v>
      </c>
      <c r="D383">
        <v>43</v>
      </c>
      <c r="E383" t="s">
        <v>220</v>
      </c>
      <c r="F383">
        <v>4</v>
      </c>
      <c r="G383">
        <v>10.4</v>
      </c>
      <c r="H383">
        <f t="shared" si="163"/>
        <v>0.10400000000000001</v>
      </c>
      <c r="I383">
        <v>6</v>
      </c>
      <c r="J383">
        <v>3.4</v>
      </c>
      <c r="K383" s="27">
        <f t="shared" si="164"/>
        <v>8.494886400000002E-3</v>
      </c>
      <c r="L383">
        <f t="shared" si="190"/>
        <v>3.0184471040651032E-2</v>
      </c>
      <c r="O383">
        <f>L383*0.78*1.07</f>
        <v>2.5191959530527355E-2</v>
      </c>
      <c r="Q383">
        <f t="shared" si="191"/>
        <v>1.3376930510710027E-2</v>
      </c>
      <c r="T383">
        <f>(L383*0.78*1.07)*(1+0.2)*0.531*3.67</f>
        <v>5.8912001969166947E-2</v>
      </c>
    </row>
    <row r="384" spans="1:20" hidden="1" x14ac:dyDescent="0.3">
      <c r="A384" s="26">
        <v>46002</v>
      </c>
      <c r="B384">
        <v>189</v>
      </c>
      <c r="C384" t="s">
        <v>211</v>
      </c>
      <c r="D384">
        <v>44</v>
      </c>
      <c r="E384" t="s">
        <v>215</v>
      </c>
      <c r="F384">
        <v>4</v>
      </c>
      <c r="G384">
        <v>10.7</v>
      </c>
      <c r="H384">
        <f t="shared" si="163"/>
        <v>0.107</v>
      </c>
      <c r="I384">
        <v>7.2</v>
      </c>
      <c r="J384">
        <v>4.0999999999999996</v>
      </c>
      <c r="K384" s="27">
        <f t="shared" si="164"/>
        <v>8.9920445999999987E-3</v>
      </c>
      <c r="L384">
        <f>0.000064*(G384^1.958025*I384^0.883501+0.000045*G384^2)</f>
        <v>3.794871169135372E-2</v>
      </c>
      <c r="O384">
        <f>L384*0.44*0.75</f>
        <v>1.2523074858146726E-2</v>
      </c>
      <c r="Q384">
        <f>O384*0.52</f>
        <v>6.5119989262362975E-3</v>
      </c>
      <c r="T384">
        <f>(L384*0.44*0.75)*(1+0.2)*0.52*3.67</f>
        <v>2.8678843271144658E-2</v>
      </c>
    </row>
    <row r="385" spans="1:20" hidden="1" x14ac:dyDescent="0.3">
      <c r="A385" s="26">
        <v>46002</v>
      </c>
      <c r="B385">
        <v>189</v>
      </c>
      <c r="C385" t="s">
        <v>211</v>
      </c>
      <c r="D385">
        <v>45</v>
      </c>
      <c r="E385" t="s">
        <v>222</v>
      </c>
      <c r="F385">
        <v>4</v>
      </c>
      <c r="G385">
        <v>10.199999999999999</v>
      </c>
      <c r="H385">
        <f t="shared" si="163"/>
        <v>0.10199999999999999</v>
      </c>
      <c r="I385">
        <v>3.4</v>
      </c>
      <c r="J385">
        <v>2</v>
      </c>
      <c r="K385" s="27">
        <f t="shared" si="164"/>
        <v>8.1713015999999982E-3</v>
      </c>
      <c r="L385">
        <f>0.000081*(G385^1.922704*I385^0.783213+0.000032*G385^2)</f>
        <v>1.8365052651895444E-2</v>
      </c>
      <c r="O385">
        <f>L385*0.61*1.07</f>
        <v>1.1986869865892156E-2</v>
      </c>
      <c r="Q385">
        <f>O385*0.531</f>
        <v>6.3650278987887349E-3</v>
      </c>
      <c r="T385">
        <f>(L385*0.61*1.07)*(1+0.2)*0.531*3.67</f>
        <v>2.8031582866265583E-2</v>
      </c>
    </row>
    <row r="386" spans="1:20" hidden="1" x14ac:dyDescent="0.3">
      <c r="A386" s="26">
        <v>46002</v>
      </c>
      <c r="B386">
        <v>189</v>
      </c>
      <c r="C386" t="s">
        <v>211</v>
      </c>
      <c r="D386">
        <v>46</v>
      </c>
      <c r="E386" t="s">
        <v>213</v>
      </c>
      <c r="F386">
        <v>7</v>
      </c>
      <c r="G386">
        <v>8.4</v>
      </c>
      <c r="H386">
        <f t="shared" si="163"/>
        <v>8.4000000000000005E-2</v>
      </c>
      <c r="I386">
        <v>5</v>
      </c>
      <c r="J386">
        <v>0</v>
      </c>
      <c r="K386" s="27">
        <f t="shared" si="164"/>
        <v>5.5417824000000004E-3</v>
      </c>
      <c r="L386">
        <f>0.000084*(G386^1.894314*I386^0.808223+0.000031*G386^2)</f>
        <v>1.73813178821038E-2</v>
      </c>
      <c r="O386">
        <f>L386*0.66*1.07</f>
        <v>1.2274686688341705E-2</v>
      </c>
      <c r="Q386">
        <f>O386*0.531</f>
        <v>6.5178586315094459E-3</v>
      </c>
      <c r="T386">
        <f>(L386*0.66*1.07)*(1+0.2)*0.531*3.67</f>
        <v>2.87046494131676E-2</v>
      </c>
    </row>
    <row r="387" spans="1:20" hidden="1" x14ac:dyDescent="0.3">
      <c r="A387" s="26">
        <v>46002</v>
      </c>
      <c r="B387">
        <v>189</v>
      </c>
      <c r="C387" t="s">
        <v>211</v>
      </c>
      <c r="D387">
        <v>47</v>
      </c>
      <c r="E387" t="s">
        <v>216</v>
      </c>
      <c r="F387">
        <v>4</v>
      </c>
      <c r="G387">
        <v>8.6999999999999993</v>
      </c>
      <c r="H387">
        <f t="shared" ref="H387:H450" si="192">G387/100</f>
        <v>8.6999999999999994E-2</v>
      </c>
      <c r="I387">
        <v>8.1999999999999993</v>
      </c>
      <c r="J387">
        <v>3</v>
      </c>
      <c r="K387" s="27">
        <f t="shared" ref="K387:K450" si="193">0.7854*H387^2</f>
        <v>5.944692599999999E-3</v>
      </c>
      <c r="L387">
        <f>0.000086*(G387^1.882935*I387^0.813269+0.000016*G387^2)</f>
        <v>2.7972432214281973E-2</v>
      </c>
      <c r="O387">
        <f>L387*0.45*0.75</f>
        <v>9.4406958723201664E-3</v>
      </c>
      <c r="Q387">
        <f>O387*0.52</f>
        <v>4.9091618536064871E-3</v>
      </c>
      <c r="T387">
        <f>(L387*0.45*0.75)*(1+0.2)*0.52*3.67</f>
        <v>2.1619948803282968E-2</v>
      </c>
    </row>
    <row r="388" spans="1:20" hidden="1" x14ac:dyDescent="0.3">
      <c r="A388" s="26">
        <v>46002</v>
      </c>
      <c r="B388">
        <v>189</v>
      </c>
      <c r="C388" t="s">
        <v>211</v>
      </c>
      <c r="D388">
        <v>48</v>
      </c>
      <c r="E388" t="s">
        <v>213</v>
      </c>
      <c r="F388">
        <v>7</v>
      </c>
      <c r="G388">
        <v>12.4</v>
      </c>
      <c r="H388">
        <f t="shared" si="192"/>
        <v>0.124</v>
      </c>
      <c r="I388">
        <v>7</v>
      </c>
      <c r="J388">
        <v>0</v>
      </c>
      <c r="K388" s="27">
        <f t="shared" si="193"/>
        <v>1.2076310399999998E-2</v>
      </c>
      <c r="L388">
        <f>0.000084*(G388^1.894314*I388^0.808223+0.000031*G388^2)</f>
        <v>4.77083734533124E-2</v>
      </c>
      <c r="O388">
        <f>L388*0.66*1.07</f>
        <v>3.3691653332729221E-2</v>
      </c>
      <c r="Q388">
        <f>O388*0.531</f>
        <v>1.7890267919679216E-2</v>
      </c>
      <c r="T388">
        <f>(L388*0.66*1.07)*(1+0.2)*0.531*3.67</f>
        <v>7.8788739918267264E-2</v>
      </c>
    </row>
    <row r="389" spans="1:20" hidden="1" x14ac:dyDescent="0.3">
      <c r="A389" s="26">
        <v>46002</v>
      </c>
      <c r="B389">
        <v>189</v>
      </c>
      <c r="C389" t="s">
        <v>211</v>
      </c>
      <c r="D389">
        <v>49</v>
      </c>
      <c r="E389" t="s">
        <v>212</v>
      </c>
      <c r="F389">
        <v>2</v>
      </c>
      <c r="G389">
        <v>44.2</v>
      </c>
      <c r="H389">
        <f t="shared" si="192"/>
        <v>0.442</v>
      </c>
      <c r="I389">
        <v>18.399999999999999</v>
      </c>
      <c r="J389">
        <v>6.2</v>
      </c>
      <c r="K389" s="27">
        <f t="shared" si="193"/>
        <v>0.15343888560000002</v>
      </c>
      <c r="L389">
        <f t="shared" ref="L389:L392" si="194">0.000062*(G389^1.947206*I389^0.894551+0.000039*G389^2)</f>
        <v>1.3421880933052577</v>
      </c>
      <c r="O389">
        <f>L389*0.47*0.75</f>
        <v>0.47312130289010329</v>
      </c>
      <c r="Q389">
        <f t="shared" ref="Q389:Q392" si="195">O389*0.52</f>
        <v>0.24602307750285371</v>
      </c>
      <c r="T389">
        <f>(L389*0.47*0.75)*(1+0.2)*0.52*3.67</f>
        <v>1.0834856333225678</v>
      </c>
    </row>
    <row r="390" spans="1:20" hidden="1" x14ac:dyDescent="0.3">
      <c r="A390" s="26">
        <v>46002</v>
      </c>
      <c r="B390">
        <v>189</v>
      </c>
      <c r="C390" t="s">
        <v>211</v>
      </c>
      <c r="D390">
        <v>50</v>
      </c>
      <c r="E390" t="s">
        <v>212</v>
      </c>
      <c r="F390">
        <v>1</v>
      </c>
      <c r="G390">
        <v>37.4</v>
      </c>
      <c r="H390">
        <f t="shared" si="192"/>
        <v>0.374</v>
      </c>
      <c r="I390">
        <v>15.2</v>
      </c>
      <c r="J390">
        <v>6.7</v>
      </c>
      <c r="K390" s="27">
        <f t="shared" si="193"/>
        <v>0.1098586104</v>
      </c>
      <c r="L390">
        <f t="shared" si="194"/>
        <v>0.81718026808534949</v>
      </c>
      <c r="O390">
        <f>L390*0.47*0.75</f>
        <v>0.28805604450008565</v>
      </c>
      <c r="Q390">
        <f t="shared" si="195"/>
        <v>0.14978914314004454</v>
      </c>
      <c r="T390">
        <f>(L390*0.47*0.75)*(1+0.2)*0.52*3.67</f>
        <v>0.65967138638875622</v>
      </c>
    </row>
    <row r="391" spans="1:20" hidden="1" x14ac:dyDescent="0.3">
      <c r="A391" s="26">
        <v>46002</v>
      </c>
      <c r="B391">
        <v>189</v>
      </c>
      <c r="C391" t="s">
        <v>211</v>
      </c>
      <c r="D391">
        <v>51</v>
      </c>
      <c r="E391" t="s">
        <v>212</v>
      </c>
      <c r="F391">
        <v>7</v>
      </c>
      <c r="G391">
        <v>15.4</v>
      </c>
      <c r="H391">
        <f t="shared" si="192"/>
        <v>0.154</v>
      </c>
      <c r="I391">
        <v>8.1999999999999993</v>
      </c>
      <c r="J391">
        <v>0</v>
      </c>
      <c r="K391" s="27">
        <f t="shared" si="193"/>
        <v>1.8626546399999999E-2</v>
      </c>
      <c r="L391">
        <f t="shared" si="194"/>
        <v>8.3597874750979087E-2</v>
      </c>
      <c r="O391">
        <f>L391*0.47*0.75</f>
        <v>2.9468250849720129E-2</v>
      </c>
      <c r="Q391">
        <f t="shared" si="195"/>
        <v>1.5323490441854468E-2</v>
      </c>
      <c r="T391">
        <f>(L391*0.47*0.75)*(1+0.2)*0.52*3.67</f>
        <v>6.7484651905927076E-2</v>
      </c>
    </row>
    <row r="392" spans="1:20" hidden="1" x14ac:dyDescent="0.3">
      <c r="A392" s="26">
        <v>46002</v>
      </c>
      <c r="B392">
        <v>189</v>
      </c>
      <c r="C392" t="s">
        <v>211</v>
      </c>
      <c r="D392">
        <v>52</v>
      </c>
      <c r="E392" t="s">
        <v>212</v>
      </c>
      <c r="F392">
        <v>1</v>
      </c>
      <c r="G392">
        <v>28.1</v>
      </c>
      <c r="H392">
        <f t="shared" si="192"/>
        <v>0.28100000000000003</v>
      </c>
      <c r="I392">
        <v>10.199999999999999</v>
      </c>
      <c r="J392">
        <v>6.7</v>
      </c>
      <c r="K392" s="27">
        <f t="shared" si="193"/>
        <v>6.2015969400000009E-2</v>
      </c>
      <c r="L392">
        <f t="shared" si="194"/>
        <v>0.32776920662776576</v>
      </c>
      <c r="O392">
        <f>L392*0.47*0.75</f>
        <v>0.11553864533628744</v>
      </c>
      <c r="Q392">
        <f t="shared" si="195"/>
        <v>6.0080095574869471E-2</v>
      </c>
      <c r="T392">
        <f>(L392*0.47*0.75)*(1+0.2)*0.52*3.67</f>
        <v>0.26459274091172508</v>
      </c>
    </row>
    <row r="393" spans="1:20" hidden="1" x14ac:dyDescent="0.3">
      <c r="A393" s="26">
        <v>46002</v>
      </c>
      <c r="B393">
        <v>189</v>
      </c>
      <c r="C393" t="s">
        <v>211</v>
      </c>
      <c r="D393">
        <v>53</v>
      </c>
      <c r="E393" t="s">
        <v>213</v>
      </c>
      <c r="F393">
        <v>7</v>
      </c>
      <c r="G393">
        <v>18.399999999999999</v>
      </c>
      <c r="H393">
        <f t="shared" si="192"/>
        <v>0.184</v>
      </c>
      <c r="I393">
        <v>7</v>
      </c>
      <c r="J393">
        <v>0</v>
      </c>
      <c r="K393" s="27">
        <f t="shared" si="193"/>
        <v>2.6590502399999997E-2</v>
      </c>
      <c r="L393">
        <f>0.000084*(G393^1.894314*I393^0.808223+0.000031*G393^2)</f>
        <v>0.10075645266737548</v>
      </c>
      <c r="O393">
        <f>L393*0.66*1.07</f>
        <v>7.1154206873700568E-2</v>
      </c>
      <c r="Q393">
        <f>O393*0.531</f>
        <v>3.7782883849935001E-2</v>
      </c>
      <c r="T393">
        <f>(L393*0.66*1.07)*(1+0.2)*0.531*3.67</f>
        <v>0.16639582047511373</v>
      </c>
    </row>
    <row r="394" spans="1:20" hidden="1" x14ac:dyDescent="0.3">
      <c r="A394" s="26">
        <v>46002</v>
      </c>
      <c r="B394">
        <v>189</v>
      </c>
      <c r="C394" t="s">
        <v>211</v>
      </c>
      <c r="D394">
        <v>54</v>
      </c>
      <c r="E394" t="s">
        <v>216</v>
      </c>
      <c r="F394">
        <v>4</v>
      </c>
      <c r="G394">
        <v>15.4</v>
      </c>
      <c r="H394">
        <f t="shared" si="192"/>
        <v>0.154</v>
      </c>
      <c r="I394">
        <v>8</v>
      </c>
      <c r="J394">
        <v>3</v>
      </c>
      <c r="K394" s="27">
        <f t="shared" si="193"/>
        <v>1.8626546399999999E-2</v>
      </c>
      <c r="L394">
        <f>0.000086*(G394^1.882935*I394^0.813269+0.000016*G394^2)</f>
        <v>8.0348844257716295E-2</v>
      </c>
      <c r="O394">
        <f>L394*0.45*0.75</f>
        <v>2.7117734936979249E-2</v>
      </c>
      <c r="Q394">
        <f>O394*0.52</f>
        <v>1.410122216722921E-2</v>
      </c>
      <c r="T394">
        <f>(L394*0.45*0.75)*(1+0.2)*0.52*3.67</f>
        <v>6.2101782424477434E-2</v>
      </c>
    </row>
    <row r="395" spans="1:20" hidden="1" x14ac:dyDescent="0.3">
      <c r="A395" s="26">
        <v>46002</v>
      </c>
      <c r="B395">
        <v>189</v>
      </c>
      <c r="C395" t="s">
        <v>211</v>
      </c>
      <c r="D395">
        <v>55</v>
      </c>
      <c r="E395" t="s">
        <v>212</v>
      </c>
      <c r="F395">
        <v>1</v>
      </c>
      <c r="G395">
        <v>14.7</v>
      </c>
      <c r="H395">
        <f t="shared" si="192"/>
        <v>0.14699999999999999</v>
      </c>
      <c r="I395">
        <v>10.199999999999999</v>
      </c>
      <c r="J395">
        <v>7</v>
      </c>
      <c r="K395" s="27">
        <f t="shared" si="193"/>
        <v>1.6971708599999996E-2</v>
      </c>
      <c r="L395">
        <f>0.000062*(G395^1.947206*I395^0.894551+0.000039*G395^2)</f>
        <v>9.2820893489873713E-2</v>
      </c>
      <c r="O395">
        <f t="shared" ref="O395:O401" si="196">L395*0.47*0.75</f>
        <v>3.2719364955180484E-2</v>
      </c>
      <c r="Q395">
        <f>O395*0.52</f>
        <v>1.7014069776693851E-2</v>
      </c>
      <c r="T395">
        <f t="shared" ref="T395:T401" si="197">(L395*0.47*0.75)*(1+0.2)*0.52*3.67</f>
        <v>7.4929963296559723E-2</v>
      </c>
    </row>
    <row r="396" spans="1:20" hidden="1" x14ac:dyDescent="0.3">
      <c r="A396" s="26">
        <v>46002</v>
      </c>
      <c r="B396">
        <v>189</v>
      </c>
      <c r="C396" t="s">
        <v>211</v>
      </c>
      <c r="D396">
        <v>56</v>
      </c>
      <c r="E396" t="s">
        <v>217</v>
      </c>
      <c r="F396">
        <v>1</v>
      </c>
      <c r="G396">
        <v>26.4</v>
      </c>
      <c r="H396">
        <f t="shared" si="192"/>
        <v>0.26400000000000001</v>
      </c>
      <c r="I396">
        <v>12.4</v>
      </c>
      <c r="J396">
        <v>7</v>
      </c>
      <c r="K396" s="27">
        <f t="shared" si="193"/>
        <v>5.4739238400000008E-2</v>
      </c>
      <c r="L396">
        <f>0.000059*(G396^1.965295*I396^0.892133+0.000019*G396^2)</f>
        <v>0.3468978813867743</v>
      </c>
      <c r="O396">
        <f t="shared" si="196"/>
        <v>0.12228150318883793</v>
      </c>
      <c r="Q396">
        <f>O396*0.52</f>
        <v>6.3586381658195731E-2</v>
      </c>
      <c r="T396">
        <f t="shared" si="197"/>
        <v>0.28003442482269392</v>
      </c>
    </row>
    <row r="397" spans="1:20" hidden="1" x14ac:dyDescent="0.3">
      <c r="A397" s="26">
        <v>46002</v>
      </c>
      <c r="B397">
        <v>189</v>
      </c>
      <c r="C397" t="s">
        <v>211</v>
      </c>
      <c r="D397">
        <v>57</v>
      </c>
      <c r="E397" t="s">
        <v>212</v>
      </c>
      <c r="F397">
        <v>3</v>
      </c>
      <c r="G397">
        <v>8</v>
      </c>
      <c r="H397">
        <f t="shared" si="192"/>
        <v>0.08</v>
      </c>
      <c r="I397">
        <v>6.2</v>
      </c>
      <c r="J397">
        <v>4.0999999999999996</v>
      </c>
      <c r="K397" s="27">
        <f t="shared" si="193"/>
        <v>5.0265600000000002E-3</v>
      </c>
      <c r="L397">
        <f t="shared" ref="L397:L401" si="198">0.000062*(G397^1.947206*I397^0.894551+0.000039*G397^2)</f>
        <v>1.8185799748759772E-2</v>
      </c>
      <c r="O397">
        <f t="shared" si="196"/>
        <v>6.4104944114378197E-3</v>
      </c>
      <c r="Q397">
        <f t="shared" ref="Q397:Q401" si="199">O397*0.52</f>
        <v>3.3334570939476662E-3</v>
      </c>
      <c r="T397">
        <f t="shared" si="197"/>
        <v>1.4680545041745522E-2</v>
      </c>
    </row>
    <row r="398" spans="1:20" hidden="1" x14ac:dyDescent="0.3">
      <c r="A398" s="26">
        <v>46002</v>
      </c>
      <c r="B398">
        <v>189</v>
      </c>
      <c r="C398" t="s">
        <v>211</v>
      </c>
      <c r="D398">
        <v>58</v>
      </c>
      <c r="E398" t="s">
        <v>212</v>
      </c>
      <c r="F398">
        <v>1</v>
      </c>
      <c r="G398">
        <v>22.4</v>
      </c>
      <c r="H398">
        <f t="shared" si="192"/>
        <v>0.22399999999999998</v>
      </c>
      <c r="I398">
        <v>12.6</v>
      </c>
      <c r="J398">
        <v>7</v>
      </c>
      <c r="K398" s="27">
        <f t="shared" si="193"/>
        <v>3.9408230399999994E-2</v>
      </c>
      <c r="L398">
        <f t="shared" si="198"/>
        <v>0.2546492333124295</v>
      </c>
      <c r="O398">
        <f t="shared" si="196"/>
        <v>8.9763854742631391E-2</v>
      </c>
      <c r="Q398">
        <f t="shared" si="199"/>
        <v>4.6677204466168326E-2</v>
      </c>
      <c r="T398">
        <f t="shared" si="197"/>
        <v>0.20556640846900529</v>
      </c>
    </row>
    <row r="399" spans="1:20" hidden="1" x14ac:dyDescent="0.3">
      <c r="A399" s="26">
        <v>46002</v>
      </c>
      <c r="B399">
        <v>189</v>
      </c>
      <c r="C399" t="s">
        <v>211</v>
      </c>
      <c r="D399">
        <v>59</v>
      </c>
      <c r="E399" t="s">
        <v>212</v>
      </c>
      <c r="F399">
        <v>1</v>
      </c>
      <c r="G399">
        <v>16.7</v>
      </c>
      <c r="H399">
        <f t="shared" si="192"/>
        <v>0.16699999999999998</v>
      </c>
      <c r="I399">
        <v>10.199999999999999</v>
      </c>
      <c r="J399">
        <v>7</v>
      </c>
      <c r="K399" s="27">
        <f t="shared" si="193"/>
        <v>2.1904020599999994E-2</v>
      </c>
      <c r="L399">
        <f t="shared" si="198"/>
        <v>0.11899241859341073</v>
      </c>
      <c r="O399">
        <f t="shared" si="196"/>
        <v>4.1944827554177277E-2</v>
      </c>
      <c r="Q399">
        <f t="shared" si="199"/>
        <v>2.1811310328172184E-2</v>
      </c>
      <c r="T399">
        <f t="shared" si="197"/>
        <v>9.6057010685270297E-2</v>
      </c>
    </row>
    <row r="400" spans="1:20" hidden="1" x14ac:dyDescent="0.3">
      <c r="A400" s="26">
        <v>46002</v>
      </c>
      <c r="B400">
        <v>189</v>
      </c>
      <c r="C400" t="s">
        <v>211</v>
      </c>
      <c r="D400">
        <v>60</v>
      </c>
      <c r="E400" t="s">
        <v>212</v>
      </c>
      <c r="F400">
        <v>4</v>
      </c>
      <c r="G400">
        <v>10.4</v>
      </c>
      <c r="H400">
        <f t="shared" si="192"/>
        <v>0.10400000000000001</v>
      </c>
      <c r="I400">
        <v>8.6</v>
      </c>
      <c r="J400">
        <v>6.2</v>
      </c>
      <c r="K400" s="27">
        <f t="shared" si="193"/>
        <v>8.494886400000002E-3</v>
      </c>
      <c r="L400">
        <f t="shared" si="198"/>
        <v>4.0618551349666722E-2</v>
      </c>
      <c r="O400">
        <f t="shared" si="196"/>
        <v>1.4318039350757518E-2</v>
      </c>
      <c r="Q400">
        <f t="shared" si="199"/>
        <v>7.4453804623939093E-3</v>
      </c>
      <c r="T400">
        <f t="shared" si="197"/>
        <v>3.2789455556382775E-2</v>
      </c>
    </row>
    <row r="401" spans="1:20" hidden="1" x14ac:dyDescent="0.3">
      <c r="A401" s="26">
        <v>46002</v>
      </c>
      <c r="B401">
        <v>189</v>
      </c>
      <c r="C401" t="s">
        <v>211</v>
      </c>
      <c r="D401">
        <v>61</v>
      </c>
      <c r="E401" t="s">
        <v>212</v>
      </c>
      <c r="F401">
        <v>4</v>
      </c>
      <c r="G401">
        <v>15.5</v>
      </c>
      <c r="H401">
        <f t="shared" si="192"/>
        <v>0.155</v>
      </c>
      <c r="I401">
        <v>10.5</v>
      </c>
      <c r="J401">
        <v>8.6999999999999993</v>
      </c>
      <c r="K401" s="27">
        <f t="shared" si="193"/>
        <v>1.8869235000000002E-2</v>
      </c>
      <c r="L401">
        <f t="shared" si="198"/>
        <v>0.10561388335887512</v>
      </c>
      <c r="O401">
        <f t="shared" si="196"/>
        <v>3.7228893884003481E-2</v>
      </c>
      <c r="Q401">
        <f t="shared" si="199"/>
        <v>1.9359024819681811E-2</v>
      </c>
      <c r="T401">
        <f t="shared" si="197"/>
        <v>8.525714530587869E-2</v>
      </c>
    </row>
    <row r="402" spans="1:20" hidden="1" x14ac:dyDescent="0.3">
      <c r="A402" s="26">
        <v>46002</v>
      </c>
      <c r="B402">
        <v>189</v>
      </c>
      <c r="C402" t="s">
        <v>211</v>
      </c>
      <c r="D402">
        <v>62</v>
      </c>
      <c r="E402" t="s">
        <v>213</v>
      </c>
      <c r="F402">
        <v>7</v>
      </c>
      <c r="G402">
        <v>14.7</v>
      </c>
      <c r="H402">
        <f t="shared" si="192"/>
        <v>0.14699999999999999</v>
      </c>
      <c r="I402">
        <v>6</v>
      </c>
      <c r="J402">
        <v>0</v>
      </c>
      <c r="K402" s="27">
        <f t="shared" si="193"/>
        <v>1.6971708599999996E-2</v>
      </c>
      <c r="L402">
        <f>0.000084*(G402^1.894314*I402^0.808223+0.000031*G402^2)</f>
        <v>5.8139165934755127E-2</v>
      </c>
      <c r="O402">
        <f>L402*0.66*1.07</f>
        <v>4.1057878983124074E-2</v>
      </c>
      <c r="Q402">
        <f>O402*0.531</f>
        <v>2.1801733740038885E-2</v>
      </c>
      <c r="T402">
        <f>(L402*0.66*1.07)*(1+0.2)*0.531*3.67</f>
        <v>9.6014835391131231E-2</v>
      </c>
    </row>
    <row r="403" spans="1:20" hidden="1" x14ac:dyDescent="0.3">
      <c r="A403" s="26">
        <v>46002</v>
      </c>
      <c r="B403">
        <v>189</v>
      </c>
      <c r="C403" t="s">
        <v>211</v>
      </c>
      <c r="D403">
        <v>63</v>
      </c>
      <c r="E403" t="s">
        <v>220</v>
      </c>
      <c r="F403">
        <v>4</v>
      </c>
      <c r="G403">
        <v>18.100000000000001</v>
      </c>
      <c r="H403">
        <f t="shared" si="192"/>
        <v>0.18100000000000002</v>
      </c>
      <c r="I403">
        <v>6.4</v>
      </c>
      <c r="J403">
        <v>1.4</v>
      </c>
      <c r="K403" s="27">
        <f t="shared" si="193"/>
        <v>2.5730489400000004E-2</v>
      </c>
      <c r="L403">
        <f>0.000084*(G403^1.894314*I403^0.808223+0.000031*G403^2)</f>
        <v>9.0843674696652388E-2</v>
      </c>
      <c r="O403">
        <f>L403*0.78*1.07</f>
        <v>7.5818130901826084E-2</v>
      </c>
      <c r="Q403">
        <f>O403*0.531</f>
        <v>4.0259427508869655E-2</v>
      </c>
      <c r="T403">
        <f>(L403*0.78*1.07)*(1+0.2)*0.531*3.67</f>
        <v>0.17730251874906192</v>
      </c>
    </row>
    <row r="404" spans="1:20" hidden="1" x14ac:dyDescent="0.3">
      <c r="A404" s="26">
        <v>46002</v>
      </c>
      <c r="B404">
        <v>189</v>
      </c>
      <c r="C404" t="s">
        <v>211</v>
      </c>
      <c r="D404">
        <v>64</v>
      </c>
      <c r="E404" t="s">
        <v>212</v>
      </c>
      <c r="F404">
        <v>1</v>
      </c>
      <c r="G404">
        <v>20.399999999999999</v>
      </c>
      <c r="H404">
        <f t="shared" si="192"/>
        <v>0.20399999999999999</v>
      </c>
      <c r="I404">
        <v>8.4</v>
      </c>
      <c r="J404">
        <v>5</v>
      </c>
      <c r="K404" s="27">
        <f t="shared" si="193"/>
        <v>3.2685206399999993E-2</v>
      </c>
      <c r="L404">
        <f>0.000062*(G404^1.947206*I404^0.894551+0.000039*G404^2)</f>
        <v>0.14768259947782589</v>
      </c>
      <c r="O404">
        <f>L404*0.47*0.75</f>
        <v>5.2058116315933621E-2</v>
      </c>
      <c r="Q404">
        <f>O404*0.52</f>
        <v>2.7070220484285482E-2</v>
      </c>
      <c r="T404">
        <f>(L404*0.47*0.75)*(1+0.2)*0.52*3.67</f>
        <v>0.11921725101279326</v>
      </c>
    </row>
    <row r="405" spans="1:20" hidden="1" x14ac:dyDescent="0.3">
      <c r="A405" s="26">
        <v>46002</v>
      </c>
      <c r="B405">
        <v>189</v>
      </c>
      <c r="C405" t="s">
        <v>211</v>
      </c>
      <c r="D405">
        <v>65</v>
      </c>
      <c r="E405" t="s">
        <v>220</v>
      </c>
      <c r="F405">
        <v>4</v>
      </c>
      <c r="G405">
        <v>15.4</v>
      </c>
      <c r="H405">
        <f t="shared" si="192"/>
        <v>0.154</v>
      </c>
      <c r="I405">
        <v>8.1999999999999993</v>
      </c>
      <c r="J405">
        <v>3.2</v>
      </c>
      <c r="K405" s="27">
        <f t="shared" si="193"/>
        <v>1.8626546399999999E-2</v>
      </c>
      <c r="L405">
        <f t="shared" ref="L405:L406" si="200">0.000084*(G405^1.894314*I405^0.808223+0.000031*G405^2)</f>
        <v>8.1730671599508906E-2</v>
      </c>
      <c r="O405">
        <f>L405*0.78*1.07</f>
        <v>6.8212418516950132E-2</v>
      </c>
      <c r="Q405">
        <f t="shared" ref="Q405:Q406" si="201">O405*0.531</f>
        <v>3.6220794232500519E-2</v>
      </c>
      <c r="T405">
        <f>(L405*0.78*1.07)*(1+0.2)*0.531*3.67</f>
        <v>0.1595163777999323</v>
      </c>
    </row>
    <row r="406" spans="1:20" hidden="1" x14ac:dyDescent="0.3">
      <c r="A406" s="26">
        <v>46002</v>
      </c>
      <c r="B406">
        <v>189</v>
      </c>
      <c r="C406" t="s">
        <v>211</v>
      </c>
      <c r="D406">
        <v>66</v>
      </c>
      <c r="E406" t="s">
        <v>220</v>
      </c>
      <c r="F406">
        <v>4</v>
      </c>
      <c r="G406">
        <v>14.7</v>
      </c>
      <c r="H406">
        <f t="shared" si="192"/>
        <v>0.14699999999999999</v>
      </c>
      <c r="I406">
        <v>8.4</v>
      </c>
      <c r="J406">
        <v>3.3</v>
      </c>
      <c r="K406" s="27">
        <f t="shared" si="193"/>
        <v>1.6971708599999996E-2</v>
      </c>
      <c r="L406">
        <f t="shared" si="200"/>
        <v>7.6308310052587522E-2</v>
      </c>
      <c r="O406">
        <f>L406*0.78*1.07</f>
        <v>6.3686915569889549E-2</v>
      </c>
      <c r="Q406">
        <f t="shared" si="201"/>
        <v>3.3817752167611355E-2</v>
      </c>
      <c r="T406">
        <f>(L406*0.78*1.07)*(1+0.2)*0.531*3.67</f>
        <v>0.1489333805461604</v>
      </c>
    </row>
    <row r="407" spans="1:20" hidden="1" x14ac:dyDescent="0.3">
      <c r="A407" s="26">
        <v>46002</v>
      </c>
      <c r="B407">
        <v>189</v>
      </c>
      <c r="C407" t="s">
        <v>211</v>
      </c>
      <c r="D407">
        <v>67</v>
      </c>
      <c r="E407" t="s">
        <v>212</v>
      </c>
      <c r="F407">
        <v>4</v>
      </c>
      <c r="G407">
        <v>14.2</v>
      </c>
      <c r="H407">
        <f t="shared" si="192"/>
        <v>0.14199999999999999</v>
      </c>
      <c r="I407">
        <v>8.1999999999999993</v>
      </c>
      <c r="J407">
        <v>6.7</v>
      </c>
      <c r="K407" s="27">
        <f t="shared" si="193"/>
        <v>1.5836805599999997E-2</v>
      </c>
      <c r="L407">
        <f t="shared" ref="L407:L408" si="202">0.000062*(G407^1.947206*I407^0.894551+0.000039*G407^2)</f>
        <v>7.1382298696995167E-2</v>
      </c>
      <c r="O407">
        <f>L407*0.47*0.75</f>
        <v>2.5162260290690793E-2</v>
      </c>
      <c r="Q407">
        <f t="shared" ref="Q407:Q408" si="203">O407*0.52</f>
        <v>1.3084375351159213E-2</v>
      </c>
      <c r="T407">
        <f>(L407*0.47*0.75)*(1+0.2)*0.52*3.67</f>
        <v>5.7623589046505164E-2</v>
      </c>
    </row>
    <row r="408" spans="1:20" hidden="1" x14ac:dyDescent="0.3">
      <c r="A408" s="26">
        <v>46002</v>
      </c>
      <c r="B408">
        <v>189</v>
      </c>
      <c r="C408" t="s">
        <v>211</v>
      </c>
      <c r="D408">
        <v>68</v>
      </c>
      <c r="E408" t="s">
        <v>212</v>
      </c>
      <c r="F408">
        <v>4</v>
      </c>
      <c r="G408">
        <v>13.6</v>
      </c>
      <c r="H408">
        <f t="shared" si="192"/>
        <v>0.13600000000000001</v>
      </c>
      <c r="I408">
        <v>8.4</v>
      </c>
      <c r="J408">
        <v>7.2</v>
      </c>
      <c r="K408" s="27">
        <f t="shared" si="193"/>
        <v>1.4526758400000001E-2</v>
      </c>
      <c r="L408">
        <f t="shared" si="202"/>
        <v>6.7056874812224748E-2</v>
      </c>
      <c r="O408">
        <f>L408*0.47*0.75</f>
        <v>2.3637548371309221E-2</v>
      </c>
      <c r="Q408">
        <f t="shared" si="203"/>
        <v>1.2291525153080796E-2</v>
      </c>
      <c r="T408">
        <f>(L408*0.47*0.75)*(1+0.2)*0.52*3.67</f>
        <v>5.4131876774167823E-2</v>
      </c>
    </row>
    <row r="409" spans="1:20" hidden="1" x14ac:dyDescent="0.3">
      <c r="A409" s="26">
        <v>46002</v>
      </c>
      <c r="B409">
        <v>189</v>
      </c>
      <c r="C409" t="s">
        <v>211</v>
      </c>
      <c r="D409">
        <v>69</v>
      </c>
      <c r="E409" t="s">
        <v>213</v>
      </c>
      <c r="F409">
        <v>4</v>
      </c>
      <c r="G409">
        <v>14.7</v>
      </c>
      <c r="H409">
        <f t="shared" si="192"/>
        <v>0.14699999999999999</v>
      </c>
      <c r="I409">
        <v>7.2</v>
      </c>
      <c r="J409">
        <v>3</v>
      </c>
      <c r="K409" s="27">
        <f t="shared" si="193"/>
        <v>1.6971708599999996E-2</v>
      </c>
      <c r="L409">
        <f>0.000084*(G409^1.894314*I409^0.808223+0.000031*G409^2)</f>
        <v>6.7369655319798591E-2</v>
      </c>
      <c r="O409">
        <f>L409*0.66*1.07</f>
        <v>4.7576450586841776E-2</v>
      </c>
      <c r="Q409">
        <f>O409*0.531</f>
        <v>2.5263095261612984E-2</v>
      </c>
      <c r="T409">
        <f>(L409*0.66*1.07)*(1+0.2)*0.531*3.67</f>
        <v>0.11125867153214357</v>
      </c>
    </row>
    <row r="410" spans="1:20" hidden="1" x14ac:dyDescent="0.3">
      <c r="A410" s="26">
        <v>46002</v>
      </c>
      <c r="B410">
        <v>189</v>
      </c>
      <c r="C410" t="s">
        <v>211</v>
      </c>
      <c r="D410">
        <v>70</v>
      </c>
      <c r="E410" t="s">
        <v>220</v>
      </c>
      <c r="F410">
        <v>4</v>
      </c>
      <c r="G410">
        <v>27.6</v>
      </c>
      <c r="H410">
        <f t="shared" si="192"/>
        <v>0.27600000000000002</v>
      </c>
      <c r="I410">
        <v>9.6</v>
      </c>
      <c r="J410">
        <v>3</v>
      </c>
      <c r="K410" s="27">
        <f t="shared" si="193"/>
        <v>5.9828630400000006E-2</v>
      </c>
      <c r="L410">
        <f>0.000084*(G410^1.894314*I410^0.808223+0.000031*G410^2)</f>
        <v>0.28035661552535757</v>
      </c>
      <c r="O410">
        <f>L410*0.78*1.07</f>
        <v>0.23398563131746344</v>
      </c>
      <c r="Q410">
        <f>O410*0.531</f>
        <v>0.12424637022957309</v>
      </c>
      <c r="T410">
        <f>(L410*0.78*1.07)*(1+0.2)*0.531*3.67</f>
        <v>0.54718101449103995</v>
      </c>
    </row>
    <row r="411" spans="1:20" hidden="1" x14ac:dyDescent="0.3">
      <c r="A411" s="26">
        <v>46002</v>
      </c>
      <c r="B411">
        <v>189</v>
      </c>
      <c r="C411" t="s">
        <v>211</v>
      </c>
      <c r="D411">
        <v>71</v>
      </c>
      <c r="E411" t="s">
        <v>215</v>
      </c>
      <c r="F411">
        <v>1</v>
      </c>
      <c r="G411">
        <v>23.4</v>
      </c>
      <c r="H411">
        <f t="shared" si="192"/>
        <v>0.23399999999999999</v>
      </c>
      <c r="I411">
        <v>13.6</v>
      </c>
      <c r="J411">
        <v>8.4</v>
      </c>
      <c r="K411" s="27">
        <f t="shared" si="193"/>
        <v>4.300536239999999E-2</v>
      </c>
      <c r="L411">
        <f>0.000064*(G411^1.958025*I411^0.883501+0.000045*G411^2)</f>
        <v>0.30805186009025853</v>
      </c>
      <c r="O411">
        <f>L411*0.44*0.75</f>
        <v>0.10165711382978532</v>
      </c>
      <c r="Q411">
        <f>O411*0.52</f>
        <v>5.2861699191488365E-2</v>
      </c>
      <c r="T411">
        <f>(L411*0.44*0.75)*(1+0.2)*0.52*3.67</f>
        <v>0.23280292323931479</v>
      </c>
    </row>
    <row r="412" spans="1:20" hidden="1" x14ac:dyDescent="0.3">
      <c r="A412" s="26">
        <v>46002</v>
      </c>
      <c r="B412">
        <v>189</v>
      </c>
      <c r="C412" t="s">
        <v>211</v>
      </c>
      <c r="D412">
        <v>72</v>
      </c>
      <c r="E412" t="s">
        <v>216</v>
      </c>
      <c r="F412">
        <v>1</v>
      </c>
      <c r="G412">
        <v>20.399999999999999</v>
      </c>
      <c r="H412">
        <f t="shared" si="192"/>
        <v>0.20399999999999999</v>
      </c>
      <c r="I412">
        <v>12.4</v>
      </c>
      <c r="J412">
        <v>5</v>
      </c>
      <c r="K412" s="27">
        <f t="shared" si="193"/>
        <v>3.2685206399999993E-2</v>
      </c>
      <c r="L412">
        <f>0.000086*(G412^1.882935*I412^0.813269+0.000016*G412^2)</f>
        <v>0.19484719914992615</v>
      </c>
      <c r="O412">
        <f>L412*0.45*0.75</f>
        <v>6.5760929713100075E-2</v>
      </c>
      <c r="Q412">
        <f>O412*0.52</f>
        <v>3.4195683450812038E-2</v>
      </c>
      <c r="T412">
        <f>(L412*0.45*0.75)*(1+0.2)*0.52*3.67</f>
        <v>0.15059778991737621</v>
      </c>
    </row>
    <row r="413" spans="1:20" hidden="1" x14ac:dyDescent="0.3">
      <c r="A413" s="26">
        <v>46002</v>
      </c>
      <c r="B413">
        <v>189</v>
      </c>
      <c r="C413" t="s">
        <v>211</v>
      </c>
      <c r="D413">
        <v>73</v>
      </c>
      <c r="E413" t="s">
        <v>212</v>
      </c>
      <c r="F413">
        <v>4</v>
      </c>
      <c r="G413">
        <v>14.5</v>
      </c>
      <c r="H413">
        <f t="shared" si="192"/>
        <v>0.14499999999999999</v>
      </c>
      <c r="I413">
        <v>11.2</v>
      </c>
      <c r="J413">
        <v>7</v>
      </c>
      <c r="K413" s="27">
        <f t="shared" si="193"/>
        <v>1.6513034999999999E-2</v>
      </c>
      <c r="L413">
        <f>0.000062*(G413^1.947206*I413^0.894551+0.000039*G413^2)</f>
        <v>9.8264287602674902E-2</v>
      </c>
      <c r="O413">
        <f>L413*0.47*0.75</f>
        <v>3.4638161379942897E-2</v>
      </c>
      <c r="Q413">
        <f>O413*0.52</f>
        <v>1.8011843917570308E-2</v>
      </c>
      <c r="T413">
        <f>(L413*0.47*0.75)*(1+0.2)*0.52*3.67</f>
        <v>7.9324160612979616E-2</v>
      </c>
    </row>
    <row r="414" spans="1:20" hidden="1" x14ac:dyDescent="0.3">
      <c r="A414" s="26">
        <v>46002</v>
      </c>
      <c r="B414">
        <v>189</v>
      </c>
      <c r="C414" t="s">
        <v>211</v>
      </c>
      <c r="D414">
        <v>74</v>
      </c>
      <c r="E414" t="s">
        <v>216</v>
      </c>
      <c r="F414">
        <v>4</v>
      </c>
      <c r="G414">
        <v>8.4</v>
      </c>
      <c r="H414">
        <f t="shared" si="192"/>
        <v>8.4000000000000005E-2</v>
      </c>
      <c r="I414">
        <v>5.4</v>
      </c>
      <c r="J414">
        <v>3</v>
      </c>
      <c r="K414" s="27">
        <f t="shared" si="193"/>
        <v>5.5417824000000004E-3</v>
      </c>
      <c r="L414">
        <f>0.000086*(G414^1.882935*I414^0.813269+0.000016*G414^2)</f>
        <v>1.8641964271570464E-2</v>
      </c>
      <c r="O414">
        <f>L414*0.45*0.75</f>
        <v>6.2916629416550325E-3</v>
      </c>
      <c r="Q414">
        <f>O414*0.52</f>
        <v>3.2716647296606172E-3</v>
      </c>
      <c r="T414">
        <f>(L414*0.45*0.75)*(1+0.2)*0.52*3.67</f>
        <v>1.4408411469425356E-2</v>
      </c>
    </row>
    <row r="415" spans="1:20" x14ac:dyDescent="0.3">
      <c r="A415" s="26">
        <v>46002</v>
      </c>
      <c r="B415">
        <v>189</v>
      </c>
      <c r="C415" t="s">
        <v>211</v>
      </c>
      <c r="D415">
        <v>75</v>
      </c>
      <c r="E415" t="s">
        <v>214</v>
      </c>
      <c r="F415">
        <v>7</v>
      </c>
      <c r="G415">
        <v>14.7</v>
      </c>
      <c r="H415">
        <f t="shared" si="192"/>
        <v>0.14699999999999999</v>
      </c>
      <c r="I415">
        <v>7.2</v>
      </c>
      <c r="J415">
        <v>0</v>
      </c>
      <c r="K415" s="27">
        <f t="shared" si="193"/>
        <v>1.6971708599999996E-2</v>
      </c>
      <c r="L415">
        <f>0.000081*(G415^1.864042*I415^0.850892+0.000027*G415^2)</f>
        <v>6.514994764630333E-2</v>
      </c>
      <c r="O415">
        <f>L415*0.45*0.75</f>
        <v>2.1988107330627372E-2</v>
      </c>
      <c r="Q415">
        <f>O415*0.52</f>
        <v>1.1433815811926235E-2</v>
      </c>
      <c r="T415">
        <f>(L415*0.45*0.75)*(1+0.2)*0.52*3.67</f>
        <v>5.0354524835723127E-2</v>
      </c>
    </row>
    <row r="416" spans="1:20" hidden="1" x14ac:dyDescent="0.3">
      <c r="A416" s="26">
        <v>46002</v>
      </c>
      <c r="B416">
        <v>189</v>
      </c>
      <c r="C416" t="s">
        <v>211</v>
      </c>
      <c r="D416">
        <v>76</v>
      </c>
      <c r="E416" t="s">
        <v>213</v>
      </c>
      <c r="F416">
        <v>4</v>
      </c>
      <c r="G416">
        <v>11.2</v>
      </c>
      <c r="H416">
        <f t="shared" si="192"/>
        <v>0.11199999999999999</v>
      </c>
      <c r="I416">
        <v>5.4</v>
      </c>
      <c r="J416">
        <v>2.1</v>
      </c>
      <c r="K416" s="27">
        <f t="shared" si="193"/>
        <v>9.8520575999999985E-3</v>
      </c>
      <c r="L416">
        <f t="shared" ref="L416:L417" si="204">0.000084*(G416^1.894314*I416^0.808223+0.000031*G416^2)</f>
        <v>3.189845176401495E-2</v>
      </c>
      <c r="O416">
        <f>L416*0.66*1.07</f>
        <v>2.2526686635747358E-2</v>
      </c>
      <c r="Q416">
        <f t="shared" ref="Q416:Q417" si="205">O416*0.531</f>
        <v>1.1961670603581848E-2</v>
      </c>
      <c r="T416">
        <f>(L416*0.66*1.07)*(1+0.2)*0.531*3.67</f>
        <v>5.2679197338174458E-2</v>
      </c>
    </row>
    <row r="417" spans="1:24" hidden="1" x14ac:dyDescent="0.3">
      <c r="A417" s="26">
        <v>46002</v>
      </c>
      <c r="B417">
        <v>189</v>
      </c>
      <c r="C417" t="s">
        <v>211</v>
      </c>
      <c r="D417">
        <v>77</v>
      </c>
      <c r="E417" t="s">
        <v>213</v>
      </c>
      <c r="F417">
        <v>4</v>
      </c>
      <c r="G417">
        <v>15.6</v>
      </c>
      <c r="H417">
        <f t="shared" si="192"/>
        <v>0.156</v>
      </c>
      <c r="I417">
        <v>6.7</v>
      </c>
      <c r="J417">
        <v>2.7</v>
      </c>
      <c r="K417" s="27">
        <f t="shared" si="193"/>
        <v>1.91134944E-2</v>
      </c>
      <c r="L417">
        <f t="shared" si="204"/>
        <v>7.1135836140882494E-2</v>
      </c>
      <c r="O417">
        <f>L417*0.66*1.07</f>
        <v>5.0236127482691226E-2</v>
      </c>
      <c r="Q417">
        <f t="shared" si="205"/>
        <v>2.6675383693309043E-2</v>
      </c>
      <c r="T417">
        <f>(L417*0.66*1.07)*(1+0.2)*0.531*3.67</f>
        <v>0.117478389785333</v>
      </c>
    </row>
    <row r="418" spans="1:24" hidden="1" x14ac:dyDescent="0.3">
      <c r="A418" s="26">
        <v>46002</v>
      </c>
      <c r="B418">
        <v>189</v>
      </c>
      <c r="C418" t="s">
        <v>211</v>
      </c>
      <c r="D418">
        <v>78</v>
      </c>
      <c r="E418" t="s">
        <v>220</v>
      </c>
      <c r="F418">
        <v>4</v>
      </c>
      <c r="G418">
        <v>8</v>
      </c>
      <c r="H418">
        <f t="shared" si="192"/>
        <v>0.08</v>
      </c>
      <c r="I418">
        <v>5</v>
      </c>
      <c r="J418">
        <v>2</v>
      </c>
      <c r="K418" s="27">
        <f t="shared" si="193"/>
        <v>5.0265600000000002E-3</v>
      </c>
      <c r="L418">
        <f>0.000084*(G418^1.894314*I418^0.808223+0.000031*G418^2)</f>
        <v>1.584686991399591E-2</v>
      </c>
      <c r="O418">
        <f>L418*0.78*1.07</f>
        <v>1.3225797630220987E-2</v>
      </c>
      <c r="Q418">
        <f>O418*0.531</f>
        <v>7.0228985416473447E-3</v>
      </c>
      <c r="T418">
        <f>(L418*0.78*1.07)*(1+0.2)*0.531*3.67</f>
        <v>3.0928845177414899E-2</v>
      </c>
    </row>
    <row r="419" spans="1:24" hidden="1" x14ac:dyDescent="0.3">
      <c r="A419" s="26">
        <v>46002</v>
      </c>
      <c r="B419">
        <v>189</v>
      </c>
      <c r="C419" t="s">
        <v>211</v>
      </c>
      <c r="D419">
        <v>79</v>
      </c>
      <c r="E419" t="s">
        <v>212</v>
      </c>
      <c r="F419">
        <v>4</v>
      </c>
      <c r="G419">
        <v>18.600000000000001</v>
      </c>
      <c r="H419">
        <f t="shared" si="192"/>
        <v>0.18600000000000003</v>
      </c>
      <c r="I419">
        <v>12.2</v>
      </c>
      <c r="J419">
        <v>8.4</v>
      </c>
      <c r="K419" s="27">
        <f t="shared" si="193"/>
        <v>2.7171698400000006E-2</v>
      </c>
      <c r="L419">
        <f>0.000062*(G419^1.947206*I419^0.894551+0.000039*G419^2)</f>
        <v>0.17226668377434948</v>
      </c>
      <c r="O419">
        <f>L419*0.47*0.75</f>
        <v>6.0724006030458189E-2</v>
      </c>
      <c r="Q419">
        <f>O419*0.52</f>
        <v>3.157648313583826E-2</v>
      </c>
      <c r="T419">
        <f>(L419*0.47*0.75)*(1+0.2)*0.52*3.67</f>
        <v>0.13906283173023171</v>
      </c>
    </row>
    <row r="420" spans="1:24" hidden="1" x14ac:dyDescent="0.3">
      <c r="A420" s="26">
        <v>46002</v>
      </c>
      <c r="B420">
        <v>189</v>
      </c>
      <c r="C420" t="s">
        <v>211</v>
      </c>
      <c r="D420">
        <v>80</v>
      </c>
      <c r="E420" t="s">
        <v>220</v>
      </c>
      <c r="F420">
        <v>3</v>
      </c>
      <c r="G420">
        <v>13.4</v>
      </c>
      <c r="H420">
        <f t="shared" si="192"/>
        <v>0.13400000000000001</v>
      </c>
      <c r="I420">
        <v>4</v>
      </c>
      <c r="J420">
        <v>2</v>
      </c>
      <c r="K420" s="27">
        <f t="shared" si="193"/>
        <v>1.4102642400000002E-2</v>
      </c>
      <c r="L420">
        <f>0.000084*(G420^1.894314*I420^0.808223+0.000031*G420^2)</f>
        <v>3.5153955118858403E-2</v>
      </c>
      <c r="O420">
        <f>L420*0.78*1.07</f>
        <v>2.9339490942199224E-2</v>
      </c>
      <c r="Q420">
        <f>O420*0.531</f>
        <v>1.5579269690307788E-2</v>
      </c>
      <c r="T420">
        <f>(L420*0.78*1.07)*(1+0.2)*0.531*3.67</f>
        <v>6.8611103716115507E-2</v>
      </c>
    </row>
    <row r="421" spans="1:24" hidden="1" x14ac:dyDescent="0.3">
      <c r="A421" s="26">
        <v>46002</v>
      </c>
      <c r="B421">
        <v>189</v>
      </c>
      <c r="C421" t="s">
        <v>211</v>
      </c>
      <c r="D421">
        <v>81</v>
      </c>
      <c r="E421" t="s">
        <v>217</v>
      </c>
      <c r="F421">
        <v>1</v>
      </c>
      <c r="G421">
        <v>47.5</v>
      </c>
      <c r="H421">
        <f t="shared" si="192"/>
        <v>0.47499999999999998</v>
      </c>
      <c r="I421">
        <v>17.600000000000001</v>
      </c>
      <c r="J421">
        <v>6</v>
      </c>
      <c r="K421" s="27">
        <f t="shared" si="193"/>
        <v>0.17720587499999998</v>
      </c>
      <c r="L421">
        <f>0.000059*(G421^1.965295*I421^0.892133+0.000019*G421^2)</f>
        <v>1.5038802726376559</v>
      </c>
      <c r="O421">
        <f>L421*0.47*0.75</f>
        <v>0.53011779610477361</v>
      </c>
      <c r="Q421">
        <f>O421*0.52</f>
        <v>0.27566125397448227</v>
      </c>
      <c r="T421">
        <f>(L421*0.47*0.75)*(1+0.2)*0.52*3.67</f>
        <v>1.21401216250362</v>
      </c>
      <c r="U421">
        <v>61</v>
      </c>
      <c r="V421">
        <v>68</v>
      </c>
      <c r="W421">
        <v>14</v>
      </c>
      <c r="X421">
        <v>6</v>
      </c>
    </row>
    <row r="422" spans="1:24" hidden="1" x14ac:dyDescent="0.3">
      <c r="A422" s="26">
        <v>46002</v>
      </c>
      <c r="B422">
        <v>189</v>
      </c>
      <c r="C422" t="s">
        <v>211</v>
      </c>
      <c r="D422">
        <v>82</v>
      </c>
      <c r="E422" t="s">
        <v>213</v>
      </c>
      <c r="F422">
        <v>4</v>
      </c>
      <c r="G422">
        <v>12.4</v>
      </c>
      <c r="H422">
        <f t="shared" si="192"/>
        <v>0.124</v>
      </c>
      <c r="I422">
        <v>7</v>
      </c>
      <c r="J422">
        <v>1.4</v>
      </c>
      <c r="K422" s="27">
        <f t="shared" si="193"/>
        <v>1.2076310399999998E-2</v>
      </c>
      <c r="L422">
        <f>0.000084*(G422^1.894314*I422^0.808223+0.000031*G422^2)</f>
        <v>4.77083734533124E-2</v>
      </c>
      <c r="O422">
        <f>L422*0.66*1.07</f>
        <v>3.3691653332729221E-2</v>
      </c>
      <c r="Q422">
        <f>O422*0.531</f>
        <v>1.7890267919679216E-2</v>
      </c>
      <c r="T422">
        <f>(L422*0.66*1.07)*(1+0.2)*0.531*3.67</f>
        <v>7.8788739918267264E-2</v>
      </c>
    </row>
    <row r="423" spans="1:24" hidden="1" x14ac:dyDescent="0.3">
      <c r="A423" s="26">
        <v>46002</v>
      </c>
      <c r="B423">
        <v>189</v>
      </c>
      <c r="C423" t="s">
        <v>211</v>
      </c>
      <c r="D423">
        <v>83</v>
      </c>
      <c r="E423" t="s">
        <v>212</v>
      </c>
      <c r="F423">
        <v>3</v>
      </c>
      <c r="G423">
        <v>15.4</v>
      </c>
      <c r="H423">
        <f t="shared" si="192"/>
        <v>0.154</v>
      </c>
      <c r="I423">
        <v>8.6</v>
      </c>
      <c r="J423">
        <v>5</v>
      </c>
      <c r="K423" s="27">
        <f t="shared" si="193"/>
        <v>1.8626546399999999E-2</v>
      </c>
      <c r="L423">
        <f>0.000062*(G423^1.947206*I423^0.894551+0.000039*G423^2)</f>
        <v>8.72365618978444E-2</v>
      </c>
      <c r="O423">
        <f>L423*0.47*0.75</f>
        <v>3.0750888068990151E-2</v>
      </c>
      <c r="Q423">
        <f>O423*0.52</f>
        <v>1.5990461795874877E-2</v>
      </c>
      <c r="T423">
        <f>(L423*0.47*0.75)*(1+0.2)*0.52*3.67</f>
        <v>7.0421993749032949E-2</v>
      </c>
    </row>
    <row r="424" spans="1:24" hidden="1" x14ac:dyDescent="0.3">
      <c r="A424" s="26">
        <v>46002</v>
      </c>
      <c r="B424">
        <v>189</v>
      </c>
      <c r="C424" t="s">
        <v>211</v>
      </c>
      <c r="D424">
        <v>84</v>
      </c>
      <c r="E424" t="s">
        <v>218</v>
      </c>
      <c r="F424">
        <v>1</v>
      </c>
      <c r="G424">
        <v>49.5</v>
      </c>
      <c r="H424">
        <f t="shared" si="192"/>
        <v>0.495</v>
      </c>
      <c r="I424">
        <v>18</v>
      </c>
      <c r="J424">
        <v>11.6</v>
      </c>
      <c r="K424" s="27">
        <f t="shared" si="193"/>
        <v>0.192442635</v>
      </c>
      <c r="L424">
        <f>0.000057*(G424^1.897696*I424^1.002687+0.000031*G424^2)</f>
        <v>1.6996789344615535</v>
      </c>
      <c r="O424">
        <f>L424*0.43*0.75</f>
        <v>0.54814645636385095</v>
      </c>
      <c r="Q424">
        <f>O424*0.52</f>
        <v>0.28503615730920251</v>
      </c>
      <c r="T424">
        <f>(L424*0.43*0.75)*(1+0.2)*0.52*3.67</f>
        <v>1.2552992367897278</v>
      </c>
      <c r="U424">
        <v>97</v>
      </c>
      <c r="V424">
        <v>104</v>
      </c>
      <c r="W424">
        <v>12</v>
      </c>
      <c r="X424">
        <v>9</v>
      </c>
    </row>
    <row r="425" spans="1:24" hidden="1" x14ac:dyDescent="0.3">
      <c r="A425" s="26">
        <v>46002</v>
      </c>
      <c r="B425">
        <v>189</v>
      </c>
      <c r="C425" t="s">
        <v>211</v>
      </c>
      <c r="D425">
        <v>85</v>
      </c>
      <c r="E425" t="s">
        <v>212</v>
      </c>
      <c r="F425">
        <v>1</v>
      </c>
      <c r="G425">
        <v>43.2</v>
      </c>
      <c r="H425">
        <f t="shared" si="192"/>
        <v>0.43200000000000005</v>
      </c>
      <c r="I425">
        <v>14.8</v>
      </c>
      <c r="J425">
        <v>7.7</v>
      </c>
      <c r="K425" s="27">
        <f t="shared" si="193"/>
        <v>0.14657448960000002</v>
      </c>
      <c r="L425">
        <f>0.000062*(G425^1.947206*I425^0.894551+0.000039*G425^2)</f>
        <v>1.0565160449476452</v>
      </c>
      <c r="O425">
        <f>L425*0.47*0.75</f>
        <v>0.37242190584404489</v>
      </c>
      <c r="Q425">
        <f>O425*0.52</f>
        <v>0.19365939103890334</v>
      </c>
      <c r="T425">
        <f>(L425*0.47*0.75)*(1+0.2)*0.52*3.67</f>
        <v>0.85287595813533035</v>
      </c>
    </row>
    <row r="426" spans="1:24" hidden="1" x14ac:dyDescent="0.3">
      <c r="A426" s="26">
        <v>46002</v>
      </c>
      <c r="B426">
        <v>189</v>
      </c>
      <c r="C426" t="s">
        <v>211</v>
      </c>
      <c r="D426">
        <v>86</v>
      </c>
      <c r="E426" t="s">
        <v>222</v>
      </c>
      <c r="F426">
        <v>4</v>
      </c>
      <c r="G426">
        <v>23.2</v>
      </c>
      <c r="H426">
        <f t="shared" si="192"/>
        <v>0.23199999999999998</v>
      </c>
      <c r="I426">
        <v>7.5</v>
      </c>
      <c r="J426">
        <v>2.4</v>
      </c>
      <c r="K426" s="27">
        <f t="shared" si="193"/>
        <v>4.2273369599999992E-2</v>
      </c>
      <c r="L426">
        <f>0.000081*(G426^1.922704*I426^0.783213+0.000032*G426^2)</f>
        <v>0.16568273064396727</v>
      </c>
      <c r="O426">
        <f>L426*0.61*1.07</f>
        <v>0.10814111829131744</v>
      </c>
      <c r="Q426">
        <f>O426*0.531</f>
        <v>5.7422933812689564E-2</v>
      </c>
      <c r="T426">
        <f>(L426*0.61*1.07)*(1+0.2)*0.531*3.67</f>
        <v>0.25289060051108486</v>
      </c>
    </row>
    <row r="427" spans="1:24" hidden="1" x14ac:dyDescent="0.3">
      <c r="A427" s="26">
        <v>46002</v>
      </c>
      <c r="B427">
        <v>189</v>
      </c>
      <c r="C427" t="s">
        <v>211</v>
      </c>
      <c r="D427">
        <v>87</v>
      </c>
      <c r="E427" t="s">
        <v>213</v>
      </c>
      <c r="F427">
        <v>3</v>
      </c>
      <c r="G427">
        <v>10.4</v>
      </c>
      <c r="H427">
        <f t="shared" si="192"/>
        <v>0.10400000000000001</v>
      </c>
      <c r="I427">
        <v>5</v>
      </c>
      <c r="J427">
        <v>3.4</v>
      </c>
      <c r="K427" s="27">
        <f t="shared" si="193"/>
        <v>8.494886400000002E-3</v>
      </c>
      <c r="L427">
        <f t="shared" ref="L427:L428" si="206">0.000084*(G427^1.894314*I427^0.808223+0.000031*G427^2)</f>
        <v>2.6048823239296543E-2</v>
      </c>
      <c r="O427">
        <f>L427*0.66*1.07</f>
        <v>1.8395678971591223E-2</v>
      </c>
      <c r="Q427">
        <f t="shared" ref="Q427:Q428" si="207">O427*0.531</f>
        <v>9.7681055339149392E-3</v>
      </c>
      <c r="T427">
        <f>(L427*0.66*1.07)*(1+0.2)*0.531*3.67</f>
        <v>4.3018736771361393E-2</v>
      </c>
    </row>
    <row r="428" spans="1:24" hidden="1" x14ac:dyDescent="0.3">
      <c r="A428" s="26">
        <v>46002</v>
      </c>
      <c r="B428">
        <v>189</v>
      </c>
      <c r="C428" t="s">
        <v>211</v>
      </c>
      <c r="D428">
        <v>88</v>
      </c>
      <c r="E428" t="s">
        <v>213</v>
      </c>
      <c r="F428">
        <v>3</v>
      </c>
      <c r="G428">
        <v>13.2</v>
      </c>
      <c r="H428">
        <f t="shared" si="192"/>
        <v>0.13200000000000001</v>
      </c>
      <c r="I428">
        <v>4</v>
      </c>
      <c r="J428">
        <v>1.2</v>
      </c>
      <c r="K428" s="27">
        <f t="shared" si="193"/>
        <v>1.3684809600000002E-2</v>
      </c>
      <c r="L428">
        <f t="shared" si="206"/>
        <v>3.4166671464854102E-2</v>
      </c>
      <c r="O428">
        <f>L428*0.66*1.07</f>
        <v>2.4128503388479969E-2</v>
      </c>
      <c r="Q428">
        <f t="shared" si="207"/>
        <v>1.2812235299282864E-2</v>
      </c>
      <c r="T428">
        <f>(L428*0.66*1.07)*(1+0.2)*0.531*3.67</f>
        <v>5.6425084258041727E-2</v>
      </c>
    </row>
    <row r="429" spans="1:24" hidden="1" x14ac:dyDescent="0.3">
      <c r="A429" s="26">
        <v>46002</v>
      </c>
      <c r="B429">
        <v>189</v>
      </c>
      <c r="C429" t="s">
        <v>211</v>
      </c>
      <c r="D429">
        <v>89</v>
      </c>
      <c r="E429" t="s">
        <v>220</v>
      </c>
      <c r="F429">
        <v>3</v>
      </c>
      <c r="G429">
        <v>8.4</v>
      </c>
      <c r="H429">
        <f t="shared" si="192"/>
        <v>8.4000000000000005E-2</v>
      </c>
      <c r="I429">
        <v>4.2</v>
      </c>
      <c r="J429">
        <v>2.2000000000000002</v>
      </c>
      <c r="K429" s="27">
        <f t="shared" si="193"/>
        <v>5.5417824000000004E-3</v>
      </c>
      <c r="L429">
        <f>0.000084*(G429^1.894314*I429^0.808223+0.000031*G429^2)</f>
        <v>1.5096774723667982E-2</v>
      </c>
      <c r="O429">
        <f>L429*0.78*1.07</f>
        <v>1.25997681843733E-2</v>
      </c>
      <c r="Q429">
        <f>O429*0.531</f>
        <v>6.6904769059022229E-3</v>
      </c>
      <c r="T429">
        <f>(L429*0.78*1.07)*(1+0.2)*0.531*3.67</f>
        <v>2.9464860293593385E-2</v>
      </c>
    </row>
    <row r="430" spans="1:24" hidden="1" x14ac:dyDescent="0.3">
      <c r="A430" s="26">
        <v>46002</v>
      </c>
      <c r="B430">
        <v>189</v>
      </c>
      <c r="C430" t="s">
        <v>211</v>
      </c>
      <c r="D430">
        <v>90</v>
      </c>
      <c r="E430" t="s">
        <v>218</v>
      </c>
      <c r="F430">
        <v>1</v>
      </c>
      <c r="G430">
        <v>23.4</v>
      </c>
      <c r="H430">
        <f t="shared" si="192"/>
        <v>0.23399999999999999</v>
      </c>
      <c r="I430">
        <v>13.4</v>
      </c>
      <c r="J430">
        <v>7.4</v>
      </c>
      <c r="K430" s="27">
        <f t="shared" si="193"/>
        <v>4.300536239999999E-2</v>
      </c>
      <c r="L430">
        <f>0.000057*(G430^1.897696*I430^1.002687+0.000031*G430^2)</f>
        <v>0.30504577755483708</v>
      </c>
      <c r="O430">
        <f>L430*0.43*0.75</f>
        <v>9.8377263261434963E-2</v>
      </c>
      <c r="Q430">
        <f>O430*0.52</f>
        <v>5.1156176895946183E-2</v>
      </c>
      <c r="T430">
        <f>(L430*0.43*0.75)*(1+0.2)*0.52*3.67</f>
        <v>0.22529180304974697</v>
      </c>
    </row>
    <row r="431" spans="1:24" hidden="1" x14ac:dyDescent="0.3">
      <c r="A431" s="26">
        <v>46002</v>
      </c>
      <c r="B431">
        <v>189</v>
      </c>
      <c r="C431" t="s">
        <v>211</v>
      </c>
      <c r="D431">
        <v>91</v>
      </c>
      <c r="E431" t="s">
        <v>216</v>
      </c>
      <c r="F431">
        <v>4</v>
      </c>
      <c r="G431">
        <v>14.6</v>
      </c>
      <c r="H431">
        <f t="shared" si="192"/>
        <v>0.14599999999999999</v>
      </c>
      <c r="I431">
        <v>7.2</v>
      </c>
      <c r="J431">
        <v>3</v>
      </c>
      <c r="K431" s="27">
        <f t="shared" si="193"/>
        <v>1.6741586399999998E-2</v>
      </c>
      <c r="L431">
        <f>0.000086*(G431^1.882935*I431^0.813269+0.000016*G431^2)</f>
        <v>6.6702643755610525E-2</v>
      </c>
      <c r="O431">
        <f>L431*0.45*0.75</f>
        <v>2.2512142267518555E-2</v>
      </c>
      <c r="Q431">
        <f>O431*0.52</f>
        <v>1.1706313979109649E-2</v>
      </c>
      <c r="T431">
        <f>(L431*0.45*0.75)*(1+0.2)*0.52*3.67</f>
        <v>5.1554606763998888E-2</v>
      </c>
    </row>
    <row r="432" spans="1:24" hidden="1" x14ac:dyDescent="0.3">
      <c r="A432" s="26">
        <v>46002</v>
      </c>
      <c r="B432">
        <v>189</v>
      </c>
      <c r="C432" t="s">
        <v>211</v>
      </c>
      <c r="D432">
        <v>92</v>
      </c>
      <c r="E432" t="s">
        <v>220</v>
      </c>
      <c r="F432">
        <v>4</v>
      </c>
      <c r="G432">
        <v>10.199999999999999</v>
      </c>
      <c r="H432">
        <f t="shared" si="192"/>
        <v>0.10199999999999999</v>
      </c>
      <c r="I432">
        <v>7.6</v>
      </c>
      <c r="J432">
        <v>4.2</v>
      </c>
      <c r="K432" s="27">
        <f t="shared" si="193"/>
        <v>8.1713015999999982E-3</v>
      </c>
      <c r="L432">
        <f t="shared" ref="L432:L433" si="208">0.000084*(G432^1.894314*I432^0.808223+0.000031*G432^2)</f>
        <v>3.5219392179382955E-2</v>
      </c>
      <c r="O432">
        <f>L432*0.78*1.07</f>
        <v>2.9394104712913014E-2</v>
      </c>
      <c r="Q432">
        <f t="shared" ref="Q432:Q433" si="209">O432*0.531</f>
        <v>1.5608269602556811E-2</v>
      </c>
      <c r="T432">
        <f>(L432*0.78*1.07)*(1+0.2)*0.531*3.67</f>
        <v>6.8738819329660181E-2</v>
      </c>
    </row>
    <row r="433" spans="1:20" hidden="1" x14ac:dyDescent="0.3">
      <c r="A433" s="26">
        <v>46002</v>
      </c>
      <c r="B433">
        <v>189</v>
      </c>
      <c r="C433" t="s">
        <v>211</v>
      </c>
      <c r="D433">
        <v>93</v>
      </c>
      <c r="E433" t="s">
        <v>220</v>
      </c>
      <c r="F433">
        <v>4</v>
      </c>
      <c r="G433">
        <v>15.4</v>
      </c>
      <c r="H433">
        <f t="shared" si="192"/>
        <v>0.154</v>
      </c>
      <c r="I433">
        <v>8.1</v>
      </c>
      <c r="J433">
        <v>3.4</v>
      </c>
      <c r="K433" s="27">
        <f t="shared" si="193"/>
        <v>1.8626546399999999E-2</v>
      </c>
      <c r="L433">
        <f t="shared" si="208"/>
        <v>8.0924162692644838E-2</v>
      </c>
      <c r="O433">
        <f>L433*0.78*1.07</f>
        <v>6.7539306183281383E-2</v>
      </c>
      <c r="Q433">
        <f t="shared" si="209"/>
        <v>3.5863371583322416E-2</v>
      </c>
      <c r="T433">
        <f>(L433*0.78*1.07)*(1+0.2)*0.531*3.67</f>
        <v>0.15794228845295191</v>
      </c>
    </row>
    <row r="434" spans="1:20" hidden="1" x14ac:dyDescent="0.3">
      <c r="A434" s="26">
        <v>46002</v>
      </c>
      <c r="B434">
        <v>189</v>
      </c>
      <c r="C434" t="s">
        <v>211</v>
      </c>
      <c r="D434">
        <v>94</v>
      </c>
      <c r="E434" t="s">
        <v>213</v>
      </c>
      <c r="F434">
        <v>7</v>
      </c>
      <c r="G434">
        <v>16.399999999999999</v>
      </c>
      <c r="H434">
        <f t="shared" si="192"/>
        <v>0.16399999999999998</v>
      </c>
      <c r="I434">
        <v>7</v>
      </c>
      <c r="J434">
        <v>0</v>
      </c>
      <c r="K434" s="27">
        <f t="shared" si="193"/>
        <v>2.1124118399999996E-2</v>
      </c>
      <c r="L434">
        <f>0.000084*(G434^1.894314*I434^0.808223+0.000031*G434^2)</f>
        <v>8.1022646090017858E-2</v>
      </c>
      <c r="O434">
        <f>L434*0.66*1.07</f>
        <v>5.7218192668770616E-2</v>
      </c>
      <c r="Q434">
        <f>O434*0.531</f>
        <v>3.0382860307117197E-2</v>
      </c>
      <c r="T434">
        <f>(L434*0.66*1.07)*(1+0.2)*0.531*3.67</f>
        <v>0.13380611679254412</v>
      </c>
    </row>
    <row r="435" spans="1:20" hidden="1" x14ac:dyDescent="0.3">
      <c r="A435" s="26">
        <v>46002</v>
      </c>
      <c r="B435">
        <v>189</v>
      </c>
      <c r="C435" t="s">
        <v>211</v>
      </c>
      <c r="D435">
        <v>95</v>
      </c>
      <c r="E435" t="s">
        <v>220</v>
      </c>
      <c r="F435">
        <v>4</v>
      </c>
      <c r="G435">
        <v>8.4</v>
      </c>
      <c r="H435">
        <f t="shared" si="192"/>
        <v>8.4000000000000005E-2</v>
      </c>
      <c r="I435">
        <v>6.4</v>
      </c>
      <c r="J435">
        <v>3.7</v>
      </c>
      <c r="K435" s="27">
        <f t="shared" si="193"/>
        <v>5.5417824000000004E-3</v>
      </c>
      <c r="L435">
        <f>0.000084*(G435^1.894314*I435^0.808223+0.000031*G435^2)</f>
        <v>2.1219318679640047E-2</v>
      </c>
      <c r="O435">
        <f>L435*0.78*1.07</f>
        <v>1.7709643370027582E-2</v>
      </c>
      <c r="Q435">
        <f>O435*0.531</f>
        <v>9.4038206294846469E-3</v>
      </c>
      <c r="T435">
        <f>(L435*0.78*1.07)*(1+0.2)*0.531*3.67</f>
        <v>4.1414426052250382E-2</v>
      </c>
    </row>
    <row r="436" spans="1:20" hidden="1" x14ac:dyDescent="0.3">
      <c r="A436" s="26">
        <v>46002</v>
      </c>
      <c r="B436">
        <v>189</v>
      </c>
      <c r="C436" t="s">
        <v>211</v>
      </c>
      <c r="D436">
        <v>96</v>
      </c>
      <c r="E436" t="s">
        <v>216</v>
      </c>
      <c r="F436">
        <v>4</v>
      </c>
      <c r="G436">
        <v>14.4</v>
      </c>
      <c r="H436">
        <f t="shared" si="192"/>
        <v>0.14400000000000002</v>
      </c>
      <c r="I436">
        <v>8.1999999999999993</v>
      </c>
      <c r="J436">
        <v>4.0999999999999996</v>
      </c>
      <c r="K436" s="27">
        <f t="shared" si="193"/>
        <v>1.6286054400000003E-2</v>
      </c>
      <c r="L436">
        <f>0.000086*(G436^1.882935*I436^0.813269+0.000016*G436^2)</f>
        <v>7.2243357820016285E-2</v>
      </c>
      <c r="O436">
        <f>L436*0.45*0.75</f>
        <v>2.4382133264255496E-2</v>
      </c>
      <c r="Q436">
        <f>O436*0.52</f>
        <v>1.2678709297412858E-2</v>
      </c>
      <c r="T436">
        <f>(L436*0.45*0.75)*(1+0.2)*0.52*3.67</f>
        <v>5.5837035745806222E-2</v>
      </c>
    </row>
    <row r="437" spans="1:20" hidden="1" x14ac:dyDescent="0.3">
      <c r="A437" s="26">
        <v>46002</v>
      </c>
      <c r="B437">
        <v>189</v>
      </c>
      <c r="C437" t="s">
        <v>211</v>
      </c>
      <c r="D437">
        <v>97</v>
      </c>
      <c r="E437" t="s">
        <v>220</v>
      </c>
      <c r="F437">
        <v>3</v>
      </c>
      <c r="G437">
        <v>12.4</v>
      </c>
      <c r="H437">
        <f t="shared" si="192"/>
        <v>0.124</v>
      </c>
      <c r="I437">
        <v>7</v>
      </c>
      <c r="J437">
        <v>5</v>
      </c>
      <c r="K437" s="27">
        <f t="shared" si="193"/>
        <v>1.2076310399999998E-2</v>
      </c>
      <c r="L437">
        <f>0.000084*(G437^1.894314*I437^0.808223+0.000031*G437^2)</f>
        <v>4.77083734533124E-2</v>
      </c>
      <c r="O437">
        <f>L437*0.78*1.07</f>
        <v>3.981740848413453E-2</v>
      </c>
      <c r="Q437">
        <f>O437*0.531</f>
        <v>2.1143043905075435E-2</v>
      </c>
      <c r="T437">
        <f>(L437*0.78*1.07)*(1+0.2)*0.531*3.67</f>
        <v>9.3113965357952216E-2</v>
      </c>
    </row>
    <row r="438" spans="1:20" x14ac:dyDescent="0.3">
      <c r="A438" s="26">
        <v>46002</v>
      </c>
      <c r="B438">
        <v>190</v>
      </c>
      <c r="C438" t="s">
        <v>211</v>
      </c>
      <c r="D438">
        <v>1</v>
      </c>
      <c r="E438" t="s">
        <v>214</v>
      </c>
      <c r="F438">
        <v>4</v>
      </c>
      <c r="G438">
        <v>22.4</v>
      </c>
      <c r="H438">
        <f t="shared" si="192"/>
        <v>0.22399999999999998</v>
      </c>
      <c r="I438">
        <v>8.1999999999999993</v>
      </c>
      <c r="J438">
        <v>2.7</v>
      </c>
      <c r="K438" s="27">
        <f t="shared" si="193"/>
        <v>3.9408230399999994E-2</v>
      </c>
      <c r="L438">
        <f>0.000081*(G438^1.864042*I438^0.850892+0.000027*G438^2)</f>
        <v>0.15957465658815639</v>
      </c>
      <c r="O438">
        <f>L438*0.45*0.75</f>
        <v>5.3856446598502777E-2</v>
      </c>
      <c r="Q438">
        <f>O438*0.52</f>
        <v>2.8005352231221445E-2</v>
      </c>
      <c r="T438">
        <f>(L438*0.45*0.75)*(1+0.2)*0.52*3.67</f>
        <v>0.12333557122629923</v>
      </c>
    </row>
    <row r="439" spans="1:20" hidden="1" x14ac:dyDescent="0.3">
      <c r="A439" s="26">
        <v>46002</v>
      </c>
      <c r="B439">
        <v>190</v>
      </c>
      <c r="C439" t="s">
        <v>211</v>
      </c>
      <c r="D439">
        <v>2</v>
      </c>
      <c r="E439" t="s">
        <v>216</v>
      </c>
      <c r="F439">
        <v>4</v>
      </c>
      <c r="G439">
        <v>12.1</v>
      </c>
      <c r="H439">
        <f t="shared" si="192"/>
        <v>0.121</v>
      </c>
      <c r="I439">
        <v>7</v>
      </c>
      <c r="J439">
        <v>2.4</v>
      </c>
      <c r="K439" s="27">
        <f t="shared" si="193"/>
        <v>1.14990414E-2</v>
      </c>
      <c r="L439">
        <f>0.000086*(G439^1.882935*I439^0.813269+0.000016*G439^2)</f>
        <v>4.5772735930310796E-2</v>
      </c>
      <c r="O439">
        <f>L439*0.45*0.75</f>
        <v>1.5448298376479895E-2</v>
      </c>
      <c r="Q439">
        <f>O439*0.52</f>
        <v>8.0331151557695452E-3</v>
      </c>
      <c r="T439">
        <f>(L439*0.45*0.75)*(1+0.2)*0.52*3.67</f>
        <v>3.5377839146009074E-2</v>
      </c>
    </row>
    <row r="440" spans="1:20" hidden="1" x14ac:dyDescent="0.3">
      <c r="A440" s="26">
        <v>46002</v>
      </c>
      <c r="B440">
        <v>190</v>
      </c>
      <c r="C440" t="s">
        <v>211</v>
      </c>
      <c r="D440">
        <v>3</v>
      </c>
      <c r="E440" t="s">
        <v>217</v>
      </c>
      <c r="F440">
        <v>4</v>
      </c>
      <c r="G440">
        <v>11.7</v>
      </c>
      <c r="H440">
        <f t="shared" si="192"/>
        <v>0.11699999999999999</v>
      </c>
      <c r="I440">
        <v>6</v>
      </c>
      <c r="J440">
        <v>2.1</v>
      </c>
      <c r="K440" s="27">
        <f t="shared" si="193"/>
        <v>1.0751340599999997E-2</v>
      </c>
      <c r="L440">
        <f>0.000059*(G440^1.965295*I440^0.892133+0.000019*G440^2)</f>
        <v>3.6674869014788634E-2</v>
      </c>
      <c r="O440">
        <f>L440*0.47*0.75</f>
        <v>1.2927891327712993E-2</v>
      </c>
      <c r="Q440">
        <f>O440*0.52</f>
        <v>6.7225034904107566E-3</v>
      </c>
      <c r="T440">
        <f>(L440*0.47*0.75)*(1+0.2)*0.52*3.67</f>
        <v>2.9605905371768972E-2</v>
      </c>
    </row>
    <row r="441" spans="1:20" x14ac:dyDescent="0.3">
      <c r="A441" s="26">
        <v>46002</v>
      </c>
      <c r="B441">
        <v>190</v>
      </c>
      <c r="C441" t="s">
        <v>211</v>
      </c>
      <c r="D441">
        <v>4</v>
      </c>
      <c r="E441" t="s">
        <v>214</v>
      </c>
      <c r="F441">
        <v>1</v>
      </c>
      <c r="G441">
        <v>14.6</v>
      </c>
      <c r="H441">
        <f t="shared" si="192"/>
        <v>0.14599999999999999</v>
      </c>
      <c r="I441">
        <v>12.6</v>
      </c>
      <c r="J441">
        <v>3.4</v>
      </c>
      <c r="K441" s="27">
        <f t="shared" si="193"/>
        <v>1.6741586399999998E-2</v>
      </c>
      <c r="L441">
        <f t="shared" ref="L441:L442" si="210">0.000081*(G441^1.864042*I441^0.850892+0.000027*G441^2)</f>
        <v>0.10355858168117117</v>
      </c>
      <c r="O441">
        <f>L441*0.45*0.75</f>
        <v>3.4951021317395276E-2</v>
      </c>
      <c r="Q441">
        <f t="shared" ref="Q441:Q447" si="211">O441*0.52</f>
        <v>1.8174531085045544E-2</v>
      </c>
      <c r="T441">
        <f>(L441*0.45*0.75)*(1+0.2)*0.52*3.67</f>
        <v>8.0040634898540561E-2</v>
      </c>
    </row>
    <row r="442" spans="1:20" x14ac:dyDescent="0.3">
      <c r="A442" s="26">
        <v>46002</v>
      </c>
      <c r="B442">
        <v>190</v>
      </c>
      <c r="C442" t="s">
        <v>211</v>
      </c>
      <c r="D442">
        <v>5</v>
      </c>
      <c r="E442" t="s">
        <v>214</v>
      </c>
      <c r="F442">
        <v>1</v>
      </c>
      <c r="G442">
        <v>15.4</v>
      </c>
      <c r="H442">
        <f t="shared" si="192"/>
        <v>0.154</v>
      </c>
      <c r="I442">
        <v>12.8</v>
      </c>
      <c r="J442">
        <v>3.2</v>
      </c>
      <c r="K442" s="27">
        <f t="shared" si="193"/>
        <v>1.8626546399999999E-2</v>
      </c>
      <c r="L442">
        <f t="shared" si="210"/>
        <v>0.11592886046219281</v>
      </c>
      <c r="O442">
        <f>L442*0.45*0.75</f>
        <v>3.9125990405990074E-2</v>
      </c>
      <c r="Q442">
        <f t="shared" si="211"/>
        <v>2.034551501111484E-2</v>
      </c>
      <c r="T442">
        <f>(L442*0.45*0.75)*(1+0.2)*0.52*3.67</f>
        <v>8.9601648108949744E-2</v>
      </c>
    </row>
    <row r="443" spans="1:20" hidden="1" x14ac:dyDescent="0.3">
      <c r="A443" s="26">
        <v>46002</v>
      </c>
      <c r="B443">
        <v>190</v>
      </c>
      <c r="C443" t="s">
        <v>211</v>
      </c>
      <c r="D443">
        <v>6</v>
      </c>
      <c r="E443" t="s">
        <v>216</v>
      </c>
      <c r="F443">
        <v>1</v>
      </c>
      <c r="G443">
        <v>41.6</v>
      </c>
      <c r="H443">
        <f t="shared" si="192"/>
        <v>0.41600000000000004</v>
      </c>
      <c r="I443">
        <v>15.2</v>
      </c>
      <c r="J443">
        <v>6</v>
      </c>
      <c r="K443" s="27">
        <f t="shared" si="193"/>
        <v>0.13591818240000003</v>
      </c>
      <c r="L443">
        <f t="shared" ref="L443:L444" si="212">0.000086*(G443^1.882935*I443^0.813269+0.000016*G443^2)</f>
        <v>0.87963779321508251</v>
      </c>
      <c r="O443">
        <f>L443*0.45*0.75</f>
        <v>0.29687775521009035</v>
      </c>
      <c r="Q443">
        <f t="shared" si="211"/>
        <v>0.154376432709247</v>
      </c>
      <c r="T443">
        <f>(L443*0.45*0.75)*(1+0.2)*0.52*3.67</f>
        <v>0.67987380965152377</v>
      </c>
    </row>
    <row r="444" spans="1:20" hidden="1" x14ac:dyDescent="0.3">
      <c r="A444" s="26">
        <v>46002</v>
      </c>
      <c r="B444">
        <v>190</v>
      </c>
      <c r="C444" t="s">
        <v>211</v>
      </c>
      <c r="D444">
        <v>7</v>
      </c>
      <c r="E444" t="s">
        <v>216</v>
      </c>
      <c r="F444">
        <v>1</v>
      </c>
      <c r="G444">
        <v>18.399999999999999</v>
      </c>
      <c r="H444">
        <f t="shared" si="192"/>
        <v>0.184</v>
      </c>
      <c r="I444">
        <v>9.1999999999999993</v>
      </c>
      <c r="J444">
        <v>6</v>
      </c>
      <c r="K444" s="27">
        <f t="shared" si="193"/>
        <v>2.6590502399999997E-2</v>
      </c>
      <c r="L444">
        <f t="shared" si="212"/>
        <v>0.12586024385722633</v>
      </c>
      <c r="O444">
        <f>L444*0.45*0.75</f>
        <v>4.2477832301813886E-2</v>
      </c>
      <c r="Q444">
        <f t="shared" si="211"/>
        <v>2.2088472796943221E-2</v>
      </c>
      <c r="T444">
        <f>(L444*0.45*0.75)*(1+0.2)*0.52*3.67</f>
        <v>9.7277634197737953E-2</v>
      </c>
    </row>
    <row r="445" spans="1:20" hidden="1" x14ac:dyDescent="0.3">
      <c r="A445" s="26">
        <v>46002</v>
      </c>
      <c r="B445">
        <v>190</v>
      </c>
      <c r="C445" t="s">
        <v>211</v>
      </c>
      <c r="D445">
        <v>8</v>
      </c>
      <c r="E445" t="s">
        <v>217</v>
      </c>
      <c r="F445">
        <v>4</v>
      </c>
      <c r="G445">
        <v>10.199999999999999</v>
      </c>
      <c r="H445">
        <f t="shared" si="192"/>
        <v>0.10199999999999999</v>
      </c>
      <c r="I445">
        <v>8.4</v>
      </c>
      <c r="J445">
        <v>4.5</v>
      </c>
      <c r="K445" s="27">
        <f t="shared" si="193"/>
        <v>8.1713015999999982E-3</v>
      </c>
      <c r="L445">
        <f t="shared" ref="L445:L447" si="213">0.000059*(G445^1.965295*I445^0.892133+0.000019*G445^2)</f>
        <v>3.7812054751165232E-2</v>
      </c>
      <c r="O445">
        <f>L445*0.47*0.75</f>
        <v>1.3328749299785742E-2</v>
      </c>
      <c r="Q445">
        <f t="shared" si="211"/>
        <v>6.9309496358885862E-3</v>
      </c>
      <c r="T445">
        <f>(L445*0.47*0.75)*(1+0.2)*0.52*3.67</f>
        <v>3.0523902196453331E-2</v>
      </c>
    </row>
    <row r="446" spans="1:20" hidden="1" x14ac:dyDescent="0.3">
      <c r="A446" s="26">
        <v>46002</v>
      </c>
      <c r="B446">
        <v>190</v>
      </c>
      <c r="C446" t="s">
        <v>211</v>
      </c>
      <c r="D446">
        <v>9</v>
      </c>
      <c r="E446" t="s">
        <v>217</v>
      </c>
      <c r="F446">
        <v>3</v>
      </c>
      <c r="G446">
        <v>17.600000000000001</v>
      </c>
      <c r="H446">
        <f t="shared" si="192"/>
        <v>0.17600000000000002</v>
      </c>
      <c r="I446">
        <v>11.6</v>
      </c>
      <c r="J446">
        <v>8.1999999999999993</v>
      </c>
      <c r="K446" s="27">
        <f t="shared" si="193"/>
        <v>2.4328550400000006E-2</v>
      </c>
      <c r="L446">
        <f t="shared" si="213"/>
        <v>0.14732991999803491</v>
      </c>
      <c r="O446">
        <f>L446*0.47*0.75</f>
        <v>5.1933796799307305E-2</v>
      </c>
      <c r="Q446">
        <f t="shared" si="211"/>
        <v>2.7005574335639798E-2</v>
      </c>
      <c r="T446">
        <f>(L446*0.47*0.75)*(1+0.2)*0.52*3.67</f>
        <v>0.11893254937415766</v>
      </c>
    </row>
    <row r="447" spans="1:20" hidden="1" x14ac:dyDescent="0.3">
      <c r="A447" s="26">
        <v>46002</v>
      </c>
      <c r="B447">
        <v>190</v>
      </c>
      <c r="C447" t="s">
        <v>211</v>
      </c>
      <c r="D447">
        <v>10</v>
      </c>
      <c r="E447" t="s">
        <v>217</v>
      </c>
      <c r="F447">
        <v>1</v>
      </c>
      <c r="G447">
        <v>17.8</v>
      </c>
      <c r="H447">
        <f t="shared" si="192"/>
        <v>0.17800000000000002</v>
      </c>
      <c r="I447">
        <v>12.7</v>
      </c>
      <c r="J447">
        <v>9.4</v>
      </c>
      <c r="K447" s="27">
        <f t="shared" si="193"/>
        <v>2.4884613600000001E-2</v>
      </c>
      <c r="L447">
        <f t="shared" si="213"/>
        <v>0.16331905545665354</v>
      </c>
      <c r="O447">
        <f>L447*0.47*0.75</f>
        <v>5.7569967048470366E-2</v>
      </c>
      <c r="Q447">
        <f t="shared" si="211"/>
        <v>2.9936382865204593E-2</v>
      </c>
      <c r="T447">
        <f>(L447*0.47*0.75)*(1+0.2)*0.52*3.67</f>
        <v>0.13183983013836101</v>
      </c>
    </row>
    <row r="448" spans="1:20" hidden="1" x14ac:dyDescent="0.3">
      <c r="A448" s="26">
        <v>46002</v>
      </c>
      <c r="B448">
        <v>190</v>
      </c>
      <c r="C448" t="s">
        <v>211</v>
      </c>
      <c r="D448">
        <v>11</v>
      </c>
      <c r="E448" t="s">
        <v>213</v>
      </c>
      <c r="F448">
        <v>4</v>
      </c>
      <c r="G448">
        <v>20.100000000000001</v>
      </c>
      <c r="H448">
        <f t="shared" si="192"/>
        <v>0.20100000000000001</v>
      </c>
      <c r="I448">
        <v>9.6999999999999993</v>
      </c>
      <c r="J448">
        <v>4.5999999999999996</v>
      </c>
      <c r="K448" s="27">
        <f t="shared" si="193"/>
        <v>3.1730945400000002E-2</v>
      </c>
      <c r="L448">
        <f t="shared" ref="L448:L449" si="214">0.000084*(G448^1.894314*I448^0.808223+0.000031*G448^2)</f>
        <v>0.15505164582790223</v>
      </c>
      <c r="O448">
        <f>L448*0.66*1.07</f>
        <v>0.10949747228366456</v>
      </c>
      <c r="Q448">
        <f t="shared" ref="Q448:Q449" si="215">O448*0.531</f>
        <v>5.8143157782625889E-2</v>
      </c>
      <c r="T448">
        <f>(L448*0.66*1.07)*(1+0.2)*0.531*3.67</f>
        <v>0.25606246687468437</v>
      </c>
    </row>
    <row r="449" spans="1:20" hidden="1" x14ac:dyDescent="0.3">
      <c r="A449" s="26">
        <v>46002</v>
      </c>
      <c r="B449">
        <v>190</v>
      </c>
      <c r="C449" t="s">
        <v>211</v>
      </c>
      <c r="D449">
        <v>12</v>
      </c>
      <c r="E449" t="s">
        <v>213</v>
      </c>
      <c r="F449">
        <v>3</v>
      </c>
      <c r="G449">
        <v>21.6</v>
      </c>
      <c r="H449">
        <f t="shared" si="192"/>
        <v>0.21600000000000003</v>
      </c>
      <c r="I449">
        <v>7.2</v>
      </c>
      <c r="J449">
        <v>2</v>
      </c>
      <c r="K449" s="27">
        <f t="shared" si="193"/>
        <v>3.6643622400000006E-2</v>
      </c>
      <c r="L449">
        <f t="shared" si="214"/>
        <v>0.1396604154075877</v>
      </c>
      <c r="O449">
        <f>L449*0.66*1.07</f>
        <v>9.8628185360838436E-2</v>
      </c>
      <c r="Q449">
        <f t="shared" si="215"/>
        <v>5.2371566426605211E-2</v>
      </c>
      <c r="T449">
        <f>(L449*0.66*1.07)*(1+0.2)*0.531*3.67</f>
        <v>0.23064437854276931</v>
      </c>
    </row>
    <row r="450" spans="1:20" hidden="1" x14ac:dyDescent="0.3">
      <c r="A450" s="26">
        <v>46002</v>
      </c>
      <c r="B450">
        <v>190</v>
      </c>
      <c r="C450" t="s">
        <v>211</v>
      </c>
      <c r="D450">
        <v>13</v>
      </c>
      <c r="E450" t="s">
        <v>216</v>
      </c>
      <c r="F450">
        <v>4</v>
      </c>
      <c r="G450">
        <v>13.1</v>
      </c>
      <c r="H450">
        <f t="shared" si="192"/>
        <v>0.13100000000000001</v>
      </c>
      <c r="I450">
        <v>9.6999999999999993</v>
      </c>
      <c r="J450">
        <v>4</v>
      </c>
      <c r="K450" s="27">
        <f t="shared" si="193"/>
        <v>1.3478249400000001E-2</v>
      </c>
      <c r="L450">
        <f>0.000086*(G450^1.882935*I450^0.813269+0.000016*G450^2)</f>
        <v>6.9304274193720386E-2</v>
      </c>
      <c r="O450">
        <f>L450*0.45*0.75</f>
        <v>2.339019254038063E-2</v>
      </c>
      <c r="Q450">
        <f>O450*0.52</f>
        <v>1.2162900120997928E-2</v>
      </c>
      <c r="T450">
        <f>(L450*0.45*0.75)*(1+0.2)*0.52*3.67</f>
        <v>5.3565412132874871E-2</v>
      </c>
    </row>
    <row r="451" spans="1:20" x14ac:dyDescent="0.3">
      <c r="A451" s="26">
        <v>46002</v>
      </c>
      <c r="B451">
        <v>190</v>
      </c>
      <c r="C451" t="s">
        <v>211</v>
      </c>
      <c r="D451">
        <v>14</v>
      </c>
      <c r="E451" t="s">
        <v>214</v>
      </c>
      <c r="F451">
        <v>4</v>
      </c>
      <c r="G451">
        <v>17.399999999999999</v>
      </c>
      <c r="H451">
        <f t="shared" ref="H451:H514" si="216">G451/100</f>
        <v>0.17399999999999999</v>
      </c>
      <c r="I451">
        <v>7</v>
      </c>
      <c r="J451">
        <v>1.7</v>
      </c>
      <c r="K451" s="27">
        <f t="shared" ref="K451:K514" si="217">0.7854*H451^2</f>
        <v>2.3778770399999996E-2</v>
      </c>
      <c r="L451">
        <f>0.000081*(G451^1.864042*I451^0.850892+0.000027*G451^2)</f>
        <v>8.7098642007914576E-2</v>
      </c>
      <c r="O451">
        <f>L451*0.45*0.75</f>
        <v>2.9395791677671174E-2</v>
      </c>
      <c r="Q451">
        <f>O451*0.52</f>
        <v>1.5285811672389011E-2</v>
      </c>
      <c r="T451">
        <f>(L451*0.45*0.75)*(1+0.2)*0.52*3.67</f>
        <v>6.731871460520121E-2</v>
      </c>
    </row>
    <row r="452" spans="1:20" hidden="1" x14ac:dyDescent="0.3">
      <c r="A452" s="26">
        <v>46002</v>
      </c>
      <c r="B452">
        <v>190</v>
      </c>
      <c r="C452" t="s">
        <v>211</v>
      </c>
      <c r="D452">
        <v>15</v>
      </c>
      <c r="E452" t="s">
        <v>216</v>
      </c>
      <c r="F452">
        <v>4</v>
      </c>
      <c r="G452">
        <v>14.6</v>
      </c>
      <c r="H452">
        <f t="shared" si="216"/>
        <v>0.14599999999999999</v>
      </c>
      <c r="I452">
        <v>7.4</v>
      </c>
      <c r="J452">
        <v>3.6</v>
      </c>
      <c r="K452" s="27">
        <f t="shared" si="217"/>
        <v>1.6741586399999998E-2</v>
      </c>
      <c r="L452">
        <f>0.000086*(G452^1.882935*I452^0.813269+0.000016*G452^2)</f>
        <v>6.8205637866150234E-2</v>
      </c>
      <c r="O452">
        <f>L452*0.45*0.75</f>
        <v>2.3019402779825705E-2</v>
      </c>
      <c r="Q452">
        <f>O452*0.52</f>
        <v>1.1970089445509367E-2</v>
      </c>
      <c r="T452">
        <f>(L452*0.45*0.75)*(1+0.2)*0.52*3.67</f>
        <v>5.2716273918023256E-2</v>
      </c>
    </row>
    <row r="453" spans="1:20" hidden="1" x14ac:dyDescent="0.3">
      <c r="A453" s="26">
        <v>46002</v>
      </c>
      <c r="B453">
        <v>190</v>
      </c>
      <c r="C453" t="s">
        <v>211</v>
      </c>
      <c r="D453">
        <v>16</v>
      </c>
      <c r="E453" t="s">
        <v>217</v>
      </c>
      <c r="F453">
        <v>3</v>
      </c>
      <c r="G453">
        <v>11.7</v>
      </c>
      <c r="H453">
        <f t="shared" si="216"/>
        <v>0.11699999999999999</v>
      </c>
      <c r="I453">
        <v>5.4</v>
      </c>
      <c r="J453">
        <v>3.2</v>
      </c>
      <c r="K453" s="27">
        <f t="shared" si="217"/>
        <v>1.0751340599999997E-2</v>
      </c>
      <c r="L453">
        <f t="shared" ref="L453:L455" si="218">0.000059*(G453^1.965295*I453^0.892133+0.000019*G453^2)</f>
        <v>3.3384661967071669E-2</v>
      </c>
      <c r="O453">
        <f>L453*0.47*0.75</f>
        <v>1.1768093343392762E-2</v>
      </c>
      <c r="Q453">
        <f t="shared" ref="Q453:Q455" si="219">O453*0.52</f>
        <v>6.1194085385642364E-3</v>
      </c>
      <c r="T453">
        <f>(L453*0.47*0.75)*(1+0.2)*0.52*3.67</f>
        <v>2.6949875203836897E-2</v>
      </c>
    </row>
    <row r="454" spans="1:20" hidden="1" x14ac:dyDescent="0.3">
      <c r="A454" s="26">
        <v>46002</v>
      </c>
      <c r="B454">
        <v>190</v>
      </c>
      <c r="C454" t="s">
        <v>211</v>
      </c>
      <c r="D454">
        <v>17</v>
      </c>
      <c r="E454" t="s">
        <v>217</v>
      </c>
      <c r="F454">
        <v>1</v>
      </c>
      <c r="G454">
        <v>33.4</v>
      </c>
      <c r="H454">
        <f t="shared" si="216"/>
        <v>0.33399999999999996</v>
      </c>
      <c r="I454">
        <v>14.2</v>
      </c>
      <c r="J454">
        <v>6</v>
      </c>
      <c r="K454" s="27">
        <f t="shared" si="217"/>
        <v>8.7616082399999975E-2</v>
      </c>
      <c r="L454">
        <f t="shared" si="218"/>
        <v>0.62152507622689357</v>
      </c>
      <c r="O454">
        <f>L454*0.47*0.75</f>
        <v>0.21908758936997996</v>
      </c>
      <c r="Q454">
        <f t="shared" si="219"/>
        <v>0.11392554647238959</v>
      </c>
      <c r="T454">
        <f>(L454*0.47*0.75)*(1+0.2)*0.52*3.67</f>
        <v>0.50172810666440359</v>
      </c>
    </row>
    <row r="455" spans="1:20" hidden="1" x14ac:dyDescent="0.3">
      <c r="A455" s="26">
        <v>46002</v>
      </c>
      <c r="B455">
        <v>190</v>
      </c>
      <c r="C455" t="s">
        <v>211</v>
      </c>
      <c r="D455">
        <v>18</v>
      </c>
      <c r="E455" t="s">
        <v>217</v>
      </c>
      <c r="F455">
        <v>4</v>
      </c>
      <c r="G455">
        <v>10.1</v>
      </c>
      <c r="H455">
        <f t="shared" si="216"/>
        <v>0.10099999999999999</v>
      </c>
      <c r="I455">
        <v>5.4</v>
      </c>
      <c r="J455">
        <v>3.2</v>
      </c>
      <c r="K455" s="27">
        <f t="shared" si="217"/>
        <v>8.0118653999999984E-3</v>
      </c>
      <c r="L455">
        <f t="shared" si="218"/>
        <v>2.5005435007083344E-2</v>
      </c>
      <c r="O455">
        <f>L455*0.47*0.75</f>
        <v>8.8144158399968784E-3</v>
      </c>
      <c r="Q455">
        <f t="shared" si="219"/>
        <v>4.5834962367983772E-3</v>
      </c>
      <c r="T455">
        <f>(L455*0.47*0.75)*(1+0.2)*0.52*3.67</f>
        <v>2.018571742686005E-2</v>
      </c>
    </row>
    <row r="456" spans="1:20" x14ac:dyDescent="0.3">
      <c r="A456" s="26">
        <v>46002</v>
      </c>
      <c r="B456">
        <v>190</v>
      </c>
      <c r="C456" t="s">
        <v>211</v>
      </c>
      <c r="D456">
        <v>19</v>
      </c>
      <c r="E456" t="s">
        <v>214</v>
      </c>
      <c r="F456">
        <v>4</v>
      </c>
      <c r="G456">
        <v>12.1</v>
      </c>
      <c r="H456">
        <f t="shared" si="216"/>
        <v>0.121</v>
      </c>
      <c r="I456">
        <v>6.4</v>
      </c>
      <c r="J456">
        <v>2.5</v>
      </c>
      <c r="K456" s="27">
        <f t="shared" si="217"/>
        <v>1.14990414E-2</v>
      </c>
      <c r="L456">
        <f>0.000081*(G456^1.864042*I456^0.850892+0.000027*G456^2)</f>
        <v>4.1003214773112036E-2</v>
      </c>
      <c r="O456">
        <f>L456*0.45*0.75</f>
        <v>1.3838584985925313E-2</v>
      </c>
      <c r="Q456">
        <f t="shared" ref="Q456:Q462" si="220">O456*0.52</f>
        <v>7.196064192681163E-3</v>
      </c>
      <c r="T456">
        <f>(L456*0.45*0.75)*(1+0.2)*0.52*3.67</f>
        <v>3.1691466704567843E-2</v>
      </c>
    </row>
    <row r="457" spans="1:20" hidden="1" x14ac:dyDescent="0.3">
      <c r="A457" s="26">
        <v>46002</v>
      </c>
      <c r="B457">
        <v>190</v>
      </c>
      <c r="C457" t="s">
        <v>211</v>
      </c>
      <c r="D457">
        <v>20</v>
      </c>
      <c r="E457" t="s">
        <v>216</v>
      </c>
      <c r="F457">
        <v>4</v>
      </c>
      <c r="G457">
        <v>15.4</v>
      </c>
      <c r="H457">
        <f t="shared" si="216"/>
        <v>0.154</v>
      </c>
      <c r="I457">
        <v>7.2</v>
      </c>
      <c r="J457">
        <v>2.7</v>
      </c>
      <c r="K457" s="27">
        <f t="shared" si="217"/>
        <v>1.8626546399999999E-2</v>
      </c>
      <c r="L457">
        <f>0.000086*(G457^1.882935*I457^0.813269+0.000016*G457^2)</f>
        <v>7.375078434706428E-2</v>
      </c>
      <c r="O457">
        <f>L457*0.45*0.75</f>
        <v>2.4890889717134192E-2</v>
      </c>
      <c r="Q457">
        <f t="shared" si="220"/>
        <v>1.2943262652909781E-2</v>
      </c>
      <c r="T457">
        <f>(L457*0.45*0.75)*(1+0.2)*0.52*3.67</f>
        <v>5.7002128723414668E-2</v>
      </c>
    </row>
    <row r="458" spans="1:20" hidden="1" x14ac:dyDescent="0.3">
      <c r="A458" s="26">
        <v>46002</v>
      </c>
      <c r="B458">
        <v>190</v>
      </c>
      <c r="C458" t="s">
        <v>211</v>
      </c>
      <c r="D458">
        <v>21</v>
      </c>
      <c r="E458" t="s">
        <v>217</v>
      </c>
      <c r="F458">
        <v>4</v>
      </c>
      <c r="G458">
        <v>14.3</v>
      </c>
      <c r="H458">
        <f t="shared" si="216"/>
        <v>0.14300000000000002</v>
      </c>
      <c r="I458">
        <v>10</v>
      </c>
      <c r="J458">
        <v>5</v>
      </c>
      <c r="K458" s="27">
        <f t="shared" si="217"/>
        <v>1.6060644600000003E-2</v>
      </c>
      <c r="L458">
        <f>0.000059*(G458^1.965295*I458^0.892133+0.000019*G458^2)</f>
        <v>8.5814822693752665E-2</v>
      </c>
      <c r="O458">
        <f>L458*0.47*0.75</f>
        <v>3.0249724999547811E-2</v>
      </c>
      <c r="Q458">
        <f t="shared" si="220"/>
        <v>1.5729856999764862E-2</v>
      </c>
      <c r="T458">
        <f>(L458*0.47*0.75)*(1+0.2)*0.52*3.67</f>
        <v>6.9274290226964449E-2</v>
      </c>
    </row>
    <row r="459" spans="1:20" hidden="1" x14ac:dyDescent="0.3">
      <c r="A459" s="26">
        <v>46002</v>
      </c>
      <c r="B459">
        <v>190</v>
      </c>
      <c r="C459" t="s">
        <v>211</v>
      </c>
      <c r="D459">
        <v>22</v>
      </c>
      <c r="E459" t="s">
        <v>216</v>
      </c>
      <c r="F459">
        <v>4</v>
      </c>
      <c r="G459">
        <v>11.7</v>
      </c>
      <c r="H459">
        <f t="shared" si="216"/>
        <v>0.11699999999999999</v>
      </c>
      <c r="I459">
        <v>7</v>
      </c>
      <c r="J459">
        <v>2.4</v>
      </c>
      <c r="K459" s="27">
        <f t="shared" si="217"/>
        <v>1.0751340599999997E-2</v>
      </c>
      <c r="L459">
        <f>0.000086*(G459^1.882935*I459^0.813269+0.000016*G459^2)</f>
        <v>4.2965209987504402E-2</v>
      </c>
      <c r="O459">
        <f>L459*0.45*0.75</f>
        <v>1.4500758370782735E-2</v>
      </c>
      <c r="Q459">
        <f t="shared" si="220"/>
        <v>7.5403943528070229E-3</v>
      </c>
      <c r="T459">
        <f>(L459*0.45*0.75)*(1+0.2)*0.52*3.67</f>
        <v>3.3207896729762119E-2</v>
      </c>
    </row>
    <row r="460" spans="1:20" hidden="1" x14ac:dyDescent="0.3">
      <c r="A460" s="26">
        <v>46002</v>
      </c>
      <c r="B460">
        <v>190</v>
      </c>
      <c r="C460" t="s">
        <v>211</v>
      </c>
      <c r="D460">
        <v>23</v>
      </c>
      <c r="E460" t="s">
        <v>217</v>
      </c>
      <c r="F460">
        <v>1</v>
      </c>
      <c r="G460">
        <v>31.7</v>
      </c>
      <c r="H460">
        <f t="shared" si="216"/>
        <v>0.317</v>
      </c>
      <c r="I460">
        <v>15.2</v>
      </c>
      <c r="J460">
        <v>8</v>
      </c>
      <c r="K460" s="27">
        <f t="shared" si="217"/>
        <v>7.8924060600000012E-2</v>
      </c>
      <c r="L460">
        <f>0.000059*(G460^1.965295*I460^0.892133+0.000019*G460^2)</f>
        <v>0.59598970910889382</v>
      </c>
      <c r="O460">
        <f>L460*0.47*0.75</f>
        <v>0.21008637246088507</v>
      </c>
      <c r="Q460">
        <f t="shared" si="220"/>
        <v>0.10924491367966024</v>
      </c>
      <c r="T460">
        <f>(L460*0.47*0.75)*(1+0.2)*0.52*3.67</f>
        <v>0.4811145998452237</v>
      </c>
    </row>
    <row r="461" spans="1:20" hidden="1" x14ac:dyDescent="0.3">
      <c r="A461" s="26">
        <v>46002</v>
      </c>
      <c r="B461">
        <v>190</v>
      </c>
      <c r="C461" t="s">
        <v>211</v>
      </c>
      <c r="D461">
        <v>24</v>
      </c>
      <c r="E461" t="s">
        <v>218</v>
      </c>
      <c r="F461">
        <v>4</v>
      </c>
      <c r="G461">
        <v>10.5</v>
      </c>
      <c r="H461">
        <f t="shared" si="216"/>
        <v>0.105</v>
      </c>
      <c r="I461">
        <v>6.5</v>
      </c>
      <c r="J461">
        <v>3</v>
      </c>
      <c r="K461" s="27">
        <f t="shared" si="217"/>
        <v>8.659034999999999E-3</v>
      </c>
      <c r="L461">
        <f>0.000057*(G461^1.897696*I461^1.002687+0.000031*G461^2)</f>
        <v>3.2276168933999129E-2</v>
      </c>
      <c r="O461">
        <f>L461*0.43*0.75</f>
        <v>1.0409064481214718E-2</v>
      </c>
      <c r="Q461">
        <f t="shared" si="220"/>
        <v>5.4127135302316533E-3</v>
      </c>
      <c r="T461">
        <f>(L461*0.43*0.75)*(1+0.2)*0.52*3.67</f>
        <v>2.3837590387140204E-2</v>
      </c>
    </row>
    <row r="462" spans="1:20" hidden="1" x14ac:dyDescent="0.3">
      <c r="A462" s="26">
        <v>46002</v>
      </c>
      <c r="B462">
        <v>190</v>
      </c>
      <c r="C462" t="s">
        <v>211</v>
      </c>
      <c r="D462">
        <v>25</v>
      </c>
      <c r="E462" t="s">
        <v>216</v>
      </c>
      <c r="F462">
        <v>1</v>
      </c>
      <c r="G462">
        <v>17.600000000000001</v>
      </c>
      <c r="H462">
        <f t="shared" si="216"/>
        <v>0.17600000000000002</v>
      </c>
      <c r="I462">
        <v>7.6</v>
      </c>
      <c r="J462">
        <v>3.5</v>
      </c>
      <c r="K462" s="27">
        <f t="shared" si="217"/>
        <v>2.4328550400000006E-2</v>
      </c>
      <c r="L462">
        <f>0.000086*(G462^1.882935*I462^0.813269+0.000016*G462^2)</f>
        <v>9.9096451604982733E-2</v>
      </c>
      <c r="O462">
        <f>L462*0.45*0.75</f>
        <v>3.3445052416681671E-2</v>
      </c>
      <c r="Q462">
        <f t="shared" si="220"/>
        <v>1.7391427256674471E-2</v>
      </c>
      <c r="T462">
        <f>(L462*0.45*0.75)*(1+0.2)*0.52*3.67</f>
        <v>7.6591845638394357E-2</v>
      </c>
    </row>
    <row r="463" spans="1:20" x14ac:dyDescent="0.3">
      <c r="A463" s="26">
        <v>46002</v>
      </c>
      <c r="B463">
        <v>190</v>
      </c>
      <c r="C463" t="s">
        <v>211</v>
      </c>
      <c r="D463">
        <v>26</v>
      </c>
      <c r="E463" t="s">
        <v>214</v>
      </c>
      <c r="F463">
        <v>4</v>
      </c>
      <c r="G463">
        <v>33.1</v>
      </c>
      <c r="H463">
        <f t="shared" si="216"/>
        <v>0.33100000000000002</v>
      </c>
      <c r="I463">
        <v>9.6</v>
      </c>
      <c r="J463">
        <v>3.2</v>
      </c>
      <c r="K463" s="27">
        <f t="shared" si="217"/>
        <v>8.6049209400000007E-2</v>
      </c>
      <c r="L463">
        <f t="shared" ref="L463:L464" si="221">0.000081*(G463^1.864042*I463^0.850892+0.000027*G463^2)</f>
        <v>0.37784851536142999</v>
      </c>
      <c r="O463">
        <f>L463*0.45*0.75</f>
        <v>0.12752387393448264</v>
      </c>
      <c r="Q463">
        <f t="shared" ref="Q463:Q464" si="222">O463*0.52</f>
        <v>6.6312414445930973E-2</v>
      </c>
      <c r="T463">
        <f>(L463*0.45*0.75)*(1+0.2)*0.52*3.67</f>
        <v>0.29203987321988001</v>
      </c>
    </row>
    <row r="464" spans="1:20" x14ac:dyDescent="0.3">
      <c r="A464" s="26">
        <v>46002</v>
      </c>
      <c r="B464">
        <v>190</v>
      </c>
      <c r="C464" t="s">
        <v>211</v>
      </c>
      <c r="D464">
        <v>27</v>
      </c>
      <c r="E464" t="s">
        <v>214</v>
      </c>
      <c r="F464">
        <v>3</v>
      </c>
      <c r="G464">
        <v>12.4</v>
      </c>
      <c r="H464">
        <f t="shared" si="216"/>
        <v>0.124</v>
      </c>
      <c r="I464">
        <v>12.1</v>
      </c>
      <c r="J464">
        <v>6.4</v>
      </c>
      <c r="K464" s="27">
        <f t="shared" si="217"/>
        <v>1.2076310399999998E-2</v>
      </c>
      <c r="L464">
        <f t="shared" si="221"/>
        <v>7.3791162489232023E-2</v>
      </c>
      <c r="O464">
        <f>L464*0.45*0.75</f>
        <v>2.4904517340115805E-2</v>
      </c>
      <c r="Q464">
        <f t="shared" si="222"/>
        <v>1.2950349016860218E-2</v>
      </c>
      <c r="T464">
        <f>(L464*0.45*0.75)*(1+0.2)*0.52*3.67</f>
        <v>5.7033337070252405E-2</v>
      </c>
    </row>
    <row r="465" spans="1:20" hidden="1" x14ac:dyDescent="0.3">
      <c r="A465" s="26">
        <v>46002</v>
      </c>
      <c r="B465">
        <v>190</v>
      </c>
      <c r="C465" t="s">
        <v>211</v>
      </c>
      <c r="D465">
        <v>28</v>
      </c>
      <c r="E465" t="s">
        <v>216</v>
      </c>
      <c r="F465">
        <v>4</v>
      </c>
      <c r="G465">
        <v>16.399999999999999</v>
      </c>
      <c r="H465">
        <f t="shared" si="216"/>
        <v>0.16399999999999998</v>
      </c>
      <c r="I465">
        <v>9.4</v>
      </c>
      <c r="J465">
        <v>5.2</v>
      </c>
      <c r="K465" s="27">
        <f t="shared" si="217"/>
        <v>2.1124118399999996E-2</v>
      </c>
      <c r="L465">
        <f>0.000086*(G465^1.882935*I465^0.813269+0.000016*G465^2)</f>
        <v>0.10313040591937848</v>
      </c>
      <c r="O465">
        <f>L465*0.45*0.75</f>
        <v>3.4806511997790238E-2</v>
      </c>
      <c r="Q465">
        <f>O465*0.52</f>
        <v>1.8099386238850924E-2</v>
      </c>
      <c r="T465">
        <f>(L465*0.45*0.75)*(1+0.2)*0.52*3.67</f>
        <v>7.9709696995899471E-2</v>
      </c>
    </row>
    <row r="466" spans="1:20" hidden="1" x14ac:dyDescent="0.3">
      <c r="A466" s="26">
        <v>46002</v>
      </c>
      <c r="B466">
        <v>190</v>
      </c>
      <c r="C466" t="s">
        <v>211</v>
      </c>
      <c r="D466">
        <v>29</v>
      </c>
      <c r="E466" t="s">
        <v>217</v>
      </c>
      <c r="F466">
        <v>4</v>
      </c>
      <c r="G466">
        <v>13.2</v>
      </c>
      <c r="H466">
        <f t="shared" si="216"/>
        <v>0.13200000000000001</v>
      </c>
      <c r="I466">
        <v>9.6</v>
      </c>
      <c r="J466">
        <v>5</v>
      </c>
      <c r="K466" s="27">
        <f t="shared" si="217"/>
        <v>1.3684809600000002E-2</v>
      </c>
      <c r="L466">
        <f t="shared" ref="L466:L469" si="223">0.000059*(G466^1.965295*I466^0.892133+0.000019*G466^2)</f>
        <v>7.0701420173355248E-2</v>
      </c>
      <c r="O466">
        <f>L466*0.47*0.75</f>
        <v>2.4922250611107727E-2</v>
      </c>
      <c r="Q466">
        <f t="shared" ref="Q466:Q469" si="224">O466*0.52</f>
        <v>1.2959570317776019E-2</v>
      </c>
      <c r="T466">
        <f>(L466*0.47*0.75)*(1+0.2)*0.52*3.67</f>
        <v>5.7073947679485579E-2</v>
      </c>
    </row>
    <row r="467" spans="1:20" hidden="1" x14ac:dyDescent="0.3">
      <c r="A467" s="26">
        <v>46002</v>
      </c>
      <c r="B467">
        <v>190</v>
      </c>
      <c r="C467" t="s">
        <v>211</v>
      </c>
      <c r="D467">
        <v>30</v>
      </c>
      <c r="E467" t="s">
        <v>217</v>
      </c>
      <c r="F467">
        <v>3</v>
      </c>
      <c r="G467">
        <v>12.1</v>
      </c>
      <c r="H467">
        <f t="shared" si="216"/>
        <v>0.121</v>
      </c>
      <c r="I467">
        <v>7.6</v>
      </c>
      <c r="J467">
        <v>5</v>
      </c>
      <c r="K467" s="27">
        <f t="shared" si="217"/>
        <v>1.14990414E-2</v>
      </c>
      <c r="L467">
        <f t="shared" si="223"/>
        <v>4.8378124952365924E-2</v>
      </c>
      <c r="O467">
        <f>L467*0.47*0.75</f>
        <v>1.7053289045708984E-2</v>
      </c>
      <c r="Q467">
        <f t="shared" si="224"/>
        <v>8.8677103037686725E-3</v>
      </c>
      <c r="T467">
        <f>(L467*0.47*0.75)*(1+0.2)*0.52*3.67</f>
        <v>3.9053396177797225E-2</v>
      </c>
    </row>
    <row r="468" spans="1:20" hidden="1" x14ac:dyDescent="0.3">
      <c r="A468" s="26">
        <v>46002</v>
      </c>
      <c r="B468">
        <v>190</v>
      </c>
      <c r="C468" t="s">
        <v>211</v>
      </c>
      <c r="D468">
        <v>31</v>
      </c>
      <c r="E468" t="s">
        <v>217</v>
      </c>
      <c r="F468">
        <v>3</v>
      </c>
      <c r="G468">
        <v>8.4</v>
      </c>
      <c r="H468">
        <f t="shared" si="216"/>
        <v>8.4000000000000005E-2</v>
      </c>
      <c r="I468">
        <v>7.2</v>
      </c>
      <c r="J468">
        <v>3.4</v>
      </c>
      <c r="K468" s="27">
        <f t="shared" si="217"/>
        <v>5.5417824000000004E-3</v>
      </c>
      <c r="L468">
        <f t="shared" si="223"/>
        <v>2.2500367415694861E-2</v>
      </c>
      <c r="O468">
        <f>L468*0.47*0.75</f>
        <v>7.9313795140324387E-3</v>
      </c>
      <c r="Q468">
        <f t="shared" si="224"/>
        <v>4.1243173472968681E-3</v>
      </c>
      <c r="T468">
        <f>(L468*0.47*0.75)*(1+0.2)*0.52*3.67</f>
        <v>1.8163493597495407E-2</v>
      </c>
    </row>
    <row r="469" spans="1:20" hidden="1" x14ac:dyDescent="0.3">
      <c r="A469" s="26">
        <v>46002</v>
      </c>
      <c r="B469">
        <v>190</v>
      </c>
      <c r="C469" t="s">
        <v>211</v>
      </c>
      <c r="D469">
        <v>32</v>
      </c>
      <c r="E469" t="s">
        <v>217</v>
      </c>
      <c r="F469">
        <v>4</v>
      </c>
      <c r="G469">
        <v>18</v>
      </c>
      <c r="H469">
        <f t="shared" si="216"/>
        <v>0.18</v>
      </c>
      <c r="I469">
        <v>10.6</v>
      </c>
      <c r="J469">
        <v>5.2</v>
      </c>
      <c r="K469" s="27">
        <f t="shared" si="217"/>
        <v>2.5446959999999998E-2</v>
      </c>
      <c r="L469">
        <f t="shared" si="223"/>
        <v>0.14208332023125039</v>
      </c>
      <c r="O469">
        <f>L469*0.47*0.75</f>
        <v>5.008437038151576E-2</v>
      </c>
      <c r="Q469">
        <f t="shared" si="224"/>
        <v>2.6043872598388196E-2</v>
      </c>
      <c r="T469">
        <f>(L469*0.47*0.75)*(1+0.2)*0.52*3.67</f>
        <v>0.11469721492330159</v>
      </c>
    </row>
    <row r="470" spans="1:20" x14ac:dyDescent="0.3">
      <c r="A470" s="26">
        <v>46002</v>
      </c>
      <c r="B470">
        <v>190</v>
      </c>
      <c r="C470" t="s">
        <v>211</v>
      </c>
      <c r="D470">
        <v>33</v>
      </c>
      <c r="E470" t="s">
        <v>214</v>
      </c>
      <c r="F470">
        <v>4</v>
      </c>
      <c r="G470">
        <v>19.100000000000001</v>
      </c>
      <c r="H470">
        <f t="shared" si="216"/>
        <v>0.191</v>
      </c>
      <c r="I470">
        <v>7</v>
      </c>
      <c r="J470">
        <v>1.4</v>
      </c>
      <c r="K470" s="27">
        <f t="shared" si="217"/>
        <v>2.8652177399999999E-2</v>
      </c>
      <c r="L470">
        <f>0.000081*(G470^1.864042*I470^0.850892+0.000027*G470^2)</f>
        <v>0.10362762002162565</v>
      </c>
      <c r="O470">
        <f>L470*0.45*0.75</f>
        <v>3.4974321757298657E-2</v>
      </c>
      <c r="Q470">
        <f>O470*0.52</f>
        <v>1.8186647313795302E-2</v>
      </c>
      <c r="T470">
        <f>(L470*0.45*0.75)*(1+0.2)*0.52*3.67</f>
        <v>8.0093994769954518E-2</v>
      </c>
    </row>
    <row r="471" spans="1:20" hidden="1" x14ac:dyDescent="0.3">
      <c r="A471" s="26">
        <v>46002</v>
      </c>
      <c r="B471">
        <v>190</v>
      </c>
      <c r="C471" t="s">
        <v>211</v>
      </c>
      <c r="D471">
        <v>34</v>
      </c>
      <c r="E471" t="s">
        <v>220</v>
      </c>
      <c r="F471">
        <v>3</v>
      </c>
      <c r="G471">
        <v>10.5</v>
      </c>
      <c r="H471">
        <f t="shared" si="216"/>
        <v>0.105</v>
      </c>
      <c r="I471">
        <v>5.2</v>
      </c>
      <c r="J471">
        <v>1.3</v>
      </c>
      <c r="K471" s="27">
        <f t="shared" si="217"/>
        <v>8.659034999999999E-3</v>
      </c>
      <c r="L471">
        <f t="shared" ref="L471:L472" si="225">0.000084*(G471^1.894314*I471^0.808223+0.000031*G471^2)</f>
        <v>2.7379618732750306E-2</v>
      </c>
      <c r="O471">
        <f>L471*0.78*1.07</f>
        <v>2.2851029794353408E-2</v>
      </c>
      <c r="Q471">
        <f t="shared" ref="Q471:Q472" si="226">O471*0.531</f>
        <v>1.2133896820801661E-2</v>
      </c>
      <c r="T471">
        <f>(L471*0.78*1.07)*(1+0.2)*0.531*3.67</f>
        <v>5.3437681598810509E-2</v>
      </c>
    </row>
    <row r="472" spans="1:20" hidden="1" x14ac:dyDescent="0.3">
      <c r="A472" s="26">
        <v>46002</v>
      </c>
      <c r="B472">
        <v>190</v>
      </c>
      <c r="C472" t="s">
        <v>211</v>
      </c>
      <c r="D472">
        <v>35</v>
      </c>
      <c r="E472" t="s">
        <v>220</v>
      </c>
      <c r="F472">
        <v>3</v>
      </c>
      <c r="G472">
        <v>9.3000000000000007</v>
      </c>
      <c r="H472">
        <f t="shared" si="216"/>
        <v>9.3000000000000013E-2</v>
      </c>
      <c r="I472">
        <v>4.0999999999999996</v>
      </c>
      <c r="J472">
        <v>2</v>
      </c>
      <c r="K472" s="27">
        <f t="shared" si="217"/>
        <v>6.7929246000000016E-3</v>
      </c>
      <c r="L472">
        <f t="shared" si="225"/>
        <v>1.7954013575916774E-2</v>
      </c>
      <c r="O472">
        <f>L472*0.78*1.07</f>
        <v>1.4984419730460141E-2</v>
      </c>
      <c r="Q472">
        <f t="shared" si="226"/>
        <v>7.9567268768743361E-3</v>
      </c>
      <c r="T472">
        <f>(L472*0.78*1.07)*(1+0.2)*0.531*3.67</f>
        <v>3.5041425165754571E-2</v>
      </c>
    </row>
    <row r="473" spans="1:20" x14ac:dyDescent="0.3">
      <c r="A473" s="26">
        <v>46002</v>
      </c>
      <c r="B473">
        <v>190</v>
      </c>
      <c r="C473" t="s">
        <v>211</v>
      </c>
      <c r="D473">
        <v>36</v>
      </c>
      <c r="E473" t="s">
        <v>214</v>
      </c>
      <c r="F473">
        <v>4</v>
      </c>
      <c r="G473">
        <v>24.7</v>
      </c>
      <c r="H473">
        <f t="shared" si="216"/>
        <v>0.247</v>
      </c>
      <c r="I473">
        <v>7.4</v>
      </c>
      <c r="J473">
        <v>3</v>
      </c>
      <c r="K473" s="27">
        <f t="shared" si="217"/>
        <v>4.7916468599999998E-2</v>
      </c>
      <c r="L473">
        <f>0.000081*(G473^1.864042*I473^0.850892+0.000027*G473^2)</f>
        <v>0.17545116335576116</v>
      </c>
      <c r="O473">
        <f>L473*0.45*0.75</f>
        <v>5.9214767632569387E-2</v>
      </c>
      <c r="Q473">
        <f t="shared" ref="Q473:Q479" si="227">O473*0.52</f>
        <v>3.0791679168936083E-2</v>
      </c>
      <c r="T473">
        <f>(L473*0.45*0.75)*(1+0.2)*0.52*3.67</f>
        <v>0.1356065550599945</v>
      </c>
    </row>
    <row r="474" spans="1:20" hidden="1" x14ac:dyDescent="0.3">
      <c r="A474" s="26">
        <v>46002</v>
      </c>
      <c r="B474">
        <v>190</v>
      </c>
      <c r="C474" t="s">
        <v>211</v>
      </c>
      <c r="D474">
        <v>37</v>
      </c>
      <c r="E474" t="s">
        <v>217</v>
      </c>
      <c r="F474">
        <v>4</v>
      </c>
      <c r="G474">
        <v>10.1</v>
      </c>
      <c r="H474">
        <f t="shared" si="216"/>
        <v>0.10099999999999999</v>
      </c>
      <c r="I474">
        <v>6.5</v>
      </c>
      <c r="J474">
        <v>2.4</v>
      </c>
      <c r="K474" s="27">
        <f t="shared" si="217"/>
        <v>8.0118653999999984E-3</v>
      </c>
      <c r="L474">
        <f>0.000059*(G474^1.965295*I474^0.892133+0.000019*G474^2)</f>
        <v>2.9503144125548726E-2</v>
      </c>
      <c r="O474">
        <f>L474*0.47*0.75</f>
        <v>1.0399858304255926E-2</v>
      </c>
      <c r="Q474">
        <f t="shared" si="227"/>
        <v>5.4079263182130813E-3</v>
      </c>
      <c r="T474">
        <f>(L474*0.47*0.75)*(1+0.2)*0.52*3.67</f>
        <v>2.3816507505410409E-2</v>
      </c>
    </row>
    <row r="475" spans="1:20" hidden="1" x14ac:dyDescent="0.3">
      <c r="A475" s="26">
        <v>46002</v>
      </c>
      <c r="B475">
        <v>190</v>
      </c>
      <c r="C475" t="s">
        <v>211</v>
      </c>
      <c r="D475">
        <v>38</v>
      </c>
      <c r="E475" t="s">
        <v>216</v>
      </c>
      <c r="F475">
        <v>4</v>
      </c>
      <c r="G475">
        <v>15.4</v>
      </c>
      <c r="H475">
        <f t="shared" si="216"/>
        <v>0.154</v>
      </c>
      <c r="I475">
        <v>8.6</v>
      </c>
      <c r="J475">
        <v>3</v>
      </c>
      <c r="K475" s="27">
        <f t="shared" si="217"/>
        <v>1.8626546399999999E-2</v>
      </c>
      <c r="L475">
        <f>0.000086*(G475^1.882935*I475^0.813269+0.000016*G475^2)</f>
        <v>8.5216376547529143E-2</v>
      </c>
      <c r="O475">
        <f>L475*0.45*0.75</f>
        <v>2.8760527084791085E-2</v>
      </c>
      <c r="Q475">
        <f t="shared" si="227"/>
        <v>1.4955474084091364E-2</v>
      </c>
      <c r="T475">
        <f>(L475*0.45*0.75)*(1+0.2)*0.52*3.67</f>
        <v>6.5863907866338375E-2</v>
      </c>
    </row>
    <row r="476" spans="1:20" hidden="1" x14ac:dyDescent="0.3">
      <c r="A476" s="26">
        <v>46002</v>
      </c>
      <c r="B476">
        <v>190</v>
      </c>
      <c r="C476" t="s">
        <v>211</v>
      </c>
      <c r="D476">
        <v>39</v>
      </c>
      <c r="E476" t="s">
        <v>212</v>
      </c>
      <c r="F476">
        <v>1</v>
      </c>
      <c r="G476">
        <v>28.7</v>
      </c>
      <c r="H476">
        <f t="shared" si="216"/>
        <v>0.28699999999999998</v>
      </c>
      <c r="I476">
        <v>13.7</v>
      </c>
      <c r="J476">
        <v>8.6999999999999993</v>
      </c>
      <c r="K476" s="27">
        <f t="shared" si="217"/>
        <v>6.4692612599999991E-2</v>
      </c>
      <c r="L476">
        <f>0.000062*(G476^1.947206*I476^0.894551+0.000039*G476^2)</f>
        <v>0.44467686107731691</v>
      </c>
      <c r="O476">
        <f>L476*0.47*0.75</f>
        <v>0.1567485935297542</v>
      </c>
      <c r="Q476">
        <f t="shared" si="227"/>
        <v>8.1509268635472185E-2</v>
      </c>
      <c r="T476">
        <f>(L476*0.47*0.75)*(1+0.2)*0.52*3.67</f>
        <v>0.35896681907061945</v>
      </c>
    </row>
    <row r="477" spans="1:20" hidden="1" x14ac:dyDescent="0.3">
      <c r="A477" s="26">
        <v>46002</v>
      </c>
      <c r="B477">
        <v>190</v>
      </c>
      <c r="C477" t="s">
        <v>211</v>
      </c>
      <c r="D477">
        <v>40</v>
      </c>
      <c r="E477" t="s">
        <v>217</v>
      </c>
      <c r="F477">
        <v>4</v>
      </c>
      <c r="G477">
        <v>13.4</v>
      </c>
      <c r="H477">
        <f t="shared" si="216"/>
        <v>0.13400000000000001</v>
      </c>
      <c r="I477">
        <v>9.6</v>
      </c>
      <c r="J477">
        <v>5</v>
      </c>
      <c r="K477" s="27">
        <f t="shared" si="217"/>
        <v>1.4102642400000002E-2</v>
      </c>
      <c r="L477">
        <f>0.000059*(G477^1.965295*I477^0.892133+0.000019*G477^2)</f>
        <v>7.2822103356587758E-2</v>
      </c>
      <c r="O477">
        <f>L477*0.47*0.75</f>
        <v>2.5669791433197184E-2</v>
      </c>
      <c r="Q477">
        <f t="shared" si="227"/>
        <v>1.3348291545262536E-2</v>
      </c>
      <c r="T477">
        <f>(L477*0.47*0.75)*(1+0.2)*0.52*3.67</f>
        <v>5.8785875965336201E-2</v>
      </c>
    </row>
    <row r="478" spans="1:20" hidden="1" x14ac:dyDescent="0.3">
      <c r="A478" s="26">
        <v>46002</v>
      </c>
      <c r="B478">
        <v>190</v>
      </c>
      <c r="C478" t="s">
        <v>211</v>
      </c>
      <c r="D478">
        <v>41</v>
      </c>
      <c r="E478" t="s">
        <v>216</v>
      </c>
      <c r="F478">
        <v>4</v>
      </c>
      <c r="G478">
        <v>10.1</v>
      </c>
      <c r="H478">
        <f t="shared" si="216"/>
        <v>0.10099999999999999</v>
      </c>
      <c r="I478">
        <v>7</v>
      </c>
      <c r="J478">
        <v>3.4</v>
      </c>
      <c r="K478" s="27">
        <f t="shared" si="217"/>
        <v>8.0118653999999984E-3</v>
      </c>
      <c r="L478">
        <f>0.000086*(G478^1.882935*I478^0.813269+0.000016*G478^2)</f>
        <v>3.2573485062750852E-2</v>
      </c>
      <c r="O478">
        <f>L478*0.45*0.75</f>
        <v>1.0993551208678412E-2</v>
      </c>
      <c r="Q478">
        <f t="shared" si="227"/>
        <v>5.7166466285127745E-3</v>
      </c>
      <c r="T478">
        <f>(L478*0.45*0.75)*(1+0.2)*0.52*3.67</f>
        <v>2.5176111751970258E-2</v>
      </c>
    </row>
    <row r="479" spans="1:20" hidden="1" x14ac:dyDescent="0.3">
      <c r="A479" s="26">
        <v>46002</v>
      </c>
      <c r="B479">
        <v>190</v>
      </c>
      <c r="C479" t="s">
        <v>211</v>
      </c>
      <c r="D479">
        <v>42</v>
      </c>
      <c r="E479" t="s">
        <v>212</v>
      </c>
      <c r="F479">
        <v>1</v>
      </c>
      <c r="G479">
        <v>32.4</v>
      </c>
      <c r="H479">
        <f t="shared" si="216"/>
        <v>0.32400000000000001</v>
      </c>
      <c r="I479">
        <v>18.399999999999999</v>
      </c>
      <c r="J479">
        <v>13</v>
      </c>
      <c r="K479" s="27">
        <f t="shared" si="217"/>
        <v>8.2448150400000003E-2</v>
      </c>
      <c r="L479">
        <f>0.000062*(G479^1.947206*I479^0.894551+0.000039*G479^2)</f>
        <v>0.73312756460993056</v>
      </c>
      <c r="O479">
        <f>L479*0.47*0.75</f>
        <v>0.25842746652500048</v>
      </c>
      <c r="Q479">
        <f t="shared" si="227"/>
        <v>0.13438228259300025</v>
      </c>
      <c r="T479">
        <f>(L479*0.47*0.75)*(1+0.2)*0.52*3.67</f>
        <v>0.59181957253957318</v>
      </c>
    </row>
    <row r="480" spans="1:20" hidden="1" x14ac:dyDescent="0.3">
      <c r="A480" s="26">
        <v>46002</v>
      </c>
      <c r="B480">
        <v>190</v>
      </c>
      <c r="C480" t="s">
        <v>211</v>
      </c>
      <c r="D480">
        <v>43</v>
      </c>
      <c r="E480" t="s">
        <v>216</v>
      </c>
      <c r="F480">
        <v>4</v>
      </c>
      <c r="G480">
        <v>10.1</v>
      </c>
      <c r="H480">
        <f t="shared" si="216"/>
        <v>0.10099999999999999</v>
      </c>
      <c r="I480">
        <v>7</v>
      </c>
      <c r="J480">
        <v>3.4</v>
      </c>
      <c r="K480" s="27">
        <f t="shared" si="217"/>
        <v>8.0118653999999984E-3</v>
      </c>
      <c r="L480">
        <f t="shared" ref="L480:L481" si="228">0.000086*(G480^1.882935*I480^0.813269+0.000016*G480^2)</f>
        <v>3.2573485062750852E-2</v>
      </c>
      <c r="O480">
        <f>L480*0.45*0.75</f>
        <v>1.0993551208678412E-2</v>
      </c>
      <c r="Q480">
        <f t="shared" ref="Q480:Q481" si="229">O480*0.52</f>
        <v>5.7166466285127745E-3</v>
      </c>
      <c r="T480">
        <f>(L480*0.45*0.75)*(1+0.2)*0.52*3.67</f>
        <v>2.5176111751970258E-2</v>
      </c>
    </row>
    <row r="481" spans="1:24" hidden="1" x14ac:dyDescent="0.3">
      <c r="A481" s="26">
        <v>46002</v>
      </c>
      <c r="B481">
        <v>190</v>
      </c>
      <c r="C481" t="s">
        <v>211</v>
      </c>
      <c r="D481">
        <v>44</v>
      </c>
      <c r="E481" t="s">
        <v>216</v>
      </c>
      <c r="F481">
        <v>4</v>
      </c>
      <c r="G481">
        <v>15.8</v>
      </c>
      <c r="H481">
        <f t="shared" si="216"/>
        <v>0.158</v>
      </c>
      <c r="I481">
        <v>8.6999999999999993</v>
      </c>
      <c r="J481">
        <v>5</v>
      </c>
      <c r="K481" s="27">
        <f t="shared" si="217"/>
        <v>1.96067256E-2</v>
      </c>
      <c r="L481">
        <f t="shared" si="228"/>
        <v>9.0276636278948053E-2</v>
      </c>
      <c r="O481">
        <f>L481*0.45*0.75</f>
        <v>3.0468364744144973E-2</v>
      </c>
      <c r="Q481">
        <f t="shared" si="229"/>
        <v>1.5843549666955385E-2</v>
      </c>
      <c r="T481">
        <f>(L481*0.45*0.75)*(1+0.2)*0.52*3.67</f>
        <v>6.9774992733271521E-2</v>
      </c>
    </row>
    <row r="482" spans="1:24" hidden="1" x14ac:dyDescent="0.3">
      <c r="A482" s="26">
        <v>46002</v>
      </c>
      <c r="B482">
        <v>190</v>
      </c>
      <c r="C482" t="s">
        <v>211</v>
      </c>
      <c r="D482">
        <v>45</v>
      </c>
      <c r="E482" t="s">
        <v>212</v>
      </c>
      <c r="F482">
        <v>1</v>
      </c>
      <c r="G482">
        <v>37.5</v>
      </c>
      <c r="H482">
        <f t="shared" si="216"/>
        <v>0.375</v>
      </c>
      <c r="I482">
        <v>18</v>
      </c>
      <c r="J482">
        <v>12.4</v>
      </c>
      <c r="K482" s="27">
        <f t="shared" si="217"/>
        <v>0.110446875</v>
      </c>
      <c r="L482">
        <f>0.000062*(G482^1.947206*I482^0.894551+0.000039*G482^2)</f>
        <v>0.95556808939122806</v>
      </c>
      <c r="O482">
        <f>L482*0.47*0.75</f>
        <v>0.33683775151040785</v>
      </c>
      <c r="Q482">
        <f>O482*0.52</f>
        <v>0.17515563078541208</v>
      </c>
      <c r="T482">
        <f>(L482*0.47*0.75)*(1+0.2)*0.52*3.67</f>
        <v>0.77138539797895478</v>
      </c>
      <c r="U482">
        <v>57</v>
      </c>
      <c r="V482">
        <v>64</v>
      </c>
      <c r="W482">
        <v>11</v>
      </c>
      <c r="X482">
        <v>5</v>
      </c>
    </row>
    <row r="483" spans="1:24" hidden="1" x14ac:dyDescent="0.3">
      <c r="A483" s="26">
        <v>46002</v>
      </c>
      <c r="B483">
        <v>190</v>
      </c>
      <c r="C483" t="s">
        <v>211</v>
      </c>
      <c r="D483">
        <v>46</v>
      </c>
      <c r="E483" t="s">
        <v>217</v>
      </c>
      <c r="F483">
        <v>4</v>
      </c>
      <c r="G483">
        <v>15</v>
      </c>
      <c r="H483">
        <f t="shared" si="216"/>
        <v>0.15</v>
      </c>
      <c r="I483">
        <v>6.4</v>
      </c>
      <c r="J483">
        <v>2.5</v>
      </c>
      <c r="K483" s="27">
        <f t="shared" si="217"/>
        <v>1.76715E-2</v>
      </c>
      <c r="L483">
        <f>0.000059*(G483^1.965295*I483^0.892133+0.000019*G483^2)</f>
        <v>6.3305256337634216E-2</v>
      </c>
      <c r="O483">
        <f>L483*0.47*0.75</f>
        <v>2.231510285901606E-2</v>
      </c>
      <c r="Q483">
        <f>O483*0.52</f>
        <v>1.1603853486688352E-2</v>
      </c>
      <c r="T483">
        <f>(L483*0.47*0.75)*(1+0.2)*0.52*3.67</f>
        <v>5.1103370755375493E-2</v>
      </c>
    </row>
    <row r="484" spans="1:24" hidden="1" x14ac:dyDescent="0.3">
      <c r="A484" s="26">
        <v>46002</v>
      </c>
      <c r="B484">
        <v>190</v>
      </c>
      <c r="C484" t="s">
        <v>211</v>
      </c>
      <c r="D484">
        <v>47</v>
      </c>
      <c r="E484" t="s">
        <v>216</v>
      </c>
      <c r="F484">
        <v>4</v>
      </c>
      <c r="G484">
        <v>16.399999999999999</v>
      </c>
      <c r="H484">
        <f t="shared" si="216"/>
        <v>0.16399999999999998</v>
      </c>
      <c r="I484">
        <v>7.4</v>
      </c>
      <c r="J484">
        <v>2.6</v>
      </c>
      <c r="K484" s="27">
        <f t="shared" si="217"/>
        <v>2.1124118399999996E-2</v>
      </c>
      <c r="L484">
        <f>0.000086*(G484^1.882935*I484^0.813269+0.000016*G484^2)</f>
        <v>8.4896846170537305E-2</v>
      </c>
      <c r="O484">
        <f>L484*0.45*0.75</f>
        <v>2.8652685582556341E-2</v>
      </c>
      <c r="Q484">
        <f>O484*0.52</f>
        <v>1.4899396502929298E-2</v>
      </c>
      <c r="T484">
        <f>(L484*0.45*0.75)*(1+0.2)*0.52*3.67</f>
        <v>6.561694219890063E-2</v>
      </c>
    </row>
    <row r="485" spans="1:24" hidden="1" x14ac:dyDescent="0.3">
      <c r="A485" s="26">
        <v>46002</v>
      </c>
      <c r="B485">
        <v>190</v>
      </c>
      <c r="C485" t="s">
        <v>211</v>
      </c>
      <c r="D485">
        <v>48</v>
      </c>
      <c r="E485" t="s">
        <v>213</v>
      </c>
      <c r="F485">
        <v>3</v>
      </c>
      <c r="G485">
        <v>8</v>
      </c>
      <c r="H485">
        <f t="shared" si="216"/>
        <v>0.08</v>
      </c>
      <c r="I485">
        <v>5.5</v>
      </c>
      <c r="J485">
        <v>2</v>
      </c>
      <c r="K485" s="27">
        <f t="shared" si="217"/>
        <v>5.0265600000000002E-3</v>
      </c>
      <c r="L485">
        <f>0.000084*(G485^1.894314*I485^0.808223+0.000031*G485^2)</f>
        <v>1.7115818575649734E-2</v>
      </c>
      <c r="O485">
        <f>L485*0.66*1.07</f>
        <v>1.2087191078123843E-2</v>
      </c>
      <c r="Q485">
        <f>O485*0.531</f>
        <v>6.4182984624837607E-3</v>
      </c>
      <c r="T485">
        <f>(L485*0.66*1.07)*(1+0.2)*0.531*3.67</f>
        <v>2.826618642877848E-2</v>
      </c>
    </row>
    <row r="486" spans="1:24" hidden="1" x14ac:dyDescent="0.3">
      <c r="A486" s="26">
        <v>46002</v>
      </c>
      <c r="B486">
        <v>190</v>
      </c>
      <c r="C486" t="s">
        <v>211</v>
      </c>
      <c r="D486">
        <v>49</v>
      </c>
      <c r="E486" t="s">
        <v>217</v>
      </c>
      <c r="F486">
        <v>4</v>
      </c>
      <c r="G486">
        <v>9.1999999999999993</v>
      </c>
      <c r="H486">
        <f t="shared" si="216"/>
        <v>9.1999999999999998E-2</v>
      </c>
      <c r="I486">
        <v>7.8</v>
      </c>
      <c r="J486">
        <v>5</v>
      </c>
      <c r="K486" s="27">
        <f t="shared" si="217"/>
        <v>6.6476255999999992E-3</v>
      </c>
      <c r="L486">
        <f t="shared" ref="L486:L489" si="230">0.000059*(G486^1.965295*I486^0.892133+0.000019*G486^2)</f>
        <v>2.8896674766345935E-2</v>
      </c>
      <c r="O486">
        <f>L486*0.47*0.75</f>
        <v>1.0186077855136942E-2</v>
      </c>
      <c r="Q486">
        <f t="shared" ref="Q486:Q489" si="231">O486*0.52</f>
        <v>5.2967604846712105E-3</v>
      </c>
      <c r="T486">
        <f>(L486*0.47*0.75)*(1+0.2)*0.52*3.67</f>
        <v>2.3326933174492009E-2</v>
      </c>
    </row>
    <row r="487" spans="1:24" hidden="1" x14ac:dyDescent="0.3">
      <c r="A487" s="26">
        <v>46002</v>
      </c>
      <c r="B487">
        <v>190</v>
      </c>
      <c r="C487" t="s">
        <v>211</v>
      </c>
      <c r="D487">
        <v>50</v>
      </c>
      <c r="E487" t="s">
        <v>217</v>
      </c>
      <c r="F487">
        <v>4</v>
      </c>
      <c r="G487">
        <v>21.4</v>
      </c>
      <c r="H487">
        <f t="shared" si="216"/>
        <v>0.214</v>
      </c>
      <c r="I487">
        <v>10.4</v>
      </c>
      <c r="J487">
        <v>6.5</v>
      </c>
      <c r="K487" s="27">
        <f t="shared" si="217"/>
        <v>3.5968178399999995E-2</v>
      </c>
      <c r="L487">
        <f t="shared" si="230"/>
        <v>0.1962626635128408</v>
      </c>
      <c r="O487">
        <f>L487*0.47*0.75</f>
        <v>6.9182588888276386E-2</v>
      </c>
      <c r="Q487">
        <f t="shared" si="231"/>
        <v>3.5974946221903725E-2</v>
      </c>
      <c r="T487">
        <f>(L487*0.47*0.75)*(1+0.2)*0.52*3.67</f>
        <v>0.158433663161264</v>
      </c>
    </row>
    <row r="488" spans="1:24" hidden="1" x14ac:dyDescent="0.3">
      <c r="A488" s="26">
        <v>46002</v>
      </c>
      <c r="B488">
        <v>190</v>
      </c>
      <c r="C488" t="s">
        <v>211</v>
      </c>
      <c r="D488">
        <v>51</v>
      </c>
      <c r="E488" t="s">
        <v>217</v>
      </c>
      <c r="F488">
        <v>4</v>
      </c>
      <c r="G488">
        <v>44.5</v>
      </c>
      <c r="H488">
        <f t="shared" si="216"/>
        <v>0.44500000000000001</v>
      </c>
      <c r="I488">
        <v>22.4</v>
      </c>
      <c r="J488">
        <v>13.4</v>
      </c>
      <c r="K488" s="27">
        <f t="shared" si="217"/>
        <v>0.155528835</v>
      </c>
      <c r="L488">
        <f t="shared" si="230"/>
        <v>1.6404655041883351</v>
      </c>
      <c r="O488">
        <f>L488*0.47*0.75</f>
        <v>0.57826409022638803</v>
      </c>
      <c r="Q488">
        <f t="shared" si="231"/>
        <v>0.30069732691772177</v>
      </c>
      <c r="T488">
        <f>(L488*0.47*0.75)*(1+0.2)*0.52*3.67</f>
        <v>1.3242710277456466</v>
      </c>
      <c r="U488">
        <v>77</v>
      </c>
      <c r="V488">
        <v>84</v>
      </c>
      <c r="W488">
        <v>11</v>
      </c>
      <c r="X488">
        <v>7</v>
      </c>
    </row>
    <row r="489" spans="1:24" hidden="1" x14ac:dyDescent="0.3">
      <c r="A489" s="26">
        <v>46002</v>
      </c>
      <c r="B489">
        <v>190</v>
      </c>
      <c r="C489" t="s">
        <v>211</v>
      </c>
      <c r="D489">
        <v>52</v>
      </c>
      <c r="E489" t="s">
        <v>217</v>
      </c>
      <c r="F489">
        <v>3</v>
      </c>
      <c r="G489">
        <v>16.100000000000001</v>
      </c>
      <c r="H489">
        <f t="shared" si="216"/>
        <v>0.161</v>
      </c>
      <c r="I489">
        <v>12.2</v>
      </c>
      <c r="J489">
        <v>7.4</v>
      </c>
      <c r="K489" s="27">
        <f t="shared" si="217"/>
        <v>2.0358353400000001E-2</v>
      </c>
      <c r="L489">
        <f t="shared" si="230"/>
        <v>0.12935979004714088</v>
      </c>
      <c r="O489">
        <f>L489*0.47*0.75</f>
        <v>4.5599325991617153E-2</v>
      </c>
      <c r="Q489">
        <f t="shared" si="231"/>
        <v>2.371164951564092E-2</v>
      </c>
      <c r="T489">
        <f>(L489*0.47*0.75)*(1+0.2)*0.52*3.67</f>
        <v>0.10442610446688261</v>
      </c>
    </row>
    <row r="490" spans="1:24" hidden="1" x14ac:dyDescent="0.3">
      <c r="A490" s="26">
        <v>46002</v>
      </c>
      <c r="B490">
        <v>190</v>
      </c>
      <c r="C490" t="s">
        <v>211</v>
      </c>
      <c r="D490">
        <v>53</v>
      </c>
      <c r="E490" t="s">
        <v>213</v>
      </c>
      <c r="F490">
        <v>7</v>
      </c>
      <c r="G490">
        <v>21.2</v>
      </c>
      <c r="H490">
        <f t="shared" si="216"/>
        <v>0.21199999999999999</v>
      </c>
      <c r="I490">
        <v>8.1999999999999993</v>
      </c>
      <c r="J490">
        <v>0</v>
      </c>
      <c r="K490" s="27">
        <f t="shared" si="217"/>
        <v>3.5299017599999996E-2</v>
      </c>
      <c r="L490">
        <f>0.000084*(G490^1.894314*I490^0.808223+0.000031*G490^2)</f>
        <v>0.14974234971279232</v>
      </c>
      <c r="O490">
        <f>L490*0.66*1.07</f>
        <v>0.10574804736717394</v>
      </c>
      <c r="Q490">
        <f>O490*0.531</f>
        <v>5.6152213151969367E-2</v>
      </c>
      <c r="T490">
        <f>(L490*0.66*1.07)*(1+0.2)*0.531*3.67</f>
        <v>0.24729434672127304</v>
      </c>
    </row>
    <row r="491" spans="1:24" hidden="1" x14ac:dyDescent="0.3">
      <c r="A491" s="26">
        <v>46002</v>
      </c>
      <c r="B491">
        <v>190</v>
      </c>
      <c r="C491" t="s">
        <v>211</v>
      </c>
      <c r="D491">
        <v>54</v>
      </c>
      <c r="E491" t="s">
        <v>216</v>
      </c>
      <c r="F491">
        <v>4</v>
      </c>
      <c r="G491">
        <v>8.4</v>
      </c>
      <c r="H491">
        <f t="shared" si="216"/>
        <v>8.4000000000000005E-2</v>
      </c>
      <c r="I491">
        <v>7.2</v>
      </c>
      <c r="J491">
        <v>2.4</v>
      </c>
      <c r="K491" s="27">
        <f t="shared" si="217"/>
        <v>5.5417824000000004E-3</v>
      </c>
      <c r="L491">
        <f t="shared" ref="L491:L492" si="232">0.000086*(G491^1.882935*I491^0.813269+0.000016*G491^2)</f>
        <v>2.3555916209305788E-2</v>
      </c>
      <c r="O491">
        <f>L491*0.45*0.75</f>
        <v>7.9501217206407043E-3</v>
      </c>
      <c r="Q491">
        <f t="shared" ref="Q491:Q495" si="233">O491*0.52</f>
        <v>4.1340632947331661E-3</v>
      </c>
      <c r="T491">
        <f>(L491*0.45*0.75)*(1+0.2)*0.52*3.67</f>
        <v>1.8206414750004864E-2</v>
      </c>
    </row>
    <row r="492" spans="1:24" hidden="1" x14ac:dyDescent="0.3">
      <c r="A492" s="26">
        <v>46002</v>
      </c>
      <c r="B492">
        <v>190</v>
      </c>
      <c r="C492" t="s">
        <v>211</v>
      </c>
      <c r="D492">
        <v>55</v>
      </c>
      <c r="E492" t="s">
        <v>216</v>
      </c>
      <c r="F492">
        <v>1</v>
      </c>
      <c r="G492">
        <v>21.7</v>
      </c>
      <c r="H492">
        <f t="shared" si="216"/>
        <v>0.217</v>
      </c>
      <c r="I492">
        <v>14.2</v>
      </c>
      <c r="J492">
        <v>5</v>
      </c>
      <c r="K492" s="27">
        <f t="shared" si="217"/>
        <v>3.6983700599999995E-2</v>
      </c>
      <c r="L492">
        <f t="shared" si="232"/>
        <v>0.24439189628398594</v>
      </c>
      <c r="O492">
        <f>L492*0.45*0.75</f>
        <v>8.2482264995845267E-2</v>
      </c>
      <c r="Q492">
        <f t="shared" si="233"/>
        <v>4.2890777797839542E-2</v>
      </c>
      <c r="T492">
        <f>(L492*0.45*0.75)*(1+0.2)*0.52*3.67</f>
        <v>0.18889098542168531</v>
      </c>
    </row>
    <row r="493" spans="1:24" hidden="1" x14ac:dyDescent="0.3">
      <c r="A493" s="26">
        <v>46002</v>
      </c>
      <c r="B493">
        <v>190</v>
      </c>
      <c r="C493" t="s">
        <v>211</v>
      </c>
      <c r="D493">
        <v>56</v>
      </c>
      <c r="E493" t="s">
        <v>217</v>
      </c>
      <c r="F493">
        <v>4</v>
      </c>
      <c r="G493">
        <v>9.4</v>
      </c>
      <c r="H493">
        <f t="shared" si="216"/>
        <v>9.4E-2</v>
      </c>
      <c r="I493">
        <v>8.4</v>
      </c>
      <c r="J493">
        <v>5.2</v>
      </c>
      <c r="K493" s="27">
        <f t="shared" si="217"/>
        <v>6.9397944000000001E-3</v>
      </c>
      <c r="L493">
        <f t="shared" ref="L493:L495" si="234">0.000059*(G493^1.965295*I493^0.892133+0.000019*G493^2)</f>
        <v>3.220451067624637E-2</v>
      </c>
      <c r="O493">
        <f>L493*0.47*0.75</f>
        <v>1.1352090013376845E-2</v>
      </c>
      <c r="Q493">
        <f t="shared" si="233"/>
        <v>5.9030868069559596E-3</v>
      </c>
      <c r="T493">
        <f>(L493*0.47*0.75)*(1+0.2)*0.52*3.67</f>
        <v>2.5997194297834043E-2</v>
      </c>
    </row>
    <row r="494" spans="1:24" hidden="1" x14ac:dyDescent="0.3">
      <c r="A494" s="26">
        <v>46002</v>
      </c>
      <c r="B494">
        <v>190</v>
      </c>
      <c r="C494" t="s">
        <v>211</v>
      </c>
      <c r="D494">
        <v>57</v>
      </c>
      <c r="E494" t="s">
        <v>217</v>
      </c>
      <c r="F494">
        <v>3</v>
      </c>
      <c r="G494">
        <v>11.7</v>
      </c>
      <c r="H494">
        <f t="shared" si="216"/>
        <v>0.11699999999999999</v>
      </c>
      <c r="I494">
        <v>7</v>
      </c>
      <c r="J494">
        <v>2.4</v>
      </c>
      <c r="K494" s="27">
        <f t="shared" si="217"/>
        <v>1.0751340599999997E-2</v>
      </c>
      <c r="L494">
        <f t="shared" si="234"/>
        <v>4.2081748667458507E-2</v>
      </c>
      <c r="O494">
        <f>L494*0.47*0.75</f>
        <v>1.4833816405279122E-2</v>
      </c>
      <c r="Q494">
        <f t="shared" si="233"/>
        <v>7.7135845307451439E-3</v>
      </c>
      <c r="T494">
        <f>(L494*0.47*0.75)*(1+0.2)*0.52*3.67</f>
        <v>3.3970626273401618E-2</v>
      </c>
    </row>
    <row r="495" spans="1:24" hidden="1" x14ac:dyDescent="0.3">
      <c r="A495" s="26">
        <v>46002</v>
      </c>
      <c r="B495">
        <v>190</v>
      </c>
      <c r="C495" t="s">
        <v>211</v>
      </c>
      <c r="D495">
        <v>58</v>
      </c>
      <c r="E495" t="s">
        <v>217</v>
      </c>
      <c r="F495">
        <v>1</v>
      </c>
      <c r="G495">
        <v>38.6</v>
      </c>
      <c r="H495">
        <f t="shared" si="216"/>
        <v>0.38600000000000001</v>
      </c>
      <c r="I495">
        <v>17.399999999999999</v>
      </c>
      <c r="J495">
        <v>8.4</v>
      </c>
      <c r="K495" s="27">
        <f t="shared" si="217"/>
        <v>0.11702145840000001</v>
      </c>
      <c r="L495">
        <f t="shared" si="234"/>
        <v>0.99014720001855261</v>
      </c>
      <c r="O495">
        <f>L495*0.47*0.75</f>
        <v>0.34902688800653975</v>
      </c>
      <c r="Q495">
        <f t="shared" si="233"/>
        <v>0.18149398176340067</v>
      </c>
      <c r="T495">
        <f>(L495*0.47*0.75)*(1+0.2)*0.52*3.67</f>
        <v>0.79929949568601655</v>
      </c>
    </row>
    <row r="496" spans="1:24" ht="18" hidden="1" customHeight="1" x14ac:dyDescent="0.3">
      <c r="A496" s="26">
        <v>46002</v>
      </c>
      <c r="B496">
        <v>190</v>
      </c>
      <c r="C496" t="s">
        <v>211</v>
      </c>
      <c r="D496">
        <v>59</v>
      </c>
      <c r="E496" t="s">
        <v>222</v>
      </c>
      <c r="F496">
        <v>3</v>
      </c>
      <c r="G496">
        <v>20.6</v>
      </c>
      <c r="H496">
        <f t="shared" si="216"/>
        <v>0.20600000000000002</v>
      </c>
      <c r="I496">
        <v>12.4</v>
      </c>
      <c r="J496">
        <v>3</v>
      </c>
      <c r="K496" s="27">
        <f t="shared" si="217"/>
        <v>3.3329234400000005E-2</v>
      </c>
      <c r="L496">
        <f>0.000081*(G496^1.922704*I496^0.783213+0.000032*G496^2)</f>
        <v>0.19545523247226448</v>
      </c>
      <c r="O496">
        <f>L496*0.61*1.07</f>
        <v>0.12757363023464705</v>
      </c>
      <c r="Q496">
        <f>O496*0.531</f>
        <v>6.7741597654597585E-2</v>
      </c>
      <c r="T496">
        <f>(L496*0.61*1.07)*(1+0.2)*0.531*3.67</f>
        <v>0.29833399607084771</v>
      </c>
    </row>
    <row r="497" spans="1:20" hidden="1" x14ac:dyDescent="0.3">
      <c r="A497" s="26">
        <v>46002</v>
      </c>
      <c r="B497">
        <v>190</v>
      </c>
      <c r="C497" t="s">
        <v>211</v>
      </c>
      <c r="D497">
        <v>60</v>
      </c>
      <c r="E497" t="s">
        <v>219</v>
      </c>
      <c r="F497">
        <v>3</v>
      </c>
      <c r="G497">
        <v>16.399999999999999</v>
      </c>
      <c r="H497">
        <f t="shared" si="216"/>
        <v>0.16399999999999998</v>
      </c>
      <c r="I497">
        <v>7.2</v>
      </c>
      <c r="J497">
        <v>2</v>
      </c>
      <c r="K497" s="27">
        <f t="shared" si="217"/>
        <v>2.1124118399999996E-2</v>
      </c>
      <c r="L497">
        <f>0.000084*(G497^1.894314*I497^0.808223+0.000034*G497^2)</f>
        <v>8.2888611036845319E-2</v>
      </c>
      <c r="O497">
        <f>L497*0.75*1.07</f>
        <v>6.651811035706838E-2</v>
      </c>
      <c r="Q497">
        <f>O497*0.531</f>
        <v>3.5321116599603311E-2</v>
      </c>
      <c r="T497">
        <f>(L497*0.75*1.07)*(1+0.2)*0.531*3.67</f>
        <v>0.15555419750465296</v>
      </c>
    </row>
    <row r="498" spans="1:20" hidden="1" x14ac:dyDescent="0.3">
      <c r="A498" s="26">
        <v>46002</v>
      </c>
      <c r="B498">
        <v>190</v>
      </c>
      <c r="C498" t="s">
        <v>211</v>
      </c>
      <c r="D498">
        <v>61</v>
      </c>
      <c r="E498" t="s">
        <v>213</v>
      </c>
      <c r="F498">
        <v>4</v>
      </c>
      <c r="G498">
        <v>20</v>
      </c>
      <c r="H498">
        <f t="shared" si="216"/>
        <v>0.2</v>
      </c>
      <c r="I498">
        <v>10.7</v>
      </c>
      <c r="J498">
        <v>4</v>
      </c>
      <c r="K498" s="27">
        <f t="shared" si="217"/>
        <v>3.1416000000000006E-2</v>
      </c>
      <c r="L498">
        <f>0.000084*(G498^1.894314*I498^0.808223+0.000031*G498^2)</f>
        <v>0.16626965164088872</v>
      </c>
      <c r="O498">
        <f>L498*0.66*1.07</f>
        <v>0.11741962798879563</v>
      </c>
      <c r="Q498">
        <f>O498*0.531</f>
        <v>6.234982246205048E-2</v>
      </c>
      <c r="T498">
        <f>(L498*0.66*1.07)*(1+0.2)*0.531*3.67</f>
        <v>0.27458861812287028</v>
      </c>
    </row>
    <row r="499" spans="1:20" hidden="1" x14ac:dyDescent="0.3">
      <c r="A499" s="26">
        <v>46002</v>
      </c>
      <c r="B499">
        <v>190</v>
      </c>
      <c r="C499" t="s">
        <v>211</v>
      </c>
      <c r="D499">
        <v>62</v>
      </c>
      <c r="E499" t="s">
        <v>216</v>
      </c>
      <c r="F499">
        <v>4</v>
      </c>
      <c r="G499">
        <v>8.1</v>
      </c>
      <c r="H499">
        <f t="shared" si="216"/>
        <v>8.1000000000000003E-2</v>
      </c>
      <c r="I499">
        <v>5</v>
      </c>
      <c r="J499">
        <v>2</v>
      </c>
      <c r="K499" s="27">
        <f t="shared" si="217"/>
        <v>5.1530094000000002E-3</v>
      </c>
      <c r="L499">
        <f>0.000086*(G499^1.882935*I499^0.813269+0.000016*G499^2)</f>
        <v>1.6351956550533953E-2</v>
      </c>
      <c r="O499">
        <f>L499*0.45*0.75</f>
        <v>5.5187853358052092E-3</v>
      </c>
      <c r="Q499">
        <f>O499*0.52</f>
        <v>2.8697683746187089E-3</v>
      </c>
      <c r="T499">
        <f>(L499*0.45*0.75)*(1+0.2)*0.52*3.67</f>
        <v>1.2638459921820793E-2</v>
      </c>
    </row>
    <row r="500" spans="1:20" hidden="1" x14ac:dyDescent="0.3">
      <c r="A500" s="26">
        <v>46002</v>
      </c>
      <c r="B500">
        <v>190</v>
      </c>
      <c r="C500" t="s">
        <v>211</v>
      </c>
      <c r="D500">
        <v>63</v>
      </c>
      <c r="E500" t="s">
        <v>217</v>
      </c>
      <c r="F500">
        <v>4</v>
      </c>
      <c r="G500">
        <v>12</v>
      </c>
      <c r="H500">
        <f t="shared" si="216"/>
        <v>0.12</v>
      </c>
      <c r="I500">
        <v>6</v>
      </c>
      <c r="J500">
        <v>2.4</v>
      </c>
      <c r="K500" s="27">
        <f t="shared" si="217"/>
        <v>1.130976E-2</v>
      </c>
      <c r="L500">
        <f>0.000059*(G500^1.965295*I500^0.892133+0.000019*G500^2)</f>
        <v>3.854586063156528E-2</v>
      </c>
      <c r="O500">
        <f>L500*0.47*0.75</f>
        <v>1.3587415872626761E-2</v>
      </c>
      <c r="Q500">
        <f>O500*0.52</f>
        <v>7.0654562537659157E-3</v>
      </c>
      <c r="T500">
        <f>(L500*0.47*0.75)*(1+0.2)*0.52*3.67</f>
        <v>3.1116269341585095E-2</v>
      </c>
    </row>
    <row r="501" spans="1:20" hidden="1" x14ac:dyDescent="0.3">
      <c r="A501" s="26">
        <v>46002</v>
      </c>
      <c r="B501">
        <v>190</v>
      </c>
      <c r="C501" t="s">
        <v>211</v>
      </c>
      <c r="D501">
        <v>64</v>
      </c>
      <c r="E501" t="s">
        <v>216</v>
      </c>
      <c r="F501">
        <v>4</v>
      </c>
      <c r="G501">
        <v>14.7</v>
      </c>
      <c r="H501">
        <f t="shared" si="216"/>
        <v>0.14699999999999999</v>
      </c>
      <c r="I501">
        <v>7.6</v>
      </c>
      <c r="J501">
        <v>3.4</v>
      </c>
      <c r="K501" s="27">
        <f t="shared" si="217"/>
        <v>1.6971708599999996E-2</v>
      </c>
      <c r="L501">
        <f>0.000086*(G501^1.882935*I501^0.813269+0.000016*G501^2)</f>
        <v>7.0602704163725896E-2</v>
      </c>
      <c r="O501">
        <f>L501*0.45*0.75</f>
        <v>2.3828412655257494E-2</v>
      </c>
      <c r="Q501">
        <f>O501*0.52</f>
        <v>1.2390774580733897E-2</v>
      </c>
      <c r="T501">
        <f>(L501*0.45*0.75)*(1+0.2)*0.52*3.67</f>
        <v>5.4568971253552083E-2</v>
      </c>
    </row>
    <row r="502" spans="1:20" hidden="1" x14ac:dyDescent="0.3">
      <c r="A502" s="26">
        <v>46002</v>
      </c>
      <c r="B502">
        <v>190</v>
      </c>
      <c r="C502" t="s">
        <v>211</v>
      </c>
      <c r="D502">
        <v>65</v>
      </c>
      <c r="E502" t="s">
        <v>222</v>
      </c>
      <c r="F502">
        <v>3</v>
      </c>
      <c r="G502">
        <v>20.100000000000001</v>
      </c>
      <c r="H502">
        <f t="shared" si="216"/>
        <v>0.20100000000000001</v>
      </c>
      <c r="I502">
        <v>5</v>
      </c>
      <c r="J502">
        <v>3</v>
      </c>
      <c r="K502" s="27">
        <f t="shared" si="217"/>
        <v>3.1730945400000002E-2</v>
      </c>
      <c r="L502">
        <f>0.000081*(G502^1.922704*I502^0.783213+0.000032*G502^2)</f>
        <v>9.1536152450385169E-2</v>
      </c>
      <c r="O502">
        <f>L502*0.61*1.07</f>
        <v>5.9745646704366405E-2</v>
      </c>
      <c r="Q502">
        <f>O502*0.531</f>
        <v>3.1724938400018561E-2</v>
      </c>
      <c r="T502">
        <f>(L502*0.61*1.07)*(1+0.2)*0.531*3.67</f>
        <v>0.13971662871368176</v>
      </c>
    </row>
    <row r="503" spans="1:20" hidden="1" x14ac:dyDescent="0.3">
      <c r="A503" s="26">
        <v>46002</v>
      </c>
      <c r="B503">
        <v>190</v>
      </c>
      <c r="C503" t="s">
        <v>211</v>
      </c>
      <c r="D503">
        <v>66</v>
      </c>
      <c r="E503" t="s">
        <v>213</v>
      </c>
      <c r="F503">
        <v>4</v>
      </c>
      <c r="G503">
        <v>20.7</v>
      </c>
      <c r="H503">
        <f t="shared" si="216"/>
        <v>0.20699999999999999</v>
      </c>
      <c r="I503">
        <v>9.4</v>
      </c>
      <c r="J503">
        <v>4</v>
      </c>
      <c r="K503" s="27">
        <f t="shared" si="217"/>
        <v>3.3653604599999998E-2</v>
      </c>
      <c r="L503">
        <f>0.000084*(G503^1.894314*I503^0.808223+0.000031*G503^2)</f>
        <v>0.15982609192606378</v>
      </c>
      <c r="O503">
        <f>L503*0.66*1.07</f>
        <v>0.11286918611818625</v>
      </c>
      <c r="Q503">
        <f>O503*0.531</f>
        <v>5.9933537828756898E-2</v>
      </c>
      <c r="T503">
        <f>(L503*0.66*1.07)*(1+0.2)*0.531*3.67</f>
        <v>0.26394730059784532</v>
      </c>
    </row>
    <row r="504" spans="1:20" hidden="1" x14ac:dyDescent="0.3">
      <c r="A504" s="26">
        <v>46002</v>
      </c>
      <c r="B504">
        <v>190</v>
      </c>
      <c r="C504" t="s">
        <v>211</v>
      </c>
      <c r="D504">
        <v>67</v>
      </c>
      <c r="E504" t="s">
        <v>217</v>
      </c>
      <c r="F504">
        <v>4</v>
      </c>
      <c r="G504">
        <v>10.1</v>
      </c>
      <c r="H504">
        <f t="shared" si="216"/>
        <v>0.10099999999999999</v>
      </c>
      <c r="I504">
        <v>6.4</v>
      </c>
      <c r="J504">
        <v>2.4</v>
      </c>
      <c r="K504" s="27">
        <f t="shared" si="217"/>
        <v>8.0118653999999984E-3</v>
      </c>
      <c r="L504">
        <f>0.000059*(G504^1.965295*I504^0.892133+0.000019*G504^2)</f>
        <v>2.9097873494902324E-2</v>
      </c>
      <c r="O504">
        <f>L504*0.47*0.75</f>
        <v>1.0257000406953067E-2</v>
      </c>
      <c r="Q504">
        <f>O504*0.52</f>
        <v>5.3336402116155954E-3</v>
      </c>
      <c r="T504">
        <f>(L504*0.47*0.75)*(1+0.2)*0.52*3.67</f>
        <v>2.3489351491955079E-2</v>
      </c>
    </row>
    <row r="505" spans="1:20" hidden="1" x14ac:dyDescent="0.3">
      <c r="A505" s="26">
        <v>46002</v>
      </c>
      <c r="B505">
        <v>190</v>
      </c>
      <c r="C505" t="s">
        <v>211</v>
      </c>
      <c r="D505">
        <v>68</v>
      </c>
      <c r="E505" t="s">
        <v>212</v>
      </c>
      <c r="F505">
        <v>1</v>
      </c>
      <c r="G505">
        <v>27.1</v>
      </c>
      <c r="H505">
        <f t="shared" si="216"/>
        <v>0.27100000000000002</v>
      </c>
      <c r="I505">
        <v>13.4</v>
      </c>
      <c r="J505">
        <v>6.5</v>
      </c>
      <c r="K505" s="27">
        <f t="shared" si="217"/>
        <v>5.7680561400000004E-2</v>
      </c>
      <c r="L505">
        <f t="shared" ref="L505:L506" si="235">0.000062*(G505^1.947206*I505^0.894551+0.000039*G505^2)</f>
        <v>0.38988164796105951</v>
      </c>
      <c r="O505">
        <f>L505*0.47*0.75</f>
        <v>0.13743328090627346</v>
      </c>
      <c r="Q505">
        <f t="shared" ref="Q505:Q506" si="236">O505*0.52</f>
        <v>7.1465306071262197E-2</v>
      </c>
      <c r="T505">
        <f>(L505*0.47*0.75)*(1+0.2)*0.52*3.67</f>
        <v>0.31473320793783871</v>
      </c>
    </row>
    <row r="506" spans="1:20" hidden="1" x14ac:dyDescent="0.3">
      <c r="A506" s="26">
        <v>46002</v>
      </c>
      <c r="B506">
        <v>190</v>
      </c>
      <c r="C506" t="s">
        <v>211</v>
      </c>
      <c r="D506">
        <v>69</v>
      </c>
      <c r="E506" t="s">
        <v>212</v>
      </c>
      <c r="F506">
        <v>1</v>
      </c>
      <c r="G506">
        <v>20</v>
      </c>
      <c r="H506">
        <f t="shared" si="216"/>
        <v>0.2</v>
      </c>
      <c r="I506">
        <v>14.6</v>
      </c>
      <c r="J506">
        <v>7.7</v>
      </c>
      <c r="K506" s="27">
        <f t="shared" si="217"/>
        <v>3.1416000000000006E-2</v>
      </c>
      <c r="L506">
        <f t="shared" si="235"/>
        <v>0.23299141427657169</v>
      </c>
      <c r="O506">
        <f>L506*0.47*0.75</f>
        <v>8.2129473532491518E-2</v>
      </c>
      <c r="Q506">
        <f t="shared" si="236"/>
        <v>4.270732623689559E-2</v>
      </c>
      <c r="T506">
        <f>(L506*0.47*0.75)*(1+0.2)*0.52*3.67</f>
        <v>0.18808306474728817</v>
      </c>
    </row>
    <row r="507" spans="1:20" hidden="1" x14ac:dyDescent="0.3">
      <c r="A507" s="26">
        <v>46002</v>
      </c>
      <c r="B507">
        <v>190</v>
      </c>
      <c r="C507" t="s">
        <v>211</v>
      </c>
      <c r="D507">
        <v>70</v>
      </c>
      <c r="E507" t="s">
        <v>217</v>
      </c>
      <c r="F507">
        <v>4</v>
      </c>
      <c r="G507">
        <v>15.6</v>
      </c>
      <c r="H507">
        <f t="shared" si="216"/>
        <v>0.156</v>
      </c>
      <c r="I507">
        <v>7.2</v>
      </c>
      <c r="J507">
        <v>4</v>
      </c>
      <c r="K507" s="27">
        <f t="shared" si="217"/>
        <v>1.91134944E-2</v>
      </c>
      <c r="L507">
        <f>0.000059*(G507^1.965295*I507^0.892133+0.000019*G507^2)</f>
        <v>7.595388471760163E-2</v>
      </c>
      <c r="O507">
        <f>L507*0.47*0.75</f>
        <v>2.6773744362954575E-2</v>
      </c>
      <c r="Q507">
        <f>O507*0.52</f>
        <v>1.3922347068736379E-2</v>
      </c>
      <c r="T507">
        <f>(L507*0.47*0.75)*(1+0.2)*0.52*3.67</f>
        <v>6.1314016490715002E-2</v>
      </c>
    </row>
    <row r="508" spans="1:20" hidden="1" x14ac:dyDescent="0.3">
      <c r="A508" s="26">
        <v>46002</v>
      </c>
      <c r="B508">
        <v>190</v>
      </c>
      <c r="C508" t="s">
        <v>211</v>
      </c>
      <c r="D508">
        <v>71</v>
      </c>
      <c r="E508" t="s">
        <v>222</v>
      </c>
      <c r="F508">
        <v>4</v>
      </c>
      <c r="G508">
        <v>30.1</v>
      </c>
      <c r="H508">
        <f t="shared" si="216"/>
        <v>0.30099999999999999</v>
      </c>
      <c r="I508">
        <v>7</v>
      </c>
      <c r="J508">
        <v>3.4</v>
      </c>
      <c r="K508" s="27">
        <f t="shared" si="217"/>
        <v>7.1158025399999991E-2</v>
      </c>
      <c r="L508">
        <f>0.000081*(G508^1.922704*I508^0.783213+0.000032*G508^2)</f>
        <v>0.25895627777359653</v>
      </c>
      <c r="O508">
        <f>L508*0.61*1.07</f>
        <v>0.16902076250282644</v>
      </c>
      <c r="Q508">
        <f>O508*0.531</f>
        <v>8.9750024889000843E-2</v>
      </c>
      <c r="T508">
        <f>(L508*0.61*1.07)*(1+0.2)*0.531*3.67</f>
        <v>0.39525910961115968</v>
      </c>
    </row>
    <row r="509" spans="1:20" hidden="1" x14ac:dyDescent="0.3">
      <c r="A509" s="26">
        <v>46002</v>
      </c>
      <c r="B509">
        <v>190</v>
      </c>
      <c r="C509" t="s">
        <v>211</v>
      </c>
      <c r="D509">
        <v>72</v>
      </c>
      <c r="E509" t="s">
        <v>213</v>
      </c>
      <c r="F509">
        <v>4</v>
      </c>
      <c r="G509">
        <v>25.2</v>
      </c>
      <c r="H509">
        <f t="shared" si="216"/>
        <v>0.252</v>
      </c>
      <c r="I509">
        <v>10.199999999999999</v>
      </c>
      <c r="J509">
        <v>5</v>
      </c>
      <c r="K509" s="27">
        <f t="shared" si="217"/>
        <v>4.9876041600000004E-2</v>
      </c>
      <c r="L509">
        <f>0.000084*(G509^1.894314*I509^0.808223+0.000031*G509^2)</f>
        <v>0.24782704843677078</v>
      </c>
      <c r="O509">
        <f>L509*0.66*1.07</f>
        <v>0.17501546160604756</v>
      </c>
      <c r="Q509">
        <f>O509*0.531</f>
        <v>9.2933210112811263E-2</v>
      </c>
      <c r="T509">
        <f>(L509*0.66*1.07)*(1+0.2)*0.531*3.67</f>
        <v>0.40927785733682076</v>
      </c>
    </row>
    <row r="510" spans="1:20" hidden="1" x14ac:dyDescent="0.3">
      <c r="A510" s="26">
        <v>46002</v>
      </c>
      <c r="B510">
        <v>190</v>
      </c>
      <c r="C510" t="s">
        <v>211</v>
      </c>
      <c r="D510">
        <v>73</v>
      </c>
      <c r="E510" t="s">
        <v>216</v>
      </c>
      <c r="F510">
        <v>4</v>
      </c>
      <c r="G510">
        <v>24.1</v>
      </c>
      <c r="H510">
        <f t="shared" si="216"/>
        <v>0.24100000000000002</v>
      </c>
      <c r="I510">
        <v>8.1999999999999993</v>
      </c>
      <c r="J510">
        <v>4.5</v>
      </c>
      <c r="K510" s="27">
        <f t="shared" si="217"/>
        <v>4.5616817400000002E-2</v>
      </c>
      <c r="L510">
        <f>0.000086*(G510^1.882935*I510^0.813269+0.000016*G510^2)</f>
        <v>0.19051317335234383</v>
      </c>
      <c r="O510">
        <f>L510*0.45*0.75</f>
        <v>6.4298196006416036E-2</v>
      </c>
      <c r="Q510">
        <f>O510*0.52</f>
        <v>3.343506192333634E-2</v>
      </c>
      <c r="T510">
        <f>(L510*0.45*0.75)*(1+0.2)*0.52*3.67</f>
        <v>0.14724801271037324</v>
      </c>
    </row>
    <row r="511" spans="1:20" hidden="1" x14ac:dyDescent="0.3">
      <c r="A511" s="26">
        <v>46002</v>
      </c>
      <c r="B511">
        <v>190</v>
      </c>
      <c r="C511" t="s">
        <v>211</v>
      </c>
      <c r="D511">
        <v>74</v>
      </c>
      <c r="E511" t="s">
        <v>213</v>
      </c>
      <c r="F511">
        <v>4</v>
      </c>
      <c r="G511">
        <v>23.4</v>
      </c>
      <c r="H511">
        <f t="shared" si="216"/>
        <v>0.23399999999999999</v>
      </c>
      <c r="I511">
        <v>8</v>
      </c>
      <c r="J511">
        <v>5</v>
      </c>
      <c r="K511" s="27">
        <f t="shared" si="217"/>
        <v>4.300536239999999E-2</v>
      </c>
      <c r="L511">
        <f t="shared" ref="L511:L513" si="237">0.000084*(G511^1.894314*I511^0.808223+0.000031*G511^2)</f>
        <v>0.17697244515867586</v>
      </c>
      <c r="O511">
        <f>L511*0.66*1.07</f>
        <v>0.12497794077105689</v>
      </c>
      <c r="Q511">
        <f t="shared" ref="Q511:Q515" si="238">O511*0.531</f>
        <v>6.6363286549431216E-2</v>
      </c>
      <c r="T511">
        <f>(L511*0.66*1.07)*(1+0.2)*0.531*3.67</f>
        <v>0.29226391396369505</v>
      </c>
    </row>
    <row r="512" spans="1:20" hidden="1" x14ac:dyDescent="0.3">
      <c r="A512" s="26">
        <v>46002</v>
      </c>
      <c r="B512">
        <v>190</v>
      </c>
      <c r="C512" t="s">
        <v>211</v>
      </c>
      <c r="D512">
        <v>75</v>
      </c>
      <c r="E512" t="s">
        <v>213</v>
      </c>
      <c r="F512">
        <v>4</v>
      </c>
      <c r="G512">
        <v>12.4</v>
      </c>
      <c r="H512">
        <f t="shared" si="216"/>
        <v>0.124</v>
      </c>
      <c r="I512">
        <v>7.6</v>
      </c>
      <c r="J512">
        <v>5</v>
      </c>
      <c r="K512" s="27">
        <f t="shared" si="217"/>
        <v>1.2076310399999998E-2</v>
      </c>
      <c r="L512">
        <f t="shared" si="237"/>
        <v>5.0987122934796458E-2</v>
      </c>
      <c r="O512">
        <f>L512*0.66*1.07</f>
        <v>3.6007106216553258E-2</v>
      </c>
      <c r="Q512">
        <f t="shared" si="238"/>
        <v>1.9119773400989783E-2</v>
      </c>
      <c r="T512">
        <f>(L512*0.66*1.07)*(1+0.2)*0.531*3.67</f>
        <v>8.4203482057958995E-2</v>
      </c>
    </row>
    <row r="513" spans="1:20" hidden="1" x14ac:dyDescent="0.3">
      <c r="A513" s="26">
        <v>46002</v>
      </c>
      <c r="B513">
        <v>190</v>
      </c>
      <c r="C513" t="s">
        <v>211</v>
      </c>
      <c r="D513">
        <v>76</v>
      </c>
      <c r="E513" t="s">
        <v>213</v>
      </c>
      <c r="F513">
        <v>4</v>
      </c>
      <c r="G513">
        <v>16.600000000000001</v>
      </c>
      <c r="H513">
        <f t="shared" si="216"/>
        <v>0.16600000000000001</v>
      </c>
      <c r="I513">
        <v>5</v>
      </c>
      <c r="J513">
        <v>1.7</v>
      </c>
      <c r="K513" s="27">
        <f t="shared" si="217"/>
        <v>2.1642482400000003E-2</v>
      </c>
      <c r="L513">
        <f t="shared" si="237"/>
        <v>6.3164881571416739E-2</v>
      </c>
      <c r="O513">
        <f>L513*0.66*1.07</f>
        <v>4.4607039365734506E-2</v>
      </c>
      <c r="Q513">
        <f t="shared" si="238"/>
        <v>2.3686337903205023E-2</v>
      </c>
      <c r="T513">
        <f>(L513*0.66*1.07)*(1+0.2)*0.531*3.67</f>
        <v>0.10431463212571493</v>
      </c>
    </row>
    <row r="514" spans="1:20" hidden="1" x14ac:dyDescent="0.3">
      <c r="A514" s="26">
        <v>46002</v>
      </c>
      <c r="B514">
        <v>190</v>
      </c>
      <c r="C514" t="s">
        <v>211</v>
      </c>
      <c r="D514">
        <v>77</v>
      </c>
      <c r="E514" t="s">
        <v>222</v>
      </c>
      <c r="F514">
        <v>4</v>
      </c>
      <c r="G514">
        <v>12.4</v>
      </c>
      <c r="H514">
        <f t="shared" si="216"/>
        <v>0.124</v>
      </c>
      <c r="I514">
        <v>7.6</v>
      </c>
      <c r="J514">
        <v>4.2</v>
      </c>
      <c r="K514" s="27">
        <f t="shared" si="217"/>
        <v>1.2076310399999998E-2</v>
      </c>
      <c r="L514">
        <f t="shared" ref="L514:L515" si="239">0.000081*(G514^1.922704*I514^0.783213+0.000032*G514^2)</f>
        <v>5.0197185892609117E-2</v>
      </c>
      <c r="O514">
        <f>L514*0.61*1.07</f>
        <v>3.2763703232105972E-2</v>
      </c>
      <c r="Q514">
        <f t="shared" si="238"/>
        <v>1.7397526416248272E-2</v>
      </c>
      <c r="T514">
        <f>(L514*0.61*1.07)*(1+0.2)*0.531*3.67</f>
        <v>7.661870633715738E-2</v>
      </c>
    </row>
    <row r="515" spans="1:20" hidden="1" x14ac:dyDescent="0.3">
      <c r="A515" s="26">
        <v>46002</v>
      </c>
      <c r="B515">
        <v>190</v>
      </c>
      <c r="C515" t="s">
        <v>211</v>
      </c>
      <c r="D515">
        <v>78</v>
      </c>
      <c r="E515" t="s">
        <v>222</v>
      </c>
      <c r="F515">
        <v>4</v>
      </c>
      <c r="G515">
        <v>20.100000000000001</v>
      </c>
      <c r="H515">
        <f t="shared" ref="H515:H578" si="240">G515/100</f>
        <v>0.20100000000000001</v>
      </c>
      <c r="I515">
        <v>7.6</v>
      </c>
      <c r="J515">
        <v>4.5999999999999996</v>
      </c>
      <c r="K515" s="27">
        <f t="shared" ref="K515:K578" si="241">0.7854*H515^2</f>
        <v>3.1730945400000002E-2</v>
      </c>
      <c r="L515">
        <f t="shared" si="239"/>
        <v>0.12706136793991823</v>
      </c>
      <c r="O515">
        <f>L515*0.61*1.07</f>
        <v>8.2932954854384636E-2</v>
      </c>
      <c r="Q515">
        <f t="shared" si="238"/>
        <v>4.4037399027678246E-2</v>
      </c>
      <c r="T515">
        <f>(L515*0.61*1.07)*(1+0.2)*0.531*3.67</f>
        <v>0.19394070531789498</v>
      </c>
    </row>
    <row r="516" spans="1:20" hidden="1" x14ac:dyDescent="0.3">
      <c r="A516" s="26">
        <v>46002</v>
      </c>
      <c r="B516">
        <v>190</v>
      </c>
      <c r="C516" t="s">
        <v>211</v>
      </c>
      <c r="D516">
        <v>79</v>
      </c>
      <c r="E516" t="s">
        <v>213</v>
      </c>
      <c r="F516">
        <v>4</v>
      </c>
      <c r="G516">
        <v>12</v>
      </c>
      <c r="H516">
        <f t="shared" si="240"/>
        <v>0.12</v>
      </c>
      <c r="I516">
        <v>7.4</v>
      </c>
      <c r="J516">
        <v>5</v>
      </c>
      <c r="K516" s="27">
        <f t="shared" si="241"/>
        <v>1.130976E-2</v>
      </c>
      <c r="L516">
        <f t="shared" ref="L516:L518" si="242">0.000084*(G516^1.894314*I516^0.808223+0.000031*G516^2)</f>
        <v>4.6894722459903185E-2</v>
      </c>
      <c r="O516">
        <f>L516*0.66*1.07</f>
        <v>3.3117053001183637E-2</v>
      </c>
      <c r="Q516">
        <f t="shared" ref="Q516:Q518" si="243">O516*0.531</f>
        <v>1.7585155143628513E-2</v>
      </c>
      <c r="T516">
        <f>(L516*0.66*1.07)*(1+0.2)*0.531*3.67</f>
        <v>7.7445023252539963E-2</v>
      </c>
    </row>
    <row r="517" spans="1:20" hidden="1" x14ac:dyDescent="0.3">
      <c r="A517" s="26">
        <v>46002</v>
      </c>
      <c r="B517">
        <v>190</v>
      </c>
      <c r="C517" t="s">
        <v>211</v>
      </c>
      <c r="D517">
        <v>80</v>
      </c>
      <c r="E517" t="s">
        <v>213</v>
      </c>
      <c r="F517">
        <v>4</v>
      </c>
      <c r="G517">
        <v>12.6</v>
      </c>
      <c r="H517">
        <f t="shared" si="240"/>
        <v>0.126</v>
      </c>
      <c r="I517">
        <v>7</v>
      </c>
      <c r="J517">
        <v>4.5</v>
      </c>
      <c r="K517" s="27">
        <f t="shared" si="241"/>
        <v>1.2469010400000001E-2</v>
      </c>
      <c r="L517">
        <f t="shared" si="242"/>
        <v>4.9176536601567025E-2</v>
      </c>
      <c r="O517">
        <f>L517*0.66*1.07</f>
        <v>3.4728470148026637E-2</v>
      </c>
      <c r="Q517">
        <f t="shared" si="243"/>
        <v>1.8440817648602146E-2</v>
      </c>
      <c r="T517">
        <f>(L517*0.66*1.07)*(1+0.2)*0.531*3.67</f>
        <v>8.1213360924443853E-2</v>
      </c>
    </row>
    <row r="518" spans="1:20" hidden="1" x14ac:dyDescent="0.3">
      <c r="A518" s="26">
        <v>46002</v>
      </c>
      <c r="B518">
        <v>190</v>
      </c>
      <c r="C518" t="s">
        <v>211</v>
      </c>
      <c r="D518">
        <v>81</v>
      </c>
      <c r="E518" t="s">
        <v>213</v>
      </c>
      <c r="F518">
        <v>4</v>
      </c>
      <c r="G518">
        <v>10.1</v>
      </c>
      <c r="H518">
        <f t="shared" si="240"/>
        <v>0.10099999999999999</v>
      </c>
      <c r="I518">
        <v>7.6</v>
      </c>
      <c r="J518">
        <v>5</v>
      </c>
      <c r="K518" s="27">
        <f t="shared" si="241"/>
        <v>8.0118653999999984E-3</v>
      </c>
      <c r="L518">
        <f t="shared" si="242"/>
        <v>3.4568176137346938E-2</v>
      </c>
      <c r="O518">
        <f>L518*0.66*1.07</f>
        <v>2.4412045988194412E-2</v>
      </c>
      <c r="Q518">
        <f t="shared" si="243"/>
        <v>1.2962796419731233E-2</v>
      </c>
      <c r="T518">
        <f>(L518*0.66*1.07)*(1+0.2)*0.531*3.67</f>
        <v>5.7088155432496346E-2</v>
      </c>
    </row>
    <row r="519" spans="1:20" hidden="1" x14ac:dyDescent="0.3">
      <c r="A519" s="26">
        <v>46002</v>
      </c>
      <c r="B519">
        <v>190</v>
      </c>
      <c r="C519" t="s">
        <v>211</v>
      </c>
      <c r="D519">
        <v>82</v>
      </c>
      <c r="E519" t="s">
        <v>216</v>
      </c>
      <c r="F519">
        <v>4</v>
      </c>
      <c r="G519">
        <v>13.1</v>
      </c>
      <c r="H519">
        <f t="shared" si="240"/>
        <v>0.13100000000000001</v>
      </c>
      <c r="I519">
        <v>6.2</v>
      </c>
      <c r="J519">
        <v>1.5</v>
      </c>
      <c r="K519" s="27">
        <f t="shared" si="241"/>
        <v>1.3478249400000001E-2</v>
      </c>
      <c r="L519">
        <f>0.000086*(G519^1.882935*I519^0.813269+0.000016*G519^2)</f>
        <v>4.8158993823386231E-2</v>
      </c>
      <c r="O519">
        <f>L519*0.45*0.75</f>
        <v>1.6253660415392852E-2</v>
      </c>
      <c r="Q519">
        <f>O519*0.52</f>
        <v>8.4519034160042833E-3</v>
      </c>
      <c r="T519">
        <f>(L519*0.45*0.75)*(1+0.2)*0.52*3.67</f>
        <v>3.7222182644082863E-2</v>
      </c>
    </row>
    <row r="520" spans="1:20" hidden="1" x14ac:dyDescent="0.3">
      <c r="A520" s="26">
        <v>46002</v>
      </c>
      <c r="B520">
        <v>190</v>
      </c>
      <c r="C520" t="s">
        <v>211</v>
      </c>
      <c r="D520">
        <v>83</v>
      </c>
      <c r="E520" t="s">
        <v>213</v>
      </c>
      <c r="F520">
        <v>4</v>
      </c>
      <c r="G520">
        <v>14.6</v>
      </c>
      <c r="H520">
        <f t="shared" si="240"/>
        <v>0.14599999999999999</v>
      </c>
      <c r="I520">
        <v>6.4</v>
      </c>
      <c r="J520">
        <v>3</v>
      </c>
      <c r="K520" s="27">
        <f t="shared" si="241"/>
        <v>1.6741586399999998E-2</v>
      </c>
      <c r="L520">
        <f t="shared" ref="L520:L522" si="244">0.000084*(G520^1.894314*I520^0.808223+0.000031*G520^2)</f>
        <v>6.0465324179614546E-2</v>
      </c>
      <c r="O520">
        <f>L520*0.66*1.07</f>
        <v>4.2700611935643798E-2</v>
      </c>
      <c r="Q520">
        <f t="shared" ref="Q520:Q522" si="245">O520*0.531</f>
        <v>2.2674024937826859E-2</v>
      </c>
      <c r="T520">
        <f>(L520*0.66*1.07)*(1+0.2)*0.531*3.67</f>
        <v>9.9856405826189473E-2</v>
      </c>
    </row>
    <row r="521" spans="1:20" hidden="1" x14ac:dyDescent="0.3">
      <c r="A521" s="26">
        <v>46002</v>
      </c>
      <c r="B521">
        <v>190</v>
      </c>
      <c r="C521" t="s">
        <v>211</v>
      </c>
      <c r="D521">
        <v>84</v>
      </c>
      <c r="E521" t="s">
        <v>213</v>
      </c>
      <c r="F521">
        <v>7</v>
      </c>
      <c r="G521">
        <v>8.1999999999999993</v>
      </c>
      <c r="H521">
        <f t="shared" si="240"/>
        <v>8.199999999999999E-2</v>
      </c>
      <c r="I521">
        <v>3</v>
      </c>
      <c r="J521">
        <v>0</v>
      </c>
      <c r="K521" s="27">
        <f t="shared" si="241"/>
        <v>5.2810295999999989E-3</v>
      </c>
      <c r="L521">
        <f t="shared" si="244"/>
        <v>1.0988969089523411E-2</v>
      </c>
      <c r="O521">
        <f>L521*0.66*1.07</f>
        <v>7.7604099710214336E-3</v>
      </c>
      <c r="Q521">
        <f t="shared" si="245"/>
        <v>4.1207776946123814E-3</v>
      </c>
      <c r="T521">
        <f>(L521*0.66*1.07)*(1+0.2)*0.531*3.67</f>
        <v>1.8147904967072928E-2</v>
      </c>
    </row>
    <row r="522" spans="1:20" hidden="1" x14ac:dyDescent="0.3">
      <c r="A522" s="26">
        <v>46002</v>
      </c>
      <c r="B522">
        <v>190</v>
      </c>
      <c r="C522" t="s">
        <v>211</v>
      </c>
      <c r="D522">
        <v>85</v>
      </c>
      <c r="E522" t="s">
        <v>213</v>
      </c>
      <c r="F522">
        <v>3</v>
      </c>
      <c r="G522">
        <v>46.6</v>
      </c>
      <c r="H522">
        <f t="shared" si="240"/>
        <v>0.46600000000000003</v>
      </c>
      <c r="I522">
        <v>6.4</v>
      </c>
      <c r="J522">
        <v>2.4</v>
      </c>
      <c r="K522" s="27">
        <f t="shared" si="241"/>
        <v>0.17055432240000001</v>
      </c>
      <c r="L522">
        <f t="shared" si="244"/>
        <v>0.5448836665161032</v>
      </c>
      <c r="O522">
        <f>L522*0.66*1.07</f>
        <v>0.38479684529367209</v>
      </c>
      <c r="Q522">
        <f t="shared" si="245"/>
        <v>0.2043271248509399</v>
      </c>
      <c r="T522">
        <f>(L522*0.66*1.07)*(1+0.2)*0.531*3.67</f>
        <v>0.8998566578435393</v>
      </c>
    </row>
    <row r="523" spans="1:20" hidden="1" x14ac:dyDescent="0.3">
      <c r="A523" s="26">
        <v>46002</v>
      </c>
      <c r="B523">
        <v>190</v>
      </c>
      <c r="C523" t="s">
        <v>211</v>
      </c>
      <c r="D523">
        <v>86</v>
      </c>
      <c r="E523" t="s">
        <v>212</v>
      </c>
      <c r="F523">
        <v>4</v>
      </c>
      <c r="G523">
        <v>10.1</v>
      </c>
      <c r="H523">
        <f t="shared" si="240"/>
        <v>0.10099999999999999</v>
      </c>
      <c r="I523">
        <v>7.6</v>
      </c>
      <c r="J523">
        <v>3</v>
      </c>
      <c r="K523" s="27">
        <f t="shared" si="241"/>
        <v>8.0118653999999984E-3</v>
      </c>
      <c r="L523">
        <f>0.000062*(G523^1.947206*I523^0.894551+0.000039*G523^2)</f>
        <v>3.4351688795716082E-2</v>
      </c>
      <c r="O523">
        <f>L523*0.47*0.75</f>
        <v>1.2108970300489918E-2</v>
      </c>
      <c r="Q523">
        <f>O523*0.52</f>
        <v>6.2966645562547571E-3</v>
      </c>
      <c r="T523">
        <f>(L523*0.47*0.75)*(1+0.2)*0.52*3.67</f>
        <v>2.7730510705745951E-2</v>
      </c>
    </row>
    <row r="524" spans="1:20" hidden="1" x14ac:dyDescent="0.3">
      <c r="A524" s="26">
        <v>46002</v>
      </c>
      <c r="B524">
        <v>190</v>
      </c>
      <c r="C524" t="s">
        <v>211</v>
      </c>
      <c r="D524">
        <v>87</v>
      </c>
      <c r="E524" t="s">
        <v>213</v>
      </c>
      <c r="F524">
        <v>7</v>
      </c>
      <c r="G524">
        <v>14.6</v>
      </c>
      <c r="H524">
        <f t="shared" si="240"/>
        <v>0.14599999999999999</v>
      </c>
      <c r="I524">
        <v>7</v>
      </c>
      <c r="J524">
        <v>0</v>
      </c>
      <c r="K524" s="27">
        <f t="shared" si="241"/>
        <v>1.6741586399999998E-2</v>
      </c>
      <c r="L524">
        <f>0.000084*(G524^1.894314*I524^0.808223+0.000031*G524^2)</f>
        <v>6.5007068688154673E-2</v>
      </c>
      <c r="O524">
        <f>L524*0.66*1.07</f>
        <v>4.5907991907574837E-2</v>
      </c>
      <c r="Q524">
        <f>O524*0.531</f>
        <v>2.4377143702922238E-2</v>
      </c>
      <c r="T524">
        <f>(L524*0.66*1.07)*(1+0.2)*0.531*3.67</f>
        <v>0.10735694086766955</v>
      </c>
    </row>
    <row r="525" spans="1:20" hidden="1" x14ac:dyDescent="0.3">
      <c r="A525" s="26">
        <v>46002</v>
      </c>
      <c r="B525">
        <v>190</v>
      </c>
      <c r="C525" t="s">
        <v>211</v>
      </c>
      <c r="D525">
        <v>88</v>
      </c>
      <c r="E525" t="s">
        <v>222</v>
      </c>
      <c r="F525">
        <v>1</v>
      </c>
      <c r="G525">
        <v>20.100000000000001</v>
      </c>
      <c r="H525">
        <f t="shared" si="240"/>
        <v>0.20100000000000001</v>
      </c>
      <c r="I525">
        <v>10.6</v>
      </c>
      <c r="J525">
        <v>5</v>
      </c>
      <c r="K525" s="27">
        <f t="shared" si="241"/>
        <v>3.1730945400000002E-2</v>
      </c>
      <c r="L525">
        <f>0.000081*(G525^1.922704*I525^0.783213+0.000032*G525^2)</f>
        <v>0.16488491782876816</v>
      </c>
      <c r="O525">
        <f>L525*0.61*1.07</f>
        <v>0.10762038586683698</v>
      </c>
      <c r="Q525">
        <f>O525*0.531</f>
        <v>5.714642489529044E-2</v>
      </c>
      <c r="T525">
        <f>(L525*0.61*1.07)*(1+0.2)*0.531*3.67</f>
        <v>0.25167285523885907</v>
      </c>
    </row>
    <row r="526" spans="1:20" hidden="1" x14ac:dyDescent="0.3">
      <c r="A526" s="26">
        <v>46002</v>
      </c>
      <c r="B526">
        <v>190</v>
      </c>
      <c r="C526" t="s">
        <v>211</v>
      </c>
      <c r="D526">
        <v>89</v>
      </c>
      <c r="E526" t="s">
        <v>217</v>
      </c>
      <c r="F526">
        <v>4</v>
      </c>
      <c r="G526">
        <v>8.1</v>
      </c>
      <c r="H526">
        <f t="shared" si="240"/>
        <v>8.1000000000000003E-2</v>
      </c>
      <c r="I526">
        <v>6.4</v>
      </c>
      <c r="J526">
        <v>4</v>
      </c>
      <c r="K526" s="27">
        <f t="shared" si="241"/>
        <v>5.1530094000000002E-3</v>
      </c>
      <c r="L526">
        <f>0.000059*(G526^1.965295*I526^0.892133+0.000019*G526^2)</f>
        <v>1.8858820604705333E-2</v>
      </c>
      <c r="O526">
        <f>L526*0.47*0.75</f>
        <v>6.6477342631586301E-3</v>
      </c>
      <c r="Q526">
        <f>O526*0.52</f>
        <v>3.4568218168424879E-3</v>
      </c>
      <c r="T526">
        <f>(L526*0.47*0.75)*(1+0.2)*0.52*3.67</f>
        <v>1.5223843281374314E-2</v>
      </c>
    </row>
    <row r="527" spans="1:20" hidden="1" x14ac:dyDescent="0.3">
      <c r="A527" s="26">
        <v>46002</v>
      </c>
      <c r="B527">
        <v>190</v>
      </c>
      <c r="C527" t="s">
        <v>211</v>
      </c>
      <c r="D527">
        <v>90</v>
      </c>
      <c r="E527" t="s">
        <v>222</v>
      </c>
      <c r="F527">
        <v>3</v>
      </c>
      <c r="G527">
        <v>10.1</v>
      </c>
      <c r="H527">
        <f t="shared" si="240"/>
        <v>0.10099999999999999</v>
      </c>
      <c r="I527">
        <v>4</v>
      </c>
      <c r="J527">
        <v>2</v>
      </c>
      <c r="K527" s="27">
        <f t="shared" si="241"/>
        <v>8.0118653999999984E-3</v>
      </c>
      <c r="L527">
        <f>0.000081*(G527^1.922704*I527^0.783213+0.000032*G527^2)</f>
        <v>2.0466546393521162E-2</v>
      </c>
      <c r="O527">
        <f>L527*0.61*1.07</f>
        <v>1.3358514831051263E-2</v>
      </c>
      <c r="Q527">
        <f>O527*0.531</f>
        <v>7.0933713752882209E-3</v>
      </c>
      <c r="T527">
        <f>(L527*0.61*1.07)*(1+0.2)*0.531*3.67</f>
        <v>3.1239207536769318E-2</v>
      </c>
    </row>
    <row r="528" spans="1:20" hidden="1" x14ac:dyDescent="0.3">
      <c r="A528" s="26">
        <v>46002</v>
      </c>
      <c r="B528">
        <v>190</v>
      </c>
      <c r="C528" t="s">
        <v>211</v>
      </c>
      <c r="D528">
        <v>91</v>
      </c>
      <c r="E528" t="s">
        <v>213</v>
      </c>
      <c r="F528">
        <v>7</v>
      </c>
      <c r="G528">
        <v>20.100000000000001</v>
      </c>
      <c r="H528">
        <f t="shared" si="240"/>
        <v>0.20100000000000001</v>
      </c>
      <c r="I528">
        <v>12.2</v>
      </c>
      <c r="J528">
        <v>0</v>
      </c>
      <c r="K528" s="27">
        <f t="shared" si="241"/>
        <v>3.1730945400000002E-2</v>
      </c>
      <c r="L528">
        <f t="shared" ref="L528:L529" si="246">0.000084*(G528^1.894314*I528^0.808223+0.000031*G528^2)</f>
        <v>0.18662304534704857</v>
      </c>
      <c r="O528">
        <f>L528*0.66*1.07</f>
        <v>0.1317931946240857</v>
      </c>
      <c r="Q528">
        <f t="shared" ref="Q528:Q529" si="247">O528*0.531</f>
        <v>6.998218634538951E-2</v>
      </c>
      <c r="T528">
        <f>(L528*0.66*1.07)*(1+0.2)*0.531*3.67</f>
        <v>0.30820154866509542</v>
      </c>
    </row>
    <row r="529" spans="1:20" hidden="1" x14ac:dyDescent="0.3">
      <c r="A529" s="26">
        <v>46002</v>
      </c>
      <c r="B529">
        <v>190</v>
      </c>
      <c r="C529" t="s">
        <v>211</v>
      </c>
      <c r="D529">
        <v>92</v>
      </c>
      <c r="E529" t="s">
        <v>213</v>
      </c>
      <c r="F529">
        <v>3</v>
      </c>
      <c r="G529">
        <v>10.4</v>
      </c>
      <c r="H529">
        <f t="shared" si="240"/>
        <v>0.10400000000000001</v>
      </c>
      <c r="I529">
        <v>5.4</v>
      </c>
      <c r="J529">
        <v>3</v>
      </c>
      <c r="K529" s="27">
        <f t="shared" si="241"/>
        <v>8.494886400000002E-3</v>
      </c>
      <c r="L529">
        <f t="shared" si="246"/>
        <v>2.7720539192393336E-2</v>
      </c>
      <c r="O529">
        <f>L529*0.66*1.07</f>
        <v>1.9576244777668176E-2</v>
      </c>
      <c r="Q529">
        <f t="shared" si="247"/>
        <v>1.0394985976941802E-2</v>
      </c>
      <c r="T529">
        <f>(L529*0.66*1.07)*(1+0.2)*0.531*3.67</f>
        <v>4.5779518242451689E-2</v>
      </c>
    </row>
    <row r="530" spans="1:20" x14ac:dyDescent="0.3">
      <c r="A530" s="26">
        <v>46002</v>
      </c>
      <c r="B530">
        <v>190</v>
      </c>
      <c r="C530" t="s">
        <v>211</v>
      </c>
      <c r="D530">
        <v>93</v>
      </c>
      <c r="E530" t="s">
        <v>214</v>
      </c>
      <c r="F530">
        <v>4</v>
      </c>
      <c r="G530">
        <v>18.399999999999999</v>
      </c>
      <c r="H530">
        <f t="shared" si="240"/>
        <v>0.184</v>
      </c>
      <c r="I530">
        <v>7</v>
      </c>
      <c r="J530">
        <v>2.2000000000000002</v>
      </c>
      <c r="K530" s="27">
        <f t="shared" si="241"/>
        <v>2.6590502399999997E-2</v>
      </c>
      <c r="L530">
        <f>0.000081*(G530^1.864042*I530^0.850892+0.000027*G530^2)</f>
        <v>9.6660503168746803E-2</v>
      </c>
      <c r="O530">
        <f>L530*0.45*0.75</f>
        <v>3.2622919819452048E-2</v>
      </c>
      <c r="Q530">
        <f>O530*0.52</f>
        <v>1.6963918306115065E-2</v>
      </c>
      <c r="T530">
        <f>(L530*0.45*0.75)*(1+0.2)*0.52*3.67</f>
        <v>7.4709096220130736E-2</v>
      </c>
    </row>
    <row r="531" spans="1:20" hidden="1" x14ac:dyDescent="0.3">
      <c r="A531" s="26">
        <v>46002</v>
      </c>
      <c r="B531">
        <v>190</v>
      </c>
      <c r="C531" t="s">
        <v>211</v>
      </c>
      <c r="D531">
        <v>94</v>
      </c>
      <c r="E531" t="s">
        <v>212</v>
      </c>
      <c r="F531">
        <v>4</v>
      </c>
      <c r="G531">
        <v>12.1</v>
      </c>
      <c r="H531">
        <f t="shared" si="240"/>
        <v>0.121</v>
      </c>
      <c r="I531">
        <v>7</v>
      </c>
      <c r="J531">
        <v>3.2</v>
      </c>
      <c r="K531" s="27">
        <f t="shared" si="241"/>
        <v>1.14990414E-2</v>
      </c>
      <c r="L531">
        <f>0.000062*(G531^1.947206*I531^0.894551+0.000039*G531^2)</f>
        <v>4.5371647022704763E-2</v>
      </c>
      <c r="O531">
        <f>L531*0.47*0.75</f>
        <v>1.5993505575503428E-2</v>
      </c>
      <c r="Q531">
        <f>O531*0.52</f>
        <v>8.3166228992617823E-3</v>
      </c>
      <c r="T531">
        <f>(L531*0.47*0.75)*(1+0.2)*0.52*3.67</f>
        <v>3.662640724834889E-2</v>
      </c>
    </row>
    <row r="532" spans="1:20" hidden="1" x14ac:dyDescent="0.3">
      <c r="A532" s="26">
        <v>46002</v>
      </c>
      <c r="B532">
        <v>190</v>
      </c>
      <c r="C532" t="s">
        <v>211</v>
      </c>
      <c r="D532">
        <v>95</v>
      </c>
      <c r="E532" t="s">
        <v>213</v>
      </c>
      <c r="F532">
        <v>3</v>
      </c>
      <c r="G532">
        <v>10.1</v>
      </c>
      <c r="H532">
        <f t="shared" si="240"/>
        <v>0.10099999999999999</v>
      </c>
      <c r="I532">
        <v>7</v>
      </c>
      <c r="J532">
        <v>2.4</v>
      </c>
      <c r="K532" s="27">
        <f t="shared" si="241"/>
        <v>8.0118653999999984E-3</v>
      </c>
      <c r="L532">
        <f>0.000084*(G532^1.894314*I532^0.808223+0.000031*G532^2)</f>
        <v>3.2345253913988931E-2</v>
      </c>
      <c r="O532">
        <f>L532*0.66*1.07</f>
        <v>2.2842218314058985E-2</v>
      </c>
      <c r="Q532">
        <f>O532*0.531</f>
        <v>1.2129217924765321E-2</v>
      </c>
      <c r="T532">
        <f>(L532*0.66*1.07)*(1+0.2)*0.531*3.67</f>
        <v>5.3417075740666474E-2</v>
      </c>
    </row>
    <row r="533" spans="1:20" hidden="1" x14ac:dyDescent="0.3">
      <c r="A533" s="26">
        <v>46002</v>
      </c>
      <c r="B533">
        <v>190</v>
      </c>
      <c r="C533" t="s">
        <v>211</v>
      </c>
      <c r="D533">
        <v>96</v>
      </c>
      <c r="E533" t="s">
        <v>216</v>
      </c>
      <c r="F533">
        <v>4</v>
      </c>
      <c r="G533">
        <v>8.1999999999999993</v>
      </c>
      <c r="H533">
        <f t="shared" si="240"/>
        <v>8.199999999999999E-2</v>
      </c>
      <c r="I533">
        <v>5.6</v>
      </c>
      <c r="J533">
        <v>1.2</v>
      </c>
      <c r="K533" s="27">
        <f t="shared" si="241"/>
        <v>5.2810295999999989E-3</v>
      </c>
      <c r="L533">
        <f>0.000086*(G533^1.882935*I533^0.813269+0.000016*G533^2)</f>
        <v>1.8349779744015391E-2</v>
      </c>
      <c r="O533">
        <f>L533*0.45*0.75</f>
        <v>6.1930506636051937E-3</v>
      </c>
      <c r="Q533">
        <f>O533*0.52</f>
        <v>3.220386345074701E-3</v>
      </c>
      <c r="T533">
        <f>(L533*0.45*0.75)*(1+0.2)*0.52*3.67</f>
        <v>1.4182581463708982E-2</v>
      </c>
    </row>
    <row r="534" spans="1:20" hidden="1" x14ac:dyDescent="0.3">
      <c r="A534" s="26">
        <v>46002</v>
      </c>
      <c r="B534">
        <v>191</v>
      </c>
      <c r="C534" t="s">
        <v>211</v>
      </c>
      <c r="D534">
        <v>1</v>
      </c>
      <c r="E534" t="s">
        <v>212</v>
      </c>
      <c r="F534">
        <v>1</v>
      </c>
      <c r="G534">
        <v>22</v>
      </c>
      <c r="H534">
        <f t="shared" si="240"/>
        <v>0.22</v>
      </c>
      <c r="I534">
        <v>13.8</v>
      </c>
      <c r="J534">
        <v>6.1</v>
      </c>
      <c r="K534" s="27">
        <f t="shared" si="241"/>
        <v>3.8013359999999996E-2</v>
      </c>
      <c r="L534">
        <f>0.000062*(G534^1.947206*I534^0.894551+0.000039*G534^2)</f>
        <v>0.26671477238476454</v>
      </c>
      <c r="O534">
        <f>L534*0.47*0.75</f>
        <v>9.4016957265629503E-2</v>
      </c>
      <c r="Q534">
        <f>O534*0.52</f>
        <v>4.8888817778127341E-2</v>
      </c>
      <c r="T534">
        <f>(L534*0.47*0.75)*(1+0.2)*0.52*3.67</f>
        <v>0.21530635349487282</v>
      </c>
    </row>
    <row r="535" spans="1:20" hidden="1" x14ac:dyDescent="0.3">
      <c r="A535" s="26">
        <v>46002</v>
      </c>
      <c r="B535">
        <v>191</v>
      </c>
      <c r="C535" t="s">
        <v>211</v>
      </c>
      <c r="D535">
        <v>2</v>
      </c>
      <c r="E535" t="s">
        <v>216</v>
      </c>
      <c r="F535">
        <v>3</v>
      </c>
      <c r="G535">
        <v>16.8</v>
      </c>
      <c r="H535">
        <f t="shared" si="240"/>
        <v>0.16800000000000001</v>
      </c>
      <c r="I535">
        <v>8.5</v>
      </c>
      <c r="J535">
        <v>1.9</v>
      </c>
      <c r="K535" s="27">
        <f t="shared" si="241"/>
        <v>2.2167129600000002E-2</v>
      </c>
      <c r="L535">
        <f t="shared" ref="L535:L536" si="248">0.000086*(G535^1.882935*I535^0.813269+0.000016*G535^2)</f>
        <v>9.9436420016782601E-2</v>
      </c>
      <c r="O535">
        <f>L535*0.45*0.75</f>
        <v>3.3559791755664127E-2</v>
      </c>
      <c r="Q535">
        <f t="shared" ref="Q535:Q536" si="249">O535*0.52</f>
        <v>1.7451091712945347E-2</v>
      </c>
      <c r="T535">
        <f>(L535*0.45*0.75)*(1+0.2)*0.52*3.67</f>
        <v>7.6854607903811295E-2</v>
      </c>
    </row>
    <row r="536" spans="1:20" hidden="1" x14ac:dyDescent="0.3">
      <c r="A536" s="26">
        <v>46002</v>
      </c>
      <c r="B536">
        <v>191</v>
      </c>
      <c r="C536" t="s">
        <v>211</v>
      </c>
      <c r="D536">
        <v>3</v>
      </c>
      <c r="E536" t="s">
        <v>216</v>
      </c>
      <c r="F536">
        <v>3</v>
      </c>
      <c r="G536">
        <v>14.5</v>
      </c>
      <c r="H536">
        <f t="shared" si="240"/>
        <v>0.14499999999999999</v>
      </c>
      <c r="I536">
        <v>6.2</v>
      </c>
      <c r="J536">
        <v>1.3</v>
      </c>
      <c r="K536" s="27">
        <f t="shared" si="241"/>
        <v>1.6513034999999999E-2</v>
      </c>
      <c r="L536">
        <f t="shared" si="248"/>
        <v>5.8305384323973655E-2</v>
      </c>
      <c r="O536">
        <f>L536*0.45*0.75</f>
        <v>1.9678067209341107E-2</v>
      </c>
      <c r="Q536">
        <f t="shared" si="249"/>
        <v>1.0232594948857376E-2</v>
      </c>
      <c r="T536">
        <f>(L536*0.45*0.75)*(1+0.2)*0.52*3.67</f>
        <v>4.5064348154767883E-2</v>
      </c>
    </row>
    <row r="537" spans="1:20" hidden="1" x14ac:dyDescent="0.3">
      <c r="A537" s="26">
        <v>46002</v>
      </c>
      <c r="B537">
        <v>191</v>
      </c>
      <c r="C537" t="s">
        <v>211</v>
      </c>
      <c r="D537">
        <v>4</v>
      </c>
      <c r="E537" t="s">
        <v>222</v>
      </c>
      <c r="F537">
        <v>5</v>
      </c>
      <c r="G537">
        <v>23</v>
      </c>
      <c r="H537">
        <f t="shared" si="240"/>
        <v>0.23</v>
      </c>
      <c r="I537">
        <v>12.5</v>
      </c>
      <c r="J537">
        <v>6.8</v>
      </c>
      <c r="K537" s="27">
        <f t="shared" si="241"/>
        <v>4.154766E-2</v>
      </c>
      <c r="L537">
        <f>0.000081*(G537^1.922704*I537^0.783213+0.000032*G537^2)</f>
        <v>0.24310909555173718</v>
      </c>
      <c r="O537">
        <f>L537*0.61*1.07</f>
        <v>0.15867730666661886</v>
      </c>
      <c r="Q537">
        <f>O537*0.531</f>
        <v>8.4257649839974622E-2</v>
      </c>
      <c r="T537">
        <f>(L537*0.61*1.07)*(1+0.2)*0.531*3.67</f>
        <v>0.37107068989524822</v>
      </c>
    </row>
    <row r="538" spans="1:20" hidden="1" x14ac:dyDescent="0.3">
      <c r="A538" s="26">
        <v>46002</v>
      </c>
      <c r="B538">
        <v>191</v>
      </c>
      <c r="C538" t="s">
        <v>211</v>
      </c>
      <c r="D538">
        <v>5</v>
      </c>
      <c r="E538" t="s">
        <v>220</v>
      </c>
      <c r="F538">
        <v>3</v>
      </c>
      <c r="G538">
        <v>16</v>
      </c>
      <c r="H538">
        <f t="shared" si="240"/>
        <v>0.16</v>
      </c>
      <c r="I538">
        <v>11.8</v>
      </c>
      <c r="J538">
        <v>8.5</v>
      </c>
      <c r="K538" s="27">
        <f t="shared" si="241"/>
        <v>2.0106240000000001E-2</v>
      </c>
      <c r="L538">
        <f>0.000084*(G538^1.894314*I538^0.808223+0.000031*G538^2)</f>
        <v>0.11791872471287237</v>
      </c>
      <c r="O538">
        <f>L538*0.78*1.07</f>
        <v>9.8414967645363297E-2</v>
      </c>
      <c r="Q538">
        <f>O538*0.531</f>
        <v>5.2258347819687911E-2</v>
      </c>
      <c r="T538">
        <f>(L538*0.78*1.07)*(1+0.2)*0.531*3.67</f>
        <v>0.23014576379790558</v>
      </c>
    </row>
    <row r="539" spans="1:20" hidden="1" x14ac:dyDescent="0.3">
      <c r="A539" s="26">
        <v>46002</v>
      </c>
      <c r="B539">
        <v>191</v>
      </c>
      <c r="C539" t="s">
        <v>211</v>
      </c>
      <c r="D539">
        <v>6</v>
      </c>
      <c r="E539" t="s">
        <v>216</v>
      </c>
      <c r="F539">
        <v>3</v>
      </c>
      <c r="G539">
        <v>17.100000000000001</v>
      </c>
      <c r="H539">
        <f t="shared" si="240"/>
        <v>0.17100000000000001</v>
      </c>
      <c r="I539">
        <v>11</v>
      </c>
      <c r="J539">
        <v>7.5</v>
      </c>
      <c r="K539" s="27">
        <f t="shared" si="241"/>
        <v>2.2965881400000002E-2</v>
      </c>
      <c r="L539">
        <f>0.000086*(G539^1.882935*I539^0.813269+0.000016*G539^2)</f>
        <v>0.12678963401509019</v>
      </c>
      <c r="O539">
        <f>L539*0.45*0.75</f>
        <v>4.279150148009294E-2</v>
      </c>
      <c r="Q539">
        <f>O539*0.52</f>
        <v>2.2251580769648331E-2</v>
      </c>
      <c r="T539">
        <f>(L539*0.45*0.75)*(1+0.2)*0.52*3.67</f>
        <v>9.7995961709531246E-2</v>
      </c>
    </row>
    <row r="540" spans="1:20" hidden="1" x14ac:dyDescent="0.3">
      <c r="A540" s="26">
        <v>46002</v>
      </c>
      <c r="B540">
        <v>191</v>
      </c>
      <c r="C540" t="s">
        <v>211</v>
      </c>
      <c r="D540">
        <v>7</v>
      </c>
      <c r="E540" t="s">
        <v>222</v>
      </c>
      <c r="F540">
        <v>7</v>
      </c>
      <c r="G540">
        <v>16.5</v>
      </c>
      <c r="H540">
        <f t="shared" si="240"/>
        <v>0.16500000000000001</v>
      </c>
      <c r="I540">
        <v>2</v>
      </c>
      <c r="J540">
        <v>0</v>
      </c>
      <c r="K540" s="27">
        <f t="shared" si="241"/>
        <v>2.1382515000000001E-2</v>
      </c>
      <c r="L540">
        <f>0.000081*(G540^1.922704*I540^0.783213+0.000032*G540^2)</f>
        <v>3.0558139104374951E-2</v>
      </c>
      <c r="O540">
        <f>L540*0.61*1.07</f>
        <v>1.9945297393425532E-2</v>
      </c>
      <c r="Q540">
        <f>O540*0.531</f>
        <v>1.0590952915908959E-2</v>
      </c>
      <c r="T540">
        <f>(L540*0.61*1.07)*(1+0.2)*0.531*3.67</f>
        <v>4.6642556641663044E-2</v>
      </c>
    </row>
    <row r="541" spans="1:20" hidden="1" x14ac:dyDescent="0.3">
      <c r="A541" s="26">
        <v>46002</v>
      </c>
      <c r="B541">
        <v>191</v>
      </c>
      <c r="C541" t="s">
        <v>211</v>
      </c>
      <c r="D541">
        <v>8</v>
      </c>
      <c r="E541" t="s">
        <v>216</v>
      </c>
      <c r="F541">
        <v>3</v>
      </c>
      <c r="G541">
        <v>13.7</v>
      </c>
      <c r="H541">
        <f t="shared" si="240"/>
        <v>0.13699999999999998</v>
      </c>
      <c r="I541">
        <v>10</v>
      </c>
      <c r="J541">
        <v>3.9</v>
      </c>
      <c r="K541" s="27">
        <f t="shared" si="241"/>
        <v>1.4741172599999994E-2</v>
      </c>
      <c r="L541">
        <f>0.000086*(G541^1.882935*I541^0.813269+0.000016*G541^2)</f>
        <v>7.7292942948716012E-2</v>
      </c>
      <c r="O541">
        <f>L541*0.45*0.75</f>
        <v>2.6086368245191657E-2</v>
      </c>
      <c r="Q541">
        <f>O541*0.52</f>
        <v>1.3564911487499663E-2</v>
      </c>
      <c r="T541">
        <f>(L541*0.45*0.75)*(1+0.2)*0.52*3.67</f>
        <v>5.9739870190948514E-2</v>
      </c>
    </row>
    <row r="542" spans="1:20" hidden="1" x14ac:dyDescent="0.3">
      <c r="A542" s="26">
        <v>46002</v>
      </c>
      <c r="B542">
        <v>191</v>
      </c>
      <c r="C542" t="s">
        <v>211</v>
      </c>
      <c r="D542">
        <v>9</v>
      </c>
      <c r="E542" t="s">
        <v>212</v>
      </c>
      <c r="F542">
        <v>3</v>
      </c>
      <c r="G542">
        <v>11</v>
      </c>
      <c r="H542">
        <f t="shared" si="240"/>
        <v>0.11</v>
      </c>
      <c r="I542">
        <v>6.8</v>
      </c>
      <c r="J542">
        <v>4.0999999999999996</v>
      </c>
      <c r="K542" s="27">
        <f t="shared" si="241"/>
        <v>9.503339999999999E-3</v>
      </c>
      <c r="L542">
        <f>0.000062*(G542^1.947206*I542^0.894551+0.000039*G542^2)</f>
        <v>3.6721711558947684E-2</v>
      </c>
      <c r="O542">
        <f>L542*0.47*0.75</f>
        <v>1.2944403324529057E-2</v>
      </c>
      <c r="Q542">
        <f>O542*0.52</f>
        <v>6.7310897287551101E-3</v>
      </c>
      <c r="T542">
        <f>(L542*0.47*0.75)*(1+0.2)*0.52*3.67</f>
        <v>2.9643719165437503E-2</v>
      </c>
    </row>
    <row r="543" spans="1:20" hidden="1" x14ac:dyDescent="0.3">
      <c r="A543" s="26">
        <v>46002</v>
      </c>
      <c r="B543">
        <v>191</v>
      </c>
      <c r="C543" t="s">
        <v>211</v>
      </c>
      <c r="D543">
        <v>10</v>
      </c>
      <c r="E543" t="s">
        <v>220</v>
      </c>
      <c r="F543">
        <v>3</v>
      </c>
      <c r="G543">
        <v>9.8000000000000007</v>
      </c>
      <c r="H543">
        <f t="shared" si="240"/>
        <v>9.8000000000000004E-2</v>
      </c>
      <c r="I543">
        <v>9.5</v>
      </c>
      <c r="J543">
        <v>6.5</v>
      </c>
      <c r="K543" s="27">
        <f t="shared" si="241"/>
        <v>7.5429816000000009E-3</v>
      </c>
      <c r="L543">
        <f>0.000084*(G543^1.894314*I543^0.808223+0.000031*G543^2)</f>
        <v>3.9101570546993918E-2</v>
      </c>
      <c r="O543">
        <f>L543*0.78*1.07</f>
        <v>3.2634170778521127E-2</v>
      </c>
      <c r="Q543">
        <f>O543*0.531</f>
        <v>1.7328744683394719E-2</v>
      </c>
      <c r="T543">
        <f>(L543*0.78*1.07)*(1+0.2)*0.531*3.67</f>
        <v>7.6315791585670326E-2</v>
      </c>
    </row>
    <row r="544" spans="1:20" hidden="1" x14ac:dyDescent="0.3">
      <c r="A544" s="26">
        <v>46002</v>
      </c>
      <c r="B544">
        <v>191</v>
      </c>
      <c r="C544" t="s">
        <v>211</v>
      </c>
      <c r="D544">
        <v>11</v>
      </c>
      <c r="E544" t="s">
        <v>222</v>
      </c>
      <c r="F544">
        <v>1</v>
      </c>
      <c r="G544">
        <v>23</v>
      </c>
      <c r="H544">
        <f t="shared" si="240"/>
        <v>0.23</v>
      </c>
      <c r="I544">
        <v>13.1</v>
      </c>
      <c r="J544">
        <v>10</v>
      </c>
      <c r="K544" s="27">
        <f t="shared" si="241"/>
        <v>4.154766E-2</v>
      </c>
      <c r="L544">
        <f t="shared" ref="L544:L545" si="250">0.000081*(G544^1.922704*I544^0.783213+0.000032*G544^2)</f>
        <v>0.25220189215334143</v>
      </c>
      <c r="O544">
        <f>L544*0.61*1.07</f>
        <v>0.16461217500848596</v>
      </c>
      <c r="Q544">
        <f t="shared" ref="Q544:Q545" si="251">O544*0.531</f>
        <v>8.740906492950605E-2</v>
      </c>
      <c r="T544">
        <f>(L544*0.61*1.07)*(1+0.2)*0.531*3.67</f>
        <v>0.38494952194954463</v>
      </c>
    </row>
    <row r="545" spans="1:20" hidden="1" x14ac:dyDescent="0.3">
      <c r="A545" s="26">
        <v>46002</v>
      </c>
      <c r="B545">
        <v>191</v>
      </c>
      <c r="C545" t="s">
        <v>211</v>
      </c>
      <c r="D545">
        <v>12</v>
      </c>
      <c r="E545" t="s">
        <v>222</v>
      </c>
      <c r="F545">
        <v>1</v>
      </c>
      <c r="G545">
        <v>16.5</v>
      </c>
      <c r="H545">
        <f t="shared" si="240"/>
        <v>0.16500000000000001</v>
      </c>
      <c r="I545">
        <v>12.8</v>
      </c>
      <c r="J545">
        <v>8.5</v>
      </c>
      <c r="K545" s="27">
        <f t="shared" si="241"/>
        <v>2.1382515000000001E-2</v>
      </c>
      <c r="L545">
        <f t="shared" si="250"/>
        <v>0.13077654327551577</v>
      </c>
      <c r="O545">
        <f>L545*0.61*1.07</f>
        <v>8.5357849795929142E-2</v>
      </c>
      <c r="Q545">
        <f t="shared" si="251"/>
        <v>4.5325018241638378E-2</v>
      </c>
      <c r="T545">
        <f>(L545*0.61*1.07)*(1+0.2)*0.531*3.67</f>
        <v>0.1996113803361754</v>
      </c>
    </row>
    <row r="546" spans="1:20" hidden="1" x14ac:dyDescent="0.3">
      <c r="A546" s="26">
        <v>46002</v>
      </c>
      <c r="B546">
        <v>191</v>
      </c>
      <c r="C546" t="s">
        <v>211</v>
      </c>
      <c r="D546">
        <v>13</v>
      </c>
      <c r="E546" t="s">
        <v>220</v>
      </c>
      <c r="F546">
        <v>3</v>
      </c>
      <c r="G546">
        <v>11</v>
      </c>
      <c r="H546">
        <f t="shared" si="240"/>
        <v>0.11</v>
      </c>
      <c r="I546">
        <v>7.1</v>
      </c>
      <c r="J546">
        <v>0.4</v>
      </c>
      <c r="K546" s="27">
        <f t="shared" si="241"/>
        <v>9.503339999999999E-3</v>
      </c>
      <c r="L546">
        <f t="shared" ref="L546:L547" si="252">0.000084*(G546^1.894314*I546^0.808223+0.000031*G546^2)</f>
        <v>3.8460432469612477E-2</v>
      </c>
      <c r="O546">
        <f>L546*0.78*1.07</f>
        <v>3.2099076939138577E-2</v>
      </c>
      <c r="Q546">
        <f t="shared" ref="Q546:Q547" si="253">O546*0.531</f>
        <v>1.7044609854682584E-2</v>
      </c>
      <c r="T546">
        <f>(L546*0.78*1.07)*(1+0.2)*0.531*3.67</f>
        <v>7.5064461800022103E-2</v>
      </c>
    </row>
    <row r="547" spans="1:20" hidden="1" x14ac:dyDescent="0.3">
      <c r="A547" s="26">
        <v>46002</v>
      </c>
      <c r="B547">
        <v>191</v>
      </c>
      <c r="C547" t="s">
        <v>211</v>
      </c>
      <c r="D547">
        <v>14</v>
      </c>
      <c r="E547" t="s">
        <v>220</v>
      </c>
      <c r="F547">
        <v>3</v>
      </c>
      <c r="G547">
        <v>11.5</v>
      </c>
      <c r="H547">
        <f t="shared" si="240"/>
        <v>0.115</v>
      </c>
      <c r="I547">
        <v>8</v>
      </c>
      <c r="J547">
        <v>4.5</v>
      </c>
      <c r="K547" s="27">
        <f t="shared" si="241"/>
        <v>1.0386915E-2</v>
      </c>
      <c r="L547">
        <f t="shared" si="252"/>
        <v>4.6076066813238468E-2</v>
      </c>
      <c r="O547">
        <f>L547*0.78*1.07</f>
        <v>3.8455085362328827E-2</v>
      </c>
      <c r="Q547">
        <f t="shared" si="253"/>
        <v>2.0419650327396607E-2</v>
      </c>
      <c r="T547">
        <f>(L547*0.78*1.07)*(1+0.2)*0.531*3.67</f>
        <v>8.9928140041854662E-2</v>
      </c>
    </row>
    <row r="548" spans="1:20" hidden="1" x14ac:dyDescent="0.3">
      <c r="A548" s="26">
        <v>46002</v>
      </c>
      <c r="B548">
        <v>191</v>
      </c>
      <c r="C548" t="s">
        <v>211</v>
      </c>
      <c r="D548">
        <v>15</v>
      </c>
      <c r="E548" t="s">
        <v>222</v>
      </c>
      <c r="F548">
        <v>7</v>
      </c>
      <c r="G548">
        <v>27</v>
      </c>
      <c r="H548">
        <f t="shared" si="240"/>
        <v>0.27</v>
      </c>
      <c r="I548">
        <v>6.9</v>
      </c>
      <c r="J548">
        <v>0</v>
      </c>
      <c r="K548" s="27">
        <f t="shared" si="241"/>
        <v>5.7255660000000007E-2</v>
      </c>
      <c r="L548">
        <f>0.000081*(G548^1.922704*I548^0.783213+0.000032*G548^2)</f>
        <v>0.20776640077130853</v>
      </c>
      <c r="O548">
        <f>L548*0.61*1.07</f>
        <v>0.13560912978343309</v>
      </c>
      <c r="Q548">
        <f>O548*0.531</f>
        <v>7.2008447915002979E-2</v>
      </c>
      <c r="T548">
        <f>(L548*0.61*1.07)*(1+0.2)*0.531*3.67</f>
        <v>0.31712520461767307</v>
      </c>
    </row>
    <row r="549" spans="1:20" hidden="1" x14ac:dyDescent="0.3">
      <c r="A549" s="26">
        <v>46002</v>
      </c>
      <c r="B549">
        <v>191</v>
      </c>
      <c r="C549" t="s">
        <v>211</v>
      </c>
      <c r="D549">
        <v>16</v>
      </c>
      <c r="E549" t="s">
        <v>220</v>
      </c>
      <c r="F549">
        <v>7</v>
      </c>
      <c r="G549">
        <v>11</v>
      </c>
      <c r="H549">
        <f t="shared" si="240"/>
        <v>0.11</v>
      </c>
      <c r="I549">
        <v>5.5</v>
      </c>
      <c r="J549">
        <v>0</v>
      </c>
      <c r="K549" s="27">
        <f t="shared" si="241"/>
        <v>9.503339999999999E-3</v>
      </c>
      <c r="L549">
        <f t="shared" ref="L549:L550" si="254">0.000084*(G549^1.894314*I549^0.808223+0.000031*G549^2)</f>
        <v>3.1288630642497255E-2</v>
      </c>
      <c r="O549">
        <f>L549*0.78*1.07</f>
        <v>2.6113491134228211E-2</v>
      </c>
      <c r="Q549">
        <f t="shared" ref="Q549:Q550" si="255">O549*0.531</f>
        <v>1.3866263792275181E-2</v>
      </c>
      <c r="T549">
        <f>(L549*0.78*1.07)*(1+0.2)*0.531*3.67</f>
        <v>6.1067025741179885E-2</v>
      </c>
    </row>
    <row r="550" spans="1:20" hidden="1" x14ac:dyDescent="0.3">
      <c r="A550" s="26">
        <v>46002</v>
      </c>
      <c r="B550">
        <v>191</v>
      </c>
      <c r="C550" t="s">
        <v>211</v>
      </c>
      <c r="D550">
        <v>17</v>
      </c>
      <c r="E550" t="s">
        <v>220</v>
      </c>
      <c r="F550">
        <v>7</v>
      </c>
      <c r="G550">
        <v>11.5</v>
      </c>
      <c r="H550">
        <f t="shared" si="240"/>
        <v>0.115</v>
      </c>
      <c r="I550">
        <v>8</v>
      </c>
      <c r="J550">
        <v>0</v>
      </c>
      <c r="K550" s="27">
        <f t="shared" si="241"/>
        <v>1.0386915E-2</v>
      </c>
      <c r="L550">
        <f t="shared" si="254"/>
        <v>4.6076066813238468E-2</v>
      </c>
      <c r="O550">
        <f>L550*0.78*1.07</f>
        <v>3.8455085362328827E-2</v>
      </c>
      <c r="Q550">
        <f t="shared" si="255"/>
        <v>2.0419650327396607E-2</v>
      </c>
      <c r="T550">
        <f>(L550*0.78*1.07)*(1+0.2)*0.531*3.67</f>
        <v>8.9928140041854662E-2</v>
      </c>
    </row>
    <row r="551" spans="1:20" hidden="1" x14ac:dyDescent="0.3">
      <c r="A551" s="26">
        <v>46002</v>
      </c>
      <c r="B551">
        <v>191</v>
      </c>
      <c r="C551" t="s">
        <v>211</v>
      </c>
      <c r="D551">
        <v>18</v>
      </c>
      <c r="E551" t="s">
        <v>212</v>
      </c>
      <c r="F551">
        <v>1</v>
      </c>
      <c r="G551">
        <v>18.100000000000001</v>
      </c>
      <c r="H551">
        <f t="shared" si="240"/>
        <v>0.18100000000000002</v>
      </c>
      <c r="I551">
        <v>14.7</v>
      </c>
      <c r="J551">
        <v>8.1</v>
      </c>
      <c r="K551" s="27">
        <f t="shared" si="241"/>
        <v>2.5730489400000004E-2</v>
      </c>
      <c r="L551">
        <f>0.000062*(G551^1.947206*I551^0.894551+0.000039*G551^2)</f>
        <v>0.19300903001008748</v>
      </c>
      <c r="O551">
        <f>L551*0.47*0.75</f>
        <v>6.8035683078555842E-2</v>
      </c>
      <c r="Q551">
        <f>O551*0.52</f>
        <v>3.5378555200849038E-2</v>
      </c>
      <c r="T551">
        <f>(L551*0.47*0.75)*(1+0.2)*0.52*3.67</f>
        <v>0.15580715710453916</v>
      </c>
    </row>
    <row r="552" spans="1:20" hidden="1" x14ac:dyDescent="0.3">
      <c r="A552" s="26">
        <v>46002</v>
      </c>
      <c r="B552">
        <v>191</v>
      </c>
      <c r="C552" t="s">
        <v>211</v>
      </c>
      <c r="D552">
        <v>19</v>
      </c>
      <c r="E552" t="s">
        <v>220</v>
      </c>
      <c r="F552">
        <v>7</v>
      </c>
      <c r="G552">
        <v>9</v>
      </c>
      <c r="H552">
        <f t="shared" si="240"/>
        <v>0.09</v>
      </c>
      <c r="I552">
        <v>2.5</v>
      </c>
      <c r="J552">
        <v>0</v>
      </c>
      <c r="K552" s="27">
        <f t="shared" si="241"/>
        <v>6.3617399999999994E-3</v>
      </c>
      <c r="L552">
        <f>0.000084*(G552^1.894314*I552^0.808223+0.000031*G552^2)</f>
        <v>1.1312187540837024E-2</v>
      </c>
      <c r="O552">
        <f>L552*0.78*1.07</f>
        <v>9.4411517215825819E-3</v>
      </c>
      <c r="Q552">
        <f>O552*0.531</f>
        <v>5.0132515641603511E-3</v>
      </c>
      <c r="T552">
        <f>(L552*0.78*1.07)*(1+0.2)*0.531*3.67</f>
        <v>2.2078359888562184E-2</v>
      </c>
    </row>
    <row r="553" spans="1:20" hidden="1" x14ac:dyDescent="0.3">
      <c r="A553" s="26">
        <v>46002</v>
      </c>
      <c r="B553">
        <v>191</v>
      </c>
      <c r="C553" t="s">
        <v>211</v>
      </c>
      <c r="D553">
        <v>20</v>
      </c>
      <c r="E553" t="s">
        <v>222</v>
      </c>
      <c r="F553">
        <v>3</v>
      </c>
      <c r="G553">
        <v>14.2</v>
      </c>
      <c r="H553">
        <f t="shared" si="240"/>
        <v>0.14199999999999999</v>
      </c>
      <c r="I553">
        <v>8.3000000000000007</v>
      </c>
      <c r="J553">
        <v>4.5</v>
      </c>
      <c r="K553" s="27">
        <f t="shared" si="241"/>
        <v>1.5836805599999997E-2</v>
      </c>
      <c r="L553">
        <f>0.000081*(G553^1.922704*I553^0.783213+0.000032*G553^2)</f>
        <v>6.9796169692529442E-2</v>
      </c>
      <c r="O553">
        <f>L553*0.61*1.07</f>
        <v>4.5555959958313963E-2</v>
      </c>
      <c r="Q553">
        <f>O553*0.531</f>
        <v>2.4190214737864715E-2</v>
      </c>
      <c r="T553">
        <f>(L553*0.61*1.07)*(1+0.2)*0.531*3.67</f>
        <v>0.1065337057055562</v>
      </c>
    </row>
    <row r="554" spans="1:20" hidden="1" x14ac:dyDescent="0.3">
      <c r="A554" s="26">
        <v>46002</v>
      </c>
      <c r="B554">
        <v>191</v>
      </c>
      <c r="C554" t="s">
        <v>211</v>
      </c>
      <c r="D554">
        <v>21</v>
      </c>
      <c r="E554" t="s">
        <v>212</v>
      </c>
      <c r="F554">
        <v>1</v>
      </c>
      <c r="G554">
        <v>19.5</v>
      </c>
      <c r="H554">
        <f t="shared" si="240"/>
        <v>0.19500000000000001</v>
      </c>
      <c r="I554">
        <v>15.2</v>
      </c>
      <c r="J554">
        <v>7.1</v>
      </c>
      <c r="K554" s="27">
        <f t="shared" si="241"/>
        <v>2.9864835000000003E-2</v>
      </c>
      <c r="L554">
        <f>0.000062*(G554^1.947206*I554^0.894551+0.000039*G554^2)</f>
        <v>0.22991956288762228</v>
      </c>
      <c r="O554">
        <f>L554*0.47*0.75</f>
        <v>8.104664591788685E-2</v>
      </c>
      <c r="Q554">
        <f>O554*0.52</f>
        <v>4.2144255877301161E-2</v>
      </c>
      <c r="T554">
        <f>(L554*0.47*0.75)*(1+0.2)*0.52*3.67</f>
        <v>0.18560330288363433</v>
      </c>
    </row>
    <row r="555" spans="1:20" hidden="1" x14ac:dyDescent="0.3">
      <c r="A555" s="26">
        <v>46002</v>
      </c>
      <c r="B555">
        <v>191</v>
      </c>
      <c r="C555" t="s">
        <v>211</v>
      </c>
      <c r="D555">
        <v>22</v>
      </c>
      <c r="E555" t="s">
        <v>222</v>
      </c>
      <c r="F555">
        <v>7</v>
      </c>
      <c r="G555">
        <v>27</v>
      </c>
      <c r="H555">
        <f t="shared" si="240"/>
        <v>0.27</v>
      </c>
      <c r="I555">
        <v>10.5</v>
      </c>
      <c r="J555">
        <v>0</v>
      </c>
      <c r="K555" s="27">
        <f t="shared" si="241"/>
        <v>5.7255660000000007E-2</v>
      </c>
      <c r="L555">
        <f t="shared" ref="L555:L556" si="256">0.000081*(G555^1.922704*I555^0.783213+0.000032*G555^2)</f>
        <v>0.2886592182207437</v>
      </c>
      <c r="O555">
        <f>L555*0.61*1.07</f>
        <v>0.18840787173267942</v>
      </c>
      <c r="Q555">
        <f t="shared" ref="Q555:Q556" si="257">O555*0.531</f>
        <v>0.10004457989005278</v>
      </c>
      <c r="T555">
        <f>(L555*0.61*1.07)*(1+0.2)*0.531*3.67</f>
        <v>0.44059632983579239</v>
      </c>
    </row>
    <row r="556" spans="1:20" hidden="1" x14ac:dyDescent="0.3">
      <c r="A556" s="26">
        <v>46002</v>
      </c>
      <c r="B556">
        <v>191</v>
      </c>
      <c r="C556" t="s">
        <v>211</v>
      </c>
      <c r="D556">
        <v>23</v>
      </c>
      <c r="E556" t="s">
        <v>222</v>
      </c>
      <c r="F556">
        <v>7</v>
      </c>
      <c r="G556">
        <v>20</v>
      </c>
      <c r="H556">
        <f t="shared" si="240"/>
        <v>0.2</v>
      </c>
      <c r="I556">
        <v>5</v>
      </c>
      <c r="J556">
        <v>0</v>
      </c>
      <c r="K556" s="27">
        <f t="shared" si="241"/>
        <v>3.1416000000000006E-2</v>
      </c>
      <c r="L556">
        <f t="shared" si="256"/>
        <v>9.0662555474716675E-2</v>
      </c>
      <c r="O556">
        <f>L556*0.61*1.07</f>
        <v>5.9175449958347573E-2</v>
      </c>
      <c r="Q556">
        <f t="shared" si="257"/>
        <v>3.1422163927882565E-2</v>
      </c>
      <c r="T556">
        <f>(L556*0.61*1.07)*(1+0.2)*0.531*3.67</f>
        <v>0.13838320993839481</v>
      </c>
    </row>
    <row r="557" spans="1:20" hidden="1" x14ac:dyDescent="0.3">
      <c r="A557" s="26">
        <v>46002</v>
      </c>
      <c r="B557">
        <v>191</v>
      </c>
      <c r="C557" t="s">
        <v>211</v>
      </c>
      <c r="D557">
        <v>24</v>
      </c>
      <c r="E557" t="s">
        <v>216</v>
      </c>
      <c r="F557">
        <v>3</v>
      </c>
      <c r="G557">
        <v>10</v>
      </c>
      <c r="H557">
        <f t="shared" si="240"/>
        <v>0.1</v>
      </c>
      <c r="I557">
        <v>6</v>
      </c>
      <c r="J557">
        <v>1.6</v>
      </c>
      <c r="K557" s="27">
        <f t="shared" si="241"/>
        <v>7.8540000000000016E-3</v>
      </c>
      <c r="L557">
        <f>0.000086*(G557^1.882935*I557^0.813269+0.000016*G557^2)</f>
        <v>2.8202126705927876E-2</v>
      </c>
      <c r="O557">
        <f>L557*0.45*0.75</f>
        <v>9.5182177632506578E-3</v>
      </c>
      <c r="Q557">
        <f>O557*0.52</f>
        <v>4.9494732368903427E-3</v>
      </c>
      <c r="T557">
        <f>(L557*0.45*0.75)*(1+0.2)*0.52*3.67</f>
        <v>2.1797480135265064E-2</v>
      </c>
    </row>
    <row r="558" spans="1:20" hidden="1" x14ac:dyDescent="0.3">
      <c r="A558" s="26">
        <v>46002</v>
      </c>
      <c r="B558">
        <v>191</v>
      </c>
      <c r="C558" t="s">
        <v>211</v>
      </c>
      <c r="D558">
        <v>25</v>
      </c>
      <c r="E558" t="s">
        <v>222</v>
      </c>
      <c r="F558">
        <v>3</v>
      </c>
      <c r="G558">
        <v>22.5</v>
      </c>
      <c r="H558">
        <f t="shared" si="240"/>
        <v>0.22500000000000001</v>
      </c>
      <c r="I558">
        <v>10.7</v>
      </c>
      <c r="J558">
        <v>4</v>
      </c>
      <c r="K558" s="27">
        <f t="shared" si="241"/>
        <v>3.9760875000000001E-2</v>
      </c>
      <c r="L558">
        <f>0.000081*(G558^1.922704*I558^0.783213+0.000032*G558^2)</f>
        <v>0.20632947534698542</v>
      </c>
      <c r="O558">
        <f>L558*0.61*1.07</f>
        <v>0.13467124855897739</v>
      </c>
      <c r="Q558">
        <f>O558*0.531</f>
        <v>7.1510432984816991E-2</v>
      </c>
      <c r="T558">
        <f>(L558*0.61*1.07)*(1+0.2)*0.531*3.67</f>
        <v>0.31493194686513404</v>
      </c>
    </row>
    <row r="559" spans="1:20" hidden="1" x14ac:dyDescent="0.3">
      <c r="A559" s="26">
        <v>46002</v>
      </c>
      <c r="B559">
        <v>191</v>
      </c>
      <c r="C559" t="s">
        <v>211</v>
      </c>
      <c r="D559">
        <v>26</v>
      </c>
      <c r="E559" t="s">
        <v>220</v>
      </c>
      <c r="F559">
        <v>3</v>
      </c>
      <c r="G559">
        <v>9</v>
      </c>
      <c r="H559">
        <f t="shared" si="240"/>
        <v>0.09</v>
      </c>
      <c r="I559">
        <v>5.8</v>
      </c>
      <c r="J559">
        <v>1.9</v>
      </c>
      <c r="K559" s="27">
        <f t="shared" si="241"/>
        <v>6.3617399999999994E-3</v>
      </c>
      <c r="L559">
        <f>0.000084*(G559^1.894314*I559^0.808223+0.000031*G559^2)</f>
        <v>2.2332554171779807E-2</v>
      </c>
      <c r="O559">
        <f>L559*0.78*1.07</f>
        <v>1.8638749711767429E-2</v>
      </c>
      <c r="Q559">
        <f>O559*0.531</f>
        <v>9.8971760969485054E-3</v>
      </c>
      <c r="T559">
        <f>(L559*0.78*1.07)*(1+0.2)*0.531*3.67</f>
        <v>4.3587163530961218E-2</v>
      </c>
    </row>
    <row r="560" spans="1:20" hidden="1" x14ac:dyDescent="0.3">
      <c r="A560" s="26">
        <v>46002</v>
      </c>
      <c r="B560">
        <v>191</v>
      </c>
      <c r="C560" t="s">
        <v>211</v>
      </c>
      <c r="D560">
        <v>27</v>
      </c>
      <c r="E560" t="s">
        <v>212</v>
      </c>
      <c r="F560">
        <v>3</v>
      </c>
      <c r="G560">
        <v>8</v>
      </c>
      <c r="H560">
        <f t="shared" si="240"/>
        <v>0.08</v>
      </c>
      <c r="I560">
        <v>5.2</v>
      </c>
      <c r="J560">
        <v>3.1</v>
      </c>
      <c r="K560" s="27">
        <f t="shared" si="241"/>
        <v>5.0265600000000002E-3</v>
      </c>
      <c r="L560">
        <f>0.000062*(G560^1.947206*I560^0.894551+0.000039*G560^2)</f>
        <v>1.5538166224032346E-2</v>
      </c>
      <c r="O560">
        <f>L560*0.47*0.75</f>
        <v>5.4772035939714015E-3</v>
      </c>
      <c r="Q560">
        <f>O560*0.52</f>
        <v>2.848145868865129E-3</v>
      </c>
      <c r="T560">
        <f>(L560*0.47*0.75)*(1+0.2)*0.52*3.67</f>
        <v>1.2543234406482025E-2</v>
      </c>
    </row>
    <row r="561" spans="1:20" hidden="1" x14ac:dyDescent="0.3">
      <c r="A561" s="26">
        <v>46002</v>
      </c>
      <c r="B561">
        <v>191</v>
      </c>
      <c r="C561" t="s">
        <v>211</v>
      </c>
      <c r="D561">
        <v>28</v>
      </c>
      <c r="E561" t="s">
        <v>222</v>
      </c>
      <c r="F561">
        <v>5</v>
      </c>
      <c r="G561">
        <v>32.1</v>
      </c>
      <c r="H561">
        <f t="shared" si="240"/>
        <v>0.32100000000000001</v>
      </c>
      <c r="I561">
        <v>12</v>
      </c>
      <c r="J561">
        <v>4.3</v>
      </c>
      <c r="K561" s="27">
        <f t="shared" si="241"/>
        <v>8.0928401400000002E-2</v>
      </c>
      <c r="L561">
        <f>0.000081*(G561^1.922704*I561^0.783213+0.000032*G561^2)</f>
        <v>0.44697130930496404</v>
      </c>
      <c r="O561">
        <f>L561*0.61*1.07</f>
        <v>0.29173817358335002</v>
      </c>
      <c r="Q561">
        <f>O561*0.531</f>
        <v>0.15491297017275887</v>
      </c>
      <c r="T561">
        <f>(L561*0.61*1.07)*(1+0.2)*0.531*3.67</f>
        <v>0.68223672064082996</v>
      </c>
    </row>
    <row r="562" spans="1:20" hidden="1" x14ac:dyDescent="0.3">
      <c r="A562" s="26">
        <v>46002</v>
      </c>
      <c r="B562">
        <v>191</v>
      </c>
      <c r="C562" t="s">
        <v>211</v>
      </c>
      <c r="D562">
        <v>29</v>
      </c>
      <c r="E562" t="s">
        <v>212</v>
      </c>
      <c r="F562">
        <v>4</v>
      </c>
      <c r="G562">
        <v>16.3</v>
      </c>
      <c r="H562">
        <f t="shared" si="240"/>
        <v>0.16300000000000001</v>
      </c>
      <c r="I562">
        <v>13</v>
      </c>
      <c r="J562">
        <v>8.1999999999999993</v>
      </c>
      <c r="K562" s="27">
        <f t="shared" si="241"/>
        <v>2.08672926E-2</v>
      </c>
      <c r="L562">
        <f>0.000062*(G562^1.947206*I562^0.894551+0.000039*G562^2)</f>
        <v>0.14101060772232071</v>
      </c>
      <c r="O562">
        <f>L562*0.47*0.75</f>
        <v>4.9706239222118045E-2</v>
      </c>
      <c r="Q562">
        <f>O562*0.52</f>
        <v>2.5847244395501384E-2</v>
      </c>
      <c r="T562">
        <f>(L562*0.47*0.75)*(1+0.2)*0.52*3.67</f>
        <v>0.1138312643177881</v>
      </c>
    </row>
    <row r="563" spans="1:20" hidden="1" x14ac:dyDescent="0.3">
      <c r="A563" s="26">
        <v>46002</v>
      </c>
      <c r="B563">
        <v>191</v>
      </c>
      <c r="C563" t="s">
        <v>211</v>
      </c>
      <c r="D563">
        <v>30</v>
      </c>
      <c r="E563" t="s">
        <v>222</v>
      </c>
      <c r="F563">
        <v>7</v>
      </c>
      <c r="G563">
        <v>14</v>
      </c>
      <c r="H563">
        <f t="shared" si="240"/>
        <v>0.14000000000000001</v>
      </c>
      <c r="I563">
        <v>8</v>
      </c>
      <c r="J563">
        <v>0</v>
      </c>
      <c r="K563" s="27">
        <f t="shared" si="241"/>
        <v>1.5393840000000002E-2</v>
      </c>
      <c r="L563">
        <f t="shared" ref="L563:L571" si="258">0.000081*(G563^1.922704*I563^0.783213+0.000032*G563^2)</f>
        <v>6.5988026350451409E-2</v>
      </c>
      <c r="O563">
        <f t="shared" ref="O563:O571" si="259">L563*0.61*1.07</f>
        <v>4.3070384798939633E-2</v>
      </c>
      <c r="Q563">
        <f t="shared" ref="Q563:Q571" si="260">O563*0.531</f>
        <v>2.2870374328236947E-2</v>
      </c>
      <c r="T563">
        <f t="shared" ref="T563:T571" si="261">(L563*0.61*1.07)*(1+0.2)*0.531*3.67</f>
        <v>0.1007211285415555</v>
      </c>
    </row>
    <row r="564" spans="1:20" hidden="1" x14ac:dyDescent="0.3">
      <c r="A564" s="26">
        <v>46002</v>
      </c>
      <c r="B564">
        <v>191</v>
      </c>
      <c r="C564" t="s">
        <v>211</v>
      </c>
      <c r="D564">
        <v>31</v>
      </c>
      <c r="E564" t="s">
        <v>222</v>
      </c>
      <c r="F564">
        <v>7</v>
      </c>
      <c r="G564">
        <v>9.3000000000000007</v>
      </c>
      <c r="H564">
        <f t="shared" si="240"/>
        <v>9.3000000000000013E-2</v>
      </c>
      <c r="I564">
        <v>7.5</v>
      </c>
      <c r="J564">
        <v>0</v>
      </c>
      <c r="K564" s="27">
        <f t="shared" si="241"/>
        <v>6.7929246000000016E-3</v>
      </c>
      <c r="L564">
        <f t="shared" si="258"/>
        <v>2.8572867204154459E-2</v>
      </c>
      <c r="O564">
        <f t="shared" si="259"/>
        <v>1.8649510424151614E-2</v>
      </c>
      <c r="Q564">
        <f t="shared" si="260"/>
        <v>9.9028900352245083E-3</v>
      </c>
      <c r="T564">
        <f t="shared" si="261"/>
        <v>4.3612327715128733E-2</v>
      </c>
    </row>
    <row r="565" spans="1:20" hidden="1" x14ac:dyDescent="0.3">
      <c r="A565" s="26">
        <v>46002</v>
      </c>
      <c r="B565">
        <v>191</v>
      </c>
      <c r="C565" t="s">
        <v>211</v>
      </c>
      <c r="D565">
        <v>32</v>
      </c>
      <c r="E565" t="s">
        <v>222</v>
      </c>
      <c r="F565">
        <v>3</v>
      </c>
      <c r="G565">
        <v>14</v>
      </c>
      <c r="H565">
        <f t="shared" si="240"/>
        <v>0.14000000000000001</v>
      </c>
      <c r="I565">
        <v>10.7</v>
      </c>
      <c r="J565">
        <v>7.5</v>
      </c>
      <c r="K565" s="27">
        <f t="shared" si="241"/>
        <v>1.5393840000000002E-2</v>
      </c>
      <c r="L565">
        <f t="shared" si="258"/>
        <v>8.2866576457243754E-2</v>
      </c>
      <c r="O565">
        <f t="shared" si="259"/>
        <v>5.4087014453643001E-2</v>
      </c>
      <c r="Q565">
        <f t="shared" si="260"/>
        <v>2.8720204674884436E-2</v>
      </c>
      <c r="T565">
        <f t="shared" si="261"/>
        <v>0.12648378138819102</v>
      </c>
    </row>
    <row r="566" spans="1:20" hidden="1" x14ac:dyDescent="0.3">
      <c r="A566" s="26">
        <v>46002</v>
      </c>
      <c r="B566">
        <v>191</v>
      </c>
      <c r="C566" t="s">
        <v>211</v>
      </c>
      <c r="D566">
        <v>33</v>
      </c>
      <c r="E566" t="s">
        <v>222</v>
      </c>
      <c r="F566">
        <v>7</v>
      </c>
      <c r="G566">
        <v>11.5</v>
      </c>
      <c r="H566">
        <f t="shared" si="240"/>
        <v>0.115</v>
      </c>
      <c r="I566">
        <v>8</v>
      </c>
      <c r="J566">
        <v>0</v>
      </c>
      <c r="K566" s="27">
        <f t="shared" si="241"/>
        <v>1.0386915E-2</v>
      </c>
      <c r="L566">
        <f t="shared" si="258"/>
        <v>4.5207252200082509E-2</v>
      </c>
      <c r="O566">
        <f t="shared" si="259"/>
        <v>2.9506773510993855E-2</v>
      </c>
      <c r="Q566">
        <f t="shared" si="260"/>
        <v>1.5668096734337739E-2</v>
      </c>
      <c r="T566">
        <f t="shared" si="261"/>
        <v>6.9002298018023392E-2</v>
      </c>
    </row>
    <row r="567" spans="1:20" hidden="1" x14ac:dyDescent="0.3">
      <c r="A567" s="26">
        <v>46002</v>
      </c>
      <c r="B567">
        <v>191</v>
      </c>
      <c r="C567" t="s">
        <v>211</v>
      </c>
      <c r="D567">
        <v>34</v>
      </c>
      <c r="E567" t="s">
        <v>222</v>
      </c>
      <c r="F567">
        <v>7</v>
      </c>
      <c r="G567">
        <v>15</v>
      </c>
      <c r="H567">
        <f t="shared" si="240"/>
        <v>0.15</v>
      </c>
      <c r="I567">
        <v>6</v>
      </c>
      <c r="J567">
        <v>0</v>
      </c>
      <c r="K567" s="27">
        <f t="shared" si="241"/>
        <v>1.76715E-2</v>
      </c>
      <c r="L567">
        <f t="shared" si="258"/>
        <v>6.0148219129033023E-2</v>
      </c>
      <c r="O567">
        <f t="shared" si="259"/>
        <v>3.925874262551985E-2</v>
      </c>
      <c r="Q567">
        <f t="shared" si="260"/>
        <v>2.0846392334151042E-2</v>
      </c>
      <c r="T567">
        <f t="shared" si="261"/>
        <v>9.1807511839601175E-2</v>
      </c>
    </row>
    <row r="568" spans="1:20" hidden="1" x14ac:dyDescent="0.3">
      <c r="A568" s="26">
        <v>46002</v>
      </c>
      <c r="B568">
        <v>191</v>
      </c>
      <c r="C568" t="s">
        <v>211</v>
      </c>
      <c r="D568">
        <v>35</v>
      </c>
      <c r="E568" t="s">
        <v>222</v>
      </c>
      <c r="F568">
        <v>7</v>
      </c>
      <c r="G568">
        <v>14.1</v>
      </c>
      <c r="H568">
        <f t="shared" si="240"/>
        <v>0.14099999999999999</v>
      </c>
      <c r="I568">
        <v>8.6999999999999993</v>
      </c>
      <c r="J568">
        <v>0</v>
      </c>
      <c r="K568" s="27">
        <f t="shared" si="241"/>
        <v>1.5614537399999996E-2</v>
      </c>
      <c r="L568">
        <f t="shared" si="258"/>
        <v>7.1439766888879749E-2</v>
      </c>
      <c r="O568">
        <f t="shared" si="259"/>
        <v>4.6628735848371815E-2</v>
      </c>
      <c r="Q568">
        <f t="shared" si="260"/>
        <v>2.4759858735485436E-2</v>
      </c>
      <c r="T568">
        <f t="shared" si="261"/>
        <v>0.10904241787107785</v>
      </c>
    </row>
    <row r="569" spans="1:20" hidden="1" x14ac:dyDescent="0.3">
      <c r="A569" s="26">
        <v>46002</v>
      </c>
      <c r="B569">
        <v>191</v>
      </c>
      <c r="C569" t="s">
        <v>211</v>
      </c>
      <c r="D569">
        <v>36</v>
      </c>
      <c r="E569" t="s">
        <v>222</v>
      </c>
      <c r="F569">
        <v>3</v>
      </c>
      <c r="G569">
        <v>13.5</v>
      </c>
      <c r="H569">
        <f t="shared" si="240"/>
        <v>0.13500000000000001</v>
      </c>
      <c r="I569">
        <v>9.5</v>
      </c>
      <c r="J569">
        <v>6.6</v>
      </c>
      <c r="K569" s="27">
        <f t="shared" si="241"/>
        <v>1.4313915000000002E-2</v>
      </c>
      <c r="L569">
        <f t="shared" si="258"/>
        <v>7.0396493844972013E-2</v>
      </c>
      <c r="O569">
        <f t="shared" si="259"/>
        <v>4.5947791532613233E-2</v>
      </c>
      <c r="Q569">
        <f t="shared" si="260"/>
        <v>2.4398277303817627E-2</v>
      </c>
      <c r="T569">
        <f t="shared" si="261"/>
        <v>0.10745001324601283</v>
      </c>
    </row>
    <row r="570" spans="1:20" hidden="1" x14ac:dyDescent="0.3">
      <c r="A570" s="26">
        <v>46002</v>
      </c>
      <c r="B570">
        <v>191</v>
      </c>
      <c r="C570" t="s">
        <v>211</v>
      </c>
      <c r="D570">
        <v>37</v>
      </c>
      <c r="E570" t="s">
        <v>222</v>
      </c>
      <c r="F570">
        <v>2</v>
      </c>
      <c r="G570">
        <v>26</v>
      </c>
      <c r="H570">
        <f t="shared" si="240"/>
        <v>0.26</v>
      </c>
      <c r="I570">
        <v>13</v>
      </c>
      <c r="J570">
        <v>4.5</v>
      </c>
      <c r="K570" s="27">
        <f t="shared" si="241"/>
        <v>5.3093040000000008E-2</v>
      </c>
      <c r="L570">
        <f t="shared" si="258"/>
        <v>0.31733446885607219</v>
      </c>
      <c r="O570">
        <f t="shared" si="259"/>
        <v>0.20712420782235832</v>
      </c>
      <c r="Q570">
        <f t="shared" si="260"/>
        <v>0.10998295435367228</v>
      </c>
      <c r="T570">
        <f t="shared" si="261"/>
        <v>0.48436493097357264</v>
      </c>
    </row>
    <row r="571" spans="1:20" hidden="1" x14ac:dyDescent="0.3">
      <c r="A571" s="26">
        <v>46002</v>
      </c>
      <c r="B571">
        <v>191</v>
      </c>
      <c r="C571" t="s">
        <v>211</v>
      </c>
      <c r="D571">
        <v>38</v>
      </c>
      <c r="E571" t="s">
        <v>222</v>
      </c>
      <c r="F571">
        <v>2</v>
      </c>
      <c r="G571">
        <v>18.100000000000001</v>
      </c>
      <c r="H571">
        <f t="shared" si="240"/>
        <v>0.18100000000000002</v>
      </c>
      <c r="I571">
        <v>12.6</v>
      </c>
      <c r="J571">
        <v>6</v>
      </c>
      <c r="K571" s="27">
        <f t="shared" si="241"/>
        <v>2.5730489400000004E-2</v>
      </c>
      <c r="L571">
        <f t="shared" si="258"/>
        <v>0.15433184596891131</v>
      </c>
      <c r="O571">
        <f t="shared" si="259"/>
        <v>0.10073239586390842</v>
      </c>
      <c r="Q571">
        <f t="shared" si="260"/>
        <v>5.3488902203735374E-2</v>
      </c>
      <c r="T571">
        <f t="shared" si="261"/>
        <v>0.23556512530525059</v>
      </c>
    </row>
    <row r="572" spans="1:20" hidden="1" x14ac:dyDescent="0.3">
      <c r="A572" s="26">
        <v>46002</v>
      </c>
      <c r="B572">
        <v>191</v>
      </c>
      <c r="C572" t="s">
        <v>211</v>
      </c>
      <c r="D572">
        <v>39</v>
      </c>
      <c r="E572" t="s">
        <v>217</v>
      </c>
      <c r="F572">
        <v>3</v>
      </c>
      <c r="G572">
        <v>9</v>
      </c>
      <c r="H572">
        <f t="shared" si="240"/>
        <v>0.09</v>
      </c>
      <c r="I572">
        <v>6.1</v>
      </c>
      <c r="J572">
        <v>3.7</v>
      </c>
      <c r="K572" s="27">
        <f t="shared" si="241"/>
        <v>6.3617399999999994E-3</v>
      </c>
      <c r="L572">
        <f>0.000059*(G572^1.965295*I572^0.892133+0.000019*G572^2)</f>
        <v>2.2224934016136653E-2</v>
      </c>
      <c r="O572">
        <f>L572*0.47*0.75</f>
        <v>7.8342892406881685E-3</v>
      </c>
      <c r="Q572">
        <f>O572*0.52</f>
        <v>4.0738304051578479E-3</v>
      </c>
      <c r="T572">
        <f>(L572*0.47*0.75)*(1+0.2)*0.52*3.67</f>
        <v>1.7941149104315161E-2</v>
      </c>
    </row>
    <row r="573" spans="1:20" hidden="1" x14ac:dyDescent="0.3">
      <c r="A573" s="26">
        <v>46002</v>
      </c>
      <c r="B573">
        <v>191</v>
      </c>
      <c r="C573" t="s">
        <v>211</v>
      </c>
      <c r="D573">
        <v>40</v>
      </c>
      <c r="E573" t="s">
        <v>220</v>
      </c>
      <c r="F573">
        <v>7</v>
      </c>
      <c r="G573">
        <v>11.2</v>
      </c>
      <c r="H573">
        <f t="shared" si="240"/>
        <v>0.11199999999999999</v>
      </c>
      <c r="I573">
        <v>6</v>
      </c>
      <c r="J573">
        <v>0</v>
      </c>
      <c r="K573" s="27">
        <f t="shared" si="241"/>
        <v>9.8520575999999985E-3</v>
      </c>
      <c r="L573">
        <f>0.000084*(G573^1.894314*I573^0.808223+0.000031*G573^2)</f>
        <v>3.4733735897090702E-2</v>
      </c>
      <c r="O573">
        <f>L573*0.78*1.07</f>
        <v>2.8988775979711903E-2</v>
      </c>
      <c r="Q573">
        <f>O573*0.531</f>
        <v>1.5393040045227022E-2</v>
      </c>
      <c r="T573">
        <f>(L573*0.78*1.07)*(1+0.2)*0.531*3.67</f>
        <v>6.7790948359179801E-2</v>
      </c>
    </row>
    <row r="574" spans="1:20" hidden="1" x14ac:dyDescent="0.3">
      <c r="A574" s="26">
        <v>46002</v>
      </c>
      <c r="B574">
        <v>191</v>
      </c>
      <c r="C574" t="s">
        <v>211</v>
      </c>
      <c r="D574">
        <v>41</v>
      </c>
      <c r="E574" t="s">
        <v>222</v>
      </c>
      <c r="F574">
        <v>7</v>
      </c>
      <c r="G574">
        <v>17</v>
      </c>
      <c r="H574">
        <f t="shared" si="240"/>
        <v>0.17</v>
      </c>
      <c r="I574">
        <v>8.1</v>
      </c>
      <c r="J574">
        <v>0</v>
      </c>
      <c r="K574" s="27">
        <f t="shared" si="241"/>
        <v>2.2698060000000003E-2</v>
      </c>
      <c r="L574">
        <f t="shared" ref="L574:L575" si="262">0.000081*(G574^1.922704*I574^0.783213+0.000032*G574^2)</f>
        <v>9.6786485518418119E-2</v>
      </c>
      <c r="O574">
        <f>L574*0.61*1.07</f>
        <v>6.3172539097871516E-2</v>
      </c>
      <c r="Q574">
        <f t="shared" ref="Q574:Q575" si="263">O574*0.531</f>
        <v>3.3544618260969779E-2</v>
      </c>
      <c r="T574">
        <f>(L574*0.61*1.07)*(1+0.2)*0.531*3.67</f>
        <v>0.1477304988213109</v>
      </c>
    </row>
    <row r="575" spans="1:20" hidden="1" x14ac:dyDescent="0.3">
      <c r="A575" s="26">
        <v>46002</v>
      </c>
      <c r="B575">
        <v>191</v>
      </c>
      <c r="C575" t="s">
        <v>211</v>
      </c>
      <c r="D575">
        <v>42</v>
      </c>
      <c r="E575" t="s">
        <v>222</v>
      </c>
      <c r="F575">
        <v>7</v>
      </c>
      <c r="G575">
        <v>14.3</v>
      </c>
      <c r="H575">
        <f t="shared" si="240"/>
        <v>0.14300000000000002</v>
      </c>
      <c r="I575">
        <v>6</v>
      </c>
      <c r="J575">
        <v>0</v>
      </c>
      <c r="K575" s="27">
        <f t="shared" si="241"/>
        <v>1.6060644600000003E-2</v>
      </c>
      <c r="L575">
        <f t="shared" si="262"/>
        <v>5.4867681652900846E-2</v>
      </c>
      <c r="O575">
        <f>L575*0.61*1.07</f>
        <v>3.5812135814848385E-2</v>
      </c>
      <c r="Q575">
        <f t="shared" si="263"/>
        <v>1.9016244117684492E-2</v>
      </c>
      <c r="T575">
        <f>(L575*0.61*1.07)*(1+0.2)*0.531*3.67</f>
        <v>8.3747539094282508E-2</v>
      </c>
    </row>
    <row r="576" spans="1:20" hidden="1" x14ac:dyDescent="0.3">
      <c r="A576" s="26">
        <v>46002</v>
      </c>
      <c r="B576">
        <v>191</v>
      </c>
      <c r="C576" t="s">
        <v>211</v>
      </c>
      <c r="D576">
        <v>43</v>
      </c>
      <c r="E576" t="s">
        <v>212</v>
      </c>
      <c r="F576">
        <v>3</v>
      </c>
      <c r="G576">
        <v>13.5</v>
      </c>
      <c r="H576">
        <f t="shared" si="240"/>
        <v>0.13500000000000001</v>
      </c>
      <c r="I576">
        <v>9</v>
      </c>
      <c r="J576">
        <v>6.7</v>
      </c>
      <c r="K576" s="27">
        <f t="shared" si="241"/>
        <v>1.4313915000000002E-2</v>
      </c>
      <c r="L576">
        <f>0.000062*(G576^1.947206*I576^0.894551+0.000039*G576^2)</f>
        <v>7.0308154543581428E-2</v>
      </c>
      <c r="O576">
        <f>L576*0.47*0.75</f>
        <v>2.4783624476612448E-2</v>
      </c>
      <c r="Q576">
        <f>O576*0.52</f>
        <v>1.2887484727838473E-2</v>
      </c>
      <c r="T576">
        <f>(L576*0.47*0.75)*(1+0.2)*0.52*3.67</f>
        <v>5.6756482741400639E-2</v>
      </c>
    </row>
    <row r="577" spans="1:20" hidden="1" x14ac:dyDescent="0.3">
      <c r="A577" s="26">
        <v>46002</v>
      </c>
      <c r="B577">
        <v>191</v>
      </c>
      <c r="C577" t="s">
        <v>211</v>
      </c>
      <c r="D577">
        <v>44</v>
      </c>
      <c r="E577" t="s">
        <v>220</v>
      </c>
      <c r="F577">
        <v>3</v>
      </c>
      <c r="G577">
        <v>16.2</v>
      </c>
      <c r="H577">
        <f t="shared" si="240"/>
        <v>0.16200000000000001</v>
      </c>
      <c r="I577">
        <v>6</v>
      </c>
      <c r="J577">
        <v>2.2000000000000002</v>
      </c>
      <c r="K577" s="27">
        <f t="shared" si="241"/>
        <v>2.0612037600000001E-2</v>
      </c>
      <c r="L577">
        <f>0.000084*(G577^1.894314*I577^0.808223+0.000031*G577^2)</f>
        <v>6.9888303134617913E-2</v>
      </c>
      <c r="O577">
        <f>L577*0.78*1.07</f>
        <v>5.8328777796152115E-2</v>
      </c>
      <c r="Q577">
        <f>O577*0.531</f>
        <v>3.0972581009756774E-2</v>
      </c>
      <c r="T577">
        <f>(L577*0.78*1.07)*(1+0.2)*0.531*3.67</f>
        <v>0.13640324676696886</v>
      </c>
    </row>
    <row r="578" spans="1:20" hidden="1" x14ac:dyDescent="0.3">
      <c r="A578" s="26">
        <v>46002</v>
      </c>
      <c r="B578">
        <v>191</v>
      </c>
      <c r="C578" t="s">
        <v>211</v>
      </c>
      <c r="D578">
        <v>45</v>
      </c>
      <c r="E578" t="s">
        <v>212</v>
      </c>
      <c r="F578">
        <v>3</v>
      </c>
      <c r="G578">
        <v>16</v>
      </c>
      <c r="H578">
        <f t="shared" si="240"/>
        <v>0.16</v>
      </c>
      <c r="I578">
        <v>8.8000000000000007</v>
      </c>
      <c r="J578">
        <v>4.7</v>
      </c>
      <c r="K578" s="27">
        <f t="shared" si="241"/>
        <v>2.0106240000000001E-2</v>
      </c>
      <c r="L578">
        <f>0.000062*(G578^1.947206*I578^0.894551+0.000039*G578^2)</f>
        <v>9.5929474561879224E-2</v>
      </c>
      <c r="O578">
        <f>L578*0.47*0.75</f>
        <v>3.3815139783062428E-2</v>
      </c>
      <c r="Q578">
        <f>O578*0.52</f>
        <v>1.7583872687192463E-2</v>
      </c>
      <c r="T578">
        <f>(L578*0.47*0.75)*(1+0.2)*0.52*3.67</f>
        <v>7.7439375314395598E-2</v>
      </c>
    </row>
    <row r="579" spans="1:20" hidden="1" x14ac:dyDescent="0.3">
      <c r="A579" s="26">
        <v>46002</v>
      </c>
      <c r="B579">
        <v>191</v>
      </c>
      <c r="C579" t="s">
        <v>211</v>
      </c>
      <c r="D579">
        <v>46</v>
      </c>
      <c r="E579" t="s">
        <v>222</v>
      </c>
      <c r="F579">
        <v>7</v>
      </c>
      <c r="G579">
        <v>13</v>
      </c>
      <c r="H579">
        <f t="shared" ref="H579:H642" si="264">G579/100</f>
        <v>0.13</v>
      </c>
      <c r="I579">
        <v>7</v>
      </c>
      <c r="J579">
        <v>0</v>
      </c>
      <c r="K579" s="27">
        <f t="shared" ref="K579:K642" si="265">0.7854*H579^2</f>
        <v>1.3273260000000002E-2</v>
      </c>
      <c r="L579">
        <f>0.000081*(G579^1.922704*I579^0.783213+0.000032*G579^2)</f>
        <v>5.1542303078644047E-2</v>
      </c>
      <c r="O579">
        <f>L579*0.61*1.07</f>
        <v>3.3641661219430977E-2</v>
      </c>
      <c r="Q579">
        <f>O579*0.531</f>
        <v>1.7863722107517851E-2</v>
      </c>
      <c r="T579">
        <f>(L579*0.61*1.07)*(1+0.2)*0.531*3.67</f>
        <v>7.8671832161508609E-2</v>
      </c>
    </row>
    <row r="580" spans="1:20" hidden="1" x14ac:dyDescent="0.3">
      <c r="A580" s="26">
        <v>46002</v>
      </c>
      <c r="B580">
        <v>191</v>
      </c>
      <c r="C580" t="s">
        <v>211</v>
      </c>
      <c r="D580">
        <v>47</v>
      </c>
      <c r="E580" t="s">
        <v>212</v>
      </c>
      <c r="F580">
        <v>1</v>
      </c>
      <c r="G580">
        <v>19.5</v>
      </c>
      <c r="H580">
        <f t="shared" si="264"/>
        <v>0.19500000000000001</v>
      </c>
      <c r="I580">
        <v>14.2</v>
      </c>
      <c r="J580">
        <v>8</v>
      </c>
      <c r="K580" s="27">
        <f t="shared" si="265"/>
        <v>2.9864835000000003E-2</v>
      </c>
      <c r="L580">
        <f>0.000062*(G580^1.947206*I580^0.894551+0.000039*G580^2)</f>
        <v>0.21634026704761039</v>
      </c>
      <c r="O580">
        <f>L580*0.47*0.75</f>
        <v>7.6259944134282664E-2</v>
      </c>
      <c r="Q580">
        <f>O580*0.52</f>
        <v>3.9655170949826984E-2</v>
      </c>
      <c r="T580">
        <f>(L580*0.47*0.75)*(1+0.2)*0.52*3.67</f>
        <v>0.17464137286303805</v>
      </c>
    </row>
    <row r="581" spans="1:20" hidden="1" x14ac:dyDescent="0.3">
      <c r="A581" s="26">
        <v>46002</v>
      </c>
      <c r="B581">
        <v>191</v>
      </c>
      <c r="C581" t="s">
        <v>211</v>
      </c>
      <c r="D581">
        <v>48</v>
      </c>
      <c r="E581" t="s">
        <v>216</v>
      </c>
      <c r="F581">
        <v>3</v>
      </c>
      <c r="G581">
        <v>13</v>
      </c>
      <c r="H581">
        <f t="shared" si="264"/>
        <v>0.13</v>
      </c>
      <c r="I581">
        <v>10</v>
      </c>
      <c r="J581">
        <v>4.0999999999999996</v>
      </c>
      <c r="K581" s="27">
        <f t="shared" si="265"/>
        <v>1.3273260000000002E-2</v>
      </c>
      <c r="L581">
        <f>0.000086*(G581^1.882935*I581^0.813269+0.000016*G581^2)</f>
        <v>7.0024790723441491E-2</v>
      </c>
      <c r="O581">
        <f>L581*0.45*0.75</f>
        <v>2.3633366869161503E-2</v>
      </c>
      <c r="Q581">
        <f>O581*0.52</f>
        <v>1.2289350771963982E-2</v>
      </c>
      <c r="T581">
        <f>(L581*0.45*0.75)*(1+0.2)*0.52*3.67</f>
        <v>5.4122300799729371E-2</v>
      </c>
    </row>
    <row r="582" spans="1:20" hidden="1" x14ac:dyDescent="0.3">
      <c r="A582" s="26">
        <v>46002</v>
      </c>
      <c r="B582">
        <v>191</v>
      </c>
      <c r="C582" t="s">
        <v>211</v>
      </c>
      <c r="D582">
        <v>49</v>
      </c>
      <c r="E582" t="s">
        <v>222</v>
      </c>
      <c r="F582">
        <v>7</v>
      </c>
      <c r="G582">
        <v>11</v>
      </c>
      <c r="H582">
        <f t="shared" si="264"/>
        <v>0.11</v>
      </c>
      <c r="I582">
        <v>7</v>
      </c>
      <c r="J582">
        <v>0</v>
      </c>
      <c r="K582" s="27">
        <f t="shared" si="265"/>
        <v>9.503339999999999E-3</v>
      </c>
      <c r="L582">
        <f>0.000081*(G582^1.922704*I582^0.783213+0.000032*G582^2)</f>
        <v>3.7382669835892918E-2</v>
      </c>
      <c r="O582">
        <f>L582*0.61*1.07</f>
        <v>2.439966860188731E-2</v>
      </c>
      <c r="Q582">
        <f>O582*0.531</f>
        <v>1.2956224027602162E-2</v>
      </c>
      <c r="T582">
        <f>(L582*0.61*1.07)*(1+0.2)*0.531*3.67</f>
        <v>5.7059210617559926E-2</v>
      </c>
    </row>
    <row r="583" spans="1:20" hidden="1" x14ac:dyDescent="0.3">
      <c r="A583" s="26">
        <v>46002</v>
      </c>
      <c r="B583">
        <v>191</v>
      </c>
      <c r="C583" t="s">
        <v>211</v>
      </c>
      <c r="D583">
        <v>50</v>
      </c>
      <c r="E583" t="s">
        <v>220</v>
      </c>
      <c r="F583">
        <v>7</v>
      </c>
      <c r="G583">
        <v>11.7</v>
      </c>
      <c r="H583">
        <f t="shared" si="264"/>
        <v>0.11699999999999999</v>
      </c>
      <c r="I583">
        <v>5.6</v>
      </c>
      <c r="J583">
        <v>0</v>
      </c>
      <c r="K583" s="27">
        <f t="shared" si="265"/>
        <v>1.0751340599999997E-2</v>
      </c>
      <c r="L583">
        <f>0.000084*(G583^1.894314*I583^0.808223+0.000031*G583^2)</f>
        <v>3.5683367172353805E-2</v>
      </c>
      <c r="O583">
        <f>L583*0.78*1.07</f>
        <v>2.9781338242046491E-2</v>
      </c>
      <c r="Q583">
        <f>O583*0.531</f>
        <v>1.5813890606526687E-2</v>
      </c>
      <c r="T583">
        <f>(L583*0.78*1.07)*(1+0.2)*0.531*3.67</f>
        <v>6.964437423114353E-2</v>
      </c>
    </row>
    <row r="584" spans="1:20" hidden="1" x14ac:dyDescent="0.3">
      <c r="A584" s="26">
        <v>46002</v>
      </c>
      <c r="B584">
        <v>191</v>
      </c>
      <c r="C584" t="s">
        <v>211</v>
      </c>
      <c r="D584">
        <v>51</v>
      </c>
      <c r="E584" t="s">
        <v>222</v>
      </c>
      <c r="F584">
        <v>7</v>
      </c>
      <c r="G584">
        <v>17</v>
      </c>
      <c r="H584">
        <f t="shared" si="264"/>
        <v>0.17</v>
      </c>
      <c r="I584">
        <v>8</v>
      </c>
      <c r="J584">
        <v>0</v>
      </c>
      <c r="K584" s="27">
        <f t="shared" si="265"/>
        <v>2.2698060000000003E-2</v>
      </c>
      <c r="L584">
        <f>0.000081*(G584^1.922704*I584^0.783213+0.000032*G584^2)</f>
        <v>9.5849376895094068E-2</v>
      </c>
      <c r="O584">
        <f>L584*0.61*1.07</f>
        <v>6.2560888299427894E-2</v>
      </c>
      <c r="Q584">
        <f>O584*0.531</f>
        <v>3.3219831686996215E-2</v>
      </c>
      <c r="T584">
        <f>(L584*0.61*1.07)*(1+0.2)*0.531*3.67</f>
        <v>0.14630013874953132</v>
      </c>
    </row>
    <row r="585" spans="1:20" hidden="1" x14ac:dyDescent="0.3">
      <c r="A585" s="26">
        <v>46002</v>
      </c>
      <c r="B585">
        <v>191</v>
      </c>
      <c r="C585" t="s">
        <v>211</v>
      </c>
      <c r="D585">
        <v>52</v>
      </c>
      <c r="E585" t="s">
        <v>220</v>
      </c>
      <c r="F585">
        <v>3</v>
      </c>
      <c r="G585">
        <v>16.2</v>
      </c>
      <c r="H585">
        <f t="shared" si="264"/>
        <v>0.16200000000000001</v>
      </c>
      <c r="I585">
        <v>4.5999999999999996</v>
      </c>
      <c r="J585">
        <v>3.7</v>
      </c>
      <c r="K585" s="27">
        <f t="shared" si="265"/>
        <v>2.0612037600000001E-2</v>
      </c>
      <c r="L585">
        <f>0.000084*(G585^1.894314*I585^0.808223+0.000031*G585^2)</f>
        <v>5.6382184490895208E-2</v>
      </c>
      <c r="O585">
        <f>L585*0.78*1.07</f>
        <v>4.7056571176101139E-2</v>
      </c>
      <c r="Q585">
        <f>O585*0.531</f>
        <v>2.4987039294509707E-2</v>
      </c>
      <c r="T585">
        <f>(L585*0.78*1.07)*(1+0.2)*0.531*3.67</f>
        <v>0.11004292105302074</v>
      </c>
    </row>
    <row r="586" spans="1:20" hidden="1" x14ac:dyDescent="0.3">
      <c r="A586" s="26">
        <v>46002</v>
      </c>
      <c r="B586">
        <v>191</v>
      </c>
      <c r="C586" t="s">
        <v>211</v>
      </c>
      <c r="D586">
        <v>53</v>
      </c>
      <c r="E586" t="s">
        <v>222</v>
      </c>
      <c r="F586">
        <v>7</v>
      </c>
      <c r="G586">
        <v>15.8</v>
      </c>
      <c r="H586">
        <f t="shared" si="264"/>
        <v>0.158</v>
      </c>
      <c r="I586">
        <v>7.1</v>
      </c>
      <c r="J586">
        <v>0</v>
      </c>
      <c r="K586" s="27">
        <f t="shared" si="265"/>
        <v>1.96067256E-2</v>
      </c>
      <c r="L586">
        <f t="shared" ref="L586:L587" si="266">0.000081*(G586^1.922704*I586^0.783213+0.000032*G586^2)</f>
        <v>7.5834723100841508E-2</v>
      </c>
      <c r="O586">
        <f>L586*0.61*1.07</f>
        <v>4.9497323767919259E-2</v>
      </c>
      <c r="Q586">
        <f t="shared" ref="Q586:Q587" si="267">O586*0.531</f>
        <v>2.6283078920765129E-2</v>
      </c>
      <c r="T586">
        <f>(L586*0.61*1.07)*(1+0.2)*0.531*3.67</f>
        <v>0.11575067956704961</v>
      </c>
    </row>
    <row r="587" spans="1:20" hidden="1" x14ac:dyDescent="0.3">
      <c r="A587" s="26">
        <v>46002</v>
      </c>
      <c r="B587">
        <v>191</v>
      </c>
      <c r="C587" t="s">
        <v>211</v>
      </c>
      <c r="D587">
        <v>54</v>
      </c>
      <c r="E587" t="s">
        <v>222</v>
      </c>
      <c r="F587">
        <v>7</v>
      </c>
      <c r="G587">
        <v>15.2</v>
      </c>
      <c r="H587">
        <f t="shared" si="264"/>
        <v>0.152</v>
      </c>
      <c r="I587">
        <v>8</v>
      </c>
      <c r="J587">
        <v>0</v>
      </c>
      <c r="K587" s="27">
        <f t="shared" si="265"/>
        <v>1.81458816E-2</v>
      </c>
      <c r="L587">
        <f t="shared" si="266"/>
        <v>7.7292186954912454E-2</v>
      </c>
      <c r="O587">
        <f>L587*0.61*1.07</f>
        <v>5.0448610425471357E-2</v>
      </c>
      <c r="Q587">
        <f t="shared" si="267"/>
        <v>2.6788212135925291E-2</v>
      </c>
      <c r="T587">
        <f>(L587*0.61*1.07)*(1+0.2)*0.531*3.67</f>
        <v>0.11797528624661499</v>
      </c>
    </row>
    <row r="588" spans="1:20" hidden="1" x14ac:dyDescent="0.3">
      <c r="A588" s="26">
        <v>46002</v>
      </c>
      <c r="B588">
        <v>191</v>
      </c>
      <c r="C588" t="s">
        <v>211</v>
      </c>
      <c r="D588">
        <v>55</v>
      </c>
      <c r="E588" t="s">
        <v>212</v>
      </c>
      <c r="F588">
        <v>3</v>
      </c>
      <c r="G588">
        <v>13</v>
      </c>
      <c r="H588">
        <f t="shared" si="264"/>
        <v>0.13</v>
      </c>
      <c r="I588">
        <v>10.7</v>
      </c>
      <c r="J588">
        <v>8.5</v>
      </c>
      <c r="K588" s="27">
        <f t="shared" si="265"/>
        <v>1.3273260000000002E-2</v>
      </c>
      <c r="L588">
        <f t="shared" ref="L588:L591" si="268">0.000062*(G588^1.947206*I588^0.894551+0.000039*G588^2)</f>
        <v>7.6261875849143471E-2</v>
      </c>
      <c r="O588">
        <f>L588*0.47*0.75</f>
        <v>2.6882311236823071E-2</v>
      </c>
      <c r="Q588">
        <f t="shared" ref="Q588:Q591" si="269">O588*0.52</f>
        <v>1.3978801843147997E-2</v>
      </c>
      <c r="T588">
        <f>(L588*0.47*0.75)*(1+0.2)*0.52*3.67</f>
        <v>6.1562643317223775E-2</v>
      </c>
    </row>
    <row r="589" spans="1:20" hidden="1" x14ac:dyDescent="0.3">
      <c r="A589" s="26">
        <v>46002</v>
      </c>
      <c r="B589">
        <v>191</v>
      </c>
      <c r="C589" t="s">
        <v>211</v>
      </c>
      <c r="D589">
        <v>56</v>
      </c>
      <c r="E589" t="s">
        <v>212</v>
      </c>
      <c r="F589">
        <v>3</v>
      </c>
      <c r="G589">
        <v>7.8</v>
      </c>
      <c r="H589">
        <f t="shared" si="264"/>
        <v>7.8E-2</v>
      </c>
      <c r="I589">
        <v>8</v>
      </c>
      <c r="J589">
        <v>6.1</v>
      </c>
      <c r="K589" s="27">
        <f t="shared" si="265"/>
        <v>4.7783736E-3</v>
      </c>
      <c r="L589">
        <f t="shared" si="268"/>
        <v>2.1744360599103944E-2</v>
      </c>
      <c r="O589">
        <f>L589*0.47*0.75</f>
        <v>7.6648871111841396E-3</v>
      </c>
      <c r="Q589">
        <f t="shared" si="269"/>
        <v>3.9857412978157531E-3</v>
      </c>
      <c r="T589">
        <f>(L589*0.47*0.75)*(1+0.2)*0.52*3.67</f>
        <v>1.7553204675580573E-2</v>
      </c>
    </row>
    <row r="590" spans="1:20" hidden="1" x14ac:dyDescent="0.3">
      <c r="A590" s="26">
        <v>46002</v>
      </c>
      <c r="B590">
        <v>191</v>
      </c>
      <c r="C590" t="s">
        <v>211</v>
      </c>
      <c r="D590">
        <v>57</v>
      </c>
      <c r="E590" t="s">
        <v>212</v>
      </c>
      <c r="F590">
        <v>7</v>
      </c>
      <c r="G590">
        <v>7.6</v>
      </c>
      <c r="H590">
        <f t="shared" si="264"/>
        <v>7.5999999999999998E-2</v>
      </c>
      <c r="I590">
        <v>3.5</v>
      </c>
      <c r="J590">
        <v>0</v>
      </c>
      <c r="K590" s="27">
        <f t="shared" si="265"/>
        <v>4.5364704E-3</v>
      </c>
      <c r="L590">
        <f t="shared" si="268"/>
        <v>9.8677914245855081E-3</v>
      </c>
      <c r="O590">
        <f>L590*0.47*0.75</f>
        <v>3.4783964771663914E-3</v>
      </c>
      <c r="Q590">
        <f t="shared" si="269"/>
        <v>1.8087661681265236E-3</v>
      </c>
      <c r="T590">
        <f>(L590*0.47*0.75)*(1+0.2)*0.52*3.67</f>
        <v>7.9658062044292086E-3</v>
      </c>
    </row>
    <row r="591" spans="1:20" hidden="1" x14ac:dyDescent="0.3">
      <c r="A591" s="26">
        <v>46002</v>
      </c>
      <c r="B591">
        <v>191</v>
      </c>
      <c r="C591" t="s">
        <v>211</v>
      </c>
      <c r="D591">
        <v>58</v>
      </c>
      <c r="E591" t="s">
        <v>212</v>
      </c>
      <c r="F591">
        <v>1</v>
      </c>
      <c r="G591">
        <v>23</v>
      </c>
      <c r="H591">
        <f t="shared" si="264"/>
        <v>0.23</v>
      </c>
      <c r="I591">
        <v>15.2</v>
      </c>
      <c r="J591">
        <v>8.1</v>
      </c>
      <c r="K591" s="27">
        <f t="shared" si="265"/>
        <v>4.154766E-2</v>
      </c>
      <c r="L591">
        <f t="shared" si="268"/>
        <v>0.31708625560392428</v>
      </c>
      <c r="O591">
        <f>L591*0.47*0.75</f>
        <v>0.11177290510038329</v>
      </c>
      <c r="Q591">
        <f t="shared" si="269"/>
        <v>5.8121910652199314E-2</v>
      </c>
      <c r="T591">
        <f>(L591*0.47*0.75)*(1+0.2)*0.52*3.67</f>
        <v>0.25596889451228572</v>
      </c>
    </row>
    <row r="592" spans="1:20" hidden="1" x14ac:dyDescent="0.3">
      <c r="A592" s="26">
        <v>46002</v>
      </c>
      <c r="B592">
        <v>191</v>
      </c>
      <c r="C592" t="s">
        <v>211</v>
      </c>
      <c r="D592">
        <v>59</v>
      </c>
      <c r="E592" t="s">
        <v>222</v>
      </c>
      <c r="F592">
        <v>7</v>
      </c>
      <c r="G592">
        <v>13.5</v>
      </c>
      <c r="H592">
        <f t="shared" si="264"/>
        <v>0.13500000000000001</v>
      </c>
      <c r="I592">
        <v>6.5</v>
      </c>
      <c r="J592">
        <v>0</v>
      </c>
      <c r="K592" s="27">
        <f t="shared" si="265"/>
        <v>1.4313915000000002E-2</v>
      </c>
      <c r="L592">
        <f>0.000081*(G592^1.922704*I592^0.783213+0.000032*G592^2)</f>
        <v>5.2296245256330642E-2</v>
      </c>
      <c r="O592">
        <f>L592*0.61*1.07</f>
        <v>3.4133759278807012E-2</v>
      </c>
      <c r="Q592">
        <f>O592*0.531</f>
        <v>1.8125026177046526E-2</v>
      </c>
      <c r="T592">
        <f>(L592*0.61*1.07)*(1+0.2)*0.531*3.67</f>
        <v>7.9822615283712886E-2</v>
      </c>
    </row>
    <row r="593" spans="1:20" hidden="1" x14ac:dyDescent="0.3">
      <c r="A593" s="26">
        <v>46002</v>
      </c>
      <c r="B593">
        <v>191</v>
      </c>
      <c r="C593" t="s">
        <v>211</v>
      </c>
      <c r="D593">
        <v>60</v>
      </c>
      <c r="E593" t="s">
        <v>212</v>
      </c>
      <c r="F593">
        <v>7</v>
      </c>
      <c r="G593">
        <v>9</v>
      </c>
      <c r="H593">
        <f t="shared" si="264"/>
        <v>0.09</v>
      </c>
      <c r="I593">
        <v>3.5</v>
      </c>
      <c r="J593">
        <v>0</v>
      </c>
      <c r="K593" s="27">
        <f t="shared" si="265"/>
        <v>6.3617399999999994E-3</v>
      </c>
      <c r="L593">
        <f t="shared" ref="L593:L595" si="270">0.000062*(G593^1.947206*I593^0.894551+0.000039*G593^2)</f>
        <v>1.3715171558339139E-2</v>
      </c>
      <c r="O593">
        <f>L593*0.47*0.75</f>
        <v>4.8345979743145461E-3</v>
      </c>
      <c r="Q593">
        <f t="shared" ref="Q593:Q595" si="271">O593*0.52</f>
        <v>2.5139909466435641E-3</v>
      </c>
      <c r="T593">
        <f>(L593*0.47*0.75)*(1+0.2)*0.52*3.67</f>
        <v>1.1071616129018256E-2</v>
      </c>
    </row>
    <row r="594" spans="1:20" hidden="1" x14ac:dyDescent="0.3">
      <c r="A594" s="26">
        <v>46002</v>
      </c>
      <c r="B594">
        <v>191</v>
      </c>
      <c r="C594" t="s">
        <v>211</v>
      </c>
      <c r="D594">
        <v>61</v>
      </c>
      <c r="E594" t="s">
        <v>212</v>
      </c>
      <c r="F594">
        <v>3</v>
      </c>
      <c r="G594">
        <v>8.3000000000000007</v>
      </c>
      <c r="H594">
        <f t="shared" si="264"/>
        <v>8.3000000000000004E-2</v>
      </c>
      <c r="I594">
        <v>5.6</v>
      </c>
      <c r="J594">
        <v>1.5</v>
      </c>
      <c r="K594" s="27">
        <f t="shared" si="265"/>
        <v>5.4106206000000007E-3</v>
      </c>
      <c r="L594">
        <f t="shared" si="270"/>
        <v>1.7837026970279148E-2</v>
      </c>
      <c r="O594">
        <f>L594*0.47*0.75</f>
        <v>6.2875520070233993E-3</v>
      </c>
      <c r="Q594">
        <f t="shared" si="271"/>
        <v>3.2695270436521678E-3</v>
      </c>
      <c r="T594">
        <f>(L594*0.47*0.75)*(1+0.2)*0.52*3.67</f>
        <v>1.4398997100244147E-2</v>
      </c>
    </row>
    <row r="595" spans="1:20" hidden="1" x14ac:dyDescent="0.3">
      <c r="A595" s="26">
        <v>46002</v>
      </c>
      <c r="B595">
        <v>191</v>
      </c>
      <c r="C595" t="s">
        <v>211</v>
      </c>
      <c r="D595">
        <v>62</v>
      </c>
      <c r="E595" t="s">
        <v>212</v>
      </c>
      <c r="F595">
        <v>7</v>
      </c>
      <c r="G595">
        <v>14</v>
      </c>
      <c r="H595">
        <f t="shared" si="264"/>
        <v>0.14000000000000001</v>
      </c>
      <c r="I595">
        <v>6.5</v>
      </c>
      <c r="J595">
        <v>0</v>
      </c>
      <c r="K595" s="27">
        <f t="shared" si="265"/>
        <v>1.5393840000000002E-2</v>
      </c>
      <c r="L595">
        <f t="shared" si="270"/>
        <v>5.6407283131955893E-2</v>
      </c>
      <c r="O595">
        <f>L595*0.47*0.75</f>
        <v>1.988356730401445E-2</v>
      </c>
      <c r="Q595">
        <f t="shared" si="271"/>
        <v>1.0339454998087515E-2</v>
      </c>
      <c r="T595">
        <f>(L595*0.47*0.75)*(1+0.2)*0.52*3.67</f>
        <v>4.5534959811577409E-2</v>
      </c>
    </row>
    <row r="596" spans="1:20" hidden="1" x14ac:dyDescent="0.3">
      <c r="A596" s="26">
        <v>46002</v>
      </c>
      <c r="B596">
        <v>191</v>
      </c>
      <c r="C596" t="s">
        <v>211</v>
      </c>
      <c r="D596">
        <v>63</v>
      </c>
      <c r="E596" t="s">
        <v>222</v>
      </c>
      <c r="F596">
        <v>3</v>
      </c>
      <c r="G596">
        <v>18.5</v>
      </c>
      <c r="H596">
        <f t="shared" si="264"/>
        <v>0.185</v>
      </c>
      <c r="I596">
        <v>6.6</v>
      </c>
      <c r="J596">
        <v>3.9</v>
      </c>
      <c r="K596" s="27">
        <f t="shared" si="265"/>
        <v>2.6880314999999998E-2</v>
      </c>
      <c r="L596">
        <f>0.000081*(G596^1.922704*I596^0.783213+0.000032*G596^2)</f>
        <v>9.69979612360896E-2</v>
      </c>
      <c r="O596">
        <f>L596*0.61*1.07</f>
        <v>6.331056929879568E-2</v>
      </c>
      <c r="Q596">
        <f>O596*0.531</f>
        <v>3.3617912297660507E-2</v>
      </c>
      <c r="T596">
        <f>(L596*0.61*1.07)*(1+0.2)*0.531*3.67</f>
        <v>0.14805328575889687</v>
      </c>
    </row>
    <row r="597" spans="1:20" hidden="1" x14ac:dyDescent="0.3">
      <c r="A597" s="26">
        <v>46002</v>
      </c>
      <c r="B597">
        <v>191</v>
      </c>
      <c r="C597" t="s">
        <v>211</v>
      </c>
      <c r="D597">
        <v>64</v>
      </c>
      <c r="E597" t="s">
        <v>212</v>
      </c>
      <c r="F597">
        <v>1</v>
      </c>
      <c r="G597">
        <v>19</v>
      </c>
      <c r="H597">
        <f t="shared" si="264"/>
        <v>0.19</v>
      </c>
      <c r="I597">
        <v>14.2</v>
      </c>
      <c r="J597">
        <v>6.8</v>
      </c>
      <c r="K597" s="27">
        <f t="shared" si="265"/>
        <v>2.835294E-2</v>
      </c>
      <c r="L597">
        <f>0.000062*(G597^1.947206*I597^0.894551+0.000039*G597^2)</f>
        <v>0.20566998091936653</v>
      </c>
      <c r="O597">
        <f>L597*0.47*0.75</f>
        <v>7.2498668274076694E-2</v>
      </c>
      <c r="Q597">
        <f>O597*0.52</f>
        <v>3.7699307502519881E-2</v>
      </c>
      <c r="T597">
        <f>(L597*0.47*0.75)*(1+0.2)*0.52*3.67</f>
        <v>0.16602775024109756</v>
      </c>
    </row>
    <row r="598" spans="1:20" hidden="1" x14ac:dyDescent="0.3">
      <c r="A598" s="26">
        <v>46002</v>
      </c>
      <c r="B598">
        <v>191</v>
      </c>
      <c r="C598" t="s">
        <v>211</v>
      </c>
      <c r="D598">
        <v>65</v>
      </c>
      <c r="E598" t="s">
        <v>222</v>
      </c>
      <c r="F598">
        <v>7</v>
      </c>
      <c r="G598">
        <v>17.3</v>
      </c>
      <c r="H598">
        <f t="shared" si="264"/>
        <v>0.17300000000000001</v>
      </c>
      <c r="I598">
        <v>8.1999999999999993</v>
      </c>
      <c r="J598">
        <v>0</v>
      </c>
      <c r="K598" s="27">
        <f t="shared" si="265"/>
        <v>2.3506236600000004E-2</v>
      </c>
      <c r="L598">
        <f t="shared" ref="L598:L600" si="272">0.000081*(G598^1.922704*I598^0.783213+0.000032*G598^2)</f>
        <v>0.10106375631186218</v>
      </c>
      <c r="O598">
        <f>L598*0.61*1.07</f>
        <v>6.5964313744752451E-2</v>
      </c>
      <c r="Q598">
        <f t="shared" ref="Q598:Q600" si="273">O598*0.531</f>
        <v>3.5027050598463554E-2</v>
      </c>
      <c r="T598">
        <f>(L598*0.61*1.07)*(1+0.2)*0.531*3.67</f>
        <v>0.15425913083563347</v>
      </c>
    </row>
    <row r="599" spans="1:20" hidden="1" x14ac:dyDescent="0.3">
      <c r="A599" s="26">
        <v>46002</v>
      </c>
      <c r="B599">
        <v>191</v>
      </c>
      <c r="C599" t="s">
        <v>211</v>
      </c>
      <c r="D599">
        <v>66</v>
      </c>
      <c r="E599" t="s">
        <v>222</v>
      </c>
      <c r="F599">
        <v>5</v>
      </c>
      <c r="G599">
        <v>21.1</v>
      </c>
      <c r="H599">
        <f t="shared" si="264"/>
        <v>0.21100000000000002</v>
      </c>
      <c r="I599">
        <v>8.5</v>
      </c>
      <c r="J599">
        <v>6.1</v>
      </c>
      <c r="K599" s="27">
        <f t="shared" si="265"/>
        <v>3.4966793400000008E-2</v>
      </c>
      <c r="L599">
        <f t="shared" si="272"/>
        <v>0.15227354874963578</v>
      </c>
      <c r="O599">
        <f>L599*0.61*1.07</f>
        <v>9.938894526888728E-2</v>
      </c>
      <c r="Q599">
        <f t="shared" si="273"/>
        <v>5.2775529937779148E-2</v>
      </c>
      <c r="T599">
        <f>(L599*0.61*1.07)*(1+0.2)*0.531*3.67</f>
        <v>0.23242343384597935</v>
      </c>
    </row>
    <row r="600" spans="1:20" hidden="1" x14ac:dyDescent="0.3">
      <c r="A600" s="26">
        <v>46002</v>
      </c>
      <c r="B600">
        <v>191</v>
      </c>
      <c r="C600" t="s">
        <v>211</v>
      </c>
      <c r="D600">
        <v>67</v>
      </c>
      <c r="E600" t="s">
        <v>222</v>
      </c>
      <c r="F600">
        <v>3</v>
      </c>
      <c r="G600">
        <v>21</v>
      </c>
      <c r="H600">
        <f t="shared" si="264"/>
        <v>0.21</v>
      </c>
      <c r="I600">
        <v>8.5</v>
      </c>
      <c r="J600">
        <v>3.9</v>
      </c>
      <c r="K600" s="27">
        <f t="shared" si="265"/>
        <v>3.4636139999999996E-2</v>
      </c>
      <c r="L600">
        <f t="shared" si="272"/>
        <v>0.15088901408581248</v>
      </c>
      <c r="O600">
        <f>L600*0.61*1.07</f>
        <v>9.8485259493809804E-2</v>
      </c>
      <c r="Q600">
        <f t="shared" si="273"/>
        <v>5.2295672791213006E-2</v>
      </c>
      <c r="T600">
        <f>(L600*0.61*1.07)*(1+0.2)*0.531*3.67</f>
        <v>0.2303101429725021</v>
      </c>
    </row>
    <row r="601" spans="1:20" hidden="1" x14ac:dyDescent="0.3">
      <c r="A601" s="26">
        <v>46002</v>
      </c>
      <c r="B601">
        <v>191</v>
      </c>
      <c r="C601" t="s">
        <v>211</v>
      </c>
      <c r="D601">
        <v>68</v>
      </c>
      <c r="E601" t="s">
        <v>212</v>
      </c>
      <c r="F601">
        <v>3</v>
      </c>
      <c r="G601">
        <v>9</v>
      </c>
      <c r="H601">
        <f t="shared" si="264"/>
        <v>0.09</v>
      </c>
      <c r="I601">
        <v>7</v>
      </c>
      <c r="J601">
        <v>3.9</v>
      </c>
      <c r="K601" s="27">
        <f t="shared" si="265"/>
        <v>6.3617399999999994E-3</v>
      </c>
      <c r="L601">
        <f>0.000062*(G601^1.947206*I601^0.894551+0.000039*G601^2)</f>
        <v>2.5496763890528705E-2</v>
      </c>
      <c r="O601">
        <f>L601*0.47*0.75</f>
        <v>8.9876092714113679E-3</v>
      </c>
      <c r="Q601">
        <f>O601*0.52</f>
        <v>4.6735568211339115E-3</v>
      </c>
      <c r="T601">
        <f>(L601*0.47*0.75)*(1+0.2)*0.52*3.67</f>
        <v>2.0582344240273744E-2</v>
      </c>
    </row>
    <row r="602" spans="1:20" hidden="1" x14ac:dyDescent="0.3">
      <c r="A602" s="26">
        <v>46002</v>
      </c>
      <c r="B602">
        <v>191</v>
      </c>
      <c r="C602" t="s">
        <v>211</v>
      </c>
      <c r="D602">
        <v>69</v>
      </c>
      <c r="E602" t="s">
        <v>222</v>
      </c>
      <c r="F602">
        <v>7</v>
      </c>
      <c r="G602">
        <v>16</v>
      </c>
      <c r="H602">
        <f t="shared" si="264"/>
        <v>0.16</v>
      </c>
      <c r="I602">
        <v>4</v>
      </c>
      <c r="J602">
        <v>0</v>
      </c>
      <c r="K602" s="27">
        <f t="shared" si="265"/>
        <v>2.0106240000000001E-2</v>
      </c>
      <c r="L602">
        <f t="shared" ref="L602:L603" si="274">0.000081*(G602^1.922704*I602^0.783213+0.000032*G602^2)</f>
        <v>4.9567652549438783E-2</v>
      </c>
      <c r="O602">
        <f>L602*0.61*1.07</f>
        <v>3.2352806819018691E-2</v>
      </c>
      <c r="Q602">
        <f t="shared" ref="Q602:Q603" si="275">O602*0.531</f>
        <v>1.7179340420898925E-2</v>
      </c>
      <c r="T602">
        <f>(L602*0.61*1.07)*(1+0.2)*0.531*3.67</f>
        <v>7.5657815213638874E-2</v>
      </c>
    </row>
    <row r="603" spans="1:20" hidden="1" x14ac:dyDescent="0.3">
      <c r="A603" s="26">
        <v>46002</v>
      </c>
      <c r="B603">
        <v>191</v>
      </c>
      <c r="C603" t="s">
        <v>211</v>
      </c>
      <c r="D603">
        <v>70</v>
      </c>
      <c r="E603" t="s">
        <v>222</v>
      </c>
      <c r="F603">
        <v>7</v>
      </c>
      <c r="G603">
        <v>13.5</v>
      </c>
      <c r="H603">
        <f t="shared" si="264"/>
        <v>0.13500000000000001</v>
      </c>
      <c r="I603">
        <v>6.1</v>
      </c>
      <c r="J603">
        <v>0</v>
      </c>
      <c r="K603" s="27">
        <f t="shared" si="265"/>
        <v>1.4313915000000002E-2</v>
      </c>
      <c r="L603">
        <f t="shared" si="274"/>
        <v>4.9758460614156647E-2</v>
      </c>
      <c r="O603">
        <f>L603*0.61*1.07</f>
        <v>3.2477347242860041E-2</v>
      </c>
      <c r="Q603">
        <f t="shared" si="275"/>
        <v>1.7245471385958683E-2</v>
      </c>
      <c r="T603">
        <f>(L603*0.61*1.07)*(1+0.2)*0.531*3.67</f>
        <v>7.5949055983762045E-2</v>
      </c>
    </row>
    <row r="604" spans="1:20" hidden="1" x14ac:dyDescent="0.3">
      <c r="A604" s="26">
        <v>46002</v>
      </c>
      <c r="B604">
        <v>191</v>
      </c>
      <c r="C604" t="s">
        <v>211</v>
      </c>
      <c r="D604">
        <v>71</v>
      </c>
      <c r="E604" t="s">
        <v>217</v>
      </c>
      <c r="F604">
        <v>3</v>
      </c>
      <c r="G604">
        <v>8.5</v>
      </c>
      <c r="H604">
        <f t="shared" si="264"/>
        <v>8.5000000000000006E-2</v>
      </c>
      <c r="I604">
        <v>6.9</v>
      </c>
      <c r="J604">
        <v>3.7</v>
      </c>
      <c r="K604" s="27">
        <f t="shared" si="265"/>
        <v>5.6745150000000006E-3</v>
      </c>
      <c r="L604">
        <f t="shared" ref="L604:L605" si="276">0.000059*(G604^1.965295*I604^0.892133+0.000019*G604^2)</f>
        <v>2.2171798426371968E-2</v>
      </c>
      <c r="O604">
        <f>L604*0.47*0.75</f>
        <v>7.8155589452961177E-3</v>
      </c>
      <c r="Q604">
        <f t="shared" ref="Q604:Q605" si="277">O604*0.52</f>
        <v>4.0640906515539811E-3</v>
      </c>
      <c r="T604">
        <f>(L604*0.47*0.75)*(1+0.2)*0.52*3.67</f>
        <v>1.789825522944373E-2</v>
      </c>
    </row>
    <row r="605" spans="1:20" hidden="1" x14ac:dyDescent="0.3">
      <c r="A605" s="26">
        <v>46002</v>
      </c>
      <c r="B605">
        <v>191</v>
      </c>
      <c r="C605" t="s">
        <v>211</v>
      </c>
      <c r="D605">
        <v>72</v>
      </c>
      <c r="E605" t="s">
        <v>217</v>
      </c>
      <c r="F605">
        <v>7</v>
      </c>
      <c r="G605">
        <v>11</v>
      </c>
      <c r="H605">
        <f t="shared" si="264"/>
        <v>0.11</v>
      </c>
      <c r="I605">
        <v>6</v>
      </c>
      <c r="J605">
        <v>0</v>
      </c>
      <c r="K605" s="27">
        <f t="shared" si="265"/>
        <v>9.503339999999999E-3</v>
      </c>
      <c r="L605">
        <f t="shared" si="276"/>
        <v>3.248718425212508E-2</v>
      </c>
      <c r="O605">
        <f>L605*0.47*0.75</f>
        <v>1.145173244887409E-2</v>
      </c>
      <c r="Q605">
        <f t="shared" si="277"/>
        <v>5.9549008734145273E-3</v>
      </c>
      <c r="T605">
        <f>(L605*0.47*0.75)*(1+0.2)*0.52*3.67</f>
        <v>2.6225383446517578E-2</v>
      </c>
    </row>
    <row r="606" spans="1:20" hidden="1" x14ac:dyDescent="0.3">
      <c r="A606" s="26">
        <v>46002</v>
      </c>
      <c r="B606">
        <v>191</v>
      </c>
      <c r="C606" t="s">
        <v>211</v>
      </c>
      <c r="D606">
        <v>73</v>
      </c>
      <c r="E606" t="s">
        <v>222</v>
      </c>
      <c r="F606">
        <v>7</v>
      </c>
      <c r="G606">
        <v>16</v>
      </c>
      <c r="H606">
        <f t="shared" si="264"/>
        <v>0.16</v>
      </c>
      <c r="I606">
        <v>8</v>
      </c>
      <c r="J606">
        <v>0</v>
      </c>
      <c r="K606" s="27">
        <f t="shared" si="265"/>
        <v>2.0106240000000001E-2</v>
      </c>
      <c r="L606">
        <f t="shared" ref="L606:L608" si="278">0.000081*(G606^1.922704*I606^0.783213+0.000032*G606^2)</f>
        <v>8.530343550427516E-2</v>
      </c>
      <c r="O606">
        <f>L606*0.61*1.07</f>
        <v>5.56775523536404E-2</v>
      </c>
      <c r="Q606">
        <f t="shared" ref="Q606:Q608" si="279">O606*0.531</f>
        <v>2.9564780299783055E-2</v>
      </c>
      <c r="T606">
        <f>(L606*0.61*1.07)*(1+0.2)*0.531*3.67</f>
        <v>0.13020329244024456</v>
      </c>
    </row>
    <row r="607" spans="1:20" hidden="1" x14ac:dyDescent="0.3">
      <c r="A607" s="26">
        <v>46002</v>
      </c>
      <c r="B607">
        <v>191</v>
      </c>
      <c r="C607" t="s">
        <v>211</v>
      </c>
      <c r="D607">
        <v>74</v>
      </c>
      <c r="E607" t="s">
        <v>222</v>
      </c>
      <c r="F607">
        <v>7</v>
      </c>
      <c r="G607">
        <v>21.1</v>
      </c>
      <c r="H607">
        <f t="shared" si="264"/>
        <v>0.21100000000000002</v>
      </c>
      <c r="I607">
        <v>8.4</v>
      </c>
      <c r="J607">
        <v>0</v>
      </c>
      <c r="K607" s="27">
        <f t="shared" si="265"/>
        <v>3.4966793400000008E-2</v>
      </c>
      <c r="L607">
        <f t="shared" si="278"/>
        <v>0.15086867187619751</v>
      </c>
      <c r="O607">
        <f>L607*0.61*1.07</f>
        <v>9.8471982133594108E-2</v>
      </c>
      <c r="Q607">
        <f t="shared" si="279"/>
        <v>5.2288622512938476E-2</v>
      </c>
      <c r="T607">
        <f>(L607*0.61*1.07)*(1+0.2)*0.531*3.67</f>
        <v>0.23027909354698103</v>
      </c>
    </row>
    <row r="608" spans="1:20" hidden="1" x14ac:dyDescent="0.3">
      <c r="A608" s="26">
        <v>46002</v>
      </c>
      <c r="B608">
        <v>191</v>
      </c>
      <c r="C608" t="s">
        <v>211</v>
      </c>
      <c r="D608">
        <v>75</v>
      </c>
      <c r="E608" t="s">
        <v>222</v>
      </c>
      <c r="F608">
        <v>7</v>
      </c>
      <c r="G608">
        <v>10.3</v>
      </c>
      <c r="H608">
        <f t="shared" si="264"/>
        <v>0.10300000000000001</v>
      </c>
      <c r="I608">
        <v>4</v>
      </c>
      <c r="J608">
        <v>0</v>
      </c>
      <c r="K608" s="27">
        <f t="shared" si="265"/>
        <v>8.3323086000000011E-3</v>
      </c>
      <c r="L608">
        <f t="shared" si="278"/>
        <v>2.1252891907968138E-2</v>
      </c>
      <c r="O608">
        <f>L608*0.61*1.07</f>
        <v>1.3871762548330804E-2</v>
      </c>
      <c r="Q608">
        <f t="shared" si="279"/>
        <v>7.3659059131636574E-3</v>
      </c>
      <c r="T608">
        <f>(L608*0.61*1.07)*(1+0.2)*0.531*3.67</f>
        <v>3.2439449641572748E-2</v>
      </c>
    </row>
    <row r="609" spans="1:24" hidden="1" x14ac:dyDescent="0.3">
      <c r="A609" s="26">
        <v>46002</v>
      </c>
      <c r="B609">
        <v>191</v>
      </c>
      <c r="C609" t="s">
        <v>211</v>
      </c>
      <c r="D609">
        <v>76</v>
      </c>
      <c r="E609" t="s">
        <v>212</v>
      </c>
      <c r="F609">
        <v>3</v>
      </c>
      <c r="G609">
        <v>10</v>
      </c>
      <c r="H609">
        <f t="shared" si="264"/>
        <v>0.1</v>
      </c>
      <c r="I609">
        <v>6.1</v>
      </c>
      <c r="J609">
        <v>4.3</v>
      </c>
      <c r="K609" s="27">
        <f t="shared" si="265"/>
        <v>7.8540000000000016E-3</v>
      </c>
      <c r="L609">
        <f>0.000062*(G609^1.947206*I609^0.894551+0.000039*G609^2)</f>
        <v>2.7677003774002826E-2</v>
      </c>
      <c r="O609">
        <f>L609*0.47*0.75</f>
        <v>9.7561438303359962E-3</v>
      </c>
      <c r="Q609">
        <f>O609*0.52</f>
        <v>5.0731947917747183E-3</v>
      </c>
      <c r="T609">
        <f>(L609*0.47*0.75)*(1+0.2)*0.52*3.67</f>
        <v>2.2342349862975858E-2</v>
      </c>
    </row>
    <row r="610" spans="1:24" hidden="1" x14ac:dyDescent="0.3">
      <c r="A610" s="26">
        <v>46002</v>
      </c>
      <c r="B610">
        <v>191</v>
      </c>
      <c r="C610" t="s">
        <v>211</v>
      </c>
      <c r="D610">
        <v>77</v>
      </c>
      <c r="E610" t="s">
        <v>217</v>
      </c>
      <c r="F610">
        <v>3</v>
      </c>
      <c r="G610">
        <v>7.5</v>
      </c>
      <c r="H610">
        <f t="shared" si="264"/>
        <v>7.4999999999999997E-2</v>
      </c>
      <c r="I610">
        <v>6.5</v>
      </c>
      <c r="J610">
        <v>4.4000000000000004</v>
      </c>
      <c r="K610" s="27">
        <f t="shared" si="265"/>
        <v>4.4178749999999999E-3</v>
      </c>
      <c r="L610">
        <f>0.000059*(G610^1.965295*I610^0.892133+0.000019*G610^2)</f>
        <v>1.6437434486374858E-2</v>
      </c>
      <c r="O610">
        <f>L610*0.47*0.75</f>
        <v>5.7941956564471365E-3</v>
      </c>
      <c r="Q610">
        <f>O610*0.52</f>
        <v>3.0129817413525111E-3</v>
      </c>
      <c r="T610">
        <f>(L610*0.47*0.75)*(1+0.2)*0.52*3.67</f>
        <v>1.3269171588916459E-2</v>
      </c>
    </row>
    <row r="611" spans="1:24" hidden="1" x14ac:dyDescent="0.3">
      <c r="A611" s="26">
        <v>46002</v>
      </c>
      <c r="B611">
        <v>191</v>
      </c>
      <c r="C611" t="s">
        <v>211</v>
      </c>
      <c r="D611">
        <v>78</v>
      </c>
      <c r="E611" t="s">
        <v>222</v>
      </c>
      <c r="F611">
        <v>7</v>
      </c>
      <c r="G611">
        <v>9</v>
      </c>
      <c r="H611">
        <f t="shared" si="264"/>
        <v>0.09</v>
      </c>
      <c r="I611">
        <v>4.8</v>
      </c>
      <c r="J611">
        <v>0</v>
      </c>
      <c r="K611" s="27">
        <f t="shared" si="265"/>
        <v>6.3617399999999994E-3</v>
      </c>
      <c r="L611">
        <f t="shared" ref="L611:L612" si="280">0.000081*(G611^1.922704*I611^0.783213+0.000032*G611^2)</f>
        <v>1.8913535675317297E-2</v>
      </c>
      <c r="O611">
        <f>L611*0.61*1.07</f>
        <v>1.23448647352796E-2</v>
      </c>
      <c r="Q611">
        <f t="shared" ref="Q611:Q612" si="281">O611*0.531</f>
        <v>6.555123174433468E-3</v>
      </c>
      <c r="T611">
        <f>(L611*0.61*1.07)*(1+0.2)*0.531*3.67</f>
        <v>2.8868762460204991E-2</v>
      </c>
    </row>
    <row r="612" spans="1:24" hidden="1" x14ac:dyDescent="0.3">
      <c r="A612" s="26">
        <v>46002</v>
      </c>
      <c r="B612">
        <v>191</v>
      </c>
      <c r="C612" t="s">
        <v>211</v>
      </c>
      <c r="D612">
        <v>79</v>
      </c>
      <c r="E612" t="s">
        <v>222</v>
      </c>
      <c r="F612">
        <v>7</v>
      </c>
      <c r="G612">
        <v>8.5</v>
      </c>
      <c r="H612">
        <f t="shared" si="264"/>
        <v>8.5000000000000006E-2</v>
      </c>
      <c r="I612">
        <v>5.5</v>
      </c>
      <c r="J612">
        <v>0</v>
      </c>
      <c r="K612" s="27">
        <f t="shared" si="265"/>
        <v>5.6745150000000006E-3</v>
      </c>
      <c r="L612">
        <f t="shared" si="280"/>
        <v>1.885161242699394E-2</v>
      </c>
      <c r="O612">
        <f>L612*0.61*1.07</f>
        <v>1.2304447431098944E-2</v>
      </c>
      <c r="Q612">
        <f t="shared" si="281"/>
        <v>6.5336615859135395E-3</v>
      </c>
      <c r="T612">
        <f>(L612*0.61*1.07)*(1+0.2)*0.531*3.67</f>
        <v>2.8774245624363225E-2</v>
      </c>
    </row>
    <row r="613" spans="1:24" hidden="1" x14ac:dyDescent="0.3">
      <c r="A613" s="26">
        <v>46002</v>
      </c>
      <c r="B613">
        <v>191</v>
      </c>
      <c r="C613" t="s">
        <v>211</v>
      </c>
      <c r="D613">
        <v>80</v>
      </c>
      <c r="E613" t="s">
        <v>212</v>
      </c>
      <c r="F613">
        <v>1</v>
      </c>
      <c r="G613">
        <v>52.5</v>
      </c>
      <c r="H613">
        <f t="shared" si="264"/>
        <v>0.52500000000000002</v>
      </c>
      <c r="I613">
        <v>17.2</v>
      </c>
      <c r="J613">
        <v>8.6999999999999993</v>
      </c>
      <c r="K613" s="27">
        <f t="shared" si="265"/>
        <v>0.21647587500000001</v>
      </c>
      <c r="L613">
        <f t="shared" ref="L613:L614" si="282">0.000062*(G613^1.947206*I613^0.894551+0.000039*G613^2)</f>
        <v>1.7666114956983976</v>
      </c>
      <c r="O613">
        <f>L613*0.47*0.75</f>
        <v>0.62273055223368512</v>
      </c>
      <c r="Q613">
        <f t="shared" ref="Q613:Q614" si="283">O613*0.52</f>
        <v>0.32381988716151627</v>
      </c>
      <c r="T613">
        <f>(L613*0.47*0.75)*(1+0.2)*0.52*3.67</f>
        <v>1.4261027830593178</v>
      </c>
      <c r="U613">
        <v>89</v>
      </c>
      <c r="V613">
        <v>96</v>
      </c>
      <c r="W613">
        <v>13</v>
      </c>
      <c r="X613">
        <v>8</v>
      </c>
    </row>
    <row r="614" spans="1:24" hidden="1" x14ac:dyDescent="0.3">
      <c r="A614" s="26">
        <v>46002</v>
      </c>
      <c r="B614">
        <v>191</v>
      </c>
      <c r="C614" t="s">
        <v>211</v>
      </c>
      <c r="D614">
        <v>81</v>
      </c>
      <c r="E614" t="s">
        <v>212</v>
      </c>
      <c r="F614">
        <v>1</v>
      </c>
      <c r="G614">
        <v>51.1</v>
      </c>
      <c r="H614">
        <f t="shared" si="264"/>
        <v>0.51100000000000001</v>
      </c>
      <c r="I614">
        <v>17.8</v>
      </c>
      <c r="J614">
        <v>9.5</v>
      </c>
      <c r="K614" s="27">
        <f t="shared" si="265"/>
        <v>0.20508443339999999</v>
      </c>
      <c r="L614">
        <f t="shared" si="282"/>
        <v>1.7282444341040994</v>
      </c>
      <c r="O614">
        <f>L614*0.47*0.75</f>
        <v>0.60920616302169495</v>
      </c>
      <c r="Q614">
        <f t="shared" si="283"/>
        <v>0.31678720477128136</v>
      </c>
      <c r="T614">
        <f>(L614*0.47*0.75)*(1+0.2)*0.52*3.67</f>
        <v>1.3951308498127231</v>
      </c>
      <c r="U614">
        <v>95</v>
      </c>
      <c r="V614">
        <v>102</v>
      </c>
      <c r="W614">
        <v>13</v>
      </c>
      <c r="X614">
        <v>9</v>
      </c>
    </row>
    <row r="615" spans="1:24" hidden="1" x14ac:dyDescent="0.3">
      <c r="A615" s="26">
        <v>46002</v>
      </c>
      <c r="B615">
        <v>191</v>
      </c>
      <c r="C615" t="s">
        <v>211</v>
      </c>
      <c r="D615">
        <v>82</v>
      </c>
      <c r="E615" t="s">
        <v>222</v>
      </c>
      <c r="F615">
        <v>7</v>
      </c>
      <c r="G615">
        <v>16</v>
      </c>
      <c r="H615">
        <f t="shared" si="264"/>
        <v>0.16</v>
      </c>
      <c r="I615">
        <v>8.1999999999999993</v>
      </c>
      <c r="J615">
        <v>0</v>
      </c>
      <c r="K615" s="27">
        <f t="shared" si="265"/>
        <v>2.0106240000000001E-2</v>
      </c>
      <c r="L615">
        <f t="shared" ref="L615:L616" si="284">0.000081*(G615^1.922704*I615^0.783213+0.000032*G615^2)</f>
        <v>8.6969210648740927E-2</v>
      </c>
      <c r="O615">
        <f>L615*0.61*1.07</f>
        <v>5.6764803790433208E-2</v>
      </c>
      <c r="Q615">
        <f t="shared" ref="Q615:Q616" si="285">O615*0.531</f>
        <v>3.0142110812720033E-2</v>
      </c>
      <c r="T615">
        <f>(L615*0.61*1.07)*(1+0.2)*0.531*3.67</f>
        <v>0.13274585601921904</v>
      </c>
    </row>
    <row r="616" spans="1:24" hidden="1" x14ac:dyDescent="0.3">
      <c r="A616" s="26">
        <v>46002</v>
      </c>
      <c r="B616">
        <v>191</v>
      </c>
      <c r="C616" t="s">
        <v>211</v>
      </c>
      <c r="D616">
        <v>83</v>
      </c>
      <c r="E616" t="s">
        <v>222</v>
      </c>
      <c r="F616">
        <v>7</v>
      </c>
      <c r="G616">
        <v>15.5</v>
      </c>
      <c r="H616">
        <f t="shared" si="264"/>
        <v>0.155</v>
      </c>
      <c r="I616">
        <v>8.5</v>
      </c>
      <c r="J616">
        <v>0</v>
      </c>
      <c r="K616" s="27">
        <f t="shared" si="265"/>
        <v>1.8869235000000002E-2</v>
      </c>
      <c r="L616">
        <f t="shared" si="284"/>
        <v>8.4154382004943851E-2</v>
      </c>
      <c r="O616">
        <f>L616*0.61*1.07</f>
        <v>5.4927565134626849E-2</v>
      </c>
      <c r="Q616">
        <f t="shared" si="285"/>
        <v>2.9166537086486859E-2</v>
      </c>
      <c r="T616">
        <f>(L616*0.61*1.07)*(1+0.2)*0.531*3.67</f>
        <v>0.12844942932888812</v>
      </c>
    </row>
    <row r="617" spans="1:24" hidden="1" x14ac:dyDescent="0.3">
      <c r="A617" s="26">
        <v>46002</v>
      </c>
      <c r="B617">
        <v>191</v>
      </c>
      <c r="C617" t="s">
        <v>211</v>
      </c>
      <c r="D617">
        <v>84</v>
      </c>
      <c r="E617" t="s">
        <v>217</v>
      </c>
      <c r="F617">
        <v>3</v>
      </c>
      <c r="G617">
        <v>10.5</v>
      </c>
      <c r="H617">
        <f t="shared" si="264"/>
        <v>0.105</v>
      </c>
      <c r="I617">
        <v>10.1</v>
      </c>
      <c r="J617">
        <v>6.6</v>
      </c>
      <c r="K617" s="27">
        <f t="shared" si="265"/>
        <v>8.659034999999999E-3</v>
      </c>
      <c r="L617">
        <f>0.000059*(G617^1.965295*I617^0.892133+0.000019*G617^2)</f>
        <v>4.7182354891566067E-2</v>
      </c>
      <c r="O617">
        <f>L617*0.47*0.75</f>
        <v>1.6631780099277037E-2</v>
      </c>
      <c r="Q617">
        <f>O617*0.52</f>
        <v>8.6485256516240592E-3</v>
      </c>
      <c r="T617">
        <f>(L617*0.47*0.75)*(1+0.2)*0.52*3.67</f>
        <v>3.8088106969752358E-2</v>
      </c>
    </row>
    <row r="618" spans="1:24" hidden="1" x14ac:dyDescent="0.3">
      <c r="A618" s="26">
        <v>46002</v>
      </c>
      <c r="B618">
        <v>191</v>
      </c>
      <c r="C618" t="s">
        <v>211</v>
      </c>
      <c r="D618">
        <v>85</v>
      </c>
      <c r="E618" t="s">
        <v>222</v>
      </c>
      <c r="F618">
        <v>7</v>
      </c>
      <c r="G618">
        <v>20</v>
      </c>
      <c r="H618">
        <f t="shared" si="264"/>
        <v>0.2</v>
      </c>
      <c r="I618">
        <v>8.6</v>
      </c>
      <c r="J618">
        <v>0</v>
      </c>
      <c r="K618" s="27">
        <f t="shared" si="265"/>
        <v>3.1416000000000006E-2</v>
      </c>
      <c r="L618">
        <f>0.000081*(G618^1.922704*I618^0.783213+0.000032*G618^2)</f>
        <v>0.13864211626574527</v>
      </c>
      <c r="O618">
        <f>L618*0.61*1.07</f>
        <v>9.0491709286651928E-2</v>
      </c>
      <c r="Q618">
        <f>O618*0.531</f>
        <v>4.8051097631212174E-2</v>
      </c>
      <c r="T618">
        <f>(L618*0.61*1.07)*(1+0.2)*0.531*3.67</f>
        <v>0.21161703396785841</v>
      </c>
    </row>
    <row r="619" spans="1:24" hidden="1" x14ac:dyDescent="0.3">
      <c r="A619" s="26">
        <v>46002</v>
      </c>
      <c r="B619">
        <v>191</v>
      </c>
      <c r="C619" t="s">
        <v>211</v>
      </c>
      <c r="D619">
        <v>86</v>
      </c>
      <c r="E619" t="s">
        <v>212</v>
      </c>
      <c r="F619">
        <v>2</v>
      </c>
      <c r="G619">
        <v>17</v>
      </c>
      <c r="H619">
        <f t="shared" si="264"/>
        <v>0.17</v>
      </c>
      <c r="I619">
        <v>14</v>
      </c>
      <c r="J619">
        <v>6.8</v>
      </c>
      <c r="K619" s="27">
        <f t="shared" si="265"/>
        <v>2.2698060000000003E-2</v>
      </c>
      <c r="L619">
        <f>0.000062*(G619^1.947206*I619^0.894551+0.000039*G619^2)</f>
        <v>0.16353135985858497</v>
      </c>
      <c r="O619">
        <f>L619*0.47*0.75</f>
        <v>5.7644804350151194E-2</v>
      </c>
      <c r="Q619">
        <f>O619*0.52</f>
        <v>2.997529826207862E-2</v>
      </c>
      <c r="T619">
        <f>(L619*0.47*0.75)*(1+0.2)*0.52*3.67</f>
        <v>0.13201121354619424</v>
      </c>
    </row>
    <row r="620" spans="1:24" hidden="1" x14ac:dyDescent="0.3">
      <c r="A620" s="26">
        <v>46002</v>
      </c>
      <c r="B620">
        <v>191</v>
      </c>
      <c r="C620" t="s">
        <v>211</v>
      </c>
      <c r="D620">
        <v>87</v>
      </c>
      <c r="E620" t="s">
        <v>216</v>
      </c>
      <c r="F620">
        <v>3</v>
      </c>
      <c r="G620">
        <v>8</v>
      </c>
      <c r="H620">
        <f t="shared" si="264"/>
        <v>0.08</v>
      </c>
      <c r="I620">
        <v>8.1999999999999993</v>
      </c>
      <c r="J620">
        <v>5.5</v>
      </c>
      <c r="K620" s="27">
        <f t="shared" si="265"/>
        <v>5.0265600000000002E-3</v>
      </c>
      <c r="L620">
        <f>0.000086*(G620^1.882935*I620^0.813269+0.000016*G620^2)</f>
        <v>2.3885606594385017E-2</v>
      </c>
      <c r="O620">
        <f>L620*0.45*0.75</f>
        <v>8.0613922256049433E-3</v>
      </c>
      <c r="Q620">
        <f>O620*0.52</f>
        <v>4.1919239573145707E-3</v>
      </c>
      <c r="T620">
        <f>(L620*0.45*0.75)*(1+0.2)*0.52*3.67</f>
        <v>1.846123310801337E-2</v>
      </c>
    </row>
    <row r="621" spans="1:24" hidden="1" x14ac:dyDescent="0.3">
      <c r="A621" s="26">
        <v>46002</v>
      </c>
      <c r="B621">
        <v>191</v>
      </c>
      <c r="C621" t="s">
        <v>211</v>
      </c>
      <c r="D621">
        <v>88</v>
      </c>
      <c r="E621" t="s">
        <v>222</v>
      </c>
      <c r="F621">
        <v>3</v>
      </c>
      <c r="G621">
        <v>13.7</v>
      </c>
      <c r="H621">
        <f t="shared" si="264"/>
        <v>0.13699999999999998</v>
      </c>
      <c r="I621">
        <v>6.2</v>
      </c>
      <c r="J621">
        <v>3.1</v>
      </c>
      <c r="K621" s="27">
        <f t="shared" si="265"/>
        <v>1.4741172599999994E-2</v>
      </c>
      <c r="L621">
        <f>0.000081*(G621^1.922704*I621^0.783213+0.000032*G621^2)</f>
        <v>5.1841522561255481E-2</v>
      </c>
      <c r="O621">
        <f>L621*0.61*1.07</f>
        <v>3.3836961775731457E-2</v>
      </c>
      <c r="Q621">
        <f>O621*0.531</f>
        <v>1.7967426702913406E-2</v>
      </c>
      <c r="T621">
        <f>(L621*0.61*1.07)*(1+0.2)*0.531*3.67</f>
        <v>7.9128547199630639E-2</v>
      </c>
    </row>
    <row r="622" spans="1:24" hidden="1" x14ac:dyDescent="0.3">
      <c r="A622" s="26">
        <v>46002</v>
      </c>
      <c r="B622">
        <v>191</v>
      </c>
      <c r="C622" t="s">
        <v>211</v>
      </c>
      <c r="D622">
        <v>89</v>
      </c>
      <c r="E622" t="s">
        <v>216</v>
      </c>
      <c r="F622">
        <v>3</v>
      </c>
      <c r="G622">
        <v>9.8000000000000007</v>
      </c>
      <c r="H622">
        <f t="shared" si="264"/>
        <v>9.8000000000000004E-2</v>
      </c>
      <c r="I622">
        <v>6.5</v>
      </c>
      <c r="J622">
        <v>3.9</v>
      </c>
      <c r="K622" s="27">
        <f t="shared" si="265"/>
        <v>7.5429816000000009E-3</v>
      </c>
      <c r="L622">
        <f>0.000086*(G622^1.882935*I622^0.813269+0.000016*G622^2)</f>
        <v>2.8975566490297734E-2</v>
      </c>
      <c r="O622">
        <f>L622*0.45*0.75</f>
        <v>9.7792536904754857E-3</v>
      </c>
      <c r="Q622">
        <f>O622*0.52</f>
        <v>5.0852119190472524E-3</v>
      </c>
      <c r="T622">
        <f>(L622*0.45*0.75)*(1+0.2)*0.52*3.67</f>
        <v>2.2395273291484101E-2</v>
      </c>
    </row>
    <row r="623" spans="1:24" hidden="1" x14ac:dyDescent="0.3">
      <c r="A623" s="26">
        <v>46002</v>
      </c>
      <c r="B623">
        <v>191</v>
      </c>
      <c r="C623" t="s">
        <v>211</v>
      </c>
      <c r="D623">
        <v>90</v>
      </c>
      <c r="E623" t="s">
        <v>222</v>
      </c>
      <c r="F623">
        <v>7</v>
      </c>
      <c r="G623">
        <v>10</v>
      </c>
      <c r="H623">
        <f t="shared" si="264"/>
        <v>0.1</v>
      </c>
      <c r="I623">
        <v>6.2</v>
      </c>
      <c r="J623">
        <v>0</v>
      </c>
      <c r="K623" s="27">
        <f t="shared" si="265"/>
        <v>7.8540000000000016E-3</v>
      </c>
      <c r="L623">
        <f>0.000081*(G623^1.922704*I623^0.783213+0.000032*G623^2)</f>
        <v>2.8301175126105176E-2</v>
      </c>
      <c r="O623">
        <f>L623*0.61*1.07</f>
        <v>1.8472177004808847E-2</v>
      </c>
      <c r="Q623">
        <f>O623*0.531</f>
        <v>9.8087259895534989E-3</v>
      </c>
      <c r="T623">
        <f>(L623*0.61*1.07)*(1+0.2)*0.531*3.67</f>
        <v>4.3197629257993607E-2</v>
      </c>
    </row>
    <row r="624" spans="1:24" hidden="1" x14ac:dyDescent="0.3">
      <c r="A624" s="26">
        <v>46002</v>
      </c>
      <c r="B624">
        <v>191</v>
      </c>
      <c r="C624" t="s">
        <v>211</v>
      </c>
      <c r="D624">
        <v>91</v>
      </c>
      <c r="E624" t="s">
        <v>216</v>
      </c>
      <c r="F624">
        <v>3</v>
      </c>
      <c r="G624">
        <v>12.2</v>
      </c>
      <c r="H624">
        <f t="shared" si="264"/>
        <v>0.122</v>
      </c>
      <c r="I624">
        <v>7.5</v>
      </c>
      <c r="J624">
        <v>2.5</v>
      </c>
      <c r="K624" s="27">
        <f t="shared" si="265"/>
        <v>1.1689893599999999E-2</v>
      </c>
      <c r="L624">
        <f>0.000086*(G624^1.882935*I624^0.813269+0.000016*G624^2)</f>
        <v>4.9170588540259748E-2</v>
      </c>
      <c r="O624">
        <f>L624*0.45*0.75</f>
        <v>1.6595073632337663E-2</v>
      </c>
      <c r="Q624">
        <f>O624*0.52</f>
        <v>8.6294382888155857E-3</v>
      </c>
      <c r="T624">
        <f>(L624*0.45*0.75)*(1+0.2)*0.52*3.67</f>
        <v>3.8004046223943835E-2</v>
      </c>
    </row>
    <row r="625" spans="1:20" hidden="1" x14ac:dyDescent="0.3">
      <c r="A625" s="26">
        <v>46002</v>
      </c>
      <c r="B625">
        <v>191</v>
      </c>
      <c r="C625" t="s">
        <v>211</v>
      </c>
      <c r="D625">
        <v>92</v>
      </c>
      <c r="E625" t="s">
        <v>217</v>
      </c>
      <c r="F625">
        <v>3</v>
      </c>
      <c r="G625">
        <v>8.5</v>
      </c>
      <c r="H625">
        <f t="shared" si="264"/>
        <v>8.5000000000000006E-2</v>
      </c>
      <c r="I625">
        <v>7</v>
      </c>
      <c r="J625">
        <v>3.1</v>
      </c>
      <c r="K625" s="27">
        <f t="shared" si="265"/>
        <v>5.6745150000000006E-3</v>
      </c>
      <c r="L625">
        <f>0.000059*(G625^1.965295*I625^0.892133+0.000019*G625^2)</f>
        <v>2.2458243960863461E-2</v>
      </c>
      <c r="O625">
        <f>L625*0.47*0.75</f>
        <v>7.9165309962043705E-3</v>
      </c>
      <c r="Q625">
        <f>O625*0.52</f>
        <v>4.1165961180262729E-3</v>
      </c>
      <c r="T625">
        <f>(L625*0.47*0.75)*(1+0.2)*0.52*3.67</f>
        <v>1.8129489303787705E-2</v>
      </c>
    </row>
    <row r="626" spans="1:20" hidden="1" x14ac:dyDescent="0.3">
      <c r="A626" s="26">
        <v>46002</v>
      </c>
      <c r="B626">
        <v>191</v>
      </c>
      <c r="C626" t="s">
        <v>211</v>
      </c>
      <c r="D626">
        <v>93</v>
      </c>
      <c r="E626" t="s">
        <v>218</v>
      </c>
      <c r="F626">
        <v>3</v>
      </c>
      <c r="G626">
        <v>16</v>
      </c>
      <c r="H626">
        <f t="shared" si="264"/>
        <v>0.16</v>
      </c>
      <c r="I626">
        <v>7.5</v>
      </c>
      <c r="J626">
        <v>3.8</v>
      </c>
      <c r="K626" s="27">
        <f t="shared" si="265"/>
        <v>2.0106240000000001E-2</v>
      </c>
      <c r="L626">
        <f>0.000057*(G626^1.897696*I626^1.002687+0.000031*G626^2)</f>
        <v>8.2859718630044973E-2</v>
      </c>
      <c r="O626">
        <f>L626*0.43*0.75</f>
        <v>2.6722259258189503E-2</v>
      </c>
      <c r="Q626">
        <f>O626*0.52</f>
        <v>1.3895574814258542E-2</v>
      </c>
      <c r="T626">
        <f>(L626*0.43*0.75)*(1+0.2)*0.52*3.67</f>
        <v>6.1196111481994615E-2</v>
      </c>
    </row>
    <row r="627" spans="1:20" hidden="1" x14ac:dyDescent="0.3">
      <c r="A627" s="26">
        <v>46002</v>
      </c>
      <c r="B627">
        <v>191</v>
      </c>
      <c r="C627" t="s">
        <v>211</v>
      </c>
      <c r="D627">
        <v>94</v>
      </c>
      <c r="E627" t="s">
        <v>216</v>
      </c>
      <c r="F627">
        <v>3</v>
      </c>
      <c r="G627">
        <v>21</v>
      </c>
      <c r="H627">
        <f t="shared" si="264"/>
        <v>0.21</v>
      </c>
      <c r="I627">
        <v>10.9</v>
      </c>
      <c r="J627">
        <v>6.7</v>
      </c>
      <c r="K627" s="27">
        <f t="shared" si="265"/>
        <v>3.4636139999999996E-2</v>
      </c>
      <c r="L627">
        <f>0.000086*(G627^1.882935*I627^0.813269+0.000016*G627^2)</f>
        <v>0.18529328114258994</v>
      </c>
      <c r="O627">
        <f>L627*0.45*0.75</f>
        <v>6.2536482385624106E-2</v>
      </c>
      <c r="Q627">
        <f>O627*0.52</f>
        <v>3.2518970840524533E-2</v>
      </c>
      <c r="T627">
        <f>(L627*0.45*0.75)*(1+0.2)*0.52*3.67</f>
        <v>0.14321354758167004</v>
      </c>
    </row>
    <row r="628" spans="1:20" hidden="1" x14ac:dyDescent="0.3">
      <c r="A628" s="26">
        <v>46002</v>
      </c>
      <c r="B628">
        <v>191</v>
      </c>
      <c r="C628" t="s">
        <v>211</v>
      </c>
      <c r="D628">
        <v>95</v>
      </c>
      <c r="E628" t="s">
        <v>212</v>
      </c>
      <c r="F628">
        <v>3</v>
      </c>
      <c r="G628">
        <v>18.5</v>
      </c>
      <c r="H628">
        <f t="shared" si="264"/>
        <v>0.185</v>
      </c>
      <c r="I628">
        <v>11.5</v>
      </c>
      <c r="J628">
        <v>6.9</v>
      </c>
      <c r="K628" s="27">
        <f t="shared" si="265"/>
        <v>2.6880314999999998E-2</v>
      </c>
      <c r="L628">
        <f>0.000062*(G628^1.947206*I628^0.894551+0.000039*G628^2)</f>
        <v>0.16169128729217824</v>
      </c>
      <c r="O628">
        <f>L628*0.47*0.75</f>
        <v>5.6996178770492831E-2</v>
      </c>
      <c r="Q628">
        <f>O628*0.52</f>
        <v>2.9638012960656272E-2</v>
      </c>
      <c r="T628">
        <f>(L628*0.47*0.75)*(1+0.2)*0.52*3.67</f>
        <v>0.13052580907873021</v>
      </c>
    </row>
    <row r="629" spans="1:20" hidden="1" x14ac:dyDescent="0.3">
      <c r="A629" s="26">
        <v>46002</v>
      </c>
      <c r="B629">
        <v>191</v>
      </c>
      <c r="C629" t="s">
        <v>211</v>
      </c>
      <c r="D629">
        <v>96</v>
      </c>
      <c r="E629" t="s">
        <v>216</v>
      </c>
      <c r="F629">
        <v>3</v>
      </c>
      <c r="G629">
        <v>7.8</v>
      </c>
      <c r="H629">
        <f t="shared" si="264"/>
        <v>7.8E-2</v>
      </c>
      <c r="I629">
        <v>6.6</v>
      </c>
      <c r="J629">
        <v>3.7</v>
      </c>
      <c r="K629" s="27">
        <f t="shared" si="265"/>
        <v>4.7783736E-3</v>
      </c>
      <c r="L629">
        <f t="shared" ref="L629:L631" si="286">0.000086*(G629^1.882935*I629^0.813269+0.000016*G629^2)</f>
        <v>1.9088253042817482E-2</v>
      </c>
      <c r="O629">
        <f>L629*0.45*0.75</f>
        <v>6.4422854019509004E-3</v>
      </c>
      <c r="Q629">
        <f t="shared" ref="Q629:Q633" si="287">O629*0.52</f>
        <v>3.3499884090144685E-3</v>
      </c>
      <c r="T629">
        <f>(L629*0.45*0.75)*(1+0.2)*0.52*3.67</f>
        <v>1.4753348953299718E-2</v>
      </c>
    </row>
    <row r="630" spans="1:20" hidden="1" x14ac:dyDescent="0.3">
      <c r="A630" s="26">
        <v>46002</v>
      </c>
      <c r="B630">
        <v>191</v>
      </c>
      <c r="C630" t="s">
        <v>211</v>
      </c>
      <c r="D630">
        <v>97</v>
      </c>
      <c r="E630" t="s">
        <v>216</v>
      </c>
      <c r="F630">
        <v>3</v>
      </c>
      <c r="G630">
        <v>13</v>
      </c>
      <c r="H630">
        <f t="shared" si="264"/>
        <v>0.13</v>
      </c>
      <c r="I630">
        <v>8.5</v>
      </c>
      <c r="J630">
        <v>4.7</v>
      </c>
      <c r="K630" s="27">
        <f t="shared" si="265"/>
        <v>1.3273260000000002E-2</v>
      </c>
      <c r="L630">
        <f t="shared" si="286"/>
        <v>6.1355093695040171E-2</v>
      </c>
      <c r="O630">
        <f>L630*0.45*0.75</f>
        <v>2.070734412207606E-2</v>
      </c>
      <c r="Q630">
        <f t="shared" si="287"/>
        <v>1.0767818943479552E-2</v>
      </c>
      <c r="T630">
        <f>(L630*0.45*0.75)*(1+0.2)*0.52*3.67</f>
        <v>4.7421474627083939E-2</v>
      </c>
    </row>
    <row r="631" spans="1:20" hidden="1" x14ac:dyDescent="0.3">
      <c r="A631" s="26">
        <v>46002</v>
      </c>
      <c r="B631">
        <v>191</v>
      </c>
      <c r="C631" t="s">
        <v>211</v>
      </c>
      <c r="D631">
        <v>98</v>
      </c>
      <c r="E631" t="s">
        <v>216</v>
      </c>
      <c r="F631">
        <v>3</v>
      </c>
      <c r="G631">
        <v>15</v>
      </c>
      <c r="H631">
        <f t="shared" si="264"/>
        <v>0.15</v>
      </c>
      <c r="I631">
        <v>9.8000000000000007</v>
      </c>
      <c r="J631">
        <v>4.4000000000000004</v>
      </c>
      <c r="K631" s="27">
        <f t="shared" si="265"/>
        <v>1.76715E-2</v>
      </c>
      <c r="L631">
        <f t="shared" si="286"/>
        <v>9.0185512243971186E-2</v>
      </c>
      <c r="O631">
        <f>L631*0.45*0.75</f>
        <v>3.0437610382340278E-2</v>
      </c>
      <c r="Q631">
        <f t="shared" si="287"/>
        <v>1.5827557398816944E-2</v>
      </c>
      <c r="T631">
        <f>(L631*0.45*0.75)*(1+0.2)*0.52*3.67</f>
        <v>6.9704562784389829E-2</v>
      </c>
    </row>
    <row r="632" spans="1:20" hidden="1" x14ac:dyDescent="0.3">
      <c r="A632" s="26">
        <v>46002</v>
      </c>
      <c r="B632">
        <v>191</v>
      </c>
      <c r="C632" t="s">
        <v>211</v>
      </c>
      <c r="D632">
        <v>99</v>
      </c>
      <c r="E632" t="s">
        <v>212</v>
      </c>
      <c r="F632">
        <v>3</v>
      </c>
      <c r="G632">
        <v>10</v>
      </c>
      <c r="H632">
        <f t="shared" si="264"/>
        <v>0.1</v>
      </c>
      <c r="I632">
        <v>8.4</v>
      </c>
      <c r="J632">
        <v>4.5</v>
      </c>
      <c r="K632" s="27">
        <f t="shared" si="265"/>
        <v>7.8540000000000016E-3</v>
      </c>
      <c r="L632">
        <f t="shared" ref="L632:L633" si="288">0.000062*(G632^1.947206*I632^0.894551+0.000039*G632^2)</f>
        <v>3.6848133919249765E-2</v>
      </c>
      <c r="O632">
        <f>L632*0.47*0.75</f>
        <v>1.2988967206535539E-2</v>
      </c>
      <c r="Q632">
        <f t="shared" si="287"/>
        <v>6.7542629473984804E-3</v>
      </c>
      <c r="T632">
        <f>(L632*0.47*0.75)*(1+0.2)*0.52*3.67</f>
        <v>2.9745774020342907E-2</v>
      </c>
    </row>
    <row r="633" spans="1:20" hidden="1" x14ac:dyDescent="0.3">
      <c r="A633" s="26">
        <v>46002</v>
      </c>
      <c r="B633">
        <v>191</v>
      </c>
      <c r="C633" t="s">
        <v>211</v>
      </c>
      <c r="D633">
        <v>100</v>
      </c>
      <c r="E633" t="s">
        <v>212</v>
      </c>
      <c r="F633">
        <v>3</v>
      </c>
      <c r="G633">
        <v>8</v>
      </c>
      <c r="H633">
        <f t="shared" si="264"/>
        <v>0.08</v>
      </c>
      <c r="I633">
        <v>8</v>
      </c>
      <c r="J633">
        <v>4.9000000000000004</v>
      </c>
      <c r="K633" s="27">
        <f t="shared" si="265"/>
        <v>5.0265600000000002E-3</v>
      </c>
      <c r="L633">
        <f t="shared" si="288"/>
        <v>2.2843199034310573E-2</v>
      </c>
      <c r="O633">
        <f>L633*0.47*0.75</f>
        <v>8.0522276595944766E-3</v>
      </c>
      <c r="Q633">
        <f t="shared" si="287"/>
        <v>4.1871583829891281E-3</v>
      </c>
      <c r="T633">
        <f>(L633*0.47*0.75)*(1+0.2)*0.52*3.67</f>
        <v>1.8440245518684117E-2</v>
      </c>
    </row>
    <row r="634" spans="1:20" hidden="1" x14ac:dyDescent="0.3">
      <c r="A634" s="26">
        <v>46002</v>
      </c>
      <c r="B634">
        <v>191</v>
      </c>
      <c r="C634" t="s">
        <v>211</v>
      </c>
      <c r="D634">
        <v>101</v>
      </c>
      <c r="E634" t="s">
        <v>222</v>
      </c>
      <c r="F634">
        <v>7</v>
      </c>
      <c r="G634">
        <v>18</v>
      </c>
      <c r="H634">
        <f t="shared" si="264"/>
        <v>0.18</v>
      </c>
      <c r="I634">
        <v>8.5</v>
      </c>
      <c r="J634">
        <v>0</v>
      </c>
      <c r="K634" s="27">
        <f t="shared" si="265"/>
        <v>2.5446959999999998E-2</v>
      </c>
      <c r="L634">
        <f t="shared" ref="L634:L637" si="289">0.000081*(G634^1.922704*I634^0.783213+0.000032*G634^2)</f>
        <v>0.11218601502797591</v>
      </c>
      <c r="O634">
        <f>L634*0.61*1.07</f>
        <v>7.3223812008759881E-2</v>
      </c>
      <c r="Q634">
        <f t="shared" ref="Q634:Q637" si="290">O634*0.531</f>
        <v>3.8881844176651498E-2</v>
      </c>
      <c r="T634">
        <f>(L634*0.61*1.07)*(1+0.2)*0.531*3.67</f>
        <v>0.17123564175397318</v>
      </c>
    </row>
    <row r="635" spans="1:20" hidden="1" x14ac:dyDescent="0.3">
      <c r="A635" s="26">
        <v>46002</v>
      </c>
      <c r="B635">
        <v>191</v>
      </c>
      <c r="C635" t="s">
        <v>211</v>
      </c>
      <c r="D635">
        <v>102</v>
      </c>
      <c r="E635" t="s">
        <v>222</v>
      </c>
      <c r="F635">
        <v>3</v>
      </c>
      <c r="G635">
        <v>20</v>
      </c>
      <c r="H635">
        <f t="shared" si="264"/>
        <v>0.2</v>
      </c>
      <c r="I635">
        <v>10.8</v>
      </c>
      <c r="J635">
        <v>6.1</v>
      </c>
      <c r="K635" s="27">
        <f t="shared" si="265"/>
        <v>3.1416000000000006E-2</v>
      </c>
      <c r="L635">
        <f t="shared" si="289"/>
        <v>0.16571973592348099</v>
      </c>
      <c r="O635">
        <f>L635*0.61*1.07</f>
        <v>0.10816527163725606</v>
      </c>
      <c r="Q635">
        <f t="shared" si="290"/>
        <v>5.7435759239382975E-2</v>
      </c>
      <c r="T635">
        <f>(L635*0.61*1.07)*(1+0.2)*0.531*3.67</f>
        <v>0.2529470836902426</v>
      </c>
    </row>
    <row r="636" spans="1:20" hidden="1" x14ac:dyDescent="0.3">
      <c r="A636" s="26">
        <v>46002</v>
      </c>
      <c r="B636">
        <v>191</v>
      </c>
      <c r="C636" t="s">
        <v>211</v>
      </c>
      <c r="D636">
        <v>103</v>
      </c>
      <c r="E636" t="s">
        <v>222</v>
      </c>
      <c r="F636">
        <v>3</v>
      </c>
      <c r="G636">
        <v>8.8000000000000007</v>
      </c>
      <c r="H636">
        <f t="shared" si="264"/>
        <v>8.8000000000000009E-2</v>
      </c>
      <c r="I636">
        <v>5.7</v>
      </c>
      <c r="J636">
        <v>3.9</v>
      </c>
      <c r="K636" s="27">
        <f t="shared" si="265"/>
        <v>6.0821376000000016E-3</v>
      </c>
      <c r="L636">
        <f t="shared" si="289"/>
        <v>2.0723392397258948E-2</v>
      </c>
      <c r="O636">
        <f>L636*0.61*1.07</f>
        <v>1.3526158217690916E-2</v>
      </c>
      <c r="Q636">
        <f t="shared" si="290"/>
        <v>7.1823900135938763E-3</v>
      </c>
      <c r="T636">
        <f>(L636*0.61*1.07)*(1+0.2)*0.531*3.67</f>
        <v>3.163124561986743E-2</v>
      </c>
    </row>
    <row r="637" spans="1:20" hidden="1" x14ac:dyDescent="0.3">
      <c r="A637" s="26">
        <v>46002</v>
      </c>
      <c r="B637">
        <v>191</v>
      </c>
      <c r="C637" t="s">
        <v>211</v>
      </c>
      <c r="D637">
        <v>104</v>
      </c>
      <c r="E637" t="s">
        <v>222</v>
      </c>
      <c r="F637">
        <v>7</v>
      </c>
      <c r="G637">
        <v>15.5</v>
      </c>
      <c r="H637">
        <f t="shared" si="264"/>
        <v>0.155</v>
      </c>
      <c r="I637">
        <v>6.2</v>
      </c>
      <c r="J637">
        <v>0</v>
      </c>
      <c r="K637" s="27">
        <f t="shared" si="265"/>
        <v>1.8869235000000002E-2</v>
      </c>
      <c r="L637">
        <f t="shared" si="289"/>
        <v>6.5728863517741307E-2</v>
      </c>
      <c r="O637">
        <f>L637*0.61*1.07</f>
        <v>4.2901229218029753E-2</v>
      </c>
      <c r="Q637">
        <f t="shared" si="290"/>
        <v>2.2780552714773802E-2</v>
      </c>
      <c r="T637">
        <f>(L637*0.61*1.07)*(1+0.2)*0.531*3.67</f>
        <v>0.10032555415586381</v>
      </c>
    </row>
    <row r="638" spans="1:20" hidden="1" x14ac:dyDescent="0.3">
      <c r="A638" s="26">
        <v>46002</v>
      </c>
      <c r="B638">
        <v>191</v>
      </c>
      <c r="C638" t="s">
        <v>211</v>
      </c>
      <c r="D638">
        <v>105</v>
      </c>
      <c r="E638" t="s">
        <v>220</v>
      </c>
      <c r="F638">
        <v>3</v>
      </c>
      <c r="G638">
        <v>9</v>
      </c>
      <c r="H638">
        <f t="shared" si="264"/>
        <v>0.09</v>
      </c>
      <c r="I638">
        <v>3</v>
      </c>
      <c r="J638">
        <v>2</v>
      </c>
      <c r="K638" s="27">
        <f t="shared" si="265"/>
        <v>6.3617399999999994E-3</v>
      </c>
      <c r="L638">
        <f>0.000084*(G638^1.894314*I638^0.808223+0.000031*G638^2)</f>
        <v>1.3108155697502502E-2</v>
      </c>
      <c r="O638">
        <f>L638*0.78*1.07</f>
        <v>1.0940066745135589E-2</v>
      </c>
      <c r="Q638">
        <f>O638*0.531</f>
        <v>5.8091754416669979E-3</v>
      </c>
      <c r="T638">
        <f>(L638*0.78*1.07)*(1+0.2)*0.531*3.67</f>
        <v>2.5583608645101459E-2</v>
      </c>
    </row>
    <row r="639" spans="1:20" hidden="1" x14ac:dyDescent="0.3">
      <c r="A639" s="26">
        <v>46002</v>
      </c>
      <c r="B639">
        <v>191</v>
      </c>
      <c r="C639" t="s">
        <v>211</v>
      </c>
      <c r="D639">
        <v>106</v>
      </c>
      <c r="E639" t="s">
        <v>216</v>
      </c>
      <c r="F639">
        <v>3</v>
      </c>
      <c r="G639">
        <v>9</v>
      </c>
      <c r="H639">
        <f t="shared" si="264"/>
        <v>0.09</v>
      </c>
      <c r="I639">
        <v>6.2</v>
      </c>
      <c r="J639">
        <v>1.4</v>
      </c>
      <c r="K639" s="27">
        <f t="shared" si="265"/>
        <v>6.3617399999999994E-3</v>
      </c>
      <c r="L639">
        <f>0.000086*(G639^1.882935*I639^0.813269+0.000016*G639^2)</f>
        <v>2.3752247259245088E-2</v>
      </c>
      <c r="O639">
        <f>L639*0.45*0.75</f>
        <v>8.0163834499952184E-3</v>
      </c>
      <c r="Q639">
        <f>O639*0.52</f>
        <v>4.1685193939975133E-3</v>
      </c>
      <c r="T639">
        <f>(L639*0.45*0.75)*(1+0.2)*0.52*3.67</f>
        <v>1.8358159411165049E-2</v>
      </c>
    </row>
    <row r="640" spans="1:20" hidden="1" x14ac:dyDescent="0.3">
      <c r="A640" s="26">
        <v>46002</v>
      </c>
      <c r="B640">
        <v>191</v>
      </c>
      <c r="C640" t="s">
        <v>211</v>
      </c>
      <c r="D640">
        <v>107</v>
      </c>
      <c r="E640" t="s">
        <v>212</v>
      </c>
      <c r="F640">
        <v>3</v>
      </c>
      <c r="G640">
        <v>20</v>
      </c>
      <c r="H640">
        <f t="shared" si="264"/>
        <v>0.2</v>
      </c>
      <c r="I640">
        <v>6</v>
      </c>
      <c r="J640">
        <v>3.1</v>
      </c>
      <c r="K640" s="27">
        <f t="shared" si="265"/>
        <v>3.1416000000000006E-2</v>
      </c>
      <c r="L640">
        <f t="shared" ref="L640:L641" si="291">0.000062*(G640^1.947206*I640^0.894551+0.000039*G640^2)</f>
        <v>0.10516351090569349</v>
      </c>
      <c r="O640">
        <f>L640*0.47*0.75</f>
        <v>3.7070137594256952E-2</v>
      </c>
      <c r="Q640">
        <f t="shared" ref="Q640:Q641" si="292">O640*0.52</f>
        <v>1.9276471549013616E-2</v>
      </c>
      <c r="T640">
        <f>(L640*0.47*0.75)*(1+0.2)*0.52*3.67</f>
        <v>8.4893580701855959E-2</v>
      </c>
    </row>
    <row r="641" spans="1:20" hidden="1" x14ac:dyDescent="0.3">
      <c r="A641" s="26">
        <v>46002</v>
      </c>
      <c r="B641">
        <v>191</v>
      </c>
      <c r="C641" t="s">
        <v>211</v>
      </c>
      <c r="D641">
        <v>108</v>
      </c>
      <c r="E641" t="s">
        <v>212</v>
      </c>
      <c r="F641">
        <v>3</v>
      </c>
      <c r="G641">
        <v>16</v>
      </c>
      <c r="H641">
        <f t="shared" si="264"/>
        <v>0.16</v>
      </c>
      <c r="I641">
        <v>5.6</v>
      </c>
      <c r="J641">
        <v>1.9</v>
      </c>
      <c r="K641" s="27">
        <f t="shared" si="265"/>
        <v>2.0106240000000001E-2</v>
      </c>
      <c r="L641">
        <f t="shared" si="291"/>
        <v>6.4026224189943706E-2</v>
      </c>
      <c r="O641">
        <f>L641*0.47*0.75</f>
        <v>2.2569244026955156E-2</v>
      </c>
      <c r="Q641">
        <f t="shared" si="292"/>
        <v>1.1736006894016682E-2</v>
      </c>
      <c r="T641">
        <f>(L641*0.47*0.75)*(1+0.2)*0.52*3.67</f>
        <v>5.168537436124946E-2</v>
      </c>
    </row>
    <row r="642" spans="1:20" hidden="1" x14ac:dyDescent="0.3">
      <c r="A642" s="26">
        <v>46002</v>
      </c>
      <c r="B642">
        <v>191</v>
      </c>
      <c r="C642" t="s">
        <v>211</v>
      </c>
      <c r="D642">
        <v>109</v>
      </c>
      <c r="E642" t="s">
        <v>216</v>
      </c>
      <c r="F642">
        <v>3</v>
      </c>
      <c r="G642">
        <v>10</v>
      </c>
      <c r="H642">
        <f t="shared" si="264"/>
        <v>0.1</v>
      </c>
      <c r="I642">
        <v>5</v>
      </c>
      <c r="J642">
        <v>1.3</v>
      </c>
      <c r="K642" s="27">
        <f t="shared" si="265"/>
        <v>7.8540000000000016E-3</v>
      </c>
      <c r="L642">
        <f>0.000086*(G642^1.882935*I642^0.813269+0.000016*G642^2)</f>
        <v>2.4315687054688048E-2</v>
      </c>
      <c r="O642">
        <f>L642*0.45*0.75</f>
        <v>8.2065443809572168E-3</v>
      </c>
      <c r="Q642">
        <f>O642*0.52</f>
        <v>4.2674030780977526E-3</v>
      </c>
      <c r="T642">
        <f>(L642*0.45*0.75)*(1+0.2)*0.52*3.67</f>
        <v>1.8793643155942504E-2</v>
      </c>
    </row>
    <row r="643" spans="1:20" hidden="1" x14ac:dyDescent="0.3">
      <c r="A643" s="26">
        <v>46002</v>
      </c>
      <c r="B643">
        <v>191</v>
      </c>
      <c r="C643" t="s">
        <v>211</v>
      </c>
      <c r="D643">
        <v>110</v>
      </c>
      <c r="E643" t="s">
        <v>212</v>
      </c>
      <c r="F643">
        <v>1</v>
      </c>
      <c r="G643">
        <v>30</v>
      </c>
      <c r="H643">
        <f t="shared" ref="H643:H706" si="293">G643/100</f>
        <v>0.3</v>
      </c>
      <c r="I643">
        <v>15.6</v>
      </c>
      <c r="J643">
        <v>6.7</v>
      </c>
      <c r="K643" s="27">
        <f t="shared" ref="K643:K706" si="294">0.7854*H643^2</f>
        <v>7.0685999999999999E-2</v>
      </c>
      <c r="L643">
        <f>0.000062*(G643^1.947206*I643^0.894551+0.000039*G643^2)</f>
        <v>0.54445701510030653</v>
      </c>
      <c r="O643">
        <f>L643*0.47*0.75</f>
        <v>0.19192109782285804</v>
      </c>
      <c r="Q643">
        <f>O643*0.52</f>
        <v>9.979897086788618E-2</v>
      </c>
      <c r="T643">
        <f>(L643*0.47*0.75)*(1+0.2)*0.52*3.67</f>
        <v>0.43951466770217074</v>
      </c>
    </row>
    <row r="644" spans="1:20" hidden="1" x14ac:dyDescent="0.3">
      <c r="A644" s="26">
        <v>46002</v>
      </c>
      <c r="B644">
        <v>191</v>
      </c>
      <c r="C644" t="s">
        <v>211</v>
      </c>
      <c r="D644">
        <v>111</v>
      </c>
      <c r="E644" t="s">
        <v>220</v>
      </c>
      <c r="F644">
        <v>3</v>
      </c>
      <c r="G644">
        <v>10</v>
      </c>
      <c r="H644">
        <f t="shared" si="293"/>
        <v>0.1</v>
      </c>
      <c r="I644">
        <v>6</v>
      </c>
      <c r="J644">
        <v>3.1</v>
      </c>
      <c r="K644" s="27">
        <f t="shared" si="294"/>
        <v>7.8540000000000016E-3</v>
      </c>
      <c r="L644">
        <f>0.000084*(G644^1.894314*I644^0.808223+0.000031*G644^2)</f>
        <v>2.8023156985517932E-2</v>
      </c>
      <c r="O644">
        <f>L644*0.78*1.07</f>
        <v>2.3388126820113268E-2</v>
      </c>
      <c r="Q644">
        <f>O644*0.531</f>
        <v>1.2419095341480146E-2</v>
      </c>
      <c r="T644">
        <f>(L644*0.78*1.07)*(1+0.2)*0.531*3.67</f>
        <v>5.4693695883878561E-2</v>
      </c>
    </row>
    <row r="645" spans="1:20" hidden="1" x14ac:dyDescent="0.3">
      <c r="A645" s="26">
        <v>46002</v>
      </c>
      <c r="B645">
        <v>191</v>
      </c>
      <c r="C645" t="s">
        <v>211</v>
      </c>
      <c r="D645">
        <v>112</v>
      </c>
      <c r="E645" t="s">
        <v>222</v>
      </c>
      <c r="F645">
        <v>3</v>
      </c>
      <c r="G645">
        <v>25.1</v>
      </c>
      <c r="H645">
        <f t="shared" si="293"/>
        <v>0.251</v>
      </c>
      <c r="I645">
        <v>9.5</v>
      </c>
      <c r="J645">
        <v>2.9</v>
      </c>
      <c r="K645" s="27">
        <f t="shared" si="294"/>
        <v>4.9480985400000004E-2</v>
      </c>
      <c r="L645">
        <f>0.000081*(G645^1.922704*I645^0.783213+0.000032*G645^2)</f>
        <v>0.23195950717144162</v>
      </c>
      <c r="O645">
        <f>L645*0.61*1.07</f>
        <v>0.15139997033079997</v>
      </c>
      <c r="Q645">
        <f>O645*0.531</f>
        <v>8.0393384245654786E-2</v>
      </c>
      <c r="T645">
        <f>(L645*0.61*1.07)*(1+0.2)*0.531*3.67</f>
        <v>0.35405246421786368</v>
      </c>
    </row>
    <row r="646" spans="1:20" hidden="1" x14ac:dyDescent="0.3">
      <c r="A646" s="26">
        <v>46002</v>
      </c>
      <c r="B646">
        <v>191</v>
      </c>
      <c r="C646" t="s">
        <v>211</v>
      </c>
      <c r="D646">
        <v>113</v>
      </c>
      <c r="E646" t="s">
        <v>216</v>
      </c>
      <c r="F646">
        <v>3</v>
      </c>
      <c r="G646">
        <v>19.3</v>
      </c>
      <c r="H646">
        <f t="shared" si="293"/>
        <v>0.193</v>
      </c>
      <c r="I646">
        <v>9</v>
      </c>
      <c r="J646">
        <v>1.7</v>
      </c>
      <c r="K646" s="27">
        <f t="shared" si="294"/>
        <v>2.9255364600000004E-2</v>
      </c>
      <c r="L646">
        <f>0.000086*(G646^1.882935*I646^0.813269+0.000016*G646^2)</f>
        <v>0.13526230998491839</v>
      </c>
      <c r="O646">
        <f>L646*0.45*0.75</f>
        <v>4.5651029619909959E-2</v>
      </c>
      <c r="Q646">
        <f>O646*0.52</f>
        <v>2.373853540235318E-2</v>
      </c>
      <c r="T646">
        <f>(L646*0.45*0.75)*(1+0.2)*0.52*3.67</f>
        <v>0.1045445099119634</v>
      </c>
    </row>
    <row r="647" spans="1:20" hidden="1" x14ac:dyDescent="0.3">
      <c r="A647" s="26">
        <v>46002</v>
      </c>
      <c r="B647">
        <v>191</v>
      </c>
      <c r="C647" t="s">
        <v>211</v>
      </c>
      <c r="D647">
        <v>114</v>
      </c>
      <c r="E647" t="s">
        <v>222</v>
      </c>
      <c r="F647">
        <v>7</v>
      </c>
      <c r="G647">
        <v>10</v>
      </c>
      <c r="H647">
        <f t="shared" si="293"/>
        <v>0.1</v>
      </c>
      <c r="I647">
        <v>3.5</v>
      </c>
      <c r="J647">
        <v>0</v>
      </c>
      <c r="K647" s="27">
        <f t="shared" si="294"/>
        <v>7.8540000000000016E-3</v>
      </c>
      <c r="L647">
        <f t="shared" ref="L647:L649" si="295">0.000081*(G647^1.922704*I647^0.783213+0.000032*G647^2)</f>
        <v>1.8084912365044031E-2</v>
      </c>
      <c r="O647">
        <f>L647*0.61*1.07</f>
        <v>1.1804022300664239E-2</v>
      </c>
      <c r="Q647">
        <f t="shared" ref="Q647:Q649" si="296">O647*0.531</f>
        <v>6.2679358416527116E-3</v>
      </c>
      <c r="T647">
        <f>(L647*0.61*1.07)*(1+0.2)*0.531*3.67</f>
        <v>2.7603989446638541E-2</v>
      </c>
    </row>
    <row r="648" spans="1:20" hidden="1" x14ac:dyDescent="0.3">
      <c r="A648" s="26">
        <v>46002</v>
      </c>
      <c r="B648">
        <v>191</v>
      </c>
      <c r="C648" t="s">
        <v>211</v>
      </c>
      <c r="D648">
        <v>115</v>
      </c>
      <c r="E648" t="s">
        <v>222</v>
      </c>
      <c r="F648">
        <v>7</v>
      </c>
      <c r="G648">
        <v>12.5</v>
      </c>
      <c r="H648">
        <f t="shared" si="293"/>
        <v>0.125</v>
      </c>
      <c r="I648">
        <v>4.0999999999999996</v>
      </c>
      <c r="J648">
        <v>0</v>
      </c>
      <c r="K648" s="27">
        <f t="shared" si="294"/>
        <v>1.2271875E-2</v>
      </c>
      <c r="L648">
        <f t="shared" si="295"/>
        <v>3.1438670065925503E-2</v>
      </c>
      <c r="O648">
        <f>L648*0.61*1.07</f>
        <v>2.0520019952029574E-2</v>
      </c>
      <c r="Q648">
        <f t="shared" si="296"/>
        <v>1.0896130594527704E-2</v>
      </c>
      <c r="T648">
        <f>(L648*0.61*1.07)*(1+0.2)*0.531*3.67</f>
        <v>4.7986559138300008E-2</v>
      </c>
    </row>
    <row r="649" spans="1:20" hidden="1" x14ac:dyDescent="0.3">
      <c r="A649" s="26">
        <v>46002</v>
      </c>
      <c r="B649">
        <v>191</v>
      </c>
      <c r="C649" t="s">
        <v>211</v>
      </c>
      <c r="D649">
        <v>116</v>
      </c>
      <c r="E649" t="s">
        <v>222</v>
      </c>
      <c r="F649">
        <v>3</v>
      </c>
      <c r="G649">
        <v>13</v>
      </c>
      <c r="H649">
        <f t="shared" si="293"/>
        <v>0.13</v>
      </c>
      <c r="I649">
        <v>6</v>
      </c>
      <c r="J649">
        <v>3.7</v>
      </c>
      <c r="K649" s="27">
        <f t="shared" si="294"/>
        <v>1.3273260000000002E-2</v>
      </c>
      <c r="L649">
        <f t="shared" si="295"/>
        <v>4.5680484134748185E-2</v>
      </c>
      <c r="O649">
        <f>L649*0.61*1.07</f>
        <v>2.9815651994750142E-2</v>
      </c>
      <c r="Q649">
        <f t="shared" si="296"/>
        <v>1.5832111209212327E-2</v>
      </c>
      <c r="T649">
        <f>(L649*0.61*1.07)*(1+0.2)*0.531*3.67</f>
        <v>6.9724617765371089E-2</v>
      </c>
    </row>
    <row r="650" spans="1:20" hidden="1" x14ac:dyDescent="0.3">
      <c r="A650" s="26">
        <v>46002</v>
      </c>
      <c r="B650">
        <v>191</v>
      </c>
      <c r="C650" t="s">
        <v>211</v>
      </c>
      <c r="D650">
        <v>117</v>
      </c>
      <c r="E650" t="s">
        <v>220</v>
      </c>
      <c r="F650">
        <v>3</v>
      </c>
      <c r="G650">
        <v>8.1999999999999993</v>
      </c>
      <c r="H650">
        <f t="shared" si="293"/>
        <v>8.199999999999999E-2</v>
      </c>
      <c r="I650">
        <v>4</v>
      </c>
      <c r="J650">
        <v>1.5</v>
      </c>
      <c r="K650" s="27">
        <f t="shared" si="294"/>
        <v>5.2810295999999989E-3</v>
      </c>
      <c r="L650">
        <f>0.000084*(G650^1.894314*I650^0.808223+0.000031*G650^2)</f>
        <v>1.3865447051127903E-2</v>
      </c>
      <c r="O650">
        <f>L650*0.78*1.07</f>
        <v>1.1572102108871348E-2</v>
      </c>
      <c r="Q650">
        <f>O650*0.531</f>
        <v>6.1447862198106863E-3</v>
      </c>
      <c r="T650">
        <f>(L650*0.78*1.07)*(1+0.2)*0.531*3.67</f>
        <v>2.7061638512046262E-2</v>
      </c>
    </row>
    <row r="651" spans="1:20" hidden="1" x14ac:dyDescent="0.3">
      <c r="A651" s="26">
        <v>46002</v>
      </c>
      <c r="B651">
        <v>191</v>
      </c>
      <c r="C651" t="s">
        <v>211</v>
      </c>
      <c r="D651">
        <v>118</v>
      </c>
      <c r="E651" t="s">
        <v>222</v>
      </c>
      <c r="F651">
        <v>7</v>
      </c>
      <c r="G651">
        <v>20</v>
      </c>
      <c r="H651">
        <f t="shared" si="293"/>
        <v>0.2</v>
      </c>
      <c r="I651">
        <v>6.1</v>
      </c>
      <c r="J651">
        <v>0</v>
      </c>
      <c r="K651" s="27">
        <f t="shared" si="294"/>
        <v>3.1416000000000006E-2</v>
      </c>
      <c r="L651">
        <f>0.000081*(G651^1.922704*I651^0.783213+0.000032*G651^2)</f>
        <v>0.10594132052961887</v>
      </c>
      <c r="O651">
        <f>L651*0.61*1.07</f>
        <v>6.9147899909682245E-2</v>
      </c>
      <c r="Q651">
        <f>O651*0.531</f>
        <v>3.6717534852041274E-2</v>
      </c>
      <c r="T651">
        <f>(L651*0.61*1.07)*(1+0.2)*0.531*3.67</f>
        <v>0.16170402348838978</v>
      </c>
    </row>
    <row r="652" spans="1:20" hidden="1" x14ac:dyDescent="0.3">
      <c r="A652" s="26">
        <v>46002</v>
      </c>
      <c r="B652">
        <v>191</v>
      </c>
      <c r="C652" t="s">
        <v>211</v>
      </c>
      <c r="D652">
        <v>119</v>
      </c>
      <c r="E652" t="s">
        <v>213</v>
      </c>
      <c r="F652">
        <v>3</v>
      </c>
      <c r="G652">
        <v>9.9</v>
      </c>
      <c r="H652">
        <f t="shared" si="293"/>
        <v>9.9000000000000005E-2</v>
      </c>
      <c r="I652">
        <v>5</v>
      </c>
      <c r="J652">
        <v>2.5</v>
      </c>
      <c r="K652" s="27">
        <f t="shared" si="294"/>
        <v>7.6977054000000001E-3</v>
      </c>
      <c r="L652">
        <f t="shared" ref="L652:L654" si="297">0.000084*(G652^1.894314*I652^0.808223+0.000031*G652^2)</f>
        <v>2.372757087216423E-2</v>
      </c>
      <c r="O652">
        <f>L652*0.66*1.07</f>
        <v>1.6756410549922381E-2</v>
      </c>
      <c r="Q652">
        <f t="shared" ref="Q652:Q654" si="298">O652*0.531</f>
        <v>8.8976540020087851E-3</v>
      </c>
      <c r="T652">
        <f>(L652*0.66*1.07)*(1+0.2)*0.531*3.67</f>
        <v>3.9185268224846685E-2</v>
      </c>
    </row>
    <row r="653" spans="1:20" hidden="1" x14ac:dyDescent="0.3">
      <c r="A653" s="26">
        <v>46002</v>
      </c>
      <c r="B653">
        <v>191</v>
      </c>
      <c r="C653" t="s">
        <v>211</v>
      </c>
      <c r="D653">
        <v>120</v>
      </c>
      <c r="E653" t="s">
        <v>213</v>
      </c>
      <c r="F653">
        <v>3</v>
      </c>
      <c r="G653">
        <v>9.8000000000000007</v>
      </c>
      <c r="H653">
        <f t="shared" si="293"/>
        <v>9.8000000000000004E-2</v>
      </c>
      <c r="I653">
        <v>8.1</v>
      </c>
      <c r="J653">
        <v>3.6</v>
      </c>
      <c r="K653" s="27">
        <f t="shared" si="294"/>
        <v>7.5429816000000009E-3</v>
      </c>
      <c r="L653">
        <f t="shared" si="297"/>
        <v>3.437433977929031E-2</v>
      </c>
      <c r="O653">
        <f>L653*0.66*1.07</f>
        <v>2.4275158752134818E-2</v>
      </c>
      <c r="Q653">
        <f t="shared" si="298"/>
        <v>1.2890109297383589E-2</v>
      </c>
      <c r="T653">
        <f>(L653*0.66*1.07)*(1+0.2)*0.531*3.67</f>
        <v>5.6768041345677318E-2</v>
      </c>
    </row>
    <row r="654" spans="1:20" hidden="1" x14ac:dyDescent="0.3">
      <c r="A654" s="26">
        <v>46002</v>
      </c>
      <c r="B654">
        <v>191</v>
      </c>
      <c r="C654" t="s">
        <v>211</v>
      </c>
      <c r="D654">
        <v>121</v>
      </c>
      <c r="E654" t="s">
        <v>213</v>
      </c>
      <c r="F654">
        <v>3</v>
      </c>
      <c r="G654">
        <v>10</v>
      </c>
      <c r="H654">
        <f t="shared" si="293"/>
        <v>0.1</v>
      </c>
      <c r="I654">
        <v>9</v>
      </c>
      <c r="J654">
        <v>5.4</v>
      </c>
      <c r="K654" s="27">
        <f t="shared" si="294"/>
        <v>7.8540000000000016E-3</v>
      </c>
      <c r="L654">
        <f t="shared" si="297"/>
        <v>3.8889909968138889E-2</v>
      </c>
      <c r="O654">
        <f>L654*0.66*1.07</f>
        <v>2.7464054419499687E-2</v>
      </c>
      <c r="Q654">
        <f t="shared" si="298"/>
        <v>1.4583412896754334E-2</v>
      </c>
      <c r="T654">
        <f>(L654*0.66*1.07)*(1+0.2)*0.531*3.67</f>
        <v>6.4225350397306091E-2</v>
      </c>
    </row>
    <row r="655" spans="1:20" hidden="1" x14ac:dyDescent="0.3">
      <c r="A655" s="26">
        <v>46002</v>
      </c>
      <c r="B655">
        <v>191</v>
      </c>
      <c r="C655" t="s">
        <v>211</v>
      </c>
      <c r="D655">
        <v>122</v>
      </c>
      <c r="E655" t="s">
        <v>216</v>
      </c>
      <c r="F655">
        <v>3</v>
      </c>
      <c r="G655">
        <v>7.6</v>
      </c>
      <c r="H655">
        <f t="shared" si="293"/>
        <v>7.5999999999999998E-2</v>
      </c>
      <c r="I655">
        <v>3.9</v>
      </c>
      <c r="J655">
        <v>1.1000000000000001</v>
      </c>
      <c r="K655" s="27">
        <f t="shared" si="294"/>
        <v>4.5364704E-3</v>
      </c>
      <c r="L655">
        <f>0.000086*(G655^1.882935*I655^0.813269+0.000016*G655^2)</f>
        <v>1.1849789275969684E-2</v>
      </c>
      <c r="O655">
        <f>L655*0.45*0.75</f>
        <v>3.9993038806397686E-3</v>
      </c>
      <c r="Q655">
        <f>O655*0.52</f>
        <v>2.0796380179326796E-3</v>
      </c>
      <c r="T655">
        <f>(L655*0.45*0.75)*(1+0.2)*0.52*3.67</f>
        <v>9.1587258309755223E-3</v>
      </c>
    </row>
    <row r="656" spans="1:20" hidden="1" x14ac:dyDescent="0.3">
      <c r="A656" s="26">
        <v>46002</v>
      </c>
      <c r="B656">
        <v>191</v>
      </c>
      <c r="C656" t="s">
        <v>211</v>
      </c>
      <c r="D656">
        <v>123</v>
      </c>
      <c r="E656" t="s">
        <v>222</v>
      </c>
      <c r="F656">
        <v>7</v>
      </c>
      <c r="G656">
        <v>14</v>
      </c>
      <c r="H656">
        <f t="shared" si="293"/>
        <v>0.14000000000000001</v>
      </c>
      <c r="I656">
        <v>3.7</v>
      </c>
      <c r="J656">
        <v>0</v>
      </c>
      <c r="K656" s="27">
        <f t="shared" si="294"/>
        <v>1.5393840000000002E-2</v>
      </c>
      <c r="L656">
        <f>0.000081*(G656^1.922704*I656^0.783213+0.000032*G656^2)</f>
        <v>3.6072734966310832E-2</v>
      </c>
      <c r="O656">
        <f>L656*0.61*1.07</f>
        <v>2.3544674112511082E-2</v>
      </c>
      <c r="Q656">
        <f>O656*0.531</f>
        <v>1.2502221953743385E-2</v>
      </c>
      <c r="T656">
        <f>(L656*0.61*1.07)*(1+0.2)*0.531*3.67</f>
        <v>5.5059785484285861E-2</v>
      </c>
    </row>
    <row r="657" spans="1:20" hidden="1" x14ac:dyDescent="0.3">
      <c r="A657" s="26">
        <v>46002</v>
      </c>
      <c r="B657">
        <v>191</v>
      </c>
      <c r="C657" t="s">
        <v>211</v>
      </c>
      <c r="D657">
        <v>124</v>
      </c>
      <c r="E657" t="s">
        <v>217</v>
      </c>
      <c r="F657">
        <v>1</v>
      </c>
      <c r="G657">
        <v>24</v>
      </c>
      <c r="H657">
        <f t="shared" si="293"/>
        <v>0.24</v>
      </c>
      <c r="I657">
        <v>12</v>
      </c>
      <c r="J657">
        <v>7.1</v>
      </c>
      <c r="K657" s="27">
        <f t="shared" si="294"/>
        <v>4.5239040000000001E-2</v>
      </c>
      <c r="L657">
        <f>0.000059*(G657^1.965295*I657^0.892133+0.000019*G657^2)</f>
        <v>0.27934986791053429</v>
      </c>
      <c r="O657">
        <f>L657*0.47*0.75</f>
        <v>9.8470828438463331E-2</v>
      </c>
      <c r="Q657">
        <f>O657*0.52</f>
        <v>5.1204830788000935E-2</v>
      </c>
      <c r="T657">
        <f>(L657*0.47*0.75)*(1+0.2)*0.52*3.67</f>
        <v>0.22550607479035611</v>
      </c>
    </row>
    <row r="658" spans="1:20" hidden="1" x14ac:dyDescent="0.3">
      <c r="A658" s="26">
        <v>46002</v>
      </c>
      <c r="B658">
        <v>191</v>
      </c>
      <c r="C658" t="s">
        <v>211</v>
      </c>
      <c r="D658">
        <v>125</v>
      </c>
      <c r="E658" t="s">
        <v>222</v>
      </c>
      <c r="F658">
        <v>7</v>
      </c>
      <c r="G658">
        <v>23.5</v>
      </c>
      <c r="H658">
        <f t="shared" si="293"/>
        <v>0.23499999999999999</v>
      </c>
      <c r="I658">
        <v>8</v>
      </c>
      <c r="J658">
        <v>0</v>
      </c>
      <c r="K658" s="27">
        <f t="shared" si="294"/>
        <v>4.3373714999999993E-2</v>
      </c>
      <c r="L658">
        <f t="shared" ref="L658:L660" si="299">0.000081*(G658^1.922704*I658^0.783213+0.000032*G658^2)</f>
        <v>0.17863147326004244</v>
      </c>
      <c r="O658">
        <f>L658*0.61*1.07</f>
        <v>0.11659276259682971</v>
      </c>
      <c r="Q658">
        <f t="shared" ref="Q658:Q660" si="300">O658*0.531</f>
        <v>6.1910756938916581E-2</v>
      </c>
      <c r="T658">
        <f>(L658*0.61*1.07)*(1+0.2)*0.531*3.67</f>
        <v>0.2726549735589886</v>
      </c>
    </row>
    <row r="659" spans="1:20" hidden="1" x14ac:dyDescent="0.3">
      <c r="A659" s="26">
        <v>46002</v>
      </c>
      <c r="B659">
        <v>191</v>
      </c>
      <c r="C659" t="s">
        <v>211</v>
      </c>
      <c r="D659">
        <v>126</v>
      </c>
      <c r="E659" t="s">
        <v>222</v>
      </c>
      <c r="F659">
        <v>7</v>
      </c>
      <c r="G659">
        <v>17.100000000000001</v>
      </c>
      <c r="H659">
        <f t="shared" si="293"/>
        <v>0.17100000000000001</v>
      </c>
      <c r="I659">
        <v>7.5</v>
      </c>
      <c r="J659">
        <v>0</v>
      </c>
      <c r="K659" s="27">
        <f t="shared" si="294"/>
        <v>2.2965881400000002E-2</v>
      </c>
      <c r="L659">
        <f t="shared" si="299"/>
        <v>9.2158309846113992E-2</v>
      </c>
      <c r="O659">
        <f>L659*0.61*1.07</f>
        <v>6.0151728836558609E-2</v>
      </c>
      <c r="Q659">
        <f t="shared" si="300"/>
        <v>3.1940568012212622E-2</v>
      </c>
      <c r="T659">
        <f>(L659*0.61*1.07)*(1+0.2)*0.531*3.67</f>
        <v>0.14066626152578438</v>
      </c>
    </row>
    <row r="660" spans="1:20" hidden="1" x14ac:dyDescent="0.3">
      <c r="A660" s="26">
        <v>46002</v>
      </c>
      <c r="B660">
        <v>191</v>
      </c>
      <c r="C660" t="s">
        <v>211</v>
      </c>
      <c r="D660">
        <v>127</v>
      </c>
      <c r="E660" t="s">
        <v>222</v>
      </c>
      <c r="F660">
        <v>2</v>
      </c>
      <c r="G660">
        <v>20</v>
      </c>
      <c r="H660">
        <f t="shared" si="293"/>
        <v>0.2</v>
      </c>
      <c r="I660">
        <v>13.2</v>
      </c>
      <c r="J660">
        <v>6.6</v>
      </c>
      <c r="K660" s="27">
        <f t="shared" si="294"/>
        <v>3.1416000000000006E-2</v>
      </c>
      <c r="L660">
        <f t="shared" si="299"/>
        <v>0.19392374430205478</v>
      </c>
      <c r="O660">
        <f>L660*0.61*1.07</f>
        <v>0.12657402790595115</v>
      </c>
      <c r="Q660">
        <f t="shared" si="300"/>
        <v>6.7210808818060061E-2</v>
      </c>
      <c r="T660">
        <f>(L660*0.61*1.07)*(1+0.2)*0.531*3.67</f>
        <v>0.29599640203473654</v>
      </c>
    </row>
    <row r="661" spans="1:20" hidden="1" x14ac:dyDescent="0.3">
      <c r="A661" s="26">
        <v>46002</v>
      </c>
      <c r="B661">
        <v>191</v>
      </c>
      <c r="C661" t="s">
        <v>211</v>
      </c>
      <c r="D661">
        <v>128</v>
      </c>
      <c r="E661" t="s">
        <v>216</v>
      </c>
      <c r="F661">
        <v>3</v>
      </c>
      <c r="G661">
        <v>16</v>
      </c>
      <c r="H661">
        <f t="shared" si="293"/>
        <v>0.16</v>
      </c>
      <c r="I661">
        <v>8</v>
      </c>
      <c r="J661">
        <v>4.2</v>
      </c>
      <c r="K661" s="27">
        <f t="shared" si="294"/>
        <v>2.0106240000000001E-2</v>
      </c>
      <c r="L661">
        <f>0.000086*(G661^1.882935*I661^0.813269+0.000016*G661^2)</f>
        <v>8.634455849919169E-2</v>
      </c>
      <c r="O661">
        <f>L661*0.45*0.75</f>
        <v>2.9141288493477198E-2</v>
      </c>
      <c r="Q661">
        <f>O661*0.52</f>
        <v>1.5153470016608144E-2</v>
      </c>
      <c r="T661">
        <f>(L661*0.45*0.75)*(1+0.2)*0.52*3.67</f>
        <v>6.6735881953142256E-2</v>
      </c>
    </row>
    <row r="662" spans="1:20" hidden="1" x14ac:dyDescent="0.3">
      <c r="A662" s="26">
        <v>46002</v>
      </c>
      <c r="B662">
        <v>191</v>
      </c>
      <c r="C662" t="s">
        <v>211</v>
      </c>
      <c r="D662">
        <v>129</v>
      </c>
      <c r="E662" t="s">
        <v>222</v>
      </c>
      <c r="F662">
        <v>7</v>
      </c>
      <c r="G662">
        <v>16.8</v>
      </c>
      <c r="H662">
        <f t="shared" si="293"/>
        <v>0.16800000000000001</v>
      </c>
      <c r="I662">
        <v>7.5</v>
      </c>
      <c r="J662">
        <v>0</v>
      </c>
      <c r="K662" s="27">
        <f t="shared" si="294"/>
        <v>2.2167129600000002E-2</v>
      </c>
      <c r="L662">
        <f>0.000081*(G662^1.922704*I662^0.783213+0.000032*G662^2)</f>
        <v>8.9074829600840746E-2</v>
      </c>
      <c r="O662">
        <f>L662*0.61*1.07</f>
        <v>5.8139141280468758E-2</v>
      </c>
      <c r="Q662">
        <f>O662*0.531</f>
        <v>3.0871884019928911E-2</v>
      </c>
      <c r="T662">
        <f>(L662*0.61*1.07)*(1+0.2)*0.531*3.67</f>
        <v>0.13595977722376693</v>
      </c>
    </row>
    <row r="663" spans="1:20" hidden="1" x14ac:dyDescent="0.3">
      <c r="A663" s="26">
        <v>46002</v>
      </c>
      <c r="B663">
        <v>191</v>
      </c>
      <c r="C663" t="s">
        <v>211</v>
      </c>
      <c r="D663">
        <v>130</v>
      </c>
      <c r="E663" t="s">
        <v>212</v>
      </c>
      <c r="F663">
        <v>1</v>
      </c>
      <c r="G663">
        <v>24</v>
      </c>
      <c r="H663">
        <f t="shared" si="293"/>
        <v>0.24</v>
      </c>
      <c r="I663">
        <v>14</v>
      </c>
      <c r="J663">
        <v>6.1</v>
      </c>
      <c r="K663" s="27">
        <f t="shared" si="294"/>
        <v>4.5239040000000001E-2</v>
      </c>
      <c r="L663">
        <f>0.000062*(G663^1.947206*I663^0.894551+0.000039*G663^2)</f>
        <v>0.32005098711003577</v>
      </c>
      <c r="O663">
        <f>L663*0.47*0.75</f>
        <v>0.11281797295628761</v>
      </c>
      <c r="Q663">
        <f>O663*0.52</f>
        <v>5.8665345937269554E-2</v>
      </c>
      <c r="T663">
        <f>(L663*0.47*0.75)*(1+0.2)*0.52*3.67</f>
        <v>0.25836218350773515</v>
      </c>
    </row>
    <row r="664" spans="1:20" hidden="1" x14ac:dyDescent="0.3">
      <c r="A664" s="26">
        <v>46002</v>
      </c>
      <c r="B664">
        <v>191</v>
      </c>
      <c r="C664" t="s">
        <v>211</v>
      </c>
      <c r="D664">
        <v>131</v>
      </c>
      <c r="E664" t="s">
        <v>216</v>
      </c>
      <c r="F664">
        <v>3</v>
      </c>
      <c r="G664">
        <v>8.5</v>
      </c>
      <c r="H664">
        <f t="shared" si="293"/>
        <v>8.5000000000000006E-2</v>
      </c>
      <c r="I664">
        <v>6</v>
      </c>
      <c r="J664">
        <v>3.1</v>
      </c>
      <c r="K664" s="27">
        <f t="shared" si="294"/>
        <v>5.6745150000000006E-3</v>
      </c>
      <c r="L664">
        <f>0.000086*(G664^1.882935*I664^0.813269+0.000016*G664^2)</f>
        <v>2.0767405570624977E-2</v>
      </c>
      <c r="O664">
        <f>L664*0.45*0.75</f>
        <v>7.0089993800859299E-3</v>
      </c>
      <c r="Q664">
        <f>O664*0.52</f>
        <v>3.6446796776446835E-3</v>
      </c>
      <c r="T664">
        <f>(L664*0.45*0.75)*(1+0.2)*0.52*3.67</f>
        <v>1.6051169300347185E-2</v>
      </c>
    </row>
    <row r="665" spans="1:20" hidden="1" x14ac:dyDescent="0.3">
      <c r="A665" s="26">
        <v>46002</v>
      </c>
      <c r="B665">
        <v>191</v>
      </c>
      <c r="C665" t="s">
        <v>211</v>
      </c>
      <c r="D665">
        <v>132</v>
      </c>
      <c r="E665" t="s">
        <v>220</v>
      </c>
      <c r="F665">
        <v>3</v>
      </c>
      <c r="G665">
        <v>8</v>
      </c>
      <c r="H665">
        <f t="shared" si="293"/>
        <v>0.08</v>
      </c>
      <c r="I665">
        <v>4.7</v>
      </c>
      <c r="J665">
        <v>1.9</v>
      </c>
      <c r="K665" s="27">
        <f t="shared" si="294"/>
        <v>5.0265600000000002E-3</v>
      </c>
      <c r="L665">
        <f>0.000084*(G665^1.894314*I665^0.808223+0.000031*G665^2)</f>
        <v>1.5073879536833675E-2</v>
      </c>
      <c r="O665">
        <f>L665*0.78*1.07</f>
        <v>1.2580659861441386E-2</v>
      </c>
      <c r="Q665">
        <f>O665*0.531</f>
        <v>6.680330386425376E-3</v>
      </c>
      <c r="T665">
        <f>(L665*0.78*1.07)*(1+0.2)*0.531*3.67</f>
        <v>2.942017502181736E-2</v>
      </c>
    </row>
    <row r="666" spans="1:20" hidden="1" x14ac:dyDescent="0.3">
      <c r="A666" s="26">
        <v>46002</v>
      </c>
      <c r="B666">
        <v>191</v>
      </c>
      <c r="C666" t="s">
        <v>211</v>
      </c>
      <c r="D666">
        <v>133</v>
      </c>
      <c r="E666" t="s">
        <v>222</v>
      </c>
      <c r="F666">
        <v>5</v>
      </c>
      <c r="G666">
        <v>17.5</v>
      </c>
      <c r="H666">
        <f t="shared" si="293"/>
        <v>0.17499999999999999</v>
      </c>
      <c r="I666">
        <v>9</v>
      </c>
      <c r="J666">
        <v>3.2</v>
      </c>
      <c r="K666" s="27">
        <f t="shared" si="294"/>
        <v>2.4052874999999998E-2</v>
      </c>
      <c r="L666">
        <f t="shared" ref="L666:L670" si="301">0.000081*(G666^1.922704*I666^0.783213+0.000032*G666^2)</f>
        <v>0.11113669762122283</v>
      </c>
      <c r="O666">
        <f>L666*0.61*1.07</f>
        <v>7.2538922537372152E-2</v>
      </c>
      <c r="Q666">
        <f t="shared" ref="Q666:Q670" si="302">O666*0.531</f>
        <v>3.8518167867344612E-2</v>
      </c>
      <c r="T666">
        <f>(L666*0.61*1.07)*(1+0.2)*0.531*3.67</f>
        <v>0.16963401128778569</v>
      </c>
    </row>
    <row r="667" spans="1:20" hidden="1" x14ac:dyDescent="0.3">
      <c r="A667" s="26">
        <v>46002</v>
      </c>
      <c r="B667">
        <v>191</v>
      </c>
      <c r="C667" t="s">
        <v>211</v>
      </c>
      <c r="D667">
        <v>134</v>
      </c>
      <c r="E667" t="s">
        <v>222</v>
      </c>
      <c r="F667">
        <v>3</v>
      </c>
      <c r="G667">
        <v>15</v>
      </c>
      <c r="H667">
        <f t="shared" si="293"/>
        <v>0.15</v>
      </c>
      <c r="I667">
        <v>6.5</v>
      </c>
      <c r="J667">
        <v>2.6</v>
      </c>
      <c r="K667" s="27">
        <f t="shared" si="294"/>
        <v>1.76715E-2</v>
      </c>
      <c r="L667">
        <f t="shared" si="301"/>
        <v>6.4039605944212583E-2</v>
      </c>
      <c r="O667">
        <f>L667*0.61*1.07</f>
        <v>4.1798650799787555E-2</v>
      </c>
      <c r="Q667">
        <f t="shared" si="302"/>
        <v>2.2195083574687195E-2</v>
      </c>
      <c r="T667">
        <f>(L667*0.61*1.07)*(1+0.2)*0.531*3.67</f>
        <v>9.7747148062922395E-2</v>
      </c>
    </row>
    <row r="668" spans="1:20" hidden="1" x14ac:dyDescent="0.3">
      <c r="A668" s="26">
        <v>46002</v>
      </c>
      <c r="B668">
        <v>191</v>
      </c>
      <c r="C668" t="s">
        <v>211</v>
      </c>
      <c r="D668">
        <v>135</v>
      </c>
      <c r="E668" t="s">
        <v>222</v>
      </c>
      <c r="F668">
        <v>3</v>
      </c>
      <c r="G668">
        <v>14.7</v>
      </c>
      <c r="H668">
        <f t="shared" si="293"/>
        <v>0.14699999999999999</v>
      </c>
      <c r="I668">
        <v>7.5</v>
      </c>
      <c r="J668">
        <v>3.2</v>
      </c>
      <c r="K668" s="27">
        <f t="shared" si="294"/>
        <v>1.6971708599999996E-2</v>
      </c>
      <c r="L668">
        <f t="shared" si="301"/>
        <v>6.8905456643188381E-2</v>
      </c>
      <c r="O668">
        <f>L668*0.61*1.07</f>
        <v>4.4974591551009059E-2</v>
      </c>
      <c r="Q668">
        <f t="shared" si="302"/>
        <v>2.388150811358581E-2</v>
      </c>
      <c r="T668">
        <f>(L668*0.61*1.07)*(1+0.2)*0.531*3.67</f>
        <v>0.10517416173223192</v>
      </c>
    </row>
    <row r="669" spans="1:20" hidden="1" x14ac:dyDescent="0.3">
      <c r="A669" s="26">
        <v>46002</v>
      </c>
      <c r="B669">
        <v>191</v>
      </c>
      <c r="C669" t="s">
        <v>211</v>
      </c>
      <c r="D669">
        <v>136</v>
      </c>
      <c r="E669" t="s">
        <v>222</v>
      </c>
      <c r="F669">
        <v>3</v>
      </c>
      <c r="G669">
        <v>15</v>
      </c>
      <c r="H669">
        <f t="shared" si="293"/>
        <v>0.15</v>
      </c>
      <c r="I669">
        <v>6.7</v>
      </c>
      <c r="J669">
        <v>2.5</v>
      </c>
      <c r="K669" s="27">
        <f t="shared" si="294"/>
        <v>1.76715E-2</v>
      </c>
      <c r="L669">
        <f t="shared" si="301"/>
        <v>6.5577789564996644E-2</v>
      </c>
      <c r="O669">
        <f>L669*0.61*1.07</f>
        <v>4.2802623249073316E-2</v>
      </c>
      <c r="Q669">
        <f t="shared" si="302"/>
        <v>2.2728192945257932E-2</v>
      </c>
      <c r="T669">
        <f>(L669*0.61*1.07)*(1+0.2)*0.531*3.67</f>
        <v>0.10009496173091592</v>
      </c>
    </row>
    <row r="670" spans="1:20" hidden="1" x14ac:dyDescent="0.3">
      <c r="A670" s="26">
        <v>46002</v>
      </c>
      <c r="B670">
        <v>191</v>
      </c>
      <c r="C670" t="s">
        <v>211</v>
      </c>
      <c r="D670">
        <v>137</v>
      </c>
      <c r="E670" t="s">
        <v>222</v>
      </c>
      <c r="F670">
        <v>2</v>
      </c>
      <c r="G670">
        <v>21</v>
      </c>
      <c r="H670">
        <f t="shared" si="293"/>
        <v>0.21</v>
      </c>
      <c r="I670">
        <v>12.7</v>
      </c>
      <c r="J670">
        <v>6.2</v>
      </c>
      <c r="K670" s="27">
        <f t="shared" si="294"/>
        <v>3.4636139999999996E-2</v>
      </c>
      <c r="L670">
        <f t="shared" si="301"/>
        <v>0.20665083845782553</v>
      </c>
      <c r="O670">
        <f>L670*0.61*1.07</f>
        <v>0.13488100226142272</v>
      </c>
      <c r="Q670">
        <f t="shared" si="302"/>
        <v>7.1621812200815468E-2</v>
      </c>
      <c r="T670">
        <f>(L670*0.61*1.07)*(1+0.2)*0.531*3.67</f>
        <v>0.31542246093239129</v>
      </c>
    </row>
    <row r="671" spans="1:20" hidden="1" x14ac:dyDescent="0.3">
      <c r="A671" s="26">
        <v>46002</v>
      </c>
      <c r="B671">
        <v>191</v>
      </c>
      <c r="C671" t="s">
        <v>211</v>
      </c>
      <c r="D671">
        <v>138</v>
      </c>
      <c r="E671" t="s">
        <v>212</v>
      </c>
      <c r="F671">
        <v>1</v>
      </c>
      <c r="G671">
        <v>29.5</v>
      </c>
      <c r="H671">
        <f t="shared" si="293"/>
        <v>0.29499999999999998</v>
      </c>
      <c r="I671">
        <v>15.9</v>
      </c>
      <c r="J671">
        <v>6.8</v>
      </c>
      <c r="K671" s="27">
        <f t="shared" si="294"/>
        <v>6.8349434999999986E-2</v>
      </c>
      <c r="L671">
        <f>0.000062*(G671^1.947206*I671^0.894551+0.000039*G671^2)</f>
        <v>0.5359825393341231</v>
      </c>
      <c r="O671">
        <f>L671*0.47*0.75</f>
        <v>0.18893384511527839</v>
      </c>
      <c r="Q671">
        <f>O671*0.52</f>
        <v>9.8245599459944766E-2</v>
      </c>
      <c r="T671">
        <f>(L671*0.47*0.75)*(1+0.2)*0.52*3.67</f>
        <v>0.43267362002159671</v>
      </c>
    </row>
    <row r="672" spans="1:20" hidden="1" x14ac:dyDescent="0.3">
      <c r="A672" s="26">
        <v>46002</v>
      </c>
      <c r="B672">
        <v>191</v>
      </c>
      <c r="C672" t="s">
        <v>211</v>
      </c>
      <c r="D672">
        <v>139</v>
      </c>
      <c r="E672" t="s">
        <v>220</v>
      </c>
      <c r="F672">
        <v>3</v>
      </c>
      <c r="G672">
        <v>9</v>
      </c>
      <c r="H672">
        <f t="shared" si="293"/>
        <v>0.09</v>
      </c>
      <c r="I672">
        <v>5</v>
      </c>
      <c r="J672">
        <v>2.6</v>
      </c>
      <c r="K672" s="27">
        <f t="shared" si="294"/>
        <v>6.3617399999999994E-3</v>
      </c>
      <c r="L672">
        <f>0.000084*(G672^1.894314*I672^0.808223+0.000031*G672^2)</f>
        <v>1.9808084930710262E-2</v>
      </c>
      <c r="O672">
        <f>L672*0.78*1.07</f>
        <v>1.6531827683170786E-2</v>
      </c>
      <c r="Q672">
        <f>O672*0.531</f>
        <v>8.7784004997636875E-3</v>
      </c>
      <c r="T672">
        <f>(L672*0.78*1.07)*(1+0.2)*0.531*3.67</f>
        <v>3.866007580095928E-2</v>
      </c>
    </row>
    <row r="673" spans="1:20" hidden="1" x14ac:dyDescent="0.3">
      <c r="A673" s="26">
        <v>46002</v>
      </c>
      <c r="B673">
        <v>191</v>
      </c>
      <c r="C673" t="s">
        <v>211</v>
      </c>
      <c r="D673">
        <v>140</v>
      </c>
      <c r="E673" t="s">
        <v>216</v>
      </c>
      <c r="F673">
        <v>3</v>
      </c>
      <c r="G673">
        <v>8.8000000000000007</v>
      </c>
      <c r="H673">
        <f t="shared" si="293"/>
        <v>8.8000000000000009E-2</v>
      </c>
      <c r="I673">
        <v>5</v>
      </c>
      <c r="J673">
        <v>1.6</v>
      </c>
      <c r="K673" s="27">
        <f t="shared" si="294"/>
        <v>6.0821376000000016E-3</v>
      </c>
      <c r="L673">
        <f t="shared" ref="L673:L674" si="303">0.000086*(G673^1.882935*I673^0.813269+0.000016*G673^2)</f>
        <v>1.9113973920646215E-2</v>
      </c>
      <c r="O673">
        <f>L673*0.45*0.75</f>
        <v>6.4509661982180971E-3</v>
      </c>
      <c r="Q673">
        <f t="shared" ref="Q673:Q674" si="304">O673*0.52</f>
        <v>3.3545024230734106E-3</v>
      </c>
      <c r="T673">
        <f>(L673*0.45*0.75)*(1+0.2)*0.52*3.67</f>
        <v>1.4773228671215301E-2</v>
      </c>
    </row>
    <row r="674" spans="1:20" hidden="1" x14ac:dyDescent="0.3">
      <c r="A674" s="26">
        <v>46002</v>
      </c>
      <c r="B674">
        <v>191</v>
      </c>
      <c r="C674" t="s">
        <v>211</v>
      </c>
      <c r="D674">
        <v>141</v>
      </c>
      <c r="E674" t="s">
        <v>216</v>
      </c>
      <c r="F674">
        <v>3</v>
      </c>
      <c r="G674">
        <v>12.2</v>
      </c>
      <c r="H674">
        <f t="shared" si="293"/>
        <v>0.122</v>
      </c>
      <c r="I674">
        <v>7</v>
      </c>
      <c r="J674">
        <v>1.6</v>
      </c>
      <c r="K674" s="27">
        <f t="shared" si="294"/>
        <v>1.1689893599999999E-2</v>
      </c>
      <c r="L674">
        <f t="shared" si="303"/>
        <v>4.6487624046769704E-2</v>
      </c>
      <c r="O674">
        <f>L674*0.45*0.75</f>
        <v>1.5689573115784776E-2</v>
      </c>
      <c r="Q674">
        <f t="shared" si="304"/>
        <v>8.1585780202080831E-3</v>
      </c>
      <c r="T674">
        <f>(L674*0.45*0.75)*(1+0.2)*0.52*3.67</f>
        <v>3.5930377600996398E-2</v>
      </c>
    </row>
    <row r="675" spans="1:20" hidden="1" x14ac:dyDescent="0.3">
      <c r="A675" s="26">
        <v>46002</v>
      </c>
      <c r="B675">
        <v>191</v>
      </c>
      <c r="C675" t="s">
        <v>211</v>
      </c>
      <c r="D675">
        <v>142</v>
      </c>
      <c r="E675" t="s">
        <v>222</v>
      </c>
      <c r="F675">
        <v>7</v>
      </c>
      <c r="G675">
        <v>8.8000000000000007</v>
      </c>
      <c r="H675">
        <f t="shared" si="293"/>
        <v>8.8000000000000009E-2</v>
      </c>
      <c r="I675">
        <v>3.7</v>
      </c>
      <c r="J675">
        <v>0</v>
      </c>
      <c r="K675" s="27">
        <f t="shared" si="294"/>
        <v>6.0821376000000016E-3</v>
      </c>
      <c r="L675">
        <f>0.000081*(G675^1.922704*I675^0.783213+0.000032*G675^2)</f>
        <v>1.4773197650691579E-2</v>
      </c>
      <c r="O675">
        <f>L675*0.61*1.07</f>
        <v>9.6424661066063944E-3</v>
      </c>
      <c r="Q675">
        <f>O675*0.531</f>
        <v>5.1201495026079961E-3</v>
      </c>
      <c r="T675">
        <f>(L675*0.61*1.07)*(1+0.2)*0.531*3.67</f>
        <v>2.2549138409485612E-2</v>
      </c>
    </row>
    <row r="676" spans="1:20" hidden="1" x14ac:dyDescent="0.3">
      <c r="A676" s="26">
        <v>46002</v>
      </c>
      <c r="B676">
        <v>191</v>
      </c>
      <c r="C676" t="s">
        <v>211</v>
      </c>
      <c r="D676">
        <v>143</v>
      </c>
      <c r="E676" t="s">
        <v>220</v>
      </c>
      <c r="F676">
        <v>3</v>
      </c>
      <c r="G676">
        <v>10</v>
      </c>
      <c r="H676">
        <f t="shared" si="293"/>
        <v>0.1</v>
      </c>
      <c r="I676">
        <v>5.9</v>
      </c>
      <c r="J676">
        <v>2.8</v>
      </c>
      <c r="K676" s="27">
        <f t="shared" si="294"/>
        <v>7.8540000000000016E-3</v>
      </c>
      <c r="L676">
        <f>0.000084*(G676^1.894314*I676^0.808223+0.000031*G676^2)</f>
        <v>2.7645070530150129E-2</v>
      </c>
      <c r="O676">
        <f>L676*0.78*1.07</f>
        <v>2.3072575864463301E-2</v>
      </c>
      <c r="Q676">
        <f>O676*0.531</f>
        <v>1.2251537784030013E-2</v>
      </c>
      <c r="T676">
        <f>(L676*0.78*1.07)*(1+0.2)*0.531*3.67</f>
        <v>5.3955772400868178E-2</v>
      </c>
    </row>
    <row r="677" spans="1:20" hidden="1" x14ac:dyDescent="0.3">
      <c r="A677" s="26">
        <v>46002</v>
      </c>
      <c r="B677">
        <v>191</v>
      </c>
      <c r="C677" t="s">
        <v>211</v>
      </c>
      <c r="D677">
        <v>144</v>
      </c>
      <c r="E677" t="s">
        <v>222</v>
      </c>
      <c r="F677">
        <v>7</v>
      </c>
      <c r="G677">
        <v>26</v>
      </c>
      <c r="H677">
        <f t="shared" si="293"/>
        <v>0.26</v>
      </c>
      <c r="I677">
        <v>5</v>
      </c>
      <c r="J677">
        <v>0</v>
      </c>
      <c r="K677" s="27">
        <f t="shared" si="294"/>
        <v>5.3093040000000008E-2</v>
      </c>
      <c r="L677">
        <f t="shared" ref="L677:L682" si="305">0.000081*(G677^1.922704*I677^0.783213+0.000032*G677^2)</f>
        <v>0.15014379790799084</v>
      </c>
      <c r="O677">
        <f t="shared" ref="O677:O682" si="306">L677*0.61*1.07</f>
        <v>9.7998856894545627E-2</v>
      </c>
      <c r="Q677">
        <f t="shared" ref="Q677:Q682" si="307">O677*0.531</f>
        <v>5.2037393011003734E-2</v>
      </c>
      <c r="T677">
        <f t="shared" ref="T677:T682" si="308">(L677*0.61*1.07)*(1+0.2)*0.531*3.67</f>
        <v>0.22917267882046041</v>
      </c>
    </row>
    <row r="678" spans="1:20" hidden="1" x14ac:dyDescent="0.3">
      <c r="A678" s="26">
        <v>46002</v>
      </c>
      <c r="B678">
        <v>191</v>
      </c>
      <c r="C678" t="s">
        <v>211</v>
      </c>
      <c r="D678">
        <v>145</v>
      </c>
      <c r="E678" t="s">
        <v>222</v>
      </c>
      <c r="F678">
        <v>7</v>
      </c>
      <c r="G678">
        <v>16</v>
      </c>
      <c r="H678">
        <f t="shared" si="293"/>
        <v>0.16</v>
      </c>
      <c r="I678">
        <v>5.0999999999999996</v>
      </c>
      <c r="J678">
        <v>0</v>
      </c>
      <c r="K678" s="27">
        <f t="shared" si="294"/>
        <v>2.0106240000000001E-2</v>
      </c>
      <c r="L678">
        <f t="shared" si="305"/>
        <v>5.9956226670470208E-2</v>
      </c>
      <c r="O678">
        <f t="shared" si="306"/>
        <v>3.9133429147815903E-2</v>
      </c>
      <c r="Q678">
        <f t="shared" si="307"/>
        <v>2.0779850877490246E-2</v>
      </c>
      <c r="T678">
        <f t="shared" si="308"/>
        <v>9.1514463264467036E-2</v>
      </c>
    </row>
    <row r="679" spans="1:20" hidden="1" x14ac:dyDescent="0.3">
      <c r="A679" s="26">
        <v>46002</v>
      </c>
      <c r="B679">
        <v>191</v>
      </c>
      <c r="C679" t="s">
        <v>211</v>
      </c>
      <c r="D679">
        <v>146</v>
      </c>
      <c r="E679" t="s">
        <v>222</v>
      </c>
      <c r="F679">
        <v>7</v>
      </c>
      <c r="G679">
        <v>9.1999999999999993</v>
      </c>
      <c r="H679">
        <f t="shared" si="293"/>
        <v>9.1999999999999998E-2</v>
      </c>
      <c r="I679">
        <v>6</v>
      </c>
      <c r="J679">
        <v>0</v>
      </c>
      <c r="K679" s="27">
        <f t="shared" si="294"/>
        <v>6.6476255999999992E-3</v>
      </c>
      <c r="L679">
        <f t="shared" si="305"/>
        <v>2.3497732732452689E-2</v>
      </c>
      <c r="O679">
        <f t="shared" si="306"/>
        <v>1.5336970154471871E-2</v>
      </c>
      <c r="Q679">
        <f t="shared" si="307"/>
        <v>8.1439311520245632E-3</v>
      </c>
      <c r="T679">
        <f t="shared" si="308"/>
        <v>3.5865872793516183E-2</v>
      </c>
    </row>
    <row r="680" spans="1:20" hidden="1" x14ac:dyDescent="0.3">
      <c r="A680" s="26">
        <v>46002</v>
      </c>
      <c r="B680">
        <v>191</v>
      </c>
      <c r="C680" t="s">
        <v>211</v>
      </c>
      <c r="D680">
        <v>147</v>
      </c>
      <c r="E680" t="s">
        <v>222</v>
      </c>
      <c r="F680">
        <v>7</v>
      </c>
      <c r="G680">
        <v>8.8000000000000007</v>
      </c>
      <c r="H680">
        <f t="shared" si="293"/>
        <v>8.8000000000000009E-2</v>
      </c>
      <c r="I680">
        <v>5.9</v>
      </c>
      <c r="J680">
        <v>0</v>
      </c>
      <c r="K680" s="27">
        <f t="shared" si="294"/>
        <v>6.0821376000000016E-3</v>
      </c>
      <c r="L680">
        <f t="shared" si="305"/>
        <v>2.1290753980080238E-2</v>
      </c>
      <c r="O680">
        <f t="shared" si="306"/>
        <v>1.3896475122798372E-2</v>
      </c>
      <c r="Q680">
        <f t="shared" si="307"/>
        <v>7.3790282902059358E-3</v>
      </c>
      <c r="T680">
        <f t="shared" si="308"/>
        <v>3.2497240590066936E-2</v>
      </c>
    </row>
    <row r="681" spans="1:20" hidden="1" x14ac:dyDescent="0.3">
      <c r="A681" s="26">
        <v>46002</v>
      </c>
      <c r="B681">
        <v>191</v>
      </c>
      <c r="C681" t="s">
        <v>211</v>
      </c>
      <c r="D681">
        <v>148</v>
      </c>
      <c r="E681" t="s">
        <v>222</v>
      </c>
      <c r="F681">
        <v>3</v>
      </c>
      <c r="G681">
        <v>9</v>
      </c>
      <c r="H681">
        <f t="shared" si="293"/>
        <v>0.09</v>
      </c>
      <c r="I681">
        <v>6.4</v>
      </c>
      <c r="J681">
        <v>4.3</v>
      </c>
      <c r="K681" s="27">
        <f t="shared" si="294"/>
        <v>6.3617399999999994E-3</v>
      </c>
      <c r="L681">
        <f t="shared" si="305"/>
        <v>2.3693291254594458E-2</v>
      </c>
      <c r="O681">
        <f t="shared" si="306"/>
        <v>1.5464611201873804E-2</v>
      </c>
      <c r="Q681">
        <f t="shared" si="307"/>
        <v>8.211708548194991E-3</v>
      </c>
      <c r="T681">
        <f t="shared" si="308"/>
        <v>3.6164364446250735E-2</v>
      </c>
    </row>
    <row r="682" spans="1:20" hidden="1" x14ac:dyDescent="0.3">
      <c r="A682" s="26">
        <v>46002</v>
      </c>
      <c r="B682">
        <v>191</v>
      </c>
      <c r="C682" t="s">
        <v>211</v>
      </c>
      <c r="D682">
        <v>149</v>
      </c>
      <c r="E682" t="s">
        <v>222</v>
      </c>
      <c r="F682">
        <v>3</v>
      </c>
      <c r="G682">
        <v>12.3</v>
      </c>
      <c r="H682">
        <f t="shared" si="293"/>
        <v>0.12300000000000001</v>
      </c>
      <c r="I682">
        <v>9</v>
      </c>
      <c r="J682">
        <v>6.1</v>
      </c>
      <c r="K682" s="27">
        <f t="shared" si="294"/>
        <v>1.1882316600000003E-2</v>
      </c>
      <c r="L682">
        <f t="shared" si="305"/>
        <v>5.6419351947750863E-2</v>
      </c>
      <c r="O682">
        <f t="shared" si="306"/>
        <v>3.6824911016296993E-2</v>
      </c>
      <c r="Q682">
        <f t="shared" si="307"/>
        <v>1.9554027749653705E-2</v>
      </c>
      <c r="T682">
        <f t="shared" si="308"/>
        <v>8.6115938209474899E-2</v>
      </c>
    </row>
    <row r="683" spans="1:20" hidden="1" x14ac:dyDescent="0.3">
      <c r="A683" s="26">
        <v>46002</v>
      </c>
      <c r="B683">
        <v>191</v>
      </c>
      <c r="C683" t="s">
        <v>211</v>
      </c>
      <c r="D683">
        <v>150</v>
      </c>
      <c r="E683" t="s">
        <v>220</v>
      </c>
      <c r="F683">
        <v>3</v>
      </c>
      <c r="G683">
        <v>7.8</v>
      </c>
      <c r="H683">
        <f t="shared" si="293"/>
        <v>7.8E-2</v>
      </c>
      <c r="I683">
        <v>3.5</v>
      </c>
      <c r="J683">
        <v>1</v>
      </c>
      <c r="K683" s="27">
        <f t="shared" si="294"/>
        <v>4.7783736E-3</v>
      </c>
      <c r="L683">
        <f t="shared" ref="L683:L684" si="309">0.000084*(G683^1.894314*I683^0.808223+0.000031*G683^2)</f>
        <v>1.1321943032940747E-2</v>
      </c>
      <c r="O683">
        <f>L683*0.78*1.07</f>
        <v>9.4492936552923474E-3</v>
      </c>
      <c r="Q683">
        <f t="shared" ref="Q683:Q684" si="310">O683*0.531</f>
        <v>5.0175749309602363E-3</v>
      </c>
      <c r="T683">
        <f>(L683*0.78*1.07)*(1+0.2)*0.531*3.67</f>
        <v>2.2097399995948879E-2</v>
      </c>
    </row>
    <row r="684" spans="1:20" hidden="1" x14ac:dyDescent="0.3">
      <c r="A684" s="26">
        <v>46002</v>
      </c>
      <c r="B684">
        <v>191</v>
      </c>
      <c r="C684" t="s">
        <v>211</v>
      </c>
      <c r="D684">
        <v>151</v>
      </c>
      <c r="E684" t="s">
        <v>220</v>
      </c>
      <c r="F684">
        <v>3</v>
      </c>
      <c r="G684">
        <v>12.8</v>
      </c>
      <c r="H684">
        <f t="shared" si="293"/>
        <v>0.128</v>
      </c>
      <c r="I684">
        <v>7.9</v>
      </c>
      <c r="J684">
        <v>3.6</v>
      </c>
      <c r="K684" s="27">
        <f t="shared" si="294"/>
        <v>1.2867993599999999E-2</v>
      </c>
      <c r="L684">
        <f t="shared" si="309"/>
        <v>5.586873134336242E-2</v>
      </c>
      <c r="O684">
        <f>L684*0.78*1.07</f>
        <v>4.6628043179170284E-2</v>
      </c>
      <c r="Q684">
        <f t="shared" si="310"/>
        <v>2.4759490928139422E-2</v>
      </c>
      <c r="T684">
        <f>(L684*0.78*1.07)*(1+0.2)*0.531*3.67</f>
        <v>0.10904079804752601</v>
      </c>
    </row>
    <row r="685" spans="1:20" hidden="1" x14ac:dyDescent="0.3">
      <c r="A685" s="26">
        <v>46002</v>
      </c>
      <c r="B685">
        <v>191</v>
      </c>
      <c r="C685" t="s">
        <v>211</v>
      </c>
      <c r="D685">
        <v>152</v>
      </c>
      <c r="E685" t="s">
        <v>216</v>
      </c>
      <c r="F685">
        <v>3</v>
      </c>
      <c r="G685">
        <v>9.6999999999999993</v>
      </c>
      <c r="H685">
        <f t="shared" si="293"/>
        <v>9.6999999999999989E-2</v>
      </c>
      <c r="I685">
        <v>6.9</v>
      </c>
      <c r="J685">
        <v>3.1</v>
      </c>
      <c r="K685" s="27">
        <f t="shared" si="294"/>
        <v>7.3898285999999978E-3</v>
      </c>
      <c r="L685">
        <f>0.000086*(G685^1.882935*I685^0.813269+0.000016*G685^2)</f>
        <v>2.9835775624021878E-2</v>
      </c>
      <c r="O685">
        <f>L685*0.45*0.75</f>
        <v>1.0069574273107383E-2</v>
      </c>
      <c r="Q685">
        <f>O685*0.52</f>
        <v>5.2361786220158392E-3</v>
      </c>
      <c r="T685">
        <f>(L685*0.45*0.75)*(1+0.2)*0.52*3.67</f>
        <v>2.3060130651357758E-2</v>
      </c>
    </row>
    <row r="686" spans="1:20" hidden="1" x14ac:dyDescent="0.3">
      <c r="A686" s="26">
        <v>46002</v>
      </c>
      <c r="B686">
        <v>191</v>
      </c>
      <c r="C686" t="s">
        <v>211</v>
      </c>
      <c r="D686">
        <v>153</v>
      </c>
      <c r="E686" t="s">
        <v>222</v>
      </c>
      <c r="F686">
        <v>5</v>
      </c>
      <c r="G686">
        <v>15</v>
      </c>
      <c r="H686">
        <f t="shared" si="293"/>
        <v>0.15</v>
      </c>
      <c r="I686">
        <v>8.1999999999999993</v>
      </c>
      <c r="J686">
        <v>3.9</v>
      </c>
      <c r="K686" s="27">
        <f t="shared" si="294"/>
        <v>1.76715E-2</v>
      </c>
      <c r="L686">
        <f>0.000081*(G686^1.922704*I686^0.783213+0.000032*G686^2)</f>
        <v>7.6820047766542734E-2</v>
      </c>
      <c r="O686">
        <f>L686*0.61*1.07</f>
        <v>5.0140445177222444E-2</v>
      </c>
      <c r="Q686">
        <f>O686*0.531</f>
        <v>2.662457638910512E-2</v>
      </c>
      <c r="T686">
        <f>(L686*0.61*1.07)*(1+0.2)*0.531*3.67</f>
        <v>0.11725463441761894</v>
      </c>
    </row>
    <row r="687" spans="1:20" hidden="1" x14ac:dyDescent="0.3">
      <c r="A687" s="26">
        <v>46002</v>
      </c>
      <c r="B687">
        <v>191</v>
      </c>
      <c r="C687" t="s">
        <v>211</v>
      </c>
      <c r="D687">
        <v>154</v>
      </c>
      <c r="E687" t="s">
        <v>220</v>
      </c>
      <c r="F687">
        <v>3</v>
      </c>
      <c r="G687">
        <v>11.5</v>
      </c>
      <c r="H687">
        <f t="shared" si="293"/>
        <v>0.115</v>
      </c>
      <c r="I687">
        <v>3.7</v>
      </c>
      <c r="J687">
        <v>1.3</v>
      </c>
      <c r="K687" s="27">
        <f t="shared" si="294"/>
        <v>1.0386915E-2</v>
      </c>
      <c r="L687">
        <f t="shared" ref="L687:L688" si="311">0.000084*(G687^1.894314*I687^0.808223+0.000031*G687^2)</f>
        <v>2.470664700961489E-2</v>
      </c>
      <c r="O687">
        <f>L687*0.78*1.07</f>
        <v>2.0620167594224588E-2</v>
      </c>
      <c r="Q687">
        <f t="shared" ref="Q687:Q688" si="312">O687*0.531</f>
        <v>1.0949308992533257E-2</v>
      </c>
      <c r="T687">
        <f>(L687*0.78*1.07)*(1+0.2)*0.531*3.67</f>
        <v>4.8220756803116459E-2</v>
      </c>
    </row>
    <row r="688" spans="1:20" hidden="1" x14ac:dyDescent="0.3">
      <c r="A688" s="26">
        <v>46002</v>
      </c>
      <c r="B688">
        <v>191</v>
      </c>
      <c r="C688" t="s">
        <v>211</v>
      </c>
      <c r="D688">
        <v>155</v>
      </c>
      <c r="E688" t="s">
        <v>220</v>
      </c>
      <c r="F688">
        <v>3</v>
      </c>
      <c r="G688">
        <v>10</v>
      </c>
      <c r="H688">
        <f t="shared" si="293"/>
        <v>0.1</v>
      </c>
      <c r="I688">
        <v>6</v>
      </c>
      <c r="J688">
        <v>3.2</v>
      </c>
      <c r="K688" s="27">
        <f t="shared" si="294"/>
        <v>7.8540000000000016E-3</v>
      </c>
      <c r="L688">
        <f t="shared" si="311"/>
        <v>2.8023156985517932E-2</v>
      </c>
      <c r="O688">
        <f>L688*0.78*1.07</f>
        <v>2.3388126820113268E-2</v>
      </c>
      <c r="Q688">
        <f t="shared" si="312"/>
        <v>1.2419095341480146E-2</v>
      </c>
      <c r="T688">
        <f>(L688*0.78*1.07)*(1+0.2)*0.531*3.67</f>
        <v>5.4693695883878561E-2</v>
      </c>
    </row>
    <row r="689" spans="1:20" hidden="1" x14ac:dyDescent="0.3">
      <c r="A689" s="26">
        <v>46002</v>
      </c>
      <c r="B689">
        <v>191</v>
      </c>
      <c r="C689" t="s">
        <v>211</v>
      </c>
      <c r="D689">
        <v>156</v>
      </c>
      <c r="E689" t="s">
        <v>216</v>
      </c>
      <c r="F689">
        <v>3</v>
      </c>
      <c r="G689">
        <v>9.3000000000000007</v>
      </c>
      <c r="H689">
        <f t="shared" si="293"/>
        <v>9.3000000000000013E-2</v>
      </c>
      <c r="I689">
        <v>5</v>
      </c>
      <c r="J689">
        <v>1.1000000000000001</v>
      </c>
      <c r="K689" s="27">
        <f t="shared" si="294"/>
        <v>6.7929246000000016E-3</v>
      </c>
      <c r="L689">
        <f>0.000086*(G689^1.882935*I689^0.813269+0.000016*G689^2)</f>
        <v>2.121006333121947E-2</v>
      </c>
      <c r="O689">
        <f>L689*0.45*0.75</f>
        <v>7.1583963742865714E-3</v>
      </c>
      <c r="Q689">
        <f>O689*0.52</f>
        <v>3.7223661146290172E-3</v>
      </c>
      <c r="T689">
        <f>(L689*0.45*0.75)*(1+0.2)*0.52*3.67</f>
        <v>1.6393300368826191E-2</v>
      </c>
    </row>
    <row r="690" spans="1:20" hidden="1" x14ac:dyDescent="0.3">
      <c r="A690" s="26">
        <v>46002</v>
      </c>
      <c r="B690">
        <v>191</v>
      </c>
      <c r="C690" t="s">
        <v>211</v>
      </c>
      <c r="D690">
        <v>157</v>
      </c>
      <c r="E690" t="s">
        <v>220</v>
      </c>
      <c r="F690">
        <v>3</v>
      </c>
      <c r="G690">
        <v>11.8</v>
      </c>
      <c r="H690">
        <f t="shared" si="293"/>
        <v>0.11800000000000001</v>
      </c>
      <c r="I690">
        <v>6.7</v>
      </c>
      <c r="J690">
        <v>3.6</v>
      </c>
      <c r="K690" s="27">
        <f t="shared" si="294"/>
        <v>1.0935909600000002E-2</v>
      </c>
      <c r="L690">
        <f>0.000084*(G690^1.894314*I690^0.808223+0.000031*G690^2)</f>
        <v>4.1919567240999669E-2</v>
      </c>
      <c r="O690">
        <f>L690*0.78*1.07</f>
        <v>3.4986070819338327E-2</v>
      </c>
      <c r="Q690">
        <f>O690*0.531</f>
        <v>1.8577603605068653E-2</v>
      </c>
      <c r="T690">
        <f>(L690*0.78*1.07)*(1+0.2)*0.531*3.67</f>
        <v>8.1815766276722351E-2</v>
      </c>
    </row>
    <row r="691" spans="1:20" hidden="1" x14ac:dyDescent="0.3">
      <c r="A691" s="26">
        <v>46002</v>
      </c>
      <c r="B691">
        <v>191</v>
      </c>
      <c r="C691" t="s">
        <v>211</v>
      </c>
      <c r="D691">
        <v>158</v>
      </c>
      <c r="E691" t="s">
        <v>222</v>
      </c>
      <c r="F691">
        <v>7</v>
      </c>
      <c r="G691">
        <v>15.5</v>
      </c>
      <c r="H691">
        <f t="shared" si="293"/>
        <v>0.155</v>
      </c>
      <c r="I691">
        <v>6</v>
      </c>
      <c r="J691">
        <v>0</v>
      </c>
      <c r="K691" s="27">
        <f t="shared" si="294"/>
        <v>1.8869235000000002E-2</v>
      </c>
      <c r="L691">
        <f>0.000081*(G691^1.922704*I691^0.783213+0.000032*G691^2)</f>
        <v>6.4062359933381691E-2</v>
      </c>
      <c r="O691">
        <f>L691*0.61*1.07</f>
        <v>4.1813502328518229E-2</v>
      </c>
      <c r="Q691">
        <f>O691*0.531</f>
        <v>2.220296973644318E-2</v>
      </c>
      <c r="T691">
        <f>(L691*0.61*1.07)*(1+0.2)*0.531*3.67</f>
        <v>9.7781878719295764E-2</v>
      </c>
    </row>
    <row r="692" spans="1:20" hidden="1" x14ac:dyDescent="0.3">
      <c r="A692" s="26">
        <v>46002</v>
      </c>
      <c r="B692">
        <v>191</v>
      </c>
      <c r="C692" t="s">
        <v>211</v>
      </c>
      <c r="D692">
        <v>159</v>
      </c>
      <c r="E692" t="s">
        <v>216</v>
      </c>
      <c r="F692">
        <v>3</v>
      </c>
      <c r="G692">
        <v>10</v>
      </c>
      <c r="H692">
        <f t="shared" si="293"/>
        <v>0.1</v>
      </c>
      <c r="I692">
        <v>5.2</v>
      </c>
      <c r="J692">
        <v>1.6</v>
      </c>
      <c r="K692" s="27">
        <f t="shared" si="294"/>
        <v>7.8540000000000016E-3</v>
      </c>
      <c r="L692">
        <f>0.000086*(G692^1.882935*I692^0.813269+0.000016*G692^2)</f>
        <v>2.5103782007628569E-2</v>
      </c>
      <c r="O692">
        <f>L692*0.45*0.75</f>
        <v>8.4725264275746434E-3</v>
      </c>
      <c r="Q692">
        <f>O692*0.52</f>
        <v>4.4057137423388149E-3</v>
      </c>
      <c r="T692">
        <f>(L692*0.45*0.75)*(1+0.2)*0.52*3.67</f>
        <v>1.9402763321260137E-2</v>
      </c>
    </row>
    <row r="693" spans="1:20" hidden="1" x14ac:dyDescent="0.3">
      <c r="A693" s="26">
        <v>47001</v>
      </c>
      <c r="B693">
        <v>192</v>
      </c>
      <c r="C693" t="s">
        <v>211</v>
      </c>
      <c r="D693">
        <v>1</v>
      </c>
      <c r="E693" t="s">
        <v>212</v>
      </c>
      <c r="F693">
        <v>3</v>
      </c>
      <c r="G693">
        <v>21.2</v>
      </c>
      <c r="H693">
        <f t="shared" si="293"/>
        <v>0.21199999999999999</v>
      </c>
      <c r="I693">
        <v>16</v>
      </c>
      <c r="J693">
        <v>14</v>
      </c>
      <c r="K693" s="27">
        <f t="shared" si="294"/>
        <v>3.5299017599999996E-2</v>
      </c>
      <c r="L693">
        <f t="shared" ref="L693:L694" si="313">0.000062*(G693^1.947206*I693^0.894551+0.000039*G693^2)</f>
        <v>0.28326259973097506</v>
      </c>
      <c r="O693">
        <f>L693*0.47*0.75</f>
        <v>9.9850066405168719E-2</v>
      </c>
      <c r="Q693">
        <f t="shared" ref="Q693:Q694" si="314">O693*0.52</f>
        <v>5.1922034530687736E-2</v>
      </c>
      <c r="T693">
        <f>(L693*0.47*0.75)*(1+0.2)*0.52*3.67</f>
        <v>0.22866464007314874</v>
      </c>
    </row>
    <row r="694" spans="1:20" hidden="1" x14ac:dyDescent="0.3">
      <c r="A694" s="26">
        <v>47001</v>
      </c>
      <c r="B694">
        <v>192</v>
      </c>
      <c r="C694" t="s">
        <v>211</v>
      </c>
      <c r="D694">
        <v>2</v>
      </c>
      <c r="E694" t="s">
        <v>212</v>
      </c>
      <c r="F694">
        <v>3</v>
      </c>
      <c r="G694">
        <v>35.700000000000003</v>
      </c>
      <c r="H694">
        <f t="shared" si="293"/>
        <v>0.35700000000000004</v>
      </c>
      <c r="I694">
        <v>18</v>
      </c>
      <c r="J694">
        <v>9.3000000000000007</v>
      </c>
      <c r="K694" s="27">
        <f t="shared" si="294"/>
        <v>0.10009844460000003</v>
      </c>
      <c r="L694">
        <f t="shared" si="313"/>
        <v>0.86828714638865778</v>
      </c>
      <c r="O694">
        <f>L694*0.47*0.75</f>
        <v>0.30607121910200186</v>
      </c>
      <c r="Q694">
        <f t="shared" si="314"/>
        <v>0.15915703393304098</v>
      </c>
      <c r="T694">
        <f>(L694*0.47*0.75)*(1+0.2)*0.52*3.67</f>
        <v>0.70092757744111234</v>
      </c>
    </row>
    <row r="695" spans="1:20" s="28" customFormat="1" hidden="1" x14ac:dyDescent="0.3">
      <c r="A695" s="26"/>
      <c r="H695"/>
      <c r="K695" s="27"/>
      <c r="L695"/>
      <c r="M695"/>
      <c r="N695"/>
      <c r="O695"/>
      <c r="P695"/>
    </row>
    <row r="696" spans="1:20" hidden="1" x14ac:dyDescent="0.3">
      <c r="A696" s="26">
        <v>47001</v>
      </c>
      <c r="B696">
        <v>192</v>
      </c>
      <c r="C696" t="s">
        <v>211</v>
      </c>
      <c r="D696">
        <v>4</v>
      </c>
      <c r="E696" t="s">
        <v>222</v>
      </c>
      <c r="F696">
        <v>3</v>
      </c>
      <c r="G696">
        <v>14</v>
      </c>
      <c r="H696">
        <f t="shared" si="293"/>
        <v>0.14000000000000001</v>
      </c>
      <c r="I696">
        <v>4.5</v>
      </c>
      <c r="J696">
        <v>2.2000000000000002</v>
      </c>
      <c r="K696" s="27">
        <f t="shared" si="294"/>
        <v>1.5393840000000002E-2</v>
      </c>
      <c r="L696">
        <f>0.000081*(G696^1.922704*I696^0.783213+0.000032*G696^2)</f>
        <v>4.2049395543038888E-2</v>
      </c>
      <c r="O696">
        <f>L696*0.61*1.07</f>
        <v>2.7445640470941484E-2</v>
      </c>
      <c r="Q696">
        <f>O696*0.531</f>
        <v>1.4573635090069929E-2</v>
      </c>
      <c r="T696">
        <f>(L696*0.61*1.07)*(1+0.2)*0.531*3.67</f>
        <v>6.4182288936667956E-2</v>
      </c>
    </row>
    <row r="697" spans="1:20" s="28" customFormat="1" hidden="1" x14ac:dyDescent="0.3">
      <c r="A697" s="26"/>
      <c r="H697"/>
      <c r="K697" s="27"/>
      <c r="L697"/>
      <c r="M697"/>
      <c r="N697"/>
      <c r="O697"/>
      <c r="P697"/>
    </row>
    <row r="698" spans="1:20" hidden="1" x14ac:dyDescent="0.3">
      <c r="A698" s="26">
        <v>47001</v>
      </c>
      <c r="B698">
        <v>192</v>
      </c>
      <c r="C698" t="s">
        <v>211</v>
      </c>
      <c r="D698">
        <v>6</v>
      </c>
      <c r="E698" t="s">
        <v>216</v>
      </c>
      <c r="F698">
        <v>3</v>
      </c>
      <c r="G698">
        <v>8.1999999999999993</v>
      </c>
      <c r="H698">
        <f t="shared" si="293"/>
        <v>8.199999999999999E-2</v>
      </c>
      <c r="I698">
        <v>4.5</v>
      </c>
      <c r="J698">
        <v>1.7</v>
      </c>
      <c r="K698" s="27">
        <f t="shared" si="294"/>
        <v>5.2810295999999989E-3</v>
      </c>
      <c r="L698">
        <f>0.000086*(G698^1.882935*I698^0.813269+0.000016*G698^2)</f>
        <v>1.5359979683816121E-2</v>
      </c>
      <c r="O698">
        <f>L698*0.45*0.75</f>
        <v>5.183993143287941E-3</v>
      </c>
      <c r="Q698">
        <f>O698*0.52</f>
        <v>2.6956764345097296E-3</v>
      </c>
      <c r="T698">
        <f>(L698*0.45*0.75)*(1+0.2)*0.52*3.67</f>
        <v>1.1871759017580849E-2</v>
      </c>
    </row>
    <row r="699" spans="1:20" hidden="1" x14ac:dyDescent="0.3">
      <c r="A699" s="26">
        <v>47001</v>
      </c>
      <c r="B699">
        <v>192</v>
      </c>
      <c r="C699" t="s">
        <v>211</v>
      </c>
      <c r="D699">
        <v>7</v>
      </c>
      <c r="E699" t="s">
        <v>213</v>
      </c>
      <c r="F699">
        <v>3</v>
      </c>
      <c r="G699">
        <v>20</v>
      </c>
      <c r="H699">
        <f t="shared" si="293"/>
        <v>0.2</v>
      </c>
      <c r="I699">
        <v>9</v>
      </c>
      <c r="J699">
        <v>3.3</v>
      </c>
      <c r="K699" s="27">
        <f t="shared" si="294"/>
        <v>3.1416000000000006E-2</v>
      </c>
      <c r="L699">
        <f>0.000084*(G699^1.894314*I699^0.808223+0.000031*G699^2)</f>
        <v>0.14457143572067763</v>
      </c>
      <c r="O699">
        <f>L699*0.66*1.07</f>
        <v>0.10209634790594255</v>
      </c>
      <c r="Q699">
        <f>O699*0.531</f>
        <v>5.4213160738055495E-2</v>
      </c>
      <c r="T699">
        <f>(L699*0.66*1.07)*(1+0.2)*0.531*3.67</f>
        <v>0.23875475989039641</v>
      </c>
    </row>
    <row r="700" spans="1:20" hidden="1" x14ac:dyDescent="0.3">
      <c r="A700" s="26">
        <v>47001</v>
      </c>
      <c r="B700">
        <v>192</v>
      </c>
      <c r="C700" t="s">
        <v>211</v>
      </c>
      <c r="D700">
        <v>8</v>
      </c>
      <c r="E700" t="s">
        <v>212</v>
      </c>
      <c r="F700">
        <v>3</v>
      </c>
      <c r="G700">
        <v>9</v>
      </c>
      <c r="H700">
        <f t="shared" si="293"/>
        <v>0.09</v>
      </c>
      <c r="I700">
        <v>5</v>
      </c>
      <c r="J700">
        <v>1.8</v>
      </c>
      <c r="K700" s="27">
        <f t="shared" si="294"/>
        <v>6.3617399999999994E-3</v>
      </c>
      <c r="L700">
        <f>0.000062*(G700^1.947206*I700^0.894551+0.000039*G700^2)</f>
        <v>1.8869798101931699E-2</v>
      </c>
      <c r="O700">
        <f>L700*0.47*0.75</f>
        <v>6.6516038309309237E-3</v>
      </c>
      <c r="Q700">
        <f>O700*0.52</f>
        <v>3.4588339920840804E-3</v>
      </c>
      <c r="T700">
        <f>(L700*0.47*0.75)*(1+0.2)*0.52*3.67</f>
        <v>1.523270490113829E-2</v>
      </c>
    </row>
    <row r="701" spans="1:20" hidden="1" x14ac:dyDescent="0.3">
      <c r="A701" s="26">
        <v>47001</v>
      </c>
      <c r="B701">
        <v>192</v>
      </c>
      <c r="C701" t="s">
        <v>211</v>
      </c>
      <c r="D701">
        <v>9</v>
      </c>
      <c r="E701" t="s">
        <v>216</v>
      </c>
      <c r="F701">
        <v>3</v>
      </c>
      <c r="G701">
        <v>10</v>
      </c>
      <c r="H701">
        <f t="shared" si="293"/>
        <v>0.1</v>
      </c>
      <c r="I701">
        <v>6</v>
      </c>
      <c r="J701">
        <v>2.1</v>
      </c>
      <c r="K701" s="27">
        <f t="shared" si="294"/>
        <v>7.8540000000000016E-3</v>
      </c>
      <c r="L701">
        <f>0.000086*(G701^1.882935*I701^0.813269+0.000016*G701^2)</f>
        <v>2.8202126705927876E-2</v>
      </c>
      <c r="O701">
        <f>L701*0.45*0.75</f>
        <v>9.5182177632506578E-3</v>
      </c>
      <c r="Q701">
        <f>O701*0.52</f>
        <v>4.9494732368903427E-3</v>
      </c>
      <c r="T701">
        <f>(L701*0.45*0.75)*(1+0.2)*0.52*3.67</f>
        <v>2.1797480135265064E-2</v>
      </c>
    </row>
    <row r="702" spans="1:20" hidden="1" x14ac:dyDescent="0.3">
      <c r="A702" s="26">
        <v>47001</v>
      </c>
      <c r="B702">
        <v>192</v>
      </c>
      <c r="C702" t="s">
        <v>211</v>
      </c>
      <c r="D702">
        <v>10</v>
      </c>
      <c r="E702" t="s">
        <v>212</v>
      </c>
      <c r="F702">
        <v>4</v>
      </c>
      <c r="G702">
        <v>31</v>
      </c>
      <c r="H702">
        <f t="shared" si="293"/>
        <v>0.31</v>
      </c>
      <c r="I702">
        <v>21</v>
      </c>
      <c r="J702">
        <v>15</v>
      </c>
      <c r="K702" s="27">
        <f t="shared" si="294"/>
        <v>7.5476940000000006E-2</v>
      </c>
      <c r="L702">
        <f>0.000062*(G702^1.947206*I702^0.894551+0.000039*G702^2)</f>
        <v>0.75713627330642952</v>
      </c>
      <c r="O702">
        <f>L702*0.47*0.75</f>
        <v>0.2668905363405164</v>
      </c>
      <c r="Q702">
        <f>O702*0.52</f>
        <v>0.13878307889706853</v>
      </c>
      <c r="T702">
        <f>(L702*0.47*0.75)*(1+0.2)*0.52*3.67</f>
        <v>0.61120067946268986</v>
      </c>
    </row>
    <row r="703" spans="1:20" hidden="1" x14ac:dyDescent="0.3">
      <c r="A703" s="26">
        <v>47001</v>
      </c>
      <c r="B703">
        <v>192</v>
      </c>
      <c r="C703" t="s">
        <v>211</v>
      </c>
      <c r="D703">
        <v>11</v>
      </c>
      <c r="E703" t="s">
        <v>213</v>
      </c>
      <c r="F703">
        <v>3</v>
      </c>
      <c r="G703">
        <v>15</v>
      </c>
      <c r="H703">
        <f t="shared" si="293"/>
        <v>0.15</v>
      </c>
      <c r="I703">
        <v>6</v>
      </c>
      <c r="J703">
        <v>4</v>
      </c>
      <c r="K703" s="27">
        <f t="shared" si="294"/>
        <v>1.76715E-2</v>
      </c>
      <c r="L703">
        <f>0.000084*(G703^1.894314*I703^0.808223+0.000031*G703^2)</f>
        <v>6.0407292911326925E-2</v>
      </c>
      <c r="O703">
        <f>L703*0.66*1.07</f>
        <v>4.2659630253979078E-2</v>
      </c>
      <c r="Q703">
        <f>O703*0.531</f>
        <v>2.2652263664862893E-2</v>
      </c>
      <c r="T703">
        <f>(L703*0.66*1.07)*(1+0.2)*0.531*3.67</f>
        <v>9.9760569180056172E-2</v>
      </c>
    </row>
    <row r="704" spans="1:20" hidden="1" x14ac:dyDescent="0.3">
      <c r="A704" s="26">
        <v>47001</v>
      </c>
      <c r="B704">
        <v>192</v>
      </c>
      <c r="C704" t="s">
        <v>211</v>
      </c>
      <c r="D704">
        <v>12</v>
      </c>
      <c r="E704" t="s">
        <v>216</v>
      </c>
      <c r="F704">
        <v>3</v>
      </c>
      <c r="G704">
        <v>16</v>
      </c>
      <c r="H704">
        <f t="shared" si="293"/>
        <v>0.16</v>
      </c>
      <c r="I704">
        <v>6</v>
      </c>
      <c r="J704">
        <v>2</v>
      </c>
      <c r="K704" s="27">
        <f t="shared" si="294"/>
        <v>2.0106240000000001E-2</v>
      </c>
      <c r="L704">
        <f>0.000086*(G704^1.882935*I704^0.813269+0.000016*G704^2)</f>
        <v>6.8332394394768875E-2</v>
      </c>
      <c r="O704">
        <f>L704*0.45*0.75</f>
        <v>2.3062183108234498E-2</v>
      </c>
      <c r="Q704">
        <f>O704*0.52</f>
        <v>1.199233521628194E-2</v>
      </c>
      <c r="T704">
        <f>(L704*0.45*0.75)*(1+0.2)*0.52*3.67</f>
        <v>5.2814244292505655E-2</v>
      </c>
    </row>
    <row r="705" spans="1:20" hidden="1" x14ac:dyDescent="0.3">
      <c r="A705" s="26">
        <v>47001</v>
      </c>
      <c r="B705">
        <v>192</v>
      </c>
      <c r="C705" t="s">
        <v>211</v>
      </c>
      <c r="D705">
        <v>13</v>
      </c>
      <c r="E705" t="s">
        <v>222</v>
      </c>
      <c r="F705">
        <v>3</v>
      </c>
      <c r="G705">
        <v>18.5</v>
      </c>
      <c r="H705">
        <f t="shared" si="293"/>
        <v>0.185</v>
      </c>
      <c r="I705">
        <v>6.5</v>
      </c>
      <c r="J705">
        <v>2.2000000000000002</v>
      </c>
      <c r="K705" s="27">
        <f t="shared" si="294"/>
        <v>2.6880314999999998E-2</v>
      </c>
      <c r="L705">
        <f t="shared" ref="L705:L706" si="315">0.000081*(G705^1.922704*I705^0.783213+0.000032*G705^2)</f>
        <v>9.5845008067783941E-2</v>
      </c>
      <c r="O705">
        <f>L705*0.61*1.07</f>
        <v>6.2558036765842581E-2</v>
      </c>
      <c r="Q705">
        <f t="shared" ref="Q705:Q706" si="316">O705*0.531</f>
        <v>3.3218317522662411E-2</v>
      </c>
      <c r="T705">
        <f>(L705*0.61*1.07)*(1+0.2)*0.531*3.67</f>
        <v>0.14629347036980528</v>
      </c>
    </row>
    <row r="706" spans="1:20" hidden="1" x14ac:dyDescent="0.3">
      <c r="A706" s="26">
        <v>47001</v>
      </c>
      <c r="B706">
        <v>192</v>
      </c>
      <c r="C706" t="s">
        <v>211</v>
      </c>
      <c r="D706">
        <v>14</v>
      </c>
      <c r="E706" t="s">
        <v>222</v>
      </c>
      <c r="F706">
        <v>3</v>
      </c>
      <c r="G706">
        <v>15.2</v>
      </c>
      <c r="H706">
        <f t="shared" si="293"/>
        <v>0.152</v>
      </c>
      <c r="I706">
        <v>6</v>
      </c>
      <c r="J706">
        <v>2.5</v>
      </c>
      <c r="K706" s="27">
        <f t="shared" si="294"/>
        <v>1.81458816E-2</v>
      </c>
      <c r="L706">
        <f t="shared" si="315"/>
        <v>6.1699664617682975E-2</v>
      </c>
      <c r="O706">
        <f>L706*0.61*1.07</f>
        <v>4.0271371095961676E-2</v>
      </c>
      <c r="Q706">
        <f t="shared" si="316"/>
        <v>2.1384098051955652E-2</v>
      </c>
      <c r="T706">
        <f>(L706*0.61*1.07)*(1+0.2)*0.531*3.67</f>
        <v>9.4175567820812683E-2</v>
      </c>
    </row>
    <row r="707" spans="1:20" hidden="1" x14ac:dyDescent="0.3">
      <c r="A707" s="26">
        <v>47001</v>
      </c>
      <c r="B707">
        <v>192</v>
      </c>
      <c r="C707" t="s">
        <v>211</v>
      </c>
      <c r="D707">
        <v>15</v>
      </c>
      <c r="E707" t="s">
        <v>216</v>
      </c>
      <c r="F707">
        <v>3</v>
      </c>
      <c r="G707">
        <v>8</v>
      </c>
      <c r="H707">
        <f t="shared" ref="H707:H770" si="317">G707/100</f>
        <v>0.08</v>
      </c>
      <c r="I707">
        <v>3.4</v>
      </c>
      <c r="J707">
        <v>0.6</v>
      </c>
      <c r="K707" s="27">
        <f t="shared" ref="K707:K770" si="318">0.7854*H707^2</f>
        <v>5.0265600000000002E-3</v>
      </c>
      <c r="L707">
        <f>0.000086*(G707^1.882935*I707^0.813269+0.000016*G707^2)</f>
        <v>1.1673384741543448E-2</v>
      </c>
      <c r="O707">
        <f>L707*0.45*0.75</f>
        <v>3.9397673502709141E-3</v>
      </c>
      <c r="Q707">
        <f>O707*0.52</f>
        <v>2.0486790221408754E-3</v>
      </c>
      <c r="T707">
        <f>(L707*0.45*0.75)*(1+0.2)*0.52*3.67</f>
        <v>9.0223824135084139E-3</v>
      </c>
    </row>
    <row r="708" spans="1:20" hidden="1" x14ac:dyDescent="0.3">
      <c r="A708" s="26">
        <v>47001</v>
      </c>
      <c r="B708">
        <v>192</v>
      </c>
      <c r="C708" t="s">
        <v>211</v>
      </c>
      <c r="D708">
        <v>16</v>
      </c>
      <c r="E708" t="s">
        <v>218</v>
      </c>
      <c r="F708">
        <v>3</v>
      </c>
      <c r="G708">
        <v>12</v>
      </c>
      <c r="H708">
        <f t="shared" si="317"/>
        <v>0.12</v>
      </c>
      <c r="I708">
        <v>6.6</v>
      </c>
      <c r="J708">
        <v>1.8</v>
      </c>
      <c r="K708" s="27">
        <f t="shared" si="318"/>
        <v>1.130976E-2</v>
      </c>
      <c r="L708">
        <f>0.000057*(G708^1.897696*I708^1.002687+0.000031*G708^2)</f>
        <v>4.2226147136750963E-2</v>
      </c>
      <c r="O708">
        <f>L708*0.43*0.75</f>
        <v>1.3617932451602185E-2</v>
      </c>
      <c r="Q708">
        <f>O708*0.52</f>
        <v>7.0813248748331364E-3</v>
      </c>
      <c r="T708">
        <f>(L708*0.43*0.75)*(1+0.2)*0.52*3.67</f>
        <v>3.118615474876513E-2</v>
      </c>
    </row>
    <row r="709" spans="1:20" hidden="1" x14ac:dyDescent="0.3">
      <c r="A709" s="26">
        <v>47001</v>
      </c>
      <c r="B709">
        <v>192</v>
      </c>
      <c r="C709" t="s">
        <v>211</v>
      </c>
      <c r="D709">
        <v>17</v>
      </c>
      <c r="E709" t="s">
        <v>216</v>
      </c>
      <c r="F709">
        <v>4</v>
      </c>
      <c r="G709">
        <v>7.6</v>
      </c>
      <c r="H709">
        <f t="shared" si="317"/>
        <v>7.5999999999999998E-2</v>
      </c>
      <c r="I709">
        <v>4</v>
      </c>
      <c r="J709">
        <v>1.7</v>
      </c>
      <c r="K709" s="27">
        <f t="shared" si="318"/>
        <v>4.5364704E-3</v>
      </c>
      <c r="L709">
        <f>0.000086*(G709^1.882935*I709^0.813269+0.000016*G709^2)</f>
        <v>1.2096306239038573E-2</v>
      </c>
      <c r="O709">
        <f>L709*0.45*0.75</f>
        <v>4.082503355675518E-3</v>
      </c>
      <c r="Q709">
        <f>O709*0.52</f>
        <v>2.1229017449512695E-3</v>
      </c>
      <c r="T709">
        <f>(L709*0.45*0.75)*(1+0.2)*0.52*3.67</f>
        <v>9.3492592847653905E-3</v>
      </c>
    </row>
    <row r="710" spans="1:20" hidden="1" x14ac:dyDescent="0.3">
      <c r="A710" s="26">
        <v>47001</v>
      </c>
      <c r="B710">
        <v>192</v>
      </c>
      <c r="C710" t="s">
        <v>211</v>
      </c>
      <c r="D710">
        <v>18</v>
      </c>
      <c r="E710" t="s">
        <v>222</v>
      </c>
      <c r="F710">
        <v>7</v>
      </c>
      <c r="G710">
        <v>18</v>
      </c>
      <c r="H710">
        <f t="shared" si="317"/>
        <v>0.18</v>
      </c>
      <c r="I710">
        <v>2</v>
      </c>
      <c r="J710">
        <v>0</v>
      </c>
      <c r="K710" s="27">
        <f t="shared" si="318"/>
        <v>2.5446959999999998E-2</v>
      </c>
      <c r="L710">
        <f t="shared" ref="L710:L712" si="319">0.000081*(G710^1.922704*I710^0.783213+0.000032*G710^2)</f>
        <v>3.6122948203447233E-2</v>
      </c>
      <c r="O710">
        <f>L710*0.61*1.07</f>
        <v>2.3577448292390009E-2</v>
      </c>
      <c r="Q710">
        <f t="shared" ref="Q710:Q712" si="320">O710*0.531</f>
        <v>1.2519625043259095E-2</v>
      </c>
      <c r="T710">
        <f>(L710*0.61*1.07)*(1+0.2)*0.531*3.67</f>
        <v>5.5136428690513058E-2</v>
      </c>
    </row>
    <row r="711" spans="1:20" hidden="1" x14ac:dyDescent="0.3">
      <c r="A711" s="26">
        <v>47001</v>
      </c>
      <c r="B711">
        <v>192</v>
      </c>
      <c r="C711" t="s">
        <v>211</v>
      </c>
      <c r="D711">
        <v>19</v>
      </c>
      <c r="E711" t="s">
        <v>222</v>
      </c>
      <c r="F711">
        <v>3</v>
      </c>
      <c r="G711">
        <v>18.2</v>
      </c>
      <c r="H711">
        <f t="shared" si="317"/>
        <v>0.182</v>
      </c>
      <c r="I711">
        <v>9</v>
      </c>
      <c r="J711">
        <v>4.0999999999999996</v>
      </c>
      <c r="K711" s="27">
        <f t="shared" si="318"/>
        <v>2.60155896E-2</v>
      </c>
      <c r="L711">
        <f t="shared" si="319"/>
        <v>0.11984159121095755</v>
      </c>
      <c r="O711">
        <f>L711*0.61*1.07</f>
        <v>7.8220606583391999E-2</v>
      </c>
      <c r="Q711">
        <f t="shared" si="320"/>
        <v>4.1535142095781151E-2</v>
      </c>
      <c r="T711">
        <f>(L711*0.61*1.07)*(1+0.2)*0.531*3.67</f>
        <v>0.18292076578982022</v>
      </c>
    </row>
    <row r="712" spans="1:20" hidden="1" x14ac:dyDescent="0.3">
      <c r="A712" s="26">
        <v>47001</v>
      </c>
      <c r="B712">
        <v>192</v>
      </c>
      <c r="C712" t="s">
        <v>211</v>
      </c>
      <c r="D712">
        <v>20</v>
      </c>
      <c r="E712" t="s">
        <v>222</v>
      </c>
      <c r="F712">
        <v>7</v>
      </c>
      <c r="G712">
        <v>18.100000000000001</v>
      </c>
      <c r="H712">
        <f t="shared" si="317"/>
        <v>0.18100000000000002</v>
      </c>
      <c r="I712">
        <v>6.5</v>
      </c>
      <c r="J712">
        <v>0</v>
      </c>
      <c r="K712" s="27">
        <f t="shared" si="318"/>
        <v>2.5730489400000004E-2</v>
      </c>
      <c r="L712">
        <f t="shared" si="319"/>
        <v>9.1900308065871641E-2</v>
      </c>
      <c r="O712">
        <f>L712*0.61*1.07</f>
        <v>5.9983331074594422E-2</v>
      </c>
      <c r="Q712">
        <f t="shared" si="320"/>
        <v>3.1851148800609637E-2</v>
      </c>
      <c r="T712">
        <f>(L712*0.61*1.07)*(1+0.2)*0.531*3.67</f>
        <v>0.14027245931788485</v>
      </c>
    </row>
    <row r="713" spans="1:20" hidden="1" x14ac:dyDescent="0.3">
      <c r="A713" s="26">
        <v>47001</v>
      </c>
      <c r="B713">
        <v>192</v>
      </c>
      <c r="C713" t="s">
        <v>211</v>
      </c>
      <c r="D713">
        <v>21</v>
      </c>
      <c r="E713" t="s">
        <v>218</v>
      </c>
      <c r="F713">
        <v>3</v>
      </c>
      <c r="G713">
        <v>12</v>
      </c>
      <c r="H713">
        <f t="shared" si="317"/>
        <v>0.12</v>
      </c>
      <c r="I713">
        <v>12</v>
      </c>
      <c r="J713">
        <v>7.8</v>
      </c>
      <c r="K713" s="27">
        <f t="shared" si="318"/>
        <v>1.130976E-2</v>
      </c>
      <c r="L713">
        <f>0.000057*(G713^1.897696*I713^1.002687+0.000031*G713^2)</f>
        <v>7.6898033298392912E-2</v>
      </c>
      <c r="O713">
        <f>L713*0.43*0.75</f>
        <v>2.4799615738731712E-2</v>
      </c>
      <c r="Q713">
        <f>O713*0.52</f>
        <v>1.289580018414049E-2</v>
      </c>
      <c r="T713">
        <f>(L713*0.43*0.75)*(1+0.2)*0.52*3.67</f>
        <v>5.679310401095472E-2</v>
      </c>
    </row>
    <row r="714" spans="1:20" hidden="1" x14ac:dyDescent="0.3">
      <c r="A714" s="26">
        <v>47001</v>
      </c>
      <c r="B714">
        <v>192</v>
      </c>
      <c r="C714" t="s">
        <v>211</v>
      </c>
      <c r="D714">
        <v>22</v>
      </c>
      <c r="E714" t="s">
        <v>212</v>
      </c>
      <c r="F714">
        <v>1</v>
      </c>
      <c r="G714">
        <v>22</v>
      </c>
      <c r="H714">
        <f t="shared" si="317"/>
        <v>0.22</v>
      </c>
      <c r="I714">
        <v>14</v>
      </c>
      <c r="J714">
        <v>6.6</v>
      </c>
      <c r="K714" s="27">
        <f t="shared" si="318"/>
        <v>3.8013359999999996E-2</v>
      </c>
      <c r="L714">
        <f>0.000062*(G714^1.947206*I714^0.894551+0.000039*G714^2)</f>
        <v>0.27016995462192861</v>
      </c>
      <c r="O714">
        <f>L714*0.47*0.75</f>
        <v>9.5234909004229845E-2</v>
      </c>
      <c r="Q714">
        <f>O714*0.52</f>
        <v>4.9522152682199519E-2</v>
      </c>
      <c r="T714">
        <f>(L714*0.47*0.75)*(1+0.2)*0.52*3.67</f>
        <v>0.21809556041240669</v>
      </c>
    </row>
    <row r="715" spans="1:20" hidden="1" x14ac:dyDescent="0.3">
      <c r="A715" s="26">
        <v>47001</v>
      </c>
      <c r="B715">
        <v>192</v>
      </c>
      <c r="C715" t="s">
        <v>211</v>
      </c>
      <c r="D715">
        <v>23</v>
      </c>
      <c r="E715" t="s">
        <v>216</v>
      </c>
      <c r="F715">
        <v>3</v>
      </c>
      <c r="G715">
        <v>14</v>
      </c>
      <c r="H715">
        <f t="shared" si="317"/>
        <v>0.14000000000000001</v>
      </c>
      <c r="I715">
        <v>8.5</v>
      </c>
      <c r="J715">
        <v>2.1</v>
      </c>
      <c r="K715" s="27">
        <f t="shared" si="318"/>
        <v>1.5393840000000002E-2</v>
      </c>
      <c r="L715">
        <f t="shared" ref="L715:L716" si="321">0.000086*(G715^1.882935*I715^0.813269+0.000016*G715^2)</f>
        <v>7.0542736813780205E-2</v>
      </c>
      <c r="O715">
        <f>L715*0.45*0.75</f>
        <v>2.3808173674650816E-2</v>
      </c>
      <c r="Q715">
        <f t="shared" ref="Q715:Q716" si="322">O715*0.52</f>
        <v>1.2380250310818425E-2</v>
      </c>
      <c r="T715">
        <f>(L715*0.45*0.75)*(1+0.2)*0.52*3.67</f>
        <v>5.4522622368844344E-2</v>
      </c>
    </row>
    <row r="716" spans="1:20" hidden="1" x14ac:dyDescent="0.3">
      <c r="A716" s="26">
        <v>47001</v>
      </c>
      <c r="B716">
        <v>192</v>
      </c>
      <c r="C716" t="s">
        <v>211</v>
      </c>
      <c r="D716">
        <v>24</v>
      </c>
      <c r="E716" t="s">
        <v>216</v>
      </c>
      <c r="F716">
        <v>3</v>
      </c>
      <c r="G716">
        <v>25</v>
      </c>
      <c r="H716">
        <f t="shared" si="317"/>
        <v>0.25</v>
      </c>
      <c r="I716">
        <v>10</v>
      </c>
      <c r="J716">
        <v>4.5</v>
      </c>
      <c r="K716" s="27">
        <f t="shared" si="318"/>
        <v>4.9087499999999999E-2</v>
      </c>
      <c r="L716">
        <f t="shared" si="321"/>
        <v>0.23988283812183045</v>
      </c>
      <c r="O716">
        <f>L716*0.45*0.75</f>
        <v>8.0960457866117774E-2</v>
      </c>
      <c r="Q716">
        <f t="shared" si="322"/>
        <v>4.2099438090381247E-2</v>
      </c>
      <c r="T716">
        <f>(L716*0.45*0.75)*(1+0.2)*0.52*3.67</f>
        <v>0.185405925350039</v>
      </c>
    </row>
    <row r="717" spans="1:20" hidden="1" x14ac:dyDescent="0.3">
      <c r="A717" s="26">
        <v>47001</v>
      </c>
      <c r="B717">
        <v>192</v>
      </c>
      <c r="C717" t="s">
        <v>211</v>
      </c>
      <c r="D717">
        <v>25</v>
      </c>
      <c r="E717" t="s">
        <v>222</v>
      </c>
      <c r="F717">
        <v>3</v>
      </c>
      <c r="G717">
        <v>9.5</v>
      </c>
      <c r="H717">
        <f t="shared" si="317"/>
        <v>9.5000000000000001E-2</v>
      </c>
      <c r="I717">
        <v>5</v>
      </c>
      <c r="J717">
        <v>2</v>
      </c>
      <c r="K717" s="27">
        <f t="shared" si="318"/>
        <v>7.088235E-3</v>
      </c>
      <c r="L717">
        <f>0.000081*(G717^1.922704*I717^0.783213+0.000032*G717^2)</f>
        <v>2.1667319556692363E-2</v>
      </c>
      <c r="O717">
        <f>L717*0.61*1.07</f>
        <v>1.4142259474653106E-2</v>
      </c>
      <c r="Q717">
        <f>O717*0.531</f>
        <v>7.5095397810407997E-3</v>
      </c>
      <c r="T717">
        <f>(L717*0.61*1.07)*(1+0.2)*0.531*3.67</f>
        <v>3.3072013195703687E-2</v>
      </c>
    </row>
    <row r="718" spans="1:20" hidden="1" x14ac:dyDescent="0.3">
      <c r="A718" s="26">
        <v>47001</v>
      </c>
      <c r="B718">
        <v>192</v>
      </c>
      <c r="C718" t="s">
        <v>211</v>
      </c>
      <c r="D718">
        <v>26</v>
      </c>
      <c r="E718" t="s">
        <v>216</v>
      </c>
      <c r="F718">
        <v>3</v>
      </c>
      <c r="G718">
        <v>15.6</v>
      </c>
      <c r="H718">
        <f t="shared" si="317"/>
        <v>0.156</v>
      </c>
      <c r="I718">
        <v>10</v>
      </c>
      <c r="J718">
        <v>4.4000000000000004</v>
      </c>
      <c r="K718" s="27">
        <f t="shared" si="318"/>
        <v>1.91134944E-2</v>
      </c>
      <c r="L718">
        <f>0.000086*(G718^1.882935*I718^0.813269+0.000016*G718^2)</f>
        <v>9.8706326703717359E-2</v>
      </c>
      <c r="O718">
        <f>L718*0.45*0.75</f>
        <v>3.3313385262504609E-2</v>
      </c>
      <c r="Q718">
        <f>O718*0.52</f>
        <v>1.7322960336502397E-2</v>
      </c>
      <c r="T718">
        <f>(L718*0.45*0.75)*(1+0.2)*0.52*3.67</f>
        <v>7.6290317321956541E-2</v>
      </c>
    </row>
    <row r="719" spans="1:20" hidden="1" x14ac:dyDescent="0.3">
      <c r="A719" s="26">
        <v>47001</v>
      </c>
      <c r="B719">
        <v>192</v>
      </c>
      <c r="C719" t="s">
        <v>211</v>
      </c>
      <c r="D719">
        <v>27</v>
      </c>
      <c r="E719" t="s">
        <v>222</v>
      </c>
      <c r="F719">
        <v>3</v>
      </c>
      <c r="G719">
        <v>16</v>
      </c>
      <c r="H719">
        <f t="shared" si="317"/>
        <v>0.16</v>
      </c>
      <c r="I719">
        <v>9.5</v>
      </c>
      <c r="J719">
        <v>6.1</v>
      </c>
      <c r="K719" s="27">
        <f t="shared" si="318"/>
        <v>2.0106240000000001E-2</v>
      </c>
      <c r="L719">
        <f>0.000081*(G719^1.922704*I719^0.783213+0.000032*G719^2)</f>
        <v>9.7593325512111945E-2</v>
      </c>
      <c r="O719">
        <f>L719*0.61*1.07</f>
        <v>6.3699163561755465E-2</v>
      </c>
      <c r="Q719">
        <f>O719*0.531</f>
        <v>3.3824255851292152E-2</v>
      </c>
      <c r="T719">
        <f>(L719*0.61*1.07)*(1+0.2)*0.531*3.67</f>
        <v>0.14896202276909062</v>
      </c>
    </row>
    <row r="720" spans="1:20" s="28" customFormat="1" hidden="1" x14ac:dyDescent="0.3">
      <c r="A720" s="26"/>
      <c r="H720"/>
      <c r="K720" s="27"/>
      <c r="L720"/>
      <c r="M720"/>
      <c r="N720"/>
      <c r="O720"/>
      <c r="P720"/>
    </row>
    <row r="721" spans="1:20" hidden="1" x14ac:dyDescent="0.3">
      <c r="A721" s="26">
        <v>47001</v>
      </c>
      <c r="B721">
        <v>192</v>
      </c>
      <c r="C721" t="s">
        <v>211</v>
      </c>
      <c r="D721">
        <v>29</v>
      </c>
      <c r="E721" t="s">
        <v>222</v>
      </c>
      <c r="F721">
        <v>7</v>
      </c>
      <c r="G721">
        <v>15</v>
      </c>
      <c r="H721">
        <f t="shared" si="317"/>
        <v>0.15</v>
      </c>
      <c r="I721">
        <v>10.5</v>
      </c>
      <c r="J721">
        <v>0</v>
      </c>
      <c r="K721" s="27">
        <f t="shared" si="318"/>
        <v>1.76715E-2</v>
      </c>
      <c r="L721">
        <f>0.000081*(G721^1.922704*I721^0.783213+0.000032*G721^2)</f>
        <v>9.3233467830284494E-2</v>
      </c>
      <c r="O721">
        <f>L721*0.61*1.07</f>
        <v>6.0853484452826692E-2</v>
      </c>
      <c r="Q721">
        <f>O721*0.531</f>
        <v>3.2313200244450974E-2</v>
      </c>
      <c r="T721">
        <f>(L721*0.61*1.07)*(1+0.2)*0.531*3.67</f>
        <v>0.14230733387656208</v>
      </c>
    </row>
    <row r="722" spans="1:20" hidden="1" x14ac:dyDescent="0.3">
      <c r="A722" s="26">
        <v>47001</v>
      </c>
      <c r="B722">
        <v>192</v>
      </c>
      <c r="C722" t="s">
        <v>211</v>
      </c>
      <c r="D722">
        <v>30</v>
      </c>
      <c r="E722" t="s">
        <v>216</v>
      </c>
      <c r="F722">
        <v>5</v>
      </c>
      <c r="G722">
        <v>23</v>
      </c>
      <c r="H722">
        <f t="shared" si="317"/>
        <v>0.23</v>
      </c>
      <c r="I722">
        <v>10</v>
      </c>
      <c r="J722">
        <v>3.5</v>
      </c>
      <c r="K722" s="27">
        <f t="shared" si="318"/>
        <v>4.154766E-2</v>
      </c>
      <c r="L722">
        <f t="shared" ref="L722:L723" si="323">0.000086*(G722^1.882935*I722^0.813269+0.000016*G722^2)</f>
        <v>0.20502838746733804</v>
      </c>
      <c r="O722">
        <f>L722*0.45*0.75</f>
        <v>6.9197080770226585E-2</v>
      </c>
      <c r="Q722">
        <f t="shared" ref="Q722:Q723" si="324">O722*0.52</f>
        <v>3.5982482000517825E-2</v>
      </c>
      <c r="T722">
        <f>(L722*0.45*0.75)*(1+0.2)*0.52*3.67</f>
        <v>0.1584668507302805</v>
      </c>
    </row>
    <row r="723" spans="1:20" hidden="1" x14ac:dyDescent="0.3">
      <c r="A723" s="26">
        <v>47001</v>
      </c>
      <c r="B723">
        <v>192</v>
      </c>
      <c r="C723" t="s">
        <v>211</v>
      </c>
      <c r="D723">
        <v>31</v>
      </c>
      <c r="E723" t="s">
        <v>216</v>
      </c>
      <c r="F723">
        <v>3</v>
      </c>
      <c r="G723">
        <v>9.5</v>
      </c>
      <c r="H723">
        <f t="shared" si="317"/>
        <v>9.5000000000000001E-2</v>
      </c>
      <c r="I723">
        <v>6</v>
      </c>
      <c r="J723">
        <v>2.2000000000000002</v>
      </c>
      <c r="K723" s="27">
        <f t="shared" si="318"/>
        <v>7.088235E-3</v>
      </c>
      <c r="L723">
        <f t="shared" si="323"/>
        <v>2.5605711235171955E-2</v>
      </c>
      <c r="O723">
        <f>L723*0.45*0.75</f>
        <v>8.6419275418705352E-3</v>
      </c>
      <c r="Q723">
        <f t="shared" si="324"/>
        <v>4.4938023217726787E-3</v>
      </c>
      <c r="T723">
        <f>(L723*0.45*0.75)*(1+0.2)*0.52*3.67</f>
        <v>1.9790705425086878E-2</v>
      </c>
    </row>
    <row r="724" spans="1:20" hidden="1" x14ac:dyDescent="0.3">
      <c r="A724" s="26">
        <v>47001</v>
      </c>
      <c r="B724">
        <v>192</v>
      </c>
      <c r="C724" t="s">
        <v>211</v>
      </c>
      <c r="D724">
        <v>32</v>
      </c>
      <c r="E724" t="s">
        <v>222</v>
      </c>
      <c r="F724">
        <v>3</v>
      </c>
      <c r="G724">
        <v>15.5</v>
      </c>
      <c r="H724">
        <f t="shared" si="317"/>
        <v>0.155</v>
      </c>
      <c r="I724">
        <v>7.2</v>
      </c>
      <c r="J724">
        <v>2.9</v>
      </c>
      <c r="K724" s="27">
        <f t="shared" si="318"/>
        <v>1.8869235000000002E-2</v>
      </c>
      <c r="L724">
        <f t="shared" ref="L724:L725" si="325">0.000081*(G724^1.922704*I724^0.783213+0.000032*G724^2)</f>
        <v>7.3895527330992597E-2</v>
      </c>
      <c r="O724">
        <f>L724*0.61*1.07</f>
        <v>4.8231610688938872E-2</v>
      </c>
      <c r="Q724">
        <f t="shared" ref="Q724:Q725" si="326">O724*0.531</f>
        <v>2.5610985275826541E-2</v>
      </c>
      <c r="T724">
        <f>(L724*0.61*1.07)*(1+0.2)*0.531*3.67</f>
        <v>0.11279077915474009</v>
      </c>
    </row>
    <row r="725" spans="1:20" hidden="1" x14ac:dyDescent="0.3">
      <c r="A725" s="26">
        <v>47001</v>
      </c>
      <c r="B725">
        <v>192</v>
      </c>
      <c r="C725" t="s">
        <v>211</v>
      </c>
      <c r="D725">
        <v>33</v>
      </c>
      <c r="E725" t="s">
        <v>222</v>
      </c>
      <c r="F725">
        <v>7</v>
      </c>
      <c r="G725">
        <v>10.8</v>
      </c>
      <c r="H725">
        <f t="shared" si="317"/>
        <v>0.10800000000000001</v>
      </c>
      <c r="I725">
        <v>4</v>
      </c>
      <c r="J725">
        <v>0</v>
      </c>
      <c r="K725" s="27">
        <f t="shared" si="318"/>
        <v>9.1609056000000015E-3</v>
      </c>
      <c r="L725">
        <f t="shared" si="325"/>
        <v>2.3280905024346089E-2</v>
      </c>
      <c r="O725">
        <f>L725*0.61*1.07</f>
        <v>1.5195446709390693E-2</v>
      </c>
      <c r="Q725">
        <f t="shared" si="326"/>
        <v>8.0687822026864579E-3</v>
      </c>
      <c r="T725">
        <f>(L725*0.61*1.07)*(1+0.2)*0.531*3.67</f>
        <v>3.553491682063116E-2</v>
      </c>
    </row>
    <row r="726" spans="1:20" hidden="1" x14ac:dyDescent="0.3">
      <c r="A726" s="26">
        <v>47001</v>
      </c>
      <c r="B726">
        <v>192</v>
      </c>
      <c r="C726" t="s">
        <v>211</v>
      </c>
      <c r="D726">
        <v>34</v>
      </c>
      <c r="E726" t="s">
        <v>216</v>
      </c>
      <c r="F726">
        <v>3</v>
      </c>
      <c r="G726">
        <v>14</v>
      </c>
      <c r="H726">
        <f t="shared" si="317"/>
        <v>0.14000000000000001</v>
      </c>
      <c r="I726">
        <v>7.9</v>
      </c>
      <c r="J726">
        <v>2.6</v>
      </c>
      <c r="K726" s="27">
        <f t="shared" si="318"/>
        <v>1.5393840000000002E-2</v>
      </c>
      <c r="L726">
        <f>0.000086*(G726^1.882935*I726^0.813269+0.000016*G726^2)</f>
        <v>6.6465625047070445E-2</v>
      </c>
      <c r="O726">
        <f>L726*0.45*0.75</f>
        <v>2.2432148453386275E-2</v>
      </c>
      <c r="Q726">
        <f>O726*0.52</f>
        <v>1.1664717195760864E-2</v>
      </c>
      <c r="T726">
        <f>(L726*0.45*0.75)*(1+0.2)*0.52*3.67</f>
        <v>5.1371414530130839E-2</v>
      </c>
    </row>
    <row r="727" spans="1:20" hidden="1" x14ac:dyDescent="0.3">
      <c r="A727" s="26">
        <v>47001</v>
      </c>
      <c r="B727">
        <v>192</v>
      </c>
      <c r="C727" t="s">
        <v>211</v>
      </c>
      <c r="D727">
        <v>35</v>
      </c>
      <c r="E727" t="s">
        <v>222</v>
      </c>
      <c r="F727">
        <v>3</v>
      </c>
      <c r="G727">
        <v>13.5</v>
      </c>
      <c r="H727">
        <f t="shared" si="317"/>
        <v>0.13500000000000001</v>
      </c>
      <c r="I727">
        <v>7.2</v>
      </c>
      <c r="J727">
        <v>4.5</v>
      </c>
      <c r="K727" s="27">
        <f t="shared" si="318"/>
        <v>1.4313915000000002E-2</v>
      </c>
      <c r="L727">
        <f t="shared" ref="L727:L728" si="327">0.000081*(G727^1.922704*I727^0.783213+0.000032*G727^2)</f>
        <v>5.6657819229748621E-2</v>
      </c>
      <c r="O727">
        <f>L727*0.61*1.07</f>
        <v>3.6980558611256924E-2</v>
      </c>
      <c r="Q727">
        <f t="shared" ref="Q727:Q728" si="328">O727*0.531</f>
        <v>1.9636676622577426E-2</v>
      </c>
      <c r="T727">
        <f>(L727*0.61*1.07)*(1+0.2)*0.531*3.67</f>
        <v>8.6479923845830975E-2</v>
      </c>
    </row>
    <row r="728" spans="1:20" hidden="1" x14ac:dyDescent="0.3">
      <c r="A728" s="26">
        <v>47001</v>
      </c>
      <c r="B728">
        <v>192</v>
      </c>
      <c r="C728" t="s">
        <v>211</v>
      </c>
      <c r="D728">
        <v>36</v>
      </c>
      <c r="E728" t="s">
        <v>222</v>
      </c>
      <c r="F728">
        <v>3</v>
      </c>
      <c r="G728">
        <v>16</v>
      </c>
      <c r="H728">
        <f t="shared" si="317"/>
        <v>0.16</v>
      </c>
      <c r="I728">
        <v>6</v>
      </c>
      <c r="J728">
        <v>2.8</v>
      </c>
      <c r="K728" s="27">
        <f t="shared" si="318"/>
        <v>2.0106240000000001E-2</v>
      </c>
      <c r="L728">
        <f t="shared" si="327"/>
        <v>6.8094766232455001E-2</v>
      </c>
      <c r="O728">
        <f>L728*0.61*1.07</f>
        <v>4.4445453919923383E-2</v>
      </c>
      <c r="Q728">
        <f t="shared" si="328"/>
        <v>2.3600536031479318E-2</v>
      </c>
      <c r="T728">
        <f>(L728*0.61*1.07)*(1+0.2)*0.531*3.67</f>
        <v>0.10393676068263491</v>
      </c>
    </row>
    <row r="729" spans="1:20" x14ac:dyDescent="0.3">
      <c r="A729" s="26">
        <v>47001</v>
      </c>
      <c r="B729">
        <v>192</v>
      </c>
      <c r="C729" t="s">
        <v>211</v>
      </c>
      <c r="D729">
        <v>37</v>
      </c>
      <c r="E729" t="s">
        <v>214</v>
      </c>
      <c r="F729">
        <v>3</v>
      </c>
      <c r="G729">
        <v>9</v>
      </c>
      <c r="H729">
        <f t="shared" si="317"/>
        <v>0.09</v>
      </c>
      <c r="I729">
        <v>5.8</v>
      </c>
      <c r="J729">
        <v>3.5</v>
      </c>
      <c r="K729" s="27">
        <f t="shared" si="318"/>
        <v>6.3617399999999994E-3</v>
      </c>
      <c r="L729">
        <f>0.000081*(G729^1.864042*I729^0.850892+0.000027*G729^2)</f>
        <v>2.1718581119989311E-2</v>
      </c>
      <c r="O729">
        <f>L729*0.45*0.75</f>
        <v>7.3300211279963929E-3</v>
      </c>
      <c r="Q729">
        <f>O729*0.52</f>
        <v>3.8116109865581243E-3</v>
      </c>
      <c r="T729">
        <f>(L729*0.45*0.75)*(1+0.2)*0.52*3.67</f>
        <v>1.6786334784801977E-2</v>
      </c>
    </row>
    <row r="730" spans="1:20" hidden="1" x14ac:dyDescent="0.3">
      <c r="A730" s="26">
        <v>47001</v>
      </c>
      <c r="B730">
        <v>192</v>
      </c>
      <c r="C730" t="s">
        <v>211</v>
      </c>
      <c r="D730">
        <v>38</v>
      </c>
      <c r="E730" t="s">
        <v>216</v>
      </c>
      <c r="F730">
        <v>3</v>
      </c>
      <c r="G730">
        <v>8</v>
      </c>
      <c r="H730">
        <f t="shared" si="317"/>
        <v>0.08</v>
      </c>
      <c r="I730">
        <v>5.2</v>
      </c>
      <c r="J730">
        <v>1.8</v>
      </c>
      <c r="K730" s="27">
        <f t="shared" si="318"/>
        <v>5.0265600000000002E-3</v>
      </c>
      <c r="L730">
        <f>0.000086*(G730^1.882935*I730^0.813269+0.000016*G730^2)</f>
        <v>1.6491639710047402E-2</v>
      </c>
      <c r="O730">
        <f>L730*0.45*0.75</f>
        <v>5.565928402140998E-3</v>
      </c>
      <c r="Q730">
        <f>O730*0.52</f>
        <v>2.8942827691133192E-3</v>
      </c>
      <c r="T730">
        <f>(L730*0.45*0.75)*(1+0.2)*0.52*3.67</f>
        <v>1.2746421315175057E-2</v>
      </c>
    </row>
    <row r="731" spans="1:20" hidden="1" x14ac:dyDescent="0.3">
      <c r="A731" s="26">
        <v>47001</v>
      </c>
      <c r="B731">
        <v>192</v>
      </c>
      <c r="C731" t="s">
        <v>211</v>
      </c>
      <c r="D731">
        <v>39</v>
      </c>
      <c r="E731" t="s">
        <v>222</v>
      </c>
      <c r="F731">
        <v>3</v>
      </c>
      <c r="G731">
        <v>11.2</v>
      </c>
      <c r="H731">
        <f t="shared" si="317"/>
        <v>0.11199999999999999</v>
      </c>
      <c r="I731">
        <v>6</v>
      </c>
      <c r="J731">
        <v>3</v>
      </c>
      <c r="K731" s="27">
        <f t="shared" si="318"/>
        <v>9.8520575999999985E-3</v>
      </c>
      <c r="L731">
        <f>0.000081*(G731^1.922704*I731^0.783213+0.000032*G731^2)</f>
        <v>3.4299121776460877E-2</v>
      </c>
      <c r="O731">
        <f>L731*0.61*1.07</f>
        <v>2.2387036783496014E-2</v>
      </c>
      <c r="Q731">
        <f>O731*0.531</f>
        <v>1.1887516532036384E-2</v>
      </c>
      <c r="T731">
        <f>(L731*0.61*1.07)*(1+0.2)*0.531*3.67</f>
        <v>5.2352622807088231E-2</v>
      </c>
    </row>
    <row r="732" spans="1:20" hidden="1" x14ac:dyDescent="0.3">
      <c r="A732" s="26">
        <v>47001</v>
      </c>
      <c r="B732">
        <v>192</v>
      </c>
      <c r="C732" t="s">
        <v>211</v>
      </c>
      <c r="D732">
        <v>40</v>
      </c>
      <c r="E732" t="s">
        <v>216</v>
      </c>
      <c r="F732">
        <v>3</v>
      </c>
      <c r="G732">
        <v>9.4</v>
      </c>
      <c r="H732">
        <f t="shared" si="317"/>
        <v>9.4E-2</v>
      </c>
      <c r="I732">
        <v>6.5</v>
      </c>
      <c r="J732">
        <v>2.2999999999999998</v>
      </c>
      <c r="K732" s="27">
        <f t="shared" si="318"/>
        <v>6.9397944000000001E-3</v>
      </c>
      <c r="L732">
        <f>0.000086*(G732^1.882935*I732^0.813269+0.000016*G732^2)</f>
        <v>2.6788854904368754E-2</v>
      </c>
      <c r="O732">
        <f>L732*0.45*0.75</f>
        <v>9.0412385302244547E-3</v>
      </c>
      <c r="Q732">
        <f>O732*0.52</f>
        <v>4.7014440357167168E-3</v>
      </c>
      <c r="T732">
        <f>(L732*0.45*0.75)*(1+0.2)*0.52*3.67</f>
        <v>2.0705159533296418E-2</v>
      </c>
    </row>
    <row r="733" spans="1:20" hidden="1" x14ac:dyDescent="0.3">
      <c r="A733" s="26">
        <v>47001</v>
      </c>
      <c r="B733">
        <v>192</v>
      </c>
      <c r="C733" t="s">
        <v>211</v>
      </c>
      <c r="D733">
        <v>41</v>
      </c>
      <c r="E733" t="s">
        <v>222</v>
      </c>
      <c r="F733">
        <v>3</v>
      </c>
      <c r="G733">
        <v>17.2</v>
      </c>
      <c r="H733">
        <f t="shared" si="317"/>
        <v>0.17199999999999999</v>
      </c>
      <c r="I733">
        <v>7.9</v>
      </c>
      <c r="J733">
        <v>3.5</v>
      </c>
      <c r="K733" s="27">
        <f t="shared" si="318"/>
        <v>2.3235273599999995E-2</v>
      </c>
      <c r="L733">
        <f t="shared" ref="L733:L734" si="329">0.000081*(G733^1.922704*I733^0.783213+0.000032*G733^2)</f>
        <v>9.7068237430110005E-2</v>
      </c>
      <c r="O733">
        <f>L733*0.61*1.07</f>
        <v>6.3356438570632806E-2</v>
      </c>
      <c r="Q733">
        <f t="shared" ref="Q733:Q734" si="330">O733*0.531</f>
        <v>3.3642268881006021E-2</v>
      </c>
      <c r="T733">
        <f>(L733*0.61*1.07)*(1+0.2)*0.531*3.67</f>
        <v>0.14816055215195051</v>
      </c>
    </row>
    <row r="734" spans="1:20" hidden="1" x14ac:dyDescent="0.3">
      <c r="A734" s="26">
        <v>47001</v>
      </c>
      <c r="B734">
        <v>192</v>
      </c>
      <c r="C734" t="s">
        <v>211</v>
      </c>
      <c r="D734">
        <v>42</v>
      </c>
      <c r="E734" t="s">
        <v>222</v>
      </c>
      <c r="F734">
        <v>3</v>
      </c>
      <c r="G734">
        <v>18</v>
      </c>
      <c r="H734">
        <f t="shared" si="317"/>
        <v>0.18</v>
      </c>
      <c r="I734">
        <v>8</v>
      </c>
      <c r="J734">
        <v>4</v>
      </c>
      <c r="K734" s="27">
        <f t="shared" si="318"/>
        <v>2.5446959999999998E-2</v>
      </c>
      <c r="L734">
        <f t="shared" si="329"/>
        <v>0.10698372436626645</v>
      </c>
      <c r="O734">
        <f>L734*0.61*1.07</f>
        <v>6.9828276893862118E-2</v>
      </c>
      <c r="Q734">
        <f t="shared" si="330"/>
        <v>3.707881503064079E-2</v>
      </c>
      <c r="T734">
        <f>(L734*0.61*1.07)*(1+0.2)*0.531*3.67</f>
        <v>0.16329510139494202</v>
      </c>
    </row>
    <row r="735" spans="1:20" hidden="1" x14ac:dyDescent="0.3">
      <c r="A735" s="26">
        <v>47001</v>
      </c>
      <c r="B735">
        <v>192</v>
      </c>
      <c r="C735" t="s">
        <v>211</v>
      </c>
      <c r="D735">
        <v>43</v>
      </c>
      <c r="E735" t="s">
        <v>216</v>
      </c>
      <c r="F735">
        <v>3</v>
      </c>
      <c r="G735">
        <v>8</v>
      </c>
      <c r="H735">
        <f t="shared" si="317"/>
        <v>0.08</v>
      </c>
      <c r="I735">
        <v>6.3</v>
      </c>
      <c r="J735">
        <v>2.5</v>
      </c>
      <c r="K735" s="27">
        <f t="shared" si="318"/>
        <v>5.0265600000000002E-3</v>
      </c>
      <c r="L735">
        <f t="shared" ref="L735:L736" si="331">0.000086*(G735^1.882935*I735^0.813269+0.000016*G735^2)</f>
        <v>1.9276983215571381E-2</v>
      </c>
      <c r="O735">
        <f>L735*0.45*0.75</f>
        <v>6.5059818352553415E-3</v>
      </c>
      <c r="Q735">
        <f t="shared" ref="Q735:Q736" si="332">O735*0.52</f>
        <v>3.3831105543327775E-3</v>
      </c>
      <c r="T735">
        <f>(L735*0.45*0.75)*(1+0.2)*0.52*3.67</f>
        <v>1.4899218881281552E-2</v>
      </c>
    </row>
    <row r="736" spans="1:20" hidden="1" x14ac:dyDescent="0.3">
      <c r="A736" s="26">
        <v>47001</v>
      </c>
      <c r="B736">
        <v>192</v>
      </c>
      <c r="C736" t="s">
        <v>211</v>
      </c>
      <c r="D736">
        <v>44</v>
      </c>
      <c r="E736" t="s">
        <v>216</v>
      </c>
      <c r="F736">
        <v>3</v>
      </c>
      <c r="G736">
        <v>9</v>
      </c>
      <c r="H736">
        <f t="shared" si="317"/>
        <v>0.09</v>
      </c>
      <c r="I736">
        <v>5.5</v>
      </c>
      <c r="J736">
        <v>2.5</v>
      </c>
      <c r="K736" s="27">
        <f t="shared" si="318"/>
        <v>6.3617399999999994E-3</v>
      </c>
      <c r="L736">
        <f t="shared" si="331"/>
        <v>2.1547224735394766E-2</v>
      </c>
      <c r="O736">
        <f>L736*0.45*0.75</f>
        <v>7.2721883481957333E-3</v>
      </c>
      <c r="Q736">
        <f t="shared" si="332"/>
        <v>3.7815379410617816E-3</v>
      </c>
      <c r="T736">
        <f>(L736*0.45*0.75)*(1+0.2)*0.52*3.67</f>
        <v>1.6653893092436083E-2</v>
      </c>
    </row>
    <row r="737" spans="1:24" hidden="1" x14ac:dyDescent="0.3">
      <c r="A737" s="26">
        <v>47001</v>
      </c>
      <c r="B737">
        <v>192</v>
      </c>
      <c r="C737" t="s">
        <v>211</v>
      </c>
      <c r="D737">
        <v>45</v>
      </c>
      <c r="E737" t="s">
        <v>212</v>
      </c>
      <c r="F737">
        <v>1</v>
      </c>
      <c r="G737">
        <v>37</v>
      </c>
      <c r="H737">
        <f t="shared" si="317"/>
        <v>0.37</v>
      </c>
      <c r="I737">
        <v>21</v>
      </c>
      <c r="J737">
        <v>15</v>
      </c>
      <c r="K737" s="27">
        <f t="shared" si="318"/>
        <v>0.10752125999999999</v>
      </c>
      <c r="L737">
        <f>0.000062*(G737^1.947206*I737^0.894551+0.000039*G737^2)</f>
        <v>1.0685563599126173</v>
      </c>
      <c r="O737">
        <f>L737*0.47*0.75</f>
        <v>0.3766661168691976</v>
      </c>
      <c r="Q737">
        <f>O737*0.52</f>
        <v>0.19586638077198276</v>
      </c>
      <c r="T737">
        <f>(L737*0.47*0.75)*(1+0.2)*0.52*3.67</f>
        <v>0.86259554091981205</v>
      </c>
      <c r="U737">
        <v>60</v>
      </c>
      <c r="V737">
        <v>67</v>
      </c>
      <c r="W737">
        <v>13</v>
      </c>
      <c r="X737">
        <v>6</v>
      </c>
    </row>
    <row r="738" spans="1:24" hidden="1" x14ac:dyDescent="0.3">
      <c r="A738" s="26">
        <v>47001</v>
      </c>
      <c r="B738">
        <v>192</v>
      </c>
      <c r="C738" t="s">
        <v>211</v>
      </c>
      <c r="D738">
        <v>46</v>
      </c>
      <c r="E738" t="s">
        <v>222</v>
      </c>
      <c r="F738">
        <v>3</v>
      </c>
      <c r="G738">
        <v>12</v>
      </c>
      <c r="H738">
        <f t="shared" si="317"/>
        <v>0.12</v>
      </c>
      <c r="I738">
        <v>5</v>
      </c>
      <c r="J738">
        <v>3.5</v>
      </c>
      <c r="K738" s="27">
        <f t="shared" si="318"/>
        <v>1.130976E-2</v>
      </c>
      <c r="L738">
        <f t="shared" ref="L738:L739" si="333">0.000081*(G738^1.922704*I738^0.783213+0.000032*G738^2)</f>
        <v>3.3953010334193089E-2</v>
      </c>
      <c r="O738">
        <f>L738*0.61*1.07</f>
        <v>2.216112984512783E-2</v>
      </c>
      <c r="Q738">
        <f t="shared" ref="Q738:Q739" si="334">O738*0.531</f>
        <v>1.1767559947762879E-2</v>
      </c>
      <c r="T738">
        <f>(L738*0.61*1.07)*(1+0.2)*0.531*3.67</f>
        <v>5.1824334009947716E-2</v>
      </c>
    </row>
    <row r="739" spans="1:24" hidden="1" x14ac:dyDescent="0.3">
      <c r="A739" s="26">
        <v>47001</v>
      </c>
      <c r="B739">
        <v>192</v>
      </c>
      <c r="C739" t="s">
        <v>211</v>
      </c>
      <c r="D739">
        <v>47</v>
      </c>
      <c r="E739" t="s">
        <v>222</v>
      </c>
      <c r="F739">
        <v>3</v>
      </c>
      <c r="G739">
        <v>21</v>
      </c>
      <c r="H739">
        <f t="shared" si="317"/>
        <v>0.21</v>
      </c>
      <c r="I739">
        <v>8.5</v>
      </c>
      <c r="J739">
        <v>5.2</v>
      </c>
      <c r="K739" s="27">
        <f t="shared" si="318"/>
        <v>3.4636139999999996E-2</v>
      </c>
      <c r="L739">
        <f t="shared" si="333"/>
        <v>0.15088901408581248</v>
      </c>
      <c r="O739">
        <f>L739*0.61*1.07</f>
        <v>9.8485259493809804E-2</v>
      </c>
      <c r="Q739">
        <f t="shared" si="334"/>
        <v>5.2295672791213006E-2</v>
      </c>
      <c r="T739">
        <f>(L739*0.61*1.07)*(1+0.2)*0.531*3.67</f>
        <v>0.2303101429725021</v>
      </c>
    </row>
    <row r="740" spans="1:24" hidden="1" x14ac:dyDescent="0.3">
      <c r="A740" s="26">
        <v>47001</v>
      </c>
      <c r="B740">
        <v>192</v>
      </c>
      <c r="C740" t="s">
        <v>211</v>
      </c>
      <c r="D740">
        <v>48</v>
      </c>
      <c r="E740" t="s">
        <v>212</v>
      </c>
      <c r="F740">
        <v>3</v>
      </c>
      <c r="G740">
        <v>11.3</v>
      </c>
      <c r="H740">
        <f t="shared" si="317"/>
        <v>0.113</v>
      </c>
      <c r="I740">
        <v>8</v>
      </c>
      <c r="J740">
        <v>5</v>
      </c>
      <c r="K740" s="27">
        <f t="shared" si="318"/>
        <v>1.0028772600000001E-2</v>
      </c>
      <c r="L740">
        <f t="shared" ref="L740" si="335">0.000062*(G740^1.947206*I740^0.894551+0.000039*G740^2)</f>
        <v>4.4752304122123145E-2</v>
      </c>
      <c r="O740">
        <f>L740*0.47*0.75</f>
        <v>1.5775187203048407E-2</v>
      </c>
      <c r="Q740">
        <f>O740*0.52</f>
        <v>8.2030973455851728E-3</v>
      </c>
      <c r="T740">
        <f>(L740*0.47*0.75)*(1+0.2)*0.52*3.67</f>
        <v>3.6126440709957096E-2</v>
      </c>
    </row>
    <row r="741" spans="1:24" s="28" customFormat="1" hidden="1" x14ac:dyDescent="0.3">
      <c r="A741" s="26"/>
      <c r="H741"/>
      <c r="K741" s="27"/>
      <c r="L741"/>
      <c r="M741"/>
      <c r="N741"/>
      <c r="O741"/>
      <c r="P741"/>
    </row>
    <row r="742" spans="1:24" hidden="1" x14ac:dyDescent="0.3">
      <c r="A742" s="26">
        <v>47001</v>
      </c>
      <c r="B742">
        <v>192</v>
      </c>
      <c r="C742" t="s">
        <v>211</v>
      </c>
      <c r="D742">
        <v>50</v>
      </c>
      <c r="E742" t="s">
        <v>222</v>
      </c>
      <c r="F742">
        <v>7</v>
      </c>
      <c r="G742">
        <v>17</v>
      </c>
      <c r="H742">
        <f t="shared" si="317"/>
        <v>0.17</v>
      </c>
      <c r="I742">
        <v>8</v>
      </c>
      <c r="J742">
        <v>0</v>
      </c>
      <c r="K742" s="27">
        <f t="shared" si="318"/>
        <v>2.2698060000000003E-2</v>
      </c>
      <c r="L742">
        <f t="shared" ref="L742:L743" si="336">0.000081*(G742^1.922704*I742^0.783213+0.000032*G742^2)</f>
        <v>9.5849376895094068E-2</v>
      </c>
      <c r="O742">
        <f>L742*0.61*1.07</f>
        <v>6.2560888299427894E-2</v>
      </c>
      <c r="Q742">
        <f t="shared" ref="Q742:Q743" si="337">O742*0.531</f>
        <v>3.3219831686996215E-2</v>
      </c>
      <c r="T742">
        <f>(L742*0.61*1.07)*(1+0.2)*0.531*3.67</f>
        <v>0.14630013874953132</v>
      </c>
    </row>
    <row r="743" spans="1:24" hidden="1" x14ac:dyDescent="0.3">
      <c r="A743" s="26">
        <v>47001</v>
      </c>
      <c r="B743">
        <v>192</v>
      </c>
      <c r="C743" t="s">
        <v>211</v>
      </c>
      <c r="D743">
        <v>51</v>
      </c>
      <c r="E743" t="s">
        <v>222</v>
      </c>
      <c r="F743">
        <v>7</v>
      </c>
      <c r="G743">
        <v>13</v>
      </c>
      <c r="H743">
        <f t="shared" si="317"/>
        <v>0.13</v>
      </c>
      <c r="I743">
        <v>3.9</v>
      </c>
      <c r="J743">
        <v>0</v>
      </c>
      <c r="K743" s="27">
        <f t="shared" si="318"/>
        <v>1.3273260000000002E-2</v>
      </c>
      <c r="L743">
        <f t="shared" si="336"/>
        <v>3.2598954971381842E-2</v>
      </c>
      <c r="O743">
        <f>L743*0.61*1.07</f>
        <v>2.1277337909820927E-2</v>
      </c>
      <c r="Q743">
        <f t="shared" si="337"/>
        <v>1.1298266430114914E-2</v>
      </c>
      <c r="T743">
        <f>(L743*0.61*1.07)*(1+0.2)*0.531*3.67</f>
        <v>4.9757565358226077E-2</v>
      </c>
    </row>
    <row r="744" spans="1:24" s="28" customFormat="1" hidden="1" x14ac:dyDescent="0.3">
      <c r="A744" s="26"/>
      <c r="H744"/>
      <c r="K744" s="27"/>
      <c r="L744"/>
      <c r="M744"/>
      <c r="N744"/>
      <c r="O744"/>
      <c r="P744"/>
    </row>
    <row r="745" spans="1:24" hidden="1" x14ac:dyDescent="0.3">
      <c r="A745" s="26">
        <v>47001</v>
      </c>
      <c r="B745">
        <v>192</v>
      </c>
      <c r="C745" t="s">
        <v>211</v>
      </c>
      <c r="D745">
        <v>53</v>
      </c>
      <c r="E745" t="s">
        <v>216</v>
      </c>
      <c r="F745">
        <v>3</v>
      </c>
      <c r="G745">
        <v>12.2</v>
      </c>
      <c r="H745">
        <f t="shared" si="317"/>
        <v>0.122</v>
      </c>
      <c r="I745">
        <v>7</v>
      </c>
      <c r="J745">
        <v>3</v>
      </c>
      <c r="K745" s="27">
        <f t="shared" si="318"/>
        <v>1.1689893599999999E-2</v>
      </c>
      <c r="L745">
        <f>0.000086*(G745^1.882935*I745^0.813269+0.000016*G745^2)</f>
        <v>4.6487624046769704E-2</v>
      </c>
      <c r="O745">
        <f>L745*0.45*0.75</f>
        <v>1.5689573115784776E-2</v>
      </c>
      <c r="Q745">
        <f>O745*0.52</f>
        <v>8.1585780202080831E-3</v>
      </c>
      <c r="T745">
        <f>(L745*0.45*0.75)*(1+0.2)*0.52*3.67</f>
        <v>3.5930377600996398E-2</v>
      </c>
    </row>
    <row r="746" spans="1:24" hidden="1" x14ac:dyDescent="0.3">
      <c r="A746" s="26">
        <v>47001</v>
      </c>
      <c r="B746">
        <v>192</v>
      </c>
      <c r="C746" t="s">
        <v>211</v>
      </c>
      <c r="D746">
        <v>54</v>
      </c>
      <c r="E746" t="s">
        <v>222</v>
      </c>
      <c r="F746">
        <v>3</v>
      </c>
      <c r="G746">
        <v>16</v>
      </c>
      <c r="H746">
        <f t="shared" si="317"/>
        <v>0.16</v>
      </c>
      <c r="I746">
        <v>8</v>
      </c>
      <c r="J746">
        <v>3.5</v>
      </c>
      <c r="K746" s="27">
        <f t="shared" si="318"/>
        <v>2.0106240000000001E-2</v>
      </c>
      <c r="L746">
        <f t="shared" ref="L746:L753" si="338">0.000081*(G746^1.922704*I746^0.783213+0.000032*G746^2)</f>
        <v>8.530343550427516E-2</v>
      </c>
      <c r="O746">
        <f t="shared" ref="O746:O753" si="339">L746*0.61*1.07</f>
        <v>5.56775523536404E-2</v>
      </c>
      <c r="Q746">
        <f t="shared" ref="Q746:Q753" si="340">O746*0.531</f>
        <v>2.9564780299783055E-2</v>
      </c>
      <c r="T746">
        <f t="shared" ref="T746:T753" si="341">(L746*0.61*1.07)*(1+0.2)*0.531*3.67</f>
        <v>0.13020329244024456</v>
      </c>
    </row>
    <row r="747" spans="1:24" hidden="1" x14ac:dyDescent="0.3">
      <c r="A747" s="26">
        <v>47001</v>
      </c>
      <c r="B747">
        <v>192</v>
      </c>
      <c r="C747" t="s">
        <v>211</v>
      </c>
      <c r="D747">
        <v>55</v>
      </c>
      <c r="E747" t="s">
        <v>222</v>
      </c>
      <c r="F747">
        <v>3</v>
      </c>
      <c r="G747">
        <v>14</v>
      </c>
      <c r="H747">
        <f t="shared" si="317"/>
        <v>0.14000000000000001</v>
      </c>
      <c r="I747">
        <v>7.5</v>
      </c>
      <c r="J747">
        <v>4</v>
      </c>
      <c r="K747" s="27">
        <f t="shared" si="318"/>
        <v>1.5393840000000002E-2</v>
      </c>
      <c r="L747">
        <f t="shared" si="338"/>
        <v>6.273542606169849E-2</v>
      </c>
      <c r="O747">
        <f t="shared" si="339"/>
        <v>4.0947412590470605E-2</v>
      </c>
      <c r="Q747">
        <f t="shared" si="340"/>
        <v>2.1743076085539891E-2</v>
      </c>
      <c r="T747">
        <f t="shared" si="341"/>
        <v>9.5756507080717687E-2</v>
      </c>
    </row>
    <row r="748" spans="1:24" hidden="1" x14ac:dyDescent="0.3">
      <c r="A748" s="26">
        <v>47001</v>
      </c>
      <c r="B748">
        <v>192</v>
      </c>
      <c r="C748" t="s">
        <v>211</v>
      </c>
      <c r="D748">
        <v>56</v>
      </c>
      <c r="E748" t="s">
        <v>222</v>
      </c>
      <c r="F748">
        <v>3</v>
      </c>
      <c r="G748">
        <v>13</v>
      </c>
      <c r="H748">
        <f t="shared" si="317"/>
        <v>0.13</v>
      </c>
      <c r="I748">
        <v>7.2</v>
      </c>
      <c r="J748">
        <v>4</v>
      </c>
      <c r="K748" s="27">
        <f t="shared" si="318"/>
        <v>1.3273260000000002E-2</v>
      </c>
      <c r="L748">
        <f t="shared" si="338"/>
        <v>5.2692150684806101E-2</v>
      </c>
      <c r="O748">
        <f t="shared" si="339"/>
        <v>3.4392166751972944E-2</v>
      </c>
      <c r="Q748">
        <f t="shared" si="340"/>
        <v>1.8262240545297636E-2</v>
      </c>
      <c r="T748">
        <f t="shared" si="341"/>
        <v>8.0426907361490774E-2</v>
      </c>
    </row>
    <row r="749" spans="1:24" hidden="1" x14ac:dyDescent="0.3">
      <c r="A749" s="26">
        <v>47001</v>
      </c>
      <c r="B749">
        <v>192</v>
      </c>
      <c r="C749" t="s">
        <v>211</v>
      </c>
      <c r="D749">
        <v>57</v>
      </c>
      <c r="E749" t="s">
        <v>222</v>
      </c>
      <c r="F749">
        <v>7</v>
      </c>
      <c r="G749">
        <v>13</v>
      </c>
      <c r="H749">
        <f t="shared" si="317"/>
        <v>0.13</v>
      </c>
      <c r="I749">
        <v>4.5999999999999996</v>
      </c>
      <c r="J749">
        <v>0</v>
      </c>
      <c r="K749" s="27">
        <f t="shared" si="318"/>
        <v>1.3273260000000002E-2</v>
      </c>
      <c r="L749">
        <f t="shared" si="338"/>
        <v>3.7098302303097866E-2</v>
      </c>
      <c r="O749">
        <f t="shared" si="339"/>
        <v>2.4214061913231978E-2</v>
      </c>
      <c r="Q749">
        <f t="shared" si="340"/>
        <v>1.2857666875926181E-2</v>
      </c>
      <c r="T749">
        <f t="shared" si="341"/>
        <v>5.6625164921578902E-2</v>
      </c>
    </row>
    <row r="750" spans="1:24" hidden="1" x14ac:dyDescent="0.3">
      <c r="A750" s="26">
        <v>47001</v>
      </c>
      <c r="B750">
        <v>192</v>
      </c>
      <c r="C750" t="s">
        <v>211</v>
      </c>
      <c r="D750">
        <v>58</v>
      </c>
      <c r="E750" t="s">
        <v>222</v>
      </c>
      <c r="F750">
        <v>3</v>
      </c>
      <c r="G750">
        <v>12.2</v>
      </c>
      <c r="H750">
        <f t="shared" si="317"/>
        <v>0.122</v>
      </c>
      <c r="I750">
        <v>4.8</v>
      </c>
      <c r="J750">
        <v>3.1</v>
      </c>
      <c r="K750" s="27">
        <f t="shared" si="318"/>
        <v>1.1689893599999999E-2</v>
      </c>
      <c r="L750">
        <f t="shared" si="338"/>
        <v>3.3946526262824926E-2</v>
      </c>
      <c r="O750">
        <f t="shared" si="339"/>
        <v>2.2156897691745833E-2</v>
      </c>
      <c r="Q750">
        <f t="shared" si="340"/>
        <v>1.1765312674317038E-2</v>
      </c>
      <c r="T750">
        <f t="shared" si="341"/>
        <v>5.1814437017692228E-2</v>
      </c>
    </row>
    <row r="751" spans="1:24" hidden="1" x14ac:dyDescent="0.3">
      <c r="A751" s="26">
        <v>47001</v>
      </c>
      <c r="B751">
        <v>192</v>
      </c>
      <c r="C751" t="s">
        <v>211</v>
      </c>
      <c r="D751">
        <v>59</v>
      </c>
      <c r="E751" t="s">
        <v>222</v>
      </c>
      <c r="F751">
        <v>3</v>
      </c>
      <c r="G751">
        <v>11.7</v>
      </c>
      <c r="H751">
        <f t="shared" si="317"/>
        <v>0.11699999999999999</v>
      </c>
      <c r="I751">
        <v>5.5</v>
      </c>
      <c r="J751">
        <v>3.1</v>
      </c>
      <c r="K751" s="27">
        <f t="shared" si="318"/>
        <v>1.0751340599999997E-2</v>
      </c>
      <c r="L751">
        <f t="shared" si="338"/>
        <v>3.4846274490136414E-2</v>
      </c>
      <c r="O751">
        <f t="shared" si="339"/>
        <v>2.2744163359712039E-2</v>
      </c>
      <c r="Q751">
        <f t="shared" si="340"/>
        <v>1.2077150744007094E-2</v>
      </c>
      <c r="T751">
        <f t="shared" si="341"/>
        <v>5.318777187660724E-2</v>
      </c>
    </row>
    <row r="752" spans="1:24" hidden="1" x14ac:dyDescent="0.3">
      <c r="A752" s="26">
        <v>47001</v>
      </c>
      <c r="B752">
        <v>192</v>
      </c>
      <c r="C752" t="s">
        <v>211</v>
      </c>
      <c r="D752">
        <v>60</v>
      </c>
      <c r="E752" t="s">
        <v>222</v>
      </c>
      <c r="F752">
        <v>3</v>
      </c>
      <c r="G752">
        <v>12.8</v>
      </c>
      <c r="H752">
        <f t="shared" si="317"/>
        <v>0.128</v>
      </c>
      <c r="I752">
        <v>7</v>
      </c>
      <c r="J752">
        <v>3.5</v>
      </c>
      <c r="K752" s="27">
        <f t="shared" si="318"/>
        <v>1.2867993599999999E-2</v>
      </c>
      <c r="L752">
        <f t="shared" si="338"/>
        <v>5.0028503742345361E-2</v>
      </c>
      <c r="O752">
        <f t="shared" si="339"/>
        <v>3.2653604392628814E-2</v>
      </c>
      <c r="Q752">
        <f t="shared" si="340"/>
        <v>1.7339063932485903E-2</v>
      </c>
      <c r="T752">
        <f t="shared" si="341"/>
        <v>7.6361237558667902E-2</v>
      </c>
    </row>
    <row r="753" spans="1:24" hidden="1" x14ac:dyDescent="0.3">
      <c r="A753" s="26">
        <v>47001</v>
      </c>
      <c r="B753">
        <v>192</v>
      </c>
      <c r="C753" t="s">
        <v>211</v>
      </c>
      <c r="D753">
        <v>61</v>
      </c>
      <c r="E753" t="s">
        <v>222</v>
      </c>
      <c r="F753">
        <v>3</v>
      </c>
      <c r="G753">
        <v>14</v>
      </c>
      <c r="H753">
        <f t="shared" si="317"/>
        <v>0.14000000000000001</v>
      </c>
      <c r="I753">
        <v>7.8</v>
      </c>
      <c r="J753">
        <v>3.4</v>
      </c>
      <c r="K753" s="27">
        <f t="shared" si="318"/>
        <v>1.5393840000000002E-2</v>
      </c>
      <c r="L753">
        <f t="shared" si="338"/>
        <v>6.4692432028793059E-2</v>
      </c>
      <c r="O753">
        <f t="shared" si="339"/>
        <v>4.2224750385193237E-2</v>
      </c>
      <c r="Q753">
        <f t="shared" si="340"/>
        <v>2.2421342454537609E-2</v>
      </c>
      <c r="T753">
        <f t="shared" si="341"/>
        <v>9.8743592169783637E-2</v>
      </c>
    </row>
    <row r="754" spans="1:24" s="28" customFormat="1" hidden="1" x14ac:dyDescent="0.3">
      <c r="A754" s="26"/>
      <c r="H754"/>
      <c r="K754" s="27"/>
      <c r="L754"/>
      <c r="M754"/>
      <c r="N754"/>
      <c r="O754"/>
      <c r="P754"/>
    </row>
    <row r="755" spans="1:24" hidden="1" x14ac:dyDescent="0.3">
      <c r="A755" s="26">
        <v>47001</v>
      </c>
      <c r="B755">
        <v>192</v>
      </c>
      <c r="C755" t="s">
        <v>211</v>
      </c>
      <c r="D755">
        <v>63</v>
      </c>
      <c r="E755" t="s">
        <v>216</v>
      </c>
      <c r="F755">
        <v>3</v>
      </c>
      <c r="G755">
        <v>11.5</v>
      </c>
      <c r="H755">
        <f t="shared" si="317"/>
        <v>0.115</v>
      </c>
      <c r="I755">
        <v>7</v>
      </c>
      <c r="J755">
        <v>2.1</v>
      </c>
      <c r="K755" s="27">
        <f t="shared" si="318"/>
        <v>1.0386915E-2</v>
      </c>
      <c r="L755">
        <f t="shared" ref="L755:L757" si="342">0.000086*(G755^1.882935*I755^0.813269+0.000016*G755^2)</f>
        <v>4.1592734830725633E-2</v>
      </c>
      <c r="O755">
        <f>L755*0.45*0.75</f>
        <v>1.4037548005369903E-2</v>
      </c>
      <c r="Q755">
        <f t="shared" ref="Q755:Q757" si="343">O755*0.52</f>
        <v>7.2995249627923501E-3</v>
      </c>
      <c r="T755">
        <f>(L755*0.45*0.75)*(1+0.2)*0.52*3.67</f>
        <v>3.2147107936137502E-2</v>
      </c>
    </row>
    <row r="756" spans="1:24" hidden="1" x14ac:dyDescent="0.3">
      <c r="A756" s="26">
        <v>47001</v>
      </c>
      <c r="B756">
        <v>192</v>
      </c>
      <c r="C756" t="s">
        <v>211</v>
      </c>
      <c r="D756">
        <v>64</v>
      </c>
      <c r="E756" t="s">
        <v>216</v>
      </c>
      <c r="F756">
        <v>3</v>
      </c>
      <c r="G756">
        <v>10.3</v>
      </c>
      <c r="H756">
        <f t="shared" si="317"/>
        <v>0.10300000000000001</v>
      </c>
      <c r="I756">
        <v>7.5</v>
      </c>
      <c r="J756">
        <v>1.7</v>
      </c>
      <c r="K756" s="27">
        <f t="shared" si="318"/>
        <v>8.3323086000000011E-3</v>
      </c>
      <c r="L756">
        <f t="shared" si="342"/>
        <v>3.5749262183560553E-2</v>
      </c>
      <c r="O756">
        <f>L756*0.45*0.75</f>
        <v>1.2065375986951687E-2</v>
      </c>
      <c r="Q756">
        <f t="shared" si="343"/>
        <v>6.2739955132148769E-3</v>
      </c>
      <c r="T756">
        <f>(L756*0.45*0.75)*(1+0.2)*0.52*3.67</f>
        <v>2.7630676240198319E-2</v>
      </c>
    </row>
    <row r="757" spans="1:24" hidden="1" x14ac:dyDescent="0.3">
      <c r="A757" s="26">
        <v>47001</v>
      </c>
      <c r="B757">
        <v>192</v>
      </c>
      <c r="C757" t="s">
        <v>211</v>
      </c>
      <c r="D757">
        <v>65</v>
      </c>
      <c r="E757" t="s">
        <v>216</v>
      </c>
      <c r="F757">
        <v>3</v>
      </c>
      <c r="G757">
        <v>20.399999999999999</v>
      </c>
      <c r="H757">
        <f t="shared" si="317"/>
        <v>0.20399999999999999</v>
      </c>
      <c r="I757">
        <v>8.5</v>
      </c>
      <c r="J757">
        <v>2.2000000000000002</v>
      </c>
      <c r="K757" s="27">
        <f t="shared" si="318"/>
        <v>3.2685206399999993E-2</v>
      </c>
      <c r="L757">
        <f t="shared" si="342"/>
        <v>0.14332312405403391</v>
      </c>
      <c r="O757">
        <f>L757*0.45*0.75</f>
        <v>4.8371554368236445E-2</v>
      </c>
      <c r="Q757">
        <f t="shared" si="343"/>
        <v>2.5153208271482954E-2</v>
      </c>
      <c r="T757">
        <f>(L757*0.45*0.75)*(1+0.2)*0.52*3.67</f>
        <v>0.11077472922761092</v>
      </c>
    </row>
    <row r="758" spans="1:24" hidden="1" x14ac:dyDescent="0.3">
      <c r="A758" s="26">
        <v>47001</v>
      </c>
      <c r="B758">
        <v>192</v>
      </c>
      <c r="C758" t="s">
        <v>211</v>
      </c>
      <c r="D758">
        <v>66</v>
      </c>
      <c r="E758" t="s">
        <v>222</v>
      </c>
      <c r="F758">
        <v>3</v>
      </c>
      <c r="G758">
        <v>16</v>
      </c>
      <c r="H758">
        <f t="shared" si="317"/>
        <v>0.16</v>
      </c>
      <c r="I758">
        <v>8.6</v>
      </c>
      <c r="J758">
        <v>2.5</v>
      </c>
      <c r="K758" s="27">
        <f t="shared" si="318"/>
        <v>2.0106240000000001E-2</v>
      </c>
      <c r="L758">
        <f t="shared" ref="L758:L762" si="344">0.000081*(G758^1.922704*I758^0.783213+0.000032*G758^2)</f>
        <v>9.0274658402664534E-2</v>
      </c>
      <c r="O758">
        <f>L758*0.61*1.07</f>
        <v>5.8922269539419141E-2</v>
      </c>
      <c r="Q758">
        <f t="shared" ref="Q758:Q762" si="345">O758*0.531</f>
        <v>3.1287725125431563E-2</v>
      </c>
      <c r="T758">
        <f>(L758*0.61*1.07)*(1+0.2)*0.531*3.67</f>
        <v>0.13779114145240062</v>
      </c>
    </row>
    <row r="759" spans="1:24" hidden="1" x14ac:dyDescent="0.3">
      <c r="A759" s="26">
        <v>47001</v>
      </c>
      <c r="B759">
        <v>192</v>
      </c>
      <c r="C759" t="s">
        <v>211</v>
      </c>
      <c r="D759">
        <v>67</v>
      </c>
      <c r="E759" t="s">
        <v>222</v>
      </c>
      <c r="F759">
        <v>3</v>
      </c>
      <c r="G759">
        <v>15.2</v>
      </c>
      <c r="H759">
        <f t="shared" si="317"/>
        <v>0.152</v>
      </c>
      <c r="I759">
        <v>8.1999999999999993</v>
      </c>
      <c r="J759">
        <v>5.4</v>
      </c>
      <c r="K759" s="27">
        <f t="shared" si="318"/>
        <v>1.81458816E-2</v>
      </c>
      <c r="L759">
        <f t="shared" si="344"/>
        <v>7.8801521333917393E-2</v>
      </c>
      <c r="O759">
        <f>L759*0.61*1.07</f>
        <v>5.1433752974647882E-2</v>
      </c>
      <c r="Q759">
        <f t="shared" si="345"/>
        <v>2.7311322829538028E-2</v>
      </c>
      <c r="T759">
        <f>(L759*0.61*1.07)*(1+0.2)*0.531*3.67</f>
        <v>0.12027906574128548</v>
      </c>
    </row>
    <row r="760" spans="1:24" hidden="1" x14ac:dyDescent="0.3">
      <c r="A760" s="26">
        <v>47001</v>
      </c>
      <c r="B760">
        <v>192</v>
      </c>
      <c r="C760" t="s">
        <v>211</v>
      </c>
      <c r="D760">
        <v>68</v>
      </c>
      <c r="E760" t="s">
        <v>222</v>
      </c>
      <c r="F760">
        <v>3</v>
      </c>
      <c r="G760">
        <v>11.4</v>
      </c>
      <c r="H760">
        <f t="shared" si="317"/>
        <v>0.114</v>
      </c>
      <c r="I760">
        <v>6</v>
      </c>
      <c r="J760">
        <v>3</v>
      </c>
      <c r="K760" s="27">
        <f t="shared" si="318"/>
        <v>1.02070584E-2</v>
      </c>
      <c r="L760">
        <f t="shared" si="344"/>
        <v>3.5486445629710206E-2</v>
      </c>
      <c r="O760">
        <f>L760*0.61*1.07</f>
        <v>2.316200306251185E-2</v>
      </c>
      <c r="Q760">
        <f t="shared" si="345"/>
        <v>1.2299023626193794E-2</v>
      </c>
      <c r="T760">
        <f>(L760*0.61*1.07)*(1+0.2)*0.531*3.67</f>
        <v>5.4164900049757464E-2</v>
      </c>
    </row>
    <row r="761" spans="1:24" hidden="1" x14ac:dyDescent="0.3">
      <c r="A761" s="26">
        <v>47001</v>
      </c>
      <c r="B761">
        <v>192</v>
      </c>
      <c r="C761" t="s">
        <v>211</v>
      </c>
      <c r="D761">
        <v>69</v>
      </c>
      <c r="E761" t="s">
        <v>222</v>
      </c>
      <c r="F761">
        <v>3</v>
      </c>
      <c r="G761">
        <v>12.8</v>
      </c>
      <c r="H761">
        <f t="shared" si="317"/>
        <v>0.128</v>
      </c>
      <c r="I761">
        <v>5.5</v>
      </c>
      <c r="J761">
        <v>1.5</v>
      </c>
      <c r="K761" s="27">
        <f t="shared" si="318"/>
        <v>1.2867993599999999E-2</v>
      </c>
      <c r="L761">
        <f t="shared" si="344"/>
        <v>4.1417911185481146E-2</v>
      </c>
      <c r="O761">
        <f>L761*0.61*1.07</f>
        <v>2.7033470630763546E-2</v>
      </c>
      <c r="Q761">
        <f t="shared" si="345"/>
        <v>1.4354772904935444E-2</v>
      </c>
      <c r="T761">
        <f>(L761*0.61*1.07)*(1+0.2)*0.531*3.67</f>
        <v>6.3218419873335693E-2</v>
      </c>
    </row>
    <row r="762" spans="1:24" hidden="1" x14ac:dyDescent="0.3">
      <c r="A762" s="26">
        <v>47001</v>
      </c>
      <c r="B762">
        <v>192</v>
      </c>
      <c r="C762" t="s">
        <v>211</v>
      </c>
      <c r="D762">
        <v>70</v>
      </c>
      <c r="E762" t="s">
        <v>222</v>
      </c>
      <c r="F762">
        <v>7</v>
      </c>
      <c r="G762">
        <v>10.6</v>
      </c>
      <c r="H762">
        <f t="shared" si="317"/>
        <v>0.106</v>
      </c>
      <c r="I762">
        <v>5.2</v>
      </c>
      <c r="J762">
        <v>0</v>
      </c>
      <c r="K762" s="27">
        <f t="shared" si="318"/>
        <v>8.824754399999999E-3</v>
      </c>
      <c r="L762">
        <f t="shared" si="344"/>
        <v>2.758242333110825E-2</v>
      </c>
      <c r="O762">
        <f>L762*0.61*1.07</f>
        <v>1.8003047708214353E-2</v>
      </c>
      <c r="Q762">
        <f t="shared" si="345"/>
        <v>9.5596183330618218E-3</v>
      </c>
      <c r="T762">
        <f>(L762*0.61*1.07)*(1+0.2)*0.531*3.67</f>
        <v>4.2100559138804262E-2</v>
      </c>
    </row>
    <row r="763" spans="1:24" hidden="1" x14ac:dyDescent="0.3">
      <c r="A763" s="26">
        <v>47001</v>
      </c>
      <c r="B763">
        <v>192</v>
      </c>
      <c r="C763" t="s">
        <v>211</v>
      </c>
      <c r="D763">
        <v>71</v>
      </c>
      <c r="E763" t="s">
        <v>218</v>
      </c>
      <c r="F763">
        <v>3</v>
      </c>
      <c r="G763">
        <v>27</v>
      </c>
      <c r="H763">
        <f t="shared" si="317"/>
        <v>0.27</v>
      </c>
      <c r="I763">
        <v>21</v>
      </c>
      <c r="J763">
        <v>14</v>
      </c>
      <c r="K763" s="27">
        <f t="shared" si="318"/>
        <v>5.7255660000000007E-2</v>
      </c>
      <c r="L763">
        <f>0.000057*(G763^1.897696*I763^1.002687+0.000031*G763^2)</f>
        <v>0.62797323548629269</v>
      </c>
      <c r="O763">
        <f>L763*0.43*0.75</f>
        <v>0.20252136844432939</v>
      </c>
      <c r="Q763">
        <f>O763*0.52</f>
        <v>0.10531111159105129</v>
      </c>
      <c r="T763">
        <f>(L763*0.43*0.75)*(1+0.2)*0.52*3.67</f>
        <v>0.46379013544698983</v>
      </c>
    </row>
    <row r="764" spans="1:24" hidden="1" x14ac:dyDescent="0.3">
      <c r="A764" s="26">
        <v>47001</v>
      </c>
      <c r="B764">
        <v>192</v>
      </c>
      <c r="C764" t="s">
        <v>211</v>
      </c>
      <c r="D764">
        <v>72</v>
      </c>
      <c r="E764" t="s">
        <v>212</v>
      </c>
      <c r="F764">
        <v>1</v>
      </c>
      <c r="G764">
        <v>35</v>
      </c>
      <c r="H764">
        <f t="shared" si="317"/>
        <v>0.35</v>
      </c>
      <c r="I764">
        <v>21.5</v>
      </c>
      <c r="J764">
        <v>15</v>
      </c>
      <c r="K764" s="27">
        <f t="shared" si="318"/>
        <v>9.6211499999999991E-2</v>
      </c>
      <c r="L764">
        <f>0.000062*(G764^1.947206*I764^0.894551+0.000039*G764^2)</f>
        <v>0.97936757245432726</v>
      </c>
      <c r="O764">
        <f>L764*0.47*0.75</f>
        <v>0.34522706929015035</v>
      </c>
      <c r="Q764">
        <f>O764*0.52</f>
        <v>0.17951807603087819</v>
      </c>
      <c r="T764">
        <f>(L764*0.47*0.75)*(1+0.2)*0.52*3.67</f>
        <v>0.79059760683998748</v>
      </c>
      <c r="U764">
        <v>79</v>
      </c>
      <c r="V764">
        <v>86</v>
      </c>
      <c r="W764">
        <v>11</v>
      </c>
      <c r="X764">
        <v>7</v>
      </c>
    </row>
    <row r="765" spans="1:24" hidden="1" x14ac:dyDescent="0.3">
      <c r="A765" s="26">
        <v>47001</v>
      </c>
      <c r="B765">
        <v>192</v>
      </c>
      <c r="C765" t="s">
        <v>211</v>
      </c>
      <c r="D765">
        <v>73</v>
      </c>
      <c r="E765" t="s">
        <v>216</v>
      </c>
      <c r="F765">
        <v>3</v>
      </c>
      <c r="G765">
        <v>21</v>
      </c>
      <c r="H765">
        <f t="shared" si="317"/>
        <v>0.21</v>
      </c>
      <c r="I765">
        <v>11</v>
      </c>
      <c r="J765">
        <v>4.5</v>
      </c>
      <c r="K765" s="27">
        <f t="shared" si="318"/>
        <v>3.4636139999999996E-2</v>
      </c>
      <c r="L765">
        <f>0.000086*(G765^1.882935*I765^0.813269+0.000016*G765^2)</f>
        <v>0.18667460385831386</v>
      </c>
      <c r="O765">
        <f>L765*0.45*0.75</f>
        <v>6.3002678802180925E-2</v>
      </c>
      <c r="Q765">
        <f>O765*0.52</f>
        <v>3.2761392977134082E-2</v>
      </c>
      <c r="T765">
        <f>(L765*0.45*0.75)*(1+0.2)*0.52*3.67</f>
        <v>0.14428117467129847</v>
      </c>
    </row>
    <row r="766" spans="1:24" hidden="1" x14ac:dyDescent="0.3">
      <c r="A766" s="26">
        <v>47001</v>
      </c>
      <c r="B766">
        <v>192</v>
      </c>
      <c r="C766" t="s">
        <v>211</v>
      </c>
      <c r="D766">
        <v>74</v>
      </c>
      <c r="E766" t="s">
        <v>222</v>
      </c>
      <c r="F766">
        <v>3</v>
      </c>
      <c r="G766">
        <v>14</v>
      </c>
      <c r="H766">
        <f t="shared" si="317"/>
        <v>0.14000000000000001</v>
      </c>
      <c r="I766">
        <v>6.1</v>
      </c>
      <c r="J766">
        <v>2.5</v>
      </c>
      <c r="K766" s="27">
        <f t="shared" si="318"/>
        <v>1.5393840000000002E-2</v>
      </c>
      <c r="L766">
        <f>0.000081*(G766^1.922704*I766^0.783213+0.000032*G766^2)</f>
        <v>5.336231330097916E-2</v>
      </c>
      <c r="O766">
        <f>L766*0.61*1.07</f>
        <v>3.4829581891549104E-2</v>
      </c>
      <c r="Q766">
        <f>O766*0.531</f>
        <v>1.8494507984412576E-2</v>
      </c>
      <c r="T766">
        <f>(L766*0.61*1.07)*(1+0.2)*0.531*3.67</f>
        <v>8.144981316335298E-2</v>
      </c>
    </row>
    <row r="767" spans="1:24" hidden="1" x14ac:dyDescent="0.3">
      <c r="A767" s="26">
        <v>47001</v>
      </c>
      <c r="B767">
        <v>192</v>
      </c>
      <c r="C767" t="s">
        <v>211</v>
      </c>
      <c r="D767">
        <v>75</v>
      </c>
      <c r="E767" t="s">
        <v>216</v>
      </c>
      <c r="F767">
        <v>3</v>
      </c>
      <c r="G767">
        <v>10</v>
      </c>
      <c r="H767">
        <f t="shared" si="317"/>
        <v>0.1</v>
      </c>
      <c r="I767">
        <v>7.5</v>
      </c>
      <c r="J767">
        <v>1.7</v>
      </c>
      <c r="K767" s="27">
        <f t="shared" si="318"/>
        <v>7.8540000000000016E-3</v>
      </c>
      <c r="L767">
        <f t="shared" ref="L767" si="346">0.000086*(G767^1.882935*I767^0.813269+0.000016*G767^2)</f>
        <v>3.3813911927697095E-2</v>
      </c>
      <c r="O767">
        <f>L767*0.45*0.75</f>
        <v>1.141219527559777E-2</v>
      </c>
      <c r="Q767">
        <f>O767*0.52</f>
        <v>5.9343415433108409E-3</v>
      </c>
      <c r="T767">
        <f>(L767*0.45*0.75)*(1+0.2)*0.52*3.67</f>
        <v>2.6134840156740939E-2</v>
      </c>
    </row>
    <row r="768" spans="1:24" s="28" customFormat="1" hidden="1" x14ac:dyDescent="0.3">
      <c r="A768" s="26"/>
      <c r="H768"/>
      <c r="K768" s="27"/>
      <c r="L768"/>
      <c r="M768"/>
      <c r="N768"/>
      <c r="O768"/>
      <c r="P768"/>
    </row>
    <row r="769" spans="1:20" hidden="1" x14ac:dyDescent="0.3">
      <c r="A769" s="26">
        <v>47001</v>
      </c>
      <c r="B769">
        <v>192</v>
      </c>
      <c r="C769" t="s">
        <v>211</v>
      </c>
      <c r="D769">
        <v>77</v>
      </c>
      <c r="E769" t="s">
        <v>222</v>
      </c>
      <c r="F769">
        <v>3</v>
      </c>
      <c r="G769">
        <v>20</v>
      </c>
      <c r="H769">
        <f t="shared" si="317"/>
        <v>0.2</v>
      </c>
      <c r="I769">
        <v>7.8</v>
      </c>
      <c r="J769">
        <v>3</v>
      </c>
      <c r="K769" s="27">
        <f t="shared" si="318"/>
        <v>3.1416000000000006E-2</v>
      </c>
      <c r="L769">
        <f>0.000081*(G769^1.922704*I769^0.783213+0.000032*G769^2)</f>
        <v>0.12843523704283424</v>
      </c>
      <c r="O769">
        <f>L769*0.61*1.07</f>
        <v>8.3829679217857916E-2</v>
      </c>
      <c r="Q769">
        <f>O769*0.531</f>
        <v>4.4513559664682553E-2</v>
      </c>
      <c r="T769">
        <f>(L769*0.61*1.07)*(1+0.2)*0.531*3.67</f>
        <v>0.19603771676326198</v>
      </c>
    </row>
    <row r="770" spans="1:20" hidden="1" x14ac:dyDescent="0.3">
      <c r="A770" s="26">
        <v>47001</v>
      </c>
      <c r="B770">
        <v>192</v>
      </c>
      <c r="C770" t="s">
        <v>211</v>
      </c>
      <c r="D770">
        <v>78</v>
      </c>
      <c r="E770" t="s">
        <v>218</v>
      </c>
      <c r="F770">
        <v>3</v>
      </c>
      <c r="G770">
        <v>24.2</v>
      </c>
      <c r="H770">
        <f t="shared" si="317"/>
        <v>0.24199999999999999</v>
      </c>
      <c r="I770">
        <v>13</v>
      </c>
      <c r="J770">
        <v>2.5</v>
      </c>
      <c r="K770" s="27">
        <f t="shared" si="318"/>
        <v>4.59961656E-2</v>
      </c>
      <c r="L770">
        <f>0.000057*(G770^1.897696*I770^1.002687+0.000031*G770^2)</f>
        <v>0.31540871088816441</v>
      </c>
      <c r="O770">
        <f>L770*0.43*0.75</f>
        <v>0.10171930926143302</v>
      </c>
      <c r="Q770">
        <f>O770*0.52</f>
        <v>5.2894040815945176E-2</v>
      </c>
      <c r="T770">
        <f>(L770*0.43*0.75)*(1+0.2)*0.52*3.67</f>
        <v>0.23294535575342251</v>
      </c>
    </row>
    <row r="771" spans="1:20" hidden="1" x14ac:dyDescent="0.3">
      <c r="A771" s="26">
        <v>47001</v>
      </c>
      <c r="B771">
        <v>192</v>
      </c>
      <c r="C771" t="s">
        <v>211</v>
      </c>
      <c r="D771">
        <v>79</v>
      </c>
      <c r="E771" t="s">
        <v>222</v>
      </c>
      <c r="F771">
        <v>3</v>
      </c>
      <c r="G771">
        <v>12</v>
      </c>
      <c r="H771">
        <f t="shared" ref="H771:H834" si="347">G771/100</f>
        <v>0.12</v>
      </c>
      <c r="I771">
        <v>7.2</v>
      </c>
      <c r="J771">
        <v>2.7</v>
      </c>
      <c r="K771" s="27">
        <f t="shared" ref="K771:K834" si="348">0.7854*H771^2</f>
        <v>1.130976E-2</v>
      </c>
      <c r="L771">
        <f t="shared" ref="L771:L772" si="349">0.000081*(G771^1.922704*I771^0.783213+0.000032*G771^2)</f>
        <v>4.5176092305090863E-2</v>
      </c>
      <c r="O771">
        <f>L771*0.61*1.07</f>
        <v>2.9486435447532808E-2</v>
      </c>
      <c r="Q771">
        <f t="shared" ref="Q771:Q772" si="350">O771*0.531</f>
        <v>1.5657297222639921E-2</v>
      </c>
      <c r="T771">
        <f>(L771*0.61*1.07)*(1+0.2)*0.531*3.67</f>
        <v>6.8954736968506222E-2</v>
      </c>
    </row>
    <row r="772" spans="1:20" hidden="1" x14ac:dyDescent="0.3">
      <c r="A772" s="26">
        <v>47001</v>
      </c>
      <c r="B772">
        <v>192</v>
      </c>
      <c r="C772" t="s">
        <v>211</v>
      </c>
      <c r="D772">
        <v>80</v>
      </c>
      <c r="E772" t="s">
        <v>222</v>
      </c>
      <c r="F772">
        <v>3</v>
      </c>
      <c r="G772">
        <v>10.199999999999999</v>
      </c>
      <c r="H772">
        <f t="shared" si="347"/>
        <v>0.10199999999999999</v>
      </c>
      <c r="I772">
        <v>5</v>
      </c>
      <c r="J772">
        <v>1.4</v>
      </c>
      <c r="K772" s="27">
        <f t="shared" si="348"/>
        <v>8.1713015999999982E-3</v>
      </c>
      <c r="L772">
        <f t="shared" si="349"/>
        <v>2.4841150853748283E-2</v>
      </c>
      <c r="O772">
        <f>L772*0.61*1.07</f>
        <v>1.6213819162241506E-2</v>
      </c>
      <c r="Q772">
        <f t="shared" si="350"/>
        <v>8.6095379751502405E-3</v>
      </c>
      <c r="T772">
        <f>(L772*0.61*1.07)*(1+0.2)*0.531*3.67</f>
        <v>3.7916405242561659E-2</v>
      </c>
    </row>
    <row r="773" spans="1:20" hidden="1" x14ac:dyDescent="0.3">
      <c r="A773" s="26">
        <v>47001</v>
      </c>
      <c r="B773">
        <v>192</v>
      </c>
      <c r="C773" t="s">
        <v>211</v>
      </c>
      <c r="D773">
        <v>81</v>
      </c>
      <c r="E773" t="s">
        <v>216</v>
      </c>
      <c r="F773">
        <v>3</v>
      </c>
      <c r="G773">
        <v>9.1999999999999993</v>
      </c>
      <c r="H773">
        <f t="shared" si="347"/>
        <v>9.1999999999999998E-2</v>
      </c>
      <c r="I773">
        <v>6</v>
      </c>
      <c r="J773">
        <v>1.8</v>
      </c>
      <c r="K773" s="27">
        <f t="shared" si="348"/>
        <v>6.6476255999999992E-3</v>
      </c>
      <c r="L773">
        <f t="shared" ref="L773:L774" si="351">0.000086*(G773^1.882935*I773^0.813269+0.000016*G773^2)</f>
        <v>2.4104419200056421E-2</v>
      </c>
      <c r="O773">
        <f>L773*0.45*0.75</f>
        <v>8.1352414800190433E-3</v>
      </c>
      <c r="Q773">
        <f t="shared" ref="Q773:Q774" si="352">O773*0.52</f>
        <v>4.2303255696099027E-3</v>
      </c>
      <c r="T773">
        <f>(L773*0.45*0.75)*(1+0.2)*0.52*3.67</f>
        <v>1.8630353808562011E-2</v>
      </c>
    </row>
    <row r="774" spans="1:20" hidden="1" x14ac:dyDescent="0.3">
      <c r="A774" s="26">
        <v>47001</v>
      </c>
      <c r="B774">
        <v>192</v>
      </c>
      <c r="C774" t="s">
        <v>211</v>
      </c>
      <c r="D774">
        <v>82</v>
      </c>
      <c r="E774" t="s">
        <v>216</v>
      </c>
      <c r="F774">
        <v>3</v>
      </c>
      <c r="G774">
        <v>7.5</v>
      </c>
      <c r="H774">
        <f t="shared" si="347"/>
        <v>7.4999999999999997E-2</v>
      </c>
      <c r="I774">
        <v>5.5</v>
      </c>
      <c r="J774">
        <v>2.2999999999999998</v>
      </c>
      <c r="K774" s="27">
        <f t="shared" si="348"/>
        <v>4.4178749999999999E-3</v>
      </c>
      <c r="L774">
        <f t="shared" si="351"/>
        <v>1.5286151318109271E-2</v>
      </c>
      <c r="O774">
        <f>L774*0.45*0.75</f>
        <v>5.1590760698618787E-3</v>
      </c>
      <c r="Q774">
        <f t="shared" si="352"/>
        <v>2.6827195563281772E-3</v>
      </c>
      <c r="T774">
        <f>(L774*0.45*0.75)*(1+0.2)*0.52*3.67</f>
        <v>1.181469692606929E-2</v>
      </c>
    </row>
    <row r="775" spans="1:20" hidden="1" x14ac:dyDescent="0.3">
      <c r="A775" s="26">
        <v>47001</v>
      </c>
      <c r="B775">
        <v>192</v>
      </c>
      <c r="C775" t="s">
        <v>211</v>
      </c>
      <c r="D775">
        <v>83</v>
      </c>
      <c r="E775" t="s">
        <v>222</v>
      </c>
      <c r="F775">
        <v>3</v>
      </c>
      <c r="G775">
        <v>17.2</v>
      </c>
      <c r="H775">
        <f t="shared" si="347"/>
        <v>0.17199999999999999</v>
      </c>
      <c r="I775">
        <v>7.3</v>
      </c>
      <c r="J775">
        <v>2.6</v>
      </c>
      <c r="K775" s="27">
        <f t="shared" si="348"/>
        <v>2.3235273599999995E-2</v>
      </c>
      <c r="L775">
        <f>0.000081*(G775^1.922704*I775^0.783213+0.000032*G775^2)</f>
        <v>9.1245161226009522E-2</v>
      </c>
      <c r="O775">
        <f>L775*0.61*1.07</f>
        <v>5.9555716732216421E-2</v>
      </c>
      <c r="Q775">
        <f>O775*0.531</f>
        <v>3.1624085584806921E-2</v>
      </c>
      <c r="T775">
        <f>(L775*0.61*1.07)*(1+0.2)*0.531*3.67</f>
        <v>0.13927247291548966</v>
      </c>
    </row>
    <row r="776" spans="1:20" hidden="1" x14ac:dyDescent="0.3">
      <c r="A776" s="26">
        <v>47001</v>
      </c>
      <c r="B776">
        <v>192</v>
      </c>
      <c r="C776" t="s">
        <v>211</v>
      </c>
      <c r="D776">
        <v>84</v>
      </c>
      <c r="E776" t="s">
        <v>212</v>
      </c>
      <c r="F776">
        <v>3</v>
      </c>
      <c r="G776">
        <v>7.7</v>
      </c>
      <c r="H776">
        <f t="shared" si="347"/>
        <v>7.6999999999999999E-2</v>
      </c>
      <c r="I776">
        <v>4.5</v>
      </c>
      <c r="J776">
        <v>2</v>
      </c>
      <c r="K776" s="27">
        <f t="shared" si="348"/>
        <v>4.6566365999999998E-3</v>
      </c>
      <c r="L776">
        <f>0.000062*(G776^1.947206*I776^0.894551+0.000039*G776^2)</f>
        <v>1.2673850168864419E-2</v>
      </c>
      <c r="O776">
        <f>L776*0.47*0.75</f>
        <v>4.4675321845247078E-3</v>
      </c>
      <c r="Q776">
        <f>O776*0.52</f>
        <v>2.3231167359528482E-3</v>
      </c>
      <c r="T776">
        <f>(L776*0.47*0.75)*(1+0.2)*0.52*3.67</f>
        <v>1.0231006105136343E-2</v>
      </c>
    </row>
    <row r="777" spans="1:20" hidden="1" x14ac:dyDescent="0.3">
      <c r="A777" s="26">
        <v>47001</v>
      </c>
      <c r="B777">
        <v>192</v>
      </c>
      <c r="C777" t="s">
        <v>211</v>
      </c>
      <c r="D777">
        <v>85</v>
      </c>
      <c r="E777" t="s">
        <v>218</v>
      </c>
      <c r="F777">
        <v>3</v>
      </c>
      <c r="G777">
        <v>8</v>
      </c>
      <c r="H777">
        <f t="shared" si="347"/>
        <v>0.08</v>
      </c>
      <c r="I777">
        <v>6.1</v>
      </c>
      <c r="J777">
        <v>3</v>
      </c>
      <c r="K777" s="27">
        <f t="shared" si="348"/>
        <v>5.0265600000000002E-3</v>
      </c>
      <c r="L777">
        <f>0.000057*(G777^1.897696*I777^1.002687+0.000031*G777^2)</f>
        <v>1.8076229430760798E-2</v>
      </c>
      <c r="O777">
        <f>L777*0.43*0.75</f>
        <v>5.8295839914203566E-3</v>
      </c>
      <c r="Q777">
        <f>O777*0.52</f>
        <v>3.0313836755385855E-3</v>
      </c>
      <c r="T777">
        <f>(L777*0.43*0.75)*(1+0.2)*0.52*3.67</f>
        <v>1.335021370707193E-2</v>
      </c>
    </row>
    <row r="778" spans="1:20" hidden="1" x14ac:dyDescent="0.3">
      <c r="A778" s="26">
        <v>47001</v>
      </c>
      <c r="B778">
        <v>192</v>
      </c>
      <c r="C778" t="s">
        <v>211</v>
      </c>
      <c r="D778">
        <v>86</v>
      </c>
      <c r="E778" t="s">
        <v>212</v>
      </c>
      <c r="F778">
        <v>3</v>
      </c>
      <c r="G778">
        <v>10</v>
      </c>
      <c r="H778">
        <f t="shared" si="347"/>
        <v>0.1</v>
      </c>
      <c r="I778">
        <v>5</v>
      </c>
      <c r="J778">
        <v>2.8</v>
      </c>
      <c r="K778" s="27">
        <f t="shared" si="348"/>
        <v>7.8540000000000016E-3</v>
      </c>
      <c r="L778">
        <f t="shared" ref="L778:L780" si="353">0.000062*(G778^1.947206*I778^0.894551+0.000039*G778^2)</f>
        <v>2.316682610363073E-2</v>
      </c>
      <c r="O778">
        <f>L778*0.47*0.75</f>
        <v>8.1663062015298327E-3</v>
      </c>
      <c r="Q778">
        <f>O778*0.52</f>
        <v>4.246479224795513E-3</v>
      </c>
      <c r="T778">
        <f>(L778*0.47*0.75)*(1+0.2)*0.52*3.67</f>
        <v>1.8701494505999439E-2</v>
      </c>
    </row>
    <row r="779" spans="1:20" s="28" customFormat="1" hidden="1" x14ac:dyDescent="0.3">
      <c r="A779" s="26"/>
      <c r="H779"/>
      <c r="K779" s="27"/>
      <c r="L779"/>
      <c r="M779"/>
      <c r="N779"/>
      <c r="O779"/>
      <c r="P779"/>
    </row>
    <row r="780" spans="1:20" hidden="1" x14ac:dyDescent="0.3">
      <c r="A780" s="26">
        <v>47001</v>
      </c>
      <c r="B780">
        <v>193</v>
      </c>
      <c r="C780" t="s">
        <v>211</v>
      </c>
      <c r="D780">
        <v>1</v>
      </c>
      <c r="E780" t="s">
        <v>212</v>
      </c>
      <c r="F780">
        <v>1</v>
      </c>
      <c r="G780">
        <v>31</v>
      </c>
      <c r="H780">
        <f t="shared" si="347"/>
        <v>0.31</v>
      </c>
      <c r="I780">
        <v>14</v>
      </c>
      <c r="J780">
        <v>6.8</v>
      </c>
      <c r="K780" s="27">
        <f t="shared" si="348"/>
        <v>7.5476940000000006E-2</v>
      </c>
      <c r="L780">
        <f t="shared" si="353"/>
        <v>0.52680759064712401</v>
      </c>
      <c r="O780">
        <f>L780*0.47*0.75</f>
        <v>0.18569967570311122</v>
      </c>
      <c r="Q780">
        <f>O780*0.52</f>
        <v>9.656383136561783E-2</v>
      </c>
      <c r="T780">
        <f>(L780*0.47*0.75)*(1+0.2)*0.52*3.67</f>
        <v>0.42526711333418094</v>
      </c>
    </row>
    <row r="781" spans="1:20" hidden="1" x14ac:dyDescent="0.3">
      <c r="A781" s="26">
        <v>47001</v>
      </c>
      <c r="B781">
        <v>193</v>
      </c>
      <c r="C781" t="s">
        <v>211</v>
      </c>
      <c r="D781">
        <v>2</v>
      </c>
      <c r="E781" t="s">
        <v>222</v>
      </c>
      <c r="F781">
        <v>3</v>
      </c>
      <c r="G781">
        <v>17</v>
      </c>
      <c r="H781">
        <f t="shared" si="347"/>
        <v>0.17</v>
      </c>
      <c r="I781">
        <v>10</v>
      </c>
      <c r="J781">
        <v>4.9000000000000004</v>
      </c>
      <c r="K781" s="27">
        <f t="shared" si="348"/>
        <v>2.2698060000000003E-2</v>
      </c>
      <c r="L781">
        <f t="shared" ref="L781:L782" si="354">0.000081*(G781^1.922704*I781^0.783213+0.000032*G781^2)</f>
        <v>0.11415368399344786</v>
      </c>
      <c r="O781">
        <f>L781*0.61*1.07</f>
        <v>7.4508109542523418E-2</v>
      </c>
      <c r="Q781">
        <f t="shared" ref="Q781:Q782" si="355">O781*0.531</f>
        <v>3.956380616707994E-2</v>
      </c>
      <c r="T781">
        <f>(L781*0.61*1.07)*(1+0.2)*0.531*3.67</f>
        <v>0.17423900235982001</v>
      </c>
    </row>
    <row r="782" spans="1:20" hidden="1" x14ac:dyDescent="0.3">
      <c r="A782" s="26">
        <v>47001</v>
      </c>
      <c r="B782">
        <v>193</v>
      </c>
      <c r="C782" t="s">
        <v>211</v>
      </c>
      <c r="D782">
        <v>3</v>
      </c>
      <c r="E782" t="s">
        <v>222</v>
      </c>
      <c r="F782">
        <v>3</v>
      </c>
      <c r="G782">
        <v>23.5</v>
      </c>
      <c r="H782">
        <f t="shared" si="347"/>
        <v>0.23499999999999999</v>
      </c>
      <c r="I782">
        <v>8.5</v>
      </c>
      <c r="J782">
        <v>4.8</v>
      </c>
      <c r="K782" s="27">
        <f t="shared" si="348"/>
        <v>4.3373714999999993E-2</v>
      </c>
      <c r="L782">
        <f t="shared" si="354"/>
        <v>0.18731777296433463</v>
      </c>
      <c r="O782">
        <f>L782*0.61*1.07</f>
        <v>0.12226231041382121</v>
      </c>
      <c r="Q782">
        <f t="shared" si="355"/>
        <v>6.4921286829739064E-2</v>
      </c>
      <c r="T782">
        <f>(L782*0.61*1.07)*(1+0.2)*0.531*3.67</f>
        <v>0.28591334719817091</v>
      </c>
    </row>
    <row r="783" spans="1:20" hidden="1" x14ac:dyDescent="0.3">
      <c r="A783" s="26">
        <v>47001</v>
      </c>
      <c r="B783">
        <v>193</v>
      </c>
      <c r="C783" t="s">
        <v>211</v>
      </c>
      <c r="D783">
        <v>4</v>
      </c>
      <c r="E783" t="s">
        <v>218</v>
      </c>
      <c r="F783">
        <v>3</v>
      </c>
      <c r="G783">
        <v>11</v>
      </c>
      <c r="H783">
        <f t="shared" si="347"/>
        <v>0.11</v>
      </c>
      <c r="I783">
        <v>8.5</v>
      </c>
      <c r="J783">
        <v>6.1</v>
      </c>
      <c r="K783" s="27">
        <f t="shared" si="348"/>
        <v>9.503339999999999E-3</v>
      </c>
      <c r="L783">
        <f>0.000057*(G783^1.897696*I783^1.002687+0.000031*G783^2)</f>
        <v>4.6135993343202737E-2</v>
      </c>
      <c r="O783">
        <f>L783*0.43*0.75</f>
        <v>1.4878857853182881E-2</v>
      </c>
      <c r="Q783">
        <f>O783*0.52</f>
        <v>7.7370060836550979E-3</v>
      </c>
      <c r="T783">
        <f>(L783*0.43*0.75)*(1+0.2)*0.52*3.67</f>
        <v>3.407377479241705E-2</v>
      </c>
    </row>
    <row r="784" spans="1:20" hidden="1" x14ac:dyDescent="0.3">
      <c r="A784" s="26">
        <v>47001</v>
      </c>
      <c r="B784">
        <v>193</v>
      </c>
      <c r="C784" t="s">
        <v>211</v>
      </c>
      <c r="D784">
        <v>5</v>
      </c>
      <c r="E784" t="s">
        <v>222</v>
      </c>
      <c r="F784">
        <v>3</v>
      </c>
      <c r="G784">
        <v>11.2</v>
      </c>
      <c r="H784">
        <f t="shared" si="347"/>
        <v>0.11199999999999999</v>
      </c>
      <c r="I784">
        <v>4.3</v>
      </c>
      <c r="J784">
        <v>2</v>
      </c>
      <c r="K784" s="27">
        <f t="shared" si="348"/>
        <v>9.8520575999999985E-3</v>
      </c>
      <c r="L784">
        <f>0.000081*(G784^1.922704*I784^0.783213+0.000032*G784^2)</f>
        <v>2.6422066528553091E-2</v>
      </c>
      <c r="O784">
        <f>L784*0.61*1.07</f>
        <v>1.7245682823186604E-2</v>
      </c>
      <c r="Q784">
        <f>O784*0.531</f>
        <v>9.1574575791120872E-3</v>
      </c>
      <c r="T784">
        <f>(L784*0.61*1.07)*(1+0.2)*0.531*3.67</f>
        <v>4.0329443178409627E-2</v>
      </c>
    </row>
    <row r="785" spans="1:24" hidden="1" x14ac:dyDescent="0.3">
      <c r="A785" s="26">
        <v>47001</v>
      </c>
      <c r="B785">
        <v>193</v>
      </c>
      <c r="C785" t="s">
        <v>211</v>
      </c>
      <c r="D785">
        <v>6</v>
      </c>
      <c r="E785" t="s">
        <v>216</v>
      </c>
      <c r="F785">
        <v>3</v>
      </c>
      <c r="G785">
        <v>7.7</v>
      </c>
      <c r="H785">
        <f t="shared" si="347"/>
        <v>7.6999999999999999E-2</v>
      </c>
      <c r="I785">
        <v>4.8</v>
      </c>
      <c r="J785">
        <v>2.9</v>
      </c>
      <c r="K785" s="27">
        <f t="shared" si="348"/>
        <v>4.6566365999999998E-3</v>
      </c>
      <c r="L785">
        <f t="shared" ref="L785:L786" si="356">0.000086*(G785^1.882935*I785^0.813269+0.000016*G785^2)</f>
        <v>1.4379298812446409E-2</v>
      </c>
      <c r="O785">
        <f>L785*0.45*0.75</f>
        <v>4.8530133492006629E-3</v>
      </c>
      <c r="Q785">
        <f t="shared" ref="Q785:Q786" si="357">O785*0.52</f>
        <v>2.5235669415843449E-3</v>
      </c>
      <c r="T785">
        <f>(L785*0.45*0.75)*(1+0.2)*0.52*3.67</f>
        <v>1.1113788810737454E-2</v>
      </c>
    </row>
    <row r="786" spans="1:24" hidden="1" x14ac:dyDescent="0.3">
      <c r="A786" s="26">
        <v>47001</v>
      </c>
      <c r="B786">
        <v>193</v>
      </c>
      <c r="C786" t="s">
        <v>211</v>
      </c>
      <c r="D786">
        <v>7</v>
      </c>
      <c r="E786" t="s">
        <v>216</v>
      </c>
      <c r="F786">
        <v>1</v>
      </c>
      <c r="G786">
        <v>31</v>
      </c>
      <c r="H786">
        <f t="shared" si="347"/>
        <v>0.31</v>
      </c>
      <c r="I786">
        <v>20.9</v>
      </c>
      <c r="J786">
        <v>8.6</v>
      </c>
      <c r="K786" s="27">
        <f t="shared" si="348"/>
        <v>7.5476940000000006E-2</v>
      </c>
      <c r="L786">
        <f t="shared" si="356"/>
        <v>0.65504405414846956</v>
      </c>
      <c r="O786">
        <f>L786*0.45*0.75</f>
        <v>0.22107736827510849</v>
      </c>
      <c r="Q786">
        <f t="shared" si="357"/>
        <v>0.11496023150305641</v>
      </c>
      <c r="T786">
        <f>(L786*0.45*0.75)*(1+0.2)*0.52*3.67</f>
        <v>0.50628485953946045</v>
      </c>
    </row>
    <row r="787" spans="1:24" hidden="1" x14ac:dyDescent="0.3">
      <c r="A787" s="26">
        <v>47001</v>
      </c>
      <c r="B787">
        <v>193</v>
      </c>
      <c r="C787" t="s">
        <v>211</v>
      </c>
      <c r="D787">
        <v>8</v>
      </c>
      <c r="E787" t="s">
        <v>222</v>
      </c>
      <c r="F787">
        <v>3</v>
      </c>
      <c r="G787">
        <v>11.1</v>
      </c>
      <c r="H787">
        <f t="shared" si="347"/>
        <v>0.111</v>
      </c>
      <c r="I787">
        <v>6.2</v>
      </c>
      <c r="J787">
        <v>3.6</v>
      </c>
      <c r="K787" s="27">
        <f t="shared" si="348"/>
        <v>9.6769134000000007E-3</v>
      </c>
      <c r="L787">
        <f t="shared" ref="L787:L789" si="358">0.000081*(G787^1.922704*I787^0.783213+0.000032*G787^2)</f>
        <v>3.4589730123319333E-2</v>
      </c>
      <c r="O787">
        <f>L787*0.61*1.07</f>
        <v>2.2576716851490531E-2</v>
      </c>
      <c r="Q787">
        <f t="shared" ref="Q787:Q789" si="359">O787*0.531</f>
        <v>1.1988236648141472E-2</v>
      </c>
      <c r="T787">
        <f>(L787*0.61*1.07)*(1+0.2)*0.531*3.67</f>
        <v>5.2796194198415039E-2</v>
      </c>
    </row>
    <row r="788" spans="1:24" hidden="1" x14ac:dyDescent="0.3">
      <c r="A788" s="26">
        <v>47001</v>
      </c>
      <c r="B788">
        <v>193</v>
      </c>
      <c r="C788" t="s">
        <v>211</v>
      </c>
      <c r="D788">
        <v>9</v>
      </c>
      <c r="E788" t="s">
        <v>222</v>
      </c>
      <c r="F788">
        <v>3</v>
      </c>
      <c r="G788">
        <v>18.399999999999999</v>
      </c>
      <c r="H788">
        <f t="shared" si="347"/>
        <v>0.184</v>
      </c>
      <c r="I788">
        <v>9</v>
      </c>
      <c r="J788">
        <v>6.2</v>
      </c>
      <c r="K788" s="27">
        <f t="shared" si="348"/>
        <v>2.6590502399999997E-2</v>
      </c>
      <c r="L788">
        <f t="shared" si="358"/>
        <v>0.12238651239546533</v>
      </c>
      <c r="O788">
        <f>L788*0.61*1.07</f>
        <v>7.9881676640520219E-2</v>
      </c>
      <c r="Q788">
        <f t="shared" si="359"/>
        <v>4.241717029611624E-2</v>
      </c>
      <c r="T788">
        <f>(L788*0.61*1.07)*(1+0.2)*0.531*3.67</f>
        <v>0.18680521798409588</v>
      </c>
    </row>
    <row r="789" spans="1:24" hidden="1" x14ac:dyDescent="0.3">
      <c r="A789" s="26">
        <v>47001</v>
      </c>
      <c r="B789">
        <v>193</v>
      </c>
      <c r="C789" t="s">
        <v>211</v>
      </c>
      <c r="D789">
        <v>10</v>
      </c>
      <c r="E789" t="s">
        <v>222</v>
      </c>
      <c r="F789">
        <v>7</v>
      </c>
      <c r="G789">
        <v>22.5</v>
      </c>
      <c r="H789">
        <f t="shared" si="347"/>
        <v>0.22500000000000001</v>
      </c>
      <c r="I789">
        <v>8</v>
      </c>
      <c r="J789">
        <v>0</v>
      </c>
      <c r="K789" s="27">
        <f t="shared" si="348"/>
        <v>3.9760875000000001E-2</v>
      </c>
      <c r="L789">
        <f t="shared" si="358"/>
        <v>0.1643035857844739</v>
      </c>
      <c r="O789">
        <f>L789*0.61*1.07</f>
        <v>0.10724095044152612</v>
      </c>
      <c r="Q789">
        <f t="shared" si="359"/>
        <v>5.6944944684450376E-2</v>
      </c>
      <c r="T789">
        <f>(L789*0.61*1.07)*(1+0.2)*0.531*3.67</f>
        <v>0.25078553639031947</v>
      </c>
    </row>
    <row r="790" spans="1:24" hidden="1" x14ac:dyDescent="0.3">
      <c r="A790" s="26"/>
      <c r="K790" s="27"/>
    </row>
    <row r="791" spans="1:24" hidden="1" x14ac:dyDescent="0.3">
      <c r="A791" s="26">
        <v>47001</v>
      </c>
      <c r="B791">
        <v>193</v>
      </c>
      <c r="C791" t="s">
        <v>211</v>
      </c>
      <c r="D791">
        <v>12</v>
      </c>
      <c r="E791" t="s">
        <v>222</v>
      </c>
      <c r="F791">
        <v>7</v>
      </c>
      <c r="G791">
        <v>14.5</v>
      </c>
      <c r="H791">
        <f t="shared" si="347"/>
        <v>0.14499999999999999</v>
      </c>
      <c r="I791">
        <v>8.1999999999999993</v>
      </c>
      <c r="J791">
        <v>0</v>
      </c>
      <c r="K791" s="27">
        <f t="shared" si="348"/>
        <v>1.6513034999999999E-2</v>
      </c>
      <c r="L791">
        <f>0.000081*(G791^1.922704*I791^0.783213+0.000032*G791^2)</f>
        <v>7.1972418975038782E-2</v>
      </c>
      <c r="O791">
        <f>L791*0.61*1.07</f>
        <v>4.6976397865007812E-2</v>
      </c>
      <c r="Q791">
        <f>O791*0.531</f>
        <v>2.4944467266319149E-2</v>
      </c>
      <c r="T791">
        <f>(L791*0.61*1.07)*(1+0.2)*0.531*3.67</f>
        <v>0.10985543384086953</v>
      </c>
    </row>
    <row r="792" spans="1:24" hidden="1" x14ac:dyDescent="0.3">
      <c r="A792" s="26">
        <v>47001</v>
      </c>
      <c r="B792">
        <v>193</v>
      </c>
      <c r="C792" t="s">
        <v>211</v>
      </c>
      <c r="D792">
        <v>13</v>
      </c>
      <c r="E792" t="s">
        <v>212</v>
      </c>
      <c r="F792">
        <v>3</v>
      </c>
      <c r="G792">
        <v>17.7</v>
      </c>
      <c r="H792">
        <f t="shared" si="347"/>
        <v>0.17699999999999999</v>
      </c>
      <c r="I792">
        <v>13</v>
      </c>
      <c r="J792">
        <v>8.1999999999999993</v>
      </c>
      <c r="K792" s="27">
        <f t="shared" si="348"/>
        <v>2.4605796599999997E-2</v>
      </c>
      <c r="L792">
        <f>0.000062*(G792^1.947206*I792^0.894551+0.000039*G792^2)</f>
        <v>0.16555177770942392</v>
      </c>
      <c r="O792">
        <f>L792*0.47*0.75</f>
        <v>5.8357001642571932E-2</v>
      </c>
      <c r="Q792">
        <f>O792*0.52</f>
        <v>3.0345640854137407E-2</v>
      </c>
      <c r="T792">
        <f>(L792*0.47*0.75)*(1+0.2)*0.52*3.67</f>
        <v>0.13364220232162113</v>
      </c>
    </row>
    <row r="793" spans="1:24" hidden="1" x14ac:dyDescent="0.3">
      <c r="A793" s="26">
        <v>47001</v>
      </c>
      <c r="B793">
        <v>193</v>
      </c>
      <c r="C793" t="s">
        <v>211</v>
      </c>
      <c r="D793">
        <v>14</v>
      </c>
      <c r="E793" t="s">
        <v>222</v>
      </c>
      <c r="F793">
        <v>3</v>
      </c>
      <c r="G793">
        <v>10</v>
      </c>
      <c r="H793">
        <f t="shared" si="347"/>
        <v>0.1</v>
      </c>
      <c r="I793">
        <v>4.7</v>
      </c>
      <c r="J793">
        <v>1.9</v>
      </c>
      <c r="K793" s="27">
        <f t="shared" si="348"/>
        <v>7.8540000000000016E-3</v>
      </c>
      <c r="L793">
        <f>0.000081*(G793^1.922704*I793^0.783213+0.000032*G793^2)</f>
        <v>2.2781889428167532E-2</v>
      </c>
      <c r="O793">
        <f>L793*0.61*1.07</f>
        <v>1.4869739229764948E-2</v>
      </c>
      <c r="Q793">
        <f>O793*0.531</f>
        <v>7.8958315310051885E-3</v>
      </c>
      <c r="T793">
        <f>(L793*0.61*1.07)*(1+0.2)*0.531*3.67</f>
        <v>3.4773242062546846E-2</v>
      </c>
    </row>
    <row r="794" spans="1:24" hidden="1" x14ac:dyDescent="0.3">
      <c r="A794" s="26">
        <v>47001</v>
      </c>
      <c r="B794">
        <v>193</v>
      </c>
      <c r="C794" t="s">
        <v>211</v>
      </c>
      <c r="D794">
        <v>15</v>
      </c>
      <c r="E794" t="s">
        <v>216</v>
      </c>
      <c r="F794">
        <v>3</v>
      </c>
      <c r="G794">
        <v>8.1999999999999993</v>
      </c>
      <c r="H794">
        <f t="shared" si="347"/>
        <v>8.199999999999999E-2</v>
      </c>
      <c r="I794">
        <v>3.5</v>
      </c>
      <c r="J794">
        <v>1.2</v>
      </c>
      <c r="K794" s="27">
        <f t="shared" si="348"/>
        <v>5.2810295999999989E-3</v>
      </c>
      <c r="L794">
        <f>0.000086*(G794^1.882935*I794^0.813269+0.000016*G794^2)</f>
        <v>1.2520665725944149E-2</v>
      </c>
      <c r="O794">
        <f>L794*0.45*0.75</f>
        <v>4.2257246825061507E-3</v>
      </c>
      <c r="Q794">
        <f>O794*0.52</f>
        <v>2.1973768349031982E-3</v>
      </c>
      <c r="T794">
        <f>(L794*0.45*0.75)*(1+0.2)*0.52*3.67</f>
        <v>9.6772475809136851E-3</v>
      </c>
    </row>
    <row r="795" spans="1:24" hidden="1" x14ac:dyDescent="0.3">
      <c r="A795" s="26">
        <v>47001</v>
      </c>
      <c r="B795">
        <v>193</v>
      </c>
      <c r="C795" t="s">
        <v>211</v>
      </c>
      <c r="D795">
        <v>16</v>
      </c>
      <c r="E795" t="s">
        <v>222</v>
      </c>
      <c r="F795">
        <v>7</v>
      </c>
      <c r="G795">
        <v>15.5</v>
      </c>
      <c r="H795">
        <f t="shared" si="347"/>
        <v>0.155</v>
      </c>
      <c r="I795">
        <v>8</v>
      </c>
      <c r="J795">
        <v>0</v>
      </c>
      <c r="K795" s="27">
        <f t="shared" si="348"/>
        <v>1.8869235000000002E-2</v>
      </c>
      <c r="L795">
        <f>0.000081*(G795^1.922704*I795^0.783213+0.000032*G795^2)</f>
        <v>8.0251974087179725E-2</v>
      </c>
      <c r="O795">
        <f>L795*0.61*1.07</f>
        <v>5.2380463486702208E-2</v>
      </c>
      <c r="Q795">
        <f>O795*0.531</f>
        <v>2.7814026111438874E-2</v>
      </c>
      <c r="T795">
        <f>(L795*0.61*1.07)*(1+0.2)*0.531*3.67</f>
        <v>0.1224929709947768</v>
      </c>
    </row>
    <row r="796" spans="1:24" hidden="1" x14ac:dyDescent="0.3">
      <c r="A796" s="26">
        <v>47001</v>
      </c>
      <c r="B796">
        <v>193</v>
      </c>
      <c r="C796" t="s">
        <v>211</v>
      </c>
      <c r="D796">
        <v>17</v>
      </c>
      <c r="E796" t="s">
        <v>216</v>
      </c>
      <c r="F796">
        <v>1</v>
      </c>
      <c r="G796">
        <v>55</v>
      </c>
      <c r="H796">
        <f t="shared" si="347"/>
        <v>0.55000000000000004</v>
      </c>
      <c r="I796">
        <v>20.6</v>
      </c>
      <c r="J796">
        <v>6.6</v>
      </c>
      <c r="K796" s="27">
        <f t="shared" si="348"/>
        <v>0.23758350000000003</v>
      </c>
      <c r="L796">
        <f>0.000086*(G796^1.882935*I796^0.813269+0.000016*G796^2)</f>
        <v>1.9055339951688131</v>
      </c>
      <c r="O796">
        <f>L796*0.45*0.75</f>
        <v>0.64311772336947437</v>
      </c>
      <c r="Q796">
        <f>O796*0.52</f>
        <v>0.33442121615212667</v>
      </c>
      <c r="T796">
        <f>(L796*0.45*0.75)*(1+0.2)*0.52*3.67</f>
        <v>1.4727910359339658</v>
      </c>
      <c r="U796">
        <v>70</v>
      </c>
      <c r="V796">
        <v>77</v>
      </c>
      <c r="W796">
        <v>11</v>
      </c>
      <c r="X796">
        <v>7</v>
      </c>
    </row>
    <row r="797" spans="1:24" hidden="1" x14ac:dyDescent="0.3">
      <c r="A797" s="26">
        <v>47001</v>
      </c>
      <c r="B797">
        <v>193</v>
      </c>
      <c r="C797" t="s">
        <v>211</v>
      </c>
      <c r="D797">
        <v>18</v>
      </c>
      <c r="E797" t="s">
        <v>222</v>
      </c>
      <c r="F797">
        <v>7</v>
      </c>
      <c r="G797">
        <v>15</v>
      </c>
      <c r="H797">
        <f t="shared" si="347"/>
        <v>0.15</v>
      </c>
      <c r="I797">
        <v>6.1</v>
      </c>
      <c r="J797">
        <v>0</v>
      </c>
      <c r="K797" s="27">
        <f t="shared" si="348"/>
        <v>1.76715E-2</v>
      </c>
      <c r="L797">
        <f t="shared" ref="L797:L799" si="360">0.000081*(G797^1.922704*I797^0.783213+0.000032*G797^2)</f>
        <v>6.0931950401159271E-2</v>
      </c>
      <c r="O797">
        <f>L797*0.61*1.07</f>
        <v>3.9770284026836661E-2</v>
      </c>
      <c r="Q797">
        <f t="shared" ref="Q797:Q799" si="361">O797*0.531</f>
        <v>2.1118020818250267E-2</v>
      </c>
      <c r="T797">
        <f>(L797*0.61*1.07)*(1+0.2)*0.531*3.67</f>
        <v>9.3003763683574173E-2</v>
      </c>
    </row>
    <row r="798" spans="1:24" hidden="1" x14ac:dyDescent="0.3">
      <c r="A798" s="26">
        <v>47001</v>
      </c>
      <c r="B798">
        <v>193</v>
      </c>
      <c r="C798" t="s">
        <v>211</v>
      </c>
      <c r="D798">
        <v>19</v>
      </c>
      <c r="E798" t="s">
        <v>222</v>
      </c>
      <c r="F798">
        <v>2</v>
      </c>
      <c r="G798">
        <v>20</v>
      </c>
      <c r="H798">
        <f t="shared" si="347"/>
        <v>0.2</v>
      </c>
      <c r="I798">
        <v>13.5</v>
      </c>
      <c r="J798">
        <v>10.199999999999999</v>
      </c>
      <c r="K798" s="27">
        <f t="shared" si="348"/>
        <v>3.1416000000000006E-2</v>
      </c>
      <c r="L798">
        <f t="shared" si="360"/>
        <v>0.19736719953454976</v>
      </c>
      <c r="O798">
        <f>L798*0.61*1.07</f>
        <v>0.12882157113620063</v>
      </c>
      <c r="Q798">
        <f t="shared" si="361"/>
        <v>6.8404254273322543E-2</v>
      </c>
      <c r="T798">
        <f>(L798*0.61*1.07)*(1+0.2)*0.531*3.67</f>
        <v>0.30125233581971245</v>
      </c>
    </row>
    <row r="799" spans="1:24" hidden="1" x14ac:dyDescent="0.3">
      <c r="A799" s="26">
        <v>47001</v>
      </c>
      <c r="B799">
        <v>193</v>
      </c>
      <c r="C799" t="s">
        <v>211</v>
      </c>
      <c r="D799">
        <v>20</v>
      </c>
      <c r="E799" t="s">
        <v>222</v>
      </c>
      <c r="F799">
        <v>2</v>
      </c>
      <c r="G799">
        <v>22.1</v>
      </c>
      <c r="H799">
        <f t="shared" si="347"/>
        <v>0.221</v>
      </c>
      <c r="I799">
        <v>13.6</v>
      </c>
      <c r="J799">
        <v>6.8</v>
      </c>
      <c r="K799" s="27">
        <f t="shared" si="348"/>
        <v>3.8359721400000005E-2</v>
      </c>
      <c r="L799">
        <f t="shared" si="360"/>
        <v>0.24052383287900289</v>
      </c>
      <c r="O799">
        <f>L799*0.61*1.07</f>
        <v>0.15698990572012519</v>
      </c>
      <c r="Q799">
        <f t="shared" si="361"/>
        <v>8.3361639937386489E-2</v>
      </c>
      <c r="T799">
        <f>(L799*0.61*1.07)*(1+0.2)*0.531*3.67</f>
        <v>0.36712466228425</v>
      </c>
    </row>
    <row r="800" spans="1:24" hidden="1" x14ac:dyDescent="0.3">
      <c r="A800" s="26">
        <v>47001</v>
      </c>
      <c r="B800">
        <v>193</v>
      </c>
      <c r="C800" t="s">
        <v>211</v>
      </c>
      <c r="D800">
        <v>21</v>
      </c>
      <c r="E800" t="s">
        <v>216</v>
      </c>
      <c r="F800">
        <v>3</v>
      </c>
      <c r="G800">
        <v>9</v>
      </c>
      <c r="H800">
        <f t="shared" si="347"/>
        <v>0.09</v>
      </c>
      <c r="I800">
        <v>9.1999999999999993</v>
      </c>
      <c r="J800">
        <v>6.6</v>
      </c>
      <c r="K800" s="27">
        <f t="shared" si="348"/>
        <v>6.3617399999999994E-3</v>
      </c>
      <c r="L800">
        <f t="shared" ref="L800:L802" si="362">0.000086*(G800^1.882935*I800^0.813269+0.000016*G800^2)</f>
        <v>3.2741254204382099E-2</v>
      </c>
      <c r="O800">
        <f>L800*0.45*0.75</f>
        <v>1.1050173293978959E-2</v>
      </c>
      <c r="Q800">
        <f t="shared" ref="Q800:Q802" si="363">O800*0.52</f>
        <v>5.7460901128690593E-3</v>
      </c>
      <c r="T800">
        <f>(L800*0.45*0.75)*(1+0.2)*0.52*3.67</f>
        <v>2.5305780857075334E-2</v>
      </c>
    </row>
    <row r="801" spans="1:20" hidden="1" x14ac:dyDescent="0.3">
      <c r="A801" s="26">
        <v>47001</v>
      </c>
      <c r="B801">
        <v>193</v>
      </c>
      <c r="C801" t="s">
        <v>211</v>
      </c>
      <c r="D801">
        <v>22</v>
      </c>
      <c r="E801" t="s">
        <v>216</v>
      </c>
      <c r="F801">
        <v>1</v>
      </c>
      <c r="G801">
        <v>26</v>
      </c>
      <c r="H801">
        <f t="shared" si="347"/>
        <v>0.26</v>
      </c>
      <c r="I801">
        <v>16</v>
      </c>
      <c r="J801">
        <v>7.5</v>
      </c>
      <c r="K801" s="27">
        <f t="shared" si="348"/>
        <v>5.3093040000000008E-2</v>
      </c>
      <c r="L801">
        <f t="shared" si="362"/>
        <v>0.37850865421368729</v>
      </c>
      <c r="O801">
        <f>L801*0.45*0.75</f>
        <v>0.12774667079711946</v>
      </c>
      <c r="Q801">
        <f t="shared" si="363"/>
        <v>6.6428268814502117E-2</v>
      </c>
      <c r="T801">
        <f>(L801*0.45*0.75)*(1+0.2)*0.52*3.67</f>
        <v>0.29255009585906733</v>
      </c>
    </row>
    <row r="802" spans="1:20" hidden="1" x14ac:dyDescent="0.3">
      <c r="A802" s="26">
        <v>47001</v>
      </c>
      <c r="B802">
        <v>193</v>
      </c>
      <c r="C802" t="s">
        <v>211</v>
      </c>
      <c r="D802">
        <v>23</v>
      </c>
      <c r="E802" t="s">
        <v>216</v>
      </c>
      <c r="F802">
        <v>3</v>
      </c>
      <c r="G802">
        <v>7.6</v>
      </c>
      <c r="H802">
        <f t="shared" si="347"/>
        <v>7.5999999999999998E-2</v>
      </c>
      <c r="I802">
        <v>5</v>
      </c>
      <c r="J802">
        <v>1.9</v>
      </c>
      <c r="K802" s="27">
        <f t="shared" si="348"/>
        <v>4.5364704E-3</v>
      </c>
      <c r="L802">
        <f t="shared" si="362"/>
        <v>1.4503279248039708E-2</v>
      </c>
      <c r="O802">
        <f>L802*0.45*0.75</f>
        <v>4.8948567462134013E-3</v>
      </c>
      <c r="Q802">
        <f t="shared" si="363"/>
        <v>2.5453255080309686E-3</v>
      </c>
      <c r="T802">
        <f>(L802*0.45*0.75)*(1+0.2)*0.52*3.67</f>
        <v>1.1209613537368386E-2</v>
      </c>
    </row>
    <row r="803" spans="1:20" hidden="1" x14ac:dyDescent="0.3">
      <c r="A803" s="26">
        <v>47001</v>
      </c>
      <c r="B803">
        <v>193</v>
      </c>
      <c r="C803" t="s">
        <v>211</v>
      </c>
      <c r="D803">
        <v>24</v>
      </c>
      <c r="E803" t="s">
        <v>222</v>
      </c>
      <c r="F803">
        <v>3</v>
      </c>
      <c r="G803">
        <v>19</v>
      </c>
      <c r="H803">
        <f t="shared" si="347"/>
        <v>0.19</v>
      </c>
      <c r="I803">
        <v>7.8</v>
      </c>
      <c r="J803">
        <v>5.6</v>
      </c>
      <c r="K803" s="27">
        <f t="shared" si="348"/>
        <v>2.835294E-2</v>
      </c>
      <c r="L803">
        <f t="shared" ref="L803:L804" si="364">0.000081*(G803^1.922704*I803^0.783213+0.000032*G803^2)</f>
        <v>0.11637327714748506</v>
      </c>
      <c r="O803">
        <f>L803*0.61*1.07</f>
        <v>7.5956837994163501E-2</v>
      </c>
      <c r="Q803">
        <f t="shared" ref="Q803:Q804" si="365">O803*0.531</f>
        <v>4.033308097490082E-2</v>
      </c>
      <c r="T803">
        <f>(L803*0.61*1.07)*(1+0.2)*0.531*3.67</f>
        <v>0.17762688861346324</v>
      </c>
    </row>
    <row r="804" spans="1:20" hidden="1" x14ac:dyDescent="0.3">
      <c r="A804" s="26">
        <v>47001</v>
      </c>
      <c r="B804">
        <v>193</v>
      </c>
      <c r="C804" t="s">
        <v>211</v>
      </c>
      <c r="D804">
        <v>25</v>
      </c>
      <c r="E804" t="s">
        <v>222</v>
      </c>
      <c r="F804">
        <v>7</v>
      </c>
      <c r="G804">
        <v>17.5</v>
      </c>
      <c r="H804">
        <f t="shared" si="347"/>
        <v>0.17499999999999999</v>
      </c>
      <c r="I804">
        <v>7</v>
      </c>
      <c r="J804">
        <v>0</v>
      </c>
      <c r="K804" s="27">
        <f t="shared" si="348"/>
        <v>2.4052874999999998E-2</v>
      </c>
      <c r="L804">
        <f t="shared" si="364"/>
        <v>9.1279824254105177E-2</v>
      </c>
      <c r="O804">
        <f>L804*0.61*1.07</f>
        <v>5.9578341290654452E-2</v>
      </c>
      <c r="Q804">
        <f t="shared" si="365"/>
        <v>3.1636099225337513E-2</v>
      </c>
      <c r="T804">
        <f>(L804*0.61*1.07)*(1+0.2)*0.531*3.67</f>
        <v>0.1393253809883864</v>
      </c>
    </row>
    <row r="805" spans="1:20" hidden="1" x14ac:dyDescent="0.3">
      <c r="A805" s="26">
        <v>47001</v>
      </c>
      <c r="B805">
        <v>193</v>
      </c>
      <c r="C805" t="s">
        <v>211</v>
      </c>
      <c r="D805">
        <v>26</v>
      </c>
      <c r="E805" t="s">
        <v>216</v>
      </c>
      <c r="F805">
        <v>3</v>
      </c>
      <c r="G805">
        <v>13</v>
      </c>
      <c r="H805">
        <f t="shared" si="347"/>
        <v>0.13</v>
      </c>
      <c r="I805">
        <v>7.8</v>
      </c>
      <c r="J805">
        <v>4</v>
      </c>
      <c r="K805" s="27">
        <f t="shared" si="348"/>
        <v>1.3273260000000002E-2</v>
      </c>
      <c r="L805">
        <f>0.000086*(G805^1.882935*I805^0.813269+0.000016*G805^2)</f>
        <v>5.7213172192988153E-2</v>
      </c>
      <c r="O805">
        <f>L805*0.45*0.75</f>
        <v>1.9309445615133501E-2</v>
      </c>
      <c r="Q805">
        <f>O805*0.52</f>
        <v>1.0040911719869421E-2</v>
      </c>
      <c r="T805">
        <f>(L805*0.45*0.75)*(1+0.2)*0.52*3.67</f>
        <v>4.4220175214304928E-2</v>
      </c>
    </row>
    <row r="806" spans="1:20" hidden="1" x14ac:dyDescent="0.3">
      <c r="A806" s="26">
        <v>47001</v>
      </c>
      <c r="B806">
        <v>193</v>
      </c>
      <c r="C806" t="s">
        <v>211</v>
      </c>
      <c r="D806">
        <v>27</v>
      </c>
      <c r="E806" t="s">
        <v>222</v>
      </c>
      <c r="F806">
        <v>3</v>
      </c>
      <c r="G806">
        <v>23</v>
      </c>
      <c r="H806">
        <f t="shared" si="347"/>
        <v>0.23</v>
      </c>
      <c r="I806">
        <v>11.6</v>
      </c>
      <c r="J806">
        <v>7.1</v>
      </c>
      <c r="K806" s="27">
        <f t="shared" si="348"/>
        <v>4.154766E-2</v>
      </c>
      <c r="L806">
        <f>0.000081*(G806^1.922704*I806^0.783213+0.000032*G806^2)</f>
        <v>0.22928968007314582</v>
      </c>
      <c r="O806">
        <f>L806*0.61*1.07</f>
        <v>0.14965737418374228</v>
      </c>
      <c r="Q806">
        <f>O806*0.531</f>
        <v>7.9468065691567155E-2</v>
      </c>
      <c r="T806">
        <f>(L806*0.61*1.07)*(1+0.2)*0.531*3.67</f>
        <v>0.34997736130566176</v>
      </c>
    </row>
    <row r="807" spans="1:20" hidden="1" x14ac:dyDescent="0.3">
      <c r="A807" s="26">
        <v>47001</v>
      </c>
      <c r="B807">
        <v>193</v>
      </c>
      <c r="C807" t="s">
        <v>211</v>
      </c>
      <c r="D807">
        <v>28</v>
      </c>
      <c r="E807" t="s">
        <v>217</v>
      </c>
      <c r="F807">
        <v>2</v>
      </c>
      <c r="G807">
        <v>26</v>
      </c>
      <c r="H807">
        <f t="shared" si="347"/>
        <v>0.26</v>
      </c>
      <c r="I807">
        <v>15.4</v>
      </c>
      <c r="J807">
        <v>6.6</v>
      </c>
      <c r="K807" s="27">
        <f t="shared" si="348"/>
        <v>5.3093040000000008E-2</v>
      </c>
      <c r="L807">
        <f>0.000059*(G807^1.965295*I807^0.892133+0.000019*G807^2)</f>
        <v>0.40843155378934071</v>
      </c>
      <c r="O807">
        <f>L807*0.47*0.75</f>
        <v>0.14397212271074258</v>
      </c>
      <c r="Q807">
        <f>O807*0.52</f>
        <v>7.4865503809586148E-2</v>
      </c>
      <c r="T807">
        <f>(L807*0.47*0.75)*(1+0.2)*0.52*3.67</f>
        <v>0.32970767877741736</v>
      </c>
    </row>
    <row r="808" spans="1:20" hidden="1" x14ac:dyDescent="0.3">
      <c r="A808" s="26">
        <v>47001</v>
      </c>
      <c r="B808">
        <v>193</v>
      </c>
      <c r="C808" t="s">
        <v>211</v>
      </c>
      <c r="D808">
        <v>29</v>
      </c>
      <c r="E808" t="s">
        <v>222</v>
      </c>
      <c r="F808">
        <v>3</v>
      </c>
      <c r="G808">
        <v>22</v>
      </c>
      <c r="H808">
        <f t="shared" si="347"/>
        <v>0.22</v>
      </c>
      <c r="I808">
        <v>10.6</v>
      </c>
      <c r="J808">
        <v>4</v>
      </c>
      <c r="K808" s="27">
        <f t="shared" si="348"/>
        <v>3.8013359999999996E-2</v>
      </c>
      <c r="L808">
        <f>0.000081*(G808^1.922704*I808^0.783213+0.000032*G808^2)</f>
        <v>0.19615624406964782</v>
      </c>
      <c r="O808">
        <f>L808*0.61*1.07</f>
        <v>0.12803118050425913</v>
      </c>
      <c r="Q808">
        <f>O808*0.531</f>
        <v>6.7984556847761599E-2</v>
      </c>
      <c r="T808">
        <f>(L808*0.61*1.07)*(1+0.2)*0.531*3.67</f>
        <v>0.29940398835754206</v>
      </c>
    </row>
    <row r="809" spans="1:20" hidden="1" x14ac:dyDescent="0.3">
      <c r="A809" s="26">
        <v>47001</v>
      </c>
      <c r="B809">
        <v>193</v>
      </c>
      <c r="C809" t="s">
        <v>211</v>
      </c>
      <c r="D809">
        <v>30</v>
      </c>
      <c r="E809" t="s">
        <v>212</v>
      </c>
      <c r="F809">
        <v>1</v>
      </c>
      <c r="G809">
        <v>27</v>
      </c>
      <c r="H809">
        <f t="shared" si="347"/>
        <v>0.27</v>
      </c>
      <c r="I809">
        <v>20.5</v>
      </c>
      <c r="J809">
        <v>12.7</v>
      </c>
      <c r="K809" s="27">
        <f t="shared" si="348"/>
        <v>5.7255660000000007E-2</v>
      </c>
      <c r="L809">
        <f>0.000062*(G809^1.947206*I809^0.894551+0.000039*G809^2)</f>
        <v>0.56621827121176815</v>
      </c>
      <c r="O809">
        <f>L809*0.47*0.75</f>
        <v>0.19959194060214824</v>
      </c>
      <c r="Q809">
        <f>O809*0.52</f>
        <v>0.10378780911311709</v>
      </c>
      <c r="T809">
        <f>(L809*0.47*0.75)*(1+0.2)*0.52*3.67</f>
        <v>0.45708151133416763</v>
      </c>
    </row>
    <row r="810" spans="1:20" hidden="1" x14ac:dyDescent="0.3">
      <c r="A810" s="26">
        <v>47001</v>
      </c>
      <c r="B810">
        <v>193</v>
      </c>
      <c r="C810" t="s">
        <v>211</v>
      </c>
      <c r="D810">
        <v>31</v>
      </c>
      <c r="E810" t="s">
        <v>216</v>
      </c>
      <c r="F810">
        <v>2</v>
      </c>
      <c r="G810">
        <v>22.8</v>
      </c>
      <c r="H810">
        <f t="shared" si="347"/>
        <v>0.22800000000000001</v>
      </c>
      <c r="I810">
        <v>16.5</v>
      </c>
      <c r="J810">
        <v>4.3</v>
      </c>
      <c r="K810" s="27">
        <f t="shared" si="348"/>
        <v>4.08282336E-2</v>
      </c>
      <c r="L810">
        <f>0.000086*(G810^1.882935*I810^0.813269+0.000016*G810^2)</f>
        <v>0.30307106647921855</v>
      </c>
      <c r="O810">
        <f>L810*0.45*0.75</f>
        <v>0.10228648493673625</v>
      </c>
      <c r="Q810">
        <f>O810*0.52</f>
        <v>5.3188972167102853E-2</v>
      </c>
      <c r="T810">
        <f>(L810*0.45*0.75)*(1+0.2)*0.52*3.67</f>
        <v>0.23424423342392092</v>
      </c>
    </row>
    <row r="811" spans="1:20" x14ac:dyDescent="0.3">
      <c r="A811" s="26">
        <v>47001</v>
      </c>
      <c r="B811">
        <v>193</v>
      </c>
      <c r="C811" t="s">
        <v>211</v>
      </c>
      <c r="D811">
        <v>32</v>
      </c>
      <c r="E811" t="s">
        <v>214</v>
      </c>
      <c r="F811">
        <v>3</v>
      </c>
      <c r="G811">
        <v>8</v>
      </c>
      <c r="H811">
        <f t="shared" si="347"/>
        <v>0.08</v>
      </c>
      <c r="I811">
        <v>4.3</v>
      </c>
      <c r="J811">
        <v>1.1000000000000001</v>
      </c>
      <c r="K811" s="27">
        <f t="shared" si="348"/>
        <v>5.0265600000000002E-3</v>
      </c>
      <c r="L811">
        <f>0.000081*(G811^1.864042*I811^0.850892+0.000027*G811^2)</f>
        <v>1.3517625876650008E-2</v>
      </c>
      <c r="O811">
        <f>L811*0.45*0.75</f>
        <v>4.5621987333693773E-3</v>
      </c>
      <c r="Q811">
        <f>O811*0.52</f>
        <v>2.3723433413520762E-3</v>
      </c>
      <c r="T811">
        <f>(L811*0.45*0.75)*(1+0.2)*0.52*3.67</f>
        <v>1.0447800075314545E-2</v>
      </c>
    </row>
    <row r="812" spans="1:20" hidden="1" x14ac:dyDescent="0.3">
      <c r="A812" s="26">
        <v>47001</v>
      </c>
      <c r="B812">
        <v>193</v>
      </c>
      <c r="C812" t="s">
        <v>211</v>
      </c>
      <c r="D812">
        <v>33</v>
      </c>
      <c r="E812" t="s">
        <v>220</v>
      </c>
      <c r="F812">
        <v>3</v>
      </c>
      <c r="G812">
        <v>15</v>
      </c>
      <c r="H812">
        <f t="shared" si="347"/>
        <v>0.15</v>
      </c>
      <c r="I812">
        <v>7</v>
      </c>
      <c r="J812">
        <v>4.9000000000000004</v>
      </c>
      <c r="K812" s="27">
        <f t="shared" si="348"/>
        <v>1.76715E-2</v>
      </c>
      <c r="L812">
        <f t="shared" ref="L812:L813" si="366">0.000084*(G812^1.894314*I812^0.808223+0.000031*G812^2)</f>
        <v>6.8422165555569209E-2</v>
      </c>
      <c r="O812">
        <f>L812*0.78*1.07</f>
        <v>5.7105139372678061E-2</v>
      </c>
      <c r="Q812">
        <f t="shared" ref="Q812:Q813" si="367">O812*0.531</f>
        <v>3.0322829006892052E-2</v>
      </c>
      <c r="T812">
        <f>(L812*0.78*1.07)*(1+0.2)*0.531*3.67</f>
        <v>0.1335417389463526</v>
      </c>
    </row>
    <row r="813" spans="1:20" hidden="1" x14ac:dyDescent="0.3">
      <c r="A813" s="26">
        <v>47001</v>
      </c>
      <c r="B813">
        <v>193</v>
      </c>
      <c r="C813" t="s">
        <v>211</v>
      </c>
      <c r="D813">
        <v>34</v>
      </c>
      <c r="E813" t="s">
        <v>220</v>
      </c>
      <c r="F813">
        <v>3</v>
      </c>
      <c r="G813">
        <v>16.5</v>
      </c>
      <c r="H813">
        <f t="shared" si="347"/>
        <v>0.16500000000000001</v>
      </c>
      <c r="I813">
        <v>7.2</v>
      </c>
      <c r="J813">
        <v>3.7</v>
      </c>
      <c r="K813" s="27">
        <f t="shared" si="348"/>
        <v>2.1382515000000001E-2</v>
      </c>
      <c r="L813">
        <f t="shared" si="366"/>
        <v>8.3848573917372049E-2</v>
      </c>
      <c r="O813">
        <f>L813*0.78*1.07</f>
        <v>6.9980019791438725E-2</v>
      </c>
      <c r="Q813">
        <f t="shared" si="367"/>
        <v>3.7159390509253966E-2</v>
      </c>
      <c r="T813">
        <f>(L813*0.78*1.07)*(1+0.2)*0.531*3.67</f>
        <v>0.16364995580275446</v>
      </c>
    </row>
    <row r="814" spans="1:20" hidden="1" x14ac:dyDescent="0.3">
      <c r="A814" s="26">
        <v>47001</v>
      </c>
      <c r="B814">
        <v>193</v>
      </c>
      <c r="C814" t="s">
        <v>211</v>
      </c>
      <c r="D814">
        <v>35</v>
      </c>
      <c r="E814" t="s">
        <v>216</v>
      </c>
      <c r="F814">
        <v>5</v>
      </c>
      <c r="G814">
        <v>16</v>
      </c>
      <c r="H814">
        <f t="shared" si="347"/>
        <v>0.16</v>
      </c>
      <c r="I814">
        <v>14.4</v>
      </c>
      <c r="J814">
        <v>4.4000000000000004</v>
      </c>
      <c r="K814" s="27">
        <f t="shared" si="348"/>
        <v>2.0106240000000001E-2</v>
      </c>
      <c r="L814">
        <f>0.000086*(G814^1.882935*I814^0.813269+0.000016*G814^2)</f>
        <v>0.13926420839180345</v>
      </c>
      <c r="O814">
        <f>L814*0.45*0.75</f>
        <v>4.7001670332233667E-2</v>
      </c>
      <c r="Q814">
        <f>O814*0.52</f>
        <v>2.4440868572761506E-2</v>
      </c>
      <c r="T814">
        <f>(L814*0.45*0.75)*(1+0.2)*0.52*3.67</f>
        <v>0.10763758519444168</v>
      </c>
    </row>
    <row r="815" spans="1:20" hidden="1" x14ac:dyDescent="0.3">
      <c r="A815" s="26">
        <v>47001</v>
      </c>
      <c r="B815">
        <v>193</v>
      </c>
      <c r="C815" t="s">
        <v>211</v>
      </c>
      <c r="D815">
        <v>36</v>
      </c>
      <c r="E815" t="s">
        <v>222</v>
      </c>
      <c r="F815">
        <v>7</v>
      </c>
      <c r="G815">
        <v>21</v>
      </c>
      <c r="H815">
        <f t="shared" si="347"/>
        <v>0.21</v>
      </c>
      <c r="I815">
        <v>6.1</v>
      </c>
      <c r="J815">
        <v>0</v>
      </c>
      <c r="K815" s="27">
        <f t="shared" si="348"/>
        <v>3.4636139999999996E-2</v>
      </c>
      <c r="L815">
        <f t="shared" ref="L815:L816" si="368">0.000081*(G815^1.922704*I815^0.783213+0.000032*G815^2)</f>
        <v>0.11636065255809425</v>
      </c>
      <c r="O815">
        <f>L815*0.61*1.07</f>
        <v>7.5948597924668126E-2</v>
      </c>
      <c r="Q815">
        <f t="shared" ref="Q815:Q816" si="369">O815*0.531</f>
        <v>4.0328705497998781E-2</v>
      </c>
      <c r="T815">
        <f>(L815*0.61*1.07)*(1+0.2)*0.531*3.67</f>
        <v>0.17760761901318659</v>
      </c>
    </row>
    <row r="816" spans="1:20" hidden="1" x14ac:dyDescent="0.3">
      <c r="A816" s="26">
        <v>47001</v>
      </c>
      <c r="B816">
        <v>193</v>
      </c>
      <c r="C816" t="s">
        <v>211</v>
      </c>
      <c r="D816">
        <v>37</v>
      </c>
      <c r="E816" t="s">
        <v>222</v>
      </c>
      <c r="F816">
        <v>5</v>
      </c>
      <c r="G816">
        <v>26</v>
      </c>
      <c r="H816">
        <f t="shared" si="347"/>
        <v>0.26</v>
      </c>
      <c r="I816">
        <v>11.2</v>
      </c>
      <c r="J816">
        <v>6.7</v>
      </c>
      <c r="K816" s="27">
        <f t="shared" si="348"/>
        <v>5.3093040000000008E-2</v>
      </c>
      <c r="L816">
        <f t="shared" si="368"/>
        <v>0.28237342724219228</v>
      </c>
      <c r="O816">
        <f>L816*0.61*1.07</f>
        <v>0.18430513596097892</v>
      </c>
      <c r="Q816">
        <f t="shared" si="369"/>
        <v>9.7866027195279814E-2</v>
      </c>
      <c r="T816">
        <f>(L816*0.61*1.07)*(1+0.2)*0.531*3.67</f>
        <v>0.43100198376801224</v>
      </c>
    </row>
    <row r="817" spans="1:20" hidden="1" x14ac:dyDescent="0.3">
      <c r="A817" s="26">
        <v>47001</v>
      </c>
      <c r="B817">
        <v>193</v>
      </c>
      <c r="C817" t="s">
        <v>211</v>
      </c>
      <c r="D817">
        <v>38</v>
      </c>
      <c r="E817" t="s">
        <v>216</v>
      </c>
      <c r="F817">
        <v>3</v>
      </c>
      <c r="G817">
        <v>22.7</v>
      </c>
      <c r="H817">
        <f t="shared" si="347"/>
        <v>0.22699999999999998</v>
      </c>
      <c r="I817">
        <v>5.6</v>
      </c>
      <c r="J817">
        <v>2.5</v>
      </c>
      <c r="K817" s="27">
        <f t="shared" si="348"/>
        <v>4.047087659999999E-2</v>
      </c>
      <c r="L817">
        <f t="shared" ref="L817:L818" si="370">0.000086*(G817^1.882935*I817^0.813269+0.000016*G817^2)</f>
        <v>0.12482098177520501</v>
      </c>
      <c r="O817">
        <f>L817*0.45*0.75</f>
        <v>4.2127081349131693E-2</v>
      </c>
      <c r="Q817">
        <f t="shared" ref="Q817:Q818" si="371">O817*0.52</f>
        <v>2.1906082301548481E-2</v>
      </c>
      <c r="T817">
        <f>(L817*0.45*0.75)*(1+0.2)*0.52*3.67</f>
        <v>9.6474386456019509E-2</v>
      </c>
    </row>
    <row r="818" spans="1:20" hidden="1" x14ac:dyDescent="0.3">
      <c r="A818" s="26">
        <v>47001</v>
      </c>
      <c r="B818">
        <v>193</v>
      </c>
      <c r="C818" t="s">
        <v>211</v>
      </c>
      <c r="D818">
        <v>39</v>
      </c>
      <c r="E818" t="s">
        <v>216</v>
      </c>
      <c r="F818">
        <v>3</v>
      </c>
      <c r="G818">
        <v>13.3</v>
      </c>
      <c r="H818">
        <f t="shared" si="347"/>
        <v>0.13300000000000001</v>
      </c>
      <c r="I818">
        <v>8.6999999999999993</v>
      </c>
      <c r="J818">
        <v>1.9</v>
      </c>
      <c r="K818" s="27">
        <f t="shared" si="348"/>
        <v>1.3892940600000002E-2</v>
      </c>
      <c r="L818">
        <f t="shared" si="370"/>
        <v>6.5271191914543086E-2</v>
      </c>
      <c r="O818">
        <f>L818*0.45*0.75</f>
        <v>2.202902727115829E-2</v>
      </c>
      <c r="Q818">
        <f t="shared" si="371"/>
        <v>1.1455094181002311E-2</v>
      </c>
      <c r="T818">
        <f>(L818*0.45*0.75)*(1+0.2)*0.52*3.67</f>
        <v>5.0448234773134176E-2</v>
      </c>
    </row>
    <row r="819" spans="1:20" hidden="1" x14ac:dyDescent="0.3">
      <c r="A819" s="26">
        <v>47001</v>
      </c>
      <c r="B819">
        <v>193</v>
      </c>
      <c r="C819" t="s">
        <v>211</v>
      </c>
      <c r="D819">
        <v>40</v>
      </c>
      <c r="E819" t="s">
        <v>222</v>
      </c>
      <c r="F819">
        <v>4</v>
      </c>
      <c r="G819">
        <v>33</v>
      </c>
      <c r="H819">
        <f t="shared" si="347"/>
        <v>0.33</v>
      </c>
      <c r="I819">
        <v>14</v>
      </c>
      <c r="J819">
        <v>5.2</v>
      </c>
      <c r="K819" s="27">
        <f t="shared" si="348"/>
        <v>8.5530060000000005E-2</v>
      </c>
      <c r="L819">
        <f>0.000081*(G819^1.922704*I819^0.783213+0.000032*G819^2)</f>
        <v>0.53186636575822233</v>
      </c>
      <c r="O819">
        <f>L819*0.61*1.07</f>
        <v>0.34714917693039171</v>
      </c>
      <c r="Q819">
        <f>O819*0.531</f>
        <v>0.18433621295003802</v>
      </c>
      <c r="T819">
        <f>(L819*0.61*1.07)*(1+0.2)*0.531*3.67</f>
        <v>0.81181668183196742</v>
      </c>
    </row>
    <row r="820" spans="1:20" hidden="1" x14ac:dyDescent="0.3">
      <c r="A820" s="26">
        <v>47001</v>
      </c>
      <c r="B820">
        <v>193</v>
      </c>
      <c r="C820" t="s">
        <v>211</v>
      </c>
      <c r="D820">
        <v>41</v>
      </c>
      <c r="E820" t="s">
        <v>216</v>
      </c>
      <c r="F820">
        <v>3</v>
      </c>
      <c r="G820">
        <v>7.5</v>
      </c>
      <c r="H820">
        <f t="shared" si="347"/>
        <v>7.4999999999999997E-2</v>
      </c>
      <c r="I820">
        <v>5</v>
      </c>
      <c r="J820">
        <v>1.9</v>
      </c>
      <c r="K820" s="27">
        <f t="shared" si="348"/>
        <v>4.4178749999999999E-3</v>
      </c>
      <c r="L820">
        <f>0.000086*(G820^1.882935*I820^0.813269+0.000016*G820^2)</f>
        <v>1.4146042024430349E-2</v>
      </c>
      <c r="O820">
        <f>L820*0.45*0.75</f>
        <v>4.7742891832452429E-3</v>
      </c>
      <c r="Q820">
        <f>O820*0.52</f>
        <v>2.4826303752875263E-3</v>
      </c>
      <c r="T820">
        <f>(L820*0.45*0.75)*(1+0.2)*0.52*3.67</f>
        <v>1.0933504172766267E-2</v>
      </c>
    </row>
    <row r="821" spans="1:20" hidden="1" x14ac:dyDescent="0.3">
      <c r="A821" s="26">
        <v>47001</v>
      </c>
      <c r="B821">
        <v>193</v>
      </c>
      <c r="C821" t="s">
        <v>211</v>
      </c>
      <c r="D821">
        <v>42</v>
      </c>
      <c r="E821" t="s">
        <v>222</v>
      </c>
      <c r="F821">
        <v>7</v>
      </c>
      <c r="G821">
        <v>17.8</v>
      </c>
      <c r="H821">
        <f t="shared" si="347"/>
        <v>0.17800000000000002</v>
      </c>
      <c r="I821">
        <v>6.7</v>
      </c>
      <c r="J821">
        <v>0</v>
      </c>
      <c r="K821" s="27">
        <f t="shared" si="348"/>
        <v>2.4884613600000001E-2</v>
      </c>
      <c r="L821">
        <f>0.000081*(G821^1.922704*I821^0.783213+0.000032*G821^2)</f>
        <v>9.1131600404537424E-2</v>
      </c>
      <c r="O821">
        <f>L821*0.61*1.07</f>
        <v>5.9481595584041584E-2</v>
      </c>
      <c r="Q821">
        <f>O821*0.531</f>
        <v>3.158472725512608E-2</v>
      </c>
      <c r="T821">
        <f>(L821*0.61*1.07)*(1+0.2)*0.531*3.67</f>
        <v>0.13909913883157524</v>
      </c>
    </row>
    <row r="822" spans="1:20" hidden="1" x14ac:dyDescent="0.3">
      <c r="A822" s="26">
        <v>47001</v>
      </c>
      <c r="B822">
        <v>193</v>
      </c>
      <c r="C822" t="s">
        <v>211</v>
      </c>
      <c r="D822">
        <v>43</v>
      </c>
      <c r="E822" t="s">
        <v>216</v>
      </c>
      <c r="F822">
        <v>5</v>
      </c>
      <c r="G822">
        <v>21.5</v>
      </c>
      <c r="H822">
        <f t="shared" si="347"/>
        <v>0.215</v>
      </c>
      <c r="I822">
        <v>13</v>
      </c>
      <c r="J822">
        <v>4</v>
      </c>
      <c r="K822" s="27">
        <f t="shared" si="348"/>
        <v>3.6305114999999999E-2</v>
      </c>
      <c r="L822">
        <f t="shared" ref="L822:L823" si="372">0.000086*(G822^1.882935*I822^0.813269+0.000016*G822^2)</f>
        <v>0.22352715716203181</v>
      </c>
      <c r="O822">
        <f>L822*0.45*0.75</f>
        <v>7.5440415542185738E-2</v>
      </c>
      <c r="Q822">
        <f t="shared" ref="Q822:Q823" si="373">O822*0.52</f>
        <v>3.9229016081936588E-2</v>
      </c>
      <c r="T822">
        <f>(L822*0.45*0.75)*(1+0.2)*0.52*3.67</f>
        <v>0.17276458682484871</v>
      </c>
    </row>
    <row r="823" spans="1:20" hidden="1" x14ac:dyDescent="0.3">
      <c r="A823" s="26">
        <v>47001</v>
      </c>
      <c r="B823">
        <v>193</v>
      </c>
      <c r="C823" t="s">
        <v>211</v>
      </c>
      <c r="D823">
        <v>44</v>
      </c>
      <c r="E823" t="s">
        <v>216</v>
      </c>
      <c r="F823">
        <v>3</v>
      </c>
      <c r="G823">
        <v>22.5</v>
      </c>
      <c r="H823">
        <f t="shared" si="347"/>
        <v>0.22500000000000001</v>
      </c>
      <c r="I823">
        <v>12.5</v>
      </c>
      <c r="J823">
        <v>4.5999999999999996</v>
      </c>
      <c r="K823" s="27">
        <f t="shared" si="348"/>
        <v>3.9760875000000001E-2</v>
      </c>
      <c r="L823">
        <f t="shared" si="372"/>
        <v>0.23586007538933323</v>
      </c>
      <c r="O823">
        <f>L823*0.45*0.75</f>
        <v>7.9602775443899973E-2</v>
      </c>
      <c r="Q823">
        <f t="shared" si="373"/>
        <v>4.1393443230827991E-2</v>
      </c>
      <c r="T823">
        <f>(L823*0.45*0.75)*(1+0.2)*0.52*3.67</f>
        <v>0.18229672398856644</v>
      </c>
    </row>
    <row r="824" spans="1:20" hidden="1" x14ac:dyDescent="0.3">
      <c r="A824" s="26">
        <v>47001</v>
      </c>
      <c r="B824">
        <v>193</v>
      </c>
      <c r="C824" t="s">
        <v>211</v>
      </c>
      <c r="D824">
        <v>45</v>
      </c>
      <c r="E824" t="s">
        <v>222</v>
      </c>
      <c r="F824">
        <v>3</v>
      </c>
      <c r="G824">
        <v>17</v>
      </c>
      <c r="H824">
        <f t="shared" si="347"/>
        <v>0.17</v>
      </c>
      <c r="I824">
        <v>8.6</v>
      </c>
      <c r="J824">
        <v>4.8</v>
      </c>
      <c r="K824" s="27">
        <f t="shared" si="348"/>
        <v>2.2698060000000003E-2</v>
      </c>
      <c r="L824">
        <f t="shared" ref="L824:L830" si="374">0.000081*(G824^1.922704*I824^0.783213+0.000032*G824^2)</f>
        <v>0.10143518474668893</v>
      </c>
      <c r="O824">
        <f t="shared" ref="O824:O830" si="375">L824*0.61*1.07</f>
        <v>6.6206745084163868E-2</v>
      </c>
      <c r="Q824">
        <f t="shared" ref="Q824:Q830" si="376">O824*0.531</f>
        <v>3.5155781639691012E-2</v>
      </c>
      <c r="T824">
        <f t="shared" ref="T824:T830" si="377">(L824*0.61*1.07)*(1+0.2)*0.531*3.67</f>
        <v>0.15482606234119925</v>
      </c>
    </row>
    <row r="825" spans="1:20" hidden="1" x14ac:dyDescent="0.3">
      <c r="A825" s="26">
        <v>47001</v>
      </c>
      <c r="B825">
        <v>193</v>
      </c>
      <c r="C825" t="s">
        <v>211</v>
      </c>
      <c r="D825">
        <v>46</v>
      </c>
      <c r="E825" t="s">
        <v>222</v>
      </c>
      <c r="F825">
        <v>3</v>
      </c>
      <c r="G825">
        <v>21.1</v>
      </c>
      <c r="H825">
        <f t="shared" si="347"/>
        <v>0.21100000000000002</v>
      </c>
      <c r="I825">
        <v>9.1999999999999993</v>
      </c>
      <c r="J825">
        <v>5</v>
      </c>
      <c r="K825" s="27">
        <f t="shared" si="348"/>
        <v>3.4966793400000008E-2</v>
      </c>
      <c r="L825">
        <f t="shared" si="374"/>
        <v>0.16201023123502881</v>
      </c>
      <c r="O825">
        <f t="shared" si="375"/>
        <v>0.1057440779271033</v>
      </c>
      <c r="Q825">
        <f t="shared" si="376"/>
        <v>5.6150105379291854E-2</v>
      </c>
      <c r="T825">
        <f t="shared" si="377"/>
        <v>0.2472850640904013</v>
      </c>
    </row>
    <row r="826" spans="1:20" hidden="1" x14ac:dyDescent="0.3">
      <c r="A826" s="26">
        <v>47001</v>
      </c>
      <c r="B826">
        <v>193</v>
      </c>
      <c r="C826" t="s">
        <v>211</v>
      </c>
      <c r="D826">
        <v>47</v>
      </c>
      <c r="E826" t="s">
        <v>222</v>
      </c>
      <c r="F826">
        <v>2</v>
      </c>
      <c r="G826">
        <v>22.5</v>
      </c>
      <c r="H826">
        <f t="shared" si="347"/>
        <v>0.22500000000000001</v>
      </c>
      <c r="I826">
        <v>10.5</v>
      </c>
      <c r="J826">
        <v>4</v>
      </c>
      <c r="K826" s="27">
        <f t="shared" si="348"/>
        <v>3.9760875000000001E-2</v>
      </c>
      <c r="L826">
        <f t="shared" si="374"/>
        <v>0.20330276852947862</v>
      </c>
      <c r="O826">
        <f t="shared" si="375"/>
        <v>0.1326957170191907</v>
      </c>
      <c r="Q826">
        <f t="shared" si="376"/>
        <v>7.0461425737190261E-2</v>
      </c>
      <c r="T826">
        <f t="shared" si="377"/>
        <v>0.31031211894658595</v>
      </c>
    </row>
    <row r="827" spans="1:20" hidden="1" x14ac:dyDescent="0.3">
      <c r="A827" s="26">
        <v>47001</v>
      </c>
      <c r="B827">
        <v>193</v>
      </c>
      <c r="C827" t="s">
        <v>211</v>
      </c>
      <c r="D827">
        <v>48</v>
      </c>
      <c r="E827" t="s">
        <v>222</v>
      </c>
      <c r="F827">
        <v>2</v>
      </c>
      <c r="G827">
        <v>21</v>
      </c>
      <c r="H827">
        <f t="shared" si="347"/>
        <v>0.21</v>
      </c>
      <c r="I827">
        <v>10.6</v>
      </c>
      <c r="J827">
        <v>3.9</v>
      </c>
      <c r="K827" s="27">
        <f t="shared" si="348"/>
        <v>3.4636139999999996E-2</v>
      </c>
      <c r="L827">
        <f t="shared" si="374"/>
        <v>0.17937296871051464</v>
      </c>
      <c r="O827">
        <f t="shared" si="375"/>
        <v>0.11707673667735291</v>
      </c>
      <c r="Q827">
        <f t="shared" si="376"/>
        <v>6.2167747175674401E-2</v>
      </c>
      <c r="T827">
        <f t="shared" si="377"/>
        <v>0.27378675856167006</v>
      </c>
    </row>
    <row r="828" spans="1:20" hidden="1" x14ac:dyDescent="0.3">
      <c r="A828" s="26">
        <v>47001</v>
      </c>
      <c r="B828">
        <v>193</v>
      </c>
      <c r="C828" t="s">
        <v>211</v>
      </c>
      <c r="D828">
        <v>49</v>
      </c>
      <c r="E828" t="s">
        <v>222</v>
      </c>
      <c r="F828">
        <v>2</v>
      </c>
      <c r="G828">
        <v>20</v>
      </c>
      <c r="H828">
        <f t="shared" si="347"/>
        <v>0.2</v>
      </c>
      <c r="I828">
        <v>10.4</v>
      </c>
      <c r="J828">
        <v>6.9</v>
      </c>
      <c r="K828" s="27">
        <f t="shared" si="348"/>
        <v>3.1416000000000006E-2</v>
      </c>
      <c r="L828">
        <f t="shared" si="374"/>
        <v>0.16089299165253043</v>
      </c>
      <c r="O828">
        <f t="shared" si="375"/>
        <v>0.10501485565160662</v>
      </c>
      <c r="Q828">
        <f t="shared" si="376"/>
        <v>5.5762888351003119E-2</v>
      </c>
      <c r="T828">
        <f t="shared" si="377"/>
        <v>0.24557976029781772</v>
      </c>
    </row>
    <row r="829" spans="1:20" hidden="1" x14ac:dyDescent="0.3">
      <c r="A829" s="26">
        <v>47001</v>
      </c>
      <c r="B829">
        <v>193</v>
      </c>
      <c r="C829" t="s">
        <v>211</v>
      </c>
      <c r="D829">
        <v>50</v>
      </c>
      <c r="E829" t="s">
        <v>222</v>
      </c>
      <c r="F829">
        <v>3</v>
      </c>
      <c r="G829">
        <v>19.5</v>
      </c>
      <c r="H829">
        <f t="shared" si="347"/>
        <v>0.19500000000000001</v>
      </c>
      <c r="I829">
        <v>5.6</v>
      </c>
      <c r="J829">
        <v>3</v>
      </c>
      <c r="K829" s="27">
        <f t="shared" si="348"/>
        <v>2.9864835000000003E-2</v>
      </c>
      <c r="L829">
        <f t="shared" si="374"/>
        <v>9.4370194751303968E-2</v>
      </c>
      <c r="O829">
        <f t="shared" si="375"/>
        <v>6.1595426114176101E-2</v>
      </c>
      <c r="Q829">
        <f t="shared" si="376"/>
        <v>3.2707171266627512E-2</v>
      </c>
      <c r="T829">
        <f t="shared" si="377"/>
        <v>0.14404238225822757</v>
      </c>
    </row>
    <row r="830" spans="1:20" hidden="1" x14ac:dyDescent="0.3">
      <c r="A830" s="26">
        <v>47001</v>
      </c>
      <c r="B830">
        <v>193</v>
      </c>
      <c r="C830" t="s">
        <v>211</v>
      </c>
      <c r="D830">
        <v>51</v>
      </c>
      <c r="E830" t="s">
        <v>222</v>
      </c>
      <c r="F830">
        <v>7</v>
      </c>
      <c r="G830">
        <v>17</v>
      </c>
      <c r="H830">
        <f t="shared" si="347"/>
        <v>0.17</v>
      </c>
      <c r="I830">
        <v>1.9</v>
      </c>
      <c r="J830">
        <v>0</v>
      </c>
      <c r="K830" s="27">
        <f t="shared" si="348"/>
        <v>2.2698060000000003E-2</v>
      </c>
      <c r="L830">
        <f t="shared" si="374"/>
        <v>3.1089088579400809E-2</v>
      </c>
      <c r="O830">
        <f t="shared" si="375"/>
        <v>2.0291848115774908E-2</v>
      </c>
      <c r="Q830">
        <f t="shared" si="376"/>
        <v>1.0774971349476477E-2</v>
      </c>
      <c r="T830">
        <f t="shared" si="377"/>
        <v>4.7452973823094401E-2</v>
      </c>
    </row>
    <row r="831" spans="1:20" hidden="1" x14ac:dyDescent="0.3">
      <c r="A831" s="26">
        <v>47001</v>
      </c>
      <c r="B831">
        <v>193</v>
      </c>
      <c r="C831" t="s">
        <v>211</v>
      </c>
      <c r="D831">
        <v>52</v>
      </c>
      <c r="E831" t="s">
        <v>216</v>
      </c>
      <c r="F831">
        <v>3</v>
      </c>
      <c r="G831">
        <v>14.8</v>
      </c>
      <c r="H831">
        <f t="shared" si="347"/>
        <v>0.14800000000000002</v>
      </c>
      <c r="I831">
        <v>9.5</v>
      </c>
      <c r="J831">
        <v>6</v>
      </c>
      <c r="K831" s="27">
        <f t="shared" si="348"/>
        <v>1.7203401600000005E-2</v>
      </c>
      <c r="L831">
        <f t="shared" ref="L831:L832" si="378">0.000086*(G831^1.882935*I831^0.813269+0.000016*G831^2)</f>
        <v>8.5739119608671643E-2</v>
      </c>
      <c r="O831">
        <f>L831*0.45*0.75</f>
        <v>2.8936952867926677E-2</v>
      </c>
      <c r="Q831">
        <f t="shared" ref="Q831:Q832" si="379">O831*0.52</f>
        <v>1.5047215491321873E-2</v>
      </c>
      <c r="T831">
        <f>(L831*0.45*0.75)*(1+0.2)*0.52*3.67</f>
        <v>6.6267937023781531E-2</v>
      </c>
    </row>
    <row r="832" spans="1:20" hidden="1" x14ac:dyDescent="0.3">
      <c r="A832" s="26">
        <v>47001</v>
      </c>
      <c r="B832">
        <v>193</v>
      </c>
      <c r="C832" t="s">
        <v>211</v>
      </c>
      <c r="D832">
        <v>53</v>
      </c>
      <c r="E832" t="s">
        <v>216</v>
      </c>
      <c r="F832">
        <v>3</v>
      </c>
      <c r="G832">
        <v>15.5</v>
      </c>
      <c r="H832">
        <f t="shared" si="347"/>
        <v>0.155</v>
      </c>
      <c r="I832">
        <v>8</v>
      </c>
      <c r="J832">
        <v>2.5</v>
      </c>
      <c r="K832" s="27">
        <f t="shared" si="348"/>
        <v>1.8869235000000002E-2</v>
      </c>
      <c r="L832">
        <f t="shared" si="378"/>
        <v>8.133407337120932E-2</v>
      </c>
      <c r="O832">
        <f>L832*0.45*0.75</f>
        <v>2.7450249762783149E-2</v>
      </c>
      <c r="Q832">
        <f t="shared" si="379"/>
        <v>1.4274129876647237E-2</v>
      </c>
      <c r="T832">
        <f>(L832*0.45*0.75)*(1+0.2)*0.52*3.67</f>
        <v>6.2863267976754428E-2</v>
      </c>
    </row>
    <row r="833" spans="1:20" hidden="1" x14ac:dyDescent="0.3">
      <c r="A833" s="26">
        <v>47001</v>
      </c>
      <c r="B833">
        <v>193</v>
      </c>
      <c r="C833" t="s">
        <v>211</v>
      </c>
      <c r="D833">
        <v>54</v>
      </c>
      <c r="E833" t="s">
        <v>222</v>
      </c>
      <c r="F833">
        <v>7</v>
      </c>
      <c r="G833">
        <v>12</v>
      </c>
      <c r="H833">
        <f t="shared" si="347"/>
        <v>0.12</v>
      </c>
      <c r="I833">
        <v>6</v>
      </c>
      <c r="J833">
        <v>0</v>
      </c>
      <c r="K833" s="27">
        <f t="shared" si="348"/>
        <v>1.130976E-2</v>
      </c>
      <c r="L833">
        <f t="shared" ref="L833:L834" si="380">0.000081*(G833^1.922704*I833^0.783213+0.000032*G833^2)</f>
        <v>3.9164576217717427E-2</v>
      </c>
      <c r="O833">
        <f>L833*0.61*1.07</f>
        <v>2.5562718897304163E-2</v>
      </c>
      <c r="Q833">
        <f t="shared" ref="Q833:Q834" si="381">O833*0.531</f>
        <v>1.3573803734468511E-2</v>
      </c>
      <c r="T833">
        <f>(L833*0.61*1.07)*(1+0.2)*0.531*3.67</f>
        <v>5.9779031646599319E-2</v>
      </c>
    </row>
    <row r="834" spans="1:20" hidden="1" x14ac:dyDescent="0.3">
      <c r="A834" s="26">
        <v>47001</v>
      </c>
      <c r="B834">
        <v>193</v>
      </c>
      <c r="C834" t="s">
        <v>211</v>
      </c>
      <c r="D834">
        <v>55</v>
      </c>
      <c r="E834" t="s">
        <v>222</v>
      </c>
      <c r="F834">
        <v>5</v>
      </c>
      <c r="G834">
        <v>23</v>
      </c>
      <c r="H834">
        <f t="shared" si="347"/>
        <v>0.23</v>
      </c>
      <c r="I834">
        <v>8.1999999999999993</v>
      </c>
      <c r="J834">
        <v>3.7</v>
      </c>
      <c r="K834" s="27">
        <f t="shared" si="348"/>
        <v>4.154766E-2</v>
      </c>
      <c r="L834">
        <f t="shared" si="380"/>
        <v>0.17474263194482326</v>
      </c>
      <c r="O834">
        <f>L834*0.61*1.07</f>
        <v>0.11405451587038613</v>
      </c>
      <c r="Q834">
        <f t="shared" si="381"/>
        <v>6.0562947927175037E-2</v>
      </c>
      <c r="T834">
        <f>(L834*0.61*1.07)*(1+0.2)*0.531*3.67</f>
        <v>0.2667192226712789</v>
      </c>
    </row>
    <row r="835" spans="1:20" hidden="1" x14ac:dyDescent="0.3">
      <c r="A835" s="26">
        <v>47001</v>
      </c>
      <c r="B835">
        <v>193</v>
      </c>
      <c r="C835" t="s">
        <v>211</v>
      </c>
      <c r="D835">
        <v>56</v>
      </c>
      <c r="E835" t="s">
        <v>216</v>
      </c>
      <c r="F835">
        <v>3</v>
      </c>
      <c r="G835">
        <v>9.5</v>
      </c>
      <c r="H835">
        <f t="shared" ref="H835:H898" si="382">G835/100</f>
        <v>9.5000000000000001E-2</v>
      </c>
      <c r="I835">
        <v>5.5</v>
      </c>
      <c r="J835">
        <v>1.7</v>
      </c>
      <c r="K835" s="27">
        <f t="shared" ref="K835:K898" si="383">0.7854*H835^2</f>
        <v>7.088235E-3</v>
      </c>
      <c r="L835">
        <f>0.000086*(G835^1.882935*I835^0.813269+0.000016*G835^2)</f>
        <v>2.3856390377526404E-2</v>
      </c>
      <c r="O835">
        <f>L835*0.45*0.75</f>
        <v>8.0515317524151621E-3</v>
      </c>
      <c r="Q835">
        <f>O835*0.52</f>
        <v>4.1867965112558844E-3</v>
      </c>
      <c r="T835">
        <f>(L835*0.45*0.75)*(1+0.2)*0.52*3.67</f>
        <v>1.8438651835570915E-2</v>
      </c>
    </row>
    <row r="836" spans="1:20" hidden="1" x14ac:dyDescent="0.3">
      <c r="A836" s="26">
        <v>47001</v>
      </c>
      <c r="B836">
        <v>193</v>
      </c>
      <c r="C836" t="s">
        <v>211</v>
      </c>
      <c r="D836">
        <v>57</v>
      </c>
      <c r="E836" t="s">
        <v>222</v>
      </c>
      <c r="F836">
        <v>7</v>
      </c>
      <c r="G836">
        <v>13</v>
      </c>
      <c r="H836">
        <f t="shared" si="382"/>
        <v>0.13</v>
      </c>
      <c r="I836">
        <v>6</v>
      </c>
      <c r="J836">
        <v>0</v>
      </c>
      <c r="K836" s="27">
        <f t="shared" si="383"/>
        <v>1.3273260000000002E-2</v>
      </c>
      <c r="L836">
        <f t="shared" ref="L836:L840" si="384">0.000081*(G836^1.922704*I836^0.783213+0.000032*G836^2)</f>
        <v>4.5680484134748185E-2</v>
      </c>
      <c r="O836">
        <f>L836*0.61*1.07</f>
        <v>2.9815651994750142E-2</v>
      </c>
      <c r="Q836">
        <f t="shared" ref="Q836:Q840" si="385">O836*0.531</f>
        <v>1.5832111209212327E-2</v>
      </c>
      <c r="T836">
        <f>(L836*0.61*1.07)*(1+0.2)*0.531*3.67</f>
        <v>6.9724617765371089E-2</v>
      </c>
    </row>
    <row r="837" spans="1:20" hidden="1" x14ac:dyDescent="0.3">
      <c r="A837" s="26">
        <v>47001</v>
      </c>
      <c r="B837">
        <v>193</v>
      </c>
      <c r="C837" t="s">
        <v>211</v>
      </c>
      <c r="D837">
        <v>58</v>
      </c>
      <c r="E837" t="s">
        <v>222</v>
      </c>
      <c r="F837">
        <v>7</v>
      </c>
      <c r="G837">
        <v>12.5</v>
      </c>
      <c r="H837">
        <f t="shared" si="382"/>
        <v>0.125</v>
      </c>
      <c r="I837">
        <v>7.6</v>
      </c>
      <c r="J837">
        <v>0</v>
      </c>
      <c r="K837" s="27">
        <f t="shared" si="383"/>
        <v>1.2271875E-2</v>
      </c>
      <c r="L837">
        <f t="shared" si="384"/>
        <v>5.097842279721268E-2</v>
      </c>
      <c r="O837">
        <f>L837*0.61*1.07</f>
        <v>3.3273616559740718E-2</v>
      </c>
      <c r="Q837">
        <f t="shared" si="385"/>
        <v>1.7668290393222322E-2</v>
      </c>
      <c r="T837">
        <f>(L837*0.61*1.07)*(1+0.2)*0.531*3.67</f>
        <v>7.7811150891751113E-2</v>
      </c>
    </row>
    <row r="838" spans="1:20" hidden="1" x14ac:dyDescent="0.3">
      <c r="A838" s="26">
        <v>47001</v>
      </c>
      <c r="B838">
        <v>193</v>
      </c>
      <c r="C838" t="s">
        <v>211</v>
      </c>
      <c r="D838">
        <v>59</v>
      </c>
      <c r="E838" t="s">
        <v>222</v>
      </c>
      <c r="F838">
        <v>7</v>
      </c>
      <c r="G838">
        <v>13.5</v>
      </c>
      <c r="H838">
        <f t="shared" si="382"/>
        <v>0.13500000000000001</v>
      </c>
      <c r="I838">
        <v>5.4</v>
      </c>
      <c r="J838">
        <v>0</v>
      </c>
      <c r="K838" s="27">
        <f t="shared" si="383"/>
        <v>1.4313915000000002E-2</v>
      </c>
      <c r="L838">
        <f t="shared" si="384"/>
        <v>4.5227973267707569E-2</v>
      </c>
      <c r="O838">
        <f>L838*0.61*1.07</f>
        <v>2.9520298151832734E-2</v>
      </c>
      <c r="Q838">
        <f t="shared" si="385"/>
        <v>1.5675278318623184E-2</v>
      </c>
      <c r="T838">
        <f>(L838*0.61*1.07)*(1+0.2)*0.531*3.67</f>
        <v>6.9033925715216493E-2</v>
      </c>
    </row>
    <row r="839" spans="1:20" hidden="1" x14ac:dyDescent="0.3">
      <c r="A839" s="26">
        <v>47001</v>
      </c>
      <c r="B839">
        <v>193</v>
      </c>
      <c r="C839" t="s">
        <v>211</v>
      </c>
      <c r="D839">
        <v>60</v>
      </c>
      <c r="E839" t="s">
        <v>222</v>
      </c>
      <c r="F839">
        <v>7</v>
      </c>
      <c r="G839">
        <v>15.8</v>
      </c>
      <c r="H839">
        <f t="shared" si="382"/>
        <v>0.158</v>
      </c>
      <c r="I839">
        <v>7.7</v>
      </c>
      <c r="J839">
        <v>0</v>
      </c>
      <c r="K839" s="27">
        <f t="shared" si="383"/>
        <v>1.96067256E-2</v>
      </c>
      <c r="L839">
        <f t="shared" si="384"/>
        <v>8.0809483784041361E-2</v>
      </c>
      <c r="O839">
        <f>L839*0.61*1.07</f>
        <v>5.2744350065843798E-2</v>
      </c>
      <c r="Q839">
        <f t="shared" si="385"/>
        <v>2.8007249884963059E-2</v>
      </c>
      <c r="T839">
        <f>(L839*0.61*1.07)*(1+0.2)*0.531*3.67</f>
        <v>0.12334392849337732</v>
      </c>
    </row>
    <row r="840" spans="1:20" hidden="1" x14ac:dyDescent="0.3">
      <c r="A840" s="26">
        <v>47001</v>
      </c>
      <c r="B840">
        <v>193</v>
      </c>
      <c r="C840" t="s">
        <v>211</v>
      </c>
      <c r="D840">
        <v>61</v>
      </c>
      <c r="E840" t="s">
        <v>222</v>
      </c>
      <c r="F840">
        <v>7</v>
      </c>
      <c r="G840">
        <v>15</v>
      </c>
      <c r="H840">
        <f t="shared" si="382"/>
        <v>0.15</v>
      </c>
      <c r="I840">
        <v>5.0999999999999996</v>
      </c>
      <c r="J840">
        <v>0</v>
      </c>
      <c r="K840" s="27">
        <f t="shared" si="383"/>
        <v>1.76715E-2</v>
      </c>
      <c r="L840">
        <f t="shared" si="384"/>
        <v>5.2959433385494643E-2</v>
      </c>
      <c r="O840">
        <f>L840*0.61*1.07</f>
        <v>3.4566622170712359E-2</v>
      </c>
      <c r="Q840">
        <f t="shared" si="385"/>
        <v>1.8354876372648262E-2</v>
      </c>
      <c r="T840">
        <f>(L840*0.61*1.07)*(1+0.2)*0.531*3.67</f>
        <v>8.0834875545142945E-2</v>
      </c>
    </row>
    <row r="841" spans="1:20" hidden="1" x14ac:dyDescent="0.3">
      <c r="A841" s="26">
        <v>47001</v>
      </c>
      <c r="B841">
        <v>193</v>
      </c>
      <c r="C841" t="s">
        <v>211</v>
      </c>
      <c r="D841">
        <v>62</v>
      </c>
      <c r="E841" t="s">
        <v>216</v>
      </c>
      <c r="F841">
        <v>1</v>
      </c>
      <c r="G841">
        <v>16.3</v>
      </c>
      <c r="H841">
        <f t="shared" si="382"/>
        <v>0.16300000000000001</v>
      </c>
      <c r="I841">
        <v>15</v>
      </c>
      <c r="J841">
        <v>8.3000000000000007</v>
      </c>
      <c r="K841" s="27">
        <f t="shared" si="383"/>
        <v>2.08672926E-2</v>
      </c>
      <c r="L841">
        <f>0.000086*(G841^1.882935*I841^0.813269+0.000016*G841^2)</f>
        <v>0.14909001047397141</v>
      </c>
      <c r="O841">
        <f>L841*0.45*0.75</f>
        <v>5.0317878534965346E-2</v>
      </c>
      <c r="Q841">
        <f>O841*0.52</f>
        <v>2.616529683818198E-2</v>
      </c>
      <c r="T841">
        <f>(L841*0.45*0.75)*(1+0.2)*0.52*3.67</f>
        <v>0.11523196727535345</v>
      </c>
    </row>
    <row r="842" spans="1:20" hidden="1" x14ac:dyDescent="0.3">
      <c r="A842" s="26">
        <v>47001</v>
      </c>
      <c r="B842">
        <v>193</v>
      </c>
      <c r="C842" t="s">
        <v>211</v>
      </c>
      <c r="D842">
        <v>63</v>
      </c>
      <c r="E842" t="s">
        <v>222</v>
      </c>
      <c r="F842">
        <v>3</v>
      </c>
      <c r="G842">
        <v>15.5</v>
      </c>
      <c r="H842">
        <f t="shared" si="382"/>
        <v>0.155</v>
      </c>
      <c r="I842">
        <v>8.3000000000000007</v>
      </c>
      <c r="J842">
        <v>6</v>
      </c>
      <c r="K842" s="27">
        <f t="shared" si="383"/>
        <v>1.8869235000000002E-2</v>
      </c>
      <c r="L842">
        <f t="shared" ref="L842:L843" si="386">0.000081*(G842^1.922704*I842^0.783213+0.000032*G842^2)</f>
        <v>8.259955744593217E-2</v>
      </c>
      <c r="O842">
        <f>L842*0.61*1.07</f>
        <v>5.3912731144959931E-2</v>
      </c>
      <c r="Q842">
        <f t="shared" ref="Q842:Q843" si="387">O842*0.531</f>
        <v>2.8627660237973727E-2</v>
      </c>
      <c r="T842">
        <f>(L842*0.61*1.07)*(1+0.2)*0.531*3.67</f>
        <v>0.12607621568803629</v>
      </c>
    </row>
    <row r="843" spans="1:20" hidden="1" x14ac:dyDescent="0.3">
      <c r="A843" s="26">
        <v>47001</v>
      </c>
      <c r="B843">
        <v>193</v>
      </c>
      <c r="C843" t="s">
        <v>211</v>
      </c>
      <c r="D843">
        <v>64</v>
      </c>
      <c r="E843" t="s">
        <v>222</v>
      </c>
      <c r="F843">
        <v>7</v>
      </c>
      <c r="G843">
        <v>13.1</v>
      </c>
      <c r="H843">
        <f t="shared" si="382"/>
        <v>0.13100000000000001</v>
      </c>
      <c r="I843">
        <v>4.5</v>
      </c>
      <c r="J843">
        <v>0</v>
      </c>
      <c r="K843" s="27">
        <f t="shared" si="383"/>
        <v>1.3478249400000001E-2</v>
      </c>
      <c r="L843">
        <f t="shared" si="386"/>
        <v>3.7006393362242478E-2</v>
      </c>
      <c r="O843">
        <f>L843*0.61*1.07</f>
        <v>2.4154072947535667E-2</v>
      </c>
      <c r="Q843">
        <f t="shared" si="387"/>
        <v>1.282581273514144E-2</v>
      </c>
      <c r="T843">
        <f>(L843*0.61*1.07)*(1+0.2)*0.531*3.67</f>
        <v>5.6484879285562901E-2</v>
      </c>
    </row>
    <row r="844" spans="1:20" hidden="1" x14ac:dyDescent="0.3">
      <c r="A844" s="26">
        <v>47001</v>
      </c>
      <c r="B844">
        <v>193</v>
      </c>
      <c r="C844" t="s">
        <v>211</v>
      </c>
      <c r="D844">
        <v>65</v>
      </c>
      <c r="E844" t="s">
        <v>216</v>
      </c>
      <c r="F844">
        <v>3</v>
      </c>
      <c r="G844">
        <v>8</v>
      </c>
      <c r="H844">
        <f t="shared" si="382"/>
        <v>0.08</v>
      </c>
      <c r="I844">
        <v>5.3</v>
      </c>
      <c r="J844">
        <v>1.5</v>
      </c>
      <c r="K844" s="27">
        <f t="shared" si="383"/>
        <v>5.0265600000000002E-3</v>
      </c>
      <c r="L844">
        <f>0.000086*(G844^1.882935*I844^0.813269+0.000016*G844^2)</f>
        <v>1.6749104474785524E-2</v>
      </c>
      <c r="O844">
        <f>L844*0.45*0.75</f>
        <v>5.652822760240114E-3</v>
      </c>
      <c r="Q844">
        <f>O844*0.52</f>
        <v>2.9394678353248595E-3</v>
      </c>
      <c r="T844">
        <f>(L844*0.45*0.75)*(1+0.2)*0.52*3.67</f>
        <v>1.2945416346770681E-2</v>
      </c>
    </row>
    <row r="845" spans="1:20" x14ac:dyDescent="0.3">
      <c r="A845" s="26">
        <v>47001</v>
      </c>
      <c r="B845">
        <v>193</v>
      </c>
      <c r="C845" t="s">
        <v>211</v>
      </c>
      <c r="D845">
        <v>66</v>
      </c>
      <c r="E845" t="s">
        <v>214</v>
      </c>
      <c r="F845">
        <v>1</v>
      </c>
      <c r="G845">
        <v>27.5</v>
      </c>
      <c r="H845">
        <f t="shared" si="382"/>
        <v>0.27500000000000002</v>
      </c>
      <c r="I845">
        <v>15</v>
      </c>
      <c r="J845">
        <v>7</v>
      </c>
      <c r="K845" s="27">
        <f t="shared" si="383"/>
        <v>5.9395875000000008E-2</v>
      </c>
      <c r="L845">
        <f>0.000081*(G845^1.864042*I845^0.850892+0.000027*G845^2)</f>
        <v>0.39101200614949788</v>
      </c>
      <c r="O845">
        <f>L845*0.45*0.75</f>
        <v>0.13196655207545555</v>
      </c>
      <c r="Q845">
        <f>O845*0.52</f>
        <v>6.8622607079236883E-2</v>
      </c>
      <c r="T845">
        <f>(L845*0.45*0.75)*(1+0.2)*0.52*3.67</f>
        <v>0.30221396157695923</v>
      </c>
    </row>
    <row r="846" spans="1:20" hidden="1" x14ac:dyDescent="0.3">
      <c r="A846" s="26">
        <v>47001</v>
      </c>
      <c r="B846">
        <v>193</v>
      </c>
      <c r="C846" t="s">
        <v>211</v>
      </c>
      <c r="D846">
        <v>67</v>
      </c>
      <c r="E846" t="s">
        <v>222</v>
      </c>
      <c r="F846">
        <v>7</v>
      </c>
      <c r="G846">
        <v>11</v>
      </c>
      <c r="H846">
        <f t="shared" si="382"/>
        <v>0.11</v>
      </c>
      <c r="I846">
        <v>7</v>
      </c>
      <c r="J846">
        <v>0</v>
      </c>
      <c r="K846" s="27">
        <f t="shared" si="383"/>
        <v>9.503339999999999E-3</v>
      </c>
      <c r="L846">
        <f t="shared" ref="L846:L851" si="388">0.000081*(G846^1.922704*I846^0.783213+0.000032*G846^2)</f>
        <v>3.7382669835892918E-2</v>
      </c>
      <c r="O846">
        <f t="shared" ref="O846:O851" si="389">L846*0.61*1.07</f>
        <v>2.439966860188731E-2</v>
      </c>
      <c r="Q846">
        <f t="shared" ref="Q846:Q851" si="390">O846*0.531</f>
        <v>1.2956224027602162E-2</v>
      </c>
      <c r="T846">
        <f t="shared" ref="T846:T851" si="391">(L846*0.61*1.07)*(1+0.2)*0.531*3.67</f>
        <v>5.7059210617559926E-2</v>
      </c>
    </row>
    <row r="847" spans="1:20" hidden="1" x14ac:dyDescent="0.3">
      <c r="A847" s="26">
        <v>47001</v>
      </c>
      <c r="B847">
        <v>193</v>
      </c>
      <c r="C847" t="s">
        <v>211</v>
      </c>
      <c r="D847">
        <v>68</v>
      </c>
      <c r="E847" t="s">
        <v>222</v>
      </c>
      <c r="F847">
        <v>7</v>
      </c>
      <c r="G847">
        <v>16.2</v>
      </c>
      <c r="H847">
        <f t="shared" si="382"/>
        <v>0.16200000000000001</v>
      </c>
      <c r="I847">
        <v>4.8</v>
      </c>
      <c r="J847">
        <v>0</v>
      </c>
      <c r="K847" s="27">
        <f t="shared" si="383"/>
        <v>2.0612037600000001E-2</v>
      </c>
      <c r="L847">
        <f t="shared" si="388"/>
        <v>5.8558024049528451E-2</v>
      </c>
      <c r="O847">
        <f t="shared" si="389"/>
        <v>3.822082229712722E-2</v>
      </c>
      <c r="Q847">
        <f t="shared" si="390"/>
        <v>2.0295256639774554E-2</v>
      </c>
      <c r="T847">
        <f t="shared" si="391"/>
        <v>8.9380310241567132E-2</v>
      </c>
    </row>
    <row r="848" spans="1:20" hidden="1" x14ac:dyDescent="0.3">
      <c r="A848" s="26">
        <v>47001</v>
      </c>
      <c r="B848">
        <v>193</v>
      </c>
      <c r="C848" t="s">
        <v>211</v>
      </c>
      <c r="D848">
        <v>69</v>
      </c>
      <c r="E848" t="s">
        <v>222</v>
      </c>
      <c r="F848">
        <v>3</v>
      </c>
      <c r="G848">
        <v>17.3</v>
      </c>
      <c r="H848">
        <f t="shared" si="382"/>
        <v>0.17300000000000001</v>
      </c>
      <c r="I848">
        <v>8</v>
      </c>
      <c r="J848">
        <v>5.2</v>
      </c>
      <c r="K848" s="27">
        <f t="shared" si="383"/>
        <v>2.3506236600000004E-2</v>
      </c>
      <c r="L848">
        <f t="shared" si="388"/>
        <v>9.9128019696161487E-2</v>
      </c>
      <c r="O848">
        <f t="shared" si="389"/>
        <v>6.4700858455684601E-2</v>
      </c>
      <c r="Q848">
        <f t="shared" si="390"/>
        <v>3.4356155839968525E-2</v>
      </c>
      <c r="T848">
        <f t="shared" si="391"/>
        <v>0.15130451031922137</v>
      </c>
    </row>
    <row r="849" spans="1:20" hidden="1" x14ac:dyDescent="0.3">
      <c r="A849" s="26">
        <v>47001</v>
      </c>
      <c r="B849">
        <v>193</v>
      </c>
      <c r="C849" t="s">
        <v>211</v>
      </c>
      <c r="D849">
        <v>70</v>
      </c>
      <c r="E849" t="s">
        <v>222</v>
      </c>
      <c r="F849">
        <v>3</v>
      </c>
      <c r="G849">
        <v>19.5</v>
      </c>
      <c r="H849">
        <f t="shared" si="382"/>
        <v>0.19500000000000001</v>
      </c>
      <c r="I849">
        <v>6.5</v>
      </c>
      <c r="J849">
        <v>3</v>
      </c>
      <c r="K849" s="27">
        <f t="shared" si="383"/>
        <v>2.9864835000000003E-2</v>
      </c>
      <c r="L849">
        <f t="shared" si="388"/>
        <v>0.10605424856917198</v>
      </c>
      <c r="O849">
        <f t="shared" si="389"/>
        <v>6.9221608041098545E-2</v>
      </c>
      <c r="Q849">
        <f t="shared" si="390"/>
        <v>3.6756673869823328E-2</v>
      </c>
      <c r="T849">
        <f t="shared" si="391"/>
        <v>0.16187639172270193</v>
      </c>
    </row>
    <row r="850" spans="1:20" hidden="1" x14ac:dyDescent="0.3">
      <c r="A850" s="26">
        <v>47001</v>
      </c>
      <c r="B850">
        <v>193</v>
      </c>
      <c r="C850" t="s">
        <v>211</v>
      </c>
      <c r="D850">
        <v>71</v>
      </c>
      <c r="E850" t="s">
        <v>222</v>
      </c>
      <c r="F850">
        <v>7</v>
      </c>
      <c r="G850">
        <v>13.5</v>
      </c>
      <c r="H850">
        <f t="shared" si="382"/>
        <v>0.13500000000000001</v>
      </c>
      <c r="I850">
        <v>5</v>
      </c>
      <c r="J850">
        <v>0</v>
      </c>
      <c r="K850" s="27">
        <f t="shared" si="383"/>
        <v>1.4313915000000002E-2</v>
      </c>
      <c r="L850">
        <f t="shared" si="388"/>
        <v>4.2582336623482701E-2</v>
      </c>
      <c r="O850">
        <f t="shared" si="389"/>
        <v>2.7793491114147161E-2</v>
      </c>
      <c r="Q850">
        <f t="shared" si="390"/>
        <v>1.4758343781612143E-2</v>
      </c>
      <c r="T850">
        <f t="shared" si="391"/>
        <v>6.4995746014219868E-2</v>
      </c>
    </row>
    <row r="851" spans="1:20" hidden="1" x14ac:dyDescent="0.3">
      <c r="A851" s="26">
        <v>47001</v>
      </c>
      <c r="B851">
        <v>193</v>
      </c>
      <c r="C851" t="s">
        <v>211</v>
      </c>
      <c r="D851">
        <v>72</v>
      </c>
      <c r="E851" t="s">
        <v>222</v>
      </c>
      <c r="F851">
        <v>7</v>
      </c>
      <c r="G851">
        <v>12</v>
      </c>
      <c r="H851">
        <f t="shared" si="382"/>
        <v>0.12</v>
      </c>
      <c r="I851">
        <v>5.8</v>
      </c>
      <c r="J851">
        <v>0</v>
      </c>
      <c r="K851" s="27">
        <f t="shared" si="383"/>
        <v>1.130976E-2</v>
      </c>
      <c r="L851">
        <f t="shared" si="388"/>
        <v>3.8138367284430104E-2</v>
      </c>
      <c r="O851">
        <f t="shared" si="389"/>
        <v>2.4892912326547532E-2</v>
      </c>
      <c r="Q851">
        <f t="shared" si="390"/>
        <v>1.321813644539674E-2</v>
      </c>
      <c r="T851">
        <f t="shared" si="391"/>
        <v>5.8212672905527243E-2</v>
      </c>
    </row>
    <row r="852" spans="1:20" x14ac:dyDescent="0.3">
      <c r="A852" s="26">
        <v>47001</v>
      </c>
      <c r="B852">
        <v>193</v>
      </c>
      <c r="C852" t="s">
        <v>211</v>
      </c>
      <c r="D852">
        <v>73</v>
      </c>
      <c r="E852" t="s">
        <v>214</v>
      </c>
      <c r="F852">
        <v>3</v>
      </c>
      <c r="G852">
        <v>19</v>
      </c>
      <c r="H852">
        <f t="shared" si="382"/>
        <v>0.19</v>
      </c>
      <c r="I852">
        <v>7</v>
      </c>
      <c r="J852">
        <v>1.9</v>
      </c>
      <c r="K852" s="27">
        <f t="shared" si="383"/>
        <v>2.835294E-2</v>
      </c>
      <c r="L852">
        <f>0.000081*(G852^1.864042*I852^0.850892+0.000027*G852^2)</f>
        <v>0.10261856599477603</v>
      </c>
      <c r="O852">
        <f>L852*0.45*0.75</f>
        <v>3.4633766023236909E-2</v>
      </c>
      <c r="Q852">
        <f>O852*0.52</f>
        <v>1.8009558332083193E-2</v>
      </c>
      <c r="T852">
        <f>(L852*0.45*0.75)*(1+0.2)*0.52*3.67</f>
        <v>7.9314094894494383E-2</v>
      </c>
    </row>
    <row r="853" spans="1:20" hidden="1" x14ac:dyDescent="0.3">
      <c r="A853" s="26">
        <v>47001</v>
      </c>
      <c r="B853">
        <v>193</v>
      </c>
      <c r="C853" t="s">
        <v>211</v>
      </c>
      <c r="D853">
        <v>74</v>
      </c>
      <c r="E853" t="s">
        <v>218</v>
      </c>
      <c r="F853">
        <v>1</v>
      </c>
      <c r="G853">
        <v>43.5</v>
      </c>
      <c r="H853">
        <f t="shared" si="382"/>
        <v>0.435</v>
      </c>
      <c r="I853">
        <v>18.2</v>
      </c>
      <c r="J853">
        <v>8.5</v>
      </c>
      <c r="K853" s="27">
        <f t="shared" si="383"/>
        <v>0.148617315</v>
      </c>
      <c r="L853">
        <f>0.000057*(G853^1.897696*I853^1.002687+0.000031*G853^2)</f>
        <v>1.3448927244617197</v>
      </c>
      <c r="O853">
        <f>L853*0.43*0.75</f>
        <v>0.43372790363890457</v>
      </c>
      <c r="Q853">
        <f>O853*0.52</f>
        <v>0.22553850989223037</v>
      </c>
      <c r="T853">
        <f>(L853*0.43*0.75)*(1+0.2)*0.52*3.67</f>
        <v>0.99327159756538252</v>
      </c>
    </row>
    <row r="854" spans="1:20" hidden="1" x14ac:dyDescent="0.3">
      <c r="A854" s="26">
        <v>47001</v>
      </c>
      <c r="B854">
        <v>193</v>
      </c>
      <c r="C854" t="s">
        <v>211</v>
      </c>
      <c r="D854">
        <v>75</v>
      </c>
      <c r="E854" t="s">
        <v>222</v>
      </c>
      <c r="F854">
        <v>7</v>
      </c>
      <c r="G854">
        <v>20</v>
      </c>
      <c r="H854">
        <f t="shared" si="382"/>
        <v>0.2</v>
      </c>
      <c r="I854">
        <v>10.5</v>
      </c>
      <c r="J854">
        <v>0</v>
      </c>
      <c r="K854" s="27">
        <f t="shared" si="383"/>
        <v>3.1416000000000006E-2</v>
      </c>
      <c r="L854">
        <f t="shared" ref="L854:L856" si="392">0.000081*(G854^1.922704*I854^0.783213+0.000032*G854^2)</f>
        <v>0.16210339399895748</v>
      </c>
      <c r="O854">
        <f>L854*0.61*1.07</f>
        <v>0.10580488526311956</v>
      </c>
      <c r="Q854">
        <f t="shared" ref="Q854:Q856" si="393">O854*0.531</f>
        <v>5.6182394074716487E-2</v>
      </c>
      <c r="T854">
        <f>(L854*0.61*1.07)*(1+0.2)*0.531*3.67</f>
        <v>0.2474272635050514</v>
      </c>
    </row>
    <row r="855" spans="1:20" hidden="1" x14ac:dyDescent="0.3">
      <c r="A855" s="26">
        <v>47001</v>
      </c>
      <c r="B855">
        <v>193</v>
      </c>
      <c r="C855" t="s">
        <v>211</v>
      </c>
      <c r="D855">
        <v>76</v>
      </c>
      <c r="E855" t="s">
        <v>222</v>
      </c>
      <c r="F855">
        <v>7</v>
      </c>
      <c r="G855">
        <v>17</v>
      </c>
      <c r="H855">
        <f t="shared" si="382"/>
        <v>0.17</v>
      </c>
      <c r="I855">
        <v>3.8</v>
      </c>
      <c r="J855">
        <v>0</v>
      </c>
      <c r="K855" s="27">
        <f t="shared" si="383"/>
        <v>2.2698060000000003E-2</v>
      </c>
      <c r="L855">
        <f t="shared" si="392"/>
        <v>5.3502516850147154E-2</v>
      </c>
      <c r="O855">
        <f>L855*0.61*1.07</f>
        <v>3.4921092748091048E-2</v>
      </c>
      <c r="Q855">
        <f t="shared" si="393"/>
        <v>1.8543100249236347E-2</v>
      </c>
      <c r="T855">
        <f>(L855*0.61*1.07)*(1+0.2)*0.531*3.67</f>
        <v>8.1663813497636864E-2</v>
      </c>
    </row>
    <row r="856" spans="1:20" hidden="1" x14ac:dyDescent="0.3">
      <c r="A856" s="26">
        <v>47001</v>
      </c>
      <c r="B856">
        <v>193</v>
      </c>
      <c r="C856" t="s">
        <v>211</v>
      </c>
      <c r="D856">
        <v>77</v>
      </c>
      <c r="E856" t="s">
        <v>222</v>
      </c>
      <c r="F856">
        <v>3</v>
      </c>
      <c r="G856">
        <v>15</v>
      </c>
      <c r="H856">
        <f t="shared" si="382"/>
        <v>0.15</v>
      </c>
      <c r="I856">
        <v>4.2</v>
      </c>
      <c r="J856">
        <v>1.9</v>
      </c>
      <c r="K856" s="27">
        <f t="shared" si="383"/>
        <v>1.76715E-2</v>
      </c>
      <c r="L856">
        <f t="shared" si="392"/>
        <v>4.5488634644551142E-2</v>
      </c>
      <c r="O856">
        <f>L856*0.61*1.07</f>
        <v>2.9690431832498532E-2</v>
      </c>
      <c r="Q856">
        <f t="shared" si="393"/>
        <v>1.576561930305672E-2</v>
      </c>
      <c r="T856">
        <f>(L856*0.61*1.07)*(1+0.2)*0.531*3.67</f>
        <v>6.9431787410661805E-2</v>
      </c>
    </row>
    <row r="857" spans="1:20" hidden="1" x14ac:dyDescent="0.3">
      <c r="A857" s="26">
        <v>47001</v>
      </c>
      <c r="B857">
        <v>193</v>
      </c>
      <c r="C857" t="s">
        <v>211</v>
      </c>
      <c r="D857">
        <v>78</v>
      </c>
      <c r="E857" t="s">
        <v>216</v>
      </c>
      <c r="F857">
        <v>3</v>
      </c>
      <c r="G857">
        <v>7.5</v>
      </c>
      <c r="H857">
        <f t="shared" si="382"/>
        <v>7.4999999999999997E-2</v>
      </c>
      <c r="I857">
        <v>4</v>
      </c>
      <c r="J857">
        <v>1.9</v>
      </c>
      <c r="K857" s="27">
        <f t="shared" si="383"/>
        <v>4.4178749999999999E-3</v>
      </c>
      <c r="L857">
        <f>0.000086*(G857^1.882935*I857^0.813269+0.000016*G857^2)</f>
        <v>1.1798356301514044E-2</v>
      </c>
      <c r="O857">
        <f>L857*0.45*0.75</f>
        <v>3.9819452517609903E-3</v>
      </c>
      <c r="Q857">
        <f>O857*0.52</f>
        <v>2.070611530915715E-3</v>
      </c>
      <c r="T857">
        <f>(L857*0.45*0.75)*(1+0.2)*0.52*3.67</f>
        <v>9.1189731821528092E-3</v>
      </c>
    </row>
    <row r="858" spans="1:20" hidden="1" x14ac:dyDescent="0.3">
      <c r="A858" s="26">
        <v>48001</v>
      </c>
      <c r="B858">
        <v>194</v>
      </c>
      <c r="C858" t="s">
        <v>211</v>
      </c>
      <c r="D858">
        <v>1</v>
      </c>
      <c r="E858" t="s">
        <v>212</v>
      </c>
      <c r="F858">
        <v>1</v>
      </c>
      <c r="G858">
        <v>31.1</v>
      </c>
      <c r="H858">
        <f t="shared" si="382"/>
        <v>0.311</v>
      </c>
      <c r="I858">
        <v>14.5</v>
      </c>
      <c r="J858">
        <v>6.6</v>
      </c>
      <c r="K858" s="27">
        <f t="shared" si="383"/>
        <v>7.5964673400000002E-2</v>
      </c>
      <c r="L858">
        <f t="shared" ref="L858:L861" si="394">0.000062*(G858^1.947206*I858^0.894551+0.000039*G858^2)</f>
        <v>0.54702659372296603</v>
      </c>
      <c r="O858">
        <f>L858*0.47*0.75</f>
        <v>0.19282687428734552</v>
      </c>
      <c r="Q858">
        <f t="shared" ref="Q858:Q861" si="395">O858*0.52</f>
        <v>0.10026997462941967</v>
      </c>
      <c r="T858">
        <f>(L858*0.47*0.75)*(1+0.2)*0.52*3.67</f>
        <v>0.44158896826796418</v>
      </c>
    </row>
    <row r="859" spans="1:20" hidden="1" x14ac:dyDescent="0.3">
      <c r="A859" s="26">
        <v>48001</v>
      </c>
      <c r="B859">
        <v>194</v>
      </c>
      <c r="C859" t="s">
        <v>211</v>
      </c>
      <c r="D859">
        <v>2</v>
      </c>
      <c r="E859" t="s">
        <v>212</v>
      </c>
      <c r="F859">
        <v>2</v>
      </c>
      <c r="G859">
        <v>18</v>
      </c>
      <c r="H859">
        <f t="shared" si="382"/>
        <v>0.18</v>
      </c>
      <c r="I859">
        <v>10.8</v>
      </c>
      <c r="J859">
        <v>6.9</v>
      </c>
      <c r="K859" s="27">
        <f t="shared" si="383"/>
        <v>2.5446959999999998E-2</v>
      </c>
      <c r="L859">
        <f t="shared" si="394"/>
        <v>0.14491670298777681</v>
      </c>
      <c r="O859">
        <f>L859*0.47*0.75</f>
        <v>5.1083137803191327E-2</v>
      </c>
      <c r="Q859">
        <f t="shared" si="395"/>
        <v>2.6563231657659492E-2</v>
      </c>
      <c r="T859">
        <f>(L859*0.47*0.75)*(1+0.2)*0.52*3.67</f>
        <v>0.11698447222033238</v>
      </c>
    </row>
    <row r="860" spans="1:20" hidden="1" x14ac:dyDescent="0.3">
      <c r="A860" s="26">
        <v>48001</v>
      </c>
      <c r="B860">
        <v>194</v>
      </c>
      <c r="C860" t="s">
        <v>211</v>
      </c>
      <c r="D860">
        <v>3</v>
      </c>
      <c r="E860" t="s">
        <v>212</v>
      </c>
      <c r="F860">
        <v>3</v>
      </c>
      <c r="G860">
        <v>13.5</v>
      </c>
      <c r="H860">
        <f t="shared" si="382"/>
        <v>0.13500000000000001</v>
      </c>
      <c r="I860">
        <v>9</v>
      </c>
      <c r="J860">
        <v>6</v>
      </c>
      <c r="K860" s="27">
        <f t="shared" si="383"/>
        <v>1.4313915000000002E-2</v>
      </c>
      <c r="L860">
        <f t="shared" si="394"/>
        <v>7.0308154543581428E-2</v>
      </c>
      <c r="O860">
        <f>L860*0.47*0.75</f>
        <v>2.4783624476612448E-2</v>
      </c>
      <c r="Q860">
        <f t="shared" si="395"/>
        <v>1.2887484727838473E-2</v>
      </c>
      <c r="T860">
        <f>(L860*0.47*0.75)*(1+0.2)*0.52*3.67</f>
        <v>5.6756482741400639E-2</v>
      </c>
    </row>
    <row r="861" spans="1:20" hidden="1" x14ac:dyDescent="0.3">
      <c r="A861" s="26">
        <v>48001</v>
      </c>
      <c r="B861">
        <v>194</v>
      </c>
      <c r="C861" t="s">
        <v>211</v>
      </c>
      <c r="D861">
        <v>4</v>
      </c>
      <c r="E861" t="s">
        <v>212</v>
      </c>
      <c r="F861">
        <v>1</v>
      </c>
      <c r="G861">
        <v>34</v>
      </c>
      <c r="H861">
        <f t="shared" si="382"/>
        <v>0.34</v>
      </c>
      <c r="I861">
        <v>15.8</v>
      </c>
      <c r="J861">
        <v>6.8</v>
      </c>
      <c r="K861" s="27">
        <f t="shared" si="383"/>
        <v>9.079224000000001E-2</v>
      </c>
      <c r="L861">
        <f t="shared" si="394"/>
        <v>0.70268106203579295</v>
      </c>
      <c r="O861">
        <f>L861*0.47*0.75</f>
        <v>0.24769507436761698</v>
      </c>
      <c r="Q861">
        <f t="shared" si="395"/>
        <v>0.12880143867116084</v>
      </c>
      <c r="T861">
        <f>(L861*0.47*0.75)*(1+0.2)*0.52*3.67</f>
        <v>0.56724153590779236</v>
      </c>
    </row>
    <row r="862" spans="1:20" hidden="1" x14ac:dyDescent="0.3">
      <c r="A862" s="26">
        <v>48001</v>
      </c>
      <c r="B862">
        <v>194</v>
      </c>
      <c r="C862" t="s">
        <v>211</v>
      </c>
      <c r="D862">
        <v>5</v>
      </c>
      <c r="E862" t="s">
        <v>216</v>
      </c>
      <c r="F862">
        <v>3</v>
      </c>
      <c r="G862">
        <v>13.5</v>
      </c>
      <c r="H862">
        <f t="shared" si="382"/>
        <v>0.13500000000000001</v>
      </c>
      <c r="I862">
        <v>8.1</v>
      </c>
      <c r="J862">
        <v>2.5</v>
      </c>
      <c r="K862" s="27">
        <f t="shared" si="383"/>
        <v>1.4313915000000002E-2</v>
      </c>
      <c r="L862">
        <f t="shared" ref="L862:L863" si="396">0.000086*(G862^1.882935*I862^0.813269+0.000016*G862^2)</f>
        <v>6.3341433509540468E-2</v>
      </c>
      <c r="O862">
        <f>L862*0.45*0.75</f>
        <v>2.1377733809469911E-2</v>
      </c>
      <c r="Q862">
        <f t="shared" ref="Q862:Q863" si="397">O862*0.52</f>
        <v>1.1116421580924353E-2</v>
      </c>
      <c r="T862">
        <f>(L862*0.45*0.75)*(1+0.2)*0.52*3.67</f>
        <v>4.8956720642390851E-2</v>
      </c>
    </row>
    <row r="863" spans="1:20" hidden="1" x14ac:dyDescent="0.3">
      <c r="A863" s="26">
        <v>48001</v>
      </c>
      <c r="B863">
        <v>194</v>
      </c>
      <c r="C863" t="s">
        <v>211</v>
      </c>
      <c r="D863">
        <v>6</v>
      </c>
      <c r="E863" t="s">
        <v>216</v>
      </c>
      <c r="F863">
        <v>2</v>
      </c>
      <c r="G863">
        <v>23.3</v>
      </c>
      <c r="H863">
        <f t="shared" si="382"/>
        <v>0.23300000000000001</v>
      </c>
      <c r="I863">
        <v>11.5</v>
      </c>
      <c r="J863">
        <v>3.1</v>
      </c>
      <c r="K863" s="27">
        <f t="shared" si="383"/>
        <v>4.2638580600000003E-2</v>
      </c>
      <c r="L863">
        <f t="shared" si="396"/>
        <v>0.23538285306919796</v>
      </c>
      <c r="O863">
        <f>L863*0.45*0.75</f>
        <v>7.9441712910854306E-2</v>
      </c>
      <c r="Q863">
        <f t="shared" si="397"/>
        <v>4.1309690713644244E-2</v>
      </c>
      <c r="T863">
        <f>(L863*0.45*0.75)*(1+0.2)*0.52*3.67</f>
        <v>0.18192787790288922</v>
      </c>
    </row>
    <row r="864" spans="1:20" hidden="1" x14ac:dyDescent="0.3">
      <c r="A864" s="26">
        <v>48001</v>
      </c>
      <c r="B864">
        <v>194</v>
      </c>
      <c r="C864" t="s">
        <v>211</v>
      </c>
      <c r="D864">
        <v>7</v>
      </c>
      <c r="E864" t="s">
        <v>219</v>
      </c>
      <c r="F864">
        <v>3</v>
      </c>
      <c r="G864">
        <v>10</v>
      </c>
      <c r="H864">
        <f t="shared" si="382"/>
        <v>0.1</v>
      </c>
      <c r="I864">
        <v>3.5</v>
      </c>
      <c r="J864">
        <v>1.9</v>
      </c>
      <c r="K864" s="27">
        <f t="shared" si="383"/>
        <v>7.8540000000000016E-3</v>
      </c>
      <c r="L864">
        <f t="shared" ref="L864:L866" si="398">0.000084*(G864^1.894314*I864^0.808223+0.000034*G864^2)</f>
        <v>1.8127104383774104E-2</v>
      </c>
      <c r="O864">
        <f>L864*0.75*1.07</f>
        <v>1.4547001267978721E-2</v>
      </c>
      <c r="Q864">
        <f t="shared" ref="Q864:Q866" si="399">O864*0.531</f>
        <v>7.7244576732967011E-3</v>
      </c>
      <c r="T864">
        <f>(L864*0.75*1.07)*(1+0.2)*0.531*3.67</f>
        <v>3.4018511593198672E-2</v>
      </c>
    </row>
    <row r="865" spans="1:20" hidden="1" x14ac:dyDescent="0.3">
      <c r="A865" s="26">
        <v>48001</v>
      </c>
      <c r="B865">
        <v>194</v>
      </c>
      <c r="C865" t="s">
        <v>211</v>
      </c>
      <c r="D865">
        <v>8</v>
      </c>
      <c r="E865" t="s">
        <v>219</v>
      </c>
      <c r="F865">
        <v>3</v>
      </c>
      <c r="G865">
        <v>12</v>
      </c>
      <c r="H865">
        <f t="shared" si="382"/>
        <v>0.12</v>
      </c>
      <c r="I865">
        <v>3.8</v>
      </c>
      <c r="J865">
        <v>1.6</v>
      </c>
      <c r="K865" s="27">
        <f t="shared" si="383"/>
        <v>1.130976E-2</v>
      </c>
      <c r="L865">
        <f t="shared" si="398"/>
        <v>2.7364555240243817E-2</v>
      </c>
      <c r="O865">
        <f>L865*0.75*1.07</f>
        <v>2.1960055580295665E-2</v>
      </c>
      <c r="Q865">
        <f t="shared" si="399"/>
        <v>1.1660789513136999E-2</v>
      </c>
      <c r="T865">
        <f>(L865*0.75*1.07)*(1+0.2)*0.531*3.67</f>
        <v>5.1354117015855336E-2</v>
      </c>
    </row>
    <row r="866" spans="1:20" hidden="1" x14ac:dyDescent="0.3">
      <c r="A866" s="26">
        <v>48001</v>
      </c>
      <c r="B866">
        <v>194</v>
      </c>
      <c r="C866" t="s">
        <v>211</v>
      </c>
      <c r="D866">
        <v>9</v>
      </c>
      <c r="E866" t="s">
        <v>219</v>
      </c>
      <c r="F866">
        <v>3</v>
      </c>
      <c r="G866">
        <v>12</v>
      </c>
      <c r="H866">
        <f t="shared" si="382"/>
        <v>0.12</v>
      </c>
      <c r="I866">
        <v>4</v>
      </c>
      <c r="J866">
        <v>1.7</v>
      </c>
      <c r="K866" s="27">
        <f t="shared" si="383"/>
        <v>1.130976E-2</v>
      </c>
      <c r="L866">
        <f t="shared" si="398"/>
        <v>2.8522817516021627E-2</v>
      </c>
      <c r="O866">
        <f>L866*0.75*1.07</f>
        <v>2.288956105660736E-2</v>
      </c>
      <c r="Q866">
        <f t="shared" si="399"/>
        <v>1.2154356921058509E-2</v>
      </c>
      <c r="T866">
        <f>(L866*0.75*1.07)*(1+0.2)*0.531*3.67</f>
        <v>5.3527787880341675E-2</v>
      </c>
    </row>
    <row r="867" spans="1:20" hidden="1" x14ac:dyDescent="0.3">
      <c r="A867" s="26">
        <v>48001</v>
      </c>
      <c r="B867">
        <v>194</v>
      </c>
      <c r="C867" t="s">
        <v>211</v>
      </c>
      <c r="D867">
        <v>10</v>
      </c>
      <c r="E867" t="s">
        <v>222</v>
      </c>
      <c r="F867">
        <v>7</v>
      </c>
      <c r="G867">
        <v>27</v>
      </c>
      <c r="H867">
        <f t="shared" si="382"/>
        <v>0.27</v>
      </c>
      <c r="I867">
        <v>8.5</v>
      </c>
      <c r="J867">
        <v>0</v>
      </c>
      <c r="K867" s="27">
        <f t="shared" si="383"/>
        <v>5.7255660000000007E-2</v>
      </c>
      <c r="L867">
        <f>0.000081*(G867^1.922704*I867^0.783213+0.000032*G867^2)</f>
        <v>0.2446302692565806</v>
      </c>
      <c r="O867">
        <f>L867*0.61*1.07</f>
        <v>0.15967017674377018</v>
      </c>
      <c r="Q867">
        <f>O867*0.531</f>
        <v>8.4784863850941972E-2</v>
      </c>
      <c r="T867">
        <f>(L867*0.61*1.07)*(1+0.2)*0.531*3.67</f>
        <v>0.37339254039954839</v>
      </c>
    </row>
    <row r="868" spans="1:20" hidden="1" x14ac:dyDescent="0.3">
      <c r="A868" s="26">
        <v>48001</v>
      </c>
      <c r="B868">
        <v>194</v>
      </c>
      <c r="C868" t="s">
        <v>211</v>
      </c>
      <c r="D868">
        <v>11</v>
      </c>
      <c r="E868" t="s">
        <v>212</v>
      </c>
      <c r="F868">
        <v>1</v>
      </c>
      <c r="G868">
        <v>25</v>
      </c>
      <c r="H868">
        <f t="shared" si="382"/>
        <v>0.25</v>
      </c>
      <c r="I868">
        <v>15.1</v>
      </c>
      <c r="J868">
        <v>7.6</v>
      </c>
      <c r="K868" s="27">
        <f t="shared" si="383"/>
        <v>4.9087499999999999E-2</v>
      </c>
      <c r="L868">
        <f t="shared" ref="L868:L869" si="400">0.000062*(G868^1.947206*I868^0.894551+0.000039*G868^2)</f>
        <v>0.37078797343684011</v>
      </c>
      <c r="O868">
        <f>L868*0.47*0.75</f>
        <v>0.13070276063648611</v>
      </c>
      <c r="Q868">
        <f t="shared" ref="Q868:Q869" si="401">O868*0.52</f>
        <v>6.7965435530972784E-2</v>
      </c>
      <c r="T868">
        <f>(L868*0.47*0.75)*(1+0.2)*0.52*3.67</f>
        <v>0.2993197780784041</v>
      </c>
    </row>
    <row r="869" spans="1:20" hidden="1" x14ac:dyDescent="0.3">
      <c r="A869" s="26">
        <v>48001</v>
      </c>
      <c r="B869">
        <v>194</v>
      </c>
      <c r="C869" t="s">
        <v>211</v>
      </c>
      <c r="D869">
        <v>12</v>
      </c>
      <c r="E869" t="s">
        <v>212</v>
      </c>
      <c r="F869">
        <v>1</v>
      </c>
      <c r="G869">
        <v>20.399999999999999</v>
      </c>
      <c r="H869">
        <f t="shared" si="382"/>
        <v>0.20399999999999999</v>
      </c>
      <c r="I869">
        <v>13.1</v>
      </c>
      <c r="J869">
        <v>5.6</v>
      </c>
      <c r="K869" s="27">
        <f t="shared" si="383"/>
        <v>3.2685206399999993E-2</v>
      </c>
      <c r="L869">
        <f t="shared" si="400"/>
        <v>0.21977057913333153</v>
      </c>
      <c r="O869">
        <f>L869*0.47*0.75</f>
        <v>7.7469129144499355E-2</v>
      </c>
      <c r="Q869">
        <f t="shared" si="401"/>
        <v>4.0283947155139666E-2</v>
      </c>
      <c r="T869">
        <f>(L869*0.47*0.75)*(1+0.2)*0.52*3.67</f>
        <v>0.17741050327123509</v>
      </c>
    </row>
    <row r="870" spans="1:20" hidden="1" x14ac:dyDescent="0.3">
      <c r="A870" s="26">
        <v>48001</v>
      </c>
      <c r="B870">
        <v>194</v>
      </c>
      <c r="C870" t="s">
        <v>211</v>
      </c>
      <c r="D870">
        <v>13</v>
      </c>
      <c r="E870" t="s">
        <v>220</v>
      </c>
      <c r="F870">
        <v>7</v>
      </c>
      <c r="G870">
        <v>12.5</v>
      </c>
      <c r="H870">
        <f t="shared" si="382"/>
        <v>0.125</v>
      </c>
      <c r="I870">
        <v>2.1</v>
      </c>
      <c r="J870">
        <v>0</v>
      </c>
      <c r="K870" s="27">
        <f t="shared" si="383"/>
        <v>1.2271875E-2</v>
      </c>
      <c r="L870">
        <f t="shared" ref="L870:L872" si="402">0.000084*(G870^1.894314*I870^0.808223+0.000031*G870^2)</f>
        <v>1.8306527742264184E-2</v>
      </c>
      <c r="O870">
        <f>L870*0.78*1.07</f>
        <v>1.5278628053693689E-2</v>
      </c>
      <c r="Q870">
        <f t="shared" ref="Q870:Q872" si="403">O870*0.531</f>
        <v>8.1129514965113496E-3</v>
      </c>
      <c r="T870">
        <f>(L870*0.78*1.07)*(1+0.2)*0.531*3.67</f>
        <v>3.5729438390635977E-2</v>
      </c>
    </row>
    <row r="871" spans="1:20" hidden="1" x14ac:dyDescent="0.3">
      <c r="A871" s="26">
        <v>48001</v>
      </c>
      <c r="B871">
        <v>194</v>
      </c>
      <c r="C871" t="s">
        <v>211</v>
      </c>
      <c r="D871">
        <v>14</v>
      </c>
      <c r="E871" t="s">
        <v>220</v>
      </c>
      <c r="F871">
        <v>7</v>
      </c>
      <c r="G871">
        <v>13.1</v>
      </c>
      <c r="H871">
        <f t="shared" si="382"/>
        <v>0.13100000000000001</v>
      </c>
      <c r="I871">
        <v>4</v>
      </c>
      <c r="J871">
        <v>0</v>
      </c>
      <c r="K871" s="27">
        <f t="shared" si="383"/>
        <v>1.3478249400000001E-2</v>
      </c>
      <c r="L871">
        <f t="shared" si="402"/>
        <v>3.3678011295893283E-2</v>
      </c>
      <c r="O871">
        <f>L871*0.78*1.07</f>
        <v>2.8107668227552535E-2</v>
      </c>
      <c r="Q871">
        <f t="shared" si="403"/>
        <v>1.4925171828830396E-2</v>
      </c>
      <c r="T871">
        <f>(L871*0.78*1.07)*(1+0.2)*0.531*3.67</f>
        <v>6.5730456734169065E-2</v>
      </c>
    </row>
    <row r="872" spans="1:20" hidden="1" x14ac:dyDescent="0.3">
      <c r="A872" s="26">
        <v>48001</v>
      </c>
      <c r="B872">
        <v>194</v>
      </c>
      <c r="C872" t="s">
        <v>211</v>
      </c>
      <c r="D872">
        <v>15</v>
      </c>
      <c r="E872" t="s">
        <v>220</v>
      </c>
      <c r="F872">
        <v>3</v>
      </c>
      <c r="G872">
        <v>16.100000000000001</v>
      </c>
      <c r="H872">
        <f t="shared" si="382"/>
        <v>0.161</v>
      </c>
      <c r="I872">
        <v>6</v>
      </c>
      <c r="J872">
        <v>2.7</v>
      </c>
      <c r="K872" s="27">
        <f t="shared" si="383"/>
        <v>2.0358353400000001E-2</v>
      </c>
      <c r="L872">
        <f t="shared" si="402"/>
        <v>6.9073334274580594E-2</v>
      </c>
      <c r="O872">
        <f>L872*0.78*1.07</f>
        <v>5.7648604785564973E-2</v>
      </c>
      <c r="Q872">
        <f t="shared" si="403"/>
        <v>3.0611409141135002E-2</v>
      </c>
      <c r="T872">
        <f>(L872*0.78*1.07)*(1+0.2)*0.531*3.67</f>
        <v>0.13481264585755853</v>
      </c>
    </row>
    <row r="873" spans="1:20" hidden="1" x14ac:dyDescent="0.3">
      <c r="A873" s="26">
        <v>48001</v>
      </c>
      <c r="B873">
        <v>194</v>
      </c>
      <c r="C873" t="s">
        <v>211</v>
      </c>
      <c r="D873">
        <v>16</v>
      </c>
      <c r="E873" t="s">
        <v>212</v>
      </c>
      <c r="F873">
        <v>3</v>
      </c>
      <c r="G873">
        <v>10.4</v>
      </c>
      <c r="H873">
        <f t="shared" si="382"/>
        <v>0.10400000000000001</v>
      </c>
      <c r="I873">
        <v>5.6</v>
      </c>
      <c r="J873">
        <v>3.1</v>
      </c>
      <c r="K873" s="27">
        <f t="shared" si="383"/>
        <v>8.494886400000002E-3</v>
      </c>
      <c r="L873">
        <f t="shared" ref="L873:L874" si="404">0.000062*(G873^1.947206*I873^0.894551+0.000039*G873^2)</f>
        <v>2.7673338927106439E-2</v>
      </c>
      <c r="O873">
        <f>L873*0.47*0.75</f>
        <v>9.7548519718050203E-3</v>
      </c>
      <c r="Q873">
        <f t="shared" ref="Q873:Q874" si="405">O873*0.52</f>
        <v>5.0725230253386103E-3</v>
      </c>
      <c r="T873">
        <f>(L873*0.47*0.75)*(1+0.2)*0.52*3.67</f>
        <v>2.233939140359124E-2</v>
      </c>
    </row>
    <row r="874" spans="1:20" hidden="1" x14ac:dyDescent="0.3">
      <c r="A874" s="26">
        <v>48001</v>
      </c>
      <c r="B874">
        <v>194</v>
      </c>
      <c r="C874" t="s">
        <v>211</v>
      </c>
      <c r="D874">
        <v>17</v>
      </c>
      <c r="E874" t="s">
        <v>212</v>
      </c>
      <c r="F874">
        <v>5</v>
      </c>
      <c r="G874">
        <v>13</v>
      </c>
      <c r="H874">
        <f t="shared" si="382"/>
        <v>0.13</v>
      </c>
      <c r="I874">
        <v>7</v>
      </c>
      <c r="J874">
        <v>4.0999999999999996</v>
      </c>
      <c r="K874" s="27">
        <f t="shared" si="383"/>
        <v>1.3273260000000002E-2</v>
      </c>
      <c r="L874">
        <f t="shared" si="404"/>
        <v>5.2174172181805929E-2</v>
      </c>
      <c r="O874">
        <f>L874*0.47*0.75</f>
        <v>1.8391395694086592E-2</v>
      </c>
      <c r="Q874">
        <f t="shared" si="405"/>
        <v>9.5635257609250277E-3</v>
      </c>
      <c r="T874">
        <f>(L874*0.47*0.75)*(1+0.2)*0.52*3.67</f>
        <v>4.2117767451113827E-2</v>
      </c>
    </row>
    <row r="875" spans="1:20" hidden="1" x14ac:dyDescent="0.3">
      <c r="A875" s="26">
        <v>48001</v>
      </c>
      <c r="B875">
        <v>194</v>
      </c>
      <c r="C875" t="s">
        <v>211</v>
      </c>
      <c r="D875">
        <v>18</v>
      </c>
      <c r="E875" t="s">
        <v>222</v>
      </c>
      <c r="F875">
        <v>7</v>
      </c>
      <c r="G875">
        <v>18.5</v>
      </c>
      <c r="H875">
        <f t="shared" si="382"/>
        <v>0.185</v>
      </c>
      <c r="I875">
        <v>6</v>
      </c>
      <c r="J875">
        <v>0</v>
      </c>
      <c r="K875" s="27">
        <f t="shared" si="383"/>
        <v>2.6880314999999998E-2</v>
      </c>
      <c r="L875">
        <f t="shared" ref="L875:L877" si="406">0.000081*(G875^1.922704*I875^0.783213+0.000032*G875^2)</f>
        <v>9.0020956846866174E-2</v>
      </c>
      <c r="O875">
        <f>L875*0.61*1.07</f>
        <v>5.8756678533949551E-2</v>
      </c>
      <c r="Q875">
        <f t="shared" ref="Q875:Q877" si="407">O875*0.531</f>
        <v>3.1199796301527215E-2</v>
      </c>
      <c r="T875">
        <f>(L875*0.61*1.07)*(1+0.2)*0.531*3.67</f>
        <v>0.13740390291192583</v>
      </c>
    </row>
    <row r="876" spans="1:20" hidden="1" x14ac:dyDescent="0.3">
      <c r="A876" s="26">
        <v>48001</v>
      </c>
      <c r="B876">
        <v>194</v>
      </c>
      <c r="C876" t="s">
        <v>211</v>
      </c>
      <c r="D876">
        <v>19</v>
      </c>
      <c r="E876" t="s">
        <v>222</v>
      </c>
      <c r="F876">
        <v>7</v>
      </c>
      <c r="G876">
        <v>16</v>
      </c>
      <c r="H876">
        <f t="shared" si="382"/>
        <v>0.16</v>
      </c>
      <c r="I876">
        <v>5</v>
      </c>
      <c r="J876">
        <v>0</v>
      </c>
      <c r="K876" s="27">
        <f t="shared" si="383"/>
        <v>2.0106240000000001E-2</v>
      </c>
      <c r="L876">
        <f t="shared" si="406"/>
        <v>5.9033509383360931E-2</v>
      </c>
      <c r="O876">
        <f>L876*0.61*1.07</f>
        <v>3.8531171574519678E-2</v>
      </c>
      <c r="Q876">
        <f t="shared" si="407"/>
        <v>2.0460052106069951E-2</v>
      </c>
      <c r="T876">
        <f>(L876*0.61*1.07)*(1+0.2)*0.531*3.67</f>
        <v>9.010606947513207E-2</v>
      </c>
    </row>
    <row r="877" spans="1:20" hidden="1" x14ac:dyDescent="0.3">
      <c r="A877" s="26">
        <v>48001</v>
      </c>
      <c r="B877">
        <v>194</v>
      </c>
      <c r="C877" t="s">
        <v>211</v>
      </c>
      <c r="D877">
        <v>20</v>
      </c>
      <c r="E877" t="s">
        <v>222</v>
      </c>
      <c r="F877">
        <v>3</v>
      </c>
      <c r="G877">
        <v>9</v>
      </c>
      <c r="H877">
        <f t="shared" si="382"/>
        <v>0.09</v>
      </c>
      <c r="I877">
        <v>1.9</v>
      </c>
      <c r="J877">
        <v>0.4</v>
      </c>
      <c r="K877" s="27">
        <f t="shared" si="383"/>
        <v>6.3617399999999994E-3</v>
      </c>
      <c r="L877">
        <f t="shared" si="406"/>
        <v>9.1525964724251709E-3</v>
      </c>
      <c r="O877">
        <f>L877*0.61*1.07</f>
        <v>5.9738997175519089E-3</v>
      </c>
      <c r="Q877">
        <f t="shared" si="407"/>
        <v>3.1721407500200638E-3</v>
      </c>
      <c r="T877">
        <f>(L877*0.61*1.07)*(1+0.2)*0.531*3.67</f>
        <v>1.3970107863088362E-2</v>
      </c>
    </row>
    <row r="878" spans="1:20" hidden="1" x14ac:dyDescent="0.3">
      <c r="A878" s="26">
        <v>48001</v>
      </c>
      <c r="B878">
        <v>194</v>
      </c>
      <c r="C878" t="s">
        <v>211</v>
      </c>
      <c r="D878">
        <v>21</v>
      </c>
      <c r="E878" t="s">
        <v>212</v>
      </c>
      <c r="F878">
        <v>3</v>
      </c>
      <c r="G878">
        <v>16.100000000000001</v>
      </c>
      <c r="H878">
        <f t="shared" si="382"/>
        <v>0.161</v>
      </c>
      <c r="I878">
        <v>8.1999999999999993</v>
      </c>
      <c r="J878">
        <v>4.0999999999999996</v>
      </c>
      <c r="K878" s="27">
        <f t="shared" si="383"/>
        <v>2.0358353400000001E-2</v>
      </c>
      <c r="L878">
        <f>0.000062*(G878^1.947206*I878^0.894551+0.000039*G878^2)</f>
        <v>9.1156230489472564E-2</v>
      </c>
      <c r="O878">
        <f>L878*0.47*0.75</f>
        <v>3.2132571247539071E-2</v>
      </c>
      <c r="Q878">
        <f>O878*0.52</f>
        <v>1.6708937048720316E-2</v>
      </c>
      <c r="T878">
        <f>(L878*0.47*0.75)*(1+0.2)*0.52*3.67</f>
        <v>7.3586158762564274E-2</v>
      </c>
    </row>
    <row r="879" spans="1:20" hidden="1" x14ac:dyDescent="0.3">
      <c r="A879" s="26">
        <v>48001</v>
      </c>
      <c r="B879">
        <v>194</v>
      </c>
      <c r="C879" t="s">
        <v>211</v>
      </c>
      <c r="D879">
        <v>22</v>
      </c>
      <c r="E879" t="s">
        <v>222</v>
      </c>
      <c r="F879">
        <v>7</v>
      </c>
      <c r="G879">
        <v>14.7</v>
      </c>
      <c r="H879">
        <f t="shared" si="382"/>
        <v>0.14699999999999999</v>
      </c>
      <c r="I879">
        <v>6</v>
      </c>
      <c r="J879">
        <v>0</v>
      </c>
      <c r="K879" s="27">
        <f t="shared" si="383"/>
        <v>1.6971708599999996E-2</v>
      </c>
      <c r="L879">
        <f>0.000081*(G879^1.922704*I879^0.783213+0.000032*G879^2)</f>
        <v>5.7856626511445755E-2</v>
      </c>
      <c r="O879">
        <f>L879*0.61*1.07</f>
        <v>3.7763020124020649E-2</v>
      </c>
      <c r="Q879">
        <f>O879*0.531</f>
        <v>2.0052163685854964E-2</v>
      </c>
      <c r="T879">
        <f>(L879*0.61*1.07)*(1+0.2)*0.531*3.67</f>
        <v>8.8309728872505253E-2</v>
      </c>
    </row>
    <row r="880" spans="1:20" hidden="1" x14ac:dyDescent="0.3">
      <c r="A880" s="26">
        <v>48001</v>
      </c>
      <c r="B880">
        <v>194</v>
      </c>
      <c r="C880" t="s">
        <v>211</v>
      </c>
      <c r="D880">
        <v>23</v>
      </c>
      <c r="E880" t="s">
        <v>212</v>
      </c>
      <c r="F880">
        <v>3</v>
      </c>
      <c r="G880">
        <v>8.8000000000000007</v>
      </c>
      <c r="H880">
        <f t="shared" si="382"/>
        <v>8.8000000000000009E-2</v>
      </c>
      <c r="I880">
        <v>3.8</v>
      </c>
      <c r="J880">
        <v>1.7</v>
      </c>
      <c r="K880" s="27">
        <f t="shared" si="383"/>
        <v>6.0821376000000016E-3</v>
      </c>
      <c r="L880">
        <f t="shared" ref="L880:L883" si="408">0.000062*(G880^1.947206*I880^0.894551+0.000039*G880^2)</f>
        <v>1.4130117295250827E-2</v>
      </c>
      <c r="O880">
        <f>L880*0.47*0.75</f>
        <v>4.980866346575916E-3</v>
      </c>
      <c r="Q880">
        <f t="shared" ref="Q880:Q883" si="409">O880*0.52</f>
        <v>2.5900505002194765E-3</v>
      </c>
      <c r="T880">
        <f>(L880*0.47*0.75)*(1+0.2)*0.52*3.67</f>
        <v>1.1406582402966573E-2</v>
      </c>
    </row>
    <row r="881" spans="1:20" hidden="1" x14ac:dyDescent="0.3">
      <c r="A881" s="26">
        <v>48001</v>
      </c>
      <c r="B881">
        <v>194</v>
      </c>
      <c r="C881" t="s">
        <v>211</v>
      </c>
      <c r="D881">
        <v>24</v>
      </c>
      <c r="E881" t="s">
        <v>212</v>
      </c>
      <c r="F881">
        <v>3</v>
      </c>
      <c r="G881">
        <v>7.5</v>
      </c>
      <c r="H881">
        <f t="shared" si="382"/>
        <v>7.4999999999999997E-2</v>
      </c>
      <c r="I881">
        <v>3.1</v>
      </c>
      <c r="J881">
        <v>1.5</v>
      </c>
      <c r="K881" s="27">
        <f t="shared" si="383"/>
        <v>4.4178749999999999E-3</v>
      </c>
      <c r="L881">
        <f t="shared" si="408"/>
        <v>8.6272259686218968E-3</v>
      </c>
      <c r="O881">
        <f>L881*0.47*0.75</f>
        <v>3.0410971539392186E-3</v>
      </c>
      <c r="Q881">
        <f t="shared" si="409"/>
        <v>1.5813705200483938E-3</v>
      </c>
      <c r="T881">
        <f>(L881*0.47*0.75)*(1+0.2)*0.52*3.67</f>
        <v>6.9643557702931255E-3</v>
      </c>
    </row>
    <row r="882" spans="1:20" hidden="1" x14ac:dyDescent="0.3">
      <c r="A882" s="26">
        <v>48001</v>
      </c>
      <c r="B882">
        <v>194</v>
      </c>
      <c r="C882" t="s">
        <v>211</v>
      </c>
      <c r="D882">
        <v>25</v>
      </c>
      <c r="E882" t="s">
        <v>212</v>
      </c>
      <c r="F882">
        <v>3</v>
      </c>
      <c r="G882">
        <v>10</v>
      </c>
      <c r="H882">
        <f t="shared" si="382"/>
        <v>0.1</v>
      </c>
      <c r="I882">
        <v>7</v>
      </c>
      <c r="J882">
        <v>3.9</v>
      </c>
      <c r="K882" s="27">
        <f t="shared" si="383"/>
        <v>7.8540000000000016E-3</v>
      </c>
      <c r="L882">
        <f t="shared" si="408"/>
        <v>3.1302883219947598E-2</v>
      </c>
      <c r="O882">
        <f>L882*0.47*0.75</f>
        <v>1.1034266335031528E-2</v>
      </c>
      <c r="Q882">
        <f t="shared" si="409"/>
        <v>5.7378184942163948E-3</v>
      </c>
      <c r="T882">
        <f>(L882*0.47*0.75)*(1+0.2)*0.52*3.67</f>
        <v>2.5269352648529003E-2</v>
      </c>
    </row>
    <row r="883" spans="1:20" hidden="1" x14ac:dyDescent="0.3">
      <c r="A883" s="26">
        <v>48001</v>
      </c>
      <c r="B883">
        <v>194</v>
      </c>
      <c r="C883" t="s">
        <v>211</v>
      </c>
      <c r="D883">
        <v>26</v>
      </c>
      <c r="E883" t="s">
        <v>212</v>
      </c>
      <c r="F883">
        <v>3</v>
      </c>
      <c r="G883">
        <v>12.5</v>
      </c>
      <c r="H883">
        <f t="shared" si="382"/>
        <v>0.125</v>
      </c>
      <c r="I883">
        <v>8</v>
      </c>
      <c r="J883">
        <v>5.0999999999999996</v>
      </c>
      <c r="K883" s="27">
        <f t="shared" si="383"/>
        <v>1.2271875E-2</v>
      </c>
      <c r="L883">
        <f t="shared" si="408"/>
        <v>5.4470895050501511E-2</v>
      </c>
      <c r="O883">
        <f>L883*0.47*0.75</f>
        <v>1.9200990505301781E-2</v>
      </c>
      <c r="Q883">
        <f t="shared" si="409"/>
        <v>9.9845150627569258E-3</v>
      </c>
      <c r="T883">
        <f>(L883*0.47*0.75)*(1+0.2)*0.52*3.67</f>
        <v>4.3971804336381502E-2</v>
      </c>
    </row>
    <row r="884" spans="1:20" hidden="1" x14ac:dyDescent="0.3">
      <c r="A884" s="26">
        <v>48001</v>
      </c>
      <c r="B884">
        <v>194</v>
      </c>
      <c r="C884" t="s">
        <v>211</v>
      </c>
      <c r="D884">
        <v>27</v>
      </c>
      <c r="E884" t="s">
        <v>222</v>
      </c>
      <c r="F884">
        <v>7</v>
      </c>
      <c r="G884">
        <v>9</v>
      </c>
      <c r="H884">
        <f t="shared" si="382"/>
        <v>0.09</v>
      </c>
      <c r="I884">
        <v>4.4000000000000004</v>
      </c>
      <c r="J884">
        <v>0</v>
      </c>
      <c r="K884" s="27">
        <f t="shared" si="383"/>
        <v>6.3617399999999994E-3</v>
      </c>
      <c r="L884">
        <f t="shared" ref="L884:L885" si="410">0.000081*(G884^1.922704*I884^0.783213+0.000032*G884^2)</f>
        <v>1.7667559834734128E-2</v>
      </c>
      <c r="O884">
        <f>L884*0.61*1.07</f>
        <v>1.1531616304130967E-2</v>
      </c>
      <c r="Q884">
        <f t="shared" ref="Q884:Q885" si="411">O884*0.531</f>
        <v>6.123288257493544E-3</v>
      </c>
      <c r="T884">
        <f>(L884*0.61*1.07)*(1+0.2)*0.531*3.67</f>
        <v>2.6966961486001563E-2</v>
      </c>
    </row>
    <row r="885" spans="1:20" hidden="1" x14ac:dyDescent="0.3">
      <c r="A885" s="26">
        <v>48001</v>
      </c>
      <c r="B885">
        <v>194</v>
      </c>
      <c r="C885" t="s">
        <v>211</v>
      </c>
      <c r="D885">
        <v>28</v>
      </c>
      <c r="E885" t="s">
        <v>222</v>
      </c>
      <c r="F885">
        <v>7</v>
      </c>
      <c r="G885">
        <v>37</v>
      </c>
      <c r="H885">
        <f t="shared" si="382"/>
        <v>0.37</v>
      </c>
      <c r="I885">
        <v>9</v>
      </c>
      <c r="J885">
        <v>0</v>
      </c>
      <c r="K885" s="27">
        <f t="shared" si="383"/>
        <v>0.10752125999999999</v>
      </c>
      <c r="L885">
        <f t="shared" si="410"/>
        <v>0.46886862457460721</v>
      </c>
      <c r="O885">
        <f>L885*0.61*1.07</f>
        <v>0.30603055125984613</v>
      </c>
      <c r="Q885">
        <f t="shared" si="411"/>
        <v>0.1625022227189783</v>
      </c>
      <c r="T885">
        <f>(L885*0.61*1.07)*(1+0.2)*0.531*3.67</f>
        <v>0.71565978885438042</v>
      </c>
    </row>
    <row r="886" spans="1:20" hidden="1" x14ac:dyDescent="0.3">
      <c r="A886" s="26">
        <v>48001</v>
      </c>
      <c r="B886">
        <v>194</v>
      </c>
      <c r="C886" t="s">
        <v>211</v>
      </c>
      <c r="D886">
        <v>29</v>
      </c>
      <c r="E886" t="s">
        <v>212</v>
      </c>
      <c r="F886">
        <v>2</v>
      </c>
      <c r="G886">
        <v>17.3</v>
      </c>
      <c r="H886">
        <f t="shared" si="382"/>
        <v>0.17300000000000001</v>
      </c>
      <c r="I886">
        <v>9</v>
      </c>
      <c r="J886">
        <v>4.5</v>
      </c>
      <c r="K886" s="27">
        <f t="shared" si="383"/>
        <v>2.3506236600000004E-2</v>
      </c>
      <c r="L886">
        <f t="shared" ref="L886:L888" si="412">0.000062*(G886^1.947206*I886^0.894551+0.000039*G886^2)</f>
        <v>0.11395774290250875</v>
      </c>
      <c r="O886">
        <f>L886*0.47*0.75</f>
        <v>4.0170104373134327E-2</v>
      </c>
      <c r="Q886">
        <f t="shared" ref="Q886:Q888" si="413">O886*0.52</f>
        <v>2.0888454274029852E-2</v>
      </c>
      <c r="T886">
        <f>(L886*0.47*0.75)*(1+0.2)*0.52*3.67</f>
        <v>9.1992752622827467E-2</v>
      </c>
    </row>
    <row r="887" spans="1:20" hidden="1" x14ac:dyDescent="0.3">
      <c r="A887" s="26">
        <v>48001</v>
      </c>
      <c r="B887">
        <v>194</v>
      </c>
      <c r="C887" t="s">
        <v>211</v>
      </c>
      <c r="D887">
        <v>30</v>
      </c>
      <c r="E887" t="s">
        <v>212</v>
      </c>
      <c r="F887">
        <v>3</v>
      </c>
      <c r="G887">
        <v>9</v>
      </c>
      <c r="H887">
        <f t="shared" si="382"/>
        <v>0.09</v>
      </c>
      <c r="I887">
        <v>7.1</v>
      </c>
      <c r="J887">
        <v>4.0999999999999996</v>
      </c>
      <c r="K887" s="27">
        <f t="shared" si="383"/>
        <v>6.3617399999999994E-3</v>
      </c>
      <c r="L887">
        <f t="shared" si="412"/>
        <v>2.5822348048442516E-2</v>
      </c>
      <c r="O887">
        <f>L887*0.47*0.75</f>
        <v>9.1023776870759864E-3</v>
      </c>
      <c r="Q887">
        <f t="shared" si="413"/>
        <v>4.7332363972795131E-3</v>
      </c>
      <c r="T887">
        <f>(L887*0.47*0.75)*(1+0.2)*0.52*3.67</f>
        <v>2.0845173093618975E-2</v>
      </c>
    </row>
    <row r="888" spans="1:20" hidden="1" x14ac:dyDescent="0.3">
      <c r="A888" s="26">
        <v>48001</v>
      </c>
      <c r="B888">
        <v>194</v>
      </c>
      <c r="C888" t="s">
        <v>211</v>
      </c>
      <c r="D888">
        <v>31</v>
      </c>
      <c r="E888" t="s">
        <v>212</v>
      </c>
      <c r="F888">
        <v>7</v>
      </c>
      <c r="G888">
        <v>9.1999999999999993</v>
      </c>
      <c r="H888">
        <f t="shared" si="382"/>
        <v>9.1999999999999998E-2</v>
      </c>
      <c r="I888">
        <v>4</v>
      </c>
      <c r="J888">
        <v>0</v>
      </c>
      <c r="K888" s="27">
        <f t="shared" si="383"/>
        <v>6.6476255999999992E-3</v>
      </c>
      <c r="L888">
        <f t="shared" si="412"/>
        <v>1.6131100872584556E-2</v>
      </c>
      <c r="O888">
        <f>L888*0.47*0.75</f>
        <v>5.6862130575860556E-3</v>
      </c>
      <c r="Q888">
        <f t="shared" si="413"/>
        <v>2.9568307899447491E-3</v>
      </c>
      <c r="T888">
        <f>(L888*0.47*0.75)*(1+0.2)*0.52*3.67</f>
        <v>1.3021882798916674E-2</v>
      </c>
    </row>
    <row r="889" spans="1:20" hidden="1" x14ac:dyDescent="0.3">
      <c r="A889" s="26">
        <v>48001</v>
      </c>
      <c r="B889">
        <v>194</v>
      </c>
      <c r="C889" t="s">
        <v>211</v>
      </c>
      <c r="D889">
        <v>32</v>
      </c>
      <c r="E889" t="s">
        <v>219</v>
      </c>
      <c r="F889">
        <v>3</v>
      </c>
      <c r="G889">
        <v>9</v>
      </c>
      <c r="H889">
        <f t="shared" si="382"/>
        <v>0.09</v>
      </c>
      <c r="I889">
        <v>3.3</v>
      </c>
      <c r="J889">
        <v>1.1000000000000001</v>
      </c>
      <c r="K889" s="27">
        <f t="shared" si="383"/>
        <v>6.3617399999999994E-3</v>
      </c>
      <c r="L889">
        <f>0.000084*(G889^1.894314*I889^0.808223+0.000034*G889^2)</f>
        <v>1.4157814555213619E-2</v>
      </c>
      <c r="O889">
        <f>L889*0.75*1.07</f>
        <v>1.1361646180558932E-2</v>
      </c>
      <c r="Q889">
        <f>O889*0.531</f>
        <v>6.033034121876793E-3</v>
      </c>
      <c r="T889">
        <f>(L889*0.75*1.07)*(1+0.2)*0.531*3.67</f>
        <v>2.6569482272745394E-2</v>
      </c>
    </row>
    <row r="890" spans="1:20" hidden="1" x14ac:dyDescent="0.3">
      <c r="A890" s="26">
        <v>48001</v>
      </c>
      <c r="B890">
        <v>194</v>
      </c>
      <c r="C890" t="s">
        <v>211</v>
      </c>
      <c r="D890">
        <v>33</v>
      </c>
      <c r="E890" t="s">
        <v>212</v>
      </c>
      <c r="F890">
        <v>5</v>
      </c>
      <c r="G890">
        <v>12.1</v>
      </c>
      <c r="H890">
        <f t="shared" si="382"/>
        <v>0.121</v>
      </c>
      <c r="I890">
        <v>5.6</v>
      </c>
      <c r="J890">
        <v>4</v>
      </c>
      <c r="K890" s="27">
        <f t="shared" si="383"/>
        <v>1.14990414E-2</v>
      </c>
      <c r="L890">
        <f t="shared" ref="L890:L891" si="414">0.000062*(G890^1.947206*I890^0.894551+0.000039*G890^2)</f>
        <v>3.7161594865780516E-2</v>
      </c>
      <c r="O890">
        <f>L890*0.47*0.75</f>
        <v>1.3099462190187632E-2</v>
      </c>
      <c r="Q890">
        <f t="shared" ref="Q890:Q891" si="415">O890*0.52</f>
        <v>6.8117203388975691E-3</v>
      </c>
      <c r="T890">
        <f>(L890*0.47*0.75)*(1+0.2)*0.52*3.67</f>
        <v>2.9998816372504893E-2</v>
      </c>
    </row>
    <row r="891" spans="1:20" hidden="1" x14ac:dyDescent="0.3">
      <c r="A891" s="26">
        <v>48001</v>
      </c>
      <c r="B891">
        <v>194</v>
      </c>
      <c r="C891" t="s">
        <v>211</v>
      </c>
      <c r="D891">
        <v>34</v>
      </c>
      <c r="E891" t="s">
        <v>212</v>
      </c>
      <c r="F891">
        <v>3</v>
      </c>
      <c r="G891">
        <v>8.8000000000000007</v>
      </c>
      <c r="H891">
        <f t="shared" si="382"/>
        <v>8.8000000000000009E-2</v>
      </c>
      <c r="I891">
        <v>3.5</v>
      </c>
      <c r="J891">
        <v>1.3</v>
      </c>
      <c r="K891" s="27">
        <f t="shared" si="383"/>
        <v>6.0821376000000016E-3</v>
      </c>
      <c r="L891">
        <f t="shared" si="414"/>
        <v>1.3127947260326501E-2</v>
      </c>
      <c r="O891">
        <f>L891*0.47*0.75</f>
        <v>4.6276014092650917E-3</v>
      </c>
      <c r="Q891">
        <f t="shared" si="415"/>
        <v>2.4063527328178477E-3</v>
      </c>
      <c r="T891">
        <f>(L891*0.47*0.75)*(1+0.2)*0.52*3.67</f>
        <v>1.0597577435329802E-2</v>
      </c>
    </row>
    <row r="892" spans="1:20" hidden="1" x14ac:dyDescent="0.3">
      <c r="A892" s="26">
        <v>48001</v>
      </c>
      <c r="B892">
        <v>194</v>
      </c>
      <c r="C892" t="s">
        <v>211</v>
      </c>
      <c r="D892">
        <v>35</v>
      </c>
      <c r="E892" t="s">
        <v>220</v>
      </c>
      <c r="F892">
        <v>3</v>
      </c>
      <c r="G892">
        <v>10.7</v>
      </c>
      <c r="H892">
        <f t="shared" si="382"/>
        <v>0.107</v>
      </c>
      <c r="I892">
        <v>5.0999999999999996</v>
      </c>
      <c r="J892">
        <v>2.2000000000000002</v>
      </c>
      <c r="K892" s="27">
        <f t="shared" si="383"/>
        <v>8.9920445999999987E-3</v>
      </c>
      <c r="L892">
        <f>0.000084*(G892^1.894314*I892^0.808223+0.000031*G892^2)</f>
        <v>2.7934089035438536E-2</v>
      </c>
      <c r="O892">
        <f>L892*0.78*1.07</f>
        <v>2.3313790708977006E-2</v>
      </c>
      <c r="Q892">
        <f>O892*0.531</f>
        <v>1.2379622866466791E-2</v>
      </c>
      <c r="T892">
        <f>(L892*0.78*1.07)*(1+0.2)*0.531*3.67</f>
        <v>5.4519859103919745E-2</v>
      </c>
    </row>
    <row r="893" spans="1:20" hidden="1" x14ac:dyDescent="0.3">
      <c r="A893" s="26">
        <v>48001</v>
      </c>
      <c r="B893">
        <v>194</v>
      </c>
      <c r="C893" t="s">
        <v>211</v>
      </c>
      <c r="D893">
        <v>36</v>
      </c>
      <c r="E893" t="s">
        <v>212</v>
      </c>
      <c r="F893">
        <v>2</v>
      </c>
      <c r="G893">
        <v>21.1</v>
      </c>
      <c r="H893">
        <f t="shared" si="382"/>
        <v>0.21100000000000002</v>
      </c>
      <c r="I893">
        <v>11.1</v>
      </c>
      <c r="J893">
        <v>6.5</v>
      </c>
      <c r="K893" s="27">
        <f t="shared" si="383"/>
        <v>3.4966793400000008E-2</v>
      </c>
      <c r="L893">
        <f t="shared" ref="L893:L895" si="416">0.000062*(G893^1.947206*I893^0.894551+0.000039*G893^2)</f>
        <v>0.20236689046385198</v>
      </c>
      <c r="O893">
        <f>L893*0.47*0.75</f>
        <v>7.1334328888507811E-2</v>
      </c>
      <c r="Q893">
        <f t="shared" ref="Q893:Q895" si="417">O893*0.52</f>
        <v>3.709385102202406E-2</v>
      </c>
      <c r="T893">
        <f>(L893*0.47*0.75)*(1+0.2)*0.52*3.67</f>
        <v>0.16336131990099395</v>
      </c>
    </row>
    <row r="894" spans="1:20" hidden="1" x14ac:dyDescent="0.3">
      <c r="A894" s="26">
        <v>48001</v>
      </c>
      <c r="B894">
        <v>194</v>
      </c>
      <c r="C894" t="s">
        <v>211</v>
      </c>
      <c r="D894">
        <v>37</v>
      </c>
      <c r="E894" t="s">
        <v>212</v>
      </c>
      <c r="F894">
        <v>2</v>
      </c>
      <c r="G894">
        <v>16.2</v>
      </c>
      <c r="H894">
        <f t="shared" si="382"/>
        <v>0.16200000000000001</v>
      </c>
      <c r="I894">
        <v>10.7</v>
      </c>
      <c r="J894">
        <v>6.3</v>
      </c>
      <c r="K894" s="27">
        <f t="shared" si="383"/>
        <v>2.0612037600000001E-2</v>
      </c>
      <c r="L894">
        <f t="shared" si="416"/>
        <v>0.11705911191169692</v>
      </c>
      <c r="O894">
        <f>L894*0.47*0.75</f>
        <v>4.1263336948873165E-2</v>
      </c>
      <c r="Q894">
        <f t="shared" si="417"/>
        <v>2.1456935213414047E-2</v>
      </c>
      <c r="T894">
        <f>(L894*0.47*0.75)*(1+0.2)*0.52*3.67</f>
        <v>9.4496342679875459E-2</v>
      </c>
    </row>
    <row r="895" spans="1:20" hidden="1" x14ac:dyDescent="0.3">
      <c r="A895" s="26">
        <v>48001</v>
      </c>
      <c r="B895">
        <v>194</v>
      </c>
      <c r="C895" t="s">
        <v>211</v>
      </c>
      <c r="D895">
        <v>38</v>
      </c>
      <c r="E895" t="s">
        <v>212</v>
      </c>
      <c r="F895">
        <v>3</v>
      </c>
      <c r="G895">
        <v>17</v>
      </c>
      <c r="H895">
        <f t="shared" si="382"/>
        <v>0.17</v>
      </c>
      <c r="I895">
        <v>10</v>
      </c>
      <c r="J895">
        <v>6.5</v>
      </c>
      <c r="K895" s="27">
        <f t="shared" si="383"/>
        <v>2.2698060000000003E-2</v>
      </c>
      <c r="L895">
        <f t="shared" si="416"/>
        <v>0.12102712576613645</v>
      </c>
      <c r="O895">
        <f>L895*0.47*0.75</f>
        <v>4.2662061832563096E-2</v>
      </c>
      <c r="Q895">
        <f t="shared" si="417"/>
        <v>2.218427215293281E-2</v>
      </c>
      <c r="T895">
        <f>(L895*0.47*0.75)*(1+0.2)*0.52*3.67</f>
        <v>9.7699534561516088E-2</v>
      </c>
    </row>
    <row r="896" spans="1:20" hidden="1" x14ac:dyDescent="0.3">
      <c r="A896" s="26">
        <v>48001</v>
      </c>
      <c r="B896">
        <v>194</v>
      </c>
      <c r="C896" t="s">
        <v>211</v>
      </c>
      <c r="D896">
        <v>39</v>
      </c>
      <c r="E896" t="s">
        <v>220</v>
      </c>
      <c r="F896">
        <v>3</v>
      </c>
      <c r="G896">
        <v>13</v>
      </c>
      <c r="H896">
        <f t="shared" si="382"/>
        <v>0.13</v>
      </c>
      <c r="I896">
        <v>4.5999999999999996</v>
      </c>
      <c r="J896">
        <v>1.9</v>
      </c>
      <c r="K896" s="27">
        <f t="shared" si="383"/>
        <v>1.3273260000000002E-2</v>
      </c>
      <c r="L896">
        <f>0.000084*(G896^1.894314*I896^0.808223+0.000031*G896^2)</f>
        <v>3.7161996623038908E-2</v>
      </c>
      <c r="O896">
        <f>L896*0.78*1.07</f>
        <v>3.1015402381588276E-2</v>
      </c>
      <c r="Q896">
        <f>O896*0.531</f>
        <v>1.6469178664623375E-2</v>
      </c>
      <c r="T896">
        <f>(L896*0.78*1.07)*(1+0.2)*0.531*3.67</f>
        <v>7.2530262839001339E-2</v>
      </c>
    </row>
    <row r="897" spans="1:24" hidden="1" x14ac:dyDescent="0.3">
      <c r="A897" s="26">
        <v>48001</v>
      </c>
      <c r="B897">
        <v>194</v>
      </c>
      <c r="C897" t="s">
        <v>211</v>
      </c>
      <c r="D897">
        <v>40</v>
      </c>
      <c r="E897" t="s">
        <v>216</v>
      </c>
      <c r="F897">
        <v>2</v>
      </c>
      <c r="G897">
        <v>21.1</v>
      </c>
      <c r="H897">
        <f t="shared" si="382"/>
        <v>0.21100000000000002</v>
      </c>
      <c r="I897">
        <v>11.1</v>
      </c>
      <c r="J897">
        <v>3.6</v>
      </c>
      <c r="K897" s="27">
        <f t="shared" si="383"/>
        <v>3.4966793400000008E-2</v>
      </c>
      <c r="L897">
        <f t="shared" ref="L897:L898" si="418">0.000086*(G897^1.882935*I897^0.813269+0.000016*G897^2)</f>
        <v>0.18974328361359452</v>
      </c>
      <c r="O897">
        <f>L897*0.45*0.75</f>
        <v>6.4038358219588143E-2</v>
      </c>
      <c r="Q897">
        <f t="shared" ref="Q897:Q898" si="419">O897*0.52</f>
        <v>3.3299946274185838E-2</v>
      </c>
      <c r="T897">
        <f>(L897*0.45*0.75)*(1+0.2)*0.52*3.67</f>
        <v>0.1466529633915144</v>
      </c>
    </row>
    <row r="898" spans="1:24" hidden="1" x14ac:dyDescent="0.3">
      <c r="A898" s="26">
        <v>48001</v>
      </c>
      <c r="B898">
        <v>194</v>
      </c>
      <c r="C898" t="s">
        <v>211</v>
      </c>
      <c r="D898">
        <v>41</v>
      </c>
      <c r="E898" t="s">
        <v>216</v>
      </c>
      <c r="F898">
        <v>4</v>
      </c>
      <c r="G898">
        <v>25</v>
      </c>
      <c r="H898">
        <f t="shared" si="382"/>
        <v>0.25</v>
      </c>
      <c r="I898">
        <v>11</v>
      </c>
      <c r="J898">
        <v>2.1</v>
      </c>
      <c r="K898" s="27">
        <f t="shared" si="383"/>
        <v>4.9087499999999999E-2</v>
      </c>
      <c r="L898">
        <f t="shared" si="418"/>
        <v>0.25921638517244699</v>
      </c>
      <c r="O898">
        <f>L898*0.45*0.75</f>
        <v>8.7485529995700861E-2</v>
      </c>
      <c r="Q898">
        <f t="shared" si="419"/>
        <v>4.5492475597764447E-2</v>
      </c>
      <c r="T898">
        <f>(L898*0.45*0.75)*(1+0.2)*0.52*3.67</f>
        <v>0.20034886253255463</v>
      </c>
    </row>
    <row r="899" spans="1:24" hidden="1" x14ac:dyDescent="0.3">
      <c r="A899" s="26">
        <v>48001</v>
      </c>
      <c r="B899">
        <v>194</v>
      </c>
      <c r="C899" t="s">
        <v>211</v>
      </c>
      <c r="D899">
        <v>42</v>
      </c>
      <c r="E899" t="s">
        <v>220</v>
      </c>
      <c r="F899">
        <v>3</v>
      </c>
      <c r="G899">
        <v>7.5</v>
      </c>
      <c r="H899">
        <f t="shared" ref="H899:H962" si="420">G899/100</f>
        <v>7.4999999999999997E-2</v>
      </c>
      <c r="I899">
        <v>4.7</v>
      </c>
      <c r="J899">
        <v>2</v>
      </c>
      <c r="K899" s="27">
        <f t="shared" ref="K899:K962" si="421">0.7854*H899^2</f>
        <v>4.4178749999999999E-3</v>
      </c>
      <c r="L899">
        <f>0.000084*(G899^1.894314*I899^0.808223+0.000031*G899^2)</f>
        <v>1.333920061330551E-2</v>
      </c>
      <c r="O899">
        <f>L899*0.78*1.07</f>
        <v>1.1132896831864778E-2</v>
      </c>
      <c r="Q899">
        <f>O899*0.531</f>
        <v>5.9115682177201976E-3</v>
      </c>
      <c r="T899">
        <f>(L899*0.78*1.07)*(1+0.2)*0.531*3.67</f>
        <v>2.6034546430839748E-2</v>
      </c>
    </row>
    <row r="900" spans="1:24" hidden="1" x14ac:dyDescent="0.3">
      <c r="A900" s="26">
        <v>48001</v>
      </c>
      <c r="B900">
        <v>194</v>
      </c>
      <c r="C900" t="s">
        <v>211</v>
      </c>
      <c r="D900">
        <v>43</v>
      </c>
      <c r="E900" t="s">
        <v>216</v>
      </c>
      <c r="F900">
        <v>3</v>
      </c>
      <c r="G900">
        <v>14</v>
      </c>
      <c r="H900">
        <f t="shared" si="420"/>
        <v>0.14000000000000001</v>
      </c>
      <c r="I900">
        <v>9.1</v>
      </c>
      <c r="J900">
        <v>2.7</v>
      </c>
      <c r="K900" s="27">
        <f t="shared" si="421"/>
        <v>1.5393840000000002E-2</v>
      </c>
      <c r="L900">
        <f>0.000086*(G900^1.882935*I900^0.813269+0.000016*G900^2)</f>
        <v>7.4566412488469833E-2</v>
      </c>
      <c r="O900">
        <f>L900*0.45*0.75</f>
        <v>2.5166164214858566E-2</v>
      </c>
      <c r="Q900">
        <f>O900*0.52</f>
        <v>1.3086405391726456E-2</v>
      </c>
      <c r="T900">
        <f>(L900*0.45*0.75)*(1+0.2)*0.52*3.67</f>
        <v>5.7632529345163309E-2</v>
      </c>
    </row>
    <row r="901" spans="1:24" hidden="1" x14ac:dyDescent="0.3">
      <c r="A901" s="26">
        <v>48001</v>
      </c>
      <c r="B901">
        <v>194</v>
      </c>
      <c r="C901" t="s">
        <v>211</v>
      </c>
      <c r="D901">
        <v>44</v>
      </c>
      <c r="E901" t="s">
        <v>222</v>
      </c>
      <c r="F901">
        <v>7</v>
      </c>
      <c r="G901">
        <v>11.5</v>
      </c>
      <c r="H901">
        <f t="shared" si="420"/>
        <v>0.115</v>
      </c>
      <c r="I901">
        <v>5</v>
      </c>
      <c r="J901">
        <v>0</v>
      </c>
      <c r="K901" s="27">
        <f t="shared" si="421"/>
        <v>1.0386915E-2</v>
      </c>
      <c r="L901">
        <f>0.000081*(G901^1.922704*I901^0.783213+0.000032*G901^2)</f>
        <v>3.1285287612933879E-2</v>
      </c>
      <c r="O901">
        <f>L901*0.61*1.07</f>
        <v>2.0419907224961942E-2</v>
      </c>
      <c r="Q901">
        <f>O901*0.531</f>
        <v>1.0842970736454792E-2</v>
      </c>
      <c r="T901">
        <f>(L901*0.61*1.07)*(1+0.2)*0.531*3.67</f>
        <v>4.7752443123346901E-2</v>
      </c>
    </row>
    <row r="902" spans="1:24" hidden="1" x14ac:dyDescent="0.3">
      <c r="A902" s="26">
        <v>48001</v>
      </c>
      <c r="B902">
        <v>194</v>
      </c>
      <c r="C902" t="s">
        <v>211</v>
      </c>
      <c r="D902">
        <v>45</v>
      </c>
      <c r="E902" t="s">
        <v>216</v>
      </c>
      <c r="F902">
        <v>3</v>
      </c>
      <c r="G902">
        <v>14.5</v>
      </c>
      <c r="H902">
        <f t="shared" si="420"/>
        <v>0.14499999999999999</v>
      </c>
      <c r="I902">
        <v>10</v>
      </c>
      <c r="J902">
        <v>4.7</v>
      </c>
      <c r="K902" s="27">
        <f t="shared" si="421"/>
        <v>1.6513034999999999E-2</v>
      </c>
      <c r="L902">
        <f>0.000086*(G902^1.882935*I902^0.813269+0.000016*G902^2)</f>
        <v>8.60100839046328E-2</v>
      </c>
      <c r="O902">
        <f>L902*0.45*0.75</f>
        <v>2.9028403317813568E-2</v>
      </c>
      <c r="Q902">
        <f>O902*0.52</f>
        <v>1.5094769725263055E-2</v>
      </c>
      <c r="T902">
        <f>(L902*0.45*0.75)*(1+0.2)*0.52*3.67</f>
        <v>6.6477365870058494E-2</v>
      </c>
    </row>
    <row r="903" spans="1:24" hidden="1" x14ac:dyDescent="0.3">
      <c r="A903" s="26">
        <v>48001</v>
      </c>
      <c r="B903">
        <v>194</v>
      </c>
      <c r="C903" t="s">
        <v>211</v>
      </c>
      <c r="D903">
        <v>46</v>
      </c>
      <c r="E903" t="s">
        <v>219</v>
      </c>
      <c r="F903">
        <v>3</v>
      </c>
      <c r="G903">
        <v>25</v>
      </c>
      <c r="H903">
        <f t="shared" si="420"/>
        <v>0.25</v>
      </c>
      <c r="I903">
        <v>6.5</v>
      </c>
      <c r="J903">
        <v>3.1</v>
      </c>
      <c r="K903" s="27">
        <f t="shared" si="421"/>
        <v>4.9087499999999999E-2</v>
      </c>
      <c r="L903">
        <f t="shared" ref="L903:L905" si="422">0.000084*(G903^1.894314*I903^0.808223+0.000034*G903^2)</f>
        <v>0.1696041435816433</v>
      </c>
      <c r="O903">
        <f>L903*0.75*1.07</f>
        <v>0.13610732522426874</v>
      </c>
      <c r="Q903">
        <f t="shared" ref="Q903:Q905" si="423">O903*0.531</f>
        <v>7.2272989694086701E-2</v>
      </c>
      <c r="T903">
        <f>(L903*0.75*1.07)*(1+0.2)*0.531*3.67</f>
        <v>0.31829024661275784</v>
      </c>
    </row>
    <row r="904" spans="1:24" hidden="1" x14ac:dyDescent="0.3">
      <c r="A904" s="26">
        <v>48001</v>
      </c>
      <c r="B904">
        <v>194</v>
      </c>
      <c r="C904" t="s">
        <v>211</v>
      </c>
      <c r="D904">
        <v>47</v>
      </c>
      <c r="E904" t="s">
        <v>219</v>
      </c>
      <c r="F904">
        <v>3</v>
      </c>
      <c r="G904">
        <v>36</v>
      </c>
      <c r="H904">
        <f t="shared" si="420"/>
        <v>0.36</v>
      </c>
      <c r="I904">
        <v>8.6999999999999993</v>
      </c>
      <c r="J904">
        <v>1.9</v>
      </c>
      <c r="K904" s="27">
        <f t="shared" si="421"/>
        <v>0.10178783999999999</v>
      </c>
      <c r="L904">
        <f t="shared" si="422"/>
        <v>0.42830162643492081</v>
      </c>
      <c r="O904">
        <f>L904*0.75*1.07</f>
        <v>0.34371205521402398</v>
      </c>
      <c r="Q904">
        <f t="shared" si="423"/>
        <v>0.18251110131864676</v>
      </c>
      <c r="T904">
        <f>(L904*0.75*1.07)*(1+0.2)*0.531*3.67</f>
        <v>0.80377889020732018</v>
      </c>
    </row>
    <row r="905" spans="1:24" hidden="1" x14ac:dyDescent="0.3">
      <c r="A905" s="26">
        <v>48001</v>
      </c>
      <c r="B905">
        <v>194</v>
      </c>
      <c r="C905" t="s">
        <v>211</v>
      </c>
      <c r="D905">
        <v>48</v>
      </c>
      <c r="E905" t="s">
        <v>219</v>
      </c>
      <c r="F905">
        <v>7</v>
      </c>
      <c r="G905">
        <v>16</v>
      </c>
      <c r="H905">
        <f t="shared" si="420"/>
        <v>0.16</v>
      </c>
      <c r="I905">
        <v>5.5</v>
      </c>
      <c r="J905">
        <v>0</v>
      </c>
      <c r="K905" s="27">
        <f t="shared" si="421"/>
        <v>2.0106240000000001E-2</v>
      </c>
      <c r="L905">
        <f t="shared" si="422"/>
        <v>6.3627340558660123E-2</v>
      </c>
      <c r="O905">
        <f>L905*0.75*1.07</f>
        <v>5.1060940798324753E-2</v>
      </c>
      <c r="Q905">
        <f t="shared" si="423"/>
        <v>2.7113359563910446E-2</v>
      </c>
      <c r="T905">
        <f>(L905*0.75*1.07)*(1+0.2)*0.531*3.67</f>
        <v>0.1194072355194616</v>
      </c>
    </row>
    <row r="906" spans="1:24" hidden="1" x14ac:dyDescent="0.3">
      <c r="A906" s="26">
        <v>48001</v>
      </c>
      <c r="B906">
        <v>194</v>
      </c>
      <c r="C906" t="s">
        <v>211</v>
      </c>
      <c r="D906">
        <v>49</v>
      </c>
      <c r="E906" t="s">
        <v>216</v>
      </c>
      <c r="F906">
        <v>3</v>
      </c>
      <c r="G906">
        <v>18.100000000000001</v>
      </c>
      <c r="H906">
        <f t="shared" si="420"/>
        <v>0.18100000000000002</v>
      </c>
      <c r="I906">
        <v>10.199999999999999</v>
      </c>
      <c r="J906">
        <v>6.1</v>
      </c>
      <c r="K906" s="27">
        <f t="shared" si="421"/>
        <v>2.5730489400000004E-2</v>
      </c>
      <c r="L906">
        <f>0.000086*(G906^1.882935*I906^0.813269+0.000016*G906^2)</f>
        <v>0.13270588633657271</v>
      </c>
      <c r="O906">
        <f>L906*0.45*0.75</f>
        <v>4.4788236638593291E-2</v>
      </c>
      <c r="Q906">
        <f>O906*0.52</f>
        <v>2.3289883052068514E-2</v>
      </c>
      <c r="T906">
        <f>(L906*0.45*0.75)*(1+0.2)*0.52*3.67</f>
        <v>0.10256864496130973</v>
      </c>
    </row>
    <row r="907" spans="1:24" hidden="1" x14ac:dyDescent="0.3">
      <c r="A907" s="26">
        <v>48001</v>
      </c>
      <c r="B907">
        <v>194</v>
      </c>
      <c r="C907" t="s">
        <v>211</v>
      </c>
      <c r="D907">
        <v>50</v>
      </c>
      <c r="E907" t="s">
        <v>212</v>
      </c>
      <c r="F907">
        <v>3</v>
      </c>
      <c r="G907">
        <v>14</v>
      </c>
      <c r="H907">
        <f t="shared" si="420"/>
        <v>0.14000000000000001</v>
      </c>
      <c r="I907">
        <v>7.5</v>
      </c>
      <c r="J907">
        <v>2.2999999999999998</v>
      </c>
      <c r="K907" s="27">
        <f t="shared" si="421"/>
        <v>1.5393840000000002E-2</v>
      </c>
      <c r="L907">
        <f>0.000062*(G907^1.947206*I907^0.894551+0.000039*G907^2)</f>
        <v>6.4110507686007748E-2</v>
      </c>
      <c r="O907">
        <f>L907*0.47*0.75</f>
        <v>2.2598953959317731E-2</v>
      </c>
      <c r="Q907">
        <f>O907*0.52</f>
        <v>1.1751456058845221E-2</v>
      </c>
      <c r="T907">
        <f>(L907*0.47*0.75)*(1+0.2)*0.52*3.67</f>
        <v>5.1753412483154349E-2</v>
      </c>
    </row>
    <row r="908" spans="1:24" hidden="1" x14ac:dyDescent="0.3">
      <c r="A908" s="26">
        <v>48001</v>
      </c>
      <c r="B908">
        <v>194</v>
      </c>
      <c r="C908" t="s">
        <v>211</v>
      </c>
      <c r="D908">
        <v>51</v>
      </c>
      <c r="E908" t="s">
        <v>220</v>
      </c>
      <c r="F908">
        <v>3</v>
      </c>
      <c r="G908">
        <v>13.1</v>
      </c>
      <c r="H908">
        <f t="shared" si="420"/>
        <v>0.13100000000000001</v>
      </c>
      <c r="I908">
        <v>4.0999999999999996</v>
      </c>
      <c r="J908">
        <v>1.7</v>
      </c>
      <c r="K908" s="27">
        <f t="shared" si="421"/>
        <v>1.3478249400000001E-2</v>
      </c>
      <c r="L908">
        <f>0.000084*(G908^1.894314*I908^0.808223+0.000031*G908^2)</f>
        <v>3.4356870589757428E-2</v>
      </c>
      <c r="O908">
        <f>L908*0.78*1.07</f>
        <v>2.8674244194211555E-2</v>
      </c>
      <c r="Q908">
        <f>O908*0.531</f>
        <v>1.5226023667126337E-2</v>
      </c>
      <c r="T908">
        <f>(L908*0.78*1.07)*(1+0.2)*0.531*3.67</f>
        <v>6.7055408230024385E-2</v>
      </c>
    </row>
    <row r="909" spans="1:24" hidden="1" x14ac:dyDescent="0.3">
      <c r="A909" s="26">
        <v>48001</v>
      </c>
      <c r="B909">
        <v>194</v>
      </c>
      <c r="C909" t="s">
        <v>211</v>
      </c>
      <c r="D909">
        <v>52</v>
      </c>
      <c r="E909" t="s">
        <v>212</v>
      </c>
      <c r="F909">
        <v>1</v>
      </c>
      <c r="G909">
        <v>37</v>
      </c>
      <c r="H909">
        <f t="shared" si="420"/>
        <v>0.37</v>
      </c>
      <c r="I909">
        <v>15.1</v>
      </c>
      <c r="J909">
        <v>6</v>
      </c>
      <c r="K909" s="27">
        <f t="shared" si="421"/>
        <v>0.10752125999999999</v>
      </c>
      <c r="L909">
        <f t="shared" ref="L909:L912" si="424">0.000062*(G909^1.947206*I909^0.894551+0.000039*G909^2)</f>
        <v>0.79553686599338136</v>
      </c>
      <c r="O909">
        <f>L909*0.47*0.75</f>
        <v>0.28042674526266687</v>
      </c>
      <c r="Q909">
        <f t="shared" ref="Q909:Q912" si="425">O909*0.52</f>
        <v>0.14582190753658678</v>
      </c>
      <c r="T909">
        <f>(L909*0.47*0.75)*(1+0.2)*0.52*3.67</f>
        <v>0.6421996807911281</v>
      </c>
      <c r="U909">
        <v>55</v>
      </c>
      <c r="V909">
        <v>62</v>
      </c>
      <c r="W909">
        <v>11</v>
      </c>
      <c r="X909">
        <v>5</v>
      </c>
    </row>
    <row r="910" spans="1:24" hidden="1" x14ac:dyDescent="0.3">
      <c r="A910" s="26">
        <v>48001</v>
      </c>
      <c r="B910">
        <v>194</v>
      </c>
      <c r="C910" t="s">
        <v>211</v>
      </c>
      <c r="D910">
        <v>53</v>
      </c>
      <c r="E910" t="s">
        <v>212</v>
      </c>
      <c r="F910">
        <v>3</v>
      </c>
      <c r="G910">
        <v>15</v>
      </c>
      <c r="H910">
        <f t="shared" si="420"/>
        <v>0.15</v>
      </c>
      <c r="I910">
        <v>8.1</v>
      </c>
      <c r="J910">
        <v>4.7</v>
      </c>
      <c r="K910" s="27">
        <f t="shared" si="421"/>
        <v>1.76715E-2</v>
      </c>
      <c r="L910">
        <f t="shared" si="424"/>
        <v>7.8554819602578319E-2</v>
      </c>
      <c r="O910">
        <f>L910*0.47*0.75</f>
        <v>2.769057390990886E-2</v>
      </c>
      <c r="Q910">
        <f t="shared" si="425"/>
        <v>1.4399098433152608E-2</v>
      </c>
      <c r="T910">
        <f>(L910*0.47*0.75)*(1+0.2)*0.52*3.67</f>
        <v>6.3413629499604066E-2</v>
      </c>
    </row>
    <row r="911" spans="1:24" hidden="1" x14ac:dyDescent="0.3">
      <c r="A911" s="26">
        <v>48001</v>
      </c>
      <c r="B911">
        <v>194</v>
      </c>
      <c r="C911" t="s">
        <v>211</v>
      </c>
      <c r="D911">
        <v>54</v>
      </c>
      <c r="E911" t="s">
        <v>212</v>
      </c>
      <c r="F911">
        <v>3</v>
      </c>
      <c r="G911">
        <v>13.5</v>
      </c>
      <c r="H911">
        <f t="shared" si="420"/>
        <v>0.13500000000000001</v>
      </c>
      <c r="I911">
        <v>6.7</v>
      </c>
      <c r="J911">
        <v>4.3</v>
      </c>
      <c r="K911" s="27">
        <f t="shared" si="421"/>
        <v>1.4313915000000002E-2</v>
      </c>
      <c r="L911">
        <f t="shared" si="424"/>
        <v>5.399505288221846E-2</v>
      </c>
      <c r="O911">
        <f>L911*0.47*0.75</f>
        <v>1.9033256140982006E-2</v>
      </c>
      <c r="Q911">
        <f t="shared" si="425"/>
        <v>9.8972931933106433E-3</v>
      </c>
      <c r="T911">
        <f>(L911*0.47*0.75)*(1+0.2)*0.52*3.67</f>
        <v>4.3587679223340073E-2</v>
      </c>
    </row>
    <row r="912" spans="1:24" hidden="1" x14ac:dyDescent="0.3">
      <c r="A912" s="26">
        <v>48001</v>
      </c>
      <c r="B912">
        <v>194</v>
      </c>
      <c r="C912" t="s">
        <v>211</v>
      </c>
      <c r="D912">
        <v>55</v>
      </c>
      <c r="E912" t="s">
        <v>212</v>
      </c>
      <c r="F912">
        <v>3</v>
      </c>
      <c r="G912">
        <v>13.8</v>
      </c>
      <c r="H912">
        <f t="shared" si="420"/>
        <v>0.13800000000000001</v>
      </c>
      <c r="I912">
        <v>6</v>
      </c>
      <c r="J912">
        <v>3.1</v>
      </c>
      <c r="K912" s="27">
        <f t="shared" si="421"/>
        <v>1.4957157600000002E-2</v>
      </c>
      <c r="L912">
        <f t="shared" si="424"/>
        <v>5.1058844454300249E-2</v>
      </c>
      <c r="O912">
        <f>L912*0.47*0.75</f>
        <v>1.7998242670140836E-2</v>
      </c>
      <c r="Q912">
        <f t="shared" si="425"/>
        <v>9.3590861884732344E-3</v>
      </c>
      <c r="T912">
        <f>(L912*0.47*0.75)*(1+0.2)*0.52*3.67</f>
        <v>4.1217415574036124E-2</v>
      </c>
    </row>
    <row r="913" spans="1:20" hidden="1" x14ac:dyDescent="0.3">
      <c r="A913" s="26">
        <v>48001</v>
      </c>
      <c r="B913">
        <v>194</v>
      </c>
      <c r="C913" t="s">
        <v>211</v>
      </c>
      <c r="D913">
        <v>56</v>
      </c>
      <c r="E913" t="s">
        <v>222</v>
      </c>
      <c r="F913">
        <v>7</v>
      </c>
      <c r="G913">
        <v>18</v>
      </c>
      <c r="H913">
        <f t="shared" si="420"/>
        <v>0.18</v>
      </c>
      <c r="I913">
        <v>2.5</v>
      </c>
      <c r="J913">
        <v>0</v>
      </c>
      <c r="K913" s="27">
        <f t="shared" si="421"/>
        <v>2.5446959999999998E-2</v>
      </c>
      <c r="L913">
        <f t="shared" ref="L913:L915" si="426">0.000081*(G913^1.922704*I913^0.783213+0.000032*G913^2)</f>
        <v>4.3021222912616841E-2</v>
      </c>
      <c r="O913">
        <f>L913*0.61*1.07</f>
        <v>2.8079952195065015E-2</v>
      </c>
      <c r="Q913">
        <f t="shared" ref="Q913:Q915" si="427">O913*0.531</f>
        <v>1.4910454615579523E-2</v>
      </c>
      <c r="T913">
        <f>(L913*0.61*1.07)*(1+0.2)*0.531*3.67</f>
        <v>6.5665642127012216E-2</v>
      </c>
    </row>
    <row r="914" spans="1:20" hidden="1" x14ac:dyDescent="0.3">
      <c r="A914" s="26">
        <v>48001</v>
      </c>
      <c r="B914">
        <v>194</v>
      </c>
      <c r="C914" t="s">
        <v>211</v>
      </c>
      <c r="D914">
        <v>57</v>
      </c>
      <c r="E914" t="s">
        <v>222</v>
      </c>
      <c r="F914">
        <v>7</v>
      </c>
      <c r="G914">
        <v>23</v>
      </c>
      <c r="H914">
        <f t="shared" si="420"/>
        <v>0.23</v>
      </c>
      <c r="I914">
        <v>7.8</v>
      </c>
      <c r="J914">
        <v>0</v>
      </c>
      <c r="K914" s="27">
        <f t="shared" si="421"/>
        <v>4.154766E-2</v>
      </c>
      <c r="L914">
        <f t="shared" si="426"/>
        <v>0.16803053498276246</v>
      </c>
      <c r="O914">
        <f>L914*0.61*1.07</f>
        <v>0.10967353018324906</v>
      </c>
      <c r="Q914">
        <f t="shared" si="427"/>
        <v>5.8236644527305252E-2</v>
      </c>
      <c r="T914">
        <f>(L914*0.61*1.07)*(1+0.2)*0.531*3.67</f>
        <v>0.25647418249825232</v>
      </c>
    </row>
    <row r="915" spans="1:20" hidden="1" x14ac:dyDescent="0.3">
      <c r="A915" s="26">
        <v>48001</v>
      </c>
      <c r="B915">
        <v>194</v>
      </c>
      <c r="C915" t="s">
        <v>211</v>
      </c>
      <c r="D915">
        <v>58</v>
      </c>
      <c r="E915" t="s">
        <v>222</v>
      </c>
      <c r="F915">
        <v>7</v>
      </c>
      <c r="G915">
        <v>15</v>
      </c>
      <c r="H915">
        <f t="shared" si="420"/>
        <v>0.15</v>
      </c>
      <c r="I915">
        <v>4.0999999999999996</v>
      </c>
      <c r="J915">
        <v>0</v>
      </c>
      <c r="K915" s="27">
        <f t="shared" si="421"/>
        <v>1.76715E-2</v>
      </c>
      <c r="L915">
        <f t="shared" si="426"/>
        <v>4.4638166103979755E-2</v>
      </c>
      <c r="O915">
        <f>L915*0.61*1.07</f>
        <v>2.9135331016067589E-2</v>
      </c>
      <c r="Q915">
        <f t="shared" si="427"/>
        <v>1.5470860769531891E-2</v>
      </c>
      <c r="T915">
        <f>(L915*0.61*1.07)*(1+0.2)*0.531*3.67</f>
        <v>6.8133670829018445E-2</v>
      </c>
    </row>
    <row r="916" spans="1:20" hidden="1" x14ac:dyDescent="0.3">
      <c r="A916" s="26">
        <v>48001</v>
      </c>
      <c r="B916">
        <v>194</v>
      </c>
      <c r="C916" t="s">
        <v>211</v>
      </c>
      <c r="D916">
        <v>59</v>
      </c>
      <c r="E916" t="s">
        <v>212</v>
      </c>
      <c r="F916">
        <v>3</v>
      </c>
      <c r="G916">
        <v>12.1</v>
      </c>
      <c r="H916">
        <f t="shared" si="420"/>
        <v>0.121</v>
      </c>
      <c r="I916">
        <v>6.8</v>
      </c>
      <c r="J916">
        <v>4.0999999999999996</v>
      </c>
      <c r="K916" s="27">
        <f t="shared" si="421"/>
        <v>1.14990414E-2</v>
      </c>
      <c r="L916">
        <f>0.000062*(G916^1.947206*I916^0.894551+0.000039*G916^2)</f>
        <v>4.4210254742203435E-2</v>
      </c>
      <c r="O916">
        <f>L916*0.47*0.75</f>
        <v>1.558411479662671E-2</v>
      </c>
      <c r="Q916">
        <f>O916*0.52</f>
        <v>8.1037396942458904E-3</v>
      </c>
      <c r="T916">
        <f>(L916*0.47*0.75)*(1+0.2)*0.52*3.67</f>
        <v>3.56888696134589E-2</v>
      </c>
    </row>
    <row r="917" spans="1:20" hidden="1" x14ac:dyDescent="0.3">
      <c r="A917" s="26">
        <v>48001</v>
      </c>
      <c r="B917">
        <v>194</v>
      </c>
      <c r="C917" t="s">
        <v>211</v>
      </c>
      <c r="D917">
        <v>60</v>
      </c>
      <c r="E917" t="s">
        <v>222</v>
      </c>
      <c r="F917">
        <v>7</v>
      </c>
      <c r="G917">
        <v>10</v>
      </c>
      <c r="H917">
        <f t="shared" si="420"/>
        <v>0.1</v>
      </c>
      <c r="I917">
        <v>3.9</v>
      </c>
      <c r="J917">
        <v>0</v>
      </c>
      <c r="K917" s="27">
        <f t="shared" si="421"/>
        <v>7.8540000000000016E-3</v>
      </c>
      <c r="L917">
        <f>0.000081*(G917^1.922704*I917^0.783213+0.000032*G917^2)</f>
        <v>1.9684492465395616E-2</v>
      </c>
      <c r="O917">
        <f>L917*0.61*1.07</f>
        <v>1.2848068232163719E-2</v>
      </c>
      <c r="Q917">
        <f>O917*0.531</f>
        <v>6.8223242312789355E-3</v>
      </c>
      <c r="T917">
        <f>(L917*0.61*1.07)*(1+0.2)*0.531*3.67</f>
        <v>3.0045515914552429E-2</v>
      </c>
    </row>
    <row r="918" spans="1:20" hidden="1" x14ac:dyDescent="0.3">
      <c r="A918" s="26">
        <v>48001</v>
      </c>
      <c r="B918">
        <v>194</v>
      </c>
      <c r="C918" t="s">
        <v>211</v>
      </c>
      <c r="D918">
        <v>61</v>
      </c>
      <c r="E918" t="s">
        <v>212</v>
      </c>
      <c r="F918">
        <v>3</v>
      </c>
      <c r="G918">
        <v>12</v>
      </c>
      <c r="H918">
        <f t="shared" si="420"/>
        <v>0.12</v>
      </c>
      <c r="I918">
        <v>8</v>
      </c>
      <c r="J918">
        <v>4.3</v>
      </c>
      <c r="K918" s="27">
        <f t="shared" si="421"/>
        <v>1.130976E-2</v>
      </c>
      <c r="L918">
        <f>0.000062*(G918^1.947206*I918^0.894551+0.000039*G918^2)</f>
        <v>5.0308682456384965E-2</v>
      </c>
      <c r="O918">
        <f>L918*0.47*0.75</f>
        <v>1.77338105658757E-2</v>
      </c>
      <c r="Q918">
        <f>O918*0.52</f>
        <v>9.2215814942553636E-3</v>
      </c>
      <c r="T918">
        <f>(L918*0.47*0.75)*(1+0.2)*0.52*3.67</f>
        <v>4.0611844900700619E-2</v>
      </c>
    </row>
    <row r="919" spans="1:20" hidden="1" x14ac:dyDescent="0.3">
      <c r="A919" s="26">
        <v>48001</v>
      </c>
      <c r="B919">
        <v>194</v>
      </c>
      <c r="C919" t="s">
        <v>211</v>
      </c>
      <c r="D919">
        <v>62</v>
      </c>
      <c r="E919" t="s">
        <v>216</v>
      </c>
      <c r="F919">
        <v>3</v>
      </c>
      <c r="G919">
        <v>12.5</v>
      </c>
      <c r="H919">
        <f t="shared" si="420"/>
        <v>0.125</v>
      </c>
      <c r="I919">
        <v>5.7</v>
      </c>
      <c r="J919">
        <v>1.4</v>
      </c>
      <c r="K919" s="27">
        <f t="shared" si="421"/>
        <v>1.2271875E-2</v>
      </c>
      <c r="L919">
        <f>0.000086*(G919^1.882935*I919^0.813269+0.000016*G919^2)</f>
        <v>4.1175659347540285E-2</v>
      </c>
      <c r="O919">
        <f>L919*0.45*0.75</f>
        <v>1.3896785029794845E-2</v>
      </c>
      <c r="Q919">
        <f>O919*0.52</f>
        <v>7.22632821549332E-3</v>
      </c>
      <c r="T919">
        <f>(L919*0.45*0.75)*(1+0.2)*0.52*3.67</f>
        <v>3.182474946103258E-2</v>
      </c>
    </row>
    <row r="920" spans="1:20" hidden="1" x14ac:dyDescent="0.3">
      <c r="A920" s="26">
        <v>48001</v>
      </c>
      <c r="B920">
        <v>194</v>
      </c>
      <c r="C920" t="s">
        <v>211</v>
      </c>
      <c r="D920">
        <v>63</v>
      </c>
      <c r="E920" t="s">
        <v>222</v>
      </c>
      <c r="F920">
        <v>3</v>
      </c>
      <c r="G920">
        <v>23</v>
      </c>
      <c r="H920">
        <f t="shared" si="420"/>
        <v>0.23</v>
      </c>
      <c r="I920">
        <v>7.6</v>
      </c>
      <c r="J920">
        <v>3.1</v>
      </c>
      <c r="K920" s="27">
        <f t="shared" si="421"/>
        <v>4.154766E-2</v>
      </c>
      <c r="L920">
        <f>0.000081*(G920^1.922704*I920^0.783213+0.000032*G920^2)</f>
        <v>0.16464663113039402</v>
      </c>
      <c r="O920">
        <f>L920*0.61*1.07</f>
        <v>0.10746485613880818</v>
      </c>
      <c r="Q920">
        <f>O920*0.531</f>
        <v>5.7063838609707151E-2</v>
      </c>
      <c r="T920">
        <f>(L920*0.61*1.07)*(1+0.2)*0.531*3.67</f>
        <v>0.25130914523715026</v>
      </c>
    </row>
    <row r="921" spans="1:20" hidden="1" x14ac:dyDescent="0.3">
      <c r="A921" s="26">
        <v>48001</v>
      </c>
      <c r="B921">
        <v>194</v>
      </c>
      <c r="C921" t="s">
        <v>211</v>
      </c>
      <c r="D921">
        <v>64</v>
      </c>
      <c r="E921" t="s">
        <v>216</v>
      </c>
      <c r="F921">
        <v>3</v>
      </c>
      <c r="G921">
        <v>9</v>
      </c>
      <c r="H921">
        <f t="shared" si="420"/>
        <v>0.09</v>
      </c>
      <c r="I921">
        <v>5.0999999999999996</v>
      </c>
      <c r="J921">
        <v>1.4</v>
      </c>
      <c r="K921" s="27">
        <f t="shared" si="421"/>
        <v>6.3617399999999994E-3</v>
      </c>
      <c r="L921">
        <f t="shared" ref="L921:L922" si="428">0.000086*(G921^1.882935*I921^0.813269+0.000016*G921^2)</f>
        <v>2.0263868058542883E-2</v>
      </c>
      <c r="O921">
        <f>L921*0.45*0.75</f>
        <v>6.8390554697582238E-3</v>
      </c>
      <c r="Q921">
        <f t="shared" ref="Q921:Q922" si="429">O921*0.52</f>
        <v>3.5563088442742766E-3</v>
      </c>
      <c r="T921">
        <f>(L921*0.45*0.75)*(1+0.2)*0.52*3.67</f>
        <v>1.5661984150183914E-2</v>
      </c>
    </row>
    <row r="922" spans="1:20" hidden="1" x14ac:dyDescent="0.3">
      <c r="A922" s="26">
        <v>48001</v>
      </c>
      <c r="B922">
        <v>194</v>
      </c>
      <c r="C922" t="s">
        <v>211</v>
      </c>
      <c r="D922">
        <v>65</v>
      </c>
      <c r="E922" t="s">
        <v>216</v>
      </c>
      <c r="F922">
        <v>3</v>
      </c>
      <c r="G922">
        <v>12.5</v>
      </c>
      <c r="H922">
        <f t="shared" si="420"/>
        <v>0.125</v>
      </c>
      <c r="I922">
        <v>5.6</v>
      </c>
      <c r="J922">
        <v>1.3</v>
      </c>
      <c r="K922" s="27">
        <f t="shared" si="421"/>
        <v>1.2271875E-2</v>
      </c>
      <c r="L922">
        <f t="shared" si="428"/>
        <v>4.058720412394011E-2</v>
      </c>
      <c r="O922">
        <f>L922*0.45*0.75</f>
        <v>1.3698181391829788E-2</v>
      </c>
      <c r="Q922">
        <f t="shared" si="429"/>
        <v>7.1230543237514902E-3</v>
      </c>
      <c r="T922">
        <f>(L922*0.45*0.75)*(1+0.2)*0.52*3.67</f>
        <v>3.1369931241801555E-2</v>
      </c>
    </row>
    <row r="923" spans="1:20" hidden="1" x14ac:dyDescent="0.3">
      <c r="A923" s="26">
        <v>48001</v>
      </c>
      <c r="B923">
        <v>194</v>
      </c>
      <c r="C923" t="s">
        <v>211</v>
      </c>
      <c r="D923">
        <v>66</v>
      </c>
      <c r="E923" t="s">
        <v>222</v>
      </c>
      <c r="F923">
        <v>7</v>
      </c>
      <c r="G923">
        <v>19</v>
      </c>
      <c r="H923">
        <f t="shared" si="420"/>
        <v>0.19</v>
      </c>
      <c r="I923">
        <v>9.5</v>
      </c>
      <c r="J923">
        <v>0</v>
      </c>
      <c r="K923" s="27">
        <f t="shared" si="421"/>
        <v>2.835294E-2</v>
      </c>
      <c r="L923">
        <f>0.000081*(G923^1.922704*I923^0.783213+0.000032*G923^2)</f>
        <v>0.13580586086356633</v>
      </c>
      <c r="O923">
        <f>L923*0.61*1.07</f>
        <v>8.8640485385649753E-2</v>
      </c>
      <c r="Q923">
        <f>O923*0.531</f>
        <v>4.7068097739780018E-2</v>
      </c>
      <c r="T923">
        <f>(L923*0.61*1.07)*(1+0.2)*0.531*3.67</f>
        <v>0.20728790244599124</v>
      </c>
    </row>
    <row r="924" spans="1:20" hidden="1" x14ac:dyDescent="0.3">
      <c r="A924" s="26">
        <v>48001</v>
      </c>
      <c r="B924">
        <v>194</v>
      </c>
      <c r="C924" t="s">
        <v>211</v>
      </c>
      <c r="D924">
        <v>67</v>
      </c>
      <c r="E924" t="s">
        <v>212</v>
      </c>
      <c r="F924">
        <v>3</v>
      </c>
      <c r="G924">
        <v>8</v>
      </c>
      <c r="H924">
        <f t="shared" si="420"/>
        <v>0.08</v>
      </c>
      <c r="I924">
        <v>6.2</v>
      </c>
      <c r="J924">
        <v>2.7</v>
      </c>
      <c r="K924" s="27">
        <f t="shared" si="421"/>
        <v>5.0265600000000002E-3</v>
      </c>
      <c r="L924">
        <f t="shared" ref="L924:L926" si="430">0.000062*(G924^1.947206*I924^0.894551+0.000039*G924^2)</f>
        <v>1.8185799748759772E-2</v>
      </c>
      <c r="O924">
        <f>L924*0.47*0.75</f>
        <v>6.4104944114378197E-3</v>
      </c>
      <c r="Q924">
        <f t="shared" ref="Q924:Q926" si="431">O924*0.52</f>
        <v>3.3334570939476662E-3</v>
      </c>
      <c r="T924">
        <f>(L924*0.47*0.75)*(1+0.2)*0.52*3.67</f>
        <v>1.4680545041745522E-2</v>
      </c>
    </row>
    <row r="925" spans="1:20" hidden="1" x14ac:dyDescent="0.3">
      <c r="A925" s="26">
        <v>48001</v>
      </c>
      <c r="B925">
        <v>194</v>
      </c>
      <c r="C925" t="s">
        <v>211</v>
      </c>
      <c r="D925">
        <v>68</v>
      </c>
      <c r="E925" t="s">
        <v>212</v>
      </c>
      <c r="F925">
        <v>3</v>
      </c>
      <c r="G925">
        <v>10.5</v>
      </c>
      <c r="H925">
        <f t="shared" si="420"/>
        <v>0.105</v>
      </c>
      <c r="I925">
        <v>9.8000000000000007</v>
      </c>
      <c r="J925">
        <v>6.5</v>
      </c>
      <c r="K925" s="27">
        <f t="shared" si="421"/>
        <v>8.659034999999999E-3</v>
      </c>
      <c r="L925">
        <f t="shared" si="430"/>
        <v>4.6511718524554914E-2</v>
      </c>
      <c r="O925">
        <f>L925*0.47*0.75</f>
        <v>1.6395380779905606E-2</v>
      </c>
      <c r="Q925">
        <f t="shared" si="431"/>
        <v>8.5255980055509162E-3</v>
      </c>
      <c r="T925">
        <f>(L925*0.47*0.75)*(1+0.2)*0.52*3.67</f>
        <v>3.7546733616446233E-2</v>
      </c>
    </row>
    <row r="926" spans="1:20" hidden="1" x14ac:dyDescent="0.3">
      <c r="A926" s="26">
        <v>48001</v>
      </c>
      <c r="B926">
        <v>194</v>
      </c>
      <c r="C926" t="s">
        <v>211</v>
      </c>
      <c r="D926">
        <v>69</v>
      </c>
      <c r="E926" t="s">
        <v>212</v>
      </c>
      <c r="F926">
        <v>1</v>
      </c>
      <c r="G926">
        <v>25</v>
      </c>
      <c r="H926">
        <f t="shared" si="420"/>
        <v>0.25</v>
      </c>
      <c r="I926">
        <v>14.1</v>
      </c>
      <c r="J926">
        <v>9.6</v>
      </c>
      <c r="K926" s="27">
        <f t="shared" si="421"/>
        <v>4.9087499999999999E-2</v>
      </c>
      <c r="L926">
        <f t="shared" si="430"/>
        <v>0.34874328208182287</v>
      </c>
      <c r="O926">
        <f>L926*0.47*0.75</f>
        <v>0.12293200693384256</v>
      </c>
      <c r="Q926">
        <f t="shared" si="431"/>
        <v>6.392464360559813E-2</v>
      </c>
      <c r="T926">
        <f>(L926*0.47*0.75)*(1+0.2)*0.52*3.67</f>
        <v>0.28152413043905417</v>
      </c>
    </row>
    <row r="927" spans="1:20" hidden="1" x14ac:dyDescent="0.3">
      <c r="A927" s="26">
        <v>48001</v>
      </c>
      <c r="B927">
        <v>194</v>
      </c>
      <c r="C927" t="s">
        <v>211</v>
      </c>
      <c r="D927">
        <v>70</v>
      </c>
      <c r="E927" t="s">
        <v>222</v>
      </c>
      <c r="F927">
        <v>7</v>
      </c>
      <c r="G927">
        <v>27.5</v>
      </c>
      <c r="H927">
        <f t="shared" si="420"/>
        <v>0.27500000000000002</v>
      </c>
      <c r="I927">
        <v>9</v>
      </c>
      <c r="J927">
        <v>0</v>
      </c>
      <c r="K927" s="27">
        <f t="shared" si="421"/>
        <v>5.9395875000000008E-2</v>
      </c>
      <c r="L927">
        <f>0.000081*(G927^1.922704*I927^0.783213+0.000032*G927^2)</f>
        <v>0.26501722212758383</v>
      </c>
      <c r="O927">
        <f>L927*0.61*1.07</f>
        <v>0.17297674088267395</v>
      </c>
      <c r="Q927">
        <f>O927*0.531</f>
        <v>9.1850649408699872E-2</v>
      </c>
      <c r="T927">
        <f>(L927*0.61*1.07)*(1+0.2)*0.531*3.67</f>
        <v>0.40451025999591422</v>
      </c>
    </row>
    <row r="928" spans="1:20" hidden="1" x14ac:dyDescent="0.3">
      <c r="A928" s="26">
        <v>48001</v>
      </c>
      <c r="B928">
        <v>194</v>
      </c>
      <c r="C928" t="s">
        <v>211</v>
      </c>
      <c r="D928">
        <v>71</v>
      </c>
      <c r="E928" t="s">
        <v>212</v>
      </c>
      <c r="F928">
        <v>3</v>
      </c>
      <c r="G928">
        <v>12</v>
      </c>
      <c r="H928">
        <f t="shared" si="420"/>
        <v>0.12</v>
      </c>
      <c r="I928">
        <v>7.1</v>
      </c>
      <c r="J928">
        <v>4.8</v>
      </c>
      <c r="K928" s="27">
        <f t="shared" si="421"/>
        <v>1.130976E-2</v>
      </c>
      <c r="L928">
        <f t="shared" ref="L928:L933" si="432">0.000062*(G928^1.947206*I928^0.894551+0.000039*G928^2)</f>
        <v>4.5214448555466906E-2</v>
      </c>
      <c r="O928">
        <f t="shared" ref="O928:O933" si="433">L928*0.47*0.75</f>
        <v>1.5938093115802084E-2</v>
      </c>
      <c r="Q928">
        <f t="shared" ref="Q928:Q933" si="434">O928*0.52</f>
        <v>8.287808420217084E-3</v>
      </c>
      <c r="T928">
        <f t="shared" ref="T928:T933" si="435">(L928*0.47*0.75)*(1+0.2)*0.52*3.67</f>
        <v>3.6499508282636033E-2</v>
      </c>
    </row>
    <row r="929" spans="1:20" hidden="1" x14ac:dyDescent="0.3">
      <c r="A929" s="26">
        <v>48001</v>
      </c>
      <c r="B929">
        <v>194</v>
      </c>
      <c r="C929" t="s">
        <v>211</v>
      </c>
      <c r="D929">
        <v>72</v>
      </c>
      <c r="E929" t="s">
        <v>212</v>
      </c>
      <c r="F929">
        <v>3</v>
      </c>
      <c r="G929">
        <v>7.8</v>
      </c>
      <c r="H929">
        <f t="shared" si="420"/>
        <v>7.8E-2</v>
      </c>
      <c r="I929">
        <v>5.8</v>
      </c>
      <c r="J929">
        <v>3.5</v>
      </c>
      <c r="K929" s="27">
        <f t="shared" si="421"/>
        <v>4.7783736E-3</v>
      </c>
      <c r="L929">
        <f t="shared" si="432"/>
        <v>1.6308455956656087E-2</v>
      </c>
      <c r="O929">
        <f t="shared" si="433"/>
        <v>5.7487307247212705E-3</v>
      </c>
      <c r="Q929">
        <f t="shared" si="434"/>
        <v>2.989339976855061E-3</v>
      </c>
      <c r="T929">
        <f t="shared" si="435"/>
        <v>1.3165053258069687E-2</v>
      </c>
    </row>
    <row r="930" spans="1:20" hidden="1" x14ac:dyDescent="0.3">
      <c r="A930" s="26">
        <v>48001</v>
      </c>
      <c r="B930">
        <v>194</v>
      </c>
      <c r="C930" t="s">
        <v>211</v>
      </c>
      <c r="D930">
        <v>73</v>
      </c>
      <c r="E930" t="s">
        <v>212</v>
      </c>
      <c r="F930">
        <v>1</v>
      </c>
      <c r="G930">
        <v>32</v>
      </c>
      <c r="H930">
        <f t="shared" si="420"/>
        <v>0.32</v>
      </c>
      <c r="I930">
        <v>15.6</v>
      </c>
      <c r="J930">
        <v>7.1</v>
      </c>
      <c r="K930" s="27">
        <f t="shared" si="421"/>
        <v>8.0424960000000004E-2</v>
      </c>
      <c r="L930">
        <f t="shared" si="432"/>
        <v>0.61736400207299169</v>
      </c>
      <c r="O930">
        <f t="shared" si="433"/>
        <v>0.21762081073072959</v>
      </c>
      <c r="Q930">
        <f t="shared" si="434"/>
        <v>0.11316282157997939</v>
      </c>
      <c r="T930">
        <f t="shared" si="435"/>
        <v>0.49836906623822919</v>
      </c>
    </row>
    <row r="931" spans="1:20" hidden="1" x14ac:dyDescent="0.3">
      <c r="A931" s="26">
        <v>48001</v>
      </c>
      <c r="B931">
        <v>194</v>
      </c>
      <c r="C931" t="s">
        <v>211</v>
      </c>
      <c r="D931">
        <v>74</v>
      </c>
      <c r="E931" t="s">
        <v>212</v>
      </c>
      <c r="F931">
        <v>2</v>
      </c>
      <c r="G931">
        <v>20</v>
      </c>
      <c r="H931">
        <f t="shared" si="420"/>
        <v>0.2</v>
      </c>
      <c r="I931">
        <v>13</v>
      </c>
      <c r="J931">
        <v>10.1</v>
      </c>
      <c r="K931" s="27">
        <f t="shared" si="421"/>
        <v>3.1416000000000006E-2</v>
      </c>
      <c r="L931">
        <f t="shared" si="432"/>
        <v>0.21001303109521183</v>
      </c>
      <c r="O931">
        <f t="shared" si="433"/>
        <v>7.4029593461062165E-2</v>
      </c>
      <c r="Q931">
        <f t="shared" si="434"/>
        <v>3.849538859975233E-2</v>
      </c>
      <c r="T931">
        <f t="shared" si="435"/>
        <v>0.16953369139330923</v>
      </c>
    </row>
    <row r="932" spans="1:20" hidden="1" x14ac:dyDescent="0.3">
      <c r="A932" s="26">
        <v>48001</v>
      </c>
      <c r="B932">
        <v>194</v>
      </c>
      <c r="C932" t="s">
        <v>211</v>
      </c>
      <c r="D932">
        <v>75</v>
      </c>
      <c r="E932" t="s">
        <v>212</v>
      </c>
      <c r="F932">
        <v>1</v>
      </c>
      <c r="G932">
        <v>33.5</v>
      </c>
      <c r="H932">
        <f t="shared" si="420"/>
        <v>0.33500000000000002</v>
      </c>
      <c r="I932">
        <v>15.6</v>
      </c>
      <c r="J932">
        <v>7.5</v>
      </c>
      <c r="K932" s="27">
        <f t="shared" si="421"/>
        <v>8.8141515000000017E-2</v>
      </c>
      <c r="L932">
        <f t="shared" si="432"/>
        <v>0.67496404164510038</v>
      </c>
      <c r="O932">
        <f t="shared" si="433"/>
        <v>0.23792482467989789</v>
      </c>
      <c r="Q932">
        <f t="shared" si="434"/>
        <v>0.12372090883354692</v>
      </c>
      <c r="T932">
        <f t="shared" si="435"/>
        <v>0.54486688250294057</v>
      </c>
    </row>
    <row r="933" spans="1:20" hidden="1" x14ac:dyDescent="0.3">
      <c r="A933" s="26">
        <v>48001</v>
      </c>
      <c r="B933">
        <v>194</v>
      </c>
      <c r="C933" t="s">
        <v>211</v>
      </c>
      <c r="D933">
        <v>76</v>
      </c>
      <c r="E933" t="s">
        <v>212</v>
      </c>
      <c r="F933">
        <v>3</v>
      </c>
      <c r="G933">
        <v>8.5</v>
      </c>
      <c r="H933">
        <f t="shared" si="420"/>
        <v>8.5000000000000006E-2</v>
      </c>
      <c r="I933">
        <v>5.4</v>
      </c>
      <c r="J933">
        <v>2.9</v>
      </c>
      <c r="K933" s="27">
        <f t="shared" si="421"/>
        <v>5.6745150000000006E-3</v>
      </c>
      <c r="L933">
        <f t="shared" si="432"/>
        <v>1.8085460173230487E-2</v>
      </c>
      <c r="O933">
        <f t="shared" si="433"/>
        <v>6.3751247110637455E-3</v>
      </c>
      <c r="Q933">
        <f t="shared" si="434"/>
        <v>3.3150648497531476E-3</v>
      </c>
      <c r="T933">
        <f t="shared" si="435"/>
        <v>1.4599545598312861E-2</v>
      </c>
    </row>
    <row r="934" spans="1:20" hidden="1" x14ac:dyDescent="0.3">
      <c r="A934" s="26">
        <v>48001</v>
      </c>
      <c r="B934">
        <v>194</v>
      </c>
      <c r="C934" t="s">
        <v>211</v>
      </c>
      <c r="D934">
        <v>77</v>
      </c>
      <c r="E934" t="s">
        <v>219</v>
      </c>
      <c r="F934">
        <v>3</v>
      </c>
      <c r="G934">
        <v>18.7</v>
      </c>
      <c r="H934">
        <f t="shared" si="420"/>
        <v>0.187</v>
      </c>
      <c r="I934">
        <v>5</v>
      </c>
      <c r="J934">
        <v>1.2</v>
      </c>
      <c r="K934" s="27">
        <f t="shared" si="421"/>
        <v>2.74646526E-2</v>
      </c>
      <c r="L934">
        <f t="shared" ref="L934:L935" si="436">0.000084*(G934^1.894314*I934^0.808223+0.000034*G934^2)</f>
        <v>7.9154527459686097E-2</v>
      </c>
      <c r="O934">
        <f>L934*0.75*1.07</f>
        <v>6.352150828639809E-2</v>
      </c>
      <c r="Q934">
        <f t="shared" ref="Q934:Q935" si="437">O934*0.531</f>
        <v>3.3729920900077384E-2</v>
      </c>
      <c r="T934">
        <f>(L934*0.75*1.07)*(1+0.2)*0.531*3.67</f>
        <v>0.14854657164394083</v>
      </c>
    </row>
    <row r="935" spans="1:20" hidden="1" x14ac:dyDescent="0.3">
      <c r="A935" s="26">
        <v>48001</v>
      </c>
      <c r="B935">
        <v>194</v>
      </c>
      <c r="C935" t="s">
        <v>211</v>
      </c>
      <c r="D935">
        <v>78</v>
      </c>
      <c r="E935" t="s">
        <v>219</v>
      </c>
      <c r="F935">
        <v>3</v>
      </c>
      <c r="G935">
        <v>13.5</v>
      </c>
      <c r="H935">
        <f t="shared" si="420"/>
        <v>0.13500000000000001</v>
      </c>
      <c r="I935">
        <v>4</v>
      </c>
      <c r="J935">
        <v>1.1000000000000001</v>
      </c>
      <c r="K935" s="27">
        <f t="shared" si="421"/>
        <v>1.4313915000000002E-2</v>
      </c>
      <c r="L935">
        <f t="shared" si="436"/>
        <v>3.5652619255509832E-2</v>
      </c>
      <c r="O935">
        <f>L935*0.75*1.07</f>
        <v>2.8611226952546642E-2</v>
      </c>
      <c r="Q935">
        <f t="shared" si="437"/>
        <v>1.5192561511802267E-2</v>
      </c>
      <c r="T935">
        <f>(L935*0.75*1.07)*(1+0.2)*0.531*3.67</f>
        <v>6.6908040897977181E-2</v>
      </c>
    </row>
    <row r="936" spans="1:20" hidden="1" x14ac:dyDescent="0.3">
      <c r="A936" s="26">
        <v>48001</v>
      </c>
      <c r="B936">
        <v>194</v>
      </c>
      <c r="C936" t="s">
        <v>211</v>
      </c>
      <c r="D936">
        <v>79</v>
      </c>
      <c r="E936" t="s">
        <v>212</v>
      </c>
      <c r="F936">
        <v>1</v>
      </c>
      <c r="G936">
        <v>26</v>
      </c>
      <c r="H936">
        <f t="shared" si="420"/>
        <v>0.26</v>
      </c>
      <c r="I936">
        <v>15.8</v>
      </c>
      <c r="J936">
        <v>9.1</v>
      </c>
      <c r="K936" s="27">
        <f t="shared" si="421"/>
        <v>5.3093040000000008E-2</v>
      </c>
      <c r="L936">
        <f t="shared" ref="L936:L937" si="438">0.000062*(G936^1.947206*I936^0.894551+0.000039*G936^2)</f>
        <v>0.4167713738628932</v>
      </c>
      <c r="O936">
        <f>L936*0.47*0.75</f>
        <v>0.14691190928666986</v>
      </c>
      <c r="Q936">
        <f t="shared" ref="Q936:Q937" si="439">O936*0.52</f>
        <v>7.6394192829068328E-2</v>
      </c>
      <c r="T936">
        <f>(L936*0.47*0.75)*(1+0.2)*0.52*3.67</f>
        <v>0.3364400252192169</v>
      </c>
    </row>
    <row r="937" spans="1:20" hidden="1" x14ac:dyDescent="0.3">
      <c r="A937" s="26">
        <v>48001</v>
      </c>
      <c r="B937">
        <v>194</v>
      </c>
      <c r="C937" t="s">
        <v>211</v>
      </c>
      <c r="D937">
        <v>80</v>
      </c>
      <c r="E937" t="s">
        <v>212</v>
      </c>
      <c r="F937">
        <v>1</v>
      </c>
      <c r="G937">
        <v>24.8</v>
      </c>
      <c r="H937">
        <f t="shared" si="420"/>
        <v>0.248</v>
      </c>
      <c r="I937">
        <v>13.5</v>
      </c>
      <c r="J937">
        <v>7</v>
      </c>
      <c r="K937" s="27">
        <f t="shared" si="421"/>
        <v>4.8305241599999993E-2</v>
      </c>
      <c r="L937">
        <f t="shared" si="438"/>
        <v>0.3302322836812413</v>
      </c>
      <c r="O937">
        <f>L937*0.47*0.75</f>
        <v>0.11640687999763756</v>
      </c>
      <c r="Q937">
        <f t="shared" si="439"/>
        <v>6.0531577598771535E-2</v>
      </c>
      <c r="T937">
        <f>(L937*0.47*0.75)*(1+0.2)*0.52*3.67</f>
        <v>0.2665810677449898</v>
      </c>
    </row>
    <row r="938" spans="1:20" hidden="1" x14ac:dyDescent="0.3">
      <c r="A938" s="26">
        <v>48001</v>
      </c>
      <c r="B938">
        <v>194</v>
      </c>
      <c r="C938" t="s">
        <v>211</v>
      </c>
      <c r="D938">
        <v>81</v>
      </c>
      <c r="E938" t="s">
        <v>216</v>
      </c>
      <c r="F938">
        <v>3</v>
      </c>
      <c r="G938">
        <v>8</v>
      </c>
      <c r="H938">
        <f t="shared" si="420"/>
        <v>0.08</v>
      </c>
      <c r="I938">
        <v>5.5</v>
      </c>
      <c r="J938">
        <v>2.7</v>
      </c>
      <c r="K938" s="27">
        <f t="shared" si="421"/>
        <v>5.0265600000000002E-3</v>
      </c>
      <c r="L938">
        <f>0.000086*(G938^1.882935*I938^0.813269+0.000016*G938^2)</f>
        <v>1.7261337165785342E-2</v>
      </c>
      <c r="O938">
        <f>L938*0.45*0.75</f>
        <v>5.825701293452553E-3</v>
      </c>
      <c r="Q938">
        <f>O938*0.52</f>
        <v>3.0293646725953276E-3</v>
      </c>
      <c r="T938">
        <f>(L938*0.45*0.75)*(1+0.2)*0.52*3.67</f>
        <v>1.3341322018109822E-2</v>
      </c>
    </row>
    <row r="939" spans="1:20" hidden="1" x14ac:dyDescent="0.3">
      <c r="A939" s="26">
        <v>48001</v>
      </c>
      <c r="B939">
        <v>194</v>
      </c>
      <c r="C939" t="s">
        <v>211</v>
      </c>
      <c r="D939">
        <v>82</v>
      </c>
      <c r="E939" t="s">
        <v>212</v>
      </c>
      <c r="F939">
        <v>3</v>
      </c>
      <c r="G939">
        <v>9.6999999999999993</v>
      </c>
      <c r="H939">
        <f t="shared" si="420"/>
        <v>9.6999999999999989E-2</v>
      </c>
      <c r="I939">
        <v>7.1</v>
      </c>
      <c r="J939">
        <v>4.7</v>
      </c>
      <c r="K939" s="27">
        <f t="shared" si="421"/>
        <v>7.3898285999999978E-3</v>
      </c>
      <c r="L939">
        <f>0.000062*(G939^1.947206*I939^0.894551+0.000039*G939^2)</f>
        <v>2.9876990246211935E-2</v>
      </c>
      <c r="O939">
        <f>L939*0.47*0.75</f>
        <v>1.0531639061789706E-2</v>
      </c>
      <c r="Q939">
        <f>O939*0.52</f>
        <v>5.4764523121306474E-3</v>
      </c>
      <c r="T939">
        <f>(L939*0.47*0.75)*(1+0.2)*0.52*3.67</f>
        <v>2.4118295982623369E-2</v>
      </c>
    </row>
    <row r="940" spans="1:20" hidden="1" x14ac:dyDescent="0.3">
      <c r="A940" s="26">
        <v>48001</v>
      </c>
      <c r="B940">
        <v>194</v>
      </c>
      <c r="C940" t="s">
        <v>211</v>
      </c>
      <c r="D940">
        <v>83</v>
      </c>
      <c r="E940" t="s">
        <v>222</v>
      </c>
      <c r="F940">
        <v>7</v>
      </c>
      <c r="G940">
        <v>9</v>
      </c>
      <c r="H940">
        <f t="shared" si="420"/>
        <v>0.09</v>
      </c>
      <c r="I940">
        <v>4.7</v>
      </c>
      <c r="J940">
        <v>0</v>
      </c>
      <c r="K940" s="27">
        <f t="shared" si="421"/>
        <v>6.3617399999999994E-3</v>
      </c>
      <c r="L940">
        <f>0.000081*(G940^1.922704*I940^0.783213+0.000032*G940^2)</f>
        <v>1.8604225267007096E-2</v>
      </c>
      <c r="O940">
        <f>L940*0.61*1.07</f>
        <v>1.2142977831775533E-2</v>
      </c>
      <c r="Q940">
        <f>O940*0.531</f>
        <v>6.4479212286728087E-3</v>
      </c>
      <c r="T940">
        <f>(L940*0.61*1.07)*(1+0.2)*0.531*3.67</f>
        <v>2.8396645091075045E-2</v>
      </c>
    </row>
    <row r="941" spans="1:20" hidden="1" x14ac:dyDescent="0.3">
      <c r="A941" s="26">
        <v>48001</v>
      </c>
      <c r="B941">
        <v>194</v>
      </c>
      <c r="C941" t="s">
        <v>211</v>
      </c>
      <c r="D941">
        <v>84</v>
      </c>
      <c r="E941" t="s">
        <v>220</v>
      </c>
      <c r="F941">
        <v>7</v>
      </c>
      <c r="G941">
        <v>15</v>
      </c>
      <c r="H941">
        <f t="shared" si="420"/>
        <v>0.15</v>
      </c>
      <c r="I941">
        <v>6.7</v>
      </c>
      <c r="J941">
        <v>0</v>
      </c>
      <c r="K941" s="27">
        <f t="shared" si="421"/>
        <v>1.76715E-2</v>
      </c>
      <c r="L941">
        <f>0.000084*(G941^1.894314*I941^0.808223+0.000031*G941^2)</f>
        <v>6.6042260746295572E-2</v>
      </c>
      <c r="O941">
        <f>L941*0.78*1.07</f>
        <v>5.5118870818858287E-2</v>
      </c>
      <c r="Q941">
        <f>O941*0.531</f>
        <v>2.9268120404813754E-2</v>
      </c>
      <c r="T941">
        <f>(L941*0.78*1.07)*(1+0.2)*0.531*3.67</f>
        <v>0.12889680226279976</v>
      </c>
    </row>
    <row r="942" spans="1:20" hidden="1" x14ac:dyDescent="0.3">
      <c r="A942" s="26">
        <v>48001</v>
      </c>
      <c r="B942">
        <v>194</v>
      </c>
      <c r="C942" t="s">
        <v>211</v>
      </c>
      <c r="D942">
        <v>85</v>
      </c>
      <c r="E942" t="s">
        <v>222</v>
      </c>
      <c r="F942">
        <v>7</v>
      </c>
      <c r="G942">
        <v>17.5</v>
      </c>
      <c r="H942">
        <f t="shared" si="420"/>
        <v>0.17499999999999999</v>
      </c>
      <c r="I942">
        <v>7.3</v>
      </c>
      <c r="J942">
        <v>0</v>
      </c>
      <c r="K942" s="27">
        <f t="shared" si="421"/>
        <v>2.4052874999999998E-2</v>
      </c>
      <c r="L942">
        <f>0.000081*(G942^1.922704*I942^0.783213+0.000032*G942^2)</f>
        <v>9.4329729521757125E-2</v>
      </c>
      <c r="O942">
        <f>L942*0.61*1.07</f>
        <v>6.1569014458850872E-2</v>
      </c>
      <c r="Q942">
        <f>O942*0.531</f>
        <v>3.2693146677649818E-2</v>
      </c>
      <c r="T942">
        <f>(L942*0.61*1.07)*(1+0.2)*0.531*3.67</f>
        <v>0.14398061796836978</v>
      </c>
    </row>
    <row r="943" spans="1:20" hidden="1" x14ac:dyDescent="0.3">
      <c r="A943" s="26">
        <v>48001</v>
      </c>
      <c r="B943">
        <v>194</v>
      </c>
      <c r="C943" t="s">
        <v>211</v>
      </c>
      <c r="D943">
        <v>86</v>
      </c>
      <c r="E943" t="s">
        <v>212</v>
      </c>
      <c r="F943">
        <v>1</v>
      </c>
      <c r="G943">
        <v>34</v>
      </c>
      <c r="H943">
        <f t="shared" si="420"/>
        <v>0.34</v>
      </c>
      <c r="I943">
        <v>18.100000000000001</v>
      </c>
      <c r="J943">
        <v>9</v>
      </c>
      <c r="K943" s="27">
        <f t="shared" si="421"/>
        <v>9.079224000000001E-2</v>
      </c>
      <c r="L943">
        <f>0.000062*(G943^1.947206*I943^0.894551+0.000039*G943^2)</f>
        <v>0.79351617221135107</v>
      </c>
      <c r="O943">
        <f>L943*0.47*0.75</f>
        <v>0.27971445070450124</v>
      </c>
      <c r="Q943">
        <f>O943*0.52</f>
        <v>0.14545151436634066</v>
      </c>
      <c r="T943">
        <f>(L943*0.47*0.75)*(1+0.2)*0.52*3.67</f>
        <v>0.64056846926936428</v>
      </c>
    </row>
    <row r="944" spans="1:20" hidden="1" x14ac:dyDescent="0.3">
      <c r="A944" s="26">
        <v>48001</v>
      </c>
      <c r="B944">
        <v>194</v>
      </c>
      <c r="C944" t="s">
        <v>211</v>
      </c>
      <c r="D944">
        <v>87</v>
      </c>
      <c r="E944" t="s">
        <v>222</v>
      </c>
      <c r="F944">
        <v>7</v>
      </c>
      <c r="G944">
        <v>24</v>
      </c>
      <c r="H944">
        <f t="shared" si="420"/>
        <v>0.24</v>
      </c>
      <c r="I944">
        <v>7.5</v>
      </c>
      <c r="J944">
        <v>0</v>
      </c>
      <c r="K944" s="27">
        <f t="shared" si="421"/>
        <v>4.5239040000000001E-2</v>
      </c>
      <c r="L944">
        <f>0.000081*(G944^1.922704*I944^0.783213+0.000032*G944^2)</f>
        <v>0.17684212218728301</v>
      </c>
      <c r="O944">
        <f>L944*0.61*1.07</f>
        <v>0.11542485315163964</v>
      </c>
      <c r="Q944">
        <f>O944*0.531</f>
        <v>6.1290597023520653E-2</v>
      </c>
      <c r="T944">
        <f>(L944*0.61*1.07)*(1+0.2)*0.531*3.67</f>
        <v>0.26992378929158489</v>
      </c>
    </row>
    <row r="945" spans="1:20" x14ac:dyDescent="0.3">
      <c r="A945" s="26">
        <v>48001</v>
      </c>
      <c r="B945">
        <v>194</v>
      </c>
      <c r="C945" t="s">
        <v>211</v>
      </c>
      <c r="D945">
        <v>88</v>
      </c>
      <c r="E945" t="s">
        <v>214</v>
      </c>
      <c r="F945">
        <v>3</v>
      </c>
      <c r="G945">
        <v>10.5</v>
      </c>
      <c r="H945">
        <f t="shared" si="420"/>
        <v>0.105</v>
      </c>
      <c r="I945">
        <v>4</v>
      </c>
      <c r="J945">
        <v>0.6</v>
      </c>
      <c r="K945" s="27">
        <f t="shared" si="421"/>
        <v>8.659034999999999E-3</v>
      </c>
      <c r="L945">
        <f>0.000081*(G945^1.864042*I945^0.850892+0.000027*G945^2)</f>
        <v>2.1101715084335365E-2</v>
      </c>
      <c r="O945">
        <f>L945*0.45*0.75</f>
        <v>7.1218288409631864E-3</v>
      </c>
      <c r="Q945">
        <f>O945*0.52</f>
        <v>3.7033509973008571E-3</v>
      </c>
      <c r="T945">
        <f>(L945*0.45*0.75)*(1+0.2)*0.52*3.67</f>
        <v>1.6309557792112971E-2</v>
      </c>
    </row>
    <row r="946" spans="1:20" hidden="1" x14ac:dyDescent="0.3">
      <c r="A946" s="26">
        <v>48001</v>
      </c>
      <c r="B946">
        <v>194</v>
      </c>
      <c r="C946" t="s">
        <v>211</v>
      </c>
      <c r="D946">
        <v>89</v>
      </c>
      <c r="E946" t="s">
        <v>220</v>
      </c>
      <c r="F946">
        <v>3</v>
      </c>
      <c r="G946">
        <v>7.6</v>
      </c>
      <c r="H946">
        <f t="shared" si="420"/>
        <v>7.5999999999999998E-2</v>
      </c>
      <c r="I946">
        <v>4.5999999999999996</v>
      </c>
      <c r="J946">
        <v>2.2000000000000002</v>
      </c>
      <c r="K946" s="27">
        <f t="shared" si="421"/>
        <v>4.5364704E-3</v>
      </c>
      <c r="L946">
        <f t="shared" ref="L946:L948" si="440">0.000084*(G946^1.894314*I946^0.808223+0.000031*G946^2)</f>
        <v>1.3442430124720796E-2</v>
      </c>
      <c r="O946">
        <f>L946*0.78*1.07</f>
        <v>1.1219052182091979E-2</v>
      </c>
      <c r="Q946">
        <f t="shared" ref="Q946:Q948" si="441">O946*0.531</f>
        <v>5.9573167086908411E-3</v>
      </c>
      <c r="T946">
        <f>(L946*0.78*1.07)*(1+0.2)*0.531*3.67</f>
        <v>2.6236022785074462E-2</v>
      </c>
    </row>
    <row r="947" spans="1:20" hidden="1" x14ac:dyDescent="0.3">
      <c r="A947" s="26">
        <v>48001</v>
      </c>
      <c r="B947">
        <v>194</v>
      </c>
      <c r="C947" t="s">
        <v>211</v>
      </c>
      <c r="D947">
        <v>90</v>
      </c>
      <c r="E947" t="s">
        <v>220</v>
      </c>
      <c r="F947">
        <v>3</v>
      </c>
      <c r="G947">
        <v>8.3000000000000007</v>
      </c>
      <c r="H947">
        <f t="shared" si="420"/>
        <v>8.3000000000000004E-2</v>
      </c>
      <c r="I947">
        <v>4.5999999999999996</v>
      </c>
      <c r="J947">
        <v>2.5</v>
      </c>
      <c r="K947" s="27">
        <f t="shared" si="421"/>
        <v>5.4106206000000007E-3</v>
      </c>
      <c r="L947">
        <f t="shared" si="440"/>
        <v>1.5884107270638069E-2</v>
      </c>
      <c r="O947">
        <f>L947*0.78*1.07</f>
        <v>1.3256875928074533E-2</v>
      </c>
      <c r="Q947">
        <f t="shared" si="441"/>
        <v>7.0394011178075777E-3</v>
      </c>
      <c r="T947">
        <f>(L947*0.78*1.07)*(1+0.2)*0.531*3.67</f>
        <v>3.1001522522824565E-2</v>
      </c>
    </row>
    <row r="948" spans="1:20" hidden="1" x14ac:dyDescent="0.3">
      <c r="A948" s="26">
        <v>48001</v>
      </c>
      <c r="B948">
        <v>194</v>
      </c>
      <c r="C948" t="s">
        <v>211</v>
      </c>
      <c r="D948">
        <v>91</v>
      </c>
      <c r="E948" t="s">
        <v>220</v>
      </c>
      <c r="F948">
        <v>7</v>
      </c>
      <c r="G948">
        <v>17.3</v>
      </c>
      <c r="H948">
        <f t="shared" si="420"/>
        <v>0.17300000000000001</v>
      </c>
      <c r="I948">
        <v>8</v>
      </c>
      <c r="J948">
        <v>0</v>
      </c>
      <c r="K948" s="27">
        <f t="shared" si="421"/>
        <v>2.3506236600000004E-2</v>
      </c>
      <c r="L948">
        <f t="shared" si="440"/>
        <v>9.9868571892697558E-2</v>
      </c>
      <c r="O948">
        <f>L948*0.78*1.07</f>
        <v>8.3350310101645397E-2</v>
      </c>
      <c r="Q948">
        <f t="shared" si="441"/>
        <v>4.4259014663973709E-2</v>
      </c>
      <c r="T948">
        <f>(L948*0.78*1.07)*(1+0.2)*0.531*3.67</f>
        <v>0.19491670058014018</v>
      </c>
    </row>
    <row r="949" spans="1:20" hidden="1" x14ac:dyDescent="0.3">
      <c r="A949" s="26">
        <v>48001</v>
      </c>
      <c r="B949">
        <v>195</v>
      </c>
      <c r="C949" t="s">
        <v>211</v>
      </c>
      <c r="D949">
        <v>1</v>
      </c>
      <c r="E949" t="s">
        <v>212</v>
      </c>
      <c r="F949">
        <v>4</v>
      </c>
      <c r="G949">
        <v>21.1</v>
      </c>
      <c r="H949">
        <f t="shared" si="420"/>
        <v>0.21100000000000002</v>
      </c>
      <c r="I949">
        <v>8.5</v>
      </c>
      <c r="J949">
        <v>6.3</v>
      </c>
      <c r="K949" s="27">
        <f t="shared" si="421"/>
        <v>3.4966793400000008E-2</v>
      </c>
      <c r="L949">
        <f>0.000062*(G949^1.947206*I949^0.894551+0.000039*G949^2)</f>
        <v>0.15938887115220257</v>
      </c>
      <c r="O949">
        <f>L949*0.47*0.75</f>
        <v>5.6184577081151404E-2</v>
      </c>
      <c r="Q949">
        <f>O949*0.52</f>
        <v>2.9215980082198733E-2</v>
      </c>
      <c r="T949">
        <f>(L949*0.47*0.75)*(1+0.2)*0.52*3.67</f>
        <v>0.12866717628200319</v>
      </c>
    </row>
    <row r="950" spans="1:20" hidden="1" x14ac:dyDescent="0.3">
      <c r="A950" s="26">
        <v>48001</v>
      </c>
      <c r="B950">
        <v>195</v>
      </c>
      <c r="C950" t="s">
        <v>211</v>
      </c>
      <c r="D950">
        <v>2</v>
      </c>
      <c r="E950" t="s">
        <v>222</v>
      </c>
      <c r="F950">
        <v>3</v>
      </c>
      <c r="G950">
        <v>12</v>
      </c>
      <c r="H950">
        <f t="shared" si="420"/>
        <v>0.12</v>
      </c>
      <c r="I950">
        <v>4.4000000000000004</v>
      </c>
      <c r="J950">
        <v>1.5</v>
      </c>
      <c r="K950" s="27">
        <f t="shared" si="421"/>
        <v>1.130976E-2</v>
      </c>
      <c r="L950">
        <f>0.000081*(G950^1.922704*I950^0.783213+0.000032*G950^2)</f>
        <v>3.0718280055311756E-2</v>
      </c>
      <c r="O950">
        <f>L950*0.61*1.07</f>
        <v>2.0049821392101982E-2</v>
      </c>
      <c r="Q950">
        <f>O950*0.531</f>
        <v>1.0646455159206153E-2</v>
      </c>
      <c r="T950">
        <f>(L950*0.61*1.07)*(1+0.2)*0.531*3.67</f>
        <v>4.6886988521143896E-2</v>
      </c>
    </row>
    <row r="951" spans="1:20" hidden="1" x14ac:dyDescent="0.3">
      <c r="A951" s="26">
        <v>48001</v>
      </c>
      <c r="B951">
        <v>195</v>
      </c>
      <c r="C951" t="s">
        <v>211</v>
      </c>
      <c r="D951">
        <v>3</v>
      </c>
      <c r="E951" t="s">
        <v>212</v>
      </c>
      <c r="F951">
        <v>1</v>
      </c>
      <c r="G951">
        <v>40</v>
      </c>
      <c r="H951">
        <f t="shared" si="420"/>
        <v>0.4</v>
      </c>
      <c r="I951">
        <v>15.4</v>
      </c>
      <c r="J951">
        <v>6.6</v>
      </c>
      <c r="K951" s="27">
        <f t="shared" si="421"/>
        <v>0.12566400000000003</v>
      </c>
      <c r="L951">
        <f>0.000062*(G951^1.947206*I951^0.894551+0.000039*G951^2)</f>
        <v>0.94239320976197116</v>
      </c>
      <c r="O951">
        <f>L951*0.47*0.75</f>
        <v>0.33219360644109486</v>
      </c>
      <c r="Q951">
        <f>O951*0.52</f>
        <v>0.17274067534936932</v>
      </c>
      <c r="T951">
        <f>(L951*0.47*0.75)*(1+0.2)*0.52*3.67</f>
        <v>0.76074993423862258</v>
      </c>
    </row>
    <row r="952" spans="1:20" hidden="1" x14ac:dyDescent="0.3">
      <c r="A952" s="26">
        <v>48001</v>
      </c>
      <c r="B952">
        <v>195</v>
      </c>
      <c r="C952" t="s">
        <v>211</v>
      </c>
      <c r="D952">
        <v>4</v>
      </c>
      <c r="E952" t="s">
        <v>220</v>
      </c>
      <c r="F952">
        <v>3</v>
      </c>
      <c r="G952">
        <v>9.1999999999999993</v>
      </c>
      <c r="H952">
        <f t="shared" si="420"/>
        <v>9.1999999999999998E-2</v>
      </c>
      <c r="I952">
        <v>2.7</v>
      </c>
      <c r="J952">
        <v>1.4</v>
      </c>
      <c r="K952" s="27">
        <f t="shared" si="421"/>
        <v>6.6476255999999992E-3</v>
      </c>
      <c r="L952">
        <f>0.000084*(G952^1.894314*I952^0.808223+0.000031*G952^2)</f>
        <v>1.2549944440070224E-2</v>
      </c>
      <c r="O952">
        <f>L952*0.78*1.07</f>
        <v>1.047418362968261E-2</v>
      </c>
      <c r="Q952">
        <f>O952*0.531</f>
        <v>5.5617915073614662E-3</v>
      </c>
      <c r="T952">
        <f>(L952*0.78*1.07)*(1+0.2)*0.531*3.67</f>
        <v>2.4494129798419896E-2</v>
      </c>
    </row>
    <row r="953" spans="1:20" hidden="1" x14ac:dyDescent="0.3">
      <c r="A953" s="26">
        <v>48001</v>
      </c>
      <c r="B953">
        <v>195</v>
      </c>
      <c r="C953" t="s">
        <v>211</v>
      </c>
      <c r="D953">
        <v>5</v>
      </c>
      <c r="E953" t="s">
        <v>212</v>
      </c>
      <c r="F953">
        <v>3</v>
      </c>
      <c r="G953">
        <v>8.8000000000000007</v>
      </c>
      <c r="H953">
        <f t="shared" si="420"/>
        <v>8.8000000000000009E-2</v>
      </c>
      <c r="I953">
        <v>2.7</v>
      </c>
      <c r="J953">
        <v>1.9</v>
      </c>
      <c r="K953" s="27">
        <f t="shared" si="421"/>
        <v>6.0821376000000016E-3</v>
      </c>
      <c r="L953">
        <f>0.000062*(G953^1.947206*I953^0.894551+0.000039*G953^2)</f>
        <v>1.040827397218483E-2</v>
      </c>
      <c r="O953">
        <f>L953*0.47*0.75</f>
        <v>3.6689165751951523E-3</v>
      </c>
      <c r="Q953">
        <f>O953*0.52</f>
        <v>1.9078366191014793E-3</v>
      </c>
      <c r="T953">
        <f>(L953*0.47*0.75)*(1+0.2)*0.52*3.67</f>
        <v>8.4021124705229138E-3</v>
      </c>
    </row>
    <row r="954" spans="1:20" hidden="1" x14ac:dyDescent="0.3">
      <c r="A954" s="26">
        <v>48001</v>
      </c>
      <c r="B954">
        <v>195</v>
      </c>
      <c r="C954" t="s">
        <v>211</v>
      </c>
      <c r="D954">
        <v>6</v>
      </c>
      <c r="E954" t="s">
        <v>216</v>
      </c>
      <c r="F954">
        <v>3</v>
      </c>
      <c r="G954">
        <v>8</v>
      </c>
      <c r="H954">
        <f t="shared" si="420"/>
        <v>0.08</v>
      </c>
      <c r="I954">
        <v>5.2</v>
      </c>
      <c r="J954">
        <v>1.4</v>
      </c>
      <c r="K954" s="27">
        <f t="shared" si="421"/>
        <v>5.0265600000000002E-3</v>
      </c>
      <c r="L954">
        <f>0.000086*(G954^1.882935*I954^0.813269+0.000016*G954^2)</f>
        <v>1.6491639710047402E-2</v>
      </c>
      <c r="O954">
        <f>L954*0.45*0.75</f>
        <v>5.565928402140998E-3</v>
      </c>
      <c r="Q954">
        <f>O954*0.52</f>
        <v>2.8942827691133192E-3</v>
      </c>
      <c r="T954">
        <f>(L954*0.45*0.75)*(1+0.2)*0.52*3.67</f>
        <v>1.2746421315175057E-2</v>
      </c>
    </row>
    <row r="955" spans="1:20" hidden="1" x14ac:dyDescent="0.3">
      <c r="A955" s="26">
        <v>48001</v>
      </c>
      <c r="B955">
        <v>195</v>
      </c>
      <c r="C955" t="s">
        <v>211</v>
      </c>
      <c r="D955">
        <v>7</v>
      </c>
      <c r="E955" t="s">
        <v>212</v>
      </c>
      <c r="F955">
        <v>1</v>
      </c>
      <c r="G955">
        <v>39.799999999999997</v>
      </c>
      <c r="H955">
        <f t="shared" si="420"/>
        <v>0.39799999999999996</v>
      </c>
      <c r="I955">
        <v>15.4</v>
      </c>
      <c r="J955">
        <v>6.8</v>
      </c>
      <c r="K955" s="27">
        <f t="shared" si="421"/>
        <v>0.12441050159999997</v>
      </c>
      <c r="L955">
        <f t="shared" ref="L955:L957" si="442">0.000062*(G955^1.947206*I955^0.894551+0.000039*G955^2)</f>
        <v>0.93323976903725858</v>
      </c>
      <c r="O955">
        <f>L955*0.47*0.75</f>
        <v>0.3289670185856336</v>
      </c>
      <c r="Q955">
        <f t="shared" ref="Q955:Q957" si="443">O955*0.52</f>
        <v>0.17106284966452948</v>
      </c>
      <c r="T955">
        <f>(L955*0.47*0.75)*(1+0.2)*0.52*3.67</f>
        <v>0.75336078992258781</v>
      </c>
    </row>
    <row r="956" spans="1:20" hidden="1" x14ac:dyDescent="0.3">
      <c r="A956" s="26">
        <v>48001</v>
      </c>
      <c r="B956">
        <v>195</v>
      </c>
      <c r="C956" t="s">
        <v>211</v>
      </c>
      <c r="D956">
        <v>8</v>
      </c>
      <c r="E956" t="s">
        <v>212</v>
      </c>
      <c r="F956">
        <v>1</v>
      </c>
      <c r="G956">
        <v>30</v>
      </c>
      <c r="H956">
        <f t="shared" si="420"/>
        <v>0.3</v>
      </c>
      <c r="I956">
        <v>15.7</v>
      </c>
      <c r="J956">
        <v>8.1</v>
      </c>
      <c r="K956" s="27">
        <f t="shared" si="421"/>
        <v>7.0685999999999999E-2</v>
      </c>
      <c r="L956">
        <f t="shared" si="442"/>
        <v>0.54757803047612119</v>
      </c>
      <c r="O956">
        <f>L956*0.47*0.75</f>
        <v>0.19302125574283269</v>
      </c>
      <c r="Q956">
        <f t="shared" si="443"/>
        <v>0.100371052986273</v>
      </c>
      <c r="T956">
        <f>(L956*0.47*0.75)*(1+0.2)*0.52*3.67</f>
        <v>0.4420341173515463</v>
      </c>
    </row>
    <row r="957" spans="1:20" hidden="1" x14ac:dyDescent="0.3">
      <c r="A957" s="26">
        <v>48001</v>
      </c>
      <c r="B957">
        <v>195</v>
      </c>
      <c r="C957" t="s">
        <v>211</v>
      </c>
      <c r="D957">
        <v>9</v>
      </c>
      <c r="E957" t="s">
        <v>212</v>
      </c>
      <c r="F957">
        <v>3</v>
      </c>
      <c r="G957">
        <v>13</v>
      </c>
      <c r="H957">
        <f t="shared" si="420"/>
        <v>0.13</v>
      </c>
      <c r="I957">
        <v>6.5</v>
      </c>
      <c r="J957">
        <v>3.6</v>
      </c>
      <c r="K957" s="27">
        <f t="shared" si="421"/>
        <v>1.3273260000000002E-2</v>
      </c>
      <c r="L957">
        <f t="shared" si="442"/>
        <v>4.8827552936363892E-2</v>
      </c>
      <c r="O957">
        <f>L957*0.47*0.75</f>
        <v>1.7211712410068272E-2</v>
      </c>
      <c r="Q957">
        <f t="shared" si="443"/>
        <v>8.950090453235502E-3</v>
      </c>
      <c r="T957">
        <f>(L957*0.47*0.75)*(1+0.2)*0.52*3.67</f>
        <v>3.9416198356049141E-2</v>
      </c>
    </row>
    <row r="958" spans="1:20" hidden="1" x14ac:dyDescent="0.3">
      <c r="A958" s="26">
        <v>48001</v>
      </c>
      <c r="B958">
        <v>195</v>
      </c>
      <c r="C958" t="s">
        <v>211</v>
      </c>
      <c r="D958">
        <v>10</v>
      </c>
      <c r="E958" t="s">
        <v>220</v>
      </c>
      <c r="F958">
        <v>3</v>
      </c>
      <c r="G958">
        <v>15.1</v>
      </c>
      <c r="H958">
        <f t="shared" si="420"/>
        <v>0.151</v>
      </c>
      <c r="I958">
        <v>7.5</v>
      </c>
      <c r="J958">
        <v>3.8</v>
      </c>
      <c r="K958" s="27">
        <f t="shared" si="421"/>
        <v>1.79079054E-2</v>
      </c>
      <c r="L958">
        <f t="shared" ref="L958:L960" si="444">0.000084*(G958^1.894314*I958^0.808223+0.000031*G958^2)</f>
        <v>7.3262204408240647E-2</v>
      </c>
      <c r="O958">
        <f>L958*0.78*1.07</f>
        <v>6.114463579911765E-2</v>
      </c>
      <c r="Q958">
        <f t="shared" ref="Q958:Q960" si="445">O958*0.531</f>
        <v>3.2467801609331472E-2</v>
      </c>
      <c r="T958">
        <f>(L958*0.78*1.07)*(1+0.2)*0.531*3.67</f>
        <v>0.14298819828749582</v>
      </c>
    </row>
    <row r="959" spans="1:20" hidden="1" x14ac:dyDescent="0.3">
      <c r="A959" s="26">
        <v>48001</v>
      </c>
      <c r="B959">
        <v>195</v>
      </c>
      <c r="C959" t="s">
        <v>211</v>
      </c>
      <c r="D959">
        <v>11</v>
      </c>
      <c r="E959" t="s">
        <v>220</v>
      </c>
      <c r="F959">
        <v>3</v>
      </c>
      <c r="G959">
        <v>8.1999999999999993</v>
      </c>
      <c r="H959">
        <f t="shared" si="420"/>
        <v>8.199999999999999E-2</v>
      </c>
      <c r="I959">
        <v>2.9</v>
      </c>
      <c r="J959">
        <v>2.1</v>
      </c>
      <c r="K959" s="27">
        <f t="shared" si="421"/>
        <v>5.2810295999999989E-3</v>
      </c>
      <c r="L959">
        <f t="shared" si="444"/>
        <v>1.0691963541868004E-2</v>
      </c>
      <c r="O959">
        <f>L959*0.78*1.07</f>
        <v>8.9235127720430369E-3</v>
      </c>
      <c r="Q959">
        <f t="shared" si="445"/>
        <v>4.738385281954853E-3</v>
      </c>
      <c r="T959">
        <f>(L959*0.78*1.07)*(1+0.2)*0.531*3.67</f>
        <v>2.0867848781729169E-2</v>
      </c>
    </row>
    <row r="960" spans="1:20" hidden="1" x14ac:dyDescent="0.3">
      <c r="A960" s="26">
        <v>48001</v>
      </c>
      <c r="B960">
        <v>195</v>
      </c>
      <c r="C960" t="s">
        <v>211</v>
      </c>
      <c r="D960">
        <v>12</v>
      </c>
      <c r="E960" t="s">
        <v>220</v>
      </c>
      <c r="F960">
        <v>3</v>
      </c>
      <c r="G960">
        <v>9</v>
      </c>
      <c r="H960">
        <f t="shared" si="420"/>
        <v>0.09</v>
      </c>
      <c r="I960">
        <v>2.9</v>
      </c>
      <c r="J960">
        <v>1.7</v>
      </c>
      <c r="K960" s="27">
        <f t="shared" si="421"/>
        <v>6.3617399999999994E-3</v>
      </c>
      <c r="L960">
        <f t="shared" si="444"/>
        <v>1.2753873660974338E-2</v>
      </c>
      <c r="O960">
        <f>L960*0.78*1.07</f>
        <v>1.0644382957449183E-2</v>
      </c>
      <c r="Q960">
        <f t="shared" si="445"/>
        <v>5.6521673504055167E-3</v>
      </c>
      <c r="T960">
        <f>(L960*0.78*1.07)*(1+0.2)*0.531*3.67</f>
        <v>2.4892145011185893E-2</v>
      </c>
    </row>
    <row r="961" spans="1:20" hidden="1" x14ac:dyDescent="0.3">
      <c r="A961" s="26">
        <v>48001</v>
      </c>
      <c r="B961">
        <v>195</v>
      </c>
      <c r="C961" t="s">
        <v>211</v>
      </c>
      <c r="D961">
        <v>13</v>
      </c>
      <c r="E961" t="s">
        <v>222</v>
      </c>
      <c r="F961">
        <v>7</v>
      </c>
      <c r="G961">
        <v>26</v>
      </c>
      <c r="H961">
        <f t="shared" si="420"/>
        <v>0.26</v>
      </c>
      <c r="I961">
        <v>8</v>
      </c>
      <c r="J961">
        <v>0</v>
      </c>
      <c r="K961" s="27">
        <f t="shared" si="421"/>
        <v>5.3093040000000008E-2</v>
      </c>
      <c r="L961">
        <f>0.000081*(G961^1.922704*I961^0.783213+0.000032*G961^2)</f>
        <v>0.21695779599762144</v>
      </c>
      <c r="O961">
        <f>L961*0.61*1.07</f>
        <v>0.14160835344764749</v>
      </c>
      <c r="Q961">
        <f>O961*0.531</f>
        <v>7.5194035680700821E-2</v>
      </c>
      <c r="T961">
        <f>(L961*0.61*1.07)*(1+0.2)*0.531*3.67</f>
        <v>0.33115453313780641</v>
      </c>
    </row>
    <row r="962" spans="1:20" hidden="1" x14ac:dyDescent="0.3">
      <c r="A962" s="26">
        <v>48001</v>
      </c>
      <c r="B962">
        <v>195</v>
      </c>
      <c r="C962" t="s">
        <v>211</v>
      </c>
      <c r="D962">
        <v>14</v>
      </c>
      <c r="E962" t="s">
        <v>212</v>
      </c>
      <c r="F962">
        <v>3</v>
      </c>
      <c r="G962">
        <v>10</v>
      </c>
      <c r="H962">
        <f t="shared" si="420"/>
        <v>0.1</v>
      </c>
      <c r="I962">
        <v>6</v>
      </c>
      <c r="J962">
        <v>2.7</v>
      </c>
      <c r="K962" s="27">
        <f t="shared" si="421"/>
        <v>7.8540000000000016E-3</v>
      </c>
      <c r="L962">
        <f t="shared" ref="L962:L964" si="446">0.000062*(G962^1.947206*I962^0.894551+0.000039*G962^2)</f>
        <v>2.7270777463092897E-2</v>
      </c>
      <c r="O962">
        <f>L962*0.47*0.75</f>
        <v>9.6129490557402449E-3</v>
      </c>
      <c r="Q962">
        <f t="shared" ref="Q962:Q964" si="447">O962*0.52</f>
        <v>4.9987335089849271E-3</v>
      </c>
      <c r="T962">
        <f>(L962*0.47*0.75)*(1+0.2)*0.52*3.67</f>
        <v>2.2014422373569622E-2</v>
      </c>
    </row>
    <row r="963" spans="1:20" hidden="1" x14ac:dyDescent="0.3">
      <c r="A963" s="26">
        <v>48001</v>
      </c>
      <c r="B963">
        <v>195</v>
      </c>
      <c r="C963" t="s">
        <v>211</v>
      </c>
      <c r="D963">
        <v>15</v>
      </c>
      <c r="E963" t="s">
        <v>212</v>
      </c>
      <c r="F963">
        <v>1</v>
      </c>
      <c r="G963">
        <v>36.4</v>
      </c>
      <c r="H963">
        <f t="shared" ref="H963:H1026" si="448">G963/100</f>
        <v>0.36399999999999999</v>
      </c>
      <c r="I963">
        <v>16</v>
      </c>
      <c r="J963">
        <v>7.5</v>
      </c>
      <c r="K963" s="27">
        <f t="shared" ref="K963:K1026" si="449">0.7854*H963^2</f>
        <v>0.1040623584</v>
      </c>
      <c r="L963">
        <f t="shared" si="446"/>
        <v>0.81157025149535622</v>
      </c>
      <c r="O963">
        <f>L963*0.47*0.75</f>
        <v>0.28607851365211306</v>
      </c>
      <c r="Q963">
        <f t="shared" si="447"/>
        <v>0.1487608270990988</v>
      </c>
      <c r="T963">
        <f>(L963*0.47*0.75)*(1+0.2)*0.52*3.67</f>
        <v>0.65514268254443109</v>
      </c>
    </row>
    <row r="964" spans="1:20" hidden="1" x14ac:dyDescent="0.3">
      <c r="A964" s="26">
        <v>48001</v>
      </c>
      <c r="B964">
        <v>195</v>
      </c>
      <c r="C964" t="s">
        <v>211</v>
      </c>
      <c r="D964">
        <v>16</v>
      </c>
      <c r="E964" t="s">
        <v>212</v>
      </c>
      <c r="F964">
        <v>3</v>
      </c>
      <c r="G964">
        <v>10.5</v>
      </c>
      <c r="H964">
        <f t="shared" si="448"/>
        <v>0.105</v>
      </c>
      <c r="I964">
        <v>6</v>
      </c>
      <c r="J964">
        <v>4.2</v>
      </c>
      <c r="K964" s="27">
        <f t="shared" si="449"/>
        <v>8.659034999999999E-3</v>
      </c>
      <c r="L964">
        <f t="shared" si="446"/>
        <v>2.9988687570389357E-2</v>
      </c>
      <c r="O964">
        <f>L964*0.47*0.75</f>
        <v>1.0571012368562248E-2</v>
      </c>
      <c r="Q964">
        <f t="shared" si="447"/>
        <v>5.4969264316523693E-3</v>
      </c>
      <c r="T964">
        <f>(L964*0.47*0.75)*(1+0.2)*0.52*3.67</f>
        <v>2.420846400499703E-2</v>
      </c>
    </row>
    <row r="965" spans="1:20" hidden="1" x14ac:dyDescent="0.3">
      <c r="A965" s="26">
        <v>48001</v>
      </c>
      <c r="B965">
        <v>195</v>
      </c>
      <c r="C965" t="s">
        <v>211</v>
      </c>
      <c r="D965">
        <v>17</v>
      </c>
      <c r="E965" t="s">
        <v>217</v>
      </c>
      <c r="F965">
        <v>3</v>
      </c>
      <c r="G965">
        <v>18</v>
      </c>
      <c r="H965">
        <f t="shared" si="448"/>
        <v>0.18</v>
      </c>
      <c r="I965">
        <v>6.8</v>
      </c>
      <c r="J965">
        <v>4.2</v>
      </c>
      <c r="K965" s="27">
        <f t="shared" si="449"/>
        <v>2.5446959999999998E-2</v>
      </c>
      <c r="L965">
        <f>0.000059*(G965^1.965295*I965^0.892133+0.000019*G965^2)</f>
        <v>9.5618761241437158E-2</v>
      </c>
      <c r="O965">
        <f>L965*0.47*0.75</f>
        <v>3.3705613337606591E-2</v>
      </c>
      <c r="Q965">
        <f>O965*0.52</f>
        <v>1.7526918935555427E-2</v>
      </c>
      <c r="T965">
        <f>(L965*0.47*0.75)*(1+0.2)*0.52*3.67</f>
        <v>7.7188550992186106E-2</v>
      </c>
    </row>
    <row r="966" spans="1:20" hidden="1" x14ac:dyDescent="0.3">
      <c r="A966" s="26">
        <v>48001</v>
      </c>
      <c r="B966">
        <v>195</v>
      </c>
      <c r="C966" t="s">
        <v>211</v>
      </c>
      <c r="D966">
        <v>18</v>
      </c>
      <c r="E966" t="s">
        <v>220</v>
      </c>
      <c r="F966">
        <v>3</v>
      </c>
      <c r="G966">
        <v>13.5</v>
      </c>
      <c r="H966">
        <f t="shared" si="448"/>
        <v>0.13500000000000001</v>
      </c>
      <c r="I966">
        <v>6.5</v>
      </c>
      <c r="J966">
        <v>3.7</v>
      </c>
      <c r="K966" s="27">
        <f t="shared" si="449"/>
        <v>1.4313915000000002E-2</v>
      </c>
      <c r="L966">
        <f t="shared" ref="L966:L968" si="450">0.000084*(G966^1.894314*I966^0.808223+0.000031*G966^2)</f>
        <v>5.2784394610761058E-2</v>
      </c>
      <c r="O966">
        <f>L966*0.78*1.07</f>
        <v>4.4053855742141185E-2</v>
      </c>
      <c r="Q966">
        <f t="shared" ref="Q966:Q968" si="451">O966*0.531</f>
        <v>2.339259739907697E-2</v>
      </c>
      <c r="T966">
        <f>(L966*0.78*1.07)*(1+0.2)*0.531*3.67</f>
        <v>0.10302099894553497</v>
      </c>
    </row>
    <row r="967" spans="1:20" hidden="1" x14ac:dyDescent="0.3">
      <c r="A967" s="26">
        <v>48001</v>
      </c>
      <c r="B967">
        <v>195</v>
      </c>
      <c r="C967" t="s">
        <v>211</v>
      </c>
      <c r="D967">
        <v>19</v>
      </c>
      <c r="E967" t="s">
        <v>220</v>
      </c>
      <c r="F967">
        <v>3</v>
      </c>
      <c r="G967">
        <v>13</v>
      </c>
      <c r="H967">
        <f t="shared" si="448"/>
        <v>0.13</v>
      </c>
      <c r="I967">
        <v>5.8</v>
      </c>
      <c r="J967">
        <v>3.1</v>
      </c>
      <c r="K967" s="27">
        <f t="shared" si="449"/>
        <v>1.3273260000000002E-2</v>
      </c>
      <c r="L967">
        <f t="shared" si="450"/>
        <v>4.4818993682494347E-2</v>
      </c>
      <c r="O967">
        <f>L967*0.78*1.07</f>
        <v>3.7405932127409787E-2</v>
      </c>
      <c r="Q967">
        <f t="shared" si="451"/>
        <v>1.9862549959654599E-2</v>
      </c>
      <c r="T967">
        <f>(L967*0.78*1.07)*(1+0.2)*0.531*3.67</f>
        <v>8.7474670022318846E-2</v>
      </c>
    </row>
    <row r="968" spans="1:20" hidden="1" x14ac:dyDescent="0.3">
      <c r="A968" s="26">
        <v>48001</v>
      </c>
      <c r="B968">
        <v>195</v>
      </c>
      <c r="C968" t="s">
        <v>211</v>
      </c>
      <c r="D968">
        <v>20</v>
      </c>
      <c r="E968" t="s">
        <v>220</v>
      </c>
      <c r="F968">
        <v>3</v>
      </c>
      <c r="G968">
        <v>9.3000000000000007</v>
      </c>
      <c r="H968">
        <f t="shared" si="448"/>
        <v>9.3000000000000013E-2</v>
      </c>
      <c r="I968">
        <v>5</v>
      </c>
      <c r="J968">
        <v>1.4</v>
      </c>
      <c r="K968" s="27">
        <f t="shared" si="449"/>
        <v>6.7929246000000016E-3</v>
      </c>
      <c r="L968">
        <f t="shared" si="450"/>
        <v>2.1077464606101402E-2</v>
      </c>
      <c r="O968">
        <f>L968*0.78*1.07</f>
        <v>1.7591251960252234E-2</v>
      </c>
      <c r="Q968">
        <f t="shared" si="451"/>
        <v>9.3409547908939374E-3</v>
      </c>
      <c r="T968">
        <f>(L968*0.78*1.07)*(1+0.2)*0.531*3.67</f>
        <v>4.1137564899096889E-2</v>
      </c>
    </row>
    <row r="969" spans="1:20" hidden="1" x14ac:dyDescent="0.3">
      <c r="A969" s="26">
        <v>48001</v>
      </c>
      <c r="B969">
        <v>195</v>
      </c>
      <c r="C969" t="s">
        <v>211</v>
      </c>
      <c r="D969">
        <v>21</v>
      </c>
      <c r="E969" t="s">
        <v>219</v>
      </c>
      <c r="F969">
        <v>3</v>
      </c>
      <c r="G969">
        <v>11</v>
      </c>
      <c r="H969">
        <f t="shared" si="448"/>
        <v>0.11</v>
      </c>
      <c r="I969">
        <v>4.4000000000000004</v>
      </c>
      <c r="J969">
        <v>1.9</v>
      </c>
      <c r="K969" s="27">
        <f t="shared" si="449"/>
        <v>9.503339999999999E-3</v>
      </c>
      <c r="L969">
        <f t="shared" ref="L969:L971" si="452">0.000084*(G969^1.894314*I969^0.808223+0.000034*G969^2)</f>
        <v>2.6125404677383814E-2</v>
      </c>
      <c r="O969">
        <f>L969*0.75*1.07</f>
        <v>2.0965637253600514E-2</v>
      </c>
      <c r="Q969">
        <f t="shared" ref="Q969:Q971" si="453">O969*0.531</f>
        <v>1.1132753381661874E-2</v>
      </c>
      <c r="T969">
        <f>(L969*0.75*1.07)*(1+0.2)*0.531*3.67</f>
        <v>4.9028645892838889E-2</v>
      </c>
    </row>
    <row r="970" spans="1:20" hidden="1" x14ac:dyDescent="0.3">
      <c r="A970" s="26">
        <v>48001</v>
      </c>
      <c r="B970">
        <v>195</v>
      </c>
      <c r="C970" t="s">
        <v>211</v>
      </c>
      <c r="D970">
        <v>22</v>
      </c>
      <c r="E970" t="s">
        <v>219</v>
      </c>
      <c r="F970">
        <v>3</v>
      </c>
      <c r="G970">
        <v>13.5</v>
      </c>
      <c r="H970">
        <f t="shared" si="448"/>
        <v>0.13500000000000001</v>
      </c>
      <c r="I970">
        <v>3.8</v>
      </c>
      <c r="J970">
        <v>1.1000000000000001</v>
      </c>
      <c r="K970" s="27">
        <f t="shared" si="449"/>
        <v>1.4313915000000002E-2</v>
      </c>
      <c r="L970">
        <f t="shared" si="452"/>
        <v>3.4204828326897849E-2</v>
      </c>
      <c r="O970">
        <f>L970*0.75*1.07</f>
        <v>2.7449374732335524E-2</v>
      </c>
      <c r="Q970">
        <f t="shared" si="453"/>
        <v>1.4575617982870165E-2</v>
      </c>
      <c r="T970">
        <f>(L970*0.75*1.07)*(1+0.2)*0.531*3.67</f>
        <v>6.4191021596560205E-2</v>
      </c>
    </row>
    <row r="971" spans="1:20" hidden="1" x14ac:dyDescent="0.3">
      <c r="A971" s="26">
        <v>48001</v>
      </c>
      <c r="B971">
        <v>195</v>
      </c>
      <c r="C971" t="s">
        <v>211</v>
      </c>
      <c r="D971">
        <v>23</v>
      </c>
      <c r="E971" t="s">
        <v>219</v>
      </c>
      <c r="F971">
        <v>3</v>
      </c>
      <c r="G971">
        <v>12</v>
      </c>
      <c r="H971">
        <f t="shared" si="448"/>
        <v>0.12</v>
      </c>
      <c r="I971">
        <v>3.2</v>
      </c>
      <c r="J971">
        <v>1</v>
      </c>
      <c r="K971" s="27">
        <f t="shared" si="449"/>
        <v>1.130976E-2</v>
      </c>
      <c r="L971">
        <f t="shared" si="452"/>
        <v>2.381599659503509E-2</v>
      </c>
      <c r="O971">
        <f>L971*0.75*1.07</f>
        <v>1.9112337267515662E-2</v>
      </c>
      <c r="Q971">
        <f t="shared" si="453"/>
        <v>1.0148651089050817E-2</v>
      </c>
      <c r="T971">
        <f>(L971*0.75*1.07)*(1+0.2)*0.531*3.67</f>
        <v>4.4694659396179795E-2</v>
      </c>
    </row>
    <row r="972" spans="1:20" hidden="1" x14ac:dyDescent="0.3">
      <c r="A972" s="26">
        <v>48001</v>
      </c>
      <c r="B972">
        <v>195</v>
      </c>
      <c r="C972" t="s">
        <v>211</v>
      </c>
      <c r="D972">
        <v>24</v>
      </c>
      <c r="E972" t="s">
        <v>212</v>
      </c>
      <c r="F972">
        <v>1</v>
      </c>
      <c r="G972">
        <v>32.5</v>
      </c>
      <c r="H972">
        <f t="shared" si="448"/>
        <v>0.32500000000000001</v>
      </c>
      <c r="I972">
        <v>16</v>
      </c>
      <c r="J972">
        <v>7.5</v>
      </c>
      <c r="K972" s="27">
        <f t="shared" si="449"/>
        <v>8.2957875E-2</v>
      </c>
      <c r="L972">
        <f>0.000062*(G972^1.947206*I972^0.894551+0.000039*G972^2)</f>
        <v>0.65086134615317559</v>
      </c>
      <c r="O972">
        <f>L972*0.47*0.75</f>
        <v>0.2294286245189944</v>
      </c>
      <c r="Q972">
        <f>O972*0.52</f>
        <v>0.11930288474987709</v>
      </c>
      <c r="T972">
        <f>(L972*0.47*0.75)*(1+0.2)*0.52*3.67</f>
        <v>0.5254099044384587</v>
      </c>
    </row>
    <row r="973" spans="1:20" hidden="1" x14ac:dyDescent="0.3">
      <c r="A973" s="26">
        <v>48001</v>
      </c>
      <c r="B973">
        <v>195</v>
      </c>
      <c r="C973" t="s">
        <v>211</v>
      </c>
      <c r="D973">
        <v>25</v>
      </c>
      <c r="E973" t="s">
        <v>220</v>
      </c>
      <c r="F973">
        <v>7</v>
      </c>
      <c r="G973">
        <v>8</v>
      </c>
      <c r="H973">
        <f t="shared" si="448"/>
        <v>0.08</v>
      </c>
      <c r="I973">
        <v>2.7</v>
      </c>
      <c r="J973">
        <v>0</v>
      </c>
      <c r="K973" s="27">
        <f t="shared" si="449"/>
        <v>5.0265600000000002E-3</v>
      </c>
      <c r="L973">
        <f t="shared" ref="L973:L978" si="454">0.000084*(G973^1.894314*I973^0.808223+0.000031*G973^2)</f>
        <v>9.6307680333634366E-3</v>
      </c>
      <c r="O973">
        <f t="shared" ref="O973:O978" si="455">L973*0.78*1.07</f>
        <v>8.0378390006451261E-3</v>
      </c>
      <c r="Q973">
        <f t="shared" ref="Q973:Q978" si="456">O973*0.531</f>
        <v>4.2680925093425623E-3</v>
      </c>
      <c r="T973">
        <f t="shared" ref="T973:T978" si="457">(L973*0.78*1.07)*(1+0.2)*0.531*3.67</f>
        <v>1.8796679411144639E-2</v>
      </c>
    </row>
    <row r="974" spans="1:20" hidden="1" x14ac:dyDescent="0.3">
      <c r="A974" s="26">
        <v>48001</v>
      </c>
      <c r="B974">
        <v>195</v>
      </c>
      <c r="C974" t="s">
        <v>211</v>
      </c>
      <c r="D974">
        <v>26</v>
      </c>
      <c r="E974" t="s">
        <v>220</v>
      </c>
      <c r="F974">
        <v>7</v>
      </c>
      <c r="G974">
        <v>13</v>
      </c>
      <c r="H974">
        <f t="shared" si="448"/>
        <v>0.13</v>
      </c>
      <c r="I974">
        <v>6</v>
      </c>
      <c r="J974">
        <v>0</v>
      </c>
      <c r="K974" s="27">
        <f t="shared" si="449"/>
        <v>1.3273260000000002E-2</v>
      </c>
      <c r="L974">
        <f t="shared" si="454"/>
        <v>4.6064001393096722E-2</v>
      </c>
      <c r="O974">
        <f t="shared" si="455"/>
        <v>3.8445015562678528E-2</v>
      </c>
      <c r="Q974">
        <f t="shared" si="456"/>
        <v>2.04143032637823E-2</v>
      </c>
      <c r="T974">
        <f t="shared" si="457"/>
        <v>8.9904591573697235E-2</v>
      </c>
    </row>
    <row r="975" spans="1:20" hidden="1" x14ac:dyDescent="0.3">
      <c r="A975" s="26">
        <v>48001</v>
      </c>
      <c r="B975">
        <v>195</v>
      </c>
      <c r="C975" t="s">
        <v>211</v>
      </c>
      <c r="D975">
        <v>27</v>
      </c>
      <c r="E975" t="s">
        <v>220</v>
      </c>
      <c r="F975">
        <v>3</v>
      </c>
      <c r="G975">
        <v>16.100000000000001</v>
      </c>
      <c r="H975">
        <f t="shared" si="448"/>
        <v>0.161</v>
      </c>
      <c r="I975">
        <v>5</v>
      </c>
      <c r="J975">
        <v>2.8</v>
      </c>
      <c r="K975" s="27">
        <f t="shared" si="449"/>
        <v>2.0358353400000001E-2</v>
      </c>
      <c r="L975">
        <f t="shared" si="454"/>
        <v>5.96094328981467E-2</v>
      </c>
      <c r="O975">
        <f t="shared" si="455"/>
        <v>4.9750032696793241E-2</v>
      </c>
      <c r="Q975">
        <f t="shared" si="456"/>
        <v>2.6417267361997211E-2</v>
      </c>
      <c r="T975">
        <f t="shared" si="457"/>
        <v>0.1163416454622357</v>
      </c>
    </row>
    <row r="976" spans="1:20" hidden="1" x14ac:dyDescent="0.3">
      <c r="A976" s="26">
        <v>48001</v>
      </c>
      <c r="B976">
        <v>195</v>
      </c>
      <c r="C976" t="s">
        <v>211</v>
      </c>
      <c r="D976">
        <v>28</v>
      </c>
      <c r="E976" t="s">
        <v>220</v>
      </c>
      <c r="F976">
        <v>3</v>
      </c>
      <c r="G976">
        <v>11.5</v>
      </c>
      <c r="H976">
        <f t="shared" si="448"/>
        <v>0.115</v>
      </c>
      <c r="I976">
        <v>5</v>
      </c>
      <c r="J976">
        <v>2.8</v>
      </c>
      <c r="K976" s="27">
        <f t="shared" si="449"/>
        <v>1.0386915E-2</v>
      </c>
      <c r="L976">
        <f t="shared" si="454"/>
        <v>3.1513920461225003E-2</v>
      </c>
      <c r="O976">
        <f t="shared" si="455"/>
        <v>2.6301518016938388E-2</v>
      </c>
      <c r="Q976">
        <f t="shared" si="456"/>
        <v>1.3966106066994284E-2</v>
      </c>
      <c r="T976">
        <f t="shared" si="457"/>
        <v>6.1506731119042826E-2</v>
      </c>
    </row>
    <row r="977" spans="1:24" hidden="1" x14ac:dyDescent="0.3">
      <c r="A977" s="26">
        <v>48001</v>
      </c>
      <c r="B977">
        <v>195</v>
      </c>
      <c r="C977" t="s">
        <v>211</v>
      </c>
      <c r="D977">
        <v>29</v>
      </c>
      <c r="E977" t="s">
        <v>220</v>
      </c>
      <c r="F977">
        <v>3</v>
      </c>
      <c r="G977">
        <v>13.8</v>
      </c>
      <c r="H977">
        <f t="shared" si="448"/>
        <v>0.13800000000000001</v>
      </c>
      <c r="I977">
        <v>6</v>
      </c>
      <c r="J977">
        <v>1.9</v>
      </c>
      <c r="K977" s="27">
        <f t="shared" si="449"/>
        <v>1.4957157600000002E-2</v>
      </c>
      <c r="L977">
        <f t="shared" si="454"/>
        <v>5.1581279535748287E-2</v>
      </c>
      <c r="O977">
        <f t="shared" si="455"/>
        <v>4.3049735900535527E-2</v>
      </c>
      <c r="Q977">
        <f t="shared" si="456"/>
        <v>2.2859409763184367E-2</v>
      </c>
      <c r="T977">
        <f t="shared" si="457"/>
        <v>0.10067284059706394</v>
      </c>
    </row>
    <row r="978" spans="1:24" hidden="1" x14ac:dyDescent="0.3">
      <c r="A978" s="26">
        <v>48001</v>
      </c>
      <c r="B978">
        <v>195</v>
      </c>
      <c r="C978" t="s">
        <v>211</v>
      </c>
      <c r="D978">
        <v>30</v>
      </c>
      <c r="E978" t="s">
        <v>220</v>
      </c>
      <c r="F978">
        <v>3</v>
      </c>
      <c r="G978">
        <v>13.5</v>
      </c>
      <c r="H978">
        <f t="shared" si="448"/>
        <v>0.13500000000000001</v>
      </c>
      <c r="I978">
        <v>5.6</v>
      </c>
      <c r="J978">
        <v>3</v>
      </c>
      <c r="K978" s="27">
        <f t="shared" si="449"/>
        <v>1.4313915000000002E-2</v>
      </c>
      <c r="L978">
        <f t="shared" si="454"/>
        <v>4.6794363537145764E-2</v>
      </c>
      <c r="O978">
        <f t="shared" si="455"/>
        <v>3.9054575808101857E-2</v>
      </c>
      <c r="Q978">
        <f t="shared" si="456"/>
        <v>2.0737979754102086E-2</v>
      </c>
      <c r="T978">
        <f t="shared" si="457"/>
        <v>9.1330062837065601E-2</v>
      </c>
    </row>
    <row r="979" spans="1:24" hidden="1" x14ac:dyDescent="0.3">
      <c r="A979" s="26">
        <v>48001</v>
      </c>
      <c r="B979">
        <v>195</v>
      </c>
      <c r="C979" t="s">
        <v>211</v>
      </c>
      <c r="D979">
        <v>31</v>
      </c>
      <c r="E979" t="s">
        <v>217</v>
      </c>
      <c r="F979">
        <v>2</v>
      </c>
      <c r="G979">
        <v>25</v>
      </c>
      <c r="H979">
        <f t="shared" si="448"/>
        <v>0.25</v>
      </c>
      <c r="I979">
        <v>11.5</v>
      </c>
      <c r="J979">
        <v>7.1</v>
      </c>
      <c r="K979" s="27">
        <f t="shared" si="449"/>
        <v>4.9087499999999999E-2</v>
      </c>
      <c r="L979">
        <f>0.000059*(G979^1.965295*I979^0.892133+0.000019*G979^2)</f>
        <v>0.29140775932237423</v>
      </c>
      <c r="O979">
        <f>L979*0.47*0.75</f>
        <v>0.1027212351611369</v>
      </c>
      <c r="Q979">
        <f>O979*0.52</f>
        <v>5.3415042283791195E-2</v>
      </c>
      <c r="T979">
        <f>(L979*0.47*0.75)*(1+0.2)*0.52*3.67</f>
        <v>0.23523984621781641</v>
      </c>
    </row>
    <row r="980" spans="1:24" hidden="1" x14ac:dyDescent="0.3">
      <c r="A980" s="26">
        <v>48001</v>
      </c>
      <c r="B980">
        <v>195</v>
      </c>
      <c r="C980" t="s">
        <v>211</v>
      </c>
      <c r="D980">
        <v>32</v>
      </c>
      <c r="E980" t="s">
        <v>220</v>
      </c>
      <c r="F980">
        <v>3</v>
      </c>
      <c r="G980">
        <v>11.5</v>
      </c>
      <c r="H980">
        <f t="shared" si="448"/>
        <v>0.115</v>
      </c>
      <c r="I980">
        <v>4.7</v>
      </c>
      <c r="J980">
        <v>2.5</v>
      </c>
      <c r="K980" s="27">
        <f t="shared" si="449"/>
        <v>1.0386915E-2</v>
      </c>
      <c r="L980">
        <f t="shared" ref="L980:L981" si="458">0.000084*(G980^1.894314*I980^0.808223+0.000031*G980^2)</f>
        <v>2.9976711701463661E-2</v>
      </c>
      <c r="O980">
        <f>L980*0.78*1.07</f>
        <v>2.5018563586041574E-2</v>
      </c>
      <c r="Q980">
        <f t="shared" ref="Q980:Q981" si="459">O980*0.531</f>
        <v>1.3284857264188077E-2</v>
      </c>
      <c r="T980">
        <f>(L980*0.78*1.07)*(1+0.2)*0.531*3.67</f>
        <v>5.850651139148428E-2</v>
      </c>
    </row>
    <row r="981" spans="1:24" hidden="1" x14ac:dyDescent="0.3">
      <c r="A981" s="26">
        <v>48001</v>
      </c>
      <c r="B981">
        <v>195</v>
      </c>
      <c r="C981" t="s">
        <v>211</v>
      </c>
      <c r="D981">
        <v>33</v>
      </c>
      <c r="E981" t="s">
        <v>220</v>
      </c>
      <c r="F981">
        <v>3</v>
      </c>
      <c r="G981">
        <v>10.4</v>
      </c>
      <c r="H981">
        <f t="shared" si="448"/>
        <v>0.10400000000000001</v>
      </c>
      <c r="I981">
        <v>4</v>
      </c>
      <c r="J981">
        <v>1.9</v>
      </c>
      <c r="K981" s="27">
        <f t="shared" si="449"/>
        <v>8.494886400000002E-3</v>
      </c>
      <c r="L981">
        <f t="shared" si="458"/>
        <v>2.1750244099908542E-2</v>
      </c>
      <c r="O981">
        <f>L981*0.78*1.07</f>
        <v>1.815275372578367E-2</v>
      </c>
      <c r="Q981">
        <f t="shared" si="459"/>
        <v>9.639112228391129E-3</v>
      </c>
      <c r="T981">
        <f>(L981*0.78*1.07)*(1+0.2)*0.531*3.67</f>
        <v>4.2450650253834529E-2</v>
      </c>
    </row>
    <row r="982" spans="1:24" hidden="1" x14ac:dyDescent="0.3">
      <c r="A982" s="26">
        <v>48001</v>
      </c>
      <c r="B982">
        <v>195</v>
      </c>
      <c r="C982" t="s">
        <v>211</v>
      </c>
      <c r="D982">
        <v>34</v>
      </c>
      <c r="E982" t="s">
        <v>222</v>
      </c>
      <c r="F982">
        <v>7</v>
      </c>
      <c r="G982">
        <v>12.2</v>
      </c>
      <c r="H982">
        <f t="shared" si="448"/>
        <v>0.122</v>
      </c>
      <c r="I982">
        <v>6.8</v>
      </c>
      <c r="J982">
        <v>0</v>
      </c>
      <c r="K982" s="27">
        <f t="shared" si="449"/>
        <v>1.1689893599999999E-2</v>
      </c>
      <c r="L982">
        <f>0.000081*(G982^1.922704*I982^0.783213+0.000032*G982^2)</f>
        <v>4.4593234162297081E-2</v>
      </c>
      <c r="O982">
        <f>L982*0.61*1.07</f>
        <v>2.9106003937731304E-2</v>
      </c>
      <c r="Q982">
        <f>O982*0.531</f>
        <v>1.5455288090935323E-2</v>
      </c>
      <c r="T982">
        <f>(L982*0.61*1.07)*(1+0.2)*0.531*3.67</f>
        <v>6.8065088752479158E-2</v>
      </c>
    </row>
    <row r="983" spans="1:24" hidden="1" x14ac:dyDescent="0.3">
      <c r="A983" s="26">
        <v>48001</v>
      </c>
      <c r="B983">
        <v>195</v>
      </c>
      <c r="C983" t="s">
        <v>211</v>
      </c>
      <c r="D983">
        <v>35</v>
      </c>
      <c r="E983" t="s">
        <v>220</v>
      </c>
      <c r="F983">
        <v>3</v>
      </c>
      <c r="G983">
        <v>7.5</v>
      </c>
      <c r="H983">
        <f t="shared" si="448"/>
        <v>7.4999999999999997E-2</v>
      </c>
      <c r="I983">
        <v>5</v>
      </c>
      <c r="J983">
        <v>2.7</v>
      </c>
      <c r="K983" s="27">
        <f t="shared" si="449"/>
        <v>4.4178749999999999E-3</v>
      </c>
      <c r="L983">
        <f>0.000084*(G983^1.894314*I983^0.808223+0.000031*G983^2)</f>
        <v>1.4023236495564265E-2</v>
      </c>
      <c r="O983">
        <f>L983*0.78*1.07</f>
        <v>1.1703793179197937E-2</v>
      </c>
      <c r="Q983">
        <f>O983*0.531</f>
        <v>6.2147141781541048E-3</v>
      </c>
      <c r="T983">
        <f>(L983*0.78*1.07)*(1+0.2)*0.531*3.67</f>
        <v>2.7369601240590676E-2</v>
      </c>
    </row>
    <row r="984" spans="1:24" hidden="1" x14ac:dyDescent="0.3">
      <c r="A984" s="26">
        <v>48001</v>
      </c>
      <c r="B984">
        <v>195</v>
      </c>
      <c r="C984" t="s">
        <v>211</v>
      </c>
      <c r="D984">
        <v>36</v>
      </c>
      <c r="E984" t="s">
        <v>212</v>
      </c>
      <c r="F984">
        <v>1</v>
      </c>
      <c r="G984">
        <v>34</v>
      </c>
      <c r="H984">
        <f t="shared" si="448"/>
        <v>0.34</v>
      </c>
      <c r="I984">
        <v>15</v>
      </c>
      <c r="J984">
        <v>8.5</v>
      </c>
      <c r="K984" s="27">
        <f t="shared" si="449"/>
        <v>9.079224000000001E-2</v>
      </c>
      <c r="L984">
        <f>0.000062*(G984^1.947206*I984^0.894551+0.000039*G984^2)</f>
        <v>0.67076755448572944</v>
      </c>
      <c r="O984">
        <f>L984*0.47*0.75</f>
        <v>0.23644556295621963</v>
      </c>
      <c r="Q984">
        <f>O984*0.52</f>
        <v>0.12295169273723421</v>
      </c>
      <c r="T984">
        <f>(L984*0.47*0.75)*(1+0.2)*0.52*3.67</f>
        <v>0.54147925481477943</v>
      </c>
    </row>
    <row r="985" spans="1:24" hidden="1" x14ac:dyDescent="0.3">
      <c r="A985" s="26">
        <v>48001</v>
      </c>
      <c r="B985">
        <v>195</v>
      </c>
      <c r="C985" t="s">
        <v>211</v>
      </c>
      <c r="D985">
        <v>37</v>
      </c>
      <c r="E985" t="s">
        <v>220</v>
      </c>
      <c r="F985">
        <v>3</v>
      </c>
      <c r="G985">
        <v>10</v>
      </c>
      <c r="H985">
        <f t="shared" si="448"/>
        <v>0.1</v>
      </c>
      <c r="I985">
        <v>6</v>
      </c>
      <c r="J985">
        <v>1.9</v>
      </c>
      <c r="K985" s="27">
        <f t="shared" si="449"/>
        <v>7.8540000000000016E-3</v>
      </c>
      <c r="L985">
        <f t="shared" ref="L985:L987" si="460">0.000084*(G985^1.894314*I985^0.808223+0.000031*G985^2)</f>
        <v>2.8023156985517932E-2</v>
      </c>
      <c r="O985">
        <f>L985*0.78*1.07</f>
        <v>2.3388126820113268E-2</v>
      </c>
      <c r="Q985">
        <f t="shared" ref="Q985:Q987" si="461">O985*0.531</f>
        <v>1.2419095341480146E-2</v>
      </c>
      <c r="T985">
        <f>(L985*0.78*1.07)*(1+0.2)*0.531*3.67</f>
        <v>5.4693695883878561E-2</v>
      </c>
    </row>
    <row r="986" spans="1:24" hidden="1" x14ac:dyDescent="0.3">
      <c r="A986" s="26">
        <v>48001</v>
      </c>
      <c r="B986">
        <v>195</v>
      </c>
      <c r="C986" t="s">
        <v>211</v>
      </c>
      <c r="D986">
        <v>38</v>
      </c>
      <c r="E986" t="s">
        <v>220</v>
      </c>
      <c r="F986">
        <v>3</v>
      </c>
      <c r="G986">
        <v>9.5</v>
      </c>
      <c r="H986">
        <f t="shared" si="448"/>
        <v>9.5000000000000001E-2</v>
      </c>
      <c r="I986">
        <v>6</v>
      </c>
      <c r="J986">
        <v>2.7</v>
      </c>
      <c r="K986" s="27">
        <f t="shared" si="449"/>
        <v>7.088235E-3</v>
      </c>
      <c r="L986">
        <f t="shared" si="460"/>
        <v>2.5428371724256466E-2</v>
      </c>
      <c r="O986">
        <f>L986*0.78*1.07</f>
        <v>2.1222519041064449E-2</v>
      </c>
      <c r="Q986">
        <f t="shared" si="461"/>
        <v>1.1269157610805223E-2</v>
      </c>
      <c r="T986">
        <f>(L986*0.78*1.07)*(1+0.2)*0.531*3.67</f>
        <v>4.9629370117986203E-2</v>
      </c>
    </row>
    <row r="987" spans="1:24" hidden="1" x14ac:dyDescent="0.3">
      <c r="A987" s="26">
        <v>48001</v>
      </c>
      <c r="B987">
        <v>195</v>
      </c>
      <c r="C987" t="s">
        <v>211</v>
      </c>
      <c r="D987">
        <v>39</v>
      </c>
      <c r="E987" t="s">
        <v>220</v>
      </c>
      <c r="F987">
        <v>3</v>
      </c>
      <c r="G987">
        <v>12</v>
      </c>
      <c r="H987">
        <f t="shared" si="448"/>
        <v>0.12</v>
      </c>
      <c r="I987">
        <v>6.6</v>
      </c>
      <c r="J987">
        <v>1.9</v>
      </c>
      <c r="K987" s="27">
        <f t="shared" si="449"/>
        <v>1.130976E-2</v>
      </c>
      <c r="L987">
        <f t="shared" si="460"/>
        <v>4.2752891862920535E-2</v>
      </c>
      <c r="O987">
        <f>L987*0.78*1.07</f>
        <v>3.5681563548793482E-2</v>
      </c>
      <c r="Q987">
        <f t="shared" si="461"/>
        <v>1.8946910244409341E-2</v>
      </c>
      <c r="T987">
        <f>(L987*0.78*1.07)*(1+0.2)*0.531*3.67</f>
        <v>8.3442192716378732E-2</v>
      </c>
    </row>
    <row r="988" spans="1:24" hidden="1" x14ac:dyDescent="0.3">
      <c r="A988" s="26">
        <v>48001</v>
      </c>
      <c r="B988">
        <v>195</v>
      </c>
      <c r="C988" t="s">
        <v>211</v>
      </c>
      <c r="D988">
        <v>40</v>
      </c>
      <c r="E988" t="s">
        <v>212</v>
      </c>
      <c r="F988">
        <v>1</v>
      </c>
      <c r="G988">
        <v>36.299999999999997</v>
      </c>
      <c r="H988">
        <f t="shared" si="448"/>
        <v>0.36299999999999999</v>
      </c>
      <c r="I988">
        <v>16</v>
      </c>
      <c r="J988">
        <v>8</v>
      </c>
      <c r="K988" s="27">
        <f t="shared" si="449"/>
        <v>0.10349137259999999</v>
      </c>
      <c r="L988">
        <f t="shared" ref="L988:L989" si="462">0.000062*(G988^1.947206*I988^0.894551+0.000039*G988^2)</f>
        <v>0.80723443171597187</v>
      </c>
      <c r="O988">
        <f>L988*0.47*0.75</f>
        <v>0.28455013717988004</v>
      </c>
      <c r="Q988">
        <f t="shared" ref="Q988:Q989" si="463">O988*0.52</f>
        <v>0.14796607133353762</v>
      </c>
      <c r="T988">
        <f>(L988*0.47*0.75)*(1+0.2)*0.52*3.67</f>
        <v>0.65164257815289961</v>
      </c>
      <c r="U988">
        <v>50</v>
      </c>
      <c r="V988">
        <v>57</v>
      </c>
      <c r="W988">
        <v>10</v>
      </c>
      <c r="X988">
        <v>5</v>
      </c>
    </row>
    <row r="989" spans="1:24" hidden="1" x14ac:dyDescent="0.3">
      <c r="A989" s="26">
        <v>48001</v>
      </c>
      <c r="B989">
        <v>195</v>
      </c>
      <c r="C989" t="s">
        <v>211</v>
      </c>
      <c r="D989">
        <v>41</v>
      </c>
      <c r="E989" t="s">
        <v>212</v>
      </c>
      <c r="F989">
        <v>3</v>
      </c>
      <c r="G989">
        <v>12</v>
      </c>
      <c r="H989">
        <f t="shared" si="448"/>
        <v>0.12</v>
      </c>
      <c r="I989">
        <v>9.5</v>
      </c>
      <c r="J989">
        <v>5.3</v>
      </c>
      <c r="K989" s="27">
        <f t="shared" si="449"/>
        <v>1.130976E-2</v>
      </c>
      <c r="L989">
        <f t="shared" si="462"/>
        <v>5.8668649765114489E-2</v>
      </c>
      <c r="O989">
        <f>L989*0.47*0.75</f>
        <v>2.0680699042202856E-2</v>
      </c>
      <c r="Q989">
        <f t="shared" si="463"/>
        <v>1.0753963501945485E-2</v>
      </c>
      <c r="T989">
        <f>(L989*0.47*0.75)*(1+0.2)*0.52*3.67</f>
        <v>4.7360455262567921E-2</v>
      </c>
    </row>
    <row r="990" spans="1:24" hidden="1" x14ac:dyDescent="0.3">
      <c r="A990" s="26">
        <v>48001</v>
      </c>
      <c r="B990">
        <v>195</v>
      </c>
      <c r="C990" t="s">
        <v>211</v>
      </c>
      <c r="D990">
        <v>42</v>
      </c>
      <c r="E990" t="s">
        <v>215</v>
      </c>
      <c r="F990">
        <v>3</v>
      </c>
      <c r="G990">
        <v>12</v>
      </c>
      <c r="H990">
        <f t="shared" si="448"/>
        <v>0.12</v>
      </c>
      <c r="I990">
        <v>2.2000000000000002</v>
      </c>
      <c r="J990">
        <v>1.4</v>
      </c>
      <c r="K990" s="27">
        <f t="shared" si="449"/>
        <v>1.130976E-2</v>
      </c>
      <c r="L990">
        <f>0.000064*(G990^1.958025*I990^0.883501+0.000045*G990^2)</f>
        <v>1.6664236577946415E-2</v>
      </c>
      <c r="O990">
        <f>L990*0.44*0.75</f>
        <v>5.4991980707223172E-3</v>
      </c>
      <c r="Q990">
        <f>O990*0.52</f>
        <v>2.859582996775605E-3</v>
      </c>
      <c r="T990">
        <f>(L990*0.44*0.75)*(1+0.2)*0.52*3.67</f>
        <v>1.2593603517799765E-2</v>
      </c>
    </row>
    <row r="991" spans="1:24" hidden="1" x14ac:dyDescent="0.3">
      <c r="A991" s="26">
        <v>48001</v>
      </c>
      <c r="B991">
        <v>195</v>
      </c>
      <c r="C991" t="s">
        <v>211</v>
      </c>
      <c r="D991">
        <v>43</v>
      </c>
      <c r="E991" t="s">
        <v>220</v>
      </c>
      <c r="F991">
        <v>7</v>
      </c>
      <c r="G991">
        <v>12.1</v>
      </c>
      <c r="H991">
        <f t="shared" si="448"/>
        <v>0.121</v>
      </c>
      <c r="I991">
        <v>1.7</v>
      </c>
      <c r="J991">
        <v>0</v>
      </c>
      <c r="K991" s="27">
        <f t="shared" si="449"/>
        <v>1.14990414E-2</v>
      </c>
      <c r="L991">
        <f>0.000084*(G991^1.894314*I991^0.808223+0.000031*G991^2)</f>
        <v>1.451043063890208E-2</v>
      </c>
      <c r="O991">
        <f>L991*0.78*1.07</f>
        <v>1.2110405411227678E-2</v>
      </c>
      <c r="Q991">
        <f>O991*0.531</f>
        <v>6.4306252733618971E-3</v>
      </c>
      <c r="T991">
        <f>(L991*0.78*1.07)*(1+0.2)*0.531*3.67</f>
        <v>2.8320473703885796E-2</v>
      </c>
    </row>
    <row r="992" spans="1:24" hidden="1" x14ac:dyDescent="0.3">
      <c r="A992" s="26">
        <v>48001</v>
      </c>
      <c r="B992">
        <v>195</v>
      </c>
      <c r="C992" t="s">
        <v>211</v>
      </c>
      <c r="D992">
        <v>44</v>
      </c>
      <c r="E992" t="s">
        <v>222</v>
      </c>
      <c r="F992">
        <v>3</v>
      </c>
      <c r="G992">
        <v>21</v>
      </c>
      <c r="H992">
        <f t="shared" si="448"/>
        <v>0.21</v>
      </c>
      <c r="I992">
        <v>4.0999999999999996</v>
      </c>
      <c r="J992">
        <v>1.9</v>
      </c>
      <c r="K992" s="27">
        <f t="shared" si="449"/>
        <v>3.4636139999999996E-2</v>
      </c>
      <c r="L992">
        <f>0.000081*(G992^1.922704*I992^0.783213+0.000032*G992^2)</f>
        <v>8.5244712844600321E-2</v>
      </c>
      <c r="O992">
        <f>L992*0.61*1.07</f>
        <v>5.5639224073670633E-2</v>
      </c>
      <c r="Q992">
        <f>O992*0.531</f>
        <v>2.9544427983119109E-2</v>
      </c>
      <c r="T992">
        <f>(L992*0.61*1.07)*(1+0.2)*0.531*3.67</f>
        <v>0.13011366083765655</v>
      </c>
    </row>
    <row r="993" spans="1:20" hidden="1" x14ac:dyDescent="0.3">
      <c r="A993" s="26">
        <v>48001</v>
      </c>
      <c r="B993">
        <v>195</v>
      </c>
      <c r="C993" t="s">
        <v>211</v>
      </c>
      <c r="D993">
        <v>45</v>
      </c>
      <c r="E993" t="s">
        <v>220</v>
      </c>
      <c r="F993">
        <v>3</v>
      </c>
      <c r="G993">
        <v>14</v>
      </c>
      <c r="H993">
        <f t="shared" si="448"/>
        <v>0.14000000000000001</v>
      </c>
      <c r="I993">
        <v>5.5</v>
      </c>
      <c r="J993">
        <v>1.8</v>
      </c>
      <c r="K993" s="27">
        <f t="shared" si="449"/>
        <v>1.5393840000000002E-2</v>
      </c>
      <c r="L993">
        <f t="shared" ref="L993:L994" si="464">0.000084*(G993^1.894314*I993^0.808223+0.000031*G993^2)</f>
        <v>4.9406980197709734E-2</v>
      </c>
      <c r="O993">
        <f>L993*0.78*1.07</f>
        <v>4.1235065673008553E-2</v>
      </c>
      <c r="Q993">
        <f t="shared" ref="Q993:Q996" si="465">O993*0.531</f>
        <v>2.1895819872367543E-2</v>
      </c>
      <c r="T993">
        <f>(L993*0.78*1.07)*(1+0.2)*0.531*3.67</f>
        <v>9.6429190717906649E-2</v>
      </c>
    </row>
    <row r="994" spans="1:20" hidden="1" x14ac:dyDescent="0.3">
      <c r="A994" s="26">
        <v>48001</v>
      </c>
      <c r="B994">
        <v>195</v>
      </c>
      <c r="C994" t="s">
        <v>211</v>
      </c>
      <c r="D994">
        <v>46</v>
      </c>
      <c r="E994" t="s">
        <v>220</v>
      </c>
      <c r="F994">
        <v>3</v>
      </c>
      <c r="G994">
        <v>13.5</v>
      </c>
      <c r="H994">
        <f t="shared" si="448"/>
        <v>0.13500000000000001</v>
      </c>
      <c r="I994">
        <v>5.4</v>
      </c>
      <c r="J994">
        <v>1.3</v>
      </c>
      <c r="K994" s="27">
        <f t="shared" si="449"/>
        <v>1.4313915000000002E-2</v>
      </c>
      <c r="L994">
        <f t="shared" si="464"/>
        <v>4.5438960347700633E-2</v>
      </c>
      <c r="O994">
        <f>L994*0.78*1.07</f>
        <v>3.7923356306190953E-2</v>
      </c>
      <c r="Q994">
        <f t="shared" si="465"/>
        <v>2.0137302198587396E-2</v>
      </c>
      <c r="T994">
        <f>(L994*0.78*1.07)*(1+0.2)*0.531*3.67</f>
        <v>8.8684678882578902E-2</v>
      </c>
    </row>
    <row r="995" spans="1:20" hidden="1" x14ac:dyDescent="0.3">
      <c r="A995" s="26">
        <v>48001</v>
      </c>
      <c r="B995">
        <v>195</v>
      </c>
      <c r="C995" t="s">
        <v>211</v>
      </c>
      <c r="D995">
        <v>47</v>
      </c>
      <c r="E995" t="s">
        <v>222</v>
      </c>
      <c r="F995">
        <v>3</v>
      </c>
      <c r="G995">
        <v>19</v>
      </c>
      <c r="H995">
        <f t="shared" si="448"/>
        <v>0.19</v>
      </c>
      <c r="I995">
        <v>6</v>
      </c>
      <c r="J995">
        <v>2.5</v>
      </c>
      <c r="K995" s="27">
        <f t="shared" si="449"/>
        <v>2.835294E-2</v>
      </c>
      <c r="L995">
        <f t="shared" ref="L995:L996" si="466">0.000081*(G995^1.922704*I995^0.783213+0.000032*G995^2)</f>
        <v>9.4757184102497907E-2</v>
      </c>
      <c r="O995">
        <f>L995*0.61*1.07</f>
        <v>6.1848014063700385E-2</v>
      </c>
      <c r="Q995">
        <f t="shared" si="465"/>
        <v>3.2841295467824903E-2</v>
      </c>
      <c r="T995">
        <f>(L995*0.61*1.07)*(1+0.2)*0.531*3.67</f>
        <v>0.14463306524030087</v>
      </c>
    </row>
    <row r="996" spans="1:20" hidden="1" x14ac:dyDescent="0.3">
      <c r="A996" s="26">
        <v>48001</v>
      </c>
      <c r="B996">
        <v>195</v>
      </c>
      <c r="C996" t="s">
        <v>211</v>
      </c>
      <c r="D996">
        <v>48</v>
      </c>
      <c r="E996" t="s">
        <v>222</v>
      </c>
      <c r="F996">
        <v>7</v>
      </c>
      <c r="G996">
        <v>15.5</v>
      </c>
      <c r="H996">
        <f t="shared" si="448"/>
        <v>0.155</v>
      </c>
      <c r="I996">
        <v>5</v>
      </c>
      <c r="J996">
        <v>0</v>
      </c>
      <c r="K996" s="27">
        <f t="shared" si="449"/>
        <v>1.8869235000000002E-2</v>
      </c>
      <c r="L996">
        <f t="shared" si="466"/>
        <v>5.5537688454250153E-2</v>
      </c>
      <c r="O996">
        <f>L996*0.61*1.07</f>
        <v>3.6249449254089072E-2</v>
      </c>
      <c r="Q996">
        <f t="shared" si="465"/>
        <v>1.9248457553921298E-2</v>
      </c>
      <c r="T996">
        <f>(L996*0.61*1.07)*(1+0.2)*0.531*3.67</f>
        <v>8.4770207067469405E-2</v>
      </c>
    </row>
    <row r="997" spans="1:20" hidden="1" x14ac:dyDescent="0.3">
      <c r="A997" s="26">
        <v>48001</v>
      </c>
      <c r="B997">
        <v>195</v>
      </c>
      <c r="C997" t="s">
        <v>211</v>
      </c>
      <c r="D997">
        <v>49</v>
      </c>
      <c r="E997" t="s">
        <v>212</v>
      </c>
      <c r="F997">
        <v>2</v>
      </c>
      <c r="G997">
        <v>24</v>
      </c>
      <c r="H997">
        <f t="shared" si="448"/>
        <v>0.24</v>
      </c>
      <c r="I997">
        <v>8.5</v>
      </c>
      <c r="J997">
        <v>2.1</v>
      </c>
      <c r="K997" s="27">
        <f t="shared" si="449"/>
        <v>4.5239040000000001E-2</v>
      </c>
      <c r="L997">
        <f t="shared" ref="L997:L1000" si="467">0.000062*(G997^1.947206*I997^0.894551+0.000039*G997^2)</f>
        <v>0.20481552984130064</v>
      </c>
      <c r="O997">
        <f>L997*0.47*0.75</f>
        <v>7.2197474269058468E-2</v>
      </c>
      <c r="Q997">
        <f t="shared" ref="Q997:Q1000" si="468">O997*0.52</f>
        <v>3.7542686619910406E-2</v>
      </c>
      <c r="T997">
        <f>(L997*0.47*0.75)*(1+0.2)*0.52*3.67</f>
        <v>0.1653379918740854</v>
      </c>
    </row>
    <row r="998" spans="1:20" hidden="1" x14ac:dyDescent="0.3">
      <c r="A998" s="26">
        <v>48001</v>
      </c>
      <c r="B998">
        <v>195</v>
      </c>
      <c r="C998" t="s">
        <v>211</v>
      </c>
      <c r="D998">
        <v>50</v>
      </c>
      <c r="E998" t="s">
        <v>212</v>
      </c>
      <c r="F998">
        <v>1</v>
      </c>
      <c r="G998">
        <v>29</v>
      </c>
      <c r="H998">
        <f t="shared" si="448"/>
        <v>0.28999999999999998</v>
      </c>
      <c r="I998">
        <v>12.5</v>
      </c>
      <c r="J998">
        <v>7.1</v>
      </c>
      <c r="K998" s="27">
        <f t="shared" si="449"/>
        <v>6.6052139999999995E-2</v>
      </c>
      <c r="L998">
        <f t="shared" si="467"/>
        <v>0.41804776605777566</v>
      </c>
      <c r="O998">
        <f>L998*0.47*0.75</f>
        <v>0.14736183753536591</v>
      </c>
      <c r="Q998">
        <f t="shared" si="468"/>
        <v>7.6628155518390279E-2</v>
      </c>
      <c r="T998">
        <f>(L998*0.47*0.75)*(1+0.2)*0.52*3.67</f>
        <v>0.3374703969029908</v>
      </c>
    </row>
    <row r="999" spans="1:20" hidden="1" x14ac:dyDescent="0.3">
      <c r="A999" s="26">
        <v>48001</v>
      </c>
      <c r="B999">
        <v>195</v>
      </c>
      <c r="C999" t="s">
        <v>211</v>
      </c>
      <c r="D999">
        <v>51</v>
      </c>
      <c r="E999" t="s">
        <v>212</v>
      </c>
      <c r="F999">
        <v>2</v>
      </c>
      <c r="G999">
        <v>23.5</v>
      </c>
      <c r="H999">
        <f t="shared" si="448"/>
        <v>0.23499999999999999</v>
      </c>
      <c r="I999">
        <v>10.8</v>
      </c>
      <c r="J999">
        <v>4.5</v>
      </c>
      <c r="K999" s="27">
        <f t="shared" si="449"/>
        <v>4.3373714999999993E-2</v>
      </c>
      <c r="L999">
        <f t="shared" si="467"/>
        <v>0.2435543509243257</v>
      </c>
      <c r="O999">
        <f>L999*0.47*0.75</f>
        <v>8.5852908700824807E-2</v>
      </c>
      <c r="Q999">
        <f t="shared" si="468"/>
        <v>4.4643512524428899E-2</v>
      </c>
      <c r="T999">
        <f>(L999*0.47*0.75)*(1+0.2)*0.52*3.67</f>
        <v>0.19661002915758488</v>
      </c>
    </row>
    <row r="1000" spans="1:20" hidden="1" x14ac:dyDescent="0.3">
      <c r="A1000" s="26">
        <v>48001</v>
      </c>
      <c r="B1000">
        <v>195</v>
      </c>
      <c r="C1000" t="s">
        <v>211</v>
      </c>
      <c r="D1000">
        <v>52</v>
      </c>
      <c r="E1000" t="s">
        <v>212</v>
      </c>
      <c r="F1000">
        <v>3</v>
      </c>
      <c r="G1000">
        <v>9.6999999999999993</v>
      </c>
      <c r="H1000">
        <f t="shared" si="448"/>
        <v>9.6999999999999989E-2</v>
      </c>
      <c r="I1000">
        <v>7</v>
      </c>
      <c r="J1000">
        <v>3.8</v>
      </c>
      <c r="K1000" s="27">
        <f t="shared" si="449"/>
        <v>7.3898285999999978E-3</v>
      </c>
      <c r="L1000">
        <f t="shared" si="467"/>
        <v>2.9500282659445237E-2</v>
      </c>
      <c r="O1000">
        <f>L1000*0.47*0.75</f>
        <v>1.0398849637454445E-2</v>
      </c>
      <c r="Q1000">
        <f t="shared" si="468"/>
        <v>5.4074018114763115E-3</v>
      </c>
      <c r="T1000">
        <f>(L1000*0.47*0.75)*(1+0.2)*0.52*3.67</f>
        <v>2.3814197577741673E-2</v>
      </c>
    </row>
    <row r="1001" spans="1:20" hidden="1" x14ac:dyDescent="0.3">
      <c r="A1001" s="26">
        <v>48001</v>
      </c>
      <c r="B1001">
        <v>195</v>
      </c>
      <c r="C1001" t="s">
        <v>211</v>
      </c>
      <c r="D1001">
        <v>53</v>
      </c>
      <c r="E1001" t="s">
        <v>220</v>
      </c>
      <c r="F1001">
        <v>7</v>
      </c>
      <c r="G1001">
        <v>13.5</v>
      </c>
      <c r="H1001">
        <f t="shared" si="448"/>
        <v>0.13500000000000001</v>
      </c>
      <c r="I1001">
        <v>6.5</v>
      </c>
      <c r="J1001">
        <v>0</v>
      </c>
      <c r="K1001" s="27">
        <f t="shared" si="449"/>
        <v>1.4313915000000002E-2</v>
      </c>
      <c r="L1001">
        <f t="shared" ref="L1001:L1004" si="469">0.000084*(G1001^1.894314*I1001^0.808223+0.000031*G1001^2)</f>
        <v>5.2784394610761058E-2</v>
      </c>
      <c r="O1001">
        <f>L1001*0.78*1.07</f>
        <v>4.4053855742141185E-2</v>
      </c>
      <c r="Q1001">
        <f t="shared" ref="Q1001:Q1004" si="470">O1001*0.531</f>
        <v>2.339259739907697E-2</v>
      </c>
      <c r="T1001">
        <f>(L1001*0.78*1.07)*(1+0.2)*0.531*3.67</f>
        <v>0.10302099894553497</v>
      </c>
    </row>
    <row r="1002" spans="1:20" hidden="1" x14ac:dyDescent="0.3">
      <c r="A1002" s="26">
        <v>48001</v>
      </c>
      <c r="B1002">
        <v>195</v>
      </c>
      <c r="C1002" t="s">
        <v>211</v>
      </c>
      <c r="D1002">
        <v>54</v>
      </c>
      <c r="E1002" t="s">
        <v>220</v>
      </c>
      <c r="F1002">
        <v>7</v>
      </c>
      <c r="G1002">
        <v>11</v>
      </c>
      <c r="H1002">
        <f t="shared" si="448"/>
        <v>0.11</v>
      </c>
      <c r="I1002">
        <v>6</v>
      </c>
      <c r="J1002">
        <v>0</v>
      </c>
      <c r="K1002" s="27">
        <f t="shared" si="449"/>
        <v>9.503339999999999E-3</v>
      </c>
      <c r="L1002">
        <f t="shared" si="469"/>
        <v>3.3568183730691453E-2</v>
      </c>
      <c r="O1002">
        <f>L1002*0.78*1.07</f>
        <v>2.8016006141635089E-2</v>
      </c>
      <c r="Q1002">
        <f t="shared" si="470"/>
        <v>1.4876499261208233E-2</v>
      </c>
      <c r="T1002">
        <f>(L1002*0.78*1.07)*(1+0.2)*0.531*3.67</f>
        <v>6.5516102746361063E-2</v>
      </c>
    </row>
    <row r="1003" spans="1:20" hidden="1" x14ac:dyDescent="0.3">
      <c r="A1003" s="26">
        <v>48001</v>
      </c>
      <c r="B1003">
        <v>195</v>
      </c>
      <c r="C1003" t="s">
        <v>211</v>
      </c>
      <c r="D1003">
        <v>55</v>
      </c>
      <c r="E1003" t="s">
        <v>220</v>
      </c>
      <c r="F1003">
        <v>7</v>
      </c>
      <c r="G1003">
        <v>14.1</v>
      </c>
      <c r="H1003">
        <f t="shared" si="448"/>
        <v>0.14099999999999999</v>
      </c>
      <c r="I1003">
        <v>6.7</v>
      </c>
      <c r="J1003">
        <v>0</v>
      </c>
      <c r="K1003" s="27">
        <f t="shared" si="449"/>
        <v>1.5614537399999996E-2</v>
      </c>
      <c r="L1003">
        <f t="shared" si="469"/>
        <v>5.8737792846957806E-2</v>
      </c>
      <c r="O1003">
        <f>L1003*0.78*1.07</f>
        <v>4.902256191007099E-2</v>
      </c>
      <c r="Q1003">
        <f t="shared" si="470"/>
        <v>2.6030980374247698E-2</v>
      </c>
      <c r="T1003">
        <f>(L1003*0.78*1.07)*(1+0.2)*0.531*3.67</f>
        <v>0.11464043756818684</v>
      </c>
    </row>
    <row r="1004" spans="1:20" hidden="1" x14ac:dyDescent="0.3">
      <c r="A1004" s="26">
        <v>48001</v>
      </c>
      <c r="B1004">
        <v>195</v>
      </c>
      <c r="C1004" t="s">
        <v>211</v>
      </c>
      <c r="D1004">
        <v>56</v>
      </c>
      <c r="E1004" t="s">
        <v>220</v>
      </c>
      <c r="F1004">
        <v>7</v>
      </c>
      <c r="G1004">
        <v>13.5</v>
      </c>
      <c r="H1004">
        <f t="shared" si="448"/>
        <v>0.13500000000000001</v>
      </c>
      <c r="I1004">
        <v>7</v>
      </c>
      <c r="J1004">
        <v>0</v>
      </c>
      <c r="K1004" s="27">
        <f t="shared" si="449"/>
        <v>1.4313915000000002E-2</v>
      </c>
      <c r="L1004">
        <f t="shared" si="469"/>
        <v>5.6042528235222856E-2</v>
      </c>
      <c r="O1004">
        <f>L1004*0.78*1.07</f>
        <v>4.6773094065116996E-2</v>
      </c>
      <c r="Q1004">
        <f t="shared" si="470"/>
        <v>2.4836512948577125E-2</v>
      </c>
      <c r="T1004">
        <f>(L1004*0.78*1.07)*(1+0.2)*0.531*3.67</f>
        <v>0.10938000302553368</v>
      </c>
    </row>
    <row r="1005" spans="1:20" hidden="1" x14ac:dyDescent="0.3">
      <c r="A1005" s="26">
        <v>48001</v>
      </c>
      <c r="B1005">
        <v>195</v>
      </c>
      <c r="C1005" t="s">
        <v>211</v>
      </c>
      <c r="D1005">
        <v>57</v>
      </c>
      <c r="E1005" t="s">
        <v>212</v>
      </c>
      <c r="F1005">
        <v>2</v>
      </c>
      <c r="G1005">
        <v>26</v>
      </c>
      <c r="H1005">
        <f t="shared" si="448"/>
        <v>0.26</v>
      </c>
      <c r="I1005">
        <v>12.4</v>
      </c>
      <c r="J1005">
        <v>6.1</v>
      </c>
      <c r="K1005" s="27">
        <f t="shared" si="449"/>
        <v>5.3093040000000008E-2</v>
      </c>
      <c r="L1005">
        <f>0.000062*(G1005^1.947206*I1005^0.894551+0.000039*G1005^2)</f>
        <v>0.33555202184124222</v>
      </c>
      <c r="O1005">
        <f>L1005*0.47*0.75</f>
        <v>0.11828208769903786</v>
      </c>
      <c r="Q1005">
        <f>O1005*0.52</f>
        <v>6.1506685603499693E-2</v>
      </c>
      <c r="T1005">
        <f>(L1005*0.47*0.75)*(1+0.2)*0.52*3.67</f>
        <v>0.27087544339781267</v>
      </c>
    </row>
    <row r="1006" spans="1:20" hidden="1" x14ac:dyDescent="0.3">
      <c r="A1006" s="26">
        <v>48001</v>
      </c>
      <c r="B1006">
        <v>195</v>
      </c>
      <c r="C1006" t="s">
        <v>211</v>
      </c>
      <c r="D1006">
        <v>58</v>
      </c>
      <c r="E1006" t="s">
        <v>220</v>
      </c>
      <c r="F1006">
        <v>7</v>
      </c>
      <c r="G1006">
        <v>12</v>
      </c>
      <c r="H1006">
        <f t="shared" si="448"/>
        <v>0.12</v>
      </c>
      <c r="I1006">
        <v>5</v>
      </c>
      <c r="J1006">
        <v>0</v>
      </c>
      <c r="K1006" s="27">
        <f t="shared" si="449"/>
        <v>1.130976E-2</v>
      </c>
      <c r="L1006">
        <f t="shared" ref="L1006:L1012" si="471">0.000084*(G1006^1.894314*I1006^0.808223+0.000031*G1006^2)</f>
        <v>3.415984017903325E-2</v>
      </c>
      <c r="O1006">
        <f t="shared" ref="O1006:O1012" si="472">L1006*0.78*1.07</f>
        <v>2.8509802613421151E-2</v>
      </c>
      <c r="Q1006">
        <f t="shared" ref="Q1006:Q1012" si="473">O1006*0.531</f>
        <v>1.5138705187726632E-2</v>
      </c>
      <c r="T1006">
        <f t="shared" ref="T1006:T1012" si="474">(L1006*0.78*1.07)*(1+0.2)*0.531*3.67</f>
        <v>6.6670857646748086E-2</v>
      </c>
    </row>
    <row r="1007" spans="1:20" hidden="1" x14ac:dyDescent="0.3">
      <c r="A1007" s="26">
        <v>48001</v>
      </c>
      <c r="B1007">
        <v>195</v>
      </c>
      <c r="C1007" t="s">
        <v>211</v>
      </c>
      <c r="D1007">
        <v>59</v>
      </c>
      <c r="E1007" t="s">
        <v>220</v>
      </c>
      <c r="F1007">
        <v>3</v>
      </c>
      <c r="G1007">
        <v>13.3</v>
      </c>
      <c r="H1007">
        <f t="shared" si="448"/>
        <v>0.13300000000000001</v>
      </c>
      <c r="I1007">
        <v>5</v>
      </c>
      <c r="J1007">
        <v>1.7</v>
      </c>
      <c r="K1007" s="27">
        <f t="shared" si="449"/>
        <v>1.3892940600000002E-2</v>
      </c>
      <c r="L1007">
        <f t="shared" si="471"/>
        <v>4.1508365927297237E-2</v>
      </c>
      <c r="O1007">
        <f t="shared" si="472"/>
        <v>3.4642882202922283E-2</v>
      </c>
      <c r="Q1007">
        <f t="shared" si="473"/>
        <v>1.8395370449751734E-2</v>
      </c>
      <c r="T1007">
        <f t="shared" si="474"/>
        <v>8.1013211460706627E-2</v>
      </c>
    </row>
    <row r="1008" spans="1:20" hidden="1" x14ac:dyDescent="0.3">
      <c r="A1008" s="26">
        <v>48001</v>
      </c>
      <c r="B1008">
        <v>195</v>
      </c>
      <c r="C1008" t="s">
        <v>211</v>
      </c>
      <c r="D1008">
        <v>60</v>
      </c>
      <c r="E1008" t="s">
        <v>220</v>
      </c>
      <c r="F1008">
        <v>3</v>
      </c>
      <c r="G1008">
        <v>16</v>
      </c>
      <c r="H1008">
        <f t="shared" si="448"/>
        <v>0.16</v>
      </c>
      <c r="I1008">
        <v>8.1</v>
      </c>
      <c r="J1008">
        <v>3.8</v>
      </c>
      <c r="K1008" s="27">
        <f t="shared" si="449"/>
        <v>2.0106240000000001E-2</v>
      </c>
      <c r="L1008">
        <f t="shared" si="471"/>
        <v>8.7000638915323752E-2</v>
      </c>
      <c r="O1008">
        <f t="shared" si="472"/>
        <v>7.26107332387292E-2</v>
      </c>
      <c r="Q1008">
        <f t="shared" si="473"/>
        <v>3.8556299349765205E-2</v>
      </c>
      <c r="T1008">
        <f t="shared" si="474"/>
        <v>0.16980194233636597</v>
      </c>
    </row>
    <row r="1009" spans="1:24" hidden="1" x14ac:dyDescent="0.3">
      <c r="A1009" s="26">
        <v>48001</v>
      </c>
      <c r="B1009">
        <v>195</v>
      </c>
      <c r="C1009" t="s">
        <v>211</v>
      </c>
      <c r="D1009">
        <v>61</v>
      </c>
      <c r="E1009" t="s">
        <v>220</v>
      </c>
      <c r="F1009">
        <v>3</v>
      </c>
      <c r="G1009">
        <v>15</v>
      </c>
      <c r="H1009">
        <f t="shared" si="448"/>
        <v>0.15</v>
      </c>
      <c r="I1009">
        <v>5.4</v>
      </c>
      <c r="J1009">
        <v>2</v>
      </c>
      <c r="K1009" s="27">
        <f t="shared" si="449"/>
        <v>1.76715E-2</v>
      </c>
      <c r="L1009">
        <f t="shared" si="471"/>
        <v>5.5476300486101374E-2</v>
      </c>
      <c r="O1009">
        <f t="shared" si="472"/>
        <v>4.6300520385700213E-2</v>
      </c>
      <c r="Q1009">
        <f t="shared" si="473"/>
        <v>2.4585576324806815E-2</v>
      </c>
      <c r="T1009">
        <f t="shared" si="474"/>
        <v>0.10827487813444921</v>
      </c>
    </row>
    <row r="1010" spans="1:24" hidden="1" x14ac:dyDescent="0.3">
      <c r="A1010" s="26">
        <v>48001</v>
      </c>
      <c r="B1010">
        <v>195</v>
      </c>
      <c r="C1010" t="s">
        <v>211</v>
      </c>
      <c r="D1010">
        <v>62</v>
      </c>
      <c r="E1010" t="s">
        <v>220</v>
      </c>
      <c r="F1010">
        <v>3</v>
      </c>
      <c r="G1010">
        <v>15</v>
      </c>
      <c r="H1010">
        <f t="shared" si="448"/>
        <v>0.15</v>
      </c>
      <c r="I1010">
        <v>6.2</v>
      </c>
      <c r="J1010">
        <v>3.5</v>
      </c>
      <c r="K1010" s="27">
        <f t="shared" si="449"/>
        <v>1.76715E-2</v>
      </c>
      <c r="L1010">
        <f t="shared" si="471"/>
        <v>6.2029561916979704E-2</v>
      </c>
      <c r="O1010">
        <f t="shared" si="472"/>
        <v>5.1769872375911262E-2</v>
      </c>
      <c r="Q1010">
        <f t="shared" si="473"/>
        <v>2.7489802231608882E-2</v>
      </c>
      <c r="T1010">
        <f t="shared" si="474"/>
        <v>0.12106508902800549</v>
      </c>
    </row>
    <row r="1011" spans="1:24" hidden="1" x14ac:dyDescent="0.3">
      <c r="A1011" s="26">
        <v>48001</v>
      </c>
      <c r="B1011">
        <v>195</v>
      </c>
      <c r="C1011" t="s">
        <v>211</v>
      </c>
      <c r="D1011">
        <v>63</v>
      </c>
      <c r="E1011" t="s">
        <v>220</v>
      </c>
      <c r="F1011">
        <v>3</v>
      </c>
      <c r="G1011">
        <v>17.100000000000001</v>
      </c>
      <c r="H1011">
        <f t="shared" si="448"/>
        <v>0.17100000000000001</v>
      </c>
      <c r="I1011">
        <v>6.6</v>
      </c>
      <c r="J1011">
        <v>3</v>
      </c>
      <c r="K1011" s="27">
        <f t="shared" si="449"/>
        <v>2.2965881400000002E-2</v>
      </c>
      <c r="L1011">
        <f t="shared" si="471"/>
        <v>8.3625608810582439E-2</v>
      </c>
      <c r="O1011">
        <f t="shared" si="472"/>
        <v>6.9793933113312112E-2</v>
      </c>
      <c r="Q1011">
        <f t="shared" si="473"/>
        <v>3.7060578483168731E-2</v>
      </c>
      <c r="T1011">
        <f t="shared" si="474"/>
        <v>0.1632147876398751</v>
      </c>
    </row>
    <row r="1012" spans="1:24" hidden="1" x14ac:dyDescent="0.3">
      <c r="A1012" s="26">
        <v>48001</v>
      </c>
      <c r="B1012">
        <v>195</v>
      </c>
      <c r="C1012" t="s">
        <v>211</v>
      </c>
      <c r="D1012">
        <v>64</v>
      </c>
      <c r="E1012" t="s">
        <v>220</v>
      </c>
      <c r="F1012">
        <v>3</v>
      </c>
      <c r="G1012">
        <v>12</v>
      </c>
      <c r="H1012">
        <f t="shared" si="448"/>
        <v>0.12</v>
      </c>
      <c r="I1012">
        <v>6</v>
      </c>
      <c r="J1012">
        <v>3.2</v>
      </c>
      <c r="K1012" s="27">
        <f t="shared" si="449"/>
        <v>1.130976E-2</v>
      </c>
      <c r="L1012">
        <f t="shared" si="471"/>
        <v>3.958323467775033E-2</v>
      </c>
      <c r="O1012">
        <f t="shared" si="472"/>
        <v>3.3036167662050434E-2</v>
      </c>
      <c r="Q1012">
        <f t="shared" si="473"/>
        <v>1.754220502854878E-2</v>
      </c>
      <c r="T1012">
        <f t="shared" si="474"/>
        <v>7.7255870945728833E-2</v>
      </c>
    </row>
    <row r="1013" spans="1:24" hidden="1" x14ac:dyDescent="0.3">
      <c r="A1013" s="26">
        <v>48001</v>
      </c>
      <c r="B1013">
        <v>195</v>
      </c>
      <c r="C1013" t="s">
        <v>211</v>
      </c>
      <c r="D1013">
        <v>65</v>
      </c>
      <c r="E1013" t="s">
        <v>212</v>
      </c>
      <c r="F1013">
        <v>5</v>
      </c>
      <c r="G1013">
        <v>15</v>
      </c>
      <c r="H1013">
        <f t="shared" si="448"/>
        <v>0.15</v>
      </c>
      <c r="I1013">
        <v>7.8</v>
      </c>
      <c r="J1013">
        <v>3.5</v>
      </c>
      <c r="K1013" s="27">
        <f t="shared" si="449"/>
        <v>1.76715E-2</v>
      </c>
      <c r="L1013">
        <f>0.000062*(G1013^1.947206*I1013^0.894551+0.000039*G1013^2)</f>
        <v>7.5947044127529784E-2</v>
      </c>
      <c r="O1013">
        <f>L1013*0.47*0.75</f>
        <v>2.6771333054954244E-2</v>
      </c>
      <c r="Q1013">
        <f>O1013*0.52</f>
        <v>1.3921093188576207E-2</v>
      </c>
      <c r="T1013">
        <f>(L1013*0.47*0.75)*(1+0.2)*0.52*3.67</f>
        <v>6.1308494402489602E-2</v>
      </c>
    </row>
    <row r="1014" spans="1:24" hidden="1" x14ac:dyDescent="0.3">
      <c r="A1014" s="26">
        <v>48001</v>
      </c>
      <c r="B1014">
        <v>195</v>
      </c>
      <c r="C1014" t="s">
        <v>211</v>
      </c>
      <c r="D1014">
        <v>66</v>
      </c>
      <c r="E1014" t="s">
        <v>222</v>
      </c>
      <c r="F1014">
        <v>7</v>
      </c>
      <c r="G1014">
        <v>11.8</v>
      </c>
      <c r="H1014">
        <f t="shared" si="448"/>
        <v>0.11800000000000001</v>
      </c>
      <c r="I1014">
        <v>4.7</v>
      </c>
      <c r="J1014">
        <v>0</v>
      </c>
      <c r="K1014" s="27">
        <f t="shared" si="449"/>
        <v>1.0935909600000002E-2</v>
      </c>
      <c r="L1014">
        <f t="shared" ref="L1014:L1015" si="475">0.000081*(G1014^1.922704*I1014^0.783213+0.000032*G1014^2)</f>
        <v>3.131826007457076E-2</v>
      </c>
      <c r="O1014">
        <f>L1014*0.61*1.07</f>
        <v>2.0441428350672336E-2</v>
      </c>
      <c r="Q1014">
        <f t="shared" ref="Q1014:Q1015" si="476">O1014*0.531</f>
        <v>1.0854398454207012E-2</v>
      </c>
      <c r="T1014">
        <f>(L1014*0.61*1.07)*(1+0.2)*0.531*3.67</f>
        <v>4.780277079232767E-2</v>
      </c>
    </row>
    <row r="1015" spans="1:24" hidden="1" x14ac:dyDescent="0.3">
      <c r="A1015" s="26">
        <v>48001</v>
      </c>
      <c r="B1015">
        <v>195</v>
      </c>
      <c r="C1015" t="s">
        <v>211</v>
      </c>
      <c r="D1015">
        <v>67</v>
      </c>
      <c r="E1015" t="s">
        <v>222</v>
      </c>
      <c r="F1015">
        <v>7</v>
      </c>
      <c r="G1015">
        <v>10.5</v>
      </c>
      <c r="H1015">
        <f t="shared" si="448"/>
        <v>0.105</v>
      </c>
      <c r="I1015">
        <v>5</v>
      </c>
      <c r="J1015">
        <v>0</v>
      </c>
      <c r="K1015" s="27">
        <f t="shared" si="449"/>
        <v>8.659034999999999E-3</v>
      </c>
      <c r="L1015">
        <f t="shared" si="475"/>
        <v>2.6264968736782975E-2</v>
      </c>
      <c r="O1015">
        <f>L1015*0.61*1.07</f>
        <v>1.7143145094498248E-2</v>
      </c>
      <c r="Q1015">
        <f t="shared" si="476"/>
        <v>9.1030100451785709E-3</v>
      </c>
      <c r="T1015">
        <f>(L1015*0.61*1.07)*(1+0.2)*0.531*3.67</f>
        <v>4.0089656238966417E-2</v>
      </c>
    </row>
    <row r="1016" spans="1:24" hidden="1" x14ac:dyDescent="0.3">
      <c r="A1016" s="26">
        <v>48001</v>
      </c>
      <c r="B1016">
        <v>195</v>
      </c>
      <c r="C1016" t="s">
        <v>211</v>
      </c>
      <c r="D1016">
        <v>68</v>
      </c>
      <c r="E1016" t="s">
        <v>212</v>
      </c>
      <c r="F1016">
        <v>1</v>
      </c>
      <c r="G1016">
        <v>24</v>
      </c>
      <c r="H1016">
        <f t="shared" si="448"/>
        <v>0.24</v>
      </c>
      <c r="I1016">
        <v>13.4</v>
      </c>
      <c r="J1016">
        <v>6.1</v>
      </c>
      <c r="K1016" s="27">
        <f t="shared" si="449"/>
        <v>4.5239040000000001E-2</v>
      </c>
      <c r="L1016">
        <f t="shared" ref="L1016:L1018" si="477">0.000062*(G1016^1.947206*I1016^0.894551+0.000039*G1016^2)</f>
        <v>0.30775278415132312</v>
      </c>
      <c r="O1016">
        <f>L1016*0.47*0.75</f>
        <v>0.10848285641334139</v>
      </c>
      <c r="Q1016">
        <f t="shared" ref="Q1016:Q1018" si="478">O1016*0.52</f>
        <v>5.6411085334937529E-2</v>
      </c>
      <c r="T1016">
        <f>(L1016*0.47*0.75)*(1+0.2)*0.52*3.67</f>
        <v>0.24843441981506481</v>
      </c>
    </row>
    <row r="1017" spans="1:24" hidden="1" x14ac:dyDescent="0.3">
      <c r="A1017" s="26">
        <v>48001</v>
      </c>
      <c r="B1017">
        <v>195</v>
      </c>
      <c r="C1017" t="s">
        <v>211</v>
      </c>
      <c r="D1017">
        <v>69</v>
      </c>
      <c r="E1017" t="s">
        <v>212</v>
      </c>
      <c r="F1017">
        <v>3</v>
      </c>
      <c r="G1017">
        <v>13</v>
      </c>
      <c r="H1017">
        <f t="shared" si="448"/>
        <v>0.13</v>
      </c>
      <c r="I1017">
        <v>6.1</v>
      </c>
      <c r="J1017">
        <v>4.0999999999999996</v>
      </c>
      <c r="K1017" s="27">
        <f t="shared" si="449"/>
        <v>1.3273260000000002E-2</v>
      </c>
      <c r="L1017">
        <f t="shared" si="477"/>
        <v>4.613072765906949E-2</v>
      </c>
      <c r="O1017">
        <f>L1017*0.47*0.75</f>
        <v>1.6261081499821993E-2</v>
      </c>
      <c r="Q1017">
        <f t="shared" si="478"/>
        <v>8.4557623799074375E-3</v>
      </c>
      <c r="T1017">
        <f>(L1017*0.47*0.75)*(1+0.2)*0.52*3.67</f>
        <v>3.7239177521112353E-2</v>
      </c>
    </row>
    <row r="1018" spans="1:24" hidden="1" x14ac:dyDescent="0.3">
      <c r="A1018" s="26">
        <v>48001</v>
      </c>
      <c r="B1018">
        <v>195</v>
      </c>
      <c r="C1018" t="s">
        <v>211</v>
      </c>
      <c r="D1018">
        <v>70</v>
      </c>
      <c r="E1018" t="s">
        <v>212</v>
      </c>
      <c r="F1018">
        <v>3</v>
      </c>
      <c r="G1018">
        <v>8.8000000000000007</v>
      </c>
      <c r="H1018">
        <f t="shared" si="448"/>
        <v>8.8000000000000009E-2</v>
      </c>
      <c r="I1018">
        <v>4</v>
      </c>
      <c r="J1018">
        <v>2.1</v>
      </c>
      <c r="K1018" s="27">
        <f t="shared" si="449"/>
        <v>6.0821376000000016E-3</v>
      </c>
      <c r="L1018">
        <f t="shared" si="477"/>
        <v>1.4793566218465009E-2</v>
      </c>
      <c r="O1018">
        <f>L1018*0.47*0.75</f>
        <v>5.2147320920089149E-3</v>
      </c>
      <c r="Q1018">
        <f t="shared" si="478"/>
        <v>2.7116606878446357E-3</v>
      </c>
      <c r="T1018">
        <f>(L1018*0.47*0.75)*(1+0.2)*0.52*3.67</f>
        <v>1.1942153669267777E-2</v>
      </c>
    </row>
    <row r="1019" spans="1:24" hidden="1" x14ac:dyDescent="0.3">
      <c r="A1019" s="26">
        <v>48001</v>
      </c>
      <c r="B1019">
        <v>195</v>
      </c>
      <c r="C1019" t="s">
        <v>211</v>
      </c>
      <c r="D1019">
        <v>71</v>
      </c>
      <c r="E1019" t="s">
        <v>219</v>
      </c>
      <c r="F1019">
        <v>3</v>
      </c>
      <c r="G1019">
        <v>12.6</v>
      </c>
      <c r="H1019">
        <f t="shared" si="448"/>
        <v>0.126</v>
      </c>
      <c r="I1019">
        <v>5.6</v>
      </c>
      <c r="J1019">
        <v>3.1</v>
      </c>
      <c r="K1019" s="27">
        <f t="shared" si="449"/>
        <v>1.2469010400000001E-2</v>
      </c>
      <c r="L1019">
        <f t="shared" ref="L1019:L1021" si="479">0.000084*(G1019^1.894314*I1019^0.808223+0.000034*G1019^2)</f>
        <v>4.106144062087503E-2</v>
      </c>
      <c r="O1019">
        <f>L1019*0.75*1.07</f>
        <v>3.2951806098252212E-2</v>
      </c>
      <c r="Q1019">
        <f t="shared" ref="Q1019:Q1021" si="480">O1019*0.531</f>
        <v>1.7497409038171926E-2</v>
      </c>
      <c r="T1019">
        <f>(L1019*0.75*1.07)*(1+0.2)*0.531*3.67</f>
        <v>7.7058589404109146E-2</v>
      </c>
    </row>
    <row r="1020" spans="1:24" hidden="1" x14ac:dyDescent="0.3">
      <c r="A1020" s="26">
        <v>48001</v>
      </c>
      <c r="B1020">
        <v>195</v>
      </c>
      <c r="C1020" t="s">
        <v>211</v>
      </c>
      <c r="D1020">
        <v>72</v>
      </c>
      <c r="E1020" t="s">
        <v>219</v>
      </c>
      <c r="F1020">
        <v>3</v>
      </c>
      <c r="G1020">
        <v>15.3</v>
      </c>
      <c r="H1020">
        <f t="shared" si="448"/>
        <v>0.153</v>
      </c>
      <c r="I1020">
        <v>5</v>
      </c>
      <c r="J1020">
        <v>1.9</v>
      </c>
      <c r="K1020" s="27">
        <f t="shared" si="449"/>
        <v>1.83854286E-2</v>
      </c>
      <c r="L1020">
        <f t="shared" si="479"/>
        <v>5.4123496796467413E-2</v>
      </c>
      <c r="O1020">
        <f>L1020*0.75*1.07</f>
        <v>4.34341061791651E-2</v>
      </c>
      <c r="Q1020">
        <f t="shared" si="480"/>
        <v>2.306351038113667E-2</v>
      </c>
      <c r="T1020">
        <f>(L1020*0.75*1.07)*(1+0.2)*0.531*3.67</f>
        <v>0.10157169971852589</v>
      </c>
    </row>
    <row r="1021" spans="1:24" hidden="1" x14ac:dyDescent="0.3">
      <c r="A1021" s="26">
        <v>48001</v>
      </c>
      <c r="B1021">
        <v>195</v>
      </c>
      <c r="C1021" t="s">
        <v>211</v>
      </c>
      <c r="D1021">
        <v>73</v>
      </c>
      <c r="E1021" t="s">
        <v>219</v>
      </c>
      <c r="F1021">
        <v>3</v>
      </c>
      <c r="G1021">
        <v>14.7</v>
      </c>
      <c r="H1021">
        <f t="shared" si="448"/>
        <v>0.14699999999999999</v>
      </c>
      <c r="I1021">
        <v>5.8</v>
      </c>
      <c r="J1021">
        <v>2</v>
      </c>
      <c r="K1021" s="27">
        <f t="shared" si="449"/>
        <v>1.6971708599999996E-2</v>
      </c>
      <c r="L1021">
        <f t="shared" si="479"/>
        <v>5.6567847980456866E-2</v>
      </c>
      <c r="O1021">
        <f>L1021*0.75*1.07</f>
        <v>4.5395698004316642E-2</v>
      </c>
      <c r="Q1021">
        <f t="shared" si="480"/>
        <v>2.4105115640292139E-2</v>
      </c>
      <c r="T1021">
        <f>(L1021*0.75*1.07)*(1+0.2)*0.531*3.67</f>
        <v>0.10615892927984658</v>
      </c>
    </row>
    <row r="1022" spans="1:24" hidden="1" x14ac:dyDescent="0.3">
      <c r="A1022" s="26">
        <v>48001</v>
      </c>
      <c r="B1022">
        <v>195</v>
      </c>
      <c r="C1022" t="s">
        <v>211</v>
      </c>
      <c r="D1022">
        <v>74</v>
      </c>
      <c r="E1022" t="s">
        <v>212</v>
      </c>
      <c r="F1022">
        <v>1</v>
      </c>
      <c r="G1022">
        <v>40.799999999999997</v>
      </c>
      <c r="H1022">
        <f t="shared" si="448"/>
        <v>0.40799999999999997</v>
      </c>
      <c r="I1022">
        <v>23.2</v>
      </c>
      <c r="J1022">
        <v>19</v>
      </c>
      <c r="K1022" s="27">
        <f t="shared" si="449"/>
        <v>0.13074082559999997</v>
      </c>
      <c r="L1022">
        <f t="shared" ref="L1022:L1023" si="481">0.000062*(G1022^1.947206*I1022^0.894551+0.000039*G1022^2)</f>
        <v>1.4131188917345296</v>
      </c>
      <c r="O1022">
        <f>L1022*0.47*0.75</f>
        <v>0.49812440933642171</v>
      </c>
      <c r="Q1022">
        <f t="shared" ref="Q1022:Q1023" si="482">O1022*0.52</f>
        <v>0.25902469285493929</v>
      </c>
      <c r="T1022">
        <f>(L1022*0.47*0.75)*(1+0.2)*0.52*3.67</f>
        <v>1.1407447473331525</v>
      </c>
      <c r="U1022">
        <v>84</v>
      </c>
      <c r="V1022">
        <v>91</v>
      </c>
      <c r="W1022">
        <v>20</v>
      </c>
      <c r="X1022">
        <v>8</v>
      </c>
    </row>
    <row r="1023" spans="1:24" hidden="1" x14ac:dyDescent="0.3">
      <c r="A1023" s="26">
        <v>48001</v>
      </c>
      <c r="B1023">
        <v>195</v>
      </c>
      <c r="C1023" t="s">
        <v>211</v>
      </c>
      <c r="D1023">
        <v>75</v>
      </c>
      <c r="E1023" t="s">
        <v>212</v>
      </c>
      <c r="F1023">
        <v>3</v>
      </c>
      <c r="G1023">
        <v>19.5</v>
      </c>
      <c r="H1023">
        <f t="shared" si="448"/>
        <v>0.19500000000000001</v>
      </c>
      <c r="I1023">
        <v>10.1</v>
      </c>
      <c r="J1023">
        <v>3.8</v>
      </c>
      <c r="K1023" s="27">
        <f t="shared" si="449"/>
        <v>2.9864835000000003E-2</v>
      </c>
      <c r="L1023">
        <f t="shared" si="481"/>
        <v>0.15950489576847293</v>
      </c>
      <c r="O1023">
        <f>L1023*0.47*0.75</f>
        <v>5.6225475758386712E-2</v>
      </c>
      <c r="Q1023">
        <f t="shared" si="482"/>
        <v>2.923724739436109E-2</v>
      </c>
      <c r="T1023">
        <f>(L1023*0.47*0.75)*(1+0.2)*0.52*3.67</f>
        <v>0.12876083752476622</v>
      </c>
    </row>
    <row r="1024" spans="1:24" hidden="1" x14ac:dyDescent="0.3">
      <c r="A1024" s="26">
        <v>48001</v>
      </c>
      <c r="B1024">
        <v>195</v>
      </c>
      <c r="C1024" t="s">
        <v>211</v>
      </c>
      <c r="D1024">
        <v>76</v>
      </c>
      <c r="E1024" t="s">
        <v>219</v>
      </c>
      <c r="F1024">
        <v>3</v>
      </c>
      <c r="G1024">
        <v>11</v>
      </c>
      <c r="H1024">
        <f t="shared" si="448"/>
        <v>0.11</v>
      </c>
      <c r="I1024">
        <v>3.6</v>
      </c>
      <c r="J1024">
        <v>1.1000000000000001</v>
      </c>
      <c r="K1024" s="27">
        <f t="shared" si="449"/>
        <v>9.503339999999999E-3</v>
      </c>
      <c r="L1024">
        <f>0.000084*(G1024^1.894314*I1024^0.808223+0.000034*G1024^2)</f>
        <v>2.2214025258936086E-2</v>
      </c>
      <c r="O1024">
        <f>L1024*0.75*1.07</f>
        <v>1.7826755270296209E-2</v>
      </c>
      <c r="Q1024">
        <f>O1024*0.531</f>
        <v>9.4660070485272866E-3</v>
      </c>
      <c r="T1024">
        <f>(L1024*0.75*1.07)*(1+0.2)*0.531*3.67</f>
        <v>4.1688295041714174E-2</v>
      </c>
    </row>
    <row r="1025" spans="1:20" hidden="1" x14ac:dyDescent="0.3">
      <c r="A1025" s="26">
        <v>48001</v>
      </c>
      <c r="B1025">
        <v>195</v>
      </c>
      <c r="C1025" t="s">
        <v>211</v>
      </c>
      <c r="D1025">
        <v>77</v>
      </c>
      <c r="E1025" t="s">
        <v>212</v>
      </c>
      <c r="F1025">
        <v>2</v>
      </c>
      <c r="G1025">
        <v>27</v>
      </c>
      <c r="H1025">
        <f t="shared" si="448"/>
        <v>0.27</v>
      </c>
      <c r="I1025">
        <v>11.6</v>
      </c>
      <c r="J1025">
        <v>6</v>
      </c>
      <c r="K1025" s="27">
        <f t="shared" si="449"/>
        <v>5.7255660000000007E-2</v>
      </c>
      <c r="L1025">
        <f>0.000062*(G1025^1.947206*I1025^0.894551+0.000039*G1025^2)</f>
        <v>0.34022483182910035</v>
      </c>
      <c r="O1025">
        <f>L1025*0.47*0.75</f>
        <v>0.11992925321975786</v>
      </c>
      <c r="Q1025">
        <f>O1025*0.52</f>
        <v>6.236321167427409E-2</v>
      </c>
      <c r="T1025">
        <f>(L1025*0.47*0.75)*(1+0.2)*0.52*3.67</f>
        <v>0.27464758421350305</v>
      </c>
    </row>
    <row r="1026" spans="1:20" hidden="1" x14ac:dyDescent="0.3">
      <c r="A1026" s="26">
        <v>48001</v>
      </c>
      <c r="B1026">
        <v>195</v>
      </c>
      <c r="C1026" t="s">
        <v>211</v>
      </c>
      <c r="D1026">
        <v>78</v>
      </c>
      <c r="E1026" t="s">
        <v>219</v>
      </c>
      <c r="F1026">
        <v>3</v>
      </c>
      <c r="G1026">
        <v>12</v>
      </c>
      <c r="H1026">
        <f t="shared" si="448"/>
        <v>0.12</v>
      </c>
      <c r="I1026">
        <v>4</v>
      </c>
      <c r="J1026">
        <v>1.3</v>
      </c>
      <c r="K1026" s="27">
        <f t="shared" si="449"/>
        <v>1.130976E-2</v>
      </c>
      <c r="L1026">
        <f>0.000084*(G1026^1.894314*I1026^0.808223+0.000034*G1026^2)</f>
        <v>2.8522817516021627E-2</v>
      </c>
      <c r="O1026">
        <f>L1026*0.75*1.07</f>
        <v>2.288956105660736E-2</v>
      </c>
      <c r="Q1026">
        <f>O1026*0.531</f>
        <v>1.2154356921058509E-2</v>
      </c>
      <c r="T1026">
        <f>(L1026*0.75*1.07)*(1+0.2)*0.531*3.67</f>
        <v>5.3527787880341675E-2</v>
      </c>
    </row>
    <row r="1027" spans="1:20" hidden="1" x14ac:dyDescent="0.3">
      <c r="A1027" s="26">
        <v>48001</v>
      </c>
      <c r="B1027">
        <v>195</v>
      </c>
      <c r="C1027" t="s">
        <v>211</v>
      </c>
      <c r="D1027">
        <v>79</v>
      </c>
      <c r="E1027" t="s">
        <v>212</v>
      </c>
      <c r="F1027">
        <v>3</v>
      </c>
      <c r="G1027">
        <v>20.2</v>
      </c>
      <c r="H1027">
        <f t="shared" ref="H1027:H1090" si="483">G1027/100</f>
        <v>0.20199999999999999</v>
      </c>
      <c r="I1027">
        <v>9.5</v>
      </c>
      <c r="J1027">
        <v>7.1</v>
      </c>
      <c r="K1027" s="27">
        <f t="shared" ref="K1027:K1090" si="484">0.7854*H1027^2</f>
        <v>3.2047461599999993E-2</v>
      </c>
      <c r="L1027">
        <f t="shared" ref="L1027:L1028" si="485">0.000062*(G1027^1.947206*I1027^0.894551+0.000039*G1027^2)</f>
        <v>0.16173573495180352</v>
      </c>
      <c r="O1027">
        <f>L1027*0.47*0.75</f>
        <v>5.7011846570510741E-2</v>
      </c>
      <c r="Q1027">
        <f t="shared" ref="Q1027:Q1028" si="486">O1027*0.52</f>
        <v>2.9646160216665586E-2</v>
      </c>
      <c r="T1027">
        <f>(L1027*0.47*0.75)*(1+0.2)*0.52*3.67</f>
        <v>0.13056168959419523</v>
      </c>
    </row>
    <row r="1028" spans="1:20" hidden="1" x14ac:dyDescent="0.3">
      <c r="A1028" s="26">
        <v>48001</v>
      </c>
      <c r="B1028">
        <v>195</v>
      </c>
      <c r="C1028" t="s">
        <v>211</v>
      </c>
      <c r="D1028">
        <v>80</v>
      </c>
      <c r="E1028" t="s">
        <v>212</v>
      </c>
      <c r="F1028">
        <v>3</v>
      </c>
      <c r="G1028">
        <v>11</v>
      </c>
      <c r="H1028">
        <f t="shared" si="483"/>
        <v>0.11</v>
      </c>
      <c r="I1028">
        <v>4.7</v>
      </c>
      <c r="J1028">
        <v>3.5</v>
      </c>
      <c r="K1028" s="27">
        <f t="shared" si="484"/>
        <v>9.503339999999999E-3</v>
      </c>
      <c r="L1028">
        <f t="shared" si="485"/>
        <v>2.6389332206551198E-2</v>
      </c>
      <c r="O1028">
        <f>L1028*0.47*0.75</f>
        <v>9.3022396028092976E-3</v>
      </c>
      <c r="Q1028">
        <f t="shared" si="486"/>
        <v>4.8371645934608349E-3</v>
      </c>
      <c r="T1028">
        <f>(L1028*0.47*0.75)*(1+0.2)*0.52*3.67</f>
        <v>2.1302872869601513E-2</v>
      </c>
    </row>
    <row r="1029" spans="1:20" x14ac:dyDescent="0.3">
      <c r="A1029" s="26">
        <v>49002</v>
      </c>
      <c r="B1029">
        <v>196</v>
      </c>
      <c r="C1029" t="s">
        <v>211</v>
      </c>
      <c r="D1029">
        <v>1</v>
      </c>
      <c r="E1029" t="s">
        <v>214</v>
      </c>
      <c r="F1029">
        <v>5</v>
      </c>
      <c r="G1029">
        <v>10.5</v>
      </c>
      <c r="H1029">
        <f t="shared" si="483"/>
        <v>0.105</v>
      </c>
      <c r="I1029">
        <v>5.2</v>
      </c>
      <c r="J1029">
        <v>2</v>
      </c>
      <c r="K1029" s="27">
        <f t="shared" si="484"/>
        <v>8.659034999999999E-3</v>
      </c>
      <c r="L1029">
        <f>0.000081*(G1029^1.864042*I1029^0.850892+0.000027*G1029^2)</f>
        <v>2.6379724093811494E-2</v>
      </c>
      <c r="O1029">
        <f>L1029*0.45*0.75</f>
        <v>8.9031568816613782E-3</v>
      </c>
      <c r="Q1029">
        <f>O1029*0.52</f>
        <v>4.6296415784639168E-3</v>
      </c>
      <c r="T1029">
        <f>(L1029*0.45*0.75)*(1+0.2)*0.52*3.67</f>
        <v>2.0388941511555087E-2</v>
      </c>
    </row>
    <row r="1030" spans="1:20" hidden="1" x14ac:dyDescent="0.3">
      <c r="A1030" s="26">
        <v>49002</v>
      </c>
      <c r="B1030">
        <v>196</v>
      </c>
      <c r="C1030" t="s">
        <v>211</v>
      </c>
      <c r="D1030">
        <v>2</v>
      </c>
      <c r="E1030" t="s">
        <v>212</v>
      </c>
      <c r="F1030">
        <v>5</v>
      </c>
      <c r="G1030">
        <v>22.1</v>
      </c>
      <c r="H1030">
        <f t="shared" si="483"/>
        <v>0.221</v>
      </c>
      <c r="I1030">
        <v>8.5</v>
      </c>
      <c r="J1030">
        <v>4.8</v>
      </c>
      <c r="K1030" s="27">
        <f t="shared" si="484"/>
        <v>3.8359721400000005E-2</v>
      </c>
      <c r="L1030">
        <f>0.000062*(G1030^1.947206*I1030^0.894551+0.000039*G1030^2)</f>
        <v>0.17442790354281493</v>
      </c>
      <c r="O1030">
        <f>L1030*0.47*0.75</f>
        <v>6.1485835998842255E-2</v>
      </c>
      <c r="Q1030">
        <f>O1030*0.52</f>
        <v>3.1972634719397972E-2</v>
      </c>
      <c r="T1030">
        <f>(L1030*0.47*0.75)*(1+0.2)*0.52*3.67</f>
        <v>0.14080748330422865</v>
      </c>
    </row>
    <row r="1031" spans="1:20" hidden="1" x14ac:dyDescent="0.3">
      <c r="A1031" s="26">
        <v>49002</v>
      </c>
      <c r="B1031">
        <v>196</v>
      </c>
      <c r="C1031" t="s">
        <v>211</v>
      </c>
      <c r="D1031">
        <v>3</v>
      </c>
      <c r="E1031" t="s">
        <v>216</v>
      </c>
      <c r="F1031">
        <v>3</v>
      </c>
      <c r="G1031">
        <v>22</v>
      </c>
      <c r="H1031">
        <f t="shared" si="483"/>
        <v>0.22</v>
      </c>
      <c r="I1031">
        <v>8</v>
      </c>
      <c r="J1031">
        <v>2.1</v>
      </c>
      <c r="K1031" s="27">
        <f t="shared" si="484"/>
        <v>3.8013359999999996E-2</v>
      </c>
      <c r="L1031">
        <f t="shared" ref="L1031:L1032" si="487">0.000086*(G1031^1.882935*I1031^0.813269+0.000016*G1031^2)</f>
        <v>0.15727150090801711</v>
      </c>
      <c r="O1031">
        <f t="shared" ref="O1031:O1036" si="488">L1031*0.45*0.75</f>
        <v>5.3079131556455786E-2</v>
      </c>
      <c r="Q1031">
        <f t="shared" ref="Q1031:Q1032" si="489">O1031*0.52</f>
        <v>2.7601148409357009E-2</v>
      </c>
      <c r="T1031">
        <f t="shared" ref="T1031:T1036" si="490">(L1031*0.45*0.75)*(1+0.2)*0.52*3.67</f>
        <v>0.12155545759480825</v>
      </c>
    </row>
    <row r="1032" spans="1:20" hidden="1" x14ac:dyDescent="0.3">
      <c r="A1032" s="26">
        <v>49002</v>
      </c>
      <c r="B1032">
        <v>196</v>
      </c>
      <c r="C1032" t="s">
        <v>211</v>
      </c>
      <c r="D1032">
        <v>4</v>
      </c>
      <c r="E1032" t="s">
        <v>216</v>
      </c>
      <c r="F1032">
        <v>5</v>
      </c>
      <c r="G1032">
        <v>17.3</v>
      </c>
      <c r="H1032">
        <f t="shared" si="483"/>
        <v>0.17300000000000001</v>
      </c>
      <c r="I1032">
        <v>6.4</v>
      </c>
      <c r="J1032">
        <v>1.9</v>
      </c>
      <c r="K1032" s="27">
        <f t="shared" si="484"/>
        <v>2.3506236600000004E-2</v>
      </c>
      <c r="L1032">
        <f t="shared" si="487"/>
        <v>8.3426133399813446E-2</v>
      </c>
      <c r="O1032">
        <f t="shared" si="488"/>
        <v>2.8156320022437037E-2</v>
      </c>
      <c r="Q1032">
        <f t="shared" si="489"/>
        <v>1.4641286411667259E-2</v>
      </c>
      <c r="T1032">
        <f t="shared" si="490"/>
        <v>6.4480225356982612E-2</v>
      </c>
    </row>
    <row r="1033" spans="1:20" x14ac:dyDescent="0.3">
      <c r="A1033" s="26">
        <v>49002</v>
      </c>
      <c r="B1033">
        <v>196</v>
      </c>
      <c r="C1033" t="s">
        <v>211</v>
      </c>
      <c r="D1033">
        <v>5</v>
      </c>
      <c r="E1033" t="s">
        <v>214</v>
      </c>
      <c r="F1033">
        <v>3</v>
      </c>
      <c r="G1033">
        <v>7.6</v>
      </c>
      <c r="H1033">
        <f t="shared" si="483"/>
        <v>7.5999999999999998E-2</v>
      </c>
      <c r="I1033">
        <v>4.9000000000000004</v>
      </c>
      <c r="J1033">
        <v>0.5</v>
      </c>
      <c r="K1033" s="27">
        <f t="shared" si="484"/>
        <v>4.5364704E-3</v>
      </c>
      <c r="L1033">
        <f>0.000081*(G1033^1.864042*I1033^0.850892+0.000027*G1033^2)</f>
        <v>1.3729188501358425E-2</v>
      </c>
      <c r="O1033">
        <f t="shared" si="488"/>
        <v>4.6336011192084688E-3</v>
      </c>
      <c r="Q1033">
        <f>O1033*0.52</f>
        <v>2.4094725819884038E-3</v>
      </c>
      <c r="T1033">
        <f t="shared" si="490"/>
        <v>1.061131725107693E-2</v>
      </c>
    </row>
    <row r="1034" spans="1:20" hidden="1" x14ac:dyDescent="0.3">
      <c r="A1034" s="26">
        <v>49002</v>
      </c>
      <c r="B1034">
        <v>196</v>
      </c>
      <c r="C1034" t="s">
        <v>211</v>
      </c>
      <c r="D1034">
        <v>6</v>
      </c>
      <c r="E1034" t="s">
        <v>216</v>
      </c>
      <c r="F1034">
        <v>3</v>
      </c>
      <c r="G1034">
        <v>14.4</v>
      </c>
      <c r="H1034">
        <f t="shared" si="483"/>
        <v>0.14400000000000002</v>
      </c>
      <c r="I1034">
        <v>7.2</v>
      </c>
      <c r="J1034">
        <v>4.8</v>
      </c>
      <c r="K1034" s="27">
        <f t="shared" si="484"/>
        <v>1.6286054400000003E-2</v>
      </c>
      <c r="L1034">
        <f t="shared" ref="L1034:L1036" si="491">0.000086*(G1034^1.882935*I1034^0.813269+0.000016*G1034^2)</f>
        <v>6.4992550299353663E-2</v>
      </c>
      <c r="O1034">
        <f t="shared" si="488"/>
        <v>2.1934985726031864E-2</v>
      </c>
      <c r="Q1034">
        <f t="shared" ref="Q1034:Q1036" si="492">O1034*0.52</f>
        <v>1.140619257753657E-2</v>
      </c>
      <c r="T1034">
        <f t="shared" si="490"/>
        <v>5.0232872111471052E-2</v>
      </c>
    </row>
    <row r="1035" spans="1:20" hidden="1" x14ac:dyDescent="0.3">
      <c r="A1035" s="26">
        <v>49002</v>
      </c>
      <c r="B1035">
        <v>196</v>
      </c>
      <c r="C1035" t="s">
        <v>211</v>
      </c>
      <c r="D1035">
        <v>7</v>
      </c>
      <c r="E1035" t="s">
        <v>216</v>
      </c>
      <c r="F1035">
        <v>4</v>
      </c>
      <c r="G1035">
        <v>15.2</v>
      </c>
      <c r="H1035">
        <f t="shared" si="483"/>
        <v>0.152</v>
      </c>
      <c r="I1035">
        <v>8.4</v>
      </c>
      <c r="J1035">
        <v>2.6</v>
      </c>
      <c r="K1035" s="27">
        <f t="shared" si="484"/>
        <v>1.81458816E-2</v>
      </c>
      <c r="L1035">
        <f t="shared" si="491"/>
        <v>8.1568502801837597E-2</v>
      </c>
      <c r="O1035">
        <f t="shared" si="488"/>
        <v>2.7529369695620191E-2</v>
      </c>
      <c r="Q1035">
        <f t="shared" si="492"/>
        <v>1.43152722417225E-2</v>
      </c>
      <c r="T1035">
        <f t="shared" si="490"/>
        <v>6.3044458952545887E-2</v>
      </c>
    </row>
    <row r="1036" spans="1:20" hidden="1" x14ac:dyDescent="0.3">
      <c r="A1036" s="26">
        <v>49002</v>
      </c>
      <c r="B1036">
        <v>196</v>
      </c>
      <c r="C1036" t="s">
        <v>211</v>
      </c>
      <c r="D1036">
        <v>8</v>
      </c>
      <c r="E1036" t="s">
        <v>216</v>
      </c>
      <c r="F1036">
        <v>3</v>
      </c>
      <c r="G1036">
        <v>17</v>
      </c>
      <c r="H1036">
        <f t="shared" si="483"/>
        <v>0.17</v>
      </c>
      <c r="I1036">
        <v>7.5</v>
      </c>
      <c r="J1036">
        <v>2.2000000000000002</v>
      </c>
      <c r="K1036" s="27">
        <f t="shared" si="484"/>
        <v>2.2698060000000003E-2</v>
      </c>
      <c r="L1036">
        <f t="shared" si="491"/>
        <v>9.1836615523078646E-2</v>
      </c>
      <c r="O1036">
        <f t="shared" si="488"/>
        <v>3.0994857739039046E-2</v>
      </c>
      <c r="Q1036">
        <f t="shared" si="492"/>
        <v>1.6117326024300306E-2</v>
      </c>
      <c r="T1036">
        <f t="shared" si="490"/>
        <v>7.098070381101855E-2</v>
      </c>
    </row>
    <row r="1037" spans="1:20" hidden="1" x14ac:dyDescent="0.3">
      <c r="A1037" s="26">
        <v>49002</v>
      </c>
      <c r="B1037">
        <v>196</v>
      </c>
      <c r="C1037" t="s">
        <v>211</v>
      </c>
      <c r="D1037">
        <v>9</v>
      </c>
      <c r="E1037" t="s">
        <v>222</v>
      </c>
      <c r="F1037">
        <v>3</v>
      </c>
      <c r="G1037">
        <v>14.5</v>
      </c>
      <c r="H1037">
        <f t="shared" si="483"/>
        <v>0.14499999999999999</v>
      </c>
      <c r="I1037">
        <v>2.1</v>
      </c>
      <c r="J1037">
        <v>1</v>
      </c>
      <c r="K1037" s="27">
        <f t="shared" si="484"/>
        <v>1.6513034999999999E-2</v>
      </c>
      <c r="L1037">
        <f>0.000081*(G1037^1.922704*I1037^0.783213+0.000032*G1037^2)</f>
        <v>2.4764400556110792E-2</v>
      </c>
      <c r="O1037">
        <f>L1037*0.61*1.07</f>
        <v>1.6163724242973514E-2</v>
      </c>
      <c r="Q1037">
        <f>O1037*0.531</f>
        <v>8.5829375730189367E-3</v>
      </c>
      <c r="T1037">
        <f>(L1037*0.61*1.07)*(1+0.2)*0.531*3.67</f>
        <v>3.7799257071575387E-2</v>
      </c>
    </row>
    <row r="1038" spans="1:20" x14ac:dyDescent="0.3">
      <c r="A1038" s="26">
        <v>49002</v>
      </c>
      <c r="B1038">
        <v>196</v>
      </c>
      <c r="C1038" t="s">
        <v>211</v>
      </c>
      <c r="D1038">
        <v>10</v>
      </c>
      <c r="E1038" t="s">
        <v>214</v>
      </c>
      <c r="F1038">
        <v>3</v>
      </c>
      <c r="G1038">
        <v>7.5</v>
      </c>
      <c r="H1038">
        <f t="shared" si="483"/>
        <v>7.4999999999999997E-2</v>
      </c>
      <c r="I1038">
        <v>3</v>
      </c>
      <c r="J1038">
        <v>1.5</v>
      </c>
      <c r="K1038" s="27">
        <f t="shared" si="484"/>
        <v>4.4178749999999999E-3</v>
      </c>
      <c r="L1038">
        <f>0.000081*(G1038^1.864042*I1038^0.850892+0.000027*G1038^2)</f>
        <v>8.8230894137483352E-3</v>
      </c>
      <c r="O1038">
        <f>L1038*0.45*0.75</f>
        <v>2.9777926771400627E-3</v>
      </c>
      <c r="Q1038">
        <f>O1038*0.52</f>
        <v>1.5484521921128327E-3</v>
      </c>
      <c r="T1038">
        <f>(L1038*0.45*0.75)*(1+0.2)*0.52*3.67</f>
        <v>6.8193834540649142E-3</v>
      </c>
    </row>
    <row r="1039" spans="1:20" hidden="1" x14ac:dyDescent="0.3">
      <c r="A1039" s="26">
        <v>49002</v>
      </c>
      <c r="B1039">
        <v>196</v>
      </c>
      <c r="C1039" t="s">
        <v>211</v>
      </c>
      <c r="D1039">
        <v>11</v>
      </c>
      <c r="E1039" t="s">
        <v>216</v>
      </c>
      <c r="F1039">
        <v>3</v>
      </c>
      <c r="G1039">
        <v>19.3</v>
      </c>
      <c r="H1039">
        <f t="shared" si="483"/>
        <v>0.193</v>
      </c>
      <c r="I1039">
        <v>8</v>
      </c>
      <c r="J1039">
        <v>2.8</v>
      </c>
      <c r="K1039" s="27">
        <f t="shared" si="484"/>
        <v>2.9255364600000004E-2</v>
      </c>
      <c r="L1039">
        <f>0.000086*(G1039^1.882935*I1039^0.813269+0.000016*G1039^2)</f>
        <v>0.12290688294140016</v>
      </c>
      <c r="O1039">
        <f>L1039*0.45*0.75</f>
        <v>4.1481072992722558E-2</v>
      </c>
      <c r="Q1039">
        <f>O1039*0.52</f>
        <v>2.1570157956215731E-2</v>
      </c>
      <c r="T1039">
        <f>(L1039*0.45*0.75)*(1+0.2)*0.52*3.67</f>
        <v>9.499497563917407E-2</v>
      </c>
    </row>
    <row r="1040" spans="1:20" hidden="1" x14ac:dyDescent="0.3">
      <c r="A1040" s="26">
        <v>49002</v>
      </c>
      <c r="B1040">
        <v>196</v>
      </c>
      <c r="C1040" t="s">
        <v>211</v>
      </c>
      <c r="D1040">
        <v>12</v>
      </c>
      <c r="E1040" t="s">
        <v>217</v>
      </c>
      <c r="F1040">
        <v>3</v>
      </c>
      <c r="G1040">
        <v>7.6</v>
      </c>
      <c r="H1040">
        <f t="shared" si="483"/>
        <v>7.5999999999999998E-2</v>
      </c>
      <c r="I1040">
        <v>4.4000000000000004</v>
      </c>
      <c r="J1040">
        <v>1.5</v>
      </c>
      <c r="K1040" s="27">
        <f t="shared" si="484"/>
        <v>4.5364704E-3</v>
      </c>
      <c r="L1040">
        <f>0.000059*(G1040^1.965295*I1040^0.892133+0.000019*G1040^2)</f>
        <v>1.1911275999510765E-2</v>
      </c>
      <c r="O1040">
        <f>L1040*0.47*0.75</f>
        <v>4.1987247898275445E-3</v>
      </c>
      <c r="Q1040">
        <f>O1040*0.52</f>
        <v>2.1833368907103233E-3</v>
      </c>
      <c r="T1040">
        <f>(L1040*0.47*0.75)*(1+0.2)*0.52*3.67</f>
        <v>9.6154156666882623E-3</v>
      </c>
    </row>
    <row r="1041" spans="1:24" hidden="1" x14ac:dyDescent="0.3">
      <c r="A1041" s="26">
        <v>49002</v>
      </c>
      <c r="B1041">
        <v>196</v>
      </c>
      <c r="C1041" t="s">
        <v>211</v>
      </c>
      <c r="D1041">
        <v>13</v>
      </c>
      <c r="E1041" t="s">
        <v>212</v>
      </c>
      <c r="F1041">
        <v>1</v>
      </c>
      <c r="G1041">
        <v>36.9</v>
      </c>
      <c r="H1041">
        <f t="shared" si="483"/>
        <v>0.36899999999999999</v>
      </c>
      <c r="I1041">
        <v>20.100000000000001</v>
      </c>
      <c r="J1041">
        <v>11.5</v>
      </c>
      <c r="K1041" s="27">
        <f t="shared" si="484"/>
        <v>0.1069408494</v>
      </c>
      <c r="L1041">
        <f>0.000062*(G1041^1.947206*I1041^0.894551+0.000039*G1041^2)</f>
        <v>1.0220957140213862</v>
      </c>
      <c r="O1041">
        <f>L1041*0.47*0.75</f>
        <v>0.36028873919253862</v>
      </c>
      <c r="Q1041">
        <f>O1041*0.52</f>
        <v>0.1873501443801201</v>
      </c>
      <c r="T1041">
        <f>(L1041*0.47*0.75)*(1+0.2)*0.52*3.67</f>
        <v>0.82509003585004881</v>
      </c>
      <c r="U1041">
        <v>70</v>
      </c>
      <c r="V1041">
        <v>77</v>
      </c>
      <c r="W1041">
        <v>12</v>
      </c>
      <c r="X1041">
        <v>7</v>
      </c>
    </row>
    <row r="1042" spans="1:24" hidden="1" x14ac:dyDescent="0.3">
      <c r="A1042" s="26">
        <v>49002</v>
      </c>
      <c r="B1042">
        <v>196</v>
      </c>
      <c r="C1042" t="s">
        <v>211</v>
      </c>
      <c r="D1042">
        <v>14</v>
      </c>
      <c r="E1042" t="s">
        <v>216</v>
      </c>
      <c r="F1042">
        <v>4</v>
      </c>
      <c r="G1042">
        <v>19.5</v>
      </c>
      <c r="H1042">
        <f t="shared" si="483"/>
        <v>0.19500000000000001</v>
      </c>
      <c r="I1042">
        <v>8.6</v>
      </c>
      <c r="J1042">
        <v>4</v>
      </c>
      <c r="K1042" s="27">
        <f t="shared" si="484"/>
        <v>2.9864835000000003E-2</v>
      </c>
      <c r="L1042">
        <f t="shared" ref="L1042:L1046" si="493">0.000086*(G1042^1.882935*I1042^0.813269+0.000016*G1042^2)</f>
        <v>0.13290768786504237</v>
      </c>
      <c r="O1042">
        <f>L1042*0.45*0.75</f>
        <v>4.4856344654451805E-2</v>
      </c>
      <c r="Q1042">
        <f t="shared" ref="Q1042:Q1046" si="494">O1042*0.52</f>
        <v>2.3325299220314941E-2</v>
      </c>
      <c r="T1042">
        <f>(L1042*0.45*0.75)*(1+0.2)*0.52*3.67</f>
        <v>0.102724617766267</v>
      </c>
    </row>
    <row r="1043" spans="1:24" hidden="1" x14ac:dyDescent="0.3">
      <c r="A1043" s="26">
        <v>49002</v>
      </c>
      <c r="B1043">
        <v>196</v>
      </c>
      <c r="C1043" t="s">
        <v>211</v>
      </c>
      <c r="D1043">
        <v>15</v>
      </c>
      <c r="E1043" t="s">
        <v>216</v>
      </c>
      <c r="F1043">
        <v>3</v>
      </c>
      <c r="G1043">
        <v>14</v>
      </c>
      <c r="H1043">
        <f t="shared" si="483"/>
        <v>0.14000000000000001</v>
      </c>
      <c r="I1043">
        <v>8.1</v>
      </c>
      <c r="J1043">
        <v>2.9</v>
      </c>
      <c r="K1043" s="27">
        <f t="shared" si="484"/>
        <v>1.5393840000000002E-2</v>
      </c>
      <c r="L1043">
        <f t="shared" si="493"/>
        <v>6.7830883480889753E-2</v>
      </c>
      <c r="O1043">
        <f>L1043*0.45*0.75</f>
        <v>2.2892923174800291E-2</v>
      </c>
      <c r="Q1043">
        <f t="shared" si="494"/>
        <v>1.1904320050896151E-2</v>
      </c>
      <c r="T1043">
        <f>(L1043*0.45*0.75)*(1+0.2)*0.52*3.67</f>
        <v>5.2426625504146653E-2</v>
      </c>
    </row>
    <row r="1044" spans="1:24" hidden="1" x14ac:dyDescent="0.3">
      <c r="A1044" s="26">
        <v>49002</v>
      </c>
      <c r="B1044">
        <v>196</v>
      </c>
      <c r="C1044" t="s">
        <v>211</v>
      </c>
      <c r="D1044">
        <v>16</v>
      </c>
      <c r="E1044" t="s">
        <v>216</v>
      </c>
      <c r="F1044">
        <v>3</v>
      </c>
      <c r="G1044">
        <v>12.7</v>
      </c>
      <c r="H1044">
        <f t="shared" si="483"/>
        <v>0.127</v>
      </c>
      <c r="I1044">
        <v>7.5</v>
      </c>
      <c r="J1044">
        <v>4.0999999999999996</v>
      </c>
      <c r="K1044" s="27">
        <f t="shared" si="484"/>
        <v>1.26677166E-2</v>
      </c>
      <c r="L1044">
        <f t="shared" si="493"/>
        <v>5.3033602190870929E-2</v>
      </c>
      <c r="O1044">
        <f>L1044*0.45*0.75</f>
        <v>1.7898840739418942E-2</v>
      </c>
      <c r="Q1044">
        <f t="shared" si="494"/>
        <v>9.3073971844978495E-3</v>
      </c>
      <c r="T1044">
        <f>(L1044*0.45*0.75)*(1+0.2)*0.52*3.67</f>
        <v>4.0989777200528536E-2</v>
      </c>
    </row>
    <row r="1045" spans="1:24" hidden="1" x14ac:dyDescent="0.3">
      <c r="A1045" s="26">
        <v>49002</v>
      </c>
      <c r="B1045">
        <v>196</v>
      </c>
      <c r="C1045" t="s">
        <v>211</v>
      </c>
      <c r="D1045">
        <v>17</v>
      </c>
      <c r="E1045" t="s">
        <v>216</v>
      </c>
      <c r="F1045">
        <v>3</v>
      </c>
      <c r="G1045">
        <v>13.5</v>
      </c>
      <c r="H1045">
        <f t="shared" si="483"/>
        <v>0.13500000000000001</v>
      </c>
      <c r="I1045">
        <v>7.5</v>
      </c>
      <c r="J1045">
        <v>4.4000000000000004</v>
      </c>
      <c r="K1045" s="27">
        <f t="shared" si="484"/>
        <v>1.4313915000000002E-2</v>
      </c>
      <c r="L1045">
        <f t="shared" si="493"/>
        <v>5.949842844953307E-2</v>
      </c>
      <c r="O1045">
        <f>L1045*0.45*0.75</f>
        <v>2.0080719601717412E-2</v>
      </c>
      <c r="Q1045">
        <f t="shared" si="494"/>
        <v>1.0441974192893055E-2</v>
      </c>
      <c r="T1045">
        <f>(L1045*0.45*0.75)*(1+0.2)*0.52*3.67</f>
        <v>4.5986454345501013E-2</v>
      </c>
    </row>
    <row r="1046" spans="1:24" hidden="1" x14ac:dyDescent="0.3">
      <c r="A1046" s="26">
        <v>49002</v>
      </c>
      <c r="B1046">
        <v>196</v>
      </c>
      <c r="C1046" t="s">
        <v>211</v>
      </c>
      <c r="D1046">
        <v>18</v>
      </c>
      <c r="E1046" t="s">
        <v>216</v>
      </c>
      <c r="F1046">
        <v>5</v>
      </c>
      <c r="G1046">
        <v>17</v>
      </c>
      <c r="H1046">
        <f t="shared" si="483"/>
        <v>0.17</v>
      </c>
      <c r="I1046">
        <v>8.1999999999999993</v>
      </c>
      <c r="J1046">
        <v>4.5999999999999996</v>
      </c>
      <c r="K1046" s="27">
        <f t="shared" si="484"/>
        <v>2.2698060000000003E-2</v>
      </c>
      <c r="L1046">
        <f t="shared" si="493"/>
        <v>9.8748843448974499E-2</v>
      </c>
      <c r="O1046">
        <f>L1046*0.45*0.75</f>
        <v>3.3327734664028899E-2</v>
      </c>
      <c r="Q1046">
        <f t="shared" si="494"/>
        <v>1.7330422025295028E-2</v>
      </c>
      <c r="T1046">
        <f>(L1046*0.45*0.75)*(1+0.2)*0.52*3.67</f>
        <v>7.6323178599399299E-2</v>
      </c>
    </row>
    <row r="1047" spans="1:24" hidden="1" x14ac:dyDescent="0.3">
      <c r="A1047" s="26">
        <v>49002</v>
      </c>
      <c r="B1047">
        <v>196</v>
      </c>
      <c r="C1047" t="s">
        <v>211</v>
      </c>
      <c r="D1047">
        <v>19</v>
      </c>
      <c r="E1047" t="s">
        <v>218</v>
      </c>
      <c r="F1047">
        <v>3</v>
      </c>
      <c r="G1047">
        <v>16</v>
      </c>
      <c r="H1047">
        <f t="shared" si="483"/>
        <v>0.16</v>
      </c>
      <c r="I1047">
        <v>7.3</v>
      </c>
      <c r="J1047">
        <v>4</v>
      </c>
      <c r="K1047" s="27">
        <f t="shared" si="484"/>
        <v>2.0106240000000001E-2</v>
      </c>
      <c r="L1047">
        <f>0.000057*(G1047^1.897696*I1047^1.002687+0.000031*G1047^2)</f>
        <v>8.0644281141125346E-2</v>
      </c>
      <c r="O1047">
        <f>L1047*0.43*0.75</f>
        <v>2.6007780668012924E-2</v>
      </c>
      <c r="Q1047">
        <f>O1047*0.52</f>
        <v>1.3524045947366722E-2</v>
      </c>
      <c r="T1047">
        <f>(L1047*0.43*0.75)*(1+0.2)*0.52*3.67</f>
        <v>5.9559898352203031E-2</v>
      </c>
    </row>
    <row r="1048" spans="1:24" hidden="1" x14ac:dyDescent="0.3">
      <c r="A1048" s="26">
        <v>49002</v>
      </c>
      <c r="B1048">
        <v>196</v>
      </c>
      <c r="C1048" t="s">
        <v>211</v>
      </c>
      <c r="D1048">
        <v>20</v>
      </c>
      <c r="E1048" t="s">
        <v>222</v>
      </c>
      <c r="F1048">
        <v>7</v>
      </c>
      <c r="G1048">
        <v>17.5</v>
      </c>
      <c r="H1048">
        <f t="shared" si="483"/>
        <v>0.17499999999999999</v>
      </c>
      <c r="I1048">
        <v>4.4000000000000004</v>
      </c>
      <c r="J1048">
        <v>0</v>
      </c>
      <c r="K1048" s="27">
        <f t="shared" si="484"/>
        <v>2.4052874999999998E-2</v>
      </c>
      <c r="L1048">
        <f>0.000081*(G1048^1.922704*I1048^0.783213+0.000032*G1048^2)</f>
        <v>6.3451980415394932E-2</v>
      </c>
      <c r="O1048">
        <f>L1048*0.61*1.07</f>
        <v>4.1415107617128272E-2</v>
      </c>
      <c r="Q1048">
        <f>O1048*0.531</f>
        <v>2.1991422144695114E-2</v>
      </c>
      <c r="T1048">
        <f>(L1048*0.61*1.07)*(1+0.2)*0.531*3.67</f>
        <v>9.6850223125237278E-2</v>
      </c>
    </row>
    <row r="1049" spans="1:24" hidden="1" x14ac:dyDescent="0.3">
      <c r="A1049" s="26">
        <v>49002</v>
      </c>
      <c r="B1049">
        <v>196</v>
      </c>
      <c r="C1049" t="s">
        <v>211</v>
      </c>
      <c r="D1049">
        <v>21</v>
      </c>
      <c r="E1049" t="s">
        <v>216</v>
      </c>
      <c r="F1049">
        <v>3</v>
      </c>
      <c r="G1049">
        <v>14</v>
      </c>
      <c r="H1049">
        <f t="shared" si="483"/>
        <v>0.14000000000000001</v>
      </c>
      <c r="I1049">
        <v>7</v>
      </c>
      <c r="J1049">
        <v>4.2</v>
      </c>
      <c r="K1049" s="27">
        <f t="shared" si="484"/>
        <v>1.5393840000000002E-2</v>
      </c>
      <c r="L1049">
        <f>0.000086*(G1049^1.882935*I1049^0.813269+0.000016*G1049^2)</f>
        <v>6.0238899114901677E-2</v>
      </c>
      <c r="O1049">
        <f>L1049*0.45*0.75</f>
        <v>2.0330628451279316E-2</v>
      </c>
      <c r="Q1049">
        <f>O1049*0.52</f>
        <v>1.0571926794665244E-2</v>
      </c>
      <c r="T1049">
        <f>(L1049*0.45*0.75)*(1+0.2)*0.52*3.67</f>
        <v>4.655876560370574E-2</v>
      </c>
    </row>
    <row r="1050" spans="1:24" hidden="1" x14ac:dyDescent="0.3">
      <c r="A1050" s="26">
        <v>49002</v>
      </c>
      <c r="B1050">
        <v>196</v>
      </c>
      <c r="C1050" t="s">
        <v>211</v>
      </c>
      <c r="D1050">
        <v>22</v>
      </c>
      <c r="E1050" t="s">
        <v>212</v>
      </c>
      <c r="F1050">
        <v>1</v>
      </c>
      <c r="G1050">
        <v>38</v>
      </c>
      <c r="H1050">
        <f t="shared" si="483"/>
        <v>0.38</v>
      </c>
      <c r="I1050">
        <v>15.1</v>
      </c>
      <c r="J1050">
        <v>5.6</v>
      </c>
      <c r="K1050" s="27">
        <f t="shared" si="484"/>
        <v>0.11341176</v>
      </c>
      <c r="L1050">
        <f>0.000062*(G1050^1.947206*I1050^0.894551+0.000039*G1050^2)</f>
        <v>0.83793938628717202</v>
      </c>
      <c r="O1050">
        <f>L1050*0.47*0.75</f>
        <v>0.2953736336662281</v>
      </c>
      <c r="Q1050">
        <f>O1050*0.52</f>
        <v>0.15359428950643861</v>
      </c>
      <c r="T1050">
        <f>(L1050*0.47*0.75)*(1+0.2)*0.52*3.67</f>
        <v>0.67642925098635565</v>
      </c>
    </row>
    <row r="1051" spans="1:24" hidden="1" x14ac:dyDescent="0.3">
      <c r="A1051" s="26">
        <v>49002</v>
      </c>
      <c r="B1051">
        <v>196</v>
      </c>
      <c r="C1051" t="s">
        <v>211</v>
      </c>
      <c r="D1051">
        <v>23</v>
      </c>
      <c r="E1051" t="s">
        <v>216</v>
      </c>
      <c r="F1051">
        <v>3</v>
      </c>
      <c r="G1051">
        <v>10.5</v>
      </c>
      <c r="H1051">
        <f t="shared" si="483"/>
        <v>0.105</v>
      </c>
      <c r="I1051">
        <v>3</v>
      </c>
      <c r="J1051">
        <v>1.3</v>
      </c>
      <c r="K1051" s="27">
        <f t="shared" si="484"/>
        <v>8.659034999999999E-3</v>
      </c>
      <c r="L1051">
        <f t="shared" ref="L1051:L1052" si="495">0.000086*(G1051^1.882935*I1051^0.813269+0.000016*G1051^2)</f>
        <v>1.7593943562595648E-2</v>
      </c>
      <c r="O1051">
        <f>L1051*0.45*0.75</f>
        <v>5.9379559523760313E-3</v>
      </c>
      <c r="Q1051">
        <f t="shared" ref="Q1051:Q1054" si="496">O1051*0.52</f>
        <v>3.0877370952355366E-3</v>
      </c>
      <c r="T1051">
        <f>(L1051*0.45*0.75)*(1+0.2)*0.52*3.67</f>
        <v>1.3598394167417302E-2</v>
      </c>
    </row>
    <row r="1052" spans="1:24" hidden="1" x14ac:dyDescent="0.3">
      <c r="A1052" s="26">
        <v>49002</v>
      </c>
      <c r="B1052">
        <v>196</v>
      </c>
      <c r="C1052" t="s">
        <v>211</v>
      </c>
      <c r="D1052">
        <v>24</v>
      </c>
      <c r="E1052" t="s">
        <v>216</v>
      </c>
      <c r="F1052">
        <v>7</v>
      </c>
      <c r="G1052">
        <v>39.200000000000003</v>
      </c>
      <c r="H1052">
        <f t="shared" si="483"/>
        <v>0.39200000000000002</v>
      </c>
      <c r="I1052">
        <v>15.2</v>
      </c>
      <c r="J1052">
        <v>0</v>
      </c>
      <c r="K1052" s="27">
        <f t="shared" si="484"/>
        <v>0.12068770560000001</v>
      </c>
      <c r="L1052">
        <f t="shared" si="495"/>
        <v>0.78652127089254642</v>
      </c>
      <c r="O1052">
        <f>L1052*0.45*0.75</f>
        <v>0.26545092892623445</v>
      </c>
      <c r="Q1052">
        <f t="shared" si="496"/>
        <v>0.13803448304164193</v>
      </c>
      <c r="T1052">
        <f>(L1052*0.45*0.75)*(1+0.2)*0.52*3.67</f>
        <v>0.60790386331539104</v>
      </c>
    </row>
    <row r="1053" spans="1:24" hidden="1" x14ac:dyDescent="0.3">
      <c r="A1053" s="26">
        <v>49002</v>
      </c>
      <c r="B1053">
        <v>196</v>
      </c>
      <c r="C1053" t="s">
        <v>211</v>
      </c>
      <c r="D1053">
        <v>25</v>
      </c>
      <c r="E1053" t="s">
        <v>212</v>
      </c>
      <c r="F1053">
        <v>5</v>
      </c>
      <c r="G1053">
        <v>14.5</v>
      </c>
      <c r="H1053">
        <f t="shared" si="483"/>
        <v>0.14499999999999999</v>
      </c>
      <c r="I1053">
        <v>7.9</v>
      </c>
      <c r="J1053">
        <v>2.5</v>
      </c>
      <c r="K1053" s="27">
        <f t="shared" si="484"/>
        <v>1.6513034999999999E-2</v>
      </c>
      <c r="L1053">
        <f t="shared" ref="L1053:L1054" si="497">0.000062*(G1053^1.947206*I1053^0.894551+0.000039*G1053^2)</f>
        <v>7.1910236015326881E-2</v>
      </c>
      <c r="O1053">
        <f>L1053*0.47*0.75</f>
        <v>2.5348358195402723E-2</v>
      </c>
      <c r="Q1053">
        <f t="shared" si="496"/>
        <v>1.3181146261609416E-2</v>
      </c>
      <c r="T1053">
        <f>(L1053*0.47*0.75)*(1+0.2)*0.52*3.67</f>
        <v>5.8049768136127861E-2</v>
      </c>
    </row>
    <row r="1054" spans="1:24" hidden="1" x14ac:dyDescent="0.3">
      <c r="A1054" s="26">
        <v>49002</v>
      </c>
      <c r="B1054">
        <v>196</v>
      </c>
      <c r="C1054" t="s">
        <v>211</v>
      </c>
      <c r="D1054">
        <v>26</v>
      </c>
      <c r="E1054" t="s">
        <v>212</v>
      </c>
      <c r="F1054">
        <v>5</v>
      </c>
      <c r="G1054">
        <v>15</v>
      </c>
      <c r="H1054">
        <f t="shared" si="483"/>
        <v>0.15</v>
      </c>
      <c r="I1054">
        <v>8</v>
      </c>
      <c r="J1054">
        <v>2.9</v>
      </c>
      <c r="K1054" s="27">
        <f t="shared" si="484"/>
        <v>1.76715E-2</v>
      </c>
      <c r="L1054">
        <f t="shared" si="497"/>
        <v>7.768671150566292E-2</v>
      </c>
      <c r="O1054">
        <f>L1054*0.47*0.75</f>
        <v>2.7384565805746178E-2</v>
      </c>
      <c r="Q1054">
        <f t="shared" si="496"/>
        <v>1.4239974218988012E-2</v>
      </c>
      <c r="T1054">
        <f>(L1054*0.47*0.75)*(1+0.2)*0.52*3.67</f>
        <v>6.2712846460423202E-2</v>
      </c>
    </row>
    <row r="1055" spans="1:24" hidden="1" x14ac:dyDescent="0.3">
      <c r="A1055" s="26">
        <v>49002</v>
      </c>
      <c r="B1055">
        <v>196</v>
      </c>
      <c r="C1055" t="s">
        <v>211</v>
      </c>
      <c r="D1055">
        <v>27</v>
      </c>
      <c r="E1055" t="s">
        <v>216</v>
      </c>
      <c r="F1055">
        <v>3</v>
      </c>
      <c r="G1055">
        <v>8.8000000000000007</v>
      </c>
      <c r="H1055">
        <f t="shared" si="483"/>
        <v>8.8000000000000009E-2</v>
      </c>
      <c r="I1055">
        <v>5.0999999999999996</v>
      </c>
      <c r="J1055">
        <v>1.7</v>
      </c>
      <c r="K1055" s="27">
        <f t="shared" si="484"/>
        <v>6.0821376000000016E-3</v>
      </c>
      <c r="L1055">
        <f t="shared" ref="L1055:L1056" si="498">0.000086*(G1055^1.882935*I1055^0.813269+0.000016*G1055^2)</f>
        <v>1.9424292243861333E-2</v>
      </c>
      <c r="O1055">
        <f>L1055*0.45*0.75</f>
        <v>6.5556986323031998E-3</v>
      </c>
      <c r="Q1055">
        <f t="shared" ref="Q1055:Q1056" si="499">O1055*0.52</f>
        <v>3.4089632887976638E-3</v>
      </c>
      <c r="T1055">
        <f>(L1055*0.45*0.75)*(1+0.2)*0.52*3.67</f>
        <v>1.501307432386491E-2</v>
      </c>
    </row>
    <row r="1056" spans="1:24" hidden="1" x14ac:dyDescent="0.3">
      <c r="A1056" s="26">
        <v>49002</v>
      </c>
      <c r="B1056">
        <v>196</v>
      </c>
      <c r="C1056" t="s">
        <v>211</v>
      </c>
      <c r="D1056">
        <v>28</v>
      </c>
      <c r="E1056" t="s">
        <v>216</v>
      </c>
      <c r="F1056">
        <v>3</v>
      </c>
      <c r="G1056">
        <v>9</v>
      </c>
      <c r="H1056">
        <f t="shared" si="483"/>
        <v>0.09</v>
      </c>
      <c r="I1056">
        <v>4.0999999999999996</v>
      </c>
      <c r="J1056">
        <v>1.6</v>
      </c>
      <c r="K1056" s="27">
        <f t="shared" si="484"/>
        <v>6.3617399999999994E-3</v>
      </c>
      <c r="L1056">
        <f t="shared" si="498"/>
        <v>1.6968210289083678E-2</v>
      </c>
      <c r="O1056">
        <f>L1056*0.45*0.75</f>
        <v>5.7267709725657414E-3</v>
      </c>
      <c r="Q1056">
        <f t="shared" si="499"/>
        <v>2.9779209057341858E-3</v>
      </c>
      <c r="T1056">
        <f>(L1056*0.45*0.75)*(1+0.2)*0.52*3.67</f>
        <v>1.3114763668853353E-2</v>
      </c>
    </row>
    <row r="1057" spans="1:20" hidden="1" x14ac:dyDescent="0.3">
      <c r="A1057" s="26">
        <v>49002</v>
      </c>
      <c r="B1057">
        <v>196</v>
      </c>
      <c r="C1057" t="s">
        <v>211</v>
      </c>
      <c r="D1057">
        <v>29</v>
      </c>
      <c r="E1057" t="s">
        <v>218</v>
      </c>
      <c r="F1057">
        <v>3</v>
      </c>
      <c r="G1057">
        <v>8</v>
      </c>
      <c r="H1057">
        <f t="shared" si="483"/>
        <v>0.08</v>
      </c>
      <c r="I1057">
        <v>4.5</v>
      </c>
      <c r="J1057">
        <v>2.5</v>
      </c>
      <c r="K1057" s="27">
        <f t="shared" si="484"/>
        <v>5.0265600000000002E-3</v>
      </c>
      <c r="L1057">
        <f>0.000057*(G1057^1.897696*I1057^1.002687+0.000031*G1057^2)</f>
        <v>1.3324057355717235E-2</v>
      </c>
      <c r="O1057">
        <f>L1057*0.43*0.75</f>
        <v>4.2970084972188084E-3</v>
      </c>
      <c r="Q1057">
        <f>O1057*0.52</f>
        <v>2.2344444185537805E-3</v>
      </c>
      <c r="T1057">
        <f>(L1057*0.43*0.75)*(1+0.2)*0.52*3.67</f>
        <v>9.8404932193108495E-3</v>
      </c>
    </row>
    <row r="1058" spans="1:20" hidden="1" x14ac:dyDescent="0.3">
      <c r="A1058" s="26">
        <v>49002</v>
      </c>
      <c r="B1058">
        <v>196</v>
      </c>
      <c r="C1058" t="s">
        <v>211</v>
      </c>
      <c r="D1058">
        <v>30</v>
      </c>
      <c r="E1058" t="s">
        <v>212</v>
      </c>
      <c r="F1058">
        <v>1</v>
      </c>
      <c r="G1058">
        <v>42</v>
      </c>
      <c r="H1058">
        <f t="shared" si="483"/>
        <v>0.42</v>
      </c>
      <c r="I1058">
        <v>15.6</v>
      </c>
      <c r="J1058">
        <v>5.0999999999999996</v>
      </c>
      <c r="K1058" s="27">
        <f t="shared" si="484"/>
        <v>0.13854455999999998</v>
      </c>
      <c r="L1058">
        <f>0.000062*(G1058^1.947206*I1058^0.894551+0.000039*G1058^2)</f>
        <v>1.048346903684833</v>
      </c>
      <c r="O1058">
        <f>L1058*0.47*0.75</f>
        <v>0.36954228354890362</v>
      </c>
      <c r="Q1058">
        <f>O1058*0.52</f>
        <v>0.19216198744542989</v>
      </c>
      <c r="T1058">
        <f>(L1058*0.47*0.75)*(1+0.2)*0.52*3.67</f>
        <v>0.84628139270967306</v>
      </c>
    </row>
    <row r="1059" spans="1:20" hidden="1" x14ac:dyDescent="0.3">
      <c r="A1059" s="26">
        <v>49002</v>
      </c>
      <c r="B1059">
        <v>196</v>
      </c>
      <c r="C1059" t="s">
        <v>211</v>
      </c>
      <c r="D1059">
        <v>31</v>
      </c>
      <c r="E1059" t="s">
        <v>217</v>
      </c>
      <c r="F1059">
        <v>3</v>
      </c>
      <c r="G1059">
        <v>16.100000000000001</v>
      </c>
      <c r="H1059">
        <f t="shared" si="483"/>
        <v>0.161</v>
      </c>
      <c r="I1059">
        <v>6.7</v>
      </c>
      <c r="J1059">
        <v>4.0999999999999996</v>
      </c>
      <c r="K1059" s="27">
        <f t="shared" si="484"/>
        <v>2.0358353400000001E-2</v>
      </c>
      <c r="L1059">
        <f>0.000059*(G1059^1.965295*I1059^0.892133+0.000019*G1059^2)</f>
        <v>7.5786374007048088E-2</v>
      </c>
      <c r="O1059">
        <f>L1059*0.47*0.75</f>
        <v>2.6714696837484449E-2</v>
      </c>
      <c r="Q1059">
        <f>O1059*0.52</f>
        <v>1.3891642355491915E-2</v>
      </c>
      <c r="T1059">
        <f>(L1059*0.47*0.75)*(1+0.2)*0.52*3.67</f>
        <v>6.1178792933586384E-2</v>
      </c>
    </row>
    <row r="1060" spans="1:20" hidden="1" x14ac:dyDescent="0.3">
      <c r="A1060" s="26">
        <v>49002</v>
      </c>
      <c r="B1060">
        <v>196</v>
      </c>
      <c r="C1060" t="s">
        <v>211</v>
      </c>
      <c r="D1060">
        <v>32</v>
      </c>
      <c r="E1060" t="s">
        <v>220</v>
      </c>
      <c r="F1060">
        <v>3</v>
      </c>
      <c r="G1060">
        <v>16</v>
      </c>
      <c r="H1060">
        <f t="shared" si="483"/>
        <v>0.16</v>
      </c>
      <c r="I1060">
        <v>5.5</v>
      </c>
      <c r="J1060">
        <v>3.9</v>
      </c>
      <c r="K1060" s="27">
        <f t="shared" si="484"/>
        <v>2.0106240000000001E-2</v>
      </c>
      <c r="L1060">
        <f>0.000084*(G1060^1.894314*I1060^0.808223+0.000031*G1060^2)</f>
        <v>6.3627276046660117E-2</v>
      </c>
      <c r="O1060">
        <f>L1060*0.78*1.07</f>
        <v>5.3103324588542535E-2</v>
      </c>
      <c r="Q1060">
        <f>O1060*0.531</f>
        <v>2.8197865356516087E-2</v>
      </c>
      <c r="T1060">
        <f>(L1060*0.78*1.07)*(1+0.2)*0.531*3.67</f>
        <v>0.12418339903009684</v>
      </c>
    </row>
    <row r="1061" spans="1:20" hidden="1" x14ac:dyDescent="0.3">
      <c r="A1061" s="26">
        <v>49002</v>
      </c>
      <c r="B1061">
        <v>196</v>
      </c>
      <c r="C1061" t="s">
        <v>211</v>
      </c>
      <c r="D1061">
        <v>33</v>
      </c>
      <c r="E1061" t="s">
        <v>217</v>
      </c>
      <c r="F1061">
        <v>3</v>
      </c>
      <c r="G1061">
        <v>14.5</v>
      </c>
      <c r="H1061">
        <f t="shared" si="483"/>
        <v>0.14499999999999999</v>
      </c>
      <c r="I1061">
        <v>5.6</v>
      </c>
      <c r="J1061">
        <v>2.6</v>
      </c>
      <c r="K1061" s="27">
        <f t="shared" si="484"/>
        <v>1.6513034999999999E-2</v>
      </c>
      <c r="L1061">
        <f>0.000059*(G1061^1.965295*I1061^0.892133+0.000019*G1061^2)</f>
        <v>5.2573624104669273E-2</v>
      </c>
      <c r="O1061">
        <f>L1061*0.47*0.75</f>
        <v>1.8532202496895918E-2</v>
      </c>
      <c r="Q1061">
        <f>O1061*0.52</f>
        <v>9.6367452983858772E-3</v>
      </c>
      <c r="T1061">
        <f>(L1061*0.47*0.75)*(1+0.2)*0.52*3.67</f>
        <v>4.2440226294091402E-2</v>
      </c>
    </row>
    <row r="1062" spans="1:20" hidden="1" x14ac:dyDescent="0.3">
      <c r="A1062" s="26">
        <v>49002</v>
      </c>
      <c r="B1062">
        <v>196</v>
      </c>
      <c r="C1062" t="s">
        <v>211</v>
      </c>
      <c r="D1062">
        <v>34</v>
      </c>
      <c r="E1062" t="s">
        <v>218</v>
      </c>
      <c r="F1062">
        <v>4</v>
      </c>
      <c r="G1062">
        <v>24</v>
      </c>
      <c r="H1062">
        <f t="shared" si="483"/>
        <v>0.24</v>
      </c>
      <c r="I1062">
        <v>8.1999999999999993</v>
      </c>
      <c r="J1062">
        <v>4.5999999999999996</v>
      </c>
      <c r="K1062" s="27">
        <f t="shared" si="484"/>
        <v>4.5239040000000001E-2</v>
      </c>
      <c r="L1062">
        <f t="shared" ref="L1062:L1063" si="500">0.000057*(G1062^1.897696*I1062^1.002687+0.000031*G1062^2)</f>
        <v>0.1955994990872027</v>
      </c>
      <c r="O1062">
        <f>L1062*0.43*0.75</f>
        <v>6.3080838455622873E-2</v>
      </c>
      <c r="Q1062">
        <f t="shared" ref="Q1062:Q1063" si="501">O1062*0.52</f>
        <v>3.2802035996923898E-2</v>
      </c>
      <c r="T1062">
        <f>(L1062*0.43*0.75)*(1+0.2)*0.52*3.67</f>
        <v>0.14446016653045282</v>
      </c>
    </row>
    <row r="1063" spans="1:20" hidden="1" x14ac:dyDescent="0.3">
      <c r="A1063" s="26">
        <v>49002</v>
      </c>
      <c r="B1063">
        <v>196</v>
      </c>
      <c r="C1063" t="s">
        <v>211</v>
      </c>
      <c r="D1063">
        <v>35</v>
      </c>
      <c r="E1063" t="s">
        <v>218</v>
      </c>
      <c r="F1063">
        <v>3</v>
      </c>
      <c r="G1063">
        <v>9.5</v>
      </c>
      <c r="H1063">
        <f t="shared" si="483"/>
        <v>9.5000000000000001E-2</v>
      </c>
      <c r="I1063">
        <v>5.8</v>
      </c>
      <c r="J1063">
        <v>4.5</v>
      </c>
      <c r="K1063" s="27">
        <f t="shared" si="484"/>
        <v>7.088235E-3</v>
      </c>
      <c r="L1063">
        <f t="shared" si="500"/>
        <v>2.3811089298473257E-2</v>
      </c>
      <c r="O1063">
        <f>L1063*0.43*0.75</f>
        <v>7.6790762987576262E-3</v>
      </c>
      <c r="Q1063">
        <f t="shared" si="501"/>
        <v>3.9931196753539662E-3</v>
      </c>
      <c r="T1063">
        <f>(L1063*0.43*0.75)*(1+0.2)*0.52*3.67</f>
        <v>1.7585699050258863E-2</v>
      </c>
    </row>
    <row r="1064" spans="1:20" hidden="1" x14ac:dyDescent="0.3">
      <c r="A1064" s="26">
        <v>49002</v>
      </c>
      <c r="B1064">
        <v>196</v>
      </c>
      <c r="C1064" t="s">
        <v>211</v>
      </c>
      <c r="D1064">
        <v>36</v>
      </c>
      <c r="E1064" t="s">
        <v>220</v>
      </c>
      <c r="F1064">
        <v>7</v>
      </c>
      <c r="G1064">
        <v>9</v>
      </c>
      <c r="H1064">
        <f t="shared" si="483"/>
        <v>0.09</v>
      </c>
      <c r="I1064">
        <v>3.8</v>
      </c>
      <c r="J1064">
        <v>0</v>
      </c>
      <c r="K1064" s="27">
        <f t="shared" si="484"/>
        <v>6.3617399999999994E-3</v>
      </c>
      <c r="L1064">
        <f>0.000084*(G1064^1.894314*I1064^0.808223+0.000031*G1064^2)</f>
        <v>1.5867716839601601E-2</v>
      </c>
      <c r="O1064">
        <f>L1064*0.78*1.07</f>
        <v>1.3243196474331496E-2</v>
      </c>
      <c r="Q1064">
        <f>O1064*0.531</f>
        <v>7.0321373278700253E-3</v>
      </c>
      <c r="T1064">
        <f>(L1064*0.78*1.07)*(1+0.2)*0.531*3.67</f>
        <v>3.0969532791939591E-2</v>
      </c>
    </row>
    <row r="1065" spans="1:20" hidden="1" x14ac:dyDescent="0.3">
      <c r="A1065" s="26">
        <v>49002</v>
      </c>
      <c r="B1065">
        <v>196</v>
      </c>
      <c r="C1065" t="s">
        <v>211</v>
      </c>
      <c r="D1065">
        <v>37</v>
      </c>
      <c r="E1065" t="s">
        <v>216</v>
      </c>
      <c r="F1065">
        <v>1</v>
      </c>
      <c r="G1065">
        <v>28.5</v>
      </c>
      <c r="H1065">
        <f t="shared" si="483"/>
        <v>0.28499999999999998</v>
      </c>
      <c r="I1065">
        <v>14.4</v>
      </c>
      <c r="J1065">
        <v>7.5</v>
      </c>
      <c r="K1065" s="27">
        <f t="shared" si="484"/>
        <v>6.3794114999999998E-2</v>
      </c>
      <c r="L1065">
        <f>0.000086*(G1065^1.882935*I1065^0.813269+0.000016*G1065^2)</f>
        <v>0.41298876634115222</v>
      </c>
      <c r="O1065">
        <f>L1065*0.45*0.75</f>
        <v>0.13938370864013888</v>
      </c>
      <c r="Q1065">
        <f t="shared" ref="Q1065:Q1072" si="502">O1065*0.52</f>
        <v>7.2479528492872217E-2</v>
      </c>
      <c r="T1065">
        <f>(L1065*0.45*0.75)*(1+0.2)*0.52*3.67</f>
        <v>0.31919984348260921</v>
      </c>
    </row>
    <row r="1066" spans="1:20" hidden="1" x14ac:dyDescent="0.3">
      <c r="A1066" s="26">
        <v>49002</v>
      </c>
      <c r="B1066">
        <v>196</v>
      </c>
      <c r="C1066" t="s">
        <v>211</v>
      </c>
      <c r="D1066">
        <v>38</v>
      </c>
      <c r="E1066" t="s">
        <v>212</v>
      </c>
      <c r="F1066">
        <v>3</v>
      </c>
      <c r="G1066">
        <v>15</v>
      </c>
      <c r="H1066">
        <f t="shared" si="483"/>
        <v>0.15</v>
      </c>
      <c r="I1066">
        <v>8</v>
      </c>
      <c r="J1066">
        <v>4.7</v>
      </c>
      <c r="K1066" s="27">
        <f t="shared" si="484"/>
        <v>1.76715E-2</v>
      </c>
      <c r="L1066">
        <f>0.000062*(G1066^1.947206*I1066^0.894551+0.000039*G1066^2)</f>
        <v>7.768671150566292E-2</v>
      </c>
      <c r="O1066">
        <f>L1066*0.47*0.75</f>
        <v>2.7384565805746178E-2</v>
      </c>
      <c r="Q1066">
        <f t="shared" si="502"/>
        <v>1.4239974218988012E-2</v>
      </c>
      <c r="T1066">
        <f>(L1066*0.47*0.75)*(1+0.2)*0.52*3.67</f>
        <v>6.2712846460423202E-2</v>
      </c>
    </row>
    <row r="1067" spans="1:20" hidden="1" x14ac:dyDescent="0.3">
      <c r="A1067" s="26">
        <v>49002</v>
      </c>
      <c r="B1067">
        <v>196</v>
      </c>
      <c r="C1067" t="s">
        <v>211</v>
      </c>
      <c r="D1067">
        <v>39</v>
      </c>
      <c r="E1067" t="s">
        <v>218</v>
      </c>
      <c r="F1067">
        <v>3</v>
      </c>
      <c r="G1067">
        <v>11.3</v>
      </c>
      <c r="H1067">
        <f t="shared" si="483"/>
        <v>0.113</v>
      </c>
      <c r="I1067">
        <v>7.5</v>
      </c>
      <c r="J1067">
        <v>5.0999999999999996</v>
      </c>
      <c r="K1067" s="27">
        <f t="shared" si="484"/>
        <v>1.0028772600000001E-2</v>
      </c>
      <c r="L1067">
        <f>0.000057*(G1067^1.897696*I1067^1.002687+0.000031*G1067^2)</f>
        <v>4.2826486542642088E-2</v>
      </c>
      <c r="O1067">
        <f>L1067*0.43*0.75</f>
        <v>1.3811541910002072E-2</v>
      </c>
      <c r="Q1067">
        <f t="shared" si="502"/>
        <v>7.1820017932010781E-3</v>
      </c>
      <c r="T1067">
        <f>(L1067*0.43*0.75)*(1+0.2)*0.52*3.67</f>
        <v>3.1629535897257546E-2</v>
      </c>
    </row>
    <row r="1068" spans="1:20" hidden="1" x14ac:dyDescent="0.3">
      <c r="A1068" s="26">
        <v>49002</v>
      </c>
      <c r="B1068">
        <v>196</v>
      </c>
      <c r="C1068" t="s">
        <v>211</v>
      </c>
      <c r="D1068">
        <v>40</v>
      </c>
      <c r="E1068" t="s">
        <v>217</v>
      </c>
      <c r="F1068">
        <v>3</v>
      </c>
      <c r="G1068">
        <v>7.9</v>
      </c>
      <c r="H1068">
        <f t="shared" si="483"/>
        <v>7.9000000000000001E-2</v>
      </c>
      <c r="I1068">
        <v>3.9</v>
      </c>
      <c r="J1068">
        <v>2.6</v>
      </c>
      <c r="K1068" s="27">
        <f t="shared" si="484"/>
        <v>4.9016813999999999E-3</v>
      </c>
      <c r="L1068">
        <f>0.000059*(G1068^1.965295*I1068^0.892133+0.000019*G1068^2)</f>
        <v>1.1541570790043101E-2</v>
      </c>
      <c r="O1068">
        <f>L1068*0.47*0.75</f>
        <v>4.0684037034901931E-3</v>
      </c>
      <c r="Q1068">
        <f t="shared" si="502"/>
        <v>2.1155699258149003E-3</v>
      </c>
      <c r="T1068">
        <f>(L1068*0.47*0.75)*(1+0.2)*0.52*3.67</f>
        <v>9.3169699532888207E-3</v>
      </c>
    </row>
    <row r="1069" spans="1:20" hidden="1" x14ac:dyDescent="0.3">
      <c r="A1069" s="26">
        <v>49002</v>
      </c>
      <c r="B1069">
        <v>196</v>
      </c>
      <c r="C1069" t="s">
        <v>211</v>
      </c>
      <c r="D1069">
        <v>41</v>
      </c>
      <c r="E1069" t="s">
        <v>212</v>
      </c>
      <c r="F1069">
        <v>3</v>
      </c>
      <c r="G1069">
        <v>9.1999999999999993</v>
      </c>
      <c r="H1069">
        <f t="shared" si="483"/>
        <v>9.1999999999999998E-2</v>
      </c>
      <c r="I1069">
        <v>5.6</v>
      </c>
      <c r="J1069">
        <v>3.6</v>
      </c>
      <c r="K1069" s="27">
        <f t="shared" si="484"/>
        <v>6.6476255999999992E-3</v>
      </c>
      <c r="L1069">
        <f>0.000062*(G1069^1.947206*I1069^0.894551+0.000039*G1069^2)</f>
        <v>2.1796238693799923E-2</v>
      </c>
      <c r="O1069">
        <f>L1069*0.47*0.75</f>
        <v>7.683174139564472E-3</v>
      </c>
      <c r="Q1069">
        <f t="shared" si="502"/>
        <v>3.9952505525735257E-3</v>
      </c>
      <c r="T1069">
        <f>(L1069*0.47*0.75)*(1+0.2)*0.52*3.67</f>
        <v>1.7595083433533807E-2</v>
      </c>
    </row>
    <row r="1070" spans="1:20" hidden="1" x14ac:dyDescent="0.3">
      <c r="A1070" s="26">
        <v>49002</v>
      </c>
      <c r="B1070">
        <v>196</v>
      </c>
      <c r="C1070" t="s">
        <v>211</v>
      </c>
      <c r="D1070">
        <v>42</v>
      </c>
      <c r="E1070" t="s">
        <v>216</v>
      </c>
      <c r="F1070">
        <v>3</v>
      </c>
      <c r="G1070">
        <v>12.5</v>
      </c>
      <c r="H1070">
        <f t="shared" si="483"/>
        <v>0.125</v>
      </c>
      <c r="I1070">
        <v>7.1</v>
      </c>
      <c r="J1070">
        <v>2.6</v>
      </c>
      <c r="K1070" s="27">
        <f t="shared" si="484"/>
        <v>1.2271875E-2</v>
      </c>
      <c r="L1070">
        <f>0.000086*(G1070^1.882935*I1070^0.813269+0.000016*G1070^2)</f>
        <v>4.9228049582343086E-2</v>
      </c>
      <c r="O1070">
        <f t="shared" ref="O1070:O1075" si="503">L1070*0.45*0.75</f>
        <v>1.6614466734040791E-2</v>
      </c>
      <c r="Q1070">
        <f t="shared" si="502"/>
        <v>8.6395227017012112E-3</v>
      </c>
      <c r="T1070">
        <f t="shared" ref="T1070:T1075" si="504">(L1070*0.45*0.75)*(1+0.2)*0.52*3.67</f>
        <v>3.8048457978292136E-2</v>
      </c>
    </row>
    <row r="1071" spans="1:20" x14ac:dyDescent="0.3">
      <c r="A1071" s="26">
        <v>49002</v>
      </c>
      <c r="B1071">
        <v>196</v>
      </c>
      <c r="C1071" t="s">
        <v>211</v>
      </c>
      <c r="D1071">
        <v>43</v>
      </c>
      <c r="E1071" t="s">
        <v>214</v>
      </c>
      <c r="F1071">
        <v>3</v>
      </c>
      <c r="G1071">
        <v>20</v>
      </c>
      <c r="H1071">
        <f t="shared" si="483"/>
        <v>0.2</v>
      </c>
      <c r="I1071">
        <v>6</v>
      </c>
      <c r="J1071">
        <v>1.7</v>
      </c>
      <c r="K1071" s="27">
        <f t="shared" si="484"/>
        <v>3.1416000000000006E-2</v>
      </c>
      <c r="L1071">
        <f>0.000081*(G1071^1.864042*I1071^0.850892+0.000027*G1071^2)</f>
        <v>9.9034402124015167E-2</v>
      </c>
      <c r="O1071">
        <f t="shared" si="503"/>
        <v>3.3424110716855124E-2</v>
      </c>
      <c r="Q1071">
        <f t="shared" si="502"/>
        <v>1.7380537572764664E-2</v>
      </c>
      <c r="T1071">
        <f t="shared" si="504"/>
        <v>7.6543887470455582E-2</v>
      </c>
    </row>
    <row r="1072" spans="1:20" hidden="1" x14ac:dyDescent="0.3">
      <c r="A1072" s="26">
        <v>49002</v>
      </c>
      <c r="B1072">
        <v>196</v>
      </c>
      <c r="C1072" t="s">
        <v>211</v>
      </c>
      <c r="D1072">
        <v>44</v>
      </c>
      <c r="E1072" t="s">
        <v>216</v>
      </c>
      <c r="F1072">
        <v>3</v>
      </c>
      <c r="G1072">
        <v>15.7</v>
      </c>
      <c r="H1072">
        <f t="shared" si="483"/>
        <v>0.157</v>
      </c>
      <c r="I1072">
        <v>7.4</v>
      </c>
      <c r="J1072">
        <v>2.5</v>
      </c>
      <c r="K1072" s="27">
        <f t="shared" si="484"/>
        <v>1.9359324600000002E-2</v>
      </c>
      <c r="L1072">
        <f>0.000086*(G1072^1.882935*I1072^0.813269+0.000016*G1072^2)</f>
        <v>7.8202539860856415E-2</v>
      </c>
      <c r="O1072">
        <f t="shared" si="503"/>
        <v>2.639335720303904E-2</v>
      </c>
      <c r="Q1072">
        <f t="shared" si="502"/>
        <v>1.3724545745580302E-2</v>
      </c>
      <c r="T1072">
        <f t="shared" si="504"/>
        <v>6.0442899463535656E-2</v>
      </c>
    </row>
    <row r="1073" spans="1:24" x14ac:dyDescent="0.3">
      <c r="A1073" s="26">
        <v>49002</v>
      </c>
      <c r="B1073">
        <v>196</v>
      </c>
      <c r="C1073" t="s">
        <v>211</v>
      </c>
      <c r="D1073">
        <v>45</v>
      </c>
      <c r="E1073" t="s">
        <v>214</v>
      </c>
      <c r="F1073">
        <v>3</v>
      </c>
      <c r="G1073">
        <v>19</v>
      </c>
      <c r="H1073">
        <f t="shared" si="483"/>
        <v>0.19</v>
      </c>
      <c r="I1073">
        <v>6.2</v>
      </c>
      <c r="J1073">
        <v>2.1</v>
      </c>
      <c r="K1073" s="27">
        <f t="shared" si="484"/>
        <v>2.835294E-2</v>
      </c>
      <c r="L1073">
        <f t="shared" ref="L1073:L1074" si="505">0.000081*(G1073^1.864042*I1073^0.850892+0.000027*G1073^2)</f>
        <v>9.2550526340159353E-2</v>
      </c>
      <c r="O1073">
        <f t="shared" si="503"/>
        <v>3.1235802639803779E-2</v>
      </c>
      <c r="Q1073">
        <f t="shared" ref="Q1073:Q1074" si="506">O1073*0.52</f>
        <v>1.6242617372697967E-2</v>
      </c>
      <c r="T1073">
        <f t="shared" si="504"/>
        <v>7.1532486909361842E-2</v>
      </c>
    </row>
    <row r="1074" spans="1:24" x14ac:dyDescent="0.3">
      <c r="A1074" s="26">
        <v>49002</v>
      </c>
      <c r="B1074">
        <v>196</v>
      </c>
      <c r="C1074" t="s">
        <v>211</v>
      </c>
      <c r="D1074">
        <v>46</v>
      </c>
      <c r="E1074" t="s">
        <v>214</v>
      </c>
      <c r="F1074">
        <v>3</v>
      </c>
      <c r="G1074">
        <v>18.2</v>
      </c>
      <c r="H1074">
        <f t="shared" si="483"/>
        <v>0.182</v>
      </c>
      <c r="I1074">
        <v>5.7</v>
      </c>
      <c r="J1074">
        <v>1</v>
      </c>
      <c r="K1074" s="27">
        <f t="shared" si="484"/>
        <v>2.60155896E-2</v>
      </c>
      <c r="L1074">
        <f t="shared" si="505"/>
        <v>7.9521183163074993E-2</v>
      </c>
      <c r="O1074">
        <f t="shared" si="503"/>
        <v>2.6838399317537807E-2</v>
      </c>
      <c r="Q1074">
        <f t="shared" si="506"/>
        <v>1.395596764511966E-2</v>
      </c>
      <c r="T1074">
        <f t="shared" si="504"/>
        <v>6.1462081509106981E-2</v>
      </c>
    </row>
    <row r="1075" spans="1:24" hidden="1" x14ac:dyDescent="0.3">
      <c r="A1075" s="26">
        <v>49002</v>
      </c>
      <c r="B1075">
        <v>196</v>
      </c>
      <c r="C1075" t="s">
        <v>211</v>
      </c>
      <c r="D1075">
        <v>47</v>
      </c>
      <c r="E1075" t="s">
        <v>216</v>
      </c>
      <c r="F1075">
        <v>5</v>
      </c>
      <c r="G1075">
        <v>17</v>
      </c>
      <c r="H1075">
        <f t="shared" si="483"/>
        <v>0.17</v>
      </c>
      <c r="I1075">
        <v>7.7</v>
      </c>
      <c r="J1075">
        <v>3.2</v>
      </c>
      <c r="K1075" s="27">
        <f t="shared" si="484"/>
        <v>2.2698060000000003E-2</v>
      </c>
      <c r="L1075">
        <f>0.000086*(G1075^1.882935*I1075^0.813269+0.000016*G1075^2)</f>
        <v>9.3823376307976561E-2</v>
      </c>
      <c r="O1075">
        <f t="shared" si="503"/>
        <v>3.1665389503942092E-2</v>
      </c>
      <c r="Q1075">
        <f>O1075*0.52</f>
        <v>1.6466002542049888E-2</v>
      </c>
      <c r="T1075">
        <f t="shared" si="504"/>
        <v>7.2516275195187704E-2</v>
      </c>
    </row>
    <row r="1076" spans="1:24" hidden="1" x14ac:dyDescent="0.3">
      <c r="A1076" s="26">
        <v>49002</v>
      </c>
      <c r="B1076">
        <v>196</v>
      </c>
      <c r="C1076" t="s">
        <v>211</v>
      </c>
      <c r="D1076">
        <v>48</v>
      </c>
      <c r="E1076" t="s">
        <v>220</v>
      </c>
      <c r="F1076">
        <v>3</v>
      </c>
      <c r="G1076">
        <v>9</v>
      </c>
      <c r="H1076">
        <f t="shared" si="483"/>
        <v>0.09</v>
      </c>
      <c r="I1076">
        <v>3.4</v>
      </c>
      <c r="J1076">
        <v>1.5</v>
      </c>
      <c r="K1076" s="27">
        <f t="shared" si="484"/>
        <v>6.3617399999999994E-3</v>
      </c>
      <c r="L1076">
        <f>0.000084*(G1076^1.894314*I1076^0.808223+0.000031*G1076^2)</f>
        <v>1.4503540493148868E-2</v>
      </c>
      <c r="O1076">
        <f>L1076*0.78*1.07</f>
        <v>1.2104654895582047E-2</v>
      </c>
      <c r="Q1076">
        <f>O1076*0.531</f>
        <v>6.4275717495540672E-3</v>
      </c>
      <c r="T1076">
        <f>(L1076*0.78*1.07)*(1+0.2)*0.531*3.67</f>
        <v>2.8307025985036111E-2</v>
      </c>
    </row>
    <row r="1077" spans="1:24" hidden="1" x14ac:dyDescent="0.3">
      <c r="A1077" s="26">
        <v>49002</v>
      </c>
      <c r="B1077">
        <v>196</v>
      </c>
      <c r="C1077" t="s">
        <v>211</v>
      </c>
      <c r="D1077">
        <v>49</v>
      </c>
      <c r="E1077" t="s">
        <v>216</v>
      </c>
      <c r="F1077">
        <v>3</v>
      </c>
      <c r="G1077">
        <v>10</v>
      </c>
      <c r="H1077">
        <f t="shared" si="483"/>
        <v>0.1</v>
      </c>
      <c r="I1077">
        <v>6</v>
      </c>
      <c r="J1077">
        <v>2.8</v>
      </c>
      <c r="K1077" s="27">
        <f t="shared" si="484"/>
        <v>7.8540000000000016E-3</v>
      </c>
      <c r="L1077">
        <f>0.000086*(G1077^1.882935*I1077^0.813269+0.000016*G1077^2)</f>
        <v>2.8202126705927876E-2</v>
      </c>
      <c r="O1077">
        <f>L1077*0.45*0.75</f>
        <v>9.5182177632506578E-3</v>
      </c>
      <c r="Q1077">
        <f>O1077*0.52</f>
        <v>4.9494732368903427E-3</v>
      </c>
      <c r="T1077">
        <f>(L1077*0.45*0.75)*(1+0.2)*0.52*3.67</f>
        <v>2.1797480135265064E-2</v>
      </c>
    </row>
    <row r="1078" spans="1:24" hidden="1" x14ac:dyDescent="0.3">
      <c r="A1078" s="26">
        <v>49002</v>
      </c>
      <c r="B1078">
        <v>196</v>
      </c>
      <c r="C1078" t="s">
        <v>211</v>
      </c>
      <c r="D1078">
        <v>50</v>
      </c>
      <c r="E1078" t="s">
        <v>212</v>
      </c>
      <c r="F1078">
        <v>1</v>
      </c>
      <c r="G1078">
        <v>50</v>
      </c>
      <c r="H1078">
        <f t="shared" si="483"/>
        <v>0.5</v>
      </c>
      <c r="I1078">
        <v>17.600000000000001</v>
      </c>
      <c r="J1078">
        <v>10.199999999999999</v>
      </c>
      <c r="K1078" s="27">
        <f t="shared" si="484"/>
        <v>0.19635</v>
      </c>
      <c r="L1078">
        <f>0.000062*(G1078^1.947206*I1078^0.894551+0.000039*G1078^2)</f>
        <v>1.6398815479365152</v>
      </c>
      <c r="O1078">
        <f>L1078*0.47*0.75</f>
        <v>0.57805824564762154</v>
      </c>
      <c r="Q1078">
        <f>O1078*0.52</f>
        <v>0.30059028773676322</v>
      </c>
      <c r="T1078">
        <f>(L1078*0.47*0.75)*(1+0.2)*0.52*3.67</f>
        <v>1.3237996271927051</v>
      </c>
      <c r="U1078">
        <v>76</v>
      </c>
      <c r="V1078">
        <v>83</v>
      </c>
      <c r="W1078">
        <v>16</v>
      </c>
      <c r="X1078">
        <v>7</v>
      </c>
    </row>
    <row r="1079" spans="1:24" hidden="1" x14ac:dyDescent="0.3">
      <c r="A1079" s="26">
        <v>49002</v>
      </c>
      <c r="B1079">
        <v>196</v>
      </c>
      <c r="C1079" t="s">
        <v>211</v>
      </c>
      <c r="D1079">
        <v>51</v>
      </c>
      <c r="E1079" t="s">
        <v>216</v>
      </c>
      <c r="F1079">
        <v>3</v>
      </c>
      <c r="G1079">
        <v>15</v>
      </c>
      <c r="H1079">
        <f t="shared" si="483"/>
        <v>0.15</v>
      </c>
      <c r="I1079">
        <v>7.6</v>
      </c>
      <c r="J1079">
        <v>3.1</v>
      </c>
      <c r="K1079" s="27">
        <f t="shared" si="484"/>
        <v>1.76715E-2</v>
      </c>
      <c r="L1079">
        <f>0.000086*(G1079^1.882935*I1079^0.813269+0.000016*G1079^2)</f>
        <v>7.3340196434100668E-2</v>
      </c>
      <c r="O1079">
        <f>L1079*0.45*0.75</f>
        <v>2.475231629650898E-2</v>
      </c>
      <c r="Q1079">
        <f>O1079*0.52</f>
        <v>1.287120447418467E-2</v>
      </c>
      <c r="T1079">
        <f>(L1079*0.45*0.75)*(1+0.2)*0.52*3.67</f>
        <v>5.6684784504309284E-2</v>
      </c>
    </row>
    <row r="1080" spans="1:24" hidden="1" x14ac:dyDescent="0.3">
      <c r="A1080" s="26">
        <v>49002</v>
      </c>
      <c r="B1080">
        <v>196</v>
      </c>
      <c r="C1080" t="s">
        <v>211</v>
      </c>
      <c r="D1080">
        <v>52</v>
      </c>
      <c r="E1080" t="s">
        <v>222</v>
      </c>
      <c r="F1080">
        <v>7</v>
      </c>
      <c r="G1080">
        <v>14</v>
      </c>
      <c r="H1080">
        <f t="shared" si="483"/>
        <v>0.14000000000000001</v>
      </c>
      <c r="I1080">
        <v>4.2</v>
      </c>
      <c r="J1080">
        <v>0</v>
      </c>
      <c r="K1080" s="27">
        <f t="shared" si="484"/>
        <v>1.5393840000000002E-2</v>
      </c>
      <c r="L1080">
        <f>0.000081*(G1080^1.922704*I1080^0.783213+0.000032*G1080^2)</f>
        <v>3.9837535407995971E-2</v>
      </c>
      <c r="O1080">
        <f>L1080*0.61*1.07</f>
        <v>2.6001959360798969E-2</v>
      </c>
      <c r="Q1080">
        <f>O1080*0.531</f>
        <v>1.3807040420584253E-2</v>
      </c>
      <c r="T1080">
        <f>(L1080*0.61*1.07)*(1+0.2)*0.531*3.67</f>
        <v>6.0806206012253047E-2</v>
      </c>
    </row>
    <row r="1081" spans="1:24" hidden="1" x14ac:dyDescent="0.3">
      <c r="A1081" s="26">
        <v>49002</v>
      </c>
      <c r="B1081">
        <v>196</v>
      </c>
      <c r="C1081" t="s">
        <v>211</v>
      </c>
      <c r="D1081">
        <v>53</v>
      </c>
      <c r="E1081" t="s">
        <v>217</v>
      </c>
      <c r="F1081">
        <v>3</v>
      </c>
      <c r="G1081">
        <v>25</v>
      </c>
      <c r="H1081">
        <f t="shared" si="483"/>
        <v>0.25</v>
      </c>
      <c r="I1081">
        <v>7.5</v>
      </c>
      <c r="J1081">
        <v>4.5999999999999996</v>
      </c>
      <c r="K1081" s="27">
        <f t="shared" si="484"/>
        <v>4.9087499999999999E-2</v>
      </c>
      <c r="L1081">
        <f>0.000059*(G1081^1.965295*I1081^0.892133+0.000019*G1081^2)</f>
        <v>0.19901649804291371</v>
      </c>
      <c r="O1081">
        <f>L1081*0.47*0.75</f>
        <v>7.0153315560127077E-2</v>
      </c>
      <c r="Q1081">
        <f>O1081*0.52</f>
        <v>3.6479724091266083E-2</v>
      </c>
      <c r="T1081">
        <f>(L1081*0.47*0.75)*(1+0.2)*0.52*3.67</f>
        <v>0.16065670489793582</v>
      </c>
    </row>
    <row r="1082" spans="1:24" hidden="1" x14ac:dyDescent="0.3">
      <c r="A1082" s="26">
        <v>49002</v>
      </c>
      <c r="B1082">
        <v>196</v>
      </c>
      <c r="C1082" t="s">
        <v>211</v>
      </c>
      <c r="D1082">
        <v>54</v>
      </c>
      <c r="E1082" t="s">
        <v>212</v>
      </c>
      <c r="F1082">
        <v>3</v>
      </c>
      <c r="G1082">
        <v>11</v>
      </c>
      <c r="H1082">
        <f t="shared" si="483"/>
        <v>0.11</v>
      </c>
      <c r="I1082">
        <v>5.8</v>
      </c>
      <c r="J1082">
        <v>3.9</v>
      </c>
      <c r="K1082" s="27">
        <f t="shared" si="484"/>
        <v>9.503339999999999E-3</v>
      </c>
      <c r="L1082">
        <f t="shared" ref="L1082:L1083" si="507">0.000062*(G1082^1.947206*I1082^0.894551+0.000039*G1082^2)</f>
        <v>3.1851290919595751E-2</v>
      </c>
      <c r="O1082">
        <f>L1082*0.47*0.75</f>
        <v>1.1227580049157502E-2</v>
      </c>
      <c r="Q1082">
        <f t="shared" ref="Q1082:Q1083" si="508">O1082*0.52</f>
        <v>5.8383416255619013E-3</v>
      </c>
      <c r="T1082">
        <f>(L1082*0.47*0.75)*(1+0.2)*0.52*3.67</f>
        <v>2.571205651897461E-2</v>
      </c>
    </row>
    <row r="1083" spans="1:24" hidden="1" x14ac:dyDescent="0.3">
      <c r="A1083" s="26">
        <v>49002</v>
      </c>
      <c r="B1083">
        <v>196</v>
      </c>
      <c r="C1083" t="s">
        <v>211</v>
      </c>
      <c r="D1083">
        <v>55</v>
      </c>
      <c r="E1083" t="s">
        <v>212</v>
      </c>
      <c r="F1083">
        <v>3</v>
      </c>
      <c r="G1083">
        <v>7.5</v>
      </c>
      <c r="H1083">
        <f t="shared" si="483"/>
        <v>7.4999999999999997E-2</v>
      </c>
      <c r="I1083">
        <v>3.9</v>
      </c>
      <c r="J1083">
        <v>3</v>
      </c>
      <c r="K1083" s="27">
        <f t="shared" si="484"/>
        <v>4.4178749999999999E-3</v>
      </c>
      <c r="L1083">
        <f t="shared" si="507"/>
        <v>1.0593982300423925E-2</v>
      </c>
      <c r="O1083">
        <f>L1083*0.47*0.75</f>
        <v>3.7343787608994337E-3</v>
      </c>
      <c r="Q1083">
        <f t="shared" si="508"/>
        <v>1.9418769556677057E-3</v>
      </c>
      <c r="T1083">
        <f>(L1083*0.47*0.75)*(1+0.2)*0.52*3.67</f>
        <v>8.5520261127605759E-3</v>
      </c>
    </row>
    <row r="1084" spans="1:24" hidden="1" x14ac:dyDescent="0.3">
      <c r="A1084" s="26">
        <v>49002</v>
      </c>
      <c r="B1084">
        <v>196</v>
      </c>
      <c r="C1084" t="s">
        <v>211</v>
      </c>
      <c r="D1084">
        <v>56</v>
      </c>
      <c r="E1084" t="s">
        <v>216</v>
      </c>
      <c r="F1084">
        <v>3</v>
      </c>
      <c r="G1084">
        <v>8.8000000000000007</v>
      </c>
      <c r="H1084">
        <f t="shared" si="483"/>
        <v>8.8000000000000009E-2</v>
      </c>
      <c r="I1084">
        <v>5.5</v>
      </c>
      <c r="J1084">
        <v>1.9</v>
      </c>
      <c r="K1084" s="27">
        <f t="shared" si="484"/>
        <v>6.0821376000000016E-3</v>
      </c>
      <c r="L1084">
        <f t="shared" ref="L1084:L1086" si="509">0.000086*(G1084^1.882935*I1084^0.813269+0.000016*G1084^2)</f>
        <v>2.0654476699884232E-2</v>
      </c>
      <c r="O1084">
        <f>L1084*0.45*0.75</f>
        <v>6.970885886210928E-3</v>
      </c>
      <c r="Q1084">
        <f t="shared" ref="Q1084:Q1086" si="510">O1084*0.52</f>
        <v>3.6248606608296828E-3</v>
      </c>
      <c r="T1084">
        <f>(L1084*0.45*0.75)*(1+0.2)*0.52*3.67</f>
        <v>1.5963886350293922E-2</v>
      </c>
    </row>
    <row r="1085" spans="1:24" hidden="1" x14ac:dyDescent="0.3">
      <c r="A1085" s="26">
        <v>49002</v>
      </c>
      <c r="B1085">
        <v>196</v>
      </c>
      <c r="C1085" t="s">
        <v>211</v>
      </c>
      <c r="D1085">
        <v>57</v>
      </c>
      <c r="E1085" t="s">
        <v>216</v>
      </c>
      <c r="F1085">
        <v>3</v>
      </c>
      <c r="G1085">
        <v>21</v>
      </c>
      <c r="H1085">
        <f t="shared" si="483"/>
        <v>0.21</v>
      </c>
      <c r="I1085">
        <v>7.1</v>
      </c>
      <c r="J1085">
        <v>1.5</v>
      </c>
      <c r="K1085" s="27">
        <f t="shared" si="484"/>
        <v>3.4636139999999996E-2</v>
      </c>
      <c r="L1085">
        <f t="shared" si="509"/>
        <v>0.13075414960433904</v>
      </c>
      <c r="O1085">
        <f>L1085*0.45*0.75</f>
        <v>4.4129525491464427E-2</v>
      </c>
      <c r="Q1085">
        <f t="shared" si="510"/>
        <v>2.2947353255561503E-2</v>
      </c>
      <c r="T1085">
        <f>(L1085*0.45*0.75)*(1+0.2)*0.52*3.67</f>
        <v>0.10106014373749286</v>
      </c>
    </row>
    <row r="1086" spans="1:24" hidden="1" x14ac:dyDescent="0.3">
      <c r="A1086" s="26">
        <v>49002</v>
      </c>
      <c r="B1086">
        <v>196</v>
      </c>
      <c r="C1086" t="s">
        <v>211</v>
      </c>
      <c r="D1086">
        <v>58</v>
      </c>
      <c r="E1086" t="s">
        <v>216</v>
      </c>
      <c r="F1086">
        <v>3</v>
      </c>
      <c r="G1086">
        <v>11.2</v>
      </c>
      <c r="H1086">
        <f t="shared" si="483"/>
        <v>0.11199999999999999</v>
      </c>
      <c r="I1086">
        <v>5</v>
      </c>
      <c r="J1086">
        <v>1.4</v>
      </c>
      <c r="K1086" s="27">
        <f t="shared" si="484"/>
        <v>9.8520575999999985E-3</v>
      </c>
      <c r="L1086">
        <f t="shared" si="509"/>
        <v>3.0099613270439751E-2</v>
      </c>
      <c r="O1086">
        <f>L1086*0.45*0.75</f>
        <v>1.0158619478773417E-2</v>
      </c>
      <c r="Q1086">
        <f t="shared" si="510"/>
        <v>5.2824821289621775E-3</v>
      </c>
      <c r="T1086">
        <f>(L1086*0.45*0.75)*(1+0.2)*0.52*3.67</f>
        <v>2.3264051295949426E-2</v>
      </c>
    </row>
    <row r="1087" spans="1:24" hidden="1" x14ac:dyDescent="0.3">
      <c r="A1087" s="26">
        <v>49002</v>
      </c>
      <c r="B1087">
        <v>197</v>
      </c>
      <c r="C1087" t="s">
        <v>211</v>
      </c>
      <c r="D1087">
        <v>1</v>
      </c>
      <c r="E1087" t="s">
        <v>212</v>
      </c>
      <c r="F1087">
        <v>1</v>
      </c>
      <c r="G1087">
        <v>37.200000000000003</v>
      </c>
      <c r="H1087">
        <f t="shared" si="483"/>
        <v>0.37200000000000005</v>
      </c>
      <c r="I1087">
        <v>13.5</v>
      </c>
      <c r="J1087">
        <v>5.9</v>
      </c>
      <c r="K1087" s="27">
        <f t="shared" si="484"/>
        <v>0.10868679360000003</v>
      </c>
      <c r="L1087">
        <f>0.000062*(G1087^1.947206*I1087^0.894551+0.000039*G1087^2)</f>
        <v>0.72728650024971431</v>
      </c>
      <c r="O1087">
        <f>L1087*0.47*0.75</f>
        <v>0.25636849133802431</v>
      </c>
      <c r="Q1087">
        <f>O1087*0.52</f>
        <v>0.13331161549577264</v>
      </c>
      <c r="T1087">
        <f>(L1087*0.47*0.75)*(1+0.2)*0.52*3.67</f>
        <v>0.58710435464338273</v>
      </c>
      <c r="U1087">
        <v>40</v>
      </c>
      <c r="V1087">
        <v>47</v>
      </c>
      <c r="W1087">
        <v>9</v>
      </c>
      <c r="X1087">
        <v>4</v>
      </c>
    </row>
    <row r="1088" spans="1:24" hidden="1" x14ac:dyDescent="0.3">
      <c r="A1088" s="26">
        <v>49002</v>
      </c>
      <c r="B1088">
        <v>197</v>
      </c>
      <c r="C1088" t="s">
        <v>211</v>
      </c>
      <c r="D1088">
        <v>2</v>
      </c>
      <c r="E1088" t="s">
        <v>222</v>
      </c>
      <c r="F1088">
        <v>7</v>
      </c>
      <c r="G1088">
        <v>15.3</v>
      </c>
      <c r="H1088">
        <f t="shared" si="483"/>
        <v>0.153</v>
      </c>
      <c r="I1088">
        <v>7</v>
      </c>
      <c r="J1088">
        <v>0</v>
      </c>
      <c r="K1088" s="27">
        <f t="shared" si="484"/>
        <v>1.83854286E-2</v>
      </c>
      <c r="L1088">
        <f t="shared" ref="L1088:L1089" si="511">0.000081*(G1088^1.922704*I1088^0.783213+0.000032*G1088^2)</f>
        <v>7.0500383700833905E-2</v>
      </c>
      <c r="O1088">
        <f>L1088*0.61*1.07</f>
        <v>4.6015600441534292E-2</v>
      </c>
      <c r="Q1088">
        <f t="shared" ref="Q1088:Q1089" si="512">O1088*0.531</f>
        <v>2.4434283834454711E-2</v>
      </c>
      <c r="T1088">
        <f>(L1088*0.61*1.07)*(1+0.2)*0.531*3.67</f>
        <v>0.10760858600693854</v>
      </c>
    </row>
    <row r="1089" spans="1:20" hidden="1" x14ac:dyDescent="0.3">
      <c r="A1089" s="26">
        <v>49002</v>
      </c>
      <c r="B1089">
        <v>197</v>
      </c>
      <c r="C1089" t="s">
        <v>211</v>
      </c>
      <c r="D1089">
        <v>3</v>
      </c>
      <c r="E1089" t="s">
        <v>222</v>
      </c>
      <c r="F1089">
        <v>3</v>
      </c>
      <c r="G1089">
        <v>15.5</v>
      </c>
      <c r="H1089">
        <f t="shared" si="483"/>
        <v>0.155</v>
      </c>
      <c r="I1089">
        <v>6.9</v>
      </c>
      <c r="J1089">
        <v>3.8</v>
      </c>
      <c r="K1089" s="27">
        <f t="shared" si="484"/>
        <v>1.8869235000000002E-2</v>
      </c>
      <c r="L1089">
        <f t="shared" si="511"/>
        <v>7.1472970639362574E-2</v>
      </c>
      <c r="O1089">
        <f>L1089*0.61*1.07</f>
        <v>4.6650407936311956E-2</v>
      </c>
      <c r="Q1089">
        <f t="shared" si="512"/>
        <v>2.477136661418165E-2</v>
      </c>
      <c r="T1089">
        <f>(L1089*0.61*1.07)*(1+0.2)*0.531*3.67</f>
        <v>0.10909309856885598</v>
      </c>
    </row>
    <row r="1090" spans="1:20" hidden="1" x14ac:dyDescent="0.3">
      <c r="A1090" s="26">
        <v>49002</v>
      </c>
      <c r="B1090">
        <v>197</v>
      </c>
      <c r="C1090" t="s">
        <v>211</v>
      </c>
      <c r="D1090">
        <v>4</v>
      </c>
      <c r="E1090" t="s">
        <v>217</v>
      </c>
      <c r="F1090">
        <v>3</v>
      </c>
      <c r="G1090">
        <v>10.5</v>
      </c>
      <c r="H1090">
        <f t="shared" si="483"/>
        <v>0.105</v>
      </c>
      <c r="I1090">
        <v>6</v>
      </c>
      <c r="J1090">
        <v>4.3</v>
      </c>
      <c r="K1090" s="27">
        <f t="shared" si="484"/>
        <v>8.659034999999999E-3</v>
      </c>
      <c r="L1090">
        <f>0.000059*(G1090^1.965295*I1090^0.892133+0.000019*G1090^2)</f>
        <v>2.9648754564766469E-2</v>
      </c>
      <c r="O1090">
        <f>L1090*0.47*0.75</f>
        <v>1.045118598408018E-2</v>
      </c>
      <c r="Q1090">
        <f>O1090*0.52</f>
        <v>5.4346167117216935E-3</v>
      </c>
      <c r="T1090">
        <f>(L1090*0.47*0.75)*(1+0.2)*0.52*3.67</f>
        <v>2.3934051998422339E-2</v>
      </c>
    </row>
    <row r="1091" spans="1:20" hidden="1" x14ac:dyDescent="0.3">
      <c r="A1091" s="26">
        <v>49002</v>
      </c>
      <c r="B1091">
        <v>197</v>
      </c>
      <c r="C1091" t="s">
        <v>211</v>
      </c>
      <c r="D1091">
        <v>5</v>
      </c>
      <c r="E1091" t="s">
        <v>218</v>
      </c>
      <c r="F1091">
        <v>3</v>
      </c>
      <c r="G1091">
        <v>8.5</v>
      </c>
      <c r="H1091">
        <f t="shared" ref="H1091:H1154" si="513">G1091/100</f>
        <v>8.5000000000000006E-2</v>
      </c>
      <c r="I1091">
        <v>5.8</v>
      </c>
      <c r="J1091">
        <v>3.7</v>
      </c>
      <c r="K1091" s="27">
        <f t="shared" ref="K1091:K1154" si="514">0.7854*H1091^2</f>
        <v>5.6745150000000006E-3</v>
      </c>
      <c r="L1091">
        <f>0.000057*(G1091^1.897696*I1091^1.002687+0.000031*G1091^2)</f>
        <v>1.9280204393536744E-2</v>
      </c>
      <c r="O1091">
        <f>L1091*0.43*0.75</f>
        <v>6.2178659169156002E-3</v>
      </c>
      <c r="Q1091">
        <f>O1091*0.52</f>
        <v>3.2332902767961123E-3</v>
      </c>
      <c r="T1091">
        <f>(L1091*0.43*0.75)*(1+0.2)*0.52*3.67</f>
        <v>1.4239410379010078E-2</v>
      </c>
    </row>
    <row r="1092" spans="1:20" hidden="1" x14ac:dyDescent="0.3">
      <c r="A1092" s="26">
        <v>49002</v>
      </c>
      <c r="B1092">
        <v>197</v>
      </c>
      <c r="C1092" t="s">
        <v>211</v>
      </c>
      <c r="D1092">
        <v>6</v>
      </c>
      <c r="E1092" t="s">
        <v>212</v>
      </c>
      <c r="F1092">
        <v>3</v>
      </c>
      <c r="G1092">
        <v>13</v>
      </c>
      <c r="H1092">
        <f t="shared" si="513"/>
        <v>0.13</v>
      </c>
      <c r="I1092">
        <v>8.5</v>
      </c>
      <c r="J1092">
        <v>4.5999999999999996</v>
      </c>
      <c r="K1092" s="27">
        <f t="shared" si="514"/>
        <v>1.3273260000000002E-2</v>
      </c>
      <c r="L1092">
        <f>0.000062*(G1092^1.947206*I1092^0.894551+0.000039*G1092^2)</f>
        <v>6.2070373312038872E-2</v>
      </c>
      <c r="O1092">
        <f>L1092*0.47*0.75</f>
        <v>2.1879806592493702E-2</v>
      </c>
      <c r="Q1092">
        <f>O1092*0.52</f>
        <v>1.1377499428096726E-2</v>
      </c>
      <c r="T1092">
        <f>(L1092*0.47*0.75)*(1+0.2)*0.52*3.67</f>
        <v>5.0106507481337971E-2</v>
      </c>
    </row>
    <row r="1093" spans="1:20" hidden="1" x14ac:dyDescent="0.3">
      <c r="A1093" s="26">
        <v>49002</v>
      </c>
      <c r="B1093">
        <v>197</v>
      </c>
      <c r="C1093" t="s">
        <v>211</v>
      </c>
      <c r="D1093">
        <v>7</v>
      </c>
      <c r="E1093" t="s">
        <v>217</v>
      </c>
      <c r="F1093">
        <v>3</v>
      </c>
      <c r="G1093">
        <v>10</v>
      </c>
      <c r="H1093">
        <f t="shared" si="513"/>
        <v>0.1</v>
      </c>
      <c r="I1093">
        <v>5.8</v>
      </c>
      <c r="J1093">
        <v>3.5</v>
      </c>
      <c r="K1093" s="27">
        <f t="shared" si="514"/>
        <v>7.8540000000000016E-3</v>
      </c>
      <c r="L1093">
        <f t="shared" ref="L1093:L1095" si="515">0.000059*(G1093^1.965295*I1093^0.892133+0.000019*G1093^2)</f>
        <v>2.613534158340456E-2</v>
      </c>
      <c r="O1093">
        <f>L1093*0.47*0.75</f>
        <v>9.212707908150106E-3</v>
      </c>
      <c r="Q1093">
        <f t="shared" ref="Q1093:Q1095" si="516">O1093*0.52</f>
        <v>4.7906081122380557E-3</v>
      </c>
      <c r="T1093">
        <f>(L1093*0.47*0.75)*(1+0.2)*0.52*3.67</f>
        <v>2.1097838126296398E-2</v>
      </c>
    </row>
    <row r="1094" spans="1:20" hidden="1" x14ac:dyDescent="0.3">
      <c r="A1094" s="26">
        <v>49002</v>
      </c>
      <c r="B1094">
        <v>197</v>
      </c>
      <c r="C1094" t="s">
        <v>211</v>
      </c>
      <c r="D1094">
        <v>8</v>
      </c>
      <c r="E1094" t="s">
        <v>217</v>
      </c>
      <c r="F1094">
        <v>3</v>
      </c>
      <c r="G1094">
        <v>13</v>
      </c>
      <c r="H1094">
        <f t="shared" si="513"/>
        <v>0.13</v>
      </c>
      <c r="I1094">
        <v>7.5</v>
      </c>
      <c r="J1094">
        <v>4.5</v>
      </c>
      <c r="K1094" s="27">
        <f t="shared" si="514"/>
        <v>1.3273260000000002E-2</v>
      </c>
      <c r="L1094">
        <f t="shared" si="515"/>
        <v>5.5049304563292947E-2</v>
      </c>
      <c r="O1094">
        <f>L1094*0.47*0.75</f>
        <v>1.9404879858560764E-2</v>
      </c>
      <c r="Q1094">
        <f t="shared" si="516"/>
        <v>1.0090537526451598E-2</v>
      </c>
      <c r="T1094">
        <f>(L1094*0.47*0.75)*(1+0.2)*0.52*3.67</f>
        <v>4.4438727266492839E-2</v>
      </c>
    </row>
    <row r="1095" spans="1:20" hidden="1" x14ac:dyDescent="0.3">
      <c r="A1095" s="26">
        <v>49002</v>
      </c>
      <c r="B1095">
        <v>197</v>
      </c>
      <c r="C1095" t="s">
        <v>211</v>
      </c>
      <c r="D1095">
        <v>9</v>
      </c>
      <c r="E1095" t="s">
        <v>217</v>
      </c>
      <c r="F1095">
        <v>3</v>
      </c>
      <c r="G1095">
        <v>9.3000000000000007</v>
      </c>
      <c r="H1095">
        <f t="shared" si="513"/>
        <v>9.3000000000000013E-2</v>
      </c>
      <c r="I1095">
        <v>6</v>
      </c>
      <c r="J1095">
        <v>3.8</v>
      </c>
      <c r="K1095" s="27">
        <f t="shared" si="514"/>
        <v>6.7929246000000016E-3</v>
      </c>
      <c r="L1095">
        <f t="shared" si="515"/>
        <v>2.3357315133811733E-2</v>
      </c>
      <c r="O1095">
        <f>L1095*0.47*0.75</f>
        <v>8.2334535846686346E-3</v>
      </c>
      <c r="Q1095">
        <f t="shared" si="516"/>
        <v>4.28139586402769E-3</v>
      </c>
      <c r="T1095">
        <f>(L1095*0.47*0.75)*(1+0.2)*0.52*3.67</f>
        <v>1.8855267385177947E-2</v>
      </c>
    </row>
    <row r="1096" spans="1:20" hidden="1" x14ac:dyDescent="0.3">
      <c r="A1096" s="26">
        <v>49002</v>
      </c>
      <c r="B1096">
        <v>197</v>
      </c>
      <c r="C1096" t="s">
        <v>211</v>
      </c>
      <c r="D1096">
        <v>10</v>
      </c>
      <c r="E1096" t="s">
        <v>222</v>
      </c>
      <c r="F1096">
        <v>3</v>
      </c>
      <c r="G1096">
        <v>12</v>
      </c>
      <c r="H1096">
        <f t="shared" si="513"/>
        <v>0.12</v>
      </c>
      <c r="I1096">
        <v>6.2</v>
      </c>
      <c r="J1096">
        <v>3.3</v>
      </c>
      <c r="K1096" s="27">
        <f t="shared" si="514"/>
        <v>1.130976E-2</v>
      </c>
      <c r="L1096">
        <f t="shared" ref="L1096:L1097" si="517">0.000081*(G1096^1.922704*I1096^0.783213+0.000032*G1096^2)</f>
        <v>4.0183394743015528E-2</v>
      </c>
      <c r="O1096">
        <f>L1096*0.61*1.07</f>
        <v>2.6227701748766236E-2</v>
      </c>
      <c r="Q1096">
        <f t="shared" ref="Q1096:Q1097" si="518">O1096*0.531</f>
        <v>1.3926909628594872E-2</v>
      </c>
      <c r="T1096">
        <f>(L1096*0.61*1.07)*(1+0.2)*0.531*3.67</f>
        <v>6.133411000433181E-2</v>
      </c>
    </row>
    <row r="1097" spans="1:20" hidden="1" x14ac:dyDescent="0.3">
      <c r="A1097" s="26">
        <v>49002</v>
      </c>
      <c r="B1097">
        <v>197</v>
      </c>
      <c r="C1097" t="s">
        <v>211</v>
      </c>
      <c r="D1097">
        <v>11</v>
      </c>
      <c r="E1097" t="s">
        <v>222</v>
      </c>
      <c r="F1097">
        <v>7</v>
      </c>
      <c r="G1097">
        <v>13.7</v>
      </c>
      <c r="H1097">
        <f t="shared" si="513"/>
        <v>0.13699999999999998</v>
      </c>
      <c r="I1097">
        <v>4</v>
      </c>
      <c r="J1097">
        <v>0</v>
      </c>
      <c r="K1097" s="27">
        <f t="shared" si="514"/>
        <v>1.4741172599999994E-2</v>
      </c>
      <c r="L1097">
        <f t="shared" si="517"/>
        <v>3.6779782505865249E-2</v>
      </c>
      <c r="O1097">
        <f>L1097*0.61*1.07</f>
        <v>2.4006164041578251E-2</v>
      </c>
      <c r="Q1097">
        <f t="shared" si="518"/>
        <v>1.2747273106078053E-2</v>
      </c>
      <c r="T1097">
        <f>(L1097*0.61*1.07)*(1+0.2)*0.531*3.67</f>
        <v>5.6138990759167742E-2</v>
      </c>
    </row>
    <row r="1098" spans="1:20" hidden="1" x14ac:dyDescent="0.3">
      <c r="A1098" s="26">
        <v>49002</v>
      </c>
      <c r="B1098">
        <v>197</v>
      </c>
      <c r="C1098" t="s">
        <v>211</v>
      </c>
      <c r="D1098">
        <v>12</v>
      </c>
      <c r="E1098" t="s">
        <v>212</v>
      </c>
      <c r="F1098">
        <v>1</v>
      </c>
      <c r="G1098">
        <v>24.6</v>
      </c>
      <c r="H1098">
        <f t="shared" si="513"/>
        <v>0.24600000000000002</v>
      </c>
      <c r="I1098">
        <v>14.6</v>
      </c>
      <c r="J1098">
        <v>8.5</v>
      </c>
      <c r="K1098" s="27">
        <f t="shared" si="514"/>
        <v>4.7529266400000013E-2</v>
      </c>
      <c r="L1098">
        <f>0.000062*(G1098^1.947206*I1098^0.894551+0.000039*G1098^2)</f>
        <v>0.34866127167045707</v>
      </c>
      <c r="O1098">
        <f>L1098*0.47*0.75</f>
        <v>0.12290309826383611</v>
      </c>
      <c r="Q1098">
        <f>O1098*0.52</f>
        <v>6.3909611097194785E-2</v>
      </c>
      <c r="T1098">
        <f>(L1098*0.47*0.75)*(1+0.2)*0.52*3.67</f>
        <v>0.28145792727204583</v>
      </c>
    </row>
    <row r="1099" spans="1:20" hidden="1" x14ac:dyDescent="0.3">
      <c r="A1099" s="26">
        <v>49002</v>
      </c>
      <c r="B1099">
        <v>197</v>
      </c>
      <c r="C1099" t="s">
        <v>211</v>
      </c>
      <c r="D1099">
        <v>13</v>
      </c>
      <c r="E1099" t="s">
        <v>216</v>
      </c>
      <c r="F1099">
        <v>3</v>
      </c>
      <c r="G1099">
        <v>10.199999999999999</v>
      </c>
      <c r="H1099">
        <f t="shared" si="513"/>
        <v>0.10199999999999999</v>
      </c>
      <c r="I1099">
        <v>5.4</v>
      </c>
      <c r="J1099">
        <v>2.9</v>
      </c>
      <c r="K1099" s="27">
        <f t="shared" si="514"/>
        <v>8.1713015999999982E-3</v>
      </c>
      <c r="L1099">
        <f>0.000086*(G1099^1.882935*I1099^0.813269+0.000016*G1099^2)</f>
        <v>2.6869678508739277E-2</v>
      </c>
      <c r="O1099">
        <f>L1099*0.45*0.75</f>
        <v>9.0685164966995066E-3</v>
      </c>
      <c r="Q1099">
        <f>O1099*0.52</f>
        <v>4.7156285782837433E-3</v>
      </c>
      <c r="T1099">
        <f>(L1099*0.45*0.75)*(1+0.2)*0.52*3.67</f>
        <v>2.0767628258761609E-2</v>
      </c>
    </row>
    <row r="1100" spans="1:20" hidden="1" x14ac:dyDescent="0.3">
      <c r="A1100" s="26">
        <v>49002</v>
      </c>
      <c r="B1100">
        <v>197</v>
      </c>
      <c r="C1100" t="s">
        <v>211</v>
      </c>
      <c r="D1100">
        <v>14</v>
      </c>
      <c r="E1100" t="s">
        <v>222</v>
      </c>
      <c r="F1100">
        <v>7</v>
      </c>
      <c r="G1100">
        <v>21.1</v>
      </c>
      <c r="H1100">
        <f t="shared" si="513"/>
        <v>0.21100000000000002</v>
      </c>
      <c r="I1100">
        <v>7</v>
      </c>
      <c r="J1100">
        <v>0</v>
      </c>
      <c r="K1100" s="27">
        <f t="shared" si="514"/>
        <v>3.4966793400000008E-2</v>
      </c>
      <c r="L1100">
        <f>0.000081*(G1100^1.922704*I1100^0.783213+0.000032*G1100^2)</f>
        <v>0.13079278753392568</v>
      </c>
      <c r="O1100">
        <f>L1100*0.61*1.07</f>
        <v>8.536845242339329E-2</v>
      </c>
      <c r="Q1100">
        <f>O1100*0.531</f>
        <v>4.5330648236821841E-2</v>
      </c>
      <c r="T1100">
        <f>(L1100*0.61*1.07)*(1+0.2)*0.531*3.67</f>
        <v>0.19963617483496338</v>
      </c>
    </row>
    <row r="1101" spans="1:20" hidden="1" x14ac:dyDescent="0.3">
      <c r="A1101" s="26">
        <v>49002</v>
      </c>
      <c r="B1101">
        <v>197</v>
      </c>
      <c r="C1101" t="s">
        <v>211</v>
      </c>
      <c r="D1101">
        <v>15</v>
      </c>
      <c r="E1101" t="s">
        <v>217</v>
      </c>
      <c r="F1101">
        <v>3</v>
      </c>
      <c r="G1101">
        <v>11</v>
      </c>
      <c r="H1101">
        <f t="shared" si="513"/>
        <v>0.11</v>
      </c>
      <c r="I1101">
        <v>4.7</v>
      </c>
      <c r="J1101">
        <v>2.6</v>
      </c>
      <c r="K1101" s="27">
        <f t="shared" si="514"/>
        <v>9.503339999999999E-3</v>
      </c>
      <c r="L1101">
        <f>0.000059*(G1101^1.965295*I1101^0.892133+0.000019*G1101^2)</f>
        <v>2.6127555669539396E-2</v>
      </c>
      <c r="O1101">
        <f>L1101*0.47*0.75</f>
        <v>9.2099633735126373E-3</v>
      </c>
      <c r="Q1101">
        <f>O1101*0.52</f>
        <v>4.7891809542265715E-3</v>
      </c>
      <c r="T1101">
        <f>(L1101*0.47*0.75)*(1+0.2)*0.52*3.67</f>
        <v>2.1091552922413822E-2</v>
      </c>
    </row>
    <row r="1102" spans="1:20" s="28" customFormat="1" hidden="1" x14ac:dyDescent="0.3">
      <c r="A1102" s="26"/>
      <c r="H1102"/>
      <c r="K1102" s="27"/>
      <c r="L1102"/>
      <c r="M1102"/>
      <c r="N1102"/>
      <c r="O1102"/>
      <c r="P1102"/>
    </row>
    <row r="1103" spans="1:20" hidden="1" x14ac:dyDescent="0.3">
      <c r="A1103" s="26">
        <v>49002</v>
      </c>
      <c r="B1103">
        <v>197</v>
      </c>
      <c r="C1103" t="s">
        <v>211</v>
      </c>
      <c r="D1103">
        <v>17</v>
      </c>
      <c r="E1103" t="s">
        <v>222</v>
      </c>
      <c r="F1103">
        <v>7</v>
      </c>
      <c r="G1103">
        <v>25</v>
      </c>
      <c r="H1103">
        <f t="shared" si="513"/>
        <v>0.25</v>
      </c>
      <c r="I1103">
        <v>2</v>
      </c>
      <c r="J1103">
        <v>0</v>
      </c>
      <c r="K1103" s="27">
        <f t="shared" si="514"/>
        <v>4.9087499999999999E-2</v>
      </c>
      <c r="L1103">
        <f>0.000081*(G1103^1.922704*I1103^0.783213+0.000032*G1103^2)</f>
        <v>6.7934569529770769E-2</v>
      </c>
      <c r="O1103">
        <f>L1103*0.61*1.07</f>
        <v>4.4340893532081378E-2</v>
      </c>
      <c r="Q1103">
        <f>O1103*0.531</f>
        <v>2.3545014465535214E-2</v>
      </c>
      <c r="T1103">
        <f>(L1103*0.61*1.07)*(1+0.2)*0.531*3.67</f>
        <v>0.10369224370621709</v>
      </c>
    </row>
    <row r="1104" spans="1:20" hidden="1" x14ac:dyDescent="0.3">
      <c r="A1104" s="26">
        <v>49002</v>
      </c>
      <c r="B1104">
        <v>197</v>
      </c>
      <c r="C1104" t="s">
        <v>211</v>
      </c>
      <c r="D1104">
        <v>18</v>
      </c>
      <c r="E1104" t="s">
        <v>218</v>
      </c>
      <c r="F1104">
        <v>3</v>
      </c>
      <c r="G1104">
        <v>13.5</v>
      </c>
      <c r="H1104">
        <f t="shared" si="513"/>
        <v>0.13500000000000001</v>
      </c>
      <c r="I1104">
        <v>7.1</v>
      </c>
      <c r="J1104">
        <v>3.1</v>
      </c>
      <c r="K1104" s="27">
        <f t="shared" si="514"/>
        <v>1.4313915000000002E-2</v>
      </c>
      <c r="L1104">
        <f>0.000057*(G1104^1.897696*I1104^1.002687+0.000031*G1104^2)</f>
        <v>5.6813673147675804E-2</v>
      </c>
      <c r="O1104">
        <f>L1104*0.43*0.75</f>
        <v>1.8322409590125446E-2</v>
      </c>
      <c r="Q1104">
        <f>O1104*0.52</f>
        <v>9.5276529868652329E-3</v>
      </c>
      <c r="T1104">
        <f>(L1104*0.43*0.75)*(1+0.2)*0.52*3.67</f>
        <v>4.1959783754154475E-2</v>
      </c>
    </row>
    <row r="1105" spans="1:20" hidden="1" x14ac:dyDescent="0.3">
      <c r="A1105" s="26">
        <v>49002</v>
      </c>
      <c r="B1105">
        <v>197</v>
      </c>
      <c r="C1105" t="s">
        <v>211</v>
      </c>
      <c r="D1105">
        <v>19</v>
      </c>
      <c r="E1105" t="s">
        <v>217</v>
      </c>
      <c r="F1105">
        <v>3</v>
      </c>
      <c r="G1105">
        <v>9.3000000000000007</v>
      </c>
      <c r="H1105">
        <f t="shared" si="513"/>
        <v>9.3000000000000013E-2</v>
      </c>
      <c r="I1105">
        <v>4.9000000000000004</v>
      </c>
      <c r="J1105">
        <v>2.8</v>
      </c>
      <c r="K1105" s="27">
        <f t="shared" si="514"/>
        <v>6.7929246000000016E-3</v>
      </c>
      <c r="L1105">
        <f>0.000059*(G1105^1.965295*I1105^0.892133+0.000019*G1105^2)</f>
        <v>1.9496451208779766E-2</v>
      </c>
      <c r="O1105">
        <f>L1105*0.47*0.75</f>
        <v>6.8724990510948668E-3</v>
      </c>
      <c r="Q1105">
        <f>O1105*0.52</f>
        <v>3.5736995065693308E-3</v>
      </c>
      <c r="T1105">
        <f>(L1105*0.47*0.75)*(1+0.2)*0.52*3.67</f>
        <v>1.5738572626931333E-2</v>
      </c>
    </row>
    <row r="1106" spans="1:20" hidden="1" x14ac:dyDescent="0.3">
      <c r="A1106" s="26">
        <v>49002</v>
      </c>
      <c r="B1106">
        <v>197</v>
      </c>
      <c r="C1106" t="s">
        <v>211</v>
      </c>
      <c r="D1106">
        <v>20</v>
      </c>
      <c r="E1106" t="s">
        <v>222</v>
      </c>
      <c r="F1106">
        <v>7</v>
      </c>
      <c r="G1106">
        <v>16</v>
      </c>
      <c r="H1106">
        <f t="shared" si="513"/>
        <v>0.16</v>
      </c>
      <c r="I1106">
        <v>8</v>
      </c>
      <c r="J1106">
        <v>0</v>
      </c>
      <c r="K1106" s="27">
        <f t="shared" si="514"/>
        <v>2.0106240000000001E-2</v>
      </c>
      <c r="L1106">
        <f>0.000081*(G1106^1.922704*I1106^0.783213+0.000032*G1106^2)</f>
        <v>8.530343550427516E-2</v>
      </c>
      <c r="O1106">
        <f>L1106*0.61*1.07</f>
        <v>5.56775523536404E-2</v>
      </c>
      <c r="Q1106">
        <f>O1106*0.531</f>
        <v>2.9564780299783055E-2</v>
      </c>
      <c r="T1106">
        <f>(L1106*0.61*1.07)*(1+0.2)*0.531*3.67</f>
        <v>0.13020329244024456</v>
      </c>
    </row>
    <row r="1107" spans="1:20" hidden="1" x14ac:dyDescent="0.3">
      <c r="A1107" s="26">
        <v>49002</v>
      </c>
      <c r="B1107">
        <v>197</v>
      </c>
      <c r="C1107" t="s">
        <v>211</v>
      </c>
      <c r="D1107">
        <v>21</v>
      </c>
      <c r="E1107" t="s">
        <v>216</v>
      </c>
      <c r="F1107">
        <v>3</v>
      </c>
      <c r="G1107">
        <v>7.7</v>
      </c>
      <c r="H1107">
        <f t="shared" si="513"/>
        <v>7.6999999999999999E-2</v>
      </c>
      <c r="I1107">
        <v>3.4</v>
      </c>
      <c r="J1107">
        <v>1.1000000000000001</v>
      </c>
      <c r="K1107" s="27">
        <f t="shared" si="514"/>
        <v>4.6566365999999998E-3</v>
      </c>
      <c r="L1107">
        <f>0.000086*(G1107^1.882935*I1107^0.813269+0.000016*G1107^2)</f>
        <v>1.0862791753821065E-2</v>
      </c>
      <c r="O1107">
        <f>L1107*0.45*0.75</f>
        <v>3.6661922169146099E-3</v>
      </c>
      <c r="Q1107">
        <f>O1107*0.52</f>
        <v>1.9064199527955973E-3</v>
      </c>
      <c r="T1107">
        <f>(L1107*0.45*0.75)*(1+0.2)*0.52*3.67</f>
        <v>8.3958734721118096E-3</v>
      </c>
    </row>
    <row r="1108" spans="1:20" hidden="1" x14ac:dyDescent="0.3">
      <c r="A1108" s="26">
        <v>49002</v>
      </c>
      <c r="B1108">
        <v>197</v>
      </c>
      <c r="C1108" t="s">
        <v>211</v>
      </c>
      <c r="D1108">
        <v>22</v>
      </c>
      <c r="E1108" t="s">
        <v>218</v>
      </c>
      <c r="F1108">
        <v>5</v>
      </c>
      <c r="G1108">
        <v>10.3</v>
      </c>
      <c r="H1108">
        <f t="shared" si="513"/>
        <v>0.10300000000000001</v>
      </c>
      <c r="I1108">
        <v>6</v>
      </c>
      <c r="J1108">
        <v>1.9</v>
      </c>
      <c r="K1108" s="27">
        <f t="shared" si="514"/>
        <v>8.3323086000000011E-3</v>
      </c>
      <c r="L1108">
        <f>0.000057*(G1108^1.897696*I1108^1.002687+0.000031*G1108^2)</f>
        <v>2.8719507178655439E-2</v>
      </c>
      <c r="O1108">
        <f>L1108*0.43*0.75</f>
        <v>9.2620410651163797E-3</v>
      </c>
      <c r="Q1108">
        <f>O1108*0.52</f>
        <v>4.8162613538605178E-3</v>
      </c>
      <c r="T1108">
        <f>(L1108*0.43*0.75)*(1+0.2)*0.52*3.67</f>
        <v>2.1210815002401719E-2</v>
      </c>
    </row>
    <row r="1109" spans="1:20" hidden="1" x14ac:dyDescent="0.3">
      <c r="A1109" s="26">
        <v>49002</v>
      </c>
      <c r="B1109">
        <v>197</v>
      </c>
      <c r="C1109" t="s">
        <v>211</v>
      </c>
      <c r="D1109">
        <v>23</v>
      </c>
      <c r="E1109" t="s">
        <v>222</v>
      </c>
      <c r="F1109">
        <v>7</v>
      </c>
      <c r="G1109">
        <v>14</v>
      </c>
      <c r="H1109">
        <f t="shared" si="513"/>
        <v>0.14000000000000001</v>
      </c>
      <c r="I1109">
        <v>3</v>
      </c>
      <c r="J1109">
        <v>0</v>
      </c>
      <c r="K1109" s="27">
        <f t="shared" si="514"/>
        <v>1.5393840000000002E-2</v>
      </c>
      <c r="L1109">
        <f>0.000081*(G1109^1.922704*I1109^0.783213+0.000032*G1109^2)</f>
        <v>3.0608690863851068E-2</v>
      </c>
      <c r="O1109">
        <f>L1109*0.61*1.07</f>
        <v>1.9978292526835594E-2</v>
      </c>
      <c r="Q1109">
        <f>O1109*0.531</f>
        <v>1.0608473331749701E-2</v>
      </c>
      <c r="T1109">
        <f>(L1109*0.61*1.07)*(1+0.2)*0.531*3.67</f>
        <v>4.6719716553025682E-2</v>
      </c>
    </row>
    <row r="1110" spans="1:20" s="28" customFormat="1" hidden="1" x14ac:dyDescent="0.3">
      <c r="A1110" s="26"/>
      <c r="H1110"/>
      <c r="K1110" s="27"/>
      <c r="L1110"/>
      <c r="M1110"/>
      <c r="N1110"/>
      <c r="O1110"/>
      <c r="P1110"/>
    </row>
    <row r="1111" spans="1:20" hidden="1" x14ac:dyDescent="0.3">
      <c r="A1111" s="26">
        <v>49002</v>
      </c>
      <c r="B1111">
        <v>197</v>
      </c>
      <c r="C1111" t="s">
        <v>211</v>
      </c>
      <c r="D1111">
        <v>25</v>
      </c>
      <c r="E1111" t="s">
        <v>215</v>
      </c>
      <c r="F1111">
        <v>3</v>
      </c>
      <c r="G1111">
        <v>8.5</v>
      </c>
      <c r="H1111">
        <f t="shared" si="513"/>
        <v>8.5000000000000006E-2</v>
      </c>
      <c r="I1111">
        <v>5.2</v>
      </c>
      <c r="J1111">
        <v>2.1</v>
      </c>
      <c r="K1111" s="27">
        <f t="shared" si="514"/>
        <v>5.6745150000000006E-3</v>
      </c>
      <c r="L1111">
        <f>0.000064*(G1111^1.958025*I1111^0.883501+0.000045*G1111^2)</f>
        <v>1.8138447747992403E-2</v>
      </c>
      <c r="O1111">
        <f>L1111*0.44*0.75</f>
        <v>5.9856877568374937E-3</v>
      </c>
      <c r="Q1111">
        <f>O1111*0.52</f>
        <v>3.1125576335554969E-3</v>
      </c>
      <c r="T1111">
        <f>(L1111*0.44*0.75)*(1+0.2)*0.52*3.67</f>
        <v>1.3707703818178407E-2</v>
      </c>
    </row>
    <row r="1112" spans="1:20" hidden="1" x14ac:dyDescent="0.3">
      <c r="A1112" s="26">
        <v>49002</v>
      </c>
      <c r="B1112">
        <v>197</v>
      </c>
      <c r="C1112" t="s">
        <v>211</v>
      </c>
      <c r="D1112">
        <v>26</v>
      </c>
      <c r="E1112" t="s">
        <v>212</v>
      </c>
      <c r="F1112">
        <v>3</v>
      </c>
      <c r="G1112">
        <v>9</v>
      </c>
      <c r="H1112">
        <f t="shared" si="513"/>
        <v>0.09</v>
      </c>
      <c r="I1112">
        <v>5</v>
      </c>
      <c r="J1112">
        <v>1.9</v>
      </c>
      <c r="K1112" s="27">
        <f t="shared" si="514"/>
        <v>6.3617399999999994E-3</v>
      </c>
      <c r="L1112">
        <f>0.000062*(G1112^1.947206*I1112^0.894551+0.000039*G1112^2)</f>
        <v>1.8869798101931699E-2</v>
      </c>
      <c r="O1112">
        <f>L1112*0.47*0.75</f>
        <v>6.6516038309309237E-3</v>
      </c>
      <c r="Q1112">
        <f>O1112*0.52</f>
        <v>3.4588339920840804E-3</v>
      </c>
      <c r="T1112">
        <f>(L1112*0.47*0.75)*(1+0.2)*0.52*3.67</f>
        <v>1.523270490113829E-2</v>
      </c>
    </row>
    <row r="1113" spans="1:20" hidden="1" x14ac:dyDescent="0.3">
      <c r="A1113" s="26">
        <v>49002</v>
      </c>
      <c r="B1113">
        <v>197</v>
      </c>
      <c r="C1113" t="s">
        <v>211</v>
      </c>
      <c r="D1113">
        <v>27</v>
      </c>
      <c r="E1113" t="s">
        <v>222</v>
      </c>
      <c r="F1113">
        <v>3</v>
      </c>
      <c r="G1113">
        <v>17.3</v>
      </c>
      <c r="H1113">
        <f t="shared" si="513"/>
        <v>0.17300000000000001</v>
      </c>
      <c r="I1113">
        <v>6.8</v>
      </c>
      <c r="J1113">
        <v>4.0999999999999996</v>
      </c>
      <c r="K1113" s="27">
        <f t="shared" si="514"/>
        <v>2.3506236600000004E-2</v>
      </c>
      <c r="L1113">
        <f>0.000081*(G1113^1.922704*I1113^0.783213+0.000032*G1113^2)</f>
        <v>8.7280429894833048E-2</v>
      </c>
      <c r="O1113">
        <f>L1113*0.61*1.07</f>
        <v>5.6967936592357535E-2</v>
      </c>
      <c r="Q1113">
        <f>O1113*0.531</f>
        <v>3.0249974330541853E-2</v>
      </c>
      <c r="T1113">
        <f>(L1113*0.61*1.07)*(1+0.2)*0.531*3.67</f>
        <v>0.13322088695170634</v>
      </c>
    </row>
    <row r="1114" spans="1:20" hidden="1" x14ac:dyDescent="0.3">
      <c r="A1114" s="26">
        <v>49002</v>
      </c>
      <c r="B1114">
        <v>197</v>
      </c>
      <c r="C1114" t="s">
        <v>211</v>
      </c>
      <c r="D1114">
        <v>28</v>
      </c>
      <c r="E1114" t="s">
        <v>217</v>
      </c>
      <c r="F1114">
        <v>3</v>
      </c>
      <c r="G1114">
        <v>13</v>
      </c>
      <c r="H1114">
        <f t="shared" si="513"/>
        <v>0.13</v>
      </c>
      <c r="I1114">
        <v>7</v>
      </c>
      <c r="J1114">
        <v>4.2</v>
      </c>
      <c r="K1114" s="27">
        <f t="shared" si="514"/>
        <v>1.3273260000000002E-2</v>
      </c>
      <c r="L1114">
        <f>0.000059*(G1114^1.965295*I1114^0.892133+0.000019*G1114^2)</f>
        <v>5.1763156479890118E-2</v>
      </c>
      <c r="O1114">
        <f>L1114*0.47*0.75</f>
        <v>1.8246512659161267E-2</v>
      </c>
      <c r="Q1114">
        <f>O1114*0.52</f>
        <v>9.4881865827638589E-3</v>
      </c>
      <c r="T1114">
        <f>(L1114*0.47*0.75)*(1+0.2)*0.52*3.67</f>
        <v>4.178597371049203E-2</v>
      </c>
    </row>
    <row r="1115" spans="1:20" hidden="1" x14ac:dyDescent="0.3">
      <c r="A1115" s="26">
        <v>49002</v>
      </c>
      <c r="B1115">
        <v>197</v>
      </c>
      <c r="C1115" t="s">
        <v>211</v>
      </c>
      <c r="D1115">
        <v>29</v>
      </c>
      <c r="E1115" t="s">
        <v>212</v>
      </c>
      <c r="F1115">
        <v>3</v>
      </c>
      <c r="G1115">
        <v>7.5</v>
      </c>
      <c r="H1115">
        <f t="shared" si="513"/>
        <v>7.4999999999999997E-2</v>
      </c>
      <c r="I1115">
        <v>4.4000000000000004</v>
      </c>
      <c r="J1115">
        <v>2</v>
      </c>
      <c r="K1115" s="27">
        <f t="shared" si="514"/>
        <v>4.4178749999999999E-3</v>
      </c>
      <c r="L1115">
        <f>0.000062*(G1115^1.947206*I1115^0.894551+0.000039*G1115^2)</f>
        <v>1.1801099513546376E-2</v>
      </c>
      <c r="O1115">
        <f>L1115*0.47*0.75</f>
        <v>4.1598875785250969E-3</v>
      </c>
      <c r="Q1115">
        <f>O1115*0.52</f>
        <v>2.1631415408330506E-3</v>
      </c>
      <c r="T1115">
        <f>(L1115*0.47*0.75)*(1+0.2)*0.52*3.67</f>
        <v>9.526475345828754E-3</v>
      </c>
    </row>
    <row r="1116" spans="1:20" hidden="1" x14ac:dyDescent="0.3">
      <c r="A1116" s="26">
        <v>49002</v>
      </c>
      <c r="B1116">
        <v>197</v>
      </c>
      <c r="C1116" t="s">
        <v>211</v>
      </c>
      <c r="D1116">
        <v>30</v>
      </c>
      <c r="E1116" t="s">
        <v>222</v>
      </c>
      <c r="F1116">
        <v>7</v>
      </c>
      <c r="G1116">
        <v>15</v>
      </c>
      <c r="H1116">
        <f t="shared" si="513"/>
        <v>0.15</v>
      </c>
      <c r="I1116">
        <v>7.9</v>
      </c>
      <c r="J1116">
        <v>0</v>
      </c>
      <c r="K1116" s="27">
        <f t="shared" si="514"/>
        <v>1.76715E-2</v>
      </c>
      <c r="L1116">
        <f t="shared" ref="L1116:L1120" si="519">0.000081*(G1116^1.922704*I1116^0.783213+0.000032*G1116^2)</f>
        <v>7.4609991209453608E-2</v>
      </c>
      <c r="O1116">
        <f>L1116*0.61*1.07</f>
        <v>4.8697941262410366E-2</v>
      </c>
      <c r="Q1116">
        <f t="shared" ref="Q1116:Q1120" si="520">O1116*0.531</f>
        <v>2.5858606810339906E-2</v>
      </c>
      <c r="T1116">
        <f>(L1116*0.61*1.07)*(1+0.2)*0.531*3.67</f>
        <v>0.11388130439273694</v>
      </c>
    </row>
    <row r="1117" spans="1:20" hidden="1" x14ac:dyDescent="0.3">
      <c r="A1117" s="26">
        <v>49002</v>
      </c>
      <c r="B1117">
        <v>197</v>
      </c>
      <c r="C1117" t="s">
        <v>211</v>
      </c>
      <c r="D1117">
        <v>31</v>
      </c>
      <c r="E1117" t="s">
        <v>222</v>
      </c>
      <c r="F1117">
        <v>7</v>
      </c>
      <c r="G1117">
        <v>19.3</v>
      </c>
      <c r="H1117">
        <f t="shared" si="513"/>
        <v>0.193</v>
      </c>
      <c r="I1117">
        <v>10.8</v>
      </c>
      <c r="J1117">
        <v>0</v>
      </c>
      <c r="K1117" s="27">
        <f t="shared" si="514"/>
        <v>2.9255364600000004E-2</v>
      </c>
      <c r="L1117">
        <f t="shared" si="519"/>
        <v>0.15474792295394743</v>
      </c>
      <c r="O1117">
        <f>L1117*0.61*1.07</f>
        <v>0.10100396931204149</v>
      </c>
      <c r="Q1117">
        <f t="shared" si="520"/>
        <v>5.3633107704694032E-2</v>
      </c>
      <c r="T1117">
        <f>(L1117*0.61*1.07)*(1+0.2)*0.531*3.67</f>
        <v>0.23620020633147251</v>
      </c>
    </row>
    <row r="1118" spans="1:20" hidden="1" x14ac:dyDescent="0.3">
      <c r="A1118" s="26">
        <v>49002</v>
      </c>
      <c r="B1118">
        <v>197</v>
      </c>
      <c r="C1118" t="s">
        <v>211</v>
      </c>
      <c r="D1118">
        <v>32</v>
      </c>
      <c r="E1118" t="s">
        <v>222</v>
      </c>
      <c r="F1118">
        <v>2</v>
      </c>
      <c r="G1118">
        <v>17.5</v>
      </c>
      <c r="H1118">
        <f t="shared" si="513"/>
        <v>0.17499999999999999</v>
      </c>
      <c r="I1118">
        <v>11</v>
      </c>
      <c r="J1118">
        <v>5.9</v>
      </c>
      <c r="K1118" s="27">
        <f t="shared" si="514"/>
        <v>2.4052874999999998E-2</v>
      </c>
      <c r="L1118">
        <f t="shared" si="519"/>
        <v>0.13005114710165575</v>
      </c>
      <c r="O1118">
        <f>L1118*0.61*1.07</f>
        <v>8.4884383713250702E-2</v>
      </c>
      <c r="Q1118">
        <f t="shared" si="520"/>
        <v>4.5073607751736126E-2</v>
      </c>
      <c r="T1118">
        <f>(L1118*0.61*1.07)*(1+0.2)*0.531*3.67</f>
        <v>0.19850416853864589</v>
      </c>
    </row>
    <row r="1119" spans="1:20" hidden="1" x14ac:dyDescent="0.3">
      <c r="A1119" s="26">
        <v>49002</v>
      </c>
      <c r="B1119">
        <v>197</v>
      </c>
      <c r="C1119" t="s">
        <v>211</v>
      </c>
      <c r="D1119">
        <v>33</v>
      </c>
      <c r="E1119" t="s">
        <v>222</v>
      </c>
      <c r="F1119">
        <v>7</v>
      </c>
      <c r="G1119">
        <v>13</v>
      </c>
      <c r="H1119">
        <f t="shared" si="513"/>
        <v>0.13</v>
      </c>
      <c r="I1119">
        <v>3.8</v>
      </c>
      <c r="J1119">
        <v>0</v>
      </c>
      <c r="K1119" s="27">
        <f t="shared" si="514"/>
        <v>1.3273260000000002E-2</v>
      </c>
      <c r="L1119">
        <f t="shared" si="519"/>
        <v>3.1942460321916485E-2</v>
      </c>
      <c r="O1119">
        <f>L1119*0.61*1.07</f>
        <v>2.0848843852114891E-2</v>
      </c>
      <c r="Q1119">
        <f t="shared" si="520"/>
        <v>1.1070736085473008E-2</v>
      </c>
      <c r="T1119">
        <f>(L1119*0.61*1.07)*(1+0.2)*0.531*3.67</f>
        <v>4.8755521720423127E-2</v>
      </c>
    </row>
    <row r="1120" spans="1:20" hidden="1" x14ac:dyDescent="0.3">
      <c r="A1120" s="26">
        <v>49002</v>
      </c>
      <c r="B1120">
        <v>197</v>
      </c>
      <c r="C1120" t="s">
        <v>211</v>
      </c>
      <c r="D1120">
        <v>34</v>
      </c>
      <c r="E1120" t="s">
        <v>222</v>
      </c>
      <c r="F1120">
        <v>7</v>
      </c>
      <c r="G1120">
        <v>11.5</v>
      </c>
      <c r="H1120">
        <f t="shared" si="513"/>
        <v>0.115</v>
      </c>
      <c r="I1120">
        <v>5.6</v>
      </c>
      <c r="J1120">
        <v>0</v>
      </c>
      <c r="K1120" s="27">
        <f t="shared" si="514"/>
        <v>1.0386915E-2</v>
      </c>
      <c r="L1120">
        <f t="shared" si="519"/>
        <v>3.4189121603361676E-2</v>
      </c>
      <c r="O1120">
        <f>L1120*0.61*1.07</f>
        <v>2.2315239670514166E-2</v>
      </c>
      <c r="Q1120">
        <f t="shared" si="520"/>
        <v>1.1849392265043023E-2</v>
      </c>
      <c r="T1120">
        <f>(L1120*0.61*1.07)*(1+0.2)*0.531*3.67</f>
        <v>5.2184723535249465E-2</v>
      </c>
    </row>
    <row r="1121" spans="1:20" hidden="1" x14ac:dyDescent="0.3">
      <c r="A1121" s="26">
        <v>49002</v>
      </c>
      <c r="B1121">
        <v>197</v>
      </c>
      <c r="C1121" t="s">
        <v>211</v>
      </c>
      <c r="D1121">
        <v>35</v>
      </c>
      <c r="E1121" t="s">
        <v>217</v>
      </c>
      <c r="F1121">
        <v>2</v>
      </c>
      <c r="G1121">
        <v>18</v>
      </c>
      <c r="H1121">
        <f t="shared" si="513"/>
        <v>0.18</v>
      </c>
      <c r="I1121">
        <v>13</v>
      </c>
      <c r="J1121">
        <v>7.5</v>
      </c>
      <c r="K1121" s="27">
        <f t="shared" si="514"/>
        <v>2.5446959999999998E-2</v>
      </c>
      <c r="L1121">
        <f>0.000059*(G1121^1.965295*I1121^0.892133+0.000019*G1121^2)</f>
        <v>0.17045876581108663</v>
      </c>
      <c r="O1121">
        <f>L1121*0.47*0.75</f>
        <v>6.0086714948408032E-2</v>
      </c>
      <c r="Q1121">
        <f>O1121*0.52</f>
        <v>3.1245091773172178E-2</v>
      </c>
      <c r="T1121">
        <f>(L1121*0.47*0.75)*(1+0.2)*0.52*3.67</f>
        <v>0.13760338416905024</v>
      </c>
    </row>
    <row r="1122" spans="1:20" hidden="1" x14ac:dyDescent="0.3">
      <c r="A1122" s="26">
        <v>49002</v>
      </c>
      <c r="B1122">
        <v>197</v>
      </c>
      <c r="C1122" t="s">
        <v>211</v>
      </c>
      <c r="D1122">
        <v>36</v>
      </c>
      <c r="E1122" t="s">
        <v>222</v>
      </c>
      <c r="F1122">
        <v>3</v>
      </c>
      <c r="G1122">
        <v>7.5</v>
      </c>
      <c r="H1122">
        <f t="shared" si="513"/>
        <v>7.4999999999999997E-2</v>
      </c>
      <c r="I1122">
        <v>5.6</v>
      </c>
      <c r="J1122">
        <v>2.7</v>
      </c>
      <c r="K1122" s="27">
        <f t="shared" si="514"/>
        <v>4.4178749999999999E-3</v>
      </c>
      <c r="L1122">
        <f t="shared" ref="L1122:L1125" si="521">0.000081*(G1122^1.922704*I1122^0.783213+0.000032*G1122^2)</f>
        <v>1.5030160295701251E-2</v>
      </c>
      <c r="O1122">
        <f>L1122*0.61*1.07</f>
        <v>9.8101856250042072E-3</v>
      </c>
      <c r="Q1122">
        <f t="shared" ref="Q1122:Q1125" si="522">O1122*0.531</f>
        <v>5.2092085668772343E-3</v>
      </c>
      <c r="T1122">
        <f>(L1122*0.61*1.07)*(1+0.2)*0.531*3.67</f>
        <v>2.2941354528527337E-2</v>
      </c>
    </row>
    <row r="1123" spans="1:20" hidden="1" x14ac:dyDescent="0.3">
      <c r="A1123" s="26">
        <v>49002</v>
      </c>
      <c r="B1123">
        <v>197</v>
      </c>
      <c r="C1123" t="s">
        <v>211</v>
      </c>
      <c r="D1123">
        <v>37</v>
      </c>
      <c r="E1123" t="s">
        <v>222</v>
      </c>
      <c r="F1123">
        <v>3</v>
      </c>
      <c r="G1123">
        <v>9.6999999999999993</v>
      </c>
      <c r="H1123">
        <f t="shared" si="513"/>
        <v>9.6999999999999989E-2</v>
      </c>
      <c r="I1123">
        <v>5.5</v>
      </c>
      <c r="J1123">
        <v>1.8</v>
      </c>
      <c r="K1123" s="27">
        <f t="shared" si="514"/>
        <v>7.3898285999999978E-3</v>
      </c>
      <c r="L1123">
        <f t="shared" si="521"/>
        <v>2.4300825180256919E-2</v>
      </c>
      <c r="O1123">
        <f>L1123*0.61*1.07</f>
        <v>1.5861148595153692E-2</v>
      </c>
      <c r="Q1123">
        <f t="shared" si="522"/>
        <v>8.4222699040266118E-3</v>
      </c>
      <c r="T1123">
        <f>(L1123*0.61*1.07)*(1+0.2)*0.531*3.67</f>
        <v>3.7091676657333185E-2</v>
      </c>
    </row>
    <row r="1124" spans="1:20" hidden="1" x14ac:dyDescent="0.3">
      <c r="A1124" s="26">
        <v>49002</v>
      </c>
      <c r="B1124">
        <v>197</v>
      </c>
      <c r="C1124" t="s">
        <v>211</v>
      </c>
      <c r="D1124">
        <v>38</v>
      </c>
      <c r="E1124" t="s">
        <v>222</v>
      </c>
      <c r="F1124">
        <v>2</v>
      </c>
      <c r="G1124">
        <v>18.2</v>
      </c>
      <c r="H1124">
        <f t="shared" si="513"/>
        <v>0.182</v>
      </c>
      <c r="I1124">
        <v>10.7</v>
      </c>
      <c r="J1124">
        <v>6.1</v>
      </c>
      <c r="K1124" s="27">
        <f t="shared" si="514"/>
        <v>2.60155896E-2</v>
      </c>
      <c r="L1124">
        <f t="shared" si="521"/>
        <v>0.13723307369333818</v>
      </c>
      <c r="O1124">
        <f>L1124*0.61*1.07</f>
        <v>8.9572027199641829E-2</v>
      </c>
      <c r="Q1124">
        <f t="shared" si="522"/>
        <v>4.7562746443009812E-2</v>
      </c>
      <c r="T1124">
        <f>(L1124*0.61*1.07)*(1+0.2)*0.531*3.67</f>
        <v>0.20946633533501521</v>
      </c>
    </row>
    <row r="1125" spans="1:20" hidden="1" x14ac:dyDescent="0.3">
      <c r="A1125" s="26">
        <v>49002</v>
      </c>
      <c r="B1125">
        <v>197</v>
      </c>
      <c r="C1125" t="s">
        <v>211</v>
      </c>
      <c r="D1125">
        <v>39</v>
      </c>
      <c r="E1125" t="s">
        <v>222</v>
      </c>
      <c r="F1125">
        <v>2</v>
      </c>
      <c r="G1125">
        <v>18.5</v>
      </c>
      <c r="H1125">
        <f t="shared" si="513"/>
        <v>0.185</v>
      </c>
      <c r="I1125">
        <v>10.9</v>
      </c>
      <c r="J1125">
        <v>7.5</v>
      </c>
      <c r="K1125" s="27">
        <f t="shared" si="514"/>
        <v>2.6880314999999998E-2</v>
      </c>
      <c r="L1125">
        <f t="shared" si="521"/>
        <v>0.1436844503114125</v>
      </c>
      <c r="O1125">
        <f>L1125*0.61*1.07</f>
        <v>9.3782840718258945E-2</v>
      </c>
      <c r="Q1125">
        <f t="shared" si="522"/>
        <v>4.9798688421395503E-2</v>
      </c>
      <c r="T1125">
        <f>(L1125*0.61*1.07)*(1+0.2)*0.531*3.67</f>
        <v>0.21931342380782579</v>
      </c>
    </row>
    <row r="1126" spans="1:20" hidden="1" x14ac:dyDescent="0.3">
      <c r="A1126" s="26">
        <v>49002</v>
      </c>
      <c r="B1126">
        <v>197</v>
      </c>
      <c r="C1126" t="s">
        <v>211</v>
      </c>
      <c r="D1126">
        <v>40</v>
      </c>
      <c r="E1126" t="s">
        <v>216</v>
      </c>
      <c r="F1126">
        <v>3</v>
      </c>
      <c r="G1126">
        <v>13</v>
      </c>
      <c r="H1126">
        <f t="shared" si="513"/>
        <v>0.13</v>
      </c>
      <c r="I1126">
        <v>8.1</v>
      </c>
      <c r="J1126">
        <v>6.6</v>
      </c>
      <c r="K1126" s="27">
        <f t="shared" si="514"/>
        <v>1.3273260000000002E-2</v>
      </c>
      <c r="L1126">
        <f>0.000086*(G1126^1.882935*I1126^0.813269+0.000016*G1126^2)</f>
        <v>5.8996438100762813E-2</v>
      </c>
      <c r="O1126">
        <f>L1126*0.45*0.75</f>
        <v>1.991129785900745E-2</v>
      </c>
      <c r="Q1126">
        <f>O1126*0.52</f>
        <v>1.0353874886683875E-2</v>
      </c>
      <c r="T1126">
        <f>(L1126*0.45*0.75)*(1+0.2)*0.52*3.67</f>
        <v>4.5598465000955782E-2</v>
      </c>
    </row>
    <row r="1127" spans="1:20" hidden="1" x14ac:dyDescent="0.3">
      <c r="A1127" s="26">
        <v>49002</v>
      </c>
      <c r="B1127">
        <v>197</v>
      </c>
      <c r="C1127" t="s">
        <v>211</v>
      </c>
      <c r="D1127">
        <v>41</v>
      </c>
      <c r="E1127" t="s">
        <v>217</v>
      </c>
      <c r="F1127">
        <v>2</v>
      </c>
      <c r="G1127">
        <v>15.5</v>
      </c>
      <c r="H1127">
        <f t="shared" si="513"/>
        <v>0.155</v>
      </c>
      <c r="I1127">
        <v>11.2</v>
      </c>
      <c r="J1127">
        <v>9</v>
      </c>
      <c r="K1127" s="27">
        <f t="shared" si="514"/>
        <v>1.8869235000000002E-2</v>
      </c>
      <c r="L1127">
        <f>0.000059*(G1127^1.965295*I1127^0.892133+0.000019*G1127^2)</f>
        <v>0.11123668045925986</v>
      </c>
      <c r="O1127">
        <f>L1127*0.47*0.75</f>
        <v>3.9210929861889093E-2</v>
      </c>
      <c r="Q1127">
        <f>O1127*0.52</f>
        <v>2.038968352818233E-2</v>
      </c>
      <c r="T1127">
        <f>(L1127*0.47*0.75)*(1+0.2)*0.52*3.67</f>
        <v>8.9796166258114984E-2</v>
      </c>
    </row>
    <row r="1128" spans="1:20" hidden="1" x14ac:dyDescent="0.3">
      <c r="A1128" s="26">
        <v>49002</v>
      </c>
      <c r="B1128">
        <v>197</v>
      </c>
      <c r="C1128" t="s">
        <v>211</v>
      </c>
      <c r="D1128">
        <v>42</v>
      </c>
      <c r="E1128" t="s">
        <v>216</v>
      </c>
      <c r="F1128">
        <v>3</v>
      </c>
      <c r="G1128">
        <v>13</v>
      </c>
      <c r="H1128">
        <f t="shared" si="513"/>
        <v>0.13</v>
      </c>
      <c r="I1128">
        <v>6.5</v>
      </c>
      <c r="J1128">
        <v>3.9</v>
      </c>
      <c r="K1128" s="27">
        <f t="shared" si="514"/>
        <v>1.3273260000000002E-2</v>
      </c>
      <c r="L1128">
        <f>0.000086*(G1128^1.882935*I1128^0.813269+0.000016*G1128^2)</f>
        <v>4.9328812108291792E-2</v>
      </c>
      <c r="O1128">
        <f>L1128*0.45*0.75</f>
        <v>1.664847408654848E-2</v>
      </c>
      <c r="Q1128">
        <f>O1128*0.52</f>
        <v>8.6572065250052101E-3</v>
      </c>
      <c r="T1128">
        <f>(L1128*0.45*0.75)*(1+0.2)*0.52*3.67</f>
        <v>3.8126337536122948E-2</v>
      </c>
    </row>
    <row r="1129" spans="1:20" x14ac:dyDescent="0.3">
      <c r="A1129" s="26">
        <v>49002</v>
      </c>
      <c r="B1129">
        <v>197</v>
      </c>
      <c r="C1129" t="s">
        <v>211</v>
      </c>
      <c r="D1129">
        <v>43</v>
      </c>
      <c r="E1129" t="s">
        <v>214</v>
      </c>
      <c r="F1129">
        <v>3</v>
      </c>
      <c r="G1129">
        <v>15.1</v>
      </c>
      <c r="H1129">
        <f t="shared" si="513"/>
        <v>0.151</v>
      </c>
      <c r="I1129">
        <v>8</v>
      </c>
      <c r="J1129">
        <v>4.5999999999999996</v>
      </c>
      <c r="K1129" s="27">
        <f t="shared" si="514"/>
        <v>1.79079054E-2</v>
      </c>
      <c r="L1129">
        <f t="shared" ref="L1129:L1130" si="523">0.000081*(G1129^1.864042*I1129^0.850892+0.000027*G1129^2)</f>
        <v>7.4917366322557952E-2</v>
      </c>
      <c r="O1129">
        <f>L1129*0.45*0.75</f>
        <v>2.5284611133863311E-2</v>
      </c>
      <c r="Q1129">
        <f t="shared" ref="Q1129:Q1130" si="524">O1129*0.52</f>
        <v>1.3147997789608921E-2</v>
      </c>
      <c r="T1129">
        <f>(L1129*0.45*0.75)*(1+0.2)*0.52*3.67</f>
        <v>5.7903782265437694E-2</v>
      </c>
    </row>
    <row r="1130" spans="1:20" x14ac:dyDescent="0.3">
      <c r="A1130" s="26">
        <v>49002</v>
      </c>
      <c r="B1130">
        <v>197</v>
      </c>
      <c r="C1130" t="s">
        <v>211</v>
      </c>
      <c r="D1130">
        <v>44</v>
      </c>
      <c r="E1130" t="s">
        <v>214</v>
      </c>
      <c r="F1130">
        <v>3</v>
      </c>
      <c r="G1130">
        <v>16</v>
      </c>
      <c r="H1130">
        <f t="shared" si="513"/>
        <v>0.16</v>
      </c>
      <c r="I1130">
        <v>5.6</v>
      </c>
      <c r="J1130">
        <v>1.5</v>
      </c>
      <c r="K1130" s="27">
        <f t="shared" si="514"/>
        <v>2.0106240000000001E-2</v>
      </c>
      <c r="L1130">
        <f t="shared" si="523"/>
        <v>6.1609316812237885E-2</v>
      </c>
      <c r="O1130">
        <f>L1130*0.45*0.75</f>
        <v>2.0793144424130286E-2</v>
      </c>
      <c r="Q1130">
        <f t="shared" si="524"/>
        <v>1.0812435100547749E-2</v>
      </c>
      <c r="T1130">
        <f>(L1130*0.45*0.75)*(1+0.2)*0.52*3.67</f>
        <v>4.7617964182812285E-2</v>
      </c>
    </row>
    <row r="1131" spans="1:20" hidden="1" x14ac:dyDescent="0.3">
      <c r="A1131" s="26">
        <v>49002</v>
      </c>
      <c r="B1131">
        <v>197</v>
      </c>
      <c r="C1131" t="s">
        <v>211</v>
      </c>
      <c r="D1131">
        <v>45</v>
      </c>
      <c r="E1131" t="s">
        <v>222</v>
      </c>
      <c r="F1131">
        <v>3</v>
      </c>
      <c r="G1131">
        <v>16.8</v>
      </c>
      <c r="H1131">
        <f t="shared" si="513"/>
        <v>0.16800000000000001</v>
      </c>
      <c r="I1131">
        <v>8.1</v>
      </c>
      <c r="J1131">
        <v>4.3</v>
      </c>
      <c r="K1131" s="27">
        <f t="shared" si="514"/>
        <v>2.2167129600000002E-2</v>
      </c>
      <c r="L1131">
        <f>0.000081*(G1131^1.922704*I1131^0.783213+0.000032*G1131^2)</f>
        <v>9.4609056485106854E-2</v>
      </c>
      <c r="O1131">
        <f>L1131*0.61*1.07</f>
        <v>6.175133116782925E-2</v>
      </c>
      <c r="Q1131">
        <f>O1131*0.531</f>
        <v>3.2789956850117333E-2</v>
      </c>
      <c r="T1131">
        <f>(L1131*0.61*1.07)*(1+0.2)*0.531*3.67</f>
        <v>0.14440696996791674</v>
      </c>
    </row>
    <row r="1132" spans="1:20" hidden="1" x14ac:dyDescent="0.3">
      <c r="A1132" s="26">
        <v>49002</v>
      </c>
      <c r="B1132">
        <v>197</v>
      </c>
      <c r="C1132" t="s">
        <v>211</v>
      </c>
      <c r="D1132">
        <v>46</v>
      </c>
      <c r="E1132" t="s">
        <v>212</v>
      </c>
      <c r="F1132">
        <v>3</v>
      </c>
      <c r="G1132">
        <v>8.5</v>
      </c>
      <c r="H1132">
        <f t="shared" si="513"/>
        <v>8.5000000000000006E-2</v>
      </c>
      <c r="I1132">
        <v>6</v>
      </c>
      <c r="J1132">
        <v>2.9</v>
      </c>
      <c r="K1132" s="27">
        <f t="shared" si="514"/>
        <v>5.6745150000000006E-3</v>
      </c>
      <c r="L1132">
        <f>0.000062*(G1132^1.947206*I1132^0.894551+0.000039*G1132^2)</f>
        <v>1.9872915924547135E-2</v>
      </c>
      <c r="O1132">
        <f>L1132*0.47*0.75</f>
        <v>7.0052028634028651E-3</v>
      </c>
      <c r="Q1132">
        <f>O1132*0.52</f>
        <v>3.6427054889694899E-3</v>
      </c>
      <c r="T1132">
        <f>(L1132*0.47*0.75)*(1+0.2)*0.52*3.67</f>
        <v>1.6042474973421633E-2</v>
      </c>
    </row>
    <row r="1133" spans="1:20" hidden="1" x14ac:dyDescent="0.3">
      <c r="A1133" s="26">
        <v>49002</v>
      </c>
      <c r="B1133">
        <v>197</v>
      </c>
      <c r="C1133" t="s">
        <v>211</v>
      </c>
      <c r="D1133">
        <v>47</v>
      </c>
      <c r="E1133" t="s">
        <v>222</v>
      </c>
      <c r="F1133">
        <v>3</v>
      </c>
      <c r="G1133">
        <v>21</v>
      </c>
      <c r="H1133">
        <f t="shared" si="513"/>
        <v>0.21</v>
      </c>
      <c r="I1133">
        <v>8.1999999999999993</v>
      </c>
      <c r="J1133">
        <v>5.6</v>
      </c>
      <c r="K1133" s="27">
        <f t="shared" si="514"/>
        <v>3.4636139999999996E-2</v>
      </c>
      <c r="L1133">
        <f t="shared" ref="L1133:L1134" si="525">0.000081*(G1133^1.922704*I1133^0.783213+0.000032*G1133^2)</f>
        <v>0.14670185941137084</v>
      </c>
      <c r="O1133">
        <f>L1133*0.61*1.07</f>
        <v>9.5752303637801753E-2</v>
      </c>
      <c r="Q1133">
        <f t="shared" ref="Q1133:Q1134" si="526">O1133*0.531</f>
        <v>5.0844473231672731E-2</v>
      </c>
      <c r="T1133">
        <f>(L1133*0.61*1.07)*(1+0.2)*0.531*3.67</f>
        <v>0.22391906011228671</v>
      </c>
    </row>
    <row r="1134" spans="1:20" hidden="1" x14ac:dyDescent="0.3">
      <c r="A1134" s="26">
        <v>49002</v>
      </c>
      <c r="B1134">
        <v>197</v>
      </c>
      <c r="C1134" t="s">
        <v>211</v>
      </c>
      <c r="D1134">
        <v>48</v>
      </c>
      <c r="E1134" t="s">
        <v>222</v>
      </c>
      <c r="F1134">
        <v>7</v>
      </c>
      <c r="G1134">
        <v>13.5</v>
      </c>
      <c r="H1134">
        <f t="shared" si="513"/>
        <v>0.13500000000000001</v>
      </c>
      <c r="I1134">
        <v>6</v>
      </c>
      <c r="J1134">
        <v>0</v>
      </c>
      <c r="K1134" s="27">
        <f t="shared" si="514"/>
        <v>1.4313915000000002E-2</v>
      </c>
      <c r="L1134">
        <f t="shared" si="525"/>
        <v>4.9118447215490413E-2</v>
      </c>
      <c r="O1134">
        <f>L1134*0.61*1.07</f>
        <v>3.2059610497550593E-2</v>
      </c>
      <c r="Q1134">
        <f t="shared" si="526"/>
        <v>1.7023653174199366E-2</v>
      </c>
      <c r="T1134">
        <f>(L1134*0.61*1.07)*(1+0.2)*0.531*3.67</f>
        <v>7.4972168579173992E-2</v>
      </c>
    </row>
    <row r="1135" spans="1:20" hidden="1" x14ac:dyDescent="0.3">
      <c r="A1135" s="26">
        <v>49002</v>
      </c>
      <c r="B1135">
        <v>197</v>
      </c>
      <c r="C1135" t="s">
        <v>211</v>
      </c>
      <c r="D1135">
        <v>49</v>
      </c>
      <c r="E1135" t="s">
        <v>217</v>
      </c>
      <c r="F1135">
        <v>3</v>
      </c>
      <c r="G1135">
        <v>9</v>
      </c>
      <c r="H1135">
        <f t="shared" si="513"/>
        <v>0.09</v>
      </c>
      <c r="I1135">
        <v>4</v>
      </c>
      <c r="J1135">
        <v>1.5</v>
      </c>
      <c r="K1135" s="27">
        <f t="shared" si="514"/>
        <v>6.3617399999999994E-3</v>
      </c>
      <c r="L1135">
        <f>0.000059*(G1135^1.965295*I1135^0.892133+0.000019*G1135^2)</f>
        <v>1.525247128081415E-2</v>
      </c>
      <c r="O1135">
        <f>L1135*0.47*0.75</f>
        <v>5.3764961264869873E-3</v>
      </c>
      <c r="Q1135">
        <f>O1135*0.52</f>
        <v>2.7957779857732336E-3</v>
      </c>
      <c r="T1135">
        <f>(L1135*0.47*0.75)*(1+0.2)*0.52*3.67</f>
        <v>1.2312606249345319E-2</v>
      </c>
    </row>
    <row r="1136" spans="1:20" hidden="1" x14ac:dyDescent="0.3">
      <c r="A1136" s="26">
        <v>49002</v>
      </c>
      <c r="B1136">
        <v>197</v>
      </c>
      <c r="C1136" t="s">
        <v>211</v>
      </c>
      <c r="D1136">
        <v>50</v>
      </c>
      <c r="E1136" t="s">
        <v>222</v>
      </c>
      <c r="F1136">
        <v>3</v>
      </c>
      <c r="G1136">
        <v>13</v>
      </c>
      <c r="H1136">
        <f t="shared" si="513"/>
        <v>0.13</v>
      </c>
      <c r="I1136">
        <v>2.1</v>
      </c>
      <c r="J1136">
        <v>1.4</v>
      </c>
      <c r="K1136" s="27">
        <f t="shared" si="514"/>
        <v>1.3273260000000002E-2</v>
      </c>
      <c r="L1136">
        <f t="shared" ref="L1136:L1137" si="527">0.000081*(G1136^1.922704*I1136^0.783213+0.000032*G1136^2)</f>
        <v>2.0074474046032867E-2</v>
      </c>
      <c r="O1136">
        <f>L1136*0.61*1.07</f>
        <v>1.3102609209845652E-2</v>
      </c>
      <c r="Q1136">
        <f t="shared" ref="Q1136:Q1137" si="528">O1136*0.531</f>
        <v>6.9574854904280422E-3</v>
      </c>
      <c r="T1136">
        <f>(L1136*0.61*1.07)*(1+0.2)*0.531*3.67</f>
        <v>3.0640766099845097E-2</v>
      </c>
    </row>
    <row r="1137" spans="1:20" hidden="1" x14ac:dyDescent="0.3">
      <c r="A1137" s="26">
        <v>49002</v>
      </c>
      <c r="B1137">
        <v>197</v>
      </c>
      <c r="C1137" t="s">
        <v>211</v>
      </c>
      <c r="D1137">
        <v>51</v>
      </c>
      <c r="E1137" t="s">
        <v>222</v>
      </c>
      <c r="F1137">
        <v>3</v>
      </c>
      <c r="G1137">
        <v>18.2</v>
      </c>
      <c r="H1137">
        <f t="shared" si="513"/>
        <v>0.182</v>
      </c>
      <c r="I1137">
        <v>5</v>
      </c>
      <c r="J1137">
        <v>2.1</v>
      </c>
      <c r="K1137" s="27">
        <f t="shared" si="514"/>
        <v>2.60155896E-2</v>
      </c>
      <c r="L1137">
        <f t="shared" si="527"/>
        <v>7.5626959657882395E-2</v>
      </c>
      <c r="O1137">
        <f>L1137*0.61*1.07</f>
        <v>4.9361716568699837E-2</v>
      </c>
      <c r="Q1137">
        <f t="shared" si="528"/>
        <v>2.6211071497979615E-2</v>
      </c>
      <c r="T1137">
        <f>(L1137*0.61*1.07)*(1+0.2)*0.531*3.67</f>
        <v>0.11543355887710222</v>
      </c>
    </row>
    <row r="1138" spans="1:20" hidden="1" x14ac:dyDescent="0.3">
      <c r="A1138" s="26">
        <v>49002</v>
      </c>
      <c r="B1138">
        <v>197</v>
      </c>
      <c r="C1138" t="s">
        <v>211</v>
      </c>
      <c r="D1138">
        <v>52</v>
      </c>
      <c r="E1138" t="s">
        <v>217</v>
      </c>
      <c r="F1138">
        <v>3</v>
      </c>
      <c r="G1138">
        <v>7.6</v>
      </c>
      <c r="H1138">
        <f t="shared" si="513"/>
        <v>7.5999999999999998E-2</v>
      </c>
      <c r="I1138">
        <v>4.9000000000000004</v>
      </c>
      <c r="J1138">
        <v>2.2999999999999998</v>
      </c>
      <c r="K1138" s="27">
        <f t="shared" si="514"/>
        <v>4.5364704E-3</v>
      </c>
      <c r="L1138">
        <f t="shared" ref="L1138:L1139" si="529">0.000059*(G1138^1.965295*I1138^0.892133+0.000019*G1138^2)</f>
        <v>1.3111712098472155E-2</v>
      </c>
      <c r="O1138">
        <f>L1138*0.47*0.75</f>
        <v>4.6218785147114343E-3</v>
      </c>
      <c r="Q1138">
        <f t="shared" ref="Q1138:Q1139" si="530">O1138*0.52</f>
        <v>2.403376827649946E-3</v>
      </c>
      <c r="T1138">
        <f>(L1138*0.47*0.75)*(1+0.2)*0.52*3.67</f>
        <v>1.058447154897036E-2</v>
      </c>
    </row>
    <row r="1139" spans="1:20" hidden="1" x14ac:dyDescent="0.3">
      <c r="A1139" s="26">
        <v>49002</v>
      </c>
      <c r="B1139">
        <v>197</v>
      </c>
      <c r="C1139" t="s">
        <v>211</v>
      </c>
      <c r="D1139">
        <v>53</v>
      </c>
      <c r="E1139" t="s">
        <v>217</v>
      </c>
      <c r="F1139">
        <v>3</v>
      </c>
      <c r="G1139">
        <v>9.1999999999999993</v>
      </c>
      <c r="H1139">
        <f t="shared" si="513"/>
        <v>9.1999999999999998E-2</v>
      </c>
      <c r="I1139">
        <v>4.8</v>
      </c>
      <c r="J1139">
        <v>2.6</v>
      </c>
      <c r="K1139" s="27">
        <f t="shared" si="514"/>
        <v>6.6476255999999992E-3</v>
      </c>
      <c r="L1139">
        <f t="shared" si="529"/>
        <v>1.8738697379411879E-2</v>
      </c>
      <c r="O1139">
        <f>L1139*0.47*0.75</f>
        <v>6.6053908262426872E-3</v>
      </c>
      <c r="Q1139">
        <f t="shared" si="530"/>
        <v>3.4348032296461976E-3</v>
      </c>
      <c r="T1139">
        <f>(L1139*0.47*0.75)*(1+0.2)*0.52*3.67</f>
        <v>1.5126873423361855E-2</v>
      </c>
    </row>
    <row r="1140" spans="1:20" hidden="1" x14ac:dyDescent="0.3">
      <c r="A1140" s="26">
        <v>49002</v>
      </c>
      <c r="B1140">
        <v>197</v>
      </c>
      <c r="C1140" t="s">
        <v>211</v>
      </c>
      <c r="D1140">
        <v>54</v>
      </c>
      <c r="E1140" t="s">
        <v>212</v>
      </c>
      <c r="F1140">
        <v>3</v>
      </c>
      <c r="G1140">
        <v>9</v>
      </c>
      <c r="H1140">
        <f t="shared" si="513"/>
        <v>0.09</v>
      </c>
      <c r="I1140">
        <v>5</v>
      </c>
      <c r="J1140">
        <v>3.2</v>
      </c>
      <c r="K1140" s="27">
        <f t="shared" si="514"/>
        <v>6.3617399999999994E-3</v>
      </c>
      <c r="L1140">
        <f>0.000062*(G1140^1.947206*I1140^0.894551+0.000039*G1140^2)</f>
        <v>1.8869798101931699E-2</v>
      </c>
      <c r="O1140">
        <f>L1140*0.47*0.75</f>
        <v>6.6516038309309237E-3</v>
      </c>
      <c r="Q1140">
        <f>O1140*0.52</f>
        <v>3.4588339920840804E-3</v>
      </c>
      <c r="T1140">
        <f>(L1140*0.47*0.75)*(1+0.2)*0.52*3.67</f>
        <v>1.523270490113829E-2</v>
      </c>
    </row>
    <row r="1141" spans="1:20" hidden="1" x14ac:dyDescent="0.3">
      <c r="A1141" s="26">
        <v>49002</v>
      </c>
      <c r="B1141">
        <v>197</v>
      </c>
      <c r="C1141" t="s">
        <v>211</v>
      </c>
      <c r="D1141">
        <v>55</v>
      </c>
      <c r="E1141" t="s">
        <v>222</v>
      </c>
      <c r="F1141">
        <v>3</v>
      </c>
      <c r="G1141">
        <v>23</v>
      </c>
      <c r="H1141">
        <f t="shared" si="513"/>
        <v>0.23</v>
      </c>
      <c r="I1141">
        <v>8.5</v>
      </c>
      <c r="J1141">
        <v>3.3</v>
      </c>
      <c r="K1141" s="27">
        <f t="shared" si="514"/>
        <v>4.154766E-2</v>
      </c>
      <c r="L1141">
        <f>0.000081*(G1141^1.922704*I1141^0.783213+0.000032*G1141^2)</f>
        <v>0.17973012420209958</v>
      </c>
      <c r="O1141">
        <f>L1141*0.61*1.07</f>
        <v>0.11730985206671039</v>
      </c>
      <c r="Q1141">
        <f>O1141*0.531</f>
        <v>6.2291531447423221E-2</v>
      </c>
      <c r="T1141">
        <f>(L1141*0.61*1.07)*(1+0.2)*0.531*3.67</f>
        <v>0.27433190449445183</v>
      </c>
    </row>
    <row r="1142" spans="1:20" hidden="1" x14ac:dyDescent="0.3">
      <c r="A1142" s="26">
        <v>49002</v>
      </c>
      <c r="B1142">
        <v>197</v>
      </c>
      <c r="C1142" t="s">
        <v>211</v>
      </c>
      <c r="D1142">
        <v>56</v>
      </c>
      <c r="E1142" t="s">
        <v>212</v>
      </c>
      <c r="F1142">
        <v>3</v>
      </c>
      <c r="G1142">
        <v>13.1</v>
      </c>
      <c r="H1142">
        <f t="shared" si="513"/>
        <v>0.13100000000000001</v>
      </c>
      <c r="I1142">
        <v>5.6</v>
      </c>
      <c r="J1142">
        <v>2.9</v>
      </c>
      <c r="K1142" s="27">
        <f t="shared" si="514"/>
        <v>1.3478249400000001E-2</v>
      </c>
      <c r="L1142">
        <f>0.000062*(G1142^1.947206*I1142^0.894551+0.000039*G1142^2)</f>
        <v>4.3375606710136169E-2</v>
      </c>
      <c r="O1142">
        <f>L1142*0.47*0.75</f>
        <v>1.5289901365322999E-2</v>
      </c>
      <c r="Q1142">
        <f>O1142*0.52</f>
        <v>7.95074870996796E-3</v>
      </c>
      <c r="T1142">
        <f>(L1142*0.47*0.75)*(1+0.2)*0.52*3.67</f>
        <v>3.5015097318698896E-2</v>
      </c>
    </row>
    <row r="1143" spans="1:20" hidden="1" x14ac:dyDescent="0.3">
      <c r="A1143" s="26">
        <v>49002</v>
      </c>
      <c r="B1143">
        <v>197</v>
      </c>
      <c r="C1143" t="s">
        <v>211</v>
      </c>
      <c r="D1143">
        <v>57</v>
      </c>
      <c r="E1143" t="s">
        <v>222</v>
      </c>
      <c r="F1143">
        <v>3</v>
      </c>
      <c r="G1143">
        <v>15.5</v>
      </c>
      <c r="H1143">
        <f t="shared" si="513"/>
        <v>0.155</v>
      </c>
      <c r="I1143">
        <v>6</v>
      </c>
      <c r="J1143">
        <v>1.9</v>
      </c>
      <c r="K1143" s="27">
        <f t="shared" si="514"/>
        <v>1.8869235000000002E-2</v>
      </c>
      <c r="L1143">
        <f>0.000081*(G1143^1.922704*I1143^0.783213+0.000032*G1143^2)</f>
        <v>6.4062359933381691E-2</v>
      </c>
      <c r="O1143">
        <f>L1143*0.61*1.07</f>
        <v>4.1813502328518229E-2</v>
      </c>
      <c r="Q1143">
        <f>O1143*0.531</f>
        <v>2.220296973644318E-2</v>
      </c>
      <c r="T1143">
        <f>(L1143*0.61*1.07)*(1+0.2)*0.531*3.67</f>
        <v>9.7781878719295764E-2</v>
      </c>
    </row>
    <row r="1144" spans="1:20" hidden="1" x14ac:dyDescent="0.3">
      <c r="A1144" s="26">
        <v>49002</v>
      </c>
      <c r="B1144">
        <v>197</v>
      </c>
      <c r="C1144" t="s">
        <v>211</v>
      </c>
      <c r="D1144">
        <v>58</v>
      </c>
      <c r="E1144" t="s">
        <v>212</v>
      </c>
      <c r="F1144">
        <v>3</v>
      </c>
      <c r="G1144">
        <v>8.6999999999999993</v>
      </c>
      <c r="H1144">
        <f t="shared" si="513"/>
        <v>8.6999999999999994E-2</v>
      </c>
      <c r="I1144">
        <v>6</v>
      </c>
      <c r="J1144">
        <v>2.9</v>
      </c>
      <c r="K1144" s="27">
        <f t="shared" si="514"/>
        <v>5.944692599999999E-3</v>
      </c>
      <c r="L1144">
        <f>0.000062*(G1144^1.947206*I1144^0.894551+0.000039*G1144^2)</f>
        <v>2.0793568002731654E-2</v>
      </c>
      <c r="O1144">
        <f>L1144*0.47*0.75</f>
        <v>7.3297327209629077E-3</v>
      </c>
      <c r="Q1144">
        <f>O1144*0.52</f>
        <v>3.8114610149007121E-3</v>
      </c>
      <c r="T1144">
        <f>(L1144*0.47*0.75)*(1+0.2)*0.52*3.67</f>
        <v>1.6785674309622734E-2</v>
      </c>
    </row>
    <row r="1145" spans="1:20" hidden="1" x14ac:dyDescent="0.3">
      <c r="A1145" s="26">
        <v>49002</v>
      </c>
      <c r="B1145">
        <v>197</v>
      </c>
      <c r="C1145" t="s">
        <v>211</v>
      </c>
      <c r="D1145">
        <v>59</v>
      </c>
      <c r="E1145" t="s">
        <v>222</v>
      </c>
      <c r="F1145">
        <v>3</v>
      </c>
      <c r="G1145">
        <v>19</v>
      </c>
      <c r="H1145">
        <f t="shared" si="513"/>
        <v>0.19</v>
      </c>
      <c r="I1145">
        <v>6.1</v>
      </c>
      <c r="J1145">
        <v>1.1000000000000001</v>
      </c>
      <c r="K1145" s="27">
        <f t="shared" si="514"/>
        <v>2.835294E-2</v>
      </c>
      <c r="L1145">
        <f>0.000081*(G1145^1.922704*I1145^0.783213+0.000032*G1145^2)</f>
        <v>9.5991869954168238E-2</v>
      </c>
      <c r="O1145">
        <f>L1145*0.61*1.07</f>
        <v>6.265389351908561E-2</v>
      </c>
      <c r="Q1145">
        <f>O1145*0.531</f>
        <v>3.3269217458634461E-2</v>
      </c>
      <c r="T1145">
        <f>(L1145*0.61*1.07)*(1+0.2)*0.531*3.67</f>
        <v>0.14651763368782617</v>
      </c>
    </row>
    <row r="1146" spans="1:20" hidden="1" x14ac:dyDescent="0.3">
      <c r="A1146" s="26">
        <v>49002</v>
      </c>
      <c r="B1146">
        <v>197</v>
      </c>
      <c r="C1146" t="s">
        <v>211</v>
      </c>
      <c r="D1146">
        <v>60</v>
      </c>
      <c r="E1146" t="s">
        <v>219</v>
      </c>
      <c r="F1146">
        <v>3</v>
      </c>
      <c r="G1146">
        <v>8.5</v>
      </c>
      <c r="H1146">
        <f t="shared" si="513"/>
        <v>8.5000000000000006E-2</v>
      </c>
      <c r="I1146">
        <v>2.6</v>
      </c>
      <c r="J1146">
        <v>1.2</v>
      </c>
      <c r="K1146" s="27">
        <f t="shared" si="514"/>
        <v>5.6745150000000006E-3</v>
      </c>
      <c r="L1146">
        <f>0.000084*(G1146^1.894314*I1146^0.808223+0.000034*G1146^2)</f>
        <v>1.0478283044683635E-2</v>
      </c>
      <c r="O1146">
        <f>L1146*0.75*1.07</f>
        <v>8.4088221433586165E-3</v>
      </c>
      <c r="Q1146">
        <f>O1146*0.531</f>
        <v>4.4650845581234253E-3</v>
      </c>
      <c r="T1146">
        <f>(L1146*0.75*1.07)*(1+0.2)*0.531*3.67</f>
        <v>1.9664232393975568E-2</v>
      </c>
    </row>
    <row r="1147" spans="1:20" hidden="1" x14ac:dyDescent="0.3">
      <c r="A1147" s="26">
        <v>49002</v>
      </c>
      <c r="B1147">
        <v>197</v>
      </c>
      <c r="C1147" t="s">
        <v>211</v>
      </c>
      <c r="D1147">
        <v>61</v>
      </c>
      <c r="E1147" t="s">
        <v>217</v>
      </c>
      <c r="F1147">
        <v>3</v>
      </c>
      <c r="G1147">
        <v>8.3000000000000007</v>
      </c>
      <c r="H1147">
        <f t="shared" si="513"/>
        <v>8.3000000000000004E-2</v>
      </c>
      <c r="I1147">
        <v>6</v>
      </c>
      <c r="J1147">
        <v>2.9</v>
      </c>
      <c r="K1147" s="27">
        <f t="shared" si="514"/>
        <v>5.4106206000000007E-3</v>
      </c>
      <c r="L1147">
        <f>0.000059*(G1147^1.965295*I1147^0.892133+0.000019*G1147^2)</f>
        <v>1.8677889265453416E-2</v>
      </c>
      <c r="O1147">
        <f>L1147*0.47*0.75</f>
        <v>6.5839559660723287E-3</v>
      </c>
      <c r="Q1147">
        <f>O1147*0.52</f>
        <v>3.4236571023576112E-3</v>
      </c>
      <c r="T1147">
        <f>(L1147*0.47*0.75)*(1+0.2)*0.52*3.67</f>
        <v>1.5077785878782916E-2</v>
      </c>
    </row>
    <row r="1148" spans="1:20" hidden="1" x14ac:dyDescent="0.3">
      <c r="A1148" s="26">
        <v>49002</v>
      </c>
      <c r="B1148">
        <v>197</v>
      </c>
      <c r="C1148" t="s">
        <v>211</v>
      </c>
      <c r="D1148">
        <v>62</v>
      </c>
      <c r="E1148" t="s">
        <v>222</v>
      </c>
      <c r="F1148">
        <v>4</v>
      </c>
      <c r="G1148">
        <v>25</v>
      </c>
      <c r="H1148">
        <f t="shared" si="513"/>
        <v>0.25</v>
      </c>
      <c r="I1148">
        <v>8</v>
      </c>
      <c r="J1148">
        <v>4.5</v>
      </c>
      <c r="K1148" s="27">
        <f t="shared" si="514"/>
        <v>4.9087499999999999E-2</v>
      </c>
      <c r="L1148">
        <f t="shared" ref="L1148:L1151" si="531">0.000081*(G1148^1.922704*I1148^0.783213+0.000032*G1148^2)</f>
        <v>0.20119870455783304</v>
      </c>
      <c r="O1148">
        <f>L1148*0.61*1.07</f>
        <v>0.13132239446489763</v>
      </c>
      <c r="Q1148">
        <f t="shared" ref="Q1148:Q1151" si="532">O1148*0.531</f>
        <v>6.973219146086064E-2</v>
      </c>
      <c r="T1148">
        <f>(L1148*0.61*1.07)*(1+0.2)*0.531*3.67</f>
        <v>0.30710057119363027</v>
      </c>
    </row>
    <row r="1149" spans="1:20" hidden="1" x14ac:dyDescent="0.3">
      <c r="A1149" s="26">
        <v>49002</v>
      </c>
      <c r="B1149">
        <v>197</v>
      </c>
      <c r="C1149" t="s">
        <v>211</v>
      </c>
      <c r="D1149">
        <v>63</v>
      </c>
      <c r="E1149" t="s">
        <v>222</v>
      </c>
      <c r="F1149">
        <v>3</v>
      </c>
      <c r="G1149">
        <v>19</v>
      </c>
      <c r="H1149">
        <f t="shared" si="513"/>
        <v>0.19</v>
      </c>
      <c r="I1149">
        <v>7.6</v>
      </c>
      <c r="J1149">
        <v>3.1</v>
      </c>
      <c r="K1149" s="27">
        <f t="shared" si="514"/>
        <v>2.835294E-2</v>
      </c>
      <c r="L1149">
        <f t="shared" si="531"/>
        <v>0.11402967913418544</v>
      </c>
      <c r="O1149">
        <f>L1149*0.61*1.07</f>
        <v>7.4427171570882841E-2</v>
      </c>
      <c r="Q1149">
        <f t="shared" si="532"/>
        <v>3.9520828104138789E-2</v>
      </c>
      <c r="T1149">
        <f>(L1149*0.61*1.07)*(1+0.2)*0.531*3.67</f>
        <v>0.17404972697062721</v>
      </c>
    </row>
    <row r="1150" spans="1:20" hidden="1" x14ac:dyDescent="0.3">
      <c r="A1150" s="26">
        <v>49002</v>
      </c>
      <c r="B1150">
        <v>197</v>
      </c>
      <c r="C1150" t="s">
        <v>211</v>
      </c>
      <c r="D1150">
        <v>64</v>
      </c>
      <c r="E1150" t="s">
        <v>222</v>
      </c>
      <c r="F1150">
        <v>3</v>
      </c>
      <c r="G1150">
        <v>16</v>
      </c>
      <c r="H1150">
        <f t="shared" si="513"/>
        <v>0.16</v>
      </c>
      <c r="I1150">
        <v>8</v>
      </c>
      <c r="J1150">
        <v>4.5999999999999996</v>
      </c>
      <c r="K1150" s="27">
        <f t="shared" si="514"/>
        <v>2.0106240000000001E-2</v>
      </c>
      <c r="L1150">
        <f t="shared" si="531"/>
        <v>8.530343550427516E-2</v>
      </c>
      <c r="O1150">
        <f>L1150*0.61*1.07</f>
        <v>5.56775523536404E-2</v>
      </c>
      <c r="Q1150">
        <f t="shared" si="532"/>
        <v>2.9564780299783055E-2</v>
      </c>
      <c r="T1150">
        <f>(L1150*0.61*1.07)*(1+0.2)*0.531*3.67</f>
        <v>0.13020329244024456</v>
      </c>
    </row>
    <row r="1151" spans="1:20" hidden="1" x14ac:dyDescent="0.3">
      <c r="A1151" s="26">
        <v>49002</v>
      </c>
      <c r="B1151">
        <v>197</v>
      </c>
      <c r="C1151" t="s">
        <v>211</v>
      </c>
      <c r="D1151">
        <v>65</v>
      </c>
      <c r="E1151" t="s">
        <v>222</v>
      </c>
      <c r="F1151">
        <v>3</v>
      </c>
      <c r="G1151">
        <v>8.8000000000000007</v>
      </c>
      <c r="H1151">
        <f t="shared" si="513"/>
        <v>8.8000000000000009E-2</v>
      </c>
      <c r="I1151">
        <v>3</v>
      </c>
      <c r="J1151">
        <v>1.1000000000000001</v>
      </c>
      <c r="K1151" s="27">
        <f t="shared" si="514"/>
        <v>6.0821376000000016E-3</v>
      </c>
      <c r="L1151">
        <f t="shared" si="531"/>
        <v>1.2535456496608744E-2</v>
      </c>
      <c r="O1151">
        <f>L1151*0.61*1.07</f>
        <v>8.1818924553365268E-3</v>
      </c>
      <c r="Q1151">
        <f t="shared" si="532"/>
        <v>4.3445848937836958E-3</v>
      </c>
      <c r="T1151">
        <f>(L1151*0.61*1.07)*(1+0.2)*0.531*3.67</f>
        <v>1.9133551872223396E-2</v>
      </c>
    </row>
    <row r="1152" spans="1:20" hidden="1" x14ac:dyDescent="0.3">
      <c r="A1152" s="26">
        <v>49002</v>
      </c>
      <c r="B1152">
        <v>197</v>
      </c>
      <c r="C1152" t="s">
        <v>211</v>
      </c>
      <c r="D1152">
        <v>66</v>
      </c>
      <c r="E1152" t="s">
        <v>212</v>
      </c>
      <c r="F1152">
        <v>4</v>
      </c>
      <c r="G1152">
        <v>15.5</v>
      </c>
      <c r="H1152">
        <f t="shared" si="513"/>
        <v>0.155</v>
      </c>
      <c r="I1152">
        <v>8</v>
      </c>
      <c r="J1152">
        <v>3.7</v>
      </c>
      <c r="K1152" s="27">
        <f t="shared" si="514"/>
        <v>1.8869235000000002E-2</v>
      </c>
      <c r="L1152">
        <f>0.000062*(G1152^1.947206*I1152^0.894551+0.000039*G1152^2)</f>
        <v>8.2808670453248925E-2</v>
      </c>
      <c r="O1152">
        <f>L1152*0.47*0.75</f>
        <v>2.9190056334770245E-2</v>
      </c>
      <c r="Q1152">
        <f>O1152*0.52</f>
        <v>1.5178829294080529E-2</v>
      </c>
      <c r="T1152">
        <f>(L1152*0.47*0.75)*(1+0.2)*0.52*3.67</f>
        <v>6.6847564211130639E-2</v>
      </c>
    </row>
    <row r="1153" spans="1:20" hidden="1" x14ac:dyDescent="0.3">
      <c r="A1153" s="26">
        <v>49002</v>
      </c>
      <c r="B1153">
        <v>197</v>
      </c>
      <c r="C1153" t="s">
        <v>211</v>
      </c>
      <c r="D1153">
        <v>67</v>
      </c>
      <c r="E1153" t="s">
        <v>222</v>
      </c>
      <c r="F1153">
        <v>3</v>
      </c>
      <c r="G1153">
        <v>19</v>
      </c>
      <c r="H1153">
        <f t="shared" si="513"/>
        <v>0.19</v>
      </c>
      <c r="I1153">
        <v>3.9</v>
      </c>
      <c r="J1153">
        <v>1.7</v>
      </c>
      <c r="K1153" s="27">
        <f t="shared" si="514"/>
        <v>2.835294E-2</v>
      </c>
      <c r="L1153">
        <f>0.000081*(G1153^1.922704*I1153^0.783213+0.000032*G1153^2)</f>
        <v>6.7621558530283801E-2</v>
      </c>
      <c r="O1153">
        <f>L1153*0.61*1.07</f>
        <v>4.413659125271624E-2</v>
      </c>
      <c r="Q1153">
        <f>O1153*0.531</f>
        <v>2.3436529955192326E-2</v>
      </c>
      <c r="T1153">
        <f>(L1153*0.61*1.07)*(1+0.2)*0.531*3.67</f>
        <v>0.10321447792266698</v>
      </c>
    </row>
    <row r="1154" spans="1:20" hidden="1" x14ac:dyDescent="0.3">
      <c r="A1154" s="26">
        <v>49002</v>
      </c>
      <c r="B1154">
        <v>197</v>
      </c>
      <c r="C1154" t="s">
        <v>211</v>
      </c>
      <c r="D1154">
        <v>68</v>
      </c>
      <c r="E1154" t="s">
        <v>212</v>
      </c>
      <c r="F1154">
        <v>3</v>
      </c>
      <c r="G1154">
        <v>11.7</v>
      </c>
      <c r="H1154">
        <f t="shared" si="513"/>
        <v>0.11699999999999999</v>
      </c>
      <c r="I1154">
        <v>5.6</v>
      </c>
      <c r="J1154">
        <v>2.5</v>
      </c>
      <c r="K1154" s="27">
        <f t="shared" si="514"/>
        <v>1.0751340599999997E-2</v>
      </c>
      <c r="L1154">
        <f>0.000062*(G1154^1.947206*I1154^0.894551+0.000039*G1154^2)</f>
        <v>3.4806959373032471E-2</v>
      </c>
      <c r="O1154">
        <f>L1154*0.47*0.75</f>
        <v>1.2269453178993946E-2</v>
      </c>
      <c r="Q1154">
        <f>O1154*0.52</f>
        <v>6.3801156530768517E-3</v>
      </c>
      <c r="T1154">
        <f>(L1154*0.47*0.75)*(1+0.2)*0.52*3.67</f>
        <v>2.8098029336150455E-2</v>
      </c>
    </row>
    <row r="1155" spans="1:20" hidden="1" x14ac:dyDescent="0.3">
      <c r="A1155" s="26">
        <v>49002</v>
      </c>
      <c r="B1155">
        <v>197</v>
      </c>
      <c r="C1155" t="s">
        <v>211</v>
      </c>
      <c r="D1155">
        <v>69</v>
      </c>
      <c r="E1155" t="s">
        <v>222</v>
      </c>
      <c r="F1155">
        <v>3</v>
      </c>
      <c r="G1155">
        <v>18</v>
      </c>
      <c r="H1155">
        <f t="shared" ref="H1155:H1218" si="533">G1155/100</f>
        <v>0.18</v>
      </c>
      <c r="I1155">
        <v>6</v>
      </c>
      <c r="J1155">
        <v>2.9</v>
      </c>
      <c r="K1155" s="27">
        <f t="shared" ref="K1155:K1218" si="534">0.7854*H1155^2</f>
        <v>2.5446959999999998E-2</v>
      </c>
      <c r="L1155">
        <f t="shared" ref="L1155:L1156" si="535">0.000081*(G1155^1.922704*I1155^0.783213+0.000032*G1155^2)</f>
        <v>8.5401388458840863E-2</v>
      </c>
      <c r="O1155">
        <f>L1155*0.61*1.07</f>
        <v>5.5741486247085428E-2</v>
      </c>
      <c r="Q1155">
        <f t="shared" ref="Q1155:Q1156" si="536">O1155*0.531</f>
        <v>2.9598729197202363E-2</v>
      </c>
      <c r="T1155">
        <f>(L1155*0.61*1.07)*(1+0.2)*0.531*3.67</f>
        <v>0.13035280338447922</v>
      </c>
    </row>
    <row r="1156" spans="1:20" hidden="1" x14ac:dyDescent="0.3">
      <c r="A1156" s="26">
        <v>49002</v>
      </c>
      <c r="B1156">
        <v>197</v>
      </c>
      <c r="C1156" t="s">
        <v>211</v>
      </c>
      <c r="D1156">
        <v>70</v>
      </c>
      <c r="E1156" t="s">
        <v>222</v>
      </c>
      <c r="F1156">
        <v>7</v>
      </c>
      <c r="G1156">
        <v>18.3</v>
      </c>
      <c r="H1156">
        <f t="shared" si="533"/>
        <v>0.183</v>
      </c>
      <c r="I1156">
        <v>7</v>
      </c>
      <c r="J1156">
        <v>0</v>
      </c>
      <c r="K1156" s="27">
        <f t="shared" si="534"/>
        <v>2.6302260599999999E-2</v>
      </c>
      <c r="L1156">
        <f t="shared" si="535"/>
        <v>9.9471883178243126E-2</v>
      </c>
      <c r="O1156">
        <f>L1156*0.61*1.07</f>
        <v>6.4925298150439292E-2</v>
      </c>
      <c r="Q1156">
        <f t="shared" si="536"/>
        <v>3.4475333317883265E-2</v>
      </c>
      <c r="T1156">
        <f>(L1156*0.61*1.07)*(1+0.2)*0.531*3.67</f>
        <v>0.15182936793195789</v>
      </c>
    </row>
    <row r="1157" spans="1:20" hidden="1" x14ac:dyDescent="0.3">
      <c r="A1157" s="26">
        <v>49002</v>
      </c>
      <c r="B1157">
        <v>197</v>
      </c>
      <c r="C1157" t="s">
        <v>211</v>
      </c>
      <c r="D1157">
        <v>71</v>
      </c>
      <c r="E1157" t="s">
        <v>212</v>
      </c>
      <c r="F1157">
        <v>1</v>
      </c>
      <c r="G1157">
        <v>21.5</v>
      </c>
      <c r="H1157">
        <f t="shared" si="533"/>
        <v>0.215</v>
      </c>
      <c r="I1157">
        <v>14.1</v>
      </c>
      <c r="J1157">
        <v>7.5</v>
      </c>
      <c r="K1157" s="27">
        <f t="shared" si="534"/>
        <v>3.6305114999999999E-2</v>
      </c>
      <c r="L1157">
        <f>0.000062*(G1157^1.947206*I1157^0.894551+0.000039*G1157^2)</f>
        <v>0.25999250401950263</v>
      </c>
      <c r="O1157">
        <f>L1157*0.47*0.75</f>
        <v>9.1647357666874665E-2</v>
      </c>
      <c r="Q1157">
        <f>O1157*0.52</f>
        <v>4.765662598677483E-2</v>
      </c>
      <c r="T1157">
        <f>(L1157*0.47*0.75)*(1+0.2)*0.52*3.67</f>
        <v>0.20987978084575631</v>
      </c>
    </row>
    <row r="1158" spans="1:20" hidden="1" x14ac:dyDescent="0.3">
      <c r="A1158" s="26">
        <v>49002</v>
      </c>
      <c r="B1158">
        <v>197</v>
      </c>
      <c r="C1158" t="s">
        <v>211</v>
      </c>
      <c r="D1158">
        <v>72</v>
      </c>
      <c r="E1158" t="s">
        <v>222</v>
      </c>
      <c r="F1158">
        <v>7</v>
      </c>
      <c r="G1158">
        <v>20</v>
      </c>
      <c r="H1158">
        <f t="shared" si="533"/>
        <v>0.2</v>
      </c>
      <c r="I1158">
        <v>6.5</v>
      </c>
      <c r="J1158">
        <v>0</v>
      </c>
      <c r="K1158" s="27">
        <f t="shared" si="534"/>
        <v>3.1416000000000006E-2</v>
      </c>
      <c r="L1158">
        <f t="shared" ref="L1158:L1159" si="537">0.000081*(G1158^1.922704*I1158^0.783213+0.000032*G1158^2)</f>
        <v>0.11134454591397766</v>
      </c>
      <c r="O1158">
        <f>L1158*0.61*1.07</f>
        <v>7.267458511805322E-2</v>
      </c>
      <c r="Q1158">
        <f t="shared" ref="Q1158:Q1159" si="538">O1158*0.531</f>
        <v>3.8590204697686259E-2</v>
      </c>
      <c r="T1158">
        <f>(L1158*0.61*1.07)*(1+0.2)*0.531*3.67</f>
        <v>0.16995126148861028</v>
      </c>
    </row>
    <row r="1159" spans="1:20" hidden="1" x14ac:dyDescent="0.3">
      <c r="A1159" s="26">
        <v>49002</v>
      </c>
      <c r="B1159">
        <v>197</v>
      </c>
      <c r="C1159" t="s">
        <v>211</v>
      </c>
      <c r="D1159">
        <v>73</v>
      </c>
      <c r="E1159" t="s">
        <v>222</v>
      </c>
      <c r="F1159">
        <v>7</v>
      </c>
      <c r="G1159">
        <v>12.5</v>
      </c>
      <c r="H1159">
        <f t="shared" si="533"/>
        <v>0.125</v>
      </c>
      <c r="I1159">
        <v>3</v>
      </c>
      <c r="J1159">
        <v>0</v>
      </c>
      <c r="K1159" s="27">
        <f t="shared" si="534"/>
        <v>1.2271875E-2</v>
      </c>
      <c r="L1159">
        <f t="shared" si="537"/>
        <v>2.4615746073976801E-2</v>
      </c>
      <c r="O1159">
        <f>L1159*0.61*1.07</f>
        <v>1.606669746248466E-2</v>
      </c>
      <c r="Q1159">
        <f t="shared" si="538"/>
        <v>8.5314163525793546E-3</v>
      </c>
      <c r="T1159">
        <f>(L1159*0.61*1.07)*(1+0.2)*0.531*3.67</f>
        <v>3.7572357616759477E-2</v>
      </c>
    </row>
    <row r="1160" spans="1:20" hidden="1" x14ac:dyDescent="0.3">
      <c r="A1160" s="26">
        <v>49002</v>
      </c>
      <c r="B1160">
        <v>197</v>
      </c>
      <c r="C1160" t="s">
        <v>211</v>
      </c>
      <c r="D1160">
        <v>74</v>
      </c>
      <c r="E1160" t="s">
        <v>217</v>
      </c>
      <c r="F1160">
        <v>3</v>
      </c>
      <c r="G1160">
        <v>11</v>
      </c>
      <c r="H1160">
        <f t="shared" si="533"/>
        <v>0.11</v>
      </c>
      <c r="I1160">
        <v>4.0999999999999996</v>
      </c>
      <c r="J1160">
        <v>1.9</v>
      </c>
      <c r="K1160" s="27">
        <f t="shared" si="534"/>
        <v>9.503339999999999E-3</v>
      </c>
      <c r="L1160">
        <f>0.000059*(G1160^1.965295*I1160^0.892133+0.000019*G1160^2)</f>
        <v>2.3130397489152851E-2</v>
      </c>
      <c r="O1160">
        <f>L1160*0.47*0.75</f>
        <v>8.1534651149263795E-3</v>
      </c>
      <c r="Q1160">
        <f>O1160*0.52</f>
        <v>4.2398018597617172E-3</v>
      </c>
      <c r="T1160">
        <f>(L1160*0.47*0.75)*(1+0.2)*0.52*3.67</f>
        <v>1.8672087390390606E-2</v>
      </c>
    </row>
    <row r="1161" spans="1:20" hidden="1" x14ac:dyDescent="0.3">
      <c r="A1161" s="26">
        <v>49002</v>
      </c>
      <c r="B1161">
        <v>197</v>
      </c>
      <c r="C1161" t="s">
        <v>211</v>
      </c>
      <c r="D1161">
        <v>75</v>
      </c>
      <c r="E1161" t="s">
        <v>222</v>
      </c>
      <c r="F1161">
        <v>3</v>
      </c>
      <c r="G1161">
        <v>19</v>
      </c>
      <c r="H1161">
        <f t="shared" si="533"/>
        <v>0.19</v>
      </c>
      <c r="I1161">
        <v>8.1999999999999993</v>
      </c>
      <c r="J1161">
        <v>3.7</v>
      </c>
      <c r="K1161" s="27">
        <f t="shared" si="534"/>
        <v>2.835294E-2</v>
      </c>
      <c r="L1161">
        <f>0.000081*(G1161^1.922704*I1161^0.783213+0.000032*G1161^2)</f>
        <v>0.12102188945789398</v>
      </c>
      <c r="O1161">
        <f>L1161*0.61*1.07</f>
        <v>7.8990987249167408E-2</v>
      </c>
      <c r="Q1161">
        <f>O1161*0.531</f>
        <v>4.1944214229307893E-2</v>
      </c>
      <c r="T1161">
        <f>(L1161*0.61*1.07)*(1+0.2)*0.531*3.67</f>
        <v>0.18472231946587195</v>
      </c>
    </row>
    <row r="1162" spans="1:20" hidden="1" x14ac:dyDescent="0.3">
      <c r="A1162" s="26">
        <v>49002</v>
      </c>
      <c r="B1162">
        <v>197</v>
      </c>
      <c r="C1162" t="s">
        <v>211</v>
      </c>
      <c r="D1162">
        <v>76</v>
      </c>
      <c r="E1162" t="s">
        <v>212</v>
      </c>
      <c r="F1162">
        <v>3</v>
      </c>
      <c r="G1162">
        <v>13</v>
      </c>
      <c r="H1162">
        <f t="shared" si="533"/>
        <v>0.13</v>
      </c>
      <c r="I1162">
        <v>6.5</v>
      </c>
      <c r="J1162">
        <v>3.2</v>
      </c>
      <c r="K1162" s="27">
        <f t="shared" si="534"/>
        <v>1.3273260000000002E-2</v>
      </c>
      <c r="L1162">
        <f>0.000062*(G1162^1.947206*I1162^0.894551+0.000039*G1162^2)</f>
        <v>4.8827552936363892E-2</v>
      </c>
      <c r="O1162">
        <f>L1162*0.47*0.75</f>
        <v>1.7211712410068272E-2</v>
      </c>
      <c r="Q1162">
        <f>O1162*0.52</f>
        <v>8.950090453235502E-3</v>
      </c>
      <c r="T1162">
        <f>(L1162*0.47*0.75)*(1+0.2)*0.52*3.67</f>
        <v>3.9416198356049141E-2</v>
      </c>
    </row>
    <row r="1163" spans="1:20" hidden="1" x14ac:dyDescent="0.3">
      <c r="A1163" s="26">
        <v>49002</v>
      </c>
      <c r="B1163">
        <v>197</v>
      </c>
      <c r="C1163" t="s">
        <v>211</v>
      </c>
      <c r="D1163">
        <v>77</v>
      </c>
      <c r="E1163" t="s">
        <v>222</v>
      </c>
      <c r="F1163">
        <v>3</v>
      </c>
      <c r="G1163">
        <v>13</v>
      </c>
      <c r="H1163">
        <f t="shared" si="533"/>
        <v>0.13</v>
      </c>
      <c r="I1163">
        <v>4.5</v>
      </c>
      <c r="J1163">
        <v>1.7</v>
      </c>
      <c r="K1163" s="27">
        <f t="shared" si="534"/>
        <v>1.3273260000000002E-2</v>
      </c>
      <c r="L1163">
        <f t="shared" ref="L1163:L1166" si="539">0.000081*(G1163^1.922704*I1163^0.783213+0.000032*G1163^2)</f>
        <v>3.6465158683564106E-2</v>
      </c>
      <c r="O1163">
        <f>L1163*0.61*1.07</f>
        <v>2.3800809072762292E-2</v>
      </c>
      <c r="Q1163">
        <f t="shared" ref="Q1163:Q1166" si="540">O1163*0.531</f>
        <v>1.2638229617636778E-2</v>
      </c>
      <c r="T1163">
        <f>(L1163*0.61*1.07)*(1+0.2)*0.531*3.67</f>
        <v>5.5658763236072363E-2</v>
      </c>
    </row>
    <row r="1164" spans="1:20" hidden="1" x14ac:dyDescent="0.3">
      <c r="A1164" s="26">
        <v>49002</v>
      </c>
      <c r="B1164">
        <v>197</v>
      </c>
      <c r="C1164" t="s">
        <v>211</v>
      </c>
      <c r="D1164">
        <v>78</v>
      </c>
      <c r="E1164" t="s">
        <v>222</v>
      </c>
      <c r="F1164">
        <v>3</v>
      </c>
      <c r="G1164">
        <v>18.5</v>
      </c>
      <c r="H1164">
        <f t="shared" si="533"/>
        <v>0.185</v>
      </c>
      <c r="I1164">
        <v>6.7</v>
      </c>
      <c r="J1164">
        <v>2.9</v>
      </c>
      <c r="K1164" s="27">
        <f t="shared" si="534"/>
        <v>2.6880314999999998E-2</v>
      </c>
      <c r="L1164">
        <f t="shared" si="539"/>
        <v>9.8147133407695653E-2</v>
      </c>
      <c r="O1164">
        <f>L1164*0.61*1.07</f>
        <v>6.4060633975202952E-2</v>
      </c>
      <c r="Q1164">
        <f t="shared" si="540"/>
        <v>3.4016196640832767E-2</v>
      </c>
      <c r="T1164">
        <f>(L1164*0.61*1.07)*(1+0.2)*0.531*3.67</f>
        <v>0.14980733000622751</v>
      </c>
    </row>
    <row r="1165" spans="1:20" hidden="1" x14ac:dyDescent="0.3">
      <c r="A1165" s="26">
        <v>49002</v>
      </c>
      <c r="B1165">
        <v>197</v>
      </c>
      <c r="C1165" t="s">
        <v>211</v>
      </c>
      <c r="D1165">
        <v>79</v>
      </c>
      <c r="E1165" t="s">
        <v>222</v>
      </c>
      <c r="F1165">
        <v>4</v>
      </c>
      <c r="G1165">
        <v>20</v>
      </c>
      <c r="H1165">
        <f t="shared" si="533"/>
        <v>0.2</v>
      </c>
      <c r="I1165">
        <v>8.6</v>
      </c>
      <c r="J1165">
        <v>6.1</v>
      </c>
      <c r="K1165" s="27">
        <f t="shared" si="534"/>
        <v>3.1416000000000006E-2</v>
      </c>
      <c r="L1165">
        <f t="shared" si="539"/>
        <v>0.13864211626574527</v>
      </c>
      <c r="O1165">
        <f>L1165*0.61*1.07</f>
        <v>9.0491709286651928E-2</v>
      </c>
      <c r="Q1165">
        <f t="shared" si="540"/>
        <v>4.8051097631212174E-2</v>
      </c>
      <c r="T1165">
        <f>(L1165*0.61*1.07)*(1+0.2)*0.531*3.67</f>
        <v>0.21161703396785841</v>
      </c>
    </row>
    <row r="1166" spans="1:20" hidden="1" x14ac:dyDescent="0.3">
      <c r="A1166" s="26">
        <v>49002</v>
      </c>
      <c r="B1166">
        <v>197</v>
      </c>
      <c r="C1166" t="s">
        <v>211</v>
      </c>
      <c r="D1166">
        <v>80</v>
      </c>
      <c r="E1166" t="s">
        <v>222</v>
      </c>
      <c r="F1166">
        <v>3</v>
      </c>
      <c r="G1166">
        <v>19.3</v>
      </c>
      <c r="H1166">
        <f t="shared" si="533"/>
        <v>0.193</v>
      </c>
      <c r="I1166">
        <v>7.5</v>
      </c>
      <c r="J1166">
        <v>3.7</v>
      </c>
      <c r="K1166" s="27">
        <f t="shared" si="534"/>
        <v>2.9255364600000004E-2</v>
      </c>
      <c r="L1166">
        <f t="shared" si="539"/>
        <v>0.11630386883442539</v>
      </c>
      <c r="O1166">
        <f>L1166*0.61*1.07</f>
        <v>7.5911535188229462E-2</v>
      </c>
      <c r="Q1166">
        <f t="shared" si="540"/>
        <v>4.0309025184949845E-2</v>
      </c>
      <c r="T1166">
        <f>(L1166*0.61*1.07)*(1+0.2)*0.531*3.67</f>
        <v>0.17752094691451914</v>
      </c>
    </row>
    <row r="1167" spans="1:20" hidden="1" x14ac:dyDescent="0.3">
      <c r="A1167" s="26">
        <v>49002</v>
      </c>
      <c r="B1167">
        <v>197</v>
      </c>
      <c r="C1167" t="s">
        <v>211</v>
      </c>
      <c r="D1167">
        <v>81</v>
      </c>
      <c r="E1167" t="s">
        <v>216</v>
      </c>
      <c r="F1167">
        <v>3</v>
      </c>
      <c r="G1167">
        <v>16</v>
      </c>
      <c r="H1167">
        <f t="shared" si="533"/>
        <v>0.16</v>
      </c>
      <c r="I1167">
        <v>7.2</v>
      </c>
      <c r="J1167">
        <v>2</v>
      </c>
      <c r="K1167" s="27">
        <f t="shared" si="534"/>
        <v>2.0106240000000001E-2</v>
      </c>
      <c r="L1167">
        <f t="shared" ref="L1167:L1168" si="541">0.000086*(G1167^1.882935*I1167^0.813269+0.000016*G1167^2)</f>
        <v>7.925414463171862E-2</v>
      </c>
      <c r="O1167">
        <f>L1167*0.45*0.75</f>
        <v>2.6748273813205038E-2</v>
      </c>
      <c r="Q1167">
        <f t="shared" ref="Q1167:Q1168" si="542">O1167*0.52</f>
        <v>1.390910238286662E-2</v>
      </c>
      <c r="T1167">
        <f>(L1167*0.45*0.75)*(1+0.2)*0.52*3.67</f>
        <v>6.1255686894144588E-2</v>
      </c>
    </row>
    <row r="1168" spans="1:20" hidden="1" x14ac:dyDescent="0.3">
      <c r="A1168" s="26">
        <v>49002</v>
      </c>
      <c r="B1168">
        <v>197</v>
      </c>
      <c r="C1168" t="s">
        <v>211</v>
      </c>
      <c r="D1168">
        <v>82</v>
      </c>
      <c r="E1168" t="s">
        <v>216</v>
      </c>
      <c r="F1168">
        <v>4</v>
      </c>
      <c r="G1168">
        <v>18.5</v>
      </c>
      <c r="H1168">
        <f t="shared" si="533"/>
        <v>0.185</v>
      </c>
      <c r="I1168">
        <v>10.5</v>
      </c>
      <c r="J1168">
        <v>1.9</v>
      </c>
      <c r="K1168" s="27">
        <f t="shared" si="534"/>
        <v>2.6880314999999998E-2</v>
      </c>
      <c r="L1168">
        <f t="shared" si="541"/>
        <v>0.14158051714213049</v>
      </c>
      <c r="O1168">
        <f>L1168*0.45*0.75</f>
        <v>4.7783424535469035E-2</v>
      </c>
      <c r="Q1168">
        <f t="shared" si="542"/>
        <v>2.48473807584439E-2</v>
      </c>
      <c r="T1168">
        <f>(L1168*0.45*0.75)*(1+0.2)*0.52*3.67</f>
        <v>0.10942786486018692</v>
      </c>
    </row>
    <row r="1169" spans="1:20" hidden="1" x14ac:dyDescent="0.3">
      <c r="A1169" s="26">
        <v>49002</v>
      </c>
      <c r="B1169">
        <v>197</v>
      </c>
      <c r="C1169" t="s">
        <v>211</v>
      </c>
      <c r="D1169">
        <v>83</v>
      </c>
      <c r="E1169" t="s">
        <v>212</v>
      </c>
      <c r="F1169">
        <v>3</v>
      </c>
      <c r="G1169">
        <v>11.5</v>
      </c>
      <c r="H1169">
        <f t="shared" si="533"/>
        <v>0.115</v>
      </c>
      <c r="I1169">
        <v>4</v>
      </c>
      <c r="J1169">
        <v>2.1</v>
      </c>
      <c r="K1169" s="27">
        <f t="shared" si="534"/>
        <v>1.0386915E-2</v>
      </c>
      <c r="L1169">
        <f>0.000062*(G1169^1.947206*I1169^0.894551+0.000039*G1169^2)</f>
        <v>2.4909661795928257E-2</v>
      </c>
      <c r="O1169">
        <f>L1169*0.47*0.75</f>
        <v>8.7806557830647104E-3</v>
      </c>
      <c r="Q1169">
        <f>O1169*0.52</f>
        <v>4.5659410071936498E-3</v>
      </c>
      <c r="T1169">
        <f>(L1169*0.47*0.75)*(1+0.2)*0.52*3.67</f>
        <v>2.0108404195680833E-2</v>
      </c>
    </row>
    <row r="1170" spans="1:20" hidden="1" x14ac:dyDescent="0.3">
      <c r="A1170" s="26">
        <v>49002</v>
      </c>
      <c r="B1170">
        <v>197</v>
      </c>
      <c r="C1170" t="s">
        <v>211</v>
      </c>
      <c r="D1170">
        <v>84</v>
      </c>
      <c r="E1170" t="s">
        <v>217</v>
      </c>
      <c r="F1170">
        <v>3</v>
      </c>
      <c r="G1170">
        <v>7.8</v>
      </c>
      <c r="H1170">
        <f t="shared" si="533"/>
        <v>7.8E-2</v>
      </c>
      <c r="I1170">
        <v>3.7</v>
      </c>
      <c r="J1170">
        <v>1</v>
      </c>
      <c r="K1170" s="27">
        <f t="shared" si="534"/>
        <v>4.7783736E-3</v>
      </c>
      <c r="L1170">
        <f>0.000059*(G1170^1.965295*I1170^0.892133+0.000019*G1170^2)</f>
        <v>1.0739778896239139E-2</v>
      </c>
      <c r="O1170">
        <f>L1170*0.47*0.75</f>
        <v>3.7857720609242962E-3</v>
      </c>
      <c r="Q1170">
        <f>O1170*0.52</f>
        <v>1.9686014716806342E-3</v>
      </c>
      <c r="T1170">
        <f>(L1170*0.47*0.75)*(1+0.2)*0.52*3.67</f>
        <v>8.6697208812815119E-3</v>
      </c>
    </row>
    <row r="1171" spans="1:20" hidden="1" x14ac:dyDescent="0.3">
      <c r="A1171" s="26">
        <v>49002</v>
      </c>
      <c r="B1171">
        <v>197</v>
      </c>
      <c r="C1171" t="s">
        <v>211</v>
      </c>
      <c r="D1171">
        <v>85</v>
      </c>
      <c r="E1171" t="s">
        <v>222</v>
      </c>
      <c r="F1171">
        <v>3</v>
      </c>
      <c r="G1171">
        <v>16</v>
      </c>
      <c r="H1171">
        <f t="shared" si="533"/>
        <v>0.16</v>
      </c>
      <c r="I1171">
        <v>7</v>
      </c>
      <c r="J1171">
        <v>3.6</v>
      </c>
      <c r="K1171" s="27">
        <f t="shared" si="534"/>
        <v>2.0106240000000001E-2</v>
      </c>
      <c r="L1171">
        <f>0.000081*(G1171^1.922704*I1171^0.783213+0.000032*G1171^2)</f>
        <v>7.6832833184092245E-2</v>
      </c>
      <c r="O1171">
        <f>L1171*0.61*1.07</f>
        <v>5.0148790219257007E-2</v>
      </c>
      <c r="Q1171">
        <f>O1171*0.531</f>
        <v>2.6629007606425472E-2</v>
      </c>
      <c r="T1171">
        <f>(L1171*0.61*1.07)*(1+0.2)*0.531*3.67</f>
        <v>0.11727414949869777</v>
      </c>
    </row>
    <row r="1172" spans="1:20" hidden="1" x14ac:dyDescent="0.3">
      <c r="A1172" s="26">
        <v>49002</v>
      </c>
      <c r="B1172">
        <v>197</v>
      </c>
      <c r="C1172" t="s">
        <v>211</v>
      </c>
      <c r="D1172">
        <v>86</v>
      </c>
      <c r="E1172" t="s">
        <v>216</v>
      </c>
      <c r="F1172">
        <v>1</v>
      </c>
      <c r="G1172">
        <v>24</v>
      </c>
      <c r="H1172">
        <f t="shared" si="533"/>
        <v>0.24</v>
      </c>
      <c r="I1172">
        <v>11.5</v>
      </c>
      <c r="J1172">
        <v>1.9</v>
      </c>
      <c r="K1172" s="27">
        <f t="shared" si="534"/>
        <v>4.5239040000000001E-2</v>
      </c>
      <c r="L1172">
        <f>0.000086*(G1172^1.882935*I1172^0.813269+0.000016*G1172^2)</f>
        <v>0.24887459176720025</v>
      </c>
      <c r="O1172">
        <f>L1172*0.45*0.75</f>
        <v>8.3995174721430088E-2</v>
      </c>
      <c r="Q1172">
        <f>O1172*0.52</f>
        <v>4.367749085514365E-2</v>
      </c>
      <c r="T1172">
        <f>(L1172*0.45*0.75)*(1+0.2)*0.52*3.67</f>
        <v>0.19235566972605261</v>
      </c>
    </row>
    <row r="1173" spans="1:20" hidden="1" x14ac:dyDescent="0.3">
      <c r="A1173" s="26">
        <v>49002</v>
      </c>
      <c r="B1173">
        <v>197</v>
      </c>
      <c r="C1173" t="s">
        <v>211</v>
      </c>
      <c r="D1173">
        <v>87</v>
      </c>
      <c r="E1173" t="s">
        <v>222</v>
      </c>
      <c r="F1173">
        <v>3</v>
      </c>
      <c r="G1173">
        <v>18</v>
      </c>
      <c r="H1173">
        <f t="shared" si="533"/>
        <v>0.18</v>
      </c>
      <c r="I1173">
        <v>6.9</v>
      </c>
      <c r="J1173">
        <v>3.1</v>
      </c>
      <c r="K1173" s="27">
        <f t="shared" si="534"/>
        <v>2.5446959999999998E-2</v>
      </c>
      <c r="L1173">
        <f t="shared" ref="L1173:L1177" si="543">0.000081*(G1173^1.922704*I1173^0.783213+0.000032*G1173^2)</f>
        <v>9.5280455866887923E-2</v>
      </c>
      <c r="O1173">
        <f>L1173*0.61*1.07</f>
        <v>6.2189553544317752E-2</v>
      </c>
      <c r="Q1173">
        <f t="shared" ref="Q1173:Q1177" si="544">O1173*0.531</f>
        <v>3.3022652932032728E-2</v>
      </c>
      <c r="T1173">
        <f>(L1173*0.61*1.07)*(1+0.2)*0.531*3.67</f>
        <v>0.14543176351267215</v>
      </c>
    </row>
    <row r="1174" spans="1:20" hidden="1" x14ac:dyDescent="0.3">
      <c r="A1174" s="26">
        <v>49002</v>
      </c>
      <c r="B1174">
        <v>197</v>
      </c>
      <c r="C1174" t="s">
        <v>211</v>
      </c>
      <c r="D1174">
        <v>88</v>
      </c>
      <c r="E1174" t="s">
        <v>222</v>
      </c>
      <c r="F1174">
        <v>7</v>
      </c>
      <c r="G1174">
        <v>19.5</v>
      </c>
      <c r="H1174">
        <f t="shared" si="533"/>
        <v>0.19500000000000001</v>
      </c>
      <c r="I1174">
        <v>8</v>
      </c>
      <c r="J1174">
        <v>0</v>
      </c>
      <c r="K1174" s="27">
        <f t="shared" si="534"/>
        <v>2.9864835000000003E-2</v>
      </c>
      <c r="L1174">
        <f t="shared" si="543"/>
        <v>0.12478287127266149</v>
      </c>
      <c r="O1174">
        <f>L1174*0.61*1.07</f>
        <v>8.1445780079666158E-2</v>
      </c>
      <c r="Q1174">
        <f t="shared" si="544"/>
        <v>4.3247709222302734E-2</v>
      </c>
      <c r="T1174">
        <f>(L1174*0.61*1.07)*(1+0.2)*0.531*3.67</f>
        <v>0.19046291141502122</v>
      </c>
    </row>
    <row r="1175" spans="1:20" hidden="1" x14ac:dyDescent="0.3">
      <c r="A1175" s="26">
        <v>49002</v>
      </c>
      <c r="B1175">
        <v>197</v>
      </c>
      <c r="C1175" t="s">
        <v>211</v>
      </c>
      <c r="D1175">
        <v>89</v>
      </c>
      <c r="E1175" t="s">
        <v>222</v>
      </c>
      <c r="F1175">
        <v>7</v>
      </c>
      <c r="G1175">
        <v>22</v>
      </c>
      <c r="H1175">
        <f t="shared" si="533"/>
        <v>0.22</v>
      </c>
      <c r="I1175">
        <v>9.5</v>
      </c>
      <c r="J1175">
        <v>0</v>
      </c>
      <c r="K1175" s="27">
        <f t="shared" si="534"/>
        <v>3.8013359999999996E-2</v>
      </c>
      <c r="L1175">
        <f t="shared" si="543"/>
        <v>0.18002604538573533</v>
      </c>
      <c r="O1175">
        <f>L1175*0.61*1.07</f>
        <v>0.11750299982326945</v>
      </c>
      <c r="Q1175">
        <f t="shared" si="544"/>
        <v>6.2394092906156079E-2</v>
      </c>
      <c r="T1175">
        <f>(L1175*0.61*1.07)*(1+0.2)*0.531*3.67</f>
        <v>0.27478358515871137</v>
      </c>
    </row>
    <row r="1176" spans="1:20" hidden="1" x14ac:dyDescent="0.3">
      <c r="A1176" s="26">
        <v>49002</v>
      </c>
      <c r="B1176">
        <v>197</v>
      </c>
      <c r="C1176" t="s">
        <v>211</v>
      </c>
      <c r="D1176">
        <v>90</v>
      </c>
      <c r="E1176" t="s">
        <v>222</v>
      </c>
      <c r="F1176">
        <v>7</v>
      </c>
      <c r="G1176">
        <v>19</v>
      </c>
      <c r="H1176">
        <f t="shared" si="533"/>
        <v>0.19</v>
      </c>
      <c r="I1176">
        <v>7</v>
      </c>
      <c r="J1176">
        <v>0</v>
      </c>
      <c r="K1176" s="27">
        <f t="shared" si="534"/>
        <v>2.835294E-2</v>
      </c>
      <c r="L1176">
        <f t="shared" si="543"/>
        <v>0.10691662831175094</v>
      </c>
      <c r="O1176">
        <f>L1176*0.61*1.07</f>
        <v>6.9784483299079839E-2</v>
      </c>
      <c r="Q1176">
        <f t="shared" si="544"/>
        <v>3.7055560631811396E-2</v>
      </c>
      <c r="T1176">
        <f>(L1176*0.61*1.07)*(1+0.2)*0.531*3.67</f>
        <v>0.16319268902249739</v>
      </c>
    </row>
    <row r="1177" spans="1:20" hidden="1" x14ac:dyDescent="0.3">
      <c r="A1177" s="26">
        <v>49002</v>
      </c>
      <c r="B1177">
        <v>197</v>
      </c>
      <c r="C1177" t="s">
        <v>211</v>
      </c>
      <c r="D1177">
        <v>91</v>
      </c>
      <c r="E1177" t="s">
        <v>222</v>
      </c>
      <c r="F1177">
        <v>7</v>
      </c>
      <c r="G1177">
        <v>22</v>
      </c>
      <c r="H1177">
        <f t="shared" si="533"/>
        <v>0.22</v>
      </c>
      <c r="I1177">
        <v>10.9</v>
      </c>
      <c r="J1177">
        <v>0</v>
      </c>
      <c r="K1177" s="27">
        <f t="shared" si="534"/>
        <v>3.8013359999999996E-2</v>
      </c>
      <c r="L1177">
        <f t="shared" si="543"/>
        <v>0.20049110720524524</v>
      </c>
      <c r="O1177">
        <f>L1177*0.61*1.07</f>
        <v>0.13086054567286357</v>
      </c>
      <c r="Q1177">
        <f t="shared" si="544"/>
        <v>6.9486949752290555E-2</v>
      </c>
      <c r="T1177">
        <f>(L1177*0.61*1.07)*(1+0.2)*0.531*3.67</f>
        <v>0.30602052670908758</v>
      </c>
    </row>
    <row r="1178" spans="1:20" s="28" customFormat="1" hidden="1" x14ac:dyDescent="0.3">
      <c r="A1178" s="26"/>
      <c r="H1178"/>
      <c r="K1178" s="27"/>
      <c r="L1178"/>
      <c r="M1178"/>
      <c r="N1178"/>
      <c r="O1178"/>
      <c r="P1178"/>
    </row>
    <row r="1179" spans="1:20" hidden="1" x14ac:dyDescent="0.3">
      <c r="A1179" s="26">
        <v>49002</v>
      </c>
      <c r="B1179">
        <v>197</v>
      </c>
      <c r="C1179" t="s">
        <v>211</v>
      </c>
      <c r="D1179">
        <v>93</v>
      </c>
      <c r="E1179" t="s">
        <v>222</v>
      </c>
      <c r="F1179">
        <v>7</v>
      </c>
      <c r="G1179">
        <v>24</v>
      </c>
      <c r="H1179">
        <f t="shared" si="533"/>
        <v>0.24</v>
      </c>
      <c r="I1179">
        <v>8.5</v>
      </c>
      <c r="J1179">
        <v>0</v>
      </c>
      <c r="K1179" s="27">
        <f t="shared" si="534"/>
        <v>4.5239040000000001E-2</v>
      </c>
      <c r="L1179">
        <f t="shared" ref="L1179:L1180" si="545">0.000081*(G1179^1.922704*I1179^0.783213+0.000032*G1179^2)</f>
        <v>0.19505586053678647</v>
      </c>
      <c r="O1179">
        <f>L1179*0.61*1.07</f>
        <v>0.12731296017236055</v>
      </c>
      <c r="Q1179">
        <f t="shared" ref="Q1179:Q1180" si="546">O1179*0.531</f>
        <v>6.7603181851523447E-2</v>
      </c>
      <c r="T1179">
        <f>(L1179*0.61*1.07)*(1+0.2)*0.531*3.67</f>
        <v>0.29772441287410928</v>
      </c>
    </row>
    <row r="1180" spans="1:20" hidden="1" x14ac:dyDescent="0.3">
      <c r="A1180" s="26">
        <v>49002</v>
      </c>
      <c r="B1180">
        <v>197</v>
      </c>
      <c r="C1180" t="s">
        <v>211</v>
      </c>
      <c r="D1180">
        <v>94</v>
      </c>
      <c r="E1180" t="s">
        <v>222</v>
      </c>
      <c r="F1180">
        <v>7</v>
      </c>
      <c r="G1180">
        <v>28.5</v>
      </c>
      <c r="H1180">
        <f t="shared" si="533"/>
        <v>0.28499999999999998</v>
      </c>
      <c r="I1180">
        <v>6.1</v>
      </c>
      <c r="J1180">
        <v>0</v>
      </c>
      <c r="K1180" s="27">
        <f t="shared" si="534"/>
        <v>6.3794114999999998E-2</v>
      </c>
      <c r="L1180">
        <f t="shared" si="545"/>
        <v>0.20931770041534339</v>
      </c>
      <c r="O1180">
        <f>L1180*0.61*1.07</f>
        <v>0.13662166306109463</v>
      </c>
      <c r="Q1180">
        <f t="shared" si="546"/>
        <v>7.2546103085441252E-2</v>
      </c>
      <c r="T1180">
        <f>(L1180*0.61*1.07)*(1+0.2)*0.531*3.67</f>
        <v>0.31949303798828327</v>
      </c>
    </row>
    <row r="1181" spans="1:20" hidden="1" x14ac:dyDescent="0.3">
      <c r="A1181" s="26">
        <v>49002</v>
      </c>
      <c r="B1181">
        <v>197</v>
      </c>
      <c r="C1181" t="s">
        <v>211</v>
      </c>
      <c r="D1181">
        <v>95</v>
      </c>
      <c r="E1181" t="s">
        <v>216</v>
      </c>
      <c r="F1181">
        <v>5</v>
      </c>
      <c r="G1181">
        <v>16</v>
      </c>
      <c r="H1181">
        <f t="shared" si="533"/>
        <v>0.16</v>
      </c>
      <c r="I1181">
        <v>8</v>
      </c>
      <c r="J1181">
        <v>1.7</v>
      </c>
      <c r="K1181" s="27">
        <f t="shared" si="534"/>
        <v>2.0106240000000001E-2</v>
      </c>
      <c r="L1181">
        <f>0.000086*(G1181^1.882935*I1181^0.813269+0.000016*G1181^2)</f>
        <v>8.634455849919169E-2</v>
      </c>
      <c r="O1181">
        <f>L1181*0.45*0.75</f>
        <v>2.9141288493477198E-2</v>
      </c>
      <c r="Q1181">
        <f>O1181*0.52</f>
        <v>1.5153470016608144E-2</v>
      </c>
      <c r="T1181">
        <f>(L1181*0.45*0.75)*(1+0.2)*0.52*3.67</f>
        <v>6.6735881953142256E-2</v>
      </c>
    </row>
    <row r="1182" spans="1:20" hidden="1" x14ac:dyDescent="0.3">
      <c r="A1182" s="26">
        <v>49002</v>
      </c>
      <c r="B1182">
        <v>197</v>
      </c>
      <c r="C1182" t="s">
        <v>211</v>
      </c>
      <c r="D1182">
        <v>96</v>
      </c>
      <c r="E1182" t="s">
        <v>212</v>
      </c>
      <c r="F1182">
        <v>3</v>
      </c>
      <c r="G1182">
        <v>8</v>
      </c>
      <c r="H1182">
        <f t="shared" si="533"/>
        <v>0.08</v>
      </c>
      <c r="I1182">
        <v>6</v>
      </c>
      <c r="J1182">
        <v>2.1</v>
      </c>
      <c r="K1182" s="27">
        <f t="shared" si="534"/>
        <v>5.0265600000000002E-3</v>
      </c>
      <c r="L1182">
        <f>0.000062*(G1182^1.947206*I1182^0.894551+0.000039*G1182^2)</f>
        <v>1.7660122654145481E-2</v>
      </c>
      <c r="O1182">
        <f>L1182*0.47*0.75</f>
        <v>6.2251932355862818E-3</v>
      </c>
      <c r="Q1182">
        <f>O1182*0.52</f>
        <v>3.2371004825048665E-3</v>
      </c>
      <c r="T1182">
        <f>(L1182*0.47*0.75)*(1+0.2)*0.52*3.67</f>
        <v>1.4256190524951431E-2</v>
      </c>
    </row>
    <row r="1183" spans="1:20" hidden="1" x14ac:dyDescent="0.3">
      <c r="A1183" s="26">
        <v>49002</v>
      </c>
      <c r="B1183">
        <v>197</v>
      </c>
      <c r="C1183" t="s">
        <v>211</v>
      </c>
      <c r="D1183">
        <v>97</v>
      </c>
      <c r="E1183" t="s">
        <v>222</v>
      </c>
      <c r="F1183">
        <v>3</v>
      </c>
      <c r="G1183">
        <v>22</v>
      </c>
      <c r="H1183">
        <f t="shared" si="533"/>
        <v>0.22</v>
      </c>
      <c r="I1183">
        <v>9.5</v>
      </c>
      <c r="J1183">
        <v>4.8</v>
      </c>
      <c r="K1183" s="27">
        <f t="shared" si="534"/>
        <v>3.8013359999999996E-2</v>
      </c>
      <c r="L1183">
        <f>0.000081*(G1183^1.922704*I1183^0.783213+0.000032*G1183^2)</f>
        <v>0.18002604538573533</v>
      </c>
      <c r="O1183">
        <f>L1183*0.61*1.07</f>
        <v>0.11750299982326945</v>
      </c>
      <c r="Q1183">
        <f>O1183*0.531</f>
        <v>6.2394092906156079E-2</v>
      </c>
      <c r="T1183">
        <f>(L1183*0.61*1.07)*(1+0.2)*0.531*3.67</f>
        <v>0.27478358515871137</v>
      </c>
    </row>
    <row r="1184" spans="1:20" hidden="1" x14ac:dyDescent="0.3">
      <c r="A1184" s="26">
        <v>49002</v>
      </c>
      <c r="B1184">
        <v>197</v>
      </c>
      <c r="C1184" t="s">
        <v>211</v>
      </c>
      <c r="D1184">
        <v>98</v>
      </c>
      <c r="E1184" t="s">
        <v>217</v>
      </c>
      <c r="F1184">
        <v>3</v>
      </c>
      <c r="G1184">
        <v>9</v>
      </c>
      <c r="H1184">
        <f t="shared" si="533"/>
        <v>0.09</v>
      </c>
      <c r="I1184">
        <v>5</v>
      </c>
      <c r="J1184">
        <v>2.1</v>
      </c>
      <c r="K1184" s="27">
        <f t="shared" si="534"/>
        <v>6.3617399999999994E-3</v>
      </c>
      <c r="L1184">
        <f t="shared" ref="L1184:L1185" si="547">0.000059*(G1184^1.965295*I1184^0.892133+0.000019*G1184^2)</f>
        <v>1.8612142538537112E-2</v>
      </c>
      <c r="O1184">
        <f>L1184*0.47*0.75</f>
        <v>6.5607802448343321E-3</v>
      </c>
      <c r="Q1184">
        <f t="shared" ref="Q1184:Q1185" si="548">O1184*0.52</f>
        <v>3.4116057273138527E-3</v>
      </c>
      <c r="T1184">
        <f>(L1184*0.47*0.75)*(1+0.2)*0.52*3.67</f>
        <v>1.5024711623090206E-2</v>
      </c>
    </row>
    <row r="1185" spans="1:24" hidden="1" x14ac:dyDescent="0.3">
      <c r="A1185" s="26">
        <v>49002</v>
      </c>
      <c r="B1185">
        <v>197</v>
      </c>
      <c r="C1185" t="s">
        <v>211</v>
      </c>
      <c r="D1185">
        <v>99</v>
      </c>
      <c r="E1185" t="s">
        <v>217</v>
      </c>
      <c r="F1185">
        <v>1</v>
      </c>
      <c r="G1185">
        <v>42.7</v>
      </c>
      <c r="H1185">
        <f t="shared" si="533"/>
        <v>0.42700000000000005</v>
      </c>
      <c r="I1185">
        <v>16.600000000000001</v>
      </c>
      <c r="J1185">
        <v>8.8000000000000007</v>
      </c>
      <c r="K1185" s="27">
        <f t="shared" si="534"/>
        <v>0.14320119660000002</v>
      </c>
      <c r="L1185">
        <f t="shared" si="547"/>
        <v>1.1577724683345447</v>
      </c>
      <c r="O1185">
        <f>L1185*0.47*0.75</f>
        <v>0.40811479508792697</v>
      </c>
      <c r="Q1185">
        <f t="shared" si="548"/>
        <v>0.21221969344572203</v>
      </c>
      <c r="T1185">
        <f>(L1185*0.47*0.75)*(1+0.2)*0.52*3.67</f>
        <v>0.93461552993495978</v>
      </c>
      <c r="U1185">
        <v>60</v>
      </c>
      <c r="V1185">
        <v>67</v>
      </c>
      <c r="W1185">
        <v>8</v>
      </c>
      <c r="X1185">
        <v>6</v>
      </c>
    </row>
    <row r="1186" spans="1:24" hidden="1" x14ac:dyDescent="0.3">
      <c r="A1186" s="26">
        <v>49002</v>
      </c>
      <c r="B1186">
        <v>197</v>
      </c>
      <c r="C1186" t="s">
        <v>211</v>
      </c>
      <c r="D1186">
        <v>100</v>
      </c>
      <c r="E1186" t="s">
        <v>212</v>
      </c>
      <c r="F1186">
        <v>3</v>
      </c>
      <c r="G1186">
        <v>10.5</v>
      </c>
      <c r="H1186">
        <f t="shared" si="533"/>
        <v>0.105</v>
      </c>
      <c r="I1186">
        <v>4.8</v>
      </c>
      <c r="J1186">
        <v>1.7</v>
      </c>
      <c r="K1186" s="27">
        <f t="shared" si="534"/>
        <v>8.659034999999999E-3</v>
      </c>
      <c r="L1186">
        <f>0.000062*(G1186^1.947206*I1186^0.894551+0.000039*G1186^2)</f>
        <v>2.4562205667395951E-2</v>
      </c>
      <c r="O1186">
        <f>L1186*0.47*0.75</f>
        <v>8.6581774977570712E-3</v>
      </c>
      <c r="Q1186">
        <f>O1186*0.52</f>
        <v>4.5022522988336774E-3</v>
      </c>
      <c r="T1186">
        <f>(L1186*0.47*0.75)*(1+0.2)*0.52*3.67</f>
        <v>1.9827919124063516E-2</v>
      </c>
    </row>
    <row r="1187" spans="1:24" hidden="1" x14ac:dyDescent="0.3">
      <c r="A1187" s="26">
        <v>49002</v>
      </c>
      <c r="B1187">
        <v>197</v>
      </c>
      <c r="C1187" t="s">
        <v>211</v>
      </c>
      <c r="D1187">
        <v>101</v>
      </c>
      <c r="E1187" t="s">
        <v>217</v>
      </c>
      <c r="F1187">
        <v>2</v>
      </c>
      <c r="G1187">
        <v>26.8</v>
      </c>
      <c r="H1187">
        <f t="shared" si="533"/>
        <v>0.26800000000000002</v>
      </c>
      <c r="I1187">
        <v>13</v>
      </c>
      <c r="J1187">
        <v>5</v>
      </c>
      <c r="K1187" s="27">
        <f t="shared" si="534"/>
        <v>5.6410569600000009E-2</v>
      </c>
      <c r="L1187">
        <f>0.000059*(G1187^1.965295*I1187^0.892133+0.000019*G1187^2)</f>
        <v>0.37268742958879369</v>
      </c>
      <c r="O1187">
        <f>L1187*0.47*0.75</f>
        <v>0.13137231893004975</v>
      </c>
      <c r="Q1187">
        <f>O1187*0.52</f>
        <v>6.8313605843625877E-2</v>
      </c>
      <c r="T1187">
        <f>(L1187*0.47*0.75)*(1+0.2)*0.52*3.67</f>
        <v>0.30085312013532828</v>
      </c>
    </row>
    <row r="1188" spans="1:24" hidden="1" x14ac:dyDescent="0.3">
      <c r="A1188" s="26">
        <v>49002</v>
      </c>
      <c r="B1188">
        <v>197</v>
      </c>
      <c r="C1188" t="s">
        <v>211</v>
      </c>
      <c r="D1188">
        <v>102</v>
      </c>
      <c r="E1188" t="s">
        <v>212</v>
      </c>
      <c r="F1188">
        <v>3</v>
      </c>
      <c r="G1188">
        <v>21</v>
      </c>
      <c r="H1188">
        <f t="shared" si="533"/>
        <v>0.21</v>
      </c>
      <c r="I1188">
        <v>8.6999999999999993</v>
      </c>
      <c r="J1188">
        <v>4.0999999999999996</v>
      </c>
      <c r="K1188" s="27">
        <f t="shared" si="534"/>
        <v>3.4636139999999996E-2</v>
      </c>
      <c r="L1188">
        <f>0.000062*(G1188^1.947206*I1188^0.894551+0.000039*G1188^2)</f>
        <v>0.1612411149698173</v>
      </c>
      <c r="O1188">
        <f>L1188*0.47*0.75</f>
        <v>5.68374930268606E-2</v>
      </c>
      <c r="Q1188">
        <f>O1188*0.52</f>
        <v>2.9555496373967514E-2</v>
      </c>
      <c r="T1188">
        <f>(L1188*0.47*0.75)*(1+0.2)*0.52*3.67</f>
        <v>0.13016240603095292</v>
      </c>
    </row>
    <row r="1189" spans="1:24" hidden="1" x14ac:dyDescent="0.3">
      <c r="A1189" s="26">
        <v>49002</v>
      </c>
      <c r="B1189">
        <v>197</v>
      </c>
      <c r="C1189" t="s">
        <v>211</v>
      </c>
      <c r="D1189">
        <v>103</v>
      </c>
      <c r="E1189" t="s">
        <v>219</v>
      </c>
      <c r="F1189">
        <v>3</v>
      </c>
      <c r="G1189">
        <v>8</v>
      </c>
      <c r="H1189">
        <f t="shared" si="533"/>
        <v>0.08</v>
      </c>
      <c r="I1189">
        <v>1.9</v>
      </c>
      <c r="J1189">
        <v>1.1000000000000001</v>
      </c>
      <c r="K1189" s="27">
        <f t="shared" si="534"/>
        <v>5.0265600000000002E-3</v>
      </c>
      <c r="L1189">
        <f>0.000084*(G1189^1.894314*I1189^0.808223+0.000034*G1189^2)</f>
        <v>7.2497213291116396E-3</v>
      </c>
      <c r="O1189">
        <f>L1189*0.75*1.07</f>
        <v>5.8179013666120908E-3</v>
      </c>
      <c r="Q1189">
        <f>O1189*0.531</f>
        <v>3.0893056256710203E-3</v>
      </c>
      <c r="T1189">
        <f>(L1189*0.75*1.07)*(1+0.2)*0.531*3.67</f>
        <v>1.3605301975455172E-2</v>
      </c>
    </row>
    <row r="1190" spans="1:24" hidden="1" x14ac:dyDescent="0.3">
      <c r="A1190" s="26">
        <v>49002</v>
      </c>
      <c r="B1190">
        <v>197</v>
      </c>
      <c r="C1190" t="s">
        <v>211</v>
      </c>
      <c r="D1190">
        <v>104</v>
      </c>
      <c r="E1190" t="s">
        <v>212</v>
      </c>
      <c r="F1190">
        <v>3</v>
      </c>
      <c r="G1190">
        <v>8</v>
      </c>
      <c r="H1190">
        <f t="shared" si="533"/>
        <v>0.08</v>
      </c>
      <c r="I1190">
        <v>4.7</v>
      </c>
      <c r="J1190">
        <v>1.9</v>
      </c>
      <c r="K1190" s="27">
        <f t="shared" si="534"/>
        <v>5.0265600000000002E-3</v>
      </c>
      <c r="L1190">
        <f>0.000062*(G1190^1.947206*I1190^0.894551+0.000039*G1190^2)</f>
        <v>1.4194643066685574E-2</v>
      </c>
      <c r="O1190">
        <f>L1190*0.47*0.75</f>
        <v>5.0036116810066641E-3</v>
      </c>
      <c r="Q1190">
        <f>O1190*0.52</f>
        <v>2.6018780741234654E-3</v>
      </c>
      <c r="T1190">
        <f>(L1190*0.47*0.75)*(1+0.2)*0.52*3.67</f>
        <v>1.1458671038439741E-2</v>
      </c>
    </row>
    <row r="1191" spans="1:24" hidden="1" x14ac:dyDescent="0.3">
      <c r="A1191" s="26">
        <v>49002</v>
      </c>
      <c r="B1191">
        <v>197</v>
      </c>
      <c r="C1191" t="s">
        <v>211</v>
      </c>
      <c r="D1191">
        <v>105</v>
      </c>
      <c r="E1191" t="s">
        <v>219</v>
      </c>
      <c r="F1191">
        <v>3</v>
      </c>
      <c r="G1191">
        <v>11.3</v>
      </c>
      <c r="H1191">
        <f t="shared" si="533"/>
        <v>0.113</v>
      </c>
      <c r="I1191">
        <v>4.8</v>
      </c>
      <c r="J1191">
        <v>1.2</v>
      </c>
      <c r="K1191" s="27">
        <f t="shared" si="534"/>
        <v>1.0028772600000001E-2</v>
      </c>
      <c r="L1191">
        <f>0.000084*(G1191^1.894314*I1191^0.808223+0.000034*G1191^2)</f>
        <v>2.9494479137951994E-2</v>
      </c>
      <c r="O1191">
        <f>L1191*0.75*1.07</f>
        <v>2.3669319508206475E-2</v>
      </c>
      <c r="Q1191">
        <f>O1191*0.531</f>
        <v>1.2568408658857638E-2</v>
      </c>
      <c r="T1191">
        <f>(L1191*0.75*1.07)*(1+0.2)*0.531*3.67</f>
        <v>5.5351271733609035E-2</v>
      </c>
    </row>
    <row r="1192" spans="1:24" hidden="1" x14ac:dyDescent="0.3">
      <c r="A1192" s="26">
        <v>49002</v>
      </c>
      <c r="B1192">
        <v>197</v>
      </c>
      <c r="C1192" t="s">
        <v>211</v>
      </c>
      <c r="D1192">
        <v>106</v>
      </c>
      <c r="E1192" t="s">
        <v>216</v>
      </c>
      <c r="F1192">
        <v>3</v>
      </c>
      <c r="G1192">
        <v>10</v>
      </c>
      <c r="H1192">
        <f t="shared" si="533"/>
        <v>0.1</v>
      </c>
      <c r="I1192">
        <v>5.5</v>
      </c>
      <c r="J1192">
        <v>1.5</v>
      </c>
      <c r="K1192" s="27">
        <f t="shared" si="534"/>
        <v>7.8540000000000016E-3</v>
      </c>
      <c r="L1192">
        <f>0.000086*(G1192^1.882935*I1192^0.813269+0.000016*G1192^2)</f>
        <v>2.6275425018850784E-2</v>
      </c>
      <c r="O1192">
        <f>L1192*0.45*0.75</f>
        <v>8.8679559438621398E-3</v>
      </c>
      <c r="Q1192">
        <f>O1192*0.52</f>
        <v>4.6113370908083132E-3</v>
      </c>
      <c r="T1192">
        <f>(L1192*0.45*0.75)*(1+0.2)*0.52*3.67</f>
        <v>2.0308328547919811E-2</v>
      </c>
    </row>
    <row r="1193" spans="1:24" hidden="1" x14ac:dyDescent="0.3">
      <c r="A1193" s="26">
        <v>49002</v>
      </c>
      <c r="B1193">
        <v>197</v>
      </c>
      <c r="C1193" t="s">
        <v>211</v>
      </c>
      <c r="D1193">
        <v>107</v>
      </c>
      <c r="E1193" t="s">
        <v>222</v>
      </c>
      <c r="F1193">
        <v>7</v>
      </c>
      <c r="G1193">
        <v>21.1</v>
      </c>
      <c r="H1193">
        <f t="shared" si="533"/>
        <v>0.21100000000000002</v>
      </c>
      <c r="I1193">
        <v>6.7</v>
      </c>
      <c r="J1193">
        <v>0</v>
      </c>
      <c r="K1193" s="27">
        <f t="shared" si="534"/>
        <v>3.4966793400000008E-2</v>
      </c>
      <c r="L1193">
        <f>0.000081*(G1193^1.922704*I1193^0.783213+0.000032*G1193^2)</f>
        <v>0.12638184256052928</v>
      </c>
      <c r="O1193">
        <f>L1193*0.61*1.07</f>
        <v>8.2489428639257456E-2</v>
      </c>
      <c r="Q1193">
        <f>O1193*0.531</f>
        <v>4.380188660744571E-2</v>
      </c>
      <c r="T1193">
        <f>(L1193*0.61*1.07)*(1+0.2)*0.531*3.67</f>
        <v>0.19290350861919089</v>
      </c>
    </row>
    <row r="1194" spans="1:24" hidden="1" x14ac:dyDescent="0.3">
      <c r="A1194" s="26">
        <v>49002</v>
      </c>
      <c r="B1194">
        <v>197</v>
      </c>
      <c r="C1194" t="s">
        <v>211</v>
      </c>
      <c r="D1194">
        <v>108</v>
      </c>
      <c r="E1194" t="s">
        <v>216</v>
      </c>
      <c r="F1194">
        <v>1</v>
      </c>
      <c r="G1194">
        <v>21</v>
      </c>
      <c r="H1194">
        <f t="shared" si="533"/>
        <v>0.21</v>
      </c>
      <c r="I1194">
        <v>13</v>
      </c>
      <c r="J1194">
        <v>6.6</v>
      </c>
      <c r="K1194" s="27">
        <f t="shared" si="534"/>
        <v>3.4636139999999996E-2</v>
      </c>
      <c r="L1194">
        <f>0.000086*(G1194^1.882935*I1194^0.813269+0.000016*G1194^2)</f>
        <v>0.21383966607364932</v>
      </c>
      <c r="O1194">
        <f>L1194*0.45*0.75</f>
        <v>7.2170887299856643E-2</v>
      </c>
      <c r="Q1194">
        <f>O1194*0.52</f>
        <v>3.7528861395925456E-2</v>
      </c>
      <c r="T1194">
        <f>(L1194*0.45*0.75)*(1+0.2)*0.52*3.67</f>
        <v>0.16527710558765571</v>
      </c>
    </row>
    <row r="1195" spans="1:24" hidden="1" x14ac:dyDescent="0.3">
      <c r="A1195" s="26">
        <v>49002</v>
      </c>
      <c r="B1195">
        <v>197</v>
      </c>
      <c r="C1195" t="s">
        <v>211</v>
      </c>
      <c r="D1195">
        <v>109</v>
      </c>
      <c r="E1195" t="s">
        <v>222</v>
      </c>
      <c r="F1195">
        <v>3</v>
      </c>
      <c r="G1195">
        <v>17.7</v>
      </c>
      <c r="H1195">
        <f t="shared" si="533"/>
        <v>0.17699999999999999</v>
      </c>
      <c r="I1195">
        <v>6.6</v>
      </c>
      <c r="J1195">
        <v>2.5</v>
      </c>
      <c r="K1195" s="27">
        <f t="shared" si="534"/>
        <v>2.4605796599999997E-2</v>
      </c>
      <c r="L1195">
        <f>0.000081*(G1195^1.922704*I1195^0.783213+0.000032*G1195^2)</f>
        <v>8.9094241077649863E-2</v>
      </c>
      <c r="O1195">
        <f>L1195*0.61*1.07</f>
        <v>5.8151811151382071E-2</v>
      </c>
      <c r="Q1195">
        <f>O1195*0.531</f>
        <v>3.087861172138388E-2</v>
      </c>
      <c r="T1195">
        <f>(L1195*0.61*1.07)*(1+0.2)*0.531*3.67</f>
        <v>0.13598940602097462</v>
      </c>
    </row>
    <row r="1196" spans="1:24" hidden="1" x14ac:dyDescent="0.3">
      <c r="A1196" s="26">
        <v>49002</v>
      </c>
      <c r="B1196">
        <v>197</v>
      </c>
      <c r="C1196" t="s">
        <v>211</v>
      </c>
      <c r="D1196">
        <v>110</v>
      </c>
      <c r="E1196" t="s">
        <v>212</v>
      </c>
      <c r="F1196">
        <v>1</v>
      </c>
      <c r="G1196">
        <v>34</v>
      </c>
      <c r="H1196">
        <f t="shared" si="533"/>
        <v>0.34</v>
      </c>
      <c r="I1196">
        <v>14.8</v>
      </c>
      <c r="J1196">
        <v>6.2</v>
      </c>
      <c r="K1196" s="27">
        <f t="shared" si="534"/>
        <v>9.079224000000001E-2</v>
      </c>
      <c r="L1196">
        <f t="shared" ref="L1196:L1197" si="549">0.000062*(G1196^1.947206*I1196^0.894551+0.000039*G1196^2)</f>
        <v>0.66276145858324098</v>
      </c>
      <c r="O1196">
        <f>L1196*0.47*0.75</f>
        <v>0.2336234141505924</v>
      </c>
      <c r="Q1196">
        <f t="shared" ref="Q1196:Q1197" si="550">O1196*0.52</f>
        <v>0.12148417535830805</v>
      </c>
      <c r="T1196">
        <f>(L1196*0.47*0.75)*(1+0.2)*0.52*3.67</f>
        <v>0.53501630827798863</v>
      </c>
    </row>
    <row r="1197" spans="1:24" hidden="1" x14ac:dyDescent="0.3">
      <c r="A1197" s="26">
        <v>49002</v>
      </c>
      <c r="B1197">
        <v>197</v>
      </c>
      <c r="C1197" t="s">
        <v>211</v>
      </c>
      <c r="D1197">
        <v>111</v>
      </c>
      <c r="E1197" t="s">
        <v>212</v>
      </c>
      <c r="F1197">
        <v>3</v>
      </c>
      <c r="G1197">
        <v>11.8</v>
      </c>
      <c r="H1197">
        <f t="shared" si="533"/>
        <v>0.11800000000000001</v>
      </c>
      <c r="I1197">
        <v>7</v>
      </c>
      <c r="J1197">
        <v>3.9</v>
      </c>
      <c r="K1197" s="27">
        <f t="shared" si="534"/>
        <v>1.0935909600000002E-2</v>
      </c>
      <c r="L1197">
        <f t="shared" si="549"/>
        <v>4.3206933689431466E-2</v>
      </c>
      <c r="O1197">
        <f>L1197*0.47*0.75</f>
        <v>1.5230444125524592E-2</v>
      </c>
      <c r="Q1197">
        <f t="shared" si="550"/>
        <v>7.9198309452727881E-3</v>
      </c>
      <c r="T1197">
        <f>(L1197*0.47*0.75)*(1+0.2)*0.52*3.67</f>
        <v>3.4878935482981356E-2</v>
      </c>
    </row>
    <row r="1198" spans="1:24" hidden="1" x14ac:dyDescent="0.3">
      <c r="A1198" s="26">
        <v>49002</v>
      </c>
      <c r="B1198">
        <v>197</v>
      </c>
      <c r="C1198" t="s">
        <v>211</v>
      </c>
      <c r="D1198">
        <v>112</v>
      </c>
      <c r="E1198" t="s">
        <v>222</v>
      </c>
      <c r="F1198">
        <v>3</v>
      </c>
      <c r="G1198">
        <v>20</v>
      </c>
      <c r="H1198">
        <f t="shared" si="533"/>
        <v>0.2</v>
      </c>
      <c r="I1198">
        <v>6</v>
      </c>
      <c r="J1198">
        <v>2.5</v>
      </c>
      <c r="K1198" s="27">
        <f t="shared" si="534"/>
        <v>3.1416000000000006E-2</v>
      </c>
      <c r="L1198">
        <f>0.000081*(G1198^1.922704*I1198^0.783213+0.000032*G1198^2)</f>
        <v>0.10457866091519206</v>
      </c>
      <c r="O1198">
        <f>L1198*0.61*1.07</f>
        <v>6.8258491979345873E-2</v>
      </c>
      <c r="Q1198">
        <f>O1198*0.531</f>
        <v>3.6245259241032661E-2</v>
      </c>
      <c r="T1198">
        <f>(L1198*0.61*1.07)*(1+0.2)*0.531*3.67</f>
        <v>0.15962412169750784</v>
      </c>
    </row>
    <row r="1199" spans="1:24" hidden="1" x14ac:dyDescent="0.3">
      <c r="A1199" s="26">
        <v>49002</v>
      </c>
      <c r="B1199">
        <v>197</v>
      </c>
      <c r="C1199" t="s">
        <v>211</v>
      </c>
      <c r="D1199">
        <v>113</v>
      </c>
      <c r="E1199" t="s">
        <v>217</v>
      </c>
      <c r="F1199">
        <v>3</v>
      </c>
      <c r="G1199">
        <v>12.2</v>
      </c>
      <c r="H1199">
        <f t="shared" si="533"/>
        <v>0.122</v>
      </c>
      <c r="I1199">
        <v>6.2</v>
      </c>
      <c r="J1199">
        <v>2.6</v>
      </c>
      <c r="K1199" s="27">
        <f t="shared" si="534"/>
        <v>1.1689893599999999E-2</v>
      </c>
      <c r="L1199">
        <f>0.000059*(G1199^1.965295*I1199^0.892133+0.000019*G1199^2)</f>
        <v>4.1000589174691571E-2</v>
      </c>
      <c r="O1199">
        <f>L1199*0.47*0.75</f>
        <v>1.4452707684078778E-2</v>
      </c>
      <c r="Q1199">
        <f>O1199*0.52</f>
        <v>7.5154079957209649E-3</v>
      </c>
      <c r="T1199">
        <f>(L1199*0.47*0.75)*(1+0.2)*0.52*3.67</f>
        <v>3.3097856813155128E-2</v>
      </c>
    </row>
    <row r="1200" spans="1:24" hidden="1" x14ac:dyDescent="0.3">
      <c r="A1200" s="26">
        <v>49002</v>
      </c>
      <c r="B1200">
        <v>197</v>
      </c>
      <c r="C1200" t="s">
        <v>211</v>
      </c>
      <c r="D1200">
        <v>114</v>
      </c>
      <c r="E1200" t="s">
        <v>218</v>
      </c>
      <c r="F1200">
        <v>3</v>
      </c>
      <c r="G1200">
        <v>9.3000000000000007</v>
      </c>
      <c r="H1200">
        <f t="shared" si="533"/>
        <v>9.3000000000000013E-2</v>
      </c>
      <c r="I1200">
        <v>6.4</v>
      </c>
      <c r="J1200">
        <v>3</v>
      </c>
      <c r="K1200" s="27">
        <f t="shared" si="534"/>
        <v>6.7929246000000016E-3</v>
      </c>
      <c r="L1200">
        <f t="shared" ref="L1200:L1201" si="551">0.000057*(G1200^1.897696*I1200^1.002687+0.000031*G1200^2)</f>
        <v>2.5241193276644751E-2</v>
      </c>
      <c r="O1200">
        <f>L1200*0.43*0.75</f>
        <v>8.1402848317179317E-3</v>
      </c>
      <c r="Q1200">
        <f t="shared" ref="Q1200:Q1204" si="552">O1200*0.52</f>
        <v>4.2329481124933248E-3</v>
      </c>
      <c r="T1200">
        <f>(L1200*0.43*0.75)*(1+0.2)*0.52*3.67</f>
        <v>1.8641903487420602E-2</v>
      </c>
    </row>
    <row r="1201" spans="1:24" hidden="1" x14ac:dyDescent="0.3">
      <c r="A1201" s="26">
        <v>49002</v>
      </c>
      <c r="B1201">
        <v>197</v>
      </c>
      <c r="C1201" t="s">
        <v>211</v>
      </c>
      <c r="D1201">
        <v>115</v>
      </c>
      <c r="E1201" t="s">
        <v>218</v>
      </c>
      <c r="F1201">
        <v>3</v>
      </c>
      <c r="G1201">
        <v>7.5</v>
      </c>
      <c r="H1201">
        <f t="shared" si="533"/>
        <v>7.4999999999999997E-2</v>
      </c>
      <c r="I1201">
        <v>7.5</v>
      </c>
      <c r="J1201">
        <v>1.7</v>
      </c>
      <c r="K1201" s="27">
        <f t="shared" si="534"/>
        <v>4.4178749999999999E-3</v>
      </c>
      <c r="L1201">
        <f t="shared" si="551"/>
        <v>1.9673872931402683E-2</v>
      </c>
      <c r="O1201">
        <f>L1201*0.43*0.75</f>
        <v>6.3448240203773645E-3</v>
      </c>
      <c r="Q1201">
        <f t="shared" si="552"/>
        <v>3.2993084905962298E-3</v>
      </c>
      <c r="T1201">
        <f>(L1201*0.43*0.75)*(1+0.2)*0.52*3.67</f>
        <v>1.4530154592585795E-2</v>
      </c>
    </row>
    <row r="1202" spans="1:24" hidden="1" x14ac:dyDescent="0.3">
      <c r="A1202" s="26">
        <v>49002</v>
      </c>
      <c r="B1202">
        <v>197</v>
      </c>
      <c r="C1202" t="s">
        <v>211</v>
      </c>
      <c r="D1202">
        <v>116</v>
      </c>
      <c r="E1202" t="s">
        <v>212</v>
      </c>
      <c r="F1202">
        <v>3</v>
      </c>
      <c r="G1202">
        <v>9.6999999999999993</v>
      </c>
      <c r="H1202">
        <f t="shared" si="533"/>
        <v>9.6999999999999989E-2</v>
      </c>
      <c r="I1202">
        <v>9.6999999999999993</v>
      </c>
      <c r="J1202">
        <v>3.1</v>
      </c>
      <c r="K1202" s="27">
        <f t="shared" si="534"/>
        <v>7.3898285999999978E-3</v>
      </c>
      <c r="L1202">
        <f t="shared" ref="L1202:L1204" si="553">0.000062*(G1202^1.947206*I1202^0.894551+0.000039*G1202^2)</f>
        <v>3.9496596606747203E-2</v>
      </c>
      <c r="O1202">
        <f>L1202*0.47*0.75</f>
        <v>1.392255030387839E-2</v>
      </c>
      <c r="Q1202">
        <f t="shared" si="552"/>
        <v>7.239726158016763E-3</v>
      </c>
      <c r="T1202">
        <f>(L1202*0.47*0.75)*(1+0.2)*0.52*3.67</f>
        <v>3.1883753999905819E-2</v>
      </c>
    </row>
    <row r="1203" spans="1:24" hidden="1" x14ac:dyDescent="0.3">
      <c r="A1203" s="26">
        <v>49002</v>
      </c>
      <c r="B1203">
        <v>197</v>
      </c>
      <c r="C1203" t="s">
        <v>211</v>
      </c>
      <c r="D1203">
        <v>117</v>
      </c>
      <c r="E1203" t="s">
        <v>212</v>
      </c>
      <c r="F1203">
        <v>5</v>
      </c>
      <c r="G1203">
        <v>15.5</v>
      </c>
      <c r="H1203">
        <f t="shared" si="533"/>
        <v>0.155</v>
      </c>
      <c r="I1203">
        <v>15.5</v>
      </c>
      <c r="J1203">
        <v>3.1</v>
      </c>
      <c r="K1203" s="27">
        <f t="shared" si="534"/>
        <v>1.8869235000000002E-2</v>
      </c>
      <c r="L1203">
        <f t="shared" si="553"/>
        <v>0.14963280290718023</v>
      </c>
      <c r="O1203">
        <f>L1203*0.47*0.75</f>
        <v>5.274556302478102E-2</v>
      </c>
      <c r="Q1203">
        <f t="shared" si="552"/>
        <v>2.742769277288613E-2</v>
      </c>
      <c r="T1203">
        <f>(L1203*0.47*0.75)*(1+0.2)*0.52*3.67</f>
        <v>0.12079155897179052</v>
      </c>
    </row>
    <row r="1204" spans="1:24" hidden="1" x14ac:dyDescent="0.3">
      <c r="A1204" s="26">
        <v>49002</v>
      </c>
      <c r="B1204">
        <v>198</v>
      </c>
      <c r="C1204" t="s">
        <v>211</v>
      </c>
      <c r="D1204">
        <v>1</v>
      </c>
      <c r="E1204" t="s">
        <v>212</v>
      </c>
      <c r="F1204">
        <v>1</v>
      </c>
      <c r="G1204">
        <v>59.4</v>
      </c>
      <c r="H1204">
        <f t="shared" si="533"/>
        <v>0.59399999999999997</v>
      </c>
      <c r="I1204">
        <v>26.4</v>
      </c>
      <c r="J1204">
        <v>18</v>
      </c>
      <c r="K1204" s="27">
        <f t="shared" si="534"/>
        <v>0.27711739439999999</v>
      </c>
      <c r="L1204">
        <f t="shared" si="553"/>
        <v>3.2962309763300617</v>
      </c>
      <c r="O1204">
        <f>L1204*0.47*0.75</f>
        <v>1.1619214191563467</v>
      </c>
      <c r="Q1204">
        <f t="shared" si="552"/>
        <v>0.60419913796130031</v>
      </c>
      <c r="T1204">
        <f>(L1204*0.47*0.75)*(1+0.2)*0.52*3.67</f>
        <v>2.6608930035815668</v>
      </c>
      <c r="U1204">
        <v>86</v>
      </c>
      <c r="V1204">
        <v>93</v>
      </c>
      <c r="W1204">
        <v>10</v>
      </c>
      <c r="X1204">
        <v>8</v>
      </c>
    </row>
    <row r="1205" spans="1:24" hidden="1" x14ac:dyDescent="0.3">
      <c r="A1205" s="26">
        <v>49002</v>
      </c>
      <c r="B1205">
        <v>198</v>
      </c>
      <c r="C1205" t="s">
        <v>211</v>
      </c>
      <c r="D1205">
        <v>2</v>
      </c>
      <c r="E1205" t="s">
        <v>222</v>
      </c>
      <c r="F1205">
        <v>4</v>
      </c>
      <c r="G1205">
        <v>9.4</v>
      </c>
      <c r="H1205">
        <f t="shared" si="533"/>
        <v>9.4E-2</v>
      </c>
      <c r="I1205">
        <v>4</v>
      </c>
      <c r="J1205">
        <v>2</v>
      </c>
      <c r="K1205" s="27">
        <f t="shared" si="534"/>
        <v>6.9397944000000001E-3</v>
      </c>
      <c r="L1205">
        <f>0.000081*(G1205^1.922704*I1205^0.783213+0.000032*G1205^2)</f>
        <v>1.7826604410256741E-2</v>
      </c>
      <c r="O1205">
        <f>L1205*0.61*1.07</f>
        <v>1.1635424698574575E-2</v>
      </c>
      <c r="Q1205">
        <f>O1205*0.531</f>
        <v>6.1784105149430999E-3</v>
      </c>
      <c r="T1205">
        <f>(L1205*0.61*1.07)*(1+0.2)*0.531*3.67</f>
        <v>2.7209719907809411E-2</v>
      </c>
    </row>
    <row r="1206" spans="1:24" hidden="1" x14ac:dyDescent="0.3">
      <c r="A1206" s="26">
        <v>49002</v>
      </c>
      <c r="B1206">
        <v>198</v>
      </c>
      <c r="C1206" t="s">
        <v>211</v>
      </c>
      <c r="D1206">
        <v>3</v>
      </c>
      <c r="E1206" t="s">
        <v>216</v>
      </c>
      <c r="F1206">
        <v>4</v>
      </c>
      <c r="G1206">
        <v>9</v>
      </c>
      <c r="H1206">
        <f t="shared" si="533"/>
        <v>0.09</v>
      </c>
      <c r="I1206">
        <v>4</v>
      </c>
      <c r="J1206">
        <v>2</v>
      </c>
      <c r="K1206" s="27">
        <f t="shared" si="534"/>
        <v>6.3617399999999994E-3</v>
      </c>
      <c r="L1206">
        <f>0.000086*(G1206^1.882935*I1206^0.813269+0.000016*G1206^2)</f>
        <v>1.6630860028505959E-2</v>
      </c>
      <c r="O1206">
        <f>L1206*0.45*0.75</f>
        <v>5.6129152596207611E-3</v>
      </c>
      <c r="Q1206">
        <f>O1206*0.52</f>
        <v>2.9187159350027958E-3</v>
      </c>
      <c r="T1206">
        <f>(L1206*0.45*0.75)*(1+0.2)*0.52*3.67</f>
        <v>1.2854024977752313E-2</v>
      </c>
    </row>
    <row r="1207" spans="1:24" hidden="1" x14ac:dyDescent="0.3">
      <c r="A1207" s="26">
        <v>49002</v>
      </c>
      <c r="B1207">
        <v>198</v>
      </c>
      <c r="C1207" t="s">
        <v>211</v>
      </c>
      <c r="D1207">
        <v>4</v>
      </c>
      <c r="E1207" t="s">
        <v>212</v>
      </c>
      <c r="F1207">
        <v>4</v>
      </c>
      <c r="G1207">
        <v>7.6</v>
      </c>
      <c r="H1207">
        <f t="shared" si="533"/>
        <v>7.5999999999999998E-2</v>
      </c>
      <c r="I1207">
        <v>4</v>
      </c>
      <c r="J1207">
        <v>2</v>
      </c>
      <c r="K1207" s="27">
        <f t="shared" si="534"/>
        <v>4.5364704E-3</v>
      </c>
      <c r="L1207">
        <f t="shared" ref="L1207:L1208" si="554">0.000062*(G1207^1.947206*I1207^0.894551+0.000039*G1207^2)</f>
        <v>1.1119775604083327E-2</v>
      </c>
      <c r="O1207">
        <f>L1207*0.47*0.75</f>
        <v>3.9197209004393722E-3</v>
      </c>
      <c r="Q1207">
        <f t="shared" ref="Q1207:Q1208" si="555">O1207*0.52</f>
        <v>2.0382548682284737E-3</v>
      </c>
      <c r="T1207">
        <f>(L1207*0.47*0.75)*(1+0.2)*0.52*3.67</f>
        <v>8.9764744396781983E-3</v>
      </c>
    </row>
    <row r="1208" spans="1:24" hidden="1" x14ac:dyDescent="0.3">
      <c r="A1208" s="26">
        <v>49002</v>
      </c>
      <c r="B1208">
        <v>198</v>
      </c>
      <c r="C1208" t="s">
        <v>211</v>
      </c>
      <c r="D1208">
        <v>5</v>
      </c>
      <c r="E1208" t="s">
        <v>212</v>
      </c>
      <c r="F1208">
        <v>4</v>
      </c>
      <c r="G1208">
        <v>9.5</v>
      </c>
      <c r="H1208">
        <f t="shared" si="533"/>
        <v>9.5000000000000001E-2</v>
      </c>
      <c r="I1208">
        <v>7</v>
      </c>
      <c r="J1208">
        <v>4</v>
      </c>
      <c r="K1208" s="27">
        <f t="shared" si="534"/>
        <v>7.088235E-3</v>
      </c>
      <c r="L1208">
        <f t="shared" si="554"/>
        <v>2.8327457882807803E-2</v>
      </c>
      <c r="O1208">
        <f>L1208*0.47*0.75</f>
        <v>9.9854289036897508E-3</v>
      </c>
      <c r="Q1208">
        <f t="shared" si="555"/>
        <v>5.1924230299186707E-3</v>
      </c>
      <c r="T1208">
        <f>(L1208*0.47*0.75)*(1+0.2)*0.52*3.67</f>
        <v>2.2867431023761823E-2</v>
      </c>
    </row>
    <row r="1209" spans="1:24" hidden="1" x14ac:dyDescent="0.3">
      <c r="A1209" s="26">
        <v>49002</v>
      </c>
      <c r="B1209">
        <v>198</v>
      </c>
      <c r="C1209" t="s">
        <v>211</v>
      </c>
      <c r="D1209">
        <v>6</v>
      </c>
      <c r="E1209" t="s">
        <v>222</v>
      </c>
      <c r="F1209">
        <v>4</v>
      </c>
      <c r="G1209">
        <v>12.5</v>
      </c>
      <c r="H1209">
        <f t="shared" si="533"/>
        <v>0.125</v>
      </c>
      <c r="I1209">
        <v>4</v>
      </c>
      <c r="J1209">
        <v>2</v>
      </c>
      <c r="K1209" s="27">
        <f t="shared" si="534"/>
        <v>1.2271875E-2</v>
      </c>
      <c r="L1209">
        <f t="shared" ref="L1209:L1212" si="556">0.000081*(G1209^1.922704*I1209^0.783213+0.000032*G1209^2)</f>
        <v>3.0836508913644887E-2</v>
      </c>
      <c r="O1209">
        <f>L1209*0.61*1.07</f>
        <v>2.0126989367936016E-2</v>
      </c>
      <c r="Q1209">
        <f t="shared" ref="Q1209:Q1212" si="557">O1209*0.531</f>
        <v>1.0687431354374026E-2</v>
      </c>
      <c r="T1209">
        <f>(L1209*0.61*1.07)*(1+0.2)*0.531*3.67</f>
        <v>4.7067447684663206E-2</v>
      </c>
    </row>
    <row r="1210" spans="1:24" hidden="1" x14ac:dyDescent="0.3">
      <c r="A1210" s="26">
        <v>49002</v>
      </c>
      <c r="B1210">
        <v>198</v>
      </c>
      <c r="C1210" t="s">
        <v>211</v>
      </c>
      <c r="D1210">
        <v>7</v>
      </c>
      <c r="E1210" t="s">
        <v>222</v>
      </c>
      <c r="F1210">
        <v>4</v>
      </c>
      <c r="G1210">
        <v>13.3</v>
      </c>
      <c r="H1210">
        <f t="shared" si="533"/>
        <v>0.13300000000000001</v>
      </c>
      <c r="I1210">
        <v>4</v>
      </c>
      <c r="J1210">
        <v>2</v>
      </c>
      <c r="K1210" s="27">
        <f t="shared" si="534"/>
        <v>1.3892940600000002E-2</v>
      </c>
      <c r="L1210">
        <f t="shared" si="556"/>
        <v>3.474289531469657E-2</v>
      </c>
      <c r="O1210">
        <f>L1210*0.61*1.07</f>
        <v>2.2676687771902453E-2</v>
      </c>
      <c r="Q1210">
        <f t="shared" si="557"/>
        <v>1.2041321206880203E-2</v>
      </c>
      <c r="T1210">
        <f>(L1210*0.61*1.07)*(1+0.2)*0.531*3.67</f>
        <v>5.3029978595100412E-2</v>
      </c>
    </row>
    <row r="1211" spans="1:24" hidden="1" x14ac:dyDescent="0.3">
      <c r="A1211" s="26">
        <v>49002</v>
      </c>
      <c r="B1211">
        <v>198</v>
      </c>
      <c r="C1211" t="s">
        <v>211</v>
      </c>
      <c r="D1211">
        <v>8</v>
      </c>
      <c r="E1211" t="s">
        <v>222</v>
      </c>
      <c r="F1211">
        <v>4</v>
      </c>
      <c r="G1211">
        <v>13.4</v>
      </c>
      <c r="H1211">
        <f t="shared" si="533"/>
        <v>0.13400000000000001</v>
      </c>
      <c r="I1211">
        <v>4</v>
      </c>
      <c r="J1211">
        <v>2</v>
      </c>
      <c r="K1211" s="27">
        <f t="shared" si="534"/>
        <v>1.4102642400000002E-2</v>
      </c>
      <c r="L1211">
        <f t="shared" si="556"/>
        <v>3.5246895408846526E-2</v>
      </c>
      <c r="O1211">
        <f>L1211*0.61*1.07</f>
        <v>2.3005648633354126E-2</v>
      </c>
      <c r="Q1211">
        <f t="shared" si="557"/>
        <v>1.2215999424311041E-2</v>
      </c>
      <c r="T1211">
        <f>(L1211*0.61*1.07)*(1+0.2)*0.531*3.67</f>
        <v>5.3799261464665821E-2</v>
      </c>
    </row>
    <row r="1212" spans="1:24" hidden="1" x14ac:dyDescent="0.3">
      <c r="A1212" s="26">
        <v>49002</v>
      </c>
      <c r="B1212">
        <v>198</v>
      </c>
      <c r="C1212" t="s">
        <v>211</v>
      </c>
      <c r="D1212">
        <v>9</v>
      </c>
      <c r="E1212" t="s">
        <v>222</v>
      </c>
      <c r="F1212">
        <v>4</v>
      </c>
      <c r="G1212">
        <v>10.6</v>
      </c>
      <c r="H1212">
        <f t="shared" si="533"/>
        <v>0.106</v>
      </c>
      <c r="I1212">
        <v>4</v>
      </c>
      <c r="J1212">
        <v>2</v>
      </c>
      <c r="K1212" s="27">
        <f t="shared" si="534"/>
        <v>8.824754399999999E-3</v>
      </c>
      <c r="L1212">
        <f t="shared" si="556"/>
        <v>2.2459058738042034E-2</v>
      </c>
      <c r="O1212">
        <f>L1212*0.61*1.07</f>
        <v>1.4659027638320037E-2</v>
      </c>
      <c r="Q1212">
        <f t="shared" si="557"/>
        <v>7.7839436759479406E-3</v>
      </c>
      <c r="T1212">
        <f>(L1212*0.61*1.07)*(1+0.2)*0.531*3.67</f>
        <v>3.4280487948874727E-2</v>
      </c>
    </row>
    <row r="1213" spans="1:24" hidden="1" x14ac:dyDescent="0.3">
      <c r="A1213" s="26">
        <v>49002</v>
      </c>
      <c r="B1213">
        <v>198</v>
      </c>
      <c r="C1213" t="s">
        <v>211</v>
      </c>
      <c r="D1213">
        <v>10</v>
      </c>
      <c r="E1213" t="s">
        <v>212</v>
      </c>
      <c r="F1213">
        <v>4</v>
      </c>
      <c r="G1213">
        <v>9.9</v>
      </c>
      <c r="H1213">
        <f t="shared" si="533"/>
        <v>9.9000000000000005E-2</v>
      </c>
      <c r="I1213">
        <v>8</v>
      </c>
      <c r="J1213">
        <v>4</v>
      </c>
      <c r="K1213" s="27">
        <f t="shared" si="534"/>
        <v>7.6977054000000001E-3</v>
      </c>
      <c r="L1213">
        <f t="shared" ref="L1213:L1214" si="558">0.000062*(G1213^1.947206*I1213^0.894551+0.000039*G1213^2)</f>
        <v>3.4590874417802828E-2</v>
      </c>
      <c r="O1213">
        <f>L1213*0.47*0.75</f>
        <v>1.2193283232275497E-2</v>
      </c>
      <c r="Q1213">
        <f t="shared" ref="Q1213:Q1214" si="559">O1213*0.52</f>
        <v>6.3405072807832582E-3</v>
      </c>
      <c r="T1213">
        <f>(L1213*0.47*0.75)*(1+0.2)*0.52*3.67</f>
        <v>2.7923594064569467E-2</v>
      </c>
    </row>
    <row r="1214" spans="1:24" hidden="1" x14ac:dyDescent="0.3">
      <c r="A1214" s="26">
        <v>49002</v>
      </c>
      <c r="B1214">
        <v>198</v>
      </c>
      <c r="C1214" t="s">
        <v>211</v>
      </c>
      <c r="D1214">
        <v>11</v>
      </c>
      <c r="E1214" t="s">
        <v>212</v>
      </c>
      <c r="F1214">
        <v>4</v>
      </c>
      <c r="G1214">
        <v>7.5</v>
      </c>
      <c r="H1214">
        <f t="shared" si="533"/>
        <v>7.4999999999999997E-2</v>
      </c>
      <c r="I1214">
        <v>4</v>
      </c>
      <c r="J1214">
        <v>2</v>
      </c>
      <c r="K1214" s="27">
        <f t="shared" si="534"/>
        <v>4.4178749999999999E-3</v>
      </c>
      <c r="L1214">
        <f t="shared" si="558"/>
        <v>1.0836650083366449E-2</v>
      </c>
      <c r="O1214">
        <f>L1214*0.47*0.75</f>
        <v>3.8199191543866733E-3</v>
      </c>
      <c r="Q1214">
        <f t="shared" si="559"/>
        <v>1.9863579602810702E-3</v>
      </c>
      <c r="T1214">
        <f>(L1214*0.47*0.75)*(1+0.2)*0.52*3.67</f>
        <v>8.7479204570778315E-3</v>
      </c>
    </row>
    <row r="1215" spans="1:24" hidden="1" x14ac:dyDescent="0.3">
      <c r="A1215" s="26">
        <v>49002</v>
      </c>
      <c r="B1215">
        <v>198</v>
      </c>
      <c r="C1215" t="s">
        <v>211</v>
      </c>
      <c r="D1215">
        <v>12</v>
      </c>
      <c r="E1215" t="s">
        <v>222</v>
      </c>
      <c r="F1215">
        <v>4</v>
      </c>
      <c r="G1215">
        <v>13.5</v>
      </c>
      <c r="H1215">
        <f t="shared" si="533"/>
        <v>0.13500000000000001</v>
      </c>
      <c r="I1215">
        <v>5</v>
      </c>
      <c r="J1215">
        <v>3</v>
      </c>
      <c r="K1215" s="27">
        <f t="shared" si="534"/>
        <v>1.4313915000000002E-2</v>
      </c>
      <c r="L1215">
        <f t="shared" ref="L1215:L1216" si="560">0.000081*(G1215^1.922704*I1215^0.783213+0.000032*G1215^2)</f>
        <v>4.2582336623482701E-2</v>
      </c>
      <c r="O1215">
        <f>L1215*0.61*1.07</f>
        <v>2.7793491114147161E-2</v>
      </c>
      <c r="Q1215">
        <f t="shared" ref="Q1215:Q1216" si="561">O1215*0.531</f>
        <v>1.4758343781612143E-2</v>
      </c>
      <c r="T1215">
        <f>(L1215*0.61*1.07)*(1+0.2)*0.531*3.67</f>
        <v>6.4995746014219868E-2</v>
      </c>
    </row>
    <row r="1216" spans="1:24" hidden="1" x14ac:dyDescent="0.3">
      <c r="A1216" s="26">
        <v>49002</v>
      </c>
      <c r="B1216">
        <v>198</v>
      </c>
      <c r="C1216" t="s">
        <v>211</v>
      </c>
      <c r="D1216">
        <v>13</v>
      </c>
      <c r="E1216" t="s">
        <v>222</v>
      </c>
      <c r="F1216">
        <v>4</v>
      </c>
      <c r="G1216">
        <v>11.2</v>
      </c>
      <c r="H1216">
        <f t="shared" si="533"/>
        <v>0.11199999999999999</v>
      </c>
      <c r="I1216">
        <v>4</v>
      </c>
      <c r="J1216">
        <v>2</v>
      </c>
      <c r="K1216" s="27">
        <f t="shared" si="534"/>
        <v>9.8520575999999985E-3</v>
      </c>
      <c r="L1216">
        <f t="shared" si="560"/>
        <v>2.4967069815258272E-2</v>
      </c>
      <c r="O1216">
        <f>L1216*0.61*1.07</f>
        <v>1.6296006468419076E-2</v>
      </c>
      <c r="Q1216">
        <f t="shared" si="561"/>
        <v>8.6531794347305298E-3</v>
      </c>
      <c r="T1216">
        <f>(L1216*0.61*1.07)*(1+0.2)*0.531*3.67</f>
        <v>3.8108602230553248E-2</v>
      </c>
    </row>
    <row r="1217" spans="1:20" hidden="1" x14ac:dyDescent="0.3">
      <c r="A1217" s="26">
        <v>49002</v>
      </c>
      <c r="B1217">
        <v>198</v>
      </c>
      <c r="C1217" t="s">
        <v>211</v>
      </c>
      <c r="D1217">
        <v>14</v>
      </c>
      <c r="E1217" t="s">
        <v>212</v>
      </c>
      <c r="F1217">
        <v>4</v>
      </c>
      <c r="G1217">
        <v>7.9</v>
      </c>
      <c r="H1217">
        <f t="shared" si="533"/>
        <v>7.9000000000000001E-2</v>
      </c>
      <c r="I1217">
        <v>5</v>
      </c>
      <c r="J1217">
        <v>2</v>
      </c>
      <c r="K1217" s="27">
        <f t="shared" si="534"/>
        <v>4.9016813999999999E-3</v>
      </c>
      <c r="L1217">
        <f t="shared" ref="L1217:L1218" si="562">0.000062*(G1217^1.947206*I1217^0.894551+0.000039*G1217^2)</f>
        <v>1.4639469547740622E-2</v>
      </c>
      <c r="O1217">
        <f>L1217*0.47*0.75</f>
        <v>5.1604130155785688E-3</v>
      </c>
      <c r="Q1217">
        <f t="shared" ref="Q1217:Q1218" si="563">O1217*0.52</f>
        <v>2.6834147681008558E-3</v>
      </c>
      <c r="T1217">
        <f>(L1217*0.47*0.75)*(1+0.2)*0.52*3.67</f>
        <v>1.181775863871617E-2</v>
      </c>
    </row>
    <row r="1218" spans="1:20" hidden="1" x14ac:dyDescent="0.3">
      <c r="A1218" s="26">
        <v>49002</v>
      </c>
      <c r="B1218">
        <v>198</v>
      </c>
      <c r="C1218" t="s">
        <v>211</v>
      </c>
      <c r="D1218">
        <v>15</v>
      </c>
      <c r="E1218" t="s">
        <v>212</v>
      </c>
      <c r="F1218">
        <v>4</v>
      </c>
      <c r="G1218">
        <v>16.8</v>
      </c>
      <c r="H1218">
        <f t="shared" si="533"/>
        <v>0.16800000000000001</v>
      </c>
      <c r="I1218">
        <v>15</v>
      </c>
      <c r="J1218">
        <v>9</v>
      </c>
      <c r="K1218" s="27">
        <f t="shared" si="534"/>
        <v>2.2167129600000002E-2</v>
      </c>
      <c r="L1218">
        <f t="shared" si="562"/>
        <v>0.16997953243128316</v>
      </c>
      <c r="O1218">
        <f>L1218*0.47*0.75</f>
        <v>5.9917785182027311E-2</v>
      </c>
      <c r="Q1218">
        <f t="shared" si="563"/>
        <v>3.1157248294654202E-2</v>
      </c>
      <c r="T1218">
        <f>(L1218*0.47*0.75)*(1+0.2)*0.52*3.67</f>
        <v>0.13721652148965707</v>
      </c>
    </row>
    <row r="1219" spans="1:20" hidden="1" x14ac:dyDescent="0.3">
      <c r="A1219" s="26">
        <v>49002</v>
      </c>
      <c r="B1219">
        <v>198</v>
      </c>
      <c r="C1219" t="s">
        <v>211</v>
      </c>
      <c r="D1219">
        <v>16</v>
      </c>
      <c r="E1219" t="s">
        <v>222</v>
      </c>
      <c r="F1219">
        <v>4</v>
      </c>
      <c r="G1219">
        <v>12.8</v>
      </c>
      <c r="H1219">
        <f t="shared" ref="H1219:H1282" si="564">G1219/100</f>
        <v>0.128</v>
      </c>
      <c r="I1219">
        <v>5</v>
      </c>
      <c r="J1219">
        <v>3</v>
      </c>
      <c r="K1219" s="27">
        <f t="shared" ref="K1219:K1282" si="565">0.7854*H1219^2</f>
        <v>1.2867993599999999E-2</v>
      </c>
      <c r="L1219">
        <f t="shared" ref="L1219:L1222" si="566">0.000081*(G1219^1.922704*I1219^0.783213+0.000032*G1219^2)</f>
        <v>3.8438749310798735E-2</v>
      </c>
      <c r="O1219">
        <f>L1219*0.61*1.07</f>
        <v>2.5088971675158337E-2</v>
      </c>
      <c r="Q1219">
        <f t="shared" ref="Q1219:Q1222" si="567">O1219*0.531</f>
        <v>1.3322243959509077E-2</v>
      </c>
      <c r="T1219">
        <f>(L1219*0.61*1.07)*(1+0.2)*0.531*3.67</f>
        <v>5.8671162397677973E-2</v>
      </c>
    </row>
    <row r="1220" spans="1:20" hidden="1" x14ac:dyDescent="0.3">
      <c r="A1220" s="26">
        <v>49002</v>
      </c>
      <c r="B1220">
        <v>198</v>
      </c>
      <c r="C1220" t="s">
        <v>211</v>
      </c>
      <c r="D1220">
        <v>17</v>
      </c>
      <c r="E1220" t="s">
        <v>222</v>
      </c>
      <c r="F1220">
        <v>4</v>
      </c>
      <c r="G1220">
        <v>13.1</v>
      </c>
      <c r="H1220">
        <f t="shared" si="564"/>
        <v>0.13100000000000001</v>
      </c>
      <c r="I1220">
        <v>5</v>
      </c>
      <c r="J1220">
        <v>3</v>
      </c>
      <c r="K1220" s="27">
        <f t="shared" si="565"/>
        <v>1.3478249400000001E-2</v>
      </c>
      <c r="L1220">
        <f t="shared" si="566"/>
        <v>4.0189648593147415E-2</v>
      </c>
      <c r="O1220">
        <f>L1220*0.61*1.07</f>
        <v>2.623178363674732E-2</v>
      </c>
      <c r="Q1220">
        <f t="shared" si="567"/>
        <v>1.3929077111112827E-2</v>
      </c>
      <c r="T1220">
        <f>(L1220*0.61*1.07)*(1+0.2)*0.531*3.67</f>
        <v>6.1343655597340889E-2</v>
      </c>
    </row>
    <row r="1221" spans="1:20" hidden="1" x14ac:dyDescent="0.3">
      <c r="A1221" s="26">
        <v>49002</v>
      </c>
      <c r="B1221">
        <v>198</v>
      </c>
      <c r="C1221" t="s">
        <v>211</v>
      </c>
      <c r="D1221">
        <v>18</v>
      </c>
      <c r="E1221" t="s">
        <v>222</v>
      </c>
      <c r="F1221">
        <v>4</v>
      </c>
      <c r="G1221">
        <v>11.9</v>
      </c>
      <c r="H1221">
        <f t="shared" si="564"/>
        <v>0.11900000000000001</v>
      </c>
      <c r="I1221">
        <v>6</v>
      </c>
      <c r="J1221">
        <v>3</v>
      </c>
      <c r="K1221" s="27">
        <f t="shared" si="565"/>
        <v>1.11220494E-2</v>
      </c>
      <c r="L1221">
        <f t="shared" si="566"/>
        <v>3.8539473318419455E-2</v>
      </c>
      <c r="O1221">
        <f>L1221*0.61*1.07</f>
        <v>2.5154714234932381E-2</v>
      </c>
      <c r="Q1221">
        <f t="shared" si="567"/>
        <v>1.3357153258749095E-2</v>
      </c>
      <c r="T1221">
        <f>(L1221*0.61*1.07)*(1+0.2)*0.531*3.67</f>
        <v>5.8824902951531005E-2</v>
      </c>
    </row>
    <row r="1222" spans="1:20" hidden="1" x14ac:dyDescent="0.3">
      <c r="A1222" s="26">
        <v>49002</v>
      </c>
      <c r="B1222">
        <v>198</v>
      </c>
      <c r="C1222" t="s">
        <v>211</v>
      </c>
      <c r="D1222">
        <v>19</v>
      </c>
      <c r="E1222" t="s">
        <v>222</v>
      </c>
      <c r="F1222">
        <v>4</v>
      </c>
      <c r="G1222">
        <v>12.8</v>
      </c>
      <c r="H1222">
        <f t="shared" si="564"/>
        <v>0.128</v>
      </c>
      <c r="I1222">
        <v>7</v>
      </c>
      <c r="J1222">
        <v>4</v>
      </c>
      <c r="K1222" s="27">
        <f t="shared" si="565"/>
        <v>1.2867993599999999E-2</v>
      </c>
      <c r="L1222">
        <f t="shared" si="566"/>
        <v>5.0028503742345361E-2</v>
      </c>
      <c r="O1222">
        <f>L1222*0.61*1.07</f>
        <v>3.2653604392628814E-2</v>
      </c>
      <c r="Q1222">
        <f t="shared" si="567"/>
        <v>1.7339063932485903E-2</v>
      </c>
      <c r="T1222">
        <f>(L1222*0.61*1.07)*(1+0.2)*0.531*3.67</f>
        <v>7.6361237558667902E-2</v>
      </c>
    </row>
    <row r="1223" spans="1:20" hidden="1" x14ac:dyDescent="0.3">
      <c r="A1223" s="26">
        <v>49002</v>
      </c>
      <c r="B1223">
        <v>198</v>
      </c>
      <c r="C1223" t="s">
        <v>211</v>
      </c>
      <c r="D1223">
        <v>20</v>
      </c>
      <c r="E1223" t="s">
        <v>212</v>
      </c>
      <c r="F1223">
        <v>4</v>
      </c>
      <c r="G1223">
        <v>12</v>
      </c>
      <c r="H1223">
        <f t="shared" si="564"/>
        <v>0.12</v>
      </c>
      <c r="I1223">
        <v>9</v>
      </c>
      <c r="J1223">
        <v>5</v>
      </c>
      <c r="K1223" s="27">
        <f t="shared" si="565"/>
        <v>1.130976E-2</v>
      </c>
      <c r="L1223">
        <f t="shared" ref="L1223:L1231" si="568">0.000062*(G1223^1.947206*I1223^0.894551+0.000039*G1223^2)</f>
        <v>5.5898632462284339E-2</v>
      </c>
      <c r="O1223">
        <f t="shared" ref="O1223:O1231" si="569">L1223*0.47*0.75</f>
        <v>1.9704267942955229E-2</v>
      </c>
      <c r="Q1223">
        <f t="shared" ref="Q1223:Q1231" si="570">O1223*0.52</f>
        <v>1.0246219330336719E-2</v>
      </c>
      <c r="T1223">
        <f t="shared" ref="T1223:T1231" si="571">(L1223*0.47*0.75)*(1+0.2)*0.52*3.67</f>
        <v>4.5124349930802908E-2</v>
      </c>
    </row>
    <row r="1224" spans="1:20" hidden="1" x14ac:dyDescent="0.3">
      <c r="A1224" s="26">
        <v>49002</v>
      </c>
      <c r="B1224">
        <v>198</v>
      </c>
      <c r="C1224" t="s">
        <v>211</v>
      </c>
      <c r="D1224">
        <v>21</v>
      </c>
      <c r="E1224" t="s">
        <v>212</v>
      </c>
      <c r="F1224">
        <v>4</v>
      </c>
      <c r="G1224">
        <v>11.9</v>
      </c>
      <c r="H1224">
        <f t="shared" si="564"/>
        <v>0.11900000000000001</v>
      </c>
      <c r="I1224">
        <v>6</v>
      </c>
      <c r="J1224">
        <v>3</v>
      </c>
      <c r="K1224" s="27">
        <f t="shared" si="565"/>
        <v>1.11220494E-2</v>
      </c>
      <c r="L1224">
        <f t="shared" si="568"/>
        <v>3.8265117518666895E-2</v>
      </c>
      <c r="O1224">
        <f t="shared" si="569"/>
        <v>1.3488453925330079E-2</v>
      </c>
      <c r="Q1224">
        <f t="shared" si="570"/>
        <v>7.0139960411716414E-3</v>
      </c>
      <c r="T1224">
        <f t="shared" si="571"/>
        <v>3.0889638565319906E-2</v>
      </c>
    </row>
    <row r="1225" spans="1:20" hidden="1" x14ac:dyDescent="0.3">
      <c r="A1225" s="26">
        <v>49002</v>
      </c>
      <c r="B1225">
        <v>198</v>
      </c>
      <c r="C1225" t="s">
        <v>211</v>
      </c>
      <c r="D1225">
        <v>22</v>
      </c>
      <c r="E1225" t="s">
        <v>212</v>
      </c>
      <c r="F1225">
        <v>4</v>
      </c>
      <c r="G1225">
        <v>14.5</v>
      </c>
      <c r="H1225">
        <f t="shared" si="564"/>
        <v>0.14499999999999999</v>
      </c>
      <c r="I1225">
        <v>6</v>
      </c>
      <c r="J1225">
        <v>4</v>
      </c>
      <c r="K1225" s="27">
        <f t="shared" si="565"/>
        <v>1.6513034999999999E-2</v>
      </c>
      <c r="L1225">
        <f t="shared" si="568"/>
        <v>5.6223041748353145E-2</v>
      </c>
      <c r="O1225">
        <f t="shared" si="569"/>
        <v>1.9818622216294483E-2</v>
      </c>
      <c r="Q1225">
        <f t="shared" si="570"/>
        <v>1.0305683552473131E-2</v>
      </c>
      <c r="T1225">
        <f t="shared" si="571"/>
        <v>4.5386230365091672E-2</v>
      </c>
    </row>
    <row r="1226" spans="1:20" hidden="1" x14ac:dyDescent="0.3">
      <c r="A1226" s="26">
        <v>49002</v>
      </c>
      <c r="B1226">
        <v>198</v>
      </c>
      <c r="C1226" t="s">
        <v>211</v>
      </c>
      <c r="D1226">
        <v>23</v>
      </c>
      <c r="E1226" t="s">
        <v>212</v>
      </c>
      <c r="F1226">
        <v>4</v>
      </c>
      <c r="G1226">
        <v>8.4</v>
      </c>
      <c r="H1226">
        <f t="shared" si="564"/>
        <v>8.4000000000000005E-2</v>
      </c>
      <c r="I1226">
        <v>6</v>
      </c>
      <c r="J1226">
        <v>3</v>
      </c>
      <c r="K1226" s="27">
        <f t="shared" si="565"/>
        <v>5.5417824000000004E-3</v>
      </c>
      <c r="L1226">
        <f t="shared" si="568"/>
        <v>1.9420198096839324E-2</v>
      </c>
      <c r="O1226">
        <f t="shared" si="569"/>
        <v>6.8456198291358614E-3</v>
      </c>
      <c r="Q1226">
        <f t="shared" si="570"/>
        <v>3.5597223111506482E-3</v>
      </c>
      <c r="T1226">
        <f t="shared" si="571"/>
        <v>1.5677017058307454E-2</v>
      </c>
    </row>
    <row r="1227" spans="1:20" hidden="1" x14ac:dyDescent="0.3">
      <c r="A1227" s="26">
        <v>49002</v>
      </c>
      <c r="B1227">
        <v>198</v>
      </c>
      <c r="C1227" t="s">
        <v>211</v>
      </c>
      <c r="D1227">
        <v>24</v>
      </c>
      <c r="E1227" t="s">
        <v>212</v>
      </c>
      <c r="F1227">
        <v>4</v>
      </c>
      <c r="G1227">
        <v>11.6</v>
      </c>
      <c r="H1227">
        <f t="shared" si="564"/>
        <v>0.11599999999999999</v>
      </c>
      <c r="I1227">
        <v>7</v>
      </c>
      <c r="J1227">
        <v>4</v>
      </c>
      <c r="K1227" s="27">
        <f t="shared" si="565"/>
        <v>1.0568342399999998E-2</v>
      </c>
      <c r="L1227">
        <f t="shared" si="568"/>
        <v>4.1792403735826857E-2</v>
      </c>
      <c r="O1227">
        <f t="shared" si="569"/>
        <v>1.4731822316878966E-2</v>
      </c>
      <c r="Q1227">
        <f t="shared" si="570"/>
        <v>7.6605476047770628E-3</v>
      </c>
      <c r="T1227">
        <f t="shared" si="571"/>
        <v>3.3737051651438178E-2</v>
      </c>
    </row>
    <row r="1228" spans="1:20" hidden="1" x14ac:dyDescent="0.3">
      <c r="A1228" s="26">
        <v>49002</v>
      </c>
      <c r="B1228">
        <v>198</v>
      </c>
      <c r="C1228" t="s">
        <v>211</v>
      </c>
      <c r="D1228">
        <v>25</v>
      </c>
      <c r="E1228" t="s">
        <v>212</v>
      </c>
      <c r="F1228">
        <v>4</v>
      </c>
      <c r="G1228">
        <v>12.9</v>
      </c>
      <c r="H1228">
        <f t="shared" si="564"/>
        <v>0.129</v>
      </c>
      <c r="I1228">
        <v>8</v>
      </c>
      <c r="J1228">
        <v>6</v>
      </c>
      <c r="K1228" s="27">
        <f t="shared" si="565"/>
        <v>1.3069841399999999E-2</v>
      </c>
      <c r="L1228">
        <f t="shared" si="568"/>
        <v>5.7916419508267078E-2</v>
      </c>
      <c r="O1228">
        <f t="shared" si="569"/>
        <v>2.0415537876664145E-2</v>
      </c>
      <c r="Q1228">
        <f t="shared" si="570"/>
        <v>1.0616079695865355E-2</v>
      </c>
      <c r="T1228">
        <f t="shared" si="571"/>
        <v>4.6753214980591026E-2</v>
      </c>
    </row>
    <row r="1229" spans="1:20" hidden="1" x14ac:dyDescent="0.3">
      <c r="A1229" s="26">
        <v>49002</v>
      </c>
      <c r="B1229">
        <v>198</v>
      </c>
      <c r="C1229" t="s">
        <v>211</v>
      </c>
      <c r="D1229">
        <v>26</v>
      </c>
      <c r="E1229" t="s">
        <v>212</v>
      </c>
      <c r="F1229">
        <v>4</v>
      </c>
      <c r="G1229">
        <v>35.5</v>
      </c>
      <c r="H1229">
        <f t="shared" si="564"/>
        <v>0.35499999999999998</v>
      </c>
      <c r="I1229">
        <v>20.8</v>
      </c>
      <c r="J1229">
        <v>14</v>
      </c>
      <c r="K1229" s="27">
        <f t="shared" si="565"/>
        <v>9.8980034999999994E-2</v>
      </c>
      <c r="L1229">
        <f t="shared" si="568"/>
        <v>0.97742145602798403</v>
      </c>
      <c r="O1229">
        <f t="shared" si="569"/>
        <v>0.34454106324986433</v>
      </c>
      <c r="Q1229">
        <f t="shared" si="570"/>
        <v>0.17916135288992946</v>
      </c>
      <c r="T1229">
        <f t="shared" si="571"/>
        <v>0.7890265981272494</v>
      </c>
    </row>
    <row r="1230" spans="1:20" hidden="1" x14ac:dyDescent="0.3">
      <c r="A1230" s="26">
        <v>49002</v>
      </c>
      <c r="B1230">
        <v>198</v>
      </c>
      <c r="C1230" t="s">
        <v>211</v>
      </c>
      <c r="D1230">
        <v>27</v>
      </c>
      <c r="E1230" t="s">
        <v>212</v>
      </c>
      <c r="F1230">
        <v>4</v>
      </c>
      <c r="G1230">
        <v>17.100000000000001</v>
      </c>
      <c r="H1230">
        <f t="shared" si="564"/>
        <v>0.17100000000000001</v>
      </c>
      <c r="I1230">
        <v>9</v>
      </c>
      <c r="J1230">
        <v>5</v>
      </c>
      <c r="K1230" s="27">
        <f t="shared" si="565"/>
        <v>2.2965881400000002E-2</v>
      </c>
      <c r="L1230">
        <f t="shared" si="568"/>
        <v>0.11140648218033566</v>
      </c>
      <c r="O1230">
        <f t="shared" si="569"/>
        <v>3.9270784968568319E-2</v>
      </c>
      <c r="Q1230">
        <f t="shared" si="570"/>
        <v>2.0420808183655527E-2</v>
      </c>
      <c r="T1230">
        <f t="shared" si="571"/>
        <v>8.9933239240818932E-2</v>
      </c>
    </row>
    <row r="1231" spans="1:20" hidden="1" x14ac:dyDescent="0.3">
      <c r="A1231" s="26">
        <v>49002</v>
      </c>
      <c r="B1231">
        <v>198</v>
      </c>
      <c r="C1231" t="s">
        <v>211</v>
      </c>
      <c r="D1231">
        <v>28</v>
      </c>
      <c r="E1231" t="s">
        <v>212</v>
      </c>
      <c r="F1231">
        <v>4</v>
      </c>
      <c r="G1231">
        <v>16.8</v>
      </c>
      <c r="H1231">
        <f t="shared" si="564"/>
        <v>0.16800000000000001</v>
      </c>
      <c r="I1231">
        <v>10</v>
      </c>
      <c r="J1231">
        <v>6</v>
      </c>
      <c r="K1231" s="27">
        <f t="shared" si="565"/>
        <v>2.2167129600000002E-2</v>
      </c>
      <c r="L1231">
        <f t="shared" si="568"/>
        <v>0.11827005009341564</v>
      </c>
      <c r="O1231">
        <f t="shared" si="569"/>
        <v>4.1690192657929011E-2</v>
      </c>
      <c r="Q1231">
        <f t="shared" si="570"/>
        <v>2.1678900182123085E-2</v>
      </c>
      <c r="T1231">
        <f t="shared" si="571"/>
        <v>9.5473876402070071E-2</v>
      </c>
    </row>
    <row r="1232" spans="1:20" hidden="1" x14ac:dyDescent="0.3">
      <c r="A1232" s="26">
        <v>49002</v>
      </c>
      <c r="B1232">
        <v>198</v>
      </c>
      <c r="C1232" t="s">
        <v>211</v>
      </c>
      <c r="D1232">
        <v>29</v>
      </c>
      <c r="E1232" t="s">
        <v>222</v>
      </c>
      <c r="F1232">
        <v>4</v>
      </c>
      <c r="G1232">
        <v>17.2</v>
      </c>
      <c r="H1232">
        <f t="shared" si="564"/>
        <v>0.17199999999999999</v>
      </c>
      <c r="I1232">
        <v>6</v>
      </c>
      <c r="J1232">
        <v>3</v>
      </c>
      <c r="K1232" s="27">
        <f t="shared" si="565"/>
        <v>2.3235273599999995E-2</v>
      </c>
      <c r="L1232">
        <f>0.000081*(G1232^1.922704*I1232^0.783213+0.000032*G1232^2)</f>
        <v>7.825334968501757E-2</v>
      </c>
      <c r="O1232">
        <f>L1232*0.61*1.07</f>
        <v>5.1075961339410968E-2</v>
      </c>
      <c r="Q1232">
        <f>O1232*0.531</f>
        <v>2.7121335471227224E-2</v>
      </c>
      <c r="T1232">
        <f>(L1232*0.61*1.07)*(1+0.2)*0.531*3.67</f>
        <v>0.11944236141528469</v>
      </c>
    </row>
    <row r="1233" spans="1:20" hidden="1" x14ac:dyDescent="0.3">
      <c r="A1233" s="26">
        <v>49002</v>
      </c>
      <c r="B1233">
        <v>198</v>
      </c>
      <c r="C1233" t="s">
        <v>211</v>
      </c>
      <c r="D1233">
        <v>30</v>
      </c>
      <c r="E1233" t="s">
        <v>212</v>
      </c>
      <c r="F1233">
        <v>4</v>
      </c>
      <c r="G1233">
        <v>15.5</v>
      </c>
      <c r="H1233">
        <f t="shared" si="564"/>
        <v>0.155</v>
      </c>
      <c r="I1233">
        <v>12</v>
      </c>
      <c r="J1233">
        <v>8</v>
      </c>
      <c r="K1233" s="27">
        <f t="shared" si="565"/>
        <v>1.8869235000000002E-2</v>
      </c>
      <c r="L1233">
        <f t="shared" ref="L1233:L1235" si="572">0.000062*(G1233^1.947206*I1233^0.894551+0.000039*G1233^2)</f>
        <v>0.11901384790932883</v>
      </c>
      <c r="O1233">
        <f>L1233*0.47*0.75</f>
        <v>4.1952381388038411E-2</v>
      </c>
      <c r="Q1233">
        <f t="shared" ref="Q1233:Q1235" si="573">O1233*0.52</f>
        <v>2.1815238321779975E-2</v>
      </c>
      <c r="T1233">
        <f>(L1233*0.47*0.75)*(1+0.2)*0.52*3.67</f>
        <v>9.6074309569118999E-2</v>
      </c>
    </row>
    <row r="1234" spans="1:20" hidden="1" x14ac:dyDescent="0.3">
      <c r="A1234" s="26">
        <v>49002</v>
      </c>
      <c r="B1234">
        <v>198</v>
      </c>
      <c r="C1234" t="s">
        <v>211</v>
      </c>
      <c r="D1234">
        <v>31</v>
      </c>
      <c r="E1234" t="s">
        <v>212</v>
      </c>
      <c r="F1234">
        <v>4</v>
      </c>
      <c r="G1234">
        <v>7.9</v>
      </c>
      <c r="H1234">
        <f t="shared" si="564"/>
        <v>7.9000000000000001E-2</v>
      </c>
      <c r="I1234">
        <v>8</v>
      </c>
      <c r="J1234">
        <v>5</v>
      </c>
      <c r="K1234" s="27">
        <f t="shared" si="565"/>
        <v>4.9016813999999999E-3</v>
      </c>
      <c r="L1234">
        <f t="shared" si="572"/>
        <v>2.2290486054287354E-2</v>
      </c>
      <c r="O1234">
        <f>L1234*0.47*0.75</f>
        <v>7.8573963341362924E-3</v>
      </c>
      <c r="Q1234">
        <f t="shared" si="573"/>
        <v>4.0858460937508723E-3</v>
      </c>
      <c r="T1234">
        <f>(L1234*0.47*0.75)*(1+0.2)*0.52*3.67</f>
        <v>1.7994066196878843E-2</v>
      </c>
    </row>
    <row r="1235" spans="1:20" hidden="1" x14ac:dyDescent="0.3">
      <c r="A1235" s="26">
        <v>49002</v>
      </c>
      <c r="B1235">
        <v>198</v>
      </c>
      <c r="C1235" t="s">
        <v>211</v>
      </c>
      <c r="D1235">
        <v>32</v>
      </c>
      <c r="E1235" t="s">
        <v>212</v>
      </c>
      <c r="F1235">
        <v>4</v>
      </c>
      <c r="G1235">
        <v>15.9</v>
      </c>
      <c r="H1235">
        <f t="shared" si="564"/>
        <v>0.159</v>
      </c>
      <c r="I1235">
        <v>14</v>
      </c>
      <c r="J1235">
        <v>10</v>
      </c>
      <c r="K1235" s="27">
        <f t="shared" si="565"/>
        <v>1.98556974E-2</v>
      </c>
      <c r="L1235">
        <f t="shared" si="572"/>
        <v>0.14355925903007691</v>
      </c>
      <c r="O1235">
        <f>L1235*0.47*0.75</f>
        <v>5.0604638808102106E-2</v>
      </c>
      <c r="Q1235">
        <f t="shared" si="573"/>
        <v>2.6314412180213097E-2</v>
      </c>
      <c r="T1235">
        <f>(L1235*0.47*0.75)*(1+0.2)*0.52*3.67</f>
        <v>0.11588867124165848</v>
      </c>
    </row>
    <row r="1236" spans="1:20" hidden="1" x14ac:dyDescent="0.3">
      <c r="A1236" s="26">
        <v>49002</v>
      </c>
      <c r="B1236">
        <v>198</v>
      </c>
      <c r="C1236" t="s">
        <v>211</v>
      </c>
      <c r="D1236">
        <v>33</v>
      </c>
      <c r="E1236" t="s">
        <v>222</v>
      </c>
      <c r="F1236">
        <v>4</v>
      </c>
      <c r="G1236">
        <v>7.8</v>
      </c>
      <c r="H1236">
        <f t="shared" si="564"/>
        <v>7.8E-2</v>
      </c>
      <c r="I1236">
        <v>4</v>
      </c>
      <c r="J1236">
        <v>2</v>
      </c>
      <c r="K1236" s="27">
        <f t="shared" si="565"/>
        <v>4.7783736E-3</v>
      </c>
      <c r="L1236">
        <f>0.000081*(G1236^1.922704*I1236^0.783213+0.000032*G1236^2)</f>
        <v>1.2452759241009475E-2</v>
      </c>
      <c r="O1236">
        <f>L1236*0.61*1.07</f>
        <v>8.1279159566068852E-3</v>
      </c>
      <c r="Q1236">
        <f>O1236*0.531</f>
        <v>4.3159233729582564E-3</v>
      </c>
      <c r="T1236">
        <f>(L1236*0.61*1.07)*(1+0.2)*0.531*3.67</f>
        <v>1.9007326534508161E-2</v>
      </c>
    </row>
    <row r="1237" spans="1:20" hidden="1" x14ac:dyDescent="0.3">
      <c r="A1237" s="26">
        <v>49002</v>
      </c>
      <c r="B1237">
        <v>198</v>
      </c>
      <c r="C1237" t="s">
        <v>211</v>
      </c>
      <c r="D1237">
        <v>34</v>
      </c>
      <c r="E1237" t="s">
        <v>212</v>
      </c>
      <c r="F1237">
        <v>4</v>
      </c>
      <c r="G1237">
        <v>20.5</v>
      </c>
      <c r="H1237">
        <f t="shared" si="564"/>
        <v>0.20499999999999999</v>
      </c>
      <c r="I1237">
        <v>16.5</v>
      </c>
      <c r="J1237">
        <v>10</v>
      </c>
      <c r="K1237" s="27">
        <f t="shared" si="565"/>
        <v>3.3006434999999994E-2</v>
      </c>
      <c r="L1237">
        <f t="shared" ref="L1237:L1241" si="574">0.000062*(G1237^1.947206*I1237^0.894551+0.000039*G1237^2)</f>
        <v>0.27274059030401643</v>
      </c>
      <c r="O1237">
        <f>L1237*0.47*0.75</f>
        <v>9.6141058082165776E-2</v>
      </c>
      <c r="Q1237">
        <f t="shared" ref="Q1237:Q1241" si="575">O1237*0.52</f>
        <v>4.9993350202726203E-2</v>
      </c>
      <c r="T1237">
        <f>(L1237*0.47*0.75)*(1+0.2)*0.52*3.67</f>
        <v>0.22017071429280619</v>
      </c>
    </row>
    <row r="1238" spans="1:20" hidden="1" x14ac:dyDescent="0.3">
      <c r="A1238" s="26">
        <v>49002</v>
      </c>
      <c r="B1238">
        <v>198</v>
      </c>
      <c r="C1238" t="s">
        <v>211</v>
      </c>
      <c r="D1238">
        <v>35</v>
      </c>
      <c r="E1238" t="s">
        <v>212</v>
      </c>
      <c r="F1238">
        <v>4</v>
      </c>
      <c r="G1238">
        <v>13.1</v>
      </c>
      <c r="H1238">
        <f t="shared" si="564"/>
        <v>0.13100000000000001</v>
      </c>
      <c r="I1238">
        <v>10</v>
      </c>
      <c r="J1238">
        <v>6</v>
      </c>
      <c r="K1238" s="27">
        <f t="shared" si="565"/>
        <v>1.3478249400000001E-2</v>
      </c>
      <c r="L1238">
        <f t="shared" si="574"/>
        <v>7.2862242475053976E-2</v>
      </c>
      <c r="O1238">
        <f>L1238*0.47*0.75</f>
        <v>2.5683940472456524E-2</v>
      </c>
      <c r="Q1238">
        <f t="shared" si="575"/>
        <v>1.3355649045677393E-2</v>
      </c>
      <c r="T1238">
        <f>(L1238*0.47*0.75)*(1+0.2)*0.52*3.67</f>
        <v>5.8818278397163241E-2</v>
      </c>
    </row>
    <row r="1239" spans="1:20" hidden="1" x14ac:dyDescent="0.3">
      <c r="A1239" s="26">
        <v>49002</v>
      </c>
      <c r="B1239">
        <v>198</v>
      </c>
      <c r="C1239" t="s">
        <v>211</v>
      </c>
      <c r="D1239">
        <v>36</v>
      </c>
      <c r="E1239" t="s">
        <v>212</v>
      </c>
      <c r="F1239">
        <v>4</v>
      </c>
      <c r="G1239">
        <v>15</v>
      </c>
      <c r="H1239">
        <f t="shared" si="564"/>
        <v>0.15</v>
      </c>
      <c r="I1239">
        <v>11</v>
      </c>
      <c r="J1239">
        <v>8</v>
      </c>
      <c r="K1239" s="27">
        <f t="shared" si="565"/>
        <v>1.76715E-2</v>
      </c>
      <c r="L1239">
        <f t="shared" si="574"/>
        <v>0.10329155155682165</v>
      </c>
      <c r="O1239">
        <f>L1239*0.47*0.75</f>
        <v>3.641027192377963E-2</v>
      </c>
      <c r="Q1239">
        <f t="shared" si="575"/>
        <v>1.8933341400365407E-2</v>
      </c>
      <c r="T1239">
        <f>(L1239*0.47*0.75)*(1+0.2)*0.52*3.67</f>
        <v>8.3382435527209253E-2</v>
      </c>
    </row>
    <row r="1240" spans="1:20" hidden="1" x14ac:dyDescent="0.3">
      <c r="A1240" s="26">
        <v>49002</v>
      </c>
      <c r="B1240">
        <v>198</v>
      </c>
      <c r="C1240" t="s">
        <v>211</v>
      </c>
      <c r="D1240">
        <v>37</v>
      </c>
      <c r="E1240" t="s">
        <v>212</v>
      </c>
      <c r="F1240">
        <v>4</v>
      </c>
      <c r="G1240">
        <v>21.3</v>
      </c>
      <c r="H1240">
        <f t="shared" si="564"/>
        <v>0.21299999999999999</v>
      </c>
      <c r="I1240">
        <v>15</v>
      </c>
      <c r="J1240">
        <v>9</v>
      </c>
      <c r="K1240" s="27">
        <f t="shared" si="565"/>
        <v>3.5632812600000001E-2</v>
      </c>
      <c r="L1240">
        <f t="shared" si="574"/>
        <v>0.26983345930649794</v>
      </c>
      <c r="O1240">
        <f>L1240*0.47*0.75</f>
        <v>9.5116294405540508E-2</v>
      </c>
      <c r="Q1240">
        <f t="shared" si="575"/>
        <v>4.9460473090881064E-2</v>
      </c>
      <c r="T1240">
        <f>(L1240*0.47*0.75)*(1+0.2)*0.52*3.67</f>
        <v>0.2178239234922402</v>
      </c>
    </row>
    <row r="1241" spans="1:20" hidden="1" x14ac:dyDescent="0.3">
      <c r="A1241" s="26">
        <v>49002</v>
      </c>
      <c r="B1241">
        <v>198</v>
      </c>
      <c r="C1241" t="s">
        <v>211</v>
      </c>
      <c r="D1241">
        <v>38</v>
      </c>
      <c r="E1241" t="s">
        <v>212</v>
      </c>
      <c r="F1241">
        <v>4</v>
      </c>
      <c r="G1241">
        <v>7.6</v>
      </c>
      <c r="H1241">
        <f t="shared" si="564"/>
        <v>7.5999999999999998E-2</v>
      </c>
      <c r="I1241">
        <v>4</v>
      </c>
      <c r="J1241">
        <v>2</v>
      </c>
      <c r="K1241" s="27">
        <f t="shared" si="565"/>
        <v>4.5364704E-3</v>
      </c>
      <c r="L1241">
        <f t="shared" si="574"/>
        <v>1.1119775604083327E-2</v>
      </c>
      <c r="O1241">
        <f>L1241*0.47*0.75</f>
        <v>3.9197209004393722E-3</v>
      </c>
      <c r="Q1241">
        <f t="shared" si="575"/>
        <v>2.0382548682284737E-3</v>
      </c>
      <c r="T1241">
        <f>(L1241*0.47*0.75)*(1+0.2)*0.52*3.67</f>
        <v>8.9764744396781983E-3</v>
      </c>
    </row>
    <row r="1242" spans="1:20" hidden="1" x14ac:dyDescent="0.3">
      <c r="A1242" s="26">
        <v>49002</v>
      </c>
      <c r="B1242">
        <v>198</v>
      </c>
      <c r="C1242" t="s">
        <v>211</v>
      </c>
      <c r="D1242">
        <v>39</v>
      </c>
      <c r="E1242" t="s">
        <v>216</v>
      </c>
      <c r="F1242">
        <v>4</v>
      </c>
      <c r="G1242">
        <v>10.6</v>
      </c>
      <c r="H1242">
        <f t="shared" si="564"/>
        <v>0.106</v>
      </c>
      <c r="I1242">
        <v>9</v>
      </c>
      <c r="J1242">
        <v>4</v>
      </c>
      <c r="K1242" s="27">
        <f t="shared" si="565"/>
        <v>8.824754399999999E-3</v>
      </c>
      <c r="L1242">
        <f>0.000086*(G1242^1.882935*I1242^0.813269+0.000016*G1242^2)</f>
        <v>4.3766330565416053E-2</v>
      </c>
      <c r="O1242">
        <f>L1242*0.45*0.75</f>
        <v>1.477113656582792E-2</v>
      </c>
      <c r="Q1242">
        <f>O1242*0.52</f>
        <v>7.6809910142305185E-3</v>
      </c>
      <c r="T1242">
        <f>(L1242*0.45*0.75)*(1+0.2)*0.52*3.67</f>
        <v>3.3827084426671206E-2</v>
      </c>
    </row>
    <row r="1243" spans="1:20" hidden="1" x14ac:dyDescent="0.3">
      <c r="A1243" s="26">
        <v>49002</v>
      </c>
      <c r="B1243">
        <v>198</v>
      </c>
      <c r="C1243" t="s">
        <v>211</v>
      </c>
      <c r="D1243">
        <v>40</v>
      </c>
      <c r="E1243" t="s">
        <v>212</v>
      </c>
      <c r="F1243">
        <v>4</v>
      </c>
      <c r="G1243">
        <v>16.399999999999999</v>
      </c>
      <c r="H1243">
        <f t="shared" si="564"/>
        <v>0.16399999999999998</v>
      </c>
      <c r="I1243">
        <v>14.5</v>
      </c>
      <c r="J1243">
        <v>8</v>
      </c>
      <c r="K1243" s="27">
        <f t="shared" si="565"/>
        <v>2.1124118399999996E-2</v>
      </c>
      <c r="L1243">
        <f t="shared" ref="L1243:L1247" si="576">0.000062*(G1243^1.947206*I1243^0.894551+0.000039*G1243^2)</f>
        <v>0.15734307096495206</v>
      </c>
      <c r="O1243">
        <f>L1243*0.47*0.75</f>
        <v>5.54634325151456E-2</v>
      </c>
      <c r="Q1243">
        <f t="shared" ref="Q1243:Q1247" si="577">O1243*0.52</f>
        <v>2.8840984907875712E-2</v>
      </c>
      <c r="T1243">
        <f>(L1243*0.47*0.75)*(1+0.2)*0.52*3.67</f>
        <v>0.12701569753428463</v>
      </c>
    </row>
    <row r="1244" spans="1:20" hidden="1" x14ac:dyDescent="0.3">
      <c r="A1244" s="26">
        <v>49002</v>
      </c>
      <c r="B1244">
        <v>198</v>
      </c>
      <c r="C1244" t="s">
        <v>211</v>
      </c>
      <c r="D1244">
        <v>41</v>
      </c>
      <c r="E1244" t="s">
        <v>212</v>
      </c>
      <c r="F1244">
        <v>4</v>
      </c>
      <c r="G1244">
        <v>7.8</v>
      </c>
      <c r="H1244">
        <f t="shared" si="564"/>
        <v>7.8E-2</v>
      </c>
      <c r="I1244">
        <v>6</v>
      </c>
      <c r="J1244">
        <v>3</v>
      </c>
      <c r="K1244" s="27">
        <f t="shared" si="565"/>
        <v>4.7783736E-3</v>
      </c>
      <c r="L1244">
        <f t="shared" si="576"/>
        <v>1.6810608427458764E-2</v>
      </c>
      <c r="O1244">
        <f>L1244*0.47*0.75</f>
        <v>5.9257394706792137E-3</v>
      </c>
      <c r="Q1244">
        <f t="shared" si="577"/>
        <v>3.0813845247531914E-3</v>
      </c>
      <c r="T1244">
        <f>(L1244*0.47*0.75)*(1+0.2)*0.52*3.67</f>
        <v>1.3570417447013055E-2</v>
      </c>
    </row>
    <row r="1245" spans="1:20" hidden="1" x14ac:dyDescent="0.3">
      <c r="A1245" s="26">
        <v>49002</v>
      </c>
      <c r="B1245">
        <v>198</v>
      </c>
      <c r="C1245" t="s">
        <v>211</v>
      </c>
      <c r="D1245">
        <v>42</v>
      </c>
      <c r="E1245" t="s">
        <v>212</v>
      </c>
      <c r="F1245">
        <v>4</v>
      </c>
      <c r="G1245">
        <v>7.9</v>
      </c>
      <c r="H1245">
        <f t="shared" si="564"/>
        <v>7.9000000000000001E-2</v>
      </c>
      <c r="I1245">
        <v>6</v>
      </c>
      <c r="J1245">
        <v>3</v>
      </c>
      <c r="K1245" s="27">
        <f t="shared" si="565"/>
        <v>4.9016813999999999E-3</v>
      </c>
      <c r="L1245">
        <f t="shared" si="576"/>
        <v>1.7232819126093962E-2</v>
      </c>
      <c r="O1245">
        <f>L1245*0.47*0.75</f>
        <v>6.0745687419481208E-3</v>
      </c>
      <c r="Q1245">
        <f t="shared" si="577"/>
        <v>3.1587757458130228E-3</v>
      </c>
      <c r="T1245">
        <f>(L1245*0.47*0.75)*(1+0.2)*0.52*3.67</f>
        <v>1.3911248384560551E-2</v>
      </c>
    </row>
    <row r="1246" spans="1:20" hidden="1" x14ac:dyDescent="0.3">
      <c r="A1246" s="26">
        <v>49002</v>
      </c>
      <c r="B1246">
        <v>198</v>
      </c>
      <c r="C1246" t="s">
        <v>211</v>
      </c>
      <c r="D1246">
        <v>43</v>
      </c>
      <c r="E1246" t="s">
        <v>212</v>
      </c>
      <c r="F1246">
        <v>4</v>
      </c>
      <c r="G1246">
        <v>11.5</v>
      </c>
      <c r="H1246">
        <f t="shared" si="564"/>
        <v>0.115</v>
      </c>
      <c r="I1246">
        <v>12</v>
      </c>
      <c r="J1246">
        <v>8</v>
      </c>
      <c r="K1246" s="27">
        <f t="shared" si="565"/>
        <v>1.0386915E-2</v>
      </c>
      <c r="L1246">
        <f t="shared" si="576"/>
        <v>6.6553919637201128E-2</v>
      </c>
      <c r="O1246">
        <f>L1246*0.47*0.75</f>
        <v>2.3460256672113398E-2</v>
      </c>
      <c r="Q1246">
        <f t="shared" si="577"/>
        <v>1.2199333469498967E-2</v>
      </c>
      <c r="T1246">
        <f>(L1246*0.47*0.75)*(1+0.2)*0.52*3.67</f>
        <v>5.3725864599673455E-2</v>
      </c>
    </row>
    <row r="1247" spans="1:20" hidden="1" x14ac:dyDescent="0.3">
      <c r="A1247" s="26">
        <v>49002</v>
      </c>
      <c r="B1247">
        <v>198</v>
      </c>
      <c r="C1247" t="s">
        <v>211</v>
      </c>
      <c r="D1247">
        <v>44</v>
      </c>
      <c r="E1247" t="s">
        <v>212</v>
      </c>
      <c r="F1247">
        <v>1</v>
      </c>
      <c r="G1247">
        <v>36.200000000000003</v>
      </c>
      <c r="H1247">
        <f t="shared" si="564"/>
        <v>0.36200000000000004</v>
      </c>
      <c r="I1247">
        <v>24.5</v>
      </c>
      <c r="J1247">
        <v>14</v>
      </c>
      <c r="K1247" s="27">
        <f t="shared" si="565"/>
        <v>0.10292195760000002</v>
      </c>
      <c r="L1247">
        <f t="shared" si="576"/>
        <v>1.1754372538649303</v>
      </c>
      <c r="O1247">
        <f>L1247*0.47*0.75</f>
        <v>0.41434163198738794</v>
      </c>
      <c r="Q1247">
        <f t="shared" si="577"/>
        <v>0.21545764863344175</v>
      </c>
      <c r="T1247">
        <f>(L1247*0.47*0.75)*(1+0.2)*0.52*3.67</f>
        <v>0.94887548458167736</v>
      </c>
    </row>
    <row r="1248" spans="1:20" hidden="1" x14ac:dyDescent="0.3">
      <c r="A1248" s="26">
        <v>49002</v>
      </c>
      <c r="B1248">
        <v>198</v>
      </c>
      <c r="C1248" t="s">
        <v>211</v>
      </c>
      <c r="D1248">
        <v>45</v>
      </c>
      <c r="E1248" t="s">
        <v>216</v>
      </c>
      <c r="F1248">
        <v>4</v>
      </c>
      <c r="G1248">
        <v>22.3</v>
      </c>
      <c r="H1248">
        <f t="shared" si="564"/>
        <v>0.223</v>
      </c>
      <c r="I1248">
        <v>16.5</v>
      </c>
      <c r="J1248">
        <v>9</v>
      </c>
      <c r="K1248" s="27">
        <f t="shared" si="565"/>
        <v>3.9057156600000004E-2</v>
      </c>
      <c r="L1248">
        <f>0.000086*(G1248^1.882935*I1248^0.813269+0.000016*G1248^2)</f>
        <v>0.29067778404322836</v>
      </c>
      <c r="O1248">
        <f>L1248*0.45*0.75</f>
        <v>9.8103752114589576E-2</v>
      </c>
      <c r="Q1248">
        <f>O1248*0.52</f>
        <v>5.1013951099586584E-2</v>
      </c>
      <c r="T1248">
        <f>(L1248*0.45*0.75)*(1+0.2)*0.52*3.67</f>
        <v>0.22466544064257932</v>
      </c>
    </row>
    <row r="1249" spans="1:20" hidden="1" x14ac:dyDescent="0.3">
      <c r="A1249" s="26">
        <v>49002</v>
      </c>
      <c r="B1249">
        <v>198</v>
      </c>
      <c r="C1249" t="s">
        <v>211</v>
      </c>
      <c r="D1249">
        <v>46</v>
      </c>
      <c r="E1249" t="s">
        <v>212</v>
      </c>
      <c r="F1249">
        <v>1</v>
      </c>
      <c r="G1249">
        <v>14.6</v>
      </c>
      <c r="H1249">
        <f t="shared" si="564"/>
        <v>0.14599999999999999</v>
      </c>
      <c r="I1249">
        <v>14</v>
      </c>
      <c r="J1249">
        <v>8</v>
      </c>
      <c r="K1249" s="27">
        <f t="shared" si="565"/>
        <v>1.6741586399999998E-2</v>
      </c>
      <c r="L1249">
        <f t="shared" ref="L1249:L1250" si="578">0.000062*(G1249^1.947206*I1249^0.894551+0.000039*G1249^2)</f>
        <v>0.121590145406163</v>
      </c>
      <c r="O1249">
        <f>L1249*0.47*0.75</f>
        <v>4.2860526255672451E-2</v>
      </c>
      <c r="Q1249">
        <f t="shared" ref="Q1249:Q1250" si="579">O1249*0.52</f>
        <v>2.2287473652949676E-2</v>
      </c>
      <c r="T1249">
        <f>(L1249*0.47*0.75)*(1+0.2)*0.52*3.67</f>
        <v>9.8154033967590371E-2</v>
      </c>
    </row>
    <row r="1250" spans="1:20" hidden="1" x14ac:dyDescent="0.3">
      <c r="A1250" s="26">
        <v>49002</v>
      </c>
      <c r="B1250">
        <v>198</v>
      </c>
      <c r="C1250" t="s">
        <v>211</v>
      </c>
      <c r="D1250">
        <v>47</v>
      </c>
      <c r="E1250" t="s">
        <v>212</v>
      </c>
      <c r="F1250">
        <v>1</v>
      </c>
      <c r="G1250">
        <v>15.5</v>
      </c>
      <c r="H1250">
        <f t="shared" si="564"/>
        <v>0.155</v>
      </c>
      <c r="I1250">
        <v>15.1</v>
      </c>
      <c r="J1250">
        <v>9</v>
      </c>
      <c r="K1250" s="27">
        <f t="shared" si="565"/>
        <v>1.8869235000000002E-2</v>
      </c>
      <c r="L1250">
        <f t="shared" si="578"/>
        <v>0.14617376974096835</v>
      </c>
      <c r="O1250">
        <f>L1250*0.47*0.75</f>
        <v>5.1526253833691339E-2</v>
      </c>
      <c r="Q1250">
        <f t="shared" si="579"/>
        <v>2.6793651993519498E-2</v>
      </c>
      <c r="T1250">
        <f>(L1250*0.47*0.75)*(1+0.2)*0.52*3.67</f>
        <v>0.11799924337945986</v>
      </c>
    </row>
    <row r="1251" spans="1:20" hidden="1" x14ac:dyDescent="0.3">
      <c r="A1251" s="26">
        <v>49002</v>
      </c>
      <c r="B1251">
        <v>198</v>
      </c>
      <c r="C1251" t="s">
        <v>211</v>
      </c>
      <c r="D1251">
        <v>48</v>
      </c>
      <c r="E1251" t="s">
        <v>222</v>
      </c>
      <c r="F1251">
        <v>1</v>
      </c>
      <c r="G1251">
        <v>30.5</v>
      </c>
      <c r="H1251">
        <f t="shared" si="564"/>
        <v>0.30499999999999999</v>
      </c>
      <c r="I1251">
        <v>6</v>
      </c>
      <c r="J1251">
        <v>3</v>
      </c>
      <c r="K1251" s="27">
        <f t="shared" si="565"/>
        <v>7.3061834999999992E-2</v>
      </c>
      <c r="L1251">
        <f t="shared" ref="L1251:L1253" si="580">0.000081*(G1251^1.922704*I1251^0.783213+0.000032*G1251^2)</f>
        <v>0.23540564928127736</v>
      </c>
      <c r="O1251">
        <f>L1251*0.61*1.07</f>
        <v>0.15364926728588973</v>
      </c>
      <c r="Q1251">
        <f t="shared" ref="Q1251:Q1253" si="581">O1251*0.531</f>
        <v>8.1587760928807457E-2</v>
      </c>
      <c r="T1251">
        <f>(L1251*0.61*1.07)*(1+0.2)*0.531*3.67</f>
        <v>0.35931249913046798</v>
      </c>
    </row>
    <row r="1252" spans="1:20" hidden="1" x14ac:dyDescent="0.3">
      <c r="A1252" s="26">
        <v>49002</v>
      </c>
      <c r="B1252">
        <v>198</v>
      </c>
      <c r="C1252" t="s">
        <v>211</v>
      </c>
      <c r="D1252">
        <v>49</v>
      </c>
      <c r="E1252" t="s">
        <v>222</v>
      </c>
      <c r="F1252">
        <v>1</v>
      </c>
      <c r="G1252">
        <v>31.2</v>
      </c>
      <c r="H1252">
        <f t="shared" si="564"/>
        <v>0.312</v>
      </c>
      <c r="I1252">
        <v>8</v>
      </c>
      <c r="J1252">
        <v>4</v>
      </c>
      <c r="K1252" s="27">
        <f t="shared" si="565"/>
        <v>7.64539776E-2</v>
      </c>
      <c r="L1252">
        <f t="shared" si="580"/>
        <v>0.30804730144131476</v>
      </c>
      <c r="O1252">
        <f>L1252*0.61*1.07</f>
        <v>0.20106247365074614</v>
      </c>
      <c r="Q1252">
        <f t="shared" si="581"/>
        <v>0.10676417350854621</v>
      </c>
      <c r="T1252">
        <f>(L1252*0.61*1.07)*(1+0.2)*0.531*3.67</f>
        <v>0.47018942013163739</v>
      </c>
    </row>
    <row r="1253" spans="1:20" hidden="1" x14ac:dyDescent="0.3">
      <c r="A1253" s="26">
        <v>49002</v>
      </c>
      <c r="B1253">
        <v>198</v>
      </c>
      <c r="C1253" t="s">
        <v>211</v>
      </c>
      <c r="D1253">
        <v>50</v>
      </c>
      <c r="E1253" t="s">
        <v>222</v>
      </c>
      <c r="F1253">
        <v>1</v>
      </c>
      <c r="G1253">
        <v>14.4</v>
      </c>
      <c r="H1253">
        <f t="shared" si="564"/>
        <v>0.14400000000000002</v>
      </c>
      <c r="I1253">
        <v>9</v>
      </c>
      <c r="J1253">
        <v>6</v>
      </c>
      <c r="K1253" s="27">
        <f t="shared" si="565"/>
        <v>1.6286054400000003E-2</v>
      </c>
      <c r="L1253">
        <f t="shared" si="580"/>
        <v>7.6392620869696587E-2</v>
      </c>
      <c r="O1253">
        <f>L1253*0.61*1.07</f>
        <v>4.9861463641650963E-2</v>
      </c>
      <c r="Q1253">
        <f t="shared" si="581"/>
        <v>2.6476437193716663E-2</v>
      </c>
      <c r="T1253">
        <f>(L1253*0.61*1.07)*(1+0.2)*0.531*3.67</f>
        <v>0.11660222940112817</v>
      </c>
    </row>
    <row r="1254" spans="1:20" hidden="1" x14ac:dyDescent="0.3">
      <c r="A1254" s="26">
        <v>49002</v>
      </c>
      <c r="B1254">
        <v>198</v>
      </c>
      <c r="C1254" t="s">
        <v>211</v>
      </c>
      <c r="D1254">
        <v>51</v>
      </c>
      <c r="E1254" t="s">
        <v>212</v>
      </c>
      <c r="F1254">
        <v>1</v>
      </c>
      <c r="G1254">
        <v>14</v>
      </c>
      <c r="H1254">
        <f t="shared" si="564"/>
        <v>0.14000000000000001</v>
      </c>
      <c r="I1254">
        <v>9</v>
      </c>
      <c r="J1254">
        <v>6</v>
      </c>
      <c r="K1254" s="27">
        <f t="shared" si="565"/>
        <v>1.5393840000000002E-2</v>
      </c>
      <c r="L1254">
        <f t="shared" ref="L1254:L1255" si="582">0.000062*(G1254^1.947206*I1254^0.894551+0.000039*G1254^2)</f>
        <v>7.5467575121931293E-2</v>
      </c>
      <c r="O1254">
        <f>L1254*0.47*0.75</f>
        <v>2.6602320230480779E-2</v>
      </c>
      <c r="Q1254">
        <f t="shared" ref="Q1254:Q1255" si="583">O1254*0.52</f>
        <v>1.3833206519850006E-2</v>
      </c>
      <c r="T1254">
        <f>(L1254*0.47*0.75)*(1+0.2)*0.52*3.67</f>
        <v>6.0921441513419425E-2</v>
      </c>
    </row>
    <row r="1255" spans="1:20" hidden="1" x14ac:dyDescent="0.3">
      <c r="A1255" s="26">
        <v>49002</v>
      </c>
      <c r="B1255">
        <v>198</v>
      </c>
      <c r="C1255" t="s">
        <v>211</v>
      </c>
      <c r="D1255">
        <v>52</v>
      </c>
      <c r="E1255" t="s">
        <v>212</v>
      </c>
      <c r="F1255">
        <v>1</v>
      </c>
      <c r="G1255">
        <v>7.5</v>
      </c>
      <c r="H1255">
        <f t="shared" si="564"/>
        <v>7.4999999999999997E-2</v>
      </c>
      <c r="I1255">
        <v>6</v>
      </c>
      <c r="J1255">
        <v>3</v>
      </c>
      <c r="K1255" s="27">
        <f t="shared" si="565"/>
        <v>4.4178749999999999E-3</v>
      </c>
      <c r="L1255">
        <f t="shared" si="582"/>
        <v>1.5574567805822974E-2</v>
      </c>
      <c r="O1255">
        <f>L1255*0.47*0.75</f>
        <v>5.4900351515525976E-3</v>
      </c>
      <c r="Q1255">
        <f t="shared" si="583"/>
        <v>2.8548182788073508E-3</v>
      </c>
      <c r="T1255">
        <f>(L1255*0.47*0.75)*(1+0.2)*0.52*3.67</f>
        <v>1.2572619699867572E-2</v>
      </c>
    </row>
    <row r="1256" spans="1:20" hidden="1" x14ac:dyDescent="0.3">
      <c r="A1256" s="26">
        <v>49002</v>
      </c>
      <c r="B1256">
        <v>198</v>
      </c>
      <c r="C1256" t="s">
        <v>211</v>
      </c>
      <c r="D1256">
        <v>53</v>
      </c>
      <c r="E1256" t="s">
        <v>216</v>
      </c>
      <c r="F1256">
        <v>1</v>
      </c>
      <c r="G1256">
        <v>12.3</v>
      </c>
      <c r="H1256">
        <f t="shared" si="564"/>
        <v>0.12300000000000001</v>
      </c>
      <c r="I1256">
        <v>8</v>
      </c>
      <c r="J1256">
        <v>6</v>
      </c>
      <c r="K1256" s="27">
        <f t="shared" si="565"/>
        <v>1.1882316600000003E-2</v>
      </c>
      <c r="L1256">
        <f>0.000086*(G1256^1.882935*I1256^0.813269+0.000016*G1256^2)</f>
        <v>5.2623016680736406E-2</v>
      </c>
      <c r="O1256">
        <f>L1256*0.45*0.75</f>
        <v>1.7760268129748537E-2</v>
      </c>
      <c r="Q1256">
        <f>O1256*0.52</f>
        <v>9.2353394274692392E-3</v>
      </c>
      <c r="T1256">
        <f>(L1256*0.45*0.75)*(1+0.2)*0.52*3.67</f>
        <v>4.0672434838574537E-2</v>
      </c>
    </row>
    <row r="1257" spans="1:20" hidden="1" x14ac:dyDescent="0.3">
      <c r="A1257" s="26">
        <v>49002</v>
      </c>
      <c r="B1257">
        <v>198</v>
      </c>
      <c r="C1257" t="s">
        <v>211</v>
      </c>
      <c r="D1257">
        <v>54</v>
      </c>
      <c r="E1257" t="s">
        <v>212</v>
      </c>
      <c r="F1257">
        <v>1</v>
      </c>
      <c r="G1257">
        <v>13.9</v>
      </c>
      <c r="H1257">
        <f t="shared" si="564"/>
        <v>0.13900000000000001</v>
      </c>
      <c r="I1257">
        <v>9</v>
      </c>
      <c r="J1257">
        <v>6</v>
      </c>
      <c r="K1257" s="27">
        <f t="shared" si="565"/>
        <v>1.5174713400000003E-2</v>
      </c>
      <c r="L1257">
        <f t="shared" ref="L1257:L1268" si="584">0.000062*(G1257^1.947206*I1257^0.894551+0.000039*G1257^2)</f>
        <v>7.4421476835264608E-2</v>
      </c>
      <c r="O1257">
        <f t="shared" ref="O1257:O1268" si="585">L1257*0.47*0.75</f>
        <v>2.6233570584430772E-2</v>
      </c>
      <c r="Q1257">
        <f t="shared" ref="Q1257:Q1268" si="586">O1257*0.52</f>
        <v>1.3641456703904003E-2</v>
      </c>
      <c r="T1257">
        <f t="shared" ref="T1257:T1268" si="587">(L1257*0.47*0.75)*(1+0.2)*0.52*3.67</f>
        <v>6.0076975323993219E-2</v>
      </c>
    </row>
    <row r="1258" spans="1:20" hidden="1" x14ac:dyDescent="0.3">
      <c r="A1258" s="26">
        <v>49002</v>
      </c>
      <c r="B1258">
        <v>198</v>
      </c>
      <c r="C1258" t="s">
        <v>211</v>
      </c>
      <c r="D1258">
        <v>55</v>
      </c>
      <c r="E1258" t="s">
        <v>212</v>
      </c>
      <c r="F1258">
        <v>1</v>
      </c>
      <c r="G1258">
        <v>7.5</v>
      </c>
      <c r="H1258">
        <f t="shared" si="564"/>
        <v>7.4999999999999997E-2</v>
      </c>
      <c r="I1258">
        <v>8</v>
      </c>
      <c r="J1258">
        <v>4</v>
      </c>
      <c r="K1258" s="27">
        <f t="shared" si="565"/>
        <v>4.4178749999999999E-3</v>
      </c>
      <c r="L1258">
        <f t="shared" si="584"/>
        <v>2.0145554005217912E-2</v>
      </c>
      <c r="O1258">
        <f t="shared" si="585"/>
        <v>7.1013077868393136E-3</v>
      </c>
      <c r="Q1258">
        <f t="shared" si="586"/>
        <v>3.6926800491564431E-3</v>
      </c>
      <c r="T1258">
        <f t="shared" si="587"/>
        <v>1.6262562936484978E-2</v>
      </c>
    </row>
    <row r="1259" spans="1:20" hidden="1" x14ac:dyDescent="0.3">
      <c r="A1259" s="26">
        <v>49002</v>
      </c>
      <c r="B1259">
        <v>198</v>
      </c>
      <c r="C1259" t="s">
        <v>211</v>
      </c>
      <c r="D1259">
        <v>56</v>
      </c>
      <c r="E1259" t="s">
        <v>212</v>
      </c>
      <c r="F1259">
        <v>1</v>
      </c>
      <c r="G1259">
        <v>11</v>
      </c>
      <c r="H1259">
        <f t="shared" si="564"/>
        <v>0.11</v>
      </c>
      <c r="I1259">
        <v>8</v>
      </c>
      <c r="J1259">
        <v>4</v>
      </c>
      <c r="K1259" s="27">
        <f t="shared" si="565"/>
        <v>9.503339999999999E-3</v>
      </c>
      <c r="L1259">
        <f t="shared" si="584"/>
        <v>4.2467903064457788E-2</v>
      </c>
      <c r="O1259">
        <f t="shared" si="585"/>
        <v>1.4969935830221371E-2</v>
      </c>
      <c r="Q1259">
        <f t="shared" si="586"/>
        <v>7.7843666317151134E-3</v>
      </c>
      <c r="T1259">
        <f t="shared" si="587"/>
        <v>3.4282350646073351E-2</v>
      </c>
    </row>
    <row r="1260" spans="1:20" hidden="1" x14ac:dyDescent="0.3">
      <c r="A1260" s="26">
        <v>49002</v>
      </c>
      <c r="B1260">
        <v>198</v>
      </c>
      <c r="C1260" t="s">
        <v>211</v>
      </c>
      <c r="D1260">
        <v>57</v>
      </c>
      <c r="E1260" t="s">
        <v>212</v>
      </c>
      <c r="F1260">
        <v>1</v>
      </c>
      <c r="G1260">
        <v>20.7</v>
      </c>
      <c r="H1260">
        <f t="shared" si="564"/>
        <v>0.20699999999999999</v>
      </c>
      <c r="I1260">
        <v>10</v>
      </c>
      <c r="J1260">
        <v>6</v>
      </c>
      <c r="K1260" s="27">
        <f t="shared" si="565"/>
        <v>3.3653604599999998E-2</v>
      </c>
      <c r="L1260">
        <f t="shared" si="584"/>
        <v>0.17758675673459584</v>
      </c>
      <c r="O1260">
        <f t="shared" si="585"/>
        <v>6.2599331748945025E-2</v>
      </c>
      <c r="Q1260">
        <f t="shared" si="586"/>
        <v>3.2551652509451412E-2</v>
      </c>
      <c r="T1260">
        <f t="shared" si="587"/>
        <v>0.14335747765162404</v>
      </c>
    </row>
    <row r="1261" spans="1:20" hidden="1" x14ac:dyDescent="0.3">
      <c r="A1261" s="26">
        <v>49002</v>
      </c>
      <c r="B1261">
        <v>198</v>
      </c>
      <c r="C1261" t="s">
        <v>211</v>
      </c>
      <c r="D1261">
        <v>58</v>
      </c>
      <c r="E1261" t="s">
        <v>212</v>
      </c>
      <c r="F1261">
        <v>1</v>
      </c>
      <c r="G1261">
        <v>14.6</v>
      </c>
      <c r="H1261">
        <f t="shared" si="564"/>
        <v>0.14599999999999999</v>
      </c>
      <c r="I1261">
        <v>9</v>
      </c>
      <c r="J1261">
        <v>7</v>
      </c>
      <c r="K1261" s="27">
        <f t="shared" si="565"/>
        <v>1.6741586399999998E-2</v>
      </c>
      <c r="L1261">
        <f t="shared" si="584"/>
        <v>8.1893207394411915E-2</v>
      </c>
      <c r="O1261">
        <f t="shared" si="585"/>
        <v>2.8867355606530198E-2</v>
      </c>
      <c r="Q1261">
        <f t="shared" si="586"/>
        <v>1.5011024915395703E-2</v>
      </c>
      <c r="T1261">
        <f t="shared" si="587"/>
        <v>6.6108553727402666E-2</v>
      </c>
    </row>
    <row r="1262" spans="1:20" hidden="1" x14ac:dyDescent="0.3">
      <c r="A1262" s="26">
        <v>49002</v>
      </c>
      <c r="B1262">
        <v>198</v>
      </c>
      <c r="C1262" t="s">
        <v>211</v>
      </c>
      <c r="D1262">
        <v>59</v>
      </c>
      <c r="E1262" t="s">
        <v>212</v>
      </c>
      <c r="F1262">
        <v>1</v>
      </c>
      <c r="G1262">
        <v>8.1</v>
      </c>
      <c r="H1262">
        <f t="shared" si="564"/>
        <v>8.1000000000000003E-2</v>
      </c>
      <c r="I1262">
        <v>4</v>
      </c>
      <c r="J1262">
        <v>2</v>
      </c>
      <c r="K1262" s="27">
        <f t="shared" si="565"/>
        <v>5.1530094000000002E-3</v>
      </c>
      <c r="L1262">
        <f t="shared" si="584"/>
        <v>1.2588616680022804E-2</v>
      </c>
      <c r="O1262">
        <f t="shared" si="585"/>
        <v>4.437487379708038E-3</v>
      </c>
      <c r="Q1262">
        <f t="shared" si="586"/>
        <v>2.30749343744818E-3</v>
      </c>
      <c r="T1262">
        <f t="shared" si="587"/>
        <v>1.0162201098521784E-2</v>
      </c>
    </row>
    <row r="1263" spans="1:20" hidden="1" x14ac:dyDescent="0.3">
      <c r="A1263" s="26">
        <v>49002</v>
      </c>
      <c r="B1263">
        <v>198</v>
      </c>
      <c r="C1263" t="s">
        <v>211</v>
      </c>
      <c r="D1263">
        <v>60</v>
      </c>
      <c r="E1263" t="s">
        <v>212</v>
      </c>
      <c r="F1263">
        <v>1</v>
      </c>
      <c r="G1263">
        <v>7.5</v>
      </c>
      <c r="H1263">
        <f t="shared" si="564"/>
        <v>7.4999999999999997E-2</v>
      </c>
      <c r="I1263">
        <v>5</v>
      </c>
      <c r="J1263">
        <v>3</v>
      </c>
      <c r="K1263" s="27">
        <f t="shared" si="565"/>
        <v>4.4178749999999999E-3</v>
      </c>
      <c r="L1263">
        <f t="shared" si="584"/>
        <v>1.3230766740794334E-2</v>
      </c>
      <c r="O1263">
        <f t="shared" si="585"/>
        <v>4.6638452761300023E-3</v>
      </c>
      <c r="Q1263">
        <f t="shared" si="586"/>
        <v>2.4251995435876014E-3</v>
      </c>
      <c r="T1263">
        <f t="shared" si="587"/>
        <v>1.0680578789959795E-2</v>
      </c>
    </row>
    <row r="1264" spans="1:20" hidden="1" x14ac:dyDescent="0.3">
      <c r="A1264" s="26">
        <v>49002</v>
      </c>
      <c r="B1264">
        <v>198</v>
      </c>
      <c r="C1264" t="s">
        <v>211</v>
      </c>
      <c r="D1264">
        <v>61</v>
      </c>
      <c r="E1264" t="s">
        <v>212</v>
      </c>
      <c r="F1264">
        <v>1</v>
      </c>
      <c r="G1264">
        <v>14.3</v>
      </c>
      <c r="H1264">
        <f t="shared" si="564"/>
        <v>0.14300000000000002</v>
      </c>
      <c r="I1264">
        <v>9</v>
      </c>
      <c r="J1264">
        <v>6</v>
      </c>
      <c r="K1264" s="27">
        <f t="shared" si="565"/>
        <v>1.6060644600000003E-2</v>
      </c>
      <c r="L1264">
        <f t="shared" si="584"/>
        <v>7.8648469399597395E-2</v>
      </c>
      <c r="O1264">
        <f t="shared" si="585"/>
        <v>2.7723585463358076E-2</v>
      </c>
      <c r="Q1264">
        <f t="shared" si="586"/>
        <v>1.44162644409462E-2</v>
      </c>
      <c r="T1264">
        <f t="shared" si="587"/>
        <v>6.348922859792705E-2</v>
      </c>
    </row>
    <row r="1265" spans="1:24" hidden="1" x14ac:dyDescent="0.3">
      <c r="A1265" s="26">
        <v>49002</v>
      </c>
      <c r="B1265">
        <v>198</v>
      </c>
      <c r="C1265" t="s">
        <v>211</v>
      </c>
      <c r="D1265">
        <v>62</v>
      </c>
      <c r="E1265" t="s">
        <v>212</v>
      </c>
      <c r="F1265">
        <v>1</v>
      </c>
      <c r="G1265">
        <v>8</v>
      </c>
      <c r="H1265">
        <f t="shared" si="564"/>
        <v>0.08</v>
      </c>
      <c r="I1265">
        <v>6</v>
      </c>
      <c r="J1265">
        <v>3</v>
      </c>
      <c r="K1265" s="27">
        <f t="shared" si="565"/>
        <v>5.0265600000000002E-3</v>
      </c>
      <c r="L1265">
        <f t="shared" si="584"/>
        <v>1.7660122654145481E-2</v>
      </c>
      <c r="O1265">
        <f t="shared" si="585"/>
        <v>6.2251932355862818E-3</v>
      </c>
      <c r="Q1265">
        <f t="shared" si="586"/>
        <v>3.2371004825048665E-3</v>
      </c>
      <c r="T1265">
        <f t="shared" si="587"/>
        <v>1.4256190524951431E-2</v>
      </c>
    </row>
    <row r="1266" spans="1:24" hidden="1" x14ac:dyDescent="0.3">
      <c r="A1266" s="26">
        <v>49002</v>
      </c>
      <c r="B1266">
        <v>198</v>
      </c>
      <c r="C1266" t="s">
        <v>211</v>
      </c>
      <c r="D1266">
        <v>63</v>
      </c>
      <c r="E1266" t="s">
        <v>212</v>
      </c>
      <c r="F1266">
        <v>1</v>
      </c>
      <c r="G1266">
        <v>14.5</v>
      </c>
      <c r="H1266">
        <f t="shared" si="564"/>
        <v>0.14499999999999999</v>
      </c>
      <c r="I1266">
        <v>9</v>
      </c>
      <c r="J1266">
        <v>5</v>
      </c>
      <c r="K1266" s="27">
        <f t="shared" si="565"/>
        <v>1.6513034999999999E-2</v>
      </c>
      <c r="L1266">
        <f t="shared" si="584"/>
        <v>8.0804538665535192E-2</v>
      </c>
      <c r="O1266">
        <f t="shared" si="585"/>
        <v>2.8483599879601154E-2</v>
      </c>
      <c r="Q1266">
        <f t="shared" si="586"/>
        <v>1.4811471937392601E-2</v>
      </c>
      <c r="T1266">
        <f t="shared" si="587"/>
        <v>6.5229722412277008E-2</v>
      </c>
    </row>
    <row r="1267" spans="1:24" hidden="1" x14ac:dyDescent="0.3">
      <c r="A1267" s="26">
        <v>49002</v>
      </c>
      <c r="B1267">
        <v>198</v>
      </c>
      <c r="C1267" t="s">
        <v>211</v>
      </c>
      <c r="D1267">
        <v>64</v>
      </c>
      <c r="E1267" t="s">
        <v>212</v>
      </c>
      <c r="F1267">
        <v>1</v>
      </c>
      <c r="G1267">
        <v>9.4</v>
      </c>
      <c r="H1267">
        <f t="shared" si="564"/>
        <v>9.4E-2</v>
      </c>
      <c r="I1267">
        <v>8</v>
      </c>
      <c r="J1267">
        <v>4</v>
      </c>
      <c r="K1267" s="27">
        <f t="shared" si="565"/>
        <v>6.9397944000000001E-3</v>
      </c>
      <c r="L1267">
        <f t="shared" si="584"/>
        <v>3.1270519988180347E-2</v>
      </c>
      <c r="O1267">
        <f t="shared" si="585"/>
        <v>1.1022858295833571E-2</v>
      </c>
      <c r="Q1267">
        <f t="shared" si="586"/>
        <v>5.7318863138334569E-3</v>
      </c>
      <c r="T1267">
        <f t="shared" si="587"/>
        <v>2.5243227326122542E-2</v>
      </c>
    </row>
    <row r="1268" spans="1:24" hidden="1" x14ac:dyDescent="0.3">
      <c r="A1268" s="26">
        <v>49002</v>
      </c>
      <c r="B1268">
        <v>198</v>
      </c>
      <c r="C1268" t="s">
        <v>211</v>
      </c>
      <c r="D1268">
        <v>65</v>
      </c>
      <c r="E1268" t="s">
        <v>212</v>
      </c>
      <c r="F1268">
        <v>1</v>
      </c>
      <c r="G1268">
        <v>13.1</v>
      </c>
      <c r="H1268">
        <f t="shared" si="564"/>
        <v>0.13100000000000001</v>
      </c>
      <c r="I1268">
        <v>8</v>
      </c>
      <c r="J1268">
        <v>4</v>
      </c>
      <c r="K1268" s="27">
        <f t="shared" si="565"/>
        <v>1.3478249400000001E-2</v>
      </c>
      <c r="L1268">
        <f t="shared" si="584"/>
        <v>5.9677707395544309E-2</v>
      </c>
      <c r="O1268">
        <f t="shared" si="585"/>
        <v>2.1036391856929369E-2</v>
      </c>
      <c r="Q1268">
        <f t="shared" si="586"/>
        <v>1.0938923765603273E-2</v>
      </c>
      <c r="T1268">
        <f t="shared" si="587"/>
        <v>4.8175020263716804E-2</v>
      </c>
    </row>
    <row r="1269" spans="1:24" hidden="1" x14ac:dyDescent="0.3">
      <c r="A1269" s="26">
        <v>49002</v>
      </c>
      <c r="B1269">
        <v>198</v>
      </c>
      <c r="C1269" t="s">
        <v>211</v>
      </c>
      <c r="D1269">
        <v>66</v>
      </c>
      <c r="E1269" t="s">
        <v>222</v>
      </c>
      <c r="F1269">
        <v>1</v>
      </c>
      <c r="G1269">
        <v>20.7</v>
      </c>
      <c r="H1269">
        <f t="shared" si="564"/>
        <v>0.20699999999999999</v>
      </c>
      <c r="I1269">
        <v>8</v>
      </c>
      <c r="J1269">
        <v>4</v>
      </c>
      <c r="K1269" s="27">
        <f t="shared" si="565"/>
        <v>3.3653604599999998E-2</v>
      </c>
      <c r="L1269">
        <f>0.000081*(G1269^1.922704*I1269^0.783213+0.000032*G1269^2)</f>
        <v>0.13996573533972523</v>
      </c>
      <c r="O1269">
        <f>L1269*0.61*1.07</f>
        <v>9.1355635456238662E-2</v>
      </c>
      <c r="Q1269">
        <f>O1269*0.531</f>
        <v>4.850984242726273E-2</v>
      </c>
      <c r="T1269">
        <f>(L1269*0.61*1.07)*(1+0.2)*0.531*3.67</f>
        <v>0.21363734604966506</v>
      </c>
    </row>
    <row r="1270" spans="1:24" hidden="1" x14ac:dyDescent="0.3">
      <c r="A1270" s="26">
        <v>49002</v>
      </c>
      <c r="B1270">
        <v>198</v>
      </c>
      <c r="C1270" t="s">
        <v>211</v>
      </c>
      <c r="D1270">
        <v>67</v>
      </c>
      <c r="E1270" t="s">
        <v>212</v>
      </c>
      <c r="F1270">
        <v>1</v>
      </c>
      <c r="G1270">
        <v>50.2</v>
      </c>
      <c r="H1270">
        <f t="shared" si="564"/>
        <v>0.502</v>
      </c>
      <c r="I1270">
        <v>25.7</v>
      </c>
      <c r="J1270">
        <v>16</v>
      </c>
      <c r="K1270" s="27">
        <f t="shared" si="565"/>
        <v>0.19792394160000001</v>
      </c>
      <c r="L1270">
        <f>0.000062*(G1270^1.947206*I1270^0.894551+0.000039*G1270^2)</f>
        <v>2.3188379446414427</v>
      </c>
      <c r="O1270">
        <f>L1270*0.47*0.75</f>
        <v>0.81739037548610849</v>
      </c>
      <c r="Q1270">
        <f>O1270*0.52</f>
        <v>0.42504299525277645</v>
      </c>
      <c r="T1270">
        <f>(L1270*0.47*0.75)*(1+0.2)*0.52*3.67</f>
        <v>1.8718893510932273</v>
      </c>
      <c r="U1270">
        <v>96</v>
      </c>
      <c r="V1270">
        <v>103</v>
      </c>
      <c r="W1270">
        <v>13</v>
      </c>
      <c r="X1270">
        <v>9</v>
      </c>
    </row>
    <row r="1271" spans="1:24" hidden="1" x14ac:dyDescent="0.3">
      <c r="A1271" s="26">
        <v>49002</v>
      </c>
      <c r="B1271">
        <v>198</v>
      </c>
      <c r="C1271" t="s">
        <v>211</v>
      </c>
      <c r="D1271">
        <v>68</v>
      </c>
      <c r="E1271" t="s">
        <v>216</v>
      </c>
      <c r="F1271">
        <v>4</v>
      </c>
      <c r="G1271">
        <v>20.7</v>
      </c>
      <c r="H1271">
        <f t="shared" si="564"/>
        <v>0.20699999999999999</v>
      </c>
      <c r="I1271">
        <v>14</v>
      </c>
      <c r="J1271">
        <v>8</v>
      </c>
      <c r="K1271" s="27">
        <f t="shared" si="565"/>
        <v>3.3653604599999998E-2</v>
      </c>
      <c r="L1271">
        <f>0.000086*(G1271^1.882935*I1271^0.813269+0.000016*G1271^2)</f>
        <v>0.22105311208855924</v>
      </c>
      <c r="O1271">
        <f>L1271*0.45*0.75</f>
        <v>7.4605425329888744E-2</v>
      </c>
      <c r="Q1271">
        <f>O1271*0.52</f>
        <v>3.8794821171542149E-2</v>
      </c>
      <c r="T1271">
        <f>(L1271*0.45*0.75)*(1+0.2)*0.52*3.67</f>
        <v>0.17085239243947165</v>
      </c>
    </row>
    <row r="1272" spans="1:24" hidden="1" x14ac:dyDescent="0.3">
      <c r="A1272" s="26">
        <v>49002</v>
      </c>
      <c r="B1272">
        <v>198</v>
      </c>
      <c r="C1272" t="s">
        <v>211</v>
      </c>
      <c r="D1272">
        <v>69</v>
      </c>
      <c r="E1272" t="s">
        <v>212</v>
      </c>
      <c r="F1272">
        <v>4</v>
      </c>
      <c r="G1272">
        <v>14.5</v>
      </c>
      <c r="H1272">
        <f t="shared" si="564"/>
        <v>0.14499999999999999</v>
      </c>
      <c r="I1272">
        <v>13</v>
      </c>
      <c r="J1272">
        <v>8</v>
      </c>
      <c r="K1272" s="27">
        <f t="shared" si="565"/>
        <v>1.6513034999999999E-2</v>
      </c>
      <c r="L1272">
        <f>0.000062*(G1272^1.947206*I1272^0.894551+0.000039*G1272^2)</f>
        <v>0.11227822488976319</v>
      </c>
      <c r="O1272">
        <f>L1272*0.47*0.75</f>
        <v>3.9578074273641524E-2</v>
      </c>
      <c r="Q1272">
        <f>O1272*0.52</f>
        <v>2.0580598622293594E-2</v>
      </c>
      <c r="T1272">
        <f>(L1272*0.47*0.75)*(1+0.2)*0.52*3.67</f>
        <v>9.0636956332580981E-2</v>
      </c>
    </row>
    <row r="1273" spans="1:24" hidden="1" x14ac:dyDescent="0.3">
      <c r="A1273" s="26">
        <v>49002</v>
      </c>
      <c r="B1273">
        <v>198</v>
      </c>
      <c r="C1273" t="s">
        <v>211</v>
      </c>
      <c r="D1273">
        <v>70</v>
      </c>
      <c r="E1273" t="s">
        <v>222</v>
      </c>
      <c r="F1273">
        <v>4</v>
      </c>
      <c r="G1273">
        <v>16.2</v>
      </c>
      <c r="H1273">
        <f t="shared" si="564"/>
        <v>0.16200000000000001</v>
      </c>
      <c r="I1273">
        <v>4</v>
      </c>
      <c r="J1273">
        <v>2</v>
      </c>
      <c r="K1273" s="27">
        <f t="shared" si="565"/>
        <v>2.0612037600000001E-2</v>
      </c>
      <c r="L1273">
        <f>0.000081*(G1273^1.922704*I1273^0.783213+0.000032*G1273^2)</f>
        <v>5.0765820147404786E-2</v>
      </c>
      <c r="O1273">
        <f>L1273*0.61*1.07</f>
        <v>3.3134850810211107E-2</v>
      </c>
      <c r="Q1273">
        <f>O1273*0.531</f>
        <v>1.7594605780222098E-2</v>
      </c>
      <c r="T1273">
        <f>(L1273*0.61*1.07)*(1+0.2)*0.531*3.67</f>
        <v>7.7486643856098131E-2</v>
      </c>
    </row>
    <row r="1274" spans="1:24" hidden="1" x14ac:dyDescent="0.3">
      <c r="A1274" s="26">
        <v>49002</v>
      </c>
      <c r="B1274">
        <v>198</v>
      </c>
      <c r="C1274" t="s">
        <v>211</v>
      </c>
      <c r="D1274">
        <v>71</v>
      </c>
      <c r="E1274" t="s">
        <v>212</v>
      </c>
      <c r="F1274">
        <v>4</v>
      </c>
      <c r="G1274">
        <v>14.4</v>
      </c>
      <c r="H1274">
        <f t="shared" si="564"/>
        <v>0.14400000000000002</v>
      </c>
      <c r="I1274">
        <v>8</v>
      </c>
      <c r="J1274">
        <v>6</v>
      </c>
      <c r="K1274" s="27">
        <f t="shared" si="565"/>
        <v>1.6286054400000003E-2</v>
      </c>
      <c r="L1274">
        <f>0.000062*(G1274^1.947206*I1274^0.894551+0.000039*G1274^2)</f>
        <v>7.1750539366596158E-2</v>
      </c>
      <c r="O1274">
        <f>L1274*0.47*0.75</f>
        <v>2.5292065126725147E-2</v>
      </c>
      <c r="Q1274">
        <f>O1274*0.52</f>
        <v>1.3151873865897076E-2</v>
      </c>
      <c r="T1274">
        <f>(L1274*0.47*0.75)*(1+0.2)*0.52*3.67</f>
        <v>5.7920852505410722E-2</v>
      </c>
    </row>
    <row r="1275" spans="1:24" hidden="1" x14ac:dyDescent="0.3">
      <c r="A1275" s="26">
        <v>49002</v>
      </c>
      <c r="B1275">
        <v>198</v>
      </c>
      <c r="C1275" t="s">
        <v>211</v>
      </c>
      <c r="D1275">
        <v>72</v>
      </c>
      <c r="E1275" t="s">
        <v>222</v>
      </c>
      <c r="F1275">
        <v>4</v>
      </c>
      <c r="G1275">
        <v>29.8</v>
      </c>
      <c r="H1275">
        <f t="shared" si="564"/>
        <v>0.29799999999999999</v>
      </c>
      <c r="I1275">
        <v>14</v>
      </c>
      <c r="J1275">
        <v>6</v>
      </c>
      <c r="K1275" s="27">
        <f t="shared" si="565"/>
        <v>6.9746661599999996E-2</v>
      </c>
      <c r="L1275">
        <f>0.000081*(G1275^1.922704*I1275^0.783213+0.000032*G1275^2)</f>
        <v>0.43715071258799243</v>
      </c>
      <c r="O1275">
        <f>L1275*0.61*1.07</f>
        <v>0.28532827010618267</v>
      </c>
      <c r="Q1275">
        <f>O1275*0.531</f>
        <v>0.15150931142638299</v>
      </c>
      <c r="T1275">
        <f>(L1275*0.61*1.07)*(1+0.2)*0.531*3.67</f>
        <v>0.66724700752179078</v>
      </c>
    </row>
    <row r="1276" spans="1:24" hidden="1" x14ac:dyDescent="0.3">
      <c r="A1276" s="26">
        <v>49002</v>
      </c>
      <c r="B1276">
        <v>198</v>
      </c>
      <c r="C1276" t="s">
        <v>211</v>
      </c>
      <c r="D1276">
        <v>73</v>
      </c>
      <c r="E1276" t="s">
        <v>212</v>
      </c>
      <c r="F1276">
        <v>4</v>
      </c>
      <c r="G1276">
        <v>7.9</v>
      </c>
      <c r="H1276">
        <f t="shared" si="564"/>
        <v>7.9000000000000001E-2</v>
      </c>
      <c r="I1276">
        <v>6</v>
      </c>
      <c r="J1276">
        <v>3</v>
      </c>
      <c r="K1276" s="27">
        <f t="shared" si="565"/>
        <v>4.9016813999999999E-3</v>
      </c>
      <c r="L1276">
        <f t="shared" ref="L1276:L1279" si="588">0.000062*(G1276^1.947206*I1276^0.894551+0.000039*G1276^2)</f>
        <v>1.7232819126093962E-2</v>
      </c>
      <c r="O1276">
        <f>L1276*0.47*0.75</f>
        <v>6.0745687419481208E-3</v>
      </c>
      <c r="Q1276">
        <f t="shared" ref="Q1276:Q1279" si="589">O1276*0.52</f>
        <v>3.1587757458130228E-3</v>
      </c>
      <c r="T1276">
        <f>(L1276*0.47*0.75)*(1+0.2)*0.52*3.67</f>
        <v>1.3911248384560551E-2</v>
      </c>
    </row>
    <row r="1277" spans="1:24" hidden="1" x14ac:dyDescent="0.3">
      <c r="A1277" s="26">
        <v>49002</v>
      </c>
      <c r="B1277">
        <v>198</v>
      </c>
      <c r="C1277" t="s">
        <v>211</v>
      </c>
      <c r="D1277">
        <v>74</v>
      </c>
      <c r="E1277" t="s">
        <v>212</v>
      </c>
      <c r="F1277">
        <v>4</v>
      </c>
      <c r="G1277">
        <v>10.8</v>
      </c>
      <c r="H1277">
        <f t="shared" si="564"/>
        <v>0.10800000000000001</v>
      </c>
      <c r="I1277">
        <v>9</v>
      </c>
      <c r="J1277">
        <v>4</v>
      </c>
      <c r="K1277" s="27">
        <f t="shared" si="565"/>
        <v>9.1609056000000015E-3</v>
      </c>
      <c r="L1277">
        <f t="shared" si="588"/>
        <v>4.5530446365061733E-2</v>
      </c>
      <c r="O1277">
        <f>L1277*0.47*0.75</f>
        <v>1.6049482343684258E-2</v>
      </c>
      <c r="Q1277">
        <f t="shared" si="589"/>
        <v>8.3457308187158147E-3</v>
      </c>
      <c r="T1277">
        <f>(L1277*0.47*0.75)*(1+0.2)*0.52*3.67</f>
        <v>3.6754598525624446E-2</v>
      </c>
    </row>
    <row r="1278" spans="1:24" hidden="1" x14ac:dyDescent="0.3">
      <c r="A1278" s="26">
        <v>49002</v>
      </c>
      <c r="B1278">
        <v>198</v>
      </c>
      <c r="C1278" t="s">
        <v>211</v>
      </c>
      <c r="D1278">
        <v>75</v>
      </c>
      <c r="E1278" t="s">
        <v>212</v>
      </c>
      <c r="F1278">
        <v>4</v>
      </c>
      <c r="G1278">
        <v>53.7</v>
      </c>
      <c r="H1278">
        <f t="shared" si="564"/>
        <v>0.53700000000000003</v>
      </c>
      <c r="I1278">
        <v>25</v>
      </c>
      <c r="J1278">
        <v>15</v>
      </c>
      <c r="K1278" s="27">
        <f t="shared" si="565"/>
        <v>0.22648501260000004</v>
      </c>
      <c r="L1278">
        <f t="shared" si="588"/>
        <v>2.5795134999828475</v>
      </c>
      <c r="O1278">
        <f>L1278*0.47*0.75</f>
        <v>0.90927850874395366</v>
      </c>
      <c r="Q1278">
        <f t="shared" si="589"/>
        <v>0.47282482454685593</v>
      </c>
      <c r="T1278">
        <f>(L1278*0.47*0.75)*(1+0.2)*0.52*3.67</f>
        <v>2.0823205273043532</v>
      </c>
    </row>
    <row r="1279" spans="1:24" hidden="1" x14ac:dyDescent="0.3">
      <c r="A1279" s="26">
        <v>49002</v>
      </c>
      <c r="B1279">
        <v>198</v>
      </c>
      <c r="C1279" t="s">
        <v>211</v>
      </c>
      <c r="D1279">
        <v>76</v>
      </c>
      <c r="E1279" t="s">
        <v>212</v>
      </c>
      <c r="F1279">
        <v>4</v>
      </c>
      <c r="G1279">
        <v>8.4</v>
      </c>
      <c r="H1279">
        <f t="shared" si="564"/>
        <v>8.4000000000000005E-2</v>
      </c>
      <c r="I1279">
        <v>6</v>
      </c>
      <c r="J1279">
        <v>3</v>
      </c>
      <c r="K1279" s="27">
        <f t="shared" si="565"/>
        <v>5.5417824000000004E-3</v>
      </c>
      <c r="L1279">
        <f t="shared" si="588"/>
        <v>1.9420198096839324E-2</v>
      </c>
      <c r="O1279">
        <f>L1279*0.47*0.75</f>
        <v>6.8456198291358614E-3</v>
      </c>
      <c r="Q1279">
        <f t="shared" si="589"/>
        <v>3.5597223111506482E-3</v>
      </c>
      <c r="T1279">
        <f>(L1279*0.47*0.75)*(1+0.2)*0.52*3.67</f>
        <v>1.5677017058307454E-2</v>
      </c>
    </row>
    <row r="1280" spans="1:24" hidden="1" x14ac:dyDescent="0.3">
      <c r="A1280" s="26">
        <v>49002</v>
      </c>
      <c r="B1280">
        <v>198</v>
      </c>
      <c r="C1280" t="s">
        <v>211</v>
      </c>
      <c r="D1280">
        <v>77</v>
      </c>
      <c r="E1280" t="s">
        <v>216</v>
      </c>
      <c r="F1280">
        <v>4</v>
      </c>
      <c r="G1280">
        <v>9.1999999999999993</v>
      </c>
      <c r="H1280">
        <f t="shared" si="564"/>
        <v>9.1999999999999998E-2</v>
      </c>
      <c r="I1280">
        <v>7</v>
      </c>
      <c r="J1280">
        <v>4</v>
      </c>
      <c r="K1280" s="27">
        <f t="shared" si="565"/>
        <v>6.6476255999999992E-3</v>
      </c>
      <c r="L1280">
        <f>0.000086*(G1280^1.882935*I1280^0.813269+0.000016*G1280^2)</f>
        <v>2.732386764421868E-2</v>
      </c>
      <c r="O1280">
        <f>L1280*0.45*0.75</f>
        <v>9.2218053299238049E-3</v>
      </c>
      <c r="Q1280">
        <f>O1280*0.52</f>
        <v>4.7953387715603786E-3</v>
      </c>
      <c r="T1280">
        <f>(L1280*0.45*0.75)*(1+0.2)*0.52*3.67</f>
        <v>2.1118671949951907E-2</v>
      </c>
    </row>
    <row r="1281" spans="1:20" hidden="1" x14ac:dyDescent="0.3">
      <c r="A1281" s="26">
        <v>49002</v>
      </c>
      <c r="B1281">
        <v>198</v>
      </c>
      <c r="C1281" t="s">
        <v>211</v>
      </c>
      <c r="D1281">
        <v>78</v>
      </c>
      <c r="E1281" t="s">
        <v>212</v>
      </c>
      <c r="F1281">
        <v>1</v>
      </c>
      <c r="G1281">
        <v>55.8</v>
      </c>
      <c r="H1281">
        <f t="shared" si="564"/>
        <v>0.55799999999999994</v>
      </c>
      <c r="I1281">
        <v>26.1</v>
      </c>
      <c r="J1281">
        <v>15</v>
      </c>
      <c r="K1281" s="27">
        <f t="shared" si="565"/>
        <v>0.24454528559999994</v>
      </c>
      <c r="L1281">
        <f t="shared" ref="L1281:L1282" si="590">0.000062*(G1281^1.947206*I1281^0.894551+0.000039*G1281^2)</f>
        <v>2.8887276331367162</v>
      </c>
      <c r="O1281">
        <f>L1281*0.47*0.75</f>
        <v>1.0182764906806925</v>
      </c>
      <c r="Q1281">
        <f t="shared" ref="Q1281:Q1282" si="591">O1281*0.52</f>
        <v>0.52950377515396008</v>
      </c>
      <c r="T1281">
        <f>(L1281*0.47*0.75)*(1+0.2)*0.52*3.67</f>
        <v>2.33193462577804</v>
      </c>
    </row>
    <row r="1282" spans="1:20" hidden="1" x14ac:dyDescent="0.3">
      <c r="A1282" s="26">
        <v>49002</v>
      </c>
      <c r="B1282">
        <v>198</v>
      </c>
      <c r="C1282" t="s">
        <v>211</v>
      </c>
      <c r="D1282">
        <v>79</v>
      </c>
      <c r="E1282" t="s">
        <v>212</v>
      </c>
      <c r="F1282">
        <v>4</v>
      </c>
      <c r="G1282">
        <v>20.7</v>
      </c>
      <c r="H1282">
        <f t="shared" si="564"/>
        <v>0.20699999999999999</v>
      </c>
      <c r="I1282">
        <v>14</v>
      </c>
      <c r="J1282">
        <v>8</v>
      </c>
      <c r="K1282" s="27">
        <f t="shared" si="565"/>
        <v>3.3653604599999998E-2</v>
      </c>
      <c r="L1282">
        <f t="shared" si="590"/>
        <v>0.23995449931069415</v>
      </c>
      <c r="O1282">
        <f>L1282*0.47*0.75</f>
        <v>8.458396100701969E-2</v>
      </c>
      <c r="Q1282">
        <f t="shared" si="591"/>
        <v>4.3983659723650238E-2</v>
      </c>
      <c r="T1282">
        <f>(L1282*0.47*0.75)*(1+0.2)*0.52*3.67</f>
        <v>0.19370403742295564</v>
      </c>
    </row>
    <row r="1283" spans="1:20" hidden="1" x14ac:dyDescent="0.3">
      <c r="A1283" s="26">
        <v>49002</v>
      </c>
      <c r="B1283">
        <v>198</v>
      </c>
      <c r="C1283" t="s">
        <v>211</v>
      </c>
      <c r="D1283">
        <v>80</v>
      </c>
      <c r="E1283" t="s">
        <v>216</v>
      </c>
      <c r="F1283">
        <v>4</v>
      </c>
      <c r="G1283">
        <v>11.6</v>
      </c>
      <c r="H1283">
        <f t="shared" ref="H1283:H1346" si="592">G1283/100</f>
        <v>0.11599999999999999</v>
      </c>
      <c r="I1283">
        <v>8</v>
      </c>
      <c r="J1283">
        <v>4</v>
      </c>
      <c r="K1283" s="27">
        <f t="shared" ref="K1283:K1346" si="593">0.7854*H1283^2</f>
        <v>1.0568342399999998E-2</v>
      </c>
      <c r="L1283">
        <f t="shared" ref="L1283:L1284" si="594">0.000086*(G1283^1.882935*I1283^0.813269+0.000016*G1283^2)</f>
        <v>4.7125986242907043E-2</v>
      </c>
      <c r="O1283">
        <f>L1283*0.45*0.75</f>
        <v>1.5905020356981128E-2</v>
      </c>
      <c r="Q1283">
        <f t="shared" ref="Q1283:Q1286" si="595">O1283*0.52</f>
        <v>8.2706105856301861E-3</v>
      </c>
      <c r="T1283">
        <f>(L1283*0.45*0.75)*(1+0.2)*0.52*3.67</f>
        <v>3.6423769019115336E-2</v>
      </c>
    </row>
    <row r="1284" spans="1:20" hidden="1" x14ac:dyDescent="0.3">
      <c r="A1284" s="26">
        <v>49002</v>
      </c>
      <c r="B1284">
        <v>198</v>
      </c>
      <c r="C1284" t="s">
        <v>211</v>
      </c>
      <c r="D1284">
        <v>81</v>
      </c>
      <c r="E1284" t="s">
        <v>216</v>
      </c>
      <c r="F1284">
        <v>4</v>
      </c>
      <c r="G1284">
        <v>11</v>
      </c>
      <c r="H1284">
        <f t="shared" si="592"/>
        <v>0.11</v>
      </c>
      <c r="I1284">
        <v>8</v>
      </c>
      <c r="J1284">
        <v>4</v>
      </c>
      <c r="K1284" s="27">
        <f t="shared" si="593"/>
        <v>9.503339999999999E-3</v>
      </c>
      <c r="L1284">
        <f t="shared" si="594"/>
        <v>4.2641254514713442E-2</v>
      </c>
      <c r="O1284">
        <f>L1284*0.45*0.75</f>
        <v>1.4391423398715788E-2</v>
      </c>
      <c r="Q1284">
        <f t="shared" si="595"/>
        <v>7.4835401673322101E-3</v>
      </c>
      <c r="T1284">
        <f>(L1284*0.45*0.75)*(1+0.2)*0.52*3.67</f>
        <v>3.2957510896931053E-2</v>
      </c>
    </row>
    <row r="1285" spans="1:20" hidden="1" x14ac:dyDescent="0.3">
      <c r="A1285" s="26">
        <v>49002</v>
      </c>
      <c r="B1285">
        <v>198</v>
      </c>
      <c r="C1285" t="s">
        <v>211</v>
      </c>
      <c r="D1285">
        <v>82</v>
      </c>
      <c r="E1285" t="s">
        <v>212</v>
      </c>
      <c r="F1285">
        <v>4</v>
      </c>
      <c r="G1285">
        <v>15.3</v>
      </c>
      <c r="H1285">
        <f t="shared" si="592"/>
        <v>0.153</v>
      </c>
      <c r="I1285">
        <v>8</v>
      </c>
      <c r="J1285">
        <v>4</v>
      </c>
      <c r="K1285" s="27">
        <f t="shared" si="593"/>
        <v>1.83854286E-2</v>
      </c>
      <c r="L1285">
        <f t="shared" ref="L1285:L1286" si="596">0.000062*(G1285^1.947206*I1285^0.894551+0.000039*G1285^2)</f>
        <v>8.0740799833920782E-2</v>
      </c>
      <c r="O1285">
        <f>L1285*0.47*0.75</f>
        <v>2.8461131941457073E-2</v>
      </c>
      <c r="Q1285">
        <f t="shared" si="595"/>
        <v>1.4799788609557678E-2</v>
      </c>
      <c r="T1285">
        <f>(L1285*0.47*0.75)*(1+0.2)*0.52*3.67</f>
        <v>6.5178269036492015E-2</v>
      </c>
    </row>
    <row r="1286" spans="1:20" hidden="1" x14ac:dyDescent="0.3">
      <c r="A1286" s="26">
        <v>49002</v>
      </c>
      <c r="B1286">
        <v>198</v>
      </c>
      <c r="C1286" t="s">
        <v>211</v>
      </c>
      <c r="D1286">
        <v>83</v>
      </c>
      <c r="E1286" t="s">
        <v>212</v>
      </c>
      <c r="F1286">
        <v>7</v>
      </c>
      <c r="G1286">
        <v>34</v>
      </c>
      <c r="H1286">
        <f t="shared" si="592"/>
        <v>0.34</v>
      </c>
      <c r="I1286">
        <v>20</v>
      </c>
      <c r="J1286">
        <v>0</v>
      </c>
      <c r="K1286" s="27">
        <f t="shared" si="593"/>
        <v>9.079224000000001E-2</v>
      </c>
      <c r="L1286">
        <f t="shared" si="596"/>
        <v>0.86763229397583652</v>
      </c>
      <c r="O1286">
        <f>L1286*0.47*0.75</f>
        <v>0.30584038362648236</v>
      </c>
      <c r="Q1286">
        <f t="shared" si="595"/>
        <v>0.15903699948577082</v>
      </c>
      <c r="T1286">
        <f>(L1286*0.47*0.75)*(1+0.2)*0.52*3.67</f>
        <v>0.70039894573533468</v>
      </c>
    </row>
    <row r="1287" spans="1:20" hidden="1" x14ac:dyDescent="0.3">
      <c r="A1287" s="26">
        <v>49002</v>
      </c>
      <c r="B1287">
        <v>198</v>
      </c>
      <c r="C1287" t="s">
        <v>211</v>
      </c>
      <c r="D1287">
        <v>84</v>
      </c>
      <c r="E1287" t="s">
        <v>216</v>
      </c>
      <c r="F1287">
        <v>4</v>
      </c>
      <c r="G1287">
        <v>9.1</v>
      </c>
      <c r="H1287">
        <f t="shared" si="592"/>
        <v>9.0999999999999998E-2</v>
      </c>
      <c r="I1287">
        <v>5</v>
      </c>
      <c r="J1287">
        <v>3</v>
      </c>
      <c r="K1287" s="27">
        <f t="shared" si="593"/>
        <v>6.5038973999999999E-3</v>
      </c>
      <c r="L1287">
        <f t="shared" ref="L1287:L1288" si="597">0.000086*(G1287^1.882935*I1287^0.813269+0.000016*G1287^2)</f>
        <v>2.035936003018668E-2</v>
      </c>
      <c r="O1287">
        <f>L1287*0.45*0.75</f>
        <v>6.871284010188005E-3</v>
      </c>
      <c r="Q1287">
        <f t="shared" ref="Q1287:Q1290" si="598">O1287*0.52</f>
        <v>3.5730676852977626E-3</v>
      </c>
      <c r="T1287">
        <f>(L1287*0.45*0.75)*(1+0.2)*0.52*3.67</f>
        <v>1.5735790086051346E-2</v>
      </c>
    </row>
    <row r="1288" spans="1:20" hidden="1" x14ac:dyDescent="0.3">
      <c r="A1288" s="26">
        <v>49002</v>
      </c>
      <c r="B1288">
        <v>198</v>
      </c>
      <c r="C1288" t="s">
        <v>211</v>
      </c>
      <c r="D1288">
        <v>85</v>
      </c>
      <c r="E1288" t="s">
        <v>216</v>
      </c>
      <c r="F1288">
        <v>4</v>
      </c>
      <c r="G1288">
        <v>16</v>
      </c>
      <c r="H1288">
        <f t="shared" si="592"/>
        <v>0.16</v>
      </c>
      <c r="I1288">
        <v>13</v>
      </c>
      <c r="J1288">
        <v>9</v>
      </c>
      <c r="K1288" s="27">
        <f t="shared" si="593"/>
        <v>2.0106240000000001E-2</v>
      </c>
      <c r="L1288">
        <f t="shared" si="597"/>
        <v>0.12814890534369391</v>
      </c>
      <c r="O1288">
        <f>L1288*0.45*0.75</f>
        <v>4.3250255553496694E-2</v>
      </c>
      <c r="Q1288">
        <f t="shared" si="598"/>
        <v>2.249013288781828E-2</v>
      </c>
      <c r="T1288">
        <f>(L1288*0.45*0.75)*(1+0.2)*0.52*3.67</f>
        <v>9.9046545237951714E-2</v>
      </c>
    </row>
    <row r="1289" spans="1:20" hidden="1" x14ac:dyDescent="0.3">
      <c r="A1289" s="26">
        <v>49002</v>
      </c>
      <c r="B1289">
        <v>198</v>
      </c>
      <c r="C1289" t="s">
        <v>211</v>
      </c>
      <c r="D1289">
        <v>86</v>
      </c>
      <c r="E1289" t="s">
        <v>212</v>
      </c>
      <c r="F1289">
        <v>4</v>
      </c>
      <c r="G1289">
        <v>8.1</v>
      </c>
      <c r="H1289">
        <f t="shared" si="592"/>
        <v>8.1000000000000003E-2</v>
      </c>
      <c r="I1289">
        <v>4</v>
      </c>
      <c r="J1289">
        <v>2</v>
      </c>
      <c r="K1289" s="27">
        <f t="shared" si="593"/>
        <v>5.1530094000000002E-3</v>
      </c>
      <c r="L1289">
        <f t="shared" ref="L1289:L1290" si="599">0.000062*(G1289^1.947206*I1289^0.894551+0.000039*G1289^2)</f>
        <v>1.2588616680022804E-2</v>
      </c>
      <c r="O1289">
        <f>L1289*0.47*0.75</f>
        <v>4.437487379708038E-3</v>
      </c>
      <c r="Q1289">
        <f t="shared" si="598"/>
        <v>2.30749343744818E-3</v>
      </c>
      <c r="T1289">
        <f>(L1289*0.47*0.75)*(1+0.2)*0.52*3.67</f>
        <v>1.0162201098521784E-2</v>
      </c>
    </row>
    <row r="1290" spans="1:20" hidden="1" x14ac:dyDescent="0.3">
      <c r="A1290" s="26">
        <v>49002</v>
      </c>
      <c r="B1290">
        <v>198</v>
      </c>
      <c r="C1290" t="s">
        <v>211</v>
      </c>
      <c r="D1290">
        <v>87</v>
      </c>
      <c r="E1290" t="s">
        <v>212</v>
      </c>
      <c r="F1290">
        <v>4</v>
      </c>
      <c r="G1290">
        <v>8.6999999999999993</v>
      </c>
      <c r="H1290">
        <f t="shared" si="592"/>
        <v>8.6999999999999994E-2</v>
      </c>
      <c r="I1290">
        <v>4</v>
      </c>
      <c r="J1290">
        <v>2</v>
      </c>
      <c r="K1290" s="27">
        <f t="shared" si="593"/>
        <v>5.944692599999999E-3</v>
      </c>
      <c r="L1290">
        <f t="shared" si="599"/>
        <v>1.4467985886197063E-2</v>
      </c>
      <c r="O1290">
        <f>L1290*0.47*0.75</f>
        <v>5.099965024884464E-3</v>
      </c>
      <c r="Q1290">
        <f t="shared" si="598"/>
        <v>2.6519818129399214E-3</v>
      </c>
      <c r="T1290">
        <f>(L1290*0.47*0.75)*(1+0.2)*0.52*3.67</f>
        <v>1.1679327904187414E-2</v>
      </c>
    </row>
    <row r="1291" spans="1:20" hidden="1" x14ac:dyDescent="0.3">
      <c r="A1291" s="26">
        <v>49002</v>
      </c>
      <c r="B1291">
        <v>198</v>
      </c>
      <c r="C1291" t="s">
        <v>211</v>
      </c>
      <c r="D1291">
        <v>88</v>
      </c>
      <c r="E1291" t="s">
        <v>216</v>
      </c>
      <c r="F1291">
        <v>4</v>
      </c>
      <c r="G1291">
        <v>12.7</v>
      </c>
      <c r="H1291">
        <f t="shared" si="592"/>
        <v>0.127</v>
      </c>
      <c r="I1291">
        <v>8</v>
      </c>
      <c r="J1291">
        <v>4</v>
      </c>
      <c r="K1291" s="27">
        <f t="shared" si="593"/>
        <v>1.26677166E-2</v>
      </c>
      <c r="L1291">
        <f>0.000086*(G1291^1.882935*I1291^0.813269+0.000016*G1291^2)</f>
        <v>5.5891520650093694E-2</v>
      </c>
      <c r="O1291">
        <f>L1291*0.45*0.75</f>
        <v>1.8863388219406623E-2</v>
      </c>
      <c r="Q1291">
        <f>O1291*0.52</f>
        <v>9.8089618740914448E-3</v>
      </c>
      <c r="T1291">
        <f>(L1291*0.45*0.75)*(1+0.2)*0.52*3.67</f>
        <v>4.3198668093498725E-2</v>
      </c>
    </row>
    <row r="1292" spans="1:20" hidden="1" x14ac:dyDescent="0.3">
      <c r="A1292" s="26">
        <v>49002</v>
      </c>
      <c r="B1292">
        <v>198</v>
      </c>
      <c r="C1292" t="s">
        <v>211</v>
      </c>
      <c r="D1292">
        <v>89</v>
      </c>
      <c r="E1292" t="s">
        <v>212</v>
      </c>
      <c r="F1292">
        <v>4</v>
      </c>
      <c r="G1292">
        <v>11.6</v>
      </c>
      <c r="H1292">
        <f t="shared" si="592"/>
        <v>0.11599999999999999</v>
      </c>
      <c r="I1292">
        <v>7</v>
      </c>
      <c r="J1292">
        <v>3</v>
      </c>
      <c r="K1292" s="27">
        <f t="shared" si="593"/>
        <v>1.0568342399999998E-2</v>
      </c>
      <c r="L1292">
        <f t="shared" ref="L1292:L1293" si="600">0.000062*(G1292^1.947206*I1292^0.894551+0.000039*G1292^2)</f>
        <v>4.1792403735826857E-2</v>
      </c>
      <c r="O1292">
        <f>L1292*0.47*0.75</f>
        <v>1.4731822316878966E-2</v>
      </c>
      <c r="Q1292">
        <f t="shared" ref="Q1292:Q1293" si="601">O1292*0.52</f>
        <v>7.6605476047770628E-3</v>
      </c>
      <c r="T1292">
        <f>(L1292*0.47*0.75)*(1+0.2)*0.52*3.67</f>
        <v>3.3737051651438178E-2</v>
      </c>
    </row>
    <row r="1293" spans="1:20" hidden="1" x14ac:dyDescent="0.3">
      <c r="A1293" s="26">
        <v>49002</v>
      </c>
      <c r="B1293">
        <v>198</v>
      </c>
      <c r="C1293" t="s">
        <v>211</v>
      </c>
      <c r="D1293">
        <v>90</v>
      </c>
      <c r="E1293" t="s">
        <v>212</v>
      </c>
      <c r="F1293">
        <v>4</v>
      </c>
      <c r="G1293">
        <v>10.5</v>
      </c>
      <c r="H1293">
        <f t="shared" si="592"/>
        <v>0.105</v>
      </c>
      <c r="I1293">
        <v>5</v>
      </c>
      <c r="J1293">
        <v>2</v>
      </c>
      <c r="K1293" s="27">
        <f t="shared" si="593"/>
        <v>8.659034999999999E-3</v>
      </c>
      <c r="L1293">
        <f t="shared" si="600"/>
        <v>2.5475720806787241E-2</v>
      </c>
      <c r="O1293">
        <f>L1293*0.47*0.75</f>
        <v>8.9801915843925016E-3</v>
      </c>
      <c r="Q1293">
        <f t="shared" si="601"/>
        <v>4.6696996238841009E-3</v>
      </c>
      <c r="T1293">
        <f>(L1293*0.47*0.75)*(1+0.2)*0.52*3.67</f>
        <v>2.056535714358558E-2</v>
      </c>
    </row>
    <row r="1294" spans="1:20" hidden="1" x14ac:dyDescent="0.3">
      <c r="A1294" s="26">
        <v>49002</v>
      </c>
      <c r="B1294">
        <v>198</v>
      </c>
      <c r="C1294" t="s">
        <v>211</v>
      </c>
      <c r="D1294">
        <v>91</v>
      </c>
      <c r="E1294" t="s">
        <v>222</v>
      </c>
      <c r="F1294">
        <v>4</v>
      </c>
      <c r="G1294">
        <v>20.7</v>
      </c>
      <c r="H1294">
        <f t="shared" si="592"/>
        <v>0.20699999999999999</v>
      </c>
      <c r="I1294">
        <v>9</v>
      </c>
      <c r="J1294">
        <v>6</v>
      </c>
      <c r="K1294" s="27">
        <f t="shared" si="593"/>
        <v>3.3653604599999998E-2</v>
      </c>
      <c r="L1294">
        <f>0.000081*(G1294^1.922704*I1294^0.783213+0.000032*G1294^2)</f>
        <v>0.15349164729421141</v>
      </c>
      <c r="O1294">
        <f>L1294*0.61*1.07</f>
        <v>0.1001839981889318</v>
      </c>
      <c r="Q1294">
        <f>O1294*0.531</f>
        <v>5.3197703038322788E-2</v>
      </c>
      <c r="T1294">
        <f>(L1294*0.61*1.07)*(1+0.2)*0.531*3.67</f>
        <v>0.23428268418077355</v>
      </c>
    </row>
    <row r="1295" spans="1:20" hidden="1" x14ac:dyDescent="0.3">
      <c r="A1295" s="26">
        <v>49002</v>
      </c>
      <c r="B1295">
        <v>198</v>
      </c>
      <c r="C1295" t="s">
        <v>211</v>
      </c>
      <c r="D1295">
        <v>92</v>
      </c>
      <c r="E1295" t="s">
        <v>212</v>
      </c>
      <c r="F1295">
        <v>4</v>
      </c>
      <c r="G1295">
        <v>16.100000000000001</v>
      </c>
      <c r="H1295">
        <f t="shared" si="592"/>
        <v>0.161</v>
      </c>
      <c r="I1295">
        <v>11</v>
      </c>
      <c r="J1295">
        <v>6</v>
      </c>
      <c r="K1295" s="27">
        <f t="shared" si="593"/>
        <v>2.0358353400000001E-2</v>
      </c>
      <c r="L1295">
        <f t="shared" ref="L1295:L1306" si="602">0.000062*(G1295^1.947206*I1295^0.894551+0.000039*G1295^2)</f>
        <v>0.11855269750829819</v>
      </c>
      <c r="O1295">
        <f t="shared" ref="O1295:O1306" si="603">L1295*0.47*0.75</f>
        <v>4.178982587167511E-2</v>
      </c>
      <c r="Q1295">
        <f t="shared" ref="Q1295:Q1306" si="604">O1295*0.52</f>
        <v>2.1730709453271057E-2</v>
      </c>
      <c r="T1295">
        <f t="shared" ref="T1295:T1306" si="605">(L1295*0.47*0.75)*(1+0.2)*0.52*3.67</f>
        <v>9.570204443220573E-2</v>
      </c>
    </row>
    <row r="1296" spans="1:20" hidden="1" x14ac:dyDescent="0.3">
      <c r="A1296" s="26">
        <v>49002</v>
      </c>
      <c r="B1296">
        <v>198</v>
      </c>
      <c r="C1296" t="s">
        <v>211</v>
      </c>
      <c r="D1296">
        <v>93</v>
      </c>
      <c r="E1296" t="s">
        <v>212</v>
      </c>
      <c r="F1296">
        <v>4</v>
      </c>
      <c r="G1296">
        <v>14.5</v>
      </c>
      <c r="H1296">
        <f t="shared" si="592"/>
        <v>0.14499999999999999</v>
      </c>
      <c r="I1296">
        <v>9</v>
      </c>
      <c r="J1296">
        <v>6</v>
      </c>
      <c r="K1296" s="27">
        <f t="shared" si="593"/>
        <v>1.6513034999999999E-2</v>
      </c>
      <c r="L1296">
        <f t="shared" si="602"/>
        <v>8.0804538665535192E-2</v>
      </c>
      <c r="O1296">
        <f t="shared" si="603"/>
        <v>2.8483599879601154E-2</v>
      </c>
      <c r="Q1296">
        <f t="shared" si="604"/>
        <v>1.4811471937392601E-2</v>
      </c>
      <c r="T1296">
        <f t="shared" si="605"/>
        <v>6.5229722412277008E-2</v>
      </c>
    </row>
    <row r="1297" spans="1:20" hidden="1" x14ac:dyDescent="0.3">
      <c r="A1297" s="26">
        <v>49002</v>
      </c>
      <c r="B1297">
        <v>198</v>
      </c>
      <c r="C1297" t="s">
        <v>211</v>
      </c>
      <c r="D1297">
        <v>94</v>
      </c>
      <c r="E1297" t="s">
        <v>212</v>
      </c>
      <c r="F1297">
        <v>4</v>
      </c>
      <c r="G1297">
        <v>16.8</v>
      </c>
      <c r="H1297">
        <f t="shared" si="592"/>
        <v>0.16800000000000001</v>
      </c>
      <c r="I1297">
        <v>10</v>
      </c>
      <c r="J1297">
        <v>7</v>
      </c>
      <c r="K1297" s="27">
        <f t="shared" si="593"/>
        <v>2.2167129600000002E-2</v>
      </c>
      <c r="L1297">
        <f t="shared" si="602"/>
        <v>0.11827005009341564</v>
      </c>
      <c r="O1297">
        <f t="shared" si="603"/>
        <v>4.1690192657929011E-2</v>
      </c>
      <c r="Q1297">
        <f t="shared" si="604"/>
        <v>2.1678900182123085E-2</v>
      </c>
      <c r="T1297">
        <f t="shared" si="605"/>
        <v>9.5473876402070071E-2</v>
      </c>
    </row>
    <row r="1298" spans="1:20" hidden="1" x14ac:dyDescent="0.3">
      <c r="A1298" s="26">
        <v>49002</v>
      </c>
      <c r="B1298">
        <v>198</v>
      </c>
      <c r="C1298" t="s">
        <v>211</v>
      </c>
      <c r="D1298">
        <v>95</v>
      </c>
      <c r="E1298" t="s">
        <v>212</v>
      </c>
      <c r="F1298">
        <v>4</v>
      </c>
      <c r="G1298">
        <v>20.399999999999999</v>
      </c>
      <c r="H1298">
        <f t="shared" si="592"/>
        <v>0.20399999999999999</v>
      </c>
      <c r="I1298">
        <v>14</v>
      </c>
      <c r="J1298">
        <v>9</v>
      </c>
      <c r="K1298" s="27">
        <f t="shared" si="593"/>
        <v>3.2685206399999993E-2</v>
      </c>
      <c r="L1298">
        <f t="shared" si="602"/>
        <v>0.23322938307674529</v>
      </c>
      <c r="O1298">
        <f t="shared" si="603"/>
        <v>8.2213357534552708E-2</v>
      </c>
      <c r="Q1298">
        <f t="shared" si="604"/>
        <v>4.2750945917967409E-2</v>
      </c>
      <c r="T1298">
        <f t="shared" si="605"/>
        <v>0.18827516582272846</v>
      </c>
    </row>
    <row r="1299" spans="1:20" hidden="1" x14ac:dyDescent="0.3">
      <c r="A1299" s="26">
        <v>49002</v>
      </c>
      <c r="B1299">
        <v>198</v>
      </c>
      <c r="C1299" t="s">
        <v>211</v>
      </c>
      <c r="D1299">
        <v>96</v>
      </c>
      <c r="E1299" t="s">
        <v>212</v>
      </c>
      <c r="F1299">
        <v>4</v>
      </c>
      <c r="G1299">
        <v>22.3</v>
      </c>
      <c r="H1299">
        <f t="shared" si="592"/>
        <v>0.223</v>
      </c>
      <c r="I1299">
        <v>15.5</v>
      </c>
      <c r="J1299">
        <v>9</v>
      </c>
      <c r="K1299" s="27">
        <f t="shared" si="593"/>
        <v>3.9057156600000004E-2</v>
      </c>
      <c r="L1299">
        <f t="shared" si="602"/>
        <v>0.30383173830388027</v>
      </c>
      <c r="O1299">
        <f t="shared" si="603"/>
        <v>0.10710068775211778</v>
      </c>
      <c r="Q1299">
        <f t="shared" si="604"/>
        <v>5.5692357631101252E-2</v>
      </c>
      <c r="T1299">
        <f t="shared" si="605"/>
        <v>0.24526914300736988</v>
      </c>
    </row>
    <row r="1300" spans="1:20" hidden="1" x14ac:dyDescent="0.3">
      <c r="A1300" s="26">
        <v>49002</v>
      </c>
      <c r="B1300">
        <v>198</v>
      </c>
      <c r="C1300" t="s">
        <v>211</v>
      </c>
      <c r="D1300">
        <v>97</v>
      </c>
      <c r="E1300" t="s">
        <v>212</v>
      </c>
      <c r="F1300">
        <v>4</v>
      </c>
      <c r="G1300">
        <v>24.2</v>
      </c>
      <c r="H1300">
        <f t="shared" si="592"/>
        <v>0.24199999999999999</v>
      </c>
      <c r="I1300">
        <v>15.8</v>
      </c>
      <c r="J1300">
        <v>9</v>
      </c>
      <c r="K1300" s="27">
        <f t="shared" si="593"/>
        <v>4.59961656E-2</v>
      </c>
      <c r="L1300">
        <f t="shared" si="602"/>
        <v>0.3624322754507564</v>
      </c>
      <c r="O1300">
        <f t="shared" si="603"/>
        <v>0.12775737709639162</v>
      </c>
      <c r="Q1300">
        <f t="shared" si="604"/>
        <v>6.6433836090123641E-2</v>
      </c>
      <c r="T1300">
        <f t="shared" si="605"/>
        <v>0.29257461414090452</v>
      </c>
    </row>
    <row r="1301" spans="1:20" hidden="1" x14ac:dyDescent="0.3">
      <c r="A1301" s="26">
        <v>49002</v>
      </c>
      <c r="B1301">
        <v>198</v>
      </c>
      <c r="C1301" t="s">
        <v>211</v>
      </c>
      <c r="D1301">
        <v>98</v>
      </c>
      <c r="E1301" t="s">
        <v>212</v>
      </c>
      <c r="F1301">
        <v>4</v>
      </c>
      <c r="G1301">
        <v>12.8</v>
      </c>
      <c r="H1301">
        <f t="shared" si="592"/>
        <v>0.128</v>
      </c>
      <c r="I1301">
        <v>9</v>
      </c>
      <c r="J1301">
        <v>4</v>
      </c>
      <c r="K1301" s="27">
        <f t="shared" si="593"/>
        <v>1.2867993599999999E-2</v>
      </c>
      <c r="L1301">
        <f t="shared" si="602"/>
        <v>6.3383890285363786E-2</v>
      </c>
      <c r="O1301">
        <f t="shared" si="603"/>
        <v>2.2342821325590734E-2</v>
      </c>
      <c r="Q1301">
        <f t="shared" si="604"/>
        <v>1.1618267089307181E-2</v>
      </c>
      <c r="T1301">
        <f t="shared" si="605"/>
        <v>5.116684826130883E-2</v>
      </c>
    </row>
    <row r="1302" spans="1:20" hidden="1" x14ac:dyDescent="0.3">
      <c r="A1302" s="26">
        <v>49002</v>
      </c>
      <c r="B1302">
        <v>198</v>
      </c>
      <c r="C1302" t="s">
        <v>211</v>
      </c>
      <c r="D1302">
        <v>99</v>
      </c>
      <c r="E1302" t="s">
        <v>212</v>
      </c>
      <c r="F1302">
        <v>4</v>
      </c>
      <c r="G1302">
        <v>11.7</v>
      </c>
      <c r="H1302">
        <f t="shared" si="592"/>
        <v>0.11699999999999999</v>
      </c>
      <c r="I1302">
        <v>9</v>
      </c>
      <c r="J1302">
        <v>4</v>
      </c>
      <c r="K1302" s="27">
        <f t="shared" si="593"/>
        <v>1.0751340599999997E-2</v>
      </c>
      <c r="L1302">
        <f t="shared" si="602"/>
        <v>5.3209711140578556E-2</v>
      </c>
      <c r="O1302">
        <f t="shared" si="603"/>
        <v>1.8756423177053939E-2</v>
      </c>
      <c r="Q1302">
        <f t="shared" si="604"/>
        <v>9.7533400520680488E-3</v>
      </c>
      <c r="T1302">
        <f t="shared" si="605"/>
        <v>4.2953709589307679E-2</v>
      </c>
    </row>
    <row r="1303" spans="1:20" hidden="1" x14ac:dyDescent="0.3">
      <c r="A1303" s="26">
        <v>49002</v>
      </c>
      <c r="B1303">
        <v>198</v>
      </c>
      <c r="C1303" t="s">
        <v>211</v>
      </c>
      <c r="D1303">
        <v>100</v>
      </c>
      <c r="E1303" t="s">
        <v>212</v>
      </c>
      <c r="F1303">
        <v>4</v>
      </c>
      <c r="G1303">
        <v>10.7</v>
      </c>
      <c r="H1303">
        <f t="shared" si="592"/>
        <v>0.107</v>
      </c>
      <c r="I1303">
        <v>8</v>
      </c>
      <c r="J1303">
        <v>6</v>
      </c>
      <c r="K1303" s="27">
        <f t="shared" si="593"/>
        <v>8.9920445999999987E-3</v>
      </c>
      <c r="L1303">
        <f t="shared" si="602"/>
        <v>4.0241762753270231E-2</v>
      </c>
      <c r="O1303">
        <f t="shared" si="603"/>
        <v>1.4185221370527756E-2</v>
      </c>
      <c r="Q1303">
        <f t="shared" si="604"/>
        <v>7.3763151126744328E-3</v>
      </c>
      <c r="T1303">
        <f t="shared" si="605"/>
        <v>3.2485291756218206E-2</v>
      </c>
    </row>
    <row r="1304" spans="1:20" hidden="1" x14ac:dyDescent="0.3">
      <c r="A1304" s="26">
        <v>49002</v>
      </c>
      <c r="B1304">
        <v>198</v>
      </c>
      <c r="C1304" t="s">
        <v>211</v>
      </c>
      <c r="D1304">
        <v>101</v>
      </c>
      <c r="E1304" t="s">
        <v>212</v>
      </c>
      <c r="F1304">
        <v>4</v>
      </c>
      <c r="G1304">
        <v>7.8</v>
      </c>
      <c r="H1304">
        <f t="shared" si="592"/>
        <v>7.8E-2</v>
      </c>
      <c r="I1304">
        <v>5</v>
      </c>
      <c r="J1304">
        <v>3</v>
      </c>
      <c r="K1304" s="27">
        <f t="shared" si="593"/>
        <v>4.7783736E-3</v>
      </c>
      <c r="L1304">
        <f t="shared" si="602"/>
        <v>1.4280796896629807E-2</v>
      </c>
      <c r="O1304">
        <f t="shared" si="603"/>
        <v>5.0339809060620071E-3</v>
      </c>
      <c r="Q1304">
        <f t="shared" si="604"/>
        <v>2.6176700711522437E-3</v>
      </c>
      <c r="T1304">
        <f t="shared" si="605"/>
        <v>1.152821899335448E-2</v>
      </c>
    </row>
    <row r="1305" spans="1:20" hidden="1" x14ac:dyDescent="0.3">
      <c r="A1305" s="26">
        <v>49002</v>
      </c>
      <c r="B1305">
        <v>198</v>
      </c>
      <c r="C1305" t="s">
        <v>211</v>
      </c>
      <c r="D1305">
        <v>102</v>
      </c>
      <c r="E1305" t="s">
        <v>212</v>
      </c>
      <c r="F1305">
        <v>4</v>
      </c>
      <c r="G1305">
        <v>9.1</v>
      </c>
      <c r="H1305">
        <f t="shared" si="592"/>
        <v>9.0999999999999998E-2</v>
      </c>
      <c r="I1305">
        <v>7</v>
      </c>
      <c r="J1305">
        <v>3</v>
      </c>
      <c r="K1305" s="27">
        <f t="shared" si="593"/>
        <v>6.5038973999999999E-3</v>
      </c>
      <c r="L1305">
        <f t="shared" si="602"/>
        <v>2.605130465475473E-2</v>
      </c>
      <c r="O1305">
        <f t="shared" si="603"/>
        <v>9.1830848908010416E-3</v>
      </c>
      <c r="Q1305">
        <f t="shared" si="604"/>
        <v>4.7752041432165418E-3</v>
      </c>
      <c r="T1305">
        <f t="shared" si="605"/>
        <v>2.1029999046725648E-2</v>
      </c>
    </row>
    <row r="1306" spans="1:20" hidden="1" x14ac:dyDescent="0.3">
      <c r="A1306" s="26">
        <v>49002</v>
      </c>
      <c r="B1306">
        <v>198</v>
      </c>
      <c r="C1306" t="s">
        <v>211</v>
      </c>
      <c r="D1306">
        <v>103</v>
      </c>
      <c r="E1306" t="s">
        <v>212</v>
      </c>
      <c r="F1306">
        <v>4</v>
      </c>
      <c r="G1306">
        <v>21.8</v>
      </c>
      <c r="H1306">
        <f t="shared" si="592"/>
        <v>0.218</v>
      </c>
      <c r="I1306">
        <v>15</v>
      </c>
      <c r="J1306">
        <v>9</v>
      </c>
      <c r="K1306" s="27">
        <f t="shared" si="593"/>
        <v>3.7325349599999995E-2</v>
      </c>
      <c r="L1306">
        <f t="shared" si="602"/>
        <v>0.28230435915206553</v>
      </c>
      <c r="O1306">
        <f t="shared" si="603"/>
        <v>9.9512286601103103E-2</v>
      </c>
      <c r="Q1306">
        <f t="shared" si="604"/>
        <v>5.1746389032573614E-2</v>
      </c>
      <c r="T1306">
        <f t="shared" si="605"/>
        <v>0.22789109729945417</v>
      </c>
    </row>
    <row r="1307" spans="1:20" hidden="1" x14ac:dyDescent="0.3">
      <c r="A1307" s="26">
        <v>49002</v>
      </c>
      <c r="B1307">
        <v>198</v>
      </c>
      <c r="C1307" t="s">
        <v>211</v>
      </c>
      <c r="D1307">
        <v>104</v>
      </c>
      <c r="E1307" t="s">
        <v>222</v>
      </c>
      <c r="F1307">
        <v>4</v>
      </c>
      <c r="G1307">
        <v>7.5</v>
      </c>
      <c r="H1307">
        <f t="shared" si="592"/>
        <v>7.4999999999999997E-2</v>
      </c>
      <c r="I1307">
        <v>3.5</v>
      </c>
      <c r="J1307">
        <v>2</v>
      </c>
      <c r="K1307" s="27">
        <f t="shared" si="593"/>
        <v>4.4178749999999999E-3</v>
      </c>
      <c r="L1307">
        <f t="shared" ref="L1307:L1309" si="606">0.000081*(G1307^1.922704*I1307^0.783213+0.000032*G1307^2)</f>
        <v>1.0401502148235143E-2</v>
      </c>
      <c r="O1307">
        <f>L1307*0.61*1.07</f>
        <v>6.7890604521530775E-3</v>
      </c>
      <c r="Q1307">
        <f t="shared" ref="Q1307:Q1309" si="607">O1307*0.531</f>
        <v>3.6049911000932845E-3</v>
      </c>
      <c r="T1307">
        <f>(L1307*0.61*1.07)*(1+0.2)*0.531*3.67</f>
        <v>1.5876380804810825E-2</v>
      </c>
    </row>
    <row r="1308" spans="1:20" hidden="1" x14ac:dyDescent="0.3">
      <c r="A1308" s="26">
        <v>49002</v>
      </c>
      <c r="B1308">
        <v>198</v>
      </c>
      <c r="C1308" t="s">
        <v>211</v>
      </c>
      <c r="D1308">
        <v>105</v>
      </c>
      <c r="E1308" t="s">
        <v>222</v>
      </c>
      <c r="F1308">
        <v>4</v>
      </c>
      <c r="G1308">
        <v>12.3</v>
      </c>
      <c r="H1308">
        <f t="shared" si="592"/>
        <v>0.12300000000000001</v>
      </c>
      <c r="I1308">
        <v>5</v>
      </c>
      <c r="J1308">
        <v>2</v>
      </c>
      <c r="K1308" s="27">
        <f t="shared" si="593"/>
        <v>1.1882316600000003E-2</v>
      </c>
      <c r="L1308">
        <f t="shared" si="606"/>
        <v>3.5603862377077737E-2</v>
      </c>
      <c r="O1308">
        <f>L1308*0.61*1.07</f>
        <v>2.3238640973518639E-2</v>
      </c>
      <c r="Q1308">
        <f t="shared" si="607"/>
        <v>1.2339718356938398E-2</v>
      </c>
      <c r="T1308">
        <f>(L1308*0.61*1.07)*(1+0.2)*0.531*3.67</f>
        <v>5.4344119643956704E-2</v>
      </c>
    </row>
    <row r="1309" spans="1:20" hidden="1" x14ac:dyDescent="0.3">
      <c r="A1309" s="26">
        <v>49002</v>
      </c>
      <c r="B1309">
        <v>198</v>
      </c>
      <c r="C1309" t="s">
        <v>211</v>
      </c>
      <c r="D1309">
        <v>106</v>
      </c>
      <c r="E1309" t="s">
        <v>222</v>
      </c>
      <c r="F1309">
        <v>4</v>
      </c>
      <c r="G1309">
        <v>14.2</v>
      </c>
      <c r="H1309">
        <f t="shared" si="592"/>
        <v>0.14199999999999999</v>
      </c>
      <c r="I1309">
        <v>6</v>
      </c>
      <c r="J1309">
        <v>3</v>
      </c>
      <c r="K1309" s="27">
        <f t="shared" si="593"/>
        <v>1.5836805599999997E-2</v>
      </c>
      <c r="L1309">
        <f t="shared" si="606"/>
        <v>5.413233941256787E-2</v>
      </c>
      <c r="O1309">
        <f>L1309*0.61*1.07</f>
        <v>3.5332177934583049E-2</v>
      </c>
      <c r="Q1309">
        <f t="shared" si="607"/>
        <v>1.8761386483263601E-2</v>
      </c>
      <c r="T1309">
        <f>(L1309*0.61*1.07)*(1+0.2)*0.531*3.67</f>
        <v>8.262514607229289E-2</v>
      </c>
    </row>
    <row r="1310" spans="1:20" hidden="1" x14ac:dyDescent="0.3">
      <c r="A1310" s="26">
        <v>49002</v>
      </c>
      <c r="B1310">
        <v>198</v>
      </c>
      <c r="C1310" t="s">
        <v>211</v>
      </c>
      <c r="D1310">
        <v>107</v>
      </c>
      <c r="E1310" t="s">
        <v>216</v>
      </c>
      <c r="F1310">
        <v>4</v>
      </c>
      <c r="G1310">
        <v>12.5</v>
      </c>
      <c r="H1310">
        <f t="shared" si="592"/>
        <v>0.125</v>
      </c>
      <c r="I1310">
        <v>9</v>
      </c>
      <c r="J1310">
        <v>6</v>
      </c>
      <c r="K1310" s="27">
        <f t="shared" si="593"/>
        <v>1.2271875E-2</v>
      </c>
      <c r="L1310">
        <f>0.000086*(G1310^1.882935*I1310^0.813269+0.000016*G1310^2)</f>
        <v>5.9698871557899193E-2</v>
      </c>
      <c r="O1310">
        <f>L1310*0.45*0.75</f>
        <v>2.014836915079098E-2</v>
      </c>
      <c r="Q1310">
        <f>O1310*0.52</f>
        <v>1.0477151958411309E-2</v>
      </c>
      <c r="T1310">
        <f>(L1310*0.45*0.75)*(1+0.2)*0.52*3.67</f>
        <v>4.6141377224843412E-2</v>
      </c>
    </row>
    <row r="1311" spans="1:20" hidden="1" x14ac:dyDescent="0.3">
      <c r="A1311" s="26">
        <v>49002</v>
      </c>
      <c r="B1311">
        <v>198</v>
      </c>
      <c r="C1311" t="s">
        <v>211</v>
      </c>
      <c r="D1311">
        <v>108</v>
      </c>
      <c r="E1311" t="s">
        <v>222</v>
      </c>
      <c r="F1311">
        <v>4</v>
      </c>
      <c r="G1311">
        <v>18.399999999999999</v>
      </c>
      <c r="H1311">
        <f t="shared" si="592"/>
        <v>0.184</v>
      </c>
      <c r="I1311">
        <v>6</v>
      </c>
      <c r="J1311">
        <v>3</v>
      </c>
      <c r="K1311" s="27">
        <f t="shared" si="593"/>
        <v>2.6590502399999997E-2</v>
      </c>
      <c r="L1311">
        <f>0.000081*(G1311^1.922704*I1311^0.783213+0.000032*G1311^2)</f>
        <v>8.9087702649246023E-2</v>
      </c>
      <c r="O1311">
        <f>L1311*0.61*1.07</f>
        <v>5.8147543519162875E-2</v>
      </c>
      <c r="Q1311">
        <f>O1311*0.531</f>
        <v>3.0876345608675488E-2</v>
      </c>
      <c r="T1311">
        <f>(L1311*0.61*1.07)*(1+0.2)*0.531*3.67</f>
        <v>0.13597942606060684</v>
      </c>
    </row>
    <row r="1312" spans="1:20" s="28" customFormat="1" hidden="1" x14ac:dyDescent="0.3">
      <c r="A1312" s="26"/>
      <c r="H1312"/>
      <c r="K1312" s="27"/>
      <c r="L1312"/>
      <c r="M1312"/>
      <c r="N1312"/>
      <c r="O1312"/>
      <c r="P1312"/>
    </row>
    <row r="1313" spans="1:20" hidden="1" x14ac:dyDescent="0.3">
      <c r="A1313" s="26">
        <v>49002</v>
      </c>
      <c r="B1313">
        <v>199</v>
      </c>
      <c r="C1313" t="s">
        <v>211</v>
      </c>
      <c r="D1313">
        <v>1</v>
      </c>
      <c r="E1313" t="s">
        <v>212</v>
      </c>
      <c r="F1313">
        <v>4</v>
      </c>
      <c r="G1313">
        <v>14.4</v>
      </c>
      <c r="H1313">
        <f t="shared" si="592"/>
        <v>0.14400000000000002</v>
      </c>
      <c r="I1313">
        <v>10</v>
      </c>
      <c r="J1313">
        <v>7</v>
      </c>
      <c r="K1313" s="27">
        <f t="shared" si="593"/>
        <v>1.6286054400000003E-2</v>
      </c>
      <c r="L1313">
        <f t="shared" ref="L1313" si="608">0.000062*(G1313^1.947206*I1313^0.894551+0.000039*G1313^2)</f>
        <v>8.7602312358536188E-2</v>
      </c>
      <c r="O1313">
        <f>L1313*0.47*0.75</f>
        <v>3.0879815106384004E-2</v>
      </c>
      <c r="Q1313">
        <f>O1313*0.52</f>
        <v>1.6057503855319684E-2</v>
      </c>
      <c r="T1313">
        <f>(L1313*0.47*0.75)*(1+0.2)*0.52*3.67</f>
        <v>7.0717246978827877E-2</v>
      </c>
    </row>
    <row r="1314" spans="1:20" hidden="1" x14ac:dyDescent="0.3">
      <c r="A1314" s="26">
        <v>49002</v>
      </c>
      <c r="B1314">
        <v>199</v>
      </c>
      <c r="C1314" t="s">
        <v>211</v>
      </c>
      <c r="D1314">
        <v>2</v>
      </c>
      <c r="E1314" t="s">
        <v>222</v>
      </c>
      <c r="F1314">
        <v>4</v>
      </c>
      <c r="G1314">
        <v>19.2</v>
      </c>
      <c r="H1314">
        <f t="shared" si="592"/>
        <v>0.192</v>
      </c>
      <c r="I1314">
        <v>9</v>
      </c>
      <c r="J1314">
        <v>6</v>
      </c>
      <c r="K1314" s="27">
        <f t="shared" si="593"/>
        <v>2.8952985600000002E-2</v>
      </c>
      <c r="L1314">
        <f>0.000081*(G1314^1.922704*I1314^0.783213+0.000032*G1314^2)</f>
        <v>0.13282251132517375</v>
      </c>
      <c r="O1314">
        <f>L1314*0.61*1.07</f>
        <v>8.6693253141940915E-2</v>
      </c>
      <c r="Q1314">
        <f>O1314*0.531</f>
        <v>4.6034117418370629E-2</v>
      </c>
      <c r="T1314">
        <f>(L1314*0.61*1.07)*(1+0.2)*0.531*3.67</f>
        <v>0.20273425311050425</v>
      </c>
    </row>
    <row r="1315" spans="1:20" hidden="1" x14ac:dyDescent="0.3">
      <c r="A1315" s="26">
        <v>49002</v>
      </c>
      <c r="B1315">
        <v>199</v>
      </c>
      <c r="C1315" t="s">
        <v>211</v>
      </c>
      <c r="D1315">
        <v>3</v>
      </c>
      <c r="E1315" t="s">
        <v>212</v>
      </c>
      <c r="F1315">
        <v>1</v>
      </c>
      <c r="G1315">
        <v>34.5</v>
      </c>
      <c r="H1315">
        <f t="shared" si="592"/>
        <v>0.34499999999999997</v>
      </c>
      <c r="I1315">
        <v>19.5</v>
      </c>
      <c r="J1315">
        <v>14</v>
      </c>
      <c r="K1315" s="27">
        <f t="shared" si="593"/>
        <v>9.3482234999999983E-2</v>
      </c>
      <c r="L1315">
        <f t="shared" ref="L1315:L1316" si="609">0.000062*(G1315^1.947206*I1315^0.894551+0.000039*G1315^2)</f>
        <v>0.87266074858053377</v>
      </c>
      <c r="O1315">
        <f>L1315*0.47*0.75</f>
        <v>0.30761291387463818</v>
      </c>
      <c r="Q1315">
        <f t="shared" ref="Q1315:Q1316" si="610">O1315*0.52</f>
        <v>0.15995871521481186</v>
      </c>
      <c r="T1315">
        <f>(L1315*0.47*0.75)*(1+0.2)*0.52*3.67</f>
        <v>0.70445818180603137</v>
      </c>
    </row>
    <row r="1316" spans="1:20" hidden="1" x14ac:dyDescent="0.3">
      <c r="A1316" s="26">
        <v>49002</v>
      </c>
      <c r="B1316">
        <v>199</v>
      </c>
      <c r="C1316" t="s">
        <v>211</v>
      </c>
      <c r="D1316">
        <v>4</v>
      </c>
      <c r="E1316" t="s">
        <v>212</v>
      </c>
      <c r="F1316">
        <v>4</v>
      </c>
      <c r="G1316">
        <v>9.8000000000000007</v>
      </c>
      <c r="H1316">
        <f t="shared" si="592"/>
        <v>9.8000000000000004E-2</v>
      </c>
      <c r="I1316">
        <v>6</v>
      </c>
      <c r="J1316">
        <v>4</v>
      </c>
      <c r="K1316" s="27">
        <f t="shared" si="593"/>
        <v>7.5429816000000009E-3</v>
      </c>
      <c r="L1316">
        <f t="shared" si="609"/>
        <v>2.6218804017440089E-2</v>
      </c>
      <c r="O1316">
        <f>L1316*0.47*0.75</f>
        <v>9.2421284161476325E-3</v>
      </c>
      <c r="Q1316">
        <f t="shared" si="610"/>
        <v>4.8059067763967693E-3</v>
      </c>
      <c r="T1316">
        <f>(L1316*0.47*0.75)*(1+0.2)*0.52*3.67</f>
        <v>2.1165213443251368E-2</v>
      </c>
    </row>
    <row r="1317" spans="1:20" hidden="1" x14ac:dyDescent="0.3">
      <c r="A1317" s="26">
        <v>49002</v>
      </c>
      <c r="B1317">
        <v>199</v>
      </c>
      <c r="C1317" t="s">
        <v>211</v>
      </c>
      <c r="D1317">
        <v>5</v>
      </c>
      <c r="E1317" t="s">
        <v>222</v>
      </c>
      <c r="F1317">
        <v>4</v>
      </c>
      <c r="G1317">
        <v>11.2</v>
      </c>
      <c r="H1317">
        <f t="shared" si="592"/>
        <v>0.11199999999999999</v>
      </c>
      <c r="I1317">
        <v>5</v>
      </c>
      <c r="J1317">
        <v>3</v>
      </c>
      <c r="K1317" s="27">
        <f t="shared" si="593"/>
        <v>9.8520575999999985E-3</v>
      </c>
      <c r="L1317">
        <f t="shared" ref="L1317:L1318" si="611">0.000081*(G1317^1.922704*I1317^0.783213+0.000032*G1317^2)</f>
        <v>2.9734993699292271E-2</v>
      </c>
      <c r="O1317">
        <f>L1317*0.61*1.07</f>
        <v>1.9408030387528068E-2</v>
      </c>
      <c r="Q1317">
        <f t="shared" ref="Q1317:Q1318" si="612">O1317*0.531</f>
        <v>1.0305664135777404E-2</v>
      </c>
      <c r="T1317">
        <f>(L1317*0.61*1.07)*(1+0.2)*0.531*3.67</f>
        <v>4.5386144853963688E-2</v>
      </c>
    </row>
    <row r="1318" spans="1:20" hidden="1" x14ac:dyDescent="0.3">
      <c r="A1318" s="26">
        <v>49002</v>
      </c>
      <c r="B1318">
        <v>199</v>
      </c>
      <c r="C1318" t="s">
        <v>211</v>
      </c>
      <c r="D1318">
        <v>6</v>
      </c>
      <c r="E1318" t="s">
        <v>222</v>
      </c>
      <c r="F1318">
        <v>4</v>
      </c>
      <c r="G1318">
        <v>11.9</v>
      </c>
      <c r="H1318">
        <f t="shared" si="592"/>
        <v>0.11900000000000001</v>
      </c>
      <c r="I1318">
        <v>5</v>
      </c>
      <c r="J1318">
        <v>3</v>
      </c>
      <c r="K1318" s="27">
        <f t="shared" si="593"/>
        <v>1.11220494E-2</v>
      </c>
      <c r="L1318">
        <f t="shared" si="611"/>
        <v>3.3411088820232304E-2</v>
      </c>
      <c r="O1318">
        <f>L1318*0.61*1.07</f>
        <v>2.1807417672965627E-2</v>
      </c>
      <c r="Q1318">
        <f t="shared" si="612"/>
        <v>1.1579738784344748E-2</v>
      </c>
      <c r="T1318">
        <f>(L1318*0.61*1.07)*(1+0.2)*0.531*3.67</f>
        <v>5.0997169606254271E-2</v>
      </c>
    </row>
    <row r="1319" spans="1:20" hidden="1" x14ac:dyDescent="0.3">
      <c r="A1319" s="26">
        <v>49002</v>
      </c>
      <c r="B1319">
        <v>199</v>
      </c>
      <c r="C1319" t="s">
        <v>211</v>
      </c>
      <c r="D1319">
        <v>7</v>
      </c>
      <c r="E1319" t="s">
        <v>217</v>
      </c>
      <c r="F1319">
        <v>4</v>
      </c>
      <c r="G1319">
        <v>31.7</v>
      </c>
      <c r="H1319">
        <f t="shared" si="592"/>
        <v>0.317</v>
      </c>
      <c r="I1319">
        <v>17.8</v>
      </c>
      <c r="J1319">
        <v>12</v>
      </c>
      <c r="K1319" s="27">
        <f t="shared" si="593"/>
        <v>7.8924060600000012E-2</v>
      </c>
      <c r="L1319">
        <f>0.000059*(G1319^1.965295*I1319^0.892133+0.000019*G1319^2)</f>
        <v>0.68614821094666856</v>
      </c>
      <c r="O1319">
        <f>L1319*0.47*0.75</f>
        <v>0.24186724435870066</v>
      </c>
      <c r="Q1319">
        <f>O1319*0.52</f>
        <v>0.12577096706652435</v>
      </c>
      <c r="T1319">
        <f>(L1319*0.47*0.75)*(1+0.2)*0.52*3.67</f>
        <v>0.5538953389609732</v>
      </c>
    </row>
    <row r="1320" spans="1:20" hidden="1" x14ac:dyDescent="0.3">
      <c r="A1320" s="26">
        <v>49002</v>
      </c>
      <c r="B1320">
        <v>199</v>
      </c>
      <c r="C1320" t="s">
        <v>211</v>
      </c>
      <c r="D1320">
        <v>8</v>
      </c>
      <c r="E1320" t="s">
        <v>212</v>
      </c>
      <c r="F1320">
        <v>3</v>
      </c>
      <c r="G1320">
        <v>14.6</v>
      </c>
      <c r="H1320">
        <f t="shared" si="592"/>
        <v>0.14599999999999999</v>
      </c>
      <c r="I1320">
        <v>11.5</v>
      </c>
      <c r="J1320">
        <v>8</v>
      </c>
      <c r="K1320" s="27">
        <f t="shared" si="593"/>
        <v>1.6741586399999998E-2</v>
      </c>
      <c r="L1320">
        <f t="shared" ref="L1320:L1321" si="613">0.000062*(G1320^1.947206*I1320^0.894551+0.000039*G1320^2)</f>
        <v>0.10197109087643452</v>
      </c>
      <c r="O1320">
        <f>L1320*0.47*0.75</f>
        <v>3.5944809533943169E-2</v>
      </c>
      <c r="Q1320">
        <f t="shared" ref="Q1320:Q1321" si="614">O1320*0.52</f>
        <v>1.8691300957650449E-2</v>
      </c>
      <c r="T1320">
        <f>(L1320*0.47*0.75)*(1+0.2)*0.52*3.67</f>
        <v>8.2316489417492561E-2</v>
      </c>
    </row>
    <row r="1321" spans="1:20" hidden="1" x14ac:dyDescent="0.3">
      <c r="A1321" s="26">
        <v>49002</v>
      </c>
      <c r="B1321">
        <v>199</v>
      </c>
      <c r="C1321" t="s">
        <v>211</v>
      </c>
      <c r="D1321">
        <v>9</v>
      </c>
      <c r="E1321" t="s">
        <v>212</v>
      </c>
      <c r="F1321">
        <v>4</v>
      </c>
      <c r="G1321">
        <v>20.5</v>
      </c>
      <c r="H1321">
        <f t="shared" si="592"/>
        <v>0.20499999999999999</v>
      </c>
      <c r="I1321">
        <v>15</v>
      </c>
      <c r="J1321">
        <v>9</v>
      </c>
      <c r="K1321" s="27">
        <f t="shared" si="593"/>
        <v>3.3006434999999994E-2</v>
      </c>
      <c r="L1321">
        <f t="shared" si="613"/>
        <v>0.25045058603080195</v>
      </c>
      <c r="O1321">
        <f>L1321*0.47*0.75</f>
        <v>8.8283831575857674E-2</v>
      </c>
      <c r="Q1321">
        <f t="shared" si="614"/>
        <v>4.5907592419445989E-2</v>
      </c>
      <c r="T1321">
        <f>(L1321*0.47*0.75)*(1+0.2)*0.52*3.67</f>
        <v>0.20217703701524015</v>
      </c>
    </row>
    <row r="1322" spans="1:20" hidden="1" x14ac:dyDescent="0.3">
      <c r="A1322" s="26">
        <v>49002</v>
      </c>
      <c r="B1322">
        <v>199</v>
      </c>
      <c r="C1322" t="s">
        <v>211</v>
      </c>
      <c r="D1322">
        <v>10</v>
      </c>
      <c r="E1322" t="s">
        <v>222</v>
      </c>
      <c r="F1322">
        <v>7</v>
      </c>
      <c r="G1322">
        <v>13.2</v>
      </c>
      <c r="H1322">
        <f t="shared" si="592"/>
        <v>0.13200000000000001</v>
      </c>
      <c r="I1322">
        <v>5</v>
      </c>
      <c r="J1322">
        <v>0</v>
      </c>
      <c r="K1322" s="27">
        <f t="shared" si="593"/>
        <v>1.3684809600000002E-2</v>
      </c>
      <c r="L1322">
        <f t="shared" ref="L1322:L1324" si="615">0.000081*(G1322^1.922704*I1322^0.783213+0.000032*G1322^2)</f>
        <v>4.078159452108001E-2</v>
      </c>
      <c r="O1322">
        <f>L1322*0.61*1.07</f>
        <v>2.6618146743908923E-2</v>
      </c>
      <c r="Q1322">
        <f t="shared" ref="Q1322:Q1324" si="616">O1322*0.531</f>
        <v>1.4134235921015639E-2</v>
      </c>
      <c r="T1322">
        <f>(L1322*0.61*1.07)*(1+0.2)*0.531*3.67</f>
        <v>6.2247174996152871E-2</v>
      </c>
    </row>
    <row r="1323" spans="1:20" hidden="1" x14ac:dyDescent="0.3">
      <c r="A1323" s="26">
        <v>49002</v>
      </c>
      <c r="B1323">
        <v>199</v>
      </c>
      <c r="C1323" t="s">
        <v>211</v>
      </c>
      <c r="D1323">
        <v>11</v>
      </c>
      <c r="E1323" t="s">
        <v>222</v>
      </c>
      <c r="F1323">
        <v>4</v>
      </c>
      <c r="G1323">
        <v>15.2</v>
      </c>
      <c r="H1323">
        <f t="shared" si="592"/>
        <v>0.152</v>
      </c>
      <c r="I1323">
        <v>5</v>
      </c>
      <c r="J1323">
        <v>2</v>
      </c>
      <c r="K1323" s="27">
        <f t="shared" si="593"/>
        <v>1.81458816E-2</v>
      </c>
      <c r="L1323">
        <f t="shared" si="615"/>
        <v>5.3489392946401738E-2</v>
      </c>
      <c r="O1323">
        <f>L1323*0.61*1.07</f>
        <v>3.4912526776116413E-2</v>
      </c>
      <c r="Q1323">
        <f t="shared" si="616"/>
        <v>1.8538551718117816E-2</v>
      </c>
      <c r="T1323">
        <f>(L1323*0.61*1.07)*(1+0.2)*0.531*3.67</f>
        <v>8.1643781766590859E-2</v>
      </c>
    </row>
    <row r="1324" spans="1:20" hidden="1" x14ac:dyDescent="0.3">
      <c r="A1324" s="26">
        <v>49002</v>
      </c>
      <c r="B1324">
        <v>199</v>
      </c>
      <c r="C1324" t="s">
        <v>211</v>
      </c>
      <c r="D1324">
        <v>12</v>
      </c>
      <c r="E1324" t="s">
        <v>222</v>
      </c>
      <c r="F1324">
        <v>4</v>
      </c>
      <c r="G1324">
        <v>16.3</v>
      </c>
      <c r="H1324">
        <f t="shared" si="592"/>
        <v>0.16300000000000001</v>
      </c>
      <c r="I1324">
        <v>5</v>
      </c>
      <c r="J1324">
        <v>2</v>
      </c>
      <c r="K1324" s="27">
        <f t="shared" si="593"/>
        <v>2.08672926E-2</v>
      </c>
      <c r="L1324">
        <f t="shared" si="615"/>
        <v>6.1180110528210048E-2</v>
      </c>
      <c r="O1324">
        <f>L1324*0.61*1.07</f>
        <v>3.9932258141762704E-2</v>
      </c>
      <c r="Q1324">
        <f t="shared" si="616"/>
        <v>2.1204029073275996E-2</v>
      </c>
      <c r="T1324">
        <f>(L1324*0.61*1.07)*(1+0.2)*0.531*3.67</f>
        <v>9.3382544038707493E-2</v>
      </c>
    </row>
    <row r="1325" spans="1:20" hidden="1" x14ac:dyDescent="0.3">
      <c r="A1325" s="26">
        <v>49002</v>
      </c>
      <c r="B1325">
        <v>199</v>
      </c>
      <c r="C1325" t="s">
        <v>211</v>
      </c>
      <c r="D1325">
        <v>13</v>
      </c>
      <c r="E1325" t="s">
        <v>212</v>
      </c>
      <c r="F1325">
        <v>4</v>
      </c>
      <c r="G1325">
        <v>7.9</v>
      </c>
      <c r="H1325">
        <f t="shared" si="592"/>
        <v>7.9000000000000001E-2</v>
      </c>
      <c r="I1325">
        <v>4</v>
      </c>
      <c r="J1325">
        <v>2</v>
      </c>
      <c r="K1325" s="27">
        <f t="shared" si="593"/>
        <v>4.9016813999999999E-3</v>
      </c>
      <c r="L1325">
        <f t="shared" ref="L1325:L1328" si="617">0.000062*(G1325^1.947206*I1325^0.894551+0.000039*G1325^2)</f>
        <v>1.1990447189696147E-2</v>
      </c>
      <c r="O1325">
        <f>L1325*0.47*0.75</f>
        <v>4.2266326343678917E-3</v>
      </c>
      <c r="Q1325">
        <f t="shared" ref="Q1325:Q1328" si="618">O1325*0.52</f>
        <v>2.1978489698713036E-3</v>
      </c>
      <c r="T1325">
        <f>(L1325*0.47*0.75)*(1+0.2)*0.52*3.67</f>
        <v>9.6793268633132215E-3</v>
      </c>
    </row>
    <row r="1326" spans="1:20" hidden="1" x14ac:dyDescent="0.3">
      <c r="A1326" s="26">
        <v>49002</v>
      </c>
      <c r="B1326">
        <v>199</v>
      </c>
      <c r="C1326" t="s">
        <v>211</v>
      </c>
      <c r="D1326">
        <v>14</v>
      </c>
      <c r="E1326" t="s">
        <v>212</v>
      </c>
      <c r="F1326">
        <v>4</v>
      </c>
      <c r="G1326">
        <v>19.100000000000001</v>
      </c>
      <c r="H1326">
        <f t="shared" si="592"/>
        <v>0.191</v>
      </c>
      <c r="I1326">
        <v>14.5</v>
      </c>
      <c r="J1326">
        <v>9</v>
      </c>
      <c r="K1326" s="27">
        <f t="shared" si="593"/>
        <v>2.8652177399999999E-2</v>
      </c>
      <c r="L1326">
        <f t="shared" si="617"/>
        <v>0.21170556085076733</v>
      </c>
      <c r="O1326">
        <f>L1326*0.47*0.75</f>
        <v>7.4626210199895474E-2</v>
      </c>
      <c r="Q1326">
        <f t="shared" si="618"/>
        <v>3.8805629303945648E-2</v>
      </c>
      <c r="T1326">
        <f>(L1326*0.47*0.75)*(1+0.2)*0.52*3.67</f>
        <v>0.17089999145457663</v>
      </c>
    </row>
    <row r="1327" spans="1:20" hidden="1" x14ac:dyDescent="0.3">
      <c r="A1327" s="26">
        <v>49002</v>
      </c>
      <c r="B1327">
        <v>199</v>
      </c>
      <c r="C1327" t="s">
        <v>211</v>
      </c>
      <c r="D1327">
        <v>15</v>
      </c>
      <c r="E1327" t="s">
        <v>212</v>
      </c>
      <c r="F1327">
        <v>4</v>
      </c>
      <c r="G1327">
        <v>13.4</v>
      </c>
      <c r="H1327">
        <f t="shared" si="592"/>
        <v>0.13400000000000001</v>
      </c>
      <c r="I1327">
        <v>9</v>
      </c>
      <c r="J1327">
        <v>6</v>
      </c>
      <c r="K1327" s="27">
        <f t="shared" si="593"/>
        <v>1.4102642400000002E-2</v>
      </c>
      <c r="L1327">
        <f t="shared" si="617"/>
        <v>6.9297605384423602E-2</v>
      </c>
      <c r="O1327">
        <f>L1327*0.47*0.75</f>
        <v>2.4427405898009319E-2</v>
      </c>
      <c r="Q1327">
        <f t="shared" si="618"/>
        <v>1.2702251066964846E-2</v>
      </c>
      <c r="T1327">
        <f>(L1327*0.47*0.75)*(1+0.2)*0.52*3.67</f>
        <v>5.594071369891318E-2</v>
      </c>
    </row>
    <row r="1328" spans="1:20" hidden="1" x14ac:dyDescent="0.3">
      <c r="A1328" s="26">
        <v>49002</v>
      </c>
      <c r="B1328">
        <v>199</v>
      </c>
      <c r="C1328" t="s">
        <v>211</v>
      </c>
      <c r="D1328">
        <v>16</v>
      </c>
      <c r="E1328" t="s">
        <v>212</v>
      </c>
      <c r="F1328">
        <v>4</v>
      </c>
      <c r="G1328">
        <v>25.1</v>
      </c>
      <c r="H1328">
        <f t="shared" si="592"/>
        <v>0.251</v>
      </c>
      <c r="I1328">
        <v>16.3</v>
      </c>
      <c r="J1328">
        <v>9</v>
      </c>
      <c r="K1328" s="27">
        <f t="shared" si="593"/>
        <v>4.9480985400000004E-2</v>
      </c>
      <c r="L1328">
        <f t="shared" si="617"/>
        <v>0.40013822852740694</v>
      </c>
      <c r="O1328">
        <f>L1328*0.47*0.75</f>
        <v>0.14104872555591094</v>
      </c>
      <c r="Q1328">
        <f t="shared" si="618"/>
        <v>7.3345337289073692E-2</v>
      </c>
      <c r="T1328">
        <f>(L1328*0.47*0.75)*(1+0.2)*0.52*3.67</f>
        <v>0.32301286542108054</v>
      </c>
    </row>
    <row r="1329" spans="1:20" hidden="1" x14ac:dyDescent="0.3">
      <c r="A1329" s="26">
        <v>49002</v>
      </c>
      <c r="B1329">
        <v>199</v>
      </c>
      <c r="C1329" t="s">
        <v>211</v>
      </c>
      <c r="D1329">
        <v>17</v>
      </c>
      <c r="E1329" t="s">
        <v>222</v>
      </c>
      <c r="F1329">
        <v>1</v>
      </c>
      <c r="G1329">
        <v>15.3</v>
      </c>
      <c r="H1329">
        <f t="shared" si="592"/>
        <v>0.153</v>
      </c>
      <c r="I1329">
        <v>7</v>
      </c>
      <c r="J1329">
        <v>3</v>
      </c>
      <c r="K1329" s="27">
        <f t="shared" si="593"/>
        <v>1.83854286E-2</v>
      </c>
      <c r="L1329">
        <f>0.000081*(G1329^1.922704*I1329^0.783213+0.000032*G1329^2)</f>
        <v>7.0500383700833905E-2</v>
      </c>
      <c r="O1329">
        <f>L1329*0.61*1.07</f>
        <v>4.6015600441534292E-2</v>
      </c>
      <c r="Q1329">
        <f>O1329*0.531</f>
        <v>2.4434283834454711E-2</v>
      </c>
      <c r="T1329">
        <f>(L1329*0.61*1.07)*(1+0.2)*0.531*3.67</f>
        <v>0.10760858600693854</v>
      </c>
    </row>
    <row r="1330" spans="1:20" hidden="1" x14ac:dyDescent="0.3">
      <c r="A1330" s="26">
        <v>49002</v>
      </c>
      <c r="B1330">
        <v>199</v>
      </c>
      <c r="C1330" t="s">
        <v>211</v>
      </c>
      <c r="D1330">
        <v>18</v>
      </c>
      <c r="E1330" t="s">
        <v>212</v>
      </c>
      <c r="F1330">
        <v>4</v>
      </c>
      <c r="G1330">
        <v>13.6</v>
      </c>
      <c r="H1330">
        <f t="shared" si="592"/>
        <v>0.13600000000000001</v>
      </c>
      <c r="I1330">
        <v>8</v>
      </c>
      <c r="J1330">
        <v>4</v>
      </c>
      <c r="K1330" s="27">
        <f t="shared" si="593"/>
        <v>1.4526758400000001E-2</v>
      </c>
      <c r="L1330">
        <f>0.000062*(G1330^1.947206*I1330^0.894551+0.000039*G1330^2)</f>
        <v>6.4193126716945118E-2</v>
      </c>
      <c r="O1330">
        <f>L1330*0.47*0.75</f>
        <v>2.2628077167723151E-2</v>
      </c>
      <c r="Q1330">
        <f>O1330*0.52</f>
        <v>1.1766600127216038E-2</v>
      </c>
      <c r="T1330">
        <f>(L1330*0.47*0.75)*(1+0.2)*0.52*3.67</f>
        <v>5.1820106960259439E-2</v>
      </c>
    </row>
    <row r="1331" spans="1:20" hidden="1" x14ac:dyDescent="0.3">
      <c r="A1331" s="26">
        <v>49002</v>
      </c>
      <c r="B1331">
        <v>199</v>
      </c>
      <c r="C1331" t="s">
        <v>211</v>
      </c>
      <c r="D1331">
        <v>19</v>
      </c>
      <c r="E1331" t="s">
        <v>217</v>
      </c>
      <c r="F1331">
        <v>4</v>
      </c>
      <c r="G1331">
        <v>10.1</v>
      </c>
      <c r="H1331">
        <f t="shared" si="592"/>
        <v>0.10099999999999999</v>
      </c>
      <c r="I1331">
        <v>6</v>
      </c>
      <c r="J1331">
        <v>3</v>
      </c>
      <c r="K1331" s="27">
        <f t="shared" si="593"/>
        <v>8.0118653999999984E-3</v>
      </c>
      <c r="L1331">
        <f>0.000059*(G1331^1.965295*I1331^0.892133+0.000019*G1331^2)</f>
        <v>2.7469831995669203E-2</v>
      </c>
      <c r="O1331">
        <f>L1331*0.47*0.75</f>
        <v>9.6831157784733942E-3</v>
      </c>
      <c r="Q1331">
        <f>O1331*0.52</f>
        <v>5.0352202048061651E-3</v>
      </c>
      <c r="T1331">
        <f>(L1331*0.47*0.75)*(1+0.2)*0.52*3.67</f>
        <v>2.2175109781966351E-2</v>
      </c>
    </row>
    <row r="1332" spans="1:20" hidden="1" x14ac:dyDescent="0.3">
      <c r="A1332" s="26">
        <v>49002</v>
      </c>
      <c r="B1332">
        <v>199</v>
      </c>
      <c r="C1332" t="s">
        <v>211</v>
      </c>
      <c r="D1332">
        <v>20</v>
      </c>
      <c r="E1332" t="s">
        <v>216</v>
      </c>
      <c r="F1332">
        <v>4</v>
      </c>
      <c r="G1332">
        <v>14.1</v>
      </c>
      <c r="H1332">
        <f t="shared" si="592"/>
        <v>0.14099999999999999</v>
      </c>
      <c r="I1332">
        <v>10</v>
      </c>
      <c r="J1332">
        <v>6</v>
      </c>
      <c r="K1332" s="27">
        <f t="shared" si="593"/>
        <v>1.5614537399999996E-2</v>
      </c>
      <c r="L1332">
        <f>0.000086*(G1332^1.882935*I1332^0.813269+0.000016*G1332^2)</f>
        <v>8.1596925861322139E-2</v>
      </c>
      <c r="O1332">
        <f>L1332*0.45*0.75</f>
        <v>2.7538962478196226E-2</v>
      </c>
      <c r="Q1332">
        <f>O1332*0.52</f>
        <v>1.4320260488662038E-2</v>
      </c>
      <c r="T1332">
        <f>(L1332*0.45*0.75)*(1+0.2)*0.52*3.67</f>
        <v>6.3066427192067606E-2</v>
      </c>
    </row>
    <row r="1333" spans="1:20" hidden="1" x14ac:dyDescent="0.3">
      <c r="A1333" s="26">
        <v>49002</v>
      </c>
      <c r="B1333">
        <v>199</v>
      </c>
      <c r="C1333" t="s">
        <v>211</v>
      </c>
      <c r="D1333">
        <v>21</v>
      </c>
      <c r="E1333" t="s">
        <v>222</v>
      </c>
      <c r="F1333">
        <v>7</v>
      </c>
      <c r="G1333">
        <v>14.9</v>
      </c>
      <c r="H1333">
        <f t="shared" si="592"/>
        <v>0.14899999999999999</v>
      </c>
      <c r="I1333">
        <v>8</v>
      </c>
      <c r="J1333">
        <v>0</v>
      </c>
      <c r="K1333" s="27">
        <f t="shared" si="593"/>
        <v>1.7436665399999999E-2</v>
      </c>
      <c r="L1333">
        <f>0.000081*(G1333^1.922704*I1333^0.783213+0.000032*G1333^2)</f>
        <v>7.4385815330872115E-2</v>
      </c>
      <c r="O1333">
        <f>L1333*0.61*1.07</f>
        <v>4.855162166646023E-2</v>
      </c>
      <c r="Q1333">
        <f>O1333*0.531</f>
        <v>2.5780911104890385E-2</v>
      </c>
      <c r="T1333">
        <f>(L1333*0.61*1.07)*(1+0.2)*0.531*3.67</f>
        <v>0.11353913250593724</v>
      </c>
    </row>
    <row r="1334" spans="1:20" hidden="1" x14ac:dyDescent="0.3">
      <c r="A1334" s="26">
        <v>49002</v>
      </c>
      <c r="B1334">
        <v>199</v>
      </c>
      <c r="C1334" t="s">
        <v>211</v>
      </c>
      <c r="D1334">
        <v>22</v>
      </c>
      <c r="E1334" t="s">
        <v>217</v>
      </c>
      <c r="F1334">
        <v>4</v>
      </c>
      <c r="G1334">
        <v>24.6</v>
      </c>
      <c r="H1334">
        <f t="shared" si="592"/>
        <v>0.24600000000000002</v>
      </c>
      <c r="I1334">
        <v>13.5</v>
      </c>
      <c r="J1334">
        <v>8</v>
      </c>
      <c r="K1334" s="27">
        <f t="shared" si="593"/>
        <v>4.7529266400000013E-2</v>
      </c>
      <c r="L1334">
        <f>0.000059*(G1334^1.965295*I1334^0.892133+0.000019*G1334^2)</f>
        <v>0.32573076805757123</v>
      </c>
      <c r="O1334">
        <f>L1334*0.47*0.75</f>
        <v>0.11482009574029386</v>
      </c>
      <c r="Q1334">
        <f>O1334*0.52</f>
        <v>5.9706449784952813E-2</v>
      </c>
      <c r="T1334">
        <f>(L1334*0.47*0.75)*(1+0.2)*0.52*3.67</f>
        <v>0.26294720485293216</v>
      </c>
    </row>
    <row r="1335" spans="1:20" hidden="1" x14ac:dyDescent="0.3">
      <c r="A1335" s="26">
        <v>49002</v>
      </c>
      <c r="B1335">
        <v>199</v>
      </c>
      <c r="C1335" t="s">
        <v>211</v>
      </c>
      <c r="D1335">
        <v>23</v>
      </c>
      <c r="E1335" t="s">
        <v>222</v>
      </c>
      <c r="F1335">
        <v>4</v>
      </c>
      <c r="G1335">
        <v>12.3</v>
      </c>
      <c r="H1335">
        <f t="shared" si="592"/>
        <v>0.12300000000000001</v>
      </c>
      <c r="I1335">
        <v>4.5</v>
      </c>
      <c r="J1335">
        <v>2</v>
      </c>
      <c r="K1335" s="27">
        <f t="shared" si="593"/>
        <v>1.1882316600000003E-2</v>
      </c>
      <c r="L1335">
        <f>0.000081*(G1335^1.922704*I1335^0.783213+0.000032*G1335^2)</f>
        <v>3.2783828084306924E-2</v>
      </c>
      <c r="O1335">
        <f>L1335*0.61*1.07</f>
        <v>2.1398004590627129E-2</v>
      </c>
      <c r="Q1335">
        <f>O1335*0.531</f>
        <v>1.1362340437623006E-2</v>
      </c>
      <c r="T1335">
        <f>(L1335*0.61*1.07)*(1+0.2)*0.531*3.67</f>
        <v>5.0039747287291714E-2</v>
      </c>
    </row>
    <row r="1336" spans="1:20" hidden="1" x14ac:dyDescent="0.3">
      <c r="A1336" s="26">
        <v>49002</v>
      </c>
      <c r="B1336">
        <v>199</v>
      </c>
      <c r="C1336" t="s">
        <v>211</v>
      </c>
      <c r="D1336">
        <v>24</v>
      </c>
      <c r="E1336" t="s">
        <v>212</v>
      </c>
      <c r="F1336">
        <v>4</v>
      </c>
      <c r="G1336">
        <v>26.9</v>
      </c>
      <c r="H1336">
        <f t="shared" si="592"/>
        <v>0.26899999999999996</v>
      </c>
      <c r="I1336">
        <v>15.2</v>
      </c>
      <c r="J1336">
        <v>8</v>
      </c>
      <c r="K1336" s="27">
        <f t="shared" si="593"/>
        <v>5.6832329399999985E-2</v>
      </c>
      <c r="L1336">
        <f>0.000062*(G1336^1.947206*I1336^0.894551+0.000039*G1336^2)</f>
        <v>0.43016496638698076</v>
      </c>
      <c r="O1336">
        <f>L1336*0.47*0.75</f>
        <v>0.1516331506514107</v>
      </c>
      <c r="Q1336">
        <f>O1336*0.52</f>
        <v>7.8849238338733571E-2</v>
      </c>
      <c r="T1336">
        <f>(L1336*0.47*0.75)*(1+0.2)*0.52*3.67</f>
        <v>0.34725204564378259</v>
      </c>
    </row>
    <row r="1337" spans="1:20" hidden="1" x14ac:dyDescent="0.3">
      <c r="A1337" s="26">
        <v>49002</v>
      </c>
      <c r="B1337">
        <v>199</v>
      </c>
      <c r="C1337" t="s">
        <v>211</v>
      </c>
      <c r="D1337">
        <v>25</v>
      </c>
      <c r="E1337" t="s">
        <v>216</v>
      </c>
      <c r="F1337">
        <v>4</v>
      </c>
      <c r="G1337">
        <v>17.899999999999999</v>
      </c>
      <c r="H1337">
        <f t="shared" si="592"/>
        <v>0.17899999999999999</v>
      </c>
      <c r="I1337">
        <v>14.3</v>
      </c>
      <c r="J1337">
        <v>8</v>
      </c>
      <c r="K1337" s="27">
        <f t="shared" si="593"/>
        <v>2.5165001400000001E-2</v>
      </c>
      <c r="L1337">
        <f t="shared" ref="L1337:L1338" si="619">0.000086*(G1337^1.882935*I1337^0.813269+0.000016*G1337^2)</f>
        <v>0.17105641913557376</v>
      </c>
      <c r="O1337">
        <f>L1337*0.45*0.75</f>
        <v>5.7731541458256146E-2</v>
      </c>
      <c r="Q1337">
        <f t="shared" ref="Q1337:Q1338" si="620">O1337*0.52</f>
        <v>3.0020401558293195E-2</v>
      </c>
      <c r="T1337">
        <f>(L1337*0.45*0.75)*(1+0.2)*0.52*3.67</f>
        <v>0.13220984846272324</v>
      </c>
    </row>
    <row r="1338" spans="1:20" hidden="1" x14ac:dyDescent="0.3">
      <c r="A1338" s="26">
        <v>49002</v>
      </c>
      <c r="B1338">
        <v>199</v>
      </c>
      <c r="C1338" t="s">
        <v>211</v>
      </c>
      <c r="D1338">
        <v>26</v>
      </c>
      <c r="E1338" t="s">
        <v>216</v>
      </c>
      <c r="F1338">
        <v>4</v>
      </c>
      <c r="G1338">
        <v>15.6</v>
      </c>
      <c r="H1338">
        <f t="shared" si="592"/>
        <v>0.156</v>
      </c>
      <c r="I1338">
        <v>9</v>
      </c>
      <c r="J1338">
        <v>5</v>
      </c>
      <c r="K1338" s="27">
        <f t="shared" si="593"/>
        <v>1.91134944E-2</v>
      </c>
      <c r="L1338">
        <f t="shared" si="619"/>
        <v>9.0600787678014161E-2</v>
      </c>
      <c r="O1338">
        <f>L1338*0.45*0.75</f>
        <v>3.0577765841329776E-2</v>
      </c>
      <c r="Q1338">
        <f t="shared" si="620"/>
        <v>1.5900438237491484E-2</v>
      </c>
      <c r="T1338">
        <f>(L1338*0.45*0.75)*(1+0.2)*0.52*3.67</f>
        <v>7.0025529997912492E-2</v>
      </c>
    </row>
    <row r="1339" spans="1:20" hidden="1" x14ac:dyDescent="0.3">
      <c r="A1339" s="26">
        <v>49002</v>
      </c>
      <c r="B1339">
        <v>199</v>
      </c>
      <c r="C1339" t="s">
        <v>211</v>
      </c>
      <c r="D1339">
        <v>27</v>
      </c>
      <c r="E1339" t="s">
        <v>212</v>
      </c>
      <c r="F1339">
        <v>4</v>
      </c>
      <c r="G1339">
        <v>30.3</v>
      </c>
      <c r="H1339">
        <f t="shared" si="592"/>
        <v>0.30299999999999999</v>
      </c>
      <c r="I1339">
        <v>16.600000000000001</v>
      </c>
      <c r="J1339">
        <v>10</v>
      </c>
      <c r="K1339" s="27">
        <f t="shared" si="593"/>
        <v>7.2106788599999999E-2</v>
      </c>
      <c r="L1339">
        <f>0.000062*(G1339^1.947206*I1339^0.894551+0.000039*G1339^2)</f>
        <v>0.5868352829627328</v>
      </c>
      <c r="O1339">
        <f>L1339*0.47*0.75</f>
        <v>0.20685943724436329</v>
      </c>
      <c r="Q1339">
        <f>O1339*0.52</f>
        <v>0.10756690736706891</v>
      </c>
      <c r="T1339">
        <f>(L1339*0.47*0.75)*(1+0.2)*0.52*3.67</f>
        <v>0.47372466004457148</v>
      </c>
    </row>
    <row r="1340" spans="1:20" hidden="1" x14ac:dyDescent="0.3">
      <c r="A1340" s="26">
        <v>49002</v>
      </c>
      <c r="B1340">
        <v>199</v>
      </c>
      <c r="C1340" t="s">
        <v>211</v>
      </c>
      <c r="D1340">
        <v>28</v>
      </c>
      <c r="E1340" t="s">
        <v>216</v>
      </c>
      <c r="F1340">
        <v>4</v>
      </c>
      <c r="G1340">
        <v>24.2</v>
      </c>
      <c r="H1340">
        <f t="shared" si="592"/>
        <v>0.24199999999999999</v>
      </c>
      <c r="I1340">
        <v>15</v>
      </c>
      <c r="J1340">
        <v>7</v>
      </c>
      <c r="K1340" s="27">
        <f t="shared" si="593"/>
        <v>4.59961656E-2</v>
      </c>
      <c r="L1340">
        <f>0.000086*(G1340^1.882935*I1340^0.813269+0.000016*G1340^2)</f>
        <v>0.3137707927129349</v>
      </c>
      <c r="O1340">
        <f>L1340*0.45*0.75</f>
        <v>0.10589764254061554</v>
      </c>
      <c r="Q1340">
        <f>O1340*0.52</f>
        <v>5.5066774121120085E-2</v>
      </c>
      <c r="T1340">
        <f>(L1340*0.45*0.75)*(1+0.2)*0.52*3.67</f>
        <v>0.24251407322941282</v>
      </c>
    </row>
    <row r="1341" spans="1:20" hidden="1" x14ac:dyDescent="0.3">
      <c r="A1341" s="26">
        <v>49002</v>
      </c>
      <c r="B1341">
        <v>199</v>
      </c>
      <c r="C1341" t="s">
        <v>211</v>
      </c>
      <c r="D1341">
        <v>29</v>
      </c>
      <c r="E1341" t="s">
        <v>222</v>
      </c>
      <c r="F1341">
        <v>4</v>
      </c>
      <c r="G1341">
        <v>26.2</v>
      </c>
      <c r="H1341">
        <f t="shared" si="592"/>
        <v>0.26200000000000001</v>
      </c>
      <c r="I1341">
        <v>9</v>
      </c>
      <c r="J1341">
        <v>4</v>
      </c>
      <c r="K1341" s="27">
        <f t="shared" si="593"/>
        <v>5.3912997600000005E-2</v>
      </c>
      <c r="L1341">
        <f>0.000081*(G1341^1.922704*I1341^0.783213+0.000032*G1341^2)</f>
        <v>0.24145540063835216</v>
      </c>
      <c r="O1341">
        <f>L1341*0.61*1.07</f>
        <v>0.15759793999665248</v>
      </c>
      <c r="Q1341">
        <f>O1341*0.531</f>
        <v>8.3684506138222467E-2</v>
      </c>
      <c r="T1341">
        <f>(L1341*0.61*1.07)*(1+0.2)*0.531*3.67</f>
        <v>0.36854656503273175</v>
      </c>
    </row>
    <row r="1342" spans="1:20" hidden="1" x14ac:dyDescent="0.3">
      <c r="A1342" s="26">
        <v>49002</v>
      </c>
      <c r="B1342">
        <v>199</v>
      </c>
      <c r="C1342" t="s">
        <v>211</v>
      </c>
      <c r="D1342">
        <v>30</v>
      </c>
      <c r="E1342" t="s">
        <v>212</v>
      </c>
      <c r="F1342">
        <v>4</v>
      </c>
      <c r="G1342">
        <v>13.9</v>
      </c>
      <c r="H1342">
        <f t="shared" si="592"/>
        <v>0.13900000000000001</v>
      </c>
      <c r="I1342">
        <v>9</v>
      </c>
      <c r="J1342">
        <v>5</v>
      </c>
      <c r="K1342" s="27">
        <f t="shared" si="593"/>
        <v>1.5174713400000003E-2</v>
      </c>
      <c r="L1342">
        <f t="shared" ref="L1342:L1343" si="621">0.000062*(G1342^1.947206*I1342^0.894551+0.000039*G1342^2)</f>
        <v>7.4421476835264608E-2</v>
      </c>
      <c r="O1342">
        <f>L1342*0.47*0.75</f>
        <v>2.6233570584430772E-2</v>
      </c>
      <c r="Q1342">
        <f t="shared" ref="Q1342:Q1343" si="622">O1342*0.52</f>
        <v>1.3641456703904003E-2</v>
      </c>
      <c r="T1342">
        <f>(L1342*0.47*0.75)*(1+0.2)*0.52*3.67</f>
        <v>6.0076975323993219E-2</v>
      </c>
    </row>
    <row r="1343" spans="1:20" hidden="1" x14ac:dyDescent="0.3">
      <c r="A1343" s="26">
        <v>49002</v>
      </c>
      <c r="B1343">
        <v>199</v>
      </c>
      <c r="C1343" t="s">
        <v>211</v>
      </c>
      <c r="D1343">
        <v>31</v>
      </c>
      <c r="E1343" t="s">
        <v>212</v>
      </c>
      <c r="F1343">
        <v>4</v>
      </c>
      <c r="G1343">
        <v>9.9</v>
      </c>
      <c r="H1343">
        <f t="shared" si="592"/>
        <v>9.9000000000000005E-2</v>
      </c>
      <c r="I1343">
        <v>5</v>
      </c>
      <c r="J1343">
        <v>3</v>
      </c>
      <c r="K1343" s="27">
        <f t="shared" si="593"/>
        <v>7.6977054000000001E-3</v>
      </c>
      <c r="L1343">
        <f t="shared" si="621"/>
        <v>2.2717856977652919E-2</v>
      </c>
      <c r="O1343">
        <f>L1343*0.47*0.75</f>
        <v>8.008044584622653E-3</v>
      </c>
      <c r="Q1343">
        <f t="shared" si="622"/>
        <v>4.1641831840037793E-3</v>
      </c>
      <c r="T1343">
        <f>(L1343*0.47*0.75)*(1+0.2)*0.52*3.67</f>
        <v>1.8339062742352644E-2</v>
      </c>
    </row>
    <row r="1344" spans="1:20" hidden="1" x14ac:dyDescent="0.3">
      <c r="A1344" s="26">
        <v>49002</v>
      </c>
      <c r="B1344">
        <v>199</v>
      </c>
      <c r="C1344" t="s">
        <v>211</v>
      </c>
      <c r="D1344">
        <v>32</v>
      </c>
      <c r="E1344" t="s">
        <v>216</v>
      </c>
      <c r="F1344">
        <v>1</v>
      </c>
      <c r="G1344">
        <v>61.3</v>
      </c>
      <c r="H1344">
        <f t="shared" si="592"/>
        <v>0.61299999999999999</v>
      </c>
      <c r="I1344">
        <v>21.6</v>
      </c>
      <c r="J1344">
        <v>14</v>
      </c>
      <c r="K1344" s="27">
        <f t="shared" si="593"/>
        <v>0.29512897259999998</v>
      </c>
      <c r="L1344">
        <f>0.000086*(G1344^1.882935*I1344^0.813269+0.000016*G1344^2)</f>
        <v>2.4290761620203192</v>
      </c>
      <c r="O1344">
        <f>L1344*0.45*0.75</f>
        <v>0.81981320468185781</v>
      </c>
      <c r="Q1344">
        <f>O1344*0.52</f>
        <v>0.42630286643456605</v>
      </c>
      <c r="T1344">
        <f>(L1344*0.45*0.75)*(1+0.2)*0.52*3.67</f>
        <v>1.8774378237778286</v>
      </c>
    </row>
    <row r="1345" spans="1:24" hidden="1" x14ac:dyDescent="0.3">
      <c r="A1345" s="26">
        <v>49002</v>
      </c>
      <c r="B1345">
        <v>199</v>
      </c>
      <c r="C1345" t="s">
        <v>211</v>
      </c>
      <c r="D1345">
        <v>33</v>
      </c>
      <c r="E1345" t="s">
        <v>212</v>
      </c>
      <c r="F1345">
        <v>4</v>
      </c>
      <c r="G1345">
        <v>12.3</v>
      </c>
      <c r="H1345">
        <f t="shared" si="592"/>
        <v>0.12300000000000001</v>
      </c>
      <c r="I1345">
        <v>6</v>
      </c>
      <c r="J1345">
        <v>3</v>
      </c>
      <c r="K1345" s="27">
        <f t="shared" si="593"/>
        <v>1.1882316600000003E-2</v>
      </c>
      <c r="L1345">
        <f>0.000062*(G1345^1.947206*I1345^0.894551+0.000039*G1345^2)</f>
        <v>4.0809505671891108E-2</v>
      </c>
      <c r="O1345">
        <f>L1345*0.47*0.75</f>
        <v>1.4385350749341615E-2</v>
      </c>
      <c r="Q1345">
        <f>O1345*0.52</f>
        <v>7.4803823896576402E-3</v>
      </c>
      <c r="T1345">
        <f>(L1345*0.47*0.75)*(1+0.2)*0.52*3.67</f>
        <v>3.2943604044052242E-2</v>
      </c>
    </row>
    <row r="1346" spans="1:24" hidden="1" x14ac:dyDescent="0.3">
      <c r="A1346" s="26">
        <v>49002</v>
      </c>
      <c r="B1346">
        <v>199</v>
      </c>
      <c r="C1346" t="s">
        <v>211</v>
      </c>
      <c r="D1346">
        <v>34</v>
      </c>
      <c r="E1346" t="s">
        <v>216</v>
      </c>
      <c r="F1346">
        <v>4</v>
      </c>
      <c r="G1346">
        <v>7.9</v>
      </c>
      <c r="H1346">
        <f t="shared" si="592"/>
        <v>7.9000000000000001E-2</v>
      </c>
      <c r="I1346">
        <v>5</v>
      </c>
      <c r="J1346">
        <v>3</v>
      </c>
      <c r="K1346" s="27">
        <f t="shared" si="593"/>
        <v>4.9016813999999999E-3</v>
      </c>
      <c r="L1346">
        <f t="shared" ref="L1346:L1347" si="623">0.000086*(G1346^1.882935*I1346^0.813269+0.000016*G1346^2)</f>
        <v>1.5600012472584033E-2</v>
      </c>
      <c r="O1346">
        <f>L1346*0.45*0.75</f>
        <v>5.2650042094971108E-3</v>
      </c>
      <c r="Q1346">
        <f t="shared" ref="Q1346:Q1347" si="624">O1346*0.52</f>
        <v>2.7378021889384978E-3</v>
      </c>
      <c r="T1346">
        <f>(L1346*0.45*0.75)*(1+0.2)*0.52*3.67</f>
        <v>1.2057280840085142E-2</v>
      </c>
    </row>
    <row r="1347" spans="1:24" hidden="1" x14ac:dyDescent="0.3">
      <c r="A1347" s="26">
        <v>49002</v>
      </c>
      <c r="B1347">
        <v>199</v>
      </c>
      <c r="C1347" t="s">
        <v>211</v>
      </c>
      <c r="D1347">
        <v>35</v>
      </c>
      <c r="E1347" t="s">
        <v>216</v>
      </c>
      <c r="F1347">
        <v>4</v>
      </c>
      <c r="G1347">
        <v>7.6</v>
      </c>
      <c r="H1347">
        <f t="shared" ref="H1347:H1410" si="625">G1347/100</f>
        <v>7.5999999999999998E-2</v>
      </c>
      <c r="I1347">
        <v>5</v>
      </c>
      <c r="J1347">
        <v>2</v>
      </c>
      <c r="K1347" s="27">
        <f t="shared" ref="K1347:K1410" si="626">0.7854*H1347^2</f>
        <v>4.5364704E-3</v>
      </c>
      <c r="L1347">
        <f t="shared" si="623"/>
        <v>1.4503279248039708E-2</v>
      </c>
      <c r="O1347">
        <f>L1347*0.45*0.75</f>
        <v>4.8948567462134013E-3</v>
      </c>
      <c r="Q1347">
        <f t="shared" si="624"/>
        <v>2.5453255080309686E-3</v>
      </c>
      <c r="T1347">
        <f>(L1347*0.45*0.75)*(1+0.2)*0.52*3.67</f>
        <v>1.1209613537368386E-2</v>
      </c>
    </row>
    <row r="1348" spans="1:24" hidden="1" x14ac:dyDescent="0.3">
      <c r="A1348" s="26">
        <v>49002</v>
      </c>
      <c r="B1348">
        <v>199</v>
      </c>
      <c r="C1348" t="s">
        <v>211</v>
      </c>
      <c r="D1348">
        <v>36</v>
      </c>
      <c r="E1348" t="s">
        <v>222</v>
      </c>
      <c r="F1348">
        <v>4</v>
      </c>
      <c r="G1348">
        <v>16.5</v>
      </c>
      <c r="H1348">
        <f t="shared" si="625"/>
        <v>0.16500000000000001</v>
      </c>
      <c r="I1348">
        <v>11.5</v>
      </c>
      <c r="J1348">
        <v>7</v>
      </c>
      <c r="K1348" s="27">
        <f t="shared" si="626"/>
        <v>2.1382515000000001E-2</v>
      </c>
      <c r="L1348">
        <f>0.000081*(G1348^1.922704*I1348^0.783213+0.000032*G1348^2)</f>
        <v>0.12025444948886829</v>
      </c>
      <c r="O1348">
        <f>L1348*0.61*1.07</f>
        <v>7.8490079181384342E-2</v>
      </c>
      <c r="Q1348">
        <f>O1348*0.531</f>
        <v>4.1678232045315088E-2</v>
      </c>
      <c r="T1348">
        <f>(L1348*0.61*1.07)*(1+0.2)*0.531*3.67</f>
        <v>0.18355093392756763</v>
      </c>
    </row>
    <row r="1349" spans="1:24" hidden="1" x14ac:dyDescent="0.3">
      <c r="A1349" s="26">
        <v>49002</v>
      </c>
      <c r="B1349">
        <v>199</v>
      </c>
      <c r="C1349" t="s">
        <v>211</v>
      </c>
      <c r="D1349">
        <v>37</v>
      </c>
      <c r="E1349" t="s">
        <v>216</v>
      </c>
      <c r="F1349">
        <v>4</v>
      </c>
      <c r="G1349">
        <v>12.3</v>
      </c>
      <c r="H1349">
        <f t="shared" si="625"/>
        <v>0.12300000000000001</v>
      </c>
      <c r="I1349">
        <v>4</v>
      </c>
      <c r="J1349">
        <v>2</v>
      </c>
      <c r="K1349" s="27">
        <f t="shared" si="626"/>
        <v>1.1882316600000003E-2</v>
      </c>
      <c r="L1349">
        <f>0.000086*(G1349^1.882935*I1349^0.813269+0.000016*G1349^2)</f>
        <v>2.9947369306861125E-2</v>
      </c>
      <c r="O1349">
        <f>L1349*0.45*0.75</f>
        <v>1.0107237141065629E-2</v>
      </c>
      <c r="Q1349">
        <f>O1349*0.52</f>
        <v>5.2557633133541275E-3</v>
      </c>
      <c r="T1349">
        <f>(L1349*0.45*0.75)*(1+0.2)*0.52*3.67</f>
        <v>2.3146381632011576E-2</v>
      </c>
    </row>
    <row r="1350" spans="1:24" hidden="1" x14ac:dyDescent="0.3">
      <c r="A1350" s="26">
        <v>49002</v>
      </c>
      <c r="B1350">
        <v>199</v>
      </c>
      <c r="C1350" t="s">
        <v>211</v>
      </c>
      <c r="D1350">
        <v>38</v>
      </c>
      <c r="E1350" t="s">
        <v>212</v>
      </c>
      <c r="F1350">
        <v>4</v>
      </c>
      <c r="G1350">
        <v>8</v>
      </c>
      <c r="H1350">
        <f t="shared" si="625"/>
        <v>0.08</v>
      </c>
      <c r="I1350">
        <v>4</v>
      </c>
      <c r="J1350">
        <v>2</v>
      </c>
      <c r="K1350" s="27">
        <f t="shared" si="626"/>
        <v>5.0265600000000002E-3</v>
      </c>
      <c r="L1350">
        <f t="shared" ref="L1350:L1361" si="627">0.000062*(G1350^1.947206*I1350^0.894551+0.000039*G1350^2)</f>
        <v>1.2287761337088645E-2</v>
      </c>
      <c r="O1350">
        <f t="shared" ref="O1350:O1361" si="628">L1350*0.47*0.75</f>
        <v>4.3314358713237473E-3</v>
      </c>
      <c r="Q1350">
        <f t="shared" ref="Q1350:Q1361" si="629">O1350*0.52</f>
        <v>2.2523466530883487E-3</v>
      </c>
      <c r="T1350">
        <f t="shared" ref="T1350:T1361" si="630">(L1350*0.47*0.75)*(1+0.2)*0.52*3.67</f>
        <v>9.9193346602010884E-3</v>
      </c>
    </row>
    <row r="1351" spans="1:24" hidden="1" x14ac:dyDescent="0.3">
      <c r="A1351" s="26">
        <v>49002</v>
      </c>
      <c r="B1351">
        <v>199</v>
      </c>
      <c r="C1351" t="s">
        <v>211</v>
      </c>
      <c r="D1351">
        <v>39</v>
      </c>
      <c r="E1351" t="s">
        <v>212</v>
      </c>
      <c r="F1351">
        <v>1</v>
      </c>
      <c r="G1351">
        <v>44.2</v>
      </c>
      <c r="H1351">
        <f t="shared" si="625"/>
        <v>0.442</v>
      </c>
      <c r="I1351">
        <v>21.5</v>
      </c>
      <c r="J1351">
        <v>15</v>
      </c>
      <c r="K1351" s="27">
        <f t="shared" si="626"/>
        <v>0.15343888560000002</v>
      </c>
      <c r="L1351">
        <f t="shared" si="627"/>
        <v>1.5427774822405378</v>
      </c>
      <c r="O1351">
        <f t="shared" si="628"/>
        <v>0.54382906248978957</v>
      </c>
      <c r="Q1351">
        <f t="shared" si="629"/>
        <v>0.28279111249469058</v>
      </c>
      <c r="T1351">
        <f t="shared" si="630"/>
        <v>1.2454120594266171</v>
      </c>
      <c r="U1351">
        <v>69</v>
      </c>
      <c r="V1351">
        <v>76</v>
      </c>
      <c r="W1351">
        <v>8</v>
      </c>
      <c r="X1351">
        <v>6</v>
      </c>
    </row>
    <row r="1352" spans="1:24" hidden="1" x14ac:dyDescent="0.3">
      <c r="A1352" s="26">
        <v>49002</v>
      </c>
      <c r="B1352">
        <v>199</v>
      </c>
      <c r="C1352" t="s">
        <v>211</v>
      </c>
      <c r="D1352">
        <v>40</v>
      </c>
      <c r="E1352" t="s">
        <v>212</v>
      </c>
      <c r="F1352">
        <v>4</v>
      </c>
      <c r="G1352">
        <v>10.1</v>
      </c>
      <c r="H1352">
        <f t="shared" si="625"/>
        <v>0.10099999999999999</v>
      </c>
      <c r="I1352">
        <v>6</v>
      </c>
      <c r="J1352">
        <v>3</v>
      </c>
      <c r="K1352" s="27">
        <f t="shared" si="626"/>
        <v>8.0118653999999984E-3</v>
      </c>
      <c r="L1352">
        <f t="shared" si="627"/>
        <v>2.7804310284423442E-2</v>
      </c>
      <c r="O1352">
        <f t="shared" si="628"/>
        <v>9.8010193752592623E-3</v>
      </c>
      <c r="Q1352">
        <f t="shared" si="629"/>
        <v>5.0965300751348169E-3</v>
      </c>
      <c r="T1352">
        <f t="shared" si="630"/>
        <v>2.2445118450893732E-2</v>
      </c>
    </row>
    <row r="1353" spans="1:24" hidden="1" x14ac:dyDescent="0.3">
      <c r="A1353" s="26">
        <v>49002</v>
      </c>
      <c r="B1353">
        <v>199</v>
      </c>
      <c r="C1353" t="s">
        <v>211</v>
      </c>
      <c r="D1353">
        <v>41</v>
      </c>
      <c r="E1353" t="s">
        <v>212</v>
      </c>
      <c r="F1353">
        <v>4</v>
      </c>
      <c r="G1353">
        <v>11.6</v>
      </c>
      <c r="H1353">
        <f t="shared" si="625"/>
        <v>0.11599999999999999</v>
      </c>
      <c r="I1353">
        <v>12.5</v>
      </c>
      <c r="J1353">
        <v>9</v>
      </c>
      <c r="K1353" s="27">
        <f t="shared" si="626"/>
        <v>1.0568342399999998E-2</v>
      </c>
      <c r="L1353">
        <f t="shared" si="627"/>
        <v>7.0202832435414433E-2</v>
      </c>
      <c r="O1353">
        <f t="shared" si="628"/>
        <v>2.4746498433483585E-2</v>
      </c>
      <c r="Q1353">
        <f t="shared" si="629"/>
        <v>1.2868179185411464E-2</v>
      </c>
      <c r="T1353">
        <f t="shared" si="630"/>
        <v>5.6671461132552087E-2</v>
      </c>
    </row>
    <row r="1354" spans="1:24" hidden="1" x14ac:dyDescent="0.3">
      <c r="A1354" s="26">
        <v>49002</v>
      </c>
      <c r="B1354">
        <v>199</v>
      </c>
      <c r="C1354" t="s">
        <v>211</v>
      </c>
      <c r="D1354">
        <v>42</v>
      </c>
      <c r="E1354" t="s">
        <v>212</v>
      </c>
      <c r="F1354">
        <v>4</v>
      </c>
      <c r="G1354">
        <v>12.7</v>
      </c>
      <c r="H1354">
        <f t="shared" si="625"/>
        <v>0.127</v>
      </c>
      <c r="I1354">
        <v>14.3</v>
      </c>
      <c r="J1354">
        <v>10</v>
      </c>
      <c r="K1354" s="27">
        <f t="shared" si="626"/>
        <v>1.26677166E-2</v>
      </c>
      <c r="L1354">
        <f t="shared" si="627"/>
        <v>9.4456906586634665E-2</v>
      </c>
      <c r="O1354">
        <f t="shared" si="628"/>
        <v>3.3296059571788716E-2</v>
      </c>
      <c r="Q1354">
        <f t="shared" si="629"/>
        <v>1.7313950977330132E-2</v>
      </c>
      <c r="T1354">
        <f t="shared" si="630"/>
        <v>7.6250640104161896E-2</v>
      </c>
    </row>
    <row r="1355" spans="1:24" hidden="1" x14ac:dyDescent="0.3">
      <c r="A1355" s="26">
        <v>49002</v>
      </c>
      <c r="B1355">
        <v>199</v>
      </c>
      <c r="C1355" t="s">
        <v>211</v>
      </c>
      <c r="D1355">
        <v>43</v>
      </c>
      <c r="E1355" t="s">
        <v>212</v>
      </c>
      <c r="F1355">
        <v>4</v>
      </c>
      <c r="G1355">
        <v>9</v>
      </c>
      <c r="H1355">
        <f t="shared" si="625"/>
        <v>0.09</v>
      </c>
      <c r="I1355">
        <v>8</v>
      </c>
      <c r="J1355">
        <v>5</v>
      </c>
      <c r="K1355" s="27">
        <f t="shared" si="626"/>
        <v>6.3617399999999994E-3</v>
      </c>
      <c r="L1355">
        <f t="shared" si="627"/>
        <v>2.8731707784139165E-2</v>
      </c>
      <c r="O1355">
        <f t="shared" si="628"/>
        <v>1.0127926993909055E-2</v>
      </c>
      <c r="Q1355">
        <f t="shared" si="629"/>
        <v>5.2665220368327088E-3</v>
      </c>
      <c r="T1355">
        <f t="shared" si="630"/>
        <v>2.3193763050211251E-2</v>
      </c>
    </row>
    <row r="1356" spans="1:24" hidden="1" x14ac:dyDescent="0.3">
      <c r="A1356" s="26">
        <v>49002</v>
      </c>
      <c r="B1356">
        <v>199</v>
      </c>
      <c r="C1356" t="s">
        <v>211</v>
      </c>
      <c r="D1356">
        <v>44</v>
      </c>
      <c r="E1356" t="s">
        <v>212</v>
      </c>
      <c r="F1356">
        <v>4</v>
      </c>
      <c r="G1356">
        <v>34.6</v>
      </c>
      <c r="H1356">
        <f t="shared" si="625"/>
        <v>0.34600000000000003</v>
      </c>
      <c r="I1356">
        <v>21</v>
      </c>
      <c r="J1356">
        <v>14</v>
      </c>
      <c r="K1356" s="27">
        <f t="shared" si="626"/>
        <v>9.4024946400000017E-2</v>
      </c>
      <c r="L1356">
        <f t="shared" si="627"/>
        <v>0.93774301195527321</v>
      </c>
      <c r="O1356">
        <f t="shared" si="628"/>
        <v>0.33055441171423378</v>
      </c>
      <c r="Q1356">
        <f t="shared" si="629"/>
        <v>0.17188829409140158</v>
      </c>
      <c r="T1356">
        <f t="shared" si="630"/>
        <v>0.75699604717853242</v>
      </c>
    </row>
    <row r="1357" spans="1:24" hidden="1" x14ac:dyDescent="0.3">
      <c r="A1357" s="26">
        <v>49002</v>
      </c>
      <c r="B1357">
        <v>199</v>
      </c>
      <c r="C1357" t="s">
        <v>211</v>
      </c>
      <c r="D1357">
        <v>45</v>
      </c>
      <c r="E1357" t="s">
        <v>212</v>
      </c>
      <c r="F1357">
        <v>4</v>
      </c>
      <c r="G1357">
        <v>13</v>
      </c>
      <c r="H1357">
        <f t="shared" si="625"/>
        <v>0.13</v>
      </c>
      <c r="I1357">
        <v>9</v>
      </c>
      <c r="J1357">
        <v>6</v>
      </c>
      <c r="K1357" s="27">
        <f t="shared" si="626"/>
        <v>1.3273260000000002E-2</v>
      </c>
      <c r="L1357">
        <f t="shared" si="627"/>
        <v>6.5326618216269297E-2</v>
      </c>
      <c r="O1357">
        <f t="shared" si="628"/>
        <v>2.3027632921234928E-2</v>
      </c>
      <c r="Q1357">
        <f t="shared" si="629"/>
        <v>1.1974369119042164E-2</v>
      </c>
      <c r="T1357">
        <f t="shared" si="630"/>
        <v>5.2735121600261683E-2</v>
      </c>
    </row>
    <row r="1358" spans="1:24" hidden="1" x14ac:dyDescent="0.3">
      <c r="A1358" s="26">
        <v>49002</v>
      </c>
      <c r="B1358">
        <v>199</v>
      </c>
      <c r="C1358" t="s">
        <v>211</v>
      </c>
      <c r="D1358">
        <v>46</v>
      </c>
      <c r="E1358" t="s">
        <v>212</v>
      </c>
      <c r="F1358">
        <v>4</v>
      </c>
      <c r="G1358">
        <v>15.2</v>
      </c>
      <c r="H1358">
        <f t="shared" si="625"/>
        <v>0.152</v>
      </c>
      <c r="I1358">
        <v>15.5</v>
      </c>
      <c r="J1358">
        <v>10</v>
      </c>
      <c r="K1358" s="27">
        <f t="shared" si="626"/>
        <v>1.81458816E-2</v>
      </c>
      <c r="L1358">
        <f t="shared" si="627"/>
        <v>0.14404517325328098</v>
      </c>
      <c r="O1358">
        <f t="shared" si="628"/>
        <v>5.0775923571781539E-2</v>
      </c>
      <c r="Q1358">
        <f t="shared" si="629"/>
        <v>2.64034802573264E-2</v>
      </c>
      <c r="T1358">
        <f t="shared" si="630"/>
        <v>0.11628092705326547</v>
      </c>
    </row>
    <row r="1359" spans="1:24" hidden="1" x14ac:dyDescent="0.3">
      <c r="A1359" s="26">
        <v>49002</v>
      </c>
      <c r="B1359">
        <v>199</v>
      </c>
      <c r="C1359" t="s">
        <v>211</v>
      </c>
      <c r="D1359">
        <v>47</v>
      </c>
      <c r="E1359" t="s">
        <v>212</v>
      </c>
      <c r="F1359">
        <v>4</v>
      </c>
      <c r="G1359">
        <v>31.3</v>
      </c>
      <c r="H1359">
        <f t="shared" si="625"/>
        <v>0.313</v>
      </c>
      <c r="I1359">
        <v>19.2</v>
      </c>
      <c r="J1359">
        <v>12</v>
      </c>
      <c r="K1359" s="27">
        <f t="shared" si="626"/>
        <v>7.6944852600000002E-2</v>
      </c>
      <c r="L1359">
        <f t="shared" si="627"/>
        <v>0.71204007806489877</v>
      </c>
      <c r="O1359">
        <f t="shared" si="628"/>
        <v>0.25099412751787681</v>
      </c>
      <c r="Q1359">
        <f t="shared" si="629"/>
        <v>0.13051694630929594</v>
      </c>
      <c r="T1359">
        <f t="shared" si="630"/>
        <v>0.57479663154613925</v>
      </c>
    </row>
    <row r="1360" spans="1:24" hidden="1" x14ac:dyDescent="0.3">
      <c r="A1360" s="26">
        <v>49002</v>
      </c>
      <c r="B1360">
        <v>199</v>
      </c>
      <c r="C1360" t="s">
        <v>211</v>
      </c>
      <c r="D1360">
        <v>48</v>
      </c>
      <c r="E1360" t="s">
        <v>212</v>
      </c>
      <c r="F1360">
        <v>4</v>
      </c>
      <c r="G1360">
        <v>15.5</v>
      </c>
      <c r="H1360">
        <f t="shared" si="625"/>
        <v>0.155</v>
      </c>
      <c r="I1360">
        <v>10</v>
      </c>
      <c r="J1360">
        <v>6</v>
      </c>
      <c r="K1360" s="27">
        <f t="shared" si="626"/>
        <v>1.8869235000000002E-2</v>
      </c>
      <c r="L1360">
        <f t="shared" si="627"/>
        <v>0.10110350449434999</v>
      </c>
      <c r="O1360">
        <f t="shared" si="628"/>
        <v>3.5638985334258369E-2</v>
      </c>
      <c r="Q1360">
        <f t="shared" si="629"/>
        <v>1.8532272373814353E-2</v>
      </c>
      <c r="T1360">
        <f t="shared" si="630"/>
        <v>8.161612753427841E-2</v>
      </c>
    </row>
    <row r="1361" spans="1:24" hidden="1" x14ac:dyDescent="0.3">
      <c r="A1361" s="26">
        <v>49002</v>
      </c>
      <c r="B1361">
        <v>199</v>
      </c>
      <c r="C1361" t="s">
        <v>211</v>
      </c>
      <c r="D1361">
        <v>49</v>
      </c>
      <c r="E1361" t="s">
        <v>212</v>
      </c>
      <c r="F1361">
        <v>4</v>
      </c>
      <c r="G1361">
        <v>30.3</v>
      </c>
      <c r="H1361">
        <f t="shared" si="625"/>
        <v>0.30299999999999999</v>
      </c>
      <c r="I1361">
        <v>18.600000000000001</v>
      </c>
      <c r="J1361">
        <v>15</v>
      </c>
      <c r="K1361" s="27">
        <f t="shared" si="626"/>
        <v>7.2106788599999999E-2</v>
      </c>
      <c r="L1361">
        <f t="shared" si="627"/>
        <v>0.64969753956287302</v>
      </c>
      <c r="O1361">
        <f t="shared" si="628"/>
        <v>0.22901838269591274</v>
      </c>
      <c r="Q1361">
        <f t="shared" si="629"/>
        <v>0.11908955900187462</v>
      </c>
      <c r="T1361">
        <f t="shared" si="630"/>
        <v>0.52447041784425585</v>
      </c>
    </row>
    <row r="1362" spans="1:24" hidden="1" x14ac:dyDescent="0.3">
      <c r="A1362" s="26">
        <v>49002</v>
      </c>
      <c r="B1362">
        <v>199</v>
      </c>
      <c r="C1362" t="s">
        <v>211</v>
      </c>
      <c r="D1362">
        <v>50</v>
      </c>
      <c r="E1362" t="s">
        <v>216</v>
      </c>
      <c r="F1362">
        <v>4</v>
      </c>
      <c r="G1362">
        <v>16.399999999999999</v>
      </c>
      <c r="H1362">
        <f t="shared" si="625"/>
        <v>0.16399999999999998</v>
      </c>
      <c r="I1362">
        <v>14</v>
      </c>
      <c r="J1362">
        <v>8</v>
      </c>
      <c r="K1362" s="27">
        <f t="shared" si="626"/>
        <v>2.1124118399999996E-2</v>
      </c>
      <c r="L1362">
        <f>0.000086*(G1362^1.882935*I1362^0.813269+0.000016*G1362^2)</f>
        <v>0.14258767282137774</v>
      </c>
      <c r="O1362">
        <f>L1362*0.45*0.75</f>
        <v>4.8123339577214992E-2</v>
      </c>
      <c r="Q1362">
        <f>O1362*0.52</f>
        <v>2.5024136580151797E-2</v>
      </c>
      <c r="T1362">
        <f>(L1362*0.45*0.75)*(1+0.2)*0.52*3.67</f>
        <v>0.11020629749898851</v>
      </c>
    </row>
    <row r="1363" spans="1:24" hidden="1" x14ac:dyDescent="0.3">
      <c r="A1363" s="26">
        <v>49002</v>
      </c>
      <c r="B1363">
        <v>199</v>
      </c>
      <c r="C1363" t="s">
        <v>211</v>
      </c>
      <c r="D1363">
        <v>51</v>
      </c>
      <c r="E1363" t="s">
        <v>222</v>
      </c>
      <c r="F1363">
        <v>4</v>
      </c>
      <c r="G1363">
        <v>25.3</v>
      </c>
      <c r="H1363">
        <f t="shared" si="625"/>
        <v>0.253</v>
      </c>
      <c r="I1363">
        <v>10</v>
      </c>
      <c r="J1363">
        <v>6</v>
      </c>
      <c r="K1363" s="27">
        <f t="shared" si="626"/>
        <v>5.0272668599999994E-2</v>
      </c>
      <c r="L1363">
        <f t="shared" ref="L1363:L1364" si="631">0.000081*(G1363^1.922704*I1363^0.783213+0.000032*G1363^2)</f>
        <v>0.24518076527614222</v>
      </c>
      <c r="O1363">
        <f>L1363*0.61*1.07</f>
        <v>0.16002948549573803</v>
      </c>
      <c r="Q1363">
        <f t="shared" ref="Q1363:Q1364" si="632">O1363*0.531</f>
        <v>8.4975656798236904E-2</v>
      </c>
      <c r="T1363">
        <f>(L1363*0.61*1.07)*(1+0.2)*0.531*3.67</f>
        <v>0.37423279253943531</v>
      </c>
    </row>
    <row r="1364" spans="1:24" hidden="1" x14ac:dyDescent="0.3">
      <c r="A1364" s="26">
        <v>49002</v>
      </c>
      <c r="B1364">
        <v>199</v>
      </c>
      <c r="C1364" t="s">
        <v>211</v>
      </c>
      <c r="D1364">
        <v>52</v>
      </c>
      <c r="E1364" t="s">
        <v>222</v>
      </c>
      <c r="F1364">
        <v>4</v>
      </c>
      <c r="G1364">
        <v>26.8</v>
      </c>
      <c r="H1364">
        <f t="shared" si="625"/>
        <v>0.26800000000000002</v>
      </c>
      <c r="I1364">
        <v>10</v>
      </c>
      <c r="J1364">
        <v>6</v>
      </c>
      <c r="K1364" s="27">
        <f t="shared" si="626"/>
        <v>5.6410569600000009E-2</v>
      </c>
      <c r="L1364">
        <f t="shared" si="631"/>
        <v>0.27389332725043619</v>
      </c>
      <c r="O1364">
        <f>L1364*0.61*1.07</f>
        <v>0.1787701746963597</v>
      </c>
      <c r="Q1364">
        <f t="shared" si="632"/>
        <v>9.4926962763766998E-2</v>
      </c>
      <c r="T1364">
        <f>(L1364*0.61*1.07)*(1+0.2)*0.531*3.67</f>
        <v>0.41805834401162983</v>
      </c>
    </row>
    <row r="1365" spans="1:24" hidden="1" x14ac:dyDescent="0.3">
      <c r="A1365" s="26">
        <v>49002</v>
      </c>
      <c r="B1365">
        <v>199</v>
      </c>
      <c r="C1365" t="s">
        <v>211</v>
      </c>
      <c r="D1365">
        <v>53</v>
      </c>
      <c r="E1365" t="s">
        <v>216</v>
      </c>
      <c r="F1365">
        <v>4</v>
      </c>
      <c r="G1365">
        <v>9.1</v>
      </c>
      <c r="H1365">
        <f t="shared" si="625"/>
        <v>9.0999999999999998E-2</v>
      </c>
      <c r="I1365">
        <v>5</v>
      </c>
      <c r="J1365">
        <v>2</v>
      </c>
      <c r="K1365" s="27">
        <f t="shared" si="626"/>
        <v>6.5038973999999999E-3</v>
      </c>
      <c r="L1365">
        <f>0.000086*(G1365^1.882935*I1365^0.813269+0.000016*G1365^2)</f>
        <v>2.035936003018668E-2</v>
      </c>
      <c r="O1365">
        <f>L1365*0.45*0.75</f>
        <v>6.871284010188005E-3</v>
      </c>
      <c r="Q1365">
        <f>O1365*0.52</f>
        <v>3.5730676852977626E-3</v>
      </c>
      <c r="T1365">
        <f>(L1365*0.45*0.75)*(1+0.2)*0.52*3.67</f>
        <v>1.5735790086051346E-2</v>
      </c>
    </row>
    <row r="1366" spans="1:24" hidden="1" x14ac:dyDescent="0.3">
      <c r="A1366" s="26">
        <v>49002</v>
      </c>
      <c r="B1366">
        <v>199</v>
      </c>
      <c r="C1366" t="s">
        <v>211</v>
      </c>
      <c r="D1366">
        <v>54</v>
      </c>
      <c r="E1366" t="s">
        <v>212</v>
      </c>
      <c r="F1366">
        <v>4</v>
      </c>
      <c r="G1366">
        <v>11.7</v>
      </c>
      <c r="H1366">
        <f t="shared" si="625"/>
        <v>0.11699999999999999</v>
      </c>
      <c r="I1366">
        <v>9</v>
      </c>
      <c r="J1366">
        <v>4</v>
      </c>
      <c r="K1366" s="27">
        <f t="shared" si="626"/>
        <v>1.0751340599999997E-2</v>
      </c>
      <c r="L1366">
        <f t="shared" ref="L1366:L1367" si="633">0.000062*(G1366^1.947206*I1366^0.894551+0.000039*G1366^2)</f>
        <v>5.3209711140578556E-2</v>
      </c>
      <c r="O1366">
        <f>L1366*0.47*0.75</f>
        <v>1.8756423177053939E-2</v>
      </c>
      <c r="Q1366">
        <f t="shared" ref="Q1366:Q1367" si="634">O1366*0.52</f>
        <v>9.7533400520680488E-3</v>
      </c>
      <c r="T1366">
        <f>(L1366*0.47*0.75)*(1+0.2)*0.52*3.67</f>
        <v>4.2953709589307679E-2</v>
      </c>
    </row>
    <row r="1367" spans="1:24" hidden="1" x14ac:dyDescent="0.3">
      <c r="A1367" s="26">
        <v>49002</v>
      </c>
      <c r="B1367">
        <v>199</v>
      </c>
      <c r="C1367" t="s">
        <v>211</v>
      </c>
      <c r="D1367">
        <v>55</v>
      </c>
      <c r="E1367" t="s">
        <v>212</v>
      </c>
      <c r="F1367">
        <v>4</v>
      </c>
      <c r="G1367">
        <v>26.5</v>
      </c>
      <c r="H1367">
        <f t="shared" si="625"/>
        <v>0.26500000000000001</v>
      </c>
      <c r="I1367">
        <v>16.5</v>
      </c>
      <c r="J1367">
        <v>10</v>
      </c>
      <c r="K1367" s="27">
        <f t="shared" si="626"/>
        <v>5.5154715000000007E-2</v>
      </c>
      <c r="L1367">
        <f t="shared" si="633"/>
        <v>0.44962216723637982</v>
      </c>
      <c r="O1367">
        <f>L1367*0.47*0.75</f>
        <v>0.1584918139508239</v>
      </c>
      <c r="Q1367">
        <f t="shared" si="634"/>
        <v>8.2415743254428436E-2</v>
      </c>
      <c r="T1367">
        <f>(L1367*0.47*0.75)*(1+0.2)*0.52*3.67</f>
        <v>0.36295893329250278</v>
      </c>
    </row>
    <row r="1368" spans="1:24" hidden="1" x14ac:dyDescent="0.3">
      <c r="A1368" s="26">
        <v>49002</v>
      </c>
      <c r="B1368">
        <v>199</v>
      </c>
      <c r="C1368" t="s">
        <v>211</v>
      </c>
      <c r="D1368">
        <v>56</v>
      </c>
      <c r="E1368" t="s">
        <v>216</v>
      </c>
      <c r="F1368">
        <v>4</v>
      </c>
      <c r="G1368">
        <v>14.3</v>
      </c>
      <c r="H1368">
        <f t="shared" si="625"/>
        <v>0.14300000000000002</v>
      </c>
      <c r="I1368">
        <v>9</v>
      </c>
      <c r="J1368">
        <v>5</v>
      </c>
      <c r="K1368" s="27">
        <f t="shared" si="626"/>
        <v>1.6060644600000003E-2</v>
      </c>
      <c r="L1368">
        <f>0.000086*(G1368^1.882935*I1368^0.813269+0.000016*G1368^2)</f>
        <v>7.6909245929710171E-2</v>
      </c>
      <c r="O1368">
        <f>L1368*0.45*0.75</f>
        <v>2.5956870501277179E-2</v>
      </c>
      <c r="Q1368">
        <f>O1368*0.52</f>
        <v>1.3497572660664134E-2</v>
      </c>
      <c r="T1368">
        <f>(L1368*0.45*0.75)*(1+0.2)*0.52*3.67</f>
        <v>5.944330999756485E-2</v>
      </c>
    </row>
    <row r="1369" spans="1:24" hidden="1" x14ac:dyDescent="0.3">
      <c r="A1369" s="26">
        <v>49002</v>
      </c>
      <c r="B1369">
        <v>199</v>
      </c>
      <c r="C1369" t="s">
        <v>211</v>
      </c>
      <c r="D1369">
        <v>57</v>
      </c>
      <c r="E1369" t="s">
        <v>212</v>
      </c>
      <c r="F1369">
        <v>4</v>
      </c>
      <c r="G1369">
        <v>15.6</v>
      </c>
      <c r="H1369">
        <f t="shared" si="625"/>
        <v>0.156</v>
      </c>
      <c r="I1369">
        <v>14</v>
      </c>
      <c r="J1369">
        <v>8</v>
      </c>
      <c r="K1369" s="27">
        <f t="shared" si="626"/>
        <v>1.91134944E-2</v>
      </c>
      <c r="L1369">
        <f t="shared" ref="L1369:L1371" si="635">0.000062*(G1369^1.947206*I1369^0.894551+0.000039*G1369^2)</f>
        <v>0.13833207581878096</v>
      </c>
      <c r="O1369">
        <f>L1369*0.47*0.75</f>
        <v>4.8762056726120287E-2</v>
      </c>
      <c r="Q1369">
        <f t="shared" ref="Q1369:Q1371" si="636">O1369*0.52</f>
        <v>2.5356269497582549E-2</v>
      </c>
      <c r="T1369">
        <f>(L1369*0.47*0.75)*(1+0.2)*0.52*3.67</f>
        <v>0.11166901086735354</v>
      </c>
    </row>
    <row r="1370" spans="1:24" hidden="1" x14ac:dyDescent="0.3">
      <c r="A1370" s="26">
        <v>49002</v>
      </c>
      <c r="B1370">
        <v>199</v>
      </c>
      <c r="C1370" t="s">
        <v>211</v>
      </c>
      <c r="D1370">
        <v>58</v>
      </c>
      <c r="E1370" t="s">
        <v>212</v>
      </c>
      <c r="F1370">
        <v>4</v>
      </c>
      <c r="G1370">
        <v>15.4</v>
      </c>
      <c r="H1370">
        <f t="shared" si="625"/>
        <v>0.154</v>
      </c>
      <c r="I1370">
        <v>14.2</v>
      </c>
      <c r="J1370">
        <v>8</v>
      </c>
      <c r="K1370" s="27">
        <f t="shared" si="626"/>
        <v>1.8626546399999999E-2</v>
      </c>
      <c r="L1370">
        <f t="shared" si="635"/>
        <v>0.13662232629701257</v>
      </c>
      <c r="O1370">
        <f>L1370*0.47*0.75</f>
        <v>4.8159370019696932E-2</v>
      </c>
      <c r="Q1370">
        <f t="shared" si="636"/>
        <v>2.5042872410242407E-2</v>
      </c>
      <c r="T1370">
        <f>(L1370*0.47*0.75)*(1+0.2)*0.52*3.67</f>
        <v>0.11028881009470753</v>
      </c>
    </row>
    <row r="1371" spans="1:24" hidden="1" x14ac:dyDescent="0.3">
      <c r="A1371" s="26">
        <v>49002</v>
      </c>
      <c r="B1371">
        <v>199</v>
      </c>
      <c r="C1371" t="s">
        <v>211</v>
      </c>
      <c r="D1371">
        <v>59</v>
      </c>
      <c r="E1371" t="s">
        <v>212</v>
      </c>
      <c r="F1371">
        <v>4</v>
      </c>
      <c r="G1371">
        <v>7.5</v>
      </c>
      <c r="H1371">
        <f t="shared" si="625"/>
        <v>7.4999999999999997E-2</v>
      </c>
      <c r="I1371">
        <v>5</v>
      </c>
      <c r="J1371">
        <v>2</v>
      </c>
      <c r="K1371" s="27">
        <f t="shared" si="626"/>
        <v>4.4178749999999999E-3</v>
      </c>
      <c r="L1371">
        <f t="shared" si="635"/>
        <v>1.3230766740794334E-2</v>
      </c>
      <c r="O1371">
        <f>L1371*0.47*0.75</f>
        <v>4.6638452761300023E-3</v>
      </c>
      <c r="Q1371">
        <f t="shared" si="636"/>
        <v>2.4251995435876014E-3</v>
      </c>
      <c r="T1371">
        <f>(L1371*0.47*0.75)*(1+0.2)*0.52*3.67</f>
        <v>1.0680578789959795E-2</v>
      </c>
    </row>
    <row r="1372" spans="1:24" hidden="1" x14ac:dyDescent="0.3">
      <c r="A1372" s="26">
        <v>49002</v>
      </c>
      <c r="B1372">
        <v>199</v>
      </c>
      <c r="C1372" t="s">
        <v>211</v>
      </c>
      <c r="D1372">
        <v>60</v>
      </c>
      <c r="E1372" t="s">
        <v>217</v>
      </c>
      <c r="F1372">
        <v>3</v>
      </c>
      <c r="G1372">
        <v>11.6</v>
      </c>
      <c r="H1372">
        <f t="shared" si="625"/>
        <v>0.11599999999999999</v>
      </c>
      <c r="I1372">
        <v>8</v>
      </c>
      <c r="J1372">
        <v>4</v>
      </c>
      <c r="K1372" s="27">
        <f t="shared" si="626"/>
        <v>1.0568342399999998E-2</v>
      </c>
      <c r="L1372">
        <f>0.000059*(G1372^1.965295*I1372^0.892133+0.000019*G1372^2)</f>
        <v>4.6612646395708487E-2</v>
      </c>
      <c r="O1372">
        <f>L1372*0.47*0.75</f>
        <v>1.6430957854487241E-2</v>
      </c>
      <c r="Q1372">
        <f>O1372*0.52</f>
        <v>8.5440980843333649E-3</v>
      </c>
      <c r="T1372">
        <f>(L1372*0.47*0.75)*(1+0.2)*0.52*3.67</f>
        <v>3.7628207963404145E-2</v>
      </c>
    </row>
    <row r="1373" spans="1:24" hidden="1" x14ac:dyDescent="0.3">
      <c r="A1373" s="26">
        <v>49002</v>
      </c>
      <c r="B1373">
        <v>199</v>
      </c>
      <c r="C1373" t="s">
        <v>211</v>
      </c>
      <c r="D1373">
        <v>61</v>
      </c>
      <c r="E1373" t="s">
        <v>212</v>
      </c>
      <c r="F1373">
        <v>3</v>
      </c>
      <c r="G1373">
        <v>8.4</v>
      </c>
      <c r="H1373">
        <f t="shared" si="625"/>
        <v>8.4000000000000005E-2</v>
      </c>
      <c r="I1373">
        <v>4.5</v>
      </c>
      <c r="J1373">
        <v>2</v>
      </c>
      <c r="K1373" s="27">
        <f t="shared" si="626"/>
        <v>5.5417824000000004E-3</v>
      </c>
      <c r="L1373">
        <f>0.000062*(G1373^1.947206*I1373^0.894551+0.000039*G1373^2)</f>
        <v>1.5013802674929938E-2</v>
      </c>
      <c r="O1373">
        <f>L1373*0.47*0.75</f>
        <v>5.2923654429128031E-3</v>
      </c>
      <c r="Q1373">
        <f>O1373*0.52</f>
        <v>2.7520300303146578E-3</v>
      </c>
      <c r="T1373">
        <f>(L1373*0.47*0.75)*(1+0.2)*0.52*3.67</f>
        <v>1.2119940253505752E-2</v>
      </c>
    </row>
    <row r="1374" spans="1:24" hidden="1" x14ac:dyDescent="0.3">
      <c r="A1374" s="26">
        <v>49002</v>
      </c>
      <c r="B1374">
        <v>199</v>
      </c>
      <c r="C1374" t="s">
        <v>211</v>
      </c>
      <c r="D1374">
        <v>62</v>
      </c>
      <c r="E1374" t="s">
        <v>222</v>
      </c>
      <c r="F1374">
        <v>4</v>
      </c>
      <c r="G1374">
        <v>20.7</v>
      </c>
      <c r="H1374">
        <f t="shared" si="625"/>
        <v>0.20699999999999999</v>
      </c>
      <c r="I1374">
        <v>6</v>
      </c>
      <c r="J1374">
        <v>3</v>
      </c>
      <c r="K1374" s="27">
        <f t="shared" si="626"/>
        <v>3.3653604599999998E-2</v>
      </c>
      <c r="L1374">
        <f>0.000081*(G1374^1.922704*I1374^0.783213+0.000032*G1374^2)</f>
        <v>0.11172978378758891</v>
      </c>
      <c r="O1374">
        <f>L1374*0.61*1.07</f>
        <v>7.2926029878159285E-2</v>
      </c>
      <c r="Q1374">
        <f>O1374*0.531</f>
        <v>3.8723721865302582E-2</v>
      </c>
      <c r="T1374">
        <f>(L1374*0.61*1.07)*(1+0.2)*0.531*3.67</f>
        <v>0.17053927109479258</v>
      </c>
    </row>
    <row r="1375" spans="1:24" hidden="1" x14ac:dyDescent="0.3">
      <c r="A1375" s="26">
        <v>49002</v>
      </c>
      <c r="B1375">
        <v>199</v>
      </c>
      <c r="C1375" t="s">
        <v>211</v>
      </c>
      <c r="D1375">
        <v>63</v>
      </c>
      <c r="E1375" t="s">
        <v>212</v>
      </c>
      <c r="F1375">
        <v>1</v>
      </c>
      <c r="G1375">
        <v>40.1</v>
      </c>
      <c r="H1375">
        <f t="shared" si="625"/>
        <v>0.40100000000000002</v>
      </c>
      <c r="I1375">
        <v>18.899999999999999</v>
      </c>
      <c r="J1375">
        <v>10</v>
      </c>
      <c r="K1375" s="27">
        <f t="shared" si="626"/>
        <v>0.12629310540000002</v>
      </c>
      <c r="L1375">
        <f t="shared" ref="L1375:L1379" si="637">0.000062*(G1375^1.947206*I1375^0.894551+0.000039*G1375^2)</f>
        <v>1.1373802921028375</v>
      </c>
      <c r="O1375">
        <f>L1375*0.47*0.75</f>
        <v>0.40092655296625024</v>
      </c>
      <c r="Q1375">
        <f t="shared" ref="Q1375:Q1379" si="638">O1375*0.52</f>
        <v>0.20848180754245013</v>
      </c>
      <c r="T1375">
        <f>(L1375*0.47*0.75)*(1+0.2)*0.52*3.67</f>
        <v>0.91815388041695034</v>
      </c>
      <c r="U1375">
        <v>52</v>
      </c>
      <c r="V1375">
        <v>59</v>
      </c>
      <c r="W1375">
        <v>10</v>
      </c>
      <c r="X1375">
        <v>5</v>
      </c>
    </row>
    <row r="1376" spans="1:24" hidden="1" x14ac:dyDescent="0.3">
      <c r="A1376" s="26">
        <v>49002</v>
      </c>
      <c r="B1376">
        <v>199</v>
      </c>
      <c r="C1376" t="s">
        <v>211</v>
      </c>
      <c r="D1376">
        <v>64</v>
      </c>
      <c r="E1376" t="s">
        <v>212</v>
      </c>
      <c r="F1376">
        <v>4</v>
      </c>
      <c r="G1376">
        <v>7.6</v>
      </c>
      <c r="H1376">
        <f t="shared" si="625"/>
        <v>7.5999999999999998E-2</v>
      </c>
      <c r="I1376">
        <v>4</v>
      </c>
      <c r="J1376">
        <v>2</v>
      </c>
      <c r="K1376" s="27">
        <f t="shared" si="626"/>
        <v>4.5364704E-3</v>
      </c>
      <c r="L1376">
        <f t="shared" si="637"/>
        <v>1.1119775604083327E-2</v>
      </c>
      <c r="O1376">
        <f>L1376*0.47*0.75</f>
        <v>3.9197209004393722E-3</v>
      </c>
      <c r="Q1376">
        <f t="shared" si="638"/>
        <v>2.0382548682284737E-3</v>
      </c>
      <c r="T1376">
        <f>(L1376*0.47*0.75)*(1+0.2)*0.52*3.67</f>
        <v>8.9764744396781983E-3</v>
      </c>
    </row>
    <row r="1377" spans="1:20" hidden="1" x14ac:dyDescent="0.3">
      <c r="A1377" s="26">
        <v>49002</v>
      </c>
      <c r="B1377">
        <v>199</v>
      </c>
      <c r="C1377" t="s">
        <v>211</v>
      </c>
      <c r="D1377">
        <v>65</v>
      </c>
      <c r="E1377" t="s">
        <v>212</v>
      </c>
      <c r="F1377">
        <v>4</v>
      </c>
      <c r="G1377">
        <v>7.7</v>
      </c>
      <c r="H1377">
        <f t="shared" si="625"/>
        <v>7.6999999999999999E-2</v>
      </c>
      <c r="I1377">
        <v>5</v>
      </c>
      <c r="J1377">
        <v>3</v>
      </c>
      <c r="K1377" s="27">
        <f t="shared" si="626"/>
        <v>4.6566365999999998E-3</v>
      </c>
      <c r="L1377">
        <f t="shared" si="637"/>
        <v>1.392645357147081E-2</v>
      </c>
      <c r="O1377">
        <f>L1377*0.47*0.75</f>
        <v>4.9090748839434603E-3</v>
      </c>
      <c r="Q1377">
        <f t="shared" si="638"/>
        <v>2.5527189396505993E-3</v>
      </c>
      <c r="T1377">
        <f>(L1377*0.47*0.75)*(1+0.2)*0.52*3.67</f>
        <v>1.124217421022124E-2</v>
      </c>
    </row>
    <row r="1378" spans="1:20" hidden="1" x14ac:dyDescent="0.3">
      <c r="A1378" s="26">
        <v>49002</v>
      </c>
      <c r="B1378">
        <v>199</v>
      </c>
      <c r="C1378" t="s">
        <v>211</v>
      </c>
      <c r="D1378">
        <v>66</v>
      </c>
      <c r="E1378" t="s">
        <v>212</v>
      </c>
      <c r="F1378">
        <v>4</v>
      </c>
      <c r="G1378">
        <v>14.1</v>
      </c>
      <c r="H1378">
        <f t="shared" si="625"/>
        <v>0.14099999999999999</v>
      </c>
      <c r="I1378">
        <v>10.5</v>
      </c>
      <c r="J1378">
        <v>6</v>
      </c>
      <c r="K1378" s="27">
        <f t="shared" si="626"/>
        <v>1.5614537399999996E-2</v>
      </c>
      <c r="L1378">
        <f t="shared" si="637"/>
        <v>8.7834741311654974E-2</v>
      </c>
      <c r="O1378">
        <f>L1378*0.47*0.75</f>
        <v>3.0961746312358381E-2</v>
      </c>
      <c r="Q1378">
        <f t="shared" si="638"/>
        <v>1.6100108082426359E-2</v>
      </c>
      <c r="T1378">
        <f>(L1378*0.47*0.75)*(1+0.2)*0.52*3.67</f>
        <v>7.0904875995005681E-2</v>
      </c>
    </row>
    <row r="1379" spans="1:20" hidden="1" x14ac:dyDescent="0.3">
      <c r="A1379" s="26">
        <v>49002</v>
      </c>
      <c r="B1379">
        <v>199</v>
      </c>
      <c r="C1379" t="s">
        <v>211</v>
      </c>
      <c r="D1379">
        <v>67</v>
      </c>
      <c r="E1379" t="s">
        <v>212</v>
      </c>
      <c r="F1379">
        <v>4</v>
      </c>
      <c r="G1379">
        <v>15.3</v>
      </c>
      <c r="H1379">
        <f t="shared" si="625"/>
        <v>0.153</v>
      </c>
      <c r="I1379">
        <v>10</v>
      </c>
      <c r="J1379">
        <v>6</v>
      </c>
      <c r="K1379" s="27">
        <f t="shared" si="626"/>
        <v>1.83854286E-2</v>
      </c>
      <c r="L1379">
        <f t="shared" si="637"/>
        <v>9.8578781440495061E-2</v>
      </c>
      <c r="O1379">
        <f>L1379*0.47*0.75</f>
        <v>3.4749020457774511E-2</v>
      </c>
      <c r="Q1379">
        <f t="shared" si="638"/>
        <v>1.8069490638042748E-2</v>
      </c>
      <c r="T1379">
        <f>(L1379*0.47*0.75)*(1+0.2)*0.52*3.67</f>
        <v>7.9578036769940241E-2</v>
      </c>
    </row>
    <row r="1380" spans="1:20" hidden="1" x14ac:dyDescent="0.3">
      <c r="A1380" s="26">
        <v>49002</v>
      </c>
      <c r="B1380">
        <v>199</v>
      </c>
      <c r="C1380" t="s">
        <v>211</v>
      </c>
      <c r="D1380">
        <v>68</v>
      </c>
      <c r="E1380" t="s">
        <v>222</v>
      </c>
      <c r="F1380">
        <v>4</v>
      </c>
      <c r="G1380">
        <v>15</v>
      </c>
      <c r="H1380">
        <f t="shared" si="625"/>
        <v>0.15</v>
      </c>
      <c r="I1380">
        <v>8</v>
      </c>
      <c r="J1380">
        <v>4</v>
      </c>
      <c r="K1380" s="27">
        <f t="shared" si="626"/>
        <v>1.76715E-2</v>
      </c>
      <c r="L1380">
        <f t="shared" ref="L1380:L1383" si="639">0.000081*(G1380^1.922704*I1380^0.783213+0.000032*G1380^2)</f>
        <v>7.5348665767441689E-2</v>
      </c>
      <c r="O1380">
        <f>L1380*0.61*1.07</f>
        <v>4.9180074146409195E-2</v>
      </c>
      <c r="Q1380">
        <f t="shared" ref="Q1380:Q1383" si="640">O1380*0.531</f>
        <v>2.6114619371743284E-2</v>
      </c>
      <c r="T1380">
        <f>(L1380*0.61*1.07)*(1+0.2)*0.531*3.67</f>
        <v>0.11500878371315743</v>
      </c>
    </row>
    <row r="1381" spans="1:20" hidden="1" x14ac:dyDescent="0.3">
      <c r="A1381" s="26">
        <v>49002</v>
      </c>
      <c r="B1381">
        <v>199</v>
      </c>
      <c r="C1381" t="s">
        <v>211</v>
      </c>
      <c r="D1381">
        <v>69</v>
      </c>
      <c r="E1381" t="s">
        <v>222</v>
      </c>
      <c r="F1381">
        <v>7</v>
      </c>
      <c r="G1381">
        <v>11.7</v>
      </c>
      <c r="H1381">
        <f t="shared" si="625"/>
        <v>0.11699999999999999</v>
      </c>
      <c r="I1381">
        <v>6</v>
      </c>
      <c r="J1381">
        <v>0</v>
      </c>
      <c r="K1381" s="27">
        <f t="shared" si="626"/>
        <v>1.0751340599999997E-2</v>
      </c>
      <c r="L1381">
        <f t="shared" si="639"/>
        <v>3.7303755342752445E-2</v>
      </c>
      <c r="O1381">
        <f>L1381*0.61*1.07</f>
        <v>2.4348161112214523E-2</v>
      </c>
      <c r="Q1381">
        <f t="shared" si="640"/>
        <v>1.2928873550585912E-2</v>
      </c>
      <c r="T1381">
        <f>(L1381*0.61*1.07)*(1+0.2)*0.531*3.67</f>
        <v>5.6938759116780355E-2</v>
      </c>
    </row>
    <row r="1382" spans="1:20" hidden="1" x14ac:dyDescent="0.3">
      <c r="A1382" s="26">
        <v>49002</v>
      </c>
      <c r="B1382">
        <v>199</v>
      </c>
      <c r="C1382" t="s">
        <v>211</v>
      </c>
      <c r="D1382">
        <v>70</v>
      </c>
      <c r="E1382" t="s">
        <v>222</v>
      </c>
      <c r="F1382">
        <v>4</v>
      </c>
      <c r="G1382">
        <v>20.5</v>
      </c>
      <c r="H1382">
        <f t="shared" si="625"/>
        <v>0.20499999999999999</v>
      </c>
      <c r="I1382">
        <v>10</v>
      </c>
      <c r="J1382">
        <v>6</v>
      </c>
      <c r="K1382" s="27">
        <f t="shared" si="626"/>
        <v>3.3006434999999994E-2</v>
      </c>
      <c r="L1382">
        <f t="shared" si="639"/>
        <v>0.16361205744056795</v>
      </c>
      <c r="O1382">
        <f>L1382*0.61*1.07</f>
        <v>0.1067895898914587</v>
      </c>
      <c r="Q1382">
        <f t="shared" si="640"/>
        <v>5.6705272232364573E-2</v>
      </c>
      <c r="T1382">
        <f>(L1382*0.61*1.07)*(1+0.2)*0.531*3.67</f>
        <v>0.24973001891133353</v>
      </c>
    </row>
    <row r="1383" spans="1:20" hidden="1" x14ac:dyDescent="0.3">
      <c r="A1383" s="26">
        <v>49002</v>
      </c>
      <c r="B1383">
        <v>199</v>
      </c>
      <c r="C1383" t="s">
        <v>211</v>
      </c>
      <c r="D1383">
        <v>71</v>
      </c>
      <c r="E1383" t="s">
        <v>222</v>
      </c>
      <c r="F1383">
        <v>4</v>
      </c>
      <c r="G1383">
        <v>21.2</v>
      </c>
      <c r="H1383">
        <f t="shared" si="625"/>
        <v>0.21199999999999999</v>
      </c>
      <c r="I1383">
        <v>11</v>
      </c>
      <c r="J1383">
        <v>6</v>
      </c>
      <c r="K1383" s="27">
        <f t="shared" si="626"/>
        <v>3.5299017599999996E-2</v>
      </c>
      <c r="L1383">
        <f t="shared" si="639"/>
        <v>0.18804910187925758</v>
      </c>
      <c r="O1383">
        <f>L1383*0.61*1.07</f>
        <v>0.12273964879659142</v>
      </c>
      <c r="Q1383">
        <f t="shared" si="640"/>
        <v>6.5174753510990044E-2</v>
      </c>
      <c r="T1383">
        <f>(L1383*0.61*1.07)*(1+0.2)*0.531*3.67</f>
        <v>0.28702961446240016</v>
      </c>
    </row>
    <row r="1384" spans="1:20" hidden="1" x14ac:dyDescent="0.3">
      <c r="A1384" s="26">
        <v>49002</v>
      </c>
      <c r="B1384">
        <v>199</v>
      </c>
      <c r="C1384" t="s">
        <v>211</v>
      </c>
      <c r="D1384">
        <v>72</v>
      </c>
      <c r="E1384" t="s">
        <v>212</v>
      </c>
      <c r="F1384">
        <v>4</v>
      </c>
      <c r="G1384">
        <v>22.3</v>
      </c>
      <c r="H1384">
        <f t="shared" si="625"/>
        <v>0.223</v>
      </c>
      <c r="I1384">
        <v>12</v>
      </c>
      <c r="J1384">
        <v>8</v>
      </c>
      <c r="K1384" s="27">
        <f t="shared" si="626"/>
        <v>3.9057156600000004E-2</v>
      </c>
      <c r="L1384">
        <f>0.000062*(G1384^1.947206*I1384^0.894551+0.000039*G1384^2)</f>
        <v>0.24165947766977058</v>
      </c>
      <c r="O1384">
        <f>L1384*0.47*0.75</f>
        <v>8.5184965878594116E-2</v>
      </c>
      <c r="Q1384">
        <f>O1384*0.52</f>
        <v>4.4296182256868939E-2</v>
      </c>
      <c r="T1384">
        <f>(L1384*0.47*0.75)*(1+0.2)*0.52*3.67</f>
        <v>0.19508038665925079</v>
      </c>
    </row>
    <row r="1385" spans="1:20" hidden="1" x14ac:dyDescent="0.3">
      <c r="A1385" s="26">
        <v>49002</v>
      </c>
      <c r="B1385">
        <v>199</v>
      </c>
      <c r="C1385" t="s">
        <v>211</v>
      </c>
      <c r="D1385">
        <v>73</v>
      </c>
      <c r="E1385" t="s">
        <v>218</v>
      </c>
      <c r="F1385">
        <v>4</v>
      </c>
      <c r="G1385">
        <v>8.4</v>
      </c>
      <c r="H1385">
        <f t="shared" si="625"/>
        <v>8.4000000000000005E-2</v>
      </c>
      <c r="I1385">
        <v>6</v>
      </c>
      <c r="J1385">
        <v>3</v>
      </c>
      <c r="K1385" s="27">
        <f t="shared" si="626"/>
        <v>5.5417824000000004E-3</v>
      </c>
      <c r="L1385">
        <f>0.000057*(G1385^1.897696*I1385^1.002687+0.000031*G1385^2)</f>
        <v>1.9503873826511066E-2</v>
      </c>
      <c r="O1385">
        <f>L1385*0.43*0.75</f>
        <v>6.2899993090498197E-3</v>
      </c>
      <c r="Q1385">
        <f>O1385*0.52</f>
        <v>3.2707996407059063E-3</v>
      </c>
      <c r="T1385">
        <f>(L1385*0.43*0.75)*(1+0.2)*0.52*3.67</f>
        <v>1.4404601617668813E-2</v>
      </c>
    </row>
    <row r="1386" spans="1:20" hidden="1" x14ac:dyDescent="0.3">
      <c r="A1386" s="26">
        <v>49002</v>
      </c>
      <c r="B1386">
        <v>199</v>
      </c>
      <c r="C1386" t="s">
        <v>211</v>
      </c>
      <c r="D1386">
        <v>74</v>
      </c>
      <c r="E1386" t="s">
        <v>212</v>
      </c>
      <c r="F1386">
        <v>4</v>
      </c>
      <c r="G1386">
        <v>8.6</v>
      </c>
      <c r="H1386">
        <f t="shared" si="625"/>
        <v>8.5999999999999993E-2</v>
      </c>
      <c r="I1386">
        <v>6</v>
      </c>
      <c r="J1386">
        <v>3</v>
      </c>
      <c r="K1386" s="27">
        <f t="shared" si="626"/>
        <v>5.8088183999999987E-3</v>
      </c>
      <c r="L1386">
        <f t="shared" ref="L1386:L1387" si="641">0.000062*(G1386^1.947206*I1386^0.894551+0.000039*G1386^2)</f>
        <v>2.0330706937068618E-2</v>
      </c>
      <c r="O1386">
        <f>L1386*0.47*0.75</f>
        <v>7.1665741953166884E-3</v>
      </c>
      <c r="Q1386">
        <f t="shared" ref="Q1386:Q1387" si="642">O1386*0.52</f>
        <v>3.726618581564678E-3</v>
      </c>
      <c r="T1386">
        <f>(L1386*0.47*0.75)*(1+0.2)*0.52*3.67</f>
        <v>1.6412028233210842E-2</v>
      </c>
    </row>
    <row r="1387" spans="1:20" hidden="1" x14ac:dyDescent="0.3">
      <c r="A1387" s="26">
        <v>49002</v>
      </c>
      <c r="B1387">
        <v>199</v>
      </c>
      <c r="C1387" t="s">
        <v>211</v>
      </c>
      <c r="D1387">
        <v>75</v>
      </c>
      <c r="E1387" t="s">
        <v>212</v>
      </c>
      <c r="F1387">
        <v>4</v>
      </c>
      <c r="G1387">
        <v>21.5</v>
      </c>
      <c r="H1387">
        <f t="shared" si="625"/>
        <v>0.215</v>
      </c>
      <c r="I1387">
        <v>14</v>
      </c>
      <c r="J1387">
        <v>8</v>
      </c>
      <c r="K1387" s="27">
        <f t="shared" si="626"/>
        <v>3.6305114999999999E-2</v>
      </c>
      <c r="L1387">
        <f t="shared" si="641"/>
        <v>0.2583424135916873</v>
      </c>
      <c r="O1387">
        <f>L1387*0.47*0.75</f>
        <v>9.1065700791069765E-2</v>
      </c>
      <c r="Q1387">
        <f t="shared" si="642"/>
        <v>4.735416441135628E-2</v>
      </c>
      <c r="T1387">
        <f>(L1387*0.47*0.75)*(1+0.2)*0.52*3.67</f>
        <v>0.20854774006761304</v>
      </c>
    </row>
    <row r="1388" spans="1:20" hidden="1" x14ac:dyDescent="0.3">
      <c r="A1388" s="26">
        <v>49002</v>
      </c>
      <c r="B1388">
        <v>199</v>
      </c>
      <c r="C1388" t="s">
        <v>211</v>
      </c>
      <c r="D1388">
        <v>76</v>
      </c>
      <c r="E1388" t="s">
        <v>216</v>
      </c>
      <c r="F1388">
        <v>4</v>
      </c>
      <c r="G1388">
        <v>11.3</v>
      </c>
      <c r="H1388">
        <f t="shared" si="625"/>
        <v>0.113</v>
      </c>
      <c r="I1388">
        <v>6</v>
      </c>
      <c r="J1388">
        <v>3</v>
      </c>
      <c r="K1388" s="27">
        <f t="shared" si="626"/>
        <v>1.0028772600000001E-2</v>
      </c>
      <c r="L1388">
        <f>0.000086*(G1388^1.882935*I1388^0.813269+0.000016*G1388^2)</f>
        <v>3.5499738092797557E-2</v>
      </c>
      <c r="O1388">
        <f>L1388*0.45*0.75</f>
        <v>1.1981161606319176E-2</v>
      </c>
      <c r="Q1388">
        <f>O1388*0.52</f>
        <v>6.2302040352859717E-3</v>
      </c>
      <c r="T1388">
        <f>(L1388*0.45*0.75)*(1+0.2)*0.52*3.67</f>
        <v>2.7437818571399417E-2</v>
      </c>
    </row>
    <row r="1389" spans="1:20" hidden="1" x14ac:dyDescent="0.3">
      <c r="A1389" s="26">
        <v>49002</v>
      </c>
      <c r="B1389">
        <v>199</v>
      </c>
      <c r="C1389" t="s">
        <v>211</v>
      </c>
      <c r="D1389">
        <v>77</v>
      </c>
      <c r="E1389" t="s">
        <v>222</v>
      </c>
      <c r="F1389">
        <v>4</v>
      </c>
      <c r="G1389">
        <v>10.1</v>
      </c>
      <c r="H1389">
        <f t="shared" si="625"/>
        <v>0.10099999999999999</v>
      </c>
      <c r="I1389">
        <v>6</v>
      </c>
      <c r="J1389">
        <v>2</v>
      </c>
      <c r="K1389" s="27">
        <f t="shared" si="626"/>
        <v>8.0118653999999984E-3</v>
      </c>
      <c r="L1389">
        <f t="shared" ref="L1389:L1397" si="643">0.000081*(G1389^1.922704*I1389^0.783213+0.000032*G1389^2)</f>
        <v>2.8116418630029987E-2</v>
      </c>
      <c r="O1389">
        <f t="shared" ref="O1389:O1397" si="644">L1389*0.61*1.07</f>
        <v>1.8351586439820575E-2</v>
      </c>
      <c r="Q1389">
        <f t="shared" ref="Q1389:Q1397" si="645">O1389*0.531</f>
        <v>9.7446923995447264E-3</v>
      </c>
      <c r="T1389">
        <f t="shared" ref="T1389:T1397" si="646">(L1389*0.61*1.07)*(1+0.2)*0.531*3.67</f>
        <v>4.2915625327594971E-2</v>
      </c>
    </row>
    <row r="1390" spans="1:20" hidden="1" x14ac:dyDescent="0.3">
      <c r="A1390" s="26">
        <v>49002</v>
      </c>
      <c r="B1390">
        <v>199</v>
      </c>
      <c r="C1390" t="s">
        <v>211</v>
      </c>
      <c r="D1390">
        <v>78</v>
      </c>
      <c r="E1390" t="s">
        <v>222</v>
      </c>
      <c r="F1390">
        <v>4</v>
      </c>
      <c r="G1390">
        <v>9.3000000000000007</v>
      </c>
      <c r="H1390">
        <f t="shared" si="625"/>
        <v>9.3000000000000013E-2</v>
      </c>
      <c r="I1390">
        <v>6</v>
      </c>
      <c r="J1390">
        <v>2</v>
      </c>
      <c r="K1390" s="27">
        <f t="shared" si="626"/>
        <v>6.7929246000000016E-3</v>
      </c>
      <c r="L1390">
        <f t="shared" si="643"/>
        <v>2.3991272933968726E-2</v>
      </c>
      <c r="O1390">
        <f t="shared" si="644"/>
        <v>1.5659103844001387E-2</v>
      </c>
      <c r="Q1390">
        <f t="shared" si="645"/>
        <v>8.3149841411647371E-3</v>
      </c>
      <c r="T1390">
        <f t="shared" si="646"/>
        <v>3.6619190157689503E-2</v>
      </c>
    </row>
    <row r="1391" spans="1:20" hidden="1" x14ac:dyDescent="0.3">
      <c r="A1391" s="26">
        <v>49002</v>
      </c>
      <c r="B1391">
        <v>199</v>
      </c>
      <c r="C1391" t="s">
        <v>211</v>
      </c>
      <c r="D1391">
        <v>79</v>
      </c>
      <c r="E1391" t="s">
        <v>222</v>
      </c>
      <c r="F1391">
        <v>4</v>
      </c>
      <c r="G1391">
        <v>8.4</v>
      </c>
      <c r="H1391">
        <f t="shared" si="625"/>
        <v>8.4000000000000005E-2</v>
      </c>
      <c r="I1391">
        <v>6</v>
      </c>
      <c r="J1391">
        <v>2</v>
      </c>
      <c r="K1391" s="27">
        <f t="shared" si="626"/>
        <v>5.5417824000000004E-3</v>
      </c>
      <c r="L1391">
        <f t="shared" si="643"/>
        <v>1.9727075238897662E-2</v>
      </c>
      <c r="O1391">
        <f t="shared" si="644"/>
        <v>1.2875862008428504E-2</v>
      </c>
      <c r="Q1391">
        <f t="shared" si="645"/>
        <v>6.8370827264755364E-3</v>
      </c>
      <c r="T1391">
        <f t="shared" si="646"/>
        <v>3.011051232739826E-2</v>
      </c>
    </row>
    <row r="1392" spans="1:20" hidden="1" x14ac:dyDescent="0.3">
      <c r="A1392" s="26">
        <v>49002</v>
      </c>
      <c r="B1392">
        <v>199</v>
      </c>
      <c r="C1392" t="s">
        <v>211</v>
      </c>
      <c r="D1392">
        <v>80</v>
      </c>
      <c r="E1392" t="s">
        <v>222</v>
      </c>
      <c r="F1392">
        <v>4</v>
      </c>
      <c r="G1392">
        <v>7.7</v>
      </c>
      <c r="H1392">
        <f t="shared" si="625"/>
        <v>7.6999999999999999E-2</v>
      </c>
      <c r="I1392">
        <v>6</v>
      </c>
      <c r="J1392">
        <v>2</v>
      </c>
      <c r="K1392" s="27">
        <f t="shared" si="626"/>
        <v>4.6566365999999998E-3</v>
      </c>
      <c r="L1392">
        <f t="shared" si="643"/>
        <v>1.6688083219490474E-2</v>
      </c>
      <c r="O1392">
        <f t="shared" si="644"/>
        <v>1.0892311917361433E-2</v>
      </c>
      <c r="Q1392">
        <f t="shared" si="645"/>
        <v>5.7838176281189216E-3</v>
      </c>
      <c r="T1392">
        <f t="shared" si="646"/>
        <v>2.5471932834235728E-2</v>
      </c>
    </row>
    <row r="1393" spans="1:20" hidden="1" x14ac:dyDescent="0.3">
      <c r="A1393" s="26">
        <v>49002</v>
      </c>
      <c r="B1393">
        <v>199</v>
      </c>
      <c r="C1393" t="s">
        <v>211</v>
      </c>
      <c r="D1393">
        <v>81</v>
      </c>
      <c r="E1393" t="s">
        <v>222</v>
      </c>
      <c r="F1393">
        <v>4</v>
      </c>
      <c r="G1393">
        <v>11.5</v>
      </c>
      <c r="H1393">
        <f t="shared" si="625"/>
        <v>0.115</v>
      </c>
      <c r="I1393">
        <v>8</v>
      </c>
      <c r="J1393">
        <v>4</v>
      </c>
      <c r="K1393" s="27">
        <f t="shared" si="626"/>
        <v>1.0386915E-2</v>
      </c>
      <c r="L1393">
        <f t="shared" si="643"/>
        <v>4.5207252200082509E-2</v>
      </c>
      <c r="O1393">
        <f t="shared" si="644"/>
        <v>2.9506773510993855E-2</v>
      </c>
      <c r="Q1393">
        <f t="shared" si="645"/>
        <v>1.5668096734337739E-2</v>
      </c>
      <c r="T1393">
        <f t="shared" si="646"/>
        <v>6.9002298018023392E-2</v>
      </c>
    </row>
    <row r="1394" spans="1:20" hidden="1" x14ac:dyDescent="0.3">
      <c r="A1394" s="26">
        <v>49002</v>
      </c>
      <c r="B1394">
        <v>199</v>
      </c>
      <c r="C1394" t="s">
        <v>211</v>
      </c>
      <c r="D1394">
        <v>82</v>
      </c>
      <c r="E1394" t="s">
        <v>222</v>
      </c>
      <c r="F1394">
        <v>4</v>
      </c>
      <c r="G1394">
        <v>12.3</v>
      </c>
      <c r="H1394">
        <f t="shared" si="625"/>
        <v>0.12300000000000001</v>
      </c>
      <c r="I1394">
        <v>9</v>
      </c>
      <c r="J1394">
        <v>5</v>
      </c>
      <c r="K1394" s="27">
        <f t="shared" si="626"/>
        <v>1.1882316600000003E-2</v>
      </c>
      <c r="L1394">
        <f t="shared" si="643"/>
        <v>5.6419351947750863E-2</v>
      </c>
      <c r="O1394">
        <f t="shared" si="644"/>
        <v>3.6824911016296993E-2</v>
      </c>
      <c r="Q1394">
        <f t="shared" si="645"/>
        <v>1.9554027749653705E-2</v>
      </c>
      <c r="T1394">
        <f t="shared" si="646"/>
        <v>8.6115938209474899E-2</v>
      </c>
    </row>
    <row r="1395" spans="1:20" hidden="1" x14ac:dyDescent="0.3">
      <c r="A1395" s="26">
        <v>49002</v>
      </c>
      <c r="B1395">
        <v>199</v>
      </c>
      <c r="C1395" t="s">
        <v>211</v>
      </c>
      <c r="D1395">
        <v>83</v>
      </c>
      <c r="E1395" t="s">
        <v>222</v>
      </c>
      <c r="F1395">
        <v>4</v>
      </c>
      <c r="G1395">
        <v>14.7</v>
      </c>
      <c r="H1395">
        <f t="shared" si="625"/>
        <v>0.14699999999999999</v>
      </c>
      <c r="I1395">
        <v>9</v>
      </c>
      <c r="J1395">
        <v>6</v>
      </c>
      <c r="K1395" s="27">
        <f t="shared" si="626"/>
        <v>1.6971708599999996E-2</v>
      </c>
      <c r="L1395">
        <f t="shared" si="643"/>
        <v>7.9482025617583829E-2</v>
      </c>
      <c r="O1395">
        <f t="shared" si="644"/>
        <v>5.1877918120596972E-2</v>
      </c>
      <c r="Q1395">
        <f t="shared" si="645"/>
        <v>2.7547174522036994E-2</v>
      </c>
      <c r="T1395">
        <f t="shared" si="646"/>
        <v>0.1213177565950509</v>
      </c>
    </row>
    <row r="1396" spans="1:20" hidden="1" x14ac:dyDescent="0.3">
      <c r="A1396" s="26">
        <v>49002</v>
      </c>
      <c r="B1396">
        <v>199</v>
      </c>
      <c r="C1396" t="s">
        <v>211</v>
      </c>
      <c r="D1396">
        <v>84</v>
      </c>
      <c r="E1396" t="s">
        <v>222</v>
      </c>
      <c r="F1396">
        <v>4</v>
      </c>
      <c r="G1396">
        <v>10.3</v>
      </c>
      <c r="H1396">
        <f t="shared" si="625"/>
        <v>0.10300000000000001</v>
      </c>
      <c r="I1396">
        <v>6</v>
      </c>
      <c r="J1396">
        <v>2</v>
      </c>
      <c r="K1396" s="27">
        <f t="shared" si="626"/>
        <v>8.3323086000000011E-3</v>
      </c>
      <c r="L1396">
        <f t="shared" si="643"/>
        <v>2.9196679855397898E-2</v>
      </c>
      <c r="O1396">
        <f t="shared" si="644"/>
        <v>1.9056672941618211E-2</v>
      </c>
      <c r="Q1396">
        <f t="shared" si="645"/>
        <v>1.0119093331999271E-2</v>
      </c>
      <c r="T1396">
        <f t="shared" si="646"/>
        <v>4.4564487034124786E-2</v>
      </c>
    </row>
    <row r="1397" spans="1:20" hidden="1" x14ac:dyDescent="0.3">
      <c r="A1397" s="26">
        <v>49002</v>
      </c>
      <c r="B1397">
        <v>199</v>
      </c>
      <c r="C1397" t="s">
        <v>211</v>
      </c>
      <c r="D1397">
        <v>85</v>
      </c>
      <c r="E1397" t="s">
        <v>222</v>
      </c>
      <c r="F1397">
        <v>4</v>
      </c>
      <c r="G1397">
        <v>13.8</v>
      </c>
      <c r="H1397">
        <f t="shared" si="625"/>
        <v>0.13800000000000001</v>
      </c>
      <c r="I1397">
        <v>9</v>
      </c>
      <c r="J1397">
        <v>6</v>
      </c>
      <c r="K1397" s="27">
        <f t="shared" si="626"/>
        <v>1.4957157600000002E-2</v>
      </c>
      <c r="L1397">
        <f t="shared" si="643"/>
        <v>7.039037549109349E-2</v>
      </c>
      <c r="O1397">
        <f t="shared" si="644"/>
        <v>4.5943798083036724E-2</v>
      </c>
      <c r="Q1397">
        <f t="shared" si="645"/>
        <v>2.4396156782092501E-2</v>
      </c>
      <c r="T1397">
        <f t="shared" si="646"/>
        <v>0.10744067446833538</v>
      </c>
    </row>
    <row r="1398" spans="1:20" hidden="1" x14ac:dyDescent="0.3">
      <c r="A1398" s="26">
        <v>49002</v>
      </c>
      <c r="B1398">
        <v>199</v>
      </c>
      <c r="C1398" t="s">
        <v>211</v>
      </c>
      <c r="D1398">
        <v>86</v>
      </c>
      <c r="E1398" t="s">
        <v>212</v>
      </c>
      <c r="F1398">
        <v>4</v>
      </c>
      <c r="G1398">
        <v>11.7</v>
      </c>
      <c r="H1398">
        <f t="shared" si="625"/>
        <v>0.11699999999999999</v>
      </c>
      <c r="I1398">
        <v>7</v>
      </c>
      <c r="J1398">
        <v>4</v>
      </c>
      <c r="K1398" s="27">
        <f t="shared" si="626"/>
        <v>1.0751340599999997E-2</v>
      </c>
      <c r="L1398">
        <f>0.000062*(G1398^1.947206*I1398^0.894551+0.000039*G1398^2)</f>
        <v>4.2496805778599718E-2</v>
      </c>
      <c r="O1398">
        <f>L1398*0.47*0.75</f>
        <v>1.4980124036956401E-2</v>
      </c>
      <c r="Q1398">
        <f>O1398*0.52</f>
        <v>7.7896644992173289E-3</v>
      </c>
      <c r="T1398">
        <f>(L1398*0.47*0.75)*(1+0.2)*0.52*3.67</f>
        <v>3.4305682454553114E-2</v>
      </c>
    </row>
    <row r="1399" spans="1:20" hidden="1" x14ac:dyDescent="0.3">
      <c r="A1399" s="26">
        <v>49002</v>
      </c>
      <c r="B1399">
        <v>199</v>
      </c>
      <c r="C1399" t="s">
        <v>211</v>
      </c>
      <c r="D1399">
        <v>87</v>
      </c>
      <c r="E1399" t="s">
        <v>222</v>
      </c>
      <c r="F1399">
        <v>4</v>
      </c>
      <c r="G1399">
        <v>20.2</v>
      </c>
      <c r="H1399">
        <f t="shared" si="625"/>
        <v>0.20199999999999999</v>
      </c>
      <c r="I1399">
        <v>9</v>
      </c>
      <c r="J1399">
        <v>3</v>
      </c>
      <c r="K1399" s="27">
        <f t="shared" si="626"/>
        <v>3.2047461599999993E-2</v>
      </c>
      <c r="L1399">
        <f t="shared" ref="L1399:L1402" si="647">0.000081*(G1399^1.922704*I1399^0.783213+0.000032*G1399^2)</f>
        <v>0.14644265480380039</v>
      </c>
      <c r="O1399">
        <f>L1399*0.61*1.07</f>
        <v>9.5583120790440512E-2</v>
      </c>
      <c r="Q1399">
        <f t="shared" ref="Q1399:Q1402" si="648">O1399*0.531</f>
        <v>5.0754637139723911E-2</v>
      </c>
      <c r="T1399">
        <f>(L1399*0.61*1.07)*(1+0.2)*0.531*3.67</f>
        <v>0.2235234219633441</v>
      </c>
    </row>
    <row r="1400" spans="1:20" hidden="1" x14ac:dyDescent="0.3">
      <c r="A1400" s="26">
        <v>49002</v>
      </c>
      <c r="B1400">
        <v>199</v>
      </c>
      <c r="C1400" t="s">
        <v>211</v>
      </c>
      <c r="D1400">
        <v>88</v>
      </c>
      <c r="E1400" t="s">
        <v>222</v>
      </c>
      <c r="F1400">
        <v>4</v>
      </c>
      <c r="G1400">
        <v>16.3</v>
      </c>
      <c r="H1400">
        <f t="shared" si="625"/>
        <v>0.16300000000000001</v>
      </c>
      <c r="I1400">
        <v>9</v>
      </c>
      <c r="J1400">
        <v>5</v>
      </c>
      <c r="K1400" s="27">
        <f t="shared" si="626"/>
        <v>2.08672926E-2</v>
      </c>
      <c r="L1400">
        <f t="shared" si="647"/>
        <v>9.6948523250699054E-2</v>
      </c>
      <c r="O1400">
        <f>L1400*0.61*1.07</f>
        <v>6.3278301125731282E-2</v>
      </c>
      <c r="Q1400">
        <f t="shared" si="648"/>
        <v>3.3600777897763313E-2</v>
      </c>
      <c r="T1400">
        <f>(L1400*0.61*1.07)*(1+0.2)*0.531*3.67</f>
        <v>0.1479778258617496</v>
      </c>
    </row>
    <row r="1401" spans="1:20" hidden="1" x14ac:dyDescent="0.3">
      <c r="A1401" s="26">
        <v>49002</v>
      </c>
      <c r="B1401">
        <v>199</v>
      </c>
      <c r="C1401" t="s">
        <v>211</v>
      </c>
      <c r="D1401">
        <v>89</v>
      </c>
      <c r="E1401" t="s">
        <v>222</v>
      </c>
      <c r="F1401">
        <v>4</v>
      </c>
      <c r="G1401">
        <v>15.4</v>
      </c>
      <c r="H1401">
        <f t="shared" si="625"/>
        <v>0.154</v>
      </c>
      <c r="I1401">
        <v>9</v>
      </c>
      <c r="J1401">
        <v>4</v>
      </c>
      <c r="K1401" s="27">
        <f t="shared" si="626"/>
        <v>1.8626546399999999E-2</v>
      </c>
      <c r="L1401">
        <f t="shared" si="647"/>
        <v>8.6918869471506399E-2</v>
      </c>
      <c r="O1401">
        <f>L1401*0.61*1.07</f>
        <v>5.673194610405223E-2</v>
      </c>
      <c r="Q1401">
        <f t="shared" si="648"/>
        <v>3.0124663381251734E-2</v>
      </c>
      <c r="T1401">
        <f>(L1401*0.61*1.07)*(1+0.2)*0.531*3.67</f>
        <v>0.13266901753103263</v>
      </c>
    </row>
    <row r="1402" spans="1:20" hidden="1" x14ac:dyDescent="0.3">
      <c r="A1402" s="26">
        <v>49002</v>
      </c>
      <c r="B1402">
        <v>199</v>
      </c>
      <c r="C1402" t="s">
        <v>211</v>
      </c>
      <c r="D1402">
        <v>90</v>
      </c>
      <c r="E1402" t="s">
        <v>222</v>
      </c>
      <c r="F1402">
        <v>4</v>
      </c>
      <c r="G1402">
        <v>14.2</v>
      </c>
      <c r="H1402">
        <f t="shared" si="625"/>
        <v>0.14199999999999999</v>
      </c>
      <c r="I1402">
        <v>9</v>
      </c>
      <c r="J1402">
        <v>3</v>
      </c>
      <c r="K1402" s="27">
        <f t="shared" si="626"/>
        <v>1.5836805599999997E-2</v>
      </c>
      <c r="L1402">
        <f t="shared" si="647"/>
        <v>7.4365691151238464E-2</v>
      </c>
      <c r="O1402">
        <f>L1402*0.61*1.07</f>
        <v>4.8538486614413345E-2</v>
      </c>
      <c r="Q1402">
        <f t="shared" si="648"/>
        <v>2.5773936392253487E-2</v>
      </c>
      <c r="T1402">
        <f>(L1402*0.61*1.07)*(1+0.2)*0.531*3.67</f>
        <v>0.11350841587148436</v>
      </c>
    </row>
    <row r="1403" spans="1:20" hidden="1" x14ac:dyDescent="0.3">
      <c r="A1403" s="26">
        <v>49002</v>
      </c>
      <c r="B1403">
        <v>199</v>
      </c>
      <c r="C1403" t="s">
        <v>211</v>
      </c>
      <c r="D1403">
        <v>91</v>
      </c>
      <c r="E1403" t="s">
        <v>212</v>
      </c>
      <c r="F1403">
        <v>4</v>
      </c>
      <c r="G1403">
        <v>16.8</v>
      </c>
      <c r="H1403">
        <f t="shared" si="625"/>
        <v>0.16800000000000001</v>
      </c>
      <c r="I1403">
        <v>14</v>
      </c>
      <c r="J1403">
        <v>8</v>
      </c>
      <c r="K1403" s="27">
        <f t="shared" si="626"/>
        <v>2.2167129600000002E-2</v>
      </c>
      <c r="L1403">
        <f>0.000062*(G1403^1.947206*I1403^0.894551+0.000039*G1403^2)</f>
        <v>0.15980601057833185</v>
      </c>
      <c r="O1403">
        <f>L1403*0.47*0.75</f>
        <v>5.6331618728861971E-2</v>
      </c>
      <c r="Q1403">
        <f>O1403*0.52</f>
        <v>2.9292441739008225E-2</v>
      </c>
      <c r="T1403">
        <f>(L1403*0.47*0.75)*(1+0.2)*0.52*3.67</f>
        <v>0.12900391341859224</v>
      </c>
    </row>
    <row r="1404" spans="1:20" hidden="1" x14ac:dyDescent="0.3">
      <c r="A1404" s="26">
        <v>49002</v>
      </c>
      <c r="B1404">
        <v>199</v>
      </c>
      <c r="C1404" t="s">
        <v>211</v>
      </c>
      <c r="D1404">
        <v>92</v>
      </c>
      <c r="E1404" t="s">
        <v>216</v>
      </c>
      <c r="F1404">
        <v>4</v>
      </c>
      <c r="G1404">
        <v>13.1</v>
      </c>
      <c r="H1404">
        <f t="shared" si="625"/>
        <v>0.13100000000000001</v>
      </c>
      <c r="I1404">
        <v>9</v>
      </c>
      <c r="J1404">
        <v>5</v>
      </c>
      <c r="K1404" s="27">
        <f t="shared" si="626"/>
        <v>1.3478249400000001E-2</v>
      </c>
      <c r="L1404">
        <f>0.000086*(G1404^1.882935*I1404^0.813269+0.000016*G1404^2)</f>
        <v>6.5208633967313454E-2</v>
      </c>
      <c r="O1404">
        <f>L1404*0.45*0.75</f>
        <v>2.2007913963968291E-2</v>
      </c>
      <c r="Q1404">
        <f>O1404*0.52</f>
        <v>1.1444115261263512E-2</v>
      </c>
      <c r="T1404">
        <f>(L1404*0.45*0.75)*(1+0.2)*0.52*3.67</f>
        <v>5.0399883610604504E-2</v>
      </c>
    </row>
    <row r="1405" spans="1:20" hidden="1" x14ac:dyDescent="0.3">
      <c r="A1405" s="26">
        <v>49002</v>
      </c>
      <c r="B1405">
        <v>199</v>
      </c>
      <c r="C1405" t="s">
        <v>211</v>
      </c>
      <c r="D1405">
        <v>93</v>
      </c>
      <c r="E1405" t="s">
        <v>218</v>
      </c>
      <c r="F1405">
        <v>4</v>
      </c>
      <c r="G1405">
        <v>34</v>
      </c>
      <c r="H1405">
        <f t="shared" si="625"/>
        <v>0.34</v>
      </c>
      <c r="I1405">
        <v>18.8</v>
      </c>
      <c r="J1405">
        <v>10</v>
      </c>
      <c r="K1405" s="27">
        <f t="shared" si="626"/>
        <v>9.079224000000001E-2</v>
      </c>
      <c r="L1405">
        <f>0.000057*(G1405^1.897696*I1405^1.002687+0.000031*G1405^2)</f>
        <v>0.87043992164600781</v>
      </c>
      <c r="O1405">
        <f>L1405*0.43*0.75</f>
        <v>0.28071687473083751</v>
      </c>
      <c r="Q1405">
        <f>O1405*0.52</f>
        <v>0.14597277486003551</v>
      </c>
      <c r="T1405">
        <f>(L1405*0.43*0.75)*(1+0.2)*0.52*3.67</f>
        <v>0.64286410048359632</v>
      </c>
    </row>
    <row r="1406" spans="1:20" hidden="1" x14ac:dyDescent="0.3">
      <c r="A1406" s="26">
        <v>49002</v>
      </c>
      <c r="B1406">
        <v>199</v>
      </c>
      <c r="C1406" t="s">
        <v>211</v>
      </c>
      <c r="D1406">
        <v>94</v>
      </c>
      <c r="E1406" t="s">
        <v>216</v>
      </c>
      <c r="F1406">
        <v>4</v>
      </c>
      <c r="G1406">
        <v>26.2</v>
      </c>
      <c r="H1406">
        <f t="shared" si="625"/>
        <v>0.26200000000000001</v>
      </c>
      <c r="I1406">
        <v>14.5</v>
      </c>
      <c r="J1406">
        <v>8</v>
      </c>
      <c r="K1406" s="27">
        <f t="shared" si="626"/>
        <v>5.3912997600000005E-2</v>
      </c>
      <c r="L1406">
        <f>0.000086*(G1406^1.882935*I1406^0.813269+0.000016*G1406^2)</f>
        <v>0.35446498779312924</v>
      </c>
      <c r="O1406">
        <f>L1406*0.45*0.75</f>
        <v>0.1196319333801811</v>
      </c>
      <c r="Q1406">
        <f>O1406*0.52</f>
        <v>6.220860535769418E-2</v>
      </c>
      <c r="T1406">
        <f>(L1406*0.45*0.75)*(1+0.2)*0.52*3.67</f>
        <v>0.27396669799528517</v>
      </c>
    </row>
    <row r="1407" spans="1:20" hidden="1" x14ac:dyDescent="0.3">
      <c r="A1407" s="26">
        <v>49002</v>
      </c>
      <c r="B1407">
        <v>199</v>
      </c>
      <c r="C1407" t="s">
        <v>211</v>
      </c>
      <c r="D1407">
        <v>95</v>
      </c>
      <c r="E1407" t="s">
        <v>212</v>
      </c>
      <c r="F1407">
        <v>4</v>
      </c>
      <c r="G1407">
        <v>11.2</v>
      </c>
      <c r="H1407">
        <f t="shared" si="625"/>
        <v>0.11199999999999999</v>
      </c>
      <c r="I1407">
        <v>6</v>
      </c>
      <c r="J1407">
        <v>3</v>
      </c>
      <c r="K1407" s="27">
        <f t="shared" si="626"/>
        <v>9.8520575999999985E-3</v>
      </c>
      <c r="L1407">
        <f t="shared" ref="L1407:L1408" si="649">0.000062*(G1407^1.947206*I1407^0.894551+0.000039*G1407^2)</f>
        <v>3.4004404335048623E-2</v>
      </c>
      <c r="O1407">
        <f>L1407*0.47*0.75</f>
        <v>1.1986552528104639E-2</v>
      </c>
      <c r="Q1407">
        <f t="shared" ref="Q1407:Q1408" si="650">O1407*0.52</f>
        <v>6.2330073146144123E-3</v>
      </c>
      <c r="T1407">
        <f>(L1407*0.47*0.75)*(1+0.2)*0.52*3.67</f>
        <v>2.7450164213561869E-2</v>
      </c>
    </row>
    <row r="1408" spans="1:20" hidden="1" x14ac:dyDescent="0.3">
      <c r="A1408" s="26">
        <v>49002</v>
      </c>
      <c r="B1408">
        <v>199</v>
      </c>
      <c r="C1408" t="s">
        <v>211</v>
      </c>
      <c r="D1408">
        <v>96</v>
      </c>
      <c r="E1408" t="s">
        <v>212</v>
      </c>
      <c r="F1408">
        <v>1</v>
      </c>
      <c r="G1408">
        <v>15.6</v>
      </c>
      <c r="H1408">
        <f t="shared" si="625"/>
        <v>0.156</v>
      </c>
      <c r="I1408">
        <v>10.5</v>
      </c>
      <c r="J1408">
        <v>6</v>
      </c>
      <c r="K1408" s="27">
        <f t="shared" si="626"/>
        <v>1.91134944E-2</v>
      </c>
      <c r="L1408">
        <f t="shared" si="649"/>
        <v>0.10694472411636061</v>
      </c>
      <c r="O1408">
        <f>L1408*0.47*0.75</f>
        <v>3.7698015251017111E-2</v>
      </c>
      <c r="Q1408">
        <f t="shared" si="650"/>
        <v>1.9602967930528899E-2</v>
      </c>
      <c r="T1408">
        <f>(L1408*0.47*0.75)*(1+0.2)*0.52*3.67</f>
        <v>8.6331470766049259E-2</v>
      </c>
    </row>
    <row r="1409" spans="1:20" hidden="1" x14ac:dyDescent="0.3">
      <c r="A1409" s="26">
        <v>49002</v>
      </c>
      <c r="B1409">
        <v>199</v>
      </c>
      <c r="C1409" t="s">
        <v>211</v>
      </c>
      <c r="D1409">
        <v>97</v>
      </c>
      <c r="E1409" t="s">
        <v>222</v>
      </c>
      <c r="F1409">
        <v>4</v>
      </c>
      <c r="G1409">
        <v>14.5</v>
      </c>
      <c r="H1409">
        <f t="shared" si="625"/>
        <v>0.14499999999999999</v>
      </c>
      <c r="I1409">
        <v>6</v>
      </c>
      <c r="J1409">
        <v>3</v>
      </c>
      <c r="K1409" s="27">
        <f t="shared" si="626"/>
        <v>1.6513034999999999E-2</v>
      </c>
      <c r="L1409">
        <f t="shared" ref="L1409:L1413" si="651">0.000081*(G1409^1.922704*I1409^0.783213+0.000032*G1409^2)</f>
        <v>5.635264400086662E-2</v>
      </c>
      <c r="O1409">
        <f>L1409*0.61*1.07</f>
        <v>3.6781370739365646E-2</v>
      </c>
      <c r="Q1409">
        <f t="shared" ref="Q1409:Q1413" si="652">O1409*0.531</f>
        <v>1.9530907862603159E-2</v>
      </c>
      <c r="T1409">
        <f>(L1409*0.61*1.07)*(1+0.2)*0.531*3.67</f>
        <v>8.6014118226904301E-2</v>
      </c>
    </row>
    <row r="1410" spans="1:20" hidden="1" x14ac:dyDescent="0.3">
      <c r="A1410" s="26">
        <v>49002</v>
      </c>
      <c r="B1410">
        <v>199</v>
      </c>
      <c r="C1410" t="s">
        <v>211</v>
      </c>
      <c r="D1410">
        <v>98</v>
      </c>
      <c r="E1410" t="s">
        <v>222</v>
      </c>
      <c r="F1410">
        <v>1</v>
      </c>
      <c r="G1410">
        <v>20.7</v>
      </c>
      <c r="H1410">
        <f t="shared" si="625"/>
        <v>0.20699999999999999</v>
      </c>
      <c r="I1410">
        <v>8</v>
      </c>
      <c r="J1410">
        <v>4</v>
      </c>
      <c r="K1410" s="27">
        <f t="shared" si="626"/>
        <v>3.3653604599999998E-2</v>
      </c>
      <c r="L1410">
        <f t="shared" si="651"/>
        <v>0.13996573533972523</v>
      </c>
      <c r="O1410">
        <f>L1410*0.61*1.07</f>
        <v>9.1355635456238662E-2</v>
      </c>
      <c r="Q1410">
        <f t="shared" si="652"/>
        <v>4.850984242726273E-2</v>
      </c>
      <c r="T1410">
        <f>(L1410*0.61*1.07)*(1+0.2)*0.531*3.67</f>
        <v>0.21363734604966506</v>
      </c>
    </row>
    <row r="1411" spans="1:20" hidden="1" x14ac:dyDescent="0.3">
      <c r="A1411" s="26">
        <v>49002</v>
      </c>
      <c r="B1411">
        <v>199</v>
      </c>
      <c r="C1411" t="s">
        <v>211</v>
      </c>
      <c r="D1411">
        <v>99</v>
      </c>
      <c r="E1411" t="s">
        <v>222</v>
      </c>
      <c r="F1411">
        <v>1</v>
      </c>
      <c r="G1411">
        <v>16.2</v>
      </c>
      <c r="H1411">
        <f t="shared" ref="H1411:H1474" si="653">G1411/100</f>
        <v>0.16200000000000001</v>
      </c>
      <c r="I1411">
        <v>8</v>
      </c>
      <c r="J1411">
        <v>4</v>
      </c>
      <c r="K1411" s="27">
        <f t="shared" ref="K1411:K1474" si="654">0.7854*H1411^2</f>
        <v>2.0612037600000001E-2</v>
      </c>
      <c r="L1411">
        <f t="shared" si="651"/>
        <v>8.7365421170911839E-2</v>
      </c>
      <c r="O1411">
        <f>L1411*0.61*1.07</f>
        <v>5.7023410398254162E-2</v>
      </c>
      <c r="Q1411">
        <f t="shared" si="652"/>
        <v>3.0279430921472963E-2</v>
      </c>
      <c r="T1411">
        <f>(L1411*0.61*1.07)*(1+0.2)*0.531*3.67</f>
        <v>0.13335061377816693</v>
      </c>
    </row>
    <row r="1412" spans="1:20" hidden="1" x14ac:dyDescent="0.3">
      <c r="A1412" s="26">
        <v>49002</v>
      </c>
      <c r="B1412">
        <v>199</v>
      </c>
      <c r="C1412" t="s">
        <v>211</v>
      </c>
      <c r="D1412">
        <v>100</v>
      </c>
      <c r="E1412" t="s">
        <v>222</v>
      </c>
      <c r="F1412">
        <v>4</v>
      </c>
      <c r="G1412">
        <v>15.6</v>
      </c>
      <c r="H1412">
        <f t="shared" si="653"/>
        <v>0.156</v>
      </c>
      <c r="I1412">
        <v>6</v>
      </c>
      <c r="J1412">
        <v>3</v>
      </c>
      <c r="K1412" s="27">
        <f t="shared" si="654"/>
        <v>1.91134944E-2</v>
      </c>
      <c r="L1412">
        <f t="shared" si="651"/>
        <v>6.4859389374525178E-2</v>
      </c>
      <c r="O1412">
        <f>L1412*0.61*1.07</f>
        <v>4.2333723444752586E-2</v>
      </c>
      <c r="Q1412">
        <f t="shared" si="652"/>
        <v>2.2479207149163623E-2</v>
      </c>
      <c r="T1412">
        <f>(L1412*0.61*1.07)*(1+0.2)*0.531*3.67</f>
        <v>9.899842828491659E-2</v>
      </c>
    </row>
    <row r="1413" spans="1:20" hidden="1" x14ac:dyDescent="0.3">
      <c r="A1413" s="26">
        <v>49002</v>
      </c>
      <c r="B1413">
        <v>199</v>
      </c>
      <c r="C1413" t="s">
        <v>211</v>
      </c>
      <c r="D1413">
        <v>101</v>
      </c>
      <c r="E1413" t="s">
        <v>222</v>
      </c>
      <c r="F1413">
        <v>4</v>
      </c>
      <c r="G1413">
        <v>12.5</v>
      </c>
      <c r="H1413">
        <f t="shared" si="653"/>
        <v>0.125</v>
      </c>
      <c r="I1413">
        <v>6</v>
      </c>
      <c r="J1413">
        <v>3</v>
      </c>
      <c r="K1413" s="27">
        <f t="shared" si="654"/>
        <v>1.2271875E-2</v>
      </c>
      <c r="L1413">
        <f t="shared" si="651"/>
        <v>4.2362405771711457E-2</v>
      </c>
      <c r="O1413">
        <f>L1413*0.61*1.07</f>
        <v>2.7649942247196069E-2</v>
      </c>
      <c r="Q1413">
        <f t="shared" si="652"/>
        <v>1.4682119333261114E-2</v>
      </c>
      <c r="T1413">
        <f>(L1413*0.61*1.07)*(1+0.2)*0.531*3.67</f>
        <v>6.4660053543681942E-2</v>
      </c>
    </row>
    <row r="1414" spans="1:20" hidden="1" x14ac:dyDescent="0.3">
      <c r="A1414" s="26">
        <v>49002</v>
      </c>
      <c r="B1414">
        <v>199</v>
      </c>
      <c r="C1414" t="s">
        <v>211</v>
      </c>
      <c r="D1414">
        <v>102</v>
      </c>
      <c r="E1414" t="s">
        <v>212</v>
      </c>
      <c r="F1414">
        <v>4</v>
      </c>
      <c r="G1414">
        <v>10.1</v>
      </c>
      <c r="H1414">
        <f t="shared" si="653"/>
        <v>0.10099999999999999</v>
      </c>
      <c r="I1414">
        <v>6</v>
      </c>
      <c r="J1414">
        <v>3</v>
      </c>
      <c r="K1414" s="27">
        <f t="shared" si="654"/>
        <v>8.0118653999999984E-3</v>
      </c>
      <c r="L1414">
        <f t="shared" ref="L1414:L1417" si="655">0.000062*(G1414^1.947206*I1414^0.894551+0.000039*G1414^2)</f>
        <v>2.7804310284423442E-2</v>
      </c>
      <c r="O1414">
        <f>L1414*0.47*0.75</f>
        <v>9.8010193752592623E-3</v>
      </c>
      <c r="Q1414">
        <f t="shared" ref="Q1414:Q1417" si="656">O1414*0.52</f>
        <v>5.0965300751348169E-3</v>
      </c>
      <c r="T1414">
        <f>(L1414*0.47*0.75)*(1+0.2)*0.52*3.67</f>
        <v>2.2445118450893732E-2</v>
      </c>
    </row>
    <row r="1415" spans="1:20" hidden="1" x14ac:dyDescent="0.3">
      <c r="A1415" s="26">
        <v>49002</v>
      </c>
      <c r="B1415">
        <v>199</v>
      </c>
      <c r="C1415" t="s">
        <v>211</v>
      </c>
      <c r="D1415">
        <v>103</v>
      </c>
      <c r="E1415" t="s">
        <v>212</v>
      </c>
      <c r="F1415">
        <v>4</v>
      </c>
      <c r="G1415">
        <v>14.3</v>
      </c>
      <c r="H1415">
        <f t="shared" si="653"/>
        <v>0.14300000000000002</v>
      </c>
      <c r="I1415">
        <v>10</v>
      </c>
      <c r="J1415">
        <v>6</v>
      </c>
      <c r="K1415" s="27">
        <f t="shared" si="654"/>
        <v>1.6060644600000003E-2</v>
      </c>
      <c r="L1415">
        <f t="shared" si="655"/>
        <v>8.6421627050486921E-2</v>
      </c>
      <c r="O1415">
        <f>L1415*0.47*0.75</f>
        <v>3.0463623535296639E-2</v>
      </c>
      <c r="Q1415">
        <f t="shared" si="656"/>
        <v>1.5841084238354251E-2</v>
      </c>
      <c r="T1415">
        <f>(L1415*0.47*0.75)*(1+0.2)*0.52*3.67</f>
        <v>6.9764134985712128E-2</v>
      </c>
    </row>
    <row r="1416" spans="1:20" hidden="1" x14ac:dyDescent="0.3">
      <c r="A1416" s="26">
        <v>49002</v>
      </c>
      <c r="B1416">
        <v>199</v>
      </c>
      <c r="C1416" t="s">
        <v>211</v>
      </c>
      <c r="D1416">
        <v>104</v>
      </c>
      <c r="E1416" t="s">
        <v>212</v>
      </c>
      <c r="F1416">
        <v>4</v>
      </c>
      <c r="G1416">
        <v>22.1</v>
      </c>
      <c r="H1416">
        <f t="shared" si="653"/>
        <v>0.221</v>
      </c>
      <c r="I1416">
        <v>12.5</v>
      </c>
      <c r="J1416">
        <v>7</v>
      </c>
      <c r="K1416" s="27">
        <f t="shared" si="654"/>
        <v>3.8359721400000005E-2</v>
      </c>
      <c r="L1416">
        <f t="shared" si="655"/>
        <v>0.2462886638875785</v>
      </c>
      <c r="O1416">
        <f>L1416*0.47*0.75</f>
        <v>8.6816754020371423E-2</v>
      </c>
      <c r="Q1416">
        <f t="shared" si="656"/>
        <v>4.5144712090593141E-2</v>
      </c>
      <c r="T1416">
        <f>(L1416*0.47*0.75)*(1+0.2)*0.52*3.67</f>
        <v>0.1988173120469722</v>
      </c>
    </row>
    <row r="1417" spans="1:20" hidden="1" x14ac:dyDescent="0.3">
      <c r="A1417" s="26">
        <v>49002</v>
      </c>
      <c r="B1417">
        <v>199</v>
      </c>
      <c r="C1417" t="s">
        <v>211</v>
      </c>
      <c r="D1417">
        <v>105</v>
      </c>
      <c r="E1417" t="s">
        <v>212</v>
      </c>
      <c r="F1417">
        <v>4</v>
      </c>
      <c r="G1417">
        <v>26.9</v>
      </c>
      <c r="H1417">
        <f t="shared" si="653"/>
        <v>0.26899999999999996</v>
      </c>
      <c r="I1417">
        <v>12.8</v>
      </c>
      <c r="J1417">
        <v>9</v>
      </c>
      <c r="K1417" s="27">
        <f t="shared" si="654"/>
        <v>5.6832329399999985E-2</v>
      </c>
      <c r="L1417">
        <f t="shared" si="655"/>
        <v>0.36886865589925394</v>
      </c>
      <c r="O1417">
        <f>L1417*0.47*0.75</f>
        <v>0.13002620120448699</v>
      </c>
      <c r="Q1417">
        <f t="shared" si="656"/>
        <v>6.7613624626333232E-2</v>
      </c>
      <c r="T1417">
        <f>(L1417*0.47*0.75)*(1+0.2)*0.52*3.67</f>
        <v>0.29777040285437156</v>
      </c>
    </row>
    <row r="1418" spans="1:20" hidden="1" x14ac:dyDescent="0.3">
      <c r="A1418" s="26">
        <v>49002</v>
      </c>
      <c r="B1418">
        <v>199</v>
      </c>
      <c r="C1418" t="s">
        <v>211</v>
      </c>
      <c r="D1418">
        <v>106</v>
      </c>
      <c r="E1418" t="s">
        <v>222</v>
      </c>
      <c r="F1418">
        <v>4</v>
      </c>
      <c r="G1418">
        <v>19.7</v>
      </c>
      <c r="H1418">
        <f t="shared" si="653"/>
        <v>0.19699999999999998</v>
      </c>
      <c r="I1418">
        <v>9</v>
      </c>
      <c r="J1418">
        <v>6</v>
      </c>
      <c r="K1418" s="27">
        <f t="shared" si="654"/>
        <v>3.048058859999999E-2</v>
      </c>
      <c r="L1418">
        <f t="shared" ref="L1418:L1419" si="657">0.000081*(G1418^1.922704*I1418^0.783213+0.000032*G1418^2)</f>
        <v>0.13955283990975106</v>
      </c>
      <c r="O1418">
        <f>L1418*0.61*1.07</f>
        <v>9.1086138609094522E-2</v>
      </c>
      <c r="Q1418">
        <f t="shared" ref="Q1418:Q1419" si="658">O1418*0.531</f>
        <v>4.8366739601429197E-2</v>
      </c>
      <c r="T1418">
        <f>(L1418*0.61*1.07)*(1+0.2)*0.531*3.67</f>
        <v>0.21300712120469414</v>
      </c>
    </row>
    <row r="1419" spans="1:20" hidden="1" x14ac:dyDescent="0.3">
      <c r="A1419" s="26">
        <v>49002</v>
      </c>
      <c r="B1419">
        <v>199</v>
      </c>
      <c r="C1419" t="s">
        <v>211</v>
      </c>
      <c r="D1419">
        <v>107</v>
      </c>
      <c r="E1419" t="s">
        <v>222</v>
      </c>
      <c r="F1419">
        <v>4</v>
      </c>
      <c r="G1419">
        <v>21.8</v>
      </c>
      <c r="H1419">
        <f t="shared" si="653"/>
        <v>0.218</v>
      </c>
      <c r="I1419">
        <v>10</v>
      </c>
      <c r="J1419">
        <v>6</v>
      </c>
      <c r="K1419" s="27">
        <f t="shared" si="654"/>
        <v>3.7325349599999995E-2</v>
      </c>
      <c r="L1419">
        <f t="shared" si="657"/>
        <v>0.18414357830258568</v>
      </c>
      <c r="O1419">
        <f>L1419*0.61*1.07</f>
        <v>0.12019051355809768</v>
      </c>
      <c r="Q1419">
        <f t="shared" si="658"/>
        <v>6.382116269934987E-2</v>
      </c>
      <c r="T1419">
        <f>(L1419*0.61*1.07)*(1+0.2)*0.531*3.67</f>
        <v>0.2810684005279368</v>
      </c>
    </row>
    <row r="1420" spans="1:20" hidden="1" x14ac:dyDescent="0.3">
      <c r="A1420" s="26">
        <v>49002</v>
      </c>
      <c r="B1420">
        <v>199</v>
      </c>
      <c r="C1420" t="s">
        <v>211</v>
      </c>
      <c r="D1420">
        <v>108</v>
      </c>
      <c r="E1420" t="s">
        <v>212</v>
      </c>
      <c r="F1420">
        <v>4</v>
      </c>
      <c r="G1420">
        <v>11.6</v>
      </c>
      <c r="H1420">
        <f t="shared" si="653"/>
        <v>0.11599999999999999</v>
      </c>
      <c r="I1420">
        <v>8</v>
      </c>
      <c r="J1420">
        <v>4</v>
      </c>
      <c r="K1420" s="27">
        <f t="shared" si="654"/>
        <v>1.0568342399999998E-2</v>
      </c>
      <c r="L1420">
        <f>0.000062*(G1420^1.947206*I1420^0.894551+0.000039*G1420^2)</f>
        <v>4.7094883212712504E-2</v>
      </c>
      <c r="O1420">
        <f>L1420*0.47*0.75</f>
        <v>1.6600946332481159E-2</v>
      </c>
      <c r="Q1420">
        <f>O1420*0.52</f>
        <v>8.6324920928902028E-3</v>
      </c>
      <c r="T1420">
        <f>(L1420*0.47*0.75)*(1+0.2)*0.52*3.67</f>
        <v>3.801749517708846E-2</v>
      </c>
    </row>
    <row r="1421" spans="1:20" hidden="1" x14ac:dyDescent="0.3">
      <c r="A1421" s="26">
        <v>49002</v>
      </c>
      <c r="B1421">
        <v>199</v>
      </c>
      <c r="C1421" t="s">
        <v>211</v>
      </c>
      <c r="D1421">
        <v>109</v>
      </c>
      <c r="E1421" t="s">
        <v>222</v>
      </c>
      <c r="F1421">
        <v>7</v>
      </c>
      <c r="G1421">
        <v>20.5</v>
      </c>
      <c r="H1421">
        <f t="shared" si="653"/>
        <v>0.20499999999999999</v>
      </c>
      <c r="I1421">
        <v>8</v>
      </c>
      <c r="J1421">
        <v>0</v>
      </c>
      <c r="K1421" s="27">
        <f t="shared" si="654"/>
        <v>3.3006434999999994E-2</v>
      </c>
      <c r="L1421">
        <f>0.000081*(G1421^1.922704*I1421^0.783213+0.000032*G1421^2)</f>
        <v>0.137377204975284</v>
      </c>
      <c r="O1421">
        <f>L1421*0.61*1.07</f>
        <v>8.9666101687367869E-2</v>
      </c>
      <c r="Q1421">
        <f>O1421*0.531</f>
        <v>4.7612699995992339E-2</v>
      </c>
      <c r="T1421">
        <f>(L1421*0.61*1.07)*(1+0.2)*0.531*3.67</f>
        <v>0.20968633078235027</v>
      </c>
    </row>
    <row r="1422" spans="1:20" hidden="1" x14ac:dyDescent="0.3">
      <c r="A1422" s="26">
        <v>49002</v>
      </c>
      <c r="B1422">
        <v>199</v>
      </c>
      <c r="C1422" t="s">
        <v>211</v>
      </c>
      <c r="D1422">
        <v>110</v>
      </c>
      <c r="E1422" t="s">
        <v>216</v>
      </c>
      <c r="F1422">
        <v>4</v>
      </c>
      <c r="G1422">
        <v>11</v>
      </c>
      <c r="H1422">
        <f t="shared" si="653"/>
        <v>0.11</v>
      </c>
      <c r="I1422">
        <v>7</v>
      </c>
      <c r="J1422">
        <v>4</v>
      </c>
      <c r="K1422" s="27">
        <f t="shared" si="654"/>
        <v>9.503339999999999E-3</v>
      </c>
      <c r="L1422">
        <f t="shared" ref="L1422:L1423" si="659">0.000086*(G1422^1.882935*I1422^0.813269+0.000016*G1422^2)</f>
        <v>3.8253142213023283E-2</v>
      </c>
      <c r="O1422">
        <f>L1422*0.45*0.75</f>
        <v>1.291043549689536E-2</v>
      </c>
      <c r="Q1422">
        <f t="shared" ref="Q1422:Q1423" si="660">O1422*0.52</f>
        <v>6.7134264583855871E-3</v>
      </c>
      <c r="T1422">
        <f>(L1422*0.45*0.75)*(1+0.2)*0.52*3.67</f>
        <v>2.9565930122730122E-2</v>
      </c>
    </row>
    <row r="1423" spans="1:20" hidden="1" x14ac:dyDescent="0.3">
      <c r="A1423" s="26">
        <v>49002</v>
      </c>
      <c r="B1423">
        <v>199</v>
      </c>
      <c r="C1423" t="s">
        <v>211</v>
      </c>
      <c r="D1423">
        <v>111</v>
      </c>
      <c r="E1423" t="s">
        <v>216</v>
      </c>
      <c r="F1423">
        <v>4</v>
      </c>
      <c r="G1423">
        <v>12.5</v>
      </c>
      <c r="H1423">
        <f t="shared" si="653"/>
        <v>0.125</v>
      </c>
      <c r="I1423">
        <v>8</v>
      </c>
      <c r="J1423">
        <v>4</v>
      </c>
      <c r="K1423" s="27">
        <f t="shared" si="654"/>
        <v>1.2271875E-2</v>
      </c>
      <c r="L1423">
        <f t="shared" si="659"/>
        <v>5.4245725069648726E-2</v>
      </c>
      <c r="O1423">
        <f>L1423*0.45*0.75</f>
        <v>1.8307932211006447E-2</v>
      </c>
      <c r="Q1423">
        <f t="shared" si="660"/>
        <v>9.5201247497233524E-3</v>
      </c>
      <c r="T1423">
        <f>(L1423*0.45*0.75)*(1+0.2)*0.52*3.67</f>
        <v>4.1926629397781641E-2</v>
      </c>
    </row>
    <row r="1424" spans="1:20" hidden="1" x14ac:dyDescent="0.3">
      <c r="A1424" s="26">
        <v>49002</v>
      </c>
      <c r="B1424">
        <v>199</v>
      </c>
      <c r="C1424" t="s">
        <v>211</v>
      </c>
      <c r="D1424">
        <v>112</v>
      </c>
      <c r="E1424" t="s">
        <v>222</v>
      </c>
      <c r="F1424">
        <v>4</v>
      </c>
      <c r="G1424">
        <v>14.6</v>
      </c>
      <c r="H1424">
        <f t="shared" si="653"/>
        <v>0.14599999999999999</v>
      </c>
      <c r="I1424">
        <v>8</v>
      </c>
      <c r="J1424">
        <v>4</v>
      </c>
      <c r="K1424" s="27">
        <f t="shared" si="654"/>
        <v>1.6741586399999998E-2</v>
      </c>
      <c r="L1424">
        <f t="shared" ref="L1424:L1425" si="661">0.000081*(G1424^1.922704*I1424^0.783213+0.000032*G1424^2)</f>
        <v>7.1532941588152044E-2</v>
      </c>
      <c r="O1424">
        <f>L1424*0.61*1.07</f>
        <v>4.6689550974586845E-2</v>
      </c>
      <c r="Q1424">
        <f t="shared" ref="Q1424:Q1425" si="662">O1424*0.531</f>
        <v>2.4792151567505617E-2</v>
      </c>
      <c r="T1424">
        <f>(L1424*0.61*1.07)*(1+0.2)*0.531*3.67</f>
        <v>0.10918463550329473</v>
      </c>
    </row>
    <row r="1425" spans="1:20" hidden="1" x14ac:dyDescent="0.3">
      <c r="A1425" s="26">
        <v>49002</v>
      </c>
      <c r="B1425">
        <v>199</v>
      </c>
      <c r="C1425" t="s">
        <v>211</v>
      </c>
      <c r="D1425">
        <v>113</v>
      </c>
      <c r="E1425" t="s">
        <v>222</v>
      </c>
      <c r="F1425">
        <v>4</v>
      </c>
      <c r="G1425">
        <v>11.2</v>
      </c>
      <c r="H1425">
        <f t="shared" si="653"/>
        <v>0.11199999999999999</v>
      </c>
      <c r="I1425">
        <v>8</v>
      </c>
      <c r="J1425">
        <v>3</v>
      </c>
      <c r="K1425" s="27">
        <f t="shared" si="654"/>
        <v>9.8520575999999985E-3</v>
      </c>
      <c r="L1425">
        <f t="shared" si="661"/>
        <v>4.2967077216006282E-2</v>
      </c>
      <c r="O1425">
        <f>L1425*0.61*1.07</f>
        <v>2.8044611298887304E-2</v>
      </c>
      <c r="Q1425">
        <f t="shared" si="662"/>
        <v>1.4891688599709159E-2</v>
      </c>
      <c r="T1425">
        <f>(L1425*0.61*1.07)*(1+0.2)*0.531*3.67</f>
        <v>6.5582996593119128E-2</v>
      </c>
    </row>
    <row r="1426" spans="1:20" hidden="1" x14ac:dyDescent="0.3">
      <c r="A1426" s="26">
        <v>49002</v>
      </c>
      <c r="B1426">
        <v>199</v>
      </c>
      <c r="C1426" t="s">
        <v>211</v>
      </c>
      <c r="D1426">
        <v>114</v>
      </c>
      <c r="E1426" t="s">
        <v>216</v>
      </c>
      <c r="F1426">
        <v>4</v>
      </c>
      <c r="G1426">
        <v>10.8</v>
      </c>
      <c r="H1426">
        <f t="shared" si="653"/>
        <v>0.10800000000000001</v>
      </c>
      <c r="I1426">
        <v>6</v>
      </c>
      <c r="J1426">
        <v>3</v>
      </c>
      <c r="K1426" s="27">
        <f t="shared" si="654"/>
        <v>9.1609056000000015E-3</v>
      </c>
      <c r="L1426">
        <f>0.000086*(G1426^1.882935*I1426^0.813269+0.000016*G1426^2)</f>
        <v>3.2599927757814499E-2</v>
      </c>
      <c r="O1426">
        <f>L1426*0.45*0.75</f>
        <v>1.1002475618262394E-2</v>
      </c>
      <c r="Q1426">
        <f>O1426*0.52</f>
        <v>5.7212873214964452E-3</v>
      </c>
      <c r="T1426">
        <f>(L1426*0.45*0.75)*(1+0.2)*0.52*3.67</f>
        <v>2.5196549363870346E-2</v>
      </c>
    </row>
    <row r="1427" spans="1:20" hidden="1" x14ac:dyDescent="0.3">
      <c r="A1427" s="26">
        <v>49002</v>
      </c>
      <c r="B1427">
        <v>200</v>
      </c>
      <c r="C1427" t="s">
        <v>211</v>
      </c>
      <c r="D1427">
        <v>1</v>
      </c>
      <c r="E1427" t="s">
        <v>220</v>
      </c>
      <c r="F1427">
        <v>4</v>
      </c>
      <c r="G1427">
        <v>11.6</v>
      </c>
      <c r="H1427">
        <f t="shared" si="653"/>
        <v>0.11599999999999999</v>
      </c>
      <c r="I1427">
        <v>3</v>
      </c>
      <c r="J1427">
        <v>2</v>
      </c>
      <c r="K1427" s="27">
        <f t="shared" si="654"/>
        <v>1.0568342399999998E-2</v>
      </c>
      <c r="L1427">
        <f t="shared" ref="L1427:L1430" si="663">0.000084*(G1427^1.894314*I1427^0.808223+0.000031*G1427^2)</f>
        <v>2.1199445796670647E-2</v>
      </c>
      <c r="O1427">
        <f>L1427*0.78*1.07</f>
        <v>1.7693057461901324E-2</v>
      </c>
      <c r="Q1427">
        <f t="shared" ref="Q1427:Q1430" si="664">O1427*0.531</f>
        <v>9.3950135122696041E-3</v>
      </c>
      <c r="T1427">
        <f>(L1427*0.78*1.07)*(1+0.2)*0.531*3.67</f>
        <v>4.1375639508035335E-2</v>
      </c>
    </row>
    <row r="1428" spans="1:20" hidden="1" x14ac:dyDescent="0.3">
      <c r="A1428" s="26">
        <v>49002</v>
      </c>
      <c r="B1428">
        <v>200</v>
      </c>
      <c r="C1428" t="s">
        <v>211</v>
      </c>
      <c r="D1428">
        <v>2</v>
      </c>
      <c r="E1428" t="s">
        <v>220</v>
      </c>
      <c r="F1428">
        <v>4</v>
      </c>
      <c r="G1428">
        <v>14.4</v>
      </c>
      <c r="H1428">
        <f t="shared" si="653"/>
        <v>0.14400000000000002</v>
      </c>
      <c r="I1428">
        <v>3.5</v>
      </c>
      <c r="J1428">
        <v>2</v>
      </c>
      <c r="K1428" s="27">
        <f t="shared" si="654"/>
        <v>1.6286054400000003E-2</v>
      </c>
      <c r="L1428">
        <f t="shared" si="663"/>
        <v>3.6167322841511064E-2</v>
      </c>
      <c r="O1428">
        <f>L1428*0.78*1.07</f>
        <v>3.0185247643525138E-2</v>
      </c>
      <c r="Q1428">
        <f t="shared" si="664"/>
        <v>1.6028366498711848E-2</v>
      </c>
      <c r="T1428">
        <f>(L1428*0.78*1.07)*(1+0.2)*0.531*3.67</f>
        <v>7.0588926060326976E-2</v>
      </c>
    </row>
    <row r="1429" spans="1:20" hidden="1" x14ac:dyDescent="0.3">
      <c r="A1429" s="26">
        <v>49002</v>
      </c>
      <c r="B1429">
        <v>200</v>
      </c>
      <c r="C1429" t="s">
        <v>211</v>
      </c>
      <c r="D1429">
        <v>3</v>
      </c>
      <c r="E1429" t="s">
        <v>220</v>
      </c>
      <c r="F1429">
        <v>4</v>
      </c>
      <c r="G1429">
        <v>18.3</v>
      </c>
      <c r="H1429">
        <f t="shared" si="653"/>
        <v>0.183</v>
      </c>
      <c r="I1429">
        <v>4</v>
      </c>
      <c r="J1429">
        <v>2</v>
      </c>
      <c r="K1429" s="27">
        <f t="shared" si="654"/>
        <v>2.6302260599999999E-2</v>
      </c>
      <c r="L1429">
        <f t="shared" si="663"/>
        <v>6.3439939761758005E-2</v>
      </c>
      <c r="O1429">
        <f>L1429*0.78*1.07</f>
        <v>5.2946973725163229E-2</v>
      </c>
      <c r="Q1429">
        <f t="shared" si="664"/>
        <v>2.8114843048061677E-2</v>
      </c>
      <c r="T1429">
        <f>(L1429*0.78*1.07)*(1+0.2)*0.531*3.67</f>
        <v>0.12381776878366361</v>
      </c>
    </row>
    <row r="1430" spans="1:20" hidden="1" x14ac:dyDescent="0.3">
      <c r="A1430" s="26">
        <v>49002</v>
      </c>
      <c r="B1430">
        <v>200</v>
      </c>
      <c r="C1430" t="s">
        <v>211</v>
      </c>
      <c r="D1430">
        <v>4</v>
      </c>
      <c r="E1430" t="s">
        <v>220</v>
      </c>
      <c r="F1430">
        <v>4</v>
      </c>
      <c r="G1430">
        <v>16.5</v>
      </c>
      <c r="H1430">
        <f t="shared" si="653"/>
        <v>0.16500000000000001</v>
      </c>
      <c r="I1430">
        <v>4.5</v>
      </c>
      <c r="J1430">
        <v>2</v>
      </c>
      <c r="K1430" s="27">
        <f t="shared" si="654"/>
        <v>2.1382515000000001E-2</v>
      </c>
      <c r="L1430">
        <f t="shared" si="663"/>
        <v>5.7348612188902214E-2</v>
      </c>
      <c r="O1430">
        <f>L1430*0.78*1.07</f>
        <v>4.7863151732857788E-2</v>
      </c>
      <c r="Q1430">
        <f t="shared" si="664"/>
        <v>2.5415333570147487E-2</v>
      </c>
      <c r="T1430">
        <f>(L1430*0.78*1.07)*(1+0.2)*0.531*3.67</f>
        <v>0.11192912904292952</v>
      </c>
    </row>
    <row r="1431" spans="1:20" hidden="1" x14ac:dyDescent="0.3">
      <c r="A1431" s="26">
        <v>49002</v>
      </c>
      <c r="B1431">
        <v>200</v>
      </c>
      <c r="C1431" t="s">
        <v>211</v>
      </c>
      <c r="D1431">
        <v>5</v>
      </c>
      <c r="E1431" t="s">
        <v>218</v>
      </c>
      <c r="F1431">
        <v>4</v>
      </c>
      <c r="G1431">
        <v>13.1</v>
      </c>
      <c r="H1431">
        <f t="shared" si="653"/>
        <v>0.13100000000000001</v>
      </c>
      <c r="I1431">
        <v>6</v>
      </c>
      <c r="J1431">
        <v>3</v>
      </c>
      <c r="K1431" s="27">
        <f t="shared" si="654"/>
        <v>1.3478249400000001E-2</v>
      </c>
      <c r="L1431">
        <f>0.000057*(G1431^1.897696*I1431^1.002687+0.000031*G1431^2)</f>
        <v>4.5327437999655683E-2</v>
      </c>
      <c r="O1431">
        <f>L1431*0.43*0.75</f>
        <v>1.4618098754888956E-2</v>
      </c>
      <c r="Q1431">
        <f>O1431*0.52</f>
        <v>7.6014113525422573E-3</v>
      </c>
      <c r="T1431">
        <f>(L1431*0.43*0.75)*(1+0.2)*0.52*3.67</f>
        <v>3.34766155965961E-2</v>
      </c>
    </row>
    <row r="1432" spans="1:20" hidden="1" x14ac:dyDescent="0.3">
      <c r="A1432" s="26">
        <v>49002</v>
      </c>
      <c r="B1432">
        <v>200</v>
      </c>
      <c r="C1432" t="s">
        <v>211</v>
      </c>
      <c r="D1432">
        <v>6</v>
      </c>
      <c r="E1432" t="s">
        <v>216</v>
      </c>
      <c r="F1432">
        <v>4</v>
      </c>
      <c r="G1432">
        <v>14.6</v>
      </c>
      <c r="H1432">
        <f t="shared" si="653"/>
        <v>0.14599999999999999</v>
      </c>
      <c r="I1432">
        <v>6</v>
      </c>
      <c r="J1432">
        <v>3</v>
      </c>
      <c r="K1432" s="27">
        <f t="shared" si="654"/>
        <v>1.6741586399999998E-2</v>
      </c>
      <c r="L1432">
        <f>0.000086*(G1432^1.882935*I1432^0.813269+0.000016*G1432^2)</f>
        <v>5.7510573698559941E-2</v>
      </c>
      <c r="O1432">
        <f>L1432*0.45*0.75</f>
        <v>1.9409818623263981E-2</v>
      </c>
      <c r="Q1432">
        <f>O1432*0.52</f>
        <v>1.009310568409727E-2</v>
      </c>
      <c r="T1432">
        <f>(L1432*0.45*0.75)*(1+0.2)*0.52*3.67</f>
        <v>4.4450037432764371E-2</v>
      </c>
    </row>
    <row r="1433" spans="1:20" hidden="1" x14ac:dyDescent="0.3">
      <c r="A1433" s="26">
        <v>49002</v>
      </c>
      <c r="B1433">
        <v>200</v>
      </c>
      <c r="C1433" t="s">
        <v>211</v>
      </c>
      <c r="D1433">
        <v>7</v>
      </c>
      <c r="E1433" t="s">
        <v>212</v>
      </c>
      <c r="F1433">
        <v>4</v>
      </c>
      <c r="G1433">
        <v>8.3000000000000007</v>
      </c>
      <c r="H1433">
        <f t="shared" si="653"/>
        <v>8.3000000000000004E-2</v>
      </c>
      <c r="I1433">
        <v>4</v>
      </c>
      <c r="J1433">
        <v>2</v>
      </c>
      <c r="K1433" s="27">
        <f t="shared" si="654"/>
        <v>5.4106206000000007E-3</v>
      </c>
      <c r="L1433">
        <f>0.000062*(G1433^1.947206*I1433^0.894551+0.000039*G1433^2)</f>
        <v>1.3200941695667661E-2</v>
      </c>
      <c r="O1433">
        <f>L1433*0.47*0.75</f>
        <v>4.65333194772285E-3</v>
      </c>
      <c r="Q1433">
        <f>O1433*0.52</f>
        <v>2.4197326128158822E-3</v>
      </c>
      <c r="T1433">
        <f>(L1433*0.47*0.75)*(1+0.2)*0.52*3.67</f>
        <v>1.0656502426841144E-2</v>
      </c>
    </row>
    <row r="1434" spans="1:20" hidden="1" x14ac:dyDescent="0.3">
      <c r="A1434" s="26">
        <v>49002</v>
      </c>
      <c r="B1434">
        <v>200</v>
      </c>
      <c r="C1434" t="s">
        <v>211</v>
      </c>
      <c r="D1434">
        <v>8</v>
      </c>
      <c r="E1434" t="s">
        <v>216</v>
      </c>
      <c r="F1434">
        <v>4</v>
      </c>
      <c r="G1434">
        <v>11.8</v>
      </c>
      <c r="H1434">
        <f t="shared" si="653"/>
        <v>0.11800000000000001</v>
      </c>
      <c r="I1434">
        <v>5</v>
      </c>
      <c r="J1434">
        <v>3</v>
      </c>
      <c r="K1434" s="27">
        <f t="shared" si="654"/>
        <v>1.0935909600000002E-2</v>
      </c>
      <c r="L1434">
        <f t="shared" ref="L1434:L1437" si="665">0.000086*(G1434^1.882935*I1434^0.813269+0.000016*G1434^2)</f>
        <v>3.3207466320163484E-2</v>
      </c>
      <c r="O1434">
        <f>L1434*0.45*0.75</f>
        <v>1.1207519883055177E-2</v>
      </c>
      <c r="Q1434">
        <f t="shared" ref="Q1434:Q1437" si="666">O1434*0.52</f>
        <v>5.8279103391886923E-3</v>
      </c>
      <c r="T1434">
        <f>(L1434*0.45*0.75)*(1+0.2)*0.52*3.67</f>
        <v>2.5666117133786998E-2</v>
      </c>
    </row>
    <row r="1435" spans="1:20" hidden="1" x14ac:dyDescent="0.3">
      <c r="A1435" s="26">
        <v>49002</v>
      </c>
      <c r="B1435">
        <v>200</v>
      </c>
      <c r="C1435" t="s">
        <v>211</v>
      </c>
      <c r="D1435">
        <v>9</v>
      </c>
      <c r="E1435" t="s">
        <v>216</v>
      </c>
      <c r="F1435">
        <v>4</v>
      </c>
      <c r="G1435">
        <v>10.6</v>
      </c>
      <c r="H1435">
        <f t="shared" si="653"/>
        <v>0.106</v>
      </c>
      <c r="I1435">
        <v>5</v>
      </c>
      <c r="J1435">
        <v>3</v>
      </c>
      <c r="K1435" s="27">
        <f t="shared" si="654"/>
        <v>8.824754399999999E-3</v>
      </c>
      <c r="L1435">
        <f t="shared" si="665"/>
        <v>2.7135377114147052E-2</v>
      </c>
      <c r="O1435">
        <f>L1435*0.45*0.75</f>
        <v>9.1581897760246306E-3</v>
      </c>
      <c r="Q1435">
        <f t="shared" si="666"/>
        <v>4.7622586835328077E-3</v>
      </c>
      <c r="T1435">
        <f>(L1435*0.45*0.75)*(1+0.2)*0.52*3.67</f>
        <v>2.0972987242278487E-2</v>
      </c>
    </row>
    <row r="1436" spans="1:20" hidden="1" x14ac:dyDescent="0.3">
      <c r="A1436" s="26">
        <v>49002</v>
      </c>
      <c r="B1436">
        <v>200</v>
      </c>
      <c r="C1436" t="s">
        <v>211</v>
      </c>
      <c r="D1436">
        <v>10</v>
      </c>
      <c r="E1436" t="s">
        <v>216</v>
      </c>
      <c r="F1436">
        <v>4</v>
      </c>
      <c r="G1436">
        <v>7.9</v>
      </c>
      <c r="H1436">
        <f t="shared" si="653"/>
        <v>7.9000000000000001E-2</v>
      </c>
      <c r="I1436">
        <v>4</v>
      </c>
      <c r="J1436">
        <v>2</v>
      </c>
      <c r="K1436" s="27">
        <f t="shared" si="654"/>
        <v>4.9016813999999999E-3</v>
      </c>
      <c r="L1436">
        <f t="shared" si="665"/>
        <v>1.3011025017764783E-2</v>
      </c>
      <c r="O1436">
        <f>L1436*0.45*0.75</f>
        <v>4.3912209434956145E-3</v>
      </c>
      <c r="Q1436">
        <f t="shared" si="666"/>
        <v>2.2834348906177197E-3</v>
      </c>
      <c r="T1436">
        <f>(L1436*0.45*0.75)*(1+0.2)*0.52*3.67</f>
        <v>1.0056247258280436E-2</v>
      </c>
    </row>
    <row r="1437" spans="1:20" hidden="1" x14ac:dyDescent="0.3">
      <c r="A1437" s="26">
        <v>49002</v>
      </c>
      <c r="B1437">
        <v>200</v>
      </c>
      <c r="C1437" t="s">
        <v>211</v>
      </c>
      <c r="D1437">
        <v>11</v>
      </c>
      <c r="E1437" t="s">
        <v>216</v>
      </c>
      <c r="F1437">
        <v>4</v>
      </c>
      <c r="G1437">
        <v>15.2</v>
      </c>
      <c r="H1437">
        <f t="shared" si="653"/>
        <v>0.152</v>
      </c>
      <c r="I1437">
        <v>4.5</v>
      </c>
      <c r="J1437">
        <v>3</v>
      </c>
      <c r="K1437" s="27">
        <f t="shared" si="654"/>
        <v>1.81458816E-2</v>
      </c>
      <c r="L1437">
        <f t="shared" si="665"/>
        <v>4.9099085973747701E-2</v>
      </c>
      <c r="O1437">
        <f>L1437*0.45*0.75</f>
        <v>1.6570941516139848E-2</v>
      </c>
      <c r="Q1437">
        <f t="shared" si="666"/>
        <v>8.6168895883927208E-3</v>
      </c>
      <c r="T1437">
        <f>(L1437*0.45*0.75)*(1+0.2)*0.52*3.67</f>
        <v>3.7948781747281543E-2</v>
      </c>
    </row>
    <row r="1438" spans="1:20" hidden="1" x14ac:dyDescent="0.3">
      <c r="A1438" s="26">
        <v>49002</v>
      </c>
      <c r="B1438">
        <v>200</v>
      </c>
      <c r="C1438" t="s">
        <v>211</v>
      </c>
      <c r="D1438">
        <v>12</v>
      </c>
      <c r="E1438" t="s">
        <v>212</v>
      </c>
      <c r="F1438">
        <v>4</v>
      </c>
      <c r="G1438">
        <v>9.1</v>
      </c>
      <c r="H1438">
        <f t="shared" si="653"/>
        <v>9.0999999999999998E-2</v>
      </c>
      <c r="I1438">
        <v>4</v>
      </c>
      <c r="J1438">
        <v>2</v>
      </c>
      <c r="K1438" s="27">
        <f t="shared" si="654"/>
        <v>6.5038973999999999E-3</v>
      </c>
      <c r="L1438">
        <f>0.000062*(G1438^1.947206*I1438^0.894551+0.000039*G1438^2)</f>
        <v>1.5791439363778113E-2</v>
      </c>
      <c r="O1438">
        <f>L1438*0.47*0.75</f>
        <v>5.5664823757317844E-3</v>
      </c>
      <c r="Q1438">
        <f>O1438*0.52</f>
        <v>2.8945708353805282E-3</v>
      </c>
      <c r="T1438">
        <f>(L1438*0.47*0.75)*(1+0.2)*0.52*3.67</f>
        <v>1.2747689959015845E-2</v>
      </c>
    </row>
    <row r="1439" spans="1:20" hidden="1" x14ac:dyDescent="0.3">
      <c r="A1439" s="26">
        <v>49002</v>
      </c>
      <c r="B1439">
        <v>200</v>
      </c>
      <c r="C1439" t="s">
        <v>211</v>
      </c>
      <c r="D1439">
        <v>13</v>
      </c>
      <c r="E1439" t="s">
        <v>216</v>
      </c>
      <c r="F1439">
        <v>4</v>
      </c>
      <c r="G1439">
        <v>16.5</v>
      </c>
      <c r="H1439">
        <f t="shared" si="653"/>
        <v>0.16500000000000001</v>
      </c>
      <c r="I1439">
        <v>9</v>
      </c>
      <c r="J1439">
        <v>6</v>
      </c>
      <c r="K1439" s="27">
        <f t="shared" si="654"/>
        <v>2.1382515000000001E-2</v>
      </c>
      <c r="L1439">
        <f>0.000086*(G1439^1.882935*I1439^0.813269+0.000016*G1439^2)</f>
        <v>0.10069294636727336</v>
      </c>
      <c r="O1439">
        <f>L1439*0.45*0.75</f>
        <v>3.3983869398954758E-2</v>
      </c>
      <c r="Q1439">
        <f>O1439*0.52</f>
        <v>1.7671612087456476E-2</v>
      </c>
      <c r="T1439">
        <f>(L1439*0.45*0.75)*(1+0.2)*0.52*3.67</f>
        <v>7.7825779633158301E-2</v>
      </c>
    </row>
    <row r="1440" spans="1:20" s="28" customFormat="1" hidden="1" x14ac:dyDescent="0.3">
      <c r="A1440" s="26"/>
      <c r="H1440"/>
      <c r="K1440" s="27"/>
      <c r="L1440"/>
      <c r="M1440"/>
      <c r="N1440"/>
      <c r="O1440"/>
      <c r="P1440"/>
    </row>
    <row r="1441" spans="1:24" hidden="1" x14ac:dyDescent="0.3">
      <c r="A1441" s="26">
        <v>49002</v>
      </c>
      <c r="B1441">
        <v>200</v>
      </c>
      <c r="C1441" t="s">
        <v>211</v>
      </c>
      <c r="D1441">
        <v>15</v>
      </c>
      <c r="E1441" t="s">
        <v>216</v>
      </c>
      <c r="F1441">
        <v>4</v>
      </c>
      <c r="G1441">
        <v>16.899999999999999</v>
      </c>
      <c r="H1441">
        <f t="shared" si="653"/>
        <v>0.16899999999999998</v>
      </c>
      <c r="I1441">
        <v>10.5</v>
      </c>
      <c r="J1441">
        <v>7</v>
      </c>
      <c r="K1441" s="27">
        <f t="shared" si="654"/>
        <v>2.2431809399999995E-2</v>
      </c>
      <c r="L1441">
        <f t="shared" ref="L1441:L1445" si="667">0.000086*(G1441^1.882935*I1441^0.813269+0.000016*G1441^2)</f>
        <v>0.11940769991045476</v>
      </c>
      <c r="O1441">
        <f>L1441*0.45*0.75</f>
        <v>4.0300098719778479E-2</v>
      </c>
      <c r="Q1441">
        <f t="shared" ref="Q1441:Q1445" si="668">O1441*0.52</f>
        <v>2.0956051334284811E-2</v>
      </c>
      <c r="T1441">
        <f>(L1441*0.45*0.75)*(1+0.2)*0.52*3.67</f>
        <v>9.22904500761903E-2</v>
      </c>
    </row>
    <row r="1442" spans="1:24" hidden="1" x14ac:dyDescent="0.3">
      <c r="A1442" s="26">
        <v>49002</v>
      </c>
      <c r="B1442">
        <v>200</v>
      </c>
      <c r="C1442" t="s">
        <v>211</v>
      </c>
      <c r="D1442">
        <v>16</v>
      </c>
      <c r="E1442" t="s">
        <v>216</v>
      </c>
      <c r="F1442">
        <v>4</v>
      </c>
      <c r="G1442">
        <v>21.3</v>
      </c>
      <c r="H1442">
        <f t="shared" si="653"/>
        <v>0.21299999999999999</v>
      </c>
      <c r="I1442">
        <v>13.2</v>
      </c>
      <c r="J1442">
        <v>9</v>
      </c>
      <c r="K1442" s="27">
        <f t="shared" si="654"/>
        <v>3.5632812600000001E-2</v>
      </c>
      <c r="L1442">
        <f t="shared" si="667"/>
        <v>0.22237202939990275</v>
      </c>
      <c r="O1442">
        <f>L1442*0.45*0.75</f>
        <v>7.5050559922467175E-2</v>
      </c>
      <c r="Q1442">
        <f t="shared" si="668"/>
        <v>3.9026291159682931E-2</v>
      </c>
      <c r="T1442">
        <f>(L1442*0.45*0.75)*(1+0.2)*0.52*3.67</f>
        <v>0.17187178626724364</v>
      </c>
    </row>
    <row r="1443" spans="1:24" hidden="1" x14ac:dyDescent="0.3">
      <c r="A1443" s="26">
        <v>49002</v>
      </c>
      <c r="B1443">
        <v>200</v>
      </c>
      <c r="C1443" t="s">
        <v>211</v>
      </c>
      <c r="D1443">
        <v>17</v>
      </c>
      <c r="E1443" t="s">
        <v>216</v>
      </c>
      <c r="F1443">
        <v>4</v>
      </c>
      <c r="G1443">
        <v>9</v>
      </c>
      <c r="H1443">
        <f t="shared" si="653"/>
        <v>0.09</v>
      </c>
      <c r="I1443">
        <v>4</v>
      </c>
      <c r="J1443">
        <v>3</v>
      </c>
      <c r="K1443" s="27">
        <f t="shared" si="654"/>
        <v>6.3617399999999994E-3</v>
      </c>
      <c r="L1443">
        <f t="shared" si="667"/>
        <v>1.6630860028505959E-2</v>
      </c>
      <c r="O1443">
        <f>L1443*0.45*0.75</f>
        <v>5.6129152596207611E-3</v>
      </c>
      <c r="Q1443">
        <f t="shared" si="668"/>
        <v>2.9187159350027958E-3</v>
      </c>
      <c r="T1443">
        <f>(L1443*0.45*0.75)*(1+0.2)*0.52*3.67</f>
        <v>1.2854024977752313E-2</v>
      </c>
    </row>
    <row r="1444" spans="1:24" hidden="1" x14ac:dyDescent="0.3">
      <c r="A1444" s="26">
        <v>49002</v>
      </c>
      <c r="B1444">
        <v>200</v>
      </c>
      <c r="C1444" t="s">
        <v>211</v>
      </c>
      <c r="D1444">
        <v>18</v>
      </c>
      <c r="E1444" t="s">
        <v>216</v>
      </c>
      <c r="F1444">
        <v>4</v>
      </c>
      <c r="G1444">
        <v>9.1999999999999993</v>
      </c>
      <c r="H1444">
        <f t="shared" si="653"/>
        <v>9.1999999999999998E-2</v>
      </c>
      <c r="I1444">
        <v>4</v>
      </c>
      <c r="J1444">
        <v>2</v>
      </c>
      <c r="K1444" s="27">
        <f t="shared" si="654"/>
        <v>6.6476255999999992E-3</v>
      </c>
      <c r="L1444">
        <f t="shared" si="667"/>
        <v>1.7333566423632131E-2</v>
      </c>
      <c r="O1444">
        <f>L1444*0.45*0.75</f>
        <v>5.8500786679758447E-3</v>
      </c>
      <c r="Q1444">
        <f t="shared" si="668"/>
        <v>3.0420409073474391E-3</v>
      </c>
      <c r="T1444">
        <f>(L1444*0.45*0.75)*(1+0.2)*0.52*3.67</f>
        <v>1.3397148155958123E-2</v>
      </c>
    </row>
    <row r="1445" spans="1:24" hidden="1" x14ac:dyDescent="0.3">
      <c r="A1445" s="26">
        <v>49002</v>
      </c>
      <c r="B1445">
        <v>200</v>
      </c>
      <c r="C1445" t="s">
        <v>211</v>
      </c>
      <c r="D1445">
        <v>19</v>
      </c>
      <c r="E1445" t="s">
        <v>216</v>
      </c>
      <c r="F1445">
        <v>4</v>
      </c>
      <c r="G1445">
        <v>25.3</v>
      </c>
      <c r="H1445">
        <f t="shared" si="653"/>
        <v>0.253</v>
      </c>
      <c r="I1445">
        <v>14.5</v>
      </c>
      <c r="J1445">
        <v>9</v>
      </c>
      <c r="K1445" s="27">
        <f t="shared" si="654"/>
        <v>5.0272668599999994E-2</v>
      </c>
      <c r="L1445">
        <f t="shared" si="667"/>
        <v>0.33188600248376571</v>
      </c>
      <c r="O1445">
        <f>L1445*0.45*0.75</f>
        <v>0.11201152583827093</v>
      </c>
      <c r="Q1445">
        <f t="shared" si="668"/>
        <v>5.8245993435900881E-2</v>
      </c>
      <c r="T1445">
        <f>(L1445*0.45*0.75)*(1+0.2)*0.52*3.67</f>
        <v>0.25651535509170748</v>
      </c>
    </row>
    <row r="1446" spans="1:24" hidden="1" x14ac:dyDescent="0.3">
      <c r="A1446" s="26">
        <v>49002</v>
      </c>
      <c r="B1446">
        <v>200</v>
      </c>
      <c r="C1446" t="s">
        <v>211</v>
      </c>
      <c r="D1446">
        <v>20</v>
      </c>
      <c r="E1446" t="s">
        <v>222</v>
      </c>
      <c r="F1446">
        <v>4</v>
      </c>
      <c r="G1446">
        <v>16.600000000000001</v>
      </c>
      <c r="H1446">
        <f t="shared" si="653"/>
        <v>0.16600000000000001</v>
      </c>
      <c r="I1446">
        <v>9</v>
      </c>
      <c r="J1446">
        <v>3</v>
      </c>
      <c r="K1446" s="27">
        <f t="shared" si="654"/>
        <v>2.1642482400000003E-2</v>
      </c>
      <c r="L1446">
        <f t="shared" ref="L1446:L1447" si="669">0.000081*(G1446^1.922704*I1446^0.783213+0.000032*G1446^2)</f>
        <v>0.1004083772030781</v>
      </c>
      <c r="O1446">
        <f>L1446*0.61*1.07</f>
        <v>6.5536547800449083E-2</v>
      </c>
      <c r="Q1446">
        <f t="shared" ref="Q1446:Q1447" si="670">O1446*0.531</f>
        <v>3.4799906882038462E-2</v>
      </c>
      <c r="T1446">
        <f>(L1446*0.61*1.07)*(1+0.2)*0.531*3.67</f>
        <v>0.15325878990849742</v>
      </c>
    </row>
    <row r="1447" spans="1:24" hidden="1" x14ac:dyDescent="0.3">
      <c r="A1447" s="26">
        <v>49002</v>
      </c>
      <c r="B1447">
        <v>200</v>
      </c>
      <c r="C1447" t="s">
        <v>211</v>
      </c>
      <c r="D1447">
        <v>21</v>
      </c>
      <c r="E1447" t="s">
        <v>222</v>
      </c>
      <c r="F1447">
        <v>4</v>
      </c>
      <c r="G1447">
        <v>13.9</v>
      </c>
      <c r="H1447">
        <f t="shared" si="653"/>
        <v>0.13900000000000001</v>
      </c>
      <c r="I1447">
        <v>6</v>
      </c>
      <c r="J1447">
        <v>3</v>
      </c>
      <c r="K1447" s="27">
        <f t="shared" si="654"/>
        <v>1.5174713400000003E-2</v>
      </c>
      <c r="L1447">
        <f t="shared" si="669"/>
        <v>5.1954899478931137E-2</v>
      </c>
      <c r="O1447">
        <f>L1447*0.61*1.07</f>
        <v>3.3910962889898359E-2</v>
      </c>
      <c r="Q1447">
        <f t="shared" si="670"/>
        <v>1.8006721294536031E-2</v>
      </c>
      <c r="T1447">
        <f>(L1447*0.61*1.07)*(1+0.2)*0.531*3.67</f>
        <v>7.9301600581136666E-2</v>
      </c>
    </row>
    <row r="1448" spans="1:24" hidden="1" x14ac:dyDescent="0.3">
      <c r="A1448" s="26">
        <v>49002</v>
      </c>
      <c r="B1448">
        <v>200</v>
      </c>
      <c r="C1448" t="s">
        <v>211</v>
      </c>
      <c r="D1448">
        <v>22</v>
      </c>
      <c r="E1448" t="s">
        <v>216</v>
      </c>
      <c r="F1448">
        <v>4</v>
      </c>
      <c r="G1448">
        <v>27.2</v>
      </c>
      <c r="H1448">
        <f t="shared" si="653"/>
        <v>0.27200000000000002</v>
      </c>
      <c r="I1448">
        <v>14.9</v>
      </c>
      <c r="J1448">
        <v>8</v>
      </c>
      <c r="K1448" s="27">
        <f t="shared" si="654"/>
        <v>5.8107033600000003E-2</v>
      </c>
      <c r="L1448">
        <f t="shared" ref="L1448:L1453" si="671">0.000086*(G1448^1.882935*I1448^0.813269+0.000016*G1448^2)</f>
        <v>0.38888000244326004</v>
      </c>
      <c r="O1448">
        <f t="shared" ref="O1448:O1453" si="672">L1448*0.45*0.75</f>
        <v>0.13124700082460028</v>
      </c>
      <c r="Q1448">
        <f t="shared" ref="Q1448:Q1453" si="673">O1448*0.52</f>
        <v>6.8248440428792148E-2</v>
      </c>
      <c r="T1448">
        <f t="shared" ref="T1448:T1453" si="674">(L1448*0.45*0.75)*(1+0.2)*0.52*3.67</f>
        <v>0.30056613164840063</v>
      </c>
    </row>
    <row r="1449" spans="1:24" hidden="1" x14ac:dyDescent="0.3">
      <c r="A1449" s="26">
        <v>49002</v>
      </c>
      <c r="B1449">
        <v>200</v>
      </c>
      <c r="C1449" t="s">
        <v>211</v>
      </c>
      <c r="D1449">
        <v>23</v>
      </c>
      <c r="E1449" t="s">
        <v>216</v>
      </c>
      <c r="F1449">
        <v>4</v>
      </c>
      <c r="G1449">
        <v>23.5</v>
      </c>
      <c r="H1449">
        <f t="shared" si="653"/>
        <v>0.23499999999999999</v>
      </c>
      <c r="I1449">
        <v>15</v>
      </c>
      <c r="J1449">
        <v>9</v>
      </c>
      <c r="K1449" s="27">
        <f t="shared" si="654"/>
        <v>4.3373714999999993E-2</v>
      </c>
      <c r="L1449">
        <f t="shared" si="671"/>
        <v>0.29689972149010718</v>
      </c>
      <c r="O1449">
        <f t="shared" si="672"/>
        <v>0.10020365600291117</v>
      </c>
      <c r="Q1449">
        <f t="shared" si="673"/>
        <v>5.2105901121513809E-2</v>
      </c>
      <c r="T1449">
        <f t="shared" si="674"/>
        <v>0.22947438853914681</v>
      </c>
    </row>
    <row r="1450" spans="1:24" hidden="1" x14ac:dyDescent="0.3">
      <c r="A1450" s="26">
        <v>49002</v>
      </c>
      <c r="B1450">
        <v>200</v>
      </c>
      <c r="C1450" t="s">
        <v>211</v>
      </c>
      <c r="D1450">
        <v>24</v>
      </c>
      <c r="E1450" t="s">
        <v>216</v>
      </c>
      <c r="F1450">
        <v>4</v>
      </c>
      <c r="G1450">
        <v>11.6</v>
      </c>
      <c r="H1450">
        <f t="shared" si="653"/>
        <v>0.11599999999999999</v>
      </c>
      <c r="I1450">
        <v>4</v>
      </c>
      <c r="J1450">
        <v>2</v>
      </c>
      <c r="K1450" s="27">
        <f t="shared" si="654"/>
        <v>1.0568342399999998E-2</v>
      </c>
      <c r="L1450">
        <f t="shared" si="671"/>
        <v>2.6819049421489216E-2</v>
      </c>
      <c r="O1450">
        <f t="shared" si="672"/>
        <v>9.0514291797526118E-3</v>
      </c>
      <c r="Q1450">
        <f t="shared" si="673"/>
        <v>4.7067431734713581E-3</v>
      </c>
      <c r="T1450">
        <f t="shared" si="674"/>
        <v>2.0728496935967861E-2</v>
      </c>
    </row>
    <row r="1451" spans="1:24" hidden="1" x14ac:dyDescent="0.3">
      <c r="A1451" s="26">
        <v>49002</v>
      </c>
      <c r="B1451">
        <v>200</v>
      </c>
      <c r="C1451" t="s">
        <v>211</v>
      </c>
      <c r="D1451">
        <v>25</v>
      </c>
      <c r="E1451" t="s">
        <v>216</v>
      </c>
      <c r="F1451">
        <v>4</v>
      </c>
      <c r="G1451">
        <v>12.1</v>
      </c>
      <c r="H1451">
        <f t="shared" si="653"/>
        <v>0.121</v>
      </c>
      <c r="I1451">
        <v>5</v>
      </c>
      <c r="J1451">
        <v>3</v>
      </c>
      <c r="K1451" s="27">
        <f t="shared" si="654"/>
        <v>1.14990414E-2</v>
      </c>
      <c r="L1451">
        <f t="shared" si="671"/>
        <v>3.4814973749243264E-2</v>
      </c>
      <c r="O1451">
        <f t="shared" si="672"/>
        <v>1.1750053640369601E-2</v>
      </c>
      <c r="Q1451">
        <f t="shared" si="673"/>
        <v>6.1100278929921929E-3</v>
      </c>
      <c r="T1451">
        <f t="shared" si="674"/>
        <v>2.6908562840737615E-2</v>
      </c>
    </row>
    <row r="1452" spans="1:24" hidden="1" x14ac:dyDescent="0.3">
      <c r="A1452" s="26">
        <v>49002</v>
      </c>
      <c r="B1452">
        <v>200</v>
      </c>
      <c r="C1452" t="s">
        <v>211</v>
      </c>
      <c r="D1452">
        <v>26</v>
      </c>
      <c r="E1452" t="s">
        <v>216</v>
      </c>
      <c r="F1452">
        <v>3</v>
      </c>
      <c r="G1452">
        <v>23.5</v>
      </c>
      <c r="H1452">
        <f t="shared" si="653"/>
        <v>0.23499999999999999</v>
      </c>
      <c r="I1452">
        <v>9</v>
      </c>
      <c r="J1452">
        <v>5</v>
      </c>
      <c r="K1452" s="27">
        <f t="shared" si="654"/>
        <v>4.3373714999999993E-2</v>
      </c>
      <c r="L1452">
        <f t="shared" si="671"/>
        <v>0.1959691242910247</v>
      </c>
      <c r="O1452">
        <f t="shared" si="672"/>
        <v>6.6139579448220839E-2</v>
      </c>
      <c r="Q1452">
        <f t="shared" si="673"/>
        <v>3.4392581313074835E-2</v>
      </c>
      <c r="T1452">
        <f t="shared" si="674"/>
        <v>0.15146492810278159</v>
      </c>
    </row>
    <row r="1453" spans="1:24" hidden="1" x14ac:dyDescent="0.3">
      <c r="A1453" s="26">
        <v>49002</v>
      </c>
      <c r="B1453">
        <v>200</v>
      </c>
      <c r="C1453" t="s">
        <v>211</v>
      </c>
      <c r="D1453">
        <v>27</v>
      </c>
      <c r="E1453" t="s">
        <v>216</v>
      </c>
      <c r="F1453">
        <v>4</v>
      </c>
      <c r="G1453">
        <v>10.3</v>
      </c>
      <c r="H1453">
        <f t="shared" si="653"/>
        <v>0.10300000000000001</v>
      </c>
      <c r="I1453">
        <v>6</v>
      </c>
      <c r="J1453">
        <v>3</v>
      </c>
      <c r="K1453" s="27">
        <f t="shared" si="654"/>
        <v>8.3323086000000011E-3</v>
      </c>
      <c r="L1453">
        <f t="shared" si="671"/>
        <v>2.9816284691632854E-2</v>
      </c>
      <c r="O1453">
        <f t="shared" si="672"/>
        <v>1.0062996083426088E-2</v>
      </c>
      <c r="Q1453">
        <f t="shared" si="673"/>
        <v>5.2327579633815657E-3</v>
      </c>
      <c r="T1453">
        <f t="shared" si="674"/>
        <v>2.3045066070732416E-2</v>
      </c>
    </row>
    <row r="1454" spans="1:24" hidden="1" x14ac:dyDescent="0.3">
      <c r="A1454" s="26">
        <v>49002</v>
      </c>
      <c r="B1454">
        <v>200</v>
      </c>
      <c r="C1454" t="s">
        <v>211</v>
      </c>
      <c r="D1454">
        <v>28</v>
      </c>
      <c r="E1454" t="s">
        <v>212</v>
      </c>
      <c r="F1454">
        <v>4</v>
      </c>
      <c r="G1454">
        <v>27.7</v>
      </c>
      <c r="H1454">
        <f t="shared" si="653"/>
        <v>0.27699999999999997</v>
      </c>
      <c r="I1454">
        <v>15.5</v>
      </c>
      <c r="J1454">
        <v>9</v>
      </c>
      <c r="K1454" s="27">
        <f t="shared" si="654"/>
        <v>6.026295659999998E-2</v>
      </c>
      <c r="L1454">
        <f>0.000062*(G1454^1.947206*I1454^0.894551+0.000039*G1454^2)</f>
        <v>0.46345876518869822</v>
      </c>
      <c r="O1454">
        <f>L1454*0.47*0.75</f>
        <v>0.16336921472901611</v>
      </c>
      <c r="Q1454">
        <f>O1454*0.52</f>
        <v>8.4951991659088386E-2</v>
      </c>
      <c r="T1454">
        <f>(L1454*0.47*0.75)*(1+0.2)*0.52*3.67</f>
        <v>0.37412857126662524</v>
      </c>
    </row>
    <row r="1455" spans="1:24" hidden="1" x14ac:dyDescent="0.3">
      <c r="A1455" s="26">
        <v>49002</v>
      </c>
      <c r="B1455">
        <v>200</v>
      </c>
      <c r="C1455" t="s">
        <v>211</v>
      </c>
      <c r="D1455">
        <v>29</v>
      </c>
      <c r="E1455" t="s">
        <v>218</v>
      </c>
      <c r="F1455">
        <v>1</v>
      </c>
      <c r="G1455">
        <v>54.3</v>
      </c>
      <c r="H1455">
        <f t="shared" si="653"/>
        <v>0.54299999999999993</v>
      </c>
      <c r="I1455">
        <v>21.6</v>
      </c>
      <c r="J1455">
        <v>14</v>
      </c>
      <c r="K1455" s="27">
        <f t="shared" si="654"/>
        <v>0.23157440459999992</v>
      </c>
      <c r="L1455">
        <f>0.000057*(G1455^1.897696*I1455^1.002687+0.000031*G1455^2)</f>
        <v>2.4324163372644954</v>
      </c>
      <c r="O1455">
        <f>L1455*0.43*0.75</f>
        <v>0.78445426876779978</v>
      </c>
      <c r="Q1455">
        <f>O1455*0.52</f>
        <v>0.4079162197592559</v>
      </c>
      <c r="T1455">
        <f>(L1455*0.43*0.75)*(1+0.2)*0.52*3.67</f>
        <v>1.796463031819763</v>
      </c>
      <c r="U1455">
        <v>82</v>
      </c>
      <c r="V1455">
        <v>89</v>
      </c>
      <c r="W1455">
        <v>13</v>
      </c>
      <c r="X1455">
        <v>8</v>
      </c>
    </row>
    <row r="1456" spans="1:24" hidden="1" x14ac:dyDescent="0.3">
      <c r="A1456" s="26">
        <v>49002</v>
      </c>
      <c r="B1456">
        <v>200</v>
      </c>
      <c r="C1456" t="s">
        <v>211</v>
      </c>
      <c r="D1456">
        <v>30</v>
      </c>
      <c r="E1456" t="s">
        <v>216</v>
      </c>
      <c r="F1456">
        <v>4</v>
      </c>
      <c r="G1456">
        <v>7.5</v>
      </c>
      <c r="H1456">
        <f t="shared" si="653"/>
        <v>7.4999999999999997E-2</v>
      </c>
      <c r="I1456">
        <v>4</v>
      </c>
      <c r="J1456">
        <v>2</v>
      </c>
      <c r="K1456" s="27">
        <f t="shared" si="654"/>
        <v>4.4178749999999999E-3</v>
      </c>
      <c r="L1456">
        <f t="shared" ref="L1456:L1457" si="675">0.000086*(G1456^1.882935*I1456^0.813269+0.000016*G1456^2)</f>
        <v>1.1798356301514044E-2</v>
      </c>
      <c r="O1456">
        <f>L1456*0.45*0.75</f>
        <v>3.9819452517609903E-3</v>
      </c>
      <c r="Q1456">
        <f t="shared" ref="Q1456:Q1457" si="676">O1456*0.52</f>
        <v>2.070611530915715E-3</v>
      </c>
      <c r="T1456">
        <f>(L1456*0.45*0.75)*(1+0.2)*0.52*3.67</f>
        <v>9.1189731821528092E-3</v>
      </c>
    </row>
    <row r="1457" spans="1:24" hidden="1" x14ac:dyDescent="0.3">
      <c r="A1457" s="26">
        <v>49002</v>
      </c>
      <c r="B1457">
        <v>200</v>
      </c>
      <c r="C1457" t="s">
        <v>211</v>
      </c>
      <c r="D1457">
        <v>31</v>
      </c>
      <c r="E1457" t="s">
        <v>216</v>
      </c>
      <c r="F1457">
        <v>3</v>
      </c>
      <c r="G1457">
        <v>16</v>
      </c>
      <c r="H1457">
        <f t="shared" si="653"/>
        <v>0.16</v>
      </c>
      <c r="I1457">
        <v>11.1</v>
      </c>
      <c r="J1457">
        <v>7</v>
      </c>
      <c r="K1457" s="27">
        <f t="shared" si="654"/>
        <v>2.0106240000000001E-2</v>
      </c>
      <c r="L1457">
        <f t="shared" si="675"/>
        <v>0.11269593261303394</v>
      </c>
      <c r="O1457">
        <f>L1457*0.45*0.75</f>
        <v>3.8034877256898955E-2</v>
      </c>
      <c r="Q1457">
        <f t="shared" si="676"/>
        <v>1.9778136173587459E-2</v>
      </c>
      <c r="T1457">
        <f>(L1457*0.45*0.75)*(1+0.2)*0.52*3.67</f>
        <v>8.7102911708479155E-2</v>
      </c>
    </row>
    <row r="1458" spans="1:24" hidden="1" x14ac:dyDescent="0.3">
      <c r="A1458" s="26">
        <v>49002</v>
      </c>
      <c r="B1458">
        <v>200</v>
      </c>
      <c r="C1458" t="s">
        <v>211</v>
      </c>
      <c r="D1458">
        <v>32</v>
      </c>
      <c r="E1458" t="s">
        <v>222</v>
      </c>
      <c r="F1458">
        <v>4</v>
      </c>
      <c r="G1458">
        <v>15.5</v>
      </c>
      <c r="H1458">
        <f t="shared" si="653"/>
        <v>0.155</v>
      </c>
      <c r="I1458">
        <v>5</v>
      </c>
      <c r="J1458">
        <v>3</v>
      </c>
      <c r="K1458" s="27">
        <f t="shared" si="654"/>
        <v>1.8869235000000002E-2</v>
      </c>
      <c r="L1458">
        <f t="shared" ref="L1458:L1459" si="677">0.000081*(G1458^1.922704*I1458^0.783213+0.000032*G1458^2)</f>
        <v>5.5537688454250153E-2</v>
      </c>
      <c r="O1458">
        <f>L1458*0.61*1.07</f>
        <v>3.6249449254089072E-2</v>
      </c>
      <c r="Q1458">
        <f t="shared" ref="Q1458:Q1459" si="678">O1458*0.531</f>
        <v>1.9248457553921298E-2</v>
      </c>
      <c r="T1458">
        <f>(L1458*0.61*1.07)*(1+0.2)*0.531*3.67</f>
        <v>8.4770207067469405E-2</v>
      </c>
    </row>
    <row r="1459" spans="1:24" hidden="1" x14ac:dyDescent="0.3">
      <c r="A1459" s="26">
        <v>49002</v>
      </c>
      <c r="B1459">
        <v>200</v>
      </c>
      <c r="C1459" t="s">
        <v>211</v>
      </c>
      <c r="D1459">
        <v>33</v>
      </c>
      <c r="E1459" t="s">
        <v>222</v>
      </c>
      <c r="F1459">
        <v>4</v>
      </c>
      <c r="G1459">
        <v>30.7</v>
      </c>
      <c r="H1459">
        <f t="shared" si="653"/>
        <v>0.307</v>
      </c>
      <c r="I1459">
        <v>9</v>
      </c>
      <c r="J1459">
        <v>6</v>
      </c>
      <c r="K1459" s="27">
        <f t="shared" si="654"/>
        <v>7.4023164599999997E-2</v>
      </c>
      <c r="L1459">
        <f t="shared" si="677"/>
        <v>0.32748416126156765</v>
      </c>
      <c r="O1459">
        <f>L1459*0.61*1.07</f>
        <v>0.21374891205542521</v>
      </c>
      <c r="Q1459">
        <f t="shared" si="678"/>
        <v>0.11350067230143079</v>
      </c>
      <c r="T1459">
        <f>(L1459*0.61*1.07)*(1+0.2)*0.531*3.67</f>
        <v>0.49985696081550118</v>
      </c>
    </row>
    <row r="1460" spans="1:24" hidden="1" x14ac:dyDescent="0.3">
      <c r="A1460" s="26">
        <v>49002</v>
      </c>
      <c r="B1460">
        <v>200</v>
      </c>
      <c r="C1460" t="s">
        <v>211</v>
      </c>
      <c r="D1460">
        <v>34</v>
      </c>
      <c r="E1460" t="s">
        <v>216</v>
      </c>
      <c r="F1460">
        <v>4</v>
      </c>
      <c r="G1460">
        <v>17.5</v>
      </c>
      <c r="H1460">
        <f t="shared" si="653"/>
        <v>0.17499999999999999</v>
      </c>
      <c r="I1460">
        <v>14</v>
      </c>
      <c r="J1460">
        <v>9</v>
      </c>
      <c r="K1460" s="27">
        <f t="shared" si="654"/>
        <v>2.4052874999999998E-2</v>
      </c>
      <c r="L1460">
        <f>0.000086*(G1460^1.882935*I1460^0.813269+0.000016*G1460^2)</f>
        <v>0.1611275623052712</v>
      </c>
      <c r="O1460">
        <f>L1460*0.45*0.75</f>
        <v>5.4380552278029036E-2</v>
      </c>
      <c r="Q1460">
        <f>O1460*0.52</f>
        <v>2.82778871845751E-2</v>
      </c>
      <c r="T1460">
        <f>(L1460*0.45*0.75)*(1+0.2)*0.52*3.67</f>
        <v>0.12453581516086874</v>
      </c>
    </row>
    <row r="1461" spans="1:24" hidden="1" x14ac:dyDescent="0.3">
      <c r="A1461" s="26">
        <v>49002</v>
      </c>
      <c r="B1461">
        <v>200</v>
      </c>
      <c r="C1461" t="s">
        <v>211</v>
      </c>
      <c r="D1461">
        <v>35</v>
      </c>
      <c r="E1461" t="s">
        <v>222</v>
      </c>
      <c r="F1461">
        <v>4</v>
      </c>
      <c r="G1461">
        <v>16.100000000000001</v>
      </c>
      <c r="H1461">
        <f t="shared" si="653"/>
        <v>0.161</v>
      </c>
      <c r="I1461">
        <v>8</v>
      </c>
      <c r="J1461">
        <v>5</v>
      </c>
      <c r="K1461" s="27">
        <f t="shared" si="654"/>
        <v>2.0358353400000001E-2</v>
      </c>
      <c r="L1461">
        <f t="shared" ref="L1461:L1464" si="679">0.000081*(G1461^1.922704*I1461^0.783213+0.000032*G1461^2)</f>
        <v>8.6331473981856463E-2</v>
      </c>
      <c r="O1461">
        <f>L1461*0.61*1.07</f>
        <v>5.6348553067957718E-2</v>
      </c>
      <c r="Q1461">
        <f t="shared" ref="Q1461:Q1464" si="680">O1461*0.531</f>
        <v>2.992108167908555E-2</v>
      </c>
      <c r="T1461">
        <f>(L1461*0.61*1.07)*(1+0.2)*0.531*3.67</f>
        <v>0.13177244371469274</v>
      </c>
    </row>
    <row r="1462" spans="1:24" hidden="1" x14ac:dyDescent="0.3">
      <c r="A1462" s="26">
        <v>49002</v>
      </c>
      <c r="B1462">
        <v>200</v>
      </c>
      <c r="C1462" t="s">
        <v>211</v>
      </c>
      <c r="D1462">
        <v>36</v>
      </c>
      <c r="E1462" t="s">
        <v>222</v>
      </c>
      <c r="F1462">
        <v>4</v>
      </c>
      <c r="G1462">
        <v>20.3</v>
      </c>
      <c r="H1462">
        <f t="shared" si="653"/>
        <v>0.20300000000000001</v>
      </c>
      <c r="I1462">
        <v>8</v>
      </c>
      <c r="J1462">
        <v>5</v>
      </c>
      <c r="K1462" s="27">
        <f t="shared" si="654"/>
        <v>3.2365548600000002E-2</v>
      </c>
      <c r="L1462">
        <f t="shared" si="679"/>
        <v>0.13481187218137364</v>
      </c>
      <c r="O1462">
        <f>L1462*0.61*1.07</f>
        <v>8.7991708972782579E-2</v>
      </c>
      <c r="Q1462">
        <f t="shared" si="680"/>
        <v>4.6723597464547552E-2</v>
      </c>
      <c r="T1462">
        <f>(L1462*0.61*1.07)*(1+0.2)*0.531*3.67</f>
        <v>0.20577072323386739</v>
      </c>
    </row>
    <row r="1463" spans="1:24" hidden="1" x14ac:dyDescent="0.3">
      <c r="A1463" s="26">
        <v>49002</v>
      </c>
      <c r="B1463">
        <v>200</v>
      </c>
      <c r="C1463" t="s">
        <v>211</v>
      </c>
      <c r="D1463">
        <v>37</v>
      </c>
      <c r="E1463" t="s">
        <v>222</v>
      </c>
      <c r="F1463">
        <v>4</v>
      </c>
      <c r="G1463">
        <v>15.7</v>
      </c>
      <c r="H1463">
        <f t="shared" si="653"/>
        <v>0.157</v>
      </c>
      <c r="I1463">
        <v>8</v>
      </c>
      <c r="J1463">
        <v>5</v>
      </c>
      <c r="K1463" s="27">
        <f t="shared" si="654"/>
        <v>1.9359324600000002E-2</v>
      </c>
      <c r="L1463">
        <f t="shared" si="679"/>
        <v>8.2254800899729155E-2</v>
      </c>
      <c r="O1463">
        <f>L1463*0.61*1.07</f>
        <v>5.3687708547253223E-2</v>
      </c>
      <c r="Q1463">
        <f t="shared" si="680"/>
        <v>2.8508173238591464E-2</v>
      </c>
      <c r="T1463">
        <f>(L1463*0.61*1.07)*(1+0.2)*0.531*3.67</f>
        <v>0.12554999494275682</v>
      </c>
    </row>
    <row r="1464" spans="1:24" hidden="1" x14ac:dyDescent="0.3">
      <c r="A1464" s="26">
        <v>49002</v>
      </c>
      <c r="B1464">
        <v>200</v>
      </c>
      <c r="C1464" t="s">
        <v>211</v>
      </c>
      <c r="D1464">
        <v>38</v>
      </c>
      <c r="E1464" t="s">
        <v>222</v>
      </c>
      <c r="F1464">
        <v>4</v>
      </c>
      <c r="G1464">
        <v>19.8</v>
      </c>
      <c r="H1464">
        <f t="shared" si="653"/>
        <v>0.19800000000000001</v>
      </c>
      <c r="I1464">
        <v>8</v>
      </c>
      <c r="J1464">
        <v>5</v>
      </c>
      <c r="K1464" s="27">
        <f t="shared" si="654"/>
        <v>3.0790821600000001E-2</v>
      </c>
      <c r="L1464">
        <f t="shared" si="679"/>
        <v>0.12850014543962121</v>
      </c>
      <c r="O1464">
        <f>L1464*0.61*1.07</f>
        <v>8.3872044928440762E-2</v>
      </c>
      <c r="Q1464">
        <f t="shared" si="680"/>
        <v>4.4536055857002044E-2</v>
      </c>
      <c r="T1464">
        <f>(L1464*0.61*1.07)*(1+0.2)*0.531*3.67</f>
        <v>0.19613678999423698</v>
      </c>
    </row>
    <row r="1465" spans="1:24" hidden="1" x14ac:dyDescent="0.3">
      <c r="A1465" s="26">
        <v>49002</v>
      </c>
      <c r="B1465">
        <v>200</v>
      </c>
      <c r="C1465" t="s">
        <v>211</v>
      </c>
      <c r="D1465">
        <v>39</v>
      </c>
      <c r="E1465" t="s">
        <v>216</v>
      </c>
      <c r="F1465">
        <v>4</v>
      </c>
      <c r="G1465">
        <v>14.5</v>
      </c>
      <c r="H1465">
        <f t="shared" si="653"/>
        <v>0.14499999999999999</v>
      </c>
      <c r="I1465">
        <v>9</v>
      </c>
      <c r="J1465">
        <v>6</v>
      </c>
      <c r="K1465" s="27">
        <f t="shared" si="654"/>
        <v>1.6513034999999999E-2</v>
      </c>
      <c r="L1465">
        <f t="shared" ref="L1465:L1466" si="681">0.000086*(G1465^1.882935*I1465^0.813269+0.000016*G1465^2)</f>
        <v>7.8947131253737049E-2</v>
      </c>
      <c r="O1465">
        <f>L1465*0.45*0.75</f>
        <v>2.6644656798136254E-2</v>
      </c>
      <c r="Q1465">
        <f t="shared" ref="Q1465:Q1466" si="682">O1465*0.52</f>
        <v>1.3855221535030852E-2</v>
      </c>
      <c r="T1465">
        <f>(L1465*0.45*0.75)*(1+0.2)*0.52*3.67</f>
        <v>6.1018395640275863E-2</v>
      </c>
    </row>
    <row r="1466" spans="1:24" hidden="1" x14ac:dyDescent="0.3">
      <c r="A1466" s="26">
        <v>49002</v>
      </c>
      <c r="B1466">
        <v>200</v>
      </c>
      <c r="C1466" t="s">
        <v>211</v>
      </c>
      <c r="D1466">
        <v>40</v>
      </c>
      <c r="E1466" t="s">
        <v>216</v>
      </c>
      <c r="F1466">
        <v>4</v>
      </c>
      <c r="G1466">
        <v>13.6</v>
      </c>
      <c r="H1466">
        <f t="shared" si="653"/>
        <v>0.13600000000000001</v>
      </c>
      <c r="I1466">
        <v>9</v>
      </c>
      <c r="J1466">
        <v>6</v>
      </c>
      <c r="K1466" s="27">
        <f t="shared" si="654"/>
        <v>1.4526758400000001E-2</v>
      </c>
      <c r="L1466">
        <f t="shared" si="681"/>
        <v>6.997388173853146E-2</v>
      </c>
      <c r="O1466">
        <f>L1466*0.45*0.75</f>
        <v>2.3616185086754365E-2</v>
      </c>
      <c r="Q1466">
        <f t="shared" si="682"/>
        <v>1.228041624511227E-2</v>
      </c>
      <c r="T1466">
        <f>(L1466*0.45*0.75)*(1+0.2)*0.52*3.67</f>
        <v>5.4082953143474437E-2</v>
      </c>
    </row>
    <row r="1467" spans="1:24" hidden="1" x14ac:dyDescent="0.3">
      <c r="A1467" s="26">
        <v>49002</v>
      </c>
      <c r="B1467">
        <v>200</v>
      </c>
      <c r="C1467" t="s">
        <v>211</v>
      </c>
      <c r="D1467">
        <v>41</v>
      </c>
      <c r="E1467" t="s">
        <v>212</v>
      </c>
      <c r="F1467">
        <v>1</v>
      </c>
      <c r="G1467">
        <v>43.7</v>
      </c>
      <c r="H1467">
        <f t="shared" si="653"/>
        <v>0.43700000000000006</v>
      </c>
      <c r="I1467">
        <v>22.1</v>
      </c>
      <c r="J1467">
        <v>14</v>
      </c>
      <c r="K1467" s="27">
        <f t="shared" si="654"/>
        <v>0.14998705260000003</v>
      </c>
      <c r="L1467">
        <f>0.000062*(G1467^1.947206*I1467^0.894551+0.000039*G1467^2)</f>
        <v>1.5465919164949287</v>
      </c>
      <c r="O1467">
        <f>L1467*0.47*0.75</f>
        <v>0.54517365056446232</v>
      </c>
      <c r="Q1467">
        <f>O1467*0.52</f>
        <v>0.2834902982935204</v>
      </c>
      <c r="T1467">
        <f>(L1467*0.47*0.75)*(1+0.2)*0.52*3.67</f>
        <v>1.2484912736846638</v>
      </c>
      <c r="U1467">
        <v>82</v>
      </c>
      <c r="V1467">
        <v>89</v>
      </c>
      <c r="W1467">
        <v>9</v>
      </c>
      <c r="X1467">
        <v>8</v>
      </c>
    </row>
    <row r="1468" spans="1:24" hidden="1" x14ac:dyDescent="0.3">
      <c r="A1468" s="26">
        <v>49002</v>
      </c>
      <c r="B1468">
        <v>200</v>
      </c>
      <c r="C1468" t="s">
        <v>211</v>
      </c>
      <c r="D1468">
        <v>42</v>
      </c>
      <c r="E1468" t="s">
        <v>216</v>
      </c>
      <c r="F1468">
        <v>4</v>
      </c>
      <c r="G1468">
        <v>10.5</v>
      </c>
      <c r="H1468">
        <f t="shared" si="653"/>
        <v>0.105</v>
      </c>
      <c r="I1468">
        <v>7</v>
      </c>
      <c r="J1468">
        <v>3</v>
      </c>
      <c r="K1468" s="27">
        <f t="shared" si="654"/>
        <v>8.659034999999999E-3</v>
      </c>
      <c r="L1468">
        <f>0.000086*(G1468^1.882935*I1468^0.813269+0.000016*G1468^2)</f>
        <v>3.5044949781538895E-2</v>
      </c>
      <c r="O1468">
        <f>L1468*0.45*0.75</f>
        <v>1.1827670551269378E-2</v>
      </c>
      <c r="Q1468">
        <f>O1468*0.52</f>
        <v>6.1503886866600766E-3</v>
      </c>
      <c r="T1468">
        <f>(L1468*0.45*0.75)*(1+0.2)*0.52*3.67</f>
        <v>2.7086311776050972E-2</v>
      </c>
    </row>
    <row r="1469" spans="1:24" hidden="1" x14ac:dyDescent="0.3">
      <c r="A1469" s="26">
        <v>49002</v>
      </c>
      <c r="B1469">
        <v>200</v>
      </c>
      <c r="C1469" t="s">
        <v>211</v>
      </c>
      <c r="D1469">
        <v>43</v>
      </c>
      <c r="E1469" t="s">
        <v>222</v>
      </c>
      <c r="F1469">
        <v>4</v>
      </c>
      <c r="G1469">
        <v>13.2</v>
      </c>
      <c r="H1469">
        <f t="shared" si="653"/>
        <v>0.13200000000000001</v>
      </c>
      <c r="I1469">
        <v>6</v>
      </c>
      <c r="J1469">
        <v>2</v>
      </c>
      <c r="K1469" s="27">
        <f t="shared" si="654"/>
        <v>1.3684809600000002E-2</v>
      </c>
      <c r="L1469">
        <f t="shared" ref="L1469:L1470" si="683">0.000081*(G1469^1.922704*I1469^0.783213+0.000032*G1469^2)</f>
        <v>4.7041303080457099E-2</v>
      </c>
      <c r="O1469">
        <f>L1469*0.61*1.07</f>
        <v>3.0703858520614351E-2</v>
      </c>
      <c r="Q1469">
        <f t="shared" ref="Q1469:Q1470" si="684">O1469*0.531</f>
        <v>1.630374887444622E-2</v>
      </c>
      <c r="T1469">
        <f>(L1469*0.61*1.07)*(1+0.2)*0.531*3.67</f>
        <v>7.1801710043061143E-2</v>
      </c>
    </row>
    <row r="1470" spans="1:24" hidden="1" x14ac:dyDescent="0.3">
      <c r="A1470" s="26">
        <v>49002</v>
      </c>
      <c r="B1470">
        <v>200</v>
      </c>
      <c r="C1470" t="s">
        <v>211</v>
      </c>
      <c r="D1470">
        <v>44</v>
      </c>
      <c r="E1470" t="s">
        <v>222</v>
      </c>
      <c r="F1470">
        <v>4</v>
      </c>
      <c r="G1470">
        <v>26.8</v>
      </c>
      <c r="H1470">
        <f t="shared" si="653"/>
        <v>0.26800000000000002</v>
      </c>
      <c r="I1470">
        <v>13</v>
      </c>
      <c r="J1470">
        <v>8</v>
      </c>
      <c r="K1470" s="27">
        <f t="shared" si="654"/>
        <v>5.6410569600000009E-2</v>
      </c>
      <c r="L1470">
        <f t="shared" si="683"/>
        <v>0.33637430876461827</v>
      </c>
      <c r="O1470">
        <f>L1470*0.61*1.07</f>
        <v>0.21955151133066636</v>
      </c>
      <c r="Q1470">
        <f t="shared" si="684"/>
        <v>0.11658185251658384</v>
      </c>
      <c r="T1470">
        <f>(L1470*0.61*1.07)*(1+0.2)*0.531*3.67</f>
        <v>0.51342647848303513</v>
      </c>
    </row>
    <row r="1471" spans="1:24" hidden="1" x14ac:dyDescent="0.3">
      <c r="A1471" s="26">
        <v>49002</v>
      </c>
      <c r="B1471">
        <v>200</v>
      </c>
      <c r="C1471" t="s">
        <v>211</v>
      </c>
      <c r="D1471">
        <v>45</v>
      </c>
      <c r="E1471" t="s">
        <v>216</v>
      </c>
      <c r="F1471">
        <v>4</v>
      </c>
      <c r="G1471">
        <v>13.3</v>
      </c>
      <c r="H1471">
        <f t="shared" si="653"/>
        <v>0.13300000000000001</v>
      </c>
      <c r="I1471">
        <v>8</v>
      </c>
      <c r="J1471">
        <v>5</v>
      </c>
      <c r="K1471" s="27">
        <f t="shared" si="654"/>
        <v>1.3892940600000002E-2</v>
      </c>
      <c r="L1471">
        <f>0.000086*(G1471^1.882935*I1471^0.813269+0.000016*G1471^2)</f>
        <v>6.0967005624984132E-2</v>
      </c>
      <c r="O1471">
        <f>L1471*0.45*0.75</f>
        <v>2.0576364398432145E-2</v>
      </c>
      <c r="Q1471">
        <f>O1471*0.52</f>
        <v>1.0699709487184716E-2</v>
      </c>
      <c r="T1471">
        <f>(L1471*0.45*0.75)*(1+0.2)*0.52*3.67</f>
        <v>4.7121520581561487E-2</v>
      </c>
    </row>
    <row r="1472" spans="1:24" hidden="1" x14ac:dyDescent="0.3">
      <c r="A1472" s="26">
        <v>49002</v>
      </c>
      <c r="B1472">
        <v>200</v>
      </c>
      <c r="C1472" t="s">
        <v>211</v>
      </c>
      <c r="D1472">
        <v>46</v>
      </c>
      <c r="E1472" t="s">
        <v>222</v>
      </c>
      <c r="F1472">
        <v>4</v>
      </c>
      <c r="G1472">
        <v>15.4</v>
      </c>
      <c r="H1472">
        <f t="shared" si="653"/>
        <v>0.154</v>
      </c>
      <c r="I1472">
        <v>8</v>
      </c>
      <c r="J1472">
        <v>4</v>
      </c>
      <c r="K1472" s="27">
        <f t="shared" si="654"/>
        <v>1.8626546399999999E-2</v>
      </c>
      <c r="L1472">
        <f>0.000081*(G1472^1.922704*I1472^0.783213+0.000032*G1472^2)</f>
        <v>7.9259448332606508E-2</v>
      </c>
      <c r="O1472">
        <f>L1472*0.61*1.07</f>
        <v>5.1732641926692267E-2</v>
      </c>
      <c r="Q1472">
        <f>O1472*0.531</f>
        <v>2.7470032863073597E-2</v>
      </c>
      <c r="T1472">
        <f>(L1472*0.61*1.07)*(1+0.2)*0.531*3.67</f>
        <v>0.12097802472897611</v>
      </c>
    </row>
    <row r="1473" spans="1:20" hidden="1" x14ac:dyDescent="0.3">
      <c r="A1473" s="26">
        <v>49002</v>
      </c>
      <c r="B1473">
        <v>200</v>
      </c>
      <c r="C1473" t="s">
        <v>211</v>
      </c>
      <c r="D1473">
        <v>47</v>
      </c>
      <c r="E1473" t="s">
        <v>216</v>
      </c>
      <c r="F1473">
        <v>4</v>
      </c>
      <c r="G1473">
        <v>10.199999999999999</v>
      </c>
      <c r="H1473">
        <f t="shared" si="653"/>
        <v>0.10199999999999999</v>
      </c>
      <c r="I1473">
        <v>4.5</v>
      </c>
      <c r="J1473">
        <v>2</v>
      </c>
      <c r="K1473" s="27">
        <f t="shared" si="654"/>
        <v>8.1713015999999982E-3</v>
      </c>
      <c r="L1473">
        <f t="shared" ref="L1473:L1482" si="685">0.000086*(G1473^1.882935*I1473^0.813269+0.000016*G1473^2)</f>
        <v>2.3166860696803043E-2</v>
      </c>
      <c r="O1473">
        <f t="shared" ref="O1473:O1482" si="686">L1473*0.45*0.75</f>
        <v>7.8188154851710264E-3</v>
      </c>
      <c r="Q1473">
        <f t="shared" ref="Q1473:Q1482" si="687">O1473*0.52</f>
        <v>4.0657840522889338E-3</v>
      </c>
      <c r="T1473">
        <f t="shared" ref="T1473:T1482" si="688">(L1473*0.45*0.75)*(1+0.2)*0.52*3.67</f>
        <v>1.7905712966280463E-2</v>
      </c>
    </row>
    <row r="1474" spans="1:20" hidden="1" x14ac:dyDescent="0.3">
      <c r="A1474" s="26">
        <v>49002</v>
      </c>
      <c r="B1474">
        <v>200</v>
      </c>
      <c r="C1474" t="s">
        <v>211</v>
      </c>
      <c r="D1474">
        <v>48</v>
      </c>
      <c r="E1474" t="s">
        <v>216</v>
      </c>
      <c r="F1474">
        <v>4</v>
      </c>
      <c r="G1474">
        <v>30.7</v>
      </c>
      <c r="H1474">
        <f t="shared" si="653"/>
        <v>0.307</v>
      </c>
      <c r="I1474">
        <v>16.7</v>
      </c>
      <c r="J1474">
        <v>9</v>
      </c>
      <c r="K1474" s="27">
        <f t="shared" si="654"/>
        <v>7.4023164599999997E-2</v>
      </c>
      <c r="L1474">
        <f t="shared" si="685"/>
        <v>0.5358975863788189</v>
      </c>
      <c r="O1474">
        <f t="shared" si="686"/>
        <v>0.18086543540285138</v>
      </c>
      <c r="Q1474">
        <f t="shared" si="687"/>
        <v>9.405002640948272E-2</v>
      </c>
      <c r="T1474">
        <f t="shared" si="688"/>
        <v>0.41419631630736187</v>
      </c>
    </row>
    <row r="1475" spans="1:20" hidden="1" x14ac:dyDescent="0.3">
      <c r="A1475" s="26">
        <v>49002</v>
      </c>
      <c r="B1475">
        <v>200</v>
      </c>
      <c r="C1475" t="s">
        <v>211</v>
      </c>
      <c r="D1475">
        <v>49</v>
      </c>
      <c r="E1475" t="s">
        <v>216</v>
      </c>
      <c r="F1475">
        <v>4</v>
      </c>
      <c r="G1475">
        <v>26.6</v>
      </c>
      <c r="H1475">
        <f t="shared" ref="H1475:H1538" si="689">G1475/100</f>
        <v>0.26600000000000001</v>
      </c>
      <c r="I1475">
        <v>14.5</v>
      </c>
      <c r="J1475">
        <v>9</v>
      </c>
      <c r="K1475" s="27">
        <f t="shared" ref="K1475:K1538" si="690">0.7854*H1475^2</f>
        <v>5.5571762400000009E-2</v>
      </c>
      <c r="L1475">
        <f t="shared" si="685"/>
        <v>0.36472346809010603</v>
      </c>
      <c r="O1475">
        <f t="shared" si="686"/>
        <v>0.1230941704804108</v>
      </c>
      <c r="Q1475">
        <f t="shared" si="687"/>
        <v>6.4008968649813619E-2</v>
      </c>
      <c r="T1475">
        <f t="shared" si="688"/>
        <v>0.28189549793377916</v>
      </c>
    </row>
    <row r="1476" spans="1:20" hidden="1" x14ac:dyDescent="0.3">
      <c r="A1476" s="26">
        <v>49002</v>
      </c>
      <c r="B1476">
        <v>200</v>
      </c>
      <c r="C1476" t="s">
        <v>211</v>
      </c>
      <c r="D1476">
        <v>50</v>
      </c>
      <c r="E1476" t="s">
        <v>216</v>
      </c>
      <c r="F1476">
        <v>4</v>
      </c>
      <c r="G1476">
        <v>14.1</v>
      </c>
      <c r="H1476">
        <f t="shared" si="689"/>
        <v>0.14099999999999999</v>
      </c>
      <c r="I1476">
        <v>9</v>
      </c>
      <c r="J1476">
        <v>5</v>
      </c>
      <c r="K1476" s="27">
        <f t="shared" si="690"/>
        <v>1.5614537399999996E-2</v>
      </c>
      <c r="L1476">
        <f t="shared" si="685"/>
        <v>7.4896371647308016E-2</v>
      </c>
      <c r="O1476">
        <f t="shared" si="686"/>
        <v>2.5277525430966452E-2</v>
      </c>
      <c r="Q1476">
        <f t="shared" si="687"/>
        <v>1.3144313224102555E-2</v>
      </c>
      <c r="T1476">
        <f t="shared" si="688"/>
        <v>5.7887555438947649E-2</v>
      </c>
    </row>
    <row r="1477" spans="1:20" hidden="1" x14ac:dyDescent="0.3">
      <c r="A1477" s="26">
        <v>49002</v>
      </c>
      <c r="B1477">
        <v>200</v>
      </c>
      <c r="C1477" t="s">
        <v>211</v>
      </c>
      <c r="D1477">
        <v>51</v>
      </c>
      <c r="E1477" t="s">
        <v>216</v>
      </c>
      <c r="F1477">
        <v>4</v>
      </c>
      <c r="G1477">
        <v>13.1</v>
      </c>
      <c r="H1477">
        <f t="shared" si="689"/>
        <v>0.13100000000000001</v>
      </c>
      <c r="I1477">
        <v>7</v>
      </c>
      <c r="J1477">
        <v>4</v>
      </c>
      <c r="K1477" s="27">
        <f t="shared" si="690"/>
        <v>1.3478249400000001E-2</v>
      </c>
      <c r="L1477">
        <f t="shared" si="685"/>
        <v>5.3154696839579019E-2</v>
      </c>
      <c r="O1477">
        <f t="shared" si="686"/>
        <v>1.793971018335792E-2</v>
      </c>
      <c r="Q1477">
        <f t="shared" si="687"/>
        <v>9.3286492953461187E-3</v>
      </c>
      <c r="T1477">
        <f t="shared" si="688"/>
        <v>4.1083371496704303E-2</v>
      </c>
    </row>
    <row r="1478" spans="1:20" hidden="1" x14ac:dyDescent="0.3">
      <c r="A1478" s="26">
        <v>49002</v>
      </c>
      <c r="B1478">
        <v>200</v>
      </c>
      <c r="C1478" t="s">
        <v>211</v>
      </c>
      <c r="D1478">
        <v>52</v>
      </c>
      <c r="E1478" t="s">
        <v>216</v>
      </c>
      <c r="F1478">
        <v>4</v>
      </c>
      <c r="G1478">
        <v>12.5</v>
      </c>
      <c r="H1478">
        <f t="shared" si="689"/>
        <v>0.125</v>
      </c>
      <c r="I1478">
        <v>7</v>
      </c>
      <c r="J1478">
        <v>4</v>
      </c>
      <c r="K1478" s="27">
        <f t="shared" si="690"/>
        <v>1.2271875E-2</v>
      </c>
      <c r="L1478">
        <f t="shared" si="685"/>
        <v>4.866342402837092E-2</v>
      </c>
      <c r="O1478">
        <f t="shared" si="686"/>
        <v>1.6423905609575185E-2</v>
      </c>
      <c r="Q1478">
        <f t="shared" si="687"/>
        <v>8.5404309169790967E-3</v>
      </c>
      <c r="T1478">
        <f t="shared" si="688"/>
        <v>3.7612057758375936E-2</v>
      </c>
    </row>
    <row r="1479" spans="1:20" hidden="1" x14ac:dyDescent="0.3">
      <c r="A1479" s="26">
        <v>49002</v>
      </c>
      <c r="B1479">
        <v>200</v>
      </c>
      <c r="C1479" t="s">
        <v>211</v>
      </c>
      <c r="D1479">
        <v>53</v>
      </c>
      <c r="E1479" t="s">
        <v>216</v>
      </c>
      <c r="F1479">
        <v>4</v>
      </c>
      <c r="G1479">
        <v>14.4</v>
      </c>
      <c r="H1479">
        <f t="shared" si="689"/>
        <v>0.14400000000000002</v>
      </c>
      <c r="I1479">
        <v>9</v>
      </c>
      <c r="J1479">
        <v>6</v>
      </c>
      <c r="K1479" s="27">
        <f t="shared" si="690"/>
        <v>1.6286054400000003E-2</v>
      </c>
      <c r="L1479">
        <f t="shared" si="685"/>
        <v>7.7925064765947835E-2</v>
      </c>
      <c r="O1479">
        <f t="shared" si="686"/>
        <v>2.6299709358507395E-2</v>
      </c>
      <c r="Q1479">
        <f t="shared" si="687"/>
        <v>1.3675848866423845E-2</v>
      </c>
      <c r="T1479">
        <f t="shared" si="688"/>
        <v>6.0228438407730615E-2</v>
      </c>
    </row>
    <row r="1480" spans="1:20" hidden="1" x14ac:dyDescent="0.3">
      <c r="A1480" s="26">
        <v>49002</v>
      </c>
      <c r="B1480">
        <v>200</v>
      </c>
      <c r="C1480" t="s">
        <v>211</v>
      </c>
      <c r="D1480">
        <v>54</v>
      </c>
      <c r="E1480" t="s">
        <v>216</v>
      </c>
      <c r="F1480">
        <v>4</v>
      </c>
      <c r="G1480">
        <v>7.9</v>
      </c>
      <c r="H1480">
        <f t="shared" si="689"/>
        <v>7.9000000000000001E-2</v>
      </c>
      <c r="I1480">
        <v>5</v>
      </c>
      <c r="J1480">
        <v>2</v>
      </c>
      <c r="K1480" s="27">
        <f t="shared" si="690"/>
        <v>4.9016813999999999E-3</v>
      </c>
      <c r="L1480">
        <f t="shared" si="685"/>
        <v>1.5600012472584033E-2</v>
      </c>
      <c r="O1480">
        <f t="shared" si="686"/>
        <v>5.2650042094971108E-3</v>
      </c>
      <c r="Q1480">
        <f t="shared" si="687"/>
        <v>2.7378021889384978E-3</v>
      </c>
      <c r="T1480">
        <f t="shared" si="688"/>
        <v>1.2057280840085142E-2</v>
      </c>
    </row>
    <row r="1481" spans="1:20" hidden="1" x14ac:dyDescent="0.3">
      <c r="A1481" s="26">
        <v>49002</v>
      </c>
      <c r="B1481">
        <v>200</v>
      </c>
      <c r="C1481" t="s">
        <v>211</v>
      </c>
      <c r="D1481">
        <v>55</v>
      </c>
      <c r="E1481" t="s">
        <v>216</v>
      </c>
      <c r="F1481">
        <v>4</v>
      </c>
      <c r="G1481">
        <v>17.100000000000001</v>
      </c>
      <c r="H1481">
        <f t="shared" si="689"/>
        <v>0.17100000000000001</v>
      </c>
      <c r="I1481">
        <v>10</v>
      </c>
      <c r="J1481">
        <v>6</v>
      </c>
      <c r="K1481" s="27">
        <f t="shared" si="690"/>
        <v>2.2965881400000002E-2</v>
      </c>
      <c r="L1481">
        <f t="shared" si="685"/>
        <v>0.11733308015259028</v>
      </c>
      <c r="O1481">
        <f t="shared" si="686"/>
        <v>3.9599914551499221E-2</v>
      </c>
      <c r="Q1481">
        <f t="shared" si="687"/>
        <v>2.0591955566779594E-2</v>
      </c>
      <c r="T1481">
        <f t="shared" si="688"/>
        <v>9.0686972316097333E-2</v>
      </c>
    </row>
    <row r="1482" spans="1:20" hidden="1" x14ac:dyDescent="0.3">
      <c r="A1482" s="26">
        <v>49002</v>
      </c>
      <c r="B1482">
        <v>200</v>
      </c>
      <c r="C1482" t="s">
        <v>211</v>
      </c>
      <c r="D1482">
        <v>56</v>
      </c>
      <c r="E1482" t="s">
        <v>216</v>
      </c>
      <c r="F1482">
        <v>4</v>
      </c>
      <c r="G1482">
        <v>15.4</v>
      </c>
      <c r="H1482">
        <f t="shared" si="689"/>
        <v>0.154</v>
      </c>
      <c r="I1482">
        <v>9</v>
      </c>
      <c r="J1482">
        <v>6</v>
      </c>
      <c r="K1482" s="27">
        <f t="shared" si="690"/>
        <v>1.8626546399999999E-2</v>
      </c>
      <c r="L1482">
        <f t="shared" si="685"/>
        <v>8.8426051713214646E-2</v>
      </c>
      <c r="O1482">
        <f t="shared" si="686"/>
        <v>2.9843792453209943E-2</v>
      </c>
      <c r="Q1482">
        <f t="shared" si="687"/>
        <v>1.5518772075669171E-2</v>
      </c>
      <c r="T1482">
        <f t="shared" si="688"/>
        <v>6.834467222124703E-2</v>
      </c>
    </row>
    <row r="1483" spans="1:20" hidden="1" x14ac:dyDescent="0.3">
      <c r="A1483" s="26">
        <v>49002</v>
      </c>
      <c r="B1483">
        <v>200</v>
      </c>
      <c r="C1483" t="s">
        <v>211</v>
      </c>
      <c r="D1483">
        <v>57</v>
      </c>
      <c r="E1483" t="s">
        <v>222</v>
      </c>
      <c r="F1483">
        <v>4</v>
      </c>
      <c r="G1483">
        <v>20.3</v>
      </c>
      <c r="H1483">
        <f t="shared" si="689"/>
        <v>0.20300000000000001</v>
      </c>
      <c r="I1483">
        <v>5</v>
      </c>
      <c r="J1483">
        <v>2</v>
      </c>
      <c r="K1483" s="27">
        <f t="shared" si="690"/>
        <v>3.2365548600000002E-2</v>
      </c>
      <c r="L1483">
        <f>0.000081*(G1483^1.922704*I1483^0.783213+0.000032*G1483^2)</f>
        <v>9.3295403472469868E-2</v>
      </c>
      <c r="O1483">
        <f>L1483*0.61*1.07</f>
        <v>6.089390984648109E-2</v>
      </c>
      <c r="Q1483">
        <f>O1483*0.531</f>
        <v>3.233466612848146E-2</v>
      </c>
      <c r="T1483">
        <f>(L1483*0.61*1.07)*(1+0.2)*0.531*3.67</f>
        <v>0.14240186962983234</v>
      </c>
    </row>
    <row r="1484" spans="1:20" hidden="1" x14ac:dyDescent="0.3">
      <c r="A1484" s="26">
        <v>49002</v>
      </c>
      <c r="B1484">
        <v>200</v>
      </c>
      <c r="C1484" t="s">
        <v>211</v>
      </c>
      <c r="D1484">
        <v>58</v>
      </c>
      <c r="E1484" t="s">
        <v>216</v>
      </c>
      <c r="F1484">
        <v>4</v>
      </c>
      <c r="G1484">
        <v>21.9</v>
      </c>
      <c r="H1484">
        <f t="shared" si="689"/>
        <v>0.21899999999999997</v>
      </c>
      <c r="I1484">
        <v>9</v>
      </c>
      <c r="J1484">
        <v>4</v>
      </c>
      <c r="K1484" s="27">
        <f t="shared" si="690"/>
        <v>3.766856939999999E-2</v>
      </c>
      <c r="L1484">
        <f>0.000086*(G1484^1.882935*I1484^0.813269+0.000016*G1484^2)</f>
        <v>0.17160309333586307</v>
      </c>
      <c r="O1484">
        <f>L1484*0.45*0.75</f>
        <v>5.7916044000853789E-2</v>
      </c>
      <c r="Q1484">
        <f>O1484*0.52</f>
        <v>3.0116342880443972E-2</v>
      </c>
      <c r="T1484">
        <f>(L1484*0.45*0.75)*(1+0.2)*0.52*3.67</f>
        <v>0.13263237404547523</v>
      </c>
    </row>
    <row r="1485" spans="1:20" hidden="1" x14ac:dyDescent="0.3">
      <c r="A1485" s="26">
        <v>49002</v>
      </c>
      <c r="B1485">
        <v>200</v>
      </c>
      <c r="C1485" t="s">
        <v>211</v>
      </c>
      <c r="D1485">
        <v>59</v>
      </c>
      <c r="E1485" t="s">
        <v>222</v>
      </c>
      <c r="F1485">
        <v>4</v>
      </c>
      <c r="G1485">
        <v>16.5</v>
      </c>
      <c r="H1485">
        <f t="shared" si="689"/>
        <v>0.16500000000000001</v>
      </c>
      <c r="I1485">
        <v>6</v>
      </c>
      <c r="J1485">
        <v>3</v>
      </c>
      <c r="K1485" s="27">
        <f t="shared" si="690"/>
        <v>2.1382515000000001E-2</v>
      </c>
      <c r="L1485">
        <f>0.000081*(G1485^1.922704*I1485^0.783213+0.000032*G1485^2)</f>
        <v>7.224514810369595E-2</v>
      </c>
      <c r="O1485">
        <f>L1485*0.61*1.07</f>
        <v>4.7154408167282343E-2</v>
      </c>
      <c r="Q1485">
        <f>O1485*0.531</f>
        <v>2.5038990736826926E-2</v>
      </c>
      <c r="T1485">
        <f>(L1485*0.61*1.07)*(1+0.2)*0.531*3.67</f>
        <v>0.11027171520498577</v>
      </c>
    </row>
    <row r="1486" spans="1:20" hidden="1" x14ac:dyDescent="0.3">
      <c r="A1486" s="26">
        <v>49002</v>
      </c>
      <c r="B1486">
        <v>200</v>
      </c>
      <c r="C1486" t="s">
        <v>211</v>
      </c>
      <c r="D1486">
        <v>60</v>
      </c>
      <c r="E1486" t="s">
        <v>216</v>
      </c>
      <c r="F1486">
        <v>4</v>
      </c>
      <c r="G1486">
        <v>14.9</v>
      </c>
      <c r="H1486">
        <f t="shared" si="689"/>
        <v>0.14899999999999999</v>
      </c>
      <c r="I1486">
        <v>9.5</v>
      </c>
      <c r="J1486">
        <v>5</v>
      </c>
      <c r="K1486" s="27">
        <f t="shared" si="690"/>
        <v>1.7436665399999999E-2</v>
      </c>
      <c r="L1486">
        <f>0.000086*(G1486^1.882935*I1486^0.813269+0.000016*G1486^2)</f>
        <v>8.6833191629935705E-2</v>
      </c>
      <c r="O1486">
        <f>L1486*0.45*0.75</f>
        <v>2.93062021751033E-2</v>
      </c>
      <c r="Q1486">
        <f>O1486*0.52</f>
        <v>1.5239225131053717E-2</v>
      </c>
      <c r="T1486">
        <f>(L1486*0.45*0.75)*(1+0.2)*0.52*3.67</f>
        <v>6.7113547477160557E-2</v>
      </c>
    </row>
    <row r="1487" spans="1:20" hidden="1" x14ac:dyDescent="0.3">
      <c r="A1487" s="26">
        <v>49002</v>
      </c>
      <c r="B1487">
        <v>200</v>
      </c>
      <c r="C1487" t="s">
        <v>211</v>
      </c>
      <c r="D1487">
        <v>61</v>
      </c>
      <c r="E1487" t="s">
        <v>222</v>
      </c>
      <c r="F1487">
        <v>4</v>
      </c>
      <c r="G1487">
        <v>17.7</v>
      </c>
      <c r="H1487">
        <f t="shared" si="689"/>
        <v>0.17699999999999999</v>
      </c>
      <c r="I1487">
        <v>5</v>
      </c>
      <c r="J1487">
        <v>2</v>
      </c>
      <c r="K1487" s="27">
        <f t="shared" si="690"/>
        <v>2.4605796599999997E-2</v>
      </c>
      <c r="L1487">
        <f t="shared" ref="L1487:L1488" si="691">0.000081*(G1487^1.922704*I1487^0.783213+0.000032*G1487^2)</f>
        <v>7.1682892913409624E-2</v>
      </c>
      <c r="O1487">
        <f>L1487*0.61*1.07</f>
        <v>4.6787424204582463E-2</v>
      </c>
      <c r="Q1487">
        <f t="shared" ref="Q1487:Q1488" si="692">O1487*0.531</f>
        <v>2.4844122252633289E-2</v>
      </c>
      <c r="T1487">
        <f>(L1487*0.61*1.07)*(1+0.2)*0.531*3.67</f>
        <v>0.10941351440059699</v>
      </c>
    </row>
    <row r="1488" spans="1:20" hidden="1" x14ac:dyDescent="0.3">
      <c r="A1488" s="26">
        <v>49002</v>
      </c>
      <c r="B1488">
        <v>200</v>
      </c>
      <c r="C1488" t="s">
        <v>211</v>
      </c>
      <c r="D1488">
        <v>62</v>
      </c>
      <c r="E1488" t="s">
        <v>222</v>
      </c>
      <c r="F1488">
        <v>4</v>
      </c>
      <c r="G1488">
        <v>18.399999999999999</v>
      </c>
      <c r="H1488">
        <f t="shared" si="689"/>
        <v>0.184</v>
      </c>
      <c r="I1488">
        <v>5</v>
      </c>
      <c r="J1488">
        <v>2</v>
      </c>
      <c r="K1488" s="27">
        <f t="shared" si="690"/>
        <v>2.6590502399999997E-2</v>
      </c>
      <c r="L1488">
        <f t="shared" si="691"/>
        <v>7.723295205644963E-2</v>
      </c>
      <c r="O1488">
        <f>L1488*0.61*1.07</f>
        <v>5.0409947807244677E-2</v>
      </c>
      <c r="Q1488">
        <f t="shared" si="692"/>
        <v>2.6767682285646924E-2</v>
      </c>
      <c r="T1488">
        <f>(L1488*0.61*1.07)*(1+0.2)*0.531*3.67</f>
        <v>0.11788487278598907</v>
      </c>
    </row>
    <row r="1489" spans="1:20" hidden="1" x14ac:dyDescent="0.3">
      <c r="A1489" s="26">
        <v>49002</v>
      </c>
      <c r="B1489">
        <v>200</v>
      </c>
      <c r="C1489" t="s">
        <v>211</v>
      </c>
      <c r="D1489">
        <v>63</v>
      </c>
      <c r="E1489" t="s">
        <v>216</v>
      </c>
      <c r="F1489">
        <v>4</v>
      </c>
      <c r="G1489">
        <v>22.3</v>
      </c>
      <c r="H1489">
        <f t="shared" si="689"/>
        <v>0.223</v>
      </c>
      <c r="I1489">
        <v>14.5</v>
      </c>
      <c r="J1489">
        <v>8</v>
      </c>
      <c r="K1489" s="27">
        <f t="shared" si="690"/>
        <v>3.9057156600000004E-2</v>
      </c>
      <c r="L1489">
        <f t="shared" ref="L1489:L1491" si="693">0.000086*(G1489^1.882935*I1489^0.813269+0.000016*G1489^2)</f>
        <v>0.2616824504676391</v>
      </c>
      <c r="O1489">
        <f>L1489*0.45*0.75</f>
        <v>8.83178270328282E-2</v>
      </c>
      <c r="Q1489">
        <f t="shared" ref="Q1489:Q1491" si="694">O1489*0.52</f>
        <v>4.5925270057070665E-2</v>
      </c>
      <c r="T1489">
        <f>(L1489*0.45*0.75)*(1+0.2)*0.52*3.67</f>
        <v>0.2022548893313392</v>
      </c>
    </row>
    <row r="1490" spans="1:20" hidden="1" x14ac:dyDescent="0.3">
      <c r="A1490" s="26">
        <v>49002</v>
      </c>
      <c r="B1490">
        <v>200</v>
      </c>
      <c r="C1490" t="s">
        <v>211</v>
      </c>
      <c r="D1490">
        <v>64</v>
      </c>
      <c r="E1490" t="s">
        <v>216</v>
      </c>
      <c r="F1490">
        <v>4</v>
      </c>
      <c r="G1490">
        <v>7.5</v>
      </c>
      <c r="H1490">
        <f t="shared" si="689"/>
        <v>7.4999999999999997E-2</v>
      </c>
      <c r="I1490">
        <v>5</v>
      </c>
      <c r="J1490">
        <v>2</v>
      </c>
      <c r="K1490" s="27">
        <f t="shared" si="690"/>
        <v>4.4178749999999999E-3</v>
      </c>
      <c r="L1490">
        <f t="shared" si="693"/>
        <v>1.4146042024430349E-2</v>
      </c>
      <c r="O1490">
        <f>L1490*0.45*0.75</f>
        <v>4.7742891832452429E-3</v>
      </c>
      <c r="Q1490">
        <f t="shared" si="694"/>
        <v>2.4826303752875263E-3</v>
      </c>
      <c r="T1490">
        <f>(L1490*0.45*0.75)*(1+0.2)*0.52*3.67</f>
        <v>1.0933504172766267E-2</v>
      </c>
    </row>
    <row r="1491" spans="1:20" hidden="1" x14ac:dyDescent="0.3">
      <c r="A1491" s="26">
        <v>49002</v>
      </c>
      <c r="B1491">
        <v>200</v>
      </c>
      <c r="C1491" t="s">
        <v>211</v>
      </c>
      <c r="D1491">
        <v>65</v>
      </c>
      <c r="E1491" t="s">
        <v>216</v>
      </c>
      <c r="F1491">
        <v>4</v>
      </c>
      <c r="G1491">
        <v>7.9</v>
      </c>
      <c r="H1491">
        <f t="shared" si="689"/>
        <v>7.9000000000000001E-2</v>
      </c>
      <c r="I1491">
        <v>5</v>
      </c>
      <c r="J1491">
        <v>2</v>
      </c>
      <c r="K1491" s="27">
        <f t="shared" si="690"/>
        <v>4.9016813999999999E-3</v>
      </c>
      <c r="L1491">
        <f t="shared" si="693"/>
        <v>1.5600012472584033E-2</v>
      </c>
      <c r="O1491">
        <f>L1491*0.45*0.75</f>
        <v>5.2650042094971108E-3</v>
      </c>
      <c r="Q1491">
        <f t="shared" si="694"/>
        <v>2.7378021889384978E-3</v>
      </c>
      <c r="T1491">
        <f>(L1491*0.45*0.75)*(1+0.2)*0.52*3.67</f>
        <v>1.2057280840085142E-2</v>
      </c>
    </row>
    <row r="1492" spans="1:20" hidden="1" x14ac:dyDescent="0.3">
      <c r="A1492" s="26">
        <v>49002</v>
      </c>
      <c r="B1492">
        <v>200</v>
      </c>
      <c r="C1492" t="s">
        <v>211</v>
      </c>
      <c r="D1492">
        <v>66</v>
      </c>
      <c r="E1492" t="s">
        <v>222</v>
      </c>
      <c r="F1492">
        <v>4</v>
      </c>
      <c r="G1492">
        <v>32.5</v>
      </c>
      <c r="H1492">
        <f t="shared" si="689"/>
        <v>0.32500000000000001</v>
      </c>
      <c r="I1492">
        <v>10</v>
      </c>
      <c r="J1492">
        <v>6</v>
      </c>
      <c r="K1492" s="27">
        <f t="shared" si="690"/>
        <v>8.2957875E-2</v>
      </c>
      <c r="L1492">
        <f>0.000081*(G1492^1.922704*I1492^0.783213+0.000032*G1492^2)</f>
        <v>0.39683064312409316</v>
      </c>
      <c r="O1492">
        <f>L1492*0.61*1.07</f>
        <v>0.25901136076709563</v>
      </c>
      <c r="Q1492">
        <f>O1492*0.531</f>
        <v>0.1375350325673278</v>
      </c>
      <c r="T1492">
        <f>(L1492*0.61*1.07)*(1+0.2)*0.531*3.67</f>
        <v>0.6057042834265115</v>
      </c>
    </row>
    <row r="1493" spans="1:20" hidden="1" x14ac:dyDescent="0.3">
      <c r="A1493" s="26">
        <v>49002</v>
      </c>
      <c r="B1493">
        <v>200</v>
      </c>
      <c r="C1493" t="s">
        <v>211</v>
      </c>
      <c r="D1493">
        <v>67</v>
      </c>
      <c r="E1493" t="s">
        <v>216</v>
      </c>
      <c r="F1493">
        <v>4</v>
      </c>
      <c r="G1493">
        <v>16.8</v>
      </c>
      <c r="H1493">
        <f t="shared" si="689"/>
        <v>0.16800000000000001</v>
      </c>
      <c r="I1493">
        <v>10.5</v>
      </c>
      <c r="J1493">
        <v>6</v>
      </c>
      <c r="K1493" s="27">
        <f t="shared" si="690"/>
        <v>2.2167129600000002E-2</v>
      </c>
      <c r="L1493">
        <f t="shared" ref="L1493:L1494" si="695">0.000086*(G1493^1.882935*I1493^0.813269+0.000016*G1493^2)</f>
        <v>0.11808077967035238</v>
      </c>
      <c r="O1493">
        <f>L1493*0.45*0.75</f>
        <v>3.9852263138743932E-2</v>
      </c>
      <c r="Q1493">
        <f t="shared" ref="Q1493:Q1494" si="696">O1493*0.52</f>
        <v>2.0723176832146844E-2</v>
      </c>
      <c r="T1493">
        <f>(L1493*0.45*0.75)*(1+0.2)*0.52*3.67</f>
        <v>9.1264870768774708E-2</v>
      </c>
    </row>
    <row r="1494" spans="1:20" hidden="1" x14ac:dyDescent="0.3">
      <c r="A1494" s="26">
        <v>49002</v>
      </c>
      <c r="B1494">
        <v>200</v>
      </c>
      <c r="C1494" t="s">
        <v>211</v>
      </c>
      <c r="D1494">
        <v>68</v>
      </c>
      <c r="E1494" t="s">
        <v>216</v>
      </c>
      <c r="F1494">
        <v>4</v>
      </c>
      <c r="G1494">
        <v>33.9</v>
      </c>
      <c r="H1494">
        <f t="shared" si="689"/>
        <v>0.33899999999999997</v>
      </c>
      <c r="I1494">
        <v>10.199999999999999</v>
      </c>
      <c r="J1494">
        <v>8</v>
      </c>
      <c r="K1494" s="27">
        <f t="shared" si="690"/>
        <v>9.025895339999998E-2</v>
      </c>
      <c r="L1494">
        <f t="shared" si="695"/>
        <v>0.43254357041033975</v>
      </c>
      <c r="O1494">
        <f>L1494*0.45*0.75</f>
        <v>0.14598345501348967</v>
      </c>
      <c r="Q1494">
        <f t="shared" si="696"/>
        <v>7.5911396607014625E-2</v>
      </c>
      <c r="T1494">
        <f>(L1494*0.45*0.75)*(1+0.2)*0.52*3.67</f>
        <v>0.33431379065729239</v>
      </c>
    </row>
    <row r="1495" spans="1:20" hidden="1" x14ac:dyDescent="0.3">
      <c r="A1495" s="26">
        <v>49002</v>
      </c>
      <c r="B1495">
        <v>200</v>
      </c>
      <c r="C1495" t="s">
        <v>211</v>
      </c>
      <c r="D1495">
        <v>69</v>
      </c>
      <c r="E1495" t="s">
        <v>222</v>
      </c>
      <c r="F1495">
        <v>4</v>
      </c>
      <c r="G1495">
        <v>30.3</v>
      </c>
      <c r="H1495">
        <f t="shared" si="689"/>
        <v>0.30299999999999999</v>
      </c>
      <c r="I1495">
        <v>12</v>
      </c>
      <c r="J1495">
        <v>7</v>
      </c>
      <c r="K1495" s="27">
        <f t="shared" si="690"/>
        <v>7.2106788599999999E-2</v>
      </c>
      <c r="L1495">
        <f t="shared" ref="L1495:L1496" si="697">0.000081*(G1495^1.922704*I1495^0.783213+0.000032*G1495^2)</f>
        <v>0.40002952938133685</v>
      </c>
      <c r="O1495">
        <f>L1495*0.61*1.07</f>
        <v>0.26109927382719855</v>
      </c>
      <c r="Q1495">
        <f t="shared" ref="Q1495:Q1496" si="698">O1495*0.531</f>
        <v>0.13864371440224244</v>
      </c>
      <c r="T1495">
        <f>(L1495*0.61*1.07)*(1+0.2)*0.531*3.67</f>
        <v>0.61058691822747568</v>
      </c>
    </row>
    <row r="1496" spans="1:20" hidden="1" x14ac:dyDescent="0.3">
      <c r="A1496" s="26">
        <v>49002</v>
      </c>
      <c r="B1496">
        <v>200</v>
      </c>
      <c r="C1496" t="s">
        <v>211</v>
      </c>
      <c r="D1496">
        <v>70</v>
      </c>
      <c r="E1496" t="s">
        <v>222</v>
      </c>
      <c r="F1496">
        <v>4</v>
      </c>
      <c r="G1496">
        <v>22.7</v>
      </c>
      <c r="H1496">
        <f t="shared" si="689"/>
        <v>0.22699999999999998</v>
      </c>
      <c r="I1496">
        <v>9</v>
      </c>
      <c r="J1496">
        <v>5</v>
      </c>
      <c r="K1496" s="27">
        <f t="shared" si="690"/>
        <v>4.047087659999999E-2</v>
      </c>
      <c r="L1496">
        <f t="shared" si="697"/>
        <v>0.18327349511871407</v>
      </c>
      <c r="O1496">
        <f>L1496*0.61*1.07</f>
        <v>0.11962261026398469</v>
      </c>
      <c r="Q1496">
        <f t="shared" si="698"/>
        <v>6.351960605017587E-2</v>
      </c>
      <c r="T1496">
        <f>(L1496*0.61*1.07)*(1+0.2)*0.531*3.67</f>
        <v>0.27974034504497453</v>
      </c>
    </row>
    <row r="1497" spans="1:20" hidden="1" x14ac:dyDescent="0.3">
      <c r="A1497" s="26">
        <v>49002</v>
      </c>
      <c r="B1497">
        <v>200</v>
      </c>
      <c r="C1497" t="s">
        <v>211</v>
      </c>
      <c r="D1497">
        <v>71</v>
      </c>
      <c r="E1497" t="s">
        <v>216</v>
      </c>
      <c r="F1497">
        <v>4</v>
      </c>
      <c r="G1497">
        <v>15.6</v>
      </c>
      <c r="H1497">
        <f t="shared" si="689"/>
        <v>0.156</v>
      </c>
      <c r="I1497">
        <v>10</v>
      </c>
      <c r="J1497">
        <v>5</v>
      </c>
      <c r="K1497" s="27">
        <f t="shared" si="690"/>
        <v>1.91134944E-2</v>
      </c>
      <c r="L1497">
        <f t="shared" ref="L1497:L1499" si="699">0.000086*(G1497^1.882935*I1497^0.813269+0.000016*G1497^2)</f>
        <v>9.8706326703717359E-2</v>
      </c>
      <c r="O1497">
        <f>L1497*0.45*0.75</f>
        <v>3.3313385262504609E-2</v>
      </c>
      <c r="Q1497">
        <f t="shared" ref="Q1497:Q1499" si="700">O1497*0.52</f>
        <v>1.7322960336502397E-2</v>
      </c>
      <c r="T1497">
        <f>(L1497*0.45*0.75)*(1+0.2)*0.52*3.67</f>
        <v>7.6290317321956541E-2</v>
      </c>
    </row>
    <row r="1498" spans="1:20" hidden="1" x14ac:dyDescent="0.3">
      <c r="A1498" s="26">
        <v>49002</v>
      </c>
      <c r="B1498">
        <v>200</v>
      </c>
      <c r="C1498" t="s">
        <v>211</v>
      </c>
      <c r="D1498">
        <v>72</v>
      </c>
      <c r="E1498" t="s">
        <v>216</v>
      </c>
      <c r="F1498">
        <v>4</v>
      </c>
      <c r="G1498">
        <v>7.9</v>
      </c>
      <c r="H1498">
        <f t="shared" si="689"/>
        <v>7.9000000000000001E-2</v>
      </c>
      <c r="I1498">
        <v>4</v>
      </c>
      <c r="J1498">
        <v>2</v>
      </c>
      <c r="K1498" s="27">
        <f t="shared" si="690"/>
        <v>4.9016813999999999E-3</v>
      </c>
      <c r="L1498">
        <f t="shared" si="699"/>
        <v>1.3011025017764783E-2</v>
      </c>
      <c r="O1498">
        <f>L1498*0.45*0.75</f>
        <v>4.3912209434956145E-3</v>
      </c>
      <c r="Q1498">
        <f t="shared" si="700"/>
        <v>2.2834348906177197E-3</v>
      </c>
      <c r="T1498">
        <f>(L1498*0.45*0.75)*(1+0.2)*0.52*3.67</f>
        <v>1.0056247258280436E-2</v>
      </c>
    </row>
    <row r="1499" spans="1:20" hidden="1" x14ac:dyDescent="0.3">
      <c r="A1499" s="26">
        <v>49002</v>
      </c>
      <c r="B1499">
        <v>200</v>
      </c>
      <c r="C1499" t="s">
        <v>211</v>
      </c>
      <c r="D1499">
        <v>73</v>
      </c>
      <c r="E1499" t="s">
        <v>216</v>
      </c>
      <c r="F1499">
        <v>4</v>
      </c>
      <c r="G1499">
        <v>13.1</v>
      </c>
      <c r="H1499">
        <f t="shared" si="689"/>
        <v>0.13100000000000001</v>
      </c>
      <c r="I1499">
        <v>8</v>
      </c>
      <c r="J1499">
        <v>4</v>
      </c>
      <c r="K1499" s="27">
        <f t="shared" si="690"/>
        <v>1.3478249400000001E-2</v>
      </c>
      <c r="L1499">
        <f t="shared" si="699"/>
        <v>5.9252202681512517E-2</v>
      </c>
      <c r="O1499">
        <f>L1499*0.45*0.75</f>
        <v>1.9997618405010475E-2</v>
      </c>
      <c r="Q1499">
        <f t="shared" si="700"/>
        <v>1.0398761570605448E-2</v>
      </c>
      <c r="T1499">
        <f>(L1499*0.45*0.75)*(1+0.2)*0.52*3.67</f>
        <v>4.5796145956946387E-2</v>
      </c>
    </row>
    <row r="1500" spans="1:20" hidden="1" x14ac:dyDescent="0.3">
      <c r="A1500" s="26">
        <v>49002</v>
      </c>
      <c r="B1500">
        <v>201</v>
      </c>
      <c r="C1500" t="s">
        <v>211</v>
      </c>
      <c r="D1500">
        <v>1</v>
      </c>
      <c r="E1500" t="s">
        <v>212</v>
      </c>
      <c r="F1500">
        <v>4</v>
      </c>
      <c r="G1500">
        <v>12.3</v>
      </c>
      <c r="H1500">
        <f t="shared" si="689"/>
        <v>0.12300000000000001</v>
      </c>
      <c r="I1500">
        <v>8</v>
      </c>
      <c r="J1500">
        <v>3</v>
      </c>
      <c r="K1500" s="27">
        <f t="shared" si="690"/>
        <v>1.1882316600000003E-2</v>
      </c>
      <c r="L1500">
        <f>0.000062*(G1500^1.947206*I1500^0.894551+0.000039*G1500^2)</f>
        <v>5.2786701215917942E-2</v>
      </c>
      <c r="O1500">
        <f>L1500*0.47*0.75</f>
        <v>1.8607312178611071E-2</v>
      </c>
      <c r="Q1500">
        <f>O1500*0.52</f>
        <v>9.6758023328777573E-3</v>
      </c>
      <c r="T1500">
        <f>(L1500*0.47*0.75)*(1+0.2)*0.52*3.67</f>
        <v>4.2612233473993642E-2</v>
      </c>
    </row>
    <row r="1501" spans="1:20" hidden="1" x14ac:dyDescent="0.3">
      <c r="A1501" s="26">
        <v>49002</v>
      </c>
      <c r="B1501">
        <v>201</v>
      </c>
      <c r="C1501" t="s">
        <v>211</v>
      </c>
      <c r="D1501">
        <v>2</v>
      </c>
      <c r="E1501" t="s">
        <v>222</v>
      </c>
      <c r="F1501">
        <v>4</v>
      </c>
      <c r="G1501">
        <v>14.3</v>
      </c>
      <c r="H1501">
        <f t="shared" si="689"/>
        <v>0.14300000000000002</v>
      </c>
      <c r="I1501">
        <v>7</v>
      </c>
      <c r="J1501">
        <v>4</v>
      </c>
      <c r="K1501" s="27">
        <f t="shared" si="690"/>
        <v>1.6060644600000003E-2</v>
      </c>
      <c r="L1501">
        <f>0.000081*(G1501^1.922704*I1501^0.783213+0.000032*G1501^2)</f>
        <v>6.1908421238027173E-2</v>
      </c>
      <c r="O1501">
        <f>L1501*0.61*1.07</f>
        <v>4.0407626542060336E-2</v>
      </c>
      <c r="Q1501">
        <f>O1501*0.531</f>
        <v>2.1456449693834041E-2</v>
      </c>
      <c r="T1501">
        <f>(L1501*0.61*1.07)*(1+0.2)*0.531*3.67</f>
        <v>9.4494204451645095E-2</v>
      </c>
    </row>
    <row r="1502" spans="1:20" hidden="1" x14ac:dyDescent="0.3">
      <c r="A1502" s="26">
        <v>49002</v>
      </c>
      <c r="B1502">
        <v>201</v>
      </c>
      <c r="C1502" t="s">
        <v>211</v>
      </c>
      <c r="D1502">
        <v>3</v>
      </c>
      <c r="E1502" t="s">
        <v>212</v>
      </c>
      <c r="F1502">
        <v>1</v>
      </c>
      <c r="G1502">
        <v>36.700000000000003</v>
      </c>
      <c r="H1502">
        <f t="shared" si="689"/>
        <v>0.36700000000000005</v>
      </c>
      <c r="I1502">
        <v>20.399999999999999</v>
      </c>
      <c r="J1502">
        <v>14</v>
      </c>
      <c r="K1502" s="27">
        <f t="shared" si="690"/>
        <v>0.10578474060000002</v>
      </c>
      <c r="L1502">
        <f t="shared" ref="L1502:L1503" si="701">0.000062*(G1502^1.947206*I1502^0.894551+0.000039*G1502^2)</f>
        <v>1.0248284986171099</v>
      </c>
      <c r="O1502">
        <f>L1502*0.47*0.75</f>
        <v>0.36125204576253123</v>
      </c>
      <c r="Q1502">
        <f t="shared" ref="Q1502:Q1503" si="702">O1502*0.52</f>
        <v>0.18785106379651625</v>
      </c>
      <c r="T1502">
        <f>(L1502*0.47*0.75)*(1+0.2)*0.52*3.67</f>
        <v>0.82729608495985751</v>
      </c>
    </row>
    <row r="1503" spans="1:20" hidden="1" x14ac:dyDescent="0.3">
      <c r="A1503" s="26">
        <v>49002</v>
      </c>
      <c r="B1503">
        <v>201</v>
      </c>
      <c r="C1503" t="s">
        <v>211</v>
      </c>
      <c r="D1503">
        <v>4</v>
      </c>
      <c r="E1503" t="s">
        <v>212</v>
      </c>
      <c r="F1503">
        <v>4</v>
      </c>
      <c r="G1503">
        <v>11.5</v>
      </c>
      <c r="H1503">
        <f t="shared" si="689"/>
        <v>0.115</v>
      </c>
      <c r="I1503">
        <v>6</v>
      </c>
      <c r="J1503">
        <v>2</v>
      </c>
      <c r="K1503" s="27">
        <f t="shared" si="690"/>
        <v>1.0386915E-2</v>
      </c>
      <c r="L1503">
        <f t="shared" si="701"/>
        <v>3.5800471535834967E-2</v>
      </c>
      <c r="O1503">
        <f>L1503*0.47*0.75</f>
        <v>1.2619666216381826E-2</v>
      </c>
      <c r="Q1503">
        <f t="shared" si="702"/>
        <v>6.5622264325185496E-3</v>
      </c>
      <c r="T1503">
        <f>(L1503*0.47*0.75)*(1+0.2)*0.52*3.67</f>
        <v>2.8900045208811693E-2</v>
      </c>
    </row>
    <row r="1504" spans="1:20" hidden="1" x14ac:dyDescent="0.3">
      <c r="A1504" s="26">
        <v>49002</v>
      </c>
      <c r="B1504">
        <v>201</v>
      </c>
      <c r="C1504" t="s">
        <v>211</v>
      </c>
      <c r="D1504">
        <v>5</v>
      </c>
      <c r="E1504" t="s">
        <v>222</v>
      </c>
      <c r="F1504">
        <v>4</v>
      </c>
      <c r="G1504">
        <v>15.2</v>
      </c>
      <c r="H1504">
        <f t="shared" si="689"/>
        <v>0.152</v>
      </c>
      <c r="I1504">
        <v>7</v>
      </c>
      <c r="J1504">
        <v>4</v>
      </c>
      <c r="K1504" s="27">
        <f t="shared" si="690"/>
        <v>1.81458816E-2</v>
      </c>
      <c r="L1504">
        <f>0.000081*(G1504^1.922704*I1504^0.783213+0.000032*G1504^2)</f>
        <v>6.9617098672315109E-2</v>
      </c>
      <c r="O1504">
        <f>L1504*0.61*1.07</f>
        <v>4.5439080303420074E-2</v>
      </c>
      <c r="Q1504">
        <f>O1504*0.531</f>
        <v>2.412815164111606E-2</v>
      </c>
      <c r="T1504">
        <f>(L1504*0.61*1.07)*(1+0.2)*0.531*3.67</f>
        <v>0.10626037982747512</v>
      </c>
    </row>
    <row r="1505" spans="1:20" hidden="1" x14ac:dyDescent="0.3">
      <c r="A1505" s="26">
        <v>49002</v>
      </c>
      <c r="B1505">
        <v>201</v>
      </c>
      <c r="C1505" t="s">
        <v>211</v>
      </c>
      <c r="D1505">
        <v>6</v>
      </c>
      <c r="E1505" t="s">
        <v>212</v>
      </c>
      <c r="F1505">
        <v>4</v>
      </c>
      <c r="G1505">
        <v>16.100000000000001</v>
      </c>
      <c r="H1505">
        <f t="shared" si="689"/>
        <v>0.161</v>
      </c>
      <c r="I1505">
        <v>11</v>
      </c>
      <c r="J1505">
        <v>7</v>
      </c>
      <c r="K1505" s="27">
        <f t="shared" si="690"/>
        <v>2.0358353400000001E-2</v>
      </c>
      <c r="L1505">
        <f t="shared" ref="L1505:L1506" si="703">0.000062*(G1505^1.947206*I1505^0.894551+0.000039*G1505^2)</f>
        <v>0.11855269750829819</v>
      </c>
      <c r="O1505">
        <f>L1505*0.47*0.75</f>
        <v>4.178982587167511E-2</v>
      </c>
      <c r="Q1505">
        <f t="shared" ref="Q1505:Q1506" si="704">O1505*0.52</f>
        <v>2.1730709453271057E-2</v>
      </c>
      <c r="T1505">
        <f>(L1505*0.47*0.75)*(1+0.2)*0.52*3.67</f>
        <v>9.570204443220573E-2</v>
      </c>
    </row>
    <row r="1506" spans="1:20" hidden="1" x14ac:dyDescent="0.3">
      <c r="A1506" s="26">
        <v>49002</v>
      </c>
      <c r="B1506">
        <v>201</v>
      </c>
      <c r="C1506" t="s">
        <v>211</v>
      </c>
      <c r="D1506">
        <v>7</v>
      </c>
      <c r="E1506" t="s">
        <v>212</v>
      </c>
      <c r="F1506">
        <v>4</v>
      </c>
      <c r="G1506">
        <v>21.8</v>
      </c>
      <c r="H1506">
        <f t="shared" si="689"/>
        <v>0.218</v>
      </c>
      <c r="I1506">
        <v>16.5</v>
      </c>
      <c r="J1506">
        <v>9</v>
      </c>
      <c r="K1506" s="27">
        <f t="shared" si="690"/>
        <v>3.7325349599999995E-2</v>
      </c>
      <c r="L1506">
        <f t="shared" si="703"/>
        <v>0.30742933645223031</v>
      </c>
      <c r="O1506">
        <f>L1506*0.47*0.75</f>
        <v>0.10836884109941117</v>
      </c>
      <c r="Q1506">
        <f t="shared" si="704"/>
        <v>5.635179737169381E-2</v>
      </c>
      <c r="T1506">
        <f>(L1506*0.47*0.75)*(1+0.2)*0.52*3.67</f>
        <v>0.24817331562493952</v>
      </c>
    </row>
    <row r="1507" spans="1:20" hidden="1" x14ac:dyDescent="0.3">
      <c r="A1507" s="26">
        <v>49002</v>
      </c>
      <c r="B1507">
        <v>201</v>
      </c>
      <c r="C1507" t="s">
        <v>211</v>
      </c>
      <c r="D1507">
        <v>8</v>
      </c>
      <c r="E1507" t="s">
        <v>222</v>
      </c>
      <c r="F1507">
        <v>4</v>
      </c>
      <c r="G1507">
        <v>13.9</v>
      </c>
      <c r="H1507">
        <f t="shared" si="689"/>
        <v>0.13900000000000001</v>
      </c>
      <c r="I1507">
        <v>6</v>
      </c>
      <c r="J1507">
        <v>3</v>
      </c>
      <c r="K1507" s="27">
        <f t="shared" si="690"/>
        <v>1.5174713400000003E-2</v>
      </c>
      <c r="L1507">
        <f t="shared" ref="L1507:L1513" si="705">0.000081*(G1507^1.922704*I1507^0.783213+0.000032*G1507^2)</f>
        <v>5.1954899478931137E-2</v>
      </c>
      <c r="O1507">
        <f t="shared" ref="O1507:O1513" si="706">L1507*0.61*1.07</f>
        <v>3.3910962889898359E-2</v>
      </c>
      <c r="Q1507">
        <f t="shared" ref="Q1507:Q1513" si="707">O1507*0.531</f>
        <v>1.8006721294536031E-2</v>
      </c>
      <c r="T1507">
        <f t="shared" ref="T1507:T1513" si="708">(L1507*0.61*1.07)*(1+0.2)*0.531*3.67</f>
        <v>7.9301600581136666E-2</v>
      </c>
    </row>
    <row r="1508" spans="1:20" hidden="1" x14ac:dyDescent="0.3">
      <c r="A1508" s="26">
        <v>49002</v>
      </c>
      <c r="B1508">
        <v>201</v>
      </c>
      <c r="C1508" t="s">
        <v>211</v>
      </c>
      <c r="D1508">
        <v>9</v>
      </c>
      <c r="E1508" t="s">
        <v>222</v>
      </c>
      <c r="F1508">
        <v>4</v>
      </c>
      <c r="G1508">
        <v>12.6</v>
      </c>
      <c r="H1508">
        <f t="shared" si="689"/>
        <v>0.126</v>
      </c>
      <c r="I1508">
        <v>6</v>
      </c>
      <c r="J1508">
        <v>3</v>
      </c>
      <c r="K1508" s="27">
        <f t="shared" si="690"/>
        <v>1.2469010400000001E-2</v>
      </c>
      <c r="L1508">
        <f t="shared" si="705"/>
        <v>4.3016413413191332E-2</v>
      </c>
      <c r="O1508">
        <f t="shared" si="706"/>
        <v>2.8076813034789982E-2</v>
      </c>
      <c r="Q1508">
        <f t="shared" si="707"/>
        <v>1.4908787721473481E-2</v>
      </c>
      <c r="T1508">
        <f t="shared" si="708"/>
        <v>6.5658301125369217E-2</v>
      </c>
    </row>
    <row r="1509" spans="1:20" hidden="1" x14ac:dyDescent="0.3">
      <c r="A1509" s="26">
        <v>49002</v>
      </c>
      <c r="B1509">
        <v>201</v>
      </c>
      <c r="C1509" t="s">
        <v>211</v>
      </c>
      <c r="D1509">
        <v>10</v>
      </c>
      <c r="E1509" t="s">
        <v>222</v>
      </c>
      <c r="F1509">
        <v>4</v>
      </c>
      <c r="G1509">
        <v>14.6</v>
      </c>
      <c r="H1509">
        <f t="shared" si="689"/>
        <v>0.14599999999999999</v>
      </c>
      <c r="I1509">
        <v>7</v>
      </c>
      <c r="J1509">
        <v>4</v>
      </c>
      <c r="K1509" s="27">
        <f t="shared" si="690"/>
        <v>1.6741586399999998E-2</v>
      </c>
      <c r="L1509">
        <f t="shared" si="705"/>
        <v>6.4429744270877026E-2</v>
      </c>
      <c r="O1509">
        <f t="shared" si="706"/>
        <v>4.2053294085601434E-2</v>
      </c>
      <c r="Q1509">
        <f t="shared" si="707"/>
        <v>2.2330299159454361E-2</v>
      </c>
      <c r="T1509">
        <f t="shared" si="708"/>
        <v>9.8342637498237004E-2</v>
      </c>
    </row>
    <row r="1510" spans="1:20" hidden="1" x14ac:dyDescent="0.3">
      <c r="A1510" s="26">
        <v>49002</v>
      </c>
      <c r="B1510">
        <v>201</v>
      </c>
      <c r="C1510" t="s">
        <v>211</v>
      </c>
      <c r="D1510">
        <v>11</v>
      </c>
      <c r="E1510" t="s">
        <v>222</v>
      </c>
      <c r="F1510">
        <v>4</v>
      </c>
      <c r="G1510">
        <v>16.5</v>
      </c>
      <c r="H1510">
        <f t="shared" si="689"/>
        <v>0.16500000000000001</v>
      </c>
      <c r="I1510">
        <v>6</v>
      </c>
      <c r="J1510">
        <v>3</v>
      </c>
      <c r="K1510" s="27">
        <f t="shared" si="690"/>
        <v>2.1382515000000001E-2</v>
      </c>
      <c r="L1510">
        <f t="shared" si="705"/>
        <v>7.224514810369595E-2</v>
      </c>
      <c r="O1510">
        <f t="shared" si="706"/>
        <v>4.7154408167282343E-2</v>
      </c>
      <c r="Q1510">
        <f t="shared" si="707"/>
        <v>2.5038990736826926E-2</v>
      </c>
      <c r="T1510">
        <f t="shared" si="708"/>
        <v>0.11027171520498577</v>
      </c>
    </row>
    <row r="1511" spans="1:20" hidden="1" x14ac:dyDescent="0.3">
      <c r="A1511" s="26">
        <v>49002</v>
      </c>
      <c r="B1511">
        <v>201</v>
      </c>
      <c r="C1511" t="s">
        <v>211</v>
      </c>
      <c r="D1511">
        <v>12</v>
      </c>
      <c r="E1511" t="s">
        <v>222</v>
      </c>
      <c r="F1511">
        <v>4</v>
      </c>
      <c r="G1511">
        <v>13.1</v>
      </c>
      <c r="H1511">
        <f t="shared" si="689"/>
        <v>0.13100000000000001</v>
      </c>
      <c r="I1511">
        <v>4</v>
      </c>
      <c r="J1511">
        <v>2</v>
      </c>
      <c r="K1511" s="27">
        <f t="shared" si="690"/>
        <v>1.3478249400000001E-2</v>
      </c>
      <c r="L1511">
        <f t="shared" si="705"/>
        <v>3.3745350611345516E-2</v>
      </c>
      <c r="O1511">
        <f t="shared" si="706"/>
        <v>2.2025590344025219E-2</v>
      </c>
      <c r="Q1511">
        <f t="shared" si="707"/>
        <v>1.1695588472677392E-2</v>
      </c>
      <c r="T1511">
        <f t="shared" si="708"/>
        <v>5.1507371633671237E-2</v>
      </c>
    </row>
    <row r="1512" spans="1:20" hidden="1" x14ac:dyDescent="0.3">
      <c r="A1512" s="26">
        <v>49002</v>
      </c>
      <c r="B1512">
        <v>201</v>
      </c>
      <c r="C1512" t="s">
        <v>211</v>
      </c>
      <c r="D1512">
        <v>13</v>
      </c>
      <c r="E1512" t="s">
        <v>222</v>
      </c>
      <c r="F1512">
        <v>4</v>
      </c>
      <c r="G1512">
        <v>17.2</v>
      </c>
      <c r="H1512">
        <f t="shared" si="689"/>
        <v>0.17199999999999999</v>
      </c>
      <c r="I1512">
        <v>6</v>
      </c>
      <c r="J1512">
        <v>3</v>
      </c>
      <c r="K1512" s="27">
        <f t="shared" si="690"/>
        <v>2.3235273599999995E-2</v>
      </c>
      <c r="L1512">
        <f t="shared" si="705"/>
        <v>7.825334968501757E-2</v>
      </c>
      <c r="O1512">
        <f t="shared" si="706"/>
        <v>5.1075961339410968E-2</v>
      </c>
      <c r="Q1512">
        <f t="shared" si="707"/>
        <v>2.7121335471227224E-2</v>
      </c>
      <c r="T1512">
        <f t="shared" si="708"/>
        <v>0.11944236141528469</v>
      </c>
    </row>
    <row r="1513" spans="1:20" hidden="1" x14ac:dyDescent="0.3">
      <c r="A1513" s="26">
        <v>49002</v>
      </c>
      <c r="B1513">
        <v>201</v>
      </c>
      <c r="C1513" t="s">
        <v>211</v>
      </c>
      <c r="D1513">
        <v>14</v>
      </c>
      <c r="E1513" t="s">
        <v>222</v>
      </c>
      <c r="F1513">
        <v>4</v>
      </c>
      <c r="G1513">
        <v>12.5</v>
      </c>
      <c r="H1513">
        <f t="shared" si="689"/>
        <v>0.125</v>
      </c>
      <c r="I1513">
        <v>4</v>
      </c>
      <c r="J1513">
        <v>2</v>
      </c>
      <c r="K1513" s="27">
        <f t="shared" si="690"/>
        <v>1.2271875E-2</v>
      </c>
      <c r="L1513">
        <f t="shared" si="705"/>
        <v>3.0836508913644887E-2</v>
      </c>
      <c r="O1513">
        <f t="shared" si="706"/>
        <v>2.0126989367936016E-2</v>
      </c>
      <c r="Q1513">
        <f t="shared" si="707"/>
        <v>1.0687431354374026E-2</v>
      </c>
      <c r="T1513">
        <f t="shared" si="708"/>
        <v>4.7067447684663206E-2</v>
      </c>
    </row>
    <row r="1514" spans="1:20" hidden="1" x14ac:dyDescent="0.3">
      <c r="A1514" s="26">
        <v>49002</v>
      </c>
      <c r="B1514">
        <v>201</v>
      </c>
      <c r="C1514" t="s">
        <v>211</v>
      </c>
      <c r="D1514">
        <v>15</v>
      </c>
      <c r="E1514" t="s">
        <v>212</v>
      </c>
      <c r="F1514">
        <v>4</v>
      </c>
      <c r="G1514">
        <v>22</v>
      </c>
      <c r="H1514">
        <f t="shared" si="689"/>
        <v>0.22</v>
      </c>
      <c r="I1514">
        <v>14</v>
      </c>
      <c r="J1514">
        <v>8</v>
      </c>
      <c r="K1514" s="27">
        <f t="shared" si="690"/>
        <v>3.8013359999999996E-2</v>
      </c>
      <c r="L1514">
        <f>0.000062*(G1514^1.947206*I1514^0.894551+0.000039*G1514^2)</f>
        <v>0.27016995462192861</v>
      </c>
      <c r="O1514">
        <f>L1514*0.47*0.75</f>
        <v>9.5234909004229845E-2</v>
      </c>
      <c r="Q1514">
        <f>O1514*0.52</f>
        <v>4.9522152682199519E-2</v>
      </c>
      <c r="T1514">
        <f>(L1514*0.47*0.75)*(1+0.2)*0.52*3.67</f>
        <v>0.21809556041240669</v>
      </c>
    </row>
    <row r="1515" spans="1:20" hidden="1" x14ac:dyDescent="0.3">
      <c r="A1515" s="26">
        <v>49002</v>
      </c>
      <c r="B1515">
        <v>201</v>
      </c>
      <c r="C1515" t="s">
        <v>211</v>
      </c>
      <c r="D1515">
        <v>16</v>
      </c>
      <c r="E1515" t="s">
        <v>222</v>
      </c>
      <c r="F1515">
        <v>4</v>
      </c>
      <c r="G1515">
        <v>11.9</v>
      </c>
      <c r="H1515">
        <f t="shared" si="689"/>
        <v>0.11900000000000001</v>
      </c>
      <c r="I1515">
        <v>4.5</v>
      </c>
      <c r="J1515">
        <v>2</v>
      </c>
      <c r="K1515" s="27">
        <f t="shared" si="690"/>
        <v>1.11220494E-2</v>
      </c>
      <c r="L1515">
        <f t="shared" ref="L1515:L1517" si="709">0.000081*(G1515^1.922704*I1515^0.783213+0.000032*G1515^2)</f>
        <v>3.0764734953268556E-2</v>
      </c>
      <c r="O1515">
        <f>L1515*0.61*1.07</f>
        <v>2.0080142503998387E-2</v>
      </c>
      <c r="Q1515">
        <f t="shared" ref="Q1515:Q1517" si="710">O1515*0.531</f>
        <v>1.0662555669623144E-2</v>
      </c>
      <c r="T1515">
        <f>(L1515*0.61*1.07)*(1+0.2)*0.531*3.67</f>
        <v>4.6957895169020325E-2</v>
      </c>
    </row>
    <row r="1516" spans="1:20" hidden="1" x14ac:dyDescent="0.3">
      <c r="A1516" s="26">
        <v>49002</v>
      </c>
      <c r="B1516">
        <v>201</v>
      </c>
      <c r="C1516" t="s">
        <v>211</v>
      </c>
      <c r="D1516">
        <v>17</v>
      </c>
      <c r="E1516" t="s">
        <v>222</v>
      </c>
      <c r="F1516">
        <v>4</v>
      </c>
      <c r="G1516">
        <v>11.6</v>
      </c>
      <c r="H1516">
        <f t="shared" si="689"/>
        <v>0.11599999999999999</v>
      </c>
      <c r="I1516">
        <v>4.5</v>
      </c>
      <c r="J1516">
        <v>2</v>
      </c>
      <c r="K1516" s="27">
        <f t="shared" si="690"/>
        <v>1.0568342399999998E-2</v>
      </c>
      <c r="L1516">
        <f t="shared" si="709"/>
        <v>2.9290875745715886E-2</v>
      </c>
      <c r="O1516">
        <f>L1516*0.61*1.07</f>
        <v>1.9118154599228759E-2</v>
      </c>
      <c r="Q1516">
        <f t="shared" si="710"/>
        <v>1.0151740092190472E-2</v>
      </c>
      <c r="T1516">
        <f>(L1516*0.61*1.07)*(1+0.2)*0.531*3.67</f>
        <v>4.4708263366006827E-2</v>
      </c>
    </row>
    <row r="1517" spans="1:20" hidden="1" x14ac:dyDescent="0.3">
      <c r="A1517" s="26">
        <v>49002</v>
      </c>
      <c r="B1517">
        <v>201</v>
      </c>
      <c r="C1517" t="s">
        <v>211</v>
      </c>
      <c r="D1517">
        <v>18</v>
      </c>
      <c r="E1517" t="s">
        <v>222</v>
      </c>
      <c r="F1517">
        <v>4</v>
      </c>
      <c r="G1517">
        <v>10.6</v>
      </c>
      <c r="H1517">
        <f t="shared" si="689"/>
        <v>0.106</v>
      </c>
      <c r="I1517">
        <v>4</v>
      </c>
      <c r="J1517">
        <v>2</v>
      </c>
      <c r="K1517" s="27">
        <f t="shared" si="690"/>
        <v>8.824754399999999E-3</v>
      </c>
      <c r="L1517">
        <f t="shared" si="709"/>
        <v>2.2459058738042034E-2</v>
      </c>
      <c r="O1517">
        <f>L1517*0.61*1.07</f>
        <v>1.4659027638320037E-2</v>
      </c>
      <c r="Q1517">
        <f t="shared" si="710"/>
        <v>7.7839436759479406E-3</v>
      </c>
      <c r="T1517">
        <f>(L1517*0.61*1.07)*(1+0.2)*0.531*3.67</f>
        <v>3.4280487948874727E-2</v>
      </c>
    </row>
    <row r="1518" spans="1:20" hidden="1" x14ac:dyDescent="0.3">
      <c r="A1518" s="26">
        <v>49002</v>
      </c>
      <c r="B1518">
        <v>201</v>
      </c>
      <c r="C1518" t="s">
        <v>211</v>
      </c>
      <c r="D1518">
        <v>19</v>
      </c>
      <c r="E1518" t="s">
        <v>212</v>
      </c>
      <c r="F1518">
        <v>4</v>
      </c>
      <c r="G1518">
        <v>14</v>
      </c>
      <c r="H1518">
        <f t="shared" si="689"/>
        <v>0.14000000000000001</v>
      </c>
      <c r="I1518">
        <v>9</v>
      </c>
      <c r="J1518">
        <v>6</v>
      </c>
      <c r="K1518" s="27">
        <f t="shared" si="690"/>
        <v>1.5393840000000002E-2</v>
      </c>
      <c r="L1518">
        <f>0.000062*(G1518^1.947206*I1518^0.894551+0.000039*G1518^2)</f>
        <v>7.5467575121931293E-2</v>
      </c>
      <c r="O1518">
        <f>L1518*0.47*0.75</f>
        <v>2.6602320230480779E-2</v>
      </c>
      <c r="Q1518">
        <f>O1518*0.52</f>
        <v>1.3833206519850006E-2</v>
      </c>
      <c r="T1518">
        <f>(L1518*0.47*0.75)*(1+0.2)*0.52*3.67</f>
        <v>6.0921441513419425E-2</v>
      </c>
    </row>
    <row r="1519" spans="1:20" hidden="1" x14ac:dyDescent="0.3">
      <c r="A1519" s="26">
        <v>49002</v>
      </c>
      <c r="B1519">
        <v>201</v>
      </c>
      <c r="C1519" t="s">
        <v>211</v>
      </c>
      <c r="D1519">
        <v>20</v>
      </c>
      <c r="E1519" t="s">
        <v>222</v>
      </c>
      <c r="F1519">
        <v>7</v>
      </c>
      <c r="G1519">
        <v>11</v>
      </c>
      <c r="H1519">
        <f t="shared" si="689"/>
        <v>0.11</v>
      </c>
      <c r="I1519">
        <v>4</v>
      </c>
      <c r="J1519">
        <v>0</v>
      </c>
      <c r="K1519" s="27">
        <f t="shared" si="690"/>
        <v>9.503339999999999E-3</v>
      </c>
      <c r="L1519">
        <f>0.000081*(G1519^1.922704*I1519^0.783213+0.000032*G1519^2)</f>
        <v>2.4116915408695656E-2</v>
      </c>
      <c r="O1519">
        <f>L1519*0.61*1.07</f>
        <v>1.5741110687255654E-2</v>
      </c>
      <c r="Q1519">
        <f>O1519*0.531</f>
        <v>8.3585297749327533E-3</v>
      </c>
      <c r="T1519">
        <f>(L1519*0.61*1.07)*(1+0.2)*0.531*3.67</f>
        <v>3.6810965128803837E-2</v>
      </c>
    </row>
    <row r="1520" spans="1:20" hidden="1" x14ac:dyDescent="0.3">
      <c r="A1520" s="26">
        <v>49002</v>
      </c>
      <c r="B1520">
        <v>201</v>
      </c>
      <c r="C1520" t="s">
        <v>211</v>
      </c>
      <c r="D1520">
        <v>21</v>
      </c>
      <c r="E1520" t="s">
        <v>212</v>
      </c>
      <c r="F1520">
        <v>4</v>
      </c>
      <c r="G1520">
        <v>10.5</v>
      </c>
      <c r="H1520">
        <f t="shared" si="689"/>
        <v>0.105</v>
      </c>
      <c r="I1520">
        <v>8</v>
      </c>
      <c r="J1520">
        <v>5</v>
      </c>
      <c r="K1520" s="27">
        <f t="shared" si="690"/>
        <v>8.659034999999999E-3</v>
      </c>
      <c r="L1520">
        <f>0.000062*(G1520^1.947206*I1520^0.894551+0.000039*G1520^2)</f>
        <v>3.8790078227023968E-2</v>
      </c>
      <c r="O1520">
        <f>L1520*0.47*0.75</f>
        <v>1.3673502575025948E-2</v>
      </c>
      <c r="Q1520">
        <f>O1520*0.52</f>
        <v>7.1102213390134934E-3</v>
      </c>
      <c r="T1520">
        <f>(L1520*0.47*0.75)*(1+0.2)*0.52*3.67</f>
        <v>3.1313414777015415E-2</v>
      </c>
    </row>
    <row r="1521" spans="1:20" hidden="1" x14ac:dyDescent="0.3">
      <c r="A1521" s="26">
        <v>49002</v>
      </c>
      <c r="B1521">
        <v>201</v>
      </c>
      <c r="C1521" t="s">
        <v>211</v>
      </c>
      <c r="D1521">
        <v>22</v>
      </c>
      <c r="E1521" t="s">
        <v>222</v>
      </c>
      <c r="F1521">
        <v>4</v>
      </c>
      <c r="G1521">
        <v>11.2</v>
      </c>
      <c r="H1521">
        <f t="shared" si="689"/>
        <v>0.11199999999999999</v>
      </c>
      <c r="I1521">
        <v>4</v>
      </c>
      <c r="J1521">
        <v>2</v>
      </c>
      <c r="K1521" s="27">
        <f t="shared" si="690"/>
        <v>9.8520575999999985E-3</v>
      </c>
      <c r="L1521">
        <f t="shared" ref="L1521:L1525" si="711">0.000081*(G1521^1.922704*I1521^0.783213+0.000032*G1521^2)</f>
        <v>2.4967069815258272E-2</v>
      </c>
      <c r="O1521">
        <f>L1521*0.61*1.07</f>
        <v>1.6296006468419076E-2</v>
      </c>
      <c r="Q1521">
        <f t="shared" ref="Q1521:Q1525" si="712">O1521*0.531</f>
        <v>8.6531794347305298E-3</v>
      </c>
      <c r="T1521">
        <f>(L1521*0.61*1.07)*(1+0.2)*0.531*3.67</f>
        <v>3.8108602230553248E-2</v>
      </c>
    </row>
    <row r="1522" spans="1:20" hidden="1" x14ac:dyDescent="0.3">
      <c r="A1522" s="26">
        <v>49002</v>
      </c>
      <c r="B1522">
        <v>201</v>
      </c>
      <c r="C1522" t="s">
        <v>211</v>
      </c>
      <c r="D1522">
        <v>23</v>
      </c>
      <c r="E1522" t="s">
        <v>222</v>
      </c>
      <c r="F1522">
        <v>7</v>
      </c>
      <c r="G1522">
        <v>10.3</v>
      </c>
      <c r="H1522">
        <f t="shared" si="689"/>
        <v>0.10300000000000001</v>
      </c>
      <c r="I1522">
        <v>5</v>
      </c>
      <c r="J1522">
        <v>0</v>
      </c>
      <c r="K1522" s="27">
        <f t="shared" si="690"/>
        <v>8.3323086000000011E-3</v>
      </c>
      <c r="L1522">
        <f t="shared" si="711"/>
        <v>2.5311525147658206E-2</v>
      </c>
      <c r="O1522">
        <f>L1522*0.61*1.07</f>
        <v>1.6520832463876513E-2</v>
      </c>
      <c r="Q1522">
        <f t="shared" si="712"/>
        <v>8.7725620383184294E-3</v>
      </c>
      <c r="T1522">
        <f>(L1522*0.61*1.07)*(1+0.2)*0.531*3.67</f>
        <v>3.8634363216754355E-2</v>
      </c>
    </row>
    <row r="1523" spans="1:20" hidden="1" x14ac:dyDescent="0.3">
      <c r="A1523" s="26">
        <v>49002</v>
      </c>
      <c r="B1523">
        <v>201</v>
      </c>
      <c r="C1523" t="s">
        <v>211</v>
      </c>
      <c r="D1523">
        <v>24</v>
      </c>
      <c r="E1523" t="s">
        <v>222</v>
      </c>
      <c r="F1523">
        <v>4</v>
      </c>
      <c r="G1523">
        <v>17.2</v>
      </c>
      <c r="H1523">
        <f t="shared" si="689"/>
        <v>0.17199999999999999</v>
      </c>
      <c r="I1523">
        <v>7</v>
      </c>
      <c r="J1523">
        <v>3</v>
      </c>
      <c r="K1523" s="27">
        <f t="shared" si="690"/>
        <v>2.3235273599999995E-2</v>
      </c>
      <c r="L1523">
        <f t="shared" si="711"/>
        <v>8.829498737933579E-2</v>
      </c>
      <c r="O1523">
        <f>L1523*0.61*1.07</f>
        <v>5.7630138262492477E-2</v>
      </c>
      <c r="Q1523">
        <f t="shared" si="712"/>
        <v>3.0601603417383508E-2</v>
      </c>
      <c r="T1523">
        <f>(L1523*0.61*1.07)*(1+0.2)*0.531*3.67</f>
        <v>0.13476946145015695</v>
      </c>
    </row>
    <row r="1524" spans="1:20" hidden="1" x14ac:dyDescent="0.3">
      <c r="A1524" s="26">
        <v>49002</v>
      </c>
      <c r="B1524">
        <v>201</v>
      </c>
      <c r="C1524" t="s">
        <v>211</v>
      </c>
      <c r="D1524">
        <v>25</v>
      </c>
      <c r="E1524" t="s">
        <v>222</v>
      </c>
      <c r="F1524">
        <v>4</v>
      </c>
      <c r="G1524">
        <v>12.5</v>
      </c>
      <c r="H1524">
        <f t="shared" si="689"/>
        <v>0.125</v>
      </c>
      <c r="I1524">
        <v>5</v>
      </c>
      <c r="J1524">
        <v>2</v>
      </c>
      <c r="K1524" s="27">
        <f t="shared" si="690"/>
        <v>1.2271875E-2</v>
      </c>
      <c r="L1524">
        <f t="shared" si="711"/>
        <v>3.6725310127242734E-2</v>
      </c>
      <c r="O1524">
        <f>L1524*0.61*1.07</f>
        <v>2.3970609920051331E-2</v>
      </c>
      <c r="Q1524">
        <f t="shared" si="712"/>
        <v>1.2728393867547257E-2</v>
      </c>
      <c r="T1524">
        <f>(L1524*0.61*1.07)*(1+0.2)*0.531*3.67</f>
        <v>5.6055846592678114E-2</v>
      </c>
    </row>
    <row r="1525" spans="1:20" hidden="1" x14ac:dyDescent="0.3">
      <c r="A1525" s="26">
        <v>49002</v>
      </c>
      <c r="B1525">
        <v>201</v>
      </c>
      <c r="C1525" t="s">
        <v>211</v>
      </c>
      <c r="D1525">
        <v>26</v>
      </c>
      <c r="E1525" t="s">
        <v>222</v>
      </c>
      <c r="F1525">
        <v>4</v>
      </c>
      <c r="G1525">
        <v>8</v>
      </c>
      <c r="H1525">
        <f t="shared" si="689"/>
        <v>0.08</v>
      </c>
      <c r="I1525">
        <v>4</v>
      </c>
      <c r="J1525">
        <v>2</v>
      </c>
      <c r="K1525" s="27">
        <f t="shared" si="690"/>
        <v>5.0265600000000002E-3</v>
      </c>
      <c r="L1525">
        <f t="shared" si="711"/>
        <v>1.3073939525541011E-2</v>
      </c>
      <c r="O1525">
        <f>L1525*0.61*1.07</f>
        <v>8.5333603283206175E-3</v>
      </c>
      <c r="Q1525">
        <f t="shared" si="712"/>
        <v>4.5312143343382485E-3</v>
      </c>
      <c r="T1525">
        <f>(L1525*0.61*1.07)*(1+0.2)*0.531*3.67</f>
        <v>1.9955467928425643E-2</v>
      </c>
    </row>
    <row r="1526" spans="1:20" hidden="1" x14ac:dyDescent="0.3">
      <c r="A1526" s="26">
        <v>49002</v>
      </c>
      <c r="B1526">
        <v>201</v>
      </c>
      <c r="C1526" t="s">
        <v>211</v>
      </c>
      <c r="D1526">
        <v>27</v>
      </c>
      <c r="E1526" t="s">
        <v>212</v>
      </c>
      <c r="F1526">
        <v>4</v>
      </c>
      <c r="G1526">
        <v>9.6</v>
      </c>
      <c r="H1526">
        <f t="shared" si="689"/>
        <v>9.6000000000000002E-2</v>
      </c>
      <c r="I1526">
        <v>5</v>
      </c>
      <c r="J1526">
        <v>3</v>
      </c>
      <c r="K1526" s="27">
        <f t="shared" si="690"/>
        <v>7.2382464000000004E-3</v>
      </c>
      <c r="L1526">
        <f>0.000062*(G1526^1.947206*I1526^0.894551+0.000039*G1526^2)</f>
        <v>2.1396609842818611E-2</v>
      </c>
      <c r="O1526">
        <f>L1526*0.47*0.75</f>
        <v>7.5423049695935596E-3</v>
      </c>
      <c r="Q1526">
        <f>O1526*0.52</f>
        <v>3.9219985841886509E-3</v>
      </c>
      <c r="T1526">
        <f>(L1526*0.47*0.75)*(1+0.2)*0.52*3.67</f>
        <v>1.7272481764766815E-2</v>
      </c>
    </row>
    <row r="1527" spans="1:20" hidden="1" x14ac:dyDescent="0.3">
      <c r="A1527" s="26">
        <v>49002</v>
      </c>
      <c r="B1527">
        <v>201</v>
      </c>
      <c r="C1527" t="s">
        <v>211</v>
      </c>
      <c r="D1527">
        <v>28</v>
      </c>
      <c r="E1527" t="s">
        <v>222</v>
      </c>
      <c r="F1527">
        <v>4</v>
      </c>
      <c r="G1527">
        <v>9</v>
      </c>
      <c r="H1527">
        <f t="shared" si="689"/>
        <v>0.09</v>
      </c>
      <c r="I1527">
        <v>4</v>
      </c>
      <c r="J1527">
        <v>2</v>
      </c>
      <c r="K1527" s="27">
        <f t="shared" si="690"/>
        <v>6.3617399999999994E-3</v>
      </c>
      <c r="L1527">
        <f t="shared" ref="L1527:L1528" si="713">0.000081*(G1527^1.922704*I1527^0.783213+0.000032*G1527^2)</f>
        <v>1.6396746474734342E-2</v>
      </c>
      <c r="O1527">
        <f>L1527*0.61*1.07</f>
        <v>1.0702156424059105E-2</v>
      </c>
      <c r="Q1527">
        <f t="shared" ref="Q1527:Q1528" si="714">O1527*0.531</f>
        <v>5.6828450611753848E-3</v>
      </c>
      <c r="T1527">
        <f>(L1527*0.61*1.07)*(1+0.2)*0.531*3.67</f>
        <v>2.502724964941639E-2</v>
      </c>
    </row>
    <row r="1528" spans="1:20" hidden="1" x14ac:dyDescent="0.3">
      <c r="A1528" s="26">
        <v>49002</v>
      </c>
      <c r="B1528">
        <v>201</v>
      </c>
      <c r="C1528" t="s">
        <v>211</v>
      </c>
      <c r="D1528">
        <v>29</v>
      </c>
      <c r="E1528" t="s">
        <v>222</v>
      </c>
      <c r="F1528">
        <v>4</v>
      </c>
      <c r="G1528">
        <v>20.7</v>
      </c>
      <c r="H1528">
        <f t="shared" si="689"/>
        <v>0.20699999999999999</v>
      </c>
      <c r="I1528">
        <v>5</v>
      </c>
      <c r="J1528">
        <v>3</v>
      </c>
      <c r="K1528" s="27">
        <f t="shared" si="690"/>
        <v>3.3653604599999998E-2</v>
      </c>
      <c r="L1528">
        <f t="shared" si="713"/>
        <v>9.6862090920049604E-2</v>
      </c>
      <c r="O1528">
        <f>L1528*0.61*1.07</f>
        <v>6.3221886743516378E-2</v>
      </c>
      <c r="Q1528">
        <f t="shared" si="714"/>
        <v>3.3570821860807197E-2</v>
      </c>
      <c r="T1528">
        <f>(L1528*0.61*1.07)*(1+0.2)*0.531*3.67</f>
        <v>0.14784589947499491</v>
      </c>
    </row>
    <row r="1529" spans="1:20" hidden="1" x14ac:dyDescent="0.3">
      <c r="A1529" s="26">
        <v>49002</v>
      </c>
      <c r="B1529">
        <v>201</v>
      </c>
      <c r="C1529" t="s">
        <v>211</v>
      </c>
      <c r="D1529">
        <v>30</v>
      </c>
      <c r="E1529" t="s">
        <v>212</v>
      </c>
      <c r="F1529">
        <v>4</v>
      </c>
      <c r="G1529">
        <v>7.5</v>
      </c>
      <c r="H1529">
        <f t="shared" si="689"/>
        <v>7.4999999999999997E-2</v>
      </c>
      <c r="I1529">
        <v>4</v>
      </c>
      <c r="J1529">
        <v>2</v>
      </c>
      <c r="K1529" s="27">
        <f t="shared" si="690"/>
        <v>4.4178749999999999E-3</v>
      </c>
      <c r="L1529">
        <f t="shared" ref="L1529:L1531" si="715">0.000062*(G1529^1.947206*I1529^0.894551+0.000039*G1529^2)</f>
        <v>1.0836650083366449E-2</v>
      </c>
      <c r="O1529">
        <f>L1529*0.47*0.75</f>
        <v>3.8199191543866733E-3</v>
      </c>
      <c r="Q1529">
        <f t="shared" ref="Q1529:Q1531" si="716">O1529*0.52</f>
        <v>1.9863579602810702E-3</v>
      </c>
      <c r="T1529">
        <f>(L1529*0.47*0.75)*(1+0.2)*0.52*3.67</f>
        <v>8.7479204570778315E-3</v>
      </c>
    </row>
    <row r="1530" spans="1:20" hidden="1" x14ac:dyDescent="0.3">
      <c r="A1530" s="26">
        <v>49002</v>
      </c>
      <c r="B1530">
        <v>201</v>
      </c>
      <c r="C1530" t="s">
        <v>211</v>
      </c>
      <c r="D1530">
        <v>31</v>
      </c>
      <c r="E1530" t="s">
        <v>212</v>
      </c>
      <c r="F1530">
        <v>4</v>
      </c>
      <c r="G1530">
        <v>12.6</v>
      </c>
      <c r="H1530">
        <f t="shared" si="689"/>
        <v>0.126</v>
      </c>
      <c r="I1530">
        <v>5</v>
      </c>
      <c r="J1530">
        <v>3</v>
      </c>
      <c r="K1530" s="27">
        <f t="shared" si="690"/>
        <v>1.2469010400000001E-2</v>
      </c>
      <c r="L1530">
        <f t="shared" si="715"/>
        <v>3.6333624377163372E-2</v>
      </c>
      <c r="O1530">
        <f>L1530*0.47*0.75</f>
        <v>1.280760259295009E-2</v>
      </c>
      <c r="Q1530">
        <f t="shared" si="716"/>
        <v>6.6599533483340471E-3</v>
      </c>
      <c r="T1530">
        <f>(L1530*0.47*0.75)*(1+0.2)*0.52*3.67</f>
        <v>2.9330434546063145E-2</v>
      </c>
    </row>
    <row r="1531" spans="1:20" hidden="1" x14ac:dyDescent="0.3">
      <c r="A1531" s="26">
        <v>49002</v>
      </c>
      <c r="B1531">
        <v>201</v>
      </c>
      <c r="C1531" t="s">
        <v>211</v>
      </c>
      <c r="D1531">
        <v>32</v>
      </c>
      <c r="E1531" t="s">
        <v>212</v>
      </c>
      <c r="F1531">
        <v>4</v>
      </c>
      <c r="G1531">
        <v>7.7</v>
      </c>
      <c r="H1531">
        <f t="shared" si="689"/>
        <v>7.6999999999999999E-2</v>
      </c>
      <c r="I1531">
        <v>4</v>
      </c>
      <c r="J1531">
        <v>2</v>
      </c>
      <c r="K1531" s="27">
        <f t="shared" si="690"/>
        <v>4.6566365999999998E-3</v>
      </c>
      <c r="L1531">
        <f t="shared" si="715"/>
        <v>1.1406451922964403E-2</v>
      </c>
      <c r="O1531">
        <f>L1531*0.47*0.75</f>
        <v>4.0207743028449518E-3</v>
      </c>
      <c r="Q1531">
        <f t="shared" si="716"/>
        <v>2.090802637479375E-3</v>
      </c>
      <c r="T1531">
        <f>(L1531*0.47*0.75)*(1+0.2)*0.52*3.67</f>
        <v>9.2078948154591649E-3</v>
      </c>
    </row>
    <row r="1532" spans="1:20" hidden="1" x14ac:dyDescent="0.3">
      <c r="A1532" s="26">
        <v>49002</v>
      </c>
      <c r="B1532">
        <v>201</v>
      </c>
      <c r="C1532" t="s">
        <v>211</v>
      </c>
      <c r="D1532">
        <v>33</v>
      </c>
      <c r="E1532" t="s">
        <v>222</v>
      </c>
      <c r="F1532">
        <v>4</v>
      </c>
      <c r="G1532">
        <v>10.3</v>
      </c>
      <c r="H1532">
        <f t="shared" si="689"/>
        <v>0.10300000000000001</v>
      </c>
      <c r="I1532">
        <v>4</v>
      </c>
      <c r="J1532">
        <v>2</v>
      </c>
      <c r="K1532" s="27">
        <f t="shared" si="690"/>
        <v>8.3323086000000011E-3</v>
      </c>
      <c r="L1532">
        <f>0.000081*(G1532^1.922704*I1532^0.783213+0.000032*G1532^2)</f>
        <v>2.1252891907968138E-2</v>
      </c>
      <c r="O1532">
        <f>L1532*0.61*1.07</f>
        <v>1.3871762548330804E-2</v>
      </c>
      <c r="Q1532">
        <f>O1532*0.531</f>
        <v>7.3659059131636574E-3</v>
      </c>
      <c r="T1532">
        <f>(L1532*0.61*1.07)*(1+0.2)*0.531*3.67</f>
        <v>3.2439449641572748E-2</v>
      </c>
    </row>
    <row r="1533" spans="1:20" hidden="1" x14ac:dyDescent="0.3">
      <c r="A1533" s="26">
        <v>49002</v>
      </c>
      <c r="B1533">
        <v>201</v>
      </c>
      <c r="C1533" t="s">
        <v>211</v>
      </c>
      <c r="D1533">
        <v>34</v>
      </c>
      <c r="E1533" t="s">
        <v>212</v>
      </c>
      <c r="F1533">
        <v>4</v>
      </c>
      <c r="G1533">
        <v>15.5</v>
      </c>
      <c r="H1533">
        <f t="shared" si="689"/>
        <v>0.155</v>
      </c>
      <c r="I1533">
        <v>9</v>
      </c>
      <c r="J1533">
        <v>6</v>
      </c>
      <c r="K1533" s="27">
        <f t="shared" si="690"/>
        <v>1.8869235000000002E-2</v>
      </c>
      <c r="L1533">
        <f>0.000062*(G1533^1.947206*I1533^0.894551+0.000039*G1533^2)</f>
        <v>9.2009791645556921E-2</v>
      </c>
      <c r="O1533">
        <f>L1533*0.47*0.75</f>
        <v>3.2433451555058813E-2</v>
      </c>
      <c r="Q1533">
        <f>O1533*0.52</f>
        <v>1.6865394808630585E-2</v>
      </c>
      <c r="T1533">
        <f>(L1533*0.47*0.75)*(1+0.2)*0.52*3.67</f>
        <v>7.4275198737209086E-2</v>
      </c>
    </row>
    <row r="1534" spans="1:20" hidden="1" x14ac:dyDescent="0.3">
      <c r="A1534" s="26">
        <v>49002</v>
      </c>
      <c r="B1534">
        <v>201</v>
      </c>
      <c r="C1534" t="s">
        <v>211</v>
      </c>
      <c r="D1534">
        <v>35</v>
      </c>
      <c r="E1534" t="s">
        <v>222</v>
      </c>
      <c r="F1534">
        <v>4</v>
      </c>
      <c r="G1534">
        <v>11.9</v>
      </c>
      <c r="H1534">
        <f t="shared" si="689"/>
        <v>0.11900000000000001</v>
      </c>
      <c r="I1534">
        <v>4</v>
      </c>
      <c r="J1534">
        <v>2</v>
      </c>
      <c r="K1534" s="27">
        <f t="shared" si="690"/>
        <v>1.11220494E-2</v>
      </c>
      <c r="L1534">
        <f>0.000081*(G1534^1.922704*I1534^0.783213+0.000032*G1534^2)</f>
        <v>2.8053713540223717E-2</v>
      </c>
      <c r="O1534">
        <f>L1534*0.61*1.07</f>
        <v>1.831065882770402E-2</v>
      </c>
      <c r="Q1534">
        <f>O1534*0.531</f>
        <v>9.7229598375108348E-3</v>
      </c>
      <c r="T1534">
        <f>(L1534*0.61*1.07)*(1+0.2)*0.531*3.67</f>
        <v>4.2819915124397721E-2</v>
      </c>
    </row>
    <row r="1535" spans="1:20" hidden="1" x14ac:dyDescent="0.3">
      <c r="A1535" s="26">
        <v>49002</v>
      </c>
      <c r="B1535">
        <v>201</v>
      </c>
      <c r="C1535" t="s">
        <v>211</v>
      </c>
      <c r="D1535">
        <v>36</v>
      </c>
      <c r="E1535" t="s">
        <v>219</v>
      </c>
      <c r="F1535">
        <v>4</v>
      </c>
      <c r="G1535">
        <v>7.9</v>
      </c>
      <c r="H1535">
        <f t="shared" si="689"/>
        <v>7.9000000000000001E-2</v>
      </c>
      <c r="I1535">
        <v>4</v>
      </c>
      <c r="J1535">
        <v>1.5</v>
      </c>
      <c r="K1535" s="27">
        <f t="shared" si="690"/>
        <v>4.9016813999999999E-3</v>
      </c>
      <c r="L1535">
        <f>0.000084*(G1535^1.894314*I1535^0.808223+0.000034*G1535^2)</f>
        <v>1.2920269591331707E-2</v>
      </c>
      <c r="O1535">
        <f>L1535*0.75*1.07</f>
        <v>1.0368516347043697E-2</v>
      </c>
      <c r="Q1535">
        <f>O1535*0.531</f>
        <v>5.5056821802802035E-3</v>
      </c>
      <c r="T1535">
        <f>(L1535*0.75*1.07)*(1+0.2)*0.531*3.67</f>
        <v>2.4247024321954018E-2</v>
      </c>
    </row>
    <row r="1536" spans="1:20" hidden="1" x14ac:dyDescent="0.3">
      <c r="A1536" s="26">
        <v>49002</v>
      </c>
      <c r="B1536">
        <v>201</v>
      </c>
      <c r="C1536" t="s">
        <v>211</v>
      </c>
      <c r="D1536">
        <v>37</v>
      </c>
      <c r="E1536" t="s">
        <v>222</v>
      </c>
      <c r="F1536">
        <v>4</v>
      </c>
      <c r="G1536">
        <v>21.2</v>
      </c>
      <c r="H1536">
        <f t="shared" si="689"/>
        <v>0.21199999999999999</v>
      </c>
      <c r="I1536">
        <v>7</v>
      </c>
      <c r="J1536">
        <v>4</v>
      </c>
      <c r="K1536" s="27">
        <f t="shared" si="690"/>
        <v>3.5299017599999996E-2</v>
      </c>
      <c r="L1536">
        <f t="shared" ref="L1536:L1538" si="717">0.000081*(G1536^1.922704*I1536^0.783213+0.000032*G1536^2)</f>
        <v>0.13198722208837677</v>
      </c>
      <c r="O1536">
        <f>L1536*0.61*1.07</f>
        <v>8.6148059857083528E-2</v>
      </c>
      <c r="Q1536">
        <f t="shared" ref="Q1536:Q1538" si="718">O1536*0.531</f>
        <v>4.5744619784111352E-2</v>
      </c>
      <c r="T1536">
        <f>(L1536*0.61*1.07)*(1+0.2)*0.531*3.67</f>
        <v>0.20145930552922639</v>
      </c>
    </row>
    <row r="1537" spans="1:24" hidden="1" x14ac:dyDescent="0.3">
      <c r="A1537" s="26">
        <v>49002</v>
      </c>
      <c r="B1537">
        <v>201</v>
      </c>
      <c r="C1537" t="s">
        <v>211</v>
      </c>
      <c r="D1537">
        <v>38</v>
      </c>
      <c r="E1537" t="s">
        <v>222</v>
      </c>
      <c r="F1537">
        <v>4</v>
      </c>
      <c r="G1537">
        <v>12</v>
      </c>
      <c r="H1537">
        <f t="shared" si="689"/>
        <v>0.12</v>
      </c>
      <c r="I1537">
        <v>4</v>
      </c>
      <c r="J1537">
        <v>2</v>
      </c>
      <c r="K1537" s="27">
        <f t="shared" si="690"/>
        <v>1.130976E-2</v>
      </c>
      <c r="L1537">
        <f t="shared" si="717"/>
        <v>2.8508739483518942E-2</v>
      </c>
      <c r="O1537">
        <f>L1537*0.61*1.07</f>
        <v>1.8607654260892816E-2</v>
      </c>
      <c r="Q1537">
        <f t="shared" si="718"/>
        <v>9.8806644125340858E-3</v>
      </c>
      <c r="T1537">
        <f>(L1537*0.61*1.07)*(1+0.2)*0.531*3.67</f>
        <v>4.3514446072800111E-2</v>
      </c>
    </row>
    <row r="1538" spans="1:24" hidden="1" x14ac:dyDescent="0.3">
      <c r="A1538" s="26">
        <v>49002</v>
      </c>
      <c r="B1538">
        <v>201</v>
      </c>
      <c r="C1538" t="s">
        <v>211</v>
      </c>
      <c r="D1538">
        <v>39</v>
      </c>
      <c r="E1538" t="s">
        <v>222</v>
      </c>
      <c r="F1538">
        <v>4</v>
      </c>
      <c r="G1538">
        <v>10.6</v>
      </c>
      <c r="H1538">
        <f t="shared" si="689"/>
        <v>0.106</v>
      </c>
      <c r="I1538">
        <v>4</v>
      </c>
      <c r="J1538">
        <v>2</v>
      </c>
      <c r="K1538" s="27">
        <f t="shared" si="690"/>
        <v>8.824754399999999E-3</v>
      </c>
      <c r="L1538">
        <f t="shared" si="717"/>
        <v>2.2459058738042034E-2</v>
      </c>
      <c r="O1538">
        <f>L1538*0.61*1.07</f>
        <v>1.4659027638320037E-2</v>
      </c>
      <c r="Q1538">
        <f t="shared" si="718"/>
        <v>7.7839436759479406E-3</v>
      </c>
      <c r="T1538">
        <f>(L1538*0.61*1.07)*(1+0.2)*0.531*3.67</f>
        <v>3.4280487948874727E-2</v>
      </c>
    </row>
    <row r="1539" spans="1:24" hidden="1" x14ac:dyDescent="0.3">
      <c r="A1539" s="26">
        <v>49002</v>
      </c>
      <c r="B1539">
        <v>201</v>
      </c>
      <c r="C1539" t="s">
        <v>211</v>
      </c>
      <c r="D1539">
        <v>40</v>
      </c>
      <c r="E1539" t="s">
        <v>212</v>
      </c>
      <c r="F1539">
        <v>4</v>
      </c>
      <c r="G1539">
        <v>7.6</v>
      </c>
      <c r="H1539">
        <f t="shared" ref="H1539:H1602" si="719">G1539/100</f>
        <v>7.5999999999999998E-2</v>
      </c>
      <c r="I1539">
        <v>4</v>
      </c>
      <c r="J1539">
        <v>2</v>
      </c>
      <c r="K1539" s="27">
        <f t="shared" ref="K1539:K1602" si="720">0.7854*H1539^2</f>
        <v>4.5364704E-3</v>
      </c>
      <c r="L1539">
        <f t="shared" ref="L1539:L1540" si="721">0.000062*(G1539^1.947206*I1539^0.894551+0.000039*G1539^2)</f>
        <v>1.1119775604083327E-2</v>
      </c>
      <c r="O1539">
        <f>L1539*0.47*0.75</f>
        <v>3.9197209004393722E-3</v>
      </c>
      <c r="Q1539">
        <f t="shared" ref="Q1539:Q1540" si="722">O1539*0.52</f>
        <v>2.0382548682284737E-3</v>
      </c>
      <c r="T1539">
        <f>(L1539*0.47*0.75)*(1+0.2)*0.52*3.67</f>
        <v>8.9764744396781983E-3</v>
      </c>
    </row>
    <row r="1540" spans="1:24" hidden="1" x14ac:dyDescent="0.3">
      <c r="A1540" s="26">
        <v>49002</v>
      </c>
      <c r="B1540">
        <v>201</v>
      </c>
      <c r="C1540" t="s">
        <v>211</v>
      </c>
      <c r="D1540">
        <v>41</v>
      </c>
      <c r="E1540" t="s">
        <v>212</v>
      </c>
      <c r="F1540">
        <v>1</v>
      </c>
      <c r="G1540">
        <v>58.2</v>
      </c>
      <c r="H1540">
        <f t="shared" si="719"/>
        <v>0.58200000000000007</v>
      </c>
      <c r="I1540">
        <v>22.5</v>
      </c>
      <c r="J1540">
        <v>15</v>
      </c>
      <c r="K1540" s="27">
        <f t="shared" si="720"/>
        <v>0.26603382960000005</v>
      </c>
      <c r="L1540">
        <f t="shared" si="721"/>
        <v>2.7457300323322156</v>
      </c>
      <c r="O1540">
        <f>L1540*0.47*0.75</f>
        <v>0.96786983639710589</v>
      </c>
      <c r="Q1540">
        <f t="shared" si="722"/>
        <v>0.50329231492649507</v>
      </c>
      <c r="T1540">
        <f>(L1540*0.47*0.75)*(1+0.2)*0.52*3.67</f>
        <v>2.2164993549362841</v>
      </c>
      <c r="U1540">
        <v>95</v>
      </c>
      <c r="V1540">
        <v>102</v>
      </c>
      <c r="W1540">
        <v>12</v>
      </c>
      <c r="X1540">
        <v>9</v>
      </c>
    </row>
    <row r="1541" spans="1:24" s="28" customFormat="1" hidden="1" x14ac:dyDescent="0.3">
      <c r="A1541" s="26"/>
      <c r="H1541"/>
      <c r="K1541" s="27"/>
      <c r="L1541"/>
      <c r="M1541"/>
      <c r="N1541"/>
      <c r="O1541"/>
      <c r="P1541"/>
    </row>
    <row r="1542" spans="1:24" hidden="1" x14ac:dyDescent="0.3">
      <c r="A1542" s="26">
        <v>49002</v>
      </c>
      <c r="B1542">
        <v>201</v>
      </c>
      <c r="C1542" t="s">
        <v>211</v>
      </c>
      <c r="D1542">
        <v>43</v>
      </c>
      <c r="E1542" t="s">
        <v>217</v>
      </c>
      <c r="F1542">
        <v>1</v>
      </c>
      <c r="G1542">
        <v>40.700000000000003</v>
      </c>
      <c r="H1542">
        <f t="shared" si="719"/>
        <v>0.40700000000000003</v>
      </c>
      <c r="I1542">
        <v>20.5</v>
      </c>
      <c r="J1542">
        <v>15</v>
      </c>
      <c r="K1542" s="27">
        <f t="shared" si="720"/>
        <v>0.13010072460000002</v>
      </c>
      <c r="L1542">
        <f>0.000059*(G1542^1.965295*I1542^0.892133+0.000019*G1542^2)</f>
        <v>1.2718602593089408</v>
      </c>
      <c r="O1542">
        <f>L1542*0.47*0.75</f>
        <v>0.44833074140640156</v>
      </c>
      <c r="Q1542">
        <f>O1542*0.52</f>
        <v>0.23313198553132883</v>
      </c>
      <c r="T1542">
        <f>(L1542*0.47*0.75)*(1+0.2)*0.52*3.67</f>
        <v>1.0267132642799721</v>
      </c>
    </row>
    <row r="1543" spans="1:24" hidden="1" x14ac:dyDescent="0.3">
      <c r="A1543" s="26">
        <v>49002</v>
      </c>
      <c r="B1543">
        <v>201</v>
      </c>
      <c r="C1543" t="s">
        <v>211</v>
      </c>
      <c r="D1543">
        <v>44</v>
      </c>
      <c r="E1543" t="s">
        <v>222</v>
      </c>
      <c r="F1543">
        <v>4</v>
      </c>
      <c r="G1543">
        <v>16</v>
      </c>
      <c r="H1543">
        <f t="shared" si="719"/>
        <v>0.16</v>
      </c>
      <c r="I1543">
        <v>8</v>
      </c>
      <c r="J1543">
        <v>4</v>
      </c>
      <c r="K1543" s="27">
        <f t="shared" si="720"/>
        <v>2.0106240000000001E-2</v>
      </c>
      <c r="L1543">
        <f>0.000081*(G1543^1.922704*I1543^0.783213+0.000032*G1543^2)</f>
        <v>8.530343550427516E-2</v>
      </c>
      <c r="O1543">
        <f>L1543*0.61*1.07</f>
        <v>5.56775523536404E-2</v>
      </c>
      <c r="Q1543">
        <f>O1543*0.531</f>
        <v>2.9564780299783055E-2</v>
      </c>
      <c r="T1543">
        <f>(L1543*0.61*1.07)*(1+0.2)*0.531*3.67</f>
        <v>0.13020329244024456</v>
      </c>
    </row>
    <row r="1544" spans="1:24" hidden="1" x14ac:dyDescent="0.3">
      <c r="A1544" s="26">
        <v>49002</v>
      </c>
      <c r="B1544">
        <v>201</v>
      </c>
      <c r="C1544" t="s">
        <v>211</v>
      </c>
      <c r="D1544">
        <v>45</v>
      </c>
      <c r="E1544" t="s">
        <v>212</v>
      </c>
      <c r="F1544">
        <v>4</v>
      </c>
      <c r="G1544">
        <v>14.2</v>
      </c>
      <c r="H1544">
        <f t="shared" si="719"/>
        <v>0.14199999999999999</v>
      </c>
      <c r="I1544">
        <v>10</v>
      </c>
      <c r="J1544">
        <v>6</v>
      </c>
      <c r="K1544" s="27">
        <f t="shared" si="720"/>
        <v>1.5836805599999997E-2</v>
      </c>
      <c r="L1544">
        <f t="shared" ref="L1544:L1555" si="723">0.000062*(G1544^1.947206*I1544^0.894551+0.000039*G1544^2)</f>
        <v>8.5248736578953807E-2</v>
      </c>
      <c r="O1544">
        <f t="shared" ref="O1544:O1555" si="724">L1544*0.47*0.75</f>
        <v>3.0050179644081215E-2</v>
      </c>
      <c r="Q1544">
        <f t="shared" ref="Q1544:Q1555" si="725">O1544*0.52</f>
        <v>1.5626093414922233E-2</v>
      </c>
      <c r="T1544">
        <f t="shared" ref="T1544:T1555" si="726">(L1544*0.47*0.75)*(1+0.2)*0.52*3.67</f>
        <v>6.8817315399317514E-2</v>
      </c>
    </row>
    <row r="1545" spans="1:24" hidden="1" x14ac:dyDescent="0.3">
      <c r="A1545" s="26">
        <v>49002</v>
      </c>
      <c r="B1545">
        <v>201</v>
      </c>
      <c r="C1545" t="s">
        <v>211</v>
      </c>
      <c r="D1545">
        <v>46</v>
      </c>
      <c r="E1545" t="s">
        <v>212</v>
      </c>
      <c r="F1545">
        <v>4</v>
      </c>
      <c r="G1545">
        <v>8.6999999999999993</v>
      </c>
      <c r="H1545">
        <f t="shared" si="719"/>
        <v>8.6999999999999994E-2</v>
      </c>
      <c r="I1545">
        <v>6</v>
      </c>
      <c r="J1545">
        <v>3</v>
      </c>
      <c r="K1545" s="27">
        <f t="shared" si="720"/>
        <v>5.944692599999999E-3</v>
      </c>
      <c r="L1545">
        <f t="shared" si="723"/>
        <v>2.0793568002731654E-2</v>
      </c>
      <c r="O1545">
        <f t="shared" si="724"/>
        <v>7.3297327209629077E-3</v>
      </c>
      <c r="Q1545">
        <f t="shared" si="725"/>
        <v>3.8114610149007121E-3</v>
      </c>
      <c r="T1545">
        <f t="shared" si="726"/>
        <v>1.6785674309622734E-2</v>
      </c>
    </row>
    <row r="1546" spans="1:24" hidden="1" x14ac:dyDescent="0.3">
      <c r="A1546" s="26">
        <v>49002</v>
      </c>
      <c r="B1546">
        <v>201</v>
      </c>
      <c r="C1546" t="s">
        <v>211</v>
      </c>
      <c r="D1546">
        <v>47</v>
      </c>
      <c r="E1546" t="s">
        <v>212</v>
      </c>
      <c r="F1546">
        <v>4</v>
      </c>
      <c r="G1546">
        <v>26.4</v>
      </c>
      <c r="H1546">
        <f t="shared" si="719"/>
        <v>0.26400000000000001</v>
      </c>
      <c r="I1546">
        <v>16.3</v>
      </c>
      <c r="J1546">
        <v>9</v>
      </c>
      <c r="K1546" s="27">
        <f t="shared" si="720"/>
        <v>5.4739238400000008E-2</v>
      </c>
      <c r="L1546">
        <f t="shared" si="723"/>
        <v>0.44148167035807467</v>
      </c>
      <c r="O1546">
        <f t="shared" si="724"/>
        <v>0.15562228880122131</v>
      </c>
      <c r="Q1546">
        <f t="shared" si="725"/>
        <v>8.0923590176635085E-2</v>
      </c>
      <c r="T1546">
        <f t="shared" si="726"/>
        <v>0.35638749113790086</v>
      </c>
    </row>
    <row r="1547" spans="1:24" hidden="1" x14ac:dyDescent="0.3">
      <c r="A1547" s="26">
        <v>49002</v>
      </c>
      <c r="B1547">
        <v>201</v>
      </c>
      <c r="C1547" t="s">
        <v>211</v>
      </c>
      <c r="D1547">
        <v>48</v>
      </c>
      <c r="E1547" t="s">
        <v>212</v>
      </c>
      <c r="F1547">
        <v>4</v>
      </c>
      <c r="G1547">
        <v>12</v>
      </c>
      <c r="H1547">
        <f t="shared" si="719"/>
        <v>0.12</v>
      </c>
      <c r="I1547">
        <v>6</v>
      </c>
      <c r="J1547">
        <v>3</v>
      </c>
      <c r="K1547" s="27">
        <f t="shared" si="720"/>
        <v>1.130976E-2</v>
      </c>
      <c r="L1547">
        <f t="shared" si="723"/>
        <v>3.8893744244620103E-2</v>
      </c>
      <c r="O1547">
        <f t="shared" si="724"/>
        <v>1.3710044846228585E-2</v>
      </c>
      <c r="Q1547">
        <f t="shared" si="725"/>
        <v>7.129223320038864E-3</v>
      </c>
      <c r="T1547">
        <f t="shared" si="726"/>
        <v>3.1397099501451156E-2</v>
      </c>
    </row>
    <row r="1548" spans="1:24" hidden="1" x14ac:dyDescent="0.3">
      <c r="A1548" s="26">
        <v>49002</v>
      </c>
      <c r="B1548">
        <v>201</v>
      </c>
      <c r="C1548" t="s">
        <v>211</v>
      </c>
      <c r="D1548">
        <v>49</v>
      </c>
      <c r="E1548" t="s">
        <v>212</v>
      </c>
      <c r="F1548">
        <v>4</v>
      </c>
      <c r="G1548">
        <v>11.1</v>
      </c>
      <c r="H1548">
        <f t="shared" si="719"/>
        <v>0.111</v>
      </c>
      <c r="I1548">
        <v>7</v>
      </c>
      <c r="J1548">
        <v>3</v>
      </c>
      <c r="K1548" s="27">
        <f t="shared" si="720"/>
        <v>9.6769134000000007E-3</v>
      </c>
      <c r="L1548">
        <f t="shared" si="723"/>
        <v>3.8356373218790603E-2</v>
      </c>
      <c r="O1548">
        <f t="shared" si="724"/>
        <v>1.3520621559623688E-2</v>
      </c>
      <c r="Q1548">
        <f t="shared" si="725"/>
        <v>7.0307232110043182E-3</v>
      </c>
      <c r="T1548">
        <f t="shared" si="726"/>
        <v>3.0963305021263019E-2</v>
      </c>
    </row>
    <row r="1549" spans="1:24" hidden="1" x14ac:dyDescent="0.3">
      <c r="A1549" s="26">
        <v>49002</v>
      </c>
      <c r="B1549">
        <v>201</v>
      </c>
      <c r="C1549" t="s">
        <v>211</v>
      </c>
      <c r="D1549">
        <v>50</v>
      </c>
      <c r="E1549" t="s">
        <v>212</v>
      </c>
      <c r="F1549">
        <v>4</v>
      </c>
      <c r="G1549">
        <v>11.4</v>
      </c>
      <c r="H1549">
        <f t="shared" si="719"/>
        <v>0.114</v>
      </c>
      <c r="I1549">
        <v>7</v>
      </c>
      <c r="J1549">
        <v>3</v>
      </c>
      <c r="K1549" s="27">
        <f t="shared" si="720"/>
        <v>1.02070584E-2</v>
      </c>
      <c r="L1549">
        <f t="shared" si="723"/>
        <v>4.0400787659690199E-2</v>
      </c>
      <c r="O1549">
        <f t="shared" si="724"/>
        <v>1.4241277650040792E-2</v>
      </c>
      <c r="Q1549">
        <f t="shared" si="725"/>
        <v>7.405464378021212E-3</v>
      </c>
      <c r="T1549">
        <f t="shared" si="726"/>
        <v>3.2613665120805414E-2</v>
      </c>
    </row>
    <row r="1550" spans="1:24" hidden="1" x14ac:dyDescent="0.3">
      <c r="A1550" s="26">
        <v>49002</v>
      </c>
      <c r="B1550">
        <v>201</v>
      </c>
      <c r="C1550" t="s">
        <v>211</v>
      </c>
      <c r="D1550">
        <v>51</v>
      </c>
      <c r="E1550" t="s">
        <v>212</v>
      </c>
      <c r="F1550">
        <v>4</v>
      </c>
      <c r="G1550">
        <v>15.4</v>
      </c>
      <c r="H1550">
        <f t="shared" si="719"/>
        <v>0.154</v>
      </c>
      <c r="I1550">
        <v>9</v>
      </c>
      <c r="J1550">
        <v>6</v>
      </c>
      <c r="K1550" s="27">
        <f t="shared" si="720"/>
        <v>1.8626546399999999E-2</v>
      </c>
      <c r="L1550">
        <f t="shared" si="723"/>
        <v>9.0857439669134038E-2</v>
      </c>
      <c r="O1550">
        <f t="shared" si="724"/>
        <v>3.2027247483369742E-2</v>
      </c>
      <c r="Q1550">
        <f t="shared" si="725"/>
        <v>1.6654168691352268E-2</v>
      </c>
      <c r="T1550">
        <f t="shared" si="726"/>
        <v>7.3344958916715372E-2</v>
      </c>
    </row>
    <row r="1551" spans="1:24" hidden="1" x14ac:dyDescent="0.3">
      <c r="A1551" s="26">
        <v>49002</v>
      </c>
      <c r="B1551">
        <v>201</v>
      </c>
      <c r="C1551" t="s">
        <v>211</v>
      </c>
      <c r="D1551">
        <v>52</v>
      </c>
      <c r="E1551" t="s">
        <v>212</v>
      </c>
      <c r="F1551">
        <v>4</v>
      </c>
      <c r="G1551">
        <v>14.7</v>
      </c>
      <c r="H1551">
        <f t="shared" si="719"/>
        <v>0.14699999999999999</v>
      </c>
      <c r="I1551">
        <v>9</v>
      </c>
      <c r="J1551">
        <v>6</v>
      </c>
      <c r="K1551" s="27">
        <f t="shared" si="720"/>
        <v>1.6971708599999996E-2</v>
      </c>
      <c r="L1551">
        <f t="shared" si="723"/>
        <v>8.2988962085528556E-2</v>
      </c>
      <c r="O1551">
        <f t="shared" si="724"/>
        <v>2.9253609135148816E-2</v>
      </c>
      <c r="Q1551">
        <f t="shared" si="725"/>
        <v>1.5211876750277385E-2</v>
      </c>
      <c r="T1551">
        <f t="shared" si="726"/>
        <v>6.699310520822159E-2</v>
      </c>
    </row>
    <row r="1552" spans="1:24" hidden="1" x14ac:dyDescent="0.3">
      <c r="A1552" s="26">
        <v>49002</v>
      </c>
      <c r="B1552">
        <v>201</v>
      </c>
      <c r="C1552" t="s">
        <v>211</v>
      </c>
      <c r="D1552">
        <v>53</v>
      </c>
      <c r="E1552" t="s">
        <v>212</v>
      </c>
      <c r="F1552">
        <v>4</v>
      </c>
      <c r="G1552">
        <v>7.8</v>
      </c>
      <c r="H1552">
        <f t="shared" si="719"/>
        <v>7.8E-2</v>
      </c>
      <c r="I1552">
        <v>4</v>
      </c>
      <c r="J1552">
        <v>2</v>
      </c>
      <c r="K1552" s="27">
        <f t="shared" si="720"/>
        <v>4.7783736E-3</v>
      </c>
      <c r="L1552">
        <f t="shared" si="723"/>
        <v>1.1696676590311605E-2</v>
      </c>
      <c r="O1552">
        <f t="shared" si="724"/>
        <v>4.1230784980848404E-3</v>
      </c>
      <c r="Q1552">
        <f t="shared" si="725"/>
        <v>2.1440008190041172E-3</v>
      </c>
      <c r="T1552">
        <f t="shared" si="726"/>
        <v>9.4421796068941306E-3</v>
      </c>
    </row>
    <row r="1553" spans="1:20" hidden="1" x14ac:dyDescent="0.3">
      <c r="A1553" s="26">
        <v>49002</v>
      </c>
      <c r="B1553">
        <v>201</v>
      </c>
      <c r="C1553" t="s">
        <v>211</v>
      </c>
      <c r="D1553">
        <v>54</v>
      </c>
      <c r="E1553" t="s">
        <v>212</v>
      </c>
      <c r="F1553">
        <v>4</v>
      </c>
      <c r="G1553">
        <v>7.7</v>
      </c>
      <c r="H1553">
        <f t="shared" si="719"/>
        <v>7.6999999999999999E-2</v>
      </c>
      <c r="I1553">
        <v>4</v>
      </c>
      <c r="J1553">
        <v>2</v>
      </c>
      <c r="K1553" s="27">
        <f t="shared" si="720"/>
        <v>4.6566365999999998E-3</v>
      </c>
      <c r="L1553">
        <f t="shared" si="723"/>
        <v>1.1406451922964403E-2</v>
      </c>
      <c r="O1553">
        <f t="shared" si="724"/>
        <v>4.0207743028449518E-3</v>
      </c>
      <c r="Q1553">
        <f t="shared" si="725"/>
        <v>2.090802637479375E-3</v>
      </c>
      <c r="T1553">
        <f t="shared" si="726"/>
        <v>9.2078948154591649E-3</v>
      </c>
    </row>
    <row r="1554" spans="1:20" hidden="1" x14ac:dyDescent="0.3">
      <c r="A1554" s="26">
        <v>49002</v>
      </c>
      <c r="B1554">
        <v>201</v>
      </c>
      <c r="C1554" t="s">
        <v>211</v>
      </c>
      <c r="D1554">
        <v>55</v>
      </c>
      <c r="E1554" t="s">
        <v>212</v>
      </c>
      <c r="F1554">
        <v>4</v>
      </c>
      <c r="G1554">
        <v>7.9</v>
      </c>
      <c r="H1554">
        <f t="shared" si="719"/>
        <v>7.9000000000000001E-2</v>
      </c>
      <c r="I1554">
        <v>4</v>
      </c>
      <c r="J1554">
        <v>2</v>
      </c>
      <c r="K1554" s="27">
        <f t="shared" si="720"/>
        <v>4.9016813999999999E-3</v>
      </c>
      <c r="L1554">
        <f t="shared" si="723"/>
        <v>1.1990447189696147E-2</v>
      </c>
      <c r="O1554">
        <f t="shared" si="724"/>
        <v>4.2266326343678917E-3</v>
      </c>
      <c r="Q1554">
        <f t="shared" si="725"/>
        <v>2.1978489698713036E-3</v>
      </c>
      <c r="T1554">
        <f t="shared" si="726"/>
        <v>9.6793268633132215E-3</v>
      </c>
    </row>
    <row r="1555" spans="1:20" hidden="1" x14ac:dyDescent="0.3">
      <c r="A1555" s="26">
        <v>49002</v>
      </c>
      <c r="B1555">
        <v>201</v>
      </c>
      <c r="C1555" t="s">
        <v>211</v>
      </c>
      <c r="D1555">
        <v>56</v>
      </c>
      <c r="E1555" t="s">
        <v>212</v>
      </c>
      <c r="F1555">
        <v>4</v>
      </c>
      <c r="G1555">
        <v>17.8</v>
      </c>
      <c r="H1555">
        <f t="shared" si="719"/>
        <v>0.17800000000000002</v>
      </c>
      <c r="I1555">
        <v>14</v>
      </c>
      <c r="J1555">
        <v>8</v>
      </c>
      <c r="K1555" s="27">
        <f t="shared" si="720"/>
        <v>2.4884613600000001E-2</v>
      </c>
      <c r="L1555">
        <f t="shared" si="723"/>
        <v>0.17884996574285034</v>
      </c>
      <c r="O1555">
        <f t="shared" si="724"/>
        <v>6.3044612924354745E-2</v>
      </c>
      <c r="Q1555">
        <f t="shared" si="725"/>
        <v>3.2783198720664472E-2</v>
      </c>
      <c r="T1555">
        <f t="shared" si="726"/>
        <v>0.14437720716580632</v>
      </c>
    </row>
    <row r="1556" spans="1:20" hidden="1" x14ac:dyDescent="0.3">
      <c r="A1556" s="26">
        <v>49002</v>
      </c>
      <c r="B1556">
        <v>201</v>
      </c>
      <c r="C1556" t="s">
        <v>211</v>
      </c>
      <c r="D1556">
        <v>57</v>
      </c>
      <c r="E1556" t="s">
        <v>222</v>
      </c>
      <c r="F1556">
        <v>4</v>
      </c>
      <c r="G1556">
        <v>12.3</v>
      </c>
      <c r="H1556">
        <f t="shared" si="719"/>
        <v>0.12300000000000001</v>
      </c>
      <c r="I1556">
        <v>4.5</v>
      </c>
      <c r="J1556">
        <v>2</v>
      </c>
      <c r="K1556" s="27">
        <f t="shared" si="720"/>
        <v>1.1882316600000003E-2</v>
      </c>
      <c r="L1556">
        <f t="shared" ref="L1556:L1558" si="727">0.000081*(G1556^1.922704*I1556^0.783213+0.000032*G1556^2)</f>
        <v>3.2783828084306924E-2</v>
      </c>
      <c r="O1556">
        <f>L1556*0.61*1.07</f>
        <v>2.1398004590627129E-2</v>
      </c>
      <c r="Q1556">
        <f t="shared" ref="Q1556:Q1558" si="728">O1556*0.531</f>
        <v>1.1362340437623006E-2</v>
      </c>
      <c r="T1556">
        <f>(L1556*0.61*1.07)*(1+0.2)*0.531*3.67</f>
        <v>5.0039747287291714E-2</v>
      </c>
    </row>
    <row r="1557" spans="1:20" hidden="1" x14ac:dyDescent="0.3">
      <c r="A1557" s="26">
        <v>49002</v>
      </c>
      <c r="B1557">
        <v>201</v>
      </c>
      <c r="C1557" t="s">
        <v>211</v>
      </c>
      <c r="D1557">
        <v>58</v>
      </c>
      <c r="E1557" t="s">
        <v>222</v>
      </c>
      <c r="F1557">
        <v>4</v>
      </c>
      <c r="G1557">
        <v>13.1</v>
      </c>
      <c r="H1557">
        <f t="shared" si="719"/>
        <v>0.13100000000000001</v>
      </c>
      <c r="I1557">
        <v>5</v>
      </c>
      <c r="J1557">
        <v>3</v>
      </c>
      <c r="K1557" s="27">
        <f t="shared" si="720"/>
        <v>1.3478249400000001E-2</v>
      </c>
      <c r="L1557">
        <f t="shared" si="727"/>
        <v>4.0189648593147415E-2</v>
      </c>
      <c r="O1557">
        <f>L1557*0.61*1.07</f>
        <v>2.623178363674732E-2</v>
      </c>
      <c r="Q1557">
        <f t="shared" si="728"/>
        <v>1.3929077111112827E-2</v>
      </c>
      <c r="T1557">
        <f>(L1557*0.61*1.07)*(1+0.2)*0.531*3.67</f>
        <v>6.1343655597340889E-2</v>
      </c>
    </row>
    <row r="1558" spans="1:20" hidden="1" x14ac:dyDescent="0.3">
      <c r="A1558" s="26">
        <v>49002</v>
      </c>
      <c r="B1558">
        <v>201</v>
      </c>
      <c r="C1558" t="s">
        <v>211</v>
      </c>
      <c r="D1558">
        <v>59</v>
      </c>
      <c r="E1558" t="s">
        <v>222</v>
      </c>
      <c r="F1558">
        <v>4</v>
      </c>
      <c r="G1558">
        <v>16.2</v>
      </c>
      <c r="H1558">
        <f t="shared" si="719"/>
        <v>0.16200000000000001</v>
      </c>
      <c r="I1558">
        <v>6</v>
      </c>
      <c r="J1558">
        <v>3</v>
      </c>
      <c r="K1558" s="27">
        <f t="shared" si="720"/>
        <v>2.0612037600000001E-2</v>
      </c>
      <c r="L1558">
        <f t="shared" si="727"/>
        <v>6.9740777818614333E-2</v>
      </c>
      <c r="O1558">
        <f>L1558*0.61*1.07</f>
        <v>4.5519805682209577E-2</v>
      </c>
      <c r="Q1558">
        <f t="shared" si="728"/>
        <v>2.4171016817253286E-2</v>
      </c>
      <c r="T1558">
        <f>(L1558*0.61*1.07)*(1+0.2)*0.531*3.67</f>
        <v>0.10644915806318347</v>
      </c>
    </row>
    <row r="1559" spans="1:20" hidden="1" x14ac:dyDescent="0.3">
      <c r="A1559" s="26">
        <v>49002</v>
      </c>
      <c r="B1559">
        <v>201</v>
      </c>
      <c r="C1559" t="s">
        <v>211</v>
      </c>
      <c r="D1559">
        <v>60</v>
      </c>
      <c r="E1559" t="s">
        <v>212</v>
      </c>
      <c r="F1559">
        <v>4</v>
      </c>
      <c r="G1559">
        <v>22.7</v>
      </c>
      <c r="H1559">
        <f t="shared" si="719"/>
        <v>0.22699999999999998</v>
      </c>
      <c r="I1559">
        <v>15</v>
      </c>
      <c r="J1559">
        <v>10</v>
      </c>
      <c r="K1559" s="27">
        <f t="shared" si="720"/>
        <v>4.047087659999999E-2</v>
      </c>
      <c r="L1559">
        <f>0.000062*(G1559^1.947206*I1559^0.894551+0.000039*G1559^2)</f>
        <v>0.30544200245022107</v>
      </c>
      <c r="O1559">
        <f>L1559*0.47*0.75</f>
        <v>0.10766830586370291</v>
      </c>
      <c r="Q1559">
        <f>O1559*0.52</f>
        <v>5.5987519049125516E-2</v>
      </c>
      <c r="T1559">
        <f>(L1559*0.47*0.75)*(1+0.2)*0.52*3.67</f>
        <v>0.24656903389234874</v>
      </c>
    </row>
    <row r="1560" spans="1:20" hidden="1" x14ac:dyDescent="0.3">
      <c r="A1560" s="26">
        <v>49002</v>
      </c>
      <c r="B1560">
        <v>201</v>
      </c>
      <c r="C1560" t="s">
        <v>211</v>
      </c>
      <c r="D1560">
        <v>61</v>
      </c>
      <c r="E1560" t="s">
        <v>222</v>
      </c>
      <c r="F1560">
        <v>4</v>
      </c>
      <c r="G1560">
        <v>10.5</v>
      </c>
      <c r="H1560">
        <f t="shared" si="719"/>
        <v>0.105</v>
      </c>
      <c r="I1560">
        <v>4</v>
      </c>
      <c r="J1560">
        <v>2</v>
      </c>
      <c r="K1560" s="27">
        <f t="shared" si="720"/>
        <v>8.659034999999999E-3</v>
      </c>
      <c r="L1560">
        <f>0.000081*(G1560^1.922704*I1560^0.783213+0.000032*G1560^2)</f>
        <v>2.2053453515560557E-2</v>
      </c>
      <c r="O1560">
        <f>L1560*0.61*1.07</f>
        <v>1.4394289109606375E-2</v>
      </c>
      <c r="Q1560">
        <f>O1560*0.531</f>
        <v>7.6433675172009859E-3</v>
      </c>
      <c r="T1560">
        <f>(L1560*0.61*1.07)*(1+0.2)*0.531*3.67</f>
        <v>3.3661390545753136E-2</v>
      </c>
    </row>
    <row r="1561" spans="1:20" hidden="1" x14ac:dyDescent="0.3">
      <c r="A1561" s="26">
        <v>49002</v>
      </c>
      <c r="B1561">
        <v>201</v>
      </c>
      <c r="C1561" t="s">
        <v>211</v>
      </c>
      <c r="D1561">
        <v>62</v>
      </c>
      <c r="E1561" t="s">
        <v>212</v>
      </c>
      <c r="F1561">
        <v>4</v>
      </c>
      <c r="G1561">
        <v>9.6999999999999993</v>
      </c>
      <c r="H1561">
        <f t="shared" si="719"/>
        <v>9.6999999999999989E-2</v>
      </c>
      <c r="I1561">
        <v>8</v>
      </c>
      <c r="J1561">
        <v>4</v>
      </c>
      <c r="K1561" s="27">
        <f t="shared" si="720"/>
        <v>7.3898285999999978E-3</v>
      </c>
      <c r="L1561">
        <f t="shared" ref="L1561:L1562" si="729">0.000062*(G1561^1.947206*I1561^0.894551+0.000039*G1561^2)</f>
        <v>3.3243179473885026E-2</v>
      </c>
      <c r="O1561">
        <f>L1561*0.47*0.75</f>
        <v>1.1718220764544471E-2</v>
      </c>
      <c r="Q1561">
        <f t="shared" ref="Q1561:Q1562" si="730">O1561*0.52</f>
        <v>6.0934747975631247E-3</v>
      </c>
      <c r="T1561">
        <f>(L1561*0.47*0.75)*(1+0.2)*0.52*3.67</f>
        <v>2.6835663008468E-2</v>
      </c>
    </row>
    <row r="1562" spans="1:20" hidden="1" x14ac:dyDescent="0.3">
      <c r="A1562" s="26">
        <v>49002</v>
      </c>
      <c r="B1562">
        <v>201</v>
      </c>
      <c r="C1562" t="s">
        <v>211</v>
      </c>
      <c r="D1562">
        <v>63</v>
      </c>
      <c r="E1562" t="s">
        <v>212</v>
      </c>
      <c r="F1562">
        <v>4</v>
      </c>
      <c r="G1562">
        <v>12.4</v>
      </c>
      <c r="H1562">
        <f t="shared" si="719"/>
        <v>0.124</v>
      </c>
      <c r="I1562">
        <v>9</v>
      </c>
      <c r="J1562">
        <v>6</v>
      </c>
      <c r="K1562" s="27">
        <f t="shared" si="720"/>
        <v>1.2076310399999998E-2</v>
      </c>
      <c r="L1562">
        <f t="shared" si="729"/>
        <v>5.9584082508249051E-2</v>
      </c>
      <c r="O1562">
        <f>L1562*0.47*0.75</f>
        <v>2.1003389084157789E-2</v>
      </c>
      <c r="Q1562">
        <f t="shared" si="730"/>
        <v>1.092176232376205E-2</v>
      </c>
      <c r="T1562">
        <f>(L1562*0.47*0.75)*(1+0.2)*0.52*3.67</f>
        <v>4.8099441273848069E-2</v>
      </c>
    </row>
    <row r="1563" spans="1:20" hidden="1" x14ac:dyDescent="0.3">
      <c r="A1563" s="26">
        <v>49002</v>
      </c>
      <c r="B1563">
        <v>201</v>
      </c>
      <c r="C1563" t="s">
        <v>211</v>
      </c>
      <c r="D1563">
        <v>64</v>
      </c>
      <c r="E1563" t="s">
        <v>222</v>
      </c>
      <c r="F1563">
        <v>4</v>
      </c>
      <c r="G1563">
        <v>11.5</v>
      </c>
      <c r="H1563">
        <f t="shared" si="719"/>
        <v>0.115</v>
      </c>
      <c r="I1563">
        <v>4</v>
      </c>
      <c r="J1563">
        <v>2</v>
      </c>
      <c r="K1563" s="27">
        <f t="shared" si="720"/>
        <v>1.0386915E-2</v>
      </c>
      <c r="L1563">
        <f>0.000081*(G1563^1.922704*I1563^0.783213+0.000032*G1563^2)</f>
        <v>2.6268778505815899E-2</v>
      </c>
      <c r="O1563">
        <f>L1563*0.61*1.07</f>
        <v>1.7145631730746038E-2</v>
      </c>
      <c r="Q1563">
        <f>O1563*0.531</f>
        <v>9.1043304490261469E-3</v>
      </c>
      <c r="T1563">
        <f>(L1563*0.61*1.07)*(1+0.2)*0.531*3.67</f>
        <v>4.0095471297511148E-2</v>
      </c>
    </row>
    <row r="1564" spans="1:20" hidden="1" x14ac:dyDescent="0.3">
      <c r="A1564" s="26">
        <v>49002</v>
      </c>
      <c r="B1564">
        <v>201</v>
      </c>
      <c r="C1564" t="s">
        <v>211</v>
      </c>
      <c r="D1564">
        <v>65</v>
      </c>
      <c r="E1564" t="s">
        <v>212</v>
      </c>
      <c r="F1564">
        <v>4</v>
      </c>
      <c r="G1564">
        <v>14</v>
      </c>
      <c r="H1564">
        <f t="shared" si="719"/>
        <v>0.14000000000000001</v>
      </c>
      <c r="I1564">
        <v>11</v>
      </c>
      <c r="J1564">
        <v>8</v>
      </c>
      <c r="K1564" s="27">
        <f t="shared" si="720"/>
        <v>1.5393840000000002E-2</v>
      </c>
      <c r="L1564">
        <f t="shared" ref="L1564:L1565" si="731">0.000062*(G1564^1.947206*I1564^0.894551+0.000039*G1564^2)</f>
        <v>9.0306752379081937E-2</v>
      </c>
      <c r="O1564">
        <f>L1564*0.47*0.75</f>
        <v>3.1833130213626382E-2</v>
      </c>
      <c r="Q1564">
        <f t="shared" ref="Q1564:Q1565" si="732">O1564*0.52</f>
        <v>1.6553227711085718E-2</v>
      </c>
      <c r="T1564">
        <f>(L1564*0.47*0.75)*(1+0.2)*0.52*3.67</f>
        <v>7.2900414839621508E-2</v>
      </c>
    </row>
    <row r="1565" spans="1:20" hidden="1" x14ac:dyDescent="0.3">
      <c r="A1565" s="26">
        <v>49002</v>
      </c>
      <c r="B1565">
        <v>201</v>
      </c>
      <c r="C1565" t="s">
        <v>211</v>
      </c>
      <c r="D1565">
        <v>66</v>
      </c>
      <c r="E1565" t="s">
        <v>212</v>
      </c>
      <c r="F1565">
        <v>4</v>
      </c>
      <c r="G1565">
        <v>12.1</v>
      </c>
      <c r="H1565">
        <f t="shared" si="719"/>
        <v>0.121</v>
      </c>
      <c r="I1565">
        <v>10</v>
      </c>
      <c r="J1565">
        <v>6</v>
      </c>
      <c r="K1565" s="27">
        <f t="shared" si="720"/>
        <v>1.14990414E-2</v>
      </c>
      <c r="L1565">
        <f t="shared" si="731"/>
        <v>6.2423960956171719E-2</v>
      </c>
      <c r="O1565">
        <f>L1565*0.47*0.75</f>
        <v>2.2004446237050529E-2</v>
      </c>
      <c r="Q1565">
        <f t="shared" si="732"/>
        <v>1.1442312043266276E-2</v>
      </c>
      <c r="T1565">
        <f>(L1565*0.47*0.75)*(1+0.2)*0.52*3.67</f>
        <v>5.0391942238544672E-2</v>
      </c>
    </row>
    <row r="1566" spans="1:20" hidden="1" x14ac:dyDescent="0.3">
      <c r="A1566" s="26">
        <v>49002</v>
      </c>
      <c r="B1566">
        <v>201</v>
      </c>
      <c r="C1566" t="s">
        <v>211</v>
      </c>
      <c r="D1566">
        <v>67</v>
      </c>
      <c r="E1566" t="s">
        <v>222</v>
      </c>
      <c r="F1566">
        <v>4</v>
      </c>
      <c r="G1566">
        <v>14.4</v>
      </c>
      <c r="H1566">
        <f t="shared" si="719"/>
        <v>0.14400000000000002</v>
      </c>
      <c r="I1566">
        <v>4</v>
      </c>
      <c r="J1566">
        <v>2</v>
      </c>
      <c r="K1566" s="27">
        <f t="shared" si="720"/>
        <v>1.6286054400000003E-2</v>
      </c>
      <c r="L1566">
        <f>0.000081*(G1566^1.922704*I1566^0.783213+0.000032*G1566^2)</f>
        <v>4.0478107044858214E-2</v>
      </c>
      <c r="O1566">
        <f>L1566*0.61*1.07</f>
        <v>2.6420060468178956E-2</v>
      </c>
      <c r="Q1566">
        <f>O1566*0.531</f>
        <v>1.4029052108603026E-2</v>
      </c>
      <c r="T1566">
        <f>(L1566*0.61*1.07)*(1+0.2)*0.531*3.67</f>
        <v>6.1783945486287725E-2</v>
      </c>
    </row>
    <row r="1567" spans="1:20" hidden="1" x14ac:dyDescent="0.3">
      <c r="A1567" s="26">
        <v>49002</v>
      </c>
      <c r="B1567">
        <v>201</v>
      </c>
      <c r="C1567" t="s">
        <v>211</v>
      </c>
      <c r="D1567">
        <v>68</v>
      </c>
      <c r="E1567" t="s">
        <v>212</v>
      </c>
      <c r="F1567">
        <v>4</v>
      </c>
      <c r="G1567">
        <v>16.8</v>
      </c>
      <c r="H1567">
        <f t="shared" si="719"/>
        <v>0.16800000000000001</v>
      </c>
      <c r="I1567">
        <v>9</v>
      </c>
      <c r="J1567">
        <v>4</v>
      </c>
      <c r="K1567" s="27">
        <f t="shared" si="720"/>
        <v>2.2167129600000002E-2</v>
      </c>
      <c r="L1567">
        <f t="shared" ref="L1567:L1568" si="733">0.000062*(G1567^1.947206*I1567^0.894551+0.000039*G1567^2)</f>
        <v>0.10763229966914585</v>
      </c>
      <c r="O1567">
        <f>L1567*0.47*0.75</f>
        <v>3.7940385633373916E-2</v>
      </c>
      <c r="Q1567">
        <f t="shared" ref="Q1567:Q1568" si="734">O1567*0.52</f>
        <v>1.9729000529354435E-2</v>
      </c>
      <c r="T1567">
        <f>(L1567*0.47*0.75)*(1+0.2)*0.52*3.67</f>
        <v>8.6886518331276932E-2</v>
      </c>
    </row>
    <row r="1568" spans="1:20" hidden="1" x14ac:dyDescent="0.3">
      <c r="A1568" s="26">
        <v>49002</v>
      </c>
      <c r="B1568">
        <v>201</v>
      </c>
      <c r="C1568" t="s">
        <v>211</v>
      </c>
      <c r="D1568">
        <v>69</v>
      </c>
      <c r="E1568" t="s">
        <v>212</v>
      </c>
      <c r="F1568">
        <v>4</v>
      </c>
      <c r="G1568">
        <v>15.6</v>
      </c>
      <c r="H1568">
        <f t="shared" si="719"/>
        <v>0.156</v>
      </c>
      <c r="I1568">
        <v>9</v>
      </c>
      <c r="J1568">
        <v>4</v>
      </c>
      <c r="K1568" s="27">
        <f t="shared" si="720"/>
        <v>1.91134944E-2</v>
      </c>
      <c r="L1568">
        <f t="shared" si="733"/>
        <v>9.3169207241620103E-2</v>
      </c>
      <c r="O1568">
        <f>L1568*0.47*0.75</f>
        <v>3.2842145552671079E-2</v>
      </c>
      <c r="Q1568">
        <f t="shared" si="734"/>
        <v>1.7077915687388961E-2</v>
      </c>
      <c r="T1568">
        <f>(L1568*0.47*0.75)*(1+0.2)*0.52*3.67</f>
        <v>7.521114068726098E-2</v>
      </c>
    </row>
    <row r="1569" spans="1:24" hidden="1" x14ac:dyDescent="0.3">
      <c r="A1569" s="26">
        <v>49002</v>
      </c>
      <c r="B1569">
        <v>201</v>
      </c>
      <c r="C1569" t="s">
        <v>211</v>
      </c>
      <c r="D1569">
        <v>70</v>
      </c>
      <c r="E1569" t="s">
        <v>222</v>
      </c>
      <c r="F1569">
        <v>4</v>
      </c>
      <c r="G1569">
        <v>7.6</v>
      </c>
      <c r="H1569">
        <f t="shared" si="719"/>
        <v>7.5999999999999998E-2</v>
      </c>
      <c r="I1569">
        <v>4</v>
      </c>
      <c r="J1569">
        <v>2</v>
      </c>
      <c r="K1569" s="27">
        <f t="shared" si="720"/>
        <v>4.5364704E-3</v>
      </c>
      <c r="L1569">
        <f>0.000081*(G1569^1.922704*I1569^0.783213+0.000032*G1569^2)</f>
        <v>1.1846103881280119E-2</v>
      </c>
      <c r="O1569">
        <f>L1569*0.61*1.07</f>
        <v>7.7319520033115336E-3</v>
      </c>
      <c r="Q1569">
        <f>O1569*0.531</f>
        <v>4.1056665137584247E-3</v>
      </c>
      <c r="T1569">
        <f>(L1569*0.61*1.07)*(1+0.2)*0.531*3.67</f>
        <v>1.8081355326592101E-2</v>
      </c>
    </row>
    <row r="1570" spans="1:24" hidden="1" x14ac:dyDescent="0.3">
      <c r="A1570" s="26">
        <v>49002</v>
      </c>
      <c r="B1570">
        <v>201</v>
      </c>
      <c r="C1570" t="s">
        <v>211</v>
      </c>
      <c r="D1570">
        <v>71</v>
      </c>
      <c r="E1570" t="s">
        <v>212</v>
      </c>
      <c r="F1570">
        <v>1</v>
      </c>
      <c r="G1570">
        <v>54</v>
      </c>
      <c r="H1570">
        <f t="shared" si="719"/>
        <v>0.54</v>
      </c>
      <c r="I1570">
        <v>22.1</v>
      </c>
      <c r="J1570">
        <v>14</v>
      </c>
      <c r="K1570" s="27">
        <f t="shared" si="720"/>
        <v>0.22902264000000003</v>
      </c>
      <c r="L1570">
        <f>0.000062*(G1570^1.947206*I1570^0.894551+0.000039*G1570^2)</f>
        <v>2.3353284872003988</v>
      </c>
      <c r="O1570">
        <f>L1570*0.47*0.75</f>
        <v>0.82320329173814044</v>
      </c>
      <c r="Q1570">
        <f>O1570*0.52</f>
        <v>0.42806571170383306</v>
      </c>
      <c r="T1570">
        <f>(L1570*0.47*0.75)*(1+0.2)*0.52*3.67</f>
        <v>1.8852013943436807</v>
      </c>
      <c r="U1570">
        <v>86</v>
      </c>
      <c r="V1570">
        <v>93</v>
      </c>
      <c r="W1570">
        <v>11</v>
      </c>
      <c r="X1570">
        <v>8</v>
      </c>
    </row>
    <row r="1571" spans="1:24" hidden="1" x14ac:dyDescent="0.3">
      <c r="A1571" s="26">
        <v>49002</v>
      </c>
      <c r="B1571">
        <v>201</v>
      </c>
      <c r="C1571" t="s">
        <v>211</v>
      </c>
      <c r="D1571">
        <v>72</v>
      </c>
      <c r="E1571" t="s">
        <v>216</v>
      </c>
      <c r="F1571">
        <v>4</v>
      </c>
      <c r="G1571">
        <v>15.2</v>
      </c>
      <c r="H1571">
        <f t="shared" si="719"/>
        <v>0.152</v>
      </c>
      <c r="I1571">
        <v>12</v>
      </c>
      <c r="J1571">
        <v>6</v>
      </c>
      <c r="K1571" s="27">
        <f t="shared" si="720"/>
        <v>1.81458816E-2</v>
      </c>
      <c r="L1571">
        <f>0.000086*(G1571^1.882935*I1571^0.813269+0.000016*G1571^2)</f>
        <v>0.10901820493254437</v>
      </c>
      <c r="O1571">
        <f>L1571*0.45*0.75</f>
        <v>3.6793644164733727E-2</v>
      </c>
      <c r="Q1571">
        <f>O1571*0.52</f>
        <v>1.9132694965661539E-2</v>
      </c>
      <c r="T1571">
        <f>(L1571*0.45*0.75)*(1+0.2)*0.52*3.67</f>
        <v>8.4260388628773414E-2</v>
      </c>
    </row>
    <row r="1572" spans="1:24" hidden="1" x14ac:dyDescent="0.3">
      <c r="A1572" s="26">
        <v>49002</v>
      </c>
      <c r="B1572">
        <v>201</v>
      </c>
      <c r="C1572" t="s">
        <v>211</v>
      </c>
      <c r="D1572">
        <v>73</v>
      </c>
      <c r="E1572" t="s">
        <v>212</v>
      </c>
      <c r="F1572">
        <v>4</v>
      </c>
      <c r="G1572">
        <v>15.1</v>
      </c>
      <c r="H1572">
        <f t="shared" si="719"/>
        <v>0.151</v>
      </c>
      <c r="I1572">
        <v>12</v>
      </c>
      <c r="J1572">
        <v>6</v>
      </c>
      <c r="K1572" s="27">
        <f t="shared" si="720"/>
        <v>1.79079054E-2</v>
      </c>
      <c r="L1572">
        <f t="shared" ref="L1572:L1583" si="735">0.000062*(G1572^1.947206*I1572^0.894551+0.000039*G1572^2)</f>
        <v>0.11310647167456392</v>
      </c>
      <c r="O1572">
        <f t="shared" ref="O1572:O1583" si="736">L1572*0.47*0.75</f>
        <v>3.9870031265283781E-2</v>
      </c>
      <c r="Q1572">
        <f t="shared" ref="Q1572:Q1583" si="737">O1572*0.52</f>
        <v>2.0732416257947566E-2</v>
      </c>
      <c r="T1572">
        <f t="shared" ref="T1572:T1583" si="738">(L1572*0.47*0.75)*(1+0.2)*0.52*3.67</f>
        <v>9.1305561200001079E-2</v>
      </c>
    </row>
    <row r="1573" spans="1:24" hidden="1" x14ac:dyDescent="0.3">
      <c r="A1573" s="26">
        <v>49002</v>
      </c>
      <c r="B1573">
        <v>201</v>
      </c>
      <c r="C1573" t="s">
        <v>211</v>
      </c>
      <c r="D1573">
        <v>74</v>
      </c>
      <c r="E1573" t="s">
        <v>212</v>
      </c>
      <c r="F1573">
        <v>4</v>
      </c>
      <c r="G1573">
        <v>8.6</v>
      </c>
      <c r="H1573">
        <f t="shared" si="719"/>
        <v>8.5999999999999993E-2</v>
      </c>
      <c r="I1573">
        <v>9</v>
      </c>
      <c r="J1573">
        <v>4</v>
      </c>
      <c r="K1573" s="27">
        <f t="shared" si="720"/>
        <v>5.8088183999999987E-3</v>
      </c>
      <c r="L1573">
        <f t="shared" si="735"/>
        <v>2.9219577358907428E-2</v>
      </c>
      <c r="O1573">
        <f t="shared" si="736"/>
        <v>1.0299901019014868E-2</v>
      </c>
      <c r="Q1573">
        <f t="shared" si="737"/>
        <v>5.3559485298877319E-3</v>
      </c>
      <c r="T1573">
        <f t="shared" si="738"/>
        <v>2.358759732562557E-2</v>
      </c>
    </row>
    <row r="1574" spans="1:24" hidden="1" x14ac:dyDescent="0.3">
      <c r="A1574" s="26">
        <v>49002</v>
      </c>
      <c r="B1574">
        <v>201</v>
      </c>
      <c r="C1574" t="s">
        <v>211</v>
      </c>
      <c r="D1574">
        <v>75</v>
      </c>
      <c r="E1574" t="s">
        <v>212</v>
      </c>
      <c r="F1574">
        <v>4</v>
      </c>
      <c r="G1574">
        <v>11.9</v>
      </c>
      <c r="H1574">
        <f t="shared" si="719"/>
        <v>0.11900000000000001</v>
      </c>
      <c r="I1574">
        <v>9</v>
      </c>
      <c r="J1574">
        <v>4</v>
      </c>
      <c r="K1574" s="27">
        <f t="shared" si="720"/>
        <v>1.11220494E-2</v>
      </c>
      <c r="L1574">
        <f t="shared" si="735"/>
        <v>5.4995161417788756E-2</v>
      </c>
      <c r="O1574">
        <f t="shared" si="736"/>
        <v>1.9385794399770534E-2</v>
      </c>
      <c r="Q1574">
        <f t="shared" si="737"/>
        <v>1.0080613087880679E-2</v>
      </c>
      <c r="T1574">
        <f t="shared" si="738"/>
        <v>4.4395020039026498E-2</v>
      </c>
    </row>
    <row r="1575" spans="1:24" hidden="1" x14ac:dyDescent="0.3">
      <c r="A1575" s="26">
        <v>49002</v>
      </c>
      <c r="B1575">
        <v>201</v>
      </c>
      <c r="C1575" t="s">
        <v>211</v>
      </c>
      <c r="D1575">
        <v>76</v>
      </c>
      <c r="E1575" t="s">
        <v>212</v>
      </c>
      <c r="F1575">
        <v>4</v>
      </c>
      <c r="G1575">
        <v>15.8</v>
      </c>
      <c r="H1575">
        <f t="shared" si="719"/>
        <v>0.158</v>
      </c>
      <c r="I1575">
        <v>12</v>
      </c>
      <c r="J1575">
        <v>6</v>
      </c>
      <c r="K1575" s="27">
        <f t="shared" si="720"/>
        <v>1.96067256E-2</v>
      </c>
      <c r="L1575">
        <f t="shared" si="735"/>
        <v>0.12354032684605167</v>
      </c>
      <c r="O1575">
        <f t="shared" si="736"/>
        <v>4.354796521323321E-2</v>
      </c>
      <c r="Q1575">
        <f t="shared" si="737"/>
        <v>2.2644941910881271E-2</v>
      </c>
      <c r="T1575">
        <f t="shared" si="738"/>
        <v>9.9728324175521105E-2</v>
      </c>
    </row>
    <row r="1576" spans="1:24" hidden="1" x14ac:dyDescent="0.3">
      <c r="A1576" s="26">
        <v>49002</v>
      </c>
      <c r="B1576">
        <v>201</v>
      </c>
      <c r="C1576" t="s">
        <v>211</v>
      </c>
      <c r="D1576">
        <v>77</v>
      </c>
      <c r="E1576" t="s">
        <v>212</v>
      </c>
      <c r="F1576">
        <v>4</v>
      </c>
      <c r="G1576">
        <v>7.5</v>
      </c>
      <c r="H1576">
        <f t="shared" si="719"/>
        <v>7.4999999999999997E-2</v>
      </c>
      <c r="I1576">
        <v>4</v>
      </c>
      <c r="J1576">
        <v>2</v>
      </c>
      <c r="K1576" s="27">
        <f t="shared" si="720"/>
        <v>4.4178749999999999E-3</v>
      </c>
      <c r="L1576">
        <f t="shared" si="735"/>
        <v>1.0836650083366449E-2</v>
      </c>
      <c r="O1576">
        <f t="shared" si="736"/>
        <v>3.8199191543866733E-3</v>
      </c>
      <c r="Q1576">
        <f t="shared" si="737"/>
        <v>1.9863579602810702E-3</v>
      </c>
      <c r="T1576">
        <f t="shared" si="738"/>
        <v>8.7479204570778315E-3</v>
      </c>
    </row>
    <row r="1577" spans="1:24" hidden="1" x14ac:dyDescent="0.3">
      <c r="A1577" s="26">
        <v>49002</v>
      </c>
      <c r="B1577">
        <v>201</v>
      </c>
      <c r="C1577" t="s">
        <v>211</v>
      </c>
      <c r="D1577">
        <v>78</v>
      </c>
      <c r="E1577" t="s">
        <v>212</v>
      </c>
      <c r="F1577">
        <v>4</v>
      </c>
      <c r="G1577">
        <v>7.6</v>
      </c>
      <c r="H1577">
        <f t="shared" si="719"/>
        <v>7.5999999999999998E-2</v>
      </c>
      <c r="I1577">
        <v>4</v>
      </c>
      <c r="J1577">
        <v>2</v>
      </c>
      <c r="K1577" s="27">
        <f t="shared" si="720"/>
        <v>4.5364704E-3</v>
      </c>
      <c r="L1577">
        <f t="shared" si="735"/>
        <v>1.1119775604083327E-2</v>
      </c>
      <c r="O1577">
        <f t="shared" si="736"/>
        <v>3.9197209004393722E-3</v>
      </c>
      <c r="Q1577">
        <f t="shared" si="737"/>
        <v>2.0382548682284737E-3</v>
      </c>
      <c r="T1577">
        <f t="shared" si="738"/>
        <v>8.9764744396781983E-3</v>
      </c>
    </row>
    <row r="1578" spans="1:24" hidden="1" x14ac:dyDescent="0.3">
      <c r="A1578" s="26">
        <v>49002</v>
      </c>
      <c r="B1578">
        <v>201</v>
      </c>
      <c r="C1578" t="s">
        <v>211</v>
      </c>
      <c r="D1578">
        <v>79</v>
      </c>
      <c r="E1578" t="s">
        <v>212</v>
      </c>
      <c r="F1578">
        <v>4</v>
      </c>
      <c r="G1578">
        <v>10.7</v>
      </c>
      <c r="H1578">
        <f t="shared" si="719"/>
        <v>0.107</v>
      </c>
      <c r="I1578">
        <v>10</v>
      </c>
      <c r="J1578">
        <v>6</v>
      </c>
      <c r="K1578" s="27">
        <f t="shared" si="720"/>
        <v>8.9920445999999987E-3</v>
      </c>
      <c r="L1578">
        <f t="shared" si="735"/>
        <v>4.9132335046369296E-2</v>
      </c>
      <c r="O1578">
        <f t="shared" si="736"/>
        <v>1.7319148103845175E-2</v>
      </c>
      <c r="Q1578">
        <f t="shared" si="737"/>
        <v>9.005957013999491E-3</v>
      </c>
      <c r="T1578">
        <f t="shared" si="738"/>
        <v>3.9662234689653755E-2</v>
      </c>
    </row>
    <row r="1579" spans="1:24" hidden="1" x14ac:dyDescent="0.3">
      <c r="A1579" s="26">
        <v>49002</v>
      </c>
      <c r="B1579">
        <v>201</v>
      </c>
      <c r="C1579" t="s">
        <v>211</v>
      </c>
      <c r="D1579">
        <v>80</v>
      </c>
      <c r="E1579" t="s">
        <v>212</v>
      </c>
      <c r="F1579">
        <v>4</v>
      </c>
      <c r="G1579">
        <v>9.4</v>
      </c>
      <c r="H1579">
        <f t="shared" si="719"/>
        <v>9.4E-2</v>
      </c>
      <c r="I1579">
        <v>8</v>
      </c>
      <c r="J1579">
        <v>4</v>
      </c>
      <c r="K1579" s="27">
        <f t="shared" si="720"/>
        <v>6.9397944000000001E-3</v>
      </c>
      <c r="L1579">
        <f t="shared" si="735"/>
        <v>3.1270519988180347E-2</v>
      </c>
      <c r="O1579">
        <f t="shared" si="736"/>
        <v>1.1022858295833571E-2</v>
      </c>
      <c r="Q1579">
        <f t="shared" si="737"/>
        <v>5.7318863138334569E-3</v>
      </c>
      <c r="T1579">
        <f t="shared" si="738"/>
        <v>2.5243227326122542E-2</v>
      </c>
    </row>
    <row r="1580" spans="1:24" hidden="1" x14ac:dyDescent="0.3">
      <c r="A1580" s="26">
        <v>49002</v>
      </c>
      <c r="B1580">
        <v>201</v>
      </c>
      <c r="C1580" t="s">
        <v>211</v>
      </c>
      <c r="D1580">
        <v>81</v>
      </c>
      <c r="E1580" t="s">
        <v>212</v>
      </c>
      <c r="F1580">
        <v>4</v>
      </c>
      <c r="G1580">
        <v>8.1</v>
      </c>
      <c r="H1580">
        <f t="shared" si="719"/>
        <v>8.1000000000000003E-2</v>
      </c>
      <c r="I1580">
        <v>4.5</v>
      </c>
      <c r="J1580">
        <v>2</v>
      </c>
      <c r="K1580" s="27">
        <f t="shared" si="720"/>
        <v>5.1530094000000002E-3</v>
      </c>
      <c r="L1580">
        <f t="shared" si="735"/>
        <v>1.3987368041923253E-2</v>
      </c>
      <c r="O1580">
        <f t="shared" si="736"/>
        <v>4.9305472347779466E-3</v>
      </c>
      <c r="Q1580">
        <f t="shared" si="737"/>
        <v>2.5638845620845323E-3</v>
      </c>
      <c r="T1580">
        <f t="shared" si="738"/>
        <v>1.1291347611420281E-2</v>
      </c>
    </row>
    <row r="1581" spans="1:24" hidden="1" x14ac:dyDescent="0.3">
      <c r="A1581" s="26">
        <v>49002</v>
      </c>
      <c r="B1581">
        <v>201</v>
      </c>
      <c r="C1581" t="s">
        <v>211</v>
      </c>
      <c r="D1581">
        <v>82</v>
      </c>
      <c r="E1581" t="s">
        <v>212</v>
      </c>
      <c r="F1581">
        <v>4</v>
      </c>
      <c r="G1581">
        <v>7.6</v>
      </c>
      <c r="H1581">
        <f t="shared" si="719"/>
        <v>7.5999999999999998E-2</v>
      </c>
      <c r="I1581">
        <v>4.5</v>
      </c>
      <c r="J1581">
        <v>2</v>
      </c>
      <c r="K1581" s="27">
        <f t="shared" si="720"/>
        <v>4.5364704E-3</v>
      </c>
      <c r="L1581">
        <f t="shared" si="735"/>
        <v>1.2355320566951645E-2</v>
      </c>
      <c r="O1581">
        <f t="shared" si="736"/>
        <v>4.3552504998504542E-3</v>
      </c>
      <c r="Q1581">
        <f t="shared" si="737"/>
        <v>2.264730259922236E-3</v>
      </c>
      <c r="T1581">
        <f t="shared" si="738"/>
        <v>9.9738720646975268E-3</v>
      </c>
    </row>
    <row r="1582" spans="1:24" hidden="1" x14ac:dyDescent="0.3">
      <c r="A1582" s="26">
        <v>49002</v>
      </c>
      <c r="B1582">
        <v>201</v>
      </c>
      <c r="C1582" t="s">
        <v>211</v>
      </c>
      <c r="D1582">
        <v>83</v>
      </c>
      <c r="E1582" t="s">
        <v>212</v>
      </c>
      <c r="F1582">
        <v>4</v>
      </c>
      <c r="G1582">
        <v>7.7</v>
      </c>
      <c r="H1582">
        <f t="shared" si="719"/>
        <v>7.6999999999999999E-2</v>
      </c>
      <c r="I1582">
        <v>4</v>
      </c>
      <c r="J1582">
        <v>2</v>
      </c>
      <c r="K1582" s="27">
        <f t="shared" si="720"/>
        <v>4.6566365999999998E-3</v>
      </c>
      <c r="L1582">
        <f t="shared" si="735"/>
        <v>1.1406451922964403E-2</v>
      </c>
      <c r="O1582">
        <f t="shared" si="736"/>
        <v>4.0207743028449518E-3</v>
      </c>
      <c r="Q1582">
        <f t="shared" si="737"/>
        <v>2.090802637479375E-3</v>
      </c>
      <c r="T1582">
        <f t="shared" si="738"/>
        <v>9.2078948154591649E-3</v>
      </c>
    </row>
    <row r="1583" spans="1:24" hidden="1" x14ac:dyDescent="0.3">
      <c r="A1583" s="26">
        <v>49002</v>
      </c>
      <c r="B1583">
        <v>201</v>
      </c>
      <c r="C1583" t="s">
        <v>211</v>
      </c>
      <c r="D1583">
        <v>84</v>
      </c>
      <c r="E1583" t="s">
        <v>212</v>
      </c>
      <c r="F1583">
        <v>4</v>
      </c>
      <c r="G1583">
        <v>20.5</v>
      </c>
      <c r="H1583">
        <f t="shared" si="719"/>
        <v>0.20499999999999999</v>
      </c>
      <c r="I1583">
        <v>12</v>
      </c>
      <c r="J1583">
        <v>8</v>
      </c>
      <c r="K1583" s="27">
        <f t="shared" si="720"/>
        <v>3.3006434999999994E-2</v>
      </c>
      <c r="L1583">
        <f t="shared" si="735"/>
        <v>0.20513109224580214</v>
      </c>
      <c r="O1583">
        <f t="shared" si="736"/>
        <v>7.2308710016645253E-2</v>
      </c>
      <c r="Q1583">
        <f t="shared" si="737"/>
        <v>3.7600529208655531E-2</v>
      </c>
      <c r="T1583">
        <f t="shared" si="738"/>
        <v>0.16559273063491897</v>
      </c>
    </row>
    <row r="1584" spans="1:24" hidden="1" x14ac:dyDescent="0.3">
      <c r="A1584" s="26">
        <v>49002</v>
      </c>
      <c r="B1584">
        <v>201</v>
      </c>
      <c r="C1584" t="s">
        <v>211</v>
      </c>
      <c r="D1584">
        <v>85</v>
      </c>
      <c r="E1584" t="s">
        <v>216</v>
      </c>
      <c r="F1584">
        <v>4</v>
      </c>
      <c r="G1584">
        <v>9</v>
      </c>
      <c r="H1584">
        <f t="shared" si="719"/>
        <v>0.09</v>
      </c>
      <c r="I1584">
        <v>6</v>
      </c>
      <c r="J1584">
        <v>4</v>
      </c>
      <c r="K1584" s="27">
        <f t="shared" si="720"/>
        <v>6.3617399999999994E-3</v>
      </c>
      <c r="L1584">
        <f>0.000086*(G1584^1.882935*I1584^0.813269+0.000016*G1584^2)</f>
        <v>2.3127221134492837E-2</v>
      </c>
      <c r="O1584">
        <f>L1584*0.45*0.75</f>
        <v>7.8054371328913318E-3</v>
      </c>
      <c r="Q1584">
        <f>O1584*0.52</f>
        <v>4.0588273091034929E-3</v>
      </c>
      <c r="T1584">
        <f>(L1584*0.45*0.75)*(1+0.2)*0.52*3.67</f>
        <v>1.7875075469291783E-2</v>
      </c>
    </row>
    <row r="1585" spans="1:20" hidden="1" x14ac:dyDescent="0.3">
      <c r="A1585" s="26">
        <v>49002</v>
      </c>
      <c r="B1585">
        <v>201</v>
      </c>
      <c r="C1585" t="s">
        <v>211</v>
      </c>
      <c r="D1585">
        <v>86</v>
      </c>
      <c r="E1585" t="s">
        <v>212</v>
      </c>
      <c r="F1585">
        <v>4</v>
      </c>
      <c r="G1585">
        <v>8.1</v>
      </c>
      <c r="H1585">
        <f t="shared" si="719"/>
        <v>8.1000000000000003E-2</v>
      </c>
      <c r="I1585">
        <v>4</v>
      </c>
      <c r="J1585">
        <v>2</v>
      </c>
      <c r="K1585" s="27">
        <f t="shared" si="720"/>
        <v>5.1530094000000002E-3</v>
      </c>
      <c r="L1585">
        <f t="shared" ref="L1585:L1586" si="739">0.000062*(G1585^1.947206*I1585^0.894551+0.000039*G1585^2)</f>
        <v>1.2588616680022804E-2</v>
      </c>
      <c r="O1585">
        <f>L1585*0.47*0.75</f>
        <v>4.437487379708038E-3</v>
      </c>
      <c r="Q1585">
        <f t="shared" ref="Q1585:Q1586" si="740">O1585*0.52</f>
        <v>2.30749343744818E-3</v>
      </c>
      <c r="T1585">
        <f>(L1585*0.47*0.75)*(1+0.2)*0.52*3.67</f>
        <v>1.0162201098521784E-2</v>
      </c>
    </row>
    <row r="1586" spans="1:20" hidden="1" x14ac:dyDescent="0.3">
      <c r="A1586" s="26">
        <v>49002</v>
      </c>
      <c r="B1586">
        <v>201</v>
      </c>
      <c r="C1586" t="s">
        <v>211</v>
      </c>
      <c r="D1586">
        <v>87</v>
      </c>
      <c r="E1586" t="s">
        <v>212</v>
      </c>
      <c r="F1586">
        <v>4</v>
      </c>
      <c r="G1586">
        <v>7.6</v>
      </c>
      <c r="H1586">
        <f t="shared" si="719"/>
        <v>7.5999999999999998E-2</v>
      </c>
      <c r="I1586">
        <v>4</v>
      </c>
      <c r="J1586">
        <v>2</v>
      </c>
      <c r="K1586" s="27">
        <f t="shared" si="720"/>
        <v>4.5364704E-3</v>
      </c>
      <c r="L1586">
        <f t="shared" si="739"/>
        <v>1.1119775604083327E-2</v>
      </c>
      <c r="O1586">
        <f>L1586*0.47*0.75</f>
        <v>3.9197209004393722E-3</v>
      </c>
      <c r="Q1586">
        <f t="shared" si="740"/>
        <v>2.0382548682284737E-3</v>
      </c>
      <c r="T1586">
        <f>(L1586*0.47*0.75)*(1+0.2)*0.52*3.67</f>
        <v>8.9764744396781983E-3</v>
      </c>
    </row>
    <row r="1587" spans="1:20" x14ac:dyDescent="0.3">
      <c r="A1587" s="26">
        <v>49002</v>
      </c>
      <c r="B1587">
        <v>201</v>
      </c>
      <c r="C1587" t="s">
        <v>211</v>
      </c>
      <c r="D1587">
        <v>88</v>
      </c>
      <c r="E1587" t="s">
        <v>214</v>
      </c>
      <c r="F1587">
        <v>4</v>
      </c>
      <c r="G1587">
        <v>21.2</v>
      </c>
      <c r="H1587">
        <f t="shared" si="719"/>
        <v>0.21199999999999999</v>
      </c>
      <c r="I1587">
        <v>8</v>
      </c>
      <c r="J1587">
        <v>4</v>
      </c>
      <c r="K1587" s="27">
        <f t="shared" si="720"/>
        <v>3.5299017599999996E-2</v>
      </c>
      <c r="L1587">
        <f>0.000081*(G1587^1.864042*I1587^0.850892+0.000027*G1587^2)</f>
        <v>0.14101517222843785</v>
      </c>
      <c r="O1587">
        <f>L1587*0.45*0.75</f>
        <v>4.7592620627097779E-2</v>
      </c>
      <c r="Q1587">
        <f>O1587*0.52</f>
        <v>2.4748162726090844E-2</v>
      </c>
      <c r="T1587">
        <f>(L1587*0.45*0.75)*(1+0.2)*0.52*3.67</f>
        <v>0.10899090864570407</v>
      </c>
    </row>
    <row r="1588" spans="1:20" hidden="1" x14ac:dyDescent="0.3">
      <c r="A1588" s="26">
        <v>49002</v>
      </c>
      <c r="B1588">
        <v>201</v>
      </c>
      <c r="C1588" t="s">
        <v>211</v>
      </c>
      <c r="D1588">
        <v>89</v>
      </c>
      <c r="E1588" t="s">
        <v>212</v>
      </c>
      <c r="F1588">
        <v>4</v>
      </c>
      <c r="G1588">
        <v>24.6</v>
      </c>
      <c r="H1588">
        <f t="shared" si="719"/>
        <v>0.24600000000000002</v>
      </c>
      <c r="I1588">
        <v>14</v>
      </c>
      <c r="J1588">
        <v>8</v>
      </c>
      <c r="K1588" s="27">
        <f t="shared" si="720"/>
        <v>4.7529266400000013E-2</v>
      </c>
      <c r="L1588">
        <f>0.000062*(G1588^1.947206*I1588^0.894551+0.000039*G1588^2)</f>
        <v>0.33581550835600421</v>
      </c>
      <c r="O1588">
        <f>L1588*0.47*0.75</f>
        <v>0.11837496669549147</v>
      </c>
      <c r="Q1588">
        <f>O1588*0.52</f>
        <v>6.1554982681655566E-2</v>
      </c>
      <c r="T1588">
        <f>(L1588*0.47*0.75)*(1+0.2)*0.52*3.67</f>
        <v>0.27108814373001106</v>
      </c>
    </row>
    <row r="1589" spans="1:20" hidden="1" x14ac:dyDescent="0.3">
      <c r="A1589" s="26">
        <v>49002</v>
      </c>
      <c r="B1589">
        <v>201</v>
      </c>
      <c r="C1589" t="s">
        <v>211</v>
      </c>
      <c r="D1589">
        <v>90</v>
      </c>
      <c r="E1589" t="s">
        <v>213</v>
      </c>
      <c r="F1589">
        <v>4</v>
      </c>
      <c r="G1589">
        <v>21.7</v>
      </c>
      <c r="H1589">
        <f t="shared" si="719"/>
        <v>0.217</v>
      </c>
      <c r="I1589">
        <v>9</v>
      </c>
      <c r="J1589">
        <v>6</v>
      </c>
      <c r="K1589" s="27">
        <f t="shared" si="720"/>
        <v>3.6983700599999995E-2</v>
      </c>
      <c r="L1589">
        <f>0.000084*(G1589^1.894314*I1589^0.808223+0.000031*G1589^2)</f>
        <v>0.16873204500305222</v>
      </c>
      <c r="O1589">
        <f>L1589*0.66*1.07</f>
        <v>0.11915857018115548</v>
      </c>
      <c r="Q1589">
        <f>O1589*0.531</f>
        <v>6.3273200766193569E-2</v>
      </c>
      <c r="T1589">
        <f>(L1589*0.66*1.07)*(1+0.2)*0.531*3.67</f>
        <v>0.27865517617431645</v>
      </c>
    </row>
    <row r="1590" spans="1:20" hidden="1" x14ac:dyDescent="0.3">
      <c r="A1590" s="26">
        <v>49002</v>
      </c>
      <c r="B1590">
        <v>201</v>
      </c>
      <c r="C1590" t="s">
        <v>211</v>
      </c>
      <c r="D1590">
        <v>91</v>
      </c>
      <c r="E1590" t="s">
        <v>212</v>
      </c>
      <c r="F1590">
        <v>4</v>
      </c>
      <c r="G1590">
        <v>11.9</v>
      </c>
      <c r="H1590">
        <f t="shared" si="719"/>
        <v>0.11900000000000001</v>
      </c>
      <c r="I1590">
        <v>9</v>
      </c>
      <c r="J1590">
        <v>6</v>
      </c>
      <c r="K1590" s="27">
        <f t="shared" si="720"/>
        <v>1.11220494E-2</v>
      </c>
      <c r="L1590">
        <f>0.000062*(G1590^1.947206*I1590^0.894551+0.000039*G1590^2)</f>
        <v>5.4995161417788756E-2</v>
      </c>
      <c r="O1590">
        <f>L1590*0.47*0.75</f>
        <v>1.9385794399770534E-2</v>
      </c>
      <c r="Q1590">
        <f>O1590*0.52</f>
        <v>1.0080613087880679E-2</v>
      </c>
      <c r="T1590">
        <f>(L1590*0.47*0.75)*(1+0.2)*0.52*3.67</f>
        <v>4.4395020039026498E-2</v>
      </c>
    </row>
    <row r="1591" spans="1:20" hidden="1" x14ac:dyDescent="0.3">
      <c r="A1591" s="26">
        <v>49002</v>
      </c>
      <c r="B1591">
        <v>201</v>
      </c>
      <c r="C1591" t="s">
        <v>211</v>
      </c>
      <c r="D1591">
        <v>92</v>
      </c>
      <c r="E1591" t="s">
        <v>216</v>
      </c>
      <c r="F1591">
        <v>4</v>
      </c>
      <c r="G1591">
        <v>7.6</v>
      </c>
      <c r="H1591">
        <f t="shared" si="719"/>
        <v>7.5999999999999998E-2</v>
      </c>
      <c r="I1591">
        <v>5</v>
      </c>
      <c r="J1591">
        <v>3</v>
      </c>
      <c r="K1591" s="27">
        <f t="shared" si="720"/>
        <v>4.5364704E-3</v>
      </c>
      <c r="L1591">
        <f t="shared" ref="L1591:L1592" si="741">0.000086*(G1591^1.882935*I1591^0.813269+0.000016*G1591^2)</f>
        <v>1.4503279248039708E-2</v>
      </c>
      <c r="O1591">
        <f>L1591*0.45*0.75</f>
        <v>4.8948567462134013E-3</v>
      </c>
      <c r="Q1591">
        <f t="shared" ref="Q1591:Q1596" si="742">O1591*0.52</f>
        <v>2.5453255080309686E-3</v>
      </c>
      <c r="T1591">
        <f>(L1591*0.45*0.75)*(1+0.2)*0.52*3.67</f>
        <v>1.1209613537368386E-2</v>
      </c>
    </row>
    <row r="1592" spans="1:20" hidden="1" x14ac:dyDescent="0.3">
      <c r="A1592" s="26">
        <v>49002</v>
      </c>
      <c r="B1592">
        <v>201</v>
      </c>
      <c r="C1592" t="s">
        <v>211</v>
      </c>
      <c r="D1592">
        <v>93</v>
      </c>
      <c r="E1592" t="s">
        <v>216</v>
      </c>
      <c r="F1592">
        <v>4</v>
      </c>
      <c r="G1592">
        <v>8.5</v>
      </c>
      <c r="H1592">
        <f t="shared" si="719"/>
        <v>8.5000000000000006E-2</v>
      </c>
      <c r="I1592">
        <v>7</v>
      </c>
      <c r="J1592">
        <v>4</v>
      </c>
      <c r="K1592" s="27">
        <f t="shared" si="720"/>
        <v>5.6745150000000006E-3</v>
      </c>
      <c r="L1592">
        <f t="shared" si="741"/>
        <v>2.3541153984874372E-2</v>
      </c>
      <c r="O1592">
        <f>L1592*0.45*0.75</f>
        <v>7.9451394698951006E-3</v>
      </c>
      <c r="Q1592">
        <f t="shared" si="742"/>
        <v>4.1314725243454522E-3</v>
      </c>
      <c r="T1592">
        <f>(L1592*0.45*0.75)*(1+0.2)*0.52*3.67</f>
        <v>1.8195004997217368E-2</v>
      </c>
    </row>
    <row r="1593" spans="1:20" hidden="1" x14ac:dyDescent="0.3">
      <c r="A1593" s="26">
        <v>49002</v>
      </c>
      <c r="B1593">
        <v>201</v>
      </c>
      <c r="C1593" t="s">
        <v>211</v>
      </c>
      <c r="D1593">
        <v>94</v>
      </c>
      <c r="E1593" t="s">
        <v>212</v>
      </c>
      <c r="F1593">
        <v>4</v>
      </c>
      <c r="G1593">
        <v>28.3</v>
      </c>
      <c r="H1593">
        <f t="shared" si="719"/>
        <v>0.28300000000000003</v>
      </c>
      <c r="I1593">
        <v>15.5</v>
      </c>
      <c r="J1593">
        <v>9</v>
      </c>
      <c r="K1593" s="27">
        <f t="shared" si="720"/>
        <v>6.2901900600000019E-2</v>
      </c>
      <c r="L1593">
        <f t="shared" ref="L1593:L1596" si="743">0.000062*(G1593^1.947206*I1593^0.894551+0.000039*G1593^2)</f>
        <v>0.48320686853599909</v>
      </c>
      <c r="O1593">
        <f>L1593*0.47*0.75</f>
        <v>0.17033042115893968</v>
      </c>
      <c r="Q1593">
        <f t="shared" si="742"/>
        <v>8.8571819002648641E-2</v>
      </c>
      <c r="T1593">
        <f>(L1593*0.47*0.75)*(1+0.2)*0.52*3.67</f>
        <v>0.39007029088766454</v>
      </c>
    </row>
    <row r="1594" spans="1:20" hidden="1" x14ac:dyDescent="0.3">
      <c r="A1594" s="26">
        <v>49002</v>
      </c>
      <c r="B1594">
        <v>201</v>
      </c>
      <c r="C1594" t="s">
        <v>211</v>
      </c>
      <c r="D1594">
        <v>95</v>
      </c>
      <c r="E1594" t="s">
        <v>212</v>
      </c>
      <c r="F1594">
        <v>4</v>
      </c>
      <c r="G1594">
        <v>7.9</v>
      </c>
      <c r="H1594">
        <f t="shared" si="719"/>
        <v>7.9000000000000001E-2</v>
      </c>
      <c r="I1594">
        <v>9</v>
      </c>
      <c r="J1594">
        <v>6</v>
      </c>
      <c r="K1594" s="27">
        <f t="shared" si="720"/>
        <v>4.9016813999999999E-3</v>
      </c>
      <c r="L1594">
        <f t="shared" si="743"/>
        <v>2.4767249813372177E-2</v>
      </c>
      <c r="O1594">
        <f>L1594*0.47*0.75</f>
        <v>8.7304555592136908E-3</v>
      </c>
      <c r="Q1594">
        <f t="shared" si="742"/>
        <v>4.539836890791119E-3</v>
      </c>
      <c r="T1594">
        <f>(L1594*0.47*0.75)*(1+0.2)*0.52*3.67</f>
        <v>1.9993441667044091E-2</v>
      </c>
    </row>
    <row r="1595" spans="1:20" hidden="1" x14ac:dyDescent="0.3">
      <c r="A1595" s="26">
        <v>49002</v>
      </c>
      <c r="B1595">
        <v>201</v>
      </c>
      <c r="C1595" t="s">
        <v>211</v>
      </c>
      <c r="D1595">
        <v>96</v>
      </c>
      <c r="E1595" t="s">
        <v>212</v>
      </c>
      <c r="F1595">
        <v>4</v>
      </c>
      <c r="G1595">
        <v>8.6</v>
      </c>
      <c r="H1595">
        <f t="shared" si="719"/>
        <v>8.5999999999999993E-2</v>
      </c>
      <c r="I1595">
        <v>8</v>
      </c>
      <c r="J1595">
        <v>5</v>
      </c>
      <c r="K1595" s="27">
        <f t="shared" si="720"/>
        <v>5.8088183999999987E-3</v>
      </c>
      <c r="L1595">
        <f t="shared" si="743"/>
        <v>2.6297573954299238E-2</v>
      </c>
      <c r="O1595">
        <f>L1595*0.47*0.75</f>
        <v>9.2698948188904805E-3</v>
      </c>
      <c r="Q1595">
        <f t="shared" si="742"/>
        <v>4.8203453058230502E-3</v>
      </c>
      <c r="T1595">
        <f>(L1595*0.47*0.75)*(1+0.2)*0.52*3.67</f>
        <v>2.1228800726844715E-2</v>
      </c>
    </row>
    <row r="1596" spans="1:20" hidden="1" x14ac:dyDescent="0.3">
      <c r="A1596" s="26">
        <v>49002</v>
      </c>
      <c r="B1596">
        <v>201</v>
      </c>
      <c r="C1596" t="s">
        <v>211</v>
      </c>
      <c r="D1596">
        <v>97</v>
      </c>
      <c r="E1596" t="s">
        <v>212</v>
      </c>
      <c r="F1596">
        <v>4</v>
      </c>
      <c r="G1596">
        <v>13.2</v>
      </c>
      <c r="H1596">
        <f t="shared" si="719"/>
        <v>0.13200000000000001</v>
      </c>
      <c r="I1596">
        <v>11</v>
      </c>
      <c r="J1596">
        <v>7</v>
      </c>
      <c r="K1596" s="27">
        <f t="shared" si="720"/>
        <v>1.3684809600000002E-2</v>
      </c>
      <c r="L1596">
        <f t="shared" si="743"/>
        <v>8.0530632809801786E-2</v>
      </c>
      <c r="O1596">
        <f>L1596*0.47*0.75</f>
        <v>2.8387048065455125E-2</v>
      </c>
      <c r="Q1596">
        <f t="shared" si="742"/>
        <v>1.4761264994036665E-2</v>
      </c>
      <c r="T1596">
        <f>(L1596*0.47*0.75)*(1+0.2)*0.52*3.67</f>
        <v>6.5008611033737479E-2</v>
      </c>
    </row>
    <row r="1597" spans="1:20" hidden="1" x14ac:dyDescent="0.3">
      <c r="A1597" s="26">
        <v>49002</v>
      </c>
      <c r="B1597">
        <v>201</v>
      </c>
      <c r="C1597" t="s">
        <v>211</v>
      </c>
      <c r="D1597">
        <v>98</v>
      </c>
      <c r="E1597" t="s">
        <v>213</v>
      </c>
      <c r="F1597">
        <v>4</v>
      </c>
      <c r="G1597">
        <v>13</v>
      </c>
      <c r="H1597">
        <f t="shared" si="719"/>
        <v>0.13</v>
      </c>
      <c r="I1597">
        <v>4</v>
      </c>
      <c r="J1597">
        <v>2</v>
      </c>
      <c r="K1597" s="27">
        <f t="shared" si="720"/>
        <v>1.3273260000000002E-2</v>
      </c>
      <c r="L1597">
        <f>0.000084*(G1597^1.894314*I1597^0.808223+0.000031*G1597^2)</f>
        <v>3.3192675786120861E-2</v>
      </c>
      <c r="O1597">
        <f>L1597*0.66*1.07</f>
        <v>2.3440667640158553E-2</v>
      </c>
      <c r="Q1597">
        <f>O1597*0.531</f>
        <v>1.2446994516924192E-2</v>
      </c>
      <c r="T1597">
        <f>(L1597*0.66*1.07)*(1+0.2)*0.531*3.67</f>
        <v>5.4816563852534139E-2</v>
      </c>
    </row>
    <row r="1598" spans="1:20" hidden="1" x14ac:dyDescent="0.3">
      <c r="A1598" s="26">
        <v>49002</v>
      </c>
      <c r="B1598">
        <v>201</v>
      </c>
      <c r="C1598" t="s">
        <v>211</v>
      </c>
      <c r="D1598">
        <v>99</v>
      </c>
      <c r="E1598" t="s">
        <v>212</v>
      </c>
      <c r="F1598">
        <v>4</v>
      </c>
      <c r="G1598">
        <v>11</v>
      </c>
      <c r="H1598">
        <f t="shared" si="719"/>
        <v>0.11</v>
      </c>
      <c r="I1598">
        <v>9</v>
      </c>
      <c r="J1598">
        <v>6</v>
      </c>
      <c r="K1598" s="27">
        <f t="shared" si="720"/>
        <v>9.503339999999999E-3</v>
      </c>
      <c r="L1598">
        <f>0.000062*(G1598^1.947206*I1598^0.894551+0.000039*G1598^2)</f>
        <v>4.7186640485612386E-2</v>
      </c>
      <c r="O1598">
        <f>L1598*0.47*0.75</f>
        <v>1.6633290771178366E-2</v>
      </c>
      <c r="Q1598">
        <f>O1598*0.52</f>
        <v>8.6493112010127514E-3</v>
      </c>
      <c r="T1598">
        <f>(L1598*0.47*0.75)*(1+0.2)*0.52*3.67</f>
        <v>3.809156652926015E-2</v>
      </c>
    </row>
    <row r="1599" spans="1:20" hidden="1" x14ac:dyDescent="0.3">
      <c r="A1599" s="26">
        <v>49002</v>
      </c>
      <c r="B1599">
        <v>201</v>
      </c>
      <c r="C1599" t="s">
        <v>211</v>
      </c>
      <c r="D1599">
        <v>100</v>
      </c>
      <c r="E1599" t="s">
        <v>222</v>
      </c>
      <c r="F1599">
        <v>4</v>
      </c>
      <c r="G1599">
        <v>15.4</v>
      </c>
      <c r="H1599">
        <f t="shared" si="719"/>
        <v>0.154</v>
      </c>
      <c r="I1599">
        <v>9</v>
      </c>
      <c r="J1599">
        <v>6</v>
      </c>
      <c r="K1599" s="27">
        <f t="shared" si="720"/>
        <v>1.8626546399999999E-2</v>
      </c>
      <c r="L1599">
        <f t="shared" ref="L1599:L1601" si="744">0.000081*(G1599^1.922704*I1599^0.783213+0.000032*G1599^2)</f>
        <v>8.6918869471506399E-2</v>
      </c>
      <c r="O1599">
        <f>L1599*0.61*1.07</f>
        <v>5.673194610405223E-2</v>
      </c>
      <c r="Q1599">
        <f t="shared" ref="Q1599:Q1601" si="745">O1599*0.531</f>
        <v>3.0124663381251734E-2</v>
      </c>
      <c r="T1599">
        <f>(L1599*0.61*1.07)*(1+0.2)*0.531*3.67</f>
        <v>0.13266901753103263</v>
      </c>
    </row>
    <row r="1600" spans="1:20" hidden="1" x14ac:dyDescent="0.3">
      <c r="A1600" s="26">
        <v>49002</v>
      </c>
      <c r="B1600">
        <v>201</v>
      </c>
      <c r="C1600" t="s">
        <v>211</v>
      </c>
      <c r="D1600">
        <v>101</v>
      </c>
      <c r="E1600" t="s">
        <v>222</v>
      </c>
      <c r="F1600">
        <v>4</v>
      </c>
      <c r="G1600">
        <v>12.1</v>
      </c>
      <c r="H1600">
        <f t="shared" si="719"/>
        <v>0.121</v>
      </c>
      <c r="I1600">
        <v>8</v>
      </c>
      <c r="J1600">
        <v>5</v>
      </c>
      <c r="K1600" s="27">
        <f t="shared" si="720"/>
        <v>1.14990414E-2</v>
      </c>
      <c r="L1600">
        <f t="shared" si="744"/>
        <v>4.9851233133785609E-2</v>
      </c>
      <c r="O1600">
        <f>L1600*0.61*1.07</f>
        <v>3.2537899866421867E-2</v>
      </c>
      <c r="Q1600">
        <f t="shared" si="745"/>
        <v>1.7277624829070012E-2</v>
      </c>
      <c r="T1600">
        <f>(L1600*0.61*1.07)*(1+0.2)*0.531*3.67</f>
        <v>7.6090659747224329E-2</v>
      </c>
    </row>
    <row r="1601" spans="1:24" hidden="1" x14ac:dyDescent="0.3">
      <c r="A1601" s="26">
        <v>49002</v>
      </c>
      <c r="B1601">
        <v>201</v>
      </c>
      <c r="C1601" t="s">
        <v>211</v>
      </c>
      <c r="D1601">
        <v>102</v>
      </c>
      <c r="E1601" t="s">
        <v>222</v>
      </c>
      <c r="F1601">
        <v>4</v>
      </c>
      <c r="G1601">
        <v>11</v>
      </c>
      <c r="H1601">
        <f t="shared" si="719"/>
        <v>0.11</v>
      </c>
      <c r="I1601">
        <v>4</v>
      </c>
      <c r="J1601">
        <v>2</v>
      </c>
      <c r="K1601" s="27">
        <f t="shared" si="720"/>
        <v>9.503339999999999E-3</v>
      </c>
      <c r="L1601">
        <f t="shared" si="744"/>
        <v>2.4116915408695656E-2</v>
      </c>
      <c r="O1601">
        <f>L1601*0.61*1.07</f>
        <v>1.5741110687255654E-2</v>
      </c>
      <c r="Q1601">
        <f t="shared" si="745"/>
        <v>8.3585297749327533E-3</v>
      </c>
      <c r="T1601">
        <f>(L1601*0.61*1.07)*(1+0.2)*0.531*3.67</f>
        <v>3.6810965128803837E-2</v>
      </c>
    </row>
    <row r="1602" spans="1:24" hidden="1" x14ac:dyDescent="0.3">
      <c r="A1602" s="26">
        <v>49002</v>
      </c>
      <c r="B1602">
        <v>201</v>
      </c>
      <c r="C1602" t="s">
        <v>211</v>
      </c>
      <c r="D1602">
        <v>103</v>
      </c>
      <c r="E1602" t="s">
        <v>212</v>
      </c>
      <c r="F1602">
        <v>4</v>
      </c>
      <c r="G1602">
        <v>15.6</v>
      </c>
      <c r="H1602">
        <f t="shared" si="719"/>
        <v>0.156</v>
      </c>
      <c r="I1602">
        <v>9</v>
      </c>
      <c r="J1602">
        <v>4</v>
      </c>
      <c r="K1602" s="27">
        <f t="shared" si="720"/>
        <v>1.91134944E-2</v>
      </c>
      <c r="L1602">
        <f>0.000062*(G1602^1.947206*I1602^0.894551+0.000039*G1602^2)</f>
        <v>9.3169207241620103E-2</v>
      </c>
      <c r="O1602">
        <f>L1602*0.47*0.75</f>
        <v>3.2842145552671079E-2</v>
      </c>
      <c r="Q1602">
        <f>O1602*0.52</f>
        <v>1.7077915687388961E-2</v>
      </c>
      <c r="T1602">
        <f>(L1602*0.47*0.75)*(1+0.2)*0.52*3.67</f>
        <v>7.521114068726098E-2</v>
      </c>
    </row>
    <row r="1603" spans="1:24" hidden="1" x14ac:dyDescent="0.3">
      <c r="A1603" s="26">
        <v>51001</v>
      </c>
      <c r="B1603">
        <v>214</v>
      </c>
      <c r="C1603" t="s">
        <v>211</v>
      </c>
      <c r="D1603">
        <v>1</v>
      </c>
      <c r="E1603" t="s">
        <v>218</v>
      </c>
      <c r="F1603">
        <v>3</v>
      </c>
      <c r="G1603">
        <v>10.199999999999999</v>
      </c>
      <c r="H1603">
        <f t="shared" ref="H1603:H1666" si="746">G1603/100</f>
        <v>0.10199999999999999</v>
      </c>
      <c r="I1603">
        <v>8</v>
      </c>
      <c r="J1603">
        <v>5</v>
      </c>
      <c r="K1603" s="27">
        <f t="shared" ref="K1603:K1666" si="747">0.7854*H1603^2</f>
        <v>8.1713015999999982E-3</v>
      </c>
      <c r="L1603">
        <f>0.000057*(G1603^1.897696*I1603^1.002687+0.000031*G1603^2)</f>
        <v>3.7619245356500311E-2</v>
      </c>
      <c r="O1603">
        <f>L1603*0.43*0.75</f>
        <v>1.2132206627471352E-2</v>
      </c>
      <c r="Q1603">
        <f>O1603*0.52</f>
        <v>6.3087474462851035E-3</v>
      </c>
      <c r="T1603">
        <f>(L1603*0.43*0.75)*(1+0.2)*0.52*3.67</f>
        <v>2.7783723753439595E-2</v>
      </c>
    </row>
    <row r="1604" spans="1:24" hidden="1" x14ac:dyDescent="0.3">
      <c r="A1604" s="26">
        <v>51001</v>
      </c>
      <c r="B1604">
        <v>214</v>
      </c>
      <c r="C1604" t="s">
        <v>211</v>
      </c>
      <c r="D1604">
        <v>2</v>
      </c>
      <c r="E1604" t="s">
        <v>216</v>
      </c>
      <c r="F1604">
        <v>3</v>
      </c>
      <c r="G1604">
        <v>10.5</v>
      </c>
      <c r="H1604">
        <f t="shared" si="746"/>
        <v>0.105</v>
      </c>
      <c r="I1604">
        <v>5</v>
      </c>
      <c r="J1604">
        <v>1.6</v>
      </c>
      <c r="K1604" s="27">
        <f t="shared" si="747"/>
        <v>8.659034999999999E-3</v>
      </c>
      <c r="L1604">
        <f t="shared" ref="L1604:L1605" si="748">0.000086*(G1604^1.882935*I1604^0.813269+0.000016*G1604^2)</f>
        <v>2.6655364903567444E-2</v>
      </c>
      <c r="O1604">
        <f>L1604*0.45*0.75</f>
        <v>8.9961856549540115E-3</v>
      </c>
      <c r="Q1604">
        <f t="shared" ref="Q1604:Q1605" si="749">O1604*0.52</f>
        <v>4.6780165405760857E-3</v>
      </c>
      <c r="T1604">
        <f>(L1604*0.45*0.75)*(1+0.2)*0.52*3.67</f>
        <v>2.0601984844697083E-2</v>
      </c>
    </row>
    <row r="1605" spans="1:24" hidden="1" x14ac:dyDescent="0.3">
      <c r="A1605" s="26">
        <v>51001</v>
      </c>
      <c r="B1605">
        <v>214</v>
      </c>
      <c r="C1605" t="s">
        <v>211</v>
      </c>
      <c r="D1605">
        <v>3</v>
      </c>
      <c r="E1605" t="s">
        <v>216</v>
      </c>
      <c r="F1605">
        <v>3</v>
      </c>
      <c r="G1605">
        <v>11.3</v>
      </c>
      <c r="H1605">
        <f t="shared" si="746"/>
        <v>0.113</v>
      </c>
      <c r="I1605">
        <v>5</v>
      </c>
      <c r="J1605">
        <v>1.6</v>
      </c>
      <c r="K1605" s="27">
        <f t="shared" si="747"/>
        <v>1.0028772600000001E-2</v>
      </c>
      <c r="L1605">
        <f t="shared" si="748"/>
        <v>3.0607639653881618E-2</v>
      </c>
      <c r="O1605">
        <f>L1605*0.45*0.75</f>
        <v>1.0330078383185046E-2</v>
      </c>
      <c r="Q1605">
        <f t="shared" si="749"/>
        <v>5.3716407592562243E-3</v>
      </c>
      <c r="T1605">
        <f>(L1605*0.45*0.75)*(1+0.2)*0.52*3.67</f>
        <v>2.3656705903764411E-2</v>
      </c>
    </row>
    <row r="1606" spans="1:24" hidden="1" x14ac:dyDescent="0.3">
      <c r="A1606" s="26">
        <v>51001</v>
      </c>
      <c r="B1606">
        <v>214</v>
      </c>
      <c r="C1606" t="s">
        <v>211</v>
      </c>
      <c r="D1606">
        <v>4</v>
      </c>
      <c r="E1606" t="s">
        <v>218</v>
      </c>
      <c r="F1606">
        <v>1</v>
      </c>
      <c r="G1606">
        <v>60.3</v>
      </c>
      <c r="H1606">
        <f t="shared" si="746"/>
        <v>0.60299999999999998</v>
      </c>
      <c r="I1606">
        <v>20</v>
      </c>
      <c r="J1606">
        <v>8.1999999999999993</v>
      </c>
      <c r="K1606" s="27">
        <f t="shared" si="747"/>
        <v>0.28557850859999995</v>
      </c>
      <c r="L1606">
        <f>0.000057*(G1606^1.897696*I1606^1.002687+0.000031*G1606^2)</f>
        <v>2.7472790641196236</v>
      </c>
      <c r="O1606">
        <f>L1606*0.43*0.75</f>
        <v>0.88599749817857865</v>
      </c>
      <c r="Q1606">
        <f>O1606*0.52</f>
        <v>0.46071869905286089</v>
      </c>
      <c r="T1606">
        <f>(L1606*0.43*0.75)*(1+0.2)*0.52*3.67</f>
        <v>2.0290051506287994</v>
      </c>
    </row>
    <row r="1607" spans="1:24" hidden="1" x14ac:dyDescent="0.3">
      <c r="A1607" s="26">
        <v>51001</v>
      </c>
      <c r="B1607">
        <v>214</v>
      </c>
      <c r="C1607" t="s">
        <v>211</v>
      </c>
      <c r="D1607">
        <v>5</v>
      </c>
      <c r="E1607" t="s">
        <v>216</v>
      </c>
      <c r="F1607">
        <v>3</v>
      </c>
      <c r="G1607">
        <v>10.5</v>
      </c>
      <c r="H1607">
        <f t="shared" si="746"/>
        <v>0.105</v>
      </c>
      <c r="I1607">
        <v>5</v>
      </c>
      <c r="J1607">
        <v>1.6</v>
      </c>
      <c r="K1607" s="27">
        <f t="shared" si="747"/>
        <v>8.659034999999999E-3</v>
      </c>
      <c r="L1607">
        <f>0.000086*(G1607^1.882935*I1607^0.813269+0.000016*G1607^2)</f>
        <v>2.6655364903567444E-2</v>
      </c>
      <c r="O1607">
        <f>L1607*0.45*0.75</f>
        <v>8.9961856549540115E-3</v>
      </c>
      <c r="Q1607">
        <f>O1607*0.52</f>
        <v>4.6780165405760857E-3</v>
      </c>
      <c r="T1607">
        <f>(L1607*0.45*0.75)*(1+0.2)*0.52*3.67</f>
        <v>2.0601984844697083E-2</v>
      </c>
    </row>
    <row r="1608" spans="1:24" hidden="1" x14ac:dyDescent="0.3">
      <c r="A1608" s="26">
        <v>51001</v>
      </c>
      <c r="B1608">
        <v>214</v>
      </c>
      <c r="C1608" t="s">
        <v>211</v>
      </c>
      <c r="D1608">
        <v>6</v>
      </c>
      <c r="E1608" t="s">
        <v>228</v>
      </c>
      <c r="F1608">
        <v>7</v>
      </c>
      <c r="G1608">
        <v>12.4</v>
      </c>
      <c r="H1608">
        <f t="shared" si="746"/>
        <v>0.124</v>
      </c>
      <c r="I1608">
        <v>5</v>
      </c>
      <c r="J1608">
        <v>0</v>
      </c>
      <c r="K1608" s="27">
        <f t="shared" si="747"/>
        <v>1.2076310399999998E-2</v>
      </c>
      <c r="L1608">
        <f>0.000084*(G1608^1.894314*I1608^0.808223+0.000031*G1608^2)</f>
        <v>3.6348936591491958E-2</v>
      </c>
      <c r="M1608">
        <v>0.61</v>
      </c>
      <c r="N1608">
        <v>1.07</v>
      </c>
      <c r="O1608">
        <f>L1608*M1608*N1608</f>
        <v>2.3724950913266801E-2</v>
      </c>
      <c r="P1608">
        <v>0.53100000000000003</v>
      </c>
      <c r="Q1608">
        <f>O1608*P1608</f>
        <v>1.2597948934944671E-2</v>
      </c>
      <c r="R1608" t="s">
        <v>269</v>
      </c>
      <c r="S1608">
        <v>3.67</v>
      </c>
      <c r="T1608">
        <f>(L1608*M1608*N1608)*(1+0.2)*P1608*S1608</f>
        <v>5.5481367109496325E-2</v>
      </c>
    </row>
    <row r="1609" spans="1:24" hidden="1" x14ac:dyDescent="0.3">
      <c r="A1609" s="26">
        <v>51001</v>
      </c>
      <c r="B1609">
        <v>214</v>
      </c>
      <c r="C1609" t="s">
        <v>211</v>
      </c>
      <c r="D1609">
        <v>7</v>
      </c>
      <c r="E1609" t="s">
        <v>228</v>
      </c>
      <c r="F1609">
        <v>3</v>
      </c>
      <c r="G1609">
        <v>15.8</v>
      </c>
      <c r="H1609">
        <f t="shared" si="746"/>
        <v>0.158</v>
      </c>
      <c r="I1609">
        <v>5</v>
      </c>
      <c r="J1609">
        <v>1.6</v>
      </c>
      <c r="K1609" s="27">
        <f t="shared" si="747"/>
        <v>1.96067256E-2</v>
      </c>
      <c r="L1609">
        <f t="shared" ref="L1609:L1610" si="750">0.000084*(G1609^1.894314*I1609^0.808223+0.000031*G1609^2)</f>
        <v>5.7522894185468784E-2</v>
      </c>
      <c r="O1609">
        <f>L1609*0.61*1.07</f>
        <v>3.7545193034855477E-2</v>
      </c>
      <c r="Q1609">
        <f t="shared" ref="Q1609:Q1610" si="751">O1609*0.531</f>
        <v>1.9936497501508259E-2</v>
      </c>
      <c r="T1609">
        <f>(L1609*0.61*1.07)*(1+0.2)*0.531*3.67</f>
        <v>8.7800334996642374E-2</v>
      </c>
    </row>
    <row r="1610" spans="1:24" hidden="1" x14ac:dyDescent="0.3">
      <c r="A1610" s="26">
        <v>51001</v>
      </c>
      <c r="B1610">
        <v>214</v>
      </c>
      <c r="C1610" t="s">
        <v>211</v>
      </c>
      <c r="D1610">
        <v>8</v>
      </c>
      <c r="E1610" t="s">
        <v>228</v>
      </c>
      <c r="F1610">
        <v>3</v>
      </c>
      <c r="G1610">
        <v>16.5</v>
      </c>
      <c r="H1610">
        <f t="shared" si="746"/>
        <v>0.16500000000000001</v>
      </c>
      <c r="I1610">
        <v>6</v>
      </c>
      <c r="J1610">
        <v>1.6</v>
      </c>
      <c r="K1610" s="27">
        <f t="shared" si="747"/>
        <v>2.1382515000000001E-2</v>
      </c>
      <c r="L1610">
        <f t="shared" si="750"/>
        <v>7.2360266779402271E-2</v>
      </c>
      <c r="O1610">
        <f>L1610*0.61*1.07</f>
        <v>4.7229546126915864E-2</v>
      </c>
      <c r="Q1610">
        <f t="shared" si="751"/>
        <v>2.5078888993392324E-2</v>
      </c>
      <c r="T1610">
        <f>(L1610*0.61*1.07)*(1+0.2)*0.531*3.67</f>
        <v>0.1104474271268998</v>
      </c>
    </row>
    <row r="1611" spans="1:24" hidden="1" x14ac:dyDescent="0.3">
      <c r="A1611" s="26">
        <v>51001</v>
      </c>
      <c r="B1611">
        <v>214</v>
      </c>
      <c r="C1611" t="s">
        <v>211</v>
      </c>
      <c r="D1611">
        <v>9</v>
      </c>
      <c r="E1611" t="s">
        <v>216</v>
      </c>
      <c r="F1611">
        <v>2</v>
      </c>
      <c r="G1611">
        <v>46.2</v>
      </c>
      <c r="H1611">
        <f t="shared" si="746"/>
        <v>0.46200000000000002</v>
      </c>
      <c r="I1611">
        <v>16</v>
      </c>
      <c r="J1611">
        <v>7.6</v>
      </c>
      <c r="K1611" s="27">
        <f t="shared" si="747"/>
        <v>0.16763891760000002</v>
      </c>
      <c r="L1611">
        <f>0.000086*(G1611^1.882935*I1611^0.813269+0.000016*G1611^2)</f>
        <v>1.1173408715075415</v>
      </c>
      <c r="O1611">
        <f>L1611*0.45*0.75</f>
        <v>0.37710254413379524</v>
      </c>
      <c r="Q1611">
        <f>O1611*0.52</f>
        <v>0.19609332294957352</v>
      </c>
      <c r="T1611">
        <f>(L1611*0.45*0.75)*(1+0.2)*0.52*3.67</f>
        <v>0.86359499426992181</v>
      </c>
    </row>
    <row r="1612" spans="1:24" hidden="1" x14ac:dyDescent="0.3">
      <c r="A1612" s="26">
        <v>51001</v>
      </c>
      <c r="B1612">
        <v>214</v>
      </c>
      <c r="C1612" t="s">
        <v>211</v>
      </c>
      <c r="D1612">
        <v>10</v>
      </c>
      <c r="E1612" t="s">
        <v>213</v>
      </c>
      <c r="F1612">
        <v>7</v>
      </c>
      <c r="G1612">
        <v>16.2</v>
      </c>
      <c r="H1612">
        <f t="shared" si="746"/>
        <v>0.16200000000000001</v>
      </c>
      <c r="I1612">
        <v>5</v>
      </c>
      <c r="J1612">
        <v>0</v>
      </c>
      <c r="K1612" s="27">
        <f t="shared" si="747"/>
        <v>2.0612037600000001E-2</v>
      </c>
      <c r="L1612">
        <f>0.000084*(G1612^1.894314*I1612^0.808223+0.000031*G1612^2)</f>
        <v>6.0312741002753058E-2</v>
      </c>
      <c r="O1612">
        <f>L1612*0.66*1.07</f>
        <v>4.259285769614421E-2</v>
      </c>
      <c r="Q1612">
        <f>O1612*0.531</f>
        <v>2.2616807436652578E-2</v>
      </c>
      <c r="T1612">
        <f>(L1612*0.66*1.07)*(1+0.2)*0.531*3.67</f>
        <v>9.9604419951017945E-2</v>
      </c>
    </row>
    <row r="1613" spans="1:24" hidden="1" x14ac:dyDescent="0.3">
      <c r="A1613" s="26">
        <v>51001</v>
      </c>
      <c r="B1613">
        <v>214</v>
      </c>
      <c r="C1613" t="s">
        <v>211</v>
      </c>
      <c r="D1613">
        <v>11</v>
      </c>
      <c r="E1613" t="s">
        <v>216</v>
      </c>
      <c r="F1613">
        <v>2</v>
      </c>
      <c r="G1613">
        <v>27.5</v>
      </c>
      <c r="H1613">
        <f t="shared" si="746"/>
        <v>0.27500000000000002</v>
      </c>
      <c r="I1613">
        <v>15</v>
      </c>
      <c r="J1613">
        <v>10</v>
      </c>
      <c r="K1613" s="27">
        <f t="shared" si="747"/>
        <v>5.9395875000000008E-2</v>
      </c>
      <c r="L1613">
        <f>0.000086*(G1613^1.882935*I1613^0.813269+0.000016*G1613^2)</f>
        <v>0.39916095356856596</v>
      </c>
      <c r="O1613">
        <f>L1613*0.45*0.75</f>
        <v>0.13471682182939101</v>
      </c>
      <c r="Q1613">
        <f>O1613*0.52</f>
        <v>7.0052747351283334E-2</v>
      </c>
      <c r="T1613">
        <f>(L1613*0.45*0.75)*(1+0.2)*0.52*3.67</f>
        <v>0.30851229933505175</v>
      </c>
    </row>
    <row r="1614" spans="1:24" hidden="1" x14ac:dyDescent="0.3">
      <c r="A1614" s="26">
        <v>51001</v>
      </c>
      <c r="B1614">
        <v>214</v>
      </c>
      <c r="C1614" t="s">
        <v>211</v>
      </c>
      <c r="D1614">
        <v>12</v>
      </c>
      <c r="E1614" t="s">
        <v>228</v>
      </c>
      <c r="F1614">
        <v>3</v>
      </c>
      <c r="G1614">
        <v>19.5</v>
      </c>
      <c r="H1614">
        <f t="shared" si="746"/>
        <v>0.19500000000000001</v>
      </c>
      <c r="I1614">
        <v>9</v>
      </c>
      <c r="J1614">
        <v>1.2</v>
      </c>
      <c r="K1614" s="27">
        <f t="shared" si="747"/>
        <v>2.9864835000000003E-2</v>
      </c>
      <c r="L1614">
        <f>0.000084*(G1614^1.894314*I1614^0.808223+0.000031*G1614^2)</f>
        <v>0.13780144612180806</v>
      </c>
      <c r="O1614">
        <f>L1614*0.61*1.07</f>
        <v>8.9943003883704131E-2</v>
      </c>
      <c r="Q1614">
        <f>O1614*0.531</f>
        <v>4.7759735062246893E-2</v>
      </c>
      <c r="T1614">
        <f>(L1614*0.61*1.07)*(1+0.2)*0.531*3.67</f>
        <v>0.21033387321413533</v>
      </c>
    </row>
    <row r="1615" spans="1:24" hidden="1" x14ac:dyDescent="0.3">
      <c r="A1615" s="26">
        <v>51001</v>
      </c>
      <c r="B1615">
        <v>214</v>
      </c>
      <c r="C1615" t="s">
        <v>211</v>
      </c>
      <c r="D1615">
        <v>13</v>
      </c>
      <c r="E1615" t="s">
        <v>220</v>
      </c>
      <c r="F1615">
        <v>3</v>
      </c>
      <c r="G1615">
        <v>16.5</v>
      </c>
      <c r="H1615">
        <f t="shared" si="746"/>
        <v>0.16500000000000001</v>
      </c>
      <c r="I1615">
        <v>6</v>
      </c>
      <c r="J1615">
        <v>1.6</v>
      </c>
      <c r="K1615" s="27">
        <f t="shared" si="747"/>
        <v>2.1382515000000001E-2</v>
      </c>
      <c r="L1615">
        <f>0.000084*(G1615^1.894314*I1615^0.808223+0.000031*G1615^2)</f>
        <v>7.2360266779402271E-2</v>
      </c>
      <c r="O1615">
        <f>L1615*0.78*1.07</f>
        <v>6.039187865408914E-2</v>
      </c>
      <c r="Q1615">
        <f>O1615*0.531</f>
        <v>3.2068087565321333E-2</v>
      </c>
      <c r="T1615">
        <f>(L1615*0.78*1.07)*(1+0.2)*0.531*3.67</f>
        <v>0.14122785763767515</v>
      </c>
    </row>
    <row r="1616" spans="1:24" hidden="1" x14ac:dyDescent="0.3">
      <c r="A1616" s="26">
        <v>51001</v>
      </c>
      <c r="B1616">
        <v>214</v>
      </c>
      <c r="C1616" t="s">
        <v>211</v>
      </c>
      <c r="D1616">
        <v>14</v>
      </c>
      <c r="E1616" t="s">
        <v>212</v>
      </c>
      <c r="F1616">
        <v>1</v>
      </c>
      <c r="G1616">
        <v>58.3</v>
      </c>
      <c r="H1616">
        <f t="shared" si="746"/>
        <v>0.58299999999999996</v>
      </c>
      <c r="I1616">
        <v>24.1</v>
      </c>
      <c r="J1616">
        <v>13</v>
      </c>
      <c r="K1616" s="27">
        <f t="shared" si="747"/>
        <v>0.26694882059999997</v>
      </c>
      <c r="L1616">
        <f t="shared" ref="L1616:L1617" si="752">0.000062*(G1616^1.947206*I1616^0.894551+0.000039*G1616^2)</f>
        <v>2.9295306029181454</v>
      </c>
      <c r="O1616">
        <f>L1616*0.47*0.75</f>
        <v>1.0326595375286463</v>
      </c>
      <c r="Q1616">
        <f t="shared" ref="Q1616:Q1617" si="753">O1616*0.52</f>
        <v>0.53698295951489605</v>
      </c>
      <c r="T1616">
        <f>(L1616*0.47*0.75)*(1+0.2)*0.52*3.67</f>
        <v>2.3648729537036024</v>
      </c>
      <c r="U1616">
        <v>76</v>
      </c>
      <c r="V1616">
        <v>83</v>
      </c>
      <c r="W1616">
        <v>14</v>
      </c>
      <c r="X1616">
        <v>7</v>
      </c>
    </row>
    <row r="1617" spans="1:20" hidden="1" x14ac:dyDescent="0.3">
      <c r="A1617" s="26">
        <v>51001</v>
      </c>
      <c r="B1617">
        <v>214</v>
      </c>
      <c r="C1617" t="s">
        <v>211</v>
      </c>
      <c r="D1617">
        <v>15</v>
      </c>
      <c r="E1617" t="s">
        <v>212</v>
      </c>
      <c r="F1617">
        <v>1</v>
      </c>
      <c r="G1617">
        <v>61.3</v>
      </c>
      <c r="H1617">
        <f t="shared" si="746"/>
        <v>0.61299999999999999</v>
      </c>
      <c r="I1617">
        <v>24</v>
      </c>
      <c r="J1617">
        <v>12</v>
      </c>
      <c r="K1617" s="27">
        <f t="shared" si="747"/>
        <v>0.29512897259999998</v>
      </c>
      <c r="L1617">
        <f t="shared" si="752"/>
        <v>3.2182221741720536</v>
      </c>
      <c r="O1617">
        <f>L1617*0.47*0.75</f>
        <v>1.1344233163956488</v>
      </c>
      <c r="Q1617">
        <f t="shared" si="753"/>
        <v>0.58990012452573737</v>
      </c>
      <c r="T1617">
        <f>(L1617*0.47*0.75)*(1+0.2)*0.52*3.67</f>
        <v>2.5979201484113474</v>
      </c>
    </row>
    <row r="1618" spans="1:20" hidden="1" x14ac:dyDescent="0.3">
      <c r="A1618" s="26">
        <v>51001</v>
      </c>
      <c r="B1618">
        <v>214</v>
      </c>
      <c r="C1618" t="s">
        <v>211</v>
      </c>
      <c r="D1618">
        <v>16</v>
      </c>
      <c r="E1618" t="s">
        <v>220</v>
      </c>
      <c r="F1618">
        <v>3</v>
      </c>
      <c r="G1618">
        <v>18.3</v>
      </c>
      <c r="H1618">
        <f t="shared" si="746"/>
        <v>0.183</v>
      </c>
      <c r="I1618">
        <v>5</v>
      </c>
      <c r="J1618">
        <v>1.8</v>
      </c>
      <c r="K1618" s="27">
        <f t="shared" si="747"/>
        <v>2.6302260599999999E-2</v>
      </c>
      <c r="L1618">
        <f>0.000084*(G1618^1.894314*I1618^0.808223+0.000031*G1618^2)</f>
        <v>7.5977793732019835E-2</v>
      </c>
      <c r="O1618">
        <f>L1618*0.78*1.07</f>
        <v>6.3411066648743755E-2</v>
      </c>
      <c r="Q1618">
        <f>O1618*0.531</f>
        <v>3.3671276390482938E-2</v>
      </c>
      <c r="T1618">
        <f>(L1618*0.78*1.07)*(1+0.2)*0.531*3.67</f>
        <v>0.14828830122368686</v>
      </c>
    </row>
    <row r="1619" spans="1:20" hidden="1" x14ac:dyDescent="0.3">
      <c r="A1619" s="26">
        <v>51001</v>
      </c>
      <c r="B1619">
        <v>214</v>
      </c>
      <c r="C1619" t="s">
        <v>211</v>
      </c>
      <c r="D1619">
        <v>17</v>
      </c>
      <c r="E1619" t="s">
        <v>212</v>
      </c>
      <c r="F1619">
        <v>1</v>
      </c>
      <c r="G1619">
        <v>56.3</v>
      </c>
      <c r="H1619">
        <f t="shared" si="746"/>
        <v>0.56299999999999994</v>
      </c>
      <c r="I1619">
        <v>22</v>
      </c>
      <c r="J1619">
        <v>12</v>
      </c>
      <c r="K1619" s="27">
        <f t="shared" si="747"/>
        <v>0.24894745259999995</v>
      </c>
      <c r="L1619">
        <f>0.000062*(G1619^1.947206*I1619^0.894551+0.000039*G1619^2)</f>
        <v>2.5226616790693348</v>
      </c>
      <c r="O1619">
        <f>L1619*0.47*0.75</f>
        <v>0.88923824187194045</v>
      </c>
      <c r="Q1619">
        <f>O1619*0.52</f>
        <v>0.46240388577340907</v>
      </c>
      <c r="T1619">
        <f>(L1619*0.47*0.75)*(1+0.2)*0.52*3.67</f>
        <v>2.0364267129460933</v>
      </c>
    </row>
    <row r="1620" spans="1:20" hidden="1" x14ac:dyDescent="0.3">
      <c r="A1620" s="26">
        <v>51001</v>
      </c>
      <c r="B1620">
        <v>214</v>
      </c>
      <c r="C1620" t="s">
        <v>211</v>
      </c>
      <c r="D1620">
        <v>18</v>
      </c>
      <c r="E1620" t="s">
        <v>218</v>
      </c>
      <c r="F1620">
        <v>1</v>
      </c>
      <c r="G1620">
        <v>31.2</v>
      </c>
      <c r="H1620">
        <f t="shared" si="746"/>
        <v>0.312</v>
      </c>
      <c r="I1620">
        <v>18</v>
      </c>
      <c r="J1620">
        <v>15</v>
      </c>
      <c r="K1620" s="27">
        <f t="shared" si="747"/>
        <v>7.64539776E-2</v>
      </c>
      <c r="L1620">
        <f>0.000057*(G1620^1.897696*I1620^1.002687+0.000031*G1620^2)</f>
        <v>0.70790100632213526</v>
      </c>
      <c r="O1620">
        <f>L1620*0.43*0.75</f>
        <v>0.22829807453888862</v>
      </c>
      <c r="Q1620">
        <f>O1620*0.52</f>
        <v>0.11871499876022208</v>
      </c>
      <c r="T1620">
        <f>(L1620*0.43*0.75)*(1+0.2)*0.52*3.67</f>
        <v>0.52282085454001803</v>
      </c>
    </row>
    <row r="1621" spans="1:20" hidden="1" x14ac:dyDescent="0.3">
      <c r="A1621" s="26">
        <v>51001</v>
      </c>
      <c r="B1621">
        <v>214</v>
      </c>
      <c r="C1621" t="s">
        <v>211</v>
      </c>
      <c r="D1621">
        <v>19</v>
      </c>
      <c r="E1621" t="s">
        <v>216</v>
      </c>
      <c r="F1621">
        <v>2</v>
      </c>
      <c r="G1621">
        <v>16.3</v>
      </c>
      <c r="H1621">
        <f t="shared" si="746"/>
        <v>0.16300000000000001</v>
      </c>
      <c r="I1621">
        <v>14</v>
      </c>
      <c r="J1621">
        <v>9</v>
      </c>
      <c r="K1621" s="27">
        <f t="shared" si="747"/>
        <v>2.08672926E-2</v>
      </c>
      <c r="L1621">
        <f t="shared" ref="L1621:L1622" si="754">0.000086*(G1621^1.882935*I1621^0.813269+0.000016*G1621^2)</f>
        <v>0.14095498704774662</v>
      </c>
      <c r="O1621">
        <f>L1621*0.45*0.75</f>
        <v>4.7572308128614481E-2</v>
      </c>
      <c r="Q1621">
        <f t="shared" ref="Q1621:Q1622" si="755">O1621*0.52</f>
        <v>2.4737600226879531E-2</v>
      </c>
      <c r="T1621">
        <f>(L1621*0.45*0.75)*(1+0.2)*0.52*3.67</f>
        <v>0.10894439139917744</v>
      </c>
    </row>
    <row r="1622" spans="1:20" hidden="1" x14ac:dyDescent="0.3">
      <c r="A1622" s="26">
        <v>51001</v>
      </c>
      <c r="B1622">
        <v>214</v>
      </c>
      <c r="C1622" t="s">
        <v>211</v>
      </c>
      <c r="D1622">
        <v>20</v>
      </c>
      <c r="E1622" t="s">
        <v>216</v>
      </c>
      <c r="F1622">
        <v>2</v>
      </c>
      <c r="G1622">
        <v>24.4</v>
      </c>
      <c r="H1622">
        <f t="shared" si="746"/>
        <v>0.24399999999999999</v>
      </c>
      <c r="I1622">
        <v>15</v>
      </c>
      <c r="J1622">
        <v>10</v>
      </c>
      <c r="K1622" s="27">
        <f t="shared" si="747"/>
        <v>4.6759574399999997E-2</v>
      </c>
      <c r="L1622">
        <f t="shared" si="754"/>
        <v>0.31867132969567863</v>
      </c>
      <c r="O1622">
        <f>L1622*0.45*0.75</f>
        <v>0.10755157377229155</v>
      </c>
      <c r="Q1622">
        <f t="shared" si="755"/>
        <v>5.5926818361591607E-2</v>
      </c>
      <c r="T1622">
        <f>(L1622*0.45*0.75)*(1+0.2)*0.52*3.67</f>
        <v>0.2463017080644494</v>
      </c>
    </row>
    <row r="1623" spans="1:20" hidden="1" x14ac:dyDescent="0.3">
      <c r="A1623" s="26">
        <v>51001</v>
      </c>
      <c r="B1623">
        <v>214</v>
      </c>
      <c r="C1623" t="s">
        <v>211</v>
      </c>
      <c r="D1623">
        <v>21</v>
      </c>
      <c r="E1623" t="s">
        <v>220</v>
      </c>
      <c r="F1623">
        <v>3</v>
      </c>
      <c r="G1623">
        <v>16.3</v>
      </c>
      <c r="H1623">
        <f t="shared" si="746"/>
        <v>0.16300000000000001</v>
      </c>
      <c r="I1623">
        <v>3</v>
      </c>
      <c r="J1623">
        <v>1</v>
      </c>
      <c r="K1623" s="27">
        <f t="shared" si="747"/>
        <v>2.08672926E-2</v>
      </c>
      <c r="L1623">
        <f t="shared" ref="L1623:L1624" si="756">0.000084*(G1623^1.894314*I1623^0.808223+0.000031*G1623^2)</f>
        <v>4.038044016100234E-2</v>
      </c>
      <c r="O1623">
        <f>L1623*0.78*1.07</f>
        <v>3.3701515358372555E-2</v>
      </c>
      <c r="Q1623">
        <f t="shared" ref="Q1623:Q1624" si="757">O1623*0.531</f>
        <v>1.7895504655295828E-2</v>
      </c>
      <c r="T1623">
        <f>(L1623*0.78*1.07)*(1+0.2)*0.531*3.67</f>
        <v>7.8811802501922823E-2</v>
      </c>
    </row>
    <row r="1624" spans="1:20" hidden="1" x14ac:dyDescent="0.3">
      <c r="A1624" s="26">
        <v>51001</v>
      </c>
      <c r="B1624">
        <v>214</v>
      </c>
      <c r="C1624" t="s">
        <v>211</v>
      </c>
      <c r="D1624">
        <v>22</v>
      </c>
      <c r="E1624" t="s">
        <v>220</v>
      </c>
      <c r="F1624">
        <v>3</v>
      </c>
      <c r="G1624">
        <v>19.5</v>
      </c>
      <c r="H1624">
        <f t="shared" si="746"/>
        <v>0.19500000000000001</v>
      </c>
      <c r="I1624">
        <v>3</v>
      </c>
      <c r="J1624">
        <v>1.5</v>
      </c>
      <c r="K1624" s="27">
        <f t="shared" si="747"/>
        <v>2.9864835000000003E-2</v>
      </c>
      <c r="L1624">
        <f t="shared" si="756"/>
        <v>5.6707155885205265E-2</v>
      </c>
      <c r="O1624">
        <f>L1624*0.78*1.07</f>
        <v>4.7327792301792321E-2</v>
      </c>
      <c r="Q1624">
        <f t="shared" si="757"/>
        <v>2.5131057712251725E-2</v>
      </c>
      <c r="T1624">
        <f>(L1624*0.78*1.07)*(1+0.2)*0.531*3.67</f>
        <v>0.11067717816475658</v>
      </c>
    </row>
    <row r="1625" spans="1:20" hidden="1" x14ac:dyDescent="0.3">
      <c r="A1625" s="26">
        <v>51001</v>
      </c>
      <c r="B1625">
        <v>214</v>
      </c>
      <c r="C1625" t="s">
        <v>211</v>
      </c>
      <c r="D1625">
        <v>23</v>
      </c>
      <c r="E1625" t="s">
        <v>216</v>
      </c>
      <c r="F1625">
        <v>3</v>
      </c>
      <c r="G1625">
        <v>11.3</v>
      </c>
      <c r="H1625">
        <f t="shared" si="746"/>
        <v>0.113</v>
      </c>
      <c r="I1625">
        <v>5</v>
      </c>
      <c r="J1625">
        <v>1.8</v>
      </c>
      <c r="K1625" s="27">
        <f t="shared" si="747"/>
        <v>1.0028772600000001E-2</v>
      </c>
      <c r="L1625">
        <f>0.000086*(G1625^1.882935*I1625^0.813269+0.000016*G1625^2)</f>
        <v>3.0607639653881618E-2</v>
      </c>
      <c r="O1625">
        <f>L1625*0.45*0.75</f>
        <v>1.0330078383185046E-2</v>
      </c>
      <c r="Q1625">
        <f>O1625*0.52</f>
        <v>5.3716407592562243E-3</v>
      </c>
      <c r="T1625">
        <f>(L1625*0.45*0.75)*(1+0.2)*0.52*3.67</f>
        <v>2.3656705903764411E-2</v>
      </c>
    </row>
    <row r="1626" spans="1:20" hidden="1" x14ac:dyDescent="0.3">
      <c r="A1626" s="26">
        <v>51001</v>
      </c>
      <c r="B1626">
        <v>214</v>
      </c>
      <c r="C1626" t="s">
        <v>211</v>
      </c>
      <c r="D1626">
        <v>24</v>
      </c>
      <c r="E1626" t="s">
        <v>228</v>
      </c>
      <c r="F1626">
        <v>3</v>
      </c>
      <c r="G1626">
        <v>21.2</v>
      </c>
      <c r="H1626">
        <f t="shared" si="746"/>
        <v>0.21199999999999999</v>
      </c>
      <c r="I1626">
        <v>9</v>
      </c>
      <c r="J1626">
        <v>2</v>
      </c>
      <c r="K1626" s="27">
        <f t="shared" si="747"/>
        <v>3.5299017599999996E-2</v>
      </c>
      <c r="L1626">
        <f>0.000084*(G1626^1.894314*I1626^0.808223+0.000031*G1626^2)</f>
        <v>0.16144320406161697</v>
      </c>
      <c r="O1626">
        <f>L1626*0.61*1.07</f>
        <v>0.1053739792910174</v>
      </c>
      <c r="Q1626">
        <f>O1626*0.531</f>
        <v>5.595358300353024E-2</v>
      </c>
      <c r="T1626">
        <f>(L1626*0.61*1.07)*(1+0.2)*0.531*3.67</f>
        <v>0.24641957954754717</v>
      </c>
    </row>
    <row r="1627" spans="1:20" hidden="1" x14ac:dyDescent="0.3">
      <c r="A1627" s="26">
        <v>51001</v>
      </c>
      <c r="B1627">
        <v>214</v>
      </c>
      <c r="C1627" t="s">
        <v>211</v>
      </c>
      <c r="D1627">
        <v>25</v>
      </c>
      <c r="E1627" t="s">
        <v>216</v>
      </c>
      <c r="F1627">
        <v>3</v>
      </c>
      <c r="G1627">
        <v>12.5</v>
      </c>
      <c r="H1627">
        <f t="shared" si="746"/>
        <v>0.125</v>
      </c>
      <c r="I1627">
        <v>5</v>
      </c>
      <c r="J1627">
        <v>1.8</v>
      </c>
      <c r="K1627" s="27">
        <f t="shared" si="747"/>
        <v>1.2271875E-2</v>
      </c>
      <c r="L1627">
        <f>0.000086*(G1627^1.882935*I1627^0.813269+0.000016*G1627^2)</f>
        <v>3.7013645887984045E-2</v>
      </c>
      <c r="O1627">
        <f>L1627*0.45*0.75</f>
        <v>1.2492105487194614E-2</v>
      </c>
      <c r="Q1627">
        <f>O1627*0.52</f>
        <v>6.4958948533412001E-3</v>
      </c>
      <c r="T1627">
        <f>(L1627*0.45*0.75)*(1+0.2)*0.52*3.67</f>
        <v>2.8607920934114642E-2</v>
      </c>
    </row>
    <row r="1628" spans="1:20" hidden="1" x14ac:dyDescent="0.3">
      <c r="A1628" s="26">
        <v>51001</v>
      </c>
      <c r="B1628">
        <v>214</v>
      </c>
      <c r="C1628" t="s">
        <v>211</v>
      </c>
      <c r="D1628">
        <v>26</v>
      </c>
      <c r="E1628" t="s">
        <v>220</v>
      </c>
      <c r="F1628">
        <v>3</v>
      </c>
      <c r="G1628">
        <v>19.399999999999999</v>
      </c>
      <c r="H1628">
        <f t="shared" si="746"/>
        <v>0.19399999999999998</v>
      </c>
      <c r="I1628">
        <v>7.8</v>
      </c>
      <c r="J1628">
        <v>1.2</v>
      </c>
      <c r="K1628" s="27">
        <f t="shared" si="747"/>
        <v>2.9559314399999991E-2</v>
      </c>
      <c r="L1628">
        <f t="shared" ref="L1628:L1631" si="758">0.000084*(G1628^1.894314*I1628^0.808223+0.000031*G1628^2)</f>
        <v>0.12156120870928527</v>
      </c>
      <c r="O1628">
        <f>L1628*0.78*1.07</f>
        <v>0.10145498478876949</v>
      </c>
      <c r="Q1628">
        <f t="shared" ref="Q1628:Q1631" si="759">O1628*0.531</f>
        <v>5.3872596922836601E-2</v>
      </c>
      <c r="T1628">
        <f>(L1628*0.78*1.07)*(1+0.2)*0.531*3.67</f>
        <v>0.2372549168481724</v>
      </c>
    </row>
    <row r="1629" spans="1:20" hidden="1" x14ac:dyDescent="0.3">
      <c r="A1629" s="26">
        <v>51001</v>
      </c>
      <c r="B1629">
        <v>214</v>
      </c>
      <c r="C1629" t="s">
        <v>211</v>
      </c>
      <c r="D1629">
        <v>27</v>
      </c>
      <c r="E1629" t="s">
        <v>220</v>
      </c>
      <c r="F1629">
        <v>3</v>
      </c>
      <c r="G1629">
        <v>26.2</v>
      </c>
      <c r="H1629">
        <f t="shared" si="746"/>
        <v>0.26200000000000001</v>
      </c>
      <c r="I1629">
        <v>9</v>
      </c>
      <c r="J1629">
        <v>2.5</v>
      </c>
      <c r="K1629" s="27">
        <f t="shared" si="747"/>
        <v>5.3912997600000005E-2</v>
      </c>
      <c r="L1629">
        <f t="shared" si="758"/>
        <v>0.24111889334357112</v>
      </c>
      <c r="O1629">
        <f>L1629*0.78*1.07</f>
        <v>0.20123782838454446</v>
      </c>
      <c r="Q1629">
        <f t="shared" si="759"/>
        <v>0.10685728687219312</v>
      </c>
      <c r="T1629">
        <f>(L1629*0.78*1.07)*(1+0.2)*0.531*3.67</f>
        <v>0.4705994913851384</v>
      </c>
    </row>
    <row r="1630" spans="1:20" hidden="1" x14ac:dyDescent="0.3">
      <c r="A1630" s="26">
        <v>51001</v>
      </c>
      <c r="B1630">
        <v>214</v>
      </c>
      <c r="C1630" t="s">
        <v>211</v>
      </c>
      <c r="D1630">
        <v>28</v>
      </c>
      <c r="E1630" t="s">
        <v>220</v>
      </c>
      <c r="F1630">
        <v>3</v>
      </c>
      <c r="G1630">
        <v>15.3</v>
      </c>
      <c r="H1630">
        <f t="shared" si="746"/>
        <v>0.153</v>
      </c>
      <c r="I1630">
        <v>5</v>
      </c>
      <c r="J1630">
        <v>1.5</v>
      </c>
      <c r="K1630" s="27">
        <f t="shared" si="747"/>
        <v>1.83854286E-2</v>
      </c>
      <c r="L1630">
        <f t="shared" si="758"/>
        <v>5.4123437805787419E-2</v>
      </c>
      <c r="O1630">
        <f>L1630*0.78*1.07</f>
        <v>4.5171421192710184E-2</v>
      </c>
      <c r="Q1630">
        <f t="shared" si="759"/>
        <v>2.3986024653329108E-2</v>
      </c>
      <c r="T1630">
        <f>(L1630*0.78*1.07)*(1+0.2)*0.531*3.67</f>
        <v>0.1056344525732614</v>
      </c>
    </row>
    <row r="1631" spans="1:20" hidden="1" x14ac:dyDescent="0.3">
      <c r="A1631" s="26">
        <v>51001</v>
      </c>
      <c r="B1631">
        <v>214</v>
      </c>
      <c r="C1631" t="s">
        <v>211</v>
      </c>
      <c r="D1631">
        <v>29</v>
      </c>
      <c r="E1631" t="s">
        <v>220</v>
      </c>
      <c r="F1631">
        <v>3</v>
      </c>
      <c r="G1631">
        <v>19.3</v>
      </c>
      <c r="H1631">
        <f t="shared" si="746"/>
        <v>0.193</v>
      </c>
      <c r="I1631">
        <v>3</v>
      </c>
      <c r="J1631">
        <v>1.6</v>
      </c>
      <c r="K1631" s="27">
        <f t="shared" si="747"/>
        <v>2.9255364600000004E-2</v>
      </c>
      <c r="L1631">
        <f t="shared" si="758"/>
        <v>5.5610454078008201E-2</v>
      </c>
      <c r="O1631">
        <f>L1631*0.78*1.07</f>
        <v>4.6412484973505648E-2</v>
      </c>
      <c r="Q1631">
        <f t="shared" si="759"/>
        <v>2.4645029520931502E-2</v>
      </c>
      <c r="T1631">
        <f>(L1631*0.78*1.07)*(1+0.2)*0.531*3.67</f>
        <v>0.10853671001018232</v>
      </c>
    </row>
    <row r="1632" spans="1:20" hidden="1" x14ac:dyDescent="0.3">
      <c r="A1632" s="26">
        <v>51001</v>
      </c>
      <c r="B1632">
        <v>215</v>
      </c>
      <c r="C1632" t="s">
        <v>211</v>
      </c>
      <c r="D1632">
        <v>1</v>
      </c>
      <c r="E1632" t="s">
        <v>222</v>
      </c>
      <c r="F1632">
        <v>4</v>
      </c>
      <c r="G1632">
        <v>25.5</v>
      </c>
      <c r="H1632">
        <f t="shared" si="746"/>
        <v>0.255</v>
      </c>
      <c r="I1632">
        <v>8</v>
      </c>
      <c r="J1632">
        <v>4</v>
      </c>
      <c r="K1632" s="27">
        <f t="shared" si="747"/>
        <v>5.1070634999999996E-2</v>
      </c>
      <c r="L1632">
        <f>0.000081*(G1632^1.922704*I1632^0.783213+0.000032*G1632^2)</f>
        <v>0.20900697041410268</v>
      </c>
      <c r="O1632">
        <f>L1632*0.61*1.07</f>
        <v>0.13641884958928482</v>
      </c>
      <c r="Q1632">
        <f>O1632*0.531</f>
        <v>7.2438409131910242E-2</v>
      </c>
      <c r="T1632">
        <f>(L1632*0.61*1.07)*(1+0.2)*0.531*3.67</f>
        <v>0.31901875381693273</v>
      </c>
    </row>
    <row r="1633" spans="1:24" s="28" customFormat="1" hidden="1" x14ac:dyDescent="0.3">
      <c r="A1633" s="26"/>
      <c r="H1633"/>
      <c r="K1633" s="27"/>
      <c r="L1633"/>
      <c r="M1633"/>
      <c r="N1633"/>
      <c r="O1633"/>
      <c r="P1633"/>
    </row>
    <row r="1634" spans="1:24" s="28" customFormat="1" hidden="1" x14ac:dyDescent="0.3">
      <c r="A1634" s="26"/>
      <c r="H1634"/>
      <c r="K1634" s="27"/>
      <c r="L1634"/>
      <c r="M1634"/>
      <c r="N1634"/>
      <c r="O1634"/>
      <c r="P1634"/>
    </row>
    <row r="1635" spans="1:24" hidden="1" x14ac:dyDescent="0.3">
      <c r="A1635" s="26">
        <v>51001</v>
      </c>
      <c r="B1635">
        <v>215</v>
      </c>
      <c r="C1635" t="s">
        <v>211</v>
      </c>
      <c r="D1635">
        <v>4</v>
      </c>
      <c r="E1635" t="s">
        <v>212</v>
      </c>
      <c r="F1635">
        <v>4</v>
      </c>
      <c r="G1635">
        <v>9</v>
      </c>
      <c r="H1635">
        <f t="shared" si="746"/>
        <v>0.09</v>
      </c>
      <c r="I1635">
        <v>4</v>
      </c>
      <c r="J1635">
        <v>2</v>
      </c>
      <c r="K1635" s="27">
        <f t="shared" si="747"/>
        <v>6.3617399999999994E-3</v>
      </c>
      <c r="L1635">
        <f t="shared" ref="L1635" si="760">0.000062*(G1635^1.947206*I1635^0.894551+0.000039*G1635^2)</f>
        <v>1.5455295046183619E-2</v>
      </c>
      <c r="O1635">
        <f>L1635*0.47*0.75</f>
        <v>5.4479915037797255E-3</v>
      </c>
      <c r="Q1635">
        <f>O1635*0.52</f>
        <v>2.8329555819654574E-3</v>
      </c>
      <c r="T1635">
        <f>(L1635*0.47*0.75)*(1+0.2)*0.52*3.67</f>
        <v>1.2476336382975874E-2</v>
      </c>
    </row>
    <row r="1636" spans="1:24" hidden="1" x14ac:dyDescent="0.3">
      <c r="A1636" s="26">
        <v>51001</v>
      </c>
      <c r="B1636">
        <v>215</v>
      </c>
      <c r="C1636" t="s">
        <v>211</v>
      </c>
      <c r="D1636">
        <v>5</v>
      </c>
      <c r="E1636" t="s">
        <v>222</v>
      </c>
      <c r="F1636">
        <v>4</v>
      </c>
      <c r="G1636">
        <v>12.5</v>
      </c>
      <c r="H1636">
        <f t="shared" si="746"/>
        <v>0.125</v>
      </c>
      <c r="I1636">
        <v>3</v>
      </c>
      <c r="J1636">
        <v>1</v>
      </c>
      <c r="K1636" s="27">
        <f t="shared" si="747"/>
        <v>1.2271875E-2</v>
      </c>
      <c r="L1636">
        <f>0.000081*(G1636^1.922704*I1636^0.783213+0.000032*G1636^2)</f>
        <v>2.4615746073976801E-2</v>
      </c>
      <c r="O1636">
        <f>L1636*0.61*1.07</f>
        <v>1.606669746248466E-2</v>
      </c>
      <c r="Q1636">
        <f>O1636*0.531</f>
        <v>8.5314163525793546E-3</v>
      </c>
      <c r="T1636">
        <f>(L1636*0.61*1.07)*(1+0.2)*0.531*3.67</f>
        <v>3.7572357616759477E-2</v>
      </c>
    </row>
    <row r="1637" spans="1:24" s="28" customFormat="1" hidden="1" x14ac:dyDescent="0.3">
      <c r="A1637" s="26"/>
      <c r="H1637"/>
      <c r="K1637" s="27"/>
      <c r="L1637"/>
      <c r="M1637"/>
      <c r="N1637"/>
      <c r="O1637"/>
      <c r="P1637"/>
    </row>
    <row r="1638" spans="1:24" hidden="1" x14ac:dyDescent="0.3">
      <c r="A1638" s="26">
        <v>51001</v>
      </c>
      <c r="B1638">
        <v>215</v>
      </c>
      <c r="C1638" t="s">
        <v>211</v>
      </c>
      <c r="D1638">
        <v>7</v>
      </c>
      <c r="E1638" t="s">
        <v>216</v>
      </c>
      <c r="F1638">
        <v>4</v>
      </c>
      <c r="G1638">
        <v>10.199999999999999</v>
      </c>
      <c r="H1638">
        <f t="shared" si="746"/>
        <v>0.10199999999999999</v>
      </c>
      <c r="I1638">
        <v>5</v>
      </c>
      <c r="J1638">
        <v>2</v>
      </c>
      <c r="K1638" s="27">
        <f t="shared" si="747"/>
        <v>8.1713015999999982E-3</v>
      </c>
      <c r="L1638">
        <f>0.000086*(G1638^1.882935*I1638^0.813269+0.000016*G1638^2)</f>
        <v>2.5239463286151342E-2</v>
      </c>
      <c r="O1638">
        <f>L1638*0.45*0.75</f>
        <v>8.5183188590760781E-3</v>
      </c>
      <c r="Q1638">
        <f>O1638*0.52</f>
        <v>4.4295258067195611E-3</v>
      </c>
      <c r="T1638">
        <f>(L1638*0.45*0.75)*(1+0.2)*0.52*3.67</f>
        <v>1.9507631652792946E-2</v>
      </c>
    </row>
    <row r="1639" spans="1:24" hidden="1" x14ac:dyDescent="0.3">
      <c r="A1639" s="26">
        <v>51001</v>
      </c>
      <c r="B1639">
        <v>215</v>
      </c>
      <c r="C1639" t="s">
        <v>211</v>
      </c>
      <c r="D1639">
        <v>8</v>
      </c>
      <c r="E1639" t="s">
        <v>212</v>
      </c>
      <c r="F1639">
        <v>1</v>
      </c>
      <c r="G1639">
        <v>51.8</v>
      </c>
      <c r="H1639">
        <f t="shared" si="746"/>
        <v>0.51800000000000002</v>
      </c>
      <c r="I1639">
        <v>21.6</v>
      </c>
      <c r="J1639">
        <v>14</v>
      </c>
      <c r="K1639" s="27">
        <f t="shared" si="747"/>
        <v>0.21074166960000001</v>
      </c>
      <c r="L1639">
        <f>0.000062*(G1639^1.947206*I1639^0.894551+0.000039*G1639^2)</f>
        <v>2.1100034073346885</v>
      </c>
      <c r="O1639">
        <f>L1639*0.47*0.75</f>
        <v>0.74377620108547771</v>
      </c>
      <c r="Q1639">
        <f>O1639*0.52</f>
        <v>0.3867636245644484</v>
      </c>
      <c r="T1639">
        <f>(L1639*0.47*0.75)*(1+0.2)*0.52*3.67</f>
        <v>1.7033070025818309</v>
      </c>
      <c r="U1639">
        <v>87</v>
      </c>
      <c r="V1639">
        <v>94</v>
      </c>
      <c r="W1639">
        <v>14</v>
      </c>
      <c r="X1639">
        <v>8</v>
      </c>
    </row>
    <row r="1640" spans="1:24" hidden="1" x14ac:dyDescent="0.3">
      <c r="A1640" s="26">
        <v>51001</v>
      </c>
      <c r="B1640">
        <v>215</v>
      </c>
      <c r="C1640" t="s">
        <v>211</v>
      </c>
      <c r="D1640">
        <v>9</v>
      </c>
      <c r="E1640" t="s">
        <v>219</v>
      </c>
      <c r="F1640">
        <v>7</v>
      </c>
      <c r="G1640">
        <v>10.5</v>
      </c>
      <c r="H1640">
        <f t="shared" si="746"/>
        <v>0.105</v>
      </c>
      <c r="I1640">
        <v>4</v>
      </c>
      <c r="J1640">
        <v>0</v>
      </c>
      <c r="K1640" s="27">
        <f t="shared" si="747"/>
        <v>8.659034999999999E-3</v>
      </c>
      <c r="L1640">
        <f>0.000084*(G1640^1.894314*I1640^0.808223+0.000034*G1640^2)</f>
        <v>2.2148146045450075E-2</v>
      </c>
      <c r="O1640">
        <f>L1640*0.75*1.07</f>
        <v>1.7773887201473687E-2</v>
      </c>
      <c r="Q1640">
        <f>O1640*0.531</f>
        <v>9.4379341039825277E-3</v>
      </c>
      <c r="T1640">
        <f>(L1640*0.75*1.07)*(1+0.2)*0.531*3.67</f>
        <v>4.1564661793939049E-2</v>
      </c>
    </row>
    <row r="1641" spans="1:24" hidden="1" x14ac:dyDescent="0.3">
      <c r="A1641" s="26">
        <v>51001</v>
      </c>
      <c r="B1641">
        <v>215</v>
      </c>
      <c r="C1641" t="s">
        <v>211</v>
      </c>
      <c r="D1641">
        <v>10</v>
      </c>
      <c r="E1641" t="s">
        <v>222</v>
      </c>
      <c r="F1641">
        <v>7</v>
      </c>
      <c r="G1641">
        <v>11.8</v>
      </c>
      <c r="H1641">
        <f t="shared" si="746"/>
        <v>0.11800000000000001</v>
      </c>
      <c r="I1641">
        <v>4</v>
      </c>
      <c r="J1641">
        <v>0</v>
      </c>
      <c r="K1641" s="27">
        <f t="shared" si="747"/>
        <v>1.0935909600000002E-2</v>
      </c>
      <c r="L1641">
        <f t="shared" ref="L1641:L1642" si="761">0.000081*(G1641^1.922704*I1641^0.783213+0.000032*G1641^2)</f>
        <v>2.7602202166986552E-2</v>
      </c>
      <c r="O1641">
        <f>L1641*0.61*1.07</f>
        <v>1.8015957354392122E-2</v>
      </c>
      <c r="Q1641">
        <f t="shared" ref="Q1641:Q1642" si="762">O1641*0.531</f>
        <v>9.5664733551822177E-3</v>
      </c>
      <c r="T1641">
        <f>(L1641*0.61*1.07)*(1+0.2)*0.531*3.67</f>
        <v>4.2130748656222482E-2</v>
      </c>
    </row>
    <row r="1642" spans="1:24" hidden="1" x14ac:dyDescent="0.3">
      <c r="A1642" s="26">
        <v>51001</v>
      </c>
      <c r="B1642">
        <v>215</v>
      </c>
      <c r="C1642" t="s">
        <v>211</v>
      </c>
      <c r="D1642">
        <v>11</v>
      </c>
      <c r="E1642" t="s">
        <v>222</v>
      </c>
      <c r="F1642">
        <v>7</v>
      </c>
      <c r="G1642">
        <v>11</v>
      </c>
      <c r="H1642">
        <f t="shared" si="746"/>
        <v>0.11</v>
      </c>
      <c r="I1642">
        <v>4</v>
      </c>
      <c r="J1642">
        <v>0</v>
      </c>
      <c r="K1642" s="27">
        <f t="shared" si="747"/>
        <v>9.503339999999999E-3</v>
      </c>
      <c r="L1642">
        <f t="shared" si="761"/>
        <v>2.4116915408695656E-2</v>
      </c>
      <c r="O1642">
        <f>L1642*0.61*1.07</f>
        <v>1.5741110687255654E-2</v>
      </c>
      <c r="Q1642">
        <f t="shared" si="762"/>
        <v>8.3585297749327533E-3</v>
      </c>
      <c r="T1642">
        <f>(L1642*0.61*1.07)*(1+0.2)*0.531*3.67</f>
        <v>3.6810965128803837E-2</v>
      </c>
    </row>
    <row r="1643" spans="1:24" hidden="1" x14ac:dyDescent="0.3">
      <c r="A1643" s="26">
        <v>51001</v>
      </c>
      <c r="B1643">
        <v>215</v>
      </c>
      <c r="C1643" t="s">
        <v>211</v>
      </c>
      <c r="D1643">
        <v>12</v>
      </c>
      <c r="E1643" t="s">
        <v>216</v>
      </c>
      <c r="F1643">
        <v>4</v>
      </c>
      <c r="G1643">
        <v>9.8000000000000007</v>
      </c>
      <c r="H1643">
        <f t="shared" si="746"/>
        <v>9.8000000000000004E-2</v>
      </c>
      <c r="I1643">
        <v>4</v>
      </c>
      <c r="J1643">
        <v>2</v>
      </c>
      <c r="K1643" s="27">
        <f t="shared" si="747"/>
        <v>7.5429816000000009E-3</v>
      </c>
      <c r="L1643">
        <f t="shared" ref="L1643:L1647" si="763">0.000086*(G1643^1.882935*I1643^0.813269+0.000016*G1643^2)</f>
        <v>1.9523262286289131E-2</v>
      </c>
      <c r="O1643">
        <f>L1643*0.45*0.75</f>
        <v>6.5891010216225822E-3</v>
      </c>
      <c r="Q1643">
        <f t="shared" ref="Q1643:Q1647" si="764">O1643*0.52</f>
        <v>3.4263325312437428E-3</v>
      </c>
      <c r="T1643">
        <f>(L1643*0.45*0.75)*(1+0.2)*0.52*3.67</f>
        <v>1.5089568467597443E-2</v>
      </c>
    </row>
    <row r="1644" spans="1:24" hidden="1" x14ac:dyDescent="0.3">
      <c r="A1644" s="26">
        <v>51001</v>
      </c>
      <c r="B1644">
        <v>215</v>
      </c>
      <c r="C1644" t="s">
        <v>211</v>
      </c>
      <c r="D1644">
        <v>13</v>
      </c>
      <c r="E1644" t="s">
        <v>216</v>
      </c>
      <c r="F1644">
        <v>4</v>
      </c>
      <c r="G1644">
        <v>9.1999999999999993</v>
      </c>
      <c r="H1644">
        <f t="shared" si="746"/>
        <v>9.1999999999999998E-2</v>
      </c>
      <c r="I1644">
        <v>4</v>
      </c>
      <c r="J1644">
        <v>2</v>
      </c>
      <c r="K1644" s="27">
        <f t="shared" si="747"/>
        <v>6.6476255999999992E-3</v>
      </c>
      <c r="L1644">
        <f t="shared" si="763"/>
        <v>1.7333566423632131E-2</v>
      </c>
      <c r="O1644">
        <f>L1644*0.45*0.75</f>
        <v>5.8500786679758447E-3</v>
      </c>
      <c r="Q1644">
        <f t="shared" si="764"/>
        <v>3.0420409073474391E-3</v>
      </c>
      <c r="T1644">
        <f>(L1644*0.45*0.75)*(1+0.2)*0.52*3.67</f>
        <v>1.3397148155958123E-2</v>
      </c>
    </row>
    <row r="1645" spans="1:24" hidden="1" x14ac:dyDescent="0.3">
      <c r="A1645" s="26">
        <v>51001</v>
      </c>
      <c r="B1645">
        <v>215</v>
      </c>
      <c r="C1645" t="s">
        <v>211</v>
      </c>
      <c r="D1645">
        <v>14</v>
      </c>
      <c r="E1645" t="s">
        <v>216</v>
      </c>
      <c r="F1645">
        <v>4</v>
      </c>
      <c r="G1645">
        <v>11.5</v>
      </c>
      <c r="H1645">
        <f t="shared" si="746"/>
        <v>0.115</v>
      </c>
      <c r="I1645">
        <v>4</v>
      </c>
      <c r="J1645">
        <v>2</v>
      </c>
      <c r="K1645" s="27">
        <f t="shared" si="747"/>
        <v>1.0386915E-2</v>
      </c>
      <c r="L1645">
        <f t="shared" si="763"/>
        <v>2.6385374434967444E-2</v>
      </c>
      <c r="O1645">
        <f>L1645*0.45*0.75</f>
        <v>8.9050638718015124E-3</v>
      </c>
      <c r="Q1645">
        <f t="shared" si="764"/>
        <v>4.6306332133367869E-3</v>
      </c>
      <c r="T1645">
        <f>(L1645*0.45*0.75)*(1+0.2)*0.52*3.67</f>
        <v>2.0393308671535208E-2</v>
      </c>
    </row>
    <row r="1646" spans="1:24" hidden="1" x14ac:dyDescent="0.3">
      <c r="A1646" s="26">
        <v>51001</v>
      </c>
      <c r="B1646">
        <v>215</v>
      </c>
      <c r="C1646" t="s">
        <v>211</v>
      </c>
      <c r="D1646">
        <v>15</v>
      </c>
      <c r="E1646" t="s">
        <v>216</v>
      </c>
      <c r="F1646">
        <v>4</v>
      </c>
      <c r="G1646">
        <v>9</v>
      </c>
      <c r="H1646">
        <f t="shared" si="746"/>
        <v>0.09</v>
      </c>
      <c r="I1646">
        <v>4</v>
      </c>
      <c r="J1646">
        <v>2</v>
      </c>
      <c r="K1646" s="27">
        <f t="shared" si="747"/>
        <v>6.3617399999999994E-3</v>
      </c>
      <c r="L1646">
        <f t="shared" si="763"/>
        <v>1.6630860028505959E-2</v>
      </c>
      <c r="O1646">
        <f>L1646*0.45*0.75</f>
        <v>5.6129152596207611E-3</v>
      </c>
      <c r="Q1646">
        <f t="shared" si="764"/>
        <v>2.9187159350027958E-3</v>
      </c>
      <c r="T1646">
        <f>(L1646*0.45*0.75)*(1+0.2)*0.52*3.67</f>
        <v>1.2854024977752313E-2</v>
      </c>
    </row>
    <row r="1647" spans="1:24" hidden="1" x14ac:dyDescent="0.3">
      <c r="A1647" s="26">
        <v>51001</v>
      </c>
      <c r="B1647">
        <v>215</v>
      </c>
      <c r="C1647" t="s">
        <v>211</v>
      </c>
      <c r="D1647">
        <v>16</v>
      </c>
      <c r="E1647" t="s">
        <v>216</v>
      </c>
      <c r="F1647">
        <v>4</v>
      </c>
      <c r="G1647">
        <v>8</v>
      </c>
      <c r="H1647">
        <f t="shared" si="746"/>
        <v>0.08</v>
      </c>
      <c r="I1647">
        <v>4</v>
      </c>
      <c r="J1647">
        <v>2</v>
      </c>
      <c r="K1647" s="27">
        <f t="shared" si="747"/>
        <v>5.0265600000000002E-3</v>
      </c>
      <c r="L1647">
        <f t="shared" si="763"/>
        <v>1.3322870106163644E-2</v>
      </c>
      <c r="O1647">
        <f>L1647*0.45*0.75</f>
        <v>4.4964686608302308E-3</v>
      </c>
      <c r="Q1647">
        <f t="shared" si="764"/>
        <v>2.33816370363172E-3</v>
      </c>
      <c r="T1647">
        <f>(L1647*0.45*0.75)*(1+0.2)*0.52*3.67</f>
        <v>1.0297272950794096E-2</v>
      </c>
    </row>
    <row r="1648" spans="1:24" hidden="1" x14ac:dyDescent="0.3">
      <c r="A1648" s="26">
        <v>51001</v>
      </c>
      <c r="B1648">
        <v>215</v>
      </c>
      <c r="C1648" t="s">
        <v>211</v>
      </c>
      <c r="D1648">
        <v>17</v>
      </c>
      <c r="E1648" t="s">
        <v>219</v>
      </c>
      <c r="F1648">
        <v>7</v>
      </c>
      <c r="G1648">
        <v>13.8</v>
      </c>
      <c r="H1648">
        <f t="shared" si="746"/>
        <v>0.13800000000000001</v>
      </c>
      <c r="I1648">
        <v>4</v>
      </c>
      <c r="J1648">
        <v>0</v>
      </c>
      <c r="K1648" s="27">
        <f t="shared" si="747"/>
        <v>1.4957157600000002E-2</v>
      </c>
      <c r="L1648">
        <f>0.000084*(G1648^1.894314*I1648^0.808223+0.000034*G1648^2)</f>
        <v>3.7168350279944258E-2</v>
      </c>
      <c r="O1648">
        <f>L1648*0.75*1.07</f>
        <v>2.9827601099655272E-2</v>
      </c>
      <c r="Q1648">
        <f>O1648*0.531</f>
        <v>1.5838456183916952E-2</v>
      </c>
      <c r="T1648">
        <f>(L1648*0.75*1.07)*(1+0.2)*0.531*3.67</f>
        <v>6.9752561033970248E-2</v>
      </c>
    </row>
    <row r="1649" spans="1:20" hidden="1" x14ac:dyDescent="0.3">
      <c r="A1649" s="26">
        <v>51001</v>
      </c>
      <c r="B1649">
        <v>215</v>
      </c>
      <c r="C1649" t="s">
        <v>211</v>
      </c>
      <c r="D1649">
        <v>18</v>
      </c>
      <c r="E1649" t="s">
        <v>216</v>
      </c>
      <c r="F1649">
        <v>4</v>
      </c>
      <c r="G1649">
        <v>8.1999999999999993</v>
      </c>
      <c r="H1649">
        <f t="shared" si="746"/>
        <v>8.199999999999999E-2</v>
      </c>
      <c r="I1649">
        <v>5</v>
      </c>
      <c r="J1649">
        <v>3</v>
      </c>
      <c r="K1649" s="27">
        <f t="shared" si="747"/>
        <v>5.2810295999999989E-3</v>
      </c>
      <c r="L1649">
        <f t="shared" ref="L1649:L1651" si="765">0.000086*(G1649^1.882935*I1649^0.813269+0.000016*G1649^2)</f>
        <v>1.6734146820411439E-2</v>
      </c>
      <c r="O1649">
        <f>L1649*0.45*0.75</f>
        <v>5.6477745518888605E-3</v>
      </c>
      <c r="Q1649">
        <f t="shared" ref="Q1649:Q1651" si="766">O1649*0.52</f>
        <v>2.9368427669822076E-3</v>
      </c>
      <c r="T1649">
        <f>(L1649*0.45*0.75)*(1+0.2)*0.52*3.67</f>
        <v>1.2933855545789642E-2</v>
      </c>
    </row>
    <row r="1650" spans="1:20" hidden="1" x14ac:dyDescent="0.3">
      <c r="A1650" s="26">
        <v>51001</v>
      </c>
      <c r="B1650">
        <v>215</v>
      </c>
      <c r="C1650" t="s">
        <v>211</v>
      </c>
      <c r="D1650">
        <v>19</v>
      </c>
      <c r="E1650" t="s">
        <v>216</v>
      </c>
      <c r="F1650">
        <v>4</v>
      </c>
      <c r="G1650">
        <v>14.5</v>
      </c>
      <c r="H1650">
        <f t="shared" si="746"/>
        <v>0.14499999999999999</v>
      </c>
      <c r="I1650">
        <v>8</v>
      </c>
      <c r="J1650">
        <v>6</v>
      </c>
      <c r="K1650" s="27">
        <f t="shared" si="747"/>
        <v>1.6513034999999999E-2</v>
      </c>
      <c r="L1650">
        <f t="shared" si="765"/>
        <v>7.1735768071399086E-2</v>
      </c>
      <c r="O1650">
        <f>L1650*0.45*0.75</f>
        <v>2.4210821724097192E-2</v>
      </c>
      <c r="Q1650">
        <f t="shared" si="766"/>
        <v>1.2589627296530541E-2</v>
      </c>
      <c r="T1650">
        <f>(L1650*0.45*0.75)*(1+0.2)*0.52*3.67</f>
        <v>5.5444718613920495E-2</v>
      </c>
    </row>
    <row r="1651" spans="1:20" hidden="1" x14ac:dyDescent="0.3">
      <c r="A1651" s="26">
        <v>51001</v>
      </c>
      <c r="B1651">
        <v>215</v>
      </c>
      <c r="C1651" t="s">
        <v>211</v>
      </c>
      <c r="D1651">
        <v>20</v>
      </c>
      <c r="E1651" t="s">
        <v>216</v>
      </c>
      <c r="F1651">
        <v>4</v>
      </c>
      <c r="G1651">
        <v>11.7</v>
      </c>
      <c r="H1651">
        <f t="shared" si="746"/>
        <v>0.11699999999999999</v>
      </c>
      <c r="I1651">
        <v>5</v>
      </c>
      <c r="J1651">
        <v>3</v>
      </c>
      <c r="K1651" s="27">
        <f t="shared" si="747"/>
        <v>1.0751340599999997E-2</v>
      </c>
      <c r="L1651">
        <f t="shared" si="765"/>
        <v>3.2679555182904885E-2</v>
      </c>
      <c r="O1651">
        <f>L1651*0.45*0.75</f>
        <v>1.1029349874230399E-2</v>
      </c>
      <c r="Q1651">
        <f t="shared" si="766"/>
        <v>5.7352619345998074E-3</v>
      </c>
      <c r="T1651">
        <f>(L1651*0.45*0.75)*(1+0.2)*0.52*3.67</f>
        <v>2.5258093559977549E-2</v>
      </c>
    </row>
    <row r="1652" spans="1:20" hidden="1" x14ac:dyDescent="0.3">
      <c r="A1652" s="26">
        <v>51001</v>
      </c>
      <c r="B1652">
        <v>215</v>
      </c>
      <c r="C1652" t="s">
        <v>211</v>
      </c>
      <c r="D1652">
        <v>21</v>
      </c>
      <c r="E1652" t="s">
        <v>222</v>
      </c>
      <c r="F1652">
        <v>4</v>
      </c>
      <c r="G1652">
        <v>12.5</v>
      </c>
      <c r="H1652">
        <f t="shared" si="746"/>
        <v>0.125</v>
      </c>
      <c r="I1652">
        <v>10.5</v>
      </c>
      <c r="J1652">
        <v>6</v>
      </c>
      <c r="K1652" s="27">
        <f t="shared" si="747"/>
        <v>1.2271875E-2</v>
      </c>
      <c r="L1652">
        <f>0.000081*(G1652^1.922704*I1652^0.783213+0.000032*G1652^2)</f>
        <v>6.5664357866193609E-2</v>
      </c>
      <c r="O1652">
        <f>L1652*0.61*1.07</f>
        <v>4.2859126379264575E-2</v>
      </c>
      <c r="Q1652">
        <f>O1652*0.531</f>
        <v>2.2758196107389491E-2</v>
      </c>
      <c r="T1652">
        <f>(L1652*0.61*1.07)*(1+0.2)*0.531*3.67</f>
        <v>0.10022709565694332</v>
      </c>
    </row>
    <row r="1653" spans="1:20" s="28" customFormat="1" hidden="1" x14ac:dyDescent="0.3">
      <c r="A1653" s="26"/>
      <c r="H1653"/>
      <c r="K1653" s="27"/>
      <c r="L1653"/>
      <c r="M1653"/>
      <c r="N1653"/>
      <c r="O1653"/>
      <c r="P1653"/>
    </row>
    <row r="1654" spans="1:20" hidden="1" x14ac:dyDescent="0.3">
      <c r="A1654" s="26">
        <v>51001</v>
      </c>
      <c r="B1654">
        <v>215</v>
      </c>
      <c r="C1654" t="s">
        <v>211</v>
      </c>
      <c r="D1654">
        <v>23</v>
      </c>
      <c r="E1654" t="s">
        <v>216</v>
      </c>
      <c r="F1654">
        <v>4</v>
      </c>
      <c r="G1654">
        <v>10.199999999999999</v>
      </c>
      <c r="H1654">
        <f t="shared" si="746"/>
        <v>0.10199999999999999</v>
      </c>
      <c r="I1654">
        <v>5</v>
      </c>
      <c r="J1654">
        <v>3</v>
      </c>
      <c r="K1654" s="27">
        <f t="shared" si="747"/>
        <v>8.1713015999999982E-3</v>
      </c>
      <c r="L1654">
        <f>0.000086*(G1654^1.882935*I1654^0.813269+0.000016*G1654^2)</f>
        <v>2.5239463286151342E-2</v>
      </c>
      <c r="O1654">
        <f>L1654*0.45*0.75</f>
        <v>8.5183188590760781E-3</v>
      </c>
      <c r="Q1654">
        <f>O1654*0.52</f>
        <v>4.4295258067195611E-3</v>
      </c>
      <c r="T1654">
        <f>(L1654*0.45*0.75)*(1+0.2)*0.52*3.67</f>
        <v>1.9507631652792946E-2</v>
      </c>
    </row>
    <row r="1655" spans="1:20" hidden="1" x14ac:dyDescent="0.3">
      <c r="A1655" s="26">
        <v>51001</v>
      </c>
      <c r="B1655">
        <v>215</v>
      </c>
      <c r="C1655" t="s">
        <v>211</v>
      </c>
      <c r="D1655">
        <v>24</v>
      </c>
      <c r="E1655" t="s">
        <v>222</v>
      </c>
      <c r="F1655">
        <v>7</v>
      </c>
      <c r="G1655">
        <v>25.2</v>
      </c>
      <c r="H1655">
        <f t="shared" si="746"/>
        <v>0.252</v>
      </c>
      <c r="I1655">
        <v>9</v>
      </c>
      <c r="J1655">
        <v>0</v>
      </c>
      <c r="K1655" s="27">
        <f t="shared" si="747"/>
        <v>4.9876041600000004E-2</v>
      </c>
      <c r="L1655">
        <f>0.000081*(G1655^1.922704*I1655^0.783213+0.000032*G1655^2)</f>
        <v>0.22404836214284565</v>
      </c>
      <c r="O1655">
        <f>L1655*0.61*1.07</f>
        <v>0.14623636597063536</v>
      </c>
      <c r="Q1655">
        <f>O1655*0.531</f>
        <v>7.7651510330407375E-2</v>
      </c>
      <c r="T1655">
        <f>(L1655*0.61*1.07)*(1+0.2)*0.531*3.67</f>
        <v>0.34197725149511404</v>
      </c>
    </row>
    <row r="1656" spans="1:20" s="28" customFormat="1" hidden="1" x14ac:dyDescent="0.3">
      <c r="A1656" s="26"/>
      <c r="H1656"/>
      <c r="K1656" s="27"/>
      <c r="L1656"/>
      <c r="M1656"/>
      <c r="N1656"/>
      <c r="O1656"/>
      <c r="P1656"/>
    </row>
    <row r="1657" spans="1:20" s="28" customFormat="1" hidden="1" x14ac:dyDescent="0.3">
      <c r="A1657" s="26"/>
      <c r="H1657"/>
      <c r="K1657" s="27"/>
      <c r="L1657"/>
      <c r="M1657"/>
      <c r="N1657"/>
      <c r="O1657"/>
      <c r="P1657"/>
    </row>
    <row r="1658" spans="1:20" hidden="1" x14ac:dyDescent="0.3">
      <c r="A1658" s="26">
        <v>51001</v>
      </c>
      <c r="B1658">
        <v>215</v>
      </c>
      <c r="C1658" t="s">
        <v>211</v>
      </c>
      <c r="D1658">
        <v>27</v>
      </c>
      <c r="E1658" t="s">
        <v>216</v>
      </c>
      <c r="F1658">
        <v>4</v>
      </c>
      <c r="G1658">
        <v>9.6999999999999993</v>
      </c>
      <c r="H1658">
        <f t="shared" si="746"/>
        <v>9.6999999999999989E-2</v>
      </c>
      <c r="I1658">
        <v>4</v>
      </c>
      <c r="J1658">
        <v>2</v>
      </c>
      <c r="K1658" s="27">
        <f t="shared" si="747"/>
        <v>7.3898285999999978E-3</v>
      </c>
      <c r="L1658">
        <f>0.000086*(G1658^1.882935*I1658^0.813269+0.000016*G1658^2)</f>
        <v>1.914984001107228E-2</v>
      </c>
      <c r="O1658">
        <f>L1658*0.45*0.75</f>
        <v>6.4630710037368953E-3</v>
      </c>
      <c r="Q1658">
        <f>O1658*0.52</f>
        <v>3.3607969219431855E-3</v>
      </c>
      <c r="T1658">
        <f>(L1658*0.45*0.75)*(1+0.2)*0.52*3.67</f>
        <v>1.4800949644237789E-2</v>
      </c>
    </row>
    <row r="1659" spans="1:20" s="28" customFormat="1" hidden="1" x14ac:dyDescent="0.3">
      <c r="A1659" s="26"/>
      <c r="H1659"/>
      <c r="K1659" s="27"/>
      <c r="L1659"/>
      <c r="M1659"/>
      <c r="N1659"/>
      <c r="O1659"/>
      <c r="P1659"/>
    </row>
    <row r="1660" spans="1:20" hidden="1" x14ac:dyDescent="0.3">
      <c r="A1660" s="26">
        <v>51001</v>
      </c>
      <c r="B1660">
        <v>215</v>
      </c>
      <c r="C1660" t="s">
        <v>211</v>
      </c>
      <c r="D1660">
        <v>29</v>
      </c>
      <c r="E1660" t="s">
        <v>212</v>
      </c>
      <c r="F1660">
        <v>4</v>
      </c>
      <c r="G1660">
        <v>8</v>
      </c>
      <c r="H1660">
        <f t="shared" si="746"/>
        <v>0.08</v>
      </c>
      <c r="I1660">
        <v>5</v>
      </c>
      <c r="J1660">
        <v>3</v>
      </c>
      <c r="K1660" s="27">
        <f t="shared" si="747"/>
        <v>5.0265600000000002E-3</v>
      </c>
      <c r="L1660">
        <f t="shared" ref="L1660:L1661" si="767">0.000062*(G1660^1.947206*I1660^0.894551+0.000039*G1660^2)</f>
        <v>1.5002468614069016E-2</v>
      </c>
      <c r="O1660">
        <f>L1660*0.47*0.75</f>
        <v>5.2883701864593277E-3</v>
      </c>
      <c r="Q1660">
        <f t="shared" ref="Q1660:Q1661" si="768">O1660*0.52</f>
        <v>2.7499524969588503E-3</v>
      </c>
      <c r="T1660">
        <f>(L1660*0.47*0.75)*(1+0.2)*0.52*3.67</f>
        <v>1.2110790796606777E-2</v>
      </c>
    </row>
    <row r="1661" spans="1:20" hidden="1" x14ac:dyDescent="0.3">
      <c r="A1661" s="26">
        <v>51001</v>
      </c>
      <c r="B1661">
        <v>215</v>
      </c>
      <c r="C1661" t="s">
        <v>211</v>
      </c>
      <c r="D1661">
        <v>30</v>
      </c>
      <c r="E1661" t="s">
        <v>212</v>
      </c>
      <c r="F1661">
        <v>4</v>
      </c>
      <c r="G1661">
        <v>10</v>
      </c>
      <c r="H1661">
        <f t="shared" si="746"/>
        <v>0.1</v>
      </c>
      <c r="I1661">
        <v>4</v>
      </c>
      <c r="J1661">
        <v>2</v>
      </c>
      <c r="K1661" s="27">
        <f t="shared" si="747"/>
        <v>7.8540000000000016E-3</v>
      </c>
      <c r="L1661">
        <f t="shared" si="767"/>
        <v>1.8974773093004531E-2</v>
      </c>
      <c r="O1661">
        <f>L1661*0.47*0.75</f>
        <v>6.6886075152840967E-3</v>
      </c>
      <c r="Q1661">
        <f t="shared" si="768"/>
        <v>3.4780759079477302E-3</v>
      </c>
      <c r="T1661">
        <f>(L1661*0.47*0.75)*(1+0.2)*0.52*3.67</f>
        <v>1.5317446298601803E-2</v>
      </c>
    </row>
    <row r="1662" spans="1:20" hidden="1" x14ac:dyDescent="0.3">
      <c r="A1662" s="26">
        <v>51001</v>
      </c>
      <c r="B1662">
        <v>215</v>
      </c>
      <c r="C1662" t="s">
        <v>211</v>
      </c>
      <c r="D1662">
        <v>31</v>
      </c>
      <c r="E1662" t="s">
        <v>219</v>
      </c>
      <c r="F1662">
        <v>4</v>
      </c>
      <c r="G1662">
        <v>7.8</v>
      </c>
      <c r="H1662">
        <f t="shared" si="746"/>
        <v>7.8E-2</v>
      </c>
      <c r="I1662">
        <v>4</v>
      </c>
      <c r="J1662">
        <v>1.5</v>
      </c>
      <c r="K1662" s="27">
        <f t="shared" si="747"/>
        <v>4.7783736E-3</v>
      </c>
      <c r="L1662">
        <f>0.000084*(G1662^1.894314*I1662^0.808223+0.000034*G1662^2)</f>
        <v>1.261221300862261E-2</v>
      </c>
      <c r="O1662">
        <f>L1662*0.75*1.07</f>
        <v>1.0121300939419644E-2</v>
      </c>
      <c r="Q1662">
        <f>O1662*0.531</f>
        <v>5.374410798831831E-3</v>
      </c>
      <c r="T1662">
        <f>(L1662*0.75*1.07)*(1+0.2)*0.531*3.67</f>
        <v>2.3668905158055385E-2</v>
      </c>
    </row>
    <row r="1663" spans="1:20" hidden="1" x14ac:dyDescent="0.3">
      <c r="A1663" s="26">
        <v>51001</v>
      </c>
      <c r="B1663">
        <v>215</v>
      </c>
      <c r="C1663" t="s">
        <v>211</v>
      </c>
      <c r="D1663">
        <v>32</v>
      </c>
      <c r="E1663" t="s">
        <v>216</v>
      </c>
      <c r="F1663">
        <v>4</v>
      </c>
      <c r="G1663">
        <v>10.5</v>
      </c>
      <c r="H1663">
        <f t="shared" si="746"/>
        <v>0.105</v>
      </c>
      <c r="I1663">
        <v>5</v>
      </c>
      <c r="J1663">
        <v>2</v>
      </c>
      <c r="K1663" s="27">
        <f t="shared" si="747"/>
        <v>8.659034999999999E-3</v>
      </c>
      <c r="L1663">
        <f t="shared" ref="L1663:L1664" si="769">0.000086*(G1663^1.882935*I1663^0.813269+0.000016*G1663^2)</f>
        <v>2.6655364903567444E-2</v>
      </c>
      <c r="O1663">
        <f>L1663*0.45*0.75</f>
        <v>8.9961856549540115E-3</v>
      </c>
      <c r="Q1663">
        <f t="shared" ref="Q1663:Q1664" si="770">O1663*0.52</f>
        <v>4.6780165405760857E-3</v>
      </c>
      <c r="T1663">
        <f>(L1663*0.45*0.75)*(1+0.2)*0.52*3.67</f>
        <v>2.0601984844697083E-2</v>
      </c>
    </row>
    <row r="1664" spans="1:20" hidden="1" x14ac:dyDescent="0.3">
      <c r="A1664" s="26">
        <v>51001</v>
      </c>
      <c r="B1664">
        <v>215</v>
      </c>
      <c r="C1664" t="s">
        <v>211</v>
      </c>
      <c r="D1664">
        <v>33</v>
      </c>
      <c r="E1664" t="s">
        <v>216</v>
      </c>
      <c r="F1664">
        <v>4</v>
      </c>
      <c r="G1664">
        <v>8.5</v>
      </c>
      <c r="H1664">
        <f t="shared" si="746"/>
        <v>8.5000000000000006E-2</v>
      </c>
      <c r="I1664">
        <v>5</v>
      </c>
      <c r="J1664">
        <v>2</v>
      </c>
      <c r="K1664" s="27">
        <f t="shared" si="747"/>
        <v>5.6745150000000006E-3</v>
      </c>
      <c r="L1664">
        <f t="shared" si="769"/>
        <v>1.7905519418353309E-2</v>
      </c>
      <c r="O1664">
        <f>L1664*0.45*0.75</f>
        <v>6.043112803694242E-3</v>
      </c>
      <c r="Q1664">
        <f t="shared" si="770"/>
        <v>3.142418657921006E-3</v>
      </c>
      <c r="T1664">
        <f>(L1664*0.45*0.75)*(1+0.2)*0.52*3.67</f>
        <v>1.3839211769484109E-2</v>
      </c>
    </row>
    <row r="1665" spans="1:20" s="28" customFormat="1" hidden="1" x14ac:dyDescent="0.3">
      <c r="A1665" s="26"/>
      <c r="H1665"/>
      <c r="K1665" s="27"/>
      <c r="L1665"/>
      <c r="M1665"/>
      <c r="N1665"/>
      <c r="O1665"/>
      <c r="P1665"/>
    </row>
    <row r="1666" spans="1:20" hidden="1" x14ac:dyDescent="0.3">
      <c r="A1666" s="26">
        <v>51001</v>
      </c>
      <c r="B1666">
        <v>215</v>
      </c>
      <c r="C1666" t="s">
        <v>211</v>
      </c>
      <c r="D1666">
        <v>35</v>
      </c>
      <c r="E1666" t="s">
        <v>212</v>
      </c>
      <c r="F1666">
        <v>4</v>
      </c>
      <c r="G1666">
        <v>7.7</v>
      </c>
      <c r="H1666">
        <f t="shared" si="746"/>
        <v>7.6999999999999999E-2</v>
      </c>
      <c r="I1666">
        <v>5</v>
      </c>
      <c r="J1666">
        <v>2</v>
      </c>
      <c r="K1666" s="27">
        <f t="shared" si="747"/>
        <v>4.6566365999999998E-3</v>
      </c>
      <c r="L1666">
        <f t="shared" ref="L1666:L1667" si="771">0.000062*(G1666^1.947206*I1666^0.894551+0.000039*G1666^2)</f>
        <v>1.392645357147081E-2</v>
      </c>
      <c r="O1666">
        <f>L1666*0.47*0.75</f>
        <v>4.9090748839434603E-3</v>
      </c>
      <c r="Q1666">
        <f t="shared" ref="Q1666:Q1667" si="772">O1666*0.52</f>
        <v>2.5527189396505993E-3</v>
      </c>
      <c r="T1666">
        <f>(L1666*0.47*0.75)*(1+0.2)*0.52*3.67</f>
        <v>1.124217421022124E-2</v>
      </c>
    </row>
    <row r="1667" spans="1:20" hidden="1" x14ac:dyDescent="0.3">
      <c r="A1667" s="26">
        <v>51001</v>
      </c>
      <c r="B1667">
        <v>215</v>
      </c>
      <c r="C1667" t="s">
        <v>211</v>
      </c>
      <c r="D1667">
        <v>36</v>
      </c>
      <c r="E1667" t="s">
        <v>212</v>
      </c>
      <c r="F1667">
        <v>4</v>
      </c>
      <c r="G1667">
        <v>12.5</v>
      </c>
      <c r="H1667">
        <f t="shared" ref="H1667:H1729" si="773">G1667/100</f>
        <v>0.125</v>
      </c>
      <c r="I1667">
        <v>6</v>
      </c>
      <c r="J1667">
        <v>3</v>
      </c>
      <c r="K1667" s="27">
        <f t="shared" ref="K1667:K1729" si="774">0.7854*H1667^2</f>
        <v>1.2271875E-2</v>
      </c>
      <c r="L1667">
        <f t="shared" si="771"/>
        <v>4.2111559411061768E-2</v>
      </c>
      <c r="O1667">
        <f>L1667*0.47*0.75</f>
        <v>1.4844324692399272E-2</v>
      </c>
      <c r="Q1667">
        <f t="shared" si="772"/>
        <v>7.7190488400476218E-3</v>
      </c>
      <c r="T1667">
        <f>(L1667*0.47*0.75)*(1+0.2)*0.52*3.67</f>
        <v>3.3994691091569731E-2</v>
      </c>
    </row>
    <row r="1668" spans="1:20" hidden="1" x14ac:dyDescent="0.3">
      <c r="A1668" s="26">
        <v>51001</v>
      </c>
      <c r="B1668">
        <v>215</v>
      </c>
      <c r="C1668" t="s">
        <v>211</v>
      </c>
      <c r="D1668">
        <v>37</v>
      </c>
      <c r="E1668" t="s">
        <v>219</v>
      </c>
      <c r="F1668">
        <v>4</v>
      </c>
      <c r="G1668">
        <v>12</v>
      </c>
      <c r="H1668">
        <f t="shared" si="773"/>
        <v>0.12</v>
      </c>
      <c r="I1668">
        <v>4</v>
      </c>
      <c r="J1668">
        <v>1</v>
      </c>
      <c r="K1668" s="27">
        <f t="shared" si="774"/>
        <v>1.130976E-2</v>
      </c>
      <c r="L1668">
        <f>0.000084*(G1668^1.894314*I1668^0.808223+0.000034*G1668^2)</f>
        <v>2.8522817516021627E-2</v>
      </c>
      <c r="O1668">
        <f>L1668*0.75*1.07</f>
        <v>2.288956105660736E-2</v>
      </c>
      <c r="Q1668">
        <f>O1668*0.531</f>
        <v>1.2154356921058509E-2</v>
      </c>
      <c r="T1668">
        <f>(L1668*0.75*1.07)*(1+0.2)*0.531*3.67</f>
        <v>5.3527787880341675E-2</v>
      </c>
    </row>
    <row r="1669" spans="1:20" hidden="1" x14ac:dyDescent="0.3">
      <c r="A1669" s="26">
        <v>51001</v>
      </c>
      <c r="B1669">
        <v>215</v>
      </c>
      <c r="C1669" t="s">
        <v>211</v>
      </c>
      <c r="D1669">
        <v>38</v>
      </c>
      <c r="E1669" t="s">
        <v>212</v>
      </c>
      <c r="F1669">
        <v>4</v>
      </c>
      <c r="G1669">
        <v>10.199999999999999</v>
      </c>
      <c r="H1669">
        <f t="shared" si="773"/>
        <v>0.10199999999999999</v>
      </c>
      <c r="I1669">
        <v>6</v>
      </c>
      <c r="J1669">
        <v>3</v>
      </c>
      <c r="K1669" s="27">
        <f t="shared" si="774"/>
        <v>8.1713015999999982E-3</v>
      </c>
      <c r="L1669">
        <f t="shared" ref="L1669:L1670" si="775">0.000062*(G1669^1.947206*I1669^0.894551+0.000039*G1669^2)</f>
        <v>2.8342870306647418E-2</v>
      </c>
      <c r="O1669">
        <f>L1669*0.47*0.75</f>
        <v>9.9908617830932155E-3</v>
      </c>
      <c r="Q1669">
        <f t="shared" ref="Q1669:Q1670" si="776">O1669*0.52</f>
        <v>5.1952481272084725E-3</v>
      </c>
      <c r="T1669">
        <f>(L1669*0.47*0.75)*(1+0.2)*0.52*3.67</f>
        <v>2.2879872752226107E-2</v>
      </c>
    </row>
    <row r="1670" spans="1:20" hidden="1" x14ac:dyDescent="0.3">
      <c r="A1670" s="26">
        <v>51001</v>
      </c>
      <c r="B1670">
        <v>215</v>
      </c>
      <c r="C1670" t="s">
        <v>211</v>
      </c>
      <c r="D1670">
        <v>39</v>
      </c>
      <c r="E1670" t="s">
        <v>212</v>
      </c>
      <c r="F1670">
        <v>4</v>
      </c>
      <c r="G1670">
        <v>10.5</v>
      </c>
      <c r="H1670">
        <f t="shared" si="773"/>
        <v>0.105</v>
      </c>
      <c r="I1670">
        <v>6</v>
      </c>
      <c r="J1670">
        <v>3</v>
      </c>
      <c r="K1670" s="27">
        <f t="shared" si="774"/>
        <v>8.659034999999999E-3</v>
      </c>
      <c r="L1670">
        <f t="shared" si="775"/>
        <v>2.9988687570389357E-2</v>
      </c>
      <c r="O1670">
        <f>L1670*0.47*0.75</f>
        <v>1.0571012368562248E-2</v>
      </c>
      <c r="Q1670">
        <f t="shared" si="776"/>
        <v>5.4969264316523693E-3</v>
      </c>
      <c r="T1670">
        <f>(L1670*0.47*0.75)*(1+0.2)*0.52*3.67</f>
        <v>2.420846400499703E-2</v>
      </c>
    </row>
    <row r="1671" spans="1:20" s="28" customFormat="1" hidden="1" x14ac:dyDescent="0.3">
      <c r="A1671" s="26"/>
      <c r="H1671"/>
      <c r="K1671" s="27"/>
      <c r="L1671"/>
      <c r="M1671"/>
      <c r="N1671"/>
      <c r="O1671"/>
      <c r="P1671"/>
    </row>
    <row r="1672" spans="1:20" hidden="1" x14ac:dyDescent="0.3">
      <c r="A1672" s="26">
        <v>51001</v>
      </c>
      <c r="B1672">
        <v>215</v>
      </c>
      <c r="C1672" t="s">
        <v>211</v>
      </c>
      <c r="D1672">
        <v>41</v>
      </c>
      <c r="E1672" t="s">
        <v>216</v>
      </c>
      <c r="F1672">
        <v>4</v>
      </c>
      <c r="G1672">
        <v>14.2</v>
      </c>
      <c r="H1672">
        <f t="shared" si="773"/>
        <v>0.14199999999999999</v>
      </c>
      <c r="I1672">
        <v>9</v>
      </c>
      <c r="J1672">
        <v>5</v>
      </c>
      <c r="K1672" s="27">
        <f t="shared" si="774"/>
        <v>1.5836805599999997E-2</v>
      </c>
      <c r="L1672">
        <f t="shared" ref="L1672" si="777">0.000086*(G1672^1.882935*I1672^0.813269+0.000016*G1672^2)</f>
        <v>7.5899679843881726E-2</v>
      </c>
      <c r="O1672">
        <f>L1672*0.45*0.75</f>
        <v>2.5616141947310083E-2</v>
      </c>
      <c r="Q1672">
        <f>O1672*0.52</f>
        <v>1.3320393812601243E-2</v>
      </c>
      <c r="T1672">
        <f>(L1672*0.45*0.75)*(1+0.2)*0.52*3.67</f>
        <v>5.8663014350695875E-2</v>
      </c>
    </row>
    <row r="1673" spans="1:20" s="28" customFormat="1" hidden="1" x14ac:dyDescent="0.3">
      <c r="A1673" s="26"/>
      <c r="H1673"/>
      <c r="K1673" s="27"/>
      <c r="L1673"/>
      <c r="M1673"/>
      <c r="N1673"/>
      <c r="O1673"/>
      <c r="P1673"/>
    </row>
    <row r="1674" spans="1:20" hidden="1" x14ac:dyDescent="0.3">
      <c r="A1674" s="26">
        <v>51001</v>
      </c>
      <c r="B1674">
        <v>215</v>
      </c>
      <c r="C1674" t="s">
        <v>211</v>
      </c>
      <c r="D1674">
        <v>43</v>
      </c>
      <c r="E1674" t="s">
        <v>222</v>
      </c>
      <c r="F1674">
        <v>7</v>
      </c>
      <c r="G1674">
        <v>16.899999999999999</v>
      </c>
      <c r="H1674">
        <f t="shared" si="773"/>
        <v>0.16899999999999998</v>
      </c>
      <c r="I1674">
        <v>7</v>
      </c>
      <c r="J1674">
        <v>0</v>
      </c>
      <c r="K1674" s="27">
        <f t="shared" si="774"/>
        <v>2.2431809399999995E-2</v>
      </c>
      <c r="L1674">
        <f>0.000081*(G1674^1.922704*I1674^0.783213+0.000032*G1674^2)</f>
        <v>8.5357804343733371E-2</v>
      </c>
      <c r="O1674">
        <f>L1674*0.61*1.07</f>
        <v>5.5713038895154769E-2</v>
      </c>
      <c r="Q1674">
        <f>O1674*0.531</f>
        <v>2.9583623653327184E-2</v>
      </c>
      <c r="T1674">
        <f>(L1674*0.61*1.07)*(1+0.2)*0.531*3.67</f>
        <v>0.13028627856925293</v>
      </c>
    </row>
    <row r="1675" spans="1:20" hidden="1" x14ac:dyDescent="0.3">
      <c r="A1675" s="26">
        <v>51001</v>
      </c>
      <c r="B1675">
        <v>215</v>
      </c>
      <c r="C1675" t="s">
        <v>211</v>
      </c>
      <c r="D1675">
        <v>44</v>
      </c>
      <c r="E1675" t="s">
        <v>216</v>
      </c>
      <c r="F1675">
        <v>4</v>
      </c>
      <c r="G1675">
        <v>9.1999999999999993</v>
      </c>
      <c r="H1675">
        <f t="shared" si="773"/>
        <v>9.1999999999999998E-2</v>
      </c>
      <c r="I1675">
        <v>6</v>
      </c>
      <c r="J1675">
        <v>3</v>
      </c>
      <c r="K1675" s="27">
        <f t="shared" si="774"/>
        <v>6.6476255999999992E-3</v>
      </c>
      <c r="L1675">
        <f>0.000086*(G1675^1.882935*I1675^0.813269+0.000016*G1675^2)</f>
        <v>2.4104419200056421E-2</v>
      </c>
      <c r="O1675">
        <f>L1675*0.45*0.75</f>
        <v>8.1352414800190433E-3</v>
      </c>
      <c r="Q1675">
        <f>O1675*0.52</f>
        <v>4.2303255696099027E-3</v>
      </c>
      <c r="T1675">
        <f>(L1675*0.45*0.75)*(1+0.2)*0.52*3.67</f>
        <v>1.8630353808562011E-2</v>
      </c>
    </row>
    <row r="1676" spans="1:20" hidden="1" x14ac:dyDescent="0.3">
      <c r="A1676" s="26">
        <v>51001</v>
      </c>
      <c r="B1676">
        <v>215</v>
      </c>
      <c r="C1676" t="s">
        <v>211</v>
      </c>
      <c r="D1676">
        <v>45</v>
      </c>
      <c r="E1676" t="s">
        <v>218</v>
      </c>
      <c r="F1676">
        <v>4</v>
      </c>
      <c r="G1676">
        <v>14</v>
      </c>
      <c r="H1676">
        <f t="shared" si="773"/>
        <v>0.14000000000000001</v>
      </c>
      <c r="I1676">
        <v>10</v>
      </c>
      <c r="J1676">
        <v>6</v>
      </c>
      <c r="K1676" s="27">
        <f t="shared" si="774"/>
        <v>1.5393840000000002E-2</v>
      </c>
      <c r="L1676">
        <f>0.000057*(G1676^1.897696*I1676^1.002687+0.000031*G1676^2)</f>
        <v>8.5815590886587259E-2</v>
      </c>
      <c r="O1676">
        <f>L1676*0.43*0.75</f>
        <v>2.7675528060924388E-2</v>
      </c>
      <c r="Q1676">
        <f>O1676*0.52</f>
        <v>1.4391274591680683E-2</v>
      </c>
      <c r="T1676">
        <f>(L1676*0.43*0.75)*(1+0.2)*0.52*3.67</f>
        <v>6.3379173301761724E-2</v>
      </c>
    </row>
    <row r="1677" spans="1:20" hidden="1" x14ac:dyDescent="0.3">
      <c r="A1677" s="26">
        <v>51001</v>
      </c>
      <c r="B1677">
        <v>215</v>
      </c>
      <c r="C1677" t="s">
        <v>211</v>
      </c>
      <c r="D1677">
        <v>46</v>
      </c>
      <c r="E1677" t="s">
        <v>212</v>
      </c>
      <c r="F1677">
        <v>4</v>
      </c>
      <c r="G1677">
        <v>8</v>
      </c>
      <c r="H1677">
        <f t="shared" si="773"/>
        <v>0.08</v>
      </c>
      <c r="I1677">
        <v>6</v>
      </c>
      <c r="J1677">
        <v>3</v>
      </c>
      <c r="K1677" s="27">
        <f t="shared" si="774"/>
        <v>5.0265600000000002E-3</v>
      </c>
      <c r="L1677">
        <f t="shared" ref="L1677:L1678" si="778">0.000062*(G1677^1.947206*I1677^0.894551+0.000039*G1677^2)</f>
        <v>1.7660122654145481E-2</v>
      </c>
      <c r="O1677">
        <f>L1677*0.47*0.75</f>
        <v>6.2251932355862818E-3</v>
      </c>
      <c r="Q1677">
        <f t="shared" ref="Q1677:Q1678" si="779">O1677*0.52</f>
        <v>3.2371004825048665E-3</v>
      </c>
      <c r="T1677">
        <f>(L1677*0.47*0.75)*(1+0.2)*0.52*3.67</f>
        <v>1.4256190524951431E-2</v>
      </c>
    </row>
    <row r="1678" spans="1:20" hidden="1" x14ac:dyDescent="0.3">
      <c r="A1678" s="26">
        <v>51001</v>
      </c>
      <c r="B1678">
        <v>215</v>
      </c>
      <c r="C1678" t="s">
        <v>211</v>
      </c>
      <c r="D1678">
        <v>47</v>
      </c>
      <c r="E1678" t="s">
        <v>212</v>
      </c>
      <c r="F1678">
        <v>7</v>
      </c>
      <c r="G1678">
        <v>9.5</v>
      </c>
      <c r="H1678">
        <f t="shared" si="773"/>
        <v>9.5000000000000001E-2</v>
      </c>
      <c r="I1678">
        <v>7</v>
      </c>
      <c r="J1678">
        <v>0</v>
      </c>
      <c r="K1678" s="27">
        <f t="shared" si="774"/>
        <v>7.088235E-3</v>
      </c>
      <c r="L1678">
        <f t="shared" si="778"/>
        <v>2.8327457882807803E-2</v>
      </c>
      <c r="O1678">
        <f>L1678*0.47*0.75</f>
        <v>9.9854289036897508E-3</v>
      </c>
      <c r="Q1678">
        <f t="shared" si="779"/>
        <v>5.1924230299186707E-3</v>
      </c>
      <c r="T1678">
        <f>(L1678*0.47*0.75)*(1+0.2)*0.52*3.67</f>
        <v>2.2867431023761823E-2</v>
      </c>
    </row>
    <row r="1679" spans="1:20" x14ac:dyDescent="0.3">
      <c r="A1679" s="26">
        <v>51001</v>
      </c>
      <c r="B1679">
        <v>215</v>
      </c>
      <c r="C1679" t="s">
        <v>211</v>
      </c>
      <c r="D1679">
        <v>48</v>
      </c>
      <c r="E1679" t="s">
        <v>214</v>
      </c>
      <c r="F1679">
        <v>4</v>
      </c>
      <c r="G1679">
        <v>18</v>
      </c>
      <c r="H1679">
        <f t="shared" si="773"/>
        <v>0.18</v>
      </c>
      <c r="I1679">
        <v>5</v>
      </c>
      <c r="J1679">
        <v>3</v>
      </c>
      <c r="K1679" s="27">
        <f t="shared" si="774"/>
        <v>2.5446959999999998E-2</v>
      </c>
      <c r="L1679">
        <f>0.000081*(G1679^1.864042*I1679^0.850892+0.000027*G1679^2)</f>
        <v>6.9681596293526535E-2</v>
      </c>
      <c r="O1679">
        <f>L1679*0.45*0.75</f>
        <v>2.3517538749065203E-2</v>
      </c>
      <c r="Q1679">
        <f>O1679*0.52</f>
        <v>1.2229120149513906E-2</v>
      </c>
      <c r="T1679">
        <f>(L1679*0.45*0.75)*(1+0.2)*0.52*3.67</f>
        <v>5.3857045138459243E-2</v>
      </c>
    </row>
    <row r="1680" spans="1:20" s="28" customFormat="1" hidden="1" x14ac:dyDescent="0.3">
      <c r="A1680" s="26"/>
      <c r="H1680"/>
      <c r="K1680" s="27"/>
      <c r="L1680"/>
      <c r="M1680"/>
      <c r="N1680"/>
      <c r="O1680"/>
      <c r="P1680"/>
    </row>
    <row r="1681" spans="1:20" hidden="1" x14ac:dyDescent="0.3">
      <c r="A1681" s="26">
        <v>51001</v>
      </c>
      <c r="B1681">
        <v>215</v>
      </c>
      <c r="C1681" t="s">
        <v>211</v>
      </c>
      <c r="D1681">
        <v>50</v>
      </c>
      <c r="E1681" t="s">
        <v>212</v>
      </c>
      <c r="F1681">
        <v>4</v>
      </c>
      <c r="G1681">
        <v>23.2</v>
      </c>
      <c r="H1681">
        <f t="shared" si="773"/>
        <v>0.23199999999999998</v>
      </c>
      <c r="I1681">
        <v>11.5</v>
      </c>
      <c r="J1681">
        <v>6</v>
      </c>
      <c r="K1681" s="27">
        <f t="shared" si="774"/>
        <v>4.2273369599999992E-2</v>
      </c>
      <c r="L1681">
        <f t="shared" ref="L1681:L1683" si="780">0.000062*(G1681^1.947206*I1681^0.894551+0.000039*G1681^2)</f>
        <v>0.25126306312157903</v>
      </c>
      <c r="O1681">
        <f>L1681*0.47*0.75</f>
        <v>8.8570229750356597E-2</v>
      </c>
      <c r="Q1681">
        <f t="shared" ref="Q1681:Q1683" si="781">O1681*0.52</f>
        <v>4.6056519470185429E-2</v>
      </c>
      <c r="T1681">
        <f>(L1681*0.47*0.75)*(1+0.2)*0.52*3.67</f>
        <v>0.20283291174669663</v>
      </c>
    </row>
    <row r="1682" spans="1:20" hidden="1" x14ac:dyDescent="0.3">
      <c r="A1682" s="26">
        <v>51001</v>
      </c>
      <c r="B1682">
        <v>215</v>
      </c>
      <c r="C1682" t="s">
        <v>211</v>
      </c>
      <c r="D1682">
        <v>51</v>
      </c>
      <c r="E1682" t="s">
        <v>212</v>
      </c>
      <c r="F1682">
        <v>7</v>
      </c>
      <c r="G1682">
        <v>15</v>
      </c>
      <c r="H1682">
        <f t="shared" si="773"/>
        <v>0.15</v>
      </c>
      <c r="I1682">
        <v>9</v>
      </c>
      <c r="J1682">
        <v>0</v>
      </c>
      <c r="K1682" s="27">
        <f t="shared" si="774"/>
        <v>1.76715E-2</v>
      </c>
      <c r="L1682">
        <f t="shared" si="780"/>
        <v>8.6318716492051667E-2</v>
      </c>
      <c r="O1682">
        <f>L1682*0.47*0.75</f>
        <v>3.0427347563448209E-2</v>
      </c>
      <c r="Q1682">
        <f t="shared" si="781"/>
        <v>1.582222073299307E-2</v>
      </c>
      <c r="T1682">
        <f>(L1682*0.47*0.75)*(1+0.2)*0.52*3.67</f>
        <v>6.9681060108101461E-2</v>
      </c>
    </row>
    <row r="1683" spans="1:20" hidden="1" x14ac:dyDescent="0.3">
      <c r="A1683" s="26">
        <v>51001</v>
      </c>
      <c r="B1683">
        <v>215</v>
      </c>
      <c r="C1683" t="s">
        <v>211</v>
      </c>
      <c r="D1683">
        <v>52</v>
      </c>
      <c r="E1683" t="s">
        <v>212</v>
      </c>
      <c r="F1683">
        <v>7</v>
      </c>
      <c r="G1683">
        <v>9.5</v>
      </c>
      <c r="H1683">
        <f t="shared" si="773"/>
        <v>9.5000000000000001E-2</v>
      </c>
      <c r="I1683">
        <v>6</v>
      </c>
      <c r="J1683">
        <v>0</v>
      </c>
      <c r="K1683" s="27">
        <f t="shared" si="774"/>
        <v>7.088235E-3</v>
      </c>
      <c r="L1683">
        <f t="shared" si="780"/>
        <v>2.4678614816507332E-2</v>
      </c>
      <c r="O1683">
        <f>L1683*0.47*0.75</f>
        <v>8.6992117228188344E-3</v>
      </c>
      <c r="Q1683">
        <f t="shared" si="781"/>
        <v>4.5235900958657937E-3</v>
      </c>
      <c r="T1683">
        <f>(L1683*0.47*0.75)*(1+0.2)*0.52*3.67</f>
        <v>1.9921890782192957E-2</v>
      </c>
    </row>
    <row r="1684" spans="1:20" hidden="1" x14ac:dyDescent="0.3">
      <c r="A1684" s="26">
        <v>51001</v>
      </c>
      <c r="B1684">
        <v>215</v>
      </c>
      <c r="C1684" t="s">
        <v>211</v>
      </c>
      <c r="D1684">
        <v>53</v>
      </c>
      <c r="E1684" t="s">
        <v>216</v>
      </c>
      <c r="F1684">
        <v>4</v>
      </c>
      <c r="G1684">
        <v>14.2</v>
      </c>
      <c r="H1684">
        <f t="shared" si="773"/>
        <v>0.14199999999999999</v>
      </c>
      <c r="I1684">
        <v>10</v>
      </c>
      <c r="J1684">
        <v>6</v>
      </c>
      <c r="K1684" s="27">
        <f t="shared" si="774"/>
        <v>1.5836805599999997E-2</v>
      </c>
      <c r="L1684">
        <f>0.000086*(G1684^1.882935*I1684^0.813269+0.000016*G1684^2)</f>
        <v>8.268999433972532E-2</v>
      </c>
      <c r="O1684">
        <f>L1684*0.45*0.75</f>
        <v>2.7907873089657299E-2</v>
      </c>
      <c r="Q1684">
        <f>O1684*0.52</f>
        <v>1.4512094006621797E-2</v>
      </c>
      <c r="T1684">
        <f>(L1684*0.45*0.75)*(1+0.2)*0.52*3.67</f>
        <v>6.3911262005162381E-2</v>
      </c>
    </row>
    <row r="1685" spans="1:20" s="28" customFormat="1" hidden="1" x14ac:dyDescent="0.3">
      <c r="A1685" s="26"/>
      <c r="H1685"/>
      <c r="K1685" s="27"/>
      <c r="L1685"/>
      <c r="M1685"/>
      <c r="N1685"/>
      <c r="O1685"/>
      <c r="P1685"/>
    </row>
    <row r="1686" spans="1:20" hidden="1" x14ac:dyDescent="0.3">
      <c r="A1686" s="26">
        <v>51001</v>
      </c>
      <c r="B1686">
        <v>215</v>
      </c>
      <c r="C1686" t="s">
        <v>211</v>
      </c>
      <c r="D1686">
        <v>55</v>
      </c>
      <c r="E1686" t="s">
        <v>212</v>
      </c>
      <c r="F1686">
        <v>7</v>
      </c>
      <c r="G1686">
        <v>16</v>
      </c>
      <c r="H1686">
        <f t="shared" si="773"/>
        <v>0.16</v>
      </c>
      <c r="I1686">
        <v>11</v>
      </c>
      <c r="J1686">
        <v>0</v>
      </c>
      <c r="K1686" s="27">
        <f t="shared" si="774"/>
        <v>2.0106240000000001E-2</v>
      </c>
      <c r="L1686">
        <f t="shared" ref="L1686" si="782">0.000062*(G1686^1.947206*I1686^0.894551+0.000039*G1686^2)</f>
        <v>0.11712308622589034</v>
      </c>
      <c r="O1686">
        <f>L1686*0.47*0.75</f>
        <v>4.1285887894626339E-2</v>
      </c>
      <c r="Q1686">
        <f>O1686*0.52</f>
        <v>2.1468661705205696E-2</v>
      </c>
      <c r="T1686">
        <f>(L1686*0.47*0.75)*(1+0.2)*0.52*3.67</f>
        <v>9.4547986149725871E-2</v>
      </c>
    </row>
    <row r="1687" spans="1:20" s="28" customFormat="1" hidden="1" x14ac:dyDescent="0.3">
      <c r="A1687" s="26"/>
      <c r="H1687"/>
      <c r="K1687" s="27"/>
      <c r="L1687"/>
      <c r="M1687"/>
      <c r="N1687"/>
      <c r="O1687"/>
      <c r="P1687"/>
    </row>
    <row r="1688" spans="1:20" hidden="1" x14ac:dyDescent="0.3">
      <c r="A1688" s="26">
        <v>51001</v>
      </c>
      <c r="B1688">
        <v>215</v>
      </c>
      <c r="C1688" t="s">
        <v>211</v>
      </c>
      <c r="D1688">
        <v>57</v>
      </c>
      <c r="E1688" t="s">
        <v>216</v>
      </c>
      <c r="F1688">
        <v>4</v>
      </c>
      <c r="G1688">
        <v>18.8</v>
      </c>
      <c r="H1688">
        <f t="shared" si="773"/>
        <v>0.188</v>
      </c>
      <c r="I1688">
        <v>12</v>
      </c>
      <c r="J1688">
        <v>7</v>
      </c>
      <c r="K1688" s="27">
        <f t="shared" si="774"/>
        <v>2.7759177600000001E-2</v>
      </c>
      <c r="L1688">
        <f>0.000086*(G1688^1.882935*I1688^0.813269+0.000016*G1688^2)</f>
        <v>0.16267499883969067</v>
      </c>
      <c r="O1688">
        <f>L1688*0.45*0.75</f>
        <v>5.4902812108395607E-2</v>
      </c>
      <c r="Q1688">
        <f>O1688*0.52</f>
        <v>2.8549462296365718E-2</v>
      </c>
      <c r="T1688">
        <f>(L1688*0.45*0.75)*(1+0.2)*0.52*3.67</f>
        <v>0.12573183195319462</v>
      </c>
    </row>
    <row r="1689" spans="1:20" s="28" customFormat="1" hidden="1" x14ac:dyDescent="0.3">
      <c r="A1689" s="26"/>
      <c r="H1689"/>
      <c r="K1689" s="27"/>
      <c r="L1689"/>
      <c r="M1689"/>
      <c r="N1689"/>
      <c r="O1689"/>
      <c r="P1689"/>
    </row>
    <row r="1690" spans="1:20" hidden="1" x14ac:dyDescent="0.3">
      <c r="A1690" s="26">
        <v>51001</v>
      </c>
      <c r="B1690">
        <v>215</v>
      </c>
      <c r="C1690" t="s">
        <v>211</v>
      </c>
      <c r="D1690">
        <v>59</v>
      </c>
      <c r="E1690" t="s">
        <v>218</v>
      </c>
      <c r="F1690">
        <v>4</v>
      </c>
      <c r="G1690">
        <v>14.5</v>
      </c>
      <c r="H1690">
        <f t="shared" si="773"/>
        <v>0.14499999999999999</v>
      </c>
      <c r="I1690">
        <v>8</v>
      </c>
      <c r="J1690">
        <v>4</v>
      </c>
      <c r="K1690" s="27">
        <f t="shared" si="774"/>
        <v>1.6513034999999999E-2</v>
      </c>
      <c r="L1690">
        <f t="shared" ref="L1690:L1691" si="783">0.000057*(G1690^1.897696*I1690^1.002687+0.000031*G1690^2)</f>
        <v>7.3335972910948094E-2</v>
      </c>
      <c r="O1690">
        <f>L1690*0.43*0.75</f>
        <v>2.3650851263780762E-2</v>
      </c>
      <c r="Q1690">
        <f t="shared" ref="Q1690:Q1691" si="784">O1690*0.52</f>
        <v>1.2298442657165997E-2</v>
      </c>
      <c r="T1690">
        <f>(L1690*0.43*0.75)*(1+0.2)*0.52*3.67</f>
        <v>5.416234146215905E-2</v>
      </c>
    </row>
    <row r="1691" spans="1:20" hidden="1" x14ac:dyDescent="0.3">
      <c r="A1691" s="26">
        <v>51001</v>
      </c>
      <c r="B1691">
        <v>215</v>
      </c>
      <c r="C1691" t="s">
        <v>211</v>
      </c>
      <c r="D1691">
        <v>60</v>
      </c>
      <c r="E1691" t="s">
        <v>218</v>
      </c>
      <c r="F1691">
        <v>4</v>
      </c>
      <c r="G1691">
        <v>14.2</v>
      </c>
      <c r="H1691">
        <f t="shared" si="773"/>
        <v>0.14199999999999999</v>
      </c>
      <c r="I1691">
        <v>8</v>
      </c>
      <c r="J1691">
        <v>4</v>
      </c>
      <c r="K1691" s="27">
        <f t="shared" si="774"/>
        <v>1.5836805599999997E-2</v>
      </c>
      <c r="L1691">
        <f t="shared" si="783"/>
        <v>7.0483363855998432E-2</v>
      </c>
      <c r="O1691">
        <f>L1691*0.43*0.75</f>
        <v>2.2730884843559493E-2</v>
      </c>
      <c r="Q1691">
        <f t="shared" si="784"/>
        <v>1.1820060118650937E-2</v>
      </c>
      <c r="T1691">
        <f>(L1691*0.43*0.75)*(1+0.2)*0.52*3.67</f>
        <v>5.2055544762538722E-2</v>
      </c>
    </row>
    <row r="1692" spans="1:20" hidden="1" x14ac:dyDescent="0.3">
      <c r="A1692" s="26">
        <v>51001</v>
      </c>
      <c r="B1692">
        <v>215</v>
      </c>
      <c r="C1692" t="s">
        <v>211</v>
      </c>
      <c r="D1692">
        <v>61</v>
      </c>
      <c r="E1692" t="s">
        <v>212</v>
      </c>
      <c r="F1692">
        <v>4</v>
      </c>
      <c r="G1692">
        <v>8.5</v>
      </c>
      <c r="H1692">
        <f t="shared" si="773"/>
        <v>8.5000000000000006E-2</v>
      </c>
      <c r="I1692">
        <v>5</v>
      </c>
      <c r="J1692">
        <v>3</v>
      </c>
      <c r="K1692" s="27">
        <f t="shared" si="774"/>
        <v>5.6745150000000006E-3</v>
      </c>
      <c r="L1692">
        <f>0.000062*(G1692^1.947206*I1692^0.894551+0.000039*G1692^2)</f>
        <v>1.6882260941812621E-2</v>
      </c>
      <c r="O1692">
        <f>L1692*0.47*0.75</f>
        <v>5.9509969819889486E-3</v>
      </c>
      <c r="Q1692">
        <f>O1692*0.52</f>
        <v>3.0945184306342532E-3</v>
      </c>
      <c r="T1692">
        <f>(L1692*0.47*0.75)*(1+0.2)*0.52*3.67</f>
        <v>1.3628259168513249E-2</v>
      </c>
    </row>
    <row r="1693" spans="1:20" hidden="1" x14ac:dyDescent="0.3">
      <c r="A1693" s="26">
        <v>51001</v>
      </c>
      <c r="B1693">
        <v>215</v>
      </c>
      <c r="C1693" t="s">
        <v>211</v>
      </c>
      <c r="D1693">
        <v>62</v>
      </c>
      <c r="E1693" t="s">
        <v>216</v>
      </c>
      <c r="F1693">
        <v>4</v>
      </c>
      <c r="G1693">
        <v>13.7</v>
      </c>
      <c r="H1693">
        <f t="shared" si="773"/>
        <v>0.13699999999999998</v>
      </c>
      <c r="I1693">
        <v>9</v>
      </c>
      <c r="J1693">
        <v>5</v>
      </c>
      <c r="K1693" s="27">
        <f t="shared" si="774"/>
        <v>1.4741172599999994E-2</v>
      </c>
      <c r="L1693">
        <f>0.000086*(G1693^1.882935*I1693^0.813269+0.000016*G1693^2)</f>
        <v>7.0945821963929609E-2</v>
      </c>
      <c r="O1693">
        <f>L1693*0.45*0.75</f>
        <v>2.3944214912826244E-2</v>
      </c>
      <c r="Q1693">
        <f>O1693*0.52</f>
        <v>1.2450991754669648E-2</v>
      </c>
      <c r="T1693">
        <f>(L1693*0.45*0.75)*(1+0.2)*0.52*3.67</f>
        <v>5.4834167687565119E-2</v>
      </c>
    </row>
    <row r="1694" spans="1:20" s="28" customFormat="1" hidden="1" x14ac:dyDescent="0.3">
      <c r="A1694" s="26"/>
      <c r="H1694"/>
      <c r="K1694" s="27"/>
      <c r="L1694"/>
      <c r="M1694"/>
      <c r="N1694"/>
      <c r="O1694"/>
      <c r="P1694"/>
    </row>
    <row r="1695" spans="1:20" hidden="1" x14ac:dyDescent="0.3">
      <c r="A1695" s="26">
        <v>51001</v>
      </c>
      <c r="B1695">
        <v>215</v>
      </c>
      <c r="C1695" t="s">
        <v>211</v>
      </c>
      <c r="D1695">
        <v>64</v>
      </c>
      <c r="E1695" t="s">
        <v>216</v>
      </c>
      <c r="F1695">
        <v>4</v>
      </c>
      <c r="G1695">
        <v>12.2</v>
      </c>
      <c r="H1695">
        <f t="shared" si="773"/>
        <v>0.122</v>
      </c>
      <c r="I1695">
        <v>4</v>
      </c>
      <c r="J1695">
        <v>2</v>
      </c>
      <c r="K1695" s="27">
        <f t="shared" si="774"/>
        <v>1.1689893599999999E-2</v>
      </c>
      <c r="L1695">
        <f t="shared" ref="L1695:L1696" si="785">0.000086*(G1695^1.882935*I1695^0.813269+0.000016*G1695^2)</f>
        <v>2.9490568329483654E-2</v>
      </c>
      <c r="O1695">
        <f>L1695*0.45*0.75</f>
        <v>9.9530668112007333E-3</v>
      </c>
      <c r="Q1695">
        <f t="shared" ref="Q1695:Q1696" si="786">O1695*0.52</f>
        <v>5.1755947418243818E-3</v>
      </c>
      <c r="T1695">
        <f>(L1695*0.45*0.75)*(1+0.2)*0.52*3.67</f>
        <v>2.2793319242994575E-2</v>
      </c>
    </row>
    <row r="1696" spans="1:20" hidden="1" x14ac:dyDescent="0.3">
      <c r="A1696" s="26">
        <v>51001</v>
      </c>
      <c r="B1696">
        <v>215</v>
      </c>
      <c r="C1696" t="s">
        <v>211</v>
      </c>
      <c r="D1696">
        <v>65</v>
      </c>
      <c r="E1696" t="s">
        <v>216</v>
      </c>
      <c r="F1696">
        <v>4</v>
      </c>
      <c r="G1696">
        <v>10.5</v>
      </c>
      <c r="H1696">
        <f t="shared" si="773"/>
        <v>0.105</v>
      </c>
      <c r="I1696">
        <v>5</v>
      </c>
      <c r="J1696">
        <v>2</v>
      </c>
      <c r="K1696" s="27">
        <f t="shared" si="774"/>
        <v>8.659034999999999E-3</v>
      </c>
      <c r="L1696">
        <f t="shared" si="785"/>
        <v>2.6655364903567444E-2</v>
      </c>
      <c r="O1696">
        <f>L1696*0.45*0.75</f>
        <v>8.9961856549540115E-3</v>
      </c>
      <c r="Q1696">
        <f t="shared" si="786"/>
        <v>4.6780165405760857E-3</v>
      </c>
      <c r="T1696">
        <f>(L1696*0.45*0.75)*(1+0.2)*0.52*3.67</f>
        <v>2.0601984844697083E-2</v>
      </c>
    </row>
    <row r="1697" spans="1:20" hidden="1" x14ac:dyDescent="0.3">
      <c r="A1697" s="26">
        <v>51001</v>
      </c>
      <c r="B1697">
        <v>215</v>
      </c>
      <c r="C1697" t="s">
        <v>211</v>
      </c>
      <c r="D1697">
        <v>66</v>
      </c>
      <c r="E1697" t="s">
        <v>219</v>
      </c>
      <c r="F1697">
        <v>4</v>
      </c>
      <c r="G1697">
        <v>10.7</v>
      </c>
      <c r="H1697">
        <f t="shared" si="773"/>
        <v>0.107</v>
      </c>
      <c r="I1697">
        <v>4</v>
      </c>
      <c r="J1697">
        <v>1</v>
      </c>
      <c r="K1697" s="27">
        <f t="shared" si="774"/>
        <v>8.9920445999999987E-3</v>
      </c>
      <c r="L1697">
        <f>0.000084*(G1697^1.894314*I1697^0.808223+0.000034*G1697^2)</f>
        <v>2.295410196430147E-2</v>
      </c>
      <c r="O1697">
        <f>L1697*0.75*1.07</f>
        <v>1.842066682635193E-2</v>
      </c>
      <c r="Q1697">
        <f>O1697*0.531</f>
        <v>9.7813740847928748E-3</v>
      </c>
      <c r="T1697">
        <f>(L1697*0.75*1.07)*(1+0.2)*0.531*3.67</f>
        <v>4.3077171469427827E-2</v>
      </c>
    </row>
    <row r="1698" spans="1:20" hidden="1" x14ac:dyDescent="0.3">
      <c r="A1698" s="26">
        <v>51001</v>
      </c>
      <c r="B1698">
        <v>215</v>
      </c>
      <c r="C1698" t="s">
        <v>211</v>
      </c>
      <c r="D1698">
        <v>67</v>
      </c>
      <c r="E1698" t="s">
        <v>216</v>
      </c>
      <c r="F1698">
        <v>4</v>
      </c>
      <c r="G1698">
        <v>10.5</v>
      </c>
      <c r="H1698">
        <f t="shared" si="773"/>
        <v>0.105</v>
      </c>
      <c r="I1698">
        <v>6</v>
      </c>
      <c r="J1698">
        <v>3</v>
      </c>
      <c r="K1698" s="27">
        <f t="shared" si="774"/>
        <v>8.659034999999999E-3</v>
      </c>
      <c r="L1698">
        <f t="shared" ref="L1698:L1700" si="787">0.000086*(G1698^1.882935*I1698^0.813269+0.000016*G1698^2)</f>
        <v>3.0915761226673246E-2</v>
      </c>
      <c r="O1698">
        <f>L1698*0.45*0.75</f>
        <v>1.0434069414002222E-2</v>
      </c>
      <c r="Q1698">
        <f>O1698*0.52</f>
        <v>5.4257160952811559E-3</v>
      </c>
      <c r="T1698">
        <f>(L1698*0.45*0.75)*(1+0.2)*0.52*3.67</f>
        <v>2.3894853683618208E-2</v>
      </c>
    </row>
    <row r="1699" spans="1:20" s="28" customFormat="1" hidden="1" x14ac:dyDescent="0.3">
      <c r="A1699" s="26"/>
      <c r="H1699"/>
      <c r="K1699" s="27"/>
      <c r="L1699"/>
      <c r="M1699"/>
      <c r="N1699"/>
      <c r="O1699"/>
      <c r="P1699"/>
    </row>
    <row r="1700" spans="1:20" hidden="1" x14ac:dyDescent="0.3">
      <c r="A1700" s="26">
        <v>51001</v>
      </c>
      <c r="B1700">
        <v>215</v>
      </c>
      <c r="C1700" t="s">
        <v>211</v>
      </c>
      <c r="D1700">
        <v>69</v>
      </c>
      <c r="E1700" t="s">
        <v>216</v>
      </c>
      <c r="F1700">
        <v>4</v>
      </c>
      <c r="G1700">
        <v>11.8</v>
      </c>
      <c r="H1700">
        <f t="shared" si="773"/>
        <v>0.11800000000000001</v>
      </c>
      <c r="I1700">
        <v>5</v>
      </c>
      <c r="J1700">
        <v>2</v>
      </c>
      <c r="K1700" s="27">
        <f t="shared" si="774"/>
        <v>1.0935909600000002E-2</v>
      </c>
      <c r="L1700">
        <f t="shared" si="787"/>
        <v>3.3207466320163484E-2</v>
      </c>
      <c r="O1700">
        <f>L1700*0.45*0.75</f>
        <v>1.1207519883055177E-2</v>
      </c>
      <c r="Q1700">
        <f>O1700*0.52</f>
        <v>5.8279103391886923E-3</v>
      </c>
      <c r="T1700">
        <f>(L1700*0.45*0.75)*(1+0.2)*0.52*3.67</f>
        <v>2.5666117133786998E-2</v>
      </c>
    </row>
    <row r="1701" spans="1:20" hidden="1" x14ac:dyDescent="0.3">
      <c r="A1701" s="26">
        <v>51001</v>
      </c>
      <c r="B1701">
        <v>215</v>
      </c>
      <c r="C1701" t="s">
        <v>211</v>
      </c>
      <c r="D1701">
        <v>70</v>
      </c>
      <c r="E1701" t="s">
        <v>212</v>
      </c>
      <c r="F1701">
        <v>4</v>
      </c>
      <c r="G1701">
        <v>8</v>
      </c>
      <c r="H1701">
        <f t="shared" si="773"/>
        <v>0.08</v>
      </c>
      <c r="I1701">
        <v>10</v>
      </c>
      <c r="J1701">
        <v>6</v>
      </c>
      <c r="K1701" s="27">
        <f t="shared" si="774"/>
        <v>5.0265600000000002E-3</v>
      </c>
      <c r="L1701">
        <f>0.000062*(G1701^1.947206*I1701^0.894551+0.000039*G1701^2)</f>
        <v>2.7889924620140037E-2</v>
      </c>
      <c r="O1701">
        <f>L1701*0.47*0.75</f>
        <v>9.8311984285993637E-3</v>
      </c>
      <c r="Q1701">
        <f>O1701*0.52</f>
        <v>5.1122231828716691E-3</v>
      </c>
      <c r="T1701">
        <f>(L1701*0.47*0.75)*(1+0.2)*0.52*3.67</f>
        <v>2.251423089736683E-2</v>
      </c>
    </row>
    <row r="1702" spans="1:20" hidden="1" x14ac:dyDescent="0.3">
      <c r="A1702" s="26">
        <v>51001</v>
      </c>
      <c r="B1702">
        <v>215</v>
      </c>
      <c r="C1702" t="s">
        <v>211</v>
      </c>
      <c r="D1702">
        <v>71</v>
      </c>
      <c r="E1702" t="s">
        <v>216</v>
      </c>
      <c r="F1702">
        <v>4</v>
      </c>
      <c r="G1702">
        <v>11.5</v>
      </c>
      <c r="H1702">
        <f t="shared" si="773"/>
        <v>0.115</v>
      </c>
      <c r="I1702">
        <v>6</v>
      </c>
      <c r="J1702">
        <v>3</v>
      </c>
      <c r="K1702" s="27">
        <f t="shared" si="774"/>
        <v>1.0386915E-2</v>
      </c>
      <c r="L1702">
        <f>0.000086*(G1702^1.882935*I1702^0.813269+0.000016*G1702^2)</f>
        <v>3.6692050488490766E-2</v>
      </c>
      <c r="O1702">
        <f>L1702*0.45*0.75</f>
        <v>1.2383567039865635E-2</v>
      </c>
      <c r="Q1702">
        <f>O1702*0.52</f>
        <v>6.4394548607301302E-3</v>
      </c>
      <c r="T1702">
        <f>(L1702*0.45*0.75)*(1+0.2)*0.52*3.67</f>
        <v>2.8359359206655492E-2</v>
      </c>
    </row>
    <row r="1703" spans="1:20" hidden="1" x14ac:dyDescent="0.3">
      <c r="A1703" s="26">
        <v>51001</v>
      </c>
      <c r="B1703">
        <v>215</v>
      </c>
      <c r="C1703" t="s">
        <v>211</v>
      </c>
      <c r="D1703">
        <v>72</v>
      </c>
      <c r="E1703" t="s">
        <v>219</v>
      </c>
      <c r="F1703">
        <v>4</v>
      </c>
      <c r="G1703">
        <v>7.6</v>
      </c>
      <c r="H1703">
        <f t="shared" si="773"/>
        <v>7.5999999999999998E-2</v>
      </c>
      <c r="I1703">
        <v>3.5</v>
      </c>
      <c r="J1703">
        <v>1</v>
      </c>
      <c r="K1703" s="27">
        <f t="shared" si="774"/>
        <v>4.5364704E-3</v>
      </c>
      <c r="L1703">
        <f>0.000084*(G1703^1.894314*I1703^0.808223+0.000034*G1703^2)</f>
        <v>1.0778337023465605E-2</v>
      </c>
      <c r="O1703">
        <f>L1703*0.75*1.07</f>
        <v>8.6496154613311498E-3</v>
      </c>
      <c r="Q1703">
        <f>O1703*0.531</f>
        <v>4.5929458099668412E-3</v>
      </c>
      <c r="T1703">
        <f>(L1703*0.75*1.07)*(1+0.2)*0.531*3.67</f>
        <v>2.0227333347093965E-2</v>
      </c>
    </row>
    <row r="1704" spans="1:20" hidden="1" x14ac:dyDescent="0.3">
      <c r="A1704" s="26">
        <v>51001</v>
      </c>
      <c r="B1704">
        <v>215</v>
      </c>
      <c r="C1704" t="s">
        <v>211</v>
      </c>
      <c r="D1704">
        <v>73</v>
      </c>
      <c r="E1704" t="s">
        <v>216</v>
      </c>
      <c r="F1704">
        <v>4</v>
      </c>
      <c r="G1704">
        <v>9</v>
      </c>
      <c r="H1704">
        <f t="shared" si="773"/>
        <v>0.09</v>
      </c>
      <c r="I1704">
        <v>8</v>
      </c>
      <c r="J1704">
        <v>2</v>
      </c>
      <c r="K1704" s="27">
        <f t="shared" si="774"/>
        <v>6.3617399999999994E-3</v>
      </c>
      <c r="L1704">
        <f>0.000086*(G1704^1.882935*I1704^0.813269+0.000016*G1704^2)</f>
        <v>2.9223472347708859E-2</v>
      </c>
      <c r="O1704">
        <f>L1704*0.45*0.75</f>
        <v>9.8629219173517399E-3</v>
      </c>
      <c r="Q1704">
        <f>O1704*0.52</f>
        <v>5.1287193970229053E-3</v>
      </c>
      <c r="T1704">
        <f>(L1704*0.45*0.75)*(1+0.2)*0.52*3.67</f>
        <v>2.2586880224488872E-2</v>
      </c>
    </row>
    <row r="1705" spans="1:20" hidden="1" x14ac:dyDescent="0.3">
      <c r="A1705" s="26">
        <v>51001</v>
      </c>
      <c r="B1705">
        <v>215</v>
      </c>
      <c r="C1705" t="s">
        <v>211</v>
      </c>
      <c r="D1705">
        <v>74</v>
      </c>
      <c r="E1705" t="s">
        <v>213</v>
      </c>
      <c r="F1705">
        <v>7</v>
      </c>
      <c r="G1705">
        <v>13.2</v>
      </c>
      <c r="H1705">
        <f t="shared" si="773"/>
        <v>0.13200000000000001</v>
      </c>
      <c r="I1705">
        <v>7</v>
      </c>
      <c r="J1705">
        <v>0</v>
      </c>
      <c r="K1705" s="27">
        <f t="shared" si="774"/>
        <v>1.3684809600000002E-2</v>
      </c>
      <c r="L1705">
        <f>0.000084*(G1705^1.894314*I1705^0.808223+0.000031*G1705^2)</f>
        <v>5.3706829367634434E-2</v>
      </c>
      <c r="O1705">
        <f>L1705*0.66*1.07</f>
        <v>3.7927762899423442E-2</v>
      </c>
      <c r="Q1705">
        <f>O1705*0.531</f>
        <v>2.013964209959385E-2</v>
      </c>
      <c r="T1705">
        <f>(L1705*0.66*1.07)*(1+0.2)*0.531*3.67</f>
        <v>8.8694983806611297E-2</v>
      </c>
    </row>
    <row r="1706" spans="1:20" hidden="1" x14ac:dyDescent="0.3">
      <c r="A1706" s="26">
        <v>51001</v>
      </c>
      <c r="B1706">
        <v>215</v>
      </c>
      <c r="C1706" t="s">
        <v>211</v>
      </c>
      <c r="D1706">
        <v>75</v>
      </c>
      <c r="E1706" t="s">
        <v>222</v>
      </c>
      <c r="F1706">
        <v>4</v>
      </c>
      <c r="G1706">
        <v>10.5</v>
      </c>
      <c r="H1706">
        <f t="shared" si="773"/>
        <v>0.105</v>
      </c>
      <c r="I1706">
        <v>3</v>
      </c>
      <c r="J1706">
        <v>1.5</v>
      </c>
      <c r="K1706" s="27">
        <f t="shared" si="774"/>
        <v>8.659034999999999E-3</v>
      </c>
      <c r="L1706">
        <f>0.000081*(G1706^1.922704*I1706^0.783213+0.000032*G1706^2)</f>
        <v>1.7604528099912104E-2</v>
      </c>
      <c r="O1706">
        <f>L1706*0.61*1.07</f>
        <v>1.1490475490812632E-2</v>
      </c>
      <c r="Q1706">
        <f>O1706*0.531</f>
        <v>6.1014424856215077E-3</v>
      </c>
      <c r="T1706">
        <f>(L1706*0.61*1.07)*(1+0.2)*0.531*3.67</f>
        <v>2.6870752706677121E-2</v>
      </c>
    </row>
    <row r="1707" spans="1:20" hidden="1" x14ac:dyDescent="0.3">
      <c r="A1707" s="26">
        <v>51001</v>
      </c>
      <c r="B1707">
        <v>215</v>
      </c>
      <c r="C1707" t="s">
        <v>211</v>
      </c>
      <c r="D1707">
        <v>76</v>
      </c>
      <c r="E1707" t="s">
        <v>213</v>
      </c>
      <c r="F1707">
        <v>4</v>
      </c>
      <c r="G1707">
        <v>31.8</v>
      </c>
      <c r="H1707">
        <f t="shared" si="773"/>
        <v>0.318</v>
      </c>
      <c r="I1707">
        <v>9</v>
      </c>
      <c r="J1707">
        <v>5</v>
      </c>
      <c r="K1707" s="27">
        <f t="shared" si="774"/>
        <v>7.9422789600000002E-2</v>
      </c>
      <c r="L1707">
        <f t="shared" ref="L1707:L1709" si="788">0.000084*(G1707^1.894314*I1707^0.808223+0.000031*G1707^2)</f>
        <v>0.34801025626636389</v>
      </c>
      <c r="O1707">
        <f>L1707*0.66*1.07</f>
        <v>0.24576484297530621</v>
      </c>
      <c r="Q1707">
        <f t="shared" ref="Q1707:Q1711" si="789">O1707*0.531</f>
        <v>0.13050113161988761</v>
      </c>
      <c r="T1707">
        <f>(L1707*0.66*1.07)*(1+0.2)*0.531*3.67</f>
        <v>0.574726983653985</v>
      </c>
    </row>
    <row r="1708" spans="1:20" hidden="1" x14ac:dyDescent="0.3">
      <c r="A1708" s="26">
        <v>51001</v>
      </c>
      <c r="B1708">
        <v>215</v>
      </c>
      <c r="C1708" t="s">
        <v>211</v>
      </c>
      <c r="D1708">
        <v>77</v>
      </c>
      <c r="E1708" t="s">
        <v>213</v>
      </c>
      <c r="F1708">
        <v>7</v>
      </c>
      <c r="G1708">
        <v>14</v>
      </c>
      <c r="H1708">
        <f t="shared" si="773"/>
        <v>0.14000000000000001</v>
      </c>
      <c r="I1708">
        <v>4</v>
      </c>
      <c r="J1708">
        <v>0</v>
      </c>
      <c r="K1708" s="27">
        <f t="shared" si="774"/>
        <v>1.5393840000000002E-2</v>
      </c>
      <c r="L1708">
        <f t="shared" si="788"/>
        <v>3.8195324626432436E-2</v>
      </c>
      <c r="O1708">
        <f>L1708*0.66*1.07</f>
        <v>2.6973538251186591E-2</v>
      </c>
      <c r="Q1708">
        <f t="shared" si="789"/>
        <v>1.432294881138008E-2</v>
      </c>
      <c r="T1708">
        <f>(L1708*0.66*1.07)*(1+0.2)*0.531*3.67</f>
        <v>6.3078266565317856E-2</v>
      </c>
    </row>
    <row r="1709" spans="1:20" hidden="1" x14ac:dyDescent="0.3">
      <c r="A1709" s="26">
        <v>51001</v>
      </c>
      <c r="B1709">
        <v>215</v>
      </c>
      <c r="C1709" t="s">
        <v>211</v>
      </c>
      <c r="D1709">
        <v>78</v>
      </c>
      <c r="E1709" t="s">
        <v>213</v>
      </c>
      <c r="F1709">
        <v>7</v>
      </c>
      <c r="G1709">
        <v>14.5</v>
      </c>
      <c r="H1709">
        <f t="shared" si="773"/>
        <v>0.14499999999999999</v>
      </c>
      <c r="I1709">
        <v>6</v>
      </c>
      <c r="J1709">
        <v>0</v>
      </c>
      <c r="K1709" s="27">
        <f t="shared" si="774"/>
        <v>1.6513034999999999E-2</v>
      </c>
      <c r="L1709">
        <f t="shared" si="788"/>
        <v>5.6649866028163104E-2</v>
      </c>
      <c r="O1709">
        <f>L1709*0.66*1.07</f>
        <v>4.0006135389088787E-2</v>
      </c>
      <c r="Q1709">
        <f t="shared" si="789"/>
        <v>2.1243257891606148E-2</v>
      </c>
      <c r="T1709">
        <f>(L1709*0.66*1.07)*(1+0.2)*0.531*3.67</f>
        <v>9.3555307754633471E-2</v>
      </c>
    </row>
    <row r="1710" spans="1:20" hidden="1" x14ac:dyDescent="0.3">
      <c r="A1710" s="26">
        <v>51001</v>
      </c>
      <c r="B1710">
        <v>215</v>
      </c>
      <c r="C1710" t="s">
        <v>211</v>
      </c>
      <c r="D1710">
        <v>79</v>
      </c>
      <c r="E1710" t="s">
        <v>222</v>
      </c>
      <c r="F1710">
        <v>7</v>
      </c>
      <c r="G1710">
        <v>30.5</v>
      </c>
      <c r="H1710">
        <f t="shared" si="773"/>
        <v>0.30499999999999999</v>
      </c>
      <c r="I1710">
        <v>6</v>
      </c>
      <c r="J1710">
        <v>0</v>
      </c>
      <c r="K1710" s="27">
        <f t="shared" si="774"/>
        <v>7.3061834999999992E-2</v>
      </c>
      <c r="L1710">
        <f t="shared" ref="L1710:L1711" si="790">0.000081*(G1710^1.922704*I1710^0.783213+0.000032*G1710^2)</f>
        <v>0.23540564928127736</v>
      </c>
      <c r="O1710">
        <f>L1710*0.61*1.07</f>
        <v>0.15364926728588973</v>
      </c>
      <c r="Q1710">
        <f t="shared" si="789"/>
        <v>8.1587760928807457E-2</v>
      </c>
      <c r="T1710">
        <f>(L1710*0.61*1.07)*(1+0.2)*0.531*3.67</f>
        <v>0.35931249913046798</v>
      </c>
    </row>
    <row r="1711" spans="1:20" hidden="1" x14ac:dyDescent="0.3">
      <c r="A1711" s="26">
        <v>51001</v>
      </c>
      <c r="B1711">
        <v>215</v>
      </c>
      <c r="C1711" t="s">
        <v>211</v>
      </c>
      <c r="D1711">
        <v>80</v>
      </c>
      <c r="E1711" t="s">
        <v>222</v>
      </c>
      <c r="F1711">
        <v>7</v>
      </c>
      <c r="G1711">
        <v>11.2</v>
      </c>
      <c r="H1711">
        <f t="shared" si="773"/>
        <v>0.11199999999999999</v>
      </c>
      <c r="I1711">
        <v>5</v>
      </c>
      <c r="J1711">
        <v>0</v>
      </c>
      <c r="K1711" s="27">
        <f t="shared" si="774"/>
        <v>9.8520575999999985E-3</v>
      </c>
      <c r="L1711">
        <f t="shared" si="790"/>
        <v>2.9734993699292271E-2</v>
      </c>
      <c r="O1711">
        <f>L1711*0.61*1.07</f>
        <v>1.9408030387528068E-2</v>
      </c>
      <c r="Q1711">
        <f t="shared" si="789"/>
        <v>1.0305664135777404E-2</v>
      </c>
      <c r="T1711">
        <f>(L1711*0.61*1.07)*(1+0.2)*0.531*3.67</f>
        <v>4.5386144853963688E-2</v>
      </c>
    </row>
    <row r="1712" spans="1:20" hidden="1" x14ac:dyDescent="0.3">
      <c r="A1712" s="26">
        <v>51001</v>
      </c>
      <c r="B1712">
        <v>215</v>
      </c>
      <c r="C1712" t="s">
        <v>211</v>
      </c>
      <c r="D1712">
        <v>81</v>
      </c>
      <c r="E1712" t="s">
        <v>216</v>
      </c>
      <c r="F1712">
        <v>4</v>
      </c>
      <c r="G1712">
        <v>14</v>
      </c>
      <c r="H1712">
        <f t="shared" si="773"/>
        <v>0.14000000000000001</v>
      </c>
      <c r="I1712">
        <v>10</v>
      </c>
      <c r="J1712">
        <v>6</v>
      </c>
      <c r="K1712" s="27">
        <f t="shared" si="774"/>
        <v>1.5393840000000002E-2</v>
      </c>
      <c r="L1712">
        <f>0.000086*(G1712^1.882935*I1712^0.813269+0.000016*G1712^2)</f>
        <v>8.0510680772475779E-2</v>
      </c>
      <c r="O1712">
        <f>L1712*0.45*0.75</f>
        <v>2.7172354760710574E-2</v>
      </c>
      <c r="Q1712">
        <f>O1712*0.52</f>
        <v>1.4129624475569499E-2</v>
      </c>
      <c r="T1712">
        <f>(L1712*0.45*0.75)*(1+0.2)*0.52*3.67</f>
        <v>6.222686619040807E-2</v>
      </c>
    </row>
    <row r="1713" spans="1:24" hidden="1" x14ac:dyDescent="0.3">
      <c r="A1713" s="26">
        <v>51001</v>
      </c>
      <c r="B1713">
        <v>215</v>
      </c>
      <c r="C1713" t="s">
        <v>211</v>
      </c>
      <c r="D1713">
        <v>82</v>
      </c>
      <c r="E1713" t="s">
        <v>218</v>
      </c>
      <c r="F1713">
        <v>1</v>
      </c>
      <c r="G1713">
        <v>38.799999999999997</v>
      </c>
      <c r="H1713">
        <f t="shared" si="773"/>
        <v>0.38799999999999996</v>
      </c>
      <c r="I1713">
        <v>21.5</v>
      </c>
      <c r="J1713">
        <v>15</v>
      </c>
      <c r="K1713" s="27">
        <f t="shared" si="774"/>
        <v>0.11823725759999996</v>
      </c>
      <c r="L1713">
        <f t="shared" ref="L1713:L1714" si="791">0.000057*(G1713^1.897696*I1713^1.002687+0.000031*G1713^2)</f>
        <v>1.2794228153682212</v>
      </c>
      <c r="O1713">
        <f>L1713*0.43*0.75</f>
        <v>0.41261385795625127</v>
      </c>
      <c r="Q1713">
        <f t="shared" ref="Q1713:Q1716" si="792">O1713*0.52</f>
        <v>0.21455920613725066</v>
      </c>
      <c r="T1713">
        <f>(L1713*0.43*0.75)*(1+0.2)*0.52*3.67</f>
        <v>0.94491874382845187</v>
      </c>
    </row>
    <row r="1714" spans="1:24" hidden="1" x14ac:dyDescent="0.3">
      <c r="A1714" s="26">
        <v>51001</v>
      </c>
      <c r="B1714">
        <v>215</v>
      </c>
      <c r="C1714" t="s">
        <v>211</v>
      </c>
      <c r="D1714">
        <v>83</v>
      </c>
      <c r="E1714" t="s">
        <v>218</v>
      </c>
      <c r="F1714">
        <v>4</v>
      </c>
      <c r="G1714">
        <v>27.2</v>
      </c>
      <c r="H1714">
        <f t="shared" si="773"/>
        <v>0.27200000000000002</v>
      </c>
      <c r="I1714">
        <v>19.5</v>
      </c>
      <c r="J1714">
        <v>14</v>
      </c>
      <c r="K1714" s="27">
        <f t="shared" si="774"/>
        <v>5.8107033600000003E-2</v>
      </c>
      <c r="L1714">
        <f t="shared" si="791"/>
        <v>0.59122449805945809</v>
      </c>
      <c r="O1714">
        <f>L1714*0.43*0.75</f>
        <v>0.19066990062417521</v>
      </c>
      <c r="Q1714">
        <f t="shared" si="792"/>
        <v>9.9148348324571117E-2</v>
      </c>
      <c r="T1714">
        <f>(L1714*0.43*0.75)*(1+0.2)*0.52*3.67</f>
        <v>0.43664932602141115</v>
      </c>
    </row>
    <row r="1715" spans="1:24" hidden="1" x14ac:dyDescent="0.3">
      <c r="A1715" s="26">
        <v>51001</v>
      </c>
      <c r="B1715">
        <v>215</v>
      </c>
      <c r="C1715" t="s">
        <v>211</v>
      </c>
      <c r="D1715">
        <v>84</v>
      </c>
      <c r="E1715" t="s">
        <v>212</v>
      </c>
      <c r="F1715">
        <v>1</v>
      </c>
      <c r="G1715">
        <v>62.8</v>
      </c>
      <c r="H1715">
        <f t="shared" si="773"/>
        <v>0.628</v>
      </c>
      <c r="I1715">
        <v>22.3</v>
      </c>
      <c r="J1715">
        <v>15</v>
      </c>
      <c r="K1715" s="27">
        <f t="shared" si="774"/>
        <v>0.30974919360000003</v>
      </c>
      <c r="L1715">
        <f t="shared" ref="L1715:L1716" si="793">0.000062*(G1715^1.947206*I1715^0.894551+0.000039*G1715^2)</f>
        <v>3.1587719310645146</v>
      </c>
      <c r="O1715">
        <f>L1715*0.47*0.75</f>
        <v>1.1134671057002414</v>
      </c>
      <c r="Q1715">
        <f t="shared" si="792"/>
        <v>0.5790028949641256</v>
      </c>
      <c r="T1715">
        <f>(L1715*0.47*0.75)*(1+0.2)*0.52*3.67</f>
        <v>2.5499287494220089</v>
      </c>
    </row>
    <row r="1716" spans="1:24" hidden="1" x14ac:dyDescent="0.3">
      <c r="A1716" s="26">
        <v>51001</v>
      </c>
      <c r="B1716">
        <v>216</v>
      </c>
      <c r="C1716" t="s">
        <v>211</v>
      </c>
      <c r="D1716">
        <v>1</v>
      </c>
      <c r="E1716" t="s">
        <v>212</v>
      </c>
      <c r="F1716">
        <v>1</v>
      </c>
      <c r="G1716">
        <v>41.9</v>
      </c>
      <c r="H1716">
        <f t="shared" si="773"/>
        <v>0.41899999999999998</v>
      </c>
      <c r="I1716">
        <v>18.600000000000001</v>
      </c>
      <c r="J1716">
        <v>10</v>
      </c>
      <c r="K1716" s="27">
        <f t="shared" si="774"/>
        <v>0.1378856094</v>
      </c>
      <c r="L1716">
        <f t="shared" si="793"/>
        <v>1.2212994221475588</v>
      </c>
      <c r="O1716">
        <f>L1716*0.47*0.75</f>
        <v>0.43050804630701445</v>
      </c>
      <c r="Q1716">
        <f t="shared" si="792"/>
        <v>0.22386418407964753</v>
      </c>
      <c r="T1716">
        <f>(L1716*0.47*0.75)*(1+0.2)*0.52*3.67</f>
        <v>0.9858978666867676</v>
      </c>
      <c r="U1716">
        <v>66</v>
      </c>
      <c r="V1716">
        <v>73</v>
      </c>
      <c r="W1716">
        <v>10</v>
      </c>
      <c r="X1716">
        <v>6</v>
      </c>
    </row>
    <row r="1717" spans="1:24" s="28" customFormat="1" hidden="1" x14ac:dyDescent="0.3">
      <c r="A1717" s="26"/>
      <c r="H1717"/>
      <c r="K1717" s="27"/>
      <c r="L1717"/>
      <c r="M1717"/>
      <c r="N1717"/>
      <c r="O1717"/>
      <c r="P1717"/>
    </row>
    <row r="1718" spans="1:24" hidden="1" x14ac:dyDescent="0.3">
      <c r="A1718" s="26">
        <v>51001</v>
      </c>
      <c r="B1718">
        <v>216</v>
      </c>
      <c r="C1718" t="s">
        <v>211</v>
      </c>
      <c r="D1718">
        <v>3</v>
      </c>
      <c r="E1718" t="s">
        <v>222</v>
      </c>
      <c r="F1718">
        <v>4</v>
      </c>
      <c r="G1718">
        <v>12.3</v>
      </c>
      <c r="H1718">
        <f t="shared" si="773"/>
        <v>0.12300000000000001</v>
      </c>
      <c r="I1718">
        <v>5</v>
      </c>
      <c r="J1718">
        <v>3</v>
      </c>
      <c r="K1718" s="27">
        <f t="shared" si="774"/>
        <v>1.1882316600000003E-2</v>
      </c>
      <c r="L1718">
        <f>0.000081*(G1718^1.922704*I1718^0.783213+0.000032*G1718^2)</f>
        <v>3.5603862377077737E-2</v>
      </c>
      <c r="O1718">
        <f>L1718*0.61*1.07</f>
        <v>2.3238640973518639E-2</v>
      </c>
      <c r="Q1718">
        <f>O1718*0.531</f>
        <v>1.2339718356938398E-2</v>
      </c>
      <c r="T1718">
        <f>(L1718*0.61*1.07)*(1+0.2)*0.531*3.67</f>
        <v>5.4344119643956704E-2</v>
      </c>
    </row>
    <row r="1719" spans="1:24" hidden="1" x14ac:dyDescent="0.3">
      <c r="A1719" s="26">
        <v>51001</v>
      </c>
      <c r="B1719">
        <v>216</v>
      </c>
      <c r="C1719" t="s">
        <v>211</v>
      </c>
      <c r="D1719">
        <v>4</v>
      </c>
      <c r="E1719" t="s">
        <v>216</v>
      </c>
      <c r="F1719">
        <v>4</v>
      </c>
      <c r="G1719">
        <v>13.8</v>
      </c>
      <c r="H1719">
        <f t="shared" si="773"/>
        <v>0.13800000000000001</v>
      </c>
      <c r="I1719">
        <v>8</v>
      </c>
      <c r="J1719">
        <v>5</v>
      </c>
      <c r="K1719" s="27">
        <f t="shared" si="774"/>
        <v>1.4957157600000002E-2</v>
      </c>
      <c r="L1719">
        <f>0.000086*(G1719^1.882935*I1719^0.813269+0.000016*G1719^2)</f>
        <v>6.5354201197247316E-2</v>
      </c>
      <c r="O1719">
        <f>L1719*0.45*0.75</f>
        <v>2.205704290407097E-2</v>
      </c>
      <c r="Q1719">
        <f>O1719*0.52</f>
        <v>1.1469662310116905E-2</v>
      </c>
      <c r="T1719">
        <f>(L1719*0.45*0.75)*(1+0.2)*0.52*3.67</f>
        <v>5.0512392813754851E-2</v>
      </c>
    </row>
    <row r="1720" spans="1:24" hidden="1" x14ac:dyDescent="0.3">
      <c r="A1720" s="26">
        <v>51001</v>
      </c>
      <c r="B1720">
        <v>216</v>
      </c>
      <c r="C1720" t="s">
        <v>211</v>
      </c>
      <c r="D1720">
        <v>5</v>
      </c>
      <c r="E1720" t="s">
        <v>212</v>
      </c>
      <c r="F1720">
        <v>4</v>
      </c>
      <c r="G1720">
        <v>10.199999999999999</v>
      </c>
      <c r="H1720">
        <f t="shared" si="773"/>
        <v>0.10199999999999999</v>
      </c>
      <c r="I1720">
        <v>4.5</v>
      </c>
      <c r="J1720">
        <v>2</v>
      </c>
      <c r="K1720" s="27">
        <f t="shared" si="774"/>
        <v>8.1713015999999982E-3</v>
      </c>
      <c r="L1720">
        <f>0.000062*(G1720^1.947206*I1720^0.894551+0.000039*G1720^2)</f>
        <v>2.1911942978526992E-2</v>
      </c>
      <c r="O1720">
        <f>L1720*0.47*0.75</f>
        <v>7.7239598999307643E-3</v>
      </c>
      <c r="Q1720">
        <f>O1720*0.52</f>
        <v>4.0164591479639978E-3</v>
      </c>
      <c r="T1720">
        <f>(L1720*0.47*0.75)*(1+0.2)*0.52*3.67</f>
        <v>1.7688486087633445E-2</v>
      </c>
    </row>
    <row r="1721" spans="1:24" s="28" customFormat="1" hidden="1" x14ac:dyDescent="0.3">
      <c r="A1721" s="26"/>
      <c r="H1721"/>
      <c r="K1721" s="27"/>
      <c r="L1721"/>
      <c r="M1721"/>
      <c r="N1721"/>
      <c r="O1721"/>
      <c r="P1721"/>
    </row>
    <row r="1722" spans="1:24" hidden="1" x14ac:dyDescent="0.3">
      <c r="A1722" s="26">
        <v>51001</v>
      </c>
      <c r="B1722">
        <v>216</v>
      </c>
      <c r="C1722" t="s">
        <v>211</v>
      </c>
      <c r="D1722">
        <v>7</v>
      </c>
      <c r="E1722" t="s">
        <v>212</v>
      </c>
      <c r="F1722">
        <v>4</v>
      </c>
      <c r="G1722">
        <v>11.5</v>
      </c>
      <c r="H1722">
        <f t="shared" si="773"/>
        <v>0.115</v>
      </c>
      <c r="I1722">
        <v>5</v>
      </c>
      <c r="J1722">
        <v>3</v>
      </c>
      <c r="K1722" s="27">
        <f t="shared" si="774"/>
        <v>1.0386915E-2</v>
      </c>
      <c r="L1722">
        <f>0.000062*(G1722^1.947206*I1722^0.894551+0.000039*G1722^2)</f>
        <v>3.0412895608454175E-2</v>
      </c>
      <c r="O1722">
        <f>L1722*0.47*0.75</f>
        <v>1.0720545701980095E-2</v>
      </c>
      <c r="Q1722">
        <f>O1722*0.52</f>
        <v>5.5746837650296494E-3</v>
      </c>
      <c r="T1722">
        <f>(L1722*0.47*0.75)*(1+0.2)*0.52*3.67</f>
        <v>2.455090730119058E-2</v>
      </c>
    </row>
    <row r="1723" spans="1:24" hidden="1" x14ac:dyDescent="0.3">
      <c r="A1723" s="26">
        <v>51001</v>
      </c>
      <c r="B1723">
        <v>216</v>
      </c>
      <c r="C1723" t="s">
        <v>211</v>
      </c>
      <c r="D1723">
        <v>8</v>
      </c>
      <c r="E1723" t="s">
        <v>216</v>
      </c>
      <c r="F1723">
        <v>4</v>
      </c>
      <c r="G1723">
        <v>15</v>
      </c>
      <c r="H1723">
        <f t="shared" si="773"/>
        <v>0.15</v>
      </c>
      <c r="I1723">
        <v>11.5</v>
      </c>
      <c r="J1723">
        <v>6</v>
      </c>
      <c r="K1723" s="27">
        <f t="shared" si="774"/>
        <v>1.76715E-2</v>
      </c>
      <c r="L1723">
        <f>0.000086*(G1723^1.882935*I1723^0.813269+0.000016*G1723^2)</f>
        <v>0.1027154627530031</v>
      </c>
      <c r="O1723">
        <f>L1723*0.45*0.75</f>
        <v>3.466646867913855E-2</v>
      </c>
      <c r="Q1723">
        <f>O1723*0.52</f>
        <v>1.8026563713152047E-2</v>
      </c>
      <c r="T1723">
        <f>(L1723*0.45*0.75)*(1+0.2)*0.52*3.67</f>
        <v>7.9388986592721617E-2</v>
      </c>
    </row>
    <row r="1724" spans="1:24" hidden="1" x14ac:dyDescent="0.3">
      <c r="A1724" s="26">
        <v>51001</v>
      </c>
      <c r="B1724">
        <v>216</v>
      </c>
      <c r="C1724" t="s">
        <v>211</v>
      </c>
      <c r="D1724">
        <v>9</v>
      </c>
      <c r="E1724" t="s">
        <v>222</v>
      </c>
      <c r="F1724">
        <v>4</v>
      </c>
      <c r="G1724">
        <v>20.2</v>
      </c>
      <c r="H1724">
        <f t="shared" si="773"/>
        <v>0.20199999999999999</v>
      </c>
      <c r="I1724">
        <v>10</v>
      </c>
      <c r="J1724">
        <v>6</v>
      </c>
      <c r="K1724" s="27">
        <f t="shared" si="774"/>
        <v>3.2047461599999993E-2</v>
      </c>
      <c r="L1724">
        <f>0.000081*(G1724^1.922704*I1724^0.783213+0.000032*G1724^2)</f>
        <v>0.15903957498748297</v>
      </c>
      <c r="O1724">
        <f>L1724*0.61*1.07</f>
        <v>0.10380513059433014</v>
      </c>
      <c r="Q1724">
        <f>O1724*0.531</f>
        <v>5.5120524345589304E-2</v>
      </c>
      <c r="T1724">
        <f>(L1724*0.61*1.07)*(1+0.2)*0.531*3.67</f>
        <v>0.2427507892179753</v>
      </c>
    </row>
    <row r="1725" spans="1:24" hidden="1" x14ac:dyDescent="0.3">
      <c r="A1725" s="26">
        <v>51001</v>
      </c>
      <c r="B1725">
        <v>216</v>
      </c>
      <c r="C1725" t="s">
        <v>211</v>
      </c>
      <c r="D1725">
        <v>10</v>
      </c>
      <c r="E1725" t="s">
        <v>218</v>
      </c>
      <c r="F1725">
        <v>4</v>
      </c>
      <c r="G1725">
        <v>8</v>
      </c>
      <c r="H1725">
        <f t="shared" si="773"/>
        <v>0.08</v>
      </c>
      <c r="I1725">
        <v>4</v>
      </c>
      <c r="J1725">
        <v>2</v>
      </c>
      <c r="K1725" s="27">
        <f t="shared" si="774"/>
        <v>5.0265600000000002E-3</v>
      </c>
      <c r="L1725">
        <f>0.000057*(G1725^1.897696*I1725^1.002687+0.000031*G1725^2)</f>
        <v>1.183987142830429E-2</v>
      </c>
      <c r="O1725">
        <f>L1725*0.43*0.75</f>
        <v>3.8183585356281334E-3</v>
      </c>
      <c r="Q1725">
        <f>O1725*0.52</f>
        <v>1.9855464385266294E-3</v>
      </c>
      <c r="T1725">
        <f>(L1725*0.43*0.75)*(1+0.2)*0.52*3.67</f>
        <v>8.7443465152712754E-3</v>
      </c>
    </row>
    <row r="1726" spans="1:24" hidden="1" x14ac:dyDescent="0.3">
      <c r="A1726" s="26">
        <v>51001</v>
      </c>
      <c r="B1726">
        <v>216</v>
      </c>
      <c r="C1726" t="s">
        <v>211</v>
      </c>
      <c r="D1726">
        <v>11</v>
      </c>
      <c r="E1726" t="s">
        <v>212</v>
      </c>
      <c r="F1726">
        <v>4</v>
      </c>
      <c r="G1726">
        <v>14.7</v>
      </c>
      <c r="H1726">
        <f t="shared" si="773"/>
        <v>0.14699999999999999</v>
      </c>
      <c r="I1726">
        <v>11</v>
      </c>
      <c r="J1726">
        <v>7</v>
      </c>
      <c r="K1726" s="27">
        <f t="shared" si="774"/>
        <v>1.6971708599999996E-2</v>
      </c>
      <c r="L1726">
        <f t="shared" ref="L1726:L1729" si="794">0.000062*(G1726^1.947206*I1726^0.894551+0.000039*G1726^2)</f>
        <v>9.9307068197170612E-2</v>
      </c>
      <c r="O1726">
        <f>L1726*0.47*0.75</f>
        <v>3.5005741539502637E-2</v>
      </c>
      <c r="Q1726">
        <f t="shared" ref="Q1726:Q1727" si="795">O1726*0.52</f>
        <v>1.8202985600541371E-2</v>
      </c>
      <c r="T1726">
        <f>(L1726*0.47*0.75)*(1+0.2)*0.52*3.67</f>
        <v>8.0165948584784194E-2</v>
      </c>
    </row>
    <row r="1727" spans="1:24" hidden="1" x14ac:dyDescent="0.3">
      <c r="A1727" s="26">
        <v>51001</v>
      </c>
      <c r="B1727">
        <v>216</v>
      </c>
      <c r="C1727" t="s">
        <v>211</v>
      </c>
      <c r="D1727">
        <v>12</v>
      </c>
      <c r="E1727" t="s">
        <v>212</v>
      </c>
      <c r="F1727">
        <v>4</v>
      </c>
      <c r="G1727">
        <v>12.2</v>
      </c>
      <c r="H1727">
        <f t="shared" si="773"/>
        <v>0.122</v>
      </c>
      <c r="I1727">
        <v>9</v>
      </c>
      <c r="J1727">
        <v>5</v>
      </c>
      <c r="K1727" s="27">
        <f t="shared" si="774"/>
        <v>1.1689893599999999E-2</v>
      </c>
      <c r="L1727">
        <f t="shared" si="794"/>
        <v>5.7727050543434973E-2</v>
      </c>
      <c r="O1727">
        <f>L1727*0.47*0.75</f>
        <v>2.0348785316560827E-2</v>
      </c>
      <c r="Q1727">
        <f t="shared" si="795"/>
        <v>1.058136836461163E-2</v>
      </c>
      <c r="T1727">
        <f>(L1727*0.47*0.75)*(1+0.2)*0.52*3.67</f>
        <v>4.6600346277749623E-2</v>
      </c>
    </row>
    <row r="1728" spans="1:24" s="28" customFormat="1" hidden="1" x14ac:dyDescent="0.3">
      <c r="A1728" s="26"/>
      <c r="H1728"/>
      <c r="K1728" s="27"/>
      <c r="L1728"/>
      <c r="M1728"/>
      <c r="N1728"/>
      <c r="O1728"/>
      <c r="P1728"/>
    </row>
    <row r="1729" spans="1:20" hidden="1" x14ac:dyDescent="0.3">
      <c r="A1729" s="26">
        <v>51001</v>
      </c>
      <c r="B1729">
        <v>216</v>
      </c>
      <c r="C1729" t="s">
        <v>211</v>
      </c>
      <c r="D1729">
        <v>14</v>
      </c>
      <c r="E1729" t="s">
        <v>212</v>
      </c>
      <c r="F1729">
        <v>4</v>
      </c>
      <c r="G1729">
        <v>9.8000000000000007</v>
      </c>
      <c r="H1729">
        <f t="shared" si="773"/>
        <v>9.8000000000000004E-2</v>
      </c>
      <c r="I1729">
        <v>4.5</v>
      </c>
      <c r="J1729">
        <v>2</v>
      </c>
      <c r="K1729" s="27">
        <f t="shared" si="774"/>
        <v>7.5429816000000009E-3</v>
      </c>
      <c r="L1729">
        <f t="shared" si="794"/>
        <v>2.0269821977172184E-2</v>
      </c>
      <c r="O1729">
        <f>L1729*0.47*0.75</f>
        <v>7.1451122469531943E-3</v>
      </c>
      <c r="Q1729">
        <f>O1729*0.52</f>
        <v>3.7154583684156613E-3</v>
      </c>
      <c r="T1729">
        <f>(L1729*0.47*0.75)*(1+0.2)*0.52*3.67</f>
        <v>1.6362878654502568E-2</v>
      </c>
    </row>
    <row r="1730" spans="1:20" s="28" customFormat="1" hidden="1" x14ac:dyDescent="0.3">
      <c r="A1730" s="26"/>
      <c r="H1730"/>
      <c r="K1730" s="27"/>
      <c r="L1730"/>
      <c r="M1730"/>
      <c r="N1730"/>
      <c r="O1730"/>
      <c r="P1730"/>
    </row>
    <row r="1731" spans="1:20" hidden="1" x14ac:dyDescent="0.3">
      <c r="A1731" s="26">
        <v>51001</v>
      </c>
      <c r="B1731">
        <v>216</v>
      </c>
      <c r="C1731" t="s">
        <v>211</v>
      </c>
      <c r="D1731">
        <v>16</v>
      </c>
      <c r="E1731" t="s">
        <v>216</v>
      </c>
      <c r="F1731">
        <v>4</v>
      </c>
      <c r="G1731">
        <v>8.5</v>
      </c>
      <c r="H1731">
        <f t="shared" ref="H1731:H1794" si="796">G1731/100</f>
        <v>8.5000000000000006E-2</v>
      </c>
      <c r="I1731">
        <v>5</v>
      </c>
      <c r="J1731">
        <v>3</v>
      </c>
      <c r="K1731" s="27">
        <f t="shared" ref="K1731:K1794" si="797">0.7854*H1731^2</f>
        <v>5.6745150000000006E-3</v>
      </c>
      <c r="L1731">
        <f>0.000086*(G1731^1.882935*I1731^0.813269+0.000016*G1731^2)</f>
        <v>1.7905519418353309E-2</v>
      </c>
      <c r="O1731">
        <f>L1731*0.45*0.75</f>
        <v>6.043112803694242E-3</v>
      </c>
      <c r="Q1731">
        <f>O1731*0.52</f>
        <v>3.142418657921006E-3</v>
      </c>
      <c r="T1731">
        <f>(L1731*0.45*0.75)*(1+0.2)*0.52*3.67</f>
        <v>1.3839211769484109E-2</v>
      </c>
    </row>
    <row r="1732" spans="1:20" hidden="1" x14ac:dyDescent="0.3">
      <c r="A1732" s="26">
        <v>51001</v>
      </c>
      <c r="B1732">
        <v>216</v>
      </c>
      <c r="C1732" t="s">
        <v>211</v>
      </c>
      <c r="D1732">
        <v>17</v>
      </c>
      <c r="E1732" t="s">
        <v>218</v>
      </c>
      <c r="F1732">
        <v>4</v>
      </c>
      <c r="G1732">
        <v>9</v>
      </c>
      <c r="H1732">
        <f t="shared" si="796"/>
        <v>0.09</v>
      </c>
      <c r="I1732">
        <v>6</v>
      </c>
      <c r="J1732">
        <v>3</v>
      </c>
      <c r="K1732" s="27">
        <f t="shared" si="797"/>
        <v>6.3617399999999994E-3</v>
      </c>
      <c r="L1732">
        <f>0.000057*(G1732^1.897696*I1732^1.002687+0.000031*G1732^2)</f>
        <v>2.2232176805097707E-2</v>
      </c>
      <c r="O1732">
        <f>L1732*0.43*0.75</f>
        <v>7.1698770196440102E-3</v>
      </c>
      <c r="Q1732">
        <f>O1732*0.52</f>
        <v>3.7283360502148853E-3</v>
      </c>
      <c r="T1732">
        <f>(L1732*0.43*0.75)*(1+0.2)*0.52*3.67</f>
        <v>1.6419591965146356E-2</v>
      </c>
    </row>
    <row r="1733" spans="1:20" s="28" customFormat="1" hidden="1" x14ac:dyDescent="0.3">
      <c r="A1733" s="26"/>
      <c r="H1733"/>
      <c r="K1733" s="27"/>
      <c r="L1733"/>
      <c r="M1733"/>
      <c r="N1733"/>
      <c r="O1733"/>
      <c r="P1733"/>
    </row>
    <row r="1734" spans="1:20" hidden="1" x14ac:dyDescent="0.3">
      <c r="A1734" s="26">
        <v>51001</v>
      </c>
      <c r="B1734">
        <v>216</v>
      </c>
      <c r="C1734" t="s">
        <v>211</v>
      </c>
      <c r="D1734">
        <v>19</v>
      </c>
      <c r="E1734" t="s">
        <v>212</v>
      </c>
      <c r="F1734">
        <v>4</v>
      </c>
      <c r="G1734">
        <v>12</v>
      </c>
      <c r="H1734">
        <f t="shared" si="796"/>
        <v>0.12</v>
      </c>
      <c r="I1734">
        <v>8</v>
      </c>
      <c r="J1734">
        <v>4</v>
      </c>
      <c r="K1734" s="27">
        <f t="shared" si="797"/>
        <v>1.130976E-2</v>
      </c>
      <c r="L1734">
        <f t="shared" ref="L1734:L1735" si="798">0.000062*(G1734^1.947206*I1734^0.894551+0.000039*G1734^2)</f>
        <v>5.0308682456384965E-2</v>
      </c>
      <c r="O1734">
        <f>L1734*0.47*0.75</f>
        <v>1.77338105658757E-2</v>
      </c>
      <c r="Q1734">
        <f t="shared" ref="Q1734:Q1735" si="799">O1734*0.52</f>
        <v>9.2215814942553636E-3</v>
      </c>
      <c r="T1734">
        <f>(L1734*0.47*0.75)*(1+0.2)*0.52*3.67</f>
        <v>4.0611844900700619E-2</v>
      </c>
    </row>
    <row r="1735" spans="1:20" hidden="1" x14ac:dyDescent="0.3">
      <c r="A1735" s="26">
        <v>51001</v>
      </c>
      <c r="B1735">
        <v>216</v>
      </c>
      <c r="C1735" t="s">
        <v>211</v>
      </c>
      <c r="D1735">
        <v>20</v>
      </c>
      <c r="E1735" t="s">
        <v>212</v>
      </c>
      <c r="F1735">
        <v>4</v>
      </c>
      <c r="G1735">
        <v>14.8</v>
      </c>
      <c r="H1735">
        <f t="shared" si="796"/>
        <v>0.14800000000000002</v>
      </c>
      <c r="I1735">
        <v>8</v>
      </c>
      <c r="J1735">
        <v>5</v>
      </c>
      <c r="K1735" s="27">
        <f t="shared" si="797"/>
        <v>1.7203401600000005E-2</v>
      </c>
      <c r="L1735">
        <f t="shared" si="798"/>
        <v>7.5682490232400368E-2</v>
      </c>
      <c r="O1735">
        <f>L1735*0.47*0.75</f>
        <v>2.6678077806921129E-2</v>
      </c>
      <c r="Q1735">
        <f t="shared" si="799"/>
        <v>1.3872600459598988E-2</v>
      </c>
      <c r="T1735">
        <f>(L1735*0.47*0.75)*(1+0.2)*0.52*3.67</f>
        <v>6.1094932424073933E-2</v>
      </c>
    </row>
    <row r="1736" spans="1:20" hidden="1" x14ac:dyDescent="0.3">
      <c r="A1736" s="26">
        <v>51001</v>
      </c>
      <c r="B1736">
        <v>216</v>
      </c>
      <c r="C1736" t="s">
        <v>211</v>
      </c>
      <c r="D1736">
        <v>21</v>
      </c>
      <c r="E1736" t="s">
        <v>222</v>
      </c>
      <c r="F1736">
        <v>4</v>
      </c>
      <c r="G1736">
        <v>7.7</v>
      </c>
      <c r="H1736">
        <f t="shared" si="796"/>
        <v>7.6999999999999999E-2</v>
      </c>
      <c r="I1736">
        <v>4</v>
      </c>
      <c r="J1736">
        <v>2</v>
      </c>
      <c r="K1736" s="27">
        <f t="shared" si="797"/>
        <v>4.6566365999999998E-3</v>
      </c>
      <c r="L1736">
        <f>0.000081*(G1736^1.922704*I1736^0.783213+0.000032*G1736^2)</f>
        <v>1.2147614139970954E-2</v>
      </c>
      <c r="O1736">
        <f>L1736*0.61*1.07</f>
        <v>7.928747749159042E-3</v>
      </c>
      <c r="Q1736">
        <f>O1736*0.531</f>
        <v>4.2101650548034518E-3</v>
      </c>
      <c r="T1736">
        <f>(L1736*0.61*1.07)*(1+0.2)*0.531*3.67</f>
        <v>1.85415669013544E-2</v>
      </c>
    </row>
    <row r="1737" spans="1:20" hidden="1" x14ac:dyDescent="0.3">
      <c r="A1737" s="26">
        <v>51001</v>
      </c>
      <c r="B1737">
        <v>216</v>
      </c>
      <c r="C1737" t="s">
        <v>211</v>
      </c>
      <c r="D1737">
        <v>22</v>
      </c>
      <c r="E1737" t="s">
        <v>219</v>
      </c>
      <c r="F1737">
        <v>4</v>
      </c>
      <c r="G1737">
        <v>28.2</v>
      </c>
      <c r="H1737">
        <f t="shared" si="796"/>
        <v>0.28199999999999997</v>
      </c>
      <c r="I1737">
        <v>6</v>
      </c>
      <c r="J1737">
        <v>3</v>
      </c>
      <c r="K1737" s="27">
        <f t="shared" si="797"/>
        <v>6.2458149599999985E-2</v>
      </c>
      <c r="L1737">
        <f t="shared" ref="L1737:L1739" si="800">0.000084*(G1737^1.894314*I1737^0.808223+0.000034*G1737^2)</f>
        <v>0.19972441242578562</v>
      </c>
      <c r="O1737">
        <f>L1737*0.75*1.07</f>
        <v>0.16027884097169295</v>
      </c>
      <c r="Q1737">
        <f t="shared" ref="Q1737:Q1739" si="801">O1737*0.531</f>
        <v>8.5108064555968962E-2</v>
      </c>
      <c r="T1737">
        <f>(L1737*0.75*1.07)*(1+0.2)*0.531*3.67</f>
        <v>0.3748159163044873</v>
      </c>
    </row>
    <row r="1738" spans="1:20" hidden="1" x14ac:dyDescent="0.3">
      <c r="A1738" s="26">
        <v>51001</v>
      </c>
      <c r="B1738">
        <v>216</v>
      </c>
      <c r="C1738" t="s">
        <v>211</v>
      </c>
      <c r="D1738">
        <v>23</v>
      </c>
      <c r="E1738" t="s">
        <v>219</v>
      </c>
      <c r="F1738">
        <v>4</v>
      </c>
      <c r="G1738">
        <v>16</v>
      </c>
      <c r="H1738">
        <f t="shared" si="796"/>
        <v>0.16</v>
      </c>
      <c r="I1738">
        <v>4.5</v>
      </c>
      <c r="J1738">
        <v>2</v>
      </c>
      <c r="K1738" s="27">
        <f t="shared" si="797"/>
        <v>2.0106240000000001E-2</v>
      </c>
      <c r="L1738">
        <f t="shared" si="800"/>
        <v>5.4101321513282244E-2</v>
      </c>
      <c r="O1738">
        <f>L1738*0.75*1.07</f>
        <v>4.3416310514409008E-2</v>
      </c>
      <c r="Q1738">
        <f t="shared" si="801"/>
        <v>2.3054060883151185E-2</v>
      </c>
      <c r="T1738">
        <f>(L1738*0.75*1.07)*(1+0.2)*0.531*3.67</f>
        <v>0.1015300841293978</v>
      </c>
    </row>
    <row r="1739" spans="1:20" hidden="1" x14ac:dyDescent="0.3">
      <c r="A1739" s="26">
        <v>51001</v>
      </c>
      <c r="B1739">
        <v>216</v>
      </c>
      <c r="C1739" t="s">
        <v>211</v>
      </c>
      <c r="D1739">
        <v>24</v>
      </c>
      <c r="E1739" t="s">
        <v>219</v>
      </c>
      <c r="F1739">
        <v>4</v>
      </c>
      <c r="G1739">
        <v>7.5</v>
      </c>
      <c r="H1739">
        <f t="shared" si="796"/>
        <v>7.4999999999999997E-2</v>
      </c>
      <c r="I1739">
        <v>4</v>
      </c>
      <c r="J1739">
        <v>1.5</v>
      </c>
      <c r="K1739" s="27">
        <f t="shared" si="797"/>
        <v>4.4178749999999999E-3</v>
      </c>
      <c r="L1739">
        <f t="shared" si="800"/>
        <v>1.1709134080874673E-2</v>
      </c>
      <c r="O1739">
        <f>L1739*0.75*1.07</f>
        <v>9.3965800999019251E-3</v>
      </c>
      <c r="Q1739">
        <f t="shared" si="801"/>
        <v>4.9895840330479229E-3</v>
      </c>
      <c r="T1739">
        <f>(L1739*0.75*1.07)*(1+0.2)*0.531*3.67</f>
        <v>2.1974128081543049E-2</v>
      </c>
    </row>
    <row r="1740" spans="1:20" hidden="1" x14ac:dyDescent="0.3">
      <c r="A1740" s="26">
        <v>51001</v>
      </c>
      <c r="B1740">
        <v>216</v>
      </c>
      <c r="C1740" t="s">
        <v>211</v>
      </c>
      <c r="D1740">
        <v>25</v>
      </c>
      <c r="E1740" t="s">
        <v>222</v>
      </c>
      <c r="F1740">
        <v>4</v>
      </c>
      <c r="G1740">
        <v>12.2</v>
      </c>
      <c r="H1740">
        <f t="shared" si="796"/>
        <v>0.122</v>
      </c>
      <c r="I1740">
        <v>8</v>
      </c>
      <c r="J1740">
        <v>4</v>
      </c>
      <c r="K1740" s="27">
        <f t="shared" si="797"/>
        <v>1.1689893599999999E-2</v>
      </c>
      <c r="L1740">
        <f>0.000081*(G1740^1.922704*I1740^0.783213+0.000032*G1740^2)</f>
        <v>5.0646394899286823E-2</v>
      </c>
      <c r="O1740">
        <f>L1740*0.61*1.07</f>
        <v>3.3056901950764508E-2</v>
      </c>
      <c r="Q1740">
        <f>O1740*0.531</f>
        <v>1.7553214935855956E-2</v>
      </c>
      <c r="T1740">
        <f>(L1740*0.61*1.07)*(1+0.2)*0.531*3.67</f>
        <v>7.7304358577509627E-2</v>
      </c>
    </row>
    <row r="1741" spans="1:20" hidden="1" x14ac:dyDescent="0.3">
      <c r="A1741" s="26">
        <v>51001</v>
      </c>
      <c r="B1741">
        <v>216</v>
      </c>
      <c r="C1741" t="s">
        <v>211</v>
      </c>
      <c r="D1741">
        <v>26</v>
      </c>
      <c r="E1741" t="s">
        <v>212</v>
      </c>
      <c r="F1741">
        <v>4</v>
      </c>
      <c r="G1741">
        <v>13.5</v>
      </c>
      <c r="H1741">
        <f t="shared" si="796"/>
        <v>0.13500000000000001</v>
      </c>
      <c r="I1741">
        <v>8</v>
      </c>
      <c r="J1741">
        <v>4</v>
      </c>
      <c r="K1741" s="27">
        <f t="shared" si="797"/>
        <v>1.4313915000000002E-2</v>
      </c>
      <c r="L1741">
        <f>0.000062*(G1741^1.947206*I1741^0.894551+0.000039*G1741^2)</f>
        <v>6.3277230237866522E-2</v>
      </c>
      <c r="O1741">
        <f>L1741*0.47*0.75</f>
        <v>2.2305223658847947E-2</v>
      </c>
      <c r="Q1741">
        <f>O1741*0.52</f>
        <v>1.1598716302600932E-2</v>
      </c>
      <c r="T1741">
        <f>(L1741*0.47*0.75)*(1+0.2)*0.52*3.67</f>
        <v>5.1080746596654514E-2</v>
      </c>
    </row>
    <row r="1742" spans="1:20" s="28" customFormat="1" hidden="1" x14ac:dyDescent="0.3">
      <c r="A1742" s="26"/>
      <c r="H1742"/>
      <c r="K1742" s="27"/>
      <c r="L1742"/>
      <c r="M1742"/>
      <c r="N1742"/>
      <c r="O1742"/>
      <c r="P1742"/>
    </row>
    <row r="1743" spans="1:20" s="28" customFormat="1" hidden="1" x14ac:dyDescent="0.3">
      <c r="A1743" s="26"/>
      <c r="H1743"/>
      <c r="K1743" s="27"/>
      <c r="L1743"/>
      <c r="M1743"/>
      <c r="N1743"/>
      <c r="O1743"/>
      <c r="P1743"/>
    </row>
    <row r="1744" spans="1:20" hidden="1" x14ac:dyDescent="0.3">
      <c r="A1744" s="26">
        <v>51001</v>
      </c>
      <c r="B1744">
        <v>216</v>
      </c>
      <c r="C1744" t="s">
        <v>211</v>
      </c>
      <c r="D1744">
        <v>29</v>
      </c>
      <c r="E1744" t="s">
        <v>222</v>
      </c>
      <c r="F1744">
        <v>4</v>
      </c>
      <c r="G1744">
        <v>9</v>
      </c>
      <c r="H1744">
        <f t="shared" si="796"/>
        <v>0.09</v>
      </c>
      <c r="I1744">
        <v>4</v>
      </c>
      <c r="J1744">
        <v>2</v>
      </c>
      <c r="K1744" s="27">
        <f t="shared" si="797"/>
        <v>6.3617399999999994E-3</v>
      </c>
      <c r="L1744">
        <f>0.000081*(G1744^1.922704*I1744^0.783213+0.000032*G1744^2)</f>
        <v>1.6396746474734342E-2</v>
      </c>
      <c r="O1744">
        <f>L1744*0.61*1.07</f>
        <v>1.0702156424059105E-2</v>
      </c>
      <c r="Q1744">
        <f>O1744*0.531</f>
        <v>5.6828450611753848E-3</v>
      </c>
      <c r="T1744">
        <f>(L1744*0.61*1.07)*(1+0.2)*0.531*3.67</f>
        <v>2.502724964941639E-2</v>
      </c>
    </row>
    <row r="1745" spans="1:20" hidden="1" x14ac:dyDescent="0.3">
      <c r="A1745" s="26">
        <v>51001</v>
      </c>
      <c r="B1745">
        <v>216</v>
      </c>
      <c r="C1745" t="s">
        <v>211</v>
      </c>
      <c r="D1745">
        <v>30</v>
      </c>
      <c r="E1745" t="s">
        <v>216</v>
      </c>
      <c r="F1745">
        <v>4</v>
      </c>
      <c r="G1745">
        <v>13</v>
      </c>
      <c r="H1745">
        <f t="shared" si="796"/>
        <v>0.13</v>
      </c>
      <c r="I1745">
        <v>7</v>
      </c>
      <c r="J1745">
        <v>3</v>
      </c>
      <c r="K1745" s="27">
        <f t="shared" si="797"/>
        <v>1.3273260000000002E-2</v>
      </c>
      <c r="L1745">
        <f>0.000086*(G1745^1.882935*I1745^0.813269+0.000016*G1745^2)</f>
        <v>5.2393250465457369E-2</v>
      </c>
      <c r="O1745">
        <f>L1745*0.45*0.75</f>
        <v>1.7682722032091862E-2</v>
      </c>
      <c r="Q1745">
        <f>O1745*0.52</f>
        <v>9.1950154566877683E-3</v>
      </c>
      <c r="T1745">
        <f>(L1745*0.45*0.75)*(1+0.2)*0.52*3.67</f>
        <v>4.0494848071252927E-2</v>
      </c>
    </row>
    <row r="1746" spans="1:20" hidden="1" x14ac:dyDescent="0.3">
      <c r="A1746" s="26">
        <v>51001</v>
      </c>
      <c r="B1746">
        <v>216</v>
      </c>
      <c r="C1746" t="s">
        <v>211</v>
      </c>
      <c r="D1746">
        <v>31</v>
      </c>
      <c r="E1746" t="s">
        <v>222</v>
      </c>
      <c r="F1746">
        <v>4</v>
      </c>
      <c r="G1746">
        <v>8.5</v>
      </c>
      <c r="H1746">
        <f t="shared" si="796"/>
        <v>8.5000000000000006E-2</v>
      </c>
      <c r="I1746">
        <v>5</v>
      </c>
      <c r="J1746">
        <v>2</v>
      </c>
      <c r="K1746" s="27">
        <f t="shared" si="797"/>
        <v>5.6745150000000006E-3</v>
      </c>
      <c r="L1746">
        <f>0.000081*(G1746^1.922704*I1746^0.783213+0.000032*G1746^2)</f>
        <v>1.7495628473485746E-2</v>
      </c>
      <c r="O1746">
        <f>L1746*0.61*1.07</f>
        <v>1.1419396704644147E-2</v>
      </c>
      <c r="Q1746">
        <f>O1746*0.531</f>
        <v>6.0636996501660422E-3</v>
      </c>
      <c r="T1746">
        <f>(L1746*0.61*1.07)*(1+0.2)*0.531*3.67</f>
        <v>2.670453325933125E-2</v>
      </c>
    </row>
    <row r="1747" spans="1:20" hidden="1" x14ac:dyDescent="0.3">
      <c r="A1747" s="26">
        <v>51001</v>
      </c>
      <c r="B1747">
        <v>216</v>
      </c>
      <c r="C1747" t="s">
        <v>211</v>
      </c>
      <c r="D1747">
        <v>32</v>
      </c>
      <c r="E1747" t="s">
        <v>212</v>
      </c>
      <c r="F1747">
        <v>4</v>
      </c>
      <c r="G1747">
        <v>12</v>
      </c>
      <c r="H1747">
        <f t="shared" si="796"/>
        <v>0.12</v>
      </c>
      <c r="I1747">
        <v>7</v>
      </c>
      <c r="J1747">
        <v>3</v>
      </c>
      <c r="K1747" s="27">
        <f t="shared" si="797"/>
        <v>1.130976E-2</v>
      </c>
      <c r="L1747">
        <f>0.000062*(G1747^1.947206*I1747^0.894551+0.000039*G1747^2)</f>
        <v>4.4644356849550988E-2</v>
      </c>
      <c r="O1747">
        <f>L1747*0.47*0.75</f>
        <v>1.5737135789466724E-2</v>
      </c>
      <c r="Q1747">
        <f>O1747*0.52</f>
        <v>8.1833106105226976E-3</v>
      </c>
      <c r="T1747">
        <f>(L1747*0.47*0.75)*(1+0.2)*0.52*3.67</f>
        <v>3.6039299928741955E-2</v>
      </c>
    </row>
    <row r="1748" spans="1:20" hidden="1" x14ac:dyDescent="0.3">
      <c r="A1748" s="26">
        <v>51001</v>
      </c>
      <c r="B1748">
        <v>216</v>
      </c>
      <c r="C1748" t="s">
        <v>211</v>
      </c>
      <c r="D1748">
        <v>33</v>
      </c>
      <c r="E1748" t="s">
        <v>222</v>
      </c>
      <c r="F1748">
        <v>4</v>
      </c>
      <c r="G1748">
        <v>12.5</v>
      </c>
      <c r="H1748">
        <f t="shared" si="796"/>
        <v>0.125</v>
      </c>
      <c r="I1748">
        <v>6</v>
      </c>
      <c r="J1748">
        <v>2</v>
      </c>
      <c r="K1748" s="27">
        <f t="shared" si="797"/>
        <v>1.2271875E-2</v>
      </c>
      <c r="L1748">
        <f>0.000081*(G1748^1.922704*I1748^0.783213+0.000032*G1748^2)</f>
        <v>4.2362405771711457E-2</v>
      </c>
      <c r="O1748">
        <f>L1748*0.61*1.07</f>
        <v>2.7649942247196069E-2</v>
      </c>
      <c r="Q1748">
        <f>O1748*0.531</f>
        <v>1.4682119333261114E-2</v>
      </c>
      <c r="T1748">
        <f>(L1748*0.61*1.07)*(1+0.2)*0.531*3.67</f>
        <v>6.4660053543681942E-2</v>
      </c>
    </row>
    <row r="1749" spans="1:20" hidden="1" x14ac:dyDescent="0.3">
      <c r="A1749" s="26">
        <v>51001</v>
      </c>
      <c r="B1749">
        <v>216</v>
      </c>
      <c r="C1749" t="s">
        <v>211</v>
      </c>
      <c r="D1749">
        <v>34</v>
      </c>
      <c r="E1749" t="s">
        <v>219</v>
      </c>
      <c r="F1749">
        <v>7</v>
      </c>
      <c r="G1749">
        <v>10.1</v>
      </c>
      <c r="H1749">
        <f t="shared" si="796"/>
        <v>0.10099999999999999</v>
      </c>
      <c r="I1749">
        <v>4</v>
      </c>
      <c r="J1749">
        <v>0</v>
      </c>
      <c r="K1749" s="27">
        <f t="shared" si="797"/>
        <v>8.0118653999999984E-3</v>
      </c>
      <c r="L1749">
        <f>0.000084*(G1749^1.894314*I1749^0.808223+0.000034*G1749^2)</f>
        <v>2.0577101806541754E-2</v>
      </c>
      <c r="O1749">
        <f>L1749*0.75*1.07</f>
        <v>1.6513124199749759E-2</v>
      </c>
      <c r="Q1749">
        <f>O1749*0.531</f>
        <v>8.7684689500671219E-3</v>
      </c>
      <c r="T1749">
        <f>(L1749*0.75*1.07)*(1+0.2)*0.531*3.67</f>
        <v>3.8616337256095604E-2</v>
      </c>
    </row>
    <row r="1750" spans="1:20" hidden="1" x14ac:dyDescent="0.3">
      <c r="A1750" s="26">
        <v>51001</v>
      </c>
      <c r="B1750">
        <v>216</v>
      </c>
      <c r="C1750" t="s">
        <v>211</v>
      </c>
      <c r="D1750">
        <v>35</v>
      </c>
      <c r="E1750" t="s">
        <v>212</v>
      </c>
      <c r="F1750">
        <v>1</v>
      </c>
      <c r="G1750">
        <v>61.7</v>
      </c>
      <c r="H1750">
        <f t="shared" si="796"/>
        <v>0.61699999999999999</v>
      </c>
      <c r="I1750">
        <v>20</v>
      </c>
      <c r="J1750">
        <v>14</v>
      </c>
      <c r="K1750" s="27">
        <f t="shared" si="797"/>
        <v>0.29899314059999998</v>
      </c>
      <c r="L1750">
        <f>0.000062*(G1750^1.947206*I1750^0.894551+0.000039*G1750^2)</f>
        <v>2.7687569271650814</v>
      </c>
      <c r="O1750">
        <f>L1750*0.47*0.75</f>
        <v>0.97598681682569111</v>
      </c>
      <c r="Q1750">
        <f>O1750*0.52</f>
        <v>0.50751314474935938</v>
      </c>
      <c r="T1750">
        <f>(L1750*0.47*0.75)*(1+0.2)*0.52*3.67</f>
        <v>2.235087889476179</v>
      </c>
    </row>
    <row r="1751" spans="1:20" hidden="1" x14ac:dyDescent="0.3">
      <c r="A1751" s="26">
        <v>51001</v>
      </c>
      <c r="B1751">
        <v>216</v>
      </c>
      <c r="C1751" t="s">
        <v>211</v>
      </c>
      <c r="D1751">
        <v>36</v>
      </c>
      <c r="E1751" t="s">
        <v>222</v>
      </c>
      <c r="F1751">
        <v>4</v>
      </c>
      <c r="G1751">
        <v>10.199999999999999</v>
      </c>
      <c r="H1751">
        <f t="shared" si="796"/>
        <v>0.10199999999999999</v>
      </c>
      <c r="I1751">
        <v>4</v>
      </c>
      <c r="J1751">
        <v>2</v>
      </c>
      <c r="K1751" s="27">
        <f t="shared" si="797"/>
        <v>8.1713015999999982E-3</v>
      </c>
      <c r="L1751">
        <f t="shared" ref="L1751:L1752" si="802">0.000081*(G1751^1.922704*I1751^0.783213+0.000032*G1751^2)</f>
        <v>2.0857940802014478E-2</v>
      </c>
      <c r="O1751">
        <f>L1751*0.61*1.07</f>
        <v>1.361397796147485E-2</v>
      </c>
      <c r="Q1751">
        <f t="shared" ref="Q1751:Q1752" si="803">O1751*0.531</f>
        <v>7.2290222975431462E-3</v>
      </c>
      <c r="T1751">
        <f>(L1751*0.61*1.07)*(1+0.2)*0.531*3.67</f>
        <v>3.1836614198380013E-2</v>
      </c>
    </row>
    <row r="1752" spans="1:20" hidden="1" x14ac:dyDescent="0.3">
      <c r="A1752" s="26">
        <v>51001</v>
      </c>
      <c r="B1752">
        <v>216</v>
      </c>
      <c r="C1752" t="s">
        <v>211</v>
      </c>
      <c r="D1752">
        <v>37</v>
      </c>
      <c r="E1752" t="s">
        <v>222</v>
      </c>
      <c r="F1752">
        <v>7</v>
      </c>
      <c r="G1752">
        <v>14</v>
      </c>
      <c r="H1752">
        <f t="shared" si="796"/>
        <v>0.14000000000000001</v>
      </c>
      <c r="I1752">
        <v>5</v>
      </c>
      <c r="J1752">
        <v>0</v>
      </c>
      <c r="K1752" s="27">
        <f t="shared" si="797"/>
        <v>1.5393840000000002E-2</v>
      </c>
      <c r="L1752">
        <f t="shared" si="802"/>
        <v>4.5666444865408488E-2</v>
      </c>
      <c r="O1752">
        <f>L1752*0.61*1.07</f>
        <v>2.9806488563652121E-2</v>
      </c>
      <c r="Q1752">
        <f t="shared" si="803"/>
        <v>1.5827245427299276E-2</v>
      </c>
      <c r="T1752">
        <f>(L1752*0.61*1.07)*(1+0.2)*0.531*3.67</f>
        <v>6.9703188861826013E-2</v>
      </c>
    </row>
    <row r="1753" spans="1:20" hidden="1" x14ac:dyDescent="0.3">
      <c r="A1753" s="26">
        <v>51001</v>
      </c>
      <c r="B1753">
        <v>216</v>
      </c>
      <c r="C1753" t="s">
        <v>211</v>
      </c>
      <c r="D1753">
        <v>38</v>
      </c>
      <c r="E1753" t="s">
        <v>212</v>
      </c>
      <c r="F1753">
        <v>4</v>
      </c>
      <c r="G1753">
        <v>10.199999999999999</v>
      </c>
      <c r="H1753">
        <f t="shared" si="796"/>
        <v>0.10199999999999999</v>
      </c>
      <c r="I1753">
        <v>5</v>
      </c>
      <c r="J1753">
        <v>3</v>
      </c>
      <c r="K1753" s="27">
        <f t="shared" si="797"/>
        <v>8.1713015999999982E-3</v>
      </c>
      <c r="L1753">
        <f t="shared" ref="L1753:L1757" si="804">0.000062*(G1753^1.947206*I1753^0.894551+0.000039*G1753^2)</f>
        <v>2.4077580833156999E-2</v>
      </c>
      <c r="O1753">
        <f>L1753*0.47*0.75</f>
        <v>8.4873472436878417E-3</v>
      </c>
      <c r="Q1753">
        <f t="shared" ref="Q1753:Q1755" si="805">O1753*0.52</f>
        <v>4.4134205667176775E-3</v>
      </c>
      <c r="T1753">
        <f>(L1753*0.47*0.75)*(1+0.2)*0.52*3.67</f>
        <v>1.9436704175824653E-2</v>
      </c>
    </row>
    <row r="1754" spans="1:20" hidden="1" x14ac:dyDescent="0.3">
      <c r="A1754" s="26">
        <v>51001</v>
      </c>
      <c r="B1754">
        <v>216</v>
      </c>
      <c r="C1754" t="s">
        <v>211</v>
      </c>
      <c r="D1754">
        <v>39</v>
      </c>
      <c r="E1754" t="s">
        <v>212</v>
      </c>
      <c r="F1754">
        <v>4</v>
      </c>
      <c r="G1754">
        <v>7.5</v>
      </c>
      <c r="H1754">
        <f t="shared" si="796"/>
        <v>7.4999999999999997E-2</v>
      </c>
      <c r="I1754">
        <v>4</v>
      </c>
      <c r="J1754">
        <v>2</v>
      </c>
      <c r="K1754" s="27">
        <f t="shared" si="797"/>
        <v>4.4178749999999999E-3</v>
      </c>
      <c r="L1754">
        <f t="shared" si="804"/>
        <v>1.0836650083366449E-2</v>
      </c>
      <c r="O1754">
        <f>L1754*0.47*0.75</f>
        <v>3.8199191543866733E-3</v>
      </c>
      <c r="Q1754">
        <f t="shared" si="805"/>
        <v>1.9863579602810702E-3</v>
      </c>
      <c r="T1754">
        <f>(L1754*0.47*0.75)*(1+0.2)*0.52*3.67</f>
        <v>8.7479204570778315E-3</v>
      </c>
    </row>
    <row r="1755" spans="1:20" hidden="1" x14ac:dyDescent="0.3">
      <c r="A1755" s="26">
        <v>51001</v>
      </c>
      <c r="B1755">
        <v>216</v>
      </c>
      <c r="C1755" t="s">
        <v>211</v>
      </c>
      <c r="D1755">
        <v>40</v>
      </c>
      <c r="E1755" t="s">
        <v>212</v>
      </c>
      <c r="F1755">
        <v>4</v>
      </c>
      <c r="G1755">
        <v>13.2</v>
      </c>
      <c r="H1755">
        <f t="shared" si="796"/>
        <v>0.13200000000000001</v>
      </c>
      <c r="I1755">
        <v>8</v>
      </c>
      <c r="J1755">
        <v>4</v>
      </c>
      <c r="K1755" s="27">
        <f t="shared" si="797"/>
        <v>1.3684809600000002E-2</v>
      </c>
      <c r="L1755">
        <f t="shared" si="804"/>
        <v>6.0567973576926878E-2</v>
      </c>
      <c r="O1755">
        <f>L1755*0.47*0.75</f>
        <v>2.1350210685866722E-2</v>
      </c>
      <c r="Q1755">
        <f t="shared" si="805"/>
        <v>1.1102109556650697E-2</v>
      </c>
      <c r="T1755">
        <f>(L1755*0.47*0.75)*(1+0.2)*0.52*3.67</f>
        <v>4.8893690487489663E-2</v>
      </c>
    </row>
    <row r="1756" spans="1:20" s="28" customFormat="1" hidden="1" x14ac:dyDescent="0.3">
      <c r="A1756" s="26"/>
      <c r="H1756"/>
      <c r="K1756" s="27"/>
      <c r="L1756"/>
      <c r="M1756"/>
      <c r="N1756"/>
      <c r="O1756"/>
      <c r="P1756"/>
    </row>
    <row r="1757" spans="1:20" hidden="1" x14ac:dyDescent="0.3">
      <c r="A1757" s="26">
        <v>51001</v>
      </c>
      <c r="B1757">
        <v>216</v>
      </c>
      <c r="C1757" t="s">
        <v>211</v>
      </c>
      <c r="D1757">
        <v>42</v>
      </c>
      <c r="E1757" t="s">
        <v>212</v>
      </c>
      <c r="F1757">
        <v>4</v>
      </c>
      <c r="G1757">
        <v>7.7</v>
      </c>
      <c r="H1757">
        <f t="shared" si="796"/>
        <v>7.6999999999999999E-2</v>
      </c>
      <c r="I1757">
        <v>5</v>
      </c>
      <c r="J1757">
        <v>2</v>
      </c>
      <c r="K1757" s="27">
        <f t="shared" si="797"/>
        <v>4.6566365999999998E-3</v>
      </c>
      <c r="L1757">
        <f t="shared" si="804"/>
        <v>1.392645357147081E-2</v>
      </c>
      <c r="O1757">
        <f>L1757*0.47*0.75</f>
        <v>4.9090748839434603E-3</v>
      </c>
      <c r="Q1757">
        <f>O1757*0.52</f>
        <v>2.5527189396505993E-3</v>
      </c>
      <c r="T1757">
        <f>(L1757*0.47*0.75)*(1+0.2)*0.52*3.67</f>
        <v>1.124217421022124E-2</v>
      </c>
    </row>
    <row r="1758" spans="1:20" hidden="1" x14ac:dyDescent="0.3">
      <c r="A1758" s="26">
        <v>51001</v>
      </c>
      <c r="B1758">
        <v>216</v>
      </c>
      <c r="C1758" t="s">
        <v>211</v>
      </c>
      <c r="D1758">
        <v>43</v>
      </c>
      <c r="E1758" t="s">
        <v>216</v>
      </c>
      <c r="F1758">
        <v>4</v>
      </c>
      <c r="G1758">
        <v>8.1999999999999993</v>
      </c>
      <c r="H1758">
        <f t="shared" si="796"/>
        <v>8.199999999999999E-2</v>
      </c>
      <c r="I1758">
        <v>4.5</v>
      </c>
      <c r="J1758">
        <v>2</v>
      </c>
      <c r="K1758" s="27">
        <f t="shared" si="797"/>
        <v>5.2810295999999989E-3</v>
      </c>
      <c r="L1758">
        <f>0.000086*(G1758^1.882935*I1758^0.813269+0.000016*G1758^2)</f>
        <v>1.5359979683816121E-2</v>
      </c>
      <c r="O1758">
        <f>L1758*0.45*0.75</f>
        <v>5.183993143287941E-3</v>
      </c>
      <c r="Q1758">
        <f>O1758*0.52</f>
        <v>2.6956764345097296E-3</v>
      </c>
      <c r="T1758">
        <f>(L1758*0.45*0.75)*(1+0.2)*0.52*3.67</f>
        <v>1.1871759017580849E-2</v>
      </c>
    </row>
    <row r="1759" spans="1:20" hidden="1" x14ac:dyDescent="0.3">
      <c r="A1759" s="26">
        <v>51001</v>
      </c>
      <c r="B1759">
        <v>216</v>
      </c>
      <c r="C1759" t="s">
        <v>211</v>
      </c>
      <c r="D1759">
        <v>44</v>
      </c>
      <c r="E1759" t="s">
        <v>222</v>
      </c>
      <c r="F1759">
        <v>7</v>
      </c>
      <c r="G1759">
        <v>19</v>
      </c>
      <c r="H1759">
        <f t="shared" si="796"/>
        <v>0.19</v>
      </c>
      <c r="I1759">
        <v>6</v>
      </c>
      <c r="J1759">
        <v>0</v>
      </c>
      <c r="K1759" s="27">
        <f t="shared" si="797"/>
        <v>2.835294E-2</v>
      </c>
      <c r="L1759">
        <f>0.000081*(G1759^1.922704*I1759^0.783213+0.000032*G1759^2)</f>
        <v>9.4757184102497907E-2</v>
      </c>
      <c r="O1759">
        <f>L1759*0.61*1.07</f>
        <v>6.1848014063700385E-2</v>
      </c>
      <c r="Q1759">
        <f>O1759*0.531</f>
        <v>3.2841295467824903E-2</v>
      </c>
      <c r="T1759">
        <f>(L1759*0.61*1.07)*(1+0.2)*0.531*3.67</f>
        <v>0.14463306524030087</v>
      </c>
    </row>
    <row r="1760" spans="1:20" hidden="1" x14ac:dyDescent="0.3">
      <c r="A1760" s="26">
        <v>51001</v>
      </c>
      <c r="B1760">
        <v>216</v>
      </c>
      <c r="C1760" t="s">
        <v>211</v>
      </c>
      <c r="D1760">
        <v>45</v>
      </c>
      <c r="E1760" t="s">
        <v>216</v>
      </c>
      <c r="F1760">
        <v>4</v>
      </c>
      <c r="G1760">
        <v>11.2</v>
      </c>
      <c r="H1760">
        <f t="shared" si="796"/>
        <v>0.11199999999999999</v>
      </c>
      <c r="I1760">
        <v>7</v>
      </c>
      <c r="J1760">
        <v>4</v>
      </c>
      <c r="K1760" s="27">
        <f t="shared" si="797"/>
        <v>9.8520575999999985E-3</v>
      </c>
      <c r="L1760">
        <f>0.000086*(G1760^1.882935*I1760^0.813269+0.000016*G1760^2)</f>
        <v>3.9573250203967583E-2</v>
      </c>
      <c r="O1760">
        <f>L1760*0.45*0.75</f>
        <v>1.335597194383906E-2</v>
      </c>
      <c r="Q1760">
        <f>O1760*0.52</f>
        <v>6.9451054107963119E-3</v>
      </c>
      <c r="T1760">
        <f>(L1760*0.45*0.75)*(1+0.2)*0.52*3.67</f>
        <v>3.0586244229146953E-2</v>
      </c>
    </row>
    <row r="1761" spans="1:20" s="28" customFormat="1" hidden="1" x14ac:dyDescent="0.3">
      <c r="A1761" s="26"/>
      <c r="H1761"/>
      <c r="K1761" s="27"/>
      <c r="L1761"/>
      <c r="M1761"/>
      <c r="N1761"/>
      <c r="O1761"/>
      <c r="P1761"/>
    </row>
    <row r="1762" spans="1:20" hidden="1" x14ac:dyDescent="0.3">
      <c r="A1762" s="26">
        <v>51001</v>
      </c>
      <c r="B1762">
        <v>216</v>
      </c>
      <c r="C1762" t="s">
        <v>211</v>
      </c>
      <c r="D1762">
        <v>47</v>
      </c>
      <c r="E1762" t="s">
        <v>212</v>
      </c>
      <c r="F1762">
        <v>4</v>
      </c>
      <c r="G1762">
        <v>9.8000000000000007</v>
      </c>
      <c r="H1762">
        <f t="shared" si="796"/>
        <v>9.8000000000000004E-2</v>
      </c>
      <c r="I1762">
        <v>7</v>
      </c>
      <c r="J1762">
        <v>4</v>
      </c>
      <c r="K1762" s="27">
        <f t="shared" si="797"/>
        <v>7.5429816000000009E-3</v>
      </c>
      <c r="L1762">
        <f t="shared" ref="L1762" si="806">0.000062*(G1762^1.947206*I1762^0.894551+0.000039*G1762^2)</f>
        <v>3.0095370857489655E-2</v>
      </c>
      <c r="O1762">
        <f>L1762*0.47*0.75</f>
        <v>1.0608618227265103E-2</v>
      </c>
      <c r="Q1762">
        <f>O1762*0.52</f>
        <v>5.5164814781778534E-3</v>
      </c>
      <c r="T1762">
        <f>(L1762*0.47*0.75)*(1+0.2)*0.52*3.67</f>
        <v>2.4294584429895266E-2</v>
      </c>
    </row>
    <row r="1763" spans="1:20" x14ac:dyDescent="0.3">
      <c r="A1763" s="26">
        <v>51001</v>
      </c>
      <c r="B1763">
        <v>216</v>
      </c>
      <c r="C1763" t="s">
        <v>211</v>
      </c>
      <c r="D1763">
        <v>48</v>
      </c>
      <c r="E1763" t="s">
        <v>214</v>
      </c>
      <c r="F1763">
        <v>4</v>
      </c>
      <c r="G1763">
        <v>8.8000000000000007</v>
      </c>
      <c r="H1763">
        <f t="shared" si="796"/>
        <v>8.8000000000000009E-2</v>
      </c>
      <c r="I1763">
        <v>4</v>
      </c>
      <c r="J1763">
        <v>2</v>
      </c>
      <c r="K1763" s="27">
        <f t="shared" si="797"/>
        <v>6.0821376000000016E-3</v>
      </c>
      <c r="L1763">
        <f>0.000081*(G1763^1.864042*I1763^0.850892+0.000027*G1763^2)</f>
        <v>1.5182149473427616E-2</v>
      </c>
      <c r="O1763">
        <f>L1763*0.45*0.75</f>
        <v>5.1239754472818203E-3</v>
      </c>
      <c r="Q1763">
        <f>O1763*0.52</f>
        <v>2.6644672325865466E-3</v>
      </c>
      <c r="T1763">
        <f>(L1763*0.45*0.75)*(1+0.2)*0.52*3.67</f>
        <v>1.1734313692311151E-2</v>
      </c>
    </row>
    <row r="1764" spans="1:20" hidden="1" x14ac:dyDescent="0.3">
      <c r="A1764" s="26">
        <v>51001</v>
      </c>
      <c r="B1764">
        <v>216</v>
      </c>
      <c r="C1764" t="s">
        <v>211</v>
      </c>
      <c r="D1764">
        <v>49</v>
      </c>
      <c r="E1764" t="s">
        <v>212</v>
      </c>
      <c r="F1764">
        <v>4</v>
      </c>
      <c r="G1764">
        <v>9</v>
      </c>
      <c r="H1764">
        <f t="shared" si="796"/>
        <v>0.09</v>
      </c>
      <c r="I1764">
        <v>4.5</v>
      </c>
      <c r="J1764">
        <v>2</v>
      </c>
      <c r="K1764" s="27">
        <f t="shared" si="797"/>
        <v>6.3617399999999994E-3</v>
      </c>
      <c r="L1764">
        <f>0.000062*(G1764^1.947206*I1764^0.894551+0.000039*G1764^2)</f>
        <v>1.7172569789253835E-2</v>
      </c>
      <c r="O1764">
        <f>L1764*0.47*0.75</f>
        <v>6.0533308507119757E-3</v>
      </c>
      <c r="Q1764">
        <f>O1764*0.52</f>
        <v>3.1477320423702274E-3</v>
      </c>
      <c r="T1764">
        <f>(L1764*0.47*0.75)*(1+0.2)*0.52*3.67</f>
        <v>1.3862611914598481E-2</v>
      </c>
    </row>
    <row r="1765" spans="1:20" s="28" customFormat="1" hidden="1" x14ac:dyDescent="0.3">
      <c r="A1765" s="26"/>
      <c r="H1765"/>
      <c r="K1765" s="27"/>
      <c r="L1765"/>
      <c r="M1765"/>
      <c r="N1765"/>
      <c r="O1765"/>
      <c r="P1765"/>
    </row>
    <row r="1766" spans="1:20" hidden="1" x14ac:dyDescent="0.3">
      <c r="A1766" s="26">
        <v>51001</v>
      </c>
      <c r="B1766">
        <v>216</v>
      </c>
      <c r="C1766" t="s">
        <v>211</v>
      </c>
      <c r="D1766">
        <v>51</v>
      </c>
      <c r="E1766" t="s">
        <v>212</v>
      </c>
      <c r="F1766">
        <v>4</v>
      </c>
      <c r="G1766">
        <v>12.2</v>
      </c>
      <c r="H1766">
        <f t="shared" si="796"/>
        <v>0.122</v>
      </c>
      <c r="I1766">
        <v>8</v>
      </c>
      <c r="J1766">
        <v>5</v>
      </c>
      <c r="K1766" s="27">
        <f t="shared" si="797"/>
        <v>1.1689893599999999E-2</v>
      </c>
      <c r="L1766">
        <f t="shared" ref="L1766:L1767" si="807">0.000062*(G1766^1.947206*I1766^0.894551+0.000039*G1766^2)</f>
        <v>5.1954255922945294E-2</v>
      </c>
      <c r="O1766">
        <f>L1766*0.47*0.75</f>
        <v>1.8313875212838216E-2</v>
      </c>
      <c r="Q1766">
        <f t="shared" ref="Q1766:Q1767" si="808">O1766*0.52</f>
        <v>9.5232151106758728E-3</v>
      </c>
      <c r="T1766">
        <f>(L1766*0.47*0.75)*(1+0.2)*0.52*3.67</f>
        <v>4.1940239347416544E-2</v>
      </c>
    </row>
    <row r="1767" spans="1:20" hidden="1" x14ac:dyDescent="0.3">
      <c r="A1767" s="26">
        <v>51001</v>
      </c>
      <c r="B1767">
        <v>216</v>
      </c>
      <c r="C1767" t="s">
        <v>211</v>
      </c>
      <c r="D1767">
        <v>52</v>
      </c>
      <c r="E1767" t="s">
        <v>212</v>
      </c>
      <c r="F1767">
        <v>4</v>
      </c>
      <c r="G1767">
        <v>9</v>
      </c>
      <c r="H1767">
        <f t="shared" si="796"/>
        <v>0.09</v>
      </c>
      <c r="I1767">
        <v>6</v>
      </c>
      <c r="J1767">
        <v>3</v>
      </c>
      <c r="K1767" s="27">
        <f t="shared" si="797"/>
        <v>6.3617399999999994E-3</v>
      </c>
      <c r="L1767">
        <f t="shared" si="807"/>
        <v>2.221254076811565E-2</v>
      </c>
      <c r="O1767">
        <f>L1767*0.47*0.75</f>
        <v>7.8299206207607663E-3</v>
      </c>
      <c r="Q1767">
        <f t="shared" si="808"/>
        <v>4.0715587227955988E-3</v>
      </c>
      <c r="T1767">
        <f>(L1767*0.47*0.75)*(1+0.2)*0.52*3.67</f>
        <v>1.7931144615191817E-2</v>
      </c>
    </row>
    <row r="1768" spans="1:20" hidden="1" x14ac:dyDescent="0.3">
      <c r="A1768" s="26">
        <v>51001</v>
      </c>
      <c r="B1768">
        <v>216</v>
      </c>
      <c r="C1768" t="s">
        <v>211</v>
      </c>
      <c r="D1768">
        <v>53</v>
      </c>
      <c r="E1768" t="s">
        <v>222</v>
      </c>
      <c r="F1768">
        <v>4</v>
      </c>
      <c r="G1768">
        <v>12.2</v>
      </c>
      <c r="H1768">
        <f t="shared" si="796"/>
        <v>0.122</v>
      </c>
      <c r="I1768">
        <v>6</v>
      </c>
      <c r="J1768">
        <v>3</v>
      </c>
      <c r="K1768" s="27">
        <f t="shared" si="797"/>
        <v>1.1689893599999999E-2</v>
      </c>
      <c r="L1768">
        <f t="shared" ref="L1768:L1769" si="809">0.000081*(G1768^1.922704*I1768^0.783213+0.000032*G1768^2)</f>
        <v>4.0429254228518521E-2</v>
      </c>
      <c r="O1768">
        <f>L1768*0.61*1.07</f>
        <v>2.6388174234954039E-2</v>
      </c>
      <c r="Q1768">
        <f t="shared" ref="Q1768:Q1769" si="810">O1768*0.531</f>
        <v>1.4012120518760596E-2</v>
      </c>
      <c r="T1768">
        <f>(L1768*0.61*1.07)*(1+0.2)*0.531*3.67</f>
        <v>6.1709378764621653E-2</v>
      </c>
    </row>
    <row r="1769" spans="1:20" hidden="1" x14ac:dyDescent="0.3">
      <c r="A1769" s="26">
        <v>51001</v>
      </c>
      <c r="B1769">
        <v>216</v>
      </c>
      <c r="C1769" t="s">
        <v>211</v>
      </c>
      <c r="D1769">
        <v>54</v>
      </c>
      <c r="E1769" t="s">
        <v>222</v>
      </c>
      <c r="F1769">
        <v>7</v>
      </c>
      <c r="G1769">
        <v>10</v>
      </c>
      <c r="H1769">
        <f t="shared" si="796"/>
        <v>0.1</v>
      </c>
      <c r="I1769">
        <v>5</v>
      </c>
      <c r="J1769">
        <v>0</v>
      </c>
      <c r="K1769" s="27">
        <f t="shared" si="797"/>
        <v>7.8540000000000016E-3</v>
      </c>
      <c r="L1769">
        <f t="shared" si="809"/>
        <v>2.3913113233764084E-2</v>
      </c>
      <c r="O1769">
        <f>L1769*0.61*1.07</f>
        <v>1.5608089007677817E-2</v>
      </c>
      <c r="Q1769">
        <f t="shared" si="810"/>
        <v>8.2878952630769213E-3</v>
      </c>
      <c r="T1769">
        <f>(L1769*0.61*1.07)*(1+0.2)*0.531*3.67</f>
        <v>3.6499890738590758E-2</v>
      </c>
    </row>
    <row r="1770" spans="1:20" hidden="1" x14ac:dyDescent="0.3">
      <c r="A1770" s="26">
        <v>51001</v>
      </c>
      <c r="B1770">
        <v>216</v>
      </c>
      <c r="C1770" t="s">
        <v>211</v>
      </c>
      <c r="D1770">
        <v>55</v>
      </c>
      <c r="E1770" t="s">
        <v>212</v>
      </c>
      <c r="F1770">
        <v>4</v>
      </c>
      <c r="G1770">
        <v>10.199999999999999</v>
      </c>
      <c r="H1770">
        <f t="shared" si="796"/>
        <v>0.10199999999999999</v>
      </c>
      <c r="I1770">
        <v>6</v>
      </c>
      <c r="J1770">
        <v>3</v>
      </c>
      <c r="K1770" s="27">
        <f t="shared" si="797"/>
        <v>8.1713015999999982E-3</v>
      </c>
      <c r="L1770">
        <f>0.000062*(G1770^1.947206*I1770^0.894551+0.000039*G1770^2)</f>
        <v>2.8342870306647418E-2</v>
      </c>
      <c r="O1770">
        <f>L1770*0.47*0.75</f>
        <v>9.9908617830932155E-3</v>
      </c>
      <c r="Q1770">
        <f>O1770*0.52</f>
        <v>5.1952481272084725E-3</v>
      </c>
      <c r="T1770">
        <f>(L1770*0.47*0.75)*(1+0.2)*0.52*3.67</f>
        <v>2.2879872752226107E-2</v>
      </c>
    </row>
    <row r="1771" spans="1:20" hidden="1" x14ac:dyDescent="0.3">
      <c r="A1771" s="26">
        <v>51001</v>
      </c>
      <c r="B1771">
        <v>216</v>
      </c>
      <c r="C1771" t="s">
        <v>211</v>
      </c>
      <c r="D1771">
        <v>56</v>
      </c>
      <c r="E1771" t="s">
        <v>222</v>
      </c>
      <c r="F1771">
        <v>4</v>
      </c>
      <c r="G1771">
        <v>12.2</v>
      </c>
      <c r="H1771">
        <f t="shared" si="796"/>
        <v>0.122</v>
      </c>
      <c r="I1771">
        <v>5</v>
      </c>
      <c r="J1771">
        <v>2</v>
      </c>
      <c r="K1771" s="27">
        <f t="shared" si="797"/>
        <v>1.1689893599999999E-2</v>
      </c>
      <c r="L1771">
        <f>0.000081*(G1771^1.922704*I1771^0.783213+0.000032*G1771^2)</f>
        <v>3.5049399783133817E-2</v>
      </c>
      <c r="O1771">
        <f>L1771*0.61*1.07</f>
        <v>2.2876743238451444E-2</v>
      </c>
      <c r="Q1771">
        <f>O1771*0.531</f>
        <v>1.2147550659617718E-2</v>
      </c>
      <c r="T1771">
        <f>(L1771*0.61*1.07)*(1+0.2)*0.531*3.67</f>
        <v>5.3497813104956424E-2</v>
      </c>
    </row>
    <row r="1772" spans="1:20" s="28" customFormat="1" hidden="1" x14ac:dyDescent="0.3">
      <c r="A1772" s="26"/>
      <c r="H1772"/>
      <c r="K1772" s="27"/>
      <c r="L1772"/>
      <c r="M1772"/>
      <c r="N1772"/>
      <c r="O1772"/>
      <c r="P1772"/>
    </row>
    <row r="1773" spans="1:20" hidden="1" x14ac:dyDescent="0.3">
      <c r="A1773" s="26">
        <v>51001</v>
      </c>
      <c r="B1773">
        <v>216</v>
      </c>
      <c r="C1773" t="s">
        <v>211</v>
      </c>
      <c r="D1773">
        <v>58</v>
      </c>
      <c r="E1773" t="s">
        <v>222</v>
      </c>
      <c r="F1773">
        <v>4</v>
      </c>
      <c r="G1773">
        <v>18.5</v>
      </c>
      <c r="H1773">
        <f t="shared" si="796"/>
        <v>0.185</v>
      </c>
      <c r="I1773">
        <v>6</v>
      </c>
      <c r="J1773">
        <v>3</v>
      </c>
      <c r="K1773" s="27">
        <f t="shared" si="797"/>
        <v>2.6880314999999998E-2</v>
      </c>
      <c r="L1773">
        <f>0.000081*(G1773^1.922704*I1773^0.783213+0.000032*G1773^2)</f>
        <v>9.0020956846866174E-2</v>
      </c>
      <c r="O1773">
        <f>L1773*0.61*1.07</f>
        <v>5.8756678533949551E-2</v>
      </c>
      <c r="Q1773">
        <f>O1773*0.531</f>
        <v>3.1199796301527215E-2</v>
      </c>
      <c r="T1773">
        <f>(L1773*0.61*1.07)*(1+0.2)*0.531*3.67</f>
        <v>0.13740390291192583</v>
      </c>
    </row>
    <row r="1774" spans="1:20" s="28" customFormat="1" hidden="1" x14ac:dyDescent="0.3">
      <c r="A1774" s="26"/>
      <c r="H1774"/>
      <c r="K1774" s="27"/>
      <c r="L1774"/>
      <c r="M1774"/>
      <c r="N1774"/>
      <c r="O1774"/>
      <c r="P1774"/>
    </row>
    <row r="1775" spans="1:20" hidden="1" x14ac:dyDescent="0.3">
      <c r="A1775" s="26">
        <v>51001</v>
      </c>
      <c r="B1775">
        <v>216</v>
      </c>
      <c r="C1775" t="s">
        <v>211</v>
      </c>
      <c r="D1775">
        <v>60</v>
      </c>
      <c r="E1775" t="s">
        <v>212</v>
      </c>
      <c r="F1775">
        <v>4</v>
      </c>
      <c r="G1775">
        <v>13</v>
      </c>
      <c r="H1775">
        <f t="shared" si="796"/>
        <v>0.13</v>
      </c>
      <c r="I1775">
        <v>9</v>
      </c>
      <c r="J1775">
        <v>5</v>
      </c>
      <c r="K1775" s="27">
        <f t="shared" si="797"/>
        <v>1.3273260000000002E-2</v>
      </c>
      <c r="L1775">
        <f>0.000062*(G1775^1.947206*I1775^0.894551+0.000039*G1775^2)</f>
        <v>6.5326618216269297E-2</v>
      </c>
      <c r="O1775">
        <f>L1775*0.47*0.75</f>
        <v>2.3027632921234928E-2</v>
      </c>
      <c r="Q1775">
        <f>O1775*0.52</f>
        <v>1.1974369119042164E-2</v>
      </c>
      <c r="T1775">
        <f>(L1775*0.47*0.75)*(1+0.2)*0.52*3.67</f>
        <v>5.2735121600261683E-2</v>
      </c>
    </row>
    <row r="1776" spans="1:20" hidden="1" x14ac:dyDescent="0.3">
      <c r="A1776" s="26">
        <v>51001</v>
      </c>
      <c r="B1776">
        <v>216</v>
      </c>
      <c r="C1776" t="s">
        <v>211</v>
      </c>
      <c r="D1776">
        <v>61</v>
      </c>
      <c r="E1776" t="s">
        <v>216</v>
      </c>
      <c r="F1776">
        <v>4</v>
      </c>
      <c r="G1776">
        <v>7.5</v>
      </c>
      <c r="H1776">
        <f t="shared" si="796"/>
        <v>7.4999999999999997E-2</v>
      </c>
      <c r="I1776">
        <v>4</v>
      </c>
      <c r="J1776">
        <v>2</v>
      </c>
      <c r="K1776" s="27">
        <f t="shared" si="797"/>
        <v>4.4178749999999999E-3</v>
      </c>
      <c r="L1776">
        <f>0.000086*(G1776^1.882935*I1776^0.813269+0.000016*G1776^2)</f>
        <v>1.1798356301514044E-2</v>
      </c>
      <c r="O1776">
        <f>L1776*0.45*0.75</f>
        <v>3.9819452517609903E-3</v>
      </c>
      <c r="Q1776">
        <f>O1776*0.52</f>
        <v>2.070611530915715E-3</v>
      </c>
      <c r="T1776">
        <f>(L1776*0.45*0.75)*(1+0.2)*0.52*3.67</f>
        <v>9.1189731821528092E-3</v>
      </c>
    </row>
    <row r="1777" spans="1:20" hidden="1" x14ac:dyDescent="0.3">
      <c r="A1777" s="26">
        <v>51001</v>
      </c>
      <c r="B1777">
        <v>216</v>
      </c>
      <c r="C1777" t="s">
        <v>211</v>
      </c>
      <c r="D1777">
        <v>62</v>
      </c>
      <c r="E1777" t="s">
        <v>222</v>
      </c>
      <c r="F1777">
        <v>4</v>
      </c>
      <c r="G1777">
        <v>24</v>
      </c>
      <c r="H1777">
        <f t="shared" si="796"/>
        <v>0.24</v>
      </c>
      <c r="I1777">
        <v>6</v>
      </c>
      <c r="J1777">
        <v>3</v>
      </c>
      <c r="K1777" s="27">
        <f t="shared" si="797"/>
        <v>4.5239040000000001E-2</v>
      </c>
      <c r="L1777">
        <f>0.000081*(G1777^1.922704*I1777^0.783213+0.000032*G1777^2)</f>
        <v>0.14848590701911671</v>
      </c>
      <c r="O1777">
        <f>L1777*0.61*1.07</f>
        <v>9.6916751511377477E-2</v>
      </c>
      <c r="Q1777">
        <f>O1777*0.531</f>
        <v>5.1462795052541442E-2</v>
      </c>
      <c r="T1777">
        <f>(L1777*0.61*1.07)*(1+0.2)*0.531*3.67</f>
        <v>0.22664214941139252</v>
      </c>
    </row>
    <row r="1778" spans="1:20" hidden="1" x14ac:dyDescent="0.3">
      <c r="A1778" s="26">
        <v>51001</v>
      </c>
      <c r="B1778">
        <v>216</v>
      </c>
      <c r="C1778" t="s">
        <v>211</v>
      </c>
      <c r="D1778">
        <v>63</v>
      </c>
      <c r="E1778" t="s">
        <v>216</v>
      </c>
      <c r="F1778">
        <v>4</v>
      </c>
      <c r="G1778">
        <v>19.2</v>
      </c>
      <c r="H1778">
        <f t="shared" si="796"/>
        <v>0.192</v>
      </c>
      <c r="I1778">
        <v>11.2</v>
      </c>
      <c r="J1778">
        <v>6</v>
      </c>
      <c r="K1778" s="27">
        <f t="shared" si="797"/>
        <v>2.8952985600000002E-2</v>
      </c>
      <c r="L1778">
        <f>0.000086*(G1778^1.882935*I1778^0.813269+0.000016*G1778^2)</f>
        <v>0.16001810355297016</v>
      </c>
      <c r="O1778">
        <f>L1778*0.45*0.75</f>
        <v>5.4006109949127426E-2</v>
      </c>
      <c r="Q1778">
        <f>O1778*0.52</f>
        <v>2.8083177173546262E-2</v>
      </c>
      <c r="T1778">
        <f>(L1778*0.45*0.75)*(1+0.2)*0.52*3.67</f>
        <v>0.12367831227229775</v>
      </c>
    </row>
    <row r="1779" spans="1:20" hidden="1" x14ac:dyDescent="0.3">
      <c r="A1779" s="26">
        <v>51001</v>
      </c>
      <c r="B1779">
        <v>216</v>
      </c>
      <c r="C1779" t="s">
        <v>211</v>
      </c>
      <c r="D1779">
        <v>64</v>
      </c>
      <c r="E1779" t="s">
        <v>212</v>
      </c>
      <c r="F1779">
        <v>4</v>
      </c>
      <c r="G1779">
        <v>14.8</v>
      </c>
      <c r="H1779">
        <f t="shared" si="796"/>
        <v>0.14800000000000002</v>
      </c>
      <c r="I1779">
        <v>8</v>
      </c>
      <c r="J1779">
        <v>5</v>
      </c>
      <c r="K1779" s="27">
        <f t="shared" si="797"/>
        <v>1.7203401600000005E-2</v>
      </c>
      <c r="L1779">
        <f t="shared" ref="L1779:L1783" si="811">0.000062*(G1779^1.947206*I1779^0.894551+0.000039*G1779^2)</f>
        <v>7.5682490232400368E-2</v>
      </c>
      <c r="O1779">
        <f>L1779*0.47*0.75</f>
        <v>2.6678077806921129E-2</v>
      </c>
      <c r="Q1779">
        <f>O1779*0.52</f>
        <v>1.3872600459598988E-2</v>
      </c>
      <c r="T1779">
        <f>(L1779*0.47*0.75)*(1+0.2)*0.52*3.67</f>
        <v>6.1094932424073933E-2</v>
      </c>
    </row>
    <row r="1780" spans="1:20" s="28" customFormat="1" hidden="1" x14ac:dyDescent="0.3">
      <c r="A1780" s="26"/>
      <c r="H1780"/>
      <c r="K1780" s="27"/>
      <c r="L1780"/>
      <c r="M1780"/>
      <c r="N1780"/>
      <c r="O1780"/>
      <c r="P1780"/>
    </row>
    <row r="1781" spans="1:20" hidden="1" x14ac:dyDescent="0.3">
      <c r="A1781" s="26">
        <v>51001</v>
      </c>
      <c r="B1781">
        <v>216</v>
      </c>
      <c r="C1781" t="s">
        <v>211</v>
      </c>
      <c r="D1781">
        <v>66</v>
      </c>
      <c r="E1781" t="s">
        <v>212</v>
      </c>
      <c r="F1781">
        <v>4</v>
      </c>
      <c r="G1781">
        <v>10.5</v>
      </c>
      <c r="H1781">
        <f t="shared" si="796"/>
        <v>0.105</v>
      </c>
      <c r="I1781">
        <v>6</v>
      </c>
      <c r="J1781">
        <v>3</v>
      </c>
      <c r="K1781" s="27">
        <f t="shared" si="797"/>
        <v>8.659034999999999E-3</v>
      </c>
      <c r="L1781">
        <f t="shared" si="811"/>
        <v>2.9988687570389357E-2</v>
      </c>
      <c r="O1781">
        <f>L1781*0.47*0.75</f>
        <v>1.0571012368562248E-2</v>
      </c>
      <c r="Q1781">
        <f t="shared" ref="Q1781:Q1783" si="812">O1781*0.52</f>
        <v>5.4969264316523693E-3</v>
      </c>
      <c r="T1781">
        <f>(L1781*0.47*0.75)*(1+0.2)*0.52*3.67</f>
        <v>2.420846400499703E-2</v>
      </c>
    </row>
    <row r="1782" spans="1:20" hidden="1" x14ac:dyDescent="0.3">
      <c r="A1782" s="26">
        <v>51001</v>
      </c>
      <c r="B1782">
        <v>216</v>
      </c>
      <c r="C1782" t="s">
        <v>211</v>
      </c>
      <c r="D1782">
        <v>67</v>
      </c>
      <c r="E1782" t="s">
        <v>212</v>
      </c>
      <c r="F1782">
        <v>4</v>
      </c>
      <c r="G1782">
        <v>17</v>
      </c>
      <c r="H1782">
        <f t="shared" si="796"/>
        <v>0.17</v>
      </c>
      <c r="I1782">
        <v>13.5</v>
      </c>
      <c r="J1782">
        <v>8</v>
      </c>
      <c r="K1782" s="27">
        <f t="shared" si="797"/>
        <v>2.2698060000000003E-2</v>
      </c>
      <c r="L1782">
        <f t="shared" si="811"/>
        <v>0.15829687159849906</v>
      </c>
      <c r="O1782">
        <f>L1782*0.47*0.75</f>
        <v>5.5799647238470917E-2</v>
      </c>
      <c r="Q1782">
        <f t="shared" si="812"/>
        <v>2.9015816564004877E-2</v>
      </c>
      <c r="T1782">
        <f>(L1782*0.47*0.75)*(1+0.2)*0.52*3.67</f>
        <v>0.12778565614787749</v>
      </c>
    </row>
    <row r="1783" spans="1:20" hidden="1" x14ac:dyDescent="0.3">
      <c r="A1783" s="26">
        <v>51001</v>
      </c>
      <c r="B1783">
        <v>216</v>
      </c>
      <c r="C1783" t="s">
        <v>211</v>
      </c>
      <c r="D1783">
        <v>68</v>
      </c>
      <c r="E1783" t="s">
        <v>212</v>
      </c>
      <c r="F1783">
        <v>4</v>
      </c>
      <c r="G1783">
        <v>8</v>
      </c>
      <c r="H1783">
        <f t="shared" si="796"/>
        <v>0.08</v>
      </c>
      <c r="I1783">
        <v>5</v>
      </c>
      <c r="J1783">
        <v>3</v>
      </c>
      <c r="K1783" s="27">
        <f t="shared" si="797"/>
        <v>5.0265600000000002E-3</v>
      </c>
      <c r="L1783">
        <f t="shared" si="811"/>
        <v>1.5002468614069016E-2</v>
      </c>
      <c r="O1783">
        <f>L1783*0.47*0.75</f>
        <v>5.2883701864593277E-3</v>
      </c>
      <c r="Q1783">
        <f t="shared" si="812"/>
        <v>2.7499524969588503E-3</v>
      </c>
      <c r="T1783">
        <f>(L1783*0.47*0.75)*(1+0.2)*0.52*3.67</f>
        <v>1.2110790796606777E-2</v>
      </c>
    </row>
    <row r="1784" spans="1:20" hidden="1" x14ac:dyDescent="0.3">
      <c r="A1784" s="26">
        <v>51001</v>
      </c>
      <c r="B1784">
        <v>216</v>
      </c>
      <c r="C1784" t="s">
        <v>211</v>
      </c>
      <c r="D1784">
        <v>69</v>
      </c>
      <c r="E1784" t="s">
        <v>222</v>
      </c>
      <c r="F1784">
        <v>7</v>
      </c>
      <c r="G1784">
        <v>16.5</v>
      </c>
      <c r="H1784">
        <f t="shared" si="796"/>
        <v>0.16500000000000001</v>
      </c>
      <c r="I1784">
        <v>6</v>
      </c>
      <c r="J1784">
        <v>0</v>
      </c>
      <c r="K1784" s="27">
        <f t="shared" si="797"/>
        <v>2.1382515000000001E-2</v>
      </c>
      <c r="L1784">
        <f>0.000081*(G1784^1.922704*I1784^0.783213+0.000032*G1784^2)</f>
        <v>7.224514810369595E-2</v>
      </c>
      <c r="O1784">
        <f>L1784*0.61*1.07</f>
        <v>4.7154408167282343E-2</v>
      </c>
      <c r="Q1784">
        <f>O1784*0.531</f>
        <v>2.5038990736826926E-2</v>
      </c>
      <c r="T1784">
        <f>(L1784*0.61*1.07)*(1+0.2)*0.531*3.67</f>
        <v>0.11027171520498577</v>
      </c>
    </row>
    <row r="1785" spans="1:20" hidden="1" x14ac:dyDescent="0.3">
      <c r="A1785" s="26">
        <v>51001</v>
      </c>
      <c r="B1785">
        <v>216</v>
      </c>
      <c r="C1785" t="s">
        <v>211</v>
      </c>
      <c r="D1785">
        <v>70</v>
      </c>
      <c r="E1785" t="s">
        <v>212</v>
      </c>
      <c r="F1785">
        <v>4</v>
      </c>
      <c r="G1785">
        <v>11.2</v>
      </c>
      <c r="H1785">
        <f t="shared" si="796"/>
        <v>0.11199999999999999</v>
      </c>
      <c r="I1785">
        <v>8</v>
      </c>
      <c r="J1785">
        <v>4</v>
      </c>
      <c r="K1785" s="27">
        <f t="shared" si="797"/>
        <v>9.8520575999999985E-3</v>
      </c>
      <c r="L1785">
        <f t="shared" ref="L1785" si="813">0.000062*(G1785^1.947206*I1785^0.894551+0.000039*G1785^2)</f>
        <v>4.3984368840530405E-2</v>
      </c>
      <c r="O1785">
        <f>L1785*0.47*0.75</f>
        <v>1.5504490016286966E-2</v>
      </c>
      <c r="Q1785">
        <f>O1785*0.52</f>
        <v>8.062334808469223E-3</v>
      </c>
      <c r="T1785">
        <f>(L1785*0.47*0.75)*(1+0.2)*0.52*3.67</f>
        <v>3.5506522496498459E-2</v>
      </c>
    </row>
    <row r="1786" spans="1:20" hidden="1" x14ac:dyDescent="0.3">
      <c r="A1786" s="26"/>
      <c r="K1786" s="27"/>
    </row>
    <row r="1787" spans="1:20" hidden="1" x14ac:dyDescent="0.3">
      <c r="A1787" s="26">
        <v>51001</v>
      </c>
      <c r="B1787">
        <v>216</v>
      </c>
      <c r="C1787" t="s">
        <v>211</v>
      </c>
      <c r="D1787">
        <v>72</v>
      </c>
      <c r="E1787" t="s">
        <v>222</v>
      </c>
      <c r="F1787">
        <v>4</v>
      </c>
      <c r="G1787">
        <v>12.7</v>
      </c>
      <c r="H1787">
        <f t="shared" si="796"/>
        <v>0.127</v>
      </c>
      <c r="I1787">
        <v>6</v>
      </c>
      <c r="J1787">
        <v>3</v>
      </c>
      <c r="K1787" s="27">
        <f t="shared" si="797"/>
        <v>1.26677166E-2</v>
      </c>
      <c r="L1787">
        <f>0.000081*(G1787^1.922704*I1787^0.783213+0.000032*G1787^2)</f>
        <v>4.3675227994203772E-2</v>
      </c>
      <c r="O1787">
        <f>L1787*0.61*1.07</f>
        <v>2.85068213118168E-2</v>
      </c>
      <c r="Q1787">
        <f>O1787*0.531</f>
        <v>1.5137122116574721E-2</v>
      </c>
      <c r="T1787">
        <f>(L1787*0.61*1.07)*(1+0.2)*0.531*3.67</f>
        <v>6.6663885801395067E-2</v>
      </c>
    </row>
    <row r="1788" spans="1:20" hidden="1" x14ac:dyDescent="0.3">
      <c r="A1788" s="26">
        <v>51001</v>
      </c>
      <c r="B1788">
        <v>216</v>
      </c>
      <c r="C1788" t="s">
        <v>211</v>
      </c>
      <c r="D1788">
        <v>73</v>
      </c>
      <c r="E1788" t="s">
        <v>212</v>
      </c>
      <c r="F1788">
        <v>4</v>
      </c>
      <c r="G1788">
        <v>10.8</v>
      </c>
      <c r="H1788">
        <f t="shared" si="796"/>
        <v>0.10800000000000001</v>
      </c>
      <c r="I1788">
        <v>5</v>
      </c>
      <c r="J1788">
        <v>2</v>
      </c>
      <c r="K1788" s="27">
        <f t="shared" si="797"/>
        <v>9.1609056000000015E-3</v>
      </c>
      <c r="L1788">
        <f t="shared" ref="L1788:L1793" si="814">0.000062*(G1788^1.947206*I1788^0.894551+0.000039*G1788^2)</f>
        <v>2.6912218144713704E-2</v>
      </c>
      <c r="O1788">
        <f>L1788*0.47*0.75</f>
        <v>9.4865568960115793E-3</v>
      </c>
      <c r="Q1788">
        <f t="shared" ref="Q1788:Q1789" si="815">O1788*0.52</f>
        <v>4.9330095859260216E-3</v>
      </c>
      <c r="T1788">
        <f>(L1788*0.47*0.75)*(1+0.2)*0.52*3.67</f>
        <v>2.1724974216418197E-2</v>
      </c>
    </row>
    <row r="1789" spans="1:20" hidden="1" x14ac:dyDescent="0.3">
      <c r="A1789" s="26">
        <v>51001</v>
      </c>
      <c r="B1789">
        <v>216</v>
      </c>
      <c r="C1789" t="s">
        <v>211</v>
      </c>
      <c r="D1789">
        <v>74</v>
      </c>
      <c r="E1789" t="s">
        <v>212</v>
      </c>
      <c r="F1789">
        <v>4</v>
      </c>
      <c r="G1789">
        <v>12</v>
      </c>
      <c r="H1789">
        <f t="shared" si="796"/>
        <v>0.12</v>
      </c>
      <c r="I1789">
        <v>8</v>
      </c>
      <c r="J1789">
        <v>5</v>
      </c>
      <c r="K1789" s="27">
        <f t="shared" si="797"/>
        <v>1.130976E-2</v>
      </c>
      <c r="L1789">
        <f t="shared" si="814"/>
        <v>5.0308682456384965E-2</v>
      </c>
      <c r="O1789">
        <f>L1789*0.47*0.75</f>
        <v>1.77338105658757E-2</v>
      </c>
      <c r="Q1789">
        <f t="shared" si="815"/>
        <v>9.2215814942553636E-3</v>
      </c>
      <c r="T1789">
        <f>(L1789*0.47*0.75)*(1+0.2)*0.52*3.67</f>
        <v>4.0611844900700619E-2</v>
      </c>
    </row>
    <row r="1790" spans="1:20" s="28" customFormat="1" hidden="1" x14ac:dyDescent="0.3">
      <c r="A1790" s="26"/>
      <c r="H1790"/>
      <c r="K1790" s="27"/>
      <c r="L1790"/>
      <c r="M1790"/>
      <c r="N1790"/>
      <c r="O1790"/>
      <c r="P1790"/>
    </row>
    <row r="1791" spans="1:20" hidden="1" x14ac:dyDescent="0.3">
      <c r="A1791" s="26">
        <v>51001</v>
      </c>
      <c r="B1791">
        <v>216</v>
      </c>
      <c r="C1791" t="s">
        <v>211</v>
      </c>
      <c r="D1791">
        <v>76</v>
      </c>
      <c r="E1791" t="s">
        <v>212</v>
      </c>
      <c r="F1791">
        <v>4</v>
      </c>
      <c r="G1791">
        <v>13</v>
      </c>
      <c r="H1791">
        <f t="shared" si="796"/>
        <v>0.13</v>
      </c>
      <c r="I1791">
        <v>9</v>
      </c>
      <c r="J1791">
        <v>5</v>
      </c>
      <c r="K1791" s="27">
        <f t="shared" si="797"/>
        <v>1.3273260000000002E-2</v>
      </c>
      <c r="L1791">
        <f t="shared" si="814"/>
        <v>6.5326618216269297E-2</v>
      </c>
      <c r="O1791">
        <f>L1791*0.47*0.75</f>
        <v>2.3027632921234928E-2</v>
      </c>
      <c r="Q1791">
        <f t="shared" ref="Q1791:Q1793" si="816">O1791*0.52</f>
        <v>1.1974369119042164E-2</v>
      </c>
      <c r="T1791">
        <f>(L1791*0.47*0.75)*(1+0.2)*0.52*3.67</f>
        <v>5.2735121600261683E-2</v>
      </c>
    </row>
    <row r="1792" spans="1:20" hidden="1" x14ac:dyDescent="0.3">
      <c r="A1792" s="26">
        <v>51001</v>
      </c>
      <c r="B1792">
        <v>216</v>
      </c>
      <c r="C1792" t="s">
        <v>211</v>
      </c>
      <c r="D1792">
        <v>77</v>
      </c>
      <c r="E1792" t="s">
        <v>212</v>
      </c>
      <c r="F1792">
        <v>4</v>
      </c>
      <c r="G1792">
        <v>13</v>
      </c>
      <c r="H1792">
        <f t="shared" si="796"/>
        <v>0.13</v>
      </c>
      <c r="I1792">
        <v>8</v>
      </c>
      <c r="J1792">
        <v>4</v>
      </c>
      <c r="K1792" s="27">
        <f t="shared" si="797"/>
        <v>1.3273260000000002E-2</v>
      </c>
      <c r="L1792">
        <f t="shared" si="814"/>
        <v>5.8793855174216578E-2</v>
      </c>
      <c r="O1792">
        <f>L1792*0.47*0.75</f>
        <v>2.0724833948911343E-2</v>
      </c>
      <c r="Q1792">
        <f t="shared" si="816"/>
        <v>1.0776913653433898E-2</v>
      </c>
      <c r="T1792">
        <f>(L1792*0.47*0.75)*(1+0.2)*0.52*3.67</f>
        <v>4.7461527729722883E-2</v>
      </c>
    </row>
    <row r="1793" spans="1:24" hidden="1" x14ac:dyDescent="0.3">
      <c r="A1793" s="26">
        <v>51001</v>
      </c>
      <c r="B1793">
        <v>216</v>
      </c>
      <c r="C1793" t="s">
        <v>211</v>
      </c>
      <c r="D1793">
        <v>78</v>
      </c>
      <c r="E1793" t="s">
        <v>212</v>
      </c>
      <c r="F1793">
        <v>4</v>
      </c>
      <c r="G1793">
        <v>17</v>
      </c>
      <c r="H1793">
        <f t="shared" si="796"/>
        <v>0.17</v>
      </c>
      <c r="I1793">
        <v>9</v>
      </c>
      <c r="J1793">
        <v>5</v>
      </c>
      <c r="K1793" s="27">
        <f t="shared" si="797"/>
        <v>2.2698060000000003E-2</v>
      </c>
      <c r="L1793">
        <f t="shared" si="814"/>
        <v>0.11014139135740873</v>
      </c>
      <c r="O1793">
        <f>L1793*0.47*0.75</f>
        <v>3.8824840453486574E-2</v>
      </c>
      <c r="Q1793">
        <f t="shared" si="816"/>
        <v>2.018891703581302E-2</v>
      </c>
      <c r="T1793">
        <f>(L1793*0.47*0.75)*(1+0.2)*0.52*3.67</f>
        <v>8.8911990625720527E-2</v>
      </c>
    </row>
    <row r="1794" spans="1:24" hidden="1" x14ac:dyDescent="0.3">
      <c r="A1794" s="26">
        <v>51001</v>
      </c>
      <c r="B1794">
        <v>216</v>
      </c>
      <c r="C1794" t="s">
        <v>211</v>
      </c>
      <c r="D1794">
        <v>79</v>
      </c>
      <c r="E1794" t="s">
        <v>219</v>
      </c>
      <c r="F1794">
        <v>4</v>
      </c>
      <c r="G1794">
        <v>11</v>
      </c>
      <c r="H1794">
        <f t="shared" si="796"/>
        <v>0.11</v>
      </c>
      <c r="I1794">
        <v>4</v>
      </c>
      <c r="J1794">
        <v>1.5</v>
      </c>
      <c r="K1794" s="27">
        <f t="shared" si="797"/>
        <v>9.503339999999999E-3</v>
      </c>
      <c r="L1794">
        <f t="shared" ref="L1794:L1795" si="817">0.000084*(G1794^1.894314*I1794^0.808223+0.000034*G1794^2)</f>
        <v>2.4188501605391072E-2</v>
      </c>
      <c r="O1794">
        <f>L1794*0.75*1.07</f>
        <v>1.9411272538326335E-2</v>
      </c>
      <c r="Q1794">
        <f t="shared" ref="Q1794:Q1795" si="818">O1794*0.531</f>
        <v>1.0307385717851284E-2</v>
      </c>
      <c r="T1794">
        <f>(L1794*0.75*1.07)*(1+0.2)*0.531*3.67</f>
        <v>4.5393726701417059E-2</v>
      </c>
    </row>
    <row r="1795" spans="1:24" hidden="1" x14ac:dyDescent="0.3">
      <c r="A1795" s="26">
        <v>51001</v>
      </c>
      <c r="B1795">
        <v>216</v>
      </c>
      <c r="C1795" t="s">
        <v>211</v>
      </c>
      <c r="D1795">
        <v>80</v>
      </c>
      <c r="E1795" t="s">
        <v>219</v>
      </c>
      <c r="F1795">
        <v>4</v>
      </c>
      <c r="G1795">
        <v>11.5</v>
      </c>
      <c r="H1795">
        <f t="shared" ref="H1795:H1858" si="819">G1795/100</f>
        <v>0.115</v>
      </c>
      <c r="I1795">
        <v>4</v>
      </c>
      <c r="J1795">
        <v>1.5</v>
      </c>
      <c r="K1795" s="27">
        <f t="shared" ref="K1795:K1858" si="820">0.7854*H1795^2</f>
        <v>1.0386915E-2</v>
      </c>
      <c r="L1795">
        <f t="shared" si="817"/>
        <v>2.6313524417424485E-2</v>
      </c>
      <c r="O1795">
        <f>L1795*0.75*1.07</f>
        <v>2.1116603344983151E-2</v>
      </c>
      <c r="Q1795">
        <f t="shared" si="818"/>
        <v>1.1212916376186054E-2</v>
      </c>
      <c r="T1795">
        <f>(L1795*0.75*1.07)*(1+0.2)*0.531*3.67</f>
        <v>4.9381683720723379E-2</v>
      </c>
    </row>
    <row r="1796" spans="1:24" hidden="1" x14ac:dyDescent="0.3">
      <c r="A1796" s="26">
        <v>51001</v>
      </c>
      <c r="B1796">
        <v>216</v>
      </c>
      <c r="C1796" t="s">
        <v>211</v>
      </c>
      <c r="D1796">
        <v>81</v>
      </c>
      <c r="E1796" t="s">
        <v>212</v>
      </c>
      <c r="F1796">
        <v>1</v>
      </c>
      <c r="G1796">
        <v>49.2</v>
      </c>
      <c r="H1796">
        <f t="shared" si="819"/>
        <v>0.49200000000000005</v>
      </c>
      <c r="I1796">
        <v>21.5</v>
      </c>
      <c r="J1796">
        <v>14</v>
      </c>
      <c r="K1796" s="27">
        <f t="shared" si="820"/>
        <v>0.19011706560000005</v>
      </c>
      <c r="L1796">
        <f>0.000062*(G1796^1.947206*I1796^0.894551+0.000039*G1796^2)</f>
        <v>1.9007796927841349</v>
      </c>
      <c r="O1796">
        <f>L1796*0.47*0.75</f>
        <v>0.67002484170640753</v>
      </c>
      <c r="Q1796">
        <f>O1796*0.52</f>
        <v>0.3484129176873319</v>
      </c>
      <c r="T1796">
        <f>(L1796*0.47*0.75)*(1+0.2)*0.52*3.67</f>
        <v>1.5344104894950099</v>
      </c>
      <c r="U1796">
        <v>87</v>
      </c>
      <c r="V1796">
        <v>94</v>
      </c>
      <c r="W1796">
        <v>10</v>
      </c>
      <c r="X1796">
        <v>8</v>
      </c>
    </row>
    <row r="1797" spans="1:24" hidden="1" x14ac:dyDescent="0.3">
      <c r="A1797" s="26">
        <v>51001</v>
      </c>
      <c r="B1797">
        <v>216</v>
      </c>
      <c r="C1797" t="s">
        <v>211</v>
      </c>
      <c r="D1797">
        <v>82</v>
      </c>
      <c r="E1797" t="s">
        <v>216</v>
      </c>
      <c r="F1797">
        <v>4</v>
      </c>
      <c r="G1797">
        <v>14.2</v>
      </c>
      <c r="H1797">
        <f t="shared" si="819"/>
        <v>0.14199999999999999</v>
      </c>
      <c r="I1797">
        <v>11.5</v>
      </c>
      <c r="J1797">
        <v>6</v>
      </c>
      <c r="K1797" s="27">
        <f t="shared" si="820"/>
        <v>1.5836805599999997E-2</v>
      </c>
      <c r="L1797">
        <f>0.000086*(G1797^1.882935*I1797^0.813269+0.000016*G1797^2)</f>
        <v>9.2643825004948069E-2</v>
      </c>
      <c r="O1797">
        <f>L1797*0.45*0.75</f>
        <v>3.1267290939169974E-2</v>
      </c>
      <c r="Q1797">
        <f>O1797*0.52</f>
        <v>1.6258991288368389E-2</v>
      </c>
      <c r="T1797">
        <f>(L1797*0.45*0.75)*(1+0.2)*0.52*3.67</f>
        <v>7.1604597633974365E-2</v>
      </c>
    </row>
    <row r="1798" spans="1:24" hidden="1" x14ac:dyDescent="0.3">
      <c r="A1798" s="26">
        <v>51001</v>
      </c>
      <c r="B1798">
        <v>216</v>
      </c>
      <c r="C1798" t="s">
        <v>211</v>
      </c>
      <c r="D1798">
        <v>83</v>
      </c>
      <c r="E1798" t="s">
        <v>212</v>
      </c>
      <c r="F1798">
        <v>4</v>
      </c>
      <c r="G1798">
        <v>33.5</v>
      </c>
      <c r="H1798">
        <f t="shared" si="819"/>
        <v>0.33500000000000002</v>
      </c>
      <c r="I1798">
        <v>19.600000000000001</v>
      </c>
      <c r="J1798">
        <v>13</v>
      </c>
      <c r="K1798" s="27">
        <f t="shared" si="820"/>
        <v>8.8141515000000017E-2</v>
      </c>
      <c r="L1798">
        <f>0.000062*(G1798^1.947206*I1798^0.894551+0.000039*G1798^2)</f>
        <v>0.82786299910470329</v>
      </c>
      <c r="O1798">
        <f>L1798*0.47*0.75</f>
        <v>0.29182170718440792</v>
      </c>
      <c r="Q1798">
        <f>O1798*0.52</f>
        <v>0.15174728773589213</v>
      </c>
      <c r="T1798">
        <f>(L1798*0.47*0.75)*(1+0.2)*0.52*3.67</f>
        <v>0.66829505518886889</v>
      </c>
    </row>
    <row r="1799" spans="1:24" hidden="1" x14ac:dyDescent="0.3">
      <c r="A1799" s="26">
        <v>51001</v>
      </c>
      <c r="B1799">
        <v>216</v>
      </c>
      <c r="C1799" t="s">
        <v>211</v>
      </c>
      <c r="D1799">
        <v>84</v>
      </c>
      <c r="E1799" t="s">
        <v>216</v>
      </c>
      <c r="F1799">
        <v>4</v>
      </c>
      <c r="G1799">
        <v>7.5</v>
      </c>
      <c r="H1799">
        <f t="shared" si="819"/>
        <v>7.4999999999999997E-2</v>
      </c>
      <c r="I1799">
        <v>4.5</v>
      </c>
      <c r="J1799">
        <v>2</v>
      </c>
      <c r="K1799" s="27">
        <f t="shared" si="820"/>
        <v>4.4178749999999999E-3</v>
      </c>
      <c r="L1799">
        <f>0.000086*(G1799^1.882935*I1799^0.813269+0.000016*G1799^2)</f>
        <v>1.2984403645830356E-2</v>
      </c>
      <c r="O1799">
        <f>L1799*0.45*0.75</f>
        <v>4.382236230467745E-3</v>
      </c>
      <c r="Q1799">
        <f>O1799*0.52</f>
        <v>2.2787628398432277E-3</v>
      </c>
      <c r="T1799">
        <f>(L1799*0.45*0.75)*(1+0.2)*0.52*3.67</f>
        <v>1.0035671546669574E-2</v>
      </c>
    </row>
    <row r="1800" spans="1:24" hidden="1" x14ac:dyDescent="0.3">
      <c r="A1800" s="26">
        <v>51001</v>
      </c>
      <c r="B1800">
        <v>216</v>
      </c>
      <c r="C1800" t="s">
        <v>211</v>
      </c>
      <c r="D1800">
        <v>85</v>
      </c>
      <c r="E1800" t="s">
        <v>212</v>
      </c>
      <c r="F1800">
        <v>4</v>
      </c>
      <c r="G1800">
        <v>11.5</v>
      </c>
      <c r="H1800">
        <f t="shared" si="819"/>
        <v>0.115</v>
      </c>
      <c r="I1800">
        <v>6</v>
      </c>
      <c r="J1800">
        <v>3</v>
      </c>
      <c r="K1800" s="27">
        <f t="shared" si="820"/>
        <v>1.0386915E-2</v>
      </c>
      <c r="L1800">
        <f t="shared" ref="L1800" si="821">0.000062*(G1800^1.947206*I1800^0.894551+0.000039*G1800^2)</f>
        <v>3.5800471535834967E-2</v>
      </c>
      <c r="O1800">
        <f>L1800*0.47*0.75</f>
        <v>1.2619666216381826E-2</v>
      </c>
      <c r="Q1800">
        <f>O1800*0.52</f>
        <v>6.5622264325185496E-3</v>
      </c>
      <c r="T1800">
        <f>(L1800*0.47*0.75)*(1+0.2)*0.52*3.67</f>
        <v>2.8900045208811693E-2</v>
      </c>
    </row>
    <row r="1801" spans="1:24" s="28" customFormat="1" hidden="1" x14ac:dyDescent="0.3">
      <c r="A1801" s="26"/>
      <c r="H1801"/>
      <c r="K1801" s="27"/>
      <c r="L1801"/>
      <c r="M1801"/>
      <c r="N1801"/>
      <c r="O1801"/>
      <c r="P1801"/>
    </row>
    <row r="1802" spans="1:24" hidden="1" x14ac:dyDescent="0.3">
      <c r="A1802" s="26">
        <v>51001</v>
      </c>
      <c r="B1802">
        <v>216</v>
      </c>
      <c r="C1802" t="s">
        <v>211</v>
      </c>
      <c r="D1802">
        <v>87</v>
      </c>
      <c r="E1802" t="s">
        <v>222</v>
      </c>
      <c r="F1802">
        <v>4</v>
      </c>
      <c r="G1802">
        <v>10.5</v>
      </c>
      <c r="H1802">
        <f t="shared" si="819"/>
        <v>0.105</v>
      </c>
      <c r="I1802">
        <v>4</v>
      </c>
      <c r="J1802">
        <v>1.5</v>
      </c>
      <c r="K1802" s="27">
        <f t="shared" si="820"/>
        <v>8.659034999999999E-3</v>
      </c>
      <c r="L1802">
        <f>0.000081*(G1802^1.922704*I1802^0.783213+0.000032*G1802^2)</f>
        <v>2.2053453515560557E-2</v>
      </c>
      <c r="O1802">
        <f>L1802*0.61*1.07</f>
        <v>1.4394289109606375E-2</v>
      </c>
      <c r="Q1802">
        <f>O1802*0.531</f>
        <v>7.6433675172009859E-3</v>
      </c>
      <c r="T1802">
        <f>(L1802*0.61*1.07)*(1+0.2)*0.531*3.67</f>
        <v>3.3661390545753136E-2</v>
      </c>
    </row>
    <row r="1803" spans="1:24" hidden="1" x14ac:dyDescent="0.3">
      <c r="A1803" s="26">
        <v>51001</v>
      </c>
      <c r="B1803">
        <v>216</v>
      </c>
      <c r="C1803" t="s">
        <v>211</v>
      </c>
      <c r="D1803">
        <v>88</v>
      </c>
      <c r="E1803" t="s">
        <v>216</v>
      </c>
      <c r="F1803">
        <v>4</v>
      </c>
      <c r="G1803">
        <v>10.199999999999999</v>
      </c>
      <c r="H1803">
        <f t="shared" si="819"/>
        <v>0.10199999999999999</v>
      </c>
      <c r="I1803">
        <v>4</v>
      </c>
      <c r="J1803">
        <v>2</v>
      </c>
      <c r="K1803" s="27">
        <f t="shared" si="820"/>
        <v>8.1713015999999982E-3</v>
      </c>
      <c r="L1803">
        <f t="shared" ref="L1803:L1805" si="822">0.000086*(G1803^1.882935*I1803^0.813269+0.000016*G1803^2)</f>
        <v>2.1050707475451753E-2</v>
      </c>
      <c r="O1803">
        <f>L1803*0.45*0.75</f>
        <v>7.1046137729649664E-3</v>
      </c>
      <c r="Q1803">
        <f>O1803*0.52</f>
        <v>3.6943991619417826E-3</v>
      </c>
      <c r="T1803">
        <f>(L1803*0.45*0.75)*(1+0.2)*0.52*3.67</f>
        <v>1.627013390919161E-2</v>
      </c>
    </row>
    <row r="1804" spans="1:24" s="28" customFormat="1" hidden="1" x14ac:dyDescent="0.3">
      <c r="A1804" s="26"/>
      <c r="H1804"/>
      <c r="K1804" s="27"/>
      <c r="L1804"/>
      <c r="M1804"/>
      <c r="N1804"/>
      <c r="O1804"/>
      <c r="P1804"/>
    </row>
    <row r="1805" spans="1:24" hidden="1" x14ac:dyDescent="0.3">
      <c r="A1805" s="26">
        <v>51001</v>
      </c>
      <c r="B1805">
        <v>216</v>
      </c>
      <c r="C1805" t="s">
        <v>211</v>
      </c>
      <c r="D1805">
        <v>90</v>
      </c>
      <c r="E1805" t="s">
        <v>216</v>
      </c>
      <c r="F1805">
        <v>4</v>
      </c>
      <c r="G1805">
        <v>11</v>
      </c>
      <c r="H1805">
        <f t="shared" si="819"/>
        <v>0.11</v>
      </c>
      <c r="I1805">
        <v>5</v>
      </c>
      <c r="J1805">
        <v>2</v>
      </c>
      <c r="K1805" s="27">
        <f t="shared" si="820"/>
        <v>9.503339999999999E-3</v>
      </c>
      <c r="L1805">
        <f t="shared" si="822"/>
        <v>2.9095532404489741E-2</v>
      </c>
      <c r="O1805">
        <f>L1805*0.45*0.75</f>
        <v>9.8197421865152887E-3</v>
      </c>
      <c r="Q1805">
        <f>O1805*0.52</f>
        <v>5.1062659369879504E-3</v>
      </c>
      <c r="T1805">
        <f>(L1805*0.45*0.75)*(1+0.2)*0.52*3.67</f>
        <v>2.2487995186494931E-2</v>
      </c>
    </row>
    <row r="1806" spans="1:24" hidden="1" x14ac:dyDescent="0.3">
      <c r="A1806" s="26">
        <v>51001</v>
      </c>
      <c r="B1806">
        <v>216</v>
      </c>
      <c r="C1806" t="s">
        <v>211</v>
      </c>
      <c r="D1806">
        <v>91</v>
      </c>
      <c r="E1806" t="s">
        <v>222</v>
      </c>
      <c r="F1806">
        <v>4</v>
      </c>
      <c r="G1806">
        <v>11.8</v>
      </c>
      <c r="H1806">
        <f t="shared" si="819"/>
        <v>0.11800000000000001</v>
      </c>
      <c r="I1806">
        <v>4</v>
      </c>
      <c r="J1806">
        <v>1.5</v>
      </c>
      <c r="K1806" s="27">
        <f t="shared" si="820"/>
        <v>1.0935909600000002E-2</v>
      </c>
      <c r="L1806">
        <f>0.000081*(G1806^1.922704*I1806^0.783213+0.000032*G1806^2)</f>
        <v>2.7602202166986552E-2</v>
      </c>
      <c r="O1806">
        <f>L1806*0.61*1.07</f>
        <v>1.8015957354392122E-2</v>
      </c>
      <c r="Q1806">
        <f>O1806*0.531</f>
        <v>9.5664733551822177E-3</v>
      </c>
      <c r="T1806">
        <f>(L1806*0.61*1.07)*(1+0.2)*0.531*3.67</f>
        <v>4.2130748656222482E-2</v>
      </c>
    </row>
    <row r="1807" spans="1:24" hidden="1" x14ac:dyDescent="0.3">
      <c r="A1807" s="26">
        <v>51001</v>
      </c>
      <c r="B1807">
        <v>216</v>
      </c>
      <c r="C1807" t="s">
        <v>211</v>
      </c>
      <c r="D1807">
        <v>92</v>
      </c>
      <c r="E1807" t="s">
        <v>212</v>
      </c>
      <c r="F1807">
        <v>4</v>
      </c>
      <c r="G1807">
        <v>10.199999999999999</v>
      </c>
      <c r="H1807">
        <f t="shared" si="819"/>
        <v>0.10199999999999999</v>
      </c>
      <c r="I1807">
        <v>4</v>
      </c>
      <c r="J1807">
        <v>2</v>
      </c>
      <c r="K1807" s="27">
        <f t="shared" si="820"/>
        <v>8.1713015999999982E-3</v>
      </c>
      <c r="L1807">
        <f>0.000062*(G1807^1.947206*I1807^0.894551+0.000039*G1807^2)</f>
        <v>1.9720726179577239E-2</v>
      </c>
      <c r="O1807">
        <f>L1807*0.47*0.75</f>
        <v>6.9515559783009766E-3</v>
      </c>
      <c r="Q1807">
        <f>O1807*0.52</f>
        <v>3.6148091087165081E-3</v>
      </c>
      <c r="T1807">
        <f>(L1807*0.47*0.75)*(1+0.2)*0.52*3.67</f>
        <v>1.5919619314787501E-2</v>
      </c>
    </row>
    <row r="1808" spans="1:24" hidden="1" x14ac:dyDescent="0.3">
      <c r="A1808" s="26">
        <v>51001</v>
      </c>
      <c r="B1808">
        <v>216</v>
      </c>
      <c r="C1808" t="s">
        <v>211</v>
      </c>
      <c r="D1808">
        <v>93</v>
      </c>
      <c r="E1808" t="s">
        <v>222</v>
      </c>
      <c r="F1808">
        <v>4</v>
      </c>
      <c r="G1808">
        <v>36.700000000000003</v>
      </c>
      <c r="H1808">
        <f t="shared" si="819"/>
        <v>0.36700000000000005</v>
      </c>
      <c r="I1808">
        <v>11</v>
      </c>
      <c r="J1808">
        <v>6</v>
      </c>
      <c r="K1808" s="27">
        <f t="shared" si="820"/>
        <v>0.10578474060000002</v>
      </c>
      <c r="L1808">
        <f>0.000081*(G1808^1.922704*I1808^0.783213+0.000032*G1808^2)</f>
        <v>0.54014432232354359</v>
      </c>
      <c r="O1808">
        <f>L1808*0.61*1.07</f>
        <v>0.3525521991805769</v>
      </c>
      <c r="Q1808">
        <f>O1808*0.531</f>
        <v>0.18720521776488636</v>
      </c>
      <c r="T1808">
        <f>(L1808*0.61*1.07)*(1+0.2)*0.531*3.67</f>
        <v>0.82445177903655942</v>
      </c>
    </row>
    <row r="1809" spans="1:20" hidden="1" x14ac:dyDescent="0.3">
      <c r="A1809" s="26">
        <v>51001</v>
      </c>
      <c r="B1809">
        <v>216</v>
      </c>
      <c r="C1809" t="s">
        <v>211</v>
      </c>
      <c r="D1809">
        <v>94</v>
      </c>
      <c r="E1809" t="s">
        <v>212</v>
      </c>
      <c r="F1809">
        <v>4</v>
      </c>
      <c r="G1809">
        <v>12</v>
      </c>
      <c r="H1809">
        <f t="shared" si="819"/>
        <v>0.12</v>
      </c>
      <c r="I1809">
        <v>6</v>
      </c>
      <c r="J1809">
        <v>3</v>
      </c>
      <c r="K1809" s="27">
        <f t="shared" si="820"/>
        <v>1.130976E-2</v>
      </c>
      <c r="L1809">
        <f t="shared" ref="L1809:L1810" si="823">0.000062*(G1809^1.947206*I1809^0.894551+0.000039*G1809^2)</f>
        <v>3.8893744244620103E-2</v>
      </c>
      <c r="O1809">
        <f>L1809*0.47*0.75</f>
        <v>1.3710044846228585E-2</v>
      </c>
      <c r="Q1809">
        <f t="shared" ref="Q1809:Q1810" si="824">O1809*0.52</f>
        <v>7.129223320038864E-3</v>
      </c>
      <c r="T1809">
        <f>(L1809*0.47*0.75)*(1+0.2)*0.52*3.67</f>
        <v>3.1397099501451156E-2</v>
      </c>
    </row>
    <row r="1810" spans="1:20" hidden="1" x14ac:dyDescent="0.3">
      <c r="A1810" s="26">
        <v>51001</v>
      </c>
      <c r="B1810">
        <v>216</v>
      </c>
      <c r="C1810" t="s">
        <v>211</v>
      </c>
      <c r="D1810">
        <v>95</v>
      </c>
      <c r="E1810" t="s">
        <v>212</v>
      </c>
      <c r="F1810">
        <v>4</v>
      </c>
      <c r="G1810">
        <v>32.799999999999997</v>
      </c>
      <c r="H1810">
        <f t="shared" si="819"/>
        <v>0.32799999999999996</v>
      </c>
      <c r="I1810">
        <v>21.5</v>
      </c>
      <c r="J1810">
        <v>16</v>
      </c>
      <c r="K1810" s="27">
        <f t="shared" si="820"/>
        <v>8.4496473599999983E-2</v>
      </c>
      <c r="L1810">
        <f t="shared" si="823"/>
        <v>0.86306955887982195</v>
      </c>
      <c r="O1810">
        <f>L1810*0.47*0.75</f>
        <v>0.30423201950513723</v>
      </c>
      <c r="Q1810">
        <f t="shared" si="824"/>
        <v>0.15820065014267137</v>
      </c>
      <c r="T1810">
        <f>(L1810*0.47*0.75)*(1+0.2)*0.52*3.67</f>
        <v>0.69671566322832457</v>
      </c>
    </row>
    <row r="1811" spans="1:20" s="28" customFormat="1" hidden="1" x14ac:dyDescent="0.3">
      <c r="A1811" s="26"/>
      <c r="H1811"/>
      <c r="K1811" s="27"/>
      <c r="L1811"/>
      <c r="M1811"/>
      <c r="N1811"/>
      <c r="O1811"/>
      <c r="P1811"/>
    </row>
    <row r="1812" spans="1:20" hidden="1" x14ac:dyDescent="0.3">
      <c r="A1812" s="26">
        <v>51001</v>
      </c>
      <c r="B1812">
        <v>216</v>
      </c>
      <c r="C1812" t="s">
        <v>211</v>
      </c>
      <c r="D1812">
        <v>97</v>
      </c>
      <c r="E1812" t="s">
        <v>222</v>
      </c>
      <c r="F1812">
        <v>7</v>
      </c>
      <c r="G1812">
        <v>21.2</v>
      </c>
      <c r="H1812">
        <f t="shared" si="819"/>
        <v>0.21199999999999999</v>
      </c>
      <c r="I1812">
        <v>6</v>
      </c>
      <c r="J1812">
        <v>0</v>
      </c>
      <c r="K1812" s="27">
        <f t="shared" si="820"/>
        <v>3.5299017599999996E-2</v>
      </c>
      <c r="L1812">
        <f t="shared" ref="L1812:L1813" si="825">0.000081*(G1812^1.922704*I1812^0.783213+0.000032*G1812^2)</f>
        <v>0.11697654349510546</v>
      </c>
      <c r="O1812">
        <f>L1812*0.61*1.07</f>
        <v>7.6350589939255337E-2</v>
      </c>
      <c r="Q1812">
        <f t="shared" ref="Q1812:Q1813" si="826">O1812*0.531</f>
        <v>4.0542163257744589E-2</v>
      </c>
      <c r="T1812">
        <f>(L1812*0.61*1.07)*(1+0.2)*0.531*3.67</f>
        <v>0.17854768698710713</v>
      </c>
    </row>
    <row r="1813" spans="1:20" hidden="1" x14ac:dyDescent="0.3">
      <c r="A1813" s="26">
        <v>51001</v>
      </c>
      <c r="B1813">
        <v>216</v>
      </c>
      <c r="C1813" t="s">
        <v>211</v>
      </c>
      <c r="D1813">
        <v>98</v>
      </c>
      <c r="E1813" t="s">
        <v>222</v>
      </c>
      <c r="F1813">
        <v>4</v>
      </c>
      <c r="G1813">
        <v>8.1999999999999993</v>
      </c>
      <c r="H1813">
        <f t="shared" si="819"/>
        <v>8.199999999999999E-2</v>
      </c>
      <c r="I1813">
        <v>4</v>
      </c>
      <c r="J1813">
        <v>2</v>
      </c>
      <c r="K1813" s="27">
        <f t="shared" si="820"/>
        <v>5.2810295999999989E-3</v>
      </c>
      <c r="L1813">
        <f t="shared" si="825"/>
        <v>1.3709616335035204E-2</v>
      </c>
      <c r="O1813">
        <f>L1813*0.61*1.07</f>
        <v>8.9482665818774784E-3</v>
      </c>
      <c r="Q1813">
        <f t="shared" si="826"/>
        <v>4.7515295549769411E-3</v>
      </c>
      <c r="T1813">
        <f>(L1813*0.61*1.07)*(1+0.2)*0.531*3.67</f>
        <v>2.092573616011845E-2</v>
      </c>
    </row>
    <row r="1814" spans="1:20" hidden="1" x14ac:dyDescent="0.3">
      <c r="A1814" s="26">
        <v>51001</v>
      </c>
      <c r="B1814">
        <v>216</v>
      </c>
      <c r="C1814" t="s">
        <v>211</v>
      </c>
      <c r="D1814">
        <v>99</v>
      </c>
      <c r="E1814" t="s">
        <v>212</v>
      </c>
      <c r="F1814">
        <v>4</v>
      </c>
      <c r="G1814">
        <v>11.5</v>
      </c>
      <c r="H1814">
        <f t="shared" si="819"/>
        <v>0.115</v>
      </c>
      <c r="I1814">
        <v>5</v>
      </c>
      <c r="J1814">
        <v>3</v>
      </c>
      <c r="K1814" s="27">
        <f t="shared" si="820"/>
        <v>1.0386915E-2</v>
      </c>
      <c r="L1814">
        <f>0.000062*(G1814^1.947206*I1814^0.894551+0.000039*G1814^2)</f>
        <v>3.0412895608454175E-2</v>
      </c>
      <c r="O1814">
        <f>L1814*0.47*0.75</f>
        <v>1.0720545701980095E-2</v>
      </c>
      <c r="Q1814">
        <f>O1814*0.52</f>
        <v>5.5746837650296494E-3</v>
      </c>
      <c r="T1814">
        <f>(L1814*0.47*0.75)*(1+0.2)*0.52*3.67</f>
        <v>2.455090730119058E-2</v>
      </c>
    </row>
    <row r="1815" spans="1:20" hidden="1" x14ac:dyDescent="0.3">
      <c r="A1815" s="26">
        <v>51001</v>
      </c>
      <c r="B1815">
        <v>217</v>
      </c>
      <c r="C1815" t="s">
        <v>211</v>
      </c>
      <c r="D1815">
        <v>1</v>
      </c>
      <c r="E1815" t="s">
        <v>216</v>
      </c>
      <c r="F1815">
        <v>4</v>
      </c>
      <c r="G1815">
        <v>10.6</v>
      </c>
      <c r="H1815">
        <f t="shared" si="819"/>
        <v>0.106</v>
      </c>
      <c r="I1815">
        <v>5</v>
      </c>
      <c r="J1815">
        <v>3</v>
      </c>
      <c r="K1815" s="27">
        <f t="shared" si="820"/>
        <v>8.824754399999999E-3</v>
      </c>
      <c r="L1815">
        <f t="shared" ref="L1815:L1817" si="827">0.000086*(G1815^1.882935*I1815^0.813269+0.000016*G1815^2)</f>
        <v>2.7135377114147052E-2</v>
      </c>
      <c r="O1815">
        <f>L1815*0.45*0.75</f>
        <v>9.1581897760246306E-3</v>
      </c>
      <c r="Q1815">
        <f t="shared" ref="Q1815:Q1817" si="828">O1815*0.52</f>
        <v>4.7622586835328077E-3</v>
      </c>
      <c r="T1815">
        <f>(L1815*0.45*0.75)*(1+0.2)*0.52*3.67</f>
        <v>2.0972987242278487E-2</v>
      </c>
    </row>
    <row r="1816" spans="1:20" hidden="1" x14ac:dyDescent="0.3">
      <c r="A1816" s="26">
        <v>51001</v>
      </c>
      <c r="B1816">
        <v>217</v>
      </c>
      <c r="C1816" t="s">
        <v>211</v>
      </c>
      <c r="D1816">
        <v>2</v>
      </c>
      <c r="E1816" t="s">
        <v>216</v>
      </c>
      <c r="F1816">
        <v>4</v>
      </c>
      <c r="G1816">
        <v>7.5</v>
      </c>
      <c r="H1816">
        <f t="shared" si="819"/>
        <v>7.4999999999999997E-2</v>
      </c>
      <c r="I1816">
        <v>4</v>
      </c>
      <c r="J1816">
        <v>2</v>
      </c>
      <c r="K1816" s="27">
        <f t="shared" si="820"/>
        <v>4.4178749999999999E-3</v>
      </c>
      <c r="L1816">
        <f t="shared" si="827"/>
        <v>1.1798356301514044E-2</v>
      </c>
      <c r="O1816">
        <f>L1816*0.45*0.75</f>
        <v>3.9819452517609903E-3</v>
      </c>
      <c r="Q1816">
        <f t="shared" si="828"/>
        <v>2.070611530915715E-3</v>
      </c>
      <c r="T1816">
        <f>(L1816*0.45*0.75)*(1+0.2)*0.52*3.67</f>
        <v>9.1189731821528092E-3</v>
      </c>
    </row>
    <row r="1817" spans="1:20" hidden="1" x14ac:dyDescent="0.3">
      <c r="A1817" s="26">
        <v>51001</v>
      </c>
      <c r="B1817">
        <v>217</v>
      </c>
      <c r="C1817" t="s">
        <v>211</v>
      </c>
      <c r="D1817">
        <v>3</v>
      </c>
      <c r="E1817" t="s">
        <v>216</v>
      </c>
      <c r="F1817">
        <v>4</v>
      </c>
      <c r="G1817">
        <v>10.7</v>
      </c>
      <c r="H1817">
        <f t="shared" si="819"/>
        <v>0.107</v>
      </c>
      <c r="I1817">
        <v>5</v>
      </c>
      <c r="J1817">
        <v>3</v>
      </c>
      <c r="K1817" s="27">
        <f t="shared" si="820"/>
        <v>8.9920445999999987E-3</v>
      </c>
      <c r="L1817">
        <f t="shared" si="827"/>
        <v>2.7619404357693587E-2</v>
      </c>
      <c r="O1817">
        <f>L1817*0.45*0.75</f>
        <v>9.3215489707215854E-3</v>
      </c>
      <c r="Q1817">
        <f t="shared" si="828"/>
        <v>4.8472054647752246E-3</v>
      </c>
      <c r="T1817">
        <f>(L1817*0.45*0.75)*(1+0.2)*0.52*3.67</f>
        <v>2.1347092866870088E-2</v>
      </c>
    </row>
    <row r="1818" spans="1:20" hidden="1" x14ac:dyDescent="0.3">
      <c r="A1818" s="26">
        <v>51001</v>
      </c>
      <c r="B1818">
        <v>217</v>
      </c>
      <c r="C1818" t="s">
        <v>211</v>
      </c>
      <c r="D1818">
        <v>4</v>
      </c>
      <c r="E1818" t="s">
        <v>222</v>
      </c>
      <c r="F1818">
        <v>4</v>
      </c>
      <c r="G1818">
        <v>20</v>
      </c>
      <c r="H1818">
        <f t="shared" si="819"/>
        <v>0.2</v>
      </c>
      <c r="I1818">
        <v>6</v>
      </c>
      <c r="J1818">
        <v>3</v>
      </c>
      <c r="K1818" s="27">
        <f t="shared" si="820"/>
        <v>3.1416000000000006E-2</v>
      </c>
      <c r="L1818">
        <f>0.000081*(G1818^1.922704*I1818^0.783213+0.000032*G1818^2)</f>
        <v>0.10457866091519206</v>
      </c>
      <c r="O1818">
        <f>L1818*0.61*1.07</f>
        <v>6.8258491979345873E-2</v>
      </c>
      <c r="Q1818">
        <f>O1818*0.531</f>
        <v>3.6245259241032661E-2</v>
      </c>
      <c r="T1818">
        <f>(L1818*0.61*1.07)*(1+0.2)*0.531*3.67</f>
        <v>0.15962412169750784</v>
      </c>
    </row>
    <row r="1819" spans="1:20" hidden="1" x14ac:dyDescent="0.3">
      <c r="A1819" s="26">
        <v>51001</v>
      </c>
      <c r="B1819">
        <v>217</v>
      </c>
      <c r="C1819" t="s">
        <v>211</v>
      </c>
      <c r="D1819">
        <v>5</v>
      </c>
      <c r="E1819" t="s">
        <v>220</v>
      </c>
      <c r="F1819">
        <v>7</v>
      </c>
      <c r="G1819">
        <v>40</v>
      </c>
      <c r="H1819">
        <f t="shared" si="819"/>
        <v>0.4</v>
      </c>
      <c r="I1819">
        <v>9</v>
      </c>
      <c r="J1819">
        <v>0</v>
      </c>
      <c r="K1819" s="27">
        <f t="shared" si="820"/>
        <v>0.12566400000000003</v>
      </c>
      <c r="L1819">
        <f>0.000084*(G1819^1.894314*I1819^0.808223+0.000031*G1819^2)</f>
        <v>0.53743762461586653</v>
      </c>
      <c r="O1819">
        <f>L1819*0.78*1.07</f>
        <v>0.44854544150440223</v>
      </c>
      <c r="Q1819">
        <f>O1819*0.531</f>
        <v>0.23817762943883761</v>
      </c>
      <c r="T1819">
        <f>(L1819*0.78*1.07)*(1+0.2)*0.531*3.67</f>
        <v>1.0489342800486408</v>
      </c>
    </row>
    <row r="1820" spans="1:20" hidden="1" x14ac:dyDescent="0.3">
      <c r="A1820" s="26">
        <v>51001</v>
      </c>
      <c r="B1820">
        <v>217</v>
      </c>
      <c r="C1820" t="s">
        <v>211</v>
      </c>
      <c r="D1820">
        <v>6</v>
      </c>
      <c r="E1820" t="s">
        <v>222</v>
      </c>
      <c r="F1820">
        <v>4</v>
      </c>
      <c r="G1820">
        <v>12.5</v>
      </c>
      <c r="H1820">
        <f t="shared" si="819"/>
        <v>0.125</v>
      </c>
      <c r="I1820">
        <v>6</v>
      </c>
      <c r="J1820">
        <v>3</v>
      </c>
      <c r="K1820" s="27">
        <f t="shared" si="820"/>
        <v>1.2271875E-2</v>
      </c>
      <c r="L1820">
        <f>0.000081*(G1820^1.922704*I1820^0.783213+0.000032*G1820^2)</f>
        <v>4.2362405771711457E-2</v>
      </c>
      <c r="O1820">
        <f>L1820*0.61*1.07</f>
        <v>2.7649942247196069E-2</v>
      </c>
      <c r="Q1820">
        <f>O1820*0.531</f>
        <v>1.4682119333261114E-2</v>
      </c>
      <c r="T1820">
        <f>(L1820*0.61*1.07)*(1+0.2)*0.531*3.67</f>
        <v>6.4660053543681942E-2</v>
      </c>
    </row>
    <row r="1821" spans="1:20" hidden="1" x14ac:dyDescent="0.3">
      <c r="A1821" s="26">
        <v>51001</v>
      </c>
      <c r="B1821">
        <v>217</v>
      </c>
      <c r="C1821" t="s">
        <v>211</v>
      </c>
      <c r="D1821">
        <v>7</v>
      </c>
      <c r="E1821" t="s">
        <v>212</v>
      </c>
      <c r="F1821">
        <v>4</v>
      </c>
      <c r="G1821">
        <v>26.2</v>
      </c>
      <c r="H1821">
        <f t="shared" si="819"/>
        <v>0.26200000000000001</v>
      </c>
      <c r="I1821">
        <v>15.5</v>
      </c>
      <c r="J1821">
        <v>9</v>
      </c>
      <c r="K1821" s="27">
        <f t="shared" si="820"/>
        <v>5.3912997600000005E-2</v>
      </c>
      <c r="L1821">
        <f>0.000062*(G1821^1.947206*I1821^0.894551+0.000039*G1821^2)</f>
        <v>0.4158441709168112</v>
      </c>
      <c r="O1821">
        <f>L1821*0.47*0.75</f>
        <v>0.14658507024817594</v>
      </c>
      <c r="Q1821">
        <f>O1821*0.52</f>
        <v>7.6224236529051484E-2</v>
      </c>
      <c r="T1821">
        <f>(L1821*0.47*0.75)*(1+0.2)*0.52*3.67</f>
        <v>0.33569153767394272</v>
      </c>
    </row>
    <row r="1822" spans="1:20" hidden="1" x14ac:dyDescent="0.3">
      <c r="A1822" s="26">
        <v>51001</v>
      </c>
      <c r="B1822">
        <v>217</v>
      </c>
      <c r="C1822" t="s">
        <v>211</v>
      </c>
      <c r="D1822">
        <v>8</v>
      </c>
      <c r="E1822" t="s">
        <v>219</v>
      </c>
      <c r="F1822">
        <v>4</v>
      </c>
      <c r="G1822">
        <v>9</v>
      </c>
      <c r="H1822">
        <f t="shared" si="819"/>
        <v>0.09</v>
      </c>
      <c r="I1822">
        <v>4</v>
      </c>
      <c r="J1822">
        <v>1</v>
      </c>
      <c r="K1822" s="27">
        <f t="shared" si="820"/>
        <v>6.3617399999999994E-3</v>
      </c>
      <c r="L1822">
        <f t="shared" ref="L1822:L1823" si="829">0.000084*(G1822^1.894314*I1822^0.808223+0.000034*G1822^2)</f>
        <v>1.653937286091129E-2</v>
      </c>
      <c r="O1822">
        <f>L1822*0.75*1.07</f>
        <v>1.3272846720881311E-2</v>
      </c>
      <c r="Q1822">
        <f t="shared" ref="Q1822:Q1823" si="830">O1822*0.531</f>
        <v>7.0478816087879764E-3</v>
      </c>
      <c r="T1822">
        <f>(L1822*0.75*1.07)*(1+0.2)*0.531*3.67</f>
        <v>3.1038870605102253E-2</v>
      </c>
    </row>
    <row r="1823" spans="1:20" hidden="1" x14ac:dyDescent="0.3">
      <c r="A1823" s="26">
        <v>51001</v>
      </c>
      <c r="B1823">
        <v>217</v>
      </c>
      <c r="C1823" t="s">
        <v>211</v>
      </c>
      <c r="D1823">
        <v>9</v>
      </c>
      <c r="E1823" t="s">
        <v>219</v>
      </c>
      <c r="F1823">
        <v>4</v>
      </c>
      <c r="G1823">
        <v>8.5</v>
      </c>
      <c r="H1823">
        <f t="shared" si="819"/>
        <v>8.5000000000000006E-2</v>
      </c>
      <c r="I1823">
        <v>4</v>
      </c>
      <c r="J1823">
        <v>1</v>
      </c>
      <c r="K1823" s="27">
        <f t="shared" si="820"/>
        <v>5.6745150000000006E-3</v>
      </c>
      <c r="L1823">
        <f t="shared" si="829"/>
        <v>1.4842099516309028E-2</v>
      </c>
      <c r="O1823">
        <f>L1823*0.75*1.07</f>
        <v>1.1910784861837996E-2</v>
      </c>
      <c r="Q1823">
        <f t="shared" si="830"/>
        <v>6.3246267616359764E-3</v>
      </c>
      <c r="T1823">
        <f>(L1823*0.75*1.07)*(1+0.2)*0.531*3.67</f>
        <v>2.7853656258244836E-2</v>
      </c>
    </row>
    <row r="1824" spans="1:20" hidden="1" x14ac:dyDescent="0.3">
      <c r="A1824" s="26">
        <v>51001</v>
      </c>
      <c r="B1824">
        <v>217</v>
      </c>
      <c r="C1824" t="s">
        <v>211</v>
      </c>
      <c r="D1824">
        <v>10</v>
      </c>
      <c r="E1824" t="s">
        <v>216</v>
      </c>
      <c r="F1824">
        <v>4</v>
      </c>
      <c r="G1824">
        <v>7.7</v>
      </c>
      <c r="H1824">
        <f t="shared" si="819"/>
        <v>7.6999999999999999E-2</v>
      </c>
      <c r="I1824">
        <v>4</v>
      </c>
      <c r="J1824">
        <v>2</v>
      </c>
      <c r="K1824" s="27">
        <f t="shared" si="820"/>
        <v>4.6566365999999998E-3</v>
      </c>
      <c r="L1824">
        <f>0.000086*(G1824^1.882935*I1824^0.813269+0.000016*G1824^2)</f>
        <v>1.2397737874164594E-2</v>
      </c>
      <c r="O1824">
        <f>L1824*0.45*0.75</f>
        <v>4.1842365325305501E-3</v>
      </c>
      <c r="Q1824">
        <f>O1824*0.52</f>
        <v>2.1758029969158859E-3</v>
      </c>
      <c r="T1824">
        <f>(L1824*0.45*0.75)*(1+0.2)*0.52*3.67</f>
        <v>9.582236398417562E-3</v>
      </c>
    </row>
    <row r="1825" spans="1:20" s="28" customFormat="1" hidden="1" x14ac:dyDescent="0.3">
      <c r="A1825" s="26"/>
      <c r="H1825"/>
      <c r="K1825" s="27"/>
      <c r="L1825"/>
      <c r="M1825"/>
      <c r="N1825"/>
      <c r="O1825"/>
      <c r="P1825"/>
    </row>
    <row r="1826" spans="1:20" hidden="1" x14ac:dyDescent="0.3">
      <c r="A1826" s="26">
        <v>51001</v>
      </c>
      <c r="B1826">
        <v>217</v>
      </c>
      <c r="C1826" t="s">
        <v>211</v>
      </c>
      <c r="D1826">
        <v>12</v>
      </c>
      <c r="E1826" t="s">
        <v>222</v>
      </c>
      <c r="F1826">
        <v>4</v>
      </c>
      <c r="G1826">
        <v>24.8</v>
      </c>
      <c r="H1826">
        <f t="shared" si="819"/>
        <v>0.248</v>
      </c>
      <c r="I1826">
        <v>11</v>
      </c>
      <c r="J1826">
        <v>6</v>
      </c>
      <c r="K1826" s="27">
        <f t="shared" si="820"/>
        <v>4.8305241599999993E-2</v>
      </c>
      <c r="L1826">
        <f t="shared" ref="L1826:L1828" si="831">0.000081*(G1826^1.922704*I1826^0.783213+0.000032*G1826^2)</f>
        <v>0.25423647346600975</v>
      </c>
      <c r="O1826">
        <f>L1826*0.61*1.07</f>
        <v>0.16594014623126457</v>
      </c>
      <c r="Q1826">
        <f t="shared" ref="Q1826:Q1828" si="832">O1826*0.531</f>
        <v>8.8114217648801493E-2</v>
      </c>
      <c r="T1826">
        <f>(L1826*0.61*1.07)*(1+0.2)*0.531*3.67</f>
        <v>0.38805501452532176</v>
      </c>
    </row>
    <row r="1827" spans="1:20" hidden="1" x14ac:dyDescent="0.3">
      <c r="A1827" s="26">
        <v>51001</v>
      </c>
      <c r="B1827">
        <v>217</v>
      </c>
      <c r="C1827" t="s">
        <v>211</v>
      </c>
      <c r="D1827">
        <v>13</v>
      </c>
      <c r="E1827" t="s">
        <v>222</v>
      </c>
      <c r="F1827">
        <v>4</v>
      </c>
      <c r="G1827">
        <v>16</v>
      </c>
      <c r="H1827">
        <f t="shared" si="819"/>
        <v>0.16</v>
      </c>
      <c r="I1827">
        <v>3.5</v>
      </c>
      <c r="J1827">
        <v>2</v>
      </c>
      <c r="K1827" s="27">
        <f t="shared" si="820"/>
        <v>2.0106240000000001E-2</v>
      </c>
      <c r="L1827">
        <f t="shared" si="831"/>
        <v>4.4645629004399841E-2</v>
      </c>
      <c r="O1827">
        <f>L1827*0.61*1.07</f>
        <v>2.9140202051171776E-2</v>
      </c>
      <c r="Q1827">
        <f t="shared" si="832"/>
        <v>1.5473447289172214E-2</v>
      </c>
      <c r="T1827">
        <f>(L1827*0.61*1.07)*(1+0.2)*0.531*3.67</f>
        <v>6.8145061861514436E-2</v>
      </c>
    </row>
    <row r="1828" spans="1:20" hidden="1" x14ac:dyDescent="0.3">
      <c r="A1828" s="26">
        <v>51001</v>
      </c>
      <c r="B1828">
        <v>217</v>
      </c>
      <c r="C1828" t="s">
        <v>211</v>
      </c>
      <c r="D1828">
        <v>14</v>
      </c>
      <c r="E1828" t="s">
        <v>222</v>
      </c>
      <c r="F1828">
        <v>4</v>
      </c>
      <c r="G1828">
        <v>28</v>
      </c>
      <c r="H1828">
        <f t="shared" si="819"/>
        <v>0.28000000000000003</v>
      </c>
      <c r="I1828">
        <v>7</v>
      </c>
      <c r="J1828">
        <v>3</v>
      </c>
      <c r="K1828" s="27">
        <f t="shared" si="820"/>
        <v>6.157536000000001E-2</v>
      </c>
      <c r="L1828">
        <f t="shared" si="831"/>
        <v>0.22533945629430727</v>
      </c>
      <c r="O1828">
        <f>L1828*0.61*1.07</f>
        <v>0.14707906312329436</v>
      </c>
      <c r="Q1828">
        <f t="shared" si="832"/>
        <v>7.8098982518469307E-2</v>
      </c>
      <c r="T1828">
        <f>(L1828*0.61*1.07)*(1+0.2)*0.531*3.67</f>
        <v>0.34394791901133881</v>
      </c>
    </row>
    <row r="1829" spans="1:20" hidden="1" x14ac:dyDescent="0.3">
      <c r="A1829" s="26">
        <v>51001</v>
      </c>
      <c r="B1829">
        <v>217</v>
      </c>
      <c r="C1829" t="s">
        <v>211</v>
      </c>
      <c r="D1829">
        <v>15</v>
      </c>
      <c r="E1829" t="s">
        <v>217</v>
      </c>
      <c r="F1829">
        <v>4</v>
      </c>
      <c r="G1829">
        <v>8.1999999999999993</v>
      </c>
      <c r="H1829">
        <f t="shared" si="819"/>
        <v>8.199999999999999E-2</v>
      </c>
      <c r="I1829">
        <v>4</v>
      </c>
      <c r="J1829">
        <v>2</v>
      </c>
      <c r="K1829" s="27">
        <f t="shared" si="820"/>
        <v>5.2810295999999989E-3</v>
      </c>
      <c r="L1829">
        <f t="shared" ref="L1829" si="833">0.000059*(G1829^1.965295*I1829^0.892133+0.000019*G1829^2)</f>
        <v>1.2702405423103549E-2</v>
      </c>
      <c r="O1829">
        <f>L1829*0.47*0.75</f>
        <v>4.4775979116440006E-3</v>
      </c>
      <c r="Q1829">
        <f>O1829*0.52</f>
        <v>2.3283509140548803E-3</v>
      </c>
      <c r="T1829">
        <f>(L1829*0.47*0.75)*(1+0.2)*0.52*3.67</f>
        <v>1.0254057425497693E-2</v>
      </c>
    </row>
    <row r="1830" spans="1:20" s="28" customFormat="1" hidden="1" x14ac:dyDescent="0.3">
      <c r="A1830" s="26"/>
      <c r="H1830"/>
      <c r="K1830" s="27"/>
      <c r="L1830"/>
      <c r="M1830"/>
      <c r="N1830"/>
      <c r="O1830"/>
      <c r="P1830"/>
    </row>
    <row r="1831" spans="1:20" hidden="1" x14ac:dyDescent="0.3">
      <c r="A1831" s="26">
        <v>51001</v>
      </c>
      <c r="B1831">
        <v>217</v>
      </c>
      <c r="C1831" t="s">
        <v>211</v>
      </c>
      <c r="D1831">
        <v>17</v>
      </c>
      <c r="E1831" t="s">
        <v>216</v>
      </c>
      <c r="F1831">
        <v>4</v>
      </c>
      <c r="G1831">
        <v>12.7</v>
      </c>
      <c r="H1831">
        <f t="shared" si="819"/>
        <v>0.127</v>
      </c>
      <c r="I1831">
        <v>5</v>
      </c>
      <c r="J1831">
        <v>3</v>
      </c>
      <c r="K1831" s="27">
        <f t="shared" si="820"/>
        <v>1.26677166E-2</v>
      </c>
      <c r="L1831">
        <f>0.000086*(G1831^1.882935*I1831^0.813269+0.000016*G1831^2)</f>
        <v>3.8136626580754632E-2</v>
      </c>
      <c r="O1831">
        <f>L1831*0.45*0.75</f>
        <v>1.2871111471004688E-2</v>
      </c>
      <c r="Q1831">
        <f>O1831*0.52</f>
        <v>6.6929779649224381E-3</v>
      </c>
      <c r="T1831">
        <f>(L1831*0.45*0.75)*(1+0.2)*0.52*3.67</f>
        <v>2.9475874957518418E-2</v>
      </c>
    </row>
    <row r="1832" spans="1:20" hidden="1" x14ac:dyDescent="0.3">
      <c r="A1832" s="26">
        <v>51001</v>
      </c>
      <c r="B1832">
        <v>217</v>
      </c>
      <c r="C1832" t="s">
        <v>211</v>
      </c>
      <c r="D1832">
        <v>18</v>
      </c>
      <c r="E1832" t="s">
        <v>222</v>
      </c>
      <c r="F1832">
        <v>4</v>
      </c>
      <c r="G1832">
        <v>25</v>
      </c>
      <c r="H1832">
        <f t="shared" si="819"/>
        <v>0.25</v>
      </c>
      <c r="I1832">
        <v>9</v>
      </c>
      <c r="J1832">
        <v>4</v>
      </c>
      <c r="K1832" s="27">
        <f t="shared" si="820"/>
        <v>4.9087499999999999E-2</v>
      </c>
      <c r="L1832">
        <f>0.000081*(G1832^1.922704*I1832^0.783213+0.000032*G1832^2)</f>
        <v>0.22064200358560598</v>
      </c>
      <c r="O1832">
        <f>L1832*0.61*1.07</f>
        <v>0.14401303574032503</v>
      </c>
      <c r="Q1832">
        <f>O1832*0.531</f>
        <v>7.6470921978112602E-2</v>
      </c>
      <c r="T1832">
        <f>(L1832*0.61*1.07)*(1+0.2)*0.531*3.67</f>
        <v>0.33677794039160791</v>
      </c>
    </row>
    <row r="1833" spans="1:20" hidden="1" x14ac:dyDescent="0.3">
      <c r="A1833" s="26">
        <v>51001</v>
      </c>
      <c r="B1833">
        <v>217</v>
      </c>
      <c r="C1833" t="s">
        <v>211</v>
      </c>
      <c r="D1833">
        <v>19</v>
      </c>
      <c r="E1833" t="s">
        <v>219</v>
      </c>
      <c r="F1833">
        <v>4</v>
      </c>
      <c r="G1833">
        <v>10.7</v>
      </c>
      <c r="H1833">
        <f t="shared" si="819"/>
        <v>0.107</v>
      </c>
      <c r="I1833">
        <v>4</v>
      </c>
      <c r="J1833">
        <v>1.5</v>
      </c>
      <c r="K1833" s="27">
        <f t="shared" si="820"/>
        <v>8.9920445999999987E-3</v>
      </c>
      <c r="L1833">
        <f t="shared" ref="L1833:L1834" si="834">0.000084*(G1833^1.894314*I1833^0.808223+0.000034*G1833^2)</f>
        <v>2.295410196430147E-2</v>
      </c>
      <c r="O1833">
        <f>L1833*0.75*1.07</f>
        <v>1.842066682635193E-2</v>
      </c>
      <c r="Q1833">
        <f t="shared" ref="Q1833:Q1834" si="835">O1833*0.531</f>
        <v>9.7813740847928748E-3</v>
      </c>
      <c r="T1833">
        <f>(L1833*0.75*1.07)*(1+0.2)*0.531*3.67</f>
        <v>4.3077171469427827E-2</v>
      </c>
    </row>
    <row r="1834" spans="1:20" hidden="1" x14ac:dyDescent="0.3">
      <c r="A1834" s="26">
        <v>51001</v>
      </c>
      <c r="B1834">
        <v>217</v>
      </c>
      <c r="C1834" t="s">
        <v>211</v>
      </c>
      <c r="D1834">
        <v>20</v>
      </c>
      <c r="E1834" t="s">
        <v>219</v>
      </c>
      <c r="F1834">
        <v>4</v>
      </c>
      <c r="G1834">
        <v>12</v>
      </c>
      <c r="H1834">
        <f t="shared" si="819"/>
        <v>0.12</v>
      </c>
      <c r="I1834">
        <v>4</v>
      </c>
      <c r="J1834">
        <v>1.5</v>
      </c>
      <c r="K1834" s="27">
        <f t="shared" si="820"/>
        <v>1.130976E-2</v>
      </c>
      <c r="L1834">
        <f t="shared" si="834"/>
        <v>2.8522817516021627E-2</v>
      </c>
      <c r="O1834">
        <f>L1834*0.75*1.07</f>
        <v>2.288956105660736E-2</v>
      </c>
      <c r="Q1834">
        <f t="shared" si="835"/>
        <v>1.2154356921058509E-2</v>
      </c>
      <c r="T1834">
        <f>(L1834*0.75*1.07)*(1+0.2)*0.531*3.67</f>
        <v>5.3527787880341675E-2</v>
      </c>
    </row>
    <row r="1835" spans="1:20" hidden="1" x14ac:dyDescent="0.3">
      <c r="A1835" s="26">
        <v>51001</v>
      </c>
      <c r="B1835">
        <v>217</v>
      </c>
      <c r="C1835" t="s">
        <v>211</v>
      </c>
      <c r="D1835">
        <v>21</v>
      </c>
      <c r="E1835" t="s">
        <v>222</v>
      </c>
      <c r="F1835">
        <v>4</v>
      </c>
      <c r="G1835">
        <v>19.8</v>
      </c>
      <c r="H1835">
        <f t="shared" si="819"/>
        <v>0.19800000000000001</v>
      </c>
      <c r="I1835">
        <v>5</v>
      </c>
      <c r="J1835">
        <v>2</v>
      </c>
      <c r="K1835" s="27">
        <f t="shared" si="820"/>
        <v>3.0790821600000001E-2</v>
      </c>
      <c r="L1835">
        <f>0.000081*(G1835^1.922704*I1835^0.783213+0.000032*G1835^2)</f>
        <v>8.8927426343642646E-2</v>
      </c>
      <c r="O1835">
        <f>L1835*0.61*1.07</f>
        <v>5.8042931174495563E-2</v>
      </c>
      <c r="Q1835">
        <f>O1835*0.531</f>
        <v>3.0820796453657144E-2</v>
      </c>
      <c r="T1835">
        <f>(L1835*0.61*1.07)*(1+0.2)*0.531*3.67</f>
        <v>0.13573478758190605</v>
      </c>
    </row>
    <row r="1836" spans="1:20" hidden="1" x14ac:dyDescent="0.3">
      <c r="A1836" s="26">
        <v>51001</v>
      </c>
      <c r="B1836">
        <v>217</v>
      </c>
      <c r="C1836" t="s">
        <v>211</v>
      </c>
      <c r="D1836">
        <v>22</v>
      </c>
      <c r="E1836" t="s">
        <v>216</v>
      </c>
      <c r="F1836">
        <v>4</v>
      </c>
      <c r="G1836">
        <v>8</v>
      </c>
      <c r="H1836">
        <f t="shared" si="819"/>
        <v>0.08</v>
      </c>
      <c r="I1836">
        <v>4</v>
      </c>
      <c r="J1836">
        <v>2</v>
      </c>
      <c r="K1836" s="27">
        <f t="shared" si="820"/>
        <v>5.0265600000000002E-3</v>
      </c>
      <c r="L1836">
        <f>0.000086*(G1836^1.882935*I1836^0.813269+0.000016*G1836^2)</f>
        <v>1.3322870106163644E-2</v>
      </c>
      <c r="O1836">
        <f>L1836*0.45*0.75</f>
        <v>4.4964686608302308E-3</v>
      </c>
      <c r="Q1836">
        <f>O1836*0.52</f>
        <v>2.33816370363172E-3</v>
      </c>
      <c r="T1836">
        <f>(L1836*0.45*0.75)*(1+0.2)*0.52*3.67</f>
        <v>1.0297272950794096E-2</v>
      </c>
    </row>
    <row r="1837" spans="1:20" hidden="1" x14ac:dyDescent="0.3">
      <c r="A1837" s="26">
        <v>51001</v>
      </c>
      <c r="B1837">
        <v>217</v>
      </c>
      <c r="C1837" t="s">
        <v>211</v>
      </c>
      <c r="D1837">
        <v>23</v>
      </c>
      <c r="E1837" t="s">
        <v>212</v>
      </c>
      <c r="F1837">
        <v>4</v>
      </c>
      <c r="G1837">
        <v>57.2</v>
      </c>
      <c r="H1837">
        <f t="shared" si="819"/>
        <v>0.57200000000000006</v>
      </c>
      <c r="I1837">
        <v>18.3</v>
      </c>
      <c r="J1837">
        <v>11</v>
      </c>
      <c r="K1837" s="27">
        <f t="shared" si="820"/>
        <v>0.25697031360000006</v>
      </c>
      <c r="L1837">
        <f t="shared" ref="L1837:L1838" si="836">0.000062*(G1837^1.947206*I1837^0.894551+0.000039*G1837^2)</f>
        <v>2.2066437423364174</v>
      </c>
      <c r="O1837">
        <f>L1837*0.47*0.75</f>
        <v>0.77784191917358703</v>
      </c>
      <c r="Q1837">
        <f t="shared" ref="Q1837:Q1838" si="837">O1837*0.52</f>
        <v>0.40447779797026528</v>
      </c>
      <c r="T1837">
        <f>(L1837*0.47*0.75)*(1+0.2)*0.52*3.67</f>
        <v>1.7813202222610482</v>
      </c>
    </row>
    <row r="1838" spans="1:20" hidden="1" x14ac:dyDescent="0.3">
      <c r="A1838" s="26">
        <v>51001</v>
      </c>
      <c r="B1838">
        <v>217</v>
      </c>
      <c r="C1838" t="s">
        <v>211</v>
      </c>
      <c r="D1838">
        <v>24</v>
      </c>
      <c r="E1838" t="s">
        <v>212</v>
      </c>
      <c r="F1838">
        <v>4</v>
      </c>
      <c r="G1838">
        <v>41.5</v>
      </c>
      <c r="H1838">
        <f t="shared" si="819"/>
        <v>0.41499999999999998</v>
      </c>
      <c r="I1838">
        <v>19.5</v>
      </c>
      <c r="J1838">
        <v>13</v>
      </c>
      <c r="K1838" s="27">
        <f t="shared" si="820"/>
        <v>0.135265515</v>
      </c>
      <c r="L1838">
        <f t="shared" si="836"/>
        <v>1.2504543729964279</v>
      </c>
      <c r="O1838">
        <f>L1838*0.47*0.75</f>
        <v>0.44078516648124078</v>
      </c>
      <c r="Q1838">
        <f t="shared" si="837"/>
        <v>0.22920828657024522</v>
      </c>
      <c r="T1838">
        <f>(L1838*0.47*0.75)*(1+0.2)*0.52*3.67</f>
        <v>1.0094332940553599</v>
      </c>
    </row>
    <row r="1839" spans="1:20" hidden="1" x14ac:dyDescent="0.3">
      <c r="A1839" s="26">
        <v>51001</v>
      </c>
      <c r="B1839">
        <v>217</v>
      </c>
      <c r="C1839" t="s">
        <v>211</v>
      </c>
      <c r="D1839">
        <v>25</v>
      </c>
      <c r="E1839" t="s">
        <v>219</v>
      </c>
      <c r="F1839">
        <v>1</v>
      </c>
      <c r="G1839">
        <v>13.2</v>
      </c>
      <c r="H1839">
        <f t="shared" si="819"/>
        <v>0.13200000000000001</v>
      </c>
      <c r="I1839">
        <v>4</v>
      </c>
      <c r="J1839">
        <v>1</v>
      </c>
      <c r="K1839" s="27">
        <f t="shared" si="820"/>
        <v>1.3684809600000002E-2</v>
      </c>
      <c r="L1839">
        <f>0.000084*(G1839^1.894314*I1839^0.808223+0.000034*G1839^2)</f>
        <v>3.41667153733341E-2</v>
      </c>
      <c r="O1839">
        <f>L1839*0.75*1.07</f>
        <v>2.7418789087100617E-2</v>
      </c>
      <c r="Q1839">
        <f>O1839*0.531</f>
        <v>1.4559377005250429E-2</v>
      </c>
      <c r="T1839">
        <f>(L1839*0.75*1.07)*(1+0.2)*0.531*3.67</f>
        <v>6.4119496331122877E-2</v>
      </c>
    </row>
    <row r="1840" spans="1:20" hidden="1" x14ac:dyDescent="0.3">
      <c r="A1840" s="26">
        <v>51001</v>
      </c>
      <c r="B1840">
        <v>217</v>
      </c>
      <c r="C1840" t="s">
        <v>211</v>
      </c>
      <c r="D1840">
        <v>26</v>
      </c>
      <c r="E1840" t="s">
        <v>222</v>
      </c>
      <c r="F1840">
        <v>4</v>
      </c>
      <c r="G1840">
        <v>22.5</v>
      </c>
      <c r="H1840">
        <f t="shared" si="819"/>
        <v>0.22500000000000001</v>
      </c>
      <c r="I1840">
        <v>5</v>
      </c>
      <c r="J1840">
        <v>2</v>
      </c>
      <c r="K1840" s="27">
        <f t="shared" si="820"/>
        <v>3.9760875000000001E-2</v>
      </c>
      <c r="L1840">
        <f>0.000081*(G1840^1.922704*I1840^0.783213+0.000032*G1840^2)</f>
        <v>0.11370489491218685</v>
      </c>
      <c r="O1840">
        <f>L1840*0.61*1.07</f>
        <v>7.421518490918437E-2</v>
      </c>
      <c r="Q1840">
        <f>O1840*0.531</f>
        <v>3.9408263186776905E-2</v>
      </c>
      <c r="T1840">
        <f>(L1840*0.61*1.07)*(1+0.2)*0.531*3.67</f>
        <v>0.17355399107456546</v>
      </c>
    </row>
    <row r="1841" spans="1:20" hidden="1" x14ac:dyDescent="0.3">
      <c r="A1841" s="26">
        <v>51001</v>
      </c>
      <c r="B1841">
        <v>217</v>
      </c>
      <c r="C1841" t="s">
        <v>211</v>
      </c>
      <c r="D1841">
        <v>27</v>
      </c>
      <c r="E1841" t="s">
        <v>219</v>
      </c>
      <c r="F1841">
        <v>4</v>
      </c>
      <c r="G1841">
        <v>16.8</v>
      </c>
      <c r="H1841">
        <f t="shared" si="819"/>
        <v>0.16800000000000001</v>
      </c>
      <c r="I1841">
        <v>4</v>
      </c>
      <c r="J1841">
        <v>1</v>
      </c>
      <c r="K1841" s="27">
        <f t="shared" si="820"/>
        <v>2.2167129600000002E-2</v>
      </c>
      <c r="L1841">
        <f>0.000084*(G1841^1.894314*I1841^0.808223+0.000034*G1841^2)</f>
        <v>5.395168759601715E-2</v>
      </c>
      <c r="O1841">
        <f>L1841*0.75*1.07</f>
        <v>4.3296229295803769E-2</v>
      </c>
      <c r="Q1841">
        <f>O1841*0.531</f>
        <v>2.2990297756071802E-2</v>
      </c>
      <c r="T1841">
        <f>(L1841*0.75*1.07)*(1+0.2)*0.531*3.67</f>
        <v>0.10124927131774021</v>
      </c>
    </row>
    <row r="1842" spans="1:20" hidden="1" x14ac:dyDescent="0.3">
      <c r="A1842" s="26">
        <v>51001</v>
      </c>
      <c r="B1842">
        <v>217</v>
      </c>
      <c r="C1842" t="s">
        <v>211</v>
      </c>
      <c r="D1842">
        <v>28</v>
      </c>
      <c r="E1842" t="s">
        <v>222</v>
      </c>
      <c r="F1842">
        <v>7</v>
      </c>
      <c r="G1842">
        <v>70</v>
      </c>
      <c r="H1842">
        <f t="shared" si="819"/>
        <v>0.7</v>
      </c>
      <c r="I1842">
        <v>9</v>
      </c>
      <c r="J1842">
        <v>0</v>
      </c>
      <c r="K1842" s="27">
        <f t="shared" si="820"/>
        <v>0.38484599999999997</v>
      </c>
      <c r="L1842">
        <f>0.000081*(G1842^1.922704*I1842^0.783213+0.000032*G1842^2)</f>
        <v>1.5975004611167829</v>
      </c>
      <c r="O1842">
        <f>L1842*0.61*1.07</f>
        <v>1.0426885509709243</v>
      </c>
      <c r="Q1842">
        <f>O1842*0.531</f>
        <v>0.55366762056556085</v>
      </c>
      <c r="T1842">
        <f>(L1842*0.61*1.07)*(1+0.2)*0.531*3.67</f>
        <v>2.4383522009707295</v>
      </c>
    </row>
    <row r="1843" spans="1:20" hidden="1" x14ac:dyDescent="0.3">
      <c r="A1843" s="26">
        <v>51001</v>
      </c>
      <c r="B1843">
        <v>217</v>
      </c>
      <c r="C1843" t="s">
        <v>211</v>
      </c>
      <c r="D1843">
        <v>29</v>
      </c>
      <c r="E1843" t="s">
        <v>220</v>
      </c>
      <c r="F1843">
        <v>7</v>
      </c>
      <c r="G1843">
        <v>12.7</v>
      </c>
      <c r="H1843">
        <f t="shared" si="819"/>
        <v>0.127</v>
      </c>
      <c r="I1843">
        <v>5</v>
      </c>
      <c r="J1843">
        <v>0</v>
      </c>
      <c r="K1843" s="27">
        <f t="shared" si="820"/>
        <v>1.26677166E-2</v>
      </c>
      <c r="L1843">
        <f>0.000084*(G1843^1.894314*I1843^0.808223+0.000031*G1843^2)</f>
        <v>3.8032822600146031E-2</v>
      </c>
      <c r="O1843">
        <f>L1843*0.78*1.07</f>
        <v>3.1742193742081877E-2</v>
      </c>
      <c r="Q1843">
        <f>O1843*0.531</f>
        <v>1.6855104877045477E-2</v>
      </c>
      <c r="T1843">
        <f>(L1843*0.78*1.07)*(1+0.2)*0.531*3.67</f>
        <v>7.4229881878508278E-2</v>
      </c>
    </row>
    <row r="1844" spans="1:20" hidden="1" x14ac:dyDescent="0.3">
      <c r="A1844" s="26">
        <v>51001</v>
      </c>
      <c r="B1844">
        <v>217</v>
      </c>
      <c r="C1844" t="s">
        <v>211</v>
      </c>
      <c r="D1844">
        <v>30</v>
      </c>
      <c r="E1844" t="s">
        <v>216</v>
      </c>
      <c r="F1844">
        <v>4</v>
      </c>
      <c r="G1844">
        <v>7.7</v>
      </c>
      <c r="H1844">
        <f t="shared" si="819"/>
        <v>7.6999999999999999E-2</v>
      </c>
      <c r="I1844">
        <v>4</v>
      </c>
      <c r="J1844">
        <v>2</v>
      </c>
      <c r="K1844" s="27">
        <f t="shared" si="820"/>
        <v>4.6566365999999998E-3</v>
      </c>
      <c r="L1844">
        <f>0.000086*(G1844^1.882935*I1844^0.813269+0.000016*G1844^2)</f>
        <v>1.2397737874164594E-2</v>
      </c>
      <c r="O1844">
        <f>L1844*0.45*0.75</f>
        <v>4.1842365325305501E-3</v>
      </c>
      <c r="Q1844">
        <f>O1844*0.52</f>
        <v>2.1758029969158859E-3</v>
      </c>
      <c r="T1844">
        <f>(L1844*0.45*0.75)*(1+0.2)*0.52*3.67</f>
        <v>9.582236398417562E-3</v>
      </c>
    </row>
    <row r="1845" spans="1:20" hidden="1" x14ac:dyDescent="0.3">
      <c r="A1845" s="26">
        <v>51001</v>
      </c>
      <c r="B1845">
        <v>217</v>
      </c>
      <c r="C1845" t="s">
        <v>211</v>
      </c>
      <c r="D1845">
        <v>31</v>
      </c>
      <c r="E1845" t="s">
        <v>222</v>
      </c>
      <c r="F1845">
        <v>4</v>
      </c>
      <c r="G1845">
        <v>25.2</v>
      </c>
      <c r="H1845">
        <f t="shared" si="819"/>
        <v>0.252</v>
      </c>
      <c r="I1845">
        <v>6</v>
      </c>
      <c r="J1845">
        <v>4</v>
      </c>
      <c r="K1845" s="27">
        <f t="shared" si="820"/>
        <v>4.9876041600000004E-2</v>
      </c>
      <c r="L1845">
        <f>0.000081*(G1845^1.922704*I1845^0.783213+0.000032*G1845^2)</f>
        <v>0.16308950056087657</v>
      </c>
      <c r="O1845">
        <f>L1845*0.61*1.07</f>
        <v>0.10644851701608414</v>
      </c>
      <c r="Q1845">
        <f>O1845*0.531</f>
        <v>5.6524162535540684E-2</v>
      </c>
      <c r="T1845">
        <f>(L1845*0.61*1.07)*(1+0.2)*0.531*3.67</f>
        <v>0.24893241180652115</v>
      </c>
    </row>
    <row r="1846" spans="1:20" hidden="1" x14ac:dyDescent="0.3">
      <c r="A1846" s="26">
        <v>51001</v>
      </c>
      <c r="B1846">
        <v>217</v>
      </c>
      <c r="C1846" t="s">
        <v>211</v>
      </c>
      <c r="D1846">
        <v>32</v>
      </c>
      <c r="E1846" t="s">
        <v>217</v>
      </c>
      <c r="F1846">
        <v>4</v>
      </c>
      <c r="G1846">
        <v>7.6</v>
      </c>
      <c r="H1846">
        <f t="shared" si="819"/>
        <v>7.5999999999999998E-2</v>
      </c>
      <c r="I1846">
        <v>4</v>
      </c>
      <c r="J1846">
        <v>2</v>
      </c>
      <c r="K1846" s="27">
        <f t="shared" si="820"/>
        <v>4.5364704E-3</v>
      </c>
      <c r="L1846">
        <f>0.000059*(G1846^1.965295*I1846^0.892133+0.000019*G1846^2)</f>
        <v>1.094033743033771E-2</v>
      </c>
      <c r="O1846">
        <f>L1846*0.47*0.75</f>
        <v>3.8564689441940424E-3</v>
      </c>
      <c r="Q1846">
        <f>O1846*0.52</f>
        <v>2.0053638509809021E-3</v>
      </c>
      <c r="T1846">
        <f>(L1846*0.47*0.75)*(1+0.2)*0.52*3.67</f>
        <v>8.8316223997198934E-3</v>
      </c>
    </row>
    <row r="1847" spans="1:20" hidden="1" x14ac:dyDescent="0.3">
      <c r="A1847" s="26">
        <v>51001</v>
      </c>
      <c r="B1847">
        <v>217</v>
      </c>
      <c r="C1847" t="s">
        <v>211</v>
      </c>
      <c r="D1847">
        <v>33</v>
      </c>
      <c r="E1847" t="s">
        <v>222</v>
      </c>
      <c r="F1847">
        <v>7</v>
      </c>
      <c r="G1847">
        <v>16</v>
      </c>
      <c r="H1847">
        <f t="shared" si="819"/>
        <v>0.16</v>
      </c>
      <c r="I1847">
        <v>4</v>
      </c>
      <c r="J1847">
        <v>0</v>
      </c>
      <c r="K1847" s="27">
        <f t="shared" si="820"/>
        <v>2.0106240000000001E-2</v>
      </c>
      <c r="L1847">
        <f t="shared" ref="L1847:L1849" si="838">0.000081*(G1847^1.922704*I1847^0.783213+0.000032*G1847^2)</f>
        <v>4.9567652549438783E-2</v>
      </c>
      <c r="O1847">
        <f>L1847*0.61*1.07</f>
        <v>3.2352806819018691E-2</v>
      </c>
      <c r="Q1847">
        <f t="shared" ref="Q1847:Q1849" si="839">O1847*0.531</f>
        <v>1.7179340420898925E-2</v>
      </c>
      <c r="T1847">
        <f>(L1847*0.61*1.07)*(1+0.2)*0.531*3.67</f>
        <v>7.5657815213638874E-2</v>
      </c>
    </row>
    <row r="1848" spans="1:20" hidden="1" x14ac:dyDescent="0.3">
      <c r="A1848" s="26">
        <v>51001</v>
      </c>
      <c r="B1848">
        <v>217</v>
      </c>
      <c r="C1848" t="s">
        <v>211</v>
      </c>
      <c r="D1848">
        <v>34</v>
      </c>
      <c r="E1848" t="s">
        <v>222</v>
      </c>
      <c r="F1848">
        <v>7</v>
      </c>
      <c r="G1848">
        <v>16</v>
      </c>
      <c r="H1848">
        <f t="shared" si="819"/>
        <v>0.16</v>
      </c>
      <c r="I1848">
        <v>5</v>
      </c>
      <c r="J1848">
        <v>0</v>
      </c>
      <c r="K1848" s="27">
        <f t="shared" si="820"/>
        <v>2.0106240000000001E-2</v>
      </c>
      <c r="L1848">
        <f t="shared" si="838"/>
        <v>5.9033509383360931E-2</v>
      </c>
      <c r="O1848">
        <f>L1848*0.61*1.07</f>
        <v>3.8531171574519678E-2</v>
      </c>
      <c r="Q1848">
        <f t="shared" si="839"/>
        <v>2.0460052106069951E-2</v>
      </c>
      <c r="T1848">
        <f>(L1848*0.61*1.07)*(1+0.2)*0.531*3.67</f>
        <v>9.010606947513207E-2</v>
      </c>
    </row>
    <row r="1849" spans="1:20" hidden="1" x14ac:dyDescent="0.3">
      <c r="A1849" s="26">
        <v>51001</v>
      </c>
      <c r="B1849">
        <v>217</v>
      </c>
      <c r="C1849" t="s">
        <v>211</v>
      </c>
      <c r="D1849">
        <v>35</v>
      </c>
      <c r="E1849" t="s">
        <v>222</v>
      </c>
      <c r="F1849">
        <v>7</v>
      </c>
      <c r="G1849">
        <v>16.399999999999999</v>
      </c>
      <c r="H1849">
        <f t="shared" si="819"/>
        <v>0.16399999999999998</v>
      </c>
      <c r="I1849">
        <v>5</v>
      </c>
      <c r="J1849">
        <v>0</v>
      </c>
      <c r="K1849" s="27">
        <f t="shared" si="820"/>
        <v>2.1124118399999996E-2</v>
      </c>
      <c r="L1849">
        <f t="shared" si="838"/>
        <v>6.1903817188103206E-2</v>
      </c>
      <c r="O1849">
        <f>L1849*0.61*1.07</f>
        <v>4.0404621478674969E-2</v>
      </c>
      <c r="Q1849">
        <f t="shared" si="839"/>
        <v>2.145485400517641E-2</v>
      </c>
      <c r="T1849">
        <f>(L1849*0.61*1.07)*(1+0.2)*0.531*3.67</f>
        <v>9.4487177038796902E-2</v>
      </c>
    </row>
    <row r="1850" spans="1:20" hidden="1" x14ac:dyDescent="0.3">
      <c r="A1850" s="26">
        <v>51001</v>
      </c>
      <c r="B1850">
        <v>217</v>
      </c>
      <c r="C1850" t="s">
        <v>211</v>
      </c>
      <c r="D1850">
        <v>36</v>
      </c>
      <c r="E1850" t="s">
        <v>216</v>
      </c>
      <c r="F1850">
        <v>4</v>
      </c>
      <c r="G1850">
        <v>8</v>
      </c>
      <c r="H1850">
        <f t="shared" si="819"/>
        <v>0.08</v>
      </c>
      <c r="I1850">
        <v>4</v>
      </c>
      <c r="J1850">
        <v>2</v>
      </c>
      <c r="K1850" s="27">
        <f t="shared" si="820"/>
        <v>5.0265600000000002E-3</v>
      </c>
      <c r="L1850">
        <f t="shared" ref="L1850" si="840">0.000086*(G1850^1.882935*I1850^0.813269+0.000016*G1850^2)</f>
        <v>1.3322870106163644E-2</v>
      </c>
      <c r="O1850">
        <f>L1850*0.45*0.75</f>
        <v>4.4964686608302308E-3</v>
      </c>
      <c r="Q1850">
        <f>O1850*0.52</f>
        <v>2.33816370363172E-3</v>
      </c>
      <c r="T1850">
        <f>(L1850*0.45*0.75)*(1+0.2)*0.52*3.67</f>
        <v>1.0297272950794096E-2</v>
      </c>
    </row>
    <row r="1851" spans="1:20" s="28" customFormat="1" hidden="1" x14ac:dyDescent="0.3">
      <c r="A1851" s="26"/>
      <c r="H1851"/>
      <c r="K1851" s="27"/>
      <c r="L1851"/>
      <c r="M1851"/>
      <c r="N1851"/>
      <c r="O1851"/>
      <c r="P1851"/>
    </row>
    <row r="1852" spans="1:20" hidden="1" x14ac:dyDescent="0.3">
      <c r="A1852" s="26">
        <v>51001</v>
      </c>
      <c r="B1852">
        <v>217</v>
      </c>
      <c r="C1852" t="s">
        <v>211</v>
      </c>
      <c r="D1852">
        <v>38</v>
      </c>
      <c r="E1852" t="s">
        <v>222</v>
      </c>
      <c r="F1852">
        <v>4</v>
      </c>
      <c r="G1852">
        <v>14.2</v>
      </c>
      <c r="H1852">
        <f t="shared" si="819"/>
        <v>0.14199999999999999</v>
      </c>
      <c r="I1852">
        <v>6</v>
      </c>
      <c r="J1852">
        <v>3</v>
      </c>
      <c r="K1852" s="27">
        <f t="shared" si="820"/>
        <v>1.5836805599999997E-2</v>
      </c>
      <c r="L1852">
        <f>0.000081*(G1852^1.922704*I1852^0.783213+0.000032*G1852^2)</f>
        <v>5.413233941256787E-2</v>
      </c>
      <c r="O1852">
        <f>L1852*0.61*1.07</f>
        <v>3.5332177934583049E-2</v>
      </c>
      <c r="Q1852">
        <f>O1852*0.531</f>
        <v>1.8761386483263601E-2</v>
      </c>
      <c r="T1852">
        <f>(L1852*0.61*1.07)*(1+0.2)*0.531*3.67</f>
        <v>8.262514607229289E-2</v>
      </c>
    </row>
    <row r="1853" spans="1:20" s="28" customFormat="1" hidden="1" x14ac:dyDescent="0.3">
      <c r="A1853" s="26"/>
      <c r="H1853"/>
      <c r="K1853" s="27"/>
      <c r="L1853"/>
      <c r="M1853"/>
      <c r="N1853"/>
      <c r="O1853"/>
      <c r="P1853"/>
    </row>
    <row r="1854" spans="1:20" hidden="1" x14ac:dyDescent="0.3">
      <c r="A1854" s="26">
        <v>51001</v>
      </c>
      <c r="B1854">
        <v>217</v>
      </c>
      <c r="C1854" t="s">
        <v>211</v>
      </c>
      <c r="D1854">
        <v>40</v>
      </c>
      <c r="E1854" t="s">
        <v>216</v>
      </c>
      <c r="F1854">
        <v>4</v>
      </c>
      <c r="G1854">
        <v>7.6</v>
      </c>
      <c r="H1854">
        <f t="shared" si="819"/>
        <v>7.5999999999999998E-2</v>
      </c>
      <c r="I1854">
        <v>4</v>
      </c>
      <c r="J1854">
        <v>2</v>
      </c>
      <c r="K1854" s="27">
        <f t="shared" si="820"/>
        <v>4.5364704E-3</v>
      </c>
      <c r="L1854">
        <f>0.000086*(G1854^1.882935*I1854^0.813269+0.000016*G1854^2)</f>
        <v>1.2096306239038573E-2</v>
      </c>
      <c r="O1854">
        <f>L1854*0.45*0.75</f>
        <v>4.082503355675518E-3</v>
      </c>
      <c r="Q1854">
        <f>O1854*0.52</f>
        <v>2.1229017449512695E-3</v>
      </c>
      <c r="T1854">
        <f>(L1854*0.45*0.75)*(1+0.2)*0.52*3.67</f>
        <v>9.3492592847653905E-3</v>
      </c>
    </row>
    <row r="1855" spans="1:20" hidden="1" x14ac:dyDescent="0.3">
      <c r="A1855" s="26">
        <v>51001</v>
      </c>
      <c r="B1855">
        <v>217</v>
      </c>
      <c r="C1855" t="s">
        <v>211</v>
      </c>
      <c r="D1855">
        <v>41</v>
      </c>
      <c r="E1855" t="s">
        <v>222</v>
      </c>
      <c r="F1855">
        <v>4</v>
      </c>
      <c r="G1855">
        <v>19.2</v>
      </c>
      <c r="H1855">
        <f t="shared" si="819"/>
        <v>0.192</v>
      </c>
      <c r="I1855">
        <v>6</v>
      </c>
      <c r="J1855">
        <v>3</v>
      </c>
      <c r="K1855" s="27">
        <f t="shared" si="820"/>
        <v>2.8952985600000002E-2</v>
      </c>
      <c r="L1855">
        <f>0.000081*(G1855^1.922704*I1855^0.783213+0.000032*G1855^2)</f>
        <v>9.668428544091201E-2</v>
      </c>
      <c r="O1855">
        <f>L1855*0.61*1.07</f>
        <v>6.3105833107283266E-2</v>
      </c>
      <c r="Q1855">
        <f>O1855*0.531</f>
        <v>3.3509197379967416E-2</v>
      </c>
      <c r="T1855">
        <f>(L1855*0.61*1.07)*(1+0.2)*0.531*3.67</f>
        <v>0.1475745052613765</v>
      </c>
    </row>
    <row r="1856" spans="1:20" hidden="1" x14ac:dyDescent="0.3">
      <c r="A1856" s="26">
        <v>51001</v>
      </c>
      <c r="B1856">
        <v>217</v>
      </c>
      <c r="C1856" t="s">
        <v>211</v>
      </c>
      <c r="D1856">
        <v>42</v>
      </c>
      <c r="E1856" t="s">
        <v>216</v>
      </c>
      <c r="F1856">
        <v>4</v>
      </c>
      <c r="G1856">
        <v>7.7</v>
      </c>
      <c r="H1856">
        <f t="shared" si="819"/>
        <v>7.6999999999999999E-2</v>
      </c>
      <c r="I1856">
        <v>4</v>
      </c>
      <c r="J1856">
        <v>2</v>
      </c>
      <c r="K1856" s="27">
        <f t="shared" si="820"/>
        <v>4.6566365999999998E-3</v>
      </c>
      <c r="L1856">
        <f>0.000086*(G1856^1.882935*I1856^0.813269+0.000016*G1856^2)</f>
        <v>1.2397737874164594E-2</v>
      </c>
      <c r="O1856">
        <f>L1856*0.45*0.75</f>
        <v>4.1842365325305501E-3</v>
      </c>
      <c r="Q1856">
        <f>O1856*0.52</f>
        <v>2.1758029969158859E-3</v>
      </c>
      <c r="T1856">
        <f>(L1856*0.45*0.75)*(1+0.2)*0.52*3.67</f>
        <v>9.582236398417562E-3</v>
      </c>
    </row>
    <row r="1857" spans="1:20" hidden="1" x14ac:dyDescent="0.3">
      <c r="A1857" s="26">
        <v>51001</v>
      </c>
      <c r="B1857">
        <v>217</v>
      </c>
      <c r="C1857" t="s">
        <v>211</v>
      </c>
      <c r="D1857">
        <v>43</v>
      </c>
      <c r="E1857" t="s">
        <v>222</v>
      </c>
      <c r="F1857">
        <v>4</v>
      </c>
      <c r="G1857">
        <v>25.2</v>
      </c>
      <c r="H1857">
        <f t="shared" si="819"/>
        <v>0.252</v>
      </c>
      <c r="I1857">
        <v>6</v>
      </c>
      <c r="J1857">
        <v>3</v>
      </c>
      <c r="K1857" s="27">
        <f t="shared" si="820"/>
        <v>4.9876041600000004E-2</v>
      </c>
      <c r="L1857">
        <f>0.000081*(G1857^1.922704*I1857^0.783213+0.000032*G1857^2)</f>
        <v>0.16308950056087657</v>
      </c>
      <c r="O1857">
        <f>L1857*0.61*1.07</f>
        <v>0.10644851701608414</v>
      </c>
      <c r="Q1857">
        <f>O1857*0.531</f>
        <v>5.6524162535540684E-2</v>
      </c>
      <c r="T1857">
        <f>(L1857*0.61*1.07)*(1+0.2)*0.531*3.67</f>
        <v>0.24893241180652115</v>
      </c>
    </row>
    <row r="1858" spans="1:20" hidden="1" x14ac:dyDescent="0.3">
      <c r="A1858" s="26">
        <v>51001</v>
      </c>
      <c r="B1858">
        <v>217</v>
      </c>
      <c r="C1858" t="s">
        <v>211</v>
      </c>
      <c r="D1858">
        <v>44</v>
      </c>
      <c r="E1858" t="s">
        <v>216</v>
      </c>
      <c r="F1858">
        <v>4</v>
      </c>
      <c r="G1858">
        <v>12</v>
      </c>
      <c r="H1858">
        <f t="shared" si="819"/>
        <v>0.12</v>
      </c>
      <c r="I1858">
        <v>8</v>
      </c>
      <c r="J1858">
        <v>4</v>
      </c>
      <c r="K1858" s="27">
        <f t="shared" si="820"/>
        <v>1.130976E-2</v>
      </c>
      <c r="L1858">
        <f>0.000086*(G1858^1.882935*I1858^0.813269+0.000016*G1858^2)</f>
        <v>5.0232338253226226E-2</v>
      </c>
      <c r="O1858">
        <f>L1858*0.45*0.75</f>
        <v>1.6953414160463851E-2</v>
      </c>
      <c r="Q1858">
        <f>O1858*0.52</f>
        <v>8.8157753634412021E-3</v>
      </c>
      <c r="T1858">
        <f>(L1858*0.45*0.75)*(1+0.2)*0.52*3.67</f>
        <v>3.8824674700595051E-2</v>
      </c>
    </row>
    <row r="1859" spans="1:20" s="28" customFormat="1" hidden="1" x14ac:dyDescent="0.3">
      <c r="A1859" s="26"/>
      <c r="H1859"/>
      <c r="K1859" s="27"/>
      <c r="L1859"/>
      <c r="M1859"/>
      <c r="N1859"/>
      <c r="O1859"/>
      <c r="P1859"/>
    </row>
    <row r="1860" spans="1:20" hidden="1" x14ac:dyDescent="0.3">
      <c r="A1860" s="26">
        <v>51001</v>
      </c>
      <c r="B1860">
        <v>217</v>
      </c>
      <c r="C1860" t="s">
        <v>211</v>
      </c>
      <c r="D1860">
        <v>46</v>
      </c>
      <c r="E1860" t="s">
        <v>222</v>
      </c>
      <c r="F1860">
        <v>4</v>
      </c>
      <c r="G1860">
        <v>14.8</v>
      </c>
      <c r="H1860">
        <f t="shared" ref="H1860:H1922" si="841">G1860/100</f>
        <v>0.14800000000000002</v>
      </c>
      <c r="I1860">
        <v>6</v>
      </c>
      <c r="J1860">
        <v>3</v>
      </c>
      <c r="K1860" s="27">
        <f t="shared" ref="K1860:K1922" si="842">0.7854*H1860^2</f>
        <v>1.7203401600000005E-2</v>
      </c>
      <c r="L1860">
        <f t="shared" ref="L1860:L1861" si="843">0.000081*(G1860^1.922704*I1860^0.783213+0.000032*G1860^2)</f>
        <v>5.8615744025676174E-2</v>
      </c>
      <c r="O1860">
        <f>L1860*0.61*1.07</f>
        <v>3.8258496125558844E-2</v>
      </c>
      <c r="Q1860">
        <f t="shared" ref="Q1860:Q1861" si="844">O1860*0.531</f>
        <v>2.0315261442671748E-2</v>
      </c>
      <c r="T1860">
        <f>(L1860*0.61*1.07)*(1+0.2)*0.531*3.67</f>
        <v>8.9468411393526362E-2</v>
      </c>
    </row>
    <row r="1861" spans="1:20" hidden="1" x14ac:dyDescent="0.3">
      <c r="A1861" s="26">
        <v>51001</v>
      </c>
      <c r="B1861">
        <v>217</v>
      </c>
      <c r="C1861" t="s">
        <v>211</v>
      </c>
      <c r="D1861">
        <v>47</v>
      </c>
      <c r="E1861" t="s">
        <v>222</v>
      </c>
      <c r="F1861">
        <v>4</v>
      </c>
      <c r="G1861">
        <v>24.5</v>
      </c>
      <c r="H1861">
        <f t="shared" si="841"/>
        <v>0.245</v>
      </c>
      <c r="I1861">
        <v>8</v>
      </c>
      <c r="J1861">
        <v>4</v>
      </c>
      <c r="K1861" s="27">
        <f t="shared" si="842"/>
        <v>4.7143634999999996E-2</v>
      </c>
      <c r="L1861">
        <f t="shared" si="843"/>
        <v>0.19353321682033325</v>
      </c>
      <c r="O1861">
        <f>L1861*0.61*1.07</f>
        <v>0.12631913061863151</v>
      </c>
      <c r="Q1861">
        <f t="shared" si="844"/>
        <v>6.7075458358493337E-2</v>
      </c>
      <c r="T1861">
        <f>(L1861*0.61*1.07)*(1+0.2)*0.531*3.67</f>
        <v>0.29540031861080462</v>
      </c>
    </row>
    <row r="1862" spans="1:20" s="28" customFormat="1" hidden="1" x14ac:dyDescent="0.3">
      <c r="A1862" s="26"/>
      <c r="H1862"/>
      <c r="K1862" s="27"/>
      <c r="L1862"/>
      <c r="M1862"/>
      <c r="N1862"/>
      <c r="O1862"/>
      <c r="P1862"/>
    </row>
    <row r="1863" spans="1:20" hidden="1" x14ac:dyDescent="0.3">
      <c r="A1863" s="26">
        <v>51001</v>
      </c>
      <c r="B1863">
        <v>217</v>
      </c>
      <c r="C1863" t="s">
        <v>211</v>
      </c>
      <c r="D1863">
        <v>49</v>
      </c>
      <c r="E1863" t="s">
        <v>222</v>
      </c>
      <c r="F1863">
        <v>4</v>
      </c>
      <c r="G1863">
        <v>23.8</v>
      </c>
      <c r="H1863">
        <f t="shared" si="841"/>
        <v>0.23800000000000002</v>
      </c>
      <c r="I1863">
        <v>7</v>
      </c>
      <c r="J1863">
        <v>3</v>
      </c>
      <c r="K1863" s="27">
        <f t="shared" si="842"/>
        <v>4.4488197600000001E-2</v>
      </c>
      <c r="L1863">
        <f t="shared" ref="L1863:L1866" si="845">0.000081*(G1863^1.922704*I1863^0.783213+0.000032*G1863^2)</f>
        <v>0.16486583987758505</v>
      </c>
      <c r="O1863">
        <f>L1863*0.61*1.07</f>
        <v>0.10760793368809976</v>
      </c>
      <c r="Q1863">
        <f t="shared" ref="Q1863:Q1866" si="846">O1863*0.531</f>
        <v>5.7139812788380977E-2</v>
      </c>
      <c r="T1863">
        <f>(L1863*0.61*1.07)*(1+0.2)*0.531*3.67</f>
        <v>0.25164373552002978</v>
      </c>
    </row>
    <row r="1864" spans="1:20" hidden="1" x14ac:dyDescent="0.3">
      <c r="A1864" s="26">
        <v>51001</v>
      </c>
      <c r="B1864">
        <v>217</v>
      </c>
      <c r="C1864" t="s">
        <v>211</v>
      </c>
      <c r="D1864">
        <v>50</v>
      </c>
      <c r="E1864" t="s">
        <v>222</v>
      </c>
      <c r="F1864">
        <v>7</v>
      </c>
      <c r="G1864">
        <v>23.7</v>
      </c>
      <c r="H1864">
        <f t="shared" si="841"/>
        <v>0.23699999999999999</v>
      </c>
      <c r="I1864">
        <v>9</v>
      </c>
      <c r="J1864">
        <v>0</v>
      </c>
      <c r="K1864" s="27">
        <f t="shared" si="842"/>
        <v>4.4115132599999995E-2</v>
      </c>
      <c r="L1864">
        <f t="shared" si="845"/>
        <v>0.19911201932576092</v>
      </c>
      <c r="O1864">
        <f>L1864*0.61*1.07</f>
        <v>0.12996041501392416</v>
      </c>
      <c r="Q1864">
        <f t="shared" si="846"/>
        <v>6.9008980372393738E-2</v>
      </c>
      <c r="T1864">
        <f>(L1864*0.61*1.07)*(1+0.2)*0.531*3.67</f>
        <v>0.30391554956002198</v>
      </c>
    </row>
    <row r="1865" spans="1:20" hidden="1" x14ac:dyDescent="0.3">
      <c r="A1865" s="26">
        <v>51001</v>
      </c>
      <c r="B1865">
        <v>217</v>
      </c>
      <c r="C1865" t="s">
        <v>211</v>
      </c>
      <c r="D1865">
        <v>51</v>
      </c>
      <c r="E1865" t="s">
        <v>222</v>
      </c>
      <c r="F1865">
        <v>4</v>
      </c>
      <c r="G1865">
        <v>19</v>
      </c>
      <c r="H1865">
        <f t="shared" si="841"/>
        <v>0.19</v>
      </c>
      <c r="I1865">
        <v>7</v>
      </c>
      <c r="J1865">
        <v>4</v>
      </c>
      <c r="K1865" s="27">
        <f t="shared" si="842"/>
        <v>2.835294E-2</v>
      </c>
      <c r="L1865">
        <f t="shared" si="845"/>
        <v>0.10691662831175094</v>
      </c>
      <c r="O1865">
        <f>L1865*0.61*1.07</f>
        <v>6.9784483299079839E-2</v>
      </c>
      <c r="Q1865">
        <f t="shared" si="846"/>
        <v>3.7055560631811396E-2</v>
      </c>
      <c r="T1865">
        <f>(L1865*0.61*1.07)*(1+0.2)*0.531*3.67</f>
        <v>0.16319268902249739</v>
      </c>
    </row>
    <row r="1866" spans="1:20" hidden="1" x14ac:dyDescent="0.3">
      <c r="A1866" s="26">
        <v>51001</v>
      </c>
      <c r="B1866">
        <v>217</v>
      </c>
      <c r="C1866" t="s">
        <v>211</v>
      </c>
      <c r="D1866">
        <v>52</v>
      </c>
      <c r="E1866" t="s">
        <v>222</v>
      </c>
      <c r="F1866">
        <v>7</v>
      </c>
      <c r="G1866">
        <v>17.2</v>
      </c>
      <c r="H1866">
        <f t="shared" si="841"/>
        <v>0.17199999999999999</v>
      </c>
      <c r="I1866">
        <v>8</v>
      </c>
      <c r="J1866">
        <v>0</v>
      </c>
      <c r="K1866" s="27">
        <f t="shared" si="842"/>
        <v>2.3235273599999995E-2</v>
      </c>
      <c r="L1866">
        <f t="shared" si="845"/>
        <v>9.8029259275248734E-2</v>
      </c>
      <c r="O1866">
        <f>L1866*0.61*1.07</f>
        <v>6.3983697528954858E-2</v>
      </c>
      <c r="Q1866">
        <f t="shared" si="846"/>
        <v>3.3975343387875029E-2</v>
      </c>
      <c r="T1866">
        <f>(L1866*0.61*1.07)*(1+0.2)*0.531*3.67</f>
        <v>0.14962741228020163</v>
      </c>
    </row>
    <row r="1867" spans="1:20" hidden="1" x14ac:dyDescent="0.3">
      <c r="A1867" s="26">
        <v>51001</v>
      </c>
      <c r="B1867">
        <v>217</v>
      </c>
      <c r="C1867" t="s">
        <v>211</v>
      </c>
      <c r="D1867">
        <v>53</v>
      </c>
      <c r="E1867" t="s">
        <v>216</v>
      </c>
      <c r="F1867">
        <v>4</v>
      </c>
      <c r="G1867">
        <v>18</v>
      </c>
      <c r="H1867">
        <f t="shared" si="841"/>
        <v>0.18</v>
      </c>
      <c r="I1867">
        <v>8</v>
      </c>
      <c r="J1867">
        <v>4</v>
      </c>
      <c r="K1867" s="27">
        <f t="shared" si="842"/>
        <v>2.5446959999999998E-2</v>
      </c>
      <c r="L1867">
        <f t="shared" ref="L1867:L1868" si="847">0.000086*(G1867^1.882935*I1867^0.813269+0.000016*G1867^2)</f>
        <v>0.10778339837689752</v>
      </c>
      <c r="O1867">
        <f>L1867*0.45*0.75</f>
        <v>3.6376896952202913E-2</v>
      </c>
      <c r="Q1867">
        <f t="shared" ref="Q1867:Q1868" si="848">O1867*0.52</f>
        <v>1.8915986415145514E-2</v>
      </c>
      <c r="T1867">
        <f>(L1867*0.45*0.75)*(1+0.2)*0.52*3.67</f>
        <v>8.3306004172300843E-2</v>
      </c>
    </row>
    <row r="1868" spans="1:20" hidden="1" x14ac:dyDescent="0.3">
      <c r="A1868" s="26">
        <v>51001</v>
      </c>
      <c r="B1868">
        <v>217</v>
      </c>
      <c r="C1868" t="s">
        <v>211</v>
      </c>
      <c r="D1868">
        <v>54</v>
      </c>
      <c r="E1868" t="s">
        <v>216</v>
      </c>
      <c r="F1868">
        <v>4</v>
      </c>
      <c r="G1868">
        <v>14.2</v>
      </c>
      <c r="H1868">
        <f t="shared" si="841"/>
        <v>0.14199999999999999</v>
      </c>
      <c r="I1868">
        <v>8</v>
      </c>
      <c r="J1868">
        <v>4</v>
      </c>
      <c r="K1868" s="27">
        <f t="shared" si="842"/>
        <v>1.5836805599999997E-2</v>
      </c>
      <c r="L1868">
        <f t="shared" si="847"/>
        <v>6.8966683635049444E-2</v>
      </c>
      <c r="O1868">
        <f>L1868*0.45*0.75</f>
        <v>2.327625572682919E-2</v>
      </c>
      <c r="Q1868">
        <f t="shared" si="848"/>
        <v>1.210365297795118E-2</v>
      </c>
      <c r="T1868">
        <f>(L1868*0.45*0.75)*(1+0.2)*0.52*3.67</f>
        <v>5.3304487714896986E-2</v>
      </c>
    </row>
    <row r="1869" spans="1:20" s="28" customFormat="1" hidden="1" x14ac:dyDescent="0.3">
      <c r="A1869" s="26"/>
      <c r="H1869"/>
      <c r="K1869" s="27"/>
      <c r="L1869"/>
      <c r="M1869"/>
      <c r="N1869"/>
      <c r="O1869"/>
      <c r="P1869"/>
    </row>
    <row r="1870" spans="1:20" hidden="1" x14ac:dyDescent="0.3">
      <c r="A1870" s="26">
        <v>51001</v>
      </c>
      <c r="B1870">
        <v>217</v>
      </c>
      <c r="C1870" t="s">
        <v>211</v>
      </c>
      <c r="D1870">
        <v>56</v>
      </c>
      <c r="E1870" t="s">
        <v>216</v>
      </c>
      <c r="F1870">
        <v>4</v>
      </c>
      <c r="G1870">
        <v>12.2</v>
      </c>
      <c r="H1870">
        <f t="shared" si="841"/>
        <v>0.122</v>
      </c>
      <c r="I1870">
        <v>6</v>
      </c>
      <c r="J1870">
        <v>3</v>
      </c>
      <c r="K1870" s="27">
        <f t="shared" si="842"/>
        <v>1.1689893599999999E-2</v>
      </c>
      <c r="L1870">
        <f t="shared" ref="L1870" si="849">0.000086*(G1870^1.882935*I1870^0.813269+0.000016*G1870^2)</f>
        <v>4.101019715281435E-2</v>
      </c>
      <c r="O1870">
        <f>L1870*0.45*0.75</f>
        <v>1.3840941539074843E-2</v>
      </c>
      <c r="Q1870">
        <f>O1870*0.52</f>
        <v>7.1972896003189187E-3</v>
      </c>
      <c r="T1870">
        <f>(L1870*0.45*0.75)*(1+0.2)*0.52*3.67</f>
        <v>3.1696863399804515E-2</v>
      </c>
    </row>
    <row r="1871" spans="1:20" s="28" customFormat="1" hidden="1" x14ac:dyDescent="0.3">
      <c r="A1871" s="26"/>
      <c r="H1871"/>
      <c r="K1871" s="27"/>
      <c r="L1871"/>
      <c r="M1871"/>
      <c r="N1871"/>
      <c r="O1871"/>
      <c r="P1871"/>
    </row>
    <row r="1872" spans="1:20" hidden="1" x14ac:dyDescent="0.3">
      <c r="A1872" s="26">
        <v>51001</v>
      </c>
      <c r="B1872">
        <v>217</v>
      </c>
      <c r="C1872" t="s">
        <v>211</v>
      </c>
      <c r="D1872">
        <v>58</v>
      </c>
      <c r="E1872" t="s">
        <v>222</v>
      </c>
      <c r="F1872">
        <v>4</v>
      </c>
      <c r="G1872">
        <v>19.2</v>
      </c>
      <c r="H1872">
        <f t="shared" si="841"/>
        <v>0.192</v>
      </c>
      <c r="I1872">
        <v>8</v>
      </c>
      <c r="J1872">
        <v>4</v>
      </c>
      <c r="K1872" s="27">
        <f t="shared" si="842"/>
        <v>2.8952985600000002E-2</v>
      </c>
      <c r="L1872">
        <f>0.000081*(G1872^1.922704*I1872^0.783213+0.000032*G1872^2)</f>
        <v>0.12111799384298946</v>
      </c>
      <c r="O1872">
        <f>L1872*0.61*1.07</f>
        <v>7.9053714581319226E-2</v>
      </c>
      <c r="Q1872">
        <f>O1872*0.531</f>
        <v>4.1977522442680514E-2</v>
      </c>
      <c r="T1872">
        <f>(L1872*0.61*1.07)*(1+0.2)*0.531*3.67</f>
        <v>0.18486900883756496</v>
      </c>
    </row>
    <row r="1873" spans="1:20" hidden="1" x14ac:dyDescent="0.3">
      <c r="A1873" s="26">
        <v>51001</v>
      </c>
      <c r="B1873">
        <v>217</v>
      </c>
      <c r="C1873" t="s">
        <v>211</v>
      </c>
      <c r="D1873">
        <v>59</v>
      </c>
      <c r="E1873" t="s">
        <v>216</v>
      </c>
      <c r="F1873">
        <v>4</v>
      </c>
      <c r="G1873">
        <v>14.5</v>
      </c>
      <c r="H1873">
        <f t="shared" si="841"/>
        <v>0.14499999999999999</v>
      </c>
      <c r="I1873">
        <v>8</v>
      </c>
      <c r="J1873">
        <v>4</v>
      </c>
      <c r="K1873" s="27">
        <f t="shared" si="842"/>
        <v>1.6513034999999999E-2</v>
      </c>
      <c r="L1873">
        <f t="shared" ref="L1873:L1875" si="850">0.000086*(G1873^1.882935*I1873^0.813269+0.000016*G1873^2)</f>
        <v>7.1735768071399086E-2</v>
      </c>
      <c r="O1873">
        <f>L1873*0.45*0.75</f>
        <v>2.4210821724097192E-2</v>
      </c>
      <c r="Q1873">
        <f t="shared" ref="Q1873:Q1875" si="851">O1873*0.52</f>
        <v>1.2589627296530541E-2</v>
      </c>
      <c r="T1873">
        <f>(L1873*0.45*0.75)*(1+0.2)*0.52*3.67</f>
        <v>5.5444718613920495E-2</v>
      </c>
    </row>
    <row r="1874" spans="1:20" hidden="1" x14ac:dyDescent="0.3">
      <c r="A1874" s="26">
        <v>51001</v>
      </c>
      <c r="B1874">
        <v>217</v>
      </c>
      <c r="C1874" t="s">
        <v>211</v>
      </c>
      <c r="D1874">
        <v>60</v>
      </c>
      <c r="E1874" t="s">
        <v>216</v>
      </c>
      <c r="F1874">
        <v>4</v>
      </c>
      <c r="G1874">
        <v>11.6</v>
      </c>
      <c r="H1874">
        <f t="shared" si="841"/>
        <v>0.11599999999999999</v>
      </c>
      <c r="I1874">
        <v>5</v>
      </c>
      <c r="J1874">
        <v>3</v>
      </c>
      <c r="K1874" s="27">
        <f t="shared" si="842"/>
        <v>1.0568342399999998E-2</v>
      </c>
      <c r="L1874">
        <f t="shared" si="850"/>
        <v>3.2155612938072994E-2</v>
      </c>
      <c r="O1874">
        <f>L1874*0.45*0.75</f>
        <v>1.0852519366599636E-2</v>
      </c>
      <c r="Q1874">
        <f t="shared" si="851"/>
        <v>5.6433100706318106E-3</v>
      </c>
      <c r="T1874">
        <f>(L1874*0.45*0.75)*(1+0.2)*0.52*3.67</f>
        <v>2.4853137551062495E-2</v>
      </c>
    </row>
    <row r="1875" spans="1:20" hidden="1" x14ac:dyDescent="0.3">
      <c r="A1875" s="26">
        <v>51001</v>
      </c>
      <c r="B1875">
        <v>217</v>
      </c>
      <c r="C1875" t="s">
        <v>211</v>
      </c>
      <c r="D1875">
        <v>61</v>
      </c>
      <c r="E1875" t="s">
        <v>216</v>
      </c>
      <c r="F1875">
        <v>4</v>
      </c>
      <c r="G1875">
        <v>8.6</v>
      </c>
      <c r="H1875">
        <f t="shared" si="841"/>
        <v>8.5999999999999993E-2</v>
      </c>
      <c r="I1875">
        <v>4</v>
      </c>
      <c r="J1875">
        <v>2</v>
      </c>
      <c r="K1875" s="27">
        <f t="shared" si="842"/>
        <v>5.8088183999999987E-3</v>
      </c>
      <c r="L1875">
        <f t="shared" si="850"/>
        <v>1.5266444904607752E-2</v>
      </c>
      <c r="O1875">
        <f>L1875*0.45*0.75</f>
        <v>5.1524251553051164E-3</v>
      </c>
      <c r="Q1875">
        <f t="shared" si="851"/>
        <v>2.6792610807586607E-3</v>
      </c>
      <c r="T1875">
        <f>(L1875*0.45*0.75)*(1+0.2)*0.52*3.67</f>
        <v>1.179946579966114E-2</v>
      </c>
    </row>
    <row r="1876" spans="1:20" hidden="1" x14ac:dyDescent="0.3">
      <c r="A1876" s="26">
        <v>51001</v>
      </c>
      <c r="B1876">
        <v>217</v>
      </c>
      <c r="C1876" t="s">
        <v>211</v>
      </c>
      <c r="D1876">
        <v>62</v>
      </c>
      <c r="E1876" t="s">
        <v>222</v>
      </c>
      <c r="F1876">
        <v>4</v>
      </c>
      <c r="G1876">
        <v>19.8</v>
      </c>
      <c r="H1876">
        <f t="shared" si="841"/>
        <v>0.19800000000000001</v>
      </c>
      <c r="I1876">
        <v>7</v>
      </c>
      <c r="J1876">
        <v>3</v>
      </c>
      <c r="K1876" s="27">
        <f t="shared" si="842"/>
        <v>3.0790821600000001E-2</v>
      </c>
      <c r="L1876">
        <f>0.000081*(G1876^1.922704*I1876^0.783213+0.000032*G1876^2)</f>
        <v>0.11574012606813629</v>
      </c>
      <c r="O1876">
        <f>L1876*0.61*1.07</f>
        <v>7.5543580284672562E-2</v>
      </c>
      <c r="Q1876">
        <f>O1876*0.531</f>
        <v>4.0113641131161136E-2</v>
      </c>
      <c r="T1876">
        <f>(L1876*0.61*1.07)*(1+0.2)*0.531*3.67</f>
        <v>0.17666047554163361</v>
      </c>
    </row>
    <row r="1877" spans="1:20" s="28" customFormat="1" hidden="1" x14ac:dyDescent="0.3">
      <c r="A1877" s="26"/>
      <c r="H1877"/>
      <c r="K1877" s="27"/>
      <c r="L1877"/>
      <c r="M1877"/>
      <c r="N1877"/>
      <c r="O1877"/>
      <c r="P1877"/>
    </row>
    <row r="1878" spans="1:20" hidden="1" x14ac:dyDescent="0.3">
      <c r="A1878" s="26">
        <v>51001</v>
      </c>
      <c r="B1878">
        <v>217</v>
      </c>
      <c r="C1878" t="s">
        <v>211</v>
      </c>
      <c r="D1878">
        <v>64</v>
      </c>
      <c r="E1878" t="s">
        <v>222</v>
      </c>
      <c r="F1878">
        <v>4</v>
      </c>
      <c r="G1878">
        <v>20.7</v>
      </c>
      <c r="H1878">
        <f t="shared" si="841"/>
        <v>0.20699999999999999</v>
      </c>
      <c r="I1878">
        <v>8</v>
      </c>
      <c r="J1878">
        <v>4</v>
      </c>
      <c r="K1878" s="27">
        <f t="shared" si="842"/>
        <v>3.3653604599999998E-2</v>
      </c>
      <c r="L1878">
        <f>0.000081*(G1878^1.922704*I1878^0.783213+0.000032*G1878^2)</f>
        <v>0.13996573533972523</v>
      </c>
      <c r="O1878">
        <f>L1878*0.61*1.07</f>
        <v>9.1355635456238662E-2</v>
      </c>
      <c r="Q1878">
        <f>O1878*0.531</f>
        <v>4.850984242726273E-2</v>
      </c>
      <c r="T1878">
        <f>(L1878*0.61*1.07)*(1+0.2)*0.531*3.67</f>
        <v>0.21363734604966506</v>
      </c>
    </row>
    <row r="1879" spans="1:20" s="28" customFormat="1" hidden="1" x14ac:dyDescent="0.3">
      <c r="A1879" s="26"/>
      <c r="H1879"/>
      <c r="K1879" s="27"/>
      <c r="L1879"/>
      <c r="M1879"/>
      <c r="N1879"/>
      <c r="O1879"/>
      <c r="P1879"/>
    </row>
    <row r="1880" spans="1:20" hidden="1" x14ac:dyDescent="0.3">
      <c r="A1880" s="26">
        <v>51001</v>
      </c>
      <c r="B1880">
        <v>217</v>
      </c>
      <c r="C1880" t="s">
        <v>211</v>
      </c>
      <c r="D1880">
        <v>66</v>
      </c>
      <c r="E1880" t="s">
        <v>222</v>
      </c>
      <c r="F1880">
        <v>4</v>
      </c>
      <c r="G1880">
        <v>27</v>
      </c>
      <c r="H1880">
        <f t="shared" si="841"/>
        <v>0.27</v>
      </c>
      <c r="I1880">
        <v>8</v>
      </c>
      <c r="J1880">
        <v>4</v>
      </c>
      <c r="K1880" s="27">
        <f t="shared" si="842"/>
        <v>5.7255660000000007E-2</v>
      </c>
      <c r="L1880">
        <f t="shared" ref="L1880:L1882" si="852">0.000081*(G1880^1.922704*I1880^0.783213+0.000032*G1880^2)</f>
        <v>0.23328627542898606</v>
      </c>
      <c r="O1880">
        <f>L1880*0.61*1.07</f>
        <v>0.1522659519724992</v>
      </c>
      <c r="Q1880">
        <f t="shared" ref="Q1880:Q1882" si="853">O1880*0.531</f>
        <v>8.0853220497397085E-2</v>
      </c>
      <c r="T1880">
        <f>(L1880*0.61*1.07)*(1+0.2)*0.531*3.67</f>
        <v>0.35607758307053672</v>
      </c>
    </row>
    <row r="1881" spans="1:20" hidden="1" x14ac:dyDescent="0.3">
      <c r="A1881" s="26">
        <v>51001</v>
      </c>
      <c r="B1881">
        <v>217</v>
      </c>
      <c r="C1881" t="s">
        <v>211</v>
      </c>
      <c r="D1881">
        <v>67</v>
      </c>
      <c r="E1881" t="s">
        <v>222</v>
      </c>
      <c r="F1881">
        <v>4</v>
      </c>
      <c r="G1881">
        <v>21.1</v>
      </c>
      <c r="H1881">
        <f t="shared" si="841"/>
        <v>0.21100000000000002</v>
      </c>
      <c r="I1881">
        <v>7</v>
      </c>
      <c r="J1881">
        <v>3</v>
      </c>
      <c r="K1881" s="27">
        <f t="shared" si="842"/>
        <v>3.4966793400000008E-2</v>
      </c>
      <c r="L1881">
        <f t="shared" si="852"/>
        <v>0.13079278753392568</v>
      </c>
      <c r="O1881">
        <f>L1881*0.61*1.07</f>
        <v>8.536845242339329E-2</v>
      </c>
      <c r="Q1881">
        <f t="shared" si="853"/>
        <v>4.5330648236821841E-2</v>
      </c>
      <c r="T1881">
        <f>(L1881*0.61*1.07)*(1+0.2)*0.531*3.67</f>
        <v>0.19963617483496338</v>
      </c>
    </row>
    <row r="1882" spans="1:20" hidden="1" x14ac:dyDescent="0.3">
      <c r="A1882" s="26">
        <v>51001</v>
      </c>
      <c r="B1882">
        <v>217</v>
      </c>
      <c r="C1882" t="s">
        <v>211</v>
      </c>
      <c r="D1882">
        <v>68</v>
      </c>
      <c r="E1882" t="s">
        <v>222</v>
      </c>
      <c r="F1882">
        <v>4</v>
      </c>
      <c r="G1882">
        <v>10</v>
      </c>
      <c r="H1882">
        <f t="shared" si="841"/>
        <v>0.1</v>
      </c>
      <c r="I1882">
        <v>4.5</v>
      </c>
      <c r="J1882">
        <v>2</v>
      </c>
      <c r="K1882" s="27">
        <f t="shared" si="842"/>
        <v>7.8540000000000016E-3</v>
      </c>
      <c r="L1882">
        <f t="shared" si="852"/>
        <v>2.2019054368963311E-2</v>
      </c>
      <c r="O1882">
        <f>L1882*0.61*1.07</f>
        <v>1.4371836786622353E-2</v>
      </c>
      <c r="Q1882">
        <f t="shared" si="853"/>
        <v>7.6314453336964695E-3</v>
      </c>
      <c r="T1882">
        <f>(L1882*0.61*1.07)*(1+0.2)*0.531*3.67</f>
        <v>3.3608885249599249E-2</v>
      </c>
    </row>
    <row r="1883" spans="1:20" hidden="1" x14ac:dyDescent="0.3">
      <c r="A1883" s="26">
        <v>51001</v>
      </c>
      <c r="B1883">
        <v>217</v>
      </c>
      <c r="C1883" t="s">
        <v>211</v>
      </c>
      <c r="D1883">
        <v>69</v>
      </c>
      <c r="E1883" t="s">
        <v>216</v>
      </c>
      <c r="F1883">
        <v>4</v>
      </c>
      <c r="G1883">
        <v>18</v>
      </c>
      <c r="H1883">
        <f t="shared" si="841"/>
        <v>0.18</v>
      </c>
      <c r="I1883">
        <v>7</v>
      </c>
      <c r="J1883">
        <v>4</v>
      </c>
      <c r="K1883" s="27">
        <f t="shared" si="842"/>
        <v>2.5446959999999998E-2</v>
      </c>
      <c r="L1883">
        <f t="shared" ref="L1883:L1884" si="854">0.000086*(G1883^1.882935*I1883^0.813269+0.000016*G1883^2)</f>
        <v>9.6691662166923431E-2</v>
      </c>
      <c r="O1883">
        <f>L1883*0.45*0.75</f>
        <v>3.263343598133666E-2</v>
      </c>
      <c r="Q1883">
        <f t="shared" ref="Q1883:Q1884" si="855">O1883*0.52</f>
        <v>1.6969386710295065E-2</v>
      </c>
      <c r="T1883">
        <f>(L1883*0.45*0.75)*(1+0.2)*0.52*3.67</f>
        <v>7.4733179072139458E-2</v>
      </c>
    </row>
    <row r="1884" spans="1:20" hidden="1" x14ac:dyDescent="0.3">
      <c r="A1884" s="26">
        <v>51001</v>
      </c>
      <c r="B1884">
        <v>217</v>
      </c>
      <c r="C1884" t="s">
        <v>211</v>
      </c>
      <c r="D1884">
        <v>70</v>
      </c>
      <c r="E1884" t="s">
        <v>216</v>
      </c>
      <c r="F1884">
        <v>4</v>
      </c>
      <c r="G1884">
        <v>10</v>
      </c>
      <c r="H1884">
        <f t="shared" si="841"/>
        <v>0.1</v>
      </c>
      <c r="I1884">
        <v>5</v>
      </c>
      <c r="J1884">
        <v>3</v>
      </c>
      <c r="K1884" s="27">
        <f t="shared" si="842"/>
        <v>7.8540000000000016E-3</v>
      </c>
      <c r="L1884">
        <f t="shared" si="854"/>
        <v>2.4315687054688048E-2</v>
      </c>
      <c r="O1884">
        <f>L1884*0.45*0.75</f>
        <v>8.2065443809572168E-3</v>
      </c>
      <c r="Q1884">
        <f t="shared" si="855"/>
        <v>4.2674030780977526E-3</v>
      </c>
      <c r="T1884">
        <f>(L1884*0.45*0.75)*(1+0.2)*0.52*3.67</f>
        <v>1.8793643155942504E-2</v>
      </c>
    </row>
    <row r="1885" spans="1:20" hidden="1" x14ac:dyDescent="0.3">
      <c r="A1885" s="26">
        <v>51001</v>
      </c>
      <c r="B1885">
        <v>217</v>
      </c>
      <c r="C1885" t="s">
        <v>211</v>
      </c>
      <c r="D1885">
        <v>71</v>
      </c>
      <c r="E1885" t="s">
        <v>222</v>
      </c>
      <c r="F1885">
        <v>4</v>
      </c>
      <c r="G1885">
        <v>11.2</v>
      </c>
      <c r="H1885">
        <f t="shared" si="841"/>
        <v>0.11199999999999999</v>
      </c>
      <c r="I1885">
        <v>4</v>
      </c>
      <c r="J1885">
        <v>2</v>
      </c>
      <c r="K1885" s="27">
        <f t="shared" si="842"/>
        <v>9.8520575999999985E-3</v>
      </c>
      <c r="L1885">
        <f>0.000081*(G1885^1.922704*I1885^0.783213+0.000032*G1885^2)</f>
        <v>2.4967069815258272E-2</v>
      </c>
      <c r="O1885">
        <f>L1885*0.61*1.07</f>
        <v>1.6296006468419076E-2</v>
      </c>
      <c r="Q1885">
        <f>O1885*0.531</f>
        <v>8.6531794347305298E-3</v>
      </c>
      <c r="T1885">
        <f>(L1885*0.61*1.07)*(1+0.2)*0.531*3.67</f>
        <v>3.8108602230553248E-2</v>
      </c>
    </row>
    <row r="1886" spans="1:20" s="28" customFormat="1" hidden="1" x14ac:dyDescent="0.3">
      <c r="A1886" s="26"/>
      <c r="H1886"/>
      <c r="K1886" s="27"/>
      <c r="L1886"/>
      <c r="M1886"/>
      <c r="N1886"/>
      <c r="O1886"/>
      <c r="P1886"/>
    </row>
    <row r="1887" spans="1:20" hidden="1" x14ac:dyDescent="0.3">
      <c r="A1887" s="26">
        <v>51001</v>
      </c>
      <c r="B1887">
        <v>217</v>
      </c>
      <c r="C1887" t="s">
        <v>211</v>
      </c>
      <c r="D1887">
        <v>73</v>
      </c>
      <c r="E1887" t="s">
        <v>219</v>
      </c>
      <c r="F1887">
        <v>4</v>
      </c>
      <c r="G1887">
        <v>12</v>
      </c>
      <c r="H1887">
        <f t="shared" si="841"/>
        <v>0.12</v>
      </c>
      <c r="I1887">
        <v>4</v>
      </c>
      <c r="J1887">
        <v>1</v>
      </c>
      <c r="K1887" s="27">
        <f t="shared" si="842"/>
        <v>1.130976E-2</v>
      </c>
      <c r="L1887">
        <f t="shared" ref="L1887:L1888" si="856">0.000084*(G1887^1.894314*I1887^0.808223+0.000034*G1887^2)</f>
        <v>2.8522817516021627E-2</v>
      </c>
      <c r="O1887">
        <f>L1887*0.75*1.07</f>
        <v>2.288956105660736E-2</v>
      </c>
      <c r="Q1887">
        <f t="shared" ref="Q1887:Q1888" si="857">O1887*0.531</f>
        <v>1.2154356921058509E-2</v>
      </c>
      <c r="T1887">
        <f>(L1887*0.75*1.07)*(1+0.2)*0.531*3.67</f>
        <v>5.3527787880341675E-2</v>
      </c>
    </row>
    <row r="1888" spans="1:20" hidden="1" x14ac:dyDescent="0.3">
      <c r="A1888" s="26">
        <v>51001</v>
      </c>
      <c r="B1888">
        <v>217</v>
      </c>
      <c r="C1888" t="s">
        <v>211</v>
      </c>
      <c r="D1888">
        <v>74</v>
      </c>
      <c r="E1888" t="s">
        <v>219</v>
      </c>
      <c r="F1888">
        <v>4</v>
      </c>
      <c r="G1888">
        <v>14.2</v>
      </c>
      <c r="H1888">
        <f t="shared" si="841"/>
        <v>0.14199999999999999</v>
      </c>
      <c r="I1888">
        <v>4</v>
      </c>
      <c r="J1888">
        <v>1</v>
      </c>
      <c r="K1888" s="27">
        <f t="shared" si="842"/>
        <v>1.5836805599999997E-2</v>
      </c>
      <c r="L1888">
        <f t="shared" si="856"/>
        <v>3.9235603373934509E-2</v>
      </c>
      <c r="O1888">
        <f>L1888*0.75*1.07</f>
        <v>3.1486571707582449E-2</v>
      </c>
      <c r="Q1888">
        <f t="shared" si="857"/>
        <v>1.6719369576726283E-2</v>
      </c>
      <c r="T1888">
        <f>(L1888*0.75*1.07)*(1+0.2)*0.531*3.67</f>
        <v>7.3632103615902542E-2</v>
      </c>
    </row>
    <row r="1889" spans="1:20" hidden="1" x14ac:dyDescent="0.3">
      <c r="A1889" s="26">
        <v>51001</v>
      </c>
      <c r="B1889">
        <v>217</v>
      </c>
      <c r="C1889" t="s">
        <v>211</v>
      </c>
      <c r="D1889">
        <v>75</v>
      </c>
      <c r="E1889" t="s">
        <v>216</v>
      </c>
      <c r="F1889">
        <v>4</v>
      </c>
      <c r="G1889">
        <v>8.1999999999999993</v>
      </c>
      <c r="H1889">
        <f t="shared" si="841"/>
        <v>8.199999999999999E-2</v>
      </c>
      <c r="I1889">
        <v>4</v>
      </c>
      <c r="J1889">
        <v>2</v>
      </c>
      <c r="K1889" s="27">
        <f t="shared" si="842"/>
        <v>5.2810295999999989E-3</v>
      </c>
      <c r="L1889">
        <f t="shared" ref="L1889:L1890" si="858">0.000086*(G1889^1.882935*I1889^0.813269+0.000016*G1889^2)</f>
        <v>1.3956937813789497E-2</v>
      </c>
      <c r="O1889">
        <f>L1889*0.45*0.75</f>
        <v>4.7104665121539555E-3</v>
      </c>
      <c r="Q1889">
        <f t="shared" ref="Q1889:Q1892" si="859">O1889*0.52</f>
        <v>2.4494425863200568E-3</v>
      </c>
      <c r="T1889">
        <f>(L1889*0.45*0.75)*(1+0.2)*0.52*3.67</f>
        <v>1.0787345150153531E-2</v>
      </c>
    </row>
    <row r="1890" spans="1:20" hidden="1" x14ac:dyDescent="0.3">
      <c r="A1890" s="26">
        <v>51001</v>
      </c>
      <c r="B1890">
        <v>217</v>
      </c>
      <c r="C1890" t="s">
        <v>211</v>
      </c>
      <c r="D1890">
        <v>76</v>
      </c>
      <c r="E1890" t="s">
        <v>216</v>
      </c>
      <c r="F1890">
        <v>4</v>
      </c>
      <c r="G1890">
        <v>9.8000000000000007</v>
      </c>
      <c r="H1890">
        <f t="shared" si="841"/>
        <v>9.8000000000000004E-2</v>
      </c>
      <c r="I1890">
        <v>4</v>
      </c>
      <c r="J1890">
        <v>2</v>
      </c>
      <c r="K1890" s="27">
        <f t="shared" si="842"/>
        <v>7.5429816000000009E-3</v>
      </c>
      <c r="L1890">
        <f t="shared" si="858"/>
        <v>1.9523262286289131E-2</v>
      </c>
      <c r="O1890">
        <f>L1890*0.45*0.75</f>
        <v>6.5891010216225822E-3</v>
      </c>
      <c r="Q1890">
        <f t="shared" si="859"/>
        <v>3.4263325312437428E-3</v>
      </c>
      <c r="T1890">
        <f>(L1890*0.45*0.75)*(1+0.2)*0.52*3.67</f>
        <v>1.5089568467597443E-2</v>
      </c>
    </row>
    <row r="1891" spans="1:20" hidden="1" x14ac:dyDescent="0.3">
      <c r="A1891" s="26">
        <v>52001</v>
      </c>
      <c r="B1891">
        <v>218</v>
      </c>
      <c r="C1891" t="s">
        <v>211</v>
      </c>
      <c r="D1891">
        <v>1</v>
      </c>
      <c r="E1891" t="s">
        <v>212</v>
      </c>
      <c r="F1891">
        <v>3</v>
      </c>
      <c r="G1891">
        <v>10.7</v>
      </c>
      <c r="H1891">
        <f t="shared" si="841"/>
        <v>0.107</v>
      </c>
      <c r="I1891">
        <v>4.5999999999999996</v>
      </c>
      <c r="J1891">
        <v>2.5</v>
      </c>
      <c r="K1891" s="27">
        <f t="shared" si="842"/>
        <v>8.9920445999999987E-3</v>
      </c>
      <c r="L1891">
        <f t="shared" ref="L1891:L1892" si="860">0.000062*(G1891^1.947206*I1891^0.894551+0.000039*G1891^2)</f>
        <v>2.4529547693137685E-2</v>
      </c>
      <c r="O1891">
        <f>L1891*0.47*0.75</f>
        <v>8.6466655618310344E-3</v>
      </c>
      <c r="Q1891">
        <f t="shared" si="859"/>
        <v>4.496266092152138E-3</v>
      </c>
      <c r="T1891">
        <f>(L1891*0.47*0.75)*(1+0.2)*0.52*3.67</f>
        <v>1.9801555869838016E-2</v>
      </c>
    </row>
    <row r="1892" spans="1:20" hidden="1" x14ac:dyDescent="0.3">
      <c r="A1892" s="26">
        <v>52001</v>
      </c>
      <c r="B1892">
        <v>218</v>
      </c>
      <c r="C1892" t="s">
        <v>211</v>
      </c>
      <c r="D1892">
        <v>2</v>
      </c>
      <c r="E1892" t="s">
        <v>212</v>
      </c>
      <c r="F1892">
        <v>1</v>
      </c>
      <c r="G1892">
        <v>29</v>
      </c>
      <c r="H1892">
        <f t="shared" si="841"/>
        <v>0.28999999999999998</v>
      </c>
      <c r="I1892">
        <v>13.4</v>
      </c>
      <c r="J1892">
        <v>8.5</v>
      </c>
      <c r="K1892" s="27">
        <f t="shared" si="842"/>
        <v>6.6052139999999995E-2</v>
      </c>
      <c r="L1892">
        <f t="shared" si="860"/>
        <v>0.44487351882593795</v>
      </c>
      <c r="O1892">
        <f>L1892*0.47*0.75</f>
        <v>0.15681791538614312</v>
      </c>
      <c r="Q1892">
        <f t="shared" si="859"/>
        <v>8.1545316000794427E-2</v>
      </c>
      <c r="T1892">
        <f>(L1892*0.47*0.75)*(1+0.2)*0.52*3.67</f>
        <v>0.35912557166749859</v>
      </c>
    </row>
    <row r="1893" spans="1:20" hidden="1" x14ac:dyDescent="0.3">
      <c r="A1893" s="26">
        <v>52001</v>
      </c>
      <c r="B1893">
        <v>218</v>
      </c>
      <c r="C1893" t="s">
        <v>211</v>
      </c>
      <c r="D1893">
        <v>3</v>
      </c>
      <c r="E1893" t="s">
        <v>222</v>
      </c>
      <c r="F1893">
        <v>7</v>
      </c>
      <c r="G1893">
        <v>9.5</v>
      </c>
      <c r="H1893">
        <f t="shared" si="841"/>
        <v>9.5000000000000001E-2</v>
      </c>
      <c r="I1893">
        <v>2.8</v>
      </c>
      <c r="J1893">
        <v>0</v>
      </c>
      <c r="K1893" s="27">
        <f t="shared" si="842"/>
        <v>7.088235E-3</v>
      </c>
      <c r="L1893">
        <f>0.000081*(G1893^1.922704*I1893^0.783213+0.000032*G1893^2)</f>
        <v>1.3758955712567454E-2</v>
      </c>
      <c r="O1893">
        <f>L1893*0.61*1.07</f>
        <v>8.980470393592779E-3</v>
      </c>
      <c r="Q1893">
        <f>O1893*0.531</f>
        <v>4.7686297789977655E-3</v>
      </c>
      <c r="T1893">
        <f>(L1893*0.61*1.07)*(1+0.2)*0.531*3.67</f>
        <v>2.1001045546706159E-2</v>
      </c>
    </row>
    <row r="1894" spans="1:20" s="28" customFormat="1" hidden="1" x14ac:dyDescent="0.3">
      <c r="A1894" s="26"/>
      <c r="H1894"/>
      <c r="K1894" s="27"/>
      <c r="L1894"/>
      <c r="M1894"/>
      <c r="N1894"/>
      <c r="O1894"/>
      <c r="P1894"/>
    </row>
    <row r="1895" spans="1:20" hidden="1" x14ac:dyDescent="0.3">
      <c r="A1895" s="26">
        <v>52001</v>
      </c>
      <c r="B1895">
        <v>218</v>
      </c>
      <c r="C1895" t="s">
        <v>211</v>
      </c>
      <c r="D1895">
        <v>5</v>
      </c>
      <c r="E1895" t="s">
        <v>213</v>
      </c>
      <c r="F1895">
        <v>3</v>
      </c>
      <c r="G1895">
        <v>9</v>
      </c>
      <c r="H1895">
        <f t="shared" si="841"/>
        <v>0.09</v>
      </c>
      <c r="I1895">
        <v>1.7</v>
      </c>
      <c r="J1895">
        <v>0.7</v>
      </c>
      <c r="K1895" s="27">
        <f t="shared" si="842"/>
        <v>6.3617399999999994E-3</v>
      </c>
      <c r="L1895">
        <f>0.000084*(G1895^1.894314*I1895^0.808223+0.000031*G1895^2)</f>
        <v>8.2828426136459625E-3</v>
      </c>
      <c r="O1895">
        <f>L1895*0.66*1.07</f>
        <v>5.8493434537567794E-3</v>
      </c>
      <c r="Q1895">
        <f>O1895*0.531</f>
        <v>3.1060013739448501E-3</v>
      </c>
      <c r="T1895">
        <f>(L1895*0.66*1.07)*(1+0.2)*0.531*3.67</f>
        <v>1.367883005085312E-2</v>
      </c>
    </row>
    <row r="1896" spans="1:20" s="28" customFormat="1" hidden="1" x14ac:dyDescent="0.3">
      <c r="A1896" s="26"/>
      <c r="H1896"/>
      <c r="K1896" s="27"/>
      <c r="L1896"/>
      <c r="M1896"/>
      <c r="N1896"/>
      <c r="O1896"/>
      <c r="P1896"/>
    </row>
    <row r="1897" spans="1:20" hidden="1" x14ac:dyDescent="0.3">
      <c r="A1897" s="26">
        <v>52001</v>
      </c>
      <c r="B1897">
        <v>218</v>
      </c>
      <c r="C1897" t="s">
        <v>211</v>
      </c>
      <c r="D1897">
        <v>7</v>
      </c>
      <c r="E1897" t="s">
        <v>213</v>
      </c>
      <c r="F1897">
        <v>3</v>
      </c>
      <c r="G1897">
        <v>13.3</v>
      </c>
      <c r="H1897">
        <f t="shared" si="841"/>
        <v>0.13300000000000001</v>
      </c>
      <c r="I1897">
        <v>3</v>
      </c>
      <c r="J1897">
        <v>1.4</v>
      </c>
      <c r="K1897" s="27">
        <f t="shared" si="842"/>
        <v>1.3892940600000002E-2</v>
      </c>
      <c r="L1897">
        <f t="shared" ref="L1897:L1901" si="861">0.000084*(G1897^1.894314*I1897^0.808223+0.000031*G1897^2)</f>
        <v>2.7468493295185522E-2</v>
      </c>
      <c r="O1897">
        <f>L1897*0.66*1.07</f>
        <v>1.9398249965060017E-2</v>
      </c>
      <c r="Q1897">
        <f t="shared" ref="Q1897:Q1901" si="862">O1897*0.531</f>
        <v>1.0300470731446869E-2</v>
      </c>
      <c r="T1897">
        <f>(L1897*0.66*1.07)*(1+0.2)*0.531*3.67</f>
        <v>4.5363273101292005E-2</v>
      </c>
    </row>
    <row r="1898" spans="1:20" hidden="1" x14ac:dyDescent="0.3">
      <c r="A1898" s="26">
        <v>52001</v>
      </c>
      <c r="B1898">
        <v>218</v>
      </c>
      <c r="C1898" t="s">
        <v>211</v>
      </c>
      <c r="D1898">
        <v>8</v>
      </c>
      <c r="E1898" t="s">
        <v>213</v>
      </c>
      <c r="F1898">
        <v>7</v>
      </c>
      <c r="G1898">
        <v>12.5</v>
      </c>
      <c r="H1898">
        <f t="shared" si="841"/>
        <v>0.125</v>
      </c>
      <c r="I1898">
        <v>5</v>
      </c>
      <c r="J1898">
        <v>0</v>
      </c>
      <c r="K1898" s="27">
        <f t="shared" si="842"/>
        <v>1.2271875E-2</v>
      </c>
      <c r="L1898">
        <f t="shared" si="861"/>
        <v>3.6906231550594561E-2</v>
      </c>
      <c r="O1898">
        <f>L1898*0.66*1.07</f>
        <v>2.606318072102988E-2</v>
      </c>
      <c r="Q1898">
        <f t="shared" si="862"/>
        <v>1.3839548962866866E-2</v>
      </c>
      <c r="T1898">
        <f>(L1898*0.66*1.07)*(1+0.2)*0.531*3.67</f>
        <v>6.0949373632465678E-2</v>
      </c>
    </row>
    <row r="1899" spans="1:20" hidden="1" x14ac:dyDescent="0.3">
      <c r="A1899" s="26">
        <v>52001</v>
      </c>
      <c r="B1899">
        <v>218</v>
      </c>
      <c r="C1899" t="s">
        <v>211</v>
      </c>
      <c r="D1899">
        <v>9</v>
      </c>
      <c r="E1899" t="s">
        <v>213</v>
      </c>
      <c r="F1899">
        <v>7</v>
      </c>
      <c r="G1899">
        <v>15</v>
      </c>
      <c r="H1899">
        <f t="shared" si="841"/>
        <v>0.15</v>
      </c>
      <c r="I1899">
        <v>5</v>
      </c>
      <c r="J1899">
        <v>0</v>
      </c>
      <c r="K1899" s="27">
        <f t="shared" si="842"/>
        <v>1.76715E-2</v>
      </c>
      <c r="L1899">
        <f t="shared" si="861"/>
        <v>5.2130745815959834E-2</v>
      </c>
      <c r="O1899">
        <f>L1899*0.66*1.07</f>
        <v>3.6814732695230834E-2</v>
      </c>
      <c r="Q1899">
        <f t="shared" si="862"/>
        <v>1.9548623061167576E-2</v>
      </c>
      <c r="T1899">
        <f>(L1899*0.66*1.07)*(1+0.2)*0.531*3.67</f>
        <v>8.6092135961381988E-2</v>
      </c>
    </row>
    <row r="1900" spans="1:20" hidden="1" x14ac:dyDescent="0.3">
      <c r="A1900" s="26">
        <v>52001</v>
      </c>
      <c r="B1900">
        <v>218</v>
      </c>
      <c r="C1900" t="s">
        <v>211</v>
      </c>
      <c r="D1900">
        <v>10</v>
      </c>
      <c r="E1900" t="s">
        <v>213</v>
      </c>
      <c r="F1900">
        <v>7</v>
      </c>
      <c r="G1900">
        <v>9</v>
      </c>
      <c r="H1900">
        <f t="shared" si="841"/>
        <v>0.09</v>
      </c>
      <c r="I1900">
        <v>5.5</v>
      </c>
      <c r="J1900">
        <v>0</v>
      </c>
      <c r="K1900" s="27">
        <f t="shared" si="842"/>
        <v>6.3617399999999994E-3</v>
      </c>
      <c r="L1900">
        <f t="shared" si="861"/>
        <v>2.1394230313873153E-2</v>
      </c>
      <c r="O1900">
        <f>L1900*0.66*1.07</f>
        <v>1.5108605447657223E-2</v>
      </c>
      <c r="Q1900">
        <f t="shared" si="862"/>
        <v>8.022669492705985E-3</v>
      </c>
      <c r="T1900">
        <f>(L1900*0.66*1.07)*(1+0.2)*0.531*3.67</f>
        <v>3.533183644587716E-2</v>
      </c>
    </row>
    <row r="1901" spans="1:20" hidden="1" x14ac:dyDescent="0.3">
      <c r="A1901" s="26">
        <v>52001</v>
      </c>
      <c r="B1901">
        <v>218</v>
      </c>
      <c r="C1901" t="s">
        <v>211</v>
      </c>
      <c r="D1901">
        <v>11</v>
      </c>
      <c r="E1901" t="s">
        <v>213</v>
      </c>
      <c r="F1901">
        <v>7</v>
      </c>
      <c r="G1901">
        <v>10.5</v>
      </c>
      <c r="H1901">
        <f t="shared" si="841"/>
        <v>0.105</v>
      </c>
      <c r="I1901">
        <v>5</v>
      </c>
      <c r="J1901">
        <v>0</v>
      </c>
      <c r="K1901" s="27">
        <f t="shared" si="842"/>
        <v>8.659034999999999E-3</v>
      </c>
      <c r="L1901">
        <f t="shared" si="861"/>
        <v>2.6525330649349161E-2</v>
      </c>
      <c r="O1901">
        <f>L1901*0.66*1.07</f>
        <v>1.8732188504570382E-2</v>
      </c>
      <c r="Q1901">
        <f t="shared" si="862"/>
        <v>9.9467920959268735E-3</v>
      </c>
      <c r="T1901">
        <f>(L1901*0.66*1.07)*(1+0.2)*0.531*3.67</f>
        <v>4.3805672390461944E-2</v>
      </c>
    </row>
    <row r="1902" spans="1:20" hidden="1" x14ac:dyDescent="0.3">
      <c r="A1902" s="26">
        <v>52001</v>
      </c>
      <c r="B1902">
        <v>218</v>
      </c>
      <c r="C1902" t="s">
        <v>211</v>
      </c>
      <c r="D1902">
        <v>12</v>
      </c>
      <c r="E1902" t="s">
        <v>222</v>
      </c>
      <c r="F1902">
        <v>3</v>
      </c>
      <c r="G1902">
        <v>21</v>
      </c>
      <c r="H1902">
        <f t="shared" si="841"/>
        <v>0.21</v>
      </c>
      <c r="I1902">
        <v>7.2</v>
      </c>
      <c r="J1902">
        <v>2.6</v>
      </c>
      <c r="K1902" s="27">
        <f t="shared" si="842"/>
        <v>3.4636139999999996E-2</v>
      </c>
      <c r="L1902">
        <f>0.000081*(G1902^1.922704*I1902^0.783213+0.000032*G1902^2)</f>
        <v>0.1324948656354924</v>
      </c>
      <c r="O1902">
        <f>L1902*0.61*1.07</f>
        <v>8.6479398800285892E-2</v>
      </c>
      <c r="Q1902">
        <f>O1902*0.531</f>
        <v>4.5920560762951812E-2</v>
      </c>
      <c r="T1902">
        <f>(L1902*0.61*1.07)*(1+0.2)*0.531*3.67</f>
        <v>0.20223414960003977</v>
      </c>
    </row>
    <row r="1903" spans="1:20" s="28" customFormat="1" hidden="1" x14ac:dyDescent="0.3">
      <c r="A1903" s="26"/>
      <c r="H1903"/>
      <c r="K1903" s="27"/>
      <c r="L1903"/>
      <c r="M1903"/>
      <c r="N1903"/>
      <c r="O1903"/>
      <c r="P1903"/>
    </row>
    <row r="1904" spans="1:20" hidden="1" x14ac:dyDescent="0.3">
      <c r="A1904" s="26">
        <v>52001</v>
      </c>
      <c r="B1904">
        <v>218</v>
      </c>
      <c r="C1904" t="s">
        <v>211</v>
      </c>
      <c r="D1904">
        <v>14</v>
      </c>
      <c r="E1904" t="s">
        <v>222</v>
      </c>
      <c r="F1904">
        <v>7</v>
      </c>
      <c r="G1904">
        <v>8</v>
      </c>
      <c r="H1904">
        <f t="shared" si="841"/>
        <v>0.08</v>
      </c>
      <c r="I1904">
        <v>2.8</v>
      </c>
      <c r="J1904">
        <v>0</v>
      </c>
      <c r="K1904" s="27">
        <f t="shared" si="842"/>
        <v>5.0265600000000002E-3</v>
      </c>
      <c r="L1904">
        <f t="shared" ref="L1904:L1905" si="863">0.000081*(G1904^1.922704*I1904^0.783213+0.000032*G1904^2)</f>
        <v>9.8875118927632972E-3</v>
      </c>
      <c r="O1904">
        <f>L1904*0.61*1.07</f>
        <v>6.4535790124066045E-3</v>
      </c>
      <c r="Q1904">
        <f t="shared" ref="Q1904:Q1905" si="864">O1904*0.531</f>
        <v>3.4268504555879072E-3</v>
      </c>
      <c r="T1904">
        <f>(L1904*0.61*1.07)*(1+0.2)*0.531*3.67</f>
        <v>1.5091849406409143E-2</v>
      </c>
    </row>
    <row r="1905" spans="1:20" hidden="1" x14ac:dyDescent="0.3">
      <c r="A1905" s="26">
        <v>52001</v>
      </c>
      <c r="B1905">
        <v>218</v>
      </c>
      <c r="C1905" t="s">
        <v>211</v>
      </c>
      <c r="D1905">
        <v>15</v>
      </c>
      <c r="E1905" t="s">
        <v>222</v>
      </c>
      <c r="F1905">
        <v>7</v>
      </c>
      <c r="G1905">
        <v>10</v>
      </c>
      <c r="H1905">
        <f t="shared" si="841"/>
        <v>0.1</v>
      </c>
      <c r="I1905">
        <v>4.7</v>
      </c>
      <c r="J1905">
        <v>0</v>
      </c>
      <c r="K1905" s="27">
        <f t="shared" si="842"/>
        <v>7.8540000000000016E-3</v>
      </c>
      <c r="L1905">
        <f t="shared" si="863"/>
        <v>2.2781889428167532E-2</v>
      </c>
      <c r="O1905">
        <f>L1905*0.61*1.07</f>
        <v>1.4869739229764948E-2</v>
      </c>
      <c r="Q1905">
        <f t="shared" si="864"/>
        <v>7.8958315310051885E-3</v>
      </c>
      <c r="T1905">
        <f>(L1905*0.61*1.07)*(1+0.2)*0.531*3.67</f>
        <v>3.4773242062546846E-2</v>
      </c>
    </row>
    <row r="1906" spans="1:20" hidden="1" x14ac:dyDescent="0.3">
      <c r="A1906" s="26">
        <v>52001</v>
      </c>
      <c r="B1906">
        <v>218</v>
      </c>
      <c r="C1906" t="s">
        <v>211</v>
      </c>
      <c r="D1906">
        <v>16</v>
      </c>
      <c r="E1906" t="s">
        <v>213</v>
      </c>
      <c r="F1906">
        <v>3</v>
      </c>
      <c r="G1906">
        <v>13.5</v>
      </c>
      <c r="H1906">
        <f t="shared" si="841"/>
        <v>0.13500000000000001</v>
      </c>
      <c r="I1906">
        <v>4.4000000000000004</v>
      </c>
      <c r="J1906">
        <v>1</v>
      </c>
      <c r="K1906" s="27">
        <f t="shared" si="842"/>
        <v>1.4313915000000002E-2</v>
      </c>
      <c r="L1906">
        <f t="shared" ref="L1906:L1907" si="865">0.000084*(G1906^1.894314*I1906^0.808223+0.000031*G1906^2)</f>
        <v>3.8507468902484368E-2</v>
      </c>
      <c r="O1906">
        <f>L1906*0.66*1.07</f>
        <v>2.7193974538934462E-2</v>
      </c>
      <c r="Q1906">
        <f t="shared" ref="Q1906:Q1907" si="866">O1906*0.531</f>
        <v>1.44400004801742E-2</v>
      </c>
      <c r="T1906">
        <f>(L1906*0.66*1.07)*(1+0.2)*0.531*3.67</f>
        <v>6.3593762114687175E-2</v>
      </c>
    </row>
    <row r="1907" spans="1:20" hidden="1" x14ac:dyDescent="0.3">
      <c r="A1907" s="26">
        <v>52001</v>
      </c>
      <c r="B1907">
        <v>218</v>
      </c>
      <c r="C1907" t="s">
        <v>211</v>
      </c>
      <c r="D1907">
        <v>17</v>
      </c>
      <c r="E1907" t="s">
        <v>213</v>
      </c>
      <c r="F1907">
        <v>7</v>
      </c>
      <c r="G1907">
        <v>8</v>
      </c>
      <c r="H1907">
        <f t="shared" si="841"/>
        <v>0.08</v>
      </c>
      <c r="I1907">
        <v>2.7</v>
      </c>
      <c r="J1907">
        <v>0</v>
      </c>
      <c r="K1907" s="27">
        <f t="shared" si="842"/>
        <v>5.0265600000000002E-3</v>
      </c>
      <c r="L1907">
        <f t="shared" si="865"/>
        <v>9.6307680333634366E-3</v>
      </c>
      <c r="O1907">
        <f>L1907*0.66*1.07</f>
        <v>6.8012483851612598E-3</v>
      </c>
      <c r="Q1907">
        <f t="shared" si="866"/>
        <v>3.6114628925206292E-3</v>
      </c>
      <c r="T1907">
        <f>(L1907*0.66*1.07)*(1+0.2)*0.531*3.67</f>
        <v>1.5904882578660854E-2</v>
      </c>
    </row>
    <row r="1908" spans="1:20" s="28" customFormat="1" hidden="1" x14ac:dyDescent="0.3">
      <c r="A1908" s="26"/>
      <c r="H1908"/>
      <c r="K1908" s="27"/>
    </row>
    <row r="1909" spans="1:20" s="28" customFormat="1" hidden="1" x14ac:dyDescent="0.3">
      <c r="A1909" s="26"/>
      <c r="H1909"/>
      <c r="K1909" s="27"/>
      <c r="L1909"/>
      <c r="M1909"/>
      <c r="N1909"/>
      <c r="O1909"/>
      <c r="P1909"/>
    </row>
    <row r="1910" spans="1:20" hidden="1" x14ac:dyDescent="0.3">
      <c r="A1910" s="26">
        <v>52001</v>
      </c>
      <c r="B1910">
        <v>218</v>
      </c>
      <c r="C1910" t="s">
        <v>211</v>
      </c>
      <c r="D1910">
        <v>20</v>
      </c>
      <c r="E1910" t="s">
        <v>212</v>
      </c>
      <c r="F1910">
        <v>1</v>
      </c>
      <c r="G1910">
        <v>37</v>
      </c>
      <c r="H1910">
        <f t="shared" si="841"/>
        <v>0.37</v>
      </c>
      <c r="I1910">
        <v>16.100000000000001</v>
      </c>
      <c r="J1910">
        <v>7.1</v>
      </c>
      <c r="K1910" s="27">
        <f t="shared" si="842"/>
        <v>0.10752125999999999</v>
      </c>
      <c r="L1910">
        <f t="shared" ref="L1910:L1911" si="867">0.000062*(G1910^1.947206*I1910^0.894551+0.000039*G1910^2)</f>
        <v>0.84250501834764846</v>
      </c>
      <c r="O1910">
        <f>L1910*0.47*0.75</f>
        <v>0.29698301896754603</v>
      </c>
      <c r="Q1910">
        <f t="shared" ref="Q1910:Q1911" si="868">O1910*0.52</f>
        <v>0.15443116986312394</v>
      </c>
      <c r="T1910">
        <f>(L1910*0.47*0.75)*(1+0.2)*0.52*3.67</f>
        <v>0.68011487207719779</v>
      </c>
    </row>
    <row r="1911" spans="1:20" hidden="1" x14ac:dyDescent="0.3">
      <c r="A1911" s="26">
        <v>52001</v>
      </c>
      <c r="B1911">
        <v>218</v>
      </c>
      <c r="C1911" t="s">
        <v>211</v>
      </c>
      <c r="D1911">
        <v>21</v>
      </c>
      <c r="E1911" t="s">
        <v>212</v>
      </c>
      <c r="F1911">
        <v>3</v>
      </c>
      <c r="G1911">
        <v>13</v>
      </c>
      <c r="H1911">
        <f t="shared" si="841"/>
        <v>0.13</v>
      </c>
      <c r="I1911">
        <v>3.9</v>
      </c>
      <c r="J1911">
        <v>2.6</v>
      </c>
      <c r="K1911" s="27">
        <f t="shared" si="842"/>
        <v>1.3273260000000002E-2</v>
      </c>
      <c r="L1911">
        <f t="shared" si="867"/>
        <v>3.0918046366107847E-2</v>
      </c>
      <c r="O1911">
        <f>L1911*0.47*0.75</f>
        <v>1.0898611344053016E-2</v>
      </c>
      <c r="Q1911">
        <f t="shared" si="868"/>
        <v>5.6672778989075683E-3</v>
      </c>
      <c r="T1911">
        <f>(L1911*0.47*0.75)*(1+0.2)*0.52*3.67</f>
        <v>2.495869186678893E-2</v>
      </c>
    </row>
    <row r="1912" spans="1:20" s="28" customFormat="1" hidden="1" x14ac:dyDescent="0.3">
      <c r="A1912" s="26"/>
      <c r="H1912"/>
      <c r="K1912" s="27"/>
      <c r="L1912"/>
      <c r="M1912"/>
      <c r="N1912"/>
      <c r="O1912"/>
      <c r="P1912"/>
    </row>
    <row r="1913" spans="1:20" hidden="1" x14ac:dyDescent="0.3">
      <c r="A1913" s="26">
        <v>52001</v>
      </c>
      <c r="B1913">
        <v>218</v>
      </c>
      <c r="C1913" t="s">
        <v>211</v>
      </c>
      <c r="D1913">
        <v>23</v>
      </c>
      <c r="E1913" t="s">
        <v>220</v>
      </c>
      <c r="F1913">
        <v>3</v>
      </c>
      <c r="G1913">
        <v>15.3</v>
      </c>
      <c r="H1913">
        <f t="shared" si="841"/>
        <v>0.153</v>
      </c>
      <c r="I1913">
        <v>4</v>
      </c>
      <c r="J1913">
        <v>1.4</v>
      </c>
      <c r="K1913" s="27">
        <f t="shared" si="842"/>
        <v>1.83854286E-2</v>
      </c>
      <c r="L1913">
        <f>0.000084*(G1913^1.894314*I1913^0.808223+0.000031*G1913^2)</f>
        <v>4.5191987282624975E-2</v>
      </c>
      <c r="O1913">
        <f>L1913*0.78*1.07</f>
        <v>3.7717232586078807E-2</v>
      </c>
      <c r="Q1913">
        <f>O1913*0.531</f>
        <v>2.0027850503207847E-2</v>
      </c>
      <c r="T1913">
        <f>(L1913*0.78*1.07)*(1+0.2)*0.531*3.67</f>
        <v>8.8202653616127349E-2</v>
      </c>
    </row>
    <row r="1914" spans="1:20" s="28" customFormat="1" hidden="1" x14ac:dyDescent="0.3">
      <c r="A1914" s="26"/>
      <c r="H1914"/>
      <c r="K1914" s="27"/>
      <c r="L1914"/>
      <c r="M1914"/>
      <c r="N1914"/>
      <c r="O1914"/>
      <c r="P1914"/>
    </row>
    <row r="1915" spans="1:20" hidden="1" x14ac:dyDescent="0.3">
      <c r="A1915" s="26">
        <v>52001</v>
      </c>
      <c r="B1915">
        <v>218</v>
      </c>
      <c r="C1915" t="s">
        <v>211</v>
      </c>
      <c r="D1915">
        <v>25</v>
      </c>
      <c r="E1915" t="s">
        <v>212</v>
      </c>
      <c r="F1915">
        <v>1</v>
      </c>
      <c r="G1915">
        <v>36</v>
      </c>
      <c r="H1915">
        <f t="shared" si="841"/>
        <v>0.36</v>
      </c>
      <c r="I1915">
        <v>15.5</v>
      </c>
      <c r="J1915">
        <v>4.5999999999999996</v>
      </c>
      <c r="K1915" s="27">
        <f t="shared" si="842"/>
        <v>0.10178783999999999</v>
      </c>
      <c r="L1915">
        <f t="shared" ref="L1915" si="869">0.000062*(G1915^1.947206*I1915^0.894551+0.000039*G1915^2)</f>
        <v>0.77205356114562307</v>
      </c>
      <c r="O1915">
        <f>L1915*0.47*0.75</f>
        <v>0.27214888030383211</v>
      </c>
      <c r="Q1915">
        <f>O1915*0.52</f>
        <v>0.1415174177579927</v>
      </c>
      <c r="T1915">
        <f>(L1915*0.47*0.75)*(1+0.2)*0.52*3.67</f>
        <v>0.62324270780619984</v>
      </c>
    </row>
    <row r="1916" spans="1:20" hidden="1" x14ac:dyDescent="0.3">
      <c r="A1916" s="26">
        <v>52001</v>
      </c>
      <c r="B1916">
        <v>218</v>
      </c>
      <c r="C1916" t="s">
        <v>211</v>
      </c>
      <c r="D1916">
        <v>26</v>
      </c>
      <c r="E1916" t="s">
        <v>222</v>
      </c>
      <c r="F1916">
        <v>3</v>
      </c>
      <c r="G1916">
        <v>11.5</v>
      </c>
      <c r="H1916">
        <f t="shared" si="841"/>
        <v>0.115</v>
      </c>
      <c r="I1916">
        <v>3.7</v>
      </c>
      <c r="J1916">
        <v>1</v>
      </c>
      <c r="K1916" s="27">
        <f t="shared" si="842"/>
        <v>1.0386915E-2</v>
      </c>
      <c r="L1916">
        <f>0.000081*(G1916^1.922704*I1916^0.783213+0.000032*G1916^2)</f>
        <v>2.4712802613529671E-2</v>
      </c>
      <c r="O1916">
        <f>L1916*0.61*1.07</f>
        <v>1.6130046265850816E-2</v>
      </c>
      <c r="Q1916">
        <f>O1916*0.531</f>
        <v>8.5650545671667831E-3</v>
      </c>
      <c r="T1916">
        <f>(L1916*0.61*1.07)*(1+0.2)*0.531*3.67</f>
        <v>3.7720500313802516E-2</v>
      </c>
    </row>
    <row r="1917" spans="1:20" hidden="1" x14ac:dyDescent="0.3">
      <c r="A1917" s="26">
        <v>52001</v>
      </c>
      <c r="B1917">
        <v>218</v>
      </c>
      <c r="C1917" t="s">
        <v>211</v>
      </c>
      <c r="D1917">
        <v>27</v>
      </c>
      <c r="E1917" t="s">
        <v>212</v>
      </c>
      <c r="F1917">
        <v>1</v>
      </c>
      <c r="G1917">
        <v>25.5</v>
      </c>
      <c r="H1917">
        <f t="shared" si="841"/>
        <v>0.255</v>
      </c>
      <c r="I1917">
        <v>14.6</v>
      </c>
      <c r="J1917">
        <v>8.6</v>
      </c>
      <c r="K1917" s="27">
        <f t="shared" si="842"/>
        <v>5.1070634999999996E-2</v>
      </c>
      <c r="L1917">
        <f>0.000062*(G1917^1.947206*I1917^0.894551+0.000039*G1917^2)</f>
        <v>0.3739297384065613</v>
      </c>
      <c r="O1917">
        <f>L1917*0.47*0.75</f>
        <v>0.13181023278831286</v>
      </c>
      <c r="Q1917">
        <f>O1917*0.52</f>
        <v>6.8541321049922693E-2</v>
      </c>
      <c r="T1917">
        <f>(L1917*0.47*0.75)*(1+0.2)*0.52*3.67</f>
        <v>0.30185597790385948</v>
      </c>
    </row>
    <row r="1918" spans="1:20" hidden="1" x14ac:dyDescent="0.3">
      <c r="A1918" s="26">
        <v>52001</v>
      </c>
      <c r="B1918">
        <v>218</v>
      </c>
      <c r="C1918" t="s">
        <v>211</v>
      </c>
      <c r="D1918">
        <v>28</v>
      </c>
      <c r="E1918" t="s">
        <v>213</v>
      </c>
      <c r="F1918">
        <v>3</v>
      </c>
      <c r="G1918">
        <v>30</v>
      </c>
      <c r="H1918">
        <f t="shared" si="841"/>
        <v>0.3</v>
      </c>
      <c r="I1918">
        <v>6.3</v>
      </c>
      <c r="J1918">
        <v>2.7</v>
      </c>
      <c r="K1918" s="27">
        <f t="shared" si="842"/>
        <v>7.0685999999999999E-2</v>
      </c>
      <c r="L1918">
        <f>0.000084*(G1918^1.894314*I1918^0.808223+0.000031*G1918^2)</f>
        <v>0.23359338103201371</v>
      </c>
      <c r="O1918">
        <f>L1918*0.66*1.07</f>
        <v>0.16496364568480809</v>
      </c>
      <c r="Q1918">
        <f>O1918*0.531</f>
        <v>8.7595695858633096E-2</v>
      </c>
      <c r="T1918">
        <f>(L1918*0.66*1.07)*(1+0.2)*0.531*3.67</f>
        <v>0.38577144456142015</v>
      </c>
    </row>
    <row r="1919" spans="1:20" hidden="1" x14ac:dyDescent="0.3">
      <c r="A1919" s="26">
        <v>52001</v>
      </c>
      <c r="B1919">
        <v>218</v>
      </c>
      <c r="C1919" t="s">
        <v>211</v>
      </c>
      <c r="D1919">
        <v>29</v>
      </c>
      <c r="E1919" t="s">
        <v>219</v>
      </c>
      <c r="F1919">
        <v>3</v>
      </c>
      <c r="G1919">
        <v>11</v>
      </c>
      <c r="H1919">
        <f t="shared" si="841"/>
        <v>0.11</v>
      </c>
      <c r="I1919">
        <v>5</v>
      </c>
      <c r="J1919">
        <v>2.8</v>
      </c>
      <c r="K1919" s="27">
        <f t="shared" si="842"/>
        <v>9.503339999999999E-3</v>
      </c>
      <c r="L1919">
        <f t="shared" ref="L1919:L1920" si="870">0.000084*(G1919^1.894314*I1919^0.808223+0.000034*G1919^2)</f>
        <v>2.8968955969906004E-2</v>
      </c>
      <c r="O1919">
        <f>L1919*0.75*1.07</f>
        <v>2.3247587165849567E-2</v>
      </c>
      <c r="Q1919">
        <f t="shared" ref="Q1919:Q1920" si="871">O1919*0.531</f>
        <v>1.2344468785066121E-2</v>
      </c>
      <c r="T1919">
        <f>(L1919*0.75*1.07)*(1+0.2)*0.531*3.67</f>
        <v>5.436504052943119E-2</v>
      </c>
    </row>
    <row r="1920" spans="1:20" hidden="1" x14ac:dyDescent="0.3">
      <c r="A1920" s="26">
        <v>52001</v>
      </c>
      <c r="B1920">
        <v>218</v>
      </c>
      <c r="C1920" t="s">
        <v>211</v>
      </c>
      <c r="D1920">
        <v>30</v>
      </c>
      <c r="E1920" t="s">
        <v>219</v>
      </c>
      <c r="F1920">
        <v>3</v>
      </c>
      <c r="G1920">
        <v>10.5</v>
      </c>
      <c r="H1920">
        <f t="shared" si="841"/>
        <v>0.105</v>
      </c>
      <c r="I1920">
        <v>5.2</v>
      </c>
      <c r="J1920">
        <v>1.9</v>
      </c>
      <c r="K1920" s="27">
        <f t="shared" si="842"/>
        <v>8.659034999999999E-3</v>
      </c>
      <c r="L1920">
        <f t="shared" si="870"/>
        <v>2.7379646515750304E-2</v>
      </c>
      <c r="O1920">
        <f>L1920*0.75*1.07</f>
        <v>2.1972166328889618E-2</v>
      </c>
      <c r="Q1920">
        <f t="shared" si="871"/>
        <v>1.1667220320640388E-2</v>
      </c>
      <c r="T1920">
        <f>(L1920*0.75*1.07)*(1+0.2)*0.531*3.67</f>
        <v>5.1382438292100263E-2</v>
      </c>
    </row>
    <row r="1921" spans="1:20" s="28" customFormat="1" hidden="1" x14ac:dyDescent="0.3">
      <c r="A1921" s="26"/>
      <c r="H1921"/>
      <c r="K1921" s="27"/>
      <c r="L1921"/>
      <c r="M1921"/>
      <c r="N1921"/>
      <c r="O1921"/>
      <c r="P1921"/>
    </row>
    <row r="1922" spans="1:20" hidden="1" x14ac:dyDescent="0.3">
      <c r="A1922" s="26">
        <v>52001</v>
      </c>
      <c r="B1922">
        <v>218</v>
      </c>
      <c r="C1922" t="s">
        <v>211</v>
      </c>
      <c r="D1922">
        <v>32</v>
      </c>
      <c r="E1922" t="s">
        <v>216</v>
      </c>
      <c r="F1922">
        <v>3</v>
      </c>
      <c r="G1922">
        <v>9</v>
      </c>
      <c r="H1922">
        <f t="shared" si="841"/>
        <v>0.09</v>
      </c>
      <c r="I1922">
        <v>3.5</v>
      </c>
      <c r="J1922">
        <v>1.3</v>
      </c>
      <c r="K1922" s="27">
        <f t="shared" si="842"/>
        <v>6.3617399999999994E-3</v>
      </c>
      <c r="L1922">
        <f>0.000086*(G1922^1.882935*I1922^0.813269+0.000016*G1922^2)</f>
        <v>1.4919421700166335E-2</v>
      </c>
      <c r="O1922">
        <f>L1922*0.45*0.75</f>
        <v>5.0353048238061379E-3</v>
      </c>
      <c r="Q1922">
        <f>O1922*0.52</f>
        <v>2.6183585083791919E-3</v>
      </c>
      <c r="T1922">
        <f>(L1922*0.45*0.75)*(1+0.2)*0.52*3.67</f>
        <v>1.153125087090196E-2</v>
      </c>
    </row>
    <row r="1923" spans="1:20" hidden="1" x14ac:dyDescent="0.3">
      <c r="A1923" s="26">
        <v>52001</v>
      </c>
      <c r="B1923">
        <v>218</v>
      </c>
      <c r="C1923" t="s">
        <v>211</v>
      </c>
      <c r="D1923">
        <v>33</v>
      </c>
      <c r="E1923" t="s">
        <v>213</v>
      </c>
      <c r="F1923">
        <v>7</v>
      </c>
      <c r="G1923">
        <v>16.5</v>
      </c>
      <c r="H1923">
        <f t="shared" ref="H1923:H1986" si="872">G1923/100</f>
        <v>0.16500000000000001</v>
      </c>
      <c r="I1923">
        <v>3.4</v>
      </c>
      <c r="J1923">
        <v>0</v>
      </c>
      <c r="K1923" s="27">
        <f t="shared" ref="K1923:K1986" si="873">0.7854*H1923^2</f>
        <v>2.1382515000000001E-2</v>
      </c>
      <c r="L1923">
        <f t="shared" ref="L1923:L1924" si="874">0.000084*(G1923^1.894314*I1923^0.808223+0.000031*G1923^2)</f>
        <v>4.5723175517377479E-2</v>
      </c>
      <c r="O1923">
        <f>L1923*0.66*1.07</f>
        <v>3.2289706550371979E-2</v>
      </c>
      <c r="Q1923">
        <f t="shared" ref="Q1923:Q1924" si="875">O1923*0.531</f>
        <v>1.7145834178247523E-2</v>
      </c>
      <c r="T1923">
        <f>(L1923*0.66*1.07)*(1+0.2)*0.531*3.67</f>
        <v>7.5510253721002077E-2</v>
      </c>
    </row>
    <row r="1924" spans="1:20" hidden="1" x14ac:dyDescent="0.3">
      <c r="A1924" s="26">
        <v>52001</v>
      </c>
      <c r="B1924">
        <v>218</v>
      </c>
      <c r="C1924" t="s">
        <v>211</v>
      </c>
      <c r="D1924">
        <v>34</v>
      </c>
      <c r="E1924" t="s">
        <v>213</v>
      </c>
      <c r="F1924">
        <v>3</v>
      </c>
      <c r="G1924">
        <v>8</v>
      </c>
      <c r="H1924">
        <f t="shared" si="872"/>
        <v>0.08</v>
      </c>
      <c r="I1924">
        <v>1.7</v>
      </c>
      <c r="J1924">
        <v>1</v>
      </c>
      <c r="K1924" s="27">
        <f t="shared" si="873"/>
        <v>5.0265600000000002E-3</v>
      </c>
      <c r="L1924">
        <f t="shared" si="874"/>
        <v>6.6264409616942303E-3</v>
      </c>
      <c r="O1924">
        <f>L1924*0.66*1.07</f>
        <v>4.6795926071484658E-3</v>
      </c>
      <c r="Q1924">
        <f t="shared" si="875"/>
        <v>2.4848636743958355E-3</v>
      </c>
      <c r="T1924">
        <f>(L1924*0.66*1.07)*(1+0.2)*0.531*3.67</f>
        <v>1.0943339622039258E-2</v>
      </c>
    </row>
    <row r="1925" spans="1:20" hidden="1" x14ac:dyDescent="0.3">
      <c r="A1925" s="26">
        <v>52001</v>
      </c>
      <c r="B1925">
        <v>218</v>
      </c>
      <c r="C1925" t="s">
        <v>211</v>
      </c>
      <c r="D1925">
        <v>35</v>
      </c>
      <c r="E1925" t="s">
        <v>212</v>
      </c>
      <c r="F1925">
        <v>1</v>
      </c>
      <c r="G1925">
        <v>36</v>
      </c>
      <c r="H1925">
        <f t="shared" si="872"/>
        <v>0.36</v>
      </c>
      <c r="I1925">
        <v>15.9</v>
      </c>
      <c r="J1925">
        <v>7.5</v>
      </c>
      <c r="K1925" s="27">
        <f t="shared" si="873"/>
        <v>0.10178783999999999</v>
      </c>
      <c r="L1925">
        <f>0.000062*(G1925^1.947206*I1925^0.894551+0.000039*G1925^2)</f>
        <v>0.78985246677942356</v>
      </c>
      <c r="O1925">
        <f>L1925*0.47*0.75</f>
        <v>0.27842299453974678</v>
      </c>
      <c r="Q1925">
        <f>O1925*0.52</f>
        <v>0.14477995716066833</v>
      </c>
      <c r="T1925">
        <f>(L1925*0.47*0.75)*(1+0.2)*0.52*3.67</f>
        <v>0.63761093133558333</v>
      </c>
    </row>
    <row r="1926" spans="1:20" hidden="1" x14ac:dyDescent="0.3">
      <c r="A1926" s="26">
        <v>52001</v>
      </c>
      <c r="B1926">
        <v>218</v>
      </c>
      <c r="C1926" t="s">
        <v>211</v>
      </c>
      <c r="D1926">
        <v>36</v>
      </c>
      <c r="E1926" t="s">
        <v>213</v>
      </c>
      <c r="F1926">
        <v>3</v>
      </c>
      <c r="G1926">
        <v>12.2</v>
      </c>
      <c r="H1926">
        <f t="shared" si="872"/>
        <v>0.122</v>
      </c>
      <c r="I1926">
        <v>3</v>
      </c>
      <c r="J1926">
        <v>1.7</v>
      </c>
      <c r="K1926" s="27">
        <f t="shared" si="873"/>
        <v>1.1689893599999999E-2</v>
      </c>
      <c r="L1926">
        <f t="shared" ref="L1926:L1929" si="876">0.000084*(G1926^1.894314*I1926^0.808223+0.000031*G1926^2)</f>
        <v>2.3324562737855496E-2</v>
      </c>
      <c r="O1926">
        <f>L1926*0.66*1.07</f>
        <v>1.6471806205473553E-2</v>
      </c>
      <c r="Q1926">
        <f>O1926*0.531</f>
        <v>8.7465290951064568E-3</v>
      </c>
      <c r="T1926">
        <f>(L1926*0.66*1.07)*(1+0.2)*0.531*3.67</f>
        <v>3.8519714134848837E-2</v>
      </c>
    </row>
    <row r="1927" spans="1:20" s="28" customFormat="1" hidden="1" x14ac:dyDescent="0.3">
      <c r="A1927" s="26"/>
      <c r="H1927"/>
      <c r="K1927" s="27"/>
    </row>
    <row r="1928" spans="1:20" hidden="1" x14ac:dyDescent="0.3">
      <c r="A1928" s="26">
        <v>52001</v>
      </c>
      <c r="B1928">
        <v>218</v>
      </c>
      <c r="C1928" t="s">
        <v>211</v>
      </c>
      <c r="D1928">
        <v>38</v>
      </c>
      <c r="E1928" t="s">
        <v>213</v>
      </c>
      <c r="F1928">
        <v>3</v>
      </c>
      <c r="G1928">
        <v>16</v>
      </c>
      <c r="H1928">
        <f t="shared" si="872"/>
        <v>0.16</v>
      </c>
      <c r="I1928">
        <v>3.4</v>
      </c>
      <c r="J1928">
        <v>1.5</v>
      </c>
      <c r="K1928" s="27">
        <f t="shared" si="873"/>
        <v>2.0106240000000001E-2</v>
      </c>
      <c r="L1928">
        <f t="shared" si="876"/>
        <v>4.3134108218484027E-2</v>
      </c>
      <c r="O1928">
        <f>L1928*0.66*1.07</f>
        <v>3.0461307223893421E-2</v>
      </c>
      <c r="Q1928">
        <f t="shared" ref="Q1928:Q1929" si="877">O1928*0.531</f>
        <v>1.6174954135887407E-2</v>
      </c>
      <c r="T1928">
        <f>(L1928*0.66*1.07)*(1+0.2)*0.531*3.67</f>
        <v>7.1234498014448144E-2</v>
      </c>
    </row>
    <row r="1929" spans="1:20" hidden="1" x14ac:dyDescent="0.3">
      <c r="A1929" s="26">
        <v>52001</v>
      </c>
      <c r="B1929">
        <v>218</v>
      </c>
      <c r="C1929" t="s">
        <v>211</v>
      </c>
      <c r="D1929">
        <v>39</v>
      </c>
      <c r="E1929" t="s">
        <v>213</v>
      </c>
      <c r="F1929">
        <v>3</v>
      </c>
      <c r="G1929">
        <v>7.7</v>
      </c>
      <c r="H1929">
        <f t="shared" si="872"/>
        <v>7.6999999999999999E-2</v>
      </c>
      <c r="I1929">
        <v>3.5</v>
      </c>
      <c r="J1929">
        <v>1</v>
      </c>
      <c r="K1929" s="27">
        <f t="shared" si="873"/>
        <v>4.6566365999999998E-3</v>
      </c>
      <c r="L1929">
        <f t="shared" si="876"/>
        <v>1.1048554275054153E-2</v>
      </c>
      <c r="O1929">
        <f>L1929*0.66*1.07</f>
        <v>7.8024890290432445E-3</v>
      </c>
      <c r="Q1929">
        <f t="shared" si="877"/>
        <v>4.1431216744219632E-3</v>
      </c>
      <c r="T1929">
        <f>(L1929*0.66*1.07)*(1+0.2)*0.531*3.67</f>
        <v>1.8246307854154323E-2</v>
      </c>
    </row>
    <row r="1930" spans="1:20" hidden="1" x14ac:dyDescent="0.3">
      <c r="A1930" s="26">
        <v>52001</v>
      </c>
      <c r="B1930">
        <v>218</v>
      </c>
      <c r="C1930" t="s">
        <v>211</v>
      </c>
      <c r="D1930">
        <v>40</v>
      </c>
      <c r="E1930" t="s">
        <v>212</v>
      </c>
      <c r="F1930">
        <v>5</v>
      </c>
      <c r="G1930">
        <v>14.3</v>
      </c>
      <c r="H1930">
        <f t="shared" si="872"/>
        <v>0.14300000000000002</v>
      </c>
      <c r="I1930">
        <v>6.5</v>
      </c>
      <c r="J1930">
        <v>3.8</v>
      </c>
      <c r="K1930" s="27">
        <f t="shared" si="873"/>
        <v>1.6060644600000003E-2</v>
      </c>
      <c r="L1930">
        <f>0.000062*(G1930^1.947206*I1930^0.894551+0.000039*G1930^2)</f>
        <v>5.8784802409428807E-2</v>
      </c>
      <c r="O1930">
        <f>L1930*0.47*0.75</f>
        <v>2.0721642849323652E-2</v>
      </c>
      <c r="Q1930">
        <f>O1930*0.52</f>
        <v>1.07752542816483E-2</v>
      </c>
      <c r="T1930">
        <f>(L1930*0.47*0.75)*(1+0.2)*0.52*3.67</f>
        <v>4.7454219856379105E-2</v>
      </c>
    </row>
    <row r="1931" spans="1:20" hidden="1" x14ac:dyDescent="0.3">
      <c r="A1931" s="26">
        <v>52001</v>
      </c>
      <c r="B1931">
        <v>218</v>
      </c>
      <c r="C1931" t="s">
        <v>211</v>
      </c>
      <c r="D1931">
        <v>41</v>
      </c>
      <c r="E1931" t="s">
        <v>213</v>
      </c>
      <c r="F1931">
        <v>3</v>
      </c>
      <c r="G1931">
        <v>13.3</v>
      </c>
      <c r="H1931">
        <f t="shared" si="872"/>
        <v>0.13300000000000001</v>
      </c>
      <c r="I1931">
        <v>3.6</v>
      </c>
      <c r="J1931">
        <v>1.7</v>
      </c>
      <c r="K1931" s="27">
        <f t="shared" si="873"/>
        <v>1.3892940600000002E-2</v>
      </c>
      <c r="L1931">
        <f t="shared" ref="L1931:L1935" si="878">0.000084*(G1931^1.894314*I1931^0.808223+0.000031*G1931^2)</f>
        <v>3.1829509382741046E-2</v>
      </c>
      <c r="O1931">
        <f>L1931*0.66*1.07</f>
        <v>2.2477999526091731E-2</v>
      </c>
      <c r="Q1931">
        <f t="shared" ref="Q1931:Q1933" si="879">O1931*0.531</f>
        <v>1.1935817748354709E-2</v>
      </c>
      <c r="T1931">
        <f>(L1931*0.66*1.07)*(1+0.2)*0.531*3.67</f>
        <v>5.2565341363754139E-2</v>
      </c>
    </row>
    <row r="1932" spans="1:20" hidden="1" x14ac:dyDescent="0.3">
      <c r="A1932" s="26">
        <v>52001</v>
      </c>
      <c r="B1932">
        <v>218</v>
      </c>
      <c r="C1932" t="s">
        <v>211</v>
      </c>
      <c r="D1932">
        <v>42</v>
      </c>
      <c r="E1932" t="s">
        <v>213</v>
      </c>
      <c r="F1932">
        <v>7</v>
      </c>
      <c r="G1932">
        <v>11</v>
      </c>
      <c r="H1932">
        <f t="shared" si="872"/>
        <v>0.11</v>
      </c>
      <c r="I1932">
        <v>3.8</v>
      </c>
      <c r="J1932">
        <v>0</v>
      </c>
      <c r="K1932" s="27">
        <f t="shared" si="873"/>
        <v>9.503339999999999E-3</v>
      </c>
      <c r="L1932">
        <f t="shared" si="878"/>
        <v>2.3206217778874969E-2</v>
      </c>
      <c r="O1932">
        <f>L1932*0.66*1.07</f>
        <v>1.6388230995441504E-2</v>
      </c>
      <c r="Q1932">
        <f t="shared" si="879"/>
        <v>8.7021506585794398E-3</v>
      </c>
      <c r="T1932">
        <f>(L1932*0.66*1.07)*(1+0.2)*0.531*3.67</f>
        <v>3.8324271500383846E-2</v>
      </c>
    </row>
    <row r="1933" spans="1:20" hidden="1" x14ac:dyDescent="0.3">
      <c r="A1933" s="26">
        <v>52001</v>
      </c>
      <c r="B1933">
        <v>218</v>
      </c>
      <c r="C1933" t="s">
        <v>211</v>
      </c>
      <c r="D1933">
        <v>43</v>
      </c>
      <c r="E1933" t="s">
        <v>213</v>
      </c>
      <c r="F1933">
        <v>3</v>
      </c>
      <c r="G1933">
        <v>14</v>
      </c>
      <c r="H1933">
        <f t="shared" si="872"/>
        <v>0.14000000000000001</v>
      </c>
      <c r="I1933">
        <v>3.7</v>
      </c>
      <c r="J1933">
        <v>1.7</v>
      </c>
      <c r="K1933" s="27">
        <f t="shared" si="873"/>
        <v>1.5393840000000002E-2</v>
      </c>
      <c r="L1933">
        <f t="shared" si="878"/>
        <v>3.5862912169034165E-2</v>
      </c>
      <c r="O1933">
        <f>L1933*0.66*1.07</f>
        <v>2.5326388573771931E-2</v>
      </c>
      <c r="Q1933">
        <f t="shared" si="879"/>
        <v>1.3448312332672897E-2</v>
      </c>
      <c r="T1933">
        <f>(L1933*0.66*1.07)*(1+0.2)*0.531*3.67</f>
        <v>5.9226367513091425E-2</v>
      </c>
    </row>
    <row r="1934" spans="1:20" s="28" customFormat="1" hidden="1" x14ac:dyDescent="0.3">
      <c r="A1934" s="26"/>
      <c r="H1934"/>
      <c r="K1934" s="27"/>
    </row>
    <row r="1935" spans="1:20" hidden="1" x14ac:dyDescent="0.3">
      <c r="A1935" s="26">
        <v>52001</v>
      </c>
      <c r="B1935">
        <v>218</v>
      </c>
      <c r="C1935" t="s">
        <v>211</v>
      </c>
      <c r="D1935">
        <v>45</v>
      </c>
      <c r="E1935" t="s">
        <v>213</v>
      </c>
      <c r="F1935">
        <v>7</v>
      </c>
      <c r="G1935">
        <v>16.5</v>
      </c>
      <c r="H1935">
        <f t="shared" si="872"/>
        <v>0.16500000000000001</v>
      </c>
      <c r="I1935">
        <v>4.4000000000000004</v>
      </c>
      <c r="J1935">
        <v>0</v>
      </c>
      <c r="K1935" s="27">
        <f t="shared" si="873"/>
        <v>2.1382515000000001E-2</v>
      </c>
      <c r="L1935">
        <f t="shared" si="878"/>
        <v>5.6316400144400168E-2</v>
      </c>
      <c r="O1935">
        <f>L1935*0.66*1.07</f>
        <v>3.9770641781975404E-2</v>
      </c>
      <c r="Q1935">
        <f>O1935*0.531</f>
        <v>2.1118210786228941E-2</v>
      </c>
      <c r="T1935">
        <f>(L1935*0.66*1.07)*(1+0.2)*0.531*3.67</f>
        <v>9.300460030255224E-2</v>
      </c>
    </row>
    <row r="1936" spans="1:20" hidden="1" x14ac:dyDescent="0.3">
      <c r="A1936" s="26">
        <v>52001</v>
      </c>
      <c r="B1936">
        <v>218</v>
      </c>
      <c r="C1936" t="s">
        <v>211</v>
      </c>
      <c r="D1936">
        <v>46</v>
      </c>
      <c r="E1936" t="s">
        <v>212</v>
      </c>
      <c r="F1936">
        <v>3</v>
      </c>
      <c r="G1936">
        <v>10.7</v>
      </c>
      <c r="H1936">
        <f t="shared" si="872"/>
        <v>0.107</v>
      </c>
      <c r="I1936">
        <v>6.5</v>
      </c>
      <c r="J1936">
        <v>3.5</v>
      </c>
      <c r="K1936" s="27">
        <f t="shared" si="873"/>
        <v>8.9920445999999987E-3</v>
      </c>
      <c r="L1936">
        <f t="shared" ref="L1936:L1937" si="880">0.000062*(G1936^1.947206*I1936^0.894551+0.000039*G1936^2)</f>
        <v>3.3420274393613177E-2</v>
      </c>
      <c r="O1936">
        <f>L1936*0.47*0.75</f>
        <v>1.1780646723748643E-2</v>
      </c>
      <c r="Q1936">
        <f t="shared" ref="Q1936:Q1937" si="881">O1936*0.52</f>
        <v>6.1259362963492943E-3</v>
      </c>
      <c r="T1936">
        <f>(L1936*0.47*0.75)*(1+0.2)*0.52*3.67</f>
        <v>2.6978623449122288E-2</v>
      </c>
    </row>
    <row r="1937" spans="1:20" hidden="1" x14ac:dyDescent="0.3">
      <c r="A1937" s="26">
        <v>52001</v>
      </c>
      <c r="B1937">
        <v>218</v>
      </c>
      <c r="C1937" t="s">
        <v>211</v>
      </c>
      <c r="D1937">
        <v>47</v>
      </c>
      <c r="E1937" t="s">
        <v>212</v>
      </c>
      <c r="F1937">
        <v>3</v>
      </c>
      <c r="G1937">
        <v>9.6999999999999993</v>
      </c>
      <c r="H1937">
        <f t="shared" si="872"/>
        <v>9.6999999999999989E-2</v>
      </c>
      <c r="I1937">
        <v>6</v>
      </c>
      <c r="J1937">
        <v>2.7</v>
      </c>
      <c r="K1937" s="27">
        <f t="shared" si="873"/>
        <v>7.3898285999999978E-3</v>
      </c>
      <c r="L1937">
        <f t="shared" si="880"/>
        <v>2.5700368760762475E-2</v>
      </c>
      <c r="O1937">
        <f>L1937*0.47*0.75</f>
        <v>9.0593799881687719E-3</v>
      </c>
      <c r="Q1937">
        <f t="shared" si="881"/>
        <v>4.7108775938477614E-3</v>
      </c>
      <c r="T1937">
        <f>(L1937*0.47*0.75)*(1+0.2)*0.52*3.67</f>
        <v>2.0746704923305541E-2</v>
      </c>
    </row>
    <row r="1938" spans="1:20" s="28" customFormat="1" hidden="1" x14ac:dyDescent="0.3">
      <c r="A1938" s="26"/>
      <c r="H1938"/>
      <c r="K1938" s="27"/>
    </row>
    <row r="1939" spans="1:20" hidden="1" x14ac:dyDescent="0.3">
      <c r="A1939" s="26">
        <v>52001</v>
      </c>
      <c r="B1939">
        <v>218</v>
      </c>
      <c r="C1939" t="s">
        <v>211</v>
      </c>
      <c r="D1939">
        <v>49</v>
      </c>
      <c r="E1939" t="s">
        <v>213</v>
      </c>
      <c r="F1939">
        <v>3</v>
      </c>
      <c r="G1939">
        <v>12</v>
      </c>
      <c r="H1939">
        <f t="shared" si="872"/>
        <v>0.12</v>
      </c>
      <c r="I1939">
        <v>4</v>
      </c>
      <c r="J1939">
        <v>1.8</v>
      </c>
      <c r="K1939" s="27">
        <f t="shared" si="873"/>
        <v>1.130976E-2</v>
      </c>
      <c r="L1939">
        <f t="shared" ref="L1939" si="882">0.000084*(G1939^1.894314*I1939^0.808223+0.000031*G1939^2)</f>
        <v>2.8522781228021626E-2</v>
      </c>
      <c r="O1939">
        <f>L1939*0.66*1.07</f>
        <v>2.0142788103228875E-2</v>
      </c>
      <c r="Q1939">
        <f>O1939*0.531</f>
        <v>1.0695820482814533E-2</v>
      </c>
      <c r="T1939">
        <f>(L1939*0.66*1.07)*(1+0.2)*0.531*3.67</f>
        <v>4.7104393406315198E-2</v>
      </c>
    </row>
    <row r="1940" spans="1:20" hidden="1" x14ac:dyDescent="0.3">
      <c r="A1940" s="26">
        <v>52001</v>
      </c>
      <c r="B1940">
        <v>218</v>
      </c>
      <c r="C1940" t="s">
        <v>211</v>
      </c>
      <c r="D1940">
        <v>50</v>
      </c>
      <c r="E1940" t="s">
        <v>212</v>
      </c>
      <c r="F1940">
        <v>3</v>
      </c>
      <c r="G1940">
        <v>15.5</v>
      </c>
      <c r="H1940">
        <f t="shared" si="872"/>
        <v>0.155</v>
      </c>
      <c r="I1940">
        <v>6</v>
      </c>
      <c r="J1940">
        <v>3.1</v>
      </c>
      <c r="K1940" s="27">
        <f t="shared" si="873"/>
        <v>1.8869235000000002E-2</v>
      </c>
      <c r="L1940">
        <f t="shared" ref="L1940" si="883">0.000062*(G1940^1.947206*I1940^0.894551+0.000039*G1940^2)</f>
        <v>6.4019552522263531E-2</v>
      </c>
      <c r="O1940">
        <f>L1940*0.47*0.75</f>
        <v>2.2566892264097894E-2</v>
      </c>
      <c r="Q1940">
        <f>O1940*0.52</f>
        <v>1.1734783977330906E-2</v>
      </c>
      <c r="T1940">
        <f>(L1940*0.47*0.75)*(1+0.2)*0.52*3.67</f>
        <v>5.1679988636165311E-2</v>
      </c>
    </row>
    <row r="1941" spans="1:20" s="28" customFormat="1" hidden="1" x14ac:dyDescent="0.3">
      <c r="A1941" s="26"/>
      <c r="H1941"/>
      <c r="K1941" s="27"/>
      <c r="L1941"/>
      <c r="M1941"/>
      <c r="N1941"/>
      <c r="O1941"/>
      <c r="P1941"/>
    </row>
    <row r="1942" spans="1:20" hidden="1" x14ac:dyDescent="0.3">
      <c r="A1942" s="26">
        <v>52001</v>
      </c>
      <c r="B1942">
        <v>218</v>
      </c>
      <c r="C1942" t="s">
        <v>211</v>
      </c>
      <c r="D1942">
        <v>52</v>
      </c>
      <c r="E1942" t="s">
        <v>220</v>
      </c>
      <c r="F1942">
        <v>7</v>
      </c>
      <c r="G1942">
        <v>11.5</v>
      </c>
      <c r="H1942">
        <f t="shared" si="872"/>
        <v>0.115</v>
      </c>
      <c r="I1942">
        <v>7</v>
      </c>
      <c r="J1942">
        <v>0</v>
      </c>
      <c r="K1942" s="27">
        <f t="shared" si="873"/>
        <v>1.0386915E-2</v>
      </c>
      <c r="L1942">
        <f>0.000084*(G1942^1.894314*I1942^0.808223+0.000031*G1942^2)</f>
        <v>4.1362363210668066E-2</v>
      </c>
      <c r="O1942">
        <f>L1942*0.78*1.07</f>
        <v>3.4521028335623566E-2</v>
      </c>
      <c r="Q1942">
        <f>O1942*0.531</f>
        <v>1.8330666046216113E-2</v>
      </c>
      <c r="T1942">
        <f>(L1942*0.78*1.07)*(1+0.2)*0.531*3.67</f>
        <v>8.0728253267535771E-2</v>
      </c>
    </row>
    <row r="1943" spans="1:20" hidden="1" x14ac:dyDescent="0.3">
      <c r="A1943" s="26">
        <v>52001</v>
      </c>
      <c r="B1943">
        <v>218</v>
      </c>
      <c r="C1943" t="s">
        <v>211</v>
      </c>
      <c r="D1943">
        <v>53</v>
      </c>
      <c r="E1943" t="s">
        <v>213</v>
      </c>
      <c r="F1943">
        <v>7</v>
      </c>
      <c r="G1943">
        <v>11</v>
      </c>
      <c r="H1943">
        <f t="shared" si="872"/>
        <v>0.11</v>
      </c>
      <c r="I1943">
        <v>4.7</v>
      </c>
      <c r="J1943">
        <v>0</v>
      </c>
      <c r="K1943" s="27">
        <f t="shared" si="873"/>
        <v>9.503339999999999E-3</v>
      </c>
      <c r="L1943">
        <f>0.000084*(G1943^1.894314*I1943^0.808223+0.000031*G1943^2)</f>
        <v>2.755585824810523E-2</v>
      </c>
      <c r="O1943">
        <f>L1943*0.66*1.07</f>
        <v>1.9459947094811917E-2</v>
      </c>
      <c r="Q1943">
        <f>O1943*0.531</f>
        <v>1.0333231907345128E-2</v>
      </c>
      <c r="T1943">
        <f>(L1943*0.66*1.07)*(1+0.2)*0.531*3.67</f>
        <v>4.5507553319947949E-2</v>
      </c>
    </row>
    <row r="1944" spans="1:20" hidden="1" x14ac:dyDescent="0.3">
      <c r="A1944" s="26">
        <v>52001</v>
      </c>
      <c r="B1944">
        <v>218</v>
      </c>
      <c r="C1944" t="s">
        <v>211</v>
      </c>
      <c r="D1944">
        <v>54</v>
      </c>
      <c r="E1944" t="s">
        <v>212</v>
      </c>
      <c r="F1944">
        <v>5</v>
      </c>
      <c r="G1944">
        <v>20</v>
      </c>
      <c r="H1944">
        <f t="shared" si="872"/>
        <v>0.2</v>
      </c>
      <c r="I1944">
        <v>10</v>
      </c>
      <c r="J1944">
        <v>5.5</v>
      </c>
      <c r="K1944" s="27">
        <f t="shared" si="873"/>
        <v>3.1416000000000006E-2</v>
      </c>
      <c r="L1944">
        <f>0.000062*(G1944^1.947206*I1944^0.894551+0.000039*G1944^2)</f>
        <v>0.16608049571056374</v>
      </c>
      <c r="O1944">
        <f>L1944*0.47*0.75</f>
        <v>5.8543374737973719E-2</v>
      </c>
      <c r="Q1944">
        <f>O1944*0.52</f>
        <v>3.0442554863746335E-2</v>
      </c>
      <c r="T1944">
        <f>(L1944*0.47*0.75)*(1+0.2)*0.52*3.67</f>
        <v>0.13406901161993887</v>
      </c>
    </row>
    <row r="1945" spans="1:20" hidden="1" x14ac:dyDescent="0.3">
      <c r="A1945" s="26">
        <v>52001</v>
      </c>
      <c r="B1945">
        <v>218</v>
      </c>
      <c r="C1945" t="s">
        <v>211</v>
      </c>
      <c r="D1945">
        <v>55</v>
      </c>
      <c r="E1945" t="s">
        <v>213</v>
      </c>
      <c r="F1945">
        <v>3</v>
      </c>
      <c r="G1945">
        <v>10</v>
      </c>
      <c r="H1945">
        <f t="shared" si="872"/>
        <v>0.1</v>
      </c>
      <c r="I1945">
        <v>6</v>
      </c>
      <c r="J1945">
        <v>1.9</v>
      </c>
      <c r="K1945" s="27">
        <f t="shared" si="873"/>
        <v>7.8540000000000016E-3</v>
      </c>
      <c r="L1945">
        <f>0.000084*(G1945^1.894314*I1945^0.808223+0.000031*G1945^2)</f>
        <v>2.8023156985517932E-2</v>
      </c>
      <c r="O1945">
        <f>L1945*0.66*1.07</f>
        <v>1.9789953463172767E-2</v>
      </c>
      <c r="Q1945">
        <f>O1945*0.531</f>
        <v>1.0508465288944739E-2</v>
      </c>
      <c r="T1945">
        <f>(L1945*0.66*1.07)*(1+0.2)*0.531*3.67</f>
        <v>4.6279281132512631E-2</v>
      </c>
    </row>
    <row r="1946" spans="1:20" hidden="1" x14ac:dyDescent="0.3">
      <c r="A1946" s="26">
        <v>52001</v>
      </c>
      <c r="B1946">
        <v>218</v>
      </c>
      <c r="C1946" t="s">
        <v>211</v>
      </c>
      <c r="D1946">
        <v>56</v>
      </c>
      <c r="E1946" t="s">
        <v>222</v>
      </c>
      <c r="F1946">
        <v>3</v>
      </c>
      <c r="G1946">
        <v>10.7</v>
      </c>
      <c r="H1946">
        <f t="shared" si="872"/>
        <v>0.107</v>
      </c>
      <c r="I1946">
        <v>3.6</v>
      </c>
      <c r="J1946">
        <v>1.7</v>
      </c>
      <c r="K1946" s="27">
        <f t="shared" si="873"/>
        <v>8.9920445999999987E-3</v>
      </c>
      <c r="L1946">
        <f>0.000081*(G1946^1.922704*I1946^0.783213+0.000032*G1946^2)</f>
        <v>2.1056917564406346E-2</v>
      </c>
      <c r="O1946">
        <f>L1946*0.61*1.07</f>
        <v>1.3743850094288024E-2</v>
      </c>
      <c r="Q1946">
        <f>O1946*0.531</f>
        <v>7.2979844000669409E-3</v>
      </c>
      <c r="T1946">
        <f>(L1946*0.61*1.07)*(1+0.2)*0.531*3.67</f>
        <v>3.2140323297894804E-2</v>
      </c>
    </row>
    <row r="1947" spans="1:20" hidden="1" x14ac:dyDescent="0.3">
      <c r="A1947" s="26">
        <v>52001</v>
      </c>
      <c r="B1947">
        <v>218</v>
      </c>
      <c r="C1947" t="s">
        <v>211</v>
      </c>
      <c r="D1947">
        <v>57</v>
      </c>
      <c r="E1947" t="s">
        <v>212</v>
      </c>
      <c r="F1947">
        <v>3</v>
      </c>
      <c r="G1947">
        <v>9</v>
      </c>
      <c r="H1947">
        <f t="shared" si="872"/>
        <v>0.09</v>
      </c>
      <c r="I1947">
        <v>5</v>
      </c>
      <c r="J1947">
        <v>2.8</v>
      </c>
      <c r="K1947" s="27">
        <f t="shared" si="873"/>
        <v>6.3617399999999994E-3</v>
      </c>
      <c r="L1947">
        <f>0.000062*(G1947^1.947206*I1947^0.894551+0.000039*G1947^2)</f>
        <v>1.8869798101931699E-2</v>
      </c>
      <c r="O1947">
        <f>L1947*0.47*0.75</f>
        <v>6.6516038309309237E-3</v>
      </c>
      <c r="Q1947">
        <f>O1947*0.52</f>
        <v>3.4588339920840804E-3</v>
      </c>
      <c r="T1947">
        <f>(L1947*0.47*0.75)*(1+0.2)*0.52*3.67</f>
        <v>1.523270490113829E-2</v>
      </c>
    </row>
    <row r="1948" spans="1:20" hidden="1" x14ac:dyDescent="0.3">
      <c r="A1948" s="26">
        <v>52001</v>
      </c>
      <c r="B1948">
        <v>218</v>
      </c>
      <c r="C1948" t="s">
        <v>211</v>
      </c>
      <c r="D1948">
        <v>58</v>
      </c>
      <c r="E1948" t="s">
        <v>213</v>
      </c>
      <c r="F1948">
        <v>7</v>
      </c>
      <c r="G1948">
        <v>16</v>
      </c>
      <c r="H1948">
        <f t="shared" si="872"/>
        <v>0.16</v>
      </c>
      <c r="I1948">
        <v>3.5</v>
      </c>
      <c r="J1948">
        <v>0</v>
      </c>
      <c r="K1948" s="27">
        <f t="shared" si="873"/>
        <v>2.0106240000000001E-2</v>
      </c>
      <c r="L1948">
        <f>0.000084*(G1948^1.894314*I1948^0.808223+0.000031*G1948^2)</f>
        <v>4.4156586223602266E-2</v>
      </c>
      <c r="O1948">
        <f>L1948*0.66*1.07</f>
        <v>3.1183381191107924E-2</v>
      </c>
      <c r="Q1948">
        <f>O1948*0.531</f>
        <v>1.6558375412478309E-2</v>
      </c>
      <c r="T1948">
        <f>(L1948*0.66*1.07)*(1+0.2)*0.531*3.67</f>
        <v>7.2923085316554476E-2</v>
      </c>
    </row>
    <row r="1949" spans="1:20" hidden="1" x14ac:dyDescent="0.3">
      <c r="A1949" s="26">
        <v>52001</v>
      </c>
      <c r="B1949">
        <v>218</v>
      </c>
      <c r="C1949" t="s">
        <v>211</v>
      </c>
      <c r="D1949">
        <v>59</v>
      </c>
      <c r="E1949" t="s">
        <v>212</v>
      </c>
      <c r="F1949">
        <v>3</v>
      </c>
      <c r="G1949">
        <v>12</v>
      </c>
      <c r="H1949">
        <f t="shared" si="872"/>
        <v>0.12</v>
      </c>
      <c r="I1949">
        <v>6.4</v>
      </c>
      <c r="J1949">
        <v>3.6</v>
      </c>
      <c r="K1949" s="27">
        <f t="shared" si="873"/>
        <v>1.130976E-2</v>
      </c>
      <c r="L1949">
        <f>0.000062*(G1949^1.947206*I1949^0.894551+0.000039*G1949^2)</f>
        <v>4.1205259985962694E-2</v>
      </c>
      <c r="O1949">
        <f>L1949*0.47*0.75</f>
        <v>1.4524854145051849E-2</v>
      </c>
      <c r="Q1949">
        <f>O1949*0.52</f>
        <v>7.552924155426962E-3</v>
      </c>
      <c r="T1949">
        <f>(L1949*0.47*0.75)*(1+0.2)*0.52*3.67</f>
        <v>3.3263077980500336E-2</v>
      </c>
    </row>
    <row r="1950" spans="1:20" s="28" customFormat="1" hidden="1" x14ac:dyDescent="0.3">
      <c r="A1950" s="26"/>
      <c r="H1950"/>
      <c r="K1950" s="27"/>
      <c r="L1950"/>
      <c r="M1950"/>
      <c r="N1950"/>
      <c r="O1950"/>
      <c r="P1950"/>
    </row>
    <row r="1951" spans="1:20" hidden="1" x14ac:dyDescent="0.3">
      <c r="A1951" s="26">
        <v>52001</v>
      </c>
      <c r="B1951">
        <v>218</v>
      </c>
      <c r="C1951" t="s">
        <v>211</v>
      </c>
      <c r="D1951">
        <v>61</v>
      </c>
      <c r="E1951" t="s">
        <v>213</v>
      </c>
      <c r="F1951">
        <v>7</v>
      </c>
      <c r="G1951">
        <v>10.5</v>
      </c>
      <c r="H1951">
        <f t="shared" si="872"/>
        <v>0.105</v>
      </c>
      <c r="I1951">
        <v>3</v>
      </c>
      <c r="J1951">
        <v>0</v>
      </c>
      <c r="K1951" s="27">
        <f t="shared" si="873"/>
        <v>8.659034999999999E-3</v>
      </c>
      <c r="L1951">
        <f>0.000084*(G1951^1.894314*I1951^0.808223+0.000031*G1951^2)</f>
        <v>1.7553347351773239E-2</v>
      </c>
      <c r="O1951">
        <f>L1951*0.66*1.07</f>
        <v>1.2396173899822263E-2</v>
      </c>
      <c r="Q1951">
        <f>O1951*0.531</f>
        <v>6.5823683408056223E-3</v>
      </c>
      <c r="T1951">
        <f>(L1951*0.66*1.07)*(1+0.2)*0.531*3.67</f>
        <v>2.8988750172907963E-2</v>
      </c>
    </row>
    <row r="1952" spans="1:20" hidden="1" x14ac:dyDescent="0.3">
      <c r="A1952" s="26">
        <v>52001</v>
      </c>
      <c r="B1952">
        <v>218</v>
      </c>
      <c r="C1952" t="s">
        <v>211</v>
      </c>
      <c r="D1952">
        <v>62</v>
      </c>
      <c r="E1952" t="s">
        <v>222</v>
      </c>
      <c r="F1952">
        <v>3</v>
      </c>
      <c r="G1952">
        <v>16</v>
      </c>
      <c r="H1952">
        <f t="shared" si="872"/>
        <v>0.16</v>
      </c>
      <c r="I1952">
        <v>3.6</v>
      </c>
      <c r="J1952">
        <v>1.4</v>
      </c>
      <c r="K1952" s="27">
        <f t="shared" si="873"/>
        <v>2.0106240000000001E-2</v>
      </c>
      <c r="L1952">
        <f t="shared" ref="L1952:L1953" si="884">0.000081*(G1952^1.922704*I1952^0.783213+0.000032*G1952^2)</f>
        <v>4.5641613659245156E-2</v>
      </c>
      <c r="O1952">
        <f>L1952*0.61*1.07</f>
        <v>2.9790281235389314E-2</v>
      </c>
      <c r="Q1952">
        <f t="shared" ref="Q1952:Q1953" si="885">O1952*0.531</f>
        <v>1.5818639335991726E-2</v>
      </c>
      <c r="T1952">
        <f>(L1952*0.61*1.07)*(1+0.2)*0.531*3.67</f>
        <v>6.9665287635707562E-2</v>
      </c>
    </row>
    <row r="1953" spans="1:20" hidden="1" x14ac:dyDescent="0.3">
      <c r="A1953" s="26">
        <v>52001</v>
      </c>
      <c r="B1953">
        <v>218</v>
      </c>
      <c r="C1953" t="s">
        <v>211</v>
      </c>
      <c r="D1953">
        <v>63</v>
      </c>
      <c r="E1953" t="s">
        <v>222</v>
      </c>
      <c r="F1953">
        <v>7</v>
      </c>
      <c r="G1953">
        <v>14.5</v>
      </c>
      <c r="H1953">
        <f t="shared" si="872"/>
        <v>0.14499999999999999</v>
      </c>
      <c r="I1953">
        <v>3.6</v>
      </c>
      <c r="J1953">
        <v>0</v>
      </c>
      <c r="K1953" s="27">
        <f t="shared" si="873"/>
        <v>1.6513034999999999E-2</v>
      </c>
      <c r="L1953">
        <f t="shared" si="884"/>
        <v>3.7771265766936846E-2</v>
      </c>
      <c r="O1953">
        <f>L1953*0.61*1.07</f>
        <v>2.4653305166079682E-2</v>
      </c>
      <c r="Q1953">
        <f t="shared" si="885"/>
        <v>1.3090905043188312E-2</v>
      </c>
      <c r="T1953">
        <f>(L1953*0.61*1.07)*(1+0.2)*0.531*3.67</f>
        <v>5.7652345810201323E-2</v>
      </c>
    </row>
    <row r="1954" spans="1:20" hidden="1" x14ac:dyDescent="0.3">
      <c r="A1954" s="26">
        <v>52001</v>
      </c>
      <c r="B1954">
        <v>218</v>
      </c>
      <c r="C1954" t="s">
        <v>211</v>
      </c>
      <c r="D1954">
        <v>64</v>
      </c>
      <c r="E1954" t="s">
        <v>212</v>
      </c>
      <c r="F1954">
        <v>3</v>
      </c>
      <c r="G1954">
        <v>15.7</v>
      </c>
      <c r="H1954">
        <f t="shared" si="872"/>
        <v>0.157</v>
      </c>
      <c r="I1954">
        <v>7.6</v>
      </c>
      <c r="J1954">
        <v>5</v>
      </c>
      <c r="K1954" s="27">
        <f t="shared" si="873"/>
        <v>1.9359324600000002E-2</v>
      </c>
      <c r="L1954">
        <f>0.000062*(G1954^1.947206*I1954^0.894551+0.000039*G1954^2)</f>
        <v>8.1094339289073628E-2</v>
      </c>
      <c r="O1954">
        <f>L1954*0.47*0.75</f>
        <v>2.8585754599398452E-2</v>
      </c>
      <c r="Q1954">
        <f>O1954*0.52</f>
        <v>1.4864592391687196E-2</v>
      </c>
      <c r="T1954">
        <f>(L1954*0.47*0.75)*(1+0.2)*0.52*3.67</f>
        <v>6.5463664892990409E-2</v>
      </c>
    </row>
    <row r="1955" spans="1:20" hidden="1" x14ac:dyDescent="0.3">
      <c r="A1955" s="26">
        <v>52001</v>
      </c>
      <c r="B1955">
        <v>218</v>
      </c>
      <c r="C1955" t="s">
        <v>211</v>
      </c>
      <c r="D1955">
        <v>65</v>
      </c>
      <c r="E1955" t="s">
        <v>222</v>
      </c>
      <c r="F1955">
        <v>7</v>
      </c>
      <c r="G1955">
        <v>16</v>
      </c>
      <c r="H1955">
        <f t="shared" si="872"/>
        <v>0.16</v>
      </c>
      <c r="I1955">
        <v>3.8</v>
      </c>
      <c r="J1955">
        <v>0</v>
      </c>
      <c r="K1955" s="27">
        <f t="shared" si="873"/>
        <v>2.0106240000000001E-2</v>
      </c>
      <c r="L1955">
        <f t="shared" ref="L1955:L1956" si="886">0.000081*(G1955^1.922704*I1955^0.783213+0.000032*G1955^2)</f>
        <v>4.7615837591249432E-2</v>
      </c>
      <c r="O1955">
        <f>L1955*0.61*1.07</f>
        <v>3.1078857195808506E-2</v>
      </c>
      <c r="Q1955">
        <f t="shared" ref="Q1955:Q1956" si="887">O1955*0.531</f>
        <v>1.6502873170974319E-2</v>
      </c>
      <c r="T1955">
        <f>(L1955*0.61*1.07)*(1+0.2)*0.531*3.67</f>
        <v>7.2678653444970889E-2</v>
      </c>
    </row>
    <row r="1956" spans="1:20" hidden="1" x14ac:dyDescent="0.3">
      <c r="A1956" s="26">
        <v>52001</v>
      </c>
      <c r="B1956">
        <v>218</v>
      </c>
      <c r="C1956" t="s">
        <v>211</v>
      </c>
      <c r="D1956">
        <v>66</v>
      </c>
      <c r="E1956" t="s">
        <v>222</v>
      </c>
      <c r="F1956">
        <v>7</v>
      </c>
      <c r="G1956">
        <v>11</v>
      </c>
      <c r="H1956">
        <f t="shared" si="872"/>
        <v>0.11</v>
      </c>
      <c r="I1956">
        <v>3</v>
      </c>
      <c r="J1956">
        <v>0</v>
      </c>
      <c r="K1956" s="27">
        <f t="shared" si="873"/>
        <v>9.503339999999999E-3</v>
      </c>
      <c r="L1956">
        <f t="shared" si="886"/>
        <v>1.9251720357736035E-2</v>
      </c>
      <c r="O1956">
        <f>L1956*0.61*1.07</f>
        <v>1.2565597877494311E-2</v>
      </c>
      <c r="Q1956">
        <f t="shared" si="887"/>
        <v>6.6723324729494795E-3</v>
      </c>
      <c r="T1956">
        <f>(L1956*0.61*1.07)*(1+0.2)*0.531*3.67</f>
        <v>2.9384952210869508E-2</v>
      </c>
    </row>
    <row r="1957" spans="1:20" hidden="1" x14ac:dyDescent="0.3">
      <c r="A1957" s="26">
        <v>52001</v>
      </c>
      <c r="B1957">
        <v>218</v>
      </c>
      <c r="C1957" t="s">
        <v>211</v>
      </c>
      <c r="D1957">
        <v>67</v>
      </c>
      <c r="E1957" t="s">
        <v>213</v>
      </c>
      <c r="F1957">
        <v>7</v>
      </c>
      <c r="G1957">
        <v>13.5</v>
      </c>
      <c r="H1957">
        <f t="shared" si="872"/>
        <v>0.13500000000000001</v>
      </c>
      <c r="I1957">
        <v>3.7</v>
      </c>
      <c r="J1957">
        <v>0</v>
      </c>
      <c r="K1957" s="27">
        <f t="shared" si="873"/>
        <v>1.4313915000000002E-2</v>
      </c>
      <c r="L1957">
        <f>0.000084*(G1957^1.894314*I1957^0.808223+0.000031*G1957^2)</f>
        <v>3.3475434863378388E-2</v>
      </c>
      <c r="O1957">
        <f>L1957*0.66*1.07</f>
        <v>2.364035210051782E-2</v>
      </c>
      <c r="Q1957">
        <f>O1957*0.531</f>
        <v>1.2553026965374962E-2</v>
      </c>
      <c r="T1957">
        <f>(L1957*0.66*1.07)*(1+0.2)*0.531*3.67</f>
        <v>5.5283530755511338E-2</v>
      </c>
    </row>
    <row r="1958" spans="1:20" hidden="1" x14ac:dyDescent="0.3">
      <c r="A1958" s="26">
        <v>52001</v>
      </c>
      <c r="B1958">
        <v>218</v>
      </c>
      <c r="C1958" t="s">
        <v>211</v>
      </c>
      <c r="D1958">
        <v>68</v>
      </c>
      <c r="E1958" t="s">
        <v>212</v>
      </c>
      <c r="F1958">
        <v>3</v>
      </c>
      <c r="G1958">
        <v>9.6</v>
      </c>
      <c r="H1958">
        <f t="shared" si="872"/>
        <v>9.6000000000000002E-2</v>
      </c>
      <c r="I1958">
        <v>3.6</v>
      </c>
      <c r="J1958">
        <v>1.9</v>
      </c>
      <c r="K1958" s="27">
        <f t="shared" si="873"/>
        <v>7.2382464000000004E-3</v>
      </c>
      <c r="L1958">
        <f>0.000062*(G1958^1.947206*I1958^0.894551+0.000039*G1958^2)</f>
        <v>1.5948621625413467E-2</v>
      </c>
      <c r="O1958">
        <f>L1958*0.47*0.75</f>
        <v>5.6218891229582475E-3</v>
      </c>
      <c r="Q1958">
        <f>O1958*0.52</f>
        <v>2.9233823439382889E-3</v>
      </c>
      <c r="T1958">
        <f>(L1958*0.47*0.75)*(1+0.2)*0.52*3.67</f>
        <v>1.2874575842704223E-2</v>
      </c>
    </row>
    <row r="1959" spans="1:20" hidden="1" x14ac:dyDescent="0.3">
      <c r="A1959" s="26">
        <v>52001</v>
      </c>
      <c r="B1959">
        <v>218</v>
      </c>
      <c r="C1959" t="s">
        <v>211</v>
      </c>
      <c r="D1959">
        <v>69</v>
      </c>
      <c r="E1959" t="s">
        <v>213</v>
      </c>
      <c r="F1959">
        <v>3</v>
      </c>
      <c r="G1959">
        <v>8</v>
      </c>
      <c r="H1959">
        <f t="shared" si="872"/>
        <v>0.08</v>
      </c>
      <c r="I1959">
        <v>4</v>
      </c>
      <c r="J1959">
        <v>1.1000000000000001</v>
      </c>
      <c r="K1959" s="27">
        <f t="shared" si="873"/>
        <v>5.0265600000000002E-3</v>
      </c>
      <c r="L1959">
        <f>0.000084*(G1959^1.894314*I1959^0.808223+0.000031*G1959^2)</f>
        <v>1.3231817251035049E-2</v>
      </c>
      <c r="O1959">
        <f>L1959*0.66*1.07</f>
        <v>9.3443093426809534E-3</v>
      </c>
      <c r="Q1959">
        <f>O1959*0.531</f>
        <v>4.9618282609635864E-3</v>
      </c>
      <c r="T1959">
        <f>(L1959*0.66*1.07)*(1+0.2)*0.531*3.67</f>
        <v>2.1851891661283634E-2</v>
      </c>
    </row>
    <row r="1960" spans="1:20" x14ac:dyDescent="0.3">
      <c r="A1960" s="26">
        <v>52001</v>
      </c>
      <c r="B1960">
        <v>218</v>
      </c>
      <c r="C1960" t="s">
        <v>211</v>
      </c>
      <c r="D1960">
        <v>70</v>
      </c>
      <c r="E1960" t="s">
        <v>214</v>
      </c>
      <c r="F1960">
        <v>3</v>
      </c>
      <c r="G1960">
        <v>17</v>
      </c>
      <c r="H1960">
        <f t="shared" si="872"/>
        <v>0.17</v>
      </c>
      <c r="I1960">
        <v>3.8</v>
      </c>
      <c r="J1960">
        <v>1.6</v>
      </c>
      <c r="K1960" s="27">
        <f t="shared" si="873"/>
        <v>2.2698060000000003E-2</v>
      </c>
      <c r="L1960">
        <f>0.000081*(G1960^1.864042*I1960^0.850892+0.000027*G1960^2)</f>
        <v>4.9594354960796373E-2</v>
      </c>
      <c r="O1960">
        <f>L1960*0.45*0.75</f>
        <v>1.6738094799268778E-2</v>
      </c>
      <c r="Q1960">
        <f>O1960*0.52</f>
        <v>8.7038092956197646E-3</v>
      </c>
      <c r="T1960">
        <f>(L1960*0.45*0.75)*(1+0.2)*0.52*3.67</f>
        <v>3.833157613790944E-2</v>
      </c>
    </row>
    <row r="1961" spans="1:20" hidden="1" x14ac:dyDescent="0.3">
      <c r="A1961" s="26">
        <v>52001</v>
      </c>
      <c r="B1961">
        <v>218</v>
      </c>
      <c r="C1961" t="s">
        <v>211</v>
      </c>
      <c r="D1961">
        <v>71</v>
      </c>
      <c r="E1961" t="s">
        <v>213</v>
      </c>
      <c r="F1961">
        <v>7</v>
      </c>
      <c r="G1961">
        <v>11.3</v>
      </c>
      <c r="H1961">
        <f t="shared" si="872"/>
        <v>0.113</v>
      </c>
      <c r="I1961">
        <v>4.5</v>
      </c>
      <c r="J1961">
        <v>0</v>
      </c>
      <c r="K1961" s="27">
        <f t="shared" si="873"/>
        <v>1.0028772600000001E-2</v>
      </c>
      <c r="L1961">
        <f t="shared" ref="L1961:L1962" si="888">0.000084*(G1961^1.894314*I1961^0.808223+0.000031*G1961^2)</f>
        <v>2.7995424705922416E-2</v>
      </c>
      <c r="O1961">
        <f>L1961*0.66*1.07</f>
        <v>1.9770368927322413E-2</v>
      </c>
      <c r="Q1961">
        <f t="shared" ref="Q1961:Q1962" si="889">O1961*0.531</f>
        <v>1.0498065900408202E-2</v>
      </c>
      <c r="T1961">
        <f>(L1961*0.66*1.07)*(1+0.2)*0.531*3.67</f>
        <v>4.6233482225397714E-2</v>
      </c>
    </row>
    <row r="1962" spans="1:20" hidden="1" x14ac:dyDescent="0.3">
      <c r="A1962" s="26">
        <v>52001</v>
      </c>
      <c r="B1962">
        <v>218</v>
      </c>
      <c r="C1962" t="s">
        <v>211</v>
      </c>
      <c r="D1962">
        <v>72</v>
      </c>
      <c r="E1962" t="s">
        <v>213</v>
      </c>
      <c r="F1962">
        <v>7</v>
      </c>
      <c r="G1962">
        <v>16</v>
      </c>
      <c r="H1962">
        <f t="shared" si="872"/>
        <v>0.16</v>
      </c>
      <c r="I1962">
        <v>8</v>
      </c>
      <c r="J1962">
        <v>0</v>
      </c>
      <c r="K1962" s="27">
        <f t="shared" si="873"/>
        <v>2.0106240000000001E-2</v>
      </c>
      <c r="L1962">
        <f t="shared" si="888"/>
        <v>8.6131515093269537E-2</v>
      </c>
      <c r="O1962">
        <f>L1962*0.66*1.07</f>
        <v>6.0826075958866958E-2</v>
      </c>
      <c r="Q1962">
        <f t="shared" si="889"/>
        <v>3.2298646334158354E-2</v>
      </c>
      <c r="T1962">
        <f>(L1962*0.66*1.07)*(1+0.2)*0.531*3.67</f>
        <v>0.14224323845563339</v>
      </c>
    </row>
    <row r="1963" spans="1:20" hidden="1" x14ac:dyDescent="0.3">
      <c r="A1963" s="26">
        <v>52001</v>
      </c>
      <c r="B1963">
        <v>218</v>
      </c>
      <c r="C1963" t="s">
        <v>211</v>
      </c>
      <c r="D1963">
        <v>73</v>
      </c>
      <c r="E1963" t="s">
        <v>212</v>
      </c>
      <c r="F1963">
        <v>1</v>
      </c>
      <c r="G1963">
        <v>35</v>
      </c>
      <c r="H1963">
        <f t="shared" si="872"/>
        <v>0.35</v>
      </c>
      <c r="I1963">
        <v>21</v>
      </c>
      <c r="J1963">
        <v>8.6</v>
      </c>
      <c r="K1963" s="27">
        <f t="shared" si="873"/>
        <v>9.6211499999999991E-2</v>
      </c>
      <c r="L1963">
        <f>0.000062*(G1963^1.947206*I1963^0.894551+0.000039*G1963^2)</f>
        <v>0.9589681507785206</v>
      </c>
      <c r="O1963">
        <f>L1963*0.47*0.75</f>
        <v>0.33803627314942847</v>
      </c>
      <c r="Q1963">
        <f>O1963*0.52</f>
        <v>0.17577886203770282</v>
      </c>
      <c r="T1963">
        <f>(L1963*0.47*0.75)*(1+0.2)*0.52*3.67</f>
        <v>0.77413010841404317</v>
      </c>
    </row>
    <row r="1964" spans="1:20" hidden="1" x14ac:dyDescent="0.3">
      <c r="A1964" s="26">
        <v>52001</v>
      </c>
      <c r="B1964">
        <v>218</v>
      </c>
      <c r="C1964" t="s">
        <v>211</v>
      </c>
      <c r="D1964">
        <v>74</v>
      </c>
      <c r="E1964" t="s">
        <v>213</v>
      </c>
      <c r="F1964">
        <v>7</v>
      </c>
      <c r="G1964">
        <v>15.7</v>
      </c>
      <c r="H1964">
        <f t="shared" si="872"/>
        <v>0.157</v>
      </c>
      <c r="I1964">
        <v>3.6</v>
      </c>
      <c r="J1964">
        <v>0</v>
      </c>
      <c r="K1964" s="27">
        <f t="shared" si="873"/>
        <v>1.9359324600000002E-2</v>
      </c>
      <c r="L1964">
        <f t="shared" ref="L1964:L1966" si="890">0.000084*(G1964^1.894314*I1964^0.808223+0.000031*G1964^2)</f>
        <v>4.3582447172191237E-2</v>
      </c>
      <c r="O1964">
        <f>L1964*0.66*1.07</f>
        <v>3.0777924193001453E-2</v>
      </c>
      <c r="Q1964">
        <f t="shared" ref="Q1964:Q1966" si="891">O1964*0.531</f>
        <v>1.6343077746483772E-2</v>
      </c>
      <c r="T1964">
        <f>(L1964*0.66*1.07)*(1+0.2)*0.531*3.67</f>
        <v>7.1974914395514539E-2</v>
      </c>
    </row>
    <row r="1965" spans="1:20" hidden="1" x14ac:dyDescent="0.3">
      <c r="A1965" s="26">
        <v>52001</v>
      </c>
      <c r="B1965">
        <v>218</v>
      </c>
      <c r="C1965" t="s">
        <v>211</v>
      </c>
      <c r="D1965">
        <v>75</v>
      </c>
      <c r="E1965" t="s">
        <v>213</v>
      </c>
      <c r="F1965">
        <v>3</v>
      </c>
      <c r="G1965">
        <v>8</v>
      </c>
      <c r="H1965">
        <f t="shared" si="872"/>
        <v>0.08</v>
      </c>
      <c r="I1965">
        <v>2</v>
      </c>
      <c r="J1965">
        <v>1</v>
      </c>
      <c r="K1965" s="27">
        <f t="shared" si="873"/>
        <v>5.0265600000000002E-3</v>
      </c>
      <c r="L1965">
        <f t="shared" si="890"/>
        <v>7.5565617583965919E-3</v>
      </c>
      <c r="O1965">
        <f>L1965*0.66*1.07</f>
        <v>5.3364439137796741E-3</v>
      </c>
      <c r="Q1965">
        <f t="shared" si="891"/>
        <v>2.8336517182170071E-3</v>
      </c>
      <c r="T1965">
        <f>(L1965*0.66*1.07)*(1+0.2)*0.531*3.67</f>
        <v>1.2479402167027698E-2</v>
      </c>
    </row>
    <row r="1966" spans="1:20" hidden="1" x14ac:dyDescent="0.3">
      <c r="A1966" s="26">
        <v>52001</v>
      </c>
      <c r="B1966">
        <v>218</v>
      </c>
      <c r="C1966" t="s">
        <v>211</v>
      </c>
      <c r="D1966">
        <v>76</v>
      </c>
      <c r="E1966" t="s">
        <v>213</v>
      </c>
      <c r="F1966">
        <v>7</v>
      </c>
      <c r="G1966">
        <v>20.5</v>
      </c>
      <c r="H1966">
        <f t="shared" si="872"/>
        <v>0.20499999999999999</v>
      </c>
      <c r="I1966">
        <v>6</v>
      </c>
      <c r="J1966">
        <v>0</v>
      </c>
      <c r="K1966" s="27">
        <f t="shared" si="873"/>
        <v>3.3006434999999994E-2</v>
      </c>
      <c r="L1966">
        <f t="shared" si="890"/>
        <v>0.10916340694182035</v>
      </c>
      <c r="O1966">
        <f>L1966*0.66*1.07</f>
        <v>7.7091197982313536E-2</v>
      </c>
      <c r="Q1966">
        <f t="shared" si="891"/>
        <v>4.0935426128608489E-2</v>
      </c>
      <c r="T1966">
        <f>(L1966*0.66*1.07)*(1+0.2)*0.531*3.67</f>
        <v>0.18027961667039177</v>
      </c>
    </row>
    <row r="1967" spans="1:20" hidden="1" x14ac:dyDescent="0.3">
      <c r="A1967" s="26">
        <v>52001</v>
      </c>
      <c r="B1967">
        <v>218</v>
      </c>
      <c r="C1967" t="s">
        <v>211</v>
      </c>
      <c r="D1967">
        <v>77</v>
      </c>
      <c r="E1967" t="s">
        <v>212</v>
      </c>
      <c r="F1967">
        <v>5</v>
      </c>
      <c r="G1967">
        <v>12</v>
      </c>
      <c r="H1967">
        <f t="shared" si="872"/>
        <v>0.12</v>
      </c>
      <c r="I1967">
        <v>7</v>
      </c>
      <c r="J1967">
        <v>4.5999999999999996</v>
      </c>
      <c r="K1967" s="27">
        <f t="shared" si="873"/>
        <v>1.130976E-2</v>
      </c>
      <c r="L1967">
        <f>0.000062*(G1967^1.947206*I1967^0.894551+0.000039*G1967^2)</f>
        <v>4.4644356849550988E-2</v>
      </c>
      <c r="O1967">
        <f>L1967*0.47*0.75</f>
        <v>1.5737135789466724E-2</v>
      </c>
      <c r="Q1967">
        <f>O1967*0.52</f>
        <v>8.1833106105226976E-3</v>
      </c>
      <c r="T1967">
        <f>(L1967*0.47*0.75)*(1+0.2)*0.52*3.67</f>
        <v>3.6039299928741955E-2</v>
      </c>
    </row>
    <row r="1968" spans="1:20" hidden="1" x14ac:dyDescent="0.3">
      <c r="A1968" s="26">
        <v>52001</v>
      </c>
      <c r="B1968">
        <v>218</v>
      </c>
      <c r="C1968" t="s">
        <v>211</v>
      </c>
      <c r="D1968">
        <v>78</v>
      </c>
      <c r="E1968" t="s">
        <v>213</v>
      </c>
      <c r="F1968">
        <v>7</v>
      </c>
      <c r="G1968">
        <v>15</v>
      </c>
      <c r="H1968">
        <f t="shared" si="872"/>
        <v>0.15</v>
      </c>
      <c r="I1968">
        <v>3.5</v>
      </c>
      <c r="J1968">
        <v>0</v>
      </c>
      <c r="K1968" s="27">
        <f t="shared" si="873"/>
        <v>1.76715E-2</v>
      </c>
      <c r="L1968">
        <f>0.000084*(G1968^1.894314*I1968^0.808223+0.000031*G1968^2)</f>
        <v>3.907511297386216E-2</v>
      </c>
      <c r="O1968">
        <f>L1968*0.66*1.07</f>
        <v>2.759484478214146E-2</v>
      </c>
      <c r="Q1968">
        <f>O1968*0.531</f>
        <v>1.4652862579317116E-2</v>
      </c>
      <c r="T1968">
        <f>(L1968*0.66*1.07)*(1+0.2)*0.531*3.67</f>
        <v>6.4531206799312568E-2</v>
      </c>
    </row>
    <row r="1969" spans="1:24" s="28" customFormat="1" hidden="1" x14ac:dyDescent="0.3">
      <c r="A1969" s="26"/>
      <c r="H1969"/>
      <c r="K1969" s="27"/>
      <c r="L1969"/>
      <c r="M1969"/>
      <c r="N1969"/>
      <c r="O1969"/>
      <c r="P1969"/>
    </row>
    <row r="1970" spans="1:24" hidden="1" x14ac:dyDescent="0.3">
      <c r="A1970" s="26">
        <v>52001</v>
      </c>
      <c r="B1970">
        <v>218</v>
      </c>
      <c r="C1970" t="s">
        <v>211</v>
      </c>
      <c r="D1970">
        <v>80</v>
      </c>
      <c r="E1970" t="s">
        <v>212</v>
      </c>
      <c r="F1970">
        <v>1</v>
      </c>
      <c r="G1970">
        <v>48</v>
      </c>
      <c r="H1970">
        <f t="shared" si="872"/>
        <v>0.48</v>
      </c>
      <c r="I1970">
        <v>16.8</v>
      </c>
      <c r="J1970">
        <v>5.0999999999999996</v>
      </c>
      <c r="K1970" s="27">
        <f t="shared" si="873"/>
        <v>0.18095616</v>
      </c>
      <c r="L1970">
        <f t="shared" ref="L1970" si="892">0.000062*(G1970^1.947206*I1970^0.894551+0.000039*G1970^2)</f>
        <v>1.4528407845785938</v>
      </c>
      <c r="O1970">
        <f>L1970*0.47*0.75</f>
        <v>0.51212637656395432</v>
      </c>
      <c r="Q1970">
        <f>O1970*0.52</f>
        <v>0.26630571581325624</v>
      </c>
      <c r="T1970">
        <f>(L1970*0.47*0.75)*(1+0.2)*0.52*3.67</f>
        <v>1.1728103724415806</v>
      </c>
      <c r="U1970">
        <v>62</v>
      </c>
      <c r="V1970">
        <v>69</v>
      </c>
      <c r="W1970">
        <v>14</v>
      </c>
      <c r="X1970">
        <v>6</v>
      </c>
    </row>
    <row r="1971" spans="1:24" s="28" customFormat="1" hidden="1" x14ac:dyDescent="0.3">
      <c r="A1971" s="26"/>
      <c r="H1971"/>
      <c r="K1971" s="27"/>
      <c r="L1971"/>
      <c r="M1971"/>
      <c r="N1971"/>
      <c r="O1971"/>
      <c r="P1971"/>
    </row>
    <row r="1972" spans="1:24" hidden="1" x14ac:dyDescent="0.3">
      <c r="A1972" s="26">
        <v>52001</v>
      </c>
      <c r="B1972">
        <v>218</v>
      </c>
      <c r="C1972" t="s">
        <v>211</v>
      </c>
      <c r="D1972">
        <v>82</v>
      </c>
      <c r="E1972" t="s">
        <v>219</v>
      </c>
      <c r="F1972">
        <v>3</v>
      </c>
      <c r="G1972">
        <v>7.6</v>
      </c>
      <c r="H1972">
        <f t="shared" si="872"/>
        <v>7.5999999999999998E-2</v>
      </c>
      <c r="I1972">
        <v>3</v>
      </c>
      <c r="J1972">
        <v>1</v>
      </c>
      <c r="K1972" s="27">
        <f t="shared" si="873"/>
        <v>4.5364704E-3</v>
      </c>
      <c r="L1972">
        <f>0.000084*(G1972^1.894314*I1972^0.808223+0.000034*G1972^2)</f>
        <v>9.5157868625258893E-3</v>
      </c>
      <c r="O1972">
        <f>L1972*0.75*1.07</f>
        <v>7.6364189571770267E-3</v>
      </c>
      <c r="Q1972">
        <f>O1972*0.531</f>
        <v>4.0549384662610013E-3</v>
      </c>
      <c r="T1972">
        <f>(L1972*0.75*1.07)*(1+0.2)*0.531*3.67</f>
        <v>1.7857949005413449E-2</v>
      </c>
    </row>
    <row r="1973" spans="1:24" hidden="1" x14ac:dyDescent="0.3">
      <c r="A1973" s="26">
        <v>52001</v>
      </c>
      <c r="B1973">
        <v>218</v>
      </c>
      <c r="C1973" t="s">
        <v>211</v>
      </c>
      <c r="D1973">
        <v>83</v>
      </c>
      <c r="E1973" t="s">
        <v>213</v>
      </c>
      <c r="F1973">
        <v>7</v>
      </c>
      <c r="G1973">
        <v>14</v>
      </c>
      <c r="H1973">
        <f t="shared" si="872"/>
        <v>0.14000000000000001</v>
      </c>
      <c r="I1973">
        <v>3.6</v>
      </c>
      <c r="J1973">
        <v>0</v>
      </c>
      <c r="K1973" s="27">
        <f t="shared" si="873"/>
        <v>1.5393840000000002E-2</v>
      </c>
      <c r="L1973">
        <f t="shared" ref="L1973:L1974" si="893">0.000084*(G1973^1.894314*I1973^0.808223+0.000031*G1973^2)</f>
        <v>3.5077486408947464E-2</v>
      </c>
      <c r="O1973">
        <f>L1973*0.66*1.07</f>
        <v>2.4771720901998702E-2</v>
      </c>
      <c r="Q1973">
        <f t="shared" ref="Q1973:Q1974" si="894">O1973*0.531</f>
        <v>1.3153783798961311E-2</v>
      </c>
      <c r="T1973">
        <f>(L1973*0.66*1.07)*(1+0.2)*0.531*3.67</f>
        <v>5.7929263850625613E-2</v>
      </c>
    </row>
    <row r="1974" spans="1:24" hidden="1" x14ac:dyDescent="0.3">
      <c r="A1974" s="26">
        <v>52001</v>
      </c>
      <c r="B1974">
        <v>218</v>
      </c>
      <c r="C1974" t="s">
        <v>211</v>
      </c>
      <c r="D1974">
        <v>84</v>
      </c>
      <c r="E1974" t="s">
        <v>213</v>
      </c>
      <c r="F1974">
        <v>7</v>
      </c>
      <c r="G1974">
        <v>9.3000000000000007</v>
      </c>
      <c r="H1974">
        <f t="shared" si="872"/>
        <v>9.3000000000000013E-2</v>
      </c>
      <c r="I1974">
        <v>4.0999999999999996</v>
      </c>
      <c r="J1974">
        <v>0</v>
      </c>
      <c r="K1974" s="27">
        <f t="shared" si="873"/>
        <v>6.7929246000000016E-3</v>
      </c>
      <c r="L1974">
        <f t="shared" si="893"/>
        <v>1.7954013575916774E-2</v>
      </c>
      <c r="O1974">
        <f>L1974*0.66*1.07</f>
        <v>1.2679124387312427E-2</v>
      </c>
      <c r="Q1974">
        <f t="shared" si="894"/>
        <v>6.7326150496628987E-3</v>
      </c>
      <c r="T1974">
        <f>(L1974*0.66*1.07)*(1+0.2)*0.531*3.67</f>
        <v>2.9650436678715409E-2</v>
      </c>
    </row>
    <row r="1975" spans="1:24" hidden="1" x14ac:dyDescent="0.3">
      <c r="A1975" s="26">
        <v>52001</v>
      </c>
      <c r="B1975">
        <v>219</v>
      </c>
      <c r="C1975" t="s">
        <v>211</v>
      </c>
      <c r="D1975">
        <v>1</v>
      </c>
      <c r="E1975" t="s">
        <v>216</v>
      </c>
      <c r="F1975">
        <v>5</v>
      </c>
      <c r="G1975">
        <v>13.7</v>
      </c>
      <c r="H1975">
        <f t="shared" si="872"/>
        <v>0.13699999999999998</v>
      </c>
      <c r="I1975">
        <v>8.1</v>
      </c>
      <c r="J1975">
        <v>4</v>
      </c>
      <c r="K1975" s="27">
        <f t="shared" si="873"/>
        <v>1.4741172599999994E-2</v>
      </c>
      <c r="L1975">
        <f t="shared" ref="L1975:L1976" si="895">0.000086*(G1975^1.882935*I1975^0.813269+0.000016*G1975^2)</f>
        <v>6.5119913885105934E-2</v>
      </c>
      <c r="O1975">
        <f>L1975*0.45*0.75</f>
        <v>2.1977970936223251E-2</v>
      </c>
      <c r="Q1975">
        <f t="shared" ref="Q1975:Q1976" si="896">O1975*0.52</f>
        <v>1.1428544886836091E-2</v>
      </c>
      <c r="T1975">
        <f>(L1975*0.45*0.75)*(1+0.2)*0.52*3.67</f>
        <v>5.0331311681626141E-2</v>
      </c>
    </row>
    <row r="1976" spans="1:24" hidden="1" x14ac:dyDescent="0.3">
      <c r="A1976" s="26">
        <v>52001</v>
      </c>
      <c r="B1976">
        <v>219</v>
      </c>
      <c r="C1976" t="s">
        <v>211</v>
      </c>
      <c r="D1976">
        <v>2</v>
      </c>
      <c r="E1976" t="s">
        <v>216</v>
      </c>
      <c r="F1976">
        <v>3</v>
      </c>
      <c r="G1976">
        <v>22</v>
      </c>
      <c r="H1976">
        <f t="shared" si="872"/>
        <v>0.22</v>
      </c>
      <c r="I1976">
        <v>12</v>
      </c>
      <c r="J1976">
        <v>4.9000000000000004</v>
      </c>
      <c r="K1976" s="27">
        <f t="shared" si="873"/>
        <v>3.8013359999999996E-2</v>
      </c>
      <c r="L1976">
        <f t="shared" si="895"/>
        <v>0.21870518386294599</v>
      </c>
      <c r="O1976">
        <f>L1976*0.45*0.75</f>
        <v>7.3812999553744277E-2</v>
      </c>
      <c r="Q1976">
        <f t="shared" si="896"/>
        <v>3.8382759767947028E-2</v>
      </c>
      <c r="T1976">
        <f>(L1976*0.45*0.75)*(1+0.2)*0.52*3.67</f>
        <v>0.16903767401803868</v>
      </c>
    </row>
    <row r="1977" spans="1:24" s="28" customFormat="1" hidden="1" x14ac:dyDescent="0.3">
      <c r="A1977" s="26"/>
      <c r="H1977"/>
      <c r="K1977" s="27"/>
      <c r="L1977"/>
      <c r="M1977"/>
      <c r="N1977"/>
      <c r="O1977"/>
      <c r="P1977"/>
    </row>
    <row r="1978" spans="1:24" s="28" customFormat="1" hidden="1" x14ac:dyDescent="0.3">
      <c r="A1978" s="26"/>
      <c r="H1978"/>
      <c r="K1978" s="27"/>
      <c r="L1978"/>
      <c r="M1978"/>
      <c r="N1978"/>
      <c r="O1978"/>
      <c r="P1978"/>
    </row>
    <row r="1979" spans="1:24" hidden="1" x14ac:dyDescent="0.3">
      <c r="A1979" s="26">
        <v>52001</v>
      </c>
      <c r="B1979">
        <v>219</v>
      </c>
      <c r="C1979" t="s">
        <v>211</v>
      </c>
      <c r="D1979">
        <v>5</v>
      </c>
      <c r="E1979" t="s">
        <v>216</v>
      </c>
      <c r="F1979">
        <v>3</v>
      </c>
      <c r="G1979">
        <v>19.5</v>
      </c>
      <c r="H1979">
        <f t="shared" si="872"/>
        <v>0.19500000000000001</v>
      </c>
      <c r="I1979">
        <v>11.1</v>
      </c>
      <c r="J1979">
        <v>3.7</v>
      </c>
      <c r="K1979" s="27">
        <f t="shared" si="873"/>
        <v>2.9864835000000003E-2</v>
      </c>
      <c r="L1979">
        <f>0.000086*(G1979^1.882935*I1979^0.813269+0.000016*G1979^2)</f>
        <v>0.1635610670290808</v>
      </c>
      <c r="O1979">
        <f>L1979*0.45*0.75</f>
        <v>5.5201860122314775E-2</v>
      </c>
      <c r="Q1979">
        <f>O1979*0.52</f>
        <v>2.8704967263603685E-2</v>
      </c>
      <c r="T1979">
        <f>(L1979*0.45*0.75)*(1+0.2)*0.52*3.67</f>
        <v>0.12641667582891061</v>
      </c>
    </row>
    <row r="1980" spans="1:24" hidden="1" x14ac:dyDescent="0.3">
      <c r="A1980" s="26">
        <v>52001</v>
      </c>
      <c r="B1980">
        <v>219</v>
      </c>
      <c r="C1980" t="s">
        <v>211</v>
      </c>
      <c r="D1980">
        <v>6</v>
      </c>
      <c r="E1980" t="s">
        <v>220</v>
      </c>
      <c r="F1980">
        <v>3</v>
      </c>
      <c r="G1980">
        <v>13.3</v>
      </c>
      <c r="H1980">
        <f t="shared" si="872"/>
        <v>0.13300000000000001</v>
      </c>
      <c r="I1980">
        <v>5.4</v>
      </c>
      <c r="J1980">
        <v>2.7</v>
      </c>
      <c r="K1980" s="27">
        <f t="shared" si="873"/>
        <v>1.3892940600000002E-2</v>
      </c>
      <c r="L1980">
        <f>0.000084*(G1980^1.894314*I1980^0.808223+0.000031*G1980^2)</f>
        <v>4.4172216693672647E-2</v>
      </c>
      <c r="O1980">
        <f>L1980*0.78*1.07</f>
        <v>3.6866132052539191E-2</v>
      </c>
      <c r="Q1980">
        <f>O1980*0.531</f>
        <v>1.9575916119898312E-2</v>
      </c>
      <c r="T1980">
        <f>(L1980*0.78*1.07)*(1+0.2)*0.531*3.67</f>
        <v>8.6212334592032175E-2</v>
      </c>
    </row>
    <row r="1981" spans="1:24" hidden="1" x14ac:dyDescent="0.3">
      <c r="A1981" s="26">
        <v>52001</v>
      </c>
      <c r="B1981">
        <v>219</v>
      </c>
      <c r="C1981" t="s">
        <v>211</v>
      </c>
      <c r="D1981">
        <v>7</v>
      </c>
      <c r="E1981" t="s">
        <v>216</v>
      </c>
      <c r="F1981">
        <v>2</v>
      </c>
      <c r="G1981">
        <v>24</v>
      </c>
      <c r="H1981">
        <f t="shared" si="872"/>
        <v>0.24</v>
      </c>
      <c r="I1981">
        <v>13</v>
      </c>
      <c r="J1981">
        <v>4.5</v>
      </c>
      <c r="K1981" s="27">
        <f t="shared" si="873"/>
        <v>4.5239040000000001E-2</v>
      </c>
      <c r="L1981">
        <f>0.000086*(G1981^1.882935*I1981^0.813269+0.000016*G1981^2)</f>
        <v>0.27496875904407581</v>
      </c>
      <c r="O1981">
        <f>L1981*0.45*0.75</f>
        <v>9.2801956177375577E-2</v>
      </c>
      <c r="Q1981">
        <f>O1981*0.52</f>
        <v>4.8257017212235305E-2</v>
      </c>
      <c r="T1981">
        <f>(L1981*0.45*0.75)*(1+0.2)*0.52*3.67</f>
        <v>0.21252390380268427</v>
      </c>
    </row>
    <row r="1982" spans="1:24" s="28" customFormat="1" hidden="1" x14ac:dyDescent="0.3">
      <c r="A1982" s="26"/>
      <c r="H1982"/>
      <c r="K1982" s="27"/>
      <c r="L1982"/>
      <c r="M1982"/>
      <c r="N1982"/>
      <c r="O1982"/>
      <c r="P1982"/>
    </row>
    <row r="1983" spans="1:24" hidden="1" x14ac:dyDescent="0.3">
      <c r="A1983" s="26">
        <v>52001</v>
      </c>
      <c r="B1983">
        <v>219</v>
      </c>
      <c r="C1983" t="s">
        <v>211</v>
      </c>
      <c r="D1983">
        <v>9</v>
      </c>
      <c r="E1983" t="s">
        <v>220</v>
      </c>
      <c r="F1983">
        <v>3</v>
      </c>
      <c r="G1983">
        <v>13.3</v>
      </c>
      <c r="H1983">
        <f t="shared" si="872"/>
        <v>0.13300000000000001</v>
      </c>
      <c r="I1983">
        <v>3.5</v>
      </c>
      <c r="J1983">
        <v>1.7</v>
      </c>
      <c r="K1983" s="27">
        <f t="shared" si="873"/>
        <v>1.3892940600000002E-2</v>
      </c>
      <c r="L1983">
        <f t="shared" ref="L1983:L1985" si="897">0.000084*(G1983^1.894314*I1983^0.808223+0.000031*G1983^2)</f>
        <v>3.1113002233997777E-2</v>
      </c>
      <c r="O1983">
        <f>L1983*0.78*1.07</f>
        <v>2.5966911664494545E-2</v>
      </c>
      <c r="Q1983">
        <f t="shared" ref="Q1983:Q1985" si="898">O1983*0.531</f>
        <v>1.3788430093846605E-2</v>
      </c>
      <c r="T1983">
        <f>(L1983*0.78*1.07)*(1+0.2)*0.531*3.67</f>
        <v>6.0724246133300436E-2</v>
      </c>
    </row>
    <row r="1984" spans="1:24" hidden="1" x14ac:dyDescent="0.3">
      <c r="A1984" s="26">
        <v>52001</v>
      </c>
      <c r="B1984">
        <v>219</v>
      </c>
      <c r="C1984" t="s">
        <v>211</v>
      </c>
      <c r="D1984">
        <v>10</v>
      </c>
      <c r="E1984" t="s">
        <v>220</v>
      </c>
      <c r="F1984">
        <v>3</v>
      </c>
      <c r="G1984">
        <v>28.7</v>
      </c>
      <c r="H1984">
        <f t="shared" si="872"/>
        <v>0.28699999999999998</v>
      </c>
      <c r="I1984">
        <v>6.7</v>
      </c>
      <c r="J1984">
        <v>2.8</v>
      </c>
      <c r="K1984" s="27">
        <f t="shared" si="873"/>
        <v>6.4692612599999991E-2</v>
      </c>
      <c r="L1984">
        <f t="shared" si="897"/>
        <v>0.22574708703602372</v>
      </c>
      <c r="O1984">
        <f>L1984*0.78*1.07</f>
        <v>0.18840851884026541</v>
      </c>
      <c r="Q1984">
        <f t="shared" si="898"/>
        <v>0.10004492350418094</v>
      </c>
      <c r="T1984">
        <f>(L1984*0.78*1.07)*(1+0.2)*0.531*3.67</f>
        <v>0.44059784311241285</v>
      </c>
    </row>
    <row r="1985" spans="1:24" hidden="1" x14ac:dyDescent="0.3">
      <c r="A1985" s="26">
        <v>52001</v>
      </c>
      <c r="B1985">
        <v>219</v>
      </c>
      <c r="C1985" t="s">
        <v>211</v>
      </c>
      <c r="D1985">
        <v>11</v>
      </c>
      <c r="E1985" t="s">
        <v>220</v>
      </c>
      <c r="F1985">
        <v>3</v>
      </c>
      <c r="G1985">
        <v>16</v>
      </c>
      <c r="H1985">
        <f t="shared" si="872"/>
        <v>0.16</v>
      </c>
      <c r="I1985">
        <v>6.1</v>
      </c>
      <c r="J1985">
        <v>2.5</v>
      </c>
      <c r="K1985" s="27">
        <f t="shared" si="873"/>
        <v>2.0106240000000001E-2</v>
      </c>
      <c r="L1985">
        <f t="shared" si="897"/>
        <v>6.9180938131259584E-2</v>
      </c>
      <c r="O1985">
        <f>L1985*0.78*1.07</f>
        <v>5.7738410964349257E-2</v>
      </c>
      <c r="Q1985">
        <f t="shared" si="898"/>
        <v>3.0659096222069457E-2</v>
      </c>
      <c r="T1985">
        <f>(L1985*0.78*1.07)*(1+0.2)*0.531*3.67</f>
        <v>0.13502265976199387</v>
      </c>
    </row>
    <row r="1986" spans="1:24" hidden="1" x14ac:dyDescent="0.3">
      <c r="A1986" s="26">
        <v>52001</v>
      </c>
      <c r="B1986">
        <v>219</v>
      </c>
      <c r="C1986" t="s">
        <v>211</v>
      </c>
      <c r="D1986">
        <v>12</v>
      </c>
      <c r="E1986" t="s">
        <v>212</v>
      </c>
      <c r="F1986">
        <v>5</v>
      </c>
      <c r="G1986">
        <v>19.2</v>
      </c>
      <c r="H1986">
        <f t="shared" si="872"/>
        <v>0.192</v>
      </c>
      <c r="I1986">
        <v>8.5</v>
      </c>
      <c r="J1986">
        <v>5.7</v>
      </c>
      <c r="K1986" s="27">
        <f t="shared" si="873"/>
        <v>2.8952985600000002E-2</v>
      </c>
      <c r="L1986">
        <f>0.000062*(G1986^1.947206*I1986^0.894551+0.000039*G1986^2)</f>
        <v>0.13263528958450674</v>
      </c>
      <c r="O1986">
        <f>L1986*0.47*0.75</f>
        <v>4.6753939578538628E-2</v>
      </c>
      <c r="Q1986">
        <f>O1986*0.52</f>
        <v>2.4312048580840087E-2</v>
      </c>
      <c r="T1986">
        <f>(L1986*0.47*0.75)*(1+0.2)*0.52*3.67</f>
        <v>0.10707026195001973</v>
      </c>
    </row>
    <row r="1987" spans="1:24" hidden="1" x14ac:dyDescent="0.3">
      <c r="A1987" s="26">
        <v>52001</v>
      </c>
      <c r="B1987">
        <v>219</v>
      </c>
      <c r="C1987" t="s">
        <v>211</v>
      </c>
      <c r="D1987">
        <v>13</v>
      </c>
      <c r="E1987" t="s">
        <v>216</v>
      </c>
      <c r="F1987">
        <v>1</v>
      </c>
      <c r="G1987">
        <v>26.3</v>
      </c>
      <c r="H1987">
        <f t="shared" ref="H1987:H2050" si="899">G1987/100</f>
        <v>0.26300000000000001</v>
      </c>
      <c r="I1987">
        <v>14.4</v>
      </c>
      <c r="J1987">
        <v>6.6</v>
      </c>
      <c r="K1987" s="27">
        <f t="shared" ref="K1987:K2050" si="900">0.7854*H1987^2</f>
        <v>5.4325332600000005E-2</v>
      </c>
      <c r="L1987">
        <f>0.000086*(G1987^1.882935*I1987^0.813269+0.000016*G1987^2)</f>
        <v>0.35501303426702585</v>
      </c>
      <c r="O1987">
        <f>L1987*0.45*0.75</f>
        <v>0.11981689906512122</v>
      </c>
      <c r="Q1987">
        <f>O1987*0.52</f>
        <v>6.2304787513863036E-2</v>
      </c>
      <c r="T1987">
        <f>(L1987*0.45*0.75)*(1+0.2)*0.52*3.67</f>
        <v>0.27439028421105283</v>
      </c>
    </row>
    <row r="1988" spans="1:24" hidden="1" x14ac:dyDescent="0.3">
      <c r="A1988" s="26">
        <v>52001</v>
      </c>
      <c r="B1988">
        <v>219</v>
      </c>
      <c r="C1988" t="s">
        <v>211</v>
      </c>
      <c r="D1988">
        <v>14</v>
      </c>
      <c r="E1988" t="s">
        <v>218</v>
      </c>
      <c r="F1988">
        <v>7</v>
      </c>
      <c r="G1988">
        <v>40.299999999999997</v>
      </c>
      <c r="H1988">
        <f t="shared" si="899"/>
        <v>0.40299999999999997</v>
      </c>
      <c r="I1988">
        <v>19.600000000000001</v>
      </c>
      <c r="J1988">
        <v>0</v>
      </c>
      <c r="K1988" s="27">
        <f t="shared" si="900"/>
        <v>0.12755602859999998</v>
      </c>
      <c r="L1988">
        <f>0.000057*(G1988^1.897696*I1988^1.002687+0.000031*G1988^2)</f>
        <v>1.253098408848826</v>
      </c>
      <c r="O1988">
        <f>L1988*0.43*0.75</f>
        <v>0.40412423685374632</v>
      </c>
      <c r="Q1988">
        <f>O1988*0.52</f>
        <v>0.21014460316394809</v>
      </c>
      <c r="T1988">
        <f>(L1988*0.43*0.75)*(1+0.2)*0.52*3.67</f>
        <v>0.92547683233402733</v>
      </c>
    </row>
    <row r="1989" spans="1:24" hidden="1" x14ac:dyDescent="0.3">
      <c r="A1989" s="26">
        <v>52001</v>
      </c>
      <c r="B1989">
        <v>219</v>
      </c>
      <c r="C1989" t="s">
        <v>211</v>
      </c>
      <c r="D1989">
        <v>15</v>
      </c>
      <c r="E1989" t="s">
        <v>216</v>
      </c>
      <c r="F1989">
        <v>2</v>
      </c>
      <c r="G1989">
        <v>24</v>
      </c>
      <c r="H1989">
        <f t="shared" si="899"/>
        <v>0.24</v>
      </c>
      <c r="I1989">
        <v>13.1</v>
      </c>
      <c r="J1989">
        <v>4.7</v>
      </c>
      <c r="K1989" s="27">
        <f t="shared" si="900"/>
        <v>4.5239040000000001E-2</v>
      </c>
      <c r="L1989">
        <f t="shared" ref="L1989:L1990" si="901">0.000086*(G1989^1.882935*I1989^0.813269+0.000016*G1989^2)</f>
        <v>0.2766877036952945</v>
      </c>
      <c r="O1989">
        <f>L1989*0.45*0.75</f>
        <v>9.3382099997161891E-2</v>
      </c>
      <c r="Q1989">
        <f t="shared" ref="Q1989:Q1990" si="902">O1989*0.52</f>
        <v>4.8558691998524188E-2</v>
      </c>
      <c r="T1989">
        <f>(L1989*0.45*0.75)*(1+0.2)*0.52*3.67</f>
        <v>0.2138524795615005</v>
      </c>
    </row>
    <row r="1990" spans="1:24" hidden="1" x14ac:dyDescent="0.3">
      <c r="A1990" s="26">
        <v>52001</v>
      </c>
      <c r="B1990">
        <v>219</v>
      </c>
      <c r="C1990" t="s">
        <v>211</v>
      </c>
      <c r="D1990">
        <v>16</v>
      </c>
      <c r="E1990" t="s">
        <v>216</v>
      </c>
      <c r="F1990">
        <v>2</v>
      </c>
      <c r="G1990">
        <v>22.1</v>
      </c>
      <c r="H1990">
        <f t="shared" si="899"/>
        <v>0.221</v>
      </c>
      <c r="I1990">
        <v>12</v>
      </c>
      <c r="J1990">
        <v>3.4</v>
      </c>
      <c r="K1990" s="27">
        <f t="shared" si="900"/>
        <v>3.8359721400000005E-2</v>
      </c>
      <c r="L1990">
        <f t="shared" si="901"/>
        <v>0.22058079267976136</v>
      </c>
      <c r="O1990">
        <f>L1990*0.45*0.75</f>
        <v>7.4446017529419456E-2</v>
      </c>
      <c r="Q1990">
        <f t="shared" si="902"/>
        <v>3.8711929115298117E-2</v>
      </c>
      <c r="T1990">
        <f>(L1990*0.45*0.75)*(1+0.2)*0.52*3.67</f>
        <v>0.1704873358237729</v>
      </c>
    </row>
    <row r="1991" spans="1:24" s="28" customFormat="1" hidden="1" x14ac:dyDescent="0.3">
      <c r="A1991" s="26"/>
      <c r="H1991"/>
      <c r="K1991" s="27"/>
      <c r="O1991"/>
      <c r="P1991"/>
    </row>
    <row r="1992" spans="1:24" hidden="1" x14ac:dyDescent="0.3">
      <c r="A1992" s="26">
        <v>52001</v>
      </c>
      <c r="B1992">
        <v>219</v>
      </c>
      <c r="C1992" t="s">
        <v>211</v>
      </c>
      <c r="D1992">
        <v>18</v>
      </c>
      <c r="E1992" t="s">
        <v>220</v>
      </c>
      <c r="F1992">
        <v>3</v>
      </c>
      <c r="G1992">
        <v>13.8</v>
      </c>
      <c r="H1992">
        <f t="shared" si="899"/>
        <v>0.13800000000000001</v>
      </c>
      <c r="I1992">
        <v>5</v>
      </c>
      <c r="J1992">
        <v>1.8</v>
      </c>
      <c r="K1992" s="27">
        <f t="shared" si="900"/>
        <v>1.4957157600000002E-2</v>
      </c>
      <c r="L1992">
        <f>0.000084*(G1992^1.894314*I1992^0.808223+0.000031*G1992^2)</f>
        <v>4.4514004955634408E-2</v>
      </c>
      <c r="O1992">
        <f>L1992*0.78*1.07</f>
        <v>3.7151388535972482E-2</v>
      </c>
      <c r="Q1992">
        <f>O1992*0.531</f>
        <v>1.9727387312601388E-2</v>
      </c>
      <c r="T1992">
        <f>(L1992*0.78*1.07)*(1+0.2)*0.531*3.67</f>
        <v>8.6879413724696514E-2</v>
      </c>
    </row>
    <row r="1993" spans="1:24" hidden="1" x14ac:dyDescent="0.3">
      <c r="A1993" s="26">
        <v>52001</v>
      </c>
      <c r="B1993">
        <v>219</v>
      </c>
      <c r="C1993" t="s">
        <v>211</v>
      </c>
      <c r="D1993">
        <v>19</v>
      </c>
      <c r="E1993" t="s">
        <v>218</v>
      </c>
      <c r="F1993">
        <v>1</v>
      </c>
      <c r="G1993">
        <v>37</v>
      </c>
      <c r="H1993">
        <f t="shared" si="899"/>
        <v>0.37</v>
      </c>
      <c r="I1993">
        <v>18</v>
      </c>
      <c r="J1993">
        <v>4.5</v>
      </c>
      <c r="K1993" s="27">
        <f t="shared" si="900"/>
        <v>0.10752125999999999</v>
      </c>
      <c r="L1993">
        <f>0.000057*(G1993^1.897696*I1993^1.002687+0.000031*G1993^2)</f>
        <v>0.97834378570077285</v>
      </c>
      <c r="O1993">
        <f>L1993*0.43*0.75</f>
        <v>0.31551587088849919</v>
      </c>
      <c r="Q1993">
        <f>O1993*0.52</f>
        <v>0.16406825286201959</v>
      </c>
      <c r="T1993">
        <f>(L1993*0.43*0.75)*(1+0.2)*0.52*3.67</f>
        <v>0.72255658560433422</v>
      </c>
    </row>
    <row r="1994" spans="1:24" hidden="1" x14ac:dyDescent="0.3">
      <c r="A1994" s="26">
        <v>52001</v>
      </c>
      <c r="B1994">
        <v>219</v>
      </c>
      <c r="C1994" t="s">
        <v>211</v>
      </c>
      <c r="D1994">
        <v>20</v>
      </c>
      <c r="E1994" t="s">
        <v>220</v>
      </c>
      <c r="F1994">
        <v>7</v>
      </c>
      <c r="G1994">
        <v>15</v>
      </c>
      <c r="H1994">
        <f t="shared" si="899"/>
        <v>0.15</v>
      </c>
      <c r="I1994">
        <v>4.5</v>
      </c>
      <c r="J1994">
        <v>0</v>
      </c>
      <c r="K1994" s="27">
        <f t="shared" si="900"/>
        <v>1.76715E-2</v>
      </c>
      <c r="L1994">
        <f>0.000084*(G1994^1.894314*I1994^0.808223+0.000031*G1994^2)</f>
        <v>4.7875366961701256E-2</v>
      </c>
      <c r="O1994">
        <f>L1994*0.78*1.07</f>
        <v>3.9956781266235877E-2</v>
      </c>
      <c r="Q1994">
        <f>O1994*0.531</f>
        <v>2.1217050852371251E-2</v>
      </c>
      <c r="T1994">
        <f>(L1994*0.78*1.07)*(1+0.2)*0.531*3.67</f>
        <v>9.3439891953842988E-2</v>
      </c>
    </row>
    <row r="1995" spans="1:24" hidden="1" x14ac:dyDescent="0.3">
      <c r="A1995" s="26">
        <v>52001</v>
      </c>
      <c r="B1995">
        <v>219</v>
      </c>
      <c r="C1995" t="s">
        <v>211</v>
      </c>
      <c r="D1995">
        <v>21</v>
      </c>
      <c r="E1995" t="s">
        <v>218</v>
      </c>
      <c r="F1995">
        <v>1</v>
      </c>
      <c r="G1995">
        <v>50</v>
      </c>
      <c r="H1995">
        <f t="shared" si="899"/>
        <v>0.5</v>
      </c>
      <c r="I1995">
        <v>22.1</v>
      </c>
      <c r="J1995">
        <v>6.9</v>
      </c>
      <c r="K1995" s="27">
        <f t="shared" si="900"/>
        <v>0.19635</v>
      </c>
      <c r="L1995">
        <f t="shared" ref="L1995" si="903">0.000057*(G1995^1.897696*I1995^1.002687+0.000031*G1995^2)</f>
        <v>2.1281831200953145</v>
      </c>
      <c r="O1995">
        <f>L1995*0.43*0.75</f>
        <v>0.68633905623073899</v>
      </c>
      <c r="Q1995">
        <f>O1995*0.52</f>
        <v>0.35689630923998428</v>
      </c>
      <c r="T1995">
        <f>(L1995*0.43*0.75)*(1+0.2)*0.52*3.67</f>
        <v>1.5717713458928906</v>
      </c>
      <c r="U1995">
        <v>66</v>
      </c>
      <c r="V1995">
        <v>73</v>
      </c>
      <c r="W1995">
        <v>12</v>
      </c>
      <c r="X1995">
        <v>6</v>
      </c>
    </row>
    <row r="1996" spans="1:24" hidden="1" x14ac:dyDescent="0.3">
      <c r="A1996" s="26"/>
      <c r="K1996" s="27"/>
    </row>
    <row r="1997" spans="1:24" hidden="1" x14ac:dyDescent="0.3">
      <c r="A1997" s="26">
        <v>52001</v>
      </c>
      <c r="B1997">
        <v>219</v>
      </c>
      <c r="C1997" t="s">
        <v>211</v>
      </c>
      <c r="D1997">
        <v>23</v>
      </c>
      <c r="E1997" t="s">
        <v>220</v>
      </c>
      <c r="F1997">
        <v>3</v>
      </c>
      <c r="G1997">
        <v>19.5</v>
      </c>
      <c r="H1997">
        <f t="shared" si="899"/>
        <v>0.19500000000000001</v>
      </c>
      <c r="I1997">
        <v>6</v>
      </c>
      <c r="J1997">
        <v>2.1</v>
      </c>
      <c r="K1997" s="27">
        <f t="shared" si="900"/>
        <v>2.9864835000000003E-2</v>
      </c>
      <c r="L1997">
        <f t="shared" ref="L1997:L1998" si="904">0.000084*(G1997^1.894314*I1997^0.808223+0.000031*G1997^2)</f>
        <v>9.9296508886868778E-2</v>
      </c>
      <c r="O1997">
        <f>L1997*0.78*1.07</f>
        <v>8.2872866316980695E-2</v>
      </c>
      <c r="Q1997">
        <f t="shared" ref="Q1997:Q1998" si="905">O1997*0.531</f>
        <v>4.4005492014316749E-2</v>
      </c>
      <c r="T1997">
        <f>(L1997*0.78*1.07)*(1+0.2)*0.531*3.67</f>
        <v>0.19380018683105096</v>
      </c>
    </row>
    <row r="1998" spans="1:24" hidden="1" x14ac:dyDescent="0.3">
      <c r="A1998" s="26">
        <v>52001</v>
      </c>
      <c r="B1998">
        <v>219</v>
      </c>
      <c r="C1998" t="s">
        <v>211</v>
      </c>
      <c r="D1998">
        <v>24</v>
      </c>
      <c r="E1998" t="s">
        <v>220</v>
      </c>
      <c r="F1998">
        <v>3</v>
      </c>
      <c r="G1998">
        <v>10</v>
      </c>
      <c r="H1998">
        <f t="shared" si="899"/>
        <v>0.1</v>
      </c>
      <c r="I1998">
        <v>4.7</v>
      </c>
      <c r="J1998">
        <v>1.9</v>
      </c>
      <c r="K1998" s="27">
        <f t="shared" si="900"/>
        <v>7.8540000000000016E-3</v>
      </c>
      <c r="L1998">
        <f t="shared" si="904"/>
        <v>2.3003988893247819E-2</v>
      </c>
      <c r="O1998">
        <f>L1998*0.78*1.07</f>
        <v>1.919912913030463E-2</v>
      </c>
      <c r="Q1998">
        <f t="shared" si="905"/>
        <v>1.019473756819176E-2</v>
      </c>
      <c r="T1998">
        <f>(L1998*0.78*1.07)*(1+0.2)*0.531*3.67</f>
        <v>4.4897624250316508E-2</v>
      </c>
    </row>
    <row r="1999" spans="1:24" s="28" customFormat="1" hidden="1" x14ac:dyDescent="0.3">
      <c r="A1999" s="26"/>
      <c r="H1999"/>
      <c r="K1999" s="27"/>
      <c r="L1999"/>
      <c r="M1999"/>
      <c r="N1999"/>
      <c r="O1999"/>
      <c r="P1999"/>
    </row>
    <row r="2000" spans="1:24" hidden="1" x14ac:dyDescent="0.3">
      <c r="A2000" s="26">
        <v>52001</v>
      </c>
      <c r="B2000">
        <v>219</v>
      </c>
      <c r="C2000" t="s">
        <v>211</v>
      </c>
      <c r="D2000">
        <v>26</v>
      </c>
      <c r="E2000" t="s">
        <v>220</v>
      </c>
      <c r="F2000">
        <v>3</v>
      </c>
      <c r="G2000">
        <v>11</v>
      </c>
      <c r="H2000">
        <f t="shared" si="899"/>
        <v>0.11</v>
      </c>
      <c r="I2000">
        <v>5.8</v>
      </c>
      <c r="J2000">
        <v>2.5</v>
      </c>
      <c r="K2000" s="27">
        <f t="shared" si="900"/>
        <v>9.503339999999999E-3</v>
      </c>
      <c r="L2000">
        <f t="shared" ref="L2000:L2002" si="906">0.000084*(G2000^1.894314*I2000^0.808223+0.000031*G2000^2)</f>
        <v>3.266091008317807E-2</v>
      </c>
      <c r="O2000">
        <f>L2000*0.78*1.07</f>
        <v>2.725879555542042E-2</v>
      </c>
      <c r="Q2000">
        <f t="shared" ref="Q2000:Q2002" si="907">O2000*0.531</f>
        <v>1.4474420439928243E-2</v>
      </c>
      <c r="T2000">
        <f>(L2000*0.78*1.07)*(1+0.2)*0.531*3.67</f>
        <v>6.3745347617443979E-2</v>
      </c>
    </row>
    <row r="2001" spans="1:24" hidden="1" x14ac:dyDescent="0.3">
      <c r="A2001" s="26">
        <v>52001</v>
      </c>
      <c r="B2001">
        <v>219</v>
      </c>
      <c r="C2001" t="s">
        <v>211</v>
      </c>
      <c r="D2001">
        <v>27</v>
      </c>
      <c r="E2001" t="s">
        <v>220</v>
      </c>
      <c r="F2001">
        <v>3</v>
      </c>
      <c r="G2001">
        <v>8.3000000000000007</v>
      </c>
      <c r="H2001">
        <f t="shared" si="899"/>
        <v>8.3000000000000004E-2</v>
      </c>
      <c r="I2001">
        <v>3.5</v>
      </c>
      <c r="J2001">
        <v>1.6</v>
      </c>
      <c r="K2001" s="27">
        <f t="shared" si="900"/>
        <v>5.4106206000000007E-3</v>
      </c>
      <c r="L2001">
        <f t="shared" si="906"/>
        <v>1.2736092590361361E-2</v>
      </c>
      <c r="O2001">
        <f>L2001*0.78*1.07</f>
        <v>1.0629542875915592E-2</v>
      </c>
      <c r="Q2001">
        <f t="shared" si="907"/>
        <v>5.64428726711118E-3</v>
      </c>
      <c r="T2001">
        <f>(L2001*0.78*1.07)*(1+0.2)*0.531*3.67</f>
        <v>2.4857441124357633E-2</v>
      </c>
    </row>
    <row r="2002" spans="1:24" hidden="1" x14ac:dyDescent="0.3">
      <c r="A2002" s="26">
        <v>52001</v>
      </c>
      <c r="B2002">
        <v>219</v>
      </c>
      <c r="C2002" t="s">
        <v>211</v>
      </c>
      <c r="D2002">
        <v>28</v>
      </c>
      <c r="E2002" t="s">
        <v>220</v>
      </c>
      <c r="F2002">
        <v>3</v>
      </c>
      <c r="G2002">
        <v>12.5</v>
      </c>
      <c r="H2002">
        <f t="shared" si="899"/>
        <v>0.125</v>
      </c>
      <c r="I2002">
        <v>5.6</v>
      </c>
      <c r="J2002">
        <v>2.5</v>
      </c>
      <c r="K2002" s="27">
        <f t="shared" si="900"/>
        <v>1.2271875E-2</v>
      </c>
      <c r="L2002">
        <f t="shared" si="906"/>
        <v>4.044626482089226E-2</v>
      </c>
      <c r="O2002">
        <f>L2002*0.78*1.07</f>
        <v>3.3756452619516687E-2</v>
      </c>
      <c r="Q2002">
        <f t="shared" si="907"/>
        <v>1.7924676340963362E-2</v>
      </c>
      <c r="T2002">
        <f>(L2002*0.78*1.07)*(1+0.2)*0.531*3.67</f>
        <v>7.8940274605602642E-2</v>
      </c>
    </row>
    <row r="2003" spans="1:24" hidden="1" x14ac:dyDescent="0.3">
      <c r="A2003" s="26">
        <v>52001</v>
      </c>
      <c r="B2003">
        <v>219</v>
      </c>
      <c r="C2003" t="s">
        <v>211</v>
      </c>
      <c r="D2003">
        <v>29</v>
      </c>
      <c r="E2003" t="s">
        <v>218</v>
      </c>
      <c r="F2003">
        <v>1</v>
      </c>
      <c r="G2003">
        <v>45</v>
      </c>
      <c r="H2003">
        <f t="shared" si="899"/>
        <v>0.45</v>
      </c>
      <c r="I2003">
        <v>19.2</v>
      </c>
      <c r="J2003">
        <v>12.1</v>
      </c>
      <c r="K2003" s="27">
        <f t="shared" si="900"/>
        <v>0.1590435</v>
      </c>
      <c r="L2003">
        <f t="shared" ref="L2003:L2004" si="908">0.000057*(G2003^1.897696*I2003^1.002687+0.000031*G2003^2)</f>
        <v>1.5132828707736325</v>
      </c>
      <c r="O2003">
        <f>L2003*0.43*0.75</f>
        <v>0.4880337258244965</v>
      </c>
      <c r="Q2003">
        <f t="shared" ref="Q2003:Q2004" si="909">O2003*0.52</f>
        <v>0.25377753742873821</v>
      </c>
      <c r="T2003">
        <f>(L2003*0.43*0.75)*(1+0.2)*0.52*3.67</f>
        <v>1.1176362748361628</v>
      </c>
    </row>
    <row r="2004" spans="1:24" hidden="1" x14ac:dyDescent="0.3">
      <c r="A2004" s="26">
        <v>52001</v>
      </c>
      <c r="B2004">
        <v>219</v>
      </c>
      <c r="C2004" t="s">
        <v>211</v>
      </c>
      <c r="D2004">
        <v>30</v>
      </c>
      <c r="E2004" t="s">
        <v>218</v>
      </c>
      <c r="F2004">
        <v>1</v>
      </c>
      <c r="G2004">
        <v>39</v>
      </c>
      <c r="H2004">
        <f t="shared" si="899"/>
        <v>0.39</v>
      </c>
      <c r="I2004">
        <v>21</v>
      </c>
      <c r="J2004">
        <v>14.6</v>
      </c>
      <c r="K2004" s="27">
        <f t="shared" si="900"/>
        <v>0.11945934000000001</v>
      </c>
      <c r="L2004">
        <f t="shared" si="908"/>
        <v>1.261841536557615</v>
      </c>
      <c r="O2004">
        <f>L2004*0.43*0.75</f>
        <v>0.40694389553983079</v>
      </c>
      <c r="Q2004">
        <f t="shared" si="909"/>
        <v>0.21161082568071202</v>
      </c>
      <c r="T2004">
        <f>(L2004*0.43*0.75)*(1+0.2)*0.52*3.67</f>
        <v>0.93193407629785574</v>
      </c>
      <c r="U2004">
        <v>71</v>
      </c>
      <c r="V2004">
        <v>78</v>
      </c>
      <c r="W2004">
        <v>11</v>
      </c>
      <c r="X2004">
        <v>7</v>
      </c>
    </row>
    <row r="2005" spans="1:24" hidden="1" x14ac:dyDescent="0.3">
      <c r="A2005" s="26">
        <v>52001</v>
      </c>
      <c r="B2005">
        <v>219</v>
      </c>
      <c r="C2005" t="s">
        <v>211</v>
      </c>
      <c r="D2005">
        <v>31</v>
      </c>
      <c r="E2005" t="s">
        <v>220</v>
      </c>
      <c r="F2005">
        <v>3</v>
      </c>
      <c r="G2005">
        <v>16.5</v>
      </c>
      <c r="H2005">
        <f t="shared" si="899"/>
        <v>0.16500000000000001</v>
      </c>
      <c r="I2005">
        <v>7.5</v>
      </c>
      <c r="J2005">
        <v>2.5</v>
      </c>
      <c r="K2005" s="27">
        <f t="shared" si="900"/>
        <v>2.1382515000000001E-2</v>
      </c>
      <c r="L2005">
        <f>0.000084*(G2005^1.894314*I2005^0.808223+0.000031*G2005^2)</f>
        <v>8.6661132197675739E-2</v>
      </c>
      <c r="O2005">
        <f>L2005*0.78*1.07</f>
        <v>7.2327380932180177E-2</v>
      </c>
      <c r="Q2005">
        <f>O2005*0.531</f>
        <v>3.8405839274987676E-2</v>
      </c>
      <c r="T2005">
        <f>(L2005*0.78*1.07)*(1+0.2)*0.531*3.67</f>
        <v>0.16913931616704572</v>
      </c>
    </row>
    <row r="2006" spans="1:24" hidden="1" x14ac:dyDescent="0.3">
      <c r="A2006" s="26">
        <v>52001</v>
      </c>
      <c r="B2006">
        <v>219</v>
      </c>
      <c r="C2006" t="s">
        <v>211</v>
      </c>
      <c r="D2006">
        <v>32</v>
      </c>
      <c r="E2006" t="s">
        <v>222</v>
      </c>
      <c r="F2006">
        <v>3</v>
      </c>
      <c r="G2006">
        <v>13.2</v>
      </c>
      <c r="H2006">
        <f t="shared" si="899"/>
        <v>0.13200000000000001</v>
      </c>
      <c r="I2006">
        <v>3.1</v>
      </c>
      <c r="J2006">
        <v>1.2</v>
      </c>
      <c r="K2006" s="27">
        <f t="shared" si="900"/>
        <v>1.3684809600000002E-2</v>
      </c>
      <c r="L2006">
        <f t="shared" ref="L2006:L2007" si="910">0.000081*(G2006^1.922704*I2006^0.783213+0.000032*G2006^2)</f>
        <v>2.8045607947786069E-2</v>
      </c>
      <c r="O2006">
        <f>L2006*0.61*1.07</f>
        <v>1.8305368307519967E-2</v>
      </c>
      <c r="Q2006">
        <f t="shared" ref="Q2006:Q2007" si="911">O2006*0.531</f>
        <v>9.7201505712931034E-3</v>
      </c>
      <c r="T2006">
        <f>(L2006*0.61*1.07)*(1+0.2)*0.531*3.67</f>
        <v>4.2807543115974823E-2</v>
      </c>
    </row>
    <row r="2007" spans="1:24" hidden="1" x14ac:dyDescent="0.3">
      <c r="A2007" s="26">
        <v>52001</v>
      </c>
      <c r="B2007">
        <v>219</v>
      </c>
      <c r="C2007" t="s">
        <v>211</v>
      </c>
      <c r="D2007">
        <v>33</v>
      </c>
      <c r="E2007" t="s">
        <v>222</v>
      </c>
      <c r="F2007">
        <v>3</v>
      </c>
      <c r="G2007">
        <v>14.5</v>
      </c>
      <c r="H2007">
        <f t="shared" si="899"/>
        <v>0.14499999999999999</v>
      </c>
      <c r="I2007">
        <v>4.5</v>
      </c>
      <c r="J2007">
        <v>1.5</v>
      </c>
      <c r="K2007" s="27">
        <f t="shared" si="900"/>
        <v>1.6513034999999999E-2</v>
      </c>
      <c r="L2007">
        <f t="shared" si="910"/>
        <v>4.4984377614728448E-2</v>
      </c>
      <c r="O2007">
        <f>L2007*0.61*1.07</f>
        <v>2.9361303269133259E-2</v>
      </c>
      <c r="Q2007">
        <f t="shared" si="911"/>
        <v>1.5590852035909762E-2</v>
      </c>
      <c r="T2007">
        <f>(L2007*0.61*1.07)*(1+0.2)*0.531*3.67</f>
        <v>6.8662112366146597E-2</v>
      </c>
    </row>
    <row r="2008" spans="1:24" s="28" customFormat="1" hidden="1" x14ac:dyDescent="0.3">
      <c r="A2008" s="26"/>
      <c r="H2008"/>
      <c r="K2008" s="27"/>
      <c r="O2008"/>
      <c r="P2008"/>
    </row>
    <row r="2009" spans="1:24" s="28" customFormat="1" hidden="1" x14ac:dyDescent="0.3">
      <c r="A2009" s="26"/>
      <c r="H2009"/>
      <c r="K2009" s="27"/>
      <c r="L2009"/>
      <c r="M2009"/>
      <c r="N2009"/>
      <c r="O2009"/>
      <c r="P2009"/>
    </row>
    <row r="2010" spans="1:24" hidden="1" x14ac:dyDescent="0.3">
      <c r="A2010" s="26">
        <v>52001</v>
      </c>
      <c r="B2010">
        <v>219</v>
      </c>
      <c r="C2010" t="s">
        <v>211</v>
      </c>
      <c r="D2010">
        <v>36</v>
      </c>
      <c r="E2010" t="s">
        <v>216</v>
      </c>
      <c r="F2010">
        <v>1</v>
      </c>
      <c r="G2010">
        <v>33.1</v>
      </c>
      <c r="H2010">
        <f t="shared" si="899"/>
        <v>0.33100000000000002</v>
      </c>
      <c r="I2010">
        <v>17.600000000000001</v>
      </c>
      <c r="J2010">
        <v>6.5</v>
      </c>
      <c r="K2010" s="27">
        <f t="shared" si="900"/>
        <v>8.6049209400000007E-2</v>
      </c>
      <c r="L2010">
        <f t="shared" ref="L2010:L2012" si="912">0.000086*(G2010^1.882935*I2010^0.813269+0.000016*G2010^2)</f>
        <v>0.64442685823778278</v>
      </c>
      <c r="O2010">
        <f>L2010*0.45*0.75</f>
        <v>0.21749406465525173</v>
      </c>
      <c r="Q2010">
        <f t="shared" ref="Q2010:Q2012" si="913">O2010*0.52</f>
        <v>0.1130969136207309</v>
      </c>
      <c r="T2010">
        <f>(L2010*0.45*0.75)*(1+0.2)*0.52*3.67</f>
        <v>0.49807880758569889</v>
      </c>
    </row>
    <row r="2011" spans="1:24" hidden="1" x14ac:dyDescent="0.3">
      <c r="A2011" s="26">
        <v>52001</v>
      </c>
      <c r="B2011">
        <v>219</v>
      </c>
      <c r="C2011" t="s">
        <v>211</v>
      </c>
      <c r="D2011">
        <v>37</v>
      </c>
      <c r="E2011" t="s">
        <v>216</v>
      </c>
      <c r="F2011">
        <v>5</v>
      </c>
      <c r="G2011">
        <v>26.3</v>
      </c>
      <c r="H2011">
        <f t="shared" si="899"/>
        <v>0.26300000000000001</v>
      </c>
      <c r="I2011">
        <v>7.6</v>
      </c>
      <c r="J2011">
        <v>5.5</v>
      </c>
      <c r="K2011" s="27">
        <f t="shared" si="900"/>
        <v>5.4325332600000005E-2</v>
      </c>
      <c r="L2011">
        <f t="shared" si="912"/>
        <v>0.2111169853868281</v>
      </c>
      <c r="O2011">
        <f>L2011*0.45*0.75</f>
        <v>7.1251982568054484E-2</v>
      </c>
      <c r="Q2011">
        <f t="shared" si="913"/>
        <v>3.7051030935388335E-2</v>
      </c>
      <c r="T2011">
        <f>(L2011*0.45*0.75)*(1+0.2)*0.52*3.67</f>
        <v>0.16317274023945019</v>
      </c>
    </row>
    <row r="2012" spans="1:24" hidden="1" x14ac:dyDescent="0.3">
      <c r="A2012" s="26">
        <v>52001</v>
      </c>
      <c r="B2012">
        <v>220</v>
      </c>
      <c r="C2012" t="s">
        <v>211</v>
      </c>
      <c r="D2012">
        <v>1</v>
      </c>
      <c r="E2012" t="s">
        <v>216</v>
      </c>
      <c r="F2012">
        <v>5</v>
      </c>
      <c r="G2012">
        <v>15</v>
      </c>
      <c r="H2012">
        <f t="shared" si="899"/>
        <v>0.15</v>
      </c>
      <c r="I2012">
        <v>6.7</v>
      </c>
      <c r="J2012">
        <v>1.7</v>
      </c>
      <c r="K2012" s="27">
        <f t="shared" si="900"/>
        <v>1.76715E-2</v>
      </c>
      <c r="L2012">
        <f t="shared" si="912"/>
        <v>6.6194957256830625E-2</v>
      </c>
      <c r="O2012">
        <f>L2012*0.45*0.75</f>
        <v>2.2340798074180337E-2</v>
      </c>
      <c r="Q2012">
        <f t="shared" si="913"/>
        <v>1.1617214998573776E-2</v>
      </c>
      <c r="T2012">
        <f>(L2012*0.45*0.75)*(1+0.2)*0.52*3.67</f>
        <v>5.1162214853718906E-2</v>
      </c>
    </row>
    <row r="2013" spans="1:24" hidden="1" x14ac:dyDescent="0.3">
      <c r="A2013" s="26">
        <v>52001</v>
      </c>
      <c r="B2013">
        <v>220</v>
      </c>
      <c r="C2013" t="s">
        <v>211</v>
      </c>
      <c r="D2013">
        <v>2</v>
      </c>
      <c r="E2013" t="s">
        <v>220</v>
      </c>
      <c r="F2013">
        <v>3</v>
      </c>
      <c r="G2013">
        <v>10.7</v>
      </c>
      <c r="H2013">
        <f t="shared" si="899"/>
        <v>0.107</v>
      </c>
      <c r="I2013">
        <v>4.8</v>
      </c>
      <c r="J2013">
        <v>1.3</v>
      </c>
      <c r="K2013" s="27">
        <f t="shared" si="900"/>
        <v>8.9920445999999987E-3</v>
      </c>
      <c r="L2013">
        <f>0.000084*(G2013^1.894314*I2013^0.808223+0.000031*G2013^2)</f>
        <v>2.6598374222808977E-2</v>
      </c>
      <c r="O2013">
        <f>L2013*0.78*1.07</f>
        <v>2.2199003126356375E-2</v>
      </c>
      <c r="Q2013">
        <f>O2013*0.531</f>
        <v>1.1787670660095236E-2</v>
      </c>
      <c r="T2013">
        <f>(L2013*0.78*1.07)*(1+0.2)*0.531*3.67</f>
        <v>5.1912901587059412E-2</v>
      </c>
    </row>
    <row r="2014" spans="1:24" hidden="1" x14ac:dyDescent="0.3">
      <c r="A2014" s="26">
        <v>52001</v>
      </c>
      <c r="B2014">
        <v>220</v>
      </c>
      <c r="C2014" t="s">
        <v>211</v>
      </c>
      <c r="D2014">
        <v>3</v>
      </c>
      <c r="E2014" t="s">
        <v>212</v>
      </c>
      <c r="F2014">
        <v>2</v>
      </c>
      <c r="G2014">
        <v>27</v>
      </c>
      <c r="H2014">
        <f t="shared" si="899"/>
        <v>0.27</v>
      </c>
      <c r="I2014">
        <v>13</v>
      </c>
      <c r="J2014">
        <v>2.5</v>
      </c>
      <c r="K2014" s="27">
        <f t="shared" si="900"/>
        <v>5.7255660000000007E-2</v>
      </c>
      <c r="L2014">
        <f t="shared" ref="L2014" si="914">0.000062*(G2014^1.947206*I2014^0.894551+0.000039*G2014^2)</f>
        <v>0.37673239892056731</v>
      </c>
      <c r="O2014">
        <f>L2014*0.47*0.75</f>
        <v>0.13279817061949997</v>
      </c>
      <c r="Q2014">
        <f>O2014*0.52</f>
        <v>6.9055048722139994E-2</v>
      </c>
      <c r="T2014">
        <f>(L2014*0.47*0.75)*(1+0.2)*0.52*3.67</f>
        <v>0.30411843457230447</v>
      </c>
    </row>
    <row r="2015" spans="1:24" s="28" customFormat="1" hidden="1" x14ac:dyDescent="0.3">
      <c r="A2015" s="26"/>
      <c r="H2015"/>
      <c r="K2015" s="27"/>
      <c r="L2015"/>
      <c r="M2015"/>
      <c r="N2015"/>
      <c r="O2015"/>
      <c r="P2015"/>
    </row>
    <row r="2016" spans="1:24" hidden="1" x14ac:dyDescent="0.3">
      <c r="A2016" s="26">
        <v>52001</v>
      </c>
      <c r="B2016">
        <v>220</v>
      </c>
      <c r="C2016" t="s">
        <v>211</v>
      </c>
      <c r="D2016">
        <v>5</v>
      </c>
      <c r="E2016" t="s">
        <v>220</v>
      </c>
      <c r="F2016">
        <v>3</v>
      </c>
      <c r="G2016">
        <v>10.199999999999999</v>
      </c>
      <c r="H2016">
        <f t="shared" si="899"/>
        <v>0.10199999999999999</v>
      </c>
      <c r="I2016">
        <v>3.9</v>
      </c>
      <c r="J2016">
        <v>1.7</v>
      </c>
      <c r="K2016" s="27">
        <f t="shared" si="900"/>
        <v>8.1713015999999982E-3</v>
      </c>
      <c r="L2016">
        <f>0.000084*(G2016^1.894314*I2016^0.808223+0.000031*G2016^2)</f>
        <v>2.0540095099324595E-2</v>
      </c>
      <c r="O2016">
        <f>L2016*0.78*1.07</f>
        <v>1.7142763369896306E-2</v>
      </c>
      <c r="Q2016">
        <f>O2016*0.531</f>
        <v>9.1028073494149389E-3</v>
      </c>
      <c r="T2016">
        <f>(L2016*0.78*1.07)*(1+0.2)*0.531*3.67</f>
        <v>4.0088763566823386E-2</v>
      </c>
    </row>
    <row r="2017" spans="1:20" hidden="1" x14ac:dyDescent="0.3">
      <c r="A2017" s="26">
        <v>52001</v>
      </c>
      <c r="B2017">
        <v>220</v>
      </c>
      <c r="C2017" t="s">
        <v>211</v>
      </c>
      <c r="D2017">
        <v>6</v>
      </c>
      <c r="E2017" t="s">
        <v>212</v>
      </c>
      <c r="F2017">
        <v>1</v>
      </c>
      <c r="G2017">
        <v>25</v>
      </c>
      <c r="H2017">
        <f t="shared" si="899"/>
        <v>0.25</v>
      </c>
      <c r="I2017">
        <v>14.2</v>
      </c>
      <c r="J2017">
        <v>8</v>
      </c>
      <c r="K2017" s="27">
        <f t="shared" si="900"/>
        <v>4.9087499999999999E-2</v>
      </c>
      <c r="L2017">
        <f>0.000062*(G2017^1.947206*I2017^0.894551+0.000039*G2017^2)</f>
        <v>0.35095499093867016</v>
      </c>
      <c r="O2017">
        <f>L2017*0.47*0.75</f>
        <v>0.12371163430588122</v>
      </c>
      <c r="Q2017">
        <f>O2017*0.52</f>
        <v>6.433004983905824E-2</v>
      </c>
      <c r="T2017">
        <f>(L2017*0.47*0.75)*(1+0.2)*0.52*3.67</f>
        <v>0.28330953949121246</v>
      </c>
    </row>
    <row r="2018" spans="1:20" hidden="1" x14ac:dyDescent="0.3">
      <c r="A2018" s="26">
        <v>52001</v>
      </c>
      <c r="B2018">
        <v>220</v>
      </c>
      <c r="C2018" t="s">
        <v>211</v>
      </c>
      <c r="D2018">
        <v>7</v>
      </c>
      <c r="E2018" t="s">
        <v>222</v>
      </c>
      <c r="F2018">
        <v>7</v>
      </c>
      <c r="G2018">
        <v>15</v>
      </c>
      <c r="H2018">
        <f t="shared" si="899"/>
        <v>0.15</v>
      </c>
      <c r="I2018">
        <v>7</v>
      </c>
      <c r="J2018">
        <v>0</v>
      </c>
      <c r="K2018" s="27">
        <f t="shared" si="900"/>
        <v>1.76715E-2</v>
      </c>
      <c r="L2018">
        <f t="shared" ref="L2018:L2022" si="915">0.000081*(G2018^1.922704*I2018^0.783213+0.000032*G2018^2)</f>
        <v>6.78665684286332E-2</v>
      </c>
      <c r="O2018">
        <f>L2018*0.61*1.07</f>
        <v>4.4296509213368897E-2</v>
      </c>
      <c r="Q2018">
        <f t="shared" ref="Q2018:Q2022" si="916">O2018*0.531</f>
        <v>2.3521446392298886E-2</v>
      </c>
      <c r="T2018">
        <f>(L2018*0.61*1.07)*(1+0.2)*0.531*3.67</f>
        <v>0.10358844991168428</v>
      </c>
    </row>
    <row r="2019" spans="1:20" hidden="1" x14ac:dyDescent="0.3">
      <c r="A2019" s="26">
        <v>52001</v>
      </c>
      <c r="B2019">
        <v>220</v>
      </c>
      <c r="C2019" t="s">
        <v>211</v>
      </c>
      <c r="D2019">
        <v>8</v>
      </c>
      <c r="E2019" t="s">
        <v>222</v>
      </c>
      <c r="F2019">
        <v>7</v>
      </c>
      <c r="G2019">
        <v>8.5</v>
      </c>
      <c r="H2019">
        <f t="shared" si="899"/>
        <v>8.5000000000000006E-2</v>
      </c>
      <c r="I2019">
        <v>3</v>
      </c>
      <c r="J2019">
        <v>0</v>
      </c>
      <c r="K2019" s="27">
        <f t="shared" si="900"/>
        <v>5.6745150000000006E-3</v>
      </c>
      <c r="L2019">
        <f t="shared" si="915"/>
        <v>1.1726732267069707E-2</v>
      </c>
      <c r="O2019">
        <f>L2019*0.61*1.07</f>
        <v>7.6540381507163979E-3</v>
      </c>
      <c r="Q2019">
        <f t="shared" si="916"/>
        <v>4.0642942580304074E-3</v>
      </c>
      <c r="T2019">
        <f>(L2019*0.61*1.07)*(1+0.2)*0.531*3.67</f>
        <v>1.7899151912365917E-2</v>
      </c>
    </row>
    <row r="2020" spans="1:20" hidden="1" x14ac:dyDescent="0.3">
      <c r="A2020" s="26">
        <v>52001</v>
      </c>
      <c r="B2020">
        <v>220</v>
      </c>
      <c r="C2020" t="s">
        <v>211</v>
      </c>
      <c r="D2020">
        <v>9</v>
      </c>
      <c r="E2020" t="s">
        <v>222</v>
      </c>
      <c r="F2020">
        <v>3</v>
      </c>
      <c r="G2020">
        <v>13</v>
      </c>
      <c r="H2020">
        <f t="shared" si="899"/>
        <v>0.13</v>
      </c>
      <c r="I2020">
        <v>6.5</v>
      </c>
      <c r="J2020">
        <v>2.7</v>
      </c>
      <c r="K2020" s="27">
        <f t="shared" si="900"/>
        <v>1.3273260000000002E-2</v>
      </c>
      <c r="L2020">
        <f t="shared" si="915"/>
        <v>4.8635857630532797E-2</v>
      </c>
      <c r="O2020">
        <f>L2020*0.61*1.07</f>
        <v>3.174462427544876E-2</v>
      </c>
      <c r="Q2020">
        <f t="shared" si="916"/>
        <v>1.6856395490263291E-2</v>
      </c>
      <c r="T2020">
        <f>(L2020*0.61*1.07)*(1+0.2)*0.531*3.67</f>
        <v>7.4235565739119533E-2</v>
      </c>
    </row>
    <row r="2021" spans="1:20" hidden="1" x14ac:dyDescent="0.3">
      <c r="A2021" s="26">
        <v>52001</v>
      </c>
      <c r="B2021">
        <v>220</v>
      </c>
      <c r="C2021" t="s">
        <v>211</v>
      </c>
      <c r="D2021">
        <v>10</v>
      </c>
      <c r="E2021" t="s">
        <v>222</v>
      </c>
      <c r="F2021">
        <v>3</v>
      </c>
      <c r="G2021">
        <v>15.3</v>
      </c>
      <c r="H2021">
        <f t="shared" si="899"/>
        <v>0.153</v>
      </c>
      <c r="I2021">
        <v>7.2</v>
      </c>
      <c r="J2021">
        <v>1.8</v>
      </c>
      <c r="K2021" s="27">
        <f t="shared" si="900"/>
        <v>1.83854286E-2</v>
      </c>
      <c r="L2021">
        <f t="shared" si="915"/>
        <v>7.2073163414969374E-2</v>
      </c>
      <c r="O2021">
        <f>L2021*0.61*1.07</f>
        <v>4.7042153760950514E-2</v>
      </c>
      <c r="Q2021">
        <f t="shared" si="916"/>
        <v>2.4979383647064726E-2</v>
      </c>
      <c r="T2021">
        <f>(L2021*0.61*1.07)*(1+0.2)*0.531*3.67</f>
        <v>0.11000920558167303</v>
      </c>
    </row>
    <row r="2022" spans="1:20" hidden="1" x14ac:dyDescent="0.3">
      <c r="A2022" s="26">
        <v>52001</v>
      </c>
      <c r="B2022">
        <v>220</v>
      </c>
      <c r="C2022" t="s">
        <v>211</v>
      </c>
      <c r="D2022">
        <v>11</v>
      </c>
      <c r="E2022" t="s">
        <v>222</v>
      </c>
      <c r="F2022">
        <v>3</v>
      </c>
      <c r="G2022">
        <v>16</v>
      </c>
      <c r="H2022">
        <f t="shared" si="899"/>
        <v>0.16</v>
      </c>
      <c r="I2022">
        <v>6</v>
      </c>
      <c r="J2022">
        <v>2.1</v>
      </c>
      <c r="K2022" s="27">
        <f t="shared" si="900"/>
        <v>2.0106240000000001E-2</v>
      </c>
      <c r="L2022">
        <f t="shared" si="915"/>
        <v>6.8094766232455001E-2</v>
      </c>
      <c r="O2022">
        <f>L2022*0.61*1.07</f>
        <v>4.4445453919923383E-2</v>
      </c>
      <c r="Q2022">
        <f t="shared" si="916"/>
        <v>2.3600536031479318E-2</v>
      </c>
      <c r="T2022">
        <f>(L2022*0.61*1.07)*(1+0.2)*0.531*3.67</f>
        <v>0.10393676068263491</v>
      </c>
    </row>
    <row r="2023" spans="1:20" hidden="1" x14ac:dyDescent="0.3">
      <c r="A2023" s="26">
        <v>52001</v>
      </c>
      <c r="B2023">
        <v>220</v>
      </c>
      <c r="C2023" t="s">
        <v>211</v>
      </c>
      <c r="D2023">
        <v>12</v>
      </c>
      <c r="E2023" t="s">
        <v>220</v>
      </c>
      <c r="F2023">
        <v>3</v>
      </c>
      <c r="G2023">
        <v>14</v>
      </c>
      <c r="H2023">
        <f t="shared" si="899"/>
        <v>0.14000000000000001</v>
      </c>
      <c r="I2023">
        <v>5.8</v>
      </c>
      <c r="J2023">
        <v>2.5</v>
      </c>
      <c r="K2023" s="27">
        <f t="shared" si="900"/>
        <v>1.5393840000000002E-2</v>
      </c>
      <c r="L2023">
        <f t="shared" ref="L2023" si="917">0.000084*(G2023^1.894314*I2023^0.808223+0.000031*G2023^2)</f>
        <v>5.1573906782019209E-2</v>
      </c>
      <c r="O2023">
        <f>L2023*0.78*1.07</f>
        <v>4.3043582600273238E-2</v>
      </c>
      <c r="Q2023">
        <f>O2023*0.531</f>
        <v>2.2856142360745089E-2</v>
      </c>
      <c r="T2023">
        <f>(L2023*0.78*1.07)*(1+0.2)*0.531*3.67</f>
        <v>0.10065845095672137</v>
      </c>
    </row>
    <row r="2024" spans="1:20" s="28" customFormat="1" hidden="1" x14ac:dyDescent="0.3">
      <c r="A2024" s="26"/>
      <c r="H2024"/>
      <c r="K2024" s="27"/>
      <c r="L2024"/>
      <c r="M2024"/>
      <c r="N2024"/>
    </row>
    <row r="2025" spans="1:20" hidden="1" x14ac:dyDescent="0.3">
      <c r="A2025" s="26">
        <v>52001</v>
      </c>
      <c r="B2025">
        <v>220</v>
      </c>
      <c r="C2025" t="s">
        <v>211</v>
      </c>
      <c r="D2025">
        <v>14</v>
      </c>
      <c r="E2025" t="s">
        <v>212</v>
      </c>
      <c r="F2025">
        <v>4</v>
      </c>
      <c r="G2025">
        <v>26.1</v>
      </c>
      <c r="H2025">
        <f t="shared" si="899"/>
        <v>0.26100000000000001</v>
      </c>
      <c r="I2025">
        <v>8.1</v>
      </c>
      <c r="J2025">
        <v>4</v>
      </c>
      <c r="K2025" s="27">
        <f t="shared" si="900"/>
        <v>5.3502233400000002E-2</v>
      </c>
      <c r="L2025">
        <f>0.000062*(G2025^1.947206*I2025^0.894551+0.000039*G2025^2)</f>
        <v>0.23097866368270525</v>
      </c>
      <c r="O2025">
        <f>L2025*0.47*0.75</f>
        <v>8.1419978948153601E-2</v>
      </c>
      <c r="Q2025">
        <f>O2025*0.52</f>
        <v>4.2338389053039875E-2</v>
      </c>
      <c r="T2025">
        <f>(L2025*0.47*0.75)*(1+0.2)*0.52*3.67</f>
        <v>0.1864582653895876</v>
      </c>
    </row>
    <row r="2026" spans="1:20" s="28" customFormat="1" hidden="1" x14ac:dyDescent="0.3">
      <c r="A2026" s="26"/>
      <c r="H2026"/>
      <c r="K2026" s="27"/>
      <c r="L2026"/>
      <c r="M2026"/>
      <c r="N2026"/>
      <c r="O2026"/>
      <c r="P2026"/>
    </row>
    <row r="2027" spans="1:20" hidden="1" x14ac:dyDescent="0.3">
      <c r="A2027" s="26">
        <v>52001</v>
      </c>
      <c r="B2027">
        <v>220</v>
      </c>
      <c r="C2027" t="s">
        <v>211</v>
      </c>
      <c r="D2027">
        <v>16</v>
      </c>
      <c r="E2027" t="s">
        <v>213</v>
      </c>
      <c r="F2027">
        <v>3</v>
      </c>
      <c r="G2027">
        <v>19.5</v>
      </c>
      <c r="H2027">
        <f t="shared" si="899"/>
        <v>0.19500000000000001</v>
      </c>
      <c r="I2027">
        <v>5.8</v>
      </c>
      <c r="J2027">
        <v>2.4</v>
      </c>
      <c r="K2027" s="27">
        <f t="shared" si="900"/>
        <v>2.9864835000000003E-2</v>
      </c>
      <c r="L2027">
        <f>0.000084*(G2027^1.894314*I2027^0.808223+0.000031*G2027^2)</f>
        <v>9.6612745780093212E-2</v>
      </c>
      <c r="O2027">
        <f>L2027*0.66*1.07</f>
        <v>6.8227921069901831E-2</v>
      </c>
      <c r="Q2027">
        <f>O2027*0.531</f>
        <v>3.6229026088117872E-2</v>
      </c>
      <c r="T2027">
        <f>(L2027*0.66*1.07)*(1+0.2)*0.531*3.67</f>
        <v>0.15955263089207111</v>
      </c>
    </row>
    <row r="2028" spans="1:20" hidden="1" x14ac:dyDescent="0.3">
      <c r="A2028" s="26">
        <v>52001</v>
      </c>
      <c r="B2028">
        <v>220</v>
      </c>
      <c r="C2028" t="s">
        <v>211</v>
      </c>
      <c r="D2028">
        <v>17</v>
      </c>
      <c r="E2028" t="s">
        <v>222</v>
      </c>
      <c r="F2028">
        <v>5</v>
      </c>
      <c r="G2028">
        <v>19.2</v>
      </c>
      <c r="H2028">
        <f t="shared" si="899"/>
        <v>0.192</v>
      </c>
      <c r="I2028">
        <v>6.8</v>
      </c>
      <c r="J2028">
        <v>1.2</v>
      </c>
      <c r="K2028" s="27">
        <f t="shared" si="900"/>
        <v>2.8952985600000002E-2</v>
      </c>
      <c r="L2028">
        <f t="shared" ref="L2028:L2032" si="918">0.000081*(G2028^1.922704*I2028^0.783213+0.000032*G2028^2)</f>
        <v>0.10664220564310067</v>
      </c>
      <c r="O2028">
        <f>L2028*0.61*1.07</f>
        <v>6.9605367623251813E-2</v>
      </c>
      <c r="Q2028">
        <f t="shared" ref="Q2028:Q2032" si="919">O2028*0.531</f>
        <v>3.6960450207946714E-2</v>
      </c>
      <c r="T2028">
        <f>(L2028*0.61*1.07)*(1+0.2)*0.531*3.67</f>
        <v>0.16277382271579732</v>
      </c>
    </row>
    <row r="2029" spans="1:20" hidden="1" x14ac:dyDescent="0.3">
      <c r="A2029" s="26">
        <v>52001</v>
      </c>
      <c r="B2029">
        <v>220</v>
      </c>
      <c r="C2029" t="s">
        <v>211</v>
      </c>
      <c r="D2029">
        <v>18</v>
      </c>
      <c r="E2029" t="s">
        <v>222</v>
      </c>
      <c r="F2029">
        <v>5</v>
      </c>
      <c r="G2029">
        <v>19</v>
      </c>
      <c r="H2029">
        <f t="shared" si="899"/>
        <v>0.19</v>
      </c>
      <c r="I2029">
        <v>7</v>
      </c>
      <c r="J2029">
        <v>3</v>
      </c>
      <c r="K2029" s="27">
        <f t="shared" si="900"/>
        <v>2.835294E-2</v>
      </c>
      <c r="L2029">
        <f t="shared" si="918"/>
        <v>0.10691662831175094</v>
      </c>
      <c r="O2029">
        <f>L2029*0.61*1.07</f>
        <v>6.9784483299079839E-2</v>
      </c>
      <c r="Q2029">
        <f t="shared" si="919"/>
        <v>3.7055560631811396E-2</v>
      </c>
      <c r="T2029">
        <f>(L2029*0.61*1.07)*(1+0.2)*0.531*3.67</f>
        <v>0.16319268902249739</v>
      </c>
    </row>
    <row r="2030" spans="1:20" hidden="1" x14ac:dyDescent="0.3">
      <c r="A2030" s="26">
        <v>52001</v>
      </c>
      <c r="B2030">
        <v>220</v>
      </c>
      <c r="C2030" t="s">
        <v>211</v>
      </c>
      <c r="D2030">
        <v>19</v>
      </c>
      <c r="E2030" t="s">
        <v>222</v>
      </c>
      <c r="F2030">
        <v>3</v>
      </c>
      <c r="G2030">
        <v>12</v>
      </c>
      <c r="H2030">
        <f t="shared" si="899"/>
        <v>0.12</v>
      </c>
      <c r="I2030">
        <v>3</v>
      </c>
      <c r="J2030">
        <v>1.1000000000000001</v>
      </c>
      <c r="K2030" s="27">
        <f t="shared" si="900"/>
        <v>1.130976E-2</v>
      </c>
      <c r="L2030">
        <f t="shared" si="918"/>
        <v>2.2757565930783232E-2</v>
      </c>
      <c r="O2030">
        <f>L2030*0.61*1.07</f>
        <v>1.4853863283022217E-2</v>
      </c>
      <c r="Q2030">
        <f t="shared" si="919"/>
        <v>7.8874014032847984E-3</v>
      </c>
      <c r="T2030">
        <f>(L2030*0.61*1.07)*(1+0.2)*0.531*3.67</f>
        <v>3.4736115780066246E-2</v>
      </c>
    </row>
    <row r="2031" spans="1:20" hidden="1" x14ac:dyDescent="0.3">
      <c r="A2031" s="26">
        <v>52001</v>
      </c>
      <c r="B2031">
        <v>220</v>
      </c>
      <c r="C2031" t="s">
        <v>211</v>
      </c>
      <c r="D2031">
        <v>20</v>
      </c>
      <c r="E2031" t="s">
        <v>222</v>
      </c>
      <c r="F2031">
        <v>3</v>
      </c>
      <c r="G2031">
        <v>8</v>
      </c>
      <c r="H2031">
        <f t="shared" si="899"/>
        <v>0.08</v>
      </c>
      <c r="I2031">
        <v>2.8</v>
      </c>
      <c r="J2031">
        <v>1.2</v>
      </c>
      <c r="K2031" s="27">
        <f t="shared" si="900"/>
        <v>5.0265600000000002E-3</v>
      </c>
      <c r="L2031">
        <f t="shared" si="918"/>
        <v>9.8875118927632972E-3</v>
      </c>
      <c r="O2031">
        <f>L2031*0.61*1.07</f>
        <v>6.4535790124066045E-3</v>
      </c>
      <c r="Q2031">
        <f t="shared" si="919"/>
        <v>3.4268504555879072E-3</v>
      </c>
      <c r="T2031">
        <f>(L2031*0.61*1.07)*(1+0.2)*0.531*3.67</f>
        <v>1.5091849406409143E-2</v>
      </c>
    </row>
    <row r="2032" spans="1:20" hidden="1" x14ac:dyDescent="0.3">
      <c r="A2032" s="26">
        <v>52001</v>
      </c>
      <c r="B2032">
        <v>220</v>
      </c>
      <c r="C2032" t="s">
        <v>211</v>
      </c>
      <c r="D2032">
        <v>21</v>
      </c>
      <c r="E2032" t="s">
        <v>222</v>
      </c>
      <c r="F2032">
        <v>3</v>
      </c>
      <c r="G2032">
        <v>17.5</v>
      </c>
      <c r="H2032">
        <f t="shared" si="899"/>
        <v>0.17499999999999999</v>
      </c>
      <c r="I2032">
        <v>3.6</v>
      </c>
      <c r="J2032">
        <v>1.6</v>
      </c>
      <c r="K2032" s="27">
        <f t="shared" si="900"/>
        <v>2.4052874999999998E-2</v>
      </c>
      <c r="L2032">
        <f t="shared" si="918"/>
        <v>5.4223675891479965E-2</v>
      </c>
      <c r="O2032">
        <f>L2032*0.61*1.07</f>
        <v>3.5391793254368975E-2</v>
      </c>
      <c r="Q2032">
        <f t="shared" si="919"/>
        <v>1.8793042218069926E-2</v>
      </c>
      <c r="T2032">
        <f>(L2032*0.61*1.07)*(1+0.2)*0.531*3.67</f>
        <v>8.2764557928379959E-2</v>
      </c>
    </row>
    <row r="2033" spans="1:24" hidden="1" x14ac:dyDescent="0.3">
      <c r="A2033" s="26">
        <v>52001</v>
      </c>
      <c r="B2033">
        <v>220</v>
      </c>
      <c r="C2033" t="s">
        <v>211</v>
      </c>
      <c r="D2033">
        <v>22</v>
      </c>
      <c r="E2033" t="s">
        <v>220</v>
      </c>
      <c r="F2033">
        <v>3</v>
      </c>
      <c r="G2033">
        <v>9.5</v>
      </c>
      <c r="H2033">
        <f t="shared" si="899"/>
        <v>9.5000000000000001E-2</v>
      </c>
      <c r="I2033">
        <v>3.7</v>
      </c>
      <c r="J2033">
        <v>1.3</v>
      </c>
      <c r="K2033" s="27">
        <f t="shared" si="900"/>
        <v>7.088235E-3</v>
      </c>
      <c r="L2033">
        <f>0.000084*(G2033^1.894314*I2033^0.808223+0.000031*G2033^2)</f>
        <v>1.720419808474009E-2</v>
      </c>
      <c r="O2033">
        <f>L2033*0.78*1.07</f>
        <v>1.4358623721524079E-2</v>
      </c>
      <c r="Q2033">
        <f>O2033*0.531</f>
        <v>7.6244291961292867E-3</v>
      </c>
      <c r="T2033">
        <f>(L2033*0.78*1.07)*(1+0.2)*0.531*3.67</f>
        <v>3.3577986179753376E-2</v>
      </c>
    </row>
    <row r="2034" spans="1:24" hidden="1" x14ac:dyDescent="0.3">
      <c r="A2034" s="26">
        <v>52001</v>
      </c>
      <c r="B2034">
        <v>220</v>
      </c>
      <c r="C2034" t="s">
        <v>211</v>
      </c>
      <c r="D2034">
        <v>23</v>
      </c>
      <c r="E2034" t="s">
        <v>216</v>
      </c>
      <c r="F2034">
        <v>3</v>
      </c>
      <c r="G2034">
        <v>9</v>
      </c>
      <c r="H2034">
        <f t="shared" si="899"/>
        <v>0.09</v>
      </c>
      <c r="I2034">
        <v>3.8</v>
      </c>
      <c r="J2034">
        <v>1</v>
      </c>
      <c r="K2034" s="27">
        <f t="shared" si="900"/>
        <v>6.3617399999999994E-3</v>
      </c>
      <c r="L2034">
        <f>0.000086*(G2034^1.882935*I2034^0.813269+0.000016*G2034^2)</f>
        <v>1.5951375226277258E-2</v>
      </c>
      <c r="O2034">
        <f>L2034*0.45*0.75</f>
        <v>5.383589138868574E-3</v>
      </c>
      <c r="Q2034">
        <f>O2034*0.52</f>
        <v>2.7994663522116587E-3</v>
      </c>
      <c r="T2034">
        <f>(L2034*0.45*0.75)*(1+0.2)*0.52*3.67</f>
        <v>1.2328849815140144E-2</v>
      </c>
    </row>
    <row r="2035" spans="1:24" hidden="1" x14ac:dyDescent="0.3">
      <c r="A2035" s="26">
        <v>52001</v>
      </c>
      <c r="B2035">
        <v>220</v>
      </c>
      <c r="C2035" t="s">
        <v>211</v>
      </c>
      <c r="D2035">
        <v>24</v>
      </c>
      <c r="E2035" t="s">
        <v>212</v>
      </c>
      <c r="F2035">
        <v>3</v>
      </c>
      <c r="G2035">
        <v>10</v>
      </c>
      <c r="H2035">
        <f t="shared" si="899"/>
        <v>0.1</v>
      </c>
      <c r="I2035">
        <v>4</v>
      </c>
      <c r="J2035">
        <v>1.7</v>
      </c>
      <c r="K2035" s="27">
        <f t="shared" si="900"/>
        <v>7.8540000000000016E-3</v>
      </c>
      <c r="L2035">
        <f>0.000062*(G2035^1.947206*I2035^0.894551+0.000039*G2035^2)</f>
        <v>1.8974773093004531E-2</v>
      </c>
      <c r="O2035">
        <f>L2035*0.47*0.75</f>
        <v>6.6886075152840967E-3</v>
      </c>
      <c r="Q2035">
        <f>O2035*0.52</f>
        <v>3.4780759079477302E-3</v>
      </c>
      <c r="T2035">
        <f>(L2035*0.47*0.75)*(1+0.2)*0.52*3.67</f>
        <v>1.5317446298601803E-2</v>
      </c>
    </row>
    <row r="2036" spans="1:24" s="28" customFormat="1" hidden="1" x14ac:dyDescent="0.3">
      <c r="A2036" s="26"/>
      <c r="H2036"/>
      <c r="K2036" s="27"/>
      <c r="L2036"/>
      <c r="M2036"/>
      <c r="N2036"/>
      <c r="O2036"/>
      <c r="P2036"/>
    </row>
    <row r="2037" spans="1:24" hidden="1" x14ac:dyDescent="0.3">
      <c r="A2037" s="26">
        <v>52001</v>
      </c>
      <c r="B2037">
        <v>220</v>
      </c>
      <c r="C2037" t="s">
        <v>211</v>
      </c>
      <c r="D2037">
        <v>26</v>
      </c>
      <c r="E2037" t="s">
        <v>222</v>
      </c>
      <c r="F2037">
        <v>3</v>
      </c>
      <c r="G2037">
        <v>9</v>
      </c>
      <c r="H2037">
        <f t="shared" si="899"/>
        <v>0.09</v>
      </c>
      <c r="I2037">
        <v>3.7</v>
      </c>
      <c r="J2037">
        <v>1</v>
      </c>
      <c r="K2037" s="27">
        <f t="shared" si="900"/>
        <v>6.3617399999999994E-3</v>
      </c>
      <c r="L2037">
        <f t="shared" ref="L2037:L2039" si="920">0.000081*(G2037^1.922704*I2037^0.783213+0.000032*G2037^2)</f>
        <v>1.5425519416362275E-2</v>
      </c>
      <c r="O2037">
        <f>L2037*0.61*1.07</f>
        <v>1.0068236523059656E-2</v>
      </c>
      <c r="Q2037">
        <f t="shared" ref="Q2037:Q2039" si="921">O2037*0.531</f>
        <v>5.3462335937446773E-3</v>
      </c>
      <c r="T2037">
        <f>(L2037*0.61*1.07)*(1+0.2)*0.531*3.67</f>
        <v>2.3544812746851558E-2</v>
      </c>
    </row>
    <row r="2038" spans="1:24" hidden="1" x14ac:dyDescent="0.3">
      <c r="A2038" s="26">
        <v>52001</v>
      </c>
      <c r="B2038">
        <v>220</v>
      </c>
      <c r="C2038" t="s">
        <v>211</v>
      </c>
      <c r="D2038">
        <v>27</v>
      </c>
      <c r="E2038" t="s">
        <v>222</v>
      </c>
      <c r="F2038">
        <v>3</v>
      </c>
      <c r="G2038">
        <v>10</v>
      </c>
      <c r="H2038">
        <f t="shared" si="899"/>
        <v>0.1</v>
      </c>
      <c r="I2038">
        <v>4</v>
      </c>
      <c r="J2038">
        <v>1.1000000000000001</v>
      </c>
      <c r="K2038" s="27">
        <f t="shared" si="900"/>
        <v>7.8540000000000016E-3</v>
      </c>
      <c r="L2038">
        <f t="shared" si="920"/>
        <v>2.0078711392105996E-2</v>
      </c>
      <c r="O2038">
        <f>L2038*0.61*1.07</f>
        <v>1.3105374925627583E-2</v>
      </c>
      <c r="Q2038">
        <f t="shared" si="921"/>
        <v>6.958954085508247E-3</v>
      </c>
      <c r="T2038">
        <f>(L2038*0.61*1.07)*(1+0.2)*0.531*3.67</f>
        <v>3.0647233792578315E-2</v>
      </c>
    </row>
    <row r="2039" spans="1:24" hidden="1" x14ac:dyDescent="0.3">
      <c r="A2039" s="26">
        <v>52001</v>
      </c>
      <c r="B2039">
        <v>220</v>
      </c>
      <c r="C2039" t="s">
        <v>211</v>
      </c>
      <c r="D2039">
        <v>28</v>
      </c>
      <c r="E2039" t="s">
        <v>222</v>
      </c>
      <c r="F2039">
        <v>3</v>
      </c>
      <c r="G2039">
        <v>8</v>
      </c>
      <c r="H2039">
        <f t="shared" si="899"/>
        <v>0.08</v>
      </c>
      <c r="I2039">
        <v>3.7</v>
      </c>
      <c r="J2039">
        <v>1.1000000000000001</v>
      </c>
      <c r="K2039" s="27">
        <f t="shared" si="900"/>
        <v>5.0265600000000002E-3</v>
      </c>
      <c r="L2039">
        <f t="shared" si="920"/>
        <v>1.2299531912432866E-2</v>
      </c>
      <c r="O2039">
        <f>L2039*0.61*1.07</f>
        <v>8.0279044792449326E-3</v>
      </c>
      <c r="Q2039">
        <f t="shared" si="921"/>
        <v>4.2628172784790596E-3</v>
      </c>
      <c r="T2039">
        <f>(L2039*0.61*1.07)*(1+0.2)*0.531*3.67</f>
        <v>1.8773447294421777E-2</v>
      </c>
    </row>
    <row r="2040" spans="1:24" s="28" customFormat="1" hidden="1" x14ac:dyDescent="0.3">
      <c r="A2040" s="26"/>
      <c r="H2040"/>
      <c r="K2040" s="27"/>
      <c r="L2040"/>
      <c r="M2040"/>
      <c r="N2040"/>
      <c r="O2040"/>
      <c r="P2040"/>
    </row>
    <row r="2041" spans="1:24" hidden="1" x14ac:dyDescent="0.3">
      <c r="A2041" s="26">
        <v>52001</v>
      </c>
      <c r="B2041">
        <v>220</v>
      </c>
      <c r="C2041" t="s">
        <v>211</v>
      </c>
      <c r="D2041">
        <v>30</v>
      </c>
      <c r="E2041" t="s">
        <v>220</v>
      </c>
      <c r="F2041">
        <v>3</v>
      </c>
      <c r="G2041">
        <v>11</v>
      </c>
      <c r="H2041">
        <f t="shared" si="899"/>
        <v>0.11</v>
      </c>
      <c r="I2041">
        <v>3</v>
      </c>
      <c r="J2041">
        <v>1.1000000000000001</v>
      </c>
      <c r="K2041" s="27">
        <f t="shared" si="900"/>
        <v>9.503339999999999E-3</v>
      </c>
      <c r="L2041">
        <f t="shared" ref="L2041:L2043" si="922">0.000084*(G2041^1.894314*I2041^0.808223+0.000031*G2041^2)</f>
        <v>1.9170416079179697E-2</v>
      </c>
      <c r="O2041">
        <f>L2041*0.78*1.07</f>
        <v>1.5999629259683377E-2</v>
      </c>
      <c r="Q2041">
        <f t="shared" ref="Q2041:Q2043" si="923">O2041*0.531</f>
        <v>8.4958031368918743E-3</v>
      </c>
      <c r="T2041">
        <f>(L2041*0.78*1.07)*(1+0.2)*0.531*3.67</f>
        <v>3.7415517014871807E-2</v>
      </c>
    </row>
    <row r="2042" spans="1:24" hidden="1" x14ac:dyDescent="0.3">
      <c r="A2042" s="26">
        <v>52001</v>
      </c>
      <c r="B2042">
        <v>220</v>
      </c>
      <c r="C2042" t="s">
        <v>211</v>
      </c>
      <c r="D2042">
        <v>31</v>
      </c>
      <c r="E2042" t="s">
        <v>220</v>
      </c>
      <c r="F2042">
        <v>3</v>
      </c>
      <c r="G2042">
        <v>8.5</v>
      </c>
      <c r="H2042">
        <f t="shared" si="899"/>
        <v>8.5000000000000006E-2</v>
      </c>
      <c r="I2042">
        <v>3.5</v>
      </c>
      <c r="J2042">
        <v>1</v>
      </c>
      <c r="K2042" s="27">
        <f t="shared" si="900"/>
        <v>5.6745150000000006E-3</v>
      </c>
      <c r="L2042">
        <f t="shared" si="922"/>
        <v>1.3323705001575564E-2</v>
      </c>
      <c r="O2042">
        <f>L2042*0.78*1.07</f>
        <v>1.1119964194314966E-2</v>
      </c>
      <c r="Q2042">
        <f t="shared" si="923"/>
        <v>5.9047009871812479E-3</v>
      </c>
      <c r="T2042">
        <f>(L2042*0.78*1.07)*(1+0.2)*0.531*3.67</f>
        <v>2.6004303147546214E-2</v>
      </c>
    </row>
    <row r="2043" spans="1:24" hidden="1" x14ac:dyDescent="0.3">
      <c r="A2043" s="26">
        <v>52001</v>
      </c>
      <c r="B2043">
        <v>220</v>
      </c>
      <c r="C2043" t="s">
        <v>211</v>
      </c>
      <c r="D2043">
        <v>32</v>
      </c>
      <c r="E2043" t="s">
        <v>220</v>
      </c>
      <c r="F2043">
        <v>3</v>
      </c>
      <c r="G2043">
        <v>13</v>
      </c>
      <c r="H2043">
        <f t="shared" si="899"/>
        <v>0.13</v>
      </c>
      <c r="I2043">
        <v>5.4</v>
      </c>
      <c r="J2043">
        <v>1.9</v>
      </c>
      <c r="K2043" s="27">
        <f t="shared" si="900"/>
        <v>1.3273260000000002E-2</v>
      </c>
      <c r="L2043">
        <f t="shared" si="922"/>
        <v>4.2303838272618632E-2</v>
      </c>
      <c r="O2043">
        <f>L2043*0.78*1.07</f>
        <v>3.5306783422327515E-2</v>
      </c>
      <c r="Q2043">
        <f t="shared" si="923"/>
        <v>1.8747901997255911E-2</v>
      </c>
      <c r="T2043">
        <f>(L2043*0.78*1.07)*(1+0.2)*0.531*3.67</f>
        <v>8.2565760395915025E-2</v>
      </c>
    </row>
    <row r="2044" spans="1:24" hidden="1" x14ac:dyDescent="0.3">
      <c r="A2044" s="26">
        <v>52001</v>
      </c>
      <c r="B2044">
        <v>220</v>
      </c>
      <c r="C2044" t="s">
        <v>211</v>
      </c>
      <c r="D2044">
        <v>33</v>
      </c>
      <c r="E2044" t="s">
        <v>222</v>
      </c>
      <c r="F2044">
        <v>3</v>
      </c>
      <c r="G2044">
        <v>8</v>
      </c>
      <c r="H2044">
        <f t="shared" si="899"/>
        <v>0.08</v>
      </c>
      <c r="I2044">
        <v>3</v>
      </c>
      <c r="J2044">
        <v>1</v>
      </c>
      <c r="K2044" s="27">
        <f t="shared" si="900"/>
        <v>5.0265600000000002E-3</v>
      </c>
      <c r="L2044">
        <f>0.000081*(G2044^1.922704*I2044^0.783213+0.000032*G2044^2)</f>
        <v>1.0436484241098946E-2</v>
      </c>
      <c r="O2044">
        <f>L2044*0.61*1.07</f>
        <v>6.8118932641652828E-3</v>
      </c>
      <c r="Q2044">
        <f>O2044*0.531</f>
        <v>3.6171153232717654E-3</v>
      </c>
      <c r="T2044">
        <f>(L2044*0.61*1.07)*(1+0.2)*0.531*3.67</f>
        <v>1.5929775883688851E-2</v>
      </c>
    </row>
    <row r="2045" spans="1:24" hidden="1" x14ac:dyDescent="0.3">
      <c r="A2045" s="26">
        <v>52001</v>
      </c>
      <c r="B2045">
        <v>220</v>
      </c>
      <c r="C2045" t="s">
        <v>211</v>
      </c>
      <c r="D2045">
        <v>34</v>
      </c>
      <c r="E2045" t="s">
        <v>216</v>
      </c>
      <c r="F2045">
        <v>3</v>
      </c>
      <c r="G2045">
        <v>7.7</v>
      </c>
      <c r="H2045">
        <f t="shared" si="899"/>
        <v>7.6999999999999999E-2</v>
      </c>
      <c r="I2045">
        <v>2.7</v>
      </c>
      <c r="J2045">
        <v>1.1000000000000001</v>
      </c>
      <c r="K2045" s="27">
        <f t="shared" si="900"/>
        <v>4.6566365999999998E-3</v>
      </c>
      <c r="L2045">
        <f>0.000086*(G2045^1.882935*I2045^0.813269+0.000016*G2045^2)</f>
        <v>9.0057850338300001E-3</v>
      </c>
      <c r="O2045">
        <f>L2045*0.45*0.75</f>
        <v>3.0394524489176251E-3</v>
      </c>
      <c r="Q2045">
        <f>O2045*0.52</f>
        <v>1.5805152734371651E-3</v>
      </c>
      <c r="T2045">
        <f>(L2045*0.45*0.75)*(1+0.2)*0.52*3.67</f>
        <v>6.9605892642172745E-3</v>
      </c>
    </row>
    <row r="2046" spans="1:24" s="28" customFormat="1" hidden="1" x14ac:dyDescent="0.3">
      <c r="A2046" s="26"/>
      <c r="H2046"/>
      <c r="K2046" s="27"/>
      <c r="L2046"/>
      <c r="M2046"/>
      <c r="N2046"/>
      <c r="O2046"/>
      <c r="P2046"/>
    </row>
    <row r="2047" spans="1:24" hidden="1" x14ac:dyDescent="0.3">
      <c r="A2047" s="26">
        <v>52001</v>
      </c>
      <c r="B2047">
        <v>220</v>
      </c>
      <c r="C2047" t="s">
        <v>211</v>
      </c>
      <c r="D2047">
        <v>36</v>
      </c>
      <c r="E2047" t="s">
        <v>222</v>
      </c>
      <c r="F2047">
        <v>3</v>
      </c>
      <c r="G2047">
        <v>13</v>
      </c>
      <c r="H2047">
        <f t="shared" si="899"/>
        <v>0.13</v>
      </c>
      <c r="I2047">
        <v>5.6</v>
      </c>
      <c r="J2047">
        <v>1.8</v>
      </c>
      <c r="K2047" s="27">
        <f t="shared" si="900"/>
        <v>1.3273260000000002E-2</v>
      </c>
      <c r="L2047">
        <f>0.000081*(G2047^1.922704*I2047^0.783213+0.000032*G2047^2)</f>
        <v>4.3277617403026034E-2</v>
      </c>
      <c r="O2047">
        <f>L2047*0.61*1.07</f>
        <v>2.8247300878955092E-2</v>
      </c>
      <c r="Q2047">
        <f>O2047*0.531</f>
        <v>1.4999316766725154E-2</v>
      </c>
      <c r="T2047">
        <f>(L2047*0.61*1.07)*(1+0.2)*0.531*3.67</f>
        <v>6.605699104065757E-2</v>
      </c>
    </row>
    <row r="2048" spans="1:24" hidden="1" x14ac:dyDescent="0.3">
      <c r="A2048" s="26">
        <v>52001</v>
      </c>
      <c r="B2048">
        <v>220</v>
      </c>
      <c r="C2048" t="s">
        <v>211</v>
      </c>
      <c r="D2048">
        <v>37</v>
      </c>
      <c r="E2048" t="s">
        <v>212</v>
      </c>
      <c r="F2048">
        <v>1</v>
      </c>
      <c r="G2048">
        <v>48.1</v>
      </c>
      <c r="H2048">
        <f t="shared" si="899"/>
        <v>0.48100000000000004</v>
      </c>
      <c r="I2048">
        <v>19</v>
      </c>
      <c r="J2048">
        <v>6.5</v>
      </c>
      <c r="K2048" s="27">
        <f t="shared" si="900"/>
        <v>0.18171092940000003</v>
      </c>
      <c r="L2048">
        <f>0.000062*(G2048^1.947206*I2048^0.894551+0.000039*G2048^2)</f>
        <v>1.6284951875171738</v>
      </c>
      <c r="O2048">
        <f>L2048*0.47*0.75</f>
        <v>0.57404455359980378</v>
      </c>
      <c r="Q2048">
        <f>O2048*0.52</f>
        <v>0.29850316787189796</v>
      </c>
      <c r="T2048">
        <f>(L2048*0.47*0.75)*(1+0.2)*0.52*3.67</f>
        <v>1.3146079513078386</v>
      </c>
      <c r="U2048">
        <v>86</v>
      </c>
      <c r="V2048">
        <v>93</v>
      </c>
      <c r="W2048">
        <v>11</v>
      </c>
      <c r="X2048">
        <v>8</v>
      </c>
    </row>
    <row r="2049" spans="1:20" hidden="1" x14ac:dyDescent="0.3">
      <c r="A2049" s="26">
        <v>52001</v>
      </c>
      <c r="B2049">
        <v>220</v>
      </c>
      <c r="C2049" t="s">
        <v>211</v>
      </c>
      <c r="D2049">
        <v>38</v>
      </c>
      <c r="E2049" t="s">
        <v>222</v>
      </c>
      <c r="F2049">
        <v>7</v>
      </c>
      <c r="G2049">
        <v>9</v>
      </c>
      <c r="H2049">
        <f t="shared" si="899"/>
        <v>0.09</v>
      </c>
      <c r="I2049">
        <v>2.7</v>
      </c>
      <c r="J2049">
        <v>0</v>
      </c>
      <c r="K2049" s="27">
        <f t="shared" si="900"/>
        <v>6.3617399999999994E-3</v>
      </c>
      <c r="L2049">
        <f t="shared" ref="L2049:L2051" si="924">0.000081*(G2049^1.922704*I2049^0.783213+0.000032*G2049^2)</f>
        <v>1.2052251399617677E-2</v>
      </c>
      <c r="O2049">
        <f>L2049*0.61*1.07</f>
        <v>7.866504488530459E-3</v>
      </c>
      <c r="Q2049">
        <f t="shared" ref="Q2049:Q2051" si="925">O2049*0.531</f>
        <v>4.1771138834096741E-3</v>
      </c>
      <c r="T2049">
        <f>(L2049*0.61*1.07)*(1+0.2)*0.531*3.67</f>
        <v>1.8396009542536205E-2</v>
      </c>
    </row>
    <row r="2050" spans="1:20" hidden="1" x14ac:dyDescent="0.3">
      <c r="A2050" s="26">
        <v>52001</v>
      </c>
      <c r="B2050">
        <v>220</v>
      </c>
      <c r="C2050" t="s">
        <v>211</v>
      </c>
      <c r="D2050">
        <v>39</v>
      </c>
      <c r="E2050" t="s">
        <v>222</v>
      </c>
      <c r="F2050">
        <v>7</v>
      </c>
      <c r="G2050">
        <v>10</v>
      </c>
      <c r="H2050">
        <f t="shared" si="899"/>
        <v>0.1</v>
      </c>
      <c r="I2050">
        <v>3</v>
      </c>
      <c r="J2050">
        <v>0</v>
      </c>
      <c r="K2050" s="27">
        <f t="shared" si="900"/>
        <v>7.8540000000000016E-3</v>
      </c>
      <c r="L2050">
        <f t="shared" si="924"/>
        <v>1.6028157871321034E-2</v>
      </c>
      <c r="O2050">
        <f>L2050*0.61*1.07</f>
        <v>1.0461578642611239E-2</v>
      </c>
      <c r="Q2050">
        <f t="shared" si="925"/>
        <v>5.5550982592265687E-3</v>
      </c>
      <c r="T2050">
        <f>(L2050*0.61*1.07)*(1+0.2)*0.531*3.67</f>
        <v>2.4464652733633803E-2</v>
      </c>
    </row>
    <row r="2051" spans="1:20" hidden="1" x14ac:dyDescent="0.3">
      <c r="A2051" s="26">
        <v>52001</v>
      </c>
      <c r="B2051">
        <v>220</v>
      </c>
      <c r="C2051" t="s">
        <v>211</v>
      </c>
      <c r="D2051">
        <v>40</v>
      </c>
      <c r="E2051" t="s">
        <v>222</v>
      </c>
      <c r="F2051">
        <v>7</v>
      </c>
      <c r="G2051">
        <v>8</v>
      </c>
      <c r="H2051">
        <f t="shared" ref="H2051:H2114" si="926">G2051/100</f>
        <v>0.08</v>
      </c>
      <c r="I2051">
        <v>2.7</v>
      </c>
      <c r="J2051">
        <v>0</v>
      </c>
      <c r="K2051" s="27">
        <f t="shared" ref="K2051:K2114" si="927">0.7854*H2051^2</f>
        <v>5.0265600000000002E-3</v>
      </c>
      <c r="L2051">
        <f t="shared" si="924"/>
        <v>9.6098576383245628E-3</v>
      </c>
      <c r="O2051">
        <f>L2051*0.61*1.07</f>
        <v>6.2723540805344419E-3</v>
      </c>
      <c r="Q2051">
        <f t="shared" si="925"/>
        <v>3.330620016763789E-3</v>
      </c>
      <c r="T2051">
        <f>(L2051*0.61*1.07)*(1+0.2)*0.531*3.67</f>
        <v>1.4668050553827725E-2</v>
      </c>
    </row>
    <row r="2052" spans="1:20" hidden="1" x14ac:dyDescent="0.3">
      <c r="A2052" s="26">
        <v>52001</v>
      </c>
      <c r="B2052">
        <v>220</v>
      </c>
      <c r="C2052" t="s">
        <v>211</v>
      </c>
      <c r="D2052">
        <v>41</v>
      </c>
      <c r="E2052" t="s">
        <v>219</v>
      </c>
      <c r="F2052">
        <v>3</v>
      </c>
      <c r="G2052">
        <v>10</v>
      </c>
      <c r="H2052">
        <f t="shared" si="926"/>
        <v>0.1</v>
      </c>
      <c r="I2052">
        <v>3.5</v>
      </c>
      <c r="J2052">
        <v>1.6</v>
      </c>
      <c r="K2052" s="27">
        <f t="shared" si="927"/>
        <v>7.8540000000000016E-3</v>
      </c>
      <c r="L2052">
        <f>0.000084*(G2052^1.894314*I2052^0.808223+0.000034*G2052^2)</f>
        <v>1.8127104383774104E-2</v>
      </c>
      <c r="O2052">
        <f>L2052*0.75*1.07</f>
        <v>1.4547001267978721E-2</v>
      </c>
      <c r="Q2052">
        <f>O2052*0.531</f>
        <v>7.7244576732967011E-3</v>
      </c>
      <c r="T2052">
        <f>(L2052*0.75*1.07)*(1+0.2)*0.531*3.67</f>
        <v>3.4018511593198672E-2</v>
      </c>
    </row>
    <row r="2053" spans="1:20" hidden="1" x14ac:dyDescent="0.3">
      <c r="A2053" s="26">
        <v>52001</v>
      </c>
      <c r="B2053">
        <v>220</v>
      </c>
      <c r="C2053" t="s">
        <v>211</v>
      </c>
      <c r="D2053">
        <v>42</v>
      </c>
      <c r="E2053" t="s">
        <v>222</v>
      </c>
      <c r="F2053">
        <v>3</v>
      </c>
      <c r="G2053">
        <v>12</v>
      </c>
      <c r="H2053">
        <f t="shared" si="926"/>
        <v>0.12</v>
      </c>
      <c r="I2053">
        <v>4</v>
      </c>
      <c r="J2053">
        <v>1.3</v>
      </c>
      <c r="K2053" s="27">
        <f t="shared" si="927"/>
        <v>1.130976E-2</v>
      </c>
      <c r="L2053">
        <f>0.000081*(G2053^1.922704*I2053^0.783213+0.000032*G2053^2)</f>
        <v>2.8508739483518942E-2</v>
      </c>
      <c r="O2053">
        <f>L2053*0.61*1.07</f>
        <v>1.8607654260892816E-2</v>
      </c>
      <c r="Q2053">
        <f>O2053*0.531</f>
        <v>9.8806644125340858E-3</v>
      </c>
      <c r="T2053">
        <f>(L2053*0.61*1.07)*(1+0.2)*0.531*3.67</f>
        <v>4.3514446072800111E-2</v>
      </c>
    </row>
    <row r="2054" spans="1:20" s="28" customFormat="1" hidden="1" x14ac:dyDescent="0.3">
      <c r="A2054" s="26"/>
      <c r="H2054"/>
      <c r="K2054" s="27"/>
      <c r="L2054"/>
      <c r="M2054"/>
      <c r="N2054"/>
      <c r="O2054"/>
      <c r="P2054"/>
    </row>
    <row r="2055" spans="1:20" hidden="1" x14ac:dyDescent="0.3">
      <c r="A2055" s="26">
        <v>52001</v>
      </c>
      <c r="B2055">
        <v>220</v>
      </c>
      <c r="C2055" t="s">
        <v>211</v>
      </c>
      <c r="D2055">
        <v>44</v>
      </c>
      <c r="E2055" t="s">
        <v>222</v>
      </c>
      <c r="F2055">
        <v>3</v>
      </c>
      <c r="G2055">
        <v>15.5</v>
      </c>
      <c r="H2055">
        <f t="shared" si="926"/>
        <v>0.155</v>
      </c>
      <c r="I2055">
        <v>4.5999999999999996</v>
      </c>
      <c r="J2055">
        <v>1.7</v>
      </c>
      <c r="K2055" s="27">
        <f t="shared" si="927"/>
        <v>1.8869235000000002E-2</v>
      </c>
      <c r="L2055">
        <f t="shared" ref="L2055:L2059" si="928">0.000081*(G2055^1.922704*I2055^0.783213+0.000032*G2055^2)</f>
        <v>5.2026700509923307E-2</v>
      </c>
      <c r="O2055">
        <f>L2055*0.61*1.07</f>
        <v>3.395782742282695E-2</v>
      </c>
      <c r="Q2055">
        <f t="shared" ref="Q2055:Q2059" si="929">O2055*0.531</f>
        <v>1.803160636152111E-2</v>
      </c>
      <c r="T2055">
        <f>(L2055*0.61*1.07)*(1+0.2)*0.531*3.67</f>
        <v>7.9411194416138975E-2</v>
      </c>
    </row>
    <row r="2056" spans="1:20" hidden="1" x14ac:dyDescent="0.3">
      <c r="A2056" s="26">
        <v>52001</v>
      </c>
      <c r="B2056">
        <v>220</v>
      </c>
      <c r="C2056" t="s">
        <v>211</v>
      </c>
      <c r="D2056">
        <v>45</v>
      </c>
      <c r="E2056" t="s">
        <v>222</v>
      </c>
      <c r="F2056">
        <v>3</v>
      </c>
      <c r="G2056">
        <v>14.2</v>
      </c>
      <c r="H2056">
        <f t="shared" si="926"/>
        <v>0.14199999999999999</v>
      </c>
      <c r="I2056">
        <v>4.8</v>
      </c>
      <c r="J2056">
        <v>1.5</v>
      </c>
      <c r="K2056" s="27">
        <f t="shared" si="927"/>
        <v>1.5836805599999997E-2</v>
      </c>
      <c r="L2056">
        <f t="shared" si="928"/>
        <v>4.5452357609047353E-2</v>
      </c>
      <c r="O2056">
        <f>L2056*0.61*1.07</f>
        <v>2.9666753811425209E-2</v>
      </c>
      <c r="Q2056">
        <f t="shared" si="929"/>
        <v>1.5753046273866787E-2</v>
      </c>
      <c r="T2056">
        <f>(L2056*0.61*1.07)*(1+0.2)*0.531*3.67</f>
        <v>6.9376415790109308E-2</v>
      </c>
    </row>
    <row r="2057" spans="1:20" hidden="1" x14ac:dyDescent="0.3">
      <c r="A2057" s="26">
        <v>52001</v>
      </c>
      <c r="B2057">
        <v>220</v>
      </c>
      <c r="C2057" t="s">
        <v>211</v>
      </c>
      <c r="D2057">
        <v>46</v>
      </c>
      <c r="E2057" t="s">
        <v>222</v>
      </c>
      <c r="F2057">
        <v>3</v>
      </c>
      <c r="G2057">
        <v>11</v>
      </c>
      <c r="H2057">
        <f t="shared" si="926"/>
        <v>0.11</v>
      </c>
      <c r="I2057">
        <v>4.4000000000000004</v>
      </c>
      <c r="J2057">
        <v>1.7</v>
      </c>
      <c r="K2057" s="27">
        <f t="shared" si="927"/>
        <v>9.503339999999999E-3</v>
      </c>
      <c r="L2057">
        <f t="shared" si="928"/>
        <v>2.5986072330532493E-2</v>
      </c>
      <c r="O2057">
        <f>L2057*0.61*1.07</f>
        <v>1.6961109410138557E-2</v>
      </c>
      <c r="Q2057">
        <f t="shared" si="929"/>
        <v>9.0063490967835745E-3</v>
      </c>
      <c r="T2057">
        <f>(L2057*0.61*1.07)*(1+0.2)*0.531*3.67</f>
        <v>3.9663961422234863E-2</v>
      </c>
    </row>
    <row r="2058" spans="1:20" hidden="1" x14ac:dyDescent="0.3">
      <c r="A2058" s="26">
        <v>52001</v>
      </c>
      <c r="B2058">
        <v>220</v>
      </c>
      <c r="C2058" t="s">
        <v>211</v>
      </c>
      <c r="D2058">
        <v>47</v>
      </c>
      <c r="E2058" t="s">
        <v>222</v>
      </c>
      <c r="F2058">
        <v>3</v>
      </c>
      <c r="G2058">
        <v>9</v>
      </c>
      <c r="H2058">
        <f t="shared" si="926"/>
        <v>0.09</v>
      </c>
      <c r="I2058">
        <v>4.4000000000000004</v>
      </c>
      <c r="J2058">
        <v>2.2999999999999998</v>
      </c>
      <c r="K2058" s="27">
        <f t="shared" si="927"/>
        <v>6.3617399999999994E-3</v>
      </c>
      <c r="L2058">
        <f t="shared" si="928"/>
        <v>1.7667559834734128E-2</v>
      </c>
      <c r="O2058">
        <f>L2058*0.61*1.07</f>
        <v>1.1531616304130967E-2</v>
      </c>
      <c r="Q2058">
        <f t="shared" si="929"/>
        <v>6.123288257493544E-3</v>
      </c>
      <c r="T2058">
        <f>(L2058*0.61*1.07)*(1+0.2)*0.531*3.67</f>
        <v>2.6966961486001563E-2</v>
      </c>
    </row>
    <row r="2059" spans="1:20" hidden="1" x14ac:dyDescent="0.3">
      <c r="A2059" s="26">
        <v>52001</v>
      </c>
      <c r="B2059">
        <v>220</v>
      </c>
      <c r="C2059" t="s">
        <v>211</v>
      </c>
      <c r="D2059">
        <v>48</v>
      </c>
      <c r="E2059" t="s">
        <v>222</v>
      </c>
      <c r="F2059">
        <v>3</v>
      </c>
      <c r="G2059">
        <v>14.8</v>
      </c>
      <c r="H2059">
        <f t="shared" si="926"/>
        <v>0.14800000000000002</v>
      </c>
      <c r="I2059">
        <v>6</v>
      </c>
      <c r="J2059">
        <v>1.4</v>
      </c>
      <c r="K2059" s="27">
        <f t="shared" si="927"/>
        <v>1.7203401600000005E-2</v>
      </c>
      <c r="L2059">
        <f t="shared" si="928"/>
        <v>5.8615744025676174E-2</v>
      </c>
      <c r="O2059">
        <f>L2059*0.61*1.07</f>
        <v>3.8258496125558844E-2</v>
      </c>
      <c r="Q2059">
        <f t="shared" si="929"/>
        <v>2.0315261442671748E-2</v>
      </c>
      <c r="T2059">
        <f>(L2059*0.61*1.07)*(1+0.2)*0.531*3.67</f>
        <v>8.9468411393526362E-2</v>
      </c>
    </row>
    <row r="2060" spans="1:20" s="28" customFormat="1" hidden="1" x14ac:dyDescent="0.3">
      <c r="A2060" s="26"/>
      <c r="H2060"/>
      <c r="K2060" s="27"/>
      <c r="L2060"/>
      <c r="M2060"/>
      <c r="N2060"/>
      <c r="O2060"/>
      <c r="P2060"/>
    </row>
    <row r="2061" spans="1:20" hidden="1" x14ac:dyDescent="0.3">
      <c r="A2061" s="26">
        <v>52001</v>
      </c>
      <c r="B2061">
        <v>220</v>
      </c>
      <c r="C2061" t="s">
        <v>211</v>
      </c>
      <c r="D2061">
        <v>50</v>
      </c>
      <c r="E2061" t="s">
        <v>212</v>
      </c>
      <c r="F2061">
        <v>1</v>
      </c>
      <c r="G2061">
        <v>27</v>
      </c>
      <c r="H2061">
        <f t="shared" si="926"/>
        <v>0.27</v>
      </c>
      <c r="I2061">
        <v>15</v>
      </c>
      <c r="J2061">
        <v>5.6</v>
      </c>
      <c r="K2061" s="27">
        <f t="shared" si="927"/>
        <v>5.7255660000000007E-2</v>
      </c>
      <c r="L2061">
        <f t="shared" ref="L2061:L2062" si="930">0.000062*(G2061^1.947206*I2061^0.894551+0.000039*G2061^2)</f>
        <v>0.42818080963522365</v>
      </c>
      <c r="O2061">
        <f>L2061*0.47*0.75</f>
        <v>0.15093373539641633</v>
      </c>
      <c r="Q2061">
        <f t="shared" ref="Q2061:Q2062" si="931">O2061*0.52</f>
        <v>7.8485542406136491E-2</v>
      </c>
      <c r="T2061">
        <f>(L2061*0.47*0.75)*(1+0.2)*0.52*3.67</f>
        <v>0.3456503287566251</v>
      </c>
    </row>
    <row r="2062" spans="1:20" hidden="1" x14ac:dyDescent="0.3">
      <c r="A2062" s="26">
        <v>52001</v>
      </c>
      <c r="B2062">
        <v>220</v>
      </c>
      <c r="C2062" t="s">
        <v>211</v>
      </c>
      <c r="D2062">
        <v>51</v>
      </c>
      <c r="E2062" t="s">
        <v>212</v>
      </c>
      <c r="F2062">
        <v>3</v>
      </c>
      <c r="G2062">
        <v>21.1</v>
      </c>
      <c r="H2062">
        <f t="shared" si="926"/>
        <v>0.21100000000000002</v>
      </c>
      <c r="I2062">
        <v>8</v>
      </c>
      <c r="J2062">
        <v>4.0999999999999996</v>
      </c>
      <c r="K2062" s="27">
        <f t="shared" si="927"/>
        <v>3.4966793400000008E-2</v>
      </c>
      <c r="L2062">
        <f t="shared" si="930"/>
        <v>0.15097518825672537</v>
      </c>
      <c r="O2062">
        <f>L2062*0.47*0.75</f>
        <v>5.3218753860495696E-2</v>
      </c>
      <c r="Q2062">
        <f t="shared" si="931"/>
        <v>2.7673752007457763E-2</v>
      </c>
      <c r="T2062">
        <f>(L2062*0.47*0.75)*(1+0.2)*0.52*3.67</f>
        <v>0.12187520384084401</v>
      </c>
    </row>
    <row r="2063" spans="1:20" hidden="1" x14ac:dyDescent="0.3">
      <c r="A2063" s="26">
        <v>52001</v>
      </c>
      <c r="B2063">
        <v>220</v>
      </c>
      <c r="C2063" t="s">
        <v>211</v>
      </c>
      <c r="D2063">
        <v>52</v>
      </c>
      <c r="E2063" t="s">
        <v>219</v>
      </c>
      <c r="F2063">
        <v>3</v>
      </c>
      <c r="G2063">
        <v>8.5</v>
      </c>
      <c r="H2063">
        <f t="shared" si="926"/>
        <v>8.5000000000000006E-2</v>
      </c>
      <c r="I2063">
        <v>4.0999999999999996</v>
      </c>
      <c r="J2063">
        <v>3.1</v>
      </c>
      <c r="K2063" s="27">
        <f t="shared" si="927"/>
        <v>5.6745150000000006E-3</v>
      </c>
      <c r="L2063">
        <f>0.000084*(G2063^1.894314*I2063^0.808223+0.000034*G2063^2)</f>
        <v>1.5141276647722555E-2</v>
      </c>
      <c r="O2063">
        <f>L2063*0.75*1.07</f>
        <v>1.2150874509797353E-2</v>
      </c>
      <c r="Q2063">
        <f>O2063*0.531</f>
        <v>6.4521143647023943E-3</v>
      </c>
      <c r="T2063">
        <f>(L2063*0.75*1.07)*(1+0.2)*0.531*3.67</f>
        <v>2.8415111662149342E-2</v>
      </c>
    </row>
    <row r="2064" spans="1:20" hidden="1" x14ac:dyDescent="0.3">
      <c r="A2064" s="26">
        <v>52001</v>
      </c>
      <c r="B2064">
        <v>220</v>
      </c>
      <c r="C2064" t="s">
        <v>211</v>
      </c>
      <c r="D2064">
        <v>53</v>
      </c>
      <c r="E2064" t="s">
        <v>222</v>
      </c>
      <c r="F2064">
        <v>7</v>
      </c>
      <c r="G2064">
        <v>17.5</v>
      </c>
      <c r="H2064">
        <f t="shared" si="926"/>
        <v>0.17499999999999999</v>
      </c>
      <c r="I2064">
        <v>5.2</v>
      </c>
      <c r="J2064">
        <v>0</v>
      </c>
      <c r="K2064" s="27">
        <f t="shared" si="927"/>
        <v>2.4052874999999998E-2</v>
      </c>
      <c r="L2064">
        <f>0.000081*(G2064^1.922704*I2064^0.783213+0.000032*G2064^2)</f>
        <v>7.2321452659547453E-2</v>
      </c>
      <c r="O2064">
        <f>L2064*0.61*1.07</f>
        <v>4.7204212150886625E-2</v>
      </c>
      <c r="Q2064">
        <f>O2064*0.531</f>
        <v>2.5065436652120798E-2</v>
      </c>
      <c r="T2064">
        <f>(L2064*0.61*1.07)*(1+0.2)*0.531*3.67</f>
        <v>0.11038818301594</v>
      </c>
    </row>
    <row r="2065" spans="1:20" hidden="1" x14ac:dyDescent="0.3">
      <c r="A2065" s="26">
        <v>52001</v>
      </c>
      <c r="B2065">
        <v>220</v>
      </c>
      <c r="C2065" t="s">
        <v>211</v>
      </c>
      <c r="D2065">
        <v>54</v>
      </c>
      <c r="E2065" t="s">
        <v>216</v>
      </c>
      <c r="F2065">
        <v>3</v>
      </c>
      <c r="G2065">
        <v>9</v>
      </c>
      <c r="H2065">
        <f t="shared" si="926"/>
        <v>0.09</v>
      </c>
      <c r="I2065">
        <v>4.5999999999999996</v>
      </c>
      <c r="J2065">
        <v>1.4</v>
      </c>
      <c r="K2065" s="27">
        <f t="shared" si="927"/>
        <v>6.3617399999999994E-3</v>
      </c>
      <c r="L2065">
        <f>0.000086*(G2065^1.882935*I2065^0.813269+0.000016*G2065^2)</f>
        <v>1.8632797649851009E-2</v>
      </c>
      <c r="O2065">
        <f>L2065*0.45*0.75</f>
        <v>6.2885692068247153E-3</v>
      </c>
      <c r="Q2065">
        <f>O2065*0.52</f>
        <v>3.2700559875488522E-3</v>
      </c>
      <c r="T2065">
        <f>(L2065*0.45*0.75)*(1+0.2)*0.52*3.67</f>
        <v>1.4401326569165143E-2</v>
      </c>
    </row>
    <row r="2066" spans="1:20" hidden="1" x14ac:dyDescent="0.3">
      <c r="A2066" s="26">
        <v>52001</v>
      </c>
      <c r="B2066">
        <v>220</v>
      </c>
      <c r="C2066" t="s">
        <v>211</v>
      </c>
      <c r="D2066">
        <v>55</v>
      </c>
      <c r="E2066" t="s">
        <v>219</v>
      </c>
      <c r="F2066">
        <v>3</v>
      </c>
      <c r="G2066">
        <v>15.1</v>
      </c>
      <c r="H2066">
        <f t="shared" si="926"/>
        <v>0.151</v>
      </c>
      <c r="I2066">
        <v>4.7</v>
      </c>
      <c r="J2066">
        <v>1</v>
      </c>
      <c r="K2066" s="27">
        <f t="shared" si="927"/>
        <v>1.79079054E-2</v>
      </c>
      <c r="L2066">
        <f>0.000084*(G2066^1.894314*I2066^0.808223+0.000034*G2066^2)</f>
        <v>5.0216033105390821E-2</v>
      </c>
      <c r="O2066">
        <f>L2066*0.75*1.07</f>
        <v>4.0298366567076131E-2</v>
      </c>
      <c r="Q2066">
        <f>O2066*0.531</f>
        <v>2.1398432647117428E-2</v>
      </c>
      <c r="T2066">
        <f>(L2066*0.75*1.07)*(1+0.2)*0.531*3.67</f>
        <v>9.4238697377905148E-2</v>
      </c>
    </row>
    <row r="2067" spans="1:20" hidden="1" x14ac:dyDescent="0.3">
      <c r="A2067" s="26">
        <v>52001</v>
      </c>
      <c r="B2067">
        <v>220</v>
      </c>
      <c r="C2067" t="s">
        <v>211</v>
      </c>
      <c r="D2067">
        <v>56</v>
      </c>
      <c r="E2067" t="s">
        <v>222</v>
      </c>
      <c r="F2067">
        <v>7</v>
      </c>
      <c r="G2067">
        <v>16</v>
      </c>
      <c r="H2067">
        <f t="shared" si="926"/>
        <v>0.16</v>
      </c>
      <c r="I2067">
        <v>7.6</v>
      </c>
      <c r="J2067">
        <v>0</v>
      </c>
      <c r="K2067" s="27">
        <f t="shared" si="927"/>
        <v>2.0106240000000001E-2</v>
      </c>
      <c r="L2067">
        <f>0.000081*(G2067^1.922704*I2067^0.783213+0.000032*G2067^2)</f>
        <v>8.1944441350321848E-2</v>
      </c>
      <c r="O2067">
        <f>L2067*0.61*1.07</f>
        <v>5.348513686935507E-2</v>
      </c>
      <c r="Q2067">
        <f>O2067*0.531</f>
        <v>2.8400607677627542E-2</v>
      </c>
      <c r="T2067">
        <f>(L2067*0.61*1.07)*(1+0.2)*0.531*3.67</f>
        <v>0.12507627621227169</v>
      </c>
    </row>
    <row r="2068" spans="1:20" s="28" customFormat="1" hidden="1" x14ac:dyDescent="0.3">
      <c r="A2068" s="26"/>
      <c r="H2068"/>
      <c r="K2068" s="27"/>
      <c r="L2068"/>
      <c r="M2068"/>
      <c r="N2068"/>
      <c r="O2068"/>
      <c r="P2068"/>
    </row>
    <row r="2069" spans="1:20" hidden="1" x14ac:dyDescent="0.3">
      <c r="A2069" s="26">
        <v>52001</v>
      </c>
      <c r="B2069">
        <v>220</v>
      </c>
      <c r="C2069" t="s">
        <v>211</v>
      </c>
      <c r="D2069">
        <v>58</v>
      </c>
      <c r="E2069" t="s">
        <v>222</v>
      </c>
      <c r="F2069">
        <v>3</v>
      </c>
      <c r="G2069">
        <v>20</v>
      </c>
      <c r="H2069">
        <f t="shared" si="926"/>
        <v>0.2</v>
      </c>
      <c r="I2069">
        <v>7.7</v>
      </c>
      <c r="J2069">
        <v>3.8</v>
      </c>
      <c r="K2069" s="27">
        <f t="shared" si="927"/>
        <v>3.1416000000000006E-2</v>
      </c>
      <c r="L2069">
        <f t="shared" ref="L2069:L2070" si="932">0.000081*(G2069^1.922704*I2069^0.783213+0.000032*G2069^2)</f>
        <v>0.12714380300242592</v>
      </c>
      <c r="O2069">
        <f>L2069*0.61*1.07</f>
        <v>8.2986760219683403E-2</v>
      </c>
      <c r="Q2069">
        <f t="shared" ref="Q2069:Q2070" si="933">O2069*0.531</f>
        <v>4.4065969676651891E-2</v>
      </c>
      <c r="T2069">
        <f>(L2069*0.61*1.07)*(1+0.2)*0.531*3.67</f>
        <v>0.19406653045597494</v>
      </c>
    </row>
    <row r="2070" spans="1:20" hidden="1" x14ac:dyDescent="0.3">
      <c r="A2070" s="26">
        <v>52001</v>
      </c>
      <c r="B2070">
        <v>220</v>
      </c>
      <c r="C2070" t="s">
        <v>211</v>
      </c>
      <c r="D2070">
        <v>59</v>
      </c>
      <c r="E2070" t="s">
        <v>222</v>
      </c>
      <c r="F2070">
        <v>3</v>
      </c>
      <c r="G2070">
        <v>12.7</v>
      </c>
      <c r="H2070">
        <f t="shared" si="926"/>
        <v>0.127</v>
      </c>
      <c r="I2070">
        <v>5</v>
      </c>
      <c r="J2070">
        <v>1.8</v>
      </c>
      <c r="K2070" s="27">
        <f t="shared" si="927"/>
        <v>1.26677166E-2</v>
      </c>
      <c r="L2070">
        <f t="shared" si="932"/>
        <v>3.7863437324562821E-2</v>
      </c>
      <c r="O2070">
        <f>L2070*0.61*1.07</f>
        <v>2.4713465541742152E-2</v>
      </c>
      <c r="Q2070">
        <f t="shared" si="933"/>
        <v>1.3122850202665083E-2</v>
      </c>
      <c r="T2070">
        <f>(L2070*0.61*1.07)*(1+0.2)*0.531*3.67</f>
        <v>5.7793032292537024E-2</v>
      </c>
    </row>
    <row r="2071" spans="1:20" hidden="1" x14ac:dyDescent="0.3">
      <c r="A2071" s="26">
        <v>52001</v>
      </c>
      <c r="B2071">
        <v>220</v>
      </c>
      <c r="C2071" t="s">
        <v>211</v>
      </c>
      <c r="D2071">
        <v>60</v>
      </c>
      <c r="E2071" t="s">
        <v>212</v>
      </c>
      <c r="F2071">
        <v>4</v>
      </c>
      <c r="G2071">
        <v>33</v>
      </c>
      <c r="H2071">
        <f t="shared" si="926"/>
        <v>0.33</v>
      </c>
      <c r="I2071">
        <v>11.1</v>
      </c>
      <c r="J2071">
        <v>4.3</v>
      </c>
      <c r="K2071" s="27">
        <f t="shared" si="927"/>
        <v>8.5530060000000005E-2</v>
      </c>
      <c r="L2071">
        <f>0.000062*(G2071^1.947206*I2071^0.894551+0.000039*G2071^2)</f>
        <v>0.48344628334914419</v>
      </c>
      <c r="O2071">
        <f>L2071*0.47*0.75</f>
        <v>0.17041481488057331</v>
      </c>
      <c r="Q2071">
        <f>O2071*0.52</f>
        <v>8.8615703737898122E-2</v>
      </c>
      <c r="T2071">
        <f>(L2071*0.47*0.75)*(1+0.2)*0.52*3.67</f>
        <v>0.39026355926170331</v>
      </c>
    </row>
    <row r="2072" spans="1:20" hidden="1" x14ac:dyDescent="0.3">
      <c r="A2072" s="26">
        <v>52001</v>
      </c>
      <c r="B2072">
        <v>220</v>
      </c>
      <c r="C2072" t="s">
        <v>211</v>
      </c>
      <c r="D2072">
        <v>61</v>
      </c>
      <c r="E2072" t="s">
        <v>222</v>
      </c>
      <c r="F2072">
        <v>7</v>
      </c>
      <c r="G2072">
        <v>14</v>
      </c>
      <c r="H2072">
        <f t="shared" si="926"/>
        <v>0.14000000000000001</v>
      </c>
      <c r="I2072">
        <v>5</v>
      </c>
      <c r="J2072">
        <v>0</v>
      </c>
      <c r="K2072" s="27">
        <f t="shared" si="927"/>
        <v>1.5393840000000002E-2</v>
      </c>
      <c r="L2072">
        <f>0.000081*(G2072^1.922704*I2072^0.783213+0.000032*G2072^2)</f>
        <v>4.5666444865408488E-2</v>
      </c>
      <c r="O2072">
        <f>L2072*0.61*1.07</f>
        <v>2.9806488563652121E-2</v>
      </c>
      <c r="Q2072">
        <f>O2072*0.531</f>
        <v>1.5827245427299276E-2</v>
      </c>
      <c r="T2072">
        <f>(L2072*0.61*1.07)*(1+0.2)*0.531*3.67</f>
        <v>6.9703188861826013E-2</v>
      </c>
    </row>
    <row r="2073" spans="1:20" hidden="1" x14ac:dyDescent="0.3">
      <c r="A2073" s="26">
        <v>52001</v>
      </c>
      <c r="B2073">
        <v>220</v>
      </c>
      <c r="C2073" t="s">
        <v>211</v>
      </c>
      <c r="D2073">
        <v>62</v>
      </c>
      <c r="E2073" t="s">
        <v>220</v>
      </c>
      <c r="F2073">
        <v>3</v>
      </c>
      <c r="G2073">
        <v>36</v>
      </c>
      <c r="H2073">
        <f t="shared" si="926"/>
        <v>0.36</v>
      </c>
      <c r="I2073">
        <v>7</v>
      </c>
      <c r="J2073">
        <v>2.1</v>
      </c>
      <c r="K2073" s="27">
        <f t="shared" si="927"/>
        <v>0.10178783999999999</v>
      </c>
      <c r="L2073">
        <f>0.000084*(G2073^1.894314*I2073^0.808223+0.000031*G2073^2)</f>
        <v>0.35928298815012832</v>
      </c>
      <c r="O2073">
        <f>L2073*0.78*1.07</f>
        <v>0.29985758191009715</v>
      </c>
      <c r="Q2073">
        <f>O2073*0.531</f>
        <v>0.15922437599426159</v>
      </c>
      <c r="T2073">
        <f>(L2073*0.78*1.07)*(1+0.2)*0.531*3.67</f>
        <v>0.701224151878728</v>
      </c>
    </row>
    <row r="2074" spans="1:20" hidden="1" x14ac:dyDescent="0.3">
      <c r="A2074" s="26">
        <v>52001</v>
      </c>
      <c r="B2074">
        <v>221</v>
      </c>
      <c r="C2074" t="s">
        <v>211</v>
      </c>
      <c r="D2074">
        <v>1</v>
      </c>
      <c r="E2074" t="s">
        <v>212</v>
      </c>
      <c r="F2074">
        <v>2</v>
      </c>
      <c r="G2074">
        <v>24</v>
      </c>
      <c r="H2074">
        <f t="shared" si="926"/>
        <v>0.24</v>
      </c>
      <c r="I2074">
        <v>9</v>
      </c>
      <c r="J2074">
        <v>4.7</v>
      </c>
      <c r="K2074" s="27">
        <f t="shared" si="927"/>
        <v>4.5239040000000001E-2</v>
      </c>
      <c r="L2074">
        <f>0.000062*(G2074^1.947206*I2074^0.894551+0.000039*G2074^2)</f>
        <v>0.21556025949765908</v>
      </c>
      <c r="O2074">
        <f>L2074*0.47*0.75</f>
        <v>7.5984991472924826E-2</v>
      </c>
      <c r="Q2074">
        <f>O2074*0.52</f>
        <v>3.9512195565920914E-2</v>
      </c>
      <c r="T2074">
        <f>(L2074*0.47*0.75)*(1+0.2)*0.52*3.67</f>
        <v>0.17401170927231568</v>
      </c>
    </row>
    <row r="2075" spans="1:20" s="28" customFormat="1" hidden="1" x14ac:dyDescent="0.3">
      <c r="A2075" s="26"/>
      <c r="H2075"/>
      <c r="K2075" s="27"/>
      <c r="L2075"/>
      <c r="M2075"/>
      <c r="N2075"/>
      <c r="O2075"/>
      <c r="P2075"/>
    </row>
    <row r="2076" spans="1:20" hidden="1" x14ac:dyDescent="0.3">
      <c r="A2076" s="26">
        <v>52001</v>
      </c>
      <c r="B2076">
        <v>221</v>
      </c>
      <c r="C2076" t="s">
        <v>211</v>
      </c>
      <c r="D2076">
        <v>3</v>
      </c>
      <c r="E2076" t="s">
        <v>212</v>
      </c>
      <c r="F2076">
        <v>3</v>
      </c>
      <c r="G2076">
        <v>8.4</v>
      </c>
      <c r="H2076">
        <f t="shared" si="926"/>
        <v>8.4000000000000005E-2</v>
      </c>
      <c r="I2076">
        <v>4</v>
      </c>
      <c r="J2076">
        <v>3.5</v>
      </c>
      <c r="K2076" s="27">
        <f t="shared" si="927"/>
        <v>5.5417824000000004E-3</v>
      </c>
      <c r="L2076">
        <f t="shared" ref="L2076:L2078" si="934">0.000062*(G2076^1.947206*I2076^0.894551+0.000039*G2076^2)</f>
        <v>1.3512406814167641E-2</v>
      </c>
      <c r="O2076">
        <f>L2076*0.47*0.75</f>
        <v>4.7631234019940936E-3</v>
      </c>
      <c r="Q2076">
        <f>O2076*0.52</f>
        <v>2.4768241690369289E-3</v>
      </c>
      <c r="T2076">
        <f>(L2076*0.47*0.75)*(1+0.2)*0.52*3.67</f>
        <v>1.0907933640438634E-2</v>
      </c>
    </row>
    <row r="2077" spans="1:20" s="28" customFormat="1" hidden="1" x14ac:dyDescent="0.3">
      <c r="A2077" s="26"/>
      <c r="H2077"/>
      <c r="K2077" s="27"/>
      <c r="L2077"/>
      <c r="M2077"/>
      <c r="N2077"/>
      <c r="O2077"/>
      <c r="P2077"/>
    </row>
    <row r="2078" spans="1:20" hidden="1" x14ac:dyDescent="0.3">
      <c r="A2078" s="26">
        <v>52001</v>
      </c>
      <c r="B2078">
        <v>221</v>
      </c>
      <c r="C2078" t="s">
        <v>211</v>
      </c>
      <c r="D2078">
        <v>5</v>
      </c>
      <c r="E2078" t="s">
        <v>212</v>
      </c>
      <c r="F2078">
        <v>1</v>
      </c>
      <c r="G2078">
        <v>30</v>
      </c>
      <c r="H2078">
        <f t="shared" si="926"/>
        <v>0.3</v>
      </c>
      <c r="I2078">
        <v>15.1</v>
      </c>
      <c r="J2078">
        <v>8.6999999999999993</v>
      </c>
      <c r="K2078" s="27">
        <f t="shared" si="927"/>
        <v>7.0685999999999999E-2</v>
      </c>
      <c r="L2078">
        <f t="shared" si="934"/>
        <v>0.52881997805564007</v>
      </c>
      <c r="O2078">
        <f>L2078*0.47*0.75</f>
        <v>0.18640904226461311</v>
      </c>
      <c r="Q2078">
        <f>O2078*0.52</f>
        <v>9.6932701977598817E-2</v>
      </c>
      <c r="T2078">
        <f>(L2078*0.47*0.75)*(1+0.2)*0.52*3.67</f>
        <v>0.42689161950934518</v>
      </c>
    </row>
    <row r="2079" spans="1:20" s="28" customFormat="1" hidden="1" x14ac:dyDescent="0.3">
      <c r="A2079" s="26"/>
      <c r="H2079"/>
      <c r="K2079" s="27"/>
    </row>
    <row r="2080" spans="1:20" hidden="1" x14ac:dyDescent="0.3">
      <c r="A2080" s="26">
        <v>52001</v>
      </c>
      <c r="B2080">
        <v>221</v>
      </c>
      <c r="C2080" t="s">
        <v>211</v>
      </c>
      <c r="D2080">
        <v>7</v>
      </c>
      <c r="E2080" t="s">
        <v>216</v>
      </c>
      <c r="F2080">
        <v>3</v>
      </c>
      <c r="G2080">
        <v>13.3</v>
      </c>
      <c r="H2080">
        <f t="shared" si="926"/>
        <v>0.13300000000000001</v>
      </c>
      <c r="I2080">
        <v>8.1</v>
      </c>
      <c r="J2080">
        <v>3.6</v>
      </c>
      <c r="K2080" s="27">
        <f t="shared" si="927"/>
        <v>1.3892940600000002E-2</v>
      </c>
      <c r="L2080">
        <f>0.000086*(G2080^1.882935*I2080^0.813269+0.000016*G2080^2)</f>
        <v>6.158606557367062E-2</v>
      </c>
      <c r="O2080">
        <f>L2080*0.45*0.75</f>
        <v>2.0785297131113836E-2</v>
      </c>
      <c r="Q2080">
        <f>O2080*0.52</f>
        <v>1.0808354508179196E-2</v>
      </c>
      <c r="T2080">
        <f>(L2080*0.45*0.75)*(1+0.2)*0.52*3.67</f>
        <v>4.7599993254021172E-2</v>
      </c>
    </row>
    <row r="2081" spans="1:20" hidden="1" x14ac:dyDescent="0.3">
      <c r="A2081" s="26">
        <v>52001</v>
      </c>
      <c r="B2081">
        <v>221</v>
      </c>
      <c r="C2081" t="s">
        <v>211</v>
      </c>
      <c r="D2081">
        <v>8</v>
      </c>
      <c r="E2081" t="s">
        <v>213</v>
      </c>
      <c r="F2081">
        <v>3</v>
      </c>
      <c r="G2081">
        <v>13</v>
      </c>
      <c r="H2081">
        <f t="shared" si="926"/>
        <v>0.13</v>
      </c>
      <c r="I2081">
        <v>5.0999999999999996</v>
      </c>
      <c r="J2081">
        <v>2</v>
      </c>
      <c r="K2081" s="27">
        <f t="shared" si="927"/>
        <v>1.3273260000000002E-2</v>
      </c>
      <c r="L2081">
        <f t="shared" ref="L2081:L2082" si="935">0.000084*(G2081^1.894314*I2081^0.808223+0.000031*G2081^2)</f>
        <v>4.0394012493546273E-2</v>
      </c>
      <c r="O2081">
        <f>L2081*0.66*1.07</f>
        <v>2.8526251622942381E-2</v>
      </c>
      <c r="Q2081">
        <f t="shared" ref="Q2081:Q2082" si="936">O2081*0.531</f>
        <v>1.5147439611782405E-2</v>
      </c>
      <c r="T2081">
        <f>(L2081*0.66*1.07)*(1+0.2)*0.531*3.67</f>
        <v>6.6709324050289703E-2</v>
      </c>
    </row>
    <row r="2082" spans="1:20" hidden="1" x14ac:dyDescent="0.3">
      <c r="A2082" s="26">
        <v>52001</v>
      </c>
      <c r="B2082">
        <v>221</v>
      </c>
      <c r="C2082" t="s">
        <v>211</v>
      </c>
      <c r="D2082">
        <v>9</v>
      </c>
      <c r="E2082" t="s">
        <v>213</v>
      </c>
      <c r="F2082">
        <v>7</v>
      </c>
      <c r="G2082">
        <v>10.5</v>
      </c>
      <c r="H2082">
        <f t="shared" si="926"/>
        <v>0.105</v>
      </c>
      <c r="I2082">
        <v>3</v>
      </c>
      <c r="J2082">
        <v>0</v>
      </c>
      <c r="K2082" s="27">
        <f t="shared" si="927"/>
        <v>8.659034999999999E-3</v>
      </c>
      <c r="L2082">
        <f t="shared" si="935"/>
        <v>1.7553347351773239E-2</v>
      </c>
      <c r="O2082">
        <f>L2082*0.66*1.07</f>
        <v>1.2396173899822263E-2</v>
      </c>
      <c r="Q2082">
        <f t="shared" si="936"/>
        <v>6.5823683408056223E-3</v>
      </c>
      <c r="T2082">
        <f>(L2082*0.66*1.07)*(1+0.2)*0.531*3.67</f>
        <v>2.8988750172907963E-2</v>
      </c>
    </row>
    <row r="2083" spans="1:20" hidden="1" x14ac:dyDescent="0.3">
      <c r="A2083" s="26">
        <v>52001</v>
      </c>
      <c r="B2083">
        <v>221</v>
      </c>
      <c r="C2083" t="s">
        <v>211</v>
      </c>
      <c r="D2083">
        <v>10</v>
      </c>
      <c r="E2083" t="s">
        <v>212</v>
      </c>
      <c r="F2083">
        <v>3</v>
      </c>
      <c r="G2083">
        <v>12</v>
      </c>
      <c r="H2083">
        <f t="shared" si="926"/>
        <v>0.12</v>
      </c>
      <c r="I2083">
        <v>6</v>
      </c>
      <c r="J2083">
        <v>4.3</v>
      </c>
      <c r="K2083" s="27">
        <f t="shared" si="927"/>
        <v>1.130976E-2</v>
      </c>
      <c r="L2083">
        <f>0.000062*(G2083^1.947206*I2083^0.894551+0.000039*G2083^2)</f>
        <v>3.8893744244620103E-2</v>
      </c>
      <c r="O2083">
        <f>L2083*0.47*0.75</f>
        <v>1.3710044846228585E-2</v>
      </c>
      <c r="Q2083">
        <f>O2083*0.52</f>
        <v>7.129223320038864E-3</v>
      </c>
      <c r="T2083">
        <f>(L2083*0.47*0.75)*(1+0.2)*0.52*3.67</f>
        <v>3.1397099501451156E-2</v>
      </c>
    </row>
    <row r="2084" spans="1:20" hidden="1" x14ac:dyDescent="0.3">
      <c r="A2084" s="26">
        <v>52001</v>
      </c>
      <c r="B2084">
        <v>221</v>
      </c>
      <c r="C2084" t="s">
        <v>211</v>
      </c>
      <c r="D2084">
        <v>11</v>
      </c>
      <c r="E2084" t="s">
        <v>216</v>
      </c>
      <c r="F2084">
        <v>1</v>
      </c>
      <c r="G2084">
        <v>27.2</v>
      </c>
      <c r="H2084">
        <f t="shared" si="926"/>
        <v>0.27200000000000002</v>
      </c>
      <c r="I2084">
        <v>14.4</v>
      </c>
      <c r="J2084">
        <v>7.3</v>
      </c>
      <c r="K2084" s="27">
        <f t="shared" si="927"/>
        <v>5.8107033600000003E-2</v>
      </c>
      <c r="L2084">
        <f>0.000086*(G2084^1.882935*I2084^0.813269+0.000016*G2084^2)</f>
        <v>0.37823344212125393</v>
      </c>
      <c r="O2084">
        <f>L2084*0.45*0.75</f>
        <v>0.1276537867159232</v>
      </c>
      <c r="Q2084">
        <f>O2084*0.52</f>
        <v>6.6379969092280069E-2</v>
      </c>
      <c r="T2084">
        <f>(L2084*0.45*0.75)*(1+0.2)*0.52*3.67</f>
        <v>0.29233738388240144</v>
      </c>
    </row>
    <row r="2085" spans="1:20" hidden="1" x14ac:dyDescent="0.3">
      <c r="A2085" s="26">
        <v>52001</v>
      </c>
      <c r="B2085">
        <v>221</v>
      </c>
      <c r="C2085" t="s">
        <v>211</v>
      </c>
      <c r="D2085">
        <v>12</v>
      </c>
      <c r="E2085" t="s">
        <v>212</v>
      </c>
      <c r="F2085">
        <v>3</v>
      </c>
      <c r="G2085">
        <v>23</v>
      </c>
      <c r="H2085">
        <f t="shared" si="926"/>
        <v>0.23</v>
      </c>
      <c r="I2085">
        <v>8.5</v>
      </c>
      <c r="J2085">
        <v>4.5</v>
      </c>
      <c r="K2085" s="27">
        <f t="shared" si="927"/>
        <v>4.154766E-2</v>
      </c>
      <c r="L2085">
        <f>0.000062*(G2085^1.947206*I2085^0.894551+0.000039*G2085^2)</f>
        <v>0.18852627135826391</v>
      </c>
      <c r="O2085">
        <f>L2085*0.47*0.75</f>
        <v>6.6455510653788019E-2</v>
      </c>
      <c r="Q2085">
        <f>O2085*0.52</f>
        <v>3.4556865539969769E-2</v>
      </c>
      <c r="T2085">
        <f>(L2085*0.47*0.75)*(1+0.2)*0.52*3.67</f>
        <v>0.15218843583802685</v>
      </c>
    </row>
    <row r="2086" spans="1:20" hidden="1" x14ac:dyDescent="0.3">
      <c r="A2086" s="26">
        <v>52001</v>
      </c>
      <c r="B2086">
        <v>221</v>
      </c>
      <c r="C2086" t="s">
        <v>211</v>
      </c>
      <c r="D2086">
        <v>13</v>
      </c>
      <c r="E2086" t="s">
        <v>213</v>
      </c>
      <c r="F2086">
        <v>3</v>
      </c>
      <c r="G2086">
        <v>13.5</v>
      </c>
      <c r="H2086">
        <f t="shared" si="926"/>
        <v>0.13500000000000001</v>
      </c>
      <c r="I2086">
        <v>3.5</v>
      </c>
      <c r="J2086">
        <v>1.7</v>
      </c>
      <c r="K2086" s="27">
        <f t="shared" si="927"/>
        <v>1.4313915000000002E-2</v>
      </c>
      <c r="L2086">
        <f>0.000084*(G2086^1.894314*I2086^0.808223+0.000031*G2086^2)</f>
        <v>3.200524199139157E-2</v>
      </c>
      <c r="O2086">
        <f>L2086*0.66*1.07</f>
        <v>2.2602101894320731E-2</v>
      </c>
      <c r="Q2086">
        <f>O2086*0.531</f>
        <v>1.2001716105884309E-2</v>
      </c>
      <c r="T2086">
        <f>(L2086*0.66*1.07)*(1+0.2)*0.531*3.67</f>
        <v>5.2855557730314494E-2</v>
      </c>
    </row>
    <row r="2087" spans="1:20" s="28" customFormat="1" hidden="1" x14ac:dyDescent="0.3">
      <c r="A2087" s="26"/>
      <c r="H2087"/>
      <c r="K2087" s="27"/>
      <c r="L2087"/>
      <c r="M2087"/>
      <c r="N2087"/>
      <c r="O2087"/>
      <c r="P2087"/>
    </row>
    <row r="2088" spans="1:20" hidden="1" x14ac:dyDescent="0.3">
      <c r="A2088" s="26">
        <v>52001</v>
      </c>
      <c r="B2088">
        <v>221</v>
      </c>
      <c r="C2088" t="s">
        <v>211</v>
      </c>
      <c r="D2088">
        <v>15</v>
      </c>
      <c r="E2088" t="s">
        <v>212</v>
      </c>
      <c r="F2088">
        <v>1</v>
      </c>
      <c r="G2088">
        <v>29.2</v>
      </c>
      <c r="H2088">
        <f t="shared" si="926"/>
        <v>0.29199999999999998</v>
      </c>
      <c r="I2088">
        <v>15.6</v>
      </c>
      <c r="J2088">
        <v>6.1</v>
      </c>
      <c r="K2088" s="27">
        <f t="shared" si="927"/>
        <v>6.6966345599999991E-2</v>
      </c>
      <c r="L2088">
        <f t="shared" ref="L2088:L2089" si="937">0.000062*(G2088^1.947206*I2088^0.894551+0.000039*G2088^2)</f>
        <v>0.51654303045222738</v>
      </c>
      <c r="O2088">
        <f>L2088*0.47*0.75</f>
        <v>0.18208141823441015</v>
      </c>
      <c r="Q2088">
        <f t="shared" ref="Q2088:Q2089" si="938">O2088*0.52</f>
        <v>9.4682337481893281E-2</v>
      </c>
      <c r="T2088">
        <f>(L2088*0.47*0.75)*(1+0.2)*0.52*3.67</f>
        <v>0.41698101427025797</v>
      </c>
    </row>
    <row r="2089" spans="1:20" hidden="1" x14ac:dyDescent="0.3">
      <c r="A2089" s="26">
        <v>52001</v>
      </c>
      <c r="B2089">
        <v>221</v>
      </c>
      <c r="C2089" t="s">
        <v>211</v>
      </c>
      <c r="D2089">
        <v>16</v>
      </c>
      <c r="E2089" t="s">
        <v>212</v>
      </c>
      <c r="F2089">
        <v>1</v>
      </c>
      <c r="G2089">
        <v>28.4</v>
      </c>
      <c r="H2089">
        <f t="shared" si="926"/>
        <v>0.28399999999999997</v>
      </c>
      <c r="I2089">
        <v>15</v>
      </c>
      <c r="J2089">
        <v>9.5</v>
      </c>
      <c r="K2089" s="27">
        <f t="shared" si="927"/>
        <v>6.3347222399999986E-2</v>
      </c>
      <c r="L2089">
        <f t="shared" si="937"/>
        <v>0.47247331591917213</v>
      </c>
      <c r="O2089">
        <f>L2089*0.47*0.75</f>
        <v>0.16654684386150817</v>
      </c>
      <c r="Q2089">
        <f t="shared" si="938"/>
        <v>8.6604358807984255E-2</v>
      </c>
      <c r="T2089">
        <f>(L2089*0.47*0.75)*(1+0.2)*0.52*3.67</f>
        <v>0.38140559619036263</v>
      </c>
    </row>
    <row r="2090" spans="1:20" s="28" customFormat="1" hidden="1" x14ac:dyDescent="0.3">
      <c r="A2090" s="26"/>
      <c r="H2090"/>
      <c r="K2090" s="27"/>
      <c r="L2090"/>
      <c r="M2090"/>
      <c r="N2090"/>
      <c r="O2090"/>
      <c r="P2090"/>
    </row>
    <row r="2091" spans="1:20" hidden="1" x14ac:dyDescent="0.3">
      <c r="A2091" s="26">
        <v>52001</v>
      </c>
      <c r="B2091">
        <v>221</v>
      </c>
      <c r="C2091" t="s">
        <v>211</v>
      </c>
      <c r="D2091">
        <v>18</v>
      </c>
      <c r="E2091" t="s">
        <v>212</v>
      </c>
      <c r="F2091">
        <v>1</v>
      </c>
      <c r="G2091">
        <v>26.8</v>
      </c>
      <c r="H2091">
        <f t="shared" si="926"/>
        <v>0.26800000000000002</v>
      </c>
      <c r="I2091">
        <v>14.8</v>
      </c>
      <c r="J2091">
        <v>7.5</v>
      </c>
      <c r="K2091" s="27">
        <f t="shared" si="927"/>
        <v>5.6410569600000009E-2</v>
      </c>
      <c r="L2091">
        <f t="shared" ref="L2091:L2092" si="939">0.000062*(G2091^1.947206*I2091^0.894551+0.000039*G2091^2)</f>
        <v>0.41698931413962875</v>
      </c>
      <c r="O2091">
        <f>L2091*0.47*0.75</f>
        <v>0.14698873323421913</v>
      </c>
      <c r="Q2091">
        <f t="shared" ref="Q2091:Q2092" si="940">O2091*0.52</f>
        <v>7.6434141281793946E-2</v>
      </c>
      <c r="T2091">
        <f>(L2091*0.47*0.75)*(1+0.2)*0.52*3.67</f>
        <v>0.33661595820502055</v>
      </c>
    </row>
    <row r="2092" spans="1:20" hidden="1" x14ac:dyDescent="0.3">
      <c r="A2092" s="26">
        <v>52001</v>
      </c>
      <c r="B2092">
        <v>221</v>
      </c>
      <c r="C2092" t="s">
        <v>211</v>
      </c>
      <c r="D2092">
        <v>19</v>
      </c>
      <c r="E2092" t="s">
        <v>212</v>
      </c>
      <c r="F2092">
        <v>7</v>
      </c>
      <c r="G2092">
        <v>11.5</v>
      </c>
      <c r="H2092">
        <f t="shared" si="926"/>
        <v>0.115</v>
      </c>
      <c r="I2092">
        <v>6</v>
      </c>
      <c r="J2092">
        <v>0</v>
      </c>
      <c r="K2092" s="27">
        <f t="shared" si="927"/>
        <v>1.0386915E-2</v>
      </c>
      <c r="L2092">
        <f t="shared" si="939"/>
        <v>3.5800471535834967E-2</v>
      </c>
      <c r="O2092">
        <f>L2092*0.47*0.75</f>
        <v>1.2619666216381826E-2</v>
      </c>
      <c r="Q2092">
        <f t="shared" si="940"/>
        <v>6.5622264325185496E-3</v>
      </c>
      <c r="T2092">
        <f>(L2092*0.47*0.75)*(1+0.2)*0.52*3.67</f>
        <v>2.8900045208811693E-2</v>
      </c>
    </row>
    <row r="2093" spans="1:20" hidden="1" x14ac:dyDescent="0.3">
      <c r="A2093" s="26">
        <v>52001</v>
      </c>
      <c r="B2093">
        <v>221</v>
      </c>
      <c r="C2093" t="s">
        <v>211</v>
      </c>
      <c r="D2093">
        <v>20</v>
      </c>
      <c r="E2093" t="s">
        <v>216</v>
      </c>
      <c r="F2093">
        <v>1</v>
      </c>
      <c r="G2093">
        <v>24</v>
      </c>
      <c r="H2093">
        <f t="shared" si="926"/>
        <v>0.24</v>
      </c>
      <c r="I2093">
        <v>15</v>
      </c>
      <c r="J2093">
        <v>4.7</v>
      </c>
      <c r="K2093" s="27">
        <f t="shared" si="927"/>
        <v>4.5239040000000001E-2</v>
      </c>
      <c r="L2093">
        <f>0.000086*(G2093^1.882935*I2093^0.813269+0.000016*G2093^2)</f>
        <v>0.30890588495594584</v>
      </c>
      <c r="O2093">
        <f>L2093*0.45*0.75</f>
        <v>0.10425573617263173</v>
      </c>
      <c r="Q2093">
        <f>O2093*0.52</f>
        <v>5.4212982809768502E-2</v>
      </c>
      <c r="T2093">
        <f>(L2093*0.45*0.75)*(1+0.2)*0.52*3.67</f>
        <v>0.23875397629422046</v>
      </c>
    </row>
    <row r="2094" spans="1:20" hidden="1" x14ac:dyDescent="0.3">
      <c r="A2094" s="26">
        <v>52001</v>
      </c>
      <c r="B2094">
        <v>221</v>
      </c>
      <c r="C2094" t="s">
        <v>211</v>
      </c>
      <c r="D2094">
        <v>21</v>
      </c>
      <c r="E2094" t="s">
        <v>213</v>
      </c>
      <c r="F2094">
        <v>3</v>
      </c>
      <c r="G2094">
        <v>8.3000000000000007</v>
      </c>
      <c r="H2094">
        <f t="shared" si="926"/>
        <v>8.3000000000000004E-2</v>
      </c>
      <c r="I2094">
        <v>4</v>
      </c>
      <c r="J2094">
        <v>1</v>
      </c>
      <c r="K2094" s="27">
        <f t="shared" si="927"/>
        <v>5.4106206000000007E-3</v>
      </c>
      <c r="L2094">
        <f>0.000084*(G2094^1.894314*I2094^0.808223+0.000031*G2094^2)</f>
        <v>1.4187504335541412E-2</v>
      </c>
      <c r="O2094">
        <f>L2094*0.66*1.07</f>
        <v>1.0019215561759345E-2</v>
      </c>
      <c r="Q2094">
        <f>O2094*0.531</f>
        <v>5.3202034632942128E-3</v>
      </c>
      <c r="T2094">
        <f>(L2094*0.66*1.07)*(1+0.2)*0.531*3.67</f>
        <v>2.343017605234771E-2</v>
      </c>
    </row>
    <row r="2095" spans="1:20" hidden="1" x14ac:dyDescent="0.3">
      <c r="A2095" s="26">
        <v>52001</v>
      </c>
      <c r="B2095">
        <v>221</v>
      </c>
      <c r="C2095" t="s">
        <v>211</v>
      </c>
      <c r="D2095">
        <v>22</v>
      </c>
      <c r="E2095" t="s">
        <v>212</v>
      </c>
      <c r="F2095">
        <v>3</v>
      </c>
      <c r="G2095">
        <v>14.5</v>
      </c>
      <c r="H2095">
        <f t="shared" si="926"/>
        <v>0.14499999999999999</v>
      </c>
      <c r="I2095">
        <v>5.0999999999999996</v>
      </c>
      <c r="J2095">
        <v>2</v>
      </c>
      <c r="K2095" s="27">
        <f t="shared" si="927"/>
        <v>1.6513034999999999E-2</v>
      </c>
      <c r="L2095">
        <f t="shared" ref="L2095" si="941">0.000062*(G2095^1.947206*I2095^0.894551+0.000039*G2095^2)</f>
        <v>4.8615704299106943E-2</v>
      </c>
      <c r="O2095">
        <f>L2095*0.47*0.75</f>
        <v>1.7137035765435196E-2</v>
      </c>
      <c r="Q2095">
        <f>O2095*0.52</f>
        <v>8.9112585980263021E-3</v>
      </c>
      <c r="T2095">
        <f>(L2095*0.47*0.75)*(1+0.2)*0.52*3.67</f>
        <v>3.9245182865707835E-2</v>
      </c>
    </row>
    <row r="2096" spans="1:20" s="28" customFormat="1" hidden="1" x14ac:dyDescent="0.3">
      <c r="A2096" s="26"/>
      <c r="H2096"/>
      <c r="K2096" s="27"/>
      <c r="L2096"/>
      <c r="M2096"/>
      <c r="N2096"/>
      <c r="O2096"/>
      <c r="P2096"/>
    </row>
    <row r="2097" spans="1:20" hidden="1" x14ac:dyDescent="0.3">
      <c r="A2097" s="26">
        <v>52001</v>
      </c>
      <c r="B2097">
        <v>221</v>
      </c>
      <c r="C2097" t="s">
        <v>211</v>
      </c>
      <c r="D2097">
        <v>24</v>
      </c>
      <c r="E2097" t="s">
        <v>216</v>
      </c>
      <c r="F2097">
        <v>2</v>
      </c>
      <c r="G2097">
        <v>20</v>
      </c>
      <c r="H2097">
        <f t="shared" si="926"/>
        <v>0.2</v>
      </c>
      <c r="I2097">
        <v>8.5</v>
      </c>
      <c r="J2097">
        <v>2.9</v>
      </c>
      <c r="K2097" s="27">
        <f t="shared" si="927"/>
        <v>3.1416000000000006E-2</v>
      </c>
      <c r="L2097">
        <f t="shared" ref="L2097:L2098" si="942">0.000086*(G2097^1.882935*I2097^0.813269+0.000016*G2097^2)</f>
        <v>0.13807743081604287</v>
      </c>
      <c r="O2097">
        <f>L2097*0.45*0.75</f>
        <v>4.6601132900414469E-2</v>
      </c>
      <c r="Q2097">
        <f t="shared" ref="Q2097:Q2101" si="943">O2097*0.52</f>
        <v>2.4232589108215526E-2</v>
      </c>
      <c r="T2097">
        <f>(L2097*0.45*0.75)*(1+0.2)*0.52*3.67</f>
        <v>0.10672032243258116</v>
      </c>
    </row>
    <row r="2098" spans="1:20" hidden="1" x14ac:dyDescent="0.3">
      <c r="A2098" s="26">
        <v>52001</v>
      </c>
      <c r="B2098">
        <v>221</v>
      </c>
      <c r="C2098" t="s">
        <v>211</v>
      </c>
      <c r="D2098">
        <v>25</v>
      </c>
      <c r="E2098" t="s">
        <v>216</v>
      </c>
      <c r="F2098">
        <v>3</v>
      </c>
      <c r="G2098">
        <v>8</v>
      </c>
      <c r="H2098">
        <f t="shared" si="926"/>
        <v>0.08</v>
      </c>
      <c r="I2098">
        <v>4</v>
      </c>
      <c r="J2098">
        <v>1.7</v>
      </c>
      <c r="K2098" s="27">
        <f t="shared" si="927"/>
        <v>5.0265600000000002E-3</v>
      </c>
      <c r="L2098">
        <f t="shared" si="942"/>
        <v>1.3322870106163644E-2</v>
      </c>
      <c r="O2098">
        <f>L2098*0.45*0.75</f>
        <v>4.4964686608302308E-3</v>
      </c>
      <c r="Q2098">
        <f t="shared" si="943"/>
        <v>2.33816370363172E-3</v>
      </c>
      <c r="T2098">
        <f>(L2098*0.45*0.75)*(1+0.2)*0.52*3.67</f>
        <v>1.0297272950794096E-2</v>
      </c>
    </row>
    <row r="2099" spans="1:20" hidden="1" x14ac:dyDescent="0.3">
      <c r="A2099" s="26">
        <v>52001</v>
      </c>
      <c r="B2099">
        <v>221</v>
      </c>
      <c r="C2099" t="s">
        <v>211</v>
      </c>
      <c r="D2099">
        <v>26</v>
      </c>
      <c r="E2099" t="s">
        <v>212</v>
      </c>
      <c r="F2099">
        <v>7</v>
      </c>
      <c r="G2099">
        <v>16.5</v>
      </c>
      <c r="H2099">
        <f t="shared" si="926"/>
        <v>0.16500000000000001</v>
      </c>
      <c r="I2099">
        <v>7.5</v>
      </c>
      <c r="J2099">
        <v>0</v>
      </c>
      <c r="K2099" s="27">
        <f t="shared" si="927"/>
        <v>2.1382515000000001E-2</v>
      </c>
      <c r="L2099">
        <f t="shared" ref="L2099:L2103" si="944">0.000062*(G2099^1.947206*I2099^0.894551+0.000039*G2099^2)</f>
        <v>8.8282352451183599E-2</v>
      </c>
      <c r="O2099">
        <f>L2099*0.47*0.75</f>
        <v>3.1119529239042217E-2</v>
      </c>
      <c r="Q2099">
        <f t="shared" si="943"/>
        <v>1.6182155204301954E-2</v>
      </c>
      <c r="T2099">
        <f>(L2099*0.47*0.75)*(1+0.2)*0.52*3.67</f>
        <v>7.1266211519745798E-2</v>
      </c>
    </row>
    <row r="2100" spans="1:20" hidden="1" x14ac:dyDescent="0.3">
      <c r="A2100" s="26">
        <v>52001</v>
      </c>
      <c r="B2100">
        <v>221</v>
      </c>
      <c r="C2100" t="s">
        <v>211</v>
      </c>
      <c r="D2100">
        <v>27</v>
      </c>
      <c r="E2100" t="s">
        <v>212</v>
      </c>
      <c r="F2100">
        <v>7</v>
      </c>
      <c r="G2100">
        <v>8.1999999999999993</v>
      </c>
      <c r="H2100">
        <f t="shared" si="926"/>
        <v>8.199999999999999E-2</v>
      </c>
      <c r="I2100">
        <v>4</v>
      </c>
      <c r="J2100">
        <v>0</v>
      </c>
      <c r="K2100" s="27">
        <f t="shared" si="927"/>
        <v>5.2810295999999989E-3</v>
      </c>
      <c r="L2100">
        <f t="shared" si="944"/>
        <v>1.2893010896790562E-2</v>
      </c>
      <c r="O2100">
        <f>L2100*0.47*0.75</f>
        <v>4.5447863411186727E-3</v>
      </c>
      <c r="Q2100">
        <f t="shared" si="943"/>
        <v>2.36328889738171E-3</v>
      </c>
      <c r="T2100">
        <f>(L2100*0.47*0.75)*(1+0.2)*0.52*3.67</f>
        <v>1.0407924304069048E-2</v>
      </c>
    </row>
    <row r="2101" spans="1:20" hidden="1" x14ac:dyDescent="0.3">
      <c r="A2101" s="26">
        <v>52001</v>
      </c>
      <c r="B2101">
        <v>221</v>
      </c>
      <c r="C2101" t="s">
        <v>211</v>
      </c>
      <c r="D2101">
        <v>28</v>
      </c>
      <c r="E2101" t="s">
        <v>212</v>
      </c>
      <c r="F2101">
        <v>2</v>
      </c>
      <c r="G2101">
        <v>23.5</v>
      </c>
      <c r="H2101">
        <f t="shared" si="926"/>
        <v>0.23499999999999999</v>
      </c>
      <c r="I2101">
        <v>9.4</v>
      </c>
      <c r="J2101">
        <v>6</v>
      </c>
      <c r="K2101" s="27">
        <f t="shared" si="927"/>
        <v>4.3373714999999993E-2</v>
      </c>
      <c r="L2101">
        <f t="shared" si="944"/>
        <v>0.21510893390518096</v>
      </c>
      <c r="O2101">
        <f>L2101*0.47*0.75</f>
        <v>7.5825899201576286E-2</v>
      </c>
      <c r="Q2101">
        <f t="shared" si="943"/>
        <v>3.9429467584819668E-2</v>
      </c>
      <c r="T2101">
        <f>(L2101*0.47*0.75)*(1+0.2)*0.52*3.67</f>
        <v>0.17364737524354582</v>
      </c>
    </row>
    <row r="2102" spans="1:20" s="28" customFormat="1" hidden="1" x14ac:dyDescent="0.3">
      <c r="A2102" s="26"/>
      <c r="H2102"/>
      <c r="K2102" s="27"/>
      <c r="L2102"/>
      <c r="M2102"/>
      <c r="N2102"/>
      <c r="O2102"/>
      <c r="P2102"/>
    </row>
    <row r="2103" spans="1:20" hidden="1" x14ac:dyDescent="0.3">
      <c r="A2103" s="26">
        <v>52001</v>
      </c>
      <c r="B2103">
        <v>221</v>
      </c>
      <c r="C2103" t="s">
        <v>211</v>
      </c>
      <c r="D2103">
        <v>30</v>
      </c>
      <c r="E2103" t="s">
        <v>212</v>
      </c>
      <c r="F2103">
        <v>1</v>
      </c>
      <c r="G2103">
        <v>27</v>
      </c>
      <c r="H2103">
        <f t="shared" si="926"/>
        <v>0.27</v>
      </c>
      <c r="I2103">
        <v>15</v>
      </c>
      <c r="J2103">
        <v>9.1</v>
      </c>
      <c r="K2103" s="27">
        <f t="shared" si="927"/>
        <v>5.7255660000000007E-2</v>
      </c>
      <c r="L2103">
        <f t="shared" si="944"/>
        <v>0.42818080963522365</v>
      </c>
      <c r="O2103">
        <f>L2103*0.47*0.75</f>
        <v>0.15093373539641633</v>
      </c>
      <c r="Q2103">
        <f>O2103*0.52</f>
        <v>7.8485542406136491E-2</v>
      </c>
      <c r="T2103">
        <f>(L2103*0.47*0.75)*(1+0.2)*0.52*3.67</f>
        <v>0.3456503287566251</v>
      </c>
    </row>
    <row r="2104" spans="1:20" hidden="1" x14ac:dyDescent="0.3">
      <c r="A2104" s="26">
        <v>52001</v>
      </c>
      <c r="B2104">
        <v>221</v>
      </c>
      <c r="C2104" t="s">
        <v>211</v>
      </c>
      <c r="D2104">
        <v>31</v>
      </c>
      <c r="E2104" t="s">
        <v>216</v>
      </c>
      <c r="F2104">
        <v>7</v>
      </c>
      <c r="G2104">
        <v>16</v>
      </c>
      <c r="H2104">
        <f t="shared" si="926"/>
        <v>0.16</v>
      </c>
      <c r="I2104">
        <v>5.6</v>
      </c>
      <c r="J2104">
        <v>0</v>
      </c>
      <c r="K2104" s="27">
        <f t="shared" si="927"/>
        <v>2.0106240000000001E-2</v>
      </c>
      <c r="L2104">
        <f>0.000086*(G2104^1.882935*I2104^0.813269+0.000016*G2104^2)</f>
        <v>6.4603880828376023E-2</v>
      </c>
      <c r="O2104">
        <f>L2104*0.45*0.75</f>
        <v>2.1803809779576907E-2</v>
      </c>
      <c r="Q2104">
        <f>O2104*0.52</f>
        <v>1.1337981085379992E-2</v>
      </c>
      <c r="T2104">
        <f>(L2104*0.45*0.75)*(1+0.2)*0.52*3.67</f>
        <v>4.9932468700013478E-2</v>
      </c>
    </row>
    <row r="2105" spans="1:20" s="28" customFormat="1" hidden="1" x14ac:dyDescent="0.3">
      <c r="A2105" s="26"/>
      <c r="H2105"/>
      <c r="K2105" s="27"/>
      <c r="L2105"/>
      <c r="M2105"/>
      <c r="N2105"/>
      <c r="O2105"/>
      <c r="P2105"/>
    </row>
    <row r="2106" spans="1:20" hidden="1" x14ac:dyDescent="0.3">
      <c r="A2106" s="26">
        <v>52001</v>
      </c>
      <c r="B2106">
        <v>221</v>
      </c>
      <c r="C2106" t="s">
        <v>211</v>
      </c>
      <c r="D2106">
        <v>33</v>
      </c>
      <c r="E2106" t="s">
        <v>213</v>
      </c>
      <c r="F2106">
        <v>7</v>
      </c>
      <c r="G2106">
        <v>36</v>
      </c>
      <c r="H2106">
        <f t="shared" si="926"/>
        <v>0.36</v>
      </c>
      <c r="I2106">
        <v>5.7</v>
      </c>
      <c r="J2106">
        <v>0</v>
      </c>
      <c r="K2106" s="27">
        <f t="shared" si="927"/>
        <v>0.10178783999999999</v>
      </c>
      <c r="L2106">
        <f>0.000084*(G2106^1.894314*I2106^0.808223+0.000031*G2106^2)</f>
        <v>0.30431626233501663</v>
      </c>
      <c r="O2106">
        <f>L2106*0.66*1.07</f>
        <v>0.21490814446098877</v>
      </c>
      <c r="Q2106">
        <f>O2106*0.531</f>
        <v>0.11411622470878505</v>
      </c>
      <c r="T2106">
        <f>(L2106*0.66*1.07)*(1+0.2)*0.531*3.67</f>
        <v>0.50256785361748935</v>
      </c>
    </row>
    <row r="2107" spans="1:20" hidden="1" x14ac:dyDescent="0.3">
      <c r="A2107" s="26">
        <v>52001</v>
      </c>
      <c r="B2107">
        <v>221</v>
      </c>
      <c r="C2107" t="s">
        <v>211</v>
      </c>
      <c r="D2107">
        <v>34</v>
      </c>
      <c r="E2107" t="s">
        <v>212</v>
      </c>
      <c r="F2107">
        <v>3</v>
      </c>
      <c r="G2107">
        <v>9.5</v>
      </c>
      <c r="H2107">
        <f t="shared" si="926"/>
        <v>9.5000000000000001E-2</v>
      </c>
      <c r="I2107">
        <v>6.7</v>
      </c>
      <c r="J2107">
        <v>3.1</v>
      </c>
      <c r="K2107" s="27">
        <f t="shared" si="927"/>
        <v>7.088235E-3</v>
      </c>
      <c r="L2107">
        <f>0.000062*(G2107^1.947206*I2107^0.894551+0.000039*G2107^2)</f>
        <v>2.7238957385582803E-2</v>
      </c>
      <c r="O2107">
        <f>L2107*0.47*0.75</f>
        <v>9.6017324784179372E-3</v>
      </c>
      <c r="Q2107">
        <f>O2107*0.52</f>
        <v>4.9929008887773275E-3</v>
      </c>
      <c r="T2107">
        <f>(L2107*0.47*0.75)*(1+0.2)*0.52*3.67</f>
        <v>2.198873551417535E-2</v>
      </c>
    </row>
    <row r="2108" spans="1:20" s="28" customFormat="1" hidden="1" x14ac:dyDescent="0.3">
      <c r="A2108" s="26"/>
      <c r="H2108"/>
      <c r="K2108" s="27"/>
      <c r="L2108"/>
      <c r="M2108"/>
      <c r="N2108"/>
      <c r="O2108"/>
      <c r="P2108"/>
    </row>
    <row r="2109" spans="1:20" hidden="1" x14ac:dyDescent="0.3">
      <c r="A2109" s="26">
        <v>52001</v>
      </c>
      <c r="B2109">
        <v>221</v>
      </c>
      <c r="C2109" t="s">
        <v>211</v>
      </c>
      <c r="D2109">
        <v>36</v>
      </c>
      <c r="E2109" t="s">
        <v>212</v>
      </c>
      <c r="F2109">
        <v>3</v>
      </c>
      <c r="G2109">
        <v>15.5</v>
      </c>
      <c r="H2109">
        <f t="shared" si="926"/>
        <v>0.155</v>
      </c>
      <c r="I2109">
        <v>6.7</v>
      </c>
      <c r="J2109">
        <v>5.5</v>
      </c>
      <c r="K2109" s="27">
        <f t="shared" si="927"/>
        <v>1.8869235000000002E-2</v>
      </c>
      <c r="L2109">
        <f>0.000062*(G2109^1.947206*I2109^0.894551+0.000039*G2109^2)</f>
        <v>7.0661414265553363E-2</v>
      </c>
      <c r="O2109">
        <f>L2109*0.47*0.75</f>
        <v>2.4908148528607559E-2</v>
      </c>
      <c r="Q2109">
        <f>O2109*0.52</f>
        <v>1.2952237234875931E-2</v>
      </c>
      <c r="T2109">
        <f>(L2109*0.47*0.75)*(1+0.2)*0.52*3.67</f>
        <v>5.70416527823936E-2</v>
      </c>
    </row>
    <row r="2110" spans="1:20" s="28" customFormat="1" hidden="1" x14ac:dyDescent="0.3">
      <c r="A2110" s="26"/>
      <c r="H2110"/>
      <c r="K2110" s="27"/>
      <c r="L2110"/>
      <c r="M2110"/>
      <c r="N2110"/>
      <c r="O2110"/>
      <c r="P2110"/>
    </row>
    <row r="2111" spans="1:20" s="28" customFormat="1" hidden="1" x14ac:dyDescent="0.3">
      <c r="A2111" s="26"/>
      <c r="H2111"/>
      <c r="K2111" s="27"/>
      <c r="L2111"/>
      <c r="M2111"/>
      <c r="N2111"/>
      <c r="O2111"/>
      <c r="P2111"/>
    </row>
    <row r="2112" spans="1:20" hidden="1" x14ac:dyDescent="0.3">
      <c r="A2112" s="26">
        <v>52001</v>
      </c>
      <c r="B2112">
        <v>221</v>
      </c>
      <c r="C2112" t="s">
        <v>211</v>
      </c>
      <c r="D2112">
        <v>39</v>
      </c>
      <c r="E2112" t="s">
        <v>212</v>
      </c>
      <c r="F2112">
        <v>1</v>
      </c>
      <c r="G2112">
        <v>21</v>
      </c>
      <c r="H2112">
        <f t="shared" si="926"/>
        <v>0.21</v>
      </c>
      <c r="I2112">
        <v>13.6</v>
      </c>
      <c r="J2112">
        <v>7.6</v>
      </c>
      <c r="K2112" s="27">
        <f t="shared" si="927"/>
        <v>3.4636139999999996E-2</v>
      </c>
      <c r="L2112">
        <f t="shared" ref="L2112:L2114" si="945">0.000062*(G2112^1.947206*I2112^0.894551+0.000039*G2112^2)</f>
        <v>0.24045583676330726</v>
      </c>
      <c r="O2112">
        <f>L2112*0.47*0.75</f>
        <v>8.4760682459065803E-2</v>
      </c>
      <c r="Q2112">
        <f t="shared" ref="Q2112:Q2114" si="946">O2112*0.52</f>
        <v>4.4075554878714222E-2</v>
      </c>
      <c r="T2112">
        <f>(L2112*0.47*0.75)*(1+0.2)*0.52*3.67</f>
        <v>0.1941087436858574</v>
      </c>
    </row>
    <row r="2113" spans="1:20" hidden="1" x14ac:dyDescent="0.3">
      <c r="A2113" s="26">
        <v>52001</v>
      </c>
      <c r="B2113">
        <v>221</v>
      </c>
      <c r="C2113" t="s">
        <v>211</v>
      </c>
      <c r="D2113">
        <v>40</v>
      </c>
      <c r="E2113" t="s">
        <v>212</v>
      </c>
      <c r="F2113">
        <v>5</v>
      </c>
      <c r="G2113">
        <v>20.5</v>
      </c>
      <c r="H2113">
        <f t="shared" si="926"/>
        <v>0.20499999999999999</v>
      </c>
      <c r="I2113">
        <v>6.5</v>
      </c>
      <c r="J2113">
        <v>2</v>
      </c>
      <c r="K2113" s="27">
        <f t="shared" si="927"/>
        <v>3.3006434999999994E-2</v>
      </c>
      <c r="L2113">
        <f t="shared" si="945"/>
        <v>0.11853397743300281</v>
      </c>
      <c r="O2113">
        <f>L2113*0.47*0.75</f>
        <v>4.1783227045133486E-2</v>
      </c>
      <c r="Q2113">
        <f t="shared" si="946"/>
        <v>2.1727278063469413E-2</v>
      </c>
      <c r="T2113">
        <f>(L2113*0.47*0.75)*(1+0.2)*0.52*3.67</f>
        <v>9.5686932591519294E-2</v>
      </c>
    </row>
    <row r="2114" spans="1:20" hidden="1" x14ac:dyDescent="0.3">
      <c r="A2114" s="26">
        <v>52001</v>
      </c>
      <c r="B2114">
        <v>221</v>
      </c>
      <c r="C2114" t="s">
        <v>211</v>
      </c>
      <c r="D2114">
        <v>41</v>
      </c>
      <c r="E2114" t="s">
        <v>212</v>
      </c>
      <c r="F2114">
        <v>4</v>
      </c>
      <c r="G2114">
        <v>24</v>
      </c>
      <c r="H2114">
        <f t="shared" si="926"/>
        <v>0.24</v>
      </c>
      <c r="I2114">
        <v>11.6</v>
      </c>
      <c r="J2114">
        <v>6.6</v>
      </c>
      <c r="K2114" s="27">
        <f t="shared" si="927"/>
        <v>4.5239040000000001E-2</v>
      </c>
      <c r="L2114">
        <f t="shared" si="945"/>
        <v>0.27049640373213207</v>
      </c>
      <c r="O2114">
        <f>L2114*0.47*0.75</f>
        <v>9.5349982315576537E-2</v>
      </c>
      <c r="Q2114">
        <f t="shared" si="946"/>
        <v>4.95819908040998E-2</v>
      </c>
      <c r="T2114">
        <f>(L2114*0.47*0.75)*(1+0.2)*0.52*3.67</f>
        <v>0.21835908750125552</v>
      </c>
    </row>
    <row r="2115" spans="1:20" hidden="1" x14ac:dyDescent="0.3">
      <c r="A2115" s="26">
        <v>52001</v>
      </c>
      <c r="B2115">
        <v>221</v>
      </c>
      <c r="C2115" t="s">
        <v>211</v>
      </c>
      <c r="D2115">
        <v>42</v>
      </c>
      <c r="E2115" t="s">
        <v>213</v>
      </c>
      <c r="F2115">
        <v>3</v>
      </c>
      <c r="G2115">
        <v>9</v>
      </c>
      <c r="H2115">
        <f t="shared" ref="H2115:H2155" si="947">G2115/100</f>
        <v>0.09</v>
      </c>
      <c r="I2115">
        <v>5.6</v>
      </c>
      <c r="J2115">
        <v>1.2</v>
      </c>
      <c r="K2115" s="27">
        <f t="shared" ref="K2115:K2155" si="948">0.7854*H2115^2</f>
        <v>6.3617399999999994E-3</v>
      </c>
      <c r="L2115">
        <f t="shared" ref="L2115:L2117" si="949">0.000084*(G2115^1.894314*I2115^0.808223+0.000031*G2115^2)</f>
        <v>2.1708070464538189E-2</v>
      </c>
      <c r="O2115">
        <f>L2115*0.66*1.07</f>
        <v>1.533023936205687E-2</v>
      </c>
      <c r="Q2115">
        <f t="shared" ref="Q2115:Q2117" si="950">O2115*0.531</f>
        <v>8.1403571012521984E-3</v>
      </c>
      <c r="T2115">
        <f>(L2115*0.66*1.07)*(1+0.2)*0.531*3.67</f>
        <v>3.5850132673914681E-2</v>
      </c>
    </row>
    <row r="2116" spans="1:20" hidden="1" x14ac:dyDescent="0.3">
      <c r="A2116" s="26">
        <v>52001</v>
      </c>
      <c r="B2116">
        <v>221</v>
      </c>
      <c r="C2116" t="s">
        <v>211</v>
      </c>
      <c r="D2116">
        <v>43</v>
      </c>
      <c r="E2116" t="s">
        <v>213</v>
      </c>
      <c r="F2116">
        <v>3</v>
      </c>
      <c r="G2116">
        <v>10.199999999999999</v>
      </c>
      <c r="H2116">
        <f t="shared" si="947"/>
        <v>0.10199999999999999</v>
      </c>
      <c r="I2116">
        <v>5.6</v>
      </c>
      <c r="J2116">
        <v>1.7</v>
      </c>
      <c r="K2116" s="27">
        <f t="shared" si="948"/>
        <v>8.1713015999999982E-3</v>
      </c>
      <c r="L2116">
        <f t="shared" si="949"/>
        <v>2.7516409218602912E-2</v>
      </c>
      <c r="O2116">
        <f>L2116*0.66*1.07</f>
        <v>1.9432088190177381E-2</v>
      </c>
      <c r="Q2116">
        <f t="shared" si="950"/>
        <v>1.031843882898419E-2</v>
      </c>
      <c r="T2116">
        <f>(L2116*0.66*1.07)*(1+0.2)*0.531*3.67</f>
        <v>4.5442404602846369E-2</v>
      </c>
    </row>
    <row r="2117" spans="1:20" hidden="1" x14ac:dyDescent="0.3">
      <c r="A2117" s="26">
        <v>52001</v>
      </c>
      <c r="B2117">
        <v>221</v>
      </c>
      <c r="C2117" t="s">
        <v>211</v>
      </c>
      <c r="D2117">
        <v>44</v>
      </c>
      <c r="E2117" t="s">
        <v>213</v>
      </c>
      <c r="F2117">
        <v>3</v>
      </c>
      <c r="G2117">
        <v>7.7</v>
      </c>
      <c r="H2117">
        <f t="shared" si="947"/>
        <v>7.6999999999999999E-2</v>
      </c>
      <c r="I2117">
        <v>4</v>
      </c>
      <c r="J2117">
        <v>1.2</v>
      </c>
      <c r="K2117" s="27">
        <f t="shared" si="948"/>
        <v>4.6566365999999998E-3</v>
      </c>
      <c r="L2117">
        <f t="shared" si="949"/>
        <v>1.2307653414950999E-2</v>
      </c>
      <c r="O2117">
        <f>L2117*0.66*1.07</f>
        <v>8.6916648416383979E-3</v>
      </c>
      <c r="Q2117">
        <f t="shared" si="950"/>
        <v>4.6152740309099898E-3</v>
      </c>
      <c r="T2117">
        <f>(L2117*0.66*1.07)*(1+0.2)*0.531*3.67</f>
        <v>2.0325666832127592E-2</v>
      </c>
    </row>
    <row r="2118" spans="1:20" hidden="1" x14ac:dyDescent="0.3">
      <c r="A2118" s="26">
        <v>52001</v>
      </c>
      <c r="B2118">
        <v>221</v>
      </c>
      <c r="C2118" t="s">
        <v>211</v>
      </c>
      <c r="D2118">
        <v>45</v>
      </c>
      <c r="E2118" t="s">
        <v>212</v>
      </c>
      <c r="F2118">
        <v>5</v>
      </c>
      <c r="G2118">
        <v>15.5</v>
      </c>
      <c r="H2118">
        <f t="shared" si="947"/>
        <v>0.155</v>
      </c>
      <c r="I2118">
        <v>7</v>
      </c>
      <c r="J2118">
        <v>2.8</v>
      </c>
      <c r="K2118" s="27">
        <f t="shared" si="948"/>
        <v>1.8869235000000002E-2</v>
      </c>
      <c r="L2118">
        <f>0.000062*(G2118^1.947206*I2118^0.894551+0.000039*G2118^2)</f>
        <v>7.3485126177151694E-2</v>
      </c>
      <c r="O2118">
        <f>L2118*0.47*0.75</f>
        <v>2.5903506977445971E-2</v>
      </c>
      <c r="Q2118">
        <f>O2118*0.52</f>
        <v>1.3469823628271906E-2</v>
      </c>
      <c r="T2118">
        <f>(L2118*0.47*0.75)*(1+0.2)*0.52*3.67</f>
        <v>5.932110325890947E-2</v>
      </c>
    </row>
    <row r="2119" spans="1:20" hidden="1" x14ac:dyDescent="0.3">
      <c r="A2119" s="26">
        <v>52001</v>
      </c>
      <c r="B2119">
        <v>221</v>
      </c>
      <c r="C2119" t="s">
        <v>211</v>
      </c>
      <c r="D2119">
        <v>46</v>
      </c>
      <c r="E2119" t="s">
        <v>213</v>
      </c>
      <c r="F2119">
        <v>3</v>
      </c>
      <c r="G2119">
        <v>11</v>
      </c>
      <c r="H2119">
        <f t="shared" si="947"/>
        <v>0.11</v>
      </c>
      <c r="I2119">
        <v>5</v>
      </c>
      <c r="J2119">
        <v>1.8</v>
      </c>
      <c r="K2119" s="27">
        <f t="shared" si="948"/>
        <v>9.503339999999999E-3</v>
      </c>
      <c r="L2119">
        <f>0.000084*(G2119^1.894314*I2119^0.808223+0.000031*G2119^2)</f>
        <v>2.8968925477906006E-2</v>
      </c>
      <c r="O2119">
        <f>L2119*0.66*1.07</f>
        <v>2.0457855172497225E-2</v>
      </c>
      <c r="Q2119">
        <f>O2119*0.531</f>
        <v>1.0863121096596028E-2</v>
      </c>
      <c r="T2119">
        <f>(L2119*0.66*1.07)*(1+0.2)*0.531*3.67</f>
        <v>4.7841185309408896E-2</v>
      </c>
    </row>
    <row r="2120" spans="1:20" hidden="1" x14ac:dyDescent="0.3">
      <c r="A2120" s="26">
        <v>52001</v>
      </c>
      <c r="B2120">
        <v>221</v>
      </c>
      <c r="C2120" t="s">
        <v>211</v>
      </c>
      <c r="D2120">
        <v>47</v>
      </c>
      <c r="E2120" t="s">
        <v>216</v>
      </c>
      <c r="F2120">
        <v>1</v>
      </c>
      <c r="G2120">
        <v>32</v>
      </c>
      <c r="H2120">
        <f t="shared" si="947"/>
        <v>0.32</v>
      </c>
      <c r="I2120">
        <v>15</v>
      </c>
      <c r="J2120">
        <v>3.8</v>
      </c>
      <c r="K2120" s="27">
        <f t="shared" si="948"/>
        <v>8.0424960000000004E-2</v>
      </c>
      <c r="L2120">
        <f>0.000086*(G2120^1.882935*I2120^0.813269+0.000016*G2120^2)</f>
        <v>0.53097948298281394</v>
      </c>
      <c r="O2120">
        <f>L2120*0.45*0.75</f>
        <v>0.17920557550669969</v>
      </c>
      <c r="Q2120">
        <f>O2120*0.52</f>
        <v>9.3186899263483836E-2</v>
      </c>
      <c r="T2120">
        <f>(L2120*0.45*0.75)*(1+0.2)*0.52*3.67</f>
        <v>0.41039510435638282</v>
      </c>
    </row>
    <row r="2121" spans="1:20" hidden="1" x14ac:dyDescent="0.3">
      <c r="A2121" s="26">
        <v>52001</v>
      </c>
      <c r="B2121">
        <v>221</v>
      </c>
      <c r="C2121" t="s">
        <v>211</v>
      </c>
      <c r="D2121">
        <v>48</v>
      </c>
      <c r="E2121" t="s">
        <v>213</v>
      </c>
      <c r="F2121">
        <v>3</v>
      </c>
      <c r="G2121">
        <v>13</v>
      </c>
      <c r="H2121">
        <f t="shared" si="947"/>
        <v>0.13</v>
      </c>
      <c r="I2121">
        <v>6</v>
      </c>
      <c r="J2121">
        <v>1.9</v>
      </c>
      <c r="K2121" s="27">
        <f t="shared" si="948"/>
        <v>1.3273260000000002E-2</v>
      </c>
      <c r="L2121">
        <f t="shared" ref="L2121:L2123" si="951">0.000084*(G2121^1.894314*I2121^0.808223+0.000031*G2121^2)</f>
        <v>4.6064001393096722E-2</v>
      </c>
      <c r="O2121">
        <f>L2121*0.66*1.07</f>
        <v>3.2530397783804905E-2</v>
      </c>
      <c r="Q2121">
        <f>O2121*0.531</f>
        <v>1.7273641223200405E-2</v>
      </c>
      <c r="T2121">
        <f>(L2121*0.66*1.07)*(1+0.2)*0.531*3.67</f>
        <v>7.6073115946974593E-2</v>
      </c>
    </row>
    <row r="2122" spans="1:20" s="28" customFormat="1" hidden="1" x14ac:dyDescent="0.3">
      <c r="A2122" s="26"/>
      <c r="H2122"/>
      <c r="K2122" s="27"/>
    </row>
    <row r="2123" spans="1:20" hidden="1" x14ac:dyDescent="0.3">
      <c r="A2123" s="26">
        <v>52001</v>
      </c>
      <c r="B2123">
        <v>221</v>
      </c>
      <c r="C2123" t="s">
        <v>211</v>
      </c>
      <c r="D2123">
        <v>50</v>
      </c>
      <c r="E2123" t="s">
        <v>213</v>
      </c>
      <c r="F2123">
        <v>5</v>
      </c>
      <c r="G2123">
        <v>20</v>
      </c>
      <c r="H2123">
        <f t="shared" si="947"/>
        <v>0.2</v>
      </c>
      <c r="I2123">
        <v>7.5</v>
      </c>
      <c r="J2123">
        <v>2.9</v>
      </c>
      <c r="K2123" s="27">
        <f t="shared" si="948"/>
        <v>3.1416000000000006E-2</v>
      </c>
      <c r="L2123">
        <f t="shared" si="951"/>
        <v>0.12476330952516751</v>
      </c>
      <c r="O2123">
        <f>L2123*0.66*1.07</f>
        <v>8.8107849186673304E-2</v>
      </c>
      <c r="Q2123">
        <f>O2123*0.531</f>
        <v>4.6785267918123527E-2</v>
      </c>
      <c r="T2123">
        <f>(L2123*0.66*1.07)*(1+0.2)*0.531*3.67</f>
        <v>0.20604231991141603</v>
      </c>
    </row>
    <row r="2124" spans="1:20" hidden="1" x14ac:dyDescent="0.3">
      <c r="A2124" s="26">
        <v>52001</v>
      </c>
      <c r="B2124">
        <v>221</v>
      </c>
      <c r="C2124" t="s">
        <v>211</v>
      </c>
      <c r="D2124">
        <v>51</v>
      </c>
      <c r="E2124" t="s">
        <v>222</v>
      </c>
      <c r="F2124">
        <v>3</v>
      </c>
      <c r="G2124">
        <v>11.7</v>
      </c>
      <c r="H2124">
        <f t="shared" si="947"/>
        <v>0.11699999999999999</v>
      </c>
      <c r="I2124">
        <v>2.9</v>
      </c>
      <c r="J2124">
        <v>1.1000000000000001</v>
      </c>
      <c r="K2124" s="27">
        <f t="shared" si="948"/>
        <v>1.0751340599999997E-2</v>
      </c>
      <c r="L2124">
        <f>0.000081*(G2124^1.922704*I2124^0.783213+0.000032*G2124^2)</f>
        <v>2.1108320098154436E-2</v>
      </c>
      <c r="O2124">
        <f>L2124*0.61*1.07</f>
        <v>1.3777400528065401E-2</v>
      </c>
      <c r="Q2124">
        <f>O2124*0.531</f>
        <v>7.3157996804027285E-3</v>
      </c>
      <c r="T2124">
        <f>(L2124*0.61*1.07)*(1+0.2)*0.531*3.67</f>
        <v>3.2218781792493614E-2</v>
      </c>
    </row>
    <row r="2125" spans="1:20" hidden="1" x14ac:dyDescent="0.3">
      <c r="A2125" s="26">
        <v>52001</v>
      </c>
      <c r="B2125">
        <v>221</v>
      </c>
      <c r="C2125" t="s">
        <v>211</v>
      </c>
      <c r="D2125">
        <v>52</v>
      </c>
      <c r="E2125" t="s">
        <v>213</v>
      </c>
      <c r="F2125">
        <v>3</v>
      </c>
      <c r="G2125">
        <v>11.5</v>
      </c>
      <c r="H2125">
        <f t="shared" si="947"/>
        <v>0.115</v>
      </c>
      <c r="I2125">
        <v>5.0999999999999996</v>
      </c>
      <c r="J2125">
        <v>1.8</v>
      </c>
      <c r="K2125" s="27">
        <f t="shared" si="948"/>
        <v>1.0386915E-2</v>
      </c>
      <c r="L2125">
        <f t="shared" ref="L2125:L2126" si="952">0.000084*(G2125^1.894314*I2125^0.808223+0.000031*G2125^2)</f>
        <v>3.2022351167092143E-2</v>
      </c>
      <c r="O2125">
        <f>L2125*0.66*1.07</f>
        <v>2.2614184394200473E-2</v>
      </c>
      <c r="Q2125">
        <f t="shared" ref="Q2125:Q2126" si="953">O2125*0.531</f>
        <v>1.2008131913320452E-2</v>
      </c>
      <c r="T2125">
        <f>(L2125*0.66*1.07)*(1+0.2)*0.531*3.67</f>
        <v>5.2883812946263271E-2</v>
      </c>
    </row>
    <row r="2126" spans="1:20" hidden="1" x14ac:dyDescent="0.3">
      <c r="A2126" s="26">
        <v>52001</v>
      </c>
      <c r="B2126">
        <v>221</v>
      </c>
      <c r="C2126" t="s">
        <v>211</v>
      </c>
      <c r="D2126">
        <v>53</v>
      </c>
      <c r="E2126" t="s">
        <v>213</v>
      </c>
      <c r="F2126">
        <v>3</v>
      </c>
      <c r="G2126">
        <v>12</v>
      </c>
      <c r="H2126">
        <f t="shared" si="947"/>
        <v>0.12</v>
      </c>
      <c r="I2126">
        <v>5</v>
      </c>
      <c r="J2126">
        <v>1.7</v>
      </c>
      <c r="K2126" s="27">
        <f t="shared" si="948"/>
        <v>1.130976E-2</v>
      </c>
      <c r="L2126">
        <f t="shared" si="952"/>
        <v>3.415984017903325E-2</v>
      </c>
      <c r="O2126">
        <f>L2126*0.66*1.07</f>
        <v>2.4123679134433286E-2</v>
      </c>
      <c r="Q2126">
        <f t="shared" si="953"/>
        <v>1.2809673620384076E-2</v>
      </c>
      <c r="T2126">
        <f>(L2126*0.66*1.07)*(1+0.2)*0.531*3.67</f>
        <v>5.641380262417147E-2</v>
      </c>
    </row>
    <row r="2127" spans="1:20" hidden="1" x14ac:dyDescent="0.3">
      <c r="A2127" s="26">
        <v>52001</v>
      </c>
      <c r="B2127">
        <v>221</v>
      </c>
      <c r="C2127" t="s">
        <v>211</v>
      </c>
      <c r="D2127">
        <v>54</v>
      </c>
      <c r="E2127" t="s">
        <v>216</v>
      </c>
      <c r="F2127">
        <v>5</v>
      </c>
      <c r="G2127">
        <v>24</v>
      </c>
      <c r="H2127">
        <f t="shared" si="947"/>
        <v>0.24</v>
      </c>
      <c r="I2127">
        <v>10.1</v>
      </c>
      <c r="J2127">
        <v>4.0999999999999996</v>
      </c>
      <c r="K2127" s="27">
        <f t="shared" si="948"/>
        <v>4.5239040000000001E-2</v>
      </c>
      <c r="L2127">
        <f>0.000086*(G2127^1.882935*I2127^0.813269+0.000016*G2127^2)</f>
        <v>0.22393990109554998</v>
      </c>
      <c r="O2127">
        <f>L2127*0.45*0.75</f>
        <v>7.5579716619748119E-2</v>
      </c>
      <c r="Q2127">
        <f>O2127*0.52</f>
        <v>3.9301452642269023E-2</v>
      </c>
      <c r="T2127">
        <f>(L2127*0.45*0.75)*(1+0.2)*0.52*3.67</f>
        <v>0.17308359743655277</v>
      </c>
    </row>
    <row r="2128" spans="1:20" hidden="1" x14ac:dyDescent="0.3">
      <c r="A2128" s="26">
        <v>52001</v>
      </c>
      <c r="B2128">
        <v>221</v>
      </c>
      <c r="C2128" t="s">
        <v>211</v>
      </c>
      <c r="D2128">
        <v>55</v>
      </c>
      <c r="E2128" t="s">
        <v>213</v>
      </c>
      <c r="F2128">
        <v>7</v>
      </c>
      <c r="G2128">
        <v>13</v>
      </c>
      <c r="H2128">
        <f t="shared" si="947"/>
        <v>0.13</v>
      </c>
      <c r="I2128">
        <v>4</v>
      </c>
      <c r="J2128">
        <v>0</v>
      </c>
      <c r="K2128" s="27">
        <f t="shared" si="948"/>
        <v>1.3273260000000002E-2</v>
      </c>
      <c r="L2128">
        <f t="shared" ref="L2128:L2129" si="954">0.000084*(G2128^1.894314*I2128^0.808223+0.000031*G2128^2)</f>
        <v>3.3192675786120861E-2</v>
      </c>
      <c r="O2128">
        <f>L2128*0.66*1.07</f>
        <v>2.3440667640158553E-2</v>
      </c>
      <c r="Q2128">
        <f t="shared" ref="Q2128:Q2129" si="955">O2128*0.531</f>
        <v>1.2446994516924192E-2</v>
      </c>
      <c r="T2128">
        <f>(L2128*0.66*1.07)*(1+0.2)*0.531*3.67</f>
        <v>5.4816563852534139E-2</v>
      </c>
    </row>
    <row r="2129" spans="1:24" hidden="1" x14ac:dyDescent="0.3">
      <c r="A2129" s="26">
        <v>52001</v>
      </c>
      <c r="B2129">
        <v>221</v>
      </c>
      <c r="C2129" t="s">
        <v>211</v>
      </c>
      <c r="D2129">
        <v>56</v>
      </c>
      <c r="E2129" t="s">
        <v>213</v>
      </c>
      <c r="F2129">
        <v>7</v>
      </c>
      <c r="G2129">
        <v>12</v>
      </c>
      <c r="H2129">
        <f t="shared" si="947"/>
        <v>0.12</v>
      </c>
      <c r="I2129">
        <v>5</v>
      </c>
      <c r="J2129">
        <v>0</v>
      </c>
      <c r="K2129" s="27">
        <f t="shared" si="948"/>
        <v>1.130976E-2</v>
      </c>
      <c r="L2129">
        <f t="shared" si="954"/>
        <v>3.415984017903325E-2</v>
      </c>
      <c r="O2129">
        <f>L2129*0.66*1.07</f>
        <v>2.4123679134433286E-2</v>
      </c>
      <c r="Q2129">
        <f t="shared" si="955"/>
        <v>1.2809673620384076E-2</v>
      </c>
      <c r="T2129">
        <f>(L2129*0.66*1.07)*(1+0.2)*0.531*3.67</f>
        <v>5.641380262417147E-2</v>
      </c>
    </row>
    <row r="2130" spans="1:24" hidden="1" x14ac:dyDescent="0.3">
      <c r="A2130" s="26">
        <v>52001</v>
      </c>
      <c r="B2130">
        <v>221</v>
      </c>
      <c r="C2130" t="s">
        <v>211</v>
      </c>
      <c r="D2130">
        <v>57</v>
      </c>
      <c r="E2130" t="s">
        <v>212</v>
      </c>
      <c r="F2130">
        <v>5</v>
      </c>
      <c r="G2130">
        <v>24</v>
      </c>
      <c r="H2130">
        <f t="shared" si="947"/>
        <v>0.24</v>
      </c>
      <c r="I2130">
        <v>11.1</v>
      </c>
      <c r="J2130">
        <v>6.2</v>
      </c>
      <c r="K2130" s="27">
        <f t="shared" si="948"/>
        <v>4.5239040000000001E-2</v>
      </c>
      <c r="L2130">
        <f>0.000062*(G2130^1.947206*I2130^0.894551+0.000039*G2130^2)</f>
        <v>0.26004250602617635</v>
      </c>
      <c r="O2130">
        <f>L2130*0.47*0.75</f>
        <v>9.1664983374227155E-2</v>
      </c>
      <c r="Q2130">
        <f>O2130*0.52</f>
        <v>4.7665791354598121E-2</v>
      </c>
      <c r="T2130">
        <f>(L2130*0.47*0.75)*(1+0.2)*0.52*3.67</f>
        <v>0.20992014512565013</v>
      </c>
    </row>
    <row r="2131" spans="1:24" hidden="1" x14ac:dyDescent="0.3">
      <c r="A2131" s="26">
        <v>52001</v>
      </c>
      <c r="B2131">
        <v>221</v>
      </c>
      <c r="C2131" t="s">
        <v>211</v>
      </c>
      <c r="D2131">
        <v>58</v>
      </c>
      <c r="E2131" t="s">
        <v>213</v>
      </c>
      <c r="F2131">
        <v>3</v>
      </c>
      <c r="G2131">
        <v>12.1</v>
      </c>
      <c r="H2131">
        <f t="shared" si="947"/>
        <v>0.121</v>
      </c>
      <c r="I2131">
        <v>2.7</v>
      </c>
      <c r="J2131">
        <v>1.1000000000000001</v>
      </c>
      <c r="K2131" s="27">
        <f t="shared" si="948"/>
        <v>1.14990414E-2</v>
      </c>
      <c r="L2131">
        <f t="shared" ref="L2131" si="956">0.000084*(G2131^1.894314*I2131^0.808223+0.000031*G2131^2)</f>
        <v>2.1089230757084246E-2</v>
      </c>
      <c r="O2131">
        <f>L2131*0.66*1.07</f>
        <v>1.4893214760652895E-2</v>
      </c>
      <c r="Q2131">
        <f>O2131*0.531</f>
        <v>7.9082970379066881E-3</v>
      </c>
      <c r="T2131">
        <f>(L2131*0.66*1.07)*(1+0.2)*0.531*3.67</f>
        <v>3.4828140154941047E-2</v>
      </c>
    </row>
    <row r="2132" spans="1:24" s="28" customFormat="1" hidden="1" x14ac:dyDescent="0.3">
      <c r="A2132" s="26"/>
      <c r="H2132"/>
      <c r="K2132" s="27"/>
    </row>
    <row r="2133" spans="1:24" hidden="1" x14ac:dyDescent="0.3">
      <c r="A2133" s="26">
        <v>52001</v>
      </c>
      <c r="B2133">
        <v>221</v>
      </c>
      <c r="C2133" t="s">
        <v>211</v>
      </c>
      <c r="D2133">
        <v>60</v>
      </c>
      <c r="E2133" t="s">
        <v>212</v>
      </c>
      <c r="F2133">
        <v>1</v>
      </c>
      <c r="G2133">
        <v>40</v>
      </c>
      <c r="H2133">
        <f t="shared" si="947"/>
        <v>0.4</v>
      </c>
      <c r="I2133">
        <v>16.399999999999999</v>
      </c>
      <c r="J2133">
        <v>6.6</v>
      </c>
      <c r="K2133" s="27">
        <f t="shared" si="948"/>
        <v>0.12566400000000003</v>
      </c>
      <c r="L2133">
        <f t="shared" ref="L2133:L2135" si="957">0.000062*(G2133^1.947206*I2133^0.894551+0.000039*G2133^2)</f>
        <v>0.99695138589021937</v>
      </c>
      <c r="O2133">
        <f>L2133*0.47*0.75</f>
        <v>0.35142536352630233</v>
      </c>
      <c r="Q2133">
        <f>O2133*0.52</f>
        <v>0.18274118903367723</v>
      </c>
      <c r="T2133">
        <f>(L2133*0.47*0.75)*(1+0.2)*0.52*3.67</f>
        <v>0.80479219650431444</v>
      </c>
      <c r="U2133">
        <v>72</v>
      </c>
      <c r="V2133">
        <v>79</v>
      </c>
      <c r="W2133">
        <v>12</v>
      </c>
      <c r="X2133">
        <v>7</v>
      </c>
    </row>
    <row r="2134" spans="1:24" s="28" customFormat="1" hidden="1" x14ac:dyDescent="0.3">
      <c r="A2134" s="26"/>
      <c r="H2134"/>
      <c r="K2134" s="27"/>
      <c r="L2134"/>
      <c r="M2134"/>
      <c r="N2134"/>
      <c r="O2134"/>
      <c r="P2134"/>
    </row>
    <row r="2135" spans="1:24" hidden="1" x14ac:dyDescent="0.3">
      <c r="A2135" s="26">
        <v>52001</v>
      </c>
      <c r="B2135">
        <v>221</v>
      </c>
      <c r="C2135" t="s">
        <v>211</v>
      </c>
      <c r="D2135">
        <v>62</v>
      </c>
      <c r="E2135" t="s">
        <v>212</v>
      </c>
      <c r="F2135">
        <v>1</v>
      </c>
      <c r="G2135">
        <v>25</v>
      </c>
      <c r="H2135">
        <f t="shared" si="947"/>
        <v>0.25</v>
      </c>
      <c r="I2135">
        <v>10.6</v>
      </c>
      <c r="J2135">
        <v>4.0999999999999996</v>
      </c>
      <c r="K2135" s="27">
        <f t="shared" si="948"/>
        <v>4.9087499999999999E-2</v>
      </c>
      <c r="L2135">
        <f t="shared" si="957"/>
        <v>0.27018403190981172</v>
      </c>
      <c r="O2135">
        <f>L2135*0.47*0.75</f>
        <v>9.5239871248208624E-2</v>
      </c>
      <c r="Q2135">
        <f>O2135*0.52</f>
        <v>4.9524733049068487E-2</v>
      </c>
      <c r="T2135">
        <f>(L2135*0.47*0.75)*(1+0.2)*0.52*3.67</f>
        <v>0.21810692434809759</v>
      </c>
    </row>
    <row r="2136" spans="1:24" hidden="1" x14ac:dyDescent="0.3">
      <c r="A2136" s="26">
        <v>52001</v>
      </c>
      <c r="B2136">
        <v>221</v>
      </c>
      <c r="C2136" t="s">
        <v>211</v>
      </c>
      <c r="D2136">
        <v>63</v>
      </c>
      <c r="E2136" t="s">
        <v>219</v>
      </c>
      <c r="F2136">
        <v>3</v>
      </c>
      <c r="G2136">
        <v>8.5</v>
      </c>
      <c r="H2136">
        <f t="shared" si="947"/>
        <v>8.5000000000000006E-2</v>
      </c>
      <c r="I2136">
        <v>3.5</v>
      </c>
      <c r="J2136">
        <v>1.1000000000000001</v>
      </c>
      <c r="K2136" s="27">
        <f t="shared" si="948"/>
        <v>5.6745150000000006E-3</v>
      </c>
      <c r="L2136">
        <f>0.000084*(G2136^1.894314*I2136^0.808223+0.000034*G2136^2)</f>
        <v>1.3323723208575564E-2</v>
      </c>
      <c r="O2136">
        <f>L2136*0.75*1.07</f>
        <v>1.0692287874881891E-2</v>
      </c>
      <c r="Q2136">
        <f>O2136*0.531</f>
        <v>5.6776048615622843E-3</v>
      </c>
      <c r="T2136">
        <f>(L2136*0.75*1.07)*(1+0.2)*0.531*3.67</f>
        <v>2.5004171810320299E-2</v>
      </c>
    </row>
    <row r="2137" spans="1:24" hidden="1" x14ac:dyDescent="0.3">
      <c r="A2137" s="26">
        <v>52001</v>
      </c>
      <c r="B2137">
        <v>221</v>
      </c>
      <c r="C2137" t="s">
        <v>211</v>
      </c>
      <c r="D2137">
        <v>64</v>
      </c>
      <c r="E2137" t="s">
        <v>216</v>
      </c>
      <c r="F2137">
        <v>3</v>
      </c>
      <c r="G2137">
        <v>10.7</v>
      </c>
      <c r="H2137">
        <f t="shared" si="947"/>
        <v>0.107</v>
      </c>
      <c r="I2137">
        <v>4.7</v>
      </c>
      <c r="J2137">
        <v>1.7</v>
      </c>
      <c r="K2137" s="27">
        <f t="shared" si="948"/>
        <v>8.9920445999999987E-3</v>
      </c>
      <c r="L2137">
        <f>0.000086*(G2137^1.882935*I2137^0.813269+0.000016*G2137^2)</f>
        <v>2.6263956627650825E-2</v>
      </c>
      <c r="O2137">
        <f>L2137*0.45*0.75</f>
        <v>8.8640853618321535E-3</v>
      </c>
      <c r="Q2137">
        <f>O2137*0.52</f>
        <v>4.6093243881527197E-3</v>
      </c>
      <c r="T2137">
        <f>(L2137*0.45*0.75)*(1+0.2)*0.52*3.67</f>
        <v>2.0299464605424575E-2</v>
      </c>
    </row>
    <row r="2138" spans="1:24" hidden="1" x14ac:dyDescent="0.3">
      <c r="A2138" s="26">
        <v>52001</v>
      </c>
      <c r="B2138">
        <v>221</v>
      </c>
      <c r="C2138" t="s">
        <v>211</v>
      </c>
      <c r="D2138">
        <v>65</v>
      </c>
      <c r="E2138" t="s">
        <v>213</v>
      </c>
      <c r="F2138">
        <v>7</v>
      </c>
      <c r="G2138">
        <v>8.5</v>
      </c>
      <c r="H2138">
        <f t="shared" si="947"/>
        <v>8.5000000000000006E-2</v>
      </c>
      <c r="I2138">
        <v>3.5</v>
      </c>
      <c r="J2138">
        <v>0</v>
      </c>
      <c r="K2138" s="27">
        <f t="shared" si="948"/>
        <v>5.6745150000000006E-3</v>
      </c>
      <c r="L2138">
        <f t="shared" ref="L2138:L2139" si="958">0.000084*(G2138^1.894314*I2138^0.808223+0.000031*G2138^2)</f>
        <v>1.3323705001575564E-2</v>
      </c>
      <c r="O2138">
        <f>L2138*0.66*1.07</f>
        <v>9.4092004721126644E-3</v>
      </c>
      <c r="Q2138">
        <f t="shared" ref="Q2138:Q2139" si="959">O2138*0.531</f>
        <v>4.9962854506918255E-3</v>
      </c>
      <c r="T2138">
        <f>(L2138*0.66*1.07)*(1+0.2)*0.531*3.67</f>
        <v>2.2003641124846797E-2</v>
      </c>
    </row>
    <row r="2139" spans="1:24" hidden="1" x14ac:dyDescent="0.3">
      <c r="A2139" s="26">
        <v>52001</v>
      </c>
      <c r="B2139">
        <v>221</v>
      </c>
      <c r="C2139" t="s">
        <v>211</v>
      </c>
      <c r="D2139">
        <v>66</v>
      </c>
      <c r="E2139" t="s">
        <v>213</v>
      </c>
      <c r="F2139">
        <v>3</v>
      </c>
      <c r="G2139">
        <v>12</v>
      </c>
      <c r="H2139">
        <f t="shared" si="947"/>
        <v>0.12</v>
      </c>
      <c r="I2139">
        <v>3.4</v>
      </c>
      <c r="J2139">
        <v>1.7</v>
      </c>
      <c r="K2139" s="27">
        <f t="shared" si="948"/>
        <v>1.130976E-2</v>
      </c>
      <c r="L2139">
        <f t="shared" si="958"/>
        <v>2.5011942677694275E-2</v>
      </c>
      <c r="O2139">
        <f>L2139*0.66*1.07</f>
        <v>1.7663433918987698E-2</v>
      </c>
      <c r="Q2139">
        <f t="shared" si="959"/>
        <v>9.3792834109824672E-3</v>
      </c>
      <c r="T2139">
        <f>(L2139*0.66*1.07)*(1+0.2)*0.531*3.67</f>
        <v>4.1306364141966784E-2</v>
      </c>
    </row>
    <row r="2140" spans="1:24" hidden="1" x14ac:dyDescent="0.3">
      <c r="A2140" s="26">
        <v>52001</v>
      </c>
      <c r="B2140">
        <v>221</v>
      </c>
      <c r="C2140" t="s">
        <v>211</v>
      </c>
      <c r="D2140">
        <v>67</v>
      </c>
      <c r="E2140" t="s">
        <v>212</v>
      </c>
      <c r="F2140">
        <v>5</v>
      </c>
      <c r="G2140">
        <v>24.3</v>
      </c>
      <c r="H2140">
        <f t="shared" si="947"/>
        <v>0.24299999999999999</v>
      </c>
      <c r="I2140">
        <v>11.5</v>
      </c>
      <c r="J2140">
        <v>5.0999999999999996</v>
      </c>
      <c r="K2140" s="27">
        <f t="shared" si="948"/>
        <v>4.63770846E-2</v>
      </c>
      <c r="L2140">
        <f t="shared" ref="L2140" si="960">0.000062*(G2140^1.947206*I2140^0.894551+0.000039*G2140^2)</f>
        <v>0.27498126650248916</v>
      </c>
      <c r="O2140">
        <f>L2140*0.47*0.75</f>
        <v>9.6930896442127421E-2</v>
      </c>
      <c r="Q2140">
        <f>O2140*0.52</f>
        <v>5.0404066149906258E-2</v>
      </c>
      <c r="T2140">
        <f>(L2140*0.47*0.75)*(1+0.2)*0.52*3.67</f>
        <v>0.22197950732418714</v>
      </c>
    </row>
    <row r="2141" spans="1:24" s="28" customFormat="1" hidden="1" x14ac:dyDescent="0.3">
      <c r="A2141" s="26"/>
      <c r="H2141"/>
      <c r="K2141" s="27"/>
      <c r="L2141"/>
      <c r="M2141"/>
      <c r="N2141"/>
      <c r="O2141"/>
      <c r="P2141"/>
    </row>
    <row r="2142" spans="1:24" hidden="1" x14ac:dyDescent="0.3">
      <c r="A2142" s="26">
        <v>52001</v>
      </c>
      <c r="B2142">
        <v>221</v>
      </c>
      <c r="C2142" t="s">
        <v>211</v>
      </c>
      <c r="D2142">
        <v>69</v>
      </c>
      <c r="E2142" t="s">
        <v>213</v>
      </c>
      <c r="F2142">
        <v>3</v>
      </c>
      <c r="G2142">
        <v>8.5</v>
      </c>
      <c r="H2142">
        <f t="shared" si="947"/>
        <v>8.5000000000000006E-2</v>
      </c>
      <c r="I2142">
        <v>3.5</v>
      </c>
      <c r="J2142">
        <v>1.7</v>
      </c>
      <c r="K2142" s="27">
        <f t="shared" si="948"/>
        <v>5.6745150000000006E-3</v>
      </c>
      <c r="L2142">
        <f>0.000084*(G2142^1.894314*I2142^0.808223+0.000031*G2142^2)</f>
        <v>1.3323705001575564E-2</v>
      </c>
      <c r="O2142">
        <f>L2142*0.66*1.07</f>
        <v>9.4092004721126644E-3</v>
      </c>
      <c r="Q2142">
        <f>O2142*0.531</f>
        <v>4.9962854506918255E-3</v>
      </c>
      <c r="T2142">
        <f>(L2142*0.66*1.07)*(1+0.2)*0.531*3.67</f>
        <v>2.2003641124846797E-2</v>
      </c>
    </row>
    <row r="2143" spans="1:24" hidden="1" x14ac:dyDescent="0.3">
      <c r="A2143" s="26">
        <v>52001</v>
      </c>
      <c r="B2143">
        <v>221</v>
      </c>
      <c r="C2143" t="s">
        <v>211</v>
      </c>
      <c r="D2143">
        <v>70</v>
      </c>
      <c r="E2143" t="s">
        <v>212</v>
      </c>
      <c r="F2143">
        <v>3</v>
      </c>
      <c r="G2143">
        <v>16.5</v>
      </c>
      <c r="H2143">
        <f t="shared" si="947"/>
        <v>0.16500000000000001</v>
      </c>
      <c r="I2143">
        <v>7</v>
      </c>
      <c r="J2143">
        <v>4.7</v>
      </c>
      <c r="K2143" s="27">
        <f t="shared" si="948"/>
        <v>2.1382515000000001E-2</v>
      </c>
      <c r="L2143">
        <f t="shared" ref="L2143:L2145" si="961">0.000062*(G2143^1.947206*I2143^0.894551+0.000039*G2143^2)</f>
        <v>8.2998543643265268E-2</v>
      </c>
      <c r="O2143">
        <f>L2143*0.47*0.75</f>
        <v>2.9256986634251008E-2</v>
      </c>
      <c r="Q2143">
        <f>O2143*0.52</f>
        <v>1.5213633049810524E-2</v>
      </c>
      <c r="T2143">
        <f>(L2143*0.47*0.75)*(1+0.2)*0.52*3.67</f>
        <v>6.7000839951365548E-2</v>
      </c>
    </row>
    <row r="2144" spans="1:24" s="28" customFormat="1" hidden="1" x14ac:dyDescent="0.3">
      <c r="A2144" s="26"/>
      <c r="H2144"/>
      <c r="K2144" s="27"/>
      <c r="L2144"/>
      <c r="M2144"/>
      <c r="N2144"/>
      <c r="O2144"/>
      <c r="P2144"/>
    </row>
    <row r="2145" spans="1:20" hidden="1" x14ac:dyDescent="0.3">
      <c r="A2145" s="26">
        <v>52001</v>
      </c>
      <c r="B2145">
        <v>221</v>
      </c>
      <c r="C2145" t="s">
        <v>211</v>
      </c>
      <c r="D2145">
        <v>72</v>
      </c>
      <c r="E2145" t="s">
        <v>212</v>
      </c>
      <c r="F2145">
        <v>1</v>
      </c>
      <c r="G2145">
        <v>22</v>
      </c>
      <c r="H2145">
        <f t="shared" si="947"/>
        <v>0.22</v>
      </c>
      <c r="I2145">
        <v>13.2</v>
      </c>
      <c r="J2145">
        <v>6.1</v>
      </c>
      <c r="K2145" s="27">
        <f t="shared" si="948"/>
        <v>3.8013359999999996E-2</v>
      </c>
      <c r="L2145">
        <f t="shared" si="961"/>
        <v>0.25631717142967564</v>
      </c>
      <c r="O2145">
        <f>L2145*0.47*0.75</f>
        <v>9.0351802928960653E-2</v>
      </c>
      <c r="Q2145">
        <f>O2145*0.52</f>
        <v>4.6982937523059543E-2</v>
      </c>
      <c r="T2145">
        <f>(L2145*0.47*0.75)*(1+0.2)*0.52*3.67</f>
        <v>0.20691285685155422</v>
      </c>
    </row>
    <row r="2146" spans="1:20" hidden="1" x14ac:dyDescent="0.3">
      <c r="A2146" s="26">
        <v>52001</v>
      </c>
      <c r="B2146">
        <v>221</v>
      </c>
      <c r="C2146" t="s">
        <v>211</v>
      </c>
      <c r="D2146">
        <v>73</v>
      </c>
      <c r="E2146" t="s">
        <v>219</v>
      </c>
      <c r="F2146">
        <v>5</v>
      </c>
      <c r="G2146">
        <v>19.100000000000001</v>
      </c>
      <c r="H2146">
        <f t="shared" si="947"/>
        <v>0.191</v>
      </c>
      <c r="I2146">
        <v>6.1</v>
      </c>
      <c r="J2146">
        <v>1.1000000000000001</v>
      </c>
      <c r="K2146" s="27">
        <f t="shared" si="948"/>
        <v>2.8652177399999999E-2</v>
      </c>
      <c r="L2146">
        <f>0.000084*(G2146^1.894314*I2146^0.808223+0.000034*G2146^2)</f>
        <v>9.6757589402982735E-2</v>
      </c>
      <c r="O2146">
        <f>L2146*0.75*1.07</f>
        <v>7.7647965495893645E-2</v>
      </c>
      <c r="Q2146">
        <f>O2146*0.531</f>
        <v>4.1231069678319528E-2</v>
      </c>
      <c r="T2146">
        <f>(L2146*0.75*1.07)*(1+0.2)*0.531*3.67</f>
        <v>0.18158163086331919</v>
      </c>
    </row>
    <row r="2147" spans="1:20" s="28" customFormat="1" hidden="1" x14ac:dyDescent="0.3">
      <c r="A2147" s="26"/>
      <c r="H2147"/>
      <c r="K2147" s="27"/>
      <c r="L2147"/>
      <c r="M2147"/>
      <c r="N2147"/>
      <c r="O2147"/>
      <c r="P2147"/>
    </row>
    <row r="2148" spans="1:20" hidden="1" x14ac:dyDescent="0.3">
      <c r="A2148" s="26">
        <v>52001</v>
      </c>
      <c r="B2148">
        <v>221</v>
      </c>
      <c r="C2148" t="s">
        <v>211</v>
      </c>
      <c r="D2148">
        <v>75</v>
      </c>
      <c r="E2148" t="s">
        <v>212</v>
      </c>
      <c r="F2148">
        <v>1</v>
      </c>
      <c r="G2148">
        <v>22.5</v>
      </c>
      <c r="H2148">
        <f t="shared" si="947"/>
        <v>0.22500000000000001</v>
      </c>
      <c r="I2148">
        <v>13.8</v>
      </c>
      <c r="J2148">
        <v>7</v>
      </c>
      <c r="K2148" s="27">
        <f t="shared" si="948"/>
        <v>3.9760875000000001E-2</v>
      </c>
      <c r="L2148">
        <f t="shared" ref="L2148:L2153" si="962">0.000062*(G2148^1.947206*I2148^0.894551+0.000039*G2148^2)</f>
        <v>0.27864514877886931</v>
      </c>
      <c r="O2148">
        <f>L2148*0.47*0.75</f>
        <v>9.8222414944551431E-2</v>
      </c>
      <c r="Q2148">
        <f t="shared" ref="Q2148:Q2151" si="963">O2148*0.52</f>
        <v>5.1075655771166746E-2</v>
      </c>
      <c r="T2148">
        <f t="shared" ref="T2148:T2151" si="964">(L2148*0.47*0.75)*(1+0.2)*0.52*3.67</f>
        <v>0.22493718801621831</v>
      </c>
    </row>
    <row r="2149" spans="1:20" hidden="1" x14ac:dyDescent="0.3">
      <c r="A2149" s="26">
        <v>52001</v>
      </c>
      <c r="B2149">
        <v>221</v>
      </c>
      <c r="C2149" t="s">
        <v>211</v>
      </c>
      <c r="D2149">
        <v>76</v>
      </c>
      <c r="E2149" t="s">
        <v>212</v>
      </c>
      <c r="F2149">
        <v>3</v>
      </c>
      <c r="G2149">
        <v>12.8</v>
      </c>
      <c r="H2149">
        <f t="shared" si="947"/>
        <v>0.128</v>
      </c>
      <c r="I2149">
        <v>6.5</v>
      </c>
      <c r="J2149">
        <v>5.5</v>
      </c>
      <c r="K2149" s="27">
        <f t="shared" si="948"/>
        <v>1.2867993599999999E-2</v>
      </c>
      <c r="L2149">
        <f t="shared" si="962"/>
        <v>4.7375485481630765E-2</v>
      </c>
      <c r="O2149">
        <f>L2149*0.47*0.75</f>
        <v>1.6699858632274845E-2</v>
      </c>
      <c r="Q2149">
        <f t="shared" si="963"/>
        <v>8.6839264887829202E-3</v>
      </c>
      <c r="T2149">
        <f t="shared" si="964"/>
        <v>3.8244012256599978E-2</v>
      </c>
    </row>
    <row r="2150" spans="1:20" hidden="1" x14ac:dyDescent="0.3">
      <c r="A2150" s="26">
        <v>52001</v>
      </c>
      <c r="B2150">
        <v>221</v>
      </c>
      <c r="C2150" t="s">
        <v>211</v>
      </c>
      <c r="D2150">
        <v>77</v>
      </c>
      <c r="E2150" t="s">
        <v>212</v>
      </c>
      <c r="F2150">
        <v>3</v>
      </c>
      <c r="G2150">
        <v>13.4</v>
      </c>
      <c r="H2150">
        <f t="shared" si="947"/>
        <v>0.13400000000000001</v>
      </c>
      <c r="I2150">
        <v>7.5</v>
      </c>
      <c r="J2150">
        <v>4</v>
      </c>
      <c r="K2150" s="27">
        <f t="shared" si="948"/>
        <v>1.4102642400000002E-2</v>
      </c>
      <c r="L2150">
        <f t="shared" si="962"/>
        <v>5.8869052623274402E-2</v>
      </c>
      <c r="O2150">
        <f>L2150*0.47*0.75</f>
        <v>2.0751341049704226E-2</v>
      </c>
      <c r="Q2150">
        <f t="shared" si="963"/>
        <v>1.0790697345846197E-2</v>
      </c>
      <c r="T2150">
        <f t="shared" si="964"/>
        <v>4.7522231111106657E-2</v>
      </c>
    </row>
    <row r="2151" spans="1:20" hidden="1" x14ac:dyDescent="0.3">
      <c r="A2151" s="26">
        <v>52001</v>
      </c>
      <c r="B2151">
        <v>221</v>
      </c>
      <c r="C2151" t="s">
        <v>211</v>
      </c>
      <c r="D2151">
        <v>78</v>
      </c>
      <c r="E2151" t="s">
        <v>212</v>
      </c>
      <c r="F2151">
        <v>3</v>
      </c>
      <c r="G2151">
        <v>15.5</v>
      </c>
      <c r="H2151">
        <f t="shared" si="947"/>
        <v>0.155</v>
      </c>
      <c r="I2151">
        <v>8.3000000000000007</v>
      </c>
      <c r="J2151">
        <v>6.2</v>
      </c>
      <c r="K2151" s="27">
        <f t="shared" si="948"/>
        <v>1.8869235000000002E-2</v>
      </c>
      <c r="L2151">
        <f t="shared" si="962"/>
        <v>8.5581104823219248E-2</v>
      </c>
      <c r="O2151">
        <f>L2151*0.47*0.75</f>
        <v>3.016733945018478E-2</v>
      </c>
      <c r="Q2151">
        <f t="shared" si="963"/>
        <v>1.5687016514096087E-2</v>
      </c>
      <c r="T2151">
        <f t="shared" si="964"/>
        <v>6.9085620728079153E-2</v>
      </c>
    </row>
    <row r="2152" spans="1:20" s="28" customFormat="1" hidden="1" x14ac:dyDescent="0.3">
      <c r="A2152" s="26"/>
      <c r="H2152"/>
      <c r="K2152" s="27"/>
      <c r="L2152"/>
      <c r="M2152"/>
      <c r="N2152"/>
      <c r="O2152"/>
      <c r="P2152"/>
    </row>
    <row r="2153" spans="1:20" hidden="1" x14ac:dyDescent="0.3">
      <c r="A2153" s="26">
        <v>52001</v>
      </c>
      <c r="B2153">
        <v>221</v>
      </c>
      <c r="C2153" t="s">
        <v>211</v>
      </c>
      <c r="D2153">
        <v>80</v>
      </c>
      <c r="E2153" t="s">
        <v>212</v>
      </c>
      <c r="F2153">
        <v>1</v>
      </c>
      <c r="G2153">
        <v>28.2</v>
      </c>
      <c r="H2153">
        <f t="shared" si="947"/>
        <v>0.28199999999999997</v>
      </c>
      <c r="I2153">
        <v>15</v>
      </c>
      <c r="J2153">
        <v>7.6</v>
      </c>
      <c r="K2153" s="27">
        <f t="shared" si="948"/>
        <v>6.2458149599999985E-2</v>
      </c>
      <c r="L2153">
        <f t="shared" si="962"/>
        <v>0.46601603300984795</v>
      </c>
      <c r="O2153">
        <f>L2153*0.47*0.75</f>
        <v>0.1642706516359714</v>
      </c>
      <c r="Q2153">
        <f>O2153*0.52</f>
        <v>8.5420738850705127E-2</v>
      </c>
      <c r="T2153">
        <f>(L2153*0.47*0.75)*(1+0.2)*0.52*3.67</f>
        <v>0.37619293389850539</v>
      </c>
    </row>
    <row r="2154" spans="1:20" s="28" customFormat="1" hidden="1" x14ac:dyDescent="0.3">
      <c r="A2154" s="26"/>
      <c r="H2154"/>
      <c r="K2154" s="27"/>
      <c r="L2154"/>
      <c r="M2154"/>
      <c r="N2154"/>
      <c r="O2154"/>
      <c r="P2154"/>
    </row>
    <row r="2155" spans="1:20" hidden="1" x14ac:dyDescent="0.3">
      <c r="A2155" s="26">
        <v>52001</v>
      </c>
      <c r="B2155">
        <v>221</v>
      </c>
      <c r="C2155" t="s">
        <v>211</v>
      </c>
      <c r="D2155">
        <v>82</v>
      </c>
      <c r="E2155" t="s">
        <v>213</v>
      </c>
      <c r="F2155">
        <v>3</v>
      </c>
      <c r="G2155">
        <v>11.1</v>
      </c>
      <c r="H2155">
        <f t="shared" si="947"/>
        <v>0.111</v>
      </c>
      <c r="I2155">
        <v>2.7</v>
      </c>
      <c r="J2155">
        <v>1</v>
      </c>
      <c r="K2155" s="27">
        <f t="shared" si="948"/>
        <v>9.6769134000000007E-3</v>
      </c>
      <c r="L2155">
        <f>0.000084*(G2155^1.894314*I2155^0.808223+0.000031*G2155^2)</f>
        <v>1.7909981401798291E-2</v>
      </c>
      <c r="O2155">
        <f>L2155*0.66*1.07</f>
        <v>1.2648028865949954E-2</v>
      </c>
      <c r="Q2155">
        <f>O2155*0.531</f>
        <v>6.7161033278194263E-3</v>
      </c>
      <c r="T2155">
        <f>(L2155*0.66*1.07)*(1+0.2)*0.531*3.67</f>
        <v>2.9577719055716753E-2</v>
      </c>
    </row>
    <row r="2156" spans="1:20" s="13" customFormat="1" x14ac:dyDescent="0.3">
      <c r="E2156" s="13" t="s">
        <v>258</v>
      </c>
      <c r="L2156" s="13">
        <f>SUBTOTAL(9,L18:L2124)</f>
        <v>5.3479004301100233</v>
      </c>
      <c r="O2156" s="13">
        <f>SUBTOTAL(9,O18:O2124)</f>
        <v>1.8449094101411627</v>
      </c>
      <c r="Q2156" s="13">
        <f>SUBTOTAL(9,Q18:Q2124)</f>
        <v>0.96029272912541153</v>
      </c>
      <c r="T2156" s="13">
        <f>SUBTOTAL(9,T2:T2153)</f>
        <v>4.2577434739842861</v>
      </c>
    </row>
  </sheetData>
  <autoFilter ref="B1:L2155" xr:uid="{00000000-0009-0000-0000-000002000000}">
    <filterColumn colId="3">
      <filters>
        <filter val="Juniperus deppeana"/>
      </filters>
    </filterColumn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X3096"/>
  <sheetViews>
    <sheetView topLeftCell="P1" workbookViewId="0">
      <selection activeCell="W3104" sqref="W3104"/>
    </sheetView>
  </sheetViews>
  <sheetFormatPr defaultColWidth="11.5546875" defaultRowHeight="14.4" x14ac:dyDescent="0.3"/>
  <cols>
    <col min="5" max="5" width="21.5546875" bestFit="1" customWidth="1"/>
    <col min="9" max="9" width="19.5546875" customWidth="1"/>
    <col min="10" max="10" width="9.6640625" customWidth="1"/>
    <col min="11" max="11" width="4.5546875" style="13" customWidth="1"/>
    <col min="12" max="14" width="12" customWidth="1"/>
    <col min="15" max="16" width="21.5546875" customWidth="1"/>
    <col min="17" max="19" width="18.6640625" customWidth="1"/>
    <col min="20" max="20" width="30.6640625" customWidth="1"/>
  </cols>
  <sheetData>
    <row r="1" spans="1:24" s="32" customFormat="1" x14ac:dyDescent="0.3">
      <c r="A1" s="32" t="s">
        <v>207</v>
      </c>
      <c r="B1" s="32" t="s">
        <v>35</v>
      </c>
      <c r="C1" s="32" t="s">
        <v>208</v>
      </c>
      <c r="D1" s="32" t="s">
        <v>36</v>
      </c>
      <c r="E1" s="32" t="s">
        <v>259</v>
      </c>
      <c r="F1" s="32" t="s">
        <v>37</v>
      </c>
      <c r="G1" s="32" t="s">
        <v>252</v>
      </c>
      <c r="H1" s="32" t="s">
        <v>253</v>
      </c>
      <c r="I1" s="32" t="s">
        <v>40</v>
      </c>
      <c r="J1" s="32" t="s">
        <v>43</v>
      </c>
      <c r="K1" s="32" t="s">
        <v>238</v>
      </c>
      <c r="L1" s="32" t="s">
        <v>240</v>
      </c>
      <c r="M1" s="32" t="s">
        <v>265</v>
      </c>
      <c r="N1" s="32" t="s">
        <v>266</v>
      </c>
      <c r="O1" s="32" t="s">
        <v>250</v>
      </c>
      <c r="P1" s="32" t="s">
        <v>267</v>
      </c>
      <c r="Q1" s="32" t="s">
        <v>251</v>
      </c>
      <c r="R1" s="32" t="s">
        <v>268</v>
      </c>
      <c r="S1" s="32" t="s">
        <v>271</v>
      </c>
      <c r="T1" s="32" t="s">
        <v>257</v>
      </c>
      <c r="U1" s="32" t="s">
        <v>261</v>
      </c>
      <c r="V1" s="32" t="s">
        <v>262</v>
      </c>
      <c r="W1" s="32" t="s">
        <v>263</v>
      </c>
      <c r="X1" s="32" t="s">
        <v>264</v>
      </c>
    </row>
    <row r="2" spans="1:24" hidden="1" x14ac:dyDescent="0.3">
      <c r="A2" s="26">
        <v>38001</v>
      </c>
      <c r="B2">
        <v>155</v>
      </c>
      <c r="C2" s="26" t="s">
        <v>211</v>
      </c>
      <c r="D2">
        <v>1</v>
      </c>
      <c r="E2" t="s">
        <v>214</v>
      </c>
      <c r="F2">
        <v>4</v>
      </c>
      <c r="G2">
        <v>20</v>
      </c>
      <c r="H2">
        <f>G2/100</f>
        <v>0.2</v>
      </c>
      <c r="I2">
        <v>6.2</v>
      </c>
      <c r="J2">
        <v>1.5</v>
      </c>
      <c r="K2">
        <f>0.7854*H2^2</f>
        <v>3.1416000000000006E-2</v>
      </c>
      <c r="L2">
        <f>0.000081*(G2^1.864042*I2^0.850892+0.000027*G2^2)</f>
        <v>0.10183640374668251</v>
      </c>
      <c r="M2">
        <v>0.47</v>
      </c>
      <c r="N2">
        <v>0.75</v>
      </c>
      <c r="O2">
        <f>L2*M2*N2</f>
        <v>3.5897332320705584E-2</v>
      </c>
      <c r="P2">
        <v>0.52100000000000002</v>
      </c>
      <c r="Q2">
        <f>O2*P2</f>
        <v>1.8702510139087612E-2</v>
      </c>
      <c r="R2" t="s">
        <v>269</v>
      </c>
      <c r="S2">
        <v>3.67</v>
      </c>
      <c r="T2">
        <f>(L2*M2*N2)*(1+0.2)*P2*S2</f>
        <v>8.2365854652541828E-2</v>
      </c>
    </row>
    <row r="3" spans="1:24" hidden="1" x14ac:dyDescent="0.3">
      <c r="A3" s="26">
        <v>38001</v>
      </c>
      <c r="B3">
        <v>155</v>
      </c>
      <c r="C3" s="26" t="s">
        <v>211</v>
      </c>
      <c r="D3">
        <v>2</v>
      </c>
      <c r="E3" t="s">
        <v>222</v>
      </c>
      <c r="F3">
        <v>4</v>
      </c>
      <c r="G3">
        <v>17.5</v>
      </c>
      <c r="H3">
        <f t="shared" ref="H3:H66" si="0">G3/100</f>
        <v>0.17499999999999999</v>
      </c>
      <c r="I3">
        <v>4.5</v>
      </c>
      <c r="J3">
        <v>1.8</v>
      </c>
      <c r="K3">
        <f t="shared" ref="K3:K66" si="1">0.7854*H3^2</f>
        <v>2.4052874999999998E-2</v>
      </c>
      <c r="L3">
        <f>0.000081*(G3^1.922704*I3^0.783213+0.000032*G3^2)</f>
        <v>6.457867322704762E-2</v>
      </c>
      <c r="M3">
        <v>0.61</v>
      </c>
      <c r="N3">
        <v>1.07</v>
      </c>
      <c r="O3">
        <f>L3*M3*N3</f>
        <v>4.2150500015293989E-2</v>
      </c>
      <c r="P3">
        <v>0.53100000000000003</v>
      </c>
      <c r="Q3">
        <f>O3*P3</f>
        <v>2.238191550812111E-2</v>
      </c>
      <c r="R3" t="s">
        <v>269</v>
      </c>
      <c r="S3">
        <v>3.67</v>
      </c>
      <c r="T3">
        <f>(L3*M3*N3)*(1+0.2)*P3*S3</f>
        <v>9.8569955897765377E-2</v>
      </c>
    </row>
    <row r="4" spans="1:24" hidden="1" x14ac:dyDescent="0.3">
      <c r="A4" s="26">
        <v>38001</v>
      </c>
      <c r="B4">
        <v>155</v>
      </c>
      <c r="C4" s="26" t="s">
        <v>211</v>
      </c>
      <c r="D4">
        <v>3</v>
      </c>
      <c r="E4" t="s">
        <v>215</v>
      </c>
      <c r="F4">
        <v>3</v>
      </c>
      <c r="G4">
        <v>7.5</v>
      </c>
      <c r="H4">
        <f t="shared" si="0"/>
        <v>7.4999999999999997E-2</v>
      </c>
      <c r="I4">
        <v>3.5</v>
      </c>
      <c r="J4">
        <v>2</v>
      </c>
      <c r="K4">
        <f t="shared" si="1"/>
        <v>4.4178749999999999E-3</v>
      </c>
      <c r="L4">
        <f>0.000064*(G4^1.958025*I4^0.883501+0.000045*G4^2)</f>
        <v>1.0006069080086825E-2</v>
      </c>
      <c r="M4">
        <v>0.44</v>
      </c>
      <c r="N4">
        <v>0.75</v>
      </c>
      <c r="O4">
        <f>L4*M4*N4</f>
        <v>3.3020027964286523E-3</v>
      </c>
      <c r="P4">
        <v>0.52100000000000002</v>
      </c>
      <c r="Q4">
        <f>O4*P4</f>
        <v>1.7203434569393278E-3</v>
      </c>
      <c r="R4" t="s">
        <v>269</v>
      </c>
      <c r="S4">
        <v>3.67</v>
      </c>
      <c r="T4">
        <f>(L4*M4*N4)*(1+0.2)*P4*S4</f>
        <v>7.5763925843607988E-3</v>
      </c>
    </row>
    <row r="5" spans="1:24" hidden="1" x14ac:dyDescent="0.3">
      <c r="A5" s="26">
        <v>38001</v>
      </c>
      <c r="B5">
        <v>155</v>
      </c>
      <c r="C5" s="26" t="s">
        <v>211</v>
      </c>
      <c r="D5">
        <v>4</v>
      </c>
      <c r="E5" t="s">
        <v>217</v>
      </c>
      <c r="F5">
        <v>3</v>
      </c>
      <c r="G5">
        <v>8.5</v>
      </c>
      <c r="H5">
        <f t="shared" si="0"/>
        <v>8.5000000000000006E-2</v>
      </c>
      <c r="I5">
        <v>4</v>
      </c>
      <c r="J5">
        <v>1.8</v>
      </c>
      <c r="K5">
        <f t="shared" si="1"/>
        <v>5.6745150000000006E-3</v>
      </c>
      <c r="L5">
        <f>0.000059*(G5^1.965295*I5^0.892133+0.000019*G5^2)</f>
        <v>1.3631842064834828E-2</v>
      </c>
      <c r="M5">
        <v>0.47</v>
      </c>
      <c r="N5">
        <v>0.75</v>
      </c>
      <c r="O5">
        <f>L5*M5*N5</f>
        <v>4.805224327854277E-3</v>
      </c>
      <c r="P5">
        <v>0.52100000000000002</v>
      </c>
      <c r="Q5">
        <f>O5*P5</f>
        <v>2.5035218748120786E-3</v>
      </c>
      <c r="R5" t="s">
        <v>269</v>
      </c>
      <c r="S5">
        <v>3.67</v>
      </c>
      <c r="T5">
        <f>(L5*M5*N5)*(1+0.2)*P5*S5</f>
        <v>1.1025510336672392E-2</v>
      </c>
    </row>
    <row r="6" spans="1:24" hidden="1" x14ac:dyDescent="0.3">
      <c r="A6" s="26">
        <v>38001</v>
      </c>
      <c r="B6">
        <v>155</v>
      </c>
      <c r="C6" s="26" t="s">
        <v>211</v>
      </c>
      <c r="D6">
        <v>5</v>
      </c>
      <c r="E6" t="s">
        <v>214</v>
      </c>
      <c r="F6">
        <v>4</v>
      </c>
      <c r="G6">
        <v>9.5</v>
      </c>
      <c r="H6">
        <f t="shared" si="0"/>
        <v>9.5000000000000001E-2</v>
      </c>
      <c r="I6">
        <v>4.5</v>
      </c>
      <c r="J6">
        <v>1.2</v>
      </c>
      <c r="K6">
        <f>0.7854*H6^2</f>
        <v>7.088235E-3</v>
      </c>
      <c r="L6">
        <f>0.000081*(G6^1.864042*I6^0.850892+0.000027*G6^2)</f>
        <v>1.9356222886330245E-2</v>
      </c>
      <c r="O6">
        <f>L6*0.47*0.75</f>
        <v>6.8230685674314107E-3</v>
      </c>
      <c r="Q6">
        <f>O6*0.521</f>
        <v>3.5548187236317651E-3</v>
      </c>
      <c r="T6">
        <f>(L6*0.47*0.75)*(1+0.2)*0.521*3.67</f>
        <v>1.5655421658874291E-2</v>
      </c>
    </row>
    <row r="7" spans="1:24" hidden="1" x14ac:dyDescent="0.3">
      <c r="A7" s="26">
        <v>38001</v>
      </c>
      <c r="B7">
        <v>155</v>
      </c>
      <c r="C7" s="26" t="s">
        <v>211</v>
      </c>
      <c r="D7">
        <v>6</v>
      </c>
      <c r="E7" t="s">
        <v>217</v>
      </c>
      <c r="F7">
        <v>4</v>
      </c>
      <c r="G7">
        <v>11</v>
      </c>
      <c r="H7">
        <f t="shared" si="0"/>
        <v>0.11</v>
      </c>
      <c r="I7">
        <v>4</v>
      </c>
      <c r="J7">
        <v>1.1000000000000001</v>
      </c>
      <c r="K7">
        <f t="shared" si="1"/>
        <v>9.503339999999999E-3</v>
      </c>
      <c r="L7">
        <f t="shared" ref="L7:L8" si="2">0.000059*(G7^1.965295*I7^0.892133+0.000019*G7^2)</f>
        <v>2.2626430116743861E-2</v>
      </c>
      <c r="O7">
        <f>L7*0.47*0.75</f>
        <v>7.975816616152211E-3</v>
      </c>
      <c r="Q7">
        <f t="shared" ref="Q7:Q8" si="3">O7*0.52</f>
        <v>4.1474246403991498E-3</v>
      </c>
      <c r="T7">
        <f>(L7*0.47*0.75)*(1+0.2)*0.52*3.67</f>
        <v>1.8265258116317854E-2</v>
      </c>
    </row>
    <row r="8" spans="1:24" hidden="1" x14ac:dyDescent="0.3">
      <c r="A8" s="26">
        <v>38001</v>
      </c>
      <c r="B8">
        <v>155</v>
      </c>
      <c r="C8" s="26" t="s">
        <v>211</v>
      </c>
      <c r="D8">
        <v>7</v>
      </c>
      <c r="E8" t="s">
        <v>217</v>
      </c>
      <c r="F8">
        <v>4</v>
      </c>
      <c r="G8">
        <v>9</v>
      </c>
      <c r="H8">
        <f t="shared" si="0"/>
        <v>0.09</v>
      </c>
      <c r="I8">
        <v>4.3</v>
      </c>
      <c r="J8">
        <v>1.5</v>
      </c>
      <c r="K8">
        <f t="shared" si="1"/>
        <v>6.3617399999999994E-3</v>
      </c>
      <c r="L8">
        <f t="shared" si="2"/>
        <v>1.6268989610713699E-2</v>
      </c>
      <c r="O8">
        <f>L8*0.47*0.75</f>
        <v>5.734818837776579E-3</v>
      </c>
      <c r="Q8">
        <f t="shared" si="3"/>
        <v>2.9821057956438213E-3</v>
      </c>
      <c r="T8">
        <f>(L8*0.47*0.75)*(1+0.2)*0.52*3.67</f>
        <v>1.3133193924015386E-2</v>
      </c>
    </row>
    <row r="9" spans="1:24" hidden="1" x14ac:dyDescent="0.3">
      <c r="A9" s="26">
        <v>38001</v>
      </c>
      <c r="B9">
        <v>155</v>
      </c>
      <c r="C9" s="26" t="s">
        <v>211</v>
      </c>
      <c r="D9">
        <v>8</v>
      </c>
      <c r="E9" t="s">
        <v>215</v>
      </c>
      <c r="F9">
        <v>2</v>
      </c>
      <c r="G9">
        <v>39.5</v>
      </c>
      <c r="H9">
        <f t="shared" si="0"/>
        <v>0.39500000000000002</v>
      </c>
      <c r="I9">
        <v>11.4</v>
      </c>
      <c r="J9">
        <v>6</v>
      </c>
      <c r="K9">
        <f t="shared" si="1"/>
        <v>0.12254203500000002</v>
      </c>
      <c r="L9">
        <f>0.000064*(G9^1.958025*I9^0.883501+0.000045*G9^2)</f>
        <v>0.73474417424841587</v>
      </c>
      <c r="O9">
        <f>L9*0.44*0.75</f>
        <v>0.24246557750197723</v>
      </c>
      <c r="Q9">
        <f>O9*0.52</f>
        <v>0.12608210030102815</v>
      </c>
      <c r="T9">
        <f>(L9*0.44*0.75)*(1+0.2)*0.52*3.67</f>
        <v>0.55526556972572794</v>
      </c>
      <c r="U9">
        <v>85</v>
      </c>
      <c r="V9">
        <v>93</v>
      </c>
      <c r="W9">
        <v>36</v>
      </c>
      <c r="X9">
        <v>8</v>
      </c>
    </row>
    <row r="10" spans="1:24" hidden="1" x14ac:dyDescent="0.3">
      <c r="A10" s="26">
        <v>38001</v>
      </c>
      <c r="B10">
        <v>155</v>
      </c>
      <c r="C10" s="26" t="s">
        <v>211</v>
      </c>
      <c r="D10">
        <v>9</v>
      </c>
      <c r="E10" t="s">
        <v>217</v>
      </c>
      <c r="F10">
        <v>1</v>
      </c>
      <c r="G10">
        <v>35.5</v>
      </c>
      <c r="H10">
        <f t="shared" si="0"/>
        <v>0.35499999999999998</v>
      </c>
      <c r="I10">
        <v>14.6</v>
      </c>
      <c r="J10">
        <v>8</v>
      </c>
      <c r="K10">
        <f t="shared" si="1"/>
        <v>9.8980034999999994E-2</v>
      </c>
      <c r="L10">
        <f>0.000059*(G10^1.965295*I10^0.892133+0.000019*G10^2)</f>
        <v>0.71823489840322219</v>
      </c>
      <c r="O10">
        <f>L10*0.47*0.75</f>
        <v>0.25317780168713577</v>
      </c>
      <c r="Q10">
        <f>O10*0.52</f>
        <v>0.13165245687731061</v>
      </c>
      <c r="T10">
        <f>(L10*0.47*0.75)*(1+0.2)*0.52*3.67</f>
        <v>0.57979742008767587</v>
      </c>
      <c r="U10">
        <v>75</v>
      </c>
      <c r="V10">
        <v>83</v>
      </c>
      <c r="W10">
        <v>9</v>
      </c>
      <c r="X10">
        <v>7</v>
      </c>
    </row>
    <row r="11" spans="1:24" hidden="1" x14ac:dyDescent="0.3">
      <c r="A11" s="26">
        <v>38001</v>
      </c>
      <c r="B11">
        <v>155</v>
      </c>
      <c r="C11" s="26" t="s">
        <v>211</v>
      </c>
      <c r="D11">
        <v>10</v>
      </c>
      <c r="E11" t="s">
        <v>215</v>
      </c>
      <c r="F11">
        <v>3</v>
      </c>
      <c r="G11">
        <v>42.5</v>
      </c>
      <c r="H11">
        <f t="shared" si="0"/>
        <v>0.42499999999999999</v>
      </c>
      <c r="I11">
        <v>8.6</v>
      </c>
      <c r="J11">
        <v>3</v>
      </c>
      <c r="K11">
        <f t="shared" si="1"/>
        <v>0.14186287499999997</v>
      </c>
      <c r="L11">
        <f t="shared" ref="L11:L12" si="4">0.000064*(G11^1.958025*I11^0.883501+0.000045*G11^2)</f>
        <v>0.66105857404906443</v>
      </c>
      <c r="O11">
        <f>L11*0.44*0.75</f>
        <v>0.21814932943619125</v>
      </c>
      <c r="Q11">
        <f t="shared" ref="Q11:Q14" si="5">O11*0.52</f>
        <v>0.11343765130681946</v>
      </c>
      <c r="T11">
        <f>(L11*0.44*0.75)*(1+0.2)*0.52*3.67</f>
        <v>0.49957941635523279</v>
      </c>
    </row>
    <row r="12" spans="1:24" hidden="1" x14ac:dyDescent="0.3">
      <c r="A12" s="26">
        <v>38001</v>
      </c>
      <c r="B12">
        <v>155</v>
      </c>
      <c r="C12" s="26" t="s">
        <v>211</v>
      </c>
      <c r="D12">
        <v>11</v>
      </c>
      <c r="E12" t="s">
        <v>215</v>
      </c>
      <c r="F12">
        <v>3</v>
      </c>
      <c r="G12">
        <v>9.5</v>
      </c>
      <c r="H12">
        <f t="shared" si="0"/>
        <v>9.5000000000000001E-2</v>
      </c>
      <c r="I12">
        <v>3</v>
      </c>
      <c r="J12">
        <v>1.8</v>
      </c>
      <c r="K12">
        <f t="shared" si="1"/>
        <v>7.088235E-3</v>
      </c>
      <c r="L12">
        <f t="shared" si="4"/>
        <v>1.3871789167190901E-2</v>
      </c>
      <c r="O12">
        <f>L12*0.44*0.75</f>
        <v>4.5776904251729972E-3</v>
      </c>
      <c r="Q12">
        <f t="shared" si="5"/>
        <v>2.3803990210899588E-3</v>
      </c>
      <c r="T12">
        <f>(L12*0.44*0.75)*(1+0.2)*0.52*3.67</f>
        <v>1.0483277288880178E-2</v>
      </c>
    </row>
    <row r="13" spans="1:24" hidden="1" x14ac:dyDescent="0.3">
      <c r="A13" s="26">
        <v>38001</v>
      </c>
      <c r="B13">
        <v>155</v>
      </c>
      <c r="C13" s="26" t="s">
        <v>211</v>
      </c>
      <c r="D13">
        <v>12</v>
      </c>
      <c r="E13" t="s">
        <v>217</v>
      </c>
      <c r="F13">
        <v>3</v>
      </c>
      <c r="G13">
        <v>9.5</v>
      </c>
      <c r="H13">
        <f t="shared" si="0"/>
        <v>9.5000000000000001E-2</v>
      </c>
      <c r="I13">
        <v>2.5</v>
      </c>
      <c r="J13">
        <v>1</v>
      </c>
      <c r="K13">
        <f t="shared" si="1"/>
        <v>7.088235E-3</v>
      </c>
      <c r="L13">
        <f t="shared" ref="L13:L14" si="6">0.000059*(G13^1.965295*I13^0.892133+0.000019*G13^2)</f>
        <v>1.1152870971946659E-2</v>
      </c>
      <c r="O13">
        <f>L13*0.47*0.75</f>
        <v>3.931387017611197E-3</v>
      </c>
      <c r="Q13">
        <f t="shared" si="5"/>
        <v>2.0443212491578224E-3</v>
      </c>
      <c r="T13">
        <f>(L13*0.47*0.75)*(1+0.2)*0.52*3.67</f>
        <v>9.0031907812910487E-3</v>
      </c>
    </row>
    <row r="14" spans="1:24" hidden="1" x14ac:dyDescent="0.3">
      <c r="A14" s="26">
        <v>38001</v>
      </c>
      <c r="B14">
        <v>155</v>
      </c>
      <c r="C14" s="26" t="s">
        <v>211</v>
      </c>
      <c r="D14">
        <v>13</v>
      </c>
      <c r="E14" t="s">
        <v>217</v>
      </c>
      <c r="F14">
        <v>7</v>
      </c>
      <c r="G14">
        <v>7.5</v>
      </c>
      <c r="H14">
        <f t="shared" si="0"/>
        <v>7.4999999999999997E-2</v>
      </c>
      <c r="I14">
        <v>2.5</v>
      </c>
      <c r="J14">
        <v>0</v>
      </c>
      <c r="K14">
        <f t="shared" si="1"/>
        <v>4.4178749999999999E-3</v>
      </c>
      <c r="L14">
        <f t="shared" si="6"/>
        <v>7.0084964622080005E-3</v>
      </c>
      <c r="O14">
        <f>L14*0.47*0.75</f>
        <v>2.47049500292832E-3</v>
      </c>
      <c r="Q14">
        <f t="shared" si="5"/>
        <v>1.2846574015227263E-3</v>
      </c>
      <c r="T14">
        <f>(L14*0.47*0.75)*(1+0.2)*0.52*3.67</f>
        <v>5.6576311963060875E-3</v>
      </c>
    </row>
    <row r="15" spans="1:24" hidden="1" x14ac:dyDescent="0.3">
      <c r="A15" s="26">
        <v>38001</v>
      </c>
      <c r="B15">
        <v>155</v>
      </c>
      <c r="C15" s="26" t="s">
        <v>211</v>
      </c>
      <c r="D15">
        <v>14</v>
      </c>
      <c r="E15" t="s">
        <v>215</v>
      </c>
      <c r="F15">
        <v>3</v>
      </c>
      <c r="G15">
        <v>8.5</v>
      </c>
      <c r="H15">
        <f t="shared" si="0"/>
        <v>8.5000000000000006E-2</v>
      </c>
      <c r="I15">
        <v>3.5</v>
      </c>
      <c r="J15">
        <v>1.2</v>
      </c>
      <c r="K15">
        <f t="shared" si="1"/>
        <v>5.6745150000000006E-3</v>
      </c>
      <c r="L15">
        <f t="shared" ref="L15:L16" si="7">0.000064*(G15^1.958025*I15^0.883501+0.000045*G15^2)</f>
        <v>1.2784895884886942E-2</v>
      </c>
      <c r="O15">
        <f>L15*0.44*0.75</f>
        <v>4.2190156420126908E-3</v>
      </c>
      <c r="Q15">
        <f t="shared" ref="Q15:Q16" si="8">O15*0.52</f>
        <v>2.1938881338465993E-3</v>
      </c>
      <c r="T15">
        <f>(L15*0.44*0.75)*(1+0.2)*0.52*3.67</f>
        <v>9.6618833414604238E-3</v>
      </c>
    </row>
    <row r="16" spans="1:24" hidden="1" x14ac:dyDescent="0.3">
      <c r="A16" s="26">
        <v>38001</v>
      </c>
      <c r="B16">
        <v>155</v>
      </c>
      <c r="C16" s="26" t="s">
        <v>211</v>
      </c>
      <c r="D16">
        <v>15</v>
      </c>
      <c r="E16" t="s">
        <v>215</v>
      </c>
      <c r="F16">
        <v>4</v>
      </c>
      <c r="G16">
        <v>10</v>
      </c>
      <c r="H16">
        <f t="shared" si="0"/>
        <v>0.1</v>
      </c>
      <c r="I16">
        <v>4</v>
      </c>
      <c r="J16">
        <v>1.3</v>
      </c>
      <c r="K16">
        <f t="shared" si="1"/>
        <v>7.8540000000000016E-3</v>
      </c>
      <c r="L16">
        <f t="shared" si="7"/>
        <v>1.977570173247347E-2</v>
      </c>
      <c r="O16">
        <f>L16*0.44*0.75</f>
        <v>6.5259815717162457E-3</v>
      </c>
      <c r="Q16">
        <f t="shared" si="8"/>
        <v>3.3935104172924477E-3</v>
      </c>
      <c r="T16">
        <f>(L16*0.44*0.75)*(1+0.2)*0.52*3.67</f>
        <v>1.4945019877755941E-2</v>
      </c>
    </row>
    <row r="17" spans="1:20" hidden="1" x14ac:dyDescent="0.3">
      <c r="A17" s="26">
        <v>38001</v>
      </c>
      <c r="B17">
        <v>155</v>
      </c>
      <c r="C17" s="26" t="s">
        <v>211</v>
      </c>
      <c r="D17">
        <v>16</v>
      </c>
      <c r="E17" t="s">
        <v>217</v>
      </c>
      <c r="F17">
        <v>3</v>
      </c>
      <c r="G17">
        <v>9.5</v>
      </c>
      <c r="H17">
        <f t="shared" si="0"/>
        <v>9.5000000000000001E-2</v>
      </c>
      <c r="I17">
        <v>3</v>
      </c>
      <c r="J17">
        <v>1.36</v>
      </c>
      <c r="K17">
        <f t="shared" si="1"/>
        <v>7.088235E-3</v>
      </c>
      <c r="L17">
        <f>0.000059*(G17^1.965295*I17^0.892133+0.000019*G17^2)</f>
        <v>1.3122793325053766E-2</v>
      </c>
      <c r="O17">
        <f>L17*0.47*0.75</f>
        <v>4.6257846470814518E-3</v>
      </c>
      <c r="Q17">
        <f>O17*0.52</f>
        <v>2.4054080164823549E-3</v>
      </c>
      <c r="T17">
        <f>(L17*0.47*0.75)*(1+0.2)*0.52*3.67</f>
        <v>1.0593416904588291E-2</v>
      </c>
    </row>
    <row r="18" spans="1:20" hidden="1" x14ac:dyDescent="0.3">
      <c r="A18" s="26">
        <v>38001</v>
      </c>
      <c r="B18">
        <v>155</v>
      </c>
      <c r="C18" s="26" t="s">
        <v>211</v>
      </c>
      <c r="D18">
        <v>17</v>
      </c>
      <c r="E18" t="s">
        <v>214</v>
      </c>
      <c r="F18">
        <v>3</v>
      </c>
      <c r="G18">
        <v>11</v>
      </c>
      <c r="H18">
        <f t="shared" si="0"/>
        <v>0.11</v>
      </c>
      <c r="I18">
        <v>4</v>
      </c>
      <c r="J18">
        <v>0.5</v>
      </c>
      <c r="K18">
        <f>0.7854*H18^2</f>
        <v>9.503339999999999E-3</v>
      </c>
      <c r="L18">
        <f>0.000081*(G18^1.864042*I18^0.850892+0.000027*G18^2)</f>
        <v>2.301323893678961E-2</v>
      </c>
      <c r="O18">
        <f>L18*0.47*0.75</f>
        <v>8.1121667252183373E-3</v>
      </c>
      <c r="Q18">
        <f>O18*0.521</f>
        <v>4.2264388638387539E-3</v>
      </c>
      <c r="T18">
        <f>(L18*0.47*0.75)*(1+0.2)*0.521*3.67</f>
        <v>1.861323675634587E-2</v>
      </c>
    </row>
    <row r="19" spans="1:20" hidden="1" x14ac:dyDescent="0.3">
      <c r="A19" s="26">
        <v>38001</v>
      </c>
      <c r="B19">
        <v>155</v>
      </c>
      <c r="C19" s="26" t="s">
        <v>211</v>
      </c>
      <c r="D19">
        <v>18</v>
      </c>
      <c r="E19" t="s">
        <v>217</v>
      </c>
      <c r="F19">
        <v>3</v>
      </c>
      <c r="G19">
        <v>21.5</v>
      </c>
      <c r="H19">
        <f t="shared" si="0"/>
        <v>0.215</v>
      </c>
      <c r="I19">
        <v>4</v>
      </c>
      <c r="J19">
        <v>1.8</v>
      </c>
      <c r="K19">
        <f t="shared" si="1"/>
        <v>3.6305114999999999E-2</v>
      </c>
      <c r="L19">
        <f>0.000059*(G19^1.965295*I19^0.892133+0.000019*G19^2)</f>
        <v>8.4451410155643974E-2</v>
      </c>
      <c r="O19">
        <f>L19*0.47*0.75</f>
        <v>2.9769122079864499E-2</v>
      </c>
      <c r="Q19">
        <f>O19*0.52</f>
        <v>1.547994348152954E-2</v>
      </c>
      <c r="T19">
        <f>(L19*0.47*0.75)*(1+0.2)*0.52*3.67</f>
        <v>6.8173671092656096E-2</v>
      </c>
    </row>
    <row r="20" spans="1:20" hidden="1" x14ac:dyDescent="0.3">
      <c r="A20" s="26">
        <v>38001</v>
      </c>
      <c r="B20">
        <v>155</v>
      </c>
      <c r="C20" s="26" t="s">
        <v>211</v>
      </c>
      <c r="D20">
        <v>19</v>
      </c>
      <c r="E20" t="s">
        <v>215</v>
      </c>
      <c r="F20">
        <v>4</v>
      </c>
      <c r="G20">
        <v>10.5</v>
      </c>
      <c r="H20">
        <f t="shared" si="0"/>
        <v>0.105</v>
      </c>
      <c r="I20">
        <v>4.5</v>
      </c>
      <c r="J20">
        <v>1.8</v>
      </c>
      <c r="K20">
        <f t="shared" si="1"/>
        <v>8.659034999999999E-3</v>
      </c>
      <c r="L20">
        <f>0.000064*(G20^1.958025*I20^0.883501+0.000045*G20^2)</f>
        <v>2.4144252920129474E-2</v>
      </c>
      <c r="O20">
        <f>L20*0.44*0.75</f>
        <v>7.9676034636427268E-3</v>
      </c>
      <c r="Q20">
        <f>O20*0.52</f>
        <v>4.143153801094218E-3</v>
      </c>
      <c r="T20">
        <f>(L20*0.44*0.75)*(1+0.2)*0.52*3.67</f>
        <v>1.8246449340018938E-2</v>
      </c>
    </row>
    <row r="21" spans="1:20" hidden="1" x14ac:dyDescent="0.3">
      <c r="A21" s="26">
        <v>38001</v>
      </c>
      <c r="B21">
        <v>155</v>
      </c>
      <c r="C21" s="26" t="s">
        <v>211</v>
      </c>
      <c r="D21">
        <v>20</v>
      </c>
      <c r="E21" t="s">
        <v>220</v>
      </c>
      <c r="F21">
        <v>3</v>
      </c>
      <c r="G21">
        <v>14.5</v>
      </c>
      <c r="H21">
        <f t="shared" si="0"/>
        <v>0.14499999999999999</v>
      </c>
      <c r="I21">
        <v>3</v>
      </c>
      <c r="J21">
        <v>1.7</v>
      </c>
      <c r="K21">
        <f t="shared" si="1"/>
        <v>1.6513034999999999E-2</v>
      </c>
      <c r="L21">
        <f>0.000084*(G21^1.894314*I21^0.808223+0.000031*G21^2)</f>
        <v>3.2352114672568988E-2</v>
      </c>
      <c r="M21">
        <v>0.78</v>
      </c>
      <c r="N21">
        <v>1.07</v>
      </c>
      <c r="O21">
        <f>L21*M21*N21</f>
        <v>2.7001074905726077E-2</v>
      </c>
      <c r="P21">
        <v>0.53100000000000003</v>
      </c>
      <c r="Q21">
        <f>O21*P21</f>
        <v>1.4337570774940548E-2</v>
      </c>
      <c r="R21" t="s">
        <v>269</v>
      </c>
      <c r="S21">
        <v>3.67</v>
      </c>
      <c r="T21">
        <f>(L21*M21*N21)*(1+0.2)*P21*S21</f>
        <v>6.3142661692838165E-2</v>
      </c>
    </row>
    <row r="22" spans="1:20" hidden="1" x14ac:dyDescent="0.3">
      <c r="A22" s="26">
        <v>38001</v>
      </c>
      <c r="B22">
        <v>155</v>
      </c>
      <c r="C22" s="26" t="s">
        <v>211</v>
      </c>
      <c r="D22">
        <v>21</v>
      </c>
      <c r="E22" t="s">
        <v>220</v>
      </c>
      <c r="F22">
        <v>4</v>
      </c>
      <c r="G22">
        <v>28.5</v>
      </c>
      <c r="H22">
        <f t="shared" si="0"/>
        <v>0.28499999999999998</v>
      </c>
      <c r="I22">
        <v>5.3</v>
      </c>
      <c r="J22">
        <v>1.8</v>
      </c>
      <c r="K22">
        <f t="shared" si="1"/>
        <v>6.3794114999999998E-2</v>
      </c>
      <c r="L22">
        <f t="shared" ref="L22:L23" si="9">0.000084*(G22^1.894314*I22^0.808223+0.000031*G22^2)</f>
        <v>0.18432900200661118</v>
      </c>
      <c r="O22">
        <f>L22*0.78*1.07</f>
        <v>0.15384098507471769</v>
      </c>
      <c r="Q22">
        <f t="shared" ref="Q22:Q23" si="10">O22*0.531</f>
        <v>8.1689563074675092E-2</v>
      </c>
      <c r="T22">
        <f>(L22*0.78*1.07)*(1+0.2)*0.531*3.67</f>
        <v>0.35976083578086915</v>
      </c>
    </row>
    <row r="23" spans="1:20" hidden="1" x14ac:dyDescent="0.3">
      <c r="A23" s="26">
        <v>38001</v>
      </c>
      <c r="B23">
        <v>155</v>
      </c>
      <c r="C23" s="26" t="s">
        <v>211</v>
      </c>
      <c r="D23">
        <v>22</v>
      </c>
      <c r="E23" t="s">
        <v>220</v>
      </c>
      <c r="F23">
        <v>3</v>
      </c>
      <c r="G23">
        <v>12.5</v>
      </c>
      <c r="H23">
        <f t="shared" si="0"/>
        <v>0.125</v>
      </c>
      <c r="I23">
        <v>2.5</v>
      </c>
      <c r="J23">
        <v>1.7</v>
      </c>
      <c r="K23">
        <f t="shared" si="1"/>
        <v>1.2271875E-2</v>
      </c>
      <c r="L23">
        <f t="shared" si="9"/>
        <v>2.1076763964811087E-2</v>
      </c>
      <c r="O23">
        <f>L23*0.78*1.07</f>
        <v>1.7590667205031336E-2</v>
      </c>
      <c r="Q23">
        <f t="shared" si="10"/>
        <v>9.340644285871641E-3</v>
      </c>
      <c r="T23">
        <f>(L23*0.78*1.07)*(1+0.2)*0.531*3.67</f>
        <v>4.1136197434978698E-2</v>
      </c>
    </row>
    <row r="24" spans="1:20" hidden="1" x14ac:dyDescent="0.3">
      <c r="A24" s="26">
        <v>38001</v>
      </c>
      <c r="B24">
        <v>155</v>
      </c>
      <c r="C24" s="26" t="s">
        <v>211</v>
      </c>
      <c r="D24">
        <v>23</v>
      </c>
      <c r="E24" t="s">
        <v>217</v>
      </c>
      <c r="F24">
        <v>3</v>
      </c>
      <c r="G24">
        <v>7.5</v>
      </c>
      <c r="H24">
        <f t="shared" si="0"/>
        <v>7.4999999999999997E-2</v>
      </c>
      <c r="I24">
        <v>3.6</v>
      </c>
      <c r="J24">
        <v>1.4</v>
      </c>
      <c r="K24">
        <f t="shared" si="1"/>
        <v>4.4178749999999999E-3</v>
      </c>
      <c r="L24">
        <f>0.000059*(G24^1.965295*I24^0.892133+0.000019*G24^2)</f>
        <v>9.7029586039263753E-3</v>
      </c>
      <c r="O24">
        <f>L24*0.47*0.75</f>
        <v>3.4202929078840467E-3</v>
      </c>
      <c r="Q24">
        <f t="shared" ref="Q24:Q31" si="11">O24*0.52</f>
        <v>1.7785523120997045E-3</v>
      </c>
      <c r="T24">
        <f>(L24*0.47*0.75)*(1+0.2)*0.52*3.67</f>
        <v>7.8327443824870967E-3</v>
      </c>
    </row>
    <row r="25" spans="1:20" hidden="1" x14ac:dyDescent="0.3">
      <c r="A25" s="26">
        <v>38001</v>
      </c>
      <c r="B25">
        <v>155</v>
      </c>
      <c r="C25" s="26" t="s">
        <v>211</v>
      </c>
      <c r="D25">
        <v>24</v>
      </c>
      <c r="E25" t="s">
        <v>215</v>
      </c>
      <c r="F25">
        <v>3</v>
      </c>
      <c r="G25">
        <v>7.5</v>
      </c>
      <c r="H25">
        <f t="shared" si="0"/>
        <v>7.4999999999999997E-2</v>
      </c>
      <c r="I25">
        <v>3.4</v>
      </c>
      <c r="J25">
        <v>1.5</v>
      </c>
      <c r="K25">
        <f t="shared" si="1"/>
        <v>4.4178749999999999E-3</v>
      </c>
      <c r="L25">
        <f>0.000064*(G25^1.958025*I25^0.883501+0.000045*G25^2)</f>
        <v>9.7530662142920853E-3</v>
      </c>
      <c r="O25">
        <f>L25*0.44*0.75</f>
        <v>3.2185118507163882E-3</v>
      </c>
      <c r="Q25">
        <f t="shared" si="11"/>
        <v>1.673626162372522E-3</v>
      </c>
      <c r="T25">
        <f>(L25*0.44*0.75)*(1+0.2)*0.52*3.67</f>
        <v>7.3706496190885868E-3</v>
      </c>
    </row>
    <row r="26" spans="1:20" hidden="1" x14ac:dyDescent="0.3">
      <c r="A26" s="26">
        <v>38001</v>
      </c>
      <c r="B26">
        <v>155</v>
      </c>
      <c r="C26" s="26" t="s">
        <v>211</v>
      </c>
      <c r="D26">
        <v>25</v>
      </c>
      <c r="E26" t="s">
        <v>217</v>
      </c>
      <c r="F26">
        <v>3</v>
      </c>
      <c r="G26">
        <v>7.5</v>
      </c>
      <c r="H26">
        <f t="shared" si="0"/>
        <v>7.4999999999999997E-2</v>
      </c>
      <c r="I26">
        <v>3.6</v>
      </c>
      <c r="J26">
        <v>2</v>
      </c>
      <c r="K26">
        <f t="shared" si="1"/>
        <v>4.4178749999999999E-3</v>
      </c>
      <c r="L26">
        <f>0.000059*(G26^1.965295*I26^0.892133+0.000019*G26^2)</f>
        <v>9.7029586039263753E-3</v>
      </c>
      <c r="O26">
        <f>L26*0.47*0.75</f>
        <v>3.4202929078840467E-3</v>
      </c>
      <c r="Q26">
        <f t="shared" si="11"/>
        <v>1.7785523120997045E-3</v>
      </c>
      <c r="T26">
        <f>(L26*0.47*0.75)*(1+0.2)*0.52*3.67</f>
        <v>7.8327443824870967E-3</v>
      </c>
    </row>
    <row r="27" spans="1:20" hidden="1" x14ac:dyDescent="0.3">
      <c r="A27" s="26">
        <v>38001</v>
      </c>
      <c r="B27">
        <v>155</v>
      </c>
      <c r="C27" s="26" t="s">
        <v>211</v>
      </c>
      <c r="D27">
        <v>26</v>
      </c>
      <c r="E27" t="s">
        <v>215</v>
      </c>
      <c r="F27">
        <v>3</v>
      </c>
      <c r="G27">
        <v>9.5</v>
      </c>
      <c r="H27">
        <f t="shared" si="0"/>
        <v>9.5000000000000001E-2</v>
      </c>
      <c r="I27">
        <v>3.1</v>
      </c>
      <c r="J27">
        <v>1.5</v>
      </c>
      <c r="K27">
        <f t="shared" si="1"/>
        <v>7.088235E-3</v>
      </c>
      <c r="L27">
        <f>0.000064*(G27^1.958025*I27^0.883501+0.000045*G27^2)</f>
        <v>1.4279522638887163E-2</v>
      </c>
      <c r="O27">
        <f>L27*0.44*0.75</f>
        <v>4.7122424708327636E-3</v>
      </c>
      <c r="Q27">
        <f t="shared" si="11"/>
        <v>2.4503660848330371E-3</v>
      </c>
      <c r="T27">
        <f>(L27*0.44*0.75)*(1+0.2)*0.52*3.67</f>
        <v>1.0791412237604695E-2</v>
      </c>
    </row>
    <row r="28" spans="1:20" hidden="1" x14ac:dyDescent="0.3">
      <c r="A28" s="26">
        <v>38001</v>
      </c>
      <c r="B28">
        <v>155</v>
      </c>
      <c r="C28" s="26" t="s">
        <v>211</v>
      </c>
      <c r="D28">
        <v>27</v>
      </c>
      <c r="E28" t="s">
        <v>212</v>
      </c>
      <c r="F28">
        <v>3</v>
      </c>
      <c r="G28">
        <v>7.5</v>
      </c>
      <c r="H28">
        <f t="shared" si="0"/>
        <v>7.4999999999999997E-2</v>
      </c>
      <c r="I28">
        <v>2.2000000000000002</v>
      </c>
      <c r="J28">
        <v>1.3</v>
      </c>
      <c r="K28">
        <f t="shared" si="1"/>
        <v>4.4178749999999999E-3</v>
      </c>
      <c r="L28">
        <f>0.000062*(G28^1.947206*I28^0.894551+0.000039*G28^2)</f>
        <v>6.3480463450181178E-3</v>
      </c>
      <c r="M28">
        <v>0.47</v>
      </c>
      <c r="N28">
        <v>0.75</v>
      </c>
      <c r="O28">
        <f>L28*M28*N28</f>
        <v>2.2376863366188864E-3</v>
      </c>
      <c r="P28">
        <v>0.52100000000000002</v>
      </c>
      <c r="Q28">
        <f>O28*P28</f>
        <v>1.1658345813784399E-3</v>
      </c>
      <c r="R28" t="s">
        <v>269</v>
      </c>
      <c r="S28">
        <v>3.67</v>
      </c>
      <c r="T28">
        <f>(L28*M28*N28)*(1+0.2)*P28*S28</f>
        <v>5.1343354963906485E-3</v>
      </c>
    </row>
    <row r="29" spans="1:20" hidden="1" x14ac:dyDescent="0.3">
      <c r="A29" s="26">
        <v>38001</v>
      </c>
      <c r="B29">
        <v>155</v>
      </c>
      <c r="C29" s="26" t="s">
        <v>211</v>
      </c>
      <c r="D29">
        <v>28</v>
      </c>
      <c r="E29" t="s">
        <v>217</v>
      </c>
      <c r="F29">
        <v>3</v>
      </c>
      <c r="G29">
        <v>8.5</v>
      </c>
      <c r="H29">
        <f t="shared" si="0"/>
        <v>8.5000000000000006E-2</v>
      </c>
      <c r="I29">
        <v>3.1</v>
      </c>
      <c r="J29">
        <v>1.5</v>
      </c>
      <c r="K29">
        <f t="shared" si="1"/>
        <v>5.6745150000000006E-3</v>
      </c>
      <c r="L29">
        <f>0.000059*(G29^1.965295*I29^0.892133+0.000019*G29^2)</f>
        <v>1.0859194213205935E-2</v>
      </c>
      <c r="O29">
        <f>L29*0.47*0.75</f>
        <v>3.8278659601550915E-3</v>
      </c>
      <c r="Q29">
        <f t="shared" si="11"/>
        <v>1.9904902992806477E-3</v>
      </c>
      <c r="T29">
        <f>(L29*0.47*0.75)*(1+0.2)*0.52*3.67</f>
        <v>8.7661192780319717E-3</v>
      </c>
    </row>
    <row r="30" spans="1:20" hidden="1" x14ac:dyDescent="0.3">
      <c r="A30" s="26">
        <v>38001</v>
      </c>
      <c r="B30">
        <v>155</v>
      </c>
      <c r="C30" s="26" t="s">
        <v>211</v>
      </c>
      <c r="D30">
        <v>29</v>
      </c>
      <c r="E30" t="s">
        <v>215</v>
      </c>
      <c r="F30">
        <v>2</v>
      </c>
      <c r="G30">
        <v>24</v>
      </c>
      <c r="H30">
        <f t="shared" si="0"/>
        <v>0.24</v>
      </c>
      <c r="I30">
        <v>10</v>
      </c>
      <c r="J30">
        <v>4.0999999999999996</v>
      </c>
      <c r="K30">
        <f t="shared" si="1"/>
        <v>4.5239040000000001E-2</v>
      </c>
      <c r="L30">
        <f>0.000064*(G30^1.958025*I30^0.883501+0.000045*G30^2)</f>
        <v>0.24670162539161022</v>
      </c>
      <c r="O30">
        <f>L30*0.44*0.75</f>
        <v>8.1411536379231375E-2</v>
      </c>
      <c r="Q30">
        <f t="shared" si="11"/>
        <v>4.2333998917200313E-2</v>
      </c>
      <c r="T30">
        <f>(L30*0.44*0.75)*(1+0.2)*0.52*3.67</f>
        <v>0.18643893123135019</v>
      </c>
    </row>
    <row r="31" spans="1:20" hidden="1" x14ac:dyDescent="0.3">
      <c r="A31" s="26">
        <v>38001</v>
      </c>
      <c r="B31">
        <v>155</v>
      </c>
      <c r="C31" s="26" t="s">
        <v>211</v>
      </c>
      <c r="D31">
        <v>30</v>
      </c>
      <c r="E31" t="s">
        <v>217</v>
      </c>
      <c r="F31">
        <v>3</v>
      </c>
      <c r="G31">
        <v>15</v>
      </c>
      <c r="H31">
        <f t="shared" si="0"/>
        <v>0.15</v>
      </c>
      <c r="I31">
        <v>5.5</v>
      </c>
      <c r="J31">
        <v>2</v>
      </c>
      <c r="K31">
        <f t="shared" si="1"/>
        <v>1.76715E-2</v>
      </c>
      <c r="L31">
        <f>0.000059*(G31^1.965295*I31^0.892133+0.000019*G31^2)</f>
        <v>5.5299633208194865E-2</v>
      </c>
      <c r="O31">
        <f>L31*0.47*0.75</f>
        <v>1.949312070588869E-2</v>
      </c>
      <c r="Q31">
        <f t="shared" si="11"/>
        <v>1.013642276706212E-2</v>
      </c>
      <c r="T31">
        <f>(L31*0.47*0.75)*(1+0.2)*0.52*3.67</f>
        <v>4.4640805866141567E-2</v>
      </c>
    </row>
    <row r="32" spans="1:20" hidden="1" x14ac:dyDescent="0.3">
      <c r="A32" s="26">
        <v>38001</v>
      </c>
      <c r="B32">
        <v>155</v>
      </c>
      <c r="C32" s="26" t="s">
        <v>211</v>
      </c>
      <c r="D32">
        <v>31</v>
      </c>
      <c r="E32" t="s">
        <v>214</v>
      </c>
      <c r="F32">
        <v>4</v>
      </c>
      <c r="G32">
        <v>8.5</v>
      </c>
      <c r="H32">
        <f t="shared" si="0"/>
        <v>8.5000000000000006E-2</v>
      </c>
      <c r="I32">
        <v>4.3</v>
      </c>
      <c r="J32">
        <v>1</v>
      </c>
      <c r="K32">
        <f t="shared" si="1"/>
        <v>5.6745150000000006E-3</v>
      </c>
      <c r="L32">
        <f t="shared" ref="L32:L33" si="12">0.000081*(G32^1.864042*I32^0.850892+0.000027*G32^2)</f>
        <v>1.5134870428010219E-2</v>
      </c>
      <c r="O32">
        <f t="shared" ref="O32:O33" si="13">L32*0.47*0.75</f>
        <v>5.3350418258736017E-3</v>
      </c>
      <c r="Q32">
        <f t="shared" ref="Q32:Q33" si="14">O32*0.521</f>
        <v>2.7795567912801467E-3</v>
      </c>
      <c r="T32">
        <f t="shared" ref="T32:T33" si="15">(L32*0.47*0.75)*(1+0.2)*0.521*3.67</f>
        <v>1.2241168108797764E-2</v>
      </c>
    </row>
    <row r="33" spans="1:20" hidden="1" x14ac:dyDescent="0.3">
      <c r="A33" s="26">
        <v>38001</v>
      </c>
      <c r="B33">
        <v>155</v>
      </c>
      <c r="C33" s="26" t="s">
        <v>211</v>
      </c>
      <c r="D33">
        <v>32</v>
      </c>
      <c r="E33" t="s">
        <v>214</v>
      </c>
      <c r="F33">
        <v>4</v>
      </c>
      <c r="G33">
        <v>13</v>
      </c>
      <c r="H33">
        <f t="shared" si="0"/>
        <v>0.13</v>
      </c>
      <c r="I33">
        <v>3.5</v>
      </c>
      <c r="J33">
        <v>0.5</v>
      </c>
      <c r="K33">
        <f t="shared" si="1"/>
        <v>1.3273260000000002E-2</v>
      </c>
      <c r="L33">
        <f t="shared" si="12"/>
        <v>2.8046009897298507E-2</v>
      </c>
      <c r="O33">
        <f t="shared" si="13"/>
        <v>9.8862184887977232E-3</v>
      </c>
      <c r="Q33">
        <f t="shared" si="14"/>
        <v>5.1507198326636141E-3</v>
      </c>
      <c r="T33">
        <f t="shared" si="15"/>
        <v>2.2683770143050556E-2</v>
      </c>
    </row>
    <row r="34" spans="1:20" hidden="1" x14ac:dyDescent="0.3">
      <c r="A34" s="26">
        <v>38001</v>
      </c>
      <c r="B34">
        <v>155</v>
      </c>
      <c r="C34" s="26" t="s">
        <v>211</v>
      </c>
      <c r="D34">
        <v>33</v>
      </c>
      <c r="E34" t="s">
        <v>220</v>
      </c>
      <c r="F34">
        <v>4</v>
      </c>
      <c r="G34">
        <v>30</v>
      </c>
      <c r="H34">
        <f t="shared" si="0"/>
        <v>0.3</v>
      </c>
      <c r="I34">
        <v>4.2</v>
      </c>
      <c r="J34">
        <v>1.6</v>
      </c>
      <c r="K34">
        <f t="shared" si="1"/>
        <v>7.0685999999999999E-2</v>
      </c>
      <c r="L34">
        <f>0.000084*(G34^1.894314*I34^0.808223+0.000031*G34^2)</f>
        <v>0.16832212940295632</v>
      </c>
      <c r="O34">
        <f>L34*0.78*1.07</f>
        <v>0.14048164919970735</v>
      </c>
      <c r="Q34">
        <f>O34*0.531</f>
        <v>7.4595755725044607E-2</v>
      </c>
      <c r="T34">
        <f>(L34*0.78*1.07)*(1+0.2)*0.531*3.67</f>
        <v>0.3285197082130964</v>
      </c>
    </row>
    <row r="35" spans="1:20" hidden="1" x14ac:dyDescent="0.3">
      <c r="A35" s="26">
        <v>38001</v>
      </c>
      <c r="B35">
        <v>155</v>
      </c>
      <c r="C35" s="26" t="s">
        <v>211</v>
      </c>
      <c r="D35">
        <v>34</v>
      </c>
      <c r="E35" t="s">
        <v>214</v>
      </c>
      <c r="F35">
        <v>3</v>
      </c>
      <c r="G35">
        <v>10.5</v>
      </c>
      <c r="H35">
        <f t="shared" si="0"/>
        <v>0.105</v>
      </c>
      <c r="I35">
        <v>4</v>
      </c>
      <c r="J35">
        <v>1</v>
      </c>
      <c r="K35">
        <f>0.7854*H35^2</f>
        <v>8.659034999999999E-3</v>
      </c>
      <c r="L35">
        <f>0.000081*(G35^1.864042*I35^0.850892+0.000027*G35^2)</f>
        <v>2.1101715084335365E-2</v>
      </c>
      <c r="O35">
        <f>L35*0.47*0.75</f>
        <v>7.4383545672282161E-3</v>
      </c>
      <c r="Q35">
        <f>O35*0.521</f>
        <v>3.8753827295259008E-3</v>
      </c>
      <c r="T35">
        <f>(L35*0.47*0.75)*(1+0.2)*0.521*3.67</f>
        <v>1.7067185540832065E-2</v>
      </c>
    </row>
    <row r="36" spans="1:20" hidden="1" x14ac:dyDescent="0.3">
      <c r="A36" s="26">
        <v>38001</v>
      </c>
      <c r="B36">
        <v>155</v>
      </c>
      <c r="C36" s="26" t="s">
        <v>211</v>
      </c>
      <c r="D36">
        <v>35</v>
      </c>
      <c r="E36" t="s">
        <v>215</v>
      </c>
      <c r="F36">
        <v>2</v>
      </c>
      <c r="G36">
        <v>25.5</v>
      </c>
      <c r="H36">
        <f t="shared" si="0"/>
        <v>0.255</v>
      </c>
      <c r="I36">
        <v>9</v>
      </c>
      <c r="J36">
        <v>4</v>
      </c>
      <c r="K36">
        <f t="shared" si="1"/>
        <v>5.1070634999999996E-2</v>
      </c>
      <c r="L36">
        <f>0.000064*(G36^1.958025*I36^0.883501+0.000045*G36^2)</f>
        <v>0.25310354936796253</v>
      </c>
      <c r="O36">
        <f>L36*0.44*0.75</f>
        <v>8.352417129142764E-2</v>
      </c>
      <c r="Q36">
        <f>O36*0.52</f>
        <v>4.3432569071542373E-2</v>
      </c>
      <c r="T36">
        <f>(L36*0.44*0.75)*(1+0.2)*0.52*3.67</f>
        <v>0.19127703419107261</v>
      </c>
    </row>
    <row r="37" spans="1:20" hidden="1" x14ac:dyDescent="0.3">
      <c r="A37" s="26">
        <v>38001</v>
      </c>
      <c r="B37">
        <v>155</v>
      </c>
      <c r="C37" s="26" t="s">
        <v>211</v>
      </c>
      <c r="D37">
        <v>36</v>
      </c>
      <c r="E37" t="s">
        <v>214</v>
      </c>
      <c r="F37">
        <v>3</v>
      </c>
      <c r="G37">
        <v>9.5</v>
      </c>
      <c r="H37">
        <f t="shared" si="0"/>
        <v>9.5000000000000001E-2</v>
      </c>
      <c r="I37">
        <v>3</v>
      </c>
      <c r="J37">
        <v>1</v>
      </c>
      <c r="K37">
        <f>0.7854*H37^2</f>
        <v>7.088235E-3</v>
      </c>
      <c r="L37">
        <f>0.000081*(G37^1.864042*I37^0.850892+0.000027*G37^2)</f>
        <v>1.3708432417029142E-2</v>
      </c>
      <c r="O37">
        <f>L37*0.47*0.75</f>
        <v>4.8322224270027723E-3</v>
      </c>
      <c r="Q37">
        <f>O37*0.521</f>
        <v>2.5175878844684446E-3</v>
      </c>
      <c r="T37">
        <f>(L37*0.47*0.75)*(1+0.2)*0.521*3.67</f>
        <v>1.108745704319903E-2</v>
      </c>
    </row>
    <row r="38" spans="1:20" hidden="1" x14ac:dyDescent="0.3">
      <c r="A38" s="26">
        <v>38001</v>
      </c>
      <c r="B38">
        <v>155</v>
      </c>
      <c r="C38" s="26" t="s">
        <v>211</v>
      </c>
      <c r="D38">
        <v>37</v>
      </c>
      <c r="E38" t="s">
        <v>215</v>
      </c>
      <c r="F38">
        <v>3</v>
      </c>
      <c r="G38">
        <v>18.5</v>
      </c>
      <c r="H38">
        <f t="shared" si="0"/>
        <v>0.185</v>
      </c>
      <c r="I38">
        <v>6</v>
      </c>
      <c r="J38">
        <v>2.5</v>
      </c>
      <c r="K38">
        <f t="shared" si="1"/>
        <v>2.6880314999999998E-2</v>
      </c>
      <c r="L38">
        <f>0.000064*(G38^1.958025*I38^0.883501+0.000045*G38^2)</f>
        <v>9.4370409916803621E-2</v>
      </c>
      <c r="O38">
        <f>L38*0.44*0.75</f>
        <v>3.1142235272545195E-2</v>
      </c>
      <c r="Q38">
        <f>O38*0.52</f>
        <v>1.6193962341723503E-2</v>
      </c>
      <c r="T38">
        <f>(L38*0.44*0.75)*(1+0.2)*0.52*3.67</f>
        <v>7.1318210152950312E-2</v>
      </c>
    </row>
    <row r="39" spans="1:20" hidden="1" x14ac:dyDescent="0.3">
      <c r="A39" s="26"/>
      <c r="C39" s="26"/>
      <c r="K39"/>
    </row>
    <row r="40" spans="1:20" hidden="1" x14ac:dyDescent="0.3">
      <c r="A40" s="26">
        <v>38001</v>
      </c>
      <c r="B40">
        <v>155</v>
      </c>
      <c r="C40" s="26" t="s">
        <v>211</v>
      </c>
      <c r="D40">
        <v>39</v>
      </c>
      <c r="E40" t="s">
        <v>220</v>
      </c>
      <c r="F40">
        <v>4</v>
      </c>
      <c r="G40">
        <v>34</v>
      </c>
      <c r="H40">
        <f t="shared" si="0"/>
        <v>0.34</v>
      </c>
      <c r="I40">
        <v>6.1</v>
      </c>
      <c r="J40">
        <v>1.8</v>
      </c>
      <c r="K40">
        <f t="shared" si="1"/>
        <v>9.079224000000001E-2</v>
      </c>
      <c r="L40">
        <f>0.000084*(G40^1.894314*I40^0.808223+0.000031*G40^2)</f>
        <v>0.2884744848263196</v>
      </c>
      <c r="O40">
        <f>L40*0.78*1.07</f>
        <v>0.24076080503604635</v>
      </c>
      <c r="Q40">
        <f>O40*0.531</f>
        <v>0.12784398747414061</v>
      </c>
      <c r="T40">
        <f>(L40*0.78*1.07)*(1+0.2)*0.531*3.67</f>
        <v>0.56302492083611522</v>
      </c>
    </row>
    <row r="41" spans="1:20" hidden="1" x14ac:dyDescent="0.3">
      <c r="A41" s="26">
        <v>38001</v>
      </c>
      <c r="B41">
        <v>155</v>
      </c>
      <c r="C41" s="26" t="s">
        <v>211</v>
      </c>
      <c r="D41">
        <v>40</v>
      </c>
      <c r="E41" t="s">
        <v>215</v>
      </c>
      <c r="F41">
        <v>3</v>
      </c>
      <c r="G41">
        <v>10.5</v>
      </c>
      <c r="H41">
        <f t="shared" si="0"/>
        <v>0.105</v>
      </c>
      <c r="I41">
        <v>3.1</v>
      </c>
      <c r="J41">
        <v>1.8</v>
      </c>
      <c r="K41">
        <f t="shared" si="1"/>
        <v>8.659034999999999E-3</v>
      </c>
      <c r="L41">
        <f t="shared" ref="L41:L42" si="16">0.000064*(G41^1.958025*I41^0.883501+0.000045*G41^2)</f>
        <v>1.737083270336752E-2</v>
      </c>
      <c r="O41">
        <f>L41*0.44*0.75</f>
        <v>5.7323747921112812E-3</v>
      </c>
      <c r="Q41">
        <f t="shared" ref="Q41:Q42" si="17">O41*0.52</f>
        <v>2.9808348918978662E-3</v>
      </c>
      <c r="T41">
        <f>(L41*0.44*0.75)*(1+0.2)*0.52*3.67</f>
        <v>1.3127596863918204E-2</v>
      </c>
    </row>
    <row r="42" spans="1:20" hidden="1" x14ac:dyDescent="0.3">
      <c r="A42" s="26">
        <v>38001</v>
      </c>
      <c r="B42">
        <v>155</v>
      </c>
      <c r="C42" s="26" t="s">
        <v>211</v>
      </c>
      <c r="D42">
        <v>41</v>
      </c>
      <c r="E42" t="s">
        <v>215</v>
      </c>
      <c r="F42">
        <v>3</v>
      </c>
      <c r="G42">
        <v>9.5</v>
      </c>
      <c r="H42">
        <f t="shared" si="0"/>
        <v>9.5000000000000001E-2</v>
      </c>
      <c r="I42">
        <v>3</v>
      </c>
      <c r="J42">
        <v>1.6</v>
      </c>
      <c r="K42">
        <f t="shared" si="1"/>
        <v>7.088235E-3</v>
      </c>
      <c r="L42">
        <f t="shared" si="16"/>
        <v>1.3871789167190901E-2</v>
      </c>
      <c r="O42">
        <f>L42*0.44*0.75</f>
        <v>4.5776904251729972E-3</v>
      </c>
      <c r="Q42">
        <f t="shared" si="17"/>
        <v>2.3803990210899588E-3</v>
      </c>
      <c r="T42">
        <f>(L42*0.44*0.75)*(1+0.2)*0.52*3.67</f>
        <v>1.0483277288880178E-2</v>
      </c>
    </row>
    <row r="43" spans="1:20" hidden="1" x14ac:dyDescent="0.3">
      <c r="A43" s="26">
        <v>38001</v>
      </c>
      <c r="B43">
        <v>155</v>
      </c>
      <c r="C43" s="26" t="s">
        <v>211</v>
      </c>
      <c r="D43">
        <v>42</v>
      </c>
      <c r="E43" t="s">
        <v>222</v>
      </c>
      <c r="F43">
        <v>4</v>
      </c>
      <c r="G43">
        <v>19.5</v>
      </c>
      <c r="H43">
        <f t="shared" si="0"/>
        <v>0.19500000000000001</v>
      </c>
      <c r="I43">
        <v>3.5</v>
      </c>
      <c r="J43">
        <v>1.4</v>
      </c>
      <c r="K43">
        <f t="shared" si="1"/>
        <v>2.9864835000000003E-2</v>
      </c>
      <c r="L43">
        <f>0.000081*(G43^1.922704*I43^0.783213+0.000032*G43^2)</f>
        <v>6.5308159655062537E-2</v>
      </c>
      <c r="O43">
        <f>L43*0.61*1.07</f>
        <v>4.2626635806859318E-2</v>
      </c>
      <c r="Q43">
        <f>O43*0.531</f>
        <v>2.2634743613442299E-2</v>
      </c>
      <c r="T43">
        <f>(L43*0.61*1.07)*(1+0.2)*0.531*3.67</f>
        <v>9.9683410873599873E-2</v>
      </c>
    </row>
    <row r="44" spans="1:20" hidden="1" x14ac:dyDescent="0.3">
      <c r="A44" s="26">
        <v>38001</v>
      </c>
      <c r="B44">
        <v>155</v>
      </c>
      <c r="C44" s="26" t="s">
        <v>211</v>
      </c>
      <c r="D44">
        <v>43</v>
      </c>
      <c r="E44" t="s">
        <v>215</v>
      </c>
      <c r="F44">
        <v>3</v>
      </c>
      <c r="G44">
        <v>9.5</v>
      </c>
      <c r="H44">
        <f t="shared" si="0"/>
        <v>9.5000000000000001E-2</v>
      </c>
      <c r="I44">
        <v>5</v>
      </c>
      <c r="J44">
        <v>1.8</v>
      </c>
      <c r="K44">
        <f t="shared" si="1"/>
        <v>7.088235E-3</v>
      </c>
      <c r="L44">
        <f t="shared" ref="L44:L45" si="18">0.000064*(G44^1.958025*I44^0.883501+0.000045*G44^2)</f>
        <v>2.1783773663981154E-2</v>
      </c>
      <c r="O44">
        <f>L44*0.44*0.75</f>
        <v>7.1886453091137802E-3</v>
      </c>
      <c r="Q44">
        <f t="shared" ref="Q44:Q45" si="19">O44*0.52</f>
        <v>3.7380955607391659E-3</v>
      </c>
      <c r="T44">
        <f>(L44*0.44*0.75)*(1+0.2)*0.52*3.67</f>
        <v>1.6462572849495285E-2</v>
      </c>
    </row>
    <row r="45" spans="1:20" hidden="1" x14ac:dyDescent="0.3">
      <c r="A45" s="26">
        <v>38001</v>
      </c>
      <c r="B45">
        <v>155</v>
      </c>
      <c r="C45" s="26" t="s">
        <v>211</v>
      </c>
      <c r="D45">
        <v>44</v>
      </c>
      <c r="E45" t="s">
        <v>215</v>
      </c>
      <c r="F45">
        <v>4</v>
      </c>
      <c r="G45">
        <v>12</v>
      </c>
      <c r="H45">
        <f t="shared" si="0"/>
        <v>0.12</v>
      </c>
      <c r="I45">
        <v>6</v>
      </c>
      <c r="J45">
        <v>3</v>
      </c>
      <c r="K45">
        <f t="shared" si="1"/>
        <v>1.130976E-2</v>
      </c>
      <c r="L45">
        <f t="shared" si="18"/>
        <v>4.0433905859654437E-2</v>
      </c>
      <c r="O45">
        <f>L45*0.44*0.75</f>
        <v>1.3343188933685964E-2</v>
      </c>
      <c r="Q45">
        <f t="shared" si="19"/>
        <v>6.9384582455167014E-3</v>
      </c>
      <c r="T45">
        <f>(L45*0.44*0.75)*(1+0.2)*0.52*3.67</f>
        <v>3.055697011325555E-2</v>
      </c>
    </row>
    <row r="46" spans="1:20" hidden="1" x14ac:dyDescent="0.3">
      <c r="A46" s="26">
        <v>38001</v>
      </c>
      <c r="B46">
        <v>156</v>
      </c>
      <c r="C46" s="26" t="s">
        <v>209</v>
      </c>
      <c r="D46">
        <v>1</v>
      </c>
      <c r="E46" t="s">
        <v>214</v>
      </c>
      <c r="F46">
        <v>4</v>
      </c>
      <c r="G46">
        <v>10</v>
      </c>
      <c r="H46">
        <f t="shared" si="0"/>
        <v>0.1</v>
      </c>
      <c r="I46">
        <v>4</v>
      </c>
      <c r="J46">
        <v>2</v>
      </c>
      <c r="K46">
        <f t="shared" si="1"/>
        <v>7.8540000000000016E-3</v>
      </c>
      <c r="L46">
        <f t="shared" ref="L46:L50" si="20">0.000081*(G46^1.864042*I46^0.850892+0.000027*G46^2)</f>
        <v>1.9267260918446001E-2</v>
      </c>
      <c r="O46">
        <f t="shared" ref="O46:O50" si="21">L46*0.47*0.75</f>
        <v>6.7917094737522153E-3</v>
      </c>
      <c r="Q46">
        <f t="shared" ref="Q46:Q50" si="22">O46*0.521</f>
        <v>3.5384806358249041E-3</v>
      </c>
      <c r="T46">
        <f t="shared" ref="T46:T50" si="23">(L46*0.47*0.75)*(1+0.2)*0.521*3.67</f>
        <v>1.5583468720172878E-2</v>
      </c>
    </row>
    <row r="47" spans="1:20" hidden="1" x14ac:dyDescent="0.3">
      <c r="A47" s="26">
        <v>38001</v>
      </c>
      <c r="B47">
        <v>156</v>
      </c>
      <c r="C47" s="26" t="s">
        <v>209</v>
      </c>
      <c r="D47">
        <v>2</v>
      </c>
      <c r="E47" t="s">
        <v>214</v>
      </c>
      <c r="F47">
        <v>4</v>
      </c>
      <c r="G47">
        <v>10.8</v>
      </c>
      <c r="H47">
        <f t="shared" si="0"/>
        <v>0.10800000000000001</v>
      </c>
      <c r="I47">
        <v>4</v>
      </c>
      <c r="J47">
        <v>2</v>
      </c>
      <c r="K47">
        <f t="shared" si="1"/>
        <v>9.1609056000000015E-3</v>
      </c>
      <c r="L47">
        <f t="shared" si="20"/>
        <v>2.223941271839909E-2</v>
      </c>
      <c r="O47">
        <f t="shared" si="21"/>
        <v>7.8393929832356792E-3</v>
      </c>
      <c r="Q47">
        <f t="shared" si="22"/>
        <v>4.0843237442657887E-3</v>
      </c>
      <c r="T47">
        <f t="shared" si="23"/>
        <v>1.7987361769746534E-2</v>
      </c>
    </row>
    <row r="48" spans="1:20" hidden="1" x14ac:dyDescent="0.3">
      <c r="A48" s="26">
        <v>38001</v>
      </c>
      <c r="B48">
        <v>156</v>
      </c>
      <c r="C48" s="26" t="s">
        <v>209</v>
      </c>
      <c r="D48">
        <v>3</v>
      </c>
      <c r="E48" t="s">
        <v>214</v>
      </c>
      <c r="F48">
        <v>4</v>
      </c>
      <c r="G48">
        <v>7.5</v>
      </c>
      <c r="H48">
        <f t="shared" si="0"/>
        <v>7.4999999999999997E-2</v>
      </c>
      <c r="I48">
        <v>4</v>
      </c>
      <c r="J48">
        <v>2</v>
      </c>
      <c r="K48">
        <f t="shared" si="1"/>
        <v>4.4178749999999999E-3</v>
      </c>
      <c r="L48">
        <f t="shared" si="20"/>
        <v>1.1270125107963486E-2</v>
      </c>
      <c r="O48">
        <f t="shared" si="21"/>
        <v>3.972719100557129E-3</v>
      </c>
      <c r="Q48">
        <f t="shared" si="22"/>
        <v>2.0697866513902643E-3</v>
      </c>
      <c r="T48">
        <f t="shared" si="23"/>
        <v>9.1153404127227236E-3</v>
      </c>
    </row>
    <row r="49" spans="1:20" hidden="1" x14ac:dyDescent="0.3">
      <c r="A49" s="26">
        <v>38001</v>
      </c>
      <c r="B49">
        <v>156</v>
      </c>
      <c r="C49" s="26" t="s">
        <v>209</v>
      </c>
      <c r="D49">
        <v>4</v>
      </c>
      <c r="E49" t="s">
        <v>214</v>
      </c>
      <c r="F49">
        <v>4</v>
      </c>
      <c r="G49">
        <v>9.4</v>
      </c>
      <c r="H49">
        <f t="shared" si="0"/>
        <v>9.4E-2</v>
      </c>
      <c r="I49">
        <v>4</v>
      </c>
      <c r="J49">
        <v>2</v>
      </c>
      <c r="K49">
        <f t="shared" si="1"/>
        <v>6.9397944000000001E-3</v>
      </c>
      <c r="L49">
        <f t="shared" si="20"/>
        <v>1.7168372511504559E-2</v>
      </c>
      <c r="O49">
        <f t="shared" si="21"/>
        <v>6.0518513103053565E-3</v>
      </c>
      <c r="Q49">
        <f t="shared" si="22"/>
        <v>3.1530145326690907E-3</v>
      </c>
      <c r="T49">
        <f t="shared" si="23"/>
        <v>1.3885876001874676E-2</v>
      </c>
    </row>
    <row r="50" spans="1:20" hidden="1" x14ac:dyDescent="0.3">
      <c r="A50" s="26">
        <v>38001</v>
      </c>
      <c r="B50">
        <v>156</v>
      </c>
      <c r="C50" s="26" t="s">
        <v>209</v>
      </c>
      <c r="D50">
        <v>5</v>
      </c>
      <c r="E50" t="s">
        <v>214</v>
      </c>
      <c r="F50">
        <v>4</v>
      </c>
      <c r="G50">
        <v>7.6</v>
      </c>
      <c r="H50">
        <f t="shared" si="0"/>
        <v>7.5999999999999998E-2</v>
      </c>
      <c r="I50">
        <v>5</v>
      </c>
      <c r="J50">
        <v>2</v>
      </c>
      <c r="K50">
        <f t="shared" si="1"/>
        <v>4.5364704E-3</v>
      </c>
      <c r="L50">
        <f t="shared" si="20"/>
        <v>1.3967235693392544E-2</v>
      </c>
      <c r="O50">
        <f t="shared" si="21"/>
        <v>4.923450581920872E-3</v>
      </c>
      <c r="Q50">
        <f t="shared" si="22"/>
        <v>2.5651177531807743E-3</v>
      </c>
      <c r="T50">
        <f t="shared" si="23"/>
        <v>1.1296778585008129E-2</v>
      </c>
    </row>
    <row r="51" spans="1:20" hidden="1" x14ac:dyDescent="0.3">
      <c r="A51" s="26">
        <v>38001</v>
      </c>
      <c r="B51">
        <v>156</v>
      </c>
      <c r="C51" s="26" t="s">
        <v>209</v>
      </c>
      <c r="D51">
        <v>6</v>
      </c>
      <c r="E51" t="s">
        <v>215</v>
      </c>
      <c r="F51">
        <v>4</v>
      </c>
      <c r="G51">
        <v>14.2</v>
      </c>
      <c r="H51">
        <f t="shared" si="0"/>
        <v>0.14199999999999999</v>
      </c>
      <c r="I51">
        <v>4</v>
      </c>
      <c r="J51">
        <v>3</v>
      </c>
      <c r="K51">
        <f t="shared" si="1"/>
        <v>1.5836805599999997E-2</v>
      </c>
      <c r="L51">
        <f t="shared" ref="L51:L53" si="24">0.000064*(G51^1.958025*I51^0.883501+0.000045*G51^2)</f>
        <v>3.9293108051261683E-2</v>
      </c>
      <c r="O51">
        <f>L51*0.44*0.75</f>
        <v>1.2966725656916357E-2</v>
      </c>
      <c r="Q51">
        <f t="shared" ref="Q51:Q53" si="25">O51*0.52</f>
        <v>6.742697341596506E-3</v>
      </c>
      <c r="T51">
        <f>(L51*0.44*0.75)*(1+0.2)*0.52*3.67</f>
        <v>2.9694839092391009E-2</v>
      </c>
    </row>
    <row r="52" spans="1:20" hidden="1" x14ac:dyDescent="0.3">
      <c r="A52" s="26">
        <v>38001</v>
      </c>
      <c r="B52">
        <v>156</v>
      </c>
      <c r="C52" s="26" t="s">
        <v>209</v>
      </c>
      <c r="D52">
        <v>7</v>
      </c>
      <c r="E52" t="s">
        <v>215</v>
      </c>
      <c r="F52">
        <v>4</v>
      </c>
      <c r="G52">
        <v>10.5</v>
      </c>
      <c r="H52">
        <f t="shared" si="0"/>
        <v>0.105</v>
      </c>
      <c r="I52">
        <v>4</v>
      </c>
      <c r="J52">
        <v>2</v>
      </c>
      <c r="K52">
        <f t="shared" si="1"/>
        <v>8.659034999999999E-3</v>
      </c>
      <c r="L52">
        <f t="shared" si="24"/>
        <v>2.1758106264551949E-2</v>
      </c>
      <c r="O52">
        <f>L52*0.44*0.75</f>
        <v>7.1801750673021435E-3</v>
      </c>
      <c r="Q52">
        <f t="shared" si="25"/>
        <v>3.7336910349971149E-3</v>
      </c>
      <c r="T52">
        <f>(L52*0.44*0.75)*(1+0.2)*0.52*3.67</f>
        <v>1.6443175318127289E-2</v>
      </c>
    </row>
    <row r="53" spans="1:20" hidden="1" x14ac:dyDescent="0.3">
      <c r="A53" s="26">
        <v>38001</v>
      </c>
      <c r="B53">
        <v>156</v>
      </c>
      <c r="C53" s="26" t="s">
        <v>209</v>
      </c>
      <c r="D53">
        <v>8</v>
      </c>
      <c r="E53" t="s">
        <v>215</v>
      </c>
      <c r="F53">
        <v>4</v>
      </c>
      <c r="G53">
        <v>7.5</v>
      </c>
      <c r="H53">
        <f t="shared" si="0"/>
        <v>7.4999999999999997E-2</v>
      </c>
      <c r="I53">
        <v>4</v>
      </c>
      <c r="J53">
        <v>2</v>
      </c>
      <c r="K53">
        <f t="shared" si="1"/>
        <v>4.4178749999999999E-3</v>
      </c>
      <c r="L53">
        <f t="shared" si="24"/>
        <v>1.1258969885917257E-2</v>
      </c>
      <c r="O53">
        <f>L53*0.44*0.75</f>
        <v>3.7154600623526949E-3</v>
      </c>
      <c r="Q53">
        <f t="shared" si="25"/>
        <v>1.9320392324234015E-3</v>
      </c>
      <c r="T53">
        <f>(L53*0.44*0.75)*(1+0.2)*0.52*3.67</f>
        <v>8.5087007795926588E-3</v>
      </c>
    </row>
    <row r="54" spans="1:20" hidden="1" x14ac:dyDescent="0.3">
      <c r="A54" s="26">
        <v>38001</v>
      </c>
      <c r="B54">
        <v>156</v>
      </c>
      <c r="C54" s="26" t="s">
        <v>209</v>
      </c>
      <c r="D54">
        <v>9</v>
      </c>
      <c r="E54" t="s">
        <v>214</v>
      </c>
      <c r="F54">
        <v>4</v>
      </c>
      <c r="G54">
        <v>14.2</v>
      </c>
      <c r="H54">
        <f t="shared" si="0"/>
        <v>0.14199999999999999</v>
      </c>
      <c r="I54">
        <v>4</v>
      </c>
      <c r="J54">
        <v>2</v>
      </c>
      <c r="K54">
        <f>0.7854*H54^2</f>
        <v>1.5836805599999997E-2</v>
      </c>
      <c r="L54">
        <f>0.000081*(G54^1.864042*I54^0.850892+0.000027*G54^2)</f>
        <v>3.7041800587971657E-2</v>
      </c>
      <c r="O54">
        <f>L54*0.47*0.75</f>
        <v>1.3057234707260008E-2</v>
      </c>
      <c r="Q54">
        <f>O54*0.521</f>
        <v>6.8028192824824644E-3</v>
      </c>
      <c r="T54">
        <f>(L54*0.47*0.75)*(1+0.2)*0.521*3.67</f>
        <v>2.9959616120052771E-2</v>
      </c>
    </row>
    <row r="55" spans="1:20" hidden="1" x14ac:dyDescent="0.3">
      <c r="A55" s="26">
        <v>38001</v>
      </c>
      <c r="B55">
        <v>156</v>
      </c>
      <c r="C55" s="26" t="s">
        <v>209</v>
      </c>
      <c r="D55">
        <v>10</v>
      </c>
      <c r="E55" t="s">
        <v>215</v>
      </c>
      <c r="F55">
        <v>4</v>
      </c>
      <c r="G55">
        <v>10</v>
      </c>
      <c r="H55">
        <f t="shared" si="0"/>
        <v>0.1</v>
      </c>
      <c r="I55">
        <v>4</v>
      </c>
      <c r="J55">
        <v>2</v>
      </c>
      <c r="K55">
        <f t="shared" si="1"/>
        <v>7.8540000000000016E-3</v>
      </c>
      <c r="L55">
        <f t="shared" ref="L55:L57" si="26">0.000064*(G55^1.958025*I55^0.883501+0.000045*G55^2)</f>
        <v>1.977570173247347E-2</v>
      </c>
      <c r="O55">
        <f>L55*0.44*0.75</f>
        <v>6.5259815717162457E-3</v>
      </c>
      <c r="Q55">
        <f t="shared" ref="Q55:Q57" si="27">O55*0.52</f>
        <v>3.3935104172924477E-3</v>
      </c>
      <c r="T55">
        <f>(L55*0.44*0.75)*(1+0.2)*0.52*3.67</f>
        <v>1.4945019877755941E-2</v>
      </c>
    </row>
    <row r="56" spans="1:20" hidden="1" x14ac:dyDescent="0.3">
      <c r="A56" s="26">
        <v>38001</v>
      </c>
      <c r="B56">
        <v>156</v>
      </c>
      <c r="C56" s="26" t="s">
        <v>209</v>
      </c>
      <c r="D56">
        <v>11</v>
      </c>
      <c r="E56" t="s">
        <v>215</v>
      </c>
      <c r="F56">
        <v>4</v>
      </c>
      <c r="G56">
        <v>9</v>
      </c>
      <c r="H56">
        <f t="shared" si="0"/>
        <v>0.09</v>
      </c>
      <c r="I56">
        <v>4</v>
      </c>
      <c r="J56">
        <v>2</v>
      </c>
      <c r="K56">
        <f t="shared" si="1"/>
        <v>6.3617399999999994E-3</v>
      </c>
      <c r="L56">
        <f t="shared" si="26"/>
        <v>1.6089315383843367E-2</v>
      </c>
      <c r="O56">
        <f>L56*0.44*0.75</f>
        <v>5.3094740766683112E-3</v>
      </c>
      <c r="Q56">
        <f t="shared" si="27"/>
        <v>2.7609265198675218E-3</v>
      </c>
      <c r="T56">
        <f>(L56*0.44*0.75)*(1+0.2)*0.52*3.67</f>
        <v>1.2159120393496566E-2</v>
      </c>
    </row>
    <row r="57" spans="1:20" hidden="1" x14ac:dyDescent="0.3">
      <c r="A57" s="26">
        <v>38001</v>
      </c>
      <c r="B57">
        <v>156</v>
      </c>
      <c r="C57" s="26" t="s">
        <v>209</v>
      </c>
      <c r="D57">
        <v>12</v>
      </c>
      <c r="E57" t="s">
        <v>215</v>
      </c>
      <c r="F57">
        <v>4</v>
      </c>
      <c r="G57">
        <v>12</v>
      </c>
      <c r="H57">
        <f t="shared" si="0"/>
        <v>0.12</v>
      </c>
      <c r="I57">
        <v>4.5</v>
      </c>
      <c r="J57">
        <v>2</v>
      </c>
      <c r="K57">
        <f t="shared" si="1"/>
        <v>1.130976E-2</v>
      </c>
      <c r="L57">
        <f t="shared" si="26"/>
        <v>3.1359092484073925E-2</v>
      </c>
      <c r="O57">
        <f>L57*0.44*0.75</f>
        <v>1.0348500519744395E-2</v>
      </c>
      <c r="Q57">
        <f t="shared" si="27"/>
        <v>5.3812202702670855E-3</v>
      </c>
      <c r="T57">
        <f>(L57*0.44*0.75)*(1+0.2)*0.52*3.67</f>
        <v>2.3698894070256243E-2</v>
      </c>
    </row>
    <row r="58" spans="1:20" hidden="1" x14ac:dyDescent="0.3">
      <c r="A58" s="26">
        <v>38001</v>
      </c>
      <c r="B58">
        <v>156</v>
      </c>
      <c r="C58" s="26" t="s">
        <v>209</v>
      </c>
      <c r="D58">
        <v>13</v>
      </c>
      <c r="E58" t="s">
        <v>214</v>
      </c>
      <c r="F58">
        <v>4</v>
      </c>
      <c r="G58">
        <v>11.9</v>
      </c>
      <c r="H58">
        <f t="shared" si="0"/>
        <v>0.11900000000000001</v>
      </c>
      <c r="I58">
        <v>4.5</v>
      </c>
      <c r="J58">
        <v>2</v>
      </c>
      <c r="K58">
        <f>0.7854*H58^2</f>
        <v>1.11220494E-2</v>
      </c>
      <c r="L58">
        <f>0.000081*(G58^1.864042*I58^0.850892+0.000027*G58^2)</f>
        <v>2.9455581202199176E-2</v>
      </c>
      <c r="O58">
        <f>L58*0.47*0.75</f>
        <v>1.0383092373775209E-2</v>
      </c>
      <c r="Q58">
        <f>O58*0.521</f>
        <v>5.4095911267368841E-3</v>
      </c>
      <c r="T58">
        <f>(L58*0.47*0.75)*(1+0.2)*0.521*3.67</f>
        <v>2.3823839322149237E-2</v>
      </c>
    </row>
    <row r="59" spans="1:20" hidden="1" x14ac:dyDescent="0.3">
      <c r="A59" s="26">
        <v>38001</v>
      </c>
      <c r="B59">
        <v>156</v>
      </c>
      <c r="C59" s="26" t="s">
        <v>209</v>
      </c>
      <c r="D59">
        <v>14</v>
      </c>
      <c r="E59" t="s">
        <v>212</v>
      </c>
      <c r="F59">
        <v>4</v>
      </c>
      <c r="G59">
        <v>14.3</v>
      </c>
      <c r="H59">
        <f t="shared" si="0"/>
        <v>0.14300000000000002</v>
      </c>
      <c r="I59">
        <v>5</v>
      </c>
      <c r="J59">
        <v>3</v>
      </c>
      <c r="K59">
        <f t="shared" si="1"/>
        <v>1.6060644600000003E-2</v>
      </c>
      <c r="L59">
        <f t="shared" ref="L59:L61" si="28">0.000062*(G59^1.947206*I59^0.894551+0.000039*G59^2)</f>
        <v>4.6487681752214412E-2</v>
      </c>
      <c r="O59">
        <f>L59*0.47*0.75</f>
        <v>1.6386907817655581E-2</v>
      </c>
      <c r="Q59">
        <f t="shared" ref="Q59:Q61" si="29">O59*0.52</f>
        <v>8.5211920651809027E-3</v>
      </c>
      <c r="T59">
        <f>(L59*0.47*0.75)*(1+2)*0.52*3.67</f>
        <v>9.381832463764174E-2</v>
      </c>
    </row>
    <row r="60" spans="1:20" hidden="1" x14ac:dyDescent="0.3">
      <c r="A60" s="26">
        <v>38001</v>
      </c>
      <c r="B60">
        <v>156</v>
      </c>
      <c r="C60" s="26" t="s">
        <v>209</v>
      </c>
      <c r="D60">
        <v>15</v>
      </c>
      <c r="E60" t="s">
        <v>212</v>
      </c>
      <c r="F60">
        <v>4</v>
      </c>
      <c r="G60">
        <v>11.9</v>
      </c>
      <c r="H60">
        <f t="shared" si="0"/>
        <v>0.11900000000000001</v>
      </c>
      <c r="I60">
        <v>5</v>
      </c>
      <c r="J60">
        <v>3</v>
      </c>
      <c r="K60">
        <f t="shared" si="1"/>
        <v>1.11220494E-2</v>
      </c>
      <c r="L60">
        <f t="shared" si="28"/>
        <v>3.2506639659831631E-2</v>
      </c>
      <c r="O60">
        <f>L60*0.47*0.75</f>
        <v>1.1458590480090649E-2</v>
      </c>
      <c r="Q60">
        <f t="shared" si="29"/>
        <v>5.9584670496471374E-3</v>
      </c>
      <c r="T60">
        <f>(L60*0.47*0.75)*(1+2)*0.52*3.67</f>
        <v>6.5602722216614978E-2</v>
      </c>
    </row>
    <row r="61" spans="1:20" hidden="1" x14ac:dyDescent="0.3">
      <c r="A61" s="26">
        <v>38001</v>
      </c>
      <c r="B61">
        <v>156</v>
      </c>
      <c r="C61" s="26" t="s">
        <v>209</v>
      </c>
      <c r="D61">
        <v>16</v>
      </c>
      <c r="E61" t="s">
        <v>212</v>
      </c>
      <c r="F61">
        <v>4</v>
      </c>
      <c r="G61">
        <v>14.2</v>
      </c>
      <c r="H61">
        <f t="shared" si="0"/>
        <v>0.14199999999999999</v>
      </c>
      <c r="I61">
        <v>5</v>
      </c>
      <c r="J61">
        <v>2</v>
      </c>
      <c r="K61">
        <f t="shared" si="1"/>
        <v>1.5836805599999997E-2</v>
      </c>
      <c r="L61">
        <f t="shared" si="28"/>
        <v>4.5856763681743122E-2</v>
      </c>
      <c r="O61">
        <f>L61*0.47*0.75</f>
        <v>1.6164509197814449E-2</v>
      </c>
      <c r="Q61">
        <f t="shared" si="29"/>
        <v>8.4055447828635145E-3</v>
      </c>
      <c r="T61">
        <f>(L61*0.47*0.75)*(1+2)*0.52*3.67</f>
        <v>9.2545048059327284E-2</v>
      </c>
    </row>
    <row r="62" spans="1:20" hidden="1" x14ac:dyDescent="0.3">
      <c r="A62" s="26">
        <v>38001</v>
      </c>
      <c r="B62">
        <v>156</v>
      </c>
      <c r="C62" s="26" t="s">
        <v>209</v>
      </c>
      <c r="D62">
        <v>17</v>
      </c>
      <c r="E62" t="s">
        <v>214</v>
      </c>
      <c r="F62">
        <v>4</v>
      </c>
      <c r="G62">
        <v>9.6</v>
      </c>
      <c r="H62">
        <f t="shared" si="0"/>
        <v>9.6000000000000002E-2</v>
      </c>
      <c r="I62">
        <v>4</v>
      </c>
      <c r="J62">
        <v>2</v>
      </c>
      <c r="K62">
        <f t="shared" si="1"/>
        <v>7.2382464000000004E-3</v>
      </c>
      <c r="L62">
        <f t="shared" ref="L62:L64" si="30">0.000081*(G62^1.864042*I62^0.850892+0.000027*G62^2)</f>
        <v>1.7855531620415491E-2</v>
      </c>
      <c r="O62">
        <f t="shared" ref="O62:O64" si="31">L62*0.47*0.75</f>
        <v>6.2940748961964593E-3</v>
      </c>
      <c r="Q62">
        <f t="shared" ref="Q62:Q64" si="32">O62*0.521</f>
        <v>3.2792130209183556E-3</v>
      </c>
      <c r="T62">
        <f t="shared" ref="T62:T64" si="33">(L62*0.47*0.75)*(1+0.2)*0.521*3.67</f>
        <v>1.4441654144124436E-2</v>
      </c>
    </row>
    <row r="63" spans="1:20" hidden="1" x14ac:dyDescent="0.3">
      <c r="A63" s="26">
        <v>38001</v>
      </c>
      <c r="B63">
        <v>156</v>
      </c>
      <c r="C63" s="26" t="s">
        <v>209</v>
      </c>
      <c r="D63">
        <v>18</v>
      </c>
      <c r="E63" t="s">
        <v>214</v>
      </c>
      <c r="F63">
        <v>4</v>
      </c>
      <c r="G63">
        <v>11.2</v>
      </c>
      <c r="H63">
        <f t="shared" si="0"/>
        <v>0.11199999999999999</v>
      </c>
      <c r="I63">
        <v>4</v>
      </c>
      <c r="J63">
        <v>2</v>
      </c>
      <c r="K63">
        <f t="shared" si="1"/>
        <v>9.8520575999999985E-3</v>
      </c>
      <c r="L63">
        <f t="shared" si="30"/>
        <v>2.3799318254952618E-2</v>
      </c>
      <c r="O63">
        <f t="shared" si="31"/>
        <v>8.3892596848707968E-3</v>
      </c>
      <c r="Q63">
        <f t="shared" si="32"/>
        <v>4.3708042958176853E-3</v>
      </c>
      <c r="T63">
        <f t="shared" si="33"/>
        <v>1.9249022118781087E-2</v>
      </c>
    </row>
    <row r="64" spans="1:20" hidden="1" x14ac:dyDescent="0.3">
      <c r="A64" s="26">
        <v>38001</v>
      </c>
      <c r="B64">
        <v>156</v>
      </c>
      <c r="C64" s="26" t="s">
        <v>209</v>
      </c>
      <c r="D64">
        <v>19</v>
      </c>
      <c r="E64" t="s">
        <v>214</v>
      </c>
      <c r="F64">
        <v>4</v>
      </c>
      <c r="G64">
        <v>10.1</v>
      </c>
      <c r="H64">
        <f t="shared" si="0"/>
        <v>0.10099999999999999</v>
      </c>
      <c r="I64">
        <v>4</v>
      </c>
      <c r="J64">
        <v>2</v>
      </c>
      <c r="K64">
        <f t="shared" si="1"/>
        <v>8.0118653999999984E-3</v>
      </c>
      <c r="L64">
        <f t="shared" si="30"/>
        <v>1.9627961957345934E-2</v>
      </c>
      <c r="O64">
        <f t="shared" si="31"/>
        <v>6.9188565899644412E-3</v>
      </c>
      <c r="Q64">
        <f t="shared" si="32"/>
        <v>3.604724283371474E-3</v>
      </c>
      <c r="T64">
        <f t="shared" si="33"/>
        <v>1.587520574396797E-2</v>
      </c>
    </row>
    <row r="65" spans="1:20" hidden="1" x14ac:dyDescent="0.3">
      <c r="A65" s="26">
        <v>38001</v>
      </c>
      <c r="B65">
        <v>156</v>
      </c>
      <c r="C65" s="26" t="s">
        <v>209</v>
      </c>
      <c r="D65">
        <v>20</v>
      </c>
      <c r="E65" t="s">
        <v>215</v>
      </c>
      <c r="F65">
        <v>4</v>
      </c>
      <c r="G65">
        <v>10.1</v>
      </c>
      <c r="H65">
        <f t="shared" si="0"/>
        <v>0.10099999999999999</v>
      </c>
      <c r="I65">
        <v>4</v>
      </c>
      <c r="J65">
        <v>2</v>
      </c>
      <c r="K65">
        <f t="shared" si="1"/>
        <v>8.0118653999999984E-3</v>
      </c>
      <c r="L65">
        <f t="shared" ref="L65:L66" si="34">0.000064*(G65^1.958025*I65^0.883501+0.000045*G65^2)</f>
        <v>2.0164769579708631E-2</v>
      </c>
      <c r="O65">
        <f>L65*0.44*0.75</f>
        <v>6.6543739613038472E-3</v>
      </c>
      <c r="Q65">
        <f t="shared" ref="Q65:Q66" si="35">O65*0.52</f>
        <v>3.4602744598780009E-3</v>
      </c>
      <c r="T65">
        <f>(L65*0.44*0.75)*(1+0.2)*0.52*3.67</f>
        <v>1.5239048721302712E-2</v>
      </c>
    </row>
    <row r="66" spans="1:20" hidden="1" x14ac:dyDescent="0.3">
      <c r="A66" s="26">
        <v>38001</v>
      </c>
      <c r="B66">
        <v>156</v>
      </c>
      <c r="C66" s="26" t="s">
        <v>209</v>
      </c>
      <c r="D66">
        <v>21</v>
      </c>
      <c r="E66" t="s">
        <v>215</v>
      </c>
      <c r="F66">
        <v>4</v>
      </c>
      <c r="G66">
        <v>10.9</v>
      </c>
      <c r="H66">
        <f t="shared" si="0"/>
        <v>0.109</v>
      </c>
      <c r="I66">
        <v>4</v>
      </c>
      <c r="J66">
        <v>2</v>
      </c>
      <c r="K66">
        <f t="shared" si="1"/>
        <v>9.3313373999999987E-3</v>
      </c>
      <c r="L66">
        <f t="shared" si="34"/>
        <v>2.3410675477635763E-2</v>
      </c>
      <c r="O66">
        <f>L66*0.44*0.75</f>
        <v>7.7255229076198025E-3</v>
      </c>
      <c r="Q66">
        <f t="shared" si="35"/>
        <v>4.0172719119622976E-3</v>
      </c>
      <c r="T66">
        <f>(L66*0.44*0.75)*(1+0.2)*0.52*3.67</f>
        <v>1.7692065500281958E-2</v>
      </c>
    </row>
    <row r="67" spans="1:20" hidden="1" x14ac:dyDescent="0.3">
      <c r="A67" s="26">
        <v>38001</v>
      </c>
      <c r="B67">
        <v>156</v>
      </c>
      <c r="C67" s="26" t="s">
        <v>209</v>
      </c>
      <c r="D67">
        <v>22</v>
      </c>
      <c r="E67" t="s">
        <v>214</v>
      </c>
      <c r="F67">
        <v>4</v>
      </c>
      <c r="G67">
        <v>9.6</v>
      </c>
      <c r="H67">
        <f t="shared" ref="H67:H130" si="36">G67/100</f>
        <v>9.6000000000000002E-2</v>
      </c>
      <c r="I67">
        <v>4</v>
      </c>
      <c r="J67">
        <v>2</v>
      </c>
      <c r="K67">
        <f>0.7854*H67^2</f>
        <v>7.2382464000000004E-3</v>
      </c>
      <c r="L67">
        <f>0.000081*(G67^1.864042*I67^0.850892+0.000027*G67^2)</f>
        <v>1.7855531620415491E-2</v>
      </c>
      <c r="O67">
        <f>L67*0.47*0.75</f>
        <v>6.2940748961964593E-3</v>
      </c>
      <c r="Q67">
        <f>O67*0.521</f>
        <v>3.2792130209183556E-3</v>
      </c>
      <c r="T67">
        <f>(L67*0.47*0.75)*(1+0.2)*0.521*3.67</f>
        <v>1.4441654144124436E-2</v>
      </c>
    </row>
    <row r="68" spans="1:20" hidden="1" x14ac:dyDescent="0.3">
      <c r="A68" s="26">
        <v>38001</v>
      </c>
      <c r="B68">
        <v>156</v>
      </c>
      <c r="C68" s="26" t="s">
        <v>209</v>
      </c>
      <c r="D68">
        <v>23</v>
      </c>
      <c r="E68" t="s">
        <v>212</v>
      </c>
      <c r="F68">
        <v>4</v>
      </c>
      <c r="G68">
        <v>15.6</v>
      </c>
      <c r="H68">
        <f t="shared" si="36"/>
        <v>0.156</v>
      </c>
      <c r="I68">
        <v>5</v>
      </c>
      <c r="J68">
        <v>3</v>
      </c>
      <c r="K68">
        <f t="shared" ref="K68:K130" si="37">0.7854*H68^2</f>
        <v>1.91134944E-2</v>
      </c>
      <c r="L68">
        <f>0.000062*(G68^1.947206*I68^0.894551+0.000039*G68^2)</f>
        <v>5.5070627250019578E-2</v>
      </c>
      <c r="O68">
        <f>L68*0.47*0.75</f>
        <v>1.9412396105631901E-2</v>
      </c>
      <c r="Q68">
        <f>O68*0.52</f>
        <v>1.0094445974928588E-2</v>
      </c>
      <c r="T68">
        <f>(L68*0.47*0.75)*(1+2)*0.52*3.67</f>
        <v>0.11113985018396376</v>
      </c>
    </row>
    <row r="69" spans="1:20" hidden="1" x14ac:dyDescent="0.3">
      <c r="A69" s="26">
        <v>38001</v>
      </c>
      <c r="B69">
        <v>156</v>
      </c>
      <c r="C69" s="26" t="s">
        <v>209</v>
      </c>
      <c r="D69">
        <v>24</v>
      </c>
      <c r="E69" t="s">
        <v>214</v>
      </c>
      <c r="F69">
        <v>4</v>
      </c>
      <c r="G69">
        <v>9.6999999999999993</v>
      </c>
      <c r="H69">
        <f t="shared" si="36"/>
        <v>9.6999999999999989E-2</v>
      </c>
      <c r="I69">
        <v>4</v>
      </c>
      <c r="J69">
        <v>2</v>
      </c>
      <c r="K69">
        <f t="shared" si="37"/>
        <v>7.3898285999999978E-3</v>
      </c>
      <c r="L69">
        <f t="shared" ref="L69:L72" si="38">0.000081*(G69^1.864042*I69^0.850892+0.000027*G69^2)</f>
        <v>1.8203794131240424E-2</v>
      </c>
      <c r="O69">
        <f t="shared" ref="O69:O72" si="39">L69*0.47*0.75</f>
        <v>6.4168374312622498E-3</v>
      </c>
      <c r="Q69">
        <f t="shared" ref="Q69:Q72" si="40">O69*0.521</f>
        <v>3.3431723016876321E-3</v>
      </c>
      <c r="T69">
        <f t="shared" ref="T69:T72" si="41">(L69*0.47*0.75)*(1+0.2)*0.521*3.67</f>
        <v>1.4723330816632333E-2</v>
      </c>
    </row>
    <row r="70" spans="1:20" hidden="1" x14ac:dyDescent="0.3">
      <c r="A70" s="26">
        <v>38001</v>
      </c>
      <c r="B70">
        <v>156</v>
      </c>
      <c r="C70" s="26" t="s">
        <v>209</v>
      </c>
      <c r="D70">
        <v>25</v>
      </c>
      <c r="E70" t="s">
        <v>214</v>
      </c>
      <c r="F70">
        <v>4</v>
      </c>
      <c r="G70">
        <v>9.1999999999999993</v>
      </c>
      <c r="H70">
        <f t="shared" si="36"/>
        <v>9.1999999999999998E-2</v>
      </c>
      <c r="I70">
        <v>4</v>
      </c>
      <c r="J70">
        <v>2</v>
      </c>
      <c r="K70">
        <f t="shared" si="37"/>
        <v>6.6476255999999992E-3</v>
      </c>
      <c r="L70">
        <f t="shared" si="38"/>
        <v>1.6493731192877288E-2</v>
      </c>
      <c r="O70">
        <f t="shared" si="39"/>
        <v>5.814040245489243E-3</v>
      </c>
      <c r="Q70">
        <f t="shared" si="40"/>
        <v>3.0291149678998955E-3</v>
      </c>
      <c r="T70">
        <f t="shared" si="41"/>
        <v>1.3340222318631141E-2</v>
      </c>
    </row>
    <row r="71" spans="1:20" hidden="1" x14ac:dyDescent="0.3">
      <c r="A71" s="26">
        <v>38001</v>
      </c>
      <c r="B71">
        <v>156</v>
      </c>
      <c r="C71" s="26" t="s">
        <v>209</v>
      </c>
      <c r="D71">
        <v>26</v>
      </c>
      <c r="E71" t="s">
        <v>214</v>
      </c>
      <c r="F71">
        <v>4</v>
      </c>
      <c r="G71">
        <v>15</v>
      </c>
      <c r="H71">
        <f t="shared" si="36"/>
        <v>0.15</v>
      </c>
      <c r="I71">
        <v>4</v>
      </c>
      <c r="J71">
        <v>2</v>
      </c>
      <c r="K71">
        <f t="shared" si="37"/>
        <v>1.76715E-2</v>
      </c>
      <c r="L71">
        <f t="shared" si="38"/>
        <v>4.102624420138911E-2</v>
      </c>
      <c r="O71">
        <f t="shared" si="39"/>
        <v>1.4461751080989661E-2</v>
      </c>
      <c r="Q71">
        <f t="shared" si="40"/>
        <v>7.5345723131956142E-3</v>
      </c>
      <c r="T71">
        <f t="shared" si="41"/>
        <v>3.318225646731348E-2</v>
      </c>
    </row>
    <row r="72" spans="1:20" hidden="1" x14ac:dyDescent="0.3">
      <c r="A72" s="26">
        <v>38001</v>
      </c>
      <c r="B72">
        <v>156</v>
      </c>
      <c r="C72" s="26" t="s">
        <v>209</v>
      </c>
      <c r="D72">
        <v>27</v>
      </c>
      <c r="E72" t="s">
        <v>214</v>
      </c>
      <c r="F72">
        <v>4</v>
      </c>
      <c r="G72">
        <v>8.6</v>
      </c>
      <c r="H72">
        <f t="shared" si="36"/>
        <v>8.5999999999999993E-2</v>
      </c>
      <c r="I72">
        <v>4</v>
      </c>
      <c r="J72">
        <v>2</v>
      </c>
      <c r="K72">
        <f t="shared" si="37"/>
        <v>5.8088183999999987E-3</v>
      </c>
      <c r="L72">
        <f t="shared" si="38"/>
        <v>1.4545285182144005E-2</v>
      </c>
      <c r="O72">
        <f t="shared" si="39"/>
        <v>5.1272130267057611E-3</v>
      </c>
      <c r="Q72">
        <f t="shared" si="40"/>
        <v>2.6712779869137015E-3</v>
      </c>
      <c r="T72">
        <f t="shared" si="41"/>
        <v>1.1764308254367941E-2</v>
      </c>
    </row>
    <row r="73" spans="1:20" hidden="1" x14ac:dyDescent="0.3">
      <c r="A73" s="26">
        <v>38001</v>
      </c>
      <c r="B73">
        <v>156</v>
      </c>
      <c r="C73" s="26" t="s">
        <v>209</v>
      </c>
      <c r="D73">
        <v>28</v>
      </c>
      <c r="E73" t="s">
        <v>215</v>
      </c>
      <c r="F73">
        <v>4</v>
      </c>
      <c r="G73">
        <v>13.2</v>
      </c>
      <c r="H73">
        <f t="shared" si="36"/>
        <v>0.13200000000000001</v>
      </c>
      <c r="I73">
        <v>4.5</v>
      </c>
      <c r="J73">
        <v>2</v>
      </c>
      <c r="K73">
        <f t="shared" si="37"/>
        <v>1.3684809600000002E-2</v>
      </c>
      <c r="L73">
        <f>0.000064*(G73^1.958025*I73^0.883501+0.000045*G73^2)</f>
        <v>3.7793004684509308E-2</v>
      </c>
      <c r="O73">
        <f>L73*0.44*0.75</f>
        <v>1.2471691545888073E-2</v>
      </c>
      <c r="Q73">
        <f>O73*0.52</f>
        <v>6.4852796038617983E-3</v>
      </c>
      <c r="T73">
        <f>(L73*0.44*0.75)*(1+0.2)*0.52*3.67</f>
        <v>2.8561171375407358E-2</v>
      </c>
    </row>
    <row r="74" spans="1:20" hidden="1" x14ac:dyDescent="0.3">
      <c r="A74" s="26">
        <v>38001</v>
      </c>
      <c r="B74">
        <v>156</v>
      </c>
      <c r="C74" s="26" t="s">
        <v>209</v>
      </c>
      <c r="D74">
        <v>29</v>
      </c>
      <c r="E74" t="s">
        <v>214</v>
      </c>
      <c r="F74">
        <v>4</v>
      </c>
      <c r="G74">
        <v>11.1</v>
      </c>
      <c r="H74">
        <f t="shared" si="36"/>
        <v>0.111</v>
      </c>
      <c r="I74">
        <v>4</v>
      </c>
      <c r="J74">
        <v>2</v>
      </c>
      <c r="K74">
        <f t="shared" si="37"/>
        <v>9.6769134000000007E-3</v>
      </c>
      <c r="L74">
        <f t="shared" ref="L74:L93" si="42">0.000081*(G74^1.864042*I74^0.850892+0.000027*G74^2)</f>
        <v>2.3404748846647672E-2</v>
      </c>
      <c r="O74">
        <f t="shared" ref="O74:O93" si="43">L74*0.47*0.75</f>
        <v>8.2501739684433043E-3</v>
      </c>
      <c r="Q74">
        <f t="shared" ref="Q74:Q93" si="44">O74*0.521</f>
        <v>4.2983406375589617E-3</v>
      </c>
      <c r="T74">
        <f t="shared" ref="T74:T93" si="45">(L74*0.47*0.75)*(1+0.2)*0.521*3.67</f>
        <v>1.8929892167809666E-2</v>
      </c>
    </row>
    <row r="75" spans="1:20" hidden="1" x14ac:dyDescent="0.3">
      <c r="A75" s="26">
        <v>38001</v>
      </c>
      <c r="B75">
        <v>156</v>
      </c>
      <c r="C75" s="26" t="s">
        <v>209</v>
      </c>
      <c r="D75">
        <v>30</v>
      </c>
      <c r="E75" t="s">
        <v>214</v>
      </c>
      <c r="F75">
        <v>4</v>
      </c>
      <c r="G75">
        <v>17.2</v>
      </c>
      <c r="H75">
        <f t="shared" si="36"/>
        <v>0.17199999999999999</v>
      </c>
      <c r="I75">
        <v>4</v>
      </c>
      <c r="J75">
        <v>2</v>
      </c>
      <c r="K75">
        <f t="shared" si="37"/>
        <v>2.3235273599999995E-2</v>
      </c>
      <c r="L75">
        <f t="shared" si="42"/>
        <v>5.2948696508181271E-2</v>
      </c>
      <c r="O75">
        <f t="shared" si="43"/>
        <v>1.8664415519133896E-2</v>
      </c>
      <c r="Q75">
        <f t="shared" si="44"/>
        <v>9.7241604854687597E-3</v>
      </c>
      <c r="T75">
        <f t="shared" si="45"/>
        <v>4.2825202778004418E-2</v>
      </c>
    </row>
    <row r="76" spans="1:20" hidden="1" x14ac:dyDescent="0.3">
      <c r="A76" s="26">
        <v>38001</v>
      </c>
      <c r="B76">
        <v>156</v>
      </c>
      <c r="C76" s="26" t="s">
        <v>209</v>
      </c>
      <c r="D76">
        <v>31</v>
      </c>
      <c r="E76" t="s">
        <v>214</v>
      </c>
      <c r="F76">
        <v>1</v>
      </c>
      <c r="G76">
        <v>14.5</v>
      </c>
      <c r="H76">
        <f t="shared" si="36"/>
        <v>0.14499999999999999</v>
      </c>
      <c r="I76">
        <v>6</v>
      </c>
      <c r="J76">
        <v>3</v>
      </c>
      <c r="K76">
        <f t="shared" si="37"/>
        <v>1.6513034999999999E-2</v>
      </c>
      <c r="L76">
        <f t="shared" si="42"/>
        <v>5.4381364247998137E-2</v>
      </c>
      <c r="O76">
        <f t="shared" si="43"/>
        <v>1.9169430897419341E-2</v>
      </c>
      <c r="Q76">
        <f t="shared" si="44"/>
        <v>9.9872734975554774E-3</v>
      </c>
      <c r="T76">
        <f t="shared" si="45"/>
        <v>4.3983952483234313E-2</v>
      </c>
    </row>
    <row r="77" spans="1:20" hidden="1" x14ac:dyDescent="0.3">
      <c r="A77" s="26">
        <v>38001</v>
      </c>
      <c r="B77">
        <v>156</v>
      </c>
      <c r="C77" s="26" t="s">
        <v>209</v>
      </c>
      <c r="D77">
        <v>32</v>
      </c>
      <c r="E77" t="s">
        <v>214</v>
      </c>
      <c r="F77">
        <v>4</v>
      </c>
      <c r="G77">
        <v>13.2</v>
      </c>
      <c r="H77">
        <f t="shared" si="36"/>
        <v>0.13200000000000001</v>
      </c>
      <c r="I77">
        <v>6</v>
      </c>
      <c r="J77">
        <v>3</v>
      </c>
      <c r="K77">
        <f t="shared" si="37"/>
        <v>1.3684809600000002E-2</v>
      </c>
      <c r="L77">
        <f t="shared" si="42"/>
        <v>4.5646574304075836E-2</v>
      </c>
      <c r="O77">
        <f t="shared" si="43"/>
        <v>1.6090417442186734E-2</v>
      </c>
      <c r="Q77">
        <f t="shared" si="44"/>
        <v>8.3831074873792887E-3</v>
      </c>
      <c r="T77">
        <f t="shared" si="45"/>
        <v>3.6919205374418382E-2</v>
      </c>
    </row>
    <row r="78" spans="1:20" hidden="1" x14ac:dyDescent="0.3">
      <c r="A78" s="26">
        <v>38001</v>
      </c>
      <c r="B78">
        <v>156</v>
      </c>
      <c r="C78" s="26" t="s">
        <v>209</v>
      </c>
      <c r="D78">
        <v>33</v>
      </c>
      <c r="E78" t="s">
        <v>214</v>
      </c>
      <c r="F78">
        <v>1</v>
      </c>
      <c r="G78">
        <v>18</v>
      </c>
      <c r="H78">
        <f t="shared" si="36"/>
        <v>0.18</v>
      </c>
      <c r="I78">
        <v>6</v>
      </c>
      <c r="J78">
        <v>3</v>
      </c>
      <c r="K78">
        <f t="shared" si="37"/>
        <v>2.5446959999999998E-2</v>
      </c>
      <c r="L78">
        <f t="shared" si="42"/>
        <v>8.1375214300194412E-2</v>
      </c>
      <c r="O78">
        <f t="shared" si="43"/>
        <v>2.8684763040818531E-2</v>
      </c>
      <c r="Q78">
        <f t="shared" si="44"/>
        <v>1.4944761544266456E-2</v>
      </c>
      <c r="T78">
        <f t="shared" si="45"/>
        <v>6.5816729840949467E-2</v>
      </c>
    </row>
    <row r="79" spans="1:20" hidden="1" x14ac:dyDescent="0.3">
      <c r="A79" s="26">
        <v>38001</v>
      </c>
      <c r="B79">
        <v>156</v>
      </c>
      <c r="C79" s="26" t="s">
        <v>209</v>
      </c>
      <c r="D79">
        <v>34</v>
      </c>
      <c r="E79" t="s">
        <v>214</v>
      </c>
      <c r="F79">
        <v>4</v>
      </c>
      <c r="G79">
        <v>13.5</v>
      </c>
      <c r="H79">
        <f t="shared" si="36"/>
        <v>0.13500000000000001</v>
      </c>
      <c r="I79">
        <v>4</v>
      </c>
      <c r="J79">
        <v>2</v>
      </c>
      <c r="K79">
        <f t="shared" si="37"/>
        <v>1.4313915000000002E-2</v>
      </c>
      <c r="L79">
        <f t="shared" si="42"/>
        <v>3.371070246433553E-2</v>
      </c>
      <c r="O79">
        <f t="shared" si="43"/>
        <v>1.1883022618678275E-2</v>
      </c>
      <c r="Q79">
        <f t="shared" si="44"/>
        <v>6.1910547843313816E-3</v>
      </c>
      <c r="T79">
        <f t="shared" si="45"/>
        <v>2.7265405270195404E-2</v>
      </c>
    </row>
    <row r="80" spans="1:20" hidden="1" x14ac:dyDescent="0.3">
      <c r="A80" s="26">
        <v>38001</v>
      </c>
      <c r="B80">
        <v>156</v>
      </c>
      <c r="C80" s="26" t="s">
        <v>209</v>
      </c>
      <c r="D80">
        <v>35</v>
      </c>
      <c r="E80" t="s">
        <v>214</v>
      </c>
      <c r="F80">
        <v>4</v>
      </c>
      <c r="G80">
        <v>11.7</v>
      </c>
      <c r="H80">
        <f t="shared" si="36"/>
        <v>0.11699999999999999</v>
      </c>
      <c r="I80">
        <v>4</v>
      </c>
      <c r="J80">
        <v>2</v>
      </c>
      <c r="K80">
        <f t="shared" si="37"/>
        <v>1.0751340599999997E-2</v>
      </c>
      <c r="L80">
        <f t="shared" si="42"/>
        <v>2.5817928582493436E-2</v>
      </c>
      <c r="O80">
        <f t="shared" si="43"/>
        <v>9.1008198253289367E-3</v>
      </c>
      <c r="Q80">
        <f t="shared" si="44"/>
        <v>4.7415271289963758E-3</v>
      </c>
      <c r="T80">
        <f t="shared" si="45"/>
        <v>2.0881685476100042E-2</v>
      </c>
    </row>
    <row r="81" spans="1:20" hidden="1" x14ac:dyDescent="0.3">
      <c r="A81" s="26">
        <v>38001</v>
      </c>
      <c r="B81">
        <v>156</v>
      </c>
      <c r="C81" s="26" t="s">
        <v>209</v>
      </c>
      <c r="D81">
        <v>36</v>
      </c>
      <c r="E81" t="s">
        <v>214</v>
      </c>
      <c r="F81">
        <v>1</v>
      </c>
      <c r="G81">
        <v>7.5</v>
      </c>
      <c r="H81">
        <f t="shared" si="36"/>
        <v>7.4999999999999997E-2</v>
      </c>
      <c r="I81">
        <v>4</v>
      </c>
      <c r="J81">
        <v>2</v>
      </c>
      <c r="K81">
        <f t="shared" si="37"/>
        <v>4.4178749999999999E-3</v>
      </c>
      <c r="L81">
        <f t="shared" si="42"/>
        <v>1.1270125107963486E-2</v>
      </c>
      <c r="O81">
        <f t="shared" si="43"/>
        <v>3.972719100557129E-3</v>
      </c>
      <c r="Q81">
        <f t="shared" si="44"/>
        <v>2.0697866513902643E-3</v>
      </c>
      <c r="T81">
        <f t="shared" si="45"/>
        <v>9.1153404127227236E-3</v>
      </c>
    </row>
    <row r="82" spans="1:20" hidden="1" x14ac:dyDescent="0.3">
      <c r="A82" s="26">
        <v>38001</v>
      </c>
      <c r="B82">
        <v>156</v>
      </c>
      <c r="C82" s="26" t="s">
        <v>209</v>
      </c>
      <c r="D82">
        <v>37</v>
      </c>
      <c r="E82" t="s">
        <v>214</v>
      </c>
      <c r="F82">
        <v>4</v>
      </c>
      <c r="G82">
        <v>7.7</v>
      </c>
      <c r="H82">
        <f t="shared" si="36"/>
        <v>7.6999999999999999E-2</v>
      </c>
      <c r="I82">
        <v>4</v>
      </c>
      <c r="J82">
        <v>2</v>
      </c>
      <c r="K82">
        <f t="shared" si="37"/>
        <v>4.6566365999999998E-3</v>
      </c>
      <c r="L82">
        <f t="shared" si="42"/>
        <v>1.1836784771534044E-2</v>
      </c>
      <c r="O82">
        <f t="shared" si="43"/>
        <v>4.1724666319657502E-3</v>
      </c>
      <c r="Q82">
        <f t="shared" si="44"/>
        <v>2.1738551152541558E-3</v>
      </c>
      <c r="T82">
        <f t="shared" si="45"/>
        <v>9.5736579275793026E-3</v>
      </c>
    </row>
    <row r="83" spans="1:20" hidden="1" x14ac:dyDescent="0.3">
      <c r="A83" s="26">
        <v>38001</v>
      </c>
      <c r="B83">
        <v>156</v>
      </c>
      <c r="C83" s="26" t="s">
        <v>209</v>
      </c>
      <c r="D83">
        <v>38</v>
      </c>
      <c r="E83" t="s">
        <v>214</v>
      </c>
      <c r="F83">
        <v>4</v>
      </c>
      <c r="G83">
        <v>8</v>
      </c>
      <c r="H83">
        <f t="shared" si="36"/>
        <v>0.08</v>
      </c>
      <c r="I83">
        <v>4</v>
      </c>
      <c r="J83">
        <v>2</v>
      </c>
      <c r="K83">
        <f t="shared" si="37"/>
        <v>5.0265600000000002E-3</v>
      </c>
      <c r="L83">
        <f t="shared" si="42"/>
        <v>1.2710876435294557E-2</v>
      </c>
      <c r="O83">
        <f t="shared" si="43"/>
        <v>4.4805839434413309E-3</v>
      </c>
      <c r="Q83">
        <f t="shared" si="44"/>
        <v>2.3343842345329336E-3</v>
      </c>
      <c r="T83">
        <f t="shared" si="45"/>
        <v>1.0280628168883039E-2</v>
      </c>
    </row>
    <row r="84" spans="1:20" hidden="1" x14ac:dyDescent="0.3">
      <c r="A84" s="26">
        <v>38001</v>
      </c>
      <c r="B84">
        <v>156</v>
      </c>
      <c r="C84" s="26" t="s">
        <v>209</v>
      </c>
      <c r="D84">
        <v>39</v>
      </c>
      <c r="E84" t="s">
        <v>214</v>
      </c>
      <c r="F84">
        <v>4</v>
      </c>
      <c r="G84">
        <v>7.7</v>
      </c>
      <c r="H84">
        <f t="shared" si="36"/>
        <v>7.6999999999999999E-2</v>
      </c>
      <c r="I84">
        <v>4</v>
      </c>
      <c r="J84">
        <v>2</v>
      </c>
      <c r="K84">
        <f t="shared" si="37"/>
        <v>4.6566365999999998E-3</v>
      </c>
      <c r="L84">
        <f t="shared" si="42"/>
        <v>1.1836784771534044E-2</v>
      </c>
      <c r="O84">
        <f t="shared" si="43"/>
        <v>4.1724666319657502E-3</v>
      </c>
      <c r="Q84">
        <f t="shared" si="44"/>
        <v>2.1738551152541558E-3</v>
      </c>
      <c r="T84">
        <f t="shared" si="45"/>
        <v>9.5736579275793026E-3</v>
      </c>
    </row>
    <row r="85" spans="1:20" hidden="1" x14ac:dyDescent="0.3">
      <c r="A85" s="26">
        <v>38001</v>
      </c>
      <c r="B85">
        <v>156</v>
      </c>
      <c r="C85" s="26" t="s">
        <v>209</v>
      </c>
      <c r="D85">
        <v>40</v>
      </c>
      <c r="E85" t="s">
        <v>214</v>
      </c>
      <c r="F85">
        <v>4</v>
      </c>
      <c r="G85">
        <v>7.5</v>
      </c>
      <c r="H85">
        <f t="shared" si="36"/>
        <v>7.4999999999999997E-2</v>
      </c>
      <c r="I85">
        <v>4</v>
      </c>
      <c r="J85">
        <v>2</v>
      </c>
      <c r="K85">
        <f t="shared" si="37"/>
        <v>4.4178749999999999E-3</v>
      </c>
      <c r="L85">
        <f t="shared" si="42"/>
        <v>1.1270125107963486E-2</v>
      </c>
      <c r="O85">
        <f t="shared" si="43"/>
        <v>3.972719100557129E-3</v>
      </c>
      <c r="Q85">
        <f t="shared" si="44"/>
        <v>2.0697866513902643E-3</v>
      </c>
      <c r="T85">
        <f t="shared" si="45"/>
        <v>9.1153404127227236E-3</v>
      </c>
    </row>
    <row r="86" spans="1:20" hidden="1" x14ac:dyDescent="0.3">
      <c r="A86" s="26">
        <v>38001</v>
      </c>
      <c r="B86">
        <v>156</v>
      </c>
      <c r="C86" s="26" t="s">
        <v>209</v>
      </c>
      <c r="D86">
        <v>41</v>
      </c>
      <c r="E86" t="s">
        <v>214</v>
      </c>
      <c r="F86">
        <v>4</v>
      </c>
      <c r="G86">
        <v>8.1999999999999993</v>
      </c>
      <c r="H86">
        <f t="shared" si="36"/>
        <v>8.199999999999999E-2</v>
      </c>
      <c r="I86">
        <v>4</v>
      </c>
      <c r="J86">
        <v>2</v>
      </c>
      <c r="K86">
        <f t="shared" si="37"/>
        <v>5.2810295999999989E-3</v>
      </c>
      <c r="L86">
        <f t="shared" si="42"/>
        <v>1.3309607504028936E-2</v>
      </c>
      <c r="O86">
        <f t="shared" si="43"/>
        <v>4.6916366451701993E-3</v>
      </c>
      <c r="Q86">
        <f t="shared" si="44"/>
        <v>2.4443426921336741E-3</v>
      </c>
      <c r="T86">
        <f t="shared" si="45"/>
        <v>1.07648852161567E-2</v>
      </c>
    </row>
    <row r="87" spans="1:20" hidden="1" x14ac:dyDescent="0.3">
      <c r="A87" s="26">
        <v>38001</v>
      </c>
      <c r="B87">
        <v>156</v>
      </c>
      <c r="C87" s="26" t="s">
        <v>209</v>
      </c>
      <c r="D87">
        <v>42</v>
      </c>
      <c r="E87" t="s">
        <v>214</v>
      </c>
      <c r="F87">
        <v>4</v>
      </c>
      <c r="G87">
        <v>9.6999999999999993</v>
      </c>
      <c r="H87">
        <f t="shared" si="36"/>
        <v>9.6999999999999989E-2</v>
      </c>
      <c r="I87">
        <v>4</v>
      </c>
      <c r="J87">
        <v>2</v>
      </c>
      <c r="K87">
        <f t="shared" si="37"/>
        <v>7.3898285999999978E-3</v>
      </c>
      <c r="L87">
        <f t="shared" si="42"/>
        <v>1.8203794131240424E-2</v>
      </c>
      <c r="O87">
        <f t="shared" si="43"/>
        <v>6.4168374312622498E-3</v>
      </c>
      <c r="Q87">
        <f t="shared" si="44"/>
        <v>3.3431723016876321E-3</v>
      </c>
      <c r="T87">
        <f t="shared" si="45"/>
        <v>1.4723330816632333E-2</v>
      </c>
    </row>
    <row r="88" spans="1:20" hidden="1" x14ac:dyDescent="0.3">
      <c r="A88" s="26">
        <v>38001</v>
      </c>
      <c r="B88">
        <v>156</v>
      </c>
      <c r="C88" s="26" t="s">
        <v>209</v>
      </c>
      <c r="D88">
        <v>43</v>
      </c>
      <c r="E88" t="s">
        <v>214</v>
      </c>
      <c r="F88">
        <v>4</v>
      </c>
      <c r="G88">
        <v>12</v>
      </c>
      <c r="H88">
        <f t="shared" si="36"/>
        <v>0.12</v>
      </c>
      <c r="I88">
        <v>4</v>
      </c>
      <c r="J88">
        <v>2</v>
      </c>
      <c r="K88">
        <f t="shared" si="37"/>
        <v>1.130976E-2</v>
      </c>
      <c r="L88">
        <f t="shared" si="42"/>
        <v>2.7065575788425975E-2</v>
      </c>
      <c r="O88">
        <f t="shared" si="43"/>
        <v>9.5406154654201561E-3</v>
      </c>
      <c r="Q88">
        <f t="shared" si="44"/>
        <v>4.9706606574839015E-3</v>
      </c>
      <c r="T88">
        <f t="shared" si="45"/>
        <v>2.1890789535559101E-2</v>
      </c>
    </row>
    <row r="89" spans="1:20" hidden="1" x14ac:dyDescent="0.3">
      <c r="A89" s="26">
        <v>38001</v>
      </c>
      <c r="B89">
        <v>156</v>
      </c>
      <c r="C89" s="26" t="s">
        <v>209</v>
      </c>
      <c r="D89">
        <v>44</v>
      </c>
      <c r="E89" t="s">
        <v>214</v>
      </c>
      <c r="F89">
        <v>4</v>
      </c>
      <c r="G89">
        <v>18.5</v>
      </c>
      <c r="H89">
        <f t="shared" si="36"/>
        <v>0.185</v>
      </c>
      <c r="I89">
        <v>6</v>
      </c>
      <c r="J89">
        <v>2</v>
      </c>
      <c r="K89">
        <f t="shared" si="37"/>
        <v>2.6880314999999998E-2</v>
      </c>
      <c r="L89">
        <f t="shared" si="42"/>
        <v>8.5639241355782603E-2</v>
      </c>
      <c r="O89">
        <f t="shared" si="43"/>
        <v>3.0187832577913368E-2</v>
      </c>
      <c r="Q89">
        <f t="shared" si="44"/>
        <v>1.5727860773092864E-2</v>
      </c>
      <c r="T89">
        <f t="shared" si="45"/>
        <v>6.9265498844700971E-2</v>
      </c>
    </row>
    <row r="90" spans="1:20" hidden="1" x14ac:dyDescent="0.3">
      <c r="A90" s="26">
        <v>38001</v>
      </c>
      <c r="B90">
        <v>156</v>
      </c>
      <c r="C90" s="26" t="s">
        <v>209</v>
      </c>
      <c r="D90">
        <v>45</v>
      </c>
      <c r="E90" t="s">
        <v>214</v>
      </c>
      <c r="F90">
        <v>4</v>
      </c>
      <c r="G90">
        <v>12.7</v>
      </c>
      <c r="H90">
        <f t="shared" si="36"/>
        <v>0.127</v>
      </c>
      <c r="I90">
        <v>6</v>
      </c>
      <c r="J90">
        <v>2</v>
      </c>
      <c r="K90">
        <f t="shared" si="37"/>
        <v>1.26677166E-2</v>
      </c>
      <c r="L90">
        <f t="shared" si="42"/>
        <v>4.2476409087411821E-2</v>
      </c>
      <c r="O90">
        <f t="shared" si="43"/>
        <v>1.4972934203312666E-2</v>
      </c>
      <c r="Q90">
        <f t="shared" si="44"/>
        <v>7.800898719925899E-3</v>
      </c>
      <c r="T90">
        <f t="shared" si="45"/>
        <v>3.4355157962553659E-2</v>
      </c>
    </row>
    <row r="91" spans="1:20" hidden="1" x14ac:dyDescent="0.3">
      <c r="A91" s="26">
        <v>38001</v>
      </c>
      <c r="B91">
        <v>156</v>
      </c>
      <c r="C91" s="26" t="s">
        <v>209</v>
      </c>
      <c r="D91">
        <v>46</v>
      </c>
      <c r="E91" t="s">
        <v>214</v>
      </c>
      <c r="F91">
        <v>4</v>
      </c>
      <c r="G91">
        <v>15.8</v>
      </c>
      <c r="H91">
        <f t="shared" si="36"/>
        <v>0.158</v>
      </c>
      <c r="I91">
        <v>6</v>
      </c>
      <c r="J91">
        <v>2</v>
      </c>
      <c r="K91">
        <f t="shared" si="37"/>
        <v>1.96067256E-2</v>
      </c>
      <c r="L91">
        <f t="shared" si="42"/>
        <v>6.3820258886251882E-2</v>
      </c>
      <c r="O91">
        <f t="shared" si="43"/>
        <v>2.2496641257403787E-2</v>
      </c>
      <c r="Q91">
        <f t="shared" si="44"/>
        <v>1.1720750095107374E-2</v>
      </c>
      <c r="T91">
        <f t="shared" si="45"/>
        <v>5.1618183418852867E-2</v>
      </c>
    </row>
    <row r="92" spans="1:20" hidden="1" x14ac:dyDescent="0.3">
      <c r="A92" s="26">
        <v>38001</v>
      </c>
      <c r="B92">
        <v>156</v>
      </c>
      <c r="C92" s="26" t="s">
        <v>209</v>
      </c>
      <c r="D92">
        <v>47</v>
      </c>
      <c r="E92" t="s">
        <v>214</v>
      </c>
      <c r="F92">
        <v>4</v>
      </c>
      <c r="G92">
        <v>7.5</v>
      </c>
      <c r="H92">
        <f t="shared" si="36"/>
        <v>7.4999999999999997E-2</v>
      </c>
      <c r="I92">
        <v>9</v>
      </c>
      <c r="J92">
        <v>2</v>
      </c>
      <c r="K92">
        <f t="shared" si="37"/>
        <v>4.4178749999999999E-3</v>
      </c>
      <c r="L92">
        <f t="shared" si="42"/>
        <v>2.2469616567947708E-2</v>
      </c>
      <c r="O92">
        <f t="shared" si="43"/>
        <v>7.9205398402015671E-3</v>
      </c>
      <c r="Q92">
        <f t="shared" si="44"/>
        <v>4.1266012567450164E-3</v>
      </c>
      <c r="T92">
        <f t="shared" si="45"/>
        <v>1.8173551934705053E-2</v>
      </c>
    </row>
    <row r="93" spans="1:20" hidden="1" x14ac:dyDescent="0.3">
      <c r="A93" s="26">
        <v>38001</v>
      </c>
      <c r="B93">
        <v>157</v>
      </c>
      <c r="C93" s="26" t="s">
        <v>209</v>
      </c>
      <c r="D93">
        <v>1</v>
      </c>
      <c r="E93" t="s">
        <v>214</v>
      </c>
      <c r="F93">
        <v>4</v>
      </c>
      <c r="G93">
        <v>14.5</v>
      </c>
      <c r="H93">
        <f t="shared" si="36"/>
        <v>0.14499999999999999</v>
      </c>
      <c r="I93">
        <v>5</v>
      </c>
      <c r="J93">
        <v>3</v>
      </c>
      <c r="K93">
        <f t="shared" si="37"/>
        <v>1.6513034999999999E-2</v>
      </c>
      <c r="L93">
        <f t="shared" si="42"/>
        <v>4.6566760426928977E-2</v>
      </c>
      <c r="O93">
        <f t="shared" si="43"/>
        <v>1.6414783050492463E-2</v>
      </c>
      <c r="Q93">
        <f t="shared" si="44"/>
        <v>8.5521019693065737E-3</v>
      </c>
      <c r="T93">
        <f t="shared" si="45"/>
        <v>3.7663457072826145E-2</v>
      </c>
    </row>
    <row r="94" spans="1:20" hidden="1" x14ac:dyDescent="0.3">
      <c r="A94" s="26">
        <v>38001</v>
      </c>
      <c r="B94">
        <v>157</v>
      </c>
      <c r="C94" s="26" t="s">
        <v>209</v>
      </c>
      <c r="D94">
        <v>2</v>
      </c>
      <c r="E94" t="s">
        <v>215</v>
      </c>
      <c r="F94">
        <v>4</v>
      </c>
      <c r="G94">
        <v>15.1</v>
      </c>
      <c r="H94">
        <f t="shared" si="36"/>
        <v>0.151</v>
      </c>
      <c r="I94">
        <v>9.1999999999999993</v>
      </c>
      <c r="J94">
        <v>6</v>
      </c>
      <c r="K94">
        <f t="shared" si="37"/>
        <v>1.79079054E-2</v>
      </c>
      <c r="L94">
        <f t="shared" ref="L94:L95" si="46">0.000064*(G94^1.958025*I94^0.883501+0.000045*G94^2)</f>
        <v>9.2503231256676074E-2</v>
      </c>
      <c r="O94">
        <f>L94*0.44*0.75</f>
        <v>3.0526066314703101E-2</v>
      </c>
      <c r="Q94">
        <f t="shared" ref="Q94:Q95" si="47">O94*0.52</f>
        <v>1.5873554483645615E-2</v>
      </c>
      <c r="T94">
        <f>(L94*0.44*0.75)*(1+0.2)*0.52*3.67</f>
        <v>6.9907133945975281E-2</v>
      </c>
    </row>
    <row r="95" spans="1:20" hidden="1" x14ac:dyDescent="0.3">
      <c r="A95" s="26">
        <v>38001</v>
      </c>
      <c r="B95">
        <v>157</v>
      </c>
      <c r="C95" s="26" t="s">
        <v>209</v>
      </c>
      <c r="D95">
        <v>3</v>
      </c>
      <c r="E95" t="s">
        <v>215</v>
      </c>
      <c r="F95">
        <v>4</v>
      </c>
      <c r="G95">
        <v>30.7</v>
      </c>
      <c r="H95">
        <f t="shared" si="36"/>
        <v>0.307</v>
      </c>
      <c r="I95">
        <v>16.399999999999999</v>
      </c>
      <c r="J95">
        <v>10</v>
      </c>
      <c r="K95">
        <f t="shared" si="37"/>
        <v>7.4023164599999997E-2</v>
      </c>
      <c r="L95">
        <f t="shared" si="46"/>
        <v>0.61851715862303092</v>
      </c>
      <c r="O95">
        <f>L95*0.44*0.75</f>
        <v>0.20411066234560019</v>
      </c>
      <c r="Q95">
        <f t="shared" si="47"/>
        <v>0.1061375444197121</v>
      </c>
      <c r="T95">
        <f>(L95*0.44*0.75)*(1+0.2)*0.52*3.67</f>
        <v>0.46742974562441209</v>
      </c>
    </row>
    <row r="96" spans="1:20" hidden="1" x14ac:dyDescent="0.3">
      <c r="A96" s="26">
        <v>38001</v>
      </c>
      <c r="B96">
        <v>157</v>
      </c>
      <c r="C96" s="26" t="s">
        <v>209</v>
      </c>
      <c r="D96">
        <v>4</v>
      </c>
      <c r="E96" t="s">
        <v>214</v>
      </c>
      <c r="F96">
        <v>4</v>
      </c>
      <c r="G96">
        <v>9.1</v>
      </c>
      <c r="H96">
        <f t="shared" si="36"/>
        <v>9.0999999999999998E-2</v>
      </c>
      <c r="I96">
        <v>3</v>
      </c>
      <c r="J96">
        <v>1.5</v>
      </c>
      <c r="K96">
        <f t="shared" si="37"/>
        <v>6.5038973999999999E-3</v>
      </c>
      <c r="L96">
        <f t="shared" ref="L96:L98" si="48">0.000081*(G96^1.864042*I96^0.850892+0.000027*G96^2)</f>
        <v>1.2652120782246243E-2</v>
      </c>
      <c r="O96">
        <f t="shared" ref="O96:O98" si="49">L96*0.47*0.75</f>
        <v>4.4598725757418007E-3</v>
      </c>
      <c r="Q96">
        <f t="shared" ref="Q96:Q98" si="50">O96*0.521</f>
        <v>2.3235936119614781E-3</v>
      </c>
      <c r="T96">
        <f t="shared" ref="T96:T98" si="51">(L96*0.47*0.75)*(1+0.2)*0.521*3.67</f>
        <v>1.023310626707835E-2</v>
      </c>
    </row>
    <row r="97" spans="1:24" hidden="1" x14ac:dyDescent="0.3">
      <c r="A97" s="26">
        <v>38001</v>
      </c>
      <c r="B97">
        <v>157</v>
      </c>
      <c r="C97" s="26" t="s">
        <v>209</v>
      </c>
      <c r="D97">
        <v>5</v>
      </c>
      <c r="E97" t="s">
        <v>214</v>
      </c>
      <c r="F97">
        <v>7</v>
      </c>
      <c r="G97">
        <v>10.4</v>
      </c>
      <c r="H97">
        <f t="shared" si="36"/>
        <v>0.10400000000000001</v>
      </c>
      <c r="I97">
        <v>4</v>
      </c>
      <c r="J97">
        <v>0</v>
      </c>
      <c r="K97">
        <f t="shared" si="37"/>
        <v>8.494886400000002E-3</v>
      </c>
      <c r="L97">
        <f t="shared" si="48"/>
        <v>2.0728642662305528E-2</v>
      </c>
      <c r="O97">
        <f t="shared" si="49"/>
        <v>7.3068465384626986E-3</v>
      </c>
      <c r="Q97">
        <f t="shared" si="50"/>
        <v>3.8068670465390662E-3</v>
      </c>
      <c r="T97">
        <f t="shared" si="51"/>
        <v>1.6765442472958046E-2</v>
      </c>
    </row>
    <row r="98" spans="1:24" hidden="1" x14ac:dyDescent="0.3">
      <c r="A98" s="26">
        <v>38001</v>
      </c>
      <c r="B98">
        <v>157</v>
      </c>
      <c r="C98" s="26" t="s">
        <v>209</v>
      </c>
      <c r="D98">
        <v>6</v>
      </c>
      <c r="E98" t="s">
        <v>214</v>
      </c>
      <c r="F98">
        <v>4</v>
      </c>
      <c r="G98">
        <v>10</v>
      </c>
      <c r="H98">
        <f t="shared" si="36"/>
        <v>0.1</v>
      </c>
      <c r="I98">
        <v>4</v>
      </c>
      <c r="J98">
        <v>2</v>
      </c>
      <c r="K98">
        <f t="shared" si="37"/>
        <v>7.8540000000000016E-3</v>
      </c>
      <c r="L98">
        <f t="shared" si="48"/>
        <v>1.9267260918446001E-2</v>
      </c>
      <c r="O98">
        <f t="shared" si="49"/>
        <v>6.7917094737522153E-3</v>
      </c>
      <c r="Q98">
        <f t="shared" si="50"/>
        <v>3.5384806358249041E-3</v>
      </c>
      <c r="T98">
        <f t="shared" si="51"/>
        <v>1.5583468720172878E-2</v>
      </c>
    </row>
    <row r="99" spans="1:24" hidden="1" x14ac:dyDescent="0.3">
      <c r="A99" s="26">
        <v>38001</v>
      </c>
      <c r="B99">
        <v>157</v>
      </c>
      <c r="C99" s="26" t="s">
        <v>209</v>
      </c>
      <c r="D99">
        <v>7</v>
      </c>
      <c r="E99" t="s">
        <v>215</v>
      </c>
      <c r="F99">
        <v>1</v>
      </c>
      <c r="G99">
        <v>48</v>
      </c>
      <c r="H99">
        <f t="shared" si="36"/>
        <v>0.48</v>
      </c>
      <c r="I99">
        <v>17.7</v>
      </c>
      <c r="J99">
        <v>10</v>
      </c>
      <c r="K99">
        <f t="shared" si="37"/>
        <v>0.18095616</v>
      </c>
      <c r="L99">
        <f>0.000064*(G99^1.958025*I99^0.883501+0.000045*G99^2)</f>
        <v>1.5873759350834886</v>
      </c>
      <c r="O99">
        <f>L99*0.44*0.75</f>
        <v>0.52383405857755128</v>
      </c>
      <c r="Q99">
        <f>O99*0.52</f>
        <v>0.27239371046032668</v>
      </c>
      <c r="T99">
        <f>(L99*0.44*0.75)*(1+0.2)*0.52*3.67</f>
        <v>1.1996219008672786</v>
      </c>
      <c r="U99">
        <v>56</v>
      </c>
    </row>
    <row r="100" spans="1:24" hidden="1" x14ac:dyDescent="0.3">
      <c r="A100" s="26">
        <v>38001</v>
      </c>
      <c r="B100">
        <v>157</v>
      </c>
      <c r="C100" s="26" t="s">
        <v>209</v>
      </c>
      <c r="D100">
        <v>8</v>
      </c>
      <c r="E100" t="s">
        <v>214</v>
      </c>
      <c r="F100">
        <v>7</v>
      </c>
      <c r="G100">
        <v>9.6</v>
      </c>
      <c r="H100">
        <f t="shared" si="36"/>
        <v>9.6000000000000002E-2</v>
      </c>
      <c r="I100">
        <v>3.5</v>
      </c>
      <c r="J100">
        <v>0</v>
      </c>
      <c r="K100">
        <f t="shared" si="37"/>
        <v>7.2382464000000004E-3</v>
      </c>
      <c r="L100">
        <f t="shared" ref="L100:L104" si="52">0.000081*(G100^1.864042*I100^0.850892+0.000027*G100^2)</f>
        <v>1.5937804353770554E-2</v>
      </c>
      <c r="O100">
        <f t="shared" ref="O100:O104" si="53">L100*0.47*0.75</f>
        <v>5.6180760347041194E-3</v>
      </c>
      <c r="Q100">
        <f t="shared" ref="Q100:Q104" si="54">O100*0.521</f>
        <v>2.9270176140808461E-3</v>
      </c>
      <c r="T100">
        <f t="shared" ref="T100:T104" si="55">(L100*0.47*0.75)*(1+0.2)*0.521*3.67</f>
        <v>1.2890585572412046E-2</v>
      </c>
    </row>
    <row r="101" spans="1:24" hidden="1" x14ac:dyDescent="0.3">
      <c r="A101" s="26">
        <v>38001</v>
      </c>
      <c r="B101">
        <v>157</v>
      </c>
      <c r="C101" s="26" t="s">
        <v>209</v>
      </c>
      <c r="D101">
        <v>9</v>
      </c>
      <c r="E101" t="s">
        <v>214</v>
      </c>
      <c r="F101">
        <v>4</v>
      </c>
      <c r="G101">
        <v>19.5</v>
      </c>
      <c r="H101">
        <f t="shared" si="36"/>
        <v>0.19500000000000001</v>
      </c>
      <c r="I101">
        <v>5</v>
      </c>
      <c r="J101">
        <v>2</v>
      </c>
      <c r="K101">
        <f t="shared" si="37"/>
        <v>2.9864835000000003E-2</v>
      </c>
      <c r="L101">
        <f t="shared" si="52"/>
        <v>8.08939729562171E-2</v>
      </c>
      <c r="O101">
        <f t="shared" si="53"/>
        <v>2.8515125467066527E-2</v>
      </c>
      <c r="Q101">
        <f t="shared" si="54"/>
        <v>1.4856380368341662E-2</v>
      </c>
      <c r="T101">
        <f t="shared" si="55"/>
        <v>6.5427499142176673E-2</v>
      </c>
    </row>
    <row r="102" spans="1:24" hidden="1" x14ac:dyDescent="0.3">
      <c r="A102" s="26">
        <v>38001</v>
      </c>
      <c r="B102">
        <v>157</v>
      </c>
      <c r="C102" s="26" t="s">
        <v>209</v>
      </c>
      <c r="D102">
        <v>10</v>
      </c>
      <c r="E102" t="s">
        <v>214</v>
      </c>
      <c r="F102">
        <v>7</v>
      </c>
      <c r="G102">
        <v>10.4</v>
      </c>
      <c r="H102">
        <f t="shared" si="36"/>
        <v>0.10400000000000001</v>
      </c>
      <c r="I102">
        <v>3</v>
      </c>
      <c r="J102">
        <v>0</v>
      </c>
      <c r="K102">
        <f t="shared" si="37"/>
        <v>8.494886400000002E-3</v>
      </c>
      <c r="L102">
        <f t="shared" si="52"/>
        <v>1.622792036878172E-2</v>
      </c>
      <c r="O102">
        <f t="shared" si="53"/>
        <v>5.7203419299955566E-3</v>
      </c>
      <c r="Q102">
        <f t="shared" si="54"/>
        <v>2.9802981455276851E-3</v>
      </c>
      <c r="T102">
        <f t="shared" si="55"/>
        <v>1.3125233032903924E-2</v>
      </c>
    </row>
    <row r="103" spans="1:24" hidden="1" x14ac:dyDescent="0.3">
      <c r="A103" s="26">
        <v>38001</v>
      </c>
      <c r="B103">
        <v>157</v>
      </c>
      <c r="C103" s="26" t="s">
        <v>209</v>
      </c>
      <c r="D103">
        <v>11</v>
      </c>
      <c r="E103" t="s">
        <v>214</v>
      </c>
      <c r="F103">
        <v>7</v>
      </c>
      <c r="G103">
        <v>10.6</v>
      </c>
      <c r="H103">
        <f t="shared" si="36"/>
        <v>0.106</v>
      </c>
      <c r="I103">
        <v>3</v>
      </c>
      <c r="J103">
        <v>0</v>
      </c>
      <c r="K103">
        <f t="shared" si="37"/>
        <v>8.824754399999999E-3</v>
      </c>
      <c r="L103">
        <f t="shared" si="52"/>
        <v>1.6814471451682335E-2</v>
      </c>
      <c r="O103">
        <f t="shared" si="53"/>
        <v>5.9271011867180236E-3</v>
      </c>
      <c r="Q103">
        <f t="shared" si="54"/>
        <v>3.0880197182800904E-3</v>
      </c>
      <c r="T103">
        <f t="shared" si="55"/>
        <v>1.3599638839305516E-2</v>
      </c>
    </row>
    <row r="104" spans="1:24" hidden="1" x14ac:dyDescent="0.3">
      <c r="A104" s="26">
        <v>38001</v>
      </c>
      <c r="B104">
        <v>157</v>
      </c>
      <c r="C104" s="26" t="s">
        <v>209</v>
      </c>
      <c r="D104">
        <v>12</v>
      </c>
      <c r="E104" t="s">
        <v>214</v>
      </c>
      <c r="F104">
        <v>7</v>
      </c>
      <c r="G104">
        <v>7.6</v>
      </c>
      <c r="H104">
        <f t="shared" si="36"/>
        <v>7.5999999999999998E-2</v>
      </c>
      <c r="I104">
        <v>3</v>
      </c>
      <c r="J104">
        <v>0</v>
      </c>
      <c r="K104">
        <f t="shared" si="37"/>
        <v>4.5364704E-3</v>
      </c>
      <c r="L104">
        <f t="shared" si="52"/>
        <v>9.0436401647708154E-3</v>
      </c>
      <c r="O104">
        <f t="shared" si="53"/>
        <v>3.1878831580817121E-3</v>
      </c>
      <c r="Q104">
        <f t="shared" si="54"/>
        <v>1.660887125360572E-3</v>
      </c>
      <c r="T104">
        <f t="shared" si="55"/>
        <v>7.3145469000879581E-3</v>
      </c>
    </row>
    <row r="105" spans="1:24" hidden="1" x14ac:dyDescent="0.3">
      <c r="A105" s="26">
        <v>38001</v>
      </c>
      <c r="B105">
        <v>157</v>
      </c>
      <c r="C105" s="26" t="s">
        <v>209</v>
      </c>
      <c r="D105">
        <v>13</v>
      </c>
      <c r="E105" t="s">
        <v>215</v>
      </c>
      <c r="F105">
        <v>7</v>
      </c>
      <c r="G105">
        <v>18.600000000000001</v>
      </c>
      <c r="H105">
        <f t="shared" si="36"/>
        <v>0.18600000000000003</v>
      </c>
      <c r="I105">
        <v>5</v>
      </c>
      <c r="J105">
        <v>0</v>
      </c>
      <c r="K105">
        <f t="shared" si="37"/>
        <v>2.7171698400000006E-2</v>
      </c>
      <c r="L105">
        <f t="shared" ref="L105:L106" si="56">0.000064*(G105^1.958025*I105^0.883501+0.000045*G105^2)</f>
        <v>8.1182810930818292E-2</v>
      </c>
      <c r="O105">
        <f>L105*0.44*0.75</f>
        <v>2.6790327607170032E-2</v>
      </c>
      <c r="Q105">
        <f t="shared" ref="Q105:Q106" si="57">O105*0.52</f>
        <v>1.3930970355728418E-2</v>
      </c>
      <c r="T105">
        <f>(L105*0.44*0.75)*(1+0.2)*0.52*3.67</f>
        <v>6.1351993446627937E-2</v>
      </c>
    </row>
    <row r="106" spans="1:24" hidden="1" x14ac:dyDescent="0.3">
      <c r="A106" s="26">
        <v>38001</v>
      </c>
      <c r="B106">
        <v>157</v>
      </c>
      <c r="C106" s="26" t="s">
        <v>209</v>
      </c>
      <c r="D106">
        <v>14</v>
      </c>
      <c r="E106" t="s">
        <v>215</v>
      </c>
      <c r="F106">
        <v>1</v>
      </c>
      <c r="G106">
        <v>48</v>
      </c>
      <c r="H106">
        <f t="shared" si="36"/>
        <v>0.48</v>
      </c>
      <c r="I106">
        <v>18.8</v>
      </c>
      <c r="J106">
        <v>9</v>
      </c>
      <c r="K106">
        <f t="shared" si="37"/>
        <v>0.18095616</v>
      </c>
      <c r="L106">
        <f t="shared" si="56"/>
        <v>1.6742249243988625</v>
      </c>
      <c r="O106">
        <f>L106*0.44*0.75</f>
        <v>0.5524942250516246</v>
      </c>
      <c r="Q106">
        <f t="shared" si="57"/>
        <v>0.2872969970268448</v>
      </c>
      <c r="T106">
        <f>(L106*0.44*0.75)*(1+0.2)*0.52*3.67</f>
        <v>1.2652559749062247</v>
      </c>
      <c r="U106">
        <v>58</v>
      </c>
      <c r="V106">
        <v>64</v>
      </c>
      <c r="W106">
        <v>12</v>
      </c>
      <c r="X106">
        <v>5</v>
      </c>
    </row>
    <row r="107" spans="1:24" hidden="1" x14ac:dyDescent="0.3">
      <c r="A107" s="26">
        <v>38001</v>
      </c>
      <c r="B107">
        <v>157</v>
      </c>
      <c r="C107" s="26" t="s">
        <v>209</v>
      </c>
      <c r="D107">
        <v>15</v>
      </c>
      <c r="E107" t="s">
        <v>214</v>
      </c>
      <c r="F107">
        <v>4</v>
      </c>
      <c r="G107">
        <v>9.1999999999999993</v>
      </c>
      <c r="H107">
        <f t="shared" si="36"/>
        <v>9.1999999999999998E-2</v>
      </c>
      <c r="I107">
        <v>4</v>
      </c>
      <c r="J107">
        <v>2</v>
      </c>
      <c r="K107">
        <f t="shared" si="37"/>
        <v>6.6476255999999992E-3</v>
      </c>
      <c r="L107">
        <f t="shared" ref="L107:L111" si="58">0.000081*(G107^1.864042*I107^0.850892+0.000027*G107^2)</f>
        <v>1.6493731192877288E-2</v>
      </c>
      <c r="O107">
        <f t="shared" ref="O107:O111" si="59">L107*0.47*0.75</f>
        <v>5.814040245489243E-3</v>
      </c>
      <c r="Q107">
        <f t="shared" ref="Q107:Q111" si="60">O107*0.521</f>
        <v>3.0291149678998955E-3</v>
      </c>
      <c r="T107">
        <f t="shared" ref="T107:T111" si="61">(L107*0.47*0.75)*(1+0.2)*0.521*3.67</f>
        <v>1.3340222318631141E-2</v>
      </c>
    </row>
    <row r="108" spans="1:24" hidden="1" x14ac:dyDescent="0.3">
      <c r="A108" s="26">
        <v>38001</v>
      </c>
      <c r="B108">
        <v>157</v>
      </c>
      <c r="C108" s="26" t="s">
        <v>209</v>
      </c>
      <c r="D108">
        <v>16</v>
      </c>
      <c r="E108" t="s">
        <v>214</v>
      </c>
      <c r="F108">
        <v>4</v>
      </c>
      <c r="G108">
        <v>31</v>
      </c>
      <c r="H108">
        <f t="shared" si="36"/>
        <v>0.31</v>
      </c>
      <c r="I108">
        <v>6</v>
      </c>
      <c r="J108">
        <v>3</v>
      </c>
      <c r="K108">
        <f t="shared" si="37"/>
        <v>7.5476940000000006E-2</v>
      </c>
      <c r="L108">
        <f t="shared" si="58"/>
        <v>0.22416747444160748</v>
      </c>
      <c r="O108">
        <f t="shared" si="59"/>
        <v>7.9019034740666627E-2</v>
      </c>
      <c r="Q108">
        <f t="shared" si="60"/>
        <v>4.1168917099887313E-2</v>
      </c>
      <c r="T108">
        <f t="shared" si="61"/>
        <v>0.18130791090790374</v>
      </c>
    </row>
    <row r="109" spans="1:24" hidden="1" x14ac:dyDescent="0.3">
      <c r="A109" s="26">
        <v>38001</v>
      </c>
      <c r="B109">
        <v>157</v>
      </c>
      <c r="C109" s="26" t="s">
        <v>209</v>
      </c>
      <c r="D109">
        <v>17</v>
      </c>
      <c r="E109" t="s">
        <v>214</v>
      </c>
      <c r="F109">
        <v>4</v>
      </c>
      <c r="G109">
        <v>7.5</v>
      </c>
      <c r="H109">
        <f t="shared" si="36"/>
        <v>7.4999999999999997E-2</v>
      </c>
      <c r="I109">
        <v>4</v>
      </c>
      <c r="J109">
        <v>2</v>
      </c>
      <c r="K109">
        <f t="shared" si="37"/>
        <v>4.4178749999999999E-3</v>
      </c>
      <c r="L109">
        <f t="shared" si="58"/>
        <v>1.1270125107963486E-2</v>
      </c>
      <c r="O109">
        <f t="shared" si="59"/>
        <v>3.972719100557129E-3</v>
      </c>
      <c r="Q109">
        <f t="shared" si="60"/>
        <v>2.0697866513902643E-3</v>
      </c>
      <c r="T109">
        <f t="shared" si="61"/>
        <v>9.1153404127227236E-3</v>
      </c>
    </row>
    <row r="110" spans="1:24" hidden="1" x14ac:dyDescent="0.3">
      <c r="A110" s="26">
        <v>38001</v>
      </c>
      <c r="B110">
        <v>157</v>
      </c>
      <c r="C110" s="26" t="s">
        <v>209</v>
      </c>
      <c r="D110">
        <v>18</v>
      </c>
      <c r="E110" t="s">
        <v>214</v>
      </c>
      <c r="F110">
        <v>4</v>
      </c>
      <c r="G110">
        <v>7.6</v>
      </c>
      <c r="H110">
        <f t="shared" si="36"/>
        <v>7.5999999999999998E-2</v>
      </c>
      <c r="I110">
        <v>4</v>
      </c>
      <c r="J110">
        <v>2</v>
      </c>
      <c r="K110">
        <f t="shared" si="37"/>
        <v>4.5364704E-3</v>
      </c>
      <c r="L110">
        <f t="shared" si="58"/>
        <v>1.1551844343026285E-2</v>
      </c>
      <c r="O110">
        <f t="shared" si="59"/>
        <v>4.0720251309167652E-3</v>
      </c>
      <c r="Q110">
        <f t="shared" si="60"/>
        <v>2.1215250932076347E-3</v>
      </c>
      <c r="T110">
        <f t="shared" si="61"/>
        <v>9.3431965104864238E-3</v>
      </c>
    </row>
    <row r="111" spans="1:24" hidden="1" x14ac:dyDescent="0.3">
      <c r="A111" s="26">
        <v>38001</v>
      </c>
      <c r="B111">
        <v>157</v>
      </c>
      <c r="C111" s="26" t="s">
        <v>209</v>
      </c>
      <c r="D111">
        <v>19</v>
      </c>
      <c r="E111" t="s">
        <v>214</v>
      </c>
      <c r="F111">
        <v>4</v>
      </c>
      <c r="G111">
        <v>8.4</v>
      </c>
      <c r="H111">
        <f t="shared" si="36"/>
        <v>8.4000000000000005E-2</v>
      </c>
      <c r="I111">
        <v>4</v>
      </c>
      <c r="J111">
        <v>2</v>
      </c>
      <c r="K111">
        <f t="shared" si="37"/>
        <v>5.5417824000000004E-3</v>
      </c>
      <c r="L111">
        <f t="shared" si="58"/>
        <v>1.3921090991584117E-2</v>
      </c>
      <c r="O111">
        <f t="shared" si="59"/>
        <v>4.9071845745334011E-3</v>
      </c>
      <c r="Q111">
        <f t="shared" si="60"/>
        <v>2.5566431633319022E-3</v>
      </c>
      <c r="T111">
        <f t="shared" si="61"/>
        <v>1.1259456491313697E-2</v>
      </c>
    </row>
    <row r="112" spans="1:24" hidden="1" x14ac:dyDescent="0.3">
      <c r="A112" s="26">
        <v>38001</v>
      </c>
      <c r="B112">
        <v>157</v>
      </c>
      <c r="C112" s="26" t="s">
        <v>209</v>
      </c>
      <c r="D112">
        <v>20</v>
      </c>
      <c r="E112" t="s">
        <v>218</v>
      </c>
      <c r="F112">
        <v>4</v>
      </c>
      <c r="G112">
        <v>26.4</v>
      </c>
      <c r="H112">
        <f t="shared" si="36"/>
        <v>0.26400000000000001</v>
      </c>
      <c r="I112">
        <v>10</v>
      </c>
      <c r="J112">
        <v>6</v>
      </c>
      <c r="K112">
        <f t="shared" si="37"/>
        <v>5.4739238400000008E-2</v>
      </c>
      <c r="L112">
        <f>0.000057*(G112^1.897696*I112^1.002687+0.000031*G112^2)</f>
        <v>0.28598009856261336</v>
      </c>
      <c r="M112">
        <v>0.43</v>
      </c>
      <c r="N112">
        <v>0.75</v>
      </c>
      <c r="O112">
        <f>L112*M112*N112</f>
        <v>9.2228581786442804E-2</v>
      </c>
      <c r="P112">
        <v>0.52100000000000002</v>
      </c>
      <c r="Q112">
        <f>O112*P112</f>
        <v>4.8051091110736702E-2</v>
      </c>
      <c r="R112" t="s">
        <v>269</v>
      </c>
      <c r="S112">
        <v>3.67</v>
      </c>
      <c r="T112">
        <f>(L112*M112*N112)*(1+0.2)*P112*S112</f>
        <v>0.21161700525168442</v>
      </c>
    </row>
    <row r="113" spans="1:20" hidden="1" x14ac:dyDescent="0.3">
      <c r="A113" s="26">
        <v>38001</v>
      </c>
      <c r="B113">
        <v>157</v>
      </c>
      <c r="C113" s="26" t="s">
        <v>209</v>
      </c>
      <c r="D113">
        <v>21</v>
      </c>
      <c r="E113" t="s">
        <v>214</v>
      </c>
      <c r="F113">
        <v>4</v>
      </c>
      <c r="G113">
        <v>17.100000000000001</v>
      </c>
      <c r="H113">
        <f t="shared" si="36"/>
        <v>0.17100000000000001</v>
      </c>
      <c r="I113">
        <v>4</v>
      </c>
      <c r="J113">
        <v>2</v>
      </c>
      <c r="K113">
        <f>0.7854*H113^2</f>
        <v>2.2965881400000002E-2</v>
      </c>
      <c r="L113">
        <f>0.000081*(G113^1.864042*I113^0.850892+0.000027*G113^2)</f>
        <v>5.2376308660805386E-2</v>
      </c>
      <c r="O113">
        <f>L113*0.47*0.75</f>
        <v>1.8462648802933898E-2</v>
      </c>
      <c r="Q113">
        <f>O113*0.521</f>
        <v>9.6190400263285614E-3</v>
      </c>
      <c r="T113">
        <f>(L113*0.47*0.75)*(1+0.2)*0.521*3.67</f>
        <v>4.236225227595098E-2</v>
      </c>
    </row>
    <row r="114" spans="1:20" hidden="1" x14ac:dyDescent="0.3">
      <c r="A114" s="26">
        <v>38001</v>
      </c>
      <c r="B114">
        <v>157</v>
      </c>
      <c r="C114" s="26" t="s">
        <v>209</v>
      </c>
      <c r="D114">
        <v>22</v>
      </c>
      <c r="E114" t="s">
        <v>215</v>
      </c>
      <c r="F114">
        <v>4</v>
      </c>
      <c r="G114">
        <v>30.2</v>
      </c>
      <c r="H114">
        <f t="shared" si="36"/>
        <v>0.30199999999999999</v>
      </c>
      <c r="I114">
        <v>15.8</v>
      </c>
      <c r="J114">
        <v>9</v>
      </c>
      <c r="K114">
        <f t="shared" si="37"/>
        <v>7.1631621600000001E-2</v>
      </c>
      <c r="L114">
        <f>0.000064*(G114^1.958025*I114^0.883501+0.000045*G114^2)</f>
        <v>0.57954514476635943</v>
      </c>
      <c r="O114">
        <f>L114*0.44*0.75</f>
        <v>0.19124989777289858</v>
      </c>
      <c r="Q114">
        <f>O114*0.52</f>
        <v>9.9449946841907264E-2</v>
      </c>
      <c r="T114">
        <f>(L114*0.44*0.75)*(1+0.2)*0.52*3.67</f>
        <v>0.43797756589175957</v>
      </c>
    </row>
    <row r="115" spans="1:20" hidden="1" x14ac:dyDescent="0.3">
      <c r="A115" s="26">
        <v>38001</v>
      </c>
      <c r="B115">
        <v>157</v>
      </c>
      <c r="C115" s="26" t="s">
        <v>209</v>
      </c>
      <c r="D115">
        <v>23</v>
      </c>
      <c r="E115" t="s">
        <v>214</v>
      </c>
      <c r="F115">
        <v>4</v>
      </c>
      <c r="G115">
        <v>9.6</v>
      </c>
      <c r="H115">
        <f t="shared" si="36"/>
        <v>9.6000000000000002E-2</v>
      </c>
      <c r="I115">
        <v>4</v>
      </c>
      <c r="J115">
        <v>2</v>
      </c>
      <c r="K115">
        <f>0.7854*H115^2</f>
        <v>7.2382464000000004E-3</v>
      </c>
      <c r="L115">
        <f>0.000081*(G115^1.864042*I115^0.850892+0.000027*G115^2)</f>
        <v>1.7855531620415491E-2</v>
      </c>
      <c r="O115">
        <f>L115*0.47*0.75</f>
        <v>6.2940748961964593E-3</v>
      </c>
      <c r="Q115">
        <f>O115*0.521</f>
        <v>3.2792130209183556E-3</v>
      </c>
      <c r="T115">
        <f>(L115*0.47*0.75)*(1+0.2)*0.521*3.67</f>
        <v>1.4441654144124436E-2</v>
      </c>
    </row>
    <row r="116" spans="1:20" hidden="1" x14ac:dyDescent="0.3">
      <c r="A116" s="26">
        <v>38001</v>
      </c>
      <c r="B116">
        <v>157</v>
      </c>
      <c r="C116" s="26" t="s">
        <v>209</v>
      </c>
      <c r="D116">
        <v>24</v>
      </c>
      <c r="E116" t="s">
        <v>220</v>
      </c>
      <c r="F116">
        <v>4</v>
      </c>
      <c r="G116">
        <v>8.1</v>
      </c>
      <c r="H116">
        <f t="shared" si="36"/>
        <v>8.1000000000000003E-2</v>
      </c>
      <c r="I116">
        <v>3</v>
      </c>
      <c r="J116">
        <v>1.5</v>
      </c>
      <c r="K116">
        <f t="shared" si="37"/>
        <v>5.1530094000000002E-3</v>
      </c>
      <c r="L116">
        <f t="shared" ref="L116:L117" si="62">0.000084*(G116^1.894314*I116^0.808223+0.000031*G116^2)</f>
        <v>1.0736493336423373E-2</v>
      </c>
      <c r="O116">
        <f>L116*0.78*1.07</f>
        <v>8.9606773385789481E-3</v>
      </c>
      <c r="Q116">
        <f t="shared" ref="Q116:Q117" si="63">O116*0.531</f>
        <v>4.7581196667854219E-3</v>
      </c>
      <c r="T116">
        <f>(L116*0.78*1.07)*(1+0.2)*0.531*3.67</f>
        <v>2.0954759012523E-2</v>
      </c>
    </row>
    <row r="117" spans="1:20" hidden="1" x14ac:dyDescent="0.3">
      <c r="A117" s="26">
        <v>38001</v>
      </c>
      <c r="B117">
        <v>157</v>
      </c>
      <c r="C117" s="26" t="s">
        <v>209</v>
      </c>
      <c r="D117">
        <v>25</v>
      </c>
      <c r="E117" t="s">
        <v>220</v>
      </c>
      <c r="F117">
        <v>4</v>
      </c>
      <c r="G117">
        <v>10.6</v>
      </c>
      <c r="H117">
        <f t="shared" si="36"/>
        <v>0.106</v>
      </c>
      <c r="I117">
        <v>4</v>
      </c>
      <c r="J117">
        <v>2</v>
      </c>
      <c r="K117">
        <f t="shared" si="37"/>
        <v>8.824754399999999E-3</v>
      </c>
      <c r="L117">
        <f t="shared" si="62"/>
        <v>2.2549395735965653E-2</v>
      </c>
      <c r="O117">
        <f>L117*0.78*1.07</f>
        <v>1.8819725681236934E-2</v>
      </c>
      <c r="Q117">
        <f t="shared" si="63"/>
        <v>9.993274336736812E-3</v>
      </c>
      <c r="T117">
        <f>(L117*0.78*1.07)*(1+0.2)*0.531*3.67</f>
        <v>4.4010380178988923E-2</v>
      </c>
    </row>
    <row r="118" spans="1:20" hidden="1" x14ac:dyDescent="0.3">
      <c r="A118" s="26">
        <v>38001</v>
      </c>
      <c r="B118">
        <v>157</v>
      </c>
      <c r="C118" s="26" t="s">
        <v>209</v>
      </c>
      <c r="D118">
        <v>26</v>
      </c>
      <c r="E118" t="s">
        <v>214</v>
      </c>
      <c r="F118">
        <v>4</v>
      </c>
      <c r="G118">
        <v>7.5</v>
      </c>
      <c r="H118">
        <f t="shared" si="36"/>
        <v>7.4999999999999997E-2</v>
      </c>
      <c r="I118">
        <v>4</v>
      </c>
      <c r="J118">
        <v>2</v>
      </c>
      <c r="K118">
        <f t="shared" si="37"/>
        <v>4.4178749999999999E-3</v>
      </c>
      <c r="L118">
        <f t="shared" ref="L118:L122" si="64">0.000081*(G118^1.864042*I118^0.850892+0.000027*G118^2)</f>
        <v>1.1270125107963486E-2</v>
      </c>
      <c r="O118">
        <f t="shared" ref="O118:O122" si="65">L118*0.47*0.75</f>
        <v>3.972719100557129E-3</v>
      </c>
      <c r="Q118">
        <f t="shared" ref="Q118:Q122" si="66">O118*0.521</f>
        <v>2.0697866513902643E-3</v>
      </c>
      <c r="T118">
        <f t="shared" ref="T118:T122" si="67">(L118*0.47*0.75)*(1+0.2)*0.521*3.67</f>
        <v>9.1153404127227236E-3</v>
      </c>
    </row>
    <row r="119" spans="1:20" hidden="1" x14ac:dyDescent="0.3">
      <c r="A119" s="26">
        <v>38001</v>
      </c>
      <c r="B119">
        <v>157</v>
      </c>
      <c r="C119" s="26" t="s">
        <v>209</v>
      </c>
      <c r="D119">
        <v>27</v>
      </c>
      <c r="E119" t="s">
        <v>214</v>
      </c>
      <c r="F119">
        <v>4</v>
      </c>
      <c r="G119">
        <v>10.3</v>
      </c>
      <c r="H119">
        <f t="shared" si="36"/>
        <v>0.10300000000000001</v>
      </c>
      <c r="I119">
        <v>4</v>
      </c>
      <c r="J119">
        <v>2</v>
      </c>
      <c r="K119">
        <f t="shared" si="37"/>
        <v>8.3323086000000011E-3</v>
      </c>
      <c r="L119">
        <f t="shared" si="64"/>
        <v>2.0358656954677472E-2</v>
      </c>
      <c r="O119">
        <f t="shared" si="65"/>
        <v>7.1764265765238092E-3</v>
      </c>
      <c r="Q119">
        <f t="shared" si="66"/>
        <v>3.7389182463689048E-3</v>
      </c>
      <c r="T119">
        <f t="shared" si="67"/>
        <v>1.6466195957008652E-2</v>
      </c>
    </row>
    <row r="120" spans="1:20" hidden="1" x14ac:dyDescent="0.3">
      <c r="A120" s="26">
        <v>38001</v>
      </c>
      <c r="B120">
        <v>157</v>
      </c>
      <c r="C120" s="26" t="s">
        <v>209</v>
      </c>
      <c r="D120">
        <v>28</v>
      </c>
      <c r="E120" t="s">
        <v>214</v>
      </c>
      <c r="F120">
        <v>4</v>
      </c>
      <c r="G120">
        <v>11.3</v>
      </c>
      <c r="H120">
        <f t="shared" si="36"/>
        <v>0.113</v>
      </c>
      <c r="I120">
        <v>4</v>
      </c>
      <c r="J120">
        <v>2</v>
      </c>
      <c r="K120">
        <f t="shared" si="37"/>
        <v>1.0028772600000001E-2</v>
      </c>
      <c r="L120">
        <f t="shared" si="64"/>
        <v>2.4196943433337097E-2</v>
      </c>
      <c r="O120">
        <f t="shared" si="65"/>
        <v>8.5294225602513263E-3</v>
      </c>
      <c r="Q120">
        <f t="shared" si="66"/>
        <v>4.4438291538909415E-3</v>
      </c>
      <c r="T120">
        <f t="shared" si="67"/>
        <v>1.9570623593735702E-2</v>
      </c>
    </row>
    <row r="121" spans="1:20" hidden="1" x14ac:dyDescent="0.3">
      <c r="A121" s="26">
        <v>38001</v>
      </c>
      <c r="B121">
        <v>157</v>
      </c>
      <c r="C121" s="26" t="s">
        <v>209</v>
      </c>
      <c r="D121">
        <v>29</v>
      </c>
      <c r="E121" t="s">
        <v>214</v>
      </c>
      <c r="F121">
        <v>4</v>
      </c>
      <c r="G121">
        <v>12.1</v>
      </c>
      <c r="H121">
        <f t="shared" si="36"/>
        <v>0.121</v>
      </c>
      <c r="I121">
        <v>4</v>
      </c>
      <c r="J121">
        <v>2</v>
      </c>
      <c r="K121">
        <f t="shared" si="37"/>
        <v>1.14990414E-2</v>
      </c>
      <c r="L121">
        <f t="shared" si="64"/>
        <v>2.7487517277420766E-2</v>
      </c>
      <c r="O121">
        <f t="shared" si="65"/>
        <v>9.6893498402908194E-3</v>
      </c>
      <c r="Q121">
        <f t="shared" si="66"/>
        <v>5.0481512667915167E-3</v>
      </c>
      <c r="T121">
        <f t="shared" si="67"/>
        <v>2.223205817894984E-2</v>
      </c>
    </row>
    <row r="122" spans="1:20" hidden="1" x14ac:dyDescent="0.3">
      <c r="A122" s="26">
        <v>38001</v>
      </c>
      <c r="B122">
        <v>157</v>
      </c>
      <c r="C122" s="26" t="s">
        <v>209</v>
      </c>
      <c r="D122">
        <v>30</v>
      </c>
      <c r="E122" t="s">
        <v>214</v>
      </c>
      <c r="F122">
        <v>4</v>
      </c>
      <c r="G122">
        <v>13.3</v>
      </c>
      <c r="H122">
        <f t="shared" si="36"/>
        <v>0.13300000000000001</v>
      </c>
      <c r="I122">
        <v>4</v>
      </c>
      <c r="J122">
        <v>2</v>
      </c>
      <c r="K122">
        <f t="shared" si="37"/>
        <v>1.3892940600000002E-2</v>
      </c>
      <c r="L122">
        <f t="shared" si="64"/>
        <v>3.2785728193060172E-2</v>
      </c>
      <c r="O122">
        <f t="shared" si="65"/>
        <v>1.155696918805371E-2</v>
      </c>
      <c r="Q122">
        <f t="shared" si="66"/>
        <v>6.021180946975983E-3</v>
      </c>
      <c r="T122">
        <f t="shared" si="67"/>
        <v>2.6517280890482227E-2</v>
      </c>
    </row>
    <row r="123" spans="1:20" hidden="1" x14ac:dyDescent="0.3">
      <c r="A123" s="26">
        <v>38001</v>
      </c>
      <c r="B123">
        <v>157</v>
      </c>
      <c r="C123" s="26" t="s">
        <v>209</v>
      </c>
      <c r="D123">
        <v>31</v>
      </c>
      <c r="E123" t="s">
        <v>215</v>
      </c>
      <c r="F123">
        <v>4</v>
      </c>
      <c r="G123">
        <v>7.5</v>
      </c>
      <c r="H123">
        <f t="shared" si="36"/>
        <v>7.4999999999999997E-2</v>
      </c>
      <c r="I123">
        <v>3</v>
      </c>
      <c r="J123">
        <v>1.5</v>
      </c>
      <c r="K123">
        <f t="shared" si="37"/>
        <v>4.4178749999999999E-3</v>
      </c>
      <c r="L123">
        <f>0.000064*(G123^1.958025*I123^0.883501+0.000045*G123^2)</f>
        <v>8.7320651463952629E-3</v>
      </c>
      <c r="O123">
        <f>L123*0.44*0.75</f>
        <v>2.8815814983104366E-3</v>
      </c>
      <c r="Q123">
        <f>O123*0.52</f>
        <v>1.4984223791214271E-3</v>
      </c>
      <c r="T123">
        <f>(L123*0.44*0.75)*(1+0.2)*0.52*3.67</f>
        <v>6.5990521576507642E-3</v>
      </c>
    </row>
    <row r="124" spans="1:20" hidden="1" x14ac:dyDescent="0.3">
      <c r="A124" s="26">
        <v>38001</v>
      </c>
      <c r="B124">
        <v>158</v>
      </c>
      <c r="C124" s="26" t="s">
        <v>211</v>
      </c>
      <c r="D124">
        <v>1</v>
      </c>
      <c r="E124" t="s">
        <v>214</v>
      </c>
      <c r="F124">
        <v>4</v>
      </c>
      <c r="G124">
        <v>10.5</v>
      </c>
      <c r="H124">
        <f t="shared" si="36"/>
        <v>0.105</v>
      </c>
      <c r="I124">
        <v>4</v>
      </c>
      <c r="J124">
        <v>2</v>
      </c>
      <c r="K124">
        <f t="shared" si="37"/>
        <v>8.659034999999999E-3</v>
      </c>
      <c r="L124">
        <f t="shared" ref="L124:L171" si="68">0.000081*(G124^1.864042*I124^0.850892+0.000027*G124^2)</f>
        <v>2.1101715084335365E-2</v>
      </c>
      <c r="O124">
        <f t="shared" ref="O124:O171" si="69">L124*0.47*0.75</f>
        <v>7.4383545672282161E-3</v>
      </c>
      <c r="Q124">
        <f t="shared" ref="Q124:Q171" si="70">O124*0.521</f>
        <v>3.8753827295259008E-3</v>
      </c>
      <c r="T124">
        <f t="shared" ref="T124:T171" si="71">(L124*0.47*0.75)*(1+0.2)*0.521*3.67</f>
        <v>1.7067185540832065E-2</v>
      </c>
    </row>
    <row r="125" spans="1:20" hidden="1" x14ac:dyDescent="0.3">
      <c r="A125" s="26">
        <v>38001</v>
      </c>
      <c r="B125">
        <v>158</v>
      </c>
      <c r="C125" s="26" t="s">
        <v>211</v>
      </c>
      <c r="D125">
        <v>2</v>
      </c>
      <c r="E125" t="s">
        <v>214</v>
      </c>
      <c r="F125">
        <v>4</v>
      </c>
      <c r="G125">
        <v>16.5</v>
      </c>
      <c r="H125">
        <f t="shared" si="36"/>
        <v>0.16500000000000001</v>
      </c>
      <c r="I125">
        <v>5</v>
      </c>
      <c r="J125">
        <v>3</v>
      </c>
      <c r="K125">
        <f t="shared" si="37"/>
        <v>2.1382515000000001E-2</v>
      </c>
      <c r="L125">
        <f t="shared" si="68"/>
        <v>5.924866572938127E-2</v>
      </c>
      <c r="O125">
        <f t="shared" si="69"/>
        <v>2.0885154669606897E-2</v>
      </c>
      <c r="Q125">
        <f t="shared" si="70"/>
        <v>1.0881165582865194E-2</v>
      </c>
      <c r="T125">
        <f t="shared" si="71"/>
        <v>4.7920653226938316E-2</v>
      </c>
    </row>
    <row r="126" spans="1:20" hidden="1" x14ac:dyDescent="0.3">
      <c r="A126" s="26">
        <v>38001</v>
      </c>
      <c r="B126">
        <v>158</v>
      </c>
      <c r="C126" s="26" t="s">
        <v>211</v>
      </c>
      <c r="D126">
        <v>3</v>
      </c>
      <c r="E126" t="s">
        <v>214</v>
      </c>
      <c r="F126">
        <v>7</v>
      </c>
      <c r="G126">
        <v>16.600000000000001</v>
      </c>
      <c r="H126">
        <f t="shared" si="36"/>
        <v>0.16600000000000001</v>
      </c>
      <c r="I126">
        <v>5</v>
      </c>
      <c r="J126">
        <v>0</v>
      </c>
      <c r="K126">
        <f t="shared" si="37"/>
        <v>2.1642482400000003E-2</v>
      </c>
      <c r="L126">
        <f t="shared" si="68"/>
        <v>5.9919763759840268E-2</v>
      </c>
      <c r="O126">
        <f t="shared" si="69"/>
        <v>2.1121716725343694E-2</v>
      </c>
      <c r="Q126">
        <f t="shared" si="70"/>
        <v>1.1004414413904064E-2</v>
      </c>
      <c r="T126">
        <f t="shared" si="71"/>
        <v>4.8463441078833498E-2</v>
      </c>
    </row>
    <row r="127" spans="1:20" hidden="1" x14ac:dyDescent="0.3">
      <c r="A127" s="26">
        <v>38001</v>
      </c>
      <c r="B127">
        <v>158</v>
      </c>
      <c r="C127" s="26" t="s">
        <v>211</v>
      </c>
      <c r="D127">
        <v>4</v>
      </c>
      <c r="E127" t="s">
        <v>214</v>
      </c>
      <c r="F127">
        <v>4</v>
      </c>
      <c r="G127">
        <v>15.9</v>
      </c>
      <c r="H127">
        <f t="shared" si="36"/>
        <v>0.159</v>
      </c>
      <c r="I127">
        <v>5</v>
      </c>
      <c r="J127">
        <v>3</v>
      </c>
      <c r="K127">
        <f t="shared" si="37"/>
        <v>1.98556974E-2</v>
      </c>
      <c r="L127">
        <f t="shared" si="68"/>
        <v>5.5295787144942363E-2</v>
      </c>
      <c r="O127">
        <f t="shared" si="69"/>
        <v>1.949176496859218E-2</v>
      </c>
      <c r="Q127">
        <f t="shared" si="70"/>
        <v>1.0155209548636527E-2</v>
      </c>
      <c r="T127">
        <f t="shared" si="71"/>
        <v>4.4723542852195264E-2</v>
      </c>
    </row>
    <row r="128" spans="1:20" hidden="1" x14ac:dyDescent="0.3">
      <c r="A128" s="26">
        <v>38001</v>
      </c>
      <c r="B128">
        <v>158</v>
      </c>
      <c r="C128" s="26" t="s">
        <v>211</v>
      </c>
      <c r="D128">
        <v>5</v>
      </c>
      <c r="E128" t="s">
        <v>214</v>
      </c>
      <c r="F128">
        <v>4</v>
      </c>
      <c r="G128">
        <v>8.4</v>
      </c>
      <c r="H128">
        <f t="shared" si="36"/>
        <v>8.4000000000000005E-2</v>
      </c>
      <c r="I128">
        <v>4</v>
      </c>
      <c r="J128">
        <v>2</v>
      </c>
      <c r="K128">
        <f t="shared" si="37"/>
        <v>5.5417824000000004E-3</v>
      </c>
      <c r="L128">
        <f t="shared" si="68"/>
        <v>1.3921090991584117E-2</v>
      </c>
      <c r="O128">
        <f t="shared" si="69"/>
        <v>4.9071845745334011E-3</v>
      </c>
      <c r="Q128">
        <f t="shared" si="70"/>
        <v>2.5566431633319022E-3</v>
      </c>
      <c r="T128">
        <f t="shared" si="71"/>
        <v>1.1259456491313697E-2</v>
      </c>
    </row>
    <row r="129" spans="1:20" hidden="1" x14ac:dyDescent="0.3">
      <c r="A129" s="26">
        <v>38001</v>
      </c>
      <c r="B129">
        <v>158</v>
      </c>
      <c r="C129" s="26" t="s">
        <v>211</v>
      </c>
      <c r="D129">
        <v>6</v>
      </c>
      <c r="E129" t="s">
        <v>214</v>
      </c>
      <c r="F129">
        <v>4</v>
      </c>
      <c r="G129">
        <v>15.7</v>
      </c>
      <c r="H129">
        <f t="shared" si="36"/>
        <v>0.157</v>
      </c>
      <c r="I129">
        <v>6</v>
      </c>
      <c r="J129">
        <v>3</v>
      </c>
      <c r="K129">
        <f t="shared" si="37"/>
        <v>1.9359324600000002E-2</v>
      </c>
      <c r="L129">
        <f t="shared" si="68"/>
        <v>6.3069383319115976E-2</v>
      </c>
      <c r="O129">
        <f t="shared" si="69"/>
        <v>2.223195761998838E-2</v>
      </c>
      <c r="Q129">
        <f t="shared" si="70"/>
        <v>1.1582849920013946E-2</v>
      </c>
      <c r="T129">
        <f t="shared" si="71"/>
        <v>5.1010871047741421E-2</v>
      </c>
    </row>
    <row r="130" spans="1:20" hidden="1" x14ac:dyDescent="0.3">
      <c r="A130" s="26">
        <v>38001</v>
      </c>
      <c r="B130">
        <v>158</v>
      </c>
      <c r="C130" s="26" t="s">
        <v>211</v>
      </c>
      <c r="D130">
        <v>7</v>
      </c>
      <c r="E130" t="s">
        <v>214</v>
      </c>
      <c r="F130">
        <v>4</v>
      </c>
      <c r="G130">
        <v>17.899999999999999</v>
      </c>
      <c r="H130">
        <f t="shared" si="36"/>
        <v>0.17899999999999999</v>
      </c>
      <c r="I130">
        <v>6</v>
      </c>
      <c r="J130">
        <v>3</v>
      </c>
      <c r="K130">
        <f t="shared" si="37"/>
        <v>2.5165001400000001E-2</v>
      </c>
      <c r="L130">
        <f t="shared" si="68"/>
        <v>8.0534532328407391E-2</v>
      </c>
      <c r="O130">
        <f t="shared" si="69"/>
        <v>2.8388422645763606E-2</v>
      </c>
      <c r="Q130">
        <f t="shared" si="70"/>
        <v>1.4790368198442838E-2</v>
      </c>
      <c r="T130">
        <f t="shared" si="71"/>
        <v>6.5136781545942254E-2</v>
      </c>
    </row>
    <row r="131" spans="1:20" hidden="1" x14ac:dyDescent="0.3">
      <c r="A131" s="26">
        <v>38001</v>
      </c>
      <c r="B131">
        <v>158</v>
      </c>
      <c r="C131" s="26" t="s">
        <v>211</v>
      </c>
      <c r="D131">
        <v>8</v>
      </c>
      <c r="E131" t="s">
        <v>214</v>
      </c>
      <c r="F131">
        <v>4</v>
      </c>
      <c r="G131">
        <v>15.1</v>
      </c>
      <c r="H131">
        <f t="shared" ref="H131:H194" si="72">G131/100</f>
        <v>0.151</v>
      </c>
      <c r="I131">
        <v>4</v>
      </c>
      <c r="J131">
        <v>2</v>
      </c>
      <c r="K131">
        <f t="shared" ref="K131:K171" si="73">0.7854*H131^2</f>
        <v>1.79079054E-2</v>
      </c>
      <c r="L131">
        <f t="shared" si="68"/>
        <v>4.1537543541991448E-2</v>
      </c>
      <c r="O131">
        <f t="shared" si="69"/>
        <v>1.4641984098551986E-2</v>
      </c>
      <c r="Q131">
        <f t="shared" si="70"/>
        <v>7.628473715345585E-3</v>
      </c>
      <c r="T131">
        <f t="shared" si="71"/>
        <v>3.3595798242381951E-2</v>
      </c>
    </row>
    <row r="132" spans="1:20" hidden="1" x14ac:dyDescent="0.3">
      <c r="A132" s="26">
        <v>38001</v>
      </c>
      <c r="B132">
        <v>158</v>
      </c>
      <c r="C132" s="26" t="s">
        <v>211</v>
      </c>
      <c r="D132">
        <v>9</v>
      </c>
      <c r="E132" t="s">
        <v>214</v>
      </c>
      <c r="F132">
        <v>4</v>
      </c>
      <c r="G132">
        <v>11.8</v>
      </c>
      <c r="H132">
        <f t="shared" si="72"/>
        <v>0.11800000000000001</v>
      </c>
      <c r="I132">
        <v>5</v>
      </c>
      <c r="J132">
        <v>2</v>
      </c>
      <c r="K132">
        <f t="shared" si="73"/>
        <v>1.0935909600000002E-2</v>
      </c>
      <c r="L132">
        <f t="shared" si="68"/>
        <v>3.1715404472133217E-2</v>
      </c>
      <c r="O132">
        <f t="shared" si="69"/>
        <v>1.1179680076426958E-2</v>
      </c>
      <c r="Q132">
        <f t="shared" si="70"/>
        <v>5.8246133198184454E-3</v>
      </c>
      <c r="T132">
        <f t="shared" si="71"/>
        <v>2.5651597060480435E-2</v>
      </c>
    </row>
    <row r="133" spans="1:20" hidden="1" x14ac:dyDescent="0.3">
      <c r="A133" s="26">
        <v>38001</v>
      </c>
      <c r="B133">
        <v>158</v>
      </c>
      <c r="C133" s="26" t="s">
        <v>211</v>
      </c>
      <c r="D133">
        <v>10</v>
      </c>
      <c r="E133" t="s">
        <v>214</v>
      </c>
      <c r="F133">
        <v>4</v>
      </c>
      <c r="G133">
        <v>20.2</v>
      </c>
      <c r="H133">
        <f t="shared" si="72"/>
        <v>0.20199999999999999</v>
      </c>
      <c r="I133">
        <v>5</v>
      </c>
      <c r="J133">
        <v>3</v>
      </c>
      <c r="K133">
        <f t="shared" si="73"/>
        <v>3.2047461599999993E-2</v>
      </c>
      <c r="L133">
        <f t="shared" si="68"/>
        <v>8.6390754573459766E-2</v>
      </c>
      <c r="O133">
        <f t="shared" si="69"/>
        <v>3.0452740987144566E-2</v>
      </c>
      <c r="Q133">
        <f t="shared" si="70"/>
        <v>1.586587805430232E-2</v>
      </c>
      <c r="T133">
        <f t="shared" si="71"/>
        <v>6.987332695114741E-2</v>
      </c>
    </row>
    <row r="134" spans="1:20" hidden="1" x14ac:dyDescent="0.3">
      <c r="A134" s="26">
        <v>38001</v>
      </c>
      <c r="B134">
        <v>158</v>
      </c>
      <c r="C134" s="26" t="s">
        <v>211</v>
      </c>
      <c r="D134">
        <v>11</v>
      </c>
      <c r="E134" t="s">
        <v>214</v>
      </c>
      <c r="F134">
        <v>4</v>
      </c>
      <c r="G134">
        <v>9.6999999999999993</v>
      </c>
      <c r="H134">
        <f t="shared" si="72"/>
        <v>9.6999999999999989E-2</v>
      </c>
      <c r="I134">
        <v>4</v>
      </c>
      <c r="J134">
        <v>2</v>
      </c>
      <c r="K134">
        <f t="shared" si="73"/>
        <v>7.3898285999999978E-3</v>
      </c>
      <c r="L134">
        <f t="shared" si="68"/>
        <v>1.8203794131240424E-2</v>
      </c>
      <c r="O134">
        <f t="shared" si="69"/>
        <v>6.4168374312622498E-3</v>
      </c>
      <c r="Q134">
        <f t="shared" si="70"/>
        <v>3.3431723016876321E-3</v>
      </c>
      <c r="T134">
        <f t="shared" si="71"/>
        <v>1.4723330816632333E-2</v>
      </c>
    </row>
    <row r="135" spans="1:20" hidden="1" x14ac:dyDescent="0.3">
      <c r="A135" s="26">
        <v>38001</v>
      </c>
      <c r="B135">
        <v>158</v>
      </c>
      <c r="C135" s="26" t="s">
        <v>211</v>
      </c>
      <c r="D135">
        <v>12</v>
      </c>
      <c r="E135" t="s">
        <v>214</v>
      </c>
      <c r="F135">
        <v>4</v>
      </c>
      <c r="G135">
        <v>9.4</v>
      </c>
      <c r="H135">
        <f t="shared" si="72"/>
        <v>9.4E-2</v>
      </c>
      <c r="I135">
        <v>4</v>
      </c>
      <c r="J135">
        <v>2</v>
      </c>
      <c r="K135">
        <f t="shared" si="73"/>
        <v>6.9397944000000001E-3</v>
      </c>
      <c r="L135">
        <f t="shared" si="68"/>
        <v>1.7168372511504559E-2</v>
      </c>
      <c r="O135">
        <f t="shared" si="69"/>
        <v>6.0518513103053565E-3</v>
      </c>
      <c r="Q135">
        <f t="shared" si="70"/>
        <v>3.1530145326690907E-3</v>
      </c>
      <c r="T135">
        <f t="shared" si="71"/>
        <v>1.3885876001874676E-2</v>
      </c>
    </row>
    <row r="136" spans="1:20" hidden="1" x14ac:dyDescent="0.3">
      <c r="A136" s="26">
        <v>38001</v>
      </c>
      <c r="B136">
        <v>158</v>
      </c>
      <c r="C136" s="26" t="s">
        <v>211</v>
      </c>
      <c r="D136">
        <v>13</v>
      </c>
      <c r="E136" t="s">
        <v>214</v>
      </c>
      <c r="F136">
        <v>4</v>
      </c>
      <c r="G136">
        <v>11.8</v>
      </c>
      <c r="H136">
        <f t="shared" si="72"/>
        <v>0.11800000000000001</v>
      </c>
      <c r="I136">
        <v>4</v>
      </c>
      <c r="J136">
        <v>2</v>
      </c>
      <c r="K136">
        <f t="shared" si="73"/>
        <v>1.0935909600000002E-2</v>
      </c>
      <c r="L136">
        <f t="shared" si="68"/>
        <v>2.623077797829482E-2</v>
      </c>
      <c r="O136">
        <f t="shared" si="69"/>
        <v>9.2463492373489227E-3</v>
      </c>
      <c r="Q136">
        <f t="shared" si="70"/>
        <v>4.8173479526587891E-3</v>
      </c>
      <c r="T136">
        <f t="shared" si="71"/>
        <v>2.1215600383509305E-2</v>
      </c>
    </row>
    <row r="137" spans="1:20" hidden="1" x14ac:dyDescent="0.3">
      <c r="A137" s="26">
        <v>38001</v>
      </c>
      <c r="B137">
        <v>158</v>
      </c>
      <c r="C137" s="26" t="s">
        <v>211</v>
      </c>
      <c r="D137">
        <v>14</v>
      </c>
      <c r="E137" t="s">
        <v>214</v>
      </c>
      <c r="F137">
        <v>4</v>
      </c>
      <c r="G137">
        <v>9.1999999999999993</v>
      </c>
      <c r="H137">
        <f t="shared" si="72"/>
        <v>9.1999999999999998E-2</v>
      </c>
      <c r="I137">
        <v>4</v>
      </c>
      <c r="J137">
        <v>2</v>
      </c>
      <c r="K137">
        <f t="shared" si="73"/>
        <v>6.6476255999999992E-3</v>
      </c>
      <c r="L137">
        <f t="shared" si="68"/>
        <v>1.6493731192877288E-2</v>
      </c>
      <c r="O137">
        <f t="shared" si="69"/>
        <v>5.814040245489243E-3</v>
      </c>
      <c r="Q137">
        <f t="shared" si="70"/>
        <v>3.0291149678998955E-3</v>
      </c>
      <c r="T137">
        <f t="shared" si="71"/>
        <v>1.3340222318631141E-2</v>
      </c>
    </row>
    <row r="138" spans="1:20" hidden="1" x14ac:dyDescent="0.3">
      <c r="A138" s="26">
        <v>38001</v>
      </c>
      <c r="B138">
        <v>158</v>
      </c>
      <c r="C138" s="26" t="s">
        <v>211</v>
      </c>
      <c r="D138">
        <v>15</v>
      </c>
      <c r="E138" t="s">
        <v>214</v>
      </c>
      <c r="F138">
        <v>4</v>
      </c>
      <c r="G138">
        <v>7.5</v>
      </c>
      <c r="H138">
        <f t="shared" si="72"/>
        <v>7.4999999999999997E-2</v>
      </c>
      <c r="I138">
        <v>3</v>
      </c>
      <c r="J138">
        <v>1.5</v>
      </c>
      <c r="K138">
        <f t="shared" si="73"/>
        <v>4.4178749999999999E-3</v>
      </c>
      <c r="L138">
        <f t="shared" si="68"/>
        <v>8.8230894137483352E-3</v>
      </c>
      <c r="O138">
        <f t="shared" si="69"/>
        <v>3.1101390183462885E-3</v>
      </c>
      <c r="Q138">
        <f t="shared" si="70"/>
        <v>1.6203824285584165E-3</v>
      </c>
      <c r="T138">
        <f t="shared" si="71"/>
        <v>7.1361642153712655E-3</v>
      </c>
    </row>
    <row r="139" spans="1:20" hidden="1" x14ac:dyDescent="0.3">
      <c r="A139" s="26">
        <v>38001</v>
      </c>
      <c r="B139">
        <v>158</v>
      </c>
      <c r="C139" s="26" t="s">
        <v>211</v>
      </c>
      <c r="D139">
        <v>16</v>
      </c>
      <c r="E139" t="s">
        <v>214</v>
      </c>
      <c r="F139">
        <v>4</v>
      </c>
      <c r="G139">
        <v>7.8</v>
      </c>
      <c r="H139">
        <f t="shared" si="72"/>
        <v>7.8E-2</v>
      </c>
      <c r="I139">
        <v>3</v>
      </c>
      <c r="J139">
        <v>1.5</v>
      </c>
      <c r="K139">
        <f t="shared" si="73"/>
        <v>4.7783736E-3</v>
      </c>
      <c r="L139">
        <f t="shared" si="68"/>
        <v>9.4923025615229334E-3</v>
      </c>
      <c r="O139">
        <f t="shared" si="69"/>
        <v>3.3460366529368337E-3</v>
      </c>
      <c r="Q139">
        <f t="shared" si="70"/>
        <v>1.7432850961800904E-3</v>
      </c>
      <c r="T139">
        <f t="shared" si="71"/>
        <v>7.6774275635771178E-3</v>
      </c>
    </row>
    <row r="140" spans="1:20" hidden="1" x14ac:dyDescent="0.3">
      <c r="A140" s="26">
        <v>38001</v>
      </c>
      <c r="B140">
        <v>158</v>
      </c>
      <c r="C140" s="26" t="s">
        <v>211</v>
      </c>
      <c r="D140">
        <v>17</v>
      </c>
      <c r="E140" t="s">
        <v>214</v>
      </c>
      <c r="F140">
        <v>4</v>
      </c>
      <c r="G140">
        <v>7.7</v>
      </c>
      <c r="H140">
        <f t="shared" si="72"/>
        <v>7.6999999999999999E-2</v>
      </c>
      <c r="I140">
        <v>3</v>
      </c>
      <c r="J140">
        <v>1.5</v>
      </c>
      <c r="K140">
        <f t="shared" si="73"/>
        <v>4.6566365999999998E-3</v>
      </c>
      <c r="L140">
        <f t="shared" si="68"/>
        <v>9.2667127066789652E-3</v>
      </c>
      <c r="O140">
        <f t="shared" si="69"/>
        <v>3.266516229104335E-3</v>
      </c>
      <c r="Q140">
        <f t="shared" si="70"/>
        <v>1.7018549553633586E-3</v>
      </c>
      <c r="T140">
        <f t="shared" si="71"/>
        <v>7.4949692234202326E-3</v>
      </c>
    </row>
    <row r="141" spans="1:20" hidden="1" x14ac:dyDescent="0.3">
      <c r="A141" s="26">
        <v>38001</v>
      </c>
      <c r="B141">
        <v>158</v>
      </c>
      <c r="C141" s="26" t="s">
        <v>211</v>
      </c>
      <c r="D141">
        <v>18</v>
      </c>
      <c r="E141" t="s">
        <v>214</v>
      </c>
      <c r="F141">
        <v>4</v>
      </c>
      <c r="G141">
        <v>16.5</v>
      </c>
      <c r="H141">
        <f t="shared" si="72"/>
        <v>0.16500000000000001</v>
      </c>
      <c r="I141">
        <v>4</v>
      </c>
      <c r="J141">
        <v>3</v>
      </c>
      <c r="K141">
        <f t="shared" si="73"/>
        <v>2.1382515000000001E-2</v>
      </c>
      <c r="L141">
        <f t="shared" si="68"/>
        <v>4.9002646115787495E-2</v>
      </c>
      <c r="O141">
        <f t="shared" si="69"/>
        <v>1.7273432755815089E-2</v>
      </c>
      <c r="Q141">
        <f t="shared" si="70"/>
        <v>8.9994584657796615E-3</v>
      </c>
      <c r="T141">
        <f t="shared" si="71"/>
        <v>3.9633615083293626E-2</v>
      </c>
    </row>
    <row r="142" spans="1:20" hidden="1" x14ac:dyDescent="0.3">
      <c r="A142" s="26">
        <v>38001</v>
      </c>
      <c r="B142">
        <v>158</v>
      </c>
      <c r="C142" s="26" t="s">
        <v>211</v>
      </c>
      <c r="D142">
        <v>19</v>
      </c>
      <c r="E142" t="s">
        <v>214</v>
      </c>
      <c r="F142">
        <v>4</v>
      </c>
      <c r="G142">
        <v>11.5</v>
      </c>
      <c r="H142">
        <f t="shared" si="72"/>
        <v>0.115</v>
      </c>
      <c r="I142">
        <v>4</v>
      </c>
      <c r="J142">
        <v>2</v>
      </c>
      <c r="K142">
        <f t="shared" si="73"/>
        <v>1.0386915E-2</v>
      </c>
      <c r="L142">
        <f t="shared" si="68"/>
        <v>2.5001346374295658E-2</v>
      </c>
      <c r="O142">
        <f t="shared" si="69"/>
        <v>8.812974596939218E-3</v>
      </c>
      <c r="Q142">
        <f t="shared" si="70"/>
        <v>4.5915597650053328E-3</v>
      </c>
      <c r="T142">
        <f t="shared" si="71"/>
        <v>2.0221229205083482E-2</v>
      </c>
    </row>
    <row r="143" spans="1:20" hidden="1" x14ac:dyDescent="0.3">
      <c r="A143" s="26">
        <v>38001</v>
      </c>
      <c r="B143">
        <v>158</v>
      </c>
      <c r="C143" s="26" t="s">
        <v>211</v>
      </c>
      <c r="D143">
        <v>20</v>
      </c>
      <c r="E143" t="s">
        <v>214</v>
      </c>
      <c r="F143">
        <v>4</v>
      </c>
      <c r="G143">
        <v>9.6</v>
      </c>
      <c r="H143">
        <f t="shared" si="72"/>
        <v>9.6000000000000002E-2</v>
      </c>
      <c r="I143">
        <v>3.5</v>
      </c>
      <c r="J143">
        <v>2</v>
      </c>
      <c r="K143">
        <f t="shared" si="73"/>
        <v>7.2382464000000004E-3</v>
      </c>
      <c r="L143">
        <f t="shared" si="68"/>
        <v>1.5937804353770554E-2</v>
      </c>
      <c r="O143">
        <f t="shared" si="69"/>
        <v>5.6180760347041194E-3</v>
      </c>
      <c r="Q143">
        <f t="shared" si="70"/>
        <v>2.9270176140808461E-3</v>
      </c>
      <c r="T143">
        <f t="shared" si="71"/>
        <v>1.2890585572412046E-2</v>
      </c>
    </row>
    <row r="144" spans="1:20" hidden="1" x14ac:dyDescent="0.3">
      <c r="A144" s="26">
        <v>38001</v>
      </c>
      <c r="B144">
        <v>158</v>
      </c>
      <c r="C144" s="26" t="s">
        <v>211</v>
      </c>
      <c r="D144">
        <v>21</v>
      </c>
      <c r="E144" t="s">
        <v>214</v>
      </c>
      <c r="F144">
        <v>4</v>
      </c>
      <c r="G144">
        <v>18.8</v>
      </c>
      <c r="H144">
        <f t="shared" si="72"/>
        <v>0.188</v>
      </c>
      <c r="I144">
        <v>6</v>
      </c>
      <c r="J144">
        <v>3</v>
      </c>
      <c r="K144">
        <f t="shared" si="73"/>
        <v>2.7759177600000001E-2</v>
      </c>
      <c r="L144">
        <f t="shared" si="68"/>
        <v>8.824604338803918E-2</v>
      </c>
      <c r="O144">
        <f t="shared" si="69"/>
        <v>3.1106730294283812E-2</v>
      </c>
      <c r="Q144">
        <f t="shared" si="70"/>
        <v>1.6206606483321867E-2</v>
      </c>
      <c r="T144">
        <f t="shared" si="71"/>
        <v>7.1373894952549491E-2</v>
      </c>
    </row>
    <row r="145" spans="1:20" hidden="1" x14ac:dyDescent="0.3">
      <c r="A145" s="26">
        <v>38001</v>
      </c>
      <c r="B145">
        <v>158</v>
      </c>
      <c r="C145" s="26" t="s">
        <v>211</v>
      </c>
      <c r="D145">
        <v>22</v>
      </c>
      <c r="E145" t="s">
        <v>214</v>
      </c>
      <c r="F145">
        <v>4</v>
      </c>
      <c r="G145">
        <v>10.5</v>
      </c>
      <c r="H145">
        <f t="shared" si="72"/>
        <v>0.105</v>
      </c>
      <c r="I145">
        <v>3.5</v>
      </c>
      <c r="J145">
        <v>2</v>
      </c>
      <c r="K145">
        <f t="shared" si="73"/>
        <v>8.659034999999999E-3</v>
      </c>
      <c r="L145">
        <f t="shared" si="68"/>
        <v>1.8835340178728299E-2</v>
      </c>
      <c r="O145">
        <f t="shared" si="69"/>
        <v>6.6394574130017245E-3</v>
      </c>
      <c r="Q145">
        <f t="shared" si="70"/>
        <v>3.4591573121738987E-3</v>
      </c>
      <c r="T145">
        <f t="shared" si="71"/>
        <v>1.5234128802813848E-2</v>
      </c>
    </row>
    <row r="146" spans="1:20" hidden="1" x14ac:dyDescent="0.3">
      <c r="A146" s="26">
        <v>38001</v>
      </c>
      <c r="B146">
        <v>158</v>
      </c>
      <c r="C146" s="26" t="s">
        <v>211</v>
      </c>
      <c r="D146">
        <v>23</v>
      </c>
      <c r="E146" t="s">
        <v>214</v>
      </c>
      <c r="F146">
        <v>4</v>
      </c>
      <c r="G146">
        <v>12.4</v>
      </c>
      <c r="H146">
        <f t="shared" si="72"/>
        <v>0.124</v>
      </c>
      <c r="I146">
        <v>5</v>
      </c>
      <c r="J146">
        <v>3</v>
      </c>
      <c r="K146">
        <f t="shared" si="73"/>
        <v>1.2076310399999998E-2</v>
      </c>
      <c r="L146">
        <f t="shared" si="68"/>
        <v>3.4787333987822827E-2</v>
      </c>
      <c r="O146">
        <f t="shared" si="69"/>
        <v>1.2262535230707547E-2</v>
      </c>
      <c r="Q146">
        <f t="shared" si="70"/>
        <v>6.3887808551986317E-3</v>
      </c>
      <c r="T146">
        <f t="shared" si="71"/>
        <v>2.8136190886294772E-2</v>
      </c>
    </row>
    <row r="147" spans="1:20" hidden="1" x14ac:dyDescent="0.3">
      <c r="A147" s="26">
        <v>38001</v>
      </c>
      <c r="B147">
        <v>158</v>
      </c>
      <c r="C147" s="26" t="s">
        <v>211</v>
      </c>
      <c r="D147">
        <v>24</v>
      </c>
      <c r="E147" t="s">
        <v>214</v>
      </c>
      <c r="F147">
        <v>4</v>
      </c>
      <c r="G147">
        <v>18.8</v>
      </c>
      <c r="H147">
        <f t="shared" si="72"/>
        <v>0.188</v>
      </c>
      <c r="I147">
        <v>5</v>
      </c>
      <c r="J147">
        <v>3</v>
      </c>
      <c r="K147">
        <f t="shared" si="73"/>
        <v>2.7759177600000001E-2</v>
      </c>
      <c r="L147">
        <f t="shared" si="68"/>
        <v>7.5565087920549709E-2</v>
      </c>
      <c r="O147">
        <f t="shared" si="69"/>
        <v>2.6636693491993775E-2</v>
      </c>
      <c r="Q147">
        <f t="shared" si="70"/>
        <v>1.3877717309328757E-2</v>
      </c>
      <c r="T147">
        <f t="shared" si="71"/>
        <v>6.1117467030283854E-2</v>
      </c>
    </row>
    <row r="148" spans="1:20" hidden="1" x14ac:dyDescent="0.3">
      <c r="A148" s="26">
        <v>38001</v>
      </c>
      <c r="B148">
        <v>158</v>
      </c>
      <c r="C148" s="26" t="s">
        <v>211</v>
      </c>
      <c r="D148">
        <v>25</v>
      </c>
      <c r="E148" t="s">
        <v>214</v>
      </c>
      <c r="F148">
        <v>4</v>
      </c>
      <c r="G148">
        <v>17</v>
      </c>
      <c r="H148">
        <f t="shared" si="72"/>
        <v>0.17</v>
      </c>
      <c r="I148">
        <v>5</v>
      </c>
      <c r="J148">
        <v>3</v>
      </c>
      <c r="K148">
        <f t="shared" si="73"/>
        <v>2.2698060000000003E-2</v>
      </c>
      <c r="L148">
        <f t="shared" si="68"/>
        <v>6.2639149777386216E-2</v>
      </c>
      <c r="O148">
        <f t="shared" si="69"/>
        <v>2.2080300296528639E-2</v>
      </c>
      <c r="Q148">
        <f t="shared" si="70"/>
        <v>1.1503836454491422E-2</v>
      </c>
      <c r="T148">
        <f t="shared" si="71"/>
        <v>5.0662895745580215E-2</v>
      </c>
    </row>
    <row r="149" spans="1:20" hidden="1" x14ac:dyDescent="0.3">
      <c r="A149" s="26">
        <v>38001</v>
      </c>
      <c r="B149">
        <v>158</v>
      </c>
      <c r="C149" s="26" t="s">
        <v>211</v>
      </c>
      <c r="D149">
        <v>26</v>
      </c>
      <c r="E149" t="s">
        <v>214</v>
      </c>
      <c r="F149">
        <v>4</v>
      </c>
      <c r="G149">
        <v>20.7</v>
      </c>
      <c r="H149">
        <f t="shared" si="72"/>
        <v>0.20699999999999999</v>
      </c>
      <c r="I149">
        <v>5</v>
      </c>
      <c r="J149">
        <v>3</v>
      </c>
      <c r="K149">
        <f t="shared" si="73"/>
        <v>3.3653604599999998E-2</v>
      </c>
      <c r="L149">
        <f t="shared" si="68"/>
        <v>9.0419374747788453E-2</v>
      </c>
      <c r="O149">
        <f t="shared" si="69"/>
        <v>3.1872829598595429E-2</v>
      </c>
      <c r="Q149">
        <f t="shared" si="70"/>
        <v>1.6605744220868218E-2</v>
      </c>
      <c r="T149">
        <f t="shared" si="71"/>
        <v>7.3131697548703634E-2</v>
      </c>
    </row>
    <row r="150" spans="1:20" hidden="1" x14ac:dyDescent="0.3">
      <c r="A150" s="26">
        <v>38001</v>
      </c>
      <c r="B150">
        <v>158</v>
      </c>
      <c r="C150" s="26" t="s">
        <v>211</v>
      </c>
      <c r="D150">
        <v>27</v>
      </c>
      <c r="E150" t="s">
        <v>214</v>
      </c>
      <c r="F150">
        <v>4</v>
      </c>
      <c r="G150">
        <v>10.4</v>
      </c>
      <c r="H150">
        <f t="shared" si="72"/>
        <v>0.10400000000000001</v>
      </c>
      <c r="I150">
        <v>4</v>
      </c>
      <c r="J150">
        <v>2</v>
      </c>
      <c r="K150">
        <f t="shared" si="73"/>
        <v>8.494886400000002E-3</v>
      </c>
      <c r="L150">
        <f t="shared" si="68"/>
        <v>2.0728642662305528E-2</v>
      </c>
      <c r="O150">
        <f t="shared" si="69"/>
        <v>7.3068465384626986E-3</v>
      </c>
      <c r="Q150">
        <f t="shared" si="70"/>
        <v>3.8068670465390662E-3</v>
      </c>
      <c r="T150">
        <f t="shared" si="71"/>
        <v>1.6765442472958046E-2</v>
      </c>
    </row>
    <row r="151" spans="1:20" hidden="1" x14ac:dyDescent="0.3">
      <c r="A151" s="26">
        <v>38001</v>
      </c>
      <c r="B151">
        <v>158</v>
      </c>
      <c r="C151" s="26" t="s">
        <v>211</v>
      </c>
      <c r="D151">
        <v>28</v>
      </c>
      <c r="E151" t="s">
        <v>214</v>
      </c>
      <c r="F151">
        <v>4</v>
      </c>
      <c r="G151">
        <v>10.1</v>
      </c>
      <c r="H151">
        <f t="shared" si="72"/>
        <v>0.10099999999999999</v>
      </c>
      <c r="I151">
        <v>4</v>
      </c>
      <c r="J151">
        <v>2</v>
      </c>
      <c r="K151">
        <f t="shared" si="73"/>
        <v>8.0118653999999984E-3</v>
      </c>
      <c r="L151">
        <f t="shared" si="68"/>
        <v>1.9627961957345934E-2</v>
      </c>
      <c r="O151">
        <f t="shared" si="69"/>
        <v>6.9188565899644412E-3</v>
      </c>
      <c r="Q151">
        <f t="shared" si="70"/>
        <v>3.604724283371474E-3</v>
      </c>
      <c r="T151">
        <f t="shared" si="71"/>
        <v>1.587520574396797E-2</v>
      </c>
    </row>
    <row r="152" spans="1:20" hidden="1" x14ac:dyDescent="0.3">
      <c r="A152" s="26">
        <v>38001</v>
      </c>
      <c r="B152">
        <v>158</v>
      </c>
      <c r="C152" s="26" t="s">
        <v>211</v>
      </c>
      <c r="D152">
        <v>29</v>
      </c>
      <c r="E152" t="s">
        <v>214</v>
      </c>
      <c r="F152">
        <v>4</v>
      </c>
      <c r="G152">
        <v>7.9</v>
      </c>
      <c r="H152">
        <f t="shared" si="72"/>
        <v>7.9000000000000001E-2</v>
      </c>
      <c r="I152">
        <v>4</v>
      </c>
      <c r="J152">
        <v>2</v>
      </c>
      <c r="K152">
        <f t="shared" si="73"/>
        <v>4.9016813999999999E-3</v>
      </c>
      <c r="L152">
        <f t="shared" si="68"/>
        <v>1.2416306413049262E-2</v>
      </c>
      <c r="O152">
        <f t="shared" si="69"/>
        <v>4.3767480105998645E-3</v>
      </c>
      <c r="Q152">
        <f t="shared" si="70"/>
        <v>2.2802857135225296E-3</v>
      </c>
      <c r="T152">
        <f t="shared" si="71"/>
        <v>1.004237828235322E-2</v>
      </c>
    </row>
    <row r="153" spans="1:20" hidden="1" x14ac:dyDescent="0.3">
      <c r="A153" s="26">
        <v>38001</v>
      </c>
      <c r="B153">
        <v>158</v>
      </c>
      <c r="C153" s="26" t="s">
        <v>211</v>
      </c>
      <c r="D153">
        <v>30</v>
      </c>
      <c r="E153" t="s">
        <v>214</v>
      </c>
      <c r="F153">
        <v>4</v>
      </c>
      <c r="G153">
        <v>13.8</v>
      </c>
      <c r="H153">
        <f t="shared" si="72"/>
        <v>0.13800000000000001</v>
      </c>
      <c r="I153">
        <v>4</v>
      </c>
      <c r="J153">
        <v>2</v>
      </c>
      <c r="K153">
        <f t="shared" si="73"/>
        <v>1.4957157600000002E-2</v>
      </c>
      <c r="L153">
        <f t="shared" si="68"/>
        <v>3.5120500089162079E-2</v>
      </c>
      <c r="O153">
        <f t="shared" si="69"/>
        <v>1.237997628142963E-2</v>
      </c>
      <c r="Q153">
        <f t="shared" si="70"/>
        <v>6.4499676426248379E-3</v>
      </c>
      <c r="T153">
        <f t="shared" si="71"/>
        <v>2.8405657498119782E-2</v>
      </c>
    </row>
    <row r="154" spans="1:20" hidden="1" x14ac:dyDescent="0.3">
      <c r="A154" s="26">
        <v>38001</v>
      </c>
      <c r="B154">
        <v>158</v>
      </c>
      <c r="C154" s="26" t="s">
        <v>211</v>
      </c>
      <c r="D154">
        <v>31</v>
      </c>
      <c r="E154" t="s">
        <v>214</v>
      </c>
      <c r="F154">
        <v>4</v>
      </c>
      <c r="G154">
        <v>10.6</v>
      </c>
      <c r="H154">
        <f t="shared" si="72"/>
        <v>0.106</v>
      </c>
      <c r="I154">
        <v>4</v>
      </c>
      <c r="J154">
        <v>1.5</v>
      </c>
      <c r="K154">
        <f t="shared" si="73"/>
        <v>8.824754399999999E-3</v>
      </c>
      <c r="L154">
        <f t="shared" si="68"/>
        <v>2.1477870207416223E-2</v>
      </c>
      <c r="O154">
        <f t="shared" si="69"/>
        <v>7.5709492481142171E-3</v>
      </c>
      <c r="Q154">
        <f t="shared" si="70"/>
        <v>3.9444645582675068E-3</v>
      </c>
      <c r="T154">
        <f t="shared" si="71"/>
        <v>1.7371421914610101E-2</v>
      </c>
    </row>
    <row r="155" spans="1:20" hidden="1" x14ac:dyDescent="0.3">
      <c r="A155" s="26">
        <v>38001</v>
      </c>
      <c r="B155">
        <v>158</v>
      </c>
      <c r="C155" s="26" t="s">
        <v>211</v>
      </c>
      <c r="D155">
        <v>32</v>
      </c>
      <c r="E155" t="s">
        <v>214</v>
      </c>
      <c r="F155">
        <v>4</v>
      </c>
      <c r="G155">
        <v>8.6</v>
      </c>
      <c r="H155">
        <f t="shared" si="72"/>
        <v>8.5999999999999993E-2</v>
      </c>
      <c r="I155">
        <v>3.5</v>
      </c>
      <c r="J155">
        <v>2</v>
      </c>
      <c r="K155">
        <f t="shared" si="73"/>
        <v>5.8088183999999987E-3</v>
      </c>
      <c r="L155">
        <f t="shared" si="68"/>
        <v>1.2983086124626595E-2</v>
      </c>
      <c r="O155">
        <f t="shared" si="69"/>
        <v>4.5765378589308747E-3</v>
      </c>
      <c r="Q155">
        <f t="shared" si="70"/>
        <v>2.3843762245029858E-3</v>
      </c>
      <c r="T155">
        <f t="shared" si="71"/>
        <v>1.0500792892711148E-2</v>
      </c>
    </row>
    <row r="156" spans="1:20" hidden="1" x14ac:dyDescent="0.3">
      <c r="A156" s="26">
        <v>38001</v>
      </c>
      <c r="B156">
        <v>158</v>
      </c>
      <c r="C156" s="26" t="s">
        <v>211</v>
      </c>
      <c r="D156">
        <v>33</v>
      </c>
      <c r="E156" t="s">
        <v>214</v>
      </c>
      <c r="F156">
        <v>4</v>
      </c>
      <c r="G156">
        <v>11.9</v>
      </c>
      <c r="H156">
        <f t="shared" si="72"/>
        <v>0.11900000000000001</v>
      </c>
      <c r="I156">
        <v>4</v>
      </c>
      <c r="J156">
        <v>1.5</v>
      </c>
      <c r="K156">
        <f t="shared" si="73"/>
        <v>1.11220494E-2</v>
      </c>
      <c r="L156">
        <f t="shared" si="68"/>
        <v>2.664666154000404E-2</v>
      </c>
      <c r="O156">
        <f t="shared" si="69"/>
        <v>9.392948192851424E-3</v>
      </c>
      <c r="Q156">
        <f t="shared" si="70"/>
        <v>4.8937260084755919E-3</v>
      </c>
      <c r="T156">
        <f t="shared" si="71"/>
        <v>2.1551969341326506E-2</v>
      </c>
    </row>
    <row r="157" spans="1:20" hidden="1" x14ac:dyDescent="0.3">
      <c r="A157" s="26">
        <v>38001</v>
      </c>
      <c r="B157">
        <v>158</v>
      </c>
      <c r="C157" s="26" t="s">
        <v>211</v>
      </c>
      <c r="D157">
        <v>34</v>
      </c>
      <c r="E157" t="s">
        <v>214</v>
      </c>
      <c r="F157">
        <v>4</v>
      </c>
      <c r="G157">
        <v>7.9</v>
      </c>
      <c r="H157">
        <f t="shared" si="72"/>
        <v>7.9000000000000001E-2</v>
      </c>
      <c r="I157">
        <v>3.5</v>
      </c>
      <c r="J157">
        <v>2</v>
      </c>
      <c r="K157">
        <f t="shared" si="73"/>
        <v>4.9016813999999999E-3</v>
      </c>
      <c r="L157">
        <f t="shared" si="68"/>
        <v>1.1082764690842562E-2</v>
      </c>
      <c r="O157">
        <f t="shared" si="69"/>
        <v>3.9066745535220031E-3</v>
      </c>
      <c r="Q157">
        <f t="shared" si="70"/>
        <v>2.0353774423849638E-3</v>
      </c>
      <c r="T157">
        <f t="shared" si="71"/>
        <v>8.9638022562633802E-3</v>
      </c>
    </row>
    <row r="158" spans="1:20" hidden="1" x14ac:dyDescent="0.3">
      <c r="A158" s="26">
        <v>38001</v>
      </c>
      <c r="B158">
        <v>158</v>
      </c>
      <c r="C158" s="26" t="s">
        <v>211</v>
      </c>
      <c r="D158">
        <v>35</v>
      </c>
      <c r="E158" t="s">
        <v>214</v>
      </c>
      <c r="F158">
        <v>4</v>
      </c>
      <c r="G158">
        <v>9.1</v>
      </c>
      <c r="H158">
        <f t="shared" si="72"/>
        <v>9.0999999999999998E-2</v>
      </c>
      <c r="I158">
        <v>6</v>
      </c>
      <c r="J158">
        <v>2</v>
      </c>
      <c r="K158">
        <f t="shared" si="73"/>
        <v>6.5038973999999999E-3</v>
      </c>
      <c r="L158">
        <f t="shared" si="68"/>
        <v>2.2819418562321371E-2</v>
      </c>
      <c r="O158">
        <f t="shared" si="69"/>
        <v>8.0438450432182822E-3</v>
      </c>
      <c r="Q158">
        <f t="shared" si="70"/>
        <v>4.1908432675167254E-3</v>
      </c>
      <c r="T158">
        <f t="shared" si="71"/>
        <v>1.8456473750143657E-2</v>
      </c>
    </row>
    <row r="159" spans="1:20" hidden="1" x14ac:dyDescent="0.3">
      <c r="A159" s="26">
        <v>38001</v>
      </c>
      <c r="B159">
        <v>158</v>
      </c>
      <c r="C159" s="26" t="s">
        <v>211</v>
      </c>
      <c r="D159">
        <v>36</v>
      </c>
      <c r="E159" t="s">
        <v>214</v>
      </c>
      <c r="F159">
        <v>4</v>
      </c>
      <c r="G159">
        <v>12.3</v>
      </c>
      <c r="H159">
        <f t="shared" si="72"/>
        <v>0.12300000000000001</v>
      </c>
      <c r="I159">
        <v>4</v>
      </c>
      <c r="J159">
        <v>1.5</v>
      </c>
      <c r="K159">
        <f t="shared" si="73"/>
        <v>1.1882316600000003E-2</v>
      </c>
      <c r="L159">
        <f t="shared" si="68"/>
        <v>2.8340468354347552E-2</v>
      </c>
      <c r="O159">
        <f t="shared" si="69"/>
        <v>9.9900150949075121E-3</v>
      </c>
      <c r="Q159">
        <f t="shared" si="70"/>
        <v>5.2047978644468142E-3</v>
      </c>
      <c r="T159">
        <f t="shared" si="71"/>
        <v>2.2921929795023766E-2</v>
      </c>
    </row>
    <row r="160" spans="1:20" hidden="1" x14ac:dyDescent="0.3">
      <c r="A160" s="26">
        <v>38001</v>
      </c>
      <c r="B160">
        <v>158</v>
      </c>
      <c r="C160" s="26" t="s">
        <v>211</v>
      </c>
      <c r="D160">
        <v>37</v>
      </c>
      <c r="E160" t="s">
        <v>214</v>
      </c>
      <c r="F160">
        <v>4</v>
      </c>
      <c r="G160">
        <v>12</v>
      </c>
      <c r="H160">
        <f t="shared" si="72"/>
        <v>0.12</v>
      </c>
      <c r="I160">
        <v>4</v>
      </c>
      <c r="J160">
        <v>1.5</v>
      </c>
      <c r="K160">
        <f t="shared" si="73"/>
        <v>1.130976E-2</v>
      </c>
      <c r="L160">
        <f t="shared" si="68"/>
        <v>2.7065575788425975E-2</v>
      </c>
      <c r="O160">
        <f t="shared" si="69"/>
        <v>9.5406154654201561E-3</v>
      </c>
      <c r="Q160">
        <f t="shared" si="70"/>
        <v>4.9706606574839015E-3</v>
      </c>
      <c r="T160">
        <f t="shared" si="71"/>
        <v>2.1890789535559101E-2</v>
      </c>
    </row>
    <row r="161" spans="1:20" hidden="1" x14ac:dyDescent="0.3">
      <c r="A161" s="26">
        <v>38001</v>
      </c>
      <c r="B161">
        <v>158</v>
      </c>
      <c r="C161" s="26" t="s">
        <v>211</v>
      </c>
      <c r="D161">
        <v>38</v>
      </c>
      <c r="E161" t="s">
        <v>214</v>
      </c>
      <c r="F161">
        <v>4</v>
      </c>
      <c r="G161">
        <v>7.5</v>
      </c>
      <c r="H161">
        <f t="shared" si="72"/>
        <v>7.4999999999999997E-2</v>
      </c>
      <c r="I161">
        <v>3.5</v>
      </c>
      <c r="J161">
        <v>2</v>
      </c>
      <c r="K161">
        <f t="shared" si="73"/>
        <v>4.4178749999999999E-3</v>
      </c>
      <c r="L161">
        <f t="shared" si="68"/>
        <v>1.0059685971798469E-2</v>
      </c>
      <c r="O161">
        <f t="shared" si="69"/>
        <v>3.5460393050589598E-3</v>
      </c>
      <c r="Q161">
        <f t="shared" si="70"/>
        <v>1.8474864779357181E-3</v>
      </c>
      <c r="T161">
        <f t="shared" si="71"/>
        <v>8.1363304488289018E-3</v>
      </c>
    </row>
    <row r="162" spans="1:20" hidden="1" x14ac:dyDescent="0.3">
      <c r="A162" s="26">
        <v>38001</v>
      </c>
      <c r="B162">
        <v>158</v>
      </c>
      <c r="C162" s="26" t="s">
        <v>211</v>
      </c>
      <c r="D162">
        <v>39</v>
      </c>
      <c r="E162" t="s">
        <v>214</v>
      </c>
      <c r="F162">
        <v>4</v>
      </c>
      <c r="G162">
        <v>7.7</v>
      </c>
      <c r="H162">
        <f t="shared" si="72"/>
        <v>7.6999999999999999E-2</v>
      </c>
      <c r="I162">
        <v>3.5</v>
      </c>
      <c r="J162">
        <v>2</v>
      </c>
      <c r="K162">
        <f t="shared" si="73"/>
        <v>4.6566365999999998E-3</v>
      </c>
      <c r="L162">
        <f t="shared" si="68"/>
        <v>1.056548504451359E-2</v>
      </c>
      <c r="O162">
        <f t="shared" si="69"/>
        <v>3.7243334781910404E-3</v>
      </c>
      <c r="Q162">
        <f t="shared" si="70"/>
        <v>1.9403777421375321E-3</v>
      </c>
      <c r="T162">
        <f t="shared" si="71"/>
        <v>8.5454235763736917E-3</v>
      </c>
    </row>
    <row r="163" spans="1:20" hidden="1" x14ac:dyDescent="0.3">
      <c r="A163" s="26">
        <v>38001</v>
      </c>
      <c r="B163">
        <v>158</v>
      </c>
      <c r="C163" s="26" t="s">
        <v>211</v>
      </c>
      <c r="D163">
        <v>40</v>
      </c>
      <c r="E163" t="s">
        <v>214</v>
      </c>
      <c r="F163">
        <v>4</v>
      </c>
      <c r="G163">
        <v>12.5</v>
      </c>
      <c r="H163">
        <f t="shared" si="72"/>
        <v>0.125</v>
      </c>
      <c r="I163">
        <v>4</v>
      </c>
      <c r="J163">
        <v>2</v>
      </c>
      <c r="K163">
        <f t="shared" si="73"/>
        <v>1.2271875E-2</v>
      </c>
      <c r="L163">
        <f t="shared" si="68"/>
        <v>2.9205487840892282E-2</v>
      </c>
      <c r="O163">
        <f t="shared" si="69"/>
        <v>1.0294934463914529E-2</v>
      </c>
      <c r="Q163">
        <f t="shared" si="70"/>
        <v>5.3636608556994697E-3</v>
      </c>
      <c r="T163">
        <f t="shared" si="71"/>
        <v>2.3621562408500465E-2</v>
      </c>
    </row>
    <row r="164" spans="1:20" hidden="1" x14ac:dyDescent="0.3">
      <c r="A164" s="26">
        <v>38001</v>
      </c>
      <c r="B164">
        <v>158</v>
      </c>
      <c r="C164" s="26" t="s">
        <v>211</v>
      </c>
      <c r="D164">
        <v>41</v>
      </c>
      <c r="E164" t="s">
        <v>214</v>
      </c>
      <c r="F164">
        <v>4</v>
      </c>
      <c r="G164">
        <v>8.3000000000000007</v>
      </c>
      <c r="H164">
        <f t="shared" si="72"/>
        <v>8.3000000000000004E-2</v>
      </c>
      <c r="I164">
        <v>4</v>
      </c>
      <c r="J164">
        <v>2</v>
      </c>
      <c r="K164">
        <f t="shared" si="73"/>
        <v>5.4106206000000007E-3</v>
      </c>
      <c r="L164">
        <f t="shared" si="68"/>
        <v>1.3613757829458865E-2</v>
      </c>
      <c r="O164">
        <f t="shared" si="69"/>
        <v>4.7988496348842502E-3</v>
      </c>
      <c r="Q164">
        <f t="shared" si="70"/>
        <v>2.5002006597746942E-3</v>
      </c>
      <c r="T164">
        <f t="shared" si="71"/>
        <v>1.1010883705647753E-2</v>
      </c>
    </row>
    <row r="165" spans="1:20" hidden="1" x14ac:dyDescent="0.3">
      <c r="A165" s="26">
        <v>38001</v>
      </c>
      <c r="B165">
        <v>158</v>
      </c>
      <c r="C165" s="26" t="s">
        <v>211</v>
      </c>
      <c r="D165">
        <v>42</v>
      </c>
      <c r="E165" t="s">
        <v>214</v>
      </c>
      <c r="F165">
        <v>4</v>
      </c>
      <c r="G165">
        <v>7.5</v>
      </c>
      <c r="H165">
        <f t="shared" si="72"/>
        <v>7.4999999999999997E-2</v>
      </c>
      <c r="I165">
        <v>4</v>
      </c>
      <c r="J165">
        <v>2</v>
      </c>
      <c r="K165">
        <f t="shared" si="73"/>
        <v>4.4178749999999999E-3</v>
      </c>
      <c r="L165">
        <f t="shared" si="68"/>
        <v>1.1270125107963486E-2</v>
      </c>
      <c r="O165">
        <f t="shared" si="69"/>
        <v>3.972719100557129E-3</v>
      </c>
      <c r="Q165">
        <f t="shared" si="70"/>
        <v>2.0697866513902643E-3</v>
      </c>
      <c r="T165">
        <f t="shared" si="71"/>
        <v>9.1153404127227236E-3</v>
      </c>
    </row>
    <row r="166" spans="1:20" hidden="1" x14ac:dyDescent="0.3">
      <c r="A166" s="26">
        <v>38001</v>
      </c>
      <c r="B166">
        <v>158</v>
      </c>
      <c r="C166" s="26" t="s">
        <v>211</v>
      </c>
      <c r="D166">
        <v>43</v>
      </c>
      <c r="E166" t="s">
        <v>214</v>
      </c>
      <c r="F166">
        <v>4</v>
      </c>
      <c r="G166">
        <v>7.6</v>
      </c>
      <c r="H166">
        <f t="shared" si="72"/>
        <v>7.5999999999999998E-2</v>
      </c>
      <c r="I166">
        <v>4</v>
      </c>
      <c r="J166">
        <v>2</v>
      </c>
      <c r="K166">
        <f t="shared" si="73"/>
        <v>4.5364704E-3</v>
      </c>
      <c r="L166">
        <f t="shared" si="68"/>
        <v>1.1551844343026285E-2</v>
      </c>
      <c r="O166">
        <f t="shared" si="69"/>
        <v>4.0720251309167652E-3</v>
      </c>
      <c r="Q166">
        <f t="shared" si="70"/>
        <v>2.1215250932076347E-3</v>
      </c>
      <c r="T166">
        <f t="shared" si="71"/>
        <v>9.3431965104864238E-3</v>
      </c>
    </row>
    <row r="167" spans="1:20" hidden="1" x14ac:dyDescent="0.3">
      <c r="A167" s="26">
        <v>38001</v>
      </c>
      <c r="B167">
        <v>158</v>
      </c>
      <c r="C167" s="26" t="s">
        <v>211</v>
      </c>
      <c r="D167">
        <v>44</v>
      </c>
      <c r="E167" t="s">
        <v>214</v>
      </c>
      <c r="F167">
        <v>4</v>
      </c>
      <c r="G167">
        <v>7.7</v>
      </c>
      <c r="H167">
        <f t="shared" si="72"/>
        <v>7.6999999999999999E-2</v>
      </c>
      <c r="I167">
        <v>4</v>
      </c>
      <c r="J167">
        <v>2</v>
      </c>
      <c r="K167">
        <f t="shared" si="73"/>
        <v>4.6566365999999998E-3</v>
      </c>
      <c r="L167">
        <f t="shared" si="68"/>
        <v>1.1836784771534044E-2</v>
      </c>
      <c r="O167">
        <f t="shared" si="69"/>
        <v>4.1724666319657502E-3</v>
      </c>
      <c r="Q167">
        <f t="shared" si="70"/>
        <v>2.1738551152541558E-3</v>
      </c>
      <c r="T167">
        <f t="shared" si="71"/>
        <v>9.5736579275793026E-3</v>
      </c>
    </row>
    <row r="168" spans="1:20" hidden="1" x14ac:dyDescent="0.3">
      <c r="A168" s="26">
        <v>38001</v>
      </c>
      <c r="B168">
        <v>158</v>
      </c>
      <c r="C168" s="26" t="s">
        <v>211</v>
      </c>
      <c r="D168">
        <v>45</v>
      </c>
      <c r="E168" t="s">
        <v>214</v>
      </c>
      <c r="F168">
        <v>4</v>
      </c>
      <c r="G168">
        <v>8.1999999999999993</v>
      </c>
      <c r="H168">
        <f t="shared" si="72"/>
        <v>8.199999999999999E-2</v>
      </c>
      <c r="I168">
        <v>4</v>
      </c>
      <c r="J168">
        <v>2</v>
      </c>
      <c r="K168">
        <f t="shared" si="73"/>
        <v>5.2810295999999989E-3</v>
      </c>
      <c r="L168">
        <f t="shared" si="68"/>
        <v>1.3309607504028936E-2</v>
      </c>
      <c r="O168">
        <f t="shared" si="69"/>
        <v>4.6916366451701993E-3</v>
      </c>
      <c r="Q168">
        <f t="shared" si="70"/>
        <v>2.4443426921336741E-3</v>
      </c>
      <c r="T168">
        <f t="shared" si="71"/>
        <v>1.07648852161567E-2</v>
      </c>
    </row>
    <row r="169" spans="1:20" hidden="1" x14ac:dyDescent="0.3">
      <c r="A169" s="26">
        <v>38001</v>
      </c>
      <c r="B169">
        <v>158</v>
      </c>
      <c r="C169" s="26" t="s">
        <v>211</v>
      </c>
      <c r="D169">
        <v>46</v>
      </c>
      <c r="E169" t="s">
        <v>214</v>
      </c>
      <c r="F169">
        <v>4</v>
      </c>
      <c r="G169">
        <v>11.5</v>
      </c>
      <c r="H169">
        <f t="shared" si="72"/>
        <v>0.115</v>
      </c>
      <c r="I169">
        <v>4</v>
      </c>
      <c r="J169">
        <v>2</v>
      </c>
      <c r="K169">
        <f t="shared" si="73"/>
        <v>1.0386915E-2</v>
      </c>
      <c r="L169">
        <f t="shared" si="68"/>
        <v>2.5001346374295658E-2</v>
      </c>
      <c r="O169">
        <f t="shared" si="69"/>
        <v>8.812974596939218E-3</v>
      </c>
      <c r="Q169">
        <f t="shared" si="70"/>
        <v>4.5915597650053328E-3</v>
      </c>
      <c r="T169">
        <f t="shared" si="71"/>
        <v>2.0221229205083482E-2</v>
      </c>
    </row>
    <row r="170" spans="1:20" hidden="1" x14ac:dyDescent="0.3">
      <c r="A170" s="26">
        <v>38001</v>
      </c>
      <c r="B170">
        <v>158</v>
      </c>
      <c r="C170" s="26" t="s">
        <v>211</v>
      </c>
      <c r="D170">
        <v>47</v>
      </c>
      <c r="E170" t="s">
        <v>214</v>
      </c>
      <c r="F170">
        <v>4</v>
      </c>
      <c r="G170">
        <v>10.3</v>
      </c>
      <c r="H170">
        <f t="shared" si="72"/>
        <v>0.10300000000000001</v>
      </c>
      <c r="I170">
        <v>4</v>
      </c>
      <c r="J170">
        <v>2</v>
      </c>
      <c r="K170">
        <f t="shared" si="73"/>
        <v>8.3323086000000011E-3</v>
      </c>
      <c r="L170">
        <f t="shared" si="68"/>
        <v>2.0358656954677472E-2</v>
      </c>
      <c r="O170">
        <f t="shared" si="69"/>
        <v>7.1764265765238092E-3</v>
      </c>
      <c r="Q170">
        <f t="shared" si="70"/>
        <v>3.7389182463689048E-3</v>
      </c>
      <c r="T170">
        <f t="shared" si="71"/>
        <v>1.6466195957008652E-2</v>
      </c>
    </row>
    <row r="171" spans="1:20" hidden="1" x14ac:dyDescent="0.3">
      <c r="A171" s="26">
        <v>38001</v>
      </c>
      <c r="B171">
        <v>158</v>
      </c>
      <c r="C171" s="26" t="s">
        <v>211</v>
      </c>
      <c r="D171">
        <v>48</v>
      </c>
      <c r="E171" t="s">
        <v>214</v>
      </c>
      <c r="F171">
        <v>4</v>
      </c>
      <c r="G171">
        <v>9.5</v>
      </c>
      <c r="H171">
        <f t="shared" si="72"/>
        <v>9.5000000000000001E-2</v>
      </c>
      <c r="I171">
        <v>4</v>
      </c>
      <c r="J171">
        <v>2</v>
      </c>
      <c r="K171">
        <f t="shared" si="73"/>
        <v>7.088235E-3</v>
      </c>
      <c r="L171">
        <f t="shared" si="68"/>
        <v>1.7510389598603588E-2</v>
      </c>
      <c r="O171">
        <f t="shared" si="69"/>
        <v>6.1724123335077652E-3</v>
      </c>
      <c r="Q171">
        <f t="shared" si="70"/>
        <v>3.2158268257575459E-3</v>
      </c>
      <c r="T171">
        <f t="shared" si="71"/>
        <v>1.4162501340636232E-2</v>
      </c>
    </row>
    <row r="172" spans="1:20" hidden="1" x14ac:dyDescent="0.3">
      <c r="A172" s="26">
        <v>38001</v>
      </c>
      <c r="B172">
        <v>158</v>
      </c>
      <c r="C172" s="26" t="s">
        <v>211</v>
      </c>
      <c r="D172">
        <v>49</v>
      </c>
      <c r="E172" t="s">
        <v>218</v>
      </c>
      <c r="F172">
        <v>4</v>
      </c>
      <c r="G172">
        <v>17.2</v>
      </c>
      <c r="H172">
        <f t="shared" si="72"/>
        <v>0.17199999999999999</v>
      </c>
      <c r="I172">
        <v>5.5</v>
      </c>
      <c r="J172">
        <v>4</v>
      </c>
      <c r="K172">
        <f t="shared" ref="K172:K194" si="74">0.7854*H172^2</f>
        <v>2.3235273599999995E-2</v>
      </c>
      <c r="L172">
        <f>0.000057*(G172^1.897696*I172^1.002687+0.000031*G172^2)</f>
        <v>6.9644616472539125E-2</v>
      </c>
      <c r="O172">
        <f>L172*0.43*0.75</f>
        <v>2.2460388812393865E-2</v>
      </c>
      <c r="Q172">
        <f t="shared" ref="Q172:Q178" si="75">O172*0.52</f>
        <v>1.1679402182444811E-2</v>
      </c>
      <c r="T172">
        <f>(L172*0.43*0.75)*(1+0.2)*0.52*3.67</f>
        <v>5.1436087211486937E-2</v>
      </c>
    </row>
    <row r="173" spans="1:20" hidden="1" x14ac:dyDescent="0.3">
      <c r="A173" s="26">
        <v>39015</v>
      </c>
      <c r="B173">
        <v>168</v>
      </c>
      <c r="C173" s="26" t="s">
        <v>211</v>
      </c>
      <c r="D173">
        <v>1</v>
      </c>
      <c r="E173" t="s">
        <v>214</v>
      </c>
      <c r="F173">
        <v>4</v>
      </c>
      <c r="G173">
        <v>12.1</v>
      </c>
      <c r="H173">
        <f t="shared" si="72"/>
        <v>0.121</v>
      </c>
      <c r="I173">
        <v>5.9</v>
      </c>
      <c r="J173">
        <v>1.7</v>
      </c>
      <c r="K173">
        <f>0.7854*H173^2</f>
        <v>1.14990414E-2</v>
      </c>
      <c r="L173">
        <f>0.000081*(G173^1.864042*I173^0.850892+0.000027*G173^2)</f>
        <v>3.8261136895037871E-2</v>
      </c>
      <c r="O173">
        <f>L173*0.47*0.75</f>
        <v>1.348705075550085E-2</v>
      </c>
      <c r="Q173">
        <f>O173*0.521</f>
        <v>7.0267534436159428E-3</v>
      </c>
      <c r="T173">
        <f>(L173*0.47*0.75)*(1+0.2)*0.521*3.67</f>
        <v>3.0945822165684606E-2</v>
      </c>
    </row>
    <row r="174" spans="1:20" hidden="1" x14ac:dyDescent="0.3">
      <c r="A174" s="26">
        <v>39015</v>
      </c>
      <c r="B174">
        <v>168</v>
      </c>
      <c r="C174" s="26" t="s">
        <v>211</v>
      </c>
      <c r="D174">
        <v>2</v>
      </c>
      <c r="E174" t="s">
        <v>218</v>
      </c>
      <c r="F174">
        <v>4</v>
      </c>
      <c r="G174">
        <v>19</v>
      </c>
      <c r="H174">
        <f t="shared" si="72"/>
        <v>0.19</v>
      </c>
      <c r="I174">
        <v>9</v>
      </c>
      <c r="J174">
        <v>3.7</v>
      </c>
      <c r="K174">
        <f t="shared" si="74"/>
        <v>2.835294E-2</v>
      </c>
      <c r="L174">
        <f>0.000057*(G174^1.897696*I174^1.002687+0.000031*G174^2)</f>
        <v>0.13783801749307775</v>
      </c>
      <c r="O174">
        <f>L174*0.43*0.75</f>
        <v>4.4452760641517576E-2</v>
      </c>
      <c r="Q174">
        <f t="shared" si="75"/>
        <v>2.3115435533589142E-2</v>
      </c>
      <c r="T174">
        <f>(L174*0.43*0.75)*(1+0.2)*0.52*3.67</f>
        <v>0.10180037808992658</v>
      </c>
    </row>
    <row r="175" spans="1:20" hidden="1" x14ac:dyDescent="0.3">
      <c r="A175" s="26">
        <v>39015</v>
      </c>
      <c r="B175">
        <v>168</v>
      </c>
      <c r="C175" s="26" t="s">
        <v>211</v>
      </c>
      <c r="D175">
        <v>3</v>
      </c>
      <c r="E175" t="s">
        <v>215</v>
      </c>
      <c r="F175">
        <v>3</v>
      </c>
      <c r="G175">
        <v>12.1</v>
      </c>
      <c r="H175">
        <f t="shared" si="72"/>
        <v>0.121</v>
      </c>
      <c r="I175">
        <v>6</v>
      </c>
      <c r="J175">
        <v>2.4</v>
      </c>
      <c r="K175">
        <f t="shared" si="74"/>
        <v>1.14990414E-2</v>
      </c>
      <c r="L175">
        <f>0.000064*(G175^1.958025*I175^0.883501+0.000045*G175^2)</f>
        <v>4.1096294278496773E-2</v>
      </c>
      <c r="O175">
        <f>L175*0.44*0.75</f>
        <v>1.3561777111903935E-2</v>
      </c>
      <c r="Q175">
        <f t="shared" si="75"/>
        <v>7.0521240981900463E-3</v>
      </c>
      <c r="T175">
        <f>(L175*0.44*0.75)*(1+0.2)*0.52*3.67</f>
        <v>3.1057554528428961E-2</v>
      </c>
    </row>
    <row r="176" spans="1:20" hidden="1" x14ac:dyDescent="0.3">
      <c r="A176" s="26">
        <v>39015</v>
      </c>
      <c r="B176">
        <v>168</v>
      </c>
      <c r="C176" s="26" t="s">
        <v>211</v>
      </c>
      <c r="D176">
        <v>4</v>
      </c>
      <c r="E176" t="s">
        <v>218</v>
      </c>
      <c r="F176">
        <v>4</v>
      </c>
      <c r="G176">
        <v>10.1</v>
      </c>
      <c r="H176">
        <f t="shared" si="72"/>
        <v>0.10099999999999999</v>
      </c>
      <c r="I176">
        <v>8</v>
      </c>
      <c r="J176">
        <v>3.4</v>
      </c>
      <c r="K176">
        <f t="shared" si="74"/>
        <v>8.0118653999999984E-3</v>
      </c>
      <c r="L176">
        <f>0.000057*(G176^1.897696*I176^1.002687+0.000031*G176^2)</f>
        <v>3.6922425204089705E-2</v>
      </c>
      <c r="O176">
        <f>L176*0.43*0.75</f>
        <v>1.1907482128318931E-2</v>
      </c>
      <c r="Q176">
        <f t="shared" si="75"/>
        <v>6.1918907067258439E-3</v>
      </c>
      <c r="T176">
        <f>(L176*0.43*0.75)*(1+0.2)*0.52*3.67</f>
        <v>2.7269086672420617E-2</v>
      </c>
    </row>
    <row r="177" spans="1:24" hidden="1" x14ac:dyDescent="0.3">
      <c r="A177" s="26">
        <v>39015</v>
      </c>
      <c r="B177">
        <v>168</v>
      </c>
      <c r="C177" s="26" t="s">
        <v>211</v>
      </c>
      <c r="D177">
        <v>5</v>
      </c>
      <c r="E177" t="s">
        <v>215</v>
      </c>
      <c r="F177">
        <v>4</v>
      </c>
      <c r="G177">
        <v>20</v>
      </c>
      <c r="H177">
        <f t="shared" si="72"/>
        <v>0.2</v>
      </c>
      <c r="I177">
        <v>10.5</v>
      </c>
      <c r="J177">
        <v>5</v>
      </c>
      <c r="K177">
        <f t="shared" si="74"/>
        <v>3.1416000000000006E-2</v>
      </c>
      <c r="L177">
        <f>0.000064*(G177^1.958025*I177^0.883501+0.000045*G177^2)</f>
        <v>0.18024107706672945</v>
      </c>
      <c r="O177">
        <f>L177*0.44*0.75</f>
        <v>5.9479555432020728E-2</v>
      </c>
      <c r="Q177">
        <f t="shared" si="75"/>
        <v>3.092936882465078E-2</v>
      </c>
      <c r="T177">
        <f>(L177*0.44*0.75)*(1+0.2)*0.52*3.67</f>
        <v>0.13621294030376202</v>
      </c>
    </row>
    <row r="178" spans="1:24" hidden="1" x14ac:dyDescent="0.3">
      <c r="A178" s="26">
        <v>39015</v>
      </c>
      <c r="B178">
        <v>168</v>
      </c>
      <c r="C178" s="26" t="s">
        <v>211</v>
      </c>
      <c r="D178">
        <v>6</v>
      </c>
      <c r="E178" t="s">
        <v>218</v>
      </c>
      <c r="F178">
        <v>4</v>
      </c>
      <c r="G178">
        <v>9</v>
      </c>
      <c r="H178">
        <f t="shared" si="72"/>
        <v>0.09</v>
      </c>
      <c r="I178">
        <v>4</v>
      </c>
      <c r="J178">
        <v>2</v>
      </c>
      <c r="K178">
        <f t="shared" si="74"/>
        <v>6.3617399999999994E-3</v>
      </c>
      <c r="L178">
        <f>0.000057*(G178^1.897696*I178^1.002687+0.000031*G178^2)</f>
        <v>1.4805360064473527E-2</v>
      </c>
      <c r="O178">
        <f>L178*0.43*0.75</f>
        <v>4.774728620792713E-3</v>
      </c>
      <c r="Q178">
        <f t="shared" si="75"/>
        <v>2.482858882812211E-3</v>
      </c>
      <c r="T178">
        <f>(L178*0.43*0.75)*(1+0.2)*0.52*3.67</f>
        <v>1.0934510519904976E-2</v>
      </c>
    </row>
    <row r="179" spans="1:24" hidden="1" x14ac:dyDescent="0.3">
      <c r="A179" s="26">
        <v>39015</v>
      </c>
      <c r="B179">
        <v>168</v>
      </c>
      <c r="C179" s="26" t="s">
        <v>211</v>
      </c>
      <c r="D179">
        <v>7</v>
      </c>
      <c r="E179" t="s">
        <v>215</v>
      </c>
      <c r="F179">
        <v>4</v>
      </c>
      <c r="G179">
        <v>10.1</v>
      </c>
      <c r="H179">
        <f t="shared" si="72"/>
        <v>0.10099999999999999</v>
      </c>
      <c r="I179">
        <v>5.4</v>
      </c>
      <c r="J179">
        <v>3</v>
      </c>
      <c r="K179">
        <f t="shared" si="74"/>
        <v>8.0118653999999984E-3</v>
      </c>
      <c r="L179">
        <f t="shared" ref="L179:L180" si="76">0.000064*(G179^1.958025*I179^0.883501+0.000045*G179^2)</f>
        <v>2.6287047195113142E-2</v>
      </c>
      <c r="O179">
        <f>L179*0.44*0.75</f>
        <v>8.6747255743873375E-3</v>
      </c>
      <c r="Q179">
        <f t="shared" ref="Q179:Q180" si="77">O179*0.52</f>
        <v>4.5108572986814156E-3</v>
      </c>
      <c r="T179">
        <f>(L179*0.44*0.75)*(1+0.2)*0.52*3.67</f>
        <v>1.9865815543392954E-2</v>
      </c>
    </row>
    <row r="180" spans="1:24" hidden="1" x14ac:dyDescent="0.3">
      <c r="A180" s="26">
        <v>39015</v>
      </c>
      <c r="B180">
        <v>168</v>
      </c>
      <c r="C180" s="26" t="s">
        <v>211</v>
      </c>
      <c r="D180">
        <v>8</v>
      </c>
      <c r="E180" t="s">
        <v>215</v>
      </c>
      <c r="F180">
        <v>4</v>
      </c>
      <c r="G180">
        <v>10.199999999999999</v>
      </c>
      <c r="H180">
        <f t="shared" si="72"/>
        <v>0.10199999999999999</v>
      </c>
      <c r="I180">
        <v>6</v>
      </c>
      <c r="J180">
        <v>2.4</v>
      </c>
      <c r="K180">
        <f t="shared" si="74"/>
        <v>8.1713015999999982E-3</v>
      </c>
      <c r="L180">
        <f t="shared" si="76"/>
        <v>2.9413462870074937E-2</v>
      </c>
      <c r="O180">
        <f>L180*0.44*0.75</f>
        <v>9.7064427471247293E-3</v>
      </c>
      <c r="Q180">
        <f t="shared" si="77"/>
        <v>5.0473502285048591E-3</v>
      </c>
      <c r="T180">
        <f>(L180*0.44*0.75)*(1+0.2)*0.52*3.67</f>
        <v>2.2228530406335399E-2</v>
      </c>
    </row>
    <row r="181" spans="1:24" hidden="1" x14ac:dyDescent="0.3">
      <c r="A181" s="26">
        <v>39015</v>
      </c>
      <c r="B181">
        <v>168</v>
      </c>
      <c r="C181" s="26" t="s">
        <v>211</v>
      </c>
      <c r="D181">
        <v>9</v>
      </c>
      <c r="E181" t="s">
        <v>218</v>
      </c>
      <c r="F181">
        <v>3</v>
      </c>
      <c r="G181">
        <v>15.7</v>
      </c>
      <c r="H181">
        <f t="shared" si="72"/>
        <v>0.157</v>
      </c>
      <c r="I181">
        <v>8</v>
      </c>
      <c r="J181">
        <v>4</v>
      </c>
      <c r="K181">
        <f t="shared" si="74"/>
        <v>1.9359324600000002E-2</v>
      </c>
      <c r="L181">
        <f t="shared" ref="L181:L182" si="78">0.000057*(G181^1.897696*I181^1.002687+0.000031*G181^2)</f>
        <v>8.5280090056142607E-2</v>
      </c>
      <c r="O181">
        <f>L181*0.43*0.75</f>
        <v>2.750282904310599E-2</v>
      </c>
      <c r="Q181">
        <f t="shared" ref="Q181:Q182" si="79">O181*0.52</f>
        <v>1.4301471102415116E-2</v>
      </c>
      <c r="T181">
        <f>(L181*0.43*0.75)*(1+0.2)*0.52*3.67</f>
        <v>6.2983678735036158E-2</v>
      </c>
    </row>
    <row r="182" spans="1:24" hidden="1" x14ac:dyDescent="0.3">
      <c r="A182" s="26">
        <v>39015</v>
      </c>
      <c r="B182">
        <v>168</v>
      </c>
      <c r="C182" s="26" t="s">
        <v>211</v>
      </c>
      <c r="D182">
        <v>10</v>
      </c>
      <c r="E182" t="s">
        <v>218</v>
      </c>
      <c r="F182">
        <v>3</v>
      </c>
      <c r="G182">
        <v>10.5</v>
      </c>
      <c r="H182">
        <f t="shared" si="72"/>
        <v>0.105</v>
      </c>
      <c r="I182">
        <v>6</v>
      </c>
      <c r="J182">
        <v>4.5</v>
      </c>
      <c r="K182">
        <f t="shared" si="74"/>
        <v>8.659034999999999E-3</v>
      </c>
      <c r="L182">
        <f t="shared" si="78"/>
        <v>2.978699461616487E-2</v>
      </c>
      <c r="O182">
        <f>L182*0.43*0.75</f>
        <v>9.6063057637131698E-3</v>
      </c>
      <c r="Q182">
        <f t="shared" si="79"/>
        <v>4.9952789971308481E-3</v>
      </c>
      <c r="T182">
        <f>(L182*0.43*0.75)*(1+0.2)*0.52*3.67</f>
        <v>2.1999208703364255E-2</v>
      </c>
    </row>
    <row r="183" spans="1:24" hidden="1" x14ac:dyDescent="0.3">
      <c r="A183" s="26">
        <v>39015</v>
      </c>
      <c r="B183">
        <v>168</v>
      </c>
      <c r="C183" s="26" t="s">
        <v>211</v>
      </c>
      <c r="D183">
        <v>11</v>
      </c>
      <c r="E183" t="s">
        <v>212</v>
      </c>
      <c r="F183">
        <v>1</v>
      </c>
      <c r="G183">
        <v>65</v>
      </c>
      <c r="H183">
        <f t="shared" si="72"/>
        <v>0.65</v>
      </c>
      <c r="I183">
        <v>16.399999999999999</v>
      </c>
      <c r="J183">
        <v>8</v>
      </c>
      <c r="K183">
        <f t="shared" si="74"/>
        <v>0.3318315</v>
      </c>
      <c r="L183">
        <f>0.000062*(G183^1.947206*I183^0.894551+0.000039*G183^2)</f>
        <v>2.5659545716742596</v>
      </c>
      <c r="O183">
        <f>L183*0.47*0.75</f>
        <v>0.90449898651517646</v>
      </c>
      <c r="Q183">
        <f>O183*0.52</f>
        <v>0.47033947298789175</v>
      </c>
      <c r="T183">
        <f>(L183*0.47*0.75)*(1+2)*0.52*3.67</f>
        <v>5.1784375975966883</v>
      </c>
    </row>
    <row r="184" spans="1:24" hidden="1" x14ac:dyDescent="0.3">
      <c r="A184" s="26">
        <v>39015</v>
      </c>
      <c r="B184">
        <v>168</v>
      </c>
      <c r="C184" s="26" t="s">
        <v>211</v>
      </c>
      <c r="D184">
        <v>12</v>
      </c>
      <c r="E184" t="s">
        <v>215</v>
      </c>
      <c r="F184">
        <v>4</v>
      </c>
      <c r="G184">
        <v>16.5</v>
      </c>
      <c r="H184">
        <f t="shared" si="72"/>
        <v>0.16500000000000001</v>
      </c>
      <c r="I184">
        <v>10.5</v>
      </c>
      <c r="J184">
        <v>7</v>
      </c>
      <c r="K184">
        <f t="shared" si="74"/>
        <v>2.1382515000000001E-2</v>
      </c>
      <c r="L184">
        <f t="shared" ref="L184:L186" si="80">0.000064*(G184^1.958025*I184^0.883501+0.000045*G184^2)</f>
        <v>0.12367117704542262</v>
      </c>
      <c r="O184">
        <f>L184*0.44*0.75</f>
        <v>4.0811488424989467E-2</v>
      </c>
      <c r="Q184">
        <f t="shared" ref="Q184:Q186" si="81">O184*0.52</f>
        <v>2.1221973980994523E-2</v>
      </c>
      <c r="T184">
        <f>(L184*0.44*0.75)*(1+0.2)*0.52*3.67</f>
        <v>9.3461573412299881E-2</v>
      </c>
    </row>
    <row r="185" spans="1:24" hidden="1" x14ac:dyDescent="0.3">
      <c r="A185" s="26">
        <v>39015</v>
      </c>
      <c r="B185">
        <v>168</v>
      </c>
      <c r="C185" s="26" t="s">
        <v>211</v>
      </c>
      <c r="D185">
        <v>13</v>
      </c>
      <c r="E185" t="s">
        <v>215</v>
      </c>
      <c r="F185">
        <v>4</v>
      </c>
      <c r="G185">
        <v>10.199999999999999</v>
      </c>
      <c r="H185">
        <f t="shared" si="72"/>
        <v>0.10199999999999999</v>
      </c>
      <c r="I185">
        <v>7</v>
      </c>
      <c r="J185">
        <v>4</v>
      </c>
      <c r="K185">
        <f t="shared" si="74"/>
        <v>8.1713015999999982E-3</v>
      </c>
      <c r="L185">
        <f t="shared" si="80"/>
        <v>3.3704908278400628E-2</v>
      </c>
      <c r="O185">
        <f>L185*0.44*0.75</f>
        <v>1.1122619731872207E-2</v>
      </c>
      <c r="Q185">
        <f t="shared" si="81"/>
        <v>5.7837622605735476E-3</v>
      </c>
      <c r="T185">
        <f>(L185*0.44*0.75)*(1+0.2)*0.52*3.67</f>
        <v>2.5471688995565903E-2</v>
      </c>
    </row>
    <row r="186" spans="1:24" hidden="1" x14ac:dyDescent="0.3">
      <c r="A186" s="26">
        <v>39015</v>
      </c>
      <c r="B186">
        <v>168</v>
      </c>
      <c r="C186" s="26" t="s">
        <v>211</v>
      </c>
      <c r="D186">
        <v>14</v>
      </c>
      <c r="E186" t="s">
        <v>215</v>
      </c>
      <c r="F186">
        <v>4</v>
      </c>
      <c r="G186">
        <v>9.1</v>
      </c>
      <c r="H186">
        <f t="shared" si="72"/>
        <v>9.0999999999999998E-2</v>
      </c>
      <c r="I186">
        <v>7.6</v>
      </c>
      <c r="J186">
        <v>3</v>
      </c>
      <c r="K186">
        <f t="shared" si="74"/>
        <v>6.5038973999999999E-3</v>
      </c>
      <c r="L186">
        <f t="shared" si="80"/>
        <v>2.8987466445370307E-2</v>
      </c>
      <c r="O186">
        <f>L186*0.44*0.75</f>
        <v>9.5658639269722012E-3</v>
      </c>
      <c r="Q186">
        <f t="shared" si="81"/>
        <v>4.9742492420255446E-3</v>
      </c>
      <c r="T186">
        <f>(L186*0.44*0.75)*(1+0.2)*0.52*3.67</f>
        <v>2.19065936618805E-2</v>
      </c>
    </row>
    <row r="187" spans="1:24" hidden="1" x14ac:dyDescent="0.3">
      <c r="A187" s="26">
        <v>39015</v>
      </c>
      <c r="B187">
        <v>168</v>
      </c>
      <c r="C187" s="26" t="s">
        <v>211</v>
      </c>
      <c r="D187">
        <v>15</v>
      </c>
      <c r="E187" t="s">
        <v>218</v>
      </c>
      <c r="F187">
        <v>4</v>
      </c>
      <c r="G187">
        <v>25.4</v>
      </c>
      <c r="H187">
        <f t="shared" si="72"/>
        <v>0.254</v>
      </c>
      <c r="I187">
        <v>10.6</v>
      </c>
      <c r="J187">
        <v>3</v>
      </c>
      <c r="K187">
        <f t="shared" si="74"/>
        <v>5.06708664E-2</v>
      </c>
      <c r="L187">
        <f>0.000057*(G187^1.897696*I187^1.002687+0.000031*G187^2)</f>
        <v>0.28176354299055417</v>
      </c>
      <c r="O187">
        <f>L187*0.43*0.75</f>
        <v>9.0868742614453712E-2</v>
      </c>
      <c r="Q187">
        <f>O187*0.52</f>
        <v>4.7251746159515932E-2</v>
      </c>
      <c r="T187">
        <f>(L187*0.43*0.75)*(1+0.2)*0.52*3.67</f>
        <v>0.20809669008650813</v>
      </c>
    </row>
    <row r="188" spans="1:24" hidden="1" x14ac:dyDescent="0.3">
      <c r="A188" s="26">
        <v>39015</v>
      </c>
      <c r="B188">
        <v>168</v>
      </c>
      <c r="C188" s="26" t="s">
        <v>211</v>
      </c>
      <c r="D188">
        <v>16</v>
      </c>
      <c r="E188" t="s">
        <v>215</v>
      </c>
      <c r="F188">
        <v>4</v>
      </c>
      <c r="G188">
        <v>21.6</v>
      </c>
      <c r="H188">
        <f t="shared" si="72"/>
        <v>0.21600000000000003</v>
      </c>
      <c r="I188">
        <v>20.6</v>
      </c>
      <c r="J188">
        <v>8</v>
      </c>
      <c r="K188">
        <f t="shared" si="74"/>
        <v>3.6643622400000006E-2</v>
      </c>
      <c r="L188">
        <f t="shared" ref="L188:L194" si="82">0.000064*(G188^1.958025*I188^0.883501+0.000045*G188^2)</f>
        <v>0.38008288900674131</v>
      </c>
      <c r="O188">
        <f t="shared" ref="O188:O194" si="83">L188*0.44*0.75</f>
        <v>0.12542735337222463</v>
      </c>
      <c r="Q188">
        <f t="shared" ref="Q188:Q194" si="84">O188*0.52</f>
        <v>6.522222375355681E-2</v>
      </c>
      <c r="T188">
        <f t="shared" ref="T188:T194" si="85">(L188*0.44*0.75)*(1+0.2)*0.52*3.67</f>
        <v>0.28723867341066417</v>
      </c>
    </row>
    <row r="189" spans="1:24" hidden="1" x14ac:dyDescent="0.3">
      <c r="A189" s="26">
        <v>39015</v>
      </c>
      <c r="B189">
        <v>168</v>
      </c>
      <c r="C189" s="26" t="s">
        <v>211</v>
      </c>
      <c r="D189">
        <v>17</v>
      </c>
      <c r="E189" t="s">
        <v>215</v>
      </c>
      <c r="F189">
        <v>1</v>
      </c>
      <c r="G189">
        <v>44.6</v>
      </c>
      <c r="H189">
        <f t="shared" si="72"/>
        <v>0.44600000000000001</v>
      </c>
      <c r="I189">
        <v>22</v>
      </c>
      <c r="J189">
        <v>10</v>
      </c>
      <c r="K189">
        <f t="shared" si="74"/>
        <v>0.15622862640000001</v>
      </c>
      <c r="L189">
        <f t="shared" si="82"/>
        <v>1.6659123013786661</v>
      </c>
      <c r="O189">
        <f t="shared" si="83"/>
        <v>0.54975105945495983</v>
      </c>
      <c r="Q189">
        <f t="shared" si="84"/>
        <v>0.28587055091657915</v>
      </c>
      <c r="T189">
        <f t="shared" si="85"/>
        <v>1.2589739062366145</v>
      </c>
      <c r="U189">
        <v>65</v>
      </c>
      <c r="V189">
        <v>70</v>
      </c>
      <c r="W189">
        <v>11</v>
      </c>
      <c r="X189">
        <v>6</v>
      </c>
    </row>
    <row r="190" spans="1:24" hidden="1" x14ac:dyDescent="0.3">
      <c r="A190" s="26">
        <v>39015</v>
      </c>
      <c r="B190">
        <v>168</v>
      </c>
      <c r="C190" s="26" t="s">
        <v>211</v>
      </c>
      <c r="D190">
        <v>18</v>
      </c>
      <c r="E190" t="s">
        <v>215</v>
      </c>
      <c r="F190">
        <v>4</v>
      </c>
      <c r="G190">
        <v>20.100000000000001</v>
      </c>
      <c r="H190">
        <f t="shared" si="72"/>
        <v>0.20100000000000001</v>
      </c>
      <c r="I190">
        <v>11.5</v>
      </c>
      <c r="J190">
        <v>5</v>
      </c>
      <c r="K190">
        <f t="shared" si="74"/>
        <v>3.1730945400000002E-2</v>
      </c>
      <c r="L190">
        <f t="shared" si="82"/>
        <v>0.19724254561630275</v>
      </c>
      <c r="O190">
        <f t="shared" si="83"/>
        <v>6.50900400533799E-2</v>
      </c>
      <c r="Q190">
        <f t="shared" si="84"/>
        <v>3.384682082775755E-2</v>
      </c>
      <c r="T190">
        <f t="shared" si="85"/>
        <v>0.14906139892544423</v>
      </c>
    </row>
    <row r="191" spans="1:24" hidden="1" x14ac:dyDescent="0.3">
      <c r="A191" s="26">
        <v>39015</v>
      </c>
      <c r="B191">
        <v>168</v>
      </c>
      <c r="C191" s="26" t="s">
        <v>211</v>
      </c>
      <c r="D191">
        <v>19</v>
      </c>
      <c r="E191" t="s">
        <v>215</v>
      </c>
      <c r="F191">
        <v>4</v>
      </c>
      <c r="G191">
        <v>17.8</v>
      </c>
      <c r="H191">
        <f t="shared" si="72"/>
        <v>0.17800000000000002</v>
      </c>
      <c r="I191">
        <v>11.4</v>
      </c>
      <c r="J191">
        <v>7</v>
      </c>
      <c r="K191">
        <f t="shared" si="74"/>
        <v>2.4884613600000001E-2</v>
      </c>
      <c r="L191">
        <f t="shared" si="82"/>
        <v>0.15428107657578249</v>
      </c>
      <c r="O191">
        <f t="shared" si="83"/>
        <v>5.0912755270008228E-2</v>
      </c>
      <c r="Q191">
        <f t="shared" si="84"/>
        <v>2.6474632740404281E-2</v>
      </c>
      <c r="T191">
        <f t="shared" si="85"/>
        <v>0.11659428258874044</v>
      </c>
    </row>
    <row r="192" spans="1:24" hidden="1" x14ac:dyDescent="0.3">
      <c r="A192" s="26">
        <v>39015</v>
      </c>
      <c r="B192">
        <v>168</v>
      </c>
      <c r="C192" s="26" t="s">
        <v>211</v>
      </c>
      <c r="D192">
        <v>20</v>
      </c>
      <c r="E192" t="s">
        <v>215</v>
      </c>
      <c r="F192">
        <v>4</v>
      </c>
      <c r="G192">
        <v>13.4</v>
      </c>
      <c r="H192">
        <f t="shared" si="72"/>
        <v>0.13400000000000001</v>
      </c>
      <c r="I192">
        <v>9.6</v>
      </c>
      <c r="J192">
        <v>7</v>
      </c>
      <c r="K192">
        <f t="shared" si="74"/>
        <v>1.4102642400000002E-2</v>
      </c>
      <c r="L192">
        <f t="shared" si="82"/>
        <v>7.6018608877650287E-2</v>
      </c>
      <c r="O192">
        <f t="shared" si="83"/>
        <v>2.5086140929624592E-2</v>
      </c>
      <c r="Q192">
        <f t="shared" si="84"/>
        <v>1.3044793283404788E-2</v>
      </c>
      <c r="T192">
        <f t="shared" si="85"/>
        <v>5.7449269620114686E-2</v>
      </c>
    </row>
    <row r="193" spans="1:24" hidden="1" x14ac:dyDescent="0.3">
      <c r="A193" s="26">
        <v>39015</v>
      </c>
      <c r="B193">
        <v>168</v>
      </c>
      <c r="C193" s="26" t="s">
        <v>211</v>
      </c>
      <c r="D193">
        <v>21</v>
      </c>
      <c r="E193" t="s">
        <v>215</v>
      </c>
      <c r="F193">
        <v>4</v>
      </c>
      <c r="G193">
        <v>16.600000000000001</v>
      </c>
      <c r="H193">
        <f t="shared" si="72"/>
        <v>0.16600000000000001</v>
      </c>
      <c r="I193">
        <v>9.5</v>
      </c>
      <c r="J193">
        <v>6</v>
      </c>
      <c r="K193">
        <f t="shared" si="74"/>
        <v>2.1642482400000003E-2</v>
      </c>
      <c r="L193">
        <f t="shared" si="82"/>
        <v>0.11455258787227995</v>
      </c>
      <c r="O193">
        <f t="shared" si="83"/>
        <v>3.7802353997852381E-2</v>
      </c>
      <c r="Q193">
        <f t="shared" si="84"/>
        <v>1.9657224078883238E-2</v>
      </c>
      <c r="T193">
        <f t="shared" si="85"/>
        <v>8.6570414843401777E-2</v>
      </c>
    </row>
    <row r="194" spans="1:24" hidden="1" x14ac:dyDescent="0.3">
      <c r="A194" s="26">
        <v>39015</v>
      </c>
      <c r="B194">
        <v>168</v>
      </c>
      <c r="C194" s="26" t="s">
        <v>211</v>
      </c>
      <c r="D194">
        <v>22</v>
      </c>
      <c r="E194" t="s">
        <v>215</v>
      </c>
      <c r="F194">
        <v>4</v>
      </c>
      <c r="G194">
        <v>30.1</v>
      </c>
      <c r="H194">
        <f t="shared" si="72"/>
        <v>0.30099999999999999</v>
      </c>
      <c r="I194">
        <v>12.2</v>
      </c>
      <c r="J194">
        <v>7.5</v>
      </c>
      <c r="K194">
        <f t="shared" si="74"/>
        <v>7.1158025399999991E-2</v>
      </c>
      <c r="L194">
        <f t="shared" si="82"/>
        <v>0.45819738520836523</v>
      </c>
      <c r="O194">
        <f t="shared" si="83"/>
        <v>0.15120513711876052</v>
      </c>
      <c r="Q194">
        <f t="shared" si="84"/>
        <v>7.8626671301755477E-2</v>
      </c>
      <c r="T194">
        <f t="shared" si="85"/>
        <v>0.34627186041293107</v>
      </c>
    </row>
    <row r="195" spans="1:24" hidden="1" x14ac:dyDescent="0.3">
      <c r="A195" s="26">
        <v>39015</v>
      </c>
      <c r="B195">
        <v>168</v>
      </c>
      <c r="C195" s="26" t="s">
        <v>211</v>
      </c>
      <c r="D195">
        <v>23</v>
      </c>
      <c r="E195" t="s">
        <v>212</v>
      </c>
      <c r="F195">
        <v>4</v>
      </c>
      <c r="G195">
        <v>7.5</v>
      </c>
      <c r="H195">
        <f t="shared" ref="H195:H258" si="86">G195/100</f>
        <v>7.4999999999999997E-2</v>
      </c>
      <c r="I195">
        <v>4.4000000000000004</v>
      </c>
      <c r="J195">
        <v>2</v>
      </c>
      <c r="K195">
        <f t="shared" ref="K195:K258" si="87">0.7854*H195^2</f>
        <v>4.4178749999999999E-3</v>
      </c>
      <c r="L195">
        <f>0.000062*(G195^1.947206*I195^0.894551+0.000039*G195^2)</f>
        <v>1.1801099513546376E-2</v>
      </c>
      <c r="O195">
        <f>L195*0.47*0.75</f>
        <v>4.1598875785250969E-3</v>
      </c>
      <c r="Q195">
        <f>O195*0.52</f>
        <v>2.1631415408330506E-3</v>
      </c>
      <c r="T195">
        <f>(L195*0.47*0.75)*(1+2)*0.52*3.67</f>
        <v>2.3816188364571885E-2</v>
      </c>
    </row>
    <row r="196" spans="1:24" hidden="1" x14ac:dyDescent="0.3">
      <c r="A196" s="26">
        <v>39015</v>
      </c>
      <c r="B196">
        <v>168</v>
      </c>
      <c r="C196" s="26" t="s">
        <v>211</v>
      </c>
      <c r="D196">
        <v>24</v>
      </c>
      <c r="E196" t="s">
        <v>215</v>
      </c>
      <c r="F196">
        <v>4</v>
      </c>
      <c r="G196">
        <v>11.6</v>
      </c>
      <c r="H196">
        <f t="shared" si="86"/>
        <v>0.11599999999999999</v>
      </c>
      <c r="I196">
        <v>8</v>
      </c>
      <c r="J196">
        <v>4.2</v>
      </c>
      <c r="K196">
        <f t="shared" si="87"/>
        <v>1.0568342399999998E-2</v>
      </c>
      <c r="L196">
        <f t="shared" ref="L196:L197" si="88">0.000064*(G196^1.958025*I196^0.883501+0.000045*G196^2)</f>
        <v>4.878650250547853E-2</v>
      </c>
      <c r="O196">
        <f>L196*0.44*0.75</f>
        <v>1.6099545826807914E-2</v>
      </c>
      <c r="Q196">
        <f t="shared" ref="Q196:Q197" si="89">O196*0.52</f>
        <v>8.3717638299401157E-3</v>
      </c>
      <c r="T196">
        <f>(L196*0.44*0.75)*(1+0.2)*0.52*3.67</f>
        <v>3.6869247907056264E-2</v>
      </c>
    </row>
    <row r="197" spans="1:24" hidden="1" x14ac:dyDescent="0.3">
      <c r="A197" s="26">
        <v>39015</v>
      </c>
      <c r="B197">
        <v>168</v>
      </c>
      <c r="C197" s="26" t="s">
        <v>211</v>
      </c>
      <c r="D197">
        <v>25</v>
      </c>
      <c r="E197" t="s">
        <v>215</v>
      </c>
      <c r="F197">
        <v>4</v>
      </c>
      <c r="G197">
        <v>20.399999999999999</v>
      </c>
      <c r="H197">
        <f t="shared" si="86"/>
        <v>0.20399999999999999</v>
      </c>
      <c r="I197">
        <v>12</v>
      </c>
      <c r="J197">
        <v>6</v>
      </c>
      <c r="K197">
        <f t="shared" si="87"/>
        <v>3.2685206399999993E-2</v>
      </c>
      <c r="L197">
        <f t="shared" si="88"/>
        <v>0.21082822945907922</v>
      </c>
      <c r="O197">
        <f>L197*0.44*0.75</f>
        <v>6.9573315721496137E-2</v>
      </c>
      <c r="Q197">
        <f t="shared" si="89"/>
        <v>3.6178124175177989E-2</v>
      </c>
      <c r="T197">
        <f>(L197*0.44*0.75)*(1+0.2)*0.52*3.67</f>
        <v>0.15932845886748387</v>
      </c>
    </row>
    <row r="198" spans="1:24" hidden="1" x14ac:dyDescent="0.3">
      <c r="A198" s="26">
        <v>39015</v>
      </c>
      <c r="B198">
        <v>168</v>
      </c>
      <c r="C198" s="26" t="s">
        <v>211</v>
      </c>
      <c r="D198">
        <v>26</v>
      </c>
      <c r="E198" t="s">
        <v>218</v>
      </c>
      <c r="F198">
        <v>3</v>
      </c>
      <c r="G198">
        <v>10.4</v>
      </c>
      <c r="H198">
        <f t="shared" si="86"/>
        <v>0.10400000000000001</v>
      </c>
      <c r="I198">
        <v>7</v>
      </c>
      <c r="J198">
        <v>5</v>
      </c>
      <c r="K198">
        <f t="shared" si="87"/>
        <v>8.494886400000002E-3</v>
      </c>
      <c r="L198">
        <f>0.000057*(G198^1.897696*I198^1.002687+0.000031*G198^2)</f>
        <v>3.4140211336929072E-2</v>
      </c>
      <c r="O198">
        <f>L198*0.43*0.75</f>
        <v>1.1010218156159626E-2</v>
      </c>
      <c r="Q198">
        <f>O198*0.52</f>
        <v>5.7253134412030057E-3</v>
      </c>
      <c r="T198">
        <f>(L198*0.43*0.75)*(1+0.2)*0.52*3.67</f>
        <v>2.5214280395058037E-2</v>
      </c>
    </row>
    <row r="199" spans="1:24" hidden="1" x14ac:dyDescent="0.3">
      <c r="A199" s="26">
        <v>39015</v>
      </c>
      <c r="B199">
        <v>168</v>
      </c>
      <c r="C199" s="26" t="s">
        <v>211</v>
      </c>
      <c r="D199">
        <v>27</v>
      </c>
      <c r="E199" t="s">
        <v>215</v>
      </c>
      <c r="F199">
        <v>4</v>
      </c>
      <c r="G199">
        <v>18.7</v>
      </c>
      <c r="H199">
        <f t="shared" si="86"/>
        <v>0.187</v>
      </c>
      <c r="I199">
        <v>13</v>
      </c>
      <c r="J199">
        <v>7</v>
      </c>
      <c r="K199">
        <f t="shared" si="87"/>
        <v>2.74646526E-2</v>
      </c>
      <c r="L199">
        <f t="shared" ref="L199:L202" si="90">0.000064*(G199^1.958025*I199^0.883501+0.000045*G199^2)</f>
        <v>0.19083146893398642</v>
      </c>
      <c r="O199">
        <f>L199*0.44*0.75</f>
        <v>6.2974384748215512E-2</v>
      </c>
      <c r="Q199">
        <f t="shared" ref="Q199:Q202" si="91">O199*0.52</f>
        <v>3.2746680069072068E-2</v>
      </c>
      <c r="T199">
        <f>(L199*0.44*0.75)*(1+0.2)*0.52*3.67</f>
        <v>0.1442163790241934</v>
      </c>
    </row>
    <row r="200" spans="1:24" hidden="1" x14ac:dyDescent="0.3">
      <c r="A200" s="26">
        <v>39015</v>
      </c>
      <c r="B200">
        <v>168</v>
      </c>
      <c r="C200" s="26" t="s">
        <v>211</v>
      </c>
      <c r="D200">
        <v>28</v>
      </c>
      <c r="E200" t="s">
        <v>215</v>
      </c>
      <c r="F200">
        <v>4</v>
      </c>
      <c r="G200">
        <v>12.1</v>
      </c>
      <c r="H200">
        <f t="shared" si="86"/>
        <v>0.121</v>
      </c>
      <c r="I200">
        <v>11</v>
      </c>
      <c r="J200">
        <v>6.6</v>
      </c>
      <c r="K200">
        <f t="shared" si="87"/>
        <v>1.14990414E-2</v>
      </c>
      <c r="L200">
        <f t="shared" si="90"/>
        <v>7.020610606150679E-2</v>
      </c>
      <c r="O200">
        <f>L200*0.44*0.75</f>
        <v>2.3168015000297242E-2</v>
      </c>
      <c r="Q200">
        <f t="shared" si="91"/>
        <v>1.2047367800154566E-2</v>
      </c>
      <c r="T200">
        <f>(L200*0.44*0.75)*(1+0.2)*0.52*3.67</f>
        <v>5.3056607791880712E-2</v>
      </c>
    </row>
    <row r="201" spans="1:24" hidden="1" x14ac:dyDescent="0.3">
      <c r="A201" s="26">
        <v>39015</v>
      </c>
      <c r="B201">
        <v>168</v>
      </c>
      <c r="C201" s="26" t="s">
        <v>211</v>
      </c>
      <c r="D201">
        <v>29</v>
      </c>
      <c r="E201" t="s">
        <v>215</v>
      </c>
      <c r="F201">
        <v>1</v>
      </c>
      <c r="G201">
        <v>49.5</v>
      </c>
      <c r="H201">
        <f t="shared" si="86"/>
        <v>0.495</v>
      </c>
      <c r="I201">
        <v>21.2</v>
      </c>
      <c r="J201">
        <v>6</v>
      </c>
      <c r="K201">
        <f t="shared" si="87"/>
        <v>0.192442635</v>
      </c>
      <c r="L201">
        <f t="shared" si="90"/>
        <v>1.9773335171420776</v>
      </c>
      <c r="O201">
        <f>L201*0.44*0.75</f>
        <v>0.65252006065688561</v>
      </c>
      <c r="Q201">
        <f t="shared" si="91"/>
        <v>0.33931043154158053</v>
      </c>
      <c r="T201">
        <f>(L201*0.44*0.75)*(1+0.2)*0.52*3.67</f>
        <v>1.4943231405091206</v>
      </c>
      <c r="U201">
        <v>68</v>
      </c>
      <c r="V201">
        <v>74</v>
      </c>
      <c r="W201">
        <v>13</v>
      </c>
      <c r="X201">
        <v>6</v>
      </c>
    </row>
    <row r="202" spans="1:24" hidden="1" x14ac:dyDescent="0.3">
      <c r="A202" s="26">
        <v>39015</v>
      </c>
      <c r="B202">
        <v>168</v>
      </c>
      <c r="C202" s="26" t="s">
        <v>211</v>
      </c>
      <c r="D202">
        <v>30</v>
      </c>
      <c r="E202" t="s">
        <v>215</v>
      </c>
      <c r="F202">
        <v>4</v>
      </c>
      <c r="G202">
        <v>22.6</v>
      </c>
      <c r="H202">
        <f t="shared" si="86"/>
        <v>0.22600000000000001</v>
      </c>
      <c r="I202">
        <v>14.6</v>
      </c>
      <c r="J202">
        <v>8</v>
      </c>
      <c r="K202">
        <f t="shared" si="87"/>
        <v>4.0115090400000004E-2</v>
      </c>
      <c r="L202">
        <f t="shared" si="90"/>
        <v>0.30638475223630307</v>
      </c>
      <c r="O202">
        <f>L202*0.44*0.75</f>
        <v>0.10110696823798002</v>
      </c>
      <c r="Q202">
        <f t="shared" si="91"/>
        <v>5.2575623483749612E-2</v>
      </c>
      <c r="T202">
        <f>(L202*0.44*0.75)*(1+0.2)*0.52*3.67</f>
        <v>0.23154304582243329</v>
      </c>
    </row>
    <row r="203" spans="1:24" hidden="1" x14ac:dyDescent="0.3">
      <c r="A203" s="26">
        <v>39015</v>
      </c>
      <c r="B203">
        <v>168</v>
      </c>
      <c r="C203" s="26" t="s">
        <v>211</v>
      </c>
      <c r="D203">
        <v>31</v>
      </c>
      <c r="E203" t="s">
        <v>214</v>
      </c>
      <c r="F203">
        <v>4</v>
      </c>
      <c r="G203">
        <v>20.100000000000001</v>
      </c>
      <c r="H203">
        <f t="shared" si="86"/>
        <v>0.20100000000000001</v>
      </c>
      <c r="I203">
        <v>8.5</v>
      </c>
      <c r="J203">
        <v>3</v>
      </c>
      <c r="K203">
        <f>0.7854*H203^2</f>
        <v>3.1730945400000002E-2</v>
      </c>
      <c r="L203">
        <f>0.000081*(G203^1.864042*I203^0.850892+0.000027*G203^2)</f>
        <v>0.13444206884337598</v>
      </c>
      <c r="O203">
        <f>L203*0.47*0.75</f>
        <v>4.7390829267290026E-2</v>
      </c>
      <c r="Q203">
        <f>O203*0.521</f>
        <v>2.4690622048258105E-2</v>
      </c>
      <c r="T203">
        <f>(L203*0.47*0.75)*(1+0.2)*0.521*3.67</f>
        <v>0.10873749950052869</v>
      </c>
    </row>
    <row r="204" spans="1:24" hidden="1" x14ac:dyDescent="0.3">
      <c r="A204" s="26">
        <v>39015</v>
      </c>
      <c r="B204">
        <v>168</v>
      </c>
      <c r="C204" s="26" t="s">
        <v>211</v>
      </c>
      <c r="D204">
        <v>32</v>
      </c>
      <c r="E204" t="s">
        <v>212</v>
      </c>
      <c r="F204">
        <v>4</v>
      </c>
      <c r="G204">
        <v>18.2</v>
      </c>
      <c r="H204">
        <f t="shared" si="86"/>
        <v>0.182</v>
      </c>
      <c r="I204">
        <v>15.4</v>
      </c>
      <c r="J204">
        <v>9</v>
      </c>
      <c r="K204">
        <f t="shared" si="87"/>
        <v>2.60155896E-2</v>
      </c>
      <c r="L204">
        <f>0.000062*(G204^1.947206*I204^0.894551+0.000039*G204^2)</f>
        <v>0.20338073629323589</v>
      </c>
      <c r="O204">
        <f>L204*0.47*0.75</f>
        <v>7.169170954336565E-2</v>
      </c>
      <c r="Q204">
        <f t="shared" ref="Q204:Q208" si="92">O204*0.52</f>
        <v>3.7279688962550142E-2</v>
      </c>
      <c r="T204">
        <f>(L204*0.47*0.75)*(1+2)*0.52*3.67</f>
        <v>0.41044937547767701</v>
      </c>
    </row>
    <row r="205" spans="1:24" hidden="1" x14ac:dyDescent="0.3">
      <c r="A205" s="26">
        <v>39015</v>
      </c>
      <c r="B205">
        <v>168</v>
      </c>
      <c r="C205" s="26" t="s">
        <v>211</v>
      </c>
      <c r="D205">
        <v>33</v>
      </c>
      <c r="E205" t="s">
        <v>214</v>
      </c>
      <c r="F205">
        <v>4</v>
      </c>
      <c r="G205">
        <v>8.6</v>
      </c>
      <c r="H205">
        <f t="shared" si="86"/>
        <v>8.5999999999999993E-2</v>
      </c>
      <c r="I205">
        <v>5.5</v>
      </c>
      <c r="J205">
        <v>1</v>
      </c>
      <c r="K205">
        <f>0.7854*H205^2</f>
        <v>5.8088183999999987E-3</v>
      </c>
      <c r="L205">
        <f>0.000081*(G205^1.864042*I205^0.850892+0.000027*G205^2)</f>
        <v>1.9072242223019325E-2</v>
      </c>
      <c r="O205">
        <f>L205*0.47*0.75</f>
        <v>6.7229653836143122E-3</v>
      </c>
      <c r="Q205">
        <f>O205*0.521</f>
        <v>3.5026649648630566E-3</v>
      </c>
      <c r="T205">
        <f>(L205*0.47*0.75)*(1+0.2)*0.521*3.67</f>
        <v>1.5425736505256898E-2</v>
      </c>
    </row>
    <row r="206" spans="1:24" hidden="1" x14ac:dyDescent="0.3">
      <c r="A206" s="26">
        <v>39015</v>
      </c>
      <c r="B206">
        <v>168</v>
      </c>
      <c r="C206" s="26" t="s">
        <v>211</v>
      </c>
      <c r="D206">
        <v>34</v>
      </c>
      <c r="E206" t="s">
        <v>212</v>
      </c>
      <c r="F206">
        <v>4</v>
      </c>
      <c r="G206">
        <v>10.5</v>
      </c>
      <c r="H206">
        <f t="shared" si="86"/>
        <v>0.105</v>
      </c>
      <c r="I206">
        <v>13</v>
      </c>
      <c r="J206">
        <v>9.4</v>
      </c>
      <c r="K206">
        <f t="shared" si="87"/>
        <v>8.659034999999999E-3</v>
      </c>
      <c r="L206">
        <f>0.000062*(G206^1.947206*I206^0.894551+0.000039*G206^2)</f>
        <v>5.9887845966664917E-2</v>
      </c>
      <c r="O206">
        <f>L206*0.47*0.75</f>
        <v>2.1110465703249381E-2</v>
      </c>
      <c r="Q206">
        <f t="shared" si="92"/>
        <v>1.0977442165689678E-2</v>
      </c>
      <c r="T206">
        <f>(L206*0.47*0.75)*(1+2)*0.52*3.67</f>
        <v>0.12086163824424336</v>
      </c>
    </row>
    <row r="207" spans="1:24" hidden="1" x14ac:dyDescent="0.3">
      <c r="A207" s="26">
        <v>39015</v>
      </c>
      <c r="B207">
        <v>168</v>
      </c>
      <c r="C207" s="26" t="s">
        <v>211</v>
      </c>
      <c r="D207">
        <v>35</v>
      </c>
      <c r="E207" t="s">
        <v>215</v>
      </c>
      <c r="F207">
        <v>4</v>
      </c>
      <c r="G207">
        <v>10.3</v>
      </c>
      <c r="H207">
        <f t="shared" si="86"/>
        <v>0.10300000000000001</v>
      </c>
      <c r="I207">
        <v>8.4</v>
      </c>
      <c r="J207">
        <v>5.2</v>
      </c>
      <c r="K207">
        <f t="shared" si="87"/>
        <v>8.3323086000000011E-3</v>
      </c>
      <c r="L207">
        <f>0.000064*(G207^1.958025*I207^0.883501+0.000045*G207^2)</f>
        <v>4.0359478155989607E-2</v>
      </c>
      <c r="O207">
        <f>L207*0.44*0.75</f>
        <v>1.331862779147657E-2</v>
      </c>
      <c r="Q207">
        <f t="shared" si="92"/>
        <v>6.9256864515678165E-3</v>
      </c>
      <c r="T207">
        <f>(L207*0.44*0.75)*(1+0.2)*0.52*3.67</f>
        <v>3.050072313270466E-2</v>
      </c>
    </row>
    <row r="208" spans="1:24" hidden="1" x14ac:dyDescent="0.3">
      <c r="A208" s="26">
        <v>39015</v>
      </c>
      <c r="B208">
        <v>168</v>
      </c>
      <c r="C208" s="26" t="s">
        <v>211</v>
      </c>
      <c r="D208">
        <v>36</v>
      </c>
      <c r="E208" t="s">
        <v>212</v>
      </c>
      <c r="F208">
        <v>4</v>
      </c>
      <c r="G208">
        <v>11.4</v>
      </c>
      <c r="H208">
        <f t="shared" si="86"/>
        <v>0.114</v>
      </c>
      <c r="I208">
        <v>7</v>
      </c>
      <c r="J208">
        <v>3.2</v>
      </c>
      <c r="K208">
        <f t="shared" si="87"/>
        <v>1.02070584E-2</v>
      </c>
      <c r="L208">
        <f>0.000062*(G208^1.947206*I208^0.894551+0.000039*G208^2)</f>
        <v>4.0400787659690199E-2</v>
      </c>
      <c r="O208">
        <f>L208*0.47*0.75</f>
        <v>1.4241277650040792E-2</v>
      </c>
      <c r="Q208">
        <f t="shared" si="92"/>
        <v>7.405464378021212E-3</v>
      </c>
      <c r="T208">
        <f>(L208*0.47*0.75)*(1+2)*0.52*3.67</f>
        <v>8.1534162802013546E-2</v>
      </c>
    </row>
    <row r="209" spans="1:20" hidden="1" x14ac:dyDescent="0.3">
      <c r="A209" s="26">
        <v>39015</v>
      </c>
      <c r="B209">
        <v>168</v>
      </c>
      <c r="C209" s="26" t="s">
        <v>211</v>
      </c>
      <c r="D209">
        <v>37</v>
      </c>
      <c r="E209" t="s">
        <v>222</v>
      </c>
      <c r="F209">
        <v>1</v>
      </c>
      <c r="G209">
        <v>79.099999999999994</v>
      </c>
      <c r="H209">
        <f t="shared" si="86"/>
        <v>0.79099999999999993</v>
      </c>
      <c r="I209">
        <v>20.399999999999999</v>
      </c>
      <c r="J209">
        <v>5</v>
      </c>
      <c r="K209">
        <f t="shared" si="87"/>
        <v>0.49140985739999993</v>
      </c>
      <c r="L209">
        <f>0.000081*(G209^1.922704*I209^0.783213+0.000032*G209^2)</f>
        <v>3.8356391695250549</v>
      </c>
      <c r="O209">
        <f>L209*0.61*1.07</f>
        <v>2.5035216859490035</v>
      </c>
      <c r="Q209">
        <f>O209*0.531</f>
        <v>1.329370015238921</v>
      </c>
      <c r="T209">
        <f>(L209*0.61*1.07)*(1+0.2)*0.531*3.67</f>
        <v>5.8545455471122079</v>
      </c>
    </row>
    <row r="210" spans="1:20" hidden="1" x14ac:dyDescent="0.3">
      <c r="A210" s="26">
        <v>39015</v>
      </c>
      <c r="B210">
        <v>168</v>
      </c>
      <c r="C210" s="26" t="s">
        <v>211</v>
      </c>
      <c r="D210">
        <v>38</v>
      </c>
      <c r="E210" t="s">
        <v>212</v>
      </c>
      <c r="F210">
        <v>3</v>
      </c>
      <c r="G210">
        <v>12.1</v>
      </c>
      <c r="H210">
        <f t="shared" si="86"/>
        <v>0.121</v>
      </c>
      <c r="I210">
        <v>9</v>
      </c>
      <c r="J210">
        <v>7</v>
      </c>
      <c r="K210">
        <f t="shared" si="87"/>
        <v>1.14990414E-2</v>
      </c>
      <c r="L210">
        <f>0.000062*(G210^1.947206*I210^0.894551+0.000039*G210^2)</f>
        <v>5.6809263216230262E-2</v>
      </c>
      <c r="O210">
        <f>L210*0.47*0.75</f>
        <v>2.0025265283721165E-2</v>
      </c>
      <c r="Q210">
        <f>O210*0.52</f>
        <v>1.0413137947535006E-2</v>
      </c>
      <c r="T210">
        <f>(L210*0.47*0.75)*(1+2)*0.52*3.67</f>
        <v>0.11464864880236041</v>
      </c>
    </row>
    <row r="211" spans="1:20" hidden="1" x14ac:dyDescent="0.3">
      <c r="A211" s="26">
        <v>39015</v>
      </c>
      <c r="B211">
        <v>168</v>
      </c>
      <c r="C211" s="26" t="s">
        <v>211</v>
      </c>
      <c r="D211">
        <v>39</v>
      </c>
      <c r="E211" t="s">
        <v>215</v>
      </c>
      <c r="F211">
        <v>4</v>
      </c>
      <c r="G211">
        <v>13.6</v>
      </c>
      <c r="H211">
        <f t="shared" si="86"/>
        <v>0.13600000000000001</v>
      </c>
      <c r="I211">
        <v>9</v>
      </c>
      <c r="J211">
        <v>4</v>
      </c>
      <c r="K211">
        <f t="shared" si="87"/>
        <v>1.4526758400000001E-2</v>
      </c>
      <c r="L211">
        <f>0.000064*(G211^1.958025*I211^0.883501+0.000045*G211^2)</f>
        <v>7.3918787770491337E-2</v>
      </c>
      <c r="O211">
        <f>L211*0.44*0.75</f>
        <v>2.439319996426214E-2</v>
      </c>
      <c r="Q211">
        <f>O211*0.52</f>
        <v>1.2684463981416313E-2</v>
      </c>
      <c r="T211">
        <f>(L211*0.44*0.75)*(1+0.2)*0.52*3.67</f>
        <v>5.5862379374157438E-2</v>
      </c>
    </row>
    <row r="212" spans="1:20" hidden="1" x14ac:dyDescent="0.3">
      <c r="A212" s="26">
        <v>39015</v>
      </c>
      <c r="B212">
        <v>168</v>
      </c>
      <c r="C212" s="26" t="s">
        <v>211</v>
      </c>
      <c r="D212">
        <v>40</v>
      </c>
      <c r="E212" t="s">
        <v>214</v>
      </c>
      <c r="F212">
        <v>4</v>
      </c>
      <c r="G212">
        <v>8</v>
      </c>
      <c r="H212">
        <f t="shared" si="86"/>
        <v>0.08</v>
      </c>
      <c r="I212">
        <v>4.5</v>
      </c>
      <c r="J212">
        <v>2.2000000000000002</v>
      </c>
      <c r="K212">
        <f>0.7854*H212^2</f>
        <v>5.0265600000000002E-3</v>
      </c>
      <c r="L212">
        <f>0.000081*(G212^1.864042*I212^0.850892+0.000027*G212^2)</f>
        <v>1.4050776088341871E-2</v>
      </c>
      <c r="O212">
        <f>L212*0.47*0.75</f>
        <v>4.9528985711405089E-3</v>
      </c>
      <c r="Q212">
        <f>O212*0.521</f>
        <v>2.5804601555642053E-3</v>
      </c>
      <c r="T212">
        <f>(L212*0.47*0.75)*(1+0.2)*0.521*3.67</f>
        <v>1.1364346525104759E-2</v>
      </c>
    </row>
    <row r="213" spans="1:20" hidden="1" x14ac:dyDescent="0.3">
      <c r="A213" s="26">
        <v>39015</v>
      </c>
      <c r="B213">
        <v>168</v>
      </c>
      <c r="C213" s="26" t="s">
        <v>211</v>
      </c>
      <c r="D213">
        <v>41</v>
      </c>
      <c r="E213" t="s">
        <v>213</v>
      </c>
      <c r="F213">
        <v>4</v>
      </c>
      <c r="G213">
        <v>26.4</v>
      </c>
      <c r="H213">
        <f t="shared" si="86"/>
        <v>0.26400000000000001</v>
      </c>
      <c r="I213">
        <v>10</v>
      </c>
      <c r="J213">
        <v>2.5</v>
      </c>
      <c r="K213">
        <f t="shared" si="87"/>
        <v>5.4739238400000008E-2</v>
      </c>
      <c r="L213">
        <f>0.000084*(G213^1.894314*I213^0.808223+0.000031*G213^2)</f>
        <v>0.26636028218922175</v>
      </c>
      <c r="M213">
        <v>0.66</v>
      </c>
      <c r="N213">
        <v>1.07</v>
      </c>
      <c r="O213">
        <f>L213*M213*N213</f>
        <v>0.18810363128202842</v>
      </c>
      <c r="P213">
        <v>0.53100000000000003</v>
      </c>
      <c r="Q213">
        <f>O213*P213</f>
        <v>9.9883028210757091E-2</v>
      </c>
      <c r="R213" t="s">
        <v>269</v>
      </c>
      <c r="S213">
        <v>3.67</v>
      </c>
      <c r="T213">
        <f>(L213*M213*N213)*(1+0.2)*P213*S213</f>
        <v>0.4398848562401742</v>
      </c>
    </row>
    <row r="214" spans="1:20" hidden="1" x14ac:dyDescent="0.3">
      <c r="A214" s="26">
        <v>39015</v>
      </c>
      <c r="B214">
        <v>168</v>
      </c>
      <c r="C214" s="26" t="s">
        <v>211</v>
      </c>
      <c r="D214">
        <v>42</v>
      </c>
      <c r="E214" t="s">
        <v>212</v>
      </c>
      <c r="F214">
        <v>4</v>
      </c>
      <c r="G214">
        <v>20.100000000000001</v>
      </c>
      <c r="H214">
        <f t="shared" si="86"/>
        <v>0.20100000000000001</v>
      </c>
      <c r="I214">
        <v>7</v>
      </c>
      <c r="J214">
        <v>2.2000000000000002</v>
      </c>
      <c r="K214">
        <f t="shared" si="87"/>
        <v>3.1730945400000002E-2</v>
      </c>
      <c r="L214">
        <f t="shared" ref="L214:L219" si="93">0.000062*(G214^1.947206*I214^0.894551+0.000039*G214^2)</f>
        <v>0.12189044123423724</v>
      </c>
      <c r="O214">
        <f t="shared" ref="O214:O219" si="94">L214*0.47*0.75</f>
        <v>4.2966380535068627E-2</v>
      </c>
      <c r="Q214">
        <f t="shared" ref="Q214:Q219" si="95">O214*0.52</f>
        <v>2.2342517878235688E-2</v>
      </c>
      <c r="T214">
        <f t="shared" ref="T214:T219" si="96">(L214*0.47*0.75)*(1+2)*0.52*3.67</f>
        <v>0.24599112183937488</v>
      </c>
    </row>
    <row r="215" spans="1:20" hidden="1" x14ac:dyDescent="0.3">
      <c r="A215" s="26">
        <v>39015</v>
      </c>
      <c r="B215">
        <v>168</v>
      </c>
      <c r="C215" s="26" t="s">
        <v>211</v>
      </c>
      <c r="D215">
        <v>43</v>
      </c>
      <c r="E215" t="s">
        <v>212</v>
      </c>
      <c r="F215">
        <v>4</v>
      </c>
      <c r="G215">
        <v>14.6</v>
      </c>
      <c r="H215">
        <f t="shared" si="86"/>
        <v>0.14599999999999999</v>
      </c>
      <c r="I215">
        <v>5</v>
      </c>
      <c r="J215">
        <v>1</v>
      </c>
      <c r="K215">
        <f t="shared" si="87"/>
        <v>1.6741586399999998E-2</v>
      </c>
      <c r="L215">
        <f t="shared" si="93"/>
        <v>4.8405587676935986E-2</v>
      </c>
      <c r="O215">
        <f t="shared" si="94"/>
        <v>1.7062969656119933E-2</v>
      </c>
      <c r="Q215">
        <f t="shared" si="95"/>
        <v>8.8727442211823659E-3</v>
      </c>
      <c r="T215">
        <f t="shared" si="96"/>
        <v>9.7688913875217845E-2</v>
      </c>
    </row>
    <row r="216" spans="1:20" hidden="1" x14ac:dyDescent="0.3">
      <c r="A216" s="26">
        <v>39015</v>
      </c>
      <c r="B216">
        <v>168</v>
      </c>
      <c r="C216" s="26" t="s">
        <v>211</v>
      </c>
      <c r="D216">
        <v>44</v>
      </c>
      <c r="E216" t="s">
        <v>212</v>
      </c>
      <c r="F216">
        <v>4</v>
      </c>
      <c r="G216">
        <v>9.4</v>
      </c>
      <c r="H216">
        <f t="shared" si="86"/>
        <v>9.4E-2</v>
      </c>
      <c r="I216">
        <v>5</v>
      </c>
      <c r="J216">
        <v>2</v>
      </c>
      <c r="K216">
        <f t="shared" si="87"/>
        <v>6.9397944000000001E-3</v>
      </c>
      <c r="L216">
        <f t="shared" si="93"/>
        <v>2.0537185188720927E-2</v>
      </c>
      <c r="O216">
        <f t="shared" si="94"/>
        <v>7.2393577790241265E-3</v>
      </c>
      <c r="Q216">
        <f t="shared" si="95"/>
        <v>3.7644660450925457E-3</v>
      </c>
      <c r="T216">
        <f t="shared" si="96"/>
        <v>4.1446771156468935E-2</v>
      </c>
    </row>
    <row r="217" spans="1:20" hidden="1" x14ac:dyDescent="0.3">
      <c r="A217" s="26">
        <v>39015</v>
      </c>
      <c r="B217">
        <v>168</v>
      </c>
      <c r="C217" s="26" t="s">
        <v>211</v>
      </c>
      <c r="D217">
        <v>45</v>
      </c>
      <c r="E217" t="s">
        <v>212</v>
      </c>
      <c r="F217">
        <v>4</v>
      </c>
      <c r="G217">
        <v>9</v>
      </c>
      <c r="H217">
        <f t="shared" si="86"/>
        <v>0.09</v>
      </c>
      <c r="I217">
        <v>4</v>
      </c>
      <c r="J217">
        <v>1.7</v>
      </c>
      <c r="K217">
        <f t="shared" si="87"/>
        <v>6.3617399999999994E-3</v>
      </c>
      <c r="L217">
        <f t="shared" si="93"/>
        <v>1.5455295046183619E-2</v>
      </c>
      <c r="O217">
        <f t="shared" si="94"/>
        <v>5.4479915037797255E-3</v>
      </c>
      <c r="Q217">
        <f t="shared" si="95"/>
        <v>2.8329555819654574E-3</v>
      </c>
      <c r="T217">
        <f t="shared" si="96"/>
        <v>3.1190840957439684E-2</v>
      </c>
    </row>
    <row r="218" spans="1:20" hidden="1" x14ac:dyDescent="0.3">
      <c r="A218" s="26">
        <v>39015</v>
      </c>
      <c r="B218">
        <v>168</v>
      </c>
      <c r="C218" s="26" t="s">
        <v>211</v>
      </c>
      <c r="D218">
        <v>46</v>
      </c>
      <c r="E218" t="s">
        <v>212</v>
      </c>
      <c r="F218">
        <v>7</v>
      </c>
      <c r="G218">
        <v>13.2</v>
      </c>
      <c r="H218">
        <f t="shared" si="86"/>
        <v>0.13200000000000001</v>
      </c>
      <c r="I218">
        <v>8</v>
      </c>
      <c r="J218">
        <v>0</v>
      </c>
      <c r="K218">
        <f t="shared" si="87"/>
        <v>1.3684809600000002E-2</v>
      </c>
      <c r="L218">
        <f t="shared" si="93"/>
        <v>6.0567973576926878E-2</v>
      </c>
      <c r="O218">
        <f t="shared" si="94"/>
        <v>2.1350210685866722E-2</v>
      </c>
      <c r="Q218">
        <f t="shared" si="95"/>
        <v>1.1102109556650697E-2</v>
      </c>
      <c r="T218">
        <f t="shared" si="96"/>
        <v>0.12223422621872417</v>
      </c>
    </row>
    <row r="219" spans="1:20" hidden="1" x14ac:dyDescent="0.3">
      <c r="A219" s="26">
        <v>39015</v>
      </c>
      <c r="B219">
        <v>168</v>
      </c>
      <c r="C219" s="26" t="s">
        <v>211</v>
      </c>
      <c r="D219">
        <v>47</v>
      </c>
      <c r="E219" t="s">
        <v>212</v>
      </c>
      <c r="F219">
        <v>4</v>
      </c>
      <c r="G219">
        <v>10.4</v>
      </c>
      <c r="H219">
        <f t="shared" si="86"/>
        <v>0.10400000000000001</v>
      </c>
      <c r="I219">
        <v>5.6</v>
      </c>
      <c r="J219">
        <v>3</v>
      </c>
      <c r="K219">
        <f t="shared" si="87"/>
        <v>8.494886400000002E-3</v>
      </c>
      <c r="L219">
        <f t="shared" si="93"/>
        <v>2.7673338927106439E-2</v>
      </c>
      <c r="O219">
        <f t="shared" si="94"/>
        <v>9.7548519718050203E-3</v>
      </c>
      <c r="Q219">
        <f t="shared" si="95"/>
        <v>5.0725230253386103E-3</v>
      </c>
      <c r="T219">
        <f t="shared" si="96"/>
        <v>5.5848478508978103E-2</v>
      </c>
    </row>
    <row r="220" spans="1:20" hidden="1" x14ac:dyDescent="0.3">
      <c r="A220" s="26">
        <v>39015</v>
      </c>
      <c r="B220">
        <v>168</v>
      </c>
      <c r="C220" s="26" t="s">
        <v>211</v>
      </c>
      <c r="D220">
        <v>48</v>
      </c>
      <c r="E220" t="s">
        <v>215</v>
      </c>
      <c r="F220">
        <v>4</v>
      </c>
      <c r="G220">
        <v>15.6</v>
      </c>
      <c r="H220">
        <f t="shared" si="86"/>
        <v>0.156</v>
      </c>
      <c r="I220">
        <v>9.4</v>
      </c>
      <c r="J220">
        <v>2</v>
      </c>
      <c r="K220">
        <f t="shared" si="87"/>
        <v>1.91134944E-2</v>
      </c>
      <c r="L220">
        <f>0.000064*(G220^1.958025*I220^0.883501+0.000045*G220^2)</f>
        <v>0.1004870800247317</v>
      </c>
      <c r="O220">
        <f>L220*0.44*0.75</f>
        <v>3.3160736408161459E-2</v>
      </c>
      <c r="Q220">
        <f>O220*0.52</f>
        <v>1.7243582932243959E-2</v>
      </c>
      <c r="T220">
        <f>(L220*0.44*0.75)*(1+0.2)*0.52*3.67</f>
        <v>7.5940739233602395E-2</v>
      </c>
    </row>
    <row r="221" spans="1:20" hidden="1" x14ac:dyDescent="0.3">
      <c r="A221" s="26">
        <v>39015</v>
      </c>
      <c r="B221">
        <v>168</v>
      </c>
      <c r="C221" s="26" t="s">
        <v>211</v>
      </c>
      <c r="D221">
        <v>49</v>
      </c>
      <c r="E221" t="s">
        <v>212</v>
      </c>
      <c r="F221">
        <v>4</v>
      </c>
      <c r="G221">
        <v>10.1</v>
      </c>
      <c r="H221">
        <f t="shared" si="86"/>
        <v>0.10099999999999999</v>
      </c>
      <c r="I221">
        <v>6</v>
      </c>
      <c r="J221">
        <v>3</v>
      </c>
      <c r="K221">
        <f t="shared" si="87"/>
        <v>8.0118653999999984E-3</v>
      </c>
      <c r="L221">
        <f>0.000062*(G221^1.947206*I221^0.894551+0.000039*G221^2)</f>
        <v>2.7804310284423442E-2</v>
      </c>
      <c r="O221">
        <f>L221*0.47*0.75</f>
        <v>9.8010193752592623E-3</v>
      </c>
      <c r="Q221">
        <f>O221*0.52</f>
        <v>5.0965300751348169E-3</v>
      </c>
      <c r="T221">
        <f>(L221*0.47*0.75)*(1+2)*0.52*3.67</f>
        <v>5.6112796127234327E-2</v>
      </c>
    </row>
    <row r="222" spans="1:20" hidden="1" x14ac:dyDescent="0.3">
      <c r="A222" s="26">
        <v>39015</v>
      </c>
      <c r="B222">
        <v>168</v>
      </c>
      <c r="C222" s="26" t="s">
        <v>211</v>
      </c>
      <c r="D222">
        <v>50</v>
      </c>
      <c r="E222" t="s">
        <v>218</v>
      </c>
      <c r="F222">
        <v>4</v>
      </c>
      <c r="G222">
        <v>12</v>
      </c>
      <c r="H222">
        <f t="shared" si="86"/>
        <v>0.12</v>
      </c>
      <c r="I222">
        <v>6</v>
      </c>
      <c r="J222">
        <v>2.2000000000000002</v>
      </c>
      <c r="K222">
        <f t="shared" si="87"/>
        <v>1.130976E-2</v>
      </c>
      <c r="L222">
        <f>0.000057*(G222^1.897696*I222^1.002687+0.000031*G222^2)</f>
        <v>3.8377599982141346E-2</v>
      </c>
      <c r="O222">
        <f>L222*0.43*0.75</f>
        <v>1.2376775994240584E-2</v>
      </c>
      <c r="Q222">
        <f>O222*0.52</f>
        <v>6.4359235170051033E-3</v>
      </c>
      <c r="T222">
        <f>(L222*0.43*0.75)*(1+0.2)*0.52*3.67</f>
        <v>2.8343807168890473E-2</v>
      </c>
    </row>
    <row r="223" spans="1:20" hidden="1" x14ac:dyDescent="0.3">
      <c r="A223" s="26">
        <v>39015</v>
      </c>
      <c r="B223">
        <v>168</v>
      </c>
      <c r="C223" s="26" t="s">
        <v>211</v>
      </c>
      <c r="D223">
        <v>51</v>
      </c>
      <c r="E223" t="s">
        <v>214</v>
      </c>
      <c r="F223">
        <v>4</v>
      </c>
      <c r="G223">
        <v>10.4</v>
      </c>
      <c r="H223">
        <f t="shared" si="86"/>
        <v>0.10400000000000001</v>
      </c>
      <c r="I223">
        <v>4.5999999999999996</v>
      </c>
      <c r="J223">
        <v>1.6</v>
      </c>
      <c r="K223">
        <f t="shared" si="87"/>
        <v>8.494886400000002E-3</v>
      </c>
      <c r="L223">
        <f t="shared" ref="L223:L224" si="97">0.000081*(G223^1.864042*I223^0.850892+0.000027*G223^2)</f>
        <v>2.3346276027677058E-2</v>
      </c>
      <c r="O223">
        <f t="shared" ref="O223:O224" si="98">L223*0.47*0.75</f>
        <v>8.2295622997561636E-3</v>
      </c>
      <c r="Q223">
        <f t="shared" ref="Q223:Q224" si="99">O223*0.521</f>
        <v>4.2876019581729614E-3</v>
      </c>
      <c r="T223">
        <f t="shared" ref="T223:T224" si="100">(L223*0.47*0.75)*(1+0.2)*0.521*3.67</f>
        <v>1.8882599023793724E-2</v>
      </c>
    </row>
    <row r="224" spans="1:20" hidden="1" x14ac:dyDescent="0.3">
      <c r="A224" s="26">
        <v>39015</v>
      </c>
      <c r="B224">
        <v>168</v>
      </c>
      <c r="C224" s="26" t="s">
        <v>211</v>
      </c>
      <c r="D224">
        <v>52</v>
      </c>
      <c r="E224" t="s">
        <v>214</v>
      </c>
      <c r="F224">
        <v>4</v>
      </c>
      <c r="G224">
        <v>14.1</v>
      </c>
      <c r="H224">
        <f t="shared" si="86"/>
        <v>0.14099999999999999</v>
      </c>
      <c r="I224">
        <v>6</v>
      </c>
      <c r="J224">
        <v>0.4</v>
      </c>
      <c r="K224">
        <f t="shared" si="87"/>
        <v>1.5614537399999996E-2</v>
      </c>
      <c r="L224">
        <f t="shared" si="97"/>
        <v>5.1618341202709576E-2</v>
      </c>
      <c r="O224">
        <f t="shared" si="98"/>
        <v>1.8195465273955123E-2</v>
      </c>
      <c r="Q224">
        <f t="shared" si="99"/>
        <v>9.4798374077306197E-3</v>
      </c>
      <c r="T224">
        <f t="shared" si="100"/>
        <v>4.1749203943645646E-2</v>
      </c>
    </row>
    <row r="225" spans="1:20" hidden="1" x14ac:dyDescent="0.3">
      <c r="A225" s="26">
        <v>39015</v>
      </c>
      <c r="B225">
        <v>168</v>
      </c>
      <c r="C225" s="26" t="s">
        <v>211</v>
      </c>
      <c r="D225">
        <v>53</v>
      </c>
      <c r="E225" t="s">
        <v>215</v>
      </c>
      <c r="F225">
        <v>4</v>
      </c>
      <c r="G225">
        <v>23</v>
      </c>
      <c r="H225">
        <f t="shared" si="86"/>
        <v>0.23</v>
      </c>
      <c r="I225">
        <v>9</v>
      </c>
      <c r="J225">
        <v>2</v>
      </c>
      <c r="K225">
        <f t="shared" si="87"/>
        <v>4.154766E-2</v>
      </c>
      <c r="L225">
        <f>0.000064*(G225^1.958025*I225^0.883501+0.000045*G225^2)</f>
        <v>0.20680190303744603</v>
      </c>
      <c r="O225">
        <f>L225*0.44*0.75</f>
        <v>6.8244628002357199E-2</v>
      </c>
      <c r="Q225">
        <f>O225*0.52</f>
        <v>3.5487206561225747E-2</v>
      </c>
      <c r="T225">
        <f>(L225*0.44*0.75)*(1+0.2)*0.52*3.67</f>
        <v>0.15628565769563818</v>
      </c>
    </row>
    <row r="226" spans="1:20" hidden="1" x14ac:dyDescent="0.3">
      <c r="A226" s="26">
        <v>39015</v>
      </c>
      <c r="B226">
        <v>168</v>
      </c>
      <c r="C226" s="26" t="s">
        <v>211</v>
      </c>
      <c r="D226">
        <v>54</v>
      </c>
      <c r="E226" t="s">
        <v>214</v>
      </c>
      <c r="F226">
        <v>4</v>
      </c>
      <c r="G226">
        <v>10.7</v>
      </c>
      <c r="H226">
        <f t="shared" si="86"/>
        <v>0.107</v>
      </c>
      <c r="I226">
        <v>5</v>
      </c>
      <c r="J226">
        <v>1.2</v>
      </c>
      <c r="K226">
        <f>0.7854*H226^2</f>
        <v>8.9920445999999987E-3</v>
      </c>
      <c r="L226">
        <f>0.000081*(G226^1.864042*I226^0.850892+0.000027*G226^2)</f>
        <v>2.6427234253695694E-2</v>
      </c>
      <c r="O226">
        <f>L226*0.47*0.75</f>
        <v>9.3156000744277316E-3</v>
      </c>
      <c r="Q226">
        <f>O226*0.521</f>
        <v>4.8534276387768487E-3</v>
      </c>
      <c r="T226">
        <f>(L226*0.47*0.75)*(1+0.2)*0.521*3.67</f>
        <v>2.1374495321173238E-2</v>
      </c>
    </row>
    <row r="227" spans="1:20" hidden="1" x14ac:dyDescent="0.3">
      <c r="A227" s="26">
        <v>39015</v>
      </c>
      <c r="B227">
        <v>168</v>
      </c>
      <c r="C227" s="26" t="s">
        <v>211</v>
      </c>
      <c r="D227">
        <v>55</v>
      </c>
      <c r="E227" t="s">
        <v>215</v>
      </c>
      <c r="F227">
        <v>1</v>
      </c>
      <c r="G227">
        <v>65.099999999999994</v>
      </c>
      <c r="H227">
        <f t="shared" si="86"/>
        <v>0.65099999999999991</v>
      </c>
      <c r="I227">
        <v>14.2</v>
      </c>
      <c r="J227">
        <v>4.4000000000000004</v>
      </c>
      <c r="K227">
        <f t="shared" si="87"/>
        <v>0.33285330539999991</v>
      </c>
      <c r="L227">
        <f>0.000064*(G227^1.958025*I227^0.883501+0.000045*G227^2)</f>
        <v>2.3728322021876136</v>
      </c>
      <c r="O227">
        <f>L227*0.44*0.75</f>
        <v>0.78303462672191249</v>
      </c>
      <c r="Q227">
        <f>O227*0.52</f>
        <v>0.40717800589539449</v>
      </c>
      <c r="T227">
        <f>(L227*0.44*0.75)*(1+0.2)*0.52*3.67</f>
        <v>1.7932119379633173</v>
      </c>
    </row>
    <row r="228" spans="1:20" hidden="1" x14ac:dyDescent="0.3">
      <c r="A228" s="26">
        <v>39015</v>
      </c>
      <c r="B228">
        <v>169</v>
      </c>
      <c r="C228" s="26" t="s">
        <v>211</v>
      </c>
      <c r="D228">
        <v>1</v>
      </c>
      <c r="E228" t="s">
        <v>218</v>
      </c>
      <c r="F228">
        <v>4</v>
      </c>
      <c r="G228">
        <v>11.2</v>
      </c>
      <c r="H228">
        <f t="shared" si="86"/>
        <v>0.11199999999999999</v>
      </c>
      <c r="I228">
        <v>5</v>
      </c>
      <c r="J228">
        <v>2.1</v>
      </c>
      <c r="K228">
        <f t="shared" si="87"/>
        <v>9.8520575999999985E-3</v>
      </c>
      <c r="L228">
        <f t="shared" ref="L228:L233" si="101">0.000057*(G228^1.897696*I228^1.002687+0.000031*G228^2)</f>
        <v>2.8042922377116426E-2</v>
      </c>
      <c r="O228">
        <f t="shared" ref="O228:O233" si="102">L228*0.43*0.75</f>
        <v>9.043842466620048E-3</v>
      </c>
      <c r="Q228">
        <f t="shared" ref="Q228:Q233" si="103">O228*0.52</f>
        <v>4.7027980826424252E-3</v>
      </c>
      <c r="T228">
        <f t="shared" ref="T228:T233" si="104">(L228*0.43*0.75)*(1+0.2)*0.52*3.67</f>
        <v>2.0711122755957236E-2</v>
      </c>
    </row>
    <row r="229" spans="1:20" hidden="1" x14ac:dyDescent="0.3">
      <c r="A229" s="26">
        <v>39015</v>
      </c>
      <c r="B229">
        <v>169</v>
      </c>
      <c r="C229" s="26" t="s">
        <v>211</v>
      </c>
      <c r="D229">
        <v>2</v>
      </c>
      <c r="E229" t="s">
        <v>218</v>
      </c>
      <c r="F229">
        <v>4</v>
      </c>
      <c r="G229">
        <v>8</v>
      </c>
      <c r="H229">
        <f t="shared" si="86"/>
        <v>0.08</v>
      </c>
      <c r="I229">
        <v>3</v>
      </c>
      <c r="J229">
        <v>1</v>
      </c>
      <c r="K229">
        <f t="shared" si="87"/>
        <v>5.0265600000000002E-3</v>
      </c>
      <c r="L229">
        <f t="shared" si="101"/>
        <v>8.8730703802831004E-3</v>
      </c>
      <c r="O229">
        <f t="shared" si="102"/>
        <v>2.8615651976413E-3</v>
      </c>
      <c r="Q229">
        <f t="shared" si="103"/>
        <v>1.488013902773476E-3</v>
      </c>
      <c r="T229">
        <f t="shared" si="104"/>
        <v>6.5532132278143885E-3</v>
      </c>
    </row>
    <row r="230" spans="1:20" hidden="1" x14ac:dyDescent="0.3">
      <c r="A230" s="26">
        <v>39015</v>
      </c>
      <c r="B230">
        <v>169</v>
      </c>
      <c r="C230" s="26" t="s">
        <v>211</v>
      </c>
      <c r="D230">
        <v>3</v>
      </c>
      <c r="E230" t="s">
        <v>218</v>
      </c>
      <c r="F230">
        <v>4</v>
      </c>
      <c r="G230">
        <v>8.1</v>
      </c>
      <c r="H230">
        <f t="shared" si="86"/>
        <v>8.1000000000000003E-2</v>
      </c>
      <c r="I230">
        <v>3</v>
      </c>
      <c r="J230">
        <v>1.7</v>
      </c>
      <c r="K230">
        <f t="shared" si="87"/>
        <v>5.1530094000000002E-3</v>
      </c>
      <c r="L230">
        <f t="shared" si="101"/>
        <v>9.0847308213675964E-3</v>
      </c>
      <c r="O230">
        <f t="shared" si="102"/>
        <v>2.9298256898910497E-3</v>
      </c>
      <c r="Q230">
        <f t="shared" si="103"/>
        <v>1.5235093587433459E-3</v>
      </c>
      <c r="T230">
        <f t="shared" si="104"/>
        <v>6.7095352159056952E-3</v>
      </c>
    </row>
    <row r="231" spans="1:20" hidden="1" x14ac:dyDescent="0.3">
      <c r="A231" s="26">
        <v>39015</v>
      </c>
      <c r="B231">
        <v>169</v>
      </c>
      <c r="C231" s="26" t="s">
        <v>211</v>
      </c>
      <c r="D231">
        <v>4</v>
      </c>
      <c r="E231" t="s">
        <v>218</v>
      </c>
      <c r="F231">
        <v>4</v>
      </c>
      <c r="G231">
        <v>15.4</v>
      </c>
      <c r="H231">
        <f t="shared" si="86"/>
        <v>0.154</v>
      </c>
      <c r="I231">
        <v>8.4</v>
      </c>
      <c r="J231">
        <v>4.5</v>
      </c>
      <c r="K231">
        <f t="shared" si="87"/>
        <v>1.8626546399999999E-2</v>
      </c>
      <c r="L231">
        <f t="shared" si="101"/>
        <v>8.6336235845311374E-2</v>
      </c>
      <c r="O231">
        <f t="shared" si="102"/>
        <v>2.7843436060112917E-2</v>
      </c>
      <c r="Q231">
        <f t="shared" si="103"/>
        <v>1.4478586751258718E-2</v>
      </c>
      <c r="T231">
        <f t="shared" si="104"/>
        <v>6.3763696052543381E-2</v>
      </c>
    </row>
    <row r="232" spans="1:20" hidden="1" x14ac:dyDescent="0.3">
      <c r="A232" s="26">
        <v>39015</v>
      </c>
      <c r="B232">
        <v>169</v>
      </c>
      <c r="C232" s="26" t="s">
        <v>211</v>
      </c>
      <c r="D232">
        <v>5</v>
      </c>
      <c r="E232" t="s">
        <v>218</v>
      </c>
      <c r="F232">
        <v>4</v>
      </c>
      <c r="G232">
        <v>10</v>
      </c>
      <c r="H232">
        <f t="shared" si="86"/>
        <v>0.1</v>
      </c>
      <c r="I232">
        <v>6</v>
      </c>
      <c r="J232">
        <v>4</v>
      </c>
      <c r="K232">
        <f t="shared" si="87"/>
        <v>7.8540000000000016E-3</v>
      </c>
      <c r="L232">
        <f t="shared" si="101"/>
        <v>2.7152875273384492E-2</v>
      </c>
      <c r="O232">
        <f t="shared" si="102"/>
        <v>8.7568022756664976E-3</v>
      </c>
      <c r="Q232">
        <f t="shared" si="103"/>
        <v>4.5535371833465791E-3</v>
      </c>
      <c r="T232">
        <f t="shared" si="104"/>
        <v>2.0053777755458333E-2</v>
      </c>
    </row>
    <row r="233" spans="1:20" hidden="1" x14ac:dyDescent="0.3">
      <c r="A233" s="26">
        <v>39015</v>
      </c>
      <c r="B233">
        <v>169</v>
      </c>
      <c r="C233" s="26" t="s">
        <v>211</v>
      </c>
      <c r="D233">
        <v>6</v>
      </c>
      <c r="E233" t="s">
        <v>218</v>
      </c>
      <c r="F233">
        <v>4</v>
      </c>
      <c r="G233">
        <v>12.1</v>
      </c>
      <c r="H233">
        <f t="shared" si="86"/>
        <v>0.121</v>
      </c>
      <c r="I233">
        <v>7</v>
      </c>
      <c r="J233">
        <v>4</v>
      </c>
      <c r="K233">
        <f t="shared" si="87"/>
        <v>1.14990414E-2</v>
      </c>
      <c r="L233">
        <f t="shared" si="101"/>
        <v>4.5503374976397393E-2</v>
      </c>
      <c r="O233">
        <f t="shared" si="102"/>
        <v>1.4674838429888159E-2</v>
      </c>
      <c r="Q233">
        <f t="shared" si="103"/>
        <v>7.6309159835418429E-3</v>
      </c>
      <c r="T233">
        <f t="shared" si="104"/>
        <v>3.3606553991518281E-2</v>
      </c>
    </row>
    <row r="234" spans="1:20" hidden="1" x14ac:dyDescent="0.3">
      <c r="A234" s="26">
        <v>39015</v>
      </c>
      <c r="B234">
        <v>169</v>
      </c>
      <c r="C234" s="26" t="s">
        <v>211</v>
      </c>
      <c r="D234">
        <v>7</v>
      </c>
      <c r="E234" t="s">
        <v>212</v>
      </c>
      <c r="F234">
        <v>4</v>
      </c>
      <c r="G234">
        <v>12.4</v>
      </c>
      <c r="H234">
        <f t="shared" si="86"/>
        <v>0.124</v>
      </c>
      <c r="I234">
        <v>5.2</v>
      </c>
      <c r="J234">
        <v>3</v>
      </c>
      <c r="K234">
        <f t="shared" si="87"/>
        <v>1.2076310399999998E-2</v>
      </c>
      <c r="L234">
        <f>0.000062*(G234^1.947206*I234^0.894551+0.000039*G234^2)</f>
        <v>3.6476645210100501E-2</v>
      </c>
      <c r="O234">
        <f>L234*0.47*0.75</f>
        <v>1.2858017436560426E-2</v>
      </c>
      <c r="Q234">
        <f>O234*0.52</f>
        <v>6.6861690670114221E-3</v>
      </c>
      <c r="T234">
        <f>(L234*0.47*0.75)*(1+2)*0.52*3.67</f>
        <v>7.3614721427795751E-2</v>
      </c>
    </row>
    <row r="235" spans="1:20" hidden="1" x14ac:dyDescent="0.3">
      <c r="A235" s="26">
        <v>39015</v>
      </c>
      <c r="B235">
        <v>169</v>
      </c>
      <c r="C235" s="26" t="s">
        <v>211</v>
      </c>
      <c r="D235">
        <v>8</v>
      </c>
      <c r="E235" t="s">
        <v>218</v>
      </c>
      <c r="F235">
        <v>4</v>
      </c>
      <c r="G235">
        <v>24</v>
      </c>
      <c r="H235">
        <f t="shared" si="86"/>
        <v>0.24</v>
      </c>
      <c r="I235">
        <v>8.4</v>
      </c>
      <c r="J235">
        <v>4</v>
      </c>
      <c r="K235">
        <f t="shared" si="87"/>
        <v>4.5239040000000001E-2</v>
      </c>
      <c r="L235">
        <f>0.000057*(G235^1.897696*I235^1.002687+0.000031*G235^2)</f>
        <v>0.20038316810138687</v>
      </c>
      <c r="O235">
        <f>L235*0.43*0.75</f>
        <v>6.4623571712697253E-2</v>
      </c>
      <c r="Q235">
        <f>O235*0.52</f>
        <v>3.3604257290602575E-2</v>
      </c>
      <c r="T235">
        <f>(L235*0.43*0.75)*(1+0.2)*0.52*3.67</f>
        <v>0.14799314910781372</v>
      </c>
    </row>
    <row r="236" spans="1:20" hidden="1" x14ac:dyDescent="0.3">
      <c r="A236" s="26">
        <v>39015</v>
      </c>
      <c r="B236">
        <v>169</v>
      </c>
      <c r="C236" s="26" t="s">
        <v>211</v>
      </c>
      <c r="D236">
        <v>9</v>
      </c>
      <c r="E236" t="s">
        <v>212</v>
      </c>
      <c r="F236">
        <v>4</v>
      </c>
      <c r="G236">
        <v>9</v>
      </c>
      <c r="H236">
        <f t="shared" si="86"/>
        <v>0.09</v>
      </c>
      <c r="I236">
        <v>3.5</v>
      </c>
      <c r="J236">
        <v>2.1</v>
      </c>
      <c r="K236">
        <f t="shared" si="87"/>
        <v>6.3617399999999994E-3</v>
      </c>
      <c r="L236">
        <f t="shared" ref="L236:L237" si="105">0.000062*(G236^1.947206*I236^0.894551+0.000039*G236^2)</f>
        <v>1.3715171558339139E-2</v>
      </c>
      <c r="O236">
        <f>L236*0.47*0.75</f>
        <v>4.8345979743145461E-3</v>
      </c>
      <c r="Q236">
        <f t="shared" ref="Q236:Q237" si="106">O236*0.52</f>
        <v>2.5139909466435641E-3</v>
      </c>
      <c r="T236">
        <f>(L236*0.47*0.75)*(1+2)*0.52*3.67</f>
        <v>2.7679040322545641E-2</v>
      </c>
    </row>
    <row r="237" spans="1:20" hidden="1" x14ac:dyDescent="0.3">
      <c r="A237" s="26">
        <v>39015</v>
      </c>
      <c r="B237">
        <v>169</v>
      </c>
      <c r="C237" s="26" t="s">
        <v>211</v>
      </c>
      <c r="D237">
        <v>10</v>
      </c>
      <c r="E237" t="s">
        <v>212</v>
      </c>
      <c r="F237">
        <v>7</v>
      </c>
      <c r="G237">
        <v>9</v>
      </c>
      <c r="H237">
        <f t="shared" si="86"/>
        <v>0.09</v>
      </c>
      <c r="I237">
        <v>4.2</v>
      </c>
      <c r="J237">
        <v>0</v>
      </c>
      <c r="K237">
        <f t="shared" si="87"/>
        <v>6.3617399999999994E-3</v>
      </c>
      <c r="L237">
        <f t="shared" si="105"/>
        <v>1.6144774145958246E-2</v>
      </c>
      <c r="O237">
        <f>L237*0.47*0.75</f>
        <v>5.6910328864502816E-3</v>
      </c>
      <c r="Q237">
        <f t="shared" si="106"/>
        <v>2.9593371009541463E-3</v>
      </c>
      <c r="T237">
        <f>(L237*0.47*0.75)*(1+2)*0.52*3.67</f>
        <v>3.2582301481505156E-2</v>
      </c>
    </row>
    <row r="238" spans="1:20" hidden="1" x14ac:dyDescent="0.3">
      <c r="A238" s="26">
        <v>39015</v>
      </c>
      <c r="B238">
        <v>169</v>
      </c>
      <c r="C238" s="26" t="s">
        <v>211</v>
      </c>
      <c r="D238">
        <v>11</v>
      </c>
      <c r="E238" t="s">
        <v>218</v>
      </c>
      <c r="F238">
        <v>4</v>
      </c>
      <c r="G238">
        <v>8</v>
      </c>
      <c r="H238">
        <f t="shared" si="86"/>
        <v>0.08</v>
      </c>
      <c r="I238">
        <v>4.4000000000000004</v>
      </c>
      <c r="J238">
        <v>3</v>
      </c>
      <c r="K238">
        <f t="shared" si="87"/>
        <v>5.0265600000000002E-3</v>
      </c>
      <c r="L238">
        <f t="shared" ref="L238:L241" si="107">0.000057*(G238^1.897696*I238^1.002687+0.000031*G238^2)</f>
        <v>1.3027183047637293E-2</v>
      </c>
      <c r="O238">
        <f>L238*0.43*0.75</f>
        <v>4.2012665328630266E-3</v>
      </c>
      <c r="Q238">
        <f t="shared" ref="Q238:Q243" si="108">O238*0.52</f>
        <v>2.1846585970887737E-3</v>
      </c>
      <c r="T238">
        <f>(L238*0.43*0.75)*(1+0.2)*0.52*3.67</f>
        <v>9.6212364615789591E-3</v>
      </c>
    </row>
    <row r="239" spans="1:20" hidden="1" x14ac:dyDescent="0.3">
      <c r="A239" s="26">
        <v>39015</v>
      </c>
      <c r="B239">
        <v>169</v>
      </c>
      <c r="C239" s="26" t="s">
        <v>211</v>
      </c>
      <c r="D239">
        <v>12</v>
      </c>
      <c r="E239" t="s">
        <v>218</v>
      </c>
      <c r="F239">
        <v>3</v>
      </c>
      <c r="G239">
        <v>8</v>
      </c>
      <c r="H239">
        <f t="shared" si="86"/>
        <v>0.08</v>
      </c>
      <c r="I239">
        <v>4.2</v>
      </c>
      <c r="J239">
        <v>2.5</v>
      </c>
      <c r="K239">
        <f t="shared" si="87"/>
        <v>5.0265600000000002E-3</v>
      </c>
      <c r="L239">
        <f t="shared" si="107"/>
        <v>1.2433489243786292E-2</v>
      </c>
      <c r="O239">
        <f>L239*0.43*0.75</f>
        <v>4.0098002811210787E-3</v>
      </c>
      <c r="Q239">
        <f t="shared" si="108"/>
        <v>2.085096146182961E-3</v>
      </c>
      <c r="T239">
        <f>(L239*0.43*0.75)*(1+0.2)*0.52*3.67</f>
        <v>9.1827634277897602E-3</v>
      </c>
    </row>
    <row r="240" spans="1:20" hidden="1" x14ac:dyDescent="0.3">
      <c r="A240" s="26">
        <v>39015</v>
      </c>
      <c r="B240">
        <v>169</v>
      </c>
      <c r="C240" s="26" t="s">
        <v>211</v>
      </c>
      <c r="D240">
        <v>13</v>
      </c>
      <c r="E240" t="s">
        <v>218</v>
      </c>
      <c r="F240">
        <v>4</v>
      </c>
      <c r="G240">
        <v>8.4</v>
      </c>
      <c r="H240">
        <f t="shared" si="86"/>
        <v>8.4000000000000005E-2</v>
      </c>
      <c r="I240">
        <v>5.4</v>
      </c>
      <c r="J240">
        <v>3.2</v>
      </c>
      <c r="K240">
        <f t="shared" si="87"/>
        <v>5.5417824000000004E-3</v>
      </c>
      <c r="L240">
        <f t="shared" si="107"/>
        <v>1.7548530189886478E-2</v>
      </c>
      <c r="O240">
        <f>L240*0.43*0.75</f>
        <v>5.6594009862383889E-3</v>
      </c>
      <c r="Q240">
        <f t="shared" si="108"/>
        <v>2.9428885128439625E-3</v>
      </c>
      <c r="T240">
        <f>(L240*0.43*0.75)*(1+0.2)*0.52*3.67</f>
        <v>1.2960481010564809E-2</v>
      </c>
    </row>
    <row r="241" spans="1:20" hidden="1" x14ac:dyDescent="0.3">
      <c r="A241" s="26">
        <v>39015</v>
      </c>
      <c r="B241">
        <v>169</v>
      </c>
      <c r="C241" s="26" t="s">
        <v>211</v>
      </c>
      <c r="D241">
        <v>14</v>
      </c>
      <c r="E241" t="s">
        <v>218</v>
      </c>
      <c r="F241">
        <v>4</v>
      </c>
      <c r="G241">
        <v>14</v>
      </c>
      <c r="H241">
        <f t="shared" si="86"/>
        <v>0.14000000000000001</v>
      </c>
      <c r="I241">
        <v>7</v>
      </c>
      <c r="J241">
        <v>3.4</v>
      </c>
      <c r="K241">
        <f t="shared" si="87"/>
        <v>1.5393840000000002E-2</v>
      </c>
      <c r="L241">
        <f t="shared" si="107"/>
        <v>6.0013474234234025E-2</v>
      </c>
      <c r="O241">
        <f>L241*0.43*0.75</f>
        <v>1.9354345440540474E-2</v>
      </c>
      <c r="Q241">
        <f t="shared" si="108"/>
        <v>1.0064259629081047E-2</v>
      </c>
      <c r="T241">
        <f>(L241*0.43*0.75)*(1+0.2)*0.52*3.67</f>
        <v>4.4322999406472927E-2</v>
      </c>
    </row>
    <row r="242" spans="1:20" hidden="1" x14ac:dyDescent="0.3">
      <c r="A242" s="26">
        <v>39015</v>
      </c>
      <c r="B242">
        <v>169</v>
      </c>
      <c r="C242" s="26" t="s">
        <v>211</v>
      </c>
      <c r="D242">
        <v>15</v>
      </c>
      <c r="E242" t="s">
        <v>212</v>
      </c>
      <c r="F242">
        <v>4</v>
      </c>
      <c r="G242">
        <v>12</v>
      </c>
      <c r="H242">
        <f t="shared" si="86"/>
        <v>0.12</v>
      </c>
      <c r="I242">
        <v>6.4</v>
      </c>
      <c r="J242">
        <v>2.6</v>
      </c>
      <c r="K242">
        <f t="shared" si="87"/>
        <v>1.130976E-2</v>
      </c>
      <c r="L242">
        <f t="shared" ref="L242:L243" si="109">0.000062*(G242^1.947206*I242^0.894551+0.000039*G242^2)</f>
        <v>4.1205259985962694E-2</v>
      </c>
      <c r="O242">
        <f>L242*0.47*0.75</f>
        <v>1.4524854145051849E-2</v>
      </c>
      <c r="Q242">
        <f t="shared" si="108"/>
        <v>7.552924155426962E-3</v>
      </c>
      <c r="T242">
        <f>(L242*0.47*0.75)*(1+2)*0.52*3.67</f>
        <v>8.3157694951250846E-2</v>
      </c>
    </row>
    <row r="243" spans="1:20" hidden="1" x14ac:dyDescent="0.3">
      <c r="A243" s="26">
        <v>39015</v>
      </c>
      <c r="B243">
        <v>169</v>
      </c>
      <c r="C243" s="26" t="s">
        <v>211</v>
      </c>
      <c r="D243">
        <v>16</v>
      </c>
      <c r="E243" t="s">
        <v>212</v>
      </c>
      <c r="F243">
        <v>4</v>
      </c>
      <c r="G243">
        <v>10.199999999999999</v>
      </c>
      <c r="H243">
        <f t="shared" si="86"/>
        <v>0.10199999999999999</v>
      </c>
      <c r="I243">
        <v>4.5</v>
      </c>
      <c r="J243">
        <v>2</v>
      </c>
      <c r="K243">
        <f t="shared" si="87"/>
        <v>8.1713015999999982E-3</v>
      </c>
      <c r="L243">
        <f t="shared" si="109"/>
        <v>2.1911942978526992E-2</v>
      </c>
      <c r="O243">
        <f>L243*0.47*0.75</f>
        <v>7.7239598999307643E-3</v>
      </c>
      <c r="Q243">
        <f t="shared" si="108"/>
        <v>4.0164591479639978E-3</v>
      </c>
      <c r="T243">
        <f>(L243*0.47*0.75)*(1+2)*0.52*3.67</f>
        <v>4.4221215219083614E-2</v>
      </c>
    </row>
    <row r="244" spans="1:20" hidden="1" x14ac:dyDescent="0.3">
      <c r="A244" s="26">
        <v>39015</v>
      </c>
      <c r="B244">
        <v>169</v>
      </c>
      <c r="C244" s="26" t="s">
        <v>211</v>
      </c>
      <c r="D244">
        <v>17</v>
      </c>
      <c r="E244" t="s">
        <v>218</v>
      </c>
      <c r="F244">
        <v>4</v>
      </c>
      <c r="G244">
        <v>10</v>
      </c>
      <c r="H244">
        <f t="shared" si="86"/>
        <v>0.1</v>
      </c>
      <c r="I244">
        <v>6</v>
      </c>
      <c r="J244">
        <v>3.7</v>
      </c>
      <c r="K244">
        <f t="shared" si="87"/>
        <v>7.8540000000000016E-3</v>
      </c>
      <c r="L244">
        <f t="shared" ref="L244:L247" si="110">0.000057*(G244^1.897696*I244^1.002687+0.000031*G244^2)</f>
        <v>2.7152875273384492E-2</v>
      </c>
      <c r="O244">
        <f>L244*0.43*0.75</f>
        <v>8.7568022756664976E-3</v>
      </c>
      <c r="Q244">
        <f t="shared" ref="Q244:Q247" si="111">O244*0.52</f>
        <v>4.5535371833465791E-3</v>
      </c>
      <c r="T244">
        <f>(L244*0.43*0.75)*(1+0.2)*0.52*3.67</f>
        <v>2.0053777755458333E-2</v>
      </c>
    </row>
    <row r="245" spans="1:20" hidden="1" x14ac:dyDescent="0.3">
      <c r="A245" s="26">
        <v>39015</v>
      </c>
      <c r="B245">
        <v>169</v>
      </c>
      <c r="C245" s="26" t="s">
        <v>211</v>
      </c>
      <c r="D245">
        <v>18</v>
      </c>
      <c r="E245" t="s">
        <v>218</v>
      </c>
      <c r="F245">
        <v>3</v>
      </c>
      <c r="G245">
        <v>8.4</v>
      </c>
      <c r="H245">
        <f t="shared" si="86"/>
        <v>8.4000000000000005E-2</v>
      </c>
      <c r="I245">
        <v>4</v>
      </c>
      <c r="J245">
        <v>2.5</v>
      </c>
      <c r="K245">
        <f t="shared" si="87"/>
        <v>5.5417824000000004E-3</v>
      </c>
      <c r="L245">
        <f t="shared" si="110"/>
        <v>1.2988465800096004E-2</v>
      </c>
      <c r="O245">
        <f>L245*0.43*0.75</f>
        <v>4.1887802205309611E-3</v>
      </c>
      <c r="Q245">
        <f t="shared" si="111"/>
        <v>2.1781657146760997E-3</v>
      </c>
      <c r="T245">
        <f>(L245*0.43*0.75)*(1+0.2)*0.52*3.67</f>
        <v>9.5926418074335426E-3</v>
      </c>
    </row>
    <row r="246" spans="1:20" hidden="1" x14ac:dyDescent="0.3">
      <c r="A246" s="26">
        <v>39015</v>
      </c>
      <c r="B246">
        <v>169</v>
      </c>
      <c r="C246" s="26" t="s">
        <v>211</v>
      </c>
      <c r="D246">
        <v>19</v>
      </c>
      <c r="E246" t="s">
        <v>218</v>
      </c>
      <c r="F246">
        <v>4</v>
      </c>
      <c r="G246">
        <v>28.4</v>
      </c>
      <c r="H246">
        <f t="shared" si="86"/>
        <v>0.28399999999999997</v>
      </c>
      <c r="I246">
        <v>12.65</v>
      </c>
      <c r="J246">
        <v>7.2</v>
      </c>
      <c r="K246">
        <f t="shared" si="87"/>
        <v>6.3347222399999986E-2</v>
      </c>
      <c r="L246">
        <f t="shared" si="110"/>
        <v>0.41580009827868197</v>
      </c>
      <c r="O246">
        <f>L246*0.43*0.75</f>
        <v>0.13409553169487493</v>
      </c>
      <c r="Q246">
        <f t="shared" si="111"/>
        <v>6.9729676481334962E-2</v>
      </c>
      <c r="T246">
        <f>(L246*0.43*0.75)*(1+0.2)*0.52*3.67</f>
        <v>0.30708949522379914</v>
      </c>
    </row>
    <row r="247" spans="1:20" hidden="1" x14ac:dyDescent="0.3">
      <c r="A247" s="26">
        <v>39015</v>
      </c>
      <c r="B247">
        <v>169</v>
      </c>
      <c r="C247" s="26" t="s">
        <v>211</v>
      </c>
      <c r="D247">
        <v>20</v>
      </c>
      <c r="E247" t="s">
        <v>218</v>
      </c>
      <c r="F247">
        <v>3</v>
      </c>
      <c r="G247">
        <v>10.5</v>
      </c>
      <c r="H247">
        <f t="shared" si="86"/>
        <v>0.105</v>
      </c>
      <c r="I247">
        <v>4.4000000000000004</v>
      </c>
      <c r="J247">
        <v>3</v>
      </c>
      <c r="K247">
        <f t="shared" si="87"/>
        <v>8.659034999999999E-3</v>
      </c>
      <c r="L247">
        <f t="shared" si="110"/>
        <v>2.1825651383969916E-2</v>
      </c>
      <c r="O247">
        <f>L247*0.43*0.75</f>
        <v>7.0387725713302977E-3</v>
      </c>
      <c r="Q247">
        <f t="shared" si="111"/>
        <v>3.6601617370917551E-3</v>
      </c>
      <c r="T247">
        <f>(L247*0.43*0.75)*(1+0.2)*0.52*3.67</f>
        <v>1.6119352290152086E-2</v>
      </c>
    </row>
    <row r="248" spans="1:20" hidden="1" x14ac:dyDescent="0.3">
      <c r="A248" s="26">
        <v>39015</v>
      </c>
      <c r="B248">
        <v>169</v>
      </c>
      <c r="C248" s="26" t="s">
        <v>211</v>
      </c>
      <c r="D248">
        <v>21</v>
      </c>
      <c r="E248" t="s">
        <v>212</v>
      </c>
      <c r="F248">
        <v>4</v>
      </c>
      <c r="G248">
        <v>12.4</v>
      </c>
      <c r="H248">
        <f t="shared" si="86"/>
        <v>0.124</v>
      </c>
      <c r="I248">
        <v>8</v>
      </c>
      <c r="J248">
        <v>5</v>
      </c>
      <c r="K248">
        <f t="shared" si="87"/>
        <v>1.2076310399999998E-2</v>
      </c>
      <c r="L248">
        <f>0.000062*(G248^1.947206*I248^0.894551+0.000039*G248^2)</f>
        <v>5.3625581841911914E-2</v>
      </c>
      <c r="O248">
        <f>L248*0.47*0.75</f>
        <v>1.8903017599273948E-2</v>
      </c>
      <c r="Q248">
        <f>O248*0.52</f>
        <v>9.8295691516224522E-3</v>
      </c>
      <c r="T248">
        <f>(L248*0.47*0.75)*(1+2)*0.52*3.67</f>
        <v>0.10822355635936322</v>
      </c>
    </row>
    <row r="249" spans="1:20" hidden="1" x14ac:dyDescent="0.3">
      <c r="A249" s="26">
        <v>39015</v>
      </c>
      <c r="B249">
        <v>169</v>
      </c>
      <c r="C249" s="26" t="s">
        <v>211</v>
      </c>
      <c r="D249">
        <v>22</v>
      </c>
      <c r="E249" t="s">
        <v>218</v>
      </c>
      <c r="F249">
        <v>4</v>
      </c>
      <c r="G249">
        <v>10.199999999999999</v>
      </c>
      <c r="H249">
        <f t="shared" si="86"/>
        <v>0.10199999999999999</v>
      </c>
      <c r="I249">
        <v>7.6</v>
      </c>
      <c r="J249">
        <v>5</v>
      </c>
      <c r="K249">
        <f t="shared" si="87"/>
        <v>8.1713015999999982E-3</v>
      </c>
      <c r="L249">
        <f>0.000057*(G249^1.897696*I249^1.002687+0.000031*G249^2)</f>
        <v>3.5733367012302612E-2</v>
      </c>
      <c r="O249">
        <f>L249*0.43*0.75</f>
        <v>1.1524010861467593E-2</v>
      </c>
      <c r="Q249">
        <f>O249*0.52</f>
        <v>5.9924856479631489E-3</v>
      </c>
      <c r="T249">
        <f>(L249*0.43*0.75)*(1+0.2)*0.52*3.67</f>
        <v>2.6390906793629706E-2</v>
      </c>
    </row>
    <row r="250" spans="1:20" hidden="1" x14ac:dyDescent="0.3">
      <c r="A250" s="26">
        <v>39015</v>
      </c>
      <c r="B250">
        <v>169</v>
      </c>
      <c r="C250" s="26" t="s">
        <v>211</v>
      </c>
      <c r="D250">
        <v>23</v>
      </c>
      <c r="E250" t="s">
        <v>212</v>
      </c>
      <c r="F250">
        <v>4</v>
      </c>
      <c r="G250">
        <v>11.2</v>
      </c>
      <c r="H250">
        <f t="shared" si="86"/>
        <v>0.11199999999999999</v>
      </c>
      <c r="I250">
        <v>8</v>
      </c>
      <c r="J250">
        <v>5.4</v>
      </c>
      <c r="K250">
        <f t="shared" si="87"/>
        <v>9.8520575999999985E-3</v>
      </c>
      <c r="L250">
        <f>0.000062*(G250^1.947206*I250^0.894551+0.000039*G250^2)</f>
        <v>4.3984368840530405E-2</v>
      </c>
      <c r="O250">
        <f>L250*0.47*0.75</f>
        <v>1.5504490016286966E-2</v>
      </c>
      <c r="Q250">
        <f>O250*0.52</f>
        <v>8.062334808469223E-3</v>
      </c>
      <c r="T250">
        <f>(L250*0.47*0.75)*(1+2)*0.52*3.67</f>
        <v>8.8766306241246137E-2</v>
      </c>
    </row>
    <row r="251" spans="1:20" hidden="1" x14ac:dyDescent="0.3">
      <c r="A251" s="26">
        <v>39015</v>
      </c>
      <c r="B251">
        <v>169</v>
      </c>
      <c r="C251" s="26" t="s">
        <v>211</v>
      </c>
      <c r="D251">
        <v>24</v>
      </c>
      <c r="E251" t="s">
        <v>218</v>
      </c>
      <c r="F251">
        <v>4</v>
      </c>
      <c r="G251">
        <v>28.2</v>
      </c>
      <c r="H251">
        <f t="shared" si="86"/>
        <v>0.28199999999999997</v>
      </c>
      <c r="I251">
        <v>11.2</v>
      </c>
      <c r="J251">
        <v>6.4</v>
      </c>
      <c r="K251">
        <f t="shared" si="87"/>
        <v>6.2458149599999985E-2</v>
      </c>
      <c r="L251">
        <f t="shared" ref="L251:L258" si="112">0.000057*(G251^1.897696*I251^1.002687+0.000031*G251^2)</f>
        <v>0.36311629597560013</v>
      </c>
      <c r="O251">
        <f t="shared" ref="O251:O258" si="113">L251*0.43*0.75</f>
        <v>0.11710500545213104</v>
      </c>
      <c r="Q251">
        <f t="shared" ref="Q251:Q258" si="114">O251*0.52</f>
        <v>6.0894602835108141E-2</v>
      </c>
      <c r="T251">
        <f t="shared" ref="T251:T258" si="115">(L251*0.43*0.75)*(1+0.2)*0.52*3.67</f>
        <v>0.26817983088581621</v>
      </c>
    </row>
    <row r="252" spans="1:20" hidden="1" x14ac:dyDescent="0.3">
      <c r="A252" s="26">
        <v>39015</v>
      </c>
      <c r="B252">
        <v>169</v>
      </c>
      <c r="C252" s="26" t="s">
        <v>211</v>
      </c>
      <c r="D252">
        <v>25</v>
      </c>
      <c r="E252" t="s">
        <v>218</v>
      </c>
      <c r="F252">
        <v>4</v>
      </c>
      <c r="G252">
        <v>8.4</v>
      </c>
      <c r="H252">
        <f t="shared" si="86"/>
        <v>8.4000000000000005E-2</v>
      </c>
      <c r="I252">
        <v>9.6</v>
      </c>
      <c r="J252">
        <v>7</v>
      </c>
      <c r="K252">
        <f t="shared" si="87"/>
        <v>5.5417824000000004E-3</v>
      </c>
      <c r="L252">
        <f t="shared" si="112"/>
        <v>3.1245558258585368E-2</v>
      </c>
      <c r="O252">
        <f t="shared" si="113"/>
        <v>1.0076692538393781E-2</v>
      </c>
      <c r="Q252">
        <f t="shared" si="114"/>
        <v>5.2398801199647661E-3</v>
      </c>
      <c r="T252">
        <f t="shared" si="115"/>
        <v>2.3076432048324828E-2</v>
      </c>
    </row>
    <row r="253" spans="1:20" hidden="1" x14ac:dyDescent="0.3">
      <c r="A253" s="26">
        <v>39015</v>
      </c>
      <c r="B253">
        <v>169</v>
      </c>
      <c r="C253" s="26" t="s">
        <v>211</v>
      </c>
      <c r="D253">
        <v>26</v>
      </c>
      <c r="E253" t="s">
        <v>218</v>
      </c>
      <c r="F253">
        <v>4</v>
      </c>
      <c r="G253">
        <v>12.7</v>
      </c>
      <c r="H253">
        <f t="shared" si="86"/>
        <v>0.127</v>
      </c>
      <c r="I253">
        <v>8</v>
      </c>
      <c r="J253">
        <v>6.6</v>
      </c>
      <c r="K253">
        <f t="shared" si="87"/>
        <v>1.26677166E-2</v>
      </c>
      <c r="L253">
        <f t="shared" si="112"/>
        <v>5.7026605620998205E-2</v>
      </c>
      <c r="O253">
        <f t="shared" si="113"/>
        <v>1.8391080312771924E-2</v>
      </c>
      <c r="Q253">
        <f t="shared" si="114"/>
        <v>9.5633617626414008E-3</v>
      </c>
      <c r="T253">
        <f t="shared" si="115"/>
        <v>4.2117045202672725E-2</v>
      </c>
    </row>
    <row r="254" spans="1:20" hidden="1" x14ac:dyDescent="0.3">
      <c r="A254" s="26">
        <v>39015</v>
      </c>
      <c r="B254">
        <v>169</v>
      </c>
      <c r="C254" s="26" t="s">
        <v>211</v>
      </c>
      <c r="D254">
        <v>27</v>
      </c>
      <c r="E254" t="s">
        <v>218</v>
      </c>
      <c r="F254">
        <v>4</v>
      </c>
      <c r="G254">
        <v>10.5</v>
      </c>
      <c r="H254">
        <f t="shared" si="86"/>
        <v>0.105</v>
      </c>
      <c r="I254">
        <v>10</v>
      </c>
      <c r="J254">
        <v>6</v>
      </c>
      <c r="K254">
        <f t="shared" si="87"/>
        <v>8.659034999999999E-3</v>
      </c>
      <c r="L254">
        <f t="shared" si="112"/>
        <v>4.9713049634773451E-2</v>
      </c>
      <c r="O254">
        <f t="shared" si="113"/>
        <v>1.6032458507214437E-2</v>
      </c>
      <c r="Q254">
        <f t="shared" si="114"/>
        <v>8.3368784237515068E-3</v>
      </c>
      <c r="T254">
        <f t="shared" si="115"/>
        <v>3.6715612578201634E-2</v>
      </c>
    </row>
    <row r="255" spans="1:20" hidden="1" x14ac:dyDescent="0.3">
      <c r="A255" s="26">
        <v>39015</v>
      </c>
      <c r="B255">
        <v>169</v>
      </c>
      <c r="C255" s="26" t="s">
        <v>211</v>
      </c>
      <c r="D255">
        <v>28</v>
      </c>
      <c r="E255" t="s">
        <v>218</v>
      </c>
      <c r="F255">
        <v>4</v>
      </c>
      <c r="G255">
        <v>18.100000000000001</v>
      </c>
      <c r="H255">
        <f t="shared" si="86"/>
        <v>0.18100000000000002</v>
      </c>
      <c r="I255">
        <v>9</v>
      </c>
      <c r="J255">
        <v>6.2</v>
      </c>
      <c r="K255">
        <f t="shared" si="87"/>
        <v>2.5730489400000004E-2</v>
      </c>
      <c r="L255">
        <f t="shared" si="112"/>
        <v>0.12571150201798573</v>
      </c>
      <c r="O255">
        <f t="shared" si="113"/>
        <v>4.0541959400800395E-2</v>
      </c>
      <c r="Q255">
        <f t="shared" si="114"/>
        <v>2.1081818888416207E-2</v>
      </c>
      <c r="T255">
        <f t="shared" si="115"/>
        <v>9.2844330384584964E-2</v>
      </c>
    </row>
    <row r="256" spans="1:20" hidden="1" x14ac:dyDescent="0.3">
      <c r="A256" s="26">
        <v>39015</v>
      </c>
      <c r="B256">
        <v>169</v>
      </c>
      <c r="C256" s="26" t="s">
        <v>211</v>
      </c>
      <c r="D256">
        <v>29</v>
      </c>
      <c r="E256" t="s">
        <v>218</v>
      </c>
      <c r="F256">
        <v>7</v>
      </c>
      <c r="G256">
        <v>12.1</v>
      </c>
      <c r="H256">
        <f t="shared" si="86"/>
        <v>0.121</v>
      </c>
      <c r="I256">
        <v>7</v>
      </c>
      <c r="J256">
        <v>0</v>
      </c>
      <c r="K256">
        <f t="shared" si="87"/>
        <v>1.14990414E-2</v>
      </c>
      <c r="L256">
        <f t="shared" si="112"/>
        <v>4.5503374976397393E-2</v>
      </c>
      <c r="O256">
        <f t="shared" si="113"/>
        <v>1.4674838429888159E-2</v>
      </c>
      <c r="Q256">
        <f t="shared" si="114"/>
        <v>7.6309159835418429E-3</v>
      </c>
      <c r="T256">
        <f t="shared" si="115"/>
        <v>3.3606553991518281E-2</v>
      </c>
    </row>
    <row r="257" spans="1:24" hidden="1" x14ac:dyDescent="0.3">
      <c r="A257" s="26">
        <v>39015</v>
      </c>
      <c r="B257">
        <v>169</v>
      </c>
      <c r="C257" s="26" t="s">
        <v>211</v>
      </c>
      <c r="D257">
        <v>30</v>
      </c>
      <c r="E257" t="s">
        <v>218</v>
      </c>
      <c r="F257">
        <v>4</v>
      </c>
      <c r="G257">
        <v>10.4</v>
      </c>
      <c r="H257">
        <f t="shared" si="86"/>
        <v>0.10400000000000001</v>
      </c>
      <c r="I257">
        <v>8.1999999999999993</v>
      </c>
      <c r="J257">
        <v>6</v>
      </c>
      <c r="K257">
        <f t="shared" si="87"/>
        <v>8.494886400000002E-3</v>
      </c>
      <c r="L257">
        <f t="shared" si="112"/>
        <v>4.000979261424524E-2</v>
      </c>
      <c r="O257">
        <f t="shared" si="113"/>
        <v>1.290315811809409E-2</v>
      </c>
      <c r="Q257">
        <f t="shared" si="114"/>
        <v>6.7096422214089268E-3</v>
      </c>
      <c r="T257">
        <f t="shared" si="115"/>
        <v>2.9549264343084913E-2</v>
      </c>
    </row>
    <row r="258" spans="1:24" hidden="1" x14ac:dyDescent="0.3">
      <c r="A258" s="26">
        <v>39015</v>
      </c>
      <c r="B258">
        <v>169</v>
      </c>
      <c r="C258" s="26" t="s">
        <v>211</v>
      </c>
      <c r="D258">
        <v>31</v>
      </c>
      <c r="E258" t="s">
        <v>218</v>
      </c>
      <c r="F258">
        <v>4</v>
      </c>
      <c r="G258">
        <v>34.1</v>
      </c>
      <c r="H258">
        <f t="shared" si="86"/>
        <v>0.34100000000000003</v>
      </c>
      <c r="I258">
        <v>13.4</v>
      </c>
      <c r="J258">
        <v>6</v>
      </c>
      <c r="K258">
        <f t="shared" si="87"/>
        <v>9.1327097400000015E-2</v>
      </c>
      <c r="L258">
        <f t="shared" si="112"/>
        <v>0.62332058589952388</v>
      </c>
      <c r="O258">
        <f t="shared" si="113"/>
        <v>0.20102088895259645</v>
      </c>
      <c r="Q258">
        <f t="shared" si="114"/>
        <v>0.10453086225535016</v>
      </c>
      <c r="T258">
        <f t="shared" si="115"/>
        <v>0.46035391737256204</v>
      </c>
    </row>
    <row r="259" spans="1:24" hidden="1" x14ac:dyDescent="0.3">
      <c r="A259" s="26">
        <v>39015</v>
      </c>
      <c r="B259">
        <v>169</v>
      </c>
      <c r="C259" s="26" t="s">
        <v>211</v>
      </c>
      <c r="D259">
        <v>32</v>
      </c>
      <c r="E259" t="s">
        <v>212</v>
      </c>
      <c r="F259">
        <v>4</v>
      </c>
      <c r="G259">
        <v>12.4</v>
      </c>
      <c r="H259">
        <f t="shared" ref="H259:H322" si="116">G259/100</f>
        <v>0.124</v>
      </c>
      <c r="I259">
        <v>8.4</v>
      </c>
      <c r="J259">
        <v>7</v>
      </c>
      <c r="K259">
        <f t="shared" ref="K259:K322" si="117">0.7854*H259^2</f>
        <v>1.2076310399999998E-2</v>
      </c>
      <c r="L259">
        <f>0.000062*(G259^1.947206*I259^0.894551+0.000039*G259^2)</f>
        <v>5.6017896578974727E-2</v>
      </c>
      <c r="O259">
        <f>L259*0.47*0.75</f>
        <v>1.9746308544088591E-2</v>
      </c>
      <c r="Q259">
        <f>O259*0.52</f>
        <v>1.0268080442926068E-2</v>
      </c>
      <c r="T259">
        <f>(L259*0.47*0.75)*(1+2)*0.52*3.67</f>
        <v>0.11305156567661601</v>
      </c>
    </row>
    <row r="260" spans="1:24" hidden="1" x14ac:dyDescent="0.3">
      <c r="A260" s="26">
        <v>39015</v>
      </c>
      <c r="B260">
        <v>169</v>
      </c>
      <c r="C260" s="26" t="s">
        <v>211</v>
      </c>
      <c r="D260">
        <v>33</v>
      </c>
      <c r="E260" t="s">
        <v>218</v>
      </c>
      <c r="F260">
        <v>4</v>
      </c>
      <c r="G260">
        <v>14.5</v>
      </c>
      <c r="H260">
        <f t="shared" si="116"/>
        <v>0.14499999999999999</v>
      </c>
      <c r="I260">
        <v>10</v>
      </c>
      <c r="J260">
        <v>8</v>
      </c>
      <c r="K260">
        <f t="shared" si="117"/>
        <v>1.6513034999999999E-2</v>
      </c>
      <c r="L260">
        <f t="shared" ref="L260:L261" si="118">0.000057*(G260^1.897696*I260^1.002687+0.000031*G260^2)</f>
        <v>9.172485355792459E-2</v>
      </c>
      <c r="O260">
        <f>L260*0.43*0.75</f>
        <v>2.9581265272430678E-2</v>
      </c>
      <c r="Q260">
        <f t="shared" ref="Q260:Q261" si="119">O260*0.52</f>
        <v>1.5382257941663953E-2</v>
      </c>
      <c r="T260">
        <f>(L260*0.43*0.75)*(1+0.2)*0.52*3.67</f>
        <v>6.7743463975088042E-2</v>
      </c>
    </row>
    <row r="261" spans="1:24" hidden="1" x14ac:dyDescent="0.3">
      <c r="A261" s="26">
        <v>39015</v>
      </c>
      <c r="B261">
        <v>169</v>
      </c>
      <c r="C261" s="26" t="s">
        <v>211</v>
      </c>
      <c r="D261">
        <v>34</v>
      </c>
      <c r="E261" t="s">
        <v>218</v>
      </c>
      <c r="F261">
        <v>4</v>
      </c>
      <c r="G261">
        <v>12.6</v>
      </c>
      <c r="H261">
        <f t="shared" si="116"/>
        <v>0.126</v>
      </c>
      <c r="I261">
        <v>10</v>
      </c>
      <c r="J261">
        <v>7</v>
      </c>
      <c r="K261">
        <f t="shared" si="117"/>
        <v>1.2469010400000001E-2</v>
      </c>
      <c r="L261">
        <f t="shared" si="118"/>
        <v>7.0263919403542832E-2</v>
      </c>
      <c r="O261">
        <f>L261*0.43*0.75</f>
        <v>2.2660114007642562E-2</v>
      </c>
      <c r="Q261">
        <f t="shared" si="119"/>
        <v>1.1783259283974133E-2</v>
      </c>
      <c r="T261">
        <f>(L261*0.43*0.75)*(1+0.2)*0.52*3.67</f>
        <v>5.1893473886622077E-2</v>
      </c>
    </row>
    <row r="262" spans="1:24" hidden="1" x14ac:dyDescent="0.3">
      <c r="A262" s="26">
        <v>39015</v>
      </c>
      <c r="B262">
        <v>169</v>
      </c>
      <c r="C262" s="26" t="s">
        <v>211</v>
      </c>
      <c r="D262">
        <v>35</v>
      </c>
      <c r="E262" t="s">
        <v>212</v>
      </c>
      <c r="F262">
        <v>4</v>
      </c>
      <c r="G262">
        <v>11.7</v>
      </c>
      <c r="H262">
        <f t="shared" si="116"/>
        <v>0.11699999999999999</v>
      </c>
      <c r="I262">
        <v>11.2</v>
      </c>
      <c r="J262">
        <v>7.4</v>
      </c>
      <c r="K262">
        <f t="shared" si="117"/>
        <v>1.0751340599999997E-2</v>
      </c>
      <c r="L262">
        <f>0.000062*(G262^1.947206*I262^0.894551+0.000039*G262^2)</f>
        <v>6.4706939869440885E-2</v>
      </c>
      <c r="O262">
        <f>L262*0.47*0.75</f>
        <v>2.2809196303977909E-2</v>
      </c>
      <c r="Q262">
        <f>O262*0.52</f>
        <v>1.1860782078068514E-2</v>
      </c>
      <c r="T262">
        <f>(L262*0.47*0.75)*(1+2)*0.52*3.67</f>
        <v>0.13058721067953435</v>
      </c>
    </row>
    <row r="263" spans="1:24" hidden="1" x14ac:dyDescent="0.3">
      <c r="A263" s="26">
        <v>39015</v>
      </c>
      <c r="B263">
        <v>169</v>
      </c>
      <c r="C263" s="26" t="s">
        <v>211</v>
      </c>
      <c r="D263">
        <v>36</v>
      </c>
      <c r="E263" t="s">
        <v>218</v>
      </c>
      <c r="F263">
        <v>4</v>
      </c>
      <c r="G263">
        <v>12.4</v>
      </c>
      <c r="H263">
        <f t="shared" si="116"/>
        <v>0.124</v>
      </c>
      <c r="I263">
        <v>11</v>
      </c>
      <c r="J263">
        <v>7</v>
      </c>
      <c r="K263">
        <f t="shared" si="117"/>
        <v>1.2076310399999998E-2</v>
      </c>
      <c r="L263">
        <f t="shared" ref="L263:L266" si="120">0.000057*(G263^1.897696*I263^1.002687+0.000031*G263^2)</f>
        <v>7.4997933080416829E-2</v>
      </c>
      <c r="O263">
        <f>L263*0.43*0.75</f>
        <v>2.4186833418434424E-2</v>
      </c>
      <c r="Q263">
        <f t="shared" ref="Q263:Q270" si="121">O263*0.52</f>
        <v>1.2577153377585901E-2</v>
      </c>
      <c r="T263">
        <f>(L263*0.43*0.75)*(1+0.2)*0.52*3.67</f>
        <v>5.53897834748883E-2</v>
      </c>
    </row>
    <row r="264" spans="1:24" hidden="1" x14ac:dyDescent="0.3">
      <c r="A264" s="26">
        <v>39015</v>
      </c>
      <c r="B264">
        <v>169</v>
      </c>
      <c r="C264" s="26" t="s">
        <v>211</v>
      </c>
      <c r="D264">
        <v>37</v>
      </c>
      <c r="E264" t="s">
        <v>218</v>
      </c>
      <c r="F264">
        <v>4</v>
      </c>
      <c r="G264">
        <v>18.600000000000001</v>
      </c>
      <c r="H264">
        <f t="shared" si="116"/>
        <v>0.18600000000000003</v>
      </c>
      <c r="I264">
        <v>9.6</v>
      </c>
      <c r="J264">
        <v>7</v>
      </c>
      <c r="K264">
        <f t="shared" si="117"/>
        <v>2.7171698400000006E-2</v>
      </c>
      <c r="L264">
        <f t="shared" si="120"/>
        <v>0.1412332547062263</v>
      </c>
      <c r="O264">
        <f>L264*0.43*0.75</f>
        <v>4.5547724642757983E-2</v>
      </c>
      <c r="Q264">
        <f t="shared" si="121"/>
        <v>2.3684816814234153E-2</v>
      </c>
      <c r="T264">
        <f>(L264*0.43*0.75)*(1+0.2)*0.52*3.67</f>
        <v>0.1043079332498872</v>
      </c>
    </row>
    <row r="265" spans="1:24" hidden="1" x14ac:dyDescent="0.3">
      <c r="A265" s="26">
        <v>39015</v>
      </c>
      <c r="B265">
        <v>169</v>
      </c>
      <c r="C265" s="26" t="s">
        <v>211</v>
      </c>
      <c r="D265">
        <v>38</v>
      </c>
      <c r="E265" t="s">
        <v>218</v>
      </c>
      <c r="F265">
        <v>4</v>
      </c>
      <c r="G265">
        <v>20.5</v>
      </c>
      <c r="H265">
        <f t="shared" si="116"/>
        <v>0.20499999999999999</v>
      </c>
      <c r="I265">
        <v>8.4</v>
      </c>
      <c r="J265">
        <v>4.4000000000000004</v>
      </c>
      <c r="K265">
        <f t="shared" si="117"/>
        <v>3.3006434999999994E-2</v>
      </c>
      <c r="L265">
        <f t="shared" si="120"/>
        <v>0.14857642554978739</v>
      </c>
      <c r="O265">
        <f>L265*0.43*0.75</f>
        <v>4.7915897239806438E-2</v>
      </c>
      <c r="Q265">
        <f t="shared" si="121"/>
        <v>2.4916266564699349E-2</v>
      </c>
      <c r="T265">
        <f>(L265*0.43*0.75)*(1+0.2)*0.52*3.67</f>
        <v>0.10973123795093591</v>
      </c>
    </row>
    <row r="266" spans="1:24" hidden="1" x14ac:dyDescent="0.3">
      <c r="A266" s="26">
        <v>39015</v>
      </c>
      <c r="B266">
        <v>169</v>
      </c>
      <c r="C266" s="26" t="s">
        <v>211</v>
      </c>
      <c r="D266">
        <v>39</v>
      </c>
      <c r="E266" t="s">
        <v>218</v>
      </c>
      <c r="F266">
        <v>4</v>
      </c>
      <c r="G266">
        <v>17.600000000000001</v>
      </c>
      <c r="H266">
        <f t="shared" si="116"/>
        <v>0.17600000000000002</v>
      </c>
      <c r="I266">
        <v>10</v>
      </c>
      <c r="J266">
        <v>7</v>
      </c>
      <c r="K266">
        <f t="shared" si="117"/>
        <v>2.4328550400000006E-2</v>
      </c>
      <c r="L266">
        <f t="shared" si="120"/>
        <v>0.13248541106319869</v>
      </c>
      <c r="O266">
        <f>L266*0.43*0.75</f>
        <v>4.272654506788158E-2</v>
      </c>
      <c r="Q266">
        <f t="shared" si="121"/>
        <v>2.2217803435298424E-2</v>
      </c>
      <c r="T266">
        <f>(L266*0.43*0.75)*(1+0.2)*0.52*3.67</f>
        <v>9.7847206329054248E-2</v>
      </c>
    </row>
    <row r="267" spans="1:24" hidden="1" x14ac:dyDescent="0.3">
      <c r="A267" s="26">
        <v>39015</v>
      </c>
      <c r="B267">
        <v>169</v>
      </c>
      <c r="C267" s="26" t="s">
        <v>211</v>
      </c>
      <c r="D267">
        <v>40</v>
      </c>
      <c r="E267" t="s">
        <v>212</v>
      </c>
      <c r="F267">
        <v>4</v>
      </c>
      <c r="G267">
        <v>13.4</v>
      </c>
      <c r="H267">
        <f t="shared" si="116"/>
        <v>0.13400000000000001</v>
      </c>
      <c r="I267">
        <v>10.199999999999999</v>
      </c>
      <c r="J267">
        <v>7.5</v>
      </c>
      <c r="K267">
        <f t="shared" si="117"/>
        <v>1.4102642400000002E-2</v>
      </c>
      <c r="L267">
        <f t="shared" ref="L267:L270" si="122">0.000062*(G267^1.947206*I267^0.894551+0.000039*G267^2)</f>
        <v>7.7507484221578452E-2</v>
      </c>
      <c r="O267">
        <f>L267*0.47*0.75</f>
        <v>2.7321388188106401E-2</v>
      </c>
      <c r="Q267">
        <f t="shared" si="121"/>
        <v>1.4207121857815329E-2</v>
      </c>
      <c r="T267">
        <f>(L267*0.47*0.75)*(1+2)*0.52*3.67</f>
        <v>0.15642041165454676</v>
      </c>
    </row>
    <row r="268" spans="1:24" hidden="1" x14ac:dyDescent="0.3">
      <c r="A268" s="26">
        <v>39015</v>
      </c>
      <c r="B268">
        <v>169</v>
      </c>
      <c r="C268" s="26" t="s">
        <v>211</v>
      </c>
      <c r="D268">
        <v>41</v>
      </c>
      <c r="E268" t="s">
        <v>212</v>
      </c>
      <c r="F268">
        <v>4</v>
      </c>
      <c r="G268">
        <v>12.5</v>
      </c>
      <c r="H268">
        <f t="shared" si="116"/>
        <v>0.125</v>
      </c>
      <c r="I268">
        <v>7.6</v>
      </c>
      <c r="J268">
        <v>5</v>
      </c>
      <c r="K268">
        <f t="shared" si="117"/>
        <v>1.2271875E-2</v>
      </c>
      <c r="L268">
        <f t="shared" si="122"/>
        <v>5.2028017998185565E-2</v>
      </c>
      <c r="O268">
        <f>L268*0.47*0.75</f>
        <v>1.833987634436041E-2</v>
      </c>
      <c r="Q268">
        <f t="shared" si="121"/>
        <v>9.5367356990674126E-3</v>
      </c>
      <c r="T268">
        <f>(L268*0.47*0.75)*(1+2)*0.52*3.67</f>
        <v>0.10499946004673222</v>
      </c>
    </row>
    <row r="269" spans="1:24" hidden="1" x14ac:dyDescent="0.3">
      <c r="A269" s="26">
        <v>39015</v>
      </c>
      <c r="B269">
        <v>169</v>
      </c>
      <c r="C269" s="26" t="s">
        <v>211</v>
      </c>
      <c r="D269">
        <v>42</v>
      </c>
      <c r="E269" t="s">
        <v>212</v>
      </c>
      <c r="F269">
        <v>4</v>
      </c>
      <c r="G269">
        <v>12.5</v>
      </c>
      <c r="H269">
        <f t="shared" si="116"/>
        <v>0.125</v>
      </c>
      <c r="I269">
        <v>9.8000000000000007</v>
      </c>
      <c r="J269">
        <v>7</v>
      </c>
      <c r="K269">
        <f t="shared" si="117"/>
        <v>1.2271875E-2</v>
      </c>
      <c r="L269">
        <f t="shared" si="122"/>
        <v>6.5313993357047934E-2</v>
      </c>
      <c r="O269">
        <f>L269*0.47*0.75</f>
        <v>2.3023182658359398E-2</v>
      </c>
      <c r="Q269">
        <f t="shared" si="121"/>
        <v>1.1972054982346887E-2</v>
      </c>
      <c r="T269">
        <f>(L269*0.47*0.75)*(1+2)*0.52*3.67</f>
        <v>0.13181232535563922</v>
      </c>
    </row>
    <row r="270" spans="1:24" hidden="1" x14ac:dyDescent="0.3">
      <c r="A270" s="26">
        <v>39015</v>
      </c>
      <c r="B270">
        <v>169</v>
      </c>
      <c r="C270" s="26" t="s">
        <v>211</v>
      </c>
      <c r="D270">
        <v>43</v>
      </c>
      <c r="E270" t="s">
        <v>212</v>
      </c>
      <c r="F270">
        <v>4</v>
      </c>
      <c r="G270">
        <v>11.7</v>
      </c>
      <c r="H270">
        <f t="shared" si="116"/>
        <v>0.11699999999999999</v>
      </c>
      <c r="I270">
        <v>8</v>
      </c>
      <c r="J270">
        <v>5</v>
      </c>
      <c r="K270">
        <f t="shared" si="117"/>
        <v>1.0751340599999997E-2</v>
      </c>
      <c r="L270">
        <f t="shared" si="122"/>
        <v>4.7888657396023174E-2</v>
      </c>
      <c r="O270">
        <f>L270*0.47*0.75</f>
        <v>1.6880751732098166E-2</v>
      </c>
      <c r="Q270">
        <f t="shared" si="121"/>
        <v>8.7779909006910472E-3</v>
      </c>
      <c r="T270">
        <f>(L270*0.47*0.75)*(1+2)*0.52*3.67</f>
        <v>9.6645679816608418E-2</v>
      </c>
    </row>
    <row r="271" spans="1:24" hidden="1" x14ac:dyDescent="0.3">
      <c r="A271" s="26">
        <v>39015</v>
      </c>
      <c r="B271">
        <v>169</v>
      </c>
      <c r="C271" s="26" t="s">
        <v>211</v>
      </c>
      <c r="D271">
        <v>44</v>
      </c>
      <c r="E271" t="s">
        <v>218</v>
      </c>
      <c r="F271">
        <v>1</v>
      </c>
      <c r="G271">
        <v>77</v>
      </c>
      <c r="H271">
        <f t="shared" si="116"/>
        <v>0.77</v>
      </c>
      <c r="I271">
        <v>27.6</v>
      </c>
      <c r="J271">
        <v>18.600000000000001</v>
      </c>
      <c r="K271">
        <f t="shared" si="117"/>
        <v>0.46566365999999998</v>
      </c>
      <c r="L271">
        <f t="shared" ref="L271:L272" si="123">0.000057*(G271^1.897696*I271^1.002687+0.000031*G271^2)</f>
        <v>6.0345142561260561</v>
      </c>
      <c r="O271">
        <f>L271*0.43*0.75</f>
        <v>1.9461308476006529</v>
      </c>
      <c r="Q271">
        <f t="shared" ref="Q271:Q272" si="124">O271*0.52</f>
        <v>1.0119880407523396</v>
      </c>
      <c r="T271">
        <f>(L271*0.43*0.75)*(1+0.2)*0.52*3.67</f>
        <v>4.4567953314733035</v>
      </c>
      <c r="U271">
        <v>80</v>
      </c>
      <c r="V271">
        <v>85</v>
      </c>
      <c r="W271">
        <v>9</v>
      </c>
      <c r="X271">
        <v>8</v>
      </c>
    </row>
    <row r="272" spans="1:24" hidden="1" x14ac:dyDescent="0.3">
      <c r="A272" s="26">
        <v>39015</v>
      </c>
      <c r="B272">
        <v>169</v>
      </c>
      <c r="C272" s="26" t="s">
        <v>211</v>
      </c>
      <c r="D272">
        <v>45</v>
      </c>
      <c r="E272" t="s">
        <v>218</v>
      </c>
      <c r="F272">
        <v>4</v>
      </c>
      <c r="G272">
        <v>10.199999999999999</v>
      </c>
      <c r="H272">
        <f t="shared" si="116"/>
        <v>0.10199999999999999</v>
      </c>
      <c r="I272">
        <v>10</v>
      </c>
      <c r="J272">
        <v>7</v>
      </c>
      <c r="K272">
        <f t="shared" si="117"/>
        <v>8.1713015999999982E-3</v>
      </c>
      <c r="L272">
        <f t="shared" si="123"/>
        <v>4.7052214052520698E-2</v>
      </c>
      <c r="O272">
        <f>L272*0.43*0.75</f>
        <v>1.5174339031937925E-2</v>
      </c>
      <c r="Q272">
        <f t="shared" si="124"/>
        <v>7.8906562966077204E-3</v>
      </c>
      <c r="T272">
        <f>(L272*0.43*0.75)*(1+0.2)*0.52*3.67</f>
        <v>3.4750450330260405E-2</v>
      </c>
    </row>
    <row r="273" spans="1:20" hidden="1" x14ac:dyDescent="0.3">
      <c r="A273" s="26">
        <v>39015</v>
      </c>
      <c r="B273">
        <v>169</v>
      </c>
      <c r="C273" s="26" t="s">
        <v>211</v>
      </c>
      <c r="D273">
        <v>46</v>
      </c>
      <c r="E273" t="s">
        <v>212</v>
      </c>
      <c r="F273">
        <v>4</v>
      </c>
      <c r="G273">
        <v>8.4</v>
      </c>
      <c r="H273">
        <f t="shared" si="116"/>
        <v>8.4000000000000005E-2</v>
      </c>
      <c r="I273">
        <v>10</v>
      </c>
      <c r="J273">
        <v>8</v>
      </c>
      <c r="K273">
        <f t="shared" si="117"/>
        <v>5.5417824000000004E-3</v>
      </c>
      <c r="L273">
        <f>0.000062*(G273^1.947206*I273^0.894551+0.000039*G273^2)</f>
        <v>3.0669541041492384E-2</v>
      </c>
      <c r="O273">
        <f>L273*0.47*0.75</f>
        <v>1.0811013217126065E-2</v>
      </c>
      <c r="Q273">
        <f>O273*0.52</f>
        <v>5.6217268729055539E-3</v>
      </c>
      <c r="T273">
        <f>(L273*0.47*0.75)*(1+2)*0.52*3.67</f>
        <v>6.1895212870690157E-2</v>
      </c>
    </row>
    <row r="274" spans="1:20" hidden="1" x14ac:dyDescent="0.3">
      <c r="A274" s="26">
        <v>39015</v>
      </c>
      <c r="B274">
        <v>169</v>
      </c>
      <c r="C274" s="26" t="s">
        <v>211</v>
      </c>
      <c r="D274">
        <v>47</v>
      </c>
      <c r="E274" t="s">
        <v>218</v>
      </c>
      <c r="F274">
        <v>4</v>
      </c>
      <c r="G274">
        <v>20.5</v>
      </c>
      <c r="H274">
        <f t="shared" si="116"/>
        <v>0.20499999999999999</v>
      </c>
      <c r="I274">
        <v>11.6</v>
      </c>
      <c r="J274">
        <v>5.4</v>
      </c>
      <c r="K274">
        <f t="shared" si="117"/>
        <v>3.3006434999999994E-2</v>
      </c>
      <c r="L274">
        <f t="shared" ref="L274:L277" si="125">0.000057*(G274^1.897696*I274^1.002687+0.000031*G274^2)</f>
        <v>0.20535471039225012</v>
      </c>
      <c r="O274">
        <f>L274*0.43*0.75</f>
        <v>6.6226894101500663E-2</v>
      </c>
      <c r="Q274">
        <f t="shared" ref="Q274:Q277" si="126">O274*0.52</f>
        <v>3.4437984932780344E-2</v>
      </c>
      <c r="T274">
        <f>(L274*0.43*0.75)*(1+0.2)*0.52*3.67</f>
        <v>0.15166488564396466</v>
      </c>
    </row>
    <row r="275" spans="1:20" hidden="1" x14ac:dyDescent="0.3">
      <c r="A275" s="26">
        <v>39015</v>
      </c>
      <c r="B275">
        <v>169</v>
      </c>
      <c r="C275" s="26" t="s">
        <v>211</v>
      </c>
      <c r="D275">
        <v>48</v>
      </c>
      <c r="E275" t="s">
        <v>218</v>
      </c>
      <c r="F275">
        <v>4</v>
      </c>
      <c r="G275">
        <v>10.199999999999999</v>
      </c>
      <c r="H275">
        <f t="shared" si="116"/>
        <v>0.10199999999999999</v>
      </c>
      <c r="I275">
        <v>10.4</v>
      </c>
      <c r="J275">
        <v>7</v>
      </c>
      <c r="K275">
        <f t="shared" si="117"/>
        <v>8.1713015999999982E-3</v>
      </c>
      <c r="L275">
        <f t="shared" si="125"/>
        <v>4.8939452505838955E-2</v>
      </c>
      <c r="O275">
        <f>L275*0.43*0.75</f>
        <v>1.5782973433133063E-2</v>
      </c>
      <c r="Q275">
        <f t="shared" si="126"/>
        <v>8.2071461852291933E-3</v>
      </c>
      <c r="T275">
        <f>(L275*0.43*0.75)*(1+0.2)*0.52*3.67</f>
        <v>3.6144271799749363E-2</v>
      </c>
    </row>
    <row r="276" spans="1:20" hidden="1" x14ac:dyDescent="0.3">
      <c r="A276" s="26">
        <v>39015</v>
      </c>
      <c r="B276">
        <v>169</v>
      </c>
      <c r="C276" s="26" t="s">
        <v>211</v>
      </c>
      <c r="D276">
        <v>49</v>
      </c>
      <c r="E276" t="s">
        <v>218</v>
      </c>
      <c r="F276">
        <v>4</v>
      </c>
      <c r="G276">
        <v>12.5</v>
      </c>
      <c r="H276">
        <f t="shared" si="116"/>
        <v>0.125</v>
      </c>
      <c r="I276">
        <v>9.4</v>
      </c>
      <c r="J276">
        <v>7</v>
      </c>
      <c r="K276">
        <f t="shared" si="117"/>
        <v>1.2271875E-2</v>
      </c>
      <c r="L276">
        <f t="shared" si="125"/>
        <v>6.504607435684992E-2</v>
      </c>
      <c r="O276">
        <f>L276*0.43*0.75</f>
        <v>2.0977358980084099E-2</v>
      </c>
      <c r="Q276">
        <f t="shared" si="126"/>
        <v>1.0908226669643731E-2</v>
      </c>
      <c r="T276">
        <f>(L276*0.43*0.75)*(1+0.2)*0.52*3.67</f>
        <v>4.8039830253110989E-2</v>
      </c>
    </row>
    <row r="277" spans="1:20" hidden="1" x14ac:dyDescent="0.3">
      <c r="A277" s="26">
        <v>39015</v>
      </c>
      <c r="B277">
        <v>169</v>
      </c>
      <c r="C277" s="26" t="s">
        <v>211</v>
      </c>
      <c r="D277">
        <v>50</v>
      </c>
      <c r="E277" t="s">
        <v>218</v>
      </c>
      <c r="F277">
        <v>3</v>
      </c>
      <c r="G277">
        <v>13.4</v>
      </c>
      <c r="H277">
        <f t="shared" si="116"/>
        <v>0.13400000000000001</v>
      </c>
      <c r="I277">
        <v>7</v>
      </c>
      <c r="J277">
        <v>5</v>
      </c>
      <c r="K277">
        <f t="shared" si="117"/>
        <v>1.4102642400000002E-2</v>
      </c>
      <c r="L277">
        <f t="shared" si="125"/>
        <v>5.5226616496040007E-2</v>
      </c>
      <c r="O277">
        <f>L277*0.43*0.75</f>
        <v>1.78105838199729E-2</v>
      </c>
      <c r="Q277">
        <f t="shared" si="126"/>
        <v>9.2615035863859076E-3</v>
      </c>
      <c r="T277">
        <f>(L277*0.43*0.75)*(1+0.2)*0.52*3.67</f>
        <v>4.0787661794443535E-2</v>
      </c>
    </row>
    <row r="278" spans="1:20" hidden="1" x14ac:dyDescent="0.3">
      <c r="A278" s="26">
        <v>39015</v>
      </c>
      <c r="B278">
        <v>169</v>
      </c>
      <c r="C278" s="26" t="s">
        <v>211</v>
      </c>
      <c r="D278">
        <v>51</v>
      </c>
      <c r="E278" t="s">
        <v>212</v>
      </c>
      <c r="F278">
        <v>4</v>
      </c>
      <c r="G278">
        <v>20.399999999999999</v>
      </c>
      <c r="H278">
        <f t="shared" si="116"/>
        <v>0.20399999999999999</v>
      </c>
      <c r="I278">
        <v>9.4</v>
      </c>
      <c r="J278">
        <v>6</v>
      </c>
      <c r="K278">
        <f t="shared" si="117"/>
        <v>3.2685206399999993E-2</v>
      </c>
      <c r="L278">
        <f>0.000062*(G278^1.947206*I278^0.894551+0.000039*G278^2)</f>
        <v>0.16331518973795442</v>
      </c>
      <c r="O278">
        <f>L278*0.47*0.75</f>
        <v>5.7568604382628931E-2</v>
      </c>
      <c r="Q278">
        <f>O278*0.52</f>
        <v>2.9935674278967046E-2</v>
      </c>
      <c r="T278">
        <f>(L278*0.47*0.75)*(1+2)*0.52*3.67</f>
        <v>0.32959177381142718</v>
      </c>
    </row>
    <row r="279" spans="1:20" hidden="1" x14ac:dyDescent="0.3">
      <c r="A279" s="26">
        <v>39015</v>
      </c>
      <c r="B279">
        <v>169</v>
      </c>
      <c r="C279" s="26" t="s">
        <v>211</v>
      </c>
      <c r="D279">
        <v>52</v>
      </c>
      <c r="E279" t="s">
        <v>218</v>
      </c>
      <c r="F279">
        <v>4</v>
      </c>
      <c r="G279">
        <v>12.4</v>
      </c>
      <c r="H279">
        <f t="shared" si="116"/>
        <v>0.124</v>
      </c>
      <c r="I279">
        <v>10.5</v>
      </c>
      <c r="J279">
        <v>6.4</v>
      </c>
      <c r="K279">
        <f t="shared" si="117"/>
        <v>1.2076310399999998E-2</v>
      </c>
      <c r="L279">
        <f>0.000057*(G279^1.897696*I279^1.002687+0.000031*G279^2)</f>
        <v>7.1580000497999119E-2</v>
      </c>
      <c r="O279">
        <f>L279*0.43*0.75</f>
        <v>2.3084550160604716E-2</v>
      </c>
      <c r="Q279">
        <f>O279*0.52</f>
        <v>1.2003966083514452E-2</v>
      </c>
      <c r="T279">
        <f>(L279*0.43*0.75)*(1+0.2)*0.52*3.67</f>
        <v>5.2865466631797649E-2</v>
      </c>
    </row>
    <row r="280" spans="1:20" hidden="1" x14ac:dyDescent="0.3">
      <c r="A280" s="26">
        <v>39015</v>
      </c>
      <c r="B280">
        <v>169</v>
      </c>
      <c r="C280" s="26" t="s">
        <v>211</v>
      </c>
      <c r="D280">
        <v>53</v>
      </c>
      <c r="E280" t="s">
        <v>212</v>
      </c>
      <c r="F280">
        <v>4</v>
      </c>
      <c r="G280">
        <v>12.5</v>
      </c>
      <c r="H280">
        <f t="shared" si="116"/>
        <v>0.125</v>
      </c>
      <c r="I280">
        <v>9.4</v>
      </c>
      <c r="J280">
        <v>7</v>
      </c>
      <c r="K280">
        <f t="shared" si="117"/>
        <v>1.2271875E-2</v>
      </c>
      <c r="L280">
        <f>0.000062*(G280^1.947206*I280^0.894551+0.000039*G280^2)</f>
        <v>6.2924033048009295E-2</v>
      </c>
      <c r="O280">
        <f>L280*0.47*0.75</f>
        <v>2.2180721649423276E-2</v>
      </c>
      <c r="Q280">
        <f>O280*0.52</f>
        <v>1.1533975257700104E-2</v>
      </c>
      <c r="T280">
        <f>(L280*0.47*0.75)*(1+2)*0.52*3.67</f>
        <v>0.12698906758727815</v>
      </c>
    </row>
    <row r="281" spans="1:20" hidden="1" x14ac:dyDescent="0.3">
      <c r="A281" s="26">
        <v>39015</v>
      </c>
      <c r="B281">
        <v>169</v>
      </c>
      <c r="C281" s="26" t="s">
        <v>211</v>
      </c>
      <c r="D281">
        <v>54</v>
      </c>
      <c r="E281" t="s">
        <v>217</v>
      </c>
      <c r="F281">
        <v>4</v>
      </c>
      <c r="G281">
        <v>20.100000000000001</v>
      </c>
      <c r="H281">
        <f t="shared" si="116"/>
        <v>0.20100000000000001</v>
      </c>
      <c r="I281">
        <v>11.6</v>
      </c>
      <c r="J281">
        <v>8</v>
      </c>
      <c r="K281">
        <f t="shared" si="117"/>
        <v>3.1730945400000002E-2</v>
      </c>
      <c r="L281">
        <f>0.000059*(G281^1.965295*I281^0.892133+0.000019*G281^2)</f>
        <v>0.1912739536777146</v>
      </c>
      <c r="O281">
        <f>L281*0.47*0.75</f>
        <v>6.7424068671394388E-2</v>
      </c>
      <c r="Q281">
        <f>O281*0.52</f>
        <v>3.5060515709125085E-2</v>
      </c>
      <c r="T281">
        <f>(L281*0.47*0.75)*(1+0.2)*0.52*3.67</f>
        <v>0.15440651118298684</v>
      </c>
    </row>
    <row r="282" spans="1:20" hidden="1" x14ac:dyDescent="0.3">
      <c r="A282" s="26">
        <v>39015</v>
      </c>
      <c r="B282">
        <v>169</v>
      </c>
      <c r="C282" s="26" t="s">
        <v>211</v>
      </c>
      <c r="D282">
        <v>55</v>
      </c>
      <c r="E282" t="s">
        <v>218</v>
      </c>
      <c r="F282">
        <v>3</v>
      </c>
      <c r="G282">
        <v>14.6</v>
      </c>
      <c r="H282">
        <f t="shared" si="116"/>
        <v>0.14599999999999999</v>
      </c>
      <c r="I282">
        <v>9.8000000000000007</v>
      </c>
      <c r="J282">
        <v>8.4</v>
      </c>
      <c r="K282">
        <f t="shared" si="117"/>
        <v>1.6741586399999998E-2</v>
      </c>
      <c r="L282">
        <f t="shared" ref="L282:L292" si="127">0.000057*(G282^1.897696*I282^1.002687+0.000031*G282^2)</f>
        <v>9.106550684978422E-2</v>
      </c>
      <c r="O282">
        <f t="shared" ref="O282:O292" si="128">L282*0.43*0.75</f>
        <v>2.9368625959055407E-2</v>
      </c>
      <c r="Q282">
        <f t="shared" ref="Q282:Q292" si="129">O282*0.52</f>
        <v>1.5271685498708812E-2</v>
      </c>
      <c r="T282">
        <f t="shared" ref="T282:T292" si="130">(L282*0.43*0.75)*(1+0.2)*0.52*3.67</f>
        <v>6.7256502936313592E-2</v>
      </c>
    </row>
    <row r="283" spans="1:20" hidden="1" x14ac:dyDescent="0.3">
      <c r="A283" s="26">
        <v>39015</v>
      </c>
      <c r="B283">
        <v>169</v>
      </c>
      <c r="C283" s="26" t="s">
        <v>211</v>
      </c>
      <c r="D283">
        <v>56</v>
      </c>
      <c r="E283" t="s">
        <v>218</v>
      </c>
      <c r="F283">
        <v>4</v>
      </c>
      <c r="G283">
        <v>10.5</v>
      </c>
      <c r="H283">
        <f t="shared" si="116"/>
        <v>0.105</v>
      </c>
      <c r="I283">
        <v>10.199999999999999</v>
      </c>
      <c r="J283">
        <v>8.4</v>
      </c>
      <c r="K283">
        <f t="shared" si="117"/>
        <v>8.659034999999999E-3</v>
      </c>
      <c r="L283">
        <f t="shared" si="127"/>
        <v>5.0710004911179614E-2</v>
      </c>
      <c r="O283">
        <f t="shared" si="128"/>
        <v>1.6353976583855425E-2</v>
      </c>
      <c r="Q283">
        <f t="shared" si="129"/>
        <v>8.5040678236048221E-3</v>
      </c>
      <c r="T283">
        <f t="shared" si="130"/>
        <v>3.745191469515563E-2</v>
      </c>
    </row>
    <row r="284" spans="1:20" hidden="1" x14ac:dyDescent="0.3">
      <c r="A284" s="26">
        <v>39015</v>
      </c>
      <c r="B284">
        <v>169</v>
      </c>
      <c r="C284" s="26" t="s">
        <v>211</v>
      </c>
      <c r="D284">
        <v>57</v>
      </c>
      <c r="E284" t="s">
        <v>218</v>
      </c>
      <c r="F284">
        <v>4</v>
      </c>
      <c r="G284">
        <v>27.6</v>
      </c>
      <c r="H284">
        <f t="shared" si="116"/>
        <v>0.27600000000000002</v>
      </c>
      <c r="I284">
        <v>12.8</v>
      </c>
      <c r="J284">
        <v>7</v>
      </c>
      <c r="K284">
        <f t="shared" si="117"/>
        <v>5.9828630400000006E-2</v>
      </c>
      <c r="L284">
        <f t="shared" si="127"/>
        <v>0.39853710956481142</v>
      </c>
      <c r="O284">
        <f t="shared" si="128"/>
        <v>0.12852821783465168</v>
      </c>
      <c r="Q284">
        <f t="shared" si="129"/>
        <v>6.6834673274018874E-2</v>
      </c>
      <c r="T284">
        <f t="shared" si="130"/>
        <v>0.29433990109877911</v>
      </c>
    </row>
    <row r="285" spans="1:20" hidden="1" x14ac:dyDescent="0.3">
      <c r="A285" s="26">
        <v>39015</v>
      </c>
      <c r="B285">
        <v>169</v>
      </c>
      <c r="C285" s="26" t="s">
        <v>211</v>
      </c>
      <c r="D285">
        <v>58</v>
      </c>
      <c r="E285" t="s">
        <v>218</v>
      </c>
      <c r="F285">
        <v>3</v>
      </c>
      <c r="G285">
        <v>10.4</v>
      </c>
      <c r="H285">
        <f t="shared" si="116"/>
        <v>0.10400000000000001</v>
      </c>
      <c r="I285">
        <v>9.4</v>
      </c>
      <c r="J285">
        <v>8</v>
      </c>
      <c r="K285">
        <f t="shared" si="117"/>
        <v>8.494886400000002E-3</v>
      </c>
      <c r="L285">
        <f t="shared" si="127"/>
        <v>4.5881690680779894E-2</v>
      </c>
      <c r="O285">
        <f t="shared" si="128"/>
        <v>1.4796845244551517E-2</v>
      </c>
      <c r="Q285">
        <f t="shared" si="129"/>
        <v>7.694359527166789E-3</v>
      </c>
      <c r="T285">
        <f t="shared" si="130"/>
        <v>3.3885959357642534E-2</v>
      </c>
    </row>
    <row r="286" spans="1:20" hidden="1" x14ac:dyDescent="0.3">
      <c r="A286" s="26">
        <v>39015</v>
      </c>
      <c r="B286">
        <v>169</v>
      </c>
      <c r="C286" s="26" t="s">
        <v>211</v>
      </c>
      <c r="D286">
        <v>59</v>
      </c>
      <c r="E286" t="s">
        <v>218</v>
      </c>
      <c r="F286">
        <v>4</v>
      </c>
      <c r="G286">
        <v>14.6</v>
      </c>
      <c r="H286">
        <f t="shared" si="116"/>
        <v>0.14599999999999999</v>
      </c>
      <c r="I286">
        <v>10.199999999999999</v>
      </c>
      <c r="J286">
        <v>8</v>
      </c>
      <c r="K286">
        <f t="shared" si="117"/>
        <v>1.6741586399999998E-2</v>
      </c>
      <c r="L286">
        <f t="shared" si="127"/>
        <v>9.4792640023004651E-2</v>
      </c>
      <c r="O286">
        <f t="shared" si="128"/>
        <v>3.0570626407419001E-2</v>
      </c>
      <c r="Q286">
        <f t="shared" si="129"/>
        <v>1.589672573185788E-2</v>
      </c>
      <c r="T286">
        <f t="shared" si="130"/>
        <v>7.0009180123102102E-2</v>
      </c>
    </row>
    <row r="287" spans="1:20" hidden="1" x14ac:dyDescent="0.3">
      <c r="A287" s="26">
        <v>39015</v>
      </c>
      <c r="B287">
        <v>169</v>
      </c>
      <c r="C287" s="26" t="s">
        <v>211</v>
      </c>
      <c r="D287">
        <v>60</v>
      </c>
      <c r="E287" t="s">
        <v>218</v>
      </c>
      <c r="F287">
        <v>3</v>
      </c>
      <c r="G287">
        <v>8.4</v>
      </c>
      <c r="H287">
        <f t="shared" si="116"/>
        <v>8.4000000000000005E-2</v>
      </c>
      <c r="I287">
        <v>8</v>
      </c>
      <c r="J287">
        <v>6</v>
      </c>
      <c r="K287">
        <f t="shared" si="117"/>
        <v>5.5417824000000004E-3</v>
      </c>
      <c r="L287">
        <f t="shared" si="127"/>
        <v>2.6025233222657394E-2</v>
      </c>
      <c r="O287">
        <f t="shared" si="128"/>
        <v>8.3931377143070095E-3</v>
      </c>
      <c r="Q287">
        <f t="shared" si="129"/>
        <v>4.3644316114396448E-3</v>
      </c>
      <c r="T287">
        <f t="shared" si="130"/>
        <v>1.9220956816780196E-2</v>
      </c>
    </row>
    <row r="288" spans="1:20" hidden="1" x14ac:dyDescent="0.3">
      <c r="A288" s="26">
        <v>39015</v>
      </c>
      <c r="B288">
        <v>169</v>
      </c>
      <c r="C288" s="26" t="s">
        <v>211</v>
      </c>
      <c r="D288">
        <v>61</v>
      </c>
      <c r="E288" t="s">
        <v>218</v>
      </c>
      <c r="F288">
        <v>4</v>
      </c>
      <c r="G288">
        <v>12.4</v>
      </c>
      <c r="H288">
        <f t="shared" si="116"/>
        <v>0.124</v>
      </c>
      <c r="I288">
        <v>10.4</v>
      </c>
      <c r="J288">
        <v>7</v>
      </c>
      <c r="K288">
        <f t="shared" si="117"/>
        <v>1.2076310399999998E-2</v>
      </c>
      <c r="L288">
        <f t="shared" si="127"/>
        <v>7.0896465809682035E-2</v>
      </c>
      <c r="O288">
        <f t="shared" si="128"/>
        <v>2.2864110223622454E-2</v>
      </c>
      <c r="Q288">
        <f t="shared" si="129"/>
        <v>1.1889337316283676E-2</v>
      </c>
      <c r="T288">
        <f t="shared" si="130"/>
        <v>5.2360641540913307E-2</v>
      </c>
    </row>
    <row r="289" spans="1:24" hidden="1" x14ac:dyDescent="0.3">
      <c r="A289" s="26">
        <v>39015</v>
      </c>
      <c r="B289">
        <v>169</v>
      </c>
      <c r="C289" s="26" t="s">
        <v>211</v>
      </c>
      <c r="D289">
        <v>62</v>
      </c>
      <c r="E289" t="s">
        <v>218</v>
      </c>
      <c r="F289">
        <v>4</v>
      </c>
      <c r="G289">
        <v>14.6</v>
      </c>
      <c r="H289">
        <f t="shared" si="116"/>
        <v>0.14599999999999999</v>
      </c>
      <c r="I289">
        <v>11.7</v>
      </c>
      <c r="J289">
        <v>7.2</v>
      </c>
      <c r="K289">
        <f t="shared" si="117"/>
        <v>1.6741586399999998E-2</v>
      </c>
      <c r="L289">
        <f t="shared" si="127"/>
        <v>0.10877277133030207</v>
      </c>
      <c r="O289">
        <f t="shared" si="128"/>
        <v>3.5079218754022416E-2</v>
      </c>
      <c r="Q289">
        <f t="shared" si="129"/>
        <v>1.8241193752091656E-2</v>
      </c>
      <c r="T289">
        <f t="shared" si="130"/>
        <v>8.0334217284211654E-2</v>
      </c>
    </row>
    <row r="290" spans="1:24" hidden="1" x14ac:dyDescent="0.3">
      <c r="A290" s="26">
        <v>39015</v>
      </c>
      <c r="B290">
        <v>169</v>
      </c>
      <c r="C290" s="26" t="s">
        <v>211</v>
      </c>
      <c r="D290">
        <v>63</v>
      </c>
      <c r="E290" t="s">
        <v>218</v>
      </c>
      <c r="F290">
        <v>4</v>
      </c>
      <c r="G290">
        <v>16.5</v>
      </c>
      <c r="H290">
        <f t="shared" si="116"/>
        <v>0.16500000000000001</v>
      </c>
      <c r="I290">
        <v>11.8</v>
      </c>
      <c r="J290">
        <v>6</v>
      </c>
      <c r="K290">
        <f t="shared" si="117"/>
        <v>2.1382515000000001E-2</v>
      </c>
      <c r="L290">
        <f t="shared" si="127"/>
        <v>0.13837350150668493</v>
      </c>
      <c r="O290">
        <f t="shared" si="128"/>
        <v>4.4625454235905887E-2</v>
      </c>
      <c r="Q290">
        <f t="shared" si="129"/>
        <v>2.3205236202671061E-2</v>
      </c>
      <c r="T290">
        <f t="shared" si="130"/>
        <v>0.10219586023656335</v>
      </c>
    </row>
    <row r="291" spans="1:24" hidden="1" x14ac:dyDescent="0.3">
      <c r="A291" s="26">
        <v>39015</v>
      </c>
      <c r="B291">
        <v>169</v>
      </c>
      <c r="C291" s="26" t="s">
        <v>211</v>
      </c>
      <c r="D291">
        <v>64</v>
      </c>
      <c r="E291" t="s">
        <v>218</v>
      </c>
      <c r="F291">
        <v>4</v>
      </c>
      <c r="G291">
        <v>17.5</v>
      </c>
      <c r="H291">
        <f t="shared" si="116"/>
        <v>0.17499999999999999</v>
      </c>
      <c r="I291">
        <v>10.199999999999999</v>
      </c>
      <c r="J291">
        <v>8</v>
      </c>
      <c r="K291">
        <f t="shared" si="117"/>
        <v>2.4052874999999998E-2</v>
      </c>
      <c r="L291">
        <f t="shared" si="127"/>
        <v>0.13368886212665779</v>
      </c>
      <c r="O291">
        <f t="shared" si="128"/>
        <v>4.3114658035847131E-2</v>
      </c>
      <c r="Q291">
        <f t="shared" si="129"/>
        <v>2.2419622178640509E-2</v>
      </c>
      <c r="T291">
        <f t="shared" si="130"/>
        <v>9.8736016074732799E-2</v>
      </c>
    </row>
    <row r="292" spans="1:24" hidden="1" x14ac:dyDescent="0.3">
      <c r="A292" s="26">
        <v>39015</v>
      </c>
      <c r="B292">
        <v>169</v>
      </c>
      <c r="C292" s="26" t="s">
        <v>211</v>
      </c>
      <c r="D292">
        <v>65</v>
      </c>
      <c r="E292" t="s">
        <v>218</v>
      </c>
      <c r="F292">
        <v>1</v>
      </c>
      <c r="G292">
        <v>46.5</v>
      </c>
      <c r="H292">
        <f t="shared" si="116"/>
        <v>0.46500000000000002</v>
      </c>
      <c r="I292">
        <v>16</v>
      </c>
      <c r="J292">
        <v>6</v>
      </c>
      <c r="K292">
        <f t="shared" si="117"/>
        <v>0.16982311500000002</v>
      </c>
      <c r="L292">
        <f t="shared" si="127"/>
        <v>1.3413754223810015</v>
      </c>
      <c r="O292">
        <f t="shared" si="128"/>
        <v>0.43259357371787299</v>
      </c>
      <c r="Q292">
        <f t="shared" si="129"/>
        <v>0.22494865833329397</v>
      </c>
      <c r="T292">
        <f t="shared" si="130"/>
        <v>0.99067389129982653</v>
      </c>
      <c r="U292">
        <v>51</v>
      </c>
      <c r="V292">
        <v>57</v>
      </c>
      <c r="W292">
        <v>6</v>
      </c>
      <c r="X292">
        <v>5</v>
      </c>
    </row>
    <row r="293" spans="1:24" hidden="1" x14ac:dyDescent="0.3">
      <c r="A293" s="26">
        <v>39015</v>
      </c>
      <c r="B293">
        <v>169</v>
      </c>
      <c r="C293" s="26" t="s">
        <v>211</v>
      </c>
      <c r="D293">
        <v>66</v>
      </c>
      <c r="E293" t="s">
        <v>212</v>
      </c>
      <c r="F293">
        <v>3</v>
      </c>
      <c r="G293">
        <v>8.4</v>
      </c>
      <c r="H293">
        <f t="shared" si="116"/>
        <v>8.4000000000000005E-2</v>
      </c>
      <c r="I293">
        <v>9.4</v>
      </c>
      <c r="J293">
        <v>5</v>
      </c>
      <c r="K293">
        <f t="shared" si="117"/>
        <v>5.5417824000000004E-3</v>
      </c>
      <c r="L293">
        <f>0.000062*(G293^1.947206*I293^0.894551+0.000039*G293^2)</f>
        <v>2.901809572570873E-2</v>
      </c>
      <c r="O293">
        <f>L293*0.47*0.75</f>
        <v>1.0228878743312327E-2</v>
      </c>
      <c r="Q293">
        <f>O293*0.52</f>
        <v>5.3190169465224101E-3</v>
      </c>
      <c r="T293">
        <f>(L293*0.47*0.75)*(1+2)*0.52*3.67</f>
        <v>5.8562376581211738E-2</v>
      </c>
    </row>
    <row r="294" spans="1:24" hidden="1" x14ac:dyDescent="0.3">
      <c r="A294" s="26">
        <v>39015</v>
      </c>
      <c r="B294">
        <v>169</v>
      </c>
      <c r="C294" s="26" t="s">
        <v>211</v>
      </c>
      <c r="D294">
        <v>67</v>
      </c>
      <c r="E294" t="s">
        <v>218</v>
      </c>
      <c r="F294">
        <v>3</v>
      </c>
      <c r="G294">
        <v>10.4</v>
      </c>
      <c r="H294">
        <f t="shared" si="116"/>
        <v>0.10400000000000001</v>
      </c>
      <c r="I294">
        <v>8.6</v>
      </c>
      <c r="J294">
        <v>6.5</v>
      </c>
      <c r="K294">
        <f t="shared" si="117"/>
        <v>8.494886400000002E-3</v>
      </c>
      <c r="L294">
        <f>0.000057*(G294^1.897696*I294^1.002687+0.000031*G294^2)</f>
        <v>4.1966850897498936E-2</v>
      </c>
      <c r="O294">
        <f>L294*0.43*0.75</f>
        <v>1.3534309414443408E-2</v>
      </c>
      <c r="Q294">
        <f>O294*0.52</f>
        <v>7.037840895510572E-3</v>
      </c>
      <c r="T294">
        <f>(L294*0.43*0.75)*(1+0.2)*0.52*3.67</f>
        <v>3.0994651303828561E-2</v>
      </c>
    </row>
    <row r="295" spans="1:24" hidden="1" x14ac:dyDescent="0.3">
      <c r="A295" s="26">
        <v>39015</v>
      </c>
      <c r="B295">
        <v>169</v>
      </c>
      <c r="C295" s="26" t="s">
        <v>211</v>
      </c>
      <c r="D295">
        <v>68</v>
      </c>
      <c r="E295" t="s">
        <v>212</v>
      </c>
      <c r="F295">
        <v>4</v>
      </c>
      <c r="G295">
        <v>18.5</v>
      </c>
      <c r="H295">
        <f t="shared" si="116"/>
        <v>0.185</v>
      </c>
      <c r="I295">
        <v>11.7</v>
      </c>
      <c r="J295">
        <v>7</v>
      </c>
      <c r="K295">
        <f t="shared" si="117"/>
        <v>2.6880314999999998E-2</v>
      </c>
      <c r="L295">
        <f t="shared" ref="L295:L296" si="131">0.000062*(G295^1.947206*I295^0.894551+0.000039*G295^2)</f>
        <v>0.16420447993585366</v>
      </c>
      <c r="O295">
        <f>L295*0.47*0.75</f>
        <v>5.7882079177388412E-2</v>
      </c>
      <c r="Q295">
        <f t="shared" ref="Q295:Q296" si="132">O295*0.52</f>
        <v>3.0098681172241976E-2</v>
      </c>
      <c r="T295">
        <f>(L295*0.47*0.75)*(1+2)*0.52*3.67</f>
        <v>0.33138647970638418</v>
      </c>
    </row>
    <row r="296" spans="1:24" hidden="1" x14ac:dyDescent="0.3">
      <c r="A296" s="26">
        <v>39015</v>
      </c>
      <c r="B296">
        <v>169</v>
      </c>
      <c r="C296" s="26" t="s">
        <v>211</v>
      </c>
      <c r="D296">
        <v>69</v>
      </c>
      <c r="E296" t="s">
        <v>212</v>
      </c>
      <c r="F296">
        <v>4</v>
      </c>
      <c r="G296">
        <v>16.5</v>
      </c>
      <c r="H296">
        <f t="shared" si="116"/>
        <v>0.16500000000000001</v>
      </c>
      <c r="I296">
        <v>11.8</v>
      </c>
      <c r="J296">
        <v>7.5</v>
      </c>
      <c r="K296">
        <f t="shared" si="117"/>
        <v>2.1382515000000001E-2</v>
      </c>
      <c r="L296">
        <f t="shared" si="131"/>
        <v>0.13241555683977227</v>
      </c>
      <c r="O296">
        <f>L296*0.47*0.75</f>
        <v>4.6676483786019726E-2</v>
      </c>
      <c r="Q296">
        <f t="shared" si="132"/>
        <v>2.4271771568730258E-2</v>
      </c>
      <c r="T296">
        <f>(L296*0.47*0.75)*(1+2)*0.52*3.67</f>
        <v>0.26723220497172012</v>
      </c>
    </row>
    <row r="297" spans="1:24" hidden="1" x14ac:dyDescent="0.3">
      <c r="A297" s="26">
        <v>39015</v>
      </c>
      <c r="B297">
        <v>169</v>
      </c>
      <c r="C297" s="26" t="s">
        <v>211</v>
      </c>
      <c r="D297">
        <v>70</v>
      </c>
      <c r="E297" t="s">
        <v>218</v>
      </c>
      <c r="F297">
        <v>1</v>
      </c>
      <c r="G297">
        <v>87.5</v>
      </c>
      <c r="H297">
        <f t="shared" si="116"/>
        <v>0.875</v>
      </c>
      <c r="I297">
        <v>29.4</v>
      </c>
      <c r="J297">
        <v>18.399999999999999</v>
      </c>
      <c r="K297">
        <f t="shared" si="117"/>
        <v>0.60132187500000001</v>
      </c>
      <c r="L297">
        <f t="shared" ref="L297:L298" si="133">0.000057*(G297^1.897696*I297^1.002687+0.000031*G297^2)</f>
        <v>8.1942510711072583</v>
      </c>
      <c r="O297">
        <f>L297*0.43*0.75</f>
        <v>2.6426459704320906</v>
      </c>
      <c r="Q297">
        <f t="shared" ref="Q297:Q300" si="134">O297*0.52</f>
        <v>1.3741759046246871</v>
      </c>
      <c r="T297">
        <f>(L297*0.43*0.75)*(1+0.2)*0.52*3.67</f>
        <v>6.0518706839671221</v>
      </c>
    </row>
    <row r="298" spans="1:24" hidden="1" x14ac:dyDescent="0.3">
      <c r="A298" s="26">
        <v>39015</v>
      </c>
      <c r="B298">
        <v>169</v>
      </c>
      <c r="C298" s="26" t="s">
        <v>211</v>
      </c>
      <c r="D298">
        <v>71</v>
      </c>
      <c r="E298" t="s">
        <v>218</v>
      </c>
      <c r="F298">
        <v>4</v>
      </c>
      <c r="G298">
        <v>14.6</v>
      </c>
      <c r="H298">
        <f t="shared" si="116"/>
        <v>0.14599999999999999</v>
      </c>
      <c r="I298">
        <v>7.6</v>
      </c>
      <c r="J298">
        <v>4.2</v>
      </c>
      <c r="K298">
        <f t="shared" si="117"/>
        <v>1.6741586399999998E-2</v>
      </c>
      <c r="L298">
        <f t="shared" si="133"/>
        <v>7.0574087069743038E-2</v>
      </c>
      <c r="O298">
        <f>L298*0.43*0.75</f>
        <v>2.2760143079992128E-2</v>
      </c>
      <c r="Q298">
        <f t="shared" si="134"/>
        <v>1.1835274401595907E-2</v>
      </c>
      <c r="T298">
        <f>(L298*0.43*0.75)*(1+0.2)*0.52*3.67</f>
        <v>5.2122548464628375E-2</v>
      </c>
    </row>
    <row r="299" spans="1:24" hidden="1" x14ac:dyDescent="0.3">
      <c r="A299" s="26">
        <v>39015</v>
      </c>
      <c r="B299">
        <v>169</v>
      </c>
      <c r="C299" s="26" t="s">
        <v>211</v>
      </c>
      <c r="D299">
        <v>72</v>
      </c>
      <c r="E299" t="s">
        <v>212</v>
      </c>
      <c r="F299">
        <v>3</v>
      </c>
      <c r="G299">
        <v>9.6</v>
      </c>
      <c r="H299">
        <f t="shared" si="116"/>
        <v>9.6000000000000002E-2</v>
      </c>
      <c r="I299">
        <v>7.6</v>
      </c>
      <c r="J299">
        <v>5</v>
      </c>
      <c r="K299">
        <f t="shared" si="117"/>
        <v>7.2382464000000004E-3</v>
      </c>
      <c r="L299">
        <f t="shared" ref="L299:L300" si="135">0.000062*(G299^1.947206*I299^0.894551+0.000039*G299^2)</f>
        <v>3.1118017304827848E-2</v>
      </c>
      <c r="O299">
        <f>L299*0.47*0.75</f>
        <v>1.0969101099951816E-2</v>
      </c>
      <c r="Q299">
        <f t="shared" si="134"/>
        <v>5.7039325719749449E-3</v>
      </c>
      <c r="T299">
        <f>(L299*0.47*0.75)*(1+2)*0.52*3.67</f>
        <v>6.2800297617444129E-2</v>
      </c>
    </row>
    <row r="300" spans="1:24" hidden="1" x14ac:dyDescent="0.3">
      <c r="A300" s="26">
        <v>39015</v>
      </c>
      <c r="B300">
        <v>169</v>
      </c>
      <c r="C300" s="26" t="s">
        <v>211</v>
      </c>
      <c r="D300">
        <v>73</v>
      </c>
      <c r="E300" t="s">
        <v>212</v>
      </c>
      <c r="F300">
        <v>2</v>
      </c>
      <c r="G300">
        <v>10</v>
      </c>
      <c r="H300">
        <f t="shared" si="116"/>
        <v>0.1</v>
      </c>
      <c r="I300">
        <v>7.7</v>
      </c>
      <c r="J300">
        <v>5</v>
      </c>
      <c r="K300">
        <f t="shared" si="117"/>
        <v>7.8540000000000016E-3</v>
      </c>
      <c r="L300">
        <f t="shared" si="135"/>
        <v>3.4088817375817829E-2</v>
      </c>
      <c r="O300">
        <f>L300*0.47*0.75</f>
        <v>1.2016308124975783E-2</v>
      </c>
      <c r="Q300">
        <f t="shared" si="134"/>
        <v>6.248480224987407E-3</v>
      </c>
      <c r="T300">
        <f>(L300*0.47*0.75)*(1+2)*0.52*3.67</f>
        <v>6.8795767277111355E-2</v>
      </c>
    </row>
    <row r="301" spans="1:24" hidden="1" x14ac:dyDescent="0.3">
      <c r="A301" s="26">
        <v>39015</v>
      </c>
      <c r="B301">
        <v>169</v>
      </c>
      <c r="C301" s="26" t="s">
        <v>211</v>
      </c>
      <c r="D301">
        <v>74</v>
      </c>
      <c r="E301" t="s">
        <v>218</v>
      </c>
      <c r="F301">
        <v>3</v>
      </c>
      <c r="G301">
        <v>15.4</v>
      </c>
      <c r="H301">
        <f t="shared" si="116"/>
        <v>0.154</v>
      </c>
      <c r="I301">
        <v>9.6</v>
      </c>
      <c r="J301">
        <v>5</v>
      </c>
      <c r="K301">
        <f t="shared" si="117"/>
        <v>1.8626546399999999E-2</v>
      </c>
      <c r="L301">
        <f t="shared" ref="L301:L314" si="136">0.000057*(G301^1.897696*I301^1.002687+0.000031*G301^2)</f>
        <v>9.8705332814283939E-2</v>
      </c>
      <c r="O301">
        <f t="shared" ref="O301:O314" si="137">L301*0.43*0.75</f>
        <v>3.1832469832606569E-2</v>
      </c>
      <c r="Q301">
        <f t="shared" ref="Q301:Q314" si="138">O301*0.52</f>
        <v>1.6552884312955415E-2</v>
      </c>
      <c r="T301">
        <f t="shared" ref="T301:T314" si="139">(L301*0.43*0.75)*(1+0.2)*0.52*3.67</f>
        <v>7.2898902514255653E-2</v>
      </c>
    </row>
    <row r="302" spans="1:24" hidden="1" x14ac:dyDescent="0.3">
      <c r="A302" s="26">
        <v>39015</v>
      </c>
      <c r="B302">
        <v>169</v>
      </c>
      <c r="C302" s="26" t="s">
        <v>211</v>
      </c>
      <c r="D302">
        <v>75</v>
      </c>
      <c r="E302" t="s">
        <v>218</v>
      </c>
      <c r="F302">
        <v>3</v>
      </c>
      <c r="G302">
        <v>9.6</v>
      </c>
      <c r="H302">
        <f t="shared" si="116"/>
        <v>9.6000000000000002E-2</v>
      </c>
      <c r="I302">
        <v>7.2</v>
      </c>
      <c r="J302">
        <v>5</v>
      </c>
      <c r="K302">
        <f t="shared" si="117"/>
        <v>7.2382464000000004E-3</v>
      </c>
      <c r="L302">
        <f t="shared" si="136"/>
        <v>3.016932118610912E-2</v>
      </c>
      <c r="O302">
        <f t="shared" si="137"/>
        <v>9.7296060825201921E-3</v>
      </c>
      <c r="Q302">
        <f t="shared" si="138"/>
        <v>5.0593951629104997E-3</v>
      </c>
      <c r="T302">
        <f t="shared" si="139"/>
        <v>2.2281576297457844E-2</v>
      </c>
    </row>
    <row r="303" spans="1:24" hidden="1" x14ac:dyDescent="0.3">
      <c r="A303" s="26">
        <v>39015</v>
      </c>
      <c r="B303">
        <v>169</v>
      </c>
      <c r="C303" s="26" t="s">
        <v>211</v>
      </c>
      <c r="D303">
        <v>76</v>
      </c>
      <c r="E303" t="s">
        <v>218</v>
      </c>
      <c r="F303">
        <v>3</v>
      </c>
      <c r="G303">
        <v>10.4</v>
      </c>
      <c r="H303">
        <f t="shared" si="116"/>
        <v>0.10400000000000001</v>
      </c>
      <c r="I303">
        <v>7.2</v>
      </c>
      <c r="J303">
        <v>5</v>
      </c>
      <c r="K303">
        <f t="shared" si="117"/>
        <v>8.494886400000002E-3</v>
      </c>
      <c r="L303">
        <f t="shared" si="136"/>
        <v>3.5118298655705871E-2</v>
      </c>
      <c r="O303">
        <f t="shared" si="137"/>
        <v>1.1325651316465143E-2</v>
      </c>
      <c r="Q303">
        <f t="shared" si="138"/>
        <v>5.8893386845618742E-3</v>
      </c>
      <c r="T303">
        <f t="shared" si="139"/>
        <v>2.5936647566810498E-2</v>
      </c>
    </row>
    <row r="304" spans="1:24" hidden="1" x14ac:dyDescent="0.3">
      <c r="A304" s="26">
        <v>39015</v>
      </c>
      <c r="B304">
        <v>169</v>
      </c>
      <c r="C304" s="26" t="s">
        <v>211</v>
      </c>
      <c r="D304">
        <v>77</v>
      </c>
      <c r="E304" t="s">
        <v>218</v>
      </c>
      <c r="F304">
        <v>3</v>
      </c>
      <c r="G304">
        <v>11.7</v>
      </c>
      <c r="H304">
        <f t="shared" si="116"/>
        <v>0.11699999999999999</v>
      </c>
      <c r="I304">
        <v>8.1999999999999993</v>
      </c>
      <c r="J304">
        <v>6.2</v>
      </c>
      <c r="K304">
        <f t="shared" si="117"/>
        <v>1.0751340599999997E-2</v>
      </c>
      <c r="L304">
        <f t="shared" si="136"/>
        <v>5.0030893921392115E-2</v>
      </c>
      <c r="O304">
        <f t="shared" si="137"/>
        <v>1.6134963289648956E-2</v>
      </c>
      <c r="Q304">
        <f t="shared" si="138"/>
        <v>8.390180910617457E-3</v>
      </c>
      <c r="T304">
        <f t="shared" si="139"/>
        <v>3.6950356730359284E-2</v>
      </c>
    </row>
    <row r="305" spans="1:20" hidden="1" x14ac:dyDescent="0.3">
      <c r="A305" s="26">
        <v>39015</v>
      </c>
      <c r="B305">
        <v>169</v>
      </c>
      <c r="C305" s="26" t="s">
        <v>211</v>
      </c>
      <c r="D305">
        <v>78</v>
      </c>
      <c r="E305" t="s">
        <v>218</v>
      </c>
      <c r="F305">
        <v>3</v>
      </c>
      <c r="G305">
        <v>11.9</v>
      </c>
      <c r="H305">
        <f t="shared" si="116"/>
        <v>0.11900000000000001</v>
      </c>
      <c r="I305">
        <v>8.6999999999999993</v>
      </c>
      <c r="J305">
        <v>6.4</v>
      </c>
      <c r="K305">
        <f t="shared" si="117"/>
        <v>1.11220494E-2</v>
      </c>
      <c r="L305">
        <f t="shared" si="136"/>
        <v>5.4825391943747068E-2</v>
      </c>
      <c r="O305">
        <f t="shared" si="137"/>
        <v>1.7681188901858429E-2</v>
      </c>
      <c r="Q305">
        <f t="shared" si="138"/>
        <v>9.1942182289663828E-3</v>
      </c>
      <c r="T305">
        <f t="shared" si="139"/>
        <v>4.0491337080367951E-2</v>
      </c>
    </row>
    <row r="306" spans="1:20" hidden="1" x14ac:dyDescent="0.3">
      <c r="A306" s="26">
        <v>39015</v>
      </c>
      <c r="B306">
        <v>169</v>
      </c>
      <c r="C306" s="26" t="s">
        <v>211</v>
      </c>
      <c r="D306">
        <v>79</v>
      </c>
      <c r="E306" t="s">
        <v>218</v>
      </c>
      <c r="F306">
        <v>3</v>
      </c>
      <c r="G306">
        <v>15.2</v>
      </c>
      <c r="H306">
        <f t="shared" si="116"/>
        <v>0.152</v>
      </c>
      <c r="I306">
        <v>8.4</v>
      </c>
      <c r="J306">
        <v>6</v>
      </c>
      <c r="K306">
        <f t="shared" si="117"/>
        <v>1.81458816E-2</v>
      </c>
      <c r="L306">
        <f t="shared" si="136"/>
        <v>8.4220852830651338E-2</v>
      </c>
      <c r="O306">
        <f t="shared" si="137"/>
        <v>2.7161225037885053E-2</v>
      </c>
      <c r="Q306">
        <f t="shared" si="138"/>
        <v>1.4123837019700228E-2</v>
      </c>
      <c r="T306">
        <f t="shared" si="139"/>
        <v>6.2201378234759803E-2</v>
      </c>
    </row>
    <row r="307" spans="1:20" hidden="1" x14ac:dyDescent="0.3">
      <c r="A307" s="26">
        <v>39015</v>
      </c>
      <c r="B307">
        <v>169</v>
      </c>
      <c r="C307" s="26" t="s">
        <v>211</v>
      </c>
      <c r="D307">
        <v>80</v>
      </c>
      <c r="E307" t="s">
        <v>218</v>
      </c>
      <c r="F307">
        <v>3</v>
      </c>
      <c r="G307">
        <v>12.5</v>
      </c>
      <c r="H307">
        <f t="shared" si="116"/>
        <v>0.125</v>
      </c>
      <c r="I307">
        <v>8.1999999999999993</v>
      </c>
      <c r="J307">
        <v>6</v>
      </c>
      <c r="K307">
        <f t="shared" si="117"/>
        <v>1.2271875E-2</v>
      </c>
      <c r="L307">
        <f t="shared" si="136"/>
        <v>5.6721536128959624E-2</v>
      </c>
      <c r="O307">
        <f t="shared" si="137"/>
        <v>1.8292695401589478E-2</v>
      </c>
      <c r="Q307">
        <f t="shared" si="138"/>
        <v>9.5122016088265288E-3</v>
      </c>
      <c r="T307">
        <f t="shared" si="139"/>
        <v>4.1891735885272029E-2</v>
      </c>
    </row>
    <row r="308" spans="1:20" hidden="1" x14ac:dyDescent="0.3">
      <c r="A308" s="26">
        <v>39015</v>
      </c>
      <c r="B308">
        <v>169</v>
      </c>
      <c r="C308" s="26" t="s">
        <v>211</v>
      </c>
      <c r="D308">
        <v>81</v>
      </c>
      <c r="E308" t="s">
        <v>218</v>
      </c>
      <c r="F308">
        <v>3</v>
      </c>
      <c r="G308">
        <v>10.1</v>
      </c>
      <c r="H308">
        <f t="shared" si="116"/>
        <v>0.10099999999999999</v>
      </c>
      <c r="I308">
        <v>10</v>
      </c>
      <c r="J308">
        <v>4</v>
      </c>
      <c r="K308">
        <f t="shared" si="117"/>
        <v>8.0118653999999984E-3</v>
      </c>
      <c r="L308">
        <f t="shared" si="136"/>
        <v>4.6180667349710137E-2</v>
      </c>
      <c r="O308">
        <f t="shared" si="137"/>
        <v>1.4893265220281518E-2</v>
      </c>
      <c r="Q308">
        <f t="shared" si="138"/>
        <v>7.7444979145463895E-3</v>
      </c>
      <c r="T308">
        <f t="shared" si="139"/>
        <v>3.4106768815662297E-2</v>
      </c>
    </row>
    <row r="309" spans="1:20" hidden="1" x14ac:dyDescent="0.3">
      <c r="A309" s="26">
        <v>39015</v>
      </c>
      <c r="B309">
        <v>169</v>
      </c>
      <c r="C309" s="26" t="s">
        <v>211</v>
      </c>
      <c r="D309">
        <v>82</v>
      </c>
      <c r="E309" t="s">
        <v>218</v>
      </c>
      <c r="F309">
        <v>3</v>
      </c>
      <c r="G309">
        <v>9.6</v>
      </c>
      <c r="H309">
        <f t="shared" si="116"/>
        <v>9.6000000000000002E-2</v>
      </c>
      <c r="I309">
        <v>8.6</v>
      </c>
      <c r="J309">
        <v>5</v>
      </c>
      <c r="K309">
        <f t="shared" si="117"/>
        <v>7.2382464000000004E-3</v>
      </c>
      <c r="L309">
        <f t="shared" si="136"/>
        <v>3.6052754875143464E-2</v>
      </c>
      <c r="O309">
        <f t="shared" si="137"/>
        <v>1.1627013447233766E-2</v>
      </c>
      <c r="Q309">
        <f t="shared" si="138"/>
        <v>6.0460469925615584E-3</v>
      </c>
      <c r="T309">
        <f t="shared" si="139"/>
        <v>2.6626790955241099E-2</v>
      </c>
    </row>
    <row r="310" spans="1:20" hidden="1" x14ac:dyDescent="0.3">
      <c r="A310" s="26">
        <v>39015</v>
      </c>
      <c r="B310">
        <v>169</v>
      </c>
      <c r="C310" s="26" t="s">
        <v>211</v>
      </c>
      <c r="D310">
        <v>83</v>
      </c>
      <c r="E310" t="s">
        <v>218</v>
      </c>
      <c r="F310">
        <v>3</v>
      </c>
      <c r="G310">
        <v>10.1</v>
      </c>
      <c r="H310">
        <f t="shared" si="116"/>
        <v>0.10099999999999999</v>
      </c>
      <c r="I310">
        <v>7</v>
      </c>
      <c r="J310">
        <v>5</v>
      </c>
      <c r="K310">
        <f t="shared" si="117"/>
        <v>8.0118653999999984E-3</v>
      </c>
      <c r="L310">
        <f t="shared" si="136"/>
        <v>3.2295554962619342E-2</v>
      </c>
      <c r="O310">
        <f t="shared" si="137"/>
        <v>1.0415316475444737E-2</v>
      </c>
      <c r="Q310">
        <f t="shared" si="138"/>
        <v>5.4159645672312634E-3</v>
      </c>
      <c r="T310">
        <f t="shared" si="139"/>
        <v>2.3851907954086485E-2</v>
      </c>
    </row>
    <row r="311" spans="1:20" hidden="1" x14ac:dyDescent="0.3">
      <c r="A311" s="26">
        <v>39015</v>
      </c>
      <c r="B311">
        <v>169</v>
      </c>
      <c r="C311" s="26" t="s">
        <v>211</v>
      </c>
      <c r="D311">
        <v>84</v>
      </c>
      <c r="E311" t="s">
        <v>218</v>
      </c>
      <c r="F311">
        <v>3</v>
      </c>
      <c r="G311">
        <v>8.4</v>
      </c>
      <c r="H311">
        <f t="shared" si="116"/>
        <v>8.4000000000000005E-2</v>
      </c>
      <c r="I311">
        <v>8.6</v>
      </c>
      <c r="J311">
        <v>7</v>
      </c>
      <c r="K311">
        <f t="shared" si="117"/>
        <v>5.5417824000000004E-3</v>
      </c>
      <c r="L311">
        <f t="shared" si="136"/>
        <v>2.798255353785609E-2</v>
      </c>
      <c r="O311">
        <f t="shared" si="137"/>
        <v>9.0243735159585888E-3</v>
      </c>
      <c r="Q311">
        <f t="shared" si="138"/>
        <v>4.692674228298466E-3</v>
      </c>
      <c r="T311">
        <f t="shared" si="139"/>
        <v>2.0666537301426445E-2</v>
      </c>
    </row>
    <row r="312" spans="1:20" hidden="1" x14ac:dyDescent="0.3">
      <c r="A312" s="26">
        <v>39015</v>
      </c>
      <c r="B312">
        <v>169</v>
      </c>
      <c r="C312" s="26" t="s">
        <v>211</v>
      </c>
      <c r="D312">
        <v>85</v>
      </c>
      <c r="E312" t="s">
        <v>218</v>
      </c>
      <c r="F312">
        <v>3</v>
      </c>
      <c r="G312">
        <v>15.5</v>
      </c>
      <c r="H312">
        <f t="shared" si="116"/>
        <v>0.155</v>
      </c>
      <c r="I312">
        <v>7.4</v>
      </c>
      <c r="J312">
        <v>6</v>
      </c>
      <c r="K312">
        <f t="shared" si="117"/>
        <v>1.8869235000000002E-2</v>
      </c>
      <c r="L312">
        <f t="shared" si="136"/>
        <v>7.6971916239407204E-2</v>
      </c>
      <c r="O312">
        <f t="shared" si="137"/>
        <v>2.4823442987208823E-2</v>
      </c>
      <c r="Q312">
        <f t="shared" si="138"/>
        <v>1.2908190353348588E-2</v>
      </c>
      <c r="T312">
        <f t="shared" si="139"/>
        <v>5.6847670316147181E-2</v>
      </c>
    </row>
    <row r="313" spans="1:20" hidden="1" x14ac:dyDescent="0.3">
      <c r="A313" s="26">
        <v>39015</v>
      </c>
      <c r="B313">
        <v>169</v>
      </c>
      <c r="C313" s="26" t="s">
        <v>211</v>
      </c>
      <c r="D313">
        <v>86</v>
      </c>
      <c r="E313" t="s">
        <v>218</v>
      </c>
      <c r="F313">
        <v>3</v>
      </c>
      <c r="G313">
        <v>10</v>
      </c>
      <c r="H313">
        <f t="shared" si="116"/>
        <v>0.1</v>
      </c>
      <c r="I313">
        <v>7.2</v>
      </c>
      <c r="J313">
        <v>5</v>
      </c>
      <c r="K313">
        <f t="shared" si="117"/>
        <v>7.8540000000000016E-3</v>
      </c>
      <c r="L313">
        <f t="shared" si="136"/>
        <v>3.2599381362713446E-2</v>
      </c>
      <c r="O313">
        <f t="shared" si="137"/>
        <v>1.0513300489475085E-2</v>
      </c>
      <c r="Q313">
        <f t="shared" si="138"/>
        <v>5.4669162545270449E-3</v>
      </c>
      <c r="T313">
        <f t="shared" si="139"/>
        <v>2.4076299184937103E-2</v>
      </c>
    </row>
    <row r="314" spans="1:20" hidden="1" x14ac:dyDescent="0.3">
      <c r="A314" s="26">
        <v>39015</v>
      </c>
      <c r="B314">
        <v>169</v>
      </c>
      <c r="C314" s="26" t="s">
        <v>211</v>
      </c>
      <c r="D314">
        <v>87</v>
      </c>
      <c r="E314" t="s">
        <v>218</v>
      </c>
      <c r="F314">
        <v>3</v>
      </c>
      <c r="G314">
        <v>10</v>
      </c>
      <c r="H314">
        <f t="shared" si="116"/>
        <v>0.1</v>
      </c>
      <c r="I314">
        <v>9.4</v>
      </c>
      <c r="J314">
        <v>6.7</v>
      </c>
      <c r="K314">
        <f t="shared" si="117"/>
        <v>7.8540000000000016E-3</v>
      </c>
      <c r="L314">
        <f t="shared" si="136"/>
        <v>4.259075174395812E-2</v>
      </c>
      <c r="O314">
        <f t="shared" si="137"/>
        <v>1.3735517437426494E-2</v>
      </c>
      <c r="Q314">
        <f t="shared" si="138"/>
        <v>7.1424690674617769E-3</v>
      </c>
      <c r="T314">
        <f t="shared" si="139"/>
        <v>3.1455433773101664E-2</v>
      </c>
    </row>
    <row r="315" spans="1:20" hidden="1" x14ac:dyDescent="0.3">
      <c r="A315" s="26"/>
      <c r="C315" s="26"/>
      <c r="K315"/>
    </row>
    <row r="316" spans="1:20" hidden="1" x14ac:dyDescent="0.3">
      <c r="A316" s="26">
        <v>39015</v>
      </c>
      <c r="B316">
        <v>169</v>
      </c>
      <c r="C316" s="26" t="s">
        <v>211</v>
      </c>
      <c r="D316">
        <v>89</v>
      </c>
      <c r="E316" t="s">
        <v>218</v>
      </c>
      <c r="F316">
        <v>4</v>
      </c>
      <c r="G316">
        <v>18.600000000000001</v>
      </c>
      <c r="H316">
        <f t="shared" si="116"/>
        <v>0.18600000000000003</v>
      </c>
      <c r="I316">
        <v>7.5</v>
      </c>
      <c r="J316">
        <v>6</v>
      </c>
      <c r="K316">
        <f t="shared" si="117"/>
        <v>2.7171698400000006E-2</v>
      </c>
      <c r="L316">
        <f t="shared" ref="L316:L324" si="140">0.000057*(G316^1.897696*I316^1.002687+0.000031*G316^2)</f>
        <v>0.11026544959691455</v>
      </c>
      <c r="O316">
        <f t="shared" ref="O316:O324" si="141">L316*0.43*0.75</f>
        <v>3.5560607495004941E-2</v>
      </c>
      <c r="Q316">
        <f t="shared" ref="Q316:Q324" si="142">O316*0.52</f>
        <v>1.8491515897402569E-2</v>
      </c>
      <c r="T316">
        <f t="shared" ref="T316:T324" si="143">(L316*0.43*0.75)*(1+0.2)*0.52*3.67</f>
        <v>8.1436636012160918E-2</v>
      </c>
    </row>
    <row r="317" spans="1:20" hidden="1" x14ac:dyDescent="0.3">
      <c r="A317" s="26">
        <v>39015</v>
      </c>
      <c r="B317">
        <v>169</v>
      </c>
      <c r="C317" s="26" t="s">
        <v>211</v>
      </c>
      <c r="D317">
        <v>90</v>
      </c>
      <c r="E317" t="s">
        <v>218</v>
      </c>
      <c r="F317">
        <v>4</v>
      </c>
      <c r="G317">
        <v>16.5</v>
      </c>
      <c r="H317">
        <f t="shared" si="116"/>
        <v>0.16500000000000001</v>
      </c>
      <c r="I317">
        <v>7.4</v>
      </c>
      <c r="J317">
        <v>5</v>
      </c>
      <c r="K317">
        <f t="shared" si="117"/>
        <v>2.1382515000000001E-2</v>
      </c>
      <c r="L317">
        <f t="shared" si="140"/>
        <v>8.6668049493417318E-2</v>
      </c>
      <c r="O317">
        <f t="shared" si="141"/>
        <v>2.7950445961627081E-2</v>
      </c>
      <c r="Q317">
        <f t="shared" si="142"/>
        <v>1.4534231900046083E-2</v>
      </c>
      <c r="T317">
        <f t="shared" si="143"/>
        <v>6.4008757287802934E-2</v>
      </c>
    </row>
    <row r="318" spans="1:20" hidden="1" x14ac:dyDescent="0.3">
      <c r="A318" s="26">
        <v>39015</v>
      </c>
      <c r="B318">
        <v>169</v>
      </c>
      <c r="C318" s="26" t="s">
        <v>211</v>
      </c>
      <c r="D318">
        <v>91</v>
      </c>
      <c r="E318" t="s">
        <v>218</v>
      </c>
      <c r="F318">
        <v>4</v>
      </c>
      <c r="G318">
        <v>10.4</v>
      </c>
      <c r="H318">
        <f t="shared" si="116"/>
        <v>0.10400000000000001</v>
      </c>
      <c r="I318">
        <v>11.6</v>
      </c>
      <c r="J318">
        <v>7.4</v>
      </c>
      <c r="K318">
        <f t="shared" si="117"/>
        <v>8.494886400000002E-3</v>
      </c>
      <c r="L318">
        <f t="shared" si="140"/>
        <v>5.6651916777189074E-2</v>
      </c>
      <c r="O318">
        <f t="shared" si="141"/>
        <v>1.8270243160643476E-2</v>
      </c>
      <c r="Q318">
        <f t="shared" si="142"/>
        <v>9.5005264435346088E-3</v>
      </c>
      <c r="T318">
        <f t="shared" si="143"/>
        <v>4.1840318457326414E-2</v>
      </c>
    </row>
    <row r="319" spans="1:20" hidden="1" x14ac:dyDescent="0.3">
      <c r="A319" s="26">
        <v>39015</v>
      </c>
      <c r="B319">
        <v>169</v>
      </c>
      <c r="C319" s="26" t="s">
        <v>211</v>
      </c>
      <c r="D319">
        <v>92</v>
      </c>
      <c r="E319" t="s">
        <v>218</v>
      </c>
      <c r="F319">
        <v>4</v>
      </c>
      <c r="G319">
        <v>16.2</v>
      </c>
      <c r="H319">
        <f t="shared" si="116"/>
        <v>0.16200000000000001</v>
      </c>
      <c r="I319">
        <v>10.4</v>
      </c>
      <c r="J319">
        <v>6</v>
      </c>
      <c r="K319">
        <f t="shared" si="117"/>
        <v>2.0612037600000001E-2</v>
      </c>
      <c r="L319">
        <f t="shared" si="140"/>
        <v>0.1177428324429127</v>
      </c>
      <c r="O319">
        <f t="shared" si="141"/>
        <v>3.7972063462839351E-2</v>
      </c>
      <c r="Q319">
        <f t="shared" si="142"/>
        <v>1.9745473000676462E-2</v>
      </c>
      <c r="T319">
        <f t="shared" si="143"/>
        <v>8.6959063094979139E-2</v>
      </c>
    </row>
    <row r="320" spans="1:20" hidden="1" x14ac:dyDescent="0.3">
      <c r="A320" s="26">
        <v>39015</v>
      </c>
      <c r="B320">
        <v>169</v>
      </c>
      <c r="C320" s="26" t="s">
        <v>211</v>
      </c>
      <c r="D320">
        <v>93</v>
      </c>
      <c r="E320" t="s">
        <v>218</v>
      </c>
      <c r="F320">
        <v>4</v>
      </c>
      <c r="G320">
        <v>9.4</v>
      </c>
      <c r="H320">
        <f t="shared" si="116"/>
        <v>9.4E-2</v>
      </c>
      <c r="I320">
        <v>8.4</v>
      </c>
      <c r="J320">
        <v>5</v>
      </c>
      <c r="K320">
        <f t="shared" si="117"/>
        <v>6.9397944000000001E-3</v>
      </c>
      <c r="L320">
        <f t="shared" si="140"/>
        <v>3.3833000847365714E-2</v>
      </c>
      <c r="O320">
        <f t="shared" si="141"/>
        <v>1.0911142773275442E-2</v>
      </c>
      <c r="Q320">
        <f t="shared" si="142"/>
        <v>5.6737942421032301E-3</v>
      </c>
      <c r="T320">
        <f t="shared" si="143"/>
        <v>2.4987389842222627E-2</v>
      </c>
    </row>
    <row r="321" spans="1:20" hidden="1" x14ac:dyDescent="0.3">
      <c r="A321" s="26">
        <v>39015</v>
      </c>
      <c r="B321">
        <v>169</v>
      </c>
      <c r="C321" s="26" t="s">
        <v>211</v>
      </c>
      <c r="D321">
        <v>94</v>
      </c>
      <c r="E321" t="s">
        <v>218</v>
      </c>
      <c r="F321">
        <v>3</v>
      </c>
      <c r="G321">
        <v>12.1</v>
      </c>
      <c r="H321">
        <f t="shared" si="116"/>
        <v>0.121</v>
      </c>
      <c r="I321">
        <v>7.4</v>
      </c>
      <c r="J321">
        <v>5</v>
      </c>
      <c r="K321">
        <f t="shared" si="117"/>
        <v>1.14990414E-2</v>
      </c>
      <c r="L321">
        <f t="shared" si="140"/>
        <v>4.8110736185870868E-2</v>
      </c>
      <c r="O321">
        <f t="shared" si="141"/>
        <v>1.5515712419943355E-2</v>
      </c>
      <c r="Q321">
        <f t="shared" si="142"/>
        <v>8.0681704583705459E-3</v>
      </c>
      <c r="T321">
        <f t="shared" si="143"/>
        <v>3.5532222698663879E-2</v>
      </c>
    </row>
    <row r="322" spans="1:20" hidden="1" x14ac:dyDescent="0.3">
      <c r="A322" s="26">
        <v>39015</v>
      </c>
      <c r="B322">
        <v>169</v>
      </c>
      <c r="C322" s="26" t="s">
        <v>211</v>
      </c>
      <c r="D322">
        <v>95</v>
      </c>
      <c r="E322" t="s">
        <v>218</v>
      </c>
      <c r="F322">
        <v>4</v>
      </c>
      <c r="G322">
        <v>12.1</v>
      </c>
      <c r="H322">
        <f t="shared" si="116"/>
        <v>0.121</v>
      </c>
      <c r="I322">
        <v>5.6</v>
      </c>
      <c r="J322">
        <v>3.6</v>
      </c>
      <c r="K322">
        <f t="shared" si="117"/>
        <v>1.14990414E-2</v>
      </c>
      <c r="L322">
        <f t="shared" si="140"/>
        <v>3.6380931813055642E-2</v>
      </c>
      <c r="O322">
        <f t="shared" si="141"/>
        <v>1.1732850509710445E-2</v>
      </c>
      <c r="Q322">
        <f t="shared" si="142"/>
        <v>6.1010822650494319E-3</v>
      </c>
      <c r="T322">
        <f t="shared" si="143"/>
        <v>2.6869166295277695E-2</v>
      </c>
    </row>
    <row r="323" spans="1:20" hidden="1" x14ac:dyDescent="0.3">
      <c r="A323" s="26">
        <v>39015</v>
      </c>
      <c r="B323">
        <v>169</v>
      </c>
      <c r="C323" s="26" t="s">
        <v>211</v>
      </c>
      <c r="D323">
        <v>96</v>
      </c>
      <c r="E323" t="s">
        <v>218</v>
      </c>
      <c r="F323">
        <v>3</v>
      </c>
      <c r="G323">
        <v>12</v>
      </c>
      <c r="H323">
        <f t="shared" ref="H323:H386" si="144">G323/100</f>
        <v>0.12</v>
      </c>
      <c r="I323">
        <v>6</v>
      </c>
      <c r="J323">
        <v>3</v>
      </c>
      <c r="K323">
        <f t="shared" ref="K323:K386" si="145">0.7854*H323^2</f>
        <v>1.130976E-2</v>
      </c>
      <c r="L323">
        <f t="shared" si="140"/>
        <v>3.8377599982141346E-2</v>
      </c>
      <c r="O323">
        <f t="shared" si="141"/>
        <v>1.2376775994240584E-2</v>
      </c>
      <c r="Q323">
        <f t="shared" si="142"/>
        <v>6.4359235170051033E-3</v>
      </c>
      <c r="T323">
        <f t="shared" si="143"/>
        <v>2.8343807168890473E-2</v>
      </c>
    </row>
    <row r="324" spans="1:20" hidden="1" x14ac:dyDescent="0.3">
      <c r="A324" s="26">
        <v>39015</v>
      </c>
      <c r="B324">
        <v>169</v>
      </c>
      <c r="C324" s="26" t="s">
        <v>211</v>
      </c>
      <c r="D324">
        <v>97</v>
      </c>
      <c r="E324" t="s">
        <v>218</v>
      </c>
      <c r="F324">
        <v>4</v>
      </c>
      <c r="G324">
        <v>10.3</v>
      </c>
      <c r="H324">
        <f t="shared" si="144"/>
        <v>0.10300000000000001</v>
      </c>
      <c r="I324">
        <v>6</v>
      </c>
      <c r="J324">
        <v>3</v>
      </c>
      <c r="K324">
        <f t="shared" si="145"/>
        <v>8.3323086000000011E-3</v>
      </c>
      <c r="L324">
        <f t="shared" si="140"/>
        <v>2.8719507178655439E-2</v>
      </c>
      <c r="O324">
        <f t="shared" si="141"/>
        <v>9.2620410651163797E-3</v>
      </c>
      <c r="Q324">
        <f t="shared" si="142"/>
        <v>4.8162613538605178E-3</v>
      </c>
      <c r="T324">
        <f t="shared" si="143"/>
        <v>2.1210815002401719E-2</v>
      </c>
    </row>
    <row r="325" spans="1:20" hidden="1" x14ac:dyDescent="0.3">
      <c r="A325" s="26"/>
      <c r="C325" s="26"/>
      <c r="K325"/>
    </row>
    <row r="326" spans="1:20" hidden="1" x14ac:dyDescent="0.3">
      <c r="A326" s="26">
        <v>39015</v>
      </c>
      <c r="B326">
        <v>169</v>
      </c>
      <c r="C326" s="26" t="s">
        <v>211</v>
      </c>
      <c r="D326">
        <v>99</v>
      </c>
      <c r="E326" t="s">
        <v>218</v>
      </c>
      <c r="F326">
        <v>4</v>
      </c>
      <c r="G326">
        <v>17</v>
      </c>
      <c r="H326">
        <f t="shared" si="144"/>
        <v>0.17</v>
      </c>
      <c r="I326">
        <v>8</v>
      </c>
      <c r="J326">
        <v>5</v>
      </c>
      <c r="K326">
        <f t="shared" si="145"/>
        <v>2.2698060000000003E-2</v>
      </c>
      <c r="L326">
        <f t="shared" ref="L326:L329" si="146">0.000057*(G326^1.897696*I326^1.002687+0.000031*G326^2)</f>
        <v>9.9177162309082398E-2</v>
      </c>
      <c r="O326">
        <f>L326*0.43*0.75</f>
        <v>3.1984634844679075E-2</v>
      </c>
      <c r="Q326">
        <f t="shared" ref="Q326:Q331" si="147">O326*0.52</f>
        <v>1.6632010119233119E-2</v>
      </c>
      <c r="T326">
        <f>(L326*0.43*0.75)*(1+0.2)*0.52*3.67</f>
        <v>7.324737256510265E-2</v>
      </c>
    </row>
    <row r="327" spans="1:20" hidden="1" x14ac:dyDescent="0.3">
      <c r="A327" s="26">
        <v>39015</v>
      </c>
      <c r="B327">
        <v>169</v>
      </c>
      <c r="C327" s="26" t="s">
        <v>211</v>
      </c>
      <c r="D327">
        <v>100</v>
      </c>
      <c r="E327" t="s">
        <v>218</v>
      </c>
      <c r="F327">
        <v>4</v>
      </c>
      <c r="G327">
        <v>14.4</v>
      </c>
      <c r="H327">
        <f t="shared" si="144"/>
        <v>0.14400000000000002</v>
      </c>
      <c r="I327">
        <v>6</v>
      </c>
      <c r="J327">
        <v>2</v>
      </c>
      <c r="K327">
        <f t="shared" si="145"/>
        <v>1.6286054400000003E-2</v>
      </c>
      <c r="L327">
        <f t="shared" si="146"/>
        <v>5.4242512771027131E-2</v>
      </c>
      <c r="O327">
        <f>L327*0.43*0.75</f>
        <v>1.7493210368656247E-2</v>
      </c>
      <c r="Q327">
        <f t="shared" si="147"/>
        <v>9.0964693917012489E-3</v>
      </c>
      <c r="T327">
        <f>(L327*0.43*0.75)*(1+0.2)*0.52*3.67</f>
        <v>4.0060851201052294E-2</v>
      </c>
    </row>
    <row r="328" spans="1:20" hidden="1" x14ac:dyDescent="0.3">
      <c r="A328" s="26">
        <v>39015</v>
      </c>
      <c r="B328">
        <v>169</v>
      </c>
      <c r="C328" s="26" t="s">
        <v>211</v>
      </c>
      <c r="D328">
        <v>101</v>
      </c>
      <c r="E328" t="s">
        <v>218</v>
      </c>
      <c r="F328">
        <v>4</v>
      </c>
      <c r="G328">
        <v>16.5</v>
      </c>
      <c r="H328">
        <f t="shared" si="144"/>
        <v>0.16500000000000001</v>
      </c>
      <c r="I328">
        <v>11.8</v>
      </c>
      <c r="J328">
        <v>6.5</v>
      </c>
      <c r="K328">
        <f t="shared" si="145"/>
        <v>2.1382515000000001E-2</v>
      </c>
      <c r="L328">
        <f t="shared" si="146"/>
        <v>0.13837350150668493</v>
      </c>
      <c r="O328">
        <f>L328*0.43*0.75</f>
        <v>4.4625454235905887E-2</v>
      </c>
      <c r="Q328">
        <f t="shared" si="147"/>
        <v>2.3205236202671061E-2</v>
      </c>
      <c r="T328">
        <f>(L328*0.43*0.75)*(1+0.2)*0.52*3.67</f>
        <v>0.10219586023656335</v>
      </c>
    </row>
    <row r="329" spans="1:20" hidden="1" x14ac:dyDescent="0.3">
      <c r="A329" s="26">
        <v>39015</v>
      </c>
      <c r="B329">
        <v>169</v>
      </c>
      <c r="C329" s="26" t="s">
        <v>211</v>
      </c>
      <c r="D329">
        <v>102</v>
      </c>
      <c r="E329" t="s">
        <v>218</v>
      </c>
      <c r="F329">
        <v>4</v>
      </c>
      <c r="G329">
        <v>17.5</v>
      </c>
      <c r="H329">
        <f t="shared" si="144"/>
        <v>0.17499999999999999</v>
      </c>
      <c r="I329">
        <v>8.6</v>
      </c>
      <c r="J329">
        <v>6</v>
      </c>
      <c r="K329">
        <f t="shared" si="145"/>
        <v>2.4052874999999998E-2</v>
      </c>
      <c r="L329">
        <f t="shared" si="146"/>
        <v>0.11266647922824817</v>
      </c>
      <c r="O329">
        <f>L329*0.43*0.75</f>
        <v>3.6334939551110029E-2</v>
      </c>
      <c r="Q329">
        <f t="shared" si="147"/>
        <v>1.8894168566577215E-2</v>
      </c>
      <c r="T329">
        <f>(L329*0.43*0.75)*(1+0.2)*0.52*3.67</f>
        <v>8.3209918367206051E-2</v>
      </c>
    </row>
    <row r="330" spans="1:20" hidden="1" x14ac:dyDescent="0.3">
      <c r="A330" s="26">
        <v>39015</v>
      </c>
      <c r="B330">
        <v>170</v>
      </c>
      <c r="C330" s="26" t="s">
        <v>211</v>
      </c>
      <c r="D330">
        <v>1</v>
      </c>
      <c r="E330" t="s">
        <v>215</v>
      </c>
      <c r="F330">
        <v>4</v>
      </c>
      <c r="G330">
        <v>14.2</v>
      </c>
      <c r="H330">
        <f t="shared" si="144"/>
        <v>0.14199999999999999</v>
      </c>
      <c r="I330">
        <v>7</v>
      </c>
      <c r="J330">
        <v>4.2</v>
      </c>
      <c r="K330">
        <f t="shared" si="145"/>
        <v>1.5836805599999997E-2</v>
      </c>
      <c r="L330">
        <f t="shared" ref="L330:L331" si="148">0.000064*(G330^1.958025*I330^0.883501+0.000045*G330^2)</f>
        <v>6.4422598442347379E-2</v>
      </c>
      <c r="O330">
        <f>L330*0.44*0.75</f>
        <v>2.1259457485974634E-2</v>
      </c>
      <c r="Q330">
        <f t="shared" si="147"/>
        <v>1.105491789270681E-2</v>
      </c>
      <c r="T330">
        <f>(L330*0.44*0.75)*(1+0.2)*0.52*3.67</f>
        <v>4.8685858399480787E-2</v>
      </c>
    </row>
    <row r="331" spans="1:20" hidden="1" x14ac:dyDescent="0.3">
      <c r="A331" s="26">
        <v>39015</v>
      </c>
      <c r="B331">
        <v>170</v>
      </c>
      <c r="C331" s="26" t="s">
        <v>211</v>
      </c>
      <c r="D331">
        <v>2</v>
      </c>
      <c r="E331" t="s">
        <v>215</v>
      </c>
      <c r="F331">
        <v>4</v>
      </c>
      <c r="G331">
        <v>15.4</v>
      </c>
      <c r="H331">
        <f t="shared" si="144"/>
        <v>0.154</v>
      </c>
      <c r="I331">
        <v>10.199999999999999</v>
      </c>
      <c r="J331">
        <v>6</v>
      </c>
      <c r="K331">
        <f t="shared" si="145"/>
        <v>1.8626546399999999E-2</v>
      </c>
      <c r="L331">
        <f t="shared" si="148"/>
        <v>0.10531186659395053</v>
      </c>
      <c r="O331">
        <f>L331*0.44*0.75</f>
        <v>3.4752915976003676E-2</v>
      </c>
      <c r="Q331">
        <f t="shared" si="147"/>
        <v>1.8071516307521913E-2</v>
      </c>
      <c r="T331">
        <f>(L331*0.44*0.75)*(1+0.2)*0.52*3.67</f>
        <v>7.958695781832649E-2</v>
      </c>
    </row>
    <row r="332" spans="1:20" hidden="1" x14ac:dyDescent="0.3">
      <c r="A332" s="26">
        <v>39015</v>
      </c>
      <c r="B332">
        <v>170</v>
      </c>
      <c r="C332" s="26" t="s">
        <v>211</v>
      </c>
      <c r="D332">
        <v>3</v>
      </c>
      <c r="E332" t="s">
        <v>214</v>
      </c>
      <c r="F332">
        <v>4</v>
      </c>
      <c r="G332">
        <v>10.1</v>
      </c>
      <c r="H332">
        <f t="shared" si="144"/>
        <v>0.10099999999999999</v>
      </c>
      <c r="I332">
        <v>5</v>
      </c>
      <c r="J332">
        <v>1.5</v>
      </c>
      <c r="K332">
        <f>0.7854*H332^2</f>
        <v>8.0118653999999984E-3</v>
      </c>
      <c r="L332">
        <f>0.000081*(G332^1.864042*I332^0.850892+0.000027*G332^2)</f>
        <v>2.3731998307900248E-2</v>
      </c>
      <c r="O332">
        <f>L332*0.47*0.75</f>
        <v>8.3655294035348375E-3</v>
      </c>
      <c r="Q332">
        <f>O332*0.521</f>
        <v>4.3584408192416501E-3</v>
      </c>
      <c r="T332">
        <f>(L332*0.47*0.75)*(1+0.2)*0.521*3.67</f>
        <v>1.919457336794023E-2</v>
      </c>
    </row>
    <row r="333" spans="1:20" hidden="1" x14ac:dyDescent="0.3">
      <c r="A333" s="26">
        <v>39015</v>
      </c>
      <c r="B333">
        <v>170</v>
      </c>
      <c r="C333" s="26" t="s">
        <v>211</v>
      </c>
      <c r="D333">
        <v>4</v>
      </c>
      <c r="E333" t="s">
        <v>215</v>
      </c>
      <c r="F333">
        <v>3</v>
      </c>
      <c r="G333">
        <v>8.1999999999999993</v>
      </c>
      <c r="H333">
        <f t="shared" si="144"/>
        <v>8.199999999999999E-2</v>
      </c>
      <c r="I333">
        <v>4</v>
      </c>
      <c r="J333">
        <v>3</v>
      </c>
      <c r="K333">
        <f t="shared" si="145"/>
        <v>5.2810295999999989E-3</v>
      </c>
      <c r="L333">
        <f>0.000064*(G333^1.958025*I333^0.883501+0.000045*G333^2)</f>
        <v>1.3408408078967073E-2</v>
      </c>
      <c r="O333">
        <f>L333*0.44*0.75</f>
        <v>4.4247746660591343E-3</v>
      </c>
      <c r="Q333">
        <f>O333*0.52</f>
        <v>2.3008828263507497E-3</v>
      </c>
      <c r="T333">
        <f>(L333*0.44*0.75)*(1+0.2)*0.52*3.67</f>
        <v>1.0133087967248702E-2</v>
      </c>
    </row>
    <row r="334" spans="1:20" hidden="1" x14ac:dyDescent="0.3">
      <c r="A334" s="26">
        <v>39015</v>
      </c>
      <c r="B334">
        <v>170</v>
      </c>
      <c r="C334" s="26" t="s">
        <v>211</v>
      </c>
      <c r="D334">
        <v>5</v>
      </c>
      <c r="E334" t="s">
        <v>214</v>
      </c>
      <c r="F334">
        <v>4</v>
      </c>
      <c r="G334">
        <v>10.1</v>
      </c>
      <c r="H334">
        <f t="shared" si="144"/>
        <v>0.10099999999999999</v>
      </c>
      <c r="I334">
        <v>5</v>
      </c>
      <c r="J334">
        <v>1.5</v>
      </c>
      <c r="K334">
        <f t="shared" si="145"/>
        <v>8.0118653999999984E-3</v>
      </c>
      <c r="L334">
        <f t="shared" ref="L334:L335" si="149">0.000081*(G334^1.864042*I334^0.850892+0.000027*G334^2)</f>
        <v>2.3731998307900248E-2</v>
      </c>
      <c r="O334">
        <f t="shared" ref="O334:O335" si="150">L334*0.47*0.75</f>
        <v>8.3655294035348375E-3</v>
      </c>
      <c r="Q334">
        <f t="shared" ref="Q334:Q335" si="151">O334*0.521</f>
        <v>4.3584408192416501E-3</v>
      </c>
      <c r="T334">
        <f t="shared" ref="T334:T335" si="152">(L334*0.47*0.75)*(1+0.2)*0.521*3.67</f>
        <v>1.919457336794023E-2</v>
      </c>
    </row>
    <row r="335" spans="1:20" hidden="1" x14ac:dyDescent="0.3">
      <c r="A335" s="26">
        <v>39015</v>
      </c>
      <c r="B335">
        <v>170</v>
      </c>
      <c r="C335" s="26" t="s">
        <v>211</v>
      </c>
      <c r="D335">
        <v>6</v>
      </c>
      <c r="E335" t="s">
        <v>214</v>
      </c>
      <c r="F335">
        <v>4</v>
      </c>
      <c r="G335">
        <v>9.6999999999999993</v>
      </c>
      <c r="H335">
        <f t="shared" si="144"/>
        <v>9.6999999999999989E-2</v>
      </c>
      <c r="I335">
        <v>6</v>
      </c>
      <c r="J335">
        <v>3.4</v>
      </c>
      <c r="K335">
        <f t="shared" si="145"/>
        <v>7.3898285999999978E-3</v>
      </c>
      <c r="L335">
        <f t="shared" si="149"/>
        <v>2.5703669390478891E-2</v>
      </c>
      <c r="O335">
        <f t="shared" si="150"/>
        <v>9.0605434601438075E-3</v>
      </c>
      <c r="Q335">
        <f t="shared" si="151"/>
        <v>4.7205431427349235E-3</v>
      </c>
      <c r="T335">
        <f t="shared" si="152"/>
        <v>2.0789272000604601E-2</v>
      </c>
    </row>
    <row r="336" spans="1:20" hidden="1" x14ac:dyDescent="0.3">
      <c r="A336" s="26">
        <v>39015</v>
      </c>
      <c r="B336">
        <v>170</v>
      </c>
      <c r="C336" s="26" t="s">
        <v>211</v>
      </c>
      <c r="D336">
        <v>7</v>
      </c>
      <c r="E336" t="s">
        <v>215</v>
      </c>
      <c r="F336">
        <v>4</v>
      </c>
      <c r="G336">
        <v>14.6</v>
      </c>
      <c r="H336">
        <f t="shared" si="144"/>
        <v>0.14599999999999999</v>
      </c>
      <c r="I336">
        <v>6</v>
      </c>
      <c r="J336">
        <v>4.4000000000000004</v>
      </c>
      <c r="K336">
        <f t="shared" si="145"/>
        <v>1.6741586399999998E-2</v>
      </c>
      <c r="L336">
        <f>0.000064*(G336^1.958025*I336^0.883501+0.000045*G336^2)</f>
        <v>5.9362731137712461E-2</v>
      </c>
      <c r="O336">
        <f>L336*0.44*0.75</f>
        <v>1.9589701275445112E-2</v>
      </c>
      <c r="Q336">
        <f>O336*0.52</f>
        <v>1.0186644663231459E-2</v>
      </c>
      <c r="T336">
        <f>(L336*0.44*0.75)*(1+0.2)*0.52*3.67</f>
        <v>4.4861983096871338E-2</v>
      </c>
    </row>
    <row r="337" spans="1:24" hidden="1" x14ac:dyDescent="0.3">
      <c r="A337" s="26">
        <v>39015</v>
      </c>
      <c r="B337">
        <v>170</v>
      </c>
      <c r="C337" s="26" t="s">
        <v>211</v>
      </c>
      <c r="D337">
        <v>8</v>
      </c>
      <c r="E337" t="s">
        <v>214</v>
      </c>
      <c r="F337">
        <v>4</v>
      </c>
      <c r="G337">
        <v>9.6</v>
      </c>
      <c r="H337">
        <f t="shared" si="144"/>
        <v>9.6000000000000002E-2</v>
      </c>
      <c r="I337">
        <v>6.4</v>
      </c>
      <c r="J337">
        <v>1.5</v>
      </c>
      <c r="K337">
        <f t="shared" si="145"/>
        <v>7.2382464000000004E-3</v>
      </c>
      <c r="L337">
        <f t="shared" ref="L337:L339" si="153">0.000081*(G337^1.864042*I337^0.850892+0.000027*G337^2)</f>
        <v>2.6635155063761573E-2</v>
      </c>
      <c r="O337">
        <f t="shared" ref="O337:O339" si="154">L337*0.47*0.75</f>
        <v>9.3888921599759555E-3</v>
      </c>
      <c r="Q337">
        <f t="shared" ref="Q337:Q339" si="155">O337*0.521</f>
        <v>4.8916128153474727E-3</v>
      </c>
      <c r="T337">
        <f t="shared" ref="T337:T339" si="156">(L337*0.47*0.75)*(1+0.2)*0.521*3.67</f>
        <v>2.154266283879027E-2</v>
      </c>
    </row>
    <row r="338" spans="1:24" hidden="1" x14ac:dyDescent="0.3">
      <c r="A338" s="26">
        <v>39015</v>
      </c>
      <c r="B338">
        <v>170</v>
      </c>
      <c r="C338" s="26" t="s">
        <v>211</v>
      </c>
      <c r="D338">
        <v>9</v>
      </c>
      <c r="E338" t="s">
        <v>214</v>
      </c>
      <c r="F338">
        <v>4</v>
      </c>
      <c r="G338">
        <v>10.199999999999999</v>
      </c>
      <c r="H338">
        <f t="shared" si="144"/>
        <v>0.10199999999999999</v>
      </c>
      <c r="I338">
        <v>7</v>
      </c>
      <c r="J338">
        <v>1.2</v>
      </c>
      <c r="K338">
        <f t="shared" si="145"/>
        <v>8.1713015999999982E-3</v>
      </c>
      <c r="L338">
        <f t="shared" si="153"/>
        <v>3.2184616014732839E-2</v>
      </c>
      <c r="O338">
        <f t="shared" si="154"/>
        <v>1.1345077145193325E-2</v>
      </c>
      <c r="Q338">
        <f t="shared" si="155"/>
        <v>5.9107851926457223E-3</v>
      </c>
      <c r="T338">
        <f t="shared" si="156"/>
        <v>2.6031097988411762E-2</v>
      </c>
    </row>
    <row r="339" spans="1:24" hidden="1" x14ac:dyDescent="0.3">
      <c r="A339" s="26">
        <v>39015</v>
      </c>
      <c r="B339">
        <v>170</v>
      </c>
      <c r="C339" s="26" t="s">
        <v>211</v>
      </c>
      <c r="D339">
        <v>10</v>
      </c>
      <c r="E339" t="s">
        <v>214</v>
      </c>
      <c r="F339">
        <v>5</v>
      </c>
      <c r="G339">
        <v>7.5</v>
      </c>
      <c r="H339">
        <f t="shared" si="144"/>
        <v>7.4999999999999997E-2</v>
      </c>
      <c r="I339">
        <v>5.4</v>
      </c>
      <c r="J339">
        <v>2</v>
      </c>
      <c r="K339">
        <f t="shared" si="145"/>
        <v>4.4178749999999999E-3</v>
      </c>
      <c r="L339">
        <f t="shared" si="153"/>
        <v>1.4548815275387606E-2</v>
      </c>
      <c r="O339">
        <f t="shared" si="154"/>
        <v>5.1284573845741307E-3</v>
      </c>
      <c r="Q339">
        <f t="shared" si="155"/>
        <v>2.6719262973631222E-3</v>
      </c>
      <c r="T339">
        <f t="shared" si="156"/>
        <v>1.1767163413587188E-2</v>
      </c>
    </row>
    <row r="340" spans="1:24" hidden="1" x14ac:dyDescent="0.3">
      <c r="A340" s="26">
        <v>39015</v>
      </c>
      <c r="B340">
        <v>170</v>
      </c>
      <c r="C340" s="26" t="s">
        <v>211</v>
      </c>
      <c r="D340">
        <v>11</v>
      </c>
      <c r="E340" t="s">
        <v>217</v>
      </c>
      <c r="F340">
        <v>1</v>
      </c>
      <c r="G340">
        <v>26.5</v>
      </c>
      <c r="H340">
        <f t="shared" si="144"/>
        <v>0.26500000000000001</v>
      </c>
      <c r="I340">
        <v>18.399999999999999</v>
      </c>
      <c r="J340">
        <v>10.199999999999999</v>
      </c>
      <c r="K340">
        <f t="shared" si="145"/>
        <v>5.5154715000000007E-2</v>
      </c>
      <c r="L340">
        <f>0.000059*(G340^1.965295*I340^0.892133+0.000019*G340^2)</f>
        <v>0.49697714665140164</v>
      </c>
      <c r="O340">
        <f>L340*0.47*0.75</f>
        <v>0.17518444419461907</v>
      </c>
      <c r="Q340">
        <f>O340*0.52</f>
        <v>9.1095910981201914E-2</v>
      </c>
      <c r="T340">
        <f>(L340*0.47*0.75)*(1+0.2)*0.52*3.67</f>
        <v>0.40118639196121325</v>
      </c>
    </row>
    <row r="341" spans="1:24" hidden="1" x14ac:dyDescent="0.3">
      <c r="A341" s="26">
        <v>39015</v>
      </c>
      <c r="B341">
        <v>170</v>
      </c>
      <c r="C341" s="26" t="s">
        <v>211</v>
      </c>
      <c r="D341">
        <v>12</v>
      </c>
      <c r="E341" t="s">
        <v>215</v>
      </c>
      <c r="F341">
        <v>4</v>
      </c>
      <c r="G341">
        <v>11.7</v>
      </c>
      <c r="H341">
        <f t="shared" si="144"/>
        <v>0.11699999999999999</v>
      </c>
      <c r="I341">
        <v>6.7</v>
      </c>
      <c r="J341">
        <v>3</v>
      </c>
      <c r="K341">
        <f t="shared" si="145"/>
        <v>1.0751340599999997E-2</v>
      </c>
      <c r="L341">
        <f>0.000064*(G341^1.958025*I341^0.883501+0.000045*G341^2)</f>
        <v>4.2418621077297811E-2</v>
      </c>
      <c r="O341">
        <f>L341*0.44*0.75</f>
        <v>1.3998144955508277E-2</v>
      </c>
      <c r="Q341">
        <f>O341*0.52</f>
        <v>7.2790353768643042E-3</v>
      </c>
      <c r="T341">
        <f>(L341*0.44*0.75)*(1+0.2)*0.52*3.67</f>
        <v>3.2056871799710389E-2</v>
      </c>
    </row>
    <row r="342" spans="1:24" hidden="1" x14ac:dyDescent="0.3">
      <c r="A342" s="26">
        <v>39015</v>
      </c>
      <c r="B342">
        <v>170</v>
      </c>
      <c r="C342" s="26" t="s">
        <v>211</v>
      </c>
      <c r="D342">
        <v>13</v>
      </c>
      <c r="E342" t="s">
        <v>217</v>
      </c>
      <c r="F342">
        <v>3</v>
      </c>
      <c r="G342">
        <v>12.6</v>
      </c>
      <c r="H342">
        <f t="shared" si="144"/>
        <v>0.126</v>
      </c>
      <c r="I342">
        <v>10</v>
      </c>
      <c r="J342">
        <v>4</v>
      </c>
      <c r="K342">
        <f t="shared" si="145"/>
        <v>1.2469010400000001E-2</v>
      </c>
      <c r="L342">
        <f t="shared" ref="L342:L343" si="157">0.000059*(G342^1.965295*I342^0.892133+0.000019*G342^2)</f>
        <v>6.6917375121899159E-2</v>
      </c>
      <c r="O342">
        <f>L342*0.47*0.75</f>
        <v>2.3588374730469451E-2</v>
      </c>
      <c r="Q342">
        <f t="shared" ref="Q342:Q343" si="158">O342*0.52</f>
        <v>1.2265954859844115E-2</v>
      </c>
      <c r="T342">
        <f>(L342*0.47*0.75)*(1+0.2)*0.52*3.67</f>
        <v>5.4019265202753478E-2</v>
      </c>
    </row>
    <row r="343" spans="1:24" hidden="1" x14ac:dyDescent="0.3">
      <c r="A343" s="26">
        <v>39015</v>
      </c>
      <c r="B343">
        <v>170</v>
      </c>
      <c r="C343" s="26" t="s">
        <v>211</v>
      </c>
      <c r="D343">
        <v>14</v>
      </c>
      <c r="E343" t="s">
        <v>217</v>
      </c>
      <c r="F343">
        <v>1</v>
      </c>
      <c r="G343">
        <v>54</v>
      </c>
      <c r="H343">
        <f t="shared" si="144"/>
        <v>0.54</v>
      </c>
      <c r="I343">
        <v>17</v>
      </c>
      <c r="J343">
        <v>7.4</v>
      </c>
      <c r="K343">
        <f t="shared" si="145"/>
        <v>0.22902264000000003</v>
      </c>
      <c r="L343">
        <f t="shared" si="157"/>
        <v>1.8760380828842997</v>
      </c>
      <c r="O343">
        <f>L343*0.47*0.75</f>
        <v>0.66130342421671562</v>
      </c>
      <c r="Q343">
        <f t="shared" si="158"/>
        <v>0.34387778059269214</v>
      </c>
      <c r="T343">
        <f>(L343*0.47*0.75)*(1+0.2)*0.52*3.67</f>
        <v>1.5144377457302161</v>
      </c>
      <c r="U343">
        <v>64</v>
      </c>
      <c r="V343">
        <v>68</v>
      </c>
      <c r="W343">
        <v>9</v>
      </c>
      <c r="X343">
        <v>6</v>
      </c>
    </row>
    <row r="344" spans="1:24" hidden="1" x14ac:dyDescent="0.3">
      <c r="A344" s="26">
        <v>39015</v>
      </c>
      <c r="B344">
        <v>170</v>
      </c>
      <c r="C344" s="26" t="s">
        <v>211</v>
      </c>
      <c r="D344">
        <v>15</v>
      </c>
      <c r="E344" t="s">
        <v>213</v>
      </c>
      <c r="F344">
        <v>3</v>
      </c>
      <c r="G344">
        <v>28.1</v>
      </c>
      <c r="H344">
        <f t="shared" si="144"/>
        <v>0.28100000000000003</v>
      </c>
      <c r="I344">
        <v>9.6999999999999993</v>
      </c>
      <c r="J344">
        <v>3.5</v>
      </c>
      <c r="K344">
        <f t="shared" si="145"/>
        <v>6.2015969400000009E-2</v>
      </c>
      <c r="L344">
        <f>0.000084*(G344^1.894314*I344^0.808223+0.000031*G344^2)</f>
        <v>0.29249511285823521</v>
      </c>
      <c r="O344">
        <f>L344*0.66*1.07</f>
        <v>0.20656004870048575</v>
      </c>
      <c r="Q344">
        <f>O344*0.531</f>
        <v>0.10968338585995793</v>
      </c>
      <c r="T344">
        <f>(L344*0.66*1.07)*(1+0.2)*0.531*3.67</f>
        <v>0.4830456313272547</v>
      </c>
    </row>
    <row r="345" spans="1:24" hidden="1" x14ac:dyDescent="0.3">
      <c r="A345" s="26">
        <v>39015</v>
      </c>
      <c r="B345">
        <v>170</v>
      </c>
      <c r="C345" s="26" t="s">
        <v>211</v>
      </c>
      <c r="D345">
        <v>16</v>
      </c>
      <c r="E345" t="s">
        <v>214</v>
      </c>
      <c r="F345">
        <v>4</v>
      </c>
      <c r="G345">
        <v>10.1</v>
      </c>
      <c r="H345">
        <f t="shared" si="144"/>
        <v>0.10099999999999999</v>
      </c>
      <c r="I345">
        <v>5.5</v>
      </c>
      <c r="J345">
        <v>0.9</v>
      </c>
      <c r="K345">
        <f>0.7854*H345^2</f>
        <v>8.0118653999999984E-3</v>
      </c>
      <c r="L345">
        <f>0.000081*(G345^1.864042*I345^0.850892+0.000027*G345^2)</f>
        <v>2.5736808750782866E-2</v>
      </c>
      <c r="O345">
        <f>L345*0.47*0.75</f>
        <v>9.0722250846509596E-3</v>
      </c>
      <c r="Q345">
        <f>O345*0.521</f>
        <v>4.7266292691031499E-3</v>
      </c>
      <c r="T345">
        <f>(L345*0.47*0.75)*(1+0.2)*0.521*3.67</f>
        <v>2.0816075301130273E-2</v>
      </c>
    </row>
    <row r="346" spans="1:24" hidden="1" x14ac:dyDescent="0.3">
      <c r="A346" s="26">
        <v>39015</v>
      </c>
      <c r="B346">
        <v>170</v>
      </c>
      <c r="C346" s="26" t="s">
        <v>211</v>
      </c>
      <c r="D346">
        <v>17</v>
      </c>
      <c r="E346" t="s">
        <v>215</v>
      </c>
      <c r="F346">
        <v>5</v>
      </c>
      <c r="G346">
        <v>15.4</v>
      </c>
      <c r="H346">
        <f t="shared" si="144"/>
        <v>0.154</v>
      </c>
      <c r="I346">
        <v>8.4</v>
      </c>
      <c r="J346">
        <v>3.2</v>
      </c>
      <c r="K346">
        <f t="shared" si="145"/>
        <v>1.8626546399999999E-2</v>
      </c>
      <c r="L346">
        <f t="shared" ref="L346:L347" si="159">0.000064*(G346^1.958025*I346^0.883501+0.000045*G346^2)</f>
        <v>8.8711567004905831E-2</v>
      </c>
      <c r="O346">
        <f>L346*0.44*0.75</f>
        <v>2.9274817111618924E-2</v>
      </c>
      <c r="Q346">
        <f t="shared" ref="Q346:Q347" si="160">O346*0.52</f>
        <v>1.5222904898041841E-2</v>
      </c>
      <c r="T346">
        <f>(L346*0.44*0.75)*(1+0.2)*0.52*3.67</f>
        <v>6.7041673170976271E-2</v>
      </c>
    </row>
    <row r="347" spans="1:24" hidden="1" x14ac:dyDescent="0.3">
      <c r="A347" s="26">
        <v>39015</v>
      </c>
      <c r="B347">
        <v>170</v>
      </c>
      <c r="C347" s="26" t="s">
        <v>211</v>
      </c>
      <c r="D347">
        <v>18</v>
      </c>
      <c r="E347" t="s">
        <v>215</v>
      </c>
      <c r="F347">
        <v>5</v>
      </c>
      <c r="G347">
        <v>7.7</v>
      </c>
      <c r="H347">
        <f t="shared" si="144"/>
        <v>7.6999999999999999E-2</v>
      </c>
      <c r="I347">
        <v>4.8</v>
      </c>
      <c r="J347">
        <v>2</v>
      </c>
      <c r="K347">
        <f t="shared" si="145"/>
        <v>4.6566365999999998E-3</v>
      </c>
      <c r="L347">
        <f t="shared" si="159"/>
        <v>1.3926231672745423E-2</v>
      </c>
      <c r="O347">
        <f>L347*0.44*0.75</f>
        <v>4.5956564520059891E-3</v>
      </c>
      <c r="Q347">
        <f t="shared" si="160"/>
        <v>2.3897413550431146E-3</v>
      </c>
      <c r="T347">
        <f>(L347*0.44*0.75)*(1+0.2)*0.52*3.67</f>
        <v>1.0524420927609876E-2</v>
      </c>
    </row>
    <row r="348" spans="1:24" hidden="1" x14ac:dyDescent="0.3">
      <c r="A348" s="26">
        <v>39015</v>
      </c>
      <c r="B348">
        <v>170</v>
      </c>
      <c r="C348" s="26" t="s">
        <v>211</v>
      </c>
      <c r="D348">
        <v>19</v>
      </c>
      <c r="E348" t="s">
        <v>214</v>
      </c>
      <c r="F348">
        <v>4</v>
      </c>
      <c r="G348">
        <v>9.4</v>
      </c>
      <c r="H348">
        <f t="shared" si="144"/>
        <v>9.4E-2</v>
      </c>
      <c r="I348">
        <v>4.5</v>
      </c>
      <c r="J348">
        <v>1.7</v>
      </c>
      <c r="K348">
        <f t="shared" si="145"/>
        <v>6.9397944000000001E-3</v>
      </c>
      <c r="L348">
        <f t="shared" ref="L348:L349" si="161">0.000081*(G348^1.864042*I348^0.850892+0.000027*G348^2)</f>
        <v>1.8978152574531136E-2</v>
      </c>
      <c r="O348">
        <f t="shared" ref="O348:O349" si="162">L348*0.47*0.75</f>
        <v>6.6897987825222261E-3</v>
      </c>
      <c r="Q348">
        <f t="shared" ref="Q348:Q349" si="163">O348*0.521</f>
        <v>3.4853851656940801E-3</v>
      </c>
      <c r="T348">
        <f t="shared" ref="T348:T349" si="164">(L348*0.47*0.75)*(1+0.2)*0.521*3.67</f>
        <v>1.5349636269716728E-2</v>
      </c>
    </row>
    <row r="349" spans="1:24" hidden="1" x14ac:dyDescent="0.3">
      <c r="A349" s="26">
        <v>39015</v>
      </c>
      <c r="B349">
        <v>170</v>
      </c>
      <c r="C349" s="26" t="s">
        <v>211</v>
      </c>
      <c r="D349">
        <v>20</v>
      </c>
      <c r="E349" t="s">
        <v>214</v>
      </c>
      <c r="F349">
        <v>4</v>
      </c>
      <c r="G349">
        <v>10.1</v>
      </c>
      <c r="H349">
        <f t="shared" si="144"/>
        <v>0.10099999999999999</v>
      </c>
      <c r="I349">
        <v>6</v>
      </c>
      <c r="J349">
        <v>2</v>
      </c>
      <c r="K349">
        <f t="shared" si="145"/>
        <v>8.0118653999999984E-3</v>
      </c>
      <c r="L349">
        <f t="shared" si="161"/>
        <v>2.7714586978732886E-2</v>
      </c>
      <c r="O349">
        <f t="shared" si="162"/>
        <v>9.7693919100033423E-3</v>
      </c>
      <c r="Q349">
        <f t="shared" si="163"/>
        <v>5.0898531851117411E-3</v>
      </c>
      <c r="T349">
        <f t="shared" si="164"/>
        <v>2.2415713427232111E-2</v>
      </c>
    </row>
    <row r="350" spans="1:24" hidden="1" x14ac:dyDescent="0.3">
      <c r="A350" s="26">
        <v>39015</v>
      </c>
      <c r="B350">
        <v>170</v>
      </c>
      <c r="C350" s="26" t="s">
        <v>211</v>
      </c>
      <c r="D350">
        <v>21</v>
      </c>
      <c r="E350" t="s">
        <v>215</v>
      </c>
      <c r="F350">
        <v>1</v>
      </c>
      <c r="G350">
        <v>35.5</v>
      </c>
      <c r="H350">
        <f t="shared" si="144"/>
        <v>0.35499999999999998</v>
      </c>
      <c r="I350">
        <v>15.4</v>
      </c>
      <c r="J350">
        <v>5.4</v>
      </c>
      <c r="K350">
        <f t="shared" si="145"/>
        <v>9.8980034999999994E-2</v>
      </c>
      <c r="L350">
        <f>0.000064*(G350^1.958025*I350^0.883501+0.000045*G350^2)</f>
        <v>0.77757737678667671</v>
      </c>
      <c r="O350">
        <f>L350*0.44*0.75</f>
        <v>0.25660053433960334</v>
      </c>
      <c r="Q350">
        <f>O350*0.52</f>
        <v>0.13343227785659373</v>
      </c>
      <c r="T350">
        <f>(L350*0.44*0.75)*(1+0.2)*0.52*3.67</f>
        <v>0.5876357516804388</v>
      </c>
      <c r="U350">
        <v>58</v>
      </c>
      <c r="V350">
        <v>63</v>
      </c>
      <c r="W350">
        <v>14</v>
      </c>
      <c r="X350">
        <v>5</v>
      </c>
    </row>
    <row r="351" spans="1:24" hidden="1" x14ac:dyDescent="0.3">
      <c r="A351" s="26">
        <v>39015</v>
      </c>
      <c r="B351">
        <v>170</v>
      </c>
      <c r="C351" s="26" t="s">
        <v>211</v>
      </c>
      <c r="D351">
        <v>22</v>
      </c>
      <c r="E351" t="s">
        <v>217</v>
      </c>
      <c r="F351">
        <v>3</v>
      </c>
      <c r="G351">
        <v>12.6</v>
      </c>
      <c r="H351">
        <f t="shared" si="144"/>
        <v>0.126</v>
      </c>
      <c r="I351">
        <v>9.5</v>
      </c>
      <c r="J351">
        <v>4</v>
      </c>
      <c r="K351">
        <f t="shared" si="145"/>
        <v>1.2469010400000001E-2</v>
      </c>
      <c r="L351">
        <f>0.000059*(G351^1.965295*I351^0.892133+0.000019*G351^2)</f>
        <v>6.3924221013417201E-2</v>
      </c>
      <c r="O351">
        <f>L351*0.47*0.75</f>
        <v>2.2533287907229561E-2</v>
      </c>
      <c r="Q351">
        <f>O351*0.52</f>
        <v>1.1717309711759372E-2</v>
      </c>
      <c r="T351">
        <f>(L351*0.47*0.75)*(1+0.2)*0.52*3.67</f>
        <v>5.1603031970588277E-2</v>
      </c>
    </row>
    <row r="352" spans="1:24" hidden="1" x14ac:dyDescent="0.3">
      <c r="A352" s="26">
        <v>39015</v>
      </c>
      <c r="B352">
        <v>170</v>
      </c>
      <c r="C352" s="26" t="s">
        <v>211</v>
      </c>
      <c r="D352">
        <v>23</v>
      </c>
      <c r="E352" t="s">
        <v>218</v>
      </c>
      <c r="F352">
        <v>3</v>
      </c>
      <c r="G352">
        <v>11.6</v>
      </c>
      <c r="H352">
        <f t="shared" si="144"/>
        <v>0.11599999999999999</v>
      </c>
      <c r="I352">
        <v>7.5</v>
      </c>
      <c r="J352">
        <v>5</v>
      </c>
      <c r="K352">
        <f t="shared" si="145"/>
        <v>1.0568342399999998E-2</v>
      </c>
      <c r="L352">
        <f>0.000057*(G352^1.897696*I352^1.002687+0.000031*G352^2)</f>
        <v>4.5009829851542685E-2</v>
      </c>
      <c r="O352">
        <f>L352*0.43*0.75</f>
        <v>1.4515670127122515E-2</v>
      </c>
      <c r="Q352">
        <f>O352*0.52</f>
        <v>7.5481484661037079E-3</v>
      </c>
      <c r="T352">
        <f>(L352*0.43*0.75)*(1+0.2)*0.52*3.67</f>
        <v>3.3242045844720722E-2</v>
      </c>
    </row>
    <row r="353" spans="1:20" hidden="1" x14ac:dyDescent="0.3">
      <c r="A353" s="26">
        <v>39015</v>
      </c>
      <c r="B353">
        <v>170</v>
      </c>
      <c r="C353" s="26" t="s">
        <v>211</v>
      </c>
      <c r="D353">
        <v>24</v>
      </c>
      <c r="E353" t="s">
        <v>217</v>
      </c>
      <c r="F353">
        <v>4</v>
      </c>
      <c r="G353">
        <v>26.4</v>
      </c>
      <c r="H353">
        <f t="shared" si="144"/>
        <v>0.26400000000000001</v>
      </c>
      <c r="I353">
        <v>13</v>
      </c>
      <c r="J353">
        <v>1.6</v>
      </c>
      <c r="K353">
        <f t="shared" si="145"/>
        <v>5.4739238400000008E-2</v>
      </c>
      <c r="L353">
        <f>0.000059*(G353^1.965295*I353^0.892133+0.000019*G353^2)</f>
        <v>0.3618342418916291</v>
      </c>
      <c r="O353">
        <f>L353*0.47*0.75</f>
        <v>0.12754657026679925</v>
      </c>
      <c r="Q353">
        <f>O353*0.52</f>
        <v>6.6324216538735617E-2</v>
      </c>
      <c r="T353">
        <f>(L353*0.47*0.75)*(1+0.2)*0.52*3.67</f>
        <v>0.29209184963659163</v>
      </c>
    </row>
    <row r="354" spans="1:20" hidden="1" x14ac:dyDescent="0.3">
      <c r="A354" s="26">
        <v>39015</v>
      </c>
      <c r="B354">
        <v>170</v>
      </c>
      <c r="C354" s="26" t="s">
        <v>211</v>
      </c>
      <c r="D354">
        <v>25</v>
      </c>
      <c r="E354" t="s">
        <v>218</v>
      </c>
      <c r="F354">
        <v>4</v>
      </c>
      <c r="G354">
        <v>11.7</v>
      </c>
      <c r="H354">
        <f t="shared" si="144"/>
        <v>0.11699999999999999</v>
      </c>
      <c r="I354">
        <v>7</v>
      </c>
      <c r="J354">
        <v>2.2000000000000002</v>
      </c>
      <c r="K354">
        <f t="shared" si="145"/>
        <v>1.0751340599999997E-2</v>
      </c>
      <c r="L354">
        <f t="shared" ref="L354:L355" si="165">0.000057*(G354^1.897696*I354^1.002687+0.000031*G354^2)</f>
        <v>4.2691181264675394E-2</v>
      </c>
      <c r="O354">
        <f>L354*0.43*0.75</f>
        <v>1.3767905957857814E-2</v>
      </c>
      <c r="Q354">
        <f t="shared" ref="Q354:Q355" si="166">O354*0.52</f>
        <v>7.1593110980860634E-3</v>
      </c>
      <c r="T354">
        <f>(L354*0.43*0.75)*(1+0.2)*0.52*3.67</f>
        <v>3.1529606075971023E-2</v>
      </c>
    </row>
    <row r="355" spans="1:20" hidden="1" x14ac:dyDescent="0.3">
      <c r="A355" s="26">
        <v>39015</v>
      </c>
      <c r="B355">
        <v>170</v>
      </c>
      <c r="C355" s="26" t="s">
        <v>211</v>
      </c>
      <c r="D355">
        <v>26</v>
      </c>
      <c r="E355" t="s">
        <v>218</v>
      </c>
      <c r="F355">
        <v>4</v>
      </c>
      <c r="G355">
        <v>11.4</v>
      </c>
      <c r="H355">
        <f t="shared" si="144"/>
        <v>0.114</v>
      </c>
      <c r="I355">
        <v>8.6</v>
      </c>
      <c r="J355">
        <v>5</v>
      </c>
      <c r="K355">
        <f t="shared" si="145"/>
        <v>1.02070584E-2</v>
      </c>
      <c r="L355">
        <f t="shared" si="165"/>
        <v>4.9954016100095894E-2</v>
      </c>
      <c r="O355">
        <f>L355*0.43*0.75</f>
        <v>1.6110170192280927E-2</v>
      </c>
      <c r="Q355">
        <f t="shared" si="166"/>
        <v>8.3772884999860821E-3</v>
      </c>
      <c r="T355">
        <f>(L355*0.43*0.75)*(1+0.2)*0.52*3.67</f>
        <v>3.6893578553938704E-2</v>
      </c>
    </row>
    <row r="356" spans="1:20" hidden="1" x14ac:dyDescent="0.3">
      <c r="A356" s="26">
        <v>39015</v>
      </c>
      <c r="B356">
        <v>170</v>
      </c>
      <c r="C356" s="26" t="s">
        <v>211</v>
      </c>
      <c r="D356">
        <v>27</v>
      </c>
      <c r="E356" t="s">
        <v>213</v>
      </c>
      <c r="F356">
        <v>4</v>
      </c>
      <c r="G356">
        <v>20</v>
      </c>
      <c r="H356">
        <f t="shared" si="144"/>
        <v>0.2</v>
      </c>
      <c r="I356">
        <v>7.5</v>
      </c>
      <c r="J356">
        <v>4.2</v>
      </c>
      <c r="K356">
        <f t="shared" si="145"/>
        <v>3.1416000000000006E-2</v>
      </c>
      <c r="L356">
        <f t="shared" ref="L356:L358" si="167">0.000084*(G356^1.894314*I356^0.808223+0.000031*G356^2)</f>
        <v>0.12476330952516751</v>
      </c>
      <c r="O356">
        <f>L356*0.66*1.07</f>
        <v>8.8107849186673304E-2</v>
      </c>
      <c r="Q356">
        <f t="shared" ref="Q356:Q358" si="168">O356*0.531</f>
        <v>4.6785267918123527E-2</v>
      </c>
      <c r="T356">
        <f>(L356*0.66*1.07)*(1+0.2)*0.531*3.67</f>
        <v>0.20604231991141603</v>
      </c>
    </row>
    <row r="357" spans="1:20" hidden="1" x14ac:dyDescent="0.3">
      <c r="A357" s="26">
        <v>39015</v>
      </c>
      <c r="B357">
        <v>170</v>
      </c>
      <c r="C357" s="26" t="s">
        <v>211</v>
      </c>
      <c r="D357">
        <v>28</v>
      </c>
      <c r="E357" t="s">
        <v>213</v>
      </c>
      <c r="F357">
        <v>7</v>
      </c>
      <c r="G357">
        <v>19.399999999999999</v>
      </c>
      <c r="H357">
        <f t="shared" si="144"/>
        <v>0.19399999999999998</v>
      </c>
      <c r="I357">
        <v>6.7</v>
      </c>
      <c r="J357">
        <v>0</v>
      </c>
      <c r="K357">
        <f t="shared" si="145"/>
        <v>2.9559314399999991E-2</v>
      </c>
      <c r="L357">
        <f t="shared" si="167"/>
        <v>0.10750700090648342</v>
      </c>
      <c r="O357">
        <f>L357*0.66*1.07</f>
        <v>7.5921444040158603E-2</v>
      </c>
      <c r="Q357">
        <f t="shared" si="168"/>
        <v>4.031428678532422E-2</v>
      </c>
      <c r="T357">
        <f>(L357*0.66*1.07)*(1+0.2)*0.531*3.67</f>
        <v>0.17754411900256786</v>
      </c>
    </row>
    <row r="358" spans="1:20" hidden="1" x14ac:dyDescent="0.3">
      <c r="A358" s="26">
        <v>39015</v>
      </c>
      <c r="B358">
        <v>170</v>
      </c>
      <c r="C358" s="26" t="s">
        <v>211</v>
      </c>
      <c r="D358">
        <v>29</v>
      </c>
      <c r="E358" t="s">
        <v>213</v>
      </c>
      <c r="F358">
        <v>7</v>
      </c>
      <c r="G358">
        <v>16.5</v>
      </c>
      <c r="H358">
        <f t="shared" si="144"/>
        <v>0.16500000000000001</v>
      </c>
      <c r="I358">
        <v>6</v>
      </c>
      <c r="J358">
        <v>0</v>
      </c>
      <c r="K358">
        <f t="shared" si="145"/>
        <v>2.1382515000000001E-2</v>
      </c>
      <c r="L358">
        <f t="shared" si="167"/>
        <v>7.2360266779402271E-2</v>
      </c>
      <c r="O358">
        <f>L358*0.66*1.07</f>
        <v>5.1100820399613896E-2</v>
      </c>
      <c r="Q358">
        <f t="shared" si="168"/>
        <v>2.7134535632194982E-2</v>
      </c>
      <c r="T358">
        <f>(L358*0.66*1.07)*(1+0.2)*0.531*3.67</f>
        <v>0.11950049492418667</v>
      </c>
    </row>
    <row r="359" spans="1:20" hidden="1" x14ac:dyDescent="0.3">
      <c r="A359" s="26">
        <v>39015</v>
      </c>
      <c r="B359">
        <v>170</v>
      </c>
      <c r="C359" s="26" t="s">
        <v>211</v>
      </c>
      <c r="D359">
        <v>30</v>
      </c>
      <c r="E359" t="s">
        <v>217</v>
      </c>
      <c r="F359">
        <v>4</v>
      </c>
      <c r="G359">
        <v>16.5</v>
      </c>
      <c r="H359">
        <f t="shared" si="144"/>
        <v>0.16500000000000001</v>
      </c>
      <c r="I359">
        <v>12.6</v>
      </c>
      <c r="J359">
        <v>5</v>
      </c>
      <c r="K359">
        <f t="shared" si="145"/>
        <v>2.1382515000000001E-2</v>
      </c>
      <c r="L359">
        <f>0.000059*(G359^1.965295*I359^0.892133+0.000019*G359^2)</f>
        <v>0.13971561410283417</v>
      </c>
      <c r="O359">
        <f>L359*0.47*0.75</f>
        <v>4.9249753971249047E-2</v>
      </c>
      <c r="Q359">
        <f>O359*0.52</f>
        <v>2.5609872065049506E-2</v>
      </c>
      <c r="T359">
        <f>(L359*0.47*0.75)*(1+0.2)*0.52*3.67</f>
        <v>0.11278587657447801</v>
      </c>
    </row>
    <row r="360" spans="1:20" hidden="1" x14ac:dyDescent="0.3">
      <c r="A360" s="26">
        <v>39015</v>
      </c>
      <c r="B360">
        <v>170</v>
      </c>
      <c r="C360" s="26" t="s">
        <v>211</v>
      </c>
      <c r="D360">
        <v>31</v>
      </c>
      <c r="E360" t="s">
        <v>215</v>
      </c>
      <c r="F360">
        <v>4</v>
      </c>
      <c r="G360">
        <v>14.5</v>
      </c>
      <c r="H360">
        <f t="shared" si="144"/>
        <v>0.14499999999999999</v>
      </c>
      <c r="I360">
        <v>7.2</v>
      </c>
      <c r="J360">
        <v>3.4</v>
      </c>
      <c r="K360">
        <f t="shared" si="145"/>
        <v>1.6513034999999999E-2</v>
      </c>
      <c r="L360">
        <f>0.000064*(G360^1.958025*I360^0.883501+0.000045*G360^2)</f>
        <v>6.880587093752917E-2</v>
      </c>
      <c r="O360">
        <f>L360*0.44*0.75</f>
        <v>2.2705937409384626E-2</v>
      </c>
      <c r="Q360">
        <f>O360*0.52</f>
        <v>1.1807087452880005E-2</v>
      </c>
      <c r="T360">
        <f>(L360*0.44*0.75)*(1+0.2)*0.52*3.67</f>
        <v>5.1998413142483546E-2</v>
      </c>
    </row>
    <row r="361" spans="1:20" hidden="1" x14ac:dyDescent="0.3">
      <c r="A361" s="26">
        <v>39015</v>
      </c>
      <c r="B361">
        <v>170</v>
      </c>
      <c r="C361" s="26" t="s">
        <v>211</v>
      </c>
      <c r="D361">
        <v>32</v>
      </c>
      <c r="E361" t="s">
        <v>218</v>
      </c>
      <c r="F361">
        <v>4</v>
      </c>
      <c r="G361">
        <v>16.399999999999999</v>
      </c>
      <c r="H361">
        <f t="shared" si="144"/>
        <v>0.16399999999999998</v>
      </c>
      <c r="I361">
        <v>13.6</v>
      </c>
      <c r="J361">
        <v>9</v>
      </c>
      <c r="K361">
        <f t="shared" si="145"/>
        <v>2.1124118399999996E-2</v>
      </c>
      <c r="L361">
        <f>0.000057*(G361^1.897696*I361^1.002687+0.000031*G361^2)</f>
        <v>0.1577121683744446</v>
      </c>
      <c r="O361">
        <f>L361*0.43*0.75</f>
        <v>5.086217430075838E-2</v>
      </c>
      <c r="Q361">
        <f>O361*0.52</f>
        <v>2.644833063639436E-2</v>
      </c>
      <c r="T361">
        <f>(L361*0.43*0.75)*(1+0.2)*0.52*3.67</f>
        <v>0.11647844812268074</v>
      </c>
    </row>
    <row r="362" spans="1:20" hidden="1" x14ac:dyDescent="0.3">
      <c r="A362" s="26">
        <v>39015</v>
      </c>
      <c r="B362">
        <v>170</v>
      </c>
      <c r="C362" s="26" t="s">
        <v>211</v>
      </c>
      <c r="D362">
        <v>33</v>
      </c>
      <c r="E362" t="s">
        <v>215</v>
      </c>
      <c r="F362">
        <v>4</v>
      </c>
      <c r="G362">
        <v>17.7</v>
      </c>
      <c r="H362">
        <f t="shared" si="144"/>
        <v>0.17699999999999999</v>
      </c>
      <c r="I362">
        <v>12.4</v>
      </c>
      <c r="J362">
        <v>6</v>
      </c>
      <c r="K362">
        <f t="shared" si="145"/>
        <v>2.4605796599999997E-2</v>
      </c>
      <c r="L362">
        <f>0.000064*(G362^1.958025*I362^0.883501+0.000045*G362^2)</f>
        <v>0.16435554669577029</v>
      </c>
      <c r="O362">
        <f>L362*0.44*0.75</f>
        <v>5.4237330409604198E-2</v>
      </c>
      <c r="Q362">
        <f>O362*0.52</f>
        <v>2.8203411812994184E-2</v>
      </c>
      <c r="T362">
        <f>(L362*0.44*0.75)*(1+0.2)*0.52*3.67</f>
        <v>0.12420782562442637</v>
      </c>
    </row>
    <row r="363" spans="1:20" hidden="1" x14ac:dyDescent="0.3">
      <c r="A363" s="26">
        <v>39015</v>
      </c>
      <c r="B363">
        <v>170</v>
      </c>
      <c r="C363" s="26" t="s">
        <v>211</v>
      </c>
      <c r="D363">
        <v>34</v>
      </c>
      <c r="E363" t="s">
        <v>218</v>
      </c>
      <c r="F363">
        <v>1</v>
      </c>
      <c r="G363">
        <v>25.5</v>
      </c>
      <c r="H363">
        <f t="shared" si="144"/>
        <v>0.255</v>
      </c>
      <c r="I363">
        <v>23.2</v>
      </c>
      <c r="J363">
        <v>8.5</v>
      </c>
      <c r="K363">
        <f t="shared" si="145"/>
        <v>5.1070634999999996E-2</v>
      </c>
      <c r="L363">
        <f t="shared" ref="L363:L364" si="169">0.000057*(G363^1.897696*I363^1.002687+0.000031*G363^2)</f>
        <v>0.62261328398776417</v>
      </c>
      <c r="O363">
        <f>L363*0.43*0.75</f>
        <v>0.20079278408605394</v>
      </c>
      <c r="Q363">
        <f t="shared" ref="Q363:Q364" si="170">O363*0.52</f>
        <v>0.10441224772474805</v>
      </c>
      <c r="T363">
        <f>(L363*0.43*0.75)*(1+0.2)*0.52*3.67</f>
        <v>0.4598315389797904</v>
      </c>
    </row>
    <row r="364" spans="1:20" hidden="1" x14ac:dyDescent="0.3">
      <c r="A364" s="26">
        <v>39015</v>
      </c>
      <c r="B364">
        <v>170</v>
      </c>
      <c r="C364" s="26" t="s">
        <v>211</v>
      </c>
      <c r="D364">
        <v>35</v>
      </c>
      <c r="E364" t="s">
        <v>218</v>
      </c>
      <c r="F364">
        <v>3</v>
      </c>
      <c r="G364">
        <v>13.4</v>
      </c>
      <c r="H364">
        <f t="shared" si="144"/>
        <v>0.13400000000000001</v>
      </c>
      <c r="I364">
        <v>5.3</v>
      </c>
      <c r="J364">
        <v>2.2000000000000002</v>
      </c>
      <c r="K364">
        <f t="shared" si="145"/>
        <v>1.4102642400000002E-2</v>
      </c>
      <c r="L364">
        <f t="shared" si="169"/>
        <v>4.1783269473131733E-2</v>
      </c>
      <c r="O364">
        <f>L364*0.43*0.75</f>
        <v>1.3475104405084983E-2</v>
      </c>
      <c r="Q364">
        <f t="shared" si="170"/>
        <v>7.0070542906441914E-3</v>
      </c>
      <c r="T364">
        <f>(L364*0.43*0.75)*(1+0.2)*0.52*3.67</f>
        <v>3.0859067095997016E-2</v>
      </c>
    </row>
    <row r="365" spans="1:20" hidden="1" x14ac:dyDescent="0.3">
      <c r="A365" s="26">
        <v>39015</v>
      </c>
      <c r="B365">
        <v>170</v>
      </c>
      <c r="C365" s="26" t="s">
        <v>211</v>
      </c>
      <c r="D365">
        <v>36</v>
      </c>
      <c r="E365" t="s">
        <v>214</v>
      </c>
      <c r="F365">
        <v>4</v>
      </c>
      <c r="G365">
        <v>11.4</v>
      </c>
      <c r="H365">
        <f t="shared" si="144"/>
        <v>0.114</v>
      </c>
      <c r="I365">
        <v>5</v>
      </c>
      <c r="J365">
        <v>1.5</v>
      </c>
      <c r="K365">
        <f t="shared" si="145"/>
        <v>1.02070584E-2</v>
      </c>
      <c r="L365">
        <f t="shared" ref="L365:L366" si="171">0.000081*(G365^1.864042*I365^0.850892+0.000027*G365^2)</f>
        <v>2.9740768544520776E-2</v>
      </c>
      <c r="O365">
        <f t="shared" ref="O365:O366" si="172">L365*0.47*0.75</f>
        <v>1.0483620911943572E-2</v>
      </c>
      <c r="Q365">
        <f t="shared" ref="Q365:Q366" si="173">O365*0.521</f>
        <v>5.4619664951226013E-3</v>
      </c>
      <c r="T365">
        <f t="shared" ref="T365:T366" si="174">(L365*0.47*0.75)*(1+0.2)*0.521*3.67</f>
        <v>2.4054500444519934E-2</v>
      </c>
    </row>
    <row r="366" spans="1:20" hidden="1" x14ac:dyDescent="0.3">
      <c r="A366" s="26">
        <v>39015</v>
      </c>
      <c r="B366">
        <v>170</v>
      </c>
      <c r="C366" s="26" t="s">
        <v>211</v>
      </c>
      <c r="D366">
        <v>37</v>
      </c>
      <c r="E366" t="s">
        <v>214</v>
      </c>
      <c r="F366">
        <v>4</v>
      </c>
      <c r="G366">
        <v>10</v>
      </c>
      <c r="H366">
        <f t="shared" si="144"/>
        <v>0.1</v>
      </c>
      <c r="I366">
        <v>6.5</v>
      </c>
      <c r="J366">
        <v>2</v>
      </c>
      <c r="K366">
        <f t="shared" si="145"/>
        <v>7.8540000000000016E-3</v>
      </c>
      <c r="L366">
        <f t="shared" si="171"/>
        <v>2.9122707756391617E-2</v>
      </c>
      <c r="O366">
        <f t="shared" si="172"/>
        <v>1.0265754484128045E-2</v>
      </c>
      <c r="Q366">
        <f t="shared" si="173"/>
        <v>5.3484580862307113E-3</v>
      </c>
      <c r="T366">
        <f t="shared" si="174"/>
        <v>2.3554609411760054E-2</v>
      </c>
    </row>
    <row r="367" spans="1:20" hidden="1" x14ac:dyDescent="0.3">
      <c r="A367" s="26">
        <v>39015</v>
      </c>
      <c r="B367">
        <v>170</v>
      </c>
      <c r="C367" s="26" t="s">
        <v>211</v>
      </c>
      <c r="D367">
        <v>38</v>
      </c>
      <c r="E367" t="s">
        <v>215</v>
      </c>
      <c r="F367">
        <v>1</v>
      </c>
      <c r="G367">
        <v>59.8</v>
      </c>
      <c r="H367">
        <f t="shared" si="144"/>
        <v>0.59799999999999998</v>
      </c>
      <c r="I367">
        <v>19.399999999999999</v>
      </c>
      <c r="J367">
        <v>8</v>
      </c>
      <c r="K367">
        <f t="shared" si="145"/>
        <v>0.28086218159999998</v>
      </c>
      <c r="L367">
        <f>0.000064*(G367^1.958025*I367^0.883501+0.000045*G367^2)</f>
        <v>2.6471656310749845</v>
      </c>
      <c r="O367">
        <f>L367*0.44*0.75</f>
        <v>0.87356465825474494</v>
      </c>
      <c r="Q367">
        <f>O367*0.52</f>
        <v>0.45425362229246741</v>
      </c>
      <c r="T367">
        <f>(L367*0.44*0.75)*(1+0.2)*0.52*3.67</f>
        <v>2.0005329525760263</v>
      </c>
    </row>
    <row r="368" spans="1:20" hidden="1" x14ac:dyDescent="0.3">
      <c r="A368" s="26">
        <v>39015</v>
      </c>
      <c r="B368">
        <v>170</v>
      </c>
      <c r="C368" s="26" t="s">
        <v>211</v>
      </c>
      <c r="D368">
        <v>39</v>
      </c>
      <c r="E368" t="s">
        <v>214</v>
      </c>
      <c r="F368">
        <v>3</v>
      </c>
      <c r="G368">
        <v>10.4</v>
      </c>
      <c r="H368">
        <f t="shared" si="144"/>
        <v>0.10400000000000001</v>
      </c>
      <c r="I368">
        <v>6</v>
      </c>
      <c r="J368">
        <v>1.5</v>
      </c>
      <c r="K368">
        <f>0.7854*H368^2</f>
        <v>8.494886400000002E-3</v>
      </c>
      <c r="L368">
        <f>0.000081*(G368^1.864042*I368^0.850892+0.000027*G368^2)</f>
        <v>2.9268742402639495E-2</v>
      </c>
      <c r="O368">
        <f>L368*0.47*0.75</f>
        <v>1.0317231696930421E-2</v>
      </c>
      <c r="Q368">
        <f>O368*0.521</f>
        <v>5.3752777141007494E-3</v>
      </c>
      <c r="T368">
        <f>(L368*0.47*0.75)*(1+0.2)*0.521*3.67</f>
        <v>2.3672723052899702E-2</v>
      </c>
    </row>
    <row r="369" spans="1:20" hidden="1" x14ac:dyDescent="0.3">
      <c r="A369" s="26">
        <v>39015</v>
      </c>
      <c r="B369">
        <v>170</v>
      </c>
      <c r="C369" s="26" t="s">
        <v>211</v>
      </c>
      <c r="D369">
        <v>40</v>
      </c>
      <c r="E369" t="s">
        <v>218</v>
      </c>
      <c r="F369">
        <v>4</v>
      </c>
      <c r="G369">
        <v>9</v>
      </c>
      <c r="H369">
        <f t="shared" si="144"/>
        <v>0.09</v>
      </c>
      <c r="I369">
        <v>4</v>
      </c>
      <c r="J369">
        <v>2.2000000000000002</v>
      </c>
      <c r="K369">
        <f t="shared" si="145"/>
        <v>6.3617399999999994E-3</v>
      </c>
      <c r="L369">
        <f t="shared" ref="L369:L370" si="175">0.000057*(G369^1.897696*I369^1.002687+0.000031*G369^2)</f>
        <v>1.4805360064473527E-2</v>
      </c>
      <c r="O369">
        <f>L369*0.43*0.75</f>
        <v>4.774728620792713E-3</v>
      </c>
      <c r="Q369">
        <f t="shared" ref="Q369:Q370" si="176">O369*0.52</f>
        <v>2.482858882812211E-3</v>
      </c>
      <c r="T369">
        <f>(L369*0.43*0.75)*(1+0.2)*0.52*3.67</f>
        <v>1.0934510519904976E-2</v>
      </c>
    </row>
    <row r="370" spans="1:20" hidden="1" x14ac:dyDescent="0.3">
      <c r="A370" s="26">
        <v>39015</v>
      </c>
      <c r="B370">
        <v>170</v>
      </c>
      <c r="C370" s="26" t="s">
        <v>211</v>
      </c>
      <c r="D370">
        <v>41</v>
      </c>
      <c r="E370" t="s">
        <v>218</v>
      </c>
      <c r="F370">
        <v>4</v>
      </c>
      <c r="G370">
        <v>9.4</v>
      </c>
      <c r="H370">
        <f t="shared" si="144"/>
        <v>9.4E-2</v>
      </c>
      <c r="I370">
        <v>4.5999999999999996</v>
      </c>
      <c r="J370">
        <v>3</v>
      </c>
      <c r="K370">
        <f t="shared" si="145"/>
        <v>6.9397944000000001E-3</v>
      </c>
      <c r="L370">
        <f t="shared" si="175"/>
        <v>1.8497712222500101E-2</v>
      </c>
      <c r="O370">
        <f>L370*0.43*0.75</f>
        <v>5.9655121917562819E-3</v>
      </c>
      <c r="Q370">
        <f t="shared" si="176"/>
        <v>3.1020663397132667E-3</v>
      </c>
      <c r="T370">
        <f>(L370*0.43*0.75)*(1+0.2)*0.52*3.67</f>
        <v>1.3661500160097225E-2</v>
      </c>
    </row>
    <row r="371" spans="1:20" hidden="1" x14ac:dyDescent="0.3">
      <c r="A371" s="26">
        <v>39015</v>
      </c>
      <c r="B371">
        <v>170</v>
      </c>
      <c r="C371" s="26" t="s">
        <v>211</v>
      </c>
      <c r="D371">
        <v>42</v>
      </c>
      <c r="E371" t="s">
        <v>223</v>
      </c>
      <c r="F371">
        <v>4</v>
      </c>
      <c r="G371">
        <v>8.1999999999999993</v>
      </c>
      <c r="H371">
        <f t="shared" si="144"/>
        <v>8.199999999999999E-2</v>
      </c>
      <c r="I371">
        <v>4</v>
      </c>
      <c r="J371">
        <v>1.7</v>
      </c>
      <c r="K371">
        <f t="shared" si="145"/>
        <v>5.2810295999999989E-3</v>
      </c>
      <c r="L371">
        <f>0.000086*(G371^1.882935*I371^0.8132698+0.000032*G371^2)</f>
        <v>1.3957045814674824E-2</v>
      </c>
      <c r="M371">
        <v>0.69</v>
      </c>
      <c r="N371">
        <v>1.07</v>
      </c>
      <c r="O371">
        <f>L371*M371*N371</f>
        <v>1.0304486924974423E-2</v>
      </c>
      <c r="P371">
        <v>0.53100000000000003</v>
      </c>
      <c r="Q371">
        <f>O371*P371</f>
        <v>5.4716825571614188E-3</v>
      </c>
      <c r="R371" t="s">
        <v>269</v>
      </c>
      <c r="S371">
        <v>3.67</v>
      </c>
      <c r="T371">
        <f>(L371*M371*N371)*(1+0.2)*P371*S371</f>
        <v>2.4097289981738886E-2</v>
      </c>
    </row>
    <row r="372" spans="1:20" hidden="1" x14ac:dyDescent="0.3">
      <c r="A372" s="26">
        <v>39015</v>
      </c>
      <c r="B372">
        <v>170</v>
      </c>
      <c r="C372" s="26" t="s">
        <v>211</v>
      </c>
      <c r="D372">
        <v>43</v>
      </c>
      <c r="E372" t="s">
        <v>214</v>
      </c>
      <c r="F372">
        <v>4</v>
      </c>
      <c r="G372">
        <v>12.4</v>
      </c>
      <c r="H372">
        <f t="shared" si="144"/>
        <v>0.124</v>
      </c>
      <c r="I372">
        <v>7.6</v>
      </c>
      <c r="J372">
        <v>2</v>
      </c>
      <c r="K372">
        <f>0.7854*H372^2</f>
        <v>1.2076310399999998E-2</v>
      </c>
      <c r="L372">
        <f>0.000081*(G372^1.864042*I372^0.850892+0.000027*G372^2)</f>
        <v>4.9676288745047523E-2</v>
      </c>
      <c r="O372">
        <f>L372*0.47*0.75</f>
        <v>1.751089178262925E-2</v>
      </c>
      <c r="Q372">
        <f>O372*0.521</f>
        <v>9.1231746187498391E-3</v>
      </c>
      <c r="T372">
        <f>(L372*0.47*0.75)*(1+0.2)*0.521*3.67</f>
        <v>4.017846102097429E-2</v>
      </c>
    </row>
    <row r="373" spans="1:20" hidden="1" x14ac:dyDescent="0.3">
      <c r="A373" s="26">
        <v>39015</v>
      </c>
      <c r="B373">
        <v>170</v>
      </c>
      <c r="C373" s="26" t="s">
        <v>211</v>
      </c>
      <c r="D373">
        <v>44</v>
      </c>
      <c r="E373" t="s">
        <v>217</v>
      </c>
      <c r="F373">
        <v>3</v>
      </c>
      <c r="G373">
        <v>7.6</v>
      </c>
      <c r="H373">
        <f t="shared" si="144"/>
        <v>7.5999999999999998E-2</v>
      </c>
      <c r="I373">
        <v>4.3</v>
      </c>
      <c r="J373">
        <v>3</v>
      </c>
      <c r="K373">
        <f t="shared" si="145"/>
        <v>4.5364704E-3</v>
      </c>
      <c r="L373">
        <f>0.000059*(G373^1.965295*I373^0.892133+0.000019*G373^2)</f>
        <v>1.1669468711152389E-2</v>
      </c>
      <c r="O373">
        <f>L373*0.47*0.75</f>
        <v>4.1134877206812168E-3</v>
      </c>
      <c r="Q373">
        <f>O373*0.52</f>
        <v>2.1390136147542327E-3</v>
      </c>
      <c r="T373">
        <f>(L373*0.47*0.75)*(1+0.2)*0.52*3.67</f>
        <v>9.4202159593776407E-3</v>
      </c>
    </row>
    <row r="374" spans="1:20" hidden="1" x14ac:dyDescent="0.3">
      <c r="A374" s="26">
        <v>39015</v>
      </c>
      <c r="B374">
        <v>170</v>
      </c>
      <c r="C374" s="26" t="s">
        <v>211</v>
      </c>
      <c r="D374">
        <v>45</v>
      </c>
      <c r="E374" t="s">
        <v>218</v>
      </c>
      <c r="F374">
        <v>4</v>
      </c>
      <c r="G374">
        <v>9.4</v>
      </c>
      <c r="H374">
        <f t="shared" si="144"/>
        <v>9.4E-2</v>
      </c>
      <c r="I374">
        <v>6</v>
      </c>
      <c r="J374">
        <v>2.6</v>
      </c>
      <c r="K374">
        <f t="shared" si="145"/>
        <v>6.9397944000000001E-3</v>
      </c>
      <c r="L374">
        <f>0.000057*(G374^1.897696*I374^1.002687+0.000031*G374^2)</f>
        <v>2.4144634870110589E-2</v>
      </c>
      <c r="O374">
        <f>L374*0.43*0.75</f>
        <v>7.786644745610664E-3</v>
      </c>
      <c r="Q374">
        <f>O374*0.52</f>
        <v>4.0490552677175454E-3</v>
      </c>
      <c r="T374">
        <f>(L374*0.43*0.75)*(1+0.2)*0.52*3.67</f>
        <v>1.7832039399028068E-2</v>
      </c>
    </row>
    <row r="375" spans="1:20" hidden="1" x14ac:dyDescent="0.3">
      <c r="A375" s="26">
        <v>39015</v>
      </c>
      <c r="B375">
        <v>170</v>
      </c>
      <c r="C375" s="26" t="s">
        <v>211</v>
      </c>
      <c r="D375">
        <v>46</v>
      </c>
      <c r="E375" t="s">
        <v>223</v>
      </c>
      <c r="F375">
        <v>4</v>
      </c>
      <c r="G375">
        <v>10.4</v>
      </c>
      <c r="H375">
        <f t="shared" si="144"/>
        <v>0.10400000000000001</v>
      </c>
      <c r="I375">
        <v>7.5</v>
      </c>
      <c r="J375">
        <v>3.4</v>
      </c>
      <c r="K375">
        <f t="shared" si="145"/>
        <v>8.494886400000002E-3</v>
      </c>
      <c r="L375">
        <f>0.000086*(G375^1.882935*I375^0.8132698+0.000032*G375^2)</f>
        <v>3.6405799377415039E-2</v>
      </c>
      <c r="O375">
        <f>L375*0.69*1.07</f>
        <v>2.6878401680345526E-2</v>
      </c>
      <c r="Q375">
        <f>O375*0.531</f>
        <v>1.4272431292263476E-2</v>
      </c>
      <c r="T375">
        <f>(L375*0.69*1.07)*(1+0.2)*0.531*3.67</f>
        <v>6.2855787411128336E-2</v>
      </c>
    </row>
    <row r="376" spans="1:20" hidden="1" x14ac:dyDescent="0.3">
      <c r="A376" s="26">
        <v>39015</v>
      </c>
      <c r="B376">
        <v>170</v>
      </c>
      <c r="C376" s="26" t="s">
        <v>211</v>
      </c>
      <c r="D376">
        <v>47</v>
      </c>
      <c r="E376" t="s">
        <v>215</v>
      </c>
      <c r="F376">
        <v>4</v>
      </c>
      <c r="G376">
        <v>10.1</v>
      </c>
      <c r="H376">
        <f t="shared" si="144"/>
        <v>0.10099999999999999</v>
      </c>
      <c r="I376">
        <v>5.5</v>
      </c>
      <c r="J376">
        <v>2</v>
      </c>
      <c r="K376">
        <f t="shared" si="145"/>
        <v>8.0118653999999984E-3</v>
      </c>
      <c r="L376">
        <f>0.000064*(G376^1.958025*I376^0.883501+0.000045*G376^2)</f>
        <v>2.6716667415562934E-2</v>
      </c>
      <c r="O376">
        <f>L376*0.44*0.75</f>
        <v>8.8165002471357681E-3</v>
      </c>
      <c r="Q376">
        <f>O376*0.52</f>
        <v>4.5845801285105993E-3</v>
      </c>
      <c r="T376">
        <f>(L376*0.44*0.75)*(1+0.2)*0.52*3.67</f>
        <v>2.0190490885960682E-2</v>
      </c>
    </row>
    <row r="377" spans="1:20" hidden="1" x14ac:dyDescent="0.3">
      <c r="A377" s="26">
        <v>39015</v>
      </c>
      <c r="B377">
        <v>170</v>
      </c>
      <c r="C377" s="26" t="s">
        <v>211</v>
      </c>
      <c r="D377">
        <v>48</v>
      </c>
      <c r="E377" t="s">
        <v>214</v>
      </c>
      <c r="F377">
        <v>4</v>
      </c>
      <c r="G377">
        <v>10.1</v>
      </c>
      <c r="H377">
        <f t="shared" si="144"/>
        <v>0.10099999999999999</v>
      </c>
      <c r="I377">
        <v>5</v>
      </c>
      <c r="J377">
        <v>1</v>
      </c>
      <c r="K377">
        <f t="shared" si="145"/>
        <v>8.0118653999999984E-3</v>
      </c>
      <c r="L377">
        <f t="shared" ref="L377:L378" si="177">0.000081*(G377^1.864042*I377^0.850892+0.000027*G377^2)</f>
        <v>2.3731998307900248E-2</v>
      </c>
      <c r="O377">
        <f t="shared" ref="O377:O378" si="178">L377*0.47*0.75</f>
        <v>8.3655294035348375E-3</v>
      </c>
      <c r="Q377">
        <f t="shared" ref="Q377:Q378" si="179">O377*0.521</f>
        <v>4.3584408192416501E-3</v>
      </c>
      <c r="T377">
        <f t="shared" ref="T377:T378" si="180">(L377*0.47*0.75)*(1+0.2)*0.521*3.67</f>
        <v>1.919457336794023E-2</v>
      </c>
    </row>
    <row r="378" spans="1:20" hidden="1" x14ac:dyDescent="0.3">
      <c r="A378" s="26">
        <v>39015</v>
      </c>
      <c r="B378">
        <v>170</v>
      </c>
      <c r="C378" s="26" t="s">
        <v>211</v>
      </c>
      <c r="D378">
        <v>49</v>
      </c>
      <c r="E378" t="s">
        <v>214</v>
      </c>
      <c r="F378">
        <v>4</v>
      </c>
      <c r="G378">
        <v>10.3</v>
      </c>
      <c r="H378">
        <f t="shared" si="144"/>
        <v>0.10300000000000001</v>
      </c>
      <c r="I378">
        <v>5</v>
      </c>
      <c r="J378">
        <v>1</v>
      </c>
      <c r="K378">
        <f t="shared" si="145"/>
        <v>8.3323086000000011E-3</v>
      </c>
      <c r="L378">
        <f t="shared" si="177"/>
        <v>2.4615475152964146E-2</v>
      </c>
      <c r="O378">
        <f t="shared" si="178"/>
        <v>8.67695499141986E-3</v>
      </c>
      <c r="Q378">
        <f t="shared" si="179"/>
        <v>4.5206935505297469E-3</v>
      </c>
      <c r="T378">
        <f t="shared" si="180"/>
        <v>1.9909134396533006E-2</v>
      </c>
    </row>
    <row r="379" spans="1:20" hidden="1" x14ac:dyDescent="0.3">
      <c r="A379" s="26">
        <v>39015</v>
      </c>
      <c r="B379">
        <v>170</v>
      </c>
      <c r="C379" s="26" t="s">
        <v>211</v>
      </c>
      <c r="D379">
        <v>50</v>
      </c>
      <c r="E379" t="s">
        <v>217</v>
      </c>
      <c r="F379">
        <v>4</v>
      </c>
      <c r="G379">
        <v>25.4</v>
      </c>
      <c r="H379">
        <f t="shared" si="144"/>
        <v>0.254</v>
      </c>
      <c r="I379">
        <v>10.4</v>
      </c>
      <c r="J379">
        <v>6</v>
      </c>
      <c r="K379">
        <f t="shared" si="145"/>
        <v>5.06708664E-2</v>
      </c>
      <c r="L379">
        <f>0.000059*(G379^1.965295*I379^0.892133+0.000019*G379^2)</f>
        <v>0.27484942808941315</v>
      </c>
      <c r="O379">
        <f>L379*0.47*0.75</f>
        <v>9.6884423401518135E-2</v>
      </c>
      <c r="Q379">
        <f t="shared" ref="Q379:Q384" si="181">O379*0.52</f>
        <v>5.0379900168789432E-2</v>
      </c>
      <c r="T379">
        <f>(L379*0.47*0.75)*(1+0.2)*0.52*3.67</f>
        <v>0.22187308034334866</v>
      </c>
    </row>
    <row r="380" spans="1:20" hidden="1" x14ac:dyDescent="0.3">
      <c r="A380" s="26">
        <v>39015</v>
      </c>
      <c r="B380">
        <v>170</v>
      </c>
      <c r="C380" s="26" t="s">
        <v>211</v>
      </c>
      <c r="D380">
        <v>51</v>
      </c>
      <c r="E380" t="s">
        <v>215</v>
      </c>
      <c r="F380">
        <v>3</v>
      </c>
      <c r="G380">
        <v>7.8</v>
      </c>
      <c r="H380">
        <f t="shared" si="144"/>
        <v>7.8E-2</v>
      </c>
      <c r="I380">
        <v>3.5</v>
      </c>
      <c r="J380">
        <v>2</v>
      </c>
      <c r="K380">
        <f t="shared" si="145"/>
        <v>4.7783736E-3</v>
      </c>
      <c r="L380">
        <f>0.000064*(G380^1.958025*I380^0.883501+0.000045*G380^2)</f>
        <v>1.0804762189940517E-2</v>
      </c>
      <c r="O380">
        <f>L380*0.44*0.75</f>
        <v>3.5655715226803712E-3</v>
      </c>
      <c r="Q380">
        <f t="shared" si="181"/>
        <v>1.8540971917937932E-3</v>
      </c>
      <c r="T380">
        <f>(L380*0.44*0.75)*(1+0.2)*0.52*3.67</f>
        <v>8.1654440326598635E-3</v>
      </c>
    </row>
    <row r="381" spans="1:20" hidden="1" x14ac:dyDescent="0.3">
      <c r="A381" s="26">
        <v>39015</v>
      </c>
      <c r="B381">
        <v>170</v>
      </c>
      <c r="C381" s="26" t="s">
        <v>211</v>
      </c>
      <c r="D381">
        <v>52</v>
      </c>
      <c r="E381" t="s">
        <v>217</v>
      </c>
      <c r="F381">
        <v>4</v>
      </c>
      <c r="G381">
        <v>23.4</v>
      </c>
      <c r="H381">
        <f t="shared" si="144"/>
        <v>0.23399999999999999</v>
      </c>
      <c r="I381">
        <v>10</v>
      </c>
      <c r="J381">
        <v>5</v>
      </c>
      <c r="K381">
        <f t="shared" si="145"/>
        <v>4.300536239999999E-2</v>
      </c>
      <c r="L381">
        <f>0.000059*(G381^1.965295*I381^0.892133+0.000019*G381^2)</f>
        <v>0.22589117800818553</v>
      </c>
      <c r="O381">
        <f>L381*0.47*0.75</f>
        <v>7.9626640247885391E-2</v>
      </c>
      <c r="Q381">
        <f t="shared" si="181"/>
        <v>4.1405852928900408E-2</v>
      </c>
      <c r="T381">
        <f>(L381*0.47*0.75)*(1+0.2)*0.52*3.67</f>
        <v>0.1823513762988774</v>
      </c>
    </row>
    <row r="382" spans="1:20" hidden="1" x14ac:dyDescent="0.3">
      <c r="A382" s="26">
        <v>39015</v>
      </c>
      <c r="B382">
        <v>170</v>
      </c>
      <c r="C382" s="26" t="s">
        <v>211</v>
      </c>
      <c r="D382">
        <v>53</v>
      </c>
      <c r="E382" t="s">
        <v>218</v>
      </c>
      <c r="F382">
        <v>4</v>
      </c>
      <c r="G382">
        <v>25.6</v>
      </c>
      <c r="H382">
        <f t="shared" si="144"/>
        <v>0.25600000000000001</v>
      </c>
      <c r="I382">
        <v>10</v>
      </c>
      <c r="J382">
        <v>5.2</v>
      </c>
      <c r="K382">
        <f t="shared" si="145"/>
        <v>5.1471974399999995E-2</v>
      </c>
      <c r="L382">
        <f>0.000057*(G382^1.897696*I382^1.002687+0.000031*G382^2)</f>
        <v>0.26975845725754211</v>
      </c>
      <c r="O382">
        <f>L382*0.43*0.75</f>
        <v>8.6997102465557336E-2</v>
      </c>
      <c r="Q382">
        <f t="shared" si="181"/>
        <v>4.5238493282089814E-2</v>
      </c>
      <c r="T382">
        <f>(L382*0.43*0.75)*(1+0.2)*0.52*3.67</f>
        <v>0.19923032441432353</v>
      </c>
    </row>
    <row r="383" spans="1:20" hidden="1" x14ac:dyDescent="0.3">
      <c r="A383" s="26">
        <v>39015</v>
      </c>
      <c r="B383">
        <v>170</v>
      </c>
      <c r="C383" s="26" t="s">
        <v>211</v>
      </c>
      <c r="D383">
        <v>54</v>
      </c>
      <c r="E383" t="s">
        <v>215</v>
      </c>
      <c r="F383">
        <v>4</v>
      </c>
      <c r="G383">
        <v>8</v>
      </c>
      <c r="H383">
        <f t="shared" si="144"/>
        <v>0.08</v>
      </c>
      <c r="I383">
        <v>5.5</v>
      </c>
      <c r="J383">
        <v>4</v>
      </c>
      <c r="K383">
        <f t="shared" si="145"/>
        <v>5.0265600000000002E-3</v>
      </c>
      <c r="L383">
        <f>0.000064*(G383^1.958025*I383^0.883501+0.000045*G383^2)</f>
        <v>1.6926557915100018E-2</v>
      </c>
      <c r="O383">
        <f>L383*0.44*0.75</f>
        <v>5.5857641119830062E-3</v>
      </c>
      <c r="Q383">
        <f t="shared" si="181"/>
        <v>2.9045973382311632E-3</v>
      </c>
      <c r="T383">
        <f>(L383*0.44*0.75)*(1+0.2)*0.52*3.67</f>
        <v>1.2791846677570043E-2</v>
      </c>
    </row>
    <row r="384" spans="1:20" hidden="1" x14ac:dyDescent="0.3">
      <c r="A384" s="26">
        <v>39015</v>
      </c>
      <c r="B384">
        <v>170</v>
      </c>
      <c r="C384" s="26" t="s">
        <v>211</v>
      </c>
      <c r="D384">
        <v>55</v>
      </c>
      <c r="E384" t="s">
        <v>218</v>
      </c>
      <c r="F384">
        <v>4</v>
      </c>
      <c r="G384">
        <v>21.5</v>
      </c>
      <c r="H384">
        <f t="shared" si="144"/>
        <v>0.215</v>
      </c>
      <c r="I384">
        <v>11.2</v>
      </c>
      <c r="J384">
        <v>3.8</v>
      </c>
      <c r="K384">
        <f t="shared" si="145"/>
        <v>3.6305114999999999E-2</v>
      </c>
      <c r="L384">
        <f>0.000057*(G384^1.897696*I384^1.002687+0.000031*G384^2)</f>
        <v>0.21700857614415062</v>
      </c>
      <c r="O384">
        <f>L384*0.43*0.75</f>
        <v>6.9985265806488561E-2</v>
      </c>
      <c r="Q384">
        <f t="shared" si="181"/>
        <v>3.639233821937405E-2</v>
      </c>
      <c r="T384">
        <f>(L384*0.43*0.75)*(1+0.2)*0.52*3.67</f>
        <v>0.16027185751812331</v>
      </c>
    </row>
    <row r="385" spans="1:20" hidden="1" x14ac:dyDescent="0.3">
      <c r="A385" s="26">
        <v>39015</v>
      </c>
      <c r="B385">
        <v>170</v>
      </c>
      <c r="C385" s="26" t="s">
        <v>211</v>
      </c>
      <c r="D385">
        <v>56</v>
      </c>
      <c r="E385" t="s">
        <v>214</v>
      </c>
      <c r="F385">
        <v>3</v>
      </c>
      <c r="G385">
        <v>8.4</v>
      </c>
      <c r="H385">
        <f t="shared" si="144"/>
        <v>8.4000000000000005E-2</v>
      </c>
      <c r="I385">
        <v>5.3</v>
      </c>
      <c r="J385">
        <v>1.2</v>
      </c>
      <c r="K385">
        <f t="shared" si="145"/>
        <v>5.5417824000000004E-3</v>
      </c>
      <c r="L385">
        <f t="shared" ref="L385:L387" si="182">0.000081*(G385^1.864042*I385^0.850892+0.000027*G385^2)</f>
        <v>1.7687431058840984E-2</v>
      </c>
      <c r="O385">
        <f t="shared" ref="O385:O387" si="183">L385*0.47*0.75</f>
        <v>6.2348194482414465E-3</v>
      </c>
      <c r="Q385">
        <f t="shared" ref="Q385:Q387" si="184">O385*0.521</f>
        <v>3.2483409325337938E-3</v>
      </c>
      <c r="T385">
        <f t="shared" ref="T385:T387" si="185">(L385*0.47*0.75)*(1+0.2)*0.521*3.67</f>
        <v>1.4305693466878829E-2</v>
      </c>
    </row>
    <row r="386" spans="1:20" hidden="1" x14ac:dyDescent="0.3">
      <c r="A386" s="26">
        <v>39015</v>
      </c>
      <c r="B386">
        <v>170</v>
      </c>
      <c r="C386" s="26" t="s">
        <v>211</v>
      </c>
      <c r="D386">
        <v>57</v>
      </c>
      <c r="E386" t="s">
        <v>214</v>
      </c>
      <c r="F386">
        <v>4</v>
      </c>
      <c r="G386">
        <v>10.5</v>
      </c>
      <c r="H386">
        <f t="shared" si="144"/>
        <v>0.105</v>
      </c>
      <c r="I386">
        <v>4.7</v>
      </c>
      <c r="J386">
        <v>2.2000000000000002</v>
      </c>
      <c r="K386">
        <f t="shared" si="145"/>
        <v>8.659034999999999E-3</v>
      </c>
      <c r="L386">
        <f t="shared" si="182"/>
        <v>2.4205372975748034E-2</v>
      </c>
      <c r="O386">
        <f t="shared" si="183"/>
        <v>8.5323939739511828E-3</v>
      </c>
      <c r="Q386">
        <f t="shared" si="184"/>
        <v>4.4453772604285662E-3</v>
      </c>
      <c r="T386">
        <f t="shared" si="185"/>
        <v>1.9577441454927406E-2</v>
      </c>
    </row>
    <row r="387" spans="1:20" hidden="1" x14ac:dyDescent="0.3">
      <c r="A387" s="26">
        <v>39015</v>
      </c>
      <c r="B387">
        <v>170</v>
      </c>
      <c r="C387" s="26" t="s">
        <v>211</v>
      </c>
      <c r="D387">
        <v>58</v>
      </c>
      <c r="E387" t="s">
        <v>214</v>
      </c>
      <c r="F387">
        <v>4</v>
      </c>
      <c r="G387">
        <v>10.4</v>
      </c>
      <c r="H387">
        <f t="shared" ref="H387:H449" si="186">G387/100</f>
        <v>0.10400000000000001</v>
      </c>
      <c r="I387">
        <v>5.2</v>
      </c>
      <c r="J387">
        <v>2.7</v>
      </c>
      <c r="K387">
        <f t="shared" ref="K387" si="187">0.7854*H387^2</f>
        <v>8.494886400000002E-3</v>
      </c>
      <c r="L387">
        <f t="shared" si="182"/>
        <v>2.5913338025407785E-2</v>
      </c>
      <c r="O387">
        <f t="shared" si="183"/>
        <v>9.1344516539562434E-3</v>
      </c>
      <c r="Q387">
        <f t="shared" si="184"/>
        <v>4.7590493117112033E-3</v>
      </c>
      <c r="T387">
        <f t="shared" si="185"/>
        <v>2.0958853168776135E-2</v>
      </c>
    </row>
    <row r="388" spans="1:20" hidden="1" x14ac:dyDescent="0.3">
      <c r="A388" s="26">
        <v>39015</v>
      </c>
      <c r="B388">
        <v>170</v>
      </c>
      <c r="C388" s="26" t="s">
        <v>211</v>
      </c>
      <c r="D388">
        <v>60</v>
      </c>
      <c r="E388" t="s">
        <v>215</v>
      </c>
      <c r="F388">
        <v>4</v>
      </c>
      <c r="G388">
        <v>10.4</v>
      </c>
      <c r="H388">
        <f t="shared" si="186"/>
        <v>0.10400000000000001</v>
      </c>
      <c r="I388">
        <v>6</v>
      </c>
      <c r="J388">
        <v>2.6</v>
      </c>
      <c r="K388">
        <f t="shared" ref="K388:K449" si="188">0.7854*H388^2</f>
        <v>8.494886400000002E-3</v>
      </c>
      <c r="L388">
        <f t="shared" ref="L388:L390" si="189">0.000064*(G388^1.958025*I388^0.883501+0.000045*G388^2)</f>
        <v>3.0553327397915317E-2</v>
      </c>
      <c r="O388">
        <f>L388*0.44*0.75</f>
        <v>1.0082598041312054E-2</v>
      </c>
      <c r="Q388">
        <f t="shared" ref="Q388:Q390" si="190">O388*0.52</f>
        <v>5.2429509814822684E-3</v>
      </c>
      <c r="T388">
        <f>(L388*0.44*0.75)*(1+0.2)*0.52*3.67</f>
        <v>2.3089956122447908E-2</v>
      </c>
    </row>
    <row r="389" spans="1:20" hidden="1" x14ac:dyDescent="0.3">
      <c r="A389" s="26">
        <v>39015</v>
      </c>
      <c r="B389">
        <v>170</v>
      </c>
      <c r="C389" s="26" t="s">
        <v>211</v>
      </c>
      <c r="D389">
        <v>61</v>
      </c>
      <c r="E389" t="s">
        <v>215</v>
      </c>
      <c r="F389">
        <v>4</v>
      </c>
      <c r="G389">
        <v>8.4</v>
      </c>
      <c r="H389">
        <f t="shared" si="186"/>
        <v>8.4000000000000005E-2</v>
      </c>
      <c r="I389">
        <v>6</v>
      </c>
      <c r="J389">
        <v>3</v>
      </c>
      <c r="K389">
        <f t="shared" si="188"/>
        <v>5.5417824000000004E-3</v>
      </c>
      <c r="L389">
        <f t="shared" si="189"/>
        <v>2.0111465542254885E-2</v>
      </c>
      <c r="O389">
        <f>L389*0.44*0.75</f>
        <v>6.6367836289441123E-3</v>
      </c>
      <c r="Q389">
        <f t="shared" si="190"/>
        <v>3.4511274870509387E-3</v>
      </c>
      <c r="T389">
        <f>(L389*0.44*0.75)*(1+0.2)*0.52*3.67</f>
        <v>1.5198765452972331E-2</v>
      </c>
    </row>
    <row r="390" spans="1:20" hidden="1" x14ac:dyDescent="0.3">
      <c r="A390" s="26">
        <v>39015</v>
      </c>
      <c r="B390">
        <v>170</v>
      </c>
      <c r="C390" s="26" t="s">
        <v>211</v>
      </c>
      <c r="D390">
        <v>62</v>
      </c>
      <c r="E390" t="s">
        <v>215</v>
      </c>
      <c r="F390">
        <v>4</v>
      </c>
      <c r="G390">
        <v>9.6999999999999993</v>
      </c>
      <c r="H390">
        <f t="shared" si="186"/>
        <v>9.6999999999999989E-2</v>
      </c>
      <c r="I390">
        <v>6</v>
      </c>
      <c r="J390">
        <v>3.2</v>
      </c>
      <c r="K390">
        <f t="shared" si="188"/>
        <v>7.3898285999999978E-3</v>
      </c>
      <c r="L390">
        <f t="shared" si="189"/>
        <v>2.6656647049764868E-2</v>
      </c>
      <c r="O390">
        <f>L390*0.44*0.75</f>
        <v>8.7966935264224069E-3</v>
      </c>
      <c r="Q390">
        <f t="shared" si="190"/>
        <v>4.5742806337396519E-3</v>
      </c>
      <c r="T390">
        <f>(L390*0.44*0.75)*(1+0.2)*0.52*3.67</f>
        <v>2.0145131910989426E-2</v>
      </c>
    </row>
    <row r="391" spans="1:20" hidden="1" x14ac:dyDescent="0.3">
      <c r="A391" s="26">
        <v>39015</v>
      </c>
      <c r="B391">
        <v>170</v>
      </c>
      <c r="C391" s="26" t="s">
        <v>211</v>
      </c>
      <c r="D391">
        <v>63</v>
      </c>
      <c r="E391" t="s">
        <v>218</v>
      </c>
      <c r="F391">
        <v>3</v>
      </c>
      <c r="G391">
        <v>9.4</v>
      </c>
      <c r="H391">
        <f t="shared" si="186"/>
        <v>9.4E-2</v>
      </c>
      <c r="I391">
        <v>4.7</v>
      </c>
      <c r="J391">
        <v>3</v>
      </c>
      <c r="K391">
        <f t="shared" si="188"/>
        <v>6.9397944000000001E-3</v>
      </c>
      <c r="L391">
        <f>0.000057*(G391^1.897696*I391^1.002687+0.000031*G391^2)</f>
        <v>1.89009251975359E-2</v>
      </c>
      <c r="O391">
        <f>L391*0.43*0.75</f>
        <v>6.0955483762053266E-3</v>
      </c>
      <c r="Q391">
        <f t="shared" ref="Q391:Q396" si="191">O391*0.52</f>
        <v>3.1696851556267699E-3</v>
      </c>
      <c r="T391">
        <f>(L391*0.43*0.75)*(1+0.2)*0.52*3.67</f>
        <v>1.3959293425380295E-2</v>
      </c>
    </row>
    <row r="392" spans="1:20" hidden="1" x14ac:dyDescent="0.3">
      <c r="A392" s="26">
        <v>39015</v>
      </c>
      <c r="B392">
        <v>170</v>
      </c>
      <c r="C392" s="26" t="s">
        <v>211</v>
      </c>
      <c r="D392">
        <v>64</v>
      </c>
      <c r="E392" t="s">
        <v>215</v>
      </c>
      <c r="F392">
        <v>4</v>
      </c>
      <c r="G392">
        <v>9.5</v>
      </c>
      <c r="H392">
        <f t="shared" si="186"/>
        <v>9.5000000000000001E-2</v>
      </c>
      <c r="I392">
        <v>6</v>
      </c>
      <c r="J392">
        <v>3.1</v>
      </c>
      <c r="K392">
        <f t="shared" si="188"/>
        <v>7.088235E-3</v>
      </c>
      <c r="L392">
        <f>0.000064*(G392^1.958025*I392^0.883501+0.000045*G392^2)</f>
        <v>2.5591105964841775E-2</v>
      </c>
      <c r="O392">
        <f>L392*0.44*0.75</f>
        <v>8.445064968397786E-3</v>
      </c>
      <c r="Q392">
        <f t="shared" si="191"/>
        <v>4.3914337835668487E-3</v>
      </c>
      <c r="T392">
        <f>(L392*0.44*0.75)*(1+0.2)*0.52*3.67</f>
        <v>1.9339874382828401E-2</v>
      </c>
    </row>
    <row r="393" spans="1:20" hidden="1" x14ac:dyDescent="0.3">
      <c r="A393" s="26">
        <v>39015</v>
      </c>
      <c r="B393">
        <v>170</v>
      </c>
      <c r="C393" s="26" t="s">
        <v>211</v>
      </c>
      <c r="D393">
        <v>65</v>
      </c>
      <c r="E393" t="s">
        <v>214</v>
      </c>
      <c r="F393">
        <v>4</v>
      </c>
      <c r="G393">
        <v>16.7</v>
      </c>
      <c r="H393">
        <f t="shared" si="186"/>
        <v>0.16699999999999998</v>
      </c>
      <c r="I393">
        <v>5</v>
      </c>
      <c r="J393">
        <v>1.1000000000000001</v>
      </c>
      <c r="K393">
        <f>0.7854*H393^2</f>
        <v>2.1904020599999994E-2</v>
      </c>
      <c r="L393">
        <f>0.000081*(G393^1.864042*I393^0.850892+0.000027*G393^2)</f>
        <v>6.0594364028834197E-2</v>
      </c>
      <c r="O393">
        <f>L393*0.47*0.75</f>
        <v>2.1359513320164055E-2</v>
      </c>
      <c r="Q393">
        <f>O393*0.521</f>
        <v>1.1128306439805473E-2</v>
      </c>
      <c r="T393">
        <f>(L393*0.47*0.75)*(1+0.2)*0.521*3.67</f>
        <v>4.9009061560903303E-2</v>
      </c>
    </row>
    <row r="394" spans="1:20" hidden="1" x14ac:dyDescent="0.3">
      <c r="A394" s="26">
        <v>39015</v>
      </c>
      <c r="B394">
        <v>170</v>
      </c>
      <c r="C394" s="26" t="s">
        <v>211</v>
      </c>
      <c r="D394">
        <v>66</v>
      </c>
      <c r="E394" t="s">
        <v>218</v>
      </c>
      <c r="F394">
        <v>4</v>
      </c>
      <c r="G394">
        <v>9.4</v>
      </c>
      <c r="H394">
        <f t="shared" si="186"/>
        <v>9.4E-2</v>
      </c>
      <c r="I394">
        <v>5.2</v>
      </c>
      <c r="J394">
        <v>2</v>
      </c>
      <c r="K394">
        <f t="shared" si="188"/>
        <v>6.9397944000000001E-3</v>
      </c>
      <c r="L394">
        <f>0.000057*(G394^1.897696*I394^1.002687+0.000031*G394^2)</f>
        <v>2.0917326589530418E-2</v>
      </c>
      <c r="O394">
        <f>L394*0.43*0.75</f>
        <v>6.7458378251235591E-3</v>
      </c>
      <c r="Q394">
        <f t="shared" si="191"/>
        <v>3.507835669064251E-3</v>
      </c>
      <c r="T394">
        <f>(L394*0.43*0.75)*(1+0.2)*0.52*3.67</f>
        <v>1.544850828655896E-2</v>
      </c>
    </row>
    <row r="395" spans="1:20" hidden="1" x14ac:dyDescent="0.3">
      <c r="A395" s="26">
        <v>39016</v>
      </c>
      <c r="B395">
        <v>171</v>
      </c>
      <c r="C395" s="26" t="s">
        <v>211</v>
      </c>
      <c r="D395">
        <v>1</v>
      </c>
      <c r="E395" t="s">
        <v>214</v>
      </c>
      <c r="F395">
        <v>4</v>
      </c>
      <c r="G395">
        <v>14</v>
      </c>
      <c r="H395">
        <f t="shared" si="186"/>
        <v>0.14000000000000001</v>
      </c>
      <c r="I395">
        <v>4.2</v>
      </c>
      <c r="J395">
        <v>1.7</v>
      </c>
      <c r="K395">
        <f>0.7854*H395^2</f>
        <v>1.5393840000000002E-2</v>
      </c>
      <c r="L395">
        <f>0.000081*(G395^1.864042*I395^0.850892+0.000027*G395^2)</f>
        <v>3.7604394533047585E-2</v>
      </c>
      <c r="O395">
        <f>L395*0.47*0.75</f>
        <v>1.3255549072899272E-2</v>
      </c>
      <c r="Q395">
        <f>O395*0.521</f>
        <v>6.9061410669805211E-3</v>
      </c>
      <c r="T395">
        <f>(L395*0.47*0.75)*(1+0.2)*0.521*3.67</f>
        <v>3.0414645258982208E-2</v>
      </c>
    </row>
    <row r="396" spans="1:20" hidden="1" x14ac:dyDescent="0.3">
      <c r="A396" s="26">
        <v>39016</v>
      </c>
      <c r="B396">
        <v>171</v>
      </c>
      <c r="C396" s="26" t="s">
        <v>211</v>
      </c>
      <c r="D396">
        <v>2</v>
      </c>
      <c r="E396" t="s">
        <v>215</v>
      </c>
      <c r="F396">
        <v>4</v>
      </c>
      <c r="G396">
        <v>18</v>
      </c>
      <c r="H396">
        <f t="shared" si="186"/>
        <v>0.18</v>
      </c>
      <c r="I396">
        <v>7.6</v>
      </c>
      <c r="J396">
        <v>3</v>
      </c>
      <c r="K396">
        <f t="shared" si="188"/>
        <v>2.5446959999999998E-2</v>
      </c>
      <c r="L396">
        <f>0.000064*(G396^1.958025*I396^0.883501+0.000045*G396^2)</f>
        <v>0.110214386445717</v>
      </c>
      <c r="O396">
        <f>L396*0.44*0.75</f>
        <v>3.6370747527086612E-2</v>
      </c>
      <c r="Q396">
        <f t="shared" si="191"/>
        <v>1.8912788714085037E-2</v>
      </c>
      <c r="T396">
        <f>(L396*0.44*0.75)*(1+0.2)*0.52*3.67</f>
        <v>8.3291921496830512E-2</v>
      </c>
    </row>
    <row r="397" spans="1:20" hidden="1" x14ac:dyDescent="0.3">
      <c r="A397" s="26">
        <v>39016</v>
      </c>
      <c r="B397">
        <v>171</v>
      </c>
      <c r="C397" s="26" t="s">
        <v>211</v>
      </c>
      <c r="D397">
        <v>3</v>
      </c>
      <c r="E397" t="s">
        <v>213</v>
      </c>
      <c r="F397">
        <v>7</v>
      </c>
      <c r="G397">
        <v>20</v>
      </c>
      <c r="H397">
        <f t="shared" si="186"/>
        <v>0.2</v>
      </c>
      <c r="I397">
        <v>7.4</v>
      </c>
      <c r="J397">
        <v>0</v>
      </c>
      <c r="K397">
        <f t="shared" si="188"/>
        <v>3.1416000000000006E-2</v>
      </c>
      <c r="L397">
        <f>0.000084*(G397^1.894314*I397^0.808223+0.000031*G397^2)</f>
        <v>0.12341710496259536</v>
      </c>
      <c r="O397">
        <f>L397*0.66*1.07</f>
        <v>8.7157159524584846E-2</v>
      </c>
      <c r="Q397">
        <f>O397*0.531</f>
        <v>4.6280451707554557E-2</v>
      </c>
      <c r="T397">
        <f>(L397*0.66*1.07)*(1+0.2)*0.531*3.67</f>
        <v>0.20381910932007027</v>
      </c>
    </row>
    <row r="398" spans="1:20" hidden="1" x14ac:dyDescent="0.3">
      <c r="A398" s="26">
        <v>39016</v>
      </c>
      <c r="B398">
        <v>171</v>
      </c>
      <c r="C398" s="26" t="s">
        <v>211</v>
      </c>
      <c r="D398">
        <v>4</v>
      </c>
      <c r="E398" t="s">
        <v>214</v>
      </c>
      <c r="F398">
        <v>4</v>
      </c>
      <c r="G398">
        <v>14.6</v>
      </c>
      <c r="H398">
        <f t="shared" si="186"/>
        <v>0.14599999999999999</v>
      </c>
      <c r="I398">
        <v>5</v>
      </c>
      <c r="J398">
        <v>1</v>
      </c>
      <c r="K398">
        <f t="shared" si="188"/>
        <v>1.6741586399999998E-2</v>
      </c>
      <c r="L398">
        <f t="shared" ref="L398:L401" si="192">0.000081*(G398^1.864042*I398^0.850892+0.000027*G398^2)</f>
        <v>4.7167181141072732E-2</v>
      </c>
      <c r="O398">
        <f t="shared" ref="O398:O401" si="193">L398*0.47*0.75</f>
        <v>1.6626431352228136E-2</v>
      </c>
      <c r="Q398">
        <f t="shared" ref="Q398:Q401" si="194">O398*0.521</f>
        <v>8.6623707345108592E-3</v>
      </c>
      <c r="T398">
        <f t="shared" ref="T398:T401" si="195">(L398*0.47*0.75)*(1+0.2)*0.521*3.67</f>
        <v>3.8149080714785823E-2</v>
      </c>
    </row>
    <row r="399" spans="1:20" hidden="1" x14ac:dyDescent="0.3">
      <c r="A399" s="26">
        <v>39016</v>
      </c>
      <c r="B399">
        <v>171</v>
      </c>
      <c r="C399" s="26" t="s">
        <v>211</v>
      </c>
      <c r="D399">
        <v>5</v>
      </c>
      <c r="E399" t="s">
        <v>214</v>
      </c>
      <c r="F399">
        <v>4</v>
      </c>
      <c r="G399">
        <v>15.4</v>
      </c>
      <c r="H399">
        <f t="shared" si="186"/>
        <v>0.154</v>
      </c>
      <c r="I399">
        <v>5.8</v>
      </c>
      <c r="J399">
        <v>0.7</v>
      </c>
      <c r="K399">
        <f t="shared" si="188"/>
        <v>1.8626546399999999E-2</v>
      </c>
      <c r="L399">
        <f t="shared" si="192"/>
        <v>5.9111516514995875E-2</v>
      </c>
      <c r="O399">
        <f t="shared" si="193"/>
        <v>2.0836809571536045E-2</v>
      </c>
      <c r="Q399">
        <f t="shared" si="194"/>
        <v>1.085597778677028E-2</v>
      </c>
      <c r="T399">
        <f t="shared" si="195"/>
        <v>4.7809726172936315E-2</v>
      </c>
    </row>
    <row r="400" spans="1:20" hidden="1" x14ac:dyDescent="0.3">
      <c r="A400" s="26">
        <v>39016</v>
      </c>
      <c r="B400">
        <v>171</v>
      </c>
      <c r="C400" s="26" t="s">
        <v>211</v>
      </c>
      <c r="D400">
        <v>6</v>
      </c>
      <c r="E400" t="s">
        <v>214</v>
      </c>
      <c r="F400">
        <v>4</v>
      </c>
      <c r="G400">
        <v>16.2</v>
      </c>
      <c r="H400">
        <f t="shared" si="186"/>
        <v>0.16200000000000001</v>
      </c>
      <c r="I400">
        <v>5.6</v>
      </c>
      <c r="J400">
        <v>1.4</v>
      </c>
      <c r="K400">
        <f t="shared" si="188"/>
        <v>2.0612037600000001E-2</v>
      </c>
      <c r="L400">
        <f t="shared" si="192"/>
        <v>6.3052595067074529E-2</v>
      </c>
      <c r="O400">
        <f t="shared" si="193"/>
        <v>2.2226039761143769E-2</v>
      </c>
      <c r="Q400">
        <f t="shared" si="194"/>
        <v>1.1579766715555904E-2</v>
      </c>
      <c r="T400">
        <f t="shared" si="195"/>
        <v>5.09972926153082E-2</v>
      </c>
    </row>
    <row r="401" spans="1:24" hidden="1" x14ac:dyDescent="0.3">
      <c r="A401" s="26">
        <v>39016</v>
      </c>
      <c r="B401">
        <v>171</v>
      </c>
      <c r="C401" s="26" t="s">
        <v>211</v>
      </c>
      <c r="D401">
        <v>7</v>
      </c>
      <c r="E401" t="s">
        <v>214</v>
      </c>
      <c r="F401">
        <v>4</v>
      </c>
      <c r="G401">
        <v>9.4</v>
      </c>
      <c r="H401">
        <f t="shared" si="186"/>
        <v>9.4E-2</v>
      </c>
      <c r="I401">
        <v>5</v>
      </c>
      <c r="J401">
        <v>1.4</v>
      </c>
      <c r="K401">
        <f t="shared" si="188"/>
        <v>6.9397944000000001E-3</v>
      </c>
      <c r="L401">
        <f t="shared" si="192"/>
        <v>2.075813047021443E-2</v>
      </c>
      <c r="O401">
        <f t="shared" si="193"/>
        <v>7.3172409907505866E-3</v>
      </c>
      <c r="Q401">
        <f t="shared" si="194"/>
        <v>3.8122825561810558E-3</v>
      </c>
      <c r="T401">
        <f t="shared" si="195"/>
        <v>1.6789292377421369E-2</v>
      </c>
    </row>
    <row r="402" spans="1:24" hidden="1" x14ac:dyDescent="0.3">
      <c r="A402" s="26">
        <v>39016</v>
      </c>
      <c r="B402">
        <v>171</v>
      </c>
      <c r="C402" s="26" t="s">
        <v>211</v>
      </c>
      <c r="D402">
        <v>8</v>
      </c>
      <c r="E402" t="s">
        <v>215</v>
      </c>
      <c r="F402">
        <v>4</v>
      </c>
      <c r="G402">
        <v>16</v>
      </c>
      <c r="H402">
        <f t="shared" si="186"/>
        <v>0.16</v>
      </c>
      <c r="I402">
        <v>9</v>
      </c>
      <c r="J402">
        <v>5</v>
      </c>
      <c r="K402">
        <f t="shared" si="188"/>
        <v>2.0106240000000001E-2</v>
      </c>
      <c r="L402">
        <f>0.000064*(G402^1.958025*I402^0.883501+0.000045*G402^2)</f>
        <v>0.10161419137195066</v>
      </c>
      <c r="O402">
        <f>L402*0.44*0.75</f>
        <v>3.3532683152743714E-2</v>
      </c>
      <c r="Q402">
        <f>O402*0.52</f>
        <v>1.7436995239426732E-2</v>
      </c>
      <c r="T402">
        <f>(L402*0.44*0.75)*(1+0.2)*0.52*3.67</f>
        <v>7.6792527034435329E-2</v>
      </c>
    </row>
    <row r="403" spans="1:24" hidden="1" x14ac:dyDescent="0.3">
      <c r="A403" s="26">
        <v>39016</v>
      </c>
      <c r="B403">
        <v>171</v>
      </c>
      <c r="C403" s="26" t="s">
        <v>211</v>
      </c>
      <c r="D403">
        <v>9</v>
      </c>
      <c r="E403" t="s">
        <v>214</v>
      </c>
      <c r="F403">
        <v>4</v>
      </c>
      <c r="G403">
        <v>10</v>
      </c>
      <c r="H403">
        <f t="shared" si="186"/>
        <v>0.1</v>
      </c>
      <c r="I403">
        <v>4</v>
      </c>
      <c r="J403">
        <v>1.5</v>
      </c>
      <c r="K403">
        <f t="shared" si="188"/>
        <v>7.8540000000000016E-3</v>
      </c>
      <c r="L403">
        <f t="shared" ref="L403:L404" si="196">0.000081*(G403^1.864042*I403^0.850892+0.000027*G403^2)</f>
        <v>1.9267260918446001E-2</v>
      </c>
      <c r="O403">
        <f t="shared" ref="O403:O404" si="197">L403*0.47*0.75</f>
        <v>6.7917094737522153E-3</v>
      </c>
      <c r="Q403">
        <f t="shared" ref="Q403:Q404" si="198">O403*0.521</f>
        <v>3.5384806358249041E-3</v>
      </c>
      <c r="T403">
        <f t="shared" ref="T403:T404" si="199">(L403*0.47*0.75)*(1+0.2)*0.521*3.67</f>
        <v>1.5583468720172878E-2</v>
      </c>
    </row>
    <row r="404" spans="1:24" hidden="1" x14ac:dyDescent="0.3">
      <c r="A404" s="26">
        <v>39016</v>
      </c>
      <c r="B404">
        <v>171</v>
      </c>
      <c r="C404" s="26" t="s">
        <v>211</v>
      </c>
      <c r="D404">
        <v>10</v>
      </c>
      <c r="E404" t="s">
        <v>214</v>
      </c>
      <c r="F404">
        <v>4</v>
      </c>
      <c r="G404">
        <v>8.1999999999999993</v>
      </c>
      <c r="H404">
        <f t="shared" si="186"/>
        <v>8.199999999999999E-2</v>
      </c>
      <c r="I404">
        <v>5</v>
      </c>
      <c r="J404">
        <v>1.8</v>
      </c>
      <c r="K404">
        <f t="shared" si="188"/>
        <v>5.2810295999999989E-3</v>
      </c>
      <c r="L404">
        <f t="shared" si="196"/>
        <v>1.6092531705292165E-2</v>
      </c>
      <c r="O404">
        <f t="shared" si="197"/>
        <v>5.672617426115488E-3</v>
      </c>
      <c r="Q404">
        <f t="shared" si="198"/>
        <v>2.9554336790061694E-3</v>
      </c>
      <c r="T404">
        <f t="shared" si="199"/>
        <v>1.3015729922343169E-2</v>
      </c>
    </row>
    <row r="405" spans="1:24" hidden="1" x14ac:dyDescent="0.3">
      <c r="A405" s="26">
        <v>39016</v>
      </c>
      <c r="B405">
        <v>171</v>
      </c>
      <c r="C405" s="26" t="s">
        <v>211</v>
      </c>
      <c r="D405">
        <v>11</v>
      </c>
      <c r="E405" t="s">
        <v>215</v>
      </c>
      <c r="F405">
        <v>4</v>
      </c>
      <c r="G405">
        <v>12.4</v>
      </c>
      <c r="H405">
        <f t="shared" si="186"/>
        <v>0.124</v>
      </c>
      <c r="I405">
        <v>5.5</v>
      </c>
      <c r="J405">
        <v>3</v>
      </c>
      <c r="K405">
        <f t="shared" si="188"/>
        <v>1.2076310399999998E-2</v>
      </c>
      <c r="L405">
        <f>0.000064*(G405^1.958025*I405^0.883501+0.000045*G405^2)</f>
        <v>3.9924819616444909E-2</v>
      </c>
      <c r="O405">
        <f>L405*0.44*0.75</f>
        <v>1.3175190473426822E-2</v>
      </c>
      <c r="Q405">
        <f>O405*0.52</f>
        <v>6.8510990461819474E-3</v>
      </c>
      <c r="T405">
        <f>(L405*0.44*0.75)*(1+0.2)*0.52*3.67</f>
        <v>3.0172240199385296E-2</v>
      </c>
    </row>
    <row r="406" spans="1:24" hidden="1" x14ac:dyDescent="0.3">
      <c r="A406" s="26">
        <v>39016</v>
      </c>
      <c r="B406">
        <v>171</v>
      </c>
      <c r="C406" s="26" t="s">
        <v>211</v>
      </c>
      <c r="D406">
        <v>12</v>
      </c>
      <c r="E406" t="s">
        <v>214</v>
      </c>
      <c r="F406">
        <v>4</v>
      </c>
      <c r="G406">
        <v>20.100000000000001</v>
      </c>
      <c r="H406">
        <f t="shared" si="186"/>
        <v>0.20100000000000001</v>
      </c>
      <c r="I406">
        <v>7.2</v>
      </c>
      <c r="J406">
        <v>2</v>
      </c>
      <c r="K406">
        <f>0.7854*H406^2</f>
        <v>3.1730945400000002E-2</v>
      </c>
      <c r="L406">
        <f>0.000081*(G406^1.864042*I406^0.850892+0.000027*G406^2)</f>
        <v>0.11673413080236612</v>
      </c>
      <c r="O406">
        <f>L406*0.47*0.75</f>
        <v>4.1148781107834057E-2</v>
      </c>
      <c r="Q406">
        <f>O406*0.521</f>
        <v>2.1438514957181545E-2</v>
      </c>
      <c r="T406">
        <f>(L406*0.47*0.75)*(1+0.2)*0.521*3.67</f>
        <v>9.4415219871427522E-2</v>
      </c>
    </row>
    <row r="407" spans="1:24" hidden="1" x14ac:dyDescent="0.3">
      <c r="A407" s="26">
        <v>39016</v>
      </c>
      <c r="B407">
        <v>171</v>
      </c>
      <c r="C407" s="26" t="s">
        <v>211</v>
      </c>
      <c r="D407">
        <v>13</v>
      </c>
      <c r="E407" t="s">
        <v>215</v>
      </c>
      <c r="F407">
        <v>4</v>
      </c>
      <c r="G407">
        <v>9.6999999999999993</v>
      </c>
      <c r="H407">
        <f t="shared" si="186"/>
        <v>9.6999999999999989E-2</v>
      </c>
      <c r="I407">
        <v>5</v>
      </c>
      <c r="J407">
        <v>3.2</v>
      </c>
      <c r="K407">
        <f t="shared" si="188"/>
        <v>7.3898285999999978E-3</v>
      </c>
      <c r="L407">
        <f>0.000064*(G407^1.958025*I407^0.883501+0.000045*G407^2)</f>
        <v>2.2690788263403778E-2</v>
      </c>
      <c r="O407">
        <f>L407*0.44*0.75</f>
        <v>7.4879601269232463E-3</v>
      </c>
      <c r="Q407">
        <f>O407*0.52</f>
        <v>3.8937392660000881E-3</v>
      </c>
      <c r="T407">
        <f>(L407*0.44*0.75)*(1+0.2)*0.52*3.67</f>
        <v>1.7148027727464384E-2</v>
      </c>
    </row>
    <row r="408" spans="1:24" hidden="1" x14ac:dyDescent="0.3">
      <c r="A408" s="26">
        <v>39016</v>
      </c>
      <c r="B408">
        <v>171</v>
      </c>
      <c r="C408" s="26" t="s">
        <v>211</v>
      </c>
      <c r="D408">
        <v>14</v>
      </c>
      <c r="E408" t="s">
        <v>217</v>
      </c>
      <c r="F408">
        <v>4</v>
      </c>
      <c r="G408">
        <v>20</v>
      </c>
      <c r="H408">
        <f t="shared" si="186"/>
        <v>0.2</v>
      </c>
      <c r="I408">
        <v>9.4</v>
      </c>
      <c r="J408">
        <v>5</v>
      </c>
      <c r="K408">
        <f t="shared" si="188"/>
        <v>3.1416000000000006E-2</v>
      </c>
      <c r="L408">
        <f>0.000059*(G408^1.965295*I408^0.892133+0.000019*G408^2)</f>
        <v>0.15700752538982352</v>
      </c>
      <c r="O408">
        <f>L408*0.47*0.75</f>
        <v>5.5345152699912789E-2</v>
      </c>
      <c r="Q408">
        <f>O408*0.52</f>
        <v>2.8779479403954651E-2</v>
      </c>
      <c r="T408">
        <f>(L408*0.47*0.75)*(1+0.2)*0.52*3.67</f>
        <v>0.12674482729501629</v>
      </c>
    </row>
    <row r="409" spans="1:24" hidden="1" x14ac:dyDescent="0.3">
      <c r="A409" s="26">
        <v>39016</v>
      </c>
      <c r="B409">
        <v>171</v>
      </c>
      <c r="C409" s="26" t="s">
        <v>211</v>
      </c>
      <c r="D409">
        <v>15</v>
      </c>
      <c r="E409" t="s">
        <v>215</v>
      </c>
      <c r="F409">
        <v>4</v>
      </c>
      <c r="G409">
        <v>8.1</v>
      </c>
      <c r="H409">
        <f t="shared" si="186"/>
        <v>8.1000000000000003E-2</v>
      </c>
      <c r="I409">
        <v>4.5999999999999996</v>
      </c>
      <c r="J409">
        <v>3</v>
      </c>
      <c r="K409">
        <f t="shared" si="188"/>
        <v>5.1530094000000002E-3</v>
      </c>
      <c r="L409">
        <f t="shared" ref="L409:L410" si="200">0.000064*(G409^1.958025*I409^0.883501+0.000045*G409^2)</f>
        <v>1.4810478875159924E-2</v>
      </c>
      <c r="O409">
        <f>L409*0.44*0.75</f>
        <v>4.8874580288027752E-3</v>
      </c>
      <c r="Q409">
        <f t="shared" ref="Q409:Q410" si="201">O409*0.52</f>
        <v>2.5414781749774434E-3</v>
      </c>
      <c r="T409">
        <f>(L409*0.44*0.75)*(1+0.2)*0.52*3.67</f>
        <v>1.119266988260066E-2</v>
      </c>
    </row>
    <row r="410" spans="1:24" hidden="1" x14ac:dyDescent="0.3">
      <c r="A410" s="26">
        <v>39016</v>
      </c>
      <c r="B410">
        <v>171</v>
      </c>
      <c r="C410" s="26" t="s">
        <v>211</v>
      </c>
      <c r="D410">
        <v>16</v>
      </c>
      <c r="E410" t="s">
        <v>215</v>
      </c>
      <c r="F410">
        <v>4</v>
      </c>
      <c r="G410">
        <v>9</v>
      </c>
      <c r="H410">
        <f t="shared" si="186"/>
        <v>0.09</v>
      </c>
      <c r="I410">
        <v>5.2</v>
      </c>
      <c r="J410">
        <v>3</v>
      </c>
      <c r="K410">
        <f t="shared" si="188"/>
        <v>6.3617399999999994E-3</v>
      </c>
      <c r="L410">
        <f t="shared" si="200"/>
        <v>2.0286416033899066E-2</v>
      </c>
      <c r="O410">
        <f>L410*0.44*0.75</f>
        <v>6.6945172911866916E-3</v>
      </c>
      <c r="Q410">
        <f t="shared" si="201"/>
        <v>3.4811489914170798E-3</v>
      </c>
      <c r="T410">
        <f>(L410*0.44*0.75)*(1+0.2)*0.52*3.67</f>
        <v>1.5330980158200816E-2</v>
      </c>
    </row>
    <row r="411" spans="1:24" hidden="1" x14ac:dyDescent="0.3">
      <c r="A411" s="26">
        <v>39016</v>
      </c>
      <c r="B411">
        <v>171</v>
      </c>
      <c r="C411" s="26" t="s">
        <v>211</v>
      </c>
      <c r="D411">
        <v>17</v>
      </c>
      <c r="E411" t="s">
        <v>214</v>
      </c>
      <c r="F411">
        <v>4</v>
      </c>
      <c r="G411">
        <v>13.2</v>
      </c>
      <c r="H411">
        <f t="shared" si="186"/>
        <v>0.13200000000000001</v>
      </c>
      <c r="I411">
        <v>5</v>
      </c>
      <c r="J411">
        <v>1</v>
      </c>
      <c r="K411">
        <f>0.7854*H411^2</f>
        <v>1.3684809600000002E-2</v>
      </c>
      <c r="L411">
        <f>0.000081*(G411^1.864042*I411^0.850892+0.000027*G411^2)</f>
        <v>3.9087159379837449E-2</v>
      </c>
      <c r="O411">
        <f>L411*0.47*0.75</f>
        <v>1.37782236813927E-2</v>
      </c>
      <c r="Q411">
        <f>O411*0.521</f>
        <v>7.1784545380055966E-3</v>
      </c>
      <c r="T411">
        <f>(L411*0.47*0.75)*(1+0.2)*0.521*3.67</f>
        <v>3.1613913785376646E-2</v>
      </c>
    </row>
    <row r="412" spans="1:24" hidden="1" x14ac:dyDescent="0.3">
      <c r="A412" s="26">
        <v>39016</v>
      </c>
      <c r="B412">
        <v>171</v>
      </c>
      <c r="C412" s="26" t="s">
        <v>211</v>
      </c>
      <c r="D412">
        <v>18</v>
      </c>
      <c r="E412" t="s">
        <v>215</v>
      </c>
      <c r="F412">
        <v>4</v>
      </c>
      <c r="G412">
        <v>8.4</v>
      </c>
      <c r="H412">
        <f t="shared" si="186"/>
        <v>8.4000000000000005E-2</v>
      </c>
      <c r="I412">
        <v>5</v>
      </c>
      <c r="J412">
        <v>3.6</v>
      </c>
      <c r="K412">
        <f t="shared" si="188"/>
        <v>5.5417824000000004E-3</v>
      </c>
      <c r="L412">
        <f>0.000064*(G412^1.958025*I412^0.883501+0.000045*G412^2)</f>
        <v>1.7119369909939949E-2</v>
      </c>
      <c r="O412">
        <f>L412*0.44*0.75</f>
        <v>5.6493920702801832E-3</v>
      </c>
      <c r="Q412">
        <f>O412*0.52</f>
        <v>2.9376838765456954E-3</v>
      </c>
      <c r="T412">
        <f>(L412*0.44*0.75)*(1+0.2)*0.52*3.67</f>
        <v>1.2937559792307242E-2</v>
      </c>
    </row>
    <row r="413" spans="1:24" hidden="1" x14ac:dyDescent="0.3">
      <c r="A413" s="26">
        <v>39016</v>
      </c>
      <c r="B413">
        <v>171</v>
      </c>
      <c r="C413" s="26" t="s">
        <v>211</v>
      </c>
      <c r="D413">
        <v>19</v>
      </c>
      <c r="E413" t="s">
        <v>220</v>
      </c>
      <c r="F413">
        <v>4</v>
      </c>
      <c r="G413">
        <v>20</v>
      </c>
      <c r="H413">
        <f t="shared" si="186"/>
        <v>0.2</v>
      </c>
      <c r="I413">
        <v>5.3</v>
      </c>
      <c r="J413">
        <v>1.6</v>
      </c>
      <c r="K413">
        <f t="shared" si="188"/>
        <v>3.1416000000000006E-2</v>
      </c>
      <c r="L413">
        <f>0.000084*(G413^1.894314*I413^0.808223+0.000031*G413^2)</f>
        <v>9.4236649706980563E-2</v>
      </c>
      <c r="O413">
        <f>L413*0.78*1.07</f>
        <v>7.8649907845445982E-2</v>
      </c>
      <c r="Q413">
        <f>O413*0.531</f>
        <v>4.1763101065931819E-2</v>
      </c>
      <c r="T413">
        <f>(L413*0.78*1.07)*(1+0.2)*0.531*3.67</f>
        <v>0.18392469709436374</v>
      </c>
    </row>
    <row r="414" spans="1:24" hidden="1" x14ac:dyDescent="0.3">
      <c r="A414" s="26"/>
      <c r="C414" s="26"/>
      <c r="K414"/>
    </row>
    <row r="415" spans="1:24" hidden="1" x14ac:dyDescent="0.3">
      <c r="A415" s="26">
        <v>39016</v>
      </c>
      <c r="B415">
        <v>171</v>
      </c>
      <c r="C415" s="26" t="s">
        <v>211</v>
      </c>
      <c r="D415">
        <v>21</v>
      </c>
      <c r="E415" t="s">
        <v>215</v>
      </c>
      <c r="F415">
        <v>1</v>
      </c>
      <c r="G415">
        <v>57</v>
      </c>
      <c r="H415">
        <f t="shared" si="186"/>
        <v>0.56999999999999995</v>
      </c>
      <c r="I415">
        <v>20</v>
      </c>
      <c r="J415">
        <v>6</v>
      </c>
      <c r="K415">
        <f t="shared" si="188"/>
        <v>0.25517645999999999</v>
      </c>
      <c r="L415">
        <f>0.000064*(G415^1.958025*I415^0.883501+0.000045*G415^2)</f>
        <v>2.4756530583597591</v>
      </c>
      <c r="O415">
        <f>L415*0.44*0.75</f>
        <v>0.81696550925872058</v>
      </c>
      <c r="Q415">
        <f>O415*0.52</f>
        <v>0.42482206481453472</v>
      </c>
      <c r="T415">
        <f>(L415*0.44*0.75)*(1+0.2)*0.52*3.67</f>
        <v>1.8709163734432106</v>
      </c>
      <c r="U415">
        <v>77</v>
      </c>
      <c r="V415">
        <v>83</v>
      </c>
      <c r="W415">
        <v>12</v>
      </c>
      <c r="X415">
        <v>7</v>
      </c>
    </row>
    <row r="416" spans="1:24" hidden="1" x14ac:dyDescent="0.3">
      <c r="A416" s="26">
        <v>39016</v>
      </c>
      <c r="B416">
        <v>171</v>
      </c>
      <c r="C416" s="26" t="s">
        <v>211</v>
      </c>
      <c r="D416">
        <v>22</v>
      </c>
      <c r="E416" t="s">
        <v>218</v>
      </c>
      <c r="F416">
        <v>4</v>
      </c>
      <c r="G416">
        <v>20</v>
      </c>
      <c r="H416">
        <f t="shared" si="186"/>
        <v>0.2</v>
      </c>
      <c r="I416">
        <v>8.1999999999999993</v>
      </c>
      <c r="J416">
        <v>4</v>
      </c>
      <c r="K416">
        <f t="shared" si="188"/>
        <v>3.1416000000000006E-2</v>
      </c>
      <c r="L416">
        <f t="shared" ref="L416:L417" si="202">0.000057*(G416^1.897696*I416^1.002687+0.000031*G416^2)</f>
        <v>0.13839033563182254</v>
      </c>
      <c r="O416">
        <f>L416*0.43*0.75</f>
        <v>4.463088324126277E-2</v>
      </c>
      <c r="Q416">
        <f t="shared" ref="Q416:Q417" si="203">O416*0.52</f>
        <v>2.3208059285456641E-2</v>
      </c>
      <c r="T416">
        <f>(L416*0.43*0.75)*(1+0.2)*0.52*3.67</f>
        <v>0.10220829309315103</v>
      </c>
    </row>
    <row r="417" spans="1:20" hidden="1" x14ac:dyDescent="0.3">
      <c r="A417" s="26">
        <v>39016</v>
      </c>
      <c r="B417">
        <v>171</v>
      </c>
      <c r="C417" s="26" t="s">
        <v>211</v>
      </c>
      <c r="D417">
        <v>23</v>
      </c>
      <c r="E417" t="s">
        <v>218</v>
      </c>
      <c r="F417">
        <v>3</v>
      </c>
      <c r="G417">
        <v>15.8</v>
      </c>
      <c r="H417">
        <f t="shared" si="186"/>
        <v>0.158</v>
      </c>
      <c r="I417">
        <v>7</v>
      </c>
      <c r="J417">
        <v>2</v>
      </c>
      <c r="K417">
        <f t="shared" si="188"/>
        <v>1.96067256E-2</v>
      </c>
      <c r="L417">
        <f t="shared" si="202"/>
        <v>7.5497569554979674E-2</v>
      </c>
      <c r="O417">
        <f>L417*0.43*0.75</f>
        <v>2.4347966181480947E-2</v>
      </c>
      <c r="Q417">
        <f t="shared" si="203"/>
        <v>1.2660942414370093E-2</v>
      </c>
      <c r="T417">
        <f>(L417*0.43*0.75)*(1+0.2)*0.52*3.67</f>
        <v>5.5758790392885886E-2</v>
      </c>
    </row>
    <row r="418" spans="1:20" hidden="1" x14ac:dyDescent="0.3">
      <c r="A418" s="26">
        <v>39016</v>
      </c>
      <c r="B418">
        <v>171</v>
      </c>
      <c r="C418" s="26" t="s">
        <v>211</v>
      </c>
      <c r="D418">
        <v>24</v>
      </c>
      <c r="E418" t="s">
        <v>214</v>
      </c>
      <c r="F418">
        <v>4</v>
      </c>
      <c r="G418">
        <v>20.399999999999999</v>
      </c>
      <c r="H418">
        <f t="shared" si="186"/>
        <v>0.20399999999999999</v>
      </c>
      <c r="I418">
        <v>7</v>
      </c>
      <c r="J418">
        <v>1.4</v>
      </c>
      <c r="K418">
        <f>0.7854*H418^2</f>
        <v>3.2685206399999993E-2</v>
      </c>
      <c r="L418">
        <f>0.000081*(G418^1.864042*I418^0.850892+0.000027*G418^2)</f>
        <v>0.11716049304501314</v>
      </c>
      <c r="O418">
        <f>L418*0.47*0.75</f>
        <v>4.1299073798367128E-2</v>
      </c>
      <c r="Q418">
        <f>O418*0.521</f>
        <v>2.1516817448949274E-2</v>
      </c>
      <c r="T418">
        <f>(L418*0.47*0.75)*(1+0.2)*0.521*3.67</f>
        <v>9.4760064045172607E-2</v>
      </c>
    </row>
    <row r="419" spans="1:20" hidden="1" x14ac:dyDescent="0.3">
      <c r="A419" s="26">
        <v>39016</v>
      </c>
      <c r="B419">
        <v>171</v>
      </c>
      <c r="C419" s="26" t="s">
        <v>211</v>
      </c>
      <c r="D419">
        <v>25</v>
      </c>
      <c r="E419" t="s">
        <v>215</v>
      </c>
      <c r="F419">
        <v>4</v>
      </c>
      <c r="G419">
        <v>7.8</v>
      </c>
      <c r="H419">
        <f t="shared" si="186"/>
        <v>7.8E-2</v>
      </c>
      <c r="I419">
        <v>3.1</v>
      </c>
      <c r="J419">
        <v>2</v>
      </c>
      <c r="K419">
        <f t="shared" si="188"/>
        <v>4.7783736E-3</v>
      </c>
      <c r="L419">
        <f t="shared" ref="L419:L420" si="204">0.000064*(G419^1.958025*I419^0.883501+0.000045*G419^2)</f>
        <v>9.7062147612161937E-3</v>
      </c>
      <c r="O419">
        <f>L419*0.44*0.75</f>
        <v>3.2030508712013435E-3</v>
      </c>
      <c r="Q419">
        <f t="shared" ref="Q419:Q420" si="205">O419*0.52</f>
        <v>1.6655864530246986E-3</v>
      </c>
      <c r="T419">
        <f>(L419*0.44*0.75)*(1+0.2)*0.52*3.67</f>
        <v>7.3352427391207729E-3</v>
      </c>
    </row>
    <row r="420" spans="1:20" hidden="1" x14ac:dyDescent="0.3">
      <c r="A420" s="26">
        <v>39016</v>
      </c>
      <c r="B420">
        <v>171</v>
      </c>
      <c r="C420" s="26" t="s">
        <v>211</v>
      </c>
      <c r="D420">
        <v>26</v>
      </c>
      <c r="E420" t="s">
        <v>215</v>
      </c>
      <c r="F420">
        <v>4</v>
      </c>
      <c r="G420">
        <v>9</v>
      </c>
      <c r="H420">
        <f t="shared" si="186"/>
        <v>0.09</v>
      </c>
      <c r="I420">
        <v>4</v>
      </c>
      <c r="J420">
        <v>2</v>
      </c>
      <c r="K420">
        <f t="shared" si="188"/>
        <v>6.3617399999999994E-3</v>
      </c>
      <c r="L420">
        <f t="shared" si="204"/>
        <v>1.6089315383843367E-2</v>
      </c>
      <c r="O420">
        <f>L420*0.44*0.75</f>
        <v>5.3094740766683112E-3</v>
      </c>
      <c r="Q420">
        <f t="shared" si="205"/>
        <v>2.7609265198675218E-3</v>
      </c>
      <c r="T420">
        <f>(L420*0.44*0.75)*(1+0.2)*0.52*3.67</f>
        <v>1.2159120393496566E-2</v>
      </c>
    </row>
    <row r="421" spans="1:20" hidden="1" x14ac:dyDescent="0.3">
      <c r="A421" s="26">
        <v>39016</v>
      </c>
      <c r="B421">
        <v>171</v>
      </c>
      <c r="C421" s="26" t="s">
        <v>211</v>
      </c>
      <c r="D421">
        <v>27</v>
      </c>
      <c r="E421" t="s">
        <v>214</v>
      </c>
      <c r="F421">
        <v>3</v>
      </c>
      <c r="G421">
        <v>8</v>
      </c>
      <c r="H421">
        <f t="shared" si="186"/>
        <v>0.08</v>
      </c>
      <c r="I421">
        <v>4.5</v>
      </c>
      <c r="J421">
        <v>2</v>
      </c>
      <c r="K421">
        <f t="shared" si="188"/>
        <v>5.0265600000000002E-3</v>
      </c>
      <c r="L421">
        <f t="shared" ref="L421:L427" si="206">0.000081*(G421^1.864042*I421^0.850892+0.000027*G421^2)</f>
        <v>1.4050776088341871E-2</v>
      </c>
      <c r="O421">
        <f t="shared" ref="O421:O427" si="207">L421*0.47*0.75</f>
        <v>4.9528985711405089E-3</v>
      </c>
      <c r="Q421">
        <f t="shared" ref="Q421:Q427" si="208">O421*0.521</f>
        <v>2.5804601555642053E-3</v>
      </c>
      <c r="T421">
        <f t="shared" ref="T421:T427" si="209">(L421*0.47*0.75)*(1+0.2)*0.521*3.67</f>
        <v>1.1364346525104759E-2</v>
      </c>
    </row>
    <row r="422" spans="1:20" hidden="1" x14ac:dyDescent="0.3">
      <c r="A422" s="26">
        <v>39016</v>
      </c>
      <c r="B422">
        <v>171</v>
      </c>
      <c r="C422" s="26" t="s">
        <v>211</v>
      </c>
      <c r="D422">
        <v>28</v>
      </c>
      <c r="E422" t="s">
        <v>214</v>
      </c>
      <c r="F422">
        <v>4</v>
      </c>
      <c r="G422">
        <v>8.4</v>
      </c>
      <c r="H422">
        <f t="shared" si="186"/>
        <v>8.4000000000000005E-2</v>
      </c>
      <c r="I422">
        <v>5</v>
      </c>
      <c r="J422">
        <v>2</v>
      </c>
      <c r="K422">
        <f t="shared" si="188"/>
        <v>5.5417824000000004E-3</v>
      </c>
      <c r="L422">
        <f t="shared" si="206"/>
        <v>1.6831871013614576E-2</v>
      </c>
      <c r="O422">
        <f t="shared" si="207"/>
        <v>5.9332345322991378E-3</v>
      </c>
      <c r="Q422">
        <f t="shared" si="208"/>
        <v>3.0912151913278507E-3</v>
      </c>
      <c r="T422">
        <f t="shared" si="209"/>
        <v>1.3613711702607854E-2</v>
      </c>
    </row>
    <row r="423" spans="1:20" hidden="1" x14ac:dyDescent="0.3">
      <c r="A423" s="26">
        <v>39016</v>
      </c>
      <c r="B423">
        <v>171</v>
      </c>
      <c r="C423" s="26" t="s">
        <v>211</v>
      </c>
      <c r="D423">
        <v>29</v>
      </c>
      <c r="E423" t="s">
        <v>214</v>
      </c>
      <c r="F423">
        <v>4</v>
      </c>
      <c r="G423">
        <v>10.4</v>
      </c>
      <c r="H423">
        <f t="shared" si="186"/>
        <v>0.10400000000000001</v>
      </c>
      <c r="I423">
        <v>6.4</v>
      </c>
      <c r="J423">
        <v>2.4</v>
      </c>
      <c r="K423">
        <f t="shared" si="188"/>
        <v>8.494886400000002E-3</v>
      </c>
      <c r="L423">
        <f t="shared" si="206"/>
        <v>3.0920982966566053E-2</v>
      </c>
      <c r="O423">
        <f t="shared" si="207"/>
        <v>1.0899646495714533E-2</v>
      </c>
      <c r="Q423">
        <f t="shared" si="208"/>
        <v>5.6787158242672716E-3</v>
      </c>
      <c r="T423">
        <f t="shared" si="209"/>
        <v>2.500906449007306E-2</v>
      </c>
    </row>
    <row r="424" spans="1:20" hidden="1" x14ac:dyDescent="0.3">
      <c r="A424" s="26">
        <v>39016</v>
      </c>
      <c r="B424">
        <v>171</v>
      </c>
      <c r="C424" s="26" t="s">
        <v>211</v>
      </c>
      <c r="D424">
        <v>30</v>
      </c>
      <c r="E424" t="s">
        <v>214</v>
      </c>
      <c r="F424">
        <v>4</v>
      </c>
      <c r="G424">
        <v>11.2</v>
      </c>
      <c r="H424">
        <f t="shared" si="186"/>
        <v>0.11199999999999999</v>
      </c>
      <c r="I424">
        <v>6.4</v>
      </c>
      <c r="J424">
        <v>1.7</v>
      </c>
      <c r="K424">
        <f t="shared" si="188"/>
        <v>9.8520575999999985E-3</v>
      </c>
      <c r="L424">
        <f t="shared" si="206"/>
        <v>3.5501518277616884E-2</v>
      </c>
      <c r="O424">
        <f t="shared" si="207"/>
        <v>1.251428519285995E-2</v>
      </c>
      <c r="Q424">
        <f t="shared" si="208"/>
        <v>6.5199425854800342E-3</v>
      </c>
      <c r="T424">
        <f t="shared" si="209"/>
        <v>2.8713827146454068E-2</v>
      </c>
    </row>
    <row r="425" spans="1:20" hidden="1" x14ac:dyDescent="0.3">
      <c r="A425" s="26">
        <v>39016</v>
      </c>
      <c r="B425">
        <v>171</v>
      </c>
      <c r="C425" s="26" t="s">
        <v>211</v>
      </c>
      <c r="D425">
        <v>31</v>
      </c>
      <c r="E425" t="s">
        <v>214</v>
      </c>
      <c r="F425">
        <v>4</v>
      </c>
      <c r="G425">
        <v>30.1</v>
      </c>
      <c r="H425">
        <f t="shared" si="186"/>
        <v>0.30099999999999999</v>
      </c>
      <c r="I425">
        <v>11.4</v>
      </c>
      <c r="J425">
        <v>1.4</v>
      </c>
      <c r="K425">
        <f t="shared" si="188"/>
        <v>7.1158025399999991E-2</v>
      </c>
      <c r="L425">
        <f t="shared" si="206"/>
        <v>0.3663610525638617</v>
      </c>
      <c r="O425">
        <f t="shared" si="207"/>
        <v>0.12914227102876125</v>
      </c>
      <c r="Q425">
        <f t="shared" si="208"/>
        <v>6.7283123205984618E-2</v>
      </c>
      <c r="T425">
        <f t="shared" si="209"/>
        <v>0.29631487459915623</v>
      </c>
    </row>
    <row r="426" spans="1:20" hidden="1" x14ac:dyDescent="0.3">
      <c r="A426" s="26">
        <v>39016</v>
      </c>
      <c r="B426">
        <v>171</v>
      </c>
      <c r="C426" s="26" t="s">
        <v>211</v>
      </c>
      <c r="D426">
        <v>32</v>
      </c>
      <c r="E426" t="s">
        <v>214</v>
      </c>
      <c r="F426">
        <v>3</v>
      </c>
      <c r="G426">
        <v>10.199999999999999</v>
      </c>
      <c r="H426">
        <f t="shared" si="186"/>
        <v>0.10199999999999999</v>
      </c>
      <c r="I426">
        <v>7</v>
      </c>
      <c r="J426">
        <v>0.5</v>
      </c>
      <c r="K426">
        <f t="shared" si="188"/>
        <v>8.1713015999999982E-3</v>
      </c>
      <c r="L426">
        <f t="shared" si="206"/>
        <v>3.2184616014732839E-2</v>
      </c>
      <c r="O426">
        <f t="shared" si="207"/>
        <v>1.1345077145193325E-2</v>
      </c>
      <c r="Q426">
        <f t="shared" si="208"/>
        <v>5.9107851926457223E-3</v>
      </c>
      <c r="T426">
        <f t="shared" si="209"/>
        <v>2.6031097988411762E-2</v>
      </c>
    </row>
    <row r="427" spans="1:20" hidden="1" x14ac:dyDescent="0.3">
      <c r="A427" s="26">
        <v>39016</v>
      </c>
      <c r="B427">
        <v>171</v>
      </c>
      <c r="C427" s="26" t="s">
        <v>211</v>
      </c>
      <c r="D427">
        <v>33</v>
      </c>
      <c r="E427" t="s">
        <v>214</v>
      </c>
      <c r="F427">
        <v>3</v>
      </c>
      <c r="G427">
        <v>10.5</v>
      </c>
      <c r="H427">
        <f t="shared" si="186"/>
        <v>0.105</v>
      </c>
      <c r="I427">
        <v>6</v>
      </c>
      <c r="J427">
        <v>4</v>
      </c>
      <c r="K427">
        <f t="shared" si="188"/>
        <v>8.659034999999999E-3</v>
      </c>
      <c r="L427">
        <f t="shared" si="206"/>
        <v>2.9795518714938067E-2</v>
      </c>
      <c r="O427">
        <f t="shared" si="207"/>
        <v>1.0502920347015669E-2</v>
      </c>
      <c r="Q427">
        <f t="shared" si="208"/>
        <v>5.4720215007951637E-3</v>
      </c>
      <c r="T427">
        <f t="shared" si="209"/>
        <v>2.4098782689501899E-2</v>
      </c>
    </row>
    <row r="428" spans="1:20" hidden="1" x14ac:dyDescent="0.3">
      <c r="A428" s="26">
        <v>39016</v>
      </c>
      <c r="B428">
        <v>171</v>
      </c>
      <c r="C428" s="26" t="s">
        <v>211</v>
      </c>
      <c r="D428">
        <v>34</v>
      </c>
      <c r="E428" t="s">
        <v>215</v>
      </c>
      <c r="F428">
        <v>1</v>
      </c>
      <c r="G428">
        <v>62.5</v>
      </c>
      <c r="H428">
        <f t="shared" si="186"/>
        <v>0.625</v>
      </c>
      <c r="I428">
        <v>17.399999999999999</v>
      </c>
      <c r="J428">
        <v>7.6</v>
      </c>
      <c r="K428">
        <f t="shared" si="188"/>
        <v>0.30679687499999997</v>
      </c>
      <c r="L428">
        <f>0.000064*(G428^1.958025*I428^0.883501+0.000045*G428^2)</f>
        <v>2.6217200169988066</v>
      </c>
      <c r="O428">
        <f>L428*0.44*0.75</f>
        <v>0.86516760560960615</v>
      </c>
      <c r="Q428">
        <f>O428*0.52</f>
        <v>0.44988715491699521</v>
      </c>
      <c r="T428">
        <f>(L428*0.44*0.75)*(1+0.2)*0.52*3.67</f>
        <v>1.9813030302544472</v>
      </c>
    </row>
    <row r="429" spans="1:20" hidden="1" x14ac:dyDescent="0.3">
      <c r="A429" s="26">
        <v>39016</v>
      </c>
      <c r="B429">
        <v>171</v>
      </c>
      <c r="C429" s="26" t="s">
        <v>211</v>
      </c>
      <c r="D429">
        <v>35</v>
      </c>
      <c r="E429" t="s">
        <v>214</v>
      </c>
      <c r="F429">
        <v>4</v>
      </c>
      <c r="G429">
        <v>8.8000000000000007</v>
      </c>
      <c r="H429">
        <f t="shared" si="186"/>
        <v>8.8000000000000009E-2</v>
      </c>
      <c r="I429">
        <v>5</v>
      </c>
      <c r="J429">
        <v>2</v>
      </c>
      <c r="K429">
        <f t="shared" si="188"/>
        <v>6.0821376000000016E-3</v>
      </c>
      <c r="L429">
        <f t="shared" ref="L429:L435" si="210">0.000081*(G429^1.864042*I429^0.850892+0.000027*G429^2)</f>
        <v>1.8356605720954901E-2</v>
      </c>
      <c r="O429">
        <f t="shared" ref="O429:O435" si="211">L429*0.47*0.75</f>
        <v>6.4707035166366028E-3</v>
      </c>
      <c r="Q429">
        <f t="shared" ref="Q429:Q435" si="212">O429*0.521</f>
        <v>3.3712365321676703E-3</v>
      </c>
      <c r="T429">
        <f t="shared" ref="T429:T435" si="213">(L429*0.47*0.75)*(1+0.2)*0.521*3.67</f>
        <v>1.4846925687666419E-2</v>
      </c>
    </row>
    <row r="430" spans="1:20" hidden="1" x14ac:dyDescent="0.3">
      <c r="A430" s="26">
        <v>39016</v>
      </c>
      <c r="B430">
        <v>171</v>
      </c>
      <c r="C430" s="26" t="s">
        <v>211</v>
      </c>
      <c r="D430">
        <v>36</v>
      </c>
      <c r="E430" t="s">
        <v>214</v>
      </c>
      <c r="F430">
        <v>4</v>
      </c>
      <c r="G430">
        <v>8.1999999999999993</v>
      </c>
      <c r="H430">
        <f t="shared" si="186"/>
        <v>8.199999999999999E-2</v>
      </c>
      <c r="I430">
        <v>5</v>
      </c>
      <c r="J430">
        <v>2.2000000000000002</v>
      </c>
      <c r="K430">
        <f t="shared" si="188"/>
        <v>5.2810295999999989E-3</v>
      </c>
      <c r="L430">
        <f t="shared" si="210"/>
        <v>1.6092531705292165E-2</v>
      </c>
      <c r="O430">
        <f t="shared" si="211"/>
        <v>5.672617426115488E-3</v>
      </c>
      <c r="Q430">
        <f t="shared" si="212"/>
        <v>2.9554336790061694E-3</v>
      </c>
      <c r="T430">
        <f t="shared" si="213"/>
        <v>1.3015729922343169E-2</v>
      </c>
    </row>
    <row r="431" spans="1:20" hidden="1" x14ac:dyDescent="0.3">
      <c r="A431" s="26">
        <v>39016</v>
      </c>
      <c r="B431">
        <v>171</v>
      </c>
      <c r="C431" s="26" t="s">
        <v>211</v>
      </c>
      <c r="D431">
        <v>37</v>
      </c>
      <c r="E431" t="s">
        <v>214</v>
      </c>
      <c r="F431">
        <v>4</v>
      </c>
      <c r="G431">
        <v>15.4</v>
      </c>
      <c r="H431">
        <f t="shared" si="186"/>
        <v>0.154</v>
      </c>
      <c r="I431">
        <v>8</v>
      </c>
      <c r="J431">
        <v>2.5</v>
      </c>
      <c r="K431">
        <f t="shared" si="188"/>
        <v>1.8626546399999999E-2</v>
      </c>
      <c r="L431">
        <f t="shared" si="210"/>
        <v>7.7715646124109694E-2</v>
      </c>
      <c r="O431">
        <f t="shared" si="211"/>
        <v>2.7394765258748666E-2</v>
      </c>
      <c r="Q431">
        <f t="shared" si="212"/>
        <v>1.4272672699808055E-2</v>
      </c>
      <c r="T431">
        <f t="shared" si="213"/>
        <v>6.2856850569954686E-2</v>
      </c>
    </row>
    <row r="432" spans="1:20" hidden="1" x14ac:dyDescent="0.3">
      <c r="A432" s="26">
        <v>39016</v>
      </c>
      <c r="B432">
        <v>171</v>
      </c>
      <c r="C432" s="26" t="s">
        <v>211</v>
      </c>
      <c r="D432">
        <v>38</v>
      </c>
      <c r="E432" t="s">
        <v>214</v>
      </c>
      <c r="F432">
        <v>4</v>
      </c>
      <c r="G432">
        <v>9.1999999999999993</v>
      </c>
      <c r="H432">
        <f t="shared" si="186"/>
        <v>9.1999999999999998E-2</v>
      </c>
      <c r="I432">
        <v>5</v>
      </c>
      <c r="J432">
        <v>1.6</v>
      </c>
      <c r="K432">
        <f t="shared" si="188"/>
        <v>6.6476255999999992E-3</v>
      </c>
      <c r="L432">
        <f t="shared" si="210"/>
        <v>1.9942427609765643E-2</v>
      </c>
      <c r="O432">
        <f t="shared" si="211"/>
        <v>7.0297057324423887E-3</v>
      </c>
      <c r="Q432">
        <f t="shared" si="212"/>
        <v>3.6624766866024845E-3</v>
      </c>
      <c r="T432">
        <f t="shared" si="213"/>
        <v>1.6129547327797342E-2</v>
      </c>
    </row>
    <row r="433" spans="1:24" hidden="1" x14ac:dyDescent="0.3">
      <c r="A433" s="26">
        <v>39016</v>
      </c>
      <c r="B433">
        <v>171</v>
      </c>
      <c r="C433" s="26" t="s">
        <v>211</v>
      </c>
      <c r="D433">
        <v>39</v>
      </c>
      <c r="E433" t="s">
        <v>214</v>
      </c>
      <c r="F433">
        <v>4</v>
      </c>
      <c r="G433">
        <v>9.4</v>
      </c>
      <c r="H433">
        <f t="shared" si="186"/>
        <v>9.4E-2</v>
      </c>
      <c r="I433">
        <v>5</v>
      </c>
      <c r="J433">
        <v>1.5</v>
      </c>
      <c r="K433">
        <f t="shared" si="188"/>
        <v>6.9397944000000001E-3</v>
      </c>
      <c r="L433">
        <f t="shared" si="210"/>
        <v>2.075813047021443E-2</v>
      </c>
      <c r="O433">
        <f t="shared" si="211"/>
        <v>7.3172409907505866E-3</v>
      </c>
      <c r="Q433">
        <f t="shared" si="212"/>
        <v>3.8122825561810558E-3</v>
      </c>
      <c r="T433">
        <f t="shared" si="213"/>
        <v>1.6789292377421369E-2</v>
      </c>
    </row>
    <row r="434" spans="1:24" hidden="1" x14ac:dyDescent="0.3">
      <c r="A434" s="26">
        <v>39016</v>
      </c>
      <c r="B434">
        <v>171</v>
      </c>
      <c r="C434" s="26" t="s">
        <v>211</v>
      </c>
      <c r="D434">
        <v>40</v>
      </c>
      <c r="E434" t="s">
        <v>214</v>
      </c>
      <c r="F434">
        <v>4</v>
      </c>
      <c r="G434">
        <v>13.4</v>
      </c>
      <c r="H434">
        <f t="shared" si="186"/>
        <v>0.13400000000000001</v>
      </c>
      <c r="I434">
        <v>6</v>
      </c>
      <c r="J434">
        <v>0.5</v>
      </c>
      <c r="K434">
        <f t="shared" si="188"/>
        <v>1.4102642400000002E-2</v>
      </c>
      <c r="L434">
        <f t="shared" si="210"/>
        <v>4.6944207104298377E-2</v>
      </c>
      <c r="O434">
        <f t="shared" si="211"/>
        <v>1.6547833004265176E-2</v>
      </c>
      <c r="Q434">
        <f t="shared" si="212"/>
        <v>8.6214209952221576E-3</v>
      </c>
      <c r="T434">
        <f t="shared" si="213"/>
        <v>3.7968738062958377E-2</v>
      </c>
    </row>
    <row r="435" spans="1:24" hidden="1" x14ac:dyDescent="0.3">
      <c r="A435" s="26">
        <v>39016</v>
      </c>
      <c r="B435">
        <v>171</v>
      </c>
      <c r="C435" s="26" t="s">
        <v>211</v>
      </c>
      <c r="D435">
        <v>41</v>
      </c>
      <c r="E435" t="s">
        <v>214</v>
      </c>
      <c r="F435">
        <v>4</v>
      </c>
      <c r="G435">
        <v>15.2</v>
      </c>
      <c r="H435">
        <f t="shared" si="186"/>
        <v>0.152</v>
      </c>
      <c r="I435">
        <v>6.8</v>
      </c>
      <c r="J435">
        <v>0.5</v>
      </c>
      <c r="K435">
        <f t="shared" si="188"/>
        <v>1.81458816E-2</v>
      </c>
      <c r="L435">
        <f t="shared" si="210"/>
        <v>6.6049510048683369E-2</v>
      </c>
      <c r="O435">
        <f t="shared" si="211"/>
        <v>2.3282452292160884E-2</v>
      </c>
      <c r="Q435">
        <f t="shared" si="212"/>
        <v>1.213015764421582E-2</v>
      </c>
      <c r="T435">
        <f t="shared" si="213"/>
        <v>5.3421214265126478E-2</v>
      </c>
    </row>
    <row r="436" spans="1:24" hidden="1" x14ac:dyDescent="0.3">
      <c r="A436" s="26">
        <v>39016</v>
      </c>
      <c r="B436">
        <v>171</v>
      </c>
      <c r="C436" s="26" t="s">
        <v>211</v>
      </c>
      <c r="D436">
        <v>42</v>
      </c>
      <c r="E436" t="s">
        <v>215</v>
      </c>
      <c r="F436">
        <v>4</v>
      </c>
      <c r="G436">
        <v>11.4</v>
      </c>
      <c r="H436">
        <f t="shared" si="186"/>
        <v>0.114</v>
      </c>
      <c r="I436">
        <v>6</v>
      </c>
      <c r="J436">
        <v>3</v>
      </c>
      <c r="K436">
        <f t="shared" si="188"/>
        <v>1.02070584E-2</v>
      </c>
      <c r="L436">
        <f t="shared" ref="L436:L438" si="214">0.000064*(G436^1.958025*I436^0.883501+0.000045*G436^2)</f>
        <v>3.6570251601676353E-2</v>
      </c>
      <c r="O436">
        <f>L436*0.44*0.75</f>
        <v>1.2068183028553196E-2</v>
      </c>
      <c r="Q436">
        <f t="shared" ref="Q436:Q438" si="215">O436*0.52</f>
        <v>6.2754551748476625E-3</v>
      </c>
      <c r="T436">
        <f>(L436*0.44*0.75)*(1+0.2)*0.52*3.67</f>
        <v>2.7637104590029101E-2</v>
      </c>
    </row>
    <row r="437" spans="1:24" hidden="1" x14ac:dyDescent="0.3">
      <c r="A437" s="26">
        <v>39016</v>
      </c>
      <c r="B437">
        <v>171</v>
      </c>
      <c r="C437" s="26" t="s">
        <v>211</v>
      </c>
      <c r="D437">
        <v>43</v>
      </c>
      <c r="E437" t="s">
        <v>215</v>
      </c>
      <c r="F437">
        <v>4</v>
      </c>
      <c r="G437">
        <v>12.1</v>
      </c>
      <c r="H437">
        <f t="shared" si="186"/>
        <v>0.121</v>
      </c>
      <c r="I437">
        <v>6</v>
      </c>
      <c r="J437">
        <v>3.2</v>
      </c>
      <c r="K437">
        <f t="shared" si="188"/>
        <v>1.14990414E-2</v>
      </c>
      <c r="L437">
        <f t="shared" si="214"/>
        <v>4.1096294278496773E-2</v>
      </c>
      <c r="O437">
        <f>L437*0.44*0.75</f>
        <v>1.3561777111903935E-2</v>
      </c>
      <c r="Q437">
        <f t="shared" si="215"/>
        <v>7.0521240981900463E-3</v>
      </c>
      <c r="T437">
        <f>(L437*0.44*0.75)*(1+0.2)*0.52*3.67</f>
        <v>3.1057554528428961E-2</v>
      </c>
    </row>
    <row r="438" spans="1:24" hidden="1" x14ac:dyDescent="0.3">
      <c r="A438" s="26">
        <v>39016</v>
      </c>
      <c r="B438">
        <v>171</v>
      </c>
      <c r="C438" s="26" t="s">
        <v>211</v>
      </c>
      <c r="D438">
        <v>44</v>
      </c>
      <c r="E438" t="s">
        <v>215</v>
      </c>
      <c r="F438">
        <v>4</v>
      </c>
      <c r="G438">
        <v>13.4</v>
      </c>
      <c r="H438">
        <f t="shared" si="186"/>
        <v>0.13400000000000001</v>
      </c>
      <c r="I438">
        <v>6.4</v>
      </c>
      <c r="J438">
        <v>3</v>
      </c>
      <c r="K438">
        <f t="shared" si="188"/>
        <v>1.4102642400000002E-2</v>
      </c>
      <c r="L438">
        <f t="shared" si="214"/>
        <v>5.3130559227180178E-2</v>
      </c>
      <c r="O438">
        <f>L438*0.44*0.75</f>
        <v>1.7533084544969459E-2</v>
      </c>
      <c r="Q438">
        <f t="shared" si="215"/>
        <v>9.1172039633841198E-3</v>
      </c>
      <c r="T438">
        <f>(L438*0.44*0.75)*(1+0.2)*0.52*3.67</f>
        <v>4.015216625474366E-2</v>
      </c>
    </row>
    <row r="439" spans="1:24" hidden="1" x14ac:dyDescent="0.3">
      <c r="A439" s="26">
        <v>39016</v>
      </c>
      <c r="B439">
        <v>171</v>
      </c>
      <c r="C439" s="26" t="s">
        <v>211</v>
      </c>
      <c r="D439">
        <v>45</v>
      </c>
      <c r="E439" t="s">
        <v>214</v>
      </c>
      <c r="F439">
        <v>4</v>
      </c>
      <c r="G439">
        <v>10</v>
      </c>
      <c r="H439">
        <f t="shared" si="186"/>
        <v>0.1</v>
      </c>
      <c r="I439">
        <v>5</v>
      </c>
      <c r="J439">
        <v>2</v>
      </c>
      <c r="K439">
        <f t="shared" si="188"/>
        <v>7.8540000000000016E-3</v>
      </c>
      <c r="L439">
        <f t="shared" ref="L439:L443" si="216">0.000081*(G439^1.864042*I439^0.850892+0.000027*G439^2)</f>
        <v>2.3295877876834702E-2</v>
      </c>
      <c r="O439">
        <f t="shared" ref="O439:O443" si="217">L439*0.47*0.75</f>
        <v>8.2117969515842319E-3</v>
      </c>
      <c r="Q439">
        <f t="shared" ref="Q439:Q443" si="218">O439*0.521</f>
        <v>4.2783462117753851E-3</v>
      </c>
      <c r="T439">
        <f t="shared" ref="T439:T443" si="219">(L439*0.47*0.75)*(1+0.2)*0.521*3.67</f>
        <v>1.8841836716658796E-2</v>
      </c>
    </row>
    <row r="440" spans="1:24" hidden="1" x14ac:dyDescent="0.3">
      <c r="A440" s="26">
        <v>39016</v>
      </c>
      <c r="B440">
        <v>171</v>
      </c>
      <c r="C440" s="26" t="s">
        <v>211</v>
      </c>
      <c r="D440">
        <v>46</v>
      </c>
      <c r="E440" t="s">
        <v>214</v>
      </c>
      <c r="F440">
        <v>4</v>
      </c>
      <c r="G440">
        <v>9.4</v>
      </c>
      <c r="H440">
        <f t="shared" si="186"/>
        <v>9.4E-2</v>
      </c>
      <c r="I440">
        <v>4</v>
      </c>
      <c r="J440">
        <v>0.4</v>
      </c>
      <c r="K440">
        <f t="shared" si="188"/>
        <v>6.9397944000000001E-3</v>
      </c>
      <c r="L440">
        <f t="shared" si="216"/>
        <v>1.7168372511504559E-2</v>
      </c>
      <c r="O440">
        <f t="shared" si="217"/>
        <v>6.0518513103053565E-3</v>
      </c>
      <c r="Q440">
        <f t="shared" si="218"/>
        <v>3.1530145326690907E-3</v>
      </c>
      <c r="T440">
        <f t="shared" si="219"/>
        <v>1.3885876001874676E-2</v>
      </c>
    </row>
    <row r="441" spans="1:24" hidden="1" x14ac:dyDescent="0.3">
      <c r="A441" s="26">
        <v>39016</v>
      </c>
      <c r="B441">
        <v>171</v>
      </c>
      <c r="C441" s="26" t="s">
        <v>211</v>
      </c>
      <c r="D441">
        <v>47</v>
      </c>
      <c r="E441" t="s">
        <v>214</v>
      </c>
      <c r="F441">
        <v>4</v>
      </c>
      <c r="G441">
        <v>9.1999999999999993</v>
      </c>
      <c r="H441">
        <f t="shared" si="186"/>
        <v>9.1999999999999998E-2</v>
      </c>
      <c r="I441">
        <v>5</v>
      </c>
      <c r="J441">
        <v>0.9</v>
      </c>
      <c r="K441">
        <f t="shared" si="188"/>
        <v>6.6476255999999992E-3</v>
      </c>
      <c r="L441">
        <f t="shared" si="216"/>
        <v>1.9942427609765643E-2</v>
      </c>
      <c r="O441">
        <f t="shared" si="217"/>
        <v>7.0297057324423887E-3</v>
      </c>
      <c r="Q441">
        <f t="shared" si="218"/>
        <v>3.6624766866024845E-3</v>
      </c>
      <c r="T441">
        <f t="shared" si="219"/>
        <v>1.6129547327797342E-2</v>
      </c>
    </row>
    <row r="442" spans="1:24" hidden="1" x14ac:dyDescent="0.3">
      <c r="A442" s="26">
        <v>39016</v>
      </c>
      <c r="B442">
        <v>171</v>
      </c>
      <c r="C442" s="26" t="s">
        <v>211</v>
      </c>
      <c r="D442">
        <v>48</v>
      </c>
      <c r="E442" t="s">
        <v>214</v>
      </c>
      <c r="F442">
        <v>4</v>
      </c>
      <c r="G442">
        <v>12.4</v>
      </c>
      <c r="H442">
        <f t="shared" si="186"/>
        <v>0.124</v>
      </c>
      <c r="I442">
        <v>5.4</v>
      </c>
      <c r="J442">
        <v>1</v>
      </c>
      <c r="K442">
        <f t="shared" si="188"/>
        <v>1.2076310399999998E-2</v>
      </c>
      <c r="L442">
        <f t="shared" si="216"/>
        <v>3.7141623804261149E-2</v>
      </c>
      <c r="O442">
        <f t="shared" si="217"/>
        <v>1.3092422391002055E-2</v>
      </c>
      <c r="Q442">
        <f t="shared" si="218"/>
        <v>6.8211520657120708E-3</v>
      </c>
      <c r="T442">
        <f t="shared" si="219"/>
        <v>3.0040353697395956E-2</v>
      </c>
    </row>
    <row r="443" spans="1:24" hidden="1" x14ac:dyDescent="0.3">
      <c r="A443" s="26">
        <v>39016</v>
      </c>
      <c r="B443">
        <v>171</v>
      </c>
      <c r="C443" s="26" t="s">
        <v>211</v>
      </c>
      <c r="D443">
        <v>49</v>
      </c>
      <c r="E443" t="s">
        <v>214</v>
      </c>
      <c r="F443">
        <v>4</v>
      </c>
      <c r="G443">
        <v>18.399999999999999</v>
      </c>
      <c r="H443">
        <f t="shared" si="186"/>
        <v>0.184</v>
      </c>
      <c r="I443">
        <v>5</v>
      </c>
      <c r="J443">
        <v>1</v>
      </c>
      <c r="K443">
        <f t="shared" si="188"/>
        <v>2.6590502399999997E-2</v>
      </c>
      <c r="L443">
        <f t="shared" si="216"/>
        <v>7.2595713462531047E-2</v>
      </c>
      <c r="O443">
        <f t="shared" si="217"/>
        <v>2.5589988995542195E-2</v>
      </c>
      <c r="Q443">
        <f t="shared" si="218"/>
        <v>1.3332384266677483E-2</v>
      </c>
      <c r="T443">
        <f t="shared" si="219"/>
        <v>5.8715820310447642E-2</v>
      </c>
    </row>
    <row r="444" spans="1:24" hidden="1" x14ac:dyDescent="0.3">
      <c r="A444" s="26">
        <v>39016</v>
      </c>
      <c r="B444">
        <v>171</v>
      </c>
      <c r="C444" s="26" t="s">
        <v>211</v>
      </c>
      <c r="D444">
        <v>50</v>
      </c>
      <c r="E444" t="s">
        <v>215</v>
      </c>
      <c r="F444">
        <v>1</v>
      </c>
      <c r="G444">
        <v>47</v>
      </c>
      <c r="H444">
        <f t="shared" si="186"/>
        <v>0.47</v>
      </c>
      <c r="I444">
        <v>19</v>
      </c>
      <c r="J444">
        <v>8</v>
      </c>
      <c r="K444">
        <f t="shared" si="188"/>
        <v>0.17349485999999997</v>
      </c>
      <c r="L444">
        <f>0.000064*(G444^1.958025*I444^0.883501+0.000045*G444^2)</f>
        <v>1.6217024439349481</v>
      </c>
      <c r="O444">
        <f>L444*0.44*0.75</f>
        <v>0.53516180649853284</v>
      </c>
      <c r="Q444">
        <f>O444*0.52</f>
        <v>0.27828413937923707</v>
      </c>
      <c r="T444">
        <f>(L444*0.44*0.75)*(1+0.2)*0.52*3.67</f>
        <v>1.22556334982616</v>
      </c>
      <c r="U444">
        <v>64</v>
      </c>
      <c r="V444">
        <v>71</v>
      </c>
      <c r="W444">
        <v>14</v>
      </c>
      <c r="X444">
        <v>6</v>
      </c>
    </row>
    <row r="445" spans="1:24" hidden="1" x14ac:dyDescent="0.3">
      <c r="A445" s="26">
        <v>39016</v>
      </c>
      <c r="B445">
        <v>172</v>
      </c>
      <c r="C445" s="26" t="s">
        <v>211</v>
      </c>
      <c r="D445">
        <v>1</v>
      </c>
      <c r="E445" t="s">
        <v>214</v>
      </c>
      <c r="F445">
        <v>4</v>
      </c>
      <c r="G445">
        <v>11.3</v>
      </c>
      <c r="H445">
        <f t="shared" si="186"/>
        <v>0.113</v>
      </c>
      <c r="I445">
        <v>4</v>
      </c>
      <c r="J445">
        <v>1.5</v>
      </c>
      <c r="K445">
        <f t="shared" si="188"/>
        <v>1.0028772600000001E-2</v>
      </c>
      <c r="L445">
        <f t="shared" ref="L445:L446" si="220">0.000081*(G445^1.864042*I445^0.850892+0.000027*G445^2)</f>
        <v>2.4196943433337097E-2</v>
      </c>
      <c r="O445">
        <f t="shared" ref="O445:O446" si="221">L445*0.47*0.75</f>
        <v>8.5294225602513263E-3</v>
      </c>
      <c r="Q445">
        <f t="shared" ref="Q445:Q446" si="222">O445*0.521</f>
        <v>4.4438291538909415E-3</v>
      </c>
      <c r="T445">
        <f t="shared" ref="T445:T446" si="223">(L445*0.47*0.75)*(1+0.2)*0.521*3.67</f>
        <v>1.9570623593735702E-2</v>
      </c>
    </row>
    <row r="446" spans="1:24" hidden="1" x14ac:dyDescent="0.3">
      <c r="A446" s="26">
        <v>39016</v>
      </c>
      <c r="B446">
        <v>172</v>
      </c>
      <c r="C446" s="26" t="s">
        <v>211</v>
      </c>
      <c r="D446">
        <v>2</v>
      </c>
      <c r="E446" t="s">
        <v>214</v>
      </c>
      <c r="F446">
        <v>4</v>
      </c>
      <c r="G446">
        <v>29.6</v>
      </c>
      <c r="H446">
        <f t="shared" si="186"/>
        <v>0.29600000000000004</v>
      </c>
      <c r="I446">
        <v>7</v>
      </c>
      <c r="J446">
        <v>1.4</v>
      </c>
      <c r="K446">
        <f t="shared" si="188"/>
        <v>6.8813606400000019E-2</v>
      </c>
      <c r="L446">
        <f t="shared" si="220"/>
        <v>0.23449051092120807</v>
      </c>
      <c r="O446">
        <f t="shared" si="221"/>
        <v>8.2657905099725842E-2</v>
      </c>
      <c r="Q446">
        <f t="shared" si="222"/>
        <v>4.3064768556957164E-2</v>
      </c>
      <c r="T446">
        <f t="shared" si="223"/>
        <v>0.18965724072483933</v>
      </c>
    </row>
    <row r="447" spans="1:24" hidden="1" x14ac:dyDescent="0.3">
      <c r="A447" s="26">
        <v>39016</v>
      </c>
      <c r="B447">
        <v>172</v>
      </c>
      <c r="C447" s="26" t="s">
        <v>211</v>
      </c>
      <c r="D447">
        <v>3</v>
      </c>
      <c r="E447" t="s">
        <v>218</v>
      </c>
      <c r="F447">
        <v>4</v>
      </c>
      <c r="G447">
        <v>9</v>
      </c>
      <c r="H447">
        <f t="shared" si="186"/>
        <v>0.09</v>
      </c>
      <c r="I447">
        <v>3</v>
      </c>
      <c r="J447">
        <v>1.7</v>
      </c>
      <c r="K447">
        <f t="shared" si="188"/>
        <v>6.3617399999999994E-3</v>
      </c>
      <c r="L447">
        <f>0.000057*(G447^1.897696*I447^1.002687+0.000031*G447^2)</f>
        <v>1.1095475803005683E-2</v>
      </c>
      <c r="O447">
        <f>L447*0.43*0.75</f>
        <v>3.5782909464693331E-3</v>
      </c>
      <c r="Q447">
        <f>O447*0.52</f>
        <v>1.8607112921640533E-3</v>
      </c>
      <c r="T447">
        <f>(L447*0.43*0.75)*(1+0.2)*0.52*3.67</f>
        <v>8.1945725306904887E-3</v>
      </c>
    </row>
    <row r="448" spans="1:24" hidden="1" x14ac:dyDescent="0.3">
      <c r="A448" s="26">
        <v>39016</v>
      </c>
      <c r="B448">
        <v>172</v>
      </c>
      <c r="C448" s="26" t="s">
        <v>211</v>
      </c>
      <c r="D448">
        <v>4</v>
      </c>
      <c r="E448" t="s">
        <v>215</v>
      </c>
      <c r="F448">
        <v>4</v>
      </c>
      <c r="G448">
        <v>10</v>
      </c>
      <c r="H448">
        <f t="shared" si="186"/>
        <v>0.1</v>
      </c>
      <c r="I448">
        <v>7</v>
      </c>
      <c r="J448">
        <v>3</v>
      </c>
      <c r="K448">
        <f t="shared" si="188"/>
        <v>7.8540000000000016E-3</v>
      </c>
      <c r="L448">
        <f t="shared" ref="L448:L449" si="224">0.000064*(G448^1.958025*I448^0.883501+0.000045*G448^2)</f>
        <v>3.2423044704861771E-2</v>
      </c>
      <c r="O448">
        <f>L448*0.44*0.75</f>
        <v>1.0699604752604385E-2</v>
      </c>
      <c r="Q448">
        <f t="shared" ref="Q448:Q449" si="225">O448*0.52</f>
        <v>5.5637944713542806E-3</v>
      </c>
      <c r="T448">
        <f>(L448*0.44*0.75)*(1+0.2)*0.52*3.67</f>
        <v>2.450295085184425E-2</v>
      </c>
    </row>
    <row r="449" spans="1:24" hidden="1" x14ac:dyDescent="0.3">
      <c r="A449" s="26">
        <v>39016</v>
      </c>
      <c r="B449">
        <v>172</v>
      </c>
      <c r="C449" s="26" t="s">
        <v>211</v>
      </c>
      <c r="D449">
        <v>5</v>
      </c>
      <c r="E449" t="s">
        <v>215</v>
      </c>
      <c r="F449">
        <v>4</v>
      </c>
      <c r="G449">
        <v>8</v>
      </c>
      <c r="H449">
        <f t="shared" si="186"/>
        <v>0.08</v>
      </c>
      <c r="I449">
        <v>4</v>
      </c>
      <c r="J449">
        <v>2.2000000000000002</v>
      </c>
      <c r="K449">
        <f t="shared" si="188"/>
        <v>5.0265600000000002E-3</v>
      </c>
      <c r="L449">
        <f t="shared" si="224"/>
        <v>1.2775550294233984E-2</v>
      </c>
      <c r="O449">
        <f>L449*0.44*0.75</f>
        <v>4.2159315970972154E-3</v>
      </c>
      <c r="Q449">
        <f t="shared" si="225"/>
        <v>2.1922844304905521E-3</v>
      </c>
      <c r="T449">
        <f>(L449*0.44*0.75)*(1+0.2)*0.52*3.67</f>
        <v>9.6548206318803915E-3</v>
      </c>
    </row>
    <row r="450" spans="1:24" hidden="1" x14ac:dyDescent="0.3">
      <c r="A450" s="26">
        <v>39016</v>
      </c>
      <c r="B450">
        <v>172</v>
      </c>
      <c r="C450" s="26" t="s">
        <v>211</v>
      </c>
      <c r="D450">
        <v>6</v>
      </c>
      <c r="E450" t="s">
        <v>214</v>
      </c>
      <c r="F450">
        <v>4</v>
      </c>
      <c r="G450">
        <v>9.1999999999999993</v>
      </c>
      <c r="H450">
        <f t="shared" ref="H450:H513" si="226">G450/100</f>
        <v>9.1999999999999998E-2</v>
      </c>
      <c r="I450">
        <v>5</v>
      </c>
      <c r="J450">
        <v>0.4</v>
      </c>
      <c r="K450">
        <f>0.7854*H450^2</f>
        <v>6.6476255999999992E-3</v>
      </c>
      <c r="L450">
        <f>0.000081*(G450^1.864042*I450^0.850892+0.000027*G450^2)</f>
        <v>1.9942427609765643E-2</v>
      </c>
      <c r="O450">
        <f>L450*0.47*0.75</f>
        <v>7.0297057324423887E-3</v>
      </c>
      <c r="Q450">
        <f>O450*0.521</f>
        <v>3.6624766866024845E-3</v>
      </c>
      <c r="T450">
        <f>(L450*0.47*0.75)*(1+0.2)*0.521*3.67</f>
        <v>1.6129547327797342E-2</v>
      </c>
    </row>
    <row r="451" spans="1:24" hidden="1" x14ac:dyDescent="0.3">
      <c r="A451" s="26">
        <v>39016</v>
      </c>
      <c r="B451">
        <v>172</v>
      </c>
      <c r="C451" s="26" t="s">
        <v>211</v>
      </c>
      <c r="D451">
        <v>7</v>
      </c>
      <c r="E451" t="s">
        <v>217</v>
      </c>
      <c r="F451">
        <v>4</v>
      </c>
      <c r="G451">
        <v>9</v>
      </c>
      <c r="H451">
        <f t="shared" si="226"/>
        <v>0.09</v>
      </c>
      <c r="I451">
        <v>4</v>
      </c>
      <c r="J451">
        <v>2</v>
      </c>
      <c r="K451">
        <f t="shared" ref="K451:K513" si="227">0.7854*H451^2</f>
        <v>6.3617399999999994E-3</v>
      </c>
      <c r="L451">
        <f>0.000059*(G451^1.965295*I451^0.892133+0.000019*G451^2)</f>
        <v>1.525247128081415E-2</v>
      </c>
      <c r="O451">
        <f>L451*0.47*0.75</f>
        <v>5.3764961264869873E-3</v>
      </c>
      <c r="Q451">
        <f>O451*0.52</f>
        <v>2.7957779857732336E-3</v>
      </c>
      <c r="T451">
        <f>(L451*0.47*0.75)*(1+0.2)*0.52*3.67</f>
        <v>1.2312606249345319E-2</v>
      </c>
    </row>
    <row r="452" spans="1:24" hidden="1" x14ac:dyDescent="0.3">
      <c r="A452" s="26">
        <v>39016</v>
      </c>
      <c r="B452">
        <v>172</v>
      </c>
      <c r="C452" s="26" t="s">
        <v>211</v>
      </c>
      <c r="D452">
        <v>8</v>
      </c>
      <c r="E452" t="s">
        <v>213</v>
      </c>
      <c r="F452">
        <v>4</v>
      </c>
      <c r="G452">
        <v>20</v>
      </c>
      <c r="H452">
        <f t="shared" si="226"/>
        <v>0.2</v>
      </c>
      <c r="I452">
        <v>4.2</v>
      </c>
      <c r="J452">
        <v>1.4</v>
      </c>
      <c r="K452">
        <f t="shared" si="227"/>
        <v>3.1416000000000006E-2</v>
      </c>
      <c r="L452">
        <f>0.000084*(G452^1.894314*I452^0.808223+0.000031*G452^2)</f>
        <v>7.8085217748988231E-2</v>
      </c>
      <c r="O452">
        <f>L452*0.66*1.07</f>
        <v>5.5143780774335495E-2</v>
      </c>
      <c r="Q452">
        <f>O452*0.531</f>
        <v>2.9281347591172149E-2</v>
      </c>
      <c r="T452">
        <f>(L452*0.66*1.07)*(1+0.2)*0.531*3.67</f>
        <v>0.12895505479152214</v>
      </c>
    </row>
    <row r="453" spans="1:24" hidden="1" x14ac:dyDescent="0.3">
      <c r="A453" s="26">
        <v>39016</v>
      </c>
      <c r="B453">
        <v>172</v>
      </c>
      <c r="C453" s="26" t="s">
        <v>211</v>
      </c>
      <c r="D453">
        <v>9</v>
      </c>
      <c r="E453" t="s">
        <v>215</v>
      </c>
      <c r="F453">
        <v>4</v>
      </c>
      <c r="G453">
        <v>11.4</v>
      </c>
      <c r="H453">
        <f t="shared" si="226"/>
        <v>0.114</v>
      </c>
      <c r="I453">
        <v>3.5</v>
      </c>
      <c r="J453">
        <v>1.6</v>
      </c>
      <c r="K453">
        <f t="shared" si="227"/>
        <v>1.02070584E-2</v>
      </c>
      <c r="L453">
        <f>0.000064*(G453^1.958025*I453^0.883501+0.000045*G453^2)</f>
        <v>2.27152704957218E-2</v>
      </c>
      <c r="O453">
        <f>L453*0.44*0.75</f>
        <v>7.4960392635881942E-3</v>
      </c>
      <c r="Q453">
        <f>O453*0.52</f>
        <v>3.8979404170658609E-3</v>
      </c>
      <c r="T453">
        <f>(L453*0.44*0.75)*(1+0.2)*0.52*3.67</f>
        <v>1.7166529596758053E-2</v>
      </c>
    </row>
    <row r="454" spans="1:24" hidden="1" x14ac:dyDescent="0.3">
      <c r="A454" s="26">
        <v>39016</v>
      </c>
      <c r="B454">
        <v>172</v>
      </c>
      <c r="C454" s="26" t="s">
        <v>211</v>
      </c>
      <c r="D454">
        <v>10</v>
      </c>
      <c r="E454" t="s">
        <v>214</v>
      </c>
      <c r="F454">
        <v>4</v>
      </c>
      <c r="G454">
        <v>20.399999999999999</v>
      </c>
      <c r="H454">
        <f t="shared" si="226"/>
        <v>0.20399999999999999</v>
      </c>
      <c r="I454">
        <v>6.7</v>
      </c>
      <c r="J454">
        <v>1.2</v>
      </c>
      <c r="K454">
        <f>0.7854*H454^2</f>
        <v>3.2685206399999993E-2</v>
      </c>
      <c r="L454">
        <f>0.000081*(G454^1.864042*I454^0.850892+0.000027*G454^2)</f>
        <v>0.11287417740597405</v>
      </c>
      <c r="O454">
        <f>L454*0.47*0.75</f>
        <v>3.9788147535605847E-2</v>
      </c>
      <c r="Q454">
        <f>O454*0.521</f>
        <v>2.0729624866050646E-2</v>
      </c>
      <c r="T454">
        <f>(L454*0.47*0.75)*(1+0.2)*0.521*3.67</f>
        <v>9.1293267910087045E-2</v>
      </c>
    </row>
    <row r="455" spans="1:24" hidden="1" x14ac:dyDescent="0.3">
      <c r="A455" s="26">
        <v>39016</v>
      </c>
      <c r="B455">
        <v>172</v>
      </c>
      <c r="C455" s="26" t="s">
        <v>211</v>
      </c>
      <c r="D455">
        <v>11</v>
      </c>
      <c r="E455" t="s">
        <v>215</v>
      </c>
      <c r="F455">
        <v>4</v>
      </c>
      <c r="G455">
        <v>18.399999999999999</v>
      </c>
      <c r="H455">
        <f t="shared" si="226"/>
        <v>0.184</v>
      </c>
      <c r="I455">
        <v>10.7</v>
      </c>
      <c r="J455">
        <v>5</v>
      </c>
      <c r="K455">
        <f t="shared" si="227"/>
        <v>2.6590502399999997E-2</v>
      </c>
      <c r="L455">
        <f t="shared" ref="L455:L456" si="228">0.000064*(G455^1.958025*I455^0.883501+0.000045*G455^2)</f>
        <v>0.15566436672806264</v>
      </c>
      <c r="O455">
        <f>L455*0.44*0.75</f>
        <v>5.1369241020260678E-2</v>
      </c>
      <c r="Q455">
        <f t="shared" ref="Q455:Q456" si="229">O455*0.52</f>
        <v>2.6712005330535554E-2</v>
      </c>
      <c r="T455">
        <f>(L455*0.44*0.75)*(1+0.2)*0.52*3.67</f>
        <v>0.11763967147567857</v>
      </c>
    </row>
    <row r="456" spans="1:24" hidden="1" x14ac:dyDescent="0.3">
      <c r="A456" s="26">
        <v>39016</v>
      </c>
      <c r="B456">
        <v>172</v>
      </c>
      <c r="C456" s="26" t="s">
        <v>211</v>
      </c>
      <c r="D456">
        <v>12</v>
      </c>
      <c r="E456" t="s">
        <v>215</v>
      </c>
      <c r="F456">
        <v>4</v>
      </c>
      <c r="G456">
        <v>15.4</v>
      </c>
      <c r="H456">
        <f t="shared" si="226"/>
        <v>0.154</v>
      </c>
      <c r="I456">
        <v>8</v>
      </c>
      <c r="J456">
        <v>3.4</v>
      </c>
      <c r="K456">
        <f t="shared" si="227"/>
        <v>1.8626546399999999E-2</v>
      </c>
      <c r="L456">
        <f t="shared" si="228"/>
        <v>8.4968828614039094E-2</v>
      </c>
      <c r="O456">
        <f>L456*0.44*0.75</f>
        <v>2.8039713442632903E-2</v>
      </c>
      <c r="Q456">
        <f t="shared" si="229"/>
        <v>1.458065099016911E-2</v>
      </c>
      <c r="T456">
        <f>(L456*0.44*0.75)*(1+0.2)*0.52*3.67</f>
        <v>6.4213186960704757E-2</v>
      </c>
    </row>
    <row r="457" spans="1:24" hidden="1" x14ac:dyDescent="0.3">
      <c r="A457" s="26">
        <v>39016</v>
      </c>
      <c r="B457">
        <v>172</v>
      </c>
      <c r="C457" s="26" t="s">
        <v>211</v>
      </c>
      <c r="D457">
        <v>13</v>
      </c>
      <c r="E457" t="s">
        <v>214</v>
      </c>
      <c r="F457">
        <v>4</v>
      </c>
      <c r="G457">
        <v>28.4</v>
      </c>
      <c r="H457">
        <f t="shared" si="226"/>
        <v>0.28399999999999997</v>
      </c>
      <c r="I457">
        <v>7</v>
      </c>
      <c r="J457">
        <v>1</v>
      </c>
      <c r="K457">
        <f>0.7854*H457^2</f>
        <v>6.3347222399999986E-2</v>
      </c>
      <c r="L457">
        <f>0.000081*(G457^1.864042*I457^0.850892+0.000027*G457^2)</f>
        <v>0.21708116046098119</v>
      </c>
      <c r="O457">
        <f>L457*0.47*0.75</f>
        <v>7.652110906249586E-2</v>
      </c>
      <c r="Q457">
        <f>O457*0.521</f>
        <v>3.9867497821560342E-2</v>
      </c>
      <c r="T457">
        <f>(L457*0.47*0.75)*(1+0.2)*0.521*3.67</f>
        <v>0.17557646040615174</v>
      </c>
    </row>
    <row r="458" spans="1:24" hidden="1" x14ac:dyDescent="0.3">
      <c r="A458" s="26">
        <v>39016</v>
      </c>
      <c r="B458">
        <v>172</v>
      </c>
      <c r="C458" s="26" t="s">
        <v>211</v>
      </c>
      <c r="D458">
        <v>14</v>
      </c>
      <c r="E458" t="s">
        <v>215</v>
      </c>
      <c r="F458">
        <v>1</v>
      </c>
      <c r="G458">
        <v>50</v>
      </c>
      <c r="H458">
        <f t="shared" si="226"/>
        <v>0.5</v>
      </c>
      <c r="I458">
        <v>17</v>
      </c>
      <c r="J458">
        <v>10</v>
      </c>
      <c r="K458">
        <f t="shared" si="227"/>
        <v>0.19635</v>
      </c>
      <c r="L458">
        <f>0.000064*(G458^1.958025*I458^0.883501+0.000045*G458^2)</f>
        <v>1.6592447560731287</v>
      </c>
      <c r="O458">
        <f>L458*0.44*0.75</f>
        <v>0.54755076950413251</v>
      </c>
      <c r="Q458">
        <f>O458*0.52</f>
        <v>0.28472640014214889</v>
      </c>
      <c r="T458">
        <f>(L458*0.44*0.75)*(1+0.2)*0.52*3.67</f>
        <v>1.2539350662260238</v>
      </c>
      <c r="U458">
        <v>62</v>
      </c>
      <c r="V458">
        <v>69</v>
      </c>
      <c r="W458">
        <v>14</v>
      </c>
      <c r="X458">
        <v>6</v>
      </c>
    </row>
    <row r="459" spans="1:24" hidden="1" x14ac:dyDescent="0.3">
      <c r="A459" s="26">
        <v>39016</v>
      </c>
      <c r="B459">
        <v>172</v>
      </c>
      <c r="C459" s="26" t="s">
        <v>211</v>
      </c>
      <c r="D459">
        <v>15</v>
      </c>
      <c r="E459" t="s">
        <v>212</v>
      </c>
      <c r="F459">
        <v>4</v>
      </c>
      <c r="G459">
        <v>14</v>
      </c>
      <c r="H459">
        <f t="shared" si="226"/>
        <v>0.14000000000000001</v>
      </c>
      <c r="I459">
        <v>7</v>
      </c>
      <c r="J459">
        <v>3.3</v>
      </c>
      <c r="K459">
        <f t="shared" si="227"/>
        <v>1.5393840000000002E-2</v>
      </c>
      <c r="L459">
        <f t="shared" ref="L459:L460" si="230">0.000062*(G459^1.947206*I459^0.894551+0.000039*G459^2)</f>
        <v>6.0273413662094752E-2</v>
      </c>
      <c r="O459">
        <f>L459*0.47*0.75</f>
        <v>2.1246378315888399E-2</v>
      </c>
      <c r="Q459">
        <f t="shared" ref="Q459:Q460" si="231">O459*0.52</f>
        <v>1.1048116724261968E-2</v>
      </c>
      <c r="T459">
        <f>(L459*0.47*0.75)*(1+2)*0.52*3.67</f>
        <v>0.12163976513412428</v>
      </c>
    </row>
    <row r="460" spans="1:24" hidden="1" x14ac:dyDescent="0.3">
      <c r="A460" s="26">
        <v>39016</v>
      </c>
      <c r="B460">
        <v>172</v>
      </c>
      <c r="C460" s="26" t="s">
        <v>211</v>
      </c>
      <c r="D460">
        <v>16</v>
      </c>
      <c r="E460" t="s">
        <v>212</v>
      </c>
      <c r="F460">
        <v>4</v>
      </c>
      <c r="G460">
        <v>10</v>
      </c>
      <c r="H460">
        <f t="shared" si="226"/>
        <v>0.1</v>
      </c>
      <c r="I460">
        <v>6</v>
      </c>
      <c r="J460">
        <v>4</v>
      </c>
      <c r="K460">
        <f t="shared" si="227"/>
        <v>7.8540000000000016E-3</v>
      </c>
      <c r="L460">
        <f t="shared" si="230"/>
        <v>2.7270777463092897E-2</v>
      </c>
      <c r="O460">
        <f>L460*0.47*0.75</f>
        <v>9.6129490557402449E-3</v>
      </c>
      <c r="Q460">
        <f t="shared" si="231"/>
        <v>4.9987335089849271E-3</v>
      </c>
      <c r="T460">
        <f>(L460*0.47*0.75)*(1+2)*0.52*3.67</f>
        <v>5.503605593392405E-2</v>
      </c>
    </row>
    <row r="461" spans="1:24" hidden="1" x14ac:dyDescent="0.3">
      <c r="A461" s="26">
        <v>39016</v>
      </c>
      <c r="B461">
        <v>172</v>
      </c>
      <c r="C461" s="26" t="s">
        <v>211</v>
      </c>
      <c r="D461">
        <v>17</v>
      </c>
      <c r="E461" t="s">
        <v>215</v>
      </c>
      <c r="F461">
        <v>4</v>
      </c>
      <c r="G461">
        <v>10.199999999999999</v>
      </c>
      <c r="H461">
        <f t="shared" si="226"/>
        <v>0.10199999999999999</v>
      </c>
      <c r="I461">
        <v>7</v>
      </c>
      <c r="J461">
        <v>3.6</v>
      </c>
      <c r="K461">
        <f t="shared" si="227"/>
        <v>8.1713015999999982E-3</v>
      </c>
      <c r="L461">
        <f>0.000064*(G461^1.958025*I461^0.883501+0.000045*G461^2)</f>
        <v>3.3704908278400628E-2</v>
      </c>
      <c r="O461">
        <f>L461*0.44*0.75</f>
        <v>1.1122619731872207E-2</v>
      </c>
      <c r="Q461">
        <f>O461*0.52</f>
        <v>5.7837622605735476E-3</v>
      </c>
      <c r="T461">
        <f>(L461*0.44*0.75)*(1+0.2)*0.52*3.67</f>
        <v>2.5471688995565903E-2</v>
      </c>
    </row>
    <row r="462" spans="1:24" hidden="1" x14ac:dyDescent="0.3">
      <c r="A462" s="26">
        <v>39016</v>
      </c>
      <c r="B462">
        <v>172</v>
      </c>
      <c r="C462" s="26" t="s">
        <v>211</v>
      </c>
      <c r="D462">
        <v>18</v>
      </c>
      <c r="E462" t="s">
        <v>217</v>
      </c>
      <c r="F462">
        <v>4</v>
      </c>
      <c r="G462">
        <v>10</v>
      </c>
      <c r="H462">
        <f t="shared" si="226"/>
        <v>0.1</v>
      </c>
      <c r="I462">
        <v>6.4</v>
      </c>
      <c r="J462">
        <v>3</v>
      </c>
      <c r="K462">
        <f t="shared" si="227"/>
        <v>7.8540000000000016E-3</v>
      </c>
      <c r="L462">
        <f>0.000059*(G462^1.965295*I462^0.892133+0.000019*G462^2)</f>
        <v>2.8534382364072682E-2</v>
      </c>
      <c r="O462">
        <f>L462*0.47*0.75</f>
        <v>1.005836978333562E-2</v>
      </c>
      <c r="Q462">
        <f>O462*0.52</f>
        <v>5.2303522873345222E-3</v>
      </c>
      <c r="T462">
        <f>(L462*0.47*0.75)*(1+0.2)*0.52*3.67</f>
        <v>2.3034471473421237E-2</v>
      </c>
    </row>
    <row r="463" spans="1:24" hidden="1" x14ac:dyDescent="0.3">
      <c r="A463" s="26">
        <v>39016</v>
      </c>
      <c r="B463">
        <v>172</v>
      </c>
      <c r="C463" s="26" t="s">
        <v>211</v>
      </c>
      <c r="D463">
        <v>19</v>
      </c>
      <c r="E463" t="s">
        <v>215</v>
      </c>
      <c r="F463">
        <v>4</v>
      </c>
      <c r="G463">
        <v>10.4</v>
      </c>
      <c r="H463">
        <f t="shared" si="226"/>
        <v>0.10400000000000001</v>
      </c>
      <c r="I463">
        <v>7.2</v>
      </c>
      <c r="J463">
        <v>3.8</v>
      </c>
      <c r="K463">
        <f t="shared" si="227"/>
        <v>8.494886400000002E-3</v>
      </c>
      <c r="L463">
        <f t="shared" ref="L463:L464" si="232">0.000064*(G463^1.958025*I463^0.883501+0.000045*G463^2)</f>
        <v>3.5893397217731986E-2</v>
      </c>
      <c r="O463">
        <f>L463*0.44*0.75</f>
        <v>1.1844821081851555E-2</v>
      </c>
      <c r="Q463">
        <f t="shared" ref="Q463:Q464" si="233">O463*0.52</f>
        <v>6.1593069625628088E-3</v>
      </c>
      <c r="T463">
        <f>(L463*0.44*0.75)*(1+0.2)*0.52*3.67</f>
        <v>2.7125587863126608E-2</v>
      </c>
    </row>
    <row r="464" spans="1:24" hidden="1" x14ac:dyDescent="0.3">
      <c r="A464" s="26">
        <v>39016</v>
      </c>
      <c r="B464">
        <v>172</v>
      </c>
      <c r="C464" s="26" t="s">
        <v>211</v>
      </c>
      <c r="D464">
        <v>20</v>
      </c>
      <c r="E464" t="s">
        <v>215</v>
      </c>
      <c r="F464">
        <v>1</v>
      </c>
      <c r="G464">
        <v>42</v>
      </c>
      <c r="H464">
        <f t="shared" si="226"/>
        <v>0.42</v>
      </c>
      <c r="I464">
        <v>15.4</v>
      </c>
      <c r="J464">
        <v>6.8</v>
      </c>
      <c r="K464">
        <f t="shared" si="227"/>
        <v>0.13854455999999998</v>
      </c>
      <c r="L464">
        <f t="shared" si="232"/>
        <v>1.0807380738893888</v>
      </c>
      <c r="O464">
        <f>L464*0.44*0.75</f>
        <v>0.35664356438349831</v>
      </c>
      <c r="Q464">
        <f t="shared" si="233"/>
        <v>0.18545465347941914</v>
      </c>
      <c r="T464">
        <f>(L464*0.44*0.75)*(1+0.2)*0.52*3.67</f>
        <v>0.81674229392336184</v>
      </c>
    </row>
    <row r="465" spans="1:20" hidden="1" x14ac:dyDescent="0.3">
      <c r="A465" s="26">
        <v>39016</v>
      </c>
      <c r="B465">
        <v>172</v>
      </c>
      <c r="C465" s="26" t="s">
        <v>211</v>
      </c>
      <c r="D465">
        <v>21</v>
      </c>
      <c r="E465" t="s">
        <v>214</v>
      </c>
      <c r="F465">
        <v>4</v>
      </c>
      <c r="G465">
        <v>20</v>
      </c>
      <c r="H465">
        <f t="shared" si="226"/>
        <v>0.2</v>
      </c>
      <c r="I465">
        <v>7.4</v>
      </c>
      <c r="J465">
        <v>1.5</v>
      </c>
      <c r="K465">
        <f t="shared" si="227"/>
        <v>3.1416000000000006E-2</v>
      </c>
      <c r="L465">
        <f t="shared" ref="L465:L469" si="234">0.000081*(G465^1.864042*I465^0.850892+0.000027*G465^2)</f>
        <v>0.11838184379477189</v>
      </c>
      <c r="O465">
        <f t="shared" ref="O465:O469" si="235">L465*0.47*0.75</f>
        <v>4.1729599937657083E-2</v>
      </c>
      <c r="Q465">
        <f t="shared" ref="Q465:Q469" si="236">O465*0.521</f>
        <v>2.1741121567519343E-2</v>
      </c>
      <c r="T465">
        <f t="shared" ref="T465:T469" si="237">(L465*0.47*0.75)*(1+0.2)*0.521*3.67</f>
        <v>9.5747899383355178E-2</v>
      </c>
    </row>
    <row r="466" spans="1:20" hidden="1" x14ac:dyDescent="0.3">
      <c r="A466" s="26">
        <v>39016</v>
      </c>
      <c r="B466">
        <v>172</v>
      </c>
      <c r="C466" s="26" t="s">
        <v>211</v>
      </c>
      <c r="D466">
        <v>22</v>
      </c>
      <c r="E466" t="s">
        <v>214</v>
      </c>
      <c r="F466">
        <v>4</v>
      </c>
      <c r="G466">
        <v>10.1</v>
      </c>
      <c r="H466">
        <f t="shared" si="226"/>
        <v>0.10099999999999999</v>
      </c>
      <c r="I466">
        <v>6</v>
      </c>
      <c r="J466">
        <v>3</v>
      </c>
      <c r="K466">
        <f t="shared" si="227"/>
        <v>8.0118653999999984E-3</v>
      </c>
      <c r="L466">
        <f t="shared" si="234"/>
        <v>2.7714586978732886E-2</v>
      </c>
      <c r="O466">
        <f t="shared" si="235"/>
        <v>9.7693919100033423E-3</v>
      </c>
      <c r="Q466">
        <f t="shared" si="236"/>
        <v>5.0898531851117411E-3</v>
      </c>
      <c r="T466">
        <f t="shared" si="237"/>
        <v>2.2415713427232111E-2</v>
      </c>
    </row>
    <row r="467" spans="1:20" hidden="1" x14ac:dyDescent="0.3">
      <c r="A467" s="26">
        <v>39016</v>
      </c>
      <c r="B467">
        <v>172</v>
      </c>
      <c r="C467" s="26" t="s">
        <v>211</v>
      </c>
      <c r="D467">
        <v>23</v>
      </c>
      <c r="E467" t="s">
        <v>214</v>
      </c>
      <c r="F467">
        <v>4</v>
      </c>
      <c r="G467">
        <v>10.4</v>
      </c>
      <c r="H467">
        <f t="shared" si="226"/>
        <v>0.10400000000000001</v>
      </c>
      <c r="I467">
        <v>6</v>
      </c>
      <c r="J467">
        <v>3</v>
      </c>
      <c r="K467">
        <f t="shared" si="227"/>
        <v>8.494886400000002E-3</v>
      </c>
      <c r="L467">
        <f t="shared" si="234"/>
        <v>2.9268742402639495E-2</v>
      </c>
      <c r="O467">
        <f t="shared" si="235"/>
        <v>1.0317231696930421E-2</v>
      </c>
      <c r="Q467">
        <f t="shared" si="236"/>
        <v>5.3752777141007494E-3</v>
      </c>
      <c r="T467">
        <f t="shared" si="237"/>
        <v>2.3672723052899702E-2</v>
      </c>
    </row>
    <row r="468" spans="1:20" hidden="1" x14ac:dyDescent="0.3">
      <c r="A468" s="26">
        <v>39016</v>
      </c>
      <c r="B468">
        <v>172</v>
      </c>
      <c r="C468" s="26" t="s">
        <v>211</v>
      </c>
      <c r="D468">
        <v>24</v>
      </c>
      <c r="E468" t="s">
        <v>214</v>
      </c>
      <c r="F468">
        <v>4</v>
      </c>
      <c r="G468">
        <v>20.399999999999999</v>
      </c>
      <c r="H468">
        <f t="shared" si="226"/>
        <v>0.20399999999999999</v>
      </c>
      <c r="I468">
        <v>7.6</v>
      </c>
      <c r="J468">
        <v>1</v>
      </c>
      <c r="K468">
        <f t="shared" si="227"/>
        <v>3.2685206399999993E-2</v>
      </c>
      <c r="L468">
        <f t="shared" si="234"/>
        <v>0.12565247295948526</v>
      </c>
      <c r="O468">
        <f t="shared" si="235"/>
        <v>4.4292496718218548E-2</v>
      </c>
      <c r="Q468">
        <f t="shared" si="236"/>
        <v>2.3076390790191866E-2</v>
      </c>
      <c r="T468">
        <f t="shared" si="237"/>
        <v>0.10162842504000497</v>
      </c>
    </row>
    <row r="469" spans="1:20" hidden="1" x14ac:dyDescent="0.3">
      <c r="A469" s="26">
        <v>39016</v>
      </c>
      <c r="B469">
        <v>172</v>
      </c>
      <c r="C469" s="26" t="s">
        <v>211</v>
      </c>
      <c r="D469">
        <v>25</v>
      </c>
      <c r="E469" t="s">
        <v>214</v>
      </c>
      <c r="F469">
        <v>4</v>
      </c>
      <c r="G469">
        <v>20.7</v>
      </c>
      <c r="H469">
        <f t="shared" si="226"/>
        <v>0.20699999999999999</v>
      </c>
      <c r="I469">
        <v>7.7</v>
      </c>
      <c r="J469">
        <v>1.2</v>
      </c>
      <c r="K469">
        <f t="shared" si="227"/>
        <v>3.3653604599999998E-2</v>
      </c>
      <c r="L469">
        <f t="shared" si="234"/>
        <v>0.13056296282176313</v>
      </c>
      <c r="O469">
        <f t="shared" si="235"/>
        <v>4.6023444394671501E-2</v>
      </c>
      <c r="Q469">
        <f t="shared" si="236"/>
        <v>2.3978214529623853E-2</v>
      </c>
      <c r="T469">
        <f t="shared" si="237"/>
        <v>0.10560005678846345</v>
      </c>
    </row>
    <row r="470" spans="1:20" hidden="1" x14ac:dyDescent="0.3">
      <c r="A470" s="26">
        <v>39016</v>
      </c>
      <c r="B470">
        <v>172</v>
      </c>
      <c r="C470" s="26" t="s">
        <v>211</v>
      </c>
      <c r="D470">
        <v>26</v>
      </c>
      <c r="E470" t="s">
        <v>215</v>
      </c>
      <c r="F470">
        <v>4</v>
      </c>
      <c r="G470">
        <v>15.4</v>
      </c>
      <c r="H470">
        <f t="shared" si="226"/>
        <v>0.154</v>
      </c>
      <c r="I470">
        <v>8</v>
      </c>
      <c r="J470">
        <v>5</v>
      </c>
      <c r="K470">
        <f t="shared" si="227"/>
        <v>1.8626546399999999E-2</v>
      </c>
      <c r="L470">
        <f>0.000064*(G470^1.958025*I470^0.883501+0.000045*G470^2)</f>
        <v>8.4968828614039094E-2</v>
      </c>
      <c r="O470">
        <f>L470*0.44*0.75</f>
        <v>2.8039713442632903E-2</v>
      </c>
      <c r="Q470">
        <f>O470*0.52</f>
        <v>1.458065099016911E-2</v>
      </c>
      <c r="T470">
        <f>(L470*0.44*0.75)*(1+0.2)*0.52*3.67</f>
        <v>6.4213186960704757E-2</v>
      </c>
    </row>
    <row r="471" spans="1:20" hidden="1" x14ac:dyDescent="0.3">
      <c r="A471" s="26">
        <v>39016</v>
      </c>
      <c r="B471">
        <v>172</v>
      </c>
      <c r="C471" s="26" t="s">
        <v>211</v>
      </c>
      <c r="D471">
        <v>27</v>
      </c>
      <c r="E471" t="s">
        <v>217</v>
      </c>
      <c r="F471">
        <v>4</v>
      </c>
      <c r="G471">
        <v>11</v>
      </c>
      <c r="H471">
        <f t="shared" si="226"/>
        <v>0.11</v>
      </c>
      <c r="I471">
        <v>4</v>
      </c>
      <c r="J471">
        <v>1.7</v>
      </c>
      <c r="K471">
        <f t="shared" si="227"/>
        <v>9.503339999999999E-3</v>
      </c>
      <c r="L471">
        <f>0.000059*(G471^1.965295*I471^0.892133+0.000019*G471^2)</f>
        <v>2.2626430116743861E-2</v>
      </c>
      <c r="O471">
        <f>L471*0.47*0.75</f>
        <v>7.975816616152211E-3</v>
      </c>
      <c r="Q471">
        <f>O471*0.52</f>
        <v>4.1474246403991498E-3</v>
      </c>
      <c r="T471">
        <f>(L471*0.47*0.75)*(1+0.2)*0.52*3.67</f>
        <v>1.8265258116317854E-2</v>
      </c>
    </row>
    <row r="472" spans="1:20" hidden="1" x14ac:dyDescent="0.3">
      <c r="A472" s="26">
        <v>39016</v>
      </c>
      <c r="B472">
        <v>172</v>
      </c>
      <c r="C472" s="26" t="s">
        <v>211</v>
      </c>
      <c r="D472">
        <v>28</v>
      </c>
      <c r="E472" t="s">
        <v>215</v>
      </c>
      <c r="F472">
        <v>4</v>
      </c>
      <c r="G472">
        <v>12.2</v>
      </c>
      <c r="H472">
        <f t="shared" si="226"/>
        <v>0.122</v>
      </c>
      <c r="I472">
        <v>5</v>
      </c>
      <c r="J472">
        <v>2.5</v>
      </c>
      <c r="K472">
        <f t="shared" si="227"/>
        <v>1.1689893599999999E-2</v>
      </c>
      <c r="L472">
        <f>0.000064*(G472^1.958025*I472^0.883501+0.000045*G472^2)</f>
        <v>3.5550492030895983E-2</v>
      </c>
      <c r="O472">
        <f>L472*0.44*0.75</f>
        <v>1.1731662370195673E-2</v>
      </c>
      <c r="Q472">
        <f>O472*0.52</f>
        <v>6.1004644325017504E-3</v>
      </c>
      <c r="T472">
        <f>(L472*0.44*0.75)*(1+0.2)*0.52*3.67</f>
        <v>2.6866445360737706E-2</v>
      </c>
    </row>
    <row r="473" spans="1:20" hidden="1" x14ac:dyDescent="0.3">
      <c r="A473" s="26">
        <v>39016</v>
      </c>
      <c r="B473">
        <v>172</v>
      </c>
      <c r="C473" s="26" t="s">
        <v>211</v>
      </c>
      <c r="D473">
        <v>29</v>
      </c>
      <c r="E473" t="s">
        <v>214</v>
      </c>
      <c r="F473">
        <v>4</v>
      </c>
      <c r="G473">
        <v>20.2</v>
      </c>
      <c r="H473">
        <f t="shared" si="226"/>
        <v>0.20199999999999999</v>
      </c>
      <c r="I473">
        <v>6.5</v>
      </c>
      <c r="J473">
        <v>0.8</v>
      </c>
      <c r="K473">
        <f t="shared" si="227"/>
        <v>3.2047461599999993E-2</v>
      </c>
      <c r="L473">
        <f t="shared" ref="L473:L476" si="238">0.000081*(G473^1.864042*I473^0.850892+0.000027*G473^2)</f>
        <v>0.10799903045345463</v>
      </c>
      <c r="O473">
        <f t="shared" ref="O473:O476" si="239">L473*0.47*0.75</f>
        <v>3.8069658234842756E-2</v>
      </c>
      <c r="Q473">
        <f t="shared" ref="Q473:Q476" si="240">O473*0.521</f>
        <v>1.9834291940353077E-2</v>
      </c>
      <c r="T473">
        <f t="shared" ref="T473:T476" si="241">(L473*0.47*0.75)*(1+0.2)*0.521*3.67</f>
        <v>8.7350221705314951E-2</v>
      </c>
    </row>
    <row r="474" spans="1:20" hidden="1" x14ac:dyDescent="0.3">
      <c r="A474" s="26">
        <v>39016</v>
      </c>
      <c r="B474">
        <v>172</v>
      </c>
      <c r="C474" s="26" t="s">
        <v>211</v>
      </c>
      <c r="D474">
        <v>30</v>
      </c>
      <c r="E474" t="s">
        <v>214</v>
      </c>
      <c r="F474">
        <v>4</v>
      </c>
      <c r="G474">
        <v>20</v>
      </c>
      <c r="H474">
        <f t="shared" si="226"/>
        <v>0.2</v>
      </c>
      <c r="I474">
        <v>6</v>
      </c>
      <c r="J474">
        <v>0.4</v>
      </c>
      <c r="K474">
        <f t="shared" si="227"/>
        <v>3.1416000000000006E-2</v>
      </c>
      <c r="L474">
        <f t="shared" si="238"/>
        <v>9.9034402124015167E-2</v>
      </c>
      <c r="O474">
        <f t="shared" si="239"/>
        <v>3.4909626748715346E-2</v>
      </c>
      <c r="Q474">
        <f t="shared" si="240"/>
        <v>1.8187915536080696E-2</v>
      </c>
      <c r="T474">
        <f t="shared" si="241"/>
        <v>8.0099580020899383E-2</v>
      </c>
    </row>
    <row r="475" spans="1:20" hidden="1" x14ac:dyDescent="0.3">
      <c r="A475" s="26">
        <v>39016</v>
      </c>
      <c r="B475">
        <v>172</v>
      </c>
      <c r="C475" s="26" t="s">
        <v>211</v>
      </c>
      <c r="D475">
        <v>31</v>
      </c>
      <c r="E475" t="s">
        <v>214</v>
      </c>
      <c r="F475">
        <v>4</v>
      </c>
      <c r="G475">
        <v>8</v>
      </c>
      <c r="H475">
        <f t="shared" si="226"/>
        <v>0.08</v>
      </c>
      <c r="I475">
        <v>5</v>
      </c>
      <c r="J475">
        <v>0.7</v>
      </c>
      <c r="K475">
        <f t="shared" si="227"/>
        <v>5.0265600000000002E-3</v>
      </c>
      <c r="L475">
        <f t="shared" si="238"/>
        <v>1.536861122951886E-2</v>
      </c>
      <c r="O475">
        <f t="shared" si="239"/>
        <v>5.4174354584053969E-3</v>
      </c>
      <c r="Q475">
        <f t="shared" si="240"/>
        <v>2.8224838738292119E-3</v>
      </c>
      <c r="T475">
        <f t="shared" si="241"/>
        <v>1.2430218980343849E-2</v>
      </c>
    </row>
    <row r="476" spans="1:20" hidden="1" x14ac:dyDescent="0.3">
      <c r="A476" s="26">
        <v>39016</v>
      </c>
      <c r="B476">
        <v>172</v>
      </c>
      <c r="C476" s="26" t="s">
        <v>211</v>
      </c>
      <c r="D476">
        <v>32</v>
      </c>
      <c r="E476" t="s">
        <v>214</v>
      </c>
      <c r="F476">
        <v>4</v>
      </c>
      <c r="G476">
        <v>20.399999999999999</v>
      </c>
      <c r="H476">
        <f t="shared" si="226"/>
        <v>0.20399999999999999</v>
      </c>
      <c r="I476">
        <v>6</v>
      </c>
      <c r="J476">
        <v>1.4</v>
      </c>
      <c r="K476">
        <f t="shared" si="227"/>
        <v>3.2685206399999993E-2</v>
      </c>
      <c r="L476">
        <f t="shared" si="238"/>
        <v>0.10275836269036888</v>
      </c>
      <c r="O476">
        <f t="shared" si="239"/>
        <v>3.6222322848355026E-2</v>
      </c>
      <c r="Q476">
        <f t="shared" si="240"/>
        <v>1.8871830203992971E-2</v>
      </c>
      <c r="T476">
        <f t="shared" si="241"/>
        <v>8.311154021838503E-2</v>
      </c>
    </row>
    <row r="477" spans="1:20" hidden="1" x14ac:dyDescent="0.3">
      <c r="A477" s="26">
        <v>39016</v>
      </c>
      <c r="B477">
        <v>172</v>
      </c>
      <c r="C477" s="26" t="s">
        <v>211</v>
      </c>
      <c r="D477">
        <v>33</v>
      </c>
      <c r="E477" t="s">
        <v>215</v>
      </c>
      <c r="F477">
        <v>4</v>
      </c>
      <c r="G477">
        <v>8</v>
      </c>
      <c r="H477">
        <f t="shared" si="226"/>
        <v>0.08</v>
      </c>
      <c r="I477">
        <v>3</v>
      </c>
      <c r="J477">
        <v>0.8</v>
      </c>
      <c r="K477">
        <f t="shared" si="227"/>
        <v>5.0265600000000002E-3</v>
      </c>
      <c r="L477">
        <f t="shared" ref="L477:L478" si="242">0.000064*(G477^1.958025*I477^0.883501+0.000045*G477^2)</f>
        <v>9.9082722345560145E-3</v>
      </c>
      <c r="O477">
        <f>L477*0.44*0.75</f>
        <v>3.269729837403485E-3</v>
      </c>
      <c r="Q477">
        <f t="shared" ref="Q477:Q478" si="243">O477*0.52</f>
        <v>1.7002595154498121E-3</v>
      </c>
      <c r="T477">
        <f>(L477*0.44*0.75)*(1+0.2)*0.52*3.67</f>
        <v>7.4879429060409723E-3</v>
      </c>
    </row>
    <row r="478" spans="1:20" hidden="1" x14ac:dyDescent="0.3">
      <c r="A478" s="26">
        <v>39016</v>
      </c>
      <c r="B478">
        <v>172</v>
      </c>
      <c r="C478" s="26" t="s">
        <v>211</v>
      </c>
      <c r="D478">
        <v>34</v>
      </c>
      <c r="E478" t="s">
        <v>215</v>
      </c>
      <c r="F478">
        <v>4</v>
      </c>
      <c r="G478">
        <v>18.399999999999999</v>
      </c>
      <c r="H478">
        <f t="shared" si="226"/>
        <v>0.184</v>
      </c>
      <c r="I478">
        <v>7.4</v>
      </c>
      <c r="J478">
        <v>2</v>
      </c>
      <c r="K478">
        <f t="shared" si="227"/>
        <v>2.6590502399999997E-2</v>
      </c>
      <c r="L478">
        <f t="shared" si="242"/>
        <v>0.1123817404128552</v>
      </c>
      <c r="O478">
        <f>L478*0.44*0.75</f>
        <v>3.7085974336242222E-2</v>
      </c>
      <c r="Q478">
        <f t="shared" si="243"/>
        <v>1.9284706654845957E-2</v>
      </c>
      <c r="T478">
        <f>(L478*0.44*0.75)*(1+0.2)*0.52*3.67</f>
        <v>8.4929848107941588E-2</v>
      </c>
    </row>
    <row r="479" spans="1:20" x14ac:dyDescent="0.3">
      <c r="A479" s="26">
        <v>53001</v>
      </c>
      <c r="B479">
        <v>222</v>
      </c>
      <c r="C479" s="26" t="s">
        <v>211</v>
      </c>
      <c r="D479">
        <v>1</v>
      </c>
      <c r="E479" t="s">
        <v>227</v>
      </c>
      <c r="F479">
        <v>3</v>
      </c>
      <c r="G479">
        <v>19.3</v>
      </c>
      <c r="H479">
        <f t="shared" si="226"/>
        <v>0.193</v>
      </c>
      <c r="I479">
        <v>9</v>
      </c>
      <c r="J479">
        <v>2</v>
      </c>
      <c r="K479">
        <f t="shared" si="227"/>
        <v>2.9255364600000004E-2</v>
      </c>
      <c r="L479">
        <f>0.000062*(G479^1.934787*I479^0.912065+0.000031*G479^2)</f>
        <v>0.14125526825592022</v>
      </c>
      <c r="M479">
        <v>0.49</v>
      </c>
      <c r="N479">
        <v>0.75</v>
      </c>
      <c r="O479">
        <f>L479*M479*N479</f>
        <v>5.1911311084050685E-2</v>
      </c>
      <c r="P479">
        <v>0.52100000000000002</v>
      </c>
      <c r="Q479">
        <f>O479*P479</f>
        <v>2.7045793074790409E-2</v>
      </c>
      <c r="R479" t="s">
        <v>269</v>
      </c>
      <c r="S479">
        <v>3.67</v>
      </c>
      <c r="T479">
        <f>(L479*M479*N479)*(1+0.2)*P479*S479</f>
        <v>0.11910967270137696</v>
      </c>
    </row>
    <row r="480" spans="1:20" hidden="1" x14ac:dyDescent="0.3">
      <c r="A480" s="26">
        <v>53001</v>
      </c>
      <c r="B480">
        <v>222</v>
      </c>
      <c r="C480" s="26" t="s">
        <v>211</v>
      </c>
      <c r="D480">
        <v>2</v>
      </c>
      <c r="E480" t="s">
        <v>214</v>
      </c>
      <c r="F480">
        <v>3</v>
      </c>
      <c r="G480">
        <v>18</v>
      </c>
      <c r="H480">
        <f t="shared" si="226"/>
        <v>0.18</v>
      </c>
      <c r="I480">
        <v>5</v>
      </c>
      <c r="J480">
        <v>0.6</v>
      </c>
      <c r="K480">
        <f>0.7854*H480^2</f>
        <v>2.5446959999999998E-2</v>
      </c>
      <c r="L480">
        <f>0.000081*(G480^1.864042*I480^0.850892+0.000027*G480^2)</f>
        <v>6.9681596293526535E-2</v>
      </c>
      <c r="O480">
        <f>L480*0.47*0.75</f>
        <v>2.4562762693468104E-2</v>
      </c>
      <c r="Q480">
        <f>O480*0.521</f>
        <v>1.2797199363296883E-2</v>
      </c>
      <c r="T480">
        <f>(L480*0.47*0.75)*(1+0.2)*0.521*3.67</f>
        <v>5.6358865995959469E-2</v>
      </c>
    </row>
    <row r="481" spans="1:20" hidden="1" x14ac:dyDescent="0.3">
      <c r="A481" s="26">
        <v>53001</v>
      </c>
      <c r="B481">
        <v>222</v>
      </c>
      <c r="C481" s="26" t="s">
        <v>211</v>
      </c>
      <c r="D481">
        <v>3</v>
      </c>
      <c r="E481" t="s">
        <v>218</v>
      </c>
      <c r="F481">
        <v>3</v>
      </c>
      <c r="G481">
        <v>19.2</v>
      </c>
      <c r="H481">
        <f t="shared" si="226"/>
        <v>0.192</v>
      </c>
      <c r="I481">
        <v>8</v>
      </c>
      <c r="J481">
        <v>2.6</v>
      </c>
      <c r="K481">
        <f t="shared" si="227"/>
        <v>2.8952985600000002E-2</v>
      </c>
      <c r="L481">
        <f>0.000057*(G481^1.897696*I481^1.002687+0.000031*G481^2)</f>
        <v>0.12494224872632012</v>
      </c>
      <c r="O481">
        <f>L481*0.43*0.75</f>
        <v>4.0293875214238238E-2</v>
      </c>
      <c r="Q481">
        <f>O481*0.52</f>
        <v>2.0952815111403886E-2</v>
      </c>
      <c r="T481">
        <f>(L481*0.43*0.75)*(1+0.2)*0.52*3.67</f>
        <v>9.2276197750622707E-2</v>
      </c>
    </row>
    <row r="482" spans="1:20" hidden="1" x14ac:dyDescent="0.3">
      <c r="A482" s="26">
        <v>53001</v>
      </c>
      <c r="B482">
        <v>222</v>
      </c>
      <c r="C482" s="26" t="s">
        <v>211</v>
      </c>
      <c r="D482">
        <v>4</v>
      </c>
      <c r="E482" t="s">
        <v>220</v>
      </c>
      <c r="F482">
        <v>3</v>
      </c>
      <c r="G482">
        <v>20.3</v>
      </c>
      <c r="H482">
        <f t="shared" si="226"/>
        <v>0.20300000000000001</v>
      </c>
      <c r="I482">
        <v>5</v>
      </c>
      <c r="J482">
        <v>1.3</v>
      </c>
      <c r="K482">
        <f t="shared" si="227"/>
        <v>3.2365548600000002E-2</v>
      </c>
      <c r="L482">
        <f>0.000084*(G482^1.894314*I482^0.808223+0.000031*G482^2)</f>
        <v>9.2473226114684046E-2</v>
      </c>
      <c r="O482">
        <f>L482*0.78*1.07</f>
        <v>7.7178154515315317E-2</v>
      </c>
      <c r="Q482">
        <f>O482*0.531</f>
        <v>4.0981600047632433E-2</v>
      </c>
      <c r="T482">
        <f>(L482*0.78*1.07)*(1+0.2)*0.531*3.67</f>
        <v>0.18048296660977325</v>
      </c>
    </row>
    <row r="483" spans="1:20" hidden="1" x14ac:dyDescent="0.3">
      <c r="A483" s="26">
        <v>53001</v>
      </c>
      <c r="B483">
        <v>222</v>
      </c>
      <c r="C483" s="26" t="s">
        <v>211</v>
      </c>
      <c r="D483">
        <v>5</v>
      </c>
      <c r="E483" t="s">
        <v>214</v>
      </c>
      <c r="F483">
        <v>3</v>
      </c>
      <c r="G483">
        <v>14.2</v>
      </c>
      <c r="H483">
        <f t="shared" si="226"/>
        <v>0.14199999999999999</v>
      </c>
      <c r="I483">
        <v>6</v>
      </c>
      <c r="J483">
        <v>1</v>
      </c>
      <c r="K483">
        <f t="shared" si="227"/>
        <v>1.5836805599999997E-2</v>
      </c>
      <c r="L483">
        <f t="shared" ref="L483:L484" si="244">0.000081*(G483^1.864042*I483^0.850892+0.000027*G483^2)</f>
        <v>5.2302834346980638E-2</v>
      </c>
      <c r="O483">
        <f t="shared" ref="O483:O484" si="245">L483*0.47*0.75</f>
        <v>1.8436749107310677E-2</v>
      </c>
      <c r="Q483">
        <f t="shared" ref="Q483:Q484" si="246">O483*0.521</f>
        <v>9.6055462849088634E-3</v>
      </c>
      <c r="T483">
        <f t="shared" ref="T483:T484" si="247">(L483*0.47*0.75)*(1+0.2)*0.521*3.67</f>
        <v>4.2302825838738629E-2</v>
      </c>
    </row>
    <row r="484" spans="1:20" hidden="1" x14ac:dyDescent="0.3">
      <c r="A484" s="26">
        <v>53001</v>
      </c>
      <c r="B484">
        <v>222</v>
      </c>
      <c r="C484" s="26" t="s">
        <v>211</v>
      </c>
      <c r="D484">
        <v>6</v>
      </c>
      <c r="E484" t="s">
        <v>214</v>
      </c>
      <c r="F484">
        <v>3</v>
      </c>
      <c r="G484">
        <v>19.5</v>
      </c>
      <c r="H484">
        <f t="shared" si="226"/>
        <v>0.19500000000000001</v>
      </c>
      <c r="I484">
        <v>5</v>
      </c>
      <c r="J484">
        <v>0.8</v>
      </c>
      <c r="K484">
        <f t="shared" si="227"/>
        <v>2.9864835000000003E-2</v>
      </c>
      <c r="L484">
        <f t="shared" si="244"/>
        <v>8.08939729562171E-2</v>
      </c>
      <c r="O484">
        <f t="shared" si="245"/>
        <v>2.8515125467066527E-2</v>
      </c>
      <c r="Q484">
        <f t="shared" si="246"/>
        <v>1.4856380368341662E-2</v>
      </c>
      <c r="T484">
        <f t="shared" si="247"/>
        <v>6.5427499142176673E-2</v>
      </c>
    </row>
    <row r="485" spans="1:20" hidden="1" x14ac:dyDescent="0.3">
      <c r="A485" s="26">
        <v>53001</v>
      </c>
      <c r="B485">
        <v>222</v>
      </c>
      <c r="C485" s="26" t="s">
        <v>211</v>
      </c>
      <c r="D485">
        <v>7</v>
      </c>
      <c r="E485" t="s">
        <v>220</v>
      </c>
      <c r="F485">
        <v>3</v>
      </c>
      <c r="G485">
        <v>10.199999999999999</v>
      </c>
      <c r="H485">
        <f t="shared" si="226"/>
        <v>0.10199999999999999</v>
      </c>
      <c r="I485">
        <v>4</v>
      </c>
      <c r="J485">
        <v>2</v>
      </c>
      <c r="K485">
        <f t="shared" si="227"/>
        <v>8.1713015999999982E-3</v>
      </c>
      <c r="L485">
        <f>0.000084*(G485^1.894314*I485^0.808223+0.000031*G485^2)</f>
        <v>2.0964719519392841E-2</v>
      </c>
      <c r="O485">
        <f>L485*0.78*1.07</f>
        <v>1.7497154910885267E-2</v>
      </c>
      <c r="Q485">
        <f>O485*0.531</f>
        <v>9.2909892576800782E-3</v>
      </c>
      <c r="T485">
        <f>(L485*0.78*1.07)*(1+0.2)*0.531*3.67</f>
        <v>4.0917516690823059E-2</v>
      </c>
    </row>
    <row r="486" spans="1:20" hidden="1" x14ac:dyDescent="0.3">
      <c r="A486" s="26">
        <v>53001</v>
      </c>
      <c r="B486">
        <v>222</v>
      </c>
      <c r="C486" s="26" t="s">
        <v>211</v>
      </c>
      <c r="D486">
        <v>8</v>
      </c>
      <c r="E486" t="s">
        <v>214</v>
      </c>
      <c r="F486">
        <v>3</v>
      </c>
      <c r="G486">
        <v>13.3</v>
      </c>
      <c r="H486">
        <f t="shared" si="226"/>
        <v>0.13300000000000001</v>
      </c>
      <c r="I486">
        <v>5</v>
      </c>
      <c r="J486">
        <v>1.8</v>
      </c>
      <c r="K486">
        <f>0.7854*H486^2</f>
        <v>1.3892940600000002E-2</v>
      </c>
      <c r="L486">
        <f>0.000081*(G486^1.864042*I486^0.850892+0.000027*G486^2)</f>
        <v>3.9640936200068227E-2</v>
      </c>
      <c r="O486">
        <f>L486*0.47*0.75</f>
        <v>1.3973430010524051E-2</v>
      </c>
      <c r="Q486">
        <f>O486*0.521</f>
        <v>7.2801570354830304E-3</v>
      </c>
      <c r="T486">
        <f>(L486*0.47*0.75)*(1+0.2)*0.521*3.67</f>
        <v>3.2061811584267269E-2</v>
      </c>
    </row>
    <row r="487" spans="1:20" hidden="1" x14ac:dyDescent="0.3">
      <c r="A487" s="26">
        <v>53001</v>
      </c>
      <c r="B487">
        <v>222</v>
      </c>
      <c r="C487" s="26" t="s">
        <v>211</v>
      </c>
      <c r="D487">
        <v>9</v>
      </c>
      <c r="E487" t="s">
        <v>220</v>
      </c>
      <c r="F487">
        <v>3</v>
      </c>
      <c r="G487">
        <v>11.2</v>
      </c>
      <c r="H487">
        <f t="shared" si="226"/>
        <v>0.11199999999999999</v>
      </c>
      <c r="I487">
        <v>5</v>
      </c>
      <c r="J487">
        <v>1.2</v>
      </c>
      <c r="K487">
        <f t="shared" si="227"/>
        <v>9.8520575999999985E-3</v>
      </c>
      <c r="L487">
        <f>0.000084*(G487^1.894314*I487^0.808223+0.000031*G487^2)</f>
        <v>2.9974782600772243E-2</v>
      </c>
      <c r="O487">
        <f>L487*0.78*1.07</f>
        <v>2.5016953558604515E-2</v>
      </c>
      <c r="Q487">
        <f>O487*0.531</f>
        <v>1.3284002339618997E-2</v>
      </c>
      <c r="T487">
        <f>(L487*0.78*1.07)*(1+0.2)*0.531*3.67</f>
        <v>5.8502746303682067E-2</v>
      </c>
    </row>
    <row r="488" spans="1:20" hidden="1" x14ac:dyDescent="0.3">
      <c r="A488" s="26">
        <v>53001</v>
      </c>
      <c r="B488">
        <v>222</v>
      </c>
      <c r="C488" s="26" t="s">
        <v>211</v>
      </c>
      <c r="D488">
        <v>10</v>
      </c>
      <c r="E488" t="s">
        <v>228</v>
      </c>
      <c r="G488">
        <v>11.5</v>
      </c>
      <c r="H488">
        <f t="shared" si="226"/>
        <v>0.115</v>
      </c>
      <c r="I488">
        <v>5</v>
      </c>
      <c r="J488">
        <v>0</v>
      </c>
      <c r="K488">
        <f t="shared" si="227"/>
        <v>1.0386915E-2</v>
      </c>
      <c r="L488">
        <f>0.000084*(G488^1.894314*I488^0.808223+0.000031*G488^2)</f>
        <v>3.1513920461225003E-2</v>
      </c>
      <c r="M488">
        <v>0.61</v>
      </c>
      <c r="N488">
        <v>1.07</v>
      </c>
      <c r="O488">
        <f>L488*M488*N488</f>
        <v>2.056913588504156E-2</v>
      </c>
      <c r="P488">
        <v>0.53100000000000003</v>
      </c>
      <c r="Q488">
        <f>O488*P488</f>
        <v>1.0922211154957069E-2</v>
      </c>
      <c r="R488" t="s">
        <v>269</v>
      </c>
      <c r="S488">
        <v>3.67</v>
      </c>
      <c r="T488" s="34">
        <f>(L488*M488*N488)*(1+0.2)*P488*S488</f>
        <v>4.8101417926430932E-2</v>
      </c>
    </row>
    <row r="489" spans="1:20" hidden="1" x14ac:dyDescent="0.3">
      <c r="A489" s="26">
        <v>53001</v>
      </c>
      <c r="B489">
        <v>222</v>
      </c>
      <c r="C489" s="26" t="s">
        <v>211</v>
      </c>
      <c r="D489">
        <v>11</v>
      </c>
      <c r="E489" t="s">
        <v>228</v>
      </c>
      <c r="F489">
        <v>7</v>
      </c>
      <c r="G489">
        <v>12.6</v>
      </c>
      <c r="H489">
        <f t="shared" si="226"/>
        <v>0.126</v>
      </c>
      <c r="I489">
        <v>7</v>
      </c>
      <c r="J489">
        <v>0</v>
      </c>
      <c r="K489">
        <f t="shared" si="227"/>
        <v>1.2469010400000001E-2</v>
      </c>
      <c r="L489">
        <f>0.000084*(G489^1.894314*I489^0.808223+0.000031*G489^2)</f>
        <v>4.9176536601567025E-2</v>
      </c>
      <c r="O489">
        <f>L489*0.61*1.07</f>
        <v>3.2097525439842796E-2</v>
      </c>
      <c r="Q489">
        <f>O489*0.531</f>
        <v>1.7043786008556525E-2</v>
      </c>
      <c r="T489">
        <f>(L489*0.61*1.07)*(1+0.2)*0.531*3.67</f>
        <v>7.5060833581682931E-2</v>
      </c>
    </row>
    <row r="490" spans="1:20" x14ac:dyDescent="0.3">
      <c r="A490" s="26">
        <v>53001</v>
      </c>
      <c r="B490">
        <v>222</v>
      </c>
      <c r="C490" s="26" t="s">
        <v>211</v>
      </c>
      <c r="D490">
        <v>12</v>
      </c>
      <c r="E490" t="s">
        <v>227</v>
      </c>
      <c r="F490">
        <v>3</v>
      </c>
      <c r="G490">
        <v>18.399999999999999</v>
      </c>
      <c r="H490">
        <f t="shared" si="226"/>
        <v>0.184</v>
      </c>
      <c r="I490">
        <v>7</v>
      </c>
      <c r="J490">
        <v>1.5</v>
      </c>
      <c r="K490">
        <f t="shared" si="227"/>
        <v>2.6590502399999997E-2</v>
      </c>
      <c r="L490">
        <f>0.000062*(G490^1.934787*I490^0.912065+0.000031*G490^2)</f>
        <v>0.10240752596586432</v>
      </c>
      <c r="O490">
        <f>L490*0.49*0.75</f>
        <v>3.7634765792455137E-2</v>
      </c>
      <c r="Q490">
        <f>O490*0.521</f>
        <v>1.9607712977869125E-2</v>
      </c>
      <c r="T490">
        <f>(L490*0.49*0.75)*(1+0.2)*0.521*3.67</f>
        <v>8.635236795453563E-2</v>
      </c>
    </row>
    <row r="491" spans="1:20" hidden="1" x14ac:dyDescent="0.3">
      <c r="A491" s="26">
        <v>53001</v>
      </c>
      <c r="B491">
        <v>222</v>
      </c>
      <c r="C491" s="26" t="s">
        <v>211</v>
      </c>
      <c r="D491">
        <v>13</v>
      </c>
      <c r="E491" t="s">
        <v>220</v>
      </c>
      <c r="F491">
        <v>3</v>
      </c>
      <c r="G491">
        <v>14</v>
      </c>
      <c r="H491">
        <f t="shared" si="226"/>
        <v>0.14000000000000001</v>
      </c>
      <c r="I491">
        <v>6</v>
      </c>
      <c r="J491">
        <v>1</v>
      </c>
      <c r="K491">
        <f t="shared" si="227"/>
        <v>1.5393840000000002E-2</v>
      </c>
      <c r="L491">
        <f>0.000084*(G491^1.894314*I491^0.808223+0.000031*G491^2)</f>
        <v>5.3006556232093889E-2</v>
      </c>
      <c r="O491">
        <f>L491*0.78*1.07</f>
        <v>4.4239271831305563E-2</v>
      </c>
      <c r="Q491">
        <f>O491*0.531</f>
        <v>2.3491053342423254E-2</v>
      </c>
      <c r="T491">
        <f>(L491*0.78*1.07)*(1+0.2)*0.531*3.67</f>
        <v>0.103454598920032</v>
      </c>
    </row>
    <row r="492" spans="1:20" hidden="1" x14ac:dyDescent="0.3">
      <c r="A492" s="26">
        <v>53001</v>
      </c>
      <c r="B492">
        <v>222</v>
      </c>
      <c r="C492" s="26" t="s">
        <v>211</v>
      </c>
      <c r="D492">
        <v>14</v>
      </c>
      <c r="E492" t="s">
        <v>218</v>
      </c>
      <c r="F492">
        <v>1</v>
      </c>
      <c r="G492">
        <v>71.3</v>
      </c>
      <c r="H492">
        <f t="shared" si="226"/>
        <v>0.71299999999999997</v>
      </c>
      <c r="I492">
        <v>21.6</v>
      </c>
      <c r="J492">
        <v>13</v>
      </c>
      <c r="K492">
        <f t="shared" si="227"/>
        <v>0.39927301259999998</v>
      </c>
      <c r="L492">
        <f>0.000057*(G492^1.897696*I492^1.002687+0.000031*G492^2)</f>
        <v>4.0786442718181446</v>
      </c>
      <c r="O492">
        <f>L492*0.43*0.75</f>
        <v>1.3153627776613517</v>
      </c>
      <c r="Q492">
        <f>O492*0.52</f>
        <v>0.68398864438390294</v>
      </c>
      <c r="T492">
        <f>(L492*0.43*0.75)*(1+0.2)*0.52*3.67</f>
        <v>3.0122859898667085</v>
      </c>
    </row>
    <row r="493" spans="1:20" hidden="1" x14ac:dyDescent="0.3">
      <c r="A493" s="26">
        <v>53001</v>
      </c>
      <c r="B493">
        <v>222</v>
      </c>
      <c r="C493" s="26" t="s">
        <v>211</v>
      </c>
      <c r="D493">
        <v>15</v>
      </c>
      <c r="E493" t="s">
        <v>217</v>
      </c>
      <c r="F493">
        <v>3</v>
      </c>
      <c r="G493">
        <v>10.3</v>
      </c>
      <c r="H493">
        <f t="shared" si="226"/>
        <v>0.10300000000000001</v>
      </c>
      <c r="I493">
        <v>4</v>
      </c>
      <c r="J493">
        <v>1.6</v>
      </c>
      <c r="K493">
        <f t="shared" si="227"/>
        <v>8.3323086000000011E-3</v>
      </c>
      <c r="L493">
        <f>0.000059*(G493^1.965295*I493^0.892133+0.000019*G493^2)</f>
        <v>1.9883650873918537E-2</v>
      </c>
      <c r="O493">
        <f>L493*0.47*0.75</f>
        <v>7.008986933056285E-3</v>
      </c>
      <c r="Q493">
        <f>O493*0.52</f>
        <v>3.6446732051892685E-3</v>
      </c>
      <c r="T493">
        <f>(L493*0.47*0.75)*(1+0.2)*0.52*3.67</f>
        <v>1.6051140795653538E-2</v>
      </c>
    </row>
    <row r="494" spans="1:20" hidden="1" x14ac:dyDescent="0.3">
      <c r="A494" s="26">
        <v>53001</v>
      </c>
      <c r="B494">
        <v>222</v>
      </c>
      <c r="C494" s="26" t="s">
        <v>211</v>
      </c>
      <c r="D494">
        <v>16</v>
      </c>
      <c r="E494" t="s">
        <v>218</v>
      </c>
      <c r="F494">
        <v>3</v>
      </c>
      <c r="G494">
        <v>12.4</v>
      </c>
      <c r="H494">
        <f t="shared" si="226"/>
        <v>0.124</v>
      </c>
      <c r="I494">
        <v>6</v>
      </c>
      <c r="J494">
        <v>1.7</v>
      </c>
      <c r="K494">
        <f t="shared" si="227"/>
        <v>1.2076310399999998E-2</v>
      </c>
      <c r="L494">
        <f t="shared" ref="L494:L495" si="248">0.000057*(G494^1.897696*I494^1.002687+0.000031*G494^2)</f>
        <v>4.0841515199606458E-2</v>
      </c>
      <c r="O494">
        <f>L494*0.43*0.75</f>
        <v>1.3171388651873082E-2</v>
      </c>
      <c r="Q494">
        <f t="shared" ref="Q494:Q495" si="249">O494*0.52</f>
        <v>6.8491220989740035E-3</v>
      </c>
      <c r="T494">
        <f>(L494*0.43*0.75)*(1+0.2)*0.52*3.67</f>
        <v>3.016353372388151E-2</v>
      </c>
    </row>
    <row r="495" spans="1:20" hidden="1" x14ac:dyDescent="0.3">
      <c r="A495" s="26">
        <v>53001</v>
      </c>
      <c r="B495">
        <v>222</v>
      </c>
      <c r="C495" s="26" t="s">
        <v>211</v>
      </c>
      <c r="D495">
        <v>17</v>
      </c>
      <c r="E495" t="s">
        <v>218</v>
      </c>
      <c r="F495">
        <v>1</v>
      </c>
      <c r="G495">
        <v>49.9</v>
      </c>
      <c r="H495">
        <f t="shared" si="226"/>
        <v>0.499</v>
      </c>
      <c r="I495">
        <v>22</v>
      </c>
      <c r="J495">
        <v>13.8</v>
      </c>
      <c r="K495">
        <f t="shared" si="227"/>
        <v>0.19556538539999999</v>
      </c>
      <c r="L495">
        <f t="shared" si="248"/>
        <v>2.110494110993606</v>
      </c>
      <c r="O495">
        <f>L495*0.43*0.75</f>
        <v>0.68063435079543799</v>
      </c>
      <c r="Q495">
        <f t="shared" si="249"/>
        <v>0.35392986241362778</v>
      </c>
      <c r="T495">
        <f>(L495*0.43*0.75)*(1+0.2)*0.52*3.67</f>
        <v>1.5587071140696165</v>
      </c>
    </row>
    <row r="496" spans="1:20" hidden="1" x14ac:dyDescent="0.3">
      <c r="A496" s="26">
        <v>53001</v>
      </c>
      <c r="B496">
        <v>222</v>
      </c>
      <c r="C496" s="26" t="s">
        <v>211</v>
      </c>
      <c r="D496">
        <v>18</v>
      </c>
      <c r="E496" t="s">
        <v>216</v>
      </c>
      <c r="F496">
        <v>3</v>
      </c>
      <c r="G496">
        <v>16.3</v>
      </c>
      <c r="H496">
        <f t="shared" si="226"/>
        <v>0.16300000000000001</v>
      </c>
      <c r="I496">
        <v>8</v>
      </c>
      <c r="J496">
        <v>2</v>
      </c>
      <c r="K496">
        <f t="shared" si="227"/>
        <v>2.08672926E-2</v>
      </c>
      <c r="L496">
        <f>0.000086*(G496^1.882935*I496^0.813269+0.000016*G496^2)</f>
        <v>8.9418171419931719E-2</v>
      </c>
      <c r="M496">
        <v>0.45</v>
      </c>
      <c r="N496">
        <v>0.75</v>
      </c>
      <c r="O496">
        <f>L496*M496*N496</f>
        <v>3.0178632854226957E-2</v>
      </c>
      <c r="P496">
        <v>0.52100000000000002</v>
      </c>
      <c r="Q496">
        <f>O496*P496</f>
        <v>1.5723067717052244E-2</v>
      </c>
      <c r="R496" t="s">
        <v>269</v>
      </c>
      <c r="S496">
        <v>3.67</v>
      </c>
      <c r="T496">
        <f>(L496*M496*N496)*(1+0.2)*P496*S496</f>
        <v>6.9244390225898081E-2</v>
      </c>
    </row>
    <row r="497" spans="1:24" hidden="1" x14ac:dyDescent="0.3">
      <c r="A497" s="26">
        <v>53001</v>
      </c>
      <c r="B497">
        <v>222</v>
      </c>
      <c r="C497" s="26" t="s">
        <v>211</v>
      </c>
      <c r="D497">
        <v>19</v>
      </c>
      <c r="E497" s="27" t="s">
        <v>218</v>
      </c>
      <c r="F497">
        <v>3</v>
      </c>
      <c r="G497">
        <v>27.2</v>
      </c>
      <c r="H497">
        <f t="shared" si="226"/>
        <v>0.27200000000000002</v>
      </c>
      <c r="I497">
        <v>9</v>
      </c>
      <c r="J497">
        <v>2</v>
      </c>
      <c r="K497">
        <f t="shared" si="227"/>
        <v>5.8107033600000003E-2</v>
      </c>
      <c r="L497">
        <f>0.000057*(G497^1.897696*I497^1.002687+0.000031*G497^2)</f>
        <v>0.27230722888336079</v>
      </c>
      <c r="O497">
        <f>L497*0.43*0.75</f>
        <v>8.7819081314883848E-2</v>
      </c>
      <c r="Q497">
        <f>O497*0.52</f>
        <v>4.5665922283739606E-2</v>
      </c>
      <c r="T497">
        <f>(L497*0.43*0.75)*(1+0.2)*0.52*3.67</f>
        <v>0.20111272173758918</v>
      </c>
    </row>
    <row r="498" spans="1:24" hidden="1" x14ac:dyDescent="0.3">
      <c r="A498" s="26">
        <v>53001</v>
      </c>
      <c r="B498">
        <v>222</v>
      </c>
      <c r="C498" s="26" t="s">
        <v>211</v>
      </c>
      <c r="D498">
        <v>20</v>
      </c>
      <c r="E498" t="s">
        <v>214</v>
      </c>
      <c r="F498">
        <v>3</v>
      </c>
      <c r="G498">
        <v>19.3</v>
      </c>
      <c r="H498">
        <f t="shared" si="226"/>
        <v>0.193</v>
      </c>
      <c r="I498">
        <v>6</v>
      </c>
      <c r="J498">
        <v>1.2</v>
      </c>
      <c r="K498">
        <f>0.7854*H498^2</f>
        <v>2.9255364600000004E-2</v>
      </c>
      <c r="L498">
        <f>0.000081*(G498^1.864042*I498^0.850892+0.000027*G498^2)</f>
        <v>9.2671102058932101E-2</v>
      </c>
      <c r="O498">
        <f>L498*0.47*0.75</f>
        <v>3.2666563475773569E-2</v>
      </c>
      <c r="Q498">
        <f>O498*0.521</f>
        <v>1.7019279570878031E-2</v>
      </c>
      <c r="T498">
        <f>(L498*0.47*0.75)*(1+0.2)*0.521*3.67</f>
        <v>7.4952907230146831E-2</v>
      </c>
    </row>
    <row r="499" spans="1:24" hidden="1" x14ac:dyDescent="0.3">
      <c r="A499" s="26">
        <v>53001</v>
      </c>
      <c r="B499">
        <v>222</v>
      </c>
      <c r="C499" s="26" t="s">
        <v>211</v>
      </c>
      <c r="D499">
        <v>21</v>
      </c>
      <c r="E499" t="s">
        <v>216</v>
      </c>
      <c r="F499">
        <v>3</v>
      </c>
      <c r="G499">
        <v>15.4</v>
      </c>
      <c r="H499">
        <f t="shared" si="226"/>
        <v>0.154</v>
      </c>
      <c r="I499">
        <v>8</v>
      </c>
      <c r="J499">
        <v>1.5</v>
      </c>
      <c r="K499">
        <f t="shared" si="227"/>
        <v>1.8626546399999999E-2</v>
      </c>
      <c r="L499">
        <f t="shared" ref="L499:L502" si="250">0.000086*(G499^1.882935*I499^0.813269+0.000016*G499^2)</f>
        <v>8.0348844257716295E-2</v>
      </c>
      <c r="O499">
        <f t="shared" ref="O499:O504" si="251">L499*0.45*0.75</f>
        <v>2.7117734936979249E-2</v>
      </c>
      <c r="Q499">
        <f t="shared" ref="Q499:Q502" si="252">O499*0.52</f>
        <v>1.410122216722921E-2</v>
      </c>
      <c r="T499">
        <f t="shared" ref="T499:T504" si="253">(L499*0.45*0.75)*(1+0.2)*0.52*3.67</f>
        <v>6.2101782424477434E-2</v>
      </c>
    </row>
    <row r="500" spans="1:24" hidden="1" x14ac:dyDescent="0.3">
      <c r="A500" s="26">
        <v>53001</v>
      </c>
      <c r="B500">
        <v>222</v>
      </c>
      <c r="C500" s="26" t="s">
        <v>211</v>
      </c>
      <c r="D500">
        <v>22</v>
      </c>
      <c r="E500" t="s">
        <v>216</v>
      </c>
      <c r="F500">
        <v>3</v>
      </c>
      <c r="G500">
        <v>15.3</v>
      </c>
      <c r="H500">
        <f t="shared" si="226"/>
        <v>0.153</v>
      </c>
      <c r="I500">
        <v>5</v>
      </c>
      <c r="J500">
        <v>1.6</v>
      </c>
      <c r="K500">
        <f t="shared" si="227"/>
        <v>1.83854286E-2</v>
      </c>
      <c r="L500">
        <f t="shared" si="250"/>
        <v>5.4156255695630408E-2</v>
      </c>
      <c r="O500">
        <f t="shared" si="251"/>
        <v>1.8277736297275263E-2</v>
      </c>
      <c r="Q500">
        <f t="shared" si="252"/>
        <v>9.504422874583137E-3</v>
      </c>
      <c r="T500">
        <f t="shared" si="253"/>
        <v>4.1857478339664141E-2</v>
      </c>
    </row>
    <row r="501" spans="1:24" hidden="1" x14ac:dyDescent="0.3">
      <c r="A501" s="26">
        <v>53001</v>
      </c>
      <c r="B501">
        <v>222</v>
      </c>
      <c r="C501" s="26" t="s">
        <v>211</v>
      </c>
      <c r="D501">
        <v>23</v>
      </c>
      <c r="E501" t="s">
        <v>216</v>
      </c>
      <c r="F501">
        <v>3</v>
      </c>
      <c r="G501">
        <v>10.5</v>
      </c>
      <c r="H501">
        <f t="shared" si="226"/>
        <v>0.105</v>
      </c>
      <c r="I501">
        <v>5</v>
      </c>
      <c r="J501">
        <v>1.2</v>
      </c>
      <c r="K501">
        <f t="shared" si="227"/>
        <v>8.659034999999999E-3</v>
      </c>
      <c r="L501">
        <f t="shared" si="250"/>
        <v>2.6655364903567444E-2</v>
      </c>
      <c r="O501">
        <f t="shared" si="251"/>
        <v>8.9961856549540115E-3</v>
      </c>
      <c r="Q501">
        <f t="shared" si="252"/>
        <v>4.6780165405760857E-3</v>
      </c>
      <c r="T501">
        <f t="shared" si="253"/>
        <v>2.0601984844697083E-2</v>
      </c>
    </row>
    <row r="502" spans="1:24" hidden="1" x14ac:dyDescent="0.3">
      <c r="A502" s="26">
        <v>53001</v>
      </c>
      <c r="B502">
        <v>222</v>
      </c>
      <c r="C502" s="26" t="s">
        <v>211</v>
      </c>
      <c r="D502">
        <v>24</v>
      </c>
      <c r="E502" t="s">
        <v>216</v>
      </c>
      <c r="F502">
        <v>3</v>
      </c>
      <c r="G502">
        <v>13.5</v>
      </c>
      <c r="H502">
        <f t="shared" si="226"/>
        <v>0.13500000000000001</v>
      </c>
      <c r="I502">
        <v>6</v>
      </c>
      <c r="J502">
        <v>2</v>
      </c>
      <c r="K502">
        <f t="shared" si="227"/>
        <v>1.4313915000000002E-2</v>
      </c>
      <c r="L502">
        <f t="shared" si="250"/>
        <v>4.9624020731698394E-2</v>
      </c>
      <c r="O502">
        <f t="shared" si="251"/>
        <v>1.674810699694821E-2</v>
      </c>
      <c r="Q502">
        <f t="shared" si="252"/>
        <v>8.7090156384130694E-3</v>
      </c>
      <c r="T502">
        <f t="shared" si="253"/>
        <v>3.8354504871571153E-2</v>
      </c>
    </row>
    <row r="503" spans="1:24" x14ac:dyDescent="0.3">
      <c r="A503" s="26">
        <v>53001</v>
      </c>
      <c r="B503">
        <v>222</v>
      </c>
      <c r="C503" s="26" t="s">
        <v>211</v>
      </c>
      <c r="D503">
        <v>25</v>
      </c>
      <c r="E503" t="s">
        <v>227</v>
      </c>
      <c r="F503">
        <v>3</v>
      </c>
      <c r="G503">
        <v>12.4</v>
      </c>
      <c r="H503">
        <f t="shared" si="226"/>
        <v>0.124</v>
      </c>
      <c r="I503">
        <v>5</v>
      </c>
      <c r="J503">
        <v>1.8</v>
      </c>
      <c r="K503">
        <f t="shared" si="227"/>
        <v>1.2076310399999998E-2</v>
      </c>
      <c r="L503">
        <f>0.000062*(G503^1.934787*I503^0.912065+0.000031*G503^2)</f>
        <v>3.5110699667631223E-2</v>
      </c>
      <c r="O503">
        <f>L503*0.49*0.75</f>
        <v>1.2903182127854476E-2</v>
      </c>
      <c r="Q503">
        <f>O503*0.521</f>
        <v>6.7225578886121826E-3</v>
      </c>
      <c r="T503">
        <f>(L503*0.49*0.75)*(1+0.2)*0.521*3.67</f>
        <v>2.9606144941448049E-2</v>
      </c>
    </row>
    <row r="504" spans="1:24" hidden="1" x14ac:dyDescent="0.3">
      <c r="A504" s="26">
        <v>53001</v>
      </c>
      <c r="B504">
        <v>222</v>
      </c>
      <c r="C504" s="26" t="s">
        <v>211</v>
      </c>
      <c r="D504">
        <v>26</v>
      </c>
      <c r="E504" t="s">
        <v>216</v>
      </c>
      <c r="F504">
        <v>1</v>
      </c>
      <c r="G504">
        <v>40.200000000000003</v>
      </c>
      <c r="H504">
        <f t="shared" si="226"/>
        <v>0.40200000000000002</v>
      </c>
      <c r="I504">
        <v>18</v>
      </c>
      <c r="J504">
        <v>4.2</v>
      </c>
      <c r="K504">
        <f t="shared" si="227"/>
        <v>0.12692378160000001</v>
      </c>
      <c r="L504">
        <f>0.000086*(G504^1.882935*I504^0.813269+0.000016*G504^2)</f>
        <v>0.9462961430854453</v>
      </c>
      <c r="O504">
        <f t="shared" si="251"/>
        <v>0.31937494829133778</v>
      </c>
      <c r="Q504">
        <f>O504*0.52</f>
        <v>0.16607497311149566</v>
      </c>
      <c r="T504">
        <f t="shared" si="253"/>
        <v>0.73139418158302683</v>
      </c>
    </row>
    <row r="505" spans="1:24" hidden="1" x14ac:dyDescent="0.3">
      <c r="A505" s="26">
        <v>53001</v>
      </c>
      <c r="B505">
        <v>222</v>
      </c>
      <c r="C505" s="26" t="s">
        <v>211</v>
      </c>
      <c r="D505">
        <v>27</v>
      </c>
      <c r="E505" t="s">
        <v>213</v>
      </c>
      <c r="F505">
        <v>3</v>
      </c>
      <c r="G505">
        <v>10.199999999999999</v>
      </c>
      <c r="H505">
        <f t="shared" si="226"/>
        <v>0.10199999999999999</v>
      </c>
      <c r="I505">
        <v>4</v>
      </c>
      <c r="J505">
        <v>1.2</v>
      </c>
      <c r="K505">
        <f t="shared" si="227"/>
        <v>8.1713015999999982E-3</v>
      </c>
      <c r="L505">
        <f>0.000084*(G505^1.894314*I505^0.808223+0.000031*G505^2)</f>
        <v>2.0964719519392841E-2</v>
      </c>
      <c r="O505">
        <f>L505*0.66*1.07</f>
        <v>1.4805284924595227E-2</v>
      </c>
      <c r="Q505">
        <f>O505*0.531</f>
        <v>7.8616062949600652E-3</v>
      </c>
      <c r="T505">
        <f>(L505*0.66*1.07)*(1+0.2)*0.531*3.67</f>
        <v>3.4622514123004128E-2</v>
      </c>
    </row>
    <row r="506" spans="1:24" hidden="1" x14ac:dyDescent="0.3">
      <c r="A506" s="26">
        <v>53001</v>
      </c>
      <c r="B506">
        <v>222</v>
      </c>
      <c r="C506" s="26" t="s">
        <v>211</v>
      </c>
      <c r="D506">
        <v>28</v>
      </c>
      <c r="E506" t="s">
        <v>217</v>
      </c>
      <c r="F506">
        <v>1</v>
      </c>
      <c r="G506">
        <v>51.4</v>
      </c>
      <c r="H506">
        <f t="shared" si="226"/>
        <v>0.51400000000000001</v>
      </c>
      <c r="I506">
        <v>21</v>
      </c>
      <c r="J506">
        <v>5</v>
      </c>
      <c r="K506">
        <f t="shared" si="227"/>
        <v>0.20749953839999999</v>
      </c>
      <c r="L506">
        <f>0.000059*(G506^1.965295*I506^0.892133+0.000019*G506^2)</f>
        <v>2.0558686607617656</v>
      </c>
      <c r="O506">
        <f>L506*0.47*0.75</f>
        <v>0.72469370291852231</v>
      </c>
      <c r="Q506">
        <f>O506*0.52</f>
        <v>0.37684072551763159</v>
      </c>
      <c r="T506">
        <f>(L506*0.47*0.75)*(1+0.2)*0.52*3.67</f>
        <v>1.6596065551796497</v>
      </c>
      <c r="U506">
        <v>92</v>
      </c>
      <c r="V506">
        <v>97</v>
      </c>
      <c r="W506">
        <v>14</v>
      </c>
      <c r="X506">
        <v>9</v>
      </c>
    </row>
    <row r="507" spans="1:24" hidden="1" x14ac:dyDescent="0.3">
      <c r="A507" s="26">
        <v>53001</v>
      </c>
      <c r="B507">
        <v>222</v>
      </c>
      <c r="C507" s="26" t="s">
        <v>211</v>
      </c>
      <c r="D507">
        <v>29</v>
      </c>
      <c r="E507" t="s">
        <v>216</v>
      </c>
      <c r="F507">
        <v>3</v>
      </c>
      <c r="G507">
        <v>9.3000000000000007</v>
      </c>
      <c r="H507">
        <f t="shared" si="226"/>
        <v>9.3000000000000013E-2</v>
      </c>
      <c r="I507">
        <v>5</v>
      </c>
      <c r="J507">
        <v>1.9</v>
      </c>
      <c r="K507">
        <f t="shared" si="227"/>
        <v>6.7929246000000016E-3</v>
      </c>
      <c r="L507">
        <f t="shared" ref="L507:L508" si="254">0.000086*(G507^1.882935*I507^0.813269+0.000016*G507^2)</f>
        <v>2.121006333121947E-2</v>
      </c>
      <c r="O507">
        <f>L507*0.45*0.75</f>
        <v>7.1583963742865714E-3</v>
      </c>
      <c r="Q507">
        <f t="shared" ref="Q507:Q508" si="255">O507*0.52</f>
        <v>3.7223661146290172E-3</v>
      </c>
      <c r="T507">
        <f>(L507*0.45*0.75)*(1+0.2)*0.52*3.67</f>
        <v>1.6393300368826191E-2</v>
      </c>
    </row>
    <row r="508" spans="1:24" hidden="1" x14ac:dyDescent="0.3">
      <c r="A508" s="26">
        <v>53001</v>
      </c>
      <c r="B508">
        <v>222</v>
      </c>
      <c r="C508" s="26" t="s">
        <v>211</v>
      </c>
      <c r="D508">
        <v>30</v>
      </c>
      <c r="E508" t="s">
        <v>216</v>
      </c>
      <c r="F508">
        <v>3</v>
      </c>
      <c r="G508">
        <v>12.3</v>
      </c>
      <c r="H508">
        <f t="shared" si="226"/>
        <v>0.12300000000000001</v>
      </c>
      <c r="I508">
        <v>6</v>
      </c>
      <c r="J508">
        <v>2</v>
      </c>
      <c r="K508">
        <f t="shared" si="227"/>
        <v>1.1882316600000003E-2</v>
      </c>
      <c r="L508">
        <f t="shared" si="254"/>
        <v>4.1645434006913874E-2</v>
      </c>
      <c r="O508">
        <f>L508*0.45*0.75</f>
        <v>1.4055333977333433E-2</v>
      </c>
      <c r="Q508">
        <f t="shared" si="255"/>
        <v>7.308773668213385E-3</v>
      </c>
      <c r="T508">
        <f>(L508*0.45*0.75)*(1+0.2)*0.52*3.67</f>
        <v>3.2187839234811749E-2</v>
      </c>
    </row>
    <row r="509" spans="1:24" x14ac:dyDescent="0.3">
      <c r="A509" s="26">
        <v>53001</v>
      </c>
      <c r="B509">
        <v>222</v>
      </c>
      <c r="C509" s="26" t="s">
        <v>211</v>
      </c>
      <c r="D509">
        <v>31</v>
      </c>
      <c r="E509" t="s">
        <v>227</v>
      </c>
      <c r="F509">
        <v>3</v>
      </c>
      <c r="G509">
        <v>10.199999999999999</v>
      </c>
      <c r="H509">
        <f t="shared" si="226"/>
        <v>0.10199999999999999</v>
      </c>
      <c r="I509">
        <v>4.5999999999999996</v>
      </c>
      <c r="J509">
        <v>1.3</v>
      </c>
      <c r="K509">
        <f t="shared" si="227"/>
        <v>8.1713015999999982E-3</v>
      </c>
      <c r="L509">
        <f>0.000062*(G509^1.934787*I509^0.912065+0.000031*G509^2)</f>
        <v>2.2299766016036324E-2</v>
      </c>
      <c r="O509">
        <f>L509*0.49*0.75</f>
        <v>8.19516401089335E-3</v>
      </c>
      <c r="Q509">
        <f>O509*0.521</f>
        <v>4.2696804496754354E-3</v>
      </c>
      <c r="T509">
        <f>(L509*0.49*0.75)*(1+0.2)*0.521*3.67</f>
        <v>1.8803672700370616E-2</v>
      </c>
    </row>
    <row r="510" spans="1:24" hidden="1" x14ac:dyDescent="0.3">
      <c r="A510" s="26">
        <v>53001</v>
      </c>
      <c r="B510">
        <v>222</v>
      </c>
      <c r="C510" s="26" t="s">
        <v>211</v>
      </c>
      <c r="D510">
        <v>32</v>
      </c>
      <c r="E510" s="27" t="s">
        <v>218</v>
      </c>
      <c r="F510">
        <v>3</v>
      </c>
      <c r="G510">
        <v>10.199999999999999</v>
      </c>
      <c r="H510">
        <f t="shared" si="226"/>
        <v>0.10199999999999999</v>
      </c>
      <c r="I510">
        <v>4.5</v>
      </c>
      <c r="J510">
        <v>1.2</v>
      </c>
      <c r="K510">
        <f t="shared" si="227"/>
        <v>8.1713015999999982E-3</v>
      </c>
      <c r="L510">
        <f>0.000057*(G510^1.897696*I510^1.002687+0.000031*G510^2)</f>
        <v>2.1128216668297742E-2</v>
      </c>
      <c r="O510">
        <f>L510*0.43*0.75</f>
        <v>6.8138498755260218E-3</v>
      </c>
      <c r="Q510">
        <f>O510*0.52</f>
        <v>3.5432019352735315E-3</v>
      </c>
      <c r="T510">
        <f>(L510*0.43*0.75)*(1+0.2)*0.52*3.67</f>
        <v>1.5604261322944631E-2</v>
      </c>
    </row>
    <row r="511" spans="1:24" hidden="1" x14ac:dyDescent="0.3">
      <c r="A511" s="26">
        <v>53001</v>
      </c>
      <c r="B511">
        <v>222</v>
      </c>
      <c r="C511" s="26" t="s">
        <v>211</v>
      </c>
      <c r="D511">
        <v>33</v>
      </c>
      <c r="E511" t="s">
        <v>228</v>
      </c>
      <c r="F511">
        <v>3</v>
      </c>
      <c r="G511">
        <v>23.4</v>
      </c>
      <c r="H511">
        <f t="shared" si="226"/>
        <v>0.23399999999999999</v>
      </c>
      <c r="I511">
        <v>5</v>
      </c>
      <c r="J511">
        <v>1.5</v>
      </c>
      <c r="K511">
        <f t="shared" si="227"/>
        <v>4.300536239999999E-2</v>
      </c>
      <c r="L511">
        <f>0.000084*(G511^1.894314*I511^0.808223+0.000031*G511^2)</f>
        <v>0.12104108375743411</v>
      </c>
      <c r="O511">
        <f>L511*0.61*1.07</f>
        <v>7.9003515368477245E-2</v>
      </c>
      <c r="Q511">
        <f>O511*0.531</f>
        <v>4.1950866660661418E-2</v>
      </c>
      <c r="T511">
        <f>(L511*0.61*1.07)*(1+0.2)*0.531*3.67</f>
        <v>0.1847516167735529</v>
      </c>
    </row>
    <row r="512" spans="1:24" hidden="1" x14ac:dyDescent="0.3">
      <c r="A512" s="26">
        <v>53001</v>
      </c>
      <c r="B512">
        <v>222</v>
      </c>
      <c r="C512" s="26" t="s">
        <v>211</v>
      </c>
      <c r="D512">
        <v>34</v>
      </c>
      <c r="E512" t="s">
        <v>216</v>
      </c>
      <c r="F512">
        <v>3</v>
      </c>
      <c r="G512">
        <v>21.2</v>
      </c>
      <c r="H512">
        <f t="shared" si="226"/>
        <v>0.21199999999999999</v>
      </c>
      <c r="I512">
        <v>9</v>
      </c>
      <c r="J512">
        <v>2.5</v>
      </c>
      <c r="K512">
        <f t="shared" si="227"/>
        <v>3.5299017599999996E-2</v>
      </c>
      <c r="L512">
        <f t="shared" ref="L512:L514" si="256">0.000086*(G512^1.882935*I512^0.813269+0.000016*G512^2)</f>
        <v>0.16142105477792607</v>
      </c>
      <c r="O512">
        <f t="shared" ref="O512:O518" si="257">L512*0.45*0.75</f>
        <v>5.4479605987550049E-2</v>
      </c>
      <c r="Q512">
        <f t="shared" ref="Q512:Q514" si="258">O512*0.52</f>
        <v>2.8329395113526026E-2</v>
      </c>
      <c r="T512">
        <f t="shared" ref="T512:T518" si="259">(L512*0.45*0.75)*(1+0.2)*0.52*3.67</f>
        <v>0.1247626560799686</v>
      </c>
    </row>
    <row r="513" spans="1:20" hidden="1" x14ac:dyDescent="0.3">
      <c r="A513" s="26">
        <v>53001</v>
      </c>
      <c r="B513">
        <v>222</v>
      </c>
      <c r="C513" s="26" t="s">
        <v>211</v>
      </c>
      <c r="D513">
        <v>35</v>
      </c>
      <c r="E513" t="s">
        <v>216</v>
      </c>
      <c r="F513">
        <v>3</v>
      </c>
      <c r="G513">
        <v>15.4</v>
      </c>
      <c r="H513">
        <f t="shared" si="226"/>
        <v>0.154</v>
      </c>
      <c r="I513">
        <v>8</v>
      </c>
      <c r="J513">
        <v>1.5</v>
      </c>
      <c r="K513">
        <f t="shared" si="227"/>
        <v>1.8626546399999999E-2</v>
      </c>
      <c r="L513">
        <f t="shared" si="256"/>
        <v>8.0348844257716295E-2</v>
      </c>
      <c r="O513">
        <f t="shared" si="257"/>
        <v>2.7117734936979249E-2</v>
      </c>
      <c r="Q513">
        <f t="shared" si="258"/>
        <v>1.410122216722921E-2</v>
      </c>
      <c r="T513">
        <f t="shared" si="259"/>
        <v>6.2101782424477434E-2</v>
      </c>
    </row>
    <row r="514" spans="1:20" hidden="1" x14ac:dyDescent="0.3">
      <c r="A514" s="26">
        <v>53001</v>
      </c>
      <c r="B514">
        <v>222</v>
      </c>
      <c r="C514" s="26" t="s">
        <v>211</v>
      </c>
      <c r="D514">
        <v>36</v>
      </c>
      <c r="E514" t="s">
        <v>216</v>
      </c>
      <c r="F514">
        <v>3</v>
      </c>
      <c r="G514">
        <v>22.3</v>
      </c>
      <c r="H514">
        <f t="shared" ref="H514:H577" si="260">G514/100</f>
        <v>0.223</v>
      </c>
      <c r="I514">
        <v>10</v>
      </c>
      <c r="J514">
        <v>2.5</v>
      </c>
      <c r="K514">
        <f t="shared" ref="K514:K577" si="261">0.7854*H514^2</f>
        <v>3.9057156600000004E-2</v>
      </c>
      <c r="L514">
        <f t="shared" si="256"/>
        <v>0.19343693617843094</v>
      </c>
      <c r="O514">
        <f t="shared" si="257"/>
        <v>6.5284965960220445E-2</v>
      </c>
      <c r="Q514">
        <f t="shared" si="258"/>
        <v>3.3948182299314636E-2</v>
      </c>
      <c r="T514">
        <f t="shared" si="259"/>
        <v>0.14950779484618165</v>
      </c>
    </row>
    <row r="515" spans="1:20" x14ac:dyDescent="0.3">
      <c r="A515" s="26">
        <v>53001</v>
      </c>
      <c r="B515">
        <v>222</v>
      </c>
      <c r="C515" s="26" t="s">
        <v>211</v>
      </c>
      <c r="D515">
        <v>37</v>
      </c>
      <c r="E515" t="s">
        <v>227</v>
      </c>
      <c r="F515">
        <v>3</v>
      </c>
      <c r="G515">
        <v>16.8</v>
      </c>
      <c r="H515">
        <f t="shared" si="260"/>
        <v>0.16800000000000001</v>
      </c>
      <c r="I515">
        <v>5</v>
      </c>
      <c r="J515">
        <v>1.6</v>
      </c>
      <c r="K515">
        <f t="shared" si="261"/>
        <v>2.2167129600000002E-2</v>
      </c>
      <c r="L515">
        <f>0.000062*(G515^1.934787*I515^0.912065+0.000031*G515^2)</f>
        <v>6.3184996293691412E-2</v>
      </c>
      <c r="O515">
        <f>L515*0.49*0.75</f>
        <v>2.3220486137931595E-2</v>
      </c>
      <c r="Q515">
        <f>O515*0.521</f>
        <v>1.2097873277862362E-2</v>
      </c>
      <c r="T515">
        <f>(L515*0.49*0.75)*(1+0.2)*0.521*3.67</f>
        <v>5.3279033915705841E-2</v>
      </c>
    </row>
    <row r="516" spans="1:20" hidden="1" x14ac:dyDescent="0.3">
      <c r="A516" s="26">
        <v>53001</v>
      </c>
      <c r="B516">
        <v>222</v>
      </c>
      <c r="C516" s="26" t="s">
        <v>211</v>
      </c>
      <c r="D516">
        <v>38</v>
      </c>
      <c r="E516" t="s">
        <v>216</v>
      </c>
      <c r="F516">
        <v>3</v>
      </c>
      <c r="G516">
        <v>30.2</v>
      </c>
      <c r="H516">
        <f t="shared" si="260"/>
        <v>0.30199999999999999</v>
      </c>
      <c r="I516">
        <v>12</v>
      </c>
      <c r="J516">
        <v>2.5</v>
      </c>
      <c r="K516">
        <f t="shared" si="261"/>
        <v>7.1631621600000001E-2</v>
      </c>
      <c r="L516">
        <f t="shared" ref="L516:L518" si="262">0.000086*(G516^1.882935*I516^0.813269+0.000016*G516^2)</f>
        <v>0.39711962491413422</v>
      </c>
      <c r="O516">
        <f t="shared" si="257"/>
        <v>0.13402787340852029</v>
      </c>
      <c r="Q516">
        <f t="shared" ref="Q516:Q518" si="263">O516*0.52</f>
        <v>6.9694494172430552E-2</v>
      </c>
      <c r="T516">
        <f t="shared" si="259"/>
        <v>0.30693455233538414</v>
      </c>
    </row>
    <row r="517" spans="1:20" hidden="1" x14ac:dyDescent="0.3">
      <c r="A517" s="26">
        <v>53001</v>
      </c>
      <c r="B517">
        <v>222</v>
      </c>
      <c r="C517" s="26" t="s">
        <v>211</v>
      </c>
      <c r="D517">
        <v>39</v>
      </c>
      <c r="E517" t="s">
        <v>216</v>
      </c>
      <c r="F517">
        <v>3</v>
      </c>
      <c r="G517">
        <v>11.3</v>
      </c>
      <c r="H517">
        <f t="shared" si="260"/>
        <v>0.113</v>
      </c>
      <c r="I517">
        <v>6.2</v>
      </c>
      <c r="J517">
        <v>3</v>
      </c>
      <c r="K517">
        <f t="shared" si="261"/>
        <v>1.0028772600000001E-2</v>
      </c>
      <c r="L517">
        <f t="shared" si="262"/>
        <v>3.6459138304078813E-2</v>
      </c>
      <c r="O517">
        <f t="shared" si="257"/>
        <v>1.2304959177626598E-2</v>
      </c>
      <c r="Q517">
        <f t="shared" si="263"/>
        <v>6.3985787723658313E-3</v>
      </c>
      <c r="T517">
        <f t="shared" si="259"/>
        <v>2.8179340913499117E-2</v>
      </c>
    </row>
    <row r="518" spans="1:20" hidden="1" x14ac:dyDescent="0.3">
      <c r="A518" s="26">
        <v>53001</v>
      </c>
      <c r="B518">
        <v>222</v>
      </c>
      <c r="C518" s="26" t="s">
        <v>211</v>
      </c>
      <c r="D518">
        <v>40</v>
      </c>
      <c r="E518" t="s">
        <v>216</v>
      </c>
      <c r="F518">
        <v>3</v>
      </c>
      <c r="G518">
        <v>19.399999999999999</v>
      </c>
      <c r="H518">
        <f t="shared" si="260"/>
        <v>0.19399999999999998</v>
      </c>
      <c r="I518">
        <v>10</v>
      </c>
      <c r="J518">
        <v>2</v>
      </c>
      <c r="K518">
        <f t="shared" si="261"/>
        <v>2.9559314399999991E-2</v>
      </c>
      <c r="L518">
        <f t="shared" si="262"/>
        <v>0.14880444795828643</v>
      </c>
      <c r="O518">
        <f t="shared" si="257"/>
        <v>5.0221501185921669E-2</v>
      </c>
      <c r="Q518">
        <f t="shared" si="263"/>
        <v>2.6115180616679268E-2</v>
      </c>
      <c r="T518">
        <f t="shared" si="259"/>
        <v>0.1150112554358555</v>
      </c>
    </row>
    <row r="519" spans="1:20" hidden="1" x14ac:dyDescent="0.3">
      <c r="A519" s="26">
        <v>53001</v>
      </c>
      <c r="B519">
        <v>222</v>
      </c>
      <c r="C519" s="26" t="s">
        <v>211</v>
      </c>
      <c r="D519">
        <v>41</v>
      </c>
      <c r="E519" t="s">
        <v>214</v>
      </c>
      <c r="F519">
        <v>3</v>
      </c>
      <c r="G519">
        <v>15.3</v>
      </c>
      <c r="H519">
        <f t="shared" si="260"/>
        <v>0.153</v>
      </c>
      <c r="I519">
        <v>6.2</v>
      </c>
      <c r="J519">
        <v>1.5</v>
      </c>
      <c r="K519">
        <f>0.7854*H519^2</f>
        <v>1.83854286E-2</v>
      </c>
      <c r="L519">
        <f>0.000081*(G519^1.864042*I519^0.850892+0.000027*G519^2)</f>
        <v>6.1807752211339821E-2</v>
      </c>
      <c r="O519">
        <f>L519*0.47*0.75</f>
        <v>2.1787232654497286E-2</v>
      </c>
      <c r="Q519">
        <f>O519*0.521</f>
        <v>1.1351148212993087E-2</v>
      </c>
      <c r="T519">
        <f>(L519*0.47*0.75)*(1+0.2)*0.521*3.67</f>
        <v>4.9990456730021553E-2</v>
      </c>
    </row>
    <row r="520" spans="1:20" hidden="1" x14ac:dyDescent="0.3">
      <c r="A520" s="26">
        <v>53001</v>
      </c>
      <c r="B520">
        <v>222</v>
      </c>
      <c r="C520" s="26" t="s">
        <v>211</v>
      </c>
      <c r="D520">
        <v>42</v>
      </c>
      <c r="E520" s="27" t="s">
        <v>218</v>
      </c>
      <c r="F520">
        <v>3</v>
      </c>
      <c r="G520">
        <v>10.199999999999999</v>
      </c>
      <c r="H520">
        <f t="shared" si="260"/>
        <v>0.10199999999999999</v>
      </c>
      <c r="I520">
        <v>5</v>
      </c>
      <c r="J520">
        <v>1.3</v>
      </c>
      <c r="K520">
        <f t="shared" si="261"/>
        <v>8.1713015999999982E-3</v>
      </c>
      <c r="L520">
        <f>0.000057*(G520^1.897696*I520^1.002687+0.000031*G520^2)</f>
        <v>2.3482422839529851E-2</v>
      </c>
      <c r="O520">
        <f>L520*0.43*0.75</f>
        <v>7.5730813657483766E-3</v>
      </c>
      <c r="Q520">
        <f>O520*0.52</f>
        <v>3.938002310189156E-3</v>
      </c>
      <c r="T520">
        <f>(L520*0.43*0.75)*(1+0.2)*0.52*3.67</f>
        <v>1.7342962174073041E-2</v>
      </c>
    </row>
    <row r="521" spans="1:20" hidden="1" x14ac:dyDescent="0.3">
      <c r="A521" s="26">
        <v>53001</v>
      </c>
      <c r="B521">
        <v>222</v>
      </c>
      <c r="C521" s="26" t="s">
        <v>211</v>
      </c>
      <c r="D521">
        <v>43</v>
      </c>
      <c r="E521" t="s">
        <v>216</v>
      </c>
      <c r="F521">
        <v>3</v>
      </c>
      <c r="G521">
        <v>15.4</v>
      </c>
      <c r="H521">
        <f t="shared" si="260"/>
        <v>0.154</v>
      </c>
      <c r="I521">
        <v>9.1999999999999993</v>
      </c>
      <c r="J521">
        <v>2.5</v>
      </c>
      <c r="K521">
        <f t="shared" si="261"/>
        <v>1.8626546399999999E-2</v>
      </c>
      <c r="L521">
        <f t="shared" ref="L521:L522" si="264">0.000086*(G521^1.882935*I521^0.813269+0.000016*G521^2)</f>
        <v>9.0020851513024788E-2</v>
      </c>
      <c r="O521">
        <f>L521*0.45*0.75</f>
        <v>3.0382037385645867E-2</v>
      </c>
      <c r="Q521">
        <f t="shared" ref="Q521:Q522" si="265">O521*0.52</f>
        <v>1.579865944053585E-2</v>
      </c>
      <c r="T521">
        <f>(L521*0.45*0.75)*(1+0.2)*0.52*3.67</f>
        <v>6.9577296176119879E-2</v>
      </c>
    </row>
    <row r="522" spans="1:20" hidden="1" x14ac:dyDescent="0.3">
      <c r="A522" s="26">
        <v>53001</v>
      </c>
      <c r="B522">
        <v>222</v>
      </c>
      <c r="C522" s="26" t="s">
        <v>211</v>
      </c>
      <c r="D522">
        <v>44</v>
      </c>
      <c r="E522" t="s">
        <v>216</v>
      </c>
      <c r="F522">
        <v>3</v>
      </c>
      <c r="G522">
        <v>18.2</v>
      </c>
      <c r="H522">
        <f t="shared" si="260"/>
        <v>0.182</v>
      </c>
      <c r="I522">
        <v>12</v>
      </c>
      <c r="J522">
        <v>3.5</v>
      </c>
      <c r="K522">
        <f t="shared" si="261"/>
        <v>2.60155896E-2</v>
      </c>
      <c r="L522">
        <f t="shared" si="264"/>
        <v>0.15303716661857061</v>
      </c>
      <c r="O522">
        <f>L522*0.45*0.75</f>
        <v>5.1650043733767581E-2</v>
      </c>
      <c r="Q522">
        <f t="shared" si="265"/>
        <v>2.6858022741559143E-2</v>
      </c>
      <c r="T522">
        <f>(L522*0.45*0.75)*(1+0.2)*0.52*3.67</f>
        <v>0.11828273215382647</v>
      </c>
    </row>
    <row r="523" spans="1:20" hidden="1" x14ac:dyDescent="0.3">
      <c r="A523" s="26">
        <v>53001</v>
      </c>
      <c r="B523">
        <v>222</v>
      </c>
      <c r="C523" s="26" t="s">
        <v>211</v>
      </c>
      <c r="D523">
        <v>45</v>
      </c>
      <c r="E523" t="s">
        <v>214</v>
      </c>
      <c r="F523">
        <v>3</v>
      </c>
      <c r="G523">
        <v>15.3</v>
      </c>
      <c r="H523">
        <f t="shared" si="260"/>
        <v>0.153</v>
      </c>
      <c r="I523">
        <v>5</v>
      </c>
      <c r="J523">
        <v>1.5</v>
      </c>
      <c r="K523">
        <f>0.7854*H523^2</f>
        <v>1.83854286E-2</v>
      </c>
      <c r="L523">
        <f>0.000081*(G523^1.864042*I523^0.850892+0.000027*G523^2)</f>
        <v>5.1469732095837342E-2</v>
      </c>
      <c r="O523">
        <f>L523*0.47*0.75</f>
        <v>1.8143080563782662E-2</v>
      </c>
      <c r="Q523">
        <f>O523*0.521</f>
        <v>9.4525449737307664E-3</v>
      </c>
      <c r="T523">
        <f>(L523*0.47*0.75)*(1+0.2)*0.521*3.67</f>
        <v>4.1629008064310295E-2</v>
      </c>
    </row>
    <row r="524" spans="1:20" hidden="1" x14ac:dyDescent="0.3">
      <c r="A524" s="26">
        <v>53001</v>
      </c>
      <c r="B524">
        <v>222</v>
      </c>
      <c r="C524" s="26" t="s">
        <v>211</v>
      </c>
      <c r="D524">
        <v>46</v>
      </c>
      <c r="E524" t="s">
        <v>217</v>
      </c>
      <c r="F524">
        <v>3</v>
      </c>
      <c r="G524">
        <v>16.3</v>
      </c>
      <c r="H524">
        <f t="shared" si="260"/>
        <v>0.16300000000000001</v>
      </c>
      <c r="I524">
        <v>4.5</v>
      </c>
      <c r="J524">
        <v>1</v>
      </c>
      <c r="K524">
        <f t="shared" si="261"/>
        <v>2.08672926E-2</v>
      </c>
      <c r="L524">
        <f>0.000059*(G524^1.965295*I524^0.892133+0.000019*G524^2)</f>
        <v>5.4439366809070099E-2</v>
      </c>
      <c r="O524">
        <f>L524*0.47*0.75</f>
        <v>1.9189876800197209E-2</v>
      </c>
      <c r="Q524">
        <f>O524*0.52</f>
        <v>9.9787359361025486E-3</v>
      </c>
      <c r="T524">
        <f>(L524*0.47*0.75)*(1+0.2)*0.52*3.67</f>
        <v>4.3946353062595624E-2</v>
      </c>
    </row>
    <row r="525" spans="1:20" hidden="1" x14ac:dyDescent="0.3">
      <c r="A525" s="26">
        <v>53001</v>
      </c>
      <c r="B525">
        <v>222</v>
      </c>
      <c r="C525" s="26" t="s">
        <v>211</v>
      </c>
      <c r="D525">
        <v>47</v>
      </c>
      <c r="E525" s="27" t="s">
        <v>218</v>
      </c>
      <c r="F525">
        <v>3</v>
      </c>
      <c r="G525">
        <v>15.2</v>
      </c>
      <c r="H525">
        <f t="shared" si="260"/>
        <v>0.152</v>
      </c>
      <c r="I525">
        <v>5</v>
      </c>
      <c r="J525">
        <v>1.2</v>
      </c>
      <c r="K525">
        <f t="shared" si="261"/>
        <v>1.81458816E-2</v>
      </c>
      <c r="L525">
        <f t="shared" ref="L525:L527" si="266">0.000057*(G525^1.897696*I525^1.002687+0.000031*G525^2)</f>
        <v>5.0061791084524666E-2</v>
      </c>
      <c r="O525">
        <f>L525*0.43*0.75</f>
        <v>1.6144927624759206E-2</v>
      </c>
      <c r="Q525">
        <f t="shared" ref="Q525:Q527" si="267">O525*0.52</f>
        <v>8.3953623648747866E-3</v>
      </c>
      <c r="T525">
        <f>(L525*0.43*0.75)*(1+0.2)*0.52*3.67</f>
        <v>3.6973175854908565E-2</v>
      </c>
    </row>
    <row r="526" spans="1:20" hidden="1" x14ac:dyDescent="0.3">
      <c r="A526" s="26">
        <v>53001</v>
      </c>
      <c r="B526">
        <v>222</v>
      </c>
      <c r="C526" s="26" t="s">
        <v>211</v>
      </c>
      <c r="D526">
        <v>48</v>
      </c>
      <c r="E526" s="27" t="s">
        <v>218</v>
      </c>
      <c r="F526">
        <v>3</v>
      </c>
      <c r="G526">
        <v>14.3</v>
      </c>
      <c r="H526">
        <f t="shared" si="260"/>
        <v>0.14300000000000002</v>
      </c>
      <c r="I526">
        <v>4</v>
      </c>
      <c r="J526">
        <v>1.5</v>
      </c>
      <c r="K526">
        <f t="shared" si="261"/>
        <v>1.6060644600000003E-2</v>
      </c>
      <c r="L526">
        <f t="shared" si="266"/>
        <v>3.5647868020509267E-2</v>
      </c>
      <c r="O526">
        <f>L526*0.43*0.75</f>
        <v>1.1496437436614238E-2</v>
      </c>
      <c r="Q526">
        <f t="shared" si="267"/>
        <v>5.9781474670394042E-3</v>
      </c>
      <c r="T526">
        <f>(L526*0.43*0.75)*(1+0.2)*0.52*3.67</f>
        <v>2.6327761444841533E-2</v>
      </c>
    </row>
    <row r="527" spans="1:20" hidden="1" x14ac:dyDescent="0.3">
      <c r="A527" s="26">
        <v>53001</v>
      </c>
      <c r="B527">
        <v>222</v>
      </c>
      <c r="C527" s="26" t="s">
        <v>211</v>
      </c>
      <c r="D527">
        <v>49</v>
      </c>
      <c r="E527" s="27" t="s">
        <v>218</v>
      </c>
      <c r="F527">
        <v>3</v>
      </c>
      <c r="G527">
        <v>12.2</v>
      </c>
      <c r="H527">
        <f t="shared" si="260"/>
        <v>0.122</v>
      </c>
      <c r="I527">
        <v>5</v>
      </c>
      <c r="J527">
        <v>1.5</v>
      </c>
      <c r="K527">
        <f t="shared" si="261"/>
        <v>1.1689893599999999E-2</v>
      </c>
      <c r="L527">
        <f t="shared" si="266"/>
        <v>3.2984291545448068E-2</v>
      </c>
      <c r="O527">
        <f>L527*0.43*0.75</f>
        <v>1.0637434023407001E-2</v>
      </c>
      <c r="Q527">
        <f t="shared" si="267"/>
        <v>5.5314656921716414E-3</v>
      </c>
      <c r="T527">
        <f>(L527*0.43*0.75)*(1+0.2)*0.52*3.67</f>
        <v>2.4360574908323902E-2</v>
      </c>
    </row>
    <row r="528" spans="1:20" hidden="1" x14ac:dyDescent="0.3">
      <c r="A528" s="26">
        <v>53001</v>
      </c>
      <c r="B528">
        <v>222</v>
      </c>
      <c r="C528" s="26" t="s">
        <v>211</v>
      </c>
      <c r="D528">
        <v>50</v>
      </c>
      <c r="E528" t="s">
        <v>214</v>
      </c>
      <c r="F528">
        <v>3</v>
      </c>
      <c r="G528">
        <v>15.2</v>
      </c>
      <c r="H528">
        <f t="shared" si="260"/>
        <v>0.152</v>
      </c>
      <c r="I528">
        <v>4</v>
      </c>
      <c r="J528">
        <v>1.2</v>
      </c>
      <c r="K528">
        <f>0.7854*H528^2</f>
        <v>1.81458816E-2</v>
      </c>
      <c r="L528">
        <f>0.000081*(G528^1.864042*I528^0.850892+0.000027*G528^2)</f>
        <v>4.205177700999773E-2</v>
      </c>
      <c r="O528">
        <f>L528*0.47*0.75</f>
        <v>1.4823251396024199E-2</v>
      </c>
      <c r="Q528">
        <f>O528*0.521</f>
        <v>7.7229139773286075E-3</v>
      </c>
      <c r="T528">
        <f>(L528*0.47*0.75)*(1+0.2)*0.521*3.67</f>
        <v>3.4011713156155185E-2</v>
      </c>
    </row>
    <row r="529" spans="1:20" hidden="1" x14ac:dyDescent="0.3">
      <c r="A529" s="26">
        <v>53001</v>
      </c>
      <c r="B529">
        <v>222</v>
      </c>
      <c r="C529" s="26" t="s">
        <v>211</v>
      </c>
      <c r="D529">
        <v>51</v>
      </c>
      <c r="E529" t="s">
        <v>216</v>
      </c>
      <c r="F529">
        <v>3</v>
      </c>
      <c r="G529">
        <v>15.2</v>
      </c>
      <c r="H529">
        <f t="shared" si="260"/>
        <v>0.152</v>
      </c>
      <c r="I529">
        <v>5</v>
      </c>
      <c r="J529">
        <v>1.5</v>
      </c>
      <c r="K529">
        <f t="shared" si="261"/>
        <v>1.81458816E-2</v>
      </c>
      <c r="L529">
        <f t="shared" ref="L529:L530" si="268">0.000086*(G529^1.882935*I529^0.813269+0.000016*G529^2)</f>
        <v>5.3491690737659622E-2</v>
      </c>
      <c r="O529">
        <f>L529*0.45*0.75</f>
        <v>1.8053445623960124E-2</v>
      </c>
      <c r="Q529">
        <f t="shared" ref="Q529:Q530" si="269">O529*0.52</f>
        <v>9.3877917244592646E-3</v>
      </c>
      <c r="T529">
        <f>(L529*0.45*0.75)*(1+0.2)*0.52*3.67</f>
        <v>4.1343834754518596E-2</v>
      </c>
    </row>
    <row r="530" spans="1:20" hidden="1" x14ac:dyDescent="0.3">
      <c r="A530" s="26">
        <v>53001</v>
      </c>
      <c r="B530">
        <v>222</v>
      </c>
      <c r="C530" s="26" t="s">
        <v>211</v>
      </c>
      <c r="D530">
        <v>52</v>
      </c>
      <c r="E530" t="s">
        <v>216</v>
      </c>
      <c r="F530">
        <v>3</v>
      </c>
      <c r="G530">
        <v>16.3</v>
      </c>
      <c r="H530">
        <f t="shared" si="260"/>
        <v>0.16300000000000001</v>
      </c>
      <c r="I530">
        <v>11</v>
      </c>
      <c r="J530">
        <v>5</v>
      </c>
      <c r="K530">
        <f t="shared" si="261"/>
        <v>2.08672926E-2</v>
      </c>
      <c r="L530">
        <f t="shared" si="268"/>
        <v>0.11585177077571973</v>
      </c>
      <c r="O530">
        <f>L530*0.45*0.75</f>
        <v>3.9099972636805411E-2</v>
      </c>
      <c r="Q530">
        <f t="shared" si="269"/>
        <v>2.0331985771138813E-2</v>
      </c>
      <c r="T530">
        <f>(L530*0.45*0.75)*(1+0.2)*0.52*3.67</f>
        <v>8.9542065336095336E-2</v>
      </c>
    </row>
    <row r="531" spans="1:20" hidden="1" x14ac:dyDescent="0.3">
      <c r="A531" s="26">
        <v>53001</v>
      </c>
      <c r="B531">
        <v>222</v>
      </c>
      <c r="C531" s="26" t="s">
        <v>211</v>
      </c>
      <c r="D531">
        <v>53</v>
      </c>
      <c r="E531" s="27" t="s">
        <v>218</v>
      </c>
      <c r="F531">
        <v>3</v>
      </c>
      <c r="G531">
        <v>14.2</v>
      </c>
      <c r="H531">
        <f t="shared" si="260"/>
        <v>0.14199999999999999</v>
      </c>
      <c r="I531">
        <v>5</v>
      </c>
      <c r="J531">
        <v>1.6</v>
      </c>
      <c r="K531">
        <f t="shared" si="261"/>
        <v>1.5836805599999997E-2</v>
      </c>
      <c r="L531">
        <f>0.000057*(G531^1.897696*I531^1.002687+0.000031*G531^2)</f>
        <v>4.3996638028470654E-2</v>
      </c>
      <c r="O531">
        <f>L531*0.43*0.75</f>
        <v>1.4188915764181787E-2</v>
      </c>
      <c r="Q531">
        <f>O531*0.52</f>
        <v>7.3782361973745297E-3</v>
      </c>
      <c r="T531">
        <f>(L531*0.43*0.75)*(1+0.2)*0.52*3.67</f>
        <v>3.2493752213237428E-2</v>
      </c>
    </row>
    <row r="532" spans="1:20" hidden="1" x14ac:dyDescent="0.3">
      <c r="A532" s="26">
        <v>53001</v>
      </c>
      <c r="B532">
        <v>223</v>
      </c>
      <c r="C532" s="26" t="s">
        <v>211</v>
      </c>
      <c r="D532">
        <v>1</v>
      </c>
      <c r="E532" t="s">
        <v>212</v>
      </c>
      <c r="F532">
        <v>2</v>
      </c>
      <c r="G532">
        <v>28</v>
      </c>
      <c r="H532">
        <f t="shared" si="260"/>
        <v>0.28000000000000003</v>
      </c>
      <c r="I532">
        <v>14</v>
      </c>
      <c r="J532">
        <v>5</v>
      </c>
      <c r="K532">
        <f t="shared" si="261"/>
        <v>6.157536000000001E-2</v>
      </c>
      <c r="L532">
        <f>0.000062*(G532^1.947206*I532^0.894551+0.000039*G532^2)</f>
        <v>0.43209414037731614</v>
      </c>
      <c r="O532">
        <f>L532*0.47*0.75</f>
        <v>0.15231318448300393</v>
      </c>
      <c r="Q532">
        <f>O532*0.52</f>
        <v>7.9202855931162053E-2</v>
      </c>
      <c r="T532">
        <f>(L532*0.47*0.75)*(1+2)*0.52*3.67</f>
        <v>0.87202344380209418</v>
      </c>
    </row>
    <row r="533" spans="1:20" hidden="1" x14ac:dyDescent="0.3">
      <c r="A533" s="26">
        <v>53001</v>
      </c>
      <c r="B533">
        <v>223</v>
      </c>
      <c r="C533" s="26" t="s">
        <v>211</v>
      </c>
      <c r="D533">
        <v>2</v>
      </c>
      <c r="E533" t="s">
        <v>222</v>
      </c>
      <c r="F533">
        <v>3</v>
      </c>
      <c r="G533">
        <v>16</v>
      </c>
      <c r="H533">
        <f t="shared" si="260"/>
        <v>0.16</v>
      </c>
      <c r="I533">
        <v>6.5</v>
      </c>
      <c r="J533">
        <v>3.6</v>
      </c>
      <c r="K533">
        <f t="shared" si="261"/>
        <v>2.0106240000000001E-2</v>
      </c>
      <c r="L533">
        <f>0.000081*(G533^1.922704*I533^0.783213+0.000032*G533^2)</f>
        <v>7.2500267616995712E-2</v>
      </c>
      <c r="O533">
        <f>L533*0.61*1.07</f>
        <v>4.7320924673613103E-2</v>
      </c>
      <c r="Q533">
        <f>O533*0.531</f>
        <v>2.5127411001688558E-2</v>
      </c>
      <c r="T533">
        <f>(L533*0.61*1.07)*(1+0.2)*0.531*3.67</f>
        <v>0.11066111805143641</v>
      </c>
    </row>
    <row r="534" spans="1:20" hidden="1" x14ac:dyDescent="0.3">
      <c r="A534" s="26">
        <v>53001</v>
      </c>
      <c r="B534">
        <v>223</v>
      </c>
      <c r="C534" s="26" t="s">
        <v>211</v>
      </c>
      <c r="D534">
        <v>3</v>
      </c>
      <c r="E534" t="s">
        <v>212</v>
      </c>
      <c r="F534">
        <v>2</v>
      </c>
      <c r="G534">
        <v>21.5</v>
      </c>
      <c r="H534">
        <f t="shared" si="260"/>
        <v>0.215</v>
      </c>
      <c r="I534">
        <v>14.6</v>
      </c>
      <c r="J534">
        <v>10.5</v>
      </c>
      <c r="K534">
        <f t="shared" si="261"/>
        <v>3.6305114999999999E-2</v>
      </c>
      <c r="L534">
        <f>0.000062*(G534^1.947206*I534^0.894551+0.000039*G534^2)</f>
        <v>0.26822464213376157</v>
      </c>
      <c r="O534">
        <f>L534*0.47*0.75</f>
        <v>9.4549186352150941E-2</v>
      </c>
      <c r="Q534">
        <f>O534*0.52</f>
        <v>4.9165576903118492E-2</v>
      </c>
      <c r="T534">
        <f>(L534*0.47*0.75)*(1+2)*0.52*3.67</f>
        <v>0.54131300170333463</v>
      </c>
    </row>
    <row r="535" spans="1:20" hidden="1" x14ac:dyDescent="0.3">
      <c r="A535" s="26">
        <v>53001</v>
      </c>
      <c r="B535">
        <v>223</v>
      </c>
      <c r="C535" s="26" t="s">
        <v>211</v>
      </c>
      <c r="D535">
        <v>4</v>
      </c>
      <c r="E535" t="s">
        <v>222</v>
      </c>
      <c r="F535">
        <v>3</v>
      </c>
      <c r="G535">
        <v>10</v>
      </c>
      <c r="H535">
        <f t="shared" si="260"/>
        <v>0.1</v>
      </c>
      <c r="I535">
        <v>3.5</v>
      </c>
      <c r="J535">
        <v>1.3</v>
      </c>
      <c r="K535">
        <f t="shared" si="261"/>
        <v>7.8540000000000016E-3</v>
      </c>
      <c r="L535">
        <f t="shared" ref="L535:L536" si="270">0.000081*(G535^1.922704*I535^0.783213+0.000032*G535^2)</f>
        <v>1.8084912365044031E-2</v>
      </c>
      <c r="O535">
        <f>L535*0.61*1.07</f>
        <v>1.1804022300664239E-2</v>
      </c>
      <c r="Q535">
        <f t="shared" ref="Q535:Q536" si="271">O535*0.531</f>
        <v>6.2679358416527116E-3</v>
      </c>
      <c r="T535">
        <f>(L535*0.61*1.07)*(1+0.2)*0.531*3.67</f>
        <v>2.7603989446638541E-2</v>
      </c>
    </row>
    <row r="536" spans="1:20" hidden="1" x14ac:dyDescent="0.3">
      <c r="A536" s="26">
        <v>53001</v>
      </c>
      <c r="B536">
        <v>223</v>
      </c>
      <c r="C536" s="26" t="s">
        <v>211</v>
      </c>
      <c r="D536">
        <v>5</v>
      </c>
      <c r="E536" t="s">
        <v>222</v>
      </c>
      <c r="F536">
        <v>3</v>
      </c>
      <c r="G536">
        <v>19.5</v>
      </c>
      <c r="H536">
        <f t="shared" si="260"/>
        <v>0.19500000000000001</v>
      </c>
      <c r="I536">
        <v>8.6</v>
      </c>
      <c r="J536">
        <v>2.5</v>
      </c>
      <c r="K536">
        <f t="shared" si="261"/>
        <v>2.9864835000000003E-2</v>
      </c>
      <c r="L536">
        <f t="shared" si="270"/>
        <v>0.13205483387274466</v>
      </c>
      <c r="O536">
        <f>L536*0.61*1.07</f>
        <v>8.6192190068740446E-2</v>
      </c>
      <c r="Q536">
        <f t="shared" si="271"/>
        <v>4.5768052926501178E-2</v>
      </c>
      <c r="T536">
        <f>(L536*0.61*1.07)*(1+0.2)*0.531*3.67</f>
        <v>0.20156250508831117</v>
      </c>
    </row>
    <row r="537" spans="1:20" hidden="1" x14ac:dyDescent="0.3">
      <c r="A537" s="26">
        <v>53001</v>
      </c>
      <c r="B537">
        <v>223</v>
      </c>
      <c r="C537" s="26" t="s">
        <v>211</v>
      </c>
      <c r="D537">
        <v>6</v>
      </c>
      <c r="E537" t="s">
        <v>212</v>
      </c>
      <c r="F537">
        <v>1</v>
      </c>
      <c r="G537">
        <v>31</v>
      </c>
      <c r="H537">
        <f t="shared" si="260"/>
        <v>0.31</v>
      </c>
      <c r="I537">
        <v>15.6</v>
      </c>
      <c r="J537">
        <v>8.6999999999999993</v>
      </c>
      <c r="K537">
        <f t="shared" si="261"/>
        <v>7.5476940000000006E-2</v>
      </c>
      <c r="L537">
        <f>0.000062*(G537^1.947206*I537^0.894551+0.000039*G537^2)</f>
        <v>0.58035358210894195</v>
      </c>
      <c r="O537">
        <f>L537*0.47*0.75</f>
        <v>0.20457463769340201</v>
      </c>
      <c r="Q537">
        <f>O537*0.52</f>
        <v>0.10637881160056904</v>
      </c>
      <c r="T537">
        <f>(L537*0.47*0.75)*(1+2)*0.52*3.67</f>
        <v>1.171230715722265</v>
      </c>
    </row>
    <row r="538" spans="1:20" hidden="1" x14ac:dyDescent="0.3">
      <c r="A538" s="26">
        <v>53001</v>
      </c>
      <c r="B538">
        <v>223</v>
      </c>
      <c r="C538" s="26" t="s">
        <v>211</v>
      </c>
      <c r="D538">
        <v>7</v>
      </c>
      <c r="E538" t="s">
        <v>222</v>
      </c>
      <c r="F538">
        <v>3</v>
      </c>
      <c r="G538">
        <v>9.5</v>
      </c>
      <c r="H538">
        <f t="shared" si="260"/>
        <v>9.5000000000000001E-2</v>
      </c>
      <c r="I538">
        <v>1.8</v>
      </c>
      <c r="J538">
        <v>1</v>
      </c>
      <c r="K538">
        <f t="shared" si="261"/>
        <v>7.088235E-3</v>
      </c>
      <c r="L538">
        <f>0.000081*(G538^1.922704*I538^0.783213+0.000032*G538^2)</f>
        <v>9.7342229072193854E-3</v>
      </c>
      <c r="O538">
        <f>L538*0.61*1.07</f>
        <v>6.3535272915420929E-3</v>
      </c>
      <c r="Q538">
        <f>O538*0.531</f>
        <v>3.3737229918088516E-3</v>
      </c>
      <c r="T538">
        <f>(L538*0.61*1.07)*(1+0.2)*0.531*3.67</f>
        <v>1.4857876055926181E-2</v>
      </c>
    </row>
    <row r="539" spans="1:20" hidden="1" x14ac:dyDescent="0.3">
      <c r="A539" s="26">
        <v>53001</v>
      </c>
      <c r="B539">
        <v>223</v>
      </c>
      <c r="C539" s="26" t="s">
        <v>211</v>
      </c>
      <c r="D539">
        <v>8</v>
      </c>
      <c r="E539" t="s">
        <v>219</v>
      </c>
      <c r="F539">
        <v>3</v>
      </c>
      <c r="G539">
        <v>13</v>
      </c>
      <c r="H539">
        <f t="shared" si="260"/>
        <v>0.13</v>
      </c>
      <c r="I539">
        <v>5.6</v>
      </c>
      <c r="J539">
        <v>4</v>
      </c>
      <c r="K539">
        <f t="shared" si="261"/>
        <v>1.3273260000000002E-2</v>
      </c>
      <c r="L539">
        <f>0.000084*(G539^1.894314*I539^0.808223+0.000034*G539^2)</f>
        <v>4.3565766239720791E-2</v>
      </c>
      <c r="M539">
        <v>0.75</v>
      </c>
      <c r="N539">
        <v>1.07</v>
      </c>
      <c r="O539">
        <f>L539*M539*N539</f>
        <v>3.4961527407375931E-2</v>
      </c>
      <c r="P539">
        <v>0.53100000000000003</v>
      </c>
      <c r="Q539">
        <f>O539*P539</f>
        <v>1.856457105331662E-2</v>
      </c>
      <c r="R539" t="s">
        <v>269</v>
      </c>
      <c r="S539">
        <v>3.67</v>
      </c>
      <c r="T539">
        <f>(L539*M539*N539)*(1+0.2)*P539*S539</f>
        <v>8.1758370918806389E-2</v>
      </c>
    </row>
    <row r="540" spans="1:20" hidden="1" x14ac:dyDescent="0.3">
      <c r="A540" s="26"/>
      <c r="C540" s="26"/>
      <c r="K540"/>
    </row>
    <row r="541" spans="1:20" hidden="1" x14ac:dyDescent="0.3">
      <c r="A541" s="26">
        <v>53001</v>
      </c>
      <c r="B541">
        <v>223</v>
      </c>
      <c r="C541" s="26" t="s">
        <v>211</v>
      </c>
      <c r="D541">
        <v>10</v>
      </c>
      <c r="E541" t="s">
        <v>216</v>
      </c>
      <c r="F541">
        <v>3</v>
      </c>
      <c r="G541">
        <v>9</v>
      </c>
      <c r="H541">
        <f t="shared" si="260"/>
        <v>0.09</v>
      </c>
      <c r="I541">
        <v>4.4000000000000004</v>
      </c>
      <c r="J541">
        <v>1.7</v>
      </c>
      <c r="K541">
        <f t="shared" si="261"/>
        <v>6.3617399999999994E-3</v>
      </c>
      <c r="L541">
        <f>0.000086*(G541^1.882935*I541^0.813269+0.000016*G541^2)</f>
        <v>1.7971233167542778E-2</v>
      </c>
      <c r="O541">
        <f>L541*0.45*0.75</f>
        <v>6.0652911940456879E-3</v>
      </c>
      <c r="Q541">
        <f>O541*0.52</f>
        <v>3.1539514209037579E-3</v>
      </c>
      <c r="T541">
        <f>(L541*0.45*0.75)*(1+0.2)*0.52*3.67</f>
        <v>1.3890002057660148E-2</v>
      </c>
    </row>
    <row r="542" spans="1:20" hidden="1" x14ac:dyDescent="0.3">
      <c r="A542" s="26">
        <v>53001</v>
      </c>
      <c r="B542">
        <v>223</v>
      </c>
      <c r="C542" s="26" t="s">
        <v>211</v>
      </c>
      <c r="D542">
        <v>11</v>
      </c>
      <c r="E542" t="s">
        <v>212</v>
      </c>
      <c r="F542">
        <v>1</v>
      </c>
      <c r="G542">
        <v>26.5</v>
      </c>
      <c r="H542">
        <f t="shared" si="260"/>
        <v>0.26500000000000001</v>
      </c>
      <c r="I542">
        <v>17</v>
      </c>
      <c r="J542">
        <v>12.1</v>
      </c>
      <c r="K542">
        <f t="shared" si="261"/>
        <v>5.5154715000000007E-2</v>
      </c>
      <c r="L542">
        <f>0.000062*(G542^1.947206*I542^0.894551+0.000039*G542^2)</f>
        <v>0.46179104269743937</v>
      </c>
      <c r="O542">
        <f>L542*0.47*0.75</f>
        <v>0.16278134255084736</v>
      </c>
      <c r="Q542">
        <f>O542*0.52</f>
        <v>8.4646298126440631E-2</v>
      </c>
      <c r="T542">
        <f>(L542*0.47*0.75)*(1+2)*0.52*3.67</f>
        <v>0.93195574237211132</v>
      </c>
    </row>
    <row r="543" spans="1:20" hidden="1" x14ac:dyDescent="0.3">
      <c r="A543" s="26">
        <v>53001</v>
      </c>
      <c r="B543">
        <v>223</v>
      </c>
      <c r="C543" s="26" t="s">
        <v>211</v>
      </c>
      <c r="D543">
        <v>12</v>
      </c>
      <c r="E543" t="s">
        <v>222</v>
      </c>
      <c r="F543">
        <v>3</v>
      </c>
      <c r="G543">
        <v>18</v>
      </c>
      <c r="H543">
        <f t="shared" si="260"/>
        <v>0.18</v>
      </c>
      <c r="I543">
        <v>8.6</v>
      </c>
      <c r="J543">
        <v>4.0999999999999996</v>
      </c>
      <c r="K543">
        <f t="shared" si="261"/>
        <v>2.5446959999999998E-2</v>
      </c>
      <c r="L543">
        <f t="shared" ref="L543:L545" si="272">0.000081*(G543^1.922704*I543^0.783213+0.000032*G543^2)</f>
        <v>0.11321840763950579</v>
      </c>
      <c r="O543">
        <f>L543*0.61*1.07</f>
        <v>7.3897654666305435E-2</v>
      </c>
      <c r="Q543">
        <f t="shared" ref="Q543:Q545" si="273">O543*0.531</f>
        <v>3.9239654627808186E-2</v>
      </c>
      <c r="T543">
        <f>(L543*0.61*1.07)*(1+0.2)*0.531*3.67</f>
        <v>0.17281143898086726</v>
      </c>
    </row>
    <row r="544" spans="1:20" hidden="1" x14ac:dyDescent="0.3">
      <c r="A544" s="26">
        <v>53001</v>
      </c>
      <c r="B544">
        <v>223</v>
      </c>
      <c r="C544" s="26" t="s">
        <v>211</v>
      </c>
      <c r="D544">
        <v>13</v>
      </c>
      <c r="E544" t="s">
        <v>222</v>
      </c>
      <c r="F544">
        <v>3</v>
      </c>
      <c r="G544">
        <v>27</v>
      </c>
      <c r="H544">
        <f t="shared" si="260"/>
        <v>0.27</v>
      </c>
      <c r="I544">
        <v>7.7</v>
      </c>
      <c r="J544">
        <v>2.1</v>
      </c>
      <c r="K544">
        <f t="shared" si="261"/>
        <v>5.7255660000000007E-2</v>
      </c>
      <c r="L544">
        <f t="shared" si="272"/>
        <v>0.22640631627518085</v>
      </c>
      <c r="O544">
        <f>L544*0.61*1.07</f>
        <v>0.14777540263281055</v>
      </c>
      <c r="Q544">
        <f t="shared" si="273"/>
        <v>7.8468738798022408E-2</v>
      </c>
      <c r="T544">
        <f>(L544*0.61*1.07)*(1+0.2)*0.531*3.67</f>
        <v>0.34557632566649071</v>
      </c>
    </row>
    <row r="545" spans="1:24" hidden="1" x14ac:dyDescent="0.3">
      <c r="A545" s="26">
        <v>53001</v>
      </c>
      <c r="B545">
        <v>223</v>
      </c>
      <c r="C545" s="26" t="s">
        <v>211</v>
      </c>
      <c r="D545">
        <v>14</v>
      </c>
      <c r="E545" t="s">
        <v>222</v>
      </c>
      <c r="F545">
        <v>3</v>
      </c>
      <c r="G545">
        <v>16.8</v>
      </c>
      <c r="H545">
        <f t="shared" si="260"/>
        <v>0.16800000000000001</v>
      </c>
      <c r="I545">
        <v>5.7</v>
      </c>
      <c r="J545">
        <v>3.1</v>
      </c>
      <c r="K545">
        <f t="shared" si="261"/>
        <v>2.2167129600000002E-2</v>
      </c>
      <c r="L545">
        <f t="shared" si="272"/>
        <v>7.184681353255605E-2</v>
      </c>
      <c r="O545">
        <f>L545*0.61*1.07</f>
        <v>4.6894415192699337E-2</v>
      </c>
      <c r="Q545">
        <f t="shared" si="273"/>
        <v>2.490093446732335E-2</v>
      </c>
      <c r="T545">
        <f>(L545*0.61*1.07)*(1+0.2)*0.531*3.67</f>
        <v>0.10966371539409202</v>
      </c>
    </row>
    <row r="546" spans="1:24" hidden="1" x14ac:dyDescent="0.3">
      <c r="A546" s="26"/>
      <c r="C546" s="26"/>
      <c r="K546"/>
    </row>
    <row r="547" spans="1:24" hidden="1" x14ac:dyDescent="0.3">
      <c r="A547" s="26">
        <v>53001</v>
      </c>
      <c r="B547">
        <v>223</v>
      </c>
      <c r="C547" s="26" t="s">
        <v>211</v>
      </c>
      <c r="D547">
        <v>16</v>
      </c>
      <c r="E547" t="s">
        <v>222</v>
      </c>
      <c r="F547">
        <v>3</v>
      </c>
      <c r="G547">
        <v>22</v>
      </c>
      <c r="H547">
        <f t="shared" si="260"/>
        <v>0.22</v>
      </c>
      <c r="I547">
        <v>8.6</v>
      </c>
      <c r="J547">
        <v>4.7</v>
      </c>
      <c r="K547">
        <f t="shared" si="261"/>
        <v>3.8013359999999996E-2</v>
      </c>
      <c r="L547">
        <f t="shared" ref="L547:L548" si="274">0.000081*(G547^1.922704*I547^0.783213+0.000032*G547^2)</f>
        <v>0.16652562958322178</v>
      </c>
      <c r="O547">
        <f>L547*0.61*1.07</f>
        <v>0.10869127842896886</v>
      </c>
      <c r="Q547">
        <f t="shared" ref="Q547:Q548" si="275">O547*0.531</f>
        <v>5.7715068845782466E-2</v>
      </c>
      <c r="T547">
        <f>(L547*0.61*1.07)*(1+0.2)*0.531*3.67</f>
        <v>0.25417716319682598</v>
      </c>
    </row>
    <row r="548" spans="1:24" hidden="1" x14ac:dyDescent="0.3">
      <c r="A548" s="26">
        <v>53001</v>
      </c>
      <c r="B548">
        <v>223</v>
      </c>
      <c r="C548" s="26" t="s">
        <v>211</v>
      </c>
      <c r="D548">
        <v>17</v>
      </c>
      <c r="E548" t="s">
        <v>222</v>
      </c>
      <c r="F548">
        <v>3</v>
      </c>
      <c r="G548">
        <v>26.1</v>
      </c>
      <c r="H548">
        <f t="shared" si="260"/>
        <v>0.26100000000000001</v>
      </c>
      <c r="I548">
        <v>8.8000000000000007</v>
      </c>
      <c r="J548">
        <v>3.5</v>
      </c>
      <c r="K548">
        <f t="shared" si="261"/>
        <v>5.3502233400000002E-2</v>
      </c>
      <c r="L548">
        <f t="shared" si="274"/>
        <v>0.23550479398051161</v>
      </c>
      <c r="O548">
        <f>L548*0.61*1.07</f>
        <v>0.15371397903107994</v>
      </c>
      <c r="Q548">
        <f t="shared" si="275"/>
        <v>8.1622122865503452E-2</v>
      </c>
      <c r="T548">
        <f>(L548*0.61*1.07)*(1+0.2)*0.531*3.67</f>
        <v>0.35946382909967717</v>
      </c>
    </row>
    <row r="549" spans="1:24" hidden="1" x14ac:dyDescent="0.3">
      <c r="A549" s="26">
        <v>53001</v>
      </c>
      <c r="B549">
        <v>223</v>
      </c>
      <c r="C549" s="26" t="s">
        <v>211</v>
      </c>
      <c r="D549">
        <v>18</v>
      </c>
      <c r="E549" t="s">
        <v>212</v>
      </c>
      <c r="F549">
        <v>1</v>
      </c>
      <c r="G549">
        <v>32</v>
      </c>
      <c r="H549">
        <f t="shared" si="260"/>
        <v>0.32</v>
      </c>
      <c r="I549">
        <v>16.600000000000001</v>
      </c>
      <c r="J549">
        <v>12.1</v>
      </c>
      <c r="K549">
        <f t="shared" si="261"/>
        <v>8.0424960000000004E-2</v>
      </c>
      <c r="L549">
        <f>0.000062*(G549^1.947206*I549^0.894551+0.000039*G549^2)</f>
        <v>0.65264845775299496</v>
      </c>
      <c r="O549">
        <f>L549*0.47*0.75</f>
        <v>0.23005858135793072</v>
      </c>
      <c r="Q549">
        <f>O549*0.52</f>
        <v>0.11963046230612398</v>
      </c>
      <c r="T549">
        <f>(L549*0.47*0.75)*(1+2)*0.52*3.67</f>
        <v>1.3171313899904249</v>
      </c>
    </row>
    <row r="550" spans="1:24" s="13" customFormat="1" hidden="1" x14ac:dyDescent="0.3">
      <c r="A550" s="29"/>
      <c r="C550" s="29"/>
      <c r="H550"/>
      <c r="K550"/>
      <c r="L550"/>
      <c r="M550"/>
      <c r="N550"/>
      <c r="O550"/>
      <c r="P550"/>
    </row>
    <row r="551" spans="1:24" s="13" customFormat="1" hidden="1" x14ac:dyDescent="0.3">
      <c r="A551" s="29"/>
      <c r="C551" s="29"/>
      <c r="H551"/>
      <c r="K551"/>
      <c r="L551"/>
      <c r="M551"/>
      <c r="N551"/>
      <c r="O551"/>
      <c r="P551"/>
    </row>
    <row r="552" spans="1:24" s="13" customFormat="1" hidden="1" x14ac:dyDescent="0.3">
      <c r="A552" s="29"/>
      <c r="C552" s="29"/>
      <c r="H552"/>
      <c r="K552"/>
      <c r="L552"/>
      <c r="M552"/>
      <c r="N552"/>
      <c r="O552"/>
      <c r="P552"/>
    </row>
    <row r="553" spans="1:24" hidden="1" x14ac:dyDescent="0.3">
      <c r="A553" s="26">
        <v>53001</v>
      </c>
      <c r="B553">
        <v>223</v>
      </c>
      <c r="C553" s="26" t="s">
        <v>211</v>
      </c>
      <c r="D553">
        <v>22</v>
      </c>
      <c r="E553" t="s">
        <v>222</v>
      </c>
      <c r="F553">
        <v>3</v>
      </c>
      <c r="G553">
        <v>17</v>
      </c>
      <c r="H553">
        <f t="shared" si="260"/>
        <v>0.17</v>
      </c>
      <c r="I553">
        <v>6.1</v>
      </c>
      <c r="J553">
        <v>1.9</v>
      </c>
      <c r="K553">
        <f t="shared" si="261"/>
        <v>2.2698060000000003E-2</v>
      </c>
      <c r="L553">
        <f t="shared" ref="L553:L554" si="276">0.000081*(G553^1.922704*I553^0.783213+0.000032*G553^2)</f>
        <v>7.7510192429360747E-2</v>
      </c>
      <c r="O553">
        <f>L553*0.61*1.07</f>
        <v>5.059090259864376E-2</v>
      </c>
      <c r="Q553">
        <f t="shared" ref="Q553:Q554" si="277">O553*0.531</f>
        <v>2.6863769279879837E-2</v>
      </c>
      <c r="T553">
        <f>(L553*0.61*1.07)*(1+0.2)*0.531*3.67</f>
        <v>0.11830803990859079</v>
      </c>
    </row>
    <row r="554" spans="1:24" hidden="1" x14ac:dyDescent="0.3">
      <c r="A554" s="26">
        <v>53001</v>
      </c>
      <c r="B554">
        <v>223</v>
      </c>
      <c r="C554" s="26" t="s">
        <v>211</v>
      </c>
      <c r="D554">
        <v>23</v>
      </c>
      <c r="E554" t="s">
        <v>222</v>
      </c>
      <c r="F554">
        <v>3</v>
      </c>
      <c r="G554">
        <v>13.8</v>
      </c>
      <c r="H554">
        <f t="shared" si="260"/>
        <v>0.13800000000000001</v>
      </c>
      <c r="I554">
        <v>3.7</v>
      </c>
      <c r="J554">
        <v>1.4</v>
      </c>
      <c r="K554">
        <f t="shared" si="261"/>
        <v>1.4957157600000002E-2</v>
      </c>
      <c r="L554">
        <f t="shared" si="276"/>
        <v>3.5088450024295857E-2</v>
      </c>
      <c r="O554">
        <f>L554*0.61*1.07</f>
        <v>2.2902231330857909E-2</v>
      </c>
      <c r="Q554">
        <f t="shared" si="277"/>
        <v>1.216108483668555E-2</v>
      </c>
      <c r="T554">
        <f>(L554*0.61*1.07)*(1+0.2)*0.531*3.67</f>
        <v>5.3557417620763159E-2</v>
      </c>
    </row>
    <row r="555" spans="1:24" hidden="1" x14ac:dyDescent="0.3">
      <c r="A555" s="26">
        <v>53001</v>
      </c>
      <c r="B555">
        <v>223</v>
      </c>
      <c r="C555" s="26" t="s">
        <v>211</v>
      </c>
      <c r="D555">
        <v>24</v>
      </c>
      <c r="E555" t="s">
        <v>212</v>
      </c>
      <c r="F555">
        <v>1</v>
      </c>
      <c r="G555">
        <v>40</v>
      </c>
      <c r="H555">
        <f t="shared" si="260"/>
        <v>0.4</v>
      </c>
      <c r="I555">
        <v>18.100000000000001</v>
      </c>
      <c r="J555">
        <v>8.5</v>
      </c>
      <c r="K555">
        <f t="shared" si="261"/>
        <v>0.12566400000000003</v>
      </c>
      <c r="L555">
        <f>0.000062*(G555^1.947206*I555^0.894551+0.000039*G555^2)</f>
        <v>1.0889092494289236</v>
      </c>
      <c r="O555">
        <f>L555*0.47*0.75</f>
        <v>0.3838405104236956</v>
      </c>
      <c r="Q555">
        <f>O555*0.52</f>
        <v>0.19959706542032171</v>
      </c>
      <c r="T555">
        <f>(L555*0.47*0.75)*(1+2)*0.52*3.67</f>
        <v>2.1975636902777422</v>
      </c>
      <c r="U555">
        <v>60</v>
      </c>
      <c r="V555">
        <v>68</v>
      </c>
      <c r="W555">
        <v>6</v>
      </c>
      <c r="X555">
        <v>0</v>
      </c>
    </row>
    <row r="556" spans="1:24" hidden="1" x14ac:dyDescent="0.3">
      <c r="A556" s="26">
        <v>53001</v>
      </c>
      <c r="B556">
        <v>223</v>
      </c>
      <c r="C556" s="26" t="s">
        <v>211</v>
      </c>
      <c r="D556">
        <v>25</v>
      </c>
      <c r="E556" t="s">
        <v>222</v>
      </c>
      <c r="F556">
        <v>7</v>
      </c>
      <c r="G556">
        <v>21.5</v>
      </c>
      <c r="H556">
        <f t="shared" si="260"/>
        <v>0.215</v>
      </c>
      <c r="I556">
        <v>2.7</v>
      </c>
      <c r="J556">
        <v>0</v>
      </c>
      <c r="K556">
        <f t="shared" si="261"/>
        <v>3.6305114999999999E-2</v>
      </c>
      <c r="L556">
        <f t="shared" ref="L556:L560" si="278">0.000081*(G556^1.922704*I556^0.783213+0.000032*G556^2)</f>
        <v>6.4302458182939004E-2</v>
      </c>
      <c r="O556">
        <f>L556*0.61*1.07</f>
        <v>4.1970214456004289E-2</v>
      </c>
      <c r="Q556">
        <f t="shared" ref="Q556:Q560" si="279">O556*0.531</f>
        <v>2.2286183876138278E-2</v>
      </c>
      <c r="T556">
        <f>(L556*0.61*1.07)*(1+0.2)*0.531*3.67</f>
        <v>9.8148353790512968E-2</v>
      </c>
    </row>
    <row r="557" spans="1:24" hidden="1" x14ac:dyDescent="0.3">
      <c r="A557" s="26">
        <v>53001</v>
      </c>
      <c r="B557">
        <v>223</v>
      </c>
      <c r="C557" s="26" t="s">
        <v>211</v>
      </c>
      <c r="D557">
        <v>26</v>
      </c>
      <c r="E557" t="s">
        <v>222</v>
      </c>
      <c r="F557">
        <v>3</v>
      </c>
      <c r="G557">
        <v>16</v>
      </c>
      <c r="H557">
        <f t="shared" si="260"/>
        <v>0.16</v>
      </c>
      <c r="I557">
        <v>5.8</v>
      </c>
      <c r="J557">
        <v>1.9</v>
      </c>
      <c r="K557">
        <f t="shared" si="261"/>
        <v>2.0106240000000001E-2</v>
      </c>
      <c r="L557">
        <f t="shared" si="278"/>
        <v>6.6310515024051789E-2</v>
      </c>
      <c r="O557">
        <f>L557*0.61*1.07</f>
        <v>4.3280873156198607E-2</v>
      </c>
      <c r="Q557">
        <f t="shared" si="279"/>
        <v>2.298214364594146E-2</v>
      </c>
      <c r="T557">
        <f>(L557*0.61*1.07)*(1+0.2)*0.531*3.67</f>
        <v>0.1012133606167262</v>
      </c>
    </row>
    <row r="558" spans="1:24" hidden="1" x14ac:dyDescent="0.3">
      <c r="A558" s="26">
        <v>53001</v>
      </c>
      <c r="B558">
        <v>223</v>
      </c>
      <c r="C558" s="26" t="s">
        <v>211</v>
      </c>
      <c r="D558">
        <v>27</v>
      </c>
      <c r="E558" t="s">
        <v>222</v>
      </c>
      <c r="F558">
        <v>7</v>
      </c>
      <c r="G558">
        <v>24</v>
      </c>
      <c r="H558">
        <f t="shared" si="260"/>
        <v>0.24</v>
      </c>
      <c r="I558">
        <v>3.6</v>
      </c>
      <c r="J558">
        <v>0</v>
      </c>
      <c r="K558">
        <f t="shared" si="261"/>
        <v>4.5239040000000001E-2</v>
      </c>
      <c r="L558">
        <f t="shared" si="278"/>
        <v>9.9525085572659031E-2</v>
      </c>
      <c r="O558">
        <f>L558*0.61*1.07</f>
        <v>6.4960023353274554E-2</v>
      </c>
      <c r="Q558">
        <f t="shared" si="279"/>
        <v>3.449377240058879E-2</v>
      </c>
      <c r="T558">
        <f>(L558*0.61*1.07)*(1+0.2)*0.531*3.67</f>
        <v>0.15191057365219304</v>
      </c>
    </row>
    <row r="559" spans="1:24" hidden="1" x14ac:dyDescent="0.3">
      <c r="A559" s="26">
        <v>53001</v>
      </c>
      <c r="B559">
        <v>223</v>
      </c>
      <c r="C559" s="26" t="s">
        <v>211</v>
      </c>
      <c r="D559">
        <v>28</v>
      </c>
      <c r="E559" t="s">
        <v>222</v>
      </c>
      <c r="F559">
        <v>7</v>
      </c>
      <c r="G559">
        <v>19</v>
      </c>
      <c r="H559">
        <f t="shared" si="260"/>
        <v>0.19</v>
      </c>
      <c r="I559">
        <v>4</v>
      </c>
      <c r="J559">
        <v>0</v>
      </c>
      <c r="K559">
        <f t="shared" si="261"/>
        <v>2.835294E-2</v>
      </c>
      <c r="L559">
        <f t="shared" si="278"/>
        <v>6.897580631791668E-2</v>
      </c>
      <c r="O559">
        <f>L559*0.61*1.07</f>
        <v>4.502050878370422E-2</v>
      </c>
      <c r="Q559">
        <f t="shared" si="279"/>
        <v>2.3905890164146942E-2</v>
      </c>
      <c r="T559">
        <f>(L559*0.61*1.07)*(1+0.2)*0.531*3.67</f>
        <v>0.10528154028290314</v>
      </c>
    </row>
    <row r="560" spans="1:24" hidden="1" x14ac:dyDescent="0.3">
      <c r="A560" s="26">
        <v>53001</v>
      </c>
      <c r="B560">
        <v>223</v>
      </c>
      <c r="C560" s="26" t="s">
        <v>211</v>
      </c>
      <c r="D560">
        <v>29</v>
      </c>
      <c r="E560" t="s">
        <v>222</v>
      </c>
      <c r="F560">
        <v>7</v>
      </c>
      <c r="G560">
        <v>21.1</v>
      </c>
      <c r="H560">
        <f t="shared" si="260"/>
        <v>0.21100000000000002</v>
      </c>
      <c r="I560">
        <v>7.5</v>
      </c>
      <c r="J560">
        <v>0</v>
      </c>
      <c r="K560">
        <f t="shared" si="261"/>
        <v>3.4966793400000008E-2</v>
      </c>
      <c r="L560">
        <f t="shared" si="278"/>
        <v>0.13805469484229657</v>
      </c>
      <c r="O560">
        <f>L560*0.61*1.07</f>
        <v>9.0108299323566968E-2</v>
      </c>
      <c r="Q560">
        <f t="shared" si="279"/>
        <v>4.7847506940814064E-2</v>
      </c>
      <c r="T560">
        <f>(L560*0.61*1.07)*(1+0.2)*0.531*3.67</f>
        <v>0.21072042056734511</v>
      </c>
    </row>
    <row r="561" spans="1:24" hidden="1" x14ac:dyDescent="0.3">
      <c r="A561" s="26">
        <v>53001</v>
      </c>
      <c r="B561">
        <v>223</v>
      </c>
      <c r="C561" s="26" t="s">
        <v>211</v>
      </c>
      <c r="D561">
        <v>30</v>
      </c>
      <c r="E561" t="s">
        <v>212</v>
      </c>
      <c r="F561">
        <v>1</v>
      </c>
      <c r="G561">
        <v>58</v>
      </c>
      <c r="H561">
        <f t="shared" si="260"/>
        <v>0.57999999999999996</v>
      </c>
      <c r="I561">
        <v>22.2</v>
      </c>
      <c r="J561">
        <v>10</v>
      </c>
      <c r="K561">
        <f t="shared" si="261"/>
        <v>0.26420855999999998</v>
      </c>
      <c r="L561">
        <f>0.000062*(G561^1.947206*I561^0.894551+0.000039*G561^2)</f>
        <v>2.6948336995142945</v>
      </c>
      <c r="O561">
        <f>L561*0.47*0.75</f>
        <v>0.94992887907878876</v>
      </c>
      <c r="Q561">
        <f>O561*0.52</f>
        <v>0.49396301712097018</v>
      </c>
      <c r="T561">
        <f>(L561*0.47*0.75)*(1+2)*0.52*3.67</f>
        <v>5.4385328185018817</v>
      </c>
      <c r="U561">
        <v>88</v>
      </c>
      <c r="V561">
        <v>96</v>
      </c>
      <c r="W561">
        <v>8</v>
      </c>
      <c r="X561">
        <v>8</v>
      </c>
    </row>
    <row r="562" spans="1:24" hidden="1" x14ac:dyDescent="0.3">
      <c r="A562" s="26">
        <v>53001</v>
      </c>
      <c r="B562">
        <v>223</v>
      </c>
      <c r="C562" s="26" t="s">
        <v>211</v>
      </c>
      <c r="D562">
        <v>31</v>
      </c>
      <c r="E562" t="s">
        <v>222</v>
      </c>
      <c r="F562">
        <v>3</v>
      </c>
      <c r="G562">
        <v>11</v>
      </c>
      <c r="H562">
        <f t="shared" si="260"/>
        <v>0.11</v>
      </c>
      <c r="I562">
        <v>4.7</v>
      </c>
      <c r="J562">
        <v>1.9</v>
      </c>
      <c r="K562">
        <f t="shared" si="261"/>
        <v>9.503339999999999E-3</v>
      </c>
      <c r="L562">
        <f t="shared" ref="L562:L566" si="280">0.000081*(G562^1.922704*I562^0.783213+0.000032*G562^2)</f>
        <v>2.7363752744734779E-2</v>
      </c>
      <c r="O562">
        <f>L562*0.61*1.07</f>
        <v>1.7860321416488391E-2</v>
      </c>
      <c r="Q562">
        <f t="shared" ref="Q562:Q566" si="281">O562*0.531</f>
        <v>9.4838306721553352E-3</v>
      </c>
      <c r="T562">
        <f>(L562*0.61*1.07)*(1+0.2)*0.531*3.67</f>
        <v>4.1766790280172099E-2</v>
      </c>
    </row>
    <row r="563" spans="1:24" hidden="1" x14ac:dyDescent="0.3">
      <c r="A563" s="26">
        <v>53001</v>
      </c>
      <c r="B563">
        <v>223</v>
      </c>
      <c r="C563" s="26" t="s">
        <v>211</v>
      </c>
      <c r="D563">
        <v>32</v>
      </c>
      <c r="E563" t="s">
        <v>222</v>
      </c>
      <c r="F563">
        <v>3</v>
      </c>
      <c r="G563">
        <v>9.5</v>
      </c>
      <c r="H563">
        <f t="shared" si="260"/>
        <v>9.5000000000000001E-2</v>
      </c>
      <c r="I563">
        <v>4.5999999999999996</v>
      </c>
      <c r="J563">
        <v>1.8</v>
      </c>
      <c r="K563">
        <f t="shared" si="261"/>
        <v>7.088235E-3</v>
      </c>
      <c r="L563">
        <f t="shared" si="280"/>
        <v>2.0297551899070516E-2</v>
      </c>
      <c r="O563">
        <f>L563*0.61*1.07</f>
        <v>1.3248212124523326E-2</v>
      </c>
      <c r="Q563">
        <f t="shared" si="281"/>
        <v>7.0348006381218868E-3</v>
      </c>
      <c r="T563">
        <f>(L563*0.61*1.07)*(1+0.2)*0.531*3.67</f>
        <v>3.098126201028879E-2</v>
      </c>
    </row>
    <row r="564" spans="1:24" hidden="1" x14ac:dyDescent="0.3">
      <c r="A564" s="26">
        <v>53001</v>
      </c>
      <c r="B564">
        <v>223</v>
      </c>
      <c r="C564" s="26" t="s">
        <v>211</v>
      </c>
      <c r="D564">
        <v>33</v>
      </c>
      <c r="E564" t="s">
        <v>222</v>
      </c>
      <c r="F564">
        <v>3</v>
      </c>
      <c r="G564">
        <v>9.3000000000000007</v>
      </c>
      <c r="H564">
        <f t="shared" si="260"/>
        <v>9.3000000000000013E-2</v>
      </c>
      <c r="I564">
        <v>4.8</v>
      </c>
      <c r="J564">
        <v>1.6</v>
      </c>
      <c r="K564">
        <f t="shared" si="261"/>
        <v>6.7929246000000016E-3</v>
      </c>
      <c r="L564">
        <f t="shared" si="280"/>
        <v>2.0144332648728711E-2</v>
      </c>
      <c r="O564">
        <f>L564*0.61*1.07</f>
        <v>1.3148205919825229E-2</v>
      </c>
      <c r="Q564">
        <f t="shared" si="281"/>
        <v>6.9816973434271975E-3</v>
      </c>
      <c r="T564">
        <f>(L564*0.61*1.07)*(1+0.2)*0.531*3.67</f>
        <v>3.0747395100453379E-2</v>
      </c>
    </row>
    <row r="565" spans="1:24" hidden="1" x14ac:dyDescent="0.3">
      <c r="A565" s="26">
        <v>53001</v>
      </c>
      <c r="B565">
        <v>223</v>
      </c>
      <c r="C565" s="26" t="s">
        <v>211</v>
      </c>
      <c r="D565">
        <v>34</v>
      </c>
      <c r="E565" t="s">
        <v>222</v>
      </c>
      <c r="F565">
        <v>3</v>
      </c>
      <c r="G565">
        <v>11</v>
      </c>
      <c r="H565">
        <f t="shared" si="260"/>
        <v>0.11</v>
      </c>
      <c r="I565">
        <v>5.6</v>
      </c>
      <c r="J565">
        <v>1.8</v>
      </c>
      <c r="K565">
        <f t="shared" si="261"/>
        <v>9.503339999999999E-3</v>
      </c>
      <c r="L565">
        <f t="shared" si="280"/>
        <v>3.1388447010322361E-2</v>
      </c>
      <c r="O565">
        <f>L565*0.61*1.07</f>
        <v>2.0487239363637406E-2</v>
      </c>
      <c r="Q565">
        <f t="shared" si="281"/>
        <v>1.0878724102091463E-2</v>
      </c>
      <c r="T565">
        <f>(L565*0.61*1.07)*(1+0.2)*0.531*3.67</f>
        <v>4.7909900945610803E-2</v>
      </c>
    </row>
    <row r="566" spans="1:24" hidden="1" x14ac:dyDescent="0.3">
      <c r="A566" s="26">
        <v>53001</v>
      </c>
      <c r="B566">
        <v>223</v>
      </c>
      <c r="C566" s="26" t="s">
        <v>211</v>
      </c>
      <c r="D566">
        <v>35</v>
      </c>
      <c r="E566" t="s">
        <v>222</v>
      </c>
      <c r="F566">
        <v>3</v>
      </c>
      <c r="G566">
        <v>7.8</v>
      </c>
      <c r="H566">
        <f t="shared" si="260"/>
        <v>7.8E-2</v>
      </c>
      <c r="I566">
        <v>4.0999999999999996</v>
      </c>
      <c r="J566">
        <v>1.7</v>
      </c>
      <c r="K566">
        <f t="shared" si="261"/>
        <v>4.7783736E-3</v>
      </c>
      <c r="L566">
        <f t="shared" si="280"/>
        <v>1.2695931105894308E-2</v>
      </c>
      <c r="O566">
        <f>L566*0.61*1.07</f>
        <v>8.2866342328172145E-3</v>
      </c>
      <c r="Q566">
        <f t="shared" si="281"/>
        <v>4.4002027776259408E-3</v>
      </c>
      <c r="T566">
        <f>(L566*0.61*1.07)*(1+0.2)*0.531*3.67</f>
        <v>1.9378493032664645E-2</v>
      </c>
    </row>
    <row r="567" spans="1:24" hidden="1" x14ac:dyDescent="0.3">
      <c r="A567" s="26">
        <v>53001</v>
      </c>
      <c r="B567">
        <v>223</v>
      </c>
      <c r="C567" s="26" t="s">
        <v>211</v>
      </c>
      <c r="D567">
        <v>36</v>
      </c>
      <c r="E567" t="s">
        <v>212</v>
      </c>
      <c r="F567">
        <v>3</v>
      </c>
      <c r="G567">
        <v>9.5</v>
      </c>
      <c r="H567">
        <f t="shared" si="260"/>
        <v>9.5000000000000001E-2</v>
      </c>
      <c r="I567">
        <v>5.8</v>
      </c>
      <c r="J567">
        <v>4</v>
      </c>
      <c r="K567">
        <f t="shared" si="261"/>
        <v>7.088235E-3</v>
      </c>
      <c r="L567">
        <f>0.000062*(G567^1.947206*I567^0.894551+0.000039*G567^2)</f>
        <v>2.3941435890187195E-2</v>
      </c>
      <c r="O567">
        <f>L567*0.47*0.75</f>
        <v>8.4393561512909852E-3</v>
      </c>
      <c r="Q567">
        <f>O567*0.52</f>
        <v>4.3884651986713123E-3</v>
      </c>
      <c r="T567">
        <f>(L567*0.47*0.75)*(1+2)*0.52*3.67</f>
        <v>4.831700183737115E-2</v>
      </c>
    </row>
    <row r="568" spans="1:24" hidden="1" x14ac:dyDescent="0.3">
      <c r="A568" s="26">
        <v>53001</v>
      </c>
      <c r="B568">
        <v>223</v>
      </c>
      <c r="C568" s="26" t="s">
        <v>211</v>
      </c>
      <c r="D568">
        <v>37</v>
      </c>
      <c r="E568" t="s">
        <v>222</v>
      </c>
      <c r="F568">
        <v>3</v>
      </c>
      <c r="G568">
        <v>11.5</v>
      </c>
      <c r="H568">
        <f t="shared" si="260"/>
        <v>0.115</v>
      </c>
      <c r="I568">
        <v>6</v>
      </c>
      <c r="J568">
        <v>2.1</v>
      </c>
      <c r="K568">
        <f t="shared" si="261"/>
        <v>1.0386915E-2</v>
      </c>
      <c r="L568">
        <f t="shared" ref="L568:L580" si="282">0.000081*(G568^1.922704*I568^0.783213+0.000032*G568^2)</f>
        <v>3.6087375612249332E-2</v>
      </c>
      <c r="O568">
        <f t="shared" ref="O568:O580" si="283">L568*0.61*1.07</f>
        <v>2.3554230062115142E-2</v>
      </c>
      <c r="Q568">
        <f t="shared" ref="Q568:Q580" si="284">O568*0.531</f>
        <v>1.250729616298314E-2</v>
      </c>
      <c r="T568">
        <f t="shared" ref="T568:T580" si="285">(L568*0.61*1.07)*(1+0.2)*0.531*3.67</f>
        <v>5.5082132301777748E-2</v>
      </c>
    </row>
    <row r="569" spans="1:24" hidden="1" x14ac:dyDescent="0.3">
      <c r="A569" s="26">
        <v>53001</v>
      </c>
      <c r="B569">
        <v>223</v>
      </c>
      <c r="C569" s="26" t="s">
        <v>211</v>
      </c>
      <c r="D569">
        <v>38</v>
      </c>
      <c r="E569" t="s">
        <v>222</v>
      </c>
      <c r="F569">
        <v>3</v>
      </c>
      <c r="G569">
        <v>12.6</v>
      </c>
      <c r="H569">
        <f t="shared" si="260"/>
        <v>0.126</v>
      </c>
      <c r="I569">
        <v>6.1</v>
      </c>
      <c r="J569">
        <v>2.2999999999999998</v>
      </c>
      <c r="K569">
        <f t="shared" si="261"/>
        <v>1.2469010400000001E-2</v>
      </c>
      <c r="L569">
        <f t="shared" si="282"/>
        <v>4.3576917336177565E-2</v>
      </c>
      <c r="O569">
        <f t="shared" si="283"/>
        <v>2.8442653945323099E-2</v>
      </c>
      <c r="Q569">
        <f t="shared" si="284"/>
        <v>1.5103049244966566E-2</v>
      </c>
      <c r="T569">
        <f t="shared" si="285"/>
        <v>6.6513828874832759E-2</v>
      </c>
    </row>
    <row r="570" spans="1:24" hidden="1" x14ac:dyDescent="0.3">
      <c r="A570" s="26">
        <v>53001</v>
      </c>
      <c r="B570">
        <v>223</v>
      </c>
      <c r="C570" s="26" t="s">
        <v>211</v>
      </c>
      <c r="D570">
        <v>39</v>
      </c>
      <c r="E570" t="s">
        <v>222</v>
      </c>
      <c r="F570">
        <v>3</v>
      </c>
      <c r="G570">
        <v>8.3000000000000007</v>
      </c>
      <c r="H570">
        <f t="shared" si="260"/>
        <v>8.3000000000000004E-2</v>
      </c>
      <c r="I570">
        <v>6</v>
      </c>
      <c r="J570">
        <v>2.2000000000000002</v>
      </c>
      <c r="K570">
        <f t="shared" si="261"/>
        <v>5.4106206000000007E-3</v>
      </c>
      <c r="L570">
        <f t="shared" si="282"/>
        <v>1.9278016220324729E-2</v>
      </c>
      <c r="O570">
        <f t="shared" si="283"/>
        <v>1.258276118700595E-2</v>
      </c>
      <c r="Q570">
        <f t="shared" si="284"/>
        <v>6.6814461903001599E-3</v>
      </c>
      <c r="T570">
        <f t="shared" si="285"/>
        <v>2.94250890220819E-2</v>
      </c>
    </row>
    <row r="571" spans="1:24" hidden="1" x14ac:dyDescent="0.3">
      <c r="A571" s="26">
        <v>53001</v>
      </c>
      <c r="B571">
        <v>223</v>
      </c>
      <c r="C571" s="26" t="s">
        <v>211</v>
      </c>
      <c r="D571">
        <v>40</v>
      </c>
      <c r="E571" t="s">
        <v>222</v>
      </c>
      <c r="F571">
        <v>5</v>
      </c>
      <c r="G571">
        <v>23</v>
      </c>
      <c r="H571">
        <f t="shared" si="260"/>
        <v>0.23</v>
      </c>
      <c r="I571">
        <v>7.4</v>
      </c>
      <c r="J571">
        <v>4.5999999999999996</v>
      </c>
      <c r="K571">
        <f t="shared" si="261"/>
        <v>4.154766E-2</v>
      </c>
      <c r="L571">
        <f t="shared" si="282"/>
        <v>0.161243364717783</v>
      </c>
      <c r="O571">
        <f t="shared" si="283"/>
        <v>0.10524354415129696</v>
      </c>
      <c r="Q571">
        <f t="shared" si="284"/>
        <v>5.5884321944338684E-2</v>
      </c>
      <c r="T571">
        <f t="shared" si="285"/>
        <v>0.24611455384286754</v>
      </c>
    </row>
    <row r="572" spans="1:24" hidden="1" x14ac:dyDescent="0.3">
      <c r="A572" s="26">
        <v>53001</v>
      </c>
      <c r="B572">
        <v>223</v>
      </c>
      <c r="C572" s="26" t="s">
        <v>211</v>
      </c>
      <c r="D572">
        <v>41</v>
      </c>
      <c r="E572" t="s">
        <v>222</v>
      </c>
      <c r="F572">
        <v>3</v>
      </c>
      <c r="G572">
        <v>8</v>
      </c>
      <c r="H572">
        <f t="shared" si="260"/>
        <v>0.08</v>
      </c>
      <c r="I572">
        <v>3</v>
      </c>
      <c r="J572">
        <v>1.6</v>
      </c>
      <c r="K572">
        <f t="shared" si="261"/>
        <v>5.0265600000000002E-3</v>
      </c>
      <c r="L572">
        <f t="shared" si="282"/>
        <v>1.0436484241098946E-2</v>
      </c>
      <c r="O572">
        <f t="shared" si="283"/>
        <v>6.8118932641652828E-3</v>
      </c>
      <c r="Q572">
        <f t="shared" si="284"/>
        <v>3.6171153232717654E-3</v>
      </c>
      <c r="T572">
        <f t="shared" si="285"/>
        <v>1.5929775883688851E-2</v>
      </c>
    </row>
    <row r="573" spans="1:24" hidden="1" x14ac:dyDescent="0.3">
      <c r="A573" s="26">
        <v>53001</v>
      </c>
      <c r="B573">
        <v>223</v>
      </c>
      <c r="C573" s="26" t="s">
        <v>211</v>
      </c>
      <c r="D573">
        <v>42</v>
      </c>
      <c r="E573" t="s">
        <v>222</v>
      </c>
      <c r="F573">
        <v>5</v>
      </c>
      <c r="G573">
        <v>14</v>
      </c>
      <c r="H573">
        <f t="shared" si="260"/>
        <v>0.14000000000000001</v>
      </c>
      <c r="I573">
        <v>6.6</v>
      </c>
      <c r="J573">
        <v>2.27</v>
      </c>
      <c r="K573">
        <f t="shared" si="261"/>
        <v>1.5393840000000002E-2</v>
      </c>
      <c r="L573">
        <f t="shared" si="282"/>
        <v>5.6758554857890699E-2</v>
      </c>
      <c r="O573">
        <f t="shared" si="283"/>
        <v>3.7046308755745265E-2</v>
      </c>
      <c r="Q573">
        <f t="shared" si="284"/>
        <v>1.9671589949300738E-2</v>
      </c>
      <c r="T573">
        <f t="shared" si="285"/>
        <v>8.6633682136720444E-2</v>
      </c>
    </row>
    <row r="574" spans="1:24" hidden="1" x14ac:dyDescent="0.3">
      <c r="A574" s="26">
        <v>53001</v>
      </c>
      <c r="B574">
        <v>223</v>
      </c>
      <c r="C574" s="26" t="s">
        <v>211</v>
      </c>
      <c r="D574">
        <v>43</v>
      </c>
      <c r="E574" t="s">
        <v>222</v>
      </c>
      <c r="F574">
        <v>4</v>
      </c>
      <c r="G574">
        <v>24</v>
      </c>
      <c r="H574">
        <f t="shared" si="260"/>
        <v>0.24</v>
      </c>
      <c r="I574">
        <v>9.8000000000000007</v>
      </c>
      <c r="J574">
        <v>4.4000000000000004</v>
      </c>
      <c r="K574">
        <f t="shared" si="261"/>
        <v>4.5239040000000001E-2</v>
      </c>
      <c r="L574">
        <f t="shared" si="282"/>
        <v>0.21805538492698304</v>
      </c>
      <c r="O574">
        <f t="shared" si="283"/>
        <v>0.14232474974184181</v>
      </c>
      <c r="Q574">
        <f t="shared" si="284"/>
        <v>7.5574442112918E-2</v>
      </c>
      <c r="T574">
        <f t="shared" si="285"/>
        <v>0.33282984306529084</v>
      </c>
    </row>
    <row r="575" spans="1:24" hidden="1" x14ac:dyDescent="0.3">
      <c r="A575" s="26">
        <v>53001</v>
      </c>
      <c r="B575">
        <v>223</v>
      </c>
      <c r="C575" s="26" t="s">
        <v>211</v>
      </c>
      <c r="D575">
        <v>44</v>
      </c>
      <c r="E575" t="s">
        <v>222</v>
      </c>
      <c r="F575">
        <v>7</v>
      </c>
      <c r="G575">
        <v>24</v>
      </c>
      <c r="H575">
        <f t="shared" si="260"/>
        <v>0.24</v>
      </c>
      <c r="I575">
        <v>8.3000000000000007</v>
      </c>
      <c r="J575">
        <v>0</v>
      </c>
      <c r="K575">
        <f t="shared" si="261"/>
        <v>4.5239040000000001E-2</v>
      </c>
      <c r="L575">
        <f t="shared" si="282"/>
        <v>0.19145203673132741</v>
      </c>
      <c r="O575">
        <f t="shared" si="283"/>
        <v>0.1249607443745374</v>
      </c>
      <c r="Q575">
        <f t="shared" si="284"/>
        <v>6.6354155262879369E-2</v>
      </c>
      <c r="T575">
        <f t="shared" si="285"/>
        <v>0.29222369977772072</v>
      </c>
    </row>
    <row r="576" spans="1:24" hidden="1" x14ac:dyDescent="0.3">
      <c r="A576" s="26">
        <v>53001</v>
      </c>
      <c r="B576">
        <v>223</v>
      </c>
      <c r="C576" s="26" t="s">
        <v>211</v>
      </c>
      <c r="D576">
        <v>45</v>
      </c>
      <c r="E576" t="s">
        <v>222</v>
      </c>
      <c r="F576">
        <v>7</v>
      </c>
      <c r="G576">
        <v>20.5</v>
      </c>
      <c r="H576">
        <f t="shared" si="260"/>
        <v>0.20499999999999999</v>
      </c>
      <c r="I576">
        <v>8.5</v>
      </c>
      <c r="J576">
        <v>0</v>
      </c>
      <c r="K576">
        <f t="shared" si="261"/>
        <v>3.3006434999999994E-2</v>
      </c>
      <c r="L576">
        <f t="shared" si="282"/>
        <v>0.14405743692764497</v>
      </c>
      <c r="O576">
        <f t="shared" si="283"/>
        <v>9.4026289082673867E-2</v>
      </c>
      <c r="Q576">
        <f t="shared" si="284"/>
        <v>4.9927959502899827E-2</v>
      </c>
      <c r="T576">
        <f t="shared" si="285"/>
        <v>0.21988273365077082</v>
      </c>
    </row>
    <row r="577" spans="1:24" hidden="1" x14ac:dyDescent="0.3">
      <c r="A577" s="26">
        <v>53001</v>
      </c>
      <c r="B577">
        <v>223</v>
      </c>
      <c r="C577" s="26" t="s">
        <v>211</v>
      </c>
      <c r="D577">
        <v>46</v>
      </c>
      <c r="E577" t="s">
        <v>222</v>
      </c>
      <c r="F577">
        <v>7</v>
      </c>
      <c r="G577">
        <v>21.1</v>
      </c>
      <c r="H577">
        <f t="shared" si="260"/>
        <v>0.21100000000000002</v>
      </c>
      <c r="I577">
        <v>5</v>
      </c>
      <c r="J577">
        <v>0</v>
      </c>
      <c r="K577">
        <f t="shared" si="261"/>
        <v>3.4966793400000008E-2</v>
      </c>
      <c r="L577">
        <f t="shared" si="282"/>
        <v>0.10049294507049439</v>
      </c>
      <c r="O577">
        <f t="shared" si="283"/>
        <v>6.5591745247511699E-2</v>
      </c>
      <c r="Q577">
        <f t="shared" si="284"/>
        <v>3.4829216726428712E-2</v>
      </c>
      <c r="T577">
        <f t="shared" si="285"/>
        <v>0.15338787046319205</v>
      </c>
    </row>
    <row r="578" spans="1:24" hidden="1" x14ac:dyDescent="0.3">
      <c r="A578" s="26">
        <v>53001</v>
      </c>
      <c r="B578">
        <v>223</v>
      </c>
      <c r="C578" s="26" t="s">
        <v>211</v>
      </c>
      <c r="D578">
        <v>47</v>
      </c>
      <c r="E578" t="s">
        <v>222</v>
      </c>
      <c r="F578">
        <v>3</v>
      </c>
      <c r="G578">
        <v>16</v>
      </c>
      <c r="H578">
        <f t="shared" ref="H578:H641" si="286">G578/100</f>
        <v>0.16</v>
      </c>
      <c r="I578">
        <v>4</v>
      </c>
      <c r="J578">
        <v>3</v>
      </c>
      <c r="K578">
        <f t="shared" ref="K578:K641" si="287">0.7854*H578^2</f>
        <v>2.0106240000000001E-2</v>
      </c>
      <c r="L578">
        <f t="shared" si="282"/>
        <v>4.9567652549438783E-2</v>
      </c>
      <c r="O578">
        <f t="shared" si="283"/>
        <v>3.2352806819018691E-2</v>
      </c>
      <c r="Q578">
        <f t="shared" si="284"/>
        <v>1.7179340420898925E-2</v>
      </c>
      <c r="T578">
        <f t="shared" si="285"/>
        <v>7.5657815213638874E-2</v>
      </c>
    </row>
    <row r="579" spans="1:24" hidden="1" x14ac:dyDescent="0.3">
      <c r="A579" s="26">
        <v>53001</v>
      </c>
      <c r="B579">
        <v>223</v>
      </c>
      <c r="C579" s="26" t="s">
        <v>211</v>
      </c>
      <c r="D579">
        <v>48</v>
      </c>
      <c r="E579" t="s">
        <v>222</v>
      </c>
      <c r="F579">
        <v>7</v>
      </c>
      <c r="G579">
        <v>30</v>
      </c>
      <c r="H579">
        <f t="shared" si="286"/>
        <v>0.3</v>
      </c>
      <c r="I579">
        <v>8</v>
      </c>
      <c r="J579">
        <v>0</v>
      </c>
      <c r="K579">
        <f t="shared" si="287"/>
        <v>7.0685999999999999E-2</v>
      </c>
      <c r="L579">
        <f t="shared" si="282"/>
        <v>0.28567177171962232</v>
      </c>
      <c r="O579">
        <f t="shared" si="283"/>
        <v>0.1864579654013975</v>
      </c>
      <c r="Q579">
        <f t="shared" si="284"/>
        <v>9.9009179628142083E-2</v>
      </c>
      <c r="T579">
        <f t="shared" si="285"/>
        <v>0.4360364270823377</v>
      </c>
    </row>
    <row r="580" spans="1:24" hidden="1" x14ac:dyDescent="0.3">
      <c r="A580" s="26">
        <v>53001</v>
      </c>
      <c r="B580">
        <v>223</v>
      </c>
      <c r="C580" s="26" t="s">
        <v>211</v>
      </c>
      <c r="D580">
        <v>49</v>
      </c>
      <c r="E580" t="s">
        <v>222</v>
      </c>
      <c r="F580">
        <v>3</v>
      </c>
      <c r="G580">
        <v>18.2</v>
      </c>
      <c r="H580">
        <f t="shared" si="286"/>
        <v>0.182</v>
      </c>
      <c r="I580">
        <v>5.6</v>
      </c>
      <c r="J580">
        <v>3.1</v>
      </c>
      <c r="K580">
        <f t="shared" si="287"/>
        <v>2.60155896E-2</v>
      </c>
      <c r="L580">
        <f t="shared" si="282"/>
        <v>8.264649075015805E-2</v>
      </c>
      <c r="O580">
        <f t="shared" si="283"/>
        <v>5.3943364512628163E-2</v>
      </c>
      <c r="Q580">
        <f t="shared" si="284"/>
        <v>2.8643926556205557E-2</v>
      </c>
      <c r="T580">
        <f t="shared" si="285"/>
        <v>0.12614785255352925</v>
      </c>
    </row>
    <row r="581" spans="1:24" hidden="1" x14ac:dyDescent="0.3">
      <c r="A581" s="26"/>
      <c r="C581" s="26"/>
      <c r="K581"/>
    </row>
    <row r="582" spans="1:24" hidden="1" x14ac:dyDescent="0.3">
      <c r="A582" s="26">
        <v>53001</v>
      </c>
      <c r="B582">
        <v>223</v>
      </c>
      <c r="C582" s="26" t="s">
        <v>211</v>
      </c>
      <c r="D582">
        <v>51</v>
      </c>
      <c r="E582" t="s">
        <v>212</v>
      </c>
      <c r="F582">
        <v>1</v>
      </c>
      <c r="G582">
        <v>38</v>
      </c>
      <c r="H582">
        <f t="shared" si="286"/>
        <v>0.38</v>
      </c>
      <c r="I582">
        <v>16.8</v>
      </c>
      <c r="J582">
        <v>7.5</v>
      </c>
      <c r="K582">
        <f t="shared" si="287"/>
        <v>0.11341176</v>
      </c>
      <c r="L582">
        <f>0.000062*(G582^1.947206*I582^0.894551+0.000039*G582^2)</f>
        <v>0.9218474862187952</v>
      </c>
      <c r="O582">
        <f>L582*0.47*0.75</f>
        <v>0.32495123889212529</v>
      </c>
      <c r="Q582">
        <f>O582*0.52</f>
        <v>0.16897464422390515</v>
      </c>
      <c r="T582">
        <f>(L582*0.47*0.75)*(1+2)*0.52*3.67</f>
        <v>1.8604108329051956</v>
      </c>
    </row>
    <row r="583" spans="1:24" hidden="1" x14ac:dyDescent="0.3">
      <c r="A583" s="26">
        <v>53001</v>
      </c>
      <c r="B583">
        <v>224</v>
      </c>
      <c r="C583" s="26" t="s">
        <v>211</v>
      </c>
      <c r="D583">
        <v>1</v>
      </c>
      <c r="E583" t="s">
        <v>218</v>
      </c>
      <c r="F583">
        <v>2</v>
      </c>
      <c r="G583">
        <v>32.299999999999997</v>
      </c>
      <c r="H583">
        <f t="shared" si="286"/>
        <v>0.32299999999999995</v>
      </c>
      <c r="I583">
        <v>16</v>
      </c>
      <c r="J583">
        <v>8.6</v>
      </c>
      <c r="K583">
        <f t="shared" si="287"/>
        <v>8.1939996599999967E-2</v>
      </c>
      <c r="L583">
        <f>0.000057*(G583^1.897696*I583^1.002687+0.000031*G583^2)</f>
        <v>0.67179859356572014</v>
      </c>
      <c r="O583">
        <f>L583*0.43*0.75</f>
        <v>0.21665504642494476</v>
      </c>
      <c r="Q583">
        <f>O583*0.52</f>
        <v>0.11266062414097128</v>
      </c>
      <c r="T583">
        <f>(L583*0.43*0.75)*(1+0.2)*0.52*3.67</f>
        <v>0.49615738871683746</v>
      </c>
    </row>
    <row r="584" spans="1:24" hidden="1" x14ac:dyDescent="0.3">
      <c r="A584" s="26">
        <v>53001</v>
      </c>
      <c r="B584">
        <v>224</v>
      </c>
      <c r="C584" s="26" t="s">
        <v>211</v>
      </c>
      <c r="D584">
        <v>2</v>
      </c>
      <c r="E584" t="s">
        <v>213</v>
      </c>
      <c r="F584">
        <v>3</v>
      </c>
      <c r="G584">
        <v>14.3</v>
      </c>
      <c r="H584">
        <f t="shared" si="286"/>
        <v>0.14300000000000002</v>
      </c>
      <c r="I584">
        <v>4.5999999999999996</v>
      </c>
      <c r="J584">
        <v>1.8</v>
      </c>
      <c r="K584">
        <f t="shared" si="287"/>
        <v>1.6060644600000003E-2</v>
      </c>
      <c r="L584">
        <f t="shared" ref="L584:L585" si="288">0.000084*(G584^1.894314*I584^0.808223+0.000031*G584^2)</f>
        <v>4.4515354329552087E-2</v>
      </c>
      <c r="O584">
        <f>L584*0.66*1.07</f>
        <v>3.1436743227529686E-2</v>
      </c>
      <c r="Q584">
        <f t="shared" ref="Q584:Q585" si="289">O584*0.531</f>
        <v>1.6692910653818265E-2</v>
      </c>
      <c r="T584">
        <f>(L584*0.66*1.07)*(1+0.2)*0.531*3.67</f>
        <v>7.3515578519415634E-2</v>
      </c>
    </row>
    <row r="585" spans="1:24" hidden="1" x14ac:dyDescent="0.3">
      <c r="A585" s="26">
        <v>53001</v>
      </c>
      <c r="B585">
        <v>224</v>
      </c>
      <c r="C585" s="26" t="s">
        <v>211</v>
      </c>
      <c r="D585">
        <v>3</v>
      </c>
      <c r="E585" t="s">
        <v>213</v>
      </c>
      <c r="F585">
        <v>3</v>
      </c>
      <c r="G585">
        <v>15.4</v>
      </c>
      <c r="H585">
        <f t="shared" si="286"/>
        <v>0.154</v>
      </c>
      <c r="I585">
        <v>5.3</v>
      </c>
      <c r="J585">
        <v>2</v>
      </c>
      <c r="K585">
        <f t="shared" si="287"/>
        <v>1.8626546399999999E-2</v>
      </c>
      <c r="L585">
        <f t="shared" si="288"/>
        <v>5.7437760512184029E-2</v>
      </c>
      <c r="O585">
        <f>L585*0.66*1.07</f>
        <v>4.0562546473704365E-2</v>
      </c>
      <c r="Q585">
        <f t="shared" si="289"/>
        <v>2.1538712177537018E-2</v>
      </c>
      <c r="T585">
        <f>(L585*0.66*1.07)*(1+0.2)*0.531*3.67</f>
        <v>9.4856488429873029E-2</v>
      </c>
    </row>
    <row r="586" spans="1:24" hidden="1" x14ac:dyDescent="0.3">
      <c r="A586" s="26">
        <v>53001</v>
      </c>
      <c r="B586">
        <v>224</v>
      </c>
      <c r="C586" s="26" t="s">
        <v>211</v>
      </c>
      <c r="D586">
        <v>4</v>
      </c>
      <c r="E586" t="s">
        <v>228</v>
      </c>
      <c r="F586">
        <v>3</v>
      </c>
      <c r="G586">
        <v>14.2</v>
      </c>
      <c r="H586">
        <f t="shared" si="286"/>
        <v>0.14199999999999999</v>
      </c>
      <c r="I586">
        <v>6</v>
      </c>
      <c r="J586">
        <v>1.7</v>
      </c>
      <c r="K586">
        <f t="shared" si="287"/>
        <v>1.5836805599999997E-2</v>
      </c>
      <c r="L586">
        <f>0.000084*(G586^1.894314*I586^0.808223+0.000031*G586^2)</f>
        <v>5.4450159326949264E-2</v>
      </c>
      <c r="O586">
        <f>L586*0.61*1.07</f>
        <v>3.5539618992699792E-2</v>
      </c>
      <c r="Q586">
        <f>O586*0.531</f>
        <v>1.8871537685123591E-2</v>
      </c>
      <c r="T586">
        <f>(L586*0.61*1.07)*(1+0.2)*0.531*3.67</f>
        <v>8.3110251965284293E-2</v>
      </c>
    </row>
    <row r="587" spans="1:24" hidden="1" x14ac:dyDescent="0.3">
      <c r="A587" s="26">
        <v>53001</v>
      </c>
      <c r="B587">
        <v>224</v>
      </c>
      <c r="C587" s="26" t="s">
        <v>211</v>
      </c>
      <c r="D587">
        <v>5</v>
      </c>
      <c r="E587" t="s">
        <v>216</v>
      </c>
      <c r="F587">
        <v>1</v>
      </c>
      <c r="G587">
        <v>32.5</v>
      </c>
      <c r="H587">
        <f t="shared" si="286"/>
        <v>0.32500000000000001</v>
      </c>
      <c r="I587">
        <v>18</v>
      </c>
      <c r="J587">
        <v>6</v>
      </c>
      <c r="K587">
        <f t="shared" si="287"/>
        <v>8.2957875E-2</v>
      </c>
      <c r="L587">
        <f t="shared" ref="L587:L588" si="290">0.000086*(G587^1.882935*I587^0.813269+0.000016*G587^2)</f>
        <v>0.63409124659710692</v>
      </c>
      <c r="O587">
        <f>L587*0.45*0.75</f>
        <v>0.21400579572652356</v>
      </c>
      <c r="Q587">
        <f t="shared" ref="Q587:Q588" si="291">O587*0.52</f>
        <v>0.11128301377779226</v>
      </c>
      <c r="T587">
        <f>(L587*0.45*0.75)*(1+0.2)*0.52*3.67</f>
        <v>0.49009039267739707</v>
      </c>
    </row>
    <row r="588" spans="1:24" hidden="1" x14ac:dyDescent="0.3">
      <c r="A588" s="26">
        <v>53001</v>
      </c>
      <c r="B588">
        <v>224</v>
      </c>
      <c r="C588" s="26" t="s">
        <v>211</v>
      </c>
      <c r="D588">
        <v>6</v>
      </c>
      <c r="E588" t="s">
        <v>216</v>
      </c>
      <c r="F588">
        <v>3</v>
      </c>
      <c r="G588">
        <v>24.2</v>
      </c>
      <c r="H588">
        <f t="shared" si="286"/>
        <v>0.24199999999999999</v>
      </c>
      <c r="I588">
        <v>12</v>
      </c>
      <c r="J588">
        <v>2</v>
      </c>
      <c r="K588">
        <f t="shared" si="287"/>
        <v>4.59961656E-2</v>
      </c>
      <c r="L588">
        <f t="shared" si="290"/>
        <v>0.26169705026998091</v>
      </c>
      <c r="O588">
        <f>L588*0.45*0.75</f>
        <v>8.8322754466118564E-2</v>
      </c>
      <c r="Q588">
        <f t="shared" si="291"/>
        <v>4.5927832322381658E-2</v>
      </c>
      <c r="T588">
        <f>(L588*0.45*0.75)*(1+0.2)*0.52*3.67</f>
        <v>0.2022661735477688</v>
      </c>
    </row>
    <row r="589" spans="1:24" hidden="1" x14ac:dyDescent="0.3">
      <c r="A589" s="26">
        <v>53001</v>
      </c>
      <c r="B589">
        <v>224</v>
      </c>
      <c r="C589" s="26" t="s">
        <v>211</v>
      </c>
      <c r="D589">
        <v>7</v>
      </c>
      <c r="E589" t="s">
        <v>214</v>
      </c>
      <c r="F589">
        <v>3</v>
      </c>
      <c r="G589">
        <v>12.4</v>
      </c>
      <c r="H589">
        <f t="shared" si="286"/>
        <v>0.124</v>
      </c>
      <c r="I589">
        <v>4.5999999999999996</v>
      </c>
      <c r="J589">
        <v>1.2</v>
      </c>
      <c r="K589">
        <f t="shared" si="287"/>
        <v>1.2076310399999998E-2</v>
      </c>
      <c r="L589">
        <f t="shared" ref="L589:L590" si="292">0.000081*(G589^1.864042*I589^0.850892+0.000027*G589^2)</f>
        <v>3.2404759864680506E-2</v>
      </c>
      <c r="O589">
        <f t="shared" ref="O589:O590" si="293">L589*0.47*0.75</f>
        <v>1.1422677852299877E-2</v>
      </c>
      <c r="Q589">
        <f t="shared" ref="Q589:Q590" si="294">O589*0.521</f>
        <v>5.9512151610482365E-3</v>
      </c>
      <c r="T589">
        <f t="shared" ref="T589:T590" si="295">(L589*0.47*0.75)*(1+0.2)*0.521*3.67</f>
        <v>2.620915156925643E-2</v>
      </c>
    </row>
    <row r="590" spans="1:24" hidden="1" x14ac:dyDescent="0.3">
      <c r="A590" s="26">
        <v>53001</v>
      </c>
      <c r="B590">
        <v>224</v>
      </c>
      <c r="C590" s="26" t="s">
        <v>211</v>
      </c>
      <c r="D590">
        <v>8</v>
      </c>
      <c r="E590" t="s">
        <v>214</v>
      </c>
      <c r="F590">
        <v>3</v>
      </c>
      <c r="G590">
        <v>12.2</v>
      </c>
      <c r="H590">
        <f t="shared" si="286"/>
        <v>0.122</v>
      </c>
      <c r="I590">
        <v>5</v>
      </c>
      <c r="J590">
        <v>1.5</v>
      </c>
      <c r="K590">
        <f t="shared" si="287"/>
        <v>1.1689893599999999E-2</v>
      </c>
      <c r="L590">
        <f t="shared" si="292"/>
        <v>3.3748738521122347E-2</v>
      </c>
      <c r="O590">
        <f t="shared" si="293"/>
        <v>1.1896430328695626E-2</v>
      </c>
      <c r="Q590">
        <f t="shared" si="294"/>
        <v>6.198040201250421E-3</v>
      </c>
      <c r="T590">
        <f t="shared" si="295"/>
        <v>2.7296169046306853E-2</v>
      </c>
    </row>
    <row r="591" spans="1:24" hidden="1" x14ac:dyDescent="0.3">
      <c r="A591" s="26">
        <v>53001</v>
      </c>
      <c r="B591">
        <v>224</v>
      </c>
      <c r="C591" s="26" t="s">
        <v>211</v>
      </c>
      <c r="D591">
        <v>9</v>
      </c>
      <c r="E591" t="s">
        <v>216</v>
      </c>
      <c r="F591">
        <v>2</v>
      </c>
      <c r="G591">
        <v>27.3</v>
      </c>
      <c r="H591">
        <f t="shared" si="286"/>
        <v>0.27300000000000002</v>
      </c>
      <c r="I591">
        <v>15</v>
      </c>
      <c r="J591">
        <v>3</v>
      </c>
      <c r="K591">
        <f t="shared" si="287"/>
        <v>5.8535076600000006E-2</v>
      </c>
      <c r="L591">
        <f>0.000086*(G591^1.882935*I591^0.813269+0.000016*G591^2)</f>
        <v>0.3937123685383852</v>
      </c>
      <c r="O591">
        <f>L591*0.45*0.75</f>
        <v>0.13287792438170501</v>
      </c>
      <c r="Q591">
        <f>O591*0.52</f>
        <v>6.9096520678486609E-2</v>
      </c>
      <c r="T591">
        <f>(L591*0.45*0.75)*(1+0.2)*0.52*3.67</f>
        <v>0.30430107706805498</v>
      </c>
    </row>
    <row r="592" spans="1:24" hidden="1" x14ac:dyDescent="0.3">
      <c r="A592" s="26">
        <v>53001</v>
      </c>
      <c r="B592">
        <v>224</v>
      </c>
      <c r="C592" s="26" t="s">
        <v>211</v>
      </c>
      <c r="D592">
        <v>10</v>
      </c>
      <c r="E592" t="s">
        <v>218</v>
      </c>
      <c r="F592">
        <v>1</v>
      </c>
      <c r="G592">
        <v>50.4</v>
      </c>
      <c r="H592">
        <f t="shared" si="286"/>
        <v>0.504</v>
      </c>
      <c r="I592">
        <v>19</v>
      </c>
      <c r="J592">
        <v>12</v>
      </c>
      <c r="K592">
        <f t="shared" si="287"/>
        <v>0.19950416640000002</v>
      </c>
      <c r="L592">
        <f>0.000057*(G592^1.897696*I592^1.002687+0.000031*G592^2)</f>
        <v>1.8567829377781813</v>
      </c>
      <c r="O592">
        <f>L592*0.43*0.75</f>
        <v>0.59881249743346343</v>
      </c>
      <c r="Q592">
        <f>O592*0.52</f>
        <v>0.31138249866540102</v>
      </c>
      <c r="T592">
        <f>(L592*0.43*0.75)*(1+0.2)*0.52*3.67</f>
        <v>1.371328524122426</v>
      </c>
      <c r="U592">
        <v>88</v>
      </c>
      <c r="V592">
        <v>94</v>
      </c>
      <c r="W592">
        <v>14</v>
      </c>
      <c r="X592">
        <v>8</v>
      </c>
    </row>
    <row r="593" spans="1:24" hidden="1" x14ac:dyDescent="0.3">
      <c r="A593" s="26">
        <v>53001</v>
      </c>
      <c r="B593">
        <v>224</v>
      </c>
      <c r="C593" s="26" t="s">
        <v>211</v>
      </c>
      <c r="D593">
        <v>11</v>
      </c>
      <c r="E593" t="s">
        <v>214</v>
      </c>
      <c r="F593">
        <v>3</v>
      </c>
      <c r="G593">
        <v>15.2</v>
      </c>
      <c r="H593">
        <f t="shared" si="286"/>
        <v>0.152</v>
      </c>
      <c r="I593">
        <v>5</v>
      </c>
      <c r="J593">
        <v>1.2</v>
      </c>
      <c r="K593">
        <f>0.7854*H593^2</f>
        <v>1.81458816E-2</v>
      </c>
      <c r="L593">
        <f>0.000081*(G593^1.864042*I593^0.850892+0.000027*G593^2)</f>
        <v>5.0844432596387774E-2</v>
      </c>
      <c r="O593">
        <f>L593*0.47*0.75</f>
        <v>1.7922662490226692E-2</v>
      </c>
      <c r="Q593">
        <f>O593*0.521</f>
        <v>9.3377071574081063E-3</v>
      </c>
      <c r="T593">
        <f>(L593*0.47*0.75)*(1+0.2)*0.521*3.67</f>
        <v>4.1123262321225304E-2</v>
      </c>
    </row>
    <row r="594" spans="1:24" hidden="1" x14ac:dyDescent="0.3">
      <c r="A594" s="26">
        <v>53001</v>
      </c>
      <c r="B594">
        <v>224</v>
      </c>
      <c r="C594" s="26" t="s">
        <v>211</v>
      </c>
      <c r="D594">
        <v>12</v>
      </c>
      <c r="E594" t="s">
        <v>218</v>
      </c>
      <c r="F594">
        <v>1</v>
      </c>
      <c r="G594">
        <v>47.2</v>
      </c>
      <c r="H594">
        <f t="shared" si="286"/>
        <v>0.47200000000000003</v>
      </c>
      <c r="I594">
        <v>18</v>
      </c>
      <c r="J594">
        <v>11.4</v>
      </c>
      <c r="K594">
        <f t="shared" si="287"/>
        <v>0.17497455360000003</v>
      </c>
      <c r="L594">
        <f>0.000057*(G594^1.897696*I594^1.002687+0.000031*G594^2)</f>
        <v>1.5529390612315805</v>
      </c>
      <c r="O594">
        <f>L594*0.43*0.75</f>
        <v>0.50082284724718473</v>
      </c>
      <c r="Q594">
        <f>O594*0.52</f>
        <v>0.26042788056853605</v>
      </c>
      <c r="T594">
        <f>(L594*0.43*0.75)*(1+0.2)*0.52*3.67</f>
        <v>1.1469243860238327</v>
      </c>
      <c r="U594">
        <v>82</v>
      </c>
      <c r="V594">
        <v>87</v>
      </c>
      <c r="W594">
        <v>12</v>
      </c>
      <c r="X594">
        <v>8</v>
      </c>
    </row>
    <row r="595" spans="1:24" hidden="1" x14ac:dyDescent="0.3">
      <c r="A595" s="26">
        <v>53001</v>
      </c>
      <c r="B595">
        <v>224</v>
      </c>
      <c r="C595" s="26" t="s">
        <v>211</v>
      </c>
      <c r="D595">
        <v>13</v>
      </c>
      <c r="E595" t="s">
        <v>226</v>
      </c>
      <c r="F595">
        <v>3</v>
      </c>
      <c r="G595">
        <v>11.3</v>
      </c>
      <c r="H595">
        <f t="shared" si="286"/>
        <v>0.113</v>
      </c>
      <c r="I595">
        <v>3</v>
      </c>
      <c r="J595">
        <v>1</v>
      </c>
      <c r="K595">
        <f t="shared" si="287"/>
        <v>1.0028772600000001E-2</v>
      </c>
      <c r="L595">
        <f>0.000084*(G595^1.894314*I595^0.808223+0.000031*G595^2)</f>
        <v>2.017288695991596E-2</v>
      </c>
      <c r="M595">
        <v>0.68</v>
      </c>
      <c r="N595">
        <v>1.07</v>
      </c>
      <c r="O595">
        <f>L595*M595*N595</f>
        <v>1.4677792552034854E-2</v>
      </c>
      <c r="P595">
        <v>0.53100000000000003</v>
      </c>
      <c r="Q595">
        <f>O595*P595</f>
        <v>7.7939078451305082E-3</v>
      </c>
      <c r="R595" t="s">
        <v>269</v>
      </c>
      <c r="S595">
        <v>3.67</v>
      </c>
      <c r="T595">
        <f>(L595*M595*N595)*(1+0.2)*P595*S595</f>
        <v>3.4324370149954757E-2</v>
      </c>
    </row>
    <row r="596" spans="1:24" hidden="1" x14ac:dyDescent="0.3">
      <c r="A596" s="26">
        <v>53001</v>
      </c>
      <c r="B596">
        <v>224</v>
      </c>
      <c r="C596" s="26" t="s">
        <v>211</v>
      </c>
      <c r="D596">
        <v>14</v>
      </c>
      <c r="E596" t="s">
        <v>226</v>
      </c>
      <c r="F596">
        <v>3</v>
      </c>
      <c r="G596">
        <v>16.3</v>
      </c>
      <c r="H596">
        <f t="shared" si="286"/>
        <v>0.16300000000000001</v>
      </c>
      <c r="I596">
        <v>4</v>
      </c>
      <c r="J596">
        <v>1</v>
      </c>
      <c r="K596">
        <f t="shared" si="287"/>
        <v>2.08672926E-2</v>
      </c>
      <c r="L596">
        <f>0.000084*(G596^1.894314*I596^0.808223+0.000031*G596^2)</f>
        <v>5.0950431383752923E-2</v>
      </c>
      <c r="O596">
        <f>L596*0.68*1.07</f>
        <v>3.7071533874818631E-2</v>
      </c>
      <c r="Q596">
        <f>O596*0.531</f>
        <v>1.9684984487528694E-2</v>
      </c>
      <c r="T596">
        <f>(L596*0.68*1.07)*(1+0.2)*0.531*3.67</f>
        <v>8.6692671683076372E-2</v>
      </c>
    </row>
    <row r="597" spans="1:24" hidden="1" x14ac:dyDescent="0.3">
      <c r="A597" s="26">
        <v>53001</v>
      </c>
      <c r="B597">
        <v>224</v>
      </c>
      <c r="C597" s="26" t="s">
        <v>211</v>
      </c>
      <c r="D597">
        <v>15</v>
      </c>
      <c r="E597" t="s">
        <v>216</v>
      </c>
      <c r="F597">
        <v>3</v>
      </c>
      <c r="G597">
        <v>13.5</v>
      </c>
      <c r="H597">
        <f t="shared" si="286"/>
        <v>0.13500000000000001</v>
      </c>
      <c r="I597">
        <v>7</v>
      </c>
      <c r="J597">
        <v>2</v>
      </c>
      <c r="K597">
        <f t="shared" si="287"/>
        <v>1.4313915000000002E-2</v>
      </c>
      <c r="L597">
        <f t="shared" ref="L597:L600" si="296">0.000086*(G597^1.882935*I597^0.813269+0.000016*G597^2)</f>
        <v>5.625193155454921E-2</v>
      </c>
      <c r="O597">
        <f>L597*0.45*0.75</f>
        <v>1.8985026899660359E-2</v>
      </c>
      <c r="Q597">
        <f t="shared" ref="Q597:Q600" si="297">O597*0.52</f>
        <v>9.8722139878233868E-3</v>
      </c>
      <c r="T597">
        <f>(L597*0.45*0.75)*(1+0.2)*0.52*3.67</f>
        <v>4.3477230402374195E-2</v>
      </c>
    </row>
    <row r="598" spans="1:24" hidden="1" x14ac:dyDescent="0.3">
      <c r="A598" s="26">
        <v>53001</v>
      </c>
      <c r="B598">
        <v>224</v>
      </c>
      <c r="C598" s="26" t="s">
        <v>211</v>
      </c>
      <c r="D598">
        <v>16</v>
      </c>
      <c r="E598" t="s">
        <v>216</v>
      </c>
      <c r="F598">
        <v>3</v>
      </c>
      <c r="G598">
        <v>9.5</v>
      </c>
      <c r="H598">
        <f t="shared" si="286"/>
        <v>9.5000000000000001E-2</v>
      </c>
      <c r="I598">
        <v>4</v>
      </c>
      <c r="J598">
        <v>1</v>
      </c>
      <c r="K598">
        <f t="shared" si="287"/>
        <v>7.088235E-3</v>
      </c>
      <c r="L598">
        <f t="shared" si="296"/>
        <v>1.8413150550864472E-2</v>
      </c>
      <c r="O598">
        <f>L598*0.45*0.75</f>
        <v>6.2144383109167603E-3</v>
      </c>
      <c r="Q598">
        <f t="shared" si="297"/>
        <v>3.2315079216767156E-3</v>
      </c>
      <c r="T598">
        <f>(L598*0.45*0.75)*(1+0.2)*0.52*3.67</f>
        <v>1.4231560887064253E-2</v>
      </c>
    </row>
    <row r="599" spans="1:24" hidden="1" x14ac:dyDescent="0.3">
      <c r="A599" s="26">
        <v>53001</v>
      </c>
      <c r="B599">
        <v>224</v>
      </c>
      <c r="C599" s="26" t="s">
        <v>211</v>
      </c>
      <c r="D599">
        <v>17</v>
      </c>
      <c r="E599" t="s">
        <v>216</v>
      </c>
      <c r="F599">
        <v>3</v>
      </c>
      <c r="G599">
        <v>8</v>
      </c>
      <c r="H599">
        <f t="shared" si="286"/>
        <v>0.08</v>
      </c>
      <c r="I599">
        <v>3</v>
      </c>
      <c r="J599">
        <v>1.5</v>
      </c>
      <c r="K599">
        <f t="shared" si="287"/>
        <v>5.0265600000000002E-3</v>
      </c>
      <c r="L599">
        <f t="shared" si="296"/>
        <v>1.054362009146065E-2</v>
      </c>
      <c r="O599">
        <f>L599*0.45*0.75</f>
        <v>3.5584717808679689E-3</v>
      </c>
      <c r="Q599">
        <f t="shared" si="297"/>
        <v>1.850405326051344E-3</v>
      </c>
      <c r="T599">
        <f>(L599*0.45*0.75)*(1+0.2)*0.52*3.67</f>
        <v>8.1491850559301179E-3</v>
      </c>
    </row>
    <row r="600" spans="1:24" hidden="1" x14ac:dyDescent="0.3">
      <c r="A600" s="26">
        <v>53001</v>
      </c>
      <c r="B600">
        <v>224</v>
      </c>
      <c r="C600" s="26" t="s">
        <v>211</v>
      </c>
      <c r="D600">
        <v>18</v>
      </c>
      <c r="E600" t="s">
        <v>216</v>
      </c>
      <c r="F600">
        <v>3</v>
      </c>
      <c r="G600">
        <v>12.3</v>
      </c>
      <c r="H600">
        <f t="shared" si="286"/>
        <v>0.12300000000000001</v>
      </c>
      <c r="I600">
        <v>5</v>
      </c>
      <c r="J600">
        <v>1.5</v>
      </c>
      <c r="K600">
        <f t="shared" si="287"/>
        <v>1.1882316600000003E-2</v>
      </c>
      <c r="L600">
        <f t="shared" si="296"/>
        <v>3.5906418352737494E-2</v>
      </c>
      <c r="O600">
        <f>L600*0.45*0.75</f>
        <v>1.2118416194048904E-2</v>
      </c>
      <c r="Q600">
        <f t="shared" si="297"/>
        <v>6.30157642090543E-3</v>
      </c>
      <c r="T600">
        <f>(L600*0.45*0.75)*(1+0.2)*0.52*3.67</f>
        <v>2.775214255766751E-2</v>
      </c>
    </row>
    <row r="601" spans="1:24" hidden="1" x14ac:dyDescent="0.3">
      <c r="A601" s="26">
        <v>53001</v>
      </c>
      <c r="B601">
        <v>224</v>
      </c>
      <c r="C601" s="26" t="s">
        <v>211</v>
      </c>
      <c r="D601">
        <v>19</v>
      </c>
      <c r="E601" t="s">
        <v>214</v>
      </c>
      <c r="F601">
        <v>3</v>
      </c>
      <c r="G601">
        <v>8.3000000000000007</v>
      </c>
      <c r="H601">
        <f t="shared" si="286"/>
        <v>8.3000000000000004E-2</v>
      </c>
      <c r="I601">
        <v>4</v>
      </c>
      <c r="J601">
        <v>1</v>
      </c>
      <c r="K601">
        <f>0.7854*H601^2</f>
        <v>5.4106206000000007E-3</v>
      </c>
      <c r="L601">
        <f>0.000081*(G601^1.864042*I601^0.850892+0.000027*G601^2)</f>
        <v>1.3613757829458865E-2</v>
      </c>
      <c r="O601">
        <f>L601*0.47*0.75</f>
        <v>4.7988496348842502E-3</v>
      </c>
      <c r="Q601">
        <f>O601*0.521</f>
        <v>2.5002006597746942E-3</v>
      </c>
      <c r="T601">
        <f>(L601*0.47*0.75)*(1+0.2)*0.521*3.67</f>
        <v>1.1010883705647753E-2</v>
      </c>
    </row>
    <row r="602" spans="1:24" hidden="1" x14ac:dyDescent="0.3">
      <c r="A602" s="26">
        <v>53001</v>
      </c>
      <c r="B602">
        <v>224</v>
      </c>
      <c r="C602" s="26" t="s">
        <v>211</v>
      </c>
      <c r="D602">
        <v>20</v>
      </c>
      <c r="E602" t="s">
        <v>226</v>
      </c>
      <c r="F602">
        <v>3</v>
      </c>
      <c r="G602">
        <v>9.1999999999999993</v>
      </c>
      <c r="H602">
        <f t="shared" si="286"/>
        <v>9.1999999999999998E-2</v>
      </c>
      <c r="I602">
        <v>3</v>
      </c>
      <c r="J602">
        <v>1</v>
      </c>
      <c r="K602">
        <f t="shared" si="287"/>
        <v>6.6476255999999992E-3</v>
      </c>
      <c r="L602">
        <f>0.000084*(G602^1.894314*I602^0.808223+0.000031*G602^2)</f>
        <v>1.3665434247264846E-2</v>
      </c>
      <c r="O602">
        <f>L602*0.68*1.07</f>
        <v>9.9429699583099031E-3</v>
      </c>
      <c r="Q602">
        <f>O602*0.531</f>
        <v>5.2797170478625591E-3</v>
      </c>
      <c r="T602">
        <f>(L602*0.68*1.07)*(1+0.2)*0.531*3.67</f>
        <v>2.3251873878786709E-2</v>
      </c>
    </row>
    <row r="603" spans="1:24" hidden="1" x14ac:dyDescent="0.3">
      <c r="A603" s="26">
        <v>53001</v>
      </c>
      <c r="B603">
        <v>224</v>
      </c>
      <c r="C603" s="26" t="s">
        <v>211</v>
      </c>
      <c r="D603">
        <v>21</v>
      </c>
      <c r="E603" t="s">
        <v>214</v>
      </c>
      <c r="F603">
        <v>3</v>
      </c>
      <c r="G603">
        <v>12.5</v>
      </c>
      <c r="H603">
        <f t="shared" si="286"/>
        <v>0.125</v>
      </c>
      <c r="I603">
        <v>5</v>
      </c>
      <c r="J603">
        <v>1</v>
      </c>
      <c r="K603">
        <f>0.7854*H603^2</f>
        <v>1.2271875E-2</v>
      </c>
      <c r="L603">
        <f>0.000081*(G603^1.864042*I603^0.850892+0.000027*G603^2)</f>
        <v>3.5312099618969972E-2</v>
      </c>
      <c r="O603">
        <f>L603*0.47*0.75</f>
        <v>1.2447515115686914E-2</v>
      </c>
      <c r="Q603">
        <f>O603*0.521</f>
        <v>6.4851553752728825E-3</v>
      </c>
      <c r="T603">
        <f>(L603*0.47*0.75)*(1+0.2)*0.521*3.67</f>
        <v>2.8560624272701771E-2</v>
      </c>
    </row>
    <row r="604" spans="1:24" hidden="1" x14ac:dyDescent="0.3">
      <c r="A604" s="26">
        <v>53001</v>
      </c>
      <c r="B604">
        <v>224</v>
      </c>
      <c r="C604" s="26" t="s">
        <v>211</v>
      </c>
      <c r="D604">
        <v>22</v>
      </c>
      <c r="E604" t="s">
        <v>213</v>
      </c>
      <c r="F604">
        <v>3</v>
      </c>
      <c r="G604">
        <v>10.199999999999999</v>
      </c>
      <c r="H604">
        <f t="shared" si="286"/>
        <v>0.10199999999999999</v>
      </c>
      <c r="I604">
        <v>4</v>
      </c>
      <c r="J604">
        <v>1</v>
      </c>
      <c r="K604">
        <f t="shared" si="287"/>
        <v>8.1713015999999982E-3</v>
      </c>
      <c r="L604">
        <f>0.000084*(G604^1.894314*I604^0.808223+0.000031*G604^2)</f>
        <v>2.0964719519392841E-2</v>
      </c>
      <c r="O604">
        <f>L604*0.66*1.07</f>
        <v>1.4805284924595227E-2</v>
      </c>
      <c r="Q604">
        <f>O604*0.531</f>
        <v>7.8616062949600652E-3</v>
      </c>
      <c r="T604">
        <f>(L604*0.66*1.07)*(1+0.2)*0.531*3.67</f>
        <v>3.4622514123004128E-2</v>
      </c>
    </row>
    <row r="605" spans="1:24" hidden="1" x14ac:dyDescent="0.3">
      <c r="A605" s="26">
        <v>53001</v>
      </c>
      <c r="B605">
        <v>224</v>
      </c>
      <c r="C605" s="26" t="s">
        <v>211</v>
      </c>
      <c r="D605">
        <v>23</v>
      </c>
      <c r="E605" t="s">
        <v>212</v>
      </c>
      <c r="F605">
        <v>1</v>
      </c>
      <c r="G605">
        <v>24.2</v>
      </c>
      <c r="H605">
        <f t="shared" si="286"/>
        <v>0.24199999999999999</v>
      </c>
      <c r="I605">
        <v>18</v>
      </c>
      <c r="J605">
        <v>9.1999999999999993</v>
      </c>
      <c r="K605">
        <f t="shared" si="287"/>
        <v>4.59961656E-2</v>
      </c>
      <c r="L605">
        <f>0.000062*(G605^1.947206*I605^0.894551+0.000039*G605^2)</f>
        <v>0.40726028216481258</v>
      </c>
      <c r="O605">
        <f>L605*0.47*0.75</f>
        <v>0.14355924946309642</v>
      </c>
      <c r="Q605">
        <f>O605*0.52</f>
        <v>7.4650809720810146E-2</v>
      </c>
      <c r="T605">
        <f>(L605*0.47*0.75)*(1+2)*0.52*3.67</f>
        <v>0.82190541502611969</v>
      </c>
    </row>
    <row r="606" spans="1:24" hidden="1" x14ac:dyDescent="0.3">
      <c r="A606" s="26">
        <v>53001</v>
      </c>
      <c r="B606">
        <v>224</v>
      </c>
      <c r="C606" s="26" t="s">
        <v>211</v>
      </c>
      <c r="D606">
        <v>24</v>
      </c>
      <c r="E606" t="s">
        <v>218</v>
      </c>
      <c r="F606">
        <v>1</v>
      </c>
      <c r="G606">
        <v>35.299999999999997</v>
      </c>
      <c r="H606">
        <f t="shared" si="286"/>
        <v>0.35299999999999998</v>
      </c>
      <c r="I606">
        <v>20</v>
      </c>
      <c r="J606">
        <v>12</v>
      </c>
      <c r="K606">
        <f t="shared" si="287"/>
        <v>9.7867908599999984E-2</v>
      </c>
      <c r="L606">
        <f t="shared" ref="L606:L608" si="298">0.000057*(G606^1.897696*I606^1.002687+0.000031*G606^2)</f>
        <v>0.99450632093636893</v>
      </c>
      <c r="O606">
        <f>L606*0.43*0.75</f>
        <v>0.32072828850197899</v>
      </c>
      <c r="Q606">
        <f t="shared" ref="Q606:Q608" si="299">O606*0.52</f>
        <v>0.16677871002102909</v>
      </c>
      <c r="T606">
        <f>(L606*0.43*0.75)*(1+0.2)*0.52*3.67</f>
        <v>0.73449343893261199</v>
      </c>
    </row>
    <row r="607" spans="1:24" hidden="1" x14ac:dyDescent="0.3">
      <c r="A607" s="26">
        <v>53001</v>
      </c>
      <c r="B607">
        <v>224</v>
      </c>
      <c r="C607" s="26" t="s">
        <v>211</v>
      </c>
      <c r="D607">
        <v>25</v>
      </c>
      <c r="E607" t="s">
        <v>218</v>
      </c>
      <c r="F607">
        <v>3</v>
      </c>
      <c r="G607">
        <v>15.4</v>
      </c>
      <c r="H607">
        <f t="shared" si="286"/>
        <v>0.154</v>
      </c>
      <c r="I607">
        <v>9.6</v>
      </c>
      <c r="J607">
        <v>5.3</v>
      </c>
      <c r="K607">
        <f t="shared" si="287"/>
        <v>1.8626546399999999E-2</v>
      </c>
      <c r="L607">
        <f t="shared" si="298"/>
        <v>9.8705332814283939E-2</v>
      </c>
      <c r="O607">
        <f>L607*0.43*0.75</f>
        <v>3.1832469832606569E-2</v>
      </c>
      <c r="Q607">
        <f t="shared" si="299"/>
        <v>1.6552884312955415E-2</v>
      </c>
      <c r="T607">
        <f>(L607*0.43*0.75)*(1+0.2)*0.52*3.67</f>
        <v>7.2898902514255653E-2</v>
      </c>
    </row>
    <row r="608" spans="1:24" hidden="1" x14ac:dyDescent="0.3">
      <c r="A608" s="26">
        <v>53001</v>
      </c>
      <c r="B608">
        <v>224</v>
      </c>
      <c r="C608" s="26" t="s">
        <v>211</v>
      </c>
      <c r="D608">
        <v>26</v>
      </c>
      <c r="E608" t="s">
        <v>218</v>
      </c>
      <c r="F608">
        <v>2</v>
      </c>
      <c r="G608">
        <v>31.6</v>
      </c>
      <c r="H608">
        <f t="shared" si="286"/>
        <v>0.316</v>
      </c>
      <c r="I608">
        <v>15</v>
      </c>
      <c r="J608">
        <v>11.4</v>
      </c>
      <c r="K608">
        <f t="shared" si="287"/>
        <v>7.8426902399999998E-2</v>
      </c>
      <c r="L608">
        <f t="shared" si="298"/>
        <v>0.6040567176858358</v>
      </c>
      <c r="O608">
        <f>L608*0.43*0.75</f>
        <v>0.19480829145368206</v>
      </c>
      <c r="Q608">
        <f t="shared" si="299"/>
        <v>0.10130031155591468</v>
      </c>
      <c r="T608">
        <f>(L608*0.43*0.75)*(1+0.2)*0.52*3.67</f>
        <v>0.44612657209224821</v>
      </c>
    </row>
    <row r="609" spans="1:20" hidden="1" x14ac:dyDescent="0.3">
      <c r="A609" s="26">
        <v>53001</v>
      </c>
      <c r="B609">
        <v>224</v>
      </c>
      <c r="C609" s="26" t="s">
        <v>211</v>
      </c>
      <c r="D609">
        <v>27</v>
      </c>
      <c r="E609" t="s">
        <v>216</v>
      </c>
      <c r="F609">
        <v>3</v>
      </c>
      <c r="G609">
        <v>23.2</v>
      </c>
      <c r="H609">
        <f t="shared" si="286"/>
        <v>0.23199999999999998</v>
      </c>
      <c r="I609">
        <v>12</v>
      </c>
      <c r="J609">
        <v>1.8</v>
      </c>
      <c r="K609">
        <f t="shared" si="287"/>
        <v>4.2273369599999992E-2</v>
      </c>
      <c r="L609">
        <f>0.000086*(G609^1.882935*I609^0.813269+0.000016*G609^2)</f>
        <v>0.24170718118004977</v>
      </c>
      <c r="O609">
        <f>L609*0.45*0.75</f>
        <v>8.1576173648266803E-2</v>
      </c>
      <c r="Q609">
        <f>O609*0.52</f>
        <v>4.2419610297098738E-2</v>
      </c>
      <c r="T609">
        <f>(L609*0.45*0.75)*(1+0.2)*0.52*3.67</f>
        <v>0.18681596374842285</v>
      </c>
    </row>
    <row r="610" spans="1:20" hidden="1" x14ac:dyDescent="0.3">
      <c r="A610" s="26">
        <v>53001</v>
      </c>
      <c r="B610">
        <v>224</v>
      </c>
      <c r="C610" s="26" t="s">
        <v>211</v>
      </c>
      <c r="D610">
        <v>28</v>
      </c>
      <c r="E610" t="s">
        <v>214</v>
      </c>
      <c r="F610">
        <v>3</v>
      </c>
      <c r="G610">
        <v>14.3</v>
      </c>
      <c r="H610">
        <f t="shared" si="286"/>
        <v>0.14300000000000002</v>
      </c>
      <c r="I610">
        <v>4</v>
      </c>
      <c r="J610">
        <v>0.6</v>
      </c>
      <c r="K610">
        <f>0.7854*H610^2</f>
        <v>1.6060644600000003E-2</v>
      </c>
      <c r="L610">
        <f>0.000081*(G610^1.864042*I610^0.850892+0.000027*G610^2)</f>
        <v>3.7529529713525675E-2</v>
      </c>
      <c r="O610">
        <f>L610*0.47*0.75</f>
        <v>1.3229159224017798E-2</v>
      </c>
      <c r="Q610">
        <f>O610*0.521</f>
        <v>6.8923919557132727E-3</v>
      </c>
      <c r="T610">
        <f>(L610*0.47*0.75)*(1+0.2)*0.521*3.67</f>
        <v>3.0354094172961251E-2</v>
      </c>
    </row>
    <row r="611" spans="1:20" hidden="1" x14ac:dyDescent="0.3">
      <c r="A611" s="26">
        <v>53001</v>
      </c>
      <c r="B611">
        <v>224</v>
      </c>
      <c r="C611" s="26" t="s">
        <v>211</v>
      </c>
      <c r="D611">
        <v>29</v>
      </c>
      <c r="E611" t="s">
        <v>216</v>
      </c>
      <c r="F611">
        <v>3</v>
      </c>
      <c r="G611">
        <v>10.199999999999999</v>
      </c>
      <c r="H611">
        <f t="shared" si="286"/>
        <v>0.10199999999999999</v>
      </c>
      <c r="I611">
        <v>5</v>
      </c>
      <c r="J611">
        <v>1.6</v>
      </c>
      <c r="K611">
        <f t="shared" si="287"/>
        <v>8.1713015999999982E-3</v>
      </c>
      <c r="L611">
        <f>0.000086*(G611^1.882935*I611^0.813269+0.000016*G611^2)</f>
        <v>2.5239463286151342E-2</v>
      </c>
      <c r="O611">
        <f>L611*0.45*0.75</f>
        <v>8.5183188590760781E-3</v>
      </c>
      <c r="Q611">
        <f>O611*0.52</f>
        <v>4.4295258067195611E-3</v>
      </c>
      <c r="T611">
        <f>(L611*0.45*0.75)*(1+0.2)*0.52*3.67</f>
        <v>1.9507631652792946E-2</v>
      </c>
    </row>
    <row r="612" spans="1:20" hidden="1" x14ac:dyDescent="0.3">
      <c r="A612" s="26">
        <v>53001</v>
      </c>
      <c r="B612">
        <v>224</v>
      </c>
      <c r="C612" s="26" t="s">
        <v>211</v>
      </c>
      <c r="D612">
        <v>30</v>
      </c>
      <c r="E612" t="s">
        <v>220</v>
      </c>
      <c r="F612">
        <v>3</v>
      </c>
      <c r="G612">
        <v>13.2</v>
      </c>
      <c r="H612">
        <f t="shared" si="286"/>
        <v>0.13200000000000001</v>
      </c>
      <c r="I612">
        <v>3</v>
      </c>
      <c r="J612">
        <v>1</v>
      </c>
      <c r="K612">
        <f t="shared" si="287"/>
        <v>1.3684809600000002E-2</v>
      </c>
      <c r="L612">
        <f>0.000084*(G612^1.894314*I612^0.808223+0.000031*G612^2)</f>
        <v>2.7078575921672423E-2</v>
      </c>
      <c r="O612">
        <f>L612*0.78*1.07</f>
        <v>2.2599779464227806E-2</v>
      </c>
      <c r="Q612">
        <f>O612*0.531</f>
        <v>1.2000482895504965E-2</v>
      </c>
      <c r="T612">
        <f>(L612*0.78*1.07)*(1+0.2)*0.531*3.67</f>
        <v>5.2850126671803867E-2</v>
      </c>
    </row>
    <row r="613" spans="1:20" hidden="1" x14ac:dyDescent="0.3">
      <c r="A613" s="26">
        <v>53001</v>
      </c>
      <c r="B613">
        <v>224</v>
      </c>
      <c r="C613" s="26" t="s">
        <v>211</v>
      </c>
      <c r="D613">
        <v>31</v>
      </c>
      <c r="E613" t="s">
        <v>216</v>
      </c>
      <c r="F613">
        <v>3</v>
      </c>
      <c r="G613">
        <v>23</v>
      </c>
      <c r="H613">
        <f t="shared" si="286"/>
        <v>0.23</v>
      </c>
      <c r="I613">
        <v>10</v>
      </c>
      <c r="J613">
        <v>2</v>
      </c>
      <c r="K613">
        <f t="shared" si="287"/>
        <v>4.154766E-2</v>
      </c>
      <c r="L613">
        <f t="shared" ref="L613:L614" si="300">0.000086*(G613^1.882935*I613^0.813269+0.000016*G613^2)</f>
        <v>0.20502838746733804</v>
      </c>
      <c r="O613">
        <f>L613*0.45*0.75</f>
        <v>6.9197080770226585E-2</v>
      </c>
      <c r="Q613">
        <f t="shared" ref="Q613:Q614" si="301">O613*0.52</f>
        <v>3.5982482000517825E-2</v>
      </c>
      <c r="T613">
        <f>(L613*0.45*0.75)*(1+0.2)*0.52*3.67</f>
        <v>0.1584668507302805</v>
      </c>
    </row>
    <row r="614" spans="1:20" hidden="1" x14ac:dyDescent="0.3">
      <c r="A614" s="26">
        <v>53001</v>
      </c>
      <c r="B614">
        <v>224</v>
      </c>
      <c r="C614" s="26" t="s">
        <v>211</v>
      </c>
      <c r="D614">
        <v>32</v>
      </c>
      <c r="E614" t="s">
        <v>216</v>
      </c>
      <c r="F614">
        <v>3</v>
      </c>
      <c r="G614">
        <v>24.3</v>
      </c>
      <c r="H614">
        <f t="shared" si="286"/>
        <v>0.24299999999999999</v>
      </c>
      <c r="I614">
        <v>12</v>
      </c>
      <c r="J614">
        <v>6</v>
      </c>
      <c r="K614">
        <f t="shared" si="287"/>
        <v>4.63770846E-2</v>
      </c>
      <c r="L614">
        <f t="shared" si="300"/>
        <v>0.26373695687407384</v>
      </c>
      <c r="O614">
        <f>L614*0.45*0.75</f>
        <v>8.9011222944999913E-2</v>
      </c>
      <c r="Q614">
        <f t="shared" si="301"/>
        <v>4.6285835931399955E-2</v>
      </c>
      <c r="T614">
        <f>(L614*0.45*0.75)*(1+0.2)*0.52*3.67</f>
        <v>0.20384282144188542</v>
      </c>
    </row>
    <row r="615" spans="1:20" hidden="1" x14ac:dyDescent="0.3">
      <c r="A615" s="26">
        <v>53001</v>
      </c>
      <c r="B615">
        <v>224</v>
      </c>
      <c r="C615" s="26" t="s">
        <v>211</v>
      </c>
      <c r="D615">
        <v>33</v>
      </c>
      <c r="E615" t="s">
        <v>226</v>
      </c>
      <c r="F615">
        <v>3</v>
      </c>
      <c r="G615">
        <v>32.4</v>
      </c>
      <c r="H615">
        <f t="shared" si="286"/>
        <v>0.32400000000000001</v>
      </c>
      <c r="I615">
        <v>9</v>
      </c>
      <c r="J615">
        <v>1.8</v>
      </c>
      <c r="K615">
        <f t="shared" si="287"/>
        <v>8.2448150400000003E-2</v>
      </c>
      <c r="L615">
        <f>0.000084*(G615^1.894314*I615^0.808223+0.000031*G615^2)</f>
        <v>0.36055363876995161</v>
      </c>
      <c r="O615">
        <f>L615*0.68*1.07</f>
        <v>0.26233882756901683</v>
      </c>
      <c r="Q615">
        <f>O615*0.531</f>
        <v>0.13930191743914794</v>
      </c>
      <c r="T615">
        <f>(L615*0.68*1.07)*(1+0.2)*0.531*3.67</f>
        <v>0.61348564440200748</v>
      </c>
    </row>
    <row r="616" spans="1:20" hidden="1" x14ac:dyDescent="0.3">
      <c r="A616" s="26">
        <v>53001</v>
      </c>
      <c r="B616">
        <v>224</v>
      </c>
      <c r="C616" s="26" t="s">
        <v>211</v>
      </c>
      <c r="D616">
        <v>34</v>
      </c>
      <c r="E616" t="s">
        <v>218</v>
      </c>
      <c r="F616">
        <v>1</v>
      </c>
      <c r="G616">
        <v>42.5</v>
      </c>
      <c r="H616">
        <f t="shared" si="286"/>
        <v>0.42499999999999999</v>
      </c>
      <c r="I616">
        <v>18</v>
      </c>
      <c r="J616">
        <v>12</v>
      </c>
      <c r="K616">
        <f t="shared" si="287"/>
        <v>0.14186287499999997</v>
      </c>
      <c r="L616">
        <f t="shared" ref="L616:L617" si="302">0.000057*(G616^1.897696*I616^1.002687+0.000031*G616^2)</f>
        <v>1.272648664668631</v>
      </c>
      <c r="O616">
        <f>L616*0.43*0.75</f>
        <v>0.41042919435563352</v>
      </c>
      <c r="Q616">
        <f t="shared" ref="Q616:Q617" si="303">O616*0.52</f>
        <v>0.21342318106492944</v>
      </c>
      <c r="T616">
        <f>(L616*0.43*0.75)*(1+0.2)*0.52*3.67</f>
        <v>0.93991568940994918</v>
      </c>
    </row>
    <row r="617" spans="1:20" hidden="1" x14ac:dyDescent="0.3">
      <c r="A617" s="26">
        <v>53001</v>
      </c>
      <c r="B617">
        <v>224</v>
      </c>
      <c r="C617" s="26" t="s">
        <v>211</v>
      </c>
      <c r="D617">
        <v>35</v>
      </c>
      <c r="E617" t="s">
        <v>218</v>
      </c>
      <c r="F617">
        <v>1</v>
      </c>
      <c r="G617">
        <v>43.5</v>
      </c>
      <c r="H617">
        <f t="shared" si="286"/>
        <v>0.435</v>
      </c>
      <c r="I617">
        <v>18</v>
      </c>
      <c r="J617">
        <v>10</v>
      </c>
      <c r="K617">
        <f t="shared" si="287"/>
        <v>0.148617315</v>
      </c>
      <c r="L617">
        <f t="shared" si="302"/>
        <v>1.3300742286755003</v>
      </c>
      <c r="O617">
        <f>L617*0.43*0.75</f>
        <v>0.42894893874784878</v>
      </c>
      <c r="Q617">
        <f t="shared" si="303"/>
        <v>0.22305344814888137</v>
      </c>
      <c r="T617">
        <f>(L617*0.43*0.75)*(1+0.2)*0.52*3.67</f>
        <v>0.98232738564767341</v>
      </c>
    </row>
    <row r="618" spans="1:20" hidden="1" x14ac:dyDescent="0.3">
      <c r="A618" s="26">
        <v>53001</v>
      </c>
      <c r="B618">
        <v>224</v>
      </c>
      <c r="C618" s="26" t="s">
        <v>211</v>
      </c>
      <c r="D618">
        <v>36</v>
      </c>
      <c r="E618" t="s">
        <v>226</v>
      </c>
      <c r="F618">
        <v>3</v>
      </c>
      <c r="G618">
        <v>13.2</v>
      </c>
      <c r="H618">
        <f t="shared" si="286"/>
        <v>0.13200000000000001</v>
      </c>
      <c r="I618">
        <v>3</v>
      </c>
      <c r="J618">
        <v>1</v>
      </c>
      <c r="K618">
        <f t="shared" si="287"/>
        <v>1.3684809600000002E-2</v>
      </c>
      <c r="L618">
        <f t="shared" ref="L618:L619" si="304">0.000084*(G618^1.894314*I618^0.808223+0.000031*G618^2)</f>
        <v>2.7078575921672423E-2</v>
      </c>
      <c r="O618">
        <f>L618*0.68*1.07</f>
        <v>1.970237184060886E-2</v>
      </c>
      <c r="Q618">
        <f t="shared" ref="Q618:Q619" si="305">O618*0.531</f>
        <v>1.0461959447363306E-2</v>
      </c>
      <c r="T618">
        <f>(L618*0.68*1.07)*(1+0.2)*0.531*3.67</f>
        <v>4.6074469406187993E-2</v>
      </c>
    </row>
    <row r="619" spans="1:20" hidden="1" x14ac:dyDescent="0.3">
      <c r="A619" s="26">
        <v>53001</v>
      </c>
      <c r="B619">
        <v>224</v>
      </c>
      <c r="C619" s="26" t="s">
        <v>211</v>
      </c>
      <c r="D619">
        <v>37</v>
      </c>
      <c r="E619" t="s">
        <v>226</v>
      </c>
      <c r="F619">
        <v>7</v>
      </c>
      <c r="G619">
        <v>15.5</v>
      </c>
      <c r="H619">
        <f t="shared" si="286"/>
        <v>0.155</v>
      </c>
      <c r="I619">
        <v>9</v>
      </c>
      <c r="J619">
        <v>0</v>
      </c>
      <c r="K619">
        <f t="shared" si="287"/>
        <v>1.8869235000000002E-2</v>
      </c>
      <c r="L619">
        <f t="shared" si="304"/>
        <v>8.9204153444912282E-2</v>
      </c>
      <c r="O619">
        <f>L619*0.68*1.07</f>
        <v>6.4904942046518185E-2</v>
      </c>
      <c r="Q619">
        <f t="shared" si="305"/>
        <v>3.4464524226701161E-2</v>
      </c>
      <c r="T619">
        <f>(L619*0.68*1.07)*(1+0.2)*0.531*3.67</f>
        <v>0.15178176469439189</v>
      </c>
    </row>
    <row r="620" spans="1:20" x14ac:dyDescent="0.3">
      <c r="A620" s="26">
        <v>53001</v>
      </c>
      <c r="B620">
        <v>224</v>
      </c>
      <c r="C620" s="26" t="s">
        <v>211</v>
      </c>
      <c r="D620">
        <v>38</v>
      </c>
      <c r="E620" t="s">
        <v>227</v>
      </c>
      <c r="F620">
        <v>3</v>
      </c>
      <c r="G620">
        <v>22.5</v>
      </c>
      <c r="H620">
        <f t="shared" si="286"/>
        <v>0.22500000000000001</v>
      </c>
      <c r="I620">
        <v>8</v>
      </c>
      <c r="J620">
        <v>1.7</v>
      </c>
      <c r="K620">
        <f t="shared" si="287"/>
        <v>3.9760875000000001E-2</v>
      </c>
      <c r="L620">
        <f>0.000062*(G620^1.934787*I620^0.912065+0.000031*G620^2)</f>
        <v>0.1707088715757277</v>
      </c>
      <c r="O620">
        <f>L620*0.49*0.75</f>
        <v>6.2735510304079922E-2</v>
      </c>
      <c r="Q620">
        <f>O620*0.521</f>
        <v>3.2685200868425641E-2</v>
      </c>
      <c r="T620">
        <f>(L620*0.49*0.75)*(1+0.2)*0.521*3.67</f>
        <v>0.14394562462454649</v>
      </c>
    </row>
    <row r="621" spans="1:20" hidden="1" x14ac:dyDescent="0.3">
      <c r="A621" s="26">
        <v>53001</v>
      </c>
      <c r="B621">
        <v>224</v>
      </c>
      <c r="C621" s="26" t="s">
        <v>211</v>
      </c>
      <c r="D621">
        <v>39</v>
      </c>
      <c r="E621" t="s">
        <v>214</v>
      </c>
      <c r="F621">
        <v>3</v>
      </c>
      <c r="G621">
        <v>15.3</v>
      </c>
      <c r="H621">
        <f t="shared" si="286"/>
        <v>0.153</v>
      </c>
      <c r="I621">
        <v>6</v>
      </c>
      <c r="J621">
        <v>1</v>
      </c>
      <c r="K621">
        <f>0.7854*H621^2</f>
        <v>1.83854286E-2</v>
      </c>
      <c r="L621">
        <f>0.000081*(G621^1.864042*I621^0.850892+0.000027*G621^2)</f>
        <v>6.0107127789955368E-2</v>
      </c>
      <c r="O621">
        <f>L621*0.47*0.75</f>
        <v>2.1187762545959266E-2</v>
      </c>
      <c r="Q621">
        <f>O621*0.521</f>
        <v>1.1038824286444779E-2</v>
      </c>
      <c r="T621">
        <f>(L621*0.47*0.75)*(1+0.2)*0.521*3.67</f>
        <v>4.8614982157502803E-2</v>
      </c>
    </row>
    <row r="622" spans="1:20" hidden="1" x14ac:dyDescent="0.3">
      <c r="A622" s="26">
        <v>53001</v>
      </c>
      <c r="B622">
        <v>224</v>
      </c>
      <c r="C622" s="26" t="s">
        <v>211</v>
      </c>
      <c r="D622">
        <v>40</v>
      </c>
      <c r="E622" t="s">
        <v>218</v>
      </c>
      <c r="F622">
        <v>1</v>
      </c>
      <c r="G622">
        <v>40.4</v>
      </c>
      <c r="H622">
        <f t="shared" si="286"/>
        <v>0.40399999999999997</v>
      </c>
      <c r="I622">
        <v>20</v>
      </c>
      <c r="J622">
        <v>12.8</v>
      </c>
      <c r="K622">
        <f t="shared" si="287"/>
        <v>0.12818984639999997</v>
      </c>
      <c r="L622">
        <f t="shared" ref="L622:L623" si="306">0.000057*(G622^1.897696*I622^1.002687+0.000031*G622^2)</f>
        <v>1.2847694018630722</v>
      </c>
      <c r="O622">
        <f>L622*0.43*0.75</f>
        <v>0.41433813210084075</v>
      </c>
      <c r="Q622">
        <f t="shared" ref="Q622:Q623" si="307">O622*0.52</f>
        <v>0.21545582869243721</v>
      </c>
      <c r="T622">
        <f>(L622*0.43*0.75)*(1+0.2)*0.52*3.67</f>
        <v>0.94886746956149348</v>
      </c>
    </row>
    <row r="623" spans="1:20" hidden="1" x14ac:dyDescent="0.3">
      <c r="A623" s="26">
        <v>53001</v>
      </c>
      <c r="B623">
        <v>224</v>
      </c>
      <c r="C623" s="26" t="s">
        <v>211</v>
      </c>
      <c r="D623">
        <v>41</v>
      </c>
      <c r="E623" t="s">
        <v>218</v>
      </c>
      <c r="F623">
        <v>1</v>
      </c>
      <c r="G623">
        <v>35.200000000000003</v>
      </c>
      <c r="H623">
        <f t="shared" si="286"/>
        <v>0.35200000000000004</v>
      </c>
      <c r="I623">
        <v>19</v>
      </c>
      <c r="J623">
        <v>13</v>
      </c>
      <c r="K623">
        <f t="shared" si="287"/>
        <v>9.7314201600000025E-2</v>
      </c>
      <c r="L623">
        <f t="shared" si="306"/>
        <v>0.93957900930961924</v>
      </c>
      <c r="O623">
        <f>L623*0.43*0.75</f>
        <v>0.30301423050235221</v>
      </c>
      <c r="Q623">
        <f t="shared" si="307"/>
        <v>0.15756739986122315</v>
      </c>
      <c r="T623">
        <f>(L623*0.43*0.75)*(1+0.2)*0.52*3.67</f>
        <v>0.69392682898882685</v>
      </c>
    </row>
    <row r="624" spans="1:20" hidden="1" x14ac:dyDescent="0.3">
      <c r="A624" s="26">
        <v>53001</v>
      </c>
      <c r="B624">
        <v>224</v>
      </c>
      <c r="C624" s="26" t="s">
        <v>211</v>
      </c>
      <c r="D624">
        <v>42</v>
      </c>
      <c r="E624" t="s">
        <v>213</v>
      </c>
      <c r="F624">
        <v>3</v>
      </c>
      <c r="G624">
        <v>15.3</v>
      </c>
      <c r="H624">
        <f t="shared" si="286"/>
        <v>0.153</v>
      </c>
      <c r="I624">
        <v>5</v>
      </c>
      <c r="J624">
        <v>1.7</v>
      </c>
      <c r="K624">
        <f t="shared" si="287"/>
        <v>1.83854286E-2</v>
      </c>
      <c r="L624">
        <f>0.000084*(G624^1.894314*I624^0.808223+0.000031*G624^2)</f>
        <v>5.4123437805787419E-2</v>
      </c>
      <c r="O624">
        <f>L624*0.66*1.07</f>
        <v>3.8221971778447078E-2</v>
      </c>
      <c r="Q624">
        <f>O624*0.531</f>
        <v>2.0295867014355401E-2</v>
      </c>
      <c r="T624">
        <f>(L624*0.66*1.07)*(1+0.2)*0.531*3.67</f>
        <v>8.9382998331221167E-2</v>
      </c>
    </row>
    <row r="625" spans="1:20" hidden="1" x14ac:dyDescent="0.3">
      <c r="A625" s="26">
        <v>53001</v>
      </c>
      <c r="B625">
        <v>224</v>
      </c>
      <c r="C625" s="26" t="s">
        <v>211</v>
      </c>
      <c r="D625">
        <v>43</v>
      </c>
      <c r="E625" t="s">
        <v>218</v>
      </c>
      <c r="F625">
        <v>1</v>
      </c>
      <c r="G625">
        <v>31.3</v>
      </c>
      <c r="H625">
        <f t="shared" si="286"/>
        <v>0.313</v>
      </c>
      <c r="I625">
        <v>18</v>
      </c>
      <c r="J625">
        <v>12</v>
      </c>
      <c r="K625">
        <f t="shared" si="287"/>
        <v>7.6944852600000002E-2</v>
      </c>
      <c r="L625">
        <f>0.000057*(G625^1.897696*I625^1.002687+0.000031*G625^2)</f>
        <v>0.71221290850891994</v>
      </c>
      <c r="O625">
        <f>L625*0.43*0.75</f>
        <v>0.22968866299412669</v>
      </c>
      <c r="Q625">
        <f>O625*0.52</f>
        <v>0.11943810475694588</v>
      </c>
      <c r="T625">
        <f>(L625*0.43*0.75)*(1+0.2)*0.52*3.67</f>
        <v>0.52600541334958961</v>
      </c>
    </row>
    <row r="626" spans="1:20" hidden="1" x14ac:dyDescent="0.3">
      <c r="A626" s="26">
        <v>53001</v>
      </c>
      <c r="B626">
        <v>224</v>
      </c>
      <c r="C626" s="26" t="s">
        <v>211</v>
      </c>
      <c r="D626">
        <v>44</v>
      </c>
      <c r="E626" t="s">
        <v>214</v>
      </c>
      <c r="F626">
        <v>3</v>
      </c>
      <c r="G626">
        <v>14.2</v>
      </c>
      <c r="H626">
        <f t="shared" si="286"/>
        <v>0.14199999999999999</v>
      </c>
      <c r="I626">
        <v>6</v>
      </c>
      <c r="J626">
        <v>1.2</v>
      </c>
      <c r="K626">
        <f>0.7854*H626^2</f>
        <v>1.5836805599999997E-2</v>
      </c>
      <c r="L626">
        <f>0.000081*(G626^1.864042*I626^0.850892+0.000027*G626^2)</f>
        <v>5.2302834346980638E-2</v>
      </c>
      <c r="O626">
        <f>L626*0.47*0.75</f>
        <v>1.8436749107310677E-2</v>
      </c>
      <c r="Q626">
        <f>O626*0.521</f>
        <v>9.6055462849088634E-3</v>
      </c>
      <c r="T626">
        <f>(L626*0.47*0.75)*(1+0.2)*0.521*3.67</f>
        <v>4.2302825838738629E-2</v>
      </c>
    </row>
    <row r="627" spans="1:20" hidden="1" x14ac:dyDescent="0.3">
      <c r="A627" s="26">
        <v>53001</v>
      </c>
      <c r="B627">
        <v>224</v>
      </c>
      <c r="C627" s="26" t="s">
        <v>211</v>
      </c>
      <c r="D627">
        <v>45</v>
      </c>
      <c r="E627" t="s">
        <v>213</v>
      </c>
      <c r="F627">
        <v>3</v>
      </c>
      <c r="G627">
        <v>18.399999999999999</v>
      </c>
      <c r="H627">
        <f t="shared" si="286"/>
        <v>0.184</v>
      </c>
      <c r="I627">
        <v>6</v>
      </c>
      <c r="J627">
        <v>1.3</v>
      </c>
      <c r="K627">
        <f t="shared" si="287"/>
        <v>2.6590502399999997E-2</v>
      </c>
      <c r="L627">
        <f t="shared" ref="L627:L628" si="308">0.000084*(G627^1.894314*I627^0.808223+0.000031*G627^2)</f>
        <v>8.8953991012938757E-2</v>
      </c>
      <c r="O627">
        <f>L627*0.66*1.07</f>
        <v>6.2819308453337358E-2</v>
      </c>
      <c r="Q627">
        <f t="shared" ref="Q627:Q628" si="309">O627*0.531</f>
        <v>3.3357052788722141E-2</v>
      </c>
      <c r="T627">
        <f>(L627*0.66*1.07)*(1+0.2)*0.531*3.67</f>
        <v>0.1469044604815323</v>
      </c>
    </row>
    <row r="628" spans="1:20" hidden="1" x14ac:dyDescent="0.3">
      <c r="A628" s="26">
        <v>53001</v>
      </c>
      <c r="B628">
        <v>224</v>
      </c>
      <c r="C628" s="26" t="s">
        <v>211</v>
      </c>
      <c r="D628">
        <v>46</v>
      </c>
      <c r="E628" t="s">
        <v>213</v>
      </c>
      <c r="F628">
        <v>7</v>
      </c>
      <c r="G628">
        <v>8.3000000000000007</v>
      </c>
      <c r="H628">
        <f t="shared" si="286"/>
        <v>8.3000000000000004E-2</v>
      </c>
      <c r="I628">
        <v>3</v>
      </c>
      <c r="J628">
        <v>0</v>
      </c>
      <c r="K628">
        <f t="shared" si="287"/>
        <v>5.4106206000000007E-3</v>
      </c>
      <c r="L628">
        <f t="shared" si="308"/>
        <v>1.1244213524920372E-2</v>
      </c>
      <c r="O628">
        <f>L628*0.66*1.07</f>
        <v>7.9406635912987675E-3</v>
      </c>
      <c r="Q628">
        <f t="shared" si="309"/>
        <v>4.216492366979646E-3</v>
      </c>
      <c r="T628">
        <f>(L628*0.66*1.07)*(1+0.2)*0.531*3.67</f>
        <v>1.856943238417836E-2</v>
      </c>
    </row>
    <row r="629" spans="1:20" hidden="1" x14ac:dyDescent="0.3">
      <c r="A629" s="26">
        <v>53001</v>
      </c>
      <c r="B629">
        <v>224</v>
      </c>
      <c r="C629" s="26" t="s">
        <v>211</v>
      </c>
      <c r="D629">
        <v>47</v>
      </c>
      <c r="E629" t="s">
        <v>218</v>
      </c>
      <c r="F629">
        <v>2</v>
      </c>
      <c r="G629">
        <v>33.5</v>
      </c>
      <c r="H629">
        <f t="shared" si="286"/>
        <v>0.33500000000000002</v>
      </c>
      <c r="I629">
        <v>15</v>
      </c>
      <c r="J629">
        <v>12</v>
      </c>
      <c r="K629">
        <f t="shared" si="287"/>
        <v>8.8141515000000017E-2</v>
      </c>
      <c r="L629">
        <f t="shared" ref="L629:L630" si="310">0.000057*(G629^1.897696*I629^1.002687+0.000031*G629^2)</f>
        <v>0.67483714321227584</v>
      </c>
      <c r="O629">
        <f>L629*0.43*0.75</f>
        <v>0.21763497868595896</v>
      </c>
      <c r="Q629">
        <f t="shared" ref="Q629:Q630" si="311">O629*0.52</f>
        <v>0.11317018891669867</v>
      </c>
      <c r="T629">
        <f>(L629*0.43*0.75)*(1+0.2)*0.52*3.67</f>
        <v>0.4984015119891409</v>
      </c>
    </row>
    <row r="630" spans="1:20" hidden="1" x14ac:dyDescent="0.3">
      <c r="A630" s="26">
        <v>53001</v>
      </c>
      <c r="B630">
        <v>224</v>
      </c>
      <c r="C630" s="26" t="s">
        <v>211</v>
      </c>
      <c r="D630">
        <v>48</v>
      </c>
      <c r="E630" t="s">
        <v>218</v>
      </c>
      <c r="F630">
        <v>3</v>
      </c>
      <c r="G630">
        <v>24.2</v>
      </c>
      <c r="H630">
        <f t="shared" si="286"/>
        <v>0.24199999999999999</v>
      </c>
      <c r="I630">
        <v>9</v>
      </c>
      <c r="J630">
        <v>7</v>
      </c>
      <c r="K630">
        <f t="shared" si="287"/>
        <v>4.59961656E-2</v>
      </c>
      <c r="L630">
        <f t="shared" si="310"/>
        <v>0.21814454618163595</v>
      </c>
      <c r="O630">
        <f>L630*0.43*0.75</f>
        <v>7.03516161435776E-2</v>
      </c>
      <c r="Q630">
        <f t="shared" si="311"/>
        <v>3.6582840394660351E-2</v>
      </c>
      <c r="T630">
        <f>(L630*0.43*0.75)*(1+0.2)*0.52*3.67</f>
        <v>0.16111082909808419</v>
      </c>
    </row>
    <row r="631" spans="1:20" hidden="1" x14ac:dyDescent="0.3">
      <c r="A631" s="26">
        <v>53002</v>
      </c>
      <c r="B631">
        <v>225</v>
      </c>
      <c r="C631" s="26" t="s">
        <v>211</v>
      </c>
      <c r="D631">
        <v>1</v>
      </c>
      <c r="E631" t="s">
        <v>212</v>
      </c>
      <c r="F631">
        <v>4</v>
      </c>
      <c r="G631">
        <v>13</v>
      </c>
      <c r="H631">
        <f t="shared" si="286"/>
        <v>0.13</v>
      </c>
      <c r="I631">
        <v>6</v>
      </c>
      <c r="J631">
        <v>1.8</v>
      </c>
      <c r="K631">
        <f t="shared" si="287"/>
        <v>1.3273260000000002E-2</v>
      </c>
      <c r="L631">
        <f>0.000062*(G631^1.947206*I631^0.894551+0.000039*G631^2)</f>
        <v>4.5453648839914117E-2</v>
      </c>
      <c r="O631">
        <f>L631*0.47*0.75</f>
        <v>1.6022411216069725E-2</v>
      </c>
      <c r="Q631">
        <f>O631*0.52</f>
        <v>8.3316538323562565E-3</v>
      </c>
      <c r="T631">
        <f>(L631*0.47*0.75)*(1+2)*0.52*3.67</f>
        <v>9.1731508694242389E-2</v>
      </c>
    </row>
    <row r="632" spans="1:20" hidden="1" x14ac:dyDescent="0.3">
      <c r="A632" s="26">
        <v>53002</v>
      </c>
      <c r="B632">
        <v>225</v>
      </c>
      <c r="C632" s="26" t="s">
        <v>211</v>
      </c>
      <c r="D632">
        <v>2</v>
      </c>
      <c r="E632" t="s">
        <v>218</v>
      </c>
      <c r="F632">
        <v>3</v>
      </c>
      <c r="G632">
        <v>10.199999999999999</v>
      </c>
      <c r="H632">
        <f t="shared" si="286"/>
        <v>0.10199999999999999</v>
      </c>
      <c r="I632">
        <v>3</v>
      </c>
      <c r="J632">
        <v>1</v>
      </c>
      <c r="K632">
        <f t="shared" si="287"/>
        <v>8.1713015999999982E-3</v>
      </c>
      <c r="L632">
        <f>0.000057*(G632^1.897696*I632^1.002687+0.000031*G632^2)</f>
        <v>1.4070201635239881E-2</v>
      </c>
      <c r="O632">
        <f>L632*0.43*0.75</f>
        <v>4.5376400273648611E-3</v>
      </c>
      <c r="Q632">
        <f>O632*0.52</f>
        <v>2.3595728142297278E-3</v>
      </c>
      <c r="T632">
        <f>(L632*0.43*0.75)*(1+0.2)*0.52*3.67</f>
        <v>1.0391558673867721E-2</v>
      </c>
    </row>
    <row r="633" spans="1:20" hidden="1" x14ac:dyDescent="0.3">
      <c r="A633" s="26">
        <v>53002</v>
      </c>
      <c r="B633">
        <v>225</v>
      </c>
      <c r="C633" s="26" t="s">
        <v>211</v>
      </c>
      <c r="D633">
        <v>3</v>
      </c>
      <c r="E633" t="s">
        <v>217</v>
      </c>
      <c r="F633">
        <v>3</v>
      </c>
      <c r="G633">
        <v>22.3</v>
      </c>
      <c r="H633">
        <f t="shared" si="286"/>
        <v>0.223</v>
      </c>
      <c r="I633">
        <v>9</v>
      </c>
      <c r="J633">
        <v>3.5</v>
      </c>
      <c r="K633">
        <f t="shared" si="287"/>
        <v>3.9057156600000004E-2</v>
      </c>
      <c r="L633">
        <f>0.000059*(G633^1.965295*I633^0.892133+0.000019*G633^2)</f>
        <v>0.18706017848374981</v>
      </c>
      <c r="O633">
        <f>L633*0.47*0.75</f>
        <v>6.5938712915521808E-2</v>
      </c>
      <c r="Q633">
        <f>O633*0.52</f>
        <v>3.4288130716071341E-2</v>
      </c>
      <c r="T633">
        <f>(L633*0.47*0.75)*(1+0.2)*0.52*3.67</f>
        <v>0.15100492767357818</v>
      </c>
    </row>
    <row r="634" spans="1:20" hidden="1" x14ac:dyDescent="0.3">
      <c r="A634" s="26">
        <v>53002</v>
      </c>
      <c r="B634">
        <v>225</v>
      </c>
      <c r="C634" s="26" t="s">
        <v>211</v>
      </c>
      <c r="D634">
        <v>4</v>
      </c>
      <c r="E634" t="s">
        <v>220</v>
      </c>
      <c r="F634">
        <v>3</v>
      </c>
      <c r="G634">
        <v>26.2</v>
      </c>
      <c r="H634">
        <f t="shared" si="286"/>
        <v>0.26200000000000001</v>
      </c>
      <c r="I634">
        <v>8</v>
      </c>
      <c r="J634">
        <v>1.8</v>
      </c>
      <c r="K634">
        <f t="shared" si="287"/>
        <v>5.3912997600000005E-2</v>
      </c>
      <c r="L634">
        <f>0.000084*(G634^1.894314*I634^0.808223+0.000031*G634^2)</f>
        <v>0.21922441412554386</v>
      </c>
      <c r="O634">
        <f>L634*0.78*1.07</f>
        <v>0.18296469602917892</v>
      </c>
      <c r="Q634">
        <f>O634*0.531</f>
        <v>9.7154253591494016E-2</v>
      </c>
      <c r="T634">
        <f>(L634*0.78*1.07)*(1+0.2)*0.531*3.67</f>
        <v>0.42786733281693962</v>
      </c>
    </row>
    <row r="635" spans="1:20" hidden="1" x14ac:dyDescent="0.3">
      <c r="A635" s="26">
        <v>53002</v>
      </c>
      <c r="B635">
        <v>225</v>
      </c>
      <c r="C635" s="26" t="s">
        <v>211</v>
      </c>
      <c r="D635">
        <v>5</v>
      </c>
      <c r="E635" t="s">
        <v>212</v>
      </c>
      <c r="F635">
        <v>3</v>
      </c>
      <c r="G635">
        <v>12.4</v>
      </c>
      <c r="H635">
        <f t="shared" si="286"/>
        <v>0.124</v>
      </c>
      <c r="I635">
        <v>5</v>
      </c>
      <c r="J635">
        <v>1.2</v>
      </c>
      <c r="K635">
        <f t="shared" si="287"/>
        <v>1.2076310399999998E-2</v>
      </c>
      <c r="L635">
        <f>0.000062*(G635^1.947206*I635^0.894551+0.000039*G635^2)</f>
        <v>3.5219067782912457E-2</v>
      </c>
      <c r="O635">
        <f>L635*0.47*0.75</f>
        <v>1.241472139347664E-2</v>
      </c>
      <c r="Q635">
        <f>O635*0.52</f>
        <v>6.4556551246078529E-3</v>
      </c>
      <c r="T635">
        <f>(L635*0.47*0.75)*(1+2)*0.52*3.67</f>
        <v>7.1076762921932463E-2</v>
      </c>
    </row>
    <row r="636" spans="1:20" hidden="1" x14ac:dyDescent="0.3">
      <c r="A636" s="26">
        <v>53002</v>
      </c>
      <c r="B636">
        <v>225</v>
      </c>
      <c r="C636" s="26" t="s">
        <v>211</v>
      </c>
      <c r="D636">
        <v>6</v>
      </c>
      <c r="E636" t="s">
        <v>213</v>
      </c>
      <c r="F636">
        <v>3</v>
      </c>
      <c r="G636">
        <v>16.2</v>
      </c>
      <c r="H636">
        <f t="shared" si="286"/>
        <v>0.16200000000000001</v>
      </c>
      <c r="I636">
        <v>4</v>
      </c>
      <c r="J636">
        <v>1</v>
      </c>
      <c r="K636">
        <f t="shared" si="287"/>
        <v>2.0612037600000001E-2</v>
      </c>
      <c r="L636">
        <f t="shared" ref="L636:L637" si="312">0.000084*(G636^1.894314*I636^0.808223+0.000031*G636^2)</f>
        <v>5.0359932251856296E-2</v>
      </c>
      <c r="O636">
        <f>L636*0.66*1.07</f>
        <v>3.556418415626092E-2</v>
      </c>
      <c r="Q636">
        <f t="shared" ref="Q636:Q637" si="313">O636*0.531</f>
        <v>1.8884581786974549E-2</v>
      </c>
      <c r="T636">
        <f>(L636*0.66*1.07)*(1+0.2)*0.531*3.67</f>
        <v>8.3167698189835909E-2</v>
      </c>
    </row>
    <row r="637" spans="1:20" hidden="1" x14ac:dyDescent="0.3">
      <c r="A637" s="26">
        <v>53002</v>
      </c>
      <c r="B637">
        <v>225</v>
      </c>
      <c r="C637" s="26" t="s">
        <v>211</v>
      </c>
      <c r="D637">
        <v>7</v>
      </c>
      <c r="E637" t="s">
        <v>213</v>
      </c>
      <c r="F637">
        <v>7</v>
      </c>
      <c r="G637">
        <v>11.3</v>
      </c>
      <c r="H637">
        <f t="shared" si="286"/>
        <v>0.113</v>
      </c>
      <c r="I637">
        <v>3</v>
      </c>
      <c r="J637">
        <v>0</v>
      </c>
      <c r="K637">
        <f t="shared" si="287"/>
        <v>1.0028772600000001E-2</v>
      </c>
      <c r="L637">
        <f t="shared" si="312"/>
        <v>2.017288695991596E-2</v>
      </c>
      <c r="O637">
        <f>L637*0.66*1.07</f>
        <v>1.4246092771092653E-2</v>
      </c>
      <c r="Q637">
        <f t="shared" si="313"/>
        <v>7.564675261450199E-3</v>
      </c>
      <c r="T637">
        <f>(L637*0.66*1.07)*(1+0.2)*0.531*3.67</f>
        <v>3.3314829851426676E-2</v>
      </c>
    </row>
    <row r="638" spans="1:20" hidden="1" x14ac:dyDescent="0.3">
      <c r="A638" s="26">
        <v>53002</v>
      </c>
      <c r="B638">
        <v>225</v>
      </c>
      <c r="C638" s="26" t="s">
        <v>211</v>
      </c>
      <c r="D638">
        <v>8</v>
      </c>
      <c r="E638" t="s">
        <v>212</v>
      </c>
      <c r="F638">
        <v>3</v>
      </c>
      <c r="G638">
        <v>11.3</v>
      </c>
      <c r="H638">
        <f t="shared" si="286"/>
        <v>0.113</v>
      </c>
      <c r="I638">
        <v>5</v>
      </c>
      <c r="J638">
        <v>2</v>
      </c>
      <c r="K638">
        <f t="shared" si="287"/>
        <v>1.0028772600000001E-2</v>
      </c>
      <c r="L638">
        <f>0.000062*(G638^1.947206*I638^0.894551+0.000039*G638^2)</f>
        <v>2.9391464861404124E-2</v>
      </c>
      <c r="O638">
        <f>L638*0.47*0.75</f>
        <v>1.0360491363644954E-2</v>
      </c>
      <c r="Q638">
        <f>O638*0.52</f>
        <v>5.3874555090953763E-3</v>
      </c>
      <c r="T638">
        <f>(L638*0.47*0.75)*(1+2)*0.52*3.67</f>
        <v>5.9315885155140094E-2</v>
      </c>
    </row>
    <row r="639" spans="1:20" hidden="1" x14ac:dyDescent="0.3">
      <c r="A639" s="26">
        <v>53002</v>
      </c>
      <c r="B639">
        <v>225</v>
      </c>
      <c r="C639" s="26" t="s">
        <v>211</v>
      </c>
      <c r="D639">
        <v>9</v>
      </c>
      <c r="E639" t="s">
        <v>220</v>
      </c>
      <c r="F639">
        <v>3</v>
      </c>
      <c r="G639">
        <v>15.2</v>
      </c>
      <c r="H639">
        <f t="shared" si="286"/>
        <v>0.152</v>
      </c>
      <c r="I639">
        <v>3</v>
      </c>
      <c r="J639">
        <v>1</v>
      </c>
      <c r="K639">
        <f t="shared" si="287"/>
        <v>1.81458816E-2</v>
      </c>
      <c r="L639">
        <f>0.000084*(G639^1.894314*I639^0.808223+0.000031*G639^2)</f>
        <v>3.5374466490868124E-2</v>
      </c>
      <c r="O639">
        <f>L639*0.78*1.07</f>
        <v>2.9523529733278538E-2</v>
      </c>
      <c r="Q639">
        <f>O639*0.531</f>
        <v>1.5676994288370903E-2</v>
      </c>
      <c r="T639">
        <f>(L639*0.78*1.07)*(1+0.2)*0.531*3.67</f>
        <v>6.904148284598545E-2</v>
      </c>
    </row>
    <row r="640" spans="1:20" hidden="1" x14ac:dyDescent="0.3">
      <c r="A640" s="26">
        <v>53002</v>
      </c>
      <c r="B640">
        <v>225</v>
      </c>
      <c r="C640" s="26" t="s">
        <v>211</v>
      </c>
      <c r="D640">
        <v>10</v>
      </c>
      <c r="E640" t="s">
        <v>212</v>
      </c>
      <c r="F640">
        <v>3</v>
      </c>
      <c r="G640">
        <v>14.2</v>
      </c>
      <c r="H640">
        <f t="shared" si="286"/>
        <v>0.14199999999999999</v>
      </c>
      <c r="I640">
        <v>5</v>
      </c>
      <c r="J640">
        <v>1.2</v>
      </c>
      <c r="K640">
        <f t="shared" si="287"/>
        <v>1.5836805599999997E-2</v>
      </c>
      <c r="L640">
        <f t="shared" ref="L640:L641" si="314">0.000062*(G640^1.947206*I640^0.894551+0.000039*G640^2)</f>
        <v>4.5856763681743122E-2</v>
      </c>
      <c r="O640">
        <f>L640*0.47*0.75</f>
        <v>1.6164509197814449E-2</v>
      </c>
      <c r="Q640">
        <f t="shared" ref="Q640:Q641" si="315">O640*0.52</f>
        <v>8.4055447828635145E-3</v>
      </c>
      <c r="T640">
        <f>(L640*0.47*0.75)*(1+2)*0.52*3.67</f>
        <v>9.2545048059327284E-2</v>
      </c>
    </row>
    <row r="641" spans="1:20" hidden="1" x14ac:dyDescent="0.3">
      <c r="A641" s="26">
        <v>53002</v>
      </c>
      <c r="B641">
        <v>225</v>
      </c>
      <c r="C641" s="26" t="s">
        <v>211</v>
      </c>
      <c r="D641">
        <v>11</v>
      </c>
      <c r="E641" t="s">
        <v>212</v>
      </c>
      <c r="F641">
        <v>3</v>
      </c>
      <c r="G641">
        <v>15.3</v>
      </c>
      <c r="H641">
        <f t="shared" si="286"/>
        <v>0.153</v>
      </c>
      <c r="I641">
        <v>5.2</v>
      </c>
      <c r="J641">
        <v>1.6</v>
      </c>
      <c r="K641">
        <f t="shared" si="287"/>
        <v>1.83854286E-2</v>
      </c>
      <c r="L641">
        <f t="shared" si="314"/>
        <v>5.4920683663735197E-2</v>
      </c>
      <c r="O641">
        <f>L641*0.47*0.75</f>
        <v>1.9359540991466657E-2</v>
      </c>
      <c r="Q641">
        <f t="shared" si="315"/>
        <v>1.0066961315562662E-2</v>
      </c>
      <c r="T641">
        <f>(L641*0.47*0.75)*(1+2)*0.52*3.67</f>
        <v>0.11083724408434491</v>
      </c>
    </row>
    <row r="642" spans="1:20" hidden="1" x14ac:dyDescent="0.3">
      <c r="A642" s="26">
        <v>53002</v>
      </c>
      <c r="B642">
        <v>225</v>
      </c>
      <c r="C642" s="26" t="s">
        <v>211</v>
      </c>
      <c r="D642">
        <v>12</v>
      </c>
      <c r="E642" t="s">
        <v>213</v>
      </c>
      <c r="F642">
        <v>3</v>
      </c>
      <c r="G642">
        <v>12.3</v>
      </c>
      <c r="H642">
        <f t="shared" ref="H642:H705" si="316">G642/100</f>
        <v>0.12300000000000001</v>
      </c>
      <c r="I642">
        <v>4</v>
      </c>
      <c r="J642">
        <v>1.5</v>
      </c>
      <c r="K642">
        <f t="shared" ref="K642:K705" si="317">0.7854*H642^2</f>
        <v>1.1882316600000003E-2</v>
      </c>
      <c r="L642">
        <f t="shared" ref="L642:L643" si="318">0.000084*(G642^1.894314*I642^0.808223+0.000031*G642^2)</f>
        <v>2.9888646883101461E-2</v>
      </c>
      <c r="O642">
        <f>L642*0.66*1.07</f>
        <v>2.1107362428846255E-2</v>
      </c>
      <c r="Q642">
        <f t="shared" ref="Q642:Q643" si="319">O642*0.531</f>
        <v>1.1208009449717362E-2</v>
      </c>
      <c r="T642">
        <f>(L642*0.66*1.07)*(1+0.2)*0.531*3.67</f>
        <v>4.9360073616555263E-2</v>
      </c>
    </row>
    <row r="643" spans="1:20" hidden="1" x14ac:dyDescent="0.3">
      <c r="A643" s="26">
        <v>53002</v>
      </c>
      <c r="B643">
        <v>225</v>
      </c>
      <c r="C643" s="26" t="s">
        <v>211</v>
      </c>
      <c r="D643">
        <v>13</v>
      </c>
      <c r="E643" t="s">
        <v>213</v>
      </c>
      <c r="F643">
        <v>3</v>
      </c>
      <c r="G643">
        <v>11.3</v>
      </c>
      <c r="H643">
        <f t="shared" si="316"/>
        <v>0.113</v>
      </c>
      <c r="I643">
        <v>4.5999999999999996</v>
      </c>
      <c r="J643">
        <v>1.6</v>
      </c>
      <c r="K643">
        <f t="shared" si="317"/>
        <v>1.0028772600000001E-2</v>
      </c>
      <c r="L643">
        <f t="shared" si="318"/>
        <v>2.8497168807947545E-2</v>
      </c>
      <c r="O643">
        <f>L643*0.66*1.07</f>
        <v>2.0124700612172558E-2</v>
      </c>
      <c r="Q643">
        <f t="shared" si="319"/>
        <v>1.0686216025063628E-2</v>
      </c>
      <c r="T643">
        <f>(L643*0.66*1.07)*(1+0.2)*0.531*3.67</f>
        <v>4.706209537438022E-2</v>
      </c>
    </row>
    <row r="644" spans="1:20" hidden="1" x14ac:dyDescent="0.3">
      <c r="A644" s="26">
        <v>53002</v>
      </c>
      <c r="B644">
        <v>225</v>
      </c>
      <c r="C644" s="26" t="s">
        <v>211</v>
      </c>
      <c r="D644">
        <v>14</v>
      </c>
      <c r="E644" t="s">
        <v>218</v>
      </c>
      <c r="F644">
        <v>3</v>
      </c>
      <c r="G644">
        <v>13.5</v>
      </c>
      <c r="H644">
        <f t="shared" si="316"/>
        <v>0.13500000000000001</v>
      </c>
      <c r="I644">
        <v>5.2</v>
      </c>
      <c r="J644">
        <v>1.6</v>
      </c>
      <c r="K644">
        <f t="shared" si="317"/>
        <v>1.4313915000000002E-2</v>
      </c>
      <c r="L644">
        <f>0.000057*(G644^1.897696*I644^1.002687+0.000031*G644^2)</f>
        <v>4.1575294612756927E-2</v>
      </c>
      <c r="O644">
        <f>L644*0.43*0.75</f>
        <v>1.3408032512614108E-2</v>
      </c>
      <c r="Q644">
        <f>O644*0.52</f>
        <v>6.9721769065593363E-3</v>
      </c>
      <c r="T644">
        <f>(L644*0.43*0.75)*(1+0.2)*0.52*3.67</f>
        <v>3.0705467096487315E-2</v>
      </c>
    </row>
    <row r="645" spans="1:20" hidden="1" x14ac:dyDescent="0.3">
      <c r="A645" s="26">
        <v>53002</v>
      </c>
      <c r="B645">
        <v>225</v>
      </c>
      <c r="C645" s="26" t="s">
        <v>211</v>
      </c>
      <c r="D645">
        <v>15</v>
      </c>
      <c r="E645" t="s">
        <v>213</v>
      </c>
      <c r="F645">
        <v>3</v>
      </c>
      <c r="G645">
        <v>12.3</v>
      </c>
      <c r="H645">
        <f t="shared" si="316"/>
        <v>0.12300000000000001</v>
      </c>
      <c r="I645">
        <v>5.2</v>
      </c>
      <c r="J645">
        <v>1.3</v>
      </c>
      <c r="K645">
        <f t="shared" si="317"/>
        <v>1.1882316600000003E-2</v>
      </c>
      <c r="L645">
        <f>0.000084*(G645^1.894314*I645^0.808223+0.000031*G645^2)</f>
        <v>3.6948498839604105E-2</v>
      </c>
      <c r="O645">
        <f>L645*0.66*1.07</f>
        <v>2.6093029880528421E-2</v>
      </c>
      <c r="Q645">
        <f>O645*0.531</f>
        <v>1.3855398866560592E-2</v>
      </c>
      <c r="T645">
        <f>(L645*0.66*1.07)*(1+0.2)*0.531*3.67</f>
        <v>6.1019176608332837E-2</v>
      </c>
    </row>
    <row r="646" spans="1:20" hidden="1" x14ac:dyDescent="0.3">
      <c r="A646" s="26">
        <v>53002</v>
      </c>
      <c r="B646">
        <v>225</v>
      </c>
      <c r="C646" s="26" t="s">
        <v>211</v>
      </c>
      <c r="D646">
        <v>16</v>
      </c>
      <c r="E646" t="s">
        <v>212</v>
      </c>
      <c r="F646">
        <v>3</v>
      </c>
      <c r="G646">
        <v>16.3</v>
      </c>
      <c r="H646">
        <f t="shared" si="316"/>
        <v>0.16300000000000001</v>
      </c>
      <c r="I646">
        <v>6.2</v>
      </c>
      <c r="J646">
        <v>2</v>
      </c>
      <c r="K646">
        <f t="shared" si="317"/>
        <v>2.08672926E-2</v>
      </c>
      <c r="L646">
        <f t="shared" ref="L646:L649" si="320">0.000062*(G646^1.947206*I646^0.894551+0.000039*G646^2)</f>
        <v>7.2712534237490023E-2</v>
      </c>
      <c r="O646">
        <f>L646*0.47*0.75</f>
        <v>2.5631168318715231E-2</v>
      </c>
      <c r="Q646">
        <f t="shared" ref="Q646:Q649" si="321">O646*0.52</f>
        <v>1.332820752573192E-2</v>
      </c>
      <c r="T646">
        <f>(L646*0.47*0.75)*(1+2)*0.52*3.67</f>
        <v>0.14674356485830845</v>
      </c>
    </row>
    <row r="647" spans="1:20" hidden="1" x14ac:dyDescent="0.3">
      <c r="A647" s="26">
        <v>53002</v>
      </c>
      <c r="B647">
        <v>225</v>
      </c>
      <c r="C647" s="26" t="s">
        <v>211</v>
      </c>
      <c r="D647">
        <v>17</v>
      </c>
      <c r="E647" t="s">
        <v>212</v>
      </c>
      <c r="F647">
        <v>3</v>
      </c>
      <c r="G647">
        <v>13.5</v>
      </c>
      <c r="H647">
        <f t="shared" si="316"/>
        <v>0.13500000000000001</v>
      </c>
      <c r="I647">
        <v>5</v>
      </c>
      <c r="J647">
        <v>1</v>
      </c>
      <c r="K647">
        <f t="shared" si="317"/>
        <v>1.4313915000000002E-2</v>
      </c>
      <c r="L647">
        <f t="shared" si="320"/>
        <v>4.1557872579313537E-2</v>
      </c>
      <c r="O647">
        <f>L647*0.47*0.75</f>
        <v>1.464915008420802E-2</v>
      </c>
      <c r="Q647">
        <f t="shared" si="321"/>
        <v>7.617558043788171E-3</v>
      </c>
      <c r="T647">
        <f>(L647*0.47*0.75)*(1+2)*0.52*3.67</f>
        <v>8.3869314062107764E-2</v>
      </c>
    </row>
    <row r="648" spans="1:20" hidden="1" x14ac:dyDescent="0.3">
      <c r="A648" s="26">
        <v>53002</v>
      </c>
      <c r="B648">
        <v>225</v>
      </c>
      <c r="C648" s="26" t="s">
        <v>211</v>
      </c>
      <c r="D648">
        <v>18</v>
      </c>
      <c r="E648" t="s">
        <v>212</v>
      </c>
      <c r="F648">
        <v>3</v>
      </c>
      <c r="G648">
        <v>10.199999999999999</v>
      </c>
      <c r="H648">
        <f t="shared" si="316"/>
        <v>0.10199999999999999</v>
      </c>
      <c r="I648">
        <v>5.2</v>
      </c>
      <c r="J648">
        <v>2</v>
      </c>
      <c r="K648">
        <f t="shared" si="317"/>
        <v>8.1713015999999982E-3</v>
      </c>
      <c r="L648">
        <f t="shared" si="320"/>
        <v>2.4937326060449579E-2</v>
      </c>
      <c r="O648">
        <f>L648*0.47*0.75</f>
        <v>8.7904074363084755E-3</v>
      </c>
      <c r="Q648">
        <f t="shared" si="321"/>
        <v>4.5710118668804076E-3</v>
      </c>
      <c r="T648">
        <f>(L648*0.47*0.75)*(1+2)*0.52*3.67</f>
        <v>5.0326840654353285E-2</v>
      </c>
    </row>
    <row r="649" spans="1:20" hidden="1" x14ac:dyDescent="0.3">
      <c r="A649" s="26">
        <v>53002</v>
      </c>
      <c r="B649">
        <v>225</v>
      </c>
      <c r="C649" s="26" t="s">
        <v>211</v>
      </c>
      <c r="D649">
        <v>19</v>
      </c>
      <c r="E649" t="s">
        <v>212</v>
      </c>
      <c r="F649">
        <v>3</v>
      </c>
      <c r="G649">
        <v>10.199999999999999</v>
      </c>
      <c r="H649">
        <f t="shared" si="316"/>
        <v>0.10199999999999999</v>
      </c>
      <c r="I649">
        <v>4</v>
      </c>
      <c r="J649">
        <v>1.7</v>
      </c>
      <c r="K649">
        <f t="shared" si="317"/>
        <v>8.1713015999999982E-3</v>
      </c>
      <c r="L649">
        <f t="shared" si="320"/>
        <v>1.9720726179577239E-2</v>
      </c>
      <c r="O649">
        <f>L649*0.47*0.75</f>
        <v>6.9515559783009766E-3</v>
      </c>
      <c r="Q649">
        <f t="shared" si="321"/>
        <v>3.6148091087165081E-3</v>
      </c>
      <c r="T649">
        <f>(L649*0.47*0.75)*(1+2)*0.52*3.67</f>
        <v>3.9799048286968751E-2</v>
      </c>
    </row>
    <row r="650" spans="1:20" hidden="1" x14ac:dyDescent="0.3">
      <c r="A650" s="26">
        <v>53002</v>
      </c>
      <c r="B650">
        <v>225</v>
      </c>
      <c r="C650" s="26" t="s">
        <v>211</v>
      </c>
      <c r="D650">
        <v>20</v>
      </c>
      <c r="E650" t="s">
        <v>218</v>
      </c>
      <c r="F650">
        <v>3</v>
      </c>
      <c r="G650">
        <v>11.3</v>
      </c>
      <c r="H650">
        <f t="shared" si="316"/>
        <v>0.113</v>
      </c>
      <c r="I650">
        <v>5.2</v>
      </c>
      <c r="J650">
        <v>1.3</v>
      </c>
      <c r="K650">
        <f t="shared" si="317"/>
        <v>1.0028772600000001E-2</v>
      </c>
      <c r="L650">
        <f t="shared" ref="L650:L651" si="322">0.000057*(G650^1.897696*I650^1.002687+0.000031*G650^2)</f>
        <v>2.9663893516928958E-2</v>
      </c>
      <c r="O650">
        <f>L650*0.43*0.75</f>
        <v>9.5666056592095886E-3</v>
      </c>
      <c r="Q650">
        <f t="shared" ref="Q650:Q657" si="323">O650*0.52</f>
        <v>4.9746349427889861E-3</v>
      </c>
      <c r="T650">
        <f>(L650*0.43*0.75)*(1+0.2)*0.52*3.67</f>
        <v>2.1908292288042693E-2</v>
      </c>
    </row>
    <row r="651" spans="1:20" hidden="1" x14ac:dyDescent="0.3">
      <c r="A651" s="26">
        <v>53002</v>
      </c>
      <c r="B651">
        <v>225</v>
      </c>
      <c r="C651" s="26" t="s">
        <v>211</v>
      </c>
      <c r="D651">
        <v>21</v>
      </c>
      <c r="E651" t="s">
        <v>218</v>
      </c>
      <c r="F651">
        <v>3</v>
      </c>
      <c r="G651">
        <v>9</v>
      </c>
      <c r="H651">
        <f t="shared" si="316"/>
        <v>0.09</v>
      </c>
      <c r="I651">
        <v>5</v>
      </c>
      <c r="J651">
        <v>2</v>
      </c>
      <c r="K651">
        <f t="shared" si="317"/>
        <v>6.3617399999999994E-3</v>
      </c>
      <c r="L651">
        <f t="shared" si="322"/>
        <v>1.8517763890465368E-2</v>
      </c>
      <c r="O651">
        <f>L651*0.43*0.75</f>
        <v>5.97197885467508E-3</v>
      </c>
      <c r="Q651">
        <f t="shared" si="323"/>
        <v>3.1054290044310417E-3</v>
      </c>
      <c r="T651">
        <f>(L651*0.43*0.75)*(1+0.2)*0.52*3.67</f>
        <v>1.3676309335514307E-2</v>
      </c>
    </row>
    <row r="652" spans="1:20" hidden="1" x14ac:dyDescent="0.3">
      <c r="A652" s="26">
        <v>53002</v>
      </c>
      <c r="B652">
        <v>225</v>
      </c>
      <c r="C652" s="26" t="s">
        <v>211</v>
      </c>
      <c r="D652">
        <v>22</v>
      </c>
      <c r="E652" t="s">
        <v>212</v>
      </c>
      <c r="F652">
        <v>3</v>
      </c>
      <c r="G652">
        <v>12</v>
      </c>
      <c r="H652">
        <f t="shared" si="316"/>
        <v>0.12</v>
      </c>
      <c r="I652">
        <v>8</v>
      </c>
      <c r="J652">
        <v>2</v>
      </c>
      <c r="K652">
        <f t="shared" si="317"/>
        <v>1.130976E-2</v>
      </c>
      <c r="L652">
        <f t="shared" ref="L652:L657" si="324">0.000062*(G652^1.947206*I652^0.894551+0.000039*G652^2)</f>
        <v>5.0308682456384965E-2</v>
      </c>
      <c r="O652">
        <f t="shared" ref="O652:O657" si="325">L652*0.47*0.75</f>
        <v>1.77338105658757E-2</v>
      </c>
      <c r="Q652">
        <f t="shared" si="323"/>
        <v>9.2215814942553636E-3</v>
      </c>
      <c r="T652">
        <f t="shared" ref="T652:T657" si="326">(L652*0.47*0.75)*(1+2)*0.52*3.67</f>
        <v>0.10152961225175156</v>
      </c>
    </row>
    <row r="653" spans="1:20" hidden="1" x14ac:dyDescent="0.3">
      <c r="A653" s="26">
        <v>53002</v>
      </c>
      <c r="B653">
        <v>225</v>
      </c>
      <c r="C653" s="26" t="s">
        <v>211</v>
      </c>
      <c r="D653">
        <v>23</v>
      </c>
      <c r="E653" t="s">
        <v>212</v>
      </c>
      <c r="F653">
        <v>3</v>
      </c>
      <c r="G653">
        <v>16.399999999999999</v>
      </c>
      <c r="H653">
        <f t="shared" si="316"/>
        <v>0.16399999999999998</v>
      </c>
      <c r="I653">
        <v>6.2</v>
      </c>
      <c r="J653">
        <v>2</v>
      </c>
      <c r="K653">
        <f t="shared" si="317"/>
        <v>2.1124118399999996E-2</v>
      </c>
      <c r="L653">
        <f t="shared" si="324"/>
        <v>7.3583685509972643E-2</v>
      </c>
      <c r="O653">
        <f t="shared" si="325"/>
        <v>2.5938249142265356E-2</v>
      </c>
      <c r="Q653">
        <f t="shared" si="323"/>
        <v>1.3487889553977986E-2</v>
      </c>
      <c r="T653">
        <f t="shared" si="326"/>
        <v>0.14850166398929759</v>
      </c>
    </row>
    <row r="654" spans="1:20" hidden="1" x14ac:dyDescent="0.3">
      <c r="A654" s="26">
        <v>53002</v>
      </c>
      <c r="B654">
        <v>225</v>
      </c>
      <c r="C654" s="26" t="s">
        <v>211</v>
      </c>
      <c r="D654">
        <v>24</v>
      </c>
      <c r="E654" t="s">
        <v>212</v>
      </c>
      <c r="F654">
        <v>3</v>
      </c>
      <c r="G654">
        <v>15.2</v>
      </c>
      <c r="H654">
        <f t="shared" si="316"/>
        <v>0.152</v>
      </c>
      <c r="I654">
        <v>6.2</v>
      </c>
      <c r="J654">
        <v>2</v>
      </c>
      <c r="K654">
        <f t="shared" si="317"/>
        <v>1.81458816E-2</v>
      </c>
      <c r="L654">
        <f t="shared" si="324"/>
        <v>6.3463382595399312E-2</v>
      </c>
      <c r="O654">
        <f t="shared" si="325"/>
        <v>2.2370842364878255E-2</v>
      </c>
      <c r="Q654">
        <f t="shared" si="323"/>
        <v>1.1632838029736694E-2</v>
      </c>
      <c r="T654">
        <f t="shared" si="326"/>
        <v>0.12807754670740099</v>
      </c>
    </row>
    <row r="655" spans="1:20" hidden="1" x14ac:dyDescent="0.3">
      <c r="A655" s="26">
        <v>53002</v>
      </c>
      <c r="B655">
        <v>225</v>
      </c>
      <c r="C655" s="26" t="s">
        <v>211</v>
      </c>
      <c r="D655">
        <v>25</v>
      </c>
      <c r="E655" t="s">
        <v>212</v>
      </c>
      <c r="F655">
        <v>3</v>
      </c>
      <c r="G655">
        <v>14.2</v>
      </c>
      <c r="H655">
        <f t="shared" si="316"/>
        <v>0.14199999999999999</v>
      </c>
      <c r="I655">
        <v>5.8</v>
      </c>
      <c r="J655">
        <v>2.5</v>
      </c>
      <c r="K655">
        <f t="shared" si="317"/>
        <v>1.5836805599999997E-2</v>
      </c>
      <c r="L655">
        <f t="shared" si="324"/>
        <v>5.2367734479477526E-2</v>
      </c>
      <c r="O655">
        <f t="shared" si="325"/>
        <v>1.8459626404015828E-2</v>
      </c>
      <c r="Q655">
        <f t="shared" si="323"/>
        <v>9.5990057300882302E-3</v>
      </c>
      <c r="T655">
        <f t="shared" si="326"/>
        <v>0.10568505308827142</v>
      </c>
    </row>
    <row r="656" spans="1:20" hidden="1" x14ac:dyDescent="0.3">
      <c r="A656" s="26">
        <v>53002</v>
      </c>
      <c r="B656">
        <v>225</v>
      </c>
      <c r="C656" s="26" t="s">
        <v>211</v>
      </c>
      <c r="D656">
        <v>26</v>
      </c>
      <c r="E656" t="s">
        <v>212</v>
      </c>
      <c r="F656">
        <v>3</v>
      </c>
      <c r="G656">
        <v>14.5</v>
      </c>
      <c r="H656">
        <f t="shared" si="316"/>
        <v>0.14499999999999999</v>
      </c>
      <c r="I656">
        <v>5</v>
      </c>
      <c r="J656">
        <v>2</v>
      </c>
      <c r="K656">
        <f t="shared" si="317"/>
        <v>1.6513034999999999E-2</v>
      </c>
      <c r="L656">
        <f t="shared" si="324"/>
        <v>4.7762095286518098E-2</v>
      </c>
      <c r="O656">
        <f t="shared" si="325"/>
        <v>1.6836138588497626E-2</v>
      </c>
      <c r="Q656">
        <f t="shared" si="323"/>
        <v>8.7547920660187659E-3</v>
      </c>
      <c r="T656">
        <f t="shared" si="326"/>
        <v>9.6390260646866607E-2</v>
      </c>
    </row>
    <row r="657" spans="1:20" hidden="1" x14ac:dyDescent="0.3">
      <c r="A657" s="26">
        <v>53002</v>
      </c>
      <c r="B657">
        <v>225</v>
      </c>
      <c r="C657" s="26" t="s">
        <v>211</v>
      </c>
      <c r="D657">
        <v>27</v>
      </c>
      <c r="E657" t="s">
        <v>212</v>
      </c>
      <c r="F657">
        <v>3</v>
      </c>
      <c r="G657">
        <v>11.6</v>
      </c>
      <c r="H657">
        <f t="shared" si="316"/>
        <v>0.11599999999999999</v>
      </c>
      <c r="I657">
        <v>4</v>
      </c>
      <c r="J657">
        <v>1.6</v>
      </c>
      <c r="K657">
        <f t="shared" si="317"/>
        <v>1.0568342399999998E-2</v>
      </c>
      <c r="L657">
        <f t="shared" si="324"/>
        <v>2.5333174699399517E-2</v>
      </c>
      <c r="O657">
        <f t="shared" si="325"/>
        <v>8.9299440815383303E-3</v>
      </c>
      <c r="Q657">
        <f t="shared" si="323"/>
        <v>4.6435709223999321E-3</v>
      </c>
      <c r="T657">
        <f t="shared" si="326"/>
        <v>5.1125715855623255E-2</v>
      </c>
    </row>
    <row r="658" spans="1:20" hidden="1" x14ac:dyDescent="0.3">
      <c r="A658" s="26">
        <v>53002</v>
      </c>
      <c r="B658">
        <v>225</v>
      </c>
      <c r="C658" s="26" t="s">
        <v>211</v>
      </c>
      <c r="D658">
        <v>28</v>
      </c>
      <c r="E658" t="s">
        <v>213</v>
      </c>
      <c r="F658">
        <v>3</v>
      </c>
      <c r="G658">
        <v>12.4</v>
      </c>
      <c r="H658">
        <f t="shared" si="316"/>
        <v>0.124</v>
      </c>
      <c r="I658">
        <v>6.2</v>
      </c>
      <c r="J658">
        <v>1.8</v>
      </c>
      <c r="K658">
        <f t="shared" si="317"/>
        <v>1.2076310399999998E-2</v>
      </c>
      <c r="L658">
        <f>0.000084*(G658^1.894314*I658^0.808223+0.000031*G658^2)</f>
        <v>4.3251034647005131E-2</v>
      </c>
      <c r="O658">
        <f>L658*0.66*1.07</f>
        <v>3.0543880667715025E-2</v>
      </c>
      <c r="Q658">
        <f>O658*0.531</f>
        <v>1.621880063455668E-2</v>
      </c>
      <c r="T658">
        <f>(L658*0.66*1.07)*(1+0.2)*0.531*3.67</f>
        <v>7.1427597994587616E-2</v>
      </c>
    </row>
    <row r="659" spans="1:20" hidden="1" x14ac:dyDescent="0.3">
      <c r="A659" s="26">
        <v>53002</v>
      </c>
      <c r="B659">
        <v>225</v>
      </c>
      <c r="C659" s="26" t="s">
        <v>211</v>
      </c>
      <c r="D659">
        <v>29</v>
      </c>
      <c r="E659" t="s">
        <v>212</v>
      </c>
      <c r="F659">
        <v>3</v>
      </c>
      <c r="G659">
        <v>13.5</v>
      </c>
      <c r="H659">
        <f t="shared" si="316"/>
        <v>0.13500000000000001</v>
      </c>
      <c r="I659">
        <v>5.8</v>
      </c>
      <c r="J659">
        <v>2</v>
      </c>
      <c r="K659">
        <f t="shared" si="317"/>
        <v>1.4313915000000002E-2</v>
      </c>
      <c r="L659">
        <f>0.000062*(G659^1.947206*I659^0.894551+0.000039*G659^2)</f>
        <v>4.7458465659227525E-2</v>
      </c>
      <c r="O659">
        <f>L659*0.47*0.75</f>
        <v>1.6729109144877699E-2</v>
      </c>
      <c r="Q659">
        <f>O659*0.52</f>
        <v>8.6991367553364042E-3</v>
      </c>
      <c r="T659">
        <f>(L659*0.47*0.75)*(1+2)*0.52*3.67</f>
        <v>9.5777495676253807E-2</v>
      </c>
    </row>
    <row r="660" spans="1:20" hidden="1" x14ac:dyDescent="0.3">
      <c r="A660" s="26">
        <v>53002</v>
      </c>
      <c r="B660">
        <v>225</v>
      </c>
      <c r="C660" s="26" t="s">
        <v>211</v>
      </c>
      <c r="D660">
        <v>30</v>
      </c>
      <c r="E660" t="s">
        <v>213</v>
      </c>
      <c r="F660">
        <v>7</v>
      </c>
      <c r="G660">
        <v>13.2</v>
      </c>
      <c r="H660">
        <f t="shared" si="316"/>
        <v>0.13200000000000001</v>
      </c>
      <c r="I660">
        <v>4</v>
      </c>
      <c r="J660">
        <v>0</v>
      </c>
      <c r="K660">
        <f t="shared" si="317"/>
        <v>1.3684809600000002E-2</v>
      </c>
      <c r="L660">
        <f>0.000084*(G660^1.894314*I660^0.808223+0.000031*G660^2)</f>
        <v>3.4166671464854102E-2</v>
      </c>
      <c r="O660">
        <f>L660*0.66*1.07</f>
        <v>2.4128503388479969E-2</v>
      </c>
      <c r="Q660">
        <f>O660*0.531</f>
        <v>1.2812235299282864E-2</v>
      </c>
      <c r="T660">
        <f>(L660*0.66*1.07)*(1+0.2)*0.531*3.67</f>
        <v>5.6425084258041727E-2</v>
      </c>
    </row>
    <row r="661" spans="1:20" hidden="1" x14ac:dyDescent="0.3">
      <c r="A661" s="26">
        <v>53002</v>
      </c>
      <c r="B661">
        <v>225</v>
      </c>
      <c r="C661" s="26" t="s">
        <v>211</v>
      </c>
      <c r="D661">
        <v>31</v>
      </c>
      <c r="E661" t="s">
        <v>212</v>
      </c>
      <c r="F661">
        <v>3</v>
      </c>
      <c r="G661">
        <v>13.3</v>
      </c>
      <c r="H661">
        <f t="shared" si="316"/>
        <v>0.13300000000000001</v>
      </c>
      <c r="I661">
        <v>5</v>
      </c>
      <c r="J661">
        <v>2</v>
      </c>
      <c r="K661">
        <f t="shared" si="317"/>
        <v>1.3892940600000002E-2</v>
      </c>
      <c r="L661">
        <f t="shared" ref="L661:L663" si="327">0.000062*(G661^1.947206*I661^0.894551+0.000039*G661^2)</f>
        <v>4.0367445342368413E-2</v>
      </c>
      <c r="O661">
        <f>L661*0.47*0.75</f>
        <v>1.4229524483184864E-2</v>
      </c>
      <c r="Q661">
        <f t="shared" ref="Q661:Q663" si="328">O661*0.52</f>
        <v>7.3993527312561291E-3</v>
      </c>
      <c r="T661">
        <f>(L661*0.47*0.75)*(1+2)*0.52*3.67</f>
        <v>8.1466873571129986E-2</v>
      </c>
    </row>
    <row r="662" spans="1:20" hidden="1" x14ac:dyDescent="0.3">
      <c r="A662" s="26">
        <v>53002</v>
      </c>
      <c r="B662">
        <v>225</v>
      </c>
      <c r="C662" s="26" t="s">
        <v>211</v>
      </c>
      <c r="D662">
        <v>32</v>
      </c>
      <c r="E662" t="s">
        <v>212</v>
      </c>
      <c r="F662">
        <v>3</v>
      </c>
      <c r="G662">
        <v>15.3</v>
      </c>
      <c r="H662">
        <f t="shared" si="316"/>
        <v>0.153</v>
      </c>
      <c r="I662">
        <v>6.2</v>
      </c>
      <c r="J662">
        <v>2</v>
      </c>
      <c r="K662">
        <f t="shared" si="317"/>
        <v>1.83854286E-2</v>
      </c>
      <c r="L662">
        <f t="shared" si="327"/>
        <v>6.4278917495122517E-2</v>
      </c>
      <c r="O662">
        <f>L662*0.47*0.75</f>
        <v>2.2658318417030684E-2</v>
      </c>
      <c r="Q662">
        <f t="shared" si="328"/>
        <v>1.1782325576855957E-2</v>
      </c>
      <c r="T662">
        <f>(L662*0.47*0.75)*(1+2)*0.52*3.67</f>
        <v>0.12972340460118409</v>
      </c>
    </row>
    <row r="663" spans="1:20" hidden="1" x14ac:dyDescent="0.3">
      <c r="A663" s="26">
        <v>53002</v>
      </c>
      <c r="B663">
        <v>225</v>
      </c>
      <c r="C663" s="26" t="s">
        <v>211</v>
      </c>
      <c r="D663">
        <v>33</v>
      </c>
      <c r="E663" t="s">
        <v>212</v>
      </c>
      <c r="F663">
        <v>3</v>
      </c>
      <c r="G663">
        <v>10.199999999999999</v>
      </c>
      <c r="H663">
        <f t="shared" si="316"/>
        <v>0.10199999999999999</v>
      </c>
      <c r="I663">
        <v>5</v>
      </c>
      <c r="J663">
        <v>1.8</v>
      </c>
      <c r="K663">
        <f t="shared" si="317"/>
        <v>8.1713015999999982E-3</v>
      </c>
      <c r="L663">
        <f t="shared" si="327"/>
        <v>2.4077580833156999E-2</v>
      </c>
      <c r="O663">
        <f>L663*0.47*0.75</f>
        <v>8.4873472436878417E-3</v>
      </c>
      <c r="Q663">
        <f t="shared" si="328"/>
        <v>4.4134205667176775E-3</v>
      </c>
      <c r="T663">
        <f>(L663*0.47*0.75)*(1+2)*0.52*3.67</f>
        <v>4.8591760439561635E-2</v>
      </c>
    </row>
    <row r="664" spans="1:20" hidden="1" x14ac:dyDescent="0.3">
      <c r="A664" s="26">
        <v>53002</v>
      </c>
      <c r="B664">
        <v>225</v>
      </c>
      <c r="C664" s="26" t="s">
        <v>211</v>
      </c>
      <c r="D664">
        <v>34</v>
      </c>
      <c r="E664" t="s">
        <v>220</v>
      </c>
      <c r="F664">
        <v>3</v>
      </c>
      <c r="G664">
        <v>10.3</v>
      </c>
      <c r="H664">
        <f t="shared" si="316"/>
        <v>0.10300000000000001</v>
      </c>
      <c r="I664">
        <v>3</v>
      </c>
      <c r="J664">
        <v>1</v>
      </c>
      <c r="K664">
        <f t="shared" si="317"/>
        <v>8.3323086000000011E-3</v>
      </c>
      <c r="L664">
        <f>0.000084*(G664^1.894314*I664^0.808223+0.000031*G664^2)</f>
        <v>1.6925382067128299E-2</v>
      </c>
      <c r="O664">
        <f>L664*0.78*1.07</f>
        <v>1.4125923873225281E-2</v>
      </c>
      <c r="Q664">
        <f>O664*0.531</f>
        <v>7.5008655766826242E-3</v>
      </c>
      <c r="T664">
        <f>(L664*0.78*1.07)*(1+0.2)*0.531*3.67</f>
        <v>3.3033811999710276E-2</v>
      </c>
    </row>
    <row r="665" spans="1:20" hidden="1" x14ac:dyDescent="0.3">
      <c r="A665" s="26">
        <v>53002</v>
      </c>
      <c r="B665">
        <v>225</v>
      </c>
      <c r="C665" s="26" t="s">
        <v>211</v>
      </c>
      <c r="D665">
        <v>35</v>
      </c>
      <c r="E665" t="s">
        <v>212</v>
      </c>
      <c r="F665">
        <v>3</v>
      </c>
      <c r="G665">
        <v>12.5</v>
      </c>
      <c r="H665">
        <f t="shared" si="316"/>
        <v>0.125</v>
      </c>
      <c r="I665">
        <v>6.2</v>
      </c>
      <c r="J665">
        <v>1.3</v>
      </c>
      <c r="K665">
        <f t="shared" si="317"/>
        <v>1.2271875E-2</v>
      </c>
      <c r="L665">
        <f t="shared" ref="L665:L677" si="329">0.000062*(G665^1.947206*I665^0.894551+0.000039*G665^2)</f>
        <v>4.3365065856609583E-2</v>
      </c>
      <c r="O665">
        <f t="shared" ref="O665:O677" si="330">L665*0.47*0.75</f>
        <v>1.5286185714454878E-2</v>
      </c>
      <c r="Q665">
        <f t="shared" ref="Q665:Q677" si="331">O665*0.52</f>
        <v>7.9488165715165364E-3</v>
      </c>
      <c r="T665">
        <f t="shared" ref="T665:T677" si="332">(L665*0.47*0.75)*(1+2)*0.52*3.67</f>
        <v>8.7516470452397063E-2</v>
      </c>
    </row>
    <row r="666" spans="1:20" hidden="1" x14ac:dyDescent="0.3">
      <c r="A666" s="26">
        <v>53002</v>
      </c>
      <c r="B666">
        <v>225</v>
      </c>
      <c r="C666" s="26" t="s">
        <v>211</v>
      </c>
      <c r="D666">
        <v>36</v>
      </c>
      <c r="E666" t="s">
        <v>212</v>
      </c>
      <c r="F666">
        <v>3</v>
      </c>
      <c r="G666">
        <v>14.2</v>
      </c>
      <c r="H666">
        <f t="shared" si="316"/>
        <v>0.14199999999999999</v>
      </c>
      <c r="I666">
        <v>5</v>
      </c>
      <c r="J666">
        <v>2</v>
      </c>
      <c r="K666">
        <f t="shared" si="317"/>
        <v>1.5836805599999997E-2</v>
      </c>
      <c r="L666">
        <f t="shared" si="329"/>
        <v>4.5856763681743122E-2</v>
      </c>
      <c r="O666">
        <f t="shared" si="330"/>
        <v>1.6164509197814449E-2</v>
      </c>
      <c r="Q666">
        <f t="shared" si="331"/>
        <v>8.4055447828635145E-3</v>
      </c>
      <c r="T666">
        <f t="shared" si="332"/>
        <v>9.2545048059327284E-2</v>
      </c>
    </row>
    <row r="667" spans="1:20" hidden="1" x14ac:dyDescent="0.3">
      <c r="A667" s="26">
        <v>53002</v>
      </c>
      <c r="B667">
        <v>225</v>
      </c>
      <c r="C667" s="26" t="s">
        <v>211</v>
      </c>
      <c r="D667">
        <v>37</v>
      </c>
      <c r="E667" t="s">
        <v>212</v>
      </c>
      <c r="F667">
        <v>3</v>
      </c>
      <c r="G667">
        <v>10.3</v>
      </c>
      <c r="H667">
        <f t="shared" si="316"/>
        <v>0.10300000000000001</v>
      </c>
      <c r="I667">
        <v>4.5</v>
      </c>
      <c r="J667">
        <v>1.8</v>
      </c>
      <c r="K667">
        <f t="shared" si="317"/>
        <v>8.3323086000000011E-3</v>
      </c>
      <c r="L667">
        <f t="shared" si="329"/>
        <v>2.2332189611110689E-2</v>
      </c>
      <c r="O667">
        <f t="shared" si="330"/>
        <v>7.8720968379165177E-3</v>
      </c>
      <c r="Q667">
        <f t="shared" si="331"/>
        <v>4.093490355716589E-3</v>
      </c>
      <c r="T667">
        <f t="shared" si="332"/>
        <v>4.5069328816439651E-2</v>
      </c>
    </row>
    <row r="668" spans="1:20" hidden="1" x14ac:dyDescent="0.3">
      <c r="A668" s="26">
        <v>53002</v>
      </c>
      <c r="B668">
        <v>225</v>
      </c>
      <c r="C668" s="26" t="s">
        <v>211</v>
      </c>
      <c r="D668">
        <v>38</v>
      </c>
      <c r="E668" t="s">
        <v>212</v>
      </c>
      <c r="F668">
        <v>3</v>
      </c>
      <c r="G668">
        <v>14.2</v>
      </c>
      <c r="H668">
        <f t="shared" si="316"/>
        <v>0.14199999999999999</v>
      </c>
      <c r="I668">
        <v>5.5</v>
      </c>
      <c r="J668">
        <v>2</v>
      </c>
      <c r="K668">
        <f t="shared" si="317"/>
        <v>1.5836805599999997E-2</v>
      </c>
      <c r="L668">
        <f t="shared" si="329"/>
        <v>4.9937970892959219E-2</v>
      </c>
      <c r="O668">
        <f t="shared" si="330"/>
        <v>1.7603134739768125E-2</v>
      </c>
      <c r="Q668">
        <f t="shared" si="331"/>
        <v>9.1536300646794244E-3</v>
      </c>
      <c r="T668">
        <f t="shared" si="332"/>
        <v>0.10078146701212046</v>
      </c>
    </row>
    <row r="669" spans="1:20" hidden="1" x14ac:dyDescent="0.3">
      <c r="A669" s="26">
        <v>53002</v>
      </c>
      <c r="B669">
        <v>225</v>
      </c>
      <c r="C669" s="26" t="s">
        <v>211</v>
      </c>
      <c r="D669">
        <v>39</v>
      </c>
      <c r="E669" t="s">
        <v>212</v>
      </c>
      <c r="F669">
        <v>3</v>
      </c>
      <c r="G669">
        <v>14.5</v>
      </c>
      <c r="H669">
        <f t="shared" si="316"/>
        <v>0.14499999999999999</v>
      </c>
      <c r="I669">
        <v>3.3</v>
      </c>
      <c r="J669">
        <v>1.6</v>
      </c>
      <c r="K669">
        <f t="shared" si="317"/>
        <v>1.6513034999999999E-2</v>
      </c>
      <c r="L669">
        <f t="shared" si="329"/>
        <v>3.2935047861567458E-2</v>
      </c>
      <c r="O669">
        <f t="shared" si="330"/>
        <v>1.1609604371202528E-2</v>
      </c>
      <c r="Q669">
        <f t="shared" si="331"/>
        <v>6.0369942730253146E-3</v>
      </c>
      <c r="T669">
        <f t="shared" si="332"/>
        <v>6.6467306946008706E-2</v>
      </c>
    </row>
    <row r="670" spans="1:20" hidden="1" x14ac:dyDescent="0.3">
      <c r="A670" s="26">
        <v>53002</v>
      </c>
      <c r="B670">
        <v>225</v>
      </c>
      <c r="C670" s="26" t="s">
        <v>211</v>
      </c>
      <c r="D670">
        <v>40</v>
      </c>
      <c r="E670" t="s">
        <v>212</v>
      </c>
      <c r="F670">
        <v>3</v>
      </c>
      <c r="G670">
        <v>11.3</v>
      </c>
      <c r="H670">
        <f t="shared" si="316"/>
        <v>0.113</v>
      </c>
      <c r="I670">
        <v>4.5999999999999996</v>
      </c>
      <c r="J670">
        <v>1.5</v>
      </c>
      <c r="K670">
        <f t="shared" si="317"/>
        <v>1.0028772600000001E-2</v>
      </c>
      <c r="L670">
        <f t="shared" si="329"/>
        <v>2.7278968842026866E-2</v>
      </c>
      <c r="O670">
        <f t="shared" si="330"/>
        <v>9.6158365168144688E-3</v>
      </c>
      <c r="Q670">
        <f t="shared" si="331"/>
        <v>5.0002349887435238E-3</v>
      </c>
      <c r="T670">
        <f t="shared" si="332"/>
        <v>5.5052587226066194E-2</v>
      </c>
    </row>
    <row r="671" spans="1:20" hidden="1" x14ac:dyDescent="0.3">
      <c r="A671" s="26">
        <v>53002</v>
      </c>
      <c r="B671">
        <v>225</v>
      </c>
      <c r="C671" s="26" t="s">
        <v>211</v>
      </c>
      <c r="D671">
        <v>41</v>
      </c>
      <c r="E671" t="s">
        <v>212</v>
      </c>
      <c r="F671">
        <v>3</v>
      </c>
      <c r="G671">
        <v>13.5</v>
      </c>
      <c r="H671">
        <f t="shared" si="316"/>
        <v>0.13500000000000001</v>
      </c>
      <c r="I671">
        <v>5.2</v>
      </c>
      <c r="J671">
        <v>1.6</v>
      </c>
      <c r="K671">
        <f t="shared" si="317"/>
        <v>1.4313915000000002E-2</v>
      </c>
      <c r="L671">
        <f t="shared" si="329"/>
        <v>4.304179147003178E-2</v>
      </c>
      <c r="O671">
        <f t="shared" si="330"/>
        <v>1.5172231493186202E-2</v>
      </c>
      <c r="Q671">
        <f t="shared" si="331"/>
        <v>7.8895603764568244E-3</v>
      </c>
      <c r="T671">
        <f t="shared" si="332"/>
        <v>8.6864059744789654E-2</v>
      </c>
    </row>
    <row r="672" spans="1:20" hidden="1" x14ac:dyDescent="0.3">
      <c r="A672" s="26">
        <v>53002</v>
      </c>
      <c r="B672">
        <v>225</v>
      </c>
      <c r="C672" s="26" t="s">
        <v>211</v>
      </c>
      <c r="D672">
        <v>42</v>
      </c>
      <c r="E672" t="s">
        <v>212</v>
      </c>
      <c r="F672">
        <v>3</v>
      </c>
      <c r="G672">
        <v>12.3</v>
      </c>
      <c r="H672">
        <f t="shared" si="316"/>
        <v>0.12300000000000001</v>
      </c>
      <c r="I672">
        <v>4.8</v>
      </c>
      <c r="J672">
        <v>1.9</v>
      </c>
      <c r="K672">
        <f t="shared" si="317"/>
        <v>1.1882316600000003E-2</v>
      </c>
      <c r="L672">
        <f t="shared" si="329"/>
        <v>3.3424986860732399E-2</v>
      </c>
      <c r="O672">
        <f t="shared" si="330"/>
        <v>1.1782307868408171E-2</v>
      </c>
      <c r="Q672">
        <f t="shared" si="331"/>
        <v>6.1268000915722489E-3</v>
      </c>
      <c r="T672">
        <f t="shared" si="332"/>
        <v>6.7456069008210467E-2</v>
      </c>
    </row>
    <row r="673" spans="1:20" hidden="1" x14ac:dyDescent="0.3">
      <c r="A673" s="26">
        <v>53002</v>
      </c>
      <c r="B673">
        <v>225</v>
      </c>
      <c r="C673" s="26" t="s">
        <v>211</v>
      </c>
      <c r="D673">
        <v>43</v>
      </c>
      <c r="E673" t="s">
        <v>212</v>
      </c>
      <c r="F673">
        <v>3</v>
      </c>
      <c r="G673">
        <v>11.4</v>
      </c>
      <c r="H673">
        <f t="shared" si="316"/>
        <v>0.114</v>
      </c>
      <c r="I673">
        <v>5</v>
      </c>
      <c r="J673">
        <v>1.4</v>
      </c>
      <c r="K673">
        <f t="shared" si="317"/>
        <v>1.02070584E-2</v>
      </c>
      <c r="L673">
        <f t="shared" si="329"/>
        <v>2.9900058509315996E-2</v>
      </c>
      <c r="O673">
        <f t="shared" si="330"/>
        <v>1.0539770624533887E-2</v>
      </c>
      <c r="Q673">
        <f t="shared" si="331"/>
        <v>5.480680724757621E-3</v>
      </c>
      <c r="T673">
        <f t="shared" si="332"/>
        <v>6.0342294779581411E-2</v>
      </c>
    </row>
    <row r="674" spans="1:20" hidden="1" x14ac:dyDescent="0.3">
      <c r="A674" s="26">
        <v>53002</v>
      </c>
      <c r="B674">
        <v>225</v>
      </c>
      <c r="C674" s="26" t="s">
        <v>211</v>
      </c>
      <c r="D674">
        <v>44</v>
      </c>
      <c r="E674" t="s">
        <v>212</v>
      </c>
      <c r="F674">
        <v>3</v>
      </c>
      <c r="G674">
        <v>14.2</v>
      </c>
      <c r="H674">
        <f t="shared" si="316"/>
        <v>0.14199999999999999</v>
      </c>
      <c r="I674">
        <v>4</v>
      </c>
      <c r="J674">
        <v>1.8</v>
      </c>
      <c r="K674">
        <f t="shared" si="317"/>
        <v>1.5836805599999997E-2</v>
      </c>
      <c r="L674">
        <f t="shared" si="329"/>
        <v>3.7558952583238103E-2</v>
      </c>
      <c r="O674">
        <f t="shared" si="330"/>
        <v>1.3239530785591432E-2</v>
      </c>
      <c r="Q674">
        <f t="shared" si="331"/>
        <v>6.8845560085075445E-3</v>
      </c>
      <c r="T674">
        <f t="shared" si="332"/>
        <v>7.5798961653668062E-2</v>
      </c>
    </row>
    <row r="675" spans="1:20" hidden="1" x14ac:dyDescent="0.3">
      <c r="A675" s="26">
        <v>53002</v>
      </c>
      <c r="B675">
        <v>225</v>
      </c>
      <c r="C675" s="26" t="s">
        <v>211</v>
      </c>
      <c r="D675">
        <v>45</v>
      </c>
      <c r="E675" t="s">
        <v>212</v>
      </c>
      <c r="F675">
        <v>3</v>
      </c>
      <c r="G675">
        <v>12.5</v>
      </c>
      <c r="H675">
        <f t="shared" si="316"/>
        <v>0.125</v>
      </c>
      <c r="I675">
        <v>5</v>
      </c>
      <c r="J675">
        <v>1.6</v>
      </c>
      <c r="K675">
        <f t="shared" si="317"/>
        <v>1.2271875E-2</v>
      </c>
      <c r="L675">
        <f t="shared" si="329"/>
        <v>3.5774234647622374E-2</v>
      </c>
      <c r="O675">
        <f t="shared" si="330"/>
        <v>1.2610417713286887E-2</v>
      </c>
      <c r="Q675">
        <f t="shared" si="331"/>
        <v>6.557417210909181E-3</v>
      </c>
      <c r="T675">
        <f t="shared" si="332"/>
        <v>7.2197163492110084E-2</v>
      </c>
    </row>
    <row r="676" spans="1:20" hidden="1" x14ac:dyDescent="0.3">
      <c r="A676" s="26">
        <v>53002</v>
      </c>
      <c r="B676">
        <v>225</v>
      </c>
      <c r="C676" s="26" t="s">
        <v>211</v>
      </c>
      <c r="D676">
        <v>46</v>
      </c>
      <c r="E676" t="s">
        <v>212</v>
      </c>
      <c r="F676">
        <v>3</v>
      </c>
      <c r="G676">
        <v>10.199999999999999</v>
      </c>
      <c r="H676">
        <f t="shared" si="316"/>
        <v>0.10199999999999999</v>
      </c>
      <c r="I676">
        <v>4</v>
      </c>
      <c r="J676">
        <v>1.6</v>
      </c>
      <c r="K676">
        <f t="shared" si="317"/>
        <v>8.1713015999999982E-3</v>
      </c>
      <c r="L676">
        <f t="shared" si="329"/>
        <v>1.9720726179577239E-2</v>
      </c>
      <c r="O676">
        <f t="shared" si="330"/>
        <v>6.9515559783009766E-3</v>
      </c>
      <c r="Q676">
        <f t="shared" si="331"/>
        <v>3.6148091087165081E-3</v>
      </c>
      <c r="T676">
        <f t="shared" si="332"/>
        <v>3.9799048286968751E-2</v>
      </c>
    </row>
    <row r="677" spans="1:20" hidden="1" x14ac:dyDescent="0.3">
      <c r="A677" s="26">
        <v>53002</v>
      </c>
      <c r="B677">
        <v>225</v>
      </c>
      <c r="C677" s="26" t="s">
        <v>211</v>
      </c>
      <c r="D677">
        <v>47</v>
      </c>
      <c r="E677" t="s">
        <v>212</v>
      </c>
      <c r="F677">
        <v>3</v>
      </c>
      <c r="G677">
        <v>9.3000000000000007</v>
      </c>
      <c r="H677">
        <f t="shared" si="316"/>
        <v>9.3000000000000013E-2</v>
      </c>
      <c r="I677">
        <v>3</v>
      </c>
      <c r="J677">
        <v>1</v>
      </c>
      <c r="K677">
        <f t="shared" si="317"/>
        <v>6.7929246000000016E-3</v>
      </c>
      <c r="L677">
        <f t="shared" si="329"/>
        <v>1.2736318898224856E-2</v>
      </c>
      <c r="O677">
        <f t="shared" si="330"/>
        <v>4.4895524116242615E-3</v>
      </c>
      <c r="Q677">
        <f t="shared" si="331"/>
        <v>2.3345672540446161E-3</v>
      </c>
      <c r="T677">
        <f t="shared" si="332"/>
        <v>2.5703585467031224E-2</v>
      </c>
    </row>
    <row r="678" spans="1:20" hidden="1" x14ac:dyDescent="0.3">
      <c r="A678" s="26">
        <v>53002</v>
      </c>
      <c r="B678">
        <v>225</v>
      </c>
      <c r="C678" s="26" t="s">
        <v>211</v>
      </c>
      <c r="D678">
        <v>48</v>
      </c>
      <c r="E678" t="s">
        <v>220</v>
      </c>
      <c r="F678">
        <v>3</v>
      </c>
      <c r="G678">
        <v>8.3000000000000007</v>
      </c>
      <c r="H678">
        <f t="shared" si="316"/>
        <v>8.3000000000000004E-2</v>
      </c>
      <c r="I678">
        <v>3</v>
      </c>
      <c r="J678">
        <v>1</v>
      </c>
      <c r="K678">
        <f t="shared" si="317"/>
        <v>5.4106206000000007E-3</v>
      </c>
      <c r="L678">
        <f>0.000084*(G678^1.894314*I678^0.808223+0.000031*G678^2)</f>
        <v>1.1244213524920372E-2</v>
      </c>
      <c r="O678">
        <f>L678*0.78*1.07</f>
        <v>9.3844206078985432E-3</v>
      </c>
      <c r="Q678">
        <f>O678*0.531</f>
        <v>4.9831273427941268E-3</v>
      </c>
      <c r="T678">
        <f>(L678*0.78*1.07)*(1+0.2)*0.531*3.67</f>
        <v>2.1945692817665334E-2</v>
      </c>
    </row>
    <row r="679" spans="1:20" hidden="1" x14ac:dyDescent="0.3">
      <c r="A679" s="26">
        <v>53002</v>
      </c>
      <c r="B679">
        <v>225</v>
      </c>
      <c r="C679" s="26" t="s">
        <v>211</v>
      </c>
      <c r="D679">
        <v>49</v>
      </c>
      <c r="E679" t="s">
        <v>213</v>
      </c>
      <c r="F679">
        <v>7</v>
      </c>
      <c r="G679">
        <v>19.3</v>
      </c>
      <c r="H679">
        <f t="shared" si="316"/>
        <v>0.193</v>
      </c>
      <c r="I679">
        <v>4</v>
      </c>
      <c r="J679">
        <v>0</v>
      </c>
      <c r="K679">
        <f t="shared" si="317"/>
        <v>2.9255364600000004E-2</v>
      </c>
      <c r="L679">
        <f>0.000084*(G679^1.894314*I679^0.808223+0.000031*G679^2)</f>
        <v>7.0167051968575631E-2</v>
      </c>
      <c r="O679">
        <f>L679*0.66*1.07</f>
        <v>4.9551972100208112E-2</v>
      </c>
      <c r="Q679">
        <f>O679*0.531</f>
        <v>2.631209718521051E-2</v>
      </c>
      <c r="T679">
        <f>(L679*0.66*1.07)*(1+0.2)*0.531*3.67</f>
        <v>0.11587847600366706</v>
      </c>
    </row>
    <row r="680" spans="1:20" hidden="1" x14ac:dyDescent="0.3">
      <c r="A680" s="26">
        <v>53002</v>
      </c>
      <c r="B680">
        <v>225</v>
      </c>
      <c r="C680" s="26" t="s">
        <v>211</v>
      </c>
      <c r="D680">
        <v>50</v>
      </c>
      <c r="E680" t="s">
        <v>212</v>
      </c>
      <c r="F680">
        <v>3</v>
      </c>
      <c r="G680">
        <v>9.4</v>
      </c>
      <c r="H680">
        <f t="shared" si="316"/>
        <v>9.4E-2</v>
      </c>
      <c r="I680">
        <v>3</v>
      </c>
      <c r="J680">
        <v>1.2</v>
      </c>
      <c r="K680">
        <f t="shared" si="317"/>
        <v>6.9397944000000001E-3</v>
      </c>
      <c r="L680">
        <f>0.000062*(G680^1.947206*I680^0.894551+0.000039*G680^2)</f>
        <v>1.3004345987471444E-2</v>
      </c>
      <c r="O680">
        <f>L680*0.47*0.75</f>
        <v>4.5840319605836835E-3</v>
      </c>
      <c r="Q680">
        <f>O680*0.52</f>
        <v>2.3836966195035156E-3</v>
      </c>
      <c r="T680">
        <f>(L680*0.47*0.75)*(1+2)*0.52*3.67</f>
        <v>2.6244499780733704E-2</v>
      </c>
    </row>
    <row r="681" spans="1:20" hidden="1" x14ac:dyDescent="0.3">
      <c r="A681" s="26">
        <v>53002</v>
      </c>
      <c r="B681">
        <v>225</v>
      </c>
      <c r="C681" s="26" t="s">
        <v>211</v>
      </c>
      <c r="D681">
        <v>51</v>
      </c>
      <c r="E681" t="s">
        <v>228</v>
      </c>
      <c r="F681">
        <v>7</v>
      </c>
      <c r="G681">
        <v>25.3</v>
      </c>
      <c r="H681">
        <f t="shared" si="316"/>
        <v>0.253</v>
      </c>
      <c r="I681">
        <v>5</v>
      </c>
      <c r="J681">
        <v>0</v>
      </c>
      <c r="K681">
        <f t="shared" si="317"/>
        <v>5.0272668599999994E-2</v>
      </c>
      <c r="L681">
        <f>0.000084*(G681^1.894314*I681^0.808223+0.000031*G681^2)</f>
        <v>0.14033271423525631</v>
      </c>
      <c r="O681">
        <f>L681*0.61*1.07</f>
        <v>9.1595162581351794E-2</v>
      </c>
      <c r="Q681">
        <f>O681*0.531</f>
        <v>4.8637031330697807E-2</v>
      </c>
      <c r="T681">
        <f>(L681*0.61*1.07)*(1+0.2)*0.531*3.67</f>
        <v>0.21419748598039315</v>
      </c>
    </row>
    <row r="682" spans="1:20" hidden="1" x14ac:dyDescent="0.3">
      <c r="A682" s="26">
        <v>53002</v>
      </c>
      <c r="B682">
        <v>225</v>
      </c>
      <c r="C682" s="26" t="s">
        <v>211</v>
      </c>
      <c r="D682">
        <v>52</v>
      </c>
      <c r="E682" t="s">
        <v>212</v>
      </c>
      <c r="F682">
        <v>3</v>
      </c>
      <c r="G682">
        <v>12.3</v>
      </c>
      <c r="H682">
        <f t="shared" si="316"/>
        <v>0.12300000000000001</v>
      </c>
      <c r="I682">
        <v>5</v>
      </c>
      <c r="J682">
        <v>1.5</v>
      </c>
      <c r="K682">
        <f t="shared" si="317"/>
        <v>1.1882316600000003E-2</v>
      </c>
      <c r="L682">
        <f>0.000062*(G682^1.947206*I682^0.894551+0.000039*G682^2)</f>
        <v>3.4668125574120905E-2</v>
      </c>
      <c r="O682">
        <f>L682*0.47*0.75</f>
        <v>1.2220514264877618E-2</v>
      </c>
      <c r="Q682">
        <f>O682*0.52</f>
        <v>6.3546674177363616E-3</v>
      </c>
      <c r="T682">
        <f>(L682*0.47*0.75)*(1+2)*0.52*3.67</f>
        <v>6.9964888269277326E-2</v>
      </c>
    </row>
    <row r="683" spans="1:20" hidden="1" x14ac:dyDescent="0.3">
      <c r="A683" s="26">
        <v>53002</v>
      </c>
      <c r="B683">
        <v>225</v>
      </c>
      <c r="C683" s="26" t="s">
        <v>211</v>
      </c>
      <c r="D683">
        <v>53</v>
      </c>
      <c r="E683" t="s">
        <v>214</v>
      </c>
      <c r="F683">
        <v>3</v>
      </c>
      <c r="G683">
        <v>10.199999999999999</v>
      </c>
      <c r="H683">
        <f t="shared" si="316"/>
        <v>0.10199999999999999</v>
      </c>
      <c r="I683">
        <v>3</v>
      </c>
      <c r="J683">
        <v>1</v>
      </c>
      <c r="K683">
        <f>0.7854*H683^2</f>
        <v>8.1713015999999982E-3</v>
      </c>
      <c r="L683">
        <f>0.000081*(G683^1.864042*I683^0.850892+0.000027*G683^2)</f>
        <v>1.5651035364550273E-2</v>
      </c>
      <c r="O683">
        <f>L683*0.47*0.75</f>
        <v>5.5169899660039703E-3</v>
      </c>
      <c r="Q683">
        <f>O683*0.521</f>
        <v>2.8743517722880688E-3</v>
      </c>
      <c r="T683">
        <f>(L683*0.47*0.75)*(1+0.2)*0.521*3.67</f>
        <v>1.2658645205156655E-2</v>
      </c>
    </row>
    <row r="684" spans="1:20" hidden="1" x14ac:dyDescent="0.3">
      <c r="A684" s="26">
        <v>53002</v>
      </c>
      <c r="B684">
        <v>225</v>
      </c>
      <c r="C684" s="26" t="s">
        <v>211</v>
      </c>
      <c r="D684">
        <v>54</v>
      </c>
      <c r="E684" t="s">
        <v>212</v>
      </c>
      <c r="F684">
        <v>3</v>
      </c>
      <c r="G684">
        <v>12.2</v>
      </c>
      <c r="H684">
        <f t="shared" si="316"/>
        <v>0.122</v>
      </c>
      <c r="I684">
        <v>4</v>
      </c>
      <c r="J684">
        <v>1.8</v>
      </c>
      <c r="K684">
        <f t="shared" si="317"/>
        <v>1.1689893599999999E-2</v>
      </c>
      <c r="L684">
        <f t="shared" ref="L684:L685" si="333">0.000062*(G684^1.947206*I684^0.894551+0.000039*G684^2)</f>
        <v>2.7947118088242229E-2</v>
      </c>
      <c r="O684">
        <f>L684*0.47*0.75</f>
        <v>9.8513591261053853E-3</v>
      </c>
      <c r="Q684">
        <f t="shared" ref="Q684:Q685" si="334">O684*0.52</f>
        <v>5.1227067455748001E-3</v>
      </c>
      <c r="T684">
        <f>(L684*0.47*0.75)*(1+2)*0.52*3.67</f>
        <v>5.6401001268778554E-2</v>
      </c>
    </row>
    <row r="685" spans="1:20" hidden="1" x14ac:dyDescent="0.3">
      <c r="A685" s="26">
        <v>53002</v>
      </c>
      <c r="B685">
        <v>225</v>
      </c>
      <c r="C685" s="26" t="s">
        <v>211</v>
      </c>
      <c r="D685">
        <v>55</v>
      </c>
      <c r="E685" t="s">
        <v>212</v>
      </c>
      <c r="F685">
        <v>3</v>
      </c>
      <c r="G685">
        <v>23.5</v>
      </c>
      <c r="H685">
        <f t="shared" si="316"/>
        <v>0.23499999999999999</v>
      </c>
      <c r="I685">
        <v>9</v>
      </c>
      <c r="J685">
        <v>2</v>
      </c>
      <c r="K685">
        <f t="shared" si="317"/>
        <v>4.3373714999999993E-2</v>
      </c>
      <c r="L685">
        <f t="shared" si="333"/>
        <v>0.2069019821643279</v>
      </c>
      <c r="O685">
        <f>L685*0.47*0.75</f>
        <v>7.2932948712925577E-2</v>
      </c>
      <c r="Q685">
        <f t="shared" si="334"/>
        <v>3.7925133330721304E-2</v>
      </c>
      <c r="T685">
        <f>(L685*0.47*0.75)*(1+2)*0.52*3.67</f>
        <v>0.41755571797124152</v>
      </c>
    </row>
    <row r="686" spans="1:20" hidden="1" x14ac:dyDescent="0.3">
      <c r="A686" s="26">
        <v>53002</v>
      </c>
      <c r="B686">
        <v>225</v>
      </c>
      <c r="C686" s="26" t="s">
        <v>211</v>
      </c>
      <c r="D686">
        <v>56</v>
      </c>
      <c r="E686" t="s">
        <v>228</v>
      </c>
      <c r="F686">
        <v>7</v>
      </c>
      <c r="G686">
        <v>21.2</v>
      </c>
      <c r="H686">
        <f t="shared" si="316"/>
        <v>0.21199999999999999</v>
      </c>
      <c r="I686">
        <v>5</v>
      </c>
      <c r="J686">
        <v>0</v>
      </c>
      <c r="K686">
        <f t="shared" si="317"/>
        <v>3.5299017599999996E-2</v>
      </c>
      <c r="L686">
        <f t="shared" ref="L686:L689" si="335">0.000084*(G686^1.894314*I686^0.808223+0.000031*G686^2)</f>
        <v>0.10039326364848848</v>
      </c>
      <c r="O686">
        <f>L686*0.61*1.07</f>
        <v>6.5526683183368434E-2</v>
      </c>
      <c r="Q686">
        <f t="shared" ref="Q686:Q689" si="336">O686*0.531</f>
        <v>3.4794668770368638E-2</v>
      </c>
      <c r="T686">
        <f>(L686*0.61*1.07)*(1+0.2)*0.531*3.67</f>
        <v>0.15323572126470347</v>
      </c>
    </row>
    <row r="687" spans="1:20" hidden="1" x14ac:dyDescent="0.3">
      <c r="A687" s="26">
        <v>53002</v>
      </c>
      <c r="B687">
        <v>225</v>
      </c>
      <c r="C687" s="26" t="s">
        <v>211</v>
      </c>
      <c r="D687">
        <v>57</v>
      </c>
      <c r="E687" t="s">
        <v>228</v>
      </c>
      <c r="F687">
        <v>7</v>
      </c>
      <c r="G687">
        <v>11.3</v>
      </c>
      <c r="H687">
        <f t="shared" si="316"/>
        <v>0.113</v>
      </c>
      <c r="I687">
        <v>5</v>
      </c>
      <c r="J687">
        <v>0</v>
      </c>
      <c r="K687">
        <f t="shared" si="317"/>
        <v>1.0028772600000001E-2</v>
      </c>
      <c r="L687">
        <f t="shared" si="335"/>
        <v>3.0483785398837358E-2</v>
      </c>
      <c r="O687">
        <f>L687*0.61*1.07</f>
        <v>1.9896766729821144E-2</v>
      </c>
      <c r="Q687">
        <f t="shared" si="336"/>
        <v>1.0565183133535027E-2</v>
      </c>
      <c r="T687">
        <f>(L687*0.61*1.07)*(1+0.2)*0.531*3.67</f>
        <v>4.6529066520088265E-2</v>
      </c>
    </row>
    <row r="688" spans="1:20" hidden="1" x14ac:dyDescent="0.3">
      <c r="A688" s="26">
        <v>53002</v>
      </c>
      <c r="B688">
        <v>225</v>
      </c>
      <c r="C688" s="26" t="s">
        <v>211</v>
      </c>
      <c r="D688">
        <v>58</v>
      </c>
      <c r="E688" t="s">
        <v>228</v>
      </c>
      <c r="F688">
        <v>3</v>
      </c>
      <c r="G688">
        <v>20</v>
      </c>
      <c r="H688">
        <f t="shared" si="316"/>
        <v>0.2</v>
      </c>
      <c r="I688">
        <v>5</v>
      </c>
      <c r="J688">
        <v>1.3</v>
      </c>
      <c r="K688">
        <f t="shared" si="317"/>
        <v>3.1416000000000006E-2</v>
      </c>
      <c r="L688">
        <f t="shared" si="335"/>
        <v>8.9901572221031387E-2</v>
      </c>
      <c r="O688">
        <f>L688*0.61*1.07</f>
        <v>5.8678756188667185E-2</v>
      </c>
      <c r="Q688">
        <f t="shared" si="336"/>
        <v>3.1158419536182275E-2</v>
      </c>
      <c r="T688">
        <f>(L688*0.61*1.07)*(1+0.2)*0.531*3.67</f>
        <v>0.13722167963734674</v>
      </c>
    </row>
    <row r="689" spans="1:24" hidden="1" x14ac:dyDescent="0.3">
      <c r="A689" s="26">
        <v>53002</v>
      </c>
      <c r="B689">
        <v>225</v>
      </c>
      <c r="C689" s="26" t="s">
        <v>211</v>
      </c>
      <c r="D689">
        <v>59</v>
      </c>
      <c r="E689" t="s">
        <v>228</v>
      </c>
      <c r="F689">
        <v>3</v>
      </c>
      <c r="G689">
        <v>12.5</v>
      </c>
      <c r="H689">
        <f t="shared" si="316"/>
        <v>0.125</v>
      </c>
      <c r="I689">
        <v>4</v>
      </c>
      <c r="J689">
        <v>1</v>
      </c>
      <c r="K689">
        <f t="shared" si="317"/>
        <v>1.2271875E-2</v>
      </c>
      <c r="L689">
        <f t="shared" si="335"/>
        <v>3.0815963213678309E-2</v>
      </c>
      <c r="O689">
        <f>L689*0.61*1.07</f>
        <v>2.0113579189567833E-2</v>
      </c>
      <c r="Q689">
        <f t="shared" si="336"/>
        <v>1.068031054966052E-2</v>
      </c>
      <c r="T689">
        <f>(L689*0.61*1.07)*(1+0.2)*0.531*3.67</f>
        <v>4.7036087660704926E-2</v>
      </c>
    </row>
    <row r="690" spans="1:24" hidden="1" x14ac:dyDescent="0.3">
      <c r="A690" s="26">
        <v>53002</v>
      </c>
      <c r="B690">
        <v>226</v>
      </c>
      <c r="C690" s="26" t="s">
        <v>211</v>
      </c>
      <c r="D690">
        <v>1</v>
      </c>
      <c r="E690" t="s">
        <v>212</v>
      </c>
      <c r="F690">
        <v>2</v>
      </c>
      <c r="G690">
        <v>38</v>
      </c>
      <c r="H690">
        <f t="shared" si="316"/>
        <v>0.38</v>
      </c>
      <c r="I690">
        <v>16.3</v>
      </c>
      <c r="J690">
        <v>5</v>
      </c>
      <c r="K690">
        <f t="shared" si="317"/>
        <v>0.11341176</v>
      </c>
      <c r="L690">
        <f t="shared" ref="L690:L691" si="337">0.000062*(G690^1.947206*I690^0.894551+0.000039*G690^2)</f>
        <v>0.89726579309081778</v>
      </c>
      <c r="O690">
        <f>L690*0.47*0.75</f>
        <v>0.31628619206451325</v>
      </c>
      <c r="Q690">
        <f t="shared" ref="Q690:Q691" si="338">O690*0.52</f>
        <v>0.16446881987354689</v>
      </c>
      <c r="T690">
        <f>(L690*0.47*0.75)*(1+2)*0.52*3.67</f>
        <v>1.8108017068077513</v>
      </c>
    </row>
    <row r="691" spans="1:24" hidden="1" x14ac:dyDescent="0.3">
      <c r="A691" s="26">
        <v>53002</v>
      </c>
      <c r="B691">
        <v>226</v>
      </c>
      <c r="C691" s="26" t="s">
        <v>211</v>
      </c>
      <c r="D691">
        <v>2</v>
      </c>
      <c r="E691" t="s">
        <v>212</v>
      </c>
      <c r="F691">
        <v>1</v>
      </c>
      <c r="G691">
        <v>56.3</v>
      </c>
      <c r="H691">
        <f t="shared" si="316"/>
        <v>0.56299999999999994</v>
      </c>
      <c r="I691">
        <v>24.1</v>
      </c>
      <c r="J691">
        <v>10</v>
      </c>
      <c r="K691">
        <f t="shared" si="317"/>
        <v>0.24894745259999995</v>
      </c>
      <c r="L691">
        <f t="shared" si="337"/>
        <v>2.7370207038287031</v>
      </c>
      <c r="O691">
        <f>L691*0.47*0.75</f>
        <v>0.96479979809961769</v>
      </c>
      <c r="Q691">
        <f t="shared" si="338"/>
        <v>0.50169589501180123</v>
      </c>
      <c r="T691">
        <f>(L691*0.47*0.75)*(1+2)*0.52*3.67</f>
        <v>5.5236718040799309</v>
      </c>
      <c r="U691">
        <v>109</v>
      </c>
      <c r="V691">
        <v>114</v>
      </c>
      <c r="W691">
        <v>10</v>
      </c>
      <c r="X691">
        <v>9</v>
      </c>
    </row>
    <row r="692" spans="1:24" hidden="1" x14ac:dyDescent="0.3">
      <c r="A692" s="26">
        <v>53002</v>
      </c>
      <c r="B692">
        <v>226</v>
      </c>
      <c r="C692" s="26" t="s">
        <v>211</v>
      </c>
      <c r="D692">
        <v>3</v>
      </c>
      <c r="E692" t="s">
        <v>216</v>
      </c>
      <c r="F692">
        <v>3</v>
      </c>
      <c r="G692">
        <v>12.4</v>
      </c>
      <c r="H692">
        <f t="shared" si="316"/>
        <v>0.124</v>
      </c>
      <c r="I692">
        <v>5</v>
      </c>
      <c r="J692">
        <v>2</v>
      </c>
      <c r="K692">
        <f t="shared" si="317"/>
        <v>1.2076310399999998E-2</v>
      </c>
      <c r="L692">
        <f>0.000086*(G692^1.882935*I692^0.813269+0.000016*G692^2)</f>
        <v>3.6458061127354807E-2</v>
      </c>
      <c r="O692">
        <f>L692*0.45*0.75</f>
        <v>1.2304595630482248E-2</v>
      </c>
      <c r="Q692">
        <f>O692*0.52</f>
        <v>6.3983897278507692E-3</v>
      </c>
      <c r="T692">
        <f>(L692*0.45*0.75)*(1+0.2)*0.52*3.67</f>
        <v>2.8178508361454784E-2</v>
      </c>
    </row>
    <row r="693" spans="1:24" hidden="1" x14ac:dyDescent="0.3">
      <c r="A693" s="26">
        <v>53002</v>
      </c>
      <c r="B693">
        <v>226</v>
      </c>
      <c r="C693" s="26" t="s">
        <v>211</v>
      </c>
      <c r="D693">
        <v>4</v>
      </c>
      <c r="E693" t="s">
        <v>213</v>
      </c>
      <c r="F693">
        <v>3</v>
      </c>
      <c r="G693">
        <v>23.5</v>
      </c>
      <c r="H693">
        <f t="shared" si="316"/>
        <v>0.23499999999999999</v>
      </c>
      <c r="I693">
        <v>7</v>
      </c>
      <c r="J693">
        <v>1.3</v>
      </c>
      <c r="K693">
        <f t="shared" si="317"/>
        <v>4.3373714999999993E-2</v>
      </c>
      <c r="L693">
        <f>0.000084*(G693^1.894314*I693^0.808223+0.000031*G693^2)</f>
        <v>0.16015625512258266</v>
      </c>
      <c r="O693">
        <f>L693*0.66*1.07</f>
        <v>0.11310234736756788</v>
      </c>
      <c r="Q693">
        <f>O693*0.531</f>
        <v>6.0057346452178549E-2</v>
      </c>
      <c r="T693">
        <f>(L693*0.66*1.07)*(1+0.2)*0.531*3.67</f>
        <v>0.26449255377539432</v>
      </c>
    </row>
    <row r="694" spans="1:24" hidden="1" x14ac:dyDescent="0.3">
      <c r="A694" s="26">
        <v>53002</v>
      </c>
      <c r="B694">
        <v>226</v>
      </c>
      <c r="C694" s="26" t="s">
        <v>211</v>
      </c>
      <c r="D694">
        <v>5</v>
      </c>
      <c r="E694" t="s">
        <v>220</v>
      </c>
      <c r="F694">
        <v>3</v>
      </c>
      <c r="G694">
        <v>12.4</v>
      </c>
      <c r="H694">
        <f t="shared" si="316"/>
        <v>0.124</v>
      </c>
      <c r="I694">
        <v>5</v>
      </c>
      <c r="J694">
        <v>1.6</v>
      </c>
      <c r="K694">
        <f t="shared" si="317"/>
        <v>1.2076310399999998E-2</v>
      </c>
      <c r="L694">
        <f>0.000084*(G694^1.894314*I694^0.808223+0.000031*G694^2)</f>
        <v>3.6348936591491958E-2</v>
      </c>
      <c r="O694">
        <f>L694*0.78*1.07</f>
        <v>3.0336822479259191E-2</v>
      </c>
      <c r="Q694">
        <f>O694*0.531</f>
        <v>1.6108852736486632E-2</v>
      </c>
      <c r="T694">
        <f>(L694*0.78*1.07)*(1+0.2)*0.531*3.67</f>
        <v>7.0943387451487122E-2</v>
      </c>
    </row>
    <row r="695" spans="1:24" hidden="1" x14ac:dyDescent="0.3">
      <c r="A695" s="26">
        <v>53002</v>
      </c>
      <c r="B695">
        <v>226</v>
      </c>
      <c r="C695" s="26" t="s">
        <v>211</v>
      </c>
      <c r="D695">
        <v>6</v>
      </c>
      <c r="E695" t="s">
        <v>214</v>
      </c>
      <c r="F695">
        <v>3</v>
      </c>
      <c r="G695">
        <v>12.5</v>
      </c>
      <c r="H695">
        <f t="shared" si="316"/>
        <v>0.125</v>
      </c>
      <c r="I695">
        <v>5</v>
      </c>
      <c r="J695">
        <v>1</v>
      </c>
      <c r="K695">
        <f t="shared" si="317"/>
        <v>1.2271875E-2</v>
      </c>
      <c r="L695">
        <f t="shared" ref="L695:L696" si="339">0.000081*(G695^1.864042*I695^0.850892+0.000027*G695^2)</f>
        <v>3.5312099618969972E-2</v>
      </c>
      <c r="O695">
        <f t="shared" ref="O695:O696" si="340">L695*0.47*0.75</f>
        <v>1.2447515115686914E-2</v>
      </c>
      <c r="Q695">
        <f t="shared" ref="Q695:Q696" si="341">O695*0.521</f>
        <v>6.4851553752728825E-3</v>
      </c>
      <c r="T695">
        <f t="shared" ref="T695:T696" si="342">(L695*0.47*0.75)*(1+0.2)*0.521*3.67</f>
        <v>2.8560624272701771E-2</v>
      </c>
    </row>
    <row r="696" spans="1:24" hidden="1" x14ac:dyDescent="0.3">
      <c r="A696" s="26">
        <v>53002</v>
      </c>
      <c r="B696">
        <v>226</v>
      </c>
      <c r="C696" s="26" t="s">
        <v>211</v>
      </c>
      <c r="D696">
        <v>7</v>
      </c>
      <c r="E696" t="s">
        <v>214</v>
      </c>
      <c r="F696">
        <v>3</v>
      </c>
      <c r="G696">
        <v>16.3</v>
      </c>
      <c r="H696">
        <f t="shared" si="316"/>
        <v>0.16300000000000001</v>
      </c>
      <c r="I696">
        <v>7</v>
      </c>
      <c r="J696">
        <v>1.5</v>
      </c>
      <c r="K696">
        <f t="shared" si="317"/>
        <v>2.08672926E-2</v>
      </c>
      <c r="L696">
        <f t="shared" si="339"/>
        <v>7.7115922681316298E-2</v>
      </c>
      <c r="O696">
        <f t="shared" si="340"/>
        <v>2.7183362745163996E-2</v>
      </c>
      <c r="Q696">
        <f t="shared" si="341"/>
        <v>1.4162531990230442E-2</v>
      </c>
      <c r="T696">
        <f t="shared" si="342"/>
        <v>6.2371790884974861E-2</v>
      </c>
    </row>
    <row r="697" spans="1:24" hidden="1" x14ac:dyDescent="0.3">
      <c r="A697" s="26">
        <v>53002</v>
      </c>
      <c r="B697">
        <v>226</v>
      </c>
      <c r="C697" s="26" t="s">
        <v>211</v>
      </c>
      <c r="D697">
        <v>8</v>
      </c>
      <c r="E697" t="s">
        <v>212</v>
      </c>
      <c r="F697">
        <v>3</v>
      </c>
      <c r="G697">
        <v>11.6</v>
      </c>
      <c r="H697">
        <f t="shared" si="316"/>
        <v>0.11599999999999999</v>
      </c>
      <c r="I697">
        <v>4</v>
      </c>
      <c r="J697">
        <v>1</v>
      </c>
      <c r="K697">
        <f t="shared" si="317"/>
        <v>1.0568342399999998E-2</v>
      </c>
      <c r="L697">
        <f>0.000062*(G697^1.947206*I697^0.894551+0.000039*G697^2)</f>
        <v>2.5333174699399517E-2</v>
      </c>
      <c r="O697">
        <f>L697*0.47*0.75</f>
        <v>8.9299440815383303E-3</v>
      </c>
      <c r="Q697">
        <f>O697*0.52</f>
        <v>4.6435709223999321E-3</v>
      </c>
      <c r="T697">
        <f>(L697*0.47*0.75)*(1+2)*0.52*3.67</f>
        <v>5.1125715855623255E-2</v>
      </c>
    </row>
    <row r="698" spans="1:24" hidden="1" x14ac:dyDescent="0.3">
      <c r="A698" s="26">
        <v>53002</v>
      </c>
      <c r="B698">
        <v>226</v>
      </c>
      <c r="C698" s="26" t="s">
        <v>211</v>
      </c>
      <c r="D698">
        <v>9</v>
      </c>
      <c r="E698" t="s">
        <v>213</v>
      </c>
      <c r="F698">
        <v>3</v>
      </c>
      <c r="G698">
        <v>30.5</v>
      </c>
      <c r="H698">
        <f t="shared" si="316"/>
        <v>0.30499999999999999</v>
      </c>
      <c r="I698">
        <v>9</v>
      </c>
      <c r="J698">
        <v>2</v>
      </c>
      <c r="K698">
        <f t="shared" si="317"/>
        <v>7.3061834999999992E-2</v>
      </c>
      <c r="L698">
        <f t="shared" ref="L698:L699" si="343">0.000084*(G698^1.894314*I698^0.808223+0.000031*G698^2)</f>
        <v>0.32155351943429505</v>
      </c>
      <c r="O698">
        <f>L698*0.66*1.07</f>
        <v>0.2270810954244992</v>
      </c>
      <c r="Q698">
        <f t="shared" ref="Q698:Q699" si="344">O698*0.531</f>
        <v>0.12058006167040908</v>
      </c>
      <c r="T698">
        <f>(L698*0.66*1.07)*(1+0.2)*0.531*3.67</f>
        <v>0.53103459159648159</v>
      </c>
    </row>
    <row r="699" spans="1:24" hidden="1" x14ac:dyDescent="0.3">
      <c r="A699" s="26">
        <v>53002</v>
      </c>
      <c r="B699">
        <v>226</v>
      </c>
      <c r="C699" s="26" t="s">
        <v>211</v>
      </c>
      <c r="D699">
        <v>10</v>
      </c>
      <c r="E699" t="s">
        <v>213</v>
      </c>
      <c r="F699">
        <v>3</v>
      </c>
      <c r="G699">
        <v>18.3</v>
      </c>
      <c r="H699">
        <f t="shared" si="316"/>
        <v>0.183</v>
      </c>
      <c r="I699">
        <v>7</v>
      </c>
      <c r="J699">
        <v>1.3</v>
      </c>
      <c r="K699">
        <f t="shared" si="317"/>
        <v>2.6302260599999999E-2</v>
      </c>
      <c r="L699">
        <f t="shared" si="343"/>
        <v>9.972166721298853E-2</v>
      </c>
      <c r="O699">
        <f>L699*0.66*1.07</f>
        <v>7.0423441385812496E-2</v>
      </c>
      <c r="Q699">
        <f t="shared" si="344"/>
        <v>3.7394847375866437E-2</v>
      </c>
      <c r="T699">
        <f>(L699*0.66*1.07)*(1+0.2)*0.531*3.67</f>
        <v>0.16468690784331577</v>
      </c>
    </row>
    <row r="700" spans="1:24" hidden="1" x14ac:dyDescent="0.3">
      <c r="A700" s="26">
        <v>53002</v>
      </c>
      <c r="B700">
        <v>226</v>
      </c>
      <c r="C700" s="26" t="s">
        <v>211</v>
      </c>
      <c r="D700">
        <v>11</v>
      </c>
      <c r="E700" t="s">
        <v>220</v>
      </c>
      <c r="F700">
        <v>3</v>
      </c>
      <c r="G700">
        <v>24.5</v>
      </c>
      <c r="H700">
        <f t="shared" si="316"/>
        <v>0.245</v>
      </c>
      <c r="I700">
        <v>6</v>
      </c>
      <c r="J700">
        <v>1.3</v>
      </c>
      <c r="K700">
        <f t="shared" si="317"/>
        <v>4.7143634999999996E-2</v>
      </c>
      <c r="L700">
        <f t="shared" ref="L700:L701" si="345">0.000084*(G700^1.894314*I700^0.808223+0.000031*G700^2)</f>
        <v>0.15301014352647621</v>
      </c>
      <c r="O700">
        <f>L700*0.78*1.07</f>
        <v>0.12770226578719707</v>
      </c>
      <c r="Q700">
        <f t="shared" ref="Q700:Q701" si="346">O700*0.531</f>
        <v>6.7809903133001642E-2</v>
      </c>
      <c r="T700">
        <f>(L700*0.78*1.07)*(1+0.2)*0.531*3.67</f>
        <v>0.29863481339773923</v>
      </c>
    </row>
    <row r="701" spans="1:24" hidden="1" x14ac:dyDescent="0.3">
      <c r="A701" s="26">
        <v>53002</v>
      </c>
      <c r="B701">
        <v>226</v>
      </c>
      <c r="C701" s="26" t="s">
        <v>211</v>
      </c>
      <c r="D701">
        <v>12</v>
      </c>
      <c r="E701" t="s">
        <v>220</v>
      </c>
      <c r="F701">
        <v>3</v>
      </c>
      <c r="G701">
        <v>16.3</v>
      </c>
      <c r="H701">
        <f t="shared" si="316"/>
        <v>0.16300000000000001</v>
      </c>
      <c r="I701">
        <v>5</v>
      </c>
      <c r="J701">
        <v>1.6</v>
      </c>
      <c r="K701">
        <f t="shared" si="317"/>
        <v>2.08672926E-2</v>
      </c>
      <c r="L701">
        <f t="shared" si="345"/>
        <v>6.1019942445148363E-2</v>
      </c>
      <c r="O701">
        <f>L701*0.78*1.07</f>
        <v>5.0927243964720828E-2</v>
      </c>
      <c r="Q701">
        <f t="shared" si="346"/>
        <v>2.7042366545266761E-2</v>
      </c>
      <c r="T701">
        <f>(L701*0.78*1.07)*(1+0.2)*0.531*3.67</f>
        <v>0.1190945822653548</v>
      </c>
    </row>
    <row r="702" spans="1:24" hidden="1" x14ac:dyDescent="0.3">
      <c r="A702" s="26">
        <v>53002</v>
      </c>
      <c r="B702">
        <v>226</v>
      </c>
      <c r="C702" s="26" t="s">
        <v>211</v>
      </c>
      <c r="D702">
        <v>13</v>
      </c>
      <c r="E702" t="s">
        <v>212</v>
      </c>
      <c r="F702">
        <v>3</v>
      </c>
      <c r="G702">
        <v>10.5</v>
      </c>
      <c r="H702">
        <f t="shared" si="316"/>
        <v>0.105</v>
      </c>
      <c r="I702">
        <v>4</v>
      </c>
      <c r="J702">
        <v>1</v>
      </c>
      <c r="K702">
        <f t="shared" si="317"/>
        <v>8.659034999999999E-3</v>
      </c>
      <c r="L702">
        <f t="shared" ref="L702:L705" si="347">0.000062*(G702^1.947206*I702^0.894551+0.000039*G702^2)</f>
        <v>2.0865871846322579E-2</v>
      </c>
      <c r="O702">
        <f t="shared" ref="O702:O707" si="348">L702*0.47*0.75</f>
        <v>7.3552198258287089E-3</v>
      </c>
      <c r="Q702">
        <f t="shared" ref="Q702:Q707" si="349">O702*0.52</f>
        <v>3.8247143094309287E-3</v>
      </c>
      <c r="T702">
        <f>(L702*0.47*0.75)*(1+2)*0.52*3.67</f>
        <v>4.2110104546834531E-2</v>
      </c>
    </row>
    <row r="703" spans="1:24" hidden="1" x14ac:dyDescent="0.3">
      <c r="A703" s="26">
        <v>53002</v>
      </c>
      <c r="B703">
        <v>226</v>
      </c>
      <c r="C703" s="26" t="s">
        <v>211</v>
      </c>
      <c r="D703">
        <v>14</v>
      </c>
      <c r="E703" t="s">
        <v>212</v>
      </c>
      <c r="F703">
        <v>3</v>
      </c>
      <c r="G703">
        <v>9.5</v>
      </c>
      <c r="H703">
        <f t="shared" si="316"/>
        <v>9.5000000000000001E-2</v>
      </c>
      <c r="I703">
        <v>4</v>
      </c>
      <c r="J703">
        <v>1.2</v>
      </c>
      <c r="K703">
        <f t="shared" si="317"/>
        <v>7.088235E-3</v>
      </c>
      <c r="L703">
        <f t="shared" si="347"/>
        <v>1.7171168373086538E-2</v>
      </c>
      <c r="O703">
        <f t="shared" si="348"/>
        <v>6.052836851513004E-3</v>
      </c>
      <c r="Q703">
        <f t="shared" si="349"/>
        <v>3.1474751627867622E-3</v>
      </c>
      <c r="T703">
        <f>(L703*0.47*0.75)*(1+2)*0.52*3.67</f>
        <v>3.4653701542282249E-2</v>
      </c>
    </row>
    <row r="704" spans="1:24" hidden="1" x14ac:dyDescent="0.3">
      <c r="A704" s="26">
        <v>53002</v>
      </c>
      <c r="B704">
        <v>226</v>
      </c>
      <c r="C704" s="26" t="s">
        <v>211</v>
      </c>
      <c r="D704">
        <v>15</v>
      </c>
      <c r="E704" t="s">
        <v>212</v>
      </c>
      <c r="F704">
        <v>3</v>
      </c>
      <c r="G704">
        <v>12.3</v>
      </c>
      <c r="H704">
        <f t="shared" si="316"/>
        <v>0.12300000000000001</v>
      </c>
      <c r="I704">
        <v>4.5</v>
      </c>
      <c r="J704">
        <v>1.6</v>
      </c>
      <c r="K704">
        <f t="shared" si="317"/>
        <v>1.1882316600000003E-2</v>
      </c>
      <c r="L704">
        <f t="shared" si="347"/>
        <v>3.1549930360861747E-2</v>
      </c>
      <c r="O704">
        <f t="shared" si="348"/>
        <v>1.1121350452203766E-2</v>
      </c>
      <c r="Q704">
        <f t="shared" si="349"/>
        <v>5.7831022351459583E-3</v>
      </c>
      <c r="T704">
        <f>(L704*0.47*0.75)*(1+2)*0.52*3.67</f>
        <v>6.3671955608957012E-2</v>
      </c>
    </row>
    <row r="705" spans="1:24" hidden="1" x14ac:dyDescent="0.3">
      <c r="A705" s="26">
        <v>53002</v>
      </c>
      <c r="B705">
        <v>226</v>
      </c>
      <c r="C705" s="26" t="s">
        <v>211</v>
      </c>
      <c r="D705">
        <v>16</v>
      </c>
      <c r="E705" t="s">
        <v>212</v>
      </c>
      <c r="F705">
        <v>1</v>
      </c>
      <c r="G705">
        <v>40.6</v>
      </c>
      <c r="H705">
        <f t="shared" si="316"/>
        <v>0.40600000000000003</v>
      </c>
      <c r="I705">
        <v>20</v>
      </c>
      <c r="J705">
        <v>14</v>
      </c>
      <c r="K705">
        <f t="shared" si="317"/>
        <v>0.12946219440000001</v>
      </c>
      <c r="L705">
        <f t="shared" si="347"/>
        <v>1.2256383153000798</v>
      </c>
      <c r="O705">
        <f t="shared" si="348"/>
        <v>0.43203750614327807</v>
      </c>
      <c r="Q705">
        <f t="shared" si="349"/>
        <v>0.22465950319450462</v>
      </c>
      <c r="T705">
        <f>(L705*0.47*0.75)*(1+2)*0.52*3.67</f>
        <v>2.4735011301714955</v>
      </c>
      <c r="U705">
        <v>76</v>
      </c>
      <c r="V705">
        <v>81</v>
      </c>
      <c r="W705">
        <v>7</v>
      </c>
      <c r="X705">
        <v>6</v>
      </c>
    </row>
    <row r="706" spans="1:24" hidden="1" x14ac:dyDescent="0.3">
      <c r="A706" s="26">
        <v>53002</v>
      </c>
      <c r="B706">
        <v>226</v>
      </c>
      <c r="C706" s="26" t="s">
        <v>211</v>
      </c>
      <c r="D706">
        <v>17</v>
      </c>
      <c r="E706" t="s">
        <v>217</v>
      </c>
      <c r="F706">
        <v>3</v>
      </c>
      <c r="G706">
        <v>15.3</v>
      </c>
      <c r="H706">
        <f t="shared" ref="H706:H769" si="350">G706/100</f>
        <v>0.153</v>
      </c>
      <c r="I706">
        <v>6</v>
      </c>
      <c r="J706">
        <v>1.2</v>
      </c>
      <c r="K706">
        <f t="shared" ref="K706:K769" si="351">0.7854*H706^2</f>
        <v>1.83854286E-2</v>
      </c>
      <c r="L706">
        <f t="shared" ref="L706:L707" si="352">0.000059*(G706^1.965295*I706^0.892133+0.000019*G706^2)</f>
        <v>6.2135014037786859E-2</v>
      </c>
      <c r="O706">
        <f t="shared" si="348"/>
        <v>2.1902592448319866E-2</v>
      </c>
      <c r="Q706">
        <f t="shared" si="349"/>
        <v>1.138934807312633E-2</v>
      </c>
      <c r="T706">
        <f>(L706*0.47*0.75)*(1+0.2)*0.52*3.67</f>
        <v>5.0158688914048358E-2</v>
      </c>
    </row>
    <row r="707" spans="1:24" hidden="1" x14ac:dyDescent="0.3">
      <c r="A707" s="26">
        <v>53002</v>
      </c>
      <c r="B707">
        <v>226</v>
      </c>
      <c r="C707" s="26" t="s">
        <v>211</v>
      </c>
      <c r="D707">
        <v>18</v>
      </c>
      <c r="E707" t="s">
        <v>217</v>
      </c>
      <c r="F707">
        <v>3</v>
      </c>
      <c r="G707">
        <v>10.199999999999999</v>
      </c>
      <c r="H707">
        <f t="shared" si="350"/>
        <v>0.10199999999999999</v>
      </c>
      <c r="I707">
        <v>5</v>
      </c>
      <c r="J707">
        <v>1</v>
      </c>
      <c r="K707">
        <f t="shared" si="351"/>
        <v>8.1713015999999982E-3</v>
      </c>
      <c r="L707">
        <f t="shared" si="352"/>
        <v>2.3802645087773976E-2</v>
      </c>
      <c r="O707">
        <f t="shared" si="348"/>
        <v>8.3904323934403252E-3</v>
      </c>
      <c r="Q707">
        <f t="shared" si="349"/>
        <v>4.3630248445889691E-3</v>
      </c>
      <c r="T707">
        <f>(L707*0.47*0.75)*(1+0.2)*0.52*3.67</f>
        <v>1.9214761415569822E-2</v>
      </c>
    </row>
    <row r="708" spans="1:24" hidden="1" x14ac:dyDescent="0.3">
      <c r="A708" s="26">
        <v>53002</v>
      </c>
      <c r="B708">
        <v>226</v>
      </c>
      <c r="C708" s="26" t="s">
        <v>211</v>
      </c>
      <c r="D708">
        <v>19</v>
      </c>
      <c r="E708" t="s">
        <v>220</v>
      </c>
      <c r="F708">
        <v>3</v>
      </c>
      <c r="G708">
        <v>20.2</v>
      </c>
      <c r="H708">
        <f t="shared" si="350"/>
        <v>0.20199999999999999</v>
      </c>
      <c r="I708">
        <v>5</v>
      </c>
      <c r="J708">
        <v>1.6</v>
      </c>
      <c r="K708">
        <f t="shared" si="351"/>
        <v>3.2047461599999993E-2</v>
      </c>
      <c r="L708">
        <f>0.000084*(G708^1.894314*I708^0.808223+0.000031*G708^2)</f>
        <v>9.1612203895791111E-2</v>
      </c>
      <c r="O708">
        <f>L708*0.78*1.07</f>
        <v>7.6459545371427268E-2</v>
      </c>
      <c r="Q708">
        <f>O708*0.531</f>
        <v>4.0600018592227879E-2</v>
      </c>
      <c r="T708">
        <f>(L708*0.78*1.07)*(1+0.2)*0.531*3.67</f>
        <v>0.17880248188017156</v>
      </c>
    </row>
    <row r="709" spans="1:24" hidden="1" x14ac:dyDescent="0.3">
      <c r="A709" s="26">
        <v>53002</v>
      </c>
      <c r="B709">
        <v>226</v>
      </c>
      <c r="C709" s="26" t="s">
        <v>211</v>
      </c>
      <c r="D709">
        <v>20</v>
      </c>
      <c r="E709" t="s">
        <v>212</v>
      </c>
      <c r="F709">
        <v>3</v>
      </c>
      <c r="G709">
        <v>10.5</v>
      </c>
      <c r="H709">
        <f t="shared" si="350"/>
        <v>0.105</v>
      </c>
      <c r="I709">
        <v>5</v>
      </c>
      <c r="J709">
        <v>1.4</v>
      </c>
      <c r="K709">
        <f t="shared" si="351"/>
        <v>8.659034999999999E-3</v>
      </c>
      <c r="L709">
        <f>0.000062*(G709^1.947206*I709^0.894551+0.000039*G709^2)</f>
        <v>2.5475720806787241E-2</v>
      </c>
      <c r="O709">
        <f>L709*0.47*0.75</f>
        <v>8.9801915843925016E-3</v>
      </c>
      <c r="Q709">
        <f>O709*0.52</f>
        <v>4.6696996238841009E-3</v>
      </c>
      <c r="T709">
        <f>(L709*0.47*0.75)*(1+2)*0.52*3.67</f>
        <v>5.1413392858963951E-2</v>
      </c>
    </row>
    <row r="710" spans="1:24" hidden="1" x14ac:dyDescent="0.3">
      <c r="A710" s="26">
        <v>53002</v>
      </c>
      <c r="B710">
        <v>226</v>
      </c>
      <c r="C710" s="26" t="s">
        <v>211</v>
      </c>
      <c r="D710">
        <v>21</v>
      </c>
      <c r="E710" t="s">
        <v>228</v>
      </c>
      <c r="F710">
        <v>3</v>
      </c>
      <c r="G710">
        <v>36.299999999999997</v>
      </c>
      <c r="H710">
        <f t="shared" si="350"/>
        <v>0.36299999999999999</v>
      </c>
      <c r="I710">
        <v>9.1999999999999993</v>
      </c>
      <c r="J710">
        <v>1.5</v>
      </c>
      <c r="K710">
        <f t="shared" si="351"/>
        <v>0.10349137259999999</v>
      </c>
      <c r="L710">
        <f>0.000084*(G710^1.894314*I710^0.808223+0.000031*G710^2)</f>
        <v>0.45518821294505757</v>
      </c>
      <c r="O710">
        <f>L710*0.61*1.07</f>
        <v>0.29710134658923909</v>
      </c>
      <c r="Q710">
        <f>O710*0.531</f>
        <v>0.15776081503888598</v>
      </c>
      <c r="T710">
        <f>(L710*0.61*1.07)*(1+0.2)*0.531*3.67</f>
        <v>0.69477862943125379</v>
      </c>
    </row>
    <row r="711" spans="1:24" hidden="1" x14ac:dyDescent="0.3">
      <c r="A711" s="26">
        <v>53002</v>
      </c>
      <c r="B711">
        <v>226</v>
      </c>
      <c r="C711" s="26" t="s">
        <v>211</v>
      </c>
      <c r="D711">
        <v>22</v>
      </c>
      <c r="E711" t="s">
        <v>212</v>
      </c>
      <c r="F711">
        <v>3</v>
      </c>
      <c r="G711">
        <v>9.3000000000000007</v>
      </c>
      <c r="H711">
        <f t="shared" si="350"/>
        <v>9.3000000000000013E-2</v>
      </c>
      <c r="I711">
        <v>3</v>
      </c>
      <c r="J711">
        <v>1.3</v>
      </c>
      <c r="K711">
        <f t="shared" si="351"/>
        <v>6.7929246000000016E-3</v>
      </c>
      <c r="L711">
        <f>0.000062*(G711^1.947206*I711^0.894551+0.000039*G711^2)</f>
        <v>1.2736318898224856E-2</v>
      </c>
      <c r="O711">
        <f>L711*0.47*0.75</f>
        <v>4.4895524116242615E-3</v>
      </c>
      <c r="Q711">
        <f>O711*0.52</f>
        <v>2.3345672540446161E-3</v>
      </c>
      <c r="T711">
        <f>(L711*0.47*0.75)*(1+2)*0.52*3.67</f>
        <v>2.5703585467031224E-2</v>
      </c>
    </row>
    <row r="712" spans="1:24" hidden="1" x14ac:dyDescent="0.3">
      <c r="A712" s="26">
        <v>53002</v>
      </c>
      <c r="B712">
        <v>226</v>
      </c>
      <c r="C712" s="26" t="s">
        <v>211</v>
      </c>
      <c r="D712">
        <v>23</v>
      </c>
      <c r="E712" t="s">
        <v>214</v>
      </c>
      <c r="F712">
        <v>3</v>
      </c>
      <c r="G712">
        <v>19.2</v>
      </c>
      <c r="H712">
        <f t="shared" si="350"/>
        <v>0.192</v>
      </c>
      <c r="I712">
        <v>5</v>
      </c>
      <c r="J712">
        <v>1</v>
      </c>
      <c r="K712">
        <f t="shared" si="351"/>
        <v>2.8952985600000002E-2</v>
      </c>
      <c r="L712">
        <f t="shared" ref="L712:L713" si="353">0.000081*(G712^1.864042*I712^0.850892+0.000027*G712^2)</f>
        <v>7.8589558322460243E-2</v>
      </c>
      <c r="O712">
        <f t="shared" ref="O712:O713" si="354">L712*0.47*0.75</f>
        <v>2.7702819308667234E-2</v>
      </c>
      <c r="Q712">
        <f t="shared" ref="Q712:Q713" si="355">O712*0.521</f>
        <v>1.443316885981563E-2</v>
      </c>
      <c r="T712">
        <f t="shared" ref="T712:T713" si="356">(L712*0.47*0.75)*(1+0.2)*0.521*3.67</f>
        <v>6.3563675658628041E-2</v>
      </c>
    </row>
    <row r="713" spans="1:24" hidden="1" x14ac:dyDescent="0.3">
      <c r="A713" s="26">
        <v>53002</v>
      </c>
      <c r="B713">
        <v>226</v>
      </c>
      <c r="C713" s="26" t="s">
        <v>211</v>
      </c>
      <c r="D713">
        <v>24</v>
      </c>
      <c r="E713" t="s">
        <v>214</v>
      </c>
      <c r="F713">
        <v>3</v>
      </c>
      <c r="G713">
        <v>16.5</v>
      </c>
      <c r="H713">
        <f t="shared" si="350"/>
        <v>0.16500000000000001</v>
      </c>
      <c r="I713">
        <v>3</v>
      </c>
      <c r="J713">
        <v>1</v>
      </c>
      <c r="K713">
        <f t="shared" si="351"/>
        <v>2.1382515000000001E-2</v>
      </c>
      <c r="L713">
        <f t="shared" si="353"/>
        <v>3.8362917195086312E-2</v>
      </c>
      <c r="O713">
        <f t="shared" si="354"/>
        <v>1.3522928311267925E-2</v>
      </c>
      <c r="Q713">
        <f t="shared" si="355"/>
        <v>7.0454456501705892E-3</v>
      </c>
      <c r="T713">
        <f t="shared" si="356"/>
        <v>3.102814264335127E-2</v>
      </c>
    </row>
    <row r="714" spans="1:24" hidden="1" x14ac:dyDescent="0.3">
      <c r="A714" s="26">
        <v>53002</v>
      </c>
      <c r="B714">
        <v>226</v>
      </c>
      <c r="C714" s="26" t="s">
        <v>211</v>
      </c>
      <c r="D714">
        <v>25</v>
      </c>
      <c r="E714" t="s">
        <v>220</v>
      </c>
      <c r="F714">
        <v>3</v>
      </c>
      <c r="G714">
        <v>12.5</v>
      </c>
      <c r="H714">
        <f t="shared" si="350"/>
        <v>0.125</v>
      </c>
      <c r="I714">
        <v>5</v>
      </c>
      <c r="J714">
        <v>1.2</v>
      </c>
      <c r="K714">
        <f t="shared" si="351"/>
        <v>1.2271875E-2</v>
      </c>
      <c r="L714">
        <f>0.000084*(G714^1.894314*I714^0.808223+0.000031*G714^2)</f>
        <v>3.6906231550594561E-2</v>
      </c>
      <c r="O714">
        <f>L714*0.78*1.07</f>
        <v>3.0801940852126224E-2</v>
      </c>
      <c r="Q714">
        <f>O714*0.531</f>
        <v>1.6355830592479026E-2</v>
      </c>
      <c r="T714">
        <f>(L714*0.78*1.07)*(1+0.2)*0.531*3.67</f>
        <v>7.2031077929277626E-2</v>
      </c>
    </row>
    <row r="715" spans="1:24" hidden="1" x14ac:dyDescent="0.3">
      <c r="A715" s="26">
        <v>53002</v>
      </c>
      <c r="B715">
        <v>226</v>
      </c>
      <c r="C715" s="26" t="s">
        <v>211</v>
      </c>
      <c r="D715">
        <v>26</v>
      </c>
      <c r="E715" t="s">
        <v>214</v>
      </c>
      <c r="F715">
        <v>3</v>
      </c>
      <c r="G715">
        <v>24.2</v>
      </c>
      <c r="H715">
        <f t="shared" si="350"/>
        <v>0.24199999999999999</v>
      </c>
      <c r="I715">
        <v>5</v>
      </c>
      <c r="J715">
        <v>0.6</v>
      </c>
      <c r="K715">
        <f>0.7854*H715^2</f>
        <v>4.59961656E-2</v>
      </c>
      <c r="L715">
        <f>0.000081*(G715^1.864042*I715^0.850892+0.000027*G715^2)</f>
        <v>0.12098389546981383</v>
      </c>
      <c r="O715">
        <f>L715*0.47*0.75</f>
        <v>4.2646823153109373E-2</v>
      </c>
      <c r="Q715">
        <f>O715*0.521</f>
        <v>2.2218994862769983E-2</v>
      </c>
      <c r="T715">
        <f>(L715*0.47*0.75)*(1+0.2)*0.521*3.67</f>
        <v>9.7852453375639012E-2</v>
      </c>
    </row>
    <row r="716" spans="1:24" hidden="1" x14ac:dyDescent="0.3">
      <c r="A716" s="26">
        <v>53002</v>
      </c>
      <c r="B716">
        <v>226</v>
      </c>
      <c r="C716" s="26" t="s">
        <v>211</v>
      </c>
      <c r="D716">
        <v>27</v>
      </c>
      <c r="E716" t="s">
        <v>220</v>
      </c>
      <c r="F716">
        <v>3</v>
      </c>
      <c r="G716">
        <v>19.3</v>
      </c>
      <c r="H716">
        <f t="shared" si="350"/>
        <v>0.193</v>
      </c>
      <c r="I716">
        <v>4.2</v>
      </c>
      <c r="J716">
        <v>1.3</v>
      </c>
      <c r="K716">
        <f t="shared" si="351"/>
        <v>2.9255364600000004E-2</v>
      </c>
      <c r="L716">
        <f>0.000084*(G716^1.894314*I716^0.808223+0.000031*G716^2)</f>
        <v>7.2989212337442128E-2</v>
      </c>
      <c r="O716">
        <f>L716*0.78*1.07</f>
        <v>6.0916796616829208E-2</v>
      </c>
      <c r="Q716">
        <f>O716*0.531</f>
        <v>3.2346819003536309E-2</v>
      </c>
      <c r="T716">
        <f>(L716*0.78*1.07)*(1+0.2)*0.531*3.67</f>
        <v>0.14245539089157391</v>
      </c>
    </row>
    <row r="717" spans="1:24" hidden="1" x14ac:dyDescent="0.3">
      <c r="A717" s="26">
        <v>53002</v>
      </c>
      <c r="B717">
        <v>226</v>
      </c>
      <c r="C717" s="26" t="s">
        <v>211</v>
      </c>
      <c r="D717">
        <v>28</v>
      </c>
      <c r="E717" t="s">
        <v>217</v>
      </c>
      <c r="F717">
        <v>3</v>
      </c>
      <c r="G717">
        <v>9.3000000000000007</v>
      </c>
      <c r="H717">
        <f t="shared" si="350"/>
        <v>9.3000000000000013E-2</v>
      </c>
      <c r="I717">
        <v>4</v>
      </c>
      <c r="J717">
        <v>1.6</v>
      </c>
      <c r="K717">
        <f t="shared" si="351"/>
        <v>6.7929246000000016E-3</v>
      </c>
      <c r="L717">
        <f>0.000059*(G717^1.965295*I717^0.892133+0.000019*G717^2)</f>
        <v>1.6267727264448084E-2</v>
      </c>
      <c r="O717">
        <f>L717*0.47*0.75</f>
        <v>5.7343738607179492E-3</v>
      </c>
      <c r="Q717">
        <f>O717*0.52</f>
        <v>2.9818744075733338E-3</v>
      </c>
      <c r="T717">
        <f>(L717*0.47*0.75)*(1+0.2)*0.52*3.67</f>
        <v>1.3132174890952961E-2</v>
      </c>
    </row>
    <row r="718" spans="1:24" hidden="1" x14ac:dyDescent="0.3">
      <c r="A718" s="26">
        <v>53002</v>
      </c>
      <c r="B718">
        <v>226</v>
      </c>
      <c r="C718" s="26" t="s">
        <v>211</v>
      </c>
      <c r="D718">
        <v>29</v>
      </c>
      <c r="E718" t="s">
        <v>212</v>
      </c>
      <c r="F718">
        <v>3</v>
      </c>
      <c r="G718">
        <v>9.3000000000000007</v>
      </c>
      <c r="H718">
        <f t="shared" si="350"/>
        <v>9.3000000000000013E-2</v>
      </c>
      <c r="I718">
        <v>4</v>
      </c>
      <c r="J718">
        <v>1</v>
      </c>
      <c r="K718">
        <f t="shared" si="351"/>
        <v>6.7929246000000016E-3</v>
      </c>
      <c r="L718">
        <f>0.000062*(G718^1.947206*I718^0.894551+0.000039*G718^2)</f>
        <v>1.6474277543791823E-2</v>
      </c>
      <c r="O718">
        <f>L718*0.47*0.75</f>
        <v>5.8071828341866175E-3</v>
      </c>
      <c r="Q718">
        <f>O718*0.52</f>
        <v>3.0197350737770413E-3</v>
      </c>
      <c r="T718">
        <f>(L718*0.47*0.75)*(1+2)*0.52*3.67</f>
        <v>3.3247283162285222E-2</v>
      </c>
    </row>
    <row r="719" spans="1:24" hidden="1" x14ac:dyDescent="0.3">
      <c r="A719" s="26">
        <v>53002</v>
      </c>
      <c r="B719">
        <v>226</v>
      </c>
      <c r="C719" s="26" t="s">
        <v>211</v>
      </c>
      <c r="D719">
        <v>30</v>
      </c>
      <c r="E719" t="s">
        <v>214</v>
      </c>
      <c r="F719">
        <v>3</v>
      </c>
      <c r="G719">
        <v>14.3</v>
      </c>
      <c r="H719">
        <f t="shared" si="350"/>
        <v>0.14300000000000002</v>
      </c>
      <c r="I719">
        <v>5</v>
      </c>
      <c r="J719">
        <v>1</v>
      </c>
      <c r="K719">
        <f t="shared" si="351"/>
        <v>1.6060644600000003E-2</v>
      </c>
      <c r="L719">
        <f t="shared" ref="L719:L720" si="357">0.000081*(G719^1.864042*I719^0.850892+0.000027*G719^2)</f>
        <v>4.5376624065295412E-2</v>
      </c>
      <c r="O719">
        <f t="shared" ref="O719:O720" si="358">L719*0.47*0.75</f>
        <v>1.5995259983016631E-2</v>
      </c>
      <c r="Q719">
        <f t="shared" ref="Q719:Q720" si="359">O719*0.521</f>
        <v>8.3335304511516651E-3</v>
      </c>
      <c r="T719">
        <f t="shared" ref="T719:T720" si="360">(L719*0.47*0.75)*(1+0.2)*0.521*3.67</f>
        <v>3.6700868106871933E-2</v>
      </c>
    </row>
    <row r="720" spans="1:24" hidden="1" x14ac:dyDescent="0.3">
      <c r="A720" s="26">
        <v>53002</v>
      </c>
      <c r="B720">
        <v>226</v>
      </c>
      <c r="C720" s="26" t="s">
        <v>211</v>
      </c>
      <c r="D720">
        <v>31</v>
      </c>
      <c r="E720" t="s">
        <v>214</v>
      </c>
      <c r="F720">
        <v>3</v>
      </c>
      <c r="G720">
        <v>14.5</v>
      </c>
      <c r="H720">
        <f t="shared" si="350"/>
        <v>0.14499999999999999</v>
      </c>
      <c r="I720">
        <v>5</v>
      </c>
      <c r="J720">
        <v>1.2</v>
      </c>
      <c r="K720">
        <f t="shared" si="351"/>
        <v>1.6513034999999999E-2</v>
      </c>
      <c r="L720">
        <f t="shared" si="357"/>
        <v>4.6566760426928977E-2</v>
      </c>
      <c r="O720">
        <f t="shared" si="358"/>
        <v>1.6414783050492463E-2</v>
      </c>
      <c r="Q720">
        <f t="shared" si="359"/>
        <v>8.5521019693065737E-3</v>
      </c>
      <c r="T720">
        <f t="shared" si="360"/>
        <v>3.7663457072826145E-2</v>
      </c>
    </row>
    <row r="721" spans="1:20" hidden="1" x14ac:dyDescent="0.3">
      <c r="A721" s="26">
        <v>53002</v>
      </c>
      <c r="B721">
        <v>226</v>
      </c>
      <c r="C721" s="26" t="s">
        <v>211</v>
      </c>
      <c r="D721">
        <v>32</v>
      </c>
      <c r="E721" t="s">
        <v>212</v>
      </c>
      <c r="F721">
        <v>3</v>
      </c>
      <c r="G721">
        <v>8.4</v>
      </c>
      <c r="H721">
        <f t="shared" si="350"/>
        <v>8.4000000000000005E-2</v>
      </c>
      <c r="I721">
        <v>4</v>
      </c>
      <c r="J721">
        <v>1.2</v>
      </c>
      <c r="K721">
        <f t="shared" si="351"/>
        <v>5.5417824000000004E-3</v>
      </c>
      <c r="L721">
        <f t="shared" ref="L721:L722" si="361">0.000062*(G721^1.947206*I721^0.894551+0.000039*G721^2)</f>
        <v>1.3512406814167641E-2</v>
      </c>
      <c r="O721">
        <f>L721*0.47*0.75</f>
        <v>4.7631234019940936E-3</v>
      </c>
      <c r="Q721">
        <f t="shared" ref="Q721:Q722" si="362">O721*0.52</f>
        <v>2.4768241690369289E-3</v>
      </c>
      <c r="T721">
        <f>(L721*0.47*0.75)*(1+2)*0.52*3.67</f>
        <v>2.7269834101096586E-2</v>
      </c>
    </row>
    <row r="722" spans="1:20" hidden="1" x14ac:dyDescent="0.3">
      <c r="A722" s="26">
        <v>53002</v>
      </c>
      <c r="B722">
        <v>226</v>
      </c>
      <c r="C722" s="26" t="s">
        <v>211</v>
      </c>
      <c r="D722">
        <v>33</v>
      </c>
      <c r="E722" t="s">
        <v>212</v>
      </c>
      <c r="F722">
        <v>3</v>
      </c>
      <c r="G722">
        <v>10.5</v>
      </c>
      <c r="H722">
        <f t="shared" si="350"/>
        <v>0.105</v>
      </c>
      <c r="I722">
        <v>5</v>
      </c>
      <c r="J722">
        <v>1.5</v>
      </c>
      <c r="K722">
        <f t="shared" si="351"/>
        <v>8.659034999999999E-3</v>
      </c>
      <c r="L722">
        <f t="shared" si="361"/>
        <v>2.5475720806787241E-2</v>
      </c>
      <c r="O722">
        <f>L722*0.47*0.75</f>
        <v>8.9801915843925016E-3</v>
      </c>
      <c r="Q722">
        <f t="shared" si="362"/>
        <v>4.6696996238841009E-3</v>
      </c>
      <c r="T722">
        <f>(L722*0.47*0.75)*(1+2)*0.52*3.67</f>
        <v>5.1413392858963951E-2</v>
      </c>
    </row>
    <row r="723" spans="1:20" hidden="1" x14ac:dyDescent="0.3">
      <c r="A723" s="26">
        <v>53002</v>
      </c>
      <c r="B723">
        <v>226</v>
      </c>
      <c r="C723" s="26" t="s">
        <v>211</v>
      </c>
      <c r="D723">
        <v>34</v>
      </c>
      <c r="E723" t="s">
        <v>213</v>
      </c>
      <c r="F723">
        <v>3</v>
      </c>
      <c r="G723">
        <v>10.199999999999999</v>
      </c>
      <c r="H723">
        <f t="shared" si="350"/>
        <v>0.10199999999999999</v>
      </c>
      <c r="I723">
        <v>4</v>
      </c>
      <c r="J723">
        <v>1</v>
      </c>
      <c r="K723">
        <f t="shared" si="351"/>
        <v>8.1713015999999982E-3</v>
      </c>
      <c r="L723">
        <f>0.000084*(G723^1.894314*I723^0.808223+0.000031*G723^2)</f>
        <v>2.0964719519392841E-2</v>
      </c>
      <c r="O723">
        <f>L723*0.66*1.07</f>
        <v>1.4805284924595227E-2</v>
      </c>
      <c r="Q723">
        <f>O723*0.531</f>
        <v>7.8616062949600652E-3</v>
      </c>
      <c r="T723">
        <f>(L723*0.66*1.07)*(1+0.2)*0.531*3.67</f>
        <v>3.4622514123004128E-2</v>
      </c>
    </row>
    <row r="724" spans="1:20" hidden="1" x14ac:dyDescent="0.3">
      <c r="A724" s="26">
        <v>53002</v>
      </c>
      <c r="B724">
        <v>226</v>
      </c>
      <c r="C724" s="26" t="s">
        <v>211</v>
      </c>
      <c r="D724">
        <v>35</v>
      </c>
      <c r="E724" t="s">
        <v>212</v>
      </c>
      <c r="F724">
        <v>3</v>
      </c>
      <c r="G724">
        <v>9.3000000000000007</v>
      </c>
      <c r="H724">
        <f t="shared" si="350"/>
        <v>9.3000000000000013E-2</v>
      </c>
      <c r="I724">
        <v>5</v>
      </c>
      <c r="J724">
        <v>1.5</v>
      </c>
      <c r="K724">
        <f t="shared" si="351"/>
        <v>6.7929246000000016E-3</v>
      </c>
      <c r="L724">
        <f t="shared" ref="L724:L726" si="363">0.000062*(G724^1.947206*I724^0.894551+0.000039*G724^2)</f>
        <v>2.011390199685735E-2</v>
      </c>
      <c r="O724">
        <f>L724*0.47*0.75</f>
        <v>7.0901504538922154E-3</v>
      </c>
      <c r="Q724">
        <f t="shared" ref="Q724:Q726" si="364">O724*0.52</f>
        <v>3.6868782360239523E-3</v>
      </c>
      <c r="T724">
        <f>(L724*0.47*0.75)*(1+2)*0.52*3.67</f>
        <v>4.0592529378623711E-2</v>
      </c>
    </row>
    <row r="725" spans="1:20" hidden="1" x14ac:dyDescent="0.3">
      <c r="A725" s="26">
        <v>53002</v>
      </c>
      <c r="B725">
        <v>226</v>
      </c>
      <c r="C725" s="26" t="s">
        <v>211</v>
      </c>
      <c r="D725">
        <v>36</v>
      </c>
      <c r="E725" t="s">
        <v>212</v>
      </c>
      <c r="F725">
        <v>1</v>
      </c>
      <c r="G725">
        <v>50.1</v>
      </c>
      <c r="H725">
        <f t="shared" si="350"/>
        <v>0.501</v>
      </c>
      <c r="I725">
        <v>21</v>
      </c>
      <c r="J725">
        <v>12</v>
      </c>
      <c r="K725">
        <f t="shared" si="351"/>
        <v>0.19713618539999997</v>
      </c>
      <c r="L725">
        <f t="shared" si="363"/>
        <v>1.928056994450903</v>
      </c>
      <c r="O725">
        <f>L725*0.47*0.75</f>
        <v>0.67964009054394325</v>
      </c>
      <c r="Q725">
        <f t="shared" si="364"/>
        <v>0.35341284708285048</v>
      </c>
      <c r="T725">
        <f>(L725*0.47*0.75)*(1+2)*0.52*3.67</f>
        <v>3.8910754463821839</v>
      </c>
    </row>
    <row r="726" spans="1:20" hidden="1" x14ac:dyDescent="0.3">
      <c r="A726" s="26">
        <v>53002</v>
      </c>
      <c r="B726">
        <v>226</v>
      </c>
      <c r="C726" s="26" t="s">
        <v>211</v>
      </c>
      <c r="D726">
        <v>37</v>
      </c>
      <c r="E726" t="s">
        <v>212</v>
      </c>
      <c r="F726">
        <v>3</v>
      </c>
      <c r="G726">
        <v>11.4</v>
      </c>
      <c r="H726">
        <f t="shared" si="350"/>
        <v>0.114</v>
      </c>
      <c r="I726">
        <v>5</v>
      </c>
      <c r="J726">
        <v>1.6</v>
      </c>
      <c r="K726">
        <f t="shared" si="351"/>
        <v>1.02070584E-2</v>
      </c>
      <c r="L726">
        <f t="shared" si="363"/>
        <v>2.9900058509315996E-2</v>
      </c>
      <c r="O726">
        <f>L726*0.47*0.75</f>
        <v>1.0539770624533887E-2</v>
      </c>
      <c r="Q726">
        <f t="shared" si="364"/>
        <v>5.480680724757621E-3</v>
      </c>
      <c r="T726">
        <f>(L726*0.47*0.75)*(1+2)*0.52*3.67</f>
        <v>6.0342294779581411E-2</v>
      </c>
    </row>
    <row r="727" spans="1:20" hidden="1" x14ac:dyDescent="0.3">
      <c r="A727" s="26">
        <v>53002</v>
      </c>
      <c r="B727">
        <v>226</v>
      </c>
      <c r="C727" s="26" t="s">
        <v>211</v>
      </c>
      <c r="D727">
        <v>38</v>
      </c>
      <c r="E727" t="s">
        <v>213</v>
      </c>
      <c r="F727">
        <v>3</v>
      </c>
      <c r="G727">
        <v>9.5</v>
      </c>
      <c r="H727">
        <f t="shared" si="350"/>
        <v>9.5000000000000001E-2</v>
      </c>
      <c r="I727">
        <v>4</v>
      </c>
      <c r="J727">
        <v>1</v>
      </c>
      <c r="K727">
        <f t="shared" si="351"/>
        <v>7.088235E-3</v>
      </c>
      <c r="L727">
        <f t="shared" ref="L727:L728" si="365">0.000084*(G727^1.894314*I727^0.808223+0.000031*G727^2)</f>
        <v>1.8323106350570641E-2</v>
      </c>
      <c r="O727">
        <f>L727*0.66*1.07</f>
        <v>1.2939777704772988E-2</v>
      </c>
      <c r="Q727">
        <f t="shared" ref="Q727:Q728" si="366">O727*0.531</f>
        <v>6.8710219612344572E-3</v>
      </c>
      <c r="T727">
        <f>(L727*0.66*1.07)*(1+0.2)*0.531*3.67</f>
        <v>3.0259980717276546E-2</v>
      </c>
    </row>
    <row r="728" spans="1:20" hidden="1" x14ac:dyDescent="0.3">
      <c r="A728" s="26">
        <v>53002</v>
      </c>
      <c r="B728">
        <v>226</v>
      </c>
      <c r="C728" s="26" t="s">
        <v>211</v>
      </c>
      <c r="D728">
        <v>39</v>
      </c>
      <c r="E728" t="s">
        <v>213</v>
      </c>
      <c r="F728">
        <v>3</v>
      </c>
      <c r="G728">
        <v>10.199999999999999</v>
      </c>
      <c r="H728">
        <f t="shared" si="350"/>
        <v>0.10199999999999999</v>
      </c>
      <c r="I728">
        <v>5</v>
      </c>
      <c r="J728">
        <v>1</v>
      </c>
      <c r="K728">
        <f t="shared" si="351"/>
        <v>8.1713015999999982E-3</v>
      </c>
      <c r="L728">
        <f t="shared" si="365"/>
        <v>2.5108052714534899E-2</v>
      </c>
      <c r="O728">
        <f>L728*0.66*1.07</f>
        <v>1.7731306827004547E-2</v>
      </c>
      <c r="Q728">
        <f t="shared" si="366"/>
        <v>9.4153239251394145E-3</v>
      </c>
      <c r="T728">
        <f>(L728*0.66*1.07)*(1+0.2)*0.531*3.67</f>
        <v>4.146508656631398E-2</v>
      </c>
    </row>
    <row r="729" spans="1:20" hidden="1" x14ac:dyDescent="0.3">
      <c r="A729" s="26">
        <v>53002</v>
      </c>
      <c r="B729">
        <v>226</v>
      </c>
      <c r="C729" s="26" t="s">
        <v>211</v>
      </c>
      <c r="D729">
        <v>40</v>
      </c>
      <c r="E729" t="s">
        <v>212</v>
      </c>
      <c r="F729">
        <v>3</v>
      </c>
      <c r="G729">
        <v>11.3</v>
      </c>
      <c r="H729">
        <f t="shared" si="350"/>
        <v>0.113</v>
      </c>
      <c r="I729">
        <v>5</v>
      </c>
      <c r="J729">
        <v>1.2</v>
      </c>
      <c r="K729">
        <f t="shared" si="351"/>
        <v>1.0028772600000001E-2</v>
      </c>
      <c r="L729">
        <f t="shared" ref="L729:L731" si="367">0.000062*(G729^1.947206*I729^0.894551+0.000039*G729^2)</f>
        <v>2.9391464861404124E-2</v>
      </c>
      <c r="O729">
        <f>L729*0.47*0.75</f>
        <v>1.0360491363644954E-2</v>
      </c>
      <c r="Q729">
        <f t="shared" ref="Q729:Q731" si="368">O729*0.52</f>
        <v>5.3874555090953763E-3</v>
      </c>
      <c r="T729">
        <f>(L729*0.47*0.75)*(1+2)*0.52*3.67</f>
        <v>5.9315885155140094E-2</v>
      </c>
    </row>
    <row r="730" spans="1:20" hidden="1" x14ac:dyDescent="0.3">
      <c r="A730" s="26">
        <v>53002</v>
      </c>
      <c r="B730">
        <v>226</v>
      </c>
      <c r="C730" s="26" t="s">
        <v>211</v>
      </c>
      <c r="D730">
        <v>41</v>
      </c>
      <c r="E730" t="s">
        <v>212</v>
      </c>
      <c r="F730">
        <v>3</v>
      </c>
      <c r="G730">
        <v>9.6</v>
      </c>
      <c r="H730">
        <f t="shared" si="350"/>
        <v>9.6000000000000002E-2</v>
      </c>
      <c r="I730">
        <v>5</v>
      </c>
      <c r="J730">
        <v>1.5</v>
      </c>
      <c r="K730">
        <f t="shared" si="351"/>
        <v>7.2382464000000004E-3</v>
      </c>
      <c r="L730">
        <f t="shared" si="367"/>
        <v>2.1396609842818611E-2</v>
      </c>
      <c r="O730">
        <f>L730*0.47*0.75</f>
        <v>7.5423049695935596E-3</v>
      </c>
      <c r="Q730">
        <f t="shared" si="368"/>
        <v>3.9219985841886509E-3</v>
      </c>
      <c r="T730">
        <f>(L730*0.47*0.75)*(1+2)*0.52*3.67</f>
        <v>4.318120441191705E-2</v>
      </c>
    </row>
    <row r="731" spans="1:20" hidden="1" x14ac:dyDescent="0.3">
      <c r="A731" s="26">
        <v>53002</v>
      </c>
      <c r="B731">
        <v>226</v>
      </c>
      <c r="C731" s="26" t="s">
        <v>211</v>
      </c>
      <c r="D731">
        <v>42</v>
      </c>
      <c r="E731" t="s">
        <v>212</v>
      </c>
      <c r="F731">
        <v>3</v>
      </c>
      <c r="G731">
        <v>10.199999999999999</v>
      </c>
      <c r="H731">
        <f t="shared" si="350"/>
        <v>0.10199999999999999</v>
      </c>
      <c r="I731">
        <v>5</v>
      </c>
      <c r="J731">
        <v>1.3</v>
      </c>
      <c r="K731">
        <f t="shared" si="351"/>
        <v>8.1713015999999982E-3</v>
      </c>
      <c r="L731">
        <f t="shared" si="367"/>
        <v>2.4077580833156999E-2</v>
      </c>
      <c r="O731">
        <f>L731*0.47*0.75</f>
        <v>8.4873472436878417E-3</v>
      </c>
      <c r="Q731">
        <f t="shared" si="368"/>
        <v>4.4134205667176775E-3</v>
      </c>
      <c r="T731">
        <f>(L731*0.47*0.75)*(1+2)*0.52*3.67</f>
        <v>4.8591760439561635E-2</v>
      </c>
    </row>
    <row r="732" spans="1:20" hidden="1" x14ac:dyDescent="0.3">
      <c r="A732" s="26">
        <v>53002</v>
      </c>
      <c r="B732">
        <v>226</v>
      </c>
      <c r="C732" s="26" t="s">
        <v>211</v>
      </c>
      <c r="D732">
        <v>43</v>
      </c>
      <c r="E732" t="s">
        <v>220</v>
      </c>
      <c r="F732">
        <v>3</v>
      </c>
      <c r="G732">
        <v>9</v>
      </c>
      <c r="H732">
        <f t="shared" si="350"/>
        <v>0.09</v>
      </c>
      <c r="I732">
        <v>3</v>
      </c>
      <c r="J732">
        <v>1</v>
      </c>
      <c r="K732">
        <f t="shared" si="351"/>
        <v>6.3617399999999994E-3</v>
      </c>
      <c r="L732">
        <f>0.000084*(G732^1.894314*I732^0.808223+0.000031*G732^2)</f>
        <v>1.3108155697502502E-2</v>
      </c>
      <c r="O732">
        <f>L732*0.78*1.07</f>
        <v>1.0940066745135589E-2</v>
      </c>
      <c r="Q732">
        <f>O732*0.531</f>
        <v>5.8091754416669979E-3</v>
      </c>
      <c r="T732">
        <f>(L732*0.78*1.07)*(1+0.2)*0.531*3.67</f>
        <v>2.5583608645101459E-2</v>
      </c>
    </row>
    <row r="733" spans="1:20" hidden="1" x14ac:dyDescent="0.3">
      <c r="A733" s="26">
        <v>53002</v>
      </c>
      <c r="B733">
        <v>226</v>
      </c>
      <c r="C733" s="26" t="s">
        <v>211</v>
      </c>
      <c r="D733">
        <v>44</v>
      </c>
      <c r="E733" t="s">
        <v>228</v>
      </c>
      <c r="F733">
        <v>3</v>
      </c>
      <c r="G733">
        <v>12.4</v>
      </c>
      <c r="H733">
        <f t="shared" si="350"/>
        <v>0.124</v>
      </c>
      <c r="I733">
        <v>6</v>
      </c>
      <c r="J733">
        <v>1.3</v>
      </c>
      <c r="K733">
        <f t="shared" si="351"/>
        <v>1.2076310399999998E-2</v>
      </c>
      <c r="L733">
        <f>0.000084*(G733^1.894314*I733^0.808223+0.000031*G733^2)</f>
        <v>4.2119883241102996E-2</v>
      </c>
      <c r="O733">
        <f>L733*0.61*1.07</f>
        <v>2.7491647791467923E-2</v>
      </c>
      <c r="Q733">
        <f>O733*0.531</f>
        <v>1.4598064977269468E-2</v>
      </c>
      <c r="T733">
        <f>(L733*0.61*1.07)*(1+0.2)*0.531*3.67</f>
        <v>6.4289878159894745E-2</v>
      </c>
    </row>
    <row r="734" spans="1:20" hidden="1" x14ac:dyDescent="0.3">
      <c r="A734" s="26">
        <v>53003</v>
      </c>
      <c r="B734">
        <v>227</v>
      </c>
      <c r="C734" s="26" t="s">
        <v>211</v>
      </c>
      <c r="D734">
        <v>1</v>
      </c>
      <c r="E734" t="s">
        <v>212</v>
      </c>
      <c r="F734">
        <v>3</v>
      </c>
      <c r="G734">
        <v>9.8000000000000007</v>
      </c>
      <c r="H734">
        <f t="shared" si="350"/>
        <v>9.8000000000000004E-2</v>
      </c>
      <c r="I734">
        <v>5</v>
      </c>
      <c r="J734">
        <v>2</v>
      </c>
      <c r="K734">
        <f t="shared" si="351"/>
        <v>7.5429816000000009E-3</v>
      </c>
      <c r="L734">
        <f>0.000062*(G734^1.947206*I734^0.894551+0.000039*G734^2)</f>
        <v>2.2273163026694458E-2</v>
      </c>
      <c r="O734">
        <f>L734*0.47*0.75</f>
        <v>7.8512899669097962E-3</v>
      </c>
      <c r="Q734">
        <f>O734*0.52</f>
        <v>4.0826707827930943E-3</v>
      </c>
      <c r="T734">
        <f>(L734*0.47*0.75)*(1+2)*0.52*3.67</f>
        <v>4.495020531855197E-2</v>
      </c>
    </row>
    <row r="735" spans="1:20" hidden="1" x14ac:dyDescent="0.3">
      <c r="A735" s="26">
        <v>53003</v>
      </c>
      <c r="B735">
        <v>227</v>
      </c>
      <c r="C735" s="26" t="s">
        <v>211</v>
      </c>
      <c r="D735">
        <v>2</v>
      </c>
      <c r="E735" t="s">
        <v>215</v>
      </c>
      <c r="F735">
        <v>3</v>
      </c>
      <c r="G735">
        <v>8.3000000000000007</v>
      </c>
      <c r="H735">
        <f t="shared" si="350"/>
        <v>8.3000000000000004E-2</v>
      </c>
      <c r="I735">
        <v>4</v>
      </c>
      <c r="J735">
        <v>1.7</v>
      </c>
      <c r="K735">
        <f t="shared" si="351"/>
        <v>5.4106206000000007E-3</v>
      </c>
      <c r="L735">
        <f>0.000064*(G735^1.958025*I735^0.883501+0.000045*G735^2)</f>
        <v>1.373044888616828E-2</v>
      </c>
      <c r="O735">
        <f>L735*0.44*0.75</f>
        <v>4.5310481324355324E-3</v>
      </c>
      <c r="Q735">
        <f>O735*0.52</f>
        <v>2.3561450288664769E-3</v>
      </c>
      <c r="T735">
        <f>(L735*0.44*0.75)*(1+0.2)*0.52*3.67</f>
        <v>1.0376462707127963E-2</v>
      </c>
    </row>
    <row r="736" spans="1:20" hidden="1" x14ac:dyDescent="0.3">
      <c r="A736" s="26">
        <v>53003</v>
      </c>
      <c r="B736">
        <v>227</v>
      </c>
      <c r="C736" s="26" t="s">
        <v>211</v>
      </c>
      <c r="D736">
        <v>3</v>
      </c>
      <c r="E736" t="s">
        <v>222</v>
      </c>
      <c r="F736">
        <v>2</v>
      </c>
      <c r="G736">
        <v>28</v>
      </c>
      <c r="H736">
        <f t="shared" si="350"/>
        <v>0.28000000000000003</v>
      </c>
      <c r="I736">
        <v>9.4</v>
      </c>
      <c r="J736">
        <v>2.5</v>
      </c>
      <c r="K736">
        <f t="shared" si="351"/>
        <v>6.157536000000001E-2</v>
      </c>
      <c r="L736">
        <f t="shared" ref="L736:L738" si="369">0.000081*(G736^1.922704*I736^0.783213+0.000032*G736^2)</f>
        <v>0.28386447765431194</v>
      </c>
      <c r="O736">
        <f>L736*0.61*1.07</f>
        <v>0.18527834456496942</v>
      </c>
      <c r="Q736">
        <f t="shared" ref="Q736:Q738" si="370">O736*0.531</f>
        <v>9.8382800963998762E-2</v>
      </c>
      <c r="T736">
        <f>(L736*0.61*1.07)*(1+0.2)*0.531*3.67</f>
        <v>0.43327785544545055</v>
      </c>
    </row>
    <row r="737" spans="1:24" hidden="1" x14ac:dyDescent="0.3">
      <c r="A737" s="26">
        <v>53003</v>
      </c>
      <c r="B737">
        <v>227</v>
      </c>
      <c r="C737" s="26" t="s">
        <v>211</v>
      </c>
      <c r="D737">
        <v>4</v>
      </c>
      <c r="E737" t="s">
        <v>222</v>
      </c>
      <c r="F737">
        <v>5</v>
      </c>
      <c r="G737">
        <v>22.1</v>
      </c>
      <c r="H737">
        <f t="shared" si="350"/>
        <v>0.221</v>
      </c>
      <c r="I737">
        <v>8.8000000000000007</v>
      </c>
      <c r="J737">
        <v>3.5</v>
      </c>
      <c r="K737">
        <f t="shared" si="351"/>
        <v>3.8359721400000005E-2</v>
      </c>
      <c r="L737">
        <f t="shared" si="369"/>
        <v>0.17103608329798134</v>
      </c>
      <c r="O737">
        <f>L737*0.61*1.07</f>
        <v>0.11163525156859243</v>
      </c>
      <c r="Q737">
        <f t="shared" si="370"/>
        <v>5.9278318582922582E-2</v>
      </c>
      <c r="T737">
        <f>(L737*0.61*1.07)*(1+0.2)*0.531*3.67</f>
        <v>0.26106171503919101</v>
      </c>
    </row>
    <row r="738" spans="1:24" hidden="1" x14ac:dyDescent="0.3">
      <c r="A738" s="26">
        <v>53003</v>
      </c>
      <c r="B738">
        <v>227</v>
      </c>
      <c r="C738" s="26" t="s">
        <v>211</v>
      </c>
      <c r="D738">
        <v>5</v>
      </c>
      <c r="E738" t="s">
        <v>222</v>
      </c>
      <c r="F738">
        <v>3</v>
      </c>
      <c r="G738">
        <v>9</v>
      </c>
      <c r="H738">
        <f t="shared" si="350"/>
        <v>0.09</v>
      </c>
      <c r="I738">
        <v>3.7</v>
      </c>
      <c r="J738">
        <v>1</v>
      </c>
      <c r="K738">
        <f t="shared" si="351"/>
        <v>6.3617399999999994E-3</v>
      </c>
      <c r="L738">
        <f t="shared" si="369"/>
        <v>1.5425519416362275E-2</v>
      </c>
      <c r="O738">
        <f>L738*0.61*1.07</f>
        <v>1.0068236523059656E-2</v>
      </c>
      <c r="Q738">
        <f t="shared" si="370"/>
        <v>5.3462335937446773E-3</v>
      </c>
      <c r="T738">
        <f>(L738*0.61*1.07)*(1+0.2)*0.531*3.67</f>
        <v>2.3544812746851558E-2</v>
      </c>
    </row>
    <row r="739" spans="1:24" hidden="1" x14ac:dyDescent="0.3">
      <c r="A739" s="26">
        <v>53003</v>
      </c>
      <c r="B739">
        <v>227</v>
      </c>
      <c r="C739" s="26" t="s">
        <v>211</v>
      </c>
      <c r="D739">
        <v>6</v>
      </c>
      <c r="E739" t="s">
        <v>212</v>
      </c>
      <c r="F739">
        <v>3</v>
      </c>
      <c r="G739">
        <v>7.9</v>
      </c>
      <c r="H739">
        <f t="shared" si="350"/>
        <v>7.9000000000000001E-2</v>
      </c>
      <c r="I739">
        <v>3.6</v>
      </c>
      <c r="J739">
        <v>1.3</v>
      </c>
      <c r="K739">
        <f t="shared" si="351"/>
        <v>4.9016813999999999E-3</v>
      </c>
      <c r="L739">
        <f>0.000062*(G739^1.947206*I739^0.894551+0.000039*G739^2)</f>
        <v>1.0911978758582947E-2</v>
      </c>
      <c r="O739">
        <f>L739*0.47*0.75</f>
        <v>3.8464725124004884E-3</v>
      </c>
      <c r="Q739">
        <f>O739*0.52</f>
        <v>2.000165706448254E-3</v>
      </c>
      <c r="T739">
        <f>(L739*0.47*0.75)*(1+2)*0.52*3.67</f>
        <v>2.2021824427995277E-2</v>
      </c>
    </row>
    <row r="740" spans="1:24" hidden="1" x14ac:dyDescent="0.3">
      <c r="A740" s="26">
        <v>53003</v>
      </c>
      <c r="B740">
        <v>227</v>
      </c>
      <c r="C740" s="26" t="s">
        <v>211</v>
      </c>
      <c r="D740">
        <v>7</v>
      </c>
      <c r="E740" t="s">
        <v>222</v>
      </c>
      <c r="F740">
        <v>1</v>
      </c>
      <c r="G740">
        <v>34</v>
      </c>
      <c r="H740">
        <f t="shared" si="350"/>
        <v>0.34</v>
      </c>
      <c r="I740">
        <v>17.8</v>
      </c>
      <c r="J740">
        <v>4.3</v>
      </c>
      <c r="K740">
        <f t="shared" si="351"/>
        <v>9.079224000000001E-2</v>
      </c>
      <c r="L740">
        <f>0.000081*(G740^1.922704*I740^0.783213+0.000032*G740^2)</f>
        <v>0.67984948666668599</v>
      </c>
      <c r="O740">
        <f>L740*0.61*1.07</f>
        <v>0.44373775994734593</v>
      </c>
      <c r="Q740">
        <f>O740*0.531</f>
        <v>0.23562475053204071</v>
      </c>
      <c r="T740">
        <f>(L740*0.61*1.07)*(1+0.2)*0.531*3.67</f>
        <v>1.0376914013431073</v>
      </c>
    </row>
    <row r="741" spans="1:24" hidden="1" x14ac:dyDescent="0.3">
      <c r="A741" s="26">
        <v>53003</v>
      </c>
      <c r="B741">
        <v>227</v>
      </c>
      <c r="C741" s="26" t="s">
        <v>211</v>
      </c>
      <c r="D741">
        <v>8</v>
      </c>
      <c r="E741" t="s">
        <v>212</v>
      </c>
      <c r="F741">
        <v>1</v>
      </c>
      <c r="G741">
        <v>38</v>
      </c>
      <c r="H741">
        <f t="shared" si="350"/>
        <v>0.38</v>
      </c>
      <c r="I741">
        <v>18</v>
      </c>
      <c r="J741">
        <v>6.7</v>
      </c>
      <c r="K741">
        <f t="shared" si="351"/>
        <v>0.11341176</v>
      </c>
      <c r="L741">
        <f>0.000062*(G741^1.947206*I741^0.894551+0.000039*G741^2)</f>
        <v>0.98053389007378511</v>
      </c>
      <c r="O741">
        <f>L741*0.47*0.75</f>
        <v>0.34563819625100922</v>
      </c>
      <c r="Q741">
        <f>O741*0.52</f>
        <v>0.1797318620505248</v>
      </c>
      <c r="T741">
        <f>(L741*0.47*0.75)*(1+2)*0.52*3.67</f>
        <v>1.9788478011762778</v>
      </c>
      <c r="U741">
        <v>58</v>
      </c>
      <c r="V741">
        <v>66</v>
      </c>
      <c r="W741">
        <v>5</v>
      </c>
      <c r="X741">
        <v>8</v>
      </c>
    </row>
    <row r="742" spans="1:24" hidden="1" x14ac:dyDescent="0.3">
      <c r="A742" s="26">
        <v>53003</v>
      </c>
      <c r="B742">
        <v>227</v>
      </c>
      <c r="C742" s="26" t="s">
        <v>211</v>
      </c>
      <c r="D742">
        <v>9</v>
      </c>
      <c r="E742" t="s">
        <v>220</v>
      </c>
      <c r="F742">
        <v>3</v>
      </c>
      <c r="G742">
        <v>9.5</v>
      </c>
      <c r="H742">
        <f t="shared" si="350"/>
        <v>9.5000000000000001E-2</v>
      </c>
      <c r="I742">
        <v>4</v>
      </c>
      <c r="J742">
        <v>1</v>
      </c>
      <c r="K742">
        <f t="shared" si="351"/>
        <v>7.088235E-3</v>
      </c>
      <c r="L742">
        <f>0.000084*(G742^1.894314*I742^0.808223+0.000031*G742^2)</f>
        <v>1.8323106350570641E-2</v>
      </c>
      <c r="O742">
        <f>L742*0.78*1.07</f>
        <v>1.5292464560186259E-2</v>
      </c>
      <c r="Q742">
        <f>O742*0.531</f>
        <v>8.1202986814589047E-3</v>
      </c>
      <c r="T742">
        <f>(L742*0.78*1.07)*(1+0.2)*0.531*3.67</f>
        <v>3.5761795393145009E-2</v>
      </c>
    </row>
    <row r="743" spans="1:24" hidden="1" x14ac:dyDescent="0.3">
      <c r="A743" s="26">
        <v>53003</v>
      </c>
      <c r="B743">
        <v>227</v>
      </c>
      <c r="C743" s="26" t="s">
        <v>211</v>
      </c>
      <c r="D743">
        <v>10</v>
      </c>
      <c r="E743" t="s">
        <v>212</v>
      </c>
      <c r="F743">
        <v>1</v>
      </c>
      <c r="G743">
        <v>48</v>
      </c>
      <c r="H743">
        <f t="shared" si="350"/>
        <v>0.48</v>
      </c>
      <c r="I743">
        <v>19.8</v>
      </c>
      <c r="J743">
        <v>10.7</v>
      </c>
      <c r="K743">
        <f t="shared" si="351"/>
        <v>0.18095616</v>
      </c>
      <c r="L743">
        <f t="shared" ref="L743:L744" si="371">0.000062*(G743^1.947206*I743^0.894551+0.000039*G743^2)</f>
        <v>1.6828650642267595</v>
      </c>
      <c r="O743">
        <f>L743*0.47*0.75</f>
        <v>0.5932099351399327</v>
      </c>
      <c r="Q743">
        <f t="shared" ref="Q743:Q744" si="372">O743*0.52</f>
        <v>0.30846916627276499</v>
      </c>
      <c r="T743">
        <f>(L743*0.47*0.75)*(1+2)*0.52*3.67</f>
        <v>3.3962455206631428</v>
      </c>
      <c r="U743">
        <v>69</v>
      </c>
      <c r="V743">
        <v>77</v>
      </c>
      <c r="W743">
        <v>6</v>
      </c>
      <c r="X743">
        <v>9</v>
      </c>
    </row>
    <row r="744" spans="1:24" hidden="1" x14ac:dyDescent="0.3">
      <c r="A744" s="26">
        <v>53003</v>
      </c>
      <c r="B744">
        <v>227</v>
      </c>
      <c r="C744" s="26" t="s">
        <v>211</v>
      </c>
      <c r="D744">
        <v>11</v>
      </c>
      <c r="E744" t="s">
        <v>212</v>
      </c>
      <c r="F744">
        <v>3</v>
      </c>
      <c r="G744">
        <v>21</v>
      </c>
      <c r="H744">
        <f t="shared" si="350"/>
        <v>0.21</v>
      </c>
      <c r="I744">
        <v>8.6</v>
      </c>
      <c r="J744">
        <v>5</v>
      </c>
      <c r="K744">
        <f t="shared" si="351"/>
        <v>3.4636139999999996E-2</v>
      </c>
      <c r="L744">
        <f t="shared" si="371"/>
        <v>0.15958220426561809</v>
      </c>
      <c r="O744">
        <f>L744*0.47*0.75</f>
        <v>5.6252727003630376E-2</v>
      </c>
      <c r="Q744">
        <f t="shared" si="372"/>
        <v>2.9251418041887797E-2</v>
      </c>
      <c r="T744">
        <f>(L744*0.47*0.75)*(1+2)*0.52*3.67</f>
        <v>0.32205811264118461</v>
      </c>
    </row>
    <row r="745" spans="1:24" hidden="1" x14ac:dyDescent="0.3">
      <c r="A745" s="26">
        <v>53003</v>
      </c>
      <c r="B745">
        <v>227</v>
      </c>
      <c r="C745" s="26" t="s">
        <v>211</v>
      </c>
      <c r="D745">
        <v>12</v>
      </c>
      <c r="E745" t="s">
        <v>222</v>
      </c>
      <c r="F745">
        <v>3</v>
      </c>
      <c r="G745">
        <v>22</v>
      </c>
      <c r="H745">
        <f t="shared" si="350"/>
        <v>0.22</v>
      </c>
      <c r="I745">
        <v>7</v>
      </c>
      <c r="J745">
        <v>1.3</v>
      </c>
      <c r="K745">
        <f t="shared" si="351"/>
        <v>3.8013359999999996E-2</v>
      </c>
      <c r="L745">
        <f>0.000081*(G745^1.922704*I745^0.783213+0.000032*G745^2)</f>
        <v>0.1417300996210536</v>
      </c>
      <c r="O745">
        <f>L745*0.61*1.07</f>
        <v>9.2507236022661685E-2</v>
      </c>
      <c r="Q745">
        <f>O745*0.531</f>
        <v>4.9121342328033356E-2</v>
      </c>
      <c r="T745">
        <f>(L745*0.61*1.07)*(1+0.2)*0.531*3.67</f>
        <v>0.21633039161265891</v>
      </c>
    </row>
    <row r="746" spans="1:24" hidden="1" x14ac:dyDescent="0.3">
      <c r="A746" s="26">
        <v>53003</v>
      </c>
      <c r="B746">
        <v>227</v>
      </c>
      <c r="C746" s="26" t="s">
        <v>211</v>
      </c>
      <c r="D746">
        <v>13</v>
      </c>
      <c r="E746" t="s">
        <v>220</v>
      </c>
      <c r="F746">
        <v>7</v>
      </c>
      <c r="G746">
        <v>13.1</v>
      </c>
      <c r="H746">
        <f t="shared" si="350"/>
        <v>0.13100000000000001</v>
      </c>
      <c r="I746">
        <v>6.1</v>
      </c>
      <c r="J746">
        <v>0</v>
      </c>
      <c r="K746">
        <f t="shared" si="351"/>
        <v>1.3478249400000001E-2</v>
      </c>
      <c r="L746">
        <f>0.000084*(G746^1.894314*I746^0.808223+0.000031*G746^2)</f>
        <v>4.7366105264490574E-2</v>
      </c>
      <c r="O746">
        <f>L746*0.78*1.07</f>
        <v>3.9531751453743838E-2</v>
      </c>
      <c r="Q746">
        <f>O746*0.531</f>
        <v>2.099136002193798E-2</v>
      </c>
      <c r="T746">
        <f>(L746*0.78*1.07)*(1+0.2)*0.531*3.67</f>
        <v>9.2445949536614849E-2</v>
      </c>
    </row>
    <row r="747" spans="1:24" hidden="1" x14ac:dyDescent="0.3">
      <c r="A747" s="26">
        <v>53003</v>
      </c>
      <c r="B747">
        <v>227</v>
      </c>
      <c r="C747" s="26" t="s">
        <v>211</v>
      </c>
      <c r="D747">
        <v>14</v>
      </c>
      <c r="E747" t="s">
        <v>222</v>
      </c>
      <c r="F747">
        <v>2</v>
      </c>
      <c r="G747">
        <v>25</v>
      </c>
      <c r="H747">
        <f t="shared" si="350"/>
        <v>0.25</v>
      </c>
      <c r="I747">
        <v>13.1</v>
      </c>
      <c r="J747">
        <v>8.3000000000000007</v>
      </c>
      <c r="K747">
        <f t="shared" si="351"/>
        <v>4.9087499999999999E-2</v>
      </c>
      <c r="L747">
        <f t="shared" ref="L747:L748" si="373">0.000081*(G747^1.922704*I747^0.783213+0.000032*G747^2)</f>
        <v>0.29605584861510925</v>
      </c>
      <c r="O747">
        <f>L747*0.61*1.07</f>
        <v>0.19323565239108181</v>
      </c>
      <c r="Q747">
        <f t="shared" ref="Q747:Q748" si="374">O747*0.531</f>
        <v>0.10260813141966445</v>
      </c>
      <c r="T747">
        <f>(L747*0.61*1.07)*(1+0.2)*0.531*3.67</f>
        <v>0.4518862107722022</v>
      </c>
    </row>
    <row r="748" spans="1:24" hidden="1" x14ac:dyDescent="0.3">
      <c r="A748" s="26">
        <v>53003</v>
      </c>
      <c r="B748">
        <v>227</v>
      </c>
      <c r="C748" s="26" t="s">
        <v>211</v>
      </c>
      <c r="D748">
        <v>15</v>
      </c>
      <c r="E748" t="s">
        <v>222</v>
      </c>
      <c r="F748">
        <v>2</v>
      </c>
      <c r="G748">
        <v>21</v>
      </c>
      <c r="H748">
        <f t="shared" si="350"/>
        <v>0.21</v>
      </c>
      <c r="I748">
        <v>13.2</v>
      </c>
      <c r="J748">
        <v>8</v>
      </c>
      <c r="K748">
        <f t="shared" si="351"/>
        <v>3.4636139999999996E-2</v>
      </c>
      <c r="L748">
        <f t="shared" si="373"/>
        <v>0.21299614675486961</v>
      </c>
      <c r="O748">
        <f>L748*0.61*1.07</f>
        <v>0.1390225849869034</v>
      </c>
      <c r="Q748">
        <f t="shared" si="374"/>
        <v>7.3820992628045701E-2</v>
      </c>
      <c r="T748">
        <f>(L748*0.61*1.07)*(1+0.2)*0.531*3.67</f>
        <v>0.3251076515339133</v>
      </c>
    </row>
    <row r="749" spans="1:24" hidden="1" x14ac:dyDescent="0.3">
      <c r="A749" s="26">
        <v>53003</v>
      </c>
      <c r="B749">
        <v>227</v>
      </c>
      <c r="C749" s="26" t="s">
        <v>211</v>
      </c>
      <c r="D749">
        <v>16</v>
      </c>
      <c r="E749" t="s">
        <v>220</v>
      </c>
      <c r="F749">
        <v>3</v>
      </c>
      <c r="G749">
        <v>14</v>
      </c>
      <c r="H749">
        <f t="shared" si="350"/>
        <v>0.14000000000000001</v>
      </c>
      <c r="I749">
        <v>5.6</v>
      </c>
      <c r="J749">
        <v>2.6</v>
      </c>
      <c r="K749">
        <f t="shared" si="351"/>
        <v>1.5393840000000002E-2</v>
      </c>
      <c r="L749">
        <f>0.000084*(G749^1.894314*I749^0.808223+0.000031*G749^2)</f>
        <v>5.013174975351848E-2</v>
      </c>
      <c r="O749">
        <f>L749*0.78*1.07</f>
        <v>4.1839958344286533E-2</v>
      </c>
      <c r="Q749">
        <f>O749*0.531</f>
        <v>2.2217017880816151E-2</v>
      </c>
      <c r="T749">
        <f>(L749*0.78*1.07)*(1+0.2)*0.531*3.67</f>
        <v>9.7843746747114324E-2</v>
      </c>
    </row>
    <row r="750" spans="1:24" hidden="1" x14ac:dyDescent="0.3">
      <c r="A750" s="26">
        <v>53003</v>
      </c>
      <c r="B750">
        <v>227</v>
      </c>
      <c r="C750" s="26" t="s">
        <v>211</v>
      </c>
      <c r="D750">
        <v>17</v>
      </c>
      <c r="E750" t="s">
        <v>219</v>
      </c>
      <c r="F750">
        <v>3</v>
      </c>
      <c r="G750">
        <v>16.100000000000001</v>
      </c>
      <c r="H750">
        <f t="shared" si="350"/>
        <v>0.161</v>
      </c>
      <c r="I750">
        <v>4.7</v>
      </c>
      <c r="J750">
        <v>1.1000000000000001</v>
      </c>
      <c r="K750">
        <f t="shared" si="351"/>
        <v>2.0358353400000001E-2</v>
      </c>
      <c r="L750">
        <f t="shared" ref="L750:L751" si="375">0.000084*(G750^1.894314*I750^0.808223+0.000034*G750^2)</f>
        <v>5.6701827423888795E-2</v>
      </c>
      <c r="O750">
        <f>L750*0.75*1.07</f>
        <v>4.5503216507670759E-2</v>
      </c>
      <c r="Q750">
        <f t="shared" ref="Q750:Q753" si="376">O750*0.531</f>
        <v>2.4162207965573175E-2</v>
      </c>
      <c r="T750">
        <f>(L750*0.75*1.07)*(1+0.2)*0.531*3.67</f>
        <v>0.10641036388038426</v>
      </c>
    </row>
    <row r="751" spans="1:24" hidden="1" x14ac:dyDescent="0.3">
      <c r="A751" s="26">
        <v>53003</v>
      </c>
      <c r="B751">
        <v>227</v>
      </c>
      <c r="C751" s="26" t="s">
        <v>211</v>
      </c>
      <c r="D751">
        <v>18</v>
      </c>
      <c r="E751" t="s">
        <v>219</v>
      </c>
      <c r="F751">
        <v>3</v>
      </c>
      <c r="G751">
        <v>12.5</v>
      </c>
      <c r="H751">
        <f t="shared" si="350"/>
        <v>0.125</v>
      </c>
      <c r="I751">
        <v>3.7</v>
      </c>
      <c r="J751">
        <v>1</v>
      </c>
      <c r="K751">
        <f t="shared" si="351"/>
        <v>1.2271875E-2</v>
      </c>
      <c r="L751">
        <f t="shared" si="375"/>
        <v>2.8934213426678859E-2</v>
      </c>
      <c r="O751">
        <f>L751*0.75*1.07</f>
        <v>2.3219706274909786E-2</v>
      </c>
      <c r="Q751">
        <f t="shared" si="376"/>
        <v>1.2329664031977097E-2</v>
      </c>
      <c r="T751">
        <f>(L751*0.75*1.07)*(1+0.2)*0.531*3.67</f>
        <v>5.4299840396827136E-2</v>
      </c>
    </row>
    <row r="752" spans="1:24" hidden="1" x14ac:dyDescent="0.3">
      <c r="A752" s="26">
        <v>53003</v>
      </c>
      <c r="B752">
        <v>227</v>
      </c>
      <c r="C752" s="26" t="s">
        <v>211</v>
      </c>
      <c r="D752">
        <v>19</v>
      </c>
      <c r="E752" t="s">
        <v>222</v>
      </c>
      <c r="F752">
        <v>3</v>
      </c>
      <c r="G752">
        <v>20</v>
      </c>
      <c r="H752">
        <f t="shared" si="350"/>
        <v>0.2</v>
      </c>
      <c r="I752">
        <v>8.1</v>
      </c>
      <c r="J752">
        <v>4.5</v>
      </c>
      <c r="K752">
        <f t="shared" si="351"/>
        <v>3.1416000000000006E-2</v>
      </c>
      <c r="L752">
        <f t="shared" ref="L752:L753" si="377">0.000081*(G752^1.922704*I752^0.783213+0.000032*G752^2)</f>
        <v>0.1322882515753783</v>
      </c>
      <c r="O752">
        <f>L752*0.61*1.07</f>
        <v>8.6344541803249422E-2</v>
      </c>
      <c r="Q752">
        <f t="shared" si="376"/>
        <v>4.5848951697525446E-2</v>
      </c>
      <c r="T752">
        <f>(L752*0.61*1.07)*(1+0.2)*0.531*3.67</f>
        <v>0.20191878327590204</v>
      </c>
    </row>
    <row r="753" spans="1:20" hidden="1" x14ac:dyDescent="0.3">
      <c r="A753" s="26">
        <v>53003</v>
      </c>
      <c r="B753">
        <v>227</v>
      </c>
      <c r="C753" s="26" t="s">
        <v>211</v>
      </c>
      <c r="D753">
        <v>20</v>
      </c>
      <c r="E753" t="s">
        <v>222</v>
      </c>
      <c r="F753">
        <v>3</v>
      </c>
      <c r="G753">
        <v>23</v>
      </c>
      <c r="H753">
        <f t="shared" si="350"/>
        <v>0.23</v>
      </c>
      <c r="I753">
        <v>7.9</v>
      </c>
      <c r="J753">
        <v>4.7</v>
      </c>
      <c r="K753">
        <f t="shared" si="351"/>
        <v>4.154766E-2</v>
      </c>
      <c r="L753">
        <f t="shared" si="377"/>
        <v>0.16971541558302064</v>
      </c>
      <c r="O753">
        <f>L753*0.61*1.07</f>
        <v>0.11077325175103757</v>
      </c>
      <c r="Q753">
        <f t="shared" si="376"/>
        <v>5.8820596679800954E-2</v>
      </c>
      <c r="T753">
        <f>(L753*0.61*1.07)*(1+0.2)*0.531*3.67</f>
        <v>0.25904590777784342</v>
      </c>
    </row>
    <row r="754" spans="1:20" hidden="1" x14ac:dyDescent="0.3">
      <c r="A754" s="26">
        <v>53003</v>
      </c>
      <c r="B754">
        <v>227</v>
      </c>
      <c r="C754" s="26" t="s">
        <v>211</v>
      </c>
      <c r="D754">
        <v>21</v>
      </c>
      <c r="E754" t="s">
        <v>212</v>
      </c>
      <c r="F754">
        <v>3</v>
      </c>
      <c r="G754">
        <v>8.3000000000000007</v>
      </c>
      <c r="H754">
        <f t="shared" si="350"/>
        <v>8.3000000000000004E-2</v>
      </c>
      <c r="I754">
        <v>4</v>
      </c>
      <c r="J754">
        <v>1.6</v>
      </c>
      <c r="K754">
        <f t="shared" si="351"/>
        <v>5.4106206000000007E-3</v>
      </c>
      <c r="L754">
        <f t="shared" ref="L754:L755" si="378">0.000062*(G754^1.947206*I754^0.894551+0.000039*G754^2)</f>
        <v>1.3200941695667661E-2</v>
      </c>
      <c r="O754">
        <f>L754*0.47*0.75</f>
        <v>4.65333194772285E-3</v>
      </c>
      <c r="Q754">
        <f t="shared" ref="Q754:Q755" si="379">O754*0.52</f>
        <v>2.4197326128158822E-3</v>
      </c>
      <c r="T754">
        <f>(L754*0.47*0.75)*(1+2)*0.52*3.67</f>
        <v>2.6641256067102864E-2</v>
      </c>
    </row>
    <row r="755" spans="1:20" hidden="1" x14ac:dyDescent="0.3">
      <c r="A755" s="26">
        <v>53003</v>
      </c>
      <c r="B755">
        <v>227</v>
      </c>
      <c r="C755" s="26" t="s">
        <v>211</v>
      </c>
      <c r="D755">
        <v>22</v>
      </c>
      <c r="E755" t="s">
        <v>212</v>
      </c>
      <c r="F755">
        <v>3</v>
      </c>
      <c r="G755">
        <v>8.6999999999999993</v>
      </c>
      <c r="H755">
        <f t="shared" si="350"/>
        <v>8.6999999999999994E-2</v>
      </c>
      <c r="I755">
        <v>4.4000000000000004</v>
      </c>
      <c r="J755">
        <v>1.5</v>
      </c>
      <c r="K755">
        <f t="shared" si="351"/>
        <v>5.944692599999999E-3</v>
      </c>
      <c r="L755">
        <f t="shared" si="378"/>
        <v>1.5755619911358022E-2</v>
      </c>
      <c r="O755">
        <f>L755*0.47*0.75</f>
        <v>5.5538560187537028E-3</v>
      </c>
      <c r="Q755">
        <f t="shared" si="379"/>
        <v>2.8880051297519257E-3</v>
      </c>
      <c r="T755">
        <f>(L755*0.47*0.75)*(1+2)*0.52*3.67</f>
        <v>3.1796936478568703E-2</v>
      </c>
    </row>
    <row r="756" spans="1:20" hidden="1" x14ac:dyDescent="0.3">
      <c r="A756" s="26">
        <v>53003</v>
      </c>
      <c r="B756">
        <v>227</v>
      </c>
      <c r="C756" s="26" t="s">
        <v>211</v>
      </c>
      <c r="D756">
        <v>23</v>
      </c>
      <c r="E756" t="s">
        <v>222</v>
      </c>
      <c r="F756">
        <v>1</v>
      </c>
      <c r="G756">
        <v>29.6</v>
      </c>
      <c r="H756">
        <f t="shared" si="350"/>
        <v>0.29600000000000004</v>
      </c>
      <c r="I756">
        <v>9.5</v>
      </c>
      <c r="J756">
        <v>4.5999999999999996</v>
      </c>
      <c r="K756">
        <f t="shared" si="351"/>
        <v>6.8813606400000019E-2</v>
      </c>
      <c r="L756">
        <f t="shared" ref="L756:L757" si="380">0.000081*(G756^1.922704*I756^0.783213+0.000032*G756^2)</f>
        <v>0.31850218175243833</v>
      </c>
      <c r="O756">
        <f>L756*0.61*1.07</f>
        <v>0.20788637402981652</v>
      </c>
      <c r="Q756">
        <f t="shared" ref="Q756:Q757" si="381">O756*0.531</f>
        <v>0.11038766460983258</v>
      </c>
      <c r="T756">
        <f>(L756*0.61*1.07)*(1+0.2)*0.531*3.67</f>
        <v>0.48614727494170262</v>
      </c>
    </row>
    <row r="757" spans="1:20" hidden="1" x14ac:dyDescent="0.3">
      <c r="A757" s="26">
        <v>53003</v>
      </c>
      <c r="B757">
        <v>227</v>
      </c>
      <c r="C757" s="26" t="s">
        <v>211</v>
      </c>
      <c r="D757">
        <v>24</v>
      </c>
      <c r="E757" t="s">
        <v>222</v>
      </c>
      <c r="F757">
        <v>1</v>
      </c>
      <c r="G757">
        <v>30</v>
      </c>
      <c r="H757">
        <f t="shared" si="350"/>
        <v>0.3</v>
      </c>
      <c r="I757">
        <v>11.1</v>
      </c>
      <c r="J757">
        <v>4</v>
      </c>
      <c r="K757">
        <f t="shared" si="351"/>
        <v>7.0685999999999999E-2</v>
      </c>
      <c r="L757">
        <f t="shared" si="380"/>
        <v>0.36920302789137116</v>
      </c>
      <c r="O757">
        <f>L757*0.61*1.07</f>
        <v>0.24097881630469795</v>
      </c>
      <c r="Q757">
        <f t="shared" si="381"/>
        <v>0.12795975145779462</v>
      </c>
      <c r="T757">
        <f>(L757*0.61*1.07)*(1+0.2)*0.531*3.67</f>
        <v>0.56353474542012749</v>
      </c>
    </row>
    <row r="758" spans="1:20" hidden="1" x14ac:dyDescent="0.3">
      <c r="A758" s="26">
        <v>53003</v>
      </c>
      <c r="B758">
        <v>227</v>
      </c>
      <c r="C758" s="26" t="s">
        <v>211</v>
      </c>
      <c r="D758">
        <v>25</v>
      </c>
      <c r="E758" t="s">
        <v>217</v>
      </c>
      <c r="F758">
        <v>3</v>
      </c>
      <c r="G758">
        <v>10</v>
      </c>
      <c r="H758">
        <f t="shared" si="350"/>
        <v>0.1</v>
      </c>
      <c r="I758">
        <v>5.0999999999999996</v>
      </c>
      <c r="J758">
        <v>3</v>
      </c>
      <c r="K758">
        <f t="shared" si="351"/>
        <v>7.8540000000000016E-3</v>
      </c>
      <c r="L758">
        <f>0.000059*(G758^1.965295*I758^0.892133+0.000019*G758^2)</f>
        <v>2.3302139873501652E-2</v>
      </c>
      <c r="O758">
        <f>L758*0.47*0.75</f>
        <v>8.2140043054093319E-3</v>
      </c>
      <c r="Q758">
        <f>O758*0.52</f>
        <v>4.2712822388128527E-3</v>
      </c>
      <c r="T758">
        <f>(L758*0.47*0.75)*(1+0.2)*0.52*3.67</f>
        <v>1.8810726979731802E-2</v>
      </c>
    </row>
    <row r="759" spans="1:20" hidden="1" x14ac:dyDescent="0.3">
      <c r="A759" s="26">
        <v>53003</v>
      </c>
      <c r="B759">
        <v>227</v>
      </c>
      <c r="C759" s="26" t="s">
        <v>211</v>
      </c>
      <c r="D759">
        <v>26</v>
      </c>
      <c r="E759" t="s">
        <v>222</v>
      </c>
      <c r="F759">
        <v>3</v>
      </c>
      <c r="G759">
        <v>17.5</v>
      </c>
      <c r="H759">
        <f t="shared" si="350"/>
        <v>0.17499999999999999</v>
      </c>
      <c r="I759">
        <v>7.4</v>
      </c>
      <c r="J759">
        <v>4</v>
      </c>
      <c r="K759">
        <f t="shared" si="351"/>
        <v>2.4052874999999998E-2</v>
      </c>
      <c r="L759">
        <f t="shared" ref="L759:L760" si="382">0.000081*(G759^1.922704*I759^0.783213+0.000032*G759^2)</f>
        <v>9.5340285056134899E-2</v>
      </c>
      <c r="O759">
        <f>L759*0.61*1.07</f>
        <v>6.2228604056139253E-2</v>
      </c>
      <c r="Q759">
        <f t="shared" ref="Q759:Q760" si="383">O759*0.531</f>
        <v>3.3043388753809945E-2</v>
      </c>
      <c r="T759">
        <f>(L759*0.61*1.07)*(1+0.2)*0.531*3.67</f>
        <v>0.145523084071779</v>
      </c>
    </row>
    <row r="760" spans="1:20" hidden="1" x14ac:dyDescent="0.3">
      <c r="A760" s="26">
        <v>53003</v>
      </c>
      <c r="B760">
        <v>227</v>
      </c>
      <c r="C760" s="26" t="s">
        <v>211</v>
      </c>
      <c r="D760">
        <v>27</v>
      </c>
      <c r="E760" t="s">
        <v>222</v>
      </c>
      <c r="F760">
        <v>2</v>
      </c>
      <c r="G760">
        <v>23</v>
      </c>
      <c r="H760">
        <f t="shared" si="350"/>
        <v>0.23</v>
      </c>
      <c r="I760">
        <v>8.1</v>
      </c>
      <c r="J760">
        <v>2</v>
      </c>
      <c r="K760">
        <f t="shared" si="351"/>
        <v>4.154766E-2</v>
      </c>
      <c r="L760">
        <f t="shared" si="382"/>
        <v>0.17307139488491793</v>
      </c>
      <c r="O760">
        <f>L760*0.61*1.07</f>
        <v>0.11296369944138594</v>
      </c>
      <c r="Q760">
        <f t="shared" si="383"/>
        <v>5.9983724403375939E-2</v>
      </c>
      <c r="T760">
        <f>(L760*0.61*1.07)*(1+0.2)*0.531*3.67</f>
        <v>0.26416832227246761</v>
      </c>
    </row>
    <row r="761" spans="1:20" hidden="1" x14ac:dyDescent="0.3">
      <c r="A761" s="26">
        <v>53003</v>
      </c>
      <c r="B761">
        <v>227</v>
      </c>
      <c r="C761" s="26" t="s">
        <v>211</v>
      </c>
      <c r="D761">
        <v>28</v>
      </c>
      <c r="E761" t="s">
        <v>219</v>
      </c>
      <c r="F761">
        <v>3</v>
      </c>
      <c r="G761">
        <v>7.8</v>
      </c>
      <c r="H761">
        <f t="shared" si="350"/>
        <v>7.8E-2</v>
      </c>
      <c r="I761">
        <v>1.6</v>
      </c>
      <c r="J761">
        <v>0.6</v>
      </c>
      <c r="K761">
        <f t="shared" si="351"/>
        <v>4.7783736E-3</v>
      </c>
      <c r="L761">
        <f>0.000084*(G761^1.894314*I761^0.808223+0.000034*G761^2)</f>
        <v>6.0141408325189898E-3</v>
      </c>
      <c r="O761">
        <f>L761*0.75*1.07</f>
        <v>4.8263480180964899E-3</v>
      </c>
      <c r="Q761">
        <f>O761*0.531</f>
        <v>2.5627907976092362E-3</v>
      </c>
      <c r="T761">
        <f>(L761*0.75*1.07)*(1+0.2)*0.531*3.67</f>
        <v>1.1286530672671076E-2</v>
      </c>
    </row>
    <row r="762" spans="1:20" hidden="1" x14ac:dyDescent="0.3">
      <c r="A762" s="26">
        <v>53003</v>
      </c>
      <c r="B762">
        <v>227</v>
      </c>
      <c r="C762" s="26" t="s">
        <v>211</v>
      </c>
      <c r="D762">
        <v>29</v>
      </c>
      <c r="E762" t="s">
        <v>212</v>
      </c>
      <c r="F762">
        <v>3</v>
      </c>
      <c r="G762">
        <v>7.7</v>
      </c>
      <c r="H762">
        <f t="shared" si="350"/>
        <v>7.6999999999999999E-2</v>
      </c>
      <c r="I762">
        <v>3.6</v>
      </c>
      <c r="J762">
        <v>1.7</v>
      </c>
      <c r="K762">
        <f t="shared" si="351"/>
        <v>4.6566365999999998E-3</v>
      </c>
      <c r="L762">
        <f t="shared" ref="L762:L763" si="384">0.000062*(G762^1.947206*I762^0.894551+0.000039*G762^2)</f>
        <v>1.0380510327562525E-2</v>
      </c>
      <c r="O762">
        <f>L762*0.47*0.75</f>
        <v>3.6591298904657902E-3</v>
      </c>
      <c r="Q762">
        <f t="shared" ref="Q762:Q763" si="385">O762*0.52</f>
        <v>1.902747543042211E-3</v>
      </c>
      <c r="T762">
        <f>(L762*0.47*0.75)*(1+2)*0.52*3.67</f>
        <v>2.0949250448894743E-2</v>
      </c>
    </row>
    <row r="763" spans="1:20" hidden="1" x14ac:dyDescent="0.3">
      <c r="A763" s="26">
        <v>53003</v>
      </c>
      <c r="B763">
        <v>227</v>
      </c>
      <c r="C763" s="26" t="s">
        <v>211</v>
      </c>
      <c r="D763">
        <v>30</v>
      </c>
      <c r="E763" t="s">
        <v>212</v>
      </c>
      <c r="F763">
        <v>3</v>
      </c>
      <c r="G763">
        <v>7.8</v>
      </c>
      <c r="H763">
        <f t="shared" si="350"/>
        <v>7.8E-2</v>
      </c>
      <c r="I763">
        <v>3.6</v>
      </c>
      <c r="J763">
        <v>1.9</v>
      </c>
      <c r="K763">
        <f t="shared" si="351"/>
        <v>4.7783736E-3</v>
      </c>
      <c r="L763">
        <f t="shared" si="384"/>
        <v>1.0644631044489913E-2</v>
      </c>
      <c r="O763">
        <f>L763*0.47*0.75</f>
        <v>3.7522324431826944E-3</v>
      </c>
      <c r="Q763">
        <f t="shared" si="385"/>
        <v>1.9511608704550012E-3</v>
      </c>
      <c r="T763">
        <f>(L763*0.47*0.75)*(1+2)*0.52*3.67</f>
        <v>2.148228118370956E-2</v>
      </c>
    </row>
    <row r="764" spans="1:20" hidden="1" x14ac:dyDescent="0.3">
      <c r="A764" s="26">
        <v>53003</v>
      </c>
      <c r="B764">
        <v>227</v>
      </c>
      <c r="C764" s="26" t="s">
        <v>211</v>
      </c>
      <c r="D764">
        <v>31</v>
      </c>
      <c r="E764" t="s">
        <v>222</v>
      </c>
      <c r="F764">
        <v>3</v>
      </c>
      <c r="G764">
        <v>17.100000000000001</v>
      </c>
      <c r="H764">
        <f t="shared" si="350"/>
        <v>0.17100000000000001</v>
      </c>
      <c r="I764">
        <v>5.5</v>
      </c>
      <c r="J764">
        <v>2</v>
      </c>
      <c r="K764">
        <f t="shared" si="351"/>
        <v>2.2965881400000002E-2</v>
      </c>
      <c r="L764">
        <f t="shared" ref="L764:L765" si="386">0.000081*(G764^1.922704*I764^0.783213+0.000032*G764^2)</f>
        <v>7.2283272998936346E-2</v>
      </c>
      <c r="O764">
        <f>L764*0.61*1.07</f>
        <v>4.7179292286405758E-2</v>
      </c>
      <c r="Q764">
        <f t="shared" ref="Q764:Q765" si="387">O764*0.531</f>
        <v>2.5052204204081458E-2</v>
      </c>
      <c r="T764">
        <f>(L764*0.61*1.07)*(1+0.2)*0.531*3.67</f>
        <v>0.11032990731477473</v>
      </c>
    </row>
    <row r="765" spans="1:20" hidden="1" x14ac:dyDescent="0.3">
      <c r="A765" s="26">
        <v>53003</v>
      </c>
      <c r="B765">
        <v>227</v>
      </c>
      <c r="C765" s="26" t="s">
        <v>211</v>
      </c>
      <c r="D765">
        <v>32</v>
      </c>
      <c r="E765" t="s">
        <v>222</v>
      </c>
      <c r="F765">
        <v>1</v>
      </c>
      <c r="G765">
        <v>24.2</v>
      </c>
      <c r="H765">
        <f t="shared" si="350"/>
        <v>0.24199999999999999</v>
      </c>
      <c r="I765">
        <v>12.6</v>
      </c>
      <c r="J765">
        <v>7</v>
      </c>
      <c r="K765">
        <f t="shared" si="351"/>
        <v>4.59961656E-2</v>
      </c>
      <c r="L765">
        <f t="shared" si="386"/>
        <v>0.26976109629555584</v>
      </c>
      <c r="O765">
        <f>L765*0.61*1.07</f>
        <v>0.1760730675521093</v>
      </c>
      <c r="Q765">
        <f t="shared" si="387"/>
        <v>9.3494798870170051E-2</v>
      </c>
      <c r="T765">
        <f>(L765*0.61*1.07)*(1+0.2)*0.531*3.67</f>
        <v>0.41175109422422884</v>
      </c>
    </row>
    <row r="766" spans="1:20" hidden="1" x14ac:dyDescent="0.3">
      <c r="A766" s="26">
        <v>53003</v>
      </c>
      <c r="B766">
        <v>227</v>
      </c>
      <c r="C766" s="26" t="s">
        <v>211</v>
      </c>
      <c r="D766">
        <v>33</v>
      </c>
      <c r="E766" t="s">
        <v>212</v>
      </c>
      <c r="F766">
        <v>3</v>
      </c>
      <c r="G766">
        <v>9</v>
      </c>
      <c r="H766">
        <f t="shared" si="350"/>
        <v>0.09</v>
      </c>
      <c r="I766">
        <v>4.4000000000000004</v>
      </c>
      <c r="J766">
        <v>1.8</v>
      </c>
      <c r="K766">
        <f t="shared" si="351"/>
        <v>6.3617399999999994E-3</v>
      </c>
      <c r="L766">
        <f t="shared" ref="L766:L767" si="388">0.000062*(G766^1.947206*I766^0.894551+0.000039*G766^2)</f>
        <v>1.68307984145123E-2</v>
      </c>
      <c r="O766">
        <f>L766*0.47*0.75</f>
        <v>5.9328564411155853E-3</v>
      </c>
      <c r="Q766">
        <f t="shared" ref="Q766:Q767" si="389">O766*0.52</f>
        <v>3.0850853493801043E-3</v>
      </c>
      <c r="T766">
        <f>(L766*0.47*0.75)*(1+2)*0.52*3.67</f>
        <v>3.3966789696674944E-2</v>
      </c>
    </row>
    <row r="767" spans="1:20" hidden="1" x14ac:dyDescent="0.3">
      <c r="A767" s="26">
        <v>53003</v>
      </c>
      <c r="B767">
        <v>227</v>
      </c>
      <c r="C767" s="26" t="s">
        <v>211</v>
      </c>
      <c r="D767">
        <v>34</v>
      </c>
      <c r="E767" t="s">
        <v>212</v>
      </c>
      <c r="F767">
        <v>3</v>
      </c>
      <c r="G767">
        <v>7.5</v>
      </c>
      <c r="H767">
        <f t="shared" si="350"/>
        <v>7.4999999999999997E-2</v>
      </c>
      <c r="I767">
        <v>4.5999999999999996</v>
      </c>
      <c r="J767">
        <v>1.7</v>
      </c>
      <c r="K767">
        <f t="shared" si="351"/>
        <v>4.4178749999999999E-3</v>
      </c>
      <c r="L767">
        <f t="shared" si="388"/>
        <v>1.2279812152766726E-2</v>
      </c>
      <c r="O767">
        <f>L767*0.47*0.75</f>
        <v>4.3286337838502704E-3</v>
      </c>
      <c r="Q767">
        <f t="shared" si="389"/>
        <v>2.2508895676021405E-3</v>
      </c>
      <c r="T767">
        <f>(L767*0.47*0.75)*(1+2)*0.52*3.67</f>
        <v>2.4782294139299565E-2</v>
      </c>
    </row>
    <row r="768" spans="1:20" hidden="1" x14ac:dyDescent="0.3">
      <c r="A768" s="26">
        <v>53003</v>
      </c>
      <c r="B768">
        <v>227</v>
      </c>
      <c r="C768" s="26" t="s">
        <v>211</v>
      </c>
      <c r="D768">
        <v>35</v>
      </c>
      <c r="E768" t="s">
        <v>222</v>
      </c>
      <c r="F768">
        <v>3</v>
      </c>
      <c r="G768">
        <v>19</v>
      </c>
      <c r="H768">
        <f t="shared" si="350"/>
        <v>0.19</v>
      </c>
      <c r="I768">
        <v>6.5</v>
      </c>
      <c r="J768">
        <v>4</v>
      </c>
      <c r="K768">
        <f t="shared" si="351"/>
        <v>2.835294E-2</v>
      </c>
      <c r="L768">
        <f t="shared" ref="L768:L769" si="390">0.000081*(G768^1.922704*I768^0.783213+0.000032*G768^2)</f>
        <v>0.10088765307184733</v>
      </c>
      <c r="O768">
        <f>L768*0.61*1.07</f>
        <v>6.5849371159994757E-2</v>
      </c>
      <c r="Q768">
        <f t="shared" ref="Q768:Q769" si="391">O768*0.531</f>
        <v>3.4966016085957216E-2</v>
      </c>
      <c r="T768">
        <f>(L768*0.61*1.07)*(1+0.2)*0.531*3.67</f>
        <v>0.15399033484255556</v>
      </c>
    </row>
    <row r="769" spans="1:20" hidden="1" x14ac:dyDescent="0.3">
      <c r="A769" s="26">
        <v>53003</v>
      </c>
      <c r="B769">
        <v>227</v>
      </c>
      <c r="C769" s="26" t="s">
        <v>211</v>
      </c>
      <c r="D769">
        <v>36</v>
      </c>
      <c r="E769" t="s">
        <v>222</v>
      </c>
      <c r="F769">
        <v>5</v>
      </c>
      <c r="G769">
        <v>25</v>
      </c>
      <c r="H769">
        <f t="shared" si="350"/>
        <v>0.25</v>
      </c>
      <c r="I769">
        <v>7.8</v>
      </c>
      <c r="J769">
        <v>3.7</v>
      </c>
      <c r="K769">
        <f t="shared" si="351"/>
        <v>4.9087499999999999E-2</v>
      </c>
      <c r="L769">
        <f t="shared" si="390"/>
        <v>0.19724841506475999</v>
      </c>
      <c r="O769">
        <f>L769*0.61*1.07</f>
        <v>0.12874404051276886</v>
      </c>
      <c r="Q769">
        <f t="shared" si="391"/>
        <v>6.8363085512280264E-2</v>
      </c>
      <c r="T769">
        <f>(L769*0.61*1.07)*(1+0.2)*0.531*3.67</f>
        <v>0.30107102859608231</v>
      </c>
    </row>
    <row r="770" spans="1:20" hidden="1" x14ac:dyDescent="0.3">
      <c r="A770" s="26">
        <v>53003</v>
      </c>
      <c r="B770">
        <v>227</v>
      </c>
      <c r="C770" s="26" t="s">
        <v>211</v>
      </c>
      <c r="D770">
        <v>37</v>
      </c>
      <c r="E770" t="s">
        <v>220</v>
      </c>
      <c r="F770">
        <v>3</v>
      </c>
      <c r="G770">
        <v>14.3</v>
      </c>
      <c r="H770">
        <f t="shared" ref="H770:H833" si="392">G770/100</f>
        <v>0.14300000000000002</v>
      </c>
      <c r="I770">
        <v>4</v>
      </c>
      <c r="J770">
        <v>1.3</v>
      </c>
      <c r="K770">
        <f t="shared" ref="K770:K833" si="393">0.7854*H770^2</f>
        <v>1.6060644600000003E-2</v>
      </c>
      <c r="L770">
        <f>0.000084*(G770^1.894314*I770^0.808223+0.000031*G770^2)</f>
        <v>3.9760612432559947E-2</v>
      </c>
      <c r="O770">
        <f>L770*0.78*1.07</f>
        <v>3.3184207136214533E-2</v>
      </c>
      <c r="Q770">
        <f>O770*0.531</f>
        <v>1.7620813989329919E-2</v>
      </c>
      <c r="T770">
        <f>(L770*0.78*1.07)*(1+0.2)*0.531*3.67</f>
        <v>7.7602064809008955E-2</v>
      </c>
    </row>
    <row r="771" spans="1:20" hidden="1" x14ac:dyDescent="0.3">
      <c r="A771" s="26">
        <v>53003</v>
      </c>
      <c r="B771">
        <v>227</v>
      </c>
      <c r="C771" s="26" t="s">
        <v>211</v>
      </c>
      <c r="D771">
        <v>38</v>
      </c>
      <c r="E771" t="s">
        <v>212</v>
      </c>
      <c r="F771">
        <v>3</v>
      </c>
      <c r="G771">
        <v>8.1999999999999993</v>
      </c>
      <c r="H771">
        <f t="shared" si="392"/>
        <v>8.199999999999999E-2</v>
      </c>
      <c r="I771">
        <v>5</v>
      </c>
      <c r="J771">
        <v>1.9</v>
      </c>
      <c r="K771">
        <f t="shared" si="393"/>
        <v>5.2810295999999989E-3</v>
      </c>
      <c r="L771">
        <f>0.000062*(G771^1.947206*I771^0.894551+0.000039*G771^2)</f>
        <v>1.5741434541140662E-2</v>
      </c>
      <c r="O771">
        <f>L771*0.47*0.75</f>
        <v>5.5488556757520829E-3</v>
      </c>
      <c r="Q771">
        <f>O771*0.52</f>
        <v>2.8854049513910834E-3</v>
      </c>
      <c r="T771">
        <f>(L771*0.47*0.75)*(1+2)*0.52*3.67</f>
        <v>3.1768308514815824E-2</v>
      </c>
    </row>
    <row r="772" spans="1:20" hidden="1" x14ac:dyDescent="0.3">
      <c r="A772" s="26">
        <v>53003</v>
      </c>
      <c r="B772">
        <v>227</v>
      </c>
      <c r="C772" s="26" t="s">
        <v>211</v>
      </c>
      <c r="D772">
        <v>39</v>
      </c>
      <c r="E772" t="s">
        <v>222</v>
      </c>
      <c r="F772">
        <v>7</v>
      </c>
      <c r="G772">
        <v>8</v>
      </c>
      <c r="H772">
        <f t="shared" si="392"/>
        <v>0.08</v>
      </c>
      <c r="I772">
        <v>3.7</v>
      </c>
      <c r="J772">
        <v>0</v>
      </c>
      <c r="K772">
        <f t="shared" si="393"/>
        <v>5.0265600000000002E-3</v>
      </c>
      <c r="L772">
        <f>0.000081*(G772^1.922704*I772^0.783213+0.000032*G772^2)</f>
        <v>1.2299531912432866E-2</v>
      </c>
      <c r="O772">
        <f>L772*0.61*1.07</f>
        <v>8.0279044792449326E-3</v>
      </c>
      <c r="Q772">
        <f>O772*0.531</f>
        <v>4.2628172784790596E-3</v>
      </c>
      <c r="T772">
        <f>(L772*0.61*1.07)*(1+0.2)*0.531*3.67</f>
        <v>1.8773447294421777E-2</v>
      </c>
    </row>
    <row r="773" spans="1:20" hidden="1" x14ac:dyDescent="0.3">
      <c r="A773" s="26">
        <v>53003</v>
      </c>
      <c r="B773">
        <v>227</v>
      </c>
      <c r="C773" s="26" t="s">
        <v>211</v>
      </c>
      <c r="D773">
        <v>40</v>
      </c>
      <c r="E773" t="s">
        <v>219</v>
      </c>
      <c r="F773">
        <v>3</v>
      </c>
      <c r="G773">
        <v>16.100000000000001</v>
      </c>
      <c r="H773">
        <f t="shared" si="392"/>
        <v>0.161</v>
      </c>
      <c r="I773">
        <v>4.5</v>
      </c>
      <c r="J773">
        <v>1.7</v>
      </c>
      <c r="K773">
        <f t="shared" si="393"/>
        <v>2.0358353400000001E-2</v>
      </c>
      <c r="L773">
        <f>0.000084*(G773^1.894314*I773^0.808223+0.000034*G773^2)</f>
        <v>5.474364228518231E-2</v>
      </c>
      <c r="O773">
        <f>L773*0.75*1.07</f>
        <v>4.3931772933858811E-2</v>
      </c>
      <c r="Q773">
        <f>O773*0.531</f>
        <v>2.3327771427879028E-2</v>
      </c>
      <c r="T773">
        <f>(L773*0.75*1.07)*(1+0.2)*0.531*3.67</f>
        <v>0.10273550536837923</v>
      </c>
    </row>
    <row r="774" spans="1:20" hidden="1" x14ac:dyDescent="0.3">
      <c r="A774" s="26">
        <v>53003</v>
      </c>
      <c r="B774">
        <v>227</v>
      </c>
      <c r="C774" s="26" t="s">
        <v>211</v>
      </c>
      <c r="D774">
        <v>41</v>
      </c>
      <c r="E774" t="s">
        <v>220</v>
      </c>
      <c r="F774">
        <v>3</v>
      </c>
      <c r="G774">
        <v>18.5</v>
      </c>
      <c r="H774">
        <f t="shared" si="392"/>
        <v>0.185</v>
      </c>
      <c r="I774">
        <v>6</v>
      </c>
      <c r="J774">
        <v>4.2</v>
      </c>
      <c r="K774">
        <f t="shared" si="393"/>
        <v>2.6880314999999998E-2</v>
      </c>
      <c r="L774">
        <f t="shared" ref="L774:L778" si="394">0.000084*(G774^1.894314*I774^0.808223+0.000031*G774^2)</f>
        <v>8.9872014445211562E-2</v>
      </c>
      <c r="O774">
        <f>L774*0.78*1.07</f>
        <v>7.5007183255973581E-2</v>
      </c>
      <c r="Q774">
        <f t="shared" ref="Q774:Q778" si="395">O774*0.531</f>
        <v>3.9828814308921975E-2</v>
      </c>
      <c r="T774">
        <f>(L774*0.78*1.07)*(1+0.2)*0.531*3.67</f>
        <v>0.17540609821649239</v>
      </c>
    </row>
    <row r="775" spans="1:20" hidden="1" x14ac:dyDescent="0.3">
      <c r="A775" s="26">
        <v>53003</v>
      </c>
      <c r="B775">
        <v>227</v>
      </c>
      <c r="C775" s="26" t="s">
        <v>211</v>
      </c>
      <c r="D775">
        <v>42</v>
      </c>
      <c r="E775" t="s">
        <v>220</v>
      </c>
      <c r="F775">
        <v>2</v>
      </c>
      <c r="G775">
        <v>25</v>
      </c>
      <c r="H775">
        <f t="shared" si="392"/>
        <v>0.25</v>
      </c>
      <c r="I775">
        <v>8.4</v>
      </c>
      <c r="J775">
        <v>2.4</v>
      </c>
      <c r="K775">
        <f t="shared" si="393"/>
        <v>4.9087499999999999E-2</v>
      </c>
      <c r="L775">
        <f t="shared" si="394"/>
        <v>0.20866219925575555</v>
      </c>
      <c r="O775">
        <f>L775*0.78*1.07</f>
        <v>0.1741494714988536</v>
      </c>
      <c r="Q775">
        <f t="shared" si="395"/>
        <v>9.2473369365891261E-2</v>
      </c>
      <c r="T775">
        <f>(L775*0.78*1.07)*(1+0.2)*0.531*3.67</f>
        <v>0.40725271868738511</v>
      </c>
    </row>
    <row r="776" spans="1:20" hidden="1" x14ac:dyDescent="0.3">
      <c r="A776" s="26">
        <v>53003</v>
      </c>
      <c r="B776">
        <v>227</v>
      </c>
      <c r="C776" s="26" t="s">
        <v>211</v>
      </c>
      <c r="D776">
        <v>43</v>
      </c>
      <c r="E776" t="s">
        <v>220</v>
      </c>
      <c r="F776">
        <v>3</v>
      </c>
      <c r="G776">
        <v>15</v>
      </c>
      <c r="H776">
        <f t="shared" si="392"/>
        <v>0.15</v>
      </c>
      <c r="I776">
        <v>5</v>
      </c>
      <c r="J776">
        <v>3.1</v>
      </c>
      <c r="K776">
        <f t="shared" si="393"/>
        <v>1.76715E-2</v>
      </c>
      <c r="L776">
        <f t="shared" si="394"/>
        <v>5.2130745815959834E-2</v>
      </c>
      <c r="O776">
        <f>L776*0.78*1.07</f>
        <v>4.3508320458000085E-2</v>
      </c>
      <c r="Q776">
        <f t="shared" si="395"/>
        <v>2.3102918163198045E-2</v>
      </c>
      <c r="T776">
        <f>(L776*0.78*1.07)*(1+0.2)*0.531*3.67</f>
        <v>0.1017452515907242</v>
      </c>
    </row>
    <row r="777" spans="1:20" hidden="1" x14ac:dyDescent="0.3">
      <c r="A777" s="26">
        <v>53003</v>
      </c>
      <c r="B777">
        <v>227</v>
      </c>
      <c r="C777" s="26" t="s">
        <v>211</v>
      </c>
      <c r="D777">
        <v>44</v>
      </c>
      <c r="E777" t="s">
        <v>220</v>
      </c>
      <c r="F777">
        <v>5</v>
      </c>
      <c r="G777">
        <v>13.3</v>
      </c>
      <c r="H777">
        <f t="shared" si="392"/>
        <v>0.13300000000000001</v>
      </c>
      <c r="I777">
        <v>6</v>
      </c>
      <c r="J777">
        <v>4.0999999999999996</v>
      </c>
      <c r="K777">
        <f t="shared" si="393"/>
        <v>1.3892940600000002E-2</v>
      </c>
      <c r="L777">
        <f t="shared" si="394"/>
        <v>4.8098449933308418E-2</v>
      </c>
      <c r="O777">
        <f>L777*0.78*1.07</f>
        <v>4.014296631433921E-2</v>
      </c>
      <c r="Q777">
        <f t="shared" si="395"/>
        <v>2.131591511291412E-2</v>
      </c>
      <c r="T777">
        <f>(L777*0.78*1.07)*(1+0.2)*0.531*3.67</f>
        <v>9.3875290157273791E-2</v>
      </c>
    </row>
    <row r="778" spans="1:20" hidden="1" x14ac:dyDescent="0.3">
      <c r="A778" s="26">
        <v>53003</v>
      </c>
      <c r="B778">
        <v>227</v>
      </c>
      <c r="C778" s="26" t="s">
        <v>211</v>
      </c>
      <c r="D778">
        <v>45</v>
      </c>
      <c r="E778" t="s">
        <v>220</v>
      </c>
      <c r="F778">
        <v>3</v>
      </c>
      <c r="G778">
        <v>10</v>
      </c>
      <c r="H778">
        <f t="shared" si="392"/>
        <v>0.1</v>
      </c>
      <c r="I778">
        <v>4</v>
      </c>
      <c r="J778">
        <v>1.7</v>
      </c>
      <c r="K778">
        <f t="shared" si="393"/>
        <v>7.8540000000000016E-3</v>
      </c>
      <c r="L778">
        <f t="shared" si="394"/>
        <v>2.019284999036728E-2</v>
      </c>
      <c r="O778">
        <f>L778*0.78*1.07</f>
        <v>1.6852952601960534E-2</v>
      </c>
      <c r="Q778">
        <f t="shared" si="395"/>
        <v>8.9489178316410449E-3</v>
      </c>
      <c r="T778">
        <f>(L778*0.78*1.07)*(1+0.2)*0.531*3.67</f>
        <v>3.9411034130547154E-2</v>
      </c>
    </row>
    <row r="779" spans="1:20" hidden="1" x14ac:dyDescent="0.3">
      <c r="A779" s="26">
        <v>53003</v>
      </c>
      <c r="B779">
        <v>227</v>
      </c>
      <c r="C779" s="26" t="s">
        <v>211</v>
      </c>
      <c r="D779">
        <v>46</v>
      </c>
      <c r="E779" t="s">
        <v>212</v>
      </c>
      <c r="F779">
        <v>3</v>
      </c>
      <c r="G779">
        <v>10</v>
      </c>
      <c r="H779">
        <f t="shared" si="392"/>
        <v>0.1</v>
      </c>
      <c r="I779">
        <v>3.6</v>
      </c>
      <c r="J779">
        <v>1.9</v>
      </c>
      <c r="K779">
        <f t="shared" si="393"/>
        <v>7.8540000000000016E-3</v>
      </c>
      <c r="L779">
        <f>0.000062*(G779^1.947206*I779^0.894551+0.000039*G779^2)</f>
        <v>1.7268106926226372E-2</v>
      </c>
      <c r="O779">
        <f>L779*0.47*0.75</f>
        <v>6.0870076914947956E-3</v>
      </c>
      <c r="Q779">
        <f>O779*0.52</f>
        <v>3.1652439995772936E-3</v>
      </c>
      <c r="T779">
        <f>(L779*0.47*0.75)*(1+2)*0.52*3.67</f>
        <v>3.4849336435346004E-2</v>
      </c>
    </row>
    <row r="780" spans="1:20" hidden="1" x14ac:dyDescent="0.3">
      <c r="A780" s="26">
        <v>53003</v>
      </c>
      <c r="B780">
        <v>227</v>
      </c>
      <c r="C780" s="26" t="s">
        <v>211</v>
      </c>
      <c r="D780">
        <v>47</v>
      </c>
      <c r="E780" t="s">
        <v>220</v>
      </c>
      <c r="F780">
        <v>3</v>
      </c>
      <c r="G780">
        <v>12.7</v>
      </c>
      <c r="H780">
        <f t="shared" si="392"/>
        <v>0.127</v>
      </c>
      <c r="I780">
        <v>7</v>
      </c>
      <c r="J780">
        <v>1.9</v>
      </c>
      <c r="K780">
        <f t="shared" si="393"/>
        <v>1.26677166E-2</v>
      </c>
      <c r="L780">
        <f t="shared" ref="L780:L782" si="396">0.000084*(G780^1.894314*I780^0.808223+0.000031*G780^2)</f>
        <v>4.9918491768960169E-2</v>
      </c>
      <c r="O780">
        <f>L780*0.78*1.07</f>
        <v>4.1661973230374155E-2</v>
      </c>
      <c r="Q780">
        <f t="shared" ref="Q780:Q782" si="397">O780*0.531</f>
        <v>2.2122507785328677E-2</v>
      </c>
      <c r="T780">
        <f>(L780*0.78*1.07)*(1+0.2)*0.531*3.67</f>
        <v>9.7427524286587505E-2</v>
      </c>
    </row>
    <row r="781" spans="1:20" hidden="1" x14ac:dyDescent="0.3">
      <c r="A781" s="26">
        <v>53003</v>
      </c>
      <c r="B781">
        <v>227</v>
      </c>
      <c r="C781" s="26" t="s">
        <v>211</v>
      </c>
      <c r="D781">
        <v>48</v>
      </c>
      <c r="E781" t="s">
        <v>220</v>
      </c>
      <c r="F781">
        <v>3</v>
      </c>
      <c r="G781">
        <v>13.2</v>
      </c>
      <c r="H781">
        <f t="shared" si="392"/>
        <v>0.13200000000000001</v>
      </c>
      <c r="I781">
        <v>7.5</v>
      </c>
      <c r="J781">
        <v>1.9</v>
      </c>
      <c r="K781">
        <f t="shared" si="393"/>
        <v>1.3684809600000002E-2</v>
      </c>
      <c r="L781">
        <f t="shared" si="396"/>
        <v>5.6786654215207261E-2</v>
      </c>
      <c r="O781">
        <f>L781*0.78*1.07</f>
        <v>4.7394141608011982E-2</v>
      </c>
      <c r="Q781">
        <f t="shared" si="397"/>
        <v>2.5166289193854365E-2</v>
      </c>
      <c r="T781">
        <f>(L781*0.78*1.07)*(1+0.2)*0.531*3.67</f>
        <v>0.1108323376097346</v>
      </c>
    </row>
    <row r="782" spans="1:20" hidden="1" x14ac:dyDescent="0.3">
      <c r="A782" s="26">
        <v>53003</v>
      </c>
      <c r="B782">
        <v>227</v>
      </c>
      <c r="C782" s="26" t="s">
        <v>211</v>
      </c>
      <c r="D782">
        <v>49</v>
      </c>
      <c r="E782" t="s">
        <v>220</v>
      </c>
      <c r="F782">
        <v>3</v>
      </c>
      <c r="G782">
        <v>11</v>
      </c>
      <c r="H782">
        <f t="shared" si="392"/>
        <v>0.11</v>
      </c>
      <c r="I782">
        <v>7.3</v>
      </c>
      <c r="J782">
        <v>2.2999999999999998</v>
      </c>
      <c r="K782">
        <f t="shared" si="393"/>
        <v>9.503339999999999E-3</v>
      </c>
      <c r="L782">
        <f t="shared" si="396"/>
        <v>3.9333708957191189E-2</v>
      </c>
      <c r="O782">
        <f>L782*0.78*1.07</f>
        <v>3.2827913495671768E-2</v>
      </c>
      <c r="Q782">
        <f t="shared" si="397"/>
        <v>1.7431622066201708E-2</v>
      </c>
      <c r="T782">
        <f>(L782*0.78*1.07)*(1+0.2)*0.531*3.67</f>
        <v>7.6768863579552329E-2</v>
      </c>
    </row>
    <row r="783" spans="1:20" hidden="1" x14ac:dyDescent="0.3">
      <c r="A783" s="26">
        <v>53003</v>
      </c>
      <c r="B783">
        <v>227</v>
      </c>
      <c r="C783" s="26" t="s">
        <v>211</v>
      </c>
      <c r="D783">
        <v>50</v>
      </c>
      <c r="E783" t="s">
        <v>222</v>
      </c>
      <c r="F783">
        <v>7</v>
      </c>
      <c r="G783">
        <v>31.1</v>
      </c>
      <c r="H783">
        <f t="shared" si="392"/>
        <v>0.311</v>
      </c>
      <c r="I783">
        <v>9</v>
      </c>
      <c r="J783">
        <v>0</v>
      </c>
      <c r="K783">
        <f t="shared" si="393"/>
        <v>7.5964673400000002E-2</v>
      </c>
      <c r="L783">
        <f>0.000081*(G783^1.922704*I783^0.783213+0.000032*G783^2)</f>
        <v>0.33573743752834484</v>
      </c>
      <c r="O783">
        <f>L783*0.61*1.07</f>
        <v>0.21913582547475066</v>
      </c>
      <c r="Q783">
        <f>O783*0.531</f>
        <v>0.11636112332709261</v>
      </c>
      <c r="T783">
        <f>(L783*0.61*1.07)*(1+0.2)*0.531*3.67</f>
        <v>0.51245438713251579</v>
      </c>
    </row>
    <row r="784" spans="1:20" hidden="1" x14ac:dyDescent="0.3">
      <c r="A784" s="26">
        <v>53003</v>
      </c>
      <c r="B784">
        <v>227</v>
      </c>
      <c r="C784" s="26" t="s">
        <v>211</v>
      </c>
      <c r="D784">
        <v>51</v>
      </c>
      <c r="E784" t="s">
        <v>220</v>
      </c>
      <c r="F784">
        <v>7</v>
      </c>
      <c r="G784">
        <v>9.3000000000000007</v>
      </c>
      <c r="H784">
        <f t="shared" si="392"/>
        <v>9.3000000000000013E-2</v>
      </c>
      <c r="I784">
        <v>1.7</v>
      </c>
      <c r="J784">
        <v>0</v>
      </c>
      <c r="K784">
        <f t="shared" si="393"/>
        <v>6.7929246000000016E-3</v>
      </c>
      <c r="L784">
        <f t="shared" ref="L784:L785" si="398">0.000084*(G784^1.894314*I784^0.808223+0.000031*G784^2)</f>
        <v>8.8136400675488166E-3</v>
      </c>
      <c r="O784">
        <f>L784*0.78*1.07</f>
        <v>7.3558640003762426E-3</v>
      </c>
      <c r="Q784">
        <f t="shared" ref="Q784:Q785" si="399">O784*0.531</f>
        <v>3.9059637841997851E-3</v>
      </c>
      <c r="T784">
        <f>(L784*0.78*1.07)*(1+0.2)*0.531*3.67</f>
        <v>1.7201864505615852E-2</v>
      </c>
    </row>
    <row r="785" spans="1:20" hidden="1" x14ac:dyDescent="0.3">
      <c r="A785" s="26">
        <v>53003</v>
      </c>
      <c r="B785">
        <v>227</v>
      </c>
      <c r="C785" s="26" t="s">
        <v>211</v>
      </c>
      <c r="D785">
        <v>52</v>
      </c>
      <c r="E785" t="s">
        <v>220</v>
      </c>
      <c r="F785">
        <v>5</v>
      </c>
      <c r="G785">
        <v>15.5</v>
      </c>
      <c r="H785">
        <f t="shared" si="392"/>
        <v>0.155</v>
      </c>
      <c r="I785">
        <v>7</v>
      </c>
      <c r="J785">
        <v>3.5</v>
      </c>
      <c r="K785">
        <f t="shared" si="393"/>
        <v>1.8869235000000002E-2</v>
      </c>
      <c r="L785">
        <f t="shared" si="398"/>
        <v>7.2806925423378924E-2</v>
      </c>
      <c r="O785">
        <f>L785*0.78*1.07</f>
        <v>6.0764659958352056E-2</v>
      </c>
      <c r="Q785">
        <f t="shared" si="399"/>
        <v>3.2266034437884943E-2</v>
      </c>
      <c r="T785">
        <f>(L785*0.78*1.07)*(1+0.2)*0.531*3.67</f>
        <v>0.14209961566444529</v>
      </c>
    </row>
    <row r="786" spans="1:20" hidden="1" x14ac:dyDescent="0.3">
      <c r="A786" s="26">
        <v>53003</v>
      </c>
      <c r="B786">
        <v>227</v>
      </c>
      <c r="C786" s="26" t="s">
        <v>211</v>
      </c>
      <c r="D786">
        <v>53</v>
      </c>
      <c r="E786" t="s">
        <v>212</v>
      </c>
      <c r="F786">
        <v>3</v>
      </c>
      <c r="G786">
        <v>7.7</v>
      </c>
      <c r="H786">
        <f t="shared" si="392"/>
        <v>7.6999999999999999E-2</v>
      </c>
      <c r="I786">
        <v>4</v>
      </c>
      <c r="J786">
        <v>1.8</v>
      </c>
      <c r="K786">
        <f t="shared" si="393"/>
        <v>4.6566365999999998E-3</v>
      </c>
      <c r="L786">
        <f>0.000062*(G786^1.947206*I786^0.894551+0.000039*G786^2)</f>
        <v>1.1406451922964403E-2</v>
      </c>
      <c r="O786">
        <f>L786*0.47*0.75</f>
        <v>4.0207743028449518E-3</v>
      </c>
      <c r="Q786">
        <f>O786*0.52</f>
        <v>2.090802637479375E-3</v>
      </c>
      <c r="T786">
        <f>(L786*0.47*0.75)*(1+2)*0.52*3.67</f>
        <v>2.3019737038647917E-2</v>
      </c>
    </row>
    <row r="787" spans="1:20" hidden="1" x14ac:dyDescent="0.3">
      <c r="A787" s="26">
        <v>53003</v>
      </c>
      <c r="B787">
        <v>227</v>
      </c>
      <c r="C787" s="26" t="s">
        <v>211</v>
      </c>
      <c r="D787">
        <v>54</v>
      </c>
      <c r="E787" t="s">
        <v>220</v>
      </c>
      <c r="F787">
        <v>3</v>
      </c>
      <c r="G787">
        <v>8.3000000000000007</v>
      </c>
      <c r="H787">
        <f t="shared" si="392"/>
        <v>8.3000000000000004E-2</v>
      </c>
      <c r="I787">
        <v>1.9</v>
      </c>
      <c r="J787">
        <v>1</v>
      </c>
      <c r="K787">
        <f t="shared" si="393"/>
        <v>5.4106206000000007E-3</v>
      </c>
      <c r="L787">
        <f>0.000084*(G787^1.894314*I787^0.808223+0.000031*G787^2)</f>
        <v>7.7733259300611099E-3</v>
      </c>
      <c r="O787">
        <f>L787*0.78*1.07</f>
        <v>6.4876178212290025E-3</v>
      </c>
      <c r="Q787">
        <f>O787*0.531</f>
        <v>3.4449250630726007E-3</v>
      </c>
      <c r="T787">
        <f>(L787*0.78*1.07)*(1+0.2)*0.531*3.67</f>
        <v>1.5171449977771733E-2</v>
      </c>
    </row>
    <row r="788" spans="1:20" hidden="1" x14ac:dyDescent="0.3">
      <c r="A788" s="26">
        <v>53003</v>
      </c>
      <c r="B788">
        <v>227</v>
      </c>
      <c r="C788" s="26" t="s">
        <v>211</v>
      </c>
      <c r="D788">
        <v>55</v>
      </c>
      <c r="E788" t="s">
        <v>212</v>
      </c>
      <c r="F788">
        <v>1</v>
      </c>
      <c r="G788">
        <v>25</v>
      </c>
      <c r="H788">
        <f t="shared" si="392"/>
        <v>0.25</v>
      </c>
      <c r="I788">
        <v>14.7</v>
      </c>
      <c r="J788">
        <v>9.5</v>
      </c>
      <c r="K788">
        <f t="shared" si="393"/>
        <v>4.9087499999999999E-2</v>
      </c>
      <c r="L788">
        <f t="shared" ref="L788:L792" si="400">0.000062*(G788^1.947206*I788^0.894551+0.000039*G788^2)</f>
        <v>0.36198915896663458</v>
      </c>
      <c r="O788">
        <f>L788*0.47*0.75</f>
        <v>0.12760117853573869</v>
      </c>
      <c r="Q788">
        <f t="shared" ref="Q788:Q792" si="401">O788*0.52</f>
        <v>6.6352612838584124E-2</v>
      </c>
      <c r="T788">
        <f>(L788*0.47*0.75)*(1+2)*0.52*3.67</f>
        <v>0.73054226735281114</v>
      </c>
    </row>
    <row r="789" spans="1:20" hidden="1" x14ac:dyDescent="0.3">
      <c r="A789" s="26">
        <v>53003</v>
      </c>
      <c r="B789">
        <v>227</v>
      </c>
      <c r="C789" s="26" t="s">
        <v>211</v>
      </c>
      <c r="D789">
        <v>56</v>
      </c>
      <c r="E789" t="s">
        <v>212</v>
      </c>
      <c r="F789">
        <v>1</v>
      </c>
      <c r="G789">
        <v>30</v>
      </c>
      <c r="H789">
        <f t="shared" si="392"/>
        <v>0.3</v>
      </c>
      <c r="I789">
        <v>16.3</v>
      </c>
      <c r="J789">
        <v>11</v>
      </c>
      <c r="K789">
        <f t="shared" si="393"/>
        <v>7.0685999999999999E-2</v>
      </c>
      <c r="L789">
        <f t="shared" si="400"/>
        <v>0.56626062266403265</v>
      </c>
      <c r="O789">
        <f>L789*0.47*0.75</f>
        <v>0.1996068694890715</v>
      </c>
      <c r="Q789">
        <f t="shared" si="401"/>
        <v>0.10379557213431718</v>
      </c>
      <c r="T789">
        <f>(L789*0.47*0.75)*(1+2)*0.52*3.67</f>
        <v>1.1427892491988323</v>
      </c>
    </row>
    <row r="790" spans="1:20" hidden="1" x14ac:dyDescent="0.3">
      <c r="A790" s="26">
        <v>53003</v>
      </c>
      <c r="B790">
        <v>227</v>
      </c>
      <c r="C790" s="26" t="s">
        <v>211</v>
      </c>
      <c r="D790">
        <v>57</v>
      </c>
      <c r="E790" t="s">
        <v>212</v>
      </c>
      <c r="F790">
        <v>1</v>
      </c>
      <c r="G790">
        <v>37.5</v>
      </c>
      <c r="H790">
        <f t="shared" si="392"/>
        <v>0.375</v>
      </c>
      <c r="I790">
        <v>18</v>
      </c>
      <c r="J790">
        <v>8</v>
      </c>
      <c r="K790">
        <f t="shared" si="393"/>
        <v>0.110446875</v>
      </c>
      <c r="L790">
        <f t="shared" si="400"/>
        <v>0.95556808939122806</v>
      </c>
      <c r="O790">
        <f>L790*0.47*0.75</f>
        <v>0.33683775151040785</v>
      </c>
      <c r="Q790">
        <f t="shared" si="401"/>
        <v>0.17515563078541208</v>
      </c>
      <c r="T790">
        <f>(L790*0.47*0.75)*(1+2)*0.52*3.67</f>
        <v>1.9284634949473873</v>
      </c>
    </row>
    <row r="791" spans="1:20" hidden="1" x14ac:dyDescent="0.3">
      <c r="A791" s="26">
        <v>53003</v>
      </c>
      <c r="B791">
        <v>227</v>
      </c>
      <c r="C791" s="26" t="s">
        <v>211</v>
      </c>
      <c r="D791">
        <v>58</v>
      </c>
      <c r="E791" t="s">
        <v>212</v>
      </c>
      <c r="F791">
        <v>3</v>
      </c>
      <c r="G791">
        <v>16.2</v>
      </c>
      <c r="H791">
        <f t="shared" si="392"/>
        <v>0.16200000000000001</v>
      </c>
      <c r="I791">
        <v>7</v>
      </c>
      <c r="J791">
        <v>4.0999999999999996</v>
      </c>
      <c r="K791">
        <f t="shared" si="393"/>
        <v>2.0612037600000001E-2</v>
      </c>
      <c r="L791">
        <f t="shared" si="400"/>
        <v>8.0085394817338798E-2</v>
      </c>
      <c r="O791">
        <f>L791*0.47*0.75</f>
        <v>2.8230101673111924E-2</v>
      </c>
      <c r="Q791">
        <f t="shared" si="401"/>
        <v>1.4679652870018201E-2</v>
      </c>
      <c r="T791">
        <f>(L791*0.47*0.75)*(1+2)*0.52*3.67</f>
        <v>0.16162297809890042</v>
      </c>
    </row>
    <row r="792" spans="1:20" hidden="1" x14ac:dyDescent="0.3">
      <c r="A792" s="26">
        <v>53003</v>
      </c>
      <c r="B792">
        <v>227</v>
      </c>
      <c r="C792" s="26" t="s">
        <v>211</v>
      </c>
      <c r="D792">
        <v>59</v>
      </c>
      <c r="E792" t="s">
        <v>212</v>
      </c>
      <c r="F792">
        <v>3</v>
      </c>
      <c r="G792">
        <v>10.4</v>
      </c>
      <c r="H792">
        <f t="shared" si="392"/>
        <v>0.10400000000000001</v>
      </c>
      <c r="I792">
        <v>5</v>
      </c>
      <c r="J792">
        <v>2.7</v>
      </c>
      <c r="K792">
        <f t="shared" si="393"/>
        <v>8.494886400000002E-3</v>
      </c>
      <c r="L792">
        <f t="shared" si="400"/>
        <v>2.5005409354946675E-2</v>
      </c>
      <c r="O792">
        <f>L792*0.47*0.75</f>
        <v>8.8144067976187023E-3</v>
      </c>
      <c r="Q792">
        <f t="shared" si="401"/>
        <v>4.5834915347617257E-3</v>
      </c>
      <c r="T792">
        <f>(L792*0.47*0.75)*(1+2)*0.52*3.67</f>
        <v>5.0464241797726586E-2</v>
      </c>
    </row>
    <row r="793" spans="1:20" hidden="1" x14ac:dyDescent="0.3">
      <c r="A793" s="26">
        <v>53003</v>
      </c>
      <c r="B793">
        <v>227</v>
      </c>
      <c r="C793" s="26" t="s">
        <v>211</v>
      </c>
      <c r="D793">
        <v>60</v>
      </c>
      <c r="E793" t="s">
        <v>220</v>
      </c>
      <c r="F793">
        <v>3</v>
      </c>
      <c r="G793">
        <v>11</v>
      </c>
      <c r="H793">
        <f t="shared" si="392"/>
        <v>0.11</v>
      </c>
      <c r="I793">
        <v>3.3</v>
      </c>
      <c r="J793">
        <v>1.3</v>
      </c>
      <c r="K793">
        <f t="shared" si="393"/>
        <v>9.503339999999999E-3</v>
      </c>
      <c r="L793">
        <f>0.000084*(G793^1.894314*I793^0.808223+0.000031*G793^2)</f>
        <v>2.0705490826624557E-2</v>
      </c>
      <c r="O793">
        <f>L793*0.78*1.07</f>
        <v>1.7280802643900854E-2</v>
      </c>
      <c r="Q793">
        <f>O793*0.531</f>
        <v>9.1761062039113547E-3</v>
      </c>
      <c r="T793">
        <f>(L793*0.78*1.07)*(1+0.2)*0.531*3.67</f>
        <v>4.0411571722025599E-2</v>
      </c>
    </row>
    <row r="794" spans="1:20" hidden="1" x14ac:dyDescent="0.3">
      <c r="A794" s="26">
        <v>53003</v>
      </c>
      <c r="B794">
        <v>227</v>
      </c>
      <c r="C794" s="26" t="s">
        <v>211</v>
      </c>
      <c r="D794">
        <v>61</v>
      </c>
      <c r="E794" t="s">
        <v>217</v>
      </c>
      <c r="F794">
        <v>1</v>
      </c>
      <c r="G794">
        <v>55</v>
      </c>
      <c r="H794">
        <f t="shared" si="392"/>
        <v>0.55000000000000004</v>
      </c>
      <c r="I794">
        <v>15.8</v>
      </c>
      <c r="J794">
        <v>5.5</v>
      </c>
      <c r="K794">
        <f t="shared" si="393"/>
        <v>0.23758350000000003</v>
      </c>
      <c r="L794">
        <f>0.000059*(G794^1.965295*I794^0.892133+0.000019*G794^2)</f>
        <v>1.8219667823230632</v>
      </c>
      <c r="O794">
        <f>L794*0.47*0.75</f>
        <v>0.64224329076887976</v>
      </c>
      <c r="Q794">
        <f>O794*0.52</f>
        <v>0.33396651119981746</v>
      </c>
      <c r="T794">
        <f>(L794*0.47*0.75)*(1+0.2)*0.52*3.67</f>
        <v>1.4707885153239961</v>
      </c>
    </row>
    <row r="795" spans="1:20" hidden="1" x14ac:dyDescent="0.3">
      <c r="A795" s="26">
        <v>53003</v>
      </c>
      <c r="B795">
        <v>227</v>
      </c>
      <c r="C795" s="26" t="s">
        <v>211</v>
      </c>
      <c r="D795">
        <v>62</v>
      </c>
      <c r="E795" t="s">
        <v>220</v>
      </c>
      <c r="F795">
        <v>3</v>
      </c>
      <c r="G795">
        <v>18</v>
      </c>
      <c r="H795">
        <f t="shared" si="392"/>
        <v>0.18</v>
      </c>
      <c r="I795">
        <v>6.2</v>
      </c>
      <c r="J795">
        <v>2.1</v>
      </c>
      <c r="K795">
        <f t="shared" si="393"/>
        <v>2.5446959999999998E-2</v>
      </c>
      <c r="L795">
        <f t="shared" ref="L795:L796" si="402">0.000084*(G795^1.894314*I795^0.808223+0.000031*G795^2)</f>
        <v>8.7617919526491353E-2</v>
      </c>
      <c r="O795">
        <f>L795*0.78*1.07</f>
        <v>7.3125915636809702E-2</v>
      </c>
      <c r="Q795">
        <f t="shared" ref="Q795:Q796" si="403">O795*0.531</f>
        <v>3.8829861203145952E-2</v>
      </c>
      <c r="T795">
        <f>(L795*0.78*1.07)*(1+0.2)*0.531*3.67</f>
        <v>0.17100670873865478</v>
      </c>
    </row>
    <row r="796" spans="1:20" hidden="1" x14ac:dyDescent="0.3">
      <c r="A796" s="26">
        <v>53003</v>
      </c>
      <c r="B796">
        <v>227</v>
      </c>
      <c r="C796" s="26" t="s">
        <v>211</v>
      </c>
      <c r="D796">
        <v>63</v>
      </c>
      <c r="E796" t="s">
        <v>220</v>
      </c>
      <c r="F796">
        <v>3</v>
      </c>
      <c r="G796">
        <v>13.5</v>
      </c>
      <c r="H796">
        <f t="shared" si="392"/>
        <v>0.13500000000000001</v>
      </c>
      <c r="I796">
        <v>4.7</v>
      </c>
      <c r="J796">
        <v>1.4</v>
      </c>
      <c r="K796">
        <f t="shared" si="393"/>
        <v>1.4313915000000002E-2</v>
      </c>
      <c r="L796">
        <f t="shared" si="402"/>
        <v>4.0615928886030606E-2</v>
      </c>
      <c r="O796">
        <f>L796*0.78*1.07</f>
        <v>3.3898054248281149E-2</v>
      </c>
      <c r="Q796">
        <f t="shared" si="403"/>
        <v>1.7999866805837293E-2</v>
      </c>
      <c r="T796">
        <f>(L796*0.78*1.07)*(1+0.2)*0.531*3.67</f>
        <v>7.9271413412907429E-2</v>
      </c>
    </row>
    <row r="797" spans="1:20" hidden="1" x14ac:dyDescent="0.3">
      <c r="A797" s="26">
        <v>53003</v>
      </c>
      <c r="B797">
        <v>227</v>
      </c>
      <c r="C797" s="26" t="s">
        <v>211</v>
      </c>
      <c r="D797">
        <v>64</v>
      </c>
      <c r="E797" t="s">
        <v>212</v>
      </c>
      <c r="F797">
        <v>5</v>
      </c>
      <c r="G797">
        <v>13.8</v>
      </c>
      <c r="H797">
        <f t="shared" si="392"/>
        <v>0.13800000000000001</v>
      </c>
      <c r="I797">
        <v>5.8</v>
      </c>
      <c r="J797">
        <v>2</v>
      </c>
      <c r="K797">
        <f t="shared" si="393"/>
        <v>1.4957157600000002E-2</v>
      </c>
      <c r="L797">
        <f>0.000062*(G797^1.947206*I797^0.894551+0.000039*G797^2)</f>
        <v>4.9533657656422279E-2</v>
      </c>
      <c r="O797">
        <f>L797*0.47*0.75</f>
        <v>1.7460614323888853E-2</v>
      </c>
      <c r="Q797">
        <f>O797*0.52</f>
        <v>9.0795194484222033E-3</v>
      </c>
      <c r="T797">
        <f>(L797*0.47*0.75)*(1+2)*0.52*3.67</f>
        <v>9.9965509127128455E-2</v>
      </c>
    </row>
    <row r="798" spans="1:20" hidden="1" x14ac:dyDescent="0.3">
      <c r="A798" s="26">
        <v>53003</v>
      </c>
      <c r="B798">
        <v>227</v>
      </c>
      <c r="C798" s="26" t="s">
        <v>211</v>
      </c>
      <c r="D798">
        <v>65</v>
      </c>
      <c r="E798" t="s">
        <v>220</v>
      </c>
      <c r="F798">
        <v>3</v>
      </c>
      <c r="G798">
        <v>14</v>
      </c>
      <c r="H798">
        <f t="shared" si="392"/>
        <v>0.14000000000000001</v>
      </c>
      <c r="I798">
        <v>4.9000000000000004</v>
      </c>
      <c r="J798">
        <v>1.7</v>
      </c>
      <c r="K798">
        <f t="shared" si="393"/>
        <v>1.5393840000000002E-2</v>
      </c>
      <c r="L798">
        <f t="shared" ref="L798:L801" si="404">0.000084*(G798^1.894314*I798^0.808223+0.000031*G798^2)</f>
        <v>4.5003152932173281E-2</v>
      </c>
      <c r="O798">
        <f>L798*0.78*1.07</f>
        <v>3.7559631437191827E-2</v>
      </c>
      <c r="Q798">
        <f t="shared" ref="Q798:Q801" si="405">O798*0.531</f>
        <v>1.994416429314886E-2</v>
      </c>
      <c r="T798">
        <f>(L798*0.78*1.07)*(1+0.2)*0.531*3.67</f>
        <v>8.7834099547027589E-2</v>
      </c>
    </row>
    <row r="799" spans="1:20" hidden="1" x14ac:dyDescent="0.3">
      <c r="A799" s="26">
        <v>53003</v>
      </c>
      <c r="B799">
        <v>227</v>
      </c>
      <c r="C799" s="26" t="s">
        <v>211</v>
      </c>
      <c r="D799">
        <v>66</v>
      </c>
      <c r="E799" t="s">
        <v>220</v>
      </c>
      <c r="F799">
        <v>3</v>
      </c>
      <c r="G799">
        <v>8</v>
      </c>
      <c r="H799">
        <f t="shared" si="392"/>
        <v>0.08</v>
      </c>
      <c r="I799">
        <v>3</v>
      </c>
      <c r="J799">
        <v>1</v>
      </c>
      <c r="K799">
        <f t="shared" si="393"/>
        <v>5.0265600000000002E-3</v>
      </c>
      <c r="L799">
        <f t="shared" si="404"/>
        <v>1.0486789858344912E-2</v>
      </c>
      <c r="O799">
        <f>L799*0.78*1.07</f>
        <v>8.7522748157746657E-3</v>
      </c>
      <c r="Q799">
        <f t="shared" si="405"/>
        <v>4.6474579271763477E-3</v>
      </c>
      <c r="T799">
        <f>(L799*0.78*1.07)*(1+0.2)*0.531*3.67</f>
        <v>2.0467404711284633E-2</v>
      </c>
    </row>
    <row r="800" spans="1:20" hidden="1" x14ac:dyDescent="0.3">
      <c r="A800" s="26">
        <v>53003</v>
      </c>
      <c r="B800">
        <v>227</v>
      </c>
      <c r="C800" s="26" t="s">
        <v>211</v>
      </c>
      <c r="D800">
        <v>67</v>
      </c>
      <c r="E800" t="s">
        <v>220</v>
      </c>
      <c r="F800">
        <v>5</v>
      </c>
      <c r="G800">
        <v>23.5</v>
      </c>
      <c r="H800">
        <f t="shared" si="392"/>
        <v>0.23499999999999999</v>
      </c>
      <c r="I800">
        <v>7</v>
      </c>
      <c r="J800">
        <v>1.7</v>
      </c>
      <c r="K800">
        <f t="shared" si="393"/>
        <v>4.3373714999999993E-2</v>
      </c>
      <c r="L800">
        <f t="shared" si="404"/>
        <v>0.16015625512258266</v>
      </c>
      <c r="O800">
        <f>L800*0.78*1.07</f>
        <v>0.13366641052530751</v>
      </c>
      <c r="Q800">
        <f t="shared" si="405"/>
        <v>7.0976863988938294E-2</v>
      </c>
      <c r="T800">
        <f>(L800*0.78*1.07)*(1+0.2)*0.531*3.67</f>
        <v>0.31258210900728417</v>
      </c>
    </row>
    <row r="801" spans="1:20" hidden="1" x14ac:dyDescent="0.3">
      <c r="A801" s="26">
        <v>53003</v>
      </c>
      <c r="B801">
        <v>227</v>
      </c>
      <c r="C801" s="26" t="s">
        <v>211</v>
      </c>
      <c r="D801">
        <v>68</v>
      </c>
      <c r="E801" t="s">
        <v>220</v>
      </c>
      <c r="F801">
        <v>3</v>
      </c>
      <c r="G801">
        <v>15</v>
      </c>
      <c r="H801">
        <f t="shared" si="392"/>
        <v>0.15</v>
      </c>
      <c r="I801">
        <v>6</v>
      </c>
      <c r="J801">
        <v>3.6</v>
      </c>
      <c r="K801">
        <f t="shared" si="393"/>
        <v>1.76715E-2</v>
      </c>
      <c r="L801">
        <f t="shared" si="404"/>
        <v>6.0407292911326925E-2</v>
      </c>
      <c r="O801">
        <f>L801*0.78*1.07</f>
        <v>5.0415926663793451E-2</v>
      </c>
      <c r="Q801">
        <f t="shared" si="405"/>
        <v>2.6770857058474325E-2</v>
      </c>
      <c r="T801">
        <f>(L801*0.78*1.07)*(1+0.2)*0.531*3.67</f>
        <v>0.11789885448552091</v>
      </c>
    </row>
    <row r="802" spans="1:20" hidden="1" x14ac:dyDescent="0.3">
      <c r="A802" s="26">
        <v>53003</v>
      </c>
      <c r="B802">
        <v>227</v>
      </c>
      <c r="C802" s="26" t="s">
        <v>211</v>
      </c>
      <c r="D802">
        <v>69</v>
      </c>
      <c r="E802" t="s">
        <v>222</v>
      </c>
      <c r="F802">
        <v>5</v>
      </c>
      <c r="G802">
        <v>26</v>
      </c>
      <c r="H802">
        <f t="shared" si="392"/>
        <v>0.26</v>
      </c>
      <c r="I802">
        <v>7.1</v>
      </c>
      <c r="J802">
        <v>3.1</v>
      </c>
      <c r="K802">
        <f t="shared" si="393"/>
        <v>5.3093040000000008E-2</v>
      </c>
      <c r="L802">
        <f>0.000081*(G802^1.922704*I802^0.783213+0.000032*G802^2)</f>
        <v>0.19759702022554546</v>
      </c>
      <c r="O802">
        <f>L802*0.61*1.07</f>
        <v>0.12897157510121351</v>
      </c>
      <c r="Q802">
        <f>O802*0.531</f>
        <v>6.848390637874438E-2</v>
      </c>
      <c r="T802">
        <f>(L802*0.61*1.07)*(1+0.2)*0.531*3.67</f>
        <v>0.30160312369199022</v>
      </c>
    </row>
    <row r="803" spans="1:20" hidden="1" x14ac:dyDescent="0.3">
      <c r="A803" s="26">
        <v>53003</v>
      </c>
      <c r="B803">
        <v>227</v>
      </c>
      <c r="C803" s="26" t="s">
        <v>211</v>
      </c>
      <c r="D803">
        <v>70</v>
      </c>
      <c r="E803" t="s">
        <v>220</v>
      </c>
      <c r="F803">
        <v>3</v>
      </c>
      <c r="G803">
        <v>7.7</v>
      </c>
      <c r="H803">
        <f t="shared" si="392"/>
        <v>7.6999999999999999E-2</v>
      </c>
      <c r="I803">
        <v>2.6</v>
      </c>
      <c r="J803">
        <v>1.5</v>
      </c>
      <c r="K803">
        <f t="shared" si="393"/>
        <v>4.6566365999999998E-3</v>
      </c>
      <c r="L803">
        <f t="shared" ref="L803:L806" si="406">0.000084*(G803^1.894314*I803^0.808223+0.000031*G803^2)</f>
        <v>8.6890000296824706E-3</v>
      </c>
      <c r="O803">
        <f>L803*0.78*1.07</f>
        <v>7.2518394247729906E-3</v>
      </c>
      <c r="Q803">
        <f t="shared" ref="Q803:Q806" si="407">O803*0.531</f>
        <v>3.8507267345544581E-3</v>
      </c>
      <c r="T803">
        <f>(L803*0.78*1.07)*(1+0.2)*0.531*3.67</f>
        <v>1.6958600538977835E-2</v>
      </c>
    </row>
    <row r="804" spans="1:20" hidden="1" x14ac:dyDescent="0.3">
      <c r="A804" s="26">
        <v>53003</v>
      </c>
      <c r="B804">
        <v>227</v>
      </c>
      <c r="C804" s="26" t="s">
        <v>211</v>
      </c>
      <c r="D804">
        <v>71</v>
      </c>
      <c r="E804" t="s">
        <v>220</v>
      </c>
      <c r="F804">
        <v>3</v>
      </c>
      <c r="G804">
        <v>16</v>
      </c>
      <c r="H804">
        <f t="shared" si="392"/>
        <v>0.16</v>
      </c>
      <c r="I804">
        <v>5.7</v>
      </c>
      <c r="J804">
        <v>3.8</v>
      </c>
      <c r="K804">
        <f t="shared" si="393"/>
        <v>2.0106240000000001E-2</v>
      </c>
      <c r="L804">
        <f t="shared" si="406"/>
        <v>6.5490829474273135E-2</v>
      </c>
      <c r="O804">
        <f>L804*0.78*1.07</f>
        <v>5.4658646279228361E-2</v>
      </c>
      <c r="Q804">
        <f t="shared" si="407"/>
        <v>2.902374117427026E-2</v>
      </c>
      <c r="T804">
        <f>(L804*0.78*1.07)*(1+0.2)*0.531*3.67</f>
        <v>0.12782055613148624</v>
      </c>
    </row>
    <row r="805" spans="1:20" hidden="1" x14ac:dyDescent="0.3">
      <c r="A805" s="26">
        <v>53003</v>
      </c>
      <c r="B805">
        <v>227</v>
      </c>
      <c r="C805" s="26" t="s">
        <v>211</v>
      </c>
      <c r="D805">
        <v>72</v>
      </c>
      <c r="E805" t="s">
        <v>220</v>
      </c>
      <c r="F805">
        <v>3</v>
      </c>
      <c r="G805">
        <v>10.7</v>
      </c>
      <c r="H805">
        <f t="shared" si="392"/>
        <v>0.107</v>
      </c>
      <c r="I805">
        <v>3.1</v>
      </c>
      <c r="J805">
        <v>1</v>
      </c>
      <c r="K805">
        <f t="shared" si="393"/>
        <v>8.9920445999999987E-3</v>
      </c>
      <c r="L805">
        <f t="shared" si="406"/>
        <v>1.8680656766952412E-2</v>
      </c>
      <c r="O805">
        <f>L805*0.78*1.07</f>
        <v>1.5590876137698485E-2</v>
      </c>
      <c r="Q805">
        <f t="shared" si="407"/>
        <v>8.2787552291178953E-3</v>
      </c>
      <c r="T805">
        <f>(L805*0.78*1.07)*(1+0.2)*0.531*3.67</f>
        <v>3.6459638029035214E-2</v>
      </c>
    </row>
    <row r="806" spans="1:20" hidden="1" x14ac:dyDescent="0.3">
      <c r="A806" s="26">
        <v>53003</v>
      </c>
      <c r="B806">
        <v>227</v>
      </c>
      <c r="C806" s="26" t="s">
        <v>211</v>
      </c>
      <c r="D806">
        <v>73</v>
      </c>
      <c r="E806" t="s">
        <v>220</v>
      </c>
      <c r="F806">
        <v>3</v>
      </c>
      <c r="G806">
        <v>15</v>
      </c>
      <c r="H806">
        <f t="shared" si="392"/>
        <v>0.15</v>
      </c>
      <c r="I806">
        <v>5</v>
      </c>
      <c r="J806">
        <v>1.9</v>
      </c>
      <c r="K806">
        <f t="shared" si="393"/>
        <v>1.76715E-2</v>
      </c>
      <c r="L806">
        <f t="shared" si="406"/>
        <v>5.2130745815959834E-2</v>
      </c>
      <c r="O806">
        <f>L806*0.78*1.07</f>
        <v>4.3508320458000085E-2</v>
      </c>
      <c r="Q806">
        <f t="shared" si="407"/>
        <v>2.3102918163198045E-2</v>
      </c>
      <c r="T806">
        <f>(L806*0.78*1.07)*(1+0.2)*0.531*3.67</f>
        <v>0.1017452515907242</v>
      </c>
    </row>
    <row r="807" spans="1:20" hidden="1" x14ac:dyDescent="0.3">
      <c r="A807" s="26">
        <v>53003</v>
      </c>
      <c r="B807">
        <v>227</v>
      </c>
      <c r="C807" s="26" t="s">
        <v>211</v>
      </c>
      <c r="D807">
        <v>74</v>
      </c>
      <c r="E807" t="s">
        <v>212</v>
      </c>
      <c r="F807">
        <v>1</v>
      </c>
      <c r="G807">
        <v>38</v>
      </c>
      <c r="H807">
        <f t="shared" si="392"/>
        <v>0.38</v>
      </c>
      <c r="I807">
        <v>14</v>
      </c>
      <c r="J807">
        <v>5.5</v>
      </c>
      <c r="K807">
        <f t="shared" si="393"/>
        <v>0.11341176</v>
      </c>
      <c r="L807">
        <f>0.000062*(G807^1.947206*I807^0.894551+0.000039*G807^2)</f>
        <v>0.78311889791017786</v>
      </c>
      <c r="O807">
        <f>L807*0.47*0.75</f>
        <v>0.27604941151333767</v>
      </c>
      <c r="Q807">
        <f>O807*0.52</f>
        <v>0.14354569398693559</v>
      </c>
      <c r="T807">
        <f>(L807*0.47*0.75)*(1+2)*0.52*3.67</f>
        <v>1.5804380907961608</v>
      </c>
    </row>
    <row r="808" spans="1:20" hidden="1" x14ac:dyDescent="0.3">
      <c r="A808" s="26">
        <v>53003</v>
      </c>
      <c r="B808">
        <v>227</v>
      </c>
      <c r="C808" s="26" t="s">
        <v>211</v>
      </c>
      <c r="D808">
        <v>75</v>
      </c>
      <c r="E808" t="s">
        <v>220</v>
      </c>
      <c r="F808">
        <v>3</v>
      </c>
      <c r="G808">
        <v>11.5</v>
      </c>
      <c r="H808">
        <f t="shared" si="392"/>
        <v>0.115</v>
      </c>
      <c r="I808">
        <v>3.9</v>
      </c>
      <c r="J808">
        <v>1.1000000000000001</v>
      </c>
      <c r="K808">
        <f t="shared" si="393"/>
        <v>1.0386915E-2</v>
      </c>
      <c r="L808">
        <f t="shared" ref="L808:L810" si="408">0.000084*(G808^1.894314*I808^0.808223+0.000031*G808^2)</f>
        <v>2.5780531465485049E-2</v>
      </c>
      <c r="O808">
        <f>L808*0.78*1.07</f>
        <v>2.1516431561093823E-2</v>
      </c>
      <c r="Q808">
        <f t="shared" ref="Q808:Q810" si="409">O808*0.531</f>
        <v>1.1425225158940821E-2</v>
      </c>
      <c r="T808">
        <f>(L808*0.78*1.07)*(1+0.2)*0.531*3.67</f>
        <v>5.0316691599975372E-2</v>
      </c>
    </row>
    <row r="809" spans="1:20" hidden="1" x14ac:dyDescent="0.3">
      <c r="A809" s="26">
        <v>53003</v>
      </c>
      <c r="B809">
        <v>227</v>
      </c>
      <c r="C809" s="26" t="s">
        <v>211</v>
      </c>
      <c r="D809">
        <v>76</v>
      </c>
      <c r="E809" t="s">
        <v>220</v>
      </c>
      <c r="F809">
        <v>5</v>
      </c>
      <c r="G809">
        <v>12.6</v>
      </c>
      <c r="H809">
        <f t="shared" si="392"/>
        <v>0.126</v>
      </c>
      <c r="I809">
        <v>4.5999999999999996</v>
      </c>
      <c r="J809">
        <v>2.7</v>
      </c>
      <c r="K809">
        <f t="shared" si="393"/>
        <v>1.2469010400000001E-2</v>
      </c>
      <c r="L809">
        <f t="shared" si="408"/>
        <v>3.5025783902291871E-2</v>
      </c>
      <c r="O809">
        <f>L809*0.78*1.07</f>
        <v>2.92325192448528E-2</v>
      </c>
      <c r="Q809">
        <f t="shared" si="409"/>
        <v>1.5522467719016837E-2</v>
      </c>
      <c r="T809">
        <f>(L809*0.78*1.07)*(1+0.2)*0.531*3.67</f>
        <v>6.8360947834550143E-2</v>
      </c>
    </row>
    <row r="810" spans="1:20" hidden="1" x14ac:dyDescent="0.3">
      <c r="A810" s="26">
        <v>53003</v>
      </c>
      <c r="B810">
        <v>227</v>
      </c>
      <c r="C810" s="26" t="s">
        <v>211</v>
      </c>
      <c r="D810">
        <v>77</v>
      </c>
      <c r="E810" t="s">
        <v>220</v>
      </c>
      <c r="F810">
        <v>3</v>
      </c>
      <c r="G810">
        <v>7.7</v>
      </c>
      <c r="H810">
        <f t="shared" si="392"/>
        <v>7.6999999999999999E-2</v>
      </c>
      <c r="I810">
        <v>1.5</v>
      </c>
      <c r="J810">
        <v>0.7</v>
      </c>
      <c r="K810">
        <f t="shared" si="393"/>
        <v>4.6566365999999998E-3</v>
      </c>
      <c r="L810">
        <f t="shared" si="408"/>
        <v>5.5706275161128624E-3</v>
      </c>
      <c r="O810">
        <f>L810*0.78*1.07</f>
        <v>4.6492457249477951E-3</v>
      </c>
      <c r="Q810">
        <f t="shared" si="409"/>
        <v>2.4687494799472795E-3</v>
      </c>
      <c r="T810">
        <f>(L810*0.78*1.07)*(1+0.2)*0.531*3.67</f>
        <v>1.0872372709687817E-2</v>
      </c>
    </row>
    <row r="811" spans="1:20" hidden="1" x14ac:dyDescent="0.3">
      <c r="A811" s="26">
        <v>53003</v>
      </c>
      <c r="B811">
        <v>227</v>
      </c>
      <c r="C811" s="26" t="s">
        <v>211</v>
      </c>
      <c r="D811">
        <v>78</v>
      </c>
      <c r="E811" t="s">
        <v>222</v>
      </c>
      <c r="F811">
        <v>3</v>
      </c>
      <c r="G811">
        <v>14.3</v>
      </c>
      <c r="H811">
        <f t="shared" si="392"/>
        <v>0.14300000000000002</v>
      </c>
      <c r="I811">
        <v>8.4</v>
      </c>
      <c r="J811">
        <v>4.7</v>
      </c>
      <c r="K811">
        <f t="shared" si="393"/>
        <v>1.6060644600000003E-2</v>
      </c>
      <c r="L811">
        <f>0.000081*(G811^1.922704*I811^0.783213+0.000032*G811^2)</f>
        <v>7.1410983671676309E-2</v>
      </c>
      <c r="O811">
        <f>L811*0.61*1.07</f>
        <v>4.6609949042503124E-2</v>
      </c>
      <c r="Q811">
        <f>O811*0.531</f>
        <v>2.474988294156916E-2</v>
      </c>
      <c r="T811">
        <f>(L811*0.61*1.07)*(1+0.2)*0.531*3.67</f>
        <v>0.10899848447467057</v>
      </c>
    </row>
    <row r="812" spans="1:20" hidden="1" x14ac:dyDescent="0.3">
      <c r="A812" s="26">
        <v>53003</v>
      </c>
      <c r="B812">
        <v>228</v>
      </c>
      <c r="C812" s="26" t="s">
        <v>211</v>
      </c>
      <c r="D812">
        <v>1</v>
      </c>
      <c r="E812" t="s">
        <v>215</v>
      </c>
      <c r="F812">
        <v>5</v>
      </c>
      <c r="G812">
        <v>21</v>
      </c>
      <c r="H812">
        <f t="shared" si="392"/>
        <v>0.21</v>
      </c>
      <c r="I812">
        <v>6.1</v>
      </c>
      <c r="J812">
        <v>2.1</v>
      </c>
      <c r="K812">
        <f t="shared" si="393"/>
        <v>3.4636139999999996E-2</v>
      </c>
      <c r="L812">
        <f>0.000064*(G812^1.958025*I812^0.883501+0.000045*G812^2)</f>
        <v>0.12273335252104983</v>
      </c>
      <c r="O812">
        <f>L812*0.44*0.75</f>
        <v>4.0502006331946443E-2</v>
      </c>
      <c r="Q812">
        <f>O812*0.52</f>
        <v>2.1061043292612151E-2</v>
      </c>
      <c r="T812">
        <f>(L812*0.44*0.75)*(1+0.2)*0.52*3.67</f>
        <v>9.2752834660663905E-2</v>
      </c>
    </row>
    <row r="813" spans="1:20" hidden="1" x14ac:dyDescent="0.3">
      <c r="A813" s="26">
        <v>53003</v>
      </c>
      <c r="B813">
        <v>228</v>
      </c>
      <c r="C813" s="26" t="s">
        <v>211</v>
      </c>
      <c r="D813">
        <v>2</v>
      </c>
      <c r="E813" t="s">
        <v>214</v>
      </c>
      <c r="F813">
        <v>3</v>
      </c>
      <c r="G813">
        <v>14.3</v>
      </c>
      <c r="H813">
        <f t="shared" si="392"/>
        <v>0.14300000000000002</v>
      </c>
      <c r="I813">
        <v>5</v>
      </c>
      <c r="J813">
        <v>1.7</v>
      </c>
      <c r="K813">
        <f>0.7854*H813^2</f>
        <v>1.6060644600000003E-2</v>
      </c>
      <c r="L813">
        <f>0.000081*(G813^1.864042*I813^0.850892+0.000027*G813^2)</f>
        <v>4.5376624065295412E-2</v>
      </c>
      <c r="O813">
        <f>L813*0.47*0.75</f>
        <v>1.5995259983016631E-2</v>
      </c>
      <c r="Q813">
        <f>O813*0.521</f>
        <v>8.3335304511516651E-3</v>
      </c>
      <c r="T813">
        <f>(L813*0.47*0.75)*(1+0.2)*0.521*3.67</f>
        <v>3.6700868106871933E-2</v>
      </c>
    </row>
    <row r="814" spans="1:20" hidden="1" x14ac:dyDescent="0.3">
      <c r="A814" s="26">
        <v>53003</v>
      </c>
      <c r="B814">
        <v>228</v>
      </c>
      <c r="C814" s="26" t="s">
        <v>211</v>
      </c>
      <c r="D814">
        <v>3</v>
      </c>
      <c r="E814" t="s">
        <v>219</v>
      </c>
      <c r="F814">
        <v>3</v>
      </c>
      <c r="G814">
        <v>11</v>
      </c>
      <c r="H814">
        <f t="shared" si="392"/>
        <v>0.11</v>
      </c>
      <c r="I814">
        <v>5</v>
      </c>
      <c r="J814">
        <v>1.3</v>
      </c>
      <c r="K814">
        <f t="shared" si="393"/>
        <v>9.503339999999999E-3</v>
      </c>
      <c r="L814">
        <f t="shared" ref="L814:L815" si="410">0.000084*(G814^1.894314*I814^0.808223+0.000034*G814^2)</f>
        <v>2.8968955969906004E-2</v>
      </c>
      <c r="O814">
        <f>L814*0.75*1.07</f>
        <v>2.3247587165849567E-2</v>
      </c>
      <c r="Q814">
        <f t="shared" ref="Q814:Q815" si="411">O814*0.531</f>
        <v>1.2344468785066121E-2</v>
      </c>
      <c r="T814">
        <f>(L814*0.75*1.07)*(1+0.2)*0.531*3.67</f>
        <v>5.436504052943119E-2</v>
      </c>
    </row>
    <row r="815" spans="1:20" hidden="1" x14ac:dyDescent="0.3">
      <c r="A815" s="26">
        <v>53003</v>
      </c>
      <c r="B815">
        <v>228</v>
      </c>
      <c r="C815" s="26" t="s">
        <v>211</v>
      </c>
      <c r="D815">
        <v>4</v>
      </c>
      <c r="E815" t="s">
        <v>219</v>
      </c>
      <c r="F815">
        <v>3</v>
      </c>
      <c r="G815">
        <v>12.2</v>
      </c>
      <c r="H815">
        <f t="shared" si="392"/>
        <v>0.122</v>
      </c>
      <c r="I815">
        <v>5.2</v>
      </c>
      <c r="J815">
        <v>1.7</v>
      </c>
      <c r="K815">
        <f t="shared" si="393"/>
        <v>1.1689893599999999E-2</v>
      </c>
      <c r="L815">
        <f t="shared" si="410"/>
        <v>3.6381564184581675E-2</v>
      </c>
      <c r="O815">
        <f>L815*0.75*1.07</f>
        <v>2.9196205258126797E-2</v>
      </c>
      <c r="Q815">
        <f t="shared" si="411"/>
        <v>1.5503184992065331E-2</v>
      </c>
      <c r="T815">
        <f>(L815*0.75*1.07)*(1+0.2)*0.531*3.67</f>
        <v>6.8276026705055698E-2</v>
      </c>
    </row>
    <row r="816" spans="1:20" hidden="1" x14ac:dyDescent="0.3">
      <c r="A816" s="26">
        <v>53003</v>
      </c>
      <c r="B816">
        <v>228</v>
      </c>
      <c r="C816" s="26" t="s">
        <v>211</v>
      </c>
      <c r="D816">
        <v>5</v>
      </c>
      <c r="E816" t="s">
        <v>212</v>
      </c>
      <c r="F816">
        <v>3</v>
      </c>
      <c r="G816">
        <v>7.8</v>
      </c>
      <c r="H816">
        <f t="shared" si="392"/>
        <v>7.8E-2</v>
      </c>
      <c r="I816">
        <v>4</v>
      </c>
      <c r="J816">
        <v>1.3</v>
      </c>
      <c r="K816">
        <f t="shared" si="393"/>
        <v>4.7783736E-3</v>
      </c>
      <c r="L816">
        <f>0.000062*(G816^1.947206*I816^0.894551+0.000039*G816^2)</f>
        <v>1.1696676590311605E-2</v>
      </c>
      <c r="O816">
        <f>L816*0.47*0.75</f>
        <v>4.1230784980848404E-3</v>
      </c>
      <c r="Q816">
        <f>O816*0.52</f>
        <v>2.1440008190041172E-3</v>
      </c>
      <c r="T816">
        <f>(L816*0.47*0.75)*(1+2)*0.52*3.67</f>
        <v>2.3605449017235328E-2</v>
      </c>
    </row>
    <row r="817" spans="1:20" hidden="1" x14ac:dyDescent="0.3">
      <c r="A817" s="26">
        <v>53003</v>
      </c>
      <c r="B817">
        <v>228</v>
      </c>
      <c r="C817" s="26" t="s">
        <v>211</v>
      </c>
      <c r="D817">
        <v>6</v>
      </c>
      <c r="E817" t="s">
        <v>219</v>
      </c>
      <c r="F817">
        <v>3</v>
      </c>
      <c r="G817">
        <v>11.5</v>
      </c>
      <c r="H817">
        <f t="shared" si="392"/>
        <v>0.115</v>
      </c>
      <c r="I817">
        <v>4</v>
      </c>
      <c r="J817">
        <v>2.1</v>
      </c>
      <c r="K817">
        <f t="shared" si="393"/>
        <v>1.0386915E-2</v>
      </c>
      <c r="L817">
        <f t="shared" ref="L817:L818" si="412">0.000084*(G817^1.894314*I817^0.808223+0.000034*G817^2)</f>
        <v>2.6313524417424485E-2</v>
      </c>
      <c r="O817">
        <f>L817*0.75*1.07</f>
        <v>2.1116603344983151E-2</v>
      </c>
      <c r="Q817">
        <f t="shared" ref="Q817:Q823" si="413">O817*0.531</f>
        <v>1.1212916376186054E-2</v>
      </c>
      <c r="T817">
        <f>(L817*0.75*1.07)*(1+0.2)*0.531*3.67</f>
        <v>4.9381683720723379E-2</v>
      </c>
    </row>
    <row r="818" spans="1:20" hidden="1" x14ac:dyDescent="0.3">
      <c r="A818" s="26">
        <v>53003</v>
      </c>
      <c r="B818">
        <v>228</v>
      </c>
      <c r="C818" s="26" t="s">
        <v>211</v>
      </c>
      <c r="D818">
        <v>7</v>
      </c>
      <c r="E818" t="s">
        <v>219</v>
      </c>
      <c r="F818">
        <v>5</v>
      </c>
      <c r="G818">
        <v>15</v>
      </c>
      <c r="H818">
        <f t="shared" si="392"/>
        <v>0.15</v>
      </c>
      <c r="I818">
        <v>5.0999999999999996</v>
      </c>
      <c r="J818">
        <v>3.1</v>
      </c>
      <c r="K818">
        <f t="shared" si="393"/>
        <v>1.76715E-2</v>
      </c>
      <c r="L818">
        <f t="shared" si="412"/>
        <v>5.2971855081174357E-2</v>
      </c>
      <c r="O818">
        <f>L818*0.75*1.07</f>
        <v>4.2509913702642427E-2</v>
      </c>
      <c r="Q818">
        <f t="shared" si="413"/>
        <v>2.2572764176103131E-2</v>
      </c>
      <c r="T818">
        <f>(L818*0.75*1.07)*(1+0.2)*0.531*3.67</f>
        <v>9.9410453431558174E-2</v>
      </c>
    </row>
    <row r="819" spans="1:20" hidden="1" x14ac:dyDescent="0.3">
      <c r="A819" s="26">
        <v>53003</v>
      </c>
      <c r="B819">
        <v>228</v>
      </c>
      <c r="C819" s="26" t="s">
        <v>211</v>
      </c>
      <c r="D819">
        <v>8</v>
      </c>
      <c r="E819" t="s">
        <v>220</v>
      </c>
      <c r="F819">
        <v>3</v>
      </c>
      <c r="G819">
        <v>13.8</v>
      </c>
      <c r="H819">
        <f t="shared" si="392"/>
        <v>0.13800000000000001</v>
      </c>
      <c r="I819">
        <v>4</v>
      </c>
      <c r="J819">
        <v>1.7</v>
      </c>
      <c r="K819">
        <f t="shared" si="393"/>
        <v>1.4957157600000002E-2</v>
      </c>
      <c r="L819">
        <f t="shared" ref="L819:L823" si="414">0.000084*(G819^1.894314*I819^0.808223+0.000031*G819^2)</f>
        <v>3.7168302289064252E-2</v>
      </c>
      <c r="O819">
        <f>L819*0.78*1.07</f>
        <v>3.1020665090453026E-2</v>
      </c>
      <c r="Q819">
        <f t="shared" si="413"/>
        <v>1.6471973163030559E-2</v>
      </c>
      <c r="T819">
        <f>(L819*0.78*1.07)*(1+0.2)*0.531*3.67</f>
        <v>7.2542569809986565E-2</v>
      </c>
    </row>
    <row r="820" spans="1:20" hidden="1" x14ac:dyDescent="0.3">
      <c r="A820" s="26">
        <v>53003</v>
      </c>
      <c r="B820">
        <v>228</v>
      </c>
      <c r="C820" s="26" t="s">
        <v>211</v>
      </c>
      <c r="D820">
        <v>9</v>
      </c>
      <c r="E820" t="s">
        <v>220</v>
      </c>
      <c r="F820">
        <v>3</v>
      </c>
      <c r="G820">
        <v>10</v>
      </c>
      <c r="H820">
        <f t="shared" si="392"/>
        <v>0.1</v>
      </c>
      <c r="I820">
        <v>2.6</v>
      </c>
      <c r="J820">
        <v>1.4</v>
      </c>
      <c r="K820">
        <f t="shared" si="393"/>
        <v>7.8540000000000016E-3</v>
      </c>
      <c r="L820">
        <f t="shared" si="414"/>
        <v>1.4255820660746961E-2</v>
      </c>
      <c r="O820">
        <f>L820*0.78*1.07</f>
        <v>1.1897907923459414E-2</v>
      </c>
      <c r="Q820">
        <f t="shared" si="413"/>
        <v>6.3177891073569496E-3</v>
      </c>
      <c r="T820">
        <f>(L820*0.78*1.07)*(1+0.2)*0.531*3.67</f>
        <v>2.7823543228800002E-2</v>
      </c>
    </row>
    <row r="821" spans="1:20" hidden="1" x14ac:dyDescent="0.3">
      <c r="A821" s="26">
        <v>53003</v>
      </c>
      <c r="B821">
        <v>228</v>
      </c>
      <c r="C821" s="26" t="s">
        <v>211</v>
      </c>
      <c r="D821">
        <v>10</v>
      </c>
      <c r="E821" t="s">
        <v>220</v>
      </c>
      <c r="F821">
        <v>3</v>
      </c>
      <c r="G821">
        <v>9</v>
      </c>
      <c r="H821">
        <f t="shared" si="392"/>
        <v>0.09</v>
      </c>
      <c r="I821">
        <v>4.0999999999999996</v>
      </c>
      <c r="J821">
        <v>1.8</v>
      </c>
      <c r="K821">
        <f t="shared" si="393"/>
        <v>6.3617399999999994E-3</v>
      </c>
      <c r="L821">
        <f t="shared" si="414"/>
        <v>1.6872742054986879E-2</v>
      </c>
      <c r="O821">
        <f>L821*0.78*1.07</f>
        <v>1.4081990519092051E-2</v>
      </c>
      <c r="Q821">
        <f t="shared" si="413"/>
        <v>7.4775369656378795E-3</v>
      </c>
      <c r="T821">
        <f>(L821*0.78*1.07)*(1+0.2)*0.531*3.67</f>
        <v>3.2931072796669215E-2</v>
      </c>
    </row>
    <row r="822" spans="1:20" hidden="1" x14ac:dyDescent="0.3">
      <c r="A822" s="26">
        <v>53003</v>
      </c>
      <c r="B822">
        <v>228</v>
      </c>
      <c r="C822" s="26" t="s">
        <v>211</v>
      </c>
      <c r="D822">
        <v>11</v>
      </c>
      <c r="E822" t="s">
        <v>220</v>
      </c>
      <c r="F822">
        <v>5</v>
      </c>
      <c r="G822">
        <v>12.8</v>
      </c>
      <c r="H822">
        <f t="shared" si="392"/>
        <v>0.128</v>
      </c>
      <c r="I822">
        <v>6.6</v>
      </c>
      <c r="J822">
        <v>2.4</v>
      </c>
      <c r="K822">
        <f t="shared" si="393"/>
        <v>1.2867993599999999E-2</v>
      </c>
      <c r="L822">
        <f t="shared" si="414"/>
        <v>4.8312635121654818E-2</v>
      </c>
      <c r="O822">
        <f>L822*0.78*1.07</f>
        <v>4.0321725272533117E-2</v>
      </c>
      <c r="Q822">
        <f t="shared" si="413"/>
        <v>2.1410836119715088E-2</v>
      </c>
      <c r="T822">
        <f>(L822*0.78*1.07)*(1+0.2)*0.531*3.67</f>
        <v>9.4293322271225236E-2</v>
      </c>
    </row>
    <row r="823" spans="1:20" hidden="1" x14ac:dyDescent="0.3">
      <c r="A823" s="26">
        <v>53003</v>
      </c>
      <c r="B823">
        <v>228</v>
      </c>
      <c r="C823" s="26" t="s">
        <v>211</v>
      </c>
      <c r="D823">
        <v>12</v>
      </c>
      <c r="E823" t="s">
        <v>220</v>
      </c>
      <c r="F823">
        <v>5</v>
      </c>
      <c r="G823">
        <v>21</v>
      </c>
      <c r="H823">
        <f t="shared" si="392"/>
        <v>0.21</v>
      </c>
      <c r="I823">
        <v>6.1</v>
      </c>
      <c r="J823">
        <v>1.4</v>
      </c>
      <c r="K823">
        <f t="shared" si="393"/>
        <v>3.4636139999999996E-2</v>
      </c>
      <c r="L823">
        <f t="shared" si="414"/>
        <v>0.1157987174377173</v>
      </c>
      <c r="O823">
        <f>L823*0.78*1.07</f>
        <v>9.6645609573518865E-2</v>
      </c>
      <c r="Q823">
        <f t="shared" si="413"/>
        <v>5.131881868353852E-2</v>
      </c>
      <c r="T823">
        <f>(L823*0.78*1.07)*(1+0.2)*0.531*3.67</f>
        <v>0.22600807748230362</v>
      </c>
    </row>
    <row r="824" spans="1:20" hidden="1" x14ac:dyDescent="0.3">
      <c r="A824" s="26">
        <v>53003</v>
      </c>
      <c r="B824">
        <v>228</v>
      </c>
      <c r="C824" s="26" t="s">
        <v>211</v>
      </c>
      <c r="D824">
        <v>13</v>
      </c>
      <c r="E824" t="s">
        <v>219</v>
      </c>
      <c r="F824">
        <v>3</v>
      </c>
      <c r="G824">
        <v>17.5</v>
      </c>
      <c r="H824">
        <f t="shared" si="392"/>
        <v>0.17499999999999999</v>
      </c>
      <c r="I824">
        <v>4</v>
      </c>
      <c r="J824">
        <v>1.7</v>
      </c>
      <c r="K824">
        <f t="shared" si="393"/>
        <v>2.4052874999999998E-2</v>
      </c>
      <c r="L824">
        <f>0.000084*(G824^1.894314*I824^0.808223+0.000034*G824^2)</f>
        <v>5.828930986360456E-2</v>
      </c>
      <c r="O824">
        <f>L824*0.75*1.07</f>
        <v>4.6777171165542662E-2</v>
      </c>
      <c r="Q824">
        <f>O824*0.531</f>
        <v>2.4838677888903156E-2</v>
      </c>
      <c r="T824">
        <f>(L824*0.75*1.07)*(1+0.2)*0.531*3.67</f>
        <v>0.10938953742272949</v>
      </c>
    </row>
    <row r="825" spans="1:20" hidden="1" x14ac:dyDescent="0.3">
      <c r="A825" s="26">
        <v>53003</v>
      </c>
      <c r="B825">
        <v>228</v>
      </c>
      <c r="C825" s="26" t="s">
        <v>211</v>
      </c>
      <c r="D825">
        <v>14</v>
      </c>
      <c r="E825" t="s">
        <v>220</v>
      </c>
      <c r="F825">
        <v>3</v>
      </c>
      <c r="G825">
        <v>11.3</v>
      </c>
      <c r="H825">
        <f t="shared" si="392"/>
        <v>0.113</v>
      </c>
      <c r="I825">
        <v>1.6</v>
      </c>
      <c r="J825">
        <v>1.1000000000000001</v>
      </c>
      <c r="K825">
        <f t="shared" si="393"/>
        <v>1.0028772600000001E-2</v>
      </c>
      <c r="L825">
        <f>0.000084*(G825^1.894314*I825^0.808223+0.000031*G825^2)</f>
        <v>1.2137434159152975E-2</v>
      </c>
      <c r="O825">
        <f>L825*0.78*1.07</f>
        <v>1.0129902549229075E-2</v>
      </c>
      <c r="Q825">
        <f>O825*0.531</f>
        <v>5.3789782536406393E-3</v>
      </c>
      <c r="T825">
        <f>(L825*0.78*1.07)*(1+0.2)*0.531*3.67</f>
        <v>2.3689020229033374E-2</v>
      </c>
    </row>
    <row r="826" spans="1:20" hidden="1" x14ac:dyDescent="0.3">
      <c r="A826" s="26"/>
      <c r="C826" s="26"/>
      <c r="K826"/>
    </row>
    <row r="827" spans="1:20" hidden="1" x14ac:dyDescent="0.3">
      <c r="A827" s="26"/>
      <c r="C827" s="26"/>
      <c r="K827"/>
    </row>
    <row r="828" spans="1:20" hidden="1" x14ac:dyDescent="0.3">
      <c r="A828" s="26">
        <v>53003</v>
      </c>
      <c r="B828">
        <v>228</v>
      </c>
      <c r="C828" s="26" t="s">
        <v>211</v>
      </c>
      <c r="D828">
        <v>17</v>
      </c>
      <c r="E828" t="s">
        <v>220</v>
      </c>
      <c r="F828">
        <v>7</v>
      </c>
      <c r="G828">
        <v>9.1999999999999993</v>
      </c>
      <c r="H828">
        <f t="shared" si="392"/>
        <v>9.1999999999999998E-2</v>
      </c>
      <c r="I828">
        <v>3</v>
      </c>
      <c r="J828">
        <v>0</v>
      </c>
      <c r="K828">
        <f t="shared" si="393"/>
        <v>6.6476255999999992E-3</v>
      </c>
      <c r="L828">
        <f t="shared" ref="L828:L830" si="415">0.000084*(G828^1.894314*I828^0.808223+0.000031*G828^2)</f>
        <v>1.3665434247264846E-2</v>
      </c>
      <c r="O828">
        <f>L828*0.78*1.07</f>
        <v>1.1405171422767242E-2</v>
      </c>
      <c r="Q828">
        <f t="shared" ref="Q828:Q830" si="416">O828*0.531</f>
        <v>6.0561460254894058E-3</v>
      </c>
      <c r="T828">
        <f>(L828*0.78*1.07)*(1+0.2)*0.531*3.67</f>
        <v>2.6671267096255342E-2</v>
      </c>
    </row>
    <row r="829" spans="1:20" hidden="1" x14ac:dyDescent="0.3">
      <c r="A829" s="26">
        <v>53003</v>
      </c>
      <c r="B829">
        <v>228</v>
      </c>
      <c r="C829" s="26" t="s">
        <v>211</v>
      </c>
      <c r="D829">
        <v>18</v>
      </c>
      <c r="E829" t="s">
        <v>220</v>
      </c>
      <c r="F829">
        <v>3</v>
      </c>
      <c r="G829">
        <v>19</v>
      </c>
      <c r="H829">
        <f t="shared" si="392"/>
        <v>0.19</v>
      </c>
      <c r="I829">
        <v>5.6</v>
      </c>
      <c r="J829">
        <v>2.5</v>
      </c>
      <c r="K829">
        <f t="shared" si="393"/>
        <v>2.835294E-2</v>
      </c>
      <c r="L829">
        <f t="shared" si="415"/>
        <v>8.9402049146252757E-2</v>
      </c>
      <c r="O829">
        <f>L829*0.78*1.07</f>
        <v>7.4614950217462547E-2</v>
      </c>
      <c r="Q829">
        <f t="shared" si="416"/>
        <v>3.9620538565472617E-2</v>
      </c>
      <c r="T829">
        <f>(L829*0.78*1.07)*(1+0.2)*0.531*3.67</f>
        <v>0.17448885184234139</v>
      </c>
    </row>
    <row r="830" spans="1:20" hidden="1" x14ac:dyDescent="0.3">
      <c r="A830" s="26">
        <v>53003</v>
      </c>
      <c r="B830">
        <v>228</v>
      </c>
      <c r="C830" s="26" t="s">
        <v>211</v>
      </c>
      <c r="D830">
        <v>19</v>
      </c>
      <c r="E830" t="s">
        <v>220</v>
      </c>
      <c r="F830">
        <v>5</v>
      </c>
      <c r="G830">
        <v>24.5</v>
      </c>
      <c r="H830">
        <f t="shared" si="392"/>
        <v>0.245</v>
      </c>
      <c r="I830">
        <v>8.4</v>
      </c>
      <c r="J830">
        <v>4</v>
      </c>
      <c r="K830">
        <f t="shared" si="393"/>
        <v>4.7143634999999996E-2</v>
      </c>
      <c r="L830">
        <f t="shared" si="415"/>
        <v>0.20082751090663309</v>
      </c>
      <c r="O830">
        <f>L830*0.78*1.07</f>
        <v>0.167610640602676</v>
      </c>
      <c r="Q830">
        <f t="shared" si="416"/>
        <v>8.9001250160020959E-2</v>
      </c>
      <c r="T830">
        <f>(L830*0.78*1.07)*(1+0.2)*0.531*3.67</f>
        <v>0.39196150570473232</v>
      </c>
    </row>
    <row r="831" spans="1:20" hidden="1" x14ac:dyDescent="0.3">
      <c r="A831" s="26"/>
      <c r="C831" s="26"/>
      <c r="K831"/>
    </row>
    <row r="832" spans="1:20" hidden="1" x14ac:dyDescent="0.3">
      <c r="A832" s="26">
        <v>53003</v>
      </c>
      <c r="B832">
        <v>228</v>
      </c>
      <c r="C832" s="26" t="s">
        <v>211</v>
      </c>
      <c r="D832">
        <v>21</v>
      </c>
      <c r="E832" t="s">
        <v>219</v>
      </c>
      <c r="F832">
        <v>3</v>
      </c>
      <c r="G832">
        <v>14</v>
      </c>
      <c r="H832">
        <f t="shared" si="392"/>
        <v>0.14000000000000001</v>
      </c>
      <c r="I832">
        <v>3.8</v>
      </c>
      <c r="J832">
        <v>2.1</v>
      </c>
      <c r="K832">
        <f t="shared" si="393"/>
        <v>1.5393840000000002E-2</v>
      </c>
      <c r="L832">
        <f>0.000084*(G832^1.894314*I832^0.808223+0.000034*G832^2)</f>
        <v>3.6644326323632313E-2</v>
      </c>
      <c r="O832">
        <f>L832*0.75*1.07</f>
        <v>2.9407071874714932E-2</v>
      </c>
      <c r="Q832">
        <f>O832*0.531</f>
        <v>1.561515516547363E-2</v>
      </c>
      <c r="T832">
        <f>(L832*0.75*1.07)*(1+0.2)*0.531*3.67</f>
        <v>6.876914334874587E-2</v>
      </c>
    </row>
    <row r="833" spans="1:20" hidden="1" x14ac:dyDescent="0.3">
      <c r="A833" s="26">
        <v>53003</v>
      </c>
      <c r="B833">
        <v>228</v>
      </c>
      <c r="C833" s="26" t="s">
        <v>211</v>
      </c>
      <c r="D833">
        <v>22</v>
      </c>
      <c r="E833" t="s">
        <v>220</v>
      </c>
      <c r="F833">
        <v>5</v>
      </c>
      <c r="G833">
        <v>15</v>
      </c>
      <c r="H833">
        <f t="shared" si="392"/>
        <v>0.15</v>
      </c>
      <c r="I833">
        <v>7.4</v>
      </c>
      <c r="J833">
        <v>3.5</v>
      </c>
      <c r="K833">
        <f t="shared" si="393"/>
        <v>1.76715E-2</v>
      </c>
      <c r="L833">
        <f>0.000084*(G833^1.894314*I833^0.808223+0.000031*G833^2)</f>
        <v>7.1565226006642779E-2</v>
      </c>
      <c r="O833">
        <f>L833*0.78*1.07</f>
        <v>5.9728337625144068E-2</v>
      </c>
      <c r="Q833">
        <f>O833*0.531</f>
        <v>3.1715747278951503E-2</v>
      </c>
      <c r="T833">
        <f>(L833*0.78*1.07)*(1+0.2)*0.531*3.67</f>
        <v>0.13967615101650238</v>
      </c>
    </row>
    <row r="834" spans="1:20" hidden="1" x14ac:dyDescent="0.3">
      <c r="A834" s="26">
        <v>53003</v>
      </c>
      <c r="B834">
        <v>228</v>
      </c>
      <c r="C834" s="26" t="s">
        <v>211</v>
      </c>
      <c r="D834">
        <v>23</v>
      </c>
      <c r="E834" t="s">
        <v>219</v>
      </c>
      <c r="F834">
        <v>3</v>
      </c>
      <c r="G834">
        <v>9</v>
      </c>
      <c r="H834">
        <f t="shared" ref="H834:H897" si="417">G834/100</f>
        <v>0.09</v>
      </c>
      <c r="I834">
        <v>2.6</v>
      </c>
      <c r="J834">
        <v>0.8</v>
      </c>
      <c r="K834">
        <f t="shared" ref="K834:K897" si="418">0.7854*H834^2</f>
        <v>6.3617399999999994E-3</v>
      </c>
      <c r="L834">
        <f>0.000084*(G834^1.894314*I834^0.808223+0.000034*G834^2)</f>
        <v>1.1676531080232401E-2</v>
      </c>
      <c r="O834">
        <f>L834*0.75*1.07</f>
        <v>9.3704161918865027E-3</v>
      </c>
      <c r="Q834">
        <f>O834*0.531</f>
        <v>4.9756909978917333E-3</v>
      </c>
      <c r="T834">
        <f>(L834*0.75*1.07)*(1+0.2)*0.531*3.67</f>
        <v>2.1912943154715193E-2</v>
      </c>
    </row>
    <row r="835" spans="1:20" hidden="1" x14ac:dyDescent="0.3">
      <c r="A835" s="26">
        <v>53003</v>
      </c>
      <c r="B835">
        <v>228</v>
      </c>
      <c r="C835" s="26" t="s">
        <v>211</v>
      </c>
      <c r="D835">
        <v>24</v>
      </c>
      <c r="E835" t="s">
        <v>220</v>
      </c>
      <c r="F835">
        <v>5</v>
      </c>
      <c r="G835">
        <v>16.2</v>
      </c>
      <c r="H835">
        <f t="shared" si="417"/>
        <v>0.16200000000000001</v>
      </c>
      <c r="I835">
        <v>6.6</v>
      </c>
      <c r="J835">
        <v>3</v>
      </c>
      <c r="K835">
        <f t="shared" si="418"/>
        <v>2.0612037600000001E-2</v>
      </c>
      <c r="L835">
        <f t="shared" ref="L835:L838" si="419">0.000084*(G835^1.894314*I835^0.808223+0.000031*G835^2)</f>
        <v>7.5484659682254068E-2</v>
      </c>
      <c r="O835">
        <f>L835*0.78*1.07</f>
        <v>6.2999496970809254E-2</v>
      </c>
      <c r="Q835">
        <f t="shared" ref="Q835:Q838" si="420">O835*0.531</f>
        <v>3.3452732891499713E-2</v>
      </c>
      <c r="T835">
        <f>(L835*0.78*1.07)*(1+0.2)*0.531*3.67</f>
        <v>0.14732583565416477</v>
      </c>
    </row>
    <row r="836" spans="1:20" hidden="1" x14ac:dyDescent="0.3">
      <c r="A836" s="26">
        <v>53003</v>
      </c>
      <c r="B836">
        <v>228</v>
      </c>
      <c r="C836" s="26" t="s">
        <v>211</v>
      </c>
      <c r="D836">
        <v>25</v>
      </c>
      <c r="E836" t="s">
        <v>220</v>
      </c>
      <c r="F836">
        <v>5</v>
      </c>
      <c r="G836">
        <v>23</v>
      </c>
      <c r="H836">
        <f t="shared" si="417"/>
        <v>0.23</v>
      </c>
      <c r="I836">
        <v>6.5</v>
      </c>
      <c r="J836">
        <v>3.1</v>
      </c>
      <c r="K836">
        <f t="shared" si="418"/>
        <v>4.154766E-2</v>
      </c>
      <c r="L836">
        <f t="shared" si="419"/>
        <v>0.14482341788140249</v>
      </c>
      <c r="O836">
        <f>L836*0.78*1.07</f>
        <v>0.12086962456381853</v>
      </c>
      <c r="Q836">
        <f t="shared" si="420"/>
        <v>6.4181770643387648E-2</v>
      </c>
      <c r="T836">
        <f>(L836*0.78*1.07)*(1+0.2)*0.531*3.67</f>
        <v>0.28265651791347918</v>
      </c>
    </row>
    <row r="837" spans="1:20" hidden="1" x14ac:dyDescent="0.3">
      <c r="A837" s="26">
        <v>53003</v>
      </c>
      <c r="B837">
        <v>228</v>
      </c>
      <c r="C837" s="26" t="s">
        <v>211</v>
      </c>
      <c r="D837">
        <v>26</v>
      </c>
      <c r="E837" t="s">
        <v>220</v>
      </c>
      <c r="F837">
        <v>3</v>
      </c>
      <c r="G837">
        <v>10</v>
      </c>
      <c r="H837">
        <f t="shared" si="417"/>
        <v>0.1</v>
      </c>
      <c r="I837">
        <v>2.7</v>
      </c>
      <c r="J837">
        <v>1.1000000000000001</v>
      </c>
      <c r="K837">
        <f t="shared" si="418"/>
        <v>7.8540000000000016E-3</v>
      </c>
      <c r="L837">
        <f t="shared" si="419"/>
        <v>1.4697352023209584E-2</v>
      </c>
      <c r="O837">
        <f>L837*0.78*1.07</f>
        <v>1.226640999857072E-2</v>
      </c>
      <c r="Q837">
        <f t="shared" si="420"/>
        <v>6.5134637092410528E-3</v>
      </c>
      <c r="T837">
        <f>(L837*0.78*1.07)*(1+0.2)*0.531*3.67</f>
        <v>2.8685294175497592E-2</v>
      </c>
    </row>
    <row r="838" spans="1:20" hidden="1" x14ac:dyDescent="0.3">
      <c r="A838" s="26">
        <v>53003</v>
      </c>
      <c r="B838">
        <v>228</v>
      </c>
      <c r="C838" s="26" t="s">
        <v>211</v>
      </c>
      <c r="D838">
        <v>27</v>
      </c>
      <c r="E838" t="s">
        <v>220</v>
      </c>
      <c r="F838">
        <v>3</v>
      </c>
      <c r="G838">
        <v>9</v>
      </c>
      <c r="H838">
        <f t="shared" si="417"/>
        <v>0.09</v>
      </c>
      <c r="I838">
        <v>2.6</v>
      </c>
      <c r="J838">
        <v>1</v>
      </c>
      <c r="K838">
        <f t="shared" si="418"/>
        <v>6.3617399999999994E-3</v>
      </c>
      <c r="L838">
        <f t="shared" si="419"/>
        <v>1.1676510668232399E-2</v>
      </c>
      <c r="O838">
        <f>L838*0.78*1.07</f>
        <v>9.7452158037067606E-3</v>
      </c>
      <c r="Q838">
        <f t="shared" si="420"/>
        <v>5.1747095917682902E-3</v>
      </c>
      <c r="T838">
        <f>(L838*0.78*1.07)*(1+0.2)*0.531*3.67</f>
        <v>2.278942104214755E-2</v>
      </c>
    </row>
    <row r="839" spans="1:20" hidden="1" x14ac:dyDescent="0.3">
      <c r="A839" s="26">
        <v>53003</v>
      </c>
      <c r="B839">
        <v>228</v>
      </c>
      <c r="C839" s="26" t="s">
        <v>211</v>
      </c>
      <c r="D839">
        <v>28</v>
      </c>
      <c r="E839" t="s">
        <v>214</v>
      </c>
      <c r="F839">
        <v>3</v>
      </c>
      <c r="G839">
        <v>7.7</v>
      </c>
      <c r="H839">
        <f t="shared" si="417"/>
        <v>7.6999999999999999E-2</v>
      </c>
      <c r="I839">
        <v>2.2999999999999998</v>
      </c>
      <c r="J839">
        <v>0.7</v>
      </c>
      <c r="K839">
        <f>0.7854*H839^2</f>
        <v>4.6566365999999998E-3</v>
      </c>
      <c r="L839">
        <f>0.000081*(G839^1.864042*I839^0.850892+0.000027*G839^2)</f>
        <v>7.3916246263171816E-3</v>
      </c>
      <c r="O839">
        <f>L839*0.47*0.75</f>
        <v>2.6055476807768062E-3</v>
      </c>
      <c r="Q839">
        <f>O839*0.521</f>
        <v>1.3574903416847162E-3</v>
      </c>
      <c r="T839">
        <f>(L839*0.47*0.75)*(1+0.2)*0.521*3.67</f>
        <v>5.9783874647794891E-3</v>
      </c>
    </row>
    <row r="840" spans="1:20" hidden="1" x14ac:dyDescent="0.3">
      <c r="A840" s="26">
        <v>53003</v>
      </c>
      <c r="B840">
        <v>228</v>
      </c>
      <c r="C840" s="26" t="s">
        <v>211</v>
      </c>
      <c r="D840">
        <v>29</v>
      </c>
      <c r="E840" t="s">
        <v>220</v>
      </c>
      <c r="F840">
        <v>5</v>
      </c>
      <c r="G840">
        <v>19.5</v>
      </c>
      <c r="H840">
        <f t="shared" si="417"/>
        <v>0.19500000000000001</v>
      </c>
      <c r="I840">
        <v>7</v>
      </c>
      <c r="J840">
        <v>4</v>
      </c>
      <c r="K840">
        <f t="shared" si="418"/>
        <v>2.9864835000000003E-2</v>
      </c>
      <c r="L840">
        <f t="shared" ref="L840:L842" si="421">0.000084*(G840^1.894314*I840^0.808223+0.000031*G840^2)</f>
        <v>0.11247122037217513</v>
      </c>
      <c r="O840">
        <f>L840*0.78*1.07</f>
        <v>9.386848052261737E-2</v>
      </c>
      <c r="Q840">
        <f t="shared" ref="Q840:Q842" si="422">O840*0.531</f>
        <v>4.9844163157509828E-2</v>
      </c>
      <c r="T840">
        <f>(L840*0.78*1.07)*(1+0.2)*0.531*3.67</f>
        <v>0.21951369454567327</v>
      </c>
    </row>
    <row r="841" spans="1:20" hidden="1" x14ac:dyDescent="0.3">
      <c r="A841" s="26">
        <v>53003</v>
      </c>
      <c r="B841">
        <v>228</v>
      </c>
      <c r="C841" s="26" t="s">
        <v>211</v>
      </c>
      <c r="D841">
        <v>30</v>
      </c>
      <c r="E841" t="s">
        <v>220</v>
      </c>
      <c r="F841">
        <v>1</v>
      </c>
      <c r="G841">
        <v>36</v>
      </c>
      <c r="H841">
        <f t="shared" si="417"/>
        <v>0.36</v>
      </c>
      <c r="I841">
        <v>8.1</v>
      </c>
      <c r="J841">
        <v>1.5</v>
      </c>
      <c r="K841">
        <f t="shared" si="418"/>
        <v>0.10178783999999999</v>
      </c>
      <c r="L841">
        <f t="shared" si="421"/>
        <v>0.40426581104271136</v>
      </c>
      <c r="O841">
        <f>L841*0.78*1.07</f>
        <v>0.3374002458962469</v>
      </c>
      <c r="Q841">
        <f t="shared" si="422"/>
        <v>0.17915953057090711</v>
      </c>
      <c r="T841">
        <f>(L841*0.78*1.07)*(1+0.2)*0.531*3.67</f>
        <v>0.78901857263427488</v>
      </c>
    </row>
    <row r="842" spans="1:20" hidden="1" x14ac:dyDescent="0.3">
      <c r="A842" s="26">
        <v>53003</v>
      </c>
      <c r="B842">
        <v>228</v>
      </c>
      <c r="C842" s="26" t="s">
        <v>211</v>
      </c>
      <c r="D842">
        <v>31</v>
      </c>
      <c r="E842" t="s">
        <v>220</v>
      </c>
      <c r="F842">
        <v>3</v>
      </c>
      <c r="G842">
        <v>7.5</v>
      </c>
      <c r="H842">
        <f t="shared" si="417"/>
        <v>7.4999999999999997E-2</v>
      </c>
      <c r="I842">
        <v>3.4</v>
      </c>
      <c r="J842">
        <v>1.3</v>
      </c>
      <c r="K842">
        <f t="shared" si="418"/>
        <v>4.4178749999999999E-3</v>
      </c>
      <c r="L842">
        <f t="shared" si="421"/>
        <v>1.0267855976645006E-2</v>
      </c>
      <c r="O842">
        <f>L842*0.78*1.07</f>
        <v>8.5695525981079219E-3</v>
      </c>
      <c r="Q842">
        <f t="shared" si="422"/>
        <v>4.5504324295953065E-3</v>
      </c>
      <c r="T842">
        <f>(L842*0.78*1.07)*(1+0.2)*0.531*3.67</f>
        <v>2.0040104419937733E-2</v>
      </c>
    </row>
    <row r="843" spans="1:20" hidden="1" x14ac:dyDescent="0.3">
      <c r="A843" s="26">
        <v>53003</v>
      </c>
      <c r="B843">
        <v>228</v>
      </c>
      <c r="C843" s="26" t="s">
        <v>211</v>
      </c>
      <c r="D843">
        <v>32</v>
      </c>
      <c r="E843" t="s">
        <v>214</v>
      </c>
      <c r="F843">
        <v>3</v>
      </c>
      <c r="G843">
        <v>10.5</v>
      </c>
      <c r="H843">
        <f t="shared" si="417"/>
        <v>0.105</v>
      </c>
      <c r="I843">
        <v>3.6</v>
      </c>
      <c r="J843">
        <v>1</v>
      </c>
      <c r="K843">
        <f>0.7854*H843^2</f>
        <v>8.659034999999999E-3</v>
      </c>
      <c r="L843">
        <f>0.000081*(G843^1.864042*I843^0.850892+0.000027*G843^2)</f>
        <v>1.92922791650488E-2</v>
      </c>
      <c r="O843">
        <f>L843*0.47*0.75</f>
        <v>6.8005284056797018E-3</v>
      </c>
      <c r="Q843">
        <f>O843*0.521</f>
        <v>3.5430752993591249E-3</v>
      </c>
      <c r="T843">
        <f>(L843*0.47*0.75)*(1+0.2)*0.521*3.67</f>
        <v>1.5603703618377584E-2</v>
      </c>
    </row>
    <row r="844" spans="1:20" hidden="1" x14ac:dyDescent="0.3">
      <c r="A844" s="26">
        <v>53003</v>
      </c>
      <c r="B844">
        <v>228</v>
      </c>
      <c r="C844" s="26" t="s">
        <v>211</v>
      </c>
      <c r="D844">
        <v>33</v>
      </c>
      <c r="E844" t="s">
        <v>220</v>
      </c>
      <c r="F844">
        <v>3</v>
      </c>
      <c r="G844">
        <v>16</v>
      </c>
      <c r="H844">
        <f t="shared" si="417"/>
        <v>0.16</v>
      </c>
      <c r="I844">
        <v>3.8</v>
      </c>
      <c r="J844">
        <v>1.5</v>
      </c>
      <c r="K844">
        <f t="shared" si="418"/>
        <v>2.0106240000000001E-2</v>
      </c>
      <c r="L844">
        <f t="shared" ref="L844:L846" si="423">0.000084*(G844^1.894314*I844^0.808223+0.000031*G844^2)</f>
        <v>4.7191219413796164E-2</v>
      </c>
      <c r="O844">
        <f>L844*0.78*1.07</f>
        <v>3.9385791722754283E-2</v>
      </c>
      <c r="Q844">
        <f t="shared" ref="Q844:Q846" si="424">O844*0.531</f>
        <v>2.0913855404782525E-2</v>
      </c>
      <c r="T844">
        <f>(L844*0.78*1.07)*(1+0.2)*0.531*3.67</f>
        <v>9.2104619202662233E-2</v>
      </c>
    </row>
    <row r="845" spans="1:20" hidden="1" x14ac:dyDescent="0.3">
      <c r="A845" s="26">
        <v>53003</v>
      </c>
      <c r="B845">
        <v>228</v>
      </c>
      <c r="C845" s="26" t="s">
        <v>211</v>
      </c>
      <c r="D845">
        <v>34</v>
      </c>
      <c r="E845" t="s">
        <v>220</v>
      </c>
      <c r="F845">
        <v>3</v>
      </c>
      <c r="G845">
        <v>8.6</v>
      </c>
      <c r="H845">
        <f t="shared" si="417"/>
        <v>8.5999999999999993E-2</v>
      </c>
      <c r="I845">
        <v>2.6</v>
      </c>
      <c r="J845">
        <v>1.3</v>
      </c>
      <c r="K845">
        <f t="shared" si="418"/>
        <v>5.8088183999999987E-3</v>
      </c>
      <c r="L845">
        <f t="shared" si="423"/>
        <v>1.0713012138449969E-2</v>
      </c>
      <c r="O845">
        <f>L845*0.78*1.07</f>
        <v>8.9410799307503442E-3</v>
      </c>
      <c r="Q845">
        <f t="shared" si="424"/>
        <v>4.7477134432284329E-3</v>
      </c>
      <c r="T845">
        <f>(L845*0.78*1.07)*(1+0.2)*0.531*3.67</f>
        <v>2.0908930003978018E-2</v>
      </c>
    </row>
    <row r="846" spans="1:20" hidden="1" x14ac:dyDescent="0.3">
      <c r="A846" s="26">
        <v>53003</v>
      </c>
      <c r="B846">
        <v>228</v>
      </c>
      <c r="C846" s="26" t="s">
        <v>211</v>
      </c>
      <c r="D846">
        <v>35</v>
      </c>
      <c r="E846" t="s">
        <v>220</v>
      </c>
      <c r="F846">
        <v>3</v>
      </c>
      <c r="G846">
        <v>13.3</v>
      </c>
      <c r="H846">
        <f t="shared" si="417"/>
        <v>0.13300000000000001</v>
      </c>
      <c r="I846">
        <v>4</v>
      </c>
      <c r="J846">
        <v>1.9</v>
      </c>
      <c r="K846">
        <f t="shared" si="418"/>
        <v>1.3892940600000002E-2</v>
      </c>
      <c r="L846">
        <f t="shared" si="423"/>
        <v>3.465865362206267E-2</v>
      </c>
      <c r="O846">
        <f>L846*0.78*1.07</f>
        <v>2.8926112312973505E-2</v>
      </c>
      <c r="Q846">
        <f t="shared" si="424"/>
        <v>1.5359765638188931E-2</v>
      </c>
      <c r="T846">
        <f>(L846*0.78*1.07)*(1+0.2)*0.531*3.67</f>
        <v>6.7644407870584053E-2</v>
      </c>
    </row>
    <row r="847" spans="1:20" hidden="1" x14ac:dyDescent="0.3">
      <c r="A847" s="26">
        <v>53003</v>
      </c>
      <c r="B847">
        <v>228</v>
      </c>
      <c r="C847" s="26" t="s">
        <v>211</v>
      </c>
      <c r="D847">
        <v>36</v>
      </c>
      <c r="E847" t="s">
        <v>217</v>
      </c>
      <c r="F847">
        <v>5</v>
      </c>
      <c r="G847">
        <v>21.2</v>
      </c>
      <c r="H847">
        <f t="shared" si="417"/>
        <v>0.21199999999999999</v>
      </c>
      <c r="I847">
        <v>7</v>
      </c>
      <c r="J847">
        <v>3.8</v>
      </c>
      <c r="K847">
        <f t="shared" si="418"/>
        <v>3.5299017599999996E-2</v>
      </c>
      <c r="L847">
        <f>0.000059*(G847^1.965295*I847^0.892133+0.000019*G847^2)</f>
        <v>0.13534266189968938</v>
      </c>
      <c r="O847">
        <f>L847*0.47*0.75</f>
        <v>4.7708288319640503E-2</v>
      </c>
      <c r="Q847">
        <f>O847*0.52</f>
        <v>2.4808309926213062E-2</v>
      </c>
      <c r="T847">
        <f>(L847*0.47*0.75)*(1+0.2)*0.52*3.67</f>
        <v>0.10925579691504231</v>
      </c>
    </row>
    <row r="848" spans="1:20" hidden="1" x14ac:dyDescent="0.3">
      <c r="A848" s="26">
        <v>53003</v>
      </c>
      <c r="B848">
        <v>228</v>
      </c>
      <c r="C848" s="26" t="s">
        <v>211</v>
      </c>
      <c r="D848">
        <v>37</v>
      </c>
      <c r="E848" t="s">
        <v>220</v>
      </c>
      <c r="F848">
        <v>5</v>
      </c>
      <c r="G848">
        <v>30</v>
      </c>
      <c r="H848">
        <f t="shared" si="417"/>
        <v>0.3</v>
      </c>
      <c r="I848">
        <v>6.1</v>
      </c>
      <c r="J848">
        <v>1.7</v>
      </c>
      <c r="K848">
        <f t="shared" si="418"/>
        <v>7.0685999999999999E-2</v>
      </c>
      <c r="L848">
        <f t="shared" ref="L848:L851" si="425">0.000084*(G848^1.894314*I848^0.808223+0.000031*G848^2)</f>
        <v>0.2275814531465398</v>
      </c>
      <c r="O848">
        <f>L848*0.78*1.07</f>
        <v>0.18993948079610212</v>
      </c>
      <c r="Q848">
        <f t="shared" ref="Q848:Q851" si="426">O848*0.531</f>
        <v>0.10085786430273024</v>
      </c>
      <c r="T848">
        <f>(L848*0.78*1.07)*(1+0.2)*0.531*3.67</f>
        <v>0.44417803438922393</v>
      </c>
    </row>
    <row r="849" spans="1:20" hidden="1" x14ac:dyDescent="0.3">
      <c r="A849" s="26">
        <v>53003</v>
      </c>
      <c r="B849">
        <v>228</v>
      </c>
      <c r="C849" s="26" t="s">
        <v>211</v>
      </c>
      <c r="D849">
        <v>38</v>
      </c>
      <c r="E849" t="s">
        <v>220</v>
      </c>
      <c r="F849">
        <v>3</v>
      </c>
      <c r="G849">
        <v>13.1</v>
      </c>
      <c r="H849">
        <f t="shared" si="417"/>
        <v>0.13100000000000001</v>
      </c>
      <c r="I849">
        <v>4</v>
      </c>
      <c r="J849">
        <v>1.7</v>
      </c>
      <c r="K849">
        <f t="shared" si="418"/>
        <v>1.3478249400000001E-2</v>
      </c>
      <c r="L849">
        <f t="shared" si="425"/>
        <v>3.3678011295893283E-2</v>
      </c>
      <c r="O849">
        <f>L849*0.78*1.07</f>
        <v>2.8107668227552535E-2</v>
      </c>
      <c r="Q849">
        <f t="shared" si="426"/>
        <v>1.4925171828830396E-2</v>
      </c>
      <c r="T849">
        <f>(L849*0.78*1.07)*(1+0.2)*0.531*3.67</f>
        <v>6.5730456734169065E-2</v>
      </c>
    </row>
    <row r="850" spans="1:20" hidden="1" x14ac:dyDescent="0.3">
      <c r="A850" s="26">
        <v>53003</v>
      </c>
      <c r="B850">
        <v>228</v>
      </c>
      <c r="C850" s="26" t="s">
        <v>211</v>
      </c>
      <c r="D850">
        <v>39</v>
      </c>
      <c r="E850" t="s">
        <v>220</v>
      </c>
      <c r="F850">
        <v>7</v>
      </c>
      <c r="G850">
        <v>12.2</v>
      </c>
      <c r="H850">
        <f t="shared" si="417"/>
        <v>0.122</v>
      </c>
      <c r="I850">
        <v>4</v>
      </c>
      <c r="J850">
        <v>0</v>
      </c>
      <c r="K850">
        <f t="shared" si="418"/>
        <v>1.1689893599999999E-2</v>
      </c>
      <c r="L850">
        <f t="shared" si="425"/>
        <v>2.9430007597136432E-2</v>
      </c>
      <c r="O850">
        <f>L850*0.78*1.07</f>
        <v>2.4562284340570069E-2</v>
      </c>
      <c r="Q850">
        <f t="shared" si="426"/>
        <v>1.3042572984842708E-2</v>
      </c>
      <c r="T850">
        <f>(L850*0.78*1.07)*(1+0.2)*0.531*3.67</f>
        <v>5.7439491425247284E-2</v>
      </c>
    </row>
    <row r="851" spans="1:20" hidden="1" x14ac:dyDescent="0.3">
      <c r="A851" s="26">
        <v>53003</v>
      </c>
      <c r="B851">
        <v>228</v>
      </c>
      <c r="C851" s="26" t="s">
        <v>211</v>
      </c>
      <c r="D851">
        <v>40</v>
      </c>
      <c r="E851" t="s">
        <v>220</v>
      </c>
      <c r="F851">
        <v>7</v>
      </c>
      <c r="G851">
        <v>15.5</v>
      </c>
      <c r="H851">
        <f t="shared" si="417"/>
        <v>0.155</v>
      </c>
      <c r="I851">
        <v>4.2</v>
      </c>
      <c r="J851">
        <v>0</v>
      </c>
      <c r="K851">
        <f t="shared" si="418"/>
        <v>1.8869235000000002E-2</v>
      </c>
      <c r="L851">
        <f t="shared" si="425"/>
        <v>4.8180503814002934E-2</v>
      </c>
      <c r="O851">
        <f>L851*0.78*1.07</f>
        <v>4.0211448483166851E-2</v>
      </c>
      <c r="Q851">
        <f t="shared" si="426"/>
        <v>2.1352279144561597E-2</v>
      </c>
      <c r="T851">
        <f>(L851*0.78*1.07)*(1+0.2)*0.531*3.67</f>
        <v>9.403543735264927E-2</v>
      </c>
    </row>
    <row r="852" spans="1:20" hidden="1" x14ac:dyDescent="0.3">
      <c r="A852" s="26">
        <v>53003</v>
      </c>
      <c r="B852">
        <v>228</v>
      </c>
      <c r="C852" s="26" t="s">
        <v>211</v>
      </c>
      <c r="D852">
        <v>41</v>
      </c>
      <c r="E852" t="s">
        <v>216</v>
      </c>
      <c r="F852">
        <v>5</v>
      </c>
      <c r="G852">
        <v>13.8</v>
      </c>
      <c r="H852">
        <f t="shared" si="417"/>
        <v>0.13800000000000001</v>
      </c>
      <c r="I852">
        <v>6</v>
      </c>
      <c r="J852">
        <v>1.5</v>
      </c>
      <c r="K852">
        <f t="shared" si="418"/>
        <v>1.4957157600000002E-2</v>
      </c>
      <c r="L852">
        <f>0.000086*(G852^1.882935*I852^0.813269+0.000016*G852^2)</f>
        <v>5.1720792216020661E-2</v>
      </c>
      <c r="O852">
        <f>L852*0.45*0.75</f>
        <v>1.7455767372906973E-2</v>
      </c>
      <c r="Q852">
        <f>O852*0.52</f>
        <v>9.0769990339116258E-3</v>
      </c>
      <c r="T852">
        <f>(L852*0.45*0.75)*(1+0.2)*0.52*3.67</f>
        <v>3.9975103745346803E-2</v>
      </c>
    </row>
    <row r="853" spans="1:20" hidden="1" x14ac:dyDescent="0.3">
      <c r="A853" s="26">
        <v>53003</v>
      </c>
      <c r="B853">
        <v>228</v>
      </c>
      <c r="C853" s="26" t="s">
        <v>211</v>
      </c>
      <c r="D853">
        <v>42</v>
      </c>
      <c r="E853" t="s">
        <v>214</v>
      </c>
      <c r="F853">
        <v>3</v>
      </c>
      <c r="G853">
        <v>10.5</v>
      </c>
      <c r="H853">
        <f t="shared" si="417"/>
        <v>0.105</v>
      </c>
      <c r="I853">
        <v>3.7</v>
      </c>
      <c r="J853">
        <v>1.4</v>
      </c>
      <c r="K853">
        <f>0.7854*H853^2</f>
        <v>8.659034999999999E-3</v>
      </c>
      <c r="L853">
        <f>0.000081*(G853^1.864042*I853^0.850892+0.000027*G853^2)</f>
        <v>1.9747329214364638E-2</v>
      </c>
      <c r="O853">
        <f>L853*0.47*0.75</f>
        <v>6.9609335480635345E-3</v>
      </c>
      <c r="Q853">
        <f>O853*0.521</f>
        <v>3.6266463785411015E-3</v>
      </c>
      <c r="T853">
        <f>(L853*0.47*0.75)*(1+0.2)*0.521*3.67</f>
        <v>1.5971750651095011E-2</v>
      </c>
    </row>
    <row r="854" spans="1:20" hidden="1" x14ac:dyDescent="0.3">
      <c r="A854" s="26">
        <v>53003</v>
      </c>
      <c r="B854">
        <v>228</v>
      </c>
      <c r="C854" s="26" t="s">
        <v>211</v>
      </c>
      <c r="D854">
        <v>43</v>
      </c>
      <c r="E854" t="s">
        <v>219</v>
      </c>
      <c r="F854">
        <v>3</v>
      </c>
      <c r="G854">
        <v>23</v>
      </c>
      <c r="H854">
        <f t="shared" si="417"/>
        <v>0.23</v>
      </c>
      <c r="I854">
        <v>5.6</v>
      </c>
      <c r="J854">
        <v>1</v>
      </c>
      <c r="K854">
        <f t="shared" si="418"/>
        <v>4.154766E-2</v>
      </c>
      <c r="L854">
        <f t="shared" ref="L854:L855" si="427">0.000084*(G854^1.894314*I854^0.808223+0.000034*G854^2)</f>
        <v>0.12838883922766972</v>
      </c>
      <c r="O854">
        <f>L854*0.75*1.07</f>
        <v>0.10303204348020495</v>
      </c>
      <c r="Q854">
        <f t="shared" ref="Q854:Q855" si="428">O854*0.531</f>
        <v>5.4710015087988832E-2</v>
      </c>
      <c r="T854">
        <f>(L854*0.75*1.07)*(1+0.2)*0.531*3.67</f>
        <v>0.24094290644750277</v>
      </c>
    </row>
    <row r="855" spans="1:20" hidden="1" x14ac:dyDescent="0.3">
      <c r="A855" s="26">
        <v>53003</v>
      </c>
      <c r="B855">
        <v>228</v>
      </c>
      <c r="C855" s="26" t="s">
        <v>211</v>
      </c>
      <c r="D855">
        <v>44</v>
      </c>
      <c r="E855" t="s">
        <v>219</v>
      </c>
      <c r="F855">
        <v>3</v>
      </c>
      <c r="G855">
        <v>13.7</v>
      </c>
      <c r="H855">
        <f t="shared" si="417"/>
        <v>0.13699999999999998</v>
      </c>
      <c r="I855">
        <v>5</v>
      </c>
      <c r="J855">
        <v>0.8</v>
      </c>
      <c r="K855">
        <f t="shared" si="418"/>
        <v>1.4741172599999994E-2</v>
      </c>
      <c r="L855">
        <f t="shared" si="427"/>
        <v>4.3904992441942195E-2</v>
      </c>
      <c r="O855">
        <f>L855*0.75*1.07</f>
        <v>3.523375643465862E-2</v>
      </c>
      <c r="Q855">
        <f t="shared" si="428"/>
        <v>1.8709124666803727E-2</v>
      </c>
      <c r="T855">
        <f>(L855*0.75*1.07)*(1+0.2)*0.531*3.67</f>
        <v>8.2394985032603618E-2</v>
      </c>
    </row>
    <row r="856" spans="1:20" hidden="1" x14ac:dyDescent="0.3">
      <c r="A856" s="26">
        <v>53003</v>
      </c>
      <c r="B856">
        <v>228</v>
      </c>
      <c r="C856" s="26" t="s">
        <v>211</v>
      </c>
      <c r="D856">
        <v>45</v>
      </c>
      <c r="E856" t="s">
        <v>212</v>
      </c>
      <c r="F856">
        <v>1</v>
      </c>
      <c r="G856">
        <v>16</v>
      </c>
      <c r="H856">
        <f t="shared" si="417"/>
        <v>0.16</v>
      </c>
      <c r="I856">
        <v>7</v>
      </c>
      <c r="J856">
        <v>3.1</v>
      </c>
      <c r="K856">
        <f t="shared" si="418"/>
        <v>2.0106240000000001E-2</v>
      </c>
      <c r="L856">
        <f>0.000062*(G856^1.947206*I856^0.894551+0.000039*G856^2)</f>
        <v>7.8171434251553165E-2</v>
      </c>
      <c r="O856">
        <f>L856*0.47*0.75</f>
        <v>2.755543057367249E-2</v>
      </c>
      <c r="Q856">
        <f>O856*0.52</f>
        <v>1.4328823898309695E-2</v>
      </c>
      <c r="T856">
        <f>(L856*0.47*0.75)*(1+2)*0.52*3.67</f>
        <v>0.15776035112038975</v>
      </c>
    </row>
    <row r="857" spans="1:20" hidden="1" x14ac:dyDescent="0.3">
      <c r="A857" s="26">
        <v>53003</v>
      </c>
      <c r="B857">
        <v>228</v>
      </c>
      <c r="C857" s="26" t="s">
        <v>211</v>
      </c>
      <c r="D857">
        <v>46</v>
      </c>
      <c r="E857" t="s">
        <v>220</v>
      </c>
      <c r="F857">
        <v>3</v>
      </c>
      <c r="G857">
        <v>14</v>
      </c>
      <c r="H857">
        <f t="shared" si="417"/>
        <v>0.14000000000000001</v>
      </c>
      <c r="I857">
        <v>5.0999999999999996</v>
      </c>
      <c r="J857">
        <v>1.9</v>
      </c>
      <c r="K857">
        <f t="shared" si="418"/>
        <v>1.5393840000000002E-2</v>
      </c>
      <c r="L857">
        <f t="shared" ref="L857:L865" si="429">0.000084*(G857^1.894314*I857^0.808223+0.000031*G857^2)</f>
        <v>4.6482013123087543E-2</v>
      </c>
      <c r="O857">
        <f t="shared" ref="O857:O865" si="430">L857*0.78*1.07</f>
        <v>3.879388815252887E-2</v>
      </c>
      <c r="Q857">
        <f t="shared" ref="Q857:Q865" si="431">O857*0.531</f>
        <v>2.0599554608992831E-2</v>
      </c>
      <c r="T857">
        <f t="shared" ref="T857:T865" si="432">(L857*0.78*1.07)*(1+0.2)*0.531*3.67</f>
        <v>9.072043849800443E-2</v>
      </c>
    </row>
    <row r="858" spans="1:20" hidden="1" x14ac:dyDescent="0.3">
      <c r="A858" s="26">
        <v>53003</v>
      </c>
      <c r="B858">
        <v>228</v>
      </c>
      <c r="C858" s="26" t="s">
        <v>211</v>
      </c>
      <c r="D858">
        <v>47</v>
      </c>
      <c r="E858" t="s">
        <v>220</v>
      </c>
      <c r="F858">
        <v>5</v>
      </c>
      <c r="G858">
        <v>16.100000000000001</v>
      </c>
      <c r="H858">
        <f t="shared" si="417"/>
        <v>0.161</v>
      </c>
      <c r="I858">
        <v>6</v>
      </c>
      <c r="J858">
        <v>1.7</v>
      </c>
      <c r="K858">
        <f t="shared" si="418"/>
        <v>2.0358353400000001E-2</v>
      </c>
      <c r="L858">
        <f t="shared" si="429"/>
        <v>6.9073334274580594E-2</v>
      </c>
      <c r="O858">
        <f t="shared" si="430"/>
        <v>5.7648604785564973E-2</v>
      </c>
      <c r="Q858">
        <f t="shared" si="431"/>
        <v>3.0611409141135002E-2</v>
      </c>
      <c r="T858">
        <f t="shared" si="432"/>
        <v>0.13481264585755853</v>
      </c>
    </row>
    <row r="859" spans="1:20" hidden="1" x14ac:dyDescent="0.3">
      <c r="A859" s="26">
        <v>53003</v>
      </c>
      <c r="B859">
        <v>228</v>
      </c>
      <c r="C859" s="26" t="s">
        <v>211</v>
      </c>
      <c r="D859">
        <v>48</v>
      </c>
      <c r="E859" t="s">
        <v>220</v>
      </c>
      <c r="F859">
        <v>5</v>
      </c>
      <c r="G859">
        <v>14.5</v>
      </c>
      <c r="H859">
        <f t="shared" si="417"/>
        <v>0.14499999999999999</v>
      </c>
      <c r="I859">
        <v>6.2</v>
      </c>
      <c r="J859">
        <v>1.5</v>
      </c>
      <c r="K859">
        <f t="shared" si="418"/>
        <v>1.6513034999999999E-2</v>
      </c>
      <c r="L859">
        <f t="shared" si="429"/>
        <v>5.8171227449784021E-2</v>
      </c>
      <c r="O859">
        <f t="shared" si="430"/>
        <v>4.8549706429589751E-2</v>
      </c>
      <c r="Q859">
        <f t="shared" si="431"/>
        <v>2.5779894114112158E-2</v>
      </c>
      <c r="T859">
        <f t="shared" si="432"/>
        <v>0.11353465367854994</v>
      </c>
    </row>
    <row r="860" spans="1:20" hidden="1" x14ac:dyDescent="0.3">
      <c r="A860" s="26">
        <v>53003</v>
      </c>
      <c r="B860">
        <v>228</v>
      </c>
      <c r="C860" s="26" t="s">
        <v>211</v>
      </c>
      <c r="D860">
        <v>49</v>
      </c>
      <c r="E860" t="s">
        <v>220</v>
      </c>
      <c r="F860">
        <v>5</v>
      </c>
      <c r="G860">
        <v>14</v>
      </c>
      <c r="H860">
        <f t="shared" si="417"/>
        <v>0.14000000000000001</v>
      </c>
      <c r="I860">
        <v>6.1</v>
      </c>
      <c r="J860">
        <v>2.5</v>
      </c>
      <c r="K860">
        <f t="shared" si="418"/>
        <v>1.5393840000000002E-2</v>
      </c>
      <c r="L860">
        <f t="shared" si="429"/>
        <v>5.3719434383592959E-2</v>
      </c>
      <c r="O860">
        <f t="shared" si="430"/>
        <v>4.4834239936546692E-2</v>
      </c>
      <c r="Q860">
        <f t="shared" si="431"/>
        <v>2.3806981406306296E-2</v>
      </c>
      <c r="T860">
        <f t="shared" si="432"/>
        <v>0.10484594611337292</v>
      </c>
    </row>
    <row r="861" spans="1:20" hidden="1" x14ac:dyDescent="0.3">
      <c r="A861" s="26">
        <v>53003</v>
      </c>
      <c r="B861">
        <v>228</v>
      </c>
      <c r="C861" s="26" t="s">
        <v>211</v>
      </c>
      <c r="D861">
        <v>50</v>
      </c>
      <c r="E861" t="s">
        <v>220</v>
      </c>
      <c r="F861">
        <v>5</v>
      </c>
      <c r="G861">
        <v>15.5</v>
      </c>
      <c r="H861">
        <f t="shared" si="417"/>
        <v>0.155</v>
      </c>
      <c r="I861">
        <v>6.1</v>
      </c>
      <c r="J861">
        <v>3</v>
      </c>
      <c r="K861">
        <f t="shared" si="418"/>
        <v>1.8869235000000002E-2</v>
      </c>
      <c r="L861">
        <f t="shared" si="429"/>
        <v>6.5142900639415399E-2</v>
      </c>
      <c r="O861">
        <f t="shared" si="430"/>
        <v>5.4368264873656098E-2</v>
      </c>
      <c r="Q861">
        <f t="shared" si="431"/>
        <v>2.886954864791139E-2</v>
      </c>
      <c r="T861">
        <f t="shared" si="432"/>
        <v>0.12714149224540175</v>
      </c>
    </row>
    <row r="862" spans="1:20" hidden="1" x14ac:dyDescent="0.3">
      <c r="A862" s="26">
        <v>53003</v>
      </c>
      <c r="B862">
        <v>228</v>
      </c>
      <c r="C862" s="26" t="s">
        <v>211</v>
      </c>
      <c r="D862">
        <v>51</v>
      </c>
      <c r="E862" t="s">
        <v>220</v>
      </c>
      <c r="F862">
        <v>5</v>
      </c>
      <c r="G862">
        <v>15.1</v>
      </c>
      <c r="H862">
        <f t="shared" si="417"/>
        <v>0.151</v>
      </c>
      <c r="I862">
        <v>6</v>
      </c>
      <c r="J862">
        <v>4</v>
      </c>
      <c r="K862">
        <f t="shared" si="418"/>
        <v>1.79079054E-2</v>
      </c>
      <c r="L862">
        <f t="shared" si="429"/>
        <v>6.117243614813006E-2</v>
      </c>
      <c r="O862">
        <f t="shared" si="430"/>
        <v>5.1054515209229358E-2</v>
      </c>
      <c r="Q862">
        <f t="shared" si="431"/>
        <v>2.7109947576100791E-2</v>
      </c>
      <c r="T862">
        <f t="shared" si="432"/>
        <v>0.11939220912514788</v>
      </c>
    </row>
    <row r="863" spans="1:20" hidden="1" x14ac:dyDescent="0.3">
      <c r="A863" s="26">
        <v>53003</v>
      </c>
      <c r="B863">
        <v>228</v>
      </c>
      <c r="C863" s="26" t="s">
        <v>211</v>
      </c>
      <c r="D863">
        <v>52</v>
      </c>
      <c r="E863" t="s">
        <v>220</v>
      </c>
      <c r="F863">
        <v>7</v>
      </c>
      <c r="G863">
        <v>29</v>
      </c>
      <c r="H863">
        <f t="shared" si="417"/>
        <v>0.28999999999999998</v>
      </c>
      <c r="I863">
        <v>3.5</v>
      </c>
      <c r="J863">
        <v>0</v>
      </c>
      <c r="K863">
        <f t="shared" si="418"/>
        <v>6.6052139999999995E-2</v>
      </c>
      <c r="L863">
        <f t="shared" si="429"/>
        <v>0.13622461083548343</v>
      </c>
      <c r="O863">
        <f t="shared" si="430"/>
        <v>0.11369306020329448</v>
      </c>
      <c r="Q863">
        <f t="shared" si="431"/>
        <v>6.0371014967949367E-2</v>
      </c>
      <c r="T863">
        <f t="shared" si="432"/>
        <v>0.265873949918849</v>
      </c>
    </row>
    <row r="864" spans="1:20" hidden="1" x14ac:dyDescent="0.3">
      <c r="A864" s="26">
        <v>53003</v>
      </c>
      <c r="B864">
        <v>228</v>
      </c>
      <c r="C864" s="26" t="s">
        <v>211</v>
      </c>
      <c r="D864">
        <v>53</v>
      </c>
      <c r="E864" t="s">
        <v>220</v>
      </c>
      <c r="F864">
        <v>3</v>
      </c>
      <c r="G864">
        <v>16</v>
      </c>
      <c r="H864">
        <f t="shared" si="417"/>
        <v>0.16</v>
      </c>
      <c r="I864">
        <v>4.7</v>
      </c>
      <c r="J864">
        <v>1.5</v>
      </c>
      <c r="K864">
        <f t="shared" si="418"/>
        <v>2.0106240000000001E-2</v>
      </c>
      <c r="L864">
        <f t="shared" si="429"/>
        <v>5.6036466283902908E-2</v>
      </c>
      <c r="O864">
        <f t="shared" si="430"/>
        <v>4.676803476054537E-2</v>
      </c>
      <c r="Q864">
        <f t="shared" si="431"/>
        <v>2.4833826457849591E-2</v>
      </c>
      <c r="T864">
        <f t="shared" si="432"/>
        <v>0.1093681717203696</v>
      </c>
    </row>
    <row r="865" spans="1:20" hidden="1" x14ac:dyDescent="0.3">
      <c r="A865" s="26">
        <v>53003</v>
      </c>
      <c r="B865">
        <v>228</v>
      </c>
      <c r="C865" s="26" t="s">
        <v>211</v>
      </c>
      <c r="D865">
        <v>54</v>
      </c>
      <c r="E865" t="s">
        <v>220</v>
      </c>
      <c r="F865">
        <v>3</v>
      </c>
      <c r="G865">
        <v>12.5</v>
      </c>
      <c r="H865">
        <f t="shared" si="417"/>
        <v>0.125</v>
      </c>
      <c r="I865">
        <v>4</v>
      </c>
      <c r="J865">
        <v>1.3</v>
      </c>
      <c r="K865">
        <f t="shared" si="418"/>
        <v>1.2271875E-2</v>
      </c>
      <c r="L865">
        <f t="shared" si="429"/>
        <v>3.0815963213678309E-2</v>
      </c>
      <c r="O865">
        <f t="shared" si="430"/>
        <v>2.5719002898135921E-2</v>
      </c>
      <c r="Q865">
        <f t="shared" si="431"/>
        <v>1.3656790538910175E-2</v>
      </c>
      <c r="T865">
        <f t="shared" si="432"/>
        <v>6.0144505533360405E-2</v>
      </c>
    </row>
    <row r="866" spans="1:20" hidden="1" x14ac:dyDescent="0.3">
      <c r="A866" s="26">
        <v>53003</v>
      </c>
      <c r="B866">
        <v>228</v>
      </c>
      <c r="C866" s="26" t="s">
        <v>211</v>
      </c>
      <c r="D866">
        <v>55</v>
      </c>
      <c r="E866" t="s">
        <v>214</v>
      </c>
      <c r="F866">
        <v>3</v>
      </c>
      <c r="G866">
        <v>8.6999999999999993</v>
      </c>
      <c r="H866">
        <f t="shared" si="417"/>
        <v>8.6999999999999994E-2</v>
      </c>
      <c r="I866">
        <v>3.6</v>
      </c>
      <c r="J866">
        <v>1.5</v>
      </c>
      <c r="K866">
        <f>0.7854*H866^2</f>
        <v>5.944692599999999E-3</v>
      </c>
      <c r="L866">
        <f>0.000081*(G866^1.864042*I866^0.850892+0.000027*G866^2)</f>
        <v>1.3587732986273129E-2</v>
      </c>
      <c r="O866">
        <f>L866*0.47*0.75</f>
        <v>4.789675877661278E-3</v>
      </c>
      <c r="Q866">
        <f>O866*0.521</f>
        <v>2.4954211322615258E-3</v>
      </c>
      <c r="T866">
        <f>(L866*0.47*0.75)*(1+0.2)*0.521*3.67</f>
        <v>1.0989834666479759E-2</v>
      </c>
    </row>
    <row r="867" spans="1:20" hidden="1" x14ac:dyDescent="0.3">
      <c r="A867" s="26">
        <v>53003</v>
      </c>
      <c r="B867">
        <v>228</v>
      </c>
      <c r="C867" s="26" t="s">
        <v>211</v>
      </c>
      <c r="D867">
        <v>56</v>
      </c>
      <c r="E867" t="s">
        <v>212</v>
      </c>
      <c r="F867">
        <v>5</v>
      </c>
      <c r="G867">
        <v>10.199999999999999</v>
      </c>
      <c r="H867">
        <f t="shared" si="417"/>
        <v>0.10199999999999999</v>
      </c>
      <c r="I867">
        <v>6.6</v>
      </c>
      <c r="J867">
        <v>4.5999999999999996</v>
      </c>
      <c r="K867">
        <f t="shared" si="418"/>
        <v>8.1713015999999982E-3</v>
      </c>
      <c r="L867">
        <f>0.000062*(G867^1.947206*I867^0.894551+0.000039*G867^2)</f>
        <v>3.0865362531807737E-2</v>
      </c>
      <c r="O867">
        <f>L867*0.47*0.75</f>
        <v>1.0880040292462227E-2</v>
      </c>
      <c r="Q867">
        <f>O867*0.52</f>
        <v>5.6576209520803585E-3</v>
      </c>
      <c r="T867">
        <f>(L867*0.47*0.75)*(1+2)*0.52*3.67</f>
        <v>6.2290406682404736E-2</v>
      </c>
    </row>
    <row r="868" spans="1:20" hidden="1" x14ac:dyDescent="0.3">
      <c r="A868" s="26"/>
      <c r="C868" s="26"/>
      <c r="K868"/>
    </row>
    <row r="869" spans="1:20" hidden="1" x14ac:dyDescent="0.3">
      <c r="A869" s="26">
        <v>53005</v>
      </c>
      <c r="B869">
        <v>229</v>
      </c>
      <c r="C869" s="26" t="s">
        <v>211</v>
      </c>
      <c r="D869">
        <v>1</v>
      </c>
      <c r="E869" t="s">
        <v>222</v>
      </c>
      <c r="F869">
        <v>3</v>
      </c>
      <c r="G869">
        <v>8</v>
      </c>
      <c r="H869">
        <f t="shared" si="417"/>
        <v>0.08</v>
      </c>
      <c r="I869">
        <v>4.4000000000000004</v>
      </c>
      <c r="J869">
        <v>1.3</v>
      </c>
      <c r="K869">
        <f t="shared" si="418"/>
        <v>5.0265600000000002E-3</v>
      </c>
      <c r="L869">
        <f>0.000081*(G869^1.922704*I869^0.783213+0.000032*G869^2)</f>
        <v>1.4087222189301361E-2</v>
      </c>
      <c r="O869">
        <f>L869*0.61*1.07</f>
        <v>9.1947299229569977E-3</v>
      </c>
      <c r="Q869">
        <f>O869*0.531</f>
        <v>4.8824015890901662E-3</v>
      </c>
      <c r="T869">
        <f>(L869*0.61*1.07)*(1+0.2)*0.531*3.67</f>
        <v>2.1502096598353091E-2</v>
      </c>
    </row>
    <row r="870" spans="1:20" hidden="1" x14ac:dyDescent="0.3">
      <c r="A870" s="26">
        <v>53005</v>
      </c>
      <c r="B870">
        <v>229</v>
      </c>
      <c r="C870" s="26" t="s">
        <v>211</v>
      </c>
      <c r="D870">
        <v>2</v>
      </c>
      <c r="E870" t="s">
        <v>212</v>
      </c>
      <c r="F870">
        <v>1</v>
      </c>
      <c r="G870">
        <v>33.5</v>
      </c>
      <c r="H870">
        <f t="shared" si="417"/>
        <v>0.33500000000000002</v>
      </c>
      <c r="I870">
        <v>19.399999999999999</v>
      </c>
      <c r="J870">
        <v>10.5</v>
      </c>
      <c r="K870">
        <f t="shared" si="418"/>
        <v>8.8141515000000017E-2</v>
      </c>
      <c r="L870">
        <f>0.000062*(G870^1.947206*I870^0.894551+0.000039*G870^2)</f>
        <v>0.82030215033676801</v>
      </c>
      <c r="O870">
        <f>L870*0.47*0.75</f>
        <v>0.28915650799371068</v>
      </c>
      <c r="Q870">
        <f>O870*0.52</f>
        <v>0.15036138415672956</v>
      </c>
      <c r="T870">
        <f>(L870*0.47*0.75)*(1+2)*0.52*3.67</f>
        <v>1.6554788395655924</v>
      </c>
    </row>
    <row r="871" spans="1:20" hidden="1" x14ac:dyDescent="0.3">
      <c r="A871" s="26">
        <v>53005</v>
      </c>
      <c r="B871">
        <v>229</v>
      </c>
      <c r="C871" s="26" t="s">
        <v>211</v>
      </c>
      <c r="D871">
        <v>3</v>
      </c>
      <c r="E871" t="s">
        <v>222</v>
      </c>
      <c r="F871">
        <v>3</v>
      </c>
      <c r="G871">
        <v>10</v>
      </c>
      <c r="H871">
        <f t="shared" si="417"/>
        <v>0.1</v>
      </c>
      <c r="I871">
        <v>4.5999999999999996</v>
      </c>
      <c r="J871">
        <v>1.4</v>
      </c>
      <c r="K871">
        <f t="shared" si="418"/>
        <v>7.8540000000000016E-3</v>
      </c>
      <c r="L871">
        <f>0.000081*(G871^1.922704*I871^0.783213+0.000032*G871^2)</f>
        <v>2.2401370740186333E-2</v>
      </c>
      <c r="O871">
        <f>L871*0.61*1.07</f>
        <v>1.4621374682119619E-2</v>
      </c>
      <c r="Q871">
        <f>O871*0.531</f>
        <v>7.7639499562055184E-3</v>
      </c>
      <c r="T871">
        <f>(L871*0.61*1.07)*(1+0.2)*0.531*3.67</f>
        <v>3.4192435607129104E-2</v>
      </c>
    </row>
    <row r="872" spans="1:20" hidden="1" x14ac:dyDescent="0.3">
      <c r="A872" s="26"/>
      <c r="C872" s="26"/>
      <c r="K872"/>
    </row>
    <row r="873" spans="1:20" hidden="1" x14ac:dyDescent="0.3">
      <c r="A873" s="26">
        <v>53005</v>
      </c>
      <c r="B873">
        <v>229</v>
      </c>
      <c r="C873" s="26" t="s">
        <v>211</v>
      </c>
      <c r="D873">
        <v>5</v>
      </c>
      <c r="E873" t="s">
        <v>222</v>
      </c>
      <c r="F873">
        <v>7</v>
      </c>
      <c r="G873">
        <v>7.5</v>
      </c>
      <c r="H873">
        <f t="shared" si="417"/>
        <v>7.4999999999999997E-2</v>
      </c>
      <c r="I873">
        <v>3.6</v>
      </c>
      <c r="J873">
        <v>0</v>
      </c>
      <c r="K873">
        <f t="shared" si="418"/>
        <v>4.4178749999999999E-3</v>
      </c>
      <c r="L873">
        <f t="shared" ref="L873:L878" si="433">0.000081*(G873^1.922704*I873^0.783213+0.000032*G873^2)</f>
        <v>1.0633546035097714E-2</v>
      </c>
      <c r="O873">
        <f t="shared" ref="O873:O878" si="434">L873*0.61*1.07</f>
        <v>6.9405154971082777E-3</v>
      </c>
      <c r="Q873">
        <f t="shared" ref="Q873:Q878" si="435">O873*0.531</f>
        <v>3.6854137289644958E-3</v>
      </c>
      <c r="T873">
        <f t="shared" ref="T873:T878" si="436">(L873*0.61*1.07)*(1+0.2)*0.531*3.67</f>
        <v>1.6230562062359639E-2</v>
      </c>
    </row>
    <row r="874" spans="1:20" hidden="1" x14ac:dyDescent="0.3">
      <c r="A874" s="26">
        <v>53005</v>
      </c>
      <c r="B874">
        <v>229</v>
      </c>
      <c r="C874" s="26" t="s">
        <v>211</v>
      </c>
      <c r="D874">
        <v>6</v>
      </c>
      <c r="E874" t="s">
        <v>222</v>
      </c>
      <c r="F874">
        <v>7</v>
      </c>
      <c r="G874">
        <v>7.5</v>
      </c>
      <c r="H874">
        <f t="shared" si="417"/>
        <v>7.4999999999999997E-2</v>
      </c>
      <c r="I874">
        <v>3.8</v>
      </c>
      <c r="J874">
        <v>0</v>
      </c>
      <c r="K874">
        <f t="shared" si="418"/>
        <v>4.4178749999999999E-3</v>
      </c>
      <c r="L874">
        <f t="shared" si="433"/>
        <v>1.1093499501740763E-2</v>
      </c>
      <c r="O874">
        <f t="shared" si="434"/>
        <v>7.2407271247861959E-3</v>
      </c>
      <c r="Q874">
        <f t="shared" si="435"/>
        <v>3.8448261032614701E-3</v>
      </c>
      <c r="T874">
        <f t="shared" si="436"/>
        <v>1.6932614158763515E-2</v>
      </c>
    </row>
    <row r="875" spans="1:20" hidden="1" x14ac:dyDescent="0.3">
      <c r="A875" s="26">
        <v>53005</v>
      </c>
      <c r="B875">
        <v>229</v>
      </c>
      <c r="C875" s="26" t="s">
        <v>211</v>
      </c>
      <c r="D875">
        <v>7</v>
      </c>
      <c r="E875" t="s">
        <v>222</v>
      </c>
      <c r="F875">
        <v>3</v>
      </c>
      <c r="G875">
        <v>7.5</v>
      </c>
      <c r="H875">
        <f t="shared" si="417"/>
        <v>7.4999999999999997E-2</v>
      </c>
      <c r="I875">
        <v>4</v>
      </c>
      <c r="J875">
        <v>1.4</v>
      </c>
      <c r="K875">
        <f t="shared" si="418"/>
        <v>4.4178749999999999E-3</v>
      </c>
      <c r="L875">
        <f t="shared" si="433"/>
        <v>1.1548232139569511E-2</v>
      </c>
      <c r="O875">
        <f t="shared" si="434"/>
        <v>7.53753111749702E-3</v>
      </c>
      <c r="Q875">
        <f t="shared" si="435"/>
        <v>4.0024290233909177E-3</v>
      </c>
      <c r="T875">
        <f t="shared" si="436"/>
        <v>1.7626697419013602E-2</v>
      </c>
    </row>
    <row r="876" spans="1:20" hidden="1" x14ac:dyDescent="0.3">
      <c r="A876" s="26">
        <v>53005</v>
      </c>
      <c r="B876">
        <v>229</v>
      </c>
      <c r="C876" s="26" t="s">
        <v>211</v>
      </c>
      <c r="D876">
        <v>8</v>
      </c>
      <c r="E876" t="s">
        <v>222</v>
      </c>
      <c r="F876">
        <v>2</v>
      </c>
      <c r="G876">
        <v>18</v>
      </c>
      <c r="H876">
        <f t="shared" si="417"/>
        <v>0.18</v>
      </c>
      <c r="I876">
        <v>4.4000000000000004</v>
      </c>
      <c r="J876">
        <v>1.6</v>
      </c>
      <c r="K876">
        <f t="shared" si="418"/>
        <v>2.5446959999999998E-2</v>
      </c>
      <c r="L876">
        <f t="shared" si="433"/>
        <v>6.6983591806763609E-2</v>
      </c>
      <c r="O876">
        <f t="shared" si="434"/>
        <v>4.3720190372274606E-2</v>
      </c>
      <c r="Q876">
        <f t="shared" si="435"/>
        <v>2.3215421087677816E-2</v>
      </c>
      <c r="T876">
        <f t="shared" si="436"/>
        <v>0.1022407144701331</v>
      </c>
    </row>
    <row r="877" spans="1:20" hidden="1" x14ac:dyDescent="0.3">
      <c r="A877" s="26">
        <v>53005</v>
      </c>
      <c r="B877">
        <v>229</v>
      </c>
      <c r="C877" s="26" t="s">
        <v>211</v>
      </c>
      <c r="D877">
        <v>9</v>
      </c>
      <c r="E877" t="s">
        <v>222</v>
      </c>
      <c r="F877">
        <v>1</v>
      </c>
      <c r="G877">
        <v>15</v>
      </c>
      <c r="H877">
        <f t="shared" si="417"/>
        <v>0.15</v>
      </c>
      <c r="I877">
        <v>8.6</v>
      </c>
      <c r="J877">
        <v>2</v>
      </c>
      <c r="K877">
        <f t="shared" si="418"/>
        <v>1.76715E-2</v>
      </c>
      <c r="L877">
        <f t="shared" si="433"/>
        <v>7.9739755351477273E-2</v>
      </c>
      <c r="O877">
        <f t="shared" si="434"/>
        <v>5.2046138317909219E-2</v>
      </c>
      <c r="Q877">
        <f t="shared" si="435"/>
        <v>2.7636499446809796E-2</v>
      </c>
      <c r="T877">
        <f t="shared" si="436"/>
        <v>0.12171114356375035</v>
      </c>
    </row>
    <row r="878" spans="1:20" hidden="1" x14ac:dyDescent="0.3">
      <c r="A878" s="26">
        <v>53005</v>
      </c>
      <c r="B878">
        <v>229</v>
      </c>
      <c r="C878" s="26" t="s">
        <v>211</v>
      </c>
      <c r="D878">
        <v>10</v>
      </c>
      <c r="E878" t="s">
        <v>222</v>
      </c>
      <c r="F878">
        <v>3</v>
      </c>
      <c r="G878">
        <v>7.5</v>
      </c>
      <c r="H878">
        <f t="shared" si="417"/>
        <v>7.4999999999999997E-2</v>
      </c>
      <c r="I878">
        <v>2.8</v>
      </c>
      <c r="J878">
        <v>0.6</v>
      </c>
      <c r="K878">
        <f t="shared" si="418"/>
        <v>4.4178749999999999E-3</v>
      </c>
      <c r="L878">
        <f t="shared" si="433"/>
        <v>8.7336552287038474E-3</v>
      </c>
      <c r="O878">
        <f t="shared" si="434"/>
        <v>5.7004567677750011E-3</v>
      </c>
      <c r="Q878">
        <f t="shared" si="435"/>
        <v>3.026942543688526E-3</v>
      </c>
      <c r="T878">
        <f t="shared" si="436"/>
        <v>1.3330654962404266E-2</v>
      </c>
    </row>
    <row r="879" spans="1:20" hidden="1" x14ac:dyDescent="0.3">
      <c r="A879" s="26">
        <v>53005</v>
      </c>
      <c r="B879">
        <v>229</v>
      </c>
      <c r="C879" s="26" t="s">
        <v>211</v>
      </c>
      <c r="D879">
        <v>11</v>
      </c>
      <c r="E879" t="s">
        <v>220</v>
      </c>
      <c r="F879">
        <v>5</v>
      </c>
      <c r="G879">
        <v>9.8000000000000007</v>
      </c>
      <c r="H879">
        <f t="shared" si="417"/>
        <v>9.8000000000000004E-2</v>
      </c>
      <c r="I879">
        <v>4.5999999999999996</v>
      </c>
      <c r="J879">
        <v>1.4</v>
      </c>
      <c r="K879">
        <f t="shared" si="418"/>
        <v>7.5429816000000009E-3</v>
      </c>
      <c r="L879">
        <f>0.000084*(G879^1.894314*I879^0.808223+0.000031*G879^2)</f>
        <v>2.175874452653867E-2</v>
      </c>
      <c r="O879">
        <f>L879*0.78*1.07</f>
        <v>1.8159848181849174E-2</v>
      </c>
      <c r="Q879">
        <f>O879*0.531</f>
        <v>9.6428793845619119E-3</v>
      </c>
      <c r="T879">
        <f>(L879*0.78*1.07)*(1+0.2)*0.531*3.67</f>
        <v>4.2467240809610653E-2</v>
      </c>
    </row>
    <row r="880" spans="1:20" hidden="1" x14ac:dyDescent="0.3">
      <c r="A880" s="26">
        <v>53005</v>
      </c>
      <c r="B880">
        <v>229</v>
      </c>
      <c r="C880" s="26" t="s">
        <v>211</v>
      </c>
      <c r="D880">
        <v>12</v>
      </c>
      <c r="E880" t="s">
        <v>222</v>
      </c>
      <c r="F880">
        <v>1</v>
      </c>
      <c r="G880">
        <v>20</v>
      </c>
      <c r="H880">
        <f t="shared" si="417"/>
        <v>0.2</v>
      </c>
      <c r="I880">
        <v>7.4</v>
      </c>
      <c r="J880">
        <v>2.4</v>
      </c>
      <c r="K880">
        <f t="shared" si="418"/>
        <v>3.1416000000000006E-2</v>
      </c>
      <c r="L880">
        <f>0.000081*(G880^1.922704*I880^0.783213+0.000032*G880^2)</f>
        <v>0.12324741865997563</v>
      </c>
      <c r="O880">
        <f>L880*0.61*1.07</f>
        <v>8.0443590159366085E-2</v>
      </c>
      <c r="Q880">
        <f>O880*0.531</f>
        <v>4.2715546374623395E-2</v>
      </c>
      <c r="T880">
        <f>(L880*0.61*1.07)*(1+0.2)*0.531*3.67</f>
        <v>0.1881192662338414</v>
      </c>
    </row>
    <row r="881" spans="1:20" hidden="1" x14ac:dyDescent="0.3">
      <c r="A881" s="26">
        <v>53005</v>
      </c>
      <c r="B881">
        <v>229</v>
      </c>
      <c r="C881" s="26" t="s">
        <v>211</v>
      </c>
      <c r="D881">
        <v>13</v>
      </c>
      <c r="E881" t="s">
        <v>214</v>
      </c>
      <c r="F881">
        <v>3</v>
      </c>
      <c r="G881">
        <v>7.5</v>
      </c>
      <c r="H881">
        <f t="shared" si="417"/>
        <v>7.4999999999999997E-2</v>
      </c>
      <c r="I881">
        <v>2.4</v>
      </c>
      <c r="J881">
        <v>1</v>
      </c>
      <c r="K881">
        <f>0.7854*H881^2</f>
        <v>4.4178749999999999E-3</v>
      </c>
      <c r="L881">
        <f>0.000081*(G881^1.864042*I881^0.850892+0.000027*G881^2)</f>
        <v>7.2972964850155251E-3</v>
      </c>
      <c r="O881">
        <f>L881*0.47*0.75</f>
        <v>2.5722970109679725E-3</v>
      </c>
      <c r="Q881">
        <f>O881*0.521</f>
        <v>1.3401667427143137E-3</v>
      </c>
      <c r="T881">
        <f>(L881*0.47*0.75)*(1+0.2)*0.521*3.67</f>
        <v>5.9020943349138372E-3</v>
      </c>
    </row>
    <row r="882" spans="1:20" hidden="1" x14ac:dyDescent="0.3">
      <c r="A882" s="26">
        <v>53005</v>
      </c>
      <c r="B882">
        <v>229</v>
      </c>
      <c r="C882" s="26" t="s">
        <v>211</v>
      </c>
      <c r="D882">
        <v>14</v>
      </c>
      <c r="E882" t="s">
        <v>219</v>
      </c>
      <c r="F882">
        <v>1</v>
      </c>
      <c r="G882">
        <v>9</v>
      </c>
      <c r="H882">
        <f t="shared" si="417"/>
        <v>0.09</v>
      </c>
      <c r="I882">
        <v>2.6</v>
      </c>
      <c r="J882">
        <v>0.8</v>
      </c>
      <c r="K882">
        <f t="shared" si="418"/>
        <v>6.3617399999999994E-3</v>
      </c>
      <c r="L882">
        <f>0.000084*(G882^1.894314*I882^0.808223+0.000034*G882^2)</f>
        <v>1.1676531080232401E-2</v>
      </c>
      <c r="O882">
        <f>L882*0.75*1.07</f>
        <v>9.3704161918865027E-3</v>
      </c>
      <c r="Q882">
        <f>O882*0.531</f>
        <v>4.9756909978917333E-3</v>
      </c>
      <c r="T882">
        <f>(L882*0.75*1.07)*(1+0.2)*0.531*3.67</f>
        <v>2.1912943154715193E-2</v>
      </c>
    </row>
    <row r="883" spans="1:20" hidden="1" x14ac:dyDescent="0.3">
      <c r="A883" s="26">
        <v>53005</v>
      </c>
      <c r="B883">
        <v>229</v>
      </c>
      <c r="C883" s="26" t="s">
        <v>211</v>
      </c>
      <c r="D883">
        <v>15</v>
      </c>
      <c r="E883" t="s">
        <v>222</v>
      </c>
      <c r="F883">
        <v>5</v>
      </c>
      <c r="G883">
        <v>7.5</v>
      </c>
      <c r="H883">
        <f t="shared" si="417"/>
        <v>7.4999999999999997E-2</v>
      </c>
      <c r="I883">
        <v>2.8</v>
      </c>
      <c r="J883">
        <v>1.4</v>
      </c>
      <c r="K883">
        <f t="shared" si="418"/>
        <v>4.4178749999999999E-3</v>
      </c>
      <c r="L883">
        <f t="shared" ref="L883:L884" si="437">0.000081*(G883^1.922704*I883^0.783213+0.000032*G883^2)</f>
        <v>8.7336552287038474E-3</v>
      </c>
      <c r="O883">
        <f>L883*0.61*1.07</f>
        <v>5.7004567677750011E-3</v>
      </c>
      <c r="Q883">
        <f t="shared" ref="Q883:Q884" si="438">O883*0.531</f>
        <v>3.026942543688526E-3</v>
      </c>
      <c r="T883">
        <f>(L883*0.61*1.07)*(1+0.2)*0.531*3.67</f>
        <v>1.3330654962404266E-2</v>
      </c>
    </row>
    <row r="884" spans="1:20" hidden="1" x14ac:dyDescent="0.3">
      <c r="A884" s="26">
        <v>53005</v>
      </c>
      <c r="B884">
        <v>229</v>
      </c>
      <c r="C884" s="26" t="s">
        <v>211</v>
      </c>
      <c r="D884">
        <v>16</v>
      </c>
      <c r="E884" t="s">
        <v>222</v>
      </c>
      <c r="F884">
        <v>1</v>
      </c>
      <c r="G884">
        <v>13.6</v>
      </c>
      <c r="H884">
        <f t="shared" si="417"/>
        <v>0.13600000000000001</v>
      </c>
      <c r="I884">
        <v>4.8</v>
      </c>
      <c r="J884">
        <v>2</v>
      </c>
      <c r="K884">
        <f t="shared" si="418"/>
        <v>1.4526758400000001E-2</v>
      </c>
      <c r="L884">
        <f t="shared" si="437"/>
        <v>4.1831822178255873E-2</v>
      </c>
      <c r="O884">
        <f>L884*0.61*1.07</f>
        <v>2.7303630335747609E-2</v>
      </c>
      <c r="Q884">
        <f t="shared" si="438"/>
        <v>1.4498227708281981E-2</v>
      </c>
      <c r="T884">
        <f>(L884*0.61*1.07)*(1+0.2)*0.531*3.67</f>
        <v>6.3850194827273846E-2</v>
      </c>
    </row>
    <row r="885" spans="1:20" hidden="1" x14ac:dyDescent="0.3">
      <c r="A885" s="26">
        <v>53005</v>
      </c>
      <c r="B885">
        <v>229</v>
      </c>
      <c r="C885" s="26" t="s">
        <v>211</v>
      </c>
      <c r="D885">
        <v>17</v>
      </c>
      <c r="E885" t="s">
        <v>215</v>
      </c>
      <c r="F885">
        <v>3</v>
      </c>
      <c r="G885">
        <v>7.5</v>
      </c>
      <c r="H885">
        <f t="shared" si="417"/>
        <v>7.4999999999999997E-2</v>
      </c>
      <c r="I885">
        <v>2.4</v>
      </c>
      <c r="J885">
        <v>1.3</v>
      </c>
      <c r="K885">
        <f t="shared" si="418"/>
        <v>4.4178749999999999E-3</v>
      </c>
      <c r="L885">
        <f>0.000064*(G885^1.958025*I885^0.883501+0.000045*G885^2)</f>
        <v>7.1696611319367306E-3</v>
      </c>
      <c r="O885">
        <f>L885*0.44*0.75</f>
        <v>2.3659881735391209E-3</v>
      </c>
      <c r="Q885">
        <f>O885*0.52</f>
        <v>1.230313850240343E-3</v>
      </c>
      <c r="T885">
        <f>(L885*0.44*0.75)*(1+0.2)*0.52*3.67</f>
        <v>5.4183021964584691E-3</v>
      </c>
    </row>
    <row r="886" spans="1:20" hidden="1" x14ac:dyDescent="0.3">
      <c r="A886" s="26">
        <v>53005</v>
      </c>
      <c r="B886">
        <v>229</v>
      </c>
      <c r="C886" s="26" t="s">
        <v>211</v>
      </c>
      <c r="D886">
        <v>18</v>
      </c>
      <c r="E886" t="s">
        <v>219</v>
      </c>
      <c r="F886">
        <v>5</v>
      </c>
      <c r="G886">
        <v>7.5</v>
      </c>
      <c r="H886">
        <f t="shared" si="417"/>
        <v>7.4999999999999997E-2</v>
      </c>
      <c r="I886">
        <v>2.6</v>
      </c>
      <c r="J886">
        <v>1</v>
      </c>
      <c r="K886">
        <f t="shared" si="418"/>
        <v>4.4178749999999999E-3</v>
      </c>
      <c r="L886">
        <f>0.000084*(G886^1.894314*I886^0.808223+0.000034*G886^2)</f>
        <v>8.2664593130969792E-3</v>
      </c>
      <c r="O886">
        <f>L886*0.75*1.07</f>
        <v>6.6338335987603265E-3</v>
      </c>
      <c r="Q886">
        <f>O886*0.531</f>
        <v>3.5225656409417334E-3</v>
      </c>
      <c r="T886">
        <f>(L886*0.75*1.07)*(1+0.2)*0.531*3.67</f>
        <v>1.5513379082707396E-2</v>
      </c>
    </row>
    <row r="887" spans="1:20" hidden="1" x14ac:dyDescent="0.3">
      <c r="A887" s="26">
        <v>53005</v>
      </c>
      <c r="B887">
        <v>229</v>
      </c>
      <c r="C887" s="26" t="s">
        <v>211</v>
      </c>
      <c r="D887">
        <v>19</v>
      </c>
      <c r="E887" t="s">
        <v>222</v>
      </c>
      <c r="F887">
        <v>3</v>
      </c>
      <c r="G887">
        <v>7.5</v>
      </c>
      <c r="H887">
        <f t="shared" si="417"/>
        <v>7.4999999999999997E-2</v>
      </c>
      <c r="I887">
        <v>3</v>
      </c>
      <c r="J887">
        <v>1</v>
      </c>
      <c r="K887">
        <f t="shared" si="418"/>
        <v>4.4178749999999999E-3</v>
      </c>
      <c r="L887">
        <f t="shared" ref="L887:L889" si="439">0.000081*(G887^1.922704*I887^0.783213+0.000032*G887^2)</f>
        <v>9.2185634313678693E-3</v>
      </c>
      <c r="O887">
        <f>L887*0.61*1.07</f>
        <v>6.016956351653808E-3</v>
      </c>
      <c r="Q887">
        <f t="shared" ref="Q887:Q889" si="440">O887*0.531</f>
        <v>3.1950038227281721E-3</v>
      </c>
      <c r="T887">
        <f>(L887*0.61*1.07)*(1+0.2)*0.531*3.67</f>
        <v>1.4070796835294868E-2</v>
      </c>
    </row>
    <row r="888" spans="1:20" hidden="1" x14ac:dyDescent="0.3">
      <c r="A888" s="26">
        <v>53005</v>
      </c>
      <c r="B888">
        <v>229</v>
      </c>
      <c r="C888" s="26" t="s">
        <v>211</v>
      </c>
      <c r="D888">
        <v>20</v>
      </c>
      <c r="E888" t="s">
        <v>222</v>
      </c>
      <c r="F888">
        <v>5</v>
      </c>
      <c r="G888">
        <v>15</v>
      </c>
      <c r="H888">
        <f t="shared" si="417"/>
        <v>0.15</v>
      </c>
      <c r="I888">
        <v>6</v>
      </c>
      <c r="J888">
        <v>1.8</v>
      </c>
      <c r="K888">
        <f t="shared" si="418"/>
        <v>1.76715E-2</v>
      </c>
      <c r="L888">
        <f t="shared" si="439"/>
        <v>6.0148219129033023E-2</v>
      </c>
      <c r="O888">
        <f>L888*0.61*1.07</f>
        <v>3.925874262551985E-2</v>
      </c>
      <c r="Q888">
        <f t="shared" si="440"/>
        <v>2.0846392334151042E-2</v>
      </c>
      <c r="T888">
        <f>(L888*0.61*1.07)*(1+0.2)*0.531*3.67</f>
        <v>9.1807511839601175E-2</v>
      </c>
    </row>
    <row r="889" spans="1:20" hidden="1" x14ac:dyDescent="0.3">
      <c r="A889" s="26">
        <v>53005</v>
      </c>
      <c r="B889">
        <v>229</v>
      </c>
      <c r="C889" s="26" t="s">
        <v>211</v>
      </c>
      <c r="D889">
        <v>21</v>
      </c>
      <c r="E889" t="s">
        <v>222</v>
      </c>
      <c r="F889">
        <v>3</v>
      </c>
      <c r="G889">
        <v>10</v>
      </c>
      <c r="H889">
        <f t="shared" si="417"/>
        <v>0.1</v>
      </c>
      <c r="I889">
        <v>3.4</v>
      </c>
      <c r="J889">
        <v>1</v>
      </c>
      <c r="K889">
        <f t="shared" si="418"/>
        <v>7.8540000000000016E-3</v>
      </c>
      <c r="L889">
        <f t="shared" si="439"/>
        <v>1.7678954716029288E-2</v>
      </c>
      <c r="O889">
        <f>L889*0.61*1.07</f>
        <v>1.1539053743152316E-2</v>
      </c>
      <c r="Q889">
        <f t="shared" si="440"/>
        <v>6.1272375376138803E-3</v>
      </c>
      <c r="T889">
        <f>(L889*0.61*1.07)*(1+0.2)*0.531*3.67</f>
        <v>2.6984354115651529E-2</v>
      </c>
    </row>
    <row r="890" spans="1:20" hidden="1" x14ac:dyDescent="0.3">
      <c r="A890" s="26">
        <v>53005</v>
      </c>
      <c r="B890">
        <v>229</v>
      </c>
      <c r="C890" s="26" t="s">
        <v>211</v>
      </c>
      <c r="D890">
        <v>22</v>
      </c>
      <c r="E890" t="s">
        <v>212</v>
      </c>
      <c r="F890">
        <v>6</v>
      </c>
      <c r="G890">
        <v>28.5</v>
      </c>
      <c r="H890">
        <f t="shared" si="417"/>
        <v>0.28499999999999998</v>
      </c>
      <c r="I890">
        <v>18.399999999999999</v>
      </c>
      <c r="J890">
        <v>10.199999999999999</v>
      </c>
      <c r="K890">
        <f t="shared" si="418"/>
        <v>6.3794114999999998E-2</v>
      </c>
      <c r="L890">
        <f>0.000062*(G890^1.947206*I890^0.894551+0.000039*G890^2)</f>
        <v>0.57111014105441926</v>
      </c>
      <c r="O890">
        <f>L890*0.47*0.75</f>
        <v>0.20131632472168276</v>
      </c>
      <c r="Q890">
        <f>O890*0.52</f>
        <v>0.10468448885527504</v>
      </c>
      <c r="T890">
        <f>(L890*0.47*0.75)*(1+2)*0.52*3.67</f>
        <v>1.1525762222965783</v>
      </c>
    </row>
    <row r="891" spans="1:20" hidden="1" x14ac:dyDescent="0.3">
      <c r="A891" s="26">
        <v>53005</v>
      </c>
      <c r="B891">
        <v>229</v>
      </c>
      <c r="C891" s="26" t="s">
        <v>211</v>
      </c>
      <c r="D891">
        <v>23</v>
      </c>
      <c r="E891" t="s">
        <v>222</v>
      </c>
      <c r="F891">
        <v>5</v>
      </c>
      <c r="G891">
        <v>7.5</v>
      </c>
      <c r="H891">
        <f t="shared" si="417"/>
        <v>7.4999999999999997E-2</v>
      </c>
      <c r="I891">
        <v>2.6</v>
      </c>
      <c r="J891">
        <v>0.6</v>
      </c>
      <c r="K891">
        <f t="shared" si="418"/>
        <v>4.4178749999999999E-3</v>
      </c>
      <c r="L891">
        <f>0.000081*(G891^1.922704*I891^0.783213+0.000032*G891^2)</f>
        <v>8.2411726864054409E-3</v>
      </c>
      <c r="O891">
        <f>L891*0.61*1.07</f>
        <v>5.3790134124168309E-3</v>
      </c>
      <c r="Q891">
        <f>O891*0.531</f>
        <v>2.8562561219933375E-3</v>
      </c>
      <c r="T891">
        <f>(L891*0.61*1.07)*(1+0.2)*0.531*3.67</f>
        <v>1.2578951961258657E-2</v>
      </c>
    </row>
    <row r="892" spans="1:20" hidden="1" x14ac:dyDescent="0.3">
      <c r="A892" s="26">
        <v>53005</v>
      </c>
      <c r="B892">
        <v>229</v>
      </c>
      <c r="C892" s="26" t="s">
        <v>211</v>
      </c>
      <c r="D892">
        <v>24</v>
      </c>
      <c r="E892" t="s">
        <v>212</v>
      </c>
      <c r="F892">
        <v>1</v>
      </c>
      <c r="G892">
        <v>36</v>
      </c>
      <c r="H892">
        <f t="shared" si="417"/>
        <v>0.36</v>
      </c>
      <c r="I892">
        <v>20</v>
      </c>
      <c r="J892">
        <v>5.5</v>
      </c>
      <c r="K892">
        <f t="shared" si="418"/>
        <v>0.10178783999999999</v>
      </c>
      <c r="L892">
        <f>0.000062*(G892^1.947206*I892^0.894551+0.000039*G892^2)</f>
        <v>0.96977803612051161</v>
      </c>
      <c r="O892">
        <f>L892*0.47*0.75</f>
        <v>0.3418467577324803</v>
      </c>
      <c r="Q892">
        <f>O892*0.52</f>
        <v>0.17776031402088976</v>
      </c>
      <c r="T892">
        <f>(L892*0.47*0.75)*(1+2)*0.52*3.67</f>
        <v>1.9571410573699963</v>
      </c>
    </row>
    <row r="893" spans="1:20" hidden="1" x14ac:dyDescent="0.3">
      <c r="A893" s="26">
        <v>53005</v>
      </c>
      <c r="B893">
        <v>229</v>
      </c>
      <c r="C893" s="26" t="s">
        <v>211</v>
      </c>
      <c r="D893">
        <v>25</v>
      </c>
      <c r="E893" t="s">
        <v>213</v>
      </c>
      <c r="F893">
        <v>3</v>
      </c>
      <c r="G893">
        <v>10</v>
      </c>
      <c r="H893">
        <f t="shared" si="417"/>
        <v>0.1</v>
      </c>
      <c r="I893">
        <v>2.4</v>
      </c>
      <c r="J893">
        <v>1.2</v>
      </c>
      <c r="K893">
        <f t="shared" si="418"/>
        <v>7.8540000000000016E-3</v>
      </c>
      <c r="L893">
        <f>0.000084*(G893^1.894314*I893^0.808223+0.000031*G893^2)</f>
        <v>1.3362792345370293E-2</v>
      </c>
      <c r="O893">
        <f>L893*0.66*1.07</f>
        <v>9.436803954300502E-3</v>
      </c>
      <c r="Q893">
        <f>O893*0.531</f>
        <v>5.0109428997335672E-3</v>
      </c>
      <c r="T893">
        <f>(L893*0.66*1.07)*(1+0.2)*0.531*3.67</f>
        <v>2.206819253042663E-2</v>
      </c>
    </row>
    <row r="894" spans="1:20" hidden="1" x14ac:dyDescent="0.3">
      <c r="A894" s="26">
        <v>53005</v>
      </c>
      <c r="B894">
        <v>229</v>
      </c>
      <c r="C894" s="26" t="s">
        <v>211</v>
      </c>
      <c r="D894">
        <v>26</v>
      </c>
      <c r="E894" t="s">
        <v>220</v>
      </c>
      <c r="F894">
        <v>5</v>
      </c>
      <c r="G894">
        <v>8</v>
      </c>
      <c r="H894">
        <f t="shared" si="417"/>
        <v>0.08</v>
      </c>
      <c r="I894">
        <v>2</v>
      </c>
      <c r="J894">
        <v>0.3</v>
      </c>
      <c r="K894">
        <f t="shared" si="418"/>
        <v>5.0265600000000002E-3</v>
      </c>
      <c r="L894">
        <f>0.000084*(G894^1.894314*I894^0.808223+0.000031*G894^2)</f>
        <v>7.5565617583965919E-3</v>
      </c>
      <c r="O894">
        <f>L894*0.78*1.07</f>
        <v>6.306706443557796E-3</v>
      </c>
      <c r="Q894">
        <f>O894*0.531</f>
        <v>3.3488611215291898E-3</v>
      </c>
      <c r="T894">
        <f>(L894*0.78*1.07)*(1+0.2)*0.531*3.67</f>
        <v>1.4748384379214552E-2</v>
      </c>
    </row>
    <row r="895" spans="1:20" hidden="1" x14ac:dyDescent="0.3">
      <c r="A895" s="26">
        <v>53005</v>
      </c>
      <c r="B895">
        <v>229</v>
      </c>
      <c r="C895" s="26" t="s">
        <v>211</v>
      </c>
      <c r="D895">
        <v>27</v>
      </c>
      <c r="E895" t="s">
        <v>222</v>
      </c>
      <c r="F895">
        <v>3</v>
      </c>
      <c r="G895">
        <v>7.5</v>
      </c>
      <c r="H895">
        <f t="shared" si="417"/>
        <v>7.4999999999999997E-2</v>
      </c>
      <c r="I895">
        <v>2.4</v>
      </c>
      <c r="J895">
        <v>1</v>
      </c>
      <c r="K895">
        <f t="shared" si="418"/>
        <v>4.4178749999999999E-3</v>
      </c>
      <c r="L895">
        <f>0.000081*(G895^1.922704*I895^0.783213+0.000032*G895^2)</f>
        <v>7.7403995328645149E-3</v>
      </c>
      <c r="O895">
        <f>L895*0.61*1.07</f>
        <v>5.0521587751006687E-3</v>
      </c>
      <c r="Q895">
        <f>O895*0.531</f>
        <v>2.6826963095784554E-3</v>
      </c>
      <c r="T895">
        <f>(L895*0.61*1.07)*(1+0.2)*0.531*3.67</f>
        <v>1.1814594547383515E-2</v>
      </c>
    </row>
    <row r="896" spans="1:20" hidden="1" x14ac:dyDescent="0.3">
      <c r="A896" s="26">
        <v>53005</v>
      </c>
      <c r="B896">
        <v>229</v>
      </c>
      <c r="C896" s="26" t="s">
        <v>211</v>
      </c>
      <c r="D896">
        <v>28</v>
      </c>
      <c r="E896" t="s">
        <v>212</v>
      </c>
      <c r="F896">
        <v>2</v>
      </c>
      <c r="G896">
        <v>22.8</v>
      </c>
      <c r="H896">
        <f t="shared" si="417"/>
        <v>0.22800000000000001</v>
      </c>
      <c r="I896">
        <v>19</v>
      </c>
      <c r="J896">
        <v>9</v>
      </c>
      <c r="K896">
        <f t="shared" si="418"/>
        <v>4.08282336E-2</v>
      </c>
      <c r="L896">
        <f t="shared" ref="L896:L898" si="441">0.000062*(G896^1.947206*I896^0.894551+0.000039*G896^2)</f>
        <v>0.38061186087985616</v>
      </c>
      <c r="O896">
        <f>L896*0.47*0.75</f>
        <v>0.1341656809601493</v>
      </c>
      <c r="Q896">
        <f t="shared" ref="Q896:Q898" si="442">O896*0.52</f>
        <v>6.9766154099277639E-2</v>
      </c>
      <c r="T896">
        <f>(L896*0.47*0.75)*(1+2)*0.52*3.67</f>
        <v>0.76812535663304682</v>
      </c>
    </row>
    <row r="897" spans="1:20" hidden="1" x14ac:dyDescent="0.3">
      <c r="A897" s="26">
        <v>53005</v>
      </c>
      <c r="B897">
        <v>229</v>
      </c>
      <c r="C897" s="26" t="s">
        <v>211</v>
      </c>
      <c r="D897">
        <v>29</v>
      </c>
      <c r="E897" t="s">
        <v>212</v>
      </c>
      <c r="F897">
        <v>1</v>
      </c>
      <c r="G897">
        <v>36</v>
      </c>
      <c r="H897">
        <f t="shared" si="417"/>
        <v>0.36</v>
      </c>
      <c r="I897">
        <v>20</v>
      </c>
      <c r="J897">
        <v>7.2</v>
      </c>
      <c r="K897">
        <f t="shared" si="418"/>
        <v>0.10178783999999999</v>
      </c>
      <c r="L897">
        <f t="shared" si="441"/>
        <v>0.96977803612051161</v>
      </c>
      <c r="O897">
        <f>L897*0.47*0.75</f>
        <v>0.3418467577324803</v>
      </c>
      <c r="Q897">
        <f t="shared" si="442"/>
        <v>0.17776031402088976</v>
      </c>
      <c r="T897">
        <f>(L897*0.47*0.75)*(1+2)*0.52*3.67</f>
        <v>1.9571410573699963</v>
      </c>
    </row>
    <row r="898" spans="1:20" hidden="1" x14ac:dyDescent="0.3">
      <c r="A898" s="26">
        <v>53005</v>
      </c>
      <c r="B898">
        <v>229</v>
      </c>
      <c r="C898" s="26" t="s">
        <v>211</v>
      </c>
      <c r="D898">
        <v>30</v>
      </c>
      <c r="E898" t="s">
        <v>212</v>
      </c>
      <c r="F898">
        <v>5</v>
      </c>
      <c r="G898">
        <v>20</v>
      </c>
      <c r="H898">
        <f t="shared" ref="H898:H961" si="443">G898/100</f>
        <v>0.2</v>
      </c>
      <c r="I898">
        <v>9</v>
      </c>
      <c r="J898">
        <v>4</v>
      </c>
      <c r="K898">
        <f t="shared" ref="K898:K961" si="444">0.7854*H898^2</f>
        <v>3.1416000000000006E-2</v>
      </c>
      <c r="L898">
        <f t="shared" si="441"/>
        <v>0.15114245545404648</v>
      </c>
      <c r="O898">
        <f>L898*0.47*0.75</f>
        <v>5.3277715547551383E-2</v>
      </c>
      <c r="Q898">
        <f t="shared" si="442"/>
        <v>2.770441208472672E-2</v>
      </c>
      <c r="T898">
        <f>(L898*0.47*0.75)*(1+2)*0.52*3.67</f>
        <v>0.30502557705284117</v>
      </c>
    </row>
    <row r="899" spans="1:20" hidden="1" x14ac:dyDescent="0.3">
      <c r="A899" s="26"/>
      <c r="C899" s="26"/>
      <c r="K899"/>
    </row>
    <row r="900" spans="1:20" hidden="1" x14ac:dyDescent="0.3">
      <c r="A900" s="26"/>
      <c r="C900" s="26"/>
      <c r="K900"/>
    </row>
    <row r="901" spans="1:20" hidden="1" x14ac:dyDescent="0.3">
      <c r="A901" s="26">
        <v>53005</v>
      </c>
      <c r="B901">
        <v>229</v>
      </c>
      <c r="C901" s="26" t="s">
        <v>211</v>
      </c>
      <c r="D901">
        <v>33</v>
      </c>
      <c r="E901" t="s">
        <v>212</v>
      </c>
      <c r="F901">
        <v>1</v>
      </c>
      <c r="G901">
        <v>49</v>
      </c>
      <c r="H901">
        <f t="shared" si="443"/>
        <v>0.49</v>
      </c>
      <c r="I901">
        <v>17</v>
      </c>
      <c r="J901">
        <v>7.9</v>
      </c>
      <c r="K901">
        <f t="shared" si="444"/>
        <v>0.18857453999999998</v>
      </c>
      <c r="L901">
        <f>0.000062*(G901^1.947206*I901^0.894551+0.000039*G901^2)</f>
        <v>1.5284548008423589</v>
      </c>
      <c r="O901">
        <f>L901*0.47*0.75</f>
        <v>0.53878031729693143</v>
      </c>
      <c r="Q901">
        <f>O901*0.52</f>
        <v>0.28016576499440438</v>
      </c>
      <c r="T901">
        <f>(L901*0.47*0.75)*(1+2)*0.52*3.67</f>
        <v>3.0846250725883917</v>
      </c>
    </row>
    <row r="902" spans="1:20" hidden="1" x14ac:dyDescent="0.3">
      <c r="A902" s="26">
        <v>53005</v>
      </c>
      <c r="B902">
        <v>229</v>
      </c>
      <c r="C902" s="26" t="s">
        <v>211</v>
      </c>
      <c r="D902">
        <v>34</v>
      </c>
      <c r="E902" t="s">
        <v>222</v>
      </c>
      <c r="F902">
        <v>5</v>
      </c>
      <c r="G902">
        <v>10</v>
      </c>
      <c r="H902">
        <f t="shared" si="443"/>
        <v>0.1</v>
      </c>
      <c r="I902">
        <v>4.8</v>
      </c>
      <c r="J902">
        <v>0.6</v>
      </c>
      <c r="K902">
        <f t="shared" si="444"/>
        <v>7.8540000000000016E-3</v>
      </c>
      <c r="L902">
        <f t="shared" ref="L902:L903" si="445">0.000081*(G902^1.922704*I902^0.783213+0.000032*G902^2)</f>
        <v>2.316065687318046E-2</v>
      </c>
      <c r="O902">
        <f>L902*0.61*1.07</f>
        <v>1.5116960741124888E-2</v>
      </c>
      <c r="Q902">
        <f t="shared" ref="Q902:Q903" si="446">O902*0.531</f>
        <v>8.0271061535373157E-3</v>
      </c>
      <c r="T902">
        <f>(L902*0.61*1.07)*(1+0.2)*0.531*3.67</f>
        <v>3.5351375500178334E-2</v>
      </c>
    </row>
    <row r="903" spans="1:20" hidden="1" x14ac:dyDescent="0.3">
      <c r="A903" s="26">
        <v>53005</v>
      </c>
      <c r="B903">
        <v>229</v>
      </c>
      <c r="C903" s="26" t="s">
        <v>211</v>
      </c>
      <c r="D903">
        <v>35</v>
      </c>
      <c r="E903" t="s">
        <v>222</v>
      </c>
      <c r="F903">
        <v>3</v>
      </c>
      <c r="G903">
        <v>7.5</v>
      </c>
      <c r="H903">
        <f t="shared" si="443"/>
        <v>7.4999999999999997E-2</v>
      </c>
      <c r="I903">
        <v>3.4</v>
      </c>
      <c r="J903">
        <v>1</v>
      </c>
      <c r="K903">
        <f t="shared" si="444"/>
        <v>4.4178749999999999E-3</v>
      </c>
      <c r="L903">
        <f t="shared" si="445"/>
        <v>1.0168016322924659E-2</v>
      </c>
      <c r="O903">
        <f>L903*0.61*1.07</f>
        <v>6.6366642539729247E-3</v>
      </c>
      <c r="Q903">
        <f t="shared" si="446"/>
        <v>3.5240687188596233E-3</v>
      </c>
      <c r="T903">
        <f>(L903*0.61*1.07)*(1+0.2)*0.531*3.67</f>
        <v>1.5519998637857779E-2</v>
      </c>
    </row>
    <row r="904" spans="1:20" hidden="1" x14ac:dyDescent="0.3">
      <c r="A904" s="26">
        <v>53005</v>
      </c>
      <c r="B904">
        <v>229</v>
      </c>
      <c r="C904" s="26" t="s">
        <v>211</v>
      </c>
      <c r="D904">
        <v>36</v>
      </c>
      <c r="E904" t="s">
        <v>212</v>
      </c>
      <c r="F904">
        <v>6</v>
      </c>
      <c r="G904">
        <v>35</v>
      </c>
      <c r="H904">
        <f t="shared" si="443"/>
        <v>0.35</v>
      </c>
      <c r="I904">
        <v>15.6</v>
      </c>
      <c r="J904">
        <v>9</v>
      </c>
      <c r="K904">
        <f t="shared" si="444"/>
        <v>9.6211499999999991E-2</v>
      </c>
      <c r="L904">
        <f>0.000062*(G904^1.947206*I904^0.894551+0.000039*G904^2)</f>
        <v>0.73506002076293975</v>
      </c>
      <c r="O904">
        <f>L904*0.47*0.75</f>
        <v>0.25910865731893629</v>
      </c>
      <c r="Q904">
        <f>O904*0.52</f>
        <v>0.13473650180584687</v>
      </c>
      <c r="T904">
        <f>(L904*0.47*0.75)*(1+2)*0.52*3.67</f>
        <v>1.4834488848823741</v>
      </c>
    </row>
    <row r="905" spans="1:20" hidden="1" x14ac:dyDescent="0.3">
      <c r="A905" s="26">
        <v>53005</v>
      </c>
      <c r="B905">
        <v>229</v>
      </c>
      <c r="C905" s="26" t="s">
        <v>211</v>
      </c>
      <c r="D905">
        <v>37</v>
      </c>
      <c r="E905" t="s">
        <v>222</v>
      </c>
      <c r="F905">
        <v>5</v>
      </c>
      <c r="G905">
        <v>8.5</v>
      </c>
      <c r="H905">
        <f t="shared" si="443"/>
        <v>8.5000000000000006E-2</v>
      </c>
      <c r="I905">
        <v>3</v>
      </c>
      <c r="J905">
        <v>1</v>
      </c>
      <c r="K905">
        <f t="shared" si="444"/>
        <v>5.6745150000000006E-3</v>
      </c>
      <c r="L905">
        <f t="shared" ref="L905:L907" si="447">0.000081*(G905^1.922704*I905^0.783213+0.000032*G905^2)</f>
        <v>1.1726732267069707E-2</v>
      </c>
      <c r="O905">
        <f>L905*0.61*1.07</f>
        <v>7.6540381507163979E-3</v>
      </c>
      <c r="Q905">
        <f t="shared" ref="Q905:Q907" si="448">O905*0.531</f>
        <v>4.0642942580304074E-3</v>
      </c>
      <c r="T905">
        <f>(L905*0.61*1.07)*(1+0.2)*0.531*3.67</f>
        <v>1.7899151912365917E-2</v>
      </c>
    </row>
    <row r="906" spans="1:20" hidden="1" x14ac:dyDescent="0.3">
      <c r="A906" s="26">
        <v>53005</v>
      </c>
      <c r="B906">
        <v>229</v>
      </c>
      <c r="C906" s="26" t="s">
        <v>211</v>
      </c>
      <c r="D906">
        <v>38</v>
      </c>
      <c r="E906" t="s">
        <v>222</v>
      </c>
      <c r="F906">
        <v>2</v>
      </c>
      <c r="G906">
        <v>7.5</v>
      </c>
      <c r="H906">
        <f t="shared" si="443"/>
        <v>7.4999999999999997E-2</v>
      </c>
      <c r="I906">
        <v>2.8</v>
      </c>
      <c r="J906">
        <v>1</v>
      </c>
      <c r="K906">
        <f t="shared" si="444"/>
        <v>4.4178749999999999E-3</v>
      </c>
      <c r="L906">
        <f t="shared" si="447"/>
        <v>8.7336552287038474E-3</v>
      </c>
      <c r="O906">
        <f>L906*0.61*1.07</f>
        <v>5.7004567677750011E-3</v>
      </c>
      <c r="Q906">
        <f t="shared" si="448"/>
        <v>3.026942543688526E-3</v>
      </c>
      <c r="T906">
        <f>(L906*0.61*1.07)*(1+0.2)*0.531*3.67</f>
        <v>1.3330654962404266E-2</v>
      </c>
    </row>
    <row r="907" spans="1:20" hidden="1" x14ac:dyDescent="0.3">
      <c r="A907" s="26">
        <v>53005</v>
      </c>
      <c r="B907">
        <v>229</v>
      </c>
      <c r="C907" s="26" t="s">
        <v>211</v>
      </c>
      <c r="D907">
        <v>39</v>
      </c>
      <c r="E907" t="s">
        <v>222</v>
      </c>
      <c r="F907">
        <v>3</v>
      </c>
      <c r="G907">
        <v>7.5</v>
      </c>
      <c r="H907">
        <f t="shared" si="443"/>
        <v>7.4999999999999997E-2</v>
      </c>
      <c r="I907">
        <v>2.6</v>
      </c>
      <c r="J907">
        <v>1</v>
      </c>
      <c r="K907">
        <f t="shared" si="444"/>
        <v>4.4178749999999999E-3</v>
      </c>
      <c r="L907">
        <f t="shared" si="447"/>
        <v>8.2411726864054409E-3</v>
      </c>
      <c r="O907">
        <f>L907*0.61*1.07</f>
        <v>5.3790134124168309E-3</v>
      </c>
      <c r="Q907">
        <f t="shared" si="448"/>
        <v>2.8562561219933375E-3</v>
      </c>
      <c r="T907">
        <f>(L907*0.61*1.07)*(1+0.2)*0.531*3.67</f>
        <v>1.2578951961258657E-2</v>
      </c>
    </row>
    <row r="908" spans="1:20" hidden="1" x14ac:dyDescent="0.3">
      <c r="A908" s="26">
        <v>53005</v>
      </c>
      <c r="B908">
        <v>229</v>
      </c>
      <c r="C908" s="26" t="s">
        <v>211</v>
      </c>
      <c r="D908">
        <v>40</v>
      </c>
      <c r="E908" t="s">
        <v>212</v>
      </c>
      <c r="F908">
        <v>1</v>
      </c>
      <c r="G908">
        <v>28</v>
      </c>
      <c r="H908">
        <f t="shared" si="443"/>
        <v>0.28000000000000003</v>
      </c>
      <c r="I908">
        <v>15</v>
      </c>
      <c r="J908">
        <v>8</v>
      </c>
      <c r="K908">
        <f t="shared" si="444"/>
        <v>6.157536000000001E-2</v>
      </c>
      <c r="L908">
        <f t="shared" ref="L908:L909" si="449">0.000062*(G908^1.947206*I908^0.894551+0.000039*G908^2)</f>
        <v>0.45960198348400583</v>
      </c>
      <c r="O908">
        <f>L908*0.47*0.75</f>
        <v>0.16200969917811203</v>
      </c>
      <c r="Q908">
        <f t="shared" ref="Q908:Q909" si="450">O908*0.52</f>
        <v>8.4245043572618264E-2</v>
      </c>
      <c r="T908">
        <f>(L908*0.47*0.75)*(1+2)*0.52*3.67</f>
        <v>0.92753792973452709</v>
      </c>
    </row>
    <row r="909" spans="1:20" hidden="1" x14ac:dyDescent="0.3">
      <c r="A909" s="26">
        <v>53005</v>
      </c>
      <c r="B909">
        <v>229</v>
      </c>
      <c r="C909" s="26" t="s">
        <v>211</v>
      </c>
      <c r="D909">
        <v>41</v>
      </c>
      <c r="E909" t="s">
        <v>212</v>
      </c>
      <c r="F909">
        <v>5</v>
      </c>
      <c r="G909">
        <v>29</v>
      </c>
      <c r="H909">
        <f t="shared" si="443"/>
        <v>0.28999999999999998</v>
      </c>
      <c r="I909">
        <v>14.6</v>
      </c>
      <c r="J909">
        <v>8.6</v>
      </c>
      <c r="K909">
        <f t="shared" si="444"/>
        <v>6.6052139999999995E-2</v>
      </c>
      <c r="L909">
        <f t="shared" si="449"/>
        <v>0.48034878382020391</v>
      </c>
      <c r="O909">
        <f>L909*0.47*0.75</f>
        <v>0.16932294629662187</v>
      </c>
      <c r="Q909">
        <f t="shared" si="450"/>
        <v>8.8047932074243371E-2</v>
      </c>
      <c r="T909">
        <f>(L909*0.47*0.75)*(1+2)*0.52*3.67</f>
        <v>0.96940773213741949</v>
      </c>
    </row>
    <row r="910" spans="1:20" hidden="1" x14ac:dyDescent="0.3">
      <c r="A910" s="26">
        <v>53005</v>
      </c>
      <c r="B910">
        <v>229</v>
      </c>
      <c r="C910" s="26" t="s">
        <v>211</v>
      </c>
      <c r="D910">
        <v>42</v>
      </c>
      <c r="E910" t="s">
        <v>213</v>
      </c>
      <c r="F910">
        <v>3</v>
      </c>
      <c r="G910">
        <v>7.5</v>
      </c>
      <c r="H910">
        <f t="shared" si="443"/>
        <v>7.4999999999999997E-2</v>
      </c>
      <c r="I910">
        <v>3.4</v>
      </c>
      <c r="J910">
        <v>1</v>
      </c>
      <c r="K910">
        <f t="shared" si="444"/>
        <v>4.4178749999999999E-3</v>
      </c>
      <c r="L910">
        <f>0.000084*(G910^1.894314*I910^0.808223+0.000031*G910^2)</f>
        <v>1.0267855976645006E-2</v>
      </c>
      <c r="O910">
        <f>L910*0.66*1.07</f>
        <v>7.2511598907067038E-3</v>
      </c>
      <c r="Q910">
        <f>O910*0.531</f>
        <v>3.85036590196526E-3</v>
      </c>
      <c r="T910">
        <f>(L910*0.66*1.07)*(1+0.2)*0.531*3.67</f>
        <v>1.6957011432255007E-2</v>
      </c>
    </row>
    <row r="911" spans="1:20" hidden="1" x14ac:dyDescent="0.3">
      <c r="A911" s="26">
        <v>53005</v>
      </c>
      <c r="B911">
        <v>229</v>
      </c>
      <c r="C911" s="26" t="s">
        <v>211</v>
      </c>
      <c r="D911">
        <v>43</v>
      </c>
      <c r="E911" t="s">
        <v>220</v>
      </c>
      <c r="F911">
        <v>2</v>
      </c>
      <c r="G911">
        <v>11</v>
      </c>
      <c r="H911">
        <f t="shared" si="443"/>
        <v>0.11</v>
      </c>
      <c r="I911">
        <v>4.5999999999999996</v>
      </c>
      <c r="J911">
        <v>1.6</v>
      </c>
      <c r="K911">
        <f t="shared" si="444"/>
        <v>9.503339999999999E-3</v>
      </c>
      <c r="L911">
        <f>0.000084*(G911^1.894314*I911^0.808223+0.000031*G911^2)</f>
        <v>2.7081031667991244E-2</v>
      </c>
      <c r="O911">
        <f>L911*0.78*1.07</f>
        <v>2.2601829030105495E-2</v>
      </c>
      <c r="Q911">
        <f>O911*0.531</f>
        <v>1.2001571214986018E-2</v>
      </c>
      <c r="T911">
        <f>(L911*0.78*1.07)*(1+0.2)*0.531*3.67</f>
        <v>5.2854919630798428E-2</v>
      </c>
    </row>
    <row r="912" spans="1:20" hidden="1" x14ac:dyDescent="0.3">
      <c r="A912" s="26">
        <v>53005</v>
      </c>
      <c r="B912">
        <v>229</v>
      </c>
      <c r="C912" s="26" t="s">
        <v>211</v>
      </c>
      <c r="D912">
        <v>44</v>
      </c>
      <c r="E912" t="s">
        <v>222</v>
      </c>
      <c r="F912">
        <v>5</v>
      </c>
      <c r="G912">
        <v>9.5</v>
      </c>
      <c r="H912">
        <f t="shared" si="443"/>
        <v>9.5000000000000001E-2</v>
      </c>
      <c r="I912">
        <v>5.2</v>
      </c>
      <c r="J912">
        <v>1.8</v>
      </c>
      <c r="K912">
        <f t="shared" si="444"/>
        <v>7.088235E-3</v>
      </c>
      <c r="L912">
        <f t="shared" ref="L912:L913" si="451">0.000081*(G912^1.922704*I912^0.783213+0.000032*G912^2)</f>
        <v>2.2343220907911573E-2</v>
      </c>
      <c r="O912">
        <f>L912*0.61*1.07</f>
        <v>1.4583420286593884E-2</v>
      </c>
      <c r="Q912">
        <f t="shared" ref="Q912:Q913" si="452">O912*0.531</f>
        <v>7.7437961721813523E-3</v>
      </c>
      <c r="T912">
        <f>(L912*0.61*1.07)*(1+0.2)*0.531*3.67</f>
        <v>3.4103678342286683E-2</v>
      </c>
    </row>
    <row r="913" spans="1:20" hidden="1" x14ac:dyDescent="0.3">
      <c r="A913" s="26">
        <v>53005</v>
      </c>
      <c r="B913">
        <v>229</v>
      </c>
      <c r="C913" s="26" t="s">
        <v>211</v>
      </c>
      <c r="D913">
        <v>45</v>
      </c>
      <c r="E913" t="s">
        <v>222</v>
      </c>
      <c r="F913">
        <v>3</v>
      </c>
      <c r="G913">
        <v>8.5</v>
      </c>
      <c r="H913">
        <f t="shared" si="443"/>
        <v>8.5000000000000006E-2</v>
      </c>
      <c r="I913">
        <v>4</v>
      </c>
      <c r="J913">
        <v>1</v>
      </c>
      <c r="K913">
        <f t="shared" si="444"/>
        <v>5.6745150000000006E-3</v>
      </c>
      <c r="L913">
        <f t="shared" si="451"/>
        <v>1.4690252257460809E-2</v>
      </c>
      <c r="O913">
        <f>L913*0.61*1.07</f>
        <v>9.5883276484446701E-3</v>
      </c>
      <c r="Q913">
        <f t="shared" si="452"/>
        <v>5.0914019813241198E-3</v>
      </c>
      <c r="T913">
        <f>(L913*0.61*1.07)*(1+0.2)*0.531*3.67</f>
        <v>2.2422534325751427E-2</v>
      </c>
    </row>
    <row r="914" spans="1:20" hidden="1" x14ac:dyDescent="0.3">
      <c r="A914" s="26">
        <v>53005</v>
      </c>
      <c r="B914">
        <v>229</v>
      </c>
      <c r="C914" s="26" t="s">
        <v>211</v>
      </c>
      <c r="D914">
        <v>46</v>
      </c>
      <c r="E914" t="s">
        <v>212</v>
      </c>
      <c r="F914">
        <v>5</v>
      </c>
      <c r="G914">
        <v>32</v>
      </c>
      <c r="H914">
        <f t="shared" si="443"/>
        <v>0.32</v>
      </c>
      <c r="I914">
        <v>18.2</v>
      </c>
      <c r="J914">
        <v>9</v>
      </c>
      <c r="K914">
        <f t="shared" si="444"/>
        <v>8.0424960000000004E-2</v>
      </c>
      <c r="L914">
        <f>0.000062*(G914^1.947206*I914^0.894551+0.000039*G914^2)</f>
        <v>0.7086444592654545</v>
      </c>
      <c r="O914">
        <f>L914*0.47*0.75</f>
        <v>0.2497971718910727</v>
      </c>
      <c r="Q914">
        <f>O914*0.52</f>
        <v>0.1298945293833578</v>
      </c>
      <c r="T914">
        <f>(L914*0.47*0.75)*(1+2)*0.52*3.67</f>
        <v>1.4301387685107694</v>
      </c>
    </row>
    <row r="915" spans="1:20" hidden="1" x14ac:dyDescent="0.3">
      <c r="A915" s="26">
        <v>53005</v>
      </c>
      <c r="B915">
        <v>230</v>
      </c>
      <c r="C915" s="26" t="s">
        <v>211</v>
      </c>
      <c r="D915">
        <v>1</v>
      </c>
      <c r="E915" t="s">
        <v>215</v>
      </c>
      <c r="F915">
        <v>1</v>
      </c>
      <c r="G915">
        <v>20</v>
      </c>
      <c r="H915">
        <f t="shared" si="443"/>
        <v>0.2</v>
      </c>
      <c r="I915">
        <v>9.4</v>
      </c>
      <c r="J915">
        <v>4</v>
      </c>
      <c r="K915">
        <f t="shared" si="444"/>
        <v>3.1416000000000006E-2</v>
      </c>
      <c r="L915">
        <f t="shared" ref="L915:L916" si="453">0.000064*(G915^1.958025*I915^0.883501+0.000045*G915^2)</f>
        <v>0.16345255887215998</v>
      </c>
      <c r="O915">
        <f>L915*0.44*0.75</f>
        <v>5.3939344427812799E-2</v>
      </c>
      <c r="Q915">
        <f t="shared" ref="Q915:Q916" si="454">O915*0.52</f>
        <v>2.8048459102462658E-2</v>
      </c>
      <c r="T915">
        <f>(L915*0.44*0.75)*(1+0.2)*0.52*3.67</f>
        <v>0.12352541388724554</v>
      </c>
    </row>
    <row r="916" spans="1:20" hidden="1" x14ac:dyDescent="0.3">
      <c r="A916" s="26">
        <v>53005</v>
      </c>
      <c r="B916">
        <v>230</v>
      </c>
      <c r="C916" s="26" t="s">
        <v>211</v>
      </c>
      <c r="D916">
        <v>2</v>
      </c>
      <c r="E916" t="s">
        <v>215</v>
      </c>
      <c r="F916">
        <v>6</v>
      </c>
      <c r="G916">
        <v>22.5</v>
      </c>
      <c r="H916">
        <f t="shared" si="443"/>
        <v>0.22500000000000001</v>
      </c>
      <c r="I916">
        <v>12</v>
      </c>
      <c r="J916">
        <v>6.4</v>
      </c>
      <c r="K916">
        <f t="shared" si="444"/>
        <v>3.9760875000000001E-2</v>
      </c>
      <c r="L916">
        <f t="shared" si="453"/>
        <v>0.25541555240549807</v>
      </c>
      <c r="O916">
        <f>L916*0.44*0.75</f>
        <v>8.4287132293814362E-2</v>
      </c>
      <c r="Q916">
        <f t="shared" si="454"/>
        <v>4.3829308792783468E-2</v>
      </c>
      <c r="T916">
        <f>(L916*0.44*0.75)*(1+0.2)*0.52*3.67</f>
        <v>0.19302427592341839</v>
      </c>
    </row>
    <row r="917" spans="1:20" hidden="1" x14ac:dyDescent="0.3">
      <c r="A917" s="26">
        <v>53005</v>
      </c>
      <c r="B917">
        <v>230</v>
      </c>
      <c r="C917" s="26" t="s">
        <v>211</v>
      </c>
      <c r="D917">
        <v>3</v>
      </c>
      <c r="E917" t="s">
        <v>212</v>
      </c>
      <c r="F917">
        <v>2</v>
      </c>
      <c r="G917">
        <v>11</v>
      </c>
      <c r="H917">
        <f t="shared" si="443"/>
        <v>0.11</v>
      </c>
      <c r="I917">
        <v>9.6</v>
      </c>
      <c r="J917">
        <v>7</v>
      </c>
      <c r="K917">
        <f t="shared" si="444"/>
        <v>9.503339999999999E-3</v>
      </c>
      <c r="L917">
        <f t="shared" ref="L917:L918" si="455">0.000062*(G917^1.947206*I917^0.894551+0.000039*G917^2)</f>
        <v>4.9991023672345342E-2</v>
      </c>
      <c r="O917">
        <f>L917*0.47*0.75</f>
        <v>1.7621835844501731E-2</v>
      </c>
      <c r="Q917">
        <f t="shared" ref="Q917:Q918" si="456">O917*0.52</f>
        <v>9.1633546391409002E-3</v>
      </c>
      <c r="T917">
        <f>(L917*0.47*0.75)*(1+2)*0.52*3.67</f>
        <v>0.1008885345769413</v>
      </c>
    </row>
    <row r="918" spans="1:20" hidden="1" x14ac:dyDescent="0.3">
      <c r="A918" s="26">
        <v>53005</v>
      </c>
      <c r="B918">
        <v>230</v>
      </c>
      <c r="C918" s="26" t="s">
        <v>211</v>
      </c>
      <c r="D918">
        <v>4</v>
      </c>
      <c r="E918" t="s">
        <v>212</v>
      </c>
      <c r="F918">
        <v>5</v>
      </c>
      <c r="G918">
        <v>11.5</v>
      </c>
      <c r="H918">
        <f t="shared" si="443"/>
        <v>0.115</v>
      </c>
      <c r="I918">
        <v>9</v>
      </c>
      <c r="J918">
        <v>7.8</v>
      </c>
      <c r="K918">
        <f t="shared" si="444"/>
        <v>1.0386915E-2</v>
      </c>
      <c r="L918">
        <f t="shared" si="455"/>
        <v>5.1452938035578349E-2</v>
      </c>
      <c r="O918">
        <f>L918*0.47*0.75</f>
        <v>1.8137160657541368E-2</v>
      </c>
      <c r="Q918">
        <f t="shared" si="456"/>
        <v>9.4313235419215113E-3</v>
      </c>
      <c r="T918">
        <f>(L918*0.47*0.75)*(1+2)*0.52*3.67</f>
        <v>0.10383887219655584</v>
      </c>
    </row>
    <row r="919" spans="1:20" hidden="1" x14ac:dyDescent="0.3">
      <c r="A919" s="26"/>
      <c r="C919" s="26"/>
      <c r="K919"/>
    </row>
    <row r="920" spans="1:20" hidden="1" x14ac:dyDescent="0.3">
      <c r="A920" s="26">
        <v>53005</v>
      </c>
      <c r="B920">
        <v>230</v>
      </c>
      <c r="C920" s="26" t="s">
        <v>211</v>
      </c>
      <c r="D920">
        <v>6</v>
      </c>
      <c r="E920" t="s">
        <v>215</v>
      </c>
      <c r="F920">
        <v>3</v>
      </c>
      <c r="G920">
        <v>11</v>
      </c>
      <c r="H920">
        <f t="shared" si="443"/>
        <v>0.11</v>
      </c>
      <c r="I920">
        <v>6.4</v>
      </c>
      <c r="J920">
        <v>2</v>
      </c>
      <c r="K920">
        <f t="shared" si="444"/>
        <v>9.503339999999999E-3</v>
      </c>
      <c r="L920">
        <f>0.000064*(G920^1.958025*I920^0.883501+0.000045*G920^2)</f>
        <v>3.6100888588621947E-2</v>
      </c>
      <c r="O920">
        <f>L920*0.44*0.75</f>
        <v>1.1913293234245243E-2</v>
      </c>
      <c r="Q920">
        <f>O920*0.52</f>
        <v>6.1949124818075265E-3</v>
      </c>
      <c r="T920">
        <f>(L920*0.44*0.75)*(1+0.2)*0.52*3.67</f>
        <v>2.7282394569880346E-2</v>
      </c>
    </row>
    <row r="921" spans="1:20" hidden="1" x14ac:dyDescent="0.3">
      <c r="A921" s="26">
        <v>53005</v>
      </c>
      <c r="B921">
        <v>230</v>
      </c>
      <c r="C921" s="26" t="s">
        <v>211</v>
      </c>
      <c r="D921">
        <v>7</v>
      </c>
      <c r="E921" t="s">
        <v>212</v>
      </c>
      <c r="F921">
        <v>4</v>
      </c>
      <c r="G921">
        <v>20.8</v>
      </c>
      <c r="H921">
        <f t="shared" si="443"/>
        <v>0.20800000000000002</v>
      </c>
      <c r="I921">
        <v>12</v>
      </c>
      <c r="J921">
        <v>8.4</v>
      </c>
      <c r="K921">
        <f t="shared" si="444"/>
        <v>3.3979545600000008E-2</v>
      </c>
      <c r="L921">
        <f>0.000062*(G921^1.947206*I921^0.894551+0.000039*G921^2)</f>
        <v>0.21101694905338236</v>
      </c>
      <c r="O921">
        <f>L921*0.47*0.75</f>
        <v>7.4383474541317274E-2</v>
      </c>
      <c r="Q921">
        <f>O921*0.52</f>
        <v>3.8679406761484986E-2</v>
      </c>
      <c r="T921">
        <f>(L921*0.47*0.75)*(1+2)*0.52*3.67</f>
        <v>0.4258602684439497</v>
      </c>
    </row>
    <row r="922" spans="1:20" hidden="1" x14ac:dyDescent="0.3">
      <c r="A922" s="26">
        <v>53005</v>
      </c>
      <c r="B922">
        <v>230</v>
      </c>
      <c r="C922" s="26" t="s">
        <v>211</v>
      </c>
      <c r="D922">
        <v>8</v>
      </c>
      <c r="E922" t="s">
        <v>215</v>
      </c>
      <c r="F922">
        <v>2</v>
      </c>
      <c r="G922">
        <v>11.5</v>
      </c>
      <c r="H922">
        <f t="shared" si="443"/>
        <v>0.115</v>
      </c>
      <c r="I922">
        <v>8.8000000000000007</v>
      </c>
      <c r="J922">
        <v>4.2</v>
      </c>
      <c r="K922">
        <f t="shared" si="444"/>
        <v>1.0386915E-2</v>
      </c>
      <c r="L922">
        <f>0.000064*(G922^1.958025*I922^0.883501+0.000045*G922^2)</f>
        <v>5.2180401714471927E-2</v>
      </c>
      <c r="O922">
        <f>L922*0.44*0.75</f>
        <v>1.7219532565775734E-2</v>
      </c>
      <c r="Q922">
        <f>O922*0.52</f>
        <v>8.9541569342033826E-3</v>
      </c>
      <c r="T922">
        <f>(L922*0.44*0.75)*(1+0.2)*0.52*3.67</f>
        <v>3.9434107138231693E-2</v>
      </c>
    </row>
    <row r="923" spans="1:20" hidden="1" x14ac:dyDescent="0.3">
      <c r="A923" s="26">
        <v>53005</v>
      </c>
      <c r="B923">
        <v>230</v>
      </c>
      <c r="C923" s="26" t="s">
        <v>211</v>
      </c>
      <c r="D923">
        <v>9</v>
      </c>
      <c r="E923" t="s">
        <v>212</v>
      </c>
      <c r="F923">
        <v>4</v>
      </c>
      <c r="G923">
        <v>18</v>
      </c>
      <c r="H923">
        <f t="shared" si="443"/>
        <v>0.18</v>
      </c>
      <c r="I923">
        <v>10.4</v>
      </c>
      <c r="J923">
        <v>4.5999999999999996</v>
      </c>
      <c r="K923">
        <f t="shared" si="444"/>
        <v>2.5446959999999998E-2</v>
      </c>
      <c r="L923">
        <f t="shared" ref="L923:L924" si="457">0.000062*(G923^1.947206*I923^0.894551+0.000039*G923^2)</f>
        <v>0.14010591225355737</v>
      </c>
      <c r="O923">
        <f>L923*0.47*0.75</f>
        <v>4.9387334069378966E-2</v>
      </c>
      <c r="Q923">
        <f t="shared" ref="Q923:Q924" si="458">O923*0.52</f>
        <v>2.5681413716077062E-2</v>
      </c>
      <c r="T923">
        <f>(L923*0.47*0.75)*(1+2)*0.52*3.67</f>
        <v>0.28275236501400847</v>
      </c>
    </row>
    <row r="924" spans="1:20" hidden="1" x14ac:dyDescent="0.3">
      <c r="A924" s="26">
        <v>53005</v>
      </c>
      <c r="B924">
        <v>230</v>
      </c>
      <c r="C924" s="26" t="s">
        <v>211</v>
      </c>
      <c r="D924">
        <v>10</v>
      </c>
      <c r="E924" t="s">
        <v>212</v>
      </c>
      <c r="F924">
        <v>5</v>
      </c>
      <c r="G924">
        <v>11.8</v>
      </c>
      <c r="H924">
        <f t="shared" si="443"/>
        <v>0.11800000000000001</v>
      </c>
      <c r="I924">
        <v>8.6</v>
      </c>
      <c r="J924">
        <v>5.4</v>
      </c>
      <c r="K924">
        <f t="shared" si="444"/>
        <v>1.0935909600000002E-2</v>
      </c>
      <c r="L924">
        <f t="shared" si="457"/>
        <v>5.1942889429583146E-2</v>
      </c>
      <c r="O924">
        <f>L924*0.47*0.75</f>
        <v>1.8309868523928057E-2</v>
      </c>
      <c r="Q924">
        <f t="shared" si="458"/>
        <v>9.52113163244259E-3</v>
      </c>
      <c r="T924">
        <f>(L924*0.47*0.75)*(1+2)*0.52*3.67</f>
        <v>0.10482765927319292</v>
      </c>
    </row>
    <row r="925" spans="1:20" hidden="1" x14ac:dyDescent="0.3">
      <c r="A925" s="26">
        <v>53005</v>
      </c>
      <c r="B925">
        <v>230</v>
      </c>
      <c r="C925" s="26" t="s">
        <v>211</v>
      </c>
      <c r="D925">
        <v>11</v>
      </c>
      <c r="E925" t="s">
        <v>215</v>
      </c>
      <c r="F925">
        <v>3</v>
      </c>
      <c r="G925">
        <v>9</v>
      </c>
      <c r="H925">
        <f t="shared" si="443"/>
        <v>0.09</v>
      </c>
      <c r="I925">
        <v>4.8</v>
      </c>
      <c r="J925">
        <v>2.6</v>
      </c>
      <c r="K925">
        <f t="shared" si="444"/>
        <v>6.3617399999999994E-3</v>
      </c>
      <c r="L925">
        <f>0.000064*(G925^1.958025*I925^0.883501+0.000045*G925^2)</f>
        <v>1.8901372369006596E-2</v>
      </c>
      <c r="O925">
        <f>L925*0.44*0.75</f>
        <v>6.2374528817721771E-3</v>
      </c>
      <c r="Q925">
        <f>O925*0.52</f>
        <v>3.2434754985215322E-3</v>
      </c>
      <c r="T925">
        <f>(L925*0.44*0.75)*(1+0.2)*0.52*3.67</f>
        <v>1.4284266095488827E-2</v>
      </c>
    </row>
    <row r="926" spans="1:20" hidden="1" x14ac:dyDescent="0.3">
      <c r="A926" s="26">
        <v>53005</v>
      </c>
      <c r="B926">
        <v>230</v>
      </c>
      <c r="C926" s="26" t="s">
        <v>211</v>
      </c>
      <c r="D926">
        <v>12</v>
      </c>
      <c r="E926" t="s">
        <v>212</v>
      </c>
      <c r="F926">
        <v>5</v>
      </c>
      <c r="G926">
        <v>8.5</v>
      </c>
      <c r="H926">
        <f t="shared" si="443"/>
        <v>8.5000000000000006E-2</v>
      </c>
      <c r="I926">
        <v>5.6</v>
      </c>
      <c r="J926">
        <v>4.8</v>
      </c>
      <c r="K926">
        <f t="shared" si="444"/>
        <v>5.6745150000000006E-3</v>
      </c>
      <c r="L926">
        <f t="shared" ref="L926:L931" si="459">0.000062*(G926^1.947206*I926^0.894551+0.000039*G926^2)</f>
        <v>1.8683498728521465E-2</v>
      </c>
      <c r="O926">
        <f t="shared" ref="O926:O931" si="460">L926*0.47*0.75</f>
        <v>6.5859333018038167E-3</v>
      </c>
      <c r="Q926">
        <f t="shared" ref="Q926:Q931" si="461">O926*0.52</f>
        <v>3.4246853169379848E-3</v>
      </c>
      <c r="T926">
        <f t="shared" ref="T926:T931" si="462">(L926*0.47*0.75)*(1+2)*0.52*3.67</f>
        <v>3.7705785339487215E-2</v>
      </c>
    </row>
    <row r="927" spans="1:20" hidden="1" x14ac:dyDescent="0.3">
      <c r="A927" s="26">
        <v>53005</v>
      </c>
      <c r="B927">
        <v>230</v>
      </c>
      <c r="C927" s="26" t="s">
        <v>211</v>
      </c>
      <c r="D927">
        <v>13</v>
      </c>
      <c r="E927" t="s">
        <v>212</v>
      </c>
      <c r="F927">
        <v>4</v>
      </c>
      <c r="G927">
        <v>18</v>
      </c>
      <c r="H927">
        <f t="shared" si="443"/>
        <v>0.18</v>
      </c>
      <c r="I927">
        <v>12.6</v>
      </c>
      <c r="J927">
        <v>8.6</v>
      </c>
      <c r="K927">
        <f t="shared" si="444"/>
        <v>2.5446959999999998E-2</v>
      </c>
      <c r="L927">
        <f t="shared" si="459"/>
        <v>0.16634335630766503</v>
      </c>
      <c r="O927">
        <f t="shared" si="460"/>
        <v>5.8636033098451917E-2</v>
      </c>
      <c r="Q927">
        <f t="shared" si="461"/>
        <v>3.0490737211194999E-2</v>
      </c>
      <c r="T927">
        <f t="shared" si="462"/>
        <v>0.33570301669525687</v>
      </c>
    </row>
    <row r="928" spans="1:20" hidden="1" x14ac:dyDescent="0.3">
      <c r="A928" s="26">
        <v>53005</v>
      </c>
      <c r="B928">
        <v>230</v>
      </c>
      <c r="C928" s="26" t="s">
        <v>211</v>
      </c>
      <c r="D928">
        <v>14</v>
      </c>
      <c r="E928" t="s">
        <v>212</v>
      </c>
      <c r="F928">
        <v>5</v>
      </c>
      <c r="G928">
        <v>12.5</v>
      </c>
      <c r="H928">
        <f t="shared" si="443"/>
        <v>0.125</v>
      </c>
      <c r="I928">
        <v>9</v>
      </c>
      <c r="J928">
        <v>5.8</v>
      </c>
      <c r="K928">
        <f t="shared" si="444"/>
        <v>1.2271875E-2</v>
      </c>
      <c r="L928">
        <f t="shared" si="459"/>
        <v>6.0523321007515681E-2</v>
      </c>
      <c r="O928">
        <f t="shared" si="460"/>
        <v>2.1334470655149276E-2</v>
      </c>
      <c r="Q928">
        <f t="shared" si="461"/>
        <v>1.1093924740677623E-2</v>
      </c>
      <c r="T928">
        <f t="shared" si="462"/>
        <v>0.12214411139486063</v>
      </c>
    </row>
    <row r="929" spans="1:20" hidden="1" x14ac:dyDescent="0.3">
      <c r="A929" s="26">
        <v>53005</v>
      </c>
      <c r="B929">
        <v>230</v>
      </c>
      <c r="C929" s="26" t="s">
        <v>211</v>
      </c>
      <c r="D929">
        <v>15</v>
      </c>
      <c r="E929" t="s">
        <v>212</v>
      </c>
      <c r="F929">
        <v>3</v>
      </c>
      <c r="G929">
        <v>12</v>
      </c>
      <c r="H929">
        <f t="shared" si="443"/>
        <v>0.12</v>
      </c>
      <c r="I929">
        <v>5.6</v>
      </c>
      <c r="J929">
        <v>2.4</v>
      </c>
      <c r="K929">
        <f t="shared" si="444"/>
        <v>1.130976E-2</v>
      </c>
      <c r="L929">
        <f t="shared" si="459"/>
        <v>3.6565908665457746E-2</v>
      </c>
      <c r="O929">
        <f t="shared" si="460"/>
        <v>1.2889482804573854E-2</v>
      </c>
      <c r="Q929">
        <f t="shared" si="461"/>
        <v>6.7025310583784048E-3</v>
      </c>
      <c r="T929">
        <f t="shared" si="462"/>
        <v>7.3794866952746244E-2</v>
      </c>
    </row>
    <row r="930" spans="1:20" hidden="1" x14ac:dyDescent="0.3">
      <c r="A930" s="26">
        <v>53005</v>
      </c>
      <c r="B930">
        <v>230</v>
      </c>
      <c r="C930" s="26" t="s">
        <v>211</v>
      </c>
      <c r="D930">
        <v>16</v>
      </c>
      <c r="E930" t="s">
        <v>212</v>
      </c>
      <c r="F930">
        <v>1</v>
      </c>
      <c r="G930">
        <v>18</v>
      </c>
      <c r="H930">
        <f t="shared" si="443"/>
        <v>0.18</v>
      </c>
      <c r="I930">
        <v>12.8</v>
      </c>
      <c r="J930">
        <v>6</v>
      </c>
      <c r="K930">
        <f t="shared" si="444"/>
        <v>2.5446959999999998E-2</v>
      </c>
      <c r="L930">
        <f t="shared" si="459"/>
        <v>0.16870332623482315</v>
      </c>
      <c r="O930">
        <f t="shared" si="460"/>
        <v>5.9467922497775161E-2</v>
      </c>
      <c r="Q930">
        <f t="shared" si="461"/>
        <v>3.0923319698843085E-2</v>
      </c>
      <c r="T930">
        <f t="shared" si="462"/>
        <v>0.34046574988426237</v>
      </c>
    </row>
    <row r="931" spans="1:20" hidden="1" x14ac:dyDescent="0.3">
      <c r="A931" s="26">
        <v>53005</v>
      </c>
      <c r="B931">
        <v>230</v>
      </c>
      <c r="C931" s="26" t="s">
        <v>211</v>
      </c>
      <c r="D931">
        <v>17</v>
      </c>
      <c r="E931" t="s">
        <v>212</v>
      </c>
      <c r="F931">
        <v>6</v>
      </c>
      <c r="G931">
        <v>24</v>
      </c>
      <c r="H931">
        <f t="shared" si="443"/>
        <v>0.24</v>
      </c>
      <c r="I931">
        <v>12.6</v>
      </c>
      <c r="J931">
        <v>6.8</v>
      </c>
      <c r="K931">
        <f t="shared" si="444"/>
        <v>4.5239040000000001E-2</v>
      </c>
      <c r="L931">
        <f t="shared" si="459"/>
        <v>0.29126409346191667</v>
      </c>
      <c r="O931">
        <f t="shared" si="460"/>
        <v>0.10267059294532561</v>
      </c>
      <c r="Q931">
        <f t="shared" si="461"/>
        <v>5.3388708331569321E-2</v>
      </c>
      <c r="T931">
        <f t="shared" si="462"/>
        <v>0.58780967873057821</v>
      </c>
    </row>
    <row r="932" spans="1:20" hidden="1" x14ac:dyDescent="0.3">
      <c r="A932" s="26">
        <v>53005</v>
      </c>
      <c r="B932">
        <v>230</v>
      </c>
      <c r="C932" s="26" t="s">
        <v>211</v>
      </c>
      <c r="D932">
        <v>18</v>
      </c>
      <c r="E932" t="s">
        <v>213</v>
      </c>
      <c r="F932">
        <v>5</v>
      </c>
      <c r="G932">
        <v>18</v>
      </c>
      <c r="H932">
        <f t="shared" si="443"/>
        <v>0.18</v>
      </c>
      <c r="I932">
        <v>6.6</v>
      </c>
      <c r="J932">
        <v>1.8</v>
      </c>
      <c r="K932">
        <f t="shared" si="444"/>
        <v>2.5446959999999998E-2</v>
      </c>
      <c r="L932">
        <f t="shared" ref="L932:L937" si="463">0.000084*(G932^1.894314*I932^0.808223+0.000031*G932^2)</f>
        <v>9.2159009919246693E-2</v>
      </c>
      <c r="O932">
        <f t="shared" ref="O932:O937" si="464">L932*0.66*1.07</f>
        <v>6.5082692804972017E-2</v>
      </c>
      <c r="Q932">
        <f t="shared" ref="Q932:Q937" si="465">O932*0.531</f>
        <v>3.4558909879440144E-2</v>
      </c>
      <c r="T932">
        <f t="shared" ref="T932:T937" si="466">(L932*0.66*1.07)*(1+0.2)*0.531*3.67</f>
        <v>0.15219743910905437</v>
      </c>
    </row>
    <row r="933" spans="1:20" hidden="1" x14ac:dyDescent="0.3">
      <c r="A933" s="26">
        <v>53005</v>
      </c>
      <c r="B933">
        <v>230</v>
      </c>
      <c r="C933" s="26" t="s">
        <v>211</v>
      </c>
      <c r="D933">
        <v>19</v>
      </c>
      <c r="E933" t="s">
        <v>213</v>
      </c>
      <c r="F933">
        <v>3</v>
      </c>
      <c r="G933">
        <v>9.5</v>
      </c>
      <c r="H933">
        <f t="shared" si="443"/>
        <v>9.5000000000000001E-2</v>
      </c>
      <c r="I933">
        <v>3.6</v>
      </c>
      <c r="J933">
        <v>0.8</v>
      </c>
      <c r="K933">
        <f t="shared" si="444"/>
        <v>7.088235E-3</v>
      </c>
      <c r="L933">
        <f t="shared" si="463"/>
        <v>1.6827412507056477E-2</v>
      </c>
      <c r="O933">
        <f t="shared" si="464"/>
        <v>1.1883518712483285E-2</v>
      </c>
      <c r="Q933">
        <f t="shared" si="465"/>
        <v>6.3101484363286249E-3</v>
      </c>
      <c r="T933">
        <f t="shared" si="466"/>
        <v>2.7789893713591262E-2</v>
      </c>
    </row>
    <row r="934" spans="1:20" hidden="1" x14ac:dyDescent="0.3">
      <c r="A934" s="26">
        <v>53005</v>
      </c>
      <c r="B934">
        <v>230</v>
      </c>
      <c r="C934" s="26" t="s">
        <v>211</v>
      </c>
      <c r="D934">
        <v>20</v>
      </c>
      <c r="E934" t="s">
        <v>213</v>
      </c>
      <c r="F934">
        <v>5</v>
      </c>
      <c r="G934">
        <v>10</v>
      </c>
      <c r="H934">
        <f t="shared" si="443"/>
        <v>0.1</v>
      </c>
      <c r="I934">
        <v>3</v>
      </c>
      <c r="J934">
        <v>1.2</v>
      </c>
      <c r="K934">
        <f t="shared" si="444"/>
        <v>7.8540000000000016E-3</v>
      </c>
      <c r="L934">
        <f t="shared" si="463"/>
        <v>1.6003711896310686E-2</v>
      </c>
      <c r="O934">
        <f t="shared" si="464"/>
        <v>1.1301821341174608E-2</v>
      </c>
      <c r="Q934">
        <f t="shared" si="465"/>
        <v>6.0012671321637168E-3</v>
      </c>
      <c r="T934">
        <f t="shared" si="466"/>
        <v>2.642958045004901E-2</v>
      </c>
    </row>
    <row r="935" spans="1:20" hidden="1" x14ac:dyDescent="0.3">
      <c r="A935" s="26">
        <v>53005</v>
      </c>
      <c r="B935">
        <v>230</v>
      </c>
      <c r="C935" s="26" t="s">
        <v>211</v>
      </c>
      <c r="D935">
        <v>21</v>
      </c>
      <c r="E935" t="s">
        <v>213</v>
      </c>
      <c r="F935">
        <v>3</v>
      </c>
      <c r="G935">
        <v>8</v>
      </c>
      <c r="H935">
        <f t="shared" si="443"/>
        <v>0.08</v>
      </c>
      <c r="I935">
        <v>2</v>
      </c>
      <c r="J935">
        <v>1</v>
      </c>
      <c r="K935">
        <f t="shared" si="444"/>
        <v>5.0265600000000002E-3</v>
      </c>
      <c r="L935">
        <f t="shared" si="463"/>
        <v>7.5565617583965919E-3</v>
      </c>
      <c r="O935">
        <f t="shared" si="464"/>
        <v>5.3364439137796741E-3</v>
      </c>
      <c r="Q935">
        <f t="shared" si="465"/>
        <v>2.8336517182170071E-3</v>
      </c>
      <c r="T935">
        <f t="shared" si="466"/>
        <v>1.2479402167027698E-2</v>
      </c>
    </row>
    <row r="936" spans="1:20" hidden="1" x14ac:dyDescent="0.3">
      <c r="A936" s="26">
        <v>53005</v>
      </c>
      <c r="B936">
        <v>230</v>
      </c>
      <c r="C936" s="26" t="s">
        <v>211</v>
      </c>
      <c r="D936">
        <v>22</v>
      </c>
      <c r="E936" t="s">
        <v>213</v>
      </c>
      <c r="F936">
        <v>5</v>
      </c>
      <c r="G936">
        <v>7.5</v>
      </c>
      <c r="H936">
        <f t="shared" si="443"/>
        <v>7.4999999999999997E-2</v>
      </c>
      <c r="I936">
        <v>3.4</v>
      </c>
      <c r="J936">
        <v>1.2</v>
      </c>
      <c r="K936">
        <f t="shared" si="444"/>
        <v>4.4178749999999999E-3</v>
      </c>
      <c r="L936">
        <f t="shared" si="463"/>
        <v>1.0267855976645006E-2</v>
      </c>
      <c r="O936">
        <f t="shared" si="464"/>
        <v>7.2511598907067038E-3</v>
      </c>
      <c r="Q936">
        <f t="shared" si="465"/>
        <v>3.85036590196526E-3</v>
      </c>
      <c r="T936">
        <f t="shared" si="466"/>
        <v>1.6957011432255007E-2</v>
      </c>
    </row>
    <row r="937" spans="1:20" hidden="1" x14ac:dyDescent="0.3">
      <c r="A937" s="26">
        <v>53005</v>
      </c>
      <c r="B937">
        <v>230</v>
      </c>
      <c r="C937" s="26" t="s">
        <v>211</v>
      </c>
      <c r="D937">
        <v>23</v>
      </c>
      <c r="E937" t="s">
        <v>213</v>
      </c>
      <c r="F937">
        <v>4</v>
      </c>
      <c r="G937">
        <v>12</v>
      </c>
      <c r="H937">
        <f t="shared" si="443"/>
        <v>0.12</v>
      </c>
      <c r="I937">
        <v>2.6</v>
      </c>
      <c r="J937">
        <v>1</v>
      </c>
      <c r="K937">
        <f t="shared" si="444"/>
        <v>1.130976E-2</v>
      </c>
      <c r="L937">
        <f t="shared" si="463"/>
        <v>2.0136617496432696E-2</v>
      </c>
      <c r="O937">
        <f t="shared" si="464"/>
        <v>1.4220479275980772E-2</v>
      </c>
      <c r="Q937">
        <f t="shared" si="465"/>
        <v>7.5510744955457907E-3</v>
      </c>
      <c r="T937">
        <f t="shared" si="466"/>
        <v>3.3254932078383655E-2</v>
      </c>
    </row>
    <row r="938" spans="1:20" hidden="1" x14ac:dyDescent="0.3">
      <c r="A938" s="26"/>
      <c r="C938" s="26"/>
      <c r="K938"/>
    </row>
    <row r="939" spans="1:20" hidden="1" x14ac:dyDescent="0.3">
      <c r="A939" s="26">
        <v>53005</v>
      </c>
      <c r="B939">
        <v>230</v>
      </c>
      <c r="C939" s="26" t="s">
        <v>211</v>
      </c>
      <c r="D939">
        <v>25</v>
      </c>
      <c r="E939" t="s">
        <v>213</v>
      </c>
      <c r="F939">
        <v>3</v>
      </c>
      <c r="G939">
        <v>7.5</v>
      </c>
      <c r="H939">
        <f t="shared" si="443"/>
        <v>7.4999999999999997E-2</v>
      </c>
      <c r="I939">
        <v>2.8</v>
      </c>
      <c r="J939">
        <v>0.6</v>
      </c>
      <c r="K939">
        <f t="shared" si="444"/>
        <v>4.4178749999999999E-3</v>
      </c>
      <c r="L939">
        <f>0.000084*(G939^1.894314*I939^0.808223+0.000031*G939^2)</f>
        <v>8.7766896521056723E-3</v>
      </c>
      <c r="O939">
        <f>L939*0.66*1.07</f>
        <v>6.1980982323170267E-3</v>
      </c>
      <c r="Q939">
        <f>O939*0.531</f>
        <v>3.2911901613603411E-3</v>
      </c>
      <c r="T939">
        <f>(L939*0.66*1.07)*(1+0.2)*0.531*3.67</f>
        <v>1.4494401470630941E-2</v>
      </c>
    </row>
    <row r="940" spans="1:20" hidden="1" x14ac:dyDescent="0.3">
      <c r="A940" s="26">
        <v>53005</v>
      </c>
      <c r="B940">
        <v>230</v>
      </c>
      <c r="C940" s="26" t="s">
        <v>211</v>
      </c>
      <c r="D940">
        <v>26</v>
      </c>
      <c r="E940" t="s">
        <v>215</v>
      </c>
      <c r="F940">
        <v>5</v>
      </c>
      <c r="G940">
        <v>17</v>
      </c>
      <c r="H940">
        <f t="shared" si="443"/>
        <v>0.17</v>
      </c>
      <c r="I940">
        <v>9</v>
      </c>
      <c r="J940">
        <v>3.8</v>
      </c>
      <c r="K940">
        <f t="shared" si="444"/>
        <v>2.2698060000000003E-2</v>
      </c>
      <c r="L940">
        <f>0.000064*(G940^1.958025*I940^0.883501+0.000045*G940^2)</f>
        <v>0.11442135691790338</v>
      </c>
      <c r="O940">
        <f>L940*0.44*0.75</f>
        <v>3.7759047782908117E-2</v>
      </c>
      <c r="Q940">
        <f>O940*0.52</f>
        <v>1.963470484711222E-2</v>
      </c>
      <c r="T940">
        <f>(L940*0.44*0.75)*(1+0.2)*0.52*3.67</f>
        <v>8.6471240146682227E-2</v>
      </c>
    </row>
    <row r="941" spans="1:20" hidden="1" x14ac:dyDescent="0.3">
      <c r="A941" s="26">
        <v>53005</v>
      </c>
      <c r="B941">
        <v>230</v>
      </c>
      <c r="C941" s="26" t="s">
        <v>211</v>
      </c>
      <c r="D941">
        <v>27</v>
      </c>
      <c r="E941" t="s">
        <v>212</v>
      </c>
      <c r="F941">
        <v>5</v>
      </c>
      <c r="G941">
        <v>12.5</v>
      </c>
      <c r="H941">
        <f t="shared" si="443"/>
        <v>0.125</v>
      </c>
      <c r="I941">
        <v>4.5999999999999996</v>
      </c>
      <c r="J941">
        <v>3</v>
      </c>
      <c r="K941">
        <f t="shared" si="444"/>
        <v>1.2271875E-2</v>
      </c>
      <c r="L941">
        <f>0.000062*(G941^1.947206*I941^0.894551+0.000039*G941^2)</f>
        <v>3.320298056401693E-2</v>
      </c>
      <c r="O941">
        <f>L941*0.47*0.75</f>
        <v>1.1704050648815967E-2</v>
      </c>
      <c r="Q941">
        <f>O941*0.52</f>
        <v>6.0861063373843028E-3</v>
      </c>
      <c r="T941">
        <f>(L941*0.47*0.75)*(1+2)*0.52*3.67</f>
        <v>6.7008030774601171E-2</v>
      </c>
    </row>
    <row r="942" spans="1:20" hidden="1" x14ac:dyDescent="0.3">
      <c r="A942" s="26">
        <v>53005</v>
      </c>
      <c r="B942">
        <v>230</v>
      </c>
      <c r="C942" s="26" t="s">
        <v>211</v>
      </c>
      <c r="D942">
        <v>28</v>
      </c>
      <c r="E942" t="s">
        <v>213</v>
      </c>
      <c r="F942">
        <v>3</v>
      </c>
      <c r="G942">
        <v>8</v>
      </c>
      <c r="H942">
        <f t="shared" si="443"/>
        <v>0.08</v>
      </c>
      <c r="I942">
        <v>3</v>
      </c>
      <c r="J942">
        <v>1.4</v>
      </c>
      <c r="K942">
        <f t="shared" si="444"/>
        <v>5.0265600000000002E-3</v>
      </c>
      <c r="L942">
        <f>0.000084*(G942^1.894314*I942^0.808223+0.000031*G942^2)</f>
        <v>1.0486789858344912E-2</v>
      </c>
      <c r="O942">
        <f>L942*0.66*1.07</f>
        <v>7.4057709979631781E-3</v>
      </c>
      <c r="Q942">
        <f>O942*0.531</f>
        <v>3.9324643999184474E-3</v>
      </c>
      <c r="T942">
        <f>(L942*0.66*1.07)*(1+0.2)*0.531*3.67</f>
        <v>1.7318573217240844E-2</v>
      </c>
    </row>
    <row r="943" spans="1:20" hidden="1" x14ac:dyDescent="0.3">
      <c r="A943" s="26">
        <v>53005</v>
      </c>
      <c r="B943">
        <v>230</v>
      </c>
      <c r="C943" s="26" t="s">
        <v>211</v>
      </c>
      <c r="D943">
        <v>29</v>
      </c>
      <c r="E943" t="s">
        <v>212</v>
      </c>
      <c r="F943">
        <v>1</v>
      </c>
      <c r="G943">
        <v>22</v>
      </c>
      <c r="H943">
        <f t="shared" si="443"/>
        <v>0.22</v>
      </c>
      <c r="I943">
        <v>8.8000000000000007</v>
      </c>
      <c r="J943">
        <v>4.8</v>
      </c>
      <c r="K943">
        <f t="shared" si="444"/>
        <v>3.8013359999999996E-2</v>
      </c>
      <c r="L943">
        <f t="shared" ref="L943:L944" si="467">0.000062*(G943^1.947206*I943^0.894551+0.000039*G943^2)</f>
        <v>0.17834295443350517</v>
      </c>
      <c r="O943">
        <f>L943*0.47*0.75</f>
        <v>6.2865891437810573E-2</v>
      </c>
      <c r="Q943">
        <f t="shared" ref="Q943:Q944" si="468">O943*0.52</f>
        <v>3.2690263547661497E-2</v>
      </c>
      <c r="T943">
        <f>(L943*0.47*0.75)*(1+2)*0.52*3.67</f>
        <v>0.35991980165975307</v>
      </c>
    </row>
    <row r="944" spans="1:20" hidden="1" x14ac:dyDescent="0.3">
      <c r="A944" s="26">
        <v>53005</v>
      </c>
      <c r="B944">
        <v>230</v>
      </c>
      <c r="C944" s="26" t="s">
        <v>211</v>
      </c>
      <c r="D944">
        <v>30</v>
      </c>
      <c r="E944" t="s">
        <v>212</v>
      </c>
      <c r="F944">
        <v>5</v>
      </c>
      <c r="G944">
        <v>8</v>
      </c>
      <c r="H944">
        <f t="shared" si="443"/>
        <v>0.08</v>
      </c>
      <c r="I944">
        <v>4.2</v>
      </c>
      <c r="J944">
        <v>3.6</v>
      </c>
      <c r="K944">
        <f t="shared" si="444"/>
        <v>5.0265600000000002E-3</v>
      </c>
      <c r="L944">
        <f t="shared" si="467"/>
        <v>1.2835933032625165E-2</v>
      </c>
      <c r="O944">
        <f>L944*0.47*0.75</f>
        <v>4.5246663940003706E-3</v>
      </c>
      <c r="Q944">
        <f t="shared" si="468"/>
        <v>2.3528265248801928E-3</v>
      </c>
      <c r="T944">
        <f>(L944*0.47*0.75)*(1+2)*0.52*3.67</f>
        <v>2.5904620038930924E-2</v>
      </c>
    </row>
    <row r="945" spans="1:20" hidden="1" x14ac:dyDescent="0.3">
      <c r="A945" s="26">
        <v>53005</v>
      </c>
      <c r="B945">
        <v>230</v>
      </c>
      <c r="C945" s="26" t="s">
        <v>211</v>
      </c>
      <c r="D945">
        <v>31</v>
      </c>
      <c r="E945" t="s">
        <v>213</v>
      </c>
      <c r="F945">
        <v>3</v>
      </c>
      <c r="G945">
        <v>11.5</v>
      </c>
      <c r="H945">
        <f t="shared" si="443"/>
        <v>0.115</v>
      </c>
      <c r="I945">
        <v>2.6</v>
      </c>
      <c r="J945">
        <v>0.8</v>
      </c>
      <c r="K945">
        <f t="shared" si="444"/>
        <v>1.0386915E-2</v>
      </c>
      <c r="L945">
        <f t="shared" ref="L945:L946" si="469">0.000084*(G945^1.894314*I945^0.808223+0.000031*G945^2)</f>
        <v>1.8576894301726612E-2</v>
      </c>
      <c r="O945">
        <f>L945*0.66*1.07</f>
        <v>1.3119002755879336E-2</v>
      </c>
      <c r="Q945">
        <f t="shared" ref="Q945:Q946" si="470">O945*0.531</f>
        <v>6.9661904633719273E-3</v>
      </c>
      <c r="T945">
        <f>(L945*0.66*1.07)*(1+0.2)*0.531*3.67</f>
        <v>3.0679102800689969E-2</v>
      </c>
    </row>
    <row r="946" spans="1:20" hidden="1" x14ac:dyDescent="0.3">
      <c r="A946" s="26">
        <v>53005</v>
      </c>
      <c r="B946">
        <v>230</v>
      </c>
      <c r="C946" s="26" t="s">
        <v>211</v>
      </c>
      <c r="D946">
        <v>32</v>
      </c>
      <c r="E946" t="s">
        <v>213</v>
      </c>
      <c r="F946">
        <v>2</v>
      </c>
      <c r="G946">
        <v>16</v>
      </c>
      <c r="H946">
        <f t="shared" si="443"/>
        <v>0.16</v>
      </c>
      <c r="I946">
        <v>4.4000000000000004</v>
      </c>
      <c r="J946">
        <v>1</v>
      </c>
      <c r="K946">
        <f t="shared" si="444"/>
        <v>2.0106240000000001E-2</v>
      </c>
      <c r="L946">
        <f t="shared" si="469"/>
        <v>5.3127493745130455E-2</v>
      </c>
      <c r="O946">
        <f>L946*0.66*1.07</f>
        <v>3.7518636082811127E-2</v>
      </c>
      <c r="Q946">
        <f t="shared" si="470"/>
        <v>1.9922395759972709E-2</v>
      </c>
      <c r="T946">
        <f>(L946*0.66*1.07)*(1+0.2)*0.531*3.67</f>
        <v>8.7738230926919805E-2</v>
      </c>
    </row>
    <row r="947" spans="1:20" hidden="1" x14ac:dyDescent="0.3">
      <c r="A947" s="26">
        <v>53005</v>
      </c>
      <c r="B947">
        <v>230</v>
      </c>
      <c r="C947" s="26" t="s">
        <v>211</v>
      </c>
      <c r="D947">
        <v>33</v>
      </c>
      <c r="E947" t="s">
        <v>212</v>
      </c>
      <c r="F947">
        <v>6</v>
      </c>
      <c r="G947">
        <v>25</v>
      </c>
      <c r="H947">
        <f t="shared" si="443"/>
        <v>0.25</v>
      </c>
      <c r="I947">
        <v>12.6</v>
      </c>
      <c r="J947">
        <v>7.4</v>
      </c>
      <c r="K947">
        <f t="shared" si="444"/>
        <v>4.9087499999999999E-2</v>
      </c>
      <c r="L947">
        <f>0.000062*(G947^1.947206*I947^0.894551+0.000039*G947^2)</f>
        <v>0.3153613853328599</v>
      </c>
      <c r="O947">
        <f>L947*0.47*0.75</f>
        <v>0.11116488832983311</v>
      </c>
      <c r="Q947">
        <f>O947*0.52</f>
        <v>5.7805741931513221E-2</v>
      </c>
      <c r="T947">
        <f>(L947*0.47*0.75)*(1+2)*0.52*3.67</f>
        <v>0.63644121866596048</v>
      </c>
    </row>
    <row r="948" spans="1:20" hidden="1" x14ac:dyDescent="0.3">
      <c r="A948" s="26">
        <v>53005</v>
      </c>
      <c r="B948">
        <v>230</v>
      </c>
      <c r="C948" s="26" t="s">
        <v>211</v>
      </c>
      <c r="D948">
        <v>34</v>
      </c>
      <c r="E948" t="s">
        <v>213</v>
      </c>
      <c r="F948">
        <v>7</v>
      </c>
      <c r="G948">
        <v>9</v>
      </c>
      <c r="H948">
        <f t="shared" si="443"/>
        <v>0.09</v>
      </c>
      <c r="I948">
        <v>2.8</v>
      </c>
      <c r="J948">
        <v>0</v>
      </c>
      <c r="K948">
        <f t="shared" si="444"/>
        <v>6.3617399999999994E-3</v>
      </c>
      <c r="L948">
        <f>0.000084*(G948^1.894314*I948^0.808223+0.000031*G948^2)</f>
        <v>1.2397240481082351E-2</v>
      </c>
      <c r="O948">
        <f>L948*0.66*1.07</f>
        <v>8.7549312277403566E-3</v>
      </c>
      <c r="Q948">
        <f>O948*0.531</f>
        <v>4.6488684819301299E-3</v>
      </c>
      <c r="T948">
        <f>(L948*0.66*1.07)*(1+0.2)*0.531*3.67</f>
        <v>2.047361679442029E-2</v>
      </c>
    </row>
    <row r="949" spans="1:20" hidden="1" x14ac:dyDescent="0.3">
      <c r="A949" s="26">
        <v>53005</v>
      </c>
      <c r="B949">
        <v>230</v>
      </c>
      <c r="C949" s="26" t="s">
        <v>211</v>
      </c>
      <c r="D949">
        <v>35</v>
      </c>
      <c r="E949" t="s">
        <v>212</v>
      </c>
      <c r="F949">
        <v>3</v>
      </c>
      <c r="G949">
        <v>9.8000000000000007</v>
      </c>
      <c r="H949">
        <f t="shared" si="443"/>
        <v>9.8000000000000004E-2</v>
      </c>
      <c r="I949">
        <v>3</v>
      </c>
      <c r="J949">
        <v>1.6</v>
      </c>
      <c r="K949">
        <f t="shared" si="444"/>
        <v>7.5429816000000009E-3</v>
      </c>
      <c r="L949">
        <f t="shared" ref="L949:L950" si="471">0.000062*(G949^1.947206*I949^0.894551+0.000039*G949^2)</f>
        <v>1.4103584274924929E-2</v>
      </c>
      <c r="O949">
        <f>L949*0.47*0.75</f>
        <v>4.9715134569110371E-3</v>
      </c>
      <c r="Q949">
        <f t="shared" ref="Q949:Q950" si="472">O949*0.52</f>
        <v>2.5851869975937396E-3</v>
      </c>
      <c r="T949">
        <f>(L949*0.47*0.75)*(1+2)*0.52*3.67</f>
        <v>2.8462908843507072E-2</v>
      </c>
    </row>
    <row r="950" spans="1:20" hidden="1" x14ac:dyDescent="0.3">
      <c r="A950" s="26">
        <v>53005</v>
      </c>
      <c r="B950">
        <v>230</v>
      </c>
      <c r="C950" s="26" t="s">
        <v>211</v>
      </c>
      <c r="D950">
        <v>36</v>
      </c>
      <c r="E950" t="s">
        <v>212</v>
      </c>
      <c r="F950">
        <v>5</v>
      </c>
      <c r="G950">
        <v>12</v>
      </c>
      <c r="H950">
        <f t="shared" si="443"/>
        <v>0.12</v>
      </c>
      <c r="I950">
        <v>5.8</v>
      </c>
      <c r="J950">
        <v>3.4</v>
      </c>
      <c r="K950">
        <f t="shared" si="444"/>
        <v>1.130976E-2</v>
      </c>
      <c r="L950">
        <f t="shared" si="471"/>
        <v>3.7731942997277293E-2</v>
      </c>
      <c r="O950">
        <f>L950*0.47*0.75</f>
        <v>1.3300509906540244E-2</v>
      </c>
      <c r="Q950">
        <f t="shared" si="472"/>
        <v>6.916265151400927E-3</v>
      </c>
      <c r="T950">
        <f>(L950*0.47*0.75)*(1+2)*0.52*3.67</f>
        <v>7.6148079316924203E-2</v>
      </c>
    </row>
    <row r="951" spans="1:20" hidden="1" x14ac:dyDescent="0.3">
      <c r="A951" s="26">
        <v>53005</v>
      </c>
      <c r="B951">
        <v>230</v>
      </c>
      <c r="C951" s="26" t="s">
        <v>211</v>
      </c>
      <c r="D951">
        <v>37</v>
      </c>
      <c r="E951" t="s">
        <v>213</v>
      </c>
      <c r="F951">
        <v>3</v>
      </c>
      <c r="G951">
        <v>16</v>
      </c>
      <c r="H951">
        <f t="shared" si="443"/>
        <v>0.16</v>
      </c>
      <c r="I951">
        <v>4.4000000000000004</v>
      </c>
      <c r="J951">
        <v>1.4</v>
      </c>
      <c r="K951">
        <f t="shared" si="444"/>
        <v>2.0106240000000001E-2</v>
      </c>
      <c r="L951">
        <f>0.000084*(G951^1.894314*I951^0.808223+0.000031*G951^2)</f>
        <v>5.3127493745130455E-2</v>
      </c>
      <c r="O951">
        <f>L951*0.66*1.07</f>
        <v>3.7518636082811127E-2</v>
      </c>
      <c r="Q951">
        <f>O951*0.531</f>
        <v>1.9922395759972709E-2</v>
      </c>
      <c r="T951">
        <f>(L951*0.66*1.07)*(1+0.2)*0.531*3.67</f>
        <v>8.7738230926919805E-2</v>
      </c>
    </row>
    <row r="952" spans="1:20" hidden="1" x14ac:dyDescent="0.3">
      <c r="A952" s="26">
        <v>53005</v>
      </c>
      <c r="B952">
        <v>230</v>
      </c>
      <c r="C952" s="26" t="s">
        <v>211</v>
      </c>
      <c r="D952">
        <v>38</v>
      </c>
      <c r="E952" t="s">
        <v>212</v>
      </c>
      <c r="F952">
        <v>1</v>
      </c>
      <c r="G952">
        <v>24</v>
      </c>
      <c r="H952">
        <f t="shared" si="443"/>
        <v>0.24</v>
      </c>
      <c r="I952">
        <v>12.4</v>
      </c>
      <c r="J952">
        <v>5.8</v>
      </c>
      <c r="K952">
        <f t="shared" si="444"/>
        <v>4.5239040000000001E-2</v>
      </c>
      <c r="L952">
        <f t="shared" ref="L952:L953" si="473">0.000062*(G952^1.947206*I952^0.894551+0.000039*G952^2)</f>
        <v>0.28712490807741392</v>
      </c>
      <c r="O952">
        <f>L952*0.47*0.75</f>
        <v>0.10121153009728841</v>
      </c>
      <c r="Q952">
        <f t="shared" ref="Q952:Q953" si="474">O952*0.52</f>
        <v>5.2629995650589977E-2</v>
      </c>
      <c r="T952">
        <f>(L952*0.47*0.75)*(1+2)*0.52*3.67</f>
        <v>0.57945625211299556</v>
      </c>
    </row>
    <row r="953" spans="1:20" hidden="1" x14ac:dyDescent="0.3">
      <c r="A953" s="26">
        <v>53005</v>
      </c>
      <c r="B953">
        <v>230</v>
      </c>
      <c r="C953" s="26" t="s">
        <v>211</v>
      </c>
      <c r="D953">
        <v>39</v>
      </c>
      <c r="E953" t="s">
        <v>212</v>
      </c>
      <c r="F953">
        <v>5</v>
      </c>
      <c r="G953">
        <v>19</v>
      </c>
      <c r="H953">
        <f t="shared" si="443"/>
        <v>0.19</v>
      </c>
      <c r="I953">
        <v>11.6</v>
      </c>
      <c r="J953">
        <v>5.8</v>
      </c>
      <c r="K953">
        <f t="shared" si="444"/>
        <v>2.835294E-2</v>
      </c>
      <c r="L953">
        <f t="shared" si="473"/>
        <v>0.17163369065710959</v>
      </c>
      <c r="O953">
        <f>L953*0.47*0.75</f>
        <v>6.0500875956631124E-2</v>
      </c>
      <c r="Q953">
        <f t="shared" si="474"/>
        <v>3.1460455497448185E-2</v>
      </c>
      <c r="T953">
        <f>(L953*0.47*0.75)*(1+2)*0.52*3.67</f>
        <v>0.34637961502690456</v>
      </c>
    </row>
    <row r="954" spans="1:20" hidden="1" x14ac:dyDescent="0.3">
      <c r="A954" s="26">
        <v>53005</v>
      </c>
      <c r="B954">
        <v>230</v>
      </c>
      <c r="C954" s="26" t="s">
        <v>211</v>
      </c>
      <c r="D954">
        <v>40</v>
      </c>
      <c r="E954" t="s">
        <v>213</v>
      </c>
      <c r="F954">
        <v>3</v>
      </c>
      <c r="G954">
        <v>9</v>
      </c>
      <c r="H954">
        <f t="shared" si="443"/>
        <v>0.09</v>
      </c>
      <c r="I954">
        <v>2.2999999999999998</v>
      </c>
      <c r="J954">
        <v>1.4</v>
      </c>
      <c r="K954">
        <f t="shared" si="444"/>
        <v>6.3617399999999994E-3</v>
      </c>
      <c r="L954">
        <f>0.000084*(G954^1.894314*I954^0.808223+0.000031*G954^2)</f>
        <v>1.0574982326557236E-2</v>
      </c>
      <c r="O954">
        <f>L954*0.66*1.07</f>
        <v>7.4680525190147212E-3</v>
      </c>
      <c r="Q954">
        <f>O954*0.531</f>
        <v>3.9655358875968173E-3</v>
      </c>
      <c r="T954">
        <f>(L954*0.66*1.07)*(1+0.2)*0.531*3.67</f>
        <v>1.7464220048976378E-2</v>
      </c>
    </row>
    <row r="955" spans="1:20" hidden="1" x14ac:dyDescent="0.3">
      <c r="A955" s="26">
        <v>53005</v>
      </c>
      <c r="B955">
        <v>230</v>
      </c>
      <c r="C955" s="26" t="s">
        <v>211</v>
      </c>
      <c r="D955">
        <v>41</v>
      </c>
      <c r="E955" t="s">
        <v>212</v>
      </c>
      <c r="F955">
        <v>2</v>
      </c>
      <c r="G955">
        <v>15</v>
      </c>
      <c r="H955">
        <f t="shared" si="443"/>
        <v>0.15</v>
      </c>
      <c r="I955">
        <v>7.6</v>
      </c>
      <c r="J955">
        <v>4.5999999999999996</v>
      </c>
      <c r="K955">
        <f t="shared" si="444"/>
        <v>1.76715E-2</v>
      </c>
      <c r="L955">
        <f>0.000062*(G955^1.947206*I955^0.894551+0.000039*G955^2)</f>
        <v>7.4202666092056779E-2</v>
      </c>
      <c r="O955">
        <f>L955*0.47*0.75</f>
        <v>2.6156439797450012E-2</v>
      </c>
      <c r="Q955">
        <f>O955*0.52</f>
        <v>1.3601348694674007E-2</v>
      </c>
      <c r="T955">
        <f>(L955*0.47*0.75)*(1+2)*0.52*3.67</f>
        <v>0.14975084912836081</v>
      </c>
    </row>
    <row r="956" spans="1:20" hidden="1" x14ac:dyDescent="0.3">
      <c r="A956" s="26">
        <v>53005</v>
      </c>
      <c r="B956">
        <v>230</v>
      </c>
      <c r="C956" s="26" t="s">
        <v>211</v>
      </c>
      <c r="D956">
        <v>42</v>
      </c>
      <c r="E956" t="s">
        <v>213</v>
      </c>
      <c r="F956">
        <v>3</v>
      </c>
      <c r="G956">
        <v>9</v>
      </c>
      <c r="H956">
        <f t="shared" si="443"/>
        <v>0.09</v>
      </c>
      <c r="I956">
        <v>2.6</v>
      </c>
      <c r="J956">
        <v>1.4</v>
      </c>
      <c r="K956">
        <f t="shared" si="444"/>
        <v>6.3617399999999994E-3</v>
      </c>
      <c r="L956">
        <f>0.000084*(G956^1.894314*I956^0.808223+0.000031*G956^2)</f>
        <v>1.1676510668232399E-2</v>
      </c>
      <c r="O956">
        <f>L956*0.66*1.07</f>
        <v>8.2459518339057219E-3</v>
      </c>
      <c r="Q956">
        <f>O956*0.531</f>
        <v>4.3786004238039388E-3</v>
      </c>
      <c r="T956">
        <f>(L956*0.66*1.07)*(1+0.2)*0.531*3.67</f>
        <v>1.9283356266432544E-2</v>
      </c>
    </row>
    <row r="957" spans="1:20" hidden="1" x14ac:dyDescent="0.3">
      <c r="A957" s="26">
        <v>53005</v>
      </c>
      <c r="B957">
        <v>230</v>
      </c>
      <c r="C957" s="26" t="s">
        <v>211</v>
      </c>
      <c r="D957">
        <v>43</v>
      </c>
      <c r="E957" t="s">
        <v>212</v>
      </c>
      <c r="F957">
        <v>5</v>
      </c>
      <c r="G957">
        <v>8</v>
      </c>
      <c r="H957">
        <f t="shared" si="443"/>
        <v>0.08</v>
      </c>
      <c r="I957">
        <v>3.4</v>
      </c>
      <c r="J957">
        <v>2</v>
      </c>
      <c r="K957">
        <f t="shared" si="444"/>
        <v>5.0265600000000002E-3</v>
      </c>
      <c r="L957">
        <f>0.000062*(G957^1.947206*I957^0.894551+0.000039*G957^2)</f>
        <v>1.0625154475683015E-2</v>
      </c>
      <c r="O957">
        <f>L957*0.47*0.75</f>
        <v>3.7453669526782626E-3</v>
      </c>
      <c r="Q957">
        <f>O957*0.52</f>
        <v>1.9475908153926966E-3</v>
      </c>
      <c r="T957">
        <f>(L957*0.47*0.75)*(1+2)*0.52*3.67</f>
        <v>2.144297487747359E-2</v>
      </c>
    </row>
    <row r="958" spans="1:20" hidden="1" x14ac:dyDescent="0.3">
      <c r="A958" s="26">
        <v>53005</v>
      </c>
      <c r="B958">
        <v>230</v>
      </c>
      <c r="C958" s="26" t="s">
        <v>211</v>
      </c>
      <c r="D958">
        <v>44</v>
      </c>
      <c r="E958" t="s">
        <v>215</v>
      </c>
      <c r="F958">
        <v>7</v>
      </c>
      <c r="G958">
        <v>21</v>
      </c>
      <c r="H958">
        <f t="shared" si="443"/>
        <v>0.21</v>
      </c>
      <c r="I958">
        <v>11.4</v>
      </c>
      <c r="J958">
        <v>0</v>
      </c>
      <c r="K958">
        <f t="shared" si="444"/>
        <v>3.4636139999999996E-2</v>
      </c>
      <c r="L958">
        <f>0.000064*(G958^1.958025*I958^0.883501+0.000045*G958^2)</f>
        <v>0.21325414838559958</v>
      </c>
      <c r="O958">
        <f>L958*0.44*0.75</f>
        <v>7.0373868967247857E-2</v>
      </c>
      <c r="Q958">
        <f>O958*0.52</f>
        <v>3.6594411862968884E-2</v>
      </c>
      <c r="T958">
        <f>(L958*0.44*0.75)*(1+0.2)*0.52*3.67</f>
        <v>0.16116178984451499</v>
      </c>
    </row>
    <row r="959" spans="1:20" hidden="1" x14ac:dyDescent="0.3">
      <c r="A959" s="26">
        <v>53005</v>
      </c>
      <c r="B959">
        <v>230</v>
      </c>
      <c r="C959" s="26" t="s">
        <v>211</v>
      </c>
      <c r="D959">
        <v>45</v>
      </c>
      <c r="E959" t="s">
        <v>213</v>
      </c>
      <c r="F959">
        <v>5</v>
      </c>
      <c r="G959">
        <v>8</v>
      </c>
      <c r="H959">
        <f t="shared" si="443"/>
        <v>0.08</v>
      </c>
      <c r="I959">
        <v>4.5999999999999996</v>
      </c>
      <c r="J959">
        <v>1</v>
      </c>
      <c r="K959">
        <f t="shared" si="444"/>
        <v>5.0265600000000002E-3</v>
      </c>
      <c r="L959">
        <f t="shared" ref="L959:L962" si="475">0.000084*(G959^1.894314*I959^0.808223+0.000031*G959^2)</f>
        <v>1.4814135081999273E-2</v>
      </c>
      <c r="O959">
        <f>L959*0.66*1.07</f>
        <v>1.0461742194907888E-2</v>
      </c>
      <c r="Q959">
        <f t="shared" ref="Q959:Q962" si="476">O959*0.531</f>
        <v>5.5551851054960891E-3</v>
      </c>
      <c r="T959">
        <f>(L959*0.66*1.07)*(1+0.2)*0.531*3.67</f>
        <v>2.4465035204604774E-2</v>
      </c>
    </row>
    <row r="960" spans="1:20" hidden="1" x14ac:dyDescent="0.3">
      <c r="A960" s="26">
        <v>53005</v>
      </c>
      <c r="B960">
        <v>230</v>
      </c>
      <c r="C960" s="26" t="s">
        <v>211</v>
      </c>
      <c r="D960">
        <v>46</v>
      </c>
      <c r="E960" t="s">
        <v>213</v>
      </c>
      <c r="F960">
        <v>5</v>
      </c>
      <c r="G960">
        <v>10</v>
      </c>
      <c r="H960">
        <f t="shared" si="443"/>
        <v>0.1</v>
      </c>
      <c r="I960">
        <v>4.5999999999999996</v>
      </c>
      <c r="J960">
        <v>0.6</v>
      </c>
      <c r="K960">
        <f t="shared" si="444"/>
        <v>7.8540000000000016E-3</v>
      </c>
      <c r="L960">
        <f t="shared" si="475"/>
        <v>2.260759744252339E-2</v>
      </c>
      <c r="O960">
        <f>L960*0.66*1.07</f>
        <v>1.5965485313910018E-2</v>
      </c>
      <c r="Q960">
        <f t="shared" si="476"/>
        <v>8.4776727016862199E-3</v>
      </c>
      <c r="T960">
        <f>(L960*0.66*1.07)*(1+0.2)*0.531*3.67</f>
        <v>3.7335670578226114E-2</v>
      </c>
    </row>
    <row r="961" spans="1:20" hidden="1" x14ac:dyDescent="0.3">
      <c r="A961" s="26">
        <v>53005</v>
      </c>
      <c r="B961">
        <v>230</v>
      </c>
      <c r="C961" s="26" t="s">
        <v>211</v>
      </c>
      <c r="D961">
        <v>47</v>
      </c>
      <c r="E961" t="s">
        <v>213</v>
      </c>
      <c r="F961">
        <v>3</v>
      </c>
      <c r="G961">
        <v>8</v>
      </c>
      <c r="H961">
        <f t="shared" si="443"/>
        <v>0.08</v>
      </c>
      <c r="I961">
        <v>4.4000000000000004</v>
      </c>
      <c r="J961">
        <v>0.6</v>
      </c>
      <c r="K961">
        <f t="shared" si="444"/>
        <v>5.0265600000000002E-3</v>
      </c>
      <c r="L961">
        <f t="shared" si="475"/>
        <v>1.4291361626965022E-2</v>
      </c>
      <c r="O961">
        <f>L961*0.66*1.07</f>
        <v>1.0092559580962699E-2</v>
      </c>
      <c r="Q961">
        <f t="shared" si="476"/>
        <v>5.3591491374911935E-3</v>
      </c>
      <c r="T961">
        <f>(L961*0.66*1.07)*(1+0.2)*0.531*3.67</f>
        <v>2.3601692801511212E-2</v>
      </c>
    </row>
    <row r="962" spans="1:20" hidden="1" x14ac:dyDescent="0.3">
      <c r="A962" s="26">
        <v>53005</v>
      </c>
      <c r="B962">
        <v>230</v>
      </c>
      <c r="C962" s="26" t="s">
        <v>211</v>
      </c>
      <c r="D962">
        <v>48</v>
      </c>
      <c r="E962" t="s">
        <v>213</v>
      </c>
      <c r="F962">
        <v>5</v>
      </c>
      <c r="G962">
        <v>10</v>
      </c>
      <c r="H962">
        <f t="shared" ref="H962:H1025" si="477">G962/100</f>
        <v>0.1</v>
      </c>
      <c r="I962">
        <v>4.5999999999999996</v>
      </c>
      <c r="J962">
        <v>1.6</v>
      </c>
      <c r="K962">
        <f t="shared" ref="K962:K1025" si="478">0.7854*H962^2</f>
        <v>7.8540000000000016E-3</v>
      </c>
      <c r="L962">
        <f t="shared" si="475"/>
        <v>2.260759744252339E-2</v>
      </c>
      <c r="O962">
        <f>L962*0.66*1.07</f>
        <v>1.5965485313910018E-2</v>
      </c>
      <c r="Q962">
        <f t="shared" si="476"/>
        <v>8.4776727016862199E-3</v>
      </c>
      <c r="T962">
        <f>(L962*0.66*1.07)*(1+0.2)*0.531*3.67</f>
        <v>3.7335670578226114E-2</v>
      </c>
    </row>
    <row r="963" spans="1:20" hidden="1" x14ac:dyDescent="0.3">
      <c r="A963" s="26">
        <v>53005</v>
      </c>
      <c r="B963">
        <v>230</v>
      </c>
      <c r="C963" s="26" t="s">
        <v>211</v>
      </c>
      <c r="D963">
        <v>49</v>
      </c>
      <c r="E963" t="s">
        <v>215</v>
      </c>
      <c r="F963">
        <v>4</v>
      </c>
      <c r="G963">
        <v>21.5</v>
      </c>
      <c r="H963">
        <f t="shared" si="477"/>
        <v>0.215</v>
      </c>
      <c r="I963">
        <v>11</v>
      </c>
      <c r="J963">
        <v>5.8</v>
      </c>
      <c r="K963">
        <f t="shared" si="478"/>
        <v>3.6305114999999999E-2</v>
      </c>
      <c r="L963">
        <f>0.000064*(G963^1.958025*I963^0.883501+0.000045*G963^2)</f>
        <v>0.21637243886048935</v>
      </c>
      <c r="O963">
        <f>L963*0.44*0.75</f>
        <v>7.1402904823961486E-2</v>
      </c>
      <c r="Q963">
        <f>O963*0.52</f>
        <v>3.7129510508459973E-2</v>
      </c>
      <c r="T963">
        <f>(L963*0.44*0.75)*(1+0.2)*0.52*3.67</f>
        <v>0.1635183642792577</v>
      </c>
    </row>
    <row r="964" spans="1:20" hidden="1" x14ac:dyDescent="0.3">
      <c r="A964" s="26">
        <v>53005</v>
      </c>
      <c r="B964">
        <v>230</v>
      </c>
      <c r="C964" s="26" t="s">
        <v>211</v>
      </c>
      <c r="D964">
        <v>50</v>
      </c>
      <c r="E964" t="s">
        <v>212</v>
      </c>
      <c r="F964">
        <v>3</v>
      </c>
      <c r="G964">
        <v>11</v>
      </c>
      <c r="H964">
        <f t="shared" si="477"/>
        <v>0.11</v>
      </c>
      <c r="I964">
        <v>5.6</v>
      </c>
      <c r="J964">
        <v>4.4000000000000004</v>
      </c>
      <c r="K964">
        <f t="shared" si="478"/>
        <v>9.503339999999999E-3</v>
      </c>
      <c r="L964">
        <f t="shared" ref="L964:L968" si="479">0.000062*(G964^1.947206*I964^0.894551+0.000039*G964^2)</f>
        <v>3.0866986975893015E-2</v>
      </c>
      <c r="O964">
        <f>L964*0.47*0.75</f>
        <v>1.0880612909002288E-2</v>
      </c>
      <c r="Q964">
        <f t="shared" ref="Q964:Q968" si="480">O964*0.52</f>
        <v>5.6579187126811897E-3</v>
      </c>
      <c r="T964">
        <f>(L964*0.47*0.75)*(1+2)*0.52*3.67</f>
        <v>6.2293685026619895E-2</v>
      </c>
    </row>
    <row r="965" spans="1:20" hidden="1" x14ac:dyDescent="0.3">
      <c r="A965" s="26">
        <v>53005</v>
      </c>
      <c r="B965">
        <v>230</v>
      </c>
      <c r="C965" s="26" t="s">
        <v>211</v>
      </c>
      <c r="D965">
        <v>51</v>
      </c>
      <c r="E965" t="s">
        <v>212</v>
      </c>
      <c r="F965">
        <v>1</v>
      </c>
      <c r="G965">
        <v>8.5</v>
      </c>
      <c r="H965">
        <f t="shared" si="477"/>
        <v>8.5000000000000006E-2</v>
      </c>
      <c r="I965">
        <v>6.4</v>
      </c>
      <c r="J965">
        <v>5.8</v>
      </c>
      <c r="K965">
        <f t="shared" si="478"/>
        <v>5.6745150000000006E-3</v>
      </c>
      <c r="L965">
        <f t="shared" si="479"/>
        <v>2.1053994432087705E-2</v>
      </c>
      <c r="O965">
        <f>L965*0.47*0.75</f>
        <v>7.4215330373109158E-3</v>
      </c>
      <c r="Q965">
        <f t="shared" si="480"/>
        <v>3.8591971794016762E-3</v>
      </c>
      <c r="T965">
        <f>(L965*0.47*0.75)*(1+2)*0.52*3.67</f>
        <v>4.2489760945212458E-2</v>
      </c>
    </row>
    <row r="966" spans="1:20" hidden="1" x14ac:dyDescent="0.3">
      <c r="A966" s="26">
        <v>53005</v>
      </c>
      <c r="B966">
        <v>230</v>
      </c>
      <c r="C966" s="26" t="s">
        <v>211</v>
      </c>
      <c r="D966">
        <v>52</v>
      </c>
      <c r="E966" t="s">
        <v>212</v>
      </c>
      <c r="F966">
        <v>2</v>
      </c>
      <c r="G966">
        <v>12.5</v>
      </c>
      <c r="H966">
        <f t="shared" si="477"/>
        <v>0.125</v>
      </c>
      <c r="I966">
        <v>8.4</v>
      </c>
      <c r="J966">
        <v>3.6</v>
      </c>
      <c r="K966">
        <f t="shared" si="478"/>
        <v>1.2271875E-2</v>
      </c>
      <c r="L966">
        <f t="shared" si="479"/>
        <v>5.6900920424795436E-2</v>
      </c>
      <c r="O966">
        <f>L966*0.47*0.75</f>
        <v>2.0057574449740389E-2</v>
      </c>
      <c r="Q966">
        <f t="shared" si="480"/>
        <v>1.0429938713865003E-2</v>
      </c>
      <c r="T966">
        <f>(L966*0.47*0.75)*(1+2)*0.52*3.67</f>
        <v>0.11483362523965367</v>
      </c>
    </row>
    <row r="967" spans="1:20" hidden="1" x14ac:dyDescent="0.3">
      <c r="A967" s="26">
        <v>53005</v>
      </c>
      <c r="B967">
        <v>230</v>
      </c>
      <c r="C967" s="26" t="s">
        <v>211</v>
      </c>
      <c r="D967">
        <v>53</v>
      </c>
      <c r="E967" t="s">
        <v>212</v>
      </c>
      <c r="F967">
        <v>1</v>
      </c>
      <c r="G967">
        <v>17</v>
      </c>
      <c r="H967">
        <f t="shared" si="477"/>
        <v>0.17</v>
      </c>
      <c r="I967">
        <v>12</v>
      </c>
      <c r="J967">
        <v>8.4</v>
      </c>
      <c r="K967">
        <f t="shared" si="478"/>
        <v>2.2698060000000003E-2</v>
      </c>
      <c r="L967">
        <f t="shared" si="479"/>
        <v>0.14246691002438264</v>
      </c>
      <c r="O967">
        <f>L967*0.47*0.75</f>
        <v>5.0219585783594881E-2</v>
      </c>
      <c r="Q967">
        <f t="shared" si="480"/>
        <v>2.6114184607469337E-2</v>
      </c>
      <c r="T967">
        <f>(L967*0.47*0.75)*(1+2)*0.52*3.67</f>
        <v>0.28751717252823744</v>
      </c>
    </row>
    <row r="968" spans="1:20" hidden="1" x14ac:dyDescent="0.3">
      <c r="A968" s="26">
        <v>53005</v>
      </c>
      <c r="B968">
        <v>230</v>
      </c>
      <c r="C968" s="26" t="s">
        <v>211</v>
      </c>
      <c r="D968">
        <v>54</v>
      </c>
      <c r="E968" t="s">
        <v>212</v>
      </c>
      <c r="F968">
        <v>5</v>
      </c>
      <c r="G968">
        <v>10</v>
      </c>
      <c r="H968">
        <f t="shared" si="477"/>
        <v>0.1</v>
      </c>
      <c r="I968">
        <v>5.4</v>
      </c>
      <c r="J968">
        <v>4</v>
      </c>
      <c r="K968">
        <f t="shared" si="478"/>
        <v>7.8540000000000016E-3</v>
      </c>
      <c r="L968">
        <f t="shared" si="479"/>
        <v>2.4817926330834544E-2</v>
      </c>
      <c r="O968">
        <f>L968*0.47*0.75</f>
        <v>8.748319031619177E-3</v>
      </c>
      <c r="Q968">
        <f t="shared" si="480"/>
        <v>4.5491258964419721E-3</v>
      </c>
      <c r="T968">
        <f>(L968*0.47*0.75)*(1+2)*0.52*3.67</f>
        <v>5.0085876119826109E-2</v>
      </c>
    </row>
    <row r="969" spans="1:20" hidden="1" x14ac:dyDescent="0.3">
      <c r="A969" s="26">
        <v>53005</v>
      </c>
      <c r="B969">
        <v>230</v>
      </c>
      <c r="C969" s="26" t="s">
        <v>211</v>
      </c>
      <c r="D969">
        <v>55</v>
      </c>
      <c r="E969" t="s">
        <v>215</v>
      </c>
      <c r="F969">
        <v>7</v>
      </c>
      <c r="G969">
        <v>12</v>
      </c>
      <c r="H969">
        <f t="shared" si="477"/>
        <v>0.12</v>
      </c>
      <c r="I969">
        <v>2.8</v>
      </c>
      <c r="J969">
        <v>0</v>
      </c>
      <c r="K969">
        <f t="shared" si="478"/>
        <v>1.130976E-2</v>
      </c>
      <c r="L969">
        <f>0.000064*(G969^1.958025*I969^0.883501+0.000045*G969^2)</f>
        <v>2.0621351991209836E-2</v>
      </c>
      <c r="O969">
        <f>L969*0.44*0.75</f>
        <v>6.8050461570992463E-3</v>
      </c>
      <c r="Q969">
        <f>O969*0.52</f>
        <v>3.538624001691608E-3</v>
      </c>
      <c r="T969">
        <f>(L969*0.44*0.75)*(1+0.2)*0.52*3.67</f>
        <v>1.5584100103449842E-2</v>
      </c>
    </row>
    <row r="970" spans="1:20" hidden="1" x14ac:dyDescent="0.3">
      <c r="A970" s="26">
        <v>53005</v>
      </c>
      <c r="B970">
        <v>230</v>
      </c>
      <c r="C970" s="26" t="s">
        <v>211</v>
      </c>
      <c r="D970">
        <v>56</v>
      </c>
      <c r="E970" t="s">
        <v>214</v>
      </c>
      <c r="F970">
        <v>3</v>
      </c>
      <c r="G970">
        <v>9</v>
      </c>
      <c r="H970">
        <f t="shared" si="477"/>
        <v>0.09</v>
      </c>
      <c r="I970">
        <v>4.5999999999999996</v>
      </c>
      <c r="J970">
        <v>0.3</v>
      </c>
      <c r="K970">
        <f>0.7854*H970^2</f>
        <v>6.3617399999999994E-3</v>
      </c>
      <c r="L970">
        <f>0.000081*(G970^1.864042*I970^0.850892+0.000027*G970^2)</f>
        <v>1.7830880368859055E-2</v>
      </c>
      <c r="O970">
        <f>L970*0.47*0.75</f>
        <v>6.2853853300228173E-3</v>
      </c>
      <c r="Q970">
        <f>O970*0.521</f>
        <v>3.2746857569418879E-3</v>
      </c>
      <c r="T970">
        <f>(L970*0.47*0.75)*(1+0.2)*0.521*3.67</f>
        <v>1.4421716073572075E-2</v>
      </c>
    </row>
    <row r="971" spans="1:20" hidden="1" x14ac:dyDescent="0.3">
      <c r="A971" s="26">
        <v>53005</v>
      </c>
      <c r="B971">
        <v>230</v>
      </c>
      <c r="C971" s="26" t="s">
        <v>211</v>
      </c>
      <c r="D971">
        <v>57</v>
      </c>
      <c r="E971" t="s">
        <v>215</v>
      </c>
      <c r="F971">
        <v>6</v>
      </c>
      <c r="G971">
        <v>27</v>
      </c>
      <c r="H971">
        <f t="shared" si="477"/>
        <v>0.27</v>
      </c>
      <c r="I971">
        <v>17</v>
      </c>
      <c r="J971">
        <v>10</v>
      </c>
      <c r="K971">
        <f t="shared" si="478"/>
        <v>5.7255660000000007E-2</v>
      </c>
      <c r="L971">
        <f>0.000064*(G971^1.958025*I971^0.883501+0.000045*G971^2)</f>
        <v>0.49651308377924408</v>
      </c>
      <c r="O971">
        <f>L971*0.44*0.75</f>
        <v>0.16384931764715055</v>
      </c>
      <c r="Q971">
        <f>O971*0.52</f>
        <v>8.5201645176518293E-2</v>
      </c>
      <c r="T971">
        <f>(L971*0.44*0.75)*(1+0.2)*0.52*3.67</f>
        <v>0.37522804535738652</v>
      </c>
    </row>
    <row r="972" spans="1:20" hidden="1" x14ac:dyDescent="0.3">
      <c r="A972" s="26">
        <v>53005</v>
      </c>
      <c r="B972">
        <v>230</v>
      </c>
      <c r="C972" s="26" t="s">
        <v>211</v>
      </c>
      <c r="D972">
        <v>58</v>
      </c>
      <c r="E972" t="s">
        <v>212</v>
      </c>
      <c r="F972">
        <v>3</v>
      </c>
      <c r="G972">
        <v>9</v>
      </c>
      <c r="H972">
        <f t="shared" si="477"/>
        <v>0.09</v>
      </c>
      <c r="I972">
        <v>4.8</v>
      </c>
      <c r="J972">
        <v>2</v>
      </c>
      <c r="K972">
        <f t="shared" si="478"/>
        <v>6.3617399999999994E-3</v>
      </c>
      <c r="L972">
        <f t="shared" ref="L972:L973" si="481">0.000062*(G972^1.947206*I972^0.894551+0.000039*G972^2)</f>
        <v>1.8193159829902657E-2</v>
      </c>
      <c r="O972">
        <f>L972*0.47*0.75</f>
        <v>6.4130888400406854E-3</v>
      </c>
      <c r="Q972">
        <f t="shared" ref="Q972:Q973" si="482">O972*0.52</f>
        <v>3.3348061968211566E-3</v>
      </c>
      <c r="T972">
        <f>(L972*0.47*0.75)*(1+2)*0.52*3.67</f>
        <v>3.6716216227000928E-2</v>
      </c>
    </row>
    <row r="973" spans="1:20" hidden="1" x14ac:dyDescent="0.3">
      <c r="A973" s="26">
        <v>53005</v>
      </c>
      <c r="B973">
        <v>230</v>
      </c>
      <c r="C973" s="26" t="s">
        <v>211</v>
      </c>
      <c r="D973">
        <v>59</v>
      </c>
      <c r="E973" t="s">
        <v>212</v>
      </c>
      <c r="F973">
        <v>5</v>
      </c>
      <c r="G973">
        <v>26</v>
      </c>
      <c r="H973">
        <f t="shared" si="477"/>
        <v>0.26</v>
      </c>
      <c r="I973">
        <v>14.8</v>
      </c>
      <c r="J973">
        <v>8.5</v>
      </c>
      <c r="K973">
        <f t="shared" si="478"/>
        <v>5.3093040000000008E-2</v>
      </c>
      <c r="L973">
        <f t="shared" si="481"/>
        <v>0.39309441741057</v>
      </c>
      <c r="O973">
        <f>L973*0.47*0.75</f>
        <v>0.13856578213722592</v>
      </c>
      <c r="Q973">
        <f t="shared" si="482"/>
        <v>7.2054206711357482E-2</v>
      </c>
      <c r="T973">
        <f>(L973*0.47*0.75)*(1+2)*0.52*3.67</f>
        <v>0.79331681589204583</v>
      </c>
    </row>
    <row r="974" spans="1:20" hidden="1" x14ac:dyDescent="0.3">
      <c r="A974" s="26">
        <v>53005</v>
      </c>
      <c r="B974">
        <v>230</v>
      </c>
      <c r="C974" s="26" t="s">
        <v>211</v>
      </c>
      <c r="D974">
        <v>60</v>
      </c>
      <c r="E974" t="s">
        <v>213</v>
      </c>
      <c r="F974">
        <v>3</v>
      </c>
      <c r="G974">
        <v>9</v>
      </c>
      <c r="H974">
        <f t="shared" si="477"/>
        <v>0.09</v>
      </c>
      <c r="I974">
        <v>4.5999999999999996</v>
      </c>
      <c r="J974">
        <v>1.3</v>
      </c>
      <c r="K974">
        <f t="shared" si="478"/>
        <v>6.3617399999999994E-3</v>
      </c>
      <c r="L974">
        <f>0.000084*(G974^1.894314*I974^0.808223+0.000031*G974^2)</f>
        <v>1.8517199306016769E-2</v>
      </c>
      <c r="O974">
        <f>L974*0.66*1.07</f>
        <v>1.3076846149909045E-2</v>
      </c>
      <c r="Q974">
        <f>O974*0.531</f>
        <v>6.9438053056017036E-3</v>
      </c>
      <c r="T974">
        <f>(L974*0.66*1.07)*(1+0.2)*0.531*3.67</f>
        <v>3.0580518565869904E-2</v>
      </c>
    </row>
    <row r="975" spans="1:20" hidden="1" x14ac:dyDescent="0.3">
      <c r="A975" s="26">
        <v>53005</v>
      </c>
      <c r="B975">
        <v>230</v>
      </c>
      <c r="C975" s="26" t="s">
        <v>211</v>
      </c>
      <c r="D975">
        <v>61</v>
      </c>
      <c r="E975" t="s">
        <v>212</v>
      </c>
      <c r="F975">
        <v>5</v>
      </c>
      <c r="G975">
        <v>20</v>
      </c>
      <c r="H975">
        <f t="shared" si="477"/>
        <v>0.2</v>
      </c>
      <c r="I975">
        <v>12.4</v>
      </c>
      <c r="J975">
        <v>8</v>
      </c>
      <c r="K975">
        <f t="shared" si="478"/>
        <v>3.1416000000000006E-2</v>
      </c>
      <c r="L975">
        <f>0.000062*(G975^1.947206*I975^0.894551+0.000039*G975^2)</f>
        <v>0.20132080189287446</v>
      </c>
      <c r="O975">
        <f>L975*0.47*0.75</f>
        <v>7.096558266723825E-2</v>
      </c>
      <c r="Q975">
        <f>O975*0.52</f>
        <v>3.6902102986963892E-2</v>
      </c>
      <c r="T975">
        <f>(L975*0.47*0.75)*(1+2)*0.52*3.67</f>
        <v>0.40629215388647244</v>
      </c>
    </row>
    <row r="976" spans="1:20" hidden="1" x14ac:dyDescent="0.3">
      <c r="A976" s="26">
        <v>53005</v>
      </c>
      <c r="B976">
        <v>230</v>
      </c>
      <c r="C976" s="26" t="s">
        <v>211</v>
      </c>
      <c r="D976">
        <v>62</v>
      </c>
      <c r="E976" t="s">
        <v>215</v>
      </c>
      <c r="F976">
        <v>1</v>
      </c>
      <c r="G976">
        <v>22.5</v>
      </c>
      <c r="H976">
        <f t="shared" si="477"/>
        <v>0.22500000000000001</v>
      </c>
      <c r="I976">
        <v>13.5</v>
      </c>
      <c r="J976">
        <v>8</v>
      </c>
      <c r="K976">
        <f t="shared" si="478"/>
        <v>3.9760875000000001E-2</v>
      </c>
      <c r="L976">
        <f>0.000064*(G976^1.958025*I976^0.883501+0.000045*G976^2)</f>
        <v>0.2834264635467163</v>
      </c>
      <c r="O976">
        <f>L976*0.44*0.75</f>
        <v>9.3530732970416378E-2</v>
      </c>
      <c r="Q976">
        <f>O976*0.52</f>
        <v>4.8635981144616515E-2</v>
      </c>
      <c r="T976">
        <f>(L976*0.44*0.75)*(1+0.2)*0.52*3.67</f>
        <v>0.21419286096089113</v>
      </c>
    </row>
    <row r="977" spans="1:24" hidden="1" x14ac:dyDescent="0.3">
      <c r="A977" s="26">
        <v>53005</v>
      </c>
      <c r="B977">
        <v>231</v>
      </c>
      <c r="C977" s="26" t="s">
        <v>211</v>
      </c>
      <c r="D977">
        <v>1</v>
      </c>
      <c r="E977" t="s">
        <v>220</v>
      </c>
      <c r="F977">
        <v>5</v>
      </c>
      <c r="G977">
        <v>9.5</v>
      </c>
      <c r="H977">
        <f t="shared" si="477"/>
        <v>9.5000000000000001E-2</v>
      </c>
      <c r="I977">
        <v>5.8</v>
      </c>
      <c r="J977">
        <v>1.1000000000000001</v>
      </c>
      <c r="K977">
        <f t="shared" si="478"/>
        <v>7.088235E-3</v>
      </c>
      <c r="L977">
        <f t="shared" ref="L977:L978" si="483">0.000084*(G977^1.894314*I977^0.808223+0.000031*G977^2)</f>
        <v>2.4741099065151283E-2</v>
      </c>
      <c r="O977">
        <f>L977*0.78*1.07</f>
        <v>2.0648921279775263E-2</v>
      </c>
      <c r="Q977">
        <f t="shared" ref="Q977:Q978" si="484">O977*0.531</f>
        <v>1.0964577199560665E-2</v>
      </c>
      <c r="T977">
        <f>(L977*0.78*1.07)*(1+0.2)*0.531*3.67</f>
        <v>4.8287997986865172E-2</v>
      </c>
    </row>
    <row r="978" spans="1:24" hidden="1" x14ac:dyDescent="0.3">
      <c r="A978" s="26">
        <v>53005</v>
      </c>
      <c r="B978">
        <v>231</v>
      </c>
      <c r="C978" s="26" t="s">
        <v>211</v>
      </c>
      <c r="D978">
        <v>2</v>
      </c>
      <c r="E978" t="s">
        <v>220</v>
      </c>
      <c r="F978">
        <v>4</v>
      </c>
      <c r="G978">
        <v>7.5</v>
      </c>
      <c r="H978">
        <f t="shared" si="477"/>
        <v>7.4999999999999997E-2</v>
      </c>
      <c r="I978">
        <v>2.8</v>
      </c>
      <c r="J978">
        <v>1</v>
      </c>
      <c r="K978">
        <f t="shared" si="478"/>
        <v>4.4178749999999999E-3</v>
      </c>
      <c r="L978">
        <f t="shared" si="483"/>
        <v>8.7766896521056723E-3</v>
      </c>
      <c r="O978">
        <f>L978*0.78*1.07</f>
        <v>7.3250251836473948E-3</v>
      </c>
      <c r="Q978">
        <f t="shared" si="484"/>
        <v>3.8895883725167668E-3</v>
      </c>
      <c r="T978">
        <f>(L978*0.78*1.07)*(1+0.2)*0.531*3.67</f>
        <v>1.7129747192563841E-2</v>
      </c>
    </row>
    <row r="979" spans="1:24" hidden="1" x14ac:dyDescent="0.3">
      <c r="A979" s="26">
        <v>53005</v>
      </c>
      <c r="B979">
        <v>231</v>
      </c>
      <c r="C979" s="26" t="s">
        <v>211</v>
      </c>
      <c r="D979">
        <v>3</v>
      </c>
      <c r="E979" t="s">
        <v>214</v>
      </c>
      <c r="F979">
        <v>2</v>
      </c>
      <c r="G979">
        <v>12.5</v>
      </c>
      <c r="H979">
        <f t="shared" si="477"/>
        <v>0.125</v>
      </c>
      <c r="I979">
        <v>4.5999999999999996</v>
      </c>
      <c r="J979">
        <v>1.6</v>
      </c>
      <c r="K979">
        <f>0.7854*H979^2</f>
        <v>1.2271875E-2</v>
      </c>
      <c r="L979">
        <f>0.000081*(G979^1.864042*I979^0.850892+0.000027*G979^2)</f>
        <v>3.2893584479902031E-2</v>
      </c>
      <c r="O979">
        <f>L979*0.47*0.75</f>
        <v>1.1594988529165465E-2</v>
      </c>
      <c r="Q979">
        <f>O979*0.521</f>
        <v>6.0409890236952073E-3</v>
      </c>
      <c r="T979">
        <f>(L979*0.47*0.75)*(1+0.2)*0.521*3.67</f>
        <v>2.6604515660353694E-2</v>
      </c>
    </row>
    <row r="980" spans="1:24" hidden="1" x14ac:dyDescent="0.3">
      <c r="A980" s="26">
        <v>53005</v>
      </c>
      <c r="B980">
        <v>231</v>
      </c>
      <c r="C980" s="26" t="s">
        <v>211</v>
      </c>
      <c r="D980">
        <v>4</v>
      </c>
      <c r="E980" t="s">
        <v>218</v>
      </c>
      <c r="F980">
        <v>1</v>
      </c>
      <c r="G980">
        <v>9</v>
      </c>
      <c r="H980">
        <f t="shared" si="477"/>
        <v>0.09</v>
      </c>
      <c r="I980">
        <v>5.6</v>
      </c>
      <c r="J980">
        <v>3.4</v>
      </c>
      <c r="K980">
        <f t="shared" si="478"/>
        <v>6.3617399999999994E-3</v>
      </c>
      <c r="L980">
        <f>0.000057*(G980^1.897696*I980^1.002687+0.000031*G980^2)</f>
        <v>2.0746194887186188E-2</v>
      </c>
      <c r="O980">
        <f>L980*0.43*0.75</f>
        <v>6.6906478511175455E-3</v>
      </c>
      <c r="Q980">
        <f>O980*0.52</f>
        <v>3.4791368825811239E-3</v>
      </c>
      <c r="T980">
        <f>(L980*0.43*0.75)*(1+0.2)*0.52*3.67</f>
        <v>1.5322118830887268E-2</v>
      </c>
    </row>
    <row r="981" spans="1:24" hidden="1" x14ac:dyDescent="0.3">
      <c r="A981" s="26">
        <v>53005</v>
      </c>
      <c r="B981">
        <v>231</v>
      </c>
      <c r="C981" s="26" t="s">
        <v>211</v>
      </c>
      <c r="D981">
        <v>5</v>
      </c>
      <c r="E981" t="s">
        <v>222</v>
      </c>
      <c r="F981">
        <v>7</v>
      </c>
      <c r="G981">
        <v>9.5</v>
      </c>
      <c r="H981">
        <f t="shared" si="477"/>
        <v>9.5000000000000001E-2</v>
      </c>
      <c r="I981">
        <v>2.4</v>
      </c>
      <c r="J981">
        <v>0</v>
      </c>
      <c r="K981">
        <f t="shared" si="478"/>
        <v>7.088235E-3</v>
      </c>
      <c r="L981">
        <f t="shared" ref="L981:L982" si="485">0.000081*(G981^1.922704*I981^0.783213+0.000032*G981^2)</f>
        <v>1.2194186258597962E-2</v>
      </c>
      <c r="O981">
        <f>L981*0.61*1.07</f>
        <v>7.9591453709868896E-3</v>
      </c>
      <c r="Q981">
        <f t="shared" ref="Q981:Q982" si="486">O981*0.531</f>
        <v>4.2263061919940387E-3</v>
      </c>
      <c r="T981">
        <f>(L981*0.61*1.07)*(1+0.2)*0.531*3.67</f>
        <v>1.8612652469541743E-2</v>
      </c>
    </row>
    <row r="982" spans="1:24" hidden="1" x14ac:dyDescent="0.3">
      <c r="A982" s="26">
        <v>53005</v>
      </c>
      <c r="B982">
        <v>231</v>
      </c>
      <c r="C982" s="26" t="s">
        <v>211</v>
      </c>
      <c r="D982">
        <v>6</v>
      </c>
      <c r="E982" t="s">
        <v>222</v>
      </c>
      <c r="F982">
        <v>1</v>
      </c>
      <c r="G982">
        <v>15</v>
      </c>
      <c r="H982">
        <f t="shared" si="477"/>
        <v>0.15</v>
      </c>
      <c r="I982">
        <v>5.8</v>
      </c>
      <c r="J982">
        <v>1.4</v>
      </c>
      <c r="K982">
        <f t="shared" si="478"/>
        <v>1.76715E-2</v>
      </c>
      <c r="L982">
        <f t="shared" si="485"/>
        <v>5.8572187022514384E-2</v>
      </c>
      <c r="O982">
        <f>L982*0.61*1.07</f>
        <v>3.8230066469595141E-2</v>
      </c>
      <c r="Q982">
        <f t="shared" si="486"/>
        <v>2.030016529535502E-2</v>
      </c>
      <c r="T982">
        <f>(L982*0.61*1.07)*(1+0.2)*0.531*3.67</f>
        <v>8.9401927960743519E-2</v>
      </c>
    </row>
    <row r="983" spans="1:24" hidden="1" x14ac:dyDescent="0.3">
      <c r="A983" s="26">
        <v>53005</v>
      </c>
      <c r="B983">
        <v>231</v>
      </c>
      <c r="C983" s="26" t="s">
        <v>211</v>
      </c>
      <c r="D983">
        <v>7</v>
      </c>
      <c r="E983" t="s">
        <v>220</v>
      </c>
      <c r="F983">
        <v>3</v>
      </c>
      <c r="G983">
        <v>7.5</v>
      </c>
      <c r="H983">
        <f t="shared" si="477"/>
        <v>7.4999999999999997E-2</v>
      </c>
      <c r="I983">
        <v>2.6</v>
      </c>
      <c r="J983">
        <v>1</v>
      </c>
      <c r="K983">
        <f t="shared" si="478"/>
        <v>4.4178749999999999E-3</v>
      </c>
      <c r="L983">
        <f t="shared" ref="L983:L984" si="487">0.000084*(G983^1.894314*I983^0.808223+0.000031*G983^2)</f>
        <v>8.266445138096979E-3</v>
      </c>
      <c r="O983">
        <f>L983*0.78*1.07</f>
        <v>6.899175112255739E-3</v>
      </c>
      <c r="Q983">
        <f t="shared" ref="Q983:Q984" si="488">O983*0.531</f>
        <v>3.6634619846077974E-3</v>
      </c>
      <c r="T983">
        <f>(L983*0.78*1.07)*(1+0.2)*0.531*3.67</f>
        <v>1.6133886580212739E-2</v>
      </c>
    </row>
    <row r="984" spans="1:24" hidden="1" x14ac:dyDescent="0.3">
      <c r="A984" s="26">
        <v>53005</v>
      </c>
      <c r="B984">
        <v>231</v>
      </c>
      <c r="C984" s="26" t="s">
        <v>211</v>
      </c>
      <c r="D984">
        <v>8</v>
      </c>
      <c r="E984" t="s">
        <v>220</v>
      </c>
      <c r="F984">
        <v>5</v>
      </c>
      <c r="G984">
        <v>8</v>
      </c>
      <c r="H984">
        <f t="shared" si="477"/>
        <v>0.08</v>
      </c>
      <c r="I984">
        <v>3</v>
      </c>
      <c r="J984">
        <v>1.4</v>
      </c>
      <c r="K984">
        <f t="shared" si="478"/>
        <v>5.0265600000000002E-3</v>
      </c>
      <c r="L984">
        <f t="shared" si="487"/>
        <v>1.0486789858344912E-2</v>
      </c>
      <c r="O984">
        <f>L984*0.78*1.07</f>
        <v>8.7522748157746657E-3</v>
      </c>
      <c r="Q984">
        <f t="shared" si="488"/>
        <v>4.6474579271763477E-3</v>
      </c>
      <c r="T984">
        <f>(L984*0.78*1.07)*(1+0.2)*0.531*3.67</f>
        <v>2.0467404711284633E-2</v>
      </c>
    </row>
    <row r="985" spans="1:24" hidden="1" x14ac:dyDescent="0.3">
      <c r="A985" s="26">
        <v>53005</v>
      </c>
      <c r="B985">
        <v>231</v>
      </c>
      <c r="C985" s="26" t="s">
        <v>211</v>
      </c>
      <c r="D985">
        <v>9</v>
      </c>
      <c r="E985" t="s">
        <v>222</v>
      </c>
      <c r="F985">
        <v>7</v>
      </c>
      <c r="G985">
        <v>9.5</v>
      </c>
      <c r="H985">
        <f t="shared" si="477"/>
        <v>9.5000000000000001E-2</v>
      </c>
      <c r="I985">
        <v>2</v>
      </c>
      <c r="J985">
        <v>0</v>
      </c>
      <c r="K985">
        <f t="shared" si="478"/>
        <v>7.088235E-3</v>
      </c>
      <c r="L985">
        <f>0.000081*(G985^1.922704*I985^0.783213+0.000032*G985^2)</f>
        <v>1.057154156950256E-2</v>
      </c>
      <c r="O985">
        <f>L985*0.61*1.07</f>
        <v>6.9000451824143211E-3</v>
      </c>
      <c r="Q985">
        <f>O985*0.531</f>
        <v>3.6639239918620048E-3</v>
      </c>
      <c r="T985">
        <f>(L985*0.61*1.07)*(1+0.2)*0.531*3.67</f>
        <v>1.6135921260160269E-2</v>
      </c>
    </row>
    <row r="986" spans="1:24" hidden="1" x14ac:dyDescent="0.3">
      <c r="A986" s="26">
        <v>53005</v>
      </c>
      <c r="B986">
        <v>231</v>
      </c>
      <c r="C986" s="26" t="s">
        <v>211</v>
      </c>
      <c r="D986">
        <v>10</v>
      </c>
      <c r="E986" t="s">
        <v>214</v>
      </c>
      <c r="F986">
        <v>5</v>
      </c>
      <c r="G986">
        <v>12</v>
      </c>
      <c r="H986">
        <f t="shared" si="477"/>
        <v>0.12</v>
      </c>
      <c r="I986">
        <v>4.4000000000000004</v>
      </c>
      <c r="J986">
        <v>0.8</v>
      </c>
      <c r="K986">
        <f>0.7854*H986^2</f>
        <v>1.130976E-2</v>
      </c>
      <c r="L986">
        <f>0.000081*(G986^1.864042*I986^0.850892+0.000027*G986^2)</f>
        <v>2.9351992085880955E-2</v>
      </c>
      <c r="O986">
        <f>L986*0.47*0.75</f>
        <v>1.0346577210273038E-2</v>
      </c>
      <c r="Q986">
        <f>O986*0.521</f>
        <v>5.3905667265522527E-3</v>
      </c>
      <c r="T986">
        <f>(L986*0.47*0.75)*(1+0.2)*0.521*3.67</f>
        <v>2.374005586373612E-2</v>
      </c>
    </row>
    <row r="987" spans="1:24" hidden="1" x14ac:dyDescent="0.3">
      <c r="A987" s="26">
        <v>53005</v>
      </c>
      <c r="B987">
        <v>231</v>
      </c>
      <c r="C987" s="26" t="s">
        <v>211</v>
      </c>
      <c r="D987">
        <v>11</v>
      </c>
      <c r="E987" t="s">
        <v>220</v>
      </c>
      <c r="F987">
        <v>5</v>
      </c>
      <c r="G987">
        <v>12.5</v>
      </c>
      <c r="H987">
        <f t="shared" si="477"/>
        <v>0.125</v>
      </c>
      <c r="I987">
        <v>4.5999999999999996</v>
      </c>
      <c r="J987">
        <v>0.6</v>
      </c>
      <c r="K987">
        <f t="shared" si="478"/>
        <v>1.2271875E-2</v>
      </c>
      <c r="L987">
        <f>0.000084*(G987^1.894314*I987^0.808223+0.000031*G987^2)</f>
        <v>3.4501066891073601E-2</v>
      </c>
      <c r="O987">
        <f>L987*0.78*1.07</f>
        <v>2.8794590427290032E-2</v>
      </c>
      <c r="Q987">
        <f>O987*0.531</f>
        <v>1.5289927516891007E-2</v>
      </c>
      <c r="T987">
        <f>(L987*0.78*1.07)*(1+0.2)*0.531*3.67</f>
        <v>6.7336840784387994E-2</v>
      </c>
    </row>
    <row r="988" spans="1:24" hidden="1" x14ac:dyDescent="0.3">
      <c r="A988" s="26">
        <v>53005</v>
      </c>
      <c r="B988">
        <v>231</v>
      </c>
      <c r="C988" s="26" t="s">
        <v>211</v>
      </c>
      <c r="D988">
        <v>12</v>
      </c>
      <c r="E988" t="s">
        <v>215</v>
      </c>
      <c r="F988">
        <v>1</v>
      </c>
      <c r="G988">
        <v>57</v>
      </c>
      <c r="H988">
        <f t="shared" si="477"/>
        <v>0.56999999999999995</v>
      </c>
      <c r="I988">
        <v>16</v>
      </c>
      <c r="J988">
        <v>5</v>
      </c>
      <c r="K988">
        <f t="shared" si="478"/>
        <v>0.25517645999999999</v>
      </c>
      <c r="L988">
        <f>0.000064*(G988^1.958025*I988^0.883501+0.000045*G988^2)</f>
        <v>2.032684831120231</v>
      </c>
      <c r="O988">
        <f>L988*0.44*0.75</f>
        <v>0.67078599426967622</v>
      </c>
      <c r="Q988">
        <f>O988*0.52</f>
        <v>0.34880871702023164</v>
      </c>
      <c r="T988">
        <f>(L988*0.44*0.75)*(1+0.2)*0.52*3.67</f>
        <v>1.5361535897570999</v>
      </c>
      <c r="U988">
        <v>75</v>
      </c>
      <c r="V988">
        <v>82</v>
      </c>
      <c r="W988">
        <v>12</v>
      </c>
      <c r="X988">
        <v>7</v>
      </c>
    </row>
    <row r="989" spans="1:24" hidden="1" x14ac:dyDescent="0.3">
      <c r="A989" s="26">
        <v>53005</v>
      </c>
      <c r="B989">
        <v>231</v>
      </c>
      <c r="C989" s="26" t="s">
        <v>211</v>
      </c>
      <c r="D989">
        <v>13</v>
      </c>
      <c r="E989" t="s">
        <v>222</v>
      </c>
      <c r="F989">
        <v>7</v>
      </c>
      <c r="G989">
        <v>11.5</v>
      </c>
      <c r="H989">
        <f t="shared" si="477"/>
        <v>0.115</v>
      </c>
      <c r="I989">
        <v>3.2</v>
      </c>
      <c r="J989">
        <v>0</v>
      </c>
      <c r="K989">
        <f t="shared" si="478"/>
        <v>1.0386915E-2</v>
      </c>
      <c r="L989">
        <f>0.000081*(G989^1.922704*I989^0.783213+0.000032*G989^2)</f>
        <v>2.2056661535741366E-2</v>
      </c>
      <c r="O989">
        <f>L989*0.61*1.07</f>
        <v>1.4396382984378391E-2</v>
      </c>
      <c r="Q989">
        <f>O989*0.531</f>
        <v>7.644479364704926E-3</v>
      </c>
      <c r="T989">
        <f>(L989*0.61*1.07)*(1+0.2)*0.531*3.67</f>
        <v>3.3666287122160493E-2</v>
      </c>
    </row>
    <row r="990" spans="1:24" hidden="1" x14ac:dyDescent="0.3">
      <c r="A990" s="26">
        <v>53005</v>
      </c>
      <c r="B990">
        <v>231</v>
      </c>
      <c r="C990" s="26" t="s">
        <v>211</v>
      </c>
      <c r="D990">
        <v>14</v>
      </c>
      <c r="E990" t="s">
        <v>220</v>
      </c>
      <c r="F990">
        <v>3</v>
      </c>
      <c r="G990">
        <v>10</v>
      </c>
      <c r="H990">
        <f t="shared" si="477"/>
        <v>0.1</v>
      </c>
      <c r="I990">
        <v>4</v>
      </c>
      <c r="J990">
        <v>1.2</v>
      </c>
      <c r="K990">
        <f t="shared" si="478"/>
        <v>7.8540000000000016E-3</v>
      </c>
      <c r="L990">
        <f t="shared" ref="L990:L991" si="489">0.000084*(G990^1.894314*I990^0.808223+0.000031*G990^2)</f>
        <v>2.019284999036728E-2</v>
      </c>
      <c r="O990">
        <f>L990*0.78*1.07</f>
        <v>1.6852952601960534E-2</v>
      </c>
      <c r="Q990">
        <f t="shared" ref="Q990:Q991" si="490">O990*0.531</f>
        <v>8.9489178316410449E-3</v>
      </c>
      <c r="T990">
        <f>(L990*0.78*1.07)*(1+0.2)*0.531*3.67</f>
        <v>3.9411034130547154E-2</v>
      </c>
    </row>
    <row r="991" spans="1:24" hidden="1" x14ac:dyDescent="0.3">
      <c r="A991" s="26">
        <v>53005</v>
      </c>
      <c r="B991">
        <v>231</v>
      </c>
      <c r="C991" s="26" t="s">
        <v>211</v>
      </c>
      <c r="D991">
        <v>15</v>
      </c>
      <c r="E991" t="s">
        <v>220</v>
      </c>
      <c r="F991">
        <v>3</v>
      </c>
      <c r="G991">
        <v>7.5</v>
      </c>
      <c r="H991">
        <f t="shared" si="477"/>
        <v>7.4999999999999997E-2</v>
      </c>
      <c r="I991">
        <v>3.4</v>
      </c>
      <c r="J991">
        <v>1.2</v>
      </c>
      <c r="K991">
        <f t="shared" si="478"/>
        <v>4.4178749999999999E-3</v>
      </c>
      <c r="L991">
        <f t="shared" si="489"/>
        <v>1.0267855976645006E-2</v>
      </c>
      <c r="O991">
        <f>L991*0.78*1.07</f>
        <v>8.5695525981079219E-3</v>
      </c>
      <c r="Q991">
        <f t="shared" si="490"/>
        <v>4.5504324295953065E-3</v>
      </c>
      <c r="T991">
        <f>(L991*0.78*1.07)*(1+0.2)*0.531*3.67</f>
        <v>2.0040104419937733E-2</v>
      </c>
    </row>
    <row r="992" spans="1:24" hidden="1" x14ac:dyDescent="0.3">
      <c r="A992" s="26">
        <v>53005</v>
      </c>
      <c r="B992">
        <v>231</v>
      </c>
      <c r="C992" s="26" t="s">
        <v>211</v>
      </c>
      <c r="D992">
        <v>16</v>
      </c>
      <c r="E992" t="s">
        <v>215</v>
      </c>
      <c r="F992">
        <v>2</v>
      </c>
      <c r="G992">
        <v>16.5</v>
      </c>
      <c r="H992">
        <f t="shared" si="477"/>
        <v>0.16500000000000001</v>
      </c>
      <c r="I992">
        <v>6.4</v>
      </c>
      <c r="J992">
        <v>2.2000000000000002</v>
      </c>
      <c r="K992">
        <f t="shared" si="478"/>
        <v>2.1382515000000001E-2</v>
      </c>
      <c r="L992">
        <f t="shared" ref="L992:L993" si="491">0.000064*(G992^1.958025*I992^0.883501+0.000045*G992^2)</f>
        <v>7.9856275579439084E-2</v>
      </c>
      <c r="O992">
        <f>L992*0.44*0.75</f>
        <v>2.63525709412149E-2</v>
      </c>
      <c r="Q992">
        <f t="shared" ref="Q992:Q993" si="492">O992*0.52</f>
        <v>1.3703336889431749E-2</v>
      </c>
      <c r="T992">
        <f>(L992*0.44*0.75)*(1+0.2)*0.52*3.67</f>
        <v>6.0349495661057413E-2</v>
      </c>
    </row>
    <row r="993" spans="1:20" hidden="1" x14ac:dyDescent="0.3">
      <c r="A993" s="26">
        <v>53005</v>
      </c>
      <c r="B993">
        <v>231</v>
      </c>
      <c r="C993" s="26" t="s">
        <v>211</v>
      </c>
      <c r="D993">
        <v>17</v>
      </c>
      <c r="E993" t="s">
        <v>215</v>
      </c>
      <c r="F993">
        <v>5</v>
      </c>
      <c r="G993">
        <v>9</v>
      </c>
      <c r="H993">
        <f t="shared" si="477"/>
        <v>0.09</v>
      </c>
      <c r="I993">
        <v>4.5999999999999996</v>
      </c>
      <c r="J993">
        <v>2</v>
      </c>
      <c r="K993">
        <f t="shared" si="478"/>
        <v>6.3617399999999994E-3</v>
      </c>
      <c r="L993">
        <f t="shared" si="491"/>
        <v>1.8203857871081249E-2</v>
      </c>
      <c r="O993">
        <f>L993*0.44*0.75</f>
        <v>6.0072730974568122E-3</v>
      </c>
      <c r="Q993">
        <f t="shared" si="492"/>
        <v>3.1237820106775425E-3</v>
      </c>
      <c r="T993">
        <f>(L993*0.44*0.75)*(1+0.2)*0.52*3.67</f>
        <v>1.3757135975023895E-2</v>
      </c>
    </row>
    <row r="994" spans="1:20" hidden="1" x14ac:dyDescent="0.3">
      <c r="A994" s="26">
        <v>53005</v>
      </c>
      <c r="B994">
        <v>231</v>
      </c>
      <c r="C994" s="26" t="s">
        <v>211</v>
      </c>
      <c r="D994">
        <v>18</v>
      </c>
      <c r="E994" t="s">
        <v>222</v>
      </c>
      <c r="F994">
        <v>7</v>
      </c>
      <c r="G994">
        <v>8</v>
      </c>
      <c r="H994">
        <f t="shared" si="477"/>
        <v>0.08</v>
      </c>
      <c r="I994">
        <v>3.4</v>
      </c>
      <c r="J994">
        <v>0</v>
      </c>
      <c r="K994">
        <f t="shared" si="478"/>
        <v>5.0265600000000002E-3</v>
      </c>
      <c r="L994">
        <f>0.000081*(G994^1.922704*I994^0.783213+0.000032*G994^2)</f>
        <v>1.1511375077443781E-2</v>
      </c>
      <c r="O994">
        <f>L994*0.61*1.07</f>
        <v>7.5134745130475567E-3</v>
      </c>
      <c r="Q994">
        <f>O994*0.531</f>
        <v>3.989654966428253E-3</v>
      </c>
      <c r="T994">
        <f>(L994*0.61*1.07)*(1+0.2)*0.531*3.67</f>
        <v>1.7570440472150024E-2</v>
      </c>
    </row>
    <row r="995" spans="1:20" hidden="1" x14ac:dyDescent="0.3">
      <c r="A995" s="26">
        <v>53005</v>
      </c>
      <c r="B995">
        <v>231</v>
      </c>
      <c r="C995" s="26" t="s">
        <v>211</v>
      </c>
      <c r="D995">
        <v>19</v>
      </c>
      <c r="E995" t="s">
        <v>216</v>
      </c>
      <c r="F995">
        <v>4</v>
      </c>
      <c r="G995">
        <v>16.100000000000001</v>
      </c>
      <c r="H995">
        <f t="shared" si="477"/>
        <v>0.161</v>
      </c>
      <c r="I995">
        <v>8.4</v>
      </c>
      <c r="J995">
        <v>2</v>
      </c>
      <c r="K995">
        <f t="shared" si="478"/>
        <v>2.0358353400000001E-2</v>
      </c>
      <c r="L995">
        <f>0.000086*(G995^1.882935*I995^0.813269+0.000016*G995^2)</f>
        <v>9.0899716119055493E-2</v>
      </c>
      <c r="O995">
        <f>L995*0.45*0.75</f>
        <v>3.0678654190181232E-2</v>
      </c>
      <c r="Q995">
        <f>O995*0.52</f>
        <v>1.5952900178894242E-2</v>
      </c>
      <c r="T995">
        <f>(L995*0.45*0.75)*(1+0.2)*0.52*3.67</f>
        <v>7.0256572387850241E-2</v>
      </c>
    </row>
    <row r="996" spans="1:20" hidden="1" x14ac:dyDescent="0.3">
      <c r="A996" s="26">
        <v>53005</v>
      </c>
      <c r="B996">
        <v>231</v>
      </c>
      <c r="C996" s="26" t="s">
        <v>211</v>
      </c>
      <c r="D996">
        <v>20</v>
      </c>
      <c r="E996" t="s">
        <v>222</v>
      </c>
      <c r="F996">
        <v>7</v>
      </c>
      <c r="G996">
        <v>7.5</v>
      </c>
      <c r="H996">
        <f t="shared" si="477"/>
        <v>7.4999999999999997E-2</v>
      </c>
      <c r="I996">
        <v>2.8</v>
      </c>
      <c r="J996">
        <v>0</v>
      </c>
      <c r="K996">
        <f t="shared" si="478"/>
        <v>4.4178749999999999E-3</v>
      </c>
      <c r="L996">
        <f>0.000081*(G996^1.922704*I996^0.783213+0.000032*G996^2)</f>
        <v>8.7336552287038474E-3</v>
      </c>
      <c r="O996">
        <f>L996*0.61*1.07</f>
        <v>5.7004567677750011E-3</v>
      </c>
      <c r="Q996">
        <f>O996*0.531</f>
        <v>3.026942543688526E-3</v>
      </c>
      <c r="T996">
        <f>(L996*0.61*1.07)*(1+0.2)*0.531*3.67</f>
        <v>1.3330654962404266E-2</v>
      </c>
    </row>
    <row r="997" spans="1:20" hidden="1" x14ac:dyDescent="0.3">
      <c r="A997" s="26">
        <v>53005</v>
      </c>
      <c r="B997">
        <v>231</v>
      </c>
      <c r="C997" s="26" t="s">
        <v>211</v>
      </c>
      <c r="D997">
        <v>21</v>
      </c>
      <c r="E997" t="s">
        <v>220</v>
      </c>
      <c r="F997">
        <v>5</v>
      </c>
      <c r="G997">
        <v>16</v>
      </c>
      <c r="H997">
        <f t="shared" si="477"/>
        <v>0.16</v>
      </c>
      <c r="I997">
        <v>4.5999999999999996</v>
      </c>
      <c r="J997">
        <v>1.6</v>
      </c>
      <c r="K997">
        <f t="shared" si="478"/>
        <v>2.0106240000000001E-2</v>
      </c>
      <c r="L997">
        <f>0.000084*(G997^1.894314*I997^0.808223+0.000031*G997^2)</f>
        <v>5.5070878817235817E-2</v>
      </c>
      <c r="O997">
        <f>L997*0.78*1.07</f>
        <v>4.5962155460865017E-2</v>
      </c>
      <c r="Q997">
        <f>O997*0.531</f>
        <v>2.4405904549719325E-2</v>
      </c>
      <c r="T997">
        <f>(L997*0.78*1.07)*(1+0.2)*0.531*3.67</f>
        <v>0.1074836036369639</v>
      </c>
    </row>
    <row r="998" spans="1:20" hidden="1" x14ac:dyDescent="0.3">
      <c r="A998" s="26">
        <v>53005</v>
      </c>
      <c r="B998">
        <v>231</v>
      </c>
      <c r="C998" s="26" t="s">
        <v>211</v>
      </c>
      <c r="D998">
        <v>22</v>
      </c>
      <c r="E998" t="s">
        <v>222</v>
      </c>
      <c r="F998">
        <v>7</v>
      </c>
      <c r="G998">
        <v>9</v>
      </c>
      <c r="H998">
        <f t="shared" si="477"/>
        <v>0.09</v>
      </c>
      <c r="I998">
        <v>1.8</v>
      </c>
      <c r="J998">
        <v>0</v>
      </c>
      <c r="K998">
        <f t="shared" si="478"/>
        <v>6.3617399999999994E-3</v>
      </c>
      <c r="L998">
        <f>0.000081*(G998^1.922704*I998^0.783213+0.000032*G998^2)</f>
        <v>8.7731195332317411E-3</v>
      </c>
      <c r="O998">
        <f>L998*0.61*1.07</f>
        <v>5.7262151193403577E-3</v>
      </c>
      <c r="Q998">
        <f>O998*0.531</f>
        <v>3.0406202283697302E-3</v>
      </c>
      <c r="T998">
        <f>(L998*0.61*1.07)*(1+0.2)*0.531*3.67</f>
        <v>1.339089148574029E-2</v>
      </c>
    </row>
    <row r="999" spans="1:20" hidden="1" x14ac:dyDescent="0.3">
      <c r="A999" s="26">
        <v>53005</v>
      </c>
      <c r="B999">
        <v>231</v>
      </c>
      <c r="C999" s="26" t="s">
        <v>211</v>
      </c>
      <c r="D999">
        <v>23</v>
      </c>
      <c r="E999" t="s">
        <v>212</v>
      </c>
      <c r="F999">
        <v>1</v>
      </c>
      <c r="G999">
        <v>20.5</v>
      </c>
      <c r="H999">
        <f t="shared" si="477"/>
        <v>0.20499999999999999</v>
      </c>
      <c r="I999">
        <v>9.4</v>
      </c>
      <c r="J999">
        <v>3.4</v>
      </c>
      <c r="K999">
        <f t="shared" si="478"/>
        <v>3.3006434999999994E-2</v>
      </c>
      <c r="L999">
        <f>0.000062*(G999^1.947206*I999^0.894551+0.000039*G999^2)</f>
        <v>0.16487767302257197</v>
      </c>
      <c r="O999">
        <f>L999*0.47*0.75</f>
        <v>5.8119379740456611E-2</v>
      </c>
      <c r="Q999">
        <f>O999*0.52</f>
        <v>3.0222077465037439E-2</v>
      </c>
      <c r="T999">
        <f>(L999*0.47*0.75)*(1+2)*0.52*3.67</f>
        <v>0.33274507289006222</v>
      </c>
    </row>
    <row r="1000" spans="1:20" hidden="1" x14ac:dyDescent="0.3">
      <c r="A1000" s="26">
        <v>53005</v>
      </c>
      <c r="B1000">
        <v>231</v>
      </c>
      <c r="C1000" s="26" t="s">
        <v>211</v>
      </c>
      <c r="D1000">
        <v>24</v>
      </c>
      <c r="E1000" t="s">
        <v>220</v>
      </c>
      <c r="F1000">
        <v>3</v>
      </c>
      <c r="G1000">
        <v>8</v>
      </c>
      <c r="H1000">
        <f t="shared" si="477"/>
        <v>0.08</v>
      </c>
      <c r="I1000">
        <v>3.4</v>
      </c>
      <c r="J1000">
        <v>1.4</v>
      </c>
      <c r="K1000">
        <f t="shared" si="478"/>
        <v>5.0265600000000002E-3</v>
      </c>
      <c r="L1000">
        <f t="shared" ref="L1000:L1001" si="493">0.000084*(G1000^1.894314*I1000^0.808223+0.000031*G1000^2)</f>
        <v>1.1603126158739206E-2</v>
      </c>
      <c r="O1000">
        <f>L1000*0.78*1.07</f>
        <v>9.6839690920837405E-3</v>
      </c>
      <c r="Q1000">
        <f t="shared" ref="Q1000:Q1001" si="494">O1000*0.531</f>
        <v>5.1421875878964662E-3</v>
      </c>
      <c r="T1000">
        <f>(L1000*0.78*1.07)*(1+0.2)*0.531*3.67</f>
        <v>2.2646194137096037E-2</v>
      </c>
    </row>
    <row r="1001" spans="1:20" hidden="1" x14ac:dyDescent="0.3">
      <c r="A1001" s="26">
        <v>53005</v>
      </c>
      <c r="B1001">
        <v>231</v>
      </c>
      <c r="C1001" s="26" t="s">
        <v>211</v>
      </c>
      <c r="D1001">
        <v>25</v>
      </c>
      <c r="E1001" t="s">
        <v>220</v>
      </c>
      <c r="F1001">
        <v>5</v>
      </c>
      <c r="G1001">
        <v>10</v>
      </c>
      <c r="H1001">
        <f t="shared" si="477"/>
        <v>0.1</v>
      </c>
      <c r="I1001">
        <v>4.7</v>
      </c>
      <c r="J1001">
        <v>1</v>
      </c>
      <c r="K1001">
        <f t="shared" si="478"/>
        <v>7.8540000000000016E-3</v>
      </c>
      <c r="L1001">
        <f t="shared" si="493"/>
        <v>2.3003988893247819E-2</v>
      </c>
      <c r="O1001">
        <f>L1001*0.78*1.07</f>
        <v>1.919912913030463E-2</v>
      </c>
      <c r="Q1001">
        <f t="shared" si="494"/>
        <v>1.019473756819176E-2</v>
      </c>
      <c r="T1001">
        <f>(L1001*0.78*1.07)*(1+0.2)*0.531*3.67</f>
        <v>4.4897624250316508E-2</v>
      </c>
    </row>
    <row r="1002" spans="1:20" hidden="1" x14ac:dyDescent="0.3">
      <c r="A1002" s="26">
        <v>53005</v>
      </c>
      <c r="B1002">
        <v>231</v>
      </c>
      <c r="C1002" s="26" t="s">
        <v>211</v>
      </c>
      <c r="D1002">
        <v>26</v>
      </c>
      <c r="E1002" t="s">
        <v>222</v>
      </c>
      <c r="F1002">
        <v>7</v>
      </c>
      <c r="G1002">
        <v>20.5</v>
      </c>
      <c r="H1002">
        <f t="shared" si="477"/>
        <v>0.20499999999999999</v>
      </c>
      <c r="I1002">
        <v>1.8</v>
      </c>
      <c r="J1002">
        <v>0</v>
      </c>
      <c r="K1002">
        <f t="shared" si="478"/>
        <v>3.3006434999999994E-2</v>
      </c>
      <c r="L1002">
        <f>0.000081*(G1002^1.922704*I1002^0.783213+0.000032*G1002^2)</f>
        <v>4.2711343767931398E-2</v>
      </c>
      <c r="O1002">
        <f>L1002*0.61*1.07</f>
        <v>2.7877694077328825E-2</v>
      </c>
      <c r="Q1002">
        <f>O1002*0.531</f>
        <v>1.4803055555061607E-2</v>
      </c>
      <c r="T1002">
        <f>(L1002*0.61*1.07)*(1+0.2)*0.531*3.67</f>
        <v>6.5192656664491311E-2</v>
      </c>
    </row>
    <row r="1003" spans="1:20" hidden="1" x14ac:dyDescent="0.3">
      <c r="A1003" s="26">
        <v>53005</v>
      </c>
      <c r="B1003">
        <v>231</v>
      </c>
      <c r="C1003" s="26" t="s">
        <v>211</v>
      </c>
      <c r="D1003">
        <v>27</v>
      </c>
      <c r="E1003" t="s">
        <v>220</v>
      </c>
      <c r="F1003">
        <v>3</v>
      </c>
      <c r="G1003">
        <v>7.5</v>
      </c>
      <c r="H1003">
        <f t="shared" si="477"/>
        <v>7.4999999999999997E-2</v>
      </c>
      <c r="I1003">
        <v>3.4</v>
      </c>
      <c r="J1003">
        <v>1</v>
      </c>
      <c r="K1003">
        <f t="shared" si="478"/>
        <v>4.4178749999999999E-3</v>
      </c>
      <c r="L1003">
        <f t="shared" ref="L1003:L1004" si="495">0.000084*(G1003^1.894314*I1003^0.808223+0.000031*G1003^2)</f>
        <v>1.0267855976645006E-2</v>
      </c>
      <c r="O1003">
        <f>L1003*0.78*1.07</f>
        <v>8.5695525981079219E-3</v>
      </c>
      <c r="Q1003">
        <f t="shared" ref="Q1003:Q1004" si="496">O1003*0.531</f>
        <v>4.5504324295953065E-3</v>
      </c>
      <c r="T1003">
        <f>(L1003*0.78*1.07)*(1+0.2)*0.531*3.67</f>
        <v>2.0040104419937733E-2</v>
      </c>
    </row>
    <row r="1004" spans="1:20" hidden="1" x14ac:dyDescent="0.3">
      <c r="A1004" s="26">
        <v>53005</v>
      </c>
      <c r="B1004">
        <v>231</v>
      </c>
      <c r="C1004" s="26" t="s">
        <v>211</v>
      </c>
      <c r="D1004">
        <v>28</v>
      </c>
      <c r="E1004" t="s">
        <v>220</v>
      </c>
      <c r="F1004">
        <v>4</v>
      </c>
      <c r="G1004">
        <v>9</v>
      </c>
      <c r="H1004">
        <f t="shared" si="477"/>
        <v>0.09</v>
      </c>
      <c r="I1004">
        <v>3.8</v>
      </c>
      <c r="J1004">
        <v>1.4</v>
      </c>
      <c r="K1004">
        <f t="shared" si="478"/>
        <v>6.3617399999999994E-3</v>
      </c>
      <c r="L1004">
        <f t="shared" si="495"/>
        <v>1.5867716839601601E-2</v>
      </c>
      <c r="O1004">
        <f>L1004*0.78*1.07</f>
        <v>1.3243196474331496E-2</v>
      </c>
      <c r="Q1004">
        <f t="shared" si="496"/>
        <v>7.0321373278700253E-3</v>
      </c>
      <c r="T1004">
        <f>(L1004*0.78*1.07)*(1+0.2)*0.531*3.67</f>
        <v>3.0969532791939591E-2</v>
      </c>
    </row>
    <row r="1005" spans="1:20" hidden="1" x14ac:dyDescent="0.3">
      <c r="A1005" s="26">
        <v>53005</v>
      </c>
      <c r="B1005">
        <v>231</v>
      </c>
      <c r="C1005" s="26" t="s">
        <v>211</v>
      </c>
      <c r="D1005">
        <v>29</v>
      </c>
      <c r="E1005" t="s">
        <v>222</v>
      </c>
      <c r="F1005">
        <v>5</v>
      </c>
      <c r="G1005">
        <v>9</v>
      </c>
      <c r="H1005">
        <f t="shared" si="477"/>
        <v>0.09</v>
      </c>
      <c r="I1005">
        <v>2.8</v>
      </c>
      <c r="J1005">
        <v>0.8</v>
      </c>
      <c r="K1005">
        <f t="shared" si="478"/>
        <v>6.3617399999999994E-3</v>
      </c>
      <c r="L1005">
        <f>0.000081*(G1005^1.922704*I1005^0.783213+0.000032*G1005^2)</f>
        <v>1.2400472827478776E-2</v>
      </c>
      <c r="O1005">
        <f>L1005*0.61*1.07</f>
        <v>8.0937886144953983E-3</v>
      </c>
      <c r="Q1005">
        <f>O1005*0.531</f>
        <v>4.2978017542970566E-3</v>
      </c>
      <c r="T1005">
        <f>(L1005*0.61*1.07)*(1+0.2)*0.531*3.67</f>
        <v>1.8927518925924237E-2</v>
      </c>
    </row>
    <row r="1006" spans="1:20" hidden="1" x14ac:dyDescent="0.3">
      <c r="A1006" s="26">
        <v>53005</v>
      </c>
      <c r="B1006">
        <v>231</v>
      </c>
      <c r="C1006" s="26" t="s">
        <v>211</v>
      </c>
      <c r="D1006">
        <v>30</v>
      </c>
      <c r="E1006" t="s">
        <v>213</v>
      </c>
      <c r="F1006">
        <v>7</v>
      </c>
      <c r="G1006">
        <v>12.6</v>
      </c>
      <c r="H1006">
        <f t="shared" si="477"/>
        <v>0.126</v>
      </c>
      <c r="I1006">
        <v>5</v>
      </c>
      <c r="J1006">
        <v>0</v>
      </c>
      <c r="K1006">
        <f t="shared" si="478"/>
        <v>1.2469010400000001E-2</v>
      </c>
      <c r="L1006">
        <f>0.000084*(G1006^1.894314*I1006^0.808223+0.000031*G1006^2)</f>
        <v>3.7467528009591265E-2</v>
      </c>
      <c r="O1006">
        <f>L1006*0.66*1.07</f>
        <v>2.6459568280373352E-2</v>
      </c>
      <c r="Q1006">
        <f>O1006*0.531</f>
        <v>1.4050030756878251E-2</v>
      </c>
      <c r="T1006">
        <f>(L1006*0.66*1.07)*(1+0.2)*0.531*3.67</f>
        <v>6.1876335453291818E-2</v>
      </c>
    </row>
    <row r="1007" spans="1:20" hidden="1" x14ac:dyDescent="0.3">
      <c r="A1007" s="26">
        <v>53005</v>
      </c>
      <c r="B1007">
        <v>231</v>
      </c>
      <c r="C1007" s="26" t="s">
        <v>211</v>
      </c>
      <c r="D1007">
        <v>31</v>
      </c>
      <c r="E1007" t="s">
        <v>220</v>
      </c>
      <c r="F1007">
        <v>3</v>
      </c>
      <c r="G1007">
        <v>9.5</v>
      </c>
      <c r="H1007">
        <f t="shared" si="477"/>
        <v>9.5000000000000001E-2</v>
      </c>
      <c r="I1007">
        <v>2.6</v>
      </c>
      <c r="J1007">
        <v>0.3</v>
      </c>
      <c r="K1007">
        <f t="shared" si="478"/>
        <v>7.088235E-3</v>
      </c>
      <c r="L1007">
        <f t="shared" ref="L1007:L1010" si="497">0.000084*(G1007^1.894314*I1007^0.808223+0.000031*G1007^2)</f>
        <v>1.2935811964228798E-2</v>
      </c>
      <c r="O1007">
        <f>L1007*0.78*1.07</f>
        <v>1.0796228665345355E-2</v>
      </c>
      <c r="Q1007">
        <f t="shared" ref="Q1007:Q1010" si="498">O1007*0.531</f>
        <v>5.7327974212983837E-3</v>
      </c>
      <c r="T1007">
        <f>(L1007*0.78*1.07)*(1+0.2)*0.531*3.67</f>
        <v>2.5247239843398082E-2</v>
      </c>
    </row>
    <row r="1008" spans="1:20" hidden="1" x14ac:dyDescent="0.3">
      <c r="A1008" s="26">
        <v>53005</v>
      </c>
      <c r="B1008">
        <v>231</v>
      </c>
      <c r="C1008" s="26" t="s">
        <v>211</v>
      </c>
      <c r="D1008">
        <v>32</v>
      </c>
      <c r="E1008" t="s">
        <v>220</v>
      </c>
      <c r="F1008">
        <v>3</v>
      </c>
      <c r="G1008">
        <v>8.4</v>
      </c>
      <c r="H1008">
        <f t="shared" si="477"/>
        <v>8.4000000000000005E-2</v>
      </c>
      <c r="I1008">
        <v>2.6</v>
      </c>
      <c r="J1008">
        <v>0.4</v>
      </c>
      <c r="K1008">
        <f t="shared" si="478"/>
        <v>5.5417824000000004E-3</v>
      </c>
      <c r="L1008">
        <f t="shared" si="497"/>
        <v>1.0245974482350848E-2</v>
      </c>
      <c r="O1008">
        <f>L1008*0.78*1.07</f>
        <v>8.5512903029700185E-3</v>
      </c>
      <c r="Q1008">
        <f t="shared" si="498"/>
        <v>4.5407351508770797E-3</v>
      </c>
      <c r="T1008">
        <f>(L1008*0.78*1.07)*(1+0.2)*0.531*3.67</f>
        <v>1.9997397604462657E-2</v>
      </c>
    </row>
    <row r="1009" spans="1:20" hidden="1" x14ac:dyDescent="0.3">
      <c r="A1009" s="26">
        <v>53005</v>
      </c>
      <c r="B1009">
        <v>231</v>
      </c>
      <c r="C1009" s="26" t="s">
        <v>211</v>
      </c>
      <c r="D1009">
        <v>33</v>
      </c>
      <c r="E1009" t="s">
        <v>220</v>
      </c>
      <c r="F1009">
        <v>1</v>
      </c>
      <c r="G1009">
        <v>8.5</v>
      </c>
      <c r="H1009">
        <f t="shared" si="477"/>
        <v>8.5000000000000006E-2</v>
      </c>
      <c r="I1009">
        <v>3.2</v>
      </c>
      <c r="J1009">
        <v>0.6</v>
      </c>
      <c r="K1009">
        <f t="shared" si="478"/>
        <v>5.6745150000000006E-3</v>
      </c>
      <c r="L1009">
        <f t="shared" si="497"/>
        <v>1.2392844289690242E-2</v>
      </c>
      <c r="O1009">
        <f>L1009*0.78*1.07</f>
        <v>1.0343067844175477E-2</v>
      </c>
      <c r="Q1009">
        <f t="shared" si="498"/>
        <v>5.4921690252571782E-3</v>
      </c>
      <c r="T1009">
        <f>(L1009*0.78*1.07)*(1+0.2)*0.531*3.67</f>
        <v>2.4187512387232615E-2</v>
      </c>
    </row>
    <row r="1010" spans="1:20" hidden="1" x14ac:dyDescent="0.3">
      <c r="A1010" s="26">
        <v>53005</v>
      </c>
      <c r="B1010">
        <v>231</v>
      </c>
      <c r="C1010" s="26" t="s">
        <v>211</v>
      </c>
      <c r="D1010">
        <v>34</v>
      </c>
      <c r="E1010" t="s">
        <v>220</v>
      </c>
      <c r="F1010">
        <v>5</v>
      </c>
      <c r="G1010">
        <v>9</v>
      </c>
      <c r="H1010">
        <f t="shared" si="477"/>
        <v>0.09</v>
      </c>
      <c r="I1010">
        <v>3.2</v>
      </c>
      <c r="J1010">
        <v>1</v>
      </c>
      <c r="K1010">
        <f t="shared" si="478"/>
        <v>6.3617399999999994E-3</v>
      </c>
      <c r="L1010">
        <f t="shared" si="497"/>
        <v>1.3810032325750503E-2</v>
      </c>
      <c r="O1010">
        <f>L1010*0.78*1.07</f>
        <v>1.152585297907137E-2</v>
      </c>
      <c r="Q1010">
        <f t="shared" si="498"/>
        <v>6.1202279318868982E-3</v>
      </c>
      <c r="T1010">
        <f>(L1010*0.78*1.07)*(1+0.2)*0.531*3.67</f>
        <v>2.6953483812029895E-2</v>
      </c>
    </row>
    <row r="1011" spans="1:20" s="13" customFormat="1" hidden="1" x14ac:dyDescent="0.3">
      <c r="A1011" s="29"/>
      <c r="C1011" s="29"/>
      <c r="H1011"/>
      <c r="K1011"/>
      <c r="L1011"/>
      <c r="M1011"/>
      <c r="N1011"/>
      <c r="O1011"/>
      <c r="P1011"/>
    </row>
    <row r="1012" spans="1:20" s="13" customFormat="1" hidden="1" x14ac:dyDescent="0.3">
      <c r="A1012" s="29"/>
      <c r="C1012" s="29"/>
      <c r="H1012"/>
      <c r="K1012"/>
      <c r="L1012"/>
      <c r="M1012"/>
      <c r="N1012"/>
      <c r="O1012"/>
      <c r="P1012"/>
    </row>
    <row r="1013" spans="1:20" hidden="1" x14ac:dyDescent="0.3">
      <c r="A1013" s="26">
        <v>53005</v>
      </c>
      <c r="B1013">
        <v>231</v>
      </c>
      <c r="C1013" s="26" t="s">
        <v>211</v>
      </c>
      <c r="D1013">
        <v>37</v>
      </c>
      <c r="E1013" t="s">
        <v>220</v>
      </c>
      <c r="F1013">
        <v>5</v>
      </c>
      <c r="G1013">
        <v>8.5</v>
      </c>
      <c r="H1013">
        <f t="shared" si="477"/>
        <v>8.5000000000000006E-2</v>
      </c>
      <c r="I1013">
        <v>4.5999999999999996</v>
      </c>
      <c r="J1013">
        <v>1</v>
      </c>
      <c r="K1013">
        <f t="shared" si="478"/>
        <v>5.6745150000000006E-3</v>
      </c>
      <c r="L1013">
        <f t="shared" ref="L1013:L1017" si="499">0.000084*(G1013^1.894314*I1013^0.808223+0.000031*G1013^2)</f>
        <v>1.6616961324464375E-2</v>
      </c>
      <c r="O1013">
        <f>L1013*0.78*1.07</f>
        <v>1.386851592139797E-2</v>
      </c>
      <c r="Q1013">
        <f t="shared" ref="Q1013:Q1017" si="500">O1013*0.531</f>
        <v>7.364181954262322E-3</v>
      </c>
      <c r="T1013">
        <f>(L1013*0.78*1.07)*(1+0.2)*0.531*3.67</f>
        <v>3.2431857326571265E-2</v>
      </c>
    </row>
    <row r="1014" spans="1:20" hidden="1" x14ac:dyDescent="0.3">
      <c r="A1014" s="26">
        <v>53005</v>
      </c>
      <c r="B1014">
        <v>231</v>
      </c>
      <c r="C1014" s="26" t="s">
        <v>211</v>
      </c>
      <c r="D1014">
        <v>38</v>
      </c>
      <c r="E1014" t="s">
        <v>220</v>
      </c>
      <c r="F1014">
        <v>1</v>
      </c>
      <c r="G1014">
        <v>9</v>
      </c>
      <c r="H1014">
        <f t="shared" si="477"/>
        <v>0.09</v>
      </c>
      <c r="I1014">
        <v>5.2</v>
      </c>
      <c r="J1014">
        <v>1</v>
      </c>
      <c r="K1014">
        <f t="shared" si="478"/>
        <v>6.3617399999999994E-3</v>
      </c>
      <c r="L1014">
        <f t="shared" si="499"/>
        <v>2.044603414591966E-2</v>
      </c>
      <c r="O1014">
        <f>L1014*0.78*1.07</f>
        <v>1.7064260098184552E-2</v>
      </c>
      <c r="Q1014">
        <f t="shared" si="500"/>
        <v>9.061122112135998E-3</v>
      </c>
      <c r="T1014">
        <f>(L1014*0.78*1.07)*(1+0.2)*0.531*3.67</f>
        <v>3.9905181781846939E-2</v>
      </c>
    </row>
    <row r="1015" spans="1:20" hidden="1" x14ac:dyDescent="0.3">
      <c r="A1015" s="26">
        <v>53005</v>
      </c>
      <c r="B1015">
        <v>231</v>
      </c>
      <c r="C1015" s="26" t="s">
        <v>211</v>
      </c>
      <c r="D1015">
        <v>39</v>
      </c>
      <c r="E1015" t="s">
        <v>220</v>
      </c>
      <c r="F1015">
        <v>5</v>
      </c>
      <c r="G1015">
        <v>9</v>
      </c>
      <c r="H1015">
        <f t="shared" si="477"/>
        <v>0.09</v>
      </c>
      <c r="I1015">
        <v>5</v>
      </c>
      <c r="J1015">
        <v>1</v>
      </c>
      <c r="K1015">
        <f t="shared" si="478"/>
        <v>6.3617399999999994E-3</v>
      </c>
      <c r="L1015">
        <f t="shared" si="499"/>
        <v>1.9808084930710262E-2</v>
      </c>
      <c r="O1015">
        <f>L1015*0.78*1.07</f>
        <v>1.6531827683170786E-2</v>
      </c>
      <c r="Q1015">
        <f t="shared" si="500"/>
        <v>8.7784004997636875E-3</v>
      </c>
      <c r="T1015">
        <f>(L1015*0.78*1.07)*(1+0.2)*0.531*3.67</f>
        <v>3.866007580095928E-2</v>
      </c>
    </row>
    <row r="1016" spans="1:20" hidden="1" x14ac:dyDescent="0.3">
      <c r="A1016" s="26">
        <v>53005</v>
      </c>
      <c r="B1016">
        <v>231</v>
      </c>
      <c r="C1016" s="26" t="s">
        <v>211</v>
      </c>
      <c r="D1016">
        <v>40</v>
      </c>
      <c r="E1016" t="s">
        <v>220</v>
      </c>
      <c r="F1016">
        <v>3</v>
      </c>
      <c r="G1016">
        <v>7.5</v>
      </c>
      <c r="H1016">
        <f t="shared" si="477"/>
        <v>7.4999999999999997E-2</v>
      </c>
      <c r="I1016">
        <v>2.6</v>
      </c>
      <c r="J1016">
        <v>0.3</v>
      </c>
      <c r="K1016">
        <f t="shared" si="478"/>
        <v>4.4178749999999999E-3</v>
      </c>
      <c r="L1016">
        <f t="shared" si="499"/>
        <v>8.266445138096979E-3</v>
      </c>
      <c r="O1016">
        <f>L1016*0.78*1.07</f>
        <v>6.899175112255739E-3</v>
      </c>
      <c r="Q1016">
        <f t="shared" si="500"/>
        <v>3.6634619846077974E-3</v>
      </c>
      <c r="T1016">
        <f>(L1016*0.78*1.07)*(1+0.2)*0.531*3.67</f>
        <v>1.6133886580212739E-2</v>
      </c>
    </row>
    <row r="1017" spans="1:20" hidden="1" x14ac:dyDescent="0.3">
      <c r="A1017" s="26">
        <v>53005</v>
      </c>
      <c r="B1017">
        <v>231</v>
      </c>
      <c r="C1017" s="26" t="s">
        <v>211</v>
      </c>
      <c r="D1017">
        <v>41</v>
      </c>
      <c r="E1017" t="s">
        <v>220</v>
      </c>
      <c r="F1017">
        <v>3</v>
      </c>
      <c r="G1017">
        <v>8</v>
      </c>
      <c r="H1017">
        <f t="shared" si="477"/>
        <v>0.08</v>
      </c>
      <c r="I1017">
        <v>2.6</v>
      </c>
      <c r="J1017">
        <v>0.3</v>
      </c>
      <c r="K1017">
        <f t="shared" si="478"/>
        <v>5.0265600000000002E-3</v>
      </c>
      <c r="L1017">
        <f t="shared" si="499"/>
        <v>9.3414446313941253E-3</v>
      </c>
      <c r="O1017">
        <f>L1017*0.78*1.07</f>
        <v>7.7963696893615375E-3</v>
      </c>
      <c r="Q1017">
        <f t="shared" si="500"/>
        <v>4.1398723050509768E-3</v>
      </c>
      <c r="T1017">
        <f>(L1017*0.78*1.07)*(1+0.2)*0.531*3.67</f>
        <v>1.8231997631444501E-2</v>
      </c>
    </row>
    <row r="1018" spans="1:20" hidden="1" x14ac:dyDescent="0.3">
      <c r="A1018" s="26">
        <v>53005</v>
      </c>
      <c r="B1018">
        <v>231</v>
      </c>
      <c r="C1018" s="26" t="s">
        <v>211</v>
      </c>
      <c r="D1018">
        <v>42</v>
      </c>
      <c r="E1018" t="s">
        <v>222</v>
      </c>
      <c r="F1018">
        <v>7</v>
      </c>
      <c r="G1018">
        <v>25.4</v>
      </c>
      <c r="H1018">
        <f t="shared" si="477"/>
        <v>0.254</v>
      </c>
      <c r="I1018">
        <v>4.4000000000000004</v>
      </c>
      <c r="J1018">
        <v>0</v>
      </c>
      <c r="K1018">
        <f t="shared" si="478"/>
        <v>5.06708664E-2</v>
      </c>
      <c r="L1018">
        <f>0.000081*(G1018^1.922704*I1018^0.783213+0.000032*G1018^2)</f>
        <v>0.12987648256922252</v>
      </c>
      <c r="O1018">
        <f>L1018*0.61*1.07</f>
        <v>8.4770380172931536E-2</v>
      </c>
      <c r="Q1018">
        <f>O1018*0.531</f>
        <v>4.5013071871826647E-2</v>
      </c>
      <c r="T1018">
        <f>(L1018*0.61*1.07)*(1+0.2)*0.531*3.67</f>
        <v>0.19823756852352456</v>
      </c>
    </row>
    <row r="1019" spans="1:20" hidden="1" x14ac:dyDescent="0.3">
      <c r="A1019" s="26">
        <v>53005</v>
      </c>
      <c r="B1019">
        <v>231</v>
      </c>
      <c r="C1019" s="26" t="s">
        <v>211</v>
      </c>
      <c r="D1019">
        <v>43</v>
      </c>
      <c r="E1019" t="s">
        <v>212</v>
      </c>
      <c r="F1019">
        <v>4</v>
      </c>
      <c r="G1019">
        <v>19.8</v>
      </c>
      <c r="H1019">
        <f t="shared" si="477"/>
        <v>0.19800000000000001</v>
      </c>
      <c r="I1019">
        <v>9.1999999999999993</v>
      </c>
      <c r="J1019">
        <v>4.4000000000000004</v>
      </c>
      <c r="K1019">
        <f t="shared" si="478"/>
        <v>3.0790821600000001E-2</v>
      </c>
      <c r="L1019">
        <f>0.000062*(G1019^1.947206*I1019^0.894551+0.000039*G1019^2)</f>
        <v>0.15115621772070673</v>
      </c>
      <c r="O1019">
        <f>L1019*0.47*0.75</f>
        <v>5.3282566746549118E-2</v>
      </c>
      <c r="Q1019">
        <f>O1019*0.52</f>
        <v>2.7706934708205542E-2</v>
      </c>
      <c r="T1019">
        <f>(L1019*0.47*0.75)*(1+2)*0.52*3.67</f>
        <v>0.305053351137343</v>
      </c>
    </row>
    <row r="1020" spans="1:20" hidden="1" x14ac:dyDescent="0.3">
      <c r="A1020" s="26">
        <v>53005</v>
      </c>
      <c r="B1020">
        <v>231</v>
      </c>
      <c r="C1020" s="26" t="s">
        <v>211</v>
      </c>
      <c r="D1020">
        <v>44</v>
      </c>
      <c r="E1020" t="s">
        <v>220</v>
      </c>
      <c r="F1020">
        <v>3</v>
      </c>
      <c r="G1020">
        <v>9.5</v>
      </c>
      <c r="H1020">
        <f t="shared" si="477"/>
        <v>9.5000000000000001E-2</v>
      </c>
      <c r="I1020">
        <v>4.5999999999999996</v>
      </c>
      <c r="J1020">
        <v>1.6</v>
      </c>
      <c r="K1020">
        <f t="shared" si="478"/>
        <v>7.088235E-3</v>
      </c>
      <c r="L1020">
        <f t="shared" ref="L1020:L1023" si="501">0.000084*(G1020^1.894314*I1020^0.808223+0.000031*G1020^2)</f>
        <v>2.0514262006233505E-2</v>
      </c>
      <c r="O1020">
        <f>L1020*0.78*1.07</f>
        <v>1.7121203070402487E-2</v>
      </c>
      <c r="Q1020">
        <f t="shared" ref="Q1020:Q1023" si="502">O1020*0.531</f>
        <v>9.0913588303837209E-3</v>
      </c>
      <c r="T1020">
        <f>(L1020*0.78*1.07)*(1+0.2)*0.531*3.67</f>
        <v>4.0038344289009903E-2</v>
      </c>
    </row>
    <row r="1021" spans="1:20" hidden="1" x14ac:dyDescent="0.3">
      <c r="A1021" s="26">
        <v>53005</v>
      </c>
      <c r="B1021">
        <v>231</v>
      </c>
      <c r="C1021" s="26" t="s">
        <v>211</v>
      </c>
      <c r="D1021">
        <v>45</v>
      </c>
      <c r="E1021" t="s">
        <v>220</v>
      </c>
      <c r="F1021">
        <v>1</v>
      </c>
      <c r="G1021">
        <v>7.5</v>
      </c>
      <c r="H1021">
        <f t="shared" si="477"/>
        <v>7.4999999999999997E-2</v>
      </c>
      <c r="I1021">
        <v>5</v>
      </c>
      <c r="J1021">
        <v>2</v>
      </c>
      <c r="K1021">
        <f t="shared" si="478"/>
        <v>4.4178749999999999E-3</v>
      </c>
      <c r="L1021">
        <f t="shared" si="501"/>
        <v>1.4023236495564265E-2</v>
      </c>
      <c r="O1021">
        <f>L1021*0.78*1.07</f>
        <v>1.1703793179197937E-2</v>
      </c>
      <c r="Q1021">
        <f t="shared" si="502"/>
        <v>6.2147141781541048E-3</v>
      </c>
      <c r="T1021">
        <f>(L1021*0.78*1.07)*(1+0.2)*0.531*3.67</f>
        <v>2.7369601240590676E-2</v>
      </c>
    </row>
    <row r="1022" spans="1:20" hidden="1" x14ac:dyDescent="0.3">
      <c r="A1022" s="26">
        <v>53005</v>
      </c>
      <c r="B1022">
        <v>231</v>
      </c>
      <c r="C1022" s="26" t="s">
        <v>211</v>
      </c>
      <c r="D1022">
        <v>46</v>
      </c>
      <c r="E1022" t="s">
        <v>220</v>
      </c>
      <c r="F1022">
        <v>5</v>
      </c>
      <c r="G1022">
        <v>7.5</v>
      </c>
      <c r="H1022">
        <f t="shared" si="477"/>
        <v>7.4999999999999997E-2</v>
      </c>
      <c r="I1022">
        <v>4.5999999999999996</v>
      </c>
      <c r="J1022">
        <v>0.4</v>
      </c>
      <c r="K1022">
        <f t="shared" si="478"/>
        <v>4.4178749999999999E-3</v>
      </c>
      <c r="L1022">
        <f t="shared" si="501"/>
        <v>1.3109347134434606E-2</v>
      </c>
      <c r="O1022">
        <f>L1022*0.78*1.07</f>
        <v>1.0941061118399124E-2</v>
      </c>
      <c r="Q1022">
        <f t="shared" si="502"/>
        <v>5.809703453869935E-3</v>
      </c>
      <c r="T1022">
        <f>(L1022*0.78*1.07)*(1+0.2)*0.531*3.67</f>
        <v>2.5585934010843192E-2</v>
      </c>
    </row>
    <row r="1023" spans="1:20" hidden="1" x14ac:dyDescent="0.3">
      <c r="A1023" s="26">
        <v>53005</v>
      </c>
      <c r="B1023">
        <v>231</v>
      </c>
      <c r="C1023" s="26" t="s">
        <v>211</v>
      </c>
      <c r="D1023">
        <v>47</v>
      </c>
      <c r="E1023" t="s">
        <v>220</v>
      </c>
      <c r="F1023">
        <v>3</v>
      </c>
      <c r="G1023">
        <v>8</v>
      </c>
      <c r="H1023">
        <f t="shared" si="477"/>
        <v>0.08</v>
      </c>
      <c r="I1023">
        <v>2.6</v>
      </c>
      <c r="J1023">
        <v>0.8</v>
      </c>
      <c r="K1023">
        <f t="shared" si="478"/>
        <v>5.0265600000000002E-3</v>
      </c>
      <c r="L1023">
        <f t="shared" si="501"/>
        <v>9.3414446313941253E-3</v>
      </c>
      <c r="O1023">
        <f>L1023*0.78*1.07</f>
        <v>7.7963696893615375E-3</v>
      </c>
      <c r="Q1023">
        <f t="shared" si="502"/>
        <v>4.1398723050509768E-3</v>
      </c>
      <c r="T1023">
        <f>(L1023*0.78*1.07)*(1+0.2)*0.531*3.67</f>
        <v>1.8231997631444501E-2</v>
      </c>
    </row>
    <row r="1024" spans="1:20" hidden="1" x14ac:dyDescent="0.3">
      <c r="A1024" s="26">
        <v>53005</v>
      </c>
      <c r="B1024">
        <v>231</v>
      </c>
      <c r="C1024" s="26" t="s">
        <v>211</v>
      </c>
      <c r="D1024">
        <v>48</v>
      </c>
      <c r="E1024" t="s">
        <v>222</v>
      </c>
      <c r="F1024">
        <v>5</v>
      </c>
      <c r="G1024">
        <v>8</v>
      </c>
      <c r="H1024">
        <f t="shared" si="477"/>
        <v>0.08</v>
      </c>
      <c r="I1024">
        <v>3.2</v>
      </c>
      <c r="J1024">
        <v>1</v>
      </c>
      <c r="K1024">
        <f t="shared" si="478"/>
        <v>5.0265600000000002E-3</v>
      </c>
      <c r="L1024">
        <f>0.000081*(G1024^1.922704*I1024^0.783213+0.000032*G1024^2)</f>
        <v>1.097757320964972E-2</v>
      </c>
      <c r="O1024">
        <f>L1024*0.61*1.07</f>
        <v>7.1650620339383728E-3</v>
      </c>
      <c r="Q1024">
        <f>O1024*0.531</f>
        <v>3.8046479400212761E-3</v>
      </c>
      <c r="T1024">
        <f>(L1024*0.61*1.07)*(1+0.2)*0.531*3.67</f>
        <v>1.6755669527853699E-2</v>
      </c>
    </row>
    <row r="1025" spans="1:24" hidden="1" x14ac:dyDescent="0.3">
      <c r="A1025" s="26">
        <v>53005</v>
      </c>
      <c r="B1025">
        <v>231</v>
      </c>
      <c r="C1025" s="26" t="s">
        <v>211</v>
      </c>
      <c r="D1025">
        <v>49</v>
      </c>
      <c r="E1025" t="s">
        <v>220</v>
      </c>
      <c r="F1025">
        <v>2</v>
      </c>
      <c r="G1025">
        <v>7.5</v>
      </c>
      <c r="H1025">
        <f t="shared" si="477"/>
        <v>7.4999999999999997E-2</v>
      </c>
      <c r="I1025">
        <v>3</v>
      </c>
      <c r="J1025">
        <v>1</v>
      </c>
      <c r="K1025">
        <f t="shared" si="478"/>
        <v>4.4178749999999999E-3</v>
      </c>
      <c r="L1025">
        <f>0.000084*(G1025^1.894314*I1025^0.808223+0.000031*G1025^2)</f>
        <v>9.279985870239503E-3</v>
      </c>
      <c r="O1025">
        <f>L1025*0.78*1.07</f>
        <v>7.7450762073018901E-3</v>
      </c>
      <c r="Q1025">
        <f>O1025*0.531</f>
        <v>4.1126354660773043E-3</v>
      </c>
      <c r="T1025">
        <f>(L1025*0.78*1.07)*(1+0.2)*0.531*3.67</f>
        <v>1.8112046592604448E-2</v>
      </c>
    </row>
    <row r="1026" spans="1:24" hidden="1" x14ac:dyDescent="0.3">
      <c r="A1026" s="26">
        <v>53005</v>
      </c>
      <c r="B1026">
        <v>231</v>
      </c>
      <c r="C1026" s="26" t="s">
        <v>211</v>
      </c>
      <c r="D1026">
        <v>50</v>
      </c>
      <c r="E1026" t="s">
        <v>222</v>
      </c>
      <c r="F1026">
        <v>7</v>
      </c>
      <c r="G1026">
        <v>8</v>
      </c>
      <c r="H1026">
        <f t="shared" ref="H1026:H1089" si="503">G1026/100</f>
        <v>0.08</v>
      </c>
      <c r="I1026">
        <v>3</v>
      </c>
      <c r="J1026">
        <v>0</v>
      </c>
      <c r="K1026">
        <f t="shared" ref="K1026:K1089" si="504">0.7854*H1026^2</f>
        <v>5.0265600000000002E-3</v>
      </c>
      <c r="L1026">
        <f t="shared" ref="L1026:L1028" si="505">0.000081*(G1026^1.922704*I1026^0.783213+0.000032*G1026^2)</f>
        <v>1.0436484241098946E-2</v>
      </c>
      <c r="O1026">
        <f>L1026*0.61*1.07</f>
        <v>6.8118932641652828E-3</v>
      </c>
      <c r="Q1026">
        <f t="shared" ref="Q1026:Q1028" si="506">O1026*0.531</f>
        <v>3.6171153232717654E-3</v>
      </c>
      <c r="T1026">
        <f>(L1026*0.61*1.07)*(1+0.2)*0.531*3.67</f>
        <v>1.5929775883688851E-2</v>
      </c>
    </row>
    <row r="1027" spans="1:24" hidden="1" x14ac:dyDescent="0.3">
      <c r="A1027" s="26">
        <v>53005</v>
      </c>
      <c r="B1027">
        <v>231</v>
      </c>
      <c r="C1027" s="26" t="s">
        <v>211</v>
      </c>
      <c r="D1027">
        <v>51</v>
      </c>
      <c r="E1027" t="s">
        <v>222</v>
      </c>
      <c r="F1027">
        <v>3</v>
      </c>
      <c r="G1027">
        <v>7.5</v>
      </c>
      <c r="H1027">
        <f t="shared" si="503"/>
        <v>7.4999999999999997E-2</v>
      </c>
      <c r="I1027">
        <v>2.8</v>
      </c>
      <c r="J1027">
        <v>1</v>
      </c>
      <c r="K1027">
        <f t="shared" si="504"/>
        <v>4.4178749999999999E-3</v>
      </c>
      <c r="L1027">
        <f t="shared" si="505"/>
        <v>8.7336552287038474E-3</v>
      </c>
      <c r="O1027">
        <f>L1027*0.61*1.07</f>
        <v>5.7004567677750011E-3</v>
      </c>
      <c r="Q1027">
        <f t="shared" si="506"/>
        <v>3.026942543688526E-3</v>
      </c>
      <c r="T1027">
        <f>(L1027*0.61*1.07)*(1+0.2)*0.531*3.67</f>
        <v>1.3330654962404266E-2</v>
      </c>
    </row>
    <row r="1028" spans="1:24" hidden="1" x14ac:dyDescent="0.3">
      <c r="A1028" s="26">
        <v>53005</v>
      </c>
      <c r="B1028">
        <v>231</v>
      </c>
      <c r="C1028" s="26" t="s">
        <v>211</v>
      </c>
      <c r="D1028">
        <v>52</v>
      </c>
      <c r="E1028" t="s">
        <v>222</v>
      </c>
      <c r="F1028">
        <v>7</v>
      </c>
      <c r="G1028">
        <v>18.5</v>
      </c>
      <c r="H1028">
        <f t="shared" si="503"/>
        <v>0.185</v>
      </c>
      <c r="I1028">
        <v>7</v>
      </c>
      <c r="J1028">
        <v>0</v>
      </c>
      <c r="K1028">
        <f t="shared" si="504"/>
        <v>2.6880314999999998E-2</v>
      </c>
      <c r="L1028">
        <f t="shared" si="505"/>
        <v>0.10157263849579833</v>
      </c>
      <c r="O1028">
        <f>L1028*0.61*1.07</f>
        <v>6.6296461146207575E-2</v>
      </c>
      <c r="Q1028">
        <f t="shared" si="506"/>
        <v>3.5203420868636225E-2</v>
      </c>
      <c r="T1028">
        <f>(L1028*0.61*1.07)*(1+0.2)*0.531*3.67</f>
        <v>0.15503586550547391</v>
      </c>
    </row>
    <row r="1029" spans="1:24" hidden="1" x14ac:dyDescent="0.3">
      <c r="A1029" s="26">
        <v>53005</v>
      </c>
      <c r="B1029">
        <v>231</v>
      </c>
      <c r="C1029" s="26" t="s">
        <v>211</v>
      </c>
      <c r="D1029">
        <v>53</v>
      </c>
      <c r="E1029" t="s">
        <v>220</v>
      </c>
      <c r="F1029">
        <v>1</v>
      </c>
      <c r="G1029">
        <v>10</v>
      </c>
      <c r="H1029">
        <f t="shared" si="503"/>
        <v>0.1</v>
      </c>
      <c r="I1029">
        <v>6</v>
      </c>
      <c r="J1029">
        <v>1</v>
      </c>
      <c r="K1029">
        <f t="shared" si="504"/>
        <v>7.8540000000000016E-3</v>
      </c>
      <c r="L1029">
        <f>0.000084*(G1029^1.894314*I1029^0.808223+0.000031*G1029^2)</f>
        <v>2.8023156985517932E-2</v>
      </c>
      <c r="O1029">
        <f>L1029*0.78*1.07</f>
        <v>2.3388126820113268E-2</v>
      </c>
      <c r="Q1029">
        <f>O1029*0.531</f>
        <v>1.2419095341480146E-2</v>
      </c>
      <c r="T1029">
        <f>(L1029*0.78*1.07)*(1+0.2)*0.531*3.67</f>
        <v>5.4693695883878561E-2</v>
      </c>
    </row>
    <row r="1030" spans="1:24" hidden="1" x14ac:dyDescent="0.3">
      <c r="A1030" s="26">
        <v>53005</v>
      </c>
      <c r="B1030">
        <v>231</v>
      </c>
      <c r="C1030" s="26" t="s">
        <v>211</v>
      </c>
      <c r="D1030">
        <v>54</v>
      </c>
      <c r="E1030" t="s">
        <v>222</v>
      </c>
      <c r="F1030">
        <v>7</v>
      </c>
      <c r="G1030">
        <v>7.5</v>
      </c>
      <c r="H1030">
        <f t="shared" si="503"/>
        <v>7.4999999999999997E-2</v>
      </c>
      <c r="I1030">
        <v>3</v>
      </c>
      <c r="J1030">
        <v>0</v>
      </c>
      <c r="K1030">
        <f t="shared" si="504"/>
        <v>4.4178749999999999E-3</v>
      </c>
      <c r="L1030">
        <f t="shared" ref="L1030:L1032" si="507">0.000081*(G1030^1.922704*I1030^0.783213+0.000032*G1030^2)</f>
        <v>9.2185634313678693E-3</v>
      </c>
      <c r="O1030">
        <f>L1030*0.61*1.07</f>
        <v>6.016956351653808E-3</v>
      </c>
      <c r="Q1030">
        <f t="shared" ref="Q1030:Q1032" si="508">O1030*0.531</f>
        <v>3.1950038227281721E-3</v>
      </c>
      <c r="T1030">
        <f>(L1030*0.61*1.07)*(1+0.2)*0.531*3.67</f>
        <v>1.4070796835294868E-2</v>
      </c>
    </row>
    <row r="1031" spans="1:24" hidden="1" x14ac:dyDescent="0.3">
      <c r="A1031" s="26">
        <v>53005</v>
      </c>
      <c r="B1031">
        <v>231</v>
      </c>
      <c r="C1031" s="26" t="s">
        <v>211</v>
      </c>
      <c r="D1031">
        <v>55</v>
      </c>
      <c r="E1031" t="s">
        <v>222</v>
      </c>
      <c r="F1031">
        <v>7</v>
      </c>
      <c r="G1031">
        <v>7.5</v>
      </c>
      <c r="H1031">
        <f t="shared" si="503"/>
        <v>7.4999999999999997E-2</v>
      </c>
      <c r="I1031">
        <v>3.6</v>
      </c>
      <c r="J1031">
        <v>0</v>
      </c>
      <c r="K1031">
        <f t="shared" si="504"/>
        <v>4.4178749999999999E-3</v>
      </c>
      <c r="L1031">
        <f t="shared" si="507"/>
        <v>1.0633546035097714E-2</v>
      </c>
      <c r="O1031">
        <f>L1031*0.61*1.07</f>
        <v>6.9405154971082777E-3</v>
      </c>
      <c r="Q1031">
        <f t="shared" si="508"/>
        <v>3.6854137289644958E-3</v>
      </c>
      <c r="T1031">
        <f>(L1031*0.61*1.07)*(1+0.2)*0.531*3.67</f>
        <v>1.6230562062359639E-2</v>
      </c>
    </row>
    <row r="1032" spans="1:24" hidden="1" x14ac:dyDescent="0.3">
      <c r="A1032" s="26">
        <v>53005</v>
      </c>
      <c r="B1032">
        <v>231</v>
      </c>
      <c r="C1032" s="26" t="s">
        <v>211</v>
      </c>
      <c r="D1032">
        <v>56</v>
      </c>
      <c r="E1032" t="s">
        <v>222</v>
      </c>
      <c r="F1032">
        <v>7</v>
      </c>
      <c r="G1032">
        <v>7.8</v>
      </c>
      <c r="H1032">
        <f t="shared" si="503"/>
        <v>7.8E-2</v>
      </c>
      <c r="I1032">
        <v>3</v>
      </c>
      <c r="J1032">
        <v>0</v>
      </c>
      <c r="K1032">
        <f t="shared" si="504"/>
        <v>4.7783736E-3</v>
      </c>
      <c r="L1032">
        <f t="shared" si="507"/>
        <v>9.9406169432223728E-3</v>
      </c>
      <c r="O1032">
        <f>L1032*0.61*1.07</f>
        <v>6.4882406788412429E-3</v>
      </c>
      <c r="Q1032">
        <f t="shared" si="508"/>
        <v>3.4452558004647001E-3</v>
      </c>
      <c r="T1032">
        <f>(L1032*0.61*1.07)*(1+0.2)*0.531*3.67</f>
        <v>1.5172906545246539E-2</v>
      </c>
    </row>
    <row r="1033" spans="1:24" hidden="1" x14ac:dyDescent="0.3">
      <c r="A1033" s="26">
        <v>53005</v>
      </c>
      <c r="B1033">
        <v>231</v>
      </c>
      <c r="C1033" s="26" t="s">
        <v>211</v>
      </c>
      <c r="D1033">
        <v>57</v>
      </c>
      <c r="E1033" t="s">
        <v>220</v>
      </c>
      <c r="F1033">
        <v>5</v>
      </c>
      <c r="G1033">
        <v>7.5</v>
      </c>
      <c r="H1033">
        <f t="shared" si="503"/>
        <v>7.4999999999999997E-2</v>
      </c>
      <c r="I1033">
        <v>3.8</v>
      </c>
      <c r="J1033">
        <v>1.4</v>
      </c>
      <c r="K1033">
        <f t="shared" si="504"/>
        <v>4.4178749999999999E-3</v>
      </c>
      <c r="L1033">
        <f t="shared" ref="L1033:L1034" si="509">0.000084*(G1033^1.894314*I1033^0.808223+0.000031*G1033^2)</f>
        <v>1.1233631895037384E-2</v>
      </c>
      <c r="O1033">
        <f>L1033*0.78*1.07</f>
        <v>9.375589179598201E-3</v>
      </c>
      <c r="Q1033">
        <f t="shared" ref="Q1033:Q1034" si="510">O1033*0.531</f>
        <v>4.9784378543666448E-3</v>
      </c>
      <c r="T1033">
        <f>(L1033*0.78*1.07)*(1+0.2)*0.531*3.67</f>
        <v>2.1925040310630702E-2</v>
      </c>
    </row>
    <row r="1034" spans="1:24" hidden="1" x14ac:dyDescent="0.3">
      <c r="A1034" s="26">
        <v>53005</v>
      </c>
      <c r="B1034">
        <v>231</v>
      </c>
      <c r="C1034" s="26" t="s">
        <v>211</v>
      </c>
      <c r="D1034">
        <v>58</v>
      </c>
      <c r="E1034" t="s">
        <v>220</v>
      </c>
      <c r="F1034">
        <v>3</v>
      </c>
      <c r="G1034">
        <v>8</v>
      </c>
      <c r="H1034">
        <f t="shared" si="503"/>
        <v>0.08</v>
      </c>
      <c r="I1034">
        <v>3.4</v>
      </c>
      <c r="J1034">
        <v>1.4</v>
      </c>
      <c r="K1034">
        <f t="shared" si="504"/>
        <v>5.0265600000000002E-3</v>
      </c>
      <c r="L1034">
        <f t="shared" si="509"/>
        <v>1.1603126158739206E-2</v>
      </c>
      <c r="O1034">
        <f>L1034*0.78*1.07</f>
        <v>9.6839690920837405E-3</v>
      </c>
      <c r="Q1034">
        <f t="shared" si="510"/>
        <v>5.1421875878964662E-3</v>
      </c>
      <c r="T1034">
        <f>(L1034*0.78*1.07)*(1+0.2)*0.531*3.67</f>
        <v>2.2646194137096037E-2</v>
      </c>
    </row>
    <row r="1035" spans="1:24" hidden="1" x14ac:dyDescent="0.3">
      <c r="A1035" s="26">
        <v>53005</v>
      </c>
      <c r="B1035">
        <v>231</v>
      </c>
      <c r="C1035" s="26" t="s">
        <v>211</v>
      </c>
      <c r="D1035">
        <v>59</v>
      </c>
      <c r="E1035" t="s">
        <v>212</v>
      </c>
      <c r="F1035">
        <v>3</v>
      </c>
      <c r="G1035">
        <v>7.5</v>
      </c>
      <c r="H1035">
        <f t="shared" si="503"/>
        <v>7.4999999999999997E-2</v>
      </c>
      <c r="I1035">
        <v>2.4</v>
      </c>
      <c r="J1035">
        <v>1.4</v>
      </c>
      <c r="K1035">
        <f t="shared" si="504"/>
        <v>4.4178749999999999E-3</v>
      </c>
      <c r="L1035">
        <f t="shared" ref="L1035:L1037" si="511">0.000062*(G1035^1.947206*I1035^0.894551+0.000039*G1035^2)</f>
        <v>6.8618810741279315E-3</v>
      </c>
      <c r="O1035">
        <f>L1035*0.47*0.75</f>
        <v>2.4188130786300956E-3</v>
      </c>
      <c r="Q1035">
        <f t="shared" ref="Q1035:Q1037" si="512">O1035*0.52</f>
        <v>1.2577828008876499E-3</v>
      </c>
      <c r="T1035">
        <f>(L1035*0.47*0.75)*(1+2)*0.52*3.67</f>
        <v>1.3848188637773023E-2</v>
      </c>
    </row>
    <row r="1036" spans="1:24" hidden="1" x14ac:dyDescent="0.3">
      <c r="A1036" s="26">
        <v>53005</v>
      </c>
      <c r="B1036">
        <v>231</v>
      </c>
      <c r="C1036" s="26" t="s">
        <v>211</v>
      </c>
      <c r="D1036">
        <v>60</v>
      </c>
      <c r="E1036" t="s">
        <v>212</v>
      </c>
      <c r="F1036">
        <v>3</v>
      </c>
      <c r="G1036">
        <v>7.5</v>
      </c>
      <c r="H1036">
        <f t="shared" si="503"/>
        <v>7.4999999999999997E-2</v>
      </c>
      <c r="I1036">
        <v>2.6</v>
      </c>
      <c r="J1036">
        <v>1.6</v>
      </c>
      <c r="K1036">
        <f t="shared" si="504"/>
        <v>4.4178749999999999E-3</v>
      </c>
      <c r="L1036">
        <f t="shared" si="511"/>
        <v>7.3712148349646999E-3</v>
      </c>
      <c r="O1036">
        <f>L1036*0.47*0.75</f>
        <v>2.5983532293250566E-3</v>
      </c>
      <c r="Q1036">
        <f t="shared" si="512"/>
        <v>1.3511436792490296E-3</v>
      </c>
      <c r="T1036">
        <f>(L1036*0.47*0.75)*(1+2)*0.52*3.67</f>
        <v>1.4876091908531813E-2</v>
      </c>
    </row>
    <row r="1037" spans="1:24" hidden="1" x14ac:dyDescent="0.3">
      <c r="A1037" s="26">
        <v>53005</v>
      </c>
      <c r="B1037">
        <v>231</v>
      </c>
      <c r="C1037" s="26" t="s">
        <v>211</v>
      </c>
      <c r="D1037">
        <v>61</v>
      </c>
      <c r="E1037" t="s">
        <v>212</v>
      </c>
      <c r="F1037">
        <v>1</v>
      </c>
      <c r="G1037">
        <v>60</v>
      </c>
      <c r="H1037">
        <f t="shared" si="503"/>
        <v>0.6</v>
      </c>
      <c r="I1037">
        <v>17</v>
      </c>
      <c r="J1037">
        <v>4.5</v>
      </c>
      <c r="K1037">
        <f t="shared" si="504"/>
        <v>0.282744</v>
      </c>
      <c r="L1037">
        <f t="shared" si="511"/>
        <v>2.2673546375786988</v>
      </c>
      <c r="O1037">
        <f>L1037*0.47*0.75</f>
        <v>0.79924250974649125</v>
      </c>
      <c r="Q1037">
        <f t="shared" si="512"/>
        <v>0.41560610506817547</v>
      </c>
      <c r="T1037">
        <f>(L1037*0.47*0.75)*(1+2)*0.52*3.67</f>
        <v>4.5758232168006119</v>
      </c>
      <c r="U1037">
        <v>66</v>
      </c>
      <c r="V1037">
        <v>73</v>
      </c>
      <c r="W1037">
        <v>6</v>
      </c>
      <c r="X1037">
        <v>6</v>
      </c>
    </row>
    <row r="1038" spans="1:24" hidden="1" x14ac:dyDescent="0.3">
      <c r="A1038" s="26">
        <v>53005</v>
      </c>
      <c r="B1038">
        <v>231</v>
      </c>
      <c r="C1038" s="26" t="s">
        <v>211</v>
      </c>
      <c r="D1038">
        <v>62</v>
      </c>
      <c r="E1038" t="s">
        <v>214</v>
      </c>
      <c r="F1038">
        <v>3</v>
      </c>
      <c r="G1038">
        <v>15</v>
      </c>
      <c r="H1038">
        <f t="shared" si="503"/>
        <v>0.15</v>
      </c>
      <c r="I1038">
        <v>5.8</v>
      </c>
      <c r="J1038">
        <v>1.4</v>
      </c>
      <c r="K1038">
        <f>0.7854*H1038^2</f>
        <v>1.76715E-2</v>
      </c>
      <c r="L1038">
        <f>0.000081*(G1038^1.864042*I1038^0.850892+0.000027*G1038^2)</f>
        <v>5.6281684975394021E-2</v>
      </c>
      <c r="O1038">
        <f>L1038*0.47*0.75</f>
        <v>1.9839293953826394E-2</v>
      </c>
      <c r="Q1038">
        <f>O1038*0.521</f>
        <v>1.0336272149943551E-2</v>
      </c>
      <c r="T1038">
        <f>(L1038*0.47*0.75)*(1+0.2)*0.521*3.67</f>
        <v>4.5520942548351401E-2</v>
      </c>
    </row>
    <row r="1039" spans="1:24" hidden="1" x14ac:dyDescent="0.3">
      <c r="A1039" s="26">
        <v>53005</v>
      </c>
      <c r="B1039">
        <v>231</v>
      </c>
      <c r="C1039" s="26" t="s">
        <v>211</v>
      </c>
      <c r="D1039">
        <v>63</v>
      </c>
      <c r="E1039" t="s">
        <v>220</v>
      </c>
      <c r="F1039">
        <v>5</v>
      </c>
      <c r="G1039">
        <v>18.399999999999999</v>
      </c>
      <c r="H1039">
        <f t="shared" si="503"/>
        <v>0.184</v>
      </c>
      <c r="I1039">
        <v>7</v>
      </c>
      <c r="J1039">
        <v>1.6</v>
      </c>
      <c r="K1039">
        <f t="shared" si="504"/>
        <v>2.6590502399999997E-2</v>
      </c>
      <c r="L1039">
        <f>0.000084*(G1039^1.894314*I1039^0.808223+0.000031*G1039^2)</f>
        <v>0.10075645266737548</v>
      </c>
      <c r="O1039">
        <f>L1039*0.78*1.07</f>
        <v>8.4091335396191597E-2</v>
      </c>
      <c r="Q1039">
        <f>O1039*0.531</f>
        <v>4.4652499095377739E-2</v>
      </c>
      <c r="T1039">
        <f>(L1039*0.78*1.07)*(1+0.2)*0.531*3.67</f>
        <v>0.19664960601604356</v>
      </c>
    </row>
    <row r="1040" spans="1:24" hidden="1" x14ac:dyDescent="0.3">
      <c r="A1040" s="26">
        <v>53005</v>
      </c>
      <c r="B1040">
        <v>231</v>
      </c>
      <c r="C1040" s="26" t="s">
        <v>211</v>
      </c>
      <c r="D1040">
        <v>64</v>
      </c>
      <c r="E1040" t="s">
        <v>214</v>
      </c>
      <c r="F1040">
        <v>2</v>
      </c>
      <c r="G1040">
        <v>9.8000000000000007</v>
      </c>
      <c r="H1040">
        <f t="shared" si="503"/>
        <v>9.8000000000000004E-2</v>
      </c>
      <c r="I1040">
        <v>4.8</v>
      </c>
      <c r="J1040">
        <v>1</v>
      </c>
      <c r="K1040">
        <f>0.7854*H1040^2</f>
        <v>7.5429816000000009E-3</v>
      </c>
      <c r="L1040">
        <f>0.000081*(G1040^1.864042*I1040^0.850892+0.000027*G1040^2)</f>
        <v>2.1669005713480519E-2</v>
      </c>
      <c r="O1040">
        <f>L1040*0.47*0.75</f>
        <v>7.6383245140018829E-3</v>
      </c>
      <c r="Q1040">
        <f>O1040*0.521</f>
        <v>3.9795670717949812E-3</v>
      </c>
      <c r="T1040">
        <f>(L1040*0.47*0.75)*(1+0.2)*0.521*3.67</f>
        <v>1.7526013384185093E-2</v>
      </c>
    </row>
    <row r="1041" spans="1:20" hidden="1" x14ac:dyDescent="0.3">
      <c r="A1041" s="26">
        <v>53005</v>
      </c>
      <c r="B1041">
        <v>231</v>
      </c>
      <c r="C1041" s="26" t="s">
        <v>211</v>
      </c>
      <c r="D1041">
        <v>65</v>
      </c>
      <c r="E1041" t="s">
        <v>216</v>
      </c>
      <c r="F1041">
        <v>3</v>
      </c>
      <c r="G1041">
        <v>7.5</v>
      </c>
      <c r="H1041">
        <f t="shared" si="503"/>
        <v>7.4999999999999997E-2</v>
      </c>
      <c r="I1041">
        <v>3</v>
      </c>
      <c r="J1041">
        <v>1.6</v>
      </c>
      <c r="K1041">
        <f t="shared" si="504"/>
        <v>4.4178749999999999E-3</v>
      </c>
      <c r="L1041">
        <f>0.000086*(G1041^1.882935*I1041^0.813269+0.000016*G1041^2)</f>
        <v>9.3371311079524667E-3</v>
      </c>
      <c r="O1041">
        <f>L1041*0.45*0.75</f>
        <v>3.1512817489339571E-3</v>
      </c>
      <c r="Q1041">
        <f>O1041*0.52</f>
        <v>1.6386665094456577E-3</v>
      </c>
      <c r="T1041">
        <f>(L1041*0.45*0.75)*(1+0.2)*0.52*3.67</f>
        <v>7.216687307598676E-3</v>
      </c>
    </row>
    <row r="1042" spans="1:20" hidden="1" x14ac:dyDescent="0.3">
      <c r="A1042" s="26">
        <v>53005</v>
      </c>
      <c r="B1042">
        <v>231</v>
      </c>
      <c r="C1042" s="26" t="s">
        <v>211</v>
      </c>
      <c r="D1042">
        <v>66</v>
      </c>
      <c r="E1042" t="s">
        <v>212</v>
      </c>
      <c r="F1042">
        <v>5</v>
      </c>
      <c r="G1042">
        <v>7.5</v>
      </c>
      <c r="H1042">
        <f t="shared" si="503"/>
        <v>7.4999999999999997E-2</v>
      </c>
      <c r="I1042">
        <v>3.4</v>
      </c>
      <c r="J1042">
        <v>2.2000000000000002</v>
      </c>
      <c r="K1042">
        <f t="shared" si="504"/>
        <v>4.4178749999999999E-3</v>
      </c>
      <c r="L1042">
        <f>0.000062*(G1042^1.947206*I1042^0.894551+0.000039*G1042^2)</f>
        <v>9.3703871034135269E-3</v>
      </c>
      <c r="O1042">
        <f>L1042*0.47*0.75</f>
        <v>3.3030614539532677E-3</v>
      </c>
      <c r="Q1042">
        <f>O1042*0.52</f>
        <v>1.7175919560556993E-3</v>
      </c>
      <c r="T1042">
        <f>(L1042*0.47*0.75)*(1+2)*0.52*3.67</f>
        <v>1.8910687436173249E-2</v>
      </c>
    </row>
    <row r="1043" spans="1:20" hidden="1" x14ac:dyDescent="0.3">
      <c r="A1043" s="26">
        <v>53005</v>
      </c>
      <c r="B1043">
        <v>231</v>
      </c>
      <c r="C1043" s="26" t="s">
        <v>211</v>
      </c>
      <c r="D1043">
        <v>67</v>
      </c>
      <c r="E1043" t="s">
        <v>222</v>
      </c>
      <c r="F1043">
        <v>7</v>
      </c>
      <c r="G1043">
        <v>21.5</v>
      </c>
      <c r="H1043">
        <f t="shared" si="503"/>
        <v>0.215</v>
      </c>
      <c r="I1043">
        <v>10</v>
      </c>
      <c r="J1043">
        <v>0</v>
      </c>
      <c r="K1043">
        <f t="shared" si="504"/>
        <v>3.6305114999999999E-2</v>
      </c>
      <c r="L1043">
        <f>0.000081*(G1043^1.922704*I1043^0.783213+0.000032*G1043^2)</f>
        <v>0.17930222448813049</v>
      </c>
      <c r="O1043">
        <f>L1043*0.61*1.07</f>
        <v>0.11703056192340278</v>
      </c>
      <c r="Q1043">
        <f>O1043*0.531</f>
        <v>6.2143228381326875E-2</v>
      </c>
      <c r="T1043">
        <f>(L1043*0.61*1.07)*(1+0.2)*0.531*3.67</f>
        <v>0.27367877779136351</v>
      </c>
    </row>
    <row r="1044" spans="1:20" hidden="1" x14ac:dyDescent="0.3">
      <c r="A1044" s="26">
        <v>53005</v>
      </c>
      <c r="B1044">
        <v>231</v>
      </c>
      <c r="C1044" s="26" t="s">
        <v>211</v>
      </c>
      <c r="D1044">
        <v>68</v>
      </c>
      <c r="E1044" t="s">
        <v>212</v>
      </c>
      <c r="F1044">
        <v>3</v>
      </c>
      <c r="G1044">
        <v>8</v>
      </c>
      <c r="H1044">
        <f t="shared" si="503"/>
        <v>0.08</v>
      </c>
      <c r="I1044">
        <v>3.6</v>
      </c>
      <c r="J1044">
        <v>2.4</v>
      </c>
      <c r="K1044">
        <f t="shared" si="504"/>
        <v>5.0265600000000002E-3</v>
      </c>
      <c r="L1044">
        <f t="shared" ref="L1044:L1047" si="513">0.000062*(G1044^1.947206*I1044^0.894551+0.000039*G1044^2)</f>
        <v>1.1182551300244006E-2</v>
      </c>
      <c r="O1044">
        <f>L1044*0.47*0.75</f>
        <v>3.9418493333360114E-3</v>
      </c>
      <c r="Q1044">
        <f t="shared" ref="Q1044:Q1047" si="514">O1044*0.52</f>
        <v>2.0497616533347259E-3</v>
      </c>
      <c r="T1044">
        <f>(L1044*0.47*0.75)*(1+2)*0.52*3.67</f>
        <v>2.2567875803215332E-2</v>
      </c>
    </row>
    <row r="1045" spans="1:20" hidden="1" x14ac:dyDescent="0.3">
      <c r="A1045" s="26">
        <v>53005</v>
      </c>
      <c r="B1045">
        <v>231</v>
      </c>
      <c r="C1045" s="26" t="s">
        <v>211</v>
      </c>
      <c r="D1045">
        <v>69</v>
      </c>
      <c r="E1045" t="s">
        <v>212</v>
      </c>
      <c r="F1045">
        <v>5</v>
      </c>
      <c r="G1045">
        <v>7.5</v>
      </c>
      <c r="H1045">
        <f t="shared" si="503"/>
        <v>7.4999999999999997E-2</v>
      </c>
      <c r="I1045">
        <v>3.4</v>
      </c>
      <c r="J1045">
        <v>2.4</v>
      </c>
      <c r="K1045">
        <f t="shared" si="504"/>
        <v>4.4178749999999999E-3</v>
      </c>
      <c r="L1045">
        <f t="shared" si="513"/>
        <v>9.3703871034135269E-3</v>
      </c>
      <c r="O1045">
        <f>L1045*0.47*0.75</f>
        <v>3.3030614539532677E-3</v>
      </c>
      <c r="Q1045">
        <f t="shared" si="514"/>
        <v>1.7175919560556993E-3</v>
      </c>
      <c r="T1045">
        <f>(L1045*0.47*0.75)*(1+2)*0.52*3.67</f>
        <v>1.8910687436173249E-2</v>
      </c>
    </row>
    <row r="1046" spans="1:20" hidden="1" x14ac:dyDescent="0.3">
      <c r="A1046" s="26">
        <v>53005</v>
      </c>
      <c r="B1046">
        <v>231</v>
      </c>
      <c r="C1046" s="26" t="s">
        <v>211</v>
      </c>
      <c r="D1046">
        <v>70</v>
      </c>
      <c r="E1046" t="s">
        <v>212</v>
      </c>
      <c r="F1046">
        <v>2</v>
      </c>
      <c r="G1046">
        <v>7.5</v>
      </c>
      <c r="H1046">
        <f t="shared" si="503"/>
        <v>7.4999999999999997E-2</v>
      </c>
      <c r="I1046">
        <v>3.6</v>
      </c>
      <c r="J1046">
        <v>1.6</v>
      </c>
      <c r="K1046">
        <f t="shared" si="504"/>
        <v>4.4178749999999999E-3</v>
      </c>
      <c r="L1046">
        <f t="shared" si="513"/>
        <v>9.8619587118129563E-3</v>
      </c>
      <c r="O1046">
        <f>L1046*0.47*0.75</f>
        <v>3.476340445914067E-3</v>
      </c>
      <c r="Q1046">
        <f t="shared" si="514"/>
        <v>1.8076970318753149E-3</v>
      </c>
      <c r="T1046">
        <f>(L1046*0.47*0.75)*(1+2)*0.52*3.67</f>
        <v>1.9902744320947217E-2</v>
      </c>
    </row>
    <row r="1047" spans="1:20" hidden="1" x14ac:dyDescent="0.3">
      <c r="A1047" s="26">
        <v>53005</v>
      </c>
      <c r="B1047">
        <v>231</v>
      </c>
      <c r="C1047" s="26" t="s">
        <v>211</v>
      </c>
      <c r="D1047">
        <v>71</v>
      </c>
      <c r="E1047" t="s">
        <v>212</v>
      </c>
      <c r="F1047">
        <v>2</v>
      </c>
      <c r="G1047">
        <v>18.5</v>
      </c>
      <c r="H1047">
        <f t="shared" si="503"/>
        <v>0.185</v>
      </c>
      <c r="I1047">
        <v>10.6</v>
      </c>
      <c r="J1047">
        <v>2.8</v>
      </c>
      <c r="K1047">
        <f t="shared" si="504"/>
        <v>2.6880314999999998E-2</v>
      </c>
      <c r="L1047">
        <f t="shared" si="513"/>
        <v>0.15032349345684332</v>
      </c>
      <c r="O1047">
        <f>L1047*0.47*0.75</f>
        <v>5.2989031443537268E-2</v>
      </c>
      <c r="Q1047">
        <f t="shared" si="514"/>
        <v>2.7554296350639381E-2</v>
      </c>
      <c r="T1047">
        <f>(L1047*0.47*0.75)*(1+2)*0.52*3.67</f>
        <v>0.30337280282053958</v>
      </c>
    </row>
    <row r="1048" spans="1:20" hidden="1" x14ac:dyDescent="0.3">
      <c r="A1048" s="26">
        <v>53005</v>
      </c>
      <c r="B1048">
        <v>231</v>
      </c>
      <c r="C1048" s="26" t="s">
        <v>211</v>
      </c>
      <c r="D1048">
        <v>72</v>
      </c>
      <c r="E1048" t="s">
        <v>216</v>
      </c>
      <c r="F1048">
        <v>3</v>
      </c>
      <c r="G1048">
        <v>14.4</v>
      </c>
      <c r="H1048">
        <f t="shared" si="503"/>
        <v>0.14400000000000002</v>
      </c>
      <c r="I1048">
        <v>7.5</v>
      </c>
      <c r="J1048">
        <v>1.8</v>
      </c>
      <c r="K1048">
        <f t="shared" si="504"/>
        <v>1.6286054400000003E-2</v>
      </c>
      <c r="L1048">
        <f>0.000086*(G1048^1.882935*I1048^0.813269+0.000016*G1048^2)</f>
        <v>6.718646219835131E-2</v>
      </c>
      <c r="O1048">
        <f>L1048*0.45*0.75</f>
        <v>2.2675430991943565E-2</v>
      </c>
      <c r="Q1048">
        <f>O1048*0.52</f>
        <v>1.1791224115810654E-2</v>
      </c>
      <c r="T1048">
        <f>(L1048*0.45*0.75)*(1+0.2)*0.52*3.67</f>
        <v>5.1928551006030117E-2</v>
      </c>
    </row>
    <row r="1049" spans="1:20" hidden="1" x14ac:dyDescent="0.3">
      <c r="A1049" s="26">
        <v>53005</v>
      </c>
      <c r="B1049">
        <v>231</v>
      </c>
      <c r="C1049" s="26" t="s">
        <v>211</v>
      </c>
      <c r="D1049">
        <v>73</v>
      </c>
      <c r="E1049" t="s">
        <v>212</v>
      </c>
      <c r="F1049">
        <v>1</v>
      </c>
      <c r="G1049">
        <v>19</v>
      </c>
      <c r="H1049">
        <f t="shared" si="503"/>
        <v>0.19</v>
      </c>
      <c r="I1049">
        <v>11.6</v>
      </c>
      <c r="J1049">
        <v>4</v>
      </c>
      <c r="K1049">
        <f t="shared" si="504"/>
        <v>2.835294E-2</v>
      </c>
      <c r="L1049">
        <f t="shared" ref="L1049:L1052" si="515">0.000062*(G1049^1.947206*I1049^0.894551+0.000039*G1049^2)</f>
        <v>0.17163369065710959</v>
      </c>
      <c r="O1049">
        <f>L1049*0.47*0.75</f>
        <v>6.0500875956631124E-2</v>
      </c>
      <c r="Q1049">
        <f t="shared" ref="Q1049:Q1052" si="516">O1049*0.52</f>
        <v>3.1460455497448185E-2</v>
      </c>
      <c r="T1049">
        <f>(L1049*0.47*0.75)*(1+2)*0.52*3.67</f>
        <v>0.34637961502690456</v>
      </c>
    </row>
    <row r="1050" spans="1:20" hidden="1" x14ac:dyDescent="0.3">
      <c r="A1050" s="26">
        <v>53005</v>
      </c>
      <c r="B1050">
        <v>231</v>
      </c>
      <c r="C1050" s="26" t="s">
        <v>211</v>
      </c>
      <c r="D1050">
        <v>74</v>
      </c>
      <c r="E1050" t="s">
        <v>212</v>
      </c>
      <c r="F1050">
        <v>1</v>
      </c>
      <c r="G1050">
        <v>22.2</v>
      </c>
      <c r="H1050">
        <f t="shared" si="503"/>
        <v>0.222</v>
      </c>
      <c r="I1050">
        <v>18.8</v>
      </c>
      <c r="J1050">
        <v>6.6</v>
      </c>
      <c r="K1050">
        <f t="shared" si="504"/>
        <v>3.8707653600000003E-2</v>
      </c>
      <c r="L1050">
        <f t="shared" si="515"/>
        <v>0.35794714560310825</v>
      </c>
      <c r="O1050">
        <f>L1050*0.47*0.75</f>
        <v>0.12617636882509564</v>
      </c>
      <c r="Q1050">
        <f t="shared" si="516"/>
        <v>6.5611711789049731E-2</v>
      </c>
      <c r="T1050">
        <f>(L1050*0.47*0.75)*(1+2)*0.52*3.67</f>
        <v>0.72238494679743748</v>
      </c>
    </row>
    <row r="1051" spans="1:20" hidden="1" x14ac:dyDescent="0.3">
      <c r="A1051" s="26">
        <v>53005</v>
      </c>
      <c r="B1051">
        <v>231</v>
      </c>
      <c r="C1051" s="26" t="s">
        <v>211</v>
      </c>
      <c r="D1051">
        <v>75</v>
      </c>
      <c r="E1051" t="s">
        <v>212</v>
      </c>
      <c r="F1051">
        <v>2</v>
      </c>
      <c r="G1051">
        <v>13</v>
      </c>
      <c r="H1051">
        <f t="shared" si="503"/>
        <v>0.13</v>
      </c>
      <c r="I1051">
        <v>5</v>
      </c>
      <c r="J1051">
        <v>2</v>
      </c>
      <c r="K1051">
        <f t="shared" si="504"/>
        <v>1.3273260000000002E-2</v>
      </c>
      <c r="L1051">
        <f t="shared" si="515"/>
        <v>3.8613376642597327E-2</v>
      </c>
      <c r="O1051">
        <f>L1051*0.47*0.75</f>
        <v>1.3611215266515556E-2</v>
      </c>
      <c r="Q1051">
        <f t="shared" si="516"/>
        <v>7.0778319385880889E-3</v>
      </c>
      <c r="T1051">
        <f>(L1051*0.47*0.75)*(1+2)*0.52*3.67</f>
        <v>7.7926929643854864E-2</v>
      </c>
    </row>
    <row r="1052" spans="1:20" hidden="1" x14ac:dyDescent="0.3">
      <c r="A1052" s="26">
        <v>53005</v>
      </c>
      <c r="B1052">
        <v>231</v>
      </c>
      <c r="C1052" s="26" t="s">
        <v>211</v>
      </c>
      <c r="D1052">
        <v>76</v>
      </c>
      <c r="E1052" t="s">
        <v>212</v>
      </c>
      <c r="F1052">
        <v>3</v>
      </c>
      <c r="G1052">
        <v>16.5</v>
      </c>
      <c r="H1052">
        <f t="shared" si="503"/>
        <v>0.16500000000000001</v>
      </c>
      <c r="I1052">
        <v>11</v>
      </c>
      <c r="J1052">
        <v>2.6</v>
      </c>
      <c r="K1052">
        <f t="shared" si="504"/>
        <v>2.1382515000000001E-2</v>
      </c>
      <c r="L1052">
        <f t="shared" si="515"/>
        <v>0.12435547121789427</v>
      </c>
      <c r="O1052">
        <f>L1052*0.47*0.75</f>
        <v>4.3835303604307728E-2</v>
      </c>
      <c r="Q1052">
        <f t="shared" si="516"/>
        <v>2.2794357874240018E-2</v>
      </c>
      <c r="T1052">
        <f>(L1052*0.47*0.75)*(1+2)*0.52*3.67</f>
        <v>0.25096588019538263</v>
      </c>
    </row>
    <row r="1053" spans="1:20" hidden="1" x14ac:dyDescent="0.3">
      <c r="A1053" s="26">
        <v>53005</v>
      </c>
      <c r="B1053">
        <v>231</v>
      </c>
      <c r="C1053" s="26" t="s">
        <v>211</v>
      </c>
      <c r="D1053">
        <v>77</v>
      </c>
      <c r="E1053" t="s">
        <v>220</v>
      </c>
      <c r="F1053">
        <v>3</v>
      </c>
      <c r="G1053">
        <v>7.5</v>
      </c>
      <c r="H1053">
        <f t="shared" si="503"/>
        <v>7.4999999999999997E-2</v>
      </c>
      <c r="I1053">
        <v>2.6</v>
      </c>
      <c r="J1053">
        <v>0.6</v>
      </c>
      <c r="K1053">
        <f t="shared" si="504"/>
        <v>4.4178749999999999E-3</v>
      </c>
      <c r="L1053">
        <f>0.000084*(G1053^1.894314*I1053^0.808223+0.000031*G1053^2)</f>
        <v>8.266445138096979E-3</v>
      </c>
      <c r="O1053">
        <f>L1053*0.78*1.07</f>
        <v>6.899175112255739E-3</v>
      </c>
      <c r="Q1053">
        <f>O1053*0.531</f>
        <v>3.6634619846077974E-3</v>
      </c>
      <c r="T1053">
        <f>(L1053*0.78*1.07)*(1+0.2)*0.531*3.67</f>
        <v>1.6133886580212739E-2</v>
      </c>
    </row>
    <row r="1054" spans="1:20" hidden="1" x14ac:dyDescent="0.3">
      <c r="A1054" s="26">
        <v>53005</v>
      </c>
      <c r="B1054">
        <v>231</v>
      </c>
      <c r="C1054" s="26" t="s">
        <v>211</v>
      </c>
      <c r="D1054">
        <v>78</v>
      </c>
      <c r="E1054" t="s">
        <v>212</v>
      </c>
      <c r="F1054">
        <v>1</v>
      </c>
      <c r="G1054">
        <v>20</v>
      </c>
      <c r="H1054">
        <f t="shared" si="503"/>
        <v>0.2</v>
      </c>
      <c r="I1054">
        <v>12</v>
      </c>
      <c r="J1054">
        <v>3</v>
      </c>
      <c r="K1054">
        <f t="shared" si="504"/>
        <v>3.1416000000000006E-2</v>
      </c>
      <c r="L1054">
        <f t="shared" ref="L1054:L1055" si="517">0.000062*(G1054^1.947206*I1054^0.894551+0.000039*G1054^2)</f>
        <v>0.19550141930796014</v>
      </c>
      <c r="O1054">
        <f>L1054*0.47*0.75</f>
        <v>6.8914250306055941E-2</v>
      </c>
      <c r="Q1054">
        <f t="shared" ref="Q1054:Q1055" si="518">O1054*0.52</f>
        <v>3.5835410159149088E-2</v>
      </c>
      <c r="T1054">
        <f>(L1054*0.47*0.75)*(1+2)*0.52*3.67</f>
        <v>0.39454786585223145</v>
      </c>
    </row>
    <row r="1055" spans="1:20" hidden="1" x14ac:dyDescent="0.3">
      <c r="A1055" s="26">
        <v>53005</v>
      </c>
      <c r="B1055">
        <v>231</v>
      </c>
      <c r="C1055" s="26" t="s">
        <v>211</v>
      </c>
      <c r="D1055">
        <v>79</v>
      </c>
      <c r="E1055" t="s">
        <v>212</v>
      </c>
      <c r="F1055">
        <v>2</v>
      </c>
      <c r="G1055">
        <v>14.5</v>
      </c>
      <c r="H1055">
        <f t="shared" si="503"/>
        <v>0.14499999999999999</v>
      </c>
      <c r="I1055">
        <v>10.6</v>
      </c>
      <c r="J1055">
        <v>2.8</v>
      </c>
      <c r="K1055">
        <f t="shared" si="504"/>
        <v>1.6513034999999999E-2</v>
      </c>
      <c r="L1055">
        <f t="shared" si="517"/>
        <v>9.3541682915151608E-2</v>
      </c>
      <c r="O1055">
        <f>L1055*0.47*0.75</f>
        <v>3.2973443227590937E-2</v>
      </c>
      <c r="Q1055">
        <f t="shared" si="518"/>
        <v>1.7146190478347288E-2</v>
      </c>
      <c r="T1055">
        <f>(L1055*0.47*0.75)*(1+2)*0.52*3.67</f>
        <v>0.18877955716660363</v>
      </c>
    </row>
    <row r="1056" spans="1:20" hidden="1" x14ac:dyDescent="0.3">
      <c r="A1056" s="26">
        <v>53005</v>
      </c>
      <c r="B1056">
        <v>231</v>
      </c>
      <c r="C1056" s="26" t="s">
        <v>211</v>
      </c>
      <c r="D1056">
        <v>80</v>
      </c>
      <c r="E1056" t="s">
        <v>220</v>
      </c>
      <c r="F1056">
        <v>4</v>
      </c>
      <c r="G1056">
        <v>7.5</v>
      </c>
      <c r="H1056">
        <f t="shared" si="503"/>
        <v>7.4999999999999997E-2</v>
      </c>
      <c r="I1056">
        <v>2.8</v>
      </c>
      <c r="J1056">
        <v>1</v>
      </c>
      <c r="K1056">
        <f t="shared" si="504"/>
        <v>4.4178749999999999E-3</v>
      </c>
      <c r="L1056">
        <f t="shared" ref="L1056:L1059" si="519">0.000084*(G1056^1.894314*I1056^0.808223+0.000031*G1056^2)</f>
        <v>8.7766896521056723E-3</v>
      </c>
      <c r="O1056">
        <f>L1056*0.78*1.07</f>
        <v>7.3250251836473948E-3</v>
      </c>
      <c r="Q1056">
        <f t="shared" ref="Q1056:Q1059" si="520">O1056*0.531</f>
        <v>3.8895883725167668E-3</v>
      </c>
      <c r="T1056">
        <f>(L1056*0.78*1.07)*(1+0.2)*0.531*3.67</f>
        <v>1.7129747192563841E-2</v>
      </c>
    </row>
    <row r="1057" spans="1:20" hidden="1" x14ac:dyDescent="0.3">
      <c r="A1057" s="26">
        <v>53005</v>
      </c>
      <c r="B1057">
        <v>231</v>
      </c>
      <c r="C1057" s="26" t="s">
        <v>211</v>
      </c>
      <c r="D1057">
        <v>81</v>
      </c>
      <c r="E1057" t="s">
        <v>220</v>
      </c>
      <c r="F1057">
        <v>5</v>
      </c>
      <c r="G1057">
        <v>11</v>
      </c>
      <c r="H1057">
        <f t="shared" si="503"/>
        <v>0.11</v>
      </c>
      <c r="I1057">
        <v>2.8</v>
      </c>
      <c r="J1057">
        <v>1</v>
      </c>
      <c r="K1057">
        <f t="shared" si="504"/>
        <v>9.503339999999999E-3</v>
      </c>
      <c r="L1057">
        <f t="shared" si="519"/>
        <v>1.8130717123067696E-2</v>
      </c>
      <c r="O1057">
        <f>L1057*0.78*1.07</f>
        <v>1.5131896510912301E-2</v>
      </c>
      <c r="Q1057">
        <f t="shared" si="520"/>
        <v>8.0350370472944323E-3</v>
      </c>
      <c r="T1057">
        <f>(L1057*0.78*1.07)*(1+0.2)*0.531*3.67</f>
        <v>3.5386303156284674E-2</v>
      </c>
    </row>
    <row r="1058" spans="1:20" hidden="1" x14ac:dyDescent="0.3">
      <c r="A1058" s="26">
        <v>53005</v>
      </c>
      <c r="B1058">
        <v>231</v>
      </c>
      <c r="C1058" s="26" t="s">
        <v>211</v>
      </c>
      <c r="D1058">
        <v>82</v>
      </c>
      <c r="E1058" t="s">
        <v>213</v>
      </c>
      <c r="F1058">
        <v>7</v>
      </c>
      <c r="G1058">
        <v>11.5</v>
      </c>
      <c r="H1058">
        <f t="shared" si="503"/>
        <v>0.115</v>
      </c>
      <c r="I1058">
        <v>2.6</v>
      </c>
      <c r="J1058">
        <v>0</v>
      </c>
      <c r="K1058">
        <f t="shared" si="504"/>
        <v>1.0386915E-2</v>
      </c>
      <c r="L1058">
        <f t="shared" si="519"/>
        <v>1.8576894301726612E-2</v>
      </c>
      <c r="O1058">
        <f>L1058*0.66*1.07</f>
        <v>1.3119002755879336E-2</v>
      </c>
      <c r="Q1058">
        <f t="shared" si="520"/>
        <v>6.9661904633719273E-3</v>
      </c>
      <c r="T1058">
        <f>(L1058*0.66*1.07)*(1+0.2)*0.531*3.67</f>
        <v>3.0679102800689969E-2</v>
      </c>
    </row>
    <row r="1059" spans="1:20" hidden="1" x14ac:dyDescent="0.3">
      <c r="A1059" s="26">
        <v>53005</v>
      </c>
      <c r="B1059">
        <v>231</v>
      </c>
      <c r="C1059" s="26" t="s">
        <v>211</v>
      </c>
      <c r="D1059">
        <v>83</v>
      </c>
      <c r="E1059" t="s">
        <v>213</v>
      </c>
      <c r="F1059">
        <v>3</v>
      </c>
      <c r="G1059">
        <v>10</v>
      </c>
      <c r="H1059">
        <f t="shared" si="503"/>
        <v>0.1</v>
      </c>
      <c r="I1059">
        <v>3</v>
      </c>
      <c r="J1059">
        <v>1.6</v>
      </c>
      <c r="K1059">
        <f t="shared" si="504"/>
        <v>7.8540000000000016E-3</v>
      </c>
      <c r="L1059">
        <f t="shared" si="519"/>
        <v>1.6003711896310686E-2</v>
      </c>
      <c r="O1059">
        <f>L1059*0.66*1.07</f>
        <v>1.1301821341174608E-2</v>
      </c>
      <c r="Q1059">
        <f t="shared" si="520"/>
        <v>6.0012671321637168E-3</v>
      </c>
      <c r="T1059">
        <f>(L1059*0.66*1.07)*(1+0.2)*0.531*3.67</f>
        <v>2.642958045004901E-2</v>
      </c>
    </row>
    <row r="1060" spans="1:20" hidden="1" x14ac:dyDescent="0.3">
      <c r="A1060" s="26">
        <v>53005</v>
      </c>
      <c r="B1060">
        <v>231</v>
      </c>
      <c r="C1060" s="26" t="s">
        <v>211</v>
      </c>
      <c r="D1060">
        <v>84</v>
      </c>
      <c r="E1060" t="s">
        <v>216</v>
      </c>
      <c r="F1060">
        <v>5</v>
      </c>
      <c r="G1060">
        <v>17.5</v>
      </c>
      <c r="H1060">
        <f t="shared" si="503"/>
        <v>0.17499999999999999</v>
      </c>
      <c r="I1060">
        <v>7.8</v>
      </c>
      <c r="J1060">
        <v>1.6</v>
      </c>
      <c r="K1060">
        <f t="shared" si="504"/>
        <v>2.4052874999999998E-2</v>
      </c>
      <c r="L1060">
        <f>0.000086*(G1060^1.882935*I1060^0.813269+0.000016*G1060^2)</f>
        <v>0.100132028105222</v>
      </c>
      <c r="O1060">
        <f>L1060*0.45*0.75</f>
        <v>3.3794559485512424E-2</v>
      </c>
      <c r="Q1060">
        <f>O1060*0.52</f>
        <v>1.7573170932466461E-2</v>
      </c>
      <c r="T1060">
        <f>(L1060*0.45*0.75)*(1+0.2)*0.52*3.67</f>
        <v>7.7392244786582298E-2</v>
      </c>
    </row>
    <row r="1061" spans="1:20" hidden="1" x14ac:dyDescent="0.3">
      <c r="A1061" s="26">
        <v>53005</v>
      </c>
      <c r="B1061">
        <v>231</v>
      </c>
      <c r="C1061" s="26" t="s">
        <v>211</v>
      </c>
      <c r="D1061">
        <v>85</v>
      </c>
      <c r="E1061" t="s">
        <v>220</v>
      </c>
      <c r="F1061">
        <v>3</v>
      </c>
      <c r="G1061">
        <v>11</v>
      </c>
      <c r="H1061">
        <f t="shared" si="503"/>
        <v>0.11</v>
      </c>
      <c r="I1061">
        <v>3.8</v>
      </c>
      <c r="J1061">
        <v>1.8</v>
      </c>
      <c r="K1061">
        <f t="shared" si="504"/>
        <v>9.503339999999999E-3</v>
      </c>
      <c r="L1061">
        <f>0.000084*(G1061^1.894314*I1061^0.808223+0.000031*G1061^2)</f>
        <v>2.3206217778874969E-2</v>
      </c>
      <c r="O1061">
        <f>L1061*0.78*1.07</f>
        <v>1.9367909358249051E-2</v>
      </c>
      <c r="Q1061">
        <f>O1061*0.531</f>
        <v>1.0284359869230247E-2</v>
      </c>
      <c r="T1061">
        <f>(L1061*0.78*1.07)*(1+0.2)*0.531*3.67</f>
        <v>4.5292320864090005E-2</v>
      </c>
    </row>
    <row r="1062" spans="1:20" hidden="1" x14ac:dyDescent="0.3">
      <c r="A1062" s="26">
        <v>53005</v>
      </c>
      <c r="B1062">
        <v>231</v>
      </c>
      <c r="C1062" s="26" t="s">
        <v>211</v>
      </c>
      <c r="D1062">
        <v>86</v>
      </c>
      <c r="E1062" t="s">
        <v>212</v>
      </c>
      <c r="F1062">
        <v>1</v>
      </c>
      <c r="G1062">
        <v>18.5</v>
      </c>
      <c r="H1062">
        <f t="shared" si="503"/>
        <v>0.185</v>
      </c>
      <c r="I1062">
        <v>11.6</v>
      </c>
      <c r="J1062">
        <v>3.4</v>
      </c>
      <c r="K1062">
        <f t="shared" si="504"/>
        <v>2.6880314999999998E-2</v>
      </c>
      <c r="L1062">
        <f>0.000062*(G1062^1.947206*I1062^0.894551+0.000039*G1062^2)</f>
        <v>0.16294845477153419</v>
      </c>
      <c r="O1062">
        <f>L1062*0.47*0.75</f>
        <v>5.7439330306965804E-2</v>
      </c>
      <c r="Q1062">
        <f>O1062*0.52</f>
        <v>2.986845175962222E-2</v>
      </c>
      <c r="T1062">
        <f>(L1062*0.47*0.75)*(1+2)*0.52*3.67</f>
        <v>0.32885165387344067</v>
      </c>
    </row>
    <row r="1063" spans="1:20" hidden="1" x14ac:dyDescent="0.3">
      <c r="A1063" s="26">
        <v>53005</v>
      </c>
      <c r="B1063">
        <v>231</v>
      </c>
      <c r="C1063" s="26" t="s">
        <v>211</v>
      </c>
      <c r="D1063">
        <v>87</v>
      </c>
      <c r="E1063" t="s">
        <v>219</v>
      </c>
      <c r="F1063">
        <v>4</v>
      </c>
      <c r="G1063">
        <v>12</v>
      </c>
      <c r="H1063">
        <f t="shared" si="503"/>
        <v>0.12</v>
      </c>
      <c r="I1063">
        <v>4.4000000000000004</v>
      </c>
      <c r="J1063">
        <v>1.6</v>
      </c>
      <c r="K1063">
        <f t="shared" si="504"/>
        <v>1.130976E-2</v>
      </c>
      <c r="L1063">
        <f>0.000084*(G1063^1.894314*I1063^0.808223+0.000034*G1063^2)</f>
        <v>3.0806792211035054E-2</v>
      </c>
      <c r="O1063">
        <f>L1063*0.75*1.07</f>
        <v>2.4722450749355633E-2</v>
      </c>
      <c r="Q1063">
        <f>O1063*0.531</f>
        <v>1.3127621347907842E-2</v>
      </c>
      <c r="T1063">
        <f>(L1063*0.75*1.07)*(1+0.2)*0.531*3.67</f>
        <v>5.7814044416186136E-2</v>
      </c>
    </row>
    <row r="1064" spans="1:20" hidden="1" x14ac:dyDescent="0.3">
      <c r="A1064" s="26">
        <v>53005</v>
      </c>
      <c r="B1064">
        <v>231</v>
      </c>
      <c r="C1064" s="26" t="s">
        <v>211</v>
      </c>
      <c r="D1064">
        <v>88</v>
      </c>
      <c r="E1064" t="s">
        <v>220</v>
      </c>
      <c r="F1064">
        <v>1</v>
      </c>
      <c r="G1064">
        <v>12</v>
      </c>
      <c r="H1064">
        <f t="shared" si="503"/>
        <v>0.12</v>
      </c>
      <c r="I1064">
        <v>5.4</v>
      </c>
      <c r="J1064">
        <v>1.8</v>
      </c>
      <c r="K1064">
        <f t="shared" si="504"/>
        <v>1.130976E-2</v>
      </c>
      <c r="L1064">
        <f t="shared" ref="L1064:L1066" si="521">0.000084*(G1064^1.894314*I1064^0.808223+0.000031*G1064^2)</f>
        <v>3.6352090471834624E-2</v>
      </c>
      <c r="O1064">
        <f>L1064*0.78*1.07</f>
        <v>3.033945470779318E-2</v>
      </c>
      <c r="Q1064">
        <f t="shared" ref="Q1064:Q1066" si="522">O1064*0.531</f>
        <v>1.611025044983818E-2</v>
      </c>
      <c r="T1064">
        <f>(L1064*0.78*1.07)*(1+0.2)*0.531*3.67</f>
        <v>7.0949542981087341E-2</v>
      </c>
    </row>
    <row r="1065" spans="1:20" hidden="1" x14ac:dyDescent="0.3">
      <c r="A1065" s="26">
        <v>53005</v>
      </c>
      <c r="B1065">
        <v>231</v>
      </c>
      <c r="C1065" s="26" t="s">
        <v>211</v>
      </c>
      <c r="D1065">
        <v>89</v>
      </c>
      <c r="E1065" t="s">
        <v>220</v>
      </c>
      <c r="F1065">
        <v>2</v>
      </c>
      <c r="G1065">
        <v>8</v>
      </c>
      <c r="H1065">
        <f t="shared" si="503"/>
        <v>0.08</v>
      </c>
      <c r="I1065">
        <v>3.6</v>
      </c>
      <c r="J1065">
        <v>1.6</v>
      </c>
      <c r="K1065">
        <f t="shared" si="504"/>
        <v>5.0265600000000002E-3</v>
      </c>
      <c r="L1065">
        <f t="shared" si="521"/>
        <v>1.2151719161180307E-2</v>
      </c>
      <c r="O1065">
        <f>L1065*0.78*1.07</f>
        <v>1.0141824811921085E-2</v>
      </c>
      <c r="Q1065">
        <f t="shared" si="522"/>
        <v>5.3853089751300966E-3</v>
      </c>
      <c r="T1065">
        <f>(L1065*0.78*1.07)*(1+0.2)*0.531*3.67</f>
        <v>2.3716900726472943E-2</v>
      </c>
    </row>
    <row r="1066" spans="1:20" hidden="1" x14ac:dyDescent="0.3">
      <c r="A1066" s="26">
        <v>53005</v>
      </c>
      <c r="B1066">
        <v>231</v>
      </c>
      <c r="C1066" s="26" t="s">
        <v>211</v>
      </c>
      <c r="D1066">
        <v>90</v>
      </c>
      <c r="E1066" t="s">
        <v>220</v>
      </c>
      <c r="F1066">
        <v>3</v>
      </c>
      <c r="G1066">
        <v>7.5</v>
      </c>
      <c r="H1066">
        <f t="shared" si="503"/>
        <v>7.4999999999999997E-2</v>
      </c>
      <c r="I1066">
        <v>1.6</v>
      </c>
      <c r="J1066">
        <v>1</v>
      </c>
      <c r="K1066">
        <f t="shared" si="504"/>
        <v>4.4178749999999999E-3</v>
      </c>
      <c r="L1066">
        <f t="shared" si="521"/>
        <v>5.5834926162555499E-3</v>
      </c>
      <c r="O1066">
        <f>L1066*0.78*1.07</f>
        <v>4.6599829375268825E-3</v>
      </c>
      <c r="Q1066">
        <f t="shared" si="522"/>
        <v>2.4744509398267746E-3</v>
      </c>
      <c r="T1066">
        <f>(L1066*0.78*1.07)*(1+0.2)*0.531*3.67</f>
        <v>1.0897481938997113E-2</v>
      </c>
    </row>
    <row r="1067" spans="1:20" hidden="1" x14ac:dyDescent="0.3">
      <c r="A1067" s="26">
        <v>53005</v>
      </c>
      <c r="B1067">
        <v>231</v>
      </c>
      <c r="C1067" s="26" t="s">
        <v>211</v>
      </c>
      <c r="D1067">
        <v>91</v>
      </c>
      <c r="E1067" t="s">
        <v>222</v>
      </c>
      <c r="F1067">
        <v>4</v>
      </c>
      <c r="G1067">
        <v>9.5</v>
      </c>
      <c r="H1067">
        <f t="shared" si="503"/>
        <v>9.5000000000000001E-2</v>
      </c>
      <c r="I1067">
        <v>2.8</v>
      </c>
      <c r="J1067">
        <v>1.4</v>
      </c>
      <c r="K1067">
        <f t="shared" si="504"/>
        <v>7.088235E-3</v>
      </c>
      <c r="L1067">
        <f>0.000081*(G1067^1.922704*I1067^0.783213+0.000032*G1067^2)</f>
        <v>1.3758955712567454E-2</v>
      </c>
      <c r="O1067">
        <f>L1067*0.61*1.07</f>
        <v>8.980470393592779E-3</v>
      </c>
      <c r="Q1067">
        <f>O1067*0.531</f>
        <v>4.7686297789977655E-3</v>
      </c>
      <c r="T1067">
        <f>(L1067*0.61*1.07)*(1+0.2)*0.531*3.67</f>
        <v>2.1001045546706159E-2</v>
      </c>
    </row>
    <row r="1068" spans="1:20" hidden="1" x14ac:dyDescent="0.3">
      <c r="A1068" s="26">
        <v>53005</v>
      </c>
      <c r="B1068">
        <v>231</v>
      </c>
      <c r="C1068" s="26" t="s">
        <v>211</v>
      </c>
      <c r="D1068">
        <v>92</v>
      </c>
      <c r="E1068" t="s">
        <v>219</v>
      </c>
      <c r="F1068">
        <v>1</v>
      </c>
      <c r="G1068">
        <v>7.5</v>
      </c>
      <c r="H1068">
        <f t="shared" si="503"/>
        <v>7.4999999999999997E-2</v>
      </c>
      <c r="I1068">
        <v>3.2</v>
      </c>
      <c r="J1068">
        <v>0.3</v>
      </c>
      <c r="K1068">
        <f t="shared" si="504"/>
        <v>4.4178749999999999E-3</v>
      </c>
      <c r="L1068">
        <f t="shared" ref="L1068:L1069" si="523">0.000084*(G1068^1.894314*I1068^0.808223+0.000034*G1068^2)</f>
        <v>9.7768973466822295E-3</v>
      </c>
      <c r="O1068">
        <f>L1068*0.75*1.07</f>
        <v>7.8459601207124894E-3</v>
      </c>
      <c r="Q1068">
        <f t="shared" ref="Q1068:Q1069" si="524">O1068*0.531</f>
        <v>4.1662048240983319E-3</v>
      </c>
      <c r="T1068">
        <f>(L1068*0.75*1.07)*(1+0.2)*0.531*3.67</f>
        <v>1.8347966045329053E-2</v>
      </c>
    </row>
    <row r="1069" spans="1:20" hidden="1" x14ac:dyDescent="0.3">
      <c r="A1069" s="26">
        <v>53005</v>
      </c>
      <c r="B1069">
        <v>231</v>
      </c>
      <c r="C1069" s="26" t="s">
        <v>211</v>
      </c>
      <c r="D1069">
        <v>93</v>
      </c>
      <c r="E1069" t="s">
        <v>219</v>
      </c>
      <c r="F1069">
        <v>3</v>
      </c>
      <c r="G1069">
        <v>7.5</v>
      </c>
      <c r="H1069">
        <f t="shared" si="503"/>
        <v>7.4999999999999997E-2</v>
      </c>
      <c r="I1069">
        <v>2.6</v>
      </c>
      <c r="J1069">
        <v>0.3</v>
      </c>
      <c r="K1069">
        <f t="shared" si="504"/>
        <v>4.4178749999999999E-3</v>
      </c>
      <c r="L1069">
        <f t="shared" si="523"/>
        <v>8.2664593130969792E-3</v>
      </c>
      <c r="O1069">
        <f>L1069*0.75*1.07</f>
        <v>6.6338335987603265E-3</v>
      </c>
      <c r="Q1069">
        <f t="shared" si="524"/>
        <v>3.5225656409417334E-3</v>
      </c>
      <c r="T1069">
        <f>(L1069*0.75*1.07)*(1+0.2)*0.531*3.67</f>
        <v>1.5513379082707396E-2</v>
      </c>
    </row>
    <row r="1070" spans="1:20" hidden="1" x14ac:dyDescent="0.3">
      <c r="A1070" s="26">
        <v>53005</v>
      </c>
      <c r="B1070">
        <v>232</v>
      </c>
      <c r="C1070" s="26" t="s">
        <v>211</v>
      </c>
      <c r="D1070">
        <v>1</v>
      </c>
      <c r="E1070" t="s">
        <v>229</v>
      </c>
      <c r="F1070">
        <v>4</v>
      </c>
      <c r="G1070">
        <v>29</v>
      </c>
      <c r="H1070">
        <f t="shared" si="503"/>
        <v>0.28999999999999998</v>
      </c>
      <c r="I1070">
        <v>13.6</v>
      </c>
      <c r="J1070">
        <v>7</v>
      </c>
      <c r="K1070">
        <f t="shared" si="504"/>
        <v>6.6052139999999995E-2</v>
      </c>
      <c r="L1070">
        <f>0.000084*(G1070^1.894314*I1070^0.808223+0.000034*G1070^2)</f>
        <v>0.40801399596879534</v>
      </c>
      <c r="M1070">
        <v>0.77</v>
      </c>
      <c r="N1070">
        <v>1.07</v>
      </c>
      <c r="O1070">
        <f>L1070*M1070*N1070</f>
        <v>0.33616273127869045</v>
      </c>
      <c r="P1070">
        <v>0.53100000000000003</v>
      </c>
      <c r="Q1070">
        <f>O1070*P1070</f>
        <v>0.17850241030898464</v>
      </c>
      <c r="R1070" t="s">
        <v>269</v>
      </c>
      <c r="S1070">
        <v>3.67</v>
      </c>
      <c r="T1070">
        <f>(L1070*M1070*N1070)*(1+0.2)*P1070*S1070</f>
        <v>0.78612461500076836</v>
      </c>
    </row>
    <row r="1071" spans="1:20" hidden="1" x14ac:dyDescent="0.3">
      <c r="A1071" s="26">
        <v>53005</v>
      </c>
      <c r="B1071">
        <v>232</v>
      </c>
      <c r="C1071" s="26" t="s">
        <v>211</v>
      </c>
      <c r="D1071">
        <v>2</v>
      </c>
      <c r="E1071" t="s">
        <v>222</v>
      </c>
      <c r="F1071">
        <v>5</v>
      </c>
      <c r="G1071">
        <v>19.399999999999999</v>
      </c>
      <c r="H1071">
        <f t="shared" si="503"/>
        <v>0.19399999999999998</v>
      </c>
      <c r="I1071">
        <v>9.6</v>
      </c>
      <c r="J1071">
        <v>1.4</v>
      </c>
      <c r="K1071">
        <f t="shared" si="504"/>
        <v>2.9559314399999991E-2</v>
      </c>
      <c r="L1071">
        <f t="shared" ref="L1071:L1074" si="525">0.000081*(G1071^1.922704*I1071^0.783213+0.000032*G1071^2)</f>
        <v>0.14252043135932943</v>
      </c>
      <c r="O1071">
        <f>L1071*0.61*1.07</f>
        <v>9.3023085548234324E-2</v>
      </c>
      <c r="Q1071">
        <f t="shared" ref="Q1071:Q1074" si="526">O1071*0.531</f>
        <v>4.9395258426112428E-2</v>
      </c>
      <c r="T1071">
        <f>(L1071*0.61*1.07)*(1+0.2)*0.531*3.67</f>
        <v>0.21753671810859915</v>
      </c>
    </row>
    <row r="1072" spans="1:20" hidden="1" x14ac:dyDescent="0.3">
      <c r="A1072" s="26">
        <v>53005</v>
      </c>
      <c r="B1072">
        <v>232</v>
      </c>
      <c r="C1072" s="26" t="s">
        <v>211</v>
      </c>
      <c r="D1072">
        <v>3</v>
      </c>
      <c r="E1072" t="s">
        <v>222</v>
      </c>
      <c r="F1072">
        <v>3</v>
      </c>
      <c r="G1072">
        <v>11.5</v>
      </c>
      <c r="H1072">
        <f t="shared" si="503"/>
        <v>0.115</v>
      </c>
      <c r="I1072">
        <v>8.8000000000000007</v>
      </c>
      <c r="J1072">
        <v>2</v>
      </c>
      <c r="K1072">
        <f t="shared" si="504"/>
        <v>1.0386915E-2</v>
      </c>
      <c r="L1072">
        <f t="shared" si="525"/>
        <v>4.8711013153527508E-2</v>
      </c>
      <c r="O1072">
        <f>L1072*0.61*1.07</f>
        <v>3.1793678285307402E-2</v>
      </c>
      <c r="Q1072">
        <f t="shared" si="526"/>
        <v>1.6882443169498232E-2</v>
      </c>
      <c r="T1072">
        <f>(L1072*0.61*1.07)*(1+0.2)*0.531*3.67</f>
        <v>7.4350279718470205E-2</v>
      </c>
    </row>
    <row r="1073" spans="1:20" hidden="1" x14ac:dyDescent="0.3">
      <c r="A1073" s="26">
        <v>53005</v>
      </c>
      <c r="B1073">
        <v>232</v>
      </c>
      <c r="C1073" s="26" t="s">
        <v>211</v>
      </c>
      <c r="D1073">
        <v>4</v>
      </c>
      <c r="E1073" t="s">
        <v>222</v>
      </c>
      <c r="F1073">
        <v>1</v>
      </c>
      <c r="G1073">
        <v>20</v>
      </c>
      <c r="H1073">
        <f t="shared" si="503"/>
        <v>0.2</v>
      </c>
      <c r="I1073">
        <v>11.4</v>
      </c>
      <c r="J1073">
        <v>2</v>
      </c>
      <c r="K1073">
        <f t="shared" si="504"/>
        <v>3.1416000000000006E-2</v>
      </c>
      <c r="L1073">
        <f t="shared" si="525"/>
        <v>0.17288798770223307</v>
      </c>
      <c r="O1073">
        <f>L1073*0.61*1.07</f>
        <v>0.11284398957324754</v>
      </c>
      <c r="Q1073">
        <f t="shared" si="526"/>
        <v>5.9920158463394449E-2</v>
      </c>
      <c r="T1073">
        <f>(L1073*0.61*1.07)*(1+0.2)*0.531*3.67</f>
        <v>0.26388837787278913</v>
      </c>
    </row>
    <row r="1074" spans="1:20" hidden="1" x14ac:dyDescent="0.3">
      <c r="A1074" s="26">
        <v>53005</v>
      </c>
      <c r="B1074">
        <v>232</v>
      </c>
      <c r="C1074" s="26" t="s">
        <v>211</v>
      </c>
      <c r="D1074">
        <v>5</v>
      </c>
      <c r="E1074" t="s">
        <v>222</v>
      </c>
      <c r="F1074">
        <v>3</v>
      </c>
      <c r="G1074">
        <v>12.5</v>
      </c>
      <c r="H1074">
        <f t="shared" si="503"/>
        <v>0.125</v>
      </c>
      <c r="I1074">
        <v>5</v>
      </c>
      <c r="J1074">
        <v>1.8</v>
      </c>
      <c r="K1074">
        <f t="shared" si="504"/>
        <v>1.2271875E-2</v>
      </c>
      <c r="L1074">
        <f t="shared" si="525"/>
        <v>3.6725310127242734E-2</v>
      </c>
      <c r="O1074">
        <f>L1074*0.61*1.07</f>
        <v>2.3970609920051331E-2</v>
      </c>
      <c r="Q1074">
        <f t="shared" si="526"/>
        <v>1.2728393867547257E-2</v>
      </c>
      <c r="T1074">
        <f>(L1074*0.61*1.07)*(1+0.2)*0.531*3.67</f>
        <v>5.6055846592678114E-2</v>
      </c>
    </row>
    <row r="1075" spans="1:20" hidden="1" x14ac:dyDescent="0.3">
      <c r="A1075" s="26"/>
      <c r="C1075" s="26"/>
      <c r="K1075"/>
    </row>
    <row r="1076" spans="1:20" hidden="1" x14ac:dyDescent="0.3">
      <c r="A1076" s="26"/>
      <c r="C1076" s="26"/>
      <c r="K1076"/>
    </row>
    <row r="1077" spans="1:20" hidden="1" x14ac:dyDescent="0.3">
      <c r="A1077" s="26">
        <v>53005</v>
      </c>
      <c r="B1077">
        <v>232</v>
      </c>
      <c r="C1077" s="26" t="s">
        <v>211</v>
      </c>
      <c r="D1077">
        <v>8</v>
      </c>
      <c r="E1077" t="s">
        <v>212</v>
      </c>
      <c r="F1077">
        <v>4</v>
      </c>
      <c r="G1077">
        <v>35</v>
      </c>
      <c r="H1077">
        <f t="shared" si="503"/>
        <v>0.35</v>
      </c>
      <c r="I1077">
        <v>15</v>
      </c>
      <c r="J1077">
        <v>10.4</v>
      </c>
      <c r="K1077">
        <f t="shared" si="504"/>
        <v>9.6211499999999991E-2</v>
      </c>
      <c r="L1077">
        <f t="shared" ref="L1077:L1078" si="527">0.000062*(G1077^1.947206*I1077^0.894551+0.000039*G1077^2)</f>
        <v>0.70971776186140911</v>
      </c>
      <c r="O1077">
        <f>L1077*0.47*0.75</f>
        <v>0.25017551105614672</v>
      </c>
      <c r="Q1077">
        <f t="shared" ref="Q1077:Q1078" si="528">O1077*0.52</f>
        <v>0.1300912657491963</v>
      </c>
      <c r="T1077">
        <f>(L1077*0.47*0.75)*(1+2)*0.52*3.67</f>
        <v>1.4323048358986512</v>
      </c>
    </row>
    <row r="1078" spans="1:20" hidden="1" x14ac:dyDescent="0.3">
      <c r="A1078" s="26">
        <v>53005</v>
      </c>
      <c r="B1078">
        <v>232</v>
      </c>
      <c r="C1078" s="26" t="s">
        <v>211</v>
      </c>
      <c r="D1078">
        <v>9</v>
      </c>
      <c r="E1078" t="s">
        <v>212</v>
      </c>
      <c r="F1078">
        <v>6</v>
      </c>
      <c r="G1078">
        <v>33.5</v>
      </c>
      <c r="H1078">
        <f t="shared" si="503"/>
        <v>0.33500000000000002</v>
      </c>
      <c r="I1078">
        <v>20</v>
      </c>
      <c r="J1078">
        <v>10.5</v>
      </c>
      <c r="K1078">
        <f t="shared" si="504"/>
        <v>8.8141515000000017E-2</v>
      </c>
      <c r="L1078">
        <f t="shared" si="527"/>
        <v>0.84296039342042173</v>
      </c>
      <c r="O1078">
        <f>L1078*0.47*0.75</f>
        <v>0.29714353868069865</v>
      </c>
      <c r="Q1078">
        <f t="shared" si="528"/>
        <v>0.15451464011396329</v>
      </c>
      <c r="T1078">
        <f>(L1078*0.47*0.75)*(1+2)*0.52*3.67</f>
        <v>1.701206187654736</v>
      </c>
    </row>
    <row r="1079" spans="1:20" hidden="1" x14ac:dyDescent="0.3">
      <c r="A1079" s="26">
        <v>53005</v>
      </c>
      <c r="B1079">
        <v>232</v>
      </c>
      <c r="C1079" s="26" t="s">
        <v>211</v>
      </c>
      <c r="D1079">
        <v>10</v>
      </c>
      <c r="E1079" t="s">
        <v>222</v>
      </c>
      <c r="F1079">
        <v>3</v>
      </c>
      <c r="G1079">
        <v>20</v>
      </c>
      <c r="H1079">
        <f t="shared" si="503"/>
        <v>0.2</v>
      </c>
      <c r="I1079">
        <v>10.6</v>
      </c>
      <c r="J1079">
        <v>2</v>
      </c>
      <c r="K1079">
        <f t="shared" si="504"/>
        <v>3.1416000000000006E-2</v>
      </c>
      <c r="L1079">
        <f>0.000081*(G1079^1.922704*I1079^0.783213+0.000032*G1079^2)</f>
        <v>0.16331129983883585</v>
      </c>
      <c r="O1079">
        <f>L1079*0.61*1.07</f>
        <v>0.10659328540480816</v>
      </c>
      <c r="Q1079">
        <f>O1079*0.531</f>
        <v>5.6601034549953133E-2</v>
      </c>
      <c r="T1079">
        <f>(L1079*0.61*1.07)*(1+0.2)*0.531*3.67</f>
        <v>0.24927095615799358</v>
      </c>
    </row>
    <row r="1080" spans="1:20" hidden="1" x14ac:dyDescent="0.3">
      <c r="A1080" s="26"/>
      <c r="C1080" s="26"/>
      <c r="K1080"/>
    </row>
    <row r="1081" spans="1:20" hidden="1" x14ac:dyDescent="0.3">
      <c r="A1081" s="26">
        <v>53005</v>
      </c>
      <c r="B1081">
        <v>232</v>
      </c>
      <c r="C1081" s="26" t="s">
        <v>211</v>
      </c>
      <c r="D1081">
        <v>12</v>
      </c>
      <c r="E1081" t="s">
        <v>222</v>
      </c>
      <c r="F1081">
        <v>3</v>
      </c>
      <c r="G1081">
        <v>12.4</v>
      </c>
      <c r="H1081">
        <f t="shared" si="503"/>
        <v>0.124</v>
      </c>
      <c r="I1081">
        <v>4.8</v>
      </c>
      <c r="J1081">
        <v>1.6</v>
      </c>
      <c r="K1081">
        <f t="shared" si="504"/>
        <v>1.2076310399999998E-2</v>
      </c>
      <c r="L1081">
        <f>0.000081*(G1081^1.922704*I1081^0.783213+0.000032*G1081^2)</f>
        <v>3.5024601423093916E-2</v>
      </c>
      <c r="O1081">
        <f>L1081*0.61*1.07</f>
        <v>2.2860557348853401E-2</v>
      </c>
      <c r="Q1081">
        <f>O1081*0.531</f>
        <v>1.2138955952241157E-2</v>
      </c>
      <c r="T1081">
        <f>(L1081*0.61*1.07)*(1+0.2)*0.531*3.67</f>
        <v>5.3459962013670051E-2</v>
      </c>
    </row>
    <row r="1082" spans="1:20" hidden="1" x14ac:dyDescent="0.3">
      <c r="A1082" s="26">
        <v>53005</v>
      </c>
      <c r="B1082">
        <v>232</v>
      </c>
      <c r="C1082" s="26" t="s">
        <v>211</v>
      </c>
      <c r="D1082">
        <v>13</v>
      </c>
      <c r="E1082" t="s">
        <v>214</v>
      </c>
      <c r="F1082">
        <v>5</v>
      </c>
      <c r="G1082">
        <v>12</v>
      </c>
      <c r="H1082">
        <f t="shared" si="503"/>
        <v>0.12</v>
      </c>
      <c r="I1082">
        <v>4.4000000000000004</v>
      </c>
      <c r="J1082">
        <v>1</v>
      </c>
      <c r="K1082">
        <f>0.7854*H1082^2</f>
        <v>1.130976E-2</v>
      </c>
      <c r="L1082">
        <f>0.000081*(G1082^1.864042*I1082^0.850892+0.000027*G1082^2)</f>
        <v>2.9351992085880955E-2</v>
      </c>
      <c r="O1082">
        <f>L1082*0.47*0.75</f>
        <v>1.0346577210273038E-2</v>
      </c>
      <c r="Q1082">
        <f>O1082*0.521</f>
        <v>5.3905667265522527E-3</v>
      </c>
      <c r="T1082">
        <f>(L1082*0.47*0.75)*(1+0.2)*0.521*3.67</f>
        <v>2.374005586373612E-2</v>
      </c>
    </row>
    <row r="1083" spans="1:20" hidden="1" x14ac:dyDescent="0.3">
      <c r="A1083" s="26">
        <v>53005</v>
      </c>
      <c r="B1083">
        <v>232</v>
      </c>
      <c r="C1083" s="26" t="s">
        <v>211</v>
      </c>
      <c r="D1083">
        <v>14</v>
      </c>
      <c r="E1083" t="s">
        <v>222</v>
      </c>
      <c r="F1083">
        <v>3</v>
      </c>
      <c r="G1083">
        <v>13.5</v>
      </c>
      <c r="H1083">
        <f t="shared" si="503"/>
        <v>0.13500000000000001</v>
      </c>
      <c r="I1083">
        <v>6</v>
      </c>
      <c r="J1083">
        <v>1</v>
      </c>
      <c r="K1083">
        <f t="shared" si="504"/>
        <v>1.4313915000000002E-2</v>
      </c>
      <c r="L1083">
        <f>0.000081*(G1083^1.922704*I1083^0.783213+0.000032*G1083^2)</f>
        <v>4.9118447215490413E-2</v>
      </c>
      <c r="O1083">
        <f>L1083*0.61*1.07</f>
        <v>3.2059610497550593E-2</v>
      </c>
      <c r="Q1083">
        <f>O1083*0.531</f>
        <v>1.7023653174199366E-2</v>
      </c>
      <c r="T1083">
        <f>(L1083*0.61*1.07)*(1+0.2)*0.531*3.67</f>
        <v>7.4972168579173992E-2</v>
      </c>
    </row>
    <row r="1084" spans="1:20" hidden="1" x14ac:dyDescent="0.3">
      <c r="A1084" s="26">
        <v>53005</v>
      </c>
      <c r="B1084">
        <v>232</v>
      </c>
      <c r="C1084" s="26" t="s">
        <v>211</v>
      </c>
      <c r="D1084">
        <v>15</v>
      </c>
      <c r="E1084" t="s">
        <v>212</v>
      </c>
      <c r="F1084">
        <v>1</v>
      </c>
      <c r="G1084">
        <v>34</v>
      </c>
      <c r="H1084">
        <f t="shared" si="503"/>
        <v>0.34</v>
      </c>
      <c r="I1084">
        <v>11.4</v>
      </c>
      <c r="J1084">
        <v>5.6</v>
      </c>
      <c r="K1084">
        <f t="shared" si="504"/>
        <v>9.079224000000001E-2</v>
      </c>
      <c r="L1084">
        <f>0.000062*(G1084^1.947206*I1084^0.894551+0.000039*G1084^2)</f>
        <v>0.52475215487946258</v>
      </c>
      <c r="O1084">
        <f>L1084*0.47*0.75</f>
        <v>0.18497513459501053</v>
      </c>
      <c r="Q1084">
        <f>O1084*0.52</f>
        <v>9.6187069989405474E-2</v>
      </c>
      <c r="T1084">
        <f>(L1084*0.47*0.75)*(1+2)*0.52*3.67</f>
        <v>1.0590196405833541</v>
      </c>
    </row>
    <row r="1085" spans="1:20" hidden="1" x14ac:dyDescent="0.3">
      <c r="A1085" s="26">
        <v>53005</v>
      </c>
      <c r="B1085">
        <v>232</v>
      </c>
      <c r="C1085" s="26" t="s">
        <v>211</v>
      </c>
      <c r="D1085">
        <v>16</v>
      </c>
      <c r="E1085" t="s">
        <v>222</v>
      </c>
      <c r="F1085">
        <v>5</v>
      </c>
      <c r="G1085">
        <v>10</v>
      </c>
      <c r="H1085">
        <f t="shared" si="503"/>
        <v>0.1</v>
      </c>
      <c r="I1085">
        <v>5.8</v>
      </c>
      <c r="J1085">
        <v>1.6</v>
      </c>
      <c r="K1085">
        <f t="shared" si="504"/>
        <v>7.8540000000000016E-3</v>
      </c>
      <c r="L1085">
        <f t="shared" ref="L1085:L1091" si="529">0.000081*(G1085^1.922704*I1085^0.783213+0.000032*G1085^2)</f>
        <v>2.6860861580266369E-2</v>
      </c>
      <c r="O1085">
        <f t="shared" ref="O1085:O1091" si="530">L1085*0.61*1.07</f>
        <v>1.7532084353439861E-2</v>
      </c>
      <c r="Q1085">
        <f t="shared" ref="Q1085:Q1091" si="531">O1085*0.531</f>
        <v>9.3095367916765665E-3</v>
      </c>
      <c r="T1085">
        <f t="shared" ref="T1085:T1091" si="532">(L1085*0.61*1.07)*(1+0.2)*0.531*3.67</f>
        <v>4.0999200030543595E-2</v>
      </c>
    </row>
    <row r="1086" spans="1:20" hidden="1" x14ac:dyDescent="0.3">
      <c r="A1086" s="26">
        <v>53005</v>
      </c>
      <c r="B1086">
        <v>232</v>
      </c>
      <c r="C1086" s="26" t="s">
        <v>211</v>
      </c>
      <c r="D1086">
        <v>17</v>
      </c>
      <c r="E1086" t="s">
        <v>222</v>
      </c>
      <c r="F1086">
        <v>3</v>
      </c>
      <c r="G1086">
        <v>10</v>
      </c>
      <c r="H1086">
        <f t="shared" si="503"/>
        <v>0.1</v>
      </c>
      <c r="I1086">
        <v>3.4</v>
      </c>
      <c r="J1086">
        <v>1.4</v>
      </c>
      <c r="K1086">
        <f t="shared" si="504"/>
        <v>7.8540000000000016E-3</v>
      </c>
      <c r="L1086">
        <f t="shared" si="529"/>
        <v>1.7678954716029288E-2</v>
      </c>
      <c r="O1086">
        <f t="shared" si="530"/>
        <v>1.1539053743152316E-2</v>
      </c>
      <c r="Q1086">
        <f t="shared" si="531"/>
        <v>6.1272375376138803E-3</v>
      </c>
      <c r="T1086">
        <f t="shared" si="532"/>
        <v>2.6984354115651529E-2</v>
      </c>
    </row>
    <row r="1087" spans="1:20" hidden="1" x14ac:dyDescent="0.3">
      <c r="A1087" s="26">
        <v>53005</v>
      </c>
      <c r="B1087">
        <v>232</v>
      </c>
      <c r="C1087" s="26" t="s">
        <v>211</v>
      </c>
      <c r="D1087">
        <v>18</v>
      </c>
      <c r="E1087" t="s">
        <v>222</v>
      </c>
      <c r="F1087">
        <v>5</v>
      </c>
      <c r="G1087">
        <v>11.6</v>
      </c>
      <c r="H1087">
        <f t="shared" si="503"/>
        <v>0.11599999999999999</v>
      </c>
      <c r="I1087">
        <v>6.2</v>
      </c>
      <c r="J1087">
        <v>1.6</v>
      </c>
      <c r="K1087">
        <f t="shared" si="504"/>
        <v>1.0568342399999998E-2</v>
      </c>
      <c r="L1087">
        <f t="shared" si="529"/>
        <v>3.7647673927903892E-2</v>
      </c>
      <c r="O1087">
        <f t="shared" si="530"/>
        <v>2.4572636772742872E-2</v>
      </c>
      <c r="Q1087">
        <f t="shared" si="531"/>
        <v>1.3048070126326465E-2</v>
      </c>
      <c r="T1087">
        <f t="shared" si="532"/>
        <v>5.7463700836341752E-2</v>
      </c>
    </row>
    <row r="1088" spans="1:20" hidden="1" x14ac:dyDescent="0.3">
      <c r="A1088" s="26">
        <v>53005</v>
      </c>
      <c r="B1088">
        <v>232</v>
      </c>
      <c r="C1088" s="26" t="s">
        <v>211</v>
      </c>
      <c r="D1088">
        <v>19</v>
      </c>
      <c r="E1088" t="s">
        <v>222</v>
      </c>
      <c r="F1088">
        <v>4</v>
      </c>
      <c r="G1088">
        <v>12</v>
      </c>
      <c r="H1088">
        <f t="shared" si="503"/>
        <v>0.12</v>
      </c>
      <c r="I1088">
        <v>6.8</v>
      </c>
      <c r="J1088">
        <v>1.6</v>
      </c>
      <c r="K1088">
        <f t="shared" si="504"/>
        <v>1.130976E-2</v>
      </c>
      <c r="L1088">
        <f t="shared" si="529"/>
        <v>4.3198301661939643E-2</v>
      </c>
      <c r="O1088">
        <f t="shared" si="530"/>
        <v>2.8195531494748006E-2</v>
      </c>
      <c r="Q1088">
        <f t="shared" si="531"/>
        <v>1.4971827223711192E-2</v>
      </c>
      <c r="T1088">
        <f t="shared" si="532"/>
        <v>6.5935927093224087E-2</v>
      </c>
    </row>
    <row r="1089" spans="1:20" hidden="1" x14ac:dyDescent="0.3">
      <c r="A1089" s="26">
        <v>53005</v>
      </c>
      <c r="B1089">
        <v>232</v>
      </c>
      <c r="C1089" s="26" t="s">
        <v>211</v>
      </c>
      <c r="D1089">
        <v>20</v>
      </c>
      <c r="E1089" t="s">
        <v>222</v>
      </c>
      <c r="F1089">
        <v>3</v>
      </c>
      <c r="G1089">
        <v>7.5</v>
      </c>
      <c r="H1089">
        <f t="shared" si="503"/>
        <v>7.4999999999999997E-2</v>
      </c>
      <c r="I1089">
        <v>1.8</v>
      </c>
      <c r="J1089">
        <v>0.8</v>
      </c>
      <c r="K1089">
        <f t="shared" si="504"/>
        <v>4.4178749999999999E-3</v>
      </c>
      <c r="L1089">
        <f t="shared" si="529"/>
        <v>6.1789090499601747E-3</v>
      </c>
      <c r="O1089">
        <f t="shared" si="530"/>
        <v>4.0329739369090057E-3</v>
      </c>
      <c r="Q1089">
        <f t="shared" si="531"/>
        <v>2.1415091604986823E-3</v>
      </c>
      <c r="T1089">
        <f t="shared" si="532"/>
        <v>9.4312063428361962E-3</v>
      </c>
    </row>
    <row r="1090" spans="1:20" hidden="1" x14ac:dyDescent="0.3">
      <c r="A1090" s="26">
        <v>53005</v>
      </c>
      <c r="B1090">
        <v>232</v>
      </c>
      <c r="C1090" s="26" t="s">
        <v>211</v>
      </c>
      <c r="D1090">
        <v>21</v>
      </c>
      <c r="E1090" t="s">
        <v>222</v>
      </c>
      <c r="F1090">
        <v>7</v>
      </c>
      <c r="G1090">
        <v>9</v>
      </c>
      <c r="H1090">
        <f t="shared" ref="H1090:H1153" si="533">G1090/100</f>
        <v>0.09</v>
      </c>
      <c r="I1090">
        <v>4</v>
      </c>
      <c r="J1090">
        <v>0</v>
      </c>
      <c r="K1090">
        <f t="shared" ref="K1090:K1153" si="534">0.7854*H1090^2</f>
        <v>6.3617399999999994E-3</v>
      </c>
      <c r="L1090">
        <f t="shared" si="529"/>
        <v>1.6396746474734342E-2</v>
      </c>
      <c r="O1090">
        <f t="shared" si="530"/>
        <v>1.0702156424059105E-2</v>
      </c>
      <c r="Q1090">
        <f t="shared" si="531"/>
        <v>5.6828450611753848E-3</v>
      </c>
      <c r="T1090">
        <f t="shared" si="532"/>
        <v>2.502724964941639E-2</v>
      </c>
    </row>
    <row r="1091" spans="1:20" hidden="1" x14ac:dyDescent="0.3">
      <c r="A1091" s="26">
        <v>53005</v>
      </c>
      <c r="B1091">
        <v>232</v>
      </c>
      <c r="C1091" s="26" t="s">
        <v>211</v>
      </c>
      <c r="D1091">
        <v>22</v>
      </c>
      <c r="E1091" t="s">
        <v>222</v>
      </c>
      <c r="F1091">
        <v>3</v>
      </c>
      <c r="G1091">
        <v>10.5</v>
      </c>
      <c r="H1091">
        <f t="shared" si="533"/>
        <v>0.105</v>
      </c>
      <c r="I1091">
        <v>3.8</v>
      </c>
      <c r="J1091">
        <v>1.4</v>
      </c>
      <c r="K1091">
        <f t="shared" si="534"/>
        <v>8.659034999999999E-3</v>
      </c>
      <c r="L1091">
        <f t="shared" si="529"/>
        <v>2.1185058974036726E-2</v>
      </c>
      <c r="O1091">
        <f t="shared" si="530"/>
        <v>1.3827487992353771E-2</v>
      </c>
      <c r="Q1091">
        <f t="shared" si="531"/>
        <v>7.3423961239398533E-3</v>
      </c>
      <c r="T1091">
        <f t="shared" si="532"/>
        <v>3.2335912529831111E-2</v>
      </c>
    </row>
    <row r="1092" spans="1:20" hidden="1" x14ac:dyDescent="0.3">
      <c r="A1092" s="26">
        <v>53005</v>
      </c>
      <c r="B1092">
        <v>232</v>
      </c>
      <c r="C1092" s="26" t="s">
        <v>211</v>
      </c>
      <c r="D1092">
        <v>23</v>
      </c>
      <c r="E1092" t="s">
        <v>212</v>
      </c>
      <c r="F1092">
        <v>1</v>
      </c>
      <c r="G1092">
        <v>33</v>
      </c>
      <c r="H1092">
        <f t="shared" si="533"/>
        <v>0.33</v>
      </c>
      <c r="I1092">
        <v>14.6</v>
      </c>
      <c r="J1092">
        <v>7.4</v>
      </c>
      <c r="K1092">
        <f t="shared" si="534"/>
        <v>8.5530060000000005E-2</v>
      </c>
      <c r="L1092">
        <f>0.000062*(G1092^1.947206*I1092^0.894551+0.000039*G1092^2)</f>
        <v>0.61776885148982674</v>
      </c>
      <c r="O1092">
        <f>L1092*0.47*0.75</f>
        <v>0.21776352015016393</v>
      </c>
      <c r="Q1092">
        <f>O1092*0.52</f>
        <v>0.11323703047808524</v>
      </c>
      <c r="T1092">
        <f>(L1092*0.47*0.75)*(1+2)*0.52*3.67</f>
        <v>1.2467397055637184</v>
      </c>
    </row>
    <row r="1093" spans="1:20" hidden="1" x14ac:dyDescent="0.3">
      <c r="A1093" s="26">
        <v>53005</v>
      </c>
      <c r="B1093">
        <v>232</v>
      </c>
      <c r="C1093" s="26" t="s">
        <v>211</v>
      </c>
      <c r="D1093">
        <v>24</v>
      </c>
      <c r="E1093" t="s">
        <v>222</v>
      </c>
      <c r="F1093">
        <v>7</v>
      </c>
      <c r="G1093">
        <v>7.5</v>
      </c>
      <c r="H1093">
        <f t="shared" si="533"/>
        <v>7.4999999999999997E-2</v>
      </c>
      <c r="I1093">
        <v>2.4</v>
      </c>
      <c r="J1093">
        <v>0</v>
      </c>
      <c r="K1093">
        <f t="shared" si="534"/>
        <v>4.4178749999999999E-3</v>
      </c>
      <c r="L1093">
        <f t="shared" ref="L1093:L1095" si="535">0.000081*(G1093^1.922704*I1093^0.783213+0.000032*G1093^2)</f>
        <v>7.7403995328645149E-3</v>
      </c>
      <c r="O1093">
        <f>L1093*0.61*1.07</f>
        <v>5.0521587751006687E-3</v>
      </c>
      <c r="Q1093">
        <f t="shared" ref="Q1093:Q1095" si="536">O1093*0.531</f>
        <v>2.6826963095784554E-3</v>
      </c>
      <c r="T1093">
        <f>(L1093*0.61*1.07)*(1+0.2)*0.531*3.67</f>
        <v>1.1814594547383515E-2</v>
      </c>
    </row>
    <row r="1094" spans="1:20" hidden="1" x14ac:dyDescent="0.3">
      <c r="A1094" s="26">
        <v>53005</v>
      </c>
      <c r="B1094">
        <v>232</v>
      </c>
      <c r="C1094" s="26" t="s">
        <v>211</v>
      </c>
      <c r="D1094">
        <v>25</v>
      </c>
      <c r="E1094" t="s">
        <v>222</v>
      </c>
      <c r="F1094">
        <v>5</v>
      </c>
      <c r="G1094">
        <v>11.8</v>
      </c>
      <c r="H1094">
        <f t="shared" si="533"/>
        <v>0.11800000000000001</v>
      </c>
      <c r="I1094">
        <v>5</v>
      </c>
      <c r="J1094">
        <v>1.6</v>
      </c>
      <c r="K1094">
        <f t="shared" si="534"/>
        <v>1.0935909600000002E-2</v>
      </c>
      <c r="L1094">
        <f t="shared" si="535"/>
        <v>3.2873353047344116E-2</v>
      </c>
      <c r="O1094">
        <f>L1094*0.61*1.07</f>
        <v>2.1456437534001505E-2</v>
      </c>
      <c r="Q1094">
        <f t="shared" si="536"/>
        <v>1.13933683305548E-2</v>
      </c>
      <c r="T1094">
        <f>(L1094*0.61*1.07)*(1+0.2)*0.531*3.67</f>
        <v>5.0176394127763334E-2</v>
      </c>
    </row>
    <row r="1095" spans="1:20" hidden="1" x14ac:dyDescent="0.3">
      <c r="A1095" s="26">
        <v>53005</v>
      </c>
      <c r="B1095">
        <v>232</v>
      </c>
      <c r="C1095" s="26" t="s">
        <v>211</v>
      </c>
      <c r="D1095">
        <v>26</v>
      </c>
      <c r="E1095" t="s">
        <v>222</v>
      </c>
      <c r="F1095">
        <v>3</v>
      </c>
      <c r="G1095">
        <v>11</v>
      </c>
      <c r="H1095">
        <f t="shared" si="533"/>
        <v>0.11</v>
      </c>
      <c r="I1095">
        <v>4.5999999999999996</v>
      </c>
      <c r="J1095">
        <v>1.2</v>
      </c>
      <c r="K1095">
        <f t="shared" si="534"/>
        <v>9.503339999999999E-3</v>
      </c>
      <c r="L1095">
        <f t="shared" si="535"/>
        <v>2.6906704682522029E-2</v>
      </c>
      <c r="O1095">
        <f>L1095*0.61*1.07</f>
        <v>1.7562006146282127E-2</v>
      </c>
      <c r="Q1095">
        <f t="shared" si="536"/>
        <v>9.3254252636758104E-3</v>
      </c>
      <c r="T1095">
        <f>(L1095*0.61*1.07)*(1+0.2)*0.531*3.67</f>
        <v>4.1069172861228263E-2</v>
      </c>
    </row>
    <row r="1096" spans="1:20" hidden="1" x14ac:dyDescent="0.3">
      <c r="A1096" s="26">
        <v>53005</v>
      </c>
      <c r="B1096">
        <v>232</v>
      </c>
      <c r="C1096" s="26" t="s">
        <v>211</v>
      </c>
      <c r="D1096">
        <v>27</v>
      </c>
      <c r="E1096" t="s">
        <v>213</v>
      </c>
      <c r="F1096">
        <v>3</v>
      </c>
      <c r="G1096">
        <v>8.5</v>
      </c>
      <c r="H1096">
        <f t="shared" si="533"/>
        <v>8.5000000000000006E-2</v>
      </c>
      <c r="I1096">
        <v>2.6</v>
      </c>
      <c r="J1096">
        <v>1</v>
      </c>
      <c r="K1096">
        <f t="shared" si="534"/>
        <v>5.6745150000000006E-3</v>
      </c>
      <c r="L1096">
        <f t="shared" ref="L1096:L1097" si="537">0.000084*(G1096^1.894314*I1096^0.808223+0.000031*G1096^2)</f>
        <v>1.0478264837683635E-2</v>
      </c>
      <c r="O1096">
        <f>L1096*0.66*1.07</f>
        <v>7.3997506283721842E-3</v>
      </c>
      <c r="Q1096">
        <f t="shared" ref="Q1096:Q1097" si="538">O1096*0.531</f>
        <v>3.9292675836656299E-3</v>
      </c>
      <c r="T1096">
        <f>(L1096*0.66*1.07)*(1+0.2)*0.531*3.67</f>
        <v>1.7304494438463436E-2</v>
      </c>
    </row>
    <row r="1097" spans="1:20" hidden="1" x14ac:dyDescent="0.3">
      <c r="A1097" s="26">
        <v>53005</v>
      </c>
      <c r="B1097">
        <v>232</v>
      </c>
      <c r="C1097" s="26" t="s">
        <v>211</v>
      </c>
      <c r="D1097">
        <v>28</v>
      </c>
      <c r="E1097" t="s">
        <v>213</v>
      </c>
      <c r="F1097">
        <v>5</v>
      </c>
      <c r="G1097">
        <v>9</v>
      </c>
      <c r="H1097">
        <f t="shared" si="533"/>
        <v>0.09</v>
      </c>
      <c r="I1097">
        <v>3.6</v>
      </c>
      <c r="J1097">
        <v>1.2</v>
      </c>
      <c r="K1097">
        <f t="shared" si="534"/>
        <v>6.3617399999999994E-3</v>
      </c>
      <c r="L1097">
        <f t="shared" si="537"/>
        <v>1.5189264261455896E-2</v>
      </c>
      <c r="O1097">
        <f>L1097*0.66*1.07</f>
        <v>1.0726658421440154E-2</v>
      </c>
      <c r="Q1097">
        <f t="shared" si="538"/>
        <v>5.6958556217847215E-3</v>
      </c>
      <c r="T1097">
        <f>(L1097*0.66*1.07)*(1+0.2)*0.531*3.67</f>
        <v>2.5084548158339916E-2</v>
      </c>
    </row>
    <row r="1098" spans="1:20" hidden="1" x14ac:dyDescent="0.3">
      <c r="A1098" s="26">
        <v>53005</v>
      </c>
      <c r="B1098">
        <v>232</v>
      </c>
      <c r="C1098" s="26" t="s">
        <v>211</v>
      </c>
      <c r="D1098">
        <v>29</v>
      </c>
      <c r="E1098" t="s">
        <v>212</v>
      </c>
      <c r="F1098">
        <v>5</v>
      </c>
      <c r="G1098">
        <v>32</v>
      </c>
      <c r="H1098">
        <f t="shared" si="533"/>
        <v>0.32</v>
      </c>
      <c r="I1098">
        <v>14</v>
      </c>
      <c r="J1098">
        <v>8</v>
      </c>
      <c r="K1098">
        <f t="shared" si="534"/>
        <v>8.0424960000000004E-2</v>
      </c>
      <c r="L1098">
        <f>0.000062*(G1098^1.947206*I1098^0.894551+0.000039*G1098^2)</f>
        <v>0.56040326575485244</v>
      </c>
      <c r="O1098">
        <f>L1098*0.47*0.75</f>
        <v>0.19754215117858548</v>
      </c>
      <c r="Q1098">
        <f>O1098*0.52</f>
        <v>0.10272191861286445</v>
      </c>
      <c r="T1098">
        <f>(L1098*0.47*0.75)*(1+2)*0.52*3.67</f>
        <v>1.1309683239276376</v>
      </c>
    </row>
    <row r="1099" spans="1:20" hidden="1" x14ac:dyDescent="0.3">
      <c r="A1099" s="26">
        <v>53005</v>
      </c>
      <c r="B1099">
        <v>232</v>
      </c>
      <c r="C1099" s="26" t="s">
        <v>211</v>
      </c>
      <c r="D1099">
        <v>30</v>
      </c>
      <c r="E1099" t="s">
        <v>222</v>
      </c>
      <c r="F1099">
        <v>3</v>
      </c>
      <c r="G1099">
        <v>11.5</v>
      </c>
      <c r="H1099">
        <f t="shared" si="533"/>
        <v>0.115</v>
      </c>
      <c r="I1099">
        <v>5.6</v>
      </c>
      <c r="J1099">
        <v>1.2</v>
      </c>
      <c r="K1099">
        <f t="shared" si="534"/>
        <v>1.0386915E-2</v>
      </c>
      <c r="L1099">
        <f t="shared" ref="L1099:L1101" si="539">0.000081*(G1099^1.922704*I1099^0.783213+0.000032*G1099^2)</f>
        <v>3.4189121603361676E-2</v>
      </c>
      <c r="O1099">
        <f>L1099*0.61*1.07</f>
        <v>2.2315239670514166E-2</v>
      </c>
      <c r="Q1099">
        <f t="shared" ref="Q1099:Q1101" si="540">O1099*0.531</f>
        <v>1.1849392265043023E-2</v>
      </c>
      <c r="T1099">
        <f>(L1099*0.61*1.07)*(1+0.2)*0.531*3.67</f>
        <v>5.2184723535249465E-2</v>
      </c>
    </row>
    <row r="1100" spans="1:20" hidden="1" x14ac:dyDescent="0.3">
      <c r="A1100" s="26">
        <v>53005</v>
      </c>
      <c r="B1100">
        <v>232</v>
      </c>
      <c r="C1100" s="26" t="s">
        <v>211</v>
      </c>
      <c r="D1100">
        <v>31</v>
      </c>
      <c r="E1100" t="s">
        <v>222</v>
      </c>
      <c r="F1100">
        <v>5</v>
      </c>
      <c r="G1100">
        <v>12</v>
      </c>
      <c r="H1100">
        <f t="shared" si="533"/>
        <v>0.12</v>
      </c>
      <c r="I1100">
        <v>4.8</v>
      </c>
      <c r="J1100">
        <v>1.6</v>
      </c>
      <c r="K1100">
        <f t="shared" si="534"/>
        <v>1.130976E-2</v>
      </c>
      <c r="L1100">
        <f t="shared" si="539"/>
        <v>3.2884636074139446E-2</v>
      </c>
      <c r="O1100">
        <f>L1100*0.61*1.07</f>
        <v>2.146380196559082E-2</v>
      </c>
      <c r="Q1100">
        <f t="shared" si="540"/>
        <v>1.1397278843728726E-2</v>
      </c>
      <c r="T1100">
        <f>(L1100*0.61*1.07)*(1+0.2)*0.531*3.67</f>
        <v>5.0193616027781301E-2</v>
      </c>
    </row>
    <row r="1101" spans="1:20" hidden="1" x14ac:dyDescent="0.3">
      <c r="A1101" s="26">
        <v>53005</v>
      </c>
      <c r="B1101">
        <v>232</v>
      </c>
      <c r="C1101" s="26" t="s">
        <v>211</v>
      </c>
      <c r="D1101">
        <v>32</v>
      </c>
      <c r="E1101" t="s">
        <v>222</v>
      </c>
      <c r="F1101">
        <v>3</v>
      </c>
      <c r="G1101">
        <v>10</v>
      </c>
      <c r="H1101">
        <f t="shared" si="533"/>
        <v>0.1</v>
      </c>
      <c r="I1101">
        <v>3</v>
      </c>
      <c r="J1101">
        <v>1</v>
      </c>
      <c r="K1101">
        <f t="shared" si="534"/>
        <v>7.8540000000000016E-3</v>
      </c>
      <c r="L1101">
        <f t="shared" si="539"/>
        <v>1.6028157871321034E-2</v>
      </c>
      <c r="O1101">
        <f>L1101*0.61*1.07</f>
        <v>1.0461578642611239E-2</v>
      </c>
      <c r="Q1101">
        <f t="shared" si="540"/>
        <v>5.5550982592265687E-3</v>
      </c>
      <c r="T1101">
        <f>(L1101*0.61*1.07)*(1+0.2)*0.531*3.67</f>
        <v>2.4464652733633803E-2</v>
      </c>
    </row>
    <row r="1102" spans="1:20" hidden="1" x14ac:dyDescent="0.3">
      <c r="A1102" s="26">
        <v>53005</v>
      </c>
      <c r="B1102">
        <v>232</v>
      </c>
      <c r="C1102" s="26" t="s">
        <v>211</v>
      </c>
      <c r="D1102">
        <v>33</v>
      </c>
      <c r="E1102" t="s">
        <v>212</v>
      </c>
      <c r="F1102">
        <v>1</v>
      </c>
      <c r="G1102">
        <v>20</v>
      </c>
      <c r="H1102">
        <f t="shared" si="533"/>
        <v>0.2</v>
      </c>
      <c r="I1102">
        <v>14.6</v>
      </c>
      <c r="J1102">
        <v>8</v>
      </c>
      <c r="K1102">
        <f t="shared" si="534"/>
        <v>3.1416000000000006E-2</v>
      </c>
      <c r="L1102">
        <f t="shared" ref="L1102:L1104" si="541">0.000062*(G1102^1.947206*I1102^0.894551+0.000039*G1102^2)</f>
        <v>0.23299141427657169</v>
      </c>
      <c r="O1102">
        <f>L1102*0.47*0.75</f>
        <v>8.2129473532491518E-2</v>
      </c>
      <c r="Q1102">
        <f t="shared" ref="Q1102:Q1104" si="542">O1102*0.52</f>
        <v>4.270732623689559E-2</v>
      </c>
      <c r="T1102">
        <f>(L1102*0.47*0.75)*(1+2)*0.52*3.67</f>
        <v>0.47020766186822049</v>
      </c>
    </row>
    <row r="1103" spans="1:20" hidden="1" x14ac:dyDescent="0.3">
      <c r="A1103" s="26">
        <v>53005</v>
      </c>
      <c r="B1103">
        <v>232</v>
      </c>
      <c r="C1103" s="26" t="s">
        <v>211</v>
      </c>
      <c r="D1103">
        <v>34</v>
      </c>
      <c r="E1103" t="s">
        <v>212</v>
      </c>
      <c r="F1103">
        <v>5</v>
      </c>
      <c r="G1103">
        <v>32</v>
      </c>
      <c r="H1103">
        <f t="shared" si="533"/>
        <v>0.32</v>
      </c>
      <c r="I1103">
        <v>13.8</v>
      </c>
      <c r="J1103">
        <v>9</v>
      </c>
      <c r="K1103">
        <f t="shared" si="534"/>
        <v>8.0424960000000004E-2</v>
      </c>
      <c r="L1103">
        <f t="shared" si="541"/>
        <v>0.55323631321705735</v>
      </c>
      <c r="O1103">
        <f>L1103*0.47*0.75</f>
        <v>0.19501580040901273</v>
      </c>
      <c r="Q1103">
        <f t="shared" si="542"/>
        <v>0.10140821621268663</v>
      </c>
      <c r="T1103">
        <f>(L1103*0.47*0.75)*(1+2)*0.52*3.67</f>
        <v>1.1165044605016794</v>
      </c>
    </row>
    <row r="1104" spans="1:20" hidden="1" x14ac:dyDescent="0.3">
      <c r="A1104" s="26">
        <v>53005</v>
      </c>
      <c r="B1104">
        <v>232</v>
      </c>
      <c r="C1104" s="26" t="s">
        <v>211</v>
      </c>
      <c r="D1104">
        <v>35</v>
      </c>
      <c r="E1104" t="s">
        <v>212</v>
      </c>
      <c r="F1104">
        <v>4</v>
      </c>
      <c r="G1104">
        <v>18</v>
      </c>
      <c r="H1104">
        <f t="shared" si="533"/>
        <v>0.18</v>
      </c>
      <c r="I1104">
        <v>12</v>
      </c>
      <c r="J1104">
        <v>9</v>
      </c>
      <c r="K1104">
        <f t="shared" si="534"/>
        <v>2.5446959999999998E-2</v>
      </c>
      <c r="L1104">
        <f t="shared" si="541"/>
        <v>0.15923944034560786</v>
      </c>
      <c r="O1104">
        <f>L1104*0.47*0.75</f>
        <v>5.6131902721826762E-2</v>
      </c>
      <c r="Q1104">
        <f t="shared" si="542"/>
        <v>2.9188589415349919E-2</v>
      </c>
      <c r="T1104">
        <f>(L1104*0.47*0.75)*(1+2)*0.52*3.67</f>
        <v>0.32136636946300251</v>
      </c>
    </row>
    <row r="1105" spans="1:24" hidden="1" x14ac:dyDescent="0.3">
      <c r="A1105" s="26">
        <v>53005</v>
      </c>
      <c r="B1105">
        <v>232</v>
      </c>
      <c r="C1105" s="26" t="s">
        <v>211</v>
      </c>
      <c r="D1105">
        <v>36</v>
      </c>
      <c r="E1105" t="s">
        <v>213</v>
      </c>
      <c r="F1105">
        <v>3</v>
      </c>
      <c r="G1105">
        <v>17</v>
      </c>
      <c r="H1105">
        <f t="shared" si="533"/>
        <v>0.17</v>
      </c>
      <c r="I1105">
        <v>5.6</v>
      </c>
      <c r="J1105">
        <v>1</v>
      </c>
      <c r="K1105">
        <f t="shared" si="534"/>
        <v>2.2698060000000003E-2</v>
      </c>
      <c r="L1105">
        <f>0.000084*(G1105^1.894314*I1105^0.808223+0.000031*G1105^2)</f>
        <v>7.2417443478082849E-2</v>
      </c>
      <c r="O1105">
        <f>L1105*0.66*1.07</f>
        <v>5.1141198584222114E-2</v>
      </c>
      <c r="Q1105">
        <f>O1105*0.531</f>
        <v>2.7155976448221944E-2</v>
      </c>
      <c r="T1105">
        <f>(L1105*0.66*1.07)*(1+0.2)*0.531*3.67</f>
        <v>0.11959492027796942</v>
      </c>
    </row>
    <row r="1106" spans="1:24" hidden="1" x14ac:dyDescent="0.3">
      <c r="A1106" s="26">
        <v>53005</v>
      </c>
      <c r="B1106">
        <v>232</v>
      </c>
      <c r="C1106" s="26" t="s">
        <v>211</v>
      </c>
      <c r="D1106">
        <v>37</v>
      </c>
      <c r="E1106" t="s">
        <v>222</v>
      </c>
      <c r="F1106">
        <v>3</v>
      </c>
      <c r="G1106">
        <v>8</v>
      </c>
      <c r="H1106">
        <f t="shared" si="533"/>
        <v>0.08</v>
      </c>
      <c r="I1106">
        <v>2.6</v>
      </c>
      <c r="J1106">
        <v>0.6</v>
      </c>
      <c r="K1106">
        <f t="shared" si="534"/>
        <v>5.0265600000000002E-3</v>
      </c>
      <c r="L1106">
        <f t="shared" ref="L1106:L1107" si="543">0.000081*(G1106^1.922704*I1106^0.783213+0.000032*G1106^2)</f>
        <v>9.3299645131261887E-3</v>
      </c>
      <c r="O1106">
        <f>L1106*0.61*1.07</f>
        <v>6.089667837717464E-3</v>
      </c>
      <c r="Q1106">
        <f t="shared" ref="Q1106:Q1107" si="544">O1106*0.531</f>
        <v>3.2336136218279734E-3</v>
      </c>
      <c r="T1106">
        <f>(L1106*0.61*1.07)*(1+0.2)*0.531*3.67</f>
        <v>1.4240834390530394E-2</v>
      </c>
    </row>
    <row r="1107" spans="1:24" hidden="1" x14ac:dyDescent="0.3">
      <c r="A1107" s="26">
        <v>53005</v>
      </c>
      <c r="B1107">
        <v>232</v>
      </c>
      <c r="C1107" s="26" t="s">
        <v>211</v>
      </c>
      <c r="D1107">
        <v>38</v>
      </c>
      <c r="E1107" t="s">
        <v>222</v>
      </c>
      <c r="F1107">
        <v>5</v>
      </c>
      <c r="G1107">
        <v>18</v>
      </c>
      <c r="H1107">
        <f t="shared" si="533"/>
        <v>0.18</v>
      </c>
      <c r="I1107">
        <v>5.8</v>
      </c>
      <c r="J1107">
        <v>1</v>
      </c>
      <c r="K1107">
        <f t="shared" si="534"/>
        <v>2.5446959999999998E-2</v>
      </c>
      <c r="L1107">
        <f t="shared" si="543"/>
        <v>8.3163661164839864E-2</v>
      </c>
      <c r="O1107">
        <f>L1107*0.61*1.07</f>
        <v>5.428092164229098E-2</v>
      </c>
      <c r="Q1107">
        <f t="shared" si="544"/>
        <v>2.8823169392056511E-2</v>
      </c>
      <c r="T1107">
        <f>(L1107*0.61*1.07)*(1+0.2)*0.531*3.67</f>
        <v>0.12693723800261689</v>
      </c>
    </row>
    <row r="1108" spans="1:24" hidden="1" x14ac:dyDescent="0.3">
      <c r="A1108" s="26">
        <v>53005</v>
      </c>
      <c r="B1108">
        <v>232</v>
      </c>
      <c r="C1108" s="26" t="s">
        <v>211</v>
      </c>
      <c r="D1108">
        <v>39</v>
      </c>
      <c r="E1108" t="s">
        <v>212</v>
      </c>
      <c r="F1108">
        <v>2</v>
      </c>
      <c r="G1108">
        <v>18.5</v>
      </c>
      <c r="H1108">
        <f t="shared" si="533"/>
        <v>0.185</v>
      </c>
      <c r="I1108">
        <v>11.4</v>
      </c>
      <c r="J1108">
        <v>6.8</v>
      </c>
      <c r="K1108">
        <f t="shared" si="534"/>
        <v>2.6880314999999998E-2</v>
      </c>
      <c r="L1108">
        <f>0.000062*(G1108^1.947206*I1108^0.894551+0.000039*G1108^2)</f>
        <v>0.16043296651185651</v>
      </c>
      <c r="O1108">
        <f>L1108*0.47*0.75</f>
        <v>5.6552620695429413E-2</v>
      </c>
      <c r="Q1108">
        <f>O1108*0.52</f>
        <v>2.9407362761623295E-2</v>
      </c>
      <c r="T1108">
        <f>(L1108*0.47*0.75)*(1+2)*0.52*3.67</f>
        <v>0.32377506400547251</v>
      </c>
    </row>
    <row r="1109" spans="1:24" hidden="1" x14ac:dyDescent="0.3">
      <c r="A1109" s="26">
        <v>53005</v>
      </c>
      <c r="B1109">
        <v>232</v>
      </c>
      <c r="C1109" s="26" t="s">
        <v>211</v>
      </c>
      <c r="D1109">
        <v>40</v>
      </c>
      <c r="E1109" t="s">
        <v>222</v>
      </c>
      <c r="F1109">
        <v>5</v>
      </c>
      <c r="G1109">
        <v>7.5</v>
      </c>
      <c r="H1109">
        <f t="shared" si="533"/>
        <v>7.4999999999999997E-2</v>
      </c>
      <c r="I1109">
        <v>2.6</v>
      </c>
      <c r="J1109">
        <v>1.4</v>
      </c>
      <c r="K1109">
        <f t="shared" si="534"/>
        <v>4.4178749999999999E-3</v>
      </c>
      <c r="L1109">
        <f t="shared" ref="L1109:L1111" si="545">0.000081*(G1109^1.922704*I1109^0.783213+0.000032*G1109^2)</f>
        <v>8.2411726864054409E-3</v>
      </c>
      <c r="O1109">
        <f>L1109*0.61*1.07</f>
        <v>5.3790134124168309E-3</v>
      </c>
      <c r="Q1109">
        <f t="shared" ref="Q1109:Q1111" si="546">O1109*0.531</f>
        <v>2.8562561219933375E-3</v>
      </c>
      <c r="T1109">
        <f>(L1109*0.61*1.07)*(1+0.2)*0.531*3.67</f>
        <v>1.2578951961258657E-2</v>
      </c>
    </row>
    <row r="1110" spans="1:24" hidden="1" x14ac:dyDescent="0.3">
      <c r="A1110" s="26">
        <v>53005</v>
      </c>
      <c r="B1110">
        <v>232</v>
      </c>
      <c r="C1110" s="26" t="s">
        <v>211</v>
      </c>
      <c r="D1110">
        <v>41</v>
      </c>
      <c r="E1110" t="s">
        <v>222</v>
      </c>
      <c r="F1110">
        <v>3</v>
      </c>
      <c r="G1110">
        <v>7.5</v>
      </c>
      <c r="H1110">
        <f t="shared" si="533"/>
        <v>7.4999999999999997E-2</v>
      </c>
      <c r="I1110">
        <v>2.4</v>
      </c>
      <c r="J1110">
        <v>1</v>
      </c>
      <c r="K1110">
        <f t="shared" si="534"/>
        <v>4.4178749999999999E-3</v>
      </c>
      <c r="L1110">
        <f t="shared" si="545"/>
        <v>7.7403995328645149E-3</v>
      </c>
      <c r="O1110">
        <f>L1110*0.61*1.07</f>
        <v>5.0521587751006687E-3</v>
      </c>
      <c r="Q1110">
        <f t="shared" si="546"/>
        <v>2.6826963095784554E-3</v>
      </c>
      <c r="T1110">
        <f>(L1110*0.61*1.07)*(1+0.2)*0.531*3.67</f>
        <v>1.1814594547383515E-2</v>
      </c>
    </row>
    <row r="1111" spans="1:24" hidden="1" x14ac:dyDescent="0.3">
      <c r="A1111" s="26">
        <v>53005</v>
      </c>
      <c r="B1111">
        <v>232</v>
      </c>
      <c r="C1111" s="26" t="s">
        <v>211</v>
      </c>
      <c r="D1111">
        <v>42</v>
      </c>
      <c r="E1111" t="s">
        <v>222</v>
      </c>
      <c r="F1111">
        <v>5</v>
      </c>
      <c r="G1111">
        <v>8</v>
      </c>
      <c r="H1111">
        <f t="shared" si="533"/>
        <v>0.08</v>
      </c>
      <c r="I1111">
        <v>2.6</v>
      </c>
      <c r="J1111">
        <v>1.4</v>
      </c>
      <c r="K1111">
        <f t="shared" si="534"/>
        <v>5.0265600000000002E-3</v>
      </c>
      <c r="L1111">
        <f t="shared" si="545"/>
        <v>9.3299645131261887E-3</v>
      </c>
      <c r="O1111">
        <f>L1111*0.61*1.07</f>
        <v>6.089667837717464E-3</v>
      </c>
      <c r="Q1111">
        <f t="shared" si="546"/>
        <v>3.2336136218279734E-3</v>
      </c>
      <c r="T1111">
        <f>(L1111*0.61*1.07)*(1+0.2)*0.531*3.67</f>
        <v>1.4240834390530394E-2</v>
      </c>
    </row>
    <row r="1112" spans="1:24" hidden="1" x14ac:dyDescent="0.3">
      <c r="A1112" s="26">
        <v>53005</v>
      </c>
      <c r="B1112">
        <v>232</v>
      </c>
      <c r="C1112" s="26" t="s">
        <v>211</v>
      </c>
      <c r="D1112">
        <v>43</v>
      </c>
      <c r="E1112" t="s">
        <v>220</v>
      </c>
      <c r="F1112">
        <v>5</v>
      </c>
      <c r="G1112">
        <v>10</v>
      </c>
      <c r="H1112">
        <f t="shared" si="533"/>
        <v>0.1</v>
      </c>
      <c r="I1112">
        <v>5</v>
      </c>
      <c r="J1112">
        <v>1.4</v>
      </c>
      <c r="K1112">
        <f t="shared" si="534"/>
        <v>7.8540000000000016E-3</v>
      </c>
      <c r="L1112">
        <f>0.000084*(G1112^1.894314*I1112^0.808223+0.000031*G1112^2)</f>
        <v>2.4183635932083409E-2</v>
      </c>
      <c r="O1112">
        <f>L1112*0.78*1.07</f>
        <v>2.0183662548916816E-2</v>
      </c>
      <c r="Q1112">
        <f>O1112*0.531</f>
        <v>1.071752481347483E-2</v>
      </c>
      <c r="T1112">
        <f>(L1112*0.78*1.07)*(1+0.2)*0.531*3.67</f>
        <v>4.719997927854315E-2</v>
      </c>
    </row>
    <row r="1113" spans="1:24" hidden="1" x14ac:dyDescent="0.3">
      <c r="A1113" s="26">
        <v>53005</v>
      </c>
      <c r="B1113">
        <v>232</v>
      </c>
      <c r="C1113" s="26" t="s">
        <v>211</v>
      </c>
      <c r="D1113">
        <v>44</v>
      </c>
      <c r="E1113" t="s">
        <v>212</v>
      </c>
      <c r="F1113">
        <v>1</v>
      </c>
      <c r="G1113">
        <v>49</v>
      </c>
      <c r="H1113">
        <f t="shared" si="533"/>
        <v>0.49</v>
      </c>
      <c r="I1113">
        <v>20</v>
      </c>
      <c r="J1113">
        <v>10.5</v>
      </c>
      <c r="K1113">
        <f t="shared" si="534"/>
        <v>0.18857453999999998</v>
      </c>
      <c r="L1113">
        <f>0.000062*(G1113^1.947206*I1113^0.894551+0.000039*G1113^2)</f>
        <v>1.7676274928758686</v>
      </c>
      <c r="O1113">
        <f>L1113*0.47*0.75</f>
        <v>0.62308869123874366</v>
      </c>
      <c r="Q1113">
        <f>O1113*0.52</f>
        <v>0.3240061194441467</v>
      </c>
      <c r="T1113">
        <f>(L1113*0.47*0.75)*(1+2)*0.52*3.67</f>
        <v>3.567307375080055</v>
      </c>
      <c r="U1113">
        <v>74</v>
      </c>
      <c r="V1113">
        <v>81</v>
      </c>
      <c r="W1113">
        <v>7</v>
      </c>
      <c r="X1113">
        <v>4</v>
      </c>
    </row>
    <row r="1114" spans="1:24" hidden="1" x14ac:dyDescent="0.3">
      <c r="A1114" s="26">
        <v>53005</v>
      </c>
      <c r="B1114">
        <v>232</v>
      </c>
      <c r="C1114" s="26" t="s">
        <v>211</v>
      </c>
      <c r="D1114">
        <v>45</v>
      </c>
      <c r="E1114" t="s">
        <v>222</v>
      </c>
      <c r="F1114">
        <v>5</v>
      </c>
      <c r="G1114">
        <v>12</v>
      </c>
      <c r="H1114">
        <f t="shared" si="533"/>
        <v>0.12</v>
      </c>
      <c r="I1114">
        <v>5.8</v>
      </c>
      <c r="J1114">
        <v>1.4</v>
      </c>
      <c r="K1114">
        <f t="shared" si="534"/>
        <v>1.130976E-2</v>
      </c>
      <c r="L1114">
        <f t="shared" ref="L1114:L1115" si="547">0.000081*(G1114^1.922704*I1114^0.783213+0.000032*G1114^2)</f>
        <v>3.8138367284430104E-2</v>
      </c>
      <c r="O1114">
        <f>L1114*0.61*1.07</f>
        <v>2.4892912326547532E-2</v>
      </c>
      <c r="Q1114">
        <f t="shared" ref="Q1114:Q1115" si="548">O1114*0.531</f>
        <v>1.321813644539674E-2</v>
      </c>
      <c r="T1114">
        <f>(L1114*0.61*1.07)*(1+0.2)*0.531*3.67</f>
        <v>5.8212672905527243E-2</v>
      </c>
    </row>
    <row r="1115" spans="1:24" hidden="1" x14ac:dyDescent="0.3">
      <c r="A1115" s="26">
        <v>53005</v>
      </c>
      <c r="B1115">
        <v>232</v>
      </c>
      <c r="C1115" s="26" t="s">
        <v>211</v>
      </c>
      <c r="D1115">
        <v>46</v>
      </c>
      <c r="E1115" t="s">
        <v>222</v>
      </c>
      <c r="F1115">
        <v>4</v>
      </c>
      <c r="G1115">
        <v>9</v>
      </c>
      <c r="H1115">
        <f t="shared" si="533"/>
        <v>0.09</v>
      </c>
      <c r="I1115">
        <v>5.8</v>
      </c>
      <c r="J1115">
        <v>1</v>
      </c>
      <c r="K1115">
        <f t="shared" si="534"/>
        <v>6.3617399999999994E-3</v>
      </c>
      <c r="L1115">
        <f t="shared" si="547"/>
        <v>2.1935209908014414E-2</v>
      </c>
      <c r="O1115">
        <f>L1115*0.61*1.07</f>
        <v>1.431711150696101E-2</v>
      </c>
      <c r="Q1115">
        <f t="shared" si="548"/>
        <v>7.602386210196297E-3</v>
      </c>
      <c r="T1115">
        <f>(L1115*0.61*1.07)*(1+0.2)*0.531*3.67</f>
        <v>3.3480908869704493E-2</v>
      </c>
    </row>
    <row r="1116" spans="1:24" hidden="1" x14ac:dyDescent="0.3">
      <c r="A1116" s="26">
        <v>53005</v>
      </c>
      <c r="B1116">
        <v>232</v>
      </c>
      <c r="C1116" s="26" t="s">
        <v>211</v>
      </c>
      <c r="D1116">
        <v>47</v>
      </c>
      <c r="E1116" t="s">
        <v>212</v>
      </c>
      <c r="F1116">
        <v>5</v>
      </c>
      <c r="G1116">
        <v>28.5</v>
      </c>
      <c r="H1116">
        <f t="shared" si="533"/>
        <v>0.28499999999999998</v>
      </c>
      <c r="I1116">
        <v>20</v>
      </c>
      <c r="J1116">
        <v>12.5</v>
      </c>
      <c r="K1116">
        <f t="shared" si="534"/>
        <v>6.3794114999999998E-2</v>
      </c>
      <c r="L1116">
        <f t="shared" ref="L1116:L1117" si="549">0.000062*(G1116^1.947206*I1116^0.894551+0.000039*G1116^2)</f>
        <v>0.61533752417160081</v>
      </c>
      <c r="O1116">
        <f>L1116*0.47*0.75</f>
        <v>0.21690647727048928</v>
      </c>
      <c r="Q1116">
        <f t="shared" ref="Q1116:Q1117" si="550">O1116*0.52</f>
        <v>0.11279136818065442</v>
      </c>
      <c r="T1116">
        <f>(L1116*0.47*0.75)*(1+2)*0.52*3.67</f>
        <v>1.2418329636690053</v>
      </c>
    </row>
    <row r="1117" spans="1:24" hidden="1" x14ac:dyDescent="0.3">
      <c r="A1117" s="26">
        <v>53005</v>
      </c>
      <c r="B1117">
        <v>232</v>
      </c>
      <c r="C1117" s="26" t="s">
        <v>211</v>
      </c>
      <c r="D1117">
        <v>48</v>
      </c>
      <c r="E1117" t="s">
        <v>212</v>
      </c>
      <c r="F1117">
        <v>2</v>
      </c>
      <c r="G1117">
        <v>25</v>
      </c>
      <c r="H1117">
        <f t="shared" si="533"/>
        <v>0.25</v>
      </c>
      <c r="I1117">
        <v>18</v>
      </c>
      <c r="J1117">
        <v>11.5</v>
      </c>
      <c r="K1117">
        <f t="shared" si="534"/>
        <v>4.9087499999999999E-2</v>
      </c>
      <c r="L1117">
        <f t="shared" si="549"/>
        <v>0.43388601222602485</v>
      </c>
      <c r="O1117">
        <f>L1117*0.47*0.75</f>
        <v>0.15294481930967377</v>
      </c>
      <c r="Q1117">
        <f t="shared" si="550"/>
        <v>7.9531306041030356E-2</v>
      </c>
      <c r="T1117">
        <f>(L1117*0.47*0.75)*(1+2)*0.52*3.67</f>
        <v>0.87563967951174437</v>
      </c>
    </row>
    <row r="1118" spans="1:24" hidden="1" x14ac:dyDescent="0.3">
      <c r="A1118" s="26"/>
      <c r="C1118" s="26"/>
      <c r="K1118"/>
    </row>
    <row r="1119" spans="1:24" hidden="1" x14ac:dyDescent="0.3">
      <c r="A1119" s="26">
        <v>53005</v>
      </c>
      <c r="B1119">
        <v>232</v>
      </c>
      <c r="C1119" s="26" t="s">
        <v>211</v>
      </c>
      <c r="D1119">
        <v>50</v>
      </c>
      <c r="E1119" t="s">
        <v>212</v>
      </c>
      <c r="F1119">
        <v>5</v>
      </c>
      <c r="G1119">
        <v>20.2</v>
      </c>
      <c r="H1119">
        <f t="shared" si="533"/>
        <v>0.20199999999999999</v>
      </c>
      <c r="I1119">
        <v>11.6</v>
      </c>
      <c r="J1119">
        <v>8.4</v>
      </c>
      <c r="K1119">
        <f t="shared" si="534"/>
        <v>3.2047461599999993E-2</v>
      </c>
      <c r="L1119">
        <f t="shared" ref="L1119:L1120" si="551">0.000062*(G1119^1.947206*I1119^0.894551+0.000039*G1119^2)</f>
        <v>0.19337213079876564</v>
      </c>
      <c r="O1119">
        <f>L1119*0.47*0.75</f>
        <v>6.8163676106564888E-2</v>
      </c>
      <c r="Q1119">
        <f t="shared" ref="Q1119:Q1120" si="552">O1119*0.52</f>
        <v>3.5445111575413746E-2</v>
      </c>
      <c r="T1119">
        <f>(L1119*0.47*0.75)*(1+2)*0.52*3.67</f>
        <v>0.39025067844530531</v>
      </c>
    </row>
    <row r="1120" spans="1:24" hidden="1" x14ac:dyDescent="0.3">
      <c r="A1120" s="26">
        <v>53005</v>
      </c>
      <c r="B1120">
        <v>232</v>
      </c>
      <c r="C1120" s="26" t="s">
        <v>211</v>
      </c>
      <c r="D1120">
        <v>51</v>
      </c>
      <c r="E1120" t="s">
        <v>212</v>
      </c>
      <c r="F1120">
        <v>4</v>
      </c>
      <c r="G1120">
        <v>28.8</v>
      </c>
      <c r="H1120">
        <f t="shared" si="533"/>
        <v>0.28800000000000003</v>
      </c>
      <c r="I1120">
        <v>17.600000000000001</v>
      </c>
      <c r="J1120">
        <v>11</v>
      </c>
      <c r="K1120">
        <f t="shared" si="534"/>
        <v>6.5144217600000012E-2</v>
      </c>
      <c r="L1120">
        <f t="shared" si="551"/>
        <v>0.56015169631358441</v>
      </c>
      <c r="O1120">
        <f>L1120*0.47*0.75</f>
        <v>0.1974534729505385</v>
      </c>
      <c r="Q1120">
        <f t="shared" si="552"/>
        <v>0.10267580593428002</v>
      </c>
      <c r="T1120">
        <f>(L1120*0.47*0.75)*(1+2)*0.52*3.67</f>
        <v>1.1304606233364232</v>
      </c>
    </row>
    <row r="1121" spans="1:24" hidden="1" x14ac:dyDescent="0.3">
      <c r="A1121" s="26">
        <v>53005</v>
      </c>
      <c r="B1121">
        <v>232</v>
      </c>
      <c r="C1121" s="26" t="s">
        <v>211</v>
      </c>
      <c r="D1121">
        <v>52</v>
      </c>
      <c r="E1121" t="s">
        <v>213</v>
      </c>
      <c r="F1121">
        <v>3</v>
      </c>
      <c r="G1121">
        <v>9.5</v>
      </c>
      <c r="H1121">
        <f t="shared" si="533"/>
        <v>9.5000000000000001E-2</v>
      </c>
      <c r="I1121">
        <v>4</v>
      </c>
      <c r="J1121">
        <v>1.6</v>
      </c>
      <c r="K1121">
        <f t="shared" si="534"/>
        <v>7.088235E-3</v>
      </c>
      <c r="L1121">
        <f>0.000084*(G1121^1.894314*I1121^0.808223+0.000031*G1121^2)</f>
        <v>1.8323106350570641E-2</v>
      </c>
      <c r="O1121">
        <f>L1121*0.66*1.07</f>
        <v>1.2939777704772988E-2</v>
      </c>
      <c r="Q1121">
        <f>O1121*0.531</f>
        <v>6.8710219612344572E-3</v>
      </c>
      <c r="T1121">
        <f>(L1121*0.66*1.07)*(1+0.2)*0.531*3.67</f>
        <v>3.0259980717276546E-2</v>
      </c>
    </row>
    <row r="1122" spans="1:24" hidden="1" x14ac:dyDescent="0.3">
      <c r="A1122" s="26">
        <v>53005</v>
      </c>
      <c r="B1122">
        <v>232</v>
      </c>
      <c r="C1122" s="26" t="s">
        <v>211</v>
      </c>
      <c r="D1122">
        <v>53</v>
      </c>
      <c r="E1122" t="s">
        <v>218</v>
      </c>
      <c r="F1122">
        <v>5</v>
      </c>
      <c r="G1122">
        <v>29</v>
      </c>
      <c r="H1122">
        <f t="shared" si="533"/>
        <v>0.28999999999999998</v>
      </c>
      <c r="I1122">
        <v>15</v>
      </c>
      <c r="J1122">
        <v>11</v>
      </c>
      <c r="K1122">
        <f t="shared" si="534"/>
        <v>6.6052139999999995E-2</v>
      </c>
      <c r="L1122">
        <f>0.000057*(G1122^1.897696*I1122^1.002687+0.000031*G1122^2)</f>
        <v>0.51323274882635106</v>
      </c>
      <c r="O1122">
        <f>L1122*0.43*0.75</f>
        <v>0.16551756149649821</v>
      </c>
      <c r="Q1122">
        <f>O1122*0.52</f>
        <v>8.6069131978179073E-2</v>
      </c>
      <c r="T1122">
        <f>(L1122*0.43*0.75)*(1+0.2)*0.52*3.67</f>
        <v>0.37904845723190062</v>
      </c>
    </row>
    <row r="1123" spans="1:24" hidden="1" x14ac:dyDescent="0.3">
      <c r="A1123" s="26">
        <v>53005</v>
      </c>
      <c r="B1123">
        <v>232</v>
      </c>
      <c r="C1123" s="26" t="s">
        <v>211</v>
      </c>
      <c r="D1123">
        <v>54</v>
      </c>
      <c r="E1123" t="s">
        <v>222</v>
      </c>
      <c r="F1123">
        <v>3</v>
      </c>
      <c r="G1123">
        <v>7.5</v>
      </c>
      <c r="H1123">
        <f t="shared" si="533"/>
        <v>7.4999999999999997E-2</v>
      </c>
      <c r="I1123">
        <v>4</v>
      </c>
      <c r="J1123">
        <v>0.3</v>
      </c>
      <c r="K1123">
        <f t="shared" si="534"/>
        <v>4.4178749999999999E-3</v>
      </c>
      <c r="L1123">
        <f t="shared" ref="L1123:L1124" si="553">0.000081*(G1123^1.922704*I1123^0.783213+0.000032*G1123^2)</f>
        <v>1.1548232139569511E-2</v>
      </c>
      <c r="O1123">
        <f>L1123*0.61*1.07</f>
        <v>7.53753111749702E-3</v>
      </c>
      <c r="Q1123">
        <f t="shared" ref="Q1123:Q1124" si="554">O1123*0.531</f>
        <v>4.0024290233909177E-3</v>
      </c>
      <c r="T1123">
        <f>(L1123*0.61*1.07)*(1+0.2)*0.531*3.67</f>
        <v>1.7626697419013602E-2</v>
      </c>
    </row>
    <row r="1124" spans="1:24" hidden="1" x14ac:dyDescent="0.3">
      <c r="A1124" s="26">
        <v>53005</v>
      </c>
      <c r="B1124">
        <v>232</v>
      </c>
      <c r="C1124" s="26" t="s">
        <v>211</v>
      </c>
      <c r="D1124">
        <v>55</v>
      </c>
      <c r="E1124" t="s">
        <v>222</v>
      </c>
      <c r="F1124">
        <v>3</v>
      </c>
      <c r="G1124">
        <v>8</v>
      </c>
      <c r="H1124">
        <f t="shared" si="533"/>
        <v>0.08</v>
      </c>
      <c r="I1124">
        <v>3.4</v>
      </c>
      <c r="J1124">
        <v>0.3</v>
      </c>
      <c r="K1124">
        <f t="shared" si="534"/>
        <v>5.0265600000000002E-3</v>
      </c>
      <c r="L1124">
        <f t="shared" si="553"/>
        <v>1.1511375077443781E-2</v>
      </c>
      <c r="O1124">
        <f>L1124*0.61*1.07</f>
        <v>7.5134745130475567E-3</v>
      </c>
      <c r="Q1124">
        <f t="shared" si="554"/>
        <v>3.989654966428253E-3</v>
      </c>
      <c r="T1124">
        <f>(L1124*0.61*1.07)*(1+0.2)*0.531*3.67</f>
        <v>1.7570440472150024E-2</v>
      </c>
    </row>
    <row r="1125" spans="1:24" hidden="1" x14ac:dyDescent="0.3">
      <c r="A1125" s="26">
        <v>53005</v>
      </c>
      <c r="B1125">
        <v>232</v>
      </c>
      <c r="C1125" s="26" t="s">
        <v>211</v>
      </c>
      <c r="D1125">
        <v>56</v>
      </c>
      <c r="E1125" t="s">
        <v>212</v>
      </c>
      <c r="F1125">
        <v>5</v>
      </c>
      <c r="G1125">
        <v>30</v>
      </c>
      <c r="H1125">
        <f t="shared" si="533"/>
        <v>0.3</v>
      </c>
      <c r="I1125">
        <v>20</v>
      </c>
      <c r="J1125">
        <v>10.5</v>
      </c>
      <c r="K1125">
        <f t="shared" si="534"/>
        <v>7.0685999999999999E-2</v>
      </c>
      <c r="L1125">
        <f>0.000062*(G1125^1.947206*I1125^0.894551+0.000039*G1125^2)</f>
        <v>0.67997059616228395</v>
      </c>
      <c r="O1125">
        <f>L1125*0.47*0.75</f>
        <v>0.23968963514720509</v>
      </c>
      <c r="Q1125">
        <f>O1125*0.52</f>
        <v>0.12463861027654666</v>
      </c>
      <c r="T1125">
        <f>(L1125*0.47*0.75)*(1+2)*0.52*3.67</f>
        <v>1.3722710991447786</v>
      </c>
    </row>
    <row r="1126" spans="1:24" hidden="1" x14ac:dyDescent="0.3">
      <c r="A1126" s="26">
        <v>53005</v>
      </c>
      <c r="B1126">
        <v>232</v>
      </c>
      <c r="C1126" s="26" t="s">
        <v>211</v>
      </c>
      <c r="D1126">
        <v>57</v>
      </c>
      <c r="E1126" t="s">
        <v>213</v>
      </c>
      <c r="F1126">
        <v>3</v>
      </c>
      <c r="G1126">
        <v>12.5</v>
      </c>
      <c r="H1126">
        <f t="shared" si="533"/>
        <v>0.125</v>
      </c>
      <c r="I1126">
        <v>5</v>
      </c>
      <c r="J1126">
        <v>2.4</v>
      </c>
      <c r="K1126">
        <f t="shared" si="534"/>
        <v>1.2271875E-2</v>
      </c>
      <c r="L1126">
        <f>0.000084*(G1126^1.894314*I1126^0.808223+0.000031*G1126^2)</f>
        <v>3.6906231550594561E-2</v>
      </c>
      <c r="O1126">
        <f>L1126*0.66*1.07</f>
        <v>2.606318072102988E-2</v>
      </c>
      <c r="Q1126">
        <f>O1126*0.531</f>
        <v>1.3839548962866866E-2</v>
      </c>
      <c r="T1126">
        <f>(L1126*0.66*1.07)*(1+0.2)*0.531*3.67</f>
        <v>6.0949373632465678E-2</v>
      </c>
    </row>
    <row r="1127" spans="1:24" hidden="1" x14ac:dyDescent="0.3">
      <c r="A1127" s="26">
        <v>53005</v>
      </c>
      <c r="B1127">
        <v>232</v>
      </c>
      <c r="C1127" s="26" t="s">
        <v>211</v>
      </c>
      <c r="D1127">
        <v>58</v>
      </c>
      <c r="E1127" t="s">
        <v>212</v>
      </c>
      <c r="F1127">
        <v>1</v>
      </c>
      <c r="G1127">
        <v>45</v>
      </c>
      <c r="H1127">
        <f t="shared" si="533"/>
        <v>0.45</v>
      </c>
      <c r="I1127">
        <v>21.4</v>
      </c>
      <c r="J1127">
        <v>11.5</v>
      </c>
      <c r="K1127">
        <f t="shared" si="534"/>
        <v>0.1590435</v>
      </c>
      <c r="L1127">
        <f>0.000062*(G1127^1.947206*I1127^0.894551+0.000039*G1127^2)</f>
        <v>1.5909675568687567</v>
      </c>
      <c r="O1127">
        <f>L1127*0.47*0.75</f>
        <v>0.56081606379623672</v>
      </c>
      <c r="Q1127">
        <f>O1127*0.52</f>
        <v>0.29162435317404312</v>
      </c>
      <c r="T1127">
        <f>(L1127*0.47*0.75)*(1+2)*0.52*3.67</f>
        <v>3.2107841284462149</v>
      </c>
      <c r="U1127">
        <v>68</v>
      </c>
      <c r="V1127">
        <v>75</v>
      </c>
      <c r="W1127">
        <v>6</v>
      </c>
      <c r="X1127">
        <v>8</v>
      </c>
    </row>
    <row r="1128" spans="1:24" hidden="1" x14ac:dyDescent="0.3">
      <c r="A1128" s="26">
        <v>53005</v>
      </c>
      <c r="B1128">
        <v>232</v>
      </c>
      <c r="C1128" s="26" t="s">
        <v>211</v>
      </c>
      <c r="D1128">
        <v>59</v>
      </c>
      <c r="E1128" t="s">
        <v>222</v>
      </c>
      <c r="F1128">
        <v>3</v>
      </c>
      <c r="G1128">
        <v>12.5</v>
      </c>
      <c r="H1128">
        <f t="shared" si="533"/>
        <v>0.125</v>
      </c>
      <c r="I1128">
        <v>8</v>
      </c>
      <c r="J1128">
        <v>1.4</v>
      </c>
      <c r="K1128">
        <f t="shared" si="534"/>
        <v>1.2271875E-2</v>
      </c>
      <c r="L1128">
        <f>0.000081*(G1128^1.922704*I1128^0.783213+0.000032*G1128^2)</f>
        <v>5.3068085592384323E-2</v>
      </c>
      <c r="O1128">
        <f>L1128*0.61*1.07</f>
        <v>3.4637539466149246E-2</v>
      </c>
      <c r="Q1128">
        <f>O1128*0.531</f>
        <v>1.8392533456525251E-2</v>
      </c>
      <c r="T1128">
        <f>(L1128*0.61*1.07)*(1+0.2)*0.531*3.67</f>
        <v>8.1000717342537207E-2</v>
      </c>
    </row>
    <row r="1129" spans="1:24" hidden="1" x14ac:dyDescent="0.3">
      <c r="A1129" s="26">
        <v>53006</v>
      </c>
      <c r="B1129">
        <v>233</v>
      </c>
      <c r="C1129" s="26" t="s">
        <v>211</v>
      </c>
      <c r="D1129">
        <v>1</v>
      </c>
      <c r="E1129" t="s">
        <v>212</v>
      </c>
      <c r="F1129">
        <v>1</v>
      </c>
      <c r="G1129">
        <v>55.5</v>
      </c>
      <c r="H1129">
        <f t="shared" si="533"/>
        <v>0.55500000000000005</v>
      </c>
      <c r="I1129">
        <v>20</v>
      </c>
      <c r="J1129">
        <v>7</v>
      </c>
      <c r="K1129">
        <f t="shared" si="534"/>
        <v>0.24192283500000003</v>
      </c>
      <c r="L1129">
        <f>0.000062*(G1129^1.947206*I1129^0.894551+0.000039*G1129^2)</f>
        <v>2.2528307814205939</v>
      </c>
      <c r="O1129">
        <f>L1129*0.47*0.75</f>
        <v>0.79412285045075937</v>
      </c>
      <c r="Q1129">
        <f>O1129*0.52</f>
        <v>0.41294388223439488</v>
      </c>
      <c r="T1129">
        <f>(L1129*0.47*0.75)*(1+2)*0.52*3.67</f>
        <v>4.5465121434006877</v>
      </c>
      <c r="U1129">
        <v>76</v>
      </c>
      <c r="V1129">
        <v>83</v>
      </c>
      <c r="W1129">
        <v>7</v>
      </c>
      <c r="X1129">
        <v>6</v>
      </c>
    </row>
    <row r="1130" spans="1:24" hidden="1" x14ac:dyDescent="0.3">
      <c r="A1130" s="26">
        <v>53006</v>
      </c>
      <c r="B1130">
        <v>233</v>
      </c>
      <c r="C1130" s="26" t="s">
        <v>211</v>
      </c>
      <c r="D1130">
        <v>2</v>
      </c>
      <c r="E1130" t="s">
        <v>218</v>
      </c>
      <c r="F1130">
        <v>4</v>
      </c>
      <c r="G1130">
        <v>20</v>
      </c>
      <c r="H1130">
        <f t="shared" si="533"/>
        <v>0.2</v>
      </c>
      <c r="I1130">
        <v>7.4</v>
      </c>
      <c r="J1130">
        <v>2.6</v>
      </c>
      <c r="K1130">
        <f t="shared" si="534"/>
        <v>3.1416000000000006E-2</v>
      </c>
      <c r="L1130">
        <f>0.000057*(G1130^1.897696*I1130^1.002687+0.000031*G1130^2)</f>
        <v>0.12485446505276519</v>
      </c>
      <c r="O1130">
        <f>L1130*0.43*0.75</f>
        <v>4.0265564979516777E-2</v>
      </c>
      <c r="Q1130">
        <f>O1130*0.52</f>
        <v>2.0938093789348723E-2</v>
      </c>
      <c r="T1130">
        <f>(L1130*0.43*0.75)*(1+0.2)*0.52*3.67</f>
        <v>9.2211365048291777E-2</v>
      </c>
    </row>
    <row r="1131" spans="1:24" hidden="1" x14ac:dyDescent="0.3">
      <c r="A1131" s="26">
        <v>53006</v>
      </c>
      <c r="B1131">
        <v>233</v>
      </c>
      <c r="C1131" s="26" t="s">
        <v>211</v>
      </c>
      <c r="D1131">
        <v>3</v>
      </c>
      <c r="E1131" t="s">
        <v>222</v>
      </c>
      <c r="F1131">
        <v>5</v>
      </c>
      <c r="G1131">
        <v>11</v>
      </c>
      <c r="H1131">
        <f t="shared" si="533"/>
        <v>0.11</v>
      </c>
      <c r="I1131">
        <v>5.8</v>
      </c>
      <c r="J1131">
        <v>1.4</v>
      </c>
      <c r="K1131">
        <f t="shared" si="534"/>
        <v>9.503339999999999E-3</v>
      </c>
      <c r="L1131">
        <f t="shared" ref="L1131:L1133" si="555">0.000081*(G1131^1.922704*I1131^0.783213+0.000032*G1131^2)</f>
        <v>3.2263081941488012E-2</v>
      </c>
      <c r="O1131">
        <f>L1131*0.61*1.07</f>
        <v>2.1058113583209227E-2</v>
      </c>
      <c r="Q1131">
        <f t="shared" ref="Q1131:Q1133" si="556">O1131*0.531</f>
        <v>1.11818583126841E-2</v>
      </c>
      <c r="T1131">
        <f>(L1131*0.61*1.07)*(1+0.2)*0.531*3.67</f>
        <v>4.9244904009060772E-2</v>
      </c>
    </row>
    <row r="1132" spans="1:24" hidden="1" x14ac:dyDescent="0.3">
      <c r="A1132" s="26">
        <v>53006</v>
      </c>
      <c r="B1132">
        <v>233</v>
      </c>
      <c r="C1132" s="26" t="s">
        <v>211</v>
      </c>
      <c r="D1132">
        <v>4</v>
      </c>
      <c r="E1132" t="s">
        <v>222</v>
      </c>
      <c r="F1132">
        <v>2</v>
      </c>
      <c r="G1132">
        <v>11.5</v>
      </c>
      <c r="H1132">
        <f t="shared" si="533"/>
        <v>0.115</v>
      </c>
      <c r="I1132">
        <v>6</v>
      </c>
      <c r="J1132">
        <v>0.3</v>
      </c>
      <c r="K1132">
        <f t="shared" si="534"/>
        <v>1.0386915E-2</v>
      </c>
      <c r="L1132">
        <f t="shared" si="555"/>
        <v>3.6087375612249332E-2</v>
      </c>
      <c r="O1132">
        <f>L1132*0.61*1.07</f>
        <v>2.3554230062115142E-2</v>
      </c>
      <c r="Q1132">
        <f t="shared" si="556"/>
        <v>1.250729616298314E-2</v>
      </c>
      <c r="T1132">
        <f>(L1132*0.61*1.07)*(1+0.2)*0.531*3.67</f>
        <v>5.5082132301777748E-2</v>
      </c>
    </row>
    <row r="1133" spans="1:24" hidden="1" x14ac:dyDescent="0.3">
      <c r="A1133" s="26">
        <v>53006</v>
      </c>
      <c r="B1133">
        <v>233</v>
      </c>
      <c r="C1133" s="26" t="s">
        <v>211</v>
      </c>
      <c r="D1133">
        <v>5</v>
      </c>
      <c r="E1133" t="s">
        <v>222</v>
      </c>
      <c r="F1133">
        <v>3</v>
      </c>
      <c r="G1133">
        <v>10</v>
      </c>
      <c r="H1133">
        <f t="shared" si="533"/>
        <v>0.1</v>
      </c>
      <c r="I1133">
        <v>5.8</v>
      </c>
      <c r="J1133">
        <v>0.3</v>
      </c>
      <c r="K1133">
        <f t="shared" si="534"/>
        <v>7.8540000000000016E-3</v>
      </c>
      <c r="L1133">
        <f t="shared" si="555"/>
        <v>2.6860861580266369E-2</v>
      </c>
      <c r="O1133">
        <f>L1133*0.61*1.07</f>
        <v>1.7532084353439861E-2</v>
      </c>
      <c r="Q1133">
        <f t="shared" si="556"/>
        <v>9.3095367916765665E-3</v>
      </c>
      <c r="T1133">
        <f>(L1133*0.61*1.07)*(1+0.2)*0.531*3.67</f>
        <v>4.0999200030543595E-2</v>
      </c>
    </row>
    <row r="1134" spans="1:24" hidden="1" x14ac:dyDescent="0.3">
      <c r="A1134" s="26">
        <v>53006</v>
      </c>
      <c r="B1134">
        <v>233</v>
      </c>
      <c r="C1134" s="26" t="s">
        <v>211</v>
      </c>
      <c r="D1134">
        <v>6</v>
      </c>
      <c r="E1134" t="s">
        <v>220</v>
      </c>
      <c r="F1134">
        <v>3</v>
      </c>
      <c r="G1134">
        <v>11.2</v>
      </c>
      <c r="H1134">
        <f t="shared" si="533"/>
        <v>0.11199999999999999</v>
      </c>
      <c r="I1134">
        <v>4.4000000000000004</v>
      </c>
      <c r="J1134">
        <v>1</v>
      </c>
      <c r="K1134">
        <f t="shared" si="534"/>
        <v>9.8520575999999985E-3</v>
      </c>
      <c r="L1134">
        <f t="shared" ref="L1134:L1141" si="557">0.000084*(G1134^1.894314*I1134^0.808223+0.000031*G1134^2)</f>
        <v>2.7032497768516198E-2</v>
      </c>
      <c r="O1134">
        <f t="shared" ref="O1134:O1141" si="558">L1134*0.78*1.07</f>
        <v>2.2561322637603621E-2</v>
      </c>
      <c r="Q1134">
        <f t="shared" ref="Q1134:Q1141" si="559">O1134*0.531</f>
        <v>1.1980062320567524E-2</v>
      </c>
      <c r="T1134">
        <f t="shared" ref="T1134:T1141" si="560">(L1134*0.78*1.07)*(1+0.2)*0.531*3.67</f>
        <v>5.2760194459779371E-2</v>
      </c>
    </row>
    <row r="1135" spans="1:24" hidden="1" x14ac:dyDescent="0.3">
      <c r="A1135" s="26">
        <v>53006</v>
      </c>
      <c r="B1135">
        <v>233</v>
      </c>
      <c r="C1135" s="26" t="s">
        <v>211</v>
      </c>
      <c r="D1135">
        <v>7</v>
      </c>
      <c r="E1135" t="s">
        <v>220</v>
      </c>
      <c r="F1135">
        <v>5</v>
      </c>
      <c r="G1135">
        <v>12.5</v>
      </c>
      <c r="H1135">
        <f t="shared" si="533"/>
        <v>0.125</v>
      </c>
      <c r="I1135">
        <v>6.4</v>
      </c>
      <c r="J1135">
        <v>0.8</v>
      </c>
      <c r="K1135">
        <f t="shared" si="534"/>
        <v>1.2271875E-2</v>
      </c>
      <c r="L1135">
        <f t="shared" si="557"/>
        <v>4.5055560781142534E-2</v>
      </c>
      <c r="O1135">
        <f t="shared" si="558"/>
        <v>3.7603371027941569E-2</v>
      </c>
      <c r="Q1135">
        <f t="shared" si="559"/>
        <v>1.9967390015836976E-2</v>
      </c>
      <c r="T1135">
        <f t="shared" si="560"/>
        <v>8.7936385629746039E-2</v>
      </c>
    </row>
    <row r="1136" spans="1:24" hidden="1" x14ac:dyDescent="0.3">
      <c r="A1136" s="26">
        <v>53006</v>
      </c>
      <c r="B1136">
        <v>233</v>
      </c>
      <c r="C1136" s="26" t="s">
        <v>211</v>
      </c>
      <c r="D1136">
        <v>8</v>
      </c>
      <c r="E1136" t="s">
        <v>220</v>
      </c>
      <c r="F1136">
        <v>4</v>
      </c>
      <c r="G1136">
        <v>7.5</v>
      </c>
      <c r="H1136">
        <f t="shared" si="533"/>
        <v>7.4999999999999997E-2</v>
      </c>
      <c r="I1136">
        <v>2.6</v>
      </c>
      <c r="J1136">
        <v>0.6</v>
      </c>
      <c r="K1136">
        <f t="shared" si="534"/>
        <v>4.4178749999999999E-3</v>
      </c>
      <c r="L1136">
        <f t="shared" si="557"/>
        <v>8.266445138096979E-3</v>
      </c>
      <c r="O1136">
        <f t="shared" si="558"/>
        <v>6.899175112255739E-3</v>
      </c>
      <c r="Q1136">
        <f t="shared" si="559"/>
        <v>3.6634619846077974E-3</v>
      </c>
      <c r="T1136">
        <f t="shared" si="560"/>
        <v>1.6133886580212739E-2</v>
      </c>
    </row>
    <row r="1137" spans="1:24" hidden="1" x14ac:dyDescent="0.3">
      <c r="A1137" s="26">
        <v>53006</v>
      </c>
      <c r="B1137">
        <v>233</v>
      </c>
      <c r="C1137" s="26" t="s">
        <v>211</v>
      </c>
      <c r="D1137">
        <v>9</v>
      </c>
      <c r="E1137" t="s">
        <v>220</v>
      </c>
      <c r="F1137">
        <v>5</v>
      </c>
      <c r="G1137">
        <v>12.5</v>
      </c>
      <c r="H1137">
        <f t="shared" si="533"/>
        <v>0.125</v>
      </c>
      <c r="I1137">
        <v>5.6</v>
      </c>
      <c r="J1137">
        <v>1</v>
      </c>
      <c r="K1137">
        <f t="shared" si="534"/>
        <v>1.2271875E-2</v>
      </c>
      <c r="L1137">
        <f t="shared" si="557"/>
        <v>4.044626482089226E-2</v>
      </c>
      <c r="O1137">
        <f t="shared" si="558"/>
        <v>3.3756452619516687E-2</v>
      </c>
      <c r="Q1137">
        <f t="shared" si="559"/>
        <v>1.7924676340963362E-2</v>
      </c>
      <c r="T1137">
        <f t="shared" si="560"/>
        <v>7.8940274605602642E-2</v>
      </c>
    </row>
    <row r="1138" spans="1:24" hidden="1" x14ac:dyDescent="0.3">
      <c r="A1138" s="26">
        <v>53006</v>
      </c>
      <c r="B1138">
        <v>233</v>
      </c>
      <c r="C1138" s="26" t="s">
        <v>211</v>
      </c>
      <c r="D1138">
        <v>10</v>
      </c>
      <c r="E1138" t="s">
        <v>220</v>
      </c>
      <c r="F1138">
        <v>3</v>
      </c>
      <c r="G1138">
        <v>9.5</v>
      </c>
      <c r="H1138">
        <f t="shared" si="533"/>
        <v>9.5000000000000001E-2</v>
      </c>
      <c r="I1138">
        <v>5</v>
      </c>
      <c r="J1138">
        <v>2.4</v>
      </c>
      <c r="K1138">
        <f t="shared" si="534"/>
        <v>7.088235E-3</v>
      </c>
      <c r="L1138">
        <f t="shared" si="557"/>
        <v>2.1944368350008021E-2</v>
      </c>
      <c r="O1138">
        <f t="shared" si="558"/>
        <v>1.8314769824916699E-2</v>
      </c>
      <c r="Q1138">
        <f t="shared" si="559"/>
        <v>9.725142777030767E-3</v>
      </c>
      <c r="T1138">
        <f t="shared" si="560"/>
        <v>4.2829528790043501E-2</v>
      </c>
    </row>
    <row r="1139" spans="1:24" hidden="1" x14ac:dyDescent="0.3">
      <c r="A1139" s="26">
        <v>53006</v>
      </c>
      <c r="B1139">
        <v>233</v>
      </c>
      <c r="C1139" s="26" t="s">
        <v>211</v>
      </c>
      <c r="D1139">
        <v>11</v>
      </c>
      <c r="E1139" t="s">
        <v>220</v>
      </c>
      <c r="F1139">
        <v>1</v>
      </c>
      <c r="G1139">
        <v>18.5</v>
      </c>
      <c r="H1139">
        <f t="shared" si="533"/>
        <v>0.185</v>
      </c>
      <c r="I1139">
        <v>6.4</v>
      </c>
      <c r="J1139">
        <v>1.8</v>
      </c>
      <c r="K1139">
        <f t="shared" si="534"/>
        <v>2.6880314999999998E-2</v>
      </c>
      <c r="L1139">
        <f t="shared" si="557"/>
        <v>9.468424413009599E-2</v>
      </c>
      <c r="O1139">
        <f t="shared" si="558"/>
        <v>7.9023470150978117E-2</v>
      </c>
      <c r="Q1139">
        <f t="shared" si="559"/>
        <v>4.1961462650169382E-2</v>
      </c>
      <c r="T1139">
        <f t="shared" si="560"/>
        <v>0.18479828151134595</v>
      </c>
    </row>
    <row r="1140" spans="1:24" hidden="1" x14ac:dyDescent="0.3">
      <c r="A1140" s="26">
        <v>53006</v>
      </c>
      <c r="B1140">
        <v>233</v>
      </c>
      <c r="C1140" s="26" t="s">
        <v>211</v>
      </c>
      <c r="D1140">
        <v>12</v>
      </c>
      <c r="E1140" t="s">
        <v>220</v>
      </c>
      <c r="F1140">
        <v>5</v>
      </c>
      <c r="G1140">
        <v>17.399999999999999</v>
      </c>
      <c r="H1140">
        <f t="shared" si="533"/>
        <v>0.17399999999999999</v>
      </c>
      <c r="I1140">
        <v>6</v>
      </c>
      <c r="J1140">
        <v>1</v>
      </c>
      <c r="K1140">
        <f t="shared" si="534"/>
        <v>2.3778770399999996E-2</v>
      </c>
      <c r="L1140">
        <f t="shared" si="557"/>
        <v>8.001899853220816E-2</v>
      </c>
      <c r="O1140">
        <f t="shared" si="558"/>
        <v>6.6783856174980935E-2</v>
      </c>
      <c r="Q1140">
        <f t="shared" si="559"/>
        <v>3.5462227628914877E-2</v>
      </c>
      <c r="T1140">
        <f t="shared" si="560"/>
        <v>0.15617565047774112</v>
      </c>
    </row>
    <row r="1141" spans="1:24" hidden="1" x14ac:dyDescent="0.3">
      <c r="A1141" s="26">
        <v>53006</v>
      </c>
      <c r="B1141">
        <v>233</v>
      </c>
      <c r="C1141" s="26" t="s">
        <v>211</v>
      </c>
      <c r="D1141">
        <v>13</v>
      </c>
      <c r="E1141" t="s">
        <v>220</v>
      </c>
      <c r="F1141">
        <v>4</v>
      </c>
      <c r="G1141">
        <v>16.399999999999999</v>
      </c>
      <c r="H1141">
        <f t="shared" si="533"/>
        <v>0.16399999999999998</v>
      </c>
      <c r="I1141">
        <v>4.8</v>
      </c>
      <c r="J1141">
        <v>1</v>
      </c>
      <c r="K1141">
        <f t="shared" si="534"/>
        <v>2.1124118399999996E-2</v>
      </c>
      <c r="L1141">
        <f t="shared" si="557"/>
        <v>5.9727580794141769E-2</v>
      </c>
      <c r="O1141">
        <f t="shared" si="558"/>
        <v>4.9848638930790723E-2</v>
      </c>
      <c r="Q1141">
        <f t="shared" si="559"/>
        <v>2.6469627272249874E-2</v>
      </c>
      <c r="T1141">
        <f t="shared" si="560"/>
        <v>0.11657223850698843</v>
      </c>
    </row>
    <row r="1142" spans="1:24" hidden="1" x14ac:dyDescent="0.3">
      <c r="A1142" s="26">
        <v>53006</v>
      </c>
      <c r="B1142">
        <v>233</v>
      </c>
      <c r="C1142" s="26" t="s">
        <v>211</v>
      </c>
      <c r="D1142">
        <v>14</v>
      </c>
      <c r="E1142" t="s">
        <v>212</v>
      </c>
      <c r="F1142">
        <v>1</v>
      </c>
      <c r="G1142">
        <v>30.5</v>
      </c>
      <c r="H1142">
        <f t="shared" si="533"/>
        <v>0.30499999999999999</v>
      </c>
      <c r="I1142">
        <v>13.4</v>
      </c>
      <c r="J1142">
        <v>8.6</v>
      </c>
      <c r="K1142">
        <f t="shared" si="534"/>
        <v>7.3061834999999992E-2</v>
      </c>
      <c r="L1142">
        <f t="shared" ref="L1142:L1143" si="561">0.000062*(G1142^1.947206*I1142^0.894551+0.000039*G1142^2)</f>
        <v>0.49077672412909384</v>
      </c>
      <c r="O1142">
        <f>L1142*0.47*0.75</f>
        <v>0.17299879525550557</v>
      </c>
      <c r="Q1142">
        <f t="shared" ref="Q1142:Q1143" si="562">O1142*0.52</f>
        <v>8.9959373532862902E-2</v>
      </c>
      <c r="T1142">
        <f>(L1142*0.47*0.75)*(1+2)*0.52*3.67</f>
        <v>0.99045270259682061</v>
      </c>
    </row>
    <row r="1143" spans="1:24" hidden="1" x14ac:dyDescent="0.3">
      <c r="A1143" s="26">
        <v>53006</v>
      </c>
      <c r="B1143">
        <v>233</v>
      </c>
      <c r="C1143" s="26" t="s">
        <v>211</v>
      </c>
      <c r="D1143">
        <v>15</v>
      </c>
      <c r="E1143" t="s">
        <v>212</v>
      </c>
      <c r="F1143">
        <v>5</v>
      </c>
      <c r="G1143">
        <v>24.5</v>
      </c>
      <c r="H1143">
        <f t="shared" si="533"/>
        <v>0.245</v>
      </c>
      <c r="I1143">
        <v>11</v>
      </c>
      <c r="J1143">
        <v>6</v>
      </c>
      <c r="K1143">
        <f t="shared" si="534"/>
        <v>4.7143634999999996E-2</v>
      </c>
      <c r="L1143">
        <f t="shared" si="561"/>
        <v>0.26851307577949785</v>
      </c>
      <c r="O1143">
        <f>L1143*0.47*0.75</f>
        <v>9.4650859212272981E-2</v>
      </c>
      <c r="Q1143">
        <f t="shared" si="562"/>
        <v>4.9218446790381953E-2</v>
      </c>
      <c r="T1143">
        <f>(L1143*0.47*0.75)*(1+2)*0.52*3.67</f>
        <v>0.54189509916210521</v>
      </c>
    </row>
    <row r="1144" spans="1:24" hidden="1" x14ac:dyDescent="0.3">
      <c r="A1144" s="26">
        <v>53006</v>
      </c>
      <c r="B1144">
        <v>233</v>
      </c>
      <c r="C1144" s="26" t="s">
        <v>211</v>
      </c>
      <c r="D1144">
        <v>16</v>
      </c>
      <c r="E1144" t="s">
        <v>220</v>
      </c>
      <c r="F1144">
        <v>7</v>
      </c>
      <c r="G1144">
        <v>7.5</v>
      </c>
      <c r="H1144">
        <f t="shared" si="533"/>
        <v>7.4999999999999997E-2</v>
      </c>
      <c r="I1144">
        <v>3.6</v>
      </c>
      <c r="J1144">
        <v>0</v>
      </c>
      <c r="K1144">
        <f t="shared" si="534"/>
        <v>4.4178749999999999E-3</v>
      </c>
      <c r="L1144">
        <f>0.000084*(G1144^1.894314*I1144^0.808223+0.000031*G1144^2)</f>
        <v>1.0753317774763897E-2</v>
      </c>
      <c r="O1144">
        <f>L1144*0.78*1.07</f>
        <v>8.974719014817948E-3</v>
      </c>
      <c r="Q1144">
        <f>O1144*0.531</f>
        <v>4.7655757968683311E-3</v>
      </c>
      <c r="T1144">
        <f>(L1144*0.78*1.07)*(1+0.2)*0.531*3.67</f>
        <v>2.0987595809408129E-2</v>
      </c>
    </row>
    <row r="1145" spans="1:24" hidden="1" x14ac:dyDescent="0.3">
      <c r="A1145" s="26">
        <v>53006</v>
      </c>
      <c r="B1145">
        <v>233</v>
      </c>
      <c r="C1145" s="26" t="s">
        <v>211</v>
      </c>
      <c r="D1145">
        <v>17</v>
      </c>
      <c r="E1145" t="s">
        <v>223</v>
      </c>
      <c r="F1145">
        <v>5</v>
      </c>
      <c r="G1145">
        <v>7.5</v>
      </c>
      <c r="H1145">
        <f t="shared" si="533"/>
        <v>7.4999999999999997E-2</v>
      </c>
      <c r="I1145">
        <v>2.4</v>
      </c>
      <c r="J1145">
        <v>0.6</v>
      </c>
      <c r="K1145">
        <f t="shared" si="534"/>
        <v>4.4178749999999999E-3</v>
      </c>
      <c r="L1145">
        <f>0.000086*(G1145^1.882935*I1145^0.8132698+0.000032*G1145^2)</f>
        <v>7.7876223813015582E-3</v>
      </c>
      <c r="O1145">
        <f>L1145*0.69*1.07</f>
        <v>5.7496016041149404E-3</v>
      </c>
      <c r="Q1145">
        <f>O1145*0.531</f>
        <v>3.0530384517850335E-3</v>
      </c>
      <c r="T1145">
        <f>(L1145*0.69*1.07)*(1+0.2)*0.531*3.67</f>
        <v>1.3445581341661286E-2</v>
      </c>
    </row>
    <row r="1146" spans="1:24" hidden="1" x14ac:dyDescent="0.3">
      <c r="A1146" s="26">
        <v>53006</v>
      </c>
      <c r="B1146">
        <v>233</v>
      </c>
      <c r="C1146" s="26" t="s">
        <v>211</v>
      </c>
      <c r="D1146">
        <v>18</v>
      </c>
      <c r="E1146" t="s">
        <v>222</v>
      </c>
      <c r="F1146">
        <v>5</v>
      </c>
      <c r="G1146">
        <v>18.399999999999999</v>
      </c>
      <c r="H1146">
        <f t="shared" si="533"/>
        <v>0.184</v>
      </c>
      <c r="I1146">
        <v>6</v>
      </c>
      <c r="J1146">
        <v>1.6</v>
      </c>
      <c r="K1146">
        <f t="shared" si="534"/>
        <v>2.6590502399999997E-2</v>
      </c>
      <c r="L1146">
        <f t="shared" ref="L1146:L1147" si="563">0.000081*(G1146^1.922704*I1146^0.783213+0.000032*G1146^2)</f>
        <v>8.9087702649246023E-2</v>
      </c>
      <c r="O1146">
        <f>L1146*0.61*1.07</f>
        <v>5.8147543519162875E-2</v>
      </c>
      <c r="Q1146">
        <f t="shared" ref="Q1146:Q1147" si="564">O1146*0.531</f>
        <v>3.0876345608675488E-2</v>
      </c>
      <c r="T1146">
        <f>(L1146*0.61*1.07)*(1+0.2)*0.531*3.67</f>
        <v>0.13597942606060684</v>
      </c>
    </row>
    <row r="1147" spans="1:24" hidden="1" x14ac:dyDescent="0.3">
      <c r="A1147" s="26">
        <v>53006</v>
      </c>
      <c r="B1147">
        <v>233</v>
      </c>
      <c r="C1147" s="26" t="s">
        <v>211</v>
      </c>
      <c r="D1147">
        <v>19</v>
      </c>
      <c r="E1147" t="s">
        <v>222</v>
      </c>
      <c r="F1147">
        <v>3</v>
      </c>
      <c r="G1147">
        <v>12.5</v>
      </c>
      <c r="H1147">
        <f t="shared" si="533"/>
        <v>0.125</v>
      </c>
      <c r="I1147">
        <v>4.5999999999999996</v>
      </c>
      <c r="J1147">
        <v>0.6</v>
      </c>
      <c r="K1147">
        <f t="shared" si="534"/>
        <v>1.2271875E-2</v>
      </c>
      <c r="L1147">
        <f t="shared" si="563"/>
        <v>3.4403604839573006E-2</v>
      </c>
      <c r="O1147">
        <f>L1147*0.61*1.07</f>
        <v>2.24552328787893E-2</v>
      </c>
      <c r="Q1147">
        <f t="shared" si="564"/>
        <v>1.1923728658637119E-2</v>
      </c>
      <c r="T1147">
        <f>(L1147*0.61*1.07)*(1+0.2)*0.531*3.67</f>
        <v>5.2512101012637868E-2</v>
      </c>
    </row>
    <row r="1148" spans="1:24" hidden="1" x14ac:dyDescent="0.3">
      <c r="A1148" s="26">
        <v>53006</v>
      </c>
      <c r="B1148">
        <v>233</v>
      </c>
      <c r="C1148" s="26" t="s">
        <v>211</v>
      </c>
      <c r="D1148">
        <v>20</v>
      </c>
      <c r="E1148" t="s">
        <v>212</v>
      </c>
      <c r="F1148">
        <v>1</v>
      </c>
      <c r="G1148">
        <v>46.4</v>
      </c>
      <c r="H1148">
        <f t="shared" si="533"/>
        <v>0.46399999999999997</v>
      </c>
      <c r="I1148">
        <v>17</v>
      </c>
      <c r="J1148">
        <v>5.5</v>
      </c>
      <c r="K1148">
        <f t="shared" si="534"/>
        <v>0.16909347839999997</v>
      </c>
      <c r="L1148">
        <f>0.000062*(G1148^1.947206*I1148^0.894551+0.000039*G1148^2)</f>
        <v>1.3745054249666164</v>
      </c>
      <c r="O1148">
        <f>L1148*0.47*0.75</f>
        <v>0.48451316230073227</v>
      </c>
      <c r="Q1148">
        <f>O1148*0.52</f>
        <v>0.25194684439638076</v>
      </c>
      <c r="T1148">
        <f>(L1148*0.47*0.75)*(1+2)*0.52*3.67</f>
        <v>2.7739347568041528</v>
      </c>
      <c r="U1148">
        <v>75</v>
      </c>
      <c r="V1148">
        <v>82</v>
      </c>
      <c r="W1148">
        <v>7</v>
      </c>
      <c r="X1148">
        <v>5</v>
      </c>
    </row>
    <row r="1149" spans="1:24" hidden="1" x14ac:dyDescent="0.3">
      <c r="A1149" s="26">
        <v>53006</v>
      </c>
      <c r="B1149">
        <v>233</v>
      </c>
      <c r="C1149" s="26" t="s">
        <v>211</v>
      </c>
      <c r="D1149">
        <v>21</v>
      </c>
      <c r="E1149" t="s">
        <v>220</v>
      </c>
      <c r="F1149">
        <v>7</v>
      </c>
      <c r="G1149">
        <v>10</v>
      </c>
      <c r="H1149">
        <f t="shared" si="533"/>
        <v>0.1</v>
      </c>
      <c r="I1149">
        <v>5.2</v>
      </c>
      <c r="J1149">
        <v>0</v>
      </c>
      <c r="K1149">
        <f t="shared" si="534"/>
        <v>7.8540000000000016E-3</v>
      </c>
      <c r="L1149">
        <f t="shared" ref="L1149:L1151" si="565">0.000084*(G1149^1.894314*I1149^0.808223+0.000031*G1149^2)</f>
        <v>2.4962506266001137E-2</v>
      </c>
      <c r="O1149">
        <f>L1149*0.78*1.07</f>
        <v>2.083370772960455E-2</v>
      </c>
      <c r="Q1149">
        <f t="shared" ref="Q1149:Q1151" si="566">O1149*0.531</f>
        <v>1.1062698804420016E-2</v>
      </c>
      <c r="T1149">
        <f>(L1149*0.78*1.07)*(1+0.2)*0.531*3.67</f>
        <v>4.8720125534665752E-2</v>
      </c>
    </row>
    <row r="1150" spans="1:24" hidden="1" x14ac:dyDescent="0.3">
      <c r="A1150" s="26">
        <v>53006</v>
      </c>
      <c r="B1150">
        <v>233</v>
      </c>
      <c r="C1150" s="26" t="s">
        <v>211</v>
      </c>
      <c r="D1150">
        <v>22</v>
      </c>
      <c r="E1150" t="s">
        <v>220</v>
      </c>
      <c r="F1150">
        <v>5</v>
      </c>
      <c r="G1150">
        <v>7.5</v>
      </c>
      <c r="H1150">
        <f t="shared" si="533"/>
        <v>7.4999999999999997E-2</v>
      </c>
      <c r="I1150">
        <v>3.6</v>
      </c>
      <c r="J1150">
        <v>0.4</v>
      </c>
      <c r="K1150">
        <f t="shared" si="534"/>
        <v>4.4178749999999999E-3</v>
      </c>
      <c r="L1150">
        <f t="shared" si="565"/>
        <v>1.0753317774763897E-2</v>
      </c>
      <c r="O1150">
        <f>L1150*0.78*1.07</f>
        <v>8.974719014817948E-3</v>
      </c>
      <c r="Q1150">
        <f t="shared" si="566"/>
        <v>4.7655757968683311E-3</v>
      </c>
      <c r="T1150">
        <f>(L1150*0.78*1.07)*(1+0.2)*0.531*3.67</f>
        <v>2.0987595809408129E-2</v>
      </c>
    </row>
    <row r="1151" spans="1:24" hidden="1" x14ac:dyDescent="0.3">
      <c r="A1151" s="26">
        <v>53006</v>
      </c>
      <c r="B1151">
        <v>233</v>
      </c>
      <c r="C1151" s="26" t="s">
        <v>211</v>
      </c>
      <c r="D1151">
        <v>23</v>
      </c>
      <c r="E1151" t="s">
        <v>220</v>
      </c>
      <c r="F1151">
        <v>3</v>
      </c>
      <c r="G1151">
        <v>8</v>
      </c>
      <c r="H1151">
        <f t="shared" si="533"/>
        <v>0.08</v>
      </c>
      <c r="I1151">
        <v>3.6</v>
      </c>
      <c r="J1151">
        <v>0.4</v>
      </c>
      <c r="K1151">
        <f t="shared" si="534"/>
        <v>5.0265600000000002E-3</v>
      </c>
      <c r="L1151">
        <f t="shared" si="565"/>
        <v>1.2151719161180307E-2</v>
      </c>
      <c r="O1151">
        <f>L1151*0.78*1.07</f>
        <v>1.0141824811921085E-2</v>
      </c>
      <c r="Q1151">
        <f t="shared" si="566"/>
        <v>5.3853089751300966E-3</v>
      </c>
      <c r="T1151">
        <f>(L1151*0.78*1.07)*(1+0.2)*0.531*3.67</f>
        <v>2.3716900726472943E-2</v>
      </c>
    </row>
    <row r="1152" spans="1:24" hidden="1" x14ac:dyDescent="0.3">
      <c r="A1152" s="26">
        <v>53006</v>
      </c>
      <c r="B1152">
        <v>233</v>
      </c>
      <c r="C1152" s="26" t="s">
        <v>211</v>
      </c>
      <c r="D1152">
        <v>24</v>
      </c>
      <c r="E1152" t="s">
        <v>212</v>
      </c>
      <c r="F1152">
        <v>4</v>
      </c>
      <c r="G1152">
        <v>12</v>
      </c>
      <c r="H1152">
        <f t="shared" si="533"/>
        <v>0.12</v>
      </c>
      <c r="I1152">
        <v>5.6</v>
      </c>
      <c r="J1152">
        <v>2.6</v>
      </c>
      <c r="K1152">
        <f t="shared" si="534"/>
        <v>1.130976E-2</v>
      </c>
      <c r="L1152">
        <f t="shared" ref="L1152:L1153" si="567">0.000062*(G1152^1.947206*I1152^0.894551+0.000039*G1152^2)</f>
        <v>3.6565908665457746E-2</v>
      </c>
      <c r="O1152">
        <f>L1152*0.47*0.75</f>
        <v>1.2889482804573854E-2</v>
      </c>
      <c r="Q1152">
        <f t="shared" ref="Q1152:Q1153" si="568">O1152*0.52</f>
        <v>6.7025310583784048E-3</v>
      </c>
      <c r="T1152">
        <f>(L1152*0.47*0.75)*(1+2)*0.52*3.67</f>
        <v>7.3794866952746244E-2</v>
      </c>
    </row>
    <row r="1153" spans="1:20" hidden="1" x14ac:dyDescent="0.3">
      <c r="A1153" s="26">
        <v>53006</v>
      </c>
      <c r="B1153">
        <v>233</v>
      </c>
      <c r="C1153" s="26" t="s">
        <v>211</v>
      </c>
      <c r="D1153">
        <v>25</v>
      </c>
      <c r="E1153" t="s">
        <v>212</v>
      </c>
      <c r="F1153">
        <v>3</v>
      </c>
      <c r="G1153">
        <v>7.5</v>
      </c>
      <c r="H1153">
        <f t="shared" si="533"/>
        <v>7.4999999999999997E-2</v>
      </c>
      <c r="I1153">
        <v>2.4</v>
      </c>
      <c r="J1153">
        <v>1.4</v>
      </c>
      <c r="K1153">
        <f t="shared" si="534"/>
        <v>4.4178749999999999E-3</v>
      </c>
      <c r="L1153">
        <f t="shared" si="567"/>
        <v>6.8618810741279315E-3</v>
      </c>
      <c r="O1153">
        <f>L1153*0.47*0.75</f>
        <v>2.4188130786300956E-3</v>
      </c>
      <c r="Q1153">
        <f t="shared" si="568"/>
        <v>1.2577828008876499E-3</v>
      </c>
      <c r="T1153">
        <f>(L1153*0.47*0.75)*(1+2)*0.52*3.67</f>
        <v>1.3848188637773023E-2</v>
      </c>
    </row>
    <row r="1154" spans="1:20" hidden="1" x14ac:dyDescent="0.3">
      <c r="A1154" s="26">
        <v>53006</v>
      </c>
      <c r="B1154">
        <v>233</v>
      </c>
      <c r="C1154" s="26" t="s">
        <v>211</v>
      </c>
      <c r="D1154">
        <v>26</v>
      </c>
      <c r="E1154" t="s">
        <v>222</v>
      </c>
      <c r="F1154">
        <v>5</v>
      </c>
      <c r="G1154">
        <v>20</v>
      </c>
      <c r="H1154">
        <f t="shared" ref="H1154:H1217" si="569">G1154/100</f>
        <v>0.2</v>
      </c>
      <c r="I1154">
        <v>6</v>
      </c>
      <c r="J1154">
        <v>1.4</v>
      </c>
      <c r="K1154">
        <f t="shared" ref="K1154:K1217" si="570">0.7854*H1154^2</f>
        <v>3.1416000000000006E-2</v>
      </c>
      <c r="L1154">
        <f t="shared" ref="L1154:L1157" si="571">0.000081*(G1154^1.922704*I1154^0.783213+0.000032*G1154^2)</f>
        <v>0.10457866091519206</v>
      </c>
      <c r="O1154">
        <f>L1154*0.61*1.07</f>
        <v>6.8258491979345873E-2</v>
      </c>
      <c r="Q1154">
        <f t="shared" ref="Q1154:Q1157" si="572">O1154*0.531</f>
        <v>3.6245259241032661E-2</v>
      </c>
      <c r="T1154">
        <f>(L1154*0.61*1.07)*(1+0.2)*0.531*3.67</f>
        <v>0.15962412169750784</v>
      </c>
    </row>
    <row r="1155" spans="1:20" hidden="1" x14ac:dyDescent="0.3">
      <c r="A1155" s="26">
        <v>53006</v>
      </c>
      <c r="B1155">
        <v>233</v>
      </c>
      <c r="C1155" s="26" t="s">
        <v>211</v>
      </c>
      <c r="D1155">
        <v>27</v>
      </c>
      <c r="E1155" t="s">
        <v>222</v>
      </c>
      <c r="F1155">
        <v>1</v>
      </c>
      <c r="G1155">
        <v>12.6</v>
      </c>
      <c r="H1155">
        <f t="shared" si="569"/>
        <v>0.126</v>
      </c>
      <c r="I1155">
        <v>6.2</v>
      </c>
      <c r="J1155">
        <v>2.2000000000000002</v>
      </c>
      <c r="K1155">
        <f t="shared" si="570"/>
        <v>1.2469010400000001E-2</v>
      </c>
      <c r="L1155">
        <f t="shared" si="571"/>
        <v>4.4135432729409091E-2</v>
      </c>
      <c r="O1155">
        <f>L1155*0.61*1.07</f>
        <v>2.8807196942485316E-2</v>
      </c>
      <c r="Q1155">
        <f t="shared" si="572"/>
        <v>1.5296621576459703E-2</v>
      </c>
      <c r="T1155">
        <f>(L1155*0.61*1.07)*(1+0.2)*0.531*3.67</f>
        <v>6.7366321422728526E-2</v>
      </c>
    </row>
    <row r="1156" spans="1:20" hidden="1" x14ac:dyDescent="0.3">
      <c r="A1156" s="26">
        <v>53006</v>
      </c>
      <c r="B1156">
        <v>233</v>
      </c>
      <c r="C1156" s="26" t="s">
        <v>211</v>
      </c>
      <c r="D1156">
        <v>28</v>
      </c>
      <c r="E1156" t="s">
        <v>222</v>
      </c>
      <c r="F1156">
        <v>3</v>
      </c>
      <c r="G1156">
        <v>10</v>
      </c>
      <c r="H1156">
        <f t="shared" si="569"/>
        <v>0.1</v>
      </c>
      <c r="I1156">
        <v>4.5999999999999996</v>
      </c>
      <c r="J1156">
        <v>1.6</v>
      </c>
      <c r="K1156">
        <f t="shared" si="570"/>
        <v>7.8540000000000016E-3</v>
      </c>
      <c r="L1156">
        <f t="shared" si="571"/>
        <v>2.2401370740186333E-2</v>
      </c>
      <c r="O1156">
        <f>L1156*0.61*1.07</f>
        <v>1.4621374682119619E-2</v>
      </c>
      <c r="Q1156">
        <f t="shared" si="572"/>
        <v>7.7639499562055184E-3</v>
      </c>
      <c r="T1156">
        <f>(L1156*0.61*1.07)*(1+0.2)*0.531*3.67</f>
        <v>3.4192435607129104E-2</v>
      </c>
    </row>
    <row r="1157" spans="1:20" hidden="1" x14ac:dyDescent="0.3">
      <c r="A1157" s="26">
        <v>53006</v>
      </c>
      <c r="B1157">
        <v>233</v>
      </c>
      <c r="C1157" s="26" t="s">
        <v>211</v>
      </c>
      <c r="D1157">
        <v>29</v>
      </c>
      <c r="E1157" t="s">
        <v>222</v>
      </c>
      <c r="F1157">
        <v>2</v>
      </c>
      <c r="G1157">
        <v>12</v>
      </c>
      <c r="H1157">
        <f t="shared" si="569"/>
        <v>0.12</v>
      </c>
      <c r="I1157">
        <v>5.4</v>
      </c>
      <c r="J1157">
        <v>1.3</v>
      </c>
      <c r="K1157">
        <f t="shared" si="570"/>
        <v>1.130976E-2</v>
      </c>
      <c r="L1157">
        <f t="shared" si="571"/>
        <v>3.6062507944607428E-2</v>
      </c>
      <c r="O1157">
        <f>L1157*0.61*1.07</f>
        <v>2.3537998935445267E-2</v>
      </c>
      <c r="Q1157">
        <f t="shared" si="572"/>
        <v>1.2498677434721437E-2</v>
      </c>
      <c r="T1157">
        <f>(L1157*0.61*1.07)*(1+0.2)*0.531*3.67</f>
        <v>5.5044175422513213E-2</v>
      </c>
    </row>
    <row r="1158" spans="1:20" hidden="1" x14ac:dyDescent="0.3">
      <c r="A1158" s="26">
        <v>53006</v>
      </c>
      <c r="B1158">
        <v>233</v>
      </c>
      <c r="C1158" s="26" t="s">
        <v>211</v>
      </c>
      <c r="D1158">
        <v>30</v>
      </c>
      <c r="E1158" t="s">
        <v>212</v>
      </c>
      <c r="F1158">
        <v>5</v>
      </c>
      <c r="G1158">
        <v>9.5</v>
      </c>
      <c r="H1158">
        <f t="shared" si="569"/>
        <v>9.5000000000000001E-2</v>
      </c>
      <c r="I1158">
        <v>3.4</v>
      </c>
      <c r="J1158">
        <v>1.4</v>
      </c>
      <c r="K1158">
        <f t="shared" si="570"/>
        <v>7.088235E-3</v>
      </c>
      <c r="L1158">
        <f>0.000062*(G1158^1.947206*I1158^0.894551+0.000039*G1158^2)</f>
        <v>1.4847807893061208E-2</v>
      </c>
      <c r="O1158">
        <f>L1158*0.47*0.75</f>
        <v>5.2338522823040749E-3</v>
      </c>
      <c r="Q1158">
        <f>O1158*0.52</f>
        <v>2.721603186798119E-3</v>
      </c>
      <c r="T1158">
        <f>(L1158*0.47*0.75)*(1+2)*0.52*3.67</f>
        <v>2.9964851086647294E-2</v>
      </c>
    </row>
    <row r="1159" spans="1:20" hidden="1" x14ac:dyDescent="0.3">
      <c r="A1159" s="26">
        <v>53006</v>
      </c>
      <c r="B1159">
        <v>233</v>
      </c>
      <c r="C1159" s="26" t="s">
        <v>211</v>
      </c>
      <c r="D1159">
        <v>31</v>
      </c>
      <c r="E1159" t="s">
        <v>220</v>
      </c>
      <c r="F1159">
        <v>3</v>
      </c>
      <c r="G1159">
        <v>7.5</v>
      </c>
      <c r="H1159">
        <f t="shared" si="569"/>
        <v>7.4999999999999997E-2</v>
      </c>
      <c r="I1159">
        <v>3</v>
      </c>
      <c r="J1159">
        <v>0.6</v>
      </c>
      <c r="K1159">
        <f t="shared" si="570"/>
        <v>4.4178749999999999E-3</v>
      </c>
      <c r="L1159">
        <f t="shared" ref="L1159:L1160" si="573">0.000084*(G1159^1.894314*I1159^0.808223+0.000031*G1159^2)</f>
        <v>9.279985870239503E-3</v>
      </c>
      <c r="O1159">
        <f>L1159*0.78*1.07</f>
        <v>7.7450762073018901E-3</v>
      </c>
      <c r="Q1159">
        <f t="shared" ref="Q1159:Q1160" si="574">O1159*0.531</f>
        <v>4.1126354660773043E-3</v>
      </c>
      <c r="T1159">
        <f>(L1159*0.78*1.07)*(1+0.2)*0.531*3.67</f>
        <v>1.8112046592604448E-2</v>
      </c>
    </row>
    <row r="1160" spans="1:20" hidden="1" x14ac:dyDescent="0.3">
      <c r="A1160" s="26">
        <v>53006</v>
      </c>
      <c r="B1160">
        <v>233</v>
      </c>
      <c r="C1160" s="26" t="s">
        <v>211</v>
      </c>
      <c r="D1160">
        <v>32</v>
      </c>
      <c r="E1160" t="s">
        <v>220</v>
      </c>
      <c r="F1160">
        <v>5</v>
      </c>
      <c r="G1160">
        <v>8</v>
      </c>
      <c r="H1160">
        <f t="shared" si="569"/>
        <v>0.08</v>
      </c>
      <c r="I1160">
        <v>3.4</v>
      </c>
      <c r="J1160">
        <v>0.8</v>
      </c>
      <c r="K1160">
        <f t="shared" si="570"/>
        <v>5.0265600000000002E-3</v>
      </c>
      <c r="L1160">
        <f t="shared" si="573"/>
        <v>1.1603126158739206E-2</v>
      </c>
      <c r="O1160">
        <f>L1160*0.78*1.07</f>
        <v>9.6839690920837405E-3</v>
      </c>
      <c r="Q1160">
        <f t="shared" si="574"/>
        <v>5.1421875878964662E-3</v>
      </c>
      <c r="T1160">
        <f>(L1160*0.78*1.07)*(1+0.2)*0.531*3.67</f>
        <v>2.2646194137096037E-2</v>
      </c>
    </row>
    <row r="1161" spans="1:20" hidden="1" x14ac:dyDescent="0.3">
      <c r="A1161" s="26">
        <v>53006</v>
      </c>
      <c r="B1161">
        <v>233</v>
      </c>
      <c r="C1161" s="26" t="s">
        <v>211</v>
      </c>
      <c r="D1161">
        <v>33</v>
      </c>
      <c r="E1161" t="s">
        <v>212</v>
      </c>
      <c r="F1161">
        <v>2</v>
      </c>
      <c r="G1161">
        <v>10</v>
      </c>
      <c r="H1161">
        <f t="shared" si="569"/>
        <v>0.1</v>
      </c>
      <c r="I1161">
        <v>5</v>
      </c>
      <c r="J1161">
        <v>2.4</v>
      </c>
      <c r="K1161">
        <f t="shared" si="570"/>
        <v>7.8540000000000016E-3</v>
      </c>
      <c r="L1161">
        <f>0.000062*(G1161^1.947206*I1161^0.894551+0.000039*G1161^2)</f>
        <v>2.316682610363073E-2</v>
      </c>
      <c r="O1161">
        <f>L1161*0.47*0.75</f>
        <v>8.1663062015298327E-3</v>
      </c>
      <c r="Q1161">
        <f>O1161*0.52</f>
        <v>4.246479224795513E-3</v>
      </c>
      <c r="T1161">
        <f>(L1161*0.47*0.75)*(1+2)*0.52*3.67</f>
        <v>4.6753736264998597E-2</v>
      </c>
    </row>
    <row r="1162" spans="1:20" hidden="1" x14ac:dyDescent="0.3">
      <c r="A1162" s="26">
        <v>53006</v>
      </c>
      <c r="B1162">
        <v>233</v>
      </c>
      <c r="C1162" s="26" t="s">
        <v>211</v>
      </c>
      <c r="D1162">
        <v>34</v>
      </c>
      <c r="E1162" t="s">
        <v>222</v>
      </c>
      <c r="F1162">
        <v>1</v>
      </c>
      <c r="G1162">
        <v>24</v>
      </c>
      <c r="H1162">
        <f t="shared" si="569"/>
        <v>0.24</v>
      </c>
      <c r="I1162">
        <v>9.6</v>
      </c>
      <c r="J1162">
        <v>2.8</v>
      </c>
      <c r="K1162">
        <f t="shared" si="570"/>
        <v>4.5239040000000001E-2</v>
      </c>
      <c r="L1162">
        <f t="shared" ref="L1162:L1163" si="575">0.000081*(G1162^1.922704*I1162^0.783213+0.000032*G1162^2)</f>
        <v>0.21456225031014911</v>
      </c>
      <c r="O1162">
        <f>L1162*0.61*1.07</f>
        <v>0.14004478077743435</v>
      </c>
      <c r="Q1162">
        <f t="shared" ref="Q1162:Q1163" si="576">O1162*0.531</f>
        <v>7.4363778592817648E-2</v>
      </c>
      <c r="T1162">
        <f>(L1162*0.61*1.07)*(1+0.2)*0.531*3.67</f>
        <v>0.32749808092276889</v>
      </c>
    </row>
    <row r="1163" spans="1:20" hidden="1" x14ac:dyDescent="0.3">
      <c r="A1163" s="26">
        <v>53006</v>
      </c>
      <c r="B1163">
        <v>233</v>
      </c>
      <c r="C1163" s="26" t="s">
        <v>211</v>
      </c>
      <c r="D1163">
        <v>35</v>
      </c>
      <c r="E1163" t="s">
        <v>222</v>
      </c>
      <c r="F1163">
        <v>3</v>
      </c>
      <c r="G1163">
        <v>16.5</v>
      </c>
      <c r="H1163">
        <f t="shared" si="569"/>
        <v>0.16500000000000001</v>
      </c>
      <c r="I1163">
        <v>5.4</v>
      </c>
      <c r="J1163">
        <v>2.4</v>
      </c>
      <c r="K1163">
        <f t="shared" si="570"/>
        <v>2.1382515000000001E-2</v>
      </c>
      <c r="L1163">
        <f t="shared" si="575"/>
        <v>6.6522902384839613E-2</v>
      </c>
      <c r="O1163">
        <f>L1163*0.61*1.07</f>
        <v>4.3419498386584821E-2</v>
      </c>
      <c r="Q1163">
        <f t="shared" si="576"/>
        <v>2.3055753643276541E-2</v>
      </c>
      <c r="T1163">
        <f>(L1163*0.61*1.07)*(1+0.2)*0.531*3.67</f>
        <v>0.10153753904498988</v>
      </c>
    </row>
    <row r="1164" spans="1:20" hidden="1" x14ac:dyDescent="0.3">
      <c r="A1164" s="26">
        <v>53006</v>
      </c>
      <c r="B1164">
        <v>233</v>
      </c>
      <c r="C1164" s="26" t="s">
        <v>211</v>
      </c>
      <c r="D1164">
        <v>36</v>
      </c>
      <c r="E1164" t="s">
        <v>220</v>
      </c>
      <c r="F1164">
        <v>2</v>
      </c>
      <c r="G1164">
        <v>12</v>
      </c>
      <c r="H1164">
        <f t="shared" si="569"/>
        <v>0.12</v>
      </c>
      <c r="I1164">
        <v>6.6</v>
      </c>
      <c r="J1164">
        <v>1</v>
      </c>
      <c r="K1164">
        <f t="shared" si="570"/>
        <v>1.130976E-2</v>
      </c>
      <c r="L1164">
        <f>0.000084*(G1164^1.894314*I1164^0.808223+0.000031*G1164^2)</f>
        <v>4.2752891862920535E-2</v>
      </c>
      <c r="O1164">
        <f>L1164*0.78*1.07</f>
        <v>3.5681563548793482E-2</v>
      </c>
      <c r="Q1164">
        <f>O1164*0.531</f>
        <v>1.8946910244409341E-2</v>
      </c>
      <c r="T1164">
        <f>(L1164*0.78*1.07)*(1+0.2)*0.531*3.67</f>
        <v>8.3442192716378732E-2</v>
      </c>
    </row>
    <row r="1165" spans="1:20" hidden="1" x14ac:dyDescent="0.3">
      <c r="A1165" s="26">
        <v>53006</v>
      </c>
      <c r="B1165">
        <v>233</v>
      </c>
      <c r="C1165" s="26" t="s">
        <v>211</v>
      </c>
      <c r="D1165">
        <v>37</v>
      </c>
      <c r="E1165" t="s">
        <v>215</v>
      </c>
      <c r="F1165">
        <v>5</v>
      </c>
      <c r="G1165">
        <v>13.5</v>
      </c>
      <c r="H1165">
        <f t="shared" si="569"/>
        <v>0.13500000000000001</v>
      </c>
      <c r="I1165">
        <v>7.4</v>
      </c>
      <c r="J1165">
        <v>1.4</v>
      </c>
      <c r="K1165">
        <f t="shared" si="570"/>
        <v>1.4313915000000002E-2</v>
      </c>
      <c r="L1165">
        <f>0.000064*(G1165^1.958025*I1165^0.883501+0.000045*G1165^2)</f>
        <v>6.1287592829657289E-2</v>
      </c>
      <c r="O1165">
        <f>L1165*0.44*0.75</f>
        <v>2.0224905633786906E-2</v>
      </c>
      <c r="Q1165">
        <f>O1165*0.52</f>
        <v>1.0516950929569191E-2</v>
      </c>
      <c r="T1165">
        <f>(L1165*0.44*0.75)*(1+0.2)*0.52*3.67</f>
        <v>4.6316651893822718E-2</v>
      </c>
    </row>
    <row r="1166" spans="1:20" hidden="1" x14ac:dyDescent="0.3">
      <c r="A1166" s="26">
        <v>53006</v>
      </c>
      <c r="B1166">
        <v>233</v>
      </c>
      <c r="C1166" s="26" t="s">
        <v>211</v>
      </c>
      <c r="D1166">
        <v>38</v>
      </c>
      <c r="E1166" t="s">
        <v>212</v>
      </c>
      <c r="F1166">
        <v>1</v>
      </c>
      <c r="G1166">
        <v>28</v>
      </c>
      <c r="H1166">
        <f t="shared" si="569"/>
        <v>0.28000000000000003</v>
      </c>
      <c r="I1166">
        <v>16</v>
      </c>
      <c r="J1166">
        <v>5</v>
      </c>
      <c r="K1166">
        <f t="shared" si="570"/>
        <v>6.157536000000001E-2</v>
      </c>
      <c r="L1166">
        <f>0.000062*(G1166^1.947206*I1166^0.894551+0.000039*G1166^2)</f>
        <v>0.48691697639874398</v>
      </c>
      <c r="O1166">
        <f>L1166*0.47*0.75</f>
        <v>0.17163823418055724</v>
      </c>
      <c r="Q1166">
        <f>O1166*0.52</f>
        <v>8.9251881773889763E-2</v>
      </c>
      <c r="T1166">
        <f>(L1166*0.47*0.75)*(1+2)*0.52*3.67</f>
        <v>0.98266321833052628</v>
      </c>
    </row>
    <row r="1167" spans="1:20" hidden="1" x14ac:dyDescent="0.3">
      <c r="A1167" s="26">
        <v>53006</v>
      </c>
      <c r="B1167">
        <v>233</v>
      </c>
      <c r="C1167" s="26" t="s">
        <v>211</v>
      </c>
      <c r="D1167">
        <v>39</v>
      </c>
      <c r="E1167" t="s">
        <v>215</v>
      </c>
      <c r="F1167">
        <v>4</v>
      </c>
      <c r="G1167">
        <v>23.5</v>
      </c>
      <c r="H1167">
        <f t="shared" si="569"/>
        <v>0.23499999999999999</v>
      </c>
      <c r="I1167">
        <v>12.6</v>
      </c>
      <c r="J1167">
        <v>2.4</v>
      </c>
      <c r="K1167">
        <f t="shared" si="570"/>
        <v>4.3373714999999993E-2</v>
      </c>
      <c r="L1167">
        <f t="shared" ref="L1167:L1168" si="577">0.000064*(G1167^1.958025*I1167^0.883501+0.000045*G1167^2)</f>
        <v>0.29036614638363978</v>
      </c>
      <c r="O1167">
        <f>L1167*0.44*0.75</f>
        <v>9.582082830660113E-2</v>
      </c>
      <c r="Q1167">
        <f t="shared" ref="Q1167:Q1168" si="578">O1167*0.52</f>
        <v>4.9826830719432592E-2</v>
      </c>
      <c r="T1167">
        <f>(L1167*0.44*0.75)*(1+0.2)*0.52*3.67</f>
        <v>0.21943736248838111</v>
      </c>
    </row>
    <row r="1168" spans="1:20" hidden="1" x14ac:dyDescent="0.3">
      <c r="A1168" s="26">
        <v>53006</v>
      </c>
      <c r="B1168">
        <v>233</v>
      </c>
      <c r="C1168" s="26" t="s">
        <v>211</v>
      </c>
      <c r="D1168">
        <v>40</v>
      </c>
      <c r="E1168" t="s">
        <v>215</v>
      </c>
      <c r="F1168">
        <v>5</v>
      </c>
      <c r="G1168">
        <v>20</v>
      </c>
      <c r="H1168">
        <f t="shared" si="569"/>
        <v>0.2</v>
      </c>
      <c r="I1168">
        <v>11</v>
      </c>
      <c r="J1168">
        <v>2</v>
      </c>
      <c r="K1168">
        <f t="shared" si="570"/>
        <v>3.1416000000000006E-2</v>
      </c>
      <c r="L1168">
        <f t="shared" si="577"/>
        <v>0.18780336691528593</v>
      </c>
      <c r="O1168">
        <f>L1168*0.44*0.75</f>
        <v>6.1975111082044357E-2</v>
      </c>
      <c r="Q1168">
        <f t="shared" si="578"/>
        <v>3.2227057762663068E-2</v>
      </c>
      <c r="T1168">
        <f>(L1168*0.44*0.75)*(1+0.2)*0.52*3.67</f>
        <v>0.14192796238676814</v>
      </c>
    </row>
    <row r="1169" spans="1:20" hidden="1" x14ac:dyDescent="0.3">
      <c r="A1169" s="26">
        <v>53006</v>
      </c>
      <c r="B1169">
        <v>233</v>
      </c>
      <c r="C1169" s="26" t="s">
        <v>211</v>
      </c>
      <c r="D1169">
        <v>41</v>
      </c>
      <c r="E1169" t="s">
        <v>220</v>
      </c>
      <c r="F1169">
        <v>7</v>
      </c>
      <c r="G1169">
        <v>8</v>
      </c>
      <c r="H1169">
        <f t="shared" si="569"/>
        <v>0.08</v>
      </c>
      <c r="I1169">
        <v>4</v>
      </c>
      <c r="J1169">
        <v>0</v>
      </c>
      <c r="K1169">
        <f t="shared" si="570"/>
        <v>5.0265600000000002E-3</v>
      </c>
      <c r="L1169">
        <f t="shared" ref="L1169:L1170" si="579">0.000084*(G1169^1.894314*I1169^0.808223+0.000031*G1169^2)</f>
        <v>1.3231817251035049E-2</v>
      </c>
      <c r="O1169">
        <f>L1169*0.78*1.07</f>
        <v>1.1043274677713853E-2</v>
      </c>
      <c r="Q1169">
        <f t="shared" ref="Q1169:Q1170" si="580">O1169*0.531</f>
        <v>5.8639788538660557E-3</v>
      </c>
      <c r="T1169">
        <f>(L1169*0.78*1.07)*(1+0.2)*0.531*3.67</f>
        <v>2.582496287242611E-2</v>
      </c>
    </row>
    <row r="1170" spans="1:20" hidden="1" x14ac:dyDescent="0.3">
      <c r="A1170" s="26">
        <v>53006</v>
      </c>
      <c r="B1170">
        <v>234</v>
      </c>
      <c r="C1170" s="26" t="s">
        <v>211</v>
      </c>
      <c r="D1170">
        <v>1</v>
      </c>
      <c r="E1170" t="s">
        <v>220</v>
      </c>
      <c r="F1170">
        <v>4</v>
      </c>
      <c r="G1170">
        <v>12</v>
      </c>
      <c r="H1170">
        <f t="shared" si="569"/>
        <v>0.12</v>
      </c>
      <c r="I1170">
        <v>5.4</v>
      </c>
      <c r="J1170">
        <v>1</v>
      </c>
      <c r="K1170">
        <f t="shared" si="570"/>
        <v>1.130976E-2</v>
      </c>
      <c r="L1170">
        <f t="shared" si="579"/>
        <v>3.6352090471834624E-2</v>
      </c>
      <c r="O1170">
        <f>L1170*0.78*1.07</f>
        <v>3.033945470779318E-2</v>
      </c>
      <c r="Q1170">
        <f t="shared" si="580"/>
        <v>1.611025044983818E-2</v>
      </c>
      <c r="T1170">
        <f>(L1170*0.78*1.07)*(1+0.2)*0.531*3.67</f>
        <v>7.0949542981087341E-2</v>
      </c>
    </row>
    <row r="1171" spans="1:20" hidden="1" x14ac:dyDescent="0.3">
      <c r="A1171" s="26">
        <v>53006</v>
      </c>
      <c r="B1171">
        <v>234</v>
      </c>
      <c r="C1171" s="26" t="s">
        <v>211</v>
      </c>
      <c r="D1171">
        <v>2</v>
      </c>
      <c r="E1171" t="s">
        <v>215</v>
      </c>
      <c r="F1171">
        <v>2</v>
      </c>
      <c r="G1171">
        <v>7.5</v>
      </c>
      <c r="H1171">
        <f t="shared" si="569"/>
        <v>7.4999999999999997E-2</v>
      </c>
      <c r="I1171">
        <v>2.4</v>
      </c>
      <c r="J1171">
        <v>1.2</v>
      </c>
      <c r="K1171">
        <f t="shared" si="570"/>
        <v>4.4178749999999999E-3</v>
      </c>
      <c r="L1171">
        <f>0.000064*(G1171^1.958025*I1171^0.883501+0.000045*G1171^2)</f>
        <v>7.1696611319367306E-3</v>
      </c>
      <c r="O1171">
        <f>L1171*0.44*0.75</f>
        <v>2.3659881735391209E-3</v>
      </c>
      <c r="Q1171">
        <f>O1171*0.52</f>
        <v>1.230313850240343E-3</v>
      </c>
      <c r="T1171">
        <f>(L1171*0.44*0.75)*(1+0.2)*0.52*3.67</f>
        <v>5.4183021964584691E-3</v>
      </c>
    </row>
    <row r="1172" spans="1:20" hidden="1" x14ac:dyDescent="0.3">
      <c r="A1172" s="26">
        <v>53006</v>
      </c>
      <c r="B1172">
        <v>234</v>
      </c>
      <c r="C1172" s="26" t="s">
        <v>211</v>
      </c>
      <c r="D1172">
        <v>3</v>
      </c>
      <c r="E1172" t="s">
        <v>212</v>
      </c>
      <c r="F1172">
        <v>5</v>
      </c>
      <c r="G1172">
        <v>7.5</v>
      </c>
      <c r="H1172">
        <f t="shared" si="569"/>
        <v>7.4999999999999997E-2</v>
      </c>
      <c r="I1172">
        <v>2.8</v>
      </c>
      <c r="J1172">
        <v>1</v>
      </c>
      <c r="K1172">
        <f t="shared" si="570"/>
        <v>4.4178749999999999E-3</v>
      </c>
      <c r="L1172">
        <f>0.000062*(G1172^1.947206*I1172^0.894551+0.000039*G1172^2)</f>
        <v>7.8764296003053357E-3</v>
      </c>
      <c r="O1172">
        <f>L1172*0.47*0.75</f>
        <v>2.7764414341076306E-3</v>
      </c>
      <c r="Q1172">
        <f>O1172*0.52</f>
        <v>1.4437495457359679E-3</v>
      </c>
      <c r="T1172">
        <f>(L1172*0.47*0.75)*(1+2)*0.52*3.67</f>
        <v>1.5895682498553006E-2</v>
      </c>
    </row>
    <row r="1173" spans="1:20" hidden="1" x14ac:dyDescent="0.3">
      <c r="A1173" s="26">
        <v>53006</v>
      </c>
      <c r="B1173">
        <v>234</v>
      </c>
      <c r="C1173" s="26" t="s">
        <v>211</v>
      </c>
      <c r="D1173">
        <v>4</v>
      </c>
      <c r="E1173" t="s">
        <v>213</v>
      </c>
      <c r="F1173">
        <v>1</v>
      </c>
      <c r="G1173">
        <v>10</v>
      </c>
      <c r="H1173">
        <f t="shared" si="569"/>
        <v>0.1</v>
      </c>
      <c r="I1173">
        <v>5.8</v>
      </c>
      <c r="J1173">
        <v>1.4</v>
      </c>
      <c r="K1173">
        <f t="shared" si="570"/>
        <v>7.8540000000000016E-3</v>
      </c>
      <c r="L1173">
        <f t="shared" ref="L1173:L1174" si="581">0.000084*(G1173^1.894314*I1173^0.808223+0.000031*G1173^2)</f>
        <v>2.7265753056581295E-2</v>
      </c>
      <c r="O1173">
        <f>L1173*0.66*1.07</f>
        <v>1.9255074808557714E-2</v>
      </c>
      <c r="Q1173">
        <f t="shared" ref="Q1173:Q1174" si="582">O1173*0.531</f>
        <v>1.0224444723344148E-2</v>
      </c>
      <c r="T1173">
        <f>(L1173*0.66*1.07)*(1+0.2)*0.531*3.67</f>
        <v>4.5028454561607624E-2</v>
      </c>
    </row>
    <row r="1174" spans="1:20" hidden="1" x14ac:dyDescent="0.3">
      <c r="A1174" s="26">
        <v>53006</v>
      </c>
      <c r="B1174">
        <v>234</v>
      </c>
      <c r="C1174" s="26" t="s">
        <v>211</v>
      </c>
      <c r="D1174">
        <v>5</v>
      </c>
      <c r="E1174" t="s">
        <v>213</v>
      </c>
      <c r="F1174">
        <v>3</v>
      </c>
      <c r="G1174">
        <v>8</v>
      </c>
      <c r="H1174">
        <f t="shared" si="569"/>
        <v>0.08</v>
      </c>
      <c r="I1174">
        <v>3</v>
      </c>
      <c r="J1174">
        <v>1</v>
      </c>
      <c r="K1174">
        <f t="shared" si="570"/>
        <v>5.0265600000000002E-3</v>
      </c>
      <c r="L1174">
        <f t="shared" si="581"/>
        <v>1.0486789858344912E-2</v>
      </c>
      <c r="O1174">
        <f>L1174*0.66*1.07</f>
        <v>7.4057709979631781E-3</v>
      </c>
      <c r="Q1174">
        <f t="shared" si="582"/>
        <v>3.9324643999184474E-3</v>
      </c>
      <c r="T1174">
        <f>(L1174*0.66*1.07)*(1+0.2)*0.531*3.67</f>
        <v>1.7318573217240844E-2</v>
      </c>
    </row>
    <row r="1175" spans="1:20" hidden="1" x14ac:dyDescent="0.3">
      <c r="A1175" s="26">
        <v>53006</v>
      </c>
      <c r="B1175">
        <v>234</v>
      </c>
      <c r="C1175" s="26" t="s">
        <v>211</v>
      </c>
      <c r="D1175">
        <v>6</v>
      </c>
      <c r="E1175" t="s">
        <v>212</v>
      </c>
      <c r="F1175">
        <v>5</v>
      </c>
      <c r="G1175">
        <v>7.5</v>
      </c>
      <c r="H1175">
        <f t="shared" si="569"/>
        <v>7.4999999999999997E-2</v>
      </c>
      <c r="I1175">
        <v>2.6</v>
      </c>
      <c r="J1175">
        <v>1</v>
      </c>
      <c r="K1175">
        <f t="shared" si="570"/>
        <v>4.4178749999999999E-3</v>
      </c>
      <c r="L1175">
        <f t="shared" ref="L1175:L1176" si="583">0.000062*(G1175^1.947206*I1175^0.894551+0.000039*G1175^2)</f>
        <v>7.3712148349646999E-3</v>
      </c>
      <c r="O1175">
        <f>L1175*0.47*0.75</f>
        <v>2.5983532293250566E-3</v>
      </c>
      <c r="Q1175">
        <f t="shared" ref="Q1175:Q1176" si="584">O1175*0.52</f>
        <v>1.3511436792490296E-3</v>
      </c>
      <c r="T1175">
        <f>(L1175*0.47*0.75)*(1+2)*0.52*3.67</f>
        <v>1.4876091908531813E-2</v>
      </c>
    </row>
    <row r="1176" spans="1:20" hidden="1" x14ac:dyDescent="0.3">
      <c r="A1176" s="26">
        <v>53006</v>
      </c>
      <c r="B1176">
        <v>234</v>
      </c>
      <c r="C1176" s="26" t="s">
        <v>211</v>
      </c>
      <c r="D1176">
        <v>7</v>
      </c>
      <c r="E1176" t="s">
        <v>212</v>
      </c>
      <c r="F1176">
        <v>4</v>
      </c>
      <c r="G1176">
        <v>9.8000000000000007</v>
      </c>
      <c r="H1176">
        <f t="shared" si="569"/>
        <v>9.8000000000000004E-2</v>
      </c>
      <c r="I1176">
        <v>3.8</v>
      </c>
      <c r="J1176">
        <v>1.4</v>
      </c>
      <c r="K1176">
        <f t="shared" si="570"/>
        <v>7.5429816000000009E-3</v>
      </c>
      <c r="L1176">
        <f t="shared" si="583"/>
        <v>1.7424680982177174E-2</v>
      </c>
      <c r="O1176">
        <f>L1176*0.47*0.75</f>
        <v>6.142200046217453E-3</v>
      </c>
      <c r="Q1176">
        <f t="shared" si="584"/>
        <v>3.1939440240330757E-3</v>
      </c>
      <c r="T1176">
        <f>(L1176*0.47*0.75)*(1+2)*0.52*3.67</f>
        <v>3.5165323704604158E-2</v>
      </c>
    </row>
    <row r="1177" spans="1:20" hidden="1" x14ac:dyDescent="0.3">
      <c r="A1177" s="26">
        <v>53006</v>
      </c>
      <c r="B1177">
        <v>234</v>
      </c>
      <c r="C1177" s="26" t="s">
        <v>211</v>
      </c>
      <c r="D1177">
        <v>8</v>
      </c>
      <c r="E1177" t="s">
        <v>215</v>
      </c>
      <c r="F1177">
        <v>6</v>
      </c>
      <c r="G1177">
        <v>41.4</v>
      </c>
      <c r="H1177">
        <f t="shared" si="569"/>
        <v>0.41399999999999998</v>
      </c>
      <c r="I1177">
        <v>23.6</v>
      </c>
      <c r="J1177">
        <v>4.8</v>
      </c>
      <c r="K1177">
        <f t="shared" si="570"/>
        <v>0.13461441839999999</v>
      </c>
      <c r="L1177">
        <f>0.000064*(G1177^1.958025*I1177^0.883501+0.000045*G1177^2)</f>
        <v>1.5320664198053715</v>
      </c>
      <c r="O1177">
        <f>L1177*0.44*0.75</f>
        <v>0.50558191853577261</v>
      </c>
      <c r="Q1177">
        <f>O1177*0.52</f>
        <v>0.26290259763860174</v>
      </c>
      <c r="T1177">
        <f>(L1177*0.44*0.75)*(1+0.2)*0.52*3.67</f>
        <v>1.1578230400004021</v>
      </c>
    </row>
    <row r="1178" spans="1:20" hidden="1" x14ac:dyDescent="0.3">
      <c r="A1178" s="26">
        <v>53006</v>
      </c>
      <c r="B1178">
        <v>234</v>
      </c>
      <c r="C1178" s="26" t="s">
        <v>211</v>
      </c>
      <c r="D1178">
        <v>9</v>
      </c>
      <c r="E1178" t="s">
        <v>212</v>
      </c>
      <c r="F1178">
        <v>5</v>
      </c>
      <c r="G1178">
        <v>9</v>
      </c>
      <c r="H1178">
        <f t="shared" si="569"/>
        <v>0.09</v>
      </c>
      <c r="I1178">
        <v>4.5999999999999996</v>
      </c>
      <c r="J1178">
        <v>1.6</v>
      </c>
      <c r="K1178">
        <f t="shared" si="570"/>
        <v>6.3617399999999994E-3</v>
      </c>
      <c r="L1178">
        <f>0.000062*(G1178^1.947206*I1178^0.894551+0.000039*G1178^2)</f>
        <v>1.7513541155711552E-2</v>
      </c>
      <c r="O1178">
        <f>L1178*0.47*0.75</f>
        <v>6.1735232573883209E-3</v>
      </c>
      <c r="Q1178">
        <f>O1178*0.52</f>
        <v>3.2102320938419268E-3</v>
      </c>
      <c r="T1178">
        <f>(L1178*0.47*0.75)*(1+2)*0.52*3.67</f>
        <v>3.5344655353199618E-2</v>
      </c>
    </row>
    <row r="1179" spans="1:20" hidden="1" x14ac:dyDescent="0.3">
      <c r="A1179" s="26">
        <v>53006</v>
      </c>
      <c r="B1179">
        <v>234</v>
      </c>
      <c r="C1179" s="26" t="s">
        <v>211</v>
      </c>
      <c r="D1179">
        <v>10</v>
      </c>
      <c r="E1179" t="s">
        <v>213</v>
      </c>
      <c r="F1179">
        <v>7</v>
      </c>
      <c r="G1179">
        <v>16.100000000000001</v>
      </c>
      <c r="H1179">
        <f t="shared" si="569"/>
        <v>0.161</v>
      </c>
      <c r="I1179">
        <v>4.8</v>
      </c>
      <c r="J1179">
        <v>0</v>
      </c>
      <c r="K1179">
        <f t="shared" si="570"/>
        <v>2.0358353400000001E-2</v>
      </c>
      <c r="L1179">
        <f t="shared" ref="L1179:L1181" si="585">0.000084*(G1179^1.894314*I1179^0.808223+0.000031*G1179^2)</f>
        <v>5.7674834619612113E-2</v>
      </c>
      <c r="O1179">
        <f>L1179*0.66*1.07</f>
        <v>4.0729968208370076E-2</v>
      </c>
      <c r="Q1179">
        <f t="shared" ref="Q1179:Q1181" si="586">O1179*0.531</f>
        <v>2.1627613118644511E-2</v>
      </c>
      <c r="T1179">
        <f>(L1179*0.66*1.07)*(1+0.2)*0.531*3.67</f>
        <v>9.5248008174510429E-2</v>
      </c>
    </row>
    <row r="1180" spans="1:20" hidden="1" x14ac:dyDescent="0.3">
      <c r="A1180" s="26">
        <v>53006</v>
      </c>
      <c r="B1180">
        <v>234</v>
      </c>
      <c r="C1180" s="26" t="s">
        <v>211</v>
      </c>
      <c r="D1180">
        <v>11</v>
      </c>
      <c r="E1180" t="s">
        <v>213</v>
      </c>
      <c r="F1180">
        <v>7</v>
      </c>
      <c r="G1180">
        <v>10</v>
      </c>
      <c r="H1180">
        <f t="shared" si="569"/>
        <v>0.1</v>
      </c>
      <c r="I1180">
        <v>4.5999999999999996</v>
      </c>
      <c r="J1180">
        <v>0</v>
      </c>
      <c r="K1180">
        <f t="shared" si="570"/>
        <v>7.8540000000000016E-3</v>
      </c>
      <c r="L1180">
        <f t="shared" si="585"/>
        <v>2.260759744252339E-2</v>
      </c>
      <c r="O1180">
        <f>L1180*0.66*1.07</f>
        <v>1.5965485313910018E-2</v>
      </c>
      <c r="Q1180">
        <f t="shared" si="586"/>
        <v>8.4776727016862199E-3</v>
      </c>
      <c r="T1180">
        <f>(L1180*0.66*1.07)*(1+0.2)*0.531*3.67</f>
        <v>3.7335670578226114E-2</v>
      </c>
    </row>
    <row r="1181" spans="1:20" hidden="1" x14ac:dyDescent="0.3">
      <c r="A1181" s="26">
        <v>53006</v>
      </c>
      <c r="B1181">
        <v>234</v>
      </c>
      <c r="C1181" s="26" t="s">
        <v>211</v>
      </c>
      <c r="D1181">
        <v>12</v>
      </c>
      <c r="E1181" t="s">
        <v>213</v>
      </c>
      <c r="F1181">
        <v>7</v>
      </c>
      <c r="G1181">
        <v>9.8000000000000007</v>
      </c>
      <c r="H1181">
        <f t="shared" si="569"/>
        <v>9.8000000000000004E-2</v>
      </c>
      <c r="I1181">
        <v>5</v>
      </c>
      <c r="J1181">
        <v>0</v>
      </c>
      <c r="K1181">
        <f t="shared" si="570"/>
        <v>7.5429816000000009E-3</v>
      </c>
      <c r="L1181">
        <f t="shared" si="585"/>
        <v>2.3275607155925773E-2</v>
      </c>
      <c r="O1181">
        <f>L1181*0.66*1.07</f>
        <v>1.6437233773514782E-2</v>
      </c>
      <c r="Q1181">
        <f t="shared" si="586"/>
        <v>8.72817113373635E-3</v>
      </c>
      <c r="T1181">
        <f>(L1181*0.66*1.07)*(1+0.2)*0.531*3.67</f>
        <v>3.843886567297488E-2</v>
      </c>
    </row>
    <row r="1182" spans="1:20" hidden="1" x14ac:dyDescent="0.3">
      <c r="A1182" s="26">
        <v>53006</v>
      </c>
      <c r="B1182">
        <v>234</v>
      </c>
      <c r="C1182" s="26" t="s">
        <v>211</v>
      </c>
      <c r="D1182">
        <v>13</v>
      </c>
      <c r="E1182" t="s">
        <v>222</v>
      </c>
      <c r="F1182">
        <v>5</v>
      </c>
      <c r="G1182">
        <v>16.399999999999999</v>
      </c>
      <c r="H1182">
        <f t="shared" si="569"/>
        <v>0.16399999999999998</v>
      </c>
      <c r="I1182">
        <v>6</v>
      </c>
      <c r="J1182">
        <v>1.8</v>
      </c>
      <c r="K1182">
        <f t="shared" si="570"/>
        <v>2.1124118399999996E-2</v>
      </c>
      <c r="L1182">
        <f>0.000081*(G1182^1.922704*I1182^0.783213+0.000032*G1182^2)</f>
        <v>7.140564727231434E-2</v>
      </c>
      <c r="O1182">
        <f>L1182*0.61*1.07</f>
        <v>4.6606465974639577E-2</v>
      </c>
      <c r="Q1182">
        <f>O1182*0.531</f>
        <v>2.4748033432533616E-2</v>
      </c>
      <c r="T1182">
        <f>(L1182*0.61*1.07)*(1+0.2)*0.531*3.67</f>
        <v>0.10899033923687805</v>
      </c>
    </row>
    <row r="1183" spans="1:20" hidden="1" x14ac:dyDescent="0.3">
      <c r="A1183" s="26">
        <v>53006</v>
      </c>
      <c r="B1183">
        <v>234</v>
      </c>
      <c r="C1183" s="26" t="s">
        <v>211</v>
      </c>
      <c r="D1183">
        <v>14</v>
      </c>
      <c r="E1183" t="s">
        <v>212</v>
      </c>
      <c r="F1183">
        <v>5</v>
      </c>
      <c r="G1183">
        <v>10</v>
      </c>
      <c r="H1183">
        <f t="shared" si="569"/>
        <v>0.1</v>
      </c>
      <c r="I1183">
        <v>5.2</v>
      </c>
      <c r="J1183">
        <v>1.4</v>
      </c>
      <c r="K1183">
        <f t="shared" si="570"/>
        <v>7.8540000000000016E-3</v>
      </c>
      <c r="L1183">
        <f t="shared" ref="L1183:L1184" si="587">0.000062*(G1183^1.947206*I1183^0.894551+0.000039*G1183^2)</f>
        <v>2.3994050754212563E-2</v>
      </c>
      <c r="O1183">
        <f>L1183*0.47*0.75</f>
        <v>8.457902890859929E-3</v>
      </c>
      <c r="Q1183">
        <f t="shared" ref="Q1183:Q1184" si="588">O1183*0.52</f>
        <v>4.3981095032471634E-3</v>
      </c>
      <c r="T1183">
        <f>(L1183*0.47*0.75)*(1+2)*0.52*3.67</f>
        <v>4.8423185630751264E-2</v>
      </c>
    </row>
    <row r="1184" spans="1:20" hidden="1" x14ac:dyDescent="0.3">
      <c r="A1184" s="26">
        <v>53006</v>
      </c>
      <c r="B1184">
        <v>234</v>
      </c>
      <c r="C1184" s="26" t="s">
        <v>211</v>
      </c>
      <c r="D1184">
        <v>15</v>
      </c>
      <c r="E1184" t="s">
        <v>212</v>
      </c>
      <c r="F1184">
        <v>3</v>
      </c>
      <c r="G1184">
        <v>7.5</v>
      </c>
      <c r="H1184">
        <f t="shared" si="569"/>
        <v>7.4999999999999997E-2</v>
      </c>
      <c r="I1184">
        <v>3</v>
      </c>
      <c r="J1184">
        <v>1.6</v>
      </c>
      <c r="K1184">
        <f t="shared" si="570"/>
        <v>4.4178749999999999E-3</v>
      </c>
      <c r="L1184">
        <f t="shared" si="587"/>
        <v>8.3778499589220318E-3</v>
      </c>
      <c r="O1184">
        <f>L1184*0.47*0.75</f>
        <v>2.9531921105200162E-3</v>
      </c>
      <c r="Q1184">
        <f t="shared" si="588"/>
        <v>1.5356598974704085E-3</v>
      </c>
      <c r="T1184">
        <f>(L1184*0.47*0.75)*(1+2)*0.52*3.67</f>
        <v>1.6907615471149197E-2</v>
      </c>
    </row>
    <row r="1185" spans="1:24" hidden="1" x14ac:dyDescent="0.3">
      <c r="A1185" s="26">
        <v>53006</v>
      </c>
      <c r="B1185">
        <v>234</v>
      </c>
      <c r="C1185" s="26" t="s">
        <v>211</v>
      </c>
      <c r="D1185">
        <v>16</v>
      </c>
      <c r="E1185" t="s">
        <v>222</v>
      </c>
      <c r="F1185">
        <v>2</v>
      </c>
      <c r="G1185">
        <v>16.399999999999999</v>
      </c>
      <c r="H1185">
        <f t="shared" si="569"/>
        <v>0.16399999999999998</v>
      </c>
      <c r="I1185">
        <v>6.8</v>
      </c>
      <c r="J1185">
        <v>1</v>
      </c>
      <c r="K1185">
        <f t="shared" si="570"/>
        <v>2.1124118399999996E-2</v>
      </c>
      <c r="L1185">
        <f t="shared" ref="L1185:L1186" si="589">0.000081*(G1185^1.922704*I1185^0.783213+0.000032*G1185^2)</f>
        <v>7.8760015351690763E-2</v>
      </c>
      <c r="O1185">
        <f>L1185*0.61*1.07</f>
        <v>5.1406662020048566E-2</v>
      </c>
      <c r="Q1185">
        <f t="shared" ref="Q1185:Q1186" si="590">O1185*0.531</f>
        <v>2.7296937532645789E-2</v>
      </c>
      <c r="T1185">
        <f>(L1185*0.61*1.07)*(1+0.2)*0.531*3.67</f>
        <v>0.12021571289377204</v>
      </c>
    </row>
    <row r="1186" spans="1:24" hidden="1" x14ac:dyDescent="0.3">
      <c r="A1186" s="26">
        <v>53006</v>
      </c>
      <c r="B1186">
        <v>234</v>
      </c>
      <c r="C1186" s="26" t="s">
        <v>211</v>
      </c>
      <c r="D1186">
        <v>17</v>
      </c>
      <c r="E1186" t="s">
        <v>222</v>
      </c>
      <c r="F1186">
        <v>1</v>
      </c>
      <c r="G1186">
        <v>18</v>
      </c>
      <c r="H1186">
        <f t="shared" si="569"/>
        <v>0.18</v>
      </c>
      <c r="I1186">
        <v>7.6</v>
      </c>
      <c r="J1186">
        <v>2</v>
      </c>
      <c r="K1186">
        <f t="shared" si="570"/>
        <v>2.5446959999999998E-2</v>
      </c>
      <c r="L1186">
        <f t="shared" si="589"/>
        <v>0.102771025580753</v>
      </c>
      <c r="O1186">
        <f>L1186*0.61*1.07</f>
        <v>6.7078648396557486E-2</v>
      </c>
      <c r="Q1186">
        <f t="shared" si="590"/>
        <v>3.5618762298572026E-2</v>
      </c>
      <c r="T1186">
        <f>(L1186*0.61*1.07)*(1+0.2)*0.531*3.67</f>
        <v>0.1568650291629112</v>
      </c>
    </row>
    <row r="1187" spans="1:24" hidden="1" x14ac:dyDescent="0.3">
      <c r="A1187" s="26">
        <v>53006</v>
      </c>
      <c r="B1187">
        <v>234</v>
      </c>
      <c r="C1187" s="26" t="s">
        <v>211</v>
      </c>
      <c r="D1187">
        <v>18</v>
      </c>
      <c r="E1187" t="s">
        <v>212</v>
      </c>
      <c r="F1187">
        <v>3</v>
      </c>
      <c r="G1187">
        <v>7.5</v>
      </c>
      <c r="H1187">
        <f t="shared" si="569"/>
        <v>7.4999999999999997E-2</v>
      </c>
      <c r="I1187">
        <v>3.8</v>
      </c>
      <c r="J1187">
        <v>1.6</v>
      </c>
      <c r="K1187">
        <f t="shared" si="570"/>
        <v>4.4178749999999999E-3</v>
      </c>
      <c r="L1187">
        <f>0.000062*(G1187^1.947206*I1187^0.894551+0.000039*G1187^2)</f>
        <v>1.035065742360977E-2</v>
      </c>
      <c r="O1187">
        <f>L1187*0.47*0.75</f>
        <v>3.6486067418224442E-3</v>
      </c>
      <c r="Q1187">
        <f>O1187*0.52</f>
        <v>1.8972755057476711E-3</v>
      </c>
      <c r="T1187">
        <f>(L1187*0.47*0.75)*(1+2)*0.52*3.67</f>
        <v>2.0889003318281855E-2</v>
      </c>
    </row>
    <row r="1188" spans="1:24" hidden="1" x14ac:dyDescent="0.3">
      <c r="A1188" s="26">
        <v>53006</v>
      </c>
      <c r="B1188">
        <v>234</v>
      </c>
      <c r="C1188" s="26" t="s">
        <v>211</v>
      </c>
      <c r="D1188">
        <v>19</v>
      </c>
      <c r="E1188" t="s">
        <v>222</v>
      </c>
      <c r="F1188">
        <v>4</v>
      </c>
      <c r="G1188">
        <v>20</v>
      </c>
      <c r="H1188">
        <f t="shared" si="569"/>
        <v>0.2</v>
      </c>
      <c r="I1188">
        <v>7.8</v>
      </c>
      <c r="J1188">
        <v>1.4</v>
      </c>
      <c r="K1188">
        <f t="shared" si="570"/>
        <v>3.1416000000000006E-2</v>
      </c>
      <c r="L1188">
        <f>0.000081*(G1188^1.922704*I1188^0.783213+0.000032*G1188^2)</f>
        <v>0.12843523704283424</v>
      </c>
      <c r="O1188">
        <f>L1188*0.61*1.07</f>
        <v>8.3829679217857916E-2</v>
      </c>
      <c r="Q1188">
        <f>O1188*0.531</f>
        <v>4.4513559664682553E-2</v>
      </c>
      <c r="T1188">
        <f>(L1188*0.61*1.07)*(1+0.2)*0.531*3.67</f>
        <v>0.19603771676326198</v>
      </c>
    </row>
    <row r="1189" spans="1:24" hidden="1" x14ac:dyDescent="0.3">
      <c r="A1189" s="26">
        <v>53006</v>
      </c>
      <c r="B1189">
        <v>234</v>
      </c>
      <c r="C1189" s="26" t="s">
        <v>211</v>
      </c>
      <c r="D1189">
        <v>20</v>
      </c>
      <c r="E1189" t="s">
        <v>213</v>
      </c>
      <c r="F1189">
        <v>3</v>
      </c>
      <c r="G1189">
        <v>7.5</v>
      </c>
      <c r="H1189">
        <f t="shared" si="569"/>
        <v>7.4999999999999997E-2</v>
      </c>
      <c r="I1189">
        <v>3</v>
      </c>
      <c r="J1189">
        <v>1.8</v>
      </c>
      <c r="K1189">
        <f t="shared" si="570"/>
        <v>4.4178749999999999E-3</v>
      </c>
      <c r="L1189">
        <f>0.000084*(G1189^1.894314*I1189^0.808223+0.000031*G1189^2)</f>
        <v>9.279985870239503E-3</v>
      </c>
      <c r="O1189">
        <f>L1189*0.66*1.07</f>
        <v>6.5535260215631381E-3</v>
      </c>
      <c r="Q1189">
        <f>O1189*0.531</f>
        <v>3.4799223174500266E-3</v>
      </c>
      <c r="T1189">
        <f>(L1189*0.66*1.07)*(1+0.2)*0.531*3.67</f>
        <v>1.5325577886049916E-2</v>
      </c>
    </row>
    <row r="1190" spans="1:24" hidden="1" x14ac:dyDescent="0.3">
      <c r="A1190" s="26">
        <v>53006</v>
      </c>
      <c r="B1190">
        <v>234</v>
      </c>
      <c r="C1190" s="26" t="s">
        <v>211</v>
      </c>
      <c r="D1190">
        <v>21</v>
      </c>
      <c r="E1190" t="s">
        <v>212</v>
      </c>
      <c r="F1190">
        <v>1</v>
      </c>
      <c r="G1190">
        <v>22.5</v>
      </c>
      <c r="H1190">
        <f t="shared" si="569"/>
        <v>0.22500000000000001</v>
      </c>
      <c r="I1190">
        <v>11.6</v>
      </c>
      <c r="J1190">
        <v>5.4</v>
      </c>
      <c r="K1190">
        <f t="shared" si="570"/>
        <v>3.9760875000000001E-2</v>
      </c>
      <c r="L1190">
        <f>0.000062*(G1190^1.947206*I1190^0.894551+0.000039*G1190^2)</f>
        <v>0.23855239940558853</v>
      </c>
      <c r="O1190">
        <f>L1190*0.47*0.75</f>
        <v>8.4089720790469946E-2</v>
      </c>
      <c r="Q1190">
        <f>O1190*0.52</f>
        <v>4.3726654811044374E-2</v>
      </c>
      <c r="T1190">
        <f>(L1190*0.47*0.75)*(1+2)*0.52*3.67</f>
        <v>0.48143046946959855</v>
      </c>
    </row>
    <row r="1191" spans="1:24" hidden="1" x14ac:dyDescent="0.3">
      <c r="A1191" s="26">
        <v>53006</v>
      </c>
      <c r="B1191">
        <v>234</v>
      </c>
      <c r="C1191" s="26" t="s">
        <v>211</v>
      </c>
      <c r="D1191">
        <v>22</v>
      </c>
      <c r="E1191" t="s">
        <v>222</v>
      </c>
      <c r="F1191">
        <v>5</v>
      </c>
      <c r="G1191">
        <v>9.5</v>
      </c>
      <c r="H1191">
        <f t="shared" si="569"/>
        <v>9.5000000000000001E-2</v>
      </c>
      <c r="I1191">
        <v>3.8</v>
      </c>
      <c r="J1191">
        <v>1.2</v>
      </c>
      <c r="K1191">
        <f t="shared" si="570"/>
        <v>7.088235E-3</v>
      </c>
      <c r="L1191">
        <f>0.000081*(G1191^1.922704*I1191^0.783213+0.000032*G1191^2)</f>
        <v>1.7476641148494034E-2</v>
      </c>
      <c r="O1191">
        <f>L1191*0.61*1.07</f>
        <v>1.1407003677622056E-2</v>
      </c>
      <c r="Q1191">
        <f>O1191*0.531</f>
        <v>6.0571189528173123E-3</v>
      </c>
      <c r="T1191">
        <f>(L1191*0.61*1.07)*(1+0.2)*0.531*3.67</f>
        <v>2.6675551868207442E-2</v>
      </c>
    </row>
    <row r="1192" spans="1:24" hidden="1" x14ac:dyDescent="0.3">
      <c r="A1192" s="26">
        <v>53006</v>
      </c>
      <c r="B1192">
        <v>234</v>
      </c>
      <c r="C1192" s="26" t="s">
        <v>211</v>
      </c>
      <c r="D1192">
        <v>23</v>
      </c>
      <c r="E1192" t="s">
        <v>212</v>
      </c>
      <c r="F1192">
        <v>2</v>
      </c>
      <c r="G1192">
        <v>20.399999999999999</v>
      </c>
      <c r="H1192">
        <f t="shared" si="569"/>
        <v>0.20399999999999999</v>
      </c>
      <c r="I1192">
        <v>11</v>
      </c>
      <c r="J1192">
        <v>4.8</v>
      </c>
      <c r="K1192">
        <f t="shared" si="570"/>
        <v>3.2685206399999993E-2</v>
      </c>
      <c r="L1192">
        <f>0.000062*(G1192^1.947206*I1192^0.894551+0.000039*G1192^2)</f>
        <v>0.18797175754667483</v>
      </c>
      <c r="O1192">
        <f>L1192*0.47*0.75</f>
        <v>6.6260044535202872E-2</v>
      </c>
      <c r="Q1192">
        <f>O1192*0.52</f>
        <v>3.4455223158305494E-2</v>
      </c>
      <c r="T1192">
        <f>(L1192*0.47*0.75)*(1+2)*0.52*3.67</f>
        <v>0.37935200697294352</v>
      </c>
    </row>
    <row r="1193" spans="1:24" hidden="1" x14ac:dyDescent="0.3">
      <c r="A1193" s="26">
        <v>53006</v>
      </c>
      <c r="B1193">
        <v>234</v>
      </c>
      <c r="C1193" s="26" t="s">
        <v>211</v>
      </c>
      <c r="D1193">
        <v>24</v>
      </c>
      <c r="E1193" t="s">
        <v>213</v>
      </c>
      <c r="F1193">
        <v>7</v>
      </c>
      <c r="G1193">
        <v>8</v>
      </c>
      <c r="H1193">
        <f t="shared" si="569"/>
        <v>0.08</v>
      </c>
      <c r="I1193">
        <v>2.8</v>
      </c>
      <c r="J1193">
        <v>0</v>
      </c>
      <c r="K1193">
        <f t="shared" si="570"/>
        <v>5.0265600000000002E-3</v>
      </c>
      <c r="L1193">
        <f>0.000084*(G1193^1.894314*I1193^0.808223+0.000031*G1193^2)</f>
        <v>9.9180431835433867E-3</v>
      </c>
      <c r="O1193">
        <f>L1193*0.66*1.07</f>
        <v>7.0041220962183404E-3</v>
      </c>
      <c r="Q1193">
        <f>O1193*0.531</f>
        <v>3.7191888330919388E-3</v>
      </c>
      <c r="T1193">
        <f>(L1193*0.66*1.07)*(1+0.2)*0.531*3.67</f>
        <v>1.6379307620936898E-2</v>
      </c>
    </row>
    <row r="1194" spans="1:24" hidden="1" x14ac:dyDescent="0.3">
      <c r="A1194" s="26">
        <v>53006</v>
      </c>
      <c r="B1194">
        <v>234</v>
      </c>
      <c r="C1194" s="26" t="s">
        <v>211</v>
      </c>
      <c r="D1194">
        <v>25</v>
      </c>
      <c r="E1194" t="s">
        <v>212</v>
      </c>
      <c r="F1194">
        <v>5</v>
      </c>
      <c r="G1194">
        <v>11.5</v>
      </c>
      <c r="H1194">
        <f t="shared" si="569"/>
        <v>0.115</v>
      </c>
      <c r="I1194">
        <v>7.2</v>
      </c>
      <c r="J1194">
        <v>4.8</v>
      </c>
      <c r="K1194">
        <f t="shared" si="570"/>
        <v>1.0386915E-2</v>
      </c>
      <c r="L1194">
        <f t="shared" ref="L1194:L1200" si="591">0.000062*(G1194^1.947206*I1194^0.894551+0.000039*G1194^2)</f>
        <v>4.2142454434118036E-2</v>
      </c>
      <c r="O1194">
        <f t="shared" ref="O1194:O1200" si="592">L1194*0.47*0.75</f>
        <v>1.4855215188026606E-2</v>
      </c>
      <c r="Q1194">
        <f t="shared" ref="Q1194:Q1200" si="593">O1194*0.52</f>
        <v>7.7247118977738357E-3</v>
      </c>
      <c r="T1194">
        <f t="shared" ref="T1194:T1200" si="594">(L1194*0.47*0.75)*(1+2)*0.52*3.67</f>
        <v>8.5049077994489922E-2</v>
      </c>
    </row>
    <row r="1195" spans="1:24" hidden="1" x14ac:dyDescent="0.3">
      <c r="A1195" s="26">
        <v>53006</v>
      </c>
      <c r="B1195">
        <v>234</v>
      </c>
      <c r="C1195" s="26" t="s">
        <v>211</v>
      </c>
      <c r="D1195">
        <v>26</v>
      </c>
      <c r="E1195" t="s">
        <v>212</v>
      </c>
      <c r="F1195">
        <v>2</v>
      </c>
      <c r="G1195">
        <v>7.5</v>
      </c>
      <c r="H1195">
        <f t="shared" si="569"/>
        <v>7.4999999999999997E-2</v>
      </c>
      <c r="I1195">
        <v>3</v>
      </c>
      <c r="J1195">
        <v>1.4</v>
      </c>
      <c r="K1195">
        <f t="shared" si="570"/>
        <v>4.4178749999999999E-3</v>
      </c>
      <c r="L1195">
        <f t="shared" si="591"/>
        <v>8.3778499589220318E-3</v>
      </c>
      <c r="O1195">
        <f t="shared" si="592"/>
        <v>2.9531921105200162E-3</v>
      </c>
      <c r="Q1195">
        <f t="shared" si="593"/>
        <v>1.5356598974704085E-3</v>
      </c>
      <c r="T1195">
        <f t="shared" si="594"/>
        <v>1.6907615471149197E-2</v>
      </c>
    </row>
    <row r="1196" spans="1:24" hidden="1" x14ac:dyDescent="0.3">
      <c r="A1196" s="26">
        <v>53006</v>
      </c>
      <c r="B1196">
        <v>234</v>
      </c>
      <c r="C1196" s="26" t="s">
        <v>211</v>
      </c>
      <c r="D1196">
        <v>27</v>
      </c>
      <c r="E1196" t="s">
        <v>212</v>
      </c>
      <c r="F1196">
        <v>5</v>
      </c>
      <c r="G1196">
        <v>7.5</v>
      </c>
      <c r="H1196">
        <f t="shared" si="569"/>
        <v>7.4999999999999997E-2</v>
      </c>
      <c r="I1196">
        <v>3.2</v>
      </c>
      <c r="J1196">
        <v>1.4</v>
      </c>
      <c r="K1196">
        <f t="shared" si="570"/>
        <v>4.4178749999999999E-3</v>
      </c>
      <c r="L1196">
        <f t="shared" si="591"/>
        <v>8.8757549923991815E-3</v>
      </c>
      <c r="O1196">
        <f t="shared" si="592"/>
        <v>3.1287036348207117E-3</v>
      </c>
      <c r="Q1196">
        <f t="shared" si="593"/>
        <v>1.6269258901067702E-3</v>
      </c>
      <c r="T1196">
        <f t="shared" si="594"/>
        <v>1.7912454050075539E-2</v>
      </c>
    </row>
    <row r="1197" spans="1:24" hidden="1" x14ac:dyDescent="0.3">
      <c r="A1197" s="26">
        <v>53006</v>
      </c>
      <c r="B1197">
        <v>234</v>
      </c>
      <c r="C1197" s="26" t="s">
        <v>211</v>
      </c>
      <c r="D1197">
        <v>28</v>
      </c>
      <c r="E1197" t="s">
        <v>212</v>
      </c>
      <c r="F1197">
        <v>3</v>
      </c>
      <c r="G1197">
        <v>7.5</v>
      </c>
      <c r="H1197">
        <f t="shared" si="569"/>
        <v>7.4999999999999997E-2</v>
      </c>
      <c r="I1197">
        <v>3</v>
      </c>
      <c r="J1197">
        <v>1.4</v>
      </c>
      <c r="K1197">
        <f t="shared" si="570"/>
        <v>4.4178749999999999E-3</v>
      </c>
      <c r="L1197">
        <f t="shared" si="591"/>
        <v>8.3778499589220318E-3</v>
      </c>
      <c r="O1197">
        <f t="shared" si="592"/>
        <v>2.9531921105200162E-3</v>
      </c>
      <c r="Q1197">
        <f t="shared" si="593"/>
        <v>1.5356598974704085E-3</v>
      </c>
      <c r="T1197">
        <f t="shared" si="594"/>
        <v>1.6907615471149197E-2</v>
      </c>
    </row>
    <row r="1198" spans="1:24" hidden="1" x14ac:dyDescent="0.3">
      <c r="A1198" s="26">
        <v>53006</v>
      </c>
      <c r="B1198">
        <v>234</v>
      </c>
      <c r="C1198" s="26" t="s">
        <v>211</v>
      </c>
      <c r="D1198">
        <v>29</v>
      </c>
      <c r="E1198" t="s">
        <v>212</v>
      </c>
      <c r="F1198">
        <v>3</v>
      </c>
      <c r="G1198">
        <v>8</v>
      </c>
      <c r="H1198">
        <f t="shared" si="569"/>
        <v>0.08</v>
      </c>
      <c r="I1198">
        <v>3</v>
      </c>
      <c r="J1198">
        <v>1.8</v>
      </c>
      <c r="K1198">
        <f t="shared" si="570"/>
        <v>5.0265600000000002E-3</v>
      </c>
      <c r="L1198">
        <f t="shared" si="591"/>
        <v>9.4997089797567002E-3</v>
      </c>
      <c r="O1198">
        <f t="shared" si="592"/>
        <v>3.3486474153642367E-3</v>
      </c>
      <c r="Q1198">
        <f t="shared" si="593"/>
        <v>1.741296655989403E-3</v>
      </c>
      <c r="T1198">
        <f t="shared" si="594"/>
        <v>1.917167618244333E-2</v>
      </c>
    </row>
    <row r="1199" spans="1:24" hidden="1" x14ac:dyDescent="0.3">
      <c r="A1199" s="26">
        <v>53006</v>
      </c>
      <c r="B1199">
        <v>234</v>
      </c>
      <c r="C1199" s="26" t="s">
        <v>211</v>
      </c>
      <c r="D1199">
        <v>30</v>
      </c>
      <c r="E1199" t="s">
        <v>212</v>
      </c>
      <c r="F1199">
        <v>5</v>
      </c>
      <c r="G1199">
        <v>8.5</v>
      </c>
      <c r="H1199">
        <f t="shared" si="569"/>
        <v>8.5000000000000006E-2</v>
      </c>
      <c r="I1199">
        <v>3.2</v>
      </c>
      <c r="J1199">
        <v>1.6</v>
      </c>
      <c r="K1199">
        <f t="shared" si="570"/>
        <v>5.6745150000000006E-3</v>
      </c>
      <c r="L1199">
        <f t="shared" si="591"/>
        <v>1.1325331311760514E-2</v>
      </c>
      <c r="O1199">
        <f t="shared" si="592"/>
        <v>3.9921792873955815E-3</v>
      </c>
      <c r="Q1199">
        <f t="shared" si="593"/>
        <v>2.0759332294457023E-3</v>
      </c>
      <c r="T1199">
        <f t="shared" si="594"/>
        <v>2.2856024856197182E-2</v>
      </c>
    </row>
    <row r="1200" spans="1:24" hidden="1" x14ac:dyDescent="0.3">
      <c r="A1200" s="26">
        <v>53006</v>
      </c>
      <c r="B1200">
        <v>234</v>
      </c>
      <c r="C1200" s="26" t="s">
        <v>211</v>
      </c>
      <c r="D1200">
        <v>31</v>
      </c>
      <c r="E1200" t="s">
        <v>212</v>
      </c>
      <c r="F1200">
        <v>1</v>
      </c>
      <c r="G1200">
        <v>45.5</v>
      </c>
      <c r="H1200">
        <f t="shared" si="569"/>
        <v>0.45500000000000002</v>
      </c>
      <c r="I1200">
        <v>16</v>
      </c>
      <c r="J1200">
        <v>5.5</v>
      </c>
      <c r="K1200">
        <f t="shared" si="570"/>
        <v>0.16259743500000001</v>
      </c>
      <c r="L1200">
        <f t="shared" si="591"/>
        <v>1.2532274489105328</v>
      </c>
      <c r="O1200">
        <f t="shared" si="592"/>
        <v>0.44176267574096284</v>
      </c>
      <c r="Q1200">
        <f t="shared" si="593"/>
        <v>0.22971659138530068</v>
      </c>
      <c r="T1200">
        <f t="shared" si="594"/>
        <v>2.5291796711521601</v>
      </c>
      <c r="U1200">
        <v>66</v>
      </c>
      <c r="V1200">
        <v>73</v>
      </c>
      <c r="W1200">
        <v>6</v>
      </c>
      <c r="X1200">
        <v>6</v>
      </c>
    </row>
    <row r="1201" spans="1:20" hidden="1" x14ac:dyDescent="0.3">
      <c r="A1201" s="26">
        <v>53006</v>
      </c>
      <c r="B1201">
        <v>234</v>
      </c>
      <c r="C1201" s="26" t="s">
        <v>211</v>
      </c>
      <c r="D1201">
        <v>32</v>
      </c>
      <c r="E1201" t="s">
        <v>213</v>
      </c>
      <c r="F1201">
        <v>3</v>
      </c>
      <c r="G1201">
        <v>9</v>
      </c>
      <c r="H1201">
        <f t="shared" si="569"/>
        <v>0.09</v>
      </c>
      <c r="I1201">
        <v>2.4</v>
      </c>
      <c r="J1201">
        <v>1</v>
      </c>
      <c r="K1201">
        <f t="shared" si="570"/>
        <v>6.3617399999999994E-3</v>
      </c>
      <c r="L1201">
        <f t="shared" ref="L1201:L1202" si="595">0.000084*(G1201^1.894314*I1201^0.808223+0.000031*G1201^2)</f>
        <v>1.0945058091153641E-2</v>
      </c>
      <c r="O1201">
        <f>L1201*0.66*1.07</f>
        <v>7.7294000239727014E-3</v>
      </c>
      <c r="Q1201">
        <f t="shared" ref="Q1201:Q1204" si="596">O1201*0.531</f>
        <v>4.1043114127295045E-3</v>
      </c>
      <c r="T1201">
        <f>(L1201*0.66*1.07)*(1+0.2)*0.531*3.67</f>
        <v>1.8075387461660736E-2</v>
      </c>
    </row>
    <row r="1202" spans="1:20" hidden="1" x14ac:dyDescent="0.3">
      <c r="A1202" s="26">
        <v>53006</v>
      </c>
      <c r="B1202">
        <v>234</v>
      </c>
      <c r="C1202" s="26" t="s">
        <v>211</v>
      </c>
      <c r="D1202">
        <v>33</v>
      </c>
      <c r="E1202" t="s">
        <v>213</v>
      </c>
      <c r="F1202">
        <v>4</v>
      </c>
      <c r="G1202">
        <v>15.8</v>
      </c>
      <c r="H1202">
        <f t="shared" si="569"/>
        <v>0.158</v>
      </c>
      <c r="I1202">
        <v>5.8</v>
      </c>
      <c r="J1202">
        <v>1.2</v>
      </c>
      <c r="K1202">
        <f t="shared" si="570"/>
        <v>1.96067256E-2</v>
      </c>
      <c r="L1202">
        <f t="shared" si="595"/>
        <v>6.4853975548182563E-2</v>
      </c>
      <c r="O1202">
        <f>L1202*0.66*1.07</f>
        <v>4.5799877532126526E-2</v>
      </c>
      <c r="Q1202">
        <f t="shared" si="596"/>
        <v>2.4319734969559186E-2</v>
      </c>
      <c r="T1202">
        <f>(L1202*0.66*1.07)*(1+0.2)*0.531*3.67</f>
        <v>0.10710411280593866</v>
      </c>
    </row>
    <row r="1203" spans="1:20" hidden="1" x14ac:dyDescent="0.3">
      <c r="A1203" s="26">
        <v>53006</v>
      </c>
      <c r="B1203">
        <v>234</v>
      </c>
      <c r="C1203" s="26" t="s">
        <v>211</v>
      </c>
      <c r="D1203">
        <v>34</v>
      </c>
      <c r="E1203" t="s">
        <v>222</v>
      </c>
      <c r="F1203">
        <v>7</v>
      </c>
      <c r="G1203">
        <v>8.5</v>
      </c>
      <c r="H1203">
        <f t="shared" si="569"/>
        <v>8.5000000000000006E-2</v>
      </c>
      <c r="I1203">
        <v>2.6</v>
      </c>
      <c r="J1203">
        <v>0</v>
      </c>
      <c r="K1203">
        <f t="shared" si="570"/>
        <v>5.6745150000000006E-3</v>
      </c>
      <c r="L1203">
        <f t="shared" ref="L1203:L1204" si="597">0.000081*(G1203^1.922704*I1203^0.783213+0.000032*G1203^2)</f>
        <v>1.0483415137504387E-2</v>
      </c>
      <c r="O1203">
        <f>L1203*0.61*1.07</f>
        <v>6.8425250602491142E-3</v>
      </c>
      <c r="Q1203">
        <f t="shared" si="596"/>
        <v>3.6333808069922797E-3</v>
      </c>
      <c r="T1203">
        <f>(L1203*0.61*1.07)*(1+0.2)*0.531*3.67</f>
        <v>1.6001409073994E-2</v>
      </c>
    </row>
    <row r="1204" spans="1:20" hidden="1" x14ac:dyDescent="0.3">
      <c r="A1204" s="26">
        <v>53006</v>
      </c>
      <c r="B1204">
        <v>234</v>
      </c>
      <c r="C1204" s="26" t="s">
        <v>211</v>
      </c>
      <c r="D1204">
        <v>35</v>
      </c>
      <c r="E1204" t="s">
        <v>222</v>
      </c>
      <c r="F1204">
        <v>3</v>
      </c>
      <c r="G1204">
        <v>10.5</v>
      </c>
      <c r="H1204">
        <f t="shared" si="569"/>
        <v>0.105</v>
      </c>
      <c r="I1204">
        <v>3.4</v>
      </c>
      <c r="J1204">
        <v>1.8</v>
      </c>
      <c r="K1204">
        <f t="shared" si="570"/>
        <v>8.659034999999999E-3</v>
      </c>
      <c r="L1204">
        <f t="shared" si="597"/>
        <v>1.9417680796403707E-2</v>
      </c>
      <c r="O1204">
        <f>L1204*0.61*1.07</f>
        <v>1.2673920255812699E-2</v>
      </c>
      <c r="Q1204">
        <f t="shared" si="596"/>
        <v>6.7298516558365433E-3</v>
      </c>
      <c r="T1204">
        <f>(L1204*0.61*1.07)*(1+0.2)*0.531*3.67</f>
        <v>2.9638266692304138E-2</v>
      </c>
    </row>
    <row r="1205" spans="1:20" hidden="1" x14ac:dyDescent="0.3">
      <c r="A1205" s="26">
        <v>53006</v>
      </c>
      <c r="B1205">
        <v>234</v>
      </c>
      <c r="C1205" s="26" t="s">
        <v>211</v>
      </c>
      <c r="D1205">
        <v>36</v>
      </c>
      <c r="E1205" t="s">
        <v>213</v>
      </c>
      <c r="F1205">
        <v>5</v>
      </c>
      <c r="G1205">
        <v>9.8000000000000007</v>
      </c>
      <c r="H1205">
        <f t="shared" si="569"/>
        <v>9.8000000000000004E-2</v>
      </c>
      <c r="I1205">
        <v>4.5999999999999996</v>
      </c>
      <c r="J1205">
        <v>1</v>
      </c>
      <c r="K1205">
        <f t="shared" si="570"/>
        <v>7.5429816000000009E-3</v>
      </c>
      <c r="L1205">
        <f t="shared" ref="L1205:L1207" si="598">0.000084*(G1205^1.894314*I1205^0.808223+0.000031*G1205^2)</f>
        <v>2.175874452653867E-2</v>
      </c>
      <c r="O1205">
        <f>L1205*0.66*1.07</f>
        <v>1.536602538464161E-2</v>
      </c>
      <c r="Q1205">
        <f t="shared" ref="Q1205:Q1213" si="599">O1205*0.531</f>
        <v>8.1593594792446957E-3</v>
      </c>
      <c r="T1205">
        <f>(L1205*0.66*1.07)*(1+0.2)*0.531*3.67</f>
        <v>3.5933819146593639E-2</v>
      </c>
    </row>
    <row r="1206" spans="1:20" hidden="1" x14ac:dyDescent="0.3">
      <c r="A1206" s="26">
        <v>53006</v>
      </c>
      <c r="B1206">
        <v>234</v>
      </c>
      <c r="C1206" s="26" t="s">
        <v>211</v>
      </c>
      <c r="D1206">
        <v>37</v>
      </c>
      <c r="E1206" t="s">
        <v>213</v>
      </c>
      <c r="F1206">
        <v>3</v>
      </c>
      <c r="G1206">
        <v>7.5</v>
      </c>
      <c r="H1206">
        <f t="shared" si="569"/>
        <v>7.4999999999999997E-2</v>
      </c>
      <c r="I1206">
        <v>4.5999999999999996</v>
      </c>
      <c r="J1206">
        <v>1</v>
      </c>
      <c r="K1206">
        <f t="shared" si="570"/>
        <v>4.4178749999999999E-3</v>
      </c>
      <c r="L1206">
        <f t="shared" si="598"/>
        <v>1.3109347134434606E-2</v>
      </c>
      <c r="O1206">
        <f>L1206*0.66*1.07</f>
        <v>9.2578209463377199E-3</v>
      </c>
      <c r="Q1206">
        <f t="shared" si="599"/>
        <v>4.9159029225053297E-3</v>
      </c>
      <c r="T1206">
        <f>(L1206*0.66*1.07)*(1+0.2)*0.531*3.67</f>
        <v>2.1649636470713472E-2</v>
      </c>
    </row>
    <row r="1207" spans="1:20" hidden="1" x14ac:dyDescent="0.3">
      <c r="A1207" s="26">
        <v>53006</v>
      </c>
      <c r="B1207">
        <v>234</v>
      </c>
      <c r="C1207" s="26" t="s">
        <v>211</v>
      </c>
      <c r="D1207">
        <v>38</v>
      </c>
      <c r="E1207" t="s">
        <v>213</v>
      </c>
      <c r="F1207">
        <v>5</v>
      </c>
      <c r="G1207">
        <v>10</v>
      </c>
      <c r="H1207">
        <f t="shared" si="569"/>
        <v>0.1</v>
      </c>
      <c r="I1207">
        <v>4.8</v>
      </c>
      <c r="J1207">
        <v>1.6</v>
      </c>
      <c r="K1207">
        <f t="shared" si="570"/>
        <v>7.8540000000000016E-3</v>
      </c>
      <c r="L1207">
        <f t="shared" si="598"/>
        <v>2.3398766085608882E-2</v>
      </c>
      <c r="O1207">
        <f>L1207*0.66*1.07</f>
        <v>1.6524208609656994E-2</v>
      </c>
      <c r="Q1207">
        <f t="shared" si="599"/>
        <v>8.7743547717278637E-3</v>
      </c>
      <c r="T1207">
        <f>(L1207*0.66*1.07)*(1+0.2)*0.531*3.67</f>
        <v>3.8642258414689511E-2</v>
      </c>
    </row>
    <row r="1208" spans="1:20" hidden="1" x14ac:dyDescent="0.3">
      <c r="A1208" s="26">
        <v>53006</v>
      </c>
      <c r="B1208">
        <v>234</v>
      </c>
      <c r="C1208" s="26" t="s">
        <v>211</v>
      </c>
      <c r="D1208">
        <v>39</v>
      </c>
      <c r="E1208" t="s">
        <v>222</v>
      </c>
      <c r="F1208">
        <v>4</v>
      </c>
      <c r="G1208">
        <v>19.5</v>
      </c>
      <c r="H1208">
        <f t="shared" si="569"/>
        <v>0.19500000000000001</v>
      </c>
      <c r="I1208">
        <v>6.8</v>
      </c>
      <c r="J1208">
        <v>1.4</v>
      </c>
      <c r="K1208">
        <f t="shared" si="570"/>
        <v>2.9864835000000003E-2</v>
      </c>
      <c r="L1208">
        <f t="shared" ref="L1208:L1213" si="600">0.000081*(G1208^1.922704*I1208^0.783213+0.000032*G1208^2)</f>
        <v>0.109869064156845</v>
      </c>
      <c r="O1208">
        <f t="shared" ref="O1208:O1213" si="601">L1208*0.61*1.07</f>
        <v>7.1711538175172729E-2</v>
      </c>
      <c r="Q1208">
        <f t="shared" si="599"/>
        <v>3.8078826771016719E-2</v>
      </c>
      <c r="T1208">
        <f t="shared" ref="T1208:T1213" si="602">(L1208*0.61*1.07)*(1+0.2)*0.531*3.67</f>
        <v>0.16769915309955763</v>
      </c>
    </row>
    <row r="1209" spans="1:20" hidden="1" x14ac:dyDescent="0.3">
      <c r="A1209" s="26">
        <v>53006</v>
      </c>
      <c r="B1209">
        <v>234</v>
      </c>
      <c r="C1209" s="26" t="s">
        <v>211</v>
      </c>
      <c r="D1209">
        <v>40</v>
      </c>
      <c r="E1209" t="s">
        <v>222</v>
      </c>
      <c r="F1209">
        <v>7</v>
      </c>
      <c r="G1209">
        <v>10.8</v>
      </c>
      <c r="H1209">
        <f t="shared" si="569"/>
        <v>0.10800000000000001</v>
      </c>
      <c r="I1209">
        <v>5.8</v>
      </c>
      <c r="J1209">
        <v>0</v>
      </c>
      <c r="K1209">
        <f t="shared" si="570"/>
        <v>9.1609056000000015E-3</v>
      </c>
      <c r="L1209">
        <f t="shared" si="600"/>
        <v>3.1144685679712271E-2</v>
      </c>
      <c r="O1209">
        <f t="shared" si="601"/>
        <v>2.0328136343148201E-2</v>
      </c>
      <c r="Q1209">
        <f t="shared" si="599"/>
        <v>1.0794240398211695E-2</v>
      </c>
      <c r="T1209">
        <f t="shared" si="602"/>
        <v>4.7537834713724303E-2</v>
      </c>
    </row>
    <row r="1210" spans="1:20" hidden="1" x14ac:dyDescent="0.3">
      <c r="A1210" s="26">
        <v>53006</v>
      </c>
      <c r="B1210">
        <v>234</v>
      </c>
      <c r="C1210" s="26" t="s">
        <v>211</v>
      </c>
      <c r="D1210">
        <v>41</v>
      </c>
      <c r="E1210" t="s">
        <v>222</v>
      </c>
      <c r="F1210">
        <v>5</v>
      </c>
      <c r="G1210">
        <v>13.4</v>
      </c>
      <c r="H1210">
        <f t="shared" si="569"/>
        <v>0.13400000000000001</v>
      </c>
      <c r="I1210">
        <v>5.6</v>
      </c>
      <c r="J1210">
        <v>1.4</v>
      </c>
      <c r="K1210">
        <f t="shared" si="570"/>
        <v>1.4102642400000002E-2</v>
      </c>
      <c r="L1210">
        <f t="shared" si="600"/>
        <v>4.5874243817425976E-2</v>
      </c>
      <c r="O1210">
        <f t="shared" si="601"/>
        <v>2.9942118939633937E-2</v>
      </c>
      <c r="Q1210">
        <f t="shared" si="599"/>
        <v>1.5899265156945622E-2</v>
      </c>
      <c r="T1210">
        <f t="shared" si="602"/>
        <v>7.0020363751188516E-2</v>
      </c>
    </row>
    <row r="1211" spans="1:20" hidden="1" x14ac:dyDescent="0.3">
      <c r="A1211" s="26">
        <v>53006</v>
      </c>
      <c r="B1211">
        <v>234</v>
      </c>
      <c r="C1211" s="26" t="s">
        <v>211</v>
      </c>
      <c r="D1211">
        <v>42</v>
      </c>
      <c r="E1211" t="s">
        <v>222</v>
      </c>
      <c r="F1211">
        <v>3</v>
      </c>
      <c r="G1211">
        <v>9</v>
      </c>
      <c r="H1211">
        <f t="shared" si="569"/>
        <v>0.09</v>
      </c>
      <c r="I1211">
        <v>2.4</v>
      </c>
      <c r="J1211">
        <v>1</v>
      </c>
      <c r="K1211">
        <f t="shared" si="570"/>
        <v>6.3617399999999994E-3</v>
      </c>
      <c r="L1211">
        <f t="shared" si="600"/>
        <v>1.099019992040501E-2</v>
      </c>
      <c r="O1211">
        <f t="shared" si="601"/>
        <v>7.1733034880483498E-3</v>
      </c>
      <c r="Q1211">
        <f t="shared" si="599"/>
        <v>3.809024152153674E-3</v>
      </c>
      <c r="T1211">
        <f t="shared" si="602"/>
        <v>1.6774942366084778E-2</v>
      </c>
    </row>
    <row r="1212" spans="1:20" hidden="1" x14ac:dyDescent="0.3">
      <c r="A1212" s="26">
        <v>53006</v>
      </c>
      <c r="B1212">
        <v>234</v>
      </c>
      <c r="C1212" s="26" t="s">
        <v>211</v>
      </c>
      <c r="D1212">
        <v>43</v>
      </c>
      <c r="E1212" t="s">
        <v>222</v>
      </c>
      <c r="F1212">
        <v>7</v>
      </c>
      <c r="G1212">
        <v>15.5</v>
      </c>
      <c r="H1212">
        <f t="shared" si="569"/>
        <v>0.155</v>
      </c>
      <c r="I1212">
        <v>4.8</v>
      </c>
      <c r="J1212">
        <v>0</v>
      </c>
      <c r="K1212">
        <f t="shared" si="570"/>
        <v>1.8869235000000002E-2</v>
      </c>
      <c r="L1212">
        <f t="shared" si="600"/>
        <v>5.3790125478502336E-2</v>
      </c>
      <c r="O1212">
        <f t="shared" si="601"/>
        <v>3.5108814899818479E-2</v>
      </c>
      <c r="Q1212">
        <f t="shared" si="599"/>
        <v>1.8642780711803614E-2</v>
      </c>
      <c r="T1212">
        <f t="shared" si="602"/>
        <v>8.2102806254783112E-2</v>
      </c>
    </row>
    <row r="1213" spans="1:20" hidden="1" x14ac:dyDescent="0.3">
      <c r="A1213" s="26">
        <v>53006</v>
      </c>
      <c r="B1213">
        <v>234</v>
      </c>
      <c r="C1213" s="26" t="s">
        <v>211</v>
      </c>
      <c r="D1213">
        <v>44</v>
      </c>
      <c r="E1213" t="s">
        <v>222</v>
      </c>
      <c r="F1213">
        <v>7</v>
      </c>
      <c r="G1213">
        <v>8.5</v>
      </c>
      <c r="H1213">
        <f t="shared" si="569"/>
        <v>8.5000000000000006E-2</v>
      </c>
      <c r="I1213">
        <v>2.8</v>
      </c>
      <c r="J1213">
        <v>0</v>
      </c>
      <c r="K1213">
        <f t="shared" si="570"/>
        <v>5.6745150000000006E-3</v>
      </c>
      <c r="L1213">
        <f t="shared" si="600"/>
        <v>1.1109891277172584E-2</v>
      </c>
      <c r="O1213">
        <f t="shared" si="601"/>
        <v>7.2514260366105454E-3</v>
      </c>
      <c r="Q1213">
        <f t="shared" si="599"/>
        <v>3.8505072254401999E-3</v>
      </c>
      <c r="T1213">
        <f t="shared" si="602"/>
        <v>1.695763382083864E-2</v>
      </c>
    </row>
    <row r="1214" spans="1:20" hidden="1" x14ac:dyDescent="0.3">
      <c r="A1214" s="26">
        <v>53006</v>
      </c>
      <c r="B1214">
        <v>234</v>
      </c>
      <c r="C1214" s="26" t="s">
        <v>211</v>
      </c>
      <c r="D1214">
        <v>45</v>
      </c>
      <c r="E1214" t="s">
        <v>212</v>
      </c>
      <c r="F1214">
        <v>5</v>
      </c>
      <c r="G1214">
        <v>11.8</v>
      </c>
      <c r="H1214">
        <f t="shared" si="569"/>
        <v>0.11800000000000001</v>
      </c>
      <c r="I1214">
        <v>5.6</v>
      </c>
      <c r="J1214">
        <v>3.8</v>
      </c>
      <c r="K1214">
        <f t="shared" si="570"/>
        <v>1.0935909600000002E-2</v>
      </c>
      <c r="L1214">
        <f>0.000062*(G1214^1.947206*I1214^0.894551+0.000039*G1214^2)</f>
        <v>3.5388588840286485E-2</v>
      </c>
      <c r="O1214">
        <f>L1214*0.47*0.75</f>
        <v>1.2474477566200983E-2</v>
      </c>
      <c r="Q1214">
        <f>O1214*0.52</f>
        <v>6.4867283344245113E-3</v>
      </c>
      <c r="T1214">
        <f>(L1214*0.47*0.75)*(1+2)*0.52*3.67</f>
        <v>7.1418878962013863E-2</v>
      </c>
    </row>
    <row r="1215" spans="1:20" hidden="1" x14ac:dyDescent="0.3">
      <c r="A1215" s="26">
        <v>53006</v>
      </c>
      <c r="B1215">
        <v>234</v>
      </c>
      <c r="C1215" s="26" t="s">
        <v>211</v>
      </c>
      <c r="D1215">
        <v>46</v>
      </c>
      <c r="E1215" t="s">
        <v>222</v>
      </c>
      <c r="F1215">
        <v>1</v>
      </c>
      <c r="G1215">
        <v>13.5</v>
      </c>
      <c r="H1215">
        <f t="shared" si="569"/>
        <v>0.13500000000000001</v>
      </c>
      <c r="I1215">
        <v>7.8</v>
      </c>
      <c r="J1215">
        <v>2</v>
      </c>
      <c r="K1215">
        <f t="shared" si="570"/>
        <v>1.4313915000000002E-2</v>
      </c>
      <c r="L1215">
        <f>0.000081*(G1215^1.922704*I1215^0.783213+0.000032*G1215^2)</f>
        <v>6.0323393928770973E-2</v>
      </c>
      <c r="O1215">
        <f>L1215*0.61*1.07</f>
        <v>3.9373079217308815E-2</v>
      </c>
      <c r="Q1215">
        <f>O1215*0.531</f>
        <v>2.0907105064390981E-2</v>
      </c>
      <c r="T1215">
        <f>(L1215*0.61*1.07)*(1+0.2)*0.531*3.67</f>
        <v>9.2074890703577883E-2</v>
      </c>
    </row>
    <row r="1216" spans="1:20" hidden="1" x14ac:dyDescent="0.3">
      <c r="A1216" s="26">
        <v>53006</v>
      </c>
      <c r="B1216">
        <v>234</v>
      </c>
      <c r="C1216" s="26" t="s">
        <v>211</v>
      </c>
      <c r="D1216">
        <v>47</v>
      </c>
      <c r="E1216" t="s">
        <v>212</v>
      </c>
      <c r="F1216">
        <v>3</v>
      </c>
      <c r="G1216">
        <v>8.5</v>
      </c>
      <c r="H1216">
        <f t="shared" si="569"/>
        <v>8.5000000000000006E-2</v>
      </c>
      <c r="I1216">
        <v>2.8</v>
      </c>
      <c r="J1216">
        <v>1.2</v>
      </c>
      <c r="K1216">
        <f t="shared" si="570"/>
        <v>5.6745150000000006E-3</v>
      </c>
      <c r="L1216">
        <f>0.000062*(G1216^1.947206*I1216^0.894551+0.000039*G1216^2)</f>
        <v>1.0050207109527053E-2</v>
      </c>
      <c r="O1216">
        <f>L1216*0.47*0.75</f>
        <v>3.5426980061082861E-3</v>
      </c>
      <c r="Q1216">
        <f>O1216*0.52</f>
        <v>1.8422029631763089E-3</v>
      </c>
      <c r="T1216">
        <f>(L1216*0.47*0.75)*(1+2)*0.52*3.67</f>
        <v>2.0282654624571159E-2</v>
      </c>
    </row>
    <row r="1217" spans="1:20" hidden="1" x14ac:dyDescent="0.3">
      <c r="A1217" s="26">
        <v>53006</v>
      </c>
      <c r="B1217">
        <v>234</v>
      </c>
      <c r="C1217" s="26" t="s">
        <v>211</v>
      </c>
      <c r="D1217">
        <v>48</v>
      </c>
      <c r="E1217" t="s">
        <v>222</v>
      </c>
      <c r="F1217">
        <v>4</v>
      </c>
      <c r="G1217">
        <v>29</v>
      </c>
      <c r="H1217">
        <f t="shared" si="569"/>
        <v>0.28999999999999998</v>
      </c>
      <c r="I1217">
        <v>8.1999999999999993</v>
      </c>
      <c r="J1217">
        <v>1</v>
      </c>
      <c r="K1217">
        <f t="shared" si="570"/>
        <v>6.6052139999999995E-2</v>
      </c>
      <c r="L1217">
        <f t="shared" ref="L1217:L1219" si="603">0.000081*(G1217^1.922704*I1217^0.783213+0.000032*G1217^2)</f>
        <v>0.27287129830221046</v>
      </c>
      <c r="O1217">
        <f>L1217*0.61*1.07</f>
        <v>0.17810309640185279</v>
      </c>
      <c r="Q1217">
        <f t="shared" ref="Q1217:Q1219" si="604">O1217*0.531</f>
        <v>9.4572744189383842E-2</v>
      </c>
      <c r="T1217">
        <f>(L1217*0.61*1.07)*(1+0.2)*0.531*3.67</f>
        <v>0.41649836541004637</v>
      </c>
    </row>
    <row r="1218" spans="1:20" hidden="1" x14ac:dyDescent="0.3">
      <c r="A1218" s="26">
        <v>53006</v>
      </c>
      <c r="B1218">
        <v>234</v>
      </c>
      <c r="C1218" s="26" t="s">
        <v>211</v>
      </c>
      <c r="D1218">
        <v>49</v>
      </c>
      <c r="E1218" t="s">
        <v>222</v>
      </c>
      <c r="F1218">
        <v>7</v>
      </c>
      <c r="G1218">
        <v>9</v>
      </c>
      <c r="H1218">
        <f t="shared" ref="H1218:H1281" si="605">G1218/100</f>
        <v>0.09</v>
      </c>
      <c r="I1218">
        <v>1.6</v>
      </c>
      <c r="J1218">
        <v>0</v>
      </c>
      <c r="K1218">
        <f t="shared" ref="K1218:K1281" si="606">0.7854*H1218^2</f>
        <v>6.3617399999999994E-3</v>
      </c>
      <c r="L1218">
        <f t="shared" si="603"/>
        <v>8.0000321157811579E-3</v>
      </c>
      <c r="O1218">
        <f>L1218*0.61*1.07</f>
        <v>5.2216209619703616E-3</v>
      </c>
      <c r="Q1218">
        <f t="shared" si="604"/>
        <v>2.7726807308062623E-3</v>
      </c>
      <c r="T1218">
        <f>(L1218*0.61*1.07)*(1+0.2)*0.531*3.67</f>
        <v>1.2210885938470778E-2</v>
      </c>
    </row>
    <row r="1219" spans="1:20" hidden="1" x14ac:dyDescent="0.3">
      <c r="A1219" s="26">
        <v>53006</v>
      </c>
      <c r="B1219">
        <v>234</v>
      </c>
      <c r="C1219" s="26" t="s">
        <v>211</v>
      </c>
      <c r="D1219">
        <v>50</v>
      </c>
      <c r="E1219" t="s">
        <v>222</v>
      </c>
      <c r="F1219">
        <v>7</v>
      </c>
      <c r="G1219">
        <v>10</v>
      </c>
      <c r="H1219">
        <f t="shared" si="605"/>
        <v>0.1</v>
      </c>
      <c r="I1219">
        <v>2</v>
      </c>
      <c r="J1219">
        <v>0</v>
      </c>
      <c r="K1219">
        <f t="shared" si="606"/>
        <v>7.8540000000000016E-3</v>
      </c>
      <c r="L1219">
        <f t="shared" si="603"/>
        <v>1.1667270671192574E-2</v>
      </c>
      <c r="O1219">
        <f>L1219*0.61*1.07</f>
        <v>7.615227567087394E-3</v>
      </c>
      <c r="Q1219">
        <f t="shared" si="604"/>
        <v>4.0436858381234066E-3</v>
      </c>
      <c r="T1219">
        <f>(L1219*0.61*1.07)*(1+0.2)*0.531*3.67</f>
        <v>1.7808392431095482E-2</v>
      </c>
    </row>
    <row r="1220" spans="1:20" hidden="1" x14ac:dyDescent="0.3">
      <c r="A1220" s="26"/>
      <c r="C1220" s="26"/>
      <c r="K1220"/>
    </row>
    <row r="1221" spans="1:20" hidden="1" x14ac:dyDescent="0.3">
      <c r="A1221" s="26">
        <v>53006</v>
      </c>
      <c r="B1221">
        <v>234</v>
      </c>
      <c r="C1221" s="26" t="s">
        <v>211</v>
      </c>
      <c r="D1221">
        <v>52</v>
      </c>
      <c r="E1221" t="s">
        <v>222</v>
      </c>
      <c r="F1221">
        <v>7</v>
      </c>
      <c r="G1221">
        <v>20.5</v>
      </c>
      <c r="H1221">
        <f t="shared" si="605"/>
        <v>0.20499999999999999</v>
      </c>
      <c r="I1221">
        <v>5.2</v>
      </c>
      <c r="J1221">
        <v>0</v>
      </c>
      <c r="K1221">
        <f t="shared" si="606"/>
        <v>3.3006434999999994E-2</v>
      </c>
      <c r="L1221">
        <f>0.000081*(G1221^1.922704*I1221^0.783213+0.000032*G1221^2)</f>
        <v>9.8036402641143397E-2</v>
      </c>
      <c r="O1221">
        <f>L1221*0.61*1.07</f>
        <v>6.3988360003874298E-2</v>
      </c>
      <c r="Q1221">
        <f>O1221*0.531</f>
        <v>3.3977819162057256E-2</v>
      </c>
      <c r="T1221">
        <f>(L1221*0.61*1.07)*(1+0.2)*0.531*3.67</f>
        <v>0.14963831558970014</v>
      </c>
    </row>
    <row r="1222" spans="1:20" hidden="1" x14ac:dyDescent="0.3">
      <c r="A1222" s="26">
        <v>53006</v>
      </c>
      <c r="B1222">
        <v>234</v>
      </c>
      <c r="C1222" s="26" t="s">
        <v>211</v>
      </c>
      <c r="D1222">
        <v>53</v>
      </c>
      <c r="E1222" t="s">
        <v>212</v>
      </c>
      <c r="F1222">
        <v>5</v>
      </c>
      <c r="G1222">
        <v>34</v>
      </c>
      <c r="H1222">
        <f t="shared" si="605"/>
        <v>0.34</v>
      </c>
      <c r="I1222">
        <v>14.6</v>
      </c>
      <c r="J1222">
        <v>8</v>
      </c>
      <c r="K1222">
        <f t="shared" si="606"/>
        <v>9.079224000000001E-2</v>
      </c>
      <c r="L1222">
        <f t="shared" ref="L1222:L1223" si="607">0.000062*(G1222^1.947206*I1222^0.894551+0.000039*G1222^2)</f>
        <v>0.65474394560379856</v>
      </c>
      <c r="O1222">
        <f>L1222*0.47*0.75</f>
        <v>0.23079724082533898</v>
      </c>
      <c r="Q1222">
        <f t="shared" ref="Q1222:Q1223" si="608">O1222*0.52</f>
        <v>0.12001456522917628</v>
      </c>
      <c r="T1222">
        <f>(L1222*0.47*0.75)*(1+2)*0.52*3.67</f>
        <v>1.3213603631732309</v>
      </c>
    </row>
    <row r="1223" spans="1:20" hidden="1" x14ac:dyDescent="0.3">
      <c r="A1223" s="26">
        <v>53006</v>
      </c>
      <c r="B1223">
        <v>234</v>
      </c>
      <c r="C1223" s="26" t="s">
        <v>211</v>
      </c>
      <c r="D1223">
        <v>54</v>
      </c>
      <c r="E1223" t="s">
        <v>212</v>
      </c>
      <c r="F1223">
        <v>1</v>
      </c>
      <c r="G1223">
        <v>34</v>
      </c>
      <c r="H1223">
        <f t="shared" si="605"/>
        <v>0.34</v>
      </c>
      <c r="I1223">
        <v>15</v>
      </c>
      <c r="J1223">
        <v>8.4</v>
      </c>
      <c r="K1223">
        <f t="shared" si="606"/>
        <v>9.079224000000001E-2</v>
      </c>
      <c r="L1223">
        <f t="shared" si="607"/>
        <v>0.67076755448572944</v>
      </c>
      <c r="O1223">
        <f>L1223*0.47*0.75</f>
        <v>0.23644556295621963</v>
      </c>
      <c r="Q1223">
        <f t="shared" si="608"/>
        <v>0.12295169273723421</v>
      </c>
      <c r="T1223">
        <f>(L1223*0.47*0.75)*(1+2)*0.52*3.67</f>
        <v>1.3536981370369485</v>
      </c>
    </row>
    <row r="1224" spans="1:20" hidden="1" x14ac:dyDescent="0.3">
      <c r="A1224" s="26">
        <v>53006</v>
      </c>
      <c r="B1224">
        <v>234</v>
      </c>
      <c r="C1224" s="26" t="s">
        <v>211</v>
      </c>
      <c r="D1224">
        <v>55</v>
      </c>
      <c r="E1224" t="s">
        <v>215</v>
      </c>
      <c r="F1224">
        <v>2</v>
      </c>
      <c r="G1224">
        <v>28.5</v>
      </c>
      <c r="H1224">
        <f t="shared" si="605"/>
        <v>0.28499999999999998</v>
      </c>
      <c r="I1224">
        <v>14</v>
      </c>
      <c r="J1224">
        <v>5</v>
      </c>
      <c r="K1224">
        <f t="shared" si="606"/>
        <v>6.3794114999999998E-2</v>
      </c>
      <c r="L1224">
        <f>0.000064*(G1224^1.958025*I1224^0.883501+0.000045*G1224^2)</f>
        <v>0.46495404644544108</v>
      </c>
      <c r="O1224">
        <f>L1224*0.44*0.75</f>
        <v>0.15343483532699556</v>
      </c>
      <c r="Q1224">
        <f>O1224*0.52</f>
        <v>7.97861143700377E-2</v>
      </c>
      <c r="T1224">
        <f>(L1224*0.44*0.75)*(1+0.2)*0.52*3.67</f>
        <v>0.35137804768564601</v>
      </c>
    </row>
    <row r="1225" spans="1:20" hidden="1" x14ac:dyDescent="0.3">
      <c r="A1225" s="26">
        <v>53006</v>
      </c>
      <c r="B1225">
        <v>234</v>
      </c>
      <c r="C1225" s="26" t="s">
        <v>211</v>
      </c>
      <c r="D1225">
        <v>56</v>
      </c>
      <c r="E1225" t="s">
        <v>214</v>
      </c>
      <c r="F1225">
        <v>7</v>
      </c>
      <c r="G1225">
        <v>8.5</v>
      </c>
      <c r="H1225">
        <f t="shared" si="605"/>
        <v>8.5000000000000006E-2</v>
      </c>
      <c r="I1225">
        <v>2.8</v>
      </c>
      <c r="J1225">
        <v>0</v>
      </c>
      <c r="K1225">
        <f>0.7854*H1225^2</f>
        <v>5.6745150000000006E-3</v>
      </c>
      <c r="L1225">
        <f>0.000081*(G1225^1.864042*I1225^0.850892+0.000027*G1225^2)</f>
        <v>1.0506320748044147E-2</v>
      </c>
      <c r="O1225">
        <f>L1225*0.47*0.75</f>
        <v>3.7034780636855617E-3</v>
      </c>
      <c r="Q1225">
        <f>O1225*0.521</f>
        <v>1.9295120711801776E-3</v>
      </c>
      <c r="T1225">
        <f>(L1225*0.47*0.75)*(1+0.2)*0.521*3.67</f>
        <v>8.4975711614775021E-3</v>
      </c>
    </row>
    <row r="1226" spans="1:20" hidden="1" x14ac:dyDescent="0.3">
      <c r="A1226" s="26">
        <v>53006</v>
      </c>
      <c r="B1226">
        <v>234</v>
      </c>
      <c r="C1226" s="26" t="s">
        <v>211</v>
      </c>
      <c r="D1226">
        <v>57</v>
      </c>
      <c r="E1226" t="s">
        <v>222</v>
      </c>
      <c r="F1226">
        <v>7</v>
      </c>
      <c r="G1226">
        <v>12.1</v>
      </c>
      <c r="H1226">
        <f t="shared" si="605"/>
        <v>0.121</v>
      </c>
      <c r="I1226">
        <v>3.2</v>
      </c>
      <c r="J1226">
        <v>0</v>
      </c>
      <c r="K1226">
        <f t="shared" si="606"/>
        <v>1.14990414E-2</v>
      </c>
      <c r="L1226">
        <f>0.000081*(G1226^1.922704*I1226^0.783213+0.000032*G1226^2)</f>
        <v>2.4322465032251717E-2</v>
      </c>
      <c r="O1226">
        <f>L1226*0.61*1.07</f>
        <v>1.5875272926550697E-2</v>
      </c>
      <c r="Q1226">
        <f>O1226*0.531</f>
        <v>8.4297699239984196E-3</v>
      </c>
      <c r="T1226">
        <f>(L1226*0.61*1.07)*(1+0.2)*0.531*3.67</f>
        <v>3.7124706745289039E-2</v>
      </c>
    </row>
    <row r="1227" spans="1:20" hidden="1" x14ac:dyDescent="0.3">
      <c r="A1227" s="26">
        <v>53006</v>
      </c>
      <c r="B1227">
        <v>234</v>
      </c>
      <c r="C1227" s="26" t="s">
        <v>211</v>
      </c>
      <c r="D1227">
        <v>58</v>
      </c>
      <c r="E1227" t="s">
        <v>214</v>
      </c>
      <c r="F1227">
        <v>5</v>
      </c>
      <c r="G1227">
        <v>10</v>
      </c>
      <c r="H1227">
        <f t="shared" si="605"/>
        <v>0.1</v>
      </c>
      <c r="I1227">
        <v>3.4</v>
      </c>
      <c r="J1227">
        <v>0.6</v>
      </c>
      <c r="K1227">
        <f>0.7854*H1227^2</f>
        <v>7.8540000000000016E-3</v>
      </c>
      <c r="L1227">
        <f>0.000081*(G1227^1.864042*I1227^0.850892+0.000027*G1227^2)</f>
        <v>1.6778913621313389E-2</v>
      </c>
      <c r="O1227">
        <f>L1227*0.47*0.75</f>
        <v>5.9145670515129683E-3</v>
      </c>
      <c r="Q1227">
        <f>O1227*0.521</f>
        <v>3.0814894338382567E-3</v>
      </c>
      <c r="T1227">
        <f>(L1227*0.47*0.75)*(1+0.2)*0.521*3.67</f>
        <v>1.357087946662368E-2</v>
      </c>
    </row>
    <row r="1228" spans="1:20" hidden="1" x14ac:dyDescent="0.3">
      <c r="A1228" s="26">
        <v>53006</v>
      </c>
      <c r="B1228">
        <v>234</v>
      </c>
      <c r="C1228" s="26" t="s">
        <v>211</v>
      </c>
      <c r="D1228">
        <v>59</v>
      </c>
      <c r="E1228" t="s">
        <v>222</v>
      </c>
      <c r="F1228">
        <v>4</v>
      </c>
      <c r="G1228">
        <v>17.5</v>
      </c>
      <c r="H1228">
        <f t="shared" si="605"/>
        <v>0.17499999999999999</v>
      </c>
      <c r="I1228">
        <v>4.8</v>
      </c>
      <c r="J1228">
        <v>1</v>
      </c>
      <c r="K1228">
        <f t="shared" si="606"/>
        <v>2.4052874999999998E-2</v>
      </c>
      <c r="L1228">
        <f>0.000081*(G1228^1.922704*I1228^0.783213+0.000032*G1228^2)</f>
        <v>6.7926825035774491E-2</v>
      </c>
      <c r="O1228">
        <f>L1228*0.61*1.07</f>
        <v>4.4335838700850005E-2</v>
      </c>
      <c r="Q1228">
        <f>O1228*0.531</f>
        <v>2.3542330350151353E-2</v>
      </c>
      <c r="T1228">
        <f>(L1228*0.61*1.07)*(1+0.2)*0.531*3.67</f>
        <v>0.10368042286206655</v>
      </c>
    </row>
    <row r="1229" spans="1:20" hidden="1" x14ac:dyDescent="0.3">
      <c r="A1229" s="26">
        <v>53007</v>
      </c>
      <c r="B1229">
        <v>235</v>
      </c>
      <c r="C1229" s="26" t="s">
        <v>211</v>
      </c>
      <c r="D1229">
        <v>1</v>
      </c>
      <c r="E1229" t="s">
        <v>218</v>
      </c>
      <c r="F1229">
        <v>1</v>
      </c>
      <c r="G1229">
        <v>51.3</v>
      </c>
      <c r="H1229">
        <f t="shared" si="605"/>
        <v>0.51300000000000001</v>
      </c>
      <c r="I1229">
        <v>20</v>
      </c>
      <c r="J1229">
        <v>12</v>
      </c>
      <c r="K1229">
        <f t="shared" si="606"/>
        <v>0.20669293259999999</v>
      </c>
      <c r="L1229">
        <f>0.000057*(G1229^1.897696*I1229^1.002687+0.000031*G1229^2)</f>
        <v>2.0215505298467473</v>
      </c>
      <c r="O1229">
        <f>L1229*0.43*0.75</f>
        <v>0.65195004587557603</v>
      </c>
      <c r="Q1229">
        <f>O1229*0.52</f>
        <v>0.33901402385529955</v>
      </c>
      <c r="T1229">
        <f>(L1229*0.43*0.75)*(1+0.2)*0.52*3.67</f>
        <v>1.4930177610587392</v>
      </c>
    </row>
    <row r="1230" spans="1:20" hidden="1" x14ac:dyDescent="0.3">
      <c r="A1230" s="26">
        <v>53007</v>
      </c>
      <c r="B1230">
        <v>235</v>
      </c>
      <c r="C1230" s="26" t="s">
        <v>211</v>
      </c>
      <c r="D1230">
        <v>2</v>
      </c>
      <c r="E1230" t="s">
        <v>217</v>
      </c>
      <c r="F1230">
        <v>3</v>
      </c>
      <c r="G1230">
        <v>10.199999999999999</v>
      </c>
      <c r="H1230">
        <f t="shared" si="605"/>
        <v>0.10199999999999999</v>
      </c>
      <c r="I1230">
        <v>5</v>
      </c>
      <c r="J1230">
        <v>1</v>
      </c>
      <c r="K1230">
        <f t="shared" si="606"/>
        <v>8.1713015999999982E-3</v>
      </c>
      <c r="L1230">
        <f>0.000059*(G1230^1.965295*I1230^0.892133+0.000019*G1230^2)</f>
        <v>2.3802645087773976E-2</v>
      </c>
      <c r="O1230">
        <f>L1230*0.47*0.75</f>
        <v>8.3904323934403252E-3</v>
      </c>
      <c r="Q1230">
        <f>O1230*0.52</f>
        <v>4.3630248445889691E-3</v>
      </c>
      <c r="T1230">
        <f>(L1230*0.47*0.75)*(1+0.2)*0.52*3.67</f>
        <v>1.9214761415569822E-2</v>
      </c>
    </row>
    <row r="1231" spans="1:20" hidden="1" x14ac:dyDescent="0.3">
      <c r="A1231" s="26">
        <v>53007</v>
      </c>
      <c r="B1231">
        <v>235</v>
      </c>
      <c r="C1231" s="26" t="s">
        <v>211</v>
      </c>
      <c r="D1231">
        <v>3</v>
      </c>
      <c r="E1231" t="s">
        <v>214</v>
      </c>
      <c r="F1231">
        <v>3</v>
      </c>
      <c r="G1231">
        <v>10.3</v>
      </c>
      <c r="H1231">
        <f t="shared" si="605"/>
        <v>0.10300000000000001</v>
      </c>
      <c r="I1231">
        <v>5</v>
      </c>
      <c r="J1231">
        <v>1</v>
      </c>
      <c r="K1231">
        <f>0.7854*H1231^2</f>
        <v>8.3323086000000011E-3</v>
      </c>
      <c r="L1231">
        <f>0.000081*(G1231^1.864042*I1231^0.850892+0.000027*G1231^2)</f>
        <v>2.4615475152964146E-2</v>
      </c>
      <c r="O1231">
        <f>L1231*0.47*0.75</f>
        <v>8.67695499141986E-3</v>
      </c>
      <c r="Q1231">
        <f>O1231*0.521</f>
        <v>4.5206935505297469E-3</v>
      </c>
      <c r="T1231">
        <f>(L1231*0.47*0.75)*(1+0.2)*0.521*3.67</f>
        <v>1.9909134396533006E-2</v>
      </c>
    </row>
    <row r="1232" spans="1:20" hidden="1" x14ac:dyDescent="0.3">
      <c r="A1232" s="26">
        <v>53007</v>
      </c>
      <c r="B1232">
        <v>235</v>
      </c>
      <c r="C1232" s="26" t="s">
        <v>211</v>
      </c>
      <c r="D1232">
        <v>4</v>
      </c>
      <c r="E1232" t="s">
        <v>218</v>
      </c>
      <c r="F1232">
        <v>3</v>
      </c>
      <c r="G1232">
        <v>22.4</v>
      </c>
      <c r="H1232">
        <f t="shared" si="605"/>
        <v>0.22399999999999998</v>
      </c>
      <c r="I1232">
        <v>10.199999999999999</v>
      </c>
      <c r="J1232">
        <v>3.6</v>
      </c>
      <c r="K1232">
        <f t="shared" si="606"/>
        <v>3.9408230399999994E-2</v>
      </c>
      <c r="L1232">
        <f t="shared" ref="L1232:L1236" si="609">0.000057*(G1232^1.897696*I1232^1.002687+0.000031*G1232^2)</f>
        <v>0.21357342010971614</v>
      </c>
      <c r="O1232">
        <f>L1232*0.43*0.75</f>
        <v>6.887742798538346E-2</v>
      </c>
      <c r="Q1232">
        <f t="shared" ref="Q1232:Q1238" si="610">O1232*0.52</f>
        <v>3.5816262552399399E-2</v>
      </c>
      <c r="T1232">
        <f>(L1232*0.43*0.75)*(1+0.2)*0.52*3.67</f>
        <v>0.15773482028076694</v>
      </c>
    </row>
    <row r="1233" spans="1:20" hidden="1" x14ac:dyDescent="0.3">
      <c r="A1233" s="26">
        <v>53007</v>
      </c>
      <c r="B1233">
        <v>235</v>
      </c>
      <c r="C1233" s="26" t="s">
        <v>211</v>
      </c>
      <c r="D1233">
        <v>5</v>
      </c>
      <c r="E1233" t="s">
        <v>218</v>
      </c>
      <c r="F1233">
        <v>3</v>
      </c>
      <c r="G1233">
        <v>10.3</v>
      </c>
      <c r="H1233">
        <f t="shared" si="605"/>
        <v>0.10300000000000001</v>
      </c>
      <c r="I1233">
        <v>6</v>
      </c>
      <c r="J1233">
        <v>2</v>
      </c>
      <c r="K1233">
        <f t="shared" si="606"/>
        <v>8.3323086000000011E-3</v>
      </c>
      <c r="L1233">
        <f t="shared" si="609"/>
        <v>2.8719507178655439E-2</v>
      </c>
      <c r="O1233">
        <f>L1233*0.43*0.75</f>
        <v>9.2620410651163797E-3</v>
      </c>
      <c r="Q1233">
        <f t="shared" si="610"/>
        <v>4.8162613538605178E-3</v>
      </c>
      <c r="T1233">
        <f>(L1233*0.43*0.75)*(1+0.2)*0.52*3.67</f>
        <v>2.1210815002401719E-2</v>
      </c>
    </row>
    <row r="1234" spans="1:20" hidden="1" x14ac:dyDescent="0.3">
      <c r="A1234" s="26">
        <v>53007</v>
      </c>
      <c r="B1234">
        <v>235</v>
      </c>
      <c r="C1234" s="26" t="s">
        <v>211</v>
      </c>
      <c r="D1234">
        <v>6</v>
      </c>
      <c r="E1234" t="s">
        <v>218</v>
      </c>
      <c r="F1234">
        <v>3</v>
      </c>
      <c r="G1234">
        <v>9.4</v>
      </c>
      <c r="H1234">
        <f t="shared" si="605"/>
        <v>9.4E-2</v>
      </c>
      <c r="I1234">
        <v>5</v>
      </c>
      <c r="J1234">
        <v>1.6</v>
      </c>
      <c r="K1234">
        <f t="shared" si="606"/>
        <v>6.9397944000000001E-3</v>
      </c>
      <c r="L1234">
        <f t="shared" si="609"/>
        <v>2.0110700550830991E-2</v>
      </c>
      <c r="O1234">
        <f>L1234*0.43*0.75</f>
        <v>6.485700927642995E-3</v>
      </c>
      <c r="Q1234">
        <f t="shared" si="610"/>
        <v>3.3725644823743577E-3</v>
      </c>
      <c r="T1234">
        <f>(L1234*0.43*0.75)*(1+0.2)*0.52*3.67</f>
        <v>1.4852773980376672E-2</v>
      </c>
    </row>
    <row r="1235" spans="1:20" hidden="1" x14ac:dyDescent="0.3">
      <c r="A1235" s="26">
        <v>53007</v>
      </c>
      <c r="B1235">
        <v>235</v>
      </c>
      <c r="C1235" s="26" t="s">
        <v>211</v>
      </c>
      <c r="D1235">
        <v>7</v>
      </c>
      <c r="E1235" t="s">
        <v>218</v>
      </c>
      <c r="F1235">
        <v>3</v>
      </c>
      <c r="G1235">
        <v>9.5</v>
      </c>
      <c r="H1235">
        <f t="shared" si="605"/>
        <v>9.5000000000000001E-2</v>
      </c>
      <c r="I1235">
        <v>6</v>
      </c>
      <c r="J1235">
        <v>1.7</v>
      </c>
      <c r="K1235">
        <f t="shared" si="606"/>
        <v>7.088235E-3</v>
      </c>
      <c r="L1235">
        <f t="shared" si="609"/>
        <v>2.4634399760430487E-2</v>
      </c>
      <c r="O1235">
        <f>L1235*0.43*0.75</f>
        <v>7.9445939227388331E-3</v>
      </c>
      <c r="Q1235">
        <f t="shared" si="610"/>
        <v>4.1311888398241937E-3</v>
      </c>
      <c r="T1235">
        <f>(L1235*0.43*0.75)*(1+0.2)*0.52*3.67</f>
        <v>1.8193755650585747E-2</v>
      </c>
    </row>
    <row r="1236" spans="1:20" hidden="1" x14ac:dyDescent="0.3">
      <c r="A1236" s="26">
        <v>53007</v>
      </c>
      <c r="B1236">
        <v>235</v>
      </c>
      <c r="C1236" s="26" t="s">
        <v>211</v>
      </c>
      <c r="D1236">
        <v>8</v>
      </c>
      <c r="E1236" t="s">
        <v>218</v>
      </c>
      <c r="F1236">
        <v>3</v>
      </c>
      <c r="G1236">
        <v>9.6</v>
      </c>
      <c r="H1236">
        <f t="shared" si="605"/>
        <v>9.6000000000000002E-2</v>
      </c>
      <c r="I1236">
        <v>5</v>
      </c>
      <c r="J1236">
        <v>1.8</v>
      </c>
      <c r="K1236">
        <f t="shared" si="606"/>
        <v>7.2382464000000004E-3</v>
      </c>
      <c r="L1236">
        <f t="shared" si="609"/>
        <v>2.0930449786860761E-2</v>
      </c>
      <c r="O1236">
        <f>L1236*0.43*0.75</f>
        <v>6.7500700562625957E-3</v>
      </c>
      <c r="Q1236">
        <f t="shared" si="610"/>
        <v>3.5100364292565498E-3</v>
      </c>
      <c r="T1236">
        <f>(L1236*0.43*0.75)*(1+0.2)*0.52*3.67</f>
        <v>1.5458200434445844E-2</v>
      </c>
    </row>
    <row r="1237" spans="1:20" hidden="1" x14ac:dyDescent="0.3">
      <c r="A1237" s="26">
        <v>53007</v>
      </c>
      <c r="B1237">
        <v>235</v>
      </c>
      <c r="C1237" s="26" t="s">
        <v>211</v>
      </c>
      <c r="D1237">
        <v>9</v>
      </c>
      <c r="E1237" t="s">
        <v>212</v>
      </c>
      <c r="F1237">
        <v>3</v>
      </c>
      <c r="G1237">
        <v>10.199999999999999</v>
      </c>
      <c r="H1237">
        <f t="shared" si="605"/>
        <v>0.10199999999999999</v>
      </c>
      <c r="I1237">
        <v>5</v>
      </c>
      <c r="J1237">
        <v>1.3</v>
      </c>
      <c r="K1237">
        <f t="shared" si="606"/>
        <v>8.1713015999999982E-3</v>
      </c>
      <c r="L1237">
        <f t="shared" ref="L1237:L1238" si="611">0.000062*(G1237^1.947206*I1237^0.894551+0.000039*G1237^2)</f>
        <v>2.4077580833156999E-2</v>
      </c>
      <c r="O1237">
        <f>L1237*0.47*0.75</f>
        <v>8.4873472436878417E-3</v>
      </c>
      <c r="Q1237">
        <f t="shared" si="610"/>
        <v>4.4134205667176775E-3</v>
      </c>
      <c r="T1237">
        <f>(L1237*0.47*0.75)*(1+2)*0.52*3.67</f>
        <v>4.8591760439561635E-2</v>
      </c>
    </row>
    <row r="1238" spans="1:20" hidden="1" x14ac:dyDescent="0.3">
      <c r="A1238" s="26">
        <v>53007</v>
      </c>
      <c r="B1238">
        <v>235</v>
      </c>
      <c r="C1238" s="26" t="s">
        <v>211</v>
      </c>
      <c r="D1238">
        <v>10</v>
      </c>
      <c r="E1238" t="s">
        <v>212</v>
      </c>
      <c r="F1238">
        <v>3</v>
      </c>
      <c r="G1238">
        <v>9.3000000000000007</v>
      </c>
      <c r="H1238">
        <f t="shared" si="605"/>
        <v>9.3000000000000013E-2</v>
      </c>
      <c r="I1238">
        <v>5</v>
      </c>
      <c r="J1238">
        <v>1.2</v>
      </c>
      <c r="K1238">
        <f t="shared" si="606"/>
        <v>6.7929246000000016E-3</v>
      </c>
      <c r="L1238">
        <f t="shared" si="611"/>
        <v>2.011390199685735E-2</v>
      </c>
      <c r="O1238">
        <f>L1238*0.47*0.75</f>
        <v>7.0901504538922154E-3</v>
      </c>
      <c r="Q1238">
        <f t="shared" si="610"/>
        <v>3.6868782360239523E-3</v>
      </c>
      <c r="T1238">
        <f>(L1238*0.47*0.75)*(1+2)*0.52*3.67</f>
        <v>4.0592529378623711E-2</v>
      </c>
    </row>
    <row r="1239" spans="1:20" hidden="1" x14ac:dyDescent="0.3">
      <c r="A1239" s="26">
        <v>53007</v>
      </c>
      <c r="B1239">
        <v>235</v>
      </c>
      <c r="C1239" s="26" t="s">
        <v>211</v>
      </c>
      <c r="D1239">
        <v>11</v>
      </c>
      <c r="E1239" t="s">
        <v>217</v>
      </c>
      <c r="F1239">
        <v>3</v>
      </c>
      <c r="G1239">
        <v>14.2</v>
      </c>
      <c r="H1239">
        <f t="shared" si="605"/>
        <v>0.14199999999999999</v>
      </c>
      <c r="I1239">
        <v>5</v>
      </c>
      <c r="J1239">
        <v>1.7</v>
      </c>
      <c r="K1239">
        <f t="shared" si="606"/>
        <v>1.5836805599999997E-2</v>
      </c>
      <c r="L1239">
        <f>0.000059*(G1239^1.965295*I1239^0.892133+0.000019*G1239^2)</f>
        <v>4.5605255465430032E-2</v>
      </c>
      <c r="O1239">
        <f>L1239*0.47*0.75</f>
        <v>1.6075852551564084E-2</v>
      </c>
      <c r="Q1239">
        <f>O1239*0.52</f>
        <v>8.3594433268133241E-3</v>
      </c>
      <c r="T1239">
        <f>(L1239*0.47*0.75)*(1+0.2)*0.52*3.67</f>
        <v>3.6814988411285873E-2</v>
      </c>
    </row>
    <row r="1240" spans="1:20" hidden="1" x14ac:dyDescent="0.3">
      <c r="A1240" s="26">
        <v>53007</v>
      </c>
      <c r="B1240">
        <v>235</v>
      </c>
      <c r="C1240" s="26" t="s">
        <v>211</v>
      </c>
      <c r="D1240">
        <v>12</v>
      </c>
      <c r="E1240" t="s">
        <v>218</v>
      </c>
      <c r="F1240">
        <v>3</v>
      </c>
      <c r="G1240">
        <v>24</v>
      </c>
      <c r="H1240">
        <f t="shared" si="605"/>
        <v>0.24</v>
      </c>
      <c r="I1240">
        <v>6.2</v>
      </c>
      <c r="J1240">
        <v>1.7</v>
      </c>
      <c r="K1240">
        <f t="shared" si="606"/>
        <v>4.5239040000000001E-2</v>
      </c>
      <c r="L1240">
        <f>0.000057*(G1240^1.897696*I1240^1.002687+0.000031*G1240^2)</f>
        <v>0.14778149144637892</v>
      </c>
      <c r="O1240">
        <f>L1240*0.43*0.75</f>
        <v>4.76595309914572E-2</v>
      </c>
      <c r="Q1240">
        <f>O1240*0.52</f>
        <v>2.4782956115557746E-2</v>
      </c>
      <c r="T1240">
        <f>(L1240*0.43*0.75)*(1+0.2)*0.52*3.67</f>
        <v>0.1091441387329163</v>
      </c>
    </row>
    <row r="1241" spans="1:20" hidden="1" x14ac:dyDescent="0.3">
      <c r="A1241" s="26">
        <v>53007</v>
      </c>
      <c r="B1241">
        <v>235</v>
      </c>
      <c r="C1241" s="26" t="s">
        <v>211</v>
      </c>
      <c r="D1241">
        <v>13</v>
      </c>
      <c r="E1241" t="s">
        <v>216</v>
      </c>
      <c r="F1241">
        <v>3</v>
      </c>
      <c r="G1241">
        <v>27.2</v>
      </c>
      <c r="H1241">
        <f t="shared" si="605"/>
        <v>0.27200000000000002</v>
      </c>
      <c r="I1241">
        <v>10</v>
      </c>
      <c r="J1241">
        <v>1.7</v>
      </c>
      <c r="K1241">
        <f t="shared" si="606"/>
        <v>5.8107033600000003E-2</v>
      </c>
      <c r="L1241">
        <f>0.000086*(G1241^1.882935*I1241^0.813269+0.000016*G1241^2)</f>
        <v>0.28117002725657636</v>
      </c>
      <c r="O1241">
        <f>L1241*0.45*0.75</f>
        <v>9.4894884199094517E-2</v>
      </c>
      <c r="Q1241">
        <f>O1241*0.52</f>
        <v>4.9345339783529153E-2</v>
      </c>
      <c r="T1241">
        <f>(L1241*0.45*0.75)*(1+0.2)*0.52*3.67</f>
        <v>0.21731687640666236</v>
      </c>
    </row>
    <row r="1242" spans="1:20" hidden="1" x14ac:dyDescent="0.3">
      <c r="A1242" s="26">
        <v>53007</v>
      </c>
      <c r="B1242">
        <v>235</v>
      </c>
      <c r="C1242" s="26" t="s">
        <v>211</v>
      </c>
      <c r="D1242">
        <v>14</v>
      </c>
      <c r="E1242" t="s">
        <v>220</v>
      </c>
      <c r="F1242">
        <v>3</v>
      </c>
      <c r="G1242">
        <v>10</v>
      </c>
      <c r="H1242">
        <f t="shared" si="605"/>
        <v>0.1</v>
      </c>
      <c r="I1242">
        <v>3</v>
      </c>
      <c r="J1242">
        <v>1</v>
      </c>
      <c r="K1242">
        <f t="shared" si="606"/>
        <v>7.8540000000000016E-3</v>
      </c>
      <c r="L1242">
        <f>0.000084*(G1242^1.894314*I1242^0.808223+0.000031*G1242^2)</f>
        <v>1.6003711896310686E-2</v>
      </c>
      <c r="O1242">
        <f>L1242*0.78*1.07</f>
        <v>1.3356697948660899E-2</v>
      </c>
      <c r="Q1242">
        <f>O1242*0.531</f>
        <v>7.0924066107389376E-3</v>
      </c>
      <c r="T1242">
        <f>(L1242*0.78*1.07)*(1+0.2)*0.531*3.67</f>
        <v>3.1234958713694277E-2</v>
      </c>
    </row>
    <row r="1243" spans="1:20" hidden="1" x14ac:dyDescent="0.3">
      <c r="A1243" s="26">
        <v>53007</v>
      </c>
      <c r="B1243">
        <v>235</v>
      </c>
      <c r="C1243" s="26" t="s">
        <v>211</v>
      </c>
      <c r="D1243">
        <v>15</v>
      </c>
      <c r="E1243" t="s">
        <v>218</v>
      </c>
      <c r="F1243">
        <v>1</v>
      </c>
      <c r="G1243">
        <v>39.6</v>
      </c>
      <c r="H1243">
        <f t="shared" si="605"/>
        <v>0.39600000000000002</v>
      </c>
      <c r="I1243">
        <v>19.100000000000001</v>
      </c>
      <c r="J1243">
        <v>8</v>
      </c>
      <c r="K1243">
        <f t="shared" si="606"/>
        <v>0.1231632864</v>
      </c>
      <c r="L1243">
        <f>0.000057*(G1243^1.897696*I1243^1.002687+0.000031*G1243^2)</f>
        <v>1.1811121633783472</v>
      </c>
      <c r="O1243">
        <f>L1243*0.43*0.75</f>
        <v>0.380908672689517</v>
      </c>
      <c r="Q1243">
        <f>O1243*0.52</f>
        <v>0.19807250979854885</v>
      </c>
      <c r="T1243">
        <f>(L1243*0.43*0.75)*(1+0.2)*0.52*3.67</f>
        <v>0.87231133315280907</v>
      </c>
    </row>
    <row r="1244" spans="1:20" hidden="1" x14ac:dyDescent="0.3">
      <c r="A1244" s="26">
        <v>53007</v>
      </c>
      <c r="B1244">
        <v>235</v>
      </c>
      <c r="C1244" s="26" t="s">
        <v>211</v>
      </c>
      <c r="D1244">
        <v>16</v>
      </c>
      <c r="E1244" t="s">
        <v>212</v>
      </c>
      <c r="F1244">
        <v>3</v>
      </c>
      <c r="G1244">
        <v>10.3</v>
      </c>
      <c r="H1244">
        <f t="shared" si="605"/>
        <v>0.10300000000000001</v>
      </c>
      <c r="I1244">
        <v>4</v>
      </c>
      <c r="J1244">
        <v>1.6</v>
      </c>
      <c r="K1244">
        <f t="shared" si="606"/>
        <v>8.3323086000000011E-3</v>
      </c>
      <c r="L1244">
        <f>0.000062*(G1244^1.947206*I1244^0.894551+0.000039*G1244^2)</f>
        <v>2.0098947730566148E-2</v>
      </c>
      <c r="O1244">
        <f>L1244*0.47*0.75</f>
        <v>7.0848790750245669E-3</v>
      </c>
      <c r="Q1244">
        <f>O1244*0.52</f>
        <v>3.684137119012775E-3</v>
      </c>
      <c r="T1244">
        <f>(L1244*0.47*0.75)*(1+2)*0.52*3.67</f>
        <v>4.0562349680330657E-2</v>
      </c>
    </row>
    <row r="1245" spans="1:20" hidden="1" x14ac:dyDescent="0.3">
      <c r="A1245" s="26">
        <v>53007</v>
      </c>
      <c r="B1245">
        <v>235</v>
      </c>
      <c r="C1245" s="26" t="s">
        <v>211</v>
      </c>
      <c r="D1245">
        <v>17</v>
      </c>
      <c r="E1245" t="s">
        <v>217</v>
      </c>
      <c r="F1245">
        <v>3</v>
      </c>
      <c r="G1245">
        <v>14.2</v>
      </c>
      <c r="H1245">
        <f t="shared" si="605"/>
        <v>0.14199999999999999</v>
      </c>
      <c r="I1245">
        <v>6</v>
      </c>
      <c r="J1245">
        <v>1.7</v>
      </c>
      <c r="K1245">
        <f t="shared" si="606"/>
        <v>1.5836805599999997E-2</v>
      </c>
      <c r="L1245">
        <f t="shared" ref="L1245:L1246" si="612">0.000059*(G1245^1.965295*I1245^0.892133+0.000019*G1245^2)</f>
        <v>5.3660507073749614E-2</v>
      </c>
      <c r="O1245">
        <f>L1245*0.47*0.75</f>
        <v>1.8915328743496738E-2</v>
      </c>
      <c r="Q1245">
        <f t="shared" ref="Q1245:Q1246" si="613">O1245*0.52</f>
        <v>9.835970946618304E-3</v>
      </c>
      <c r="T1245">
        <f>(L1245*0.47*0.75)*(1+0.2)*0.52*3.67</f>
        <v>4.3317616048907014E-2</v>
      </c>
    </row>
    <row r="1246" spans="1:20" hidden="1" x14ac:dyDescent="0.3">
      <c r="A1246" s="26">
        <v>53007</v>
      </c>
      <c r="B1246">
        <v>235</v>
      </c>
      <c r="C1246" s="26" t="s">
        <v>211</v>
      </c>
      <c r="D1246">
        <v>18</v>
      </c>
      <c r="E1246" t="s">
        <v>217</v>
      </c>
      <c r="F1246">
        <v>3</v>
      </c>
      <c r="G1246">
        <v>14.5</v>
      </c>
      <c r="H1246">
        <f t="shared" si="605"/>
        <v>0.14499999999999999</v>
      </c>
      <c r="I1246">
        <v>6</v>
      </c>
      <c r="J1246">
        <v>1.6</v>
      </c>
      <c r="K1246">
        <f t="shared" si="606"/>
        <v>1.6513034999999999E-2</v>
      </c>
      <c r="L1246">
        <f t="shared" si="612"/>
        <v>5.5911221415753436E-2</v>
      </c>
      <c r="O1246">
        <f>L1246*0.47*0.75</f>
        <v>1.9708705549053084E-2</v>
      </c>
      <c r="Q1246">
        <f t="shared" si="613"/>
        <v>1.0248526885507604E-2</v>
      </c>
      <c r="T1246">
        <f>(L1246*0.47*0.75)*(1+0.2)*0.52*3.67</f>
        <v>4.5134512403775487E-2</v>
      </c>
    </row>
    <row r="1247" spans="1:20" hidden="1" x14ac:dyDescent="0.3">
      <c r="A1247" s="26">
        <v>53007</v>
      </c>
      <c r="B1247">
        <v>235</v>
      </c>
      <c r="C1247" s="26" t="s">
        <v>211</v>
      </c>
      <c r="D1247">
        <v>19</v>
      </c>
      <c r="E1247" t="s">
        <v>212</v>
      </c>
      <c r="F1247">
        <v>3</v>
      </c>
      <c r="G1247">
        <v>15.5</v>
      </c>
      <c r="H1247">
        <f t="shared" si="605"/>
        <v>0.155</v>
      </c>
      <c r="I1247">
        <v>5</v>
      </c>
      <c r="J1247">
        <v>1.6</v>
      </c>
      <c r="K1247">
        <f t="shared" si="606"/>
        <v>1.8869235000000002E-2</v>
      </c>
      <c r="L1247">
        <f>0.000062*(G1247^1.947206*I1247^0.894551+0.000039*G1247^2)</f>
        <v>5.4385317655524811E-2</v>
      </c>
      <c r="O1247">
        <f>L1247*0.47*0.75</f>
        <v>1.9170824473572493E-2</v>
      </c>
      <c r="Q1247">
        <f>O1247*0.52</f>
        <v>9.9688287262576971E-3</v>
      </c>
      <c r="T1247">
        <f>(L1247*0.47*0.75)*(1+2)*0.52*3.67</f>
        <v>0.10975680427609726</v>
      </c>
    </row>
    <row r="1248" spans="1:20" hidden="1" x14ac:dyDescent="0.3">
      <c r="A1248" s="26">
        <v>53007</v>
      </c>
      <c r="B1248">
        <v>235</v>
      </c>
      <c r="C1248" s="26" t="s">
        <v>211</v>
      </c>
      <c r="D1248">
        <v>20</v>
      </c>
      <c r="E1248" t="s">
        <v>228</v>
      </c>
      <c r="F1248">
        <v>3</v>
      </c>
      <c r="G1248">
        <v>25.2</v>
      </c>
      <c r="H1248">
        <f t="shared" si="605"/>
        <v>0.252</v>
      </c>
      <c r="I1248">
        <v>10</v>
      </c>
      <c r="J1248">
        <v>5</v>
      </c>
      <c r="K1248">
        <f t="shared" si="606"/>
        <v>4.9876041600000004E-2</v>
      </c>
      <c r="L1248">
        <f t="shared" ref="L1248:L1251" si="614">0.000084*(G1248^1.894314*I1248^0.808223+0.000031*G1248^2)</f>
        <v>0.24389219072344767</v>
      </c>
      <c r="O1248">
        <f>L1248*0.61*1.07</f>
        <v>0.1591884328851943</v>
      </c>
      <c r="Q1248">
        <f t="shared" ref="Q1248:Q1251" si="615">O1248*0.531</f>
        <v>8.4529057862038182E-2</v>
      </c>
      <c r="T1248">
        <f>(L1248*0.61*1.07)*(1+0.2)*0.531*3.67</f>
        <v>0.37226597082441609</v>
      </c>
    </row>
    <row r="1249" spans="1:20" hidden="1" x14ac:dyDescent="0.3">
      <c r="A1249" s="26">
        <v>53007</v>
      </c>
      <c r="B1249">
        <v>235</v>
      </c>
      <c r="C1249" s="26" t="s">
        <v>211</v>
      </c>
      <c r="D1249">
        <v>21</v>
      </c>
      <c r="E1249" t="s">
        <v>228</v>
      </c>
      <c r="F1249">
        <v>7</v>
      </c>
      <c r="G1249">
        <v>14.3</v>
      </c>
      <c r="H1249">
        <f t="shared" si="605"/>
        <v>0.14300000000000002</v>
      </c>
      <c r="I1249">
        <v>3</v>
      </c>
      <c r="J1249">
        <v>0</v>
      </c>
      <c r="K1249">
        <f t="shared" si="606"/>
        <v>1.6060644600000003E-2</v>
      </c>
      <c r="L1249">
        <f t="shared" si="614"/>
        <v>3.1512018820705479E-2</v>
      </c>
      <c r="O1249">
        <f>L1249*0.61*1.07</f>
        <v>2.0567894684274463E-2</v>
      </c>
      <c r="Q1249">
        <f t="shared" si="615"/>
        <v>1.092155207734974E-2</v>
      </c>
      <c r="T1249">
        <f>(L1249*0.61*1.07)*(1+0.2)*0.531*3.67</f>
        <v>4.8098515348648258E-2</v>
      </c>
    </row>
    <row r="1250" spans="1:20" hidden="1" x14ac:dyDescent="0.3">
      <c r="A1250" s="26">
        <v>53007</v>
      </c>
      <c r="B1250">
        <v>235</v>
      </c>
      <c r="C1250" s="26" t="s">
        <v>211</v>
      </c>
      <c r="D1250">
        <v>22</v>
      </c>
      <c r="E1250" t="s">
        <v>228</v>
      </c>
      <c r="F1250">
        <v>7</v>
      </c>
      <c r="G1250">
        <v>16.2</v>
      </c>
      <c r="H1250">
        <f t="shared" si="605"/>
        <v>0.16200000000000001</v>
      </c>
      <c r="I1250">
        <v>5</v>
      </c>
      <c r="J1250">
        <v>0</v>
      </c>
      <c r="K1250">
        <f t="shared" si="606"/>
        <v>2.0612037600000001E-2</v>
      </c>
      <c r="L1250">
        <f t="shared" si="614"/>
        <v>6.0312741002753058E-2</v>
      </c>
      <c r="O1250">
        <f>L1250*0.61*1.07</f>
        <v>3.9366126052496925E-2</v>
      </c>
      <c r="Q1250">
        <f t="shared" si="615"/>
        <v>2.0903412933875869E-2</v>
      </c>
      <c r="T1250">
        <f>(L1250*0.61*1.07)*(1+0.2)*0.531*3.67</f>
        <v>9.2058630560789334E-2</v>
      </c>
    </row>
    <row r="1251" spans="1:20" hidden="1" x14ac:dyDescent="0.3">
      <c r="A1251" s="26">
        <v>53007</v>
      </c>
      <c r="B1251">
        <v>235</v>
      </c>
      <c r="C1251" s="26" t="s">
        <v>211</v>
      </c>
      <c r="D1251">
        <v>23</v>
      </c>
      <c r="E1251" t="s">
        <v>228</v>
      </c>
      <c r="F1251">
        <v>7</v>
      </c>
      <c r="G1251">
        <v>22.4</v>
      </c>
      <c r="H1251">
        <f t="shared" si="605"/>
        <v>0.22399999999999998</v>
      </c>
      <c r="I1251">
        <v>5</v>
      </c>
      <c r="J1251">
        <v>0</v>
      </c>
      <c r="K1251">
        <f t="shared" si="606"/>
        <v>3.9408230399999994E-2</v>
      </c>
      <c r="L1251">
        <f t="shared" si="614"/>
        <v>0.11142989900006327</v>
      </c>
      <c r="O1251">
        <f>L1251*0.61*1.07</f>
        <v>7.27302950773413E-2</v>
      </c>
      <c r="Q1251">
        <f t="shared" si="615"/>
        <v>3.8619786686068233E-2</v>
      </c>
      <c r="T1251">
        <f>(L1251*0.61*1.07)*(1+0.2)*0.531*3.67</f>
        <v>0.17008154056544447</v>
      </c>
    </row>
    <row r="1252" spans="1:20" hidden="1" x14ac:dyDescent="0.3">
      <c r="A1252" s="26">
        <v>53007</v>
      </c>
      <c r="B1252">
        <v>235</v>
      </c>
      <c r="C1252" s="26" t="s">
        <v>211</v>
      </c>
      <c r="D1252">
        <v>24</v>
      </c>
      <c r="E1252" t="s">
        <v>218</v>
      </c>
      <c r="F1252">
        <v>3</v>
      </c>
      <c r="G1252">
        <v>10.5</v>
      </c>
      <c r="H1252">
        <f t="shared" si="605"/>
        <v>0.105</v>
      </c>
      <c r="I1252">
        <v>4.5</v>
      </c>
      <c r="J1252">
        <v>1.2</v>
      </c>
      <c r="K1252">
        <f t="shared" si="606"/>
        <v>8.659034999999999E-3</v>
      </c>
      <c r="L1252">
        <f>0.000057*(G1252^1.897696*I1252^1.002687+0.000031*G1252^2)</f>
        <v>2.2323032401994864E-2</v>
      </c>
      <c r="O1252">
        <f>L1252*0.43*0.75</f>
        <v>7.1991779496433442E-3</v>
      </c>
      <c r="Q1252">
        <f>O1252*0.52</f>
        <v>3.7435725338145391E-3</v>
      </c>
      <c r="T1252">
        <f>(L1252*0.43*0.75)*(1+0.2)*0.52*3.67</f>
        <v>1.6486693438919231E-2</v>
      </c>
    </row>
    <row r="1253" spans="1:20" hidden="1" x14ac:dyDescent="0.3">
      <c r="A1253" s="26">
        <v>53007</v>
      </c>
      <c r="B1253">
        <v>235</v>
      </c>
      <c r="C1253" s="26" t="s">
        <v>211</v>
      </c>
      <c r="D1253">
        <v>25</v>
      </c>
      <c r="E1253" t="s">
        <v>212</v>
      </c>
      <c r="F1253">
        <v>3</v>
      </c>
      <c r="G1253">
        <v>10.199999999999999</v>
      </c>
      <c r="H1253">
        <f t="shared" si="605"/>
        <v>0.10199999999999999</v>
      </c>
      <c r="I1253">
        <v>4.5</v>
      </c>
      <c r="J1253">
        <v>1.8</v>
      </c>
      <c r="K1253">
        <f t="shared" si="606"/>
        <v>8.1713015999999982E-3</v>
      </c>
      <c r="L1253">
        <f t="shared" ref="L1253:L1255" si="616">0.000062*(G1253^1.947206*I1253^0.894551+0.000039*G1253^2)</f>
        <v>2.1911942978526992E-2</v>
      </c>
      <c r="O1253">
        <f>L1253*0.47*0.75</f>
        <v>7.7239598999307643E-3</v>
      </c>
      <c r="Q1253">
        <f t="shared" ref="Q1253:Q1255" si="617">O1253*0.52</f>
        <v>4.0164591479639978E-3</v>
      </c>
      <c r="T1253">
        <f>(L1253*0.47*0.75)*(1+2)*0.52*3.67</f>
        <v>4.4221215219083614E-2</v>
      </c>
    </row>
    <row r="1254" spans="1:20" hidden="1" x14ac:dyDescent="0.3">
      <c r="A1254" s="26">
        <v>53007</v>
      </c>
      <c r="B1254">
        <v>235</v>
      </c>
      <c r="C1254" s="26" t="s">
        <v>211</v>
      </c>
      <c r="D1254">
        <v>26</v>
      </c>
      <c r="E1254" t="s">
        <v>212</v>
      </c>
      <c r="F1254">
        <v>3</v>
      </c>
      <c r="G1254">
        <v>10.3</v>
      </c>
      <c r="H1254">
        <f t="shared" si="605"/>
        <v>0.10300000000000001</v>
      </c>
      <c r="I1254">
        <v>5</v>
      </c>
      <c r="J1254">
        <v>1.5</v>
      </c>
      <c r="K1254">
        <f t="shared" si="606"/>
        <v>8.3323086000000011E-3</v>
      </c>
      <c r="L1254">
        <f t="shared" si="616"/>
        <v>2.45393619718604E-2</v>
      </c>
      <c r="O1254">
        <f>L1254*0.47*0.75</f>
        <v>8.650125095080792E-3</v>
      </c>
      <c r="Q1254">
        <f t="shared" si="617"/>
        <v>4.498065049442012E-3</v>
      </c>
      <c r="T1254">
        <f>(L1254*0.47*0.75)*(1+2)*0.52*3.67</f>
        <v>4.9523696194356551E-2</v>
      </c>
    </row>
    <row r="1255" spans="1:20" hidden="1" x14ac:dyDescent="0.3">
      <c r="A1255" s="26">
        <v>53007</v>
      </c>
      <c r="B1255">
        <v>235</v>
      </c>
      <c r="C1255" s="26" t="s">
        <v>211</v>
      </c>
      <c r="D1255">
        <v>27</v>
      </c>
      <c r="E1255" t="s">
        <v>212</v>
      </c>
      <c r="F1255">
        <v>3</v>
      </c>
      <c r="G1255">
        <v>13.5</v>
      </c>
      <c r="H1255">
        <f t="shared" si="605"/>
        <v>0.13500000000000001</v>
      </c>
      <c r="I1255">
        <v>5</v>
      </c>
      <c r="J1255">
        <v>1.4</v>
      </c>
      <c r="K1255">
        <f t="shared" si="606"/>
        <v>1.4313915000000002E-2</v>
      </c>
      <c r="L1255">
        <f t="shared" si="616"/>
        <v>4.1557872579313537E-2</v>
      </c>
      <c r="O1255">
        <f>L1255*0.47*0.75</f>
        <v>1.464915008420802E-2</v>
      </c>
      <c r="Q1255">
        <f t="shared" si="617"/>
        <v>7.617558043788171E-3</v>
      </c>
      <c r="T1255">
        <f>(L1255*0.47*0.75)*(1+2)*0.52*3.67</f>
        <v>8.3869314062107764E-2</v>
      </c>
    </row>
    <row r="1256" spans="1:20" hidden="1" x14ac:dyDescent="0.3">
      <c r="A1256" s="26">
        <v>53007</v>
      </c>
      <c r="B1256">
        <v>235</v>
      </c>
      <c r="C1256" s="26" t="s">
        <v>211</v>
      </c>
      <c r="D1256">
        <v>28</v>
      </c>
      <c r="E1256" t="s">
        <v>228</v>
      </c>
      <c r="F1256">
        <v>3</v>
      </c>
      <c r="G1256">
        <v>21.2</v>
      </c>
      <c r="H1256">
        <f t="shared" si="605"/>
        <v>0.21199999999999999</v>
      </c>
      <c r="I1256">
        <v>8.5</v>
      </c>
      <c r="J1256">
        <v>1.6</v>
      </c>
      <c r="K1256">
        <f t="shared" si="606"/>
        <v>3.5299017599999996E-2</v>
      </c>
      <c r="L1256">
        <f>0.000084*(G1256^1.894314*I1256^0.808223+0.000031*G1256^2)</f>
        <v>0.15415475511973745</v>
      </c>
      <c r="O1256">
        <f>L1256*0.61*1.07</f>
        <v>0.10061680866665264</v>
      </c>
      <c r="Q1256">
        <f>O1256*0.531</f>
        <v>5.3427525401992554E-2</v>
      </c>
      <c r="T1256">
        <f>(L1256*0.61*1.07)*(1+0.2)*0.531*3.67</f>
        <v>0.23529482187037518</v>
      </c>
    </row>
    <row r="1257" spans="1:20" hidden="1" x14ac:dyDescent="0.3">
      <c r="A1257" s="26">
        <v>53007</v>
      </c>
      <c r="B1257">
        <v>235</v>
      </c>
      <c r="C1257" s="26" t="s">
        <v>211</v>
      </c>
      <c r="D1257">
        <v>29</v>
      </c>
      <c r="E1257" t="s">
        <v>212</v>
      </c>
      <c r="F1257">
        <v>3</v>
      </c>
      <c r="G1257">
        <v>12.3</v>
      </c>
      <c r="H1257">
        <f t="shared" si="605"/>
        <v>0.12300000000000001</v>
      </c>
      <c r="I1257">
        <v>5</v>
      </c>
      <c r="J1257">
        <v>1.3</v>
      </c>
      <c r="K1257">
        <f t="shared" si="606"/>
        <v>1.1882316600000003E-2</v>
      </c>
      <c r="L1257">
        <f>0.000062*(G1257^1.947206*I1257^0.894551+0.000039*G1257^2)</f>
        <v>3.4668125574120905E-2</v>
      </c>
      <c r="O1257">
        <f>L1257*0.47*0.75</f>
        <v>1.2220514264877618E-2</v>
      </c>
      <c r="Q1257">
        <f>O1257*0.52</f>
        <v>6.3546674177363616E-3</v>
      </c>
      <c r="T1257">
        <f>(L1257*0.47*0.75)*(1+2)*0.52*3.67</f>
        <v>6.9964888269277326E-2</v>
      </c>
    </row>
    <row r="1258" spans="1:20" hidden="1" x14ac:dyDescent="0.3">
      <c r="A1258" s="26">
        <v>53007</v>
      </c>
      <c r="B1258">
        <v>235</v>
      </c>
      <c r="C1258" s="26" t="s">
        <v>211</v>
      </c>
      <c r="D1258">
        <v>30</v>
      </c>
      <c r="E1258" t="s">
        <v>228</v>
      </c>
      <c r="F1258">
        <v>7</v>
      </c>
      <c r="G1258">
        <v>23.2</v>
      </c>
      <c r="H1258">
        <f t="shared" si="605"/>
        <v>0.23199999999999998</v>
      </c>
      <c r="I1258">
        <v>5</v>
      </c>
      <c r="J1258">
        <v>0</v>
      </c>
      <c r="K1258">
        <f t="shared" si="606"/>
        <v>4.2273369599999992E-2</v>
      </c>
      <c r="L1258">
        <f t="shared" ref="L1258:L1261" si="618">0.000084*(G1258^1.894314*I1258^0.808223+0.000031*G1258^2)</f>
        <v>0.1190888325479436</v>
      </c>
      <c r="O1258">
        <f>L1258*0.61*1.07</f>
        <v>7.7729281004042791E-2</v>
      </c>
      <c r="Q1258">
        <f t="shared" ref="Q1258:Q1261" si="619">O1258*0.531</f>
        <v>4.1274248213146722E-2</v>
      </c>
      <c r="T1258">
        <f>(L1258*0.61*1.07)*(1+0.2)*0.531*3.67</f>
        <v>0.18177178913069816</v>
      </c>
    </row>
    <row r="1259" spans="1:20" hidden="1" x14ac:dyDescent="0.3">
      <c r="A1259" s="26">
        <v>53007</v>
      </c>
      <c r="B1259">
        <v>235</v>
      </c>
      <c r="C1259" s="26" t="s">
        <v>211</v>
      </c>
      <c r="D1259">
        <v>31</v>
      </c>
      <c r="E1259" t="s">
        <v>228</v>
      </c>
      <c r="F1259">
        <v>7</v>
      </c>
      <c r="G1259">
        <v>20.2</v>
      </c>
      <c r="H1259">
        <f t="shared" si="605"/>
        <v>0.20199999999999999</v>
      </c>
      <c r="I1259">
        <v>4</v>
      </c>
      <c r="J1259">
        <v>0</v>
      </c>
      <c r="K1259">
        <f t="shared" si="606"/>
        <v>3.2047461599999993E-2</v>
      </c>
      <c r="L1259">
        <f t="shared" si="618"/>
        <v>7.6494361700537902E-2</v>
      </c>
      <c r="O1259">
        <f>L1259*0.61*1.07</f>
        <v>4.9927869881941089E-2</v>
      </c>
      <c r="Q1259">
        <f t="shared" si="619"/>
        <v>2.651169890731072E-2</v>
      </c>
      <c r="T1259">
        <f>(L1259*0.61*1.07)*(1+0.2)*0.531*3.67</f>
        <v>0.1167575219877964</v>
      </c>
    </row>
    <row r="1260" spans="1:20" hidden="1" x14ac:dyDescent="0.3">
      <c r="A1260" s="26">
        <v>53007</v>
      </c>
      <c r="B1260">
        <v>235</v>
      </c>
      <c r="C1260" s="26" t="s">
        <v>211</v>
      </c>
      <c r="D1260">
        <v>32</v>
      </c>
      <c r="E1260" t="s">
        <v>228</v>
      </c>
      <c r="F1260">
        <v>3</v>
      </c>
      <c r="G1260">
        <v>26.3</v>
      </c>
      <c r="H1260">
        <f t="shared" si="605"/>
        <v>0.26300000000000001</v>
      </c>
      <c r="I1260">
        <v>6</v>
      </c>
      <c r="J1260">
        <v>1</v>
      </c>
      <c r="K1260">
        <f t="shared" si="606"/>
        <v>5.4325332600000005E-2</v>
      </c>
      <c r="L1260">
        <f t="shared" si="618"/>
        <v>0.17500302177189311</v>
      </c>
      <c r="O1260">
        <f>L1260*0.61*1.07</f>
        <v>0.11422447231051464</v>
      </c>
      <c r="Q1260">
        <f t="shared" si="619"/>
        <v>6.0653194796883275E-2</v>
      </c>
      <c r="T1260">
        <f>(L1260*0.61*1.07)*(1+0.2)*0.531*3.67</f>
        <v>0.26711666988547389</v>
      </c>
    </row>
    <row r="1261" spans="1:20" hidden="1" x14ac:dyDescent="0.3">
      <c r="A1261" s="26">
        <v>53007</v>
      </c>
      <c r="B1261">
        <v>235</v>
      </c>
      <c r="C1261" s="26" t="s">
        <v>211</v>
      </c>
      <c r="D1261">
        <v>33</v>
      </c>
      <c r="E1261" t="s">
        <v>228</v>
      </c>
      <c r="F1261">
        <v>3</v>
      </c>
      <c r="G1261">
        <v>20.2</v>
      </c>
      <c r="H1261">
        <f t="shared" si="605"/>
        <v>0.20199999999999999</v>
      </c>
      <c r="I1261">
        <v>6</v>
      </c>
      <c r="J1261">
        <v>1</v>
      </c>
      <c r="K1261">
        <f t="shared" si="606"/>
        <v>3.2047461599999993E-2</v>
      </c>
      <c r="L1261">
        <f t="shared" si="618"/>
        <v>0.10615702645428063</v>
      </c>
      <c r="O1261">
        <f>L1261*0.61*1.07</f>
        <v>6.9288691166708966E-2</v>
      </c>
      <c r="Q1261">
        <f t="shared" si="619"/>
        <v>3.6792295009522462E-2</v>
      </c>
      <c r="T1261">
        <f>(L1261*0.61*1.07)*(1+0.2)*0.531*3.67</f>
        <v>0.16203326722193689</v>
      </c>
    </row>
    <row r="1262" spans="1:20" hidden="1" x14ac:dyDescent="0.3">
      <c r="A1262" s="26">
        <v>53007</v>
      </c>
      <c r="B1262">
        <v>235</v>
      </c>
      <c r="C1262" s="26" t="s">
        <v>211</v>
      </c>
      <c r="D1262">
        <v>34</v>
      </c>
      <c r="E1262" t="s">
        <v>217</v>
      </c>
      <c r="F1262">
        <v>3</v>
      </c>
      <c r="G1262">
        <v>12.5</v>
      </c>
      <c r="H1262">
        <f t="shared" si="605"/>
        <v>0.125</v>
      </c>
      <c r="I1262">
        <v>6</v>
      </c>
      <c r="J1262">
        <v>1.7</v>
      </c>
      <c r="K1262">
        <f t="shared" si="606"/>
        <v>1.2271875E-2</v>
      </c>
      <c r="L1262">
        <f>0.000059*(G1262^1.965295*I1262^0.892133+0.000019*G1262^2)</f>
        <v>4.1765723254150941E-2</v>
      </c>
      <c r="O1262">
        <f>L1262*0.47*0.75</f>
        <v>1.4722417447088205E-2</v>
      </c>
      <c r="Q1262">
        <f>O1262*0.52</f>
        <v>7.6556570724858669E-3</v>
      </c>
      <c r="T1262">
        <f>(L1262*0.47*0.75)*(1+0.2)*0.52*3.67</f>
        <v>3.3715513747227754E-2</v>
      </c>
    </row>
    <row r="1263" spans="1:20" hidden="1" x14ac:dyDescent="0.3">
      <c r="A1263" s="26">
        <v>53007</v>
      </c>
      <c r="B1263">
        <v>235</v>
      </c>
      <c r="C1263" s="26" t="s">
        <v>211</v>
      </c>
      <c r="D1263">
        <v>35</v>
      </c>
      <c r="E1263" t="s">
        <v>212</v>
      </c>
      <c r="F1263">
        <v>3</v>
      </c>
      <c r="G1263">
        <v>12.4</v>
      </c>
      <c r="H1263">
        <f t="shared" si="605"/>
        <v>0.124</v>
      </c>
      <c r="I1263">
        <v>5</v>
      </c>
      <c r="J1263">
        <v>1.5</v>
      </c>
      <c r="K1263">
        <f t="shared" si="606"/>
        <v>1.2076310399999998E-2</v>
      </c>
      <c r="L1263">
        <f>0.000062*(G1263^1.947206*I1263^0.894551+0.000039*G1263^2)</f>
        <v>3.5219067782912457E-2</v>
      </c>
      <c r="O1263">
        <f>L1263*0.47*0.75</f>
        <v>1.241472139347664E-2</v>
      </c>
      <c r="Q1263">
        <f>O1263*0.52</f>
        <v>6.4556551246078529E-3</v>
      </c>
      <c r="T1263">
        <f>(L1263*0.47*0.75)*(1+2)*0.52*3.67</f>
        <v>7.1076762921932463E-2</v>
      </c>
    </row>
    <row r="1264" spans="1:20" hidden="1" x14ac:dyDescent="0.3">
      <c r="A1264" s="26">
        <v>53007</v>
      </c>
      <c r="B1264">
        <v>235</v>
      </c>
      <c r="C1264" s="26" t="s">
        <v>211</v>
      </c>
      <c r="D1264">
        <v>36</v>
      </c>
      <c r="E1264" t="s">
        <v>228</v>
      </c>
      <c r="F1264">
        <v>3</v>
      </c>
      <c r="G1264">
        <v>21.2</v>
      </c>
      <c r="H1264">
        <f t="shared" si="605"/>
        <v>0.21199999999999999</v>
      </c>
      <c r="I1264">
        <v>5</v>
      </c>
      <c r="J1264">
        <v>1.7</v>
      </c>
      <c r="K1264">
        <f t="shared" si="606"/>
        <v>3.5299017599999996E-2</v>
      </c>
      <c r="L1264">
        <f t="shared" ref="L1264:L1265" si="620">0.000084*(G1264^1.894314*I1264^0.808223+0.000031*G1264^2)</f>
        <v>0.10039326364848848</v>
      </c>
      <c r="O1264">
        <f>L1264*0.61*1.07</f>
        <v>6.5526683183368434E-2</v>
      </c>
      <c r="Q1264">
        <f t="shared" ref="Q1264:Q1265" si="621">O1264*0.531</f>
        <v>3.4794668770368638E-2</v>
      </c>
      <c r="T1264">
        <f>(L1264*0.61*1.07)*(1+0.2)*0.531*3.67</f>
        <v>0.15323572126470347</v>
      </c>
    </row>
    <row r="1265" spans="1:24" hidden="1" x14ac:dyDescent="0.3">
      <c r="A1265" s="26">
        <v>53007</v>
      </c>
      <c r="B1265">
        <v>235</v>
      </c>
      <c r="C1265" s="26" t="s">
        <v>211</v>
      </c>
      <c r="D1265">
        <v>37</v>
      </c>
      <c r="E1265" t="s">
        <v>228</v>
      </c>
      <c r="F1265">
        <v>3</v>
      </c>
      <c r="G1265">
        <v>19.3</v>
      </c>
      <c r="H1265">
        <f t="shared" si="605"/>
        <v>0.193</v>
      </c>
      <c r="I1265">
        <v>5</v>
      </c>
      <c r="J1265">
        <v>1.6</v>
      </c>
      <c r="K1265">
        <f t="shared" si="606"/>
        <v>2.9255364600000004E-2</v>
      </c>
      <c r="L1265">
        <f t="shared" si="620"/>
        <v>8.4034407237505618E-2</v>
      </c>
      <c r="O1265">
        <f>L1265*0.61*1.07</f>
        <v>5.484925760391992E-2</v>
      </c>
      <c r="Q1265">
        <f t="shared" si="621"/>
        <v>2.912495578768148E-2</v>
      </c>
      <c r="T1265">
        <f>(L1265*0.61*1.07)*(1+0.2)*0.531*3.67</f>
        <v>0.12826630528894922</v>
      </c>
    </row>
    <row r="1266" spans="1:24" hidden="1" x14ac:dyDescent="0.3">
      <c r="A1266" s="26">
        <v>53007</v>
      </c>
      <c r="B1266">
        <v>235</v>
      </c>
      <c r="C1266" s="26" t="s">
        <v>211</v>
      </c>
      <c r="D1266">
        <v>38</v>
      </c>
      <c r="E1266" t="s">
        <v>216</v>
      </c>
      <c r="F1266">
        <v>3</v>
      </c>
      <c r="G1266">
        <v>10.3</v>
      </c>
      <c r="H1266">
        <f t="shared" si="605"/>
        <v>0.10300000000000001</v>
      </c>
      <c r="I1266">
        <v>7</v>
      </c>
      <c r="J1266">
        <v>1.6</v>
      </c>
      <c r="K1266">
        <f t="shared" si="606"/>
        <v>8.3323086000000011E-3</v>
      </c>
      <c r="L1266">
        <f>0.000086*(G1266^1.882935*I1266^0.813269+0.000016*G1266^2)</f>
        <v>3.3798624377632869E-2</v>
      </c>
      <c r="O1266">
        <f>L1266*0.45*0.75</f>
        <v>1.1407035727451094E-2</v>
      </c>
      <c r="Q1266">
        <f>O1266*0.52</f>
        <v>5.9316585782745691E-3</v>
      </c>
      <c r="T1266">
        <f>(L1266*0.45*0.75)*(1+0.2)*0.52*3.67</f>
        <v>2.6123024378721202E-2</v>
      </c>
    </row>
    <row r="1267" spans="1:24" hidden="1" x14ac:dyDescent="0.3">
      <c r="A1267" s="26">
        <v>53007</v>
      </c>
      <c r="B1267">
        <v>235</v>
      </c>
      <c r="C1267" s="26" t="s">
        <v>211</v>
      </c>
      <c r="D1267">
        <v>39</v>
      </c>
      <c r="E1267" t="s">
        <v>212</v>
      </c>
      <c r="F1267">
        <v>3</v>
      </c>
      <c r="G1267">
        <v>11.2</v>
      </c>
      <c r="H1267">
        <f t="shared" si="605"/>
        <v>0.11199999999999999</v>
      </c>
      <c r="I1267">
        <v>4.5</v>
      </c>
      <c r="J1267">
        <v>1.3</v>
      </c>
      <c r="K1267">
        <f t="shared" si="606"/>
        <v>9.8520575999999985E-3</v>
      </c>
      <c r="L1267">
        <f>0.000062*(G1267^1.947206*I1267^0.894551+0.000039*G1267^2)</f>
        <v>2.6288889246377085E-2</v>
      </c>
      <c r="O1267">
        <f>L1267*0.47*0.75</f>
        <v>9.2668334593479212E-3</v>
      </c>
      <c r="Q1267">
        <f>O1267*0.52</f>
        <v>4.8187533988609194E-3</v>
      </c>
      <c r="T1267">
        <f>(L1267*0.47*0.75)*(1+2)*0.52*3.67</f>
        <v>5.3054474921458719E-2</v>
      </c>
    </row>
    <row r="1268" spans="1:24" x14ac:dyDescent="0.3">
      <c r="A1268" s="26">
        <v>53007</v>
      </c>
      <c r="B1268">
        <v>235</v>
      </c>
      <c r="C1268" s="26" t="s">
        <v>211</v>
      </c>
      <c r="D1268">
        <v>40</v>
      </c>
      <c r="E1268" t="s">
        <v>227</v>
      </c>
      <c r="F1268">
        <v>3</v>
      </c>
      <c r="G1268">
        <v>24.3</v>
      </c>
      <c r="H1268">
        <f t="shared" si="605"/>
        <v>0.24299999999999999</v>
      </c>
      <c r="I1268">
        <v>12</v>
      </c>
      <c r="J1268">
        <v>2</v>
      </c>
      <c r="K1268">
        <f t="shared" si="606"/>
        <v>4.63770846E-2</v>
      </c>
      <c r="L1268">
        <f>0.000062*(G1268^1.934787*I1268^0.912065+0.000031*G1268^2)</f>
        <v>0.28676745147538429</v>
      </c>
      <c r="O1268">
        <f>L1268*0.49*0.75</f>
        <v>0.10538703841720373</v>
      </c>
      <c r="Q1268">
        <f>O1268*0.521</f>
        <v>5.4906647015363144E-2</v>
      </c>
      <c r="T1268">
        <f>(L1268*0.49*0.75)*(1+0.2)*0.521*3.67</f>
        <v>0.2418088734556593</v>
      </c>
    </row>
    <row r="1269" spans="1:24" hidden="1" x14ac:dyDescent="0.3">
      <c r="A1269" s="26">
        <v>53007</v>
      </c>
      <c r="B1269">
        <v>235</v>
      </c>
      <c r="C1269" s="26" t="s">
        <v>211</v>
      </c>
      <c r="D1269">
        <v>41</v>
      </c>
      <c r="E1269" t="s">
        <v>212</v>
      </c>
      <c r="F1269">
        <v>3</v>
      </c>
      <c r="G1269">
        <v>9.4</v>
      </c>
      <c r="H1269">
        <f t="shared" si="605"/>
        <v>9.4E-2</v>
      </c>
      <c r="I1269">
        <v>4</v>
      </c>
      <c r="J1269">
        <v>1</v>
      </c>
      <c r="K1269">
        <f t="shared" si="606"/>
        <v>6.9397944000000001E-3</v>
      </c>
      <c r="L1269">
        <f>0.000062*(G1269^1.947206*I1269^0.894551+0.000039*G1269^2)</f>
        <v>1.6820967371674558E-2</v>
      </c>
      <c r="O1269">
        <f>L1269*0.47*0.75</f>
        <v>5.9293909985152814E-3</v>
      </c>
      <c r="Q1269">
        <f>O1269*0.52</f>
        <v>3.0832833192279466E-3</v>
      </c>
      <c r="T1269">
        <f>(L1269*0.47*0.75)*(1+2)*0.52*3.67</f>
        <v>3.3946949344699689E-2</v>
      </c>
    </row>
    <row r="1270" spans="1:24" hidden="1" x14ac:dyDescent="0.3">
      <c r="A1270" s="26">
        <v>53007</v>
      </c>
      <c r="B1270">
        <v>235</v>
      </c>
      <c r="C1270" s="26" t="s">
        <v>211</v>
      </c>
      <c r="D1270">
        <v>42</v>
      </c>
      <c r="E1270" t="s">
        <v>218</v>
      </c>
      <c r="F1270">
        <v>1</v>
      </c>
      <c r="G1270">
        <v>46.9</v>
      </c>
      <c r="H1270">
        <f t="shared" si="605"/>
        <v>0.46899999999999997</v>
      </c>
      <c r="I1270">
        <v>21</v>
      </c>
      <c r="J1270">
        <v>10</v>
      </c>
      <c r="K1270">
        <f t="shared" si="606"/>
        <v>0.17275736939999997</v>
      </c>
      <c r="L1270">
        <f t="shared" ref="L1270:L1271" si="622">0.000057*(G1270^1.897696*I1270^1.002687+0.000031*G1270^2)</f>
        <v>1.7907127062135348</v>
      </c>
      <c r="O1270">
        <f>L1270*0.43*0.75</f>
        <v>0.57750484775386501</v>
      </c>
      <c r="Q1270">
        <f t="shared" ref="Q1270:Q1271" si="623">O1270*0.52</f>
        <v>0.30030252083200981</v>
      </c>
      <c r="T1270">
        <f>(L1270*0.43*0.75)*(1+0.2)*0.52*3.67</f>
        <v>1.3225323017441712</v>
      </c>
      <c r="U1270">
        <v>86</v>
      </c>
      <c r="V1270">
        <v>91</v>
      </c>
      <c r="W1270">
        <v>12</v>
      </c>
      <c r="X1270">
        <v>8</v>
      </c>
    </row>
    <row r="1271" spans="1:24" hidden="1" x14ac:dyDescent="0.3">
      <c r="A1271" s="26">
        <v>53007</v>
      </c>
      <c r="B1271">
        <v>235</v>
      </c>
      <c r="C1271" s="26" t="s">
        <v>211</v>
      </c>
      <c r="D1271">
        <v>43</v>
      </c>
      <c r="E1271" t="s">
        <v>218</v>
      </c>
      <c r="F1271">
        <v>1</v>
      </c>
      <c r="G1271">
        <v>35.200000000000003</v>
      </c>
      <c r="H1271">
        <f t="shared" si="605"/>
        <v>0.35200000000000004</v>
      </c>
      <c r="I1271">
        <v>17</v>
      </c>
      <c r="J1271">
        <v>10.6</v>
      </c>
      <c r="K1271">
        <f t="shared" si="606"/>
        <v>9.7314201600000025E-2</v>
      </c>
      <c r="L1271">
        <f t="shared" si="622"/>
        <v>0.84042497711058806</v>
      </c>
      <c r="O1271">
        <f>L1271*0.43*0.75</f>
        <v>0.27103705511816462</v>
      </c>
      <c r="Q1271">
        <f t="shared" si="623"/>
        <v>0.1409392686614456</v>
      </c>
      <c r="T1271">
        <f>(L1271*0.43*0.75)*(1+0.2)*0.52*3.67</f>
        <v>0.62069653918500645</v>
      </c>
    </row>
    <row r="1272" spans="1:24" hidden="1" x14ac:dyDescent="0.3">
      <c r="A1272" s="26">
        <v>53007</v>
      </c>
      <c r="B1272">
        <v>235</v>
      </c>
      <c r="C1272" s="26" t="s">
        <v>211</v>
      </c>
      <c r="D1272">
        <v>44</v>
      </c>
      <c r="E1272" t="s">
        <v>217</v>
      </c>
      <c r="F1272">
        <v>3</v>
      </c>
      <c r="G1272">
        <v>11.5</v>
      </c>
      <c r="H1272">
        <f t="shared" si="605"/>
        <v>0.115</v>
      </c>
      <c r="I1272">
        <v>5</v>
      </c>
      <c r="J1272">
        <v>1.6</v>
      </c>
      <c r="K1272">
        <f t="shared" si="606"/>
        <v>1.0386915E-2</v>
      </c>
      <c r="L1272">
        <f>0.000059*(G1272^1.965295*I1272^0.892133+0.000019*G1272^2)</f>
        <v>3.0130928683315975E-2</v>
      </c>
      <c r="O1272">
        <f>L1272*0.47*0.75</f>
        <v>1.0621152360868882E-2</v>
      </c>
      <c r="Q1272">
        <f>O1272*0.52</f>
        <v>5.5229992276518191E-3</v>
      </c>
      <c r="T1272">
        <f>(L1272*0.47*0.75)*(1+0.2)*0.52*3.67</f>
        <v>2.4323288598578609E-2</v>
      </c>
    </row>
    <row r="1273" spans="1:24" hidden="1" x14ac:dyDescent="0.3">
      <c r="A1273" s="26">
        <v>53007</v>
      </c>
      <c r="B1273">
        <v>235</v>
      </c>
      <c r="C1273" s="26" t="s">
        <v>211</v>
      </c>
      <c r="D1273">
        <v>45</v>
      </c>
      <c r="E1273" t="s">
        <v>218</v>
      </c>
      <c r="F1273">
        <v>3</v>
      </c>
      <c r="G1273">
        <v>14.5</v>
      </c>
      <c r="H1273">
        <f t="shared" si="605"/>
        <v>0.14499999999999999</v>
      </c>
      <c r="I1273">
        <v>6.5</v>
      </c>
      <c r="J1273">
        <v>4</v>
      </c>
      <c r="K1273">
        <f t="shared" si="606"/>
        <v>1.6513034999999999E-2</v>
      </c>
      <c r="L1273">
        <f>0.000057*(G1273^1.897696*I1273^1.002687+0.000031*G1273^2)</f>
        <v>5.9552312743818295E-2</v>
      </c>
      <c r="O1273">
        <f>L1273*0.43*0.75</f>
        <v>1.9205620859881398E-2</v>
      </c>
      <c r="Q1273">
        <f>O1273*0.52</f>
        <v>9.986922847138327E-3</v>
      </c>
      <c r="T1273">
        <f>(L1273*0.43*0.75)*(1+0.2)*0.52*3.67</f>
        <v>4.3982408218797196E-2</v>
      </c>
    </row>
    <row r="1274" spans="1:24" hidden="1" x14ac:dyDescent="0.3">
      <c r="A1274" s="26">
        <v>53007</v>
      </c>
      <c r="B1274">
        <v>235</v>
      </c>
      <c r="C1274" s="26" t="s">
        <v>211</v>
      </c>
      <c r="D1274">
        <v>46</v>
      </c>
      <c r="E1274" t="s">
        <v>214</v>
      </c>
      <c r="F1274">
        <v>3</v>
      </c>
      <c r="G1274">
        <v>12.7</v>
      </c>
      <c r="H1274">
        <f t="shared" si="605"/>
        <v>0.127</v>
      </c>
      <c r="I1274">
        <v>3</v>
      </c>
      <c r="J1274">
        <v>1</v>
      </c>
      <c r="K1274">
        <f t="shared" si="606"/>
        <v>1.26677166E-2</v>
      </c>
      <c r="L1274">
        <f t="shared" ref="L1274:L1276" si="624">0.000081*(G1274^1.864042*I1274^0.850892+0.000027*G1274^2)</f>
        <v>2.355085497056229E-2</v>
      </c>
      <c r="O1274">
        <f t="shared" ref="O1274:O1276" si="625">L1274*0.47*0.75</f>
        <v>8.3016763771232068E-3</v>
      </c>
      <c r="Q1274">
        <f t="shared" ref="Q1274:Q1276" si="626">O1274*0.521</f>
        <v>4.3251733924811906E-3</v>
      </c>
      <c r="T1274">
        <f t="shared" ref="T1274:T1276" si="627">(L1274*0.47*0.75)*(1+0.2)*0.521*3.67</f>
        <v>1.9048063620487162E-2</v>
      </c>
    </row>
    <row r="1275" spans="1:24" hidden="1" x14ac:dyDescent="0.3">
      <c r="A1275" s="26">
        <v>53007</v>
      </c>
      <c r="B1275">
        <v>235</v>
      </c>
      <c r="C1275" s="26" t="s">
        <v>211</v>
      </c>
      <c r="D1275">
        <v>47</v>
      </c>
      <c r="E1275" t="s">
        <v>214</v>
      </c>
      <c r="F1275">
        <v>3</v>
      </c>
      <c r="G1275">
        <v>16.3</v>
      </c>
      <c r="H1275">
        <f t="shared" si="605"/>
        <v>0.16300000000000001</v>
      </c>
      <c r="I1275">
        <v>4</v>
      </c>
      <c r="J1275">
        <v>0.4</v>
      </c>
      <c r="K1275">
        <f t="shared" si="606"/>
        <v>2.08672926E-2</v>
      </c>
      <c r="L1275">
        <f t="shared" si="624"/>
        <v>4.7901258503809836E-2</v>
      </c>
      <c r="O1275">
        <f t="shared" si="625"/>
        <v>1.6885193622592966E-2</v>
      </c>
      <c r="Q1275">
        <f t="shared" si="626"/>
        <v>8.7971858773709354E-3</v>
      </c>
      <c r="T1275">
        <f t="shared" si="627"/>
        <v>3.8742806603941603E-2</v>
      </c>
    </row>
    <row r="1276" spans="1:24" hidden="1" x14ac:dyDescent="0.3">
      <c r="A1276" s="26">
        <v>53007</v>
      </c>
      <c r="B1276">
        <v>235</v>
      </c>
      <c r="C1276" s="26" t="s">
        <v>211</v>
      </c>
      <c r="D1276">
        <v>48</v>
      </c>
      <c r="E1276" t="s">
        <v>214</v>
      </c>
      <c r="F1276">
        <v>3</v>
      </c>
      <c r="G1276">
        <v>16.399999999999999</v>
      </c>
      <c r="H1276">
        <f t="shared" si="605"/>
        <v>0.16399999999999998</v>
      </c>
      <c r="I1276">
        <v>5</v>
      </c>
      <c r="J1276">
        <v>0.6</v>
      </c>
      <c r="K1276">
        <f t="shared" si="606"/>
        <v>2.1124118399999996E-2</v>
      </c>
      <c r="L1276">
        <f t="shared" si="624"/>
        <v>5.8581072815715701E-2</v>
      </c>
      <c r="O1276">
        <f t="shared" si="625"/>
        <v>2.0649828167539783E-2</v>
      </c>
      <c r="Q1276">
        <f t="shared" si="626"/>
        <v>1.0758560475288228E-2</v>
      </c>
      <c r="T1276">
        <f t="shared" si="627"/>
        <v>4.7380700333169351E-2</v>
      </c>
    </row>
    <row r="1277" spans="1:24" hidden="1" x14ac:dyDescent="0.3">
      <c r="A1277" s="26">
        <v>53007</v>
      </c>
      <c r="B1277">
        <v>235</v>
      </c>
      <c r="C1277" s="26" t="s">
        <v>211</v>
      </c>
      <c r="D1277">
        <v>49</v>
      </c>
      <c r="E1277" t="s">
        <v>212</v>
      </c>
      <c r="F1277">
        <v>3</v>
      </c>
      <c r="G1277">
        <v>8.4</v>
      </c>
      <c r="H1277">
        <f t="shared" si="605"/>
        <v>8.4000000000000005E-2</v>
      </c>
      <c r="I1277">
        <v>5</v>
      </c>
      <c r="J1277">
        <v>1</v>
      </c>
      <c r="K1277">
        <f t="shared" si="606"/>
        <v>5.5417824000000004E-3</v>
      </c>
      <c r="L1277">
        <f>0.000062*(G1277^1.947206*I1277^0.894551+0.000039*G1277^2)</f>
        <v>1.6497672145267175E-2</v>
      </c>
      <c r="O1277">
        <f t="shared" ref="O1277:O1287" si="628">L1277*0.47*0.75</f>
        <v>5.8154294312066784E-3</v>
      </c>
      <c r="Q1277">
        <f>O1277*0.52</f>
        <v>3.0240233042274729E-3</v>
      </c>
      <c r="T1277">
        <f>(L1277*0.47*0.75)*(1+2)*0.52*3.67</f>
        <v>3.3294496579544475E-2</v>
      </c>
    </row>
    <row r="1278" spans="1:24" hidden="1" x14ac:dyDescent="0.3">
      <c r="A1278" s="26">
        <v>53007</v>
      </c>
      <c r="B1278">
        <v>236</v>
      </c>
      <c r="C1278" s="26" t="s">
        <v>211</v>
      </c>
      <c r="D1278">
        <v>1</v>
      </c>
      <c r="E1278" t="s">
        <v>214</v>
      </c>
      <c r="F1278">
        <v>3</v>
      </c>
      <c r="G1278">
        <v>8.5</v>
      </c>
      <c r="H1278">
        <f t="shared" si="605"/>
        <v>8.5000000000000006E-2</v>
      </c>
      <c r="I1278">
        <v>4.8</v>
      </c>
      <c r="J1278">
        <v>1.4</v>
      </c>
      <c r="K1278">
        <f>0.7854*H1278^2</f>
        <v>5.6745150000000006E-3</v>
      </c>
      <c r="L1278">
        <f>0.000081*(G1278^1.864042*I1278^0.850892+0.000027*G1278^2)</f>
        <v>1.6619876028656711E-2</v>
      </c>
      <c r="O1278">
        <f t="shared" si="628"/>
        <v>5.8585063001014908E-3</v>
      </c>
      <c r="Q1278">
        <f>O1278*0.521</f>
        <v>3.0522817823528769E-3</v>
      </c>
      <c r="T1278">
        <f>(L1278*0.47*0.75)*(1+0.2)*0.521*3.67</f>
        <v>1.3442248969482068E-2</v>
      </c>
    </row>
    <row r="1279" spans="1:24" hidden="1" x14ac:dyDescent="0.3">
      <c r="A1279" s="26">
        <v>53007</v>
      </c>
      <c r="B1279">
        <v>236</v>
      </c>
      <c r="C1279" s="26" t="s">
        <v>211</v>
      </c>
      <c r="D1279">
        <v>2</v>
      </c>
      <c r="E1279" t="s">
        <v>212</v>
      </c>
      <c r="F1279">
        <v>7</v>
      </c>
      <c r="G1279">
        <v>50</v>
      </c>
      <c r="H1279">
        <f t="shared" si="605"/>
        <v>0.5</v>
      </c>
      <c r="I1279">
        <v>27</v>
      </c>
      <c r="J1279">
        <v>0</v>
      </c>
      <c r="K1279">
        <f t="shared" si="606"/>
        <v>0.19635</v>
      </c>
      <c r="L1279">
        <f t="shared" ref="L1279:L1282" si="629">0.000062*(G1279^1.947206*I1279^0.894551+0.000039*G1279^2)</f>
        <v>2.4047240900742626</v>
      </c>
      <c r="O1279">
        <f t="shared" si="628"/>
        <v>0.84766524175117763</v>
      </c>
      <c r="Q1279">
        <f t="shared" ref="Q1279:Q1282" si="630">O1279*0.52</f>
        <v>0.44078592571061237</v>
      </c>
      <c r="T1279">
        <f>(L1279*0.47*0.75)*(1+2)*0.52*3.67</f>
        <v>4.8530530420738431</v>
      </c>
    </row>
    <row r="1280" spans="1:24" hidden="1" x14ac:dyDescent="0.3">
      <c r="A1280" s="26">
        <v>53007</v>
      </c>
      <c r="B1280">
        <v>236</v>
      </c>
      <c r="C1280" s="26" t="s">
        <v>211</v>
      </c>
      <c r="D1280">
        <v>3</v>
      </c>
      <c r="E1280" t="s">
        <v>212</v>
      </c>
      <c r="F1280">
        <v>5</v>
      </c>
      <c r="G1280">
        <v>20</v>
      </c>
      <c r="H1280">
        <f t="shared" si="605"/>
        <v>0.2</v>
      </c>
      <c r="I1280">
        <v>11.2</v>
      </c>
      <c r="J1280">
        <v>3.6</v>
      </c>
      <c r="K1280">
        <f t="shared" si="606"/>
        <v>3.1416000000000006E-2</v>
      </c>
      <c r="L1280">
        <f t="shared" si="629"/>
        <v>0.18380038637312657</v>
      </c>
      <c r="O1280">
        <f t="shared" si="628"/>
        <v>6.4789636196527112E-2</v>
      </c>
      <c r="Q1280">
        <f t="shared" si="630"/>
        <v>3.36906108221941E-2</v>
      </c>
      <c r="T1280">
        <f>(L1280*0.47*0.75)*(1+2)*0.52*3.67</f>
        <v>0.37093362515235706</v>
      </c>
    </row>
    <row r="1281" spans="1:24" hidden="1" x14ac:dyDescent="0.3">
      <c r="A1281" s="26">
        <v>53007</v>
      </c>
      <c r="B1281">
        <v>236</v>
      </c>
      <c r="C1281" s="26" t="s">
        <v>211</v>
      </c>
      <c r="D1281">
        <v>4</v>
      </c>
      <c r="E1281" t="s">
        <v>212</v>
      </c>
      <c r="F1281">
        <v>1</v>
      </c>
      <c r="G1281">
        <v>33</v>
      </c>
      <c r="H1281">
        <f t="shared" si="605"/>
        <v>0.33</v>
      </c>
      <c r="I1281">
        <v>20.5</v>
      </c>
      <c r="J1281">
        <v>10.4</v>
      </c>
      <c r="K1281">
        <f t="shared" si="606"/>
        <v>8.5530060000000005E-2</v>
      </c>
      <c r="L1281">
        <f t="shared" si="629"/>
        <v>0.83691863662572796</v>
      </c>
      <c r="O1281">
        <f t="shared" si="628"/>
        <v>0.29501381941056909</v>
      </c>
      <c r="Q1281">
        <f t="shared" si="630"/>
        <v>0.15340718609349593</v>
      </c>
      <c r="T1281">
        <f>(L1281*0.47*0.75)*(1+2)*0.52*3.67</f>
        <v>1.6890131188893902</v>
      </c>
    </row>
    <row r="1282" spans="1:24" hidden="1" x14ac:dyDescent="0.3">
      <c r="A1282" s="26">
        <v>53007</v>
      </c>
      <c r="B1282">
        <v>236</v>
      </c>
      <c r="C1282" s="26" t="s">
        <v>211</v>
      </c>
      <c r="D1282">
        <v>5</v>
      </c>
      <c r="E1282" t="s">
        <v>212</v>
      </c>
      <c r="F1282">
        <v>3</v>
      </c>
      <c r="G1282">
        <v>7.5</v>
      </c>
      <c r="H1282">
        <f t="shared" ref="H1282:H1345" si="631">G1282/100</f>
        <v>7.4999999999999997E-2</v>
      </c>
      <c r="I1282">
        <v>3.6</v>
      </c>
      <c r="J1282">
        <v>1.8</v>
      </c>
      <c r="K1282">
        <f t="shared" ref="K1282:K1345" si="632">0.7854*H1282^2</f>
        <v>4.4178749999999999E-3</v>
      </c>
      <c r="L1282">
        <f t="shared" si="629"/>
        <v>9.8619587118129563E-3</v>
      </c>
      <c r="O1282">
        <f t="shared" si="628"/>
        <v>3.476340445914067E-3</v>
      </c>
      <c r="Q1282">
        <f t="shared" si="630"/>
        <v>1.8076970318753149E-3</v>
      </c>
      <c r="T1282">
        <f>(L1282*0.47*0.75)*(1+2)*0.52*3.67</f>
        <v>1.9902744320947217E-2</v>
      </c>
    </row>
    <row r="1283" spans="1:24" hidden="1" x14ac:dyDescent="0.3">
      <c r="A1283" s="26">
        <v>53007</v>
      </c>
      <c r="B1283">
        <v>236</v>
      </c>
      <c r="C1283" s="26" t="s">
        <v>211</v>
      </c>
      <c r="D1283">
        <v>6</v>
      </c>
      <c r="E1283" t="s">
        <v>214</v>
      </c>
      <c r="F1283">
        <v>3</v>
      </c>
      <c r="G1283">
        <v>25</v>
      </c>
      <c r="H1283">
        <f t="shared" si="631"/>
        <v>0.25</v>
      </c>
      <c r="I1283">
        <v>1.8</v>
      </c>
      <c r="J1283">
        <v>0.6</v>
      </c>
      <c r="K1283">
        <f>0.7854*H1283^2</f>
        <v>4.9087499999999999E-2</v>
      </c>
      <c r="L1283">
        <f>0.000081*(G1283^1.864042*I1283^0.850892+0.000027*G1283^2)</f>
        <v>5.389199442531984E-2</v>
      </c>
      <c r="O1283">
        <f t="shared" si="628"/>
        <v>1.8996928034925243E-2</v>
      </c>
      <c r="Q1283">
        <f>O1283*0.521</f>
        <v>9.8973995061960515E-3</v>
      </c>
      <c r="T1283">
        <f>(L1283*0.47*0.75)*(1+0.2)*0.521*3.67</f>
        <v>4.358814742528741E-2</v>
      </c>
    </row>
    <row r="1284" spans="1:24" hidden="1" x14ac:dyDescent="0.3">
      <c r="A1284" s="26">
        <v>53007</v>
      </c>
      <c r="B1284">
        <v>236</v>
      </c>
      <c r="C1284" s="26" t="s">
        <v>211</v>
      </c>
      <c r="D1284">
        <v>7</v>
      </c>
      <c r="E1284" t="s">
        <v>212</v>
      </c>
      <c r="F1284">
        <v>5</v>
      </c>
      <c r="G1284">
        <v>8</v>
      </c>
      <c r="H1284">
        <f t="shared" si="631"/>
        <v>0.08</v>
      </c>
      <c r="I1284">
        <v>3.8</v>
      </c>
      <c r="J1284">
        <v>1.6</v>
      </c>
      <c r="K1284">
        <f t="shared" si="632"/>
        <v>5.0265600000000002E-3</v>
      </c>
      <c r="L1284">
        <f t="shared" ref="L1284:L1285" si="633">0.000062*(G1284^1.947206*I1284^0.894551+0.000039*G1284^2)</f>
        <v>1.1736690525268675E-2</v>
      </c>
      <c r="O1284">
        <f t="shared" si="628"/>
        <v>4.1371834101572077E-3</v>
      </c>
      <c r="Q1284">
        <f t="shared" ref="Q1284:Q1285" si="634">O1284*0.52</f>
        <v>2.1513353732817483E-3</v>
      </c>
      <c r="T1284">
        <f>(L1284*0.47*0.75)*(1+2)*0.52*3.67</f>
        <v>2.3686202459832044E-2</v>
      </c>
    </row>
    <row r="1285" spans="1:24" hidden="1" x14ac:dyDescent="0.3">
      <c r="A1285" s="26">
        <v>53007</v>
      </c>
      <c r="B1285">
        <v>236</v>
      </c>
      <c r="C1285" s="26" t="s">
        <v>211</v>
      </c>
      <c r="D1285">
        <v>8</v>
      </c>
      <c r="E1285" t="s">
        <v>212</v>
      </c>
      <c r="F1285">
        <v>1</v>
      </c>
      <c r="G1285">
        <v>52</v>
      </c>
      <c r="H1285">
        <f t="shared" si="631"/>
        <v>0.52</v>
      </c>
      <c r="I1285">
        <v>21</v>
      </c>
      <c r="J1285">
        <v>7.5</v>
      </c>
      <c r="K1285">
        <f t="shared" si="632"/>
        <v>0.21237216000000003</v>
      </c>
      <c r="L1285">
        <f t="shared" si="633"/>
        <v>2.0729921539804796</v>
      </c>
      <c r="O1285">
        <f t="shared" si="628"/>
        <v>0.73072973427811905</v>
      </c>
      <c r="Q1285">
        <f t="shared" si="634"/>
        <v>0.37997946182462194</v>
      </c>
      <c r="T1285">
        <f>(L1285*0.47*0.75)*(1+2)*0.52*3.67</f>
        <v>4.1835738746890874</v>
      </c>
      <c r="U1285">
        <v>85</v>
      </c>
      <c r="V1285">
        <v>92</v>
      </c>
      <c r="W1285">
        <v>8</v>
      </c>
      <c r="X1285">
        <v>5</v>
      </c>
    </row>
    <row r="1286" spans="1:24" hidden="1" x14ac:dyDescent="0.3">
      <c r="A1286" s="26">
        <v>53007</v>
      </c>
      <c r="B1286">
        <v>236</v>
      </c>
      <c r="C1286" s="26" t="s">
        <v>211</v>
      </c>
      <c r="D1286">
        <v>9</v>
      </c>
      <c r="E1286" t="s">
        <v>214</v>
      </c>
      <c r="F1286">
        <v>5</v>
      </c>
      <c r="G1286">
        <v>11.5</v>
      </c>
      <c r="H1286">
        <f t="shared" si="631"/>
        <v>0.115</v>
      </c>
      <c r="I1286">
        <v>5</v>
      </c>
      <c r="J1286">
        <v>0.6</v>
      </c>
      <c r="K1286">
        <f>0.7854*H1286^2</f>
        <v>1.0386915E-2</v>
      </c>
      <c r="L1286">
        <f>0.000081*(G1286^1.864042*I1286^0.850892+0.000027*G1286^2)</f>
        <v>3.0228909673539656E-2</v>
      </c>
      <c r="O1286">
        <f t="shared" si="628"/>
        <v>1.0655690659922728E-2</v>
      </c>
      <c r="Q1286">
        <f>O1286*0.521</f>
        <v>5.5516148338197414E-3</v>
      </c>
      <c r="T1286">
        <f>(L1286*0.47*0.75)*(1+0.2)*0.521*3.67</f>
        <v>2.4449311728142142E-2</v>
      </c>
    </row>
    <row r="1287" spans="1:24" hidden="1" x14ac:dyDescent="0.3">
      <c r="A1287" s="26">
        <v>53007</v>
      </c>
      <c r="B1287">
        <v>236</v>
      </c>
      <c r="C1287" s="26" t="s">
        <v>211</v>
      </c>
      <c r="D1287">
        <v>10</v>
      </c>
      <c r="E1287" t="s">
        <v>212</v>
      </c>
      <c r="F1287">
        <v>1</v>
      </c>
      <c r="G1287">
        <v>52.7</v>
      </c>
      <c r="H1287">
        <f t="shared" si="631"/>
        <v>0.52700000000000002</v>
      </c>
      <c r="I1287">
        <v>22</v>
      </c>
      <c r="J1287">
        <v>9.5</v>
      </c>
      <c r="K1287">
        <f t="shared" si="632"/>
        <v>0.21812835659999999</v>
      </c>
      <c r="L1287">
        <f>0.000062*(G1287^1.947206*I1287^0.894551+0.000039*G1287^2)</f>
        <v>2.218086694862385</v>
      </c>
      <c r="O1287">
        <f t="shared" si="628"/>
        <v>0.78187555993899061</v>
      </c>
      <c r="Q1287">
        <f>O1287*0.52</f>
        <v>0.40657529116827512</v>
      </c>
      <c r="T1287">
        <f>(L1287*0.47*0.75)*(1+2)*0.52*3.67</f>
        <v>4.4763939557627088</v>
      </c>
      <c r="U1287">
        <v>78</v>
      </c>
      <c r="V1287">
        <v>85</v>
      </c>
      <c r="W1287">
        <v>7</v>
      </c>
      <c r="X1287">
        <v>8</v>
      </c>
    </row>
    <row r="1288" spans="1:24" hidden="1" x14ac:dyDescent="0.3">
      <c r="A1288" s="26">
        <v>53007</v>
      </c>
      <c r="B1288">
        <v>236</v>
      </c>
      <c r="C1288" s="26" t="s">
        <v>211</v>
      </c>
      <c r="D1288">
        <v>11</v>
      </c>
      <c r="E1288" t="s">
        <v>222</v>
      </c>
      <c r="F1288">
        <v>7</v>
      </c>
      <c r="G1288">
        <v>12.5</v>
      </c>
      <c r="H1288">
        <f t="shared" si="631"/>
        <v>0.125</v>
      </c>
      <c r="I1288">
        <v>3.6</v>
      </c>
      <c r="J1288">
        <v>0</v>
      </c>
      <c r="K1288">
        <f t="shared" si="632"/>
        <v>1.2271875E-2</v>
      </c>
      <c r="L1288">
        <f t="shared" ref="L1288:L1291" si="635">0.000081*(G1288^1.922704*I1288^0.783213+0.000032*G1288^2)</f>
        <v>2.8394082096206422E-2</v>
      </c>
      <c r="O1288">
        <f>L1288*0.61*1.07</f>
        <v>1.8532817384193934E-2</v>
      </c>
      <c r="Q1288">
        <f t="shared" ref="Q1288:Q1291" si="636">O1288*0.531</f>
        <v>9.8409260310069798E-3</v>
      </c>
      <c r="T1288">
        <f>(L1288*0.61*1.07)*(1+0.2)*0.531*3.67</f>
        <v>4.3339438240554737E-2</v>
      </c>
    </row>
    <row r="1289" spans="1:24" hidden="1" x14ac:dyDescent="0.3">
      <c r="A1289" s="26">
        <v>53007</v>
      </c>
      <c r="B1289">
        <v>236</v>
      </c>
      <c r="C1289" s="26" t="s">
        <v>211</v>
      </c>
      <c r="D1289">
        <v>12</v>
      </c>
      <c r="E1289" t="s">
        <v>222</v>
      </c>
      <c r="F1289">
        <v>7</v>
      </c>
      <c r="G1289">
        <v>10.5</v>
      </c>
      <c r="H1289">
        <f t="shared" si="631"/>
        <v>0.105</v>
      </c>
      <c r="I1289">
        <v>4.5999999999999996</v>
      </c>
      <c r="J1289">
        <v>0</v>
      </c>
      <c r="K1289">
        <f t="shared" si="632"/>
        <v>8.659034999999999E-3</v>
      </c>
      <c r="L1289">
        <f t="shared" si="635"/>
        <v>2.4604546385348279E-2</v>
      </c>
      <c r="O1289">
        <f>L1289*0.61*1.07</f>
        <v>1.6059387425716821E-2</v>
      </c>
      <c r="Q1289">
        <f t="shared" si="636"/>
        <v>8.5275347230556325E-3</v>
      </c>
      <c r="T1289">
        <f>(L1289*0.61*1.07)*(1+0.2)*0.531*3.67</f>
        <v>3.7555262920337007E-2</v>
      </c>
    </row>
    <row r="1290" spans="1:24" hidden="1" x14ac:dyDescent="0.3">
      <c r="A1290" s="26">
        <v>53007</v>
      </c>
      <c r="B1290">
        <v>236</v>
      </c>
      <c r="C1290" s="26" t="s">
        <v>211</v>
      </c>
      <c r="D1290">
        <v>13</v>
      </c>
      <c r="E1290" t="s">
        <v>222</v>
      </c>
      <c r="F1290">
        <v>7</v>
      </c>
      <c r="G1290">
        <v>12.5</v>
      </c>
      <c r="H1290">
        <f t="shared" si="631"/>
        <v>0.125</v>
      </c>
      <c r="I1290">
        <v>5</v>
      </c>
      <c r="J1290">
        <v>0</v>
      </c>
      <c r="K1290">
        <f t="shared" si="632"/>
        <v>1.2271875E-2</v>
      </c>
      <c r="L1290">
        <f t="shared" si="635"/>
        <v>3.6725310127242734E-2</v>
      </c>
      <c r="O1290">
        <f>L1290*0.61*1.07</f>
        <v>2.3970609920051331E-2</v>
      </c>
      <c r="Q1290">
        <f t="shared" si="636"/>
        <v>1.2728393867547257E-2</v>
      </c>
      <c r="T1290">
        <f>(L1290*0.61*1.07)*(1+0.2)*0.531*3.67</f>
        <v>5.6055846592678114E-2</v>
      </c>
    </row>
    <row r="1291" spans="1:24" hidden="1" x14ac:dyDescent="0.3">
      <c r="A1291" s="26">
        <v>53007</v>
      </c>
      <c r="B1291">
        <v>236</v>
      </c>
      <c r="C1291" s="26" t="s">
        <v>211</v>
      </c>
      <c r="D1291">
        <v>14</v>
      </c>
      <c r="E1291" t="s">
        <v>222</v>
      </c>
      <c r="F1291">
        <v>5</v>
      </c>
      <c r="G1291">
        <v>12.8</v>
      </c>
      <c r="H1291">
        <f t="shared" si="631"/>
        <v>0.128</v>
      </c>
      <c r="I1291">
        <v>3.8</v>
      </c>
      <c r="J1291">
        <v>1</v>
      </c>
      <c r="K1291">
        <f t="shared" si="632"/>
        <v>1.2867993599999999E-2</v>
      </c>
      <c r="L1291">
        <f t="shared" si="635"/>
        <v>3.1004308894296388E-2</v>
      </c>
      <c r="O1291">
        <f>L1291*0.61*1.07</f>
        <v>2.0236512415307252E-2</v>
      </c>
      <c r="Q1291">
        <f t="shared" si="636"/>
        <v>1.0745588092528152E-2</v>
      </c>
      <c r="T1291">
        <f>(L1291*0.61*1.07)*(1+0.2)*0.531*3.67</f>
        <v>4.732356995949398E-2</v>
      </c>
    </row>
    <row r="1292" spans="1:24" hidden="1" x14ac:dyDescent="0.3">
      <c r="A1292" s="26">
        <v>53007</v>
      </c>
      <c r="B1292">
        <v>236</v>
      </c>
      <c r="C1292" s="26" t="s">
        <v>211</v>
      </c>
      <c r="D1292">
        <v>15</v>
      </c>
      <c r="E1292" t="s">
        <v>212</v>
      </c>
      <c r="F1292">
        <v>1</v>
      </c>
      <c r="G1292">
        <v>18.399999999999999</v>
      </c>
      <c r="H1292">
        <f t="shared" si="631"/>
        <v>0.184</v>
      </c>
      <c r="I1292">
        <v>6.2</v>
      </c>
      <c r="J1292">
        <v>2</v>
      </c>
      <c r="K1292">
        <f t="shared" si="632"/>
        <v>2.6590502399999997E-2</v>
      </c>
      <c r="L1292">
        <f>0.000062*(G1292^1.947206*I1292^0.894551+0.000039*G1292^2)</f>
        <v>9.2064284731912832E-2</v>
      </c>
      <c r="O1292">
        <f>L1292*0.47*0.75</f>
        <v>3.2452660367999271E-2</v>
      </c>
      <c r="Q1292">
        <f>O1292*0.52</f>
        <v>1.6875383391359623E-2</v>
      </c>
      <c r="T1292">
        <f>(L1292*0.47*0.75)*(1+2)*0.52*3.67</f>
        <v>0.18579797113886945</v>
      </c>
    </row>
    <row r="1293" spans="1:24" hidden="1" x14ac:dyDescent="0.3">
      <c r="A1293" s="26">
        <v>53007</v>
      </c>
      <c r="B1293">
        <v>236</v>
      </c>
      <c r="C1293" s="26" t="s">
        <v>211</v>
      </c>
      <c r="D1293">
        <v>16</v>
      </c>
      <c r="E1293" t="s">
        <v>214</v>
      </c>
      <c r="F1293">
        <v>3</v>
      </c>
      <c r="G1293">
        <v>8.4</v>
      </c>
      <c r="H1293">
        <f t="shared" si="631"/>
        <v>8.4000000000000005E-2</v>
      </c>
      <c r="I1293">
        <v>2.8</v>
      </c>
      <c r="J1293">
        <v>0.6</v>
      </c>
      <c r="K1293">
        <f t="shared" si="632"/>
        <v>5.5417824000000004E-3</v>
      </c>
      <c r="L1293">
        <f t="shared" ref="L1293:L1294" si="637">0.000081*(G1293^1.864042*I1293^0.850892+0.000027*G1293^2)</f>
        <v>1.0277089545222577E-2</v>
      </c>
      <c r="O1293">
        <f t="shared" ref="O1293:O1294" si="638">L1293*0.47*0.75</f>
        <v>3.6226740646909577E-3</v>
      </c>
      <c r="Q1293">
        <f t="shared" ref="Q1293:Q1294" si="639">O1293*0.521</f>
        <v>1.887413187703989E-3</v>
      </c>
      <c r="T1293">
        <f t="shared" ref="T1293:T1294" si="640">(L1293*0.47*0.75)*(1+0.2)*0.521*3.67</f>
        <v>8.3121676786483672E-3</v>
      </c>
    </row>
    <row r="1294" spans="1:24" ht="11.25" hidden="1" customHeight="1" x14ac:dyDescent="0.3">
      <c r="A1294" s="26">
        <v>53007</v>
      </c>
      <c r="B1294">
        <v>236</v>
      </c>
      <c r="C1294" s="26" t="s">
        <v>211</v>
      </c>
      <c r="D1294">
        <v>17</v>
      </c>
      <c r="E1294" t="s">
        <v>214</v>
      </c>
      <c r="F1294">
        <v>5</v>
      </c>
      <c r="G1294">
        <v>7.5</v>
      </c>
      <c r="H1294">
        <f t="shared" si="631"/>
        <v>7.4999999999999997E-2</v>
      </c>
      <c r="I1294">
        <v>2.6</v>
      </c>
      <c r="J1294">
        <v>0.3</v>
      </c>
      <c r="K1294">
        <f t="shared" si="632"/>
        <v>4.4178749999999999E-3</v>
      </c>
      <c r="L1294">
        <f t="shared" si="637"/>
        <v>7.8116055953781184E-3</v>
      </c>
      <c r="O1294">
        <f t="shared" si="638"/>
        <v>2.7535909723707865E-3</v>
      </c>
      <c r="Q1294">
        <f t="shared" si="639"/>
        <v>1.4346208966051798E-3</v>
      </c>
      <c r="T1294">
        <f t="shared" si="640"/>
        <v>6.3180704286492119E-3</v>
      </c>
    </row>
    <row r="1295" spans="1:24" ht="18" hidden="1" customHeight="1" x14ac:dyDescent="0.3">
      <c r="A1295" s="26">
        <v>53007</v>
      </c>
      <c r="B1295">
        <v>236</v>
      </c>
      <c r="C1295" s="26" t="s">
        <v>211</v>
      </c>
      <c r="D1295">
        <v>18</v>
      </c>
      <c r="E1295" t="s">
        <v>212</v>
      </c>
      <c r="F1295">
        <v>6</v>
      </c>
      <c r="G1295">
        <v>42.5</v>
      </c>
      <c r="H1295">
        <f t="shared" si="631"/>
        <v>0.42499999999999999</v>
      </c>
      <c r="I1295">
        <v>17.600000000000001</v>
      </c>
      <c r="J1295">
        <v>7.6</v>
      </c>
      <c r="K1295">
        <f t="shared" si="632"/>
        <v>0.14186287499999997</v>
      </c>
      <c r="L1295">
        <f>0.000062*(G1295^1.947206*I1295^0.894551+0.000039*G1295^2)</f>
        <v>1.1950238534559408</v>
      </c>
      <c r="O1295">
        <f>L1295*0.47*0.75</f>
        <v>0.42124590834321907</v>
      </c>
      <c r="Q1295">
        <f>O1295*0.52</f>
        <v>0.21904787233847392</v>
      </c>
      <c r="T1295">
        <f>(L1295*0.47*0.75)*(1+2)*0.52*3.67</f>
        <v>2.4117170744465977</v>
      </c>
    </row>
    <row r="1296" spans="1:24" hidden="1" x14ac:dyDescent="0.3">
      <c r="A1296" s="26">
        <v>53007</v>
      </c>
      <c r="B1296">
        <v>236</v>
      </c>
      <c r="C1296" s="26" t="s">
        <v>211</v>
      </c>
      <c r="D1296">
        <v>19</v>
      </c>
      <c r="E1296" t="s">
        <v>230</v>
      </c>
      <c r="F1296">
        <v>3</v>
      </c>
      <c r="G1296">
        <v>7.5</v>
      </c>
      <c r="H1296">
        <f t="shared" si="631"/>
        <v>7.4999999999999997E-2</v>
      </c>
      <c r="I1296">
        <v>3.8</v>
      </c>
      <c r="J1296">
        <v>1</v>
      </c>
      <c r="K1296">
        <f t="shared" si="632"/>
        <v>4.4178749999999999E-3</v>
      </c>
      <c r="L1296">
        <f>0.000084*(G1296^1.894314*I1296^0.808223+0.000034*G1296^2)</f>
        <v>1.1233646070037384E-2</v>
      </c>
      <c r="M1296">
        <v>0.68</v>
      </c>
      <c r="N1296">
        <v>1.07</v>
      </c>
      <c r="O1296">
        <f>L1296*M1296*N1296</f>
        <v>8.1736008805592016E-3</v>
      </c>
      <c r="P1296">
        <v>0.53100000000000003</v>
      </c>
      <c r="Q1296">
        <f>O1296*P1296</f>
        <v>4.340182067576936E-3</v>
      </c>
      <c r="R1296" t="s">
        <v>269</v>
      </c>
      <c r="S1296">
        <v>3.67</v>
      </c>
      <c r="T1296">
        <f>(L1296*M1296*N1296)*(1+0.2)*P1296*S1296</f>
        <v>1.9114161825608825E-2</v>
      </c>
    </row>
    <row r="1297" spans="1:24" hidden="1" x14ac:dyDescent="0.3">
      <c r="A1297" s="26">
        <v>53007</v>
      </c>
      <c r="B1297">
        <v>236</v>
      </c>
      <c r="C1297" s="26" t="s">
        <v>211</v>
      </c>
      <c r="D1297">
        <v>20</v>
      </c>
      <c r="E1297" t="s">
        <v>214</v>
      </c>
      <c r="F1297">
        <v>3</v>
      </c>
      <c r="G1297">
        <v>7.5</v>
      </c>
      <c r="H1297">
        <f t="shared" si="631"/>
        <v>7.4999999999999997E-2</v>
      </c>
      <c r="I1297">
        <v>3.4</v>
      </c>
      <c r="J1297">
        <v>1.6</v>
      </c>
      <c r="K1297">
        <f t="shared" si="632"/>
        <v>4.4178749999999999E-3</v>
      </c>
      <c r="L1297">
        <f t="shared" ref="L1297:L1298" si="641">0.000081*(G1297^1.864042*I1297^0.850892+0.000027*G1297^2)</f>
        <v>9.8145991938444737E-3</v>
      </c>
      <c r="O1297">
        <f t="shared" ref="O1297:O1298" si="642">L1297*0.47*0.75</f>
        <v>3.4596462158301769E-3</v>
      </c>
      <c r="Q1297">
        <f t="shared" ref="Q1297:Q1298" si="643">O1297*0.521</f>
        <v>1.8024756784475223E-3</v>
      </c>
      <c r="T1297">
        <f t="shared" ref="T1297:T1298" si="644">(L1297*0.47*0.75)*(1+0.2)*0.521*3.67</f>
        <v>7.9381028878828877E-3</v>
      </c>
    </row>
    <row r="1298" spans="1:24" hidden="1" x14ac:dyDescent="0.3">
      <c r="A1298" s="26">
        <v>53007</v>
      </c>
      <c r="B1298">
        <v>236</v>
      </c>
      <c r="C1298" s="26" t="s">
        <v>211</v>
      </c>
      <c r="D1298">
        <v>21</v>
      </c>
      <c r="E1298" t="s">
        <v>214</v>
      </c>
      <c r="F1298">
        <v>1</v>
      </c>
      <c r="G1298">
        <v>8</v>
      </c>
      <c r="H1298">
        <f t="shared" si="631"/>
        <v>0.08</v>
      </c>
      <c r="I1298">
        <v>3.6</v>
      </c>
      <c r="J1298">
        <v>1</v>
      </c>
      <c r="K1298">
        <f t="shared" si="632"/>
        <v>5.0265600000000002E-3</v>
      </c>
      <c r="L1298">
        <f t="shared" si="641"/>
        <v>1.1620940103840257E-2</v>
      </c>
      <c r="O1298">
        <f t="shared" si="642"/>
        <v>4.0963813866036905E-3</v>
      </c>
      <c r="Q1298">
        <f t="shared" si="643"/>
        <v>2.134214702420523E-3</v>
      </c>
      <c r="T1298">
        <f t="shared" si="644"/>
        <v>9.3990815494599828E-3</v>
      </c>
    </row>
    <row r="1299" spans="1:24" hidden="1" x14ac:dyDescent="0.3">
      <c r="A1299" s="26">
        <v>53007</v>
      </c>
      <c r="B1299">
        <v>236</v>
      </c>
      <c r="C1299" s="26" t="s">
        <v>211</v>
      </c>
      <c r="D1299">
        <v>22</v>
      </c>
      <c r="E1299" t="s">
        <v>213</v>
      </c>
      <c r="F1299">
        <v>3</v>
      </c>
      <c r="G1299">
        <v>7.5</v>
      </c>
      <c r="H1299">
        <f t="shared" si="631"/>
        <v>7.4999999999999997E-2</v>
      </c>
      <c r="I1299">
        <v>2.4</v>
      </c>
      <c r="J1299">
        <v>1</v>
      </c>
      <c r="K1299">
        <f t="shared" si="632"/>
        <v>4.4178749999999999E-3</v>
      </c>
      <c r="L1299">
        <f t="shared" ref="L1299:L1300" si="645">0.000084*(G1299^1.894314*I1299^0.808223+0.000031*G1299^2)</f>
        <v>7.7486093859776787E-3</v>
      </c>
      <c r="O1299">
        <f>L1299*0.66*1.07</f>
        <v>5.4720679483774371E-3</v>
      </c>
      <c r="Q1299">
        <f t="shared" ref="Q1299:Q1300" si="646">O1299*0.531</f>
        <v>2.9056680805884193E-3</v>
      </c>
      <c r="T1299">
        <f>(L1299*0.66*1.07)*(1+0.2)*0.531*3.67</f>
        <v>1.2796562226911397E-2</v>
      </c>
    </row>
    <row r="1300" spans="1:24" hidden="1" x14ac:dyDescent="0.3">
      <c r="A1300" s="26">
        <v>53007</v>
      </c>
      <c r="B1300">
        <v>236</v>
      </c>
      <c r="C1300" s="26" t="s">
        <v>211</v>
      </c>
      <c r="D1300">
        <v>23</v>
      </c>
      <c r="E1300" t="s">
        <v>213</v>
      </c>
      <c r="F1300">
        <v>5</v>
      </c>
      <c r="G1300">
        <v>10</v>
      </c>
      <c r="H1300">
        <f t="shared" si="631"/>
        <v>0.1</v>
      </c>
      <c r="I1300">
        <v>2.8</v>
      </c>
      <c r="J1300">
        <v>1.4</v>
      </c>
      <c r="K1300">
        <f t="shared" si="632"/>
        <v>7.8540000000000016E-3</v>
      </c>
      <c r="L1300">
        <f t="shared" si="645"/>
        <v>1.5135757584589168E-2</v>
      </c>
      <c r="O1300">
        <f>L1300*0.66*1.07</f>
        <v>1.0688872006236871E-2</v>
      </c>
      <c r="Q1300">
        <f t="shared" si="646"/>
        <v>5.675791035311779E-3</v>
      </c>
      <c r="T1300">
        <f>(L1300*0.66*1.07)*(1+0.2)*0.531*3.67</f>
        <v>2.4996183719513072E-2</v>
      </c>
    </row>
    <row r="1301" spans="1:24" hidden="1" x14ac:dyDescent="0.3">
      <c r="A1301" s="26">
        <v>53007</v>
      </c>
      <c r="B1301">
        <v>236</v>
      </c>
      <c r="C1301" s="26" t="s">
        <v>211</v>
      </c>
      <c r="D1301">
        <v>24</v>
      </c>
      <c r="E1301" t="s">
        <v>212</v>
      </c>
      <c r="F1301">
        <v>4</v>
      </c>
      <c r="G1301">
        <v>36.5</v>
      </c>
      <c r="H1301">
        <f t="shared" si="631"/>
        <v>0.36499999999999999</v>
      </c>
      <c r="I1301">
        <v>20.2</v>
      </c>
      <c r="J1301">
        <v>11</v>
      </c>
      <c r="K1301">
        <f t="shared" si="632"/>
        <v>0.10463491499999998</v>
      </c>
      <c r="L1301">
        <f t="shared" ref="L1301:L1304" si="647">0.000062*(G1301^1.947206*I1301^0.894551+0.000039*G1301^2)</f>
        <v>1.005084310781486</v>
      </c>
      <c r="O1301">
        <f>L1301*0.47*0.75</f>
        <v>0.3542922195504738</v>
      </c>
      <c r="Q1301">
        <f t="shared" ref="Q1301:Q1304" si="648">O1301*0.52</f>
        <v>0.18423195416624638</v>
      </c>
      <c r="T1301">
        <f>(L1301*0.47*0.75)*(1+2)*0.52*3.67</f>
        <v>2.0283938153703724</v>
      </c>
    </row>
    <row r="1302" spans="1:24" hidden="1" x14ac:dyDescent="0.3">
      <c r="A1302" s="26">
        <v>53007</v>
      </c>
      <c r="B1302">
        <v>236</v>
      </c>
      <c r="C1302" s="26" t="s">
        <v>211</v>
      </c>
      <c r="D1302">
        <v>25</v>
      </c>
      <c r="E1302" t="s">
        <v>212</v>
      </c>
      <c r="F1302">
        <v>1</v>
      </c>
      <c r="G1302">
        <v>44</v>
      </c>
      <c r="H1302">
        <f t="shared" si="631"/>
        <v>0.44</v>
      </c>
      <c r="I1302">
        <v>21</v>
      </c>
      <c r="J1302">
        <v>12</v>
      </c>
      <c r="K1302">
        <f t="shared" si="632"/>
        <v>0.15205343999999998</v>
      </c>
      <c r="L1302">
        <f t="shared" si="647"/>
        <v>1.497361119158098</v>
      </c>
      <c r="O1302">
        <f>L1302*0.47*0.75</f>
        <v>0.52781979450322947</v>
      </c>
      <c r="Q1302">
        <f t="shared" si="648"/>
        <v>0.27446629314167931</v>
      </c>
      <c r="T1302">
        <f>(L1302*0.47*0.75)*(1+2)*0.52*3.67</f>
        <v>3.0218738874898894</v>
      </c>
    </row>
    <row r="1303" spans="1:24" hidden="1" x14ac:dyDescent="0.3">
      <c r="A1303" s="26">
        <v>53007</v>
      </c>
      <c r="B1303">
        <v>237</v>
      </c>
      <c r="C1303" s="26" t="s">
        <v>211</v>
      </c>
      <c r="D1303">
        <v>1</v>
      </c>
      <c r="E1303" t="s">
        <v>212</v>
      </c>
      <c r="F1303">
        <v>2</v>
      </c>
      <c r="G1303">
        <v>29</v>
      </c>
      <c r="H1303">
        <f t="shared" si="631"/>
        <v>0.28999999999999998</v>
      </c>
      <c r="I1303">
        <v>16.3</v>
      </c>
      <c r="J1303">
        <v>12</v>
      </c>
      <c r="K1303">
        <f t="shared" si="632"/>
        <v>6.6052139999999995E-2</v>
      </c>
      <c r="L1303">
        <f t="shared" si="647"/>
        <v>0.53008698970049495</v>
      </c>
      <c r="O1303">
        <f>L1303*0.47*0.75</f>
        <v>0.18685566386942445</v>
      </c>
      <c r="Q1303">
        <f t="shared" si="648"/>
        <v>9.7164945212100715E-2</v>
      </c>
      <c r="T1303">
        <f>(L1303*0.47*0.75)*(1+2)*0.52*3.67</f>
        <v>1.0697860467852289</v>
      </c>
    </row>
    <row r="1304" spans="1:24" hidden="1" x14ac:dyDescent="0.3">
      <c r="A1304" s="26">
        <v>53007</v>
      </c>
      <c r="B1304">
        <v>237</v>
      </c>
      <c r="C1304" s="26" t="s">
        <v>211</v>
      </c>
      <c r="D1304">
        <v>2</v>
      </c>
      <c r="E1304" t="s">
        <v>212</v>
      </c>
      <c r="F1304">
        <v>1</v>
      </c>
      <c r="G1304">
        <v>48.8</v>
      </c>
      <c r="H1304">
        <f t="shared" si="631"/>
        <v>0.48799999999999999</v>
      </c>
      <c r="I1304">
        <v>19.600000000000001</v>
      </c>
      <c r="J1304">
        <v>14</v>
      </c>
      <c r="K1304">
        <f t="shared" si="632"/>
        <v>0.18703829759999999</v>
      </c>
      <c r="L1304">
        <f t="shared" si="647"/>
        <v>1.7221989115372529</v>
      </c>
      <c r="O1304">
        <f>L1304*0.47*0.75</f>
        <v>0.6070751163168816</v>
      </c>
      <c r="Q1304">
        <f t="shared" si="648"/>
        <v>0.31567906048477845</v>
      </c>
      <c r="T1304">
        <f>(L1304*0.47*0.75)*(1+2)*0.52*3.67</f>
        <v>3.4756264559374106</v>
      </c>
      <c r="U1304">
        <v>83</v>
      </c>
      <c r="V1304">
        <v>88</v>
      </c>
      <c r="W1304">
        <v>8</v>
      </c>
      <c r="X1304">
        <v>3</v>
      </c>
    </row>
    <row r="1305" spans="1:24" hidden="1" x14ac:dyDescent="0.3">
      <c r="A1305" s="26">
        <v>53007</v>
      </c>
      <c r="B1305">
        <v>237</v>
      </c>
      <c r="C1305" s="26" t="s">
        <v>211</v>
      </c>
      <c r="D1305">
        <v>3</v>
      </c>
      <c r="E1305" t="s">
        <v>213</v>
      </c>
      <c r="F1305">
        <v>3</v>
      </c>
      <c r="G1305">
        <v>12.4</v>
      </c>
      <c r="H1305">
        <f t="shared" si="631"/>
        <v>0.124</v>
      </c>
      <c r="I1305">
        <v>5</v>
      </c>
      <c r="J1305">
        <v>1.2</v>
      </c>
      <c r="K1305">
        <f t="shared" si="632"/>
        <v>1.2076310399999998E-2</v>
      </c>
      <c r="L1305">
        <f t="shared" ref="L1305:L1306" si="649">0.000084*(G1305^1.894314*I1305^0.808223+0.000031*G1305^2)</f>
        <v>3.6348936591491958E-2</v>
      </c>
      <c r="O1305">
        <f>L1305*0.66*1.07</f>
        <v>2.5669619020911624E-2</v>
      </c>
      <c r="Q1305">
        <f t="shared" ref="Q1305:Q1306" si="650">O1305*0.531</f>
        <v>1.3630567700104073E-2</v>
      </c>
      <c r="T1305">
        <f>(L1305*0.66*1.07)*(1+0.2)*0.531*3.67</f>
        <v>6.0029020151258335E-2</v>
      </c>
    </row>
    <row r="1306" spans="1:24" hidden="1" x14ac:dyDescent="0.3">
      <c r="A1306" s="26">
        <v>53007</v>
      </c>
      <c r="B1306">
        <v>237</v>
      </c>
      <c r="C1306" s="26" t="s">
        <v>211</v>
      </c>
      <c r="D1306">
        <v>4</v>
      </c>
      <c r="E1306" t="s">
        <v>213</v>
      </c>
      <c r="F1306">
        <v>3</v>
      </c>
      <c r="G1306">
        <v>10.199999999999999</v>
      </c>
      <c r="H1306">
        <f t="shared" si="631"/>
        <v>0.10199999999999999</v>
      </c>
      <c r="I1306">
        <v>4</v>
      </c>
      <c r="J1306">
        <v>1</v>
      </c>
      <c r="K1306">
        <f t="shared" si="632"/>
        <v>8.1713015999999982E-3</v>
      </c>
      <c r="L1306">
        <f t="shared" si="649"/>
        <v>2.0964719519392841E-2</v>
      </c>
      <c r="O1306">
        <f>L1306*0.66*1.07</f>
        <v>1.4805284924595227E-2</v>
      </c>
      <c r="Q1306">
        <f t="shared" si="650"/>
        <v>7.8616062949600652E-3</v>
      </c>
      <c r="T1306">
        <f>(L1306*0.66*1.07)*(1+0.2)*0.531*3.67</f>
        <v>3.4622514123004128E-2</v>
      </c>
    </row>
    <row r="1307" spans="1:24" hidden="1" x14ac:dyDescent="0.3">
      <c r="A1307" s="26">
        <v>53007</v>
      </c>
      <c r="B1307">
        <v>237</v>
      </c>
      <c r="C1307" s="26" t="s">
        <v>211</v>
      </c>
      <c r="D1307">
        <v>5</v>
      </c>
      <c r="E1307" t="s">
        <v>212</v>
      </c>
      <c r="F1307">
        <v>3</v>
      </c>
      <c r="G1307">
        <v>17.3</v>
      </c>
      <c r="H1307">
        <f t="shared" si="631"/>
        <v>0.17300000000000001</v>
      </c>
      <c r="I1307">
        <v>9</v>
      </c>
      <c r="J1307">
        <v>7</v>
      </c>
      <c r="K1307">
        <f t="shared" si="632"/>
        <v>2.3506236600000004E-2</v>
      </c>
      <c r="L1307">
        <f t="shared" ref="L1307:L1308" si="651">0.000062*(G1307^1.947206*I1307^0.894551+0.000039*G1307^2)</f>
        <v>0.11395774290250875</v>
      </c>
      <c r="O1307">
        <f>L1307*0.47*0.75</f>
        <v>4.0170104373134327E-2</v>
      </c>
      <c r="Q1307">
        <f t="shared" ref="Q1307:Q1308" si="652">O1307*0.52</f>
        <v>2.0888454274029852E-2</v>
      </c>
      <c r="T1307">
        <f>(L1307*0.47*0.75)*(1+2)*0.52*3.67</f>
        <v>0.22998188155706864</v>
      </c>
    </row>
    <row r="1308" spans="1:24" hidden="1" x14ac:dyDescent="0.3">
      <c r="A1308" s="26">
        <v>53007</v>
      </c>
      <c r="B1308">
        <v>237</v>
      </c>
      <c r="C1308" s="26" t="s">
        <v>211</v>
      </c>
      <c r="D1308">
        <v>6</v>
      </c>
      <c r="E1308" t="s">
        <v>212</v>
      </c>
      <c r="F1308">
        <v>3</v>
      </c>
      <c r="G1308">
        <v>9.5</v>
      </c>
      <c r="H1308">
        <f t="shared" si="631"/>
        <v>9.5000000000000001E-2</v>
      </c>
      <c r="I1308">
        <v>5</v>
      </c>
      <c r="J1308">
        <v>4</v>
      </c>
      <c r="K1308">
        <f t="shared" si="632"/>
        <v>7.088235E-3</v>
      </c>
      <c r="L1308">
        <f t="shared" si="651"/>
        <v>2.0964755268813046E-2</v>
      </c>
      <c r="O1308">
        <f>L1308*0.47*0.75</f>
        <v>7.3900762322565983E-3</v>
      </c>
      <c r="Q1308">
        <f t="shared" si="652"/>
        <v>3.8428396407734311E-3</v>
      </c>
      <c r="T1308">
        <f>(L1308*0.47*0.75)*(1+2)*0.52*3.67</f>
        <v>4.2309664444915483E-2</v>
      </c>
    </row>
    <row r="1309" spans="1:24" hidden="1" x14ac:dyDescent="0.3">
      <c r="A1309" s="26">
        <v>53007</v>
      </c>
      <c r="B1309">
        <v>237</v>
      </c>
      <c r="C1309" s="26" t="s">
        <v>211</v>
      </c>
      <c r="D1309">
        <v>7</v>
      </c>
      <c r="E1309" t="s">
        <v>213</v>
      </c>
      <c r="F1309">
        <v>7</v>
      </c>
      <c r="G1309">
        <v>13.5</v>
      </c>
      <c r="H1309">
        <f t="shared" si="631"/>
        <v>0.13500000000000001</v>
      </c>
      <c r="I1309">
        <v>4</v>
      </c>
      <c r="J1309">
        <v>0</v>
      </c>
      <c r="K1309">
        <f t="shared" si="632"/>
        <v>1.4313915000000002E-2</v>
      </c>
      <c r="L1309">
        <f t="shared" ref="L1309:L1310" si="653">0.000084*(G1309^1.894314*I1309^0.808223+0.000031*G1309^2)</f>
        <v>3.565257332850983E-2</v>
      </c>
      <c r="O1309">
        <f>L1309*0.66*1.07</f>
        <v>2.5177847284593644E-2</v>
      </c>
      <c r="Q1309">
        <f t="shared" ref="Q1309:Q1310" si="654">O1309*0.531</f>
        <v>1.3369436908119226E-2</v>
      </c>
      <c r="T1309">
        <f>(L1309*0.66*1.07)*(1+0.2)*0.531*3.67</f>
        <v>5.887900014335707E-2</v>
      </c>
    </row>
    <row r="1310" spans="1:24" hidden="1" x14ac:dyDescent="0.3">
      <c r="A1310" s="26">
        <v>53007</v>
      </c>
      <c r="B1310">
        <v>237</v>
      </c>
      <c r="C1310" s="26" t="s">
        <v>211</v>
      </c>
      <c r="D1310">
        <v>8</v>
      </c>
      <c r="E1310" t="s">
        <v>213</v>
      </c>
      <c r="F1310">
        <v>3</v>
      </c>
      <c r="G1310">
        <v>12.2</v>
      </c>
      <c r="H1310">
        <f t="shared" si="631"/>
        <v>0.122</v>
      </c>
      <c r="I1310">
        <v>5</v>
      </c>
      <c r="J1310">
        <v>1</v>
      </c>
      <c r="K1310">
        <f t="shared" si="632"/>
        <v>1.1689893599999999E-2</v>
      </c>
      <c r="L1310">
        <f t="shared" si="653"/>
        <v>3.5246364796463502E-2</v>
      </c>
      <c r="O1310">
        <f>L1310*0.66*1.07</f>
        <v>2.4890982819262525E-2</v>
      </c>
      <c r="Q1310">
        <f t="shared" si="654"/>
        <v>1.3217111877028401E-2</v>
      </c>
      <c r="T1310">
        <f>(L1310*0.66*1.07)*(1+0.2)*0.531*3.67</f>
        <v>5.8208160706433074E-2</v>
      </c>
    </row>
    <row r="1311" spans="1:24" hidden="1" x14ac:dyDescent="0.3">
      <c r="A1311" s="26">
        <v>53007</v>
      </c>
      <c r="B1311">
        <v>237</v>
      </c>
      <c r="C1311" s="26" t="s">
        <v>211</v>
      </c>
      <c r="D1311">
        <v>9</v>
      </c>
      <c r="E1311" t="s">
        <v>212</v>
      </c>
      <c r="F1311">
        <v>3</v>
      </c>
      <c r="G1311">
        <v>16.2</v>
      </c>
      <c r="H1311">
        <f t="shared" si="631"/>
        <v>0.16200000000000001</v>
      </c>
      <c r="I1311">
        <v>12</v>
      </c>
      <c r="J1311">
        <v>8</v>
      </c>
      <c r="K1311">
        <f t="shared" si="632"/>
        <v>2.0612037600000001E-2</v>
      </c>
      <c r="L1311">
        <f t="shared" ref="L1311:L1314" si="655">0.000062*(G1311^1.947206*I1311^0.894551+0.000039*G1311^2)</f>
        <v>0.12970340294818439</v>
      </c>
      <c r="O1311">
        <f>L1311*0.47*0.75</f>
        <v>4.5720449539234993E-2</v>
      </c>
      <c r="Q1311">
        <f t="shared" ref="Q1311:Q1314" si="656">O1311*0.52</f>
        <v>2.3774633760402196E-2</v>
      </c>
      <c r="T1311">
        <f>(L1311*0.47*0.75)*(1+2)*0.52*3.67</f>
        <v>0.26175871770202819</v>
      </c>
    </row>
    <row r="1312" spans="1:24" hidden="1" x14ac:dyDescent="0.3">
      <c r="A1312" s="26">
        <v>53007</v>
      </c>
      <c r="B1312">
        <v>237</v>
      </c>
      <c r="C1312" s="26" t="s">
        <v>211</v>
      </c>
      <c r="D1312">
        <v>10</v>
      </c>
      <c r="E1312" t="s">
        <v>212</v>
      </c>
      <c r="F1312">
        <v>3</v>
      </c>
      <c r="G1312">
        <v>18.600000000000001</v>
      </c>
      <c r="H1312">
        <f t="shared" si="631"/>
        <v>0.18600000000000003</v>
      </c>
      <c r="I1312">
        <v>9</v>
      </c>
      <c r="J1312">
        <v>1.2</v>
      </c>
      <c r="K1312">
        <f t="shared" si="632"/>
        <v>2.7171698400000006E-2</v>
      </c>
      <c r="L1312">
        <f t="shared" si="655"/>
        <v>0.1312249062478916</v>
      </c>
      <c r="O1312">
        <f>L1312*0.47*0.75</f>
        <v>4.6256779452381783E-2</v>
      </c>
      <c r="Q1312">
        <f t="shared" si="656"/>
        <v>2.4053525315238529E-2</v>
      </c>
      <c r="T1312">
        <f>(L1312*0.47*0.75)*(1+2)*0.52*3.67</f>
        <v>0.26482931372077623</v>
      </c>
    </row>
    <row r="1313" spans="1:20" hidden="1" x14ac:dyDescent="0.3">
      <c r="A1313" s="26">
        <v>53007</v>
      </c>
      <c r="B1313">
        <v>237</v>
      </c>
      <c r="C1313" s="26" t="s">
        <v>211</v>
      </c>
      <c r="D1313">
        <v>11</v>
      </c>
      <c r="E1313" t="s">
        <v>212</v>
      </c>
      <c r="F1313">
        <v>3</v>
      </c>
      <c r="G1313">
        <v>16.3</v>
      </c>
      <c r="H1313">
        <f t="shared" si="631"/>
        <v>0.16300000000000001</v>
      </c>
      <c r="I1313">
        <v>10</v>
      </c>
      <c r="J1313">
        <v>7</v>
      </c>
      <c r="K1313">
        <f t="shared" si="632"/>
        <v>2.08672926E-2</v>
      </c>
      <c r="L1313">
        <f t="shared" si="655"/>
        <v>0.11151265805922897</v>
      </c>
      <c r="O1313">
        <f>L1313*0.47*0.75</f>
        <v>3.9308211965878206E-2</v>
      </c>
      <c r="Q1313">
        <f t="shared" si="656"/>
        <v>2.0440270222256668E-2</v>
      </c>
      <c r="T1313">
        <f>(L1313*0.47*0.75)*(1+2)*0.52*3.67</f>
        <v>0.2250473751470459</v>
      </c>
    </row>
    <row r="1314" spans="1:20" hidden="1" x14ac:dyDescent="0.3">
      <c r="A1314" s="26">
        <v>53007</v>
      </c>
      <c r="B1314">
        <v>237</v>
      </c>
      <c r="C1314" s="26" t="s">
        <v>211</v>
      </c>
      <c r="D1314">
        <v>12</v>
      </c>
      <c r="E1314" t="s">
        <v>212</v>
      </c>
      <c r="F1314">
        <v>2</v>
      </c>
      <c r="G1314">
        <v>24.6</v>
      </c>
      <c r="H1314">
        <f t="shared" si="631"/>
        <v>0.24600000000000002</v>
      </c>
      <c r="I1314">
        <v>15</v>
      </c>
      <c r="J1314">
        <v>10</v>
      </c>
      <c r="K1314">
        <f t="shared" si="632"/>
        <v>4.7529266400000013E-2</v>
      </c>
      <c r="L1314">
        <f t="shared" si="655"/>
        <v>0.35719409170043431</v>
      </c>
      <c r="O1314">
        <f>L1314*0.47*0.75</f>
        <v>0.12591091732440307</v>
      </c>
      <c r="Q1314">
        <f t="shared" si="656"/>
        <v>6.5473677008689599E-2</v>
      </c>
      <c r="T1314">
        <f>(L1314*0.47*0.75)*(1+2)*0.52*3.67</f>
        <v>0.72086518386567255</v>
      </c>
    </row>
    <row r="1315" spans="1:20" hidden="1" x14ac:dyDescent="0.3">
      <c r="A1315" s="26">
        <v>53007</v>
      </c>
      <c r="B1315">
        <v>237</v>
      </c>
      <c r="C1315" s="26" t="s">
        <v>211</v>
      </c>
      <c r="D1315">
        <v>13</v>
      </c>
      <c r="E1315" t="s">
        <v>226</v>
      </c>
      <c r="F1315">
        <v>3</v>
      </c>
      <c r="G1315">
        <v>25.2</v>
      </c>
      <c r="H1315">
        <f t="shared" si="631"/>
        <v>0.252</v>
      </c>
      <c r="I1315">
        <v>5</v>
      </c>
      <c r="J1315">
        <v>1.8</v>
      </c>
      <c r="K1315">
        <f t="shared" si="632"/>
        <v>4.9876041600000004E-2</v>
      </c>
      <c r="L1315">
        <f>0.000084*(G1315^1.894314*I1315^0.808223+0.000031*G1315^2)</f>
        <v>0.13928384271574359</v>
      </c>
      <c r="O1315">
        <f>L1315*0.68*1.07</f>
        <v>0.10134292395997506</v>
      </c>
      <c r="Q1315">
        <f>O1315*0.531</f>
        <v>5.3813092622746757E-2</v>
      </c>
      <c r="T1315">
        <f>(L1315*0.68*1.07)*(1+0.2)*0.531*3.67</f>
        <v>0.23699285991057667</v>
      </c>
    </row>
    <row r="1316" spans="1:20" hidden="1" x14ac:dyDescent="0.3">
      <c r="A1316" s="26">
        <v>53007</v>
      </c>
      <c r="B1316">
        <v>237</v>
      </c>
      <c r="C1316" s="26" t="s">
        <v>211</v>
      </c>
      <c r="D1316">
        <v>14</v>
      </c>
      <c r="E1316" t="s">
        <v>212</v>
      </c>
      <c r="F1316">
        <v>1</v>
      </c>
      <c r="G1316">
        <v>29.3</v>
      </c>
      <c r="H1316">
        <f t="shared" si="631"/>
        <v>0.29299999999999998</v>
      </c>
      <c r="I1316">
        <v>20</v>
      </c>
      <c r="J1316">
        <v>17</v>
      </c>
      <c r="K1316">
        <f t="shared" si="632"/>
        <v>6.74258046E-2</v>
      </c>
      <c r="L1316">
        <f t="shared" ref="L1316:L1319" si="657">0.000062*(G1316^1.947206*I1316^0.894551+0.000039*G1316^2)</f>
        <v>0.64941780718842734</v>
      </c>
      <c r="O1316">
        <f>L1316*0.47*0.75</f>
        <v>0.22891977703392064</v>
      </c>
      <c r="Q1316">
        <f t="shared" ref="Q1316:Q1319" si="658">O1316*0.52</f>
        <v>0.11903828405763874</v>
      </c>
      <c r="T1316">
        <f>(L1316*0.47*0.75)*(1+2)*0.52*3.67</f>
        <v>1.3106115074746025</v>
      </c>
    </row>
    <row r="1317" spans="1:20" hidden="1" x14ac:dyDescent="0.3">
      <c r="A1317" s="26">
        <v>53007</v>
      </c>
      <c r="B1317">
        <v>237</v>
      </c>
      <c r="C1317" s="26" t="s">
        <v>211</v>
      </c>
      <c r="D1317">
        <v>15</v>
      </c>
      <c r="E1317" t="s">
        <v>212</v>
      </c>
      <c r="F1317">
        <v>1</v>
      </c>
      <c r="G1317">
        <v>25.3</v>
      </c>
      <c r="H1317">
        <f t="shared" si="631"/>
        <v>0.253</v>
      </c>
      <c r="I1317">
        <v>18</v>
      </c>
      <c r="J1317">
        <v>16.2</v>
      </c>
      <c r="K1317">
        <f t="shared" si="632"/>
        <v>5.0272668599999994E-2</v>
      </c>
      <c r="L1317">
        <f t="shared" si="657"/>
        <v>0.44408200526345093</v>
      </c>
      <c r="O1317">
        <f>L1317*0.47*0.75</f>
        <v>0.15653890685536645</v>
      </c>
      <c r="Q1317">
        <f t="shared" si="658"/>
        <v>8.1400231564790551E-2</v>
      </c>
      <c r="T1317">
        <f>(L1317*0.47*0.75)*(1+2)*0.52*3.67</f>
        <v>0.89621654952834406</v>
      </c>
    </row>
    <row r="1318" spans="1:20" hidden="1" x14ac:dyDescent="0.3">
      <c r="A1318" s="26">
        <v>53007</v>
      </c>
      <c r="B1318">
        <v>237</v>
      </c>
      <c r="C1318" s="26" t="s">
        <v>211</v>
      </c>
      <c r="D1318">
        <v>16</v>
      </c>
      <c r="E1318" t="s">
        <v>212</v>
      </c>
      <c r="F1318">
        <v>1</v>
      </c>
      <c r="G1318">
        <v>31.2</v>
      </c>
      <c r="H1318">
        <f t="shared" si="631"/>
        <v>0.312</v>
      </c>
      <c r="I1318">
        <v>20</v>
      </c>
      <c r="J1318">
        <v>16.3</v>
      </c>
      <c r="K1318">
        <f t="shared" si="632"/>
        <v>7.64539776E-2</v>
      </c>
      <c r="L1318">
        <f t="shared" si="657"/>
        <v>0.73393492812765926</v>
      </c>
      <c r="O1318">
        <f>L1318*0.47*0.75</f>
        <v>0.25871206216499987</v>
      </c>
      <c r="Q1318">
        <f t="shared" si="658"/>
        <v>0.13453027232579995</v>
      </c>
      <c r="T1318">
        <f>(L1318*0.47*0.75)*(1+2)*0.52*3.67</f>
        <v>1.4811782983070572</v>
      </c>
    </row>
    <row r="1319" spans="1:20" hidden="1" x14ac:dyDescent="0.3">
      <c r="A1319" s="26">
        <v>53007</v>
      </c>
      <c r="B1319">
        <v>237</v>
      </c>
      <c r="C1319" s="26" t="s">
        <v>211</v>
      </c>
      <c r="D1319">
        <v>17</v>
      </c>
      <c r="E1319" t="s">
        <v>212</v>
      </c>
      <c r="F1319">
        <v>3</v>
      </c>
      <c r="G1319">
        <v>14.3</v>
      </c>
      <c r="H1319">
        <f t="shared" si="631"/>
        <v>0.14300000000000002</v>
      </c>
      <c r="I1319">
        <v>9</v>
      </c>
      <c r="J1319">
        <v>2</v>
      </c>
      <c r="K1319">
        <f t="shared" si="632"/>
        <v>1.6060644600000003E-2</v>
      </c>
      <c r="L1319">
        <f t="shared" si="657"/>
        <v>7.8648469399597395E-2</v>
      </c>
      <c r="O1319">
        <f>L1319*0.47*0.75</f>
        <v>2.7723585463358076E-2</v>
      </c>
      <c r="Q1319">
        <f t="shared" si="658"/>
        <v>1.44162644409462E-2</v>
      </c>
      <c r="T1319">
        <f>(L1319*0.47*0.75)*(1+2)*0.52*3.67</f>
        <v>0.15872307149481768</v>
      </c>
    </row>
    <row r="1320" spans="1:20" hidden="1" x14ac:dyDescent="0.3">
      <c r="A1320" s="26">
        <v>53007</v>
      </c>
      <c r="B1320">
        <v>237</v>
      </c>
      <c r="C1320" s="26" t="s">
        <v>211</v>
      </c>
      <c r="D1320">
        <v>18</v>
      </c>
      <c r="E1320" t="s">
        <v>228</v>
      </c>
      <c r="F1320">
        <v>3</v>
      </c>
      <c r="G1320">
        <v>12.3</v>
      </c>
      <c r="H1320">
        <f t="shared" si="631"/>
        <v>0.12300000000000001</v>
      </c>
      <c r="I1320">
        <v>5</v>
      </c>
      <c r="J1320">
        <v>1.2</v>
      </c>
      <c r="K1320">
        <f t="shared" si="632"/>
        <v>1.1882316600000003E-2</v>
      </c>
      <c r="L1320">
        <f>0.000084*(G1320^1.894314*I1320^0.808223+0.000031*G1320^2)</f>
        <v>3.5795646530547474E-2</v>
      </c>
      <c r="O1320">
        <f>L1320*0.61*1.07</f>
        <v>2.3363818490488335E-2</v>
      </c>
      <c r="Q1320">
        <f>O1320*0.531</f>
        <v>1.2406187618449306E-2</v>
      </c>
      <c r="T1320">
        <f>(L1320*0.61*1.07)*(1+0.2)*0.531*3.67</f>
        <v>5.4636850271650744E-2</v>
      </c>
    </row>
    <row r="1321" spans="1:20" hidden="1" x14ac:dyDescent="0.3">
      <c r="A1321" s="26">
        <v>53007</v>
      </c>
      <c r="B1321">
        <v>237</v>
      </c>
      <c r="C1321" s="26" t="s">
        <v>211</v>
      </c>
      <c r="D1321">
        <v>19</v>
      </c>
      <c r="E1321" t="s">
        <v>212</v>
      </c>
      <c r="F1321">
        <v>1</v>
      </c>
      <c r="G1321">
        <v>23.2</v>
      </c>
      <c r="H1321">
        <f t="shared" si="631"/>
        <v>0.23199999999999998</v>
      </c>
      <c r="I1321">
        <v>18</v>
      </c>
      <c r="J1321">
        <v>13</v>
      </c>
      <c r="K1321">
        <f t="shared" si="632"/>
        <v>4.2273369599999992E-2</v>
      </c>
      <c r="L1321">
        <f t="shared" ref="L1321:L1326" si="659">0.000062*(G1321^1.947206*I1321^0.894551+0.000039*G1321^2)</f>
        <v>0.37513265262610268</v>
      </c>
      <c r="O1321">
        <f t="shared" ref="O1321:O1328" si="660">L1321*0.47*0.75</f>
        <v>0.13223426005070119</v>
      </c>
      <c r="Q1321">
        <f t="shared" ref="Q1321:Q1326" si="661">O1321*0.52</f>
        <v>6.8761815226364625E-2</v>
      </c>
      <c r="T1321">
        <f t="shared" ref="T1321:T1326" si="662">(L1321*0.47*0.75)*(1+2)*0.52*3.67</f>
        <v>0.7570675856422745</v>
      </c>
    </row>
    <row r="1322" spans="1:20" hidden="1" x14ac:dyDescent="0.3">
      <c r="A1322" s="26">
        <v>53007</v>
      </c>
      <c r="B1322">
        <v>237</v>
      </c>
      <c r="C1322" s="26" t="s">
        <v>211</v>
      </c>
      <c r="D1322">
        <v>20</v>
      </c>
      <c r="E1322" t="s">
        <v>212</v>
      </c>
      <c r="F1322">
        <v>2</v>
      </c>
      <c r="G1322">
        <v>25.3</v>
      </c>
      <c r="H1322">
        <f t="shared" si="631"/>
        <v>0.253</v>
      </c>
      <c r="I1322">
        <v>14</v>
      </c>
      <c r="J1322">
        <v>10</v>
      </c>
      <c r="K1322">
        <f t="shared" si="632"/>
        <v>5.0272668599999994E-2</v>
      </c>
      <c r="L1322">
        <f t="shared" si="659"/>
        <v>0.35467310965122417</v>
      </c>
      <c r="O1322">
        <f t="shared" si="660"/>
        <v>0.1250222711520565</v>
      </c>
      <c r="Q1322">
        <f t="shared" si="661"/>
        <v>6.5011580999069382E-2</v>
      </c>
      <c r="T1322">
        <f t="shared" si="662"/>
        <v>0.71577750679975383</v>
      </c>
    </row>
    <row r="1323" spans="1:20" hidden="1" x14ac:dyDescent="0.3">
      <c r="A1323" s="26">
        <v>53007</v>
      </c>
      <c r="B1323">
        <v>237</v>
      </c>
      <c r="C1323" s="26" t="s">
        <v>211</v>
      </c>
      <c r="D1323">
        <v>21</v>
      </c>
      <c r="E1323" t="s">
        <v>212</v>
      </c>
      <c r="F1323">
        <v>1</v>
      </c>
      <c r="G1323">
        <v>24.2</v>
      </c>
      <c r="H1323">
        <f t="shared" si="631"/>
        <v>0.24199999999999999</v>
      </c>
      <c r="I1323">
        <v>18</v>
      </c>
      <c r="J1323">
        <v>13.8</v>
      </c>
      <c r="K1323">
        <f t="shared" si="632"/>
        <v>4.59961656E-2</v>
      </c>
      <c r="L1323">
        <f t="shared" si="659"/>
        <v>0.40726028216481258</v>
      </c>
      <c r="O1323">
        <f t="shared" si="660"/>
        <v>0.14355924946309642</v>
      </c>
      <c r="Q1323">
        <f t="shared" si="661"/>
        <v>7.4650809720810146E-2</v>
      </c>
      <c r="T1323">
        <f t="shared" si="662"/>
        <v>0.82190541502611969</v>
      </c>
    </row>
    <row r="1324" spans="1:20" hidden="1" x14ac:dyDescent="0.3">
      <c r="A1324" s="26">
        <v>53007</v>
      </c>
      <c r="B1324">
        <v>237</v>
      </c>
      <c r="C1324" s="26" t="s">
        <v>211</v>
      </c>
      <c r="D1324">
        <v>22</v>
      </c>
      <c r="E1324" t="s">
        <v>212</v>
      </c>
      <c r="F1324">
        <v>1</v>
      </c>
      <c r="G1324">
        <v>24.6</v>
      </c>
      <c r="H1324">
        <f t="shared" si="631"/>
        <v>0.24600000000000002</v>
      </c>
      <c r="I1324">
        <v>17</v>
      </c>
      <c r="J1324">
        <v>11.2</v>
      </c>
      <c r="K1324">
        <f t="shared" si="632"/>
        <v>4.7529266400000013E-2</v>
      </c>
      <c r="L1324">
        <f t="shared" si="659"/>
        <v>0.39951195474949891</v>
      </c>
      <c r="O1324">
        <f t="shared" si="660"/>
        <v>0.14082796404919834</v>
      </c>
      <c r="Q1324">
        <f t="shared" si="661"/>
        <v>7.3230541305583138E-2</v>
      </c>
      <c r="T1324">
        <f t="shared" si="662"/>
        <v>0.80626825977447036</v>
      </c>
    </row>
    <row r="1325" spans="1:20" hidden="1" x14ac:dyDescent="0.3">
      <c r="A1325" s="26">
        <v>53007</v>
      </c>
      <c r="B1325">
        <v>237</v>
      </c>
      <c r="C1325" s="26" t="s">
        <v>211</v>
      </c>
      <c r="D1325">
        <v>23</v>
      </c>
      <c r="E1325" t="s">
        <v>212</v>
      </c>
      <c r="F1325">
        <v>1</v>
      </c>
      <c r="G1325">
        <v>27.2</v>
      </c>
      <c r="H1325">
        <f t="shared" si="631"/>
        <v>0.27200000000000002</v>
      </c>
      <c r="I1325">
        <v>18</v>
      </c>
      <c r="J1325">
        <v>16</v>
      </c>
      <c r="K1325">
        <f t="shared" si="632"/>
        <v>5.8107033600000003E-2</v>
      </c>
      <c r="L1325">
        <f t="shared" si="659"/>
        <v>0.51132810115423388</v>
      </c>
      <c r="O1325">
        <f t="shared" si="660"/>
        <v>0.18024315565686744</v>
      </c>
      <c r="Q1325">
        <f t="shared" si="661"/>
        <v>9.3726440941571065E-2</v>
      </c>
      <c r="T1325">
        <f t="shared" si="662"/>
        <v>1.0319281147666974</v>
      </c>
    </row>
    <row r="1326" spans="1:20" hidden="1" x14ac:dyDescent="0.3">
      <c r="A1326" s="26">
        <v>53007</v>
      </c>
      <c r="B1326">
        <v>237</v>
      </c>
      <c r="C1326" s="26" t="s">
        <v>211</v>
      </c>
      <c r="D1326">
        <v>24</v>
      </c>
      <c r="E1326" t="s">
        <v>212</v>
      </c>
      <c r="F1326">
        <v>1</v>
      </c>
      <c r="G1326">
        <v>18.3</v>
      </c>
      <c r="H1326">
        <f t="shared" si="631"/>
        <v>0.183</v>
      </c>
      <c r="I1326">
        <v>18</v>
      </c>
      <c r="J1326">
        <v>9.8000000000000007</v>
      </c>
      <c r="K1326">
        <f t="shared" si="632"/>
        <v>2.6302260599999999E-2</v>
      </c>
      <c r="L1326">
        <f t="shared" si="659"/>
        <v>0.23634737807264589</v>
      </c>
      <c r="O1326">
        <f t="shared" si="660"/>
        <v>8.3312450770607671E-2</v>
      </c>
      <c r="Q1326">
        <f t="shared" si="661"/>
        <v>4.3322474400715988E-2</v>
      </c>
      <c r="T1326">
        <f t="shared" si="662"/>
        <v>0.47698044315188304</v>
      </c>
    </row>
    <row r="1327" spans="1:20" hidden="1" x14ac:dyDescent="0.3">
      <c r="A1327" s="26">
        <v>53007</v>
      </c>
      <c r="B1327">
        <v>237</v>
      </c>
      <c r="C1327" s="26" t="s">
        <v>211</v>
      </c>
      <c r="D1327">
        <v>25</v>
      </c>
      <c r="E1327" t="s">
        <v>214</v>
      </c>
      <c r="F1327">
        <v>3</v>
      </c>
      <c r="G1327">
        <v>14.2</v>
      </c>
      <c r="H1327">
        <f t="shared" si="631"/>
        <v>0.14199999999999999</v>
      </c>
      <c r="I1327">
        <v>4.8</v>
      </c>
      <c r="J1327">
        <v>1.2</v>
      </c>
      <c r="K1327">
        <f t="shared" si="632"/>
        <v>1.5836805599999997E-2</v>
      </c>
      <c r="L1327">
        <f t="shared" ref="L1327:L1328" si="663">0.000081*(G1327^1.864042*I1327^0.850892+0.000027*G1327^2)</f>
        <v>4.3257960052753702E-2</v>
      </c>
      <c r="O1327">
        <f t="shared" si="660"/>
        <v>1.5248430918595679E-2</v>
      </c>
      <c r="Q1327">
        <f t="shared" ref="Q1327:Q1328" si="664">O1327*0.521</f>
        <v>7.9444325085883498E-3</v>
      </c>
      <c r="T1327">
        <f t="shared" ref="T1327:T1328" si="665">(L1327*0.47*0.75)*(1+0.2)*0.521*3.67</f>
        <v>3.4987280767823085E-2</v>
      </c>
    </row>
    <row r="1328" spans="1:20" hidden="1" x14ac:dyDescent="0.3">
      <c r="A1328" s="26">
        <v>53007</v>
      </c>
      <c r="B1328">
        <v>237</v>
      </c>
      <c r="C1328" s="26" t="s">
        <v>211</v>
      </c>
      <c r="D1328">
        <v>26</v>
      </c>
      <c r="E1328" t="s">
        <v>214</v>
      </c>
      <c r="F1328">
        <v>3</v>
      </c>
      <c r="G1328">
        <v>18.3</v>
      </c>
      <c r="H1328">
        <f t="shared" si="631"/>
        <v>0.183</v>
      </c>
      <c r="I1328">
        <v>5</v>
      </c>
      <c r="J1328">
        <v>1.6</v>
      </c>
      <c r="K1328">
        <f t="shared" si="632"/>
        <v>2.6302260599999999E-2</v>
      </c>
      <c r="L1328">
        <f t="shared" si="663"/>
        <v>7.1861997409672959E-2</v>
      </c>
      <c r="O1328">
        <f t="shared" si="660"/>
        <v>2.5331354086909716E-2</v>
      </c>
      <c r="Q1328">
        <f t="shared" si="664"/>
        <v>1.3197635479279962E-2</v>
      </c>
      <c r="T1328">
        <f t="shared" si="665"/>
        <v>5.8122386650748953E-2</v>
      </c>
    </row>
    <row r="1329" spans="1:20" hidden="1" x14ac:dyDescent="0.3">
      <c r="A1329" s="26">
        <v>53007</v>
      </c>
      <c r="B1329">
        <v>237</v>
      </c>
      <c r="C1329" s="26" t="s">
        <v>211</v>
      </c>
      <c r="D1329">
        <v>27</v>
      </c>
      <c r="E1329" t="s">
        <v>212</v>
      </c>
      <c r="F1329">
        <v>1</v>
      </c>
      <c r="G1329">
        <v>25.2</v>
      </c>
      <c r="H1329">
        <f t="shared" si="631"/>
        <v>0.252</v>
      </c>
      <c r="I1329">
        <v>18.600000000000001</v>
      </c>
      <c r="J1329">
        <v>15</v>
      </c>
      <c r="K1329">
        <f t="shared" si="632"/>
        <v>4.9876041600000004E-2</v>
      </c>
      <c r="L1329">
        <f t="shared" ref="L1329:L1336" si="666">0.000062*(G1329^1.947206*I1329^0.894551+0.000039*G1329^2)</f>
        <v>0.45378775659778309</v>
      </c>
      <c r="O1329">
        <f t="shared" ref="O1329:O1336" si="667">L1329*0.47*0.75</f>
        <v>0.15996018420071853</v>
      </c>
      <c r="Q1329">
        <f t="shared" ref="Q1329:Q1336" si="668">O1329*0.52</f>
        <v>8.3179295784373636E-2</v>
      </c>
      <c r="T1329">
        <f t="shared" ref="T1329:T1336" si="669">(L1329*0.47*0.75)*(1+2)*0.52*3.67</f>
        <v>0.91580404658595371</v>
      </c>
    </row>
    <row r="1330" spans="1:20" hidden="1" x14ac:dyDescent="0.3">
      <c r="A1330" s="26">
        <v>53007</v>
      </c>
      <c r="B1330">
        <v>237</v>
      </c>
      <c r="C1330" s="26" t="s">
        <v>211</v>
      </c>
      <c r="D1330">
        <v>28</v>
      </c>
      <c r="E1330" t="s">
        <v>212</v>
      </c>
      <c r="F1330">
        <v>1</v>
      </c>
      <c r="G1330">
        <v>33.299999999999997</v>
      </c>
      <c r="H1330">
        <f t="shared" si="631"/>
        <v>0.33299999999999996</v>
      </c>
      <c r="I1330">
        <v>20</v>
      </c>
      <c r="J1330">
        <v>16.2</v>
      </c>
      <c r="K1330">
        <f t="shared" si="632"/>
        <v>8.7092220599999978E-2</v>
      </c>
      <c r="L1330">
        <f t="shared" si="666"/>
        <v>0.83318859572951121</v>
      </c>
      <c r="O1330">
        <f t="shared" si="667"/>
        <v>0.29369897999465266</v>
      </c>
      <c r="Q1330">
        <f t="shared" si="668"/>
        <v>0.15272346959721939</v>
      </c>
      <c r="T1330">
        <f t="shared" si="669"/>
        <v>1.6814854002653854</v>
      </c>
    </row>
    <row r="1331" spans="1:20" hidden="1" x14ac:dyDescent="0.3">
      <c r="A1331" s="26">
        <v>53007</v>
      </c>
      <c r="B1331">
        <v>237</v>
      </c>
      <c r="C1331" s="26" t="s">
        <v>211</v>
      </c>
      <c r="D1331">
        <v>29</v>
      </c>
      <c r="E1331" t="s">
        <v>212</v>
      </c>
      <c r="F1331">
        <v>3</v>
      </c>
      <c r="G1331">
        <v>14.3</v>
      </c>
      <c r="H1331">
        <f t="shared" si="631"/>
        <v>0.14300000000000002</v>
      </c>
      <c r="I1331">
        <v>10</v>
      </c>
      <c r="J1331">
        <v>8</v>
      </c>
      <c r="K1331">
        <f t="shared" si="632"/>
        <v>1.6060644600000003E-2</v>
      </c>
      <c r="L1331">
        <f t="shared" si="666"/>
        <v>8.6421627050486921E-2</v>
      </c>
      <c r="O1331">
        <f t="shared" si="667"/>
        <v>3.0463623535296639E-2</v>
      </c>
      <c r="Q1331">
        <f t="shared" si="668"/>
        <v>1.5841084238354251E-2</v>
      </c>
      <c r="T1331">
        <f t="shared" si="669"/>
        <v>0.17441033746428034</v>
      </c>
    </row>
    <row r="1332" spans="1:20" hidden="1" x14ac:dyDescent="0.3">
      <c r="A1332" s="26">
        <v>53007</v>
      </c>
      <c r="B1332">
        <v>237</v>
      </c>
      <c r="C1332" s="26" t="s">
        <v>211</v>
      </c>
      <c r="D1332">
        <v>30</v>
      </c>
      <c r="E1332" t="s">
        <v>212</v>
      </c>
      <c r="F1332">
        <v>2</v>
      </c>
      <c r="G1332">
        <v>25.2</v>
      </c>
      <c r="H1332">
        <f t="shared" si="631"/>
        <v>0.252</v>
      </c>
      <c r="I1332">
        <v>16</v>
      </c>
      <c r="J1332">
        <v>9.6</v>
      </c>
      <c r="K1332">
        <f t="shared" si="632"/>
        <v>4.9876041600000004E-2</v>
      </c>
      <c r="L1332">
        <f t="shared" si="666"/>
        <v>0.39660268219169542</v>
      </c>
      <c r="O1332">
        <f t="shared" si="667"/>
        <v>0.13980244547257265</v>
      </c>
      <c r="Q1332">
        <f t="shared" si="668"/>
        <v>7.2697271645737777E-2</v>
      </c>
      <c r="T1332">
        <f t="shared" si="669"/>
        <v>0.8003969608195729</v>
      </c>
    </row>
    <row r="1333" spans="1:20" hidden="1" x14ac:dyDescent="0.3">
      <c r="A1333" s="26">
        <v>53007</v>
      </c>
      <c r="B1333">
        <v>237</v>
      </c>
      <c r="C1333" s="26" t="s">
        <v>211</v>
      </c>
      <c r="D1333">
        <v>31</v>
      </c>
      <c r="E1333" t="s">
        <v>212</v>
      </c>
      <c r="F1333">
        <v>1</v>
      </c>
      <c r="G1333">
        <v>21.2</v>
      </c>
      <c r="H1333">
        <f t="shared" si="631"/>
        <v>0.21199999999999999</v>
      </c>
      <c r="I1333">
        <v>18</v>
      </c>
      <c r="J1333">
        <v>10.199999999999999</v>
      </c>
      <c r="K1333">
        <f t="shared" si="632"/>
        <v>3.5299017599999996E-2</v>
      </c>
      <c r="L1333">
        <f t="shared" si="666"/>
        <v>0.31473686178585752</v>
      </c>
      <c r="O1333">
        <f t="shared" si="667"/>
        <v>0.11094474377951477</v>
      </c>
      <c r="Q1333">
        <f t="shared" si="668"/>
        <v>5.7691266765347686E-2</v>
      </c>
      <c r="T1333">
        <f t="shared" si="669"/>
        <v>0.63518084708647793</v>
      </c>
    </row>
    <row r="1334" spans="1:20" hidden="1" x14ac:dyDescent="0.3">
      <c r="A1334" s="26">
        <v>53007</v>
      </c>
      <c r="B1334">
        <v>237</v>
      </c>
      <c r="C1334" s="26" t="s">
        <v>211</v>
      </c>
      <c r="D1334">
        <v>32</v>
      </c>
      <c r="E1334" t="s">
        <v>212</v>
      </c>
      <c r="F1334">
        <v>1</v>
      </c>
      <c r="G1334">
        <v>34.6</v>
      </c>
      <c r="H1334">
        <f t="shared" si="631"/>
        <v>0.34600000000000003</v>
      </c>
      <c r="I1334">
        <v>20</v>
      </c>
      <c r="J1334">
        <v>16</v>
      </c>
      <c r="K1334">
        <f t="shared" si="632"/>
        <v>9.4024946400000017E-2</v>
      </c>
      <c r="L1334">
        <f t="shared" si="666"/>
        <v>0.89769537489018547</v>
      </c>
      <c r="O1334">
        <f t="shared" si="667"/>
        <v>0.31643761964879036</v>
      </c>
      <c r="Q1334">
        <f t="shared" si="668"/>
        <v>0.16454756221737099</v>
      </c>
      <c r="T1334">
        <f t="shared" si="669"/>
        <v>1.8116686600132546</v>
      </c>
    </row>
    <row r="1335" spans="1:20" hidden="1" x14ac:dyDescent="0.3">
      <c r="A1335" s="26">
        <v>53007</v>
      </c>
      <c r="B1335">
        <v>237</v>
      </c>
      <c r="C1335" s="26" t="s">
        <v>211</v>
      </c>
      <c r="D1335">
        <v>33</v>
      </c>
      <c r="E1335" t="s">
        <v>212</v>
      </c>
      <c r="F1335">
        <v>2</v>
      </c>
      <c r="G1335">
        <v>16.2</v>
      </c>
      <c r="H1335">
        <f t="shared" si="631"/>
        <v>0.16200000000000001</v>
      </c>
      <c r="I1335">
        <v>14</v>
      </c>
      <c r="J1335">
        <v>10</v>
      </c>
      <c r="K1335">
        <f t="shared" si="632"/>
        <v>2.0612037600000001E-2</v>
      </c>
      <c r="L1335">
        <f t="shared" si="666"/>
        <v>0.14888070424796962</v>
      </c>
      <c r="O1335">
        <f t="shared" si="667"/>
        <v>5.2480448247409286E-2</v>
      </c>
      <c r="Q1335">
        <f t="shared" si="668"/>
        <v>2.7289833088652831E-2</v>
      </c>
      <c r="T1335">
        <f t="shared" si="669"/>
        <v>0.30046106230606773</v>
      </c>
    </row>
    <row r="1336" spans="1:20" hidden="1" x14ac:dyDescent="0.3">
      <c r="A1336" s="26">
        <v>53007</v>
      </c>
      <c r="B1336">
        <v>237</v>
      </c>
      <c r="C1336" s="26" t="s">
        <v>211</v>
      </c>
      <c r="D1336">
        <v>34</v>
      </c>
      <c r="E1336" t="s">
        <v>212</v>
      </c>
      <c r="F1336">
        <v>3</v>
      </c>
      <c r="G1336">
        <v>9.5</v>
      </c>
      <c r="H1336">
        <f t="shared" si="631"/>
        <v>9.5000000000000001E-2</v>
      </c>
      <c r="I1336">
        <v>5</v>
      </c>
      <c r="J1336">
        <v>2</v>
      </c>
      <c r="K1336">
        <f t="shared" si="632"/>
        <v>7.088235E-3</v>
      </c>
      <c r="L1336">
        <f t="shared" si="666"/>
        <v>2.0964755268813046E-2</v>
      </c>
      <c r="O1336">
        <f t="shared" si="667"/>
        <v>7.3900762322565983E-3</v>
      </c>
      <c r="Q1336">
        <f t="shared" si="668"/>
        <v>3.8428396407734311E-3</v>
      </c>
      <c r="T1336">
        <f t="shared" si="669"/>
        <v>4.2309664444915483E-2</v>
      </c>
    </row>
    <row r="1337" spans="1:20" hidden="1" x14ac:dyDescent="0.3">
      <c r="A1337" s="26">
        <v>53007</v>
      </c>
      <c r="B1337">
        <v>237</v>
      </c>
      <c r="C1337" s="26" t="s">
        <v>211</v>
      </c>
      <c r="D1337">
        <v>35</v>
      </c>
      <c r="E1337" t="s">
        <v>213</v>
      </c>
      <c r="F1337">
        <v>7</v>
      </c>
      <c r="G1337">
        <v>14.2</v>
      </c>
      <c r="H1337">
        <f t="shared" si="631"/>
        <v>0.14199999999999999</v>
      </c>
      <c r="I1337">
        <v>4</v>
      </c>
      <c r="J1337">
        <v>0</v>
      </c>
      <c r="K1337">
        <f t="shared" si="632"/>
        <v>1.5836805599999997E-2</v>
      </c>
      <c r="L1337">
        <f>0.000084*(G1337^1.894314*I1337^0.808223+0.000031*G1337^2)</f>
        <v>3.9235552560654509E-2</v>
      </c>
      <c r="O1337">
        <f>L1337*0.66*1.07</f>
        <v>2.7708147218334214E-2</v>
      </c>
      <c r="Q1337">
        <f>O1337*0.531</f>
        <v>1.4713026172935469E-2</v>
      </c>
      <c r="T1337">
        <f>(L1337*0.66*1.07)*(1+0.2)*0.531*3.67</f>
        <v>6.4796167265607787E-2</v>
      </c>
    </row>
    <row r="1338" spans="1:20" hidden="1" x14ac:dyDescent="0.3">
      <c r="A1338" s="26">
        <v>53007</v>
      </c>
      <c r="B1338">
        <v>237</v>
      </c>
      <c r="C1338" s="26" t="s">
        <v>211</v>
      </c>
      <c r="D1338">
        <v>36</v>
      </c>
      <c r="E1338" t="s">
        <v>228</v>
      </c>
      <c r="F1338">
        <v>3</v>
      </c>
      <c r="G1338">
        <v>15.2</v>
      </c>
      <c r="H1338">
        <f t="shared" si="631"/>
        <v>0.152</v>
      </c>
      <c r="I1338">
        <v>5</v>
      </c>
      <c r="J1338">
        <v>1.8</v>
      </c>
      <c r="K1338">
        <f t="shared" si="632"/>
        <v>1.81458816E-2</v>
      </c>
      <c r="L1338">
        <f>0.000084*(G1338^1.894314*I1338^0.808223+0.000031*G1338^2)</f>
        <v>5.3455286587417161E-2</v>
      </c>
      <c r="O1338">
        <f>L1338*0.61*1.07</f>
        <v>3.4890265555607182E-2</v>
      </c>
      <c r="Q1338">
        <f>O1338*0.531</f>
        <v>1.8526731010027414E-2</v>
      </c>
      <c r="T1338">
        <f>(L1338*0.61*1.07)*(1+0.2)*0.531*3.67</f>
        <v>8.1591723368160729E-2</v>
      </c>
    </row>
    <row r="1339" spans="1:20" hidden="1" x14ac:dyDescent="0.3">
      <c r="A1339" s="26">
        <v>53007</v>
      </c>
      <c r="B1339">
        <v>237</v>
      </c>
      <c r="C1339" s="26" t="s">
        <v>211</v>
      </c>
      <c r="D1339">
        <v>37</v>
      </c>
      <c r="E1339" t="s">
        <v>212</v>
      </c>
      <c r="F1339">
        <v>3</v>
      </c>
      <c r="G1339">
        <v>23.2</v>
      </c>
      <c r="H1339">
        <f t="shared" si="631"/>
        <v>0.23199999999999998</v>
      </c>
      <c r="I1339">
        <v>12</v>
      </c>
      <c r="J1339">
        <v>7</v>
      </c>
      <c r="K1339">
        <f t="shared" si="632"/>
        <v>4.2273369599999992E-2</v>
      </c>
      <c r="L1339">
        <f>0.000062*(G1339^1.947206*I1339^0.894551+0.000039*G1339^2)</f>
        <v>0.26101346673834203</v>
      </c>
      <c r="O1339">
        <f>L1339*0.47*0.75</f>
        <v>9.2007247025265554E-2</v>
      </c>
      <c r="Q1339">
        <f>O1339*0.52</f>
        <v>4.7843768453138091E-2</v>
      </c>
      <c r="T1339">
        <f>(L1339*0.47*0.75)*(1+2)*0.52*3.67</f>
        <v>0.52675989066905038</v>
      </c>
    </row>
    <row r="1340" spans="1:20" hidden="1" x14ac:dyDescent="0.3">
      <c r="A1340" s="26">
        <v>53007</v>
      </c>
      <c r="B1340">
        <v>237</v>
      </c>
      <c r="C1340" s="26" t="s">
        <v>211</v>
      </c>
      <c r="D1340">
        <v>38</v>
      </c>
      <c r="E1340" t="s">
        <v>228</v>
      </c>
      <c r="F1340">
        <v>7</v>
      </c>
      <c r="G1340">
        <v>19.3</v>
      </c>
      <c r="H1340">
        <f t="shared" si="631"/>
        <v>0.193</v>
      </c>
      <c r="I1340">
        <v>4</v>
      </c>
      <c r="J1340">
        <v>0</v>
      </c>
      <c r="K1340">
        <f t="shared" si="632"/>
        <v>2.9255364600000004E-2</v>
      </c>
      <c r="L1340">
        <f t="shared" ref="L1340:L1341" si="670">0.000084*(G1340^1.894314*I1340^0.808223+0.000031*G1340^2)</f>
        <v>7.0167051968575631E-2</v>
      </c>
      <c r="O1340">
        <f>L1340*0.61*1.07</f>
        <v>4.5798034819889318E-2</v>
      </c>
      <c r="Q1340">
        <f t="shared" ref="Q1340:Q1341" si="671">O1340*0.531</f>
        <v>2.4318756489361229E-2</v>
      </c>
      <c r="T1340">
        <f>(L1340*0.61*1.07)*(1+0.2)*0.531*3.67</f>
        <v>0.10709980357914685</v>
      </c>
    </row>
    <row r="1341" spans="1:20" hidden="1" x14ac:dyDescent="0.3">
      <c r="A1341" s="26">
        <v>53007</v>
      </c>
      <c r="B1341">
        <v>237</v>
      </c>
      <c r="C1341" s="26" t="s">
        <v>211</v>
      </c>
      <c r="D1341">
        <v>39</v>
      </c>
      <c r="E1341" t="s">
        <v>228</v>
      </c>
      <c r="F1341">
        <v>7</v>
      </c>
      <c r="G1341">
        <v>16.2</v>
      </c>
      <c r="H1341">
        <f t="shared" si="631"/>
        <v>0.16200000000000001</v>
      </c>
      <c r="I1341">
        <v>7</v>
      </c>
      <c r="J1341">
        <v>0</v>
      </c>
      <c r="K1341">
        <f t="shared" si="632"/>
        <v>2.0612037600000001E-2</v>
      </c>
      <c r="L1341">
        <f t="shared" si="670"/>
        <v>7.9161120663426038E-2</v>
      </c>
      <c r="O1341">
        <f>L1341*0.61*1.07</f>
        <v>5.1668463457018178E-2</v>
      </c>
      <c r="Q1341">
        <f t="shared" si="671"/>
        <v>2.7435954095676653E-2</v>
      </c>
      <c r="T1341">
        <f>(L1341*0.61*1.07)*(1+0.2)*0.531*3.67</f>
        <v>0.12082794183735998</v>
      </c>
    </row>
    <row r="1342" spans="1:20" hidden="1" x14ac:dyDescent="0.3">
      <c r="A1342" s="26">
        <v>53007</v>
      </c>
      <c r="B1342">
        <v>237</v>
      </c>
      <c r="C1342" s="26" t="s">
        <v>211</v>
      </c>
      <c r="D1342">
        <v>40</v>
      </c>
      <c r="E1342" t="s">
        <v>212</v>
      </c>
      <c r="F1342">
        <v>1</v>
      </c>
      <c r="G1342">
        <v>43.6</v>
      </c>
      <c r="H1342">
        <f t="shared" si="631"/>
        <v>0.436</v>
      </c>
      <c r="I1342">
        <v>20.100000000000001</v>
      </c>
      <c r="J1342">
        <v>12.2</v>
      </c>
      <c r="K1342">
        <f t="shared" si="632"/>
        <v>0.14930139839999998</v>
      </c>
      <c r="L1342">
        <f>0.000062*(G1342^1.947206*I1342^0.894551+0.000039*G1342^2)</f>
        <v>1.4144459810279528</v>
      </c>
      <c r="O1342">
        <f>L1342*0.47*0.75</f>
        <v>0.4985922083123534</v>
      </c>
      <c r="Q1342">
        <f>O1342*0.52</f>
        <v>0.25926794832242378</v>
      </c>
      <c r="T1342">
        <f>(L1342*0.47*0.75)*(1+2)*0.52*3.67</f>
        <v>2.8545401110298854</v>
      </c>
    </row>
    <row r="1343" spans="1:20" hidden="1" x14ac:dyDescent="0.3">
      <c r="A1343" s="26">
        <v>53007</v>
      </c>
      <c r="B1343">
        <v>237</v>
      </c>
      <c r="C1343" s="26" t="s">
        <v>211</v>
      </c>
      <c r="D1343">
        <v>41</v>
      </c>
      <c r="E1343" t="s">
        <v>228</v>
      </c>
      <c r="F1343">
        <v>3</v>
      </c>
      <c r="G1343">
        <v>12.2</v>
      </c>
      <c r="H1343">
        <f t="shared" si="631"/>
        <v>0.122</v>
      </c>
      <c r="I1343">
        <v>4</v>
      </c>
      <c r="J1343">
        <v>1.5</v>
      </c>
      <c r="K1343">
        <f t="shared" si="632"/>
        <v>1.1689893599999999E-2</v>
      </c>
      <c r="L1343">
        <f>0.000084*(G1343^1.894314*I1343^0.808223+0.000031*G1343^2)</f>
        <v>2.9430007597136432E-2</v>
      </c>
      <c r="O1343">
        <f>L1343*0.61*1.07</f>
        <v>1.9208965958650948E-2</v>
      </c>
      <c r="Q1343">
        <f>O1343*0.531</f>
        <v>1.0199960924043653E-2</v>
      </c>
      <c r="T1343">
        <f>(L1343*0.61*1.07)*(1+0.2)*0.531*3.67</f>
        <v>4.4920627909488253E-2</v>
      </c>
    </row>
    <row r="1344" spans="1:20" hidden="1" x14ac:dyDescent="0.3">
      <c r="A1344" s="26">
        <v>53007</v>
      </c>
      <c r="B1344">
        <v>237</v>
      </c>
      <c r="C1344" s="26" t="s">
        <v>211</v>
      </c>
      <c r="D1344">
        <v>42</v>
      </c>
      <c r="E1344" t="s">
        <v>212</v>
      </c>
      <c r="F1344">
        <v>1</v>
      </c>
      <c r="G1344">
        <v>44.5</v>
      </c>
      <c r="H1344">
        <f t="shared" si="631"/>
        <v>0.44500000000000001</v>
      </c>
      <c r="I1344">
        <v>19</v>
      </c>
      <c r="J1344">
        <v>10</v>
      </c>
      <c r="K1344">
        <f t="shared" si="632"/>
        <v>0.155528835</v>
      </c>
      <c r="L1344">
        <f t="shared" ref="L1344:L1345" si="672">0.000062*(G1344^1.947206*I1344^0.894551+0.000039*G1344^2)</f>
        <v>1.3995872946316237</v>
      </c>
      <c r="O1344">
        <f>L1344*0.47*0.75</f>
        <v>0.49335452135764735</v>
      </c>
      <c r="Q1344">
        <f t="shared" ref="Q1344:Q1345" si="673">O1344*0.52</f>
        <v>0.25654435110597662</v>
      </c>
      <c r="T1344">
        <f>(L1344*0.47*0.75)*(1+2)*0.52*3.67</f>
        <v>2.8245533056768024</v>
      </c>
    </row>
    <row r="1345" spans="1:20" hidden="1" x14ac:dyDescent="0.3">
      <c r="A1345" s="26">
        <v>53007</v>
      </c>
      <c r="B1345">
        <v>237</v>
      </c>
      <c r="C1345" s="26" t="s">
        <v>211</v>
      </c>
      <c r="D1345">
        <v>43</v>
      </c>
      <c r="E1345" t="s">
        <v>212</v>
      </c>
      <c r="F1345">
        <v>2</v>
      </c>
      <c r="G1345">
        <v>30.5</v>
      </c>
      <c r="H1345">
        <f t="shared" si="631"/>
        <v>0.30499999999999999</v>
      </c>
      <c r="I1345">
        <v>16</v>
      </c>
      <c r="J1345">
        <v>9.1999999999999993</v>
      </c>
      <c r="K1345">
        <f t="shared" si="632"/>
        <v>7.3061834999999992E-2</v>
      </c>
      <c r="L1345">
        <f t="shared" si="672"/>
        <v>0.57514543298391252</v>
      </c>
      <c r="O1345">
        <f>L1345*0.47*0.75</f>
        <v>0.20273876512682915</v>
      </c>
      <c r="Q1345">
        <f t="shared" si="673"/>
        <v>0.10542415786595116</v>
      </c>
      <c r="T1345">
        <f>(L1345*0.47*0.75)*(1+2)*0.52*3.67</f>
        <v>1.1607199781041222</v>
      </c>
    </row>
    <row r="1346" spans="1:20" hidden="1" x14ac:dyDescent="0.3">
      <c r="A1346" s="26">
        <v>53007</v>
      </c>
      <c r="B1346">
        <v>237</v>
      </c>
      <c r="C1346" s="26" t="s">
        <v>211</v>
      </c>
      <c r="D1346">
        <v>44</v>
      </c>
      <c r="E1346" t="s">
        <v>213</v>
      </c>
      <c r="F1346">
        <v>3</v>
      </c>
      <c r="G1346">
        <v>15.2</v>
      </c>
      <c r="H1346">
        <f t="shared" ref="H1346:H1409" si="674">G1346/100</f>
        <v>0.152</v>
      </c>
      <c r="I1346">
        <v>5</v>
      </c>
      <c r="J1346">
        <v>1.7</v>
      </c>
      <c r="K1346">
        <f t="shared" ref="K1346:K1409" si="675">0.7854*H1346^2</f>
        <v>1.81458816E-2</v>
      </c>
      <c r="L1346">
        <f t="shared" ref="L1346:L1347" si="676">0.000084*(G1346^1.894314*I1346^0.808223+0.000031*G1346^2)</f>
        <v>5.3455286587417161E-2</v>
      </c>
      <c r="O1346">
        <f>L1346*0.66*1.07</f>
        <v>3.7750123388034004E-2</v>
      </c>
      <c r="Q1346">
        <f t="shared" ref="Q1346:Q1347" si="677">O1346*0.531</f>
        <v>2.0045315519046057E-2</v>
      </c>
      <c r="T1346">
        <f>(L1346*0.66*1.07)*(1+0.2)*0.531*3.67</f>
        <v>8.827956954587883E-2</v>
      </c>
    </row>
    <row r="1347" spans="1:20" hidden="1" x14ac:dyDescent="0.3">
      <c r="A1347" s="26">
        <v>53007</v>
      </c>
      <c r="B1347">
        <v>237</v>
      </c>
      <c r="C1347" s="26" t="s">
        <v>211</v>
      </c>
      <c r="D1347">
        <v>45</v>
      </c>
      <c r="E1347" t="s">
        <v>213</v>
      </c>
      <c r="F1347">
        <v>3</v>
      </c>
      <c r="G1347">
        <v>11.1</v>
      </c>
      <c r="H1347">
        <f t="shared" si="674"/>
        <v>0.111</v>
      </c>
      <c r="I1347">
        <v>3</v>
      </c>
      <c r="J1347">
        <v>1</v>
      </c>
      <c r="K1347">
        <f t="shared" si="675"/>
        <v>9.6769134000000007E-3</v>
      </c>
      <c r="L1347">
        <f t="shared" si="676"/>
        <v>1.9501892407058848E-2</v>
      </c>
      <c r="O1347">
        <f>L1347*0.66*1.07</f>
        <v>1.377223641786496E-2</v>
      </c>
      <c r="Q1347">
        <f t="shared" si="677"/>
        <v>7.3130575378862941E-3</v>
      </c>
      <c r="T1347">
        <f>(L1347*0.66*1.07)*(1+0.2)*0.531*3.67</f>
        <v>3.2206705396851235E-2</v>
      </c>
    </row>
    <row r="1348" spans="1:20" hidden="1" x14ac:dyDescent="0.3">
      <c r="A1348" s="26">
        <v>53007</v>
      </c>
      <c r="B1348">
        <v>237</v>
      </c>
      <c r="C1348" s="26" t="s">
        <v>211</v>
      </c>
      <c r="D1348">
        <v>46</v>
      </c>
      <c r="E1348" t="s">
        <v>216</v>
      </c>
      <c r="F1348">
        <v>3</v>
      </c>
      <c r="G1348">
        <v>16.2</v>
      </c>
      <c r="H1348">
        <f t="shared" si="674"/>
        <v>0.16200000000000001</v>
      </c>
      <c r="I1348">
        <v>7.5</v>
      </c>
      <c r="J1348">
        <v>2</v>
      </c>
      <c r="K1348">
        <f t="shared" si="675"/>
        <v>2.0612037600000001E-2</v>
      </c>
      <c r="L1348">
        <f>0.000086*(G1348^1.882935*I1348^0.813269+0.000016*G1348^2)</f>
        <v>8.3868461004774811E-2</v>
      </c>
      <c r="O1348">
        <f>L1348*0.45*0.75</f>
        <v>2.83056055891115E-2</v>
      </c>
      <c r="Q1348">
        <f>O1348*0.52</f>
        <v>1.471891490633798E-2</v>
      </c>
      <c r="T1348">
        <f>(L1348*0.45*0.75)*(1+0.2)*0.52*3.67</f>
        <v>6.4822101247512462E-2</v>
      </c>
    </row>
    <row r="1349" spans="1:20" hidden="1" x14ac:dyDescent="0.3">
      <c r="A1349" s="26">
        <v>53007</v>
      </c>
      <c r="B1349">
        <v>237</v>
      </c>
      <c r="C1349" s="26" t="s">
        <v>211</v>
      </c>
      <c r="D1349">
        <v>47</v>
      </c>
      <c r="E1349" t="s">
        <v>228</v>
      </c>
      <c r="F1349">
        <v>7</v>
      </c>
      <c r="G1349">
        <v>16.3</v>
      </c>
      <c r="H1349">
        <f t="shared" si="674"/>
        <v>0.16300000000000001</v>
      </c>
      <c r="I1349">
        <v>6</v>
      </c>
      <c r="J1349">
        <v>0</v>
      </c>
      <c r="K1349">
        <f t="shared" si="675"/>
        <v>2.08672926E-2</v>
      </c>
      <c r="L1349">
        <f>0.000084*(G1349^1.894314*I1349^0.808223+0.000031*G1349^2)</f>
        <v>7.0707783457586659E-2</v>
      </c>
      <c r="O1349">
        <f>L1349*0.61*1.07</f>
        <v>4.6150970262766815E-2</v>
      </c>
      <c r="Q1349">
        <f>O1349*0.531</f>
        <v>2.4506165209529179E-2</v>
      </c>
      <c r="T1349">
        <f>(L1349*0.61*1.07)*(1+0.2)*0.531*3.67</f>
        <v>0.10792515158276651</v>
      </c>
    </row>
    <row r="1350" spans="1:20" hidden="1" x14ac:dyDescent="0.3">
      <c r="A1350" s="26">
        <v>53007</v>
      </c>
      <c r="B1350">
        <v>237</v>
      </c>
      <c r="C1350" s="26" t="s">
        <v>211</v>
      </c>
      <c r="D1350">
        <v>48</v>
      </c>
      <c r="E1350" t="s">
        <v>218</v>
      </c>
      <c r="F1350">
        <v>3</v>
      </c>
      <c r="G1350">
        <v>11.4</v>
      </c>
      <c r="H1350">
        <f t="shared" si="674"/>
        <v>0.114</v>
      </c>
      <c r="I1350">
        <v>5</v>
      </c>
      <c r="J1350">
        <v>4</v>
      </c>
      <c r="K1350">
        <f t="shared" si="675"/>
        <v>1.02070584E-2</v>
      </c>
      <c r="L1350">
        <f>0.000057*(G1350^1.897696*I1350^1.002687+0.000031*G1350^2)</f>
        <v>2.9000837516452955E-2</v>
      </c>
      <c r="O1350">
        <f>L1350*0.43*0.75</f>
        <v>9.3527700990560791E-3</v>
      </c>
      <c r="Q1350">
        <f>O1350*0.52</f>
        <v>4.8634404515091609E-3</v>
      </c>
      <c r="T1350">
        <f>(L1350*0.43*0.75)*(1+0.2)*0.52*3.67</f>
        <v>2.1418591748446344E-2</v>
      </c>
    </row>
    <row r="1351" spans="1:20" hidden="1" x14ac:dyDescent="0.3">
      <c r="A1351" s="26">
        <v>53007</v>
      </c>
      <c r="B1351">
        <v>238</v>
      </c>
      <c r="C1351" s="26" t="s">
        <v>211</v>
      </c>
      <c r="D1351">
        <v>1</v>
      </c>
      <c r="E1351" t="s">
        <v>213</v>
      </c>
      <c r="F1351">
        <v>3</v>
      </c>
      <c r="G1351">
        <v>16.3</v>
      </c>
      <c r="H1351">
        <f t="shared" si="674"/>
        <v>0.16300000000000001</v>
      </c>
      <c r="I1351">
        <v>6</v>
      </c>
      <c r="J1351">
        <v>1.3</v>
      </c>
      <c r="K1351">
        <f t="shared" si="675"/>
        <v>2.08672926E-2</v>
      </c>
      <c r="L1351">
        <f t="shared" ref="L1351:L1358" si="678">0.000084*(G1351^1.894314*I1351^0.808223+0.000031*G1351^2)</f>
        <v>7.0707783457586659E-2</v>
      </c>
      <c r="O1351">
        <f t="shared" ref="O1351:O1358" si="679">L1351*0.66*1.07</f>
        <v>4.9933836677747701E-2</v>
      </c>
      <c r="Q1351">
        <f t="shared" ref="Q1351:Q1358" si="680">O1351*0.531</f>
        <v>2.6514867275884032E-2</v>
      </c>
      <c r="T1351">
        <f t="shared" ref="T1351:T1358" si="681">(L1351*0.66*1.07)*(1+0.2)*0.531*3.67</f>
        <v>0.11677147548299327</v>
      </c>
    </row>
    <row r="1352" spans="1:20" hidden="1" x14ac:dyDescent="0.3">
      <c r="A1352" s="26">
        <v>53007</v>
      </c>
      <c r="B1352">
        <v>238</v>
      </c>
      <c r="C1352" s="26" t="s">
        <v>211</v>
      </c>
      <c r="D1352">
        <v>2</v>
      </c>
      <c r="E1352" t="s">
        <v>213</v>
      </c>
      <c r="F1352">
        <v>3</v>
      </c>
      <c r="G1352">
        <v>11.3</v>
      </c>
      <c r="H1352">
        <f t="shared" si="674"/>
        <v>0.113</v>
      </c>
      <c r="I1352">
        <v>2.5</v>
      </c>
      <c r="J1352">
        <v>1.6</v>
      </c>
      <c r="K1352">
        <f t="shared" si="675"/>
        <v>1.0028772600000001E-2</v>
      </c>
      <c r="L1352">
        <f t="shared" si="678"/>
        <v>1.7408970414181251E-2</v>
      </c>
      <c r="O1352">
        <f t="shared" si="679"/>
        <v>1.2294214906494801E-2</v>
      </c>
      <c r="Q1352">
        <f t="shared" si="680"/>
        <v>6.5282281153487397E-3</v>
      </c>
      <c r="T1352">
        <f t="shared" si="681"/>
        <v>2.8750316619995848E-2</v>
      </c>
    </row>
    <row r="1353" spans="1:20" hidden="1" x14ac:dyDescent="0.3">
      <c r="A1353" s="26">
        <v>53007</v>
      </c>
      <c r="B1353">
        <v>238</v>
      </c>
      <c r="C1353" s="26" t="s">
        <v>211</v>
      </c>
      <c r="D1353">
        <v>3</v>
      </c>
      <c r="E1353" t="s">
        <v>213</v>
      </c>
      <c r="F1353">
        <v>3</v>
      </c>
      <c r="G1353">
        <v>11.4</v>
      </c>
      <c r="H1353">
        <f t="shared" si="674"/>
        <v>0.114</v>
      </c>
      <c r="I1353">
        <v>4.5</v>
      </c>
      <c r="J1353">
        <v>1</v>
      </c>
      <c r="K1353">
        <f t="shared" si="675"/>
        <v>1.02070584E-2</v>
      </c>
      <c r="L1353">
        <f t="shared" si="678"/>
        <v>2.8466592413099127E-2</v>
      </c>
      <c r="O1353">
        <f t="shared" si="679"/>
        <v>2.0103107562130608E-2</v>
      </c>
      <c r="Q1353">
        <f t="shared" si="680"/>
        <v>1.0674750115491353E-2</v>
      </c>
      <c r="T1353">
        <f t="shared" si="681"/>
        <v>4.7011599508623922E-2</v>
      </c>
    </row>
    <row r="1354" spans="1:20" hidden="1" x14ac:dyDescent="0.3">
      <c r="A1354" s="26">
        <v>53007</v>
      </c>
      <c r="B1354">
        <v>238</v>
      </c>
      <c r="C1354" s="26" t="s">
        <v>211</v>
      </c>
      <c r="D1354">
        <v>4</v>
      </c>
      <c r="E1354" t="s">
        <v>213</v>
      </c>
      <c r="F1354">
        <v>3</v>
      </c>
      <c r="G1354">
        <v>11.3</v>
      </c>
      <c r="H1354">
        <f t="shared" si="674"/>
        <v>0.113</v>
      </c>
      <c r="I1354">
        <v>5</v>
      </c>
      <c r="J1354">
        <v>1.2</v>
      </c>
      <c r="K1354">
        <f t="shared" si="675"/>
        <v>1.0028772600000001E-2</v>
      </c>
      <c r="L1354">
        <f t="shared" si="678"/>
        <v>3.0483785398837358E-2</v>
      </c>
      <c r="O1354">
        <f t="shared" si="679"/>
        <v>2.1527649248658944E-2</v>
      </c>
      <c r="Q1354">
        <f t="shared" si="680"/>
        <v>1.1431181751037899E-2</v>
      </c>
      <c r="T1354">
        <f t="shared" si="681"/>
        <v>5.0342924431570908E-2</v>
      </c>
    </row>
    <row r="1355" spans="1:20" hidden="1" x14ac:dyDescent="0.3">
      <c r="A1355" s="26">
        <v>53007</v>
      </c>
      <c r="B1355">
        <v>238</v>
      </c>
      <c r="C1355" s="26" t="s">
        <v>211</v>
      </c>
      <c r="D1355">
        <v>5</v>
      </c>
      <c r="E1355" t="s">
        <v>213</v>
      </c>
      <c r="F1355">
        <v>3</v>
      </c>
      <c r="G1355">
        <v>9.5</v>
      </c>
      <c r="H1355">
        <f t="shared" si="674"/>
        <v>9.5000000000000001E-2</v>
      </c>
      <c r="I1355">
        <v>4</v>
      </c>
      <c r="J1355">
        <v>1.2</v>
      </c>
      <c r="K1355">
        <f t="shared" si="675"/>
        <v>7.088235E-3</v>
      </c>
      <c r="L1355">
        <f t="shared" si="678"/>
        <v>1.8323106350570641E-2</v>
      </c>
      <c r="O1355">
        <f t="shared" si="679"/>
        <v>1.2939777704772988E-2</v>
      </c>
      <c r="Q1355">
        <f t="shared" si="680"/>
        <v>6.8710219612344572E-3</v>
      </c>
      <c r="T1355">
        <f t="shared" si="681"/>
        <v>3.0259980717276546E-2</v>
      </c>
    </row>
    <row r="1356" spans="1:20" hidden="1" x14ac:dyDescent="0.3">
      <c r="A1356" s="26">
        <v>53007</v>
      </c>
      <c r="B1356">
        <v>238</v>
      </c>
      <c r="C1356" s="26" t="s">
        <v>211</v>
      </c>
      <c r="D1356">
        <v>6</v>
      </c>
      <c r="E1356" t="s">
        <v>213</v>
      </c>
      <c r="F1356">
        <v>3</v>
      </c>
      <c r="G1356">
        <v>11.3</v>
      </c>
      <c r="H1356">
        <f t="shared" si="674"/>
        <v>0.113</v>
      </c>
      <c r="I1356">
        <v>5</v>
      </c>
      <c r="J1356">
        <v>1.3</v>
      </c>
      <c r="K1356">
        <f t="shared" si="675"/>
        <v>1.0028772600000001E-2</v>
      </c>
      <c r="L1356">
        <f t="shared" si="678"/>
        <v>3.0483785398837358E-2</v>
      </c>
      <c r="O1356">
        <f t="shared" si="679"/>
        <v>2.1527649248658944E-2</v>
      </c>
      <c r="Q1356">
        <f t="shared" si="680"/>
        <v>1.1431181751037899E-2</v>
      </c>
      <c r="T1356">
        <f t="shared" si="681"/>
        <v>5.0342924431570908E-2</v>
      </c>
    </row>
    <row r="1357" spans="1:20" hidden="1" x14ac:dyDescent="0.3">
      <c r="A1357" s="26">
        <v>53007</v>
      </c>
      <c r="B1357">
        <v>238</v>
      </c>
      <c r="C1357" s="26" t="s">
        <v>211</v>
      </c>
      <c r="D1357">
        <v>7</v>
      </c>
      <c r="E1357" t="s">
        <v>213</v>
      </c>
      <c r="F1357">
        <v>3</v>
      </c>
      <c r="G1357">
        <v>10.5</v>
      </c>
      <c r="H1357">
        <f t="shared" si="674"/>
        <v>0.105</v>
      </c>
      <c r="I1357">
        <v>5</v>
      </c>
      <c r="J1357">
        <v>1.5</v>
      </c>
      <c r="K1357">
        <f t="shared" si="675"/>
        <v>8.659034999999999E-3</v>
      </c>
      <c r="L1357">
        <f t="shared" si="678"/>
        <v>2.6525330649349161E-2</v>
      </c>
      <c r="O1357">
        <f t="shared" si="679"/>
        <v>1.8732188504570382E-2</v>
      </c>
      <c r="Q1357">
        <f t="shared" si="680"/>
        <v>9.9467920959268735E-3</v>
      </c>
      <c r="T1357">
        <f t="shared" si="681"/>
        <v>4.3805672390461944E-2</v>
      </c>
    </row>
    <row r="1358" spans="1:20" hidden="1" x14ac:dyDescent="0.3">
      <c r="A1358" s="26">
        <v>53007</v>
      </c>
      <c r="B1358">
        <v>238</v>
      </c>
      <c r="C1358" s="26" t="s">
        <v>211</v>
      </c>
      <c r="D1358">
        <v>8</v>
      </c>
      <c r="E1358" t="s">
        <v>213</v>
      </c>
      <c r="F1358">
        <v>3</v>
      </c>
      <c r="G1358">
        <v>10.199999999999999</v>
      </c>
      <c r="H1358">
        <f t="shared" si="674"/>
        <v>0.10199999999999999</v>
      </c>
      <c r="I1358">
        <v>5</v>
      </c>
      <c r="J1358">
        <v>1.6</v>
      </c>
      <c r="K1358">
        <f t="shared" si="675"/>
        <v>8.1713015999999982E-3</v>
      </c>
      <c r="L1358">
        <f t="shared" si="678"/>
        <v>2.5108052714534899E-2</v>
      </c>
      <c r="O1358">
        <f t="shared" si="679"/>
        <v>1.7731306827004547E-2</v>
      </c>
      <c r="Q1358">
        <f t="shared" si="680"/>
        <v>9.4153239251394145E-3</v>
      </c>
      <c r="T1358">
        <f t="shared" si="681"/>
        <v>4.146508656631398E-2</v>
      </c>
    </row>
    <row r="1359" spans="1:20" hidden="1" x14ac:dyDescent="0.3">
      <c r="A1359" s="26">
        <v>53007</v>
      </c>
      <c r="B1359">
        <v>238</v>
      </c>
      <c r="C1359" s="26" t="s">
        <v>211</v>
      </c>
      <c r="D1359">
        <v>9</v>
      </c>
      <c r="E1359" t="s">
        <v>228</v>
      </c>
      <c r="F1359">
        <v>3</v>
      </c>
      <c r="G1359">
        <v>16.3</v>
      </c>
      <c r="H1359">
        <f t="shared" si="674"/>
        <v>0.16300000000000001</v>
      </c>
      <c r="I1359">
        <v>5</v>
      </c>
      <c r="J1359">
        <v>1.3</v>
      </c>
      <c r="K1359">
        <f t="shared" si="675"/>
        <v>2.08672926E-2</v>
      </c>
      <c r="L1359">
        <f>0.000084*(G1359^1.894314*I1359^0.808223+0.000031*G1359^2)</f>
        <v>6.1019942445148363E-2</v>
      </c>
      <c r="O1359">
        <f>L1359*0.61*1.07</f>
        <v>3.9827716433948342E-2</v>
      </c>
      <c r="Q1359">
        <f>O1359*0.531</f>
        <v>2.114851742642657E-2</v>
      </c>
      <c r="T1359">
        <f>(L1359*0.61*1.07)*(1+0.2)*0.531*3.67</f>
        <v>9.3138070745982612E-2</v>
      </c>
    </row>
    <row r="1360" spans="1:20" hidden="1" x14ac:dyDescent="0.3">
      <c r="A1360" s="26">
        <v>53007</v>
      </c>
      <c r="B1360">
        <v>238</v>
      </c>
      <c r="C1360" s="26" t="s">
        <v>211</v>
      </c>
      <c r="D1360">
        <v>10</v>
      </c>
      <c r="E1360" t="s">
        <v>217</v>
      </c>
      <c r="F1360">
        <v>3</v>
      </c>
      <c r="G1360">
        <v>11.5</v>
      </c>
      <c r="H1360">
        <f t="shared" si="674"/>
        <v>0.115</v>
      </c>
      <c r="I1360">
        <v>5</v>
      </c>
      <c r="J1360">
        <v>1.4</v>
      </c>
      <c r="K1360">
        <f t="shared" si="675"/>
        <v>1.0386915E-2</v>
      </c>
      <c r="L1360">
        <f t="shared" ref="L1360:L1362" si="682">0.000059*(G1360^1.965295*I1360^0.892133+0.000019*G1360^2)</f>
        <v>3.0130928683315975E-2</v>
      </c>
      <c r="O1360">
        <f>L1360*0.47*0.75</f>
        <v>1.0621152360868882E-2</v>
      </c>
      <c r="Q1360">
        <f t="shared" ref="Q1360:Q1362" si="683">O1360*0.52</f>
        <v>5.5229992276518191E-3</v>
      </c>
      <c r="T1360">
        <f>(L1360*0.47*0.75)*(1+0.2)*0.52*3.67</f>
        <v>2.4323288598578609E-2</v>
      </c>
    </row>
    <row r="1361" spans="1:24" hidden="1" x14ac:dyDescent="0.3">
      <c r="A1361" s="26">
        <v>53007</v>
      </c>
      <c r="B1361">
        <v>238</v>
      </c>
      <c r="C1361" s="26" t="s">
        <v>211</v>
      </c>
      <c r="D1361">
        <v>11</v>
      </c>
      <c r="E1361" t="s">
        <v>217</v>
      </c>
      <c r="F1361">
        <v>3</v>
      </c>
      <c r="G1361">
        <v>10.199999999999999</v>
      </c>
      <c r="H1361">
        <f t="shared" si="674"/>
        <v>0.10199999999999999</v>
      </c>
      <c r="I1361">
        <v>5</v>
      </c>
      <c r="J1361">
        <v>1</v>
      </c>
      <c r="K1361">
        <f t="shared" si="675"/>
        <v>8.1713015999999982E-3</v>
      </c>
      <c r="L1361">
        <f t="shared" si="682"/>
        <v>2.3802645087773976E-2</v>
      </c>
      <c r="O1361">
        <f>L1361*0.47*0.75</f>
        <v>8.3904323934403252E-3</v>
      </c>
      <c r="Q1361">
        <f t="shared" si="683"/>
        <v>4.3630248445889691E-3</v>
      </c>
      <c r="T1361">
        <f>(L1361*0.47*0.75)*(1+0.2)*0.52*3.67</f>
        <v>1.9214761415569822E-2</v>
      </c>
    </row>
    <row r="1362" spans="1:24" hidden="1" x14ac:dyDescent="0.3">
      <c r="A1362" s="26">
        <v>53007</v>
      </c>
      <c r="B1362">
        <v>238</v>
      </c>
      <c r="C1362" s="26" t="s">
        <v>211</v>
      </c>
      <c r="D1362">
        <v>12</v>
      </c>
      <c r="E1362" t="s">
        <v>217</v>
      </c>
      <c r="F1362">
        <v>3</v>
      </c>
      <c r="G1362">
        <v>9.6</v>
      </c>
      <c r="H1362">
        <f t="shared" si="674"/>
        <v>9.6000000000000002E-2</v>
      </c>
      <c r="I1362">
        <v>5</v>
      </c>
      <c r="J1362">
        <v>1</v>
      </c>
      <c r="K1362">
        <f t="shared" si="675"/>
        <v>7.2382464000000004E-3</v>
      </c>
      <c r="L1362">
        <f t="shared" si="682"/>
        <v>2.1129104203866288E-2</v>
      </c>
      <c r="O1362">
        <f>L1362*0.47*0.75</f>
        <v>7.4480092318628659E-3</v>
      </c>
      <c r="Q1362">
        <f t="shared" si="683"/>
        <v>3.8729648005686903E-3</v>
      </c>
      <c r="T1362">
        <f>(L1362*0.47*0.75)*(1+0.2)*0.52*3.67</f>
        <v>1.7056536981704513E-2</v>
      </c>
    </row>
    <row r="1363" spans="1:24" hidden="1" x14ac:dyDescent="0.3">
      <c r="A1363" s="26">
        <v>53007</v>
      </c>
      <c r="B1363">
        <v>238</v>
      </c>
      <c r="C1363" s="26" t="s">
        <v>211</v>
      </c>
      <c r="D1363">
        <v>13</v>
      </c>
      <c r="E1363" t="s">
        <v>213</v>
      </c>
      <c r="F1363">
        <v>3</v>
      </c>
      <c r="G1363">
        <v>11.3</v>
      </c>
      <c r="H1363">
        <f t="shared" si="674"/>
        <v>0.113</v>
      </c>
      <c r="I1363">
        <v>5</v>
      </c>
      <c r="J1363">
        <v>1.4</v>
      </c>
      <c r="K1363">
        <f t="shared" si="675"/>
        <v>1.0028772600000001E-2</v>
      </c>
      <c r="L1363">
        <f t="shared" ref="L1363:L1366" si="684">0.000084*(G1363^1.894314*I1363^0.808223+0.000031*G1363^2)</f>
        <v>3.0483785398837358E-2</v>
      </c>
      <c r="O1363">
        <f>L1363*0.66*1.07</f>
        <v>2.1527649248658944E-2</v>
      </c>
      <c r="Q1363">
        <f t="shared" ref="Q1363:Q1366" si="685">O1363*0.531</f>
        <v>1.1431181751037899E-2</v>
      </c>
      <c r="T1363">
        <f>(L1363*0.66*1.07)*(1+0.2)*0.531*3.67</f>
        <v>5.0342924431570908E-2</v>
      </c>
    </row>
    <row r="1364" spans="1:24" hidden="1" x14ac:dyDescent="0.3">
      <c r="A1364" s="26">
        <v>53007</v>
      </c>
      <c r="B1364">
        <v>238</v>
      </c>
      <c r="C1364" s="26" t="s">
        <v>211</v>
      </c>
      <c r="D1364">
        <v>14</v>
      </c>
      <c r="E1364" t="s">
        <v>213</v>
      </c>
      <c r="F1364">
        <v>7</v>
      </c>
      <c r="G1364">
        <v>14.4</v>
      </c>
      <c r="H1364">
        <f t="shared" si="674"/>
        <v>0.14400000000000002</v>
      </c>
      <c r="I1364">
        <v>4</v>
      </c>
      <c r="J1364">
        <v>0</v>
      </c>
      <c r="K1364">
        <f t="shared" si="675"/>
        <v>1.6286054400000003E-2</v>
      </c>
      <c r="L1364">
        <f t="shared" si="684"/>
        <v>4.0288966309401798E-2</v>
      </c>
      <c r="O1364">
        <f>L1364*0.66*1.07</f>
        <v>2.8452068007699553E-2</v>
      </c>
      <c r="Q1364">
        <f t="shared" si="685"/>
        <v>1.5108048112088464E-2</v>
      </c>
      <c r="T1364">
        <f>(L1364*0.66*1.07)*(1+0.2)*0.531*3.67</f>
        <v>6.6535843885637588E-2</v>
      </c>
    </row>
    <row r="1365" spans="1:24" hidden="1" x14ac:dyDescent="0.3">
      <c r="A1365" s="26">
        <v>53007</v>
      </c>
      <c r="B1365">
        <v>238</v>
      </c>
      <c r="C1365" s="26" t="s">
        <v>211</v>
      </c>
      <c r="D1365">
        <v>15</v>
      </c>
      <c r="E1365" t="s">
        <v>213</v>
      </c>
      <c r="F1365">
        <v>3</v>
      </c>
      <c r="G1365">
        <v>13.5</v>
      </c>
      <c r="H1365">
        <f t="shared" si="674"/>
        <v>0.13500000000000001</v>
      </c>
      <c r="I1365">
        <v>4</v>
      </c>
      <c r="J1365">
        <v>1.5</v>
      </c>
      <c r="K1365">
        <f t="shared" si="675"/>
        <v>1.4313915000000002E-2</v>
      </c>
      <c r="L1365">
        <f t="shared" si="684"/>
        <v>3.565257332850983E-2</v>
      </c>
      <c r="O1365">
        <f>L1365*0.66*1.07</f>
        <v>2.5177847284593644E-2</v>
      </c>
      <c r="Q1365">
        <f t="shared" si="685"/>
        <v>1.3369436908119226E-2</v>
      </c>
      <c r="T1365">
        <f>(L1365*0.66*1.07)*(1+0.2)*0.531*3.67</f>
        <v>5.887900014335707E-2</v>
      </c>
    </row>
    <row r="1366" spans="1:24" hidden="1" x14ac:dyDescent="0.3">
      <c r="A1366" s="26">
        <v>53007</v>
      </c>
      <c r="B1366">
        <v>238</v>
      </c>
      <c r="C1366" s="26" t="s">
        <v>211</v>
      </c>
      <c r="D1366">
        <v>16</v>
      </c>
      <c r="E1366" t="s">
        <v>213</v>
      </c>
      <c r="F1366">
        <v>7</v>
      </c>
      <c r="G1366">
        <v>10.199999999999999</v>
      </c>
      <c r="H1366">
        <f t="shared" si="674"/>
        <v>0.10199999999999999</v>
      </c>
      <c r="I1366">
        <v>4</v>
      </c>
      <c r="J1366">
        <v>0</v>
      </c>
      <c r="K1366">
        <f t="shared" si="675"/>
        <v>8.1713015999999982E-3</v>
      </c>
      <c r="L1366">
        <f t="shared" si="684"/>
        <v>2.0964719519392841E-2</v>
      </c>
      <c r="O1366">
        <f>L1366*0.66*1.07</f>
        <v>1.4805284924595227E-2</v>
      </c>
      <c r="Q1366">
        <f t="shared" si="685"/>
        <v>7.8616062949600652E-3</v>
      </c>
      <c r="T1366">
        <f>(L1366*0.66*1.07)*(1+0.2)*0.531*3.67</f>
        <v>3.4622514123004128E-2</v>
      </c>
    </row>
    <row r="1367" spans="1:24" hidden="1" x14ac:dyDescent="0.3">
      <c r="A1367" s="26">
        <v>53007</v>
      </c>
      <c r="B1367">
        <v>238</v>
      </c>
      <c r="C1367" s="26" t="s">
        <v>211</v>
      </c>
      <c r="D1367">
        <v>17</v>
      </c>
      <c r="E1367" t="s">
        <v>228</v>
      </c>
      <c r="F1367">
        <v>3</v>
      </c>
      <c r="G1367">
        <v>13.4</v>
      </c>
      <c r="H1367">
        <f t="shared" si="674"/>
        <v>0.13400000000000001</v>
      </c>
      <c r="I1367">
        <v>4.5999999999999996</v>
      </c>
      <c r="J1367">
        <v>1.3</v>
      </c>
      <c r="K1367">
        <f t="shared" si="675"/>
        <v>1.4102642400000002E-2</v>
      </c>
      <c r="L1367">
        <f>0.000084*(G1367^1.894314*I1367^0.808223+0.000031*G1367^2)</f>
        <v>3.935781387124266E-2</v>
      </c>
      <c r="O1367">
        <f>L1367*0.61*1.07</f>
        <v>2.5688845113760083E-2</v>
      </c>
      <c r="Q1367">
        <f>O1367*0.531</f>
        <v>1.3640776755406606E-2</v>
      </c>
      <c r="T1367">
        <f>(L1367*0.61*1.07)*(1+0.2)*0.531*3.67</f>
        <v>6.0073980830810683E-2</v>
      </c>
    </row>
    <row r="1368" spans="1:24" hidden="1" x14ac:dyDescent="0.3">
      <c r="A1368" s="26">
        <v>53007</v>
      </c>
      <c r="B1368">
        <v>238</v>
      </c>
      <c r="C1368" s="26" t="s">
        <v>211</v>
      </c>
      <c r="D1368">
        <v>18</v>
      </c>
      <c r="E1368" t="s">
        <v>217</v>
      </c>
      <c r="F1368">
        <v>3</v>
      </c>
      <c r="G1368">
        <v>48.8</v>
      </c>
      <c r="H1368">
        <f t="shared" si="674"/>
        <v>0.48799999999999999</v>
      </c>
      <c r="I1368">
        <v>18</v>
      </c>
      <c r="J1368">
        <v>6</v>
      </c>
      <c r="K1368">
        <f t="shared" si="675"/>
        <v>0.18703829759999999</v>
      </c>
      <c r="L1368">
        <f>0.000059*(G1368^1.965295*I1368^0.892133+0.000019*G1368^2)</f>
        <v>1.6179525770941292</v>
      </c>
      <c r="O1368">
        <f>L1368*0.47*0.75</f>
        <v>0.57032828342568043</v>
      </c>
      <c r="Q1368">
        <f>O1368*0.52</f>
        <v>0.29657070738135383</v>
      </c>
      <c r="T1368">
        <f>(L1368*0.47*0.75)*(1+0.2)*0.52*3.67</f>
        <v>1.3060973953074821</v>
      </c>
      <c r="U1368">
        <v>83</v>
      </c>
      <c r="V1368">
        <v>88</v>
      </c>
      <c r="W1368">
        <v>14</v>
      </c>
      <c r="X1368">
        <v>8</v>
      </c>
    </row>
    <row r="1369" spans="1:24" hidden="1" x14ac:dyDescent="0.3">
      <c r="A1369" s="26">
        <v>53007</v>
      </c>
      <c r="B1369">
        <v>238</v>
      </c>
      <c r="C1369" s="26" t="s">
        <v>211</v>
      </c>
      <c r="D1369">
        <v>19</v>
      </c>
      <c r="E1369" t="s">
        <v>220</v>
      </c>
      <c r="F1369">
        <v>3</v>
      </c>
      <c r="G1369">
        <v>10.5</v>
      </c>
      <c r="H1369">
        <f t="shared" si="674"/>
        <v>0.105</v>
      </c>
      <c r="I1369">
        <v>3</v>
      </c>
      <c r="J1369">
        <v>1</v>
      </c>
      <c r="K1369">
        <f t="shared" si="675"/>
        <v>8.659034999999999E-3</v>
      </c>
      <c r="L1369">
        <f>0.000084*(G1369^1.894314*I1369^0.808223+0.000031*G1369^2)</f>
        <v>1.7553347351773239E-2</v>
      </c>
      <c r="O1369">
        <f>L1369*0.78*1.07</f>
        <v>1.4650023699789948E-2</v>
      </c>
      <c r="Q1369">
        <f>O1369*0.531</f>
        <v>7.7791625845884628E-3</v>
      </c>
      <c r="T1369">
        <f>(L1369*0.78*1.07)*(1+0.2)*0.531*3.67</f>
        <v>3.4259432022527583E-2</v>
      </c>
    </row>
    <row r="1370" spans="1:24" hidden="1" x14ac:dyDescent="0.3">
      <c r="A1370" s="26">
        <v>53007</v>
      </c>
      <c r="B1370">
        <v>238</v>
      </c>
      <c r="C1370" s="26" t="s">
        <v>211</v>
      </c>
      <c r="D1370">
        <v>20</v>
      </c>
      <c r="E1370" t="s">
        <v>213</v>
      </c>
      <c r="F1370">
        <v>3</v>
      </c>
      <c r="G1370">
        <v>11.5</v>
      </c>
      <c r="H1370">
        <f t="shared" si="674"/>
        <v>0.115</v>
      </c>
      <c r="I1370">
        <v>4</v>
      </c>
      <c r="J1370">
        <v>1.2</v>
      </c>
      <c r="K1370">
        <f t="shared" si="675"/>
        <v>1.0386915E-2</v>
      </c>
      <c r="L1370">
        <f t="shared" ref="L1370:L1372" si="686">0.000084*(G1370^1.894314*I1370^0.808223+0.000031*G1370^2)</f>
        <v>2.6313491090424485E-2</v>
      </c>
      <c r="O1370">
        <f>L1370*0.66*1.07</f>
        <v>1.8582587408057773E-2</v>
      </c>
      <c r="Q1370">
        <f t="shared" ref="Q1370:Q1372" si="687">O1370*0.531</f>
        <v>9.8673539136786784E-3</v>
      </c>
      <c r="T1370">
        <f>(L1370*0.66*1.07)*(1+0.2)*0.531*3.67</f>
        <v>4.3455826635840897E-2</v>
      </c>
    </row>
    <row r="1371" spans="1:24" hidden="1" x14ac:dyDescent="0.3">
      <c r="A1371" s="26">
        <v>53007</v>
      </c>
      <c r="B1371">
        <v>238</v>
      </c>
      <c r="C1371" s="26" t="s">
        <v>211</v>
      </c>
      <c r="D1371">
        <v>21</v>
      </c>
      <c r="E1371" t="s">
        <v>213</v>
      </c>
      <c r="F1371">
        <v>3</v>
      </c>
      <c r="G1371">
        <v>8.3000000000000007</v>
      </c>
      <c r="H1371">
        <f t="shared" si="674"/>
        <v>8.3000000000000004E-2</v>
      </c>
      <c r="I1371">
        <v>3.5</v>
      </c>
      <c r="J1371">
        <v>1</v>
      </c>
      <c r="K1371">
        <f t="shared" si="675"/>
        <v>5.4106206000000007E-3</v>
      </c>
      <c r="L1371">
        <f t="shared" si="686"/>
        <v>1.2736092590361361E-2</v>
      </c>
      <c r="O1371">
        <f>L1371*0.66*1.07</f>
        <v>8.9942285873131946E-3</v>
      </c>
      <c r="Q1371">
        <f t="shared" si="687"/>
        <v>4.7759353798633069E-3</v>
      </c>
      <c r="T1371">
        <f>(L1371*0.66*1.07)*(1+0.2)*0.531*3.67</f>
        <v>2.1033219412918001E-2</v>
      </c>
    </row>
    <row r="1372" spans="1:24" hidden="1" x14ac:dyDescent="0.3">
      <c r="A1372" s="26">
        <v>53007</v>
      </c>
      <c r="B1372">
        <v>238</v>
      </c>
      <c r="C1372" s="26" t="s">
        <v>211</v>
      </c>
      <c r="D1372">
        <v>22</v>
      </c>
      <c r="E1372" t="s">
        <v>213</v>
      </c>
      <c r="F1372">
        <v>3</v>
      </c>
      <c r="G1372">
        <v>10.3</v>
      </c>
      <c r="H1372">
        <f t="shared" si="674"/>
        <v>0.10300000000000001</v>
      </c>
      <c r="I1372">
        <v>4</v>
      </c>
      <c r="J1372">
        <v>1</v>
      </c>
      <c r="K1372">
        <f t="shared" si="675"/>
        <v>8.3323086000000011E-3</v>
      </c>
      <c r="L1372">
        <f t="shared" si="686"/>
        <v>2.1355776692049983E-2</v>
      </c>
      <c r="O1372">
        <f>L1372*0.66*1.07</f>
        <v>1.5081449499925698E-2</v>
      </c>
      <c r="Q1372">
        <f t="shared" si="687"/>
        <v>8.0082496844605458E-3</v>
      </c>
      <c r="T1372">
        <f>(L1372*0.66*1.07)*(1+0.2)*0.531*3.67</f>
        <v>3.5268331610364245E-2</v>
      </c>
    </row>
    <row r="1373" spans="1:24" hidden="1" x14ac:dyDescent="0.3">
      <c r="A1373" s="26">
        <v>53007</v>
      </c>
      <c r="B1373">
        <v>238</v>
      </c>
      <c r="C1373" s="26" t="s">
        <v>211</v>
      </c>
      <c r="D1373">
        <v>23</v>
      </c>
      <c r="E1373" t="s">
        <v>228</v>
      </c>
      <c r="F1373">
        <v>3</v>
      </c>
      <c r="G1373">
        <v>10.3</v>
      </c>
      <c r="H1373">
        <f t="shared" si="674"/>
        <v>0.10300000000000001</v>
      </c>
      <c r="I1373">
        <v>4</v>
      </c>
      <c r="J1373">
        <v>1.2</v>
      </c>
      <c r="K1373">
        <f t="shared" si="675"/>
        <v>8.3323086000000011E-3</v>
      </c>
      <c r="L1373">
        <f>0.000084*(G1373^1.894314*I1373^0.808223+0.000031*G1373^2)</f>
        <v>2.1355776692049983E-2</v>
      </c>
      <c r="O1373">
        <f>L1373*0.61*1.07</f>
        <v>1.3938915446901025E-2</v>
      </c>
      <c r="Q1373">
        <f>O1373*0.531</f>
        <v>7.4015641023044447E-3</v>
      </c>
      <c r="T1373">
        <f>(L1373*0.61*1.07)*(1+0.2)*0.531*3.67</f>
        <v>3.2596488306548772E-2</v>
      </c>
    </row>
    <row r="1374" spans="1:24" hidden="1" x14ac:dyDescent="0.3">
      <c r="A1374" s="26">
        <v>53007</v>
      </c>
      <c r="B1374">
        <v>238</v>
      </c>
      <c r="C1374" s="26" t="s">
        <v>211</v>
      </c>
      <c r="D1374">
        <v>24</v>
      </c>
      <c r="E1374" t="s">
        <v>217</v>
      </c>
      <c r="F1374">
        <v>1</v>
      </c>
      <c r="G1374">
        <v>52.3</v>
      </c>
      <c r="H1374">
        <f t="shared" si="674"/>
        <v>0.52300000000000002</v>
      </c>
      <c r="I1374">
        <v>18.600000000000001</v>
      </c>
      <c r="J1374">
        <v>6</v>
      </c>
      <c r="K1374">
        <f t="shared" si="675"/>
        <v>0.21482967660000002</v>
      </c>
      <c r="L1374">
        <f>0.000059*(G1374^1.965295*I1374^0.892133+0.000019*G1374^2)</f>
        <v>1.9089294466619013</v>
      </c>
      <c r="O1374">
        <f>L1374*0.47*0.75</f>
        <v>0.67289762994832014</v>
      </c>
      <c r="Q1374">
        <f>O1374*0.52</f>
        <v>0.3499067675731265</v>
      </c>
      <c r="T1374">
        <f>(L1374*0.47*0.75)*(1+0.2)*0.52*3.67</f>
        <v>1.5409894043920491</v>
      </c>
      <c r="U1374">
        <v>92</v>
      </c>
      <c r="V1374">
        <v>97</v>
      </c>
      <c r="W1374">
        <v>16</v>
      </c>
      <c r="X1374">
        <v>9</v>
      </c>
    </row>
    <row r="1375" spans="1:24" hidden="1" x14ac:dyDescent="0.3">
      <c r="A1375" s="26">
        <v>53007</v>
      </c>
      <c r="B1375">
        <v>238</v>
      </c>
      <c r="C1375" s="26" t="s">
        <v>211</v>
      </c>
      <c r="D1375">
        <v>25</v>
      </c>
      <c r="E1375" t="s">
        <v>220</v>
      </c>
      <c r="F1375">
        <v>3</v>
      </c>
      <c r="G1375">
        <v>16.3</v>
      </c>
      <c r="H1375">
        <f t="shared" si="674"/>
        <v>0.16300000000000001</v>
      </c>
      <c r="I1375">
        <v>4</v>
      </c>
      <c r="J1375">
        <v>1.6</v>
      </c>
      <c r="K1375">
        <f t="shared" si="675"/>
        <v>2.08672926E-2</v>
      </c>
      <c r="L1375">
        <f>0.000084*(G1375^1.894314*I1375^0.808223+0.000031*G1375^2)</f>
        <v>5.0950431383752923E-2</v>
      </c>
      <c r="O1375">
        <f>L1375*0.78*1.07</f>
        <v>4.2523230032880194E-2</v>
      </c>
      <c r="Q1375">
        <f>O1375*0.531</f>
        <v>2.2579835147459384E-2</v>
      </c>
      <c r="T1375">
        <f>(L1375*0.78*1.07)*(1+0.2)*0.531*3.67</f>
        <v>9.9441593989411117E-2</v>
      </c>
    </row>
    <row r="1376" spans="1:24" hidden="1" x14ac:dyDescent="0.3">
      <c r="A1376" s="26">
        <v>53007</v>
      </c>
      <c r="B1376">
        <v>238</v>
      </c>
      <c r="C1376" s="26" t="s">
        <v>211</v>
      </c>
      <c r="D1376">
        <v>26</v>
      </c>
      <c r="E1376" t="s">
        <v>213</v>
      </c>
      <c r="F1376">
        <v>3</v>
      </c>
      <c r="G1376">
        <v>9.3000000000000007</v>
      </c>
      <c r="H1376">
        <f t="shared" si="674"/>
        <v>9.3000000000000013E-2</v>
      </c>
      <c r="I1376">
        <v>4.5999999999999996</v>
      </c>
      <c r="J1376">
        <v>1.5</v>
      </c>
      <c r="K1376">
        <f t="shared" si="675"/>
        <v>6.7929246000000016E-3</v>
      </c>
      <c r="L1376">
        <f t="shared" ref="L1376:L1377" si="688">0.000084*(G1376^1.894314*I1376^0.808223+0.000031*G1376^2)</f>
        <v>1.9703854024643939E-2</v>
      </c>
      <c r="O1376">
        <f>L1376*0.66*1.07</f>
        <v>1.3914861712203552E-2</v>
      </c>
      <c r="Q1376">
        <f t="shared" ref="Q1376:Q1377" si="689">O1376*0.531</f>
        <v>7.3887915691800863E-3</v>
      </c>
      <c r="T1376">
        <f>(L1376*0.66*1.07)*(1+0.2)*0.531*3.67</f>
        <v>3.2540238070669102E-2</v>
      </c>
    </row>
    <row r="1377" spans="1:20" hidden="1" x14ac:dyDescent="0.3">
      <c r="A1377" s="26">
        <v>53007</v>
      </c>
      <c r="B1377">
        <v>238</v>
      </c>
      <c r="C1377" s="26" t="s">
        <v>211</v>
      </c>
      <c r="D1377">
        <v>27</v>
      </c>
      <c r="E1377" t="s">
        <v>213</v>
      </c>
      <c r="F1377">
        <v>3</v>
      </c>
      <c r="G1377">
        <v>10.199999999999999</v>
      </c>
      <c r="H1377">
        <f t="shared" si="674"/>
        <v>0.10199999999999999</v>
      </c>
      <c r="I1377">
        <v>4</v>
      </c>
      <c r="J1377">
        <v>1.6</v>
      </c>
      <c r="K1377">
        <f t="shared" si="675"/>
        <v>8.1713015999999982E-3</v>
      </c>
      <c r="L1377">
        <f t="shared" si="688"/>
        <v>2.0964719519392841E-2</v>
      </c>
      <c r="O1377">
        <f>L1377*0.66*1.07</f>
        <v>1.4805284924595227E-2</v>
      </c>
      <c r="Q1377">
        <f t="shared" si="689"/>
        <v>7.8616062949600652E-3</v>
      </c>
      <c r="T1377">
        <f>(L1377*0.66*1.07)*(1+0.2)*0.531*3.67</f>
        <v>3.4622514123004128E-2</v>
      </c>
    </row>
    <row r="1378" spans="1:20" hidden="1" x14ac:dyDescent="0.3">
      <c r="A1378" s="26">
        <v>53007</v>
      </c>
      <c r="B1378">
        <v>238</v>
      </c>
      <c r="C1378" s="26" t="s">
        <v>211</v>
      </c>
      <c r="D1378">
        <v>28</v>
      </c>
      <c r="E1378" t="s">
        <v>228</v>
      </c>
      <c r="F1378">
        <v>7</v>
      </c>
      <c r="G1378">
        <v>13.2</v>
      </c>
      <c r="H1378">
        <f t="shared" si="674"/>
        <v>0.13200000000000001</v>
      </c>
      <c r="I1378">
        <v>4</v>
      </c>
      <c r="J1378">
        <v>0</v>
      </c>
      <c r="K1378">
        <f t="shared" si="675"/>
        <v>1.3684809600000002E-2</v>
      </c>
      <c r="L1378">
        <f>0.000084*(G1378^1.894314*I1378^0.808223+0.000031*G1378^2)</f>
        <v>3.4166671464854102E-2</v>
      </c>
      <c r="O1378">
        <f>L1378*0.61*1.07</f>
        <v>2.2300586465110274E-2</v>
      </c>
      <c r="Q1378">
        <f>O1378*0.531</f>
        <v>1.1841611412973557E-2</v>
      </c>
      <c r="T1378">
        <f>(L1378*0.61*1.07)*(1+0.2)*0.531*3.67</f>
        <v>5.2150456662735538E-2</v>
      </c>
    </row>
    <row r="1379" spans="1:20" hidden="1" x14ac:dyDescent="0.3">
      <c r="A1379" s="26">
        <v>53007</v>
      </c>
      <c r="B1379">
        <v>238</v>
      </c>
      <c r="C1379" s="26" t="s">
        <v>211</v>
      </c>
      <c r="D1379">
        <v>29</v>
      </c>
      <c r="E1379" t="s">
        <v>213</v>
      </c>
      <c r="F1379">
        <v>3</v>
      </c>
      <c r="G1379">
        <v>10.3</v>
      </c>
      <c r="H1379">
        <f t="shared" si="674"/>
        <v>0.10300000000000001</v>
      </c>
      <c r="I1379">
        <v>5</v>
      </c>
      <c r="J1379">
        <v>1.7</v>
      </c>
      <c r="K1379">
        <f t="shared" si="675"/>
        <v>8.3323086000000011E-3</v>
      </c>
      <c r="L1379">
        <f t="shared" ref="L1379:L1380" si="690">0.000084*(G1379^1.894314*I1379^0.808223+0.000031*G1379^2)</f>
        <v>2.5576395871560204E-2</v>
      </c>
      <c r="O1379">
        <f>L1379*0.66*1.07</f>
        <v>1.8062050764495817E-2</v>
      </c>
      <c r="Q1379">
        <f t="shared" ref="Q1379:Q1380" si="691">O1379*0.531</f>
        <v>9.5909489559472798E-3</v>
      </c>
      <c r="T1379">
        <f>(L1379*0.66*1.07)*(1+0.2)*0.531*3.67</f>
        <v>4.2238539201991818E-2</v>
      </c>
    </row>
    <row r="1380" spans="1:20" hidden="1" x14ac:dyDescent="0.3">
      <c r="A1380" s="26">
        <v>53007</v>
      </c>
      <c r="B1380">
        <v>238</v>
      </c>
      <c r="C1380" s="26" t="s">
        <v>211</v>
      </c>
      <c r="D1380">
        <v>30</v>
      </c>
      <c r="E1380" t="s">
        <v>213</v>
      </c>
      <c r="F1380">
        <v>3</v>
      </c>
      <c r="G1380">
        <v>12.4</v>
      </c>
      <c r="H1380">
        <f t="shared" si="674"/>
        <v>0.124</v>
      </c>
      <c r="I1380">
        <v>4.5999999999999996</v>
      </c>
      <c r="J1380">
        <v>1.3</v>
      </c>
      <c r="K1380">
        <f t="shared" si="675"/>
        <v>1.2076310399999998E-2</v>
      </c>
      <c r="L1380">
        <f t="shared" si="690"/>
        <v>3.3980090604087208E-2</v>
      </c>
      <c r="O1380">
        <f>L1380*0.66*1.07</f>
        <v>2.3996739984606389E-2</v>
      </c>
      <c r="Q1380">
        <f t="shared" si="691"/>
        <v>1.2742268931825992E-2</v>
      </c>
      <c r="T1380">
        <f>(L1380*0.66*1.07)*(1+0.2)*0.531*3.67</f>
        <v>5.6116952375761676E-2</v>
      </c>
    </row>
    <row r="1381" spans="1:20" hidden="1" x14ac:dyDescent="0.3">
      <c r="A1381" s="26">
        <v>53007</v>
      </c>
      <c r="B1381">
        <v>238</v>
      </c>
      <c r="C1381" s="26" t="s">
        <v>211</v>
      </c>
      <c r="D1381">
        <v>31</v>
      </c>
      <c r="E1381" t="s">
        <v>228</v>
      </c>
      <c r="F1381">
        <v>3</v>
      </c>
      <c r="G1381">
        <v>9.3000000000000007</v>
      </c>
      <c r="H1381">
        <f t="shared" si="674"/>
        <v>9.3000000000000013E-2</v>
      </c>
      <c r="I1381">
        <v>4.5</v>
      </c>
      <c r="J1381">
        <v>1.8</v>
      </c>
      <c r="K1381">
        <f t="shared" si="675"/>
        <v>6.7929246000000016E-3</v>
      </c>
      <c r="L1381">
        <f t="shared" ref="L1381:L1391" si="692">0.000084*(G1381^1.894314*I1381^0.808223+0.000031*G1381^2)</f>
        <v>1.9356932021230646E-2</v>
      </c>
      <c r="O1381">
        <f>L1381*0.61*1.07</f>
        <v>1.2634269530257243E-2</v>
      </c>
      <c r="Q1381">
        <f t="shared" ref="Q1381:Q1391" si="693">O1381*0.531</f>
        <v>6.7087971205665965E-3</v>
      </c>
      <c r="T1381">
        <f>(L1381*0.61*1.07)*(1+0.2)*0.531*3.67</f>
        <v>2.9545542518975291E-2</v>
      </c>
    </row>
    <row r="1382" spans="1:20" hidden="1" x14ac:dyDescent="0.3">
      <c r="A1382" s="26">
        <v>53007</v>
      </c>
      <c r="B1382">
        <v>238</v>
      </c>
      <c r="C1382" s="26" t="s">
        <v>211</v>
      </c>
      <c r="D1382">
        <v>32</v>
      </c>
      <c r="E1382" t="s">
        <v>228</v>
      </c>
      <c r="F1382">
        <v>3</v>
      </c>
      <c r="G1382">
        <v>10.5</v>
      </c>
      <c r="H1382">
        <f t="shared" si="674"/>
        <v>0.105</v>
      </c>
      <c r="I1382">
        <v>5</v>
      </c>
      <c r="J1382">
        <v>1.2</v>
      </c>
      <c r="K1382">
        <f t="shared" si="675"/>
        <v>8.659034999999999E-3</v>
      </c>
      <c r="L1382">
        <f t="shared" si="692"/>
        <v>2.6525330649349161E-2</v>
      </c>
      <c r="O1382">
        <f>L1382*0.61*1.07</f>
        <v>1.7313083314830197E-2</v>
      </c>
      <c r="Q1382">
        <f t="shared" si="693"/>
        <v>9.1932472401748348E-3</v>
      </c>
      <c r="T1382">
        <f>(L1382*0.61*1.07)*(1+0.2)*0.531*3.67</f>
        <v>4.048706084572997E-2</v>
      </c>
    </row>
    <row r="1383" spans="1:20" hidden="1" x14ac:dyDescent="0.3">
      <c r="A1383" s="26">
        <v>53007</v>
      </c>
      <c r="B1383">
        <v>238</v>
      </c>
      <c r="C1383" s="26" t="s">
        <v>211</v>
      </c>
      <c r="D1383">
        <v>33</v>
      </c>
      <c r="E1383" t="s">
        <v>228</v>
      </c>
      <c r="F1383">
        <v>3</v>
      </c>
      <c r="G1383">
        <v>8.3000000000000007</v>
      </c>
      <c r="H1383">
        <f t="shared" si="674"/>
        <v>8.3000000000000004E-2</v>
      </c>
      <c r="I1383">
        <v>5</v>
      </c>
      <c r="J1383">
        <v>1.2</v>
      </c>
      <c r="K1383">
        <f t="shared" si="675"/>
        <v>5.4106206000000007E-3</v>
      </c>
      <c r="L1383">
        <f t="shared" si="692"/>
        <v>1.6991432810965414E-2</v>
      </c>
      <c r="O1383">
        <f>L1383*0.61*1.07</f>
        <v>1.1090308195717125E-2</v>
      </c>
      <c r="Q1383">
        <f t="shared" si="693"/>
        <v>5.8889536519257935E-3</v>
      </c>
      <c r="T1383">
        <f>(L1383*0.61*1.07)*(1+0.2)*0.531*3.67</f>
        <v>2.5934951883081193E-2</v>
      </c>
    </row>
    <row r="1384" spans="1:20" hidden="1" x14ac:dyDescent="0.3">
      <c r="A1384" s="26">
        <v>53007</v>
      </c>
      <c r="B1384">
        <v>238</v>
      </c>
      <c r="C1384" s="26" t="s">
        <v>211</v>
      </c>
      <c r="D1384">
        <v>34</v>
      </c>
      <c r="E1384" t="s">
        <v>213</v>
      </c>
      <c r="F1384">
        <v>3</v>
      </c>
      <c r="G1384">
        <v>12.4</v>
      </c>
      <c r="H1384">
        <f t="shared" si="674"/>
        <v>0.124</v>
      </c>
      <c r="I1384">
        <v>5</v>
      </c>
      <c r="J1384">
        <v>1.6</v>
      </c>
      <c r="K1384">
        <f t="shared" si="675"/>
        <v>1.2076310399999998E-2</v>
      </c>
      <c r="L1384">
        <f t="shared" si="692"/>
        <v>3.6348936591491958E-2</v>
      </c>
      <c r="O1384">
        <f t="shared" ref="O1384:O1391" si="694">L1384*0.66*1.07</f>
        <v>2.5669619020911624E-2</v>
      </c>
      <c r="Q1384">
        <f t="shared" si="693"/>
        <v>1.3630567700104073E-2</v>
      </c>
      <c r="T1384">
        <f t="shared" ref="T1384:T1391" si="695">(L1384*0.66*1.07)*(1+0.2)*0.531*3.67</f>
        <v>6.0029020151258335E-2</v>
      </c>
    </row>
    <row r="1385" spans="1:20" hidden="1" x14ac:dyDescent="0.3">
      <c r="A1385" s="26">
        <v>53007</v>
      </c>
      <c r="B1385">
        <v>238</v>
      </c>
      <c r="C1385" s="26" t="s">
        <v>211</v>
      </c>
      <c r="D1385">
        <v>35</v>
      </c>
      <c r="E1385" t="s">
        <v>213</v>
      </c>
      <c r="F1385">
        <v>3</v>
      </c>
      <c r="G1385">
        <v>9.3000000000000007</v>
      </c>
      <c r="H1385">
        <f t="shared" si="674"/>
        <v>9.3000000000000013E-2</v>
      </c>
      <c r="I1385">
        <v>4</v>
      </c>
      <c r="J1385">
        <v>1</v>
      </c>
      <c r="K1385">
        <f t="shared" si="675"/>
        <v>6.7929246000000016E-3</v>
      </c>
      <c r="L1385">
        <f t="shared" si="692"/>
        <v>1.7599259071030181E-2</v>
      </c>
      <c r="O1385">
        <f t="shared" si="694"/>
        <v>1.2428596755961516E-2</v>
      </c>
      <c r="Q1385">
        <f t="shared" si="693"/>
        <v>6.599584877415565E-3</v>
      </c>
      <c r="T1385">
        <f t="shared" si="695"/>
        <v>2.9064571800138148E-2</v>
      </c>
    </row>
    <row r="1386" spans="1:20" hidden="1" x14ac:dyDescent="0.3">
      <c r="A1386" s="26">
        <v>53007</v>
      </c>
      <c r="B1386">
        <v>238</v>
      </c>
      <c r="C1386" s="26" t="s">
        <v>211</v>
      </c>
      <c r="D1386">
        <v>36</v>
      </c>
      <c r="E1386" t="s">
        <v>213</v>
      </c>
      <c r="F1386">
        <v>3</v>
      </c>
      <c r="G1386">
        <v>8.3000000000000007</v>
      </c>
      <c r="H1386">
        <f t="shared" si="674"/>
        <v>8.3000000000000004E-2</v>
      </c>
      <c r="I1386">
        <v>4</v>
      </c>
      <c r="J1386">
        <v>1.2</v>
      </c>
      <c r="K1386">
        <f t="shared" si="675"/>
        <v>5.4106206000000007E-3</v>
      </c>
      <c r="L1386">
        <f t="shared" si="692"/>
        <v>1.4187504335541412E-2</v>
      </c>
      <c r="O1386">
        <f t="shared" si="694"/>
        <v>1.0019215561759345E-2</v>
      </c>
      <c r="Q1386">
        <f t="shared" si="693"/>
        <v>5.3202034632942128E-3</v>
      </c>
      <c r="T1386">
        <f t="shared" si="695"/>
        <v>2.343017605234771E-2</v>
      </c>
    </row>
    <row r="1387" spans="1:20" hidden="1" x14ac:dyDescent="0.3">
      <c r="A1387" s="26">
        <v>53007</v>
      </c>
      <c r="B1387">
        <v>238</v>
      </c>
      <c r="C1387" s="26" t="s">
        <v>211</v>
      </c>
      <c r="D1387">
        <v>37</v>
      </c>
      <c r="E1387" t="s">
        <v>213</v>
      </c>
      <c r="F1387">
        <v>3</v>
      </c>
      <c r="G1387">
        <v>10.5</v>
      </c>
      <c r="H1387">
        <f t="shared" si="674"/>
        <v>0.105</v>
      </c>
      <c r="I1387">
        <v>3</v>
      </c>
      <c r="J1387">
        <v>1</v>
      </c>
      <c r="K1387">
        <f t="shared" si="675"/>
        <v>8.659034999999999E-3</v>
      </c>
      <c r="L1387">
        <f t="shared" si="692"/>
        <v>1.7553347351773239E-2</v>
      </c>
      <c r="O1387">
        <f t="shared" si="694"/>
        <v>1.2396173899822263E-2</v>
      </c>
      <c r="Q1387">
        <f t="shared" si="693"/>
        <v>6.5823683408056223E-3</v>
      </c>
      <c r="T1387">
        <f t="shared" si="695"/>
        <v>2.8988750172907963E-2</v>
      </c>
    </row>
    <row r="1388" spans="1:20" hidden="1" x14ac:dyDescent="0.3">
      <c r="A1388" s="26">
        <v>53007</v>
      </c>
      <c r="B1388">
        <v>238</v>
      </c>
      <c r="C1388" s="26" t="s">
        <v>211</v>
      </c>
      <c r="D1388">
        <v>38</v>
      </c>
      <c r="E1388" t="s">
        <v>213</v>
      </c>
      <c r="F1388">
        <v>3</v>
      </c>
      <c r="G1388">
        <v>8.4</v>
      </c>
      <c r="H1388">
        <f t="shared" si="674"/>
        <v>8.4000000000000005E-2</v>
      </c>
      <c r="I1388">
        <v>5</v>
      </c>
      <c r="J1388">
        <v>1.2</v>
      </c>
      <c r="K1388">
        <f t="shared" si="675"/>
        <v>5.5417824000000004E-3</v>
      </c>
      <c r="L1388">
        <f t="shared" si="692"/>
        <v>1.73813178821038E-2</v>
      </c>
      <c r="O1388">
        <f t="shared" si="694"/>
        <v>1.2274686688341705E-2</v>
      </c>
      <c r="Q1388">
        <f t="shared" si="693"/>
        <v>6.5178586315094459E-3</v>
      </c>
      <c r="T1388">
        <f t="shared" si="695"/>
        <v>2.87046494131676E-2</v>
      </c>
    </row>
    <row r="1389" spans="1:20" hidden="1" x14ac:dyDescent="0.3">
      <c r="A1389" s="26">
        <v>53007</v>
      </c>
      <c r="B1389">
        <v>238</v>
      </c>
      <c r="C1389" s="26" t="s">
        <v>211</v>
      </c>
      <c r="D1389">
        <v>39</v>
      </c>
      <c r="E1389" t="s">
        <v>213</v>
      </c>
      <c r="F1389">
        <v>3</v>
      </c>
      <c r="G1389">
        <v>12.3</v>
      </c>
      <c r="H1389">
        <f t="shared" si="674"/>
        <v>0.12300000000000001</v>
      </c>
      <c r="I1389">
        <v>5</v>
      </c>
      <c r="J1389">
        <v>1.3</v>
      </c>
      <c r="K1389">
        <f t="shared" si="675"/>
        <v>1.1882316600000003E-2</v>
      </c>
      <c r="L1389">
        <f t="shared" si="692"/>
        <v>3.5795646530547474E-2</v>
      </c>
      <c r="O1389">
        <f t="shared" si="694"/>
        <v>2.527888557987263E-2</v>
      </c>
      <c r="Q1389">
        <f t="shared" si="693"/>
        <v>1.3423088242912367E-2</v>
      </c>
      <c r="T1389">
        <f t="shared" si="695"/>
        <v>5.9115280621786059E-2</v>
      </c>
    </row>
    <row r="1390" spans="1:20" hidden="1" x14ac:dyDescent="0.3">
      <c r="A1390" s="26">
        <v>53007</v>
      </c>
      <c r="B1390">
        <v>238</v>
      </c>
      <c r="C1390" s="26" t="s">
        <v>211</v>
      </c>
      <c r="D1390">
        <v>40</v>
      </c>
      <c r="E1390" t="s">
        <v>213</v>
      </c>
      <c r="F1390">
        <v>3</v>
      </c>
      <c r="G1390">
        <v>10.5</v>
      </c>
      <c r="H1390">
        <f t="shared" si="674"/>
        <v>0.105</v>
      </c>
      <c r="I1390">
        <v>4</v>
      </c>
      <c r="J1390">
        <v>1.5</v>
      </c>
      <c r="K1390">
        <f t="shared" si="675"/>
        <v>8.659034999999999E-3</v>
      </c>
      <c r="L1390">
        <f t="shared" si="692"/>
        <v>2.2148118262450073E-2</v>
      </c>
      <c r="O1390">
        <f t="shared" si="694"/>
        <v>1.5641001116942242E-2</v>
      </c>
      <c r="Q1390">
        <f t="shared" si="693"/>
        <v>8.3053715930963314E-3</v>
      </c>
      <c r="T1390">
        <f t="shared" si="695"/>
        <v>3.6576856495996235E-2</v>
      </c>
    </row>
    <row r="1391" spans="1:20" hidden="1" x14ac:dyDescent="0.3">
      <c r="A1391" s="26">
        <v>53007</v>
      </c>
      <c r="B1391">
        <v>238</v>
      </c>
      <c r="C1391" s="26" t="s">
        <v>211</v>
      </c>
      <c r="D1391">
        <v>41</v>
      </c>
      <c r="E1391" t="s">
        <v>213</v>
      </c>
      <c r="F1391">
        <v>3</v>
      </c>
      <c r="G1391">
        <v>9.1999999999999993</v>
      </c>
      <c r="H1391">
        <f t="shared" si="674"/>
        <v>9.1999999999999998E-2</v>
      </c>
      <c r="I1391">
        <v>3.5</v>
      </c>
      <c r="J1391">
        <v>1</v>
      </c>
      <c r="K1391">
        <f t="shared" si="675"/>
        <v>6.6476255999999992E-3</v>
      </c>
      <c r="L1391">
        <f t="shared" si="692"/>
        <v>1.5478559875866126E-2</v>
      </c>
      <c r="O1391">
        <f t="shared" si="694"/>
        <v>1.093095898433666E-2</v>
      </c>
      <c r="Q1391">
        <f t="shared" si="693"/>
        <v>5.8043392206827667E-3</v>
      </c>
      <c r="T1391">
        <f t="shared" si="695"/>
        <v>2.5562309927886905E-2</v>
      </c>
    </row>
    <row r="1392" spans="1:20" hidden="1" x14ac:dyDescent="0.3">
      <c r="A1392" s="26">
        <v>53007</v>
      </c>
      <c r="B1392">
        <v>238</v>
      </c>
      <c r="C1392" s="26" t="s">
        <v>211</v>
      </c>
      <c r="D1392">
        <v>42</v>
      </c>
      <c r="E1392" t="s">
        <v>228</v>
      </c>
      <c r="F1392">
        <v>3</v>
      </c>
      <c r="G1392">
        <v>12.4</v>
      </c>
      <c r="H1392">
        <f t="shared" si="674"/>
        <v>0.124</v>
      </c>
      <c r="I1392">
        <v>3</v>
      </c>
      <c r="J1392">
        <v>1</v>
      </c>
      <c r="K1392">
        <f t="shared" si="675"/>
        <v>1.2076310399999998E-2</v>
      </c>
      <c r="L1392">
        <f>0.000084*(G1392^1.894314*I1392^0.808223+0.000031*G1392^2)</f>
        <v>2.4054198640754906E-2</v>
      </c>
      <c r="O1392">
        <f>L1392*0.61*1.07</f>
        <v>1.5700175452820726E-2</v>
      </c>
      <c r="Q1392">
        <f>O1392*0.531</f>
        <v>8.3367931654478051E-3</v>
      </c>
      <c r="T1392">
        <f>(L1392*0.61*1.07)*(1+0.2)*0.531*3.67</f>
        <v>3.6715237100632139E-2</v>
      </c>
    </row>
    <row r="1393" spans="1:20" hidden="1" x14ac:dyDescent="0.3">
      <c r="A1393" s="26">
        <v>53007</v>
      </c>
      <c r="B1393">
        <v>238</v>
      </c>
      <c r="C1393" s="26" t="s">
        <v>211</v>
      </c>
      <c r="D1393">
        <v>43</v>
      </c>
      <c r="E1393" t="s">
        <v>213</v>
      </c>
      <c r="F1393">
        <v>3</v>
      </c>
      <c r="G1393">
        <v>9.5</v>
      </c>
      <c r="H1393">
        <f t="shared" si="674"/>
        <v>9.5000000000000001E-2</v>
      </c>
      <c r="I1393">
        <v>4</v>
      </c>
      <c r="J1393">
        <v>1.5</v>
      </c>
      <c r="K1393">
        <f t="shared" si="675"/>
        <v>7.088235E-3</v>
      </c>
      <c r="L1393">
        <f t="shared" ref="L1393:L1394" si="696">0.000084*(G1393^1.894314*I1393^0.808223+0.000031*G1393^2)</f>
        <v>1.8323106350570641E-2</v>
      </c>
      <c r="O1393">
        <f>L1393*0.66*1.07</f>
        <v>1.2939777704772988E-2</v>
      </c>
      <c r="Q1393">
        <f t="shared" ref="Q1393:Q1394" si="697">O1393*0.531</f>
        <v>6.8710219612344572E-3</v>
      </c>
      <c r="T1393">
        <f>(L1393*0.66*1.07)*(1+0.2)*0.531*3.67</f>
        <v>3.0259980717276546E-2</v>
      </c>
    </row>
    <row r="1394" spans="1:20" hidden="1" x14ac:dyDescent="0.3">
      <c r="A1394" s="26">
        <v>53007</v>
      </c>
      <c r="B1394">
        <v>238</v>
      </c>
      <c r="C1394" s="26" t="s">
        <v>211</v>
      </c>
      <c r="D1394">
        <v>44</v>
      </c>
      <c r="E1394" t="s">
        <v>213</v>
      </c>
      <c r="F1394">
        <v>3</v>
      </c>
      <c r="G1394">
        <v>9.3000000000000007</v>
      </c>
      <c r="H1394">
        <f t="shared" si="674"/>
        <v>9.3000000000000013E-2</v>
      </c>
      <c r="I1394">
        <v>5</v>
      </c>
      <c r="J1394">
        <v>1.6</v>
      </c>
      <c r="K1394">
        <f t="shared" si="675"/>
        <v>6.7929246000000016E-3</v>
      </c>
      <c r="L1394">
        <f t="shared" si="696"/>
        <v>2.1077464606101402E-2</v>
      </c>
      <c r="O1394">
        <f>L1394*0.66*1.07</f>
        <v>1.4884905504828813E-2</v>
      </c>
      <c r="Q1394">
        <f t="shared" si="697"/>
        <v>7.9038848230640994E-3</v>
      </c>
      <c r="T1394">
        <f>(L1394*0.66*1.07)*(1+0.2)*0.531*3.67</f>
        <v>3.4808708760774298E-2</v>
      </c>
    </row>
    <row r="1395" spans="1:20" hidden="1" x14ac:dyDescent="0.3">
      <c r="A1395" s="26">
        <v>53007</v>
      </c>
      <c r="B1395">
        <v>238</v>
      </c>
      <c r="C1395" s="26" t="s">
        <v>211</v>
      </c>
      <c r="D1395">
        <v>45</v>
      </c>
      <c r="E1395" t="s">
        <v>212</v>
      </c>
      <c r="F1395">
        <v>3</v>
      </c>
      <c r="G1395">
        <v>23.2</v>
      </c>
      <c r="H1395">
        <f t="shared" si="674"/>
        <v>0.23199999999999998</v>
      </c>
      <c r="I1395">
        <v>10</v>
      </c>
      <c r="J1395">
        <v>1.6</v>
      </c>
      <c r="K1395">
        <f t="shared" si="675"/>
        <v>4.2273369599999992E-2</v>
      </c>
      <c r="L1395">
        <f>0.000062*(G1395^1.947206*I1395^0.894551+0.000039*G1395^2)</f>
        <v>0.22173366513319104</v>
      </c>
      <c r="O1395">
        <f>L1395*0.47*0.75</f>
        <v>7.8161116959449828E-2</v>
      </c>
      <c r="Q1395">
        <f>O1395*0.52</f>
        <v>4.0643780818913913E-2</v>
      </c>
      <c r="T1395">
        <f>(L1395*0.47*0.75)*(1+2)*0.52*3.67</f>
        <v>0.44748802681624217</v>
      </c>
    </row>
    <row r="1396" spans="1:20" hidden="1" x14ac:dyDescent="0.3">
      <c r="A1396" s="26">
        <v>53007</v>
      </c>
      <c r="B1396">
        <v>238</v>
      </c>
      <c r="C1396" s="26" t="s">
        <v>211</v>
      </c>
      <c r="D1396">
        <v>46</v>
      </c>
      <c r="E1396" t="s">
        <v>213</v>
      </c>
      <c r="F1396">
        <v>3</v>
      </c>
      <c r="G1396">
        <v>11.3</v>
      </c>
      <c r="H1396">
        <f t="shared" si="674"/>
        <v>0.113</v>
      </c>
      <c r="I1396">
        <v>5</v>
      </c>
      <c r="J1396">
        <v>1.2</v>
      </c>
      <c r="K1396">
        <f t="shared" si="675"/>
        <v>1.0028772600000001E-2</v>
      </c>
      <c r="L1396">
        <f>0.000084*(G1396^1.894314*I1396^0.808223+0.000031*G1396^2)</f>
        <v>3.0483785398837358E-2</v>
      </c>
      <c r="O1396">
        <f>L1396*0.66*1.07</f>
        <v>2.1527649248658944E-2</v>
      </c>
      <c r="Q1396">
        <f>O1396*0.531</f>
        <v>1.1431181751037899E-2</v>
      </c>
      <c r="T1396">
        <f>(L1396*0.66*1.07)*(1+0.2)*0.531*3.67</f>
        <v>5.0342924431570908E-2</v>
      </c>
    </row>
    <row r="1397" spans="1:20" hidden="1" x14ac:dyDescent="0.3">
      <c r="A1397" s="26">
        <v>53007</v>
      </c>
      <c r="B1397">
        <v>238</v>
      </c>
      <c r="C1397" s="26" t="s">
        <v>211</v>
      </c>
      <c r="D1397">
        <v>47</v>
      </c>
      <c r="E1397" t="s">
        <v>212</v>
      </c>
      <c r="F1397">
        <v>2</v>
      </c>
      <c r="G1397">
        <v>31.2</v>
      </c>
      <c r="H1397">
        <f t="shared" si="674"/>
        <v>0.312</v>
      </c>
      <c r="I1397">
        <v>16</v>
      </c>
      <c r="J1397">
        <v>8</v>
      </c>
      <c r="K1397">
        <f t="shared" si="675"/>
        <v>7.64539776E-2</v>
      </c>
      <c r="L1397">
        <f>0.000062*(G1397^1.947206*I1397^0.894551+0.000039*G1397^2)</f>
        <v>0.60112794123761193</v>
      </c>
      <c r="O1397">
        <f>L1397*0.47*0.75</f>
        <v>0.21189759928625818</v>
      </c>
      <c r="Q1397">
        <f>O1397*0.52</f>
        <v>0.11018675162885426</v>
      </c>
      <c r="T1397">
        <f>(L1397*0.47*0.75)*(1+2)*0.52*3.67</f>
        <v>1.2131561354336853</v>
      </c>
    </row>
    <row r="1398" spans="1:20" hidden="1" x14ac:dyDescent="0.3">
      <c r="A1398" s="26">
        <v>53007</v>
      </c>
      <c r="B1398">
        <v>238</v>
      </c>
      <c r="C1398" s="26" t="s">
        <v>211</v>
      </c>
      <c r="D1398">
        <v>48</v>
      </c>
      <c r="E1398" t="s">
        <v>228</v>
      </c>
      <c r="F1398">
        <v>7</v>
      </c>
      <c r="G1398">
        <v>18.3</v>
      </c>
      <c r="H1398">
        <f t="shared" si="674"/>
        <v>0.183</v>
      </c>
      <c r="I1398">
        <v>9</v>
      </c>
      <c r="J1398">
        <v>0</v>
      </c>
      <c r="K1398">
        <f t="shared" si="675"/>
        <v>2.6302260599999999E-2</v>
      </c>
      <c r="L1398">
        <f>0.000084*(G1398^1.894314*I1398^0.808223+0.000031*G1398^2)</f>
        <v>0.12218050142007664</v>
      </c>
      <c r="O1398">
        <f>L1398*0.61*1.07</f>
        <v>7.9747213276884013E-2</v>
      </c>
      <c r="Q1398">
        <f>O1398*0.531</f>
        <v>4.2345770250025415E-2</v>
      </c>
      <c r="T1398">
        <f>(L1398*0.61*1.07)*(1+0.2)*0.531*3.67</f>
        <v>0.18649077218111193</v>
      </c>
    </row>
    <row r="1399" spans="1:20" hidden="1" x14ac:dyDescent="0.3">
      <c r="A1399" s="26">
        <v>53007</v>
      </c>
      <c r="B1399">
        <v>238</v>
      </c>
      <c r="C1399" s="26" t="s">
        <v>211</v>
      </c>
      <c r="D1399">
        <v>49</v>
      </c>
      <c r="E1399" t="s">
        <v>212</v>
      </c>
      <c r="F1399">
        <v>1</v>
      </c>
      <c r="G1399">
        <v>69.2</v>
      </c>
      <c r="H1399">
        <f t="shared" si="674"/>
        <v>0.69200000000000006</v>
      </c>
      <c r="I1399">
        <v>19.2</v>
      </c>
      <c r="J1399">
        <v>6</v>
      </c>
      <c r="K1399">
        <f t="shared" si="675"/>
        <v>0.37609978560000007</v>
      </c>
      <c r="L1399">
        <f>0.000062*(G1399^1.947206*I1399^0.894551+0.000039*G1399^2)</f>
        <v>3.3376225529193029</v>
      </c>
      <c r="O1399">
        <f>L1399*0.47*0.75</f>
        <v>1.1765119499040542</v>
      </c>
      <c r="Q1399">
        <f>O1399*0.52</f>
        <v>0.61178621395010824</v>
      </c>
      <c r="T1399">
        <f>(L1399*0.47*0.75)*(1+2)*0.52*3.67</f>
        <v>6.735766215590691</v>
      </c>
    </row>
    <row r="1400" spans="1:20" hidden="1" x14ac:dyDescent="0.3">
      <c r="A1400" s="26">
        <v>53007</v>
      </c>
      <c r="B1400">
        <v>238</v>
      </c>
      <c r="C1400" s="26" t="s">
        <v>211</v>
      </c>
      <c r="D1400">
        <v>50</v>
      </c>
      <c r="E1400" t="s">
        <v>226</v>
      </c>
      <c r="F1400">
        <v>3</v>
      </c>
      <c r="G1400">
        <v>9.5</v>
      </c>
      <c r="H1400">
        <f t="shared" si="674"/>
        <v>9.5000000000000001E-2</v>
      </c>
      <c r="I1400">
        <v>3</v>
      </c>
      <c r="J1400">
        <v>1</v>
      </c>
      <c r="K1400">
        <f t="shared" si="675"/>
        <v>7.088235E-3</v>
      </c>
      <c r="L1400">
        <f t="shared" ref="L1400:L1402" si="698">0.000084*(G1400^1.894314*I1400^0.808223+0.000031*G1400^2)</f>
        <v>1.4521858473096351E-2</v>
      </c>
      <c r="O1400">
        <f>L1400*0.68*1.07</f>
        <v>1.0566104225024906E-2</v>
      </c>
      <c r="Q1400">
        <f t="shared" ref="Q1400:Q1402" si="699">O1400*0.531</f>
        <v>5.6106013434882255E-3</v>
      </c>
      <c r="T1400">
        <f>(L1400*0.68*1.07)*(1+0.2)*0.531*3.67</f>
        <v>2.4709088316722146E-2</v>
      </c>
    </row>
    <row r="1401" spans="1:20" hidden="1" x14ac:dyDescent="0.3">
      <c r="A1401" s="26">
        <v>53007</v>
      </c>
      <c r="B1401">
        <v>238</v>
      </c>
      <c r="C1401" s="26" t="s">
        <v>211</v>
      </c>
      <c r="D1401">
        <v>51</v>
      </c>
      <c r="E1401" t="s">
        <v>226</v>
      </c>
      <c r="F1401">
        <v>3</v>
      </c>
      <c r="G1401">
        <v>10.199999999999999</v>
      </c>
      <c r="H1401">
        <f t="shared" si="674"/>
        <v>0.10199999999999999</v>
      </c>
      <c r="I1401">
        <v>4</v>
      </c>
      <c r="J1401">
        <v>1.3</v>
      </c>
      <c r="K1401">
        <f t="shared" si="675"/>
        <v>8.1713015999999982E-3</v>
      </c>
      <c r="L1401">
        <f t="shared" si="698"/>
        <v>2.0964719519392841E-2</v>
      </c>
      <c r="O1401">
        <f>L1401*0.68*1.07</f>
        <v>1.5253929922310233E-2</v>
      </c>
      <c r="Q1401">
        <f t="shared" si="699"/>
        <v>8.0998367887467337E-3</v>
      </c>
      <c r="T1401">
        <f>(L1401*0.68*1.07)*(1+0.2)*0.531*3.67</f>
        <v>3.5671681217640611E-2</v>
      </c>
    </row>
    <row r="1402" spans="1:20" hidden="1" x14ac:dyDescent="0.3">
      <c r="A1402" s="26">
        <v>53007</v>
      </c>
      <c r="B1402">
        <v>238</v>
      </c>
      <c r="C1402" s="26" t="s">
        <v>211</v>
      </c>
      <c r="D1402">
        <v>52</v>
      </c>
      <c r="E1402" t="s">
        <v>226</v>
      </c>
      <c r="F1402">
        <v>3</v>
      </c>
      <c r="G1402">
        <v>9.5</v>
      </c>
      <c r="H1402">
        <f t="shared" si="674"/>
        <v>9.5000000000000001E-2</v>
      </c>
      <c r="I1402">
        <v>4.5</v>
      </c>
      <c r="J1402">
        <v>1.2</v>
      </c>
      <c r="K1402">
        <f t="shared" si="675"/>
        <v>7.088235E-3</v>
      </c>
      <c r="L1402">
        <f t="shared" si="698"/>
        <v>2.0153071313198878E-2</v>
      </c>
      <c r="O1402">
        <f>L1402*0.68*1.07</f>
        <v>1.4663374687483506E-2</v>
      </c>
      <c r="Q1402">
        <f t="shared" si="699"/>
        <v>7.7862519590537419E-3</v>
      </c>
      <c r="T1402">
        <f>(L1402*0.68*1.07)*(1+0.2)*0.531*3.67</f>
        <v>3.4290653627672682E-2</v>
      </c>
    </row>
    <row r="1403" spans="1:20" hidden="1" x14ac:dyDescent="0.3">
      <c r="A1403" s="26">
        <v>53007</v>
      </c>
      <c r="B1403">
        <v>238</v>
      </c>
      <c r="C1403" s="26" t="s">
        <v>211</v>
      </c>
      <c r="D1403">
        <v>53</v>
      </c>
      <c r="E1403" t="s">
        <v>220</v>
      </c>
      <c r="F1403">
        <v>3</v>
      </c>
      <c r="G1403">
        <v>10.199999999999999</v>
      </c>
      <c r="H1403">
        <f t="shared" si="674"/>
        <v>0.10199999999999999</v>
      </c>
      <c r="I1403">
        <v>4</v>
      </c>
      <c r="J1403">
        <v>1.2</v>
      </c>
      <c r="K1403">
        <f t="shared" si="675"/>
        <v>8.1713015999999982E-3</v>
      </c>
      <c r="L1403">
        <f t="shared" ref="L1403:L1404" si="700">0.000084*(G1403^1.894314*I1403^0.808223+0.000031*G1403^2)</f>
        <v>2.0964719519392841E-2</v>
      </c>
      <c r="O1403">
        <f>L1403*0.78*1.07</f>
        <v>1.7497154910885267E-2</v>
      </c>
      <c r="Q1403">
        <f t="shared" ref="Q1403:Q1404" si="701">O1403*0.531</f>
        <v>9.2909892576800782E-3</v>
      </c>
      <c r="T1403">
        <f>(L1403*0.78*1.07)*(1+0.2)*0.531*3.67</f>
        <v>4.0917516690823059E-2</v>
      </c>
    </row>
    <row r="1404" spans="1:20" hidden="1" x14ac:dyDescent="0.3">
      <c r="A1404" s="26">
        <v>53007</v>
      </c>
      <c r="B1404">
        <v>238</v>
      </c>
      <c r="C1404" s="26" t="s">
        <v>211</v>
      </c>
      <c r="D1404">
        <v>54</v>
      </c>
      <c r="E1404" t="s">
        <v>220</v>
      </c>
      <c r="F1404">
        <v>3</v>
      </c>
      <c r="G1404">
        <v>11.5</v>
      </c>
      <c r="H1404">
        <f t="shared" si="674"/>
        <v>0.115</v>
      </c>
      <c r="I1404">
        <v>4</v>
      </c>
      <c r="J1404">
        <v>1</v>
      </c>
      <c r="K1404">
        <f t="shared" si="675"/>
        <v>1.0386915E-2</v>
      </c>
      <c r="L1404">
        <f t="shared" si="700"/>
        <v>2.6313491090424485E-2</v>
      </c>
      <c r="O1404">
        <f>L1404*0.78*1.07</f>
        <v>2.1961239664068277E-2</v>
      </c>
      <c r="Q1404">
        <f t="shared" si="701"/>
        <v>1.1661418261620255E-2</v>
      </c>
      <c r="T1404">
        <f>(L1404*0.78*1.07)*(1+0.2)*0.531*3.67</f>
        <v>5.1356886024175603E-2</v>
      </c>
    </row>
    <row r="1405" spans="1:20" hidden="1" x14ac:dyDescent="0.3">
      <c r="A1405" s="26">
        <v>53007</v>
      </c>
      <c r="B1405">
        <v>239</v>
      </c>
      <c r="C1405" s="26" t="s">
        <v>211</v>
      </c>
      <c r="D1405">
        <v>1</v>
      </c>
      <c r="E1405" t="s">
        <v>214</v>
      </c>
      <c r="F1405">
        <v>4</v>
      </c>
      <c r="G1405">
        <v>10</v>
      </c>
      <c r="H1405">
        <f t="shared" si="674"/>
        <v>0.1</v>
      </c>
      <c r="I1405">
        <v>4</v>
      </c>
      <c r="J1405">
        <v>1.7</v>
      </c>
      <c r="K1405">
        <f>0.7854*H1405^2</f>
        <v>7.8540000000000016E-3</v>
      </c>
      <c r="L1405">
        <f>0.000081*(G1405^1.864042*I1405^0.850892+0.000027*G1405^2)</f>
        <v>1.9267260918446001E-2</v>
      </c>
      <c r="O1405">
        <f>L1405*0.47*0.75</f>
        <v>6.7917094737522153E-3</v>
      </c>
      <c r="Q1405">
        <f>O1405*0.521</f>
        <v>3.5384806358249041E-3</v>
      </c>
      <c r="T1405">
        <f>(L1405*0.47*0.75)*(1+0.2)*0.521*3.67</f>
        <v>1.5583468720172878E-2</v>
      </c>
    </row>
    <row r="1406" spans="1:20" hidden="1" x14ac:dyDescent="0.3">
      <c r="A1406" s="26">
        <v>53007</v>
      </c>
      <c r="B1406">
        <v>239</v>
      </c>
      <c r="C1406" s="26" t="s">
        <v>211</v>
      </c>
      <c r="D1406">
        <v>2</v>
      </c>
      <c r="E1406" t="s">
        <v>215</v>
      </c>
      <c r="F1406">
        <v>4</v>
      </c>
      <c r="G1406">
        <v>26.4</v>
      </c>
      <c r="H1406">
        <f t="shared" si="674"/>
        <v>0.26400000000000001</v>
      </c>
      <c r="I1406">
        <v>12.6</v>
      </c>
      <c r="J1406">
        <v>7.6</v>
      </c>
      <c r="K1406">
        <f t="shared" si="675"/>
        <v>5.4739238400000008E-2</v>
      </c>
      <c r="L1406">
        <f t="shared" ref="L1406:L1407" si="702">0.000064*(G1406^1.958025*I1406^0.883501+0.000045*G1406^2)</f>
        <v>0.36466734100994663</v>
      </c>
      <c r="O1406">
        <f>L1406*0.44*0.75</f>
        <v>0.12034022253328239</v>
      </c>
      <c r="Q1406">
        <f t="shared" ref="Q1406:Q1407" si="703">O1406*0.52</f>
        <v>6.257691571730685E-2</v>
      </c>
      <c r="T1406">
        <f>(L1406*0.44*0.75)*(1+0.2)*0.52*3.67</f>
        <v>0.2755887368190193</v>
      </c>
    </row>
    <row r="1407" spans="1:20" hidden="1" x14ac:dyDescent="0.3">
      <c r="A1407" s="26">
        <v>53007</v>
      </c>
      <c r="B1407">
        <v>239</v>
      </c>
      <c r="C1407" s="26" t="s">
        <v>211</v>
      </c>
      <c r="D1407">
        <v>3</v>
      </c>
      <c r="E1407" t="s">
        <v>215</v>
      </c>
      <c r="F1407">
        <v>4</v>
      </c>
      <c r="G1407">
        <v>20.100000000000001</v>
      </c>
      <c r="H1407">
        <f t="shared" si="674"/>
        <v>0.20100000000000001</v>
      </c>
      <c r="I1407">
        <v>13.2</v>
      </c>
      <c r="J1407">
        <v>8.5</v>
      </c>
      <c r="K1407">
        <f t="shared" si="675"/>
        <v>3.1730945400000002E-2</v>
      </c>
      <c r="L1407">
        <f t="shared" si="702"/>
        <v>0.22279266642602302</v>
      </c>
      <c r="O1407">
        <f>L1407*0.44*0.75</f>
        <v>7.3521579920587596E-2</v>
      </c>
      <c r="Q1407">
        <f t="shared" si="703"/>
        <v>3.823122155870555E-2</v>
      </c>
      <c r="T1407">
        <f>(L1407*0.44*0.75)*(1+0.2)*0.52*3.67</f>
        <v>0.16837029974453924</v>
      </c>
    </row>
    <row r="1408" spans="1:20" hidden="1" x14ac:dyDescent="0.3">
      <c r="A1408" s="26">
        <v>53007</v>
      </c>
      <c r="B1408">
        <v>239</v>
      </c>
      <c r="C1408" s="26" t="s">
        <v>211</v>
      </c>
      <c r="D1408">
        <v>4</v>
      </c>
      <c r="E1408" t="s">
        <v>212</v>
      </c>
      <c r="F1408">
        <v>4</v>
      </c>
      <c r="G1408">
        <v>30</v>
      </c>
      <c r="H1408">
        <f t="shared" si="674"/>
        <v>0.3</v>
      </c>
      <c r="I1408">
        <v>13</v>
      </c>
      <c r="J1408">
        <v>8</v>
      </c>
      <c r="K1408">
        <f t="shared" si="675"/>
        <v>7.0685999999999999E-2</v>
      </c>
      <c r="L1408">
        <f t="shared" ref="L1408:L1409" si="704">0.000062*(G1408^1.947206*I1408^0.894551+0.000039*G1408^2)</f>
        <v>0.46252183773983185</v>
      </c>
      <c r="O1408">
        <f>L1408*0.47*0.75</f>
        <v>0.16303894780329073</v>
      </c>
      <c r="Q1408">
        <f t="shared" ref="Q1408:Q1409" si="705">O1408*0.52</f>
        <v>8.478025285771118E-2</v>
      </c>
      <c r="T1408">
        <f>(L1408*0.47*0.75)*(1+2)*0.52*3.67</f>
        <v>0.93343058396340006</v>
      </c>
    </row>
    <row r="1409" spans="1:24" hidden="1" x14ac:dyDescent="0.3">
      <c r="A1409" s="26">
        <v>53007</v>
      </c>
      <c r="B1409">
        <v>239</v>
      </c>
      <c r="C1409" s="26" t="s">
        <v>211</v>
      </c>
      <c r="D1409">
        <v>5</v>
      </c>
      <c r="E1409" t="s">
        <v>212</v>
      </c>
      <c r="F1409">
        <v>4</v>
      </c>
      <c r="G1409">
        <v>25.6</v>
      </c>
      <c r="H1409">
        <f t="shared" si="674"/>
        <v>0.25600000000000001</v>
      </c>
      <c r="I1409">
        <v>9.4</v>
      </c>
      <c r="J1409">
        <v>4.5999999999999996</v>
      </c>
      <c r="K1409">
        <f t="shared" si="675"/>
        <v>5.1471974399999995E-2</v>
      </c>
      <c r="L1409">
        <f t="shared" si="704"/>
        <v>0.25412079314978464</v>
      </c>
      <c r="O1409">
        <f>L1409*0.47*0.75</f>
        <v>8.9577579585299077E-2</v>
      </c>
      <c r="Q1409">
        <f t="shared" si="705"/>
        <v>4.6580341384355524E-2</v>
      </c>
      <c r="T1409">
        <f>(L1409*0.47*0.75)*(1+2)*0.52*3.67</f>
        <v>0.51284955864175419</v>
      </c>
    </row>
    <row r="1410" spans="1:24" hidden="1" x14ac:dyDescent="0.3">
      <c r="A1410" s="26">
        <v>53007</v>
      </c>
      <c r="B1410">
        <v>239</v>
      </c>
      <c r="C1410" s="26" t="s">
        <v>211</v>
      </c>
      <c r="D1410">
        <v>6</v>
      </c>
      <c r="E1410" t="s">
        <v>218</v>
      </c>
      <c r="F1410">
        <v>3</v>
      </c>
      <c r="G1410">
        <v>21.6</v>
      </c>
      <c r="H1410">
        <f t="shared" ref="H1410:H1473" si="706">G1410/100</f>
        <v>0.21600000000000003</v>
      </c>
      <c r="I1410">
        <v>10.199999999999999</v>
      </c>
      <c r="J1410">
        <v>7</v>
      </c>
      <c r="K1410">
        <f t="shared" ref="K1410:K1472" si="707">0.7854*H1410^2</f>
        <v>3.6643622400000006E-2</v>
      </c>
      <c r="L1410">
        <f>0.000057*(G1410^1.897696*I1410^1.002687+0.000031*G1410^2)</f>
        <v>0.19933083133356622</v>
      </c>
      <c r="O1410">
        <f>L1410*0.43*0.75</f>
        <v>6.4284193105075105E-2</v>
      </c>
      <c r="Q1410">
        <f>O1410*0.52</f>
        <v>3.3427780414639056E-2</v>
      </c>
      <c r="T1410">
        <f>(L1410*0.43*0.75)*(1+0.2)*0.52*3.67</f>
        <v>0.14721594494607038</v>
      </c>
    </row>
    <row r="1411" spans="1:24" hidden="1" x14ac:dyDescent="0.3">
      <c r="A1411" s="26">
        <v>53007</v>
      </c>
      <c r="B1411">
        <v>239</v>
      </c>
      <c r="C1411" s="26" t="s">
        <v>211</v>
      </c>
      <c r="D1411">
        <v>7</v>
      </c>
      <c r="E1411" t="s">
        <v>212</v>
      </c>
      <c r="F1411">
        <v>1</v>
      </c>
      <c r="G1411">
        <v>42</v>
      </c>
      <c r="H1411">
        <f t="shared" si="706"/>
        <v>0.42</v>
      </c>
      <c r="I1411">
        <v>19.8</v>
      </c>
      <c r="J1411">
        <v>11.8</v>
      </c>
      <c r="K1411">
        <f t="shared" si="707"/>
        <v>0.13854455999999998</v>
      </c>
      <c r="L1411">
        <f>0.000062*(G1411^1.947206*I1411^0.894551+0.000039*G1411^2)</f>
        <v>1.2975587106503197</v>
      </c>
      <c r="O1411">
        <f>L1411*0.47*0.75</f>
        <v>0.45738944550423766</v>
      </c>
      <c r="Q1411">
        <f>O1411*0.52</f>
        <v>0.23784251166220358</v>
      </c>
      <c r="T1411">
        <f>(L1411*0.47*0.75)*(1+2)*0.52*3.67</f>
        <v>2.6186460534008615</v>
      </c>
      <c r="U1411">
        <v>57</v>
      </c>
      <c r="V1411">
        <v>66</v>
      </c>
      <c r="W1411">
        <v>5</v>
      </c>
      <c r="X1411">
        <v>7</v>
      </c>
    </row>
    <row r="1412" spans="1:24" hidden="1" x14ac:dyDescent="0.3">
      <c r="A1412" s="26">
        <v>53007</v>
      </c>
      <c r="B1412">
        <v>239</v>
      </c>
      <c r="C1412" s="26" t="s">
        <v>211</v>
      </c>
      <c r="D1412">
        <v>8</v>
      </c>
      <c r="E1412" t="s">
        <v>215</v>
      </c>
      <c r="F1412">
        <v>4</v>
      </c>
      <c r="G1412">
        <v>33.4</v>
      </c>
      <c r="H1412">
        <f t="shared" si="706"/>
        <v>0.33399999999999996</v>
      </c>
      <c r="I1412">
        <v>12.4</v>
      </c>
      <c r="J1412">
        <v>7.7</v>
      </c>
      <c r="K1412">
        <f t="shared" si="707"/>
        <v>8.7616082399999975E-2</v>
      </c>
      <c r="L1412">
        <f>0.000064*(G1412^1.958025*I1412^0.883501+0.000045*G1412^2)</f>
        <v>0.5698430430114787</v>
      </c>
      <c r="O1412">
        <f>L1412*0.44*0.75</f>
        <v>0.18804820419378795</v>
      </c>
      <c r="Q1412">
        <f>O1412*0.52</f>
        <v>9.7785066180769736E-2</v>
      </c>
      <c r="T1412">
        <f>(L1412*0.44*0.75)*(1+0.2)*0.52*3.67</f>
        <v>0.43064543146010992</v>
      </c>
    </row>
    <row r="1413" spans="1:24" hidden="1" x14ac:dyDescent="0.3">
      <c r="A1413" s="26">
        <v>53007</v>
      </c>
      <c r="B1413">
        <v>239</v>
      </c>
      <c r="C1413" s="26" t="s">
        <v>211</v>
      </c>
      <c r="D1413">
        <v>9</v>
      </c>
      <c r="E1413" t="s">
        <v>212</v>
      </c>
      <c r="F1413">
        <v>4</v>
      </c>
      <c r="G1413">
        <v>22.7</v>
      </c>
      <c r="H1413">
        <f t="shared" si="706"/>
        <v>0.22699999999999998</v>
      </c>
      <c r="I1413">
        <v>13.6</v>
      </c>
      <c r="J1413">
        <v>9.4</v>
      </c>
      <c r="K1413">
        <f t="shared" si="707"/>
        <v>4.047087659999999E-2</v>
      </c>
      <c r="L1413">
        <f t="shared" ref="L1413:L1414" si="708">0.000062*(G1413^1.947206*I1413^0.894551+0.000039*G1413^2)</f>
        <v>0.27981028425878324</v>
      </c>
      <c r="O1413">
        <f>L1413*0.47*0.75</f>
        <v>9.8633125201221084E-2</v>
      </c>
      <c r="Q1413">
        <f t="shared" ref="Q1413:Q1414" si="709">O1413*0.52</f>
        <v>5.1289225104634968E-2</v>
      </c>
      <c r="T1413">
        <f>(L1413*0.47*0.75)*(1+2)*0.52*3.67</f>
        <v>0.56469436840203091</v>
      </c>
    </row>
    <row r="1414" spans="1:24" hidden="1" x14ac:dyDescent="0.3">
      <c r="A1414" s="26">
        <v>53007</v>
      </c>
      <c r="B1414">
        <v>239</v>
      </c>
      <c r="C1414" s="26" t="s">
        <v>211</v>
      </c>
      <c r="D1414">
        <v>10</v>
      </c>
      <c r="E1414" t="s">
        <v>212</v>
      </c>
      <c r="F1414">
        <v>4</v>
      </c>
      <c r="G1414">
        <v>35.4</v>
      </c>
      <c r="H1414">
        <f t="shared" si="706"/>
        <v>0.35399999999999998</v>
      </c>
      <c r="I1414">
        <v>14.2</v>
      </c>
      <c r="J1414">
        <v>6.7</v>
      </c>
      <c r="K1414">
        <f t="shared" si="707"/>
        <v>9.8423186399999987E-2</v>
      </c>
      <c r="L1414">
        <f t="shared" si="708"/>
        <v>0.69088017533725354</v>
      </c>
      <c r="O1414">
        <f>L1414*0.47*0.75</f>
        <v>0.24353526180638188</v>
      </c>
      <c r="Q1414">
        <f t="shared" si="709"/>
        <v>0.12663833613931857</v>
      </c>
      <c r="T1414">
        <f>(L1414*0.47*0.75)*(1+2)*0.52*3.67</f>
        <v>1.3942880808938978</v>
      </c>
    </row>
    <row r="1415" spans="1:24" hidden="1" x14ac:dyDescent="0.3">
      <c r="A1415" s="26">
        <v>53007</v>
      </c>
      <c r="B1415">
        <v>239</v>
      </c>
      <c r="C1415" s="26" t="s">
        <v>211</v>
      </c>
      <c r="D1415">
        <v>11</v>
      </c>
      <c r="E1415" t="s">
        <v>215</v>
      </c>
      <c r="F1415">
        <v>4</v>
      </c>
      <c r="G1415">
        <v>23.4</v>
      </c>
      <c r="H1415">
        <f t="shared" si="706"/>
        <v>0.23399999999999999</v>
      </c>
      <c r="I1415">
        <v>13</v>
      </c>
      <c r="J1415">
        <v>6.5</v>
      </c>
      <c r="K1415">
        <f t="shared" si="707"/>
        <v>4.300536239999999E-2</v>
      </c>
      <c r="L1415">
        <f>0.000064*(G1415^1.958025*I1415^0.883501+0.000045*G1415^2)</f>
        <v>0.29601330546772875</v>
      </c>
      <c r="O1415">
        <f>L1415*0.44*0.75</f>
        <v>9.7684390804350485E-2</v>
      </c>
      <c r="Q1415">
        <f>O1415*0.52</f>
        <v>5.0795883218262255E-2</v>
      </c>
      <c r="T1415">
        <f>(L1415*0.44*0.75)*(1+0.2)*0.52*3.67</f>
        <v>0.22370506969322693</v>
      </c>
    </row>
    <row r="1416" spans="1:24" hidden="1" x14ac:dyDescent="0.3">
      <c r="A1416" s="26">
        <v>53007</v>
      </c>
      <c r="B1416">
        <v>239</v>
      </c>
      <c r="C1416" s="26" t="s">
        <v>211</v>
      </c>
      <c r="D1416">
        <v>12</v>
      </c>
      <c r="E1416" t="s">
        <v>212</v>
      </c>
      <c r="F1416">
        <v>4</v>
      </c>
      <c r="G1416">
        <v>20.399999999999999</v>
      </c>
      <c r="H1416">
        <f t="shared" si="706"/>
        <v>0.20399999999999999</v>
      </c>
      <c r="I1416">
        <v>13.8</v>
      </c>
      <c r="J1416">
        <v>7.5</v>
      </c>
      <c r="K1416">
        <f t="shared" si="707"/>
        <v>3.2685206399999993E-2</v>
      </c>
      <c r="L1416">
        <f t="shared" ref="L1416:L1417" si="710">0.000062*(G1416^1.947206*I1416^0.894551+0.000039*G1416^2)</f>
        <v>0.23024663084359326</v>
      </c>
      <c r="O1416">
        <f>L1416*0.47*0.75</f>
        <v>8.1161937372366627E-2</v>
      </c>
      <c r="Q1416">
        <f t="shared" ref="Q1416:Q1417" si="711">O1416*0.52</f>
        <v>4.2204207433630646E-2</v>
      </c>
      <c r="T1416">
        <f>(L1416*0.47*0.75)*(1+2)*0.52*3.67</f>
        <v>0.46466832384427337</v>
      </c>
    </row>
    <row r="1417" spans="1:24" hidden="1" x14ac:dyDescent="0.3">
      <c r="A1417" s="26">
        <v>53007</v>
      </c>
      <c r="B1417">
        <v>239</v>
      </c>
      <c r="C1417" s="26" t="s">
        <v>211</v>
      </c>
      <c r="D1417">
        <v>13</v>
      </c>
      <c r="E1417" t="s">
        <v>212</v>
      </c>
      <c r="F1417">
        <v>4</v>
      </c>
      <c r="G1417">
        <v>24.2</v>
      </c>
      <c r="H1417">
        <f t="shared" si="706"/>
        <v>0.24199999999999999</v>
      </c>
      <c r="I1417">
        <v>14.2</v>
      </c>
      <c r="J1417">
        <v>7</v>
      </c>
      <c r="K1417">
        <f t="shared" si="707"/>
        <v>4.59961656E-2</v>
      </c>
      <c r="L1417">
        <f t="shared" si="710"/>
        <v>0.32941838272619794</v>
      </c>
      <c r="O1417">
        <f>L1417*0.47*0.75</f>
        <v>0.11611997991098477</v>
      </c>
      <c r="Q1417">
        <f t="shared" si="711"/>
        <v>6.0382389553712085E-2</v>
      </c>
      <c r="T1417">
        <f>(L1417*0.47*0.75)*(1+2)*0.52*3.67</f>
        <v>0.66481010898637005</v>
      </c>
    </row>
    <row r="1418" spans="1:24" hidden="1" x14ac:dyDescent="0.3">
      <c r="A1418" s="26">
        <v>53007</v>
      </c>
      <c r="B1418">
        <v>239</v>
      </c>
      <c r="C1418" s="26" t="s">
        <v>211</v>
      </c>
      <c r="D1418">
        <v>14</v>
      </c>
      <c r="E1418" t="s">
        <v>215</v>
      </c>
      <c r="F1418">
        <v>4</v>
      </c>
      <c r="G1418">
        <v>27.6</v>
      </c>
      <c r="H1418">
        <f t="shared" si="706"/>
        <v>0.27600000000000002</v>
      </c>
      <c r="I1418">
        <v>15.6</v>
      </c>
      <c r="J1418">
        <v>8.5</v>
      </c>
      <c r="K1418">
        <f t="shared" si="707"/>
        <v>5.9828630400000006E-2</v>
      </c>
      <c r="L1418">
        <f>0.000064*(G1418^1.958025*I1418^0.883501+0.000045*G1418^2)</f>
        <v>0.48044617293405872</v>
      </c>
      <c r="O1418">
        <f>L1418*0.44*0.75</f>
        <v>0.15854723706823937</v>
      </c>
      <c r="Q1418">
        <f>O1418*0.52</f>
        <v>8.2444563275484467E-2</v>
      </c>
      <c r="T1418">
        <f>(L1418*0.44*0.75)*(1+0.2)*0.52*3.67</f>
        <v>0.36308585666523363</v>
      </c>
    </row>
    <row r="1419" spans="1:24" hidden="1" x14ac:dyDescent="0.3">
      <c r="A1419" s="26">
        <v>53007</v>
      </c>
      <c r="B1419">
        <v>239</v>
      </c>
      <c r="C1419" s="26" t="s">
        <v>211</v>
      </c>
      <c r="D1419">
        <v>15</v>
      </c>
      <c r="E1419" t="s">
        <v>219</v>
      </c>
      <c r="F1419">
        <v>4</v>
      </c>
      <c r="G1419">
        <v>10</v>
      </c>
      <c r="H1419">
        <f t="shared" si="706"/>
        <v>0.1</v>
      </c>
      <c r="I1419">
        <v>4.2</v>
      </c>
      <c r="J1419">
        <v>1.7</v>
      </c>
      <c r="K1419">
        <f t="shared" si="707"/>
        <v>7.8540000000000016E-3</v>
      </c>
      <c r="L1419">
        <f>0.000084*(G1419^1.894314*I1419^0.808223+0.000034*G1419^2)</f>
        <v>2.1005044324778576E-2</v>
      </c>
      <c r="O1419">
        <f>L1419*0.75*1.07</f>
        <v>1.6856548070634806E-2</v>
      </c>
      <c r="Q1419">
        <f>O1419*0.531</f>
        <v>8.9508270255070823E-3</v>
      </c>
      <c r="T1419">
        <f>(L1419*0.75*1.07)*(1+0.2)*0.531*3.67</f>
        <v>3.9419442220333188E-2</v>
      </c>
    </row>
    <row r="1420" spans="1:24" hidden="1" x14ac:dyDescent="0.3">
      <c r="A1420" s="26">
        <v>53007</v>
      </c>
      <c r="B1420">
        <v>239</v>
      </c>
      <c r="C1420" s="26" t="s">
        <v>211</v>
      </c>
      <c r="D1420">
        <v>16</v>
      </c>
      <c r="E1420" t="s">
        <v>212</v>
      </c>
      <c r="F1420">
        <v>4</v>
      </c>
      <c r="G1420">
        <v>30</v>
      </c>
      <c r="H1420">
        <f t="shared" si="706"/>
        <v>0.3</v>
      </c>
      <c r="I1420">
        <v>13.4</v>
      </c>
      <c r="J1420">
        <v>7.6</v>
      </c>
      <c r="K1420">
        <f t="shared" si="707"/>
        <v>7.0685999999999999E-2</v>
      </c>
      <c r="L1420">
        <f>0.000062*(G1420^1.947206*I1420^0.894551+0.000039*G1420^2)</f>
        <v>0.47523210530229293</v>
      </c>
      <c r="O1420">
        <f>L1420*0.47*0.75</f>
        <v>0.16751931711905826</v>
      </c>
      <c r="Q1420">
        <f>O1420*0.52</f>
        <v>8.7110044901910294E-2</v>
      </c>
      <c r="T1420">
        <f>(L1420*0.47*0.75)*(1+2)*0.52*3.67</f>
        <v>0.95908159437003226</v>
      </c>
    </row>
    <row r="1421" spans="1:24" hidden="1" x14ac:dyDescent="0.3">
      <c r="A1421" s="26">
        <v>53007</v>
      </c>
      <c r="B1421">
        <v>239</v>
      </c>
      <c r="C1421" s="26" t="s">
        <v>211</v>
      </c>
      <c r="D1421">
        <v>17</v>
      </c>
      <c r="E1421" t="s">
        <v>219</v>
      </c>
      <c r="F1421">
        <v>4</v>
      </c>
      <c r="G1421">
        <v>10.1</v>
      </c>
      <c r="H1421">
        <f t="shared" si="706"/>
        <v>0.10099999999999999</v>
      </c>
      <c r="I1421">
        <v>4.5</v>
      </c>
      <c r="J1421">
        <v>2.4</v>
      </c>
      <c r="K1421">
        <f t="shared" si="707"/>
        <v>8.0118653999999984E-3</v>
      </c>
      <c r="L1421">
        <f>0.000084*(G1421^1.894314*I1421^0.808223+0.000034*G1421^2)</f>
        <v>2.2632175026101393E-2</v>
      </c>
      <c r="O1421">
        <f>L1421*0.75*1.07</f>
        <v>1.816232045844637E-2</v>
      </c>
      <c r="Q1421">
        <f>O1421*0.531</f>
        <v>9.6441921634350235E-3</v>
      </c>
      <c r="T1421">
        <f>(L1421*0.75*1.07)*(1+0.2)*0.531*3.67</f>
        <v>4.2473022287767837E-2</v>
      </c>
    </row>
    <row r="1422" spans="1:24" hidden="1" x14ac:dyDescent="0.3">
      <c r="A1422" s="26">
        <v>53007</v>
      </c>
      <c r="B1422">
        <v>239</v>
      </c>
      <c r="C1422" s="26" t="s">
        <v>211</v>
      </c>
      <c r="D1422">
        <v>18</v>
      </c>
      <c r="E1422" t="s">
        <v>212</v>
      </c>
      <c r="F1422">
        <v>4</v>
      </c>
      <c r="G1422">
        <v>10.4</v>
      </c>
      <c r="H1422">
        <f t="shared" si="706"/>
        <v>0.10400000000000001</v>
      </c>
      <c r="I1422">
        <v>5.6</v>
      </c>
      <c r="J1422">
        <v>3</v>
      </c>
      <c r="K1422">
        <f t="shared" si="707"/>
        <v>8.494886400000002E-3</v>
      </c>
      <c r="L1422">
        <f t="shared" ref="L1422:L1423" si="712">0.000062*(G1422^1.947206*I1422^0.894551+0.000039*G1422^2)</f>
        <v>2.7673338927106439E-2</v>
      </c>
      <c r="O1422">
        <f t="shared" ref="O1422:O1428" si="713">L1422*0.47*0.75</f>
        <v>9.7548519718050203E-3</v>
      </c>
      <c r="Q1422">
        <f t="shared" ref="Q1422:Q1423" si="714">O1422*0.52</f>
        <v>5.0725230253386103E-3</v>
      </c>
      <c r="T1422">
        <f>(L1422*0.47*0.75)*(1+2)*0.52*3.67</f>
        <v>5.5848478508978103E-2</v>
      </c>
    </row>
    <row r="1423" spans="1:24" hidden="1" x14ac:dyDescent="0.3">
      <c r="A1423" s="26">
        <v>53007</v>
      </c>
      <c r="B1423">
        <v>239</v>
      </c>
      <c r="C1423" s="26" t="s">
        <v>211</v>
      </c>
      <c r="D1423">
        <v>19</v>
      </c>
      <c r="E1423" t="s">
        <v>212</v>
      </c>
      <c r="F1423">
        <v>1</v>
      </c>
      <c r="G1423">
        <v>32.4</v>
      </c>
      <c r="H1423">
        <f t="shared" si="706"/>
        <v>0.32400000000000001</v>
      </c>
      <c r="I1423">
        <v>16.2</v>
      </c>
      <c r="J1423">
        <v>11.2</v>
      </c>
      <c r="K1423">
        <f t="shared" si="707"/>
        <v>8.2448150400000003E-2</v>
      </c>
      <c r="L1423">
        <f t="shared" si="712"/>
        <v>0.65419699892921312</v>
      </c>
      <c r="O1423">
        <f t="shared" si="713"/>
        <v>0.23060444212254763</v>
      </c>
      <c r="Q1423">
        <f t="shared" si="714"/>
        <v>0.11991430990372477</v>
      </c>
      <c r="T1423">
        <f>(L1423*0.47*0.75)*(1+2)*0.52*3.67</f>
        <v>1.3202565520400098</v>
      </c>
    </row>
    <row r="1424" spans="1:24" hidden="1" x14ac:dyDescent="0.3">
      <c r="A1424" s="26">
        <v>53007</v>
      </c>
      <c r="B1424">
        <v>239</v>
      </c>
      <c r="C1424" s="26" t="s">
        <v>211</v>
      </c>
      <c r="D1424">
        <v>20</v>
      </c>
      <c r="E1424" t="s">
        <v>214</v>
      </c>
      <c r="F1424">
        <v>4</v>
      </c>
      <c r="G1424">
        <v>12.4</v>
      </c>
      <c r="H1424">
        <f t="shared" si="706"/>
        <v>0.124</v>
      </c>
      <c r="I1424">
        <v>5.4</v>
      </c>
      <c r="J1424">
        <v>1.7</v>
      </c>
      <c r="K1424">
        <f>0.7854*H1424^2</f>
        <v>1.2076310399999998E-2</v>
      </c>
      <c r="L1424">
        <f>0.000081*(G1424^1.864042*I1424^0.850892+0.000027*G1424^2)</f>
        <v>3.7141623804261149E-2</v>
      </c>
      <c r="O1424">
        <f t="shared" si="713"/>
        <v>1.3092422391002055E-2</v>
      </c>
      <c r="Q1424">
        <f>O1424*0.521</f>
        <v>6.8211520657120708E-3</v>
      </c>
      <c r="T1424">
        <f>(L1424*0.47*0.75)*(1+0.2)*0.521*3.67</f>
        <v>3.0040353697395956E-2</v>
      </c>
    </row>
    <row r="1425" spans="1:24" hidden="1" x14ac:dyDescent="0.3">
      <c r="A1425" s="26">
        <v>53007</v>
      </c>
      <c r="B1425">
        <v>239</v>
      </c>
      <c r="C1425" s="26" t="s">
        <v>211</v>
      </c>
      <c r="D1425">
        <v>21</v>
      </c>
      <c r="E1425" t="s">
        <v>212</v>
      </c>
      <c r="F1425">
        <v>4</v>
      </c>
      <c r="G1425">
        <v>9.6999999999999993</v>
      </c>
      <c r="H1425">
        <f t="shared" si="706"/>
        <v>9.6999999999999989E-2</v>
      </c>
      <c r="I1425">
        <v>5</v>
      </c>
      <c r="J1425">
        <v>3</v>
      </c>
      <c r="K1425">
        <f t="shared" si="707"/>
        <v>7.3898285999999978E-3</v>
      </c>
      <c r="L1425">
        <f t="shared" ref="L1425:L1428" si="715">0.000062*(G1425^1.947206*I1425^0.894551+0.000039*G1425^2)</f>
        <v>2.1832746542811744E-2</v>
      </c>
      <c r="O1425">
        <f t="shared" si="713"/>
        <v>7.6960431563411393E-3</v>
      </c>
      <c r="Q1425">
        <f t="shared" ref="Q1425:Q1428" si="716">O1425*0.52</f>
        <v>4.0019424412973924E-3</v>
      </c>
      <c r="T1425">
        <f>(L1425*0.47*0.75)*(1+2)*0.52*3.67</f>
        <v>4.4061386278684292E-2</v>
      </c>
    </row>
    <row r="1426" spans="1:24" hidden="1" x14ac:dyDescent="0.3">
      <c r="A1426" s="26">
        <v>53007</v>
      </c>
      <c r="B1426">
        <v>239</v>
      </c>
      <c r="C1426" s="26" t="s">
        <v>211</v>
      </c>
      <c r="D1426">
        <v>22</v>
      </c>
      <c r="E1426" t="s">
        <v>212</v>
      </c>
      <c r="F1426">
        <v>1</v>
      </c>
      <c r="G1426">
        <v>44.5</v>
      </c>
      <c r="H1426">
        <f t="shared" si="706"/>
        <v>0.44500000000000001</v>
      </c>
      <c r="I1426">
        <v>14.6</v>
      </c>
      <c r="J1426">
        <v>7.4</v>
      </c>
      <c r="K1426">
        <f t="shared" si="707"/>
        <v>0.155528835</v>
      </c>
      <c r="L1426">
        <f t="shared" si="715"/>
        <v>1.1057656256855195</v>
      </c>
      <c r="O1426">
        <f t="shared" si="713"/>
        <v>0.38978238305414559</v>
      </c>
      <c r="Q1426">
        <f t="shared" si="716"/>
        <v>0.20268683918815572</v>
      </c>
      <c r="T1426">
        <f>(L1426*0.47*0.75)*(1+2)*0.52*3.67</f>
        <v>2.231582099461594</v>
      </c>
    </row>
    <row r="1427" spans="1:24" hidden="1" x14ac:dyDescent="0.3">
      <c r="A1427" s="26">
        <v>53007</v>
      </c>
      <c r="B1427">
        <v>239</v>
      </c>
      <c r="C1427" s="26" t="s">
        <v>211</v>
      </c>
      <c r="D1427">
        <v>23</v>
      </c>
      <c r="E1427" t="s">
        <v>212</v>
      </c>
      <c r="F1427">
        <v>4</v>
      </c>
      <c r="G1427">
        <v>22.6</v>
      </c>
      <c r="H1427">
        <f t="shared" si="706"/>
        <v>0.22600000000000001</v>
      </c>
      <c r="I1427">
        <v>12.8</v>
      </c>
      <c r="J1427">
        <v>8</v>
      </c>
      <c r="K1427">
        <f t="shared" si="707"/>
        <v>4.0115090400000004E-2</v>
      </c>
      <c r="L1427">
        <f t="shared" si="715"/>
        <v>0.26277109667480725</v>
      </c>
      <c r="O1427">
        <f t="shared" si="713"/>
        <v>9.2626811577869547E-2</v>
      </c>
      <c r="Q1427">
        <f t="shared" si="716"/>
        <v>4.8165942020492167E-2</v>
      </c>
      <c r="T1427">
        <f>(L1427*0.47*0.75)*(1+2)*0.52*3.67</f>
        <v>0.53030702164561871</v>
      </c>
    </row>
    <row r="1428" spans="1:24" hidden="1" x14ac:dyDescent="0.3">
      <c r="A1428" s="26">
        <v>53007</v>
      </c>
      <c r="B1428">
        <v>239</v>
      </c>
      <c r="C1428" s="26" t="s">
        <v>211</v>
      </c>
      <c r="D1428">
        <v>24</v>
      </c>
      <c r="E1428" t="s">
        <v>212</v>
      </c>
      <c r="F1428">
        <v>4</v>
      </c>
      <c r="G1428">
        <v>21.7</v>
      </c>
      <c r="H1428">
        <f t="shared" si="706"/>
        <v>0.217</v>
      </c>
      <c r="I1428">
        <v>14.2</v>
      </c>
      <c r="J1428">
        <v>8.4</v>
      </c>
      <c r="K1428">
        <f t="shared" si="707"/>
        <v>3.6983700599999995E-2</v>
      </c>
      <c r="L1428">
        <f t="shared" si="715"/>
        <v>0.2664014896442306</v>
      </c>
      <c r="O1428">
        <f t="shared" si="713"/>
        <v>9.390652509959127E-2</v>
      </c>
      <c r="Q1428">
        <f t="shared" si="716"/>
        <v>4.8831393051787464E-2</v>
      </c>
      <c r="T1428">
        <f>(L1428*0.47*0.75)*(1+2)*0.52*3.67</f>
        <v>0.5376336375001799</v>
      </c>
    </row>
    <row r="1429" spans="1:24" hidden="1" x14ac:dyDescent="0.3">
      <c r="A1429" s="26">
        <v>53007</v>
      </c>
      <c r="B1429">
        <v>239</v>
      </c>
      <c r="C1429" s="26" t="s">
        <v>211</v>
      </c>
      <c r="D1429">
        <v>25</v>
      </c>
      <c r="E1429" t="s">
        <v>215</v>
      </c>
      <c r="F1429">
        <v>1</v>
      </c>
      <c r="G1429">
        <v>53</v>
      </c>
      <c r="H1429">
        <f t="shared" si="706"/>
        <v>0.53</v>
      </c>
      <c r="I1429">
        <v>20.2</v>
      </c>
      <c r="J1429">
        <v>11</v>
      </c>
      <c r="K1429">
        <f t="shared" si="707"/>
        <v>0.22061886000000003</v>
      </c>
      <c r="L1429">
        <f>0.000064*(G1429^1.958025*I1429^0.883501+0.000045*G1429^2)</f>
        <v>2.1658885030023054</v>
      </c>
      <c r="O1429">
        <f>L1429*0.44*0.75</f>
        <v>0.7147432059907608</v>
      </c>
      <c r="Q1429">
        <f>O1429*0.52</f>
        <v>0.37166646711519563</v>
      </c>
      <c r="T1429">
        <f>(L1429*0.44*0.75)*(1+0.2)*0.52*3.67</f>
        <v>1.6368191211753214</v>
      </c>
      <c r="U1429">
        <v>70</v>
      </c>
      <c r="V1429">
        <v>76</v>
      </c>
      <c r="W1429">
        <v>12</v>
      </c>
      <c r="X1429">
        <v>7</v>
      </c>
    </row>
    <row r="1430" spans="1:24" hidden="1" x14ac:dyDescent="0.3">
      <c r="A1430" s="26">
        <v>53007</v>
      </c>
      <c r="B1430">
        <v>239</v>
      </c>
      <c r="C1430" s="26" t="s">
        <v>211</v>
      </c>
      <c r="D1430">
        <v>26</v>
      </c>
      <c r="E1430" t="s">
        <v>212</v>
      </c>
      <c r="F1430">
        <v>3</v>
      </c>
      <c r="G1430">
        <v>8</v>
      </c>
      <c r="H1430">
        <f t="shared" si="706"/>
        <v>0.08</v>
      </c>
      <c r="I1430">
        <v>7</v>
      </c>
      <c r="J1430">
        <v>4</v>
      </c>
      <c r="K1430">
        <f t="shared" si="707"/>
        <v>5.0265600000000002E-3</v>
      </c>
      <c r="L1430">
        <f t="shared" ref="L1430:L1437" si="717">0.000062*(G1430^1.947206*I1430^0.894551+0.000039*G1430^2)</f>
        <v>2.0271250617446886E-2</v>
      </c>
      <c r="O1430">
        <f t="shared" ref="O1430:O1437" si="718">L1430*0.47*0.75</f>
        <v>7.1456158426500271E-3</v>
      </c>
      <c r="Q1430">
        <f t="shared" ref="Q1430:Q1437" si="719">O1430*0.52</f>
        <v>3.7157202381780143E-3</v>
      </c>
      <c r="T1430">
        <f t="shared" ref="T1430:T1437" si="720">(L1430*0.47*0.75)*(1+2)*0.52*3.67</f>
        <v>4.0910079822339934E-2</v>
      </c>
    </row>
    <row r="1431" spans="1:24" hidden="1" x14ac:dyDescent="0.3">
      <c r="A1431" s="26">
        <v>53007</v>
      </c>
      <c r="B1431">
        <v>239</v>
      </c>
      <c r="C1431" s="26" t="s">
        <v>211</v>
      </c>
      <c r="D1431">
        <v>27</v>
      </c>
      <c r="E1431" t="s">
        <v>212</v>
      </c>
      <c r="F1431">
        <v>4</v>
      </c>
      <c r="G1431">
        <v>18.399999999999999</v>
      </c>
      <c r="H1431">
        <f t="shared" si="706"/>
        <v>0.184</v>
      </c>
      <c r="I1431">
        <v>12.4</v>
      </c>
      <c r="J1431">
        <v>8</v>
      </c>
      <c r="K1431">
        <f t="shared" si="707"/>
        <v>2.6590502399999997E-2</v>
      </c>
      <c r="L1431">
        <f t="shared" si="717"/>
        <v>0.17114967648941151</v>
      </c>
      <c r="O1431">
        <f t="shared" si="718"/>
        <v>6.0330260962517548E-2</v>
      </c>
      <c r="Q1431">
        <f t="shared" si="719"/>
        <v>3.1371735700509128E-2</v>
      </c>
      <c r="T1431">
        <f t="shared" si="720"/>
        <v>0.34540281006260554</v>
      </c>
    </row>
    <row r="1432" spans="1:24" hidden="1" x14ac:dyDescent="0.3">
      <c r="A1432" s="26">
        <v>53007</v>
      </c>
      <c r="B1432">
        <v>239</v>
      </c>
      <c r="C1432" s="26" t="s">
        <v>211</v>
      </c>
      <c r="D1432">
        <v>28</v>
      </c>
      <c r="E1432" t="s">
        <v>212</v>
      </c>
      <c r="F1432">
        <v>4</v>
      </c>
      <c r="G1432">
        <v>11.4</v>
      </c>
      <c r="H1432">
        <f t="shared" si="706"/>
        <v>0.114</v>
      </c>
      <c r="I1432">
        <v>7</v>
      </c>
      <c r="J1432">
        <v>3.4</v>
      </c>
      <c r="K1432">
        <f t="shared" si="707"/>
        <v>1.02070584E-2</v>
      </c>
      <c r="L1432">
        <f t="shared" si="717"/>
        <v>4.0400787659690199E-2</v>
      </c>
      <c r="O1432">
        <f t="shared" si="718"/>
        <v>1.4241277650040792E-2</v>
      </c>
      <c r="Q1432">
        <f t="shared" si="719"/>
        <v>7.405464378021212E-3</v>
      </c>
      <c r="T1432">
        <f t="shared" si="720"/>
        <v>8.1534162802013546E-2</v>
      </c>
    </row>
    <row r="1433" spans="1:24" hidden="1" x14ac:dyDescent="0.3">
      <c r="A1433" s="26">
        <v>53007</v>
      </c>
      <c r="B1433">
        <v>239</v>
      </c>
      <c r="C1433" s="26" t="s">
        <v>211</v>
      </c>
      <c r="D1433">
        <v>29</v>
      </c>
      <c r="E1433" t="s">
        <v>212</v>
      </c>
      <c r="F1433">
        <v>4</v>
      </c>
      <c r="G1433">
        <v>22.6</v>
      </c>
      <c r="H1433">
        <f t="shared" si="706"/>
        <v>0.22600000000000001</v>
      </c>
      <c r="I1433">
        <v>12.5</v>
      </c>
      <c r="J1433">
        <v>8.6</v>
      </c>
      <c r="K1433">
        <f t="shared" si="707"/>
        <v>4.0115090400000004E-2</v>
      </c>
      <c r="L1433">
        <f t="shared" si="717"/>
        <v>0.25725498601957764</v>
      </c>
      <c r="O1433">
        <f t="shared" si="718"/>
        <v>9.0682382571901116E-2</v>
      </c>
      <c r="Q1433">
        <f t="shared" si="719"/>
        <v>4.7154838937388581E-2</v>
      </c>
      <c r="T1433">
        <f t="shared" si="720"/>
        <v>0.51917477670064838</v>
      </c>
    </row>
    <row r="1434" spans="1:24" hidden="1" x14ac:dyDescent="0.3">
      <c r="A1434" s="26">
        <v>53007</v>
      </c>
      <c r="B1434">
        <v>239</v>
      </c>
      <c r="C1434" s="26" t="s">
        <v>211</v>
      </c>
      <c r="D1434">
        <v>30</v>
      </c>
      <c r="E1434" t="s">
        <v>212</v>
      </c>
      <c r="F1434">
        <v>4</v>
      </c>
      <c r="G1434">
        <v>21.7</v>
      </c>
      <c r="H1434">
        <f t="shared" si="706"/>
        <v>0.217</v>
      </c>
      <c r="I1434">
        <v>12.6</v>
      </c>
      <c r="J1434">
        <v>8</v>
      </c>
      <c r="K1434">
        <f t="shared" si="707"/>
        <v>3.6983700599999995E-2</v>
      </c>
      <c r="L1434">
        <f t="shared" si="717"/>
        <v>0.2393832391447584</v>
      </c>
      <c r="O1434">
        <f t="shared" si="718"/>
        <v>8.4382591798527334E-2</v>
      </c>
      <c r="Q1434">
        <f t="shared" si="719"/>
        <v>4.3878947735234215E-2</v>
      </c>
      <c r="T1434">
        <f t="shared" si="720"/>
        <v>0.48310721456492861</v>
      </c>
    </row>
    <row r="1435" spans="1:24" hidden="1" x14ac:dyDescent="0.3">
      <c r="A1435" s="26">
        <v>53007</v>
      </c>
      <c r="B1435">
        <v>239</v>
      </c>
      <c r="C1435" s="26" t="s">
        <v>211</v>
      </c>
      <c r="D1435">
        <v>31</v>
      </c>
      <c r="E1435" t="s">
        <v>212</v>
      </c>
      <c r="F1435">
        <v>4</v>
      </c>
      <c r="G1435">
        <v>31.6</v>
      </c>
      <c r="H1435">
        <f t="shared" si="706"/>
        <v>0.316</v>
      </c>
      <c r="I1435">
        <v>13.4</v>
      </c>
      <c r="J1435">
        <v>9.1999999999999993</v>
      </c>
      <c r="K1435">
        <f t="shared" si="707"/>
        <v>7.8426902399999998E-2</v>
      </c>
      <c r="L1435">
        <f t="shared" si="717"/>
        <v>0.5258308880379764</v>
      </c>
      <c r="O1435">
        <f t="shared" si="718"/>
        <v>0.18535538803338666</v>
      </c>
      <c r="Q1435">
        <f t="shared" si="719"/>
        <v>9.638480177736107E-2</v>
      </c>
      <c r="T1435">
        <f t="shared" si="720"/>
        <v>1.0611966675687454</v>
      </c>
    </row>
    <row r="1436" spans="1:24" hidden="1" x14ac:dyDescent="0.3">
      <c r="A1436" s="26">
        <v>53007</v>
      </c>
      <c r="B1436">
        <v>239</v>
      </c>
      <c r="C1436" s="26" t="s">
        <v>211</v>
      </c>
      <c r="D1436">
        <v>32</v>
      </c>
      <c r="E1436" t="s">
        <v>212</v>
      </c>
      <c r="F1436">
        <v>4</v>
      </c>
      <c r="G1436">
        <v>21.7</v>
      </c>
      <c r="H1436">
        <f t="shared" si="706"/>
        <v>0.217</v>
      </c>
      <c r="I1436">
        <v>13.4</v>
      </c>
      <c r="J1436">
        <v>8.4</v>
      </c>
      <c r="K1436">
        <f t="shared" si="707"/>
        <v>3.6983700599999995E-2</v>
      </c>
      <c r="L1436">
        <f t="shared" si="717"/>
        <v>0.25293491398283746</v>
      </c>
      <c r="O1436">
        <f t="shared" si="718"/>
        <v>8.9159557178950202E-2</v>
      </c>
      <c r="Q1436">
        <f t="shared" si="719"/>
        <v>4.6362969733054107E-2</v>
      </c>
      <c r="T1436">
        <f t="shared" si="720"/>
        <v>0.51045629676092574</v>
      </c>
    </row>
    <row r="1437" spans="1:24" hidden="1" x14ac:dyDescent="0.3">
      <c r="A1437" s="26">
        <v>53007</v>
      </c>
      <c r="B1437">
        <v>239</v>
      </c>
      <c r="C1437" s="26" t="s">
        <v>211</v>
      </c>
      <c r="D1437">
        <v>33</v>
      </c>
      <c r="E1437" t="s">
        <v>212</v>
      </c>
      <c r="F1437">
        <v>4</v>
      </c>
      <c r="G1437">
        <v>21.7</v>
      </c>
      <c r="H1437">
        <f t="shared" si="706"/>
        <v>0.217</v>
      </c>
      <c r="I1437">
        <v>13.2</v>
      </c>
      <c r="J1437">
        <v>8.6999999999999993</v>
      </c>
      <c r="K1437">
        <f t="shared" si="707"/>
        <v>3.6983700599999995E-2</v>
      </c>
      <c r="L1437">
        <f t="shared" si="717"/>
        <v>0.24955519455256203</v>
      </c>
      <c r="O1437">
        <f t="shared" si="718"/>
        <v>8.7968206079778108E-2</v>
      </c>
      <c r="Q1437">
        <f t="shared" si="719"/>
        <v>4.574346716148462E-2</v>
      </c>
      <c r="T1437">
        <f t="shared" si="720"/>
        <v>0.50363557344794563</v>
      </c>
    </row>
    <row r="1438" spans="1:24" hidden="1" x14ac:dyDescent="0.3">
      <c r="A1438" s="26">
        <v>53007</v>
      </c>
      <c r="B1438">
        <v>239</v>
      </c>
      <c r="C1438" s="26" t="s">
        <v>211</v>
      </c>
      <c r="D1438">
        <v>34</v>
      </c>
      <c r="E1438" t="s">
        <v>218</v>
      </c>
      <c r="F1438">
        <v>4</v>
      </c>
      <c r="G1438">
        <v>10</v>
      </c>
      <c r="H1438">
        <f t="shared" si="706"/>
        <v>0.1</v>
      </c>
      <c r="I1438">
        <v>6.4</v>
      </c>
      <c r="J1438">
        <v>4</v>
      </c>
      <c r="K1438">
        <f t="shared" si="707"/>
        <v>7.8540000000000016E-3</v>
      </c>
      <c r="L1438">
        <f>0.000057*(G1438^1.897696*I1438^1.002687+0.000031*G1438^2)</f>
        <v>2.8968078211552561E-2</v>
      </c>
      <c r="O1438">
        <f>L1438*0.43*0.75</f>
        <v>9.3422052232257011E-3</v>
      </c>
      <c r="Q1438">
        <f t="shared" ref="Q1438:Q1443" si="721">O1438*0.52</f>
        <v>4.8579467160773651E-3</v>
      </c>
      <c r="T1438">
        <f>(L1438*0.43*0.75)*(1+0.2)*0.52*3.67</f>
        <v>2.1394397337604714E-2</v>
      </c>
    </row>
    <row r="1439" spans="1:24" hidden="1" x14ac:dyDescent="0.3">
      <c r="A1439" s="26">
        <v>53007</v>
      </c>
      <c r="B1439">
        <v>239</v>
      </c>
      <c r="C1439" s="26" t="s">
        <v>211</v>
      </c>
      <c r="D1439">
        <v>35</v>
      </c>
      <c r="E1439" t="s">
        <v>212</v>
      </c>
      <c r="F1439">
        <v>7</v>
      </c>
      <c r="G1439">
        <v>12</v>
      </c>
      <c r="H1439">
        <f t="shared" si="706"/>
        <v>0.12</v>
      </c>
      <c r="I1439">
        <v>7</v>
      </c>
      <c r="J1439">
        <v>0</v>
      </c>
      <c r="K1439">
        <f t="shared" si="707"/>
        <v>1.130976E-2</v>
      </c>
      <c r="L1439">
        <f>0.000062*(G1439^1.947206*I1439^0.894551+0.000039*G1439^2)</f>
        <v>4.4644356849550988E-2</v>
      </c>
      <c r="O1439">
        <f>L1439*0.47*0.75</f>
        <v>1.5737135789466724E-2</v>
      </c>
      <c r="Q1439">
        <f t="shared" si="721"/>
        <v>8.1833106105226976E-3</v>
      </c>
      <c r="T1439">
        <f>(L1439*0.47*0.75)*(1+2)*0.52*3.67</f>
        <v>9.0098249821854881E-2</v>
      </c>
    </row>
    <row r="1440" spans="1:24" hidden="1" x14ac:dyDescent="0.3">
      <c r="A1440" s="26">
        <v>53007</v>
      </c>
      <c r="B1440">
        <v>239</v>
      </c>
      <c r="C1440" s="26" t="s">
        <v>211</v>
      </c>
      <c r="D1440">
        <v>36</v>
      </c>
      <c r="E1440" t="s">
        <v>214</v>
      </c>
      <c r="F1440">
        <v>4</v>
      </c>
      <c r="G1440">
        <v>10.4</v>
      </c>
      <c r="H1440">
        <f t="shared" si="706"/>
        <v>0.10400000000000001</v>
      </c>
      <c r="I1440">
        <v>5</v>
      </c>
      <c r="J1440">
        <v>2</v>
      </c>
      <c r="K1440">
        <f>0.7854*H1440^2</f>
        <v>8.494886400000002E-3</v>
      </c>
      <c r="L1440">
        <f>0.000081*(G1440^1.864042*I1440^0.850892+0.000027*G1440^2)</f>
        <v>2.5062821590967999E-2</v>
      </c>
      <c r="O1440">
        <f>L1440*0.47*0.75</f>
        <v>8.8346446108162197E-3</v>
      </c>
      <c r="Q1440">
        <f>O1440*0.521</f>
        <v>4.6028498422352503E-3</v>
      </c>
      <c r="T1440">
        <f>(L1440*0.47*0.75)*(1+0.2)*0.521*3.67</f>
        <v>2.0270950705204044E-2</v>
      </c>
    </row>
    <row r="1441" spans="1:20" hidden="1" x14ac:dyDescent="0.3">
      <c r="A1441" s="26">
        <v>53007</v>
      </c>
      <c r="B1441">
        <v>239</v>
      </c>
      <c r="C1441" s="26" t="s">
        <v>211</v>
      </c>
      <c r="D1441">
        <v>37</v>
      </c>
      <c r="E1441" t="s">
        <v>218</v>
      </c>
      <c r="F1441">
        <v>4</v>
      </c>
      <c r="G1441">
        <v>23.4</v>
      </c>
      <c r="H1441">
        <f t="shared" si="706"/>
        <v>0.23399999999999999</v>
      </c>
      <c r="I1441">
        <v>10.199999999999999</v>
      </c>
      <c r="J1441">
        <v>6</v>
      </c>
      <c r="K1441">
        <f t="shared" si="707"/>
        <v>4.300536239999999E-2</v>
      </c>
      <c r="L1441">
        <f>0.000057*(G1441^1.897696*I1441^1.002687+0.000031*G1441^2)</f>
        <v>0.23202907185912261</v>
      </c>
      <c r="O1441">
        <f>L1441*0.43*0.75</f>
        <v>7.4829375674567045E-2</v>
      </c>
      <c r="Q1441">
        <f t="shared" si="721"/>
        <v>3.8911275350774863E-2</v>
      </c>
      <c r="T1441">
        <f>(L1441*0.43*0.75)*(1+0.2)*0.52*3.67</f>
        <v>0.1713652566448125</v>
      </c>
    </row>
    <row r="1442" spans="1:20" hidden="1" x14ac:dyDescent="0.3">
      <c r="A1442" s="26">
        <v>53007</v>
      </c>
      <c r="B1442">
        <v>239</v>
      </c>
      <c r="C1442" s="26" t="s">
        <v>211</v>
      </c>
      <c r="D1442">
        <v>38</v>
      </c>
      <c r="E1442" t="s">
        <v>214</v>
      </c>
      <c r="F1442">
        <v>4</v>
      </c>
      <c r="G1442">
        <v>9.1999999999999993</v>
      </c>
      <c r="H1442">
        <f t="shared" si="706"/>
        <v>9.1999999999999998E-2</v>
      </c>
      <c r="I1442">
        <v>5.4</v>
      </c>
      <c r="J1442">
        <v>3.4</v>
      </c>
      <c r="K1442">
        <f>0.7854*H1442^2</f>
        <v>6.6476255999999992E-3</v>
      </c>
      <c r="L1442">
        <f>0.000081*(G1442^1.864042*I1442^0.850892+0.000027*G1442^2)</f>
        <v>2.1292064586910131E-2</v>
      </c>
      <c r="O1442">
        <f>L1442*0.47*0.75</f>
        <v>7.5054527668858215E-3</v>
      </c>
      <c r="Q1442">
        <f>O1442*0.521</f>
        <v>3.9103408915475129E-3</v>
      </c>
      <c r="T1442">
        <f>(L1442*0.47*0.75)*(1+0.2)*0.521*3.67</f>
        <v>1.7221141286375249E-2</v>
      </c>
    </row>
    <row r="1443" spans="1:20" hidden="1" x14ac:dyDescent="0.3">
      <c r="A1443" s="26">
        <v>53007</v>
      </c>
      <c r="B1443">
        <v>239</v>
      </c>
      <c r="C1443" s="26" t="s">
        <v>211</v>
      </c>
      <c r="D1443">
        <v>39</v>
      </c>
      <c r="E1443" t="s">
        <v>218</v>
      </c>
      <c r="F1443">
        <v>1</v>
      </c>
      <c r="G1443">
        <v>45</v>
      </c>
      <c r="H1443">
        <f t="shared" si="706"/>
        <v>0.45</v>
      </c>
      <c r="I1443">
        <v>16.399999999999999</v>
      </c>
      <c r="J1443">
        <v>6</v>
      </c>
      <c r="K1443">
        <f t="shared" si="707"/>
        <v>0.1590435</v>
      </c>
      <c r="L1443">
        <f>0.000057*(G1443^1.897696*I1443^1.002687+0.000031*G1443^2)</f>
        <v>1.2920489468718031</v>
      </c>
      <c r="O1443">
        <f>L1443*0.43*0.75</f>
        <v>0.41668578536615652</v>
      </c>
      <c r="Q1443">
        <f t="shared" si="721"/>
        <v>0.2166766083904014</v>
      </c>
      <c r="T1443">
        <f>(L1443*0.43*0.75)*(1+0.2)*0.52*3.67</f>
        <v>0.95424378335132765</v>
      </c>
    </row>
    <row r="1444" spans="1:20" hidden="1" x14ac:dyDescent="0.3">
      <c r="A1444" s="26">
        <v>53007</v>
      </c>
      <c r="B1444">
        <v>239</v>
      </c>
      <c r="C1444" s="26" t="s">
        <v>211</v>
      </c>
      <c r="D1444">
        <v>40</v>
      </c>
      <c r="E1444" t="s">
        <v>214</v>
      </c>
      <c r="F1444">
        <v>4</v>
      </c>
      <c r="G1444">
        <v>8</v>
      </c>
      <c r="H1444">
        <f t="shared" si="706"/>
        <v>0.08</v>
      </c>
      <c r="I1444">
        <v>5.4</v>
      </c>
      <c r="J1444">
        <v>0.5</v>
      </c>
      <c r="K1444">
        <f t="shared" si="707"/>
        <v>5.0265600000000002E-3</v>
      </c>
      <c r="L1444">
        <f t="shared" ref="L1444:L1451" si="722">0.000081*(G1444^1.864042*I1444^0.850892+0.000027*G1444^2)</f>
        <v>1.6408707752994536E-2</v>
      </c>
      <c r="O1444">
        <f t="shared" ref="O1444:O1451" si="723">L1444*0.47*0.75</f>
        <v>5.7840694829305742E-3</v>
      </c>
      <c r="Q1444">
        <f t="shared" ref="Q1444:Q1451" si="724">O1444*0.521</f>
        <v>3.0135002006068294E-3</v>
      </c>
      <c r="T1444">
        <f t="shared" ref="T1444:T1451" si="725">(L1444*0.47*0.75)*(1+0.2)*0.521*3.67</f>
        <v>1.3271454883472476E-2</v>
      </c>
    </row>
    <row r="1445" spans="1:20" hidden="1" x14ac:dyDescent="0.3">
      <c r="A1445" s="26">
        <v>53007</v>
      </c>
      <c r="B1445">
        <v>239</v>
      </c>
      <c r="C1445" s="26" t="s">
        <v>211</v>
      </c>
      <c r="D1445">
        <v>41</v>
      </c>
      <c r="E1445" t="s">
        <v>214</v>
      </c>
      <c r="F1445">
        <v>4</v>
      </c>
      <c r="G1445">
        <v>10.8</v>
      </c>
      <c r="H1445">
        <f t="shared" si="706"/>
        <v>0.10800000000000001</v>
      </c>
      <c r="I1445">
        <v>6.2</v>
      </c>
      <c r="J1445">
        <v>2</v>
      </c>
      <c r="K1445">
        <f t="shared" si="707"/>
        <v>9.1609056000000015E-3</v>
      </c>
      <c r="L1445">
        <f t="shared" si="722"/>
        <v>3.2290404339255931E-2</v>
      </c>
      <c r="O1445">
        <f t="shared" si="723"/>
        <v>1.1382367529587715E-2</v>
      </c>
      <c r="Q1445">
        <f t="shared" si="724"/>
        <v>5.9302134829151993E-3</v>
      </c>
      <c r="T1445">
        <f t="shared" si="725"/>
        <v>2.6116660178758539E-2</v>
      </c>
    </row>
    <row r="1446" spans="1:20" hidden="1" x14ac:dyDescent="0.3">
      <c r="A1446" s="26">
        <v>53007</v>
      </c>
      <c r="B1446">
        <v>239</v>
      </c>
      <c r="C1446" s="26" t="s">
        <v>211</v>
      </c>
      <c r="D1446">
        <v>42</v>
      </c>
      <c r="E1446" t="s">
        <v>214</v>
      </c>
      <c r="F1446">
        <v>4</v>
      </c>
      <c r="G1446">
        <v>8.6</v>
      </c>
      <c r="H1446">
        <f t="shared" si="706"/>
        <v>8.5999999999999993E-2</v>
      </c>
      <c r="I1446">
        <v>5</v>
      </c>
      <c r="J1446">
        <v>2</v>
      </c>
      <c r="K1446">
        <f t="shared" si="707"/>
        <v>5.8088183999999987E-3</v>
      </c>
      <c r="L1446">
        <f t="shared" si="722"/>
        <v>1.758657871615607E-2</v>
      </c>
      <c r="O1446">
        <f t="shared" si="723"/>
        <v>6.1992689974450146E-3</v>
      </c>
      <c r="Q1446">
        <f t="shared" si="724"/>
        <v>3.2298191476688525E-3</v>
      </c>
      <c r="T1446">
        <f t="shared" si="725"/>
        <v>1.4224123526333626E-2</v>
      </c>
    </row>
    <row r="1447" spans="1:20" hidden="1" x14ac:dyDescent="0.3">
      <c r="A1447" s="26">
        <v>53007</v>
      </c>
      <c r="B1447">
        <v>239</v>
      </c>
      <c r="C1447" s="26" t="s">
        <v>211</v>
      </c>
      <c r="D1447">
        <v>43</v>
      </c>
      <c r="E1447" t="s">
        <v>214</v>
      </c>
      <c r="F1447">
        <v>4</v>
      </c>
      <c r="G1447">
        <v>10</v>
      </c>
      <c r="H1447">
        <f t="shared" si="706"/>
        <v>0.1</v>
      </c>
      <c r="I1447">
        <v>5</v>
      </c>
      <c r="J1447">
        <v>0.5</v>
      </c>
      <c r="K1447">
        <f t="shared" si="707"/>
        <v>7.8540000000000016E-3</v>
      </c>
      <c r="L1447">
        <f t="shared" si="722"/>
        <v>2.3295877876834702E-2</v>
      </c>
      <c r="O1447">
        <f t="shared" si="723"/>
        <v>8.2117969515842319E-3</v>
      </c>
      <c r="Q1447">
        <f t="shared" si="724"/>
        <v>4.2783462117753851E-3</v>
      </c>
      <c r="T1447">
        <f t="shared" si="725"/>
        <v>1.8841836716658796E-2</v>
      </c>
    </row>
    <row r="1448" spans="1:20" hidden="1" x14ac:dyDescent="0.3">
      <c r="A1448" s="26">
        <v>53007</v>
      </c>
      <c r="B1448">
        <v>239</v>
      </c>
      <c r="C1448" s="26" t="s">
        <v>211</v>
      </c>
      <c r="D1448">
        <v>44</v>
      </c>
      <c r="E1448" t="s">
        <v>214</v>
      </c>
      <c r="F1448">
        <v>4</v>
      </c>
      <c r="G1448">
        <v>10.4</v>
      </c>
      <c r="H1448">
        <f t="shared" si="706"/>
        <v>0.10400000000000001</v>
      </c>
      <c r="I1448">
        <v>4.4000000000000004</v>
      </c>
      <c r="J1448">
        <v>0.6</v>
      </c>
      <c r="K1448">
        <f t="shared" si="707"/>
        <v>8.494886400000002E-3</v>
      </c>
      <c r="L1448">
        <f t="shared" si="722"/>
        <v>2.24797348024913E-2</v>
      </c>
      <c r="O1448">
        <f t="shared" si="723"/>
        <v>7.9241065178781833E-3</v>
      </c>
      <c r="Q1448">
        <f t="shared" si="724"/>
        <v>4.1284594958145336E-3</v>
      </c>
      <c r="T1448">
        <f t="shared" si="725"/>
        <v>1.8181735619567208E-2</v>
      </c>
    </row>
    <row r="1449" spans="1:20" hidden="1" x14ac:dyDescent="0.3">
      <c r="A1449" s="26">
        <v>53007</v>
      </c>
      <c r="B1449">
        <v>239</v>
      </c>
      <c r="C1449" s="26" t="s">
        <v>211</v>
      </c>
      <c r="D1449">
        <v>45</v>
      </c>
      <c r="E1449" t="s">
        <v>214</v>
      </c>
      <c r="F1449">
        <v>4</v>
      </c>
      <c r="G1449">
        <v>8.1999999999999993</v>
      </c>
      <c r="H1449">
        <f t="shared" si="706"/>
        <v>8.199999999999999E-2</v>
      </c>
      <c r="I1449">
        <v>6.4</v>
      </c>
      <c r="J1449">
        <v>2.6</v>
      </c>
      <c r="K1449">
        <f t="shared" si="707"/>
        <v>5.2810295999999989E-3</v>
      </c>
      <c r="L1449">
        <f t="shared" si="722"/>
        <v>1.9853986720276596E-2</v>
      </c>
      <c r="O1449">
        <f t="shared" si="723"/>
        <v>6.9985303188974998E-3</v>
      </c>
      <c r="Q1449">
        <f t="shared" si="724"/>
        <v>3.6462342961455976E-3</v>
      </c>
      <c r="T1449">
        <f t="shared" si="725"/>
        <v>1.6058015840225211E-2</v>
      </c>
    </row>
    <row r="1450" spans="1:20" hidden="1" x14ac:dyDescent="0.3">
      <c r="A1450" s="26">
        <v>53007</v>
      </c>
      <c r="B1450">
        <v>239</v>
      </c>
      <c r="C1450" s="26" t="s">
        <v>211</v>
      </c>
      <c r="D1450">
        <v>46</v>
      </c>
      <c r="E1450" t="s">
        <v>214</v>
      </c>
      <c r="F1450">
        <v>4</v>
      </c>
      <c r="G1450">
        <v>9.4</v>
      </c>
      <c r="H1450">
        <f t="shared" si="706"/>
        <v>9.4E-2</v>
      </c>
      <c r="I1450">
        <v>5.8</v>
      </c>
      <c r="J1450">
        <v>3.4</v>
      </c>
      <c r="K1450">
        <f t="shared" si="707"/>
        <v>6.9397944000000001E-3</v>
      </c>
      <c r="L1450">
        <f t="shared" si="722"/>
        <v>2.3552366184951941E-2</v>
      </c>
      <c r="O1450">
        <f t="shared" si="723"/>
        <v>8.3022090801955582E-3</v>
      </c>
      <c r="Q1450">
        <f t="shared" si="724"/>
        <v>4.3254509307818862E-3</v>
      </c>
      <c r="T1450">
        <f t="shared" si="725"/>
        <v>1.9049285899163423E-2</v>
      </c>
    </row>
    <row r="1451" spans="1:20" hidden="1" x14ac:dyDescent="0.3">
      <c r="A1451" s="26">
        <v>53007</v>
      </c>
      <c r="B1451">
        <v>239</v>
      </c>
      <c r="C1451" s="26" t="s">
        <v>211</v>
      </c>
      <c r="D1451">
        <v>47</v>
      </c>
      <c r="E1451" t="s">
        <v>214</v>
      </c>
      <c r="F1451">
        <v>4</v>
      </c>
      <c r="G1451">
        <v>10</v>
      </c>
      <c r="H1451">
        <f t="shared" si="706"/>
        <v>0.1</v>
      </c>
      <c r="I1451">
        <v>5.8</v>
      </c>
      <c r="J1451">
        <v>3.2</v>
      </c>
      <c r="K1451">
        <f t="shared" si="707"/>
        <v>7.8540000000000016E-3</v>
      </c>
      <c r="L1451">
        <f t="shared" si="722"/>
        <v>2.6431717539454332E-2</v>
      </c>
      <c r="O1451">
        <f t="shared" si="723"/>
        <v>9.3171804326576506E-3</v>
      </c>
      <c r="Q1451">
        <f t="shared" si="724"/>
        <v>4.8542510054146362E-3</v>
      </c>
      <c r="T1451">
        <f t="shared" si="725"/>
        <v>2.1378121427846057E-2</v>
      </c>
    </row>
    <row r="1452" spans="1:20" hidden="1" x14ac:dyDescent="0.3">
      <c r="A1452" s="26">
        <v>53007</v>
      </c>
      <c r="B1452">
        <v>239</v>
      </c>
      <c r="C1452" s="26" t="s">
        <v>211</v>
      </c>
      <c r="D1452">
        <v>48</v>
      </c>
      <c r="E1452" t="s">
        <v>215</v>
      </c>
      <c r="F1452">
        <v>4</v>
      </c>
      <c r="G1452">
        <v>22.4</v>
      </c>
      <c r="H1452">
        <f t="shared" si="706"/>
        <v>0.22399999999999998</v>
      </c>
      <c r="I1452">
        <v>8.1999999999999993</v>
      </c>
      <c r="J1452">
        <v>5.4</v>
      </c>
      <c r="K1452">
        <f t="shared" si="707"/>
        <v>3.9408230399999994E-2</v>
      </c>
      <c r="L1452">
        <f>0.000064*(G1452^1.958025*I1452^0.883501+0.000045*G1452^2)</f>
        <v>0.1808665574149772</v>
      </c>
      <c r="O1452">
        <f>L1452*0.44*0.75</f>
        <v>5.9685963946942477E-2</v>
      </c>
      <c r="Q1452">
        <f>O1452*0.52</f>
        <v>3.1036701252410089E-2</v>
      </c>
      <c r="T1452">
        <f>(L1452*0.44*0.75)*(1+0.2)*0.52*3.67</f>
        <v>0.13668563231561404</v>
      </c>
    </row>
    <row r="1453" spans="1:20" hidden="1" x14ac:dyDescent="0.3">
      <c r="A1453" s="26">
        <v>53007</v>
      </c>
      <c r="B1453">
        <v>239</v>
      </c>
      <c r="C1453" s="26" t="s">
        <v>211</v>
      </c>
      <c r="D1453">
        <v>49</v>
      </c>
      <c r="E1453" t="s">
        <v>214</v>
      </c>
      <c r="F1453">
        <v>4</v>
      </c>
      <c r="G1453">
        <v>12</v>
      </c>
      <c r="H1453">
        <f t="shared" si="706"/>
        <v>0.12</v>
      </c>
      <c r="I1453">
        <v>5</v>
      </c>
      <c r="J1453">
        <v>1.4</v>
      </c>
      <c r="K1453">
        <f>0.7854*H1453^2</f>
        <v>1.130976E-2</v>
      </c>
      <c r="L1453">
        <f>0.000081*(G1453^1.864042*I1453^0.850892+0.000027*G1453^2)</f>
        <v>3.2724751060338599E-2</v>
      </c>
      <c r="O1453">
        <f>L1453*0.47*0.75</f>
        <v>1.1535474748769356E-2</v>
      </c>
      <c r="Q1453">
        <f>O1453*0.521</f>
        <v>6.0099823441088348E-3</v>
      </c>
      <c r="T1453">
        <f>(L1453*0.47*0.75)*(1+0.2)*0.521*3.67</f>
        <v>2.6467962243455306E-2</v>
      </c>
    </row>
    <row r="1454" spans="1:20" hidden="1" x14ac:dyDescent="0.3">
      <c r="A1454" s="26">
        <v>53007</v>
      </c>
      <c r="B1454">
        <v>239</v>
      </c>
      <c r="C1454" s="26" t="s">
        <v>211</v>
      </c>
      <c r="D1454">
        <v>50</v>
      </c>
      <c r="E1454" t="s">
        <v>212</v>
      </c>
      <c r="F1454">
        <v>7</v>
      </c>
      <c r="G1454">
        <v>12</v>
      </c>
      <c r="H1454">
        <f t="shared" si="706"/>
        <v>0.12</v>
      </c>
      <c r="I1454">
        <v>5</v>
      </c>
      <c r="J1454">
        <v>0</v>
      </c>
      <c r="K1454">
        <f t="shared" si="707"/>
        <v>1.130976E-2</v>
      </c>
      <c r="L1454">
        <f t="shared" ref="L1454:L1456" si="726">0.000062*(G1454^1.947206*I1454^0.894551+0.000039*G1454^2)</f>
        <v>3.304066502475457E-2</v>
      </c>
      <c r="O1454">
        <f>L1454*0.47*0.75</f>
        <v>1.1646834421225986E-2</v>
      </c>
      <c r="Q1454">
        <f t="shared" ref="Q1454:Q1456" si="727">O1454*0.52</f>
        <v>6.0563538990375133E-3</v>
      </c>
      <c r="T1454">
        <f>(L1454*0.47*0.75)*(1+2)*0.52*3.67</f>
        <v>6.6680456428403007E-2</v>
      </c>
    </row>
    <row r="1455" spans="1:20" hidden="1" x14ac:dyDescent="0.3">
      <c r="A1455" s="26">
        <v>53007</v>
      </c>
      <c r="B1455">
        <v>239</v>
      </c>
      <c r="C1455" s="26" t="s">
        <v>211</v>
      </c>
      <c r="D1455">
        <v>51</v>
      </c>
      <c r="E1455" t="s">
        <v>212</v>
      </c>
      <c r="F1455">
        <v>1</v>
      </c>
      <c r="G1455">
        <v>46.4</v>
      </c>
      <c r="H1455">
        <f t="shared" si="706"/>
        <v>0.46399999999999997</v>
      </c>
      <c r="I1455">
        <v>16.2</v>
      </c>
      <c r="J1455">
        <v>8.1999999999999993</v>
      </c>
      <c r="K1455">
        <f t="shared" si="707"/>
        <v>0.16909347839999997</v>
      </c>
      <c r="L1455">
        <f t="shared" si="726"/>
        <v>1.3164976356036344</v>
      </c>
      <c r="O1455">
        <f>L1455*0.47*0.75</f>
        <v>0.46406541655028111</v>
      </c>
      <c r="Q1455">
        <f t="shared" si="727"/>
        <v>0.24131401660614618</v>
      </c>
      <c r="T1455">
        <f>(L1455*0.47*0.75)*(1+2)*0.52*3.67</f>
        <v>2.6568673228336697</v>
      </c>
    </row>
    <row r="1456" spans="1:20" hidden="1" x14ac:dyDescent="0.3">
      <c r="A1456" s="26">
        <v>53007</v>
      </c>
      <c r="B1456">
        <v>239</v>
      </c>
      <c r="C1456" s="26" t="s">
        <v>211</v>
      </c>
      <c r="D1456">
        <v>52</v>
      </c>
      <c r="E1456" t="s">
        <v>212</v>
      </c>
      <c r="F1456">
        <v>4</v>
      </c>
      <c r="G1456">
        <v>20.399999999999999</v>
      </c>
      <c r="H1456">
        <f t="shared" si="706"/>
        <v>0.20399999999999999</v>
      </c>
      <c r="I1456">
        <v>7.8</v>
      </c>
      <c r="J1456">
        <v>6</v>
      </c>
      <c r="K1456">
        <f t="shared" si="707"/>
        <v>3.2685206399999993E-2</v>
      </c>
      <c r="L1456">
        <f t="shared" si="726"/>
        <v>0.13820975281163814</v>
      </c>
      <c r="O1456">
        <f>L1456*0.47*0.75</f>
        <v>4.8718937866102444E-2</v>
      </c>
      <c r="Q1456">
        <f t="shared" si="727"/>
        <v>2.5333847690373272E-2</v>
      </c>
      <c r="T1456">
        <f>(L1456*0.47*0.75)*(1+2)*0.52*3.67</f>
        <v>0.27892566307100974</v>
      </c>
    </row>
    <row r="1457" spans="1:20" hidden="1" x14ac:dyDescent="0.3">
      <c r="A1457" s="26">
        <v>53007</v>
      </c>
      <c r="B1457">
        <v>239</v>
      </c>
      <c r="C1457" s="26" t="s">
        <v>211</v>
      </c>
      <c r="D1457">
        <v>53</v>
      </c>
      <c r="E1457" t="s">
        <v>214</v>
      </c>
      <c r="F1457">
        <v>4</v>
      </c>
      <c r="G1457">
        <v>10.7</v>
      </c>
      <c r="H1457">
        <f t="shared" si="706"/>
        <v>0.107</v>
      </c>
      <c r="I1457">
        <v>4.5999999999999996</v>
      </c>
      <c r="J1457">
        <v>0.6</v>
      </c>
      <c r="K1457">
        <f t="shared" si="707"/>
        <v>8.9920445999999987E-3</v>
      </c>
      <c r="L1457">
        <f t="shared" ref="L1457:L1459" si="728">0.000081*(G1457^1.864042*I1457^0.850892+0.000027*G1457^2)</f>
        <v>2.4617240519151283E-2</v>
      </c>
      <c r="O1457">
        <f t="shared" ref="O1457:O1459" si="729">L1457*0.47*0.75</f>
        <v>8.6775772830008265E-3</v>
      </c>
      <c r="Q1457">
        <f t="shared" ref="Q1457:Q1459" si="730">O1457*0.521</f>
        <v>4.5210177644434309E-3</v>
      </c>
      <c r="T1457">
        <f t="shared" ref="T1457:T1459" si="731">(L1457*0.47*0.75)*(1+0.2)*0.521*3.67</f>
        <v>1.991056223460887E-2</v>
      </c>
    </row>
    <row r="1458" spans="1:20" hidden="1" x14ac:dyDescent="0.3">
      <c r="A1458" s="26">
        <v>53007</v>
      </c>
      <c r="B1458">
        <v>239</v>
      </c>
      <c r="C1458" s="26" t="s">
        <v>211</v>
      </c>
      <c r="D1458">
        <v>54</v>
      </c>
      <c r="E1458" t="s">
        <v>214</v>
      </c>
      <c r="F1458">
        <v>4</v>
      </c>
      <c r="G1458">
        <v>9.1999999999999993</v>
      </c>
      <c r="H1458">
        <f t="shared" si="706"/>
        <v>9.1999999999999998E-2</v>
      </c>
      <c r="I1458">
        <v>6</v>
      </c>
      <c r="J1458">
        <v>3.5</v>
      </c>
      <c r="K1458">
        <f t="shared" si="707"/>
        <v>6.6476255999999992E-3</v>
      </c>
      <c r="L1458">
        <f t="shared" si="728"/>
        <v>2.3289069331685487E-2</v>
      </c>
      <c r="O1458">
        <f t="shared" si="729"/>
        <v>8.2093969394191335E-3</v>
      </c>
      <c r="Q1458">
        <f t="shared" si="730"/>
        <v>4.2770958054373686E-3</v>
      </c>
      <c r="T1458">
        <f t="shared" si="731"/>
        <v>1.8836329927146171E-2</v>
      </c>
    </row>
    <row r="1459" spans="1:20" hidden="1" x14ac:dyDescent="0.3">
      <c r="A1459" s="26">
        <v>53007</v>
      </c>
      <c r="B1459">
        <v>239</v>
      </c>
      <c r="C1459" s="26" t="s">
        <v>211</v>
      </c>
      <c r="D1459">
        <v>55</v>
      </c>
      <c r="E1459" t="s">
        <v>214</v>
      </c>
      <c r="F1459">
        <v>4</v>
      </c>
      <c r="G1459">
        <v>10</v>
      </c>
      <c r="H1459">
        <f t="shared" si="706"/>
        <v>0.1</v>
      </c>
      <c r="I1459">
        <v>5.5</v>
      </c>
      <c r="J1459">
        <v>2</v>
      </c>
      <c r="K1459">
        <f t="shared" si="707"/>
        <v>7.8540000000000016E-3</v>
      </c>
      <c r="L1459">
        <f t="shared" si="728"/>
        <v>2.5263846154567143E-2</v>
      </c>
      <c r="O1459">
        <f t="shared" si="729"/>
        <v>8.9055057694849178E-3</v>
      </c>
      <c r="Q1459">
        <f t="shared" si="730"/>
        <v>4.6397685059016425E-3</v>
      </c>
      <c r="T1459">
        <f t="shared" si="731"/>
        <v>2.0433540499990833E-2</v>
      </c>
    </row>
    <row r="1460" spans="1:20" hidden="1" x14ac:dyDescent="0.3">
      <c r="A1460" s="26">
        <v>53007</v>
      </c>
      <c r="B1460">
        <v>239</v>
      </c>
      <c r="C1460" s="26" t="s">
        <v>211</v>
      </c>
      <c r="D1460">
        <v>56</v>
      </c>
      <c r="E1460" t="s">
        <v>215</v>
      </c>
      <c r="F1460">
        <v>4</v>
      </c>
      <c r="G1460">
        <v>35</v>
      </c>
      <c r="H1460">
        <f t="shared" si="706"/>
        <v>0.35</v>
      </c>
      <c r="I1460">
        <v>13.2</v>
      </c>
      <c r="J1460">
        <v>5</v>
      </c>
      <c r="K1460">
        <f t="shared" si="707"/>
        <v>9.6211499999999991E-2</v>
      </c>
      <c r="L1460">
        <f>0.000064*(G1460^1.958025*I1460^0.883501+0.000045*G1460^2)</f>
        <v>0.6599853826163441</v>
      </c>
      <c r="O1460">
        <f>L1460*0.44*0.75</f>
        <v>0.21779517626339356</v>
      </c>
      <c r="Q1460">
        <f>O1460*0.52</f>
        <v>0.11325349165696466</v>
      </c>
      <c r="T1460">
        <f>(L1460*0.44*0.75)*(1+0.2)*0.52*3.67</f>
        <v>0.4987683772572723</v>
      </c>
    </row>
    <row r="1461" spans="1:20" hidden="1" x14ac:dyDescent="0.3">
      <c r="A1461" s="26">
        <v>53007</v>
      </c>
      <c r="B1461">
        <v>239</v>
      </c>
      <c r="C1461" s="26" t="s">
        <v>211</v>
      </c>
      <c r="D1461">
        <v>57</v>
      </c>
      <c r="E1461" t="s">
        <v>212</v>
      </c>
      <c r="F1461">
        <v>3</v>
      </c>
      <c r="G1461">
        <v>8.4</v>
      </c>
      <c r="H1461">
        <f t="shared" si="706"/>
        <v>8.4000000000000005E-2</v>
      </c>
      <c r="I1461">
        <v>4.5999999999999996</v>
      </c>
      <c r="J1461">
        <v>3</v>
      </c>
      <c r="K1461">
        <f t="shared" si="707"/>
        <v>5.5417824000000004E-3</v>
      </c>
      <c r="L1461">
        <f t="shared" ref="L1461:L1463" si="732">0.000062*(G1461^1.947206*I1461^0.894551+0.000039*G1461^2)</f>
        <v>1.5311910476435727E-2</v>
      </c>
      <c r="O1461">
        <f t="shared" ref="O1461:O1467" si="733">L1461*0.47*0.75</f>
        <v>5.3974484429435941E-3</v>
      </c>
      <c r="Q1461">
        <f t="shared" ref="Q1461:Q1463" si="734">O1461*0.52</f>
        <v>2.8066731903306692E-3</v>
      </c>
      <c r="T1461">
        <f>(L1461*0.47*0.75)*(1+2)*0.52*3.67</f>
        <v>3.0901471825540667E-2</v>
      </c>
    </row>
    <row r="1462" spans="1:20" hidden="1" x14ac:dyDescent="0.3">
      <c r="A1462" s="26">
        <v>53007</v>
      </c>
      <c r="B1462">
        <v>239</v>
      </c>
      <c r="C1462" s="26" t="s">
        <v>211</v>
      </c>
      <c r="D1462">
        <v>58</v>
      </c>
      <c r="E1462" t="s">
        <v>212</v>
      </c>
      <c r="F1462">
        <v>4</v>
      </c>
      <c r="G1462">
        <v>33.4</v>
      </c>
      <c r="H1462">
        <f t="shared" si="706"/>
        <v>0.33399999999999996</v>
      </c>
      <c r="I1462">
        <v>12</v>
      </c>
      <c r="J1462">
        <v>7.4</v>
      </c>
      <c r="K1462">
        <f t="shared" si="707"/>
        <v>8.7616082399999975E-2</v>
      </c>
      <c r="L1462">
        <f t="shared" si="732"/>
        <v>0.53067034931830226</v>
      </c>
      <c r="O1462">
        <f t="shared" si="733"/>
        <v>0.18706129813470154</v>
      </c>
      <c r="Q1462">
        <f t="shared" si="734"/>
        <v>9.7271875030044808E-2</v>
      </c>
      <c r="T1462">
        <f>(L1462*0.47*0.75)*(1+2)*0.52*3.67</f>
        <v>1.0709633440807933</v>
      </c>
    </row>
    <row r="1463" spans="1:20" hidden="1" x14ac:dyDescent="0.3">
      <c r="A1463" s="26">
        <v>53007</v>
      </c>
      <c r="B1463">
        <v>239</v>
      </c>
      <c r="C1463" s="26" t="s">
        <v>211</v>
      </c>
      <c r="D1463">
        <v>59</v>
      </c>
      <c r="E1463" t="s">
        <v>212</v>
      </c>
      <c r="F1463">
        <v>3</v>
      </c>
      <c r="G1463">
        <v>10</v>
      </c>
      <c r="H1463">
        <f t="shared" si="706"/>
        <v>0.1</v>
      </c>
      <c r="I1463">
        <v>4.2</v>
      </c>
      <c r="J1463">
        <v>3</v>
      </c>
      <c r="K1463">
        <f t="shared" si="707"/>
        <v>7.8540000000000016E-3</v>
      </c>
      <c r="L1463">
        <f t="shared" si="732"/>
        <v>1.9821260235872482E-2</v>
      </c>
      <c r="O1463">
        <f t="shared" si="733"/>
        <v>6.9869942331450491E-3</v>
      </c>
      <c r="Q1463">
        <f t="shared" si="734"/>
        <v>3.6332370012354255E-3</v>
      </c>
      <c r="T1463">
        <f>(L1463*0.47*0.75)*(1+2)*0.52*3.67</f>
        <v>4.0001939383602039E-2</v>
      </c>
    </row>
    <row r="1464" spans="1:20" hidden="1" x14ac:dyDescent="0.3">
      <c r="A1464" s="26">
        <v>53007</v>
      </c>
      <c r="B1464">
        <v>239</v>
      </c>
      <c r="C1464" s="26" t="s">
        <v>211</v>
      </c>
      <c r="D1464">
        <v>60</v>
      </c>
      <c r="E1464" t="s">
        <v>214</v>
      </c>
      <c r="F1464">
        <v>3</v>
      </c>
      <c r="G1464">
        <v>8.1999999999999993</v>
      </c>
      <c r="H1464">
        <f t="shared" si="706"/>
        <v>8.199999999999999E-2</v>
      </c>
      <c r="I1464">
        <v>5</v>
      </c>
      <c r="J1464">
        <v>0.8</v>
      </c>
      <c r="K1464">
        <f>0.7854*H1464^2</f>
        <v>5.2810295999999989E-3</v>
      </c>
      <c r="L1464">
        <f>0.000081*(G1464^1.864042*I1464^0.850892+0.000027*G1464^2)</f>
        <v>1.6092531705292165E-2</v>
      </c>
      <c r="O1464">
        <f t="shared" si="733"/>
        <v>5.672617426115488E-3</v>
      </c>
      <c r="Q1464">
        <f>O1464*0.521</f>
        <v>2.9554336790061694E-3</v>
      </c>
      <c r="T1464">
        <f>(L1464*0.47*0.75)*(1+0.2)*0.521*3.67</f>
        <v>1.3015729922343169E-2</v>
      </c>
    </row>
    <row r="1465" spans="1:20" hidden="1" x14ac:dyDescent="0.3">
      <c r="A1465" s="26">
        <v>53007</v>
      </c>
      <c r="B1465">
        <v>239</v>
      </c>
      <c r="C1465" s="26" t="s">
        <v>211</v>
      </c>
      <c r="D1465">
        <v>61</v>
      </c>
      <c r="E1465" t="s">
        <v>212</v>
      </c>
      <c r="F1465">
        <v>4</v>
      </c>
      <c r="G1465">
        <v>18.399999999999999</v>
      </c>
      <c r="H1465">
        <f t="shared" si="706"/>
        <v>0.184</v>
      </c>
      <c r="I1465">
        <v>8.5</v>
      </c>
      <c r="J1465">
        <v>4.5</v>
      </c>
      <c r="K1465">
        <f t="shared" si="707"/>
        <v>2.6590502399999997E-2</v>
      </c>
      <c r="L1465">
        <f t="shared" ref="L1465:L1466" si="735">0.000062*(G1465^1.947206*I1465^0.894551+0.000039*G1465^2)</f>
        <v>0.12208662409405736</v>
      </c>
      <c r="O1465">
        <f t="shared" si="733"/>
        <v>4.3035534993155218E-2</v>
      </c>
      <c r="Q1465">
        <f t="shared" ref="Q1465:Q1466" si="736">O1465*0.52</f>
        <v>2.2378478196440715E-2</v>
      </c>
      <c r="T1465">
        <f>(L1465*0.47*0.75)*(1+2)*0.52*3.67</f>
        <v>0.24638704494281224</v>
      </c>
    </row>
    <row r="1466" spans="1:20" hidden="1" x14ac:dyDescent="0.3">
      <c r="A1466" s="26">
        <v>53007</v>
      </c>
      <c r="B1466">
        <v>239</v>
      </c>
      <c r="C1466" s="26" t="s">
        <v>211</v>
      </c>
      <c r="D1466">
        <v>62</v>
      </c>
      <c r="E1466" t="s">
        <v>212</v>
      </c>
      <c r="F1466">
        <v>4</v>
      </c>
      <c r="G1466">
        <v>12.4</v>
      </c>
      <c r="H1466">
        <f t="shared" si="706"/>
        <v>0.124</v>
      </c>
      <c r="I1466">
        <v>5.8</v>
      </c>
      <c r="J1466">
        <v>3</v>
      </c>
      <c r="K1466">
        <f t="shared" si="707"/>
        <v>1.2076310399999998E-2</v>
      </c>
      <c r="L1466">
        <f t="shared" si="735"/>
        <v>4.0219646123639846E-2</v>
      </c>
      <c r="O1466">
        <f t="shared" si="733"/>
        <v>1.4177425258583044E-2</v>
      </c>
      <c r="Q1466">
        <f t="shared" si="736"/>
        <v>7.3722611344631834E-3</v>
      </c>
      <c r="T1466">
        <f>(L1466*0.47*0.75)*(1+2)*0.52*3.67</f>
        <v>8.1168595090439638E-2</v>
      </c>
    </row>
    <row r="1467" spans="1:20" hidden="1" x14ac:dyDescent="0.3">
      <c r="A1467" s="26">
        <v>53007</v>
      </c>
      <c r="B1467">
        <v>239</v>
      </c>
      <c r="C1467" s="26" t="s">
        <v>211</v>
      </c>
      <c r="D1467">
        <v>63</v>
      </c>
      <c r="E1467" t="s">
        <v>214</v>
      </c>
      <c r="F1467">
        <v>3</v>
      </c>
      <c r="G1467">
        <v>8.1</v>
      </c>
      <c r="H1467">
        <f t="shared" si="706"/>
        <v>8.1000000000000003E-2</v>
      </c>
      <c r="I1467">
        <v>4.5</v>
      </c>
      <c r="J1467">
        <v>3</v>
      </c>
      <c r="K1467">
        <f>0.7854*H1467^2</f>
        <v>5.1530094000000002E-3</v>
      </c>
      <c r="L1467">
        <f>0.000081*(G1467^1.864042*I1467^0.850892+0.000027*G1467^2)</f>
        <v>1.4379933786401513E-2</v>
      </c>
      <c r="O1467">
        <f t="shared" si="733"/>
        <v>5.068926659706533E-3</v>
      </c>
      <c r="Q1467">
        <f>O1467*0.521</f>
        <v>2.6409107897071037E-3</v>
      </c>
      <c r="T1467">
        <f>(L1467*0.47*0.75)*(1+0.2)*0.521*3.67</f>
        <v>1.1630571117870084E-2</v>
      </c>
    </row>
    <row r="1468" spans="1:20" hidden="1" x14ac:dyDescent="0.3">
      <c r="A1468" s="26">
        <v>53009</v>
      </c>
      <c r="B1468">
        <v>240</v>
      </c>
      <c r="C1468" s="26" t="s">
        <v>211</v>
      </c>
      <c r="D1468">
        <v>1</v>
      </c>
      <c r="E1468" t="s">
        <v>215</v>
      </c>
      <c r="F1468">
        <v>4</v>
      </c>
      <c r="G1468">
        <v>20.7</v>
      </c>
      <c r="H1468">
        <f t="shared" si="706"/>
        <v>0.20699999999999999</v>
      </c>
      <c r="I1468">
        <v>9.1999999999999993</v>
      </c>
      <c r="J1468">
        <v>4</v>
      </c>
      <c r="K1468">
        <f t="shared" si="707"/>
        <v>3.3653604599999998E-2</v>
      </c>
      <c r="L1468">
        <f>0.000064*(G1468^1.958025*I1468^0.883501+0.000045*G1468^2)</f>
        <v>0.17155107466638303</v>
      </c>
      <c r="O1468">
        <f>L1468*0.44*0.75</f>
        <v>5.6611854639906409E-2</v>
      </c>
      <c r="Q1468">
        <f t="shared" ref="Q1468:Q1472" si="737">O1468*0.52</f>
        <v>2.9438164412751332E-2</v>
      </c>
      <c r="T1468">
        <f>(L1468*0.44*0.75)*(1+0.2)*0.52*3.67</f>
        <v>0.12964567607375685</v>
      </c>
    </row>
    <row r="1469" spans="1:20" hidden="1" x14ac:dyDescent="0.3">
      <c r="A1469" s="26">
        <v>53009</v>
      </c>
      <c r="B1469">
        <v>240</v>
      </c>
      <c r="C1469" s="26" t="s">
        <v>211</v>
      </c>
      <c r="D1469">
        <v>2</v>
      </c>
      <c r="E1469" t="s">
        <v>217</v>
      </c>
      <c r="F1469">
        <v>4</v>
      </c>
      <c r="G1469">
        <v>23</v>
      </c>
      <c r="H1469">
        <f t="shared" si="706"/>
        <v>0.23</v>
      </c>
      <c r="I1469">
        <v>10.4</v>
      </c>
      <c r="J1469">
        <v>4</v>
      </c>
      <c r="K1469">
        <f t="shared" si="707"/>
        <v>4.154766E-2</v>
      </c>
      <c r="L1469">
        <f>0.000059*(G1469^1.965295*I1469^0.892133+0.000019*G1469^2)</f>
        <v>0.22614087178700953</v>
      </c>
      <c r="O1469">
        <f>L1469*0.47*0.75</f>
        <v>7.9714657304920861E-2</v>
      </c>
      <c r="Q1469">
        <f t="shared" si="737"/>
        <v>4.1451621798558852E-2</v>
      </c>
      <c r="T1469">
        <f>(L1469*0.47*0.75)*(1+0.2)*0.52*3.67</f>
        <v>0.18255294240085318</v>
      </c>
    </row>
    <row r="1470" spans="1:20" hidden="1" x14ac:dyDescent="0.3">
      <c r="A1470" s="26">
        <v>53009</v>
      </c>
      <c r="B1470">
        <v>240</v>
      </c>
      <c r="C1470" s="26" t="s">
        <v>211</v>
      </c>
      <c r="D1470">
        <v>3</v>
      </c>
      <c r="E1470" t="s">
        <v>215</v>
      </c>
      <c r="F1470">
        <v>4</v>
      </c>
      <c r="G1470">
        <v>10.1</v>
      </c>
      <c r="H1470">
        <f t="shared" si="706"/>
        <v>0.10099999999999999</v>
      </c>
      <c r="I1470">
        <v>7.4</v>
      </c>
      <c r="J1470">
        <v>4</v>
      </c>
      <c r="K1470">
        <f t="shared" si="707"/>
        <v>8.0118653999999984E-3</v>
      </c>
      <c r="L1470">
        <f>0.000064*(G1470^1.958025*I1470^0.883501+0.000045*G1470^2)</f>
        <v>3.4724587860380657E-2</v>
      </c>
      <c r="O1470">
        <f>L1470*0.44*0.75</f>
        <v>1.1459113993925615E-2</v>
      </c>
      <c r="Q1470">
        <f t="shared" si="737"/>
        <v>5.9587392768413201E-3</v>
      </c>
      <c r="T1470">
        <f>(L1470*0.44*0.75)*(1+0.2)*0.52*3.67</f>
        <v>2.6242287775209174E-2</v>
      </c>
    </row>
    <row r="1471" spans="1:20" hidden="1" x14ac:dyDescent="0.3">
      <c r="A1471" s="26">
        <v>53009</v>
      </c>
      <c r="B1471">
        <v>240</v>
      </c>
      <c r="C1471" s="26" t="s">
        <v>211</v>
      </c>
      <c r="D1471">
        <v>4</v>
      </c>
      <c r="E1471" t="s">
        <v>212</v>
      </c>
      <c r="F1471">
        <v>4</v>
      </c>
      <c r="G1471">
        <v>10.7</v>
      </c>
      <c r="H1471">
        <f t="shared" si="706"/>
        <v>0.107</v>
      </c>
      <c r="I1471">
        <v>8.1999999999999993</v>
      </c>
      <c r="J1471">
        <v>3.5</v>
      </c>
      <c r="K1471">
        <f t="shared" si="707"/>
        <v>8.9920445999999987E-3</v>
      </c>
      <c r="L1471">
        <f>0.000062*(G1471^1.947206*I1471^0.894551+0.000039*G1471^2)</f>
        <v>4.1140538838706053E-2</v>
      </c>
      <c r="O1471">
        <f>L1471*0.47*0.75</f>
        <v>1.4502039940643884E-2</v>
      </c>
      <c r="Q1471">
        <f t="shared" si="737"/>
        <v>7.5410607691348197E-3</v>
      </c>
      <c r="T1471">
        <f>(L1471*0.47*0.75)*(1+2)*0.52*3.67</f>
        <v>8.3027079068174359E-2</v>
      </c>
    </row>
    <row r="1472" spans="1:20" hidden="1" x14ac:dyDescent="0.3">
      <c r="A1472" s="26">
        <v>53009</v>
      </c>
      <c r="B1472">
        <v>240</v>
      </c>
      <c r="C1472" s="26" t="s">
        <v>211</v>
      </c>
      <c r="D1472">
        <v>5</v>
      </c>
      <c r="E1472" t="s">
        <v>217</v>
      </c>
      <c r="F1472">
        <v>4</v>
      </c>
      <c r="G1472">
        <v>11.7</v>
      </c>
      <c r="H1472">
        <f t="shared" si="706"/>
        <v>0.11699999999999999</v>
      </c>
      <c r="I1472">
        <v>6</v>
      </c>
      <c r="J1472">
        <v>4</v>
      </c>
      <c r="K1472">
        <f t="shared" si="707"/>
        <v>1.0751340599999997E-2</v>
      </c>
      <c r="L1472">
        <f>0.000059*(G1472^1.965295*I1472^0.892133+0.000019*G1472^2)</f>
        <v>3.6674869014788634E-2</v>
      </c>
      <c r="O1472">
        <f>L1472*0.47*0.75</f>
        <v>1.2927891327712993E-2</v>
      </c>
      <c r="Q1472">
        <f t="shared" si="737"/>
        <v>6.7225034904107566E-3</v>
      </c>
      <c r="T1472">
        <f>(L1472*0.47*0.75)*(1+0.2)*0.52*3.67</f>
        <v>2.9605905371768972E-2</v>
      </c>
    </row>
    <row r="1473" spans="1:20" hidden="1" x14ac:dyDescent="0.3">
      <c r="A1473" s="26">
        <v>53009</v>
      </c>
      <c r="B1473">
        <v>240</v>
      </c>
      <c r="C1473" s="26" t="s">
        <v>211</v>
      </c>
      <c r="D1473">
        <v>6</v>
      </c>
      <c r="E1473" t="s">
        <v>214</v>
      </c>
      <c r="F1473">
        <v>4</v>
      </c>
      <c r="G1473">
        <v>10</v>
      </c>
      <c r="H1473">
        <f t="shared" si="706"/>
        <v>0.1</v>
      </c>
      <c r="I1473">
        <v>5.6</v>
      </c>
      <c r="J1473">
        <v>3</v>
      </c>
      <c r="K1473">
        <f>0.7854*H1473^2</f>
        <v>7.8540000000000016E-3</v>
      </c>
      <c r="L1473">
        <f>0.000081*(G1473^1.864042*I1473^0.850892+0.000027*G1473^2)</f>
        <v>2.5654167612997825E-2</v>
      </c>
      <c r="O1473">
        <f>L1473*0.47*0.75</f>
        <v>9.0430940835817333E-3</v>
      </c>
      <c r="Q1473">
        <f>O1473*0.521</f>
        <v>4.7114520175460832E-3</v>
      </c>
      <c r="T1473">
        <f>(L1473*0.47*0.75)*(1+0.2)*0.521*3.67</f>
        <v>2.0749234685272951E-2</v>
      </c>
    </row>
    <row r="1474" spans="1:20" hidden="1" x14ac:dyDescent="0.3">
      <c r="A1474" s="26">
        <v>53009</v>
      </c>
      <c r="B1474">
        <v>240</v>
      </c>
      <c r="C1474" s="26" t="s">
        <v>211</v>
      </c>
      <c r="D1474">
        <v>7</v>
      </c>
      <c r="E1474" t="s">
        <v>218</v>
      </c>
      <c r="F1474">
        <v>4</v>
      </c>
      <c r="G1474">
        <v>9.4</v>
      </c>
      <c r="H1474">
        <f t="shared" ref="H1474:H1537" si="738">G1474/100</f>
        <v>9.4E-2</v>
      </c>
      <c r="I1474">
        <v>6.2</v>
      </c>
      <c r="J1474">
        <v>2.6</v>
      </c>
      <c r="K1474">
        <f t="shared" ref="K1474:K1537" si="739">0.7854*H1474^2</f>
        <v>6.9397944000000001E-3</v>
      </c>
      <c r="L1474">
        <f t="shared" ref="L1474:L1475" si="740">0.000057*(G1474^1.897696*I1474^1.002687+0.000031*G1474^2)</f>
        <v>2.4951649113777286E-2</v>
      </c>
      <c r="O1474">
        <f>L1474*0.43*0.75</f>
        <v>8.0469068391931745E-3</v>
      </c>
      <c r="Q1474">
        <f t="shared" ref="Q1474:Q1475" si="741">O1474*0.52</f>
        <v>4.1843915563804512E-3</v>
      </c>
      <c r="T1474">
        <f>(L1474*0.43*0.75)*(1+0.2)*0.52*3.67</f>
        <v>1.8428060414299507E-2</v>
      </c>
    </row>
    <row r="1475" spans="1:20" hidden="1" x14ac:dyDescent="0.3">
      <c r="A1475" s="26">
        <v>53009</v>
      </c>
      <c r="B1475">
        <v>240</v>
      </c>
      <c r="C1475" s="26" t="s">
        <v>211</v>
      </c>
      <c r="D1475">
        <v>8</v>
      </c>
      <c r="E1475" t="s">
        <v>218</v>
      </c>
      <c r="F1475">
        <v>4</v>
      </c>
      <c r="G1475">
        <v>10.9</v>
      </c>
      <c r="H1475">
        <f t="shared" si="738"/>
        <v>0.109</v>
      </c>
      <c r="I1475">
        <v>6.5</v>
      </c>
      <c r="J1475">
        <v>3</v>
      </c>
      <c r="K1475">
        <f t="shared" si="739"/>
        <v>9.3313373999999987E-3</v>
      </c>
      <c r="L1475">
        <f t="shared" si="740"/>
        <v>3.4649363193359491E-2</v>
      </c>
      <c r="O1475">
        <f>L1475*0.43*0.75</f>
        <v>1.1174419629858434E-2</v>
      </c>
      <c r="Q1475">
        <f t="shared" si="741"/>
        <v>5.8106982075263863E-3</v>
      </c>
      <c r="T1475">
        <f>(L1475*0.43*0.75)*(1+0.2)*0.52*3.67</f>
        <v>2.5590314905946203E-2</v>
      </c>
    </row>
    <row r="1476" spans="1:20" hidden="1" x14ac:dyDescent="0.3">
      <c r="A1476" s="26">
        <v>53009</v>
      </c>
      <c r="B1476">
        <v>240</v>
      </c>
      <c r="C1476" s="26" t="s">
        <v>211</v>
      </c>
      <c r="D1476">
        <v>9</v>
      </c>
      <c r="E1476" t="s">
        <v>214</v>
      </c>
      <c r="F1476">
        <v>3</v>
      </c>
      <c r="G1476">
        <v>8.4</v>
      </c>
      <c r="H1476">
        <f t="shared" si="738"/>
        <v>8.4000000000000005E-2</v>
      </c>
      <c r="I1476">
        <v>4.2</v>
      </c>
      <c r="J1476">
        <v>2</v>
      </c>
      <c r="K1476">
        <f>0.7854*H1476^2</f>
        <v>5.5417824000000004E-3</v>
      </c>
      <c r="L1476">
        <f>0.000081*(G1476^1.864042*I1476^0.850892+0.000027*G1476^2)</f>
        <v>1.4511185085451609E-2</v>
      </c>
      <c r="O1476">
        <f>L1476*0.47*0.75</f>
        <v>5.1151927426216917E-3</v>
      </c>
      <c r="Q1476">
        <f>O1476*0.521</f>
        <v>2.6650154189059015E-3</v>
      </c>
      <c r="T1476">
        <f>(L1476*0.47*0.75)*(1+0.2)*0.521*3.67</f>
        <v>1.1736727904861589E-2</v>
      </c>
    </row>
    <row r="1477" spans="1:20" hidden="1" x14ac:dyDescent="0.3">
      <c r="A1477" s="26">
        <v>53009</v>
      </c>
      <c r="B1477">
        <v>240</v>
      </c>
      <c r="C1477" s="26" t="s">
        <v>211</v>
      </c>
      <c r="D1477">
        <v>10</v>
      </c>
      <c r="E1477" t="s">
        <v>212</v>
      </c>
      <c r="F1477">
        <v>4</v>
      </c>
      <c r="G1477">
        <v>15.4</v>
      </c>
      <c r="H1477">
        <f t="shared" si="738"/>
        <v>0.154</v>
      </c>
      <c r="I1477">
        <v>7.3</v>
      </c>
      <c r="J1477">
        <v>4</v>
      </c>
      <c r="K1477">
        <f t="shared" si="739"/>
        <v>1.8626546399999999E-2</v>
      </c>
      <c r="L1477">
        <f t="shared" ref="L1477:L1478" si="742">0.000062*(G1477^1.947206*I1477^0.894551+0.000039*G1477^2)</f>
        <v>7.5340551631537175E-2</v>
      </c>
      <c r="O1477">
        <f>L1477*0.47*0.75</f>
        <v>2.6557544450116849E-2</v>
      </c>
      <c r="Q1477">
        <f t="shared" ref="Q1477:Q1478" si="743">O1477*0.52</f>
        <v>1.3809923114060763E-2</v>
      </c>
      <c r="T1477">
        <f>(L1477*0.47*0.75)*(1+2)*0.52*3.67</f>
        <v>0.152047253485809</v>
      </c>
    </row>
    <row r="1478" spans="1:20" hidden="1" x14ac:dyDescent="0.3">
      <c r="A1478" s="26">
        <v>53009</v>
      </c>
      <c r="B1478">
        <v>240</v>
      </c>
      <c r="C1478" s="26" t="s">
        <v>211</v>
      </c>
      <c r="D1478">
        <v>11</v>
      </c>
      <c r="E1478" t="s">
        <v>212</v>
      </c>
      <c r="F1478">
        <v>4</v>
      </c>
      <c r="G1478">
        <v>7.6</v>
      </c>
      <c r="H1478">
        <f t="shared" si="738"/>
        <v>7.5999999999999998E-2</v>
      </c>
      <c r="I1478">
        <v>3.2</v>
      </c>
      <c r="J1478">
        <v>2</v>
      </c>
      <c r="K1478">
        <f t="shared" si="739"/>
        <v>4.5364704E-3</v>
      </c>
      <c r="L1478">
        <f t="shared" si="742"/>
        <v>9.1076488826775485E-3</v>
      </c>
      <c r="O1478">
        <f>L1478*0.47*0.75</f>
        <v>3.2104462311438359E-3</v>
      </c>
      <c r="Q1478">
        <f t="shared" si="743"/>
        <v>1.6694320401947947E-3</v>
      </c>
      <c r="T1478">
        <f>(L1478*0.47*0.75)*(1+2)*0.52*3.67</f>
        <v>1.8380446762544689E-2</v>
      </c>
    </row>
    <row r="1479" spans="1:20" hidden="1" x14ac:dyDescent="0.3">
      <c r="A1479" s="26">
        <v>53009</v>
      </c>
      <c r="B1479">
        <v>240</v>
      </c>
      <c r="C1479" s="26" t="s">
        <v>211</v>
      </c>
      <c r="D1479">
        <v>12</v>
      </c>
      <c r="E1479" t="s">
        <v>214</v>
      </c>
      <c r="F1479">
        <v>4</v>
      </c>
      <c r="G1479">
        <v>15.4</v>
      </c>
      <c r="H1479">
        <f t="shared" si="738"/>
        <v>0.154</v>
      </c>
      <c r="I1479">
        <v>5</v>
      </c>
      <c r="J1479">
        <v>1.4</v>
      </c>
      <c r="K1479">
        <f>0.7854*H1479^2</f>
        <v>1.8626546399999999E-2</v>
      </c>
      <c r="L1479">
        <f>0.000081*(G1479^1.864042*I1479^0.850892+0.000027*G1479^2)</f>
        <v>5.2098572880257418E-2</v>
      </c>
      <c r="O1479">
        <f>L1479*0.47*0.75</f>
        <v>1.8364746940290739E-2</v>
      </c>
      <c r="Q1479">
        <f>O1479*0.521</f>
        <v>9.5680331558914752E-3</v>
      </c>
      <c r="T1479">
        <f>(L1479*0.47*0.75)*(1+0.2)*0.521*3.67</f>
        <v>4.2137618018546048E-2</v>
      </c>
    </row>
    <row r="1480" spans="1:20" hidden="1" x14ac:dyDescent="0.3">
      <c r="A1480" s="26">
        <v>53009</v>
      </c>
      <c r="B1480">
        <v>240</v>
      </c>
      <c r="C1480" s="26" t="s">
        <v>211</v>
      </c>
      <c r="D1480">
        <v>13</v>
      </c>
      <c r="E1480" t="s">
        <v>212</v>
      </c>
      <c r="F1480">
        <v>4</v>
      </c>
      <c r="G1480">
        <v>11.7</v>
      </c>
      <c r="H1480">
        <f t="shared" si="738"/>
        <v>0.11699999999999999</v>
      </c>
      <c r="I1480">
        <v>7.4</v>
      </c>
      <c r="J1480">
        <v>5</v>
      </c>
      <c r="K1480">
        <f t="shared" si="739"/>
        <v>1.0751340599999997E-2</v>
      </c>
      <c r="L1480">
        <f>0.000062*(G1480^1.947206*I1480^0.894551+0.000039*G1480^2)</f>
        <v>4.4662695613655816E-2</v>
      </c>
      <c r="O1480">
        <f>L1480*0.47*0.75</f>
        <v>1.5743600203813674E-2</v>
      </c>
      <c r="Q1480">
        <f>O1480*0.52</f>
        <v>8.1866721059831102E-3</v>
      </c>
      <c r="T1480">
        <f>(L1480*0.47*0.75)*(1+2)*0.52*3.67</f>
        <v>9.0135259886874056E-2</v>
      </c>
    </row>
    <row r="1481" spans="1:20" hidden="1" x14ac:dyDescent="0.3">
      <c r="A1481" s="26">
        <v>53009</v>
      </c>
      <c r="B1481">
        <v>240</v>
      </c>
      <c r="C1481" s="26" t="s">
        <v>211</v>
      </c>
      <c r="D1481">
        <v>14</v>
      </c>
      <c r="E1481" t="s">
        <v>214</v>
      </c>
      <c r="F1481">
        <v>4</v>
      </c>
      <c r="G1481">
        <v>16.399999999999999</v>
      </c>
      <c r="H1481">
        <f t="shared" si="738"/>
        <v>0.16399999999999998</v>
      </c>
      <c r="I1481">
        <v>5</v>
      </c>
      <c r="J1481">
        <v>2.2000000000000002</v>
      </c>
      <c r="K1481">
        <f t="shared" si="739"/>
        <v>2.1124118399999996E-2</v>
      </c>
      <c r="L1481">
        <f t="shared" ref="L1481:L1482" si="744">0.000081*(G1481^1.864042*I1481^0.850892+0.000027*G1481^2)</f>
        <v>5.8581072815715701E-2</v>
      </c>
      <c r="O1481">
        <f t="shared" ref="O1481:O1482" si="745">L1481*0.47*0.75</f>
        <v>2.0649828167539783E-2</v>
      </c>
      <c r="Q1481">
        <f t="shared" ref="Q1481:Q1482" si="746">O1481*0.521</f>
        <v>1.0758560475288228E-2</v>
      </c>
      <c r="T1481">
        <f t="shared" ref="T1481:T1482" si="747">(L1481*0.47*0.75)*(1+0.2)*0.521*3.67</f>
        <v>4.7380700333169351E-2</v>
      </c>
    </row>
    <row r="1482" spans="1:20" hidden="1" x14ac:dyDescent="0.3">
      <c r="A1482" s="26">
        <v>53009</v>
      </c>
      <c r="B1482">
        <v>240</v>
      </c>
      <c r="C1482" s="26" t="s">
        <v>211</v>
      </c>
      <c r="D1482">
        <v>15</v>
      </c>
      <c r="E1482" t="s">
        <v>214</v>
      </c>
      <c r="F1482">
        <v>4</v>
      </c>
      <c r="G1482">
        <v>10.199999999999999</v>
      </c>
      <c r="H1482">
        <f t="shared" si="738"/>
        <v>0.10199999999999999</v>
      </c>
      <c r="I1482">
        <v>3.5</v>
      </c>
      <c r="J1482">
        <v>1</v>
      </c>
      <c r="K1482">
        <f t="shared" si="739"/>
        <v>8.1713015999999982E-3</v>
      </c>
      <c r="L1482">
        <f t="shared" si="744"/>
        <v>1.7844598643121053E-2</v>
      </c>
      <c r="O1482">
        <f t="shared" si="745"/>
        <v>6.2902210217001698E-3</v>
      </c>
      <c r="Q1482">
        <f t="shared" si="746"/>
        <v>3.2772051523057887E-3</v>
      </c>
      <c r="T1482">
        <f t="shared" si="747"/>
        <v>1.4432811490754692E-2</v>
      </c>
    </row>
    <row r="1483" spans="1:20" hidden="1" x14ac:dyDescent="0.3">
      <c r="A1483" s="26">
        <v>53009</v>
      </c>
      <c r="B1483">
        <v>240</v>
      </c>
      <c r="C1483" s="26" t="s">
        <v>211</v>
      </c>
      <c r="D1483">
        <v>16</v>
      </c>
      <c r="E1483" t="s">
        <v>212</v>
      </c>
      <c r="F1483">
        <v>4</v>
      </c>
      <c r="G1483">
        <v>11.8</v>
      </c>
      <c r="H1483">
        <f t="shared" si="738"/>
        <v>0.11800000000000001</v>
      </c>
      <c r="I1483">
        <v>5.5</v>
      </c>
      <c r="J1483">
        <v>3</v>
      </c>
      <c r="K1483">
        <f t="shared" si="739"/>
        <v>1.0935909600000002E-2</v>
      </c>
      <c r="L1483">
        <f t="shared" ref="L1483:L1484" si="748">0.000062*(G1483^1.947206*I1483^0.894551+0.000039*G1483^2)</f>
        <v>3.482275670981072E-2</v>
      </c>
      <c r="O1483">
        <f t="shared" ref="O1483:O1490" si="749">L1483*0.47*0.75</f>
        <v>1.2275021740208277E-2</v>
      </c>
      <c r="Q1483">
        <f t="shared" ref="Q1483:Q1484" si="750">O1483*0.52</f>
        <v>6.3830113049083044E-3</v>
      </c>
      <c r="T1483">
        <f>(L1483*0.47*0.75)*(1+2)*0.52*3.67</f>
        <v>7.0276954467040423E-2</v>
      </c>
    </row>
    <row r="1484" spans="1:20" hidden="1" x14ac:dyDescent="0.3">
      <c r="A1484" s="26">
        <v>53009</v>
      </c>
      <c r="B1484">
        <v>240</v>
      </c>
      <c r="C1484" s="26" t="s">
        <v>211</v>
      </c>
      <c r="D1484">
        <v>17</v>
      </c>
      <c r="E1484" t="s">
        <v>212</v>
      </c>
      <c r="F1484">
        <v>4</v>
      </c>
      <c r="G1484">
        <v>9.1999999999999993</v>
      </c>
      <c r="H1484">
        <f t="shared" si="738"/>
        <v>9.1999999999999998E-2</v>
      </c>
      <c r="I1484">
        <v>5.2</v>
      </c>
      <c r="J1484">
        <v>4</v>
      </c>
      <c r="K1484">
        <f t="shared" si="739"/>
        <v>6.6476255999999992E-3</v>
      </c>
      <c r="L1484">
        <f t="shared" si="748"/>
        <v>2.0398160003966114E-2</v>
      </c>
      <c r="O1484">
        <f t="shared" si="749"/>
        <v>7.1903514013980548E-3</v>
      </c>
      <c r="Q1484">
        <f t="shared" si="750"/>
        <v>3.7389827287269885E-3</v>
      </c>
      <c r="T1484">
        <f>(L1484*0.47*0.75)*(1+2)*0.52*3.67</f>
        <v>4.1166199843284144E-2</v>
      </c>
    </row>
    <row r="1485" spans="1:20" hidden="1" x14ac:dyDescent="0.3">
      <c r="A1485" s="26">
        <v>53009</v>
      </c>
      <c r="B1485">
        <v>240</v>
      </c>
      <c r="C1485" s="26" t="s">
        <v>211</v>
      </c>
      <c r="D1485">
        <v>18</v>
      </c>
      <c r="E1485" t="s">
        <v>214</v>
      </c>
      <c r="F1485">
        <v>4</v>
      </c>
      <c r="G1485">
        <v>9</v>
      </c>
      <c r="H1485">
        <f t="shared" si="738"/>
        <v>0.09</v>
      </c>
      <c r="I1485">
        <v>5</v>
      </c>
      <c r="J1485">
        <v>2</v>
      </c>
      <c r="K1485">
        <f>0.7854*H1485^2</f>
        <v>6.3617399999999994E-3</v>
      </c>
      <c r="L1485">
        <f>0.000081*(G1485^1.864042*I1485^0.850892+0.000027*G1485^2)</f>
        <v>1.9141904216383884E-2</v>
      </c>
      <c r="O1485">
        <f t="shared" si="749"/>
        <v>6.747521236275319E-3</v>
      </c>
      <c r="Q1485">
        <f>O1485*0.521</f>
        <v>3.5154585640994412E-3</v>
      </c>
      <c r="T1485">
        <f>(L1485*0.47*0.75)*(1+0.2)*0.521*3.67</f>
        <v>1.5482079516293941E-2</v>
      </c>
    </row>
    <row r="1486" spans="1:20" hidden="1" x14ac:dyDescent="0.3">
      <c r="A1486" s="26">
        <v>53009</v>
      </c>
      <c r="B1486">
        <v>240</v>
      </c>
      <c r="C1486" s="26" t="s">
        <v>211</v>
      </c>
      <c r="D1486">
        <v>19</v>
      </c>
      <c r="E1486" t="s">
        <v>212</v>
      </c>
      <c r="F1486">
        <v>4</v>
      </c>
      <c r="G1486">
        <v>10.4</v>
      </c>
      <c r="H1486">
        <f t="shared" si="738"/>
        <v>0.10400000000000001</v>
      </c>
      <c r="I1486">
        <v>7</v>
      </c>
      <c r="J1486">
        <v>4</v>
      </c>
      <c r="K1486">
        <f t="shared" si="739"/>
        <v>8.494886400000002E-3</v>
      </c>
      <c r="L1486">
        <f t="shared" ref="L1486:L1488" si="751">0.000062*(G1486^1.947206*I1486^0.894551+0.000039*G1486^2)</f>
        <v>3.37871662264881E-2</v>
      </c>
      <c r="O1486">
        <f t="shared" si="749"/>
        <v>1.1909976094837054E-2</v>
      </c>
      <c r="Q1486">
        <f t="shared" ref="Q1486:Q1488" si="752">O1486*0.52</f>
        <v>6.1931875693152687E-3</v>
      </c>
      <c r="T1486">
        <f>(L1486*0.47*0.75)*(1+2)*0.52*3.67</f>
        <v>6.8186995138161094E-2</v>
      </c>
    </row>
    <row r="1487" spans="1:20" hidden="1" x14ac:dyDescent="0.3">
      <c r="A1487" s="26">
        <v>53009</v>
      </c>
      <c r="B1487">
        <v>240</v>
      </c>
      <c r="C1487" s="26" t="s">
        <v>211</v>
      </c>
      <c r="D1487">
        <v>20</v>
      </c>
      <c r="E1487" t="s">
        <v>212</v>
      </c>
      <c r="F1487">
        <v>4</v>
      </c>
      <c r="G1487">
        <v>9.6999999999999993</v>
      </c>
      <c r="H1487">
        <f t="shared" si="738"/>
        <v>9.6999999999999989E-2</v>
      </c>
      <c r="I1487">
        <v>5.8</v>
      </c>
      <c r="J1487">
        <v>4.7</v>
      </c>
      <c r="K1487">
        <f t="shared" si="739"/>
        <v>7.3898285999999978E-3</v>
      </c>
      <c r="L1487">
        <f t="shared" si="751"/>
        <v>2.4932668863276875E-2</v>
      </c>
      <c r="O1487">
        <f t="shared" si="749"/>
        <v>8.7887657743050979E-3</v>
      </c>
      <c r="Q1487">
        <f t="shared" si="752"/>
        <v>4.570158202638651E-3</v>
      </c>
      <c r="T1487">
        <f>(L1487*0.47*0.75)*(1+2)*0.52*3.67</f>
        <v>5.031744181105155E-2</v>
      </c>
    </row>
    <row r="1488" spans="1:20" hidden="1" x14ac:dyDescent="0.3">
      <c r="A1488" s="26">
        <v>53009</v>
      </c>
      <c r="B1488">
        <v>240</v>
      </c>
      <c r="C1488" s="26" t="s">
        <v>211</v>
      </c>
      <c r="D1488">
        <v>21</v>
      </c>
      <c r="E1488" t="s">
        <v>212</v>
      </c>
      <c r="F1488">
        <v>4</v>
      </c>
      <c r="G1488">
        <v>12.4</v>
      </c>
      <c r="H1488">
        <f t="shared" si="738"/>
        <v>0.124</v>
      </c>
      <c r="I1488">
        <v>7.7</v>
      </c>
      <c r="J1488">
        <v>4</v>
      </c>
      <c r="K1488">
        <f t="shared" si="739"/>
        <v>1.2076310399999998E-2</v>
      </c>
      <c r="L1488">
        <f t="shared" si="751"/>
        <v>5.1823081788281676E-2</v>
      </c>
      <c r="O1488">
        <f t="shared" si="749"/>
        <v>1.8267636330369291E-2</v>
      </c>
      <c r="Q1488">
        <f t="shared" si="752"/>
        <v>9.4991708917920321E-3</v>
      </c>
      <c r="T1488">
        <f>(L1488*0.47*0.75)*(1+2)*0.52*3.67</f>
        <v>0.10458587151863026</v>
      </c>
    </row>
    <row r="1489" spans="1:24" hidden="1" x14ac:dyDescent="0.3">
      <c r="A1489" s="26">
        <v>53009</v>
      </c>
      <c r="B1489">
        <v>240</v>
      </c>
      <c r="C1489" s="26" t="s">
        <v>211</v>
      </c>
      <c r="D1489">
        <v>22</v>
      </c>
      <c r="E1489" t="s">
        <v>214</v>
      </c>
      <c r="F1489">
        <v>4</v>
      </c>
      <c r="G1489">
        <v>8.4</v>
      </c>
      <c r="H1489">
        <f t="shared" si="738"/>
        <v>8.4000000000000005E-2</v>
      </c>
      <c r="I1489">
        <v>4</v>
      </c>
      <c r="J1489">
        <v>1.4</v>
      </c>
      <c r="K1489">
        <f>0.7854*H1489^2</f>
        <v>5.5417824000000004E-3</v>
      </c>
      <c r="L1489">
        <f>0.000081*(G1489^1.864042*I1489^0.850892+0.000027*G1489^2)</f>
        <v>1.3921090991584117E-2</v>
      </c>
      <c r="O1489">
        <f t="shared" si="749"/>
        <v>4.9071845745334011E-3</v>
      </c>
      <c r="Q1489">
        <f>O1489*0.521</f>
        <v>2.5566431633319022E-3</v>
      </c>
      <c r="T1489">
        <f>(L1489*0.47*0.75)*(1+0.2)*0.521*3.67</f>
        <v>1.1259456491313697E-2</v>
      </c>
    </row>
    <row r="1490" spans="1:24" hidden="1" x14ac:dyDescent="0.3">
      <c r="A1490" s="26">
        <v>53009</v>
      </c>
      <c r="B1490">
        <v>240</v>
      </c>
      <c r="C1490" s="26" t="s">
        <v>211</v>
      </c>
      <c r="D1490">
        <v>23</v>
      </c>
      <c r="E1490" t="s">
        <v>217</v>
      </c>
      <c r="F1490">
        <v>4</v>
      </c>
      <c r="G1490">
        <v>15.4</v>
      </c>
      <c r="H1490">
        <f t="shared" si="738"/>
        <v>0.154</v>
      </c>
      <c r="I1490">
        <v>7.5</v>
      </c>
      <c r="J1490">
        <v>5</v>
      </c>
      <c r="K1490">
        <f t="shared" si="739"/>
        <v>1.8626546399999999E-2</v>
      </c>
      <c r="L1490">
        <f>0.000059*(G1490^1.965295*I1490^0.892133+0.000019*G1490^2)</f>
        <v>7.6798560578919817E-2</v>
      </c>
      <c r="O1490">
        <f t="shared" si="749"/>
        <v>2.7071492604069235E-2</v>
      </c>
      <c r="Q1490">
        <f>O1490*0.52</f>
        <v>1.4077176154116003E-2</v>
      </c>
      <c r="T1490">
        <f>(L1490*0.47*0.75)*(1+0.2)*0.52*3.67</f>
        <v>6.1995883782726878E-2</v>
      </c>
    </row>
    <row r="1491" spans="1:24" hidden="1" x14ac:dyDescent="0.3">
      <c r="A1491" s="26">
        <v>53009</v>
      </c>
      <c r="B1491">
        <v>240</v>
      </c>
      <c r="C1491" s="26" t="s">
        <v>211</v>
      </c>
      <c r="D1491">
        <v>24</v>
      </c>
      <c r="E1491" t="s">
        <v>214</v>
      </c>
      <c r="F1491">
        <v>4</v>
      </c>
      <c r="G1491">
        <v>15.2</v>
      </c>
      <c r="H1491">
        <f t="shared" si="738"/>
        <v>0.152</v>
      </c>
      <c r="I1491">
        <v>5</v>
      </c>
      <c r="J1491">
        <v>1.3</v>
      </c>
      <c r="K1491">
        <f t="shared" si="739"/>
        <v>1.81458816E-2</v>
      </c>
      <c r="L1491">
        <f t="shared" ref="L1491:L1494" si="753">0.000081*(G1491^1.864042*I1491^0.850892+0.000027*G1491^2)</f>
        <v>5.0844432596387774E-2</v>
      </c>
      <c r="O1491">
        <f t="shared" ref="O1491:O1494" si="754">L1491*0.47*0.75</f>
        <v>1.7922662490226692E-2</v>
      </c>
      <c r="Q1491">
        <f t="shared" ref="Q1491:Q1494" si="755">O1491*0.521</f>
        <v>9.3377071574081063E-3</v>
      </c>
      <c r="T1491">
        <f t="shared" ref="T1491:T1494" si="756">(L1491*0.47*0.75)*(1+0.2)*0.521*3.67</f>
        <v>4.1123262321225304E-2</v>
      </c>
    </row>
    <row r="1492" spans="1:24" hidden="1" x14ac:dyDescent="0.3">
      <c r="A1492" s="26">
        <v>53009</v>
      </c>
      <c r="B1492">
        <v>240</v>
      </c>
      <c r="C1492" s="26" t="s">
        <v>211</v>
      </c>
      <c r="D1492">
        <v>25</v>
      </c>
      <c r="E1492" t="s">
        <v>214</v>
      </c>
      <c r="F1492">
        <v>4</v>
      </c>
      <c r="G1492">
        <v>9.4</v>
      </c>
      <c r="H1492">
        <f t="shared" si="738"/>
        <v>9.4E-2</v>
      </c>
      <c r="I1492">
        <v>5</v>
      </c>
      <c r="J1492">
        <v>2</v>
      </c>
      <c r="K1492">
        <f t="shared" si="739"/>
        <v>6.9397944000000001E-3</v>
      </c>
      <c r="L1492">
        <f t="shared" si="753"/>
        <v>2.075813047021443E-2</v>
      </c>
      <c r="O1492">
        <f t="shared" si="754"/>
        <v>7.3172409907505866E-3</v>
      </c>
      <c r="Q1492">
        <f t="shared" si="755"/>
        <v>3.8122825561810558E-3</v>
      </c>
      <c r="T1492">
        <f t="shared" si="756"/>
        <v>1.6789292377421369E-2</v>
      </c>
    </row>
    <row r="1493" spans="1:24" hidden="1" x14ac:dyDescent="0.3">
      <c r="A1493" s="26">
        <v>53009</v>
      </c>
      <c r="B1493">
        <v>240</v>
      </c>
      <c r="C1493" s="26" t="s">
        <v>211</v>
      </c>
      <c r="D1493">
        <v>26</v>
      </c>
      <c r="E1493" t="s">
        <v>214</v>
      </c>
      <c r="F1493">
        <v>4</v>
      </c>
      <c r="G1493">
        <v>9</v>
      </c>
      <c r="H1493">
        <f t="shared" si="738"/>
        <v>0.09</v>
      </c>
      <c r="I1493">
        <v>5</v>
      </c>
      <c r="J1493">
        <v>1.2</v>
      </c>
      <c r="K1493">
        <f t="shared" si="739"/>
        <v>6.3617399999999994E-3</v>
      </c>
      <c r="L1493">
        <f t="shared" si="753"/>
        <v>1.9141904216383884E-2</v>
      </c>
      <c r="O1493">
        <f t="shared" si="754"/>
        <v>6.747521236275319E-3</v>
      </c>
      <c r="Q1493">
        <f t="shared" si="755"/>
        <v>3.5154585640994412E-3</v>
      </c>
      <c r="T1493">
        <f t="shared" si="756"/>
        <v>1.5482079516293941E-2</v>
      </c>
    </row>
    <row r="1494" spans="1:24" hidden="1" x14ac:dyDescent="0.3">
      <c r="A1494" s="26">
        <v>53009</v>
      </c>
      <c r="B1494">
        <v>240</v>
      </c>
      <c r="C1494" s="26" t="s">
        <v>211</v>
      </c>
      <c r="D1494">
        <v>27</v>
      </c>
      <c r="E1494" t="s">
        <v>214</v>
      </c>
      <c r="F1494">
        <v>4</v>
      </c>
      <c r="G1494">
        <v>8.1999999999999993</v>
      </c>
      <c r="H1494">
        <f t="shared" si="738"/>
        <v>8.199999999999999E-2</v>
      </c>
      <c r="I1494">
        <v>4.5</v>
      </c>
      <c r="J1494">
        <v>1.7</v>
      </c>
      <c r="K1494">
        <f t="shared" si="739"/>
        <v>5.2810295999999989E-3</v>
      </c>
      <c r="L1494">
        <f t="shared" si="753"/>
        <v>1.4712621521768011E-2</v>
      </c>
      <c r="O1494">
        <f t="shared" si="754"/>
        <v>5.1861990864232235E-3</v>
      </c>
      <c r="Q1494">
        <f t="shared" si="755"/>
        <v>2.7020097240264994E-3</v>
      </c>
      <c r="T1494">
        <f t="shared" si="756"/>
        <v>1.1899650824612702E-2</v>
      </c>
    </row>
    <row r="1495" spans="1:24" hidden="1" x14ac:dyDescent="0.3">
      <c r="A1495" s="26">
        <v>53009</v>
      </c>
      <c r="B1495">
        <v>240</v>
      </c>
      <c r="C1495" s="26" t="s">
        <v>211</v>
      </c>
      <c r="D1495">
        <v>28</v>
      </c>
      <c r="E1495" t="s">
        <v>212</v>
      </c>
      <c r="F1495">
        <v>4</v>
      </c>
      <c r="G1495">
        <v>8.4</v>
      </c>
      <c r="H1495">
        <f t="shared" si="738"/>
        <v>8.4000000000000005E-2</v>
      </c>
      <c r="I1495">
        <v>4</v>
      </c>
      <c r="J1495">
        <v>2</v>
      </c>
      <c r="K1495">
        <f t="shared" si="739"/>
        <v>5.5417824000000004E-3</v>
      </c>
      <c r="L1495">
        <f>0.000062*(G1495^1.947206*I1495^0.894551+0.000039*G1495^2)</f>
        <v>1.3512406814167641E-2</v>
      </c>
      <c r="O1495">
        <f>L1495*0.47*0.75</f>
        <v>4.7631234019940936E-3</v>
      </c>
      <c r="Q1495">
        <f>O1495*0.52</f>
        <v>2.4768241690369289E-3</v>
      </c>
      <c r="T1495">
        <f>(L1495*0.47*0.75)*(1+2)*0.52*3.67</f>
        <v>2.7269834101096586E-2</v>
      </c>
    </row>
    <row r="1496" spans="1:24" hidden="1" x14ac:dyDescent="0.3">
      <c r="A1496" s="26">
        <v>53009</v>
      </c>
      <c r="B1496">
        <v>240</v>
      </c>
      <c r="C1496" s="26" t="s">
        <v>211</v>
      </c>
      <c r="D1496">
        <v>29</v>
      </c>
      <c r="E1496" t="s">
        <v>213</v>
      </c>
      <c r="F1496">
        <v>4</v>
      </c>
      <c r="G1496">
        <v>23.4</v>
      </c>
      <c r="H1496">
        <f t="shared" si="738"/>
        <v>0.23399999999999999</v>
      </c>
      <c r="I1496">
        <v>10.6</v>
      </c>
      <c r="J1496">
        <v>5</v>
      </c>
      <c r="K1496">
        <f t="shared" si="739"/>
        <v>4.300536239999999E-2</v>
      </c>
      <c r="L1496">
        <f>0.000084*(G1496^1.894314*I1496^0.808223+0.000031*G1496^2)</f>
        <v>0.2221685718877548</v>
      </c>
      <c r="O1496">
        <f>L1496*0.66*1.07</f>
        <v>0.15689544546713247</v>
      </c>
      <c r="Q1496">
        <f>O1496*0.531</f>
        <v>8.331148154304735E-2</v>
      </c>
      <c r="T1496">
        <f>(L1496*0.66*1.07)*(1+0.2)*0.531*3.67</f>
        <v>0.3669037647155805</v>
      </c>
    </row>
    <row r="1497" spans="1:24" hidden="1" x14ac:dyDescent="0.3">
      <c r="A1497" s="26">
        <v>53009</v>
      </c>
      <c r="B1497">
        <v>240</v>
      </c>
      <c r="C1497" s="26" t="s">
        <v>211</v>
      </c>
      <c r="D1497">
        <v>30</v>
      </c>
      <c r="E1497" t="s">
        <v>214</v>
      </c>
      <c r="F1497">
        <v>4</v>
      </c>
      <c r="G1497">
        <v>8.1999999999999993</v>
      </c>
      <c r="H1497">
        <f t="shared" si="738"/>
        <v>8.199999999999999E-2</v>
      </c>
      <c r="I1497">
        <v>5</v>
      </c>
      <c r="J1497">
        <v>2.4</v>
      </c>
      <c r="K1497">
        <f t="shared" si="739"/>
        <v>5.2810295999999989E-3</v>
      </c>
      <c r="L1497">
        <f t="shared" ref="L1497:L1502" si="757">0.000081*(G1497^1.864042*I1497^0.850892+0.000027*G1497^2)</f>
        <v>1.6092531705292165E-2</v>
      </c>
      <c r="O1497">
        <f t="shared" ref="O1497:O1502" si="758">L1497*0.47*0.75</f>
        <v>5.672617426115488E-3</v>
      </c>
      <c r="Q1497">
        <f t="shared" ref="Q1497:Q1502" si="759">O1497*0.521</f>
        <v>2.9554336790061694E-3</v>
      </c>
      <c r="T1497">
        <f t="shared" ref="T1497:T1502" si="760">(L1497*0.47*0.75)*(1+0.2)*0.521*3.67</f>
        <v>1.3015729922343169E-2</v>
      </c>
    </row>
    <row r="1498" spans="1:24" hidden="1" x14ac:dyDescent="0.3">
      <c r="A1498" s="26">
        <v>53009</v>
      </c>
      <c r="B1498">
        <v>240</v>
      </c>
      <c r="C1498" s="26" t="s">
        <v>211</v>
      </c>
      <c r="D1498">
        <v>31</v>
      </c>
      <c r="E1498" t="s">
        <v>214</v>
      </c>
      <c r="F1498">
        <v>4</v>
      </c>
      <c r="G1498">
        <v>11.4</v>
      </c>
      <c r="H1498">
        <f t="shared" si="738"/>
        <v>0.114</v>
      </c>
      <c r="I1498">
        <v>6.2</v>
      </c>
      <c r="J1498">
        <v>3</v>
      </c>
      <c r="K1498">
        <f t="shared" si="739"/>
        <v>1.02070584E-2</v>
      </c>
      <c r="L1498">
        <f t="shared" si="757"/>
        <v>3.5714391698773079E-2</v>
      </c>
      <c r="O1498">
        <f t="shared" si="758"/>
        <v>1.2589323073817511E-2</v>
      </c>
      <c r="Q1498">
        <f t="shared" si="759"/>
        <v>6.559037321458923E-3</v>
      </c>
      <c r="T1498">
        <f t="shared" si="760"/>
        <v>2.8886000363705096E-2</v>
      </c>
    </row>
    <row r="1499" spans="1:24" hidden="1" x14ac:dyDescent="0.3">
      <c r="A1499" s="26">
        <v>53009</v>
      </c>
      <c r="B1499">
        <v>240</v>
      </c>
      <c r="C1499" s="26" t="s">
        <v>211</v>
      </c>
      <c r="D1499">
        <v>32</v>
      </c>
      <c r="E1499" t="s">
        <v>214</v>
      </c>
      <c r="F1499">
        <v>4</v>
      </c>
      <c r="G1499">
        <v>14.6</v>
      </c>
      <c r="H1499">
        <f t="shared" si="738"/>
        <v>0.14599999999999999</v>
      </c>
      <c r="I1499">
        <v>6.5</v>
      </c>
      <c r="J1499">
        <v>2.2000000000000002</v>
      </c>
      <c r="K1499">
        <f t="shared" si="739"/>
        <v>1.6741586399999998E-2</v>
      </c>
      <c r="L1499">
        <f t="shared" si="757"/>
        <v>5.8964762053642768E-2</v>
      </c>
      <c r="O1499">
        <f t="shared" si="758"/>
        <v>2.0785078623909076E-2</v>
      </c>
      <c r="Q1499">
        <f t="shared" si="759"/>
        <v>1.0829025963056628E-2</v>
      </c>
      <c r="T1499">
        <f t="shared" si="760"/>
        <v>4.7691030341301392E-2</v>
      </c>
    </row>
    <row r="1500" spans="1:24" hidden="1" x14ac:dyDescent="0.3">
      <c r="A1500" s="26">
        <v>53009</v>
      </c>
      <c r="B1500">
        <v>240</v>
      </c>
      <c r="C1500" s="26" t="s">
        <v>211</v>
      </c>
      <c r="D1500">
        <v>33</v>
      </c>
      <c r="E1500" t="s">
        <v>214</v>
      </c>
      <c r="F1500">
        <v>4</v>
      </c>
      <c r="G1500">
        <v>8.4</v>
      </c>
      <c r="H1500">
        <f t="shared" si="738"/>
        <v>8.4000000000000005E-2</v>
      </c>
      <c r="I1500">
        <v>5.4</v>
      </c>
      <c r="J1500">
        <v>2.5</v>
      </c>
      <c r="K1500">
        <f t="shared" si="739"/>
        <v>5.5417824000000004E-3</v>
      </c>
      <c r="L1500">
        <f t="shared" si="757"/>
        <v>1.7970996026424574E-2</v>
      </c>
      <c r="O1500">
        <f t="shared" si="758"/>
        <v>6.334776099314661E-3</v>
      </c>
      <c r="Q1500">
        <f t="shared" si="759"/>
        <v>3.3004183477429385E-3</v>
      </c>
      <c r="T1500">
        <f t="shared" si="760"/>
        <v>1.4535042403459901E-2</v>
      </c>
    </row>
    <row r="1501" spans="1:24" hidden="1" x14ac:dyDescent="0.3">
      <c r="A1501" s="26">
        <v>53009</v>
      </c>
      <c r="B1501">
        <v>240</v>
      </c>
      <c r="C1501" s="26" t="s">
        <v>211</v>
      </c>
      <c r="D1501">
        <v>34</v>
      </c>
      <c r="E1501" t="s">
        <v>214</v>
      </c>
      <c r="F1501">
        <v>3</v>
      </c>
      <c r="G1501">
        <v>8.6999999999999993</v>
      </c>
      <c r="H1501">
        <f t="shared" si="738"/>
        <v>8.6999999999999994E-2</v>
      </c>
      <c r="I1501">
        <v>5</v>
      </c>
      <c r="J1501">
        <v>1.8</v>
      </c>
      <c r="K1501">
        <f t="shared" si="739"/>
        <v>5.944692599999999E-3</v>
      </c>
      <c r="L1501">
        <f t="shared" si="757"/>
        <v>1.7969680323266894E-2</v>
      </c>
      <c r="O1501">
        <f t="shared" si="758"/>
        <v>6.3343123139515799E-3</v>
      </c>
      <c r="Q1501">
        <f t="shared" si="759"/>
        <v>3.3001767155687732E-3</v>
      </c>
      <c r="T1501">
        <f t="shared" si="760"/>
        <v>1.4533978255364876E-2</v>
      </c>
    </row>
    <row r="1502" spans="1:24" hidden="1" x14ac:dyDescent="0.3">
      <c r="A1502" s="26">
        <v>53009</v>
      </c>
      <c r="B1502">
        <v>240</v>
      </c>
      <c r="C1502" s="26" t="s">
        <v>211</v>
      </c>
      <c r="D1502">
        <v>35</v>
      </c>
      <c r="E1502" t="s">
        <v>214</v>
      </c>
      <c r="F1502">
        <v>3</v>
      </c>
      <c r="G1502">
        <v>9.6999999999999993</v>
      </c>
      <c r="H1502">
        <f t="shared" si="738"/>
        <v>9.6999999999999989E-2</v>
      </c>
      <c r="I1502">
        <v>5.4</v>
      </c>
      <c r="J1502">
        <v>1.7</v>
      </c>
      <c r="K1502">
        <f t="shared" si="739"/>
        <v>7.3898285999999978E-3</v>
      </c>
      <c r="L1502">
        <f t="shared" si="757"/>
        <v>2.3499616233449483E-2</v>
      </c>
      <c r="O1502">
        <f t="shared" si="758"/>
        <v>8.2836147222909422E-3</v>
      </c>
      <c r="Q1502">
        <f t="shared" si="759"/>
        <v>4.3157632703135808E-3</v>
      </c>
      <c r="T1502">
        <f t="shared" si="760"/>
        <v>1.900662144246101E-2</v>
      </c>
    </row>
    <row r="1503" spans="1:24" hidden="1" x14ac:dyDescent="0.3">
      <c r="A1503" s="26">
        <v>53009</v>
      </c>
      <c r="B1503">
        <v>240</v>
      </c>
      <c r="C1503" s="26" t="s">
        <v>211</v>
      </c>
      <c r="D1503">
        <v>36</v>
      </c>
      <c r="E1503" t="s">
        <v>217</v>
      </c>
      <c r="F1503">
        <v>1</v>
      </c>
      <c r="G1503">
        <v>37</v>
      </c>
      <c r="H1503">
        <f t="shared" si="738"/>
        <v>0.37</v>
      </c>
      <c r="I1503">
        <v>15</v>
      </c>
      <c r="J1503">
        <v>3</v>
      </c>
      <c r="K1503">
        <f t="shared" si="739"/>
        <v>0.10752125999999999</v>
      </c>
      <c r="L1503">
        <f>0.000059*(G1503^1.965295*I1503^0.892133+0.000019*G1503^2)</f>
        <v>0.79810802421137794</v>
      </c>
      <c r="O1503">
        <f>L1503*0.47*0.75</f>
        <v>0.28133307853451073</v>
      </c>
      <c r="Q1503">
        <f>O1503*0.52</f>
        <v>0.14629320083794559</v>
      </c>
      <c r="T1503">
        <f>(L1503*0.47*0.75)*(1+0.2)*0.52*3.67</f>
        <v>0.64427525649031225</v>
      </c>
      <c r="U1503">
        <v>56</v>
      </c>
      <c r="V1503">
        <v>62</v>
      </c>
      <c r="W1503">
        <v>11</v>
      </c>
      <c r="X1503">
        <v>5</v>
      </c>
    </row>
    <row r="1504" spans="1:24" hidden="1" x14ac:dyDescent="0.3">
      <c r="A1504" s="26">
        <v>53009</v>
      </c>
      <c r="B1504">
        <v>240</v>
      </c>
      <c r="C1504" s="26" t="s">
        <v>211</v>
      </c>
      <c r="D1504">
        <v>37</v>
      </c>
      <c r="E1504" t="s">
        <v>214</v>
      </c>
      <c r="F1504">
        <v>4</v>
      </c>
      <c r="G1504">
        <v>8.1999999999999993</v>
      </c>
      <c r="H1504">
        <f t="shared" si="738"/>
        <v>8.199999999999999E-2</v>
      </c>
      <c r="I1504">
        <v>5.2</v>
      </c>
      <c r="J1504">
        <v>3</v>
      </c>
      <c r="K1504">
        <f>0.7854*H1504^2</f>
        <v>5.2810295999999989E-3</v>
      </c>
      <c r="L1504">
        <f>0.000081*(G1504^1.864042*I1504^0.850892+0.000027*G1504^2)</f>
        <v>1.6638638086208243E-2</v>
      </c>
      <c r="O1504">
        <f>L1504*0.47*0.75</f>
        <v>5.865119925388405E-3</v>
      </c>
      <c r="Q1504">
        <f>O1504*0.521</f>
        <v>3.0557274811273591E-3</v>
      </c>
      <c r="T1504">
        <f>(L1504*0.47*0.75)*(1+0.2)*0.521*3.67</f>
        <v>1.3457423826884888E-2</v>
      </c>
    </row>
    <row r="1505" spans="1:20" hidden="1" x14ac:dyDescent="0.3">
      <c r="A1505" s="26">
        <v>53009</v>
      </c>
      <c r="B1505">
        <v>240</v>
      </c>
      <c r="C1505" s="26" t="s">
        <v>211</v>
      </c>
      <c r="D1505">
        <v>38</v>
      </c>
      <c r="E1505" t="s">
        <v>212</v>
      </c>
      <c r="F1505">
        <v>4</v>
      </c>
      <c r="G1505">
        <v>18.399999999999999</v>
      </c>
      <c r="H1505">
        <f t="shared" si="738"/>
        <v>0.184</v>
      </c>
      <c r="I1505">
        <v>12.4</v>
      </c>
      <c r="J1505">
        <v>7</v>
      </c>
      <c r="K1505">
        <f t="shared" si="739"/>
        <v>2.6590502399999997E-2</v>
      </c>
      <c r="L1505">
        <f>0.000062*(G1505^1.947206*I1505^0.894551+0.000039*G1505^2)</f>
        <v>0.17114967648941151</v>
      </c>
      <c r="O1505">
        <f>L1505*0.47*0.75</f>
        <v>6.0330260962517548E-2</v>
      </c>
      <c r="Q1505">
        <f>O1505*0.52</f>
        <v>3.1371735700509128E-2</v>
      </c>
      <c r="T1505">
        <f>(L1505*0.47*0.75)*(1+2)*0.52*3.67</f>
        <v>0.34540281006260554</v>
      </c>
    </row>
    <row r="1506" spans="1:20" hidden="1" x14ac:dyDescent="0.3">
      <c r="A1506" s="26">
        <v>53009</v>
      </c>
      <c r="B1506">
        <v>240</v>
      </c>
      <c r="C1506" s="26" t="s">
        <v>211</v>
      </c>
      <c r="D1506">
        <v>39</v>
      </c>
      <c r="E1506" t="s">
        <v>214</v>
      </c>
      <c r="F1506">
        <v>4</v>
      </c>
      <c r="G1506">
        <v>12.4</v>
      </c>
      <c r="H1506">
        <f t="shared" si="738"/>
        <v>0.124</v>
      </c>
      <c r="I1506">
        <v>5.5</v>
      </c>
      <c r="J1506">
        <v>2.5</v>
      </c>
      <c r="K1506">
        <f t="shared" si="739"/>
        <v>1.2076310399999998E-2</v>
      </c>
      <c r="L1506">
        <f t="shared" ref="L1506:L1508" si="761">0.000081*(G1506^1.864042*I1506^0.850892+0.000027*G1506^2)</f>
        <v>3.7726066369697768E-2</v>
      </c>
      <c r="O1506">
        <f t="shared" ref="O1506:O1508" si="762">L1506*0.47*0.75</f>
        <v>1.3298438395318463E-2</v>
      </c>
      <c r="Q1506">
        <f t="shared" ref="Q1506:Q1508" si="763">O1506*0.521</f>
        <v>6.9284864039609196E-3</v>
      </c>
      <c r="T1506">
        <f t="shared" ref="T1506:T1508" si="764">(L1506*0.47*0.75)*(1+0.2)*0.521*3.67</f>
        <v>3.0513054123043892E-2</v>
      </c>
    </row>
    <row r="1507" spans="1:20" hidden="1" x14ac:dyDescent="0.3">
      <c r="A1507" s="26">
        <v>53009</v>
      </c>
      <c r="B1507">
        <v>240</v>
      </c>
      <c r="C1507" s="26" t="s">
        <v>211</v>
      </c>
      <c r="D1507">
        <v>40</v>
      </c>
      <c r="E1507" t="s">
        <v>214</v>
      </c>
      <c r="F1507">
        <v>4</v>
      </c>
      <c r="G1507">
        <v>11.7</v>
      </c>
      <c r="H1507">
        <f t="shared" si="738"/>
        <v>0.11699999999999999</v>
      </c>
      <c r="I1507">
        <v>5.7</v>
      </c>
      <c r="J1507">
        <v>2.5</v>
      </c>
      <c r="K1507">
        <f t="shared" si="739"/>
        <v>1.0751340599999997E-2</v>
      </c>
      <c r="L1507">
        <f t="shared" si="761"/>
        <v>3.4897950505221084E-2</v>
      </c>
      <c r="O1507">
        <f t="shared" si="762"/>
        <v>1.2301527553090431E-2</v>
      </c>
      <c r="Q1507">
        <f t="shared" si="763"/>
        <v>6.4090958551601147E-3</v>
      </c>
      <c r="T1507">
        <f t="shared" si="764"/>
        <v>2.8225658146125144E-2</v>
      </c>
    </row>
    <row r="1508" spans="1:20" hidden="1" x14ac:dyDescent="0.3">
      <c r="A1508" s="26">
        <v>53009</v>
      </c>
      <c r="B1508">
        <v>240</v>
      </c>
      <c r="C1508" s="26" t="s">
        <v>211</v>
      </c>
      <c r="D1508">
        <v>41</v>
      </c>
      <c r="E1508" t="s">
        <v>214</v>
      </c>
      <c r="F1508">
        <v>3</v>
      </c>
      <c r="G1508">
        <v>13.1</v>
      </c>
      <c r="H1508">
        <f t="shared" si="738"/>
        <v>0.13100000000000001</v>
      </c>
      <c r="I1508">
        <v>4.2</v>
      </c>
      <c r="J1508">
        <v>1.8</v>
      </c>
      <c r="K1508">
        <f t="shared" si="739"/>
        <v>1.3478249400000001E-2</v>
      </c>
      <c r="L1508">
        <f t="shared" si="761"/>
        <v>3.3223729378801192E-2</v>
      </c>
      <c r="O1508">
        <f t="shared" si="762"/>
        <v>1.1711364606027419E-2</v>
      </c>
      <c r="Q1508">
        <f t="shared" si="763"/>
        <v>6.1016209597402858E-3</v>
      </c>
      <c r="T1508">
        <f t="shared" si="764"/>
        <v>2.6871538706696216E-2</v>
      </c>
    </row>
    <row r="1509" spans="1:20" hidden="1" x14ac:dyDescent="0.3">
      <c r="A1509" s="26">
        <v>53009</v>
      </c>
      <c r="B1509">
        <v>240</v>
      </c>
      <c r="C1509" s="26" t="s">
        <v>211</v>
      </c>
      <c r="D1509">
        <v>42</v>
      </c>
      <c r="E1509" t="s">
        <v>212</v>
      </c>
      <c r="F1509">
        <v>4</v>
      </c>
      <c r="G1509">
        <v>10.199999999999999</v>
      </c>
      <c r="H1509">
        <f t="shared" si="738"/>
        <v>0.10199999999999999</v>
      </c>
      <c r="I1509">
        <v>5.4</v>
      </c>
      <c r="J1509">
        <v>3.6</v>
      </c>
      <c r="K1509">
        <f t="shared" si="739"/>
        <v>8.1713015999999982E-3</v>
      </c>
      <c r="L1509">
        <f>0.000062*(G1509^1.947206*I1509^0.894551+0.000039*G1509^2)</f>
        <v>2.5793590552066776E-2</v>
      </c>
      <c r="O1509">
        <f>L1509*0.47*0.75</f>
        <v>9.0922406696035372E-3</v>
      </c>
      <c r="Q1509">
        <f>O1509*0.52</f>
        <v>4.7279651481938398E-3</v>
      </c>
      <c r="T1509">
        <f>(L1509*0.47*0.75)*(1+2)*0.52*3.67</f>
        <v>5.2054896281614173E-2</v>
      </c>
    </row>
    <row r="1510" spans="1:20" hidden="1" x14ac:dyDescent="0.3">
      <c r="A1510" s="26">
        <v>53009</v>
      </c>
      <c r="B1510">
        <v>240</v>
      </c>
      <c r="C1510" s="26" t="s">
        <v>211</v>
      </c>
      <c r="D1510">
        <v>43</v>
      </c>
      <c r="E1510" t="s">
        <v>214</v>
      </c>
      <c r="F1510">
        <v>4</v>
      </c>
      <c r="G1510">
        <v>15</v>
      </c>
      <c r="H1510">
        <f t="shared" si="738"/>
        <v>0.15</v>
      </c>
      <c r="I1510">
        <v>5</v>
      </c>
      <c r="J1510">
        <v>1.6</v>
      </c>
      <c r="K1510">
        <f t="shared" si="739"/>
        <v>1.76715E-2</v>
      </c>
      <c r="L1510">
        <f t="shared" ref="L1510:L1513" si="765">0.000081*(G1510^1.864042*I1510^0.850892+0.000027*G1510^2)</f>
        <v>4.9604470110334718E-2</v>
      </c>
      <c r="O1510">
        <f t="shared" ref="O1510:O1513" si="766">L1510*0.47*0.75</f>
        <v>1.7485575713892986E-2</v>
      </c>
      <c r="Q1510">
        <f t="shared" ref="Q1510:Q1513" si="767">O1510*0.521</f>
        <v>9.1099849469382464E-3</v>
      </c>
      <c r="T1510">
        <f t="shared" ref="T1510:T1513" si="768">(L1510*0.47*0.75)*(1+0.2)*0.521*3.67</f>
        <v>4.0120373706316034E-2</v>
      </c>
    </row>
    <row r="1511" spans="1:20" hidden="1" x14ac:dyDescent="0.3">
      <c r="A1511" s="26">
        <v>53009</v>
      </c>
      <c r="B1511">
        <v>240</v>
      </c>
      <c r="C1511" s="26" t="s">
        <v>211</v>
      </c>
      <c r="D1511">
        <v>44</v>
      </c>
      <c r="E1511" t="s">
        <v>214</v>
      </c>
      <c r="F1511">
        <v>4</v>
      </c>
      <c r="G1511">
        <v>8.4</v>
      </c>
      <c r="H1511">
        <f t="shared" si="738"/>
        <v>8.4000000000000005E-2</v>
      </c>
      <c r="I1511">
        <v>5</v>
      </c>
      <c r="J1511">
        <v>1.4</v>
      </c>
      <c r="K1511">
        <f t="shared" si="739"/>
        <v>5.5417824000000004E-3</v>
      </c>
      <c r="L1511">
        <f t="shared" si="765"/>
        <v>1.6831871013614576E-2</v>
      </c>
      <c r="O1511">
        <f t="shared" si="766"/>
        <v>5.9332345322991378E-3</v>
      </c>
      <c r="Q1511">
        <f t="shared" si="767"/>
        <v>3.0912151913278507E-3</v>
      </c>
      <c r="T1511">
        <f t="shared" si="768"/>
        <v>1.3613711702607854E-2</v>
      </c>
    </row>
    <row r="1512" spans="1:20" hidden="1" x14ac:dyDescent="0.3">
      <c r="A1512" s="26">
        <v>53009</v>
      </c>
      <c r="B1512">
        <v>240</v>
      </c>
      <c r="C1512" s="26" t="s">
        <v>211</v>
      </c>
      <c r="D1512">
        <v>45</v>
      </c>
      <c r="E1512" t="s">
        <v>214</v>
      </c>
      <c r="F1512">
        <v>4</v>
      </c>
      <c r="G1512">
        <v>10</v>
      </c>
      <c r="H1512">
        <f t="shared" si="738"/>
        <v>0.1</v>
      </c>
      <c r="I1512">
        <v>5</v>
      </c>
      <c r="J1512">
        <v>2.1</v>
      </c>
      <c r="K1512">
        <f t="shared" si="739"/>
        <v>7.8540000000000016E-3</v>
      </c>
      <c r="L1512">
        <f t="shared" si="765"/>
        <v>2.3295877876834702E-2</v>
      </c>
      <c r="O1512">
        <f t="shared" si="766"/>
        <v>8.2117969515842319E-3</v>
      </c>
      <c r="Q1512">
        <f t="shared" si="767"/>
        <v>4.2783462117753851E-3</v>
      </c>
      <c r="T1512">
        <f t="shared" si="768"/>
        <v>1.8841836716658796E-2</v>
      </c>
    </row>
    <row r="1513" spans="1:20" hidden="1" x14ac:dyDescent="0.3">
      <c r="A1513" s="26">
        <v>53009</v>
      </c>
      <c r="B1513">
        <v>240</v>
      </c>
      <c r="C1513" s="26" t="s">
        <v>211</v>
      </c>
      <c r="D1513">
        <v>46</v>
      </c>
      <c r="E1513" t="s">
        <v>214</v>
      </c>
      <c r="F1513">
        <v>4</v>
      </c>
      <c r="G1513">
        <v>8</v>
      </c>
      <c r="H1513">
        <f t="shared" si="738"/>
        <v>0.08</v>
      </c>
      <c r="I1513">
        <v>5</v>
      </c>
      <c r="J1513">
        <v>1.7</v>
      </c>
      <c r="K1513">
        <f t="shared" si="739"/>
        <v>5.0265600000000002E-3</v>
      </c>
      <c r="L1513">
        <f t="shared" si="765"/>
        <v>1.536861122951886E-2</v>
      </c>
      <c r="O1513">
        <f t="shared" si="766"/>
        <v>5.4174354584053969E-3</v>
      </c>
      <c r="Q1513">
        <f t="shared" si="767"/>
        <v>2.8224838738292119E-3</v>
      </c>
      <c r="T1513">
        <f t="shared" si="768"/>
        <v>1.2430218980343849E-2</v>
      </c>
    </row>
    <row r="1514" spans="1:20" hidden="1" x14ac:dyDescent="0.3">
      <c r="A1514" s="26">
        <v>53009</v>
      </c>
      <c r="B1514">
        <v>240</v>
      </c>
      <c r="C1514" s="26" t="s">
        <v>211</v>
      </c>
      <c r="D1514">
        <v>47</v>
      </c>
      <c r="E1514" t="s">
        <v>215</v>
      </c>
      <c r="F1514">
        <v>4</v>
      </c>
      <c r="G1514">
        <v>8.1999999999999993</v>
      </c>
      <c r="H1514">
        <f t="shared" si="738"/>
        <v>8.199999999999999E-2</v>
      </c>
      <c r="I1514">
        <v>5.4</v>
      </c>
      <c r="J1514">
        <v>3</v>
      </c>
      <c r="K1514">
        <f t="shared" si="739"/>
        <v>5.2810295999999989E-3</v>
      </c>
      <c r="L1514">
        <f>0.000064*(G1514^1.958025*I1514^0.883501+0.000045*G1514^2)</f>
        <v>1.7479369898399683E-2</v>
      </c>
      <c r="O1514">
        <f>L1514*0.44*0.75</f>
        <v>5.7681920664718958E-3</v>
      </c>
      <c r="Q1514">
        <f>O1514*0.52</f>
        <v>2.9994598745653857E-3</v>
      </c>
      <c r="T1514">
        <f>(L1514*0.44*0.75)*(1+0.2)*0.52*3.67</f>
        <v>1.320962128758596E-2</v>
      </c>
    </row>
    <row r="1515" spans="1:20" hidden="1" x14ac:dyDescent="0.3">
      <c r="A1515" s="26">
        <v>53009</v>
      </c>
      <c r="B1515">
        <v>240</v>
      </c>
      <c r="C1515" s="26" t="s">
        <v>211</v>
      </c>
      <c r="D1515">
        <v>48</v>
      </c>
      <c r="E1515" t="s">
        <v>214</v>
      </c>
      <c r="F1515">
        <v>4</v>
      </c>
      <c r="G1515">
        <v>8</v>
      </c>
      <c r="H1515">
        <f t="shared" si="738"/>
        <v>0.08</v>
      </c>
      <c r="I1515">
        <v>5.5</v>
      </c>
      <c r="J1515">
        <v>2.5</v>
      </c>
      <c r="K1515">
        <f t="shared" si="739"/>
        <v>5.0265600000000002E-3</v>
      </c>
      <c r="L1515">
        <f t="shared" ref="L1515:L1517" si="769">0.000081*(G1515^1.864042*I1515^0.850892+0.000027*G1515^2)</f>
        <v>1.6666907349423773E-2</v>
      </c>
      <c r="O1515">
        <f t="shared" ref="O1515:O1517" si="770">L1515*0.47*0.75</f>
        <v>5.8750848406718794E-3</v>
      </c>
      <c r="Q1515">
        <f t="shared" ref="Q1515:Q1517" si="771">O1515*0.521</f>
        <v>3.0609192019900493E-3</v>
      </c>
      <c r="T1515">
        <f t="shared" ref="T1515:T1517" si="772">(L1515*0.47*0.75)*(1+0.2)*0.521*3.67</f>
        <v>1.3480288165564175E-2</v>
      </c>
    </row>
    <row r="1516" spans="1:20" hidden="1" x14ac:dyDescent="0.3">
      <c r="A1516" s="26">
        <v>53009</v>
      </c>
      <c r="B1516">
        <v>240</v>
      </c>
      <c r="C1516" s="26" t="s">
        <v>211</v>
      </c>
      <c r="D1516">
        <v>49</v>
      </c>
      <c r="E1516" t="s">
        <v>214</v>
      </c>
      <c r="F1516">
        <v>4</v>
      </c>
      <c r="G1516">
        <v>9.4</v>
      </c>
      <c r="H1516">
        <f t="shared" si="738"/>
        <v>9.4E-2</v>
      </c>
      <c r="I1516">
        <v>4.5</v>
      </c>
      <c r="J1516">
        <v>1.4</v>
      </c>
      <c r="K1516">
        <f t="shared" si="739"/>
        <v>6.9397944000000001E-3</v>
      </c>
      <c r="L1516">
        <f t="shared" si="769"/>
        <v>1.8978152574531136E-2</v>
      </c>
      <c r="O1516">
        <f t="shared" si="770"/>
        <v>6.6897987825222261E-3</v>
      </c>
      <c r="Q1516">
        <f t="shared" si="771"/>
        <v>3.4853851656940801E-3</v>
      </c>
      <c r="T1516">
        <f t="shared" si="772"/>
        <v>1.5349636269716728E-2</v>
      </c>
    </row>
    <row r="1517" spans="1:20" hidden="1" x14ac:dyDescent="0.3">
      <c r="A1517" s="26">
        <v>53009</v>
      </c>
      <c r="B1517">
        <v>240</v>
      </c>
      <c r="C1517" s="26" t="s">
        <v>211</v>
      </c>
      <c r="D1517">
        <v>50</v>
      </c>
      <c r="E1517" t="s">
        <v>214</v>
      </c>
      <c r="F1517">
        <v>4</v>
      </c>
      <c r="G1517">
        <v>13.4</v>
      </c>
      <c r="H1517">
        <f t="shared" si="738"/>
        <v>0.13400000000000001</v>
      </c>
      <c r="I1517">
        <v>4.5999999999999996</v>
      </c>
      <c r="J1517">
        <v>1.8</v>
      </c>
      <c r="K1517">
        <f t="shared" si="739"/>
        <v>1.4102642400000002E-2</v>
      </c>
      <c r="L1517">
        <f t="shared" si="769"/>
        <v>3.7445151576952121E-2</v>
      </c>
      <c r="O1517">
        <f t="shared" si="770"/>
        <v>1.3199415930875622E-2</v>
      </c>
      <c r="Q1517">
        <f t="shared" si="771"/>
        <v>6.8768956999861993E-3</v>
      </c>
      <c r="T1517">
        <f t="shared" si="772"/>
        <v>3.0285848662739222E-2</v>
      </c>
    </row>
    <row r="1518" spans="1:20" hidden="1" x14ac:dyDescent="0.3">
      <c r="A1518" s="26">
        <v>53009</v>
      </c>
      <c r="B1518">
        <v>240</v>
      </c>
      <c r="C1518" s="26" t="s">
        <v>211</v>
      </c>
      <c r="D1518">
        <v>51</v>
      </c>
      <c r="E1518" t="s">
        <v>212</v>
      </c>
      <c r="F1518">
        <v>4</v>
      </c>
      <c r="G1518">
        <v>9</v>
      </c>
      <c r="H1518">
        <f t="shared" si="738"/>
        <v>0.09</v>
      </c>
      <c r="I1518">
        <v>6</v>
      </c>
      <c r="J1518">
        <v>3.4</v>
      </c>
      <c r="K1518">
        <f t="shared" si="739"/>
        <v>6.3617399999999994E-3</v>
      </c>
      <c r="L1518">
        <f>0.000062*(G1518^1.947206*I1518^0.894551+0.000039*G1518^2)</f>
        <v>2.221254076811565E-2</v>
      </c>
      <c r="O1518">
        <f>L1518*0.47*0.75</f>
        <v>7.8299206207607663E-3</v>
      </c>
      <c r="Q1518">
        <f>O1518*0.52</f>
        <v>4.0715587227955988E-3</v>
      </c>
      <c r="T1518">
        <f>(L1518*0.47*0.75)*(1+2)*0.52*3.67</f>
        <v>4.4827861537979539E-2</v>
      </c>
    </row>
    <row r="1519" spans="1:20" hidden="1" x14ac:dyDescent="0.3">
      <c r="A1519" s="26">
        <v>53009</v>
      </c>
      <c r="B1519">
        <v>240</v>
      </c>
      <c r="C1519" s="26" t="s">
        <v>211</v>
      </c>
      <c r="D1519">
        <v>52</v>
      </c>
      <c r="E1519" t="s">
        <v>214</v>
      </c>
      <c r="F1519">
        <v>4</v>
      </c>
      <c r="G1519">
        <v>15</v>
      </c>
      <c r="H1519">
        <f t="shared" si="738"/>
        <v>0.15</v>
      </c>
      <c r="I1519">
        <v>5.4</v>
      </c>
      <c r="J1519">
        <v>2.4</v>
      </c>
      <c r="K1519">
        <f t="shared" si="739"/>
        <v>1.76715E-2</v>
      </c>
      <c r="L1519">
        <f t="shared" ref="L1519:L1523" si="773">0.000081*(G1519^1.864042*I1519^0.850892+0.000027*G1519^2)</f>
        <v>5.2961533036580299E-2</v>
      </c>
      <c r="O1519">
        <f t="shared" ref="O1519:O1523" si="774">L1519*0.47*0.75</f>
        <v>1.8668940395394552E-2</v>
      </c>
      <c r="Q1519">
        <f t="shared" ref="Q1519:Q1523" si="775">O1519*0.521</f>
        <v>9.7265179460005614E-3</v>
      </c>
      <c r="T1519">
        <f t="shared" ref="T1519:T1523" si="776">(L1519*0.47*0.75)*(1+0.2)*0.521*3.67</f>
        <v>4.2835585034186469E-2</v>
      </c>
    </row>
    <row r="1520" spans="1:20" hidden="1" x14ac:dyDescent="0.3">
      <c r="A1520" s="26">
        <v>53009</v>
      </c>
      <c r="B1520">
        <v>240</v>
      </c>
      <c r="C1520" s="26" t="s">
        <v>211</v>
      </c>
      <c r="D1520">
        <v>53</v>
      </c>
      <c r="E1520" t="s">
        <v>214</v>
      </c>
      <c r="F1520">
        <v>4</v>
      </c>
      <c r="G1520">
        <v>8</v>
      </c>
      <c r="H1520">
        <f t="shared" si="738"/>
        <v>0.08</v>
      </c>
      <c r="I1520">
        <v>4.2</v>
      </c>
      <c r="J1520">
        <v>2.5</v>
      </c>
      <c r="K1520">
        <f t="shared" si="739"/>
        <v>5.0265600000000002E-3</v>
      </c>
      <c r="L1520">
        <f t="shared" si="773"/>
        <v>1.3249671395156858E-2</v>
      </c>
      <c r="O1520">
        <f t="shared" si="774"/>
        <v>4.670509166792792E-3</v>
      </c>
      <c r="Q1520">
        <f t="shared" si="775"/>
        <v>2.4333352758990449E-3</v>
      </c>
      <c r="T1520">
        <f t="shared" si="776"/>
        <v>1.0716408555059393E-2</v>
      </c>
    </row>
    <row r="1521" spans="1:24" hidden="1" x14ac:dyDescent="0.3">
      <c r="A1521" s="26">
        <v>53009</v>
      </c>
      <c r="B1521">
        <v>240</v>
      </c>
      <c r="C1521" s="26" t="s">
        <v>211</v>
      </c>
      <c r="D1521">
        <v>54</v>
      </c>
      <c r="E1521" t="s">
        <v>214</v>
      </c>
      <c r="F1521">
        <v>4</v>
      </c>
      <c r="G1521">
        <v>7.6</v>
      </c>
      <c r="H1521">
        <f t="shared" si="738"/>
        <v>7.5999999999999998E-2</v>
      </c>
      <c r="I1521">
        <v>4</v>
      </c>
      <c r="J1521">
        <v>1.5</v>
      </c>
      <c r="K1521">
        <f t="shared" si="739"/>
        <v>4.5364704E-3</v>
      </c>
      <c r="L1521">
        <f t="shared" si="773"/>
        <v>1.1551844343026285E-2</v>
      </c>
      <c r="O1521">
        <f t="shared" si="774"/>
        <v>4.0720251309167652E-3</v>
      </c>
      <c r="Q1521">
        <f t="shared" si="775"/>
        <v>2.1215250932076347E-3</v>
      </c>
      <c r="T1521">
        <f t="shared" si="776"/>
        <v>9.3431965104864238E-3</v>
      </c>
    </row>
    <row r="1522" spans="1:24" hidden="1" x14ac:dyDescent="0.3">
      <c r="A1522" s="26">
        <v>53009</v>
      </c>
      <c r="B1522">
        <v>240</v>
      </c>
      <c r="C1522" s="26" t="s">
        <v>211</v>
      </c>
      <c r="D1522">
        <v>55</v>
      </c>
      <c r="E1522" t="s">
        <v>214</v>
      </c>
      <c r="F1522">
        <v>4</v>
      </c>
      <c r="G1522">
        <v>10.4</v>
      </c>
      <c r="H1522">
        <f t="shared" si="738"/>
        <v>0.10400000000000001</v>
      </c>
      <c r="I1522">
        <v>4</v>
      </c>
      <c r="J1522">
        <v>2.2000000000000002</v>
      </c>
      <c r="K1522">
        <f t="shared" si="739"/>
        <v>8.494886400000002E-3</v>
      </c>
      <c r="L1522">
        <f t="shared" si="773"/>
        <v>2.0728642662305528E-2</v>
      </c>
      <c r="O1522">
        <f t="shared" si="774"/>
        <v>7.3068465384626986E-3</v>
      </c>
      <c r="Q1522">
        <f t="shared" si="775"/>
        <v>3.8068670465390662E-3</v>
      </c>
      <c r="T1522">
        <f t="shared" si="776"/>
        <v>1.6765442472958046E-2</v>
      </c>
    </row>
    <row r="1523" spans="1:24" hidden="1" x14ac:dyDescent="0.3">
      <c r="A1523" s="26">
        <v>53009</v>
      </c>
      <c r="B1523">
        <v>240</v>
      </c>
      <c r="C1523" s="26" t="s">
        <v>211</v>
      </c>
      <c r="D1523">
        <v>56</v>
      </c>
      <c r="E1523" t="s">
        <v>214</v>
      </c>
      <c r="F1523">
        <v>4</v>
      </c>
      <c r="G1523">
        <v>9.4</v>
      </c>
      <c r="H1523">
        <f t="shared" si="738"/>
        <v>9.4E-2</v>
      </c>
      <c r="I1523">
        <v>4.0999999999999996</v>
      </c>
      <c r="J1523">
        <v>2.2000000000000002</v>
      </c>
      <c r="K1523">
        <f t="shared" si="739"/>
        <v>6.9397944000000001E-3</v>
      </c>
      <c r="L1523">
        <f t="shared" si="773"/>
        <v>1.7532904912944583E-2</v>
      </c>
      <c r="O1523">
        <f t="shared" si="774"/>
        <v>6.1803489818129647E-3</v>
      </c>
      <c r="Q1523">
        <f t="shared" si="775"/>
        <v>3.2199618195245549E-3</v>
      </c>
      <c r="T1523">
        <f t="shared" si="776"/>
        <v>1.4180711853186138E-2</v>
      </c>
    </row>
    <row r="1524" spans="1:24" hidden="1" x14ac:dyDescent="0.3">
      <c r="A1524" s="26">
        <v>53009</v>
      </c>
      <c r="B1524">
        <v>240</v>
      </c>
      <c r="C1524" s="26" t="s">
        <v>211</v>
      </c>
      <c r="D1524">
        <v>57</v>
      </c>
      <c r="E1524" t="s">
        <v>215</v>
      </c>
      <c r="F1524">
        <v>1</v>
      </c>
      <c r="G1524">
        <v>38.5</v>
      </c>
      <c r="H1524">
        <f t="shared" si="738"/>
        <v>0.38500000000000001</v>
      </c>
      <c r="I1524">
        <v>18</v>
      </c>
      <c r="J1524">
        <v>8</v>
      </c>
      <c r="K1524">
        <f t="shared" si="739"/>
        <v>0.11641591499999999</v>
      </c>
      <c r="L1524">
        <f>0.000064*(G1524^1.958025*I1524^0.883501+0.000045*G1524^2)</f>
        <v>1.046135655918069</v>
      </c>
      <c r="O1524">
        <f>L1524*0.44*0.75</f>
        <v>0.34522476645296279</v>
      </c>
      <c r="Q1524">
        <f>O1524*0.52</f>
        <v>0.17951687855554066</v>
      </c>
      <c r="T1524">
        <f>(L1524*0.44*0.75)*(1+0.2)*0.52*3.67</f>
        <v>0.790592333158601</v>
      </c>
      <c r="U1524">
        <v>60</v>
      </c>
      <c r="V1524">
        <v>67</v>
      </c>
      <c r="W1524">
        <v>14</v>
      </c>
      <c r="X1524">
        <v>6</v>
      </c>
    </row>
    <row r="1525" spans="1:24" hidden="1" x14ac:dyDescent="0.3">
      <c r="A1525" s="26">
        <v>53009</v>
      </c>
      <c r="B1525">
        <v>240</v>
      </c>
      <c r="C1525" s="26" t="s">
        <v>211</v>
      </c>
      <c r="D1525">
        <v>58</v>
      </c>
      <c r="E1525" t="s">
        <v>214</v>
      </c>
      <c r="F1525">
        <v>4</v>
      </c>
      <c r="G1525">
        <v>12</v>
      </c>
      <c r="H1525">
        <f t="shared" si="738"/>
        <v>0.12</v>
      </c>
      <c r="I1525">
        <v>5</v>
      </c>
      <c r="J1525">
        <v>1.7</v>
      </c>
      <c r="K1525">
        <f>0.7854*H1525^2</f>
        <v>1.130976E-2</v>
      </c>
      <c r="L1525">
        <f>0.000081*(G1525^1.864042*I1525^0.850892+0.000027*G1525^2)</f>
        <v>3.2724751060338599E-2</v>
      </c>
      <c r="O1525">
        <f>L1525*0.47*0.75</f>
        <v>1.1535474748769356E-2</v>
      </c>
      <c r="Q1525">
        <f>O1525*0.521</f>
        <v>6.0099823441088348E-3</v>
      </c>
      <c r="T1525">
        <f>(L1525*0.47*0.75)*(1+0.2)*0.521*3.67</f>
        <v>2.6467962243455306E-2</v>
      </c>
    </row>
    <row r="1526" spans="1:24" hidden="1" x14ac:dyDescent="0.3">
      <c r="A1526" s="26">
        <v>53009</v>
      </c>
      <c r="B1526">
        <v>240</v>
      </c>
      <c r="C1526" s="26" t="s">
        <v>211</v>
      </c>
      <c r="D1526">
        <v>59</v>
      </c>
      <c r="E1526" t="s">
        <v>212</v>
      </c>
      <c r="F1526">
        <v>4</v>
      </c>
      <c r="G1526">
        <v>20</v>
      </c>
      <c r="H1526">
        <f t="shared" si="738"/>
        <v>0.2</v>
      </c>
      <c r="I1526">
        <v>10.4</v>
      </c>
      <c r="J1526">
        <v>5</v>
      </c>
      <c r="K1526">
        <f t="shared" si="739"/>
        <v>3.1416000000000006E-2</v>
      </c>
      <c r="L1526">
        <f>0.000062*(G1526^1.947206*I1526^0.894551+0.000039*G1526^2)</f>
        <v>0.17201080801471352</v>
      </c>
      <c r="O1526">
        <f>L1526*0.47*0.75</f>
        <v>6.0633809825186513E-2</v>
      </c>
      <c r="Q1526">
        <f>O1526*0.52</f>
        <v>3.1529581109096989E-2</v>
      </c>
      <c r="T1526">
        <f>(L1526*0.47*0.75)*(1+2)*0.52*3.67</f>
        <v>0.34714068801115783</v>
      </c>
    </row>
    <row r="1527" spans="1:24" hidden="1" x14ac:dyDescent="0.3">
      <c r="A1527" s="26">
        <v>53009</v>
      </c>
      <c r="B1527">
        <v>240</v>
      </c>
      <c r="C1527" s="26" t="s">
        <v>211</v>
      </c>
      <c r="D1527">
        <v>60</v>
      </c>
      <c r="E1527" t="s">
        <v>214</v>
      </c>
      <c r="F1527">
        <v>4</v>
      </c>
      <c r="G1527">
        <v>9.4</v>
      </c>
      <c r="H1527">
        <f t="shared" si="738"/>
        <v>9.4E-2</v>
      </c>
      <c r="I1527">
        <v>5</v>
      </c>
      <c r="J1527">
        <v>2</v>
      </c>
      <c r="K1527">
        <f t="shared" si="739"/>
        <v>6.9397944000000001E-3</v>
      </c>
      <c r="L1527">
        <f t="shared" ref="L1527:L1528" si="777">0.000081*(G1527^1.864042*I1527^0.850892+0.000027*G1527^2)</f>
        <v>2.075813047021443E-2</v>
      </c>
      <c r="O1527">
        <f t="shared" ref="O1527:O1528" si="778">L1527*0.47*0.75</f>
        <v>7.3172409907505866E-3</v>
      </c>
      <c r="Q1527">
        <f t="shared" ref="Q1527:Q1528" si="779">O1527*0.521</f>
        <v>3.8122825561810558E-3</v>
      </c>
      <c r="T1527">
        <f t="shared" ref="T1527:T1528" si="780">(L1527*0.47*0.75)*(1+0.2)*0.521*3.67</f>
        <v>1.6789292377421369E-2</v>
      </c>
    </row>
    <row r="1528" spans="1:24" hidden="1" x14ac:dyDescent="0.3">
      <c r="A1528" s="26">
        <v>53009</v>
      </c>
      <c r="B1528">
        <v>240</v>
      </c>
      <c r="C1528" s="26" t="s">
        <v>211</v>
      </c>
      <c r="D1528">
        <v>61</v>
      </c>
      <c r="E1528" t="s">
        <v>214</v>
      </c>
      <c r="F1528">
        <v>4</v>
      </c>
      <c r="G1528">
        <v>13</v>
      </c>
      <c r="H1528">
        <f t="shared" si="738"/>
        <v>0.13</v>
      </c>
      <c r="I1528">
        <v>5.2</v>
      </c>
      <c r="J1528">
        <v>1</v>
      </c>
      <c r="K1528">
        <f t="shared" si="739"/>
        <v>1.3273260000000002E-2</v>
      </c>
      <c r="L1528">
        <f t="shared" si="777"/>
        <v>3.9279668760905842E-2</v>
      </c>
      <c r="O1528">
        <f t="shared" si="778"/>
        <v>1.3846083238219309E-2</v>
      </c>
      <c r="Q1528">
        <f t="shared" si="779"/>
        <v>7.2138093671122606E-3</v>
      </c>
      <c r="T1528">
        <f t="shared" si="780"/>
        <v>3.1769616452762391E-2</v>
      </c>
    </row>
    <row r="1529" spans="1:24" hidden="1" x14ac:dyDescent="0.3">
      <c r="A1529" s="26">
        <v>53009</v>
      </c>
      <c r="B1529">
        <v>240</v>
      </c>
      <c r="C1529" s="26" t="s">
        <v>211</v>
      </c>
      <c r="D1529">
        <v>62</v>
      </c>
      <c r="E1529" t="s">
        <v>218</v>
      </c>
      <c r="F1529">
        <v>4</v>
      </c>
      <c r="G1529">
        <v>25.4</v>
      </c>
      <c r="H1529">
        <f t="shared" si="738"/>
        <v>0.254</v>
      </c>
      <c r="I1529">
        <v>12</v>
      </c>
      <c r="J1529">
        <v>7.4</v>
      </c>
      <c r="K1529">
        <f t="shared" si="739"/>
        <v>5.06708664E-2</v>
      </c>
      <c r="L1529">
        <f>0.000057*(G1529^1.897696*I1529^1.002687+0.000031*G1529^2)</f>
        <v>0.31908378719690583</v>
      </c>
      <c r="O1529">
        <f>L1529*0.43*0.75</f>
        <v>0.10290452137100213</v>
      </c>
      <c r="Q1529">
        <f>O1529*0.52</f>
        <v>5.3510351112921108E-2</v>
      </c>
      <c r="T1529">
        <f>(L1529*0.43*0.75)*(1+0.2)*0.52*3.67</f>
        <v>0.23565958630130454</v>
      </c>
    </row>
    <row r="1530" spans="1:24" hidden="1" x14ac:dyDescent="0.3">
      <c r="A1530" s="26">
        <v>53009</v>
      </c>
      <c r="B1530">
        <v>240</v>
      </c>
      <c r="C1530" s="26" t="s">
        <v>211</v>
      </c>
      <c r="D1530">
        <v>63</v>
      </c>
      <c r="E1530" t="s">
        <v>217</v>
      </c>
      <c r="F1530">
        <v>4</v>
      </c>
      <c r="G1530">
        <v>10</v>
      </c>
      <c r="H1530">
        <f t="shared" si="738"/>
        <v>0.1</v>
      </c>
      <c r="I1530">
        <v>4.0999999999999996</v>
      </c>
      <c r="J1530">
        <v>2.4</v>
      </c>
      <c r="K1530">
        <f t="shared" si="739"/>
        <v>7.8540000000000016E-3</v>
      </c>
      <c r="L1530">
        <f>0.000059*(G1530^1.965295*I1530^0.892133+0.000019*G1530^2)</f>
        <v>1.917936615867814E-2</v>
      </c>
      <c r="O1530">
        <f>L1530*0.47*0.75</f>
        <v>6.7607265709340439E-3</v>
      </c>
      <c r="Q1530">
        <f>O1530*0.52</f>
        <v>3.5155778168857029E-3</v>
      </c>
      <c r="T1530">
        <f>(L1530*0.47*0.75)*(1+0.2)*0.52*3.67</f>
        <v>1.5482604705564637E-2</v>
      </c>
    </row>
    <row r="1531" spans="1:24" hidden="1" x14ac:dyDescent="0.3">
      <c r="A1531" s="26">
        <v>53009</v>
      </c>
      <c r="B1531">
        <v>240</v>
      </c>
      <c r="C1531" s="26" t="s">
        <v>211</v>
      </c>
      <c r="D1531">
        <v>64</v>
      </c>
      <c r="E1531" t="s">
        <v>212</v>
      </c>
      <c r="F1531">
        <v>4</v>
      </c>
      <c r="G1531">
        <v>26.7</v>
      </c>
      <c r="H1531">
        <f t="shared" si="738"/>
        <v>0.26700000000000002</v>
      </c>
      <c r="I1531">
        <v>9.4</v>
      </c>
      <c r="J1531">
        <v>6.5</v>
      </c>
      <c r="K1531">
        <f t="shared" si="739"/>
        <v>5.59903806E-2</v>
      </c>
      <c r="L1531">
        <f>0.000062*(G1531^1.947206*I1531^0.894551+0.000039*G1531^2)</f>
        <v>0.27581519320240472</v>
      </c>
      <c r="O1531">
        <f>L1531*0.47*0.75</f>
        <v>9.7224855603847665E-2</v>
      </c>
      <c r="Q1531">
        <f>O1531*0.52</f>
        <v>5.0556924914000788E-2</v>
      </c>
      <c r="T1531">
        <f>(L1531*0.47*0.75)*(1+2)*0.52*3.67</f>
        <v>0.55663174330314868</v>
      </c>
    </row>
    <row r="1532" spans="1:24" hidden="1" x14ac:dyDescent="0.3">
      <c r="A1532" s="26">
        <v>53009</v>
      </c>
      <c r="B1532">
        <v>240</v>
      </c>
      <c r="C1532" s="26" t="s">
        <v>211</v>
      </c>
      <c r="D1532">
        <v>65</v>
      </c>
      <c r="E1532" t="s">
        <v>215</v>
      </c>
      <c r="F1532">
        <v>4</v>
      </c>
      <c r="G1532">
        <v>27.5</v>
      </c>
      <c r="H1532">
        <f t="shared" si="738"/>
        <v>0.27500000000000002</v>
      </c>
      <c r="I1532">
        <v>11.6</v>
      </c>
      <c r="J1532">
        <v>7</v>
      </c>
      <c r="K1532">
        <f t="shared" si="739"/>
        <v>5.9395875000000008E-2</v>
      </c>
      <c r="L1532">
        <f t="shared" ref="L1532:L1533" si="781">0.000064*(G1532^1.958025*I1532^0.883501+0.000045*G1532^2)</f>
        <v>0.36718222218340707</v>
      </c>
      <c r="O1532">
        <f>L1532*0.44*0.75</f>
        <v>0.12117013332052434</v>
      </c>
      <c r="Q1532">
        <f t="shared" ref="Q1532:Q1533" si="782">O1532*0.52</f>
        <v>6.3008469326672659E-2</v>
      </c>
      <c r="T1532">
        <f>(L1532*0.44*0.75)*(1+0.2)*0.52*3.67</f>
        <v>0.27748929891466639</v>
      </c>
    </row>
    <row r="1533" spans="1:24" hidden="1" x14ac:dyDescent="0.3">
      <c r="A1533" s="26">
        <v>53009</v>
      </c>
      <c r="B1533">
        <v>240</v>
      </c>
      <c r="C1533" s="26" t="s">
        <v>211</v>
      </c>
      <c r="D1533">
        <v>66</v>
      </c>
      <c r="E1533" t="s">
        <v>215</v>
      </c>
      <c r="F1533">
        <v>4</v>
      </c>
      <c r="G1533">
        <v>28.4</v>
      </c>
      <c r="H1533">
        <f t="shared" si="738"/>
        <v>0.28399999999999997</v>
      </c>
      <c r="I1533">
        <v>10.199999999999999</v>
      </c>
      <c r="J1533">
        <v>6.4</v>
      </c>
      <c r="K1533">
        <f t="shared" si="739"/>
        <v>6.3347222399999986E-2</v>
      </c>
      <c r="L1533">
        <f t="shared" si="781"/>
        <v>0.34907260509902893</v>
      </c>
      <c r="O1533">
        <f>L1533*0.44*0.75</f>
        <v>0.11519395968267954</v>
      </c>
      <c r="Q1533">
        <f t="shared" si="782"/>
        <v>5.9900859034993363E-2</v>
      </c>
      <c r="T1533">
        <f>(L1533*0.44*0.75)*(1+0.2)*0.52*3.67</f>
        <v>0.26380338319011076</v>
      </c>
    </row>
    <row r="1534" spans="1:24" hidden="1" x14ac:dyDescent="0.3">
      <c r="A1534" s="26">
        <v>53009</v>
      </c>
      <c r="B1534">
        <v>240</v>
      </c>
      <c r="C1534" s="26" t="s">
        <v>211</v>
      </c>
      <c r="D1534">
        <v>67</v>
      </c>
      <c r="E1534" t="s">
        <v>214</v>
      </c>
      <c r="F1534">
        <v>4</v>
      </c>
      <c r="G1534">
        <v>9.1999999999999993</v>
      </c>
      <c r="H1534">
        <f t="shared" si="738"/>
        <v>9.1999999999999998E-2</v>
      </c>
      <c r="I1534">
        <v>3</v>
      </c>
      <c r="J1534">
        <v>1.2</v>
      </c>
      <c r="K1534">
        <f t="shared" si="739"/>
        <v>6.6476255999999992E-3</v>
      </c>
      <c r="L1534">
        <f t="shared" ref="L1534:L1536" si="783">0.000081*(G1534^1.864042*I1534^0.850892+0.000027*G1534^2)</f>
        <v>1.2912516595473694E-2</v>
      </c>
      <c r="O1534">
        <f t="shared" ref="O1534:O1536" si="784">L1534*0.47*0.75</f>
        <v>4.5516620999044768E-3</v>
      </c>
      <c r="Q1534">
        <f t="shared" ref="Q1534:Q1536" si="785">O1534*0.521</f>
        <v>2.3714159540502325E-3</v>
      </c>
      <c r="T1534">
        <f t="shared" ref="T1534:T1536" si="786">(L1534*0.47*0.75)*(1+0.2)*0.521*3.67</f>
        <v>1.0443715861637223E-2</v>
      </c>
    </row>
    <row r="1535" spans="1:24" hidden="1" x14ac:dyDescent="0.3">
      <c r="A1535" s="26">
        <v>53009</v>
      </c>
      <c r="B1535">
        <v>240</v>
      </c>
      <c r="C1535" s="26" t="s">
        <v>211</v>
      </c>
      <c r="D1535">
        <v>68</v>
      </c>
      <c r="E1535" t="s">
        <v>214</v>
      </c>
      <c r="F1535">
        <v>4</v>
      </c>
      <c r="G1535">
        <v>9.3000000000000007</v>
      </c>
      <c r="H1535">
        <f t="shared" si="738"/>
        <v>9.3000000000000013E-2</v>
      </c>
      <c r="I1535">
        <v>4.5</v>
      </c>
      <c r="J1535">
        <v>1.7</v>
      </c>
      <c r="K1535">
        <f t="shared" si="739"/>
        <v>6.7929246000000016E-3</v>
      </c>
      <c r="L1535">
        <f t="shared" si="783"/>
        <v>1.8603541580641987E-2</v>
      </c>
      <c r="O1535">
        <f t="shared" si="784"/>
        <v>6.5577484071763E-3</v>
      </c>
      <c r="Q1535">
        <f t="shared" si="785"/>
        <v>3.4165869201388524E-3</v>
      </c>
      <c r="T1535">
        <f t="shared" si="786"/>
        <v>1.5046648796291502E-2</v>
      </c>
    </row>
    <row r="1536" spans="1:24" hidden="1" x14ac:dyDescent="0.3">
      <c r="A1536" s="26">
        <v>53009</v>
      </c>
      <c r="B1536">
        <v>240</v>
      </c>
      <c r="C1536" s="26" t="s">
        <v>211</v>
      </c>
      <c r="D1536">
        <v>69</v>
      </c>
      <c r="E1536" t="s">
        <v>214</v>
      </c>
      <c r="F1536">
        <v>4</v>
      </c>
      <c r="G1536">
        <v>10</v>
      </c>
      <c r="H1536">
        <f t="shared" si="738"/>
        <v>0.1</v>
      </c>
      <c r="I1536">
        <v>4.5999999999999996</v>
      </c>
      <c r="J1536">
        <v>1.8</v>
      </c>
      <c r="K1536">
        <f t="shared" si="739"/>
        <v>7.8540000000000016E-3</v>
      </c>
      <c r="L1536">
        <f t="shared" si="783"/>
        <v>2.1700349708768312E-2</v>
      </c>
      <c r="O1536">
        <f t="shared" si="784"/>
        <v>7.6493732723408297E-3</v>
      </c>
      <c r="Q1536">
        <f t="shared" si="785"/>
        <v>3.9853234748895728E-3</v>
      </c>
      <c r="T1536">
        <f t="shared" si="786"/>
        <v>1.7551364583413675E-2</v>
      </c>
    </row>
    <row r="1537" spans="1:20" hidden="1" x14ac:dyDescent="0.3">
      <c r="A1537" s="26">
        <v>53009</v>
      </c>
      <c r="B1537">
        <v>240</v>
      </c>
      <c r="C1537" s="26" t="s">
        <v>211</v>
      </c>
      <c r="D1537">
        <v>70</v>
      </c>
      <c r="E1537" t="s">
        <v>219</v>
      </c>
      <c r="F1537">
        <v>4</v>
      </c>
      <c r="G1537">
        <v>14.7</v>
      </c>
      <c r="H1537">
        <f t="shared" si="738"/>
        <v>0.14699999999999999</v>
      </c>
      <c r="I1537">
        <v>4.2</v>
      </c>
      <c r="J1537">
        <v>1.4</v>
      </c>
      <c r="K1537">
        <f t="shared" si="739"/>
        <v>1.6971708599999996E-2</v>
      </c>
      <c r="L1537">
        <f t="shared" ref="L1537:L1538" si="787">0.000084*(G1537^1.894314*I1537^0.808223+0.000034*G1537^2)</f>
        <v>4.3578815068783416E-2</v>
      </c>
      <c r="O1537">
        <f>L1537*0.75*1.07</f>
        <v>3.4971999092698693E-2</v>
      </c>
      <c r="Q1537">
        <f t="shared" ref="Q1537:Q1538" si="788">O1537*0.531</f>
        <v>1.8570131518223006E-2</v>
      </c>
      <c r="T1537">
        <f>(L1537*0.75*1.07)*(1+0.2)*0.531*3.67</f>
        <v>8.1782859206254124E-2</v>
      </c>
    </row>
    <row r="1538" spans="1:20" hidden="1" x14ac:dyDescent="0.3">
      <c r="A1538" s="26">
        <v>53009</v>
      </c>
      <c r="B1538">
        <v>240</v>
      </c>
      <c r="C1538" s="26" t="s">
        <v>211</v>
      </c>
      <c r="D1538">
        <v>71</v>
      </c>
      <c r="E1538" t="s">
        <v>219</v>
      </c>
      <c r="F1538">
        <v>4</v>
      </c>
      <c r="G1538">
        <v>12</v>
      </c>
      <c r="H1538">
        <f t="shared" ref="H1538:H1601" si="789">G1538/100</f>
        <v>0.12</v>
      </c>
      <c r="I1538">
        <v>3.7</v>
      </c>
      <c r="J1538">
        <v>1.5</v>
      </c>
      <c r="K1538">
        <f t="shared" ref="K1538:K1601" si="790">0.7854*H1538^2</f>
        <v>1.130976E-2</v>
      </c>
      <c r="L1538">
        <f t="shared" si="787"/>
        <v>2.6781062333369566E-2</v>
      </c>
      <c r="O1538">
        <f>L1538*0.75*1.07</f>
        <v>2.149180252252908E-2</v>
      </c>
      <c r="Q1538">
        <f t="shared" si="788"/>
        <v>1.1412147139462942E-2</v>
      </c>
      <c r="T1538">
        <f>(L1538*0.75*1.07)*(1+0.2)*0.531*3.67</f>
        <v>5.0259096002194796E-2</v>
      </c>
    </row>
    <row r="1539" spans="1:20" hidden="1" x14ac:dyDescent="0.3">
      <c r="A1539" s="26">
        <v>53009</v>
      </c>
      <c r="B1539">
        <v>240</v>
      </c>
      <c r="C1539" s="26" t="s">
        <v>211</v>
      </c>
      <c r="D1539">
        <v>72</v>
      </c>
      <c r="E1539" t="s">
        <v>215</v>
      </c>
      <c r="F1539">
        <v>4</v>
      </c>
      <c r="G1539">
        <v>16.399999999999999</v>
      </c>
      <c r="H1539">
        <f t="shared" si="789"/>
        <v>0.16399999999999998</v>
      </c>
      <c r="I1539">
        <v>9.1999999999999993</v>
      </c>
      <c r="J1539">
        <v>4.5</v>
      </c>
      <c r="K1539">
        <f t="shared" si="790"/>
        <v>2.1124118399999996E-2</v>
      </c>
      <c r="L1539">
        <f>0.000064*(G1539^1.958025*I1539^0.883501+0.000045*G1539^2)</f>
        <v>0.10873896688872929</v>
      </c>
      <c r="O1539">
        <f>L1539*0.44*0.75</f>
        <v>3.5883859073280663E-2</v>
      </c>
      <c r="Q1539">
        <f>O1539*0.52</f>
        <v>1.8659606718105945E-2</v>
      </c>
      <c r="T1539">
        <f>(L1539*0.44*0.75)*(1+0.2)*0.52*3.67</f>
        <v>8.217690798653858E-2</v>
      </c>
    </row>
    <row r="1540" spans="1:20" hidden="1" x14ac:dyDescent="0.3">
      <c r="A1540" s="26">
        <v>53009</v>
      </c>
      <c r="B1540">
        <v>240</v>
      </c>
      <c r="C1540" s="26" t="s">
        <v>211</v>
      </c>
      <c r="D1540">
        <v>73</v>
      </c>
      <c r="E1540" t="s">
        <v>214</v>
      </c>
      <c r="F1540">
        <v>4</v>
      </c>
      <c r="G1540">
        <v>10</v>
      </c>
      <c r="H1540">
        <f t="shared" si="789"/>
        <v>0.1</v>
      </c>
      <c r="I1540">
        <v>3.5</v>
      </c>
      <c r="J1540">
        <v>0.7</v>
      </c>
      <c r="K1540">
        <f t="shared" si="790"/>
        <v>7.8540000000000016E-3</v>
      </c>
      <c r="L1540">
        <f t="shared" ref="L1540:L1541" si="791">0.000081*(G1540^1.864042*I1540^0.850892+0.000027*G1540^2)</f>
        <v>1.719791064195654E-2</v>
      </c>
      <c r="O1540">
        <f t="shared" ref="O1540:O1541" si="792">L1540*0.47*0.75</f>
        <v>6.0622635012896799E-3</v>
      </c>
      <c r="Q1540">
        <f t="shared" ref="Q1540:Q1541" si="793">O1540*0.521</f>
        <v>3.1584392841719233E-3</v>
      </c>
      <c r="T1540">
        <f t="shared" ref="T1540:T1541" si="794">(L1540*0.47*0.75)*(1+0.2)*0.521*3.67</f>
        <v>1.390976660749315E-2</v>
      </c>
    </row>
    <row r="1541" spans="1:20" hidden="1" x14ac:dyDescent="0.3">
      <c r="A1541" s="26">
        <v>53009</v>
      </c>
      <c r="B1541">
        <v>241</v>
      </c>
      <c r="C1541" s="26" t="s">
        <v>211</v>
      </c>
      <c r="D1541">
        <v>1</v>
      </c>
      <c r="E1541" t="s">
        <v>214</v>
      </c>
      <c r="F1541">
        <v>4</v>
      </c>
      <c r="G1541">
        <v>15.4</v>
      </c>
      <c r="H1541">
        <f t="shared" si="789"/>
        <v>0.154</v>
      </c>
      <c r="I1541">
        <v>5.4</v>
      </c>
      <c r="J1541">
        <v>1.7</v>
      </c>
      <c r="K1541">
        <f t="shared" si="790"/>
        <v>1.8626546399999999E-2</v>
      </c>
      <c r="L1541">
        <f t="shared" si="791"/>
        <v>5.5624428129161609E-2</v>
      </c>
      <c r="O1541">
        <f t="shared" si="792"/>
        <v>1.9607610915529466E-2</v>
      </c>
      <c r="Q1541">
        <f t="shared" si="793"/>
        <v>1.0215565286990852E-2</v>
      </c>
      <c r="T1541">
        <f t="shared" si="794"/>
        <v>4.4989349523907707E-2</v>
      </c>
    </row>
    <row r="1542" spans="1:20" hidden="1" x14ac:dyDescent="0.3">
      <c r="A1542" s="26">
        <v>53009</v>
      </c>
      <c r="B1542">
        <v>241</v>
      </c>
      <c r="C1542" s="26" t="s">
        <v>211</v>
      </c>
      <c r="D1542">
        <v>2</v>
      </c>
      <c r="E1542" t="s">
        <v>212</v>
      </c>
      <c r="F1542">
        <v>4</v>
      </c>
      <c r="G1542">
        <v>8</v>
      </c>
      <c r="H1542">
        <f t="shared" si="789"/>
        <v>0.08</v>
      </c>
      <c r="I1542">
        <v>4</v>
      </c>
      <c r="J1542">
        <v>1.7</v>
      </c>
      <c r="K1542">
        <f t="shared" si="790"/>
        <v>5.0265600000000002E-3</v>
      </c>
      <c r="L1542">
        <f>0.000062*(G1542^1.947206*I1542^0.894551+0.000039*G1542^2)</f>
        <v>1.2287761337088645E-2</v>
      </c>
      <c r="O1542">
        <f>L1542*0.47*0.75</f>
        <v>4.3314358713237473E-3</v>
      </c>
      <c r="Q1542">
        <f>O1542*0.52</f>
        <v>2.2523466530883487E-3</v>
      </c>
      <c r="T1542">
        <f>(L1542*0.47*0.75)*(1+2)*0.52*3.67</f>
        <v>2.4798336650502718E-2</v>
      </c>
    </row>
    <row r="1543" spans="1:20" hidden="1" x14ac:dyDescent="0.3">
      <c r="A1543" s="26">
        <v>53009</v>
      </c>
      <c r="B1543">
        <v>241</v>
      </c>
      <c r="C1543" s="26" t="s">
        <v>211</v>
      </c>
      <c r="D1543">
        <v>3</v>
      </c>
      <c r="E1543" t="s">
        <v>215</v>
      </c>
      <c r="F1543">
        <v>4</v>
      </c>
      <c r="G1543">
        <v>20.2</v>
      </c>
      <c r="H1543">
        <f t="shared" si="789"/>
        <v>0.20199999999999999</v>
      </c>
      <c r="I1543">
        <v>11.4</v>
      </c>
      <c r="J1543">
        <v>7</v>
      </c>
      <c r="K1543">
        <f t="shared" si="790"/>
        <v>3.2047461599999993E-2</v>
      </c>
      <c r="L1543">
        <f>0.000064*(G1543^1.958025*I1543^0.883501+0.000045*G1543^2)</f>
        <v>0.19763764237255824</v>
      </c>
      <c r="O1543">
        <f>L1543*0.44*0.75</f>
        <v>6.5220421982944227E-2</v>
      </c>
      <c r="Q1543">
        <f>O1543*0.52</f>
        <v>3.3914619431130999E-2</v>
      </c>
      <c r="T1543">
        <f>(L1543*0.44*0.75)*(1+0.2)*0.52*3.67</f>
        <v>0.14935998397470091</v>
      </c>
    </row>
    <row r="1544" spans="1:20" hidden="1" x14ac:dyDescent="0.3">
      <c r="A1544" s="26">
        <v>53009</v>
      </c>
      <c r="B1544">
        <v>241</v>
      </c>
      <c r="C1544" s="26" t="s">
        <v>211</v>
      </c>
      <c r="D1544">
        <v>4</v>
      </c>
      <c r="E1544" t="s">
        <v>214</v>
      </c>
      <c r="F1544">
        <v>4</v>
      </c>
      <c r="G1544">
        <v>15.2</v>
      </c>
      <c r="H1544">
        <f t="shared" si="789"/>
        <v>0.152</v>
      </c>
      <c r="I1544">
        <v>5.4</v>
      </c>
      <c r="J1544">
        <v>2</v>
      </c>
      <c r="K1544">
        <f t="shared" si="790"/>
        <v>1.81458816E-2</v>
      </c>
      <c r="L1544">
        <f t="shared" ref="L1544:L1545" si="795">0.000081*(G1544^1.864042*I1544^0.850892+0.000027*G1544^2)</f>
        <v>5.4285411932398775E-2</v>
      </c>
      <c r="O1544">
        <f t="shared" ref="O1544:O1545" si="796">L1544*0.47*0.75</f>
        <v>1.9135607706170565E-2</v>
      </c>
      <c r="Q1544">
        <f t="shared" ref="Q1544:Q1545" si="797">O1544*0.521</f>
        <v>9.9696516149148651E-3</v>
      </c>
      <c r="T1544">
        <f t="shared" ref="T1544:T1545" si="798">(L1544*0.47*0.75)*(1+0.2)*0.521*3.67</f>
        <v>4.3906345712085057E-2</v>
      </c>
    </row>
    <row r="1545" spans="1:20" hidden="1" x14ac:dyDescent="0.3">
      <c r="A1545" s="26">
        <v>53009</v>
      </c>
      <c r="B1545">
        <v>241</v>
      </c>
      <c r="C1545" s="26" t="s">
        <v>211</v>
      </c>
      <c r="D1545">
        <v>5</v>
      </c>
      <c r="E1545" t="s">
        <v>214</v>
      </c>
      <c r="F1545">
        <v>4</v>
      </c>
      <c r="G1545">
        <v>8.4</v>
      </c>
      <c r="H1545">
        <f t="shared" si="789"/>
        <v>8.4000000000000005E-2</v>
      </c>
      <c r="I1545">
        <v>4.5</v>
      </c>
      <c r="J1545">
        <v>2.2000000000000002</v>
      </c>
      <c r="K1545">
        <f t="shared" si="790"/>
        <v>5.5417824000000004E-3</v>
      </c>
      <c r="L1545">
        <f t="shared" si="795"/>
        <v>1.5388563649161292E-2</v>
      </c>
      <c r="O1545">
        <f t="shared" si="796"/>
        <v>5.4244686863293545E-3</v>
      </c>
      <c r="Q1545">
        <f t="shared" si="797"/>
        <v>2.8261481855775938E-3</v>
      </c>
      <c r="T1545">
        <f t="shared" si="798"/>
        <v>1.2446356609283723E-2</v>
      </c>
    </row>
    <row r="1546" spans="1:20" hidden="1" x14ac:dyDescent="0.3">
      <c r="A1546" s="26">
        <v>53009</v>
      </c>
      <c r="B1546">
        <v>241</v>
      </c>
      <c r="C1546" s="26" t="s">
        <v>211</v>
      </c>
      <c r="D1546">
        <v>6</v>
      </c>
      <c r="E1546" t="s">
        <v>219</v>
      </c>
      <c r="F1546">
        <v>4</v>
      </c>
      <c r="G1546">
        <v>8</v>
      </c>
      <c r="H1546">
        <f t="shared" si="789"/>
        <v>0.08</v>
      </c>
      <c r="I1546">
        <v>4</v>
      </c>
      <c r="J1546">
        <v>1</v>
      </c>
      <c r="K1546">
        <f t="shared" si="790"/>
        <v>5.0265600000000002E-3</v>
      </c>
      <c r="L1546">
        <f>0.000084*(G1546^1.894314*I1546^0.808223+0.000034*G1546^2)</f>
        <v>1.3231833379035048E-2</v>
      </c>
      <c r="O1546">
        <f>L1546*0.75*1.07</f>
        <v>1.0618546286675625E-2</v>
      </c>
      <c r="Q1546">
        <f>O1546*0.531</f>
        <v>5.6384480782247573E-3</v>
      </c>
      <c r="T1546">
        <f>(L1546*0.75*1.07)*(1+0.2)*0.531*3.67</f>
        <v>2.4831725336501832E-2</v>
      </c>
    </row>
    <row r="1547" spans="1:20" hidden="1" x14ac:dyDescent="0.3">
      <c r="A1547" s="26">
        <v>53009</v>
      </c>
      <c r="B1547">
        <v>241</v>
      </c>
      <c r="C1547" s="26" t="s">
        <v>211</v>
      </c>
      <c r="D1547">
        <v>7</v>
      </c>
      <c r="E1547" t="s">
        <v>217</v>
      </c>
      <c r="F1547">
        <v>4</v>
      </c>
      <c r="G1547">
        <v>8.1999999999999993</v>
      </c>
      <c r="H1547">
        <f t="shared" si="789"/>
        <v>8.199999999999999E-2</v>
      </c>
      <c r="I1547">
        <v>5</v>
      </c>
      <c r="J1547">
        <v>4</v>
      </c>
      <c r="K1547">
        <f t="shared" si="790"/>
        <v>5.2810295999999989E-3</v>
      </c>
      <c r="L1547">
        <f>0.000059*(G1547^1.965295*I1547^0.892133+0.000019*G1547^2)</f>
        <v>1.5500372155031686E-2</v>
      </c>
      <c r="O1547">
        <f>L1547*0.47*0.75</f>
        <v>5.4638811846486682E-3</v>
      </c>
      <c r="Q1547">
        <f>O1547*0.52</f>
        <v>2.8412182160173077E-3</v>
      </c>
      <c r="T1547">
        <f>(L1547*0.47*0.75)*(1+0.2)*0.52*3.67</f>
        <v>1.2512725023340223E-2</v>
      </c>
    </row>
    <row r="1548" spans="1:20" hidden="1" x14ac:dyDescent="0.3">
      <c r="A1548" s="26">
        <v>53009</v>
      </c>
      <c r="B1548">
        <v>241</v>
      </c>
      <c r="C1548" s="26" t="s">
        <v>211</v>
      </c>
      <c r="D1548">
        <v>8</v>
      </c>
      <c r="E1548" t="s">
        <v>215</v>
      </c>
      <c r="F1548">
        <v>1</v>
      </c>
      <c r="G1548">
        <v>32.4</v>
      </c>
      <c r="H1548">
        <f t="shared" si="789"/>
        <v>0.32400000000000001</v>
      </c>
      <c r="I1548">
        <v>11.4</v>
      </c>
      <c r="J1548">
        <v>5</v>
      </c>
      <c r="K1548">
        <f t="shared" si="790"/>
        <v>8.2448150400000003E-2</v>
      </c>
      <c r="L1548">
        <f t="shared" ref="L1548:L1549" si="799">0.000064*(G1548^1.958025*I1548^0.883501+0.000045*G1548^2)</f>
        <v>0.49847570320908546</v>
      </c>
      <c r="O1548">
        <f>L1548*0.44*0.75</f>
        <v>0.16449698205899821</v>
      </c>
      <c r="Q1548">
        <f t="shared" ref="Q1548:Q1549" si="800">O1548*0.52</f>
        <v>8.5538430670679066E-2</v>
      </c>
      <c r="T1548">
        <f>(L1548*0.44*0.75)*(1+0.2)*0.52*3.67</f>
        <v>0.37671124867367062</v>
      </c>
    </row>
    <row r="1549" spans="1:20" hidden="1" x14ac:dyDescent="0.3">
      <c r="A1549" s="26">
        <v>53009</v>
      </c>
      <c r="B1549">
        <v>241</v>
      </c>
      <c r="C1549" s="26" t="s">
        <v>211</v>
      </c>
      <c r="D1549">
        <v>9</v>
      </c>
      <c r="E1549" t="s">
        <v>215</v>
      </c>
      <c r="F1549">
        <v>1</v>
      </c>
      <c r="G1549">
        <v>45</v>
      </c>
      <c r="H1549">
        <f t="shared" si="789"/>
        <v>0.45</v>
      </c>
      <c r="I1549">
        <v>13</v>
      </c>
      <c r="J1549">
        <v>4.4000000000000004</v>
      </c>
      <c r="K1549">
        <f t="shared" si="790"/>
        <v>0.1590435</v>
      </c>
      <c r="L1549">
        <f t="shared" si="799"/>
        <v>1.0650839739519236</v>
      </c>
      <c r="O1549">
        <f>L1549*0.44*0.75</f>
        <v>0.35147771140413475</v>
      </c>
      <c r="Q1549">
        <f t="shared" si="800"/>
        <v>0.18276840993015009</v>
      </c>
      <c r="T1549">
        <f>(L1549*0.44*0.75)*(1+0.2)*0.52*3.67</f>
        <v>0.8049120773323809</v>
      </c>
    </row>
    <row r="1550" spans="1:20" hidden="1" x14ac:dyDescent="0.3">
      <c r="A1550" s="26">
        <v>53009</v>
      </c>
      <c r="B1550">
        <v>241</v>
      </c>
      <c r="C1550" s="26" t="s">
        <v>211</v>
      </c>
      <c r="D1550">
        <v>10</v>
      </c>
      <c r="E1550" t="s">
        <v>212</v>
      </c>
      <c r="F1550">
        <v>4</v>
      </c>
      <c r="G1550">
        <v>10.4</v>
      </c>
      <c r="H1550">
        <f t="shared" si="789"/>
        <v>0.10400000000000001</v>
      </c>
      <c r="I1550">
        <v>5</v>
      </c>
      <c r="J1550">
        <v>2.2000000000000002</v>
      </c>
      <c r="K1550">
        <f t="shared" si="790"/>
        <v>8.494886400000002E-3</v>
      </c>
      <c r="L1550">
        <f>0.000062*(G1550^1.947206*I1550^0.894551+0.000039*G1550^2)</f>
        <v>2.5005409354946675E-2</v>
      </c>
      <c r="O1550">
        <f>L1550*0.47*0.75</f>
        <v>8.8144067976187023E-3</v>
      </c>
      <c r="Q1550">
        <f>O1550*0.52</f>
        <v>4.5834915347617257E-3</v>
      </c>
      <c r="T1550">
        <f>(L1550*0.47*0.75)*(1+2)*0.52*3.67</f>
        <v>5.0464241797726586E-2</v>
      </c>
    </row>
    <row r="1551" spans="1:20" hidden="1" x14ac:dyDescent="0.3">
      <c r="A1551" s="26">
        <v>53009</v>
      </c>
      <c r="B1551">
        <v>241</v>
      </c>
      <c r="C1551" s="26" t="s">
        <v>211</v>
      </c>
      <c r="D1551">
        <v>11</v>
      </c>
      <c r="E1551" t="s">
        <v>214</v>
      </c>
      <c r="F1551">
        <v>4</v>
      </c>
      <c r="G1551">
        <v>10</v>
      </c>
      <c r="H1551">
        <f t="shared" si="789"/>
        <v>0.1</v>
      </c>
      <c r="I1551">
        <v>5</v>
      </c>
      <c r="J1551">
        <v>1.5</v>
      </c>
      <c r="K1551">
        <f t="shared" si="790"/>
        <v>7.8540000000000016E-3</v>
      </c>
      <c r="L1551">
        <f t="shared" ref="L1551:L1552" si="801">0.000081*(G1551^1.864042*I1551^0.850892+0.000027*G1551^2)</f>
        <v>2.3295877876834702E-2</v>
      </c>
      <c r="O1551">
        <f t="shared" ref="O1551:O1552" si="802">L1551*0.47*0.75</f>
        <v>8.2117969515842319E-3</v>
      </c>
      <c r="Q1551">
        <f t="shared" ref="Q1551:Q1552" si="803">O1551*0.521</f>
        <v>4.2783462117753851E-3</v>
      </c>
      <c r="T1551">
        <f t="shared" ref="T1551:T1552" si="804">(L1551*0.47*0.75)*(1+0.2)*0.521*3.67</f>
        <v>1.8841836716658796E-2</v>
      </c>
    </row>
    <row r="1552" spans="1:20" hidden="1" x14ac:dyDescent="0.3">
      <c r="A1552" s="26">
        <v>53009</v>
      </c>
      <c r="B1552">
        <v>241</v>
      </c>
      <c r="C1552" s="26" t="s">
        <v>211</v>
      </c>
      <c r="D1552">
        <v>12</v>
      </c>
      <c r="E1552" t="s">
        <v>214</v>
      </c>
      <c r="F1552">
        <v>4</v>
      </c>
      <c r="G1552">
        <v>8.4</v>
      </c>
      <c r="H1552">
        <f t="shared" si="789"/>
        <v>8.4000000000000005E-2</v>
      </c>
      <c r="I1552">
        <v>5</v>
      </c>
      <c r="J1552">
        <v>2</v>
      </c>
      <c r="K1552">
        <f t="shared" si="790"/>
        <v>5.5417824000000004E-3</v>
      </c>
      <c r="L1552">
        <f t="shared" si="801"/>
        <v>1.6831871013614576E-2</v>
      </c>
      <c r="O1552">
        <f t="shared" si="802"/>
        <v>5.9332345322991378E-3</v>
      </c>
      <c r="Q1552">
        <f t="shared" si="803"/>
        <v>3.0912151913278507E-3</v>
      </c>
      <c r="T1552">
        <f t="shared" si="804"/>
        <v>1.3613711702607854E-2</v>
      </c>
    </row>
    <row r="1553" spans="1:20" hidden="1" x14ac:dyDescent="0.3">
      <c r="A1553" s="26">
        <v>53009</v>
      </c>
      <c r="B1553">
        <v>241</v>
      </c>
      <c r="C1553" s="26" t="s">
        <v>211</v>
      </c>
      <c r="D1553">
        <v>13</v>
      </c>
      <c r="E1553" t="s">
        <v>217</v>
      </c>
      <c r="F1553">
        <v>4</v>
      </c>
      <c r="G1553">
        <v>26.7</v>
      </c>
      <c r="H1553">
        <f t="shared" si="789"/>
        <v>0.26700000000000002</v>
      </c>
      <c r="I1553">
        <v>11.4</v>
      </c>
      <c r="J1553">
        <v>6.2</v>
      </c>
      <c r="K1553">
        <f t="shared" si="790"/>
        <v>5.59903806E-2</v>
      </c>
      <c r="L1553">
        <f>0.000059*(G1553^1.965295*I1553^0.892133+0.000019*G1553^2)</f>
        <v>0.32905478574288888</v>
      </c>
      <c r="O1553">
        <f>L1553*0.47*0.75</f>
        <v>0.11599181197436832</v>
      </c>
      <c r="Q1553">
        <f>O1553*0.52</f>
        <v>6.0315742226671527E-2</v>
      </c>
      <c r="T1553">
        <f>(L1553*0.47*0.75)*(1+0.2)*0.52*3.67</f>
        <v>0.26563052876626136</v>
      </c>
    </row>
    <row r="1554" spans="1:20" hidden="1" x14ac:dyDescent="0.3">
      <c r="A1554" s="26">
        <v>53009</v>
      </c>
      <c r="B1554">
        <v>241</v>
      </c>
      <c r="C1554" s="26" t="s">
        <v>211</v>
      </c>
      <c r="D1554">
        <v>14</v>
      </c>
      <c r="E1554" t="s">
        <v>218</v>
      </c>
      <c r="F1554">
        <v>4</v>
      </c>
      <c r="G1554">
        <v>27.4</v>
      </c>
      <c r="H1554">
        <f t="shared" si="789"/>
        <v>0.27399999999999997</v>
      </c>
      <c r="I1554">
        <v>12.2</v>
      </c>
      <c r="J1554">
        <v>6.5</v>
      </c>
      <c r="K1554">
        <f t="shared" si="790"/>
        <v>5.8964690399999978E-2</v>
      </c>
      <c r="L1554">
        <f>0.000057*(G1554^1.897696*I1554^1.002687+0.000031*G1554^2)</f>
        <v>0.37460085584453878</v>
      </c>
      <c r="O1554">
        <f>L1554*0.43*0.75</f>
        <v>0.12080877600986376</v>
      </c>
      <c r="Q1554">
        <f>O1554*0.52</f>
        <v>6.2820563525129158E-2</v>
      </c>
      <c r="T1554">
        <f>(L1554*0.43*0.75)*(1+0.2)*0.52*3.67</f>
        <v>0.27666176176466883</v>
      </c>
    </row>
    <row r="1555" spans="1:20" hidden="1" x14ac:dyDescent="0.3">
      <c r="A1555" s="26">
        <v>53009</v>
      </c>
      <c r="B1555">
        <v>241</v>
      </c>
      <c r="C1555" s="26" t="s">
        <v>211</v>
      </c>
      <c r="D1555">
        <v>15</v>
      </c>
      <c r="E1555" t="s">
        <v>213</v>
      </c>
      <c r="F1555">
        <v>7</v>
      </c>
      <c r="G1555">
        <v>30</v>
      </c>
      <c r="H1555">
        <f t="shared" si="789"/>
        <v>0.3</v>
      </c>
      <c r="I1555">
        <v>8</v>
      </c>
      <c r="J1555">
        <v>0</v>
      </c>
      <c r="K1555">
        <f t="shared" si="790"/>
        <v>7.0685999999999999E-2</v>
      </c>
      <c r="L1555">
        <f>0.000084*(G1555^1.894314*I1555^0.808223+0.000031*G1555^2)</f>
        <v>0.28334297485304993</v>
      </c>
      <c r="O1555">
        <f>L1555*0.66*1.07</f>
        <v>0.20009680884122388</v>
      </c>
      <c r="Q1555">
        <f>O1555*0.531</f>
        <v>0.10625140549468989</v>
      </c>
      <c r="T1555">
        <f>(L1555*0.66*1.07)*(1+0.2)*0.531*3.67</f>
        <v>0.46793118979861426</v>
      </c>
    </row>
    <row r="1556" spans="1:20" hidden="1" x14ac:dyDescent="0.3">
      <c r="A1556" s="26">
        <v>53009</v>
      </c>
      <c r="B1556">
        <v>241</v>
      </c>
      <c r="C1556" s="26" t="s">
        <v>211</v>
      </c>
      <c r="D1556">
        <v>16</v>
      </c>
      <c r="E1556" t="s">
        <v>214</v>
      </c>
      <c r="F1556">
        <v>4</v>
      </c>
      <c r="G1556">
        <v>10</v>
      </c>
      <c r="H1556">
        <f t="shared" si="789"/>
        <v>0.1</v>
      </c>
      <c r="I1556">
        <v>5.2</v>
      </c>
      <c r="J1556">
        <v>2.2000000000000002</v>
      </c>
      <c r="K1556">
        <f>0.7854*H1556^2</f>
        <v>7.8540000000000016E-3</v>
      </c>
      <c r="L1556">
        <f>0.000081*(G1556^1.864042*I1556^0.850892+0.000027*G1556^2)</f>
        <v>2.4086432440356104E-2</v>
      </c>
      <c r="O1556">
        <f>L1556*0.47*0.75</f>
        <v>8.4904674352255273E-3</v>
      </c>
      <c r="Q1556">
        <f>O1556*0.521</f>
        <v>4.4235335337525E-3</v>
      </c>
      <c r="T1556">
        <f>(L1556*0.47*0.75)*(1+0.2)*0.521*3.67</f>
        <v>1.9481241682646009E-2</v>
      </c>
    </row>
    <row r="1557" spans="1:20" hidden="1" x14ac:dyDescent="0.3">
      <c r="A1557" s="26">
        <v>53009</v>
      </c>
      <c r="B1557">
        <v>241</v>
      </c>
      <c r="C1557" s="26" t="s">
        <v>211</v>
      </c>
      <c r="D1557">
        <v>17</v>
      </c>
      <c r="E1557" t="s">
        <v>217</v>
      </c>
      <c r="F1557">
        <v>4</v>
      </c>
      <c r="G1557">
        <v>10</v>
      </c>
      <c r="H1557">
        <f t="shared" si="789"/>
        <v>0.1</v>
      </c>
      <c r="I1557">
        <v>4.5999999999999996</v>
      </c>
      <c r="J1557">
        <v>2</v>
      </c>
      <c r="K1557">
        <f t="shared" si="790"/>
        <v>7.8540000000000016E-3</v>
      </c>
      <c r="L1557">
        <f>0.000059*(G1557^1.965295*I1557^0.892133+0.000019*G1557^2)</f>
        <v>2.1252862625009087E-2</v>
      </c>
      <c r="O1557">
        <f>L1557*0.47*0.75</f>
        <v>7.4916340753157021E-3</v>
      </c>
      <c r="Q1557">
        <f>O1557*0.52</f>
        <v>3.895649719164165E-3</v>
      </c>
      <c r="T1557">
        <f>(L1557*0.47*0.75)*(1+0.2)*0.52*3.67</f>
        <v>1.7156441363198983E-2</v>
      </c>
    </row>
    <row r="1558" spans="1:20" hidden="1" x14ac:dyDescent="0.3">
      <c r="A1558" s="26">
        <v>53009</v>
      </c>
      <c r="B1558">
        <v>241</v>
      </c>
      <c r="C1558" s="26" t="s">
        <v>211</v>
      </c>
      <c r="D1558">
        <v>18</v>
      </c>
      <c r="E1558" t="s">
        <v>219</v>
      </c>
      <c r="F1558">
        <v>4</v>
      </c>
      <c r="G1558">
        <v>18.100000000000001</v>
      </c>
      <c r="H1558">
        <f t="shared" si="789"/>
        <v>0.18100000000000002</v>
      </c>
      <c r="I1558">
        <v>5.4</v>
      </c>
      <c r="J1558">
        <v>1.5</v>
      </c>
      <c r="K1558">
        <f t="shared" si="790"/>
        <v>2.5730489400000004E-2</v>
      </c>
      <c r="L1558">
        <f>0.000084*(G1558^1.894314*I1558^0.808223+0.000034*G1558^2)</f>
        <v>7.9188119749449837E-2</v>
      </c>
      <c r="O1558">
        <f>L1558*0.75*1.07</f>
        <v>6.3548466098933498E-2</v>
      </c>
      <c r="Q1558">
        <f>O1558*0.531</f>
        <v>3.3744235498533691E-2</v>
      </c>
      <c r="T1558">
        <f>(L1558*0.75*1.07)*(1+0.2)*0.531*3.67</f>
        <v>0.14860961313554238</v>
      </c>
    </row>
    <row r="1559" spans="1:20" hidden="1" x14ac:dyDescent="0.3">
      <c r="A1559" s="26">
        <v>53009</v>
      </c>
      <c r="B1559">
        <v>241</v>
      </c>
      <c r="C1559" s="26" t="s">
        <v>211</v>
      </c>
      <c r="D1559">
        <v>19</v>
      </c>
      <c r="E1559" t="s">
        <v>212</v>
      </c>
      <c r="F1559">
        <v>4</v>
      </c>
      <c r="G1559">
        <v>10.4</v>
      </c>
      <c r="H1559">
        <f t="shared" si="789"/>
        <v>0.10400000000000001</v>
      </c>
      <c r="I1559">
        <v>7.4</v>
      </c>
      <c r="J1559">
        <v>5</v>
      </c>
      <c r="K1559">
        <f t="shared" si="790"/>
        <v>8.494886400000002E-3</v>
      </c>
      <c r="L1559">
        <f>0.000062*(G1559^1.947206*I1559^0.894551+0.000039*G1559^2)</f>
        <v>3.5509161140643022E-2</v>
      </c>
      <c r="O1559">
        <f>L1559*0.47*0.75</f>
        <v>1.2516979302076663E-2</v>
      </c>
      <c r="Q1559">
        <f>O1559*0.52</f>
        <v>6.5088292370798651E-3</v>
      </c>
      <c r="T1559">
        <f>(L1559*0.47*0.75)*(1+2)*0.52*3.67</f>
        <v>7.166220990024931E-2</v>
      </c>
    </row>
    <row r="1560" spans="1:20" hidden="1" x14ac:dyDescent="0.3">
      <c r="A1560" s="26">
        <v>53009</v>
      </c>
      <c r="B1560">
        <v>241</v>
      </c>
      <c r="C1560" s="26" t="s">
        <v>211</v>
      </c>
      <c r="D1560">
        <v>20</v>
      </c>
      <c r="E1560" t="s">
        <v>219</v>
      </c>
      <c r="F1560">
        <v>4</v>
      </c>
      <c r="G1560">
        <v>12.4</v>
      </c>
      <c r="H1560">
        <f t="shared" si="789"/>
        <v>0.124</v>
      </c>
      <c r="I1560">
        <v>6.2</v>
      </c>
      <c r="J1560">
        <v>3</v>
      </c>
      <c r="K1560">
        <f t="shared" si="790"/>
        <v>1.2076310399999998E-2</v>
      </c>
      <c r="L1560">
        <f>0.000084*(G1560^1.894314*I1560^0.808223+0.000034*G1560^2)</f>
        <v>4.3251073394525122E-2</v>
      </c>
      <c r="O1560">
        <f>L1560*0.75*1.07</f>
        <v>3.4708986399106419E-2</v>
      </c>
      <c r="Q1560">
        <f>O1560*0.531</f>
        <v>1.8430471777925509E-2</v>
      </c>
      <c r="T1560">
        <f>(L1560*0.75*1.07)*(1+0.2)*0.531*3.67</f>
        <v>8.1167797709983933E-2</v>
      </c>
    </row>
    <row r="1561" spans="1:20" hidden="1" x14ac:dyDescent="0.3">
      <c r="A1561" s="26">
        <v>53009</v>
      </c>
      <c r="B1561">
        <v>241</v>
      </c>
      <c r="C1561" s="26" t="s">
        <v>211</v>
      </c>
      <c r="D1561">
        <v>21</v>
      </c>
      <c r="E1561" t="s">
        <v>217</v>
      </c>
      <c r="F1561">
        <v>4</v>
      </c>
      <c r="G1561">
        <v>10.199999999999999</v>
      </c>
      <c r="H1561">
        <f t="shared" si="789"/>
        <v>0.10199999999999999</v>
      </c>
      <c r="I1561">
        <v>5.5</v>
      </c>
      <c r="J1561">
        <v>3.4</v>
      </c>
      <c r="K1561">
        <f t="shared" si="790"/>
        <v>8.1713015999999982E-3</v>
      </c>
      <c r="L1561">
        <f>0.000059*(G1561^1.965295*I1561^0.892133+0.000019*G1561^2)</f>
        <v>2.5915096358203181E-2</v>
      </c>
      <c r="O1561">
        <f>L1561*0.47*0.75</f>
        <v>9.1350714662666206E-3</v>
      </c>
      <c r="Q1561">
        <f>O1561*0.52</f>
        <v>4.7502371624586429E-3</v>
      </c>
      <c r="T1561">
        <f>(L1561*0.47*0.75)*(1+0.2)*0.52*3.67</f>
        <v>2.0920044463467864E-2</v>
      </c>
    </row>
    <row r="1562" spans="1:20" hidden="1" x14ac:dyDescent="0.3">
      <c r="A1562" s="26">
        <v>53009</v>
      </c>
      <c r="B1562">
        <v>241</v>
      </c>
      <c r="C1562" s="26" t="s">
        <v>211</v>
      </c>
      <c r="D1562">
        <v>22</v>
      </c>
      <c r="E1562" t="s">
        <v>214</v>
      </c>
      <c r="F1562">
        <v>4</v>
      </c>
      <c r="G1562">
        <v>11.4</v>
      </c>
      <c r="H1562">
        <f t="shared" si="789"/>
        <v>0.114</v>
      </c>
      <c r="I1562">
        <v>6.2</v>
      </c>
      <c r="J1562">
        <v>1.7</v>
      </c>
      <c r="K1562">
        <f t="shared" si="790"/>
        <v>1.02070584E-2</v>
      </c>
      <c r="L1562">
        <f t="shared" ref="L1562:L1564" si="805">0.000081*(G1562^1.864042*I1562^0.850892+0.000027*G1562^2)</f>
        <v>3.5714391698773079E-2</v>
      </c>
      <c r="O1562">
        <f t="shared" ref="O1562:O1564" si="806">L1562*0.47*0.75</f>
        <v>1.2589323073817511E-2</v>
      </c>
      <c r="Q1562">
        <f t="shared" ref="Q1562:Q1564" si="807">O1562*0.521</f>
        <v>6.559037321458923E-3</v>
      </c>
      <c r="T1562">
        <f t="shared" ref="T1562:T1564" si="808">(L1562*0.47*0.75)*(1+0.2)*0.521*3.67</f>
        <v>2.8886000363705096E-2</v>
      </c>
    </row>
    <row r="1563" spans="1:20" hidden="1" x14ac:dyDescent="0.3">
      <c r="A1563" s="26">
        <v>53009</v>
      </c>
      <c r="B1563">
        <v>241</v>
      </c>
      <c r="C1563" s="26" t="s">
        <v>211</v>
      </c>
      <c r="D1563">
        <v>23</v>
      </c>
      <c r="E1563" t="s">
        <v>214</v>
      </c>
      <c r="F1563">
        <v>4</v>
      </c>
      <c r="G1563">
        <v>10.199999999999999</v>
      </c>
      <c r="H1563">
        <f t="shared" si="789"/>
        <v>0.10199999999999999</v>
      </c>
      <c r="I1563">
        <v>6</v>
      </c>
      <c r="J1563">
        <v>2</v>
      </c>
      <c r="K1563">
        <f t="shared" si="790"/>
        <v>8.1713015999999982E-3</v>
      </c>
      <c r="L1563">
        <f t="shared" si="805"/>
        <v>2.822827077367725E-2</v>
      </c>
      <c r="O1563">
        <f t="shared" si="806"/>
        <v>9.9504654477212302E-3</v>
      </c>
      <c r="Q1563">
        <f t="shared" si="807"/>
        <v>5.1841924982627607E-3</v>
      </c>
      <c r="T1563">
        <f t="shared" si="808"/>
        <v>2.2831183762349196E-2</v>
      </c>
    </row>
    <row r="1564" spans="1:20" hidden="1" x14ac:dyDescent="0.3">
      <c r="A1564" s="26">
        <v>53009</v>
      </c>
      <c r="B1564">
        <v>241</v>
      </c>
      <c r="C1564" s="26" t="s">
        <v>211</v>
      </c>
      <c r="D1564">
        <v>24</v>
      </c>
      <c r="E1564" t="s">
        <v>214</v>
      </c>
      <c r="F1564">
        <v>4</v>
      </c>
      <c r="G1564">
        <v>15.5</v>
      </c>
      <c r="H1564">
        <f t="shared" si="789"/>
        <v>0.155</v>
      </c>
      <c r="I1564">
        <v>6.2</v>
      </c>
      <c r="J1564">
        <v>2</v>
      </c>
      <c r="K1564">
        <f t="shared" si="790"/>
        <v>1.8869235000000002E-2</v>
      </c>
      <c r="L1564">
        <f t="shared" si="805"/>
        <v>6.3322295673979484E-2</v>
      </c>
      <c r="O1564">
        <f t="shared" si="806"/>
        <v>2.2321109225077768E-2</v>
      </c>
      <c r="Q1564">
        <f t="shared" si="807"/>
        <v>1.1629297906265518E-2</v>
      </c>
      <c r="T1564">
        <f t="shared" si="808"/>
        <v>5.1215427979193338E-2</v>
      </c>
    </row>
    <row r="1565" spans="1:20" hidden="1" x14ac:dyDescent="0.3">
      <c r="A1565" s="26">
        <v>53009</v>
      </c>
      <c r="B1565">
        <v>241</v>
      </c>
      <c r="C1565" s="26" t="s">
        <v>211</v>
      </c>
      <c r="D1565">
        <v>25</v>
      </c>
      <c r="E1565" t="s">
        <v>212</v>
      </c>
      <c r="F1565">
        <v>7</v>
      </c>
      <c r="G1565">
        <v>11.4</v>
      </c>
      <c r="H1565">
        <f t="shared" si="789"/>
        <v>0.114</v>
      </c>
      <c r="I1565">
        <v>5</v>
      </c>
      <c r="J1565">
        <v>0</v>
      </c>
      <c r="K1565">
        <f t="shared" si="790"/>
        <v>1.02070584E-2</v>
      </c>
      <c r="L1565">
        <f t="shared" ref="L1565:L1568" si="809">0.000062*(G1565^1.947206*I1565^0.894551+0.000039*G1565^2)</f>
        <v>2.9900058509315996E-2</v>
      </c>
      <c r="O1565">
        <f>L1565*0.47*0.75</f>
        <v>1.0539770624533887E-2</v>
      </c>
      <c r="Q1565">
        <f t="shared" ref="Q1565:Q1568" si="810">O1565*0.52</f>
        <v>5.480680724757621E-3</v>
      </c>
      <c r="T1565">
        <f>(L1565*0.47*0.75)*(1+2)*0.52*3.67</f>
        <v>6.0342294779581411E-2</v>
      </c>
    </row>
    <row r="1566" spans="1:20" hidden="1" x14ac:dyDescent="0.3">
      <c r="A1566" s="26">
        <v>53009</v>
      </c>
      <c r="B1566">
        <v>241</v>
      </c>
      <c r="C1566" s="26" t="s">
        <v>211</v>
      </c>
      <c r="D1566">
        <v>26</v>
      </c>
      <c r="E1566" t="s">
        <v>212</v>
      </c>
      <c r="F1566">
        <v>4</v>
      </c>
      <c r="G1566">
        <v>10</v>
      </c>
      <c r="H1566">
        <f t="shared" si="789"/>
        <v>0.1</v>
      </c>
      <c r="I1566">
        <v>5.5</v>
      </c>
      <c r="J1566">
        <v>3</v>
      </c>
      <c r="K1566">
        <f t="shared" si="790"/>
        <v>7.8540000000000016E-3</v>
      </c>
      <c r="L1566">
        <f t="shared" si="809"/>
        <v>2.5228651418001916E-2</v>
      </c>
      <c r="O1566">
        <f>L1566*0.47*0.75</f>
        <v>8.893099624845675E-3</v>
      </c>
      <c r="Q1566">
        <f t="shared" si="810"/>
        <v>4.6244118049197508E-3</v>
      </c>
      <c r="T1566">
        <f>(L1566*0.47*0.75)*(1+2)*0.52*3.67</f>
        <v>5.0914773972166455E-2</v>
      </c>
    </row>
    <row r="1567" spans="1:20" hidden="1" x14ac:dyDescent="0.3">
      <c r="A1567" s="26">
        <v>53009</v>
      </c>
      <c r="B1567">
        <v>241</v>
      </c>
      <c r="C1567" s="26" t="s">
        <v>211</v>
      </c>
      <c r="D1567">
        <v>27</v>
      </c>
      <c r="E1567" t="s">
        <v>212</v>
      </c>
      <c r="F1567">
        <v>4</v>
      </c>
      <c r="G1567">
        <v>8.1</v>
      </c>
      <c r="H1567">
        <f t="shared" si="789"/>
        <v>8.1000000000000003E-2</v>
      </c>
      <c r="I1567">
        <v>4</v>
      </c>
      <c r="J1567">
        <v>3</v>
      </c>
      <c r="K1567">
        <f t="shared" si="790"/>
        <v>5.1530094000000002E-3</v>
      </c>
      <c r="L1567">
        <f t="shared" si="809"/>
        <v>1.2588616680022804E-2</v>
      </c>
      <c r="O1567">
        <f>L1567*0.47*0.75</f>
        <v>4.437487379708038E-3</v>
      </c>
      <c r="Q1567">
        <f t="shared" si="810"/>
        <v>2.30749343744818E-3</v>
      </c>
      <c r="T1567">
        <f>(L1567*0.47*0.75)*(1+2)*0.52*3.67</f>
        <v>2.5405502746304459E-2</v>
      </c>
    </row>
    <row r="1568" spans="1:20" hidden="1" x14ac:dyDescent="0.3">
      <c r="A1568" s="26">
        <v>53009</v>
      </c>
      <c r="B1568">
        <v>241</v>
      </c>
      <c r="C1568" s="26" t="s">
        <v>211</v>
      </c>
      <c r="D1568">
        <v>28</v>
      </c>
      <c r="E1568" t="s">
        <v>212</v>
      </c>
      <c r="F1568">
        <v>4</v>
      </c>
      <c r="G1568">
        <v>30.4</v>
      </c>
      <c r="H1568">
        <f t="shared" si="789"/>
        <v>0.30399999999999999</v>
      </c>
      <c r="I1568">
        <v>13</v>
      </c>
      <c r="J1568">
        <v>6</v>
      </c>
      <c r="K1568">
        <f t="shared" si="790"/>
        <v>7.2583526400000001E-2</v>
      </c>
      <c r="L1568">
        <f t="shared" si="809"/>
        <v>0.47460598800008841</v>
      </c>
      <c r="O1568">
        <f>L1568*0.47*0.75</f>
        <v>0.16729861077003116</v>
      </c>
      <c r="Q1568">
        <f t="shared" si="810"/>
        <v>8.6995277600416213E-2</v>
      </c>
      <c r="T1568">
        <f>(L1568*0.47*0.75)*(1+2)*0.52*3.67</f>
        <v>0.95781800638058257</v>
      </c>
    </row>
    <row r="1569" spans="1:24" hidden="1" x14ac:dyDescent="0.3">
      <c r="A1569" s="26">
        <v>53009</v>
      </c>
      <c r="B1569">
        <v>241</v>
      </c>
      <c r="C1569" s="26" t="s">
        <v>211</v>
      </c>
      <c r="D1569">
        <v>29</v>
      </c>
      <c r="E1569" t="s">
        <v>214</v>
      </c>
      <c r="F1569">
        <v>4</v>
      </c>
      <c r="G1569">
        <v>12.4</v>
      </c>
      <c r="H1569">
        <f t="shared" si="789"/>
        <v>0.124</v>
      </c>
      <c r="I1569">
        <v>7</v>
      </c>
      <c r="J1569">
        <v>2.4</v>
      </c>
      <c r="K1569">
        <f>0.7854*H1569^2</f>
        <v>1.2076310399999998E-2</v>
      </c>
      <c r="L1569">
        <f>0.000081*(G1569^1.864042*I1569^0.850892+0.000027*G1569^2)</f>
        <v>4.6319011038630432E-2</v>
      </c>
      <c r="O1569">
        <f>L1569*0.47*0.75</f>
        <v>1.6327451391117229E-2</v>
      </c>
      <c r="Q1569">
        <f>O1569*0.521</f>
        <v>8.5066021747720773E-3</v>
      </c>
      <c r="T1569">
        <f>(L1569*0.47*0.75)*(1+0.2)*0.521*3.67</f>
        <v>3.7463075977696221E-2</v>
      </c>
    </row>
    <row r="1570" spans="1:24" hidden="1" x14ac:dyDescent="0.3">
      <c r="A1570" s="26">
        <v>53009</v>
      </c>
      <c r="B1570">
        <v>241</v>
      </c>
      <c r="C1570" s="26" t="s">
        <v>211</v>
      </c>
      <c r="D1570">
        <v>30</v>
      </c>
      <c r="E1570" t="s">
        <v>215</v>
      </c>
      <c r="F1570">
        <v>3</v>
      </c>
      <c r="G1570">
        <v>10.3</v>
      </c>
      <c r="H1570">
        <f t="shared" si="789"/>
        <v>0.10300000000000001</v>
      </c>
      <c r="I1570">
        <v>5.4</v>
      </c>
      <c r="J1570">
        <v>3</v>
      </c>
      <c r="K1570">
        <f t="shared" si="790"/>
        <v>8.3323086000000011E-3</v>
      </c>
      <c r="L1570">
        <f>0.000064*(G1570^1.958025*I1570^0.883501+0.000045*G1570^2)</f>
        <v>2.7315934197793205E-2</v>
      </c>
      <c r="O1570">
        <f>L1570*0.44*0.75</f>
        <v>9.0142582852717583E-3</v>
      </c>
      <c r="Q1570">
        <f>O1570*0.52</f>
        <v>4.6874143083413143E-3</v>
      </c>
      <c r="T1570">
        <f>(L1570*0.44*0.75)*(1+0.2)*0.52*3.67</f>
        <v>2.0643372613935146E-2</v>
      </c>
    </row>
    <row r="1571" spans="1:24" hidden="1" x14ac:dyDescent="0.3">
      <c r="A1571" s="26">
        <v>53009</v>
      </c>
      <c r="B1571">
        <v>241</v>
      </c>
      <c r="C1571" s="26" t="s">
        <v>211</v>
      </c>
      <c r="D1571">
        <v>31</v>
      </c>
      <c r="E1571" t="s">
        <v>217</v>
      </c>
      <c r="F1571">
        <v>4</v>
      </c>
      <c r="G1571">
        <v>12.1</v>
      </c>
      <c r="H1571">
        <f t="shared" si="789"/>
        <v>0.121</v>
      </c>
      <c r="I1571">
        <v>6</v>
      </c>
      <c r="J1571">
        <v>4</v>
      </c>
      <c r="K1571">
        <f t="shared" si="790"/>
        <v>1.14990414E-2</v>
      </c>
      <c r="L1571">
        <f t="shared" ref="L1571:L1573" si="811">0.000059*(G1571^1.965295*I1571^0.892133+0.000019*G1571^2)</f>
        <v>3.9179682721589414E-2</v>
      </c>
      <c r="O1571">
        <f>L1571*0.47*0.75</f>
        <v>1.3810838159360269E-2</v>
      </c>
      <c r="Q1571">
        <f t="shared" ref="Q1571:Q1573" si="812">O1571*0.52</f>
        <v>7.1816358428673397E-3</v>
      </c>
      <c r="T1571">
        <f>(L1571*0.47*0.75)*(1+0.2)*0.52*3.67</f>
        <v>3.1627924251987766E-2</v>
      </c>
    </row>
    <row r="1572" spans="1:24" hidden="1" x14ac:dyDescent="0.3">
      <c r="A1572" s="26">
        <v>53009</v>
      </c>
      <c r="B1572">
        <v>241</v>
      </c>
      <c r="C1572" s="26" t="s">
        <v>211</v>
      </c>
      <c r="D1572">
        <v>32</v>
      </c>
      <c r="E1572" t="s">
        <v>217</v>
      </c>
      <c r="F1572">
        <v>4</v>
      </c>
      <c r="G1572">
        <v>10</v>
      </c>
      <c r="H1572">
        <f t="shared" si="789"/>
        <v>0.1</v>
      </c>
      <c r="I1572">
        <v>4.5</v>
      </c>
      <c r="J1572">
        <v>3</v>
      </c>
      <c r="K1572">
        <f t="shared" si="790"/>
        <v>7.8540000000000016E-3</v>
      </c>
      <c r="L1572">
        <f t="shared" si="811"/>
        <v>2.0840195430831331E-2</v>
      </c>
      <c r="O1572">
        <f>L1572*0.47*0.75</f>
        <v>7.3461688893680446E-3</v>
      </c>
      <c r="Q1572">
        <f t="shared" si="812"/>
        <v>3.8200078224713834E-3</v>
      </c>
      <c r="T1572">
        <f>(L1572*0.47*0.75)*(1+0.2)*0.52*3.67</f>
        <v>1.6823314450163968E-2</v>
      </c>
    </row>
    <row r="1573" spans="1:24" hidden="1" x14ac:dyDescent="0.3">
      <c r="A1573" s="26">
        <v>53009</v>
      </c>
      <c r="B1573">
        <v>241</v>
      </c>
      <c r="C1573" s="26" t="s">
        <v>211</v>
      </c>
      <c r="D1573">
        <v>33</v>
      </c>
      <c r="E1573" t="s">
        <v>217</v>
      </c>
      <c r="F1573">
        <v>4</v>
      </c>
      <c r="G1573">
        <v>8.4</v>
      </c>
      <c r="H1573">
        <f t="shared" si="789"/>
        <v>8.4000000000000005E-2</v>
      </c>
      <c r="I1573">
        <v>5.2</v>
      </c>
      <c r="J1573">
        <v>3.2</v>
      </c>
      <c r="K1573">
        <f t="shared" si="790"/>
        <v>5.5417824000000004E-3</v>
      </c>
      <c r="L1573">
        <f t="shared" si="811"/>
        <v>1.6830837351597301E-2</v>
      </c>
      <c r="O1573">
        <f>L1573*0.47*0.75</f>
        <v>5.9328701664380489E-3</v>
      </c>
      <c r="Q1573">
        <f t="shared" si="812"/>
        <v>3.0850924865477854E-3</v>
      </c>
      <c r="T1573">
        <f>(L1573*0.47*0.75)*(1+0.2)*0.52*3.67</f>
        <v>1.3586747310756446E-2</v>
      </c>
    </row>
    <row r="1574" spans="1:24" hidden="1" x14ac:dyDescent="0.3">
      <c r="A1574" s="26">
        <v>53009</v>
      </c>
      <c r="B1574">
        <v>241</v>
      </c>
      <c r="C1574" s="26" t="s">
        <v>211</v>
      </c>
      <c r="D1574">
        <v>34</v>
      </c>
      <c r="E1574" t="s">
        <v>212</v>
      </c>
      <c r="F1574">
        <v>4</v>
      </c>
      <c r="G1574">
        <v>9.4</v>
      </c>
      <c r="H1574">
        <f t="shared" si="789"/>
        <v>9.4E-2</v>
      </c>
      <c r="I1574">
        <v>5</v>
      </c>
      <c r="J1574">
        <v>2.1</v>
      </c>
      <c r="K1574">
        <f t="shared" si="790"/>
        <v>6.9397944000000001E-3</v>
      </c>
      <c r="L1574">
        <f>0.000062*(G1574^1.947206*I1574^0.894551+0.000039*G1574^2)</f>
        <v>2.0537185188720927E-2</v>
      </c>
      <c r="O1574">
        <f>L1574*0.47*0.75</f>
        <v>7.2393577790241265E-3</v>
      </c>
      <c r="Q1574">
        <f>O1574*0.52</f>
        <v>3.7644660450925457E-3</v>
      </c>
      <c r="T1574">
        <f>(L1574*0.47*0.75)*(1+2)*0.52*3.67</f>
        <v>4.1446771156468935E-2</v>
      </c>
    </row>
    <row r="1575" spans="1:24" hidden="1" x14ac:dyDescent="0.3">
      <c r="A1575" s="26">
        <v>53009</v>
      </c>
      <c r="B1575">
        <v>241</v>
      </c>
      <c r="C1575" s="26" t="s">
        <v>211</v>
      </c>
      <c r="D1575">
        <v>35</v>
      </c>
      <c r="E1575" t="s">
        <v>219</v>
      </c>
      <c r="F1575">
        <v>7</v>
      </c>
      <c r="G1575">
        <v>30.1</v>
      </c>
      <c r="H1575">
        <f t="shared" si="789"/>
        <v>0.30099999999999999</v>
      </c>
      <c r="I1575">
        <v>7</v>
      </c>
      <c r="J1575">
        <v>0</v>
      </c>
      <c r="K1575">
        <f t="shared" si="790"/>
        <v>7.1158025399999991E-2</v>
      </c>
      <c r="L1575">
        <f t="shared" ref="L1575:L1577" si="813">0.000084*(G1575^1.894314*I1575^0.808223+0.000034*G1575^2)</f>
        <v>0.25596498648345539</v>
      </c>
      <c r="O1575">
        <f>L1575*0.75*1.07</f>
        <v>0.20541190165297296</v>
      </c>
      <c r="Q1575">
        <f t="shared" ref="Q1575:Q1577" si="814">O1575*0.531</f>
        <v>0.10907371977772864</v>
      </c>
      <c r="T1575">
        <f>(L1575*0.75*1.07)*(1+0.2)*0.531*3.67</f>
        <v>0.48036066190111693</v>
      </c>
    </row>
    <row r="1576" spans="1:24" hidden="1" x14ac:dyDescent="0.3">
      <c r="A1576" s="26">
        <v>53009</v>
      </c>
      <c r="B1576">
        <v>241</v>
      </c>
      <c r="C1576" s="26" t="s">
        <v>211</v>
      </c>
      <c r="D1576">
        <v>36</v>
      </c>
      <c r="E1576" t="s">
        <v>219</v>
      </c>
      <c r="F1576">
        <v>7</v>
      </c>
      <c r="G1576">
        <v>27.8</v>
      </c>
      <c r="H1576">
        <f t="shared" si="789"/>
        <v>0.27800000000000002</v>
      </c>
      <c r="I1576">
        <v>5</v>
      </c>
      <c r="J1576">
        <v>0</v>
      </c>
      <c r="K1576">
        <f t="shared" si="790"/>
        <v>6.0698853600000012E-2</v>
      </c>
      <c r="L1576">
        <f t="shared" si="813"/>
        <v>0.1677578716437042</v>
      </c>
      <c r="O1576">
        <f>L1576*0.75*1.07</f>
        <v>0.13462569199407262</v>
      </c>
      <c r="Q1576">
        <f t="shared" si="814"/>
        <v>7.1486242448852572E-2</v>
      </c>
      <c r="T1576">
        <f>(L1576*0.75*1.07)*(1+0.2)*0.531*3.67</f>
        <v>0.31482541174474665</v>
      </c>
    </row>
    <row r="1577" spans="1:24" hidden="1" x14ac:dyDescent="0.3">
      <c r="A1577" s="26">
        <v>53009</v>
      </c>
      <c r="B1577">
        <v>241</v>
      </c>
      <c r="C1577" s="26" t="s">
        <v>211</v>
      </c>
      <c r="D1577">
        <v>37</v>
      </c>
      <c r="E1577" t="s">
        <v>219</v>
      </c>
      <c r="F1577">
        <v>7</v>
      </c>
      <c r="G1577">
        <v>29.4</v>
      </c>
      <c r="H1577">
        <f t="shared" si="789"/>
        <v>0.29399999999999998</v>
      </c>
      <c r="I1577">
        <v>6</v>
      </c>
      <c r="J1577">
        <v>0</v>
      </c>
      <c r="K1577">
        <f t="shared" si="790"/>
        <v>6.7886834399999985E-2</v>
      </c>
      <c r="L1577">
        <f t="shared" si="813"/>
        <v>0.21612991837960185</v>
      </c>
      <c r="O1577">
        <f>L1577*0.75*1.07</f>
        <v>0.17344425949963049</v>
      </c>
      <c r="Q1577">
        <f t="shared" si="814"/>
        <v>9.20989017943038E-2</v>
      </c>
      <c r="T1577">
        <f>(L1577*0.75*1.07)*(1+0.2)*0.531*3.67</f>
        <v>0.40560356350211391</v>
      </c>
    </row>
    <row r="1578" spans="1:24" hidden="1" x14ac:dyDescent="0.3">
      <c r="A1578" s="26">
        <v>53009</v>
      </c>
      <c r="B1578">
        <v>241</v>
      </c>
      <c r="C1578" s="26" t="s">
        <v>211</v>
      </c>
      <c r="D1578">
        <v>38</v>
      </c>
      <c r="E1578" t="s">
        <v>218</v>
      </c>
      <c r="F1578">
        <v>4</v>
      </c>
      <c r="G1578">
        <v>10</v>
      </c>
      <c r="H1578">
        <f t="shared" si="789"/>
        <v>0.1</v>
      </c>
      <c r="I1578">
        <v>5.4</v>
      </c>
      <c r="J1578">
        <v>3</v>
      </c>
      <c r="K1578">
        <f t="shared" si="790"/>
        <v>7.8540000000000016E-3</v>
      </c>
      <c r="L1578">
        <f>0.000057*(G1578^1.897696*I1578^1.002687+0.000031*G1578^2)</f>
        <v>2.4430688068631412E-2</v>
      </c>
      <c r="O1578">
        <f>L1578*0.43*0.75</f>
        <v>7.8788969021336298E-3</v>
      </c>
      <c r="Q1578">
        <f>O1578*0.52</f>
        <v>4.0970263891094878E-3</v>
      </c>
      <c r="T1578">
        <f>(L1578*0.43*0.75)*(1+0.2)*0.52*3.67</f>
        <v>1.8043304217638181E-2</v>
      </c>
    </row>
    <row r="1579" spans="1:24" hidden="1" x14ac:dyDescent="0.3">
      <c r="A1579" s="26">
        <v>53009</v>
      </c>
      <c r="B1579">
        <v>241</v>
      </c>
      <c r="C1579" s="26" t="s">
        <v>211</v>
      </c>
      <c r="D1579">
        <v>39</v>
      </c>
      <c r="E1579" t="s">
        <v>220</v>
      </c>
      <c r="F1579">
        <v>4</v>
      </c>
      <c r="G1579">
        <v>15.4</v>
      </c>
      <c r="H1579">
        <f t="shared" si="789"/>
        <v>0.154</v>
      </c>
      <c r="I1579">
        <v>5</v>
      </c>
      <c r="J1579">
        <v>1</v>
      </c>
      <c r="K1579">
        <f t="shared" si="790"/>
        <v>1.8626546399999999E-2</v>
      </c>
      <c r="L1579">
        <f>0.000084*(G1579^1.894314*I1579^0.808223+0.000031*G1579^2)</f>
        <v>5.4795505952034397E-2</v>
      </c>
      <c r="O1579">
        <f>L1579*0.78*1.07</f>
        <v>4.5732329267567907E-2</v>
      </c>
      <c r="Q1579">
        <f>O1579*0.531</f>
        <v>2.4283866841078559E-2</v>
      </c>
      <c r="T1579">
        <f>(L1579*0.78*1.07)*(1+0.2)*0.531*3.67</f>
        <v>0.10694614956810998</v>
      </c>
    </row>
    <row r="1580" spans="1:24" hidden="1" x14ac:dyDescent="0.3">
      <c r="A1580" s="26">
        <v>53009</v>
      </c>
      <c r="B1580">
        <v>241</v>
      </c>
      <c r="C1580" s="26" t="s">
        <v>211</v>
      </c>
      <c r="D1580">
        <v>40</v>
      </c>
      <c r="E1580" t="s">
        <v>212</v>
      </c>
      <c r="F1580">
        <v>4</v>
      </c>
      <c r="G1580">
        <v>39</v>
      </c>
      <c r="H1580">
        <f t="shared" si="789"/>
        <v>0.39</v>
      </c>
      <c r="I1580">
        <v>10</v>
      </c>
      <c r="J1580">
        <v>4</v>
      </c>
      <c r="K1580">
        <f t="shared" si="790"/>
        <v>0.11945934000000001</v>
      </c>
      <c r="L1580">
        <f>0.000062*(G1580^1.947206*I1580^0.894551+0.000039*G1580^2)</f>
        <v>0.60964337495875931</v>
      </c>
      <c r="O1580">
        <f>L1580*0.47*0.75</f>
        <v>0.21489928967296268</v>
      </c>
      <c r="Q1580">
        <f>O1580*0.52</f>
        <v>0.1117476306299406</v>
      </c>
      <c r="T1580">
        <f>(L1580*0.47*0.75)*(1+2)*0.52*3.67</f>
        <v>1.2303414132356461</v>
      </c>
      <c r="U1580">
        <v>44</v>
      </c>
      <c r="V1580">
        <v>50</v>
      </c>
      <c r="W1580">
        <v>4</v>
      </c>
      <c r="X1580">
        <v>4</v>
      </c>
    </row>
    <row r="1581" spans="1:24" hidden="1" x14ac:dyDescent="0.3">
      <c r="A1581" s="26">
        <v>53009</v>
      </c>
      <c r="B1581">
        <v>241</v>
      </c>
      <c r="C1581" s="26" t="s">
        <v>211</v>
      </c>
      <c r="D1581">
        <v>41</v>
      </c>
      <c r="E1581" t="s">
        <v>214</v>
      </c>
      <c r="F1581">
        <v>4</v>
      </c>
      <c r="G1581">
        <v>20.399999999999999</v>
      </c>
      <c r="H1581">
        <f t="shared" si="789"/>
        <v>0.20399999999999999</v>
      </c>
      <c r="I1581">
        <v>7</v>
      </c>
      <c r="J1581">
        <v>2</v>
      </c>
      <c r="K1581">
        <f>0.7854*H1581^2</f>
        <v>3.2685206399999993E-2</v>
      </c>
      <c r="L1581">
        <f>0.000081*(G1581^1.864042*I1581^0.850892+0.000027*G1581^2)</f>
        <v>0.11716049304501314</v>
      </c>
      <c r="O1581">
        <f>L1581*0.47*0.75</f>
        <v>4.1299073798367128E-2</v>
      </c>
      <c r="Q1581">
        <f>O1581*0.521</f>
        <v>2.1516817448949274E-2</v>
      </c>
      <c r="T1581">
        <f>(L1581*0.47*0.75)*(1+0.2)*0.521*3.67</f>
        <v>9.4760064045172607E-2</v>
      </c>
    </row>
    <row r="1582" spans="1:24" hidden="1" x14ac:dyDescent="0.3">
      <c r="A1582" s="26">
        <v>53009</v>
      </c>
      <c r="B1582">
        <v>241</v>
      </c>
      <c r="C1582" s="26" t="s">
        <v>211</v>
      </c>
      <c r="D1582">
        <v>42</v>
      </c>
      <c r="E1582" t="s">
        <v>217</v>
      </c>
      <c r="F1582">
        <v>7</v>
      </c>
      <c r="G1582">
        <v>18.600000000000001</v>
      </c>
      <c r="H1582">
        <f t="shared" si="789"/>
        <v>0.18600000000000003</v>
      </c>
      <c r="I1582">
        <v>7.6</v>
      </c>
      <c r="J1582">
        <v>0</v>
      </c>
      <c r="K1582">
        <f t="shared" si="790"/>
        <v>2.7171698400000006E-2</v>
      </c>
      <c r="L1582">
        <f>0.000059*(G1582^1.965295*I1582^0.892133+0.000019*G1582^2)</f>
        <v>0.11262215193472233</v>
      </c>
      <c r="O1582">
        <f>L1582*0.47*0.75</f>
        <v>3.9699308556989624E-2</v>
      </c>
      <c r="Q1582">
        <f>O1582*0.52</f>
        <v>2.0643640449634605E-2</v>
      </c>
      <c r="T1582">
        <f>(L1582*0.47*0.75)*(1+0.2)*0.52*3.67</f>
        <v>9.0914592540190797E-2</v>
      </c>
    </row>
    <row r="1583" spans="1:24" hidden="1" x14ac:dyDescent="0.3">
      <c r="A1583" s="26">
        <v>53009</v>
      </c>
      <c r="B1583">
        <v>241</v>
      </c>
      <c r="C1583" s="26" t="s">
        <v>211</v>
      </c>
      <c r="D1583">
        <v>43</v>
      </c>
      <c r="E1583" t="s">
        <v>212</v>
      </c>
      <c r="F1583">
        <v>4</v>
      </c>
      <c r="G1583">
        <v>32.4</v>
      </c>
      <c r="H1583">
        <f t="shared" si="789"/>
        <v>0.32400000000000001</v>
      </c>
      <c r="I1583">
        <v>12.2</v>
      </c>
      <c r="J1583">
        <v>3.5</v>
      </c>
      <c r="K1583">
        <f t="shared" si="790"/>
        <v>8.2448150400000003E-2</v>
      </c>
      <c r="L1583">
        <f>0.000062*(G1583^1.947206*I1583^0.894551+0.000039*G1583^2)</f>
        <v>0.50762200622420361</v>
      </c>
      <c r="O1583">
        <f>L1583*0.47*0.75</f>
        <v>0.17893675719403176</v>
      </c>
      <c r="Q1583">
        <f>O1583*0.52</f>
        <v>9.3047113740896525E-2</v>
      </c>
      <c r="T1583">
        <f>(L1583*0.47*0.75)*(1+2)*0.52*3.67</f>
        <v>1.0244487222872705</v>
      </c>
    </row>
    <row r="1584" spans="1:24" hidden="1" x14ac:dyDescent="0.3">
      <c r="A1584" s="26">
        <v>53009</v>
      </c>
      <c r="B1584">
        <v>241</v>
      </c>
      <c r="C1584" s="26" t="s">
        <v>211</v>
      </c>
      <c r="D1584">
        <v>44</v>
      </c>
      <c r="E1584" t="s">
        <v>215</v>
      </c>
      <c r="F1584">
        <v>4</v>
      </c>
      <c r="G1584">
        <v>23.4</v>
      </c>
      <c r="H1584">
        <f t="shared" si="789"/>
        <v>0.23399999999999999</v>
      </c>
      <c r="I1584">
        <v>9.1999999999999993</v>
      </c>
      <c r="J1584">
        <v>4.5</v>
      </c>
      <c r="K1584">
        <f t="shared" si="790"/>
        <v>4.300536239999999E-2</v>
      </c>
      <c r="L1584">
        <f t="shared" ref="L1584:L1585" si="815">0.000064*(G1584^1.958025*I1584^0.883501+0.000045*G1584^2)</f>
        <v>0.21809690504267906</v>
      </c>
      <c r="O1584">
        <f>L1584*0.44*0.75</f>
        <v>7.1971978664084085E-2</v>
      </c>
      <c r="Q1584">
        <f t="shared" ref="Q1584:Q1585" si="816">O1584*0.52</f>
        <v>3.7425428905323722E-2</v>
      </c>
      <c r="T1584">
        <f>(L1584*0.44*0.75)*(1+0.2)*0.52*3.67</f>
        <v>0.16482158889904566</v>
      </c>
    </row>
    <row r="1585" spans="1:20" hidden="1" x14ac:dyDescent="0.3">
      <c r="A1585" s="26">
        <v>53009</v>
      </c>
      <c r="B1585">
        <v>241</v>
      </c>
      <c r="C1585" s="26" t="s">
        <v>211</v>
      </c>
      <c r="D1585">
        <v>45</v>
      </c>
      <c r="E1585" t="s">
        <v>215</v>
      </c>
      <c r="F1585">
        <v>4</v>
      </c>
      <c r="G1585">
        <v>20.100000000000001</v>
      </c>
      <c r="H1585">
        <f t="shared" si="789"/>
        <v>0.20100000000000001</v>
      </c>
      <c r="I1585">
        <v>8.6999999999999993</v>
      </c>
      <c r="J1585">
        <v>5.4</v>
      </c>
      <c r="K1585">
        <f t="shared" si="790"/>
        <v>3.1730945400000002E-2</v>
      </c>
      <c r="L1585">
        <f t="shared" si="815"/>
        <v>0.15414871604115257</v>
      </c>
      <c r="O1585">
        <f>L1585*0.44*0.75</f>
        <v>5.0869076293580354E-2</v>
      </c>
      <c r="Q1585">
        <f t="shared" si="816"/>
        <v>2.6451919672661785E-2</v>
      </c>
      <c r="T1585">
        <f>(L1585*0.44*0.75)*(1+0.2)*0.52*3.67</f>
        <v>0.1164942542384025</v>
      </c>
    </row>
    <row r="1586" spans="1:20" hidden="1" x14ac:dyDescent="0.3">
      <c r="A1586" s="26">
        <v>53009</v>
      </c>
      <c r="B1586">
        <v>241</v>
      </c>
      <c r="C1586" s="26" t="s">
        <v>211</v>
      </c>
      <c r="D1586">
        <v>46</v>
      </c>
      <c r="E1586" t="s">
        <v>214</v>
      </c>
      <c r="F1586">
        <v>4</v>
      </c>
      <c r="G1586">
        <v>14.6</v>
      </c>
      <c r="H1586">
        <f t="shared" si="789"/>
        <v>0.14599999999999999</v>
      </c>
      <c r="I1586">
        <v>5</v>
      </c>
      <c r="J1586">
        <v>1.2</v>
      </c>
      <c r="K1586">
        <f>0.7854*H1586^2</f>
        <v>1.6741586399999998E-2</v>
      </c>
      <c r="L1586">
        <f>0.000081*(G1586^1.864042*I1586^0.850892+0.000027*G1586^2)</f>
        <v>4.7167181141072732E-2</v>
      </c>
      <c r="O1586">
        <f>L1586*0.47*0.75</f>
        <v>1.6626431352228136E-2</v>
      </c>
      <c r="Q1586">
        <f>O1586*0.521</f>
        <v>8.6623707345108592E-3</v>
      </c>
      <c r="T1586">
        <f>(L1586*0.47*0.75)*(1+0.2)*0.521*3.67</f>
        <v>3.8149080714785823E-2</v>
      </c>
    </row>
    <row r="1587" spans="1:20" hidden="1" x14ac:dyDescent="0.3">
      <c r="A1587" s="26">
        <v>53009</v>
      </c>
      <c r="B1587">
        <v>241</v>
      </c>
      <c r="C1587" s="26" t="s">
        <v>211</v>
      </c>
      <c r="D1587">
        <v>47</v>
      </c>
      <c r="E1587" t="s">
        <v>217</v>
      </c>
      <c r="F1587">
        <v>7</v>
      </c>
      <c r="G1587">
        <v>13.7</v>
      </c>
      <c r="H1587">
        <f t="shared" si="789"/>
        <v>0.13699999999999998</v>
      </c>
      <c r="I1587">
        <v>5</v>
      </c>
      <c r="J1587">
        <v>0</v>
      </c>
      <c r="K1587">
        <f t="shared" si="790"/>
        <v>1.4741172599999994E-2</v>
      </c>
      <c r="L1587">
        <f>0.000059*(G1587^1.965295*I1587^0.892133+0.000019*G1587^2)</f>
        <v>4.2503002972430995E-2</v>
      </c>
      <c r="O1587">
        <f>L1587*0.47*0.75</f>
        <v>1.4982308547781924E-2</v>
      </c>
      <c r="Q1587">
        <f>O1587*0.52</f>
        <v>7.790800444846601E-3</v>
      </c>
      <c r="T1587">
        <f>(L1587*0.47*0.75)*(1+0.2)*0.52*3.67</f>
        <v>3.4310685159104425E-2</v>
      </c>
    </row>
    <row r="1588" spans="1:20" hidden="1" x14ac:dyDescent="0.3">
      <c r="A1588" s="26">
        <v>53009</v>
      </c>
      <c r="B1588">
        <v>241</v>
      </c>
      <c r="C1588" s="26" t="s">
        <v>211</v>
      </c>
      <c r="D1588">
        <v>48</v>
      </c>
      <c r="E1588" t="s">
        <v>215</v>
      </c>
      <c r="F1588">
        <v>4</v>
      </c>
      <c r="G1588">
        <v>25.4</v>
      </c>
      <c r="H1588">
        <f t="shared" si="789"/>
        <v>0.254</v>
      </c>
      <c r="I1588">
        <v>10.4</v>
      </c>
      <c r="J1588">
        <v>5.2</v>
      </c>
      <c r="K1588">
        <f t="shared" si="790"/>
        <v>5.06708664E-2</v>
      </c>
      <c r="L1588">
        <f>0.000064*(G1588^1.958025*I1588^0.883501+0.000045*G1588^2)</f>
        <v>0.28538576833049661</v>
      </c>
      <c r="O1588">
        <f>L1588*0.44*0.75</f>
        <v>9.4177303549063895E-2</v>
      </c>
      <c r="Q1588">
        <f>O1588*0.52</f>
        <v>4.8972197845513224E-2</v>
      </c>
      <c r="T1588">
        <f>(L1588*0.44*0.75)*(1+0.2)*0.52*3.67</f>
        <v>0.21567355931164026</v>
      </c>
    </row>
    <row r="1589" spans="1:20" hidden="1" x14ac:dyDescent="0.3">
      <c r="A1589" s="26">
        <v>53009</v>
      </c>
      <c r="B1589">
        <v>241</v>
      </c>
      <c r="C1589" s="26" t="s">
        <v>211</v>
      </c>
      <c r="D1589">
        <v>49</v>
      </c>
      <c r="E1589" t="s">
        <v>214</v>
      </c>
      <c r="F1589">
        <v>4</v>
      </c>
      <c r="G1589">
        <v>15.4</v>
      </c>
      <c r="H1589">
        <f t="shared" si="789"/>
        <v>0.154</v>
      </c>
      <c r="I1589">
        <v>5</v>
      </c>
      <c r="J1589">
        <v>1.5</v>
      </c>
      <c r="K1589">
        <f>0.7854*H1589^2</f>
        <v>1.8626546399999999E-2</v>
      </c>
      <c r="L1589">
        <f>0.000081*(G1589^1.864042*I1589^0.850892+0.000027*G1589^2)</f>
        <v>5.2098572880257418E-2</v>
      </c>
      <c r="O1589">
        <f>L1589*0.47*0.75</f>
        <v>1.8364746940290739E-2</v>
      </c>
      <c r="Q1589">
        <f>O1589*0.521</f>
        <v>9.5680331558914752E-3</v>
      </c>
      <c r="T1589">
        <f>(L1589*0.47*0.75)*(1+0.2)*0.521*3.67</f>
        <v>4.2137618018546048E-2</v>
      </c>
    </row>
    <row r="1590" spans="1:20" hidden="1" x14ac:dyDescent="0.3">
      <c r="A1590" s="26">
        <v>53009</v>
      </c>
      <c r="B1590">
        <v>241</v>
      </c>
      <c r="C1590" s="26" t="s">
        <v>211</v>
      </c>
      <c r="D1590">
        <v>50</v>
      </c>
      <c r="E1590" t="s">
        <v>217</v>
      </c>
      <c r="F1590">
        <v>7</v>
      </c>
      <c r="G1590">
        <v>14.2</v>
      </c>
      <c r="H1590">
        <f t="shared" si="789"/>
        <v>0.14199999999999999</v>
      </c>
      <c r="I1590">
        <v>6</v>
      </c>
      <c r="J1590">
        <v>0</v>
      </c>
      <c r="K1590">
        <f t="shared" si="790"/>
        <v>1.5836805599999997E-2</v>
      </c>
      <c r="L1590">
        <f>0.000059*(G1590^1.965295*I1590^0.892133+0.000019*G1590^2)</f>
        <v>5.3660507073749614E-2</v>
      </c>
      <c r="O1590">
        <f>L1590*0.47*0.75</f>
        <v>1.8915328743496738E-2</v>
      </c>
      <c r="Q1590">
        <f>O1590*0.52</f>
        <v>9.835970946618304E-3</v>
      </c>
      <c r="T1590">
        <f>(L1590*0.47*0.75)*(1+0.2)*0.52*3.67</f>
        <v>4.3317616048907014E-2</v>
      </c>
    </row>
    <row r="1591" spans="1:20" hidden="1" x14ac:dyDescent="0.3">
      <c r="A1591" s="26">
        <v>53009</v>
      </c>
      <c r="B1591">
        <v>241</v>
      </c>
      <c r="C1591" s="26" t="s">
        <v>211</v>
      </c>
      <c r="D1591">
        <v>51</v>
      </c>
      <c r="E1591" t="s">
        <v>213</v>
      </c>
      <c r="F1591">
        <v>7</v>
      </c>
      <c r="G1591">
        <v>13.4</v>
      </c>
      <c r="H1591">
        <f t="shared" si="789"/>
        <v>0.13400000000000001</v>
      </c>
      <c r="I1591">
        <v>5</v>
      </c>
      <c r="J1591">
        <v>0</v>
      </c>
      <c r="K1591">
        <f t="shared" si="790"/>
        <v>1.4102642400000002E-2</v>
      </c>
      <c r="L1591">
        <f t="shared" ref="L1591:L1592" si="817">0.000084*(G1591^1.894314*I1591^0.808223+0.000031*G1591^2)</f>
        <v>4.2101555537691279E-2</v>
      </c>
      <c r="O1591">
        <f>L1591*0.66*1.07</f>
        <v>2.9732118520717585E-2</v>
      </c>
      <c r="Q1591">
        <f t="shared" ref="Q1591:Q1592" si="818">O1591*0.531</f>
        <v>1.578775493450104E-2</v>
      </c>
      <c r="T1591">
        <f>(L1591*0.66*1.07)*(1+0.2)*0.531*3.67</f>
        <v>6.9529272731542566E-2</v>
      </c>
    </row>
    <row r="1592" spans="1:20" hidden="1" x14ac:dyDescent="0.3">
      <c r="A1592" s="26">
        <v>53009</v>
      </c>
      <c r="B1592">
        <v>241</v>
      </c>
      <c r="C1592" s="26" t="s">
        <v>211</v>
      </c>
      <c r="D1592">
        <v>52</v>
      </c>
      <c r="E1592" t="s">
        <v>213</v>
      </c>
      <c r="F1592">
        <v>7</v>
      </c>
      <c r="G1592">
        <v>18.399999999999999</v>
      </c>
      <c r="H1592">
        <f t="shared" si="789"/>
        <v>0.184</v>
      </c>
      <c r="I1592">
        <v>5</v>
      </c>
      <c r="J1592">
        <v>0</v>
      </c>
      <c r="K1592">
        <f t="shared" si="790"/>
        <v>2.6590502399999997E-2</v>
      </c>
      <c r="L1592">
        <f t="shared" si="817"/>
        <v>7.6766195390960426E-2</v>
      </c>
      <c r="O1592">
        <f>L1592*0.66*1.07</f>
        <v>5.4212287185096256E-2</v>
      </c>
      <c r="Q1592">
        <f t="shared" si="818"/>
        <v>2.8786724495286114E-2</v>
      </c>
      <c r="T1592">
        <f>(L1592*0.66*1.07)*(1+0.2)*0.531*3.67</f>
        <v>0.12677673467724004</v>
      </c>
    </row>
    <row r="1593" spans="1:20" hidden="1" x14ac:dyDescent="0.3">
      <c r="A1593" s="26">
        <v>53010</v>
      </c>
      <c r="B1593">
        <v>242</v>
      </c>
      <c r="C1593" s="26" t="s">
        <v>211</v>
      </c>
      <c r="D1593">
        <v>1</v>
      </c>
      <c r="E1593" t="s">
        <v>212</v>
      </c>
      <c r="F1593">
        <v>4</v>
      </c>
      <c r="G1593">
        <v>16.45</v>
      </c>
      <c r="H1593">
        <f t="shared" si="789"/>
        <v>0.16449999999999998</v>
      </c>
      <c r="I1593">
        <v>8.4</v>
      </c>
      <c r="J1593">
        <v>5</v>
      </c>
      <c r="K1593">
        <f t="shared" si="790"/>
        <v>2.1253120349999995E-2</v>
      </c>
      <c r="L1593">
        <f t="shared" ref="L1593:L1594" si="819">0.000062*(G1593^1.947206*I1593^0.894551+0.000039*G1593^2)</f>
        <v>9.712591356840572E-2</v>
      </c>
      <c r="O1593">
        <f>L1593*0.47*0.75</f>
        <v>3.4236884532863013E-2</v>
      </c>
      <c r="Q1593">
        <f t="shared" ref="Q1593:Q1594" si="820">O1593*0.52</f>
        <v>1.7803179957088768E-2</v>
      </c>
      <c r="T1593">
        <f>(L1593*0.47*0.75)*(1+2)*0.52*3.67</f>
        <v>0.19601301132754731</v>
      </c>
    </row>
    <row r="1594" spans="1:20" hidden="1" x14ac:dyDescent="0.3">
      <c r="A1594" s="26">
        <v>53010</v>
      </c>
      <c r="B1594">
        <v>242</v>
      </c>
      <c r="C1594" s="26" t="s">
        <v>211</v>
      </c>
      <c r="D1594">
        <v>2</v>
      </c>
      <c r="E1594" t="s">
        <v>212</v>
      </c>
      <c r="F1594">
        <v>1</v>
      </c>
      <c r="G1594">
        <v>42.8</v>
      </c>
      <c r="H1594">
        <f t="shared" si="789"/>
        <v>0.42799999999999999</v>
      </c>
      <c r="I1594">
        <v>20.3</v>
      </c>
      <c r="J1594">
        <v>14</v>
      </c>
      <c r="K1594">
        <f t="shared" si="790"/>
        <v>0.14387271359999998</v>
      </c>
      <c r="L1594">
        <f t="shared" si="819"/>
        <v>1.3764868630248346</v>
      </c>
      <c r="O1594">
        <f>L1594*0.47*0.75</f>
        <v>0.48521161921625416</v>
      </c>
      <c r="Q1594">
        <f t="shared" si="820"/>
        <v>0.25231004199245216</v>
      </c>
      <c r="T1594">
        <f>(L1594*0.47*0.75)*(1+2)*0.52*3.67</f>
        <v>2.7779335623368984</v>
      </c>
    </row>
    <row r="1595" spans="1:20" hidden="1" x14ac:dyDescent="0.3">
      <c r="A1595" s="26">
        <v>53010</v>
      </c>
      <c r="B1595">
        <v>242</v>
      </c>
      <c r="C1595" s="26" t="s">
        <v>211</v>
      </c>
      <c r="D1595">
        <v>3</v>
      </c>
      <c r="E1595" t="s">
        <v>222</v>
      </c>
      <c r="F1595">
        <v>4</v>
      </c>
      <c r="G1595">
        <v>20.3</v>
      </c>
      <c r="H1595">
        <f t="shared" si="789"/>
        <v>0.20300000000000001</v>
      </c>
      <c r="I1595">
        <v>7.1</v>
      </c>
      <c r="J1595">
        <v>4</v>
      </c>
      <c r="K1595">
        <f t="shared" si="790"/>
        <v>3.2365548600000002E-2</v>
      </c>
      <c r="L1595">
        <f>0.000081*(G1595^1.922704*I1595^0.783213+0.000032*G1595^2)</f>
        <v>0.12278159313051948</v>
      </c>
      <c r="O1595">
        <f>L1595*0.61*1.07</f>
        <v>8.0139545836290058E-2</v>
      </c>
      <c r="Q1595">
        <f>O1595*0.531</f>
        <v>4.255409883907002E-2</v>
      </c>
      <c r="T1595">
        <f>(L1595*0.61*1.07)*(1+0.2)*0.531*3.67</f>
        <v>0.18740825128726435</v>
      </c>
    </row>
    <row r="1596" spans="1:20" hidden="1" x14ac:dyDescent="0.3">
      <c r="A1596" s="26">
        <v>53010</v>
      </c>
      <c r="B1596">
        <v>242</v>
      </c>
      <c r="C1596" s="26" t="s">
        <v>211</v>
      </c>
      <c r="D1596">
        <v>4</v>
      </c>
      <c r="E1596" t="s">
        <v>212</v>
      </c>
      <c r="F1596">
        <v>4</v>
      </c>
      <c r="G1596">
        <v>25.2</v>
      </c>
      <c r="H1596">
        <f t="shared" si="789"/>
        <v>0.252</v>
      </c>
      <c r="I1596">
        <v>15.5</v>
      </c>
      <c r="J1596">
        <v>9</v>
      </c>
      <c r="K1596">
        <f t="shared" si="790"/>
        <v>4.9876041600000004E-2</v>
      </c>
      <c r="L1596">
        <f>0.000062*(G1596^1.947206*I1596^0.894551+0.000039*G1596^2)</f>
        <v>0.38549732762061434</v>
      </c>
      <c r="O1596">
        <f>L1596*0.47*0.75</f>
        <v>0.13588780798626654</v>
      </c>
      <c r="Q1596">
        <f>O1596*0.52</f>
        <v>7.0661660152858602E-2</v>
      </c>
      <c r="T1596">
        <f>(L1596*0.47*0.75)*(1+2)*0.52*3.67</f>
        <v>0.77798487828297325</v>
      </c>
    </row>
    <row r="1597" spans="1:20" hidden="1" x14ac:dyDescent="0.3">
      <c r="A1597" s="26">
        <v>53010</v>
      </c>
      <c r="B1597">
        <v>242</v>
      </c>
      <c r="C1597" s="26" t="s">
        <v>211</v>
      </c>
      <c r="D1597">
        <v>5</v>
      </c>
      <c r="E1597" t="s">
        <v>214</v>
      </c>
      <c r="F1597">
        <v>4</v>
      </c>
      <c r="G1597">
        <v>8.1</v>
      </c>
      <c r="H1597">
        <f t="shared" si="789"/>
        <v>8.1000000000000003E-2</v>
      </c>
      <c r="I1597">
        <v>4</v>
      </c>
      <c r="J1597">
        <v>2</v>
      </c>
      <c r="K1597">
        <f>0.7854*H1597^2</f>
        <v>5.1530094000000002E-3</v>
      </c>
      <c r="L1597">
        <f>0.000081*(G1597^1.864042*I1597^0.850892+0.000027*G1597^2)</f>
        <v>1.3008645264994781E-2</v>
      </c>
      <c r="O1597">
        <f>L1597*0.47*0.75</f>
        <v>4.5855474559106596E-3</v>
      </c>
      <c r="Q1597">
        <f>O1597*0.521</f>
        <v>2.3890702245294537E-3</v>
      </c>
      <c r="T1597">
        <f>(L1597*0.47*0.75)*(1+0.2)*0.521*3.67</f>
        <v>1.0521465268827714E-2</v>
      </c>
    </row>
    <row r="1598" spans="1:20" hidden="1" x14ac:dyDescent="0.3">
      <c r="A1598" s="26">
        <v>53010</v>
      </c>
      <c r="B1598">
        <v>242</v>
      </c>
      <c r="C1598" s="26" t="s">
        <v>211</v>
      </c>
      <c r="D1598">
        <v>6</v>
      </c>
      <c r="E1598" t="s">
        <v>212</v>
      </c>
      <c r="F1598">
        <v>4</v>
      </c>
      <c r="G1598">
        <v>26.3</v>
      </c>
      <c r="H1598">
        <f t="shared" si="789"/>
        <v>0.26300000000000001</v>
      </c>
      <c r="I1598">
        <v>14.4</v>
      </c>
      <c r="J1598">
        <v>9</v>
      </c>
      <c r="K1598">
        <f t="shared" si="790"/>
        <v>5.4325332600000005E-2</v>
      </c>
      <c r="L1598">
        <f>0.000062*(G1598^1.947206*I1598^0.894551+0.000039*G1598^2)</f>
        <v>0.39224211336020437</v>
      </c>
      <c r="O1598">
        <f>L1598*0.47*0.75</f>
        <v>0.13826534495947204</v>
      </c>
      <c r="Q1598">
        <f>O1598*0.52</f>
        <v>7.1897979378925461E-2</v>
      </c>
      <c r="T1598">
        <f>(L1598*0.47*0.75)*(1+2)*0.52*3.67</f>
        <v>0.7915967529619693</v>
      </c>
    </row>
    <row r="1599" spans="1:20" hidden="1" x14ac:dyDescent="0.3">
      <c r="A1599" s="26">
        <v>53010</v>
      </c>
      <c r="B1599">
        <v>242</v>
      </c>
      <c r="C1599" s="26" t="s">
        <v>211</v>
      </c>
      <c r="D1599">
        <v>7</v>
      </c>
      <c r="E1599" t="s">
        <v>213</v>
      </c>
      <c r="F1599">
        <v>4</v>
      </c>
      <c r="G1599">
        <v>9.5</v>
      </c>
      <c r="H1599">
        <f t="shared" si="789"/>
        <v>9.5000000000000001E-2</v>
      </c>
      <c r="I1599">
        <v>4</v>
      </c>
      <c r="J1599">
        <v>2</v>
      </c>
      <c r="K1599">
        <f t="shared" si="790"/>
        <v>7.088235E-3</v>
      </c>
      <c r="L1599">
        <f>0.000084*(G1599^1.894314*I1599^0.808223+0.000031*G1599^2)</f>
        <v>1.8323106350570641E-2</v>
      </c>
      <c r="O1599">
        <f>L1599*0.66*1.07</f>
        <v>1.2939777704772988E-2</v>
      </c>
      <c r="Q1599">
        <f>O1599*0.531</f>
        <v>6.8710219612344572E-3</v>
      </c>
      <c r="T1599">
        <f>(L1599*0.66*1.07)*(1+0.2)*0.531*3.67</f>
        <v>3.0259980717276546E-2</v>
      </c>
    </row>
    <row r="1600" spans="1:20" hidden="1" x14ac:dyDescent="0.3">
      <c r="A1600" s="26">
        <v>53010</v>
      </c>
      <c r="B1600">
        <v>242</v>
      </c>
      <c r="C1600" s="26" t="s">
        <v>211</v>
      </c>
      <c r="D1600">
        <v>8</v>
      </c>
      <c r="E1600" t="s">
        <v>212</v>
      </c>
      <c r="F1600">
        <v>4</v>
      </c>
      <c r="G1600">
        <v>24.7</v>
      </c>
      <c r="H1600">
        <f t="shared" si="789"/>
        <v>0.247</v>
      </c>
      <c r="I1600">
        <v>14</v>
      </c>
      <c r="J1600">
        <v>10</v>
      </c>
      <c r="K1600">
        <f t="shared" si="790"/>
        <v>4.7916468599999998E-2</v>
      </c>
      <c r="L1600">
        <f>0.000062*(G1600^1.947206*I1600^0.894551+0.000039*G1600^2)</f>
        <v>0.33847876389542209</v>
      </c>
      <c r="O1600">
        <f>L1600*0.47*0.75</f>
        <v>0.11931376427313628</v>
      </c>
      <c r="Q1600">
        <f>O1600*0.52</f>
        <v>6.204315742203087E-2</v>
      </c>
      <c r="T1600">
        <f>(L1600*0.47*0.75)*(1+2)*0.52*3.67</f>
        <v>0.68309516321655983</v>
      </c>
    </row>
    <row r="1601" spans="1:20" hidden="1" x14ac:dyDescent="0.3">
      <c r="A1601" s="26">
        <v>53010</v>
      </c>
      <c r="B1601">
        <v>242</v>
      </c>
      <c r="C1601" s="26" t="s">
        <v>211</v>
      </c>
      <c r="D1601">
        <v>9</v>
      </c>
      <c r="E1601" t="s">
        <v>213</v>
      </c>
      <c r="F1601">
        <v>4</v>
      </c>
      <c r="G1601">
        <v>16.8</v>
      </c>
      <c r="H1601">
        <f t="shared" si="789"/>
        <v>0.16800000000000001</v>
      </c>
      <c r="I1601">
        <v>12.5</v>
      </c>
      <c r="J1601">
        <v>6</v>
      </c>
      <c r="K1601">
        <f t="shared" si="790"/>
        <v>2.2167129600000002E-2</v>
      </c>
      <c r="L1601">
        <f>0.000084*(G1601^1.894314*I1601^0.808223+0.000031*G1601^2)</f>
        <v>0.13550336170819002</v>
      </c>
      <c r="O1601">
        <f>L1601*0.66*1.07</f>
        <v>9.5692474038323802E-2</v>
      </c>
      <c r="Q1601">
        <f>O1601*0.531</f>
        <v>5.0812703714349941E-2</v>
      </c>
      <c r="T1601">
        <f>(L1601*0.66*1.07)*(1+0.2)*0.531*3.67</f>
        <v>0.22377914715799713</v>
      </c>
    </row>
    <row r="1602" spans="1:20" hidden="1" x14ac:dyDescent="0.3">
      <c r="A1602" s="26">
        <v>53010</v>
      </c>
      <c r="B1602">
        <v>242</v>
      </c>
      <c r="C1602" s="26" t="s">
        <v>211</v>
      </c>
      <c r="D1602">
        <v>10</v>
      </c>
      <c r="E1602" t="s">
        <v>214</v>
      </c>
      <c r="F1602">
        <v>4</v>
      </c>
      <c r="G1602">
        <v>10.8</v>
      </c>
      <c r="H1602">
        <f t="shared" ref="H1602:H1665" si="821">G1602/100</f>
        <v>0.10800000000000001</v>
      </c>
      <c r="I1602">
        <v>5</v>
      </c>
      <c r="J1602">
        <v>2</v>
      </c>
      <c r="K1602">
        <f>0.7854*H1602^2</f>
        <v>9.1609056000000015E-3</v>
      </c>
      <c r="L1602">
        <f>0.000081*(G1602^1.864042*I1602^0.850892+0.000027*G1602^2)</f>
        <v>2.6889480255465305E-2</v>
      </c>
      <c r="O1602">
        <f>L1602*0.47*0.75</f>
        <v>9.478541790051519E-3</v>
      </c>
      <c r="Q1602">
        <f>O1602*0.521</f>
        <v>4.9383202726168418E-3</v>
      </c>
      <c r="T1602">
        <f>(L1602*0.47*0.75)*(1+0.2)*0.521*3.67</f>
        <v>2.1748362480604567E-2</v>
      </c>
    </row>
    <row r="1603" spans="1:20" hidden="1" x14ac:dyDescent="0.3">
      <c r="A1603" s="26">
        <v>53010</v>
      </c>
      <c r="B1603">
        <v>242</v>
      </c>
      <c r="C1603" s="26" t="s">
        <v>211</v>
      </c>
      <c r="D1603">
        <v>11</v>
      </c>
      <c r="E1603" t="s">
        <v>217</v>
      </c>
      <c r="F1603">
        <v>4</v>
      </c>
      <c r="G1603">
        <v>16.899999999999999</v>
      </c>
      <c r="H1603">
        <f t="shared" si="821"/>
        <v>0.16899999999999998</v>
      </c>
      <c r="I1603">
        <v>10</v>
      </c>
      <c r="J1603">
        <v>5</v>
      </c>
      <c r="K1603">
        <f t="shared" ref="K1603:K1665" si="822">0.7854*H1603^2</f>
        <v>2.2431809399999995E-2</v>
      </c>
      <c r="L1603">
        <f>0.000059*(G1603^1.965295*I1603^0.892133+0.000019*G1603^2)</f>
        <v>0.11916419393934009</v>
      </c>
      <c r="O1603">
        <f>L1603*0.47*0.75</f>
        <v>4.2005378363617382E-2</v>
      </c>
      <c r="Q1603">
        <f>O1603*0.52</f>
        <v>2.1842796749081038E-2</v>
      </c>
      <c r="T1603">
        <f>(L1603*0.47*0.75)*(1+0.2)*0.52*3.67</f>
        <v>9.6195676882952885E-2</v>
      </c>
    </row>
    <row r="1604" spans="1:20" hidden="1" x14ac:dyDescent="0.3">
      <c r="A1604" s="26">
        <v>53010</v>
      </c>
      <c r="B1604">
        <v>242</v>
      </c>
      <c r="C1604" s="26" t="s">
        <v>211</v>
      </c>
      <c r="D1604">
        <v>12</v>
      </c>
      <c r="E1604" t="s">
        <v>218</v>
      </c>
      <c r="F1604">
        <v>4</v>
      </c>
      <c r="G1604">
        <v>13.6</v>
      </c>
      <c r="H1604">
        <f t="shared" si="821"/>
        <v>0.13600000000000001</v>
      </c>
      <c r="I1604">
        <v>9</v>
      </c>
      <c r="J1604">
        <v>5</v>
      </c>
      <c r="K1604">
        <f t="shared" si="822"/>
        <v>1.4526758400000001E-2</v>
      </c>
      <c r="L1604">
        <f>0.000057*(G1604^1.897696*I1604^1.002687+0.000031*G1604^2)</f>
        <v>7.3079507055878817E-2</v>
      </c>
      <c r="O1604">
        <f>L1604*0.43*0.75</f>
        <v>2.3568141025520919E-2</v>
      </c>
      <c r="Q1604">
        <f>O1604*0.52</f>
        <v>1.2255433333270879E-2</v>
      </c>
      <c r="T1604">
        <f>(L1604*0.43*0.75)*(1+0.2)*0.52*3.67</f>
        <v>5.3972928399724937E-2</v>
      </c>
    </row>
    <row r="1605" spans="1:20" hidden="1" x14ac:dyDescent="0.3">
      <c r="A1605" s="26">
        <v>53010</v>
      </c>
      <c r="B1605">
        <v>242</v>
      </c>
      <c r="C1605" s="26" t="s">
        <v>211</v>
      </c>
      <c r="D1605">
        <v>13</v>
      </c>
      <c r="E1605" t="s">
        <v>214</v>
      </c>
      <c r="F1605">
        <v>4</v>
      </c>
      <c r="G1605">
        <v>15.2</v>
      </c>
      <c r="H1605">
        <f t="shared" si="821"/>
        <v>0.152</v>
      </c>
      <c r="I1605">
        <v>6</v>
      </c>
      <c r="J1605">
        <v>3</v>
      </c>
      <c r="K1605">
        <f t="shared" si="822"/>
        <v>1.81458816E-2</v>
      </c>
      <c r="L1605">
        <f t="shared" ref="L1605:L1609" si="823">0.000081*(G1605^1.864042*I1605^0.850892+0.000027*G1605^2)</f>
        <v>5.9376893699019266E-2</v>
      </c>
      <c r="O1605">
        <f t="shared" ref="O1605:O1609" si="824">L1605*0.47*0.75</f>
        <v>2.093035502890429E-2</v>
      </c>
      <c r="Q1605">
        <f t="shared" ref="Q1605:Q1609" si="825">O1605*0.521</f>
        <v>1.0904714970059135E-2</v>
      </c>
      <c r="T1605">
        <f t="shared" ref="T1605:T1609" si="826">(L1605*0.47*0.75)*(1+0.2)*0.521*3.67</f>
        <v>4.802436472814043E-2</v>
      </c>
    </row>
    <row r="1606" spans="1:20" hidden="1" x14ac:dyDescent="0.3">
      <c r="A1606" s="26">
        <v>53010</v>
      </c>
      <c r="B1606">
        <v>242</v>
      </c>
      <c r="C1606" s="26" t="s">
        <v>211</v>
      </c>
      <c r="D1606">
        <v>14</v>
      </c>
      <c r="E1606" t="s">
        <v>214</v>
      </c>
      <c r="F1606">
        <v>4</v>
      </c>
      <c r="G1606">
        <v>17.2</v>
      </c>
      <c r="H1606">
        <f t="shared" si="821"/>
        <v>0.17199999999999999</v>
      </c>
      <c r="I1606">
        <v>6</v>
      </c>
      <c r="J1606">
        <v>3</v>
      </c>
      <c r="K1606">
        <f t="shared" si="822"/>
        <v>2.3235273599999995E-2</v>
      </c>
      <c r="L1606">
        <f t="shared" si="823"/>
        <v>7.476328376102373E-2</v>
      </c>
      <c r="O1606">
        <f t="shared" si="824"/>
        <v>2.6354057525760862E-2</v>
      </c>
      <c r="Q1606">
        <f t="shared" si="825"/>
        <v>1.3730463970921409E-2</v>
      </c>
      <c r="T1606">
        <f t="shared" si="826"/>
        <v>6.0468963327937893E-2</v>
      </c>
    </row>
    <row r="1607" spans="1:20" hidden="1" x14ac:dyDescent="0.3">
      <c r="A1607" s="26">
        <v>53010</v>
      </c>
      <c r="B1607">
        <v>242</v>
      </c>
      <c r="C1607" s="26" t="s">
        <v>211</v>
      </c>
      <c r="D1607">
        <v>15</v>
      </c>
      <c r="E1607" t="s">
        <v>214</v>
      </c>
      <c r="F1607">
        <v>4</v>
      </c>
      <c r="G1607">
        <v>14</v>
      </c>
      <c r="H1607">
        <f t="shared" si="821"/>
        <v>0.14000000000000001</v>
      </c>
      <c r="I1607">
        <v>5</v>
      </c>
      <c r="J1607">
        <v>2</v>
      </c>
      <c r="K1607">
        <f t="shared" si="822"/>
        <v>1.5393840000000002E-2</v>
      </c>
      <c r="L1607">
        <f t="shared" si="823"/>
        <v>4.3618232959969194E-2</v>
      </c>
      <c r="O1607">
        <f t="shared" si="824"/>
        <v>1.5375427118389139E-2</v>
      </c>
      <c r="Q1607">
        <f t="shared" si="825"/>
        <v>8.0105975286807411E-3</v>
      </c>
      <c r="T1607">
        <f t="shared" si="826"/>
        <v>3.5278671516309985E-2</v>
      </c>
    </row>
    <row r="1608" spans="1:20" hidden="1" x14ac:dyDescent="0.3">
      <c r="A1608" s="26">
        <v>53010</v>
      </c>
      <c r="B1608">
        <v>242</v>
      </c>
      <c r="C1608" s="26" t="s">
        <v>211</v>
      </c>
      <c r="D1608">
        <v>16</v>
      </c>
      <c r="E1608" t="s">
        <v>214</v>
      </c>
      <c r="F1608">
        <v>4</v>
      </c>
      <c r="G1608">
        <v>12.6</v>
      </c>
      <c r="H1608">
        <f t="shared" si="821"/>
        <v>0.126</v>
      </c>
      <c r="I1608">
        <v>5</v>
      </c>
      <c r="J1608">
        <v>2</v>
      </c>
      <c r="K1608">
        <f t="shared" si="822"/>
        <v>1.2469010400000001E-2</v>
      </c>
      <c r="L1608">
        <f t="shared" si="823"/>
        <v>3.5840505200266055E-2</v>
      </c>
      <c r="O1608">
        <f t="shared" si="824"/>
        <v>1.2633778083093784E-2</v>
      </c>
      <c r="Q1608">
        <f t="shared" si="825"/>
        <v>6.5821983812918618E-3</v>
      </c>
      <c r="T1608">
        <f t="shared" si="826"/>
        <v>2.8988001671209355E-2</v>
      </c>
    </row>
    <row r="1609" spans="1:20" hidden="1" x14ac:dyDescent="0.3">
      <c r="A1609" s="26">
        <v>53010</v>
      </c>
      <c r="B1609">
        <v>242</v>
      </c>
      <c r="C1609" s="26" t="s">
        <v>211</v>
      </c>
      <c r="D1609">
        <v>17</v>
      </c>
      <c r="E1609" t="s">
        <v>214</v>
      </c>
      <c r="F1609">
        <v>4</v>
      </c>
      <c r="G1609">
        <v>8.4</v>
      </c>
      <c r="H1609">
        <f t="shared" si="821"/>
        <v>8.4000000000000005E-2</v>
      </c>
      <c r="I1609">
        <v>4</v>
      </c>
      <c r="J1609">
        <v>2</v>
      </c>
      <c r="K1609">
        <f t="shared" si="822"/>
        <v>5.5417824000000004E-3</v>
      </c>
      <c r="L1609">
        <f t="shared" si="823"/>
        <v>1.3921090991584117E-2</v>
      </c>
      <c r="O1609">
        <f t="shared" si="824"/>
        <v>4.9071845745334011E-3</v>
      </c>
      <c r="Q1609">
        <f t="shared" si="825"/>
        <v>2.5566431633319022E-3</v>
      </c>
      <c r="T1609">
        <f t="shared" si="826"/>
        <v>1.1259456491313697E-2</v>
      </c>
    </row>
    <row r="1610" spans="1:20" hidden="1" x14ac:dyDescent="0.3">
      <c r="A1610" s="26">
        <v>53010</v>
      </c>
      <c r="B1610">
        <v>242</v>
      </c>
      <c r="C1610" s="26" t="s">
        <v>211</v>
      </c>
      <c r="D1610">
        <v>18</v>
      </c>
      <c r="E1610" t="s">
        <v>212</v>
      </c>
      <c r="F1610">
        <v>4</v>
      </c>
      <c r="G1610">
        <v>28</v>
      </c>
      <c r="H1610">
        <f t="shared" si="821"/>
        <v>0.28000000000000003</v>
      </c>
      <c r="I1610">
        <v>16.3</v>
      </c>
      <c r="J1610">
        <v>9</v>
      </c>
      <c r="K1610">
        <f t="shared" si="822"/>
        <v>6.157536000000001E-2</v>
      </c>
      <c r="L1610">
        <f>0.000062*(G1610^1.947206*I1610^0.894551+0.000039*G1610^2)</f>
        <v>0.49507590240402288</v>
      </c>
      <c r="O1610">
        <f>L1610*0.47*0.75</f>
        <v>0.17451425559741807</v>
      </c>
      <c r="Q1610">
        <f>O1610*0.52</f>
        <v>9.0747412910657396E-2</v>
      </c>
      <c r="T1610">
        <f>(L1610*0.47*0.75)*(1+2)*0.52*3.67</f>
        <v>0.99912901614633787</v>
      </c>
    </row>
    <row r="1611" spans="1:20" hidden="1" x14ac:dyDescent="0.3">
      <c r="A1611" s="26">
        <v>53010</v>
      </c>
      <c r="B1611">
        <v>242</v>
      </c>
      <c r="C1611" s="26" t="s">
        <v>211</v>
      </c>
      <c r="D1611">
        <v>19</v>
      </c>
      <c r="E1611" t="s">
        <v>214</v>
      </c>
      <c r="F1611">
        <v>4</v>
      </c>
      <c r="G1611">
        <v>15.5</v>
      </c>
      <c r="H1611">
        <f t="shared" si="821"/>
        <v>0.155</v>
      </c>
      <c r="I1611">
        <v>6</v>
      </c>
      <c r="J1611">
        <v>3</v>
      </c>
      <c r="K1611">
        <f t="shared" si="822"/>
        <v>1.8869235000000002E-2</v>
      </c>
      <c r="L1611">
        <f t="shared" ref="L1611:L1612" si="827">0.000081*(G1611^1.864042*I1611^0.850892+0.000027*G1611^2)</f>
        <v>6.1579999003867403E-2</v>
      </c>
      <c r="O1611">
        <f t="shared" ref="O1611:O1612" si="828">L1611*0.47*0.75</f>
        <v>2.1706949648863258E-2</v>
      </c>
      <c r="Q1611">
        <f t="shared" ref="Q1611:Q1612" si="829">O1611*0.521</f>
        <v>1.1309320767057757E-2</v>
      </c>
      <c r="T1611">
        <f t="shared" ref="T1611:T1612" si="830">(L1611*0.47*0.75)*(1+0.2)*0.521*3.67</f>
        <v>4.9806248658122367E-2</v>
      </c>
    </row>
    <row r="1612" spans="1:20" hidden="1" x14ac:dyDescent="0.3">
      <c r="A1612" s="26">
        <v>53010</v>
      </c>
      <c r="B1612">
        <v>242</v>
      </c>
      <c r="C1612" s="26" t="s">
        <v>211</v>
      </c>
      <c r="D1612">
        <v>20</v>
      </c>
      <c r="E1612" t="s">
        <v>214</v>
      </c>
      <c r="F1612">
        <v>4</v>
      </c>
      <c r="G1612">
        <v>16.100000000000001</v>
      </c>
      <c r="H1612">
        <f t="shared" si="821"/>
        <v>0.161</v>
      </c>
      <c r="I1612">
        <v>6</v>
      </c>
      <c r="J1612">
        <v>3</v>
      </c>
      <c r="K1612">
        <f t="shared" si="822"/>
        <v>2.0358353400000001E-2</v>
      </c>
      <c r="L1612">
        <f t="shared" si="827"/>
        <v>6.609757663045468E-2</v>
      </c>
      <c r="O1612">
        <f t="shared" si="828"/>
        <v>2.3299395762235272E-2</v>
      </c>
      <c r="Q1612">
        <f t="shared" si="829"/>
        <v>1.2138985192124576E-2</v>
      </c>
      <c r="T1612">
        <f t="shared" si="830"/>
        <v>5.3460090786116639E-2</v>
      </c>
    </row>
    <row r="1613" spans="1:20" hidden="1" x14ac:dyDescent="0.3">
      <c r="A1613" s="26">
        <v>53010</v>
      </c>
      <c r="B1613">
        <v>242</v>
      </c>
      <c r="C1613" s="26" t="s">
        <v>211</v>
      </c>
      <c r="D1613">
        <v>21</v>
      </c>
      <c r="E1613" t="s">
        <v>218</v>
      </c>
      <c r="F1613">
        <v>4</v>
      </c>
      <c r="G1613">
        <v>18.399999999999999</v>
      </c>
      <c r="H1613">
        <f t="shared" si="821"/>
        <v>0.184</v>
      </c>
      <c r="I1613">
        <v>11.3</v>
      </c>
      <c r="J1613">
        <v>7</v>
      </c>
      <c r="K1613">
        <f t="shared" si="822"/>
        <v>2.6590502399999997E-2</v>
      </c>
      <c r="L1613">
        <f>0.000057*(G1613^1.897696*I1613^1.002687+0.000031*G1613^2)</f>
        <v>0.16293869697296653</v>
      </c>
      <c r="O1613">
        <f>L1613*0.43*0.75</f>
        <v>5.2547729773781707E-2</v>
      </c>
      <c r="Q1613">
        <f>O1613*0.52</f>
        <v>2.7324819482366487E-2</v>
      </c>
      <c r="T1613">
        <f>(L1613*0.43*0.75)*(1+0.2)*0.52*3.67</f>
        <v>0.120338505000342</v>
      </c>
    </row>
    <row r="1614" spans="1:20" hidden="1" x14ac:dyDescent="0.3">
      <c r="A1614" s="26">
        <v>53010</v>
      </c>
      <c r="B1614">
        <v>242</v>
      </c>
      <c r="C1614" s="26" t="s">
        <v>211</v>
      </c>
      <c r="D1614">
        <v>22</v>
      </c>
      <c r="E1614" t="s">
        <v>214</v>
      </c>
      <c r="F1614">
        <v>4</v>
      </c>
      <c r="G1614">
        <v>8</v>
      </c>
      <c r="H1614">
        <f t="shared" si="821"/>
        <v>0.08</v>
      </c>
      <c r="I1614">
        <v>4</v>
      </c>
      <c r="J1614">
        <v>2</v>
      </c>
      <c r="K1614">
        <f>0.7854*H1614^2</f>
        <v>5.0265600000000002E-3</v>
      </c>
      <c r="L1614">
        <f>0.000081*(G1614^1.864042*I1614^0.850892+0.000027*G1614^2)</f>
        <v>1.2710876435294557E-2</v>
      </c>
      <c r="O1614">
        <f>L1614*0.47*0.75</f>
        <v>4.4805839434413309E-3</v>
      </c>
      <c r="Q1614">
        <f>O1614*0.521</f>
        <v>2.3343842345329336E-3</v>
      </c>
      <c r="T1614">
        <f>(L1614*0.47*0.75)*(1+0.2)*0.521*3.67</f>
        <v>1.0280628168883039E-2</v>
      </c>
    </row>
    <row r="1615" spans="1:20" hidden="1" x14ac:dyDescent="0.3">
      <c r="A1615" s="26">
        <v>53010</v>
      </c>
      <c r="B1615">
        <v>242</v>
      </c>
      <c r="C1615" s="26" t="s">
        <v>211</v>
      </c>
      <c r="D1615">
        <v>23</v>
      </c>
      <c r="E1615" t="s">
        <v>217</v>
      </c>
      <c r="F1615">
        <v>4</v>
      </c>
      <c r="G1615">
        <v>27.6</v>
      </c>
      <c r="H1615">
        <f t="shared" si="821"/>
        <v>0.27600000000000002</v>
      </c>
      <c r="I1615">
        <v>18.5</v>
      </c>
      <c r="J1615">
        <v>11</v>
      </c>
      <c r="K1615">
        <f t="shared" si="822"/>
        <v>5.9828630400000006E-2</v>
      </c>
      <c r="L1615">
        <f>0.000059*(G1615^1.965295*I1615^0.892133+0.000019*G1615^2)</f>
        <v>0.54094090994087518</v>
      </c>
      <c r="O1615">
        <f>L1615*0.47*0.75</f>
        <v>0.19068167075415848</v>
      </c>
      <c r="Q1615">
        <f>O1615*0.52</f>
        <v>9.9154468792162415E-2</v>
      </c>
      <c r="T1615">
        <f>(L1615*0.47*0.75)*(1+0.2)*0.52*3.67</f>
        <v>0.43667628056068325</v>
      </c>
    </row>
    <row r="1616" spans="1:20" hidden="1" x14ac:dyDescent="0.3">
      <c r="A1616" s="26">
        <v>53010</v>
      </c>
      <c r="B1616">
        <v>242</v>
      </c>
      <c r="C1616" s="26" t="s">
        <v>211</v>
      </c>
      <c r="D1616">
        <v>24</v>
      </c>
      <c r="E1616" t="s">
        <v>214</v>
      </c>
      <c r="F1616">
        <v>4</v>
      </c>
      <c r="G1616">
        <v>19.7</v>
      </c>
      <c r="H1616">
        <f t="shared" si="821"/>
        <v>0.19699999999999998</v>
      </c>
      <c r="I1616">
        <v>6</v>
      </c>
      <c r="J1616">
        <v>3</v>
      </c>
      <c r="K1616">
        <f>0.7854*H1616^2</f>
        <v>3.048058859999999E-2</v>
      </c>
      <c r="L1616">
        <f>0.000081*(G1616^1.864042*I1616^0.850892+0.000027*G1616^2)</f>
        <v>9.6283292762613312E-2</v>
      </c>
      <c r="O1616">
        <f>L1616*0.47*0.75</f>
        <v>3.3939860698821191E-2</v>
      </c>
      <c r="Q1616">
        <f>O1616*0.521</f>
        <v>1.7682667424085842E-2</v>
      </c>
      <c r="T1616">
        <f>(L1616*0.47*0.75)*(1+0.2)*0.521*3.67</f>
        <v>7.7874467335674047E-2</v>
      </c>
    </row>
    <row r="1617" spans="1:20" hidden="1" x14ac:dyDescent="0.3">
      <c r="A1617" s="26">
        <v>53010</v>
      </c>
      <c r="B1617">
        <v>242</v>
      </c>
      <c r="C1617" s="26" t="s">
        <v>211</v>
      </c>
      <c r="D1617">
        <v>25</v>
      </c>
      <c r="E1617" t="s">
        <v>218</v>
      </c>
      <c r="F1617">
        <v>4</v>
      </c>
      <c r="G1617">
        <v>8.8000000000000007</v>
      </c>
      <c r="H1617">
        <f t="shared" si="821"/>
        <v>8.8000000000000009E-2</v>
      </c>
      <c r="I1617">
        <v>7</v>
      </c>
      <c r="J1617">
        <v>3</v>
      </c>
      <c r="K1617">
        <f t="shared" si="822"/>
        <v>6.0821376000000016E-3</v>
      </c>
      <c r="L1617">
        <f t="shared" ref="L1617:L1618" si="831">0.000057*(G1617^1.897696*I1617^1.002687+0.000031*G1617^2)</f>
        <v>2.4864919247923313E-2</v>
      </c>
      <c r="O1617">
        <f>L1617*0.43*0.75</f>
        <v>8.0189364574552689E-3</v>
      </c>
      <c r="Q1617">
        <f t="shared" ref="Q1617:Q1618" si="832">O1617*0.52</f>
        <v>4.1698469578767402E-3</v>
      </c>
      <c r="T1617">
        <f>(L1617*0.43*0.75)*(1+0.2)*0.52*3.67</f>
        <v>1.8364006002489164E-2</v>
      </c>
    </row>
    <row r="1618" spans="1:20" hidden="1" x14ac:dyDescent="0.3">
      <c r="A1618" s="26">
        <v>53010</v>
      </c>
      <c r="B1618">
        <v>242</v>
      </c>
      <c r="C1618" s="26" t="s">
        <v>211</v>
      </c>
      <c r="D1618">
        <v>26</v>
      </c>
      <c r="E1618" t="s">
        <v>218</v>
      </c>
      <c r="F1618">
        <v>4</v>
      </c>
      <c r="G1618">
        <v>16.600000000000001</v>
      </c>
      <c r="H1618">
        <f t="shared" si="821"/>
        <v>0.16600000000000001</v>
      </c>
      <c r="I1618">
        <v>11.5</v>
      </c>
      <c r="J1618">
        <v>9</v>
      </c>
      <c r="K1618">
        <f t="shared" si="822"/>
        <v>2.1642482400000003E-2</v>
      </c>
      <c r="L1618">
        <f t="shared" si="831"/>
        <v>0.13640132204993621</v>
      </c>
      <c r="O1618">
        <f>L1618*0.43*0.75</f>
        <v>4.3989426361104429E-2</v>
      </c>
      <c r="Q1618">
        <f t="shared" si="832"/>
        <v>2.2874501707774303E-2</v>
      </c>
      <c r="T1618">
        <f>(L1618*0.43*0.75)*(1+0.2)*0.52*3.67</f>
        <v>0.10073930552103803</v>
      </c>
    </row>
    <row r="1619" spans="1:20" hidden="1" x14ac:dyDescent="0.3">
      <c r="A1619" s="26">
        <v>53010</v>
      </c>
      <c r="B1619">
        <v>242</v>
      </c>
      <c r="C1619" s="26" t="s">
        <v>211</v>
      </c>
      <c r="D1619">
        <v>27</v>
      </c>
      <c r="E1619" t="s">
        <v>214</v>
      </c>
      <c r="F1619">
        <v>4</v>
      </c>
      <c r="G1619">
        <v>11.6</v>
      </c>
      <c r="H1619">
        <f t="shared" si="821"/>
        <v>0.11599999999999999</v>
      </c>
      <c r="I1619">
        <v>5</v>
      </c>
      <c r="J1619">
        <v>2</v>
      </c>
      <c r="K1619">
        <f>0.7854*H1619^2</f>
        <v>1.0568342399999998E-2</v>
      </c>
      <c r="L1619">
        <f>0.000081*(G1619^1.864042*I1619^0.850892+0.000027*G1619^2)</f>
        <v>3.0720732251456793E-2</v>
      </c>
      <c r="O1619">
        <f>L1619*0.47*0.75</f>
        <v>1.082905811863852E-2</v>
      </c>
      <c r="Q1619">
        <f>O1619*0.521</f>
        <v>5.6419392798106689E-3</v>
      </c>
      <c r="T1619">
        <f>(L1619*0.47*0.75)*(1+0.2)*0.521*3.67</f>
        <v>2.4847100588286184E-2</v>
      </c>
    </row>
    <row r="1620" spans="1:20" hidden="1" x14ac:dyDescent="0.3">
      <c r="A1620" s="26">
        <v>53010</v>
      </c>
      <c r="B1620">
        <v>242</v>
      </c>
      <c r="C1620" s="26" t="s">
        <v>211</v>
      </c>
      <c r="D1620">
        <v>28</v>
      </c>
      <c r="E1620" t="s">
        <v>217</v>
      </c>
      <c r="F1620">
        <v>4</v>
      </c>
      <c r="G1620">
        <v>10.4</v>
      </c>
      <c r="H1620">
        <f t="shared" si="821"/>
        <v>0.10400000000000001</v>
      </c>
      <c r="I1620">
        <v>5</v>
      </c>
      <c r="J1620">
        <v>2</v>
      </c>
      <c r="K1620">
        <f t="shared" si="822"/>
        <v>8.494886400000002E-3</v>
      </c>
      <c r="L1620">
        <f>0.000059*(G1620^1.965295*I1620^0.892133+0.000019*G1620^2)</f>
        <v>2.4728563264796423E-2</v>
      </c>
      <c r="O1620">
        <f>L1620*0.47*0.75</f>
        <v>8.7168185508407388E-3</v>
      </c>
      <c r="Q1620">
        <f>O1620*0.52</f>
        <v>4.5327456464371845E-3</v>
      </c>
      <c r="T1620">
        <f>(L1620*0.47*0.75)*(1+0.2)*0.52*3.67</f>
        <v>1.9962211826909361E-2</v>
      </c>
    </row>
    <row r="1621" spans="1:20" hidden="1" x14ac:dyDescent="0.3">
      <c r="A1621" s="26">
        <v>53010</v>
      </c>
      <c r="B1621">
        <v>242</v>
      </c>
      <c r="C1621" s="26" t="s">
        <v>211</v>
      </c>
      <c r="D1621">
        <v>29</v>
      </c>
      <c r="E1621" t="s">
        <v>218</v>
      </c>
      <c r="F1621">
        <v>4</v>
      </c>
      <c r="G1621">
        <v>27.1</v>
      </c>
      <c r="H1621">
        <f t="shared" si="821"/>
        <v>0.27100000000000002</v>
      </c>
      <c r="I1621">
        <v>17.5</v>
      </c>
      <c r="J1621">
        <v>12</v>
      </c>
      <c r="K1621">
        <f t="shared" si="822"/>
        <v>5.7680561400000004E-2</v>
      </c>
      <c r="L1621">
        <f t="shared" ref="L1621:L1622" si="833">0.000057*(G1621^1.897696*I1621^1.002687+0.000031*G1621^2)</f>
        <v>0.52673734329917932</v>
      </c>
      <c r="O1621">
        <f>L1621*0.43*0.75</f>
        <v>0.16987279321398532</v>
      </c>
      <c r="Q1621">
        <f t="shared" ref="Q1621:Q1622" si="834">O1621*0.52</f>
        <v>8.8333852471272373E-2</v>
      </c>
      <c r="T1621">
        <f>(L1621*0.43*0.75)*(1+0.2)*0.52*3.67</f>
        <v>0.38902228628348351</v>
      </c>
    </row>
    <row r="1622" spans="1:20" hidden="1" x14ac:dyDescent="0.3">
      <c r="A1622" s="26">
        <v>53010</v>
      </c>
      <c r="B1622">
        <v>242</v>
      </c>
      <c r="C1622" s="26" t="s">
        <v>211</v>
      </c>
      <c r="D1622">
        <v>30</v>
      </c>
      <c r="E1622" t="s">
        <v>218</v>
      </c>
      <c r="F1622">
        <v>4</v>
      </c>
      <c r="G1622">
        <v>26.3</v>
      </c>
      <c r="H1622">
        <f t="shared" si="821"/>
        <v>0.26300000000000001</v>
      </c>
      <c r="I1622">
        <v>15.2</v>
      </c>
      <c r="J1622">
        <v>9</v>
      </c>
      <c r="K1622">
        <f t="shared" si="822"/>
        <v>5.4325332600000005E-2</v>
      </c>
      <c r="L1622">
        <f t="shared" si="833"/>
        <v>0.43205559149303174</v>
      </c>
      <c r="O1622">
        <f>L1622*0.43*0.75</f>
        <v>0.13933792825650274</v>
      </c>
      <c r="Q1622">
        <f t="shared" si="834"/>
        <v>7.2455722693381422E-2</v>
      </c>
      <c r="T1622">
        <f>(L1622*0.43*0.75)*(1+0.2)*0.52*3.67</f>
        <v>0.31909500274165176</v>
      </c>
    </row>
    <row r="1623" spans="1:20" hidden="1" x14ac:dyDescent="0.3">
      <c r="A1623" s="26">
        <v>53010</v>
      </c>
      <c r="B1623">
        <v>242</v>
      </c>
      <c r="C1623" s="26" t="s">
        <v>211</v>
      </c>
      <c r="D1623">
        <v>31</v>
      </c>
      <c r="E1623" t="s">
        <v>214</v>
      </c>
      <c r="F1623">
        <v>4</v>
      </c>
      <c r="G1623">
        <v>7.9</v>
      </c>
      <c r="H1623">
        <f t="shared" si="821"/>
        <v>7.9000000000000001E-2</v>
      </c>
      <c r="I1623">
        <v>4</v>
      </c>
      <c r="J1623">
        <v>2</v>
      </c>
      <c r="K1623">
        <f t="shared" si="822"/>
        <v>4.9016813999999999E-3</v>
      </c>
      <c r="L1623">
        <f t="shared" ref="L1623:L1627" si="835">0.000081*(G1623^1.864042*I1623^0.850892+0.000027*G1623^2)</f>
        <v>1.2416306413049262E-2</v>
      </c>
      <c r="O1623">
        <f t="shared" ref="O1623:O1627" si="836">L1623*0.47*0.75</f>
        <v>4.3767480105998645E-3</v>
      </c>
      <c r="Q1623">
        <f t="shared" ref="Q1623:Q1627" si="837">O1623*0.521</f>
        <v>2.2802857135225296E-3</v>
      </c>
      <c r="T1623">
        <f t="shared" ref="T1623:T1627" si="838">(L1623*0.47*0.75)*(1+0.2)*0.521*3.67</f>
        <v>1.004237828235322E-2</v>
      </c>
    </row>
    <row r="1624" spans="1:20" hidden="1" x14ac:dyDescent="0.3">
      <c r="A1624" s="26">
        <v>53010</v>
      </c>
      <c r="B1624">
        <v>242</v>
      </c>
      <c r="C1624" s="26" t="s">
        <v>211</v>
      </c>
      <c r="D1624">
        <v>32</v>
      </c>
      <c r="E1624" t="s">
        <v>214</v>
      </c>
      <c r="F1624">
        <v>4</v>
      </c>
      <c r="G1624">
        <v>8.8000000000000007</v>
      </c>
      <c r="H1624">
        <f t="shared" si="821"/>
        <v>8.8000000000000009E-2</v>
      </c>
      <c r="I1624">
        <v>5</v>
      </c>
      <c r="J1624">
        <v>2</v>
      </c>
      <c r="K1624">
        <f t="shared" si="822"/>
        <v>6.0821376000000016E-3</v>
      </c>
      <c r="L1624">
        <f t="shared" si="835"/>
        <v>1.8356605720954901E-2</v>
      </c>
      <c r="O1624">
        <f t="shared" si="836"/>
        <v>6.4707035166366028E-3</v>
      </c>
      <c r="Q1624">
        <f t="shared" si="837"/>
        <v>3.3712365321676703E-3</v>
      </c>
      <c r="T1624">
        <f t="shared" si="838"/>
        <v>1.4846925687666419E-2</v>
      </c>
    </row>
    <row r="1625" spans="1:20" hidden="1" x14ac:dyDescent="0.3">
      <c r="A1625" s="26">
        <v>53010</v>
      </c>
      <c r="B1625">
        <v>242</v>
      </c>
      <c r="C1625" s="26" t="s">
        <v>211</v>
      </c>
      <c r="D1625">
        <v>33</v>
      </c>
      <c r="E1625" t="s">
        <v>214</v>
      </c>
      <c r="F1625">
        <v>4</v>
      </c>
      <c r="G1625">
        <v>10.4</v>
      </c>
      <c r="H1625">
        <f t="shared" si="821"/>
        <v>0.10400000000000001</v>
      </c>
      <c r="I1625">
        <v>5</v>
      </c>
      <c r="J1625">
        <v>3</v>
      </c>
      <c r="K1625">
        <f t="shared" si="822"/>
        <v>8.494886400000002E-3</v>
      </c>
      <c r="L1625">
        <f t="shared" si="835"/>
        <v>2.5062821590967999E-2</v>
      </c>
      <c r="O1625">
        <f t="shared" si="836"/>
        <v>8.8346446108162197E-3</v>
      </c>
      <c r="Q1625">
        <f t="shared" si="837"/>
        <v>4.6028498422352503E-3</v>
      </c>
      <c r="T1625">
        <f t="shared" si="838"/>
        <v>2.0270950705204044E-2</v>
      </c>
    </row>
    <row r="1626" spans="1:20" hidden="1" x14ac:dyDescent="0.3">
      <c r="A1626" s="26">
        <v>53010</v>
      </c>
      <c r="B1626">
        <v>242</v>
      </c>
      <c r="C1626" s="26" t="s">
        <v>211</v>
      </c>
      <c r="D1626">
        <v>34</v>
      </c>
      <c r="E1626" t="s">
        <v>214</v>
      </c>
      <c r="F1626">
        <v>4</v>
      </c>
      <c r="G1626">
        <v>7.6</v>
      </c>
      <c r="H1626">
        <f t="shared" si="821"/>
        <v>7.5999999999999998E-2</v>
      </c>
      <c r="I1626">
        <v>4</v>
      </c>
      <c r="J1626">
        <v>2</v>
      </c>
      <c r="K1626">
        <f t="shared" si="822"/>
        <v>4.5364704E-3</v>
      </c>
      <c r="L1626">
        <f t="shared" si="835"/>
        <v>1.1551844343026285E-2</v>
      </c>
      <c r="O1626">
        <f t="shared" si="836"/>
        <v>4.0720251309167652E-3</v>
      </c>
      <c r="Q1626">
        <f t="shared" si="837"/>
        <v>2.1215250932076347E-3</v>
      </c>
      <c r="T1626">
        <f t="shared" si="838"/>
        <v>9.3431965104864238E-3</v>
      </c>
    </row>
    <row r="1627" spans="1:20" hidden="1" x14ac:dyDescent="0.3">
      <c r="A1627" s="26">
        <v>53010</v>
      </c>
      <c r="B1627">
        <v>242</v>
      </c>
      <c r="C1627" s="26" t="s">
        <v>211</v>
      </c>
      <c r="D1627">
        <v>35</v>
      </c>
      <c r="E1627" t="s">
        <v>214</v>
      </c>
      <c r="F1627">
        <v>4</v>
      </c>
      <c r="G1627">
        <v>7.7</v>
      </c>
      <c r="H1627">
        <f t="shared" si="821"/>
        <v>7.6999999999999999E-2</v>
      </c>
      <c r="I1627">
        <v>4</v>
      </c>
      <c r="J1627">
        <v>2</v>
      </c>
      <c r="K1627">
        <f t="shared" si="822"/>
        <v>4.6566365999999998E-3</v>
      </c>
      <c r="L1627">
        <f t="shared" si="835"/>
        <v>1.1836784771534044E-2</v>
      </c>
      <c r="O1627">
        <f t="shared" si="836"/>
        <v>4.1724666319657502E-3</v>
      </c>
      <c r="Q1627">
        <f t="shared" si="837"/>
        <v>2.1738551152541558E-3</v>
      </c>
      <c r="T1627">
        <f t="shared" si="838"/>
        <v>9.5736579275793026E-3</v>
      </c>
    </row>
    <row r="1628" spans="1:20" hidden="1" x14ac:dyDescent="0.3">
      <c r="A1628" s="26">
        <v>53010</v>
      </c>
      <c r="B1628">
        <v>242</v>
      </c>
      <c r="C1628" s="26" t="s">
        <v>211</v>
      </c>
      <c r="D1628">
        <v>36</v>
      </c>
      <c r="E1628" t="s">
        <v>217</v>
      </c>
      <c r="F1628">
        <v>4</v>
      </c>
      <c r="G1628">
        <v>20.5</v>
      </c>
      <c r="H1628">
        <f t="shared" si="821"/>
        <v>0.20499999999999999</v>
      </c>
      <c r="I1628">
        <v>11</v>
      </c>
      <c r="J1628">
        <v>6</v>
      </c>
      <c r="K1628">
        <f t="shared" si="822"/>
        <v>3.3006434999999994E-2</v>
      </c>
      <c r="L1628">
        <f>0.000059*(G1628^1.965295*I1628^0.892133+0.000019*G1628^2)</f>
        <v>0.18962569054910394</v>
      </c>
      <c r="O1628">
        <f>L1628*0.47*0.75</f>
        <v>6.684305591855913E-2</v>
      </c>
      <c r="Q1628">
        <f>O1628*0.52</f>
        <v>3.4758389077650748E-2</v>
      </c>
      <c r="T1628">
        <f>(L1628*0.47*0.75)*(1+0.2)*0.52*3.67</f>
        <v>0.1530759454979739</v>
      </c>
    </row>
    <row r="1629" spans="1:20" hidden="1" x14ac:dyDescent="0.3">
      <c r="A1629" s="26">
        <v>53010</v>
      </c>
      <c r="B1629">
        <v>242</v>
      </c>
      <c r="C1629" s="26" t="s">
        <v>211</v>
      </c>
      <c r="D1629">
        <v>37</v>
      </c>
      <c r="E1629" t="s">
        <v>214</v>
      </c>
      <c r="F1629">
        <v>4</v>
      </c>
      <c r="G1629">
        <v>7.5</v>
      </c>
      <c r="H1629">
        <f t="shared" si="821"/>
        <v>7.4999999999999997E-2</v>
      </c>
      <c r="I1629">
        <v>4</v>
      </c>
      <c r="J1629">
        <v>2</v>
      </c>
      <c r="K1629">
        <f>0.7854*H1629^2</f>
        <v>4.4178749999999999E-3</v>
      </c>
      <c r="L1629">
        <f>0.000081*(G1629^1.864042*I1629^0.850892+0.000027*G1629^2)</f>
        <v>1.1270125107963486E-2</v>
      </c>
      <c r="O1629">
        <f>L1629*0.47*0.75</f>
        <v>3.972719100557129E-3</v>
      </c>
      <c r="Q1629">
        <f>O1629*0.521</f>
        <v>2.0697866513902643E-3</v>
      </c>
      <c r="T1629">
        <f>(L1629*0.47*0.75)*(1+0.2)*0.521*3.67</f>
        <v>9.1153404127227236E-3</v>
      </c>
    </row>
    <row r="1630" spans="1:20" hidden="1" x14ac:dyDescent="0.3">
      <c r="A1630" s="26">
        <v>53010</v>
      </c>
      <c r="B1630">
        <v>242</v>
      </c>
      <c r="C1630" s="26" t="s">
        <v>211</v>
      </c>
      <c r="D1630">
        <v>38</v>
      </c>
      <c r="E1630" t="s">
        <v>217</v>
      </c>
      <c r="F1630">
        <v>4</v>
      </c>
      <c r="G1630">
        <v>9</v>
      </c>
      <c r="H1630">
        <f t="shared" si="821"/>
        <v>0.09</v>
      </c>
      <c r="I1630">
        <v>4</v>
      </c>
      <c r="J1630">
        <v>2</v>
      </c>
      <c r="K1630">
        <f t="shared" si="822"/>
        <v>6.3617399999999994E-3</v>
      </c>
      <c r="L1630">
        <f>0.000059*(G1630^1.965295*I1630^0.892133+0.000019*G1630^2)</f>
        <v>1.525247128081415E-2</v>
      </c>
      <c r="O1630">
        <f>L1630*0.47*0.75</f>
        <v>5.3764961264869873E-3</v>
      </c>
      <c r="Q1630">
        <f>O1630*0.52</f>
        <v>2.7957779857732336E-3</v>
      </c>
      <c r="T1630">
        <f>(L1630*0.47*0.75)*(1+0.2)*0.52*3.67</f>
        <v>1.2312606249345319E-2</v>
      </c>
    </row>
    <row r="1631" spans="1:20" hidden="1" x14ac:dyDescent="0.3">
      <c r="A1631" s="26">
        <v>53010</v>
      </c>
      <c r="B1631">
        <v>242</v>
      </c>
      <c r="C1631" s="26" t="s">
        <v>211</v>
      </c>
      <c r="D1631">
        <v>39</v>
      </c>
      <c r="E1631" t="s">
        <v>218</v>
      </c>
      <c r="F1631">
        <v>4</v>
      </c>
      <c r="G1631">
        <v>14.9</v>
      </c>
      <c r="H1631">
        <f t="shared" si="821"/>
        <v>0.14899999999999999</v>
      </c>
      <c r="I1631">
        <v>6</v>
      </c>
      <c r="J1631">
        <v>3</v>
      </c>
      <c r="K1631">
        <f t="shared" si="822"/>
        <v>1.7436665399999999E-2</v>
      </c>
      <c r="L1631">
        <f t="shared" ref="L1631:L1632" si="839">0.000057*(G1631^1.897696*I1631^1.002687+0.000031*G1631^2)</f>
        <v>5.7872311788162045E-2</v>
      </c>
      <c r="O1631">
        <f>L1631*0.43*0.75</f>
        <v>1.866382055168226E-2</v>
      </c>
      <c r="Q1631">
        <f t="shared" ref="Q1631:Q1632" si="840">O1631*0.52</f>
        <v>9.7051866868747751E-3</v>
      </c>
      <c r="T1631">
        <f>(L1631*0.43*0.75)*(1+0.2)*0.52*3.67</f>
        <v>4.2741642168996515E-2</v>
      </c>
    </row>
    <row r="1632" spans="1:20" hidden="1" x14ac:dyDescent="0.3">
      <c r="A1632" s="26">
        <v>53010</v>
      </c>
      <c r="B1632">
        <v>242</v>
      </c>
      <c r="C1632" s="26" t="s">
        <v>211</v>
      </c>
      <c r="D1632">
        <v>40</v>
      </c>
      <c r="E1632" t="s">
        <v>218</v>
      </c>
      <c r="F1632">
        <v>4</v>
      </c>
      <c r="G1632">
        <v>7.9</v>
      </c>
      <c r="H1632">
        <f t="shared" si="821"/>
        <v>7.9000000000000001E-2</v>
      </c>
      <c r="I1632">
        <v>5</v>
      </c>
      <c r="J1632">
        <v>3</v>
      </c>
      <c r="K1632">
        <f t="shared" si="822"/>
        <v>4.9016813999999999E-3</v>
      </c>
      <c r="L1632">
        <f t="shared" si="839"/>
        <v>1.4459379133235877E-2</v>
      </c>
      <c r="O1632">
        <f>L1632*0.43*0.75</f>
        <v>4.6631497704685701E-3</v>
      </c>
      <c r="Q1632">
        <f t="shared" si="840"/>
        <v>2.4248378806436565E-3</v>
      </c>
      <c r="T1632">
        <f>(L1632*0.43*0.75)*(1+0.2)*0.52*3.67</f>
        <v>1.0678986026354663E-2</v>
      </c>
    </row>
    <row r="1633" spans="1:24" hidden="1" x14ac:dyDescent="0.3">
      <c r="A1633" s="26">
        <v>53010</v>
      </c>
      <c r="B1633">
        <v>242</v>
      </c>
      <c r="C1633" s="26" t="s">
        <v>211</v>
      </c>
      <c r="D1633">
        <v>41</v>
      </c>
      <c r="E1633" t="s">
        <v>217</v>
      </c>
      <c r="F1633">
        <v>4</v>
      </c>
      <c r="G1633">
        <v>7.6</v>
      </c>
      <c r="H1633">
        <f t="shared" si="821"/>
        <v>7.5999999999999998E-2</v>
      </c>
      <c r="I1633">
        <v>4</v>
      </c>
      <c r="J1633">
        <v>2</v>
      </c>
      <c r="K1633">
        <f t="shared" si="822"/>
        <v>4.5364704E-3</v>
      </c>
      <c r="L1633">
        <f>0.000059*(G1633^1.965295*I1633^0.892133+0.000019*G1633^2)</f>
        <v>1.094033743033771E-2</v>
      </c>
      <c r="O1633">
        <f>L1633*0.47*0.75</f>
        <v>3.8564689441940424E-3</v>
      </c>
      <c r="Q1633">
        <f t="shared" ref="Q1633:Q1643" si="841">O1633*0.52</f>
        <v>2.0053638509809021E-3</v>
      </c>
      <c r="T1633">
        <f>(L1633*0.47*0.75)*(1+0.2)*0.52*3.67</f>
        <v>8.8316223997198934E-3</v>
      </c>
    </row>
    <row r="1634" spans="1:24" hidden="1" x14ac:dyDescent="0.3">
      <c r="A1634" s="26">
        <v>53010</v>
      </c>
      <c r="B1634">
        <v>242</v>
      </c>
      <c r="C1634" s="26" t="s">
        <v>211</v>
      </c>
      <c r="D1634">
        <v>42</v>
      </c>
      <c r="E1634" t="s">
        <v>214</v>
      </c>
      <c r="F1634">
        <v>4</v>
      </c>
      <c r="G1634">
        <v>7.7</v>
      </c>
      <c r="H1634">
        <f t="shared" si="821"/>
        <v>7.6999999999999999E-2</v>
      </c>
      <c r="I1634">
        <v>4</v>
      </c>
      <c r="J1634">
        <v>2</v>
      </c>
      <c r="K1634">
        <f>0.7854*H1634^2</f>
        <v>4.6566365999999998E-3</v>
      </c>
      <c r="L1634">
        <f>0.000081*(G1634^1.864042*I1634^0.850892+0.000027*G1634^2)</f>
        <v>1.1836784771534044E-2</v>
      </c>
      <c r="O1634">
        <f>L1634*0.47*0.75</f>
        <v>4.1724666319657502E-3</v>
      </c>
      <c r="Q1634">
        <f>O1634*0.521</f>
        <v>2.1738551152541558E-3</v>
      </c>
      <c r="T1634">
        <f>(L1634*0.47*0.75)*(1+0.2)*0.521*3.67</f>
        <v>9.5736579275793026E-3</v>
      </c>
    </row>
    <row r="1635" spans="1:24" hidden="1" x14ac:dyDescent="0.3">
      <c r="A1635" s="26">
        <v>53010</v>
      </c>
      <c r="B1635">
        <v>242</v>
      </c>
      <c r="C1635" s="26" t="s">
        <v>211</v>
      </c>
      <c r="D1635">
        <v>43</v>
      </c>
      <c r="E1635" t="s">
        <v>218</v>
      </c>
      <c r="F1635">
        <v>4</v>
      </c>
      <c r="G1635">
        <v>26.9</v>
      </c>
      <c r="H1635">
        <f t="shared" si="821"/>
        <v>0.26899999999999996</v>
      </c>
      <c r="I1635">
        <v>15.5</v>
      </c>
      <c r="J1635">
        <v>8</v>
      </c>
      <c r="K1635">
        <f t="shared" si="822"/>
        <v>5.6832329399999985E-2</v>
      </c>
      <c r="L1635">
        <f>0.000057*(G1635^1.897696*I1635^1.002687+0.000031*G1635^2)</f>
        <v>0.45987665667648031</v>
      </c>
      <c r="O1635">
        <f>L1635*0.43*0.75</f>
        <v>0.14831022177816491</v>
      </c>
      <c r="Q1635">
        <f t="shared" si="841"/>
        <v>7.7121315324645764E-2</v>
      </c>
      <c r="T1635">
        <f>(L1635*0.43*0.75)*(1+0.2)*0.52*3.67</f>
        <v>0.3396422726897399</v>
      </c>
    </row>
    <row r="1636" spans="1:24" hidden="1" x14ac:dyDescent="0.3">
      <c r="A1636" s="26">
        <v>53010</v>
      </c>
      <c r="B1636">
        <v>242</v>
      </c>
      <c r="C1636" s="26" t="s">
        <v>211</v>
      </c>
      <c r="D1636">
        <v>44</v>
      </c>
      <c r="E1636" t="s">
        <v>214</v>
      </c>
      <c r="F1636">
        <v>4</v>
      </c>
      <c r="G1636">
        <v>14.2</v>
      </c>
      <c r="H1636">
        <f t="shared" si="821"/>
        <v>0.14199999999999999</v>
      </c>
      <c r="I1636">
        <v>4</v>
      </c>
      <c r="J1636">
        <v>2</v>
      </c>
      <c r="K1636">
        <f>0.7854*H1636^2</f>
        <v>1.5836805599999997E-2</v>
      </c>
      <c r="L1636">
        <f>0.000081*(G1636^1.864042*I1636^0.850892+0.000027*G1636^2)</f>
        <v>3.7041800587971657E-2</v>
      </c>
      <c r="O1636">
        <f>L1636*0.47*0.75</f>
        <v>1.3057234707260008E-2</v>
      </c>
      <c r="Q1636">
        <f>O1636*0.521</f>
        <v>6.8028192824824644E-3</v>
      </c>
      <c r="T1636">
        <f>(L1636*0.47*0.75)*(1+0.2)*0.521*3.67</f>
        <v>2.9959616120052771E-2</v>
      </c>
    </row>
    <row r="1637" spans="1:24" hidden="1" x14ac:dyDescent="0.3">
      <c r="A1637" s="26">
        <v>53010</v>
      </c>
      <c r="B1637">
        <v>242</v>
      </c>
      <c r="C1637" s="26" t="s">
        <v>211</v>
      </c>
      <c r="D1637">
        <v>45</v>
      </c>
      <c r="E1637" t="s">
        <v>218</v>
      </c>
      <c r="F1637">
        <v>4</v>
      </c>
      <c r="G1637">
        <v>35.799999999999997</v>
      </c>
      <c r="H1637">
        <f t="shared" si="821"/>
        <v>0.35799999999999998</v>
      </c>
      <c r="I1637">
        <v>18.2</v>
      </c>
      <c r="J1637">
        <v>10</v>
      </c>
      <c r="K1637">
        <f t="shared" si="822"/>
        <v>0.1006600056</v>
      </c>
      <c r="L1637">
        <f>0.000057*(G1637^1.897696*I1637^1.002687+0.000031*G1637^2)</f>
        <v>0.92924603787423488</v>
      </c>
      <c r="O1637">
        <f>L1637*0.43*0.75</f>
        <v>0.29968184721444074</v>
      </c>
      <c r="Q1637">
        <f t="shared" si="841"/>
        <v>0.15583456055150918</v>
      </c>
      <c r="T1637">
        <f>(L1637*0.43*0.75)*(1+0.2)*0.52*3.67</f>
        <v>0.68629540466884642</v>
      </c>
    </row>
    <row r="1638" spans="1:24" hidden="1" x14ac:dyDescent="0.3">
      <c r="A1638" s="26">
        <v>53010</v>
      </c>
      <c r="B1638">
        <v>242</v>
      </c>
      <c r="C1638" s="26" t="s">
        <v>211</v>
      </c>
      <c r="D1638">
        <v>46</v>
      </c>
      <c r="E1638" t="s">
        <v>214</v>
      </c>
      <c r="F1638">
        <v>4</v>
      </c>
      <c r="G1638">
        <v>14.4</v>
      </c>
      <c r="H1638">
        <f t="shared" si="821"/>
        <v>0.14400000000000002</v>
      </c>
      <c r="I1638">
        <v>4</v>
      </c>
      <c r="J1638">
        <v>2</v>
      </c>
      <c r="K1638">
        <f>0.7854*H1638^2</f>
        <v>1.6286054400000003E-2</v>
      </c>
      <c r="L1638">
        <f>0.000081*(G1638^1.864042*I1638^0.850892+0.000027*G1638^2)</f>
        <v>3.8020214762094065E-2</v>
      </c>
      <c r="O1638">
        <f>L1638*0.47*0.75</f>
        <v>1.3402125703638159E-2</v>
      </c>
      <c r="Q1638">
        <f>O1638*0.521</f>
        <v>6.9825074915954811E-3</v>
      </c>
      <c r="T1638">
        <f>(L1638*0.47*0.75)*(1+0.2)*0.521*3.67</f>
        <v>3.0750962992986498E-2</v>
      </c>
    </row>
    <row r="1639" spans="1:24" hidden="1" x14ac:dyDescent="0.3">
      <c r="A1639" s="26">
        <v>53010</v>
      </c>
      <c r="B1639">
        <v>242</v>
      </c>
      <c r="C1639" s="26" t="s">
        <v>211</v>
      </c>
      <c r="D1639">
        <v>47</v>
      </c>
      <c r="E1639" t="s">
        <v>218</v>
      </c>
      <c r="F1639">
        <v>4</v>
      </c>
      <c r="G1639">
        <v>26.4</v>
      </c>
      <c r="H1639">
        <f t="shared" si="821"/>
        <v>0.26400000000000001</v>
      </c>
      <c r="I1639">
        <v>12.5</v>
      </c>
      <c r="J1639">
        <v>6</v>
      </c>
      <c r="K1639">
        <f t="shared" si="822"/>
        <v>5.4739238400000008E-2</v>
      </c>
      <c r="L1639">
        <f>0.000057*(G1639^1.897696*I1639^1.002687+0.000031*G1639^2)</f>
        <v>0.35768921600510944</v>
      </c>
      <c r="O1639">
        <f>L1639*0.43*0.75</f>
        <v>0.1153547721616478</v>
      </c>
      <c r="Q1639">
        <f t="shared" si="841"/>
        <v>5.998448152405686E-2</v>
      </c>
      <c r="T1639">
        <f>(L1639*0.43*0.75)*(1+0.2)*0.52*3.67</f>
        <v>0.26417165663194642</v>
      </c>
    </row>
    <row r="1640" spans="1:24" hidden="1" x14ac:dyDescent="0.3">
      <c r="A1640" s="26">
        <v>53010</v>
      </c>
      <c r="B1640">
        <v>242</v>
      </c>
      <c r="C1640" s="26" t="s">
        <v>211</v>
      </c>
      <c r="D1640">
        <v>48</v>
      </c>
      <c r="E1640" t="s">
        <v>214</v>
      </c>
      <c r="F1640">
        <v>4</v>
      </c>
      <c r="G1640">
        <v>36.200000000000003</v>
      </c>
      <c r="H1640">
        <f t="shared" si="821"/>
        <v>0.36200000000000004</v>
      </c>
      <c r="I1640">
        <v>6</v>
      </c>
      <c r="J1640">
        <v>2</v>
      </c>
      <c r="K1640">
        <f>0.7854*H1640^2</f>
        <v>0.10292195760000002</v>
      </c>
      <c r="L1640">
        <f>0.000081*(G1640^1.864042*I1640^0.850892+0.000027*G1640^2)</f>
        <v>0.29930232632700354</v>
      </c>
      <c r="O1640">
        <f>L1640*0.47*0.75</f>
        <v>0.10550407003026874</v>
      </c>
      <c r="Q1640">
        <f>O1640*0.521</f>
        <v>5.4967620485770016E-2</v>
      </c>
      <c r="T1640">
        <f>(L1640*0.47*0.75)*(1+0.2)*0.521*3.67</f>
        <v>0.24207740061933114</v>
      </c>
    </row>
    <row r="1641" spans="1:24" hidden="1" x14ac:dyDescent="0.3">
      <c r="A1641" s="26">
        <v>53010</v>
      </c>
      <c r="B1641">
        <v>242</v>
      </c>
      <c r="C1641" s="26" t="s">
        <v>211</v>
      </c>
      <c r="D1641">
        <v>49</v>
      </c>
      <c r="E1641" t="s">
        <v>218</v>
      </c>
      <c r="F1641">
        <v>4</v>
      </c>
      <c r="G1641">
        <v>14.5</v>
      </c>
      <c r="H1641">
        <f t="shared" si="821"/>
        <v>0.14499999999999999</v>
      </c>
      <c r="I1641">
        <v>7</v>
      </c>
      <c r="J1641">
        <v>3</v>
      </c>
      <c r="K1641">
        <f t="shared" si="822"/>
        <v>1.6513034999999999E-2</v>
      </c>
      <c r="L1641">
        <f>0.000057*(G1641^1.897696*I1641^1.002687+0.000031*G1641^2)</f>
        <v>6.4146003227589371E-2</v>
      </c>
      <c r="O1641">
        <f>L1641*0.43*0.75</f>
        <v>2.068708604089757E-2</v>
      </c>
      <c r="Q1641">
        <f t="shared" si="841"/>
        <v>1.0757284741266736E-2</v>
      </c>
      <c r="T1641">
        <f>(L1641*0.43*0.75)*(1+0.2)*0.52*3.67</f>
        <v>4.7375082000538707E-2</v>
      </c>
    </row>
    <row r="1642" spans="1:24" hidden="1" x14ac:dyDescent="0.3">
      <c r="A1642" s="26">
        <v>53010</v>
      </c>
      <c r="B1642">
        <v>242</v>
      </c>
      <c r="C1642" s="26" t="s">
        <v>211</v>
      </c>
      <c r="D1642">
        <v>50</v>
      </c>
      <c r="E1642" t="s">
        <v>217</v>
      </c>
      <c r="F1642">
        <v>4</v>
      </c>
      <c r="G1642">
        <v>12</v>
      </c>
      <c r="H1642">
        <f t="shared" si="821"/>
        <v>0.12</v>
      </c>
      <c r="I1642">
        <v>6</v>
      </c>
      <c r="J1642">
        <v>3</v>
      </c>
      <c r="K1642">
        <f t="shared" si="822"/>
        <v>1.130976E-2</v>
      </c>
      <c r="L1642">
        <f>0.000059*(G1642^1.965295*I1642^0.892133+0.000019*G1642^2)</f>
        <v>3.854586063156528E-2</v>
      </c>
      <c r="O1642">
        <f>L1642*0.47*0.75</f>
        <v>1.3587415872626761E-2</v>
      </c>
      <c r="Q1642">
        <f t="shared" si="841"/>
        <v>7.0654562537659157E-3</v>
      </c>
      <c r="T1642">
        <f>(L1642*0.47*0.75)*(1+0.2)*0.52*3.67</f>
        <v>3.1116269341585095E-2</v>
      </c>
    </row>
    <row r="1643" spans="1:24" hidden="1" x14ac:dyDescent="0.3">
      <c r="A1643" s="26">
        <v>53010</v>
      </c>
      <c r="B1643">
        <v>242</v>
      </c>
      <c r="C1643" s="26" t="s">
        <v>211</v>
      </c>
      <c r="D1643">
        <v>51</v>
      </c>
      <c r="E1643" t="s">
        <v>215</v>
      </c>
      <c r="F1643">
        <v>4</v>
      </c>
      <c r="G1643">
        <v>22.3</v>
      </c>
      <c r="H1643">
        <f t="shared" si="821"/>
        <v>0.223</v>
      </c>
      <c r="I1643">
        <v>11</v>
      </c>
      <c r="J1643">
        <v>7</v>
      </c>
      <c r="K1643">
        <f t="shared" si="822"/>
        <v>3.9057156600000004E-2</v>
      </c>
      <c r="L1643">
        <f>0.000064*(G1643^1.958025*I1643^0.883501+0.000045*G1643^2)</f>
        <v>0.23241746414541645</v>
      </c>
      <c r="O1643">
        <f>L1643*0.44*0.75</f>
        <v>7.6697763167987432E-2</v>
      </c>
      <c r="Q1643">
        <f t="shared" si="841"/>
        <v>3.9882836847353463E-2</v>
      </c>
      <c r="T1643">
        <f>(L1643*0.44*0.75)*(1+0.2)*0.52*3.67</f>
        <v>0.17564401347574465</v>
      </c>
    </row>
    <row r="1644" spans="1:24" hidden="1" x14ac:dyDescent="0.3">
      <c r="A1644" s="26">
        <v>53010</v>
      </c>
      <c r="B1644">
        <v>242</v>
      </c>
      <c r="C1644" s="26" t="s">
        <v>211</v>
      </c>
      <c r="D1644">
        <v>52</v>
      </c>
      <c r="E1644" t="s">
        <v>218</v>
      </c>
      <c r="F1644">
        <v>4</v>
      </c>
      <c r="G1644">
        <v>12.1</v>
      </c>
      <c r="H1644">
        <f t="shared" si="821"/>
        <v>0.121</v>
      </c>
      <c r="I1644">
        <v>5</v>
      </c>
      <c r="J1644">
        <v>3</v>
      </c>
      <c r="K1644">
        <f t="shared" si="822"/>
        <v>1.14990414E-2</v>
      </c>
      <c r="L1644">
        <f t="shared" ref="L1644:L1645" si="842">0.000057*(G1644^1.897696*I1644^1.002687+0.000031*G1644^2)</f>
        <v>3.247311260150483E-2</v>
      </c>
      <c r="O1644">
        <f>L1644*0.43*0.75</f>
        <v>1.0472578813985308E-2</v>
      </c>
      <c r="Q1644">
        <f t="shared" ref="Q1644:Q1645" si="843">O1644*0.52</f>
        <v>5.4457409832723604E-3</v>
      </c>
      <c r="T1644">
        <f>(L1644*0.43*0.75)*(1+0.2)*0.52*3.67</f>
        <v>2.3983043290331473E-2</v>
      </c>
    </row>
    <row r="1645" spans="1:24" hidden="1" x14ac:dyDescent="0.3">
      <c r="A1645" s="26">
        <v>53010</v>
      </c>
      <c r="B1645">
        <v>242</v>
      </c>
      <c r="C1645" s="26" t="s">
        <v>211</v>
      </c>
      <c r="D1645">
        <v>53</v>
      </c>
      <c r="E1645" t="s">
        <v>218</v>
      </c>
      <c r="F1645">
        <v>1</v>
      </c>
      <c r="G1645">
        <v>49.5</v>
      </c>
      <c r="H1645">
        <f t="shared" si="821"/>
        <v>0.495</v>
      </c>
      <c r="I1645">
        <v>21.6</v>
      </c>
      <c r="J1645">
        <v>14</v>
      </c>
      <c r="K1645">
        <f t="shared" si="822"/>
        <v>0.192442635</v>
      </c>
      <c r="L1645">
        <f t="shared" si="842"/>
        <v>2.0406133009033236</v>
      </c>
      <c r="O1645">
        <f>L1645*0.43*0.75</f>
        <v>0.65809778954132181</v>
      </c>
      <c r="Q1645">
        <f t="shared" si="843"/>
        <v>0.34221085056148737</v>
      </c>
      <c r="T1645">
        <f>(L1645*0.43*0.75)*(1+0.2)*0.52*3.67</f>
        <v>1.5070965858727901</v>
      </c>
      <c r="U1645">
        <v>70</v>
      </c>
      <c r="V1645">
        <v>76</v>
      </c>
      <c r="W1645">
        <v>12</v>
      </c>
      <c r="X1645">
        <v>7</v>
      </c>
    </row>
    <row r="1646" spans="1:24" hidden="1" x14ac:dyDescent="0.3">
      <c r="A1646" s="26">
        <v>53010</v>
      </c>
      <c r="B1646">
        <v>242</v>
      </c>
      <c r="C1646" s="26" t="s">
        <v>211</v>
      </c>
      <c r="D1646">
        <v>54</v>
      </c>
      <c r="E1646" t="s">
        <v>214</v>
      </c>
      <c r="F1646">
        <v>4</v>
      </c>
      <c r="G1646">
        <v>7.5</v>
      </c>
      <c r="H1646">
        <f t="shared" si="821"/>
        <v>7.4999999999999997E-2</v>
      </c>
      <c r="I1646">
        <v>4</v>
      </c>
      <c r="J1646">
        <v>2</v>
      </c>
      <c r="K1646">
        <f>0.7854*H1646^2</f>
        <v>4.4178749999999999E-3</v>
      </c>
      <c r="L1646">
        <f>0.000081*(G1646^1.864042*I1646^0.850892+0.000027*G1646^2)</f>
        <v>1.1270125107963486E-2</v>
      </c>
      <c r="O1646">
        <f>L1646*0.47*0.75</f>
        <v>3.972719100557129E-3</v>
      </c>
      <c r="Q1646">
        <f>O1646*0.521</f>
        <v>2.0697866513902643E-3</v>
      </c>
      <c r="T1646">
        <f>(L1646*0.47*0.75)*(1+0.2)*0.521*3.67</f>
        <v>9.1153404127227236E-3</v>
      </c>
    </row>
    <row r="1647" spans="1:24" hidden="1" x14ac:dyDescent="0.3">
      <c r="A1647" s="26">
        <v>53010</v>
      </c>
      <c r="B1647">
        <v>242</v>
      </c>
      <c r="C1647" s="26" t="s">
        <v>211</v>
      </c>
      <c r="D1647">
        <v>55</v>
      </c>
      <c r="E1647" t="s">
        <v>212</v>
      </c>
      <c r="F1647">
        <v>4</v>
      </c>
      <c r="G1647">
        <v>18.899999999999999</v>
      </c>
      <c r="H1647">
        <f t="shared" si="821"/>
        <v>0.18899999999999997</v>
      </c>
      <c r="I1647">
        <v>10</v>
      </c>
      <c r="J1647">
        <v>6</v>
      </c>
      <c r="K1647">
        <f t="shared" si="822"/>
        <v>2.805527339999999E-2</v>
      </c>
      <c r="L1647">
        <f>0.000062*(G1647^1.947206*I1647^0.894551+0.000039*G1647^2)</f>
        <v>0.1487576452190556</v>
      </c>
      <c r="O1647">
        <f>L1647*0.47*0.75</f>
        <v>5.2437069939717099E-2</v>
      </c>
      <c r="Q1647">
        <f>O1647*0.52</f>
        <v>2.7267276368652893E-2</v>
      </c>
      <c r="T1647">
        <f>(L1647*0.47*0.75)*(1+2)*0.52*3.67</f>
        <v>0.30021271281886835</v>
      </c>
    </row>
    <row r="1648" spans="1:24" hidden="1" x14ac:dyDescent="0.3">
      <c r="A1648" s="26">
        <v>53010</v>
      </c>
      <c r="B1648">
        <v>242</v>
      </c>
      <c r="C1648" s="26" t="s">
        <v>211</v>
      </c>
      <c r="D1648">
        <v>56</v>
      </c>
      <c r="E1648" t="s">
        <v>218</v>
      </c>
      <c r="F1648">
        <v>1</v>
      </c>
      <c r="G1648">
        <v>59.6</v>
      </c>
      <c r="H1648">
        <f t="shared" si="821"/>
        <v>0.59599999999999997</v>
      </c>
      <c r="I1648">
        <v>22.3</v>
      </c>
      <c r="J1648">
        <v>14</v>
      </c>
      <c r="K1648">
        <f t="shared" si="822"/>
        <v>0.27898664639999998</v>
      </c>
      <c r="L1648">
        <f t="shared" ref="L1648:L1649" si="844">0.000057*(G1648^1.897696*I1648^1.002687+0.000031*G1648^2)</f>
        <v>2.9969620913213788</v>
      </c>
      <c r="O1648">
        <f>L1648*0.43*0.75</f>
        <v>0.96652027445114452</v>
      </c>
      <c r="Q1648">
        <f t="shared" ref="Q1648:Q1649" si="845">O1648*0.52</f>
        <v>0.50259054271459513</v>
      </c>
      <c r="T1648">
        <f>(L1648*0.43*0.75)*(1+0.2)*0.52*3.67</f>
        <v>2.213408750115077</v>
      </c>
      <c r="U1648">
        <v>94</v>
      </c>
      <c r="V1648">
        <v>100</v>
      </c>
      <c r="W1648">
        <v>10</v>
      </c>
      <c r="X1648">
        <v>9</v>
      </c>
    </row>
    <row r="1649" spans="1:24" hidden="1" x14ac:dyDescent="0.3">
      <c r="A1649" s="26">
        <v>53010</v>
      </c>
      <c r="B1649">
        <v>242</v>
      </c>
      <c r="C1649" s="26" t="s">
        <v>211</v>
      </c>
      <c r="D1649">
        <v>57</v>
      </c>
      <c r="E1649" t="s">
        <v>218</v>
      </c>
      <c r="F1649">
        <v>4</v>
      </c>
      <c r="G1649">
        <v>15</v>
      </c>
      <c r="H1649">
        <f t="shared" si="821"/>
        <v>0.15</v>
      </c>
      <c r="I1649">
        <v>8</v>
      </c>
      <c r="J1649">
        <v>4</v>
      </c>
      <c r="K1649">
        <f t="shared" si="822"/>
        <v>1.76715E-2</v>
      </c>
      <c r="L1649">
        <f t="shared" si="844"/>
        <v>7.8209107728490865E-2</v>
      </c>
      <c r="O1649">
        <f>L1649*0.43*0.75</f>
        <v>2.5222437242438306E-2</v>
      </c>
      <c r="Q1649">
        <f t="shared" si="845"/>
        <v>1.311566736606792E-2</v>
      </c>
      <c r="T1649">
        <f>(L1649*0.43*0.75)*(1+0.2)*0.52*3.67</f>
        <v>5.776139908016311E-2</v>
      </c>
    </row>
    <row r="1650" spans="1:24" hidden="1" x14ac:dyDescent="0.3">
      <c r="A1650" s="26">
        <v>53010</v>
      </c>
      <c r="B1650">
        <v>242</v>
      </c>
      <c r="C1650" s="26" t="s">
        <v>211</v>
      </c>
      <c r="D1650">
        <v>58</v>
      </c>
      <c r="E1650" t="s">
        <v>212</v>
      </c>
      <c r="F1650">
        <v>4</v>
      </c>
      <c r="G1650">
        <v>25.6</v>
      </c>
      <c r="H1650">
        <f t="shared" si="821"/>
        <v>0.25600000000000001</v>
      </c>
      <c r="I1650">
        <v>10</v>
      </c>
      <c r="J1650">
        <v>6</v>
      </c>
      <c r="K1650">
        <f t="shared" si="822"/>
        <v>5.1471974399999995E-2</v>
      </c>
      <c r="L1650">
        <f>0.000062*(G1650^1.947206*I1650^0.894551+0.000039*G1650^2)</f>
        <v>0.26858302554220798</v>
      </c>
      <c r="O1650">
        <f>L1650*0.47*0.75</f>
        <v>9.4675516503628307E-2</v>
      </c>
      <c r="Q1650">
        <f>O1650*0.52</f>
        <v>4.9231268581886721E-2</v>
      </c>
      <c r="T1650">
        <f>(L1650*0.47*0.75)*(1+2)*0.52*3.67</f>
        <v>0.54203626708657271</v>
      </c>
    </row>
    <row r="1651" spans="1:24" hidden="1" x14ac:dyDescent="0.3">
      <c r="A1651" s="26">
        <v>53010</v>
      </c>
      <c r="B1651">
        <v>242</v>
      </c>
      <c r="C1651" s="26" t="s">
        <v>211</v>
      </c>
      <c r="D1651">
        <v>59</v>
      </c>
      <c r="E1651" t="s">
        <v>214</v>
      </c>
      <c r="F1651">
        <v>4</v>
      </c>
      <c r="G1651">
        <v>13.9</v>
      </c>
      <c r="H1651">
        <f t="shared" si="821"/>
        <v>0.13900000000000001</v>
      </c>
      <c r="I1651">
        <v>4</v>
      </c>
      <c r="J1651">
        <v>2</v>
      </c>
      <c r="K1651">
        <f t="shared" si="822"/>
        <v>1.5174713400000003E-2</v>
      </c>
      <c r="L1651">
        <f t="shared" ref="L1651:L1652" si="846">0.000081*(G1651^1.864042*I1651^0.850892+0.000027*G1651^2)</f>
        <v>3.5596377078676709E-2</v>
      </c>
      <c r="O1651">
        <f t="shared" ref="O1651:O1652" si="847">L1651*0.47*0.75</f>
        <v>1.2547722920233539E-2</v>
      </c>
      <c r="Q1651">
        <f t="shared" ref="Q1651:Q1652" si="848">O1651*0.521</f>
        <v>6.5373636414416741E-3</v>
      </c>
      <c r="T1651">
        <f t="shared" ref="T1651:T1652" si="849">(L1651*0.47*0.75)*(1+0.2)*0.521*3.67</f>
        <v>2.8790549476909136E-2</v>
      </c>
    </row>
    <row r="1652" spans="1:24" hidden="1" x14ac:dyDescent="0.3">
      <c r="A1652" s="26">
        <v>53010</v>
      </c>
      <c r="B1652">
        <v>242</v>
      </c>
      <c r="C1652" s="26" t="s">
        <v>211</v>
      </c>
      <c r="D1652">
        <v>60</v>
      </c>
      <c r="E1652" t="s">
        <v>214</v>
      </c>
      <c r="F1652">
        <v>4</v>
      </c>
      <c r="G1652">
        <v>30.7</v>
      </c>
      <c r="H1652">
        <f t="shared" si="821"/>
        <v>0.307</v>
      </c>
      <c r="I1652">
        <v>6</v>
      </c>
      <c r="J1652">
        <v>3</v>
      </c>
      <c r="K1652">
        <f t="shared" si="822"/>
        <v>7.4023164599999997E-2</v>
      </c>
      <c r="L1652">
        <f t="shared" si="846"/>
        <v>0.22014060249005202</v>
      </c>
      <c r="O1652">
        <f t="shared" si="847"/>
        <v>7.759956237774332E-2</v>
      </c>
      <c r="Q1652">
        <f t="shared" si="848"/>
        <v>4.0429371998804274E-2</v>
      </c>
      <c r="T1652">
        <f t="shared" si="849"/>
        <v>0.17805095428273399</v>
      </c>
    </row>
    <row r="1653" spans="1:24" hidden="1" x14ac:dyDescent="0.3">
      <c r="A1653" s="26">
        <v>53010</v>
      </c>
      <c r="B1653">
        <v>242</v>
      </c>
      <c r="C1653" s="26" t="s">
        <v>211</v>
      </c>
      <c r="D1653">
        <v>61</v>
      </c>
      <c r="E1653" t="s">
        <v>218</v>
      </c>
      <c r="F1653">
        <v>4</v>
      </c>
      <c r="G1653">
        <v>16.100000000000001</v>
      </c>
      <c r="H1653">
        <f t="shared" si="821"/>
        <v>0.161</v>
      </c>
      <c r="I1653">
        <v>8</v>
      </c>
      <c r="J1653">
        <v>4</v>
      </c>
      <c r="K1653">
        <f t="shared" si="822"/>
        <v>2.0358353400000001E-2</v>
      </c>
      <c r="L1653">
        <f>0.000057*(G1653^1.897696*I1653^1.002687+0.000031*G1653^2)</f>
        <v>8.9450404101760445E-2</v>
      </c>
      <c r="O1653">
        <f>L1653*0.43*0.75</f>
        <v>2.8847755322817744E-2</v>
      </c>
      <c r="Q1653">
        <f>O1653*0.52</f>
        <v>1.5000832767865227E-2</v>
      </c>
      <c r="T1653">
        <f>(L1653*0.43*0.75)*(1+0.2)*0.52*3.67</f>
        <v>6.6063667509678459E-2</v>
      </c>
    </row>
    <row r="1654" spans="1:24" hidden="1" x14ac:dyDescent="0.3">
      <c r="A1654" s="26">
        <v>53010</v>
      </c>
      <c r="B1654">
        <v>242</v>
      </c>
      <c r="C1654" s="26" t="s">
        <v>211</v>
      </c>
      <c r="D1654">
        <v>62</v>
      </c>
      <c r="E1654" t="s">
        <v>212</v>
      </c>
      <c r="F1654">
        <v>4</v>
      </c>
      <c r="G1654">
        <v>15</v>
      </c>
      <c r="H1654">
        <f t="shared" si="821"/>
        <v>0.15</v>
      </c>
      <c r="I1654">
        <v>8</v>
      </c>
      <c r="J1654">
        <v>4</v>
      </c>
      <c r="K1654">
        <f t="shared" si="822"/>
        <v>1.76715E-2</v>
      </c>
      <c r="L1654">
        <f>0.000062*(G1654^1.947206*I1654^0.894551+0.000039*G1654^2)</f>
        <v>7.768671150566292E-2</v>
      </c>
      <c r="O1654">
        <f>L1654*0.47*0.75</f>
        <v>2.7384565805746178E-2</v>
      </c>
      <c r="Q1654">
        <f>O1654*0.52</f>
        <v>1.4239974218988012E-2</v>
      </c>
      <c r="T1654">
        <f>(L1654*0.47*0.75)*(1+2)*0.52*3.67</f>
        <v>0.15678211615105803</v>
      </c>
    </row>
    <row r="1655" spans="1:24" hidden="1" x14ac:dyDescent="0.3">
      <c r="A1655" s="26">
        <v>53010</v>
      </c>
      <c r="B1655">
        <v>242</v>
      </c>
      <c r="C1655" s="26" t="s">
        <v>211</v>
      </c>
      <c r="D1655">
        <v>63</v>
      </c>
      <c r="E1655" t="s">
        <v>214</v>
      </c>
      <c r="F1655">
        <v>4</v>
      </c>
      <c r="G1655">
        <v>8.6999999999999993</v>
      </c>
      <c r="H1655">
        <f t="shared" si="821"/>
        <v>8.6999999999999994E-2</v>
      </c>
      <c r="I1655">
        <v>4</v>
      </c>
      <c r="J1655">
        <v>2</v>
      </c>
      <c r="K1655">
        <f t="shared" si="822"/>
        <v>5.944692599999999E-3</v>
      </c>
      <c r="L1655">
        <f t="shared" ref="L1655:L1656" si="850">0.000081*(G1655^1.864042*I1655^0.850892+0.000027*G1655^2)</f>
        <v>1.4862136060860979E-2</v>
      </c>
      <c r="O1655">
        <f t="shared" ref="O1655:O1656" si="851">L1655*0.47*0.75</f>
        <v>5.2389029614534951E-3</v>
      </c>
      <c r="Q1655">
        <f t="shared" ref="Q1655:Q1656" si="852">O1655*0.521</f>
        <v>2.7294684429172711E-3</v>
      </c>
      <c r="T1655">
        <f t="shared" ref="T1655:T1656" si="853">(L1655*0.47*0.75)*(1+0.2)*0.521*3.67</f>
        <v>1.2020579022607661E-2</v>
      </c>
    </row>
    <row r="1656" spans="1:24" hidden="1" x14ac:dyDescent="0.3">
      <c r="A1656" s="26">
        <v>53010</v>
      </c>
      <c r="B1656">
        <v>242</v>
      </c>
      <c r="C1656" s="26" t="s">
        <v>211</v>
      </c>
      <c r="D1656">
        <v>64</v>
      </c>
      <c r="E1656" t="s">
        <v>214</v>
      </c>
      <c r="F1656">
        <v>4</v>
      </c>
      <c r="G1656">
        <v>8.5</v>
      </c>
      <c r="H1656">
        <f t="shared" si="821"/>
        <v>8.5000000000000006E-2</v>
      </c>
      <c r="I1656">
        <v>4</v>
      </c>
      <c r="J1656">
        <v>2</v>
      </c>
      <c r="K1656">
        <f t="shared" si="822"/>
        <v>5.6745150000000006E-3</v>
      </c>
      <c r="L1656">
        <f t="shared" si="850"/>
        <v>1.4231601812069825E-2</v>
      </c>
      <c r="O1656">
        <f t="shared" si="851"/>
        <v>5.0166396387546124E-3</v>
      </c>
      <c r="Q1656">
        <f t="shared" si="852"/>
        <v>2.6136692517911534E-3</v>
      </c>
      <c r="T1656">
        <f t="shared" si="853"/>
        <v>1.1510599384888237E-2</v>
      </c>
    </row>
    <row r="1657" spans="1:24" hidden="1" x14ac:dyDescent="0.3">
      <c r="A1657" s="26"/>
      <c r="C1657" s="26"/>
      <c r="K1657"/>
    </row>
    <row r="1658" spans="1:24" hidden="1" x14ac:dyDescent="0.3">
      <c r="A1658" s="26">
        <v>53010</v>
      </c>
      <c r="B1658">
        <v>242</v>
      </c>
      <c r="C1658" s="26" t="s">
        <v>211</v>
      </c>
      <c r="D1658">
        <v>66</v>
      </c>
      <c r="E1658" t="s">
        <v>218</v>
      </c>
      <c r="F1658">
        <v>4</v>
      </c>
      <c r="G1658">
        <v>24.4</v>
      </c>
      <c r="H1658">
        <f t="shared" si="821"/>
        <v>0.24399999999999999</v>
      </c>
      <c r="I1658">
        <v>10.6</v>
      </c>
      <c r="J1658">
        <v>6</v>
      </c>
      <c r="K1658">
        <f t="shared" si="822"/>
        <v>4.6759574399999997E-2</v>
      </c>
      <c r="L1658">
        <f t="shared" ref="L1658:L1662" si="854">0.000057*(G1658^1.897696*I1658^1.002687+0.000031*G1658^2)</f>
        <v>0.26108480185116451</v>
      </c>
      <c r="O1658">
        <f>L1658*0.43*0.75</f>
        <v>8.4199848597000554E-2</v>
      </c>
      <c r="Q1658">
        <f t="shared" ref="Q1658:Q1662" si="855">O1658*0.52</f>
        <v>4.3783921270440292E-2</v>
      </c>
      <c r="T1658">
        <f>(L1658*0.43*0.75)*(1+0.2)*0.52*3.67</f>
        <v>0.19282438927501902</v>
      </c>
    </row>
    <row r="1659" spans="1:24" hidden="1" x14ac:dyDescent="0.3">
      <c r="A1659" s="26">
        <v>53010</v>
      </c>
      <c r="B1659">
        <v>243</v>
      </c>
      <c r="C1659" s="26" t="s">
        <v>211</v>
      </c>
      <c r="D1659">
        <v>1</v>
      </c>
      <c r="E1659" t="s">
        <v>218</v>
      </c>
      <c r="F1659">
        <v>1</v>
      </c>
      <c r="G1659">
        <v>55.6</v>
      </c>
      <c r="H1659">
        <f t="shared" si="821"/>
        <v>0.55600000000000005</v>
      </c>
      <c r="I1659">
        <v>19.899999999999999</v>
      </c>
      <c r="J1659">
        <v>12</v>
      </c>
      <c r="K1659">
        <f t="shared" si="822"/>
        <v>0.24279541440000005</v>
      </c>
      <c r="L1659">
        <f t="shared" si="854"/>
        <v>2.3433675642429486</v>
      </c>
      <c r="O1659">
        <f>L1659*0.43*0.75</f>
        <v>0.75573603946835077</v>
      </c>
      <c r="Q1659">
        <f t="shared" si="855"/>
        <v>0.39298274052354243</v>
      </c>
      <c r="T1659">
        <f>(L1659*0.43*0.75)*(1+0.2)*0.52*3.67</f>
        <v>1.7306959892656808</v>
      </c>
      <c r="U1659">
        <v>77</v>
      </c>
      <c r="V1659">
        <v>83</v>
      </c>
      <c r="W1659">
        <v>14</v>
      </c>
      <c r="X1659">
        <v>7</v>
      </c>
    </row>
    <row r="1660" spans="1:24" hidden="1" x14ac:dyDescent="0.3">
      <c r="A1660" s="26">
        <v>53010</v>
      </c>
      <c r="B1660">
        <v>243</v>
      </c>
      <c r="C1660" s="26" t="s">
        <v>211</v>
      </c>
      <c r="D1660">
        <v>2</v>
      </c>
      <c r="E1660" t="s">
        <v>218</v>
      </c>
      <c r="F1660">
        <v>4</v>
      </c>
      <c r="G1660">
        <v>7.5</v>
      </c>
      <c r="H1660">
        <f t="shared" si="821"/>
        <v>7.4999999999999997E-2</v>
      </c>
      <c r="I1660">
        <v>4</v>
      </c>
      <c r="J1660">
        <v>2</v>
      </c>
      <c r="K1660">
        <f t="shared" si="822"/>
        <v>4.4178749999999999E-3</v>
      </c>
      <c r="L1660">
        <f t="shared" si="854"/>
        <v>1.0475070687925503E-2</v>
      </c>
      <c r="O1660">
        <f>L1660*0.43*0.75</f>
        <v>3.3782102968559742E-3</v>
      </c>
      <c r="Q1660">
        <f t="shared" si="855"/>
        <v>1.7566693543651067E-3</v>
      </c>
      <c r="T1660">
        <f>(L1660*0.43*0.75)*(1+0.2)*0.52*3.67</f>
        <v>7.7363718366239287E-3</v>
      </c>
    </row>
    <row r="1661" spans="1:24" hidden="1" x14ac:dyDescent="0.3">
      <c r="A1661" s="26">
        <v>53010</v>
      </c>
      <c r="B1661">
        <v>243</v>
      </c>
      <c r="C1661" s="26" t="s">
        <v>211</v>
      </c>
      <c r="D1661">
        <v>3</v>
      </c>
      <c r="E1661" t="s">
        <v>218</v>
      </c>
      <c r="F1661">
        <v>4</v>
      </c>
      <c r="G1661">
        <v>19.899999999999999</v>
      </c>
      <c r="H1661">
        <f t="shared" si="821"/>
        <v>0.19899999999999998</v>
      </c>
      <c r="I1661">
        <v>13.5</v>
      </c>
      <c r="J1661">
        <v>8</v>
      </c>
      <c r="K1661">
        <f t="shared" si="822"/>
        <v>3.1102625399999993E-2</v>
      </c>
      <c r="L1661">
        <f t="shared" si="854"/>
        <v>0.2259828406325092</v>
      </c>
      <c r="O1661">
        <f>L1661*0.43*0.75</f>
        <v>7.2879466103984214E-2</v>
      </c>
      <c r="Q1661">
        <f t="shared" si="855"/>
        <v>3.7897322374071792E-2</v>
      </c>
      <c r="T1661">
        <f>(L1661*0.43*0.75)*(1+0.2)*0.52*3.67</f>
        <v>0.16689980773541219</v>
      </c>
    </row>
    <row r="1662" spans="1:24" hidden="1" x14ac:dyDescent="0.3">
      <c r="A1662" s="26">
        <v>53010</v>
      </c>
      <c r="B1662">
        <v>243</v>
      </c>
      <c r="C1662" s="26" t="s">
        <v>211</v>
      </c>
      <c r="D1662">
        <v>4</v>
      </c>
      <c r="E1662" t="s">
        <v>218</v>
      </c>
      <c r="F1662">
        <v>4</v>
      </c>
      <c r="G1662">
        <v>8.1</v>
      </c>
      <c r="H1662">
        <f t="shared" si="821"/>
        <v>8.1000000000000003E-2</v>
      </c>
      <c r="I1662">
        <v>4</v>
      </c>
      <c r="J1662">
        <v>2</v>
      </c>
      <c r="K1662">
        <f t="shared" si="822"/>
        <v>5.1530094000000002E-3</v>
      </c>
      <c r="L1662">
        <f t="shared" si="854"/>
        <v>1.2122302634713773E-2</v>
      </c>
      <c r="O1662">
        <f>L1662*0.43*0.75</f>
        <v>3.9094425996951919E-3</v>
      </c>
      <c r="Q1662">
        <f t="shared" si="855"/>
        <v>2.0329101518415001E-3</v>
      </c>
      <c r="T1662">
        <f>(L1662*0.43*0.75)*(1+0.2)*0.52*3.67</f>
        <v>8.9529363087099655E-3</v>
      </c>
    </row>
    <row r="1663" spans="1:24" hidden="1" x14ac:dyDescent="0.3">
      <c r="A1663" s="26">
        <v>53010</v>
      </c>
      <c r="B1663">
        <v>243</v>
      </c>
      <c r="C1663" s="26" t="s">
        <v>211</v>
      </c>
      <c r="D1663">
        <v>5</v>
      </c>
      <c r="E1663" t="s">
        <v>217</v>
      </c>
      <c r="F1663">
        <v>4</v>
      </c>
      <c r="G1663">
        <v>7.9</v>
      </c>
      <c r="H1663">
        <f t="shared" si="821"/>
        <v>7.9000000000000001E-2</v>
      </c>
      <c r="I1663">
        <v>4</v>
      </c>
      <c r="J1663">
        <v>2</v>
      </c>
      <c r="K1663">
        <f t="shared" si="822"/>
        <v>4.9016813999999999E-3</v>
      </c>
      <c r="L1663">
        <f>0.000059*(G1663^1.965295*I1663^0.892133+0.000019*G1663^2)</f>
        <v>1.1805223292243965E-2</v>
      </c>
      <c r="O1663">
        <f>L1663*0.47*0.75</f>
        <v>4.1613412105159977E-3</v>
      </c>
      <c r="Q1663">
        <f>O1663*0.52</f>
        <v>2.1638974294683187E-3</v>
      </c>
      <c r="T1663">
        <f>(L1663*0.47*0.75)*(1+0.2)*0.52*3.67</f>
        <v>9.5298042793784746E-3</v>
      </c>
    </row>
    <row r="1664" spans="1:24" hidden="1" x14ac:dyDescent="0.3">
      <c r="A1664" s="26">
        <v>53010</v>
      </c>
      <c r="B1664">
        <v>243</v>
      </c>
      <c r="C1664" s="26" t="s">
        <v>211</v>
      </c>
      <c r="D1664">
        <v>6</v>
      </c>
      <c r="E1664" t="s">
        <v>218</v>
      </c>
      <c r="F1664">
        <v>4</v>
      </c>
      <c r="G1664">
        <v>9.1</v>
      </c>
      <c r="H1664">
        <f t="shared" si="821"/>
        <v>9.0999999999999998E-2</v>
      </c>
      <c r="I1664">
        <v>4</v>
      </c>
      <c r="J1664">
        <v>2</v>
      </c>
      <c r="K1664">
        <f t="shared" si="822"/>
        <v>6.5038973999999999E-3</v>
      </c>
      <c r="L1664">
        <f>0.000057*(G1664^1.897696*I1664^1.002687+0.000031*G1664^2)</f>
        <v>1.51190951228545E-2</v>
      </c>
      <c r="O1664">
        <f>L1664*0.43*0.75</f>
        <v>4.875908177120576E-3</v>
      </c>
      <c r="Q1664">
        <f>O1664*0.52</f>
        <v>2.5354722521026998E-3</v>
      </c>
      <c r="T1664">
        <f>(L1664*0.43*0.75)*(1+0.2)*0.52*3.67</f>
        <v>1.1166219798260288E-2</v>
      </c>
    </row>
    <row r="1665" spans="1:20" hidden="1" x14ac:dyDescent="0.3">
      <c r="A1665" s="26">
        <v>53010</v>
      </c>
      <c r="B1665">
        <v>243</v>
      </c>
      <c r="C1665" s="26" t="s">
        <v>211</v>
      </c>
      <c r="D1665">
        <v>7</v>
      </c>
      <c r="E1665" t="s">
        <v>215</v>
      </c>
      <c r="F1665">
        <v>4</v>
      </c>
      <c r="G1665">
        <v>10.5</v>
      </c>
      <c r="H1665">
        <f t="shared" si="821"/>
        <v>0.105</v>
      </c>
      <c r="I1665">
        <v>6</v>
      </c>
      <c r="J1665">
        <v>3</v>
      </c>
      <c r="K1665">
        <f t="shared" si="822"/>
        <v>8.659034999999999E-3</v>
      </c>
      <c r="L1665">
        <f>0.000064*(G1665^1.958025*I1665^0.883501+0.000045*G1665^2)</f>
        <v>3.1131209116326643E-2</v>
      </c>
      <c r="O1665">
        <f>L1665*0.44*0.75</f>
        <v>1.0273299008387792E-2</v>
      </c>
      <c r="Q1665">
        <f>O1665*0.52</f>
        <v>5.3421154843616521E-3</v>
      </c>
      <c r="T1665">
        <f>(L1665*0.44*0.75)*(1+0.2)*0.52*3.67</f>
        <v>2.3526676593128716E-2</v>
      </c>
    </row>
    <row r="1666" spans="1:20" hidden="1" x14ac:dyDescent="0.3">
      <c r="A1666" s="26">
        <v>53010</v>
      </c>
      <c r="B1666">
        <v>243</v>
      </c>
      <c r="C1666" s="26" t="s">
        <v>211</v>
      </c>
      <c r="D1666">
        <v>8</v>
      </c>
      <c r="E1666" t="s">
        <v>222</v>
      </c>
      <c r="F1666">
        <v>4</v>
      </c>
      <c r="G1666">
        <v>14.6</v>
      </c>
      <c r="H1666">
        <f t="shared" ref="H1666:H1729" si="856">G1666/100</f>
        <v>0.14599999999999999</v>
      </c>
      <c r="I1666">
        <v>6</v>
      </c>
      <c r="J1666">
        <v>3</v>
      </c>
      <c r="K1666">
        <f t="shared" ref="K1666:K1729" si="857">0.7854*H1666^2</f>
        <v>1.6741586399999998E-2</v>
      </c>
      <c r="L1666">
        <f>0.000081*(G1666^1.922704*I1666^0.783213+0.000032*G1666^2)</f>
        <v>5.7102259000892275E-2</v>
      </c>
      <c r="O1666">
        <f>L1666*0.61*1.07</f>
        <v>3.7270644449882394E-2</v>
      </c>
      <c r="Q1666">
        <f>O1666*0.531</f>
        <v>1.9790712202887552E-2</v>
      </c>
      <c r="T1666">
        <f>(L1666*0.61*1.07)*(1+0.2)*0.531*3.67</f>
        <v>8.7158296541516772E-2</v>
      </c>
    </row>
    <row r="1667" spans="1:20" hidden="1" x14ac:dyDescent="0.3">
      <c r="A1667" s="26"/>
      <c r="C1667" s="26"/>
      <c r="K1667"/>
    </row>
    <row r="1668" spans="1:20" hidden="1" x14ac:dyDescent="0.3">
      <c r="A1668" s="26">
        <v>53010</v>
      </c>
      <c r="B1668">
        <v>243</v>
      </c>
      <c r="C1668" s="26" t="s">
        <v>211</v>
      </c>
      <c r="D1668">
        <v>10</v>
      </c>
      <c r="E1668" t="s">
        <v>219</v>
      </c>
      <c r="F1668">
        <v>4</v>
      </c>
      <c r="G1668">
        <v>11.9</v>
      </c>
      <c r="H1668">
        <f t="shared" si="856"/>
        <v>0.11900000000000001</v>
      </c>
      <c r="I1668">
        <v>4</v>
      </c>
      <c r="J1668">
        <v>1.5</v>
      </c>
      <c r="K1668">
        <f t="shared" si="857"/>
        <v>1.11220494E-2</v>
      </c>
      <c r="L1668">
        <f>0.000084*(G1668^1.894314*I1668^0.808223+0.000034*G1668^2)</f>
        <v>2.8074235687442019E-2</v>
      </c>
      <c r="O1668">
        <f>L1668*0.75*1.07</f>
        <v>2.2529574139172222E-2</v>
      </c>
      <c r="Q1668">
        <f>O1668*0.531</f>
        <v>1.1963203867900452E-2</v>
      </c>
      <c r="T1668">
        <f>(L1668*0.75*1.07)*(1+0.2)*0.531*3.67</f>
        <v>5.2685949834233581E-2</v>
      </c>
    </row>
    <row r="1669" spans="1:20" hidden="1" x14ac:dyDescent="0.3">
      <c r="A1669" s="26">
        <v>53010</v>
      </c>
      <c r="B1669">
        <v>243</v>
      </c>
      <c r="C1669" s="26" t="s">
        <v>211</v>
      </c>
      <c r="D1669">
        <v>11</v>
      </c>
      <c r="E1669" t="s">
        <v>214</v>
      </c>
      <c r="F1669">
        <v>4</v>
      </c>
      <c r="G1669">
        <v>15.6</v>
      </c>
      <c r="H1669">
        <f t="shared" si="856"/>
        <v>0.156</v>
      </c>
      <c r="I1669">
        <v>6</v>
      </c>
      <c r="J1669">
        <v>3</v>
      </c>
      <c r="K1669">
        <f>0.7854*H1669^2</f>
        <v>1.91134944E-2</v>
      </c>
      <c r="L1669">
        <f>0.000081*(G1669^1.864042*I1669^0.850892+0.000027*G1669^2)</f>
        <v>6.2322628831084921E-2</v>
      </c>
      <c r="O1669">
        <f>L1669*0.47*0.75</f>
        <v>2.1968726662957433E-2</v>
      </c>
      <c r="Q1669">
        <f>O1669*0.521</f>
        <v>1.1445706591400822E-2</v>
      </c>
      <c r="T1669">
        <f>(L1669*0.47*0.75)*(1+0.2)*0.521*3.67</f>
        <v>5.0406891828529227E-2</v>
      </c>
    </row>
    <row r="1670" spans="1:20" hidden="1" x14ac:dyDescent="0.3">
      <c r="A1670" s="26">
        <v>53010</v>
      </c>
      <c r="B1670">
        <v>243</v>
      </c>
      <c r="C1670" s="26" t="s">
        <v>211</v>
      </c>
      <c r="D1670">
        <v>12</v>
      </c>
      <c r="E1670" t="s">
        <v>222</v>
      </c>
      <c r="F1670">
        <v>4</v>
      </c>
      <c r="G1670">
        <v>26.8</v>
      </c>
      <c r="H1670">
        <f t="shared" si="856"/>
        <v>0.26800000000000002</v>
      </c>
      <c r="I1670">
        <v>6</v>
      </c>
      <c r="J1670">
        <v>3</v>
      </c>
      <c r="K1670">
        <f t="shared" si="857"/>
        <v>5.6410569600000009E-2</v>
      </c>
      <c r="L1670">
        <f t="shared" ref="L1670:L1671" si="858">0.000081*(G1670^1.922704*I1670^0.783213+0.000032*G1670^2)</f>
        <v>0.18358114715086171</v>
      </c>
      <c r="O1670">
        <f>L1670*0.61*1.07</f>
        <v>0.11982341474536744</v>
      </c>
      <c r="Q1670">
        <f t="shared" ref="Q1670:Q1671" si="859">O1670*0.531</f>
        <v>6.3626233229790108E-2</v>
      </c>
      <c r="T1670">
        <f>(L1670*0.61*1.07)*(1+0.2)*0.531*3.67</f>
        <v>0.28020993114399567</v>
      </c>
    </row>
    <row r="1671" spans="1:20" hidden="1" x14ac:dyDescent="0.3">
      <c r="A1671" s="26">
        <v>53010</v>
      </c>
      <c r="B1671">
        <v>243</v>
      </c>
      <c r="C1671" s="26" t="s">
        <v>211</v>
      </c>
      <c r="D1671">
        <v>13</v>
      </c>
      <c r="E1671" t="s">
        <v>222</v>
      </c>
      <c r="F1671">
        <v>4</v>
      </c>
      <c r="G1671">
        <v>14.3</v>
      </c>
      <c r="H1671">
        <f t="shared" si="856"/>
        <v>0.14300000000000002</v>
      </c>
      <c r="I1671">
        <v>4</v>
      </c>
      <c r="J1671">
        <v>2</v>
      </c>
      <c r="K1671">
        <f t="shared" si="857"/>
        <v>1.6060644600000003E-2</v>
      </c>
      <c r="L1671">
        <f t="shared" si="858"/>
        <v>3.9939370456829437E-2</v>
      </c>
      <c r="O1671">
        <f>L1671*0.61*1.07</f>
        <v>2.6068427097172574E-2</v>
      </c>
      <c r="Q1671">
        <f t="shared" si="859"/>
        <v>1.3842334788598637E-2</v>
      </c>
      <c r="T1671">
        <f>(L1671*0.61*1.07)*(1+0.2)*0.531*3.67</f>
        <v>6.0961642408988388E-2</v>
      </c>
    </row>
    <row r="1672" spans="1:20" hidden="1" x14ac:dyDescent="0.3">
      <c r="A1672" s="26">
        <v>53010</v>
      </c>
      <c r="B1672">
        <v>243</v>
      </c>
      <c r="C1672" s="26" t="s">
        <v>211</v>
      </c>
      <c r="D1672">
        <v>14</v>
      </c>
      <c r="E1672" t="s">
        <v>218</v>
      </c>
      <c r="F1672">
        <v>4</v>
      </c>
      <c r="G1672">
        <v>31.2</v>
      </c>
      <c r="H1672">
        <f t="shared" si="856"/>
        <v>0.312</v>
      </c>
      <c r="I1672">
        <v>16.2</v>
      </c>
      <c r="J1672">
        <v>8</v>
      </c>
      <c r="K1672">
        <f t="shared" si="857"/>
        <v>7.64539776E-2</v>
      </c>
      <c r="L1672">
        <f>0.000057*(G1672^1.897696*I1672^1.002687+0.000031*G1672^2)</f>
        <v>0.63693073520578836</v>
      </c>
      <c r="O1672">
        <f>L1672*0.43*0.75</f>
        <v>0.20541016210386676</v>
      </c>
      <c r="Q1672">
        <f>O1672*0.52</f>
        <v>0.10681328429401071</v>
      </c>
      <c r="T1672">
        <f>(L1672*0.43*0.75)*(1+0.2)*0.52*3.67</f>
        <v>0.47040570403082321</v>
      </c>
    </row>
    <row r="1673" spans="1:20" hidden="1" x14ac:dyDescent="0.3">
      <c r="A1673" s="26">
        <v>53010</v>
      </c>
      <c r="B1673">
        <v>243</v>
      </c>
      <c r="C1673" s="26" t="s">
        <v>211</v>
      </c>
      <c r="D1673">
        <v>15</v>
      </c>
      <c r="E1673" t="s">
        <v>217</v>
      </c>
      <c r="F1673">
        <v>4</v>
      </c>
      <c r="G1673">
        <v>34.700000000000003</v>
      </c>
      <c r="H1673">
        <f t="shared" si="856"/>
        <v>0.34700000000000003</v>
      </c>
      <c r="I1673">
        <v>11</v>
      </c>
      <c r="J1673">
        <v>5</v>
      </c>
      <c r="K1673">
        <f t="shared" si="857"/>
        <v>9.4569228600000013E-2</v>
      </c>
      <c r="L1673">
        <f>0.000059*(G1673^1.965295*I1673^0.892133+0.000019*G1673^2)</f>
        <v>0.53347700708691226</v>
      </c>
      <c r="O1673">
        <f>L1673*0.47*0.75</f>
        <v>0.18805064499813656</v>
      </c>
      <c r="Q1673">
        <f>O1673*0.52</f>
        <v>9.7786335399031019E-2</v>
      </c>
      <c r="T1673">
        <f>(L1673*0.47*0.75)*(1+0.2)*0.52*3.67</f>
        <v>0.43065102109733255</v>
      </c>
    </row>
    <row r="1674" spans="1:20" hidden="1" x14ac:dyDescent="0.3">
      <c r="A1674" s="26">
        <v>53010</v>
      </c>
      <c r="B1674">
        <v>243</v>
      </c>
      <c r="C1674" s="26" t="s">
        <v>211</v>
      </c>
      <c r="D1674">
        <v>16</v>
      </c>
      <c r="E1674" t="s">
        <v>220</v>
      </c>
      <c r="F1674">
        <v>4</v>
      </c>
      <c r="G1674">
        <v>25.3</v>
      </c>
      <c r="H1674">
        <f t="shared" si="856"/>
        <v>0.253</v>
      </c>
      <c r="I1674">
        <v>5</v>
      </c>
      <c r="J1674">
        <v>3</v>
      </c>
      <c r="K1674">
        <f t="shared" si="857"/>
        <v>5.0272668599999994E-2</v>
      </c>
      <c r="L1674">
        <f>0.000084*(G1674^1.894314*I1674^0.808223+0.000031*G1674^2)</f>
        <v>0.14033271423525631</v>
      </c>
      <c r="O1674">
        <f>L1674*0.78*1.07</f>
        <v>0.11712168330074492</v>
      </c>
      <c r="Q1674">
        <f>O1674*0.531</f>
        <v>6.2191613832695558E-2</v>
      </c>
      <c r="T1674">
        <f>(L1674*0.78*1.07)*(1+0.2)*0.531*3.67</f>
        <v>0.27389186731919118</v>
      </c>
    </row>
    <row r="1675" spans="1:20" hidden="1" x14ac:dyDescent="0.3">
      <c r="A1675" s="26">
        <v>53010</v>
      </c>
      <c r="B1675">
        <v>243</v>
      </c>
      <c r="C1675" s="26" t="s">
        <v>211</v>
      </c>
      <c r="D1675">
        <v>17</v>
      </c>
      <c r="E1675" t="s">
        <v>214</v>
      </c>
      <c r="F1675">
        <v>4</v>
      </c>
      <c r="G1675">
        <v>12.1</v>
      </c>
      <c r="H1675">
        <f t="shared" si="856"/>
        <v>0.121</v>
      </c>
      <c r="I1675">
        <v>5</v>
      </c>
      <c r="J1675">
        <v>2</v>
      </c>
      <c r="K1675">
        <f t="shared" si="857"/>
        <v>1.14990414E-2</v>
      </c>
      <c r="L1675">
        <f t="shared" ref="L1675:L1676" si="860">0.000081*(G1675^1.864042*I1675^0.850892+0.000027*G1675^2)</f>
        <v>3.3234916750289063E-2</v>
      </c>
      <c r="O1675">
        <f t="shared" ref="O1675:O1676" si="861">L1675*0.47*0.75</f>
        <v>1.1715308154476894E-2</v>
      </c>
      <c r="Q1675">
        <f t="shared" ref="Q1675:Q1676" si="862">O1675*0.521</f>
        <v>6.103675548482462E-3</v>
      </c>
      <c r="T1675">
        <f t="shared" ref="T1675:T1676" si="863">(L1675*0.47*0.75)*(1+0.2)*0.521*3.67</f>
        <v>2.688058711551676E-2</v>
      </c>
    </row>
    <row r="1676" spans="1:20" hidden="1" x14ac:dyDescent="0.3">
      <c r="A1676" s="26">
        <v>53010</v>
      </c>
      <c r="B1676">
        <v>243</v>
      </c>
      <c r="C1676" s="26" t="s">
        <v>211</v>
      </c>
      <c r="D1676">
        <v>18</v>
      </c>
      <c r="E1676" t="s">
        <v>214</v>
      </c>
      <c r="F1676">
        <v>4</v>
      </c>
      <c r="G1676">
        <v>11.6</v>
      </c>
      <c r="H1676">
        <f t="shared" si="856"/>
        <v>0.11599999999999999</v>
      </c>
      <c r="I1676">
        <v>5</v>
      </c>
      <c r="J1676">
        <v>2</v>
      </c>
      <c r="K1676">
        <f t="shared" si="857"/>
        <v>1.0568342399999998E-2</v>
      </c>
      <c r="L1676">
        <f t="shared" si="860"/>
        <v>3.0720732251456793E-2</v>
      </c>
      <c r="O1676">
        <f t="shared" si="861"/>
        <v>1.082905811863852E-2</v>
      </c>
      <c r="Q1676">
        <f t="shared" si="862"/>
        <v>5.6419392798106689E-3</v>
      </c>
      <c r="T1676">
        <f t="shared" si="863"/>
        <v>2.4847100588286184E-2</v>
      </c>
    </row>
    <row r="1677" spans="1:20" hidden="1" x14ac:dyDescent="0.3">
      <c r="A1677" s="26">
        <v>53010</v>
      </c>
      <c r="B1677">
        <v>243</v>
      </c>
      <c r="C1677" s="26" t="s">
        <v>211</v>
      </c>
      <c r="D1677">
        <v>19</v>
      </c>
      <c r="E1677" t="s">
        <v>218</v>
      </c>
      <c r="F1677">
        <v>4</v>
      </c>
      <c r="G1677">
        <v>10.199999999999999</v>
      </c>
      <c r="H1677">
        <f t="shared" si="856"/>
        <v>0.10199999999999999</v>
      </c>
      <c r="I1677">
        <v>4</v>
      </c>
      <c r="J1677">
        <v>2</v>
      </c>
      <c r="K1677">
        <f t="shared" si="857"/>
        <v>8.1713015999999982E-3</v>
      </c>
      <c r="L1677">
        <f>0.000057*(G1677^1.897696*I1677^1.002687+0.000031*G1677^2)</f>
        <v>1.8774714704497507E-2</v>
      </c>
      <c r="O1677">
        <f>L1677*0.43*0.75</f>
        <v>6.054845492200445E-3</v>
      </c>
      <c r="Q1677">
        <f>O1677*0.52</f>
        <v>3.1485196559442315E-3</v>
      </c>
      <c r="T1677">
        <f>(L1677*0.43*0.75)*(1+0.2)*0.52*3.67</f>
        <v>1.3866080564778395E-2</v>
      </c>
    </row>
    <row r="1678" spans="1:20" hidden="1" x14ac:dyDescent="0.3">
      <c r="A1678" s="26">
        <v>53010</v>
      </c>
      <c r="B1678">
        <v>243</v>
      </c>
      <c r="C1678" s="26" t="s">
        <v>211</v>
      </c>
      <c r="D1678">
        <v>20</v>
      </c>
      <c r="E1678" t="s">
        <v>214</v>
      </c>
      <c r="F1678">
        <v>4</v>
      </c>
      <c r="G1678">
        <v>15.2</v>
      </c>
      <c r="H1678">
        <f t="shared" si="856"/>
        <v>0.152</v>
      </c>
      <c r="I1678">
        <v>4</v>
      </c>
      <c r="J1678">
        <v>2</v>
      </c>
      <c r="K1678">
        <f>0.7854*H1678^2</f>
        <v>1.81458816E-2</v>
      </c>
      <c r="L1678">
        <f>0.000081*(G1678^1.864042*I1678^0.850892+0.000027*G1678^2)</f>
        <v>4.205177700999773E-2</v>
      </c>
      <c r="O1678">
        <f>L1678*0.47*0.75</f>
        <v>1.4823251396024199E-2</v>
      </c>
      <c r="Q1678">
        <f>O1678*0.521</f>
        <v>7.7229139773286075E-3</v>
      </c>
      <c r="T1678">
        <f>(L1678*0.47*0.75)*(1+0.2)*0.521*3.67</f>
        <v>3.4011713156155185E-2</v>
      </c>
    </row>
    <row r="1679" spans="1:20" hidden="1" x14ac:dyDescent="0.3">
      <c r="A1679" s="26"/>
      <c r="C1679" s="26"/>
      <c r="K1679"/>
    </row>
    <row r="1680" spans="1:20" hidden="1" x14ac:dyDescent="0.3">
      <c r="A1680" s="26">
        <v>53010</v>
      </c>
      <c r="B1680">
        <v>243</v>
      </c>
      <c r="C1680" s="26" t="s">
        <v>211</v>
      </c>
      <c r="D1680">
        <v>22</v>
      </c>
      <c r="E1680" t="s">
        <v>218</v>
      </c>
      <c r="F1680">
        <v>4</v>
      </c>
      <c r="G1680">
        <v>7.8</v>
      </c>
      <c r="H1680">
        <f t="shared" si="856"/>
        <v>7.8E-2</v>
      </c>
      <c r="I1680">
        <v>4</v>
      </c>
      <c r="J1680">
        <v>2</v>
      </c>
      <c r="K1680">
        <f t="shared" si="857"/>
        <v>4.7783736E-3</v>
      </c>
      <c r="L1680">
        <f>0.000057*(G1680^1.897696*I1680^1.002687+0.000031*G1680^2)</f>
        <v>1.1284467726001921E-2</v>
      </c>
      <c r="O1680">
        <f>L1680*0.43*0.75</f>
        <v>3.6392408416356195E-3</v>
      </c>
      <c r="Q1680">
        <f>O1680*0.52</f>
        <v>1.8924052376505221E-3</v>
      </c>
      <c r="T1680">
        <f>(L1680*0.43*0.75)*(1+0.2)*0.52*3.67</f>
        <v>8.3341526666128995E-3</v>
      </c>
    </row>
    <row r="1681" spans="1:24" hidden="1" x14ac:dyDescent="0.3">
      <c r="A1681" s="26">
        <v>53010</v>
      </c>
      <c r="B1681">
        <v>243</v>
      </c>
      <c r="C1681" s="26" t="s">
        <v>211</v>
      </c>
      <c r="D1681">
        <v>23</v>
      </c>
      <c r="E1681" t="s">
        <v>214</v>
      </c>
      <c r="F1681">
        <v>4</v>
      </c>
      <c r="G1681">
        <v>14.6</v>
      </c>
      <c r="H1681">
        <f t="shared" si="856"/>
        <v>0.14599999999999999</v>
      </c>
      <c r="I1681">
        <v>4</v>
      </c>
      <c r="J1681">
        <v>2</v>
      </c>
      <c r="K1681">
        <f t="shared" si="857"/>
        <v>1.6741586399999998E-2</v>
      </c>
      <c r="L1681">
        <f t="shared" ref="L1681:L1683" si="864">0.000081*(G1681^1.864042*I1681^0.850892+0.000027*G1681^2)</f>
        <v>3.9010441453323913E-2</v>
      </c>
      <c r="O1681">
        <f t="shared" ref="O1681:O1683" si="865">L1681*0.47*0.75</f>
        <v>1.3751180612296677E-2</v>
      </c>
      <c r="Q1681">
        <f t="shared" ref="Q1681:Q1683" si="866">O1681*0.521</f>
        <v>7.1643650990065692E-3</v>
      </c>
      <c r="T1681">
        <f t="shared" ref="T1681:T1683" si="867">(L1681*0.47*0.75)*(1+0.2)*0.521*3.67</f>
        <v>3.1551863896024927E-2</v>
      </c>
    </row>
    <row r="1682" spans="1:24" hidden="1" x14ac:dyDescent="0.3">
      <c r="A1682" s="26">
        <v>53010</v>
      </c>
      <c r="B1682">
        <v>243</v>
      </c>
      <c r="C1682" s="26" t="s">
        <v>211</v>
      </c>
      <c r="D1682">
        <v>24</v>
      </c>
      <c r="E1682" t="s">
        <v>214</v>
      </c>
      <c r="F1682">
        <v>4</v>
      </c>
      <c r="G1682">
        <v>15.2</v>
      </c>
      <c r="H1682">
        <f t="shared" si="856"/>
        <v>0.152</v>
      </c>
      <c r="I1682">
        <v>4</v>
      </c>
      <c r="J1682">
        <v>2</v>
      </c>
      <c r="K1682">
        <f t="shared" si="857"/>
        <v>1.81458816E-2</v>
      </c>
      <c r="L1682">
        <f t="shared" si="864"/>
        <v>4.205177700999773E-2</v>
      </c>
      <c r="O1682">
        <f t="shared" si="865"/>
        <v>1.4823251396024199E-2</v>
      </c>
      <c r="Q1682">
        <f t="shared" si="866"/>
        <v>7.7229139773286075E-3</v>
      </c>
      <c r="T1682">
        <f t="shared" si="867"/>
        <v>3.4011713156155185E-2</v>
      </c>
    </row>
    <row r="1683" spans="1:24" hidden="1" x14ac:dyDescent="0.3">
      <c r="A1683" s="26">
        <v>53010</v>
      </c>
      <c r="B1683">
        <v>243</v>
      </c>
      <c r="C1683" s="26" t="s">
        <v>211</v>
      </c>
      <c r="D1683">
        <v>25</v>
      </c>
      <c r="E1683" t="s">
        <v>214</v>
      </c>
      <c r="F1683">
        <v>4</v>
      </c>
      <c r="G1683">
        <v>7.6</v>
      </c>
      <c r="H1683">
        <f t="shared" si="856"/>
        <v>7.5999999999999998E-2</v>
      </c>
      <c r="I1683">
        <v>4</v>
      </c>
      <c r="J1683">
        <v>2</v>
      </c>
      <c r="K1683">
        <f t="shared" si="857"/>
        <v>4.5364704E-3</v>
      </c>
      <c r="L1683">
        <f t="shared" si="864"/>
        <v>1.1551844343026285E-2</v>
      </c>
      <c r="O1683">
        <f t="shared" si="865"/>
        <v>4.0720251309167652E-3</v>
      </c>
      <c r="Q1683">
        <f t="shared" si="866"/>
        <v>2.1215250932076347E-3</v>
      </c>
      <c r="T1683">
        <f t="shared" si="867"/>
        <v>9.3431965104864238E-3</v>
      </c>
    </row>
    <row r="1684" spans="1:24" hidden="1" x14ac:dyDescent="0.3">
      <c r="A1684" s="26">
        <v>53010</v>
      </c>
      <c r="B1684">
        <v>243</v>
      </c>
      <c r="C1684" s="26" t="s">
        <v>211</v>
      </c>
      <c r="D1684">
        <v>26</v>
      </c>
      <c r="E1684" t="s">
        <v>215</v>
      </c>
      <c r="F1684">
        <v>4</v>
      </c>
      <c r="G1684">
        <v>10.5</v>
      </c>
      <c r="H1684">
        <f t="shared" si="856"/>
        <v>0.105</v>
      </c>
      <c r="I1684">
        <v>4</v>
      </c>
      <c r="J1684">
        <v>2</v>
      </c>
      <c r="K1684">
        <f t="shared" si="857"/>
        <v>8.659034999999999E-3</v>
      </c>
      <c r="L1684">
        <f>0.000064*(G1684^1.958025*I1684^0.883501+0.000045*G1684^2)</f>
        <v>2.1758106264551949E-2</v>
      </c>
      <c r="O1684">
        <f>L1684*0.44*0.75</f>
        <v>7.1801750673021435E-3</v>
      </c>
      <c r="Q1684">
        <f>O1684*0.52</f>
        <v>3.7336910349971149E-3</v>
      </c>
      <c r="T1684">
        <f>(L1684*0.44*0.75)*(1+0.2)*0.52*3.67</f>
        <v>1.6443175318127289E-2</v>
      </c>
    </row>
    <row r="1685" spans="1:24" hidden="1" x14ac:dyDescent="0.3">
      <c r="A1685" s="26">
        <v>53010</v>
      </c>
      <c r="B1685">
        <v>243</v>
      </c>
      <c r="C1685" s="26" t="s">
        <v>211</v>
      </c>
      <c r="D1685">
        <v>27</v>
      </c>
      <c r="E1685" t="s">
        <v>220</v>
      </c>
      <c r="F1685">
        <v>4</v>
      </c>
      <c r="G1685">
        <v>11.2</v>
      </c>
      <c r="H1685">
        <f t="shared" si="856"/>
        <v>0.11199999999999999</v>
      </c>
      <c r="I1685">
        <v>4</v>
      </c>
      <c r="J1685">
        <v>2</v>
      </c>
      <c r="K1685">
        <f t="shared" si="857"/>
        <v>9.8520575999999985E-3</v>
      </c>
      <c r="L1685">
        <f>0.000084*(G1685^1.894314*I1685^0.808223+0.000031*G1685^2)</f>
        <v>2.5028341717151455E-2</v>
      </c>
      <c r="O1685">
        <f>L1685*0.78*1.07</f>
        <v>2.0888653997134608E-2</v>
      </c>
      <c r="Q1685">
        <f>O1685*0.531</f>
        <v>1.1091875272478477E-2</v>
      </c>
      <c r="T1685">
        <f>(L1685*0.78*1.07)*(1+0.2)*0.531*3.67</f>
        <v>4.8848618699995211E-2</v>
      </c>
    </row>
    <row r="1686" spans="1:24" hidden="1" x14ac:dyDescent="0.3">
      <c r="A1686" s="26">
        <v>53010</v>
      </c>
      <c r="B1686">
        <v>243</v>
      </c>
      <c r="C1686" s="26" t="s">
        <v>211</v>
      </c>
      <c r="D1686">
        <v>28</v>
      </c>
      <c r="E1686" t="s">
        <v>214</v>
      </c>
      <c r="F1686">
        <v>4</v>
      </c>
      <c r="G1686">
        <v>9.3000000000000007</v>
      </c>
      <c r="H1686">
        <f t="shared" si="856"/>
        <v>9.3000000000000013E-2</v>
      </c>
      <c r="I1686">
        <v>4</v>
      </c>
      <c r="J1686">
        <v>2</v>
      </c>
      <c r="K1686">
        <f>0.7854*H1686^2</f>
        <v>6.7929246000000016E-3</v>
      </c>
      <c r="L1686">
        <f>0.000081*(G1686^1.864042*I1686^0.850892+0.000027*G1686^2)</f>
        <v>1.6829484858300239E-2</v>
      </c>
      <c r="O1686">
        <f>L1686*0.47*0.75</f>
        <v>5.932393412550834E-3</v>
      </c>
      <c r="Q1686">
        <f>O1686*0.521</f>
        <v>3.0907769679389845E-3</v>
      </c>
      <c r="T1686">
        <f>(L1686*0.47*0.75)*(1+0.2)*0.521*3.67</f>
        <v>1.3611781766803287E-2</v>
      </c>
    </row>
    <row r="1687" spans="1:24" hidden="1" x14ac:dyDescent="0.3">
      <c r="A1687" s="26">
        <v>53010</v>
      </c>
      <c r="B1687">
        <v>243</v>
      </c>
      <c r="C1687" s="26" t="s">
        <v>211</v>
      </c>
      <c r="D1687">
        <v>29</v>
      </c>
      <c r="E1687" t="s">
        <v>217</v>
      </c>
      <c r="F1687">
        <v>4</v>
      </c>
      <c r="G1687">
        <v>15.3</v>
      </c>
      <c r="H1687">
        <f t="shared" si="856"/>
        <v>0.153</v>
      </c>
      <c r="I1687">
        <v>7</v>
      </c>
      <c r="J1687">
        <v>3</v>
      </c>
      <c r="K1687">
        <f t="shared" si="857"/>
        <v>1.83854286E-2</v>
      </c>
      <c r="L1687">
        <f>0.000059*(G1687^1.965295*I1687^0.892133+0.000019*G1687^2)</f>
        <v>7.1295415669637263E-2</v>
      </c>
      <c r="O1687">
        <f>L1687*0.47*0.75</f>
        <v>2.5131634023547136E-2</v>
      </c>
      <c r="Q1687">
        <f>O1687*0.52</f>
        <v>1.3068449692244511E-2</v>
      </c>
      <c r="T1687">
        <f>(L1687*0.47*0.75)*(1+0.2)*0.52*3.67</f>
        <v>5.7553452444644819E-2</v>
      </c>
    </row>
    <row r="1688" spans="1:24" hidden="1" x14ac:dyDescent="0.3">
      <c r="A1688" s="26">
        <v>53010</v>
      </c>
      <c r="B1688">
        <v>243</v>
      </c>
      <c r="C1688" s="26" t="s">
        <v>211</v>
      </c>
      <c r="D1688">
        <v>30</v>
      </c>
      <c r="E1688" t="s">
        <v>218</v>
      </c>
      <c r="F1688">
        <v>1</v>
      </c>
      <c r="G1688">
        <v>55.1</v>
      </c>
      <c r="H1688">
        <f t="shared" si="856"/>
        <v>0.55100000000000005</v>
      </c>
      <c r="I1688">
        <v>18.2</v>
      </c>
      <c r="J1688">
        <v>11.5</v>
      </c>
      <c r="K1688">
        <f t="shared" si="857"/>
        <v>0.23844822540000005</v>
      </c>
      <c r="L1688">
        <f>0.000057*(G1688^1.897696*I1688^1.002687+0.000031*G1688^2)</f>
        <v>2.1062483896123911</v>
      </c>
      <c r="O1688">
        <f>L1688*0.43*0.75</f>
        <v>0.67926510564999609</v>
      </c>
      <c r="Q1688">
        <f>O1688*0.52</f>
        <v>0.35321785493799795</v>
      </c>
      <c r="T1688">
        <f>(L1688*0.43*0.75)*(1+0.2)*0.52*3.67</f>
        <v>1.555571433146943</v>
      </c>
      <c r="U1688">
        <v>92</v>
      </c>
      <c r="V1688">
        <v>98</v>
      </c>
      <c r="W1688">
        <v>20</v>
      </c>
      <c r="X1688">
        <v>9</v>
      </c>
    </row>
    <row r="1689" spans="1:24" hidden="1" x14ac:dyDescent="0.3">
      <c r="A1689" s="26">
        <v>53010</v>
      </c>
      <c r="B1689">
        <v>243</v>
      </c>
      <c r="C1689" s="26" t="s">
        <v>211</v>
      </c>
      <c r="D1689">
        <v>31</v>
      </c>
      <c r="E1689" t="s">
        <v>214</v>
      </c>
      <c r="F1689">
        <v>4</v>
      </c>
      <c r="G1689">
        <v>10.5</v>
      </c>
      <c r="H1689">
        <f t="shared" si="856"/>
        <v>0.105</v>
      </c>
      <c r="I1689">
        <v>4</v>
      </c>
      <c r="J1689">
        <v>2</v>
      </c>
      <c r="K1689">
        <f>0.7854*H1689^2</f>
        <v>8.659034999999999E-3</v>
      </c>
      <c r="L1689">
        <f>0.000081*(G1689^1.864042*I1689^0.850892+0.000027*G1689^2)</f>
        <v>2.1101715084335365E-2</v>
      </c>
      <c r="O1689">
        <f>L1689*0.47*0.75</f>
        <v>7.4383545672282161E-3</v>
      </c>
      <c r="Q1689">
        <f>O1689*0.521</f>
        <v>3.8753827295259008E-3</v>
      </c>
      <c r="T1689">
        <f>(L1689*0.47*0.75)*(1+0.2)*0.521*3.67</f>
        <v>1.7067185540832065E-2</v>
      </c>
    </row>
    <row r="1690" spans="1:24" hidden="1" x14ac:dyDescent="0.3">
      <c r="A1690" s="26">
        <v>53010</v>
      </c>
      <c r="B1690">
        <v>243</v>
      </c>
      <c r="C1690" s="26" t="s">
        <v>211</v>
      </c>
      <c r="D1690">
        <v>32</v>
      </c>
      <c r="E1690" t="s">
        <v>219</v>
      </c>
      <c r="F1690">
        <v>4</v>
      </c>
      <c r="G1690">
        <v>14.2</v>
      </c>
      <c r="H1690">
        <f t="shared" si="856"/>
        <v>0.14199999999999999</v>
      </c>
      <c r="I1690">
        <v>4</v>
      </c>
      <c r="J1690">
        <v>1.5</v>
      </c>
      <c r="K1690">
        <f t="shared" si="857"/>
        <v>1.5836805599999997E-2</v>
      </c>
      <c r="L1690">
        <f t="shared" ref="L1690:L1691" si="868">0.000084*(G1690^1.894314*I1690^0.808223+0.000034*G1690^2)</f>
        <v>3.9235603373934509E-2</v>
      </c>
      <c r="O1690">
        <f>L1690*0.75*1.07</f>
        <v>3.1486571707582449E-2</v>
      </c>
      <c r="Q1690">
        <f t="shared" ref="Q1690:Q1691" si="869">O1690*0.531</f>
        <v>1.6719369576726283E-2</v>
      </c>
      <c r="T1690">
        <f>(L1690*0.75*1.07)*(1+0.2)*0.531*3.67</f>
        <v>7.3632103615902542E-2</v>
      </c>
    </row>
    <row r="1691" spans="1:24" hidden="1" x14ac:dyDescent="0.3">
      <c r="A1691" s="26">
        <v>53010</v>
      </c>
      <c r="B1691">
        <v>243</v>
      </c>
      <c r="C1691" s="26" t="s">
        <v>211</v>
      </c>
      <c r="D1691">
        <v>33</v>
      </c>
      <c r="E1691" t="s">
        <v>219</v>
      </c>
      <c r="F1691">
        <v>4</v>
      </c>
      <c r="G1691">
        <v>13.5</v>
      </c>
      <c r="H1691">
        <f t="shared" si="856"/>
        <v>0.13500000000000001</v>
      </c>
      <c r="I1691">
        <v>4</v>
      </c>
      <c r="J1691">
        <v>1.5</v>
      </c>
      <c r="K1691">
        <f t="shared" si="857"/>
        <v>1.4313915000000002E-2</v>
      </c>
      <c r="L1691">
        <f t="shared" si="868"/>
        <v>3.5652619255509832E-2</v>
      </c>
      <c r="O1691">
        <f>L1691*0.75*1.07</f>
        <v>2.8611226952546642E-2</v>
      </c>
      <c r="Q1691">
        <f t="shared" si="869"/>
        <v>1.5192561511802267E-2</v>
      </c>
      <c r="T1691">
        <f>(L1691*0.75*1.07)*(1+0.2)*0.531*3.67</f>
        <v>6.6908040897977181E-2</v>
      </c>
    </row>
    <row r="1692" spans="1:24" hidden="1" x14ac:dyDescent="0.3">
      <c r="A1692" s="26">
        <v>53010</v>
      </c>
      <c r="B1692">
        <v>243</v>
      </c>
      <c r="C1692" s="26" t="s">
        <v>211</v>
      </c>
      <c r="D1692">
        <v>34</v>
      </c>
      <c r="E1692" t="s">
        <v>218</v>
      </c>
      <c r="F1692">
        <v>4</v>
      </c>
      <c r="G1692">
        <v>19.8</v>
      </c>
      <c r="H1692">
        <f t="shared" si="856"/>
        <v>0.19800000000000001</v>
      </c>
      <c r="I1692">
        <v>14</v>
      </c>
      <c r="J1692">
        <v>9</v>
      </c>
      <c r="K1692">
        <f t="shared" si="857"/>
        <v>3.0790821600000001E-2</v>
      </c>
      <c r="L1692">
        <f>0.000057*(G1692^1.897696*I1692^1.002687+0.000031*G1692^2)</f>
        <v>0.23214545119342669</v>
      </c>
      <c r="O1692">
        <f>L1692*0.43*0.75</f>
        <v>7.4866908009880107E-2</v>
      </c>
      <c r="Q1692">
        <f>O1692*0.52</f>
        <v>3.8930792165137659E-2</v>
      </c>
      <c r="T1692">
        <f>(L1692*0.43*0.75)*(1+0.2)*0.52*3.67</f>
        <v>0.17145120869526623</v>
      </c>
    </row>
    <row r="1693" spans="1:24" hidden="1" x14ac:dyDescent="0.3">
      <c r="A1693" s="26">
        <v>53010</v>
      </c>
      <c r="B1693">
        <v>244</v>
      </c>
      <c r="C1693" s="26" t="s">
        <v>211</v>
      </c>
      <c r="D1693">
        <v>1</v>
      </c>
      <c r="E1693" t="s">
        <v>215</v>
      </c>
      <c r="F1693">
        <v>4</v>
      </c>
      <c r="G1693">
        <v>13.6</v>
      </c>
      <c r="H1693">
        <f t="shared" si="856"/>
        <v>0.13600000000000001</v>
      </c>
      <c r="I1693">
        <v>5</v>
      </c>
      <c r="J1693">
        <v>3</v>
      </c>
      <c r="K1693">
        <f t="shared" si="857"/>
        <v>1.4526758400000001E-2</v>
      </c>
      <c r="L1693">
        <f>0.000064*(G1693^1.958025*I1693^0.883501+0.000045*G1693^2)</f>
        <v>4.3976782681431167E-2</v>
      </c>
      <c r="O1693">
        <f>L1693*0.44*0.75</f>
        <v>1.4512338284872285E-2</v>
      </c>
      <c r="Q1693">
        <f>O1693*0.52</f>
        <v>7.5464159081335882E-3</v>
      </c>
      <c r="T1693">
        <f>(L1693*0.44*0.75)*(1+0.2)*0.52*3.67</f>
        <v>3.323441565942032E-2</v>
      </c>
    </row>
    <row r="1694" spans="1:24" hidden="1" x14ac:dyDescent="0.3">
      <c r="A1694" s="26">
        <v>53010</v>
      </c>
      <c r="B1694">
        <v>244</v>
      </c>
      <c r="C1694" s="26" t="s">
        <v>211</v>
      </c>
      <c r="D1694">
        <v>2</v>
      </c>
      <c r="E1694" t="s">
        <v>214</v>
      </c>
      <c r="F1694">
        <v>4</v>
      </c>
      <c r="G1694">
        <v>11.9</v>
      </c>
      <c r="H1694">
        <f t="shared" si="856"/>
        <v>0.11900000000000001</v>
      </c>
      <c r="I1694">
        <v>4</v>
      </c>
      <c r="J1694">
        <v>2</v>
      </c>
      <c r="K1694">
        <f>0.7854*H1694^2</f>
        <v>1.11220494E-2</v>
      </c>
      <c r="L1694">
        <f>0.000081*(G1694^1.864042*I1694^0.850892+0.000027*G1694^2)</f>
        <v>2.664666154000404E-2</v>
      </c>
      <c r="O1694">
        <f>L1694*0.47*0.75</f>
        <v>9.392948192851424E-3</v>
      </c>
      <c r="Q1694">
        <f>O1694*0.521</f>
        <v>4.8937260084755919E-3</v>
      </c>
      <c r="T1694">
        <f>(L1694*0.47*0.75)*(1+0.2)*0.521*3.67</f>
        <v>2.1551969341326506E-2</v>
      </c>
    </row>
    <row r="1695" spans="1:24" hidden="1" x14ac:dyDescent="0.3">
      <c r="A1695" s="26">
        <v>53010</v>
      </c>
      <c r="B1695">
        <v>244</v>
      </c>
      <c r="C1695" s="26" t="s">
        <v>211</v>
      </c>
      <c r="D1695">
        <v>3</v>
      </c>
      <c r="E1695" t="s">
        <v>215</v>
      </c>
      <c r="F1695">
        <v>4</v>
      </c>
      <c r="G1695">
        <v>7.8</v>
      </c>
      <c r="H1695">
        <f t="shared" si="856"/>
        <v>7.8E-2</v>
      </c>
      <c r="I1695">
        <v>4</v>
      </c>
      <c r="J1695">
        <v>2</v>
      </c>
      <c r="K1695">
        <f t="shared" si="857"/>
        <v>4.7783736E-3</v>
      </c>
      <c r="L1695">
        <f t="shared" ref="L1695:L1696" si="870">0.000064*(G1695^1.958025*I1695^0.883501+0.000045*G1695^2)</f>
        <v>1.2157670588345144E-2</v>
      </c>
      <c r="O1695">
        <f>L1695*0.44*0.75</f>
        <v>4.0120312941538975E-3</v>
      </c>
      <c r="Q1695">
        <f t="shared" ref="Q1695:Q1696" si="871">O1695*0.52</f>
        <v>2.0862562729600269E-3</v>
      </c>
      <c r="T1695">
        <f>(L1695*0.44*0.75)*(1+0.2)*0.52*3.67</f>
        <v>9.1878726261159574E-3</v>
      </c>
    </row>
    <row r="1696" spans="1:24" hidden="1" x14ac:dyDescent="0.3">
      <c r="A1696" s="26">
        <v>53010</v>
      </c>
      <c r="B1696">
        <v>244</v>
      </c>
      <c r="C1696" s="26" t="s">
        <v>211</v>
      </c>
      <c r="D1696">
        <v>4</v>
      </c>
      <c r="E1696" t="s">
        <v>215</v>
      </c>
      <c r="F1696">
        <v>4</v>
      </c>
      <c r="G1696">
        <v>7.5</v>
      </c>
      <c r="H1696">
        <f t="shared" si="856"/>
        <v>7.4999999999999997E-2</v>
      </c>
      <c r="I1696">
        <v>4</v>
      </c>
      <c r="J1696">
        <v>2</v>
      </c>
      <c r="K1696">
        <f t="shared" si="857"/>
        <v>4.4178749999999999E-3</v>
      </c>
      <c r="L1696">
        <f t="shared" si="870"/>
        <v>1.1258969885917257E-2</v>
      </c>
      <c r="O1696">
        <f>L1696*0.44*0.75</f>
        <v>3.7154600623526949E-3</v>
      </c>
      <c r="Q1696">
        <f t="shared" si="871"/>
        <v>1.9320392324234015E-3</v>
      </c>
      <c r="T1696">
        <f>(L1696*0.44*0.75)*(1+0.2)*0.52*3.67</f>
        <v>8.5087007795926588E-3</v>
      </c>
    </row>
    <row r="1697" spans="1:24" hidden="1" x14ac:dyDescent="0.3">
      <c r="A1697" s="26">
        <v>53010</v>
      </c>
      <c r="B1697">
        <v>244</v>
      </c>
      <c r="C1697" s="26" t="s">
        <v>211</v>
      </c>
      <c r="D1697">
        <v>5</v>
      </c>
      <c r="E1697" t="s">
        <v>214</v>
      </c>
      <c r="F1697">
        <v>4</v>
      </c>
      <c r="G1697">
        <v>15.3</v>
      </c>
      <c r="H1697">
        <f t="shared" si="856"/>
        <v>0.153</v>
      </c>
      <c r="I1697">
        <v>5</v>
      </c>
      <c r="J1697">
        <v>3</v>
      </c>
      <c r="K1697">
        <f t="shared" si="857"/>
        <v>1.83854286E-2</v>
      </c>
      <c r="L1697">
        <f t="shared" ref="L1697:L1699" si="872">0.000081*(G1697^1.864042*I1697^0.850892+0.000027*G1697^2)</f>
        <v>5.1469732095837342E-2</v>
      </c>
      <c r="O1697">
        <f t="shared" ref="O1697:O1699" si="873">L1697*0.47*0.75</f>
        <v>1.8143080563782662E-2</v>
      </c>
      <c r="Q1697">
        <f t="shared" ref="Q1697:Q1699" si="874">O1697*0.521</f>
        <v>9.4525449737307664E-3</v>
      </c>
      <c r="T1697">
        <f t="shared" ref="T1697:T1699" si="875">(L1697*0.47*0.75)*(1+0.2)*0.521*3.67</f>
        <v>4.1629008064310295E-2</v>
      </c>
    </row>
    <row r="1698" spans="1:24" hidden="1" x14ac:dyDescent="0.3">
      <c r="A1698" s="26">
        <v>53010</v>
      </c>
      <c r="B1698">
        <v>244</v>
      </c>
      <c r="C1698" s="26" t="s">
        <v>211</v>
      </c>
      <c r="D1698">
        <v>6</v>
      </c>
      <c r="E1698" t="s">
        <v>214</v>
      </c>
      <c r="F1698">
        <v>4</v>
      </c>
      <c r="G1698">
        <v>14.9</v>
      </c>
      <c r="H1698">
        <f t="shared" si="856"/>
        <v>0.14899999999999999</v>
      </c>
      <c r="I1698">
        <v>5</v>
      </c>
      <c r="J1698">
        <v>3</v>
      </c>
      <c r="K1698">
        <f t="shared" si="857"/>
        <v>1.7436665399999999E-2</v>
      </c>
      <c r="L1698">
        <f t="shared" si="872"/>
        <v>4.8989813512270476E-2</v>
      </c>
      <c r="O1698">
        <f t="shared" si="873"/>
        <v>1.7268909263075342E-2</v>
      </c>
      <c r="Q1698">
        <f t="shared" si="874"/>
        <v>8.9971017260622541E-3</v>
      </c>
      <c r="T1698">
        <f t="shared" si="875"/>
        <v>3.962323600157816E-2</v>
      </c>
    </row>
    <row r="1699" spans="1:24" hidden="1" x14ac:dyDescent="0.3">
      <c r="A1699" s="26">
        <v>53010</v>
      </c>
      <c r="B1699">
        <v>244</v>
      </c>
      <c r="C1699" s="26" t="s">
        <v>211</v>
      </c>
      <c r="D1699">
        <v>7</v>
      </c>
      <c r="E1699" t="s">
        <v>214</v>
      </c>
      <c r="F1699">
        <v>4</v>
      </c>
      <c r="G1699">
        <v>16.399999999999999</v>
      </c>
      <c r="H1699">
        <f t="shared" si="856"/>
        <v>0.16399999999999998</v>
      </c>
      <c r="I1699">
        <v>5</v>
      </c>
      <c r="J1699">
        <v>3</v>
      </c>
      <c r="K1699">
        <f t="shared" si="857"/>
        <v>2.1124118399999996E-2</v>
      </c>
      <c r="L1699">
        <f t="shared" si="872"/>
        <v>5.8581072815715701E-2</v>
      </c>
      <c r="O1699">
        <f t="shared" si="873"/>
        <v>2.0649828167539783E-2</v>
      </c>
      <c r="Q1699">
        <f t="shared" si="874"/>
        <v>1.0758560475288228E-2</v>
      </c>
      <c r="T1699">
        <f t="shared" si="875"/>
        <v>4.7380700333169351E-2</v>
      </c>
    </row>
    <row r="1700" spans="1:24" hidden="1" x14ac:dyDescent="0.3">
      <c r="A1700" s="26">
        <v>53010</v>
      </c>
      <c r="B1700">
        <v>244</v>
      </c>
      <c r="C1700" s="26" t="s">
        <v>211</v>
      </c>
      <c r="D1700">
        <v>8</v>
      </c>
      <c r="E1700" t="s">
        <v>215</v>
      </c>
      <c r="F1700">
        <v>4</v>
      </c>
      <c r="G1700">
        <v>8.1</v>
      </c>
      <c r="H1700">
        <f t="shared" si="856"/>
        <v>8.1000000000000003E-2</v>
      </c>
      <c r="I1700">
        <v>4</v>
      </c>
      <c r="J1700">
        <v>2</v>
      </c>
      <c r="K1700">
        <f t="shared" si="857"/>
        <v>5.1530094000000002E-3</v>
      </c>
      <c r="L1700">
        <f t="shared" ref="L1700:L1701" si="876">0.000064*(G1700^1.958025*I1700^0.883501+0.000045*G1700^2)</f>
        <v>1.3090107905961487E-2</v>
      </c>
      <c r="O1700">
        <f>L1700*0.44*0.75</f>
        <v>4.3197356089672906E-3</v>
      </c>
      <c r="Q1700">
        <f t="shared" ref="Q1700:Q1701" si="877">O1700*0.52</f>
        <v>2.2462625166629912E-3</v>
      </c>
      <c r="T1700">
        <f>(L1700*0.44*0.75)*(1+0.2)*0.52*3.67</f>
        <v>9.8925401233838119E-3</v>
      </c>
    </row>
    <row r="1701" spans="1:24" hidden="1" x14ac:dyDescent="0.3">
      <c r="A1701" s="26">
        <v>53010</v>
      </c>
      <c r="B1701">
        <v>244</v>
      </c>
      <c r="C1701" s="26" t="s">
        <v>211</v>
      </c>
      <c r="D1701">
        <v>9</v>
      </c>
      <c r="E1701" t="s">
        <v>215</v>
      </c>
      <c r="F1701">
        <v>4</v>
      </c>
      <c r="G1701">
        <v>14.2</v>
      </c>
      <c r="H1701">
        <f t="shared" si="856"/>
        <v>0.14199999999999999</v>
      </c>
      <c r="I1701">
        <v>5</v>
      </c>
      <c r="J1701">
        <v>2</v>
      </c>
      <c r="K1701">
        <f t="shared" si="857"/>
        <v>1.5836805599999997E-2</v>
      </c>
      <c r="L1701">
        <f t="shared" si="876"/>
        <v>4.785588228497601E-2</v>
      </c>
      <c r="O1701">
        <f>L1701*0.44*0.75</f>
        <v>1.5792441154042085E-2</v>
      </c>
      <c r="Q1701">
        <f t="shared" si="877"/>
        <v>8.2120694001018846E-3</v>
      </c>
      <c r="T1701">
        <f>(L1701*0.44*0.75)*(1+0.2)*0.52*3.67</f>
        <v>3.6165953638048698E-2</v>
      </c>
    </row>
    <row r="1702" spans="1:24" hidden="1" x14ac:dyDescent="0.3">
      <c r="A1702" s="26">
        <v>53010</v>
      </c>
      <c r="B1702">
        <v>244</v>
      </c>
      <c r="C1702" s="26" t="s">
        <v>211</v>
      </c>
      <c r="D1702">
        <v>10</v>
      </c>
      <c r="E1702" t="s">
        <v>212</v>
      </c>
      <c r="F1702">
        <v>4</v>
      </c>
      <c r="G1702">
        <v>11.9</v>
      </c>
      <c r="H1702">
        <f t="shared" si="856"/>
        <v>0.11900000000000001</v>
      </c>
      <c r="I1702">
        <v>4</v>
      </c>
      <c r="J1702">
        <v>2</v>
      </c>
      <c r="K1702">
        <f t="shared" si="857"/>
        <v>1.11220494E-2</v>
      </c>
      <c r="L1702">
        <f>0.000062*(G1702^1.947206*I1702^0.894551+0.000039*G1702^2)</f>
        <v>2.6624541571827427E-2</v>
      </c>
      <c r="O1702">
        <f>L1702*0.47*0.75</f>
        <v>9.3851509040691668E-3</v>
      </c>
      <c r="Q1702">
        <f>O1702*0.52</f>
        <v>4.880278470115967E-3</v>
      </c>
      <c r="T1702">
        <f>(L1702*0.47*0.75)*(1+2)*0.52*3.67</f>
        <v>5.3731865955976787E-2</v>
      </c>
    </row>
    <row r="1703" spans="1:24" hidden="1" x14ac:dyDescent="0.3">
      <c r="A1703" s="26">
        <v>53010</v>
      </c>
      <c r="B1703">
        <v>244</v>
      </c>
      <c r="C1703" s="26" t="s">
        <v>211</v>
      </c>
      <c r="D1703">
        <v>11</v>
      </c>
      <c r="E1703" t="s">
        <v>214</v>
      </c>
      <c r="F1703">
        <v>4</v>
      </c>
      <c r="G1703">
        <v>18.399999999999999</v>
      </c>
      <c r="H1703">
        <f t="shared" si="856"/>
        <v>0.184</v>
      </c>
      <c r="I1703">
        <v>6</v>
      </c>
      <c r="J1703">
        <v>3</v>
      </c>
      <c r="K1703">
        <f t="shared" si="857"/>
        <v>2.6590502399999997E-2</v>
      </c>
      <c r="L1703">
        <f t="shared" ref="L1703:L1704" si="878">0.000081*(G1703^1.864042*I1703^0.850892+0.000027*G1703^2)</f>
        <v>8.4778363709838794E-2</v>
      </c>
      <c r="O1703">
        <f t="shared" ref="O1703:O1704" si="879">L1703*0.47*0.75</f>
        <v>2.9884373207718175E-2</v>
      </c>
      <c r="Q1703">
        <f t="shared" ref="Q1703:Q1704" si="880">O1703*0.521</f>
        <v>1.556975844122117E-2</v>
      </c>
      <c r="T1703">
        <f t="shared" ref="T1703:T1704" si="881">(L1703*0.47*0.75)*(1+0.2)*0.521*3.67</f>
        <v>6.8569216175138031E-2</v>
      </c>
    </row>
    <row r="1704" spans="1:24" hidden="1" x14ac:dyDescent="0.3">
      <c r="A1704" s="26">
        <v>53010</v>
      </c>
      <c r="B1704">
        <v>244</v>
      </c>
      <c r="C1704" s="26" t="s">
        <v>211</v>
      </c>
      <c r="D1704">
        <v>12</v>
      </c>
      <c r="E1704" t="s">
        <v>214</v>
      </c>
      <c r="F1704">
        <v>4</v>
      </c>
      <c r="G1704">
        <v>7.6</v>
      </c>
      <c r="H1704">
        <f t="shared" si="856"/>
        <v>7.5999999999999998E-2</v>
      </c>
      <c r="I1704">
        <v>4</v>
      </c>
      <c r="J1704">
        <v>2</v>
      </c>
      <c r="K1704">
        <f t="shared" si="857"/>
        <v>4.5364704E-3</v>
      </c>
      <c r="L1704">
        <f t="shared" si="878"/>
        <v>1.1551844343026285E-2</v>
      </c>
      <c r="O1704">
        <f t="shared" si="879"/>
        <v>4.0720251309167652E-3</v>
      </c>
      <c r="Q1704">
        <f t="shared" si="880"/>
        <v>2.1215250932076347E-3</v>
      </c>
      <c r="T1704">
        <f t="shared" si="881"/>
        <v>9.3431965104864238E-3</v>
      </c>
    </row>
    <row r="1705" spans="1:24" hidden="1" x14ac:dyDescent="0.3">
      <c r="A1705" s="26">
        <v>53010</v>
      </c>
      <c r="B1705">
        <v>244</v>
      </c>
      <c r="C1705" s="26" t="s">
        <v>211</v>
      </c>
      <c r="D1705">
        <v>13</v>
      </c>
      <c r="E1705" t="s">
        <v>215</v>
      </c>
      <c r="F1705">
        <v>4</v>
      </c>
      <c r="G1705">
        <v>7.8</v>
      </c>
      <c r="H1705">
        <f t="shared" si="856"/>
        <v>7.8E-2</v>
      </c>
      <c r="I1705">
        <v>4</v>
      </c>
      <c r="J1705">
        <v>2</v>
      </c>
      <c r="K1705">
        <f t="shared" si="857"/>
        <v>4.7783736E-3</v>
      </c>
      <c r="L1705">
        <f>0.000064*(G1705^1.958025*I1705^0.883501+0.000045*G1705^2)</f>
        <v>1.2157670588345144E-2</v>
      </c>
      <c r="O1705">
        <f>L1705*0.44*0.75</f>
        <v>4.0120312941538975E-3</v>
      </c>
      <c r="Q1705">
        <f>O1705*0.52</f>
        <v>2.0862562729600269E-3</v>
      </c>
      <c r="T1705">
        <f>(L1705*0.44*0.75)*(1+0.2)*0.52*3.67</f>
        <v>9.1878726261159574E-3</v>
      </c>
    </row>
    <row r="1706" spans="1:24" hidden="1" x14ac:dyDescent="0.3">
      <c r="A1706" s="26">
        <v>53010</v>
      </c>
      <c r="B1706">
        <v>244</v>
      </c>
      <c r="C1706" s="26" t="s">
        <v>211</v>
      </c>
      <c r="D1706">
        <v>14</v>
      </c>
      <c r="E1706" t="s">
        <v>214</v>
      </c>
      <c r="F1706">
        <v>4</v>
      </c>
      <c r="G1706">
        <v>13.9</v>
      </c>
      <c r="H1706">
        <f t="shared" si="856"/>
        <v>0.13900000000000001</v>
      </c>
      <c r="I1706">
        <v>4</v>
      </c>
      <c r="J1706">
        <v>2</v>
      </c>
      <c r="K1706">
        <f t="shared" si="857"/>
        <v>1.5174713400000003E-2</v>
      </c>
      <c r="L1706">
        <f t="shared" ref="L1706:L1707" si="882">0.000081*(G1706^1.864042*I1706^0.850892+0.000027*G1706^2)</f>
        <v>3.5596377078676709E-2</v>
      </c>
      <c r="O1706">
        <f t="shared" ref="O1706:O1707" si="883">L1706*0.47*0.75</f>
        <v>1.2547722920233539E-2</v>
      </c>
      <c r="Q1706">
        <f t="shared" ref="Q1706:Q1707" si="884">O1706*0.521</f>
        <v>6.5373636414416741E-3</v>
      </c>
      <c r="T1706">
        <f t="shared" ref="T1706:T1707" si="885">(L1706*0.47*0.75)*(1+0.2)*0.521*3.67</f>
        <v>2.8790549476909136E-2</v>
      </c>
    </row>
    <row r="1707" spans="1:24" hidden="1" x14ac:dyDescent="0.3">
      <c r="A1707" s="26">
        <v>53010</v>
      </c>
      <c r="B1707">
        <v>244</v>
      </c>
      <c r="C1707" s="26" t="s">
        <v>211</v>
      </c>
      <c r="D1707">
        <v>15</v>
      </c>
      <c r="E1707" t="s">
        <v>214</v>
      </c>
      <c r="F1707">
        <v>4</v>
      </c>
      <c r="G1707">
        <v>9.8000000000000007</v>
      </c>
      <c r="H1707">
        <f t="shared" si="856"/>
        <v>9.8000000000000004E-2</v>
      </c>
      <c r="I1707">
        <v>4</v>
      </c>
      <c r="J1707">
        <v>2</v>
      </c>
      <c r="K1707">
        <f t="shared" si="857"/>
        <v>7.5429816000000009E-3</v>
      </c>
      <c r="L1707">
        <f t="shared" si="882"/>
        <v>1.8555172737677535E-2</v>
      </c>
      <c r="O1707">
        <f t="shared" si="883"/>
        <v>6.5406983900313312E-3</v>
      </c>
      <c r="Q1707">
        <f t="shared" si="884"/>
        <v>3.4077038612063235E-3</v>
      </c>
      <c r="T1707">
        <f t="shared" si="885"/>
        <v>1.500752780475265E-2</v>
      </c>
    </row>
    <row r="1708" spans="1:24" hidden="1" x14ac:dyDescent="0.3">
      <c r="A1708" s="26">
        <v>53010</v>
      </c>
      <c r="B1708">
        <v>244</v>
      </c>
      <c r="C1708" s="26" t="s">
        <v>211</v>
      </c>
      <c r="D1708">
        <v>16</v>
      </c>
      <c r="E1708" t="s">
        <v>215</v>
      </c>
      <c r="F1708">
        <v>1</v>
      </c>
      <c r="G1708">
        <v>57.2</v>
      </c>
      <c r="H1708">
        <f t="shared" si="856"/>
        <v>0.57200000000000006</v>
      </c>
      <c r="I1708">
        <v>19.8</v>
      </c>
      <c r="J1708">
        <v>11</v>
      </c>
      <c r="K1708">
        <f t="shared" si="857"/>
        <v>0.25697031360000006</v>
      </c>
      <c r="L1708">
        <f>0.000064*(G1708^1.958025*I1708^0.883501+0.000045*G1708^2)</f>
        <v>2.4706542987957394</v>
      </c>
      <c r="O1708">
        <f>L1708*0.44*0.75</f>
        <v>0.815315918602594</v>
      </c>
      <c r="Q1708">
        <f>O1708*0.52</f>
        <v>0.42396427767334888</v>
      </c>
      <c r="T1708">
        <f>(L1708*0.44*0.75)*(1+0.2)*0.52*3.67</f>
        <v>1.8671386788734283</v>
      </c>
      <c r="U1708">
        <v>80</v>
      </c>
      <c r="V1708">
        <v>86</v>
      </c>
      <c r="W1708">
        <v>14</v>
      </c>
      <c r="X1708">
        <v>8</v>
      </c>
    </row>
    <row r="1709" spans="1:24" hidden="1" x14ac:dyDescent="0.3">
      <c r="A1709" s="26">
        <v>53010</v>
      </c>
      <c r="B1709">
        <v>244</v>
      </c>
      <c r="C1709" s="26" t="s">
        <v>211</v>
      </c>
      <c r="D1709">
        <v>17</v>
      </c>
      <c r="E1709" t="s">
        <v>212</v>
      </c>
      <c r="F1709">
        <v>4</v>
      </c>
      <c r="G1709">
        <v>26.8</v>
      </c>
      <c r="H1709">
        <f t="shared" si="856"/>
        <v>0.26800000000000002</v>
      </c>
      <c r="I1709">
        <v>14</v>
      </c>
      <c r="J1709">
        <v>8</v>
      </c>
      <c r="K1709">
        <f t="shared" si="857"/>
        <v>5.6410569600000009E-2</v>
      </c>
      <c r="L1709">
        <f>0.000062*(G1709^1.947206*I1709^0.894551+0.000039*G1709^2)</f>
        <v>0.396767609285335</v>
      </c>
      <c r="O1709">
        <f>L1709*0.47*0.75</f>
        <v>0.13986058227308057</v>
      </c>
      <c r="Q1709">
        <f>O1709*0.52</f>
        <v>7.2727502782001893E-2</v>
      </c>
      <c r="T1709">
        <f>(L1709*0.47*0.75)*(1+2)*0.52*3.67</f>
        <v>0.80072980562984086</v>
      </c>
    </row>
    <row r="1710" spans="1:24" hidden="1" x14ac:dyDescent="0.3">
      <c r="A1710" s="26">
        <v>53010</v>
      </c>
      <c r="B1710">
        <v>244</v>
      </c>
      <c r="C1710" s="26" t="s">
        <v>211</v>
      </c>
      <c r="D1710">
        <v>18</v>
      </c>
      <c r="E1710" t="s">
        <v>215</v>
      </c>
      <c r="F1710">
        <v>4</v>
      </c>
      <c r="G1710">
        <v>10.199999999999999</v>
      </c>
      <c r="H1710">
        <f t="shared" si="856"/>
        <v>0.10199999999999999</v>
      </c>
      <c r="I1710">
        <v>5</v>
      </c>
      <c r="J1710">
        <v>3</v>
      </c>
      <c r="K1710">
        <f t="shared" si="857"/>
        <v>8.1713015999999982E-3</v>
      </c>
      <c r="L1710">
        <f t="shared" ref="L1710:L1716" si="886">0.000064*(G1710^1.958025*I1710^0.883501+0.000045*G1710^2)</f>
        <v>2.5037457236716916E-2</v>
      </c>
      <c r="O1710">
        <f t="shared" ref="O1710:O1716" si="887">L1710*0.44*0.75</f>
        <v>8.2623608881165819E-3</v>
      </c>
      <c r="Q1710">
        <f t="shared" ref="Q1710:Q1716" si="888">O1710*0.52</f>
        <v>4.2964276618206228E-3</v>
      </c>
      <c r="T1710">
        <f t="shared" ref="T1710:T1716" si="889">(L1710*0.44*0.75)*(1+0.2)*0.52*3.67</f>
        <v>1.8921467422658021E-2</v>
      </c>
    </row>
    <row r="1711" spans="1:24" hidden="1" x14ac:dyDescent="0.3">
      <c r="A1711" s="26">
        <v>53010</v>
      </c>
      <c r="B1711">
        <v>244</v>
      </c>
      <c r="C1711" s="26" t="s">
        <v>211</v>
      </c>
      <c r="D1711">
        <v>19</v>
      </c>
      <c r="E1711" t="s">
        <v>215</v>
      </c>
      <c r="F1711">
        <v>4</v>
      </c>
      <c r="G1711">
        <v>10.4</v>
      </c>
      <c r="H1711">
        <f t="shared" si="856"/>
        <v>0.10400000000000001</v>
      </c>
      <c r="I1711">
        <v>4</v>
      </c>
      <c r="J1711">
        <v>2</v>
      </c>
      <c r="K1711">
        <f t="shared" si="857"/>
        <v>8.494886400000002E-3</v>
      </c>
      <c r="L1711">
        <f t="shared" si="886"/>
        <v>2.1354215334277511E-2</v>
      </c>
      <c r="O1711">
        <f t="shared" si="887"/>
        <v>7.0468910603115782E-3</v>
      </c>
      <c r="Q1711">
        <f t="shared" si="888"/>
        <v>3.6643833513620209E-3</v>
      </c>
      <c r="T1711">
        <f t="shared" si="889"/>
        <v>1.6137944279398336E-2</v>
      </c>
    </row>
    <row r="1712" spans="1:24" hidden="1" x14ac:dyDescent="0.3">
      <c r="A1712" s="26">
        <v>53010</v>
      </c>
      <c r="B1712">
        <v>244</v>
      </c>
      <c r="C1712" s="26" t="s">
        <v>211</v>
      </c>
      <c r="D1712">
        <v>20</v>
      </c>
      <c r="E1712" t="s">
        <v>215</v>
      </c>
      <c r="F1712">
        <v>4</v>
      </c>
      <c r="G1712">
        <v>9</v>
      </c>
      <c r="H1712">
        <f t="shared" si="856"/>
        <v>0.09</v>
      </c>
      <c r="I1712">
        <v>4</v>
      </c>
      <c r="J1712">
        <v>2</v>
      </c>
      <c r="K1712">
        <f t="shared" si="857"/>
        <v>6.3617399999999994E-3</v>
      </c>
      <c r="L1712">
        <f t="shared" si="886"/>
        <v>1.6089315383843367E-2</v>
      </c>
      <c r="O1712">
        <f t="shared" si="887"/>
        <v>5.3094740766683112E-3</v>
      </c>
      <c r="Q1712">
        <f t="shared" si="888"/>
        <v>2.7609265198675218E-3</v>
      </c>
      <c r="T1712">
        <f t="shared" si="889"/>
        <v>1.2159120393496566E-2</v>
      </c>
    </row>
    <row r="1713" spans="1:24" hidden="1" x14ac:dyDescent="0.3">
      <c r="A1713" s="26">
        <v>53010</v>
      </c>
      <c r="B1713">
        <v>244</v>
      </c>
      <c r="C1713" s="26" t="s">
        <v>211</v>
      </c>
      <c r="D1713">
        <v>21</v>
      </c>
      <c r="E1713" t="s">
        <v>215</v>
      </c>
      <c r="F1713">
        <v>4</v>
      </c>
      <c r="G1713">
        <v>11.1</v>
      </c>
      <c r="H1713">
        <f t="shared" si="856"/>
        <v>0.111</v>
      </c>
      <c r="I1713">
        <v>4</v>
      </c>
      <c r="J1713">
        <v>2</v>
      </c>
      <c r="K1713">
        <f t="shared" si="857"/>
        <v>9.6769134000000007E-3</v>
      </c>
      <c r="L1713">
        <f t="shared" si="886"/>
        <v>2.425914311039001E-2</v>
      </c>
      <c r="O1713">
        <f t="shared" si="887"/>
        <v>8.0055172264287041E-3</v>
      </c>
      <c r="Q1713">
        <f t="shared" si="888"/>
        <v>4.1628689577429259E-3</v>
      </c>
      <c r="T1713">
        <f t="shared" si="889"/>
        <v>1.8333274889899845E-2</v>
      </c>
    </row>
    <row r="1714" spans="1:24" hidden="1" x14ac:dyDescent="0.3">
      <c r="A1714" s="26">
        <v>53010</v>
      </c>
      <c r="B1714">
        <v>244</v>
      </c>
      <c r="C1714" s="26" t="s">
        <v>211</v>
      </c>
      <c r="D1714">
        <v>22</v>
      </c>
      <c r="E1714" t="s">
        <v>215</v>
      </c>
      <c r="F1714">
        <v>4</v>
      </c>
      <c r="G1714">
        <v>10.3</v>
      </c>
      <c r="H1714">
        <f t="shared" si="856"/>
        <v>0.10300000000000001</v>
      </c>
      <c r="I1714">
        <v>4</v>
      </c>
      <c r="J1714">
        <v>2</v>
      </c>
      <c r="K1714">
        <f t="shared" si="857"/>
        <v>8.3323086000000011E-3</v>
      </c>
      <c r="L1714">
        <f t="shared" si="886"/>
        <v>2.0954027905970816E-2</v>
      </c>
      <c r="O1714">
        <f t="shared" si="887"/>
        <v>6.9148292089703696E-3</v>
      </c>
      <c r="Q1714">
        <f t="shared" si="888"/>
        <v>3.5957111886645923E-3</v>
      </c>
      <c r="T1714">
        <f t="shared" si="889"/>
        <v>1.5835512074878863E-2</v>
      </c>
    </row>
    <row r="1715" spans="1:24" hidden="1" x14ac:dyDescent="0.3">
      <c r="A1715" s="26">
        <v>53010</v>
      </c>
      <c r="B1715">
        <v>244</v>
      </c>
      <c r="C1715" s="26" t="s">
        <v>211</v>
      </c>
      <c r="D1715">
        <v>23</v>
      </c>
      <c r="E1715" t="s">
        <v>215</v>
      </c>
      <c r="F1715">
        <v>4</v>
      </c>
      <c r="G1715">
        <v>10.8</v>
      </c>
      <c r="H1715">
        <f t="shared" si="856"/>
        <v>0.10800000000000001</v>
      </c>
      <c r="I1715">
        <v>4</v>
      </c>
      <c r="J1715">
        <v>2</v>
      </c>
      <c r="K1715">
        <f t="shared" si="857"/>
        <v>9.1609056000000015E-3</v>
      </c>
      <c r="L1715">
        <f t="shared" si="886"/>
        <v>2.2991985267177006E-2</v>
      </c>
      <c r="O1715">
        <f t="shared" si="887"/>
        <v>7.5873551381684121E-3</v>
      </c>
      <c r="Q1715">
        <f t="shared" si="888"/>
        <v>3.9454246718475744E-3</v>
      </c>
      <c r="T1715">
        <f t="shared" si="889"/>
        <v>1.7375650254816716E-2</v>
      </c>
    </row>
    <row r="1716" spans="1:24" hidden="1" x14ac:dyDescent="0.3">
      <c r="A1716" s="26">
        <v>53010</v>
      </c>
      <c r="B1716">
        <v>244</v>
      </c>
      <c r="C1716" s="26" t="s">
        <v>211</v>
      </c>
      <c r="D1716">
        <v>24</v>
      </c>
      <c r="E1716" t="s">
        <v>215</v>
      </c>
      <c r="F1716">
        <v>4</v>
      </c>
      <c r="G1716">
        <v>11.9</v>
      </c>
      <c r="H1716">
        <f t="shared" si="856"/>
        <v>0.11900000000000001</v>
      </c>
      <c r="I1716">
        <v>4</v>
      </c>
      <c r="J1716">
        <v>2</v>
      </c>
      <c r="K1716">
        <f t="shared" si="857"/>
        <v>1.11220494E-2</v>
      </c>
      <c r="L1716">
        <f t="shared" si="886"/>
        <v>2.7800639659596997E-2</v>
      </c>
      <c r="O1716">
        <f t="shared" si="887"/>
        <v>9.1742110876670089E-3</v>
      </c>
      <c r="Q1716">
        <f t="shared" si="888"/>
        <v>4.7705897655868452E-3</v>
      </c>
      <c r="T1716">
        <f t="shared" si="889"/>
        <v>2.1009677327644461E-2</v>
      </c>
    </row>
    <row r="1717" spans="1:24" hidden="1" x14ac:dyDescent="0.3">
      <c r="A1717" s="26">
        <v>53010</v>
      </c>
      <c r="B1717">
        <v>244</v>
      </c>
      <c r="C1717" s="26" t="s">
        <v>211</v>
      </c>
      <c r="D1717">
        <v>25</v>
      </c>
      <c r="E1717" t="s">
        <v>213</v>
      </c>
      <c r="F1717">
        <v>4</v>
      </c>
      <c r="G1717">
        <v>12.3</v>
      </c>
      <c r="H1717">
        <f t="shared" si="856"/>
        <v>0.12300000000000001</v>
      </c>
      <c r="I1717">
        <v>4</v>
      </c>
      <c r="J1717">
        <v>2</v>
      </c>
      <c r="K1717">
        <f t="shared" si="857"/>
        <v>1.1882316600000003E-2</v>
      </c>
      <c r="L1717">
        <f t="shared" ref="L1717:L1719" si="890">0.000084*(G1717^1.894314*I1717^0.808223+0.000031*G1717^2)</f>
        <v>2.9888646883101461E-2</v>
      </c>
      <c r="O1717">
        <f>L1717*0.66*1.07</f>
        <v>2.1107362428846255E-2</v>
      </c>
      <c r="Q1717">
        <f t="shared" ref="Q1717:Q1719" si="891">O1717*0.531</f>
        <v>1.1208009449717362E-2</v>
      </c>
      <c r="T1717">
        <f>(L1717*0.66*1.07)*(1+0.2)*0.531*3.67</f>
        <v>4.9360073616555263E-2</v>
      </c>
    </row>
    <row r="1718" spans="1:24" hidden="1" x14ac:dyDescent="0.3">
      <c r="A1718" s="26">
        <v>53010</v>
      </c>
      <c r="B1718">
        <v>244</v>
      </c>
      <c r="C1718" s="26" t="s">
        <v>211</v>
      </c>
      <c r="D1718">
        <v>26</v>
      </c>
      <c r="E1718" t="s">
        <v>213</v>
      </c>
      <c r="F1718">
        <v>4</v>
      </c>
      <c r="G1718">
        <v>14.3</v>
      </c>
      <c r="H1718">
        <f t="shared" si="856"/>
        <v>0.14300000000000002</v>
      </c>
      <c r="I1718">
        <v>5</v>
      </c>
      <c r="J1718">
        <v>2</v>
      </c>
      <c r="K1718">
        <f t="shared" si="857"/>
        <v>1.6060644600000003E-2</v>
      </c>
      <c r="L1718">
        <f t="shared" si="890"/>
        <v>4.7618642100243067E-2</v>
      </c>
      <c r="O1718">
        <f>L1718*0.66*1.07</f>
        <v>3.3628285051191656E-2</v>
      </c>
      <c r="Q1718">
        <f t="shared" si="891"/>
        <v>1.7856619362182771E-2</v>
      </c>
      <c r="T1718">
        <f>(L1718*0.66*1.07)*(1+0.2)*0.531*3.67</f>
        <v>7.8640551671052911E-2</v>
      </c>
    </row>
    <row r="1719" spans="1:24" hidden="1" x14ac:dyDescent="0.3">
      <c r="A1719" s="26">
        <v>53010</v>
      </c>
      <c r="B1719">
        <v>244</v>
      </c>
      <c r="C1719" s="26" t="s">
        <v>211</v>
      </c>
      <c r="D1719">
        <v>27</v>
      </c>
      <c r="E1719" t="s">
        <v>213</v>
      </c>
      <c r="F1719">
        <v>4</v>
      </c>
      <c r="G1719">
        <v>15.4</v>
      </c>
      <c r="H1719">
        <f t="shared" si="856"/>
        <v>0.154</v>
      </c>
      <c r="I1719">
        <v>5</v>
      </c>
      <c r="J1719">
        <v>2</v>
      </c>
      <c r="K1719">
        <f t="shared" si="857"/>
        <v>1.8626546399999999E-2</v>
      </c>
      <c r="L1719">
        <f t="shared" si="890"/>
        <v>5.4795505952034397E-2</v>
      </c>
      <c r="O1719">
        <f>L1719*0.66*1.07</f>
        <v>3.8696586303326695E-2</v>
      </c>
      <c r="Q1719">
        <f t="shared" si="891"/>
        <v>2.0547887327066475E-2</v>
      </c>
      <c r="T1719">
        <f>(L1719*0.66*1.07)*(1+0.2)*0.531*3.67</f>
        <v>9.0492895788400751E-2</v>
      </c>
    </row>
    <row r="1720" spans="1:24" hidden="1" x14ac:dyDescent="0.3">
      <c r="A1720" s="26">
        <v>53010</v>
      </c>
      <c r="B1720">
        <v>244</v>
      </c>
      <c r="C1720" s="26" t="s">
        <v>211</v>
      </c>
      <c r="D1720">
        <v>28</v>
      </c>
      <c r="E1720" t="s">
        <v>219</v>
      </c>
      <c r="F1720">
        <v>4</v>
      </c>
      <c r="G1720">
        <v>20.8</v>
      </c>
      <c r="H1720">
        <f t="shared" si="856"/>
        <v>0.20800000000000002</v>
      </c>
      <c r="I1720">
        <v>4</v>
      </c>
      <c r="J1720">
        <v>1.5</v>
      </c>
      <c r="K1720">
        <f t="shared" si="857"/>
        <v>3.3979545600000008E-2</v>
      </c>
      <c r="L1720">
        <f>0.000084*(G1720^1.894314*I1720^0.808223+0.000034*G1720^2)</f>
        <v>8.0855670632953305E-2</v>
      </c>
      <c r="O1720">
        <f>L1720*0.75*1.07</f>
        <v>6.4886675682945039E-2</v>
      </c>
      <c r="Q1720">
        <f>O1720*0.531</f>
        <v>3.445482478764382E-2</v>
      </c>
      <c r="T1720">
        <f>(L1720*0.75*1.07)*(1+0.2)*0.531*3.67</f>
        <v>0.15173904836478339</v>
      </c>
    </row>
    <row r="1721" spans="1:24" hidden="1" x14ac:dyDescent="0.3">
      <c r="A1721" s="26">
        <v>53010</v>
      </c>
      <c r="B1721">
        <v>244</v>
      </c>
      <c r="C1721" s="26" t="s">
        <v>211</v>
      </c>
      <c r="D1721">
        <v>29</v>
      </c>
      <c r="E1721" t="s">
        <v>218</v>
      </c>
      <c r="F1721">
        <v>4</v>
      </c>
      <c r="G1721">
        <v>11</v>
      </c>
      <c r="H1721">
        <f t="shared" si="856"/>
        <v>0.11</v>
      </c>
      <c r="I1721">
        <v>4</v>
      </c>
      <c r="J1721">
        <v>2</v>
      </c>
      <c r="K1721">
        <f t="shared" si="857"/>
        <v>9.503339999999999E-3</v>
      </c>
      <c r="L1721">
        <f>0.000057*(G1721^1.897696*I1721^1.002687+0.000031*G1721^2)</f>
        <v>2.1667240344854049E-2</v>
      </c>
      <c r="O1721">
        <f>L1721*0.43*0.75</f>
        <v>6.9876850112154301E-3</v>
      </c>
      <c r="Q1721">
        <f>O1721*0.52</f>
        <v>3.633596205832024E-3</v>
      </c>
      <c r="T1721">
        <f>(L1721*0.43*0.75)*(1+0.2)*0.52*3.67</f>
        <v>1.6002357690484231E-2</v>
      </c>
    </row>
    <row r="1722" spans="1:24" hidden="1" x14ac:dyDescent="0.3">
      <c r="A1722" s="26">
        <v>53010</v>
      </c>
      <c r="B1722">
        <v>244</v>
      </c>
      <c r="C1722" s="26" t="s">
        <v>211</v>
      </c>
      <c r="D1722">
        <v>30</v>
      </c>
      <c r="E1722" t="s">
        <v>215</v>
      </c>
      <c r="F1722">
        <v>4</v>
      </c>
      <c r="G1722">
        <v>14.8</v>
      </c>
      <c r="H1722">
        <f t="shared" si="856"/>
        <v>0.14800000000000002</v>
      </c>
      <c r="I1722">
        <v>5</v>
      </c>
      <c r="J1722">
        <v>3</v>
      </c>
      <c r="K1722">
        <f t="shared" si="857"/>
        <v>1.7203401600000005E-2</v>
      </c>
      <c r="L1722">
        <f t="shared" ref="L1722:L1723" si="892">0.000064*(G1722^1.958025*I1722^0.883501+0.000045*G1722^2)</f>
        <v>5.1895254528328896E-2</v>
      </c>
      <c r="O1722">
        <f>L1722*0.44*0.75</f>
        <v>1.7125433994348536E-2</v>
      </c>
      <c r="Q1722">
        <f t="shared" ref="Q1722:Q1723" si="893">O1722*0.52</f>
        <v>8.9052256770612397E-3</v>
      </c>
      <c r="T1722">
        <f>(L1722*0.44*0.75)*(1+0.2)*0.52*3.67</f>
        <v>3.9218613881777699E-2</v>
      </c>
    </row>
    <row r="1723" spans="1:24" hidden="1" x14ac:dyDescent="0.3">
      <c r="A1723" s="26">
        <v>53010</v>
      </c>
      <c r="B1723">
        <v>244</v>
      </c>
      <c r="C1723" s="26" t="s">
        <v>211</v>
      </c>
      <c r="D1723">
        <v>31</v>
      </c>
      <c r="E1723" t="s">
        <v>215</v>
      </c>
      <c r="F1723">
        <v>4</v>
      </c>
      <c r="G1723">
        <v>14.3</v>
      </c>
      <c r="H1723">
        <f t="shared" si="856"/>
        <v>0.14300000000000002</v>
      </c>
      <c r="I1723">
        <v>5</v>
      </c>
      <c r="J1723">
        <v>3</v>
      </c>
      <c r="K1723">
        <f t="shared" si="857"/>
        <v>1.6060644600000003E-2</v>
      </c>
      <c r="L1723">
        <f t="shared" si="892"/>
        <v>4.8517988611758704E-2</v>
      </c>
      <c r="O1723">
        <f>L1723*0.44*0.75</f>
        <v>1.6010936241880373E-2</v>
      </c>
      <c r="Q1723">
        <f t="shared" si="893"/>
        <v>8.3256868457777938E-3</v>
      </c>
      <c r="T1723">
        <f>(L1723*0.44*0.75)*(1+0.2)*0.52*3.67</f>
        <v>3.6666324868805403E-2</v>
      </c>
    </row>
    <row r="1724" spans="1:24" hidden="1" x14ac:dyDescent="0.3">
      <c r="A1724" s="26">
        <v>53010</v>
      </c>
      <c r="B1724">
        <v>244</v>
      </c>
      <c r="C1724" s="26" t="s">
        <v>211</v>
      </c>
      <c r="D1724">
        <v>32</v>
      </c>
      <c r="E1724" t="s">
        <v>213</v>
      </c>
      <c r="F1724">
        <v>4</v>
      </c>
      <c r="G1724">
        <v>16.100000000000001</v>
      </c>
      <c r="H1724">
        <f t="shared" si="856"/>
        <v>0.161</v>
      </c>
      <c r="I1724">
        <v>5</v>
      </c>
      <c r="J1724">
        <v>2</v>
      </c>
      <c r="K1724">
        <f t="shared" si="857"/>
        <v>2.0358353400000001E-2</v>
      </c>
      <c r="L1724">
        <f>0.000084*(G1724^1.894314*I1724^0.808223+0.000031*G1724^2)</f>
        <v>5.96094328981467E-2</v>
      </c>
      <c r="O1724">
        <f>L1724*0.66*1.07</f>
        <v>4.2096181512671207E-2</v>
      </c>
      <c r="Q1724">
        <f>O1724*0.531</f>
        <v>2.2353072383228412E-2</v>
      </c>
      <c r="T1724">
        <f>(L1724*0.66*1.07)*(1+0.2)*0.531*3.67</f>
        <v>9.8442930775737916E-2</v>
      </c>
    </row>
    <row r="1725" spans="1:24" hidden="1" x14ac:dyDescent="0.3">
      <c r="A1725" s="26">
        <v>53010</v>
      </c>
      <c r="B1725">
        <v>244</v>
      </c>
      <c r="C1725" s="26" t="s">
        <v>211</v>
      </c>
      <c r="D1725">
        <v>33</v>
      </c>
      <c r="E1725" t="s">
        <v>215</v>
      </c>
      <c r="F1725">
        <v>1</v>
      </c>
      <c r="G1725">
        <v>45.4</v>
      </c>
      <c r="H1725">
        <f t="shared" si="856"/>
        <v>0.45399999999999996</v>
      </c>
      <c r="I1725">
        <v>18.3</v>
      </c>
      <c r="J1725">
        <v>11</v>
      </c>
      <c r="K1725">
        <f t="shared" si="857"/>
        <v>0.16188350639999996</v>
      </c>
      <c r="L1725">
        <f t="shared" ref="L1725:L1728" si="894">0.000064*(G1725^1.958025*I1725^0.883501+0.000045*G1725^2)</f>
        <v>1.4659370426387044</v>
      </c>
      <c r="O1725">
        <f>L1725*0.44*0.75</f>
        <v>0.48375922407077243</v>
      </c>
      <c r="Q1725">
        <f t="shared" ref="Q1725:Q1728" si="895">O1725*0.52</f>
        <v>0.25155479651680168</v>
      </c>
      <c r="T1725">
        <f>(L1725*0.44*0.75)*(1+0.2)*0.52*3.67</f>
        <v>1.1078473238599946</v>
      </c>
      <c r="U1725">
        <v>77</v>
      </c>
      <c r="V1725">
        <v>83</v>
      </c>
      <c r="W1725">
        <v>17</v>
      </c>
      <c r="X1725">
        <v>7</v>
      </c>
    </row>
    <row r="1726" spans="1:24" hidden="1" x14ac:dyDescent="0.3">
      <c r="A1726" s="26">
        <v>53010</v>
      </c>
      <c r="B1726">
        <v>244</v>
      </c>
      <c r="C1726" s="26" t="s">
        <v>211</v>
      </c>
      <c r="D1726">
        <v>34</v>
      </c>
      <c r="E1726" t="s">
        <v>215</v>
      </c>
      <c r="F1726">
        <v>4</v>
      </c>
      <c r="G1726">
        <v>10.199999999999999</v>
      </c>
      <c r="H1726">
        <f t="shared" si="856"/>
        <v>0.10199999999999999</v>
      </c>
      <c r="I1726">
        <v>4</v>
      </c>
      <c r="J1726">
        <v>2</v>
      </c>
      <c r="K1726">
        <f t="shared" si="857"/>
        <v>8.1713015999999982E-3</v>
      </c>
      <c r="L1726">
        <f t="shared" si="894"/>
        <v>2.0557545481924969E-2</v>
      </c>
      <c r="O1726">
        <f>L1726*0.44*0.75</f>
        <v>6.7839900090352397E-3</v>
      </c>
      <c r="Q1726">
        <f t="shared" si="895"/>
        <v>3.5276748046983246E-3</v>
      </c>
      <c r="T1726">
        <f>(L1726*0.44*0.75)*(1+0.2)*0.52*3.67</f>
        <v>1.5535879839891421E-2</v>
      </c>
    </row>
    <row r="1727" spans="1:24" hidden="1" x14ac:dyDescent="0.3">
      <c r="A1727" s="26">
        <v>53010</v>
      </c>
      <c r="B1727">
        <v>244</v>
      </c>
      <c r="C1727" s="26" t="s">
        <v>211</v>
      </c>
      <c r="D1727">
        <v>35</v>
      </c>
      <c r="E1727" t="s">
        <v>215</v>
      </c>
      <c r="F1727">
        <v>4</v>
      </c>
      <c r="G1727">
        <v>12.8</v>
      </c>
      <c r="H1727">
        <f t="shared" si="856"/>
        <v>0.128</v>
      </c>
      <c r="I1727">
        <v>5</v>
      </c>
      <c r="J1727">
        <v>3</v>
      </c>
      <c r="K1727">
        <f t="shared" si="857"/>
        <v>1.2867993599999999E-2</v>
      </c>
      <c r="L1727">
        <f t="shared" si="894"/>
        <v>3.905446742400194E-2</v>
      </c>
      <c r="O1727">
        <f>L1727*0.44*0.75</f>
        <v>1.288797424992064E-2</v>
      </c>
      <c r="Q1727">
        <f t="shared" si="895"/>
        <v>6.7017466099587326E-3</v>
      </c>
      <c r="T1727">
        <f>(L1727*0.44*0.75)*(1+0.2)*0.52*3.67</f>
        <v>2.9514492070258257E-2</v>
      </c>
    </row>
    <row r="1728" spans="1:24" hidden="1" x14ac:dyDescent="0.3">
      <c r="A1728" s="26">
        <v>53010</v>
      </c>
      <c r="B1728">
        <v>244</v>
      </c>
      <c r="C1728" s="26" t="s">
        <v>211</v>
      </c>
      <c r="D1728">
        <v>36</v>
      </c>
      <c r="E1728" t="s">
        <v>215</v>
      </c>
      <c r="F1728">
        <v>4</v>
      </c>
      <c r="G1728">
        <v>7.6</v>
      </c>
      <c r="H1728">
        <f t="shared" si="856"/>
        <v>7.5999999999999998E-2</v>
      </c>
      <c r="I1728">
        <v>4</v>
      </c>
      <c r="J1728">
        <v>2</v>
      </c>
      <c r="K1728">
        <f t="shared" si="857"/>
        <v>4.5364704E-3</v>
      </c>
      <c r="L1728">
        <f t="shared" si="894"/>
        <v>1.1554784888719787E-2</v>
      </c>
      <c r="O1728">
        <f>L1728*0.44*0.75</f>
        <v>3.8130790132775297E-3</v>
      </c>
      <c r="Q1728">
        <f t="shared" si="895"/>
        <v>1.9828010869043155E-3</v>
      </c>
      <c r="T1728">
        <f>(L1728*0.44*0.75)*(1+0.2)*0.52*3.67</f>
        <v>8.7322559867266062E-3</v>
      </c>
    </row>
    <row r="1729" spans="1:20" hidden="1" x14ac:dyDescent="0.3">
      <c r="A1729" s="26">
        <v>53010</v>
      </c>
      <c r="B1729">
        <v>244</v>
      </c>
      <c r="C1729" s="26" t="s">
        <v>211</v>
      </c>
      <c r="D1729">
        <v>37</v>
      </c>
      <c r="E1729" t="s">
        <v>218</v>
      </c>
      <c r="F1729">
        <v>4</v>
      </c>
      <c r="G1729">
        <v>10.1</v>
      </c>
      <c r="H1729">
        <f t="shared" si="856"/>
        <v>0.10099999999999999</v>
      </c>
      <c r="I1729">
        <v>4</v>
      </c>
      <c r="J1729">
        <v>2</v>
      </c>
      <c r="K1729">
        <f t="shared" si="857"/>
        <v>8.0118653999999984E-3</v>
      </c>
      <c r="L1729">
        <f t="shared" ref="L1729:L1730" si="896">0.000057*(G1729^1.897696*I1729^1.002687+0.000031*G1729^2)</f>
        <v>1.8426951136587148E-2</v>
      </c>
      <c r="O1729">
        <f>L1729*0.43*0.75</f>
        <v>5.9426917415493549E-3</v>
      </c>
      <c r="Q1729">
        <f t="shared" ref="Q1729:Q1732" si="897">O1729*0.52</f>
        <v>3.0901997056056647E-3</v>
      </c>
      <c r="T1729">
        <f>(L1729*0.43*0.75)*(1+0.2)*0.52*3.67</f>
        <v>1.3609239503487346E-2</v>
      </c>
    </row>
    <row r="1730" spans="1:20" hidden="1" x14ac:dyDescent="0.3">
      <c r="A1730" s="26">
        <v>53010</v>
      </c>
      <c r="B1730">
        <v>244</v>
      </c>
      <c r="C1730" s="26" t="s">
        <v>211</v>
      </c>
      <c r="D1730">
        <v>38</v>
      </c>
      <c r="E1730" t="s">
        <v>218</v>
      </c>
      <c r="F1730">
        <v>4</v>
      </c>
      <c r="G1730">
        <v>9.9</v>
      </c>
      <c r="H1730">
        <f t="shared" ref="H1730:H1793" si="898">G1730/100</f>
        <v>9.9000000000000005E-2</v>
      </c>
      <c r="I1730">
        <v>4</v>
      </c>
      <c r="J1730">
        <v>2</v>
      </c>
      <c r="K1730">
        <f t="shared" ref="K1730:K1793" si="899">0.7854*H1730^2</f>
        <v>7.6977054000000001E-3</v>
      </c>
      <c r="L1730">
        <f t="shared" si="896"/>
        <v>1.7740658991809155E-2</v>
      </c>
      <c r="O1730">
        <f>L1730*0.43*0.75</f>
        <v>5.7213625248584525E-3</v>
      </c>
      <c r="Q1730">
        <f t="shared" si="897"/>
        <v>2.9751085129263955E-3</v>
      </c>
      <c r="T1730">
        <f>(L1730*0.43*0.75)*(1+0.2)*0.52*3.67</f>
        <v>1.3102377890927846E-2</v>
      </c>
    </row>
    <row r="1731" spans="1:20" hidden="1" x14ac:dyDescent="0.3">
      <c r="A1731" s="26">
        <v>53010</v>
      </c>
      <c r="B1731">
        <v>244</v>
      </c>
      <c r="C1731" s="26" t="s">
        <v>211</v>
      </c>
      <c r="D1731">
        <v>39</v>
      </c>
      <c r="E1731" t="s">
        <v>215</v>
      </c>
      <c r="F1731">
        <v>4</v>
      </c>
      <c r="G1731">
        <v>8.3000000000000007</v>
      </c>
      <c r="H1731">
        <f t="shared" si="898"/>
        <v>8.3000000000000004E-2</v>
      </c>
      <c r="I1731">
        <v>4</v>
      </c>
      <c r="J1731">
        <v>2</v>
      </c>
      <c r="K1731">
        <f t="shared" si="899"/>
        <v>5.4106206000000007E-3</v>
      </c>
      <c r="L1731">
        <f t="shared" ref="L1731:L1732" si="900">0.000064*(G1731^1.958025*I1731^0.883501+0.000045*G1731^2)</f>
        <v>1.373044888616828E-2</v>
      </c>
      <c r="O1731">
        <f>L1731*0.44*0.75</f>
        <v>4.5310481324355324E-3</v>
      </c>
      <c r="Q1731">
        <f t="shared" si="897"/>
        <v>2.3561450288664769E-3</v>
      </c>
      <c r="T1731">
        <f>(L1731*0.44*0.75)*(1+0.2)*0.52*3.67</f>
        <v>1.0376462707127963E-2</v>
      </c>
    </row>
    <row r="1732" spans="1:20" hidden="1" x14ac:dyDescent="0.3">
      <c r="A1732" s="26">
        <v>53010</v>
      </c>
      <c r="B1732">
        <v>244</v>
      </c>
      <c r="C1732" s="26" t="s">
        <v>211</v>
      </c>
      <c r="D1732">
        <v>40</v>
      </c>
      <c r="E1732" t="s">
        <v>215</v>
      </c>
      <c r="F1732">
        <v>4</v>
      </c>
      <c r="G1732">
        <v>9.1</v>
      </c>
      <c r="H1732">
        <f t="shared" si="898"/>
        <v>9.0999999999999998E-2</v>
      </c>
      <c r="I1732">
        <v>4</v>
      </c>
      <c r="J1732">
        <v>2</v>
      </c>
      <c r="K1732">
        <f t="shared" si="899"/>
        <v>6.5038973999999999E-3</v>
      </c>
      <c r="L1732">
        <f t="shared" si="900"/>
        <v>1.6441214690039996E-2</v>
      </c>
      <c r="O1732">
        <f>L1732*0.44*0.75</f>
        <v>5.4256008477131992E-3</v>
      </c>
      <c r="Q1732">
        <f t="shared" si="897"/>
        <v>2.8213124408108638E-3</v>
      </c>
      <c r="T1732">
        <f>(L1732*0.44*0.75)*(1+0.2)*0.52*3.67</f>
        <v>1.2425059989331043E-2</v>
      </c>
    </row>
    <row r="1733" spans="1:20" hidden="1" x14ac:dyDescent="0.3">
      <c r="A1733" s="26">
        <v>53010</v>
      </c>
      <c r="B1733">
        <v>244</v>
      </c>
      <c r="C1733" s="26" t="s">
        <v>211</v>
      </c>
      <c r="D1733">
        <v>41</v>
      </c>
      <c r="E1733" t="s">
        <v>218</v>
      </c>
      <c r="F1733">
        <v>4</v>
      </c>
      <c r="G1733">
        <v>9</v>
      </c>
      <c r="H1733">
        <f t="shared" si="898"/>
        <v>0.09</v>
      </c>
      <c r="I1733">
        <v>4</v>
      </c>
      <c r="J1733">
        <v>2</v>
      </c>
      <c r="K1733">
        <f t="shared" si="899"/>
        <v>6.3617399999999994E-3</v>
      </c>
      <c r="L1733">
        <f>0.000057*(G1733^1.897696*I1733^1.002687+0.000031*G1733^2)</f>
        <v>1.4805360064473527E-2</v>
      </c>
      <c r="O1733">
        <f>L1733*0.43*0.75</f>
        <v>4.774728620792713E-3</v>
      </c>
      <c r="Q1733">
        <f>O1733*0.52</f>
        <v>2.482858882812211E-3</v>
      </c>
      <c r="T1733">
        <f>(L1733*0.43*0.75)*(1+0.2)*0.52*3.67</f>
        <v>1.0934510519904976E-2</v>
      </c>
    </row>
    <row r="1734" spans="1:20" hidden="1" x14ac:dyDescent="0.3">
      <c r="A1734" s="26">
        <v>53010</v>
      </c>
      <c r="B1734">
        <v>244</v>
      </c>
      <c r="C1734" s="26" t="s">
        <v>211</v>
      </c>
      <c r="D1734">
        <v>42</v>
      </c>
      <c r="E1734" t="s">
        <v>214</v>
      </c>
      <c r="F1734">
        <v>4</v>
      </c>
      <c r="G1734">
        <v>7.9</v>
      </c>
      <c r="H1734">
        <f t="shared" si="898"/>
        <v>7.9000000000000001E-2</v>
      </c>
      <c r="I1734">
        <v>4</v>
      </c>
      <c r="J1734">
        <v>2</v>
      </c>
      <c r="K1734">
        <f>0.7854*H1734^2</f>
        <v>4.9016813999999999E-3</v>
      </c>
      <c r="L1734">
        <f>0.000081*(G1734^1.864042*I1734^0.850892+0.000027*G1734^2)</f>
        <v>1.2416306413049262E-2</v>
      </c>
      <c r="O1734">
        <f>L1734*0.47*0.75</f>
        <v>4.3767480105998645E-3</v>
      </c>
      <c r="Q1734">
        <f>O1734*0.521</f>
        <v>2.2802857135225296E-3</v>
      </c>
      <c r="T1734">
        <f>(L1734*0.47*0.75)*(1+0.2)*0.521*3.67</f>
        <v>1.004237828235322E-2</v>
      </c>
    </row>
    <row r="1735" spans="1:20" hidden="1" x14ac:dyDescent="0.3">
      <c r="A1735" s="26">
        <v>53010</v>
      </c>
      <c r="B1735">
        <v>244</v>
      </c>
      <c r="C1735" s="26" t="s">
        <v>211</v>
      </c>
      <c r="D1735">
        <v>43</v>
      </c>
      <c r="E1735" t="s">
        <v>215</v>
      </c>
      <c r="F1735">
        <v>4</v>
      </c>
      <c r="G1735">
        <v>10.3</v>
      </c>
      <c r="H1735">
        <f t="shared" si="898"/>
        <v>0.10300000000000001</v>
      </c>
      <c r="I1735">
        <v>5</v>
      </c>
      <c r="J1735">
        <v>2</v>
      </c>
      <c r="K1735">
        <f t="shared" si="899"/>
        <v>8.3323086000000011E-3</v>
      </c>
      <c r="L1735">
        <f>0.000064*(G1735^1.958025*I1735^0.883501+0.000045*G1735^2)</f>
        <v>2.5520341304051737E-2</v>
      </c>
      <c r="O1735">
        <f>L1735*0.44*0.75</f>
        <v>8.4217126303370721E-3</v>
      </c>
      <c r="Q1735">
        <f>O1735*0.52</f>
        <v>4.3792905677752774E-3</v>
      </c>
      <c r="T1735">
        <f>(L1735*0.44*0.75)*(1+0.2)*0.52*3.67</f>
        <v>1.9286395660482319E-2</v>
      </c>
    </row>
    <row r="1736" spans="1:20" hidden="1" x14ac:dyDescent="0.3">
      <c r="A1736" s="26">
        <v>53010</v>
      </c>
      <c r="B1736">
        <v>244</v>
      </c>
      <c r="C1736" s="26" t="s">
        <v>211</v>
      </c>
      <c r="D1736">
        <v>44</v>
      </c>
      <c r="E1736" t="s">
        <v>218</v>
      </c>
      <c r="F1736">
        <v>4</v>
      </c>
      <c r="G1736">
        <v>9.5</v>
      </c>
      <c r="H1736">
        <f t="shared" si="898"/>
        <v>9.5000000000000001E-2</v>
      </c>
      <c r="I1736">
        <v>4</v>
      </c>
      <c r="J1736">
        <v>2</v>
      </c>
      <c r="K1736">
        <f t="shared" si="899"/>
        <v>7.088235E-3</v>
      </c>
      <c r="L1736">
        <f>0.000057*(G1736^1.897696*I1736^1.002687+0.000031*G1736^2)</f>
        <v>1.6405103654749821E-2</v>
      </c>
      <c r="O1736">
        <f>L1736*0.43*0.75</f>
        <v>5.2906459286568173E-3</v>
      </c>
      <c r="Q1736">
        <f>O1736*0.52</f>
        <v>2.7511358829015449E-3</v>
      </c>
      <c r="T1736">
        <f>(L1736*0.43*0.75)*(1+0.2)*0.52*3.67</f>
        <v>1.2116002428298403E-2</v>
      </c>
    </row>
    <row r="1737" spans="1:20" hidden="1" x14ac:dyDescent="0.3">
      <c r="A1737" s="26">
        <v>53010</v>
      </c>
      <c r="B1737">
        <v>244</v>
      </c>
      <c r="C1737" s="26" t="s">
        <v>211</v>
      </c>
      <c r="D1737">
        <v>45</v>
      </c>
      <c r="E1737" t="s">
        <v>215</v>
      </c>
      <c r="F1737">
        <v>1</v>
      </c>
      <c r="G1737">
        <v>54.1</v>
      </c>
      <c r="H1737">
        <f t="shared" si="898"/>
        <v>0.54100000000000004</v>
      </c>
      <c r="I1737">
        <v>19.5</v>
      </c>
      <c r="J1737">
        <v>12</v>
      </c>
      <c r="K1737">
        <f t="shared" si="899"/>
        <v>0.22987165740000001</v>
      </c>
      <c r="L1737">
        <f t="shared" ref="L1737:L1738" si="901">0.000064*(G1737^1.958025*I1737^0.883501+0.000045*G1737^2)</f>
        <v>2.1856071014613678</v>
      </c>
      <c r="O1737">
        <f>L1737*0.44*0.75</f>
        <v>0.72125034348225137</v>
      </c>
      <c r="Q1737">
        <f t="shared" ref="Q1737:Q1738" si="902">O1737*0.52</f>
        <v>0.37505017861077072</v>
      </c>
      <c r="T1737">
        <f>(L1737*0.44*0.75)*(1+0.2)*0.52*3.67</f>
        <v>1.6517209866018343</v>
      </c>
    </row>
    <row r="1738" spans="1:20" hidden="1" x14ac:dyDescent="0.3">
      <c r="A1738" s="26">
        <v>53010</v>
      </c>
      <c r="B1738">
        <v>244</v>
      </c>
      <c r="C1738" s="26" t="s">
        <v>211</v>
      </c>
      <c r="D1738">
        <v>46</v>
      </c>
      <c r="E1738" t="s">
        <v>215</v>
      </c>
      <c r="F1738">
        <v>4</v>
      </c>
      <c r="G1738">
        <v>7.5</v>
      </c>
      <c r="H1738">
        <f t="shared" si="898"/>
        <v>7.4999999999999997E-2</v>
      </c>
      <c r="I1738">
        <v>4</v>
      </c>
      <c r="J1738">
        <v>2</v>
      </c>
      <c r="K1738">
        <f t="shared" si="899"/>
        <v>4.4178749999999999E-3</v>
      </c>
      <c r="L1738">
        <f t="shared" si="901"/>
        <v>1.1258969885917257E-2</v>
      </c>
      <c r="O1738">
        <f>L1738*0.44*0.75</f>
        <v>3.7154600623526949E-3</v>
      </c>
      <c r="Q1738">
        <f t="shared" si="902"/>
        <v>1.9320392324234015E-3</v>
      </c>
      <c r="T1738">
        <f>(L1738*0.44*0.75)*(1+0.2)*0.52*3.67</f>
        <v>8.5087007795926588E-3</v>
      </c>
    </row>
    <row r="1739" spans="1:20" hidden="1" x14ac:dyDescent="0.3">
      <c r="A1739" s="26">
        <v>53010</v>
      </c>
      <c r="B1739">
        <v>244</v>
      </c>
      <c r="C1739" s="26" t="s">
        <v>211</v>
      </c>
      <c r="D1739">
        <v>47</v>
      </c>
      <c r="E1739" t="s">
        <v>214</v>
      </c>
      <c r="F1739">
        <v>4</v>
      </c>
      <c r="G1739">
        <v>7.6</v>
      </c>
      <c r="H1739">
        <f t="shared" si="898"/>
        <v>7.5999999999999998E-2</v>
      </c>
      <c r="I1739">
        <v>4</v>
      </c>
      <c r="J1739">
        <v>2</v>
      </c>
      <c r="K1739">
        <f t="shared" si="899"/>
        <v>4.5364704E-3</v>
      </c>
      <c r="L1739">
        <f t="shared" ref="L1739:L1740" si="903">0.000081*(G1739^1.864042*I1739^0.850892+0.000027*G1739^2)</f>
        <v>1.1551844343026285E-2</v>
      </c>
      <c r="O1739">
        <f t="shared" ref="O1739:O1740" si="904">L1739*0.47*0.75</f>
        <v>4.0720251309167652E-3</v>
      </c>
      <c r="Q1739">
        <f t="shared" ref="Q1739:Q1740" si="905">O1739*0.521</f>
        <v>2.1215250932076347E-3</v>
      </c>
      <c r="T1739">
        <f t="shared" ref="T1739:T1740" si="906">(L1739*0.47*0.75)*(1+0.2)*0.521*3.67</f>
        <v>9.3431965104864238E-3</v>
      </c>
    </row>
    <row r="1740" spans="1:20" hidden="1" x14ac:dyDescent="0.3">
      <c r="A1740" s="26">
        <v>53010</v>
      </c>
      <c r="B1740">
        <v>244</v>
      </c>
      <c r="C1740" s="26" t="s">
        <v>211</v>
      </c>
      <c r="D1740">
        <v>48</v>
      </c>
      <c r="E1740" t="s">
        <v>214</v>
      </c>
      <c r="F1740">
        <v>4</v>
      </c>
      <c r="G1740">
        <v>7.5</v>
      </c>
      <c r="H1740">
        <f t="shared" si="898"/>
        <v>7.4999999999999997E-2</v>
      </c>
      <c r="I1740">
        <v>4</v>
      </c>
      <c r="J1740">
        <v>2</v>
      </c>
      <c r="K1740">
        <f t="shared" si="899"/>
        <v>4.4178749999999999E-3</v>
      </c>
      <c r="L1740">
        <f t="shared" si="903"/>
        <v>1.1270125107963486E-2</v>
      </c>
      <c r="O1740">
        <f t="shared" si="904"/>
        <v>3.972719100557129E-3</v>
      </c>
      <c r="Q1740">
        <f t="shared" si="905"/>
        <v>2.0697866513902643E-3</v>
      </c>
      <c r="T1740">
        <f t="shared" si="906"/>
        <v>9.1153404127227236E-3</v>
      </c>
    </row>
    <row r="1741" spans="1:20" hidden="1" x14ac:dyDescent="0.3">
      <c r="A1741" s="26">
        <v>53010</v>
      </c>
      <c r="B1741">
        <v>244</v>
      </c>
      <c r="C1741" s="26" t="s">
        <v>211</v>
      </c>
      <c r="D1741">
        <v>49</v>
      </c>
      <c r="E1741" t="s">
        <v>218</v>
      </c>
      <c r="F1741">
        <v>4</v>
      </c>
      <c r="G1741">
        <v>28.4</v>
      </c>
      <c r="H1741">
        <f t="shared" si="898"/>
        <v>0.28399999999999997</v>
      </c>
      <c r="I1741">
        <v>14.5</v>
      </c>
      <c r="J1741">
        <v>7</v>
      </c>
      <c r="K1741">
        <f t="shared" si="899"/>
        <v>6.3347222399999986E-2</v>
      </c>
      <c r="L1741">
        <f t="shared" ref="L1741:L1742" si="907">0.000057*(G1741^1.897696*I1741^1.002687+0.000031*G1741^2)</f>
        <v>0.47678342879905095</v>
      </c>
      <c r="O1741">
        <f>L1741*0.43*0.75</f>
        <v>0.15376265578769394</v>
      </c>
      <c r="Q1741">
        <f t="shared" ref="Q1741:Q1745" si="908">O1741*0.52</f>
        <v>7.9956581009600847E-2</v>
      </c>
      <c r="T1741">
        <f>(L1741*0.43*0.75)*(1+0.2)*0.52*3.67</f>
        <v>0.35212878276628212</v>
      </c>
    </row>
    <row r="1742" spans="1:20" hidden="1" x14ac:dyDescent="0.3">
      <c r="A1742" s="26">
        <v>53010</v>
      </c>
      <c r="B1742">
        <v>244</v>
      </c>
      <c r="C1742" s="26" t="s">
        <v>211</v>
      </c>
      <c r="D1742">
        <v>50</v>
      </c>
      <c r="E1742" t="s">
        <v>218</v>
      </c>
      <c r="F1742">
        <v>4</v>
      </c>
      <c r="G1742">
        <v>7.5</v>
      </c>
      <c r="H1742">
        <f t="shared" si="898"/>
        <v>7.4999999999999997E-2</v>
      </c>
      <c r="I1742">
        <v>4</v>
      </c>
      <c r="J1742">
        <v>2</v>
      </c>
      <c r="K1742">
        <f t="shared" si="899"/>
        <v>4.4178749999999999E-3</v>
      </c>
      <c r="L1742">
        <f t="shared" si="907"/>
        <v>1.0475070687925503E-2</v>
      </c>
      <c r="O1742">
        <f>L1742*0.43*0.75</f>
        <v>3.3782102968559742E-3</v>
      </c>
      <c r="Q1742">
        <f t="shared" si="908"/>
        <v>1.7566693543651067E-3</v>
      </c>
      <c r="T1742">
        <f>(L1742*0.43*0.75)*(1+0.2)*0.52*3.67</f>
        <v>7.7363718366239287E-3</v>
      </c>
    </row>
    <row r="1743" spans="1:20" hidden="1" x14ac:dyDescent="0.3">
      <c r="A1743" s="26">
        <v>53010</v>
      </c>
      <c r="B1743">
        <v>244</v>
      </c>
      <c r="C1743" s="26" t="s">
        <v>211</v>
      </c>
      <c r="D1743">
        <v>51</v>
      </c>
      <c r="E1743" t="s">
        <v>215</v>
      </c>
      <c r="F1743">
        <v>4</v>
      </c>
      <c r="G1743">
        <v>14.3</v>
      </c>
      <c r="H1743">
        <f t="shared" si="898"/>
        <v>0.14300000000000002</v>
      </c>
      <c r="I1743">
        <v>7</v>
      </c>
      <c r="J1743">
        <v>3</v>
      </c>
      <c r="K1743">
        <f t="shared" si="899"/>
        <v>1.6060644600000003E-2</v>
      </c>
      <c r="L1743">
        <f t="shared" ref="L1743:L1745" si="909">0.000064*(G1743^1.958025*I1743^0.883501+0.000045*G1743^2)</f>
        <v>6.5313912218341166E-2</v>
      </c>
      <c r="O1743">
        <f>L1743*0.44*0.75</f>
        <v>2.1553591032052587E-2</v>
      </c>
      <c r="Q1743">
        <f t="shared" si="908"/>
        <v>1.1207867336667345E-2</v>
      </c>
      <c r="T1743">
        <f>(L1743*0.44*0.75)*(1+0.2)*0.52*3.67</f>
        <v>4.9359447750682989E-2</v>
      </c>
    </row>
    <row r="1744" spans="1:20" hidden="1" x14ac:dyDescent="0.3">
      <c r="A1744" s="26">
        <v>53010</v>
      </c>
      <c r="B1744">
        <v>244</v>
      </c>
      <c r="C1744" s="26" t="s">
        <v>211</v>
      </c>
      <c r="D1744">
        <v>52</v>
      </c>
      <c r="E1744" t="s">
        <v>215</v>
      </c>
      <c r="F1744">
        <v>4</v>
      </c>
      <c r="G1744">
        <v>7.9</v>
      </c>
      <c r="H1744">
        <f t="shared" si="898"/>
        <v>7.9000000000000001E-2</v>
      </c>
      <c r="I1744">
        <v>4</v>
      </c>
      <c r="J1744">
        <v>2</v>
      </c>
      <c r="K1744">
        <f t="shared" si="899"/>
        <v>4.9016813999999999E-3</v>
      </c>
      <c r="L1744">
        <f t="shared" si="909"/>
        <v>1.2464737195819225E-2</v>
      </c>
      <c r="O1744">
        <f>L1744*0.44*0.75</f>
        <v>4.1133632746203439E-3</v>
      </c>
      <c r="Q1744">
        <f t="shared" si="908"/>
        <v>2.1389489028025791E-3</v>
      </c>
      <c r="T1744">
        <f>(L1744*0.44*0.75)*(1+0.2)*0.52*3.67</f>
        <v>9.4199309679425577E-3</v>
      </c>
    </row>
    <row r="1745" spans="1:20" hidden="1" x14ac:dyDescent="0.3">
      <c r="A1745" s="26">
        <v>53010</v>
      </c>
      <c r="B1745">
        <v>244</v>
      </c>
      <c r="C1745" s="26" t="s">
        <v>211</v>
      </c>
      <c r="D1745">
        <v>53</v>
      </c>
      <c r="E1745" t="s">
        <v>215</v>
      </c>
      <c r="F1745">
        <v>4</v>
      </c>
      <c r="G1745">
        <v>7.6</v>
      </c>
      <c r="H1745">
        <f t="shared" si="898"/>
        <v>7.5999999999999998E-2</v>
      </c>
      <c r="I1745">
        <v>4</v>
      </c>
      <c r="J1745">
        <v>2</v>
      </c>
      <c r="K1745">
        <f t="shared" si="899"/>
        <v>4.5364704E-3</v>
      </c>
      <c r="L1745">
        <f t="shared" si="909"/>
        <v>1.1554784888719787E-2</v>
      </c>
      <c r="O1745">
        <f>L1745*0.44*0.75</f>
        <v>3.8130790132775297E-3</v>
      </c>
      <c r="Q1745">
        <f t="shared" si="908"/>
        <v>1.9828010869043155E-3</v>
      </c>
      <c r="T1745">
        <f>(L1745*0.44*0.75)*(1+0.2)*0.52*3.67</f>
        <v>8.7322559867266062E-3</v>
      </c>
    </row>
    <row r="1746" spans="1:20" hidden="1" x14ac:dyDescent="0.3">
      <c r="A1746" s="26">
        <v>53010</v>
      </c>
      <c r="B1746">
        <v>244</v>
      </c>
      <c r="C1746" s="26" t="s">
        <v>211</v>
      </c>
      <c r="D1746">
        <v>54</v>
      </c>
      <c r="E1746" t="s">
        <v>214</v>
      </c>
      <c r="F1746">
        <v>4</v>
      </c>
      <c r="G1746">
        <v>14.5</v>
      </c>
      <c r="H1746">
        <f t="shared" si="898"/>
        <v>0.14499999999999999</v>
      </c>
      <c r="I1746">
        <v>4</v>
      </c>
      <c r="J1746">
        <v>2</v>
      </c>
      <c r="K1746">
        <f>0.7854*H1746^2</f>
        <v>1.6513034999999999E-2</v>
      </c>
      <c r="L1746">
        <f>0.000081*(G1746^1.864042*I1746^0.850892+0.000027*G1746^2)</f>
        <v>3.8513852934440367E-2</v>
      </c>
      <c r="O1746">
        <f>L1746*0.47*0.75</f>
        <v>1.3576133159390227E-2</v>
      </c>
      <c r="Q1746">
        <f>O1746*0.521</f>
        <v>7.0731653760423086E-3</v>
      </c>
      <c r="T1746">
        <f>(L1746*0.47*0.75)*(1+0.2)*0.521*3.67</f>
        <v>3.115022031609032E-2</v>
      </c>
    </row>
    <row r="1747" spans="1:20" hidden="1" x14ac:dyDescent="0.3">
      <c r="A1747" s="26">
        <v>53010</v>
      </c>
      <c r="B1747">
        <v>244</v>
      </c>
      <c r="C1747" s="26" t="s">
        <v>211</v>
      </c>
      <c r="D1747">
        <v>55</v>
      </c>
      <c r="E1747" t="s">
        <v>215</v>
      </c>
      <c r="F1747">
        <v>4</v>
      </c>
      <c r="G1747">
        <v>9.3000000000000007</v>
      </c>
      <c r="H1747">
        <f t="shared" si="898"/>
        <v>9.3000000000000013E-2</v>
      </c>
      <c r="I1747">
        <v>4</v>
      </c>
      <c r="J1747">
        <v>2</v>
      </c>
      <c r="K1747">
        <f t="shared" si="899"/>
        <v>6.7929246000000016E-3</v>
      </c>
      <c r="L1747">
        <f>0.000064*(G1747^1.958025*I1747^0.883501+0.000045*G1747^2)</f>
        <v>1.7156184549392987E-2</v>
      </c>
      <c r="O1747">
        <f>L1747*0.44*0.75</f>
        <v>5.6615409012996856E-3</v>
      </c>
      <c r="Q1747">
        <f>O1747*0.52</f>
        <v>2.9440012686758367E-3</v>
      </c>
      <c r="T1747">
        <f>(L1747*0.44*0.75)*(1+0.2)*0.52*3.67</f>
        <v>1.2965381587248383E-2</v>
      </c>
    </row>
    <row r="1748" spans="1:20" hidden="1" x14ac:dyDescent="0.3">
      <c r="A1748" s="26">
        <v>53010</v>
      </c>
      <c r="B1748">
        <v>244</v>
      </c>
      <c r="C1748" s="26" t="s">
        <v>211</v>
      </c>
      <c r="D1748">
        <v>56</v>
      </c>
      <c r="E1748" t="s">
        <v>218</v>
      </c>
      <c r="F1748">
        <v>4</v>
      </c>
      <c r="G1748">
        <v>8.5</v>
      </c>
      <c r="H1748">
        <f t="shared" si="898"/>
        <v>8.5000000000000006E-2</v>
      </c>
      <c r="I1748">
        <v>4</v>
      </c>
      <c r="J1748">
        <v>2</v>
      </c>
      <c r="K1748">
        <f t="shared" si="899"/>
        <v>5.6745150000000006E-3</v>
      </c>
      <c r="L1748">
        <f>0.000057*(G1748^1.897696*I1748^1.002687+0.000031*G1748^2)</f>
        <v>1.3283463716252377E-2</v>
      </c>
      <c r="O1748">
        <f>L1748*0.43*0.75</f>
        <v>4.2839170484913914E-3</v>
      </c>
      <c r="Q1748">
        <f>O1748*0.52</f>
        <v>2.2276368652155236E-3</v>
      </c>
      <c r="T1748">
        <f>(L1748*0.43*0.75)*(1+0.2)*0.52*3.67</f>
        <v>9.8105127544091657E-3</v>
      </c>
    </row>
    <row r="1749" spans="1:20" hidden="1" x14ac:dyDescent="0.3">
      <c r="A1749" s="26">
        <v>53010</v>
      </c>
      <c r="B1749">
        <v>244</v>
      </c>
      <c r="C1749" s="26" t="s">
        <v>211</v>
      </c>
      <c r="D1749">
        <v>57</v>
      </c>
      <c r="E1749" t="s">
        <v>215</v>
      </c>
      <c r="F1749">
        <v>4</v>
      </c>
      <c r="G1749">
        <v>7.7</v>
      </c>
      <c r="H1749">
        <f t="shared" si="898"/>
        <v>7.6999999999999999E-2</v>
      </c>
      <c r="I1749">
        <v>4</v>
      </c>
      <c r="J1749">
        <v>2</v>
      </c>
      <c r="K1749">
        <f t="shared" si="899"/>
        <v>4.6566365999999998E-3</v>
      </c>
      <c r="L1749">
        <f t="shared" ref="L1749:L1751" si="910">0.000064*(G1749^1.958025*I1749^0.883501+0.000045*G1749^2)</f>
        <v>1.1854352475699081E-2</v>
      </c>
      <c r="O1749">
        <f>L1749*0.44*0.75</f>
        <v>3.9119363169806964E-3</v>
      </c>
      <c r="Q1749">
        <f t="shared" ref="Q1749:Q1751" si="911">O1749*0.52</f>
        <v>2.0342068848299621E-3</v>
      </c>
      <c r="T1749">
        <f>(L1749*0.44*0.75)*(1+0.2)*0.52*3.67</f>
        <v>8.9586471207911533E-3</v>
      </c>
    </row>
    <row r="1750" spans="1:20" hidden="1" x14ac:dyDescent="0.3">
      <c r="A1750" s="26">
        <v>53010</v>
      </c>
      <c r="B1750">
        <v>244</v>
      </c>
      <c r="C1750" s="26" t="s">
        <v>211</v>
      </c>
      <c r="D1750">
        <v>58</v>
      </c>
      <c r="E1750" t="s">
        <v>215</v>
      </c>
      <c r="F1750">
        <v>4</v>
      </c>
      <c r="G1750">
        <v>26.9</v>
      </c>
      <c r="H1750">
        <f t="shared" si="898"/>
        <v>0.26899999999999996</v>
      </c>
      <c r="I1750">
        <v>9.8000000000000007</v>
      </c>
      <c r="J1750">
        <v>6</v>
      </c>
      <c r="K1750">
        <f t="shared" si="899"/>
        <v>5.6832329399999985E-2</v>
      </c>
      <c r="L1750">
        <f t="shared" si="910"/>
        <v>0.3029862348846154</v>
      </c>
      <c r="O1750">
        <f>L1750*0.44*0.75</f>
        <v>9.9985457511923087E-2</v>
      </c>
      <c r="Q1750">
        <f t="shared" si="911"/>
        <v>5.1992437906200006E-2</v>
      </c>
      <c r="T1750">
        <f>(L1750*0.44*0.75)*(1+0.2)*0.52*3.67</f>
        <v>0.22897469653890482</v>
      </c>
    </row>
    <row r="1751" spans="1:20" hidden="1" x14ac:dyDescent="0.3">
      <c r="A1751" s="26">
        <v>53010</v>
      </c>
      <c r="B1751">
        <v>244</v>
      </c>
      <c r="C1751" s="26" t="s">
        <v>211</v>
      </c>
      <c r="D1751">
        <v>59</v>
      </c>
      <c r="E1751" t="s">
        <v>215</v>
      </c>
      <c r="F1751">
        <v>4</v>
      </c>
      <c r="G1751">
        <v>7.6</v>
      </c>
      <c r="H1751">
        <f t="shared" si="898"/>
        <v>7.5999999999999998E-2</v>
      </c>
      <c r="I1751">
        <v>4</v>
      </c>
      <c r="J1751">
        <v>2</v>
      </c>
      <c r="K1751">
        <f t="shared" si="899"/>
        <v>4.5364704E-3</v>
      </c>
      <c r="L1751">
        <f t="shared" si="910"/>
        <v>1.1554784888719787E-2</v>
      </c>
      <c r="O1751">
        <f>L1751*0.44*0.75</f>
        <v>3.8130790132775297E-3</v>
      </c>
      <c r="Q1751">
        <f t="shared" si="911"/>
        <v>1.9828010869043155E-3</v>
      </c>
      <c r="T1751">
        <f>(L1751*0.44*0.75)*(1+0.2)*0.52*3.67</f>
        <v>8.7322559867266062E-3</v>
      </c>
    </row>
    <row r="1752" spans="1:20" hidden="1" x14ac:dyDescent="0.3">
      <c r="A1752" s="26">
        <v>53010</v>
      </c>
      <c r="B1752">
        <v>244</v>
      </c>
      <c r="C1752" s="26" t="s">
        <v>211</v>
      </c>
      <c r="D1752">
        <v>60</v>
      </c>
      <c r="E1752" t="s">
        <v>214</v>
      </c>
      <c r="F1752">
        <v>4</v>
      </c>
      <c r="G1752">
        <v>15</v>
      </c>
      <c r="H1752">
        <f t="shared" si="898"/>
        <v>0.15</v>
      </c>
      <c r="I1752">
        <v>4</v>
      </c>
      <c r="J1752">
        <v>2</v>
      </c>
      <c r="K1752">
        <f>0.7854*H1752^2</f>
        <v>1.76715E-2</v>
      </c>
      <c r="L1752">
        <f>0.000081*(G1752^1.864042*I1752^0.850892+0.000027*G1752^2)</f>
        <v>4.102624420138911E-2</v>
      </c>
      <c r="O1752">
        <f>L1752*0.47*0.75</f>
        <v>1.4461751080989661E-2</v>
      </c>
      <c r="Q1752">
        <f>O1752*0.521</f>
        <v>7.5345723131956142E-3</v>
      </c>
      <c r="T1752">
        <f>(L1752*0.47*0.75)*(1+0.2)*0.521*3.67</f>
        <v>3.318225646731348E-2</v>
      </c>
    </row>
    <row r="1753" spans="1:20" hidden="1" x14ac:dyDescent="0.3">
      <c r="A1753" s="26">
        <v>53010</v>
      </c>
      <c r="B1753">
        <v>244</v>
      </c>
      <c r="C1753" s="26" t="s">
        <v>211</v>
      </c>
      <c r="D1753">
        <v>61</v>
      </c>
      <c r="E1753" t="s">
        <v>215</v>
      </c>
      <c r="F1753">
        <v>4</v>
      </c>
      <c r="G1753">
        <v>8.3000000000000007</v>
      </c>
      <c r="H1753">
        <f t="shared" si="898"/>
        <v>8.3000000000000004E-2</v>
      </c>
      <c r="I1753">
        <v>4</v>
      </c>
      <c r="J1753">
        <v>2</v>
      </c>
      <c r="K1753">
        <f t="shared" si="899"/>
        <v>5.4106206000000007E-3</v>
      </c>
      <c r="L1753">
        <f>0.000064*(G1753^1.958025*I1753^0.883501+0.000045*G1753^2)</f>
        <v>1.373044888616828E-2</v>
      </c>
      <c r="O1753">
        <f>L1753*0.44*0.75</f>
        <v>4.5310481324355324E-3</v>
      </c>
      <c r="Q1753">
        <f>O1753*0.52</f>
        <v>2.3561450288664769E-3</v>
      </c>
      <c r="T1753">
        <f>(L1753*0.44*0.75)*(1+0.2)*0.52*3.67</f>
        <v>1.0376462707127963E-2</v>
      </c>
    </row>
    <row r="1754" spans="1:20" hidden="1" x14ac:dyDescent="0.3">
      <c r="A1754" s="26">
        <v>53010</v>
      </c>
      <c r="B1754">
        <v>244</v>
      </c>
      <c r="C1754" s="26" t="s">
        <v>211</v>
      </c>
      <c r="D1754">
        <v>62</v>
      </c>
      <c r="E1754" t="s">
        <v>218</v>
      </c>
      <c r="F1754">
        <v>4</v>
      </c>
      <c r="G1754">
        <v>13.5</v>
      </c>
      <c r="H1754">
        <f t="shared" si="898"/>
        <v>0.13500000000000001</v>
      </c>
      <c r="I1754">
        <v>4</v>
      </c>
      <c r="J1754">
        <v>2</v>
      </c>
      <c r="K1754">
        <f t="shared" si="899"/>
        <v>1.4313915000000002E-2</v>
      </c>
      <c r="L1754">
        <f>0.000057*(G1754^1.897696*I1754^1.002687+0.000031*G1754^2)</f>
        <v>3.1958532560167938E-2</v>
      </c>
      <c r="O1754">
        <f>L1754*0.43*0.75</f>
        <v>1.030662675065416E-2</v>
      </c>
      <c r="Q1754">
        <f>O1754*0.52</f>
        <v>5.3594459103401635E-3</v>
      </c>
      <c r="T1754">
        <f>(L1754*0.43*0.75)*(1+0.2)*0.52*3.67</f>
        <v>2.3602999789138077E-2</v>
      </c>
    </row>
    <row r="1755" spans="1:20" hidden="1" x14ac:dyDescent="0.3">
      <c r="A1755" s="26">
        <v>53010</v>
      </c>
      <c r="B1755">
        <v>244</v>
      </c>
      <c r="C1755" s="26" t="s">
        <v>211</v>
      </c>
      <c r="D1755">
        <v>63</v>
      </c>
      <c r="E1755" t="s">
        <v>217</v>
      </c>
      <c r="F1755">
        <v>4</v>
      </c>
      <c r="G1755">
        <v>12.5</v>
      </c>
      <c r="H1755">
        <f t="shared" si="898"/>
        <v>0.125</v>
      </c>
      <c r="I1755">
        <v>4</v>
      </c>
      <c r="J1755">
        <v>2</v>
      </c>
      <c r="K1755">
        <f t="shared" si="899"/>
        <v>1.2271875E-2</v>
      </c>
      <c r="L1755">
        <f>0.000059*(G1755^1.965295*I1755^0.892133+0.000019*G1755^2)</f>
        <v>2.9088677516551774E-2</v>
      </c>
      <c r="O1755">
        <f>L1755*0.47*0.75</f>
        <v>1.02537588245845E-2</v>
      </c>
      <c r="Q1755">
        <f>O1755*0.52</f>
        <v>5.3319545887839399E-3</v>
      </c>
      <c r="T1755">
        <f>(L1755*0.47*0.75)*(1+0.2)*0.52*3.67</f>
        <v>2.348192800900447E-2</v>
      </c>
    </row>
    <row r="1756" spans="1:20" hidden="1" x14ac:dyDescent="0.3">
      <c r="A1756" s="26">
        <v>53010</v>
      </c>
      <c r="B1756">
        <v>244</v>
      </c>
      <c r="C1756" s="26" t="s">
        <v>211</v>
      </c>
      <c r="D1756">
        <v>64</v>
      </c>
      <c r="E1756" t="s">
        <v>215</v>
      </c>
      <c r="F1756">
        <v>4</v>
      </c>
      <c r="G1756">
        <v>12.4</v>
      </c>
      <c r="H1756">
        <f t="shared" si="898"/>
        <v>0.124</v>
      </c>
      <c r="I1756">
        <v>5</v>
      </c>
      <c r="J1756">
        <v>2</v>
      </c>
      <c r="K1756">
        <f t="shared" si="899"/>
        <v>1.2076310399999998E-2</v>
      </c>
      <c r="L1756">
        <f t="shared" ref="L1756:L1759" si="912">0.000064*(G1756^1.958025*I1756^0.883501+0.000045*G1756^2)</f>
        <v>3.6700578258457191E-2</v>
      </c>
      <c r="O1756">
        <f>L1756*0.44*0.75</f>
        <v>1.2111190825290873E-2</v>
      </c>
      <c r="Q1756">
        <f t="shared" ref="Q1756:Q1759" si="913">O1756*0.52</f>
        <v>6.297819229151254E-3</v>
      </c>
      <c r="T1756">
        <f>(L1756*0.44*0.75)*(1+0.2)*0.52*3.67</f>
        <v>2.773559588518212E-2</v>
      </c>
    </row>
    <row r="1757" spans="1:20" hidden="1" x14ac:dyDescent="0.3">
      <c r="A1757" s="26">
        <v>53010</v>
      </c>
      <c r="B1757">
        <v>244</v>
      </c>
      <c r="C1757" s="26" t="s">
        <v>211</v>
      </c>
      <c r="D1757">
        <v>65</v>
      </c>
      <c r="E1757" t="s">
        <v>215</v>
      </c>
      <c r="F1757">
        <v>4</v>
      </c>
      <c r="G1757">
        <v>7.8</v>
      </c>
      <c r="H1757">
        <f t="shared" si="898"/>
        <v>7.8E-2</v>
      </c>
      <c r="I1757">
        <v>4</v>
      </c>
      <c r="J1757">
        <v>2</v>
      </c>
      <c r="K1757">
        <f t="shared" si="899"/>
        <v>4.7783736E-3</v>
      </c>
      <c r="L1757">
        <f t="shared" si="912"/>
        <v>1.2157670588345144E-2</v>
      </c>
      <c r="O1757">
        <f>L1757*0.44*0.75</f>
        <v>4.0120312941538975E-3</v>
      </c>
      <c r="Q1757">
        <f t="shared" si="913"/>
        <v>2.0862562729600269E-3</v>
      </c>
      <c r="T1757">
        <f>(L1757*0.44*0.75)*(1+0.2)*0.52*3.67</f>
        <v>9.1878726261159574E-3</v>
      </c>
    </row>
    <row r="1758" spans="1:20" hidden="1" x14ac:dyDescent="0.3">
      <c r="A1758" s="26">
        <v>53010</v>
      </c>
      <c r="B1758">
        <v>244</v>
      </c>
      <c r="C1758" s="26" t="s">
        <v>211</v>
      </c>
      <c r="D1758">
        <v>66</v>
      </c>
      <c r="E1758" t="s">
        <v>215</v>
      </c>
      <c r="F1758">
        <v>4</v>
      </c>
      <c r="G1758">
        <v>9.1</v>
      </c>
      <c r="H1758">
        <f t="shared" si="898"/>
        <v>9.0999999999999998E-2</v>
      </c>
      <c r="I1758">
        <v>4</v>
      </c>
      <c r="J1758">
        <v>2</v>
      </c>
      <c r="K1758">
        <f t="shared" si="899"/>
        <v>6.5038973999999999E-3</v>
      </c>
      <c r="L1758">
        <f t="shared" si="912"/>
        <v>1.6441214690039996E-2</v>
      </c>
      <c r="O1758">
        <f>L1758*0.44*0.75</f>
        <v>5.4256008477131992E-3</v>
      </c>
      <c r="Q1758">
        <f t="shared" si="913"/>
        <v>2.8213124408108638E-3</v>
      </c>
      <c r="T1758">
        <f>(L1758*0.44*0.75)*(1+0.2)*0.52*3.67</f>
        <v>1.2425059989331043E-2</v>
      </c>
    </row>
    <row r="1759" spans="1:20" hidden="1" x14ac:dyDescent="0.3">
      <c r="A1759" s="26">
        <v>53010</v>
      </c>
      <c r="B1759">
        <v>244</v>
      </c>
      <c r="C1759" s="26" t="s">
        <v>211</v>
      </c>
      <c r="D1759">
        <v>67</v>
      </c>
      <c r="E1759" t="s">
        <v>215</v>
      </c>
      <c r="F1759">
        <v>4</v>
      </c>
      <c r="G1759">
        <v>10.3</v>
      </c>
      <c r="H1759">
        <f t="shared" si="898"/>
        <v>0.10300000000000001</v>
      </c>
      <c r="I1759">
        <v>4</v>
      </c>
      <c r="J1759">
        <v>2</v>
      </c>
      <c r="K1759">
        <f t="shared" si="899"/>
        <v>8.3323086000000011E-3</v>
      </c>
      <c r="L1759">
        <f t="shared" si="912"/>
        <v>2.0954027905970816E-2</v>
      </c>
      <c r="O1759">
        <f>L1759*0.44*0.75</f>
        <v>6.9148292089703696E-3</v>
      </c>
      <c r="Q1759">
        <f t="shared" si="913"/>
        <v>3.5957111886645923E-3</v>
      </c>
      <c r="T1759">
        <f>(L1759*0.44*0.75)*(1+0.2)*0.52*3.67</f>
        <v>1.5835512074878863E-2</v>
      </c>
    </row>
    <row r="1760" spans="1:20" hidden="1" x14ac:dyDescent="0.3">
      <c r="A1760" s="26">
        <v>53010</v>
      </c>
      <c r="B1760">
        <v>244</v>
      </c>
      <c r="C1760" s="26" t="s">
        <v>211</v>
      </c>
      <c r="D1760">
        <v>68</v>
      </c>
      <c r="E1760" t="s">
        <v>214</v>
      </c>
      <c r="F1760">
        <v>4</v>
      </c>
      <c r="G1760">
        <v>15.5</v>
      </c>
      <c r="H1760">
        <f t="shared" si="898"/>
        <v>0.155</v>
      </c>
      <c r="I1760">
        <v>6</v>
      </c>
      <c r="J1760">
        <v>3</v>
      </c>
      <c r="K1760">
        <f t="shared" si="899"/>
        <v>1.8869235000000002E-2</v>
      </c>
      <c r="L1760">
        <f t="shared" ref="L1760:L1761" si="914">0.000081*(G1760^1.864042*I1760^0.850892+0.000027*G1760^2)</f>
        <v>6.1579999003867403E-2</v>
      </c>
      <c r="O1760">
        <f t="shared" ref="O1760:O1761" si="915">L1760*0.47*0.75</f>
        <v>2.1706949648863258E-2</v>
      </c>
      <c r="Q1760">
        <f t="shared" ref="Q1760:Q1761" si="916">O1760*0.521</f>
        <v>1.1309320767057757E-2</v>
      </c>
      <c r="T1760">
        <f t="shared" ref="T1760:T1761" si="917">(L1760*0.47*0.75)*(1+0.2)*0.521*3.67</f>
        <v>4.9806248658122367E-2</v>
      </c>
    </row>
    <row r="1761" spans="1:20" hidden="1" x14ac:dyDescent="0.3">
      <c r="A1761" s="26">
        <v>53010</v>
      </c>
      <c r="B1761">
        <v>244</v>
      </c>
      <c r="C1761" s="26" t="s">
        <v>211</v>
      </c>
      <c r="D1761">
        <v>69</v>
      </c>
      <c r="E1761" t="s">
        <v>214</v>
      </c>
      <c r="F1761">
        <v>4</v>
      </c>
      <c r="G1761">
        <v>14</v>
      </c>
      <c r="H1761">
        <f t="shared" si="898"/>
        <v>0.14000000000000001</v>
      </c>
      <c r="I1761">
        <v>5</v>
      </c>
      <c r="J1761">
        <v>3</v>
      </c>
      <c r="K1761">
        <f t="shared" si="899"/>
        <v>1.5393840000000002E-2</v>
      </c>
      <c r="L1761">
        <f t="shared" si="914"/>
        <v>4.3618232959969194E-2</v>
      </c>
      <c r="O1761">
        <f t="shared" si="915"/>
        <v>1.5375427118389139E-2</v>
      </c>
      <c r="Q1761">
        <f t="shared" si="916"/>
        <v>8.0105975286807411E-3</v>
      </c>
      <c r="T1761">
        <f t="shared" si="917"/>
        <v>3.5278671516309985E-2</v>
      </c>
    </row>
    <row r="1762" spans="1:20" hidden="1" x14ac:dyDescent="0.3">
      <c r="A1762" s="26">
        <v>53010</v>
      </c>
      <c r="B1762">
        <v>244</v>
      </c>
      <c r="C1762" s="26" t="s">
        <v>211</v>
      </c>
      <c r="D1762">
        <v>70</v>
      </c>
      <c r="E1762" t="s">
        <v>215</v>
      </c>
      <c r="F1762">
        <v>4</v>
      </c>
      <c r="G1762">
        <v>7.9</v>
      </c>
      <c r="H1762">
        <f t="shared" si="898"/>
        <v>7.9000000000000001E-2</v>
      </c>
      <c r="I1762">
        <v>4</v>
      </c>
      <c r="J1762">
        <v>2</v>
      </c>
      <c r="K1762">
        <f t="shared" si="899"/>
        <v>4.9016813999999999E-3</v>
      </c>
      <c r="L1762">
        <f t="shared" ref="L1762:L1768" si="918">0.000064*(G1762^1.958025*I1762^0.883501+0.000045*G1762^2)</f>
        <v>1.2464737195819225E-2</v>
      </c>
      <c r="O1762">
        <f t="shared" ref="O1762:O1768" si="919">L1762*0.44*0.75</f>
        <v>4.1133632746203439E-3</v>
      </c>
      <c r="Q1762">
        <f t="shared" ref="Q1762:Q1768" si="920">O1762*0.52</f>
        <v>2.1389489028025791E-3</v>
      </c>
      <c r="T1762">
        <f t="shared" ref="T1762:T1768" si="921">(L1762*0.44*0.75)*(1+0.2)*0.52*3.67</f>
        <v>9.4199309679425577E-3</v>
      </c>
    </row>
    <row r="1763" spans="1:20" hidden="1" x14ac:dyDescent="0.3">
      <c r="A1763" s="26">
        <v>53010</v>
      </c>
      <c r="B1763">
        <v>244</v>
      </c>
      <c r="C1763" s="26" t="s">
        <v>211</v>
      </c>
      <c r="D1763">
        <v>71</v>
      </c>
      <c r="E1763" t="s">
        <v>215</v>
      </c>
      <c r="F1763">
        <v>4</v>
      </c>
      <c r="G1763">
        <v>7.6</v>
      </c>
      <c r="H1763">
        <f t="shared" si="898"/>
        <v>7.5999999999999998E-2</v>
      </c>
      <c r="I1763">
        <v>4</v>
      </c>
      <c r="J1763">
        <v>2</v>
      </c>
      <c r="K1763">
        <f t="shared" si="899"/>
        <v>4.5364704E-3</v>
      </c>
      <c r="L1763">
        <f t="shared" si="918"/>
        <v>1.1554784888719787E-2</v>
      </c>
      <c r="O1763">
        <f t="shared" si="919"/>
        <v>3.8130790132775297E-3</v>
      </c>
      <c r="Q1763">
        <f t="shared" si="920"/>
        <v>1.9828010869043155E-3</v>
      </c>
      <c r="T1763">
        <f t="shared" si="921"/>
        <v>8.7322559867266062E-3</v>
      </c>
    </row>
    <row r="1764" spans="1:20" hidden="1" x14ac:dyDescent="0.3">
      <c r="A1764" s="26">
        <v>53010</v>
      </c>
      <c r="B1764">
        <v>244</v>
      </c>
      <c r="C1764" s="26" t="s">
        <v>211</v>
      </c>
      <c r="D1764">
        <v>72</v>
      </c>
      <c r="E1764" t="s">
        <v>215</v>
      </c>
      <c r="F1764">
        <v>4</v>
      </c>
      <c r="G1764">
        <v>11.5</v>
      </c>
      <c r="H1764">
        <f t="shared" si="898"/>
        <v>0.115</v>
      </c>
      <c r="I1764">
        <v>4</v>
      </c>
      <c r="J1764">
        <v>2</v>
      </c>
      <c r="K1764">
        <f t="shared" si="899"/>
        <v>1.0386915E-2</v>
      </c>
      <c r="L1764">
        <f t="shared" si="918"/>
        <v>2.6000388020345187E-2</v>
      </c>
      <c r="O1764">
        <f t="shared" si="919"/>
        <v>8.5801280467139116E-3</v>
      </c>
      <c r="Q1764">
        <f t="shared" si="920"/>
        <v>4.4616665842912339E-3</v>
      </c>
      <c r="T1764">
        <f t="shared" si="921"/>
        <v>1.9649179637218597E-2</v>
      </c>
    </row>
    <row r="1765" spans="1:20" hidden="1" x14ac:dyDescent="0.3">
      <c r="A1765" s="26">
        <v>53010</v>
      </c>
      <c r="B1765">
        <v>244</v>
      </c>
      <c r="C1765" s="26" t="s">
        <v>211</v>
      </c>
      <c r="D1765">
        <v>73</v>
      </c>
      <c r="E1765" t="s">
        <v>215</v>
      </c>
      <c r="F1765">
        <v>4</v>
      </c>
      <c r="G1765">
        <v>14.4</v>
      </c>
      <c r="H1765">
        <f t="shared" si="898"/>
        <v>0.14400000000000002</v>
      </c>
      <c r="I1765">
        <v>6.5</v>
      </c>
      <c r="J1765">
        <v>3</v>
      </c>
      <c r="K1765">
        <f t="shared" si="899"/>
        <v>1.6286054400000003E-2</v>
      </c>
      <c r="L1765">
        <f t="shared" si="918"/>
        <v>6.2014984330240948E-2</v>
      </c>
      <c r="O1765">
        <f t="shared" si="919"/>
        <v>2.0464944828979516E-2</v>
      </c>
      <c r="Q1765">
        <f t="shared" si="920"/>
        <v>1.0641771311069349E-2</v>
      </c>
      <c r="T1765">
        <f t="shared" si="921"/>
        <v>4.6866360853949407E-2</v>
      </c>
    </row>
    <row r="1766" spans="1:20" hidden="1" x14ac:dyDescent="0.3">
      <c r="A1766" s="26">
        <v>53010</v>
      </c>
      <c r="B1766">
        <v>244</v>
      </c>
      <c r="C1766" s="26" t="s">
        <v>211</v>
      </c>
      <c r="D1766">
        <v>74</v>
      </c>
      <c r="E1766" t="s">
        <v>215</v>
      </c>
      <c r="F1766">
        <v>4</v>
      </c>
      <c r="G1766">
        <v>13</v>
      </c>
      <c r="H1766">
        <f t="shared" si="898"/>
        <v>0.13</v>
      </c>
      <c r="I1766">
        <v>5</v>
      </c>
      <c r="J1766">
        <v>2</v>
      </c>
      <c r="K1766">
        <f t="shared" si="899"/>
        <v>1.3273260000000002E-2</v>
      </c>
      <c r="L1766">
        <f t="shared" si="918"/>
        <v>4.0258246509916724E-2</v>
      </c>
      <c r="O1766">
        <f t="shared" si="919"/>
        <v>1.3285221348272518E-2</v>
      </c>
      <c r="Q1766">
        <f t="shared" si="920"/>
        <v>6.9083151011017094E-3</v>
      </c>
      <c r="T1766">
        <f t="shared" si="921"/>
        <v>3.0424219705251929E-2</v>
      </c>
    </row>
    <row r="1767" spans="1:20" hidden="1" x14ac:dyDescent="0.3">
      <c r="A1767" s="26">
        <v>53010</v>
      </c>
      <c r="B1767">
        <v>244</v>
      </c>
      <c r="C1767" s="26" t="s">
        <v>211</v>
      </c>
      <c r="D1767">
        <v>75</v>
      </c>
      <c r="E1767" t="s">
        <v>215</v>
      </c>
      <c r="F1767">
        <v>4</v>
      </c>
      <c r="G1767">
        <v>9.8000000000000007</v>
      </c>
      <c r="H1767">
        <f t="shared" si="898"/>
        <v>9.8000000000000004E-2</v>
      </c>
      <c r="I1767">
        <v>4</v>
      </c>
      <c r="J1767">
        <v>2</v>
      </c>
      <c r="K1767">
        <f t="shared" si="899"/>
        <v>7.5429816000000009E-3</v>
      </c>
      <c r="L1767">
        <f t="shared" si="918"/>
        <v>1.9008696415378088E-2</v>
      </c>
      <c r="O1767">
        <f t="shared" si="919"/>
        <v>6.2728698170747693E-3</v>
      </c>
      <c r="Q1767">
        <f t="shared" si="920"/>
        <v>3.2618923048788801E-3</v>
      </c>
      <c r="T1767">
        <f t="shared" si="921"/>
        <v>1.4365373710686587E-2</v>
      </c>
    </row>
    <row r="1768" spans="1:20" hidden="1" x14ac:dyDescent="0.3">
      <c r="A1768" s="26">
        <v>53010</v>
      </c>
      <c r="B1768">
        <v>244</v>
      </c>
      <c r="C1768" s="26" t="s">
        <v>211</v>
      </c>
      <c r="D1768">
        <v>76</v>
      </c>
      <c r="E1768" t="s">
        <v>215</v>
      </c>
      <c r="F1768">
        <v>4</v>
      </c>
      <c r="G1768">
        <v>11.5</v>
      </c>
      <c r="H1768">
        <f t="shared" si="898"/>
        <v>0.115</v>
      </c>
      <c r="I1768">
        <v>4</v>
      </c>
      <c r="J1768">
        <v>2</v>
      </c>
      <c r="K1768">
        <f t="shared" si="899"/>
        <v>1.0386915E-2</v>
      </c>
      <c r="L1768">
        <f t="shared" si="918"/>
        <v>2.6000388020345187E-2</v>
      </c>
      <c r="O1768">
        <f t="shared" si="919"/>
        <v>8.5801280467139116E-3</v>
      </c>
      <c r="Q1768">
        <f t="shared" si="920"/>
        <v>4.4616665842912339E-3</v>
      </c>
      <c r="T1768">
        <f t="shared" si="921"/>
        <v>1.9649179637218597E-2</v>
      </c>
    </row>
    <row r="1769" spans="1:20" hidden="1" x14ac:dyDescent="0.3">
      <c r="A1769" s="26">
        <v>53010</v>
      </c>
      <c r="B1769">
        <v>244</v>
      </c>
      <c r="C1769" s="26" t="s">
        <v>211</v>
      </c>
      <c r="D1769">
        <v>77</v>
      </c>
      <c r="E1769" t="s">
        <v>214</v>
      </c>
      <c r="F1769">
        <v>4</v>
      </c>
      <c r="G1769">
        <v>9.9</v>
      </c>
      <c r="H1769">
        <f t="shared" si="898"/>
        <v>9.9000000000000005E-2</v>
      </c>
      <c r="I1769">
        <v>4</v>
      </c>
      <c r="J1769">
        <v>2</v>
      </c>
      <c r="K1769">
        <f>0.7854*H1769^2</f>
        <v>7.6977054000000001E-3</v>
      </c>
      <c r="L1769">
        <f>0.000081*(G1769^1.864042*I1769^0.850892+0.000027*G1769^2)</f>
        <v>1.8909663097479917E-2</v>
      </c>
      <c r="O1769">
        <f>L1769*0.47*0.75</f>
        <v>6.6656562418616703E-3</v>
      </c>
      <c r="Q1769">
        <f>O1769*0.521</f>
        <v>3.4728069020099304E-3</v>
      </c>
      <c r="T1769">
        <f>(L1769*0.47*0.75)*(1+0.2)*0.521*3.67</f>
        <v>1.5294241596451732E-2</v>
      </c>
    </row>
    <row r="1770" spans="1:20" hidden="1" x14ac:dyDescent="0.3">
      <c r="A1770" s="26">
        <v>53010</v>
      </c>
      <c r="B1770">
        <v>244</v>
      </c>
      <c r="C1770" s="26" t="s">
        <v>211</v>
      </c>
      <c r="D1770">
        <v>78</v>
      </c>
      <c r="E1770" t="s">
        <v>215</v>
      </c>
      <c r="F1770">
        <v>4</v>
      </c>
      <c r="G1770">
        <v>12.1</v>
      </c>
      <c r="H1770">
        <f t="shared" si="898"/>
        <v>0.121</v>
      </c>
      <c r="I1770">
        <v>4</v>
      </c>
      <c r="J1770">
        <v>2</v>
      </c>
      <c r="K1770">
        <f t="shared" si="899"/>
        <v>1.14990414E-2</v>
      </c>
      <c r="L1770">
        <f t="shared" ref="L1770:L1774" si="922">0.000064*(G1770^1.958025*I1770^0.883501+0.000045*G1770^2)</f>
        <v>2.8722866436341577E-2</v>
      </c>
      <c r="O1770">
        <f>L1770*0.44*0.75</f>
        <v>9.4785459239927206E-3</v>
      </c>
      <c r="Q1770">
        <f t="shared" ref="Q1770:Q1774" si="923">O1770*0.52</f>
        <v>4.928843880476215E-3</v>
      </c>
      <c r="T1770">
        <f>(L1770*0.44*0.75)*(1+0.2)*0.52*3.67</f>
        <v>2.1706628449617248E-2</v>
      </c>
    </row>
    <row r="1771" spans="1:20" hidden="1" x14ac:dyDescent="0.3">
      <c r="A1771" s="26">
        <v>53010</v>
      </c>
      <c r="B1771">
        <v>244</v>
      </c>
      <c r="C1771" s="26" t="s">
        <v>211</v>
      </c>
      <c r="D1771">
        <v>79</v>
      </c>
      <c r="E1771" t="s">
        <v>215</v>
      </c>
      <c r="F1771">
        <v>4</v>
      </c>
      <c r="G1771">
        <v>11</v>
      </c>
      <c r="H1771">
        <f t="shared" si="898"/>
        <v>0.11</v>
      </c>
      <c r="I1771">
        <v>4</v>
      </c>
      <c r="J1771">
        <v>2</v>
      </c>
      <c r="K1771">
        <f t="shared" si="899"/>
        <v>9.503339999999999E-3</v>
      </c>
      <c r="L1771">
        <f t="shared" si="922"/>
        <v>2.3833061897579118E-2</v>
      </c>
      <c r="O1771">
        <f>L1771*0.44*0.75</f>
        <v>7.8649104262011084E-3</v>
      </c>
      <c r="Q1771">
        <f t="shared" si="923"/>
        <v>4.0897534216245762E-3</v>
      </c>
      <c r="T1771">
        <f>(L1771*0.44*0.75)*(1+0.2)*0.52*3.67</f>
        <v>1.8011274068834637E-2</v>
      </c>
    </row>
    <row r="1772" spans="1:20" hidden="1" x14ac:dyDescent="0.3">
      <c r="A1772" s="26">
        <v>53010</v>
      </c>
      <c r="B1772">
        <v>244</v>
      </c>
      <c r="C1772" s="26" t="s">
        <v>211</v>
      </c>
      <c r="D1772">
        <v>80</v>
      </c>
      <c r="E1772" t="s">
        <v>215</v>
      </c>
      <c r="F1772">
        <v>4</v>
      </c>
      <c r="G1772">
        <v>10.5</v>
      </c>
      <c r="H1772">
        <f t="shared" si="898"/>
        <v>0.105</v>
      </c>
      <c r="I1772">
        <v>4</v>
      </c>
      <c r="J1772">
        <v>2</v>
      </c>
      <c r="K1772">
        <f t="shared" si="899"/>
        <v>8.659034999999999E-3</v>
      </c>
      <c r="L1772">
        <f t="shared" si="922"/>
        <v>2.1758106264551949E-2</v>
      </c>
      <c r="O1772">
        <f>L1772*0.44*0.75</f>
        <v>7.1801750673021435E-3</v>
      </c>
      <c r="Q1772">
        <f t="shared" si="923"/>
        <v>3.7336910349971149E-3</v>
      </c>
      <c r="T1772">
        <f>(L1772*0.44*0.75)*(1+0.2)*0.52*3.67</f>
        <v>1.6443175318127289E-2</v>
      </c>
    </row>
    <row r="1773" spans="1:20" hidden="1" x14ac:dyDescent="0.3">
      <c r="A1773" s="26">
        <v>53010</v>
      </c>
      <c r="B1773">
        <v>244</v>
      </c>
      <c r="C1773" s="26" t="s">
        <v>211</v>
      </c>
      <c r="D1773">
        <v>81</v>
      </c>
      <c r="E1773" t="s">
        <v>215</v>
      </c>
      <c r="F1773">
        <v>4</v>
      </c>
      <c r="G1773">
        <v>9.6</v>
      </c>
      <c r="H1773">
        <f t="shared" si="898"/>
        <v>9.6000000000000002E-2</v>
      </c>
      <c r="I1773">
        <v>4</v>
      </c>
      <c r="J1773">
        <v>2</v>
      </c>
      <c r="K1773">
        <f t="shared" si="899"/>
        <v>7.2382464000000004E-3</v>
      </c>
      <c r="L1773">
        <f t="shared" si="922"/>
        <v>1.8256542119791889E-2</v>
      </c>
      <c r="O1773">
        <f>L1773*0.44*0.75</f>
        <v>6.0246588995313231E-3</v>
      </c>
      <c r="Q1773">
        <f t="shared" si="923"/>
        <v>3.1328226277562883E-3</v>
      </c>
      <c r="T1773">
        <f>(L1773*0.44*0.75)*(1+0.2)*0.52*3.67</f>
        <v>1.3796950852638691E-2</v>
      </c>
    </row>
    <row r="1774" spans="1:20" hidden="1" x14ac:dyDescent="0.3">
      <c r="A1774" s="26">
        <v>53010</v>
      </c>
      <c r="B1774">
        <v>244</v>
      </c>
      <c r="C1774" s="26" t="s">
        <v>211</v>
      </c>
      <c r="D1774">
        <v>82</v>
      </c>
      <c r="E1774" t="s">
        <v>215</v>
      </c>
      <c r="F1774">
        <v>4</v>
      </c>
      <c r="G1774">
        <v>7.5</v>
      </c>
      <c r="H1774">
        <f t="shared" si="898"/>
        <v>7.4999999999999997E-2</v>
      </c>
      <c r="I1774">
        <v>4</v>
      </c>
      <c r="J1774">
        <v>2</v>
      </c>
      <c r="K1774">
        <f t="shared" si="899"/>
        <v>4.4178749999999999E-3</v>
      </c>
      <c r="L1774">
        <f t="shared" si="922"/>
        <v>1.1258969885917257E-2</v>
      </c>
      <c r="O1774">
        <f>L1774*0.44*0.75</f>
        <v>3.7154600623526949E-3</v>
      </c>
      <c r="Q1774">
        <f t="shared" si="923"/>
        <v>1.9320392324234015E-3</v>
      </c>
      <c r="T1774">
        <f>(L1774*0.44*0.75)*(1+0.2)*0.52*3.67</f>
        <v>8.5087007795926588E-3</v>
      </c>
    </row>
    <row r="1775" spans="1:20" hidden="1" x14ac:dyDescent="0.3">
      <c r="A1775" s="26">
        <v>53010</v>
      </c>
      <c r="B1775">
        <v>244</v>
      </c>
      <c r="C1775" s="26" t="s">
        <v>211</v>
      </c>
      <c r="D1775">
        <v>83</v>
      </c>
      <c r="E1775" t="s">
        <v>214</v>
      </c>
      <c r="F1775">
        <v>4</v>
      </c>
      <c r="G1775">
        <v>8.3000000000000007</v>
      </c>
      <c r="H1775">
        <f t="shared" si="898"/>
        <v>8.3000000000000004E-2</v>
      </c>
      <c r="I1775">
        <v>4</v>
      </c>
      <c r="J1775">
        <v>2</v>
      </c>
      <c r="K1775">
        <f t="shared" si="899"/>
        <v>5.4106206000000007E-3</v>
      </c>
      <c r="L1775">
        <f t="shared" ref="L1775:L1776" si="924">0.000081*(G1775^1.864042*I1775^0.850892+0.000027*G1775^2)</f>
        <v>1.3613757829458865E-2</v>
      </c>
      <c r="O1775">
        <f t="shared" ref="O1775:O1776" si="925">L1775*0.47*0.75</f>
        <v>4.7988496348842502E-3</v>
      </c>
      <c r="Q1775">
        <f t="shared" ref="Q1775:Q1776" si="926">O1775*0.521</f>
        <v>2.5002006597746942E-3</v>
      </c>
      <c r="T1775">
        <f t="shared" ref="T1775:T1776" si="927">(L1775*0.47*0.75)*(1+0.2)*0.521*3.67</f>
        <v>1.1010883705647753E-2</v>
      </c>
    </row>
    <row r="1776" spans="1:20" hidden="1" x14ac:dyDescent="0.3">
      <c r="A1776" s="26">
        <v>53010</v>
      </c>
      <c r="B1776">
        <v>244</v>
      </c>
      <c r="C1776" s="26" t="s">
        <v>211</v>
      </c>
      <c r="D1776">
        <v>84</v>
      </c>
      <c r="E1776" t="s">
        <v>214</v>
      </c>
      <c r="F1776">
        <v>4</v>
      </c>
      <c r="G1776">
        <v>9.9</v>
      </c>
      <c r="H1776">
        <f t="shared" si="898"/>
        <v>9.9000000000000005E-2</v>
      </c>
      <c r="I1776">
        <v>4</v>
      </c>
      <c r="J1776">
        <v>2</v>
      </c>
      <c r="K1776">
        <f t="shared" si="899"/>
        <v>7.6977054000000001E-3</v>
      </c>
      <c r="L1776">
        <f t="shared" si="924"/>
        <v>1.8909663097479917E-2</v>
      </c>
      <c r="O1776">
        <f t="shared" si="925"/>
        <v>6.6656562418616703E-3</v>
      </c>
      <c r="Q1776">
        <f t="shared" si="926"/>
        <v>3.4728069020099304E-3</v>
      </c>
      <c r="T1776">
        <f t="shared" si="927"/>
        <v>1.5294241596451732E-2</v>
      </c>
    </row>
    <row r="1777" spans="1:20" hidden="1" x14ac:dyDescent="0.3">
      <c r="A1777" s="26">
        <v>53010</v>
      </c>
      <c r="B1777">
        <v>244</v>
      </c>
      <c r="C1777" s="26" t="s">
        <v>211</v>
      </c>
      <c r="D1777">
        <v>85</v>
      </c>
      <c r="E1777" t="s">
        <v>215</v>
      </c>
      <c r="F1777">
        <v>4</v>
      </c>
      <c r="G1777">
        <v>8.6</v>
      </c>
      <c r="H1777">
        <f t="shared" si="898"/>
        <v>8.5999999999999993E-2</v>
      </c>
      <c r="I1777">
        <v>4</v>
      </c>
      <c r="J1777">
        <v>2</v>
      </c>
      <c r="K1777">
        <f t="shared" si="899"/>
        <v>5.8088183999999987E-3</v>
      </c>
      <c r="L1777">
        <f t="shared" ref="L1777:L1778" si="928">0.000064*(G1777^1.958025*I1777^0.883501+0.000045*G1777^2)</f>
        <v>1.4718996203592367E-2</v>
      </c>
      <c r="O1777">
        <f>L1777*0.44*0.75</f>
        <v>4.8572687471854807E-3</v>
      </c>
      <c r="Q1777">
        <f t="shared" ref="Q1777:Q1778" si="929">O1777*0.52</f>
        <v>2.52577974853645E-3</v>
      </c>
      <c r="T1777">
        <f>(L1777*0.44*0.75)*(1+0.2)*0.52*3.67</f>
        <v>1.1123534012554526E-2</v>
      </c>
    </row>
    <row r="1778" spans="1:20" hidden="1" x14ac:dyDescent="0.3">
      <c r="A1778" s="26">
        <v>53010</v>
      </c>
      <c r="B1778">
        <v>245</v>
      </c>
      <c r="C1778" s="26" t="s">
        <v>211</v>
      </c>
      <c r="D1778">
        <v>1</v>
      </c>
      <c r="E1778" t="s">
        <v>215</v>
      </c>
      <c r="F1778">
        <v>4</v>
      </c>
      <c r="G1778">
        <v>37.1</v>
      </c>
      <c r="H1778">
        <f t="shared" si="898"/>
        <v>0.371</v>
      </c>
      <c r="I1778">
        <v>12</v>
      </c>
      <c r="J1778">
        <v>6</v>
      </c>
      <c r="K1778">
        <f t="shared" si="899"/>
        <v>0.10810324139999998</v>
      </c>
      <c r="L1778">
        <f t="shared" si="928"/>
        <v>0.68000728459661852</v>
      </c>
      <c r="O1778">
        <f>L1778*0.44*0.75</f>
        <v>0.2244024039168841</v>
      </c>
      <c r="Q1778">
        <f t="shared" si="929"/>
        <v>0.11668925003677974</v>
      </c>
      <c r="T1778">
        <f>(L1778*0.44*0.75)*(1+0.2)*0.52*3.67</f>
        <v>0.51389945716197794</v>
      </c>
    </row>
    <row r="1779" spans="1:20" hidden="1" x14ac:dyDescent="0.3">
      <c r="A1779" s="26">
        <v>53010</v>
      </c>
      <c r="B1779">
        <v>245</v>
      </c>
      <c r="C1779" s="26" t="s">
        <v>211</v>
      </c>
      <c r="D1779">
        <v>2</v>
      </c>
      <c r="E1779" t="s">
        <v>213</v>
      </c>
      <c r="F1779">
        <v>4</v>
      </c>
      <c r="G1779">
        <v>25.4</v>
      </c>
      <c r="H1779">
        <f t="shared" si="898"/>
        <v>0.254</v>
      </c>
      <c r="I1779">
        <v>8</v>
      </c>
      <c r="J1779">
        <v>3</v>
      </c>
      <c r="K1779">
        <f t="shared" si="899"/>
        <v>5.06708664E-2</v>
      </c>
      <c r="L1779">
        <f t="shared" ref="L1779:L1780" si="930">0.000084*(G1779^1.894314*I1779^0.808223+0.000031*G1779^2)</f>
        <v>0.20671742724172681</v>
      </c>
      <c r="O1779">
        <f>L1779*0.66*1.07</f>
        <v>0.1459838471181075</v>
      </c>
      <c r="Q1779">
        <f t="shared" ref="Q1779:Q1780" si="931">O1779*0.531</f>
        <v>7.751742281971509E-2</v>
      </c>
      <c r="T1779">
        <f>(L1779*0.66*1.07)*(1+0.2)*0.531*3.67</f>
        <v>0.34138673009802517</v>
      </c>
    </row>
    <row r="1780" spans="1:20" hidden="1" x14ac:dyDescent="0.3">
      <c r="A1780" s="26">
        <v>53010</v>
      </c>
      <c r="B1780">
        <v>245</v>
      </c>
      <c r="C1780" s="26" t="s">
        <v>211</v>
      </c>
      <c r="D1780">
        <v>3</v>
      </c>
      <c r="E1780" t="s">
        <v>213</v>
      </c>
      <c r="F1780">
        <v>4</v>
      </c>
      <c r="G1780">
        <v>10.6</v>
      </c>
      <c r="H1780">
        <f t="shared" si="898"/>
        <v>0.106</v>
      </c>
      <c r="I1780">
        <v>4</v>
      </c>
      <c r="J1780">
        <v>2</v>
      </c>
      <c r="K1780">
        <f t="shared" si="899"/>
        <v>8.824754399999999E-3</v>
      </c>
      <c r="L1780">
        <f t="shared" si="930"/>
        <v>2.2549395735965653E-2</v>
      </c>
      <c r="O1780">
        <f>L1780*0.66*1.07</f>
        <v>1.5924383268738948E-2</v>
      </c>
      <c r="Q1780">
        <f t="shared" si="931"/>
        <v>8.4558475157003824E-3</v>
      </c>
      <c r="T1780">
        <f>(L1780*0.66*1.07)*(1+0.2)*0.531*3.67</f>
        <v>3.7239552459144482E-2</v>
      </c>
    </row>
    <row r="1781" spans="1:20" hidden="1" x14ac:dyDescent="0.3">
      <c r="A1781" s="26">
        <v>53010</v>
      </c>
      <c r="B1781">
        <v>245</v>
      </c>
      <c r="C1781" s="26" t="s">
        <v>211</v>
      </c>
      <c r="D1781">
        <v>4</v>
      </c>
      <c r="E1781" t="s">
        <v>215</v>
      </c>
      <c r="F1781">
        <v>4</v>
      </c>
      <c r="G1781">
        <v>14.4</v>
      </c>
      <c r="H1781">
        <f t="shared" si="898"/>
        <v>0.14400000000000002</v>
      </c>
      <c r="I1781">
        <v>5</v>
      </c>
      <c r="J1781">
        <v>2</v>
      </c>
      <c r="K1781">
        <f t="shared" si="899"/>
        <v>1.6286054400000003E-2</v>
      </c>
      <c r="L1781">
        <f t="shared" ref="L1781:L1782" si="932">0.000064*(G1781^1.958025*I1781^0.883501+0.000045*G1781^2)</f>
        <v>4.9184545616947586E-2</v>
      </c>
      <c r="O1781">
        <f>L1781*0.44*0.75</f>
        <v>1.6230900053592703E-2</v>
      </c>
      <c r="Q1781">
        <f t="shared" ref="Q1781:Q1784" si="933">O1781*0.52</f>
        <v>8.4400680278682062E-3</v>
      </c>
      <c r="T1781">
        <f>(L1781*0.44*0.75)*(1+0.2)*0.52*3.67</f>
        <v>3.7170059594731575E-2</v>
      </c>
    </row>
    <row r="1782" spans="1:20" hidden="1" x14ac:dyDescent="0.3">
      <c r="A1782" s="26">
        <v>53010</v>
      </c>
      <c r="B1782">
        <v>245</v>
      </c>
      <c r="C1782" s="26" t="s">
        <v>211</v>
      </c>
      <c r="D1782">
        <v>5</v>
      </c>
      <c r="E1782" t="s">
        <v>215</v>
      </c>
      <c r="F1782">
        <v>4</v>
      </c>
      <c r="G1782">
        <v>7.6</v>
      </c>
      <c r="H1782">
        <f t="shared" si="898"/>
        <v>7.5999999999999998E-2</v>
      </c>
      <c r="I1782">
        <v>4</v>
      </c>
      <c r="J1782">
        <v>2</v>
      </c>
      <c r="K1782">
        <f t="shared" si="899"/>
        <v>4.5364704E-3</v>
      </c>
      <c r="L1782">
        <f t="shared" si="932"/>
        <v>1.1554784888719787E-2</v>
      </c>
      <c r="O1782">
        <f>L1782*0.44*0.75</f>
        <v>3.8130790132775297E-3</v>
      </c>
      <c r="Q1782">
        <f t="shared" si="933"/>
        <v>1.9828010869043155E-3</v>
      </c>
      <c r="T1782">
        <f>(L1782*0.44*0.75)*(1+0.2)*0.52*3.67</f>
        <v>8.7322559867266062E-3</v>
      </c>
    </row>
    <row r="1783" spans="1:20" hidden="1" x14ac:dyDescent="0.3">
      <c r="A1783" s="26">
        <v>53010</v>
      </c>
      <c r="B1783">
        <v>245</v>
      </c>
      <c r="C1783" s="26" t="s">
        <v>211</v>
      </c>
      <c r="D1783">
        <v>6</v>
      </c>
      <c r="E1783" t="s">
        <v>217</v>
      </c>
      <c r="F1783">
        <v>4</v>
      </c>
      <c r="G1783">
        <v>12.9</v>
      </c>
      <c r="H1783">
        <f t="shared" si="898"/>
        <v>0.129</v>
      </c>
      <c r="I1783">
        <v>5</v>
      </c>
      <c r="J1783">
        <v>3</v>
      </c>
      <c r="K1783">
        <f t="shared" si="899"/>
        <v>1.3069841399999999E-2</v>
      </c>
      <c r="L1783">
        <f t="shared" ref="L1783:L1784" si="934">0.000059*(G1783^1.965295*I1783^0.892133+0.000019*G1783^2)</f>
        <v>3.7762850444225907E-2</v>
      </c>
      <c r="O1783">
        <f>L1783*0.47*0.75</f>
        <v>1.3311404781589632E-2</v>
      </c>
      <c r="Q1783">
        <f t="shared" si="933"/>
        <v>6.9219304864266088E-3</v>
      </c>
      <c r="T1783">
        <f>(L1783*0.47*0.75)*(1+0.2)*0.52*3.67</f>
        <v>3.0484181862222785E-2</v>
      </c>
    </row>
    <row r="1784" spans="1:20" hidden="1" x14ac:dyDescent="0.3">
      <c r="A1784" s="26">
        <v>53010</v>
      </c>
      <c r="B1784">
        <v>245</v>
      </c>
      <c r="C1784" s="26" t="s">
        <v>211</v>
      </c>
      <c r="D1784">
        <v>7</v>
      </c>
      <c r="E1784" t="s">
        <v>217</v>
      </c>
      <c r="F1784">
        <v>4</v>
      </c>
      <c r="G1784">
        <v>15.8</v>
      </c>
      <c r="H1784">
        <f t="shared" si="898"/>
        <v>0.158</v>
      </c>
      <c r="I1784">
        <v>5</v>
      </c>
      <c r="J1784">
        <v>3</v>
      </c>
      <c r="K1784">
        <f t="shared" si="899"/>
        <v>1.96067256E-2</v>
      </c>
      <c r="L1784">
        <f t="shared" si="934"/>
        <v>5.6252672326234508E-2</v>
      </c>
      <c r="O1784">
        <f>L1784*0.47*0.75</f>
        <v>1.9829066994997663E-2</v>
      </c>
      <c r="Q1784">
        <f t="shared" si="933"/>
        <v>1.0311114837398785E-2</v>
      </c>
      <c r="T1784">
        <f>(L1784*0.47*0.75)*(1+0.2)*0.52*3.67</f>
        <v>4.5410149743904248E-2</v>
      </c>
    </row>
    <row r="1785" spans="1:20" hidden="1" x14ac:dyDescent="0.3">
      <c r="A1785" s="26">
        <v>53010</v>
      </c>
      <c r="B1785">
        <v>245</v>
      </c>
      <c r="C1785" s="26" t="s">
        <v>211</v>
      </c>
      <c r="D1785">
        <v>8</v>
      </c>
      <c r="E1785" t="s">
        <v>218</v>
      </c>
      <c r="F1785">
        <v>4</v>
      </c>
      <c r="G1785">
        <v>26</v>
      </c>
      <c r="H1785">
        <f t="shared" si="898"/>
        <v>0.26</v>
      </c>
      <c r="I1785">
        <v>14.9</v>
      </c>
      <c r="J1785">
        <v>10</v>
      </c>
      <c r="K1785">
        <f t="shared" si="899"/>
        <v>5.3093040000000008E-2</v>
      </c>
      <c r="L1785">
        <f t="shared" ref="L1785:L1787" si="935">0.000057*(G1785^1.897696*I1785^1.002687+0.000031*G1785^2)</f>
        <v>0.41438496535385794</v>
      </c>
      <c r="O1785">
        <f>L1785*0.43*0.75</f>
        <v>0.13363915132661919</v>
      </c>
      <c r="Q1785">
        <f t="shared" ref="Q1785:Q1787" si="936">O1785*0.52</f>
        <v>6.9492358689841979E-2</v>
      </c>
      <c r="T1785">
        <f>(L1785*0.43*0.75)*(1+0.2)*0.52*3.67</f>
        <v>0.30604434767006405</v>
      </c>
    </row>
    <row r="1786" spans="1:20" hidden="1" x14ac:dyDescent="0.3">
      <c r="A1786" s="26">
        <v>53010</v>
      </c>
      <c r="B1786">
        <v>245</v>
      </c>
      <c r="C1786" s="26" t="s">
        <v>211</v>
      </c>
      <c r="D1786">
        <v>9</v>
      </c>
      <c r="E1786" t="s">
        <v>218</v>
      </c>
      <c r="F1786">
        <v>4</v>
      </c>
      <c r="G1786">
        <v>30.4</v>
      </c>
      <c r="H1786">
        <f t="shared" si="898"/>
        <v>0.30399999999999999</v>
      </c>
      <c r="I1786">
        <v>15.5</v>
      </c>
      <c r="J1786">
        <v>10</v>
      </c>
      <c r="K1786">
        <f t="shared" si="899"/>
        <v>7.2583526400000001E-2</v>
      </c>
      <c r="L1786">
        <f t="shared" si="935"/>
        <v>0.580028677046179</v>
      </c>
      <c r="O1786">
        <f>L1786*0.43*0.75</f>
        <v>0.18705924834739274</v>
      </c>
      <c r="Q1786">
        <f t="shared" si="936"/>
        <v>9.7270809140644232E-2</v>
      </c>
      <c r="T1786">
        <f>(L1786*0.43*0.75)*(1+0.2)*0.52*3.67</f>
        <v>0.42838064345539717</v>
      </c>
    </row>
    <row r="1787" spans="1:20" hidden="1" x14ac:dyDescent="0.3">
      <c r="A1787" s="26">
        <v>53010</v>
      </c>
      <c r="B1787">
        <v>245</v>
      </c>
      <c r="C1787" s="26" t="s">
        <v>211</v>
      </c>
      <c r="D1787">
        <v>10</v>
      </c>
      <c r="E1787" t="s">
        <v>218</v>
      </c>
      <c r="F1787">
        <v>4</v>
      </c>
      <c r="G1787">
        <v>31.8</v>
      </c>
      <c r="H1787">
        <f t="shared" si="898"/>
        <v>0.318</v>
      </c>
      <c r="I1787">
        <v>15</v>
      </c>
      <c r="J1787">
        <v>10</v>
      </c>
      <c r="K1787">
        <f t="shared" si="899"/>
        <v>7.9422789600000002E-2</v>
      </c>
      <c r="L1787">
        <f t="shared" si="935"/>
        <v>0.61133248960747122</v>
      </c>
      <c r="O1787">
        <f>L1787*0.43*0.75</f>
        <v>0.19715472789840946</v>
      </c>
      <c r="Q1787">
        <f t="shared" si="936"/>
        <v>0.10252045850717292</v>
      </c>
      <c r="T1787">
        <f>(L1787*0.43*0.75)*(1+0.2)*0.52*3.67</f>
        <v>0.45150009926558954</v>
      </c>
    </row>
    <row r="1788" spans="1:20" hidden="1" x14ac:dyDescent="0.3">
      <c r="A1788" s="26">
        <v>53010</v>
      </c>
      <c r="B1788">
        <v>245</v>
      </c>
      <c r="C1788" s="26" t="s">
        <v>211</v>
      </c>
      <c r="D1788">
        <v>11</v>
      </c>
      <c r="E1788" t="s">
        <v>213</v>
      </c>
      <c r="F1788">
        <v>7</v>
      </c>
      <c r="G1788">
        <v>12.4</v>
      </c>
      <c r="H1788">
        <f t="shared" si="898"/>
        <v>0.124</v>
      </c>
      <c r="I1788">
        <v>6</v>
      </c>
      <c r="J1788">
        <v>0</v>
      </c>
      <c r="K1788">
        <f t="shared" si="899"/>
        <v>1.2076310399999998E-2</v>
      </c>
      <c r="L1788">
        <f>0.000084*(G1788^1.894314*I1788^0.808223+0.000031*G1788^2)</f>
        <v>4.2119883241102996E-2</v>
      </c>
      <c r="O1788">
        <f>L1788*0.66*1.07</f>
        <v>2.9745061544866939E-2</v>
      </c>
      <c r="Q1788">
        <f>O1788*0.531</f>
        <v>1.5794627680324344E-2</v>
      </c>
      <c r="T1788">
        <f>(L1788*0.66*1.07)*(1+0.2)*0.531*3.67</f>
        <v>6.9559540304148418E-2</v>
      </c>
    </row>
    <row r="1789" spans="1:20" hidden="1" x14ac:dyDescent="0.3">
      <c r="A1789" s="26">
        <v>53010</v>
      </c>
      <c r="B1789">
        <v>245</v>
      </c>
      <c r="C1789" s="26" t="s">
        <v>211</v>
      </c>
      <c r="D1789">
        <v>12</v>
      </c>
      <c r="E1789" t="s">
        <v>218</v>
      </c>
      <c r="F1789">
        <v>4</v>
      </c>
      <c r="G1789">
        <v>9.5</v>
      </c>
      <c r="H1789">
        <f t="shared" si="898"/>
        <v>9.5000000000000001E-2</v>
      </c>
      <c r="I1789">
        <v>4</v>
      </c>
      <c r="J1789">
        <v>2</v>
      </c>
      <c r="K1789">
        <f t="shared" si="899"/>
        <v>7.088235E-3</v>
      </c>
      <c r="L1789">
        <f t="shared" ref="L1789:L1790" si="937">0.000057*(G1789^1.897696*I1789^1.002687+0.000031*G1789^2)</f>
        <v>1.6405103654749821E-2</v>
      </c>
      <c r="O1789">
        <f>L1789*0.43*0.75</f>
        <v>5.2906459286568173E-3</v>
      </c>
      <c r="Q1789">
        <f t="shared" ref="Q1789:Q1793" si="938">O1789*0.52</f>
        <v>2.7511358829015449E-3</v>
      </c>
      <c r="T1789">
        <f>(L1789*0.43*0.75)*(1+0.2)*0.52*3.67</f>
        <v>1.2116002428298403E-2</v>
      </c>
    </row>
    <row r="1790" spans="1:20" hidden="1" x14ac:dyDescent="0.3">
      <c r="A1790" s="26">
        <v>53010</v>
      </c>
      <c r="B1790">
        <v>245</v>
      </c>
      <c r="C1790" s="26" t="s">
        <v>211</v>
      </c>
      <c r="D1790">
        <v>13</v>
      </c>
      <c r="E1790" t="s">
        <v>218</v>
      </c>
      <c r="F1790">
        <v>4</v>
      </c>
      <c r="G1790">
        <v>9.8000000000000007</v>
      </c>
      <c r="H1790">
        <f t="shared" si="898"/>
        <v>9.8000000000000004E-2</v>
      </c>
      <c r="I1790">
        <v>5</v>
      </c>
      <c r="J1790">
        <v>2</v>
      </c>
      <c r="K1790">
        <f t="shared" si="899"/>
        <v>7.5429816000000009E-3</v>
      </c>
      <c r="L1790">
        <f t="shared" si="937"/>
        <v>2.1765674868136558E-2</v>
      </c>
      <c r="O1790">
        <f>L1790*0.43*0.75</f>
        <v>7.0194301449740398E-3</v>
      </c>
      <c r="Q1790">
        <f t="shared" si="938"/>
        <v>3.6501036753865007E-3</v>
      </c>
      <c r="T1790">
        <f>(L1790*0.43*0.75)*(1+0.2)*0.52*3.67</f>
        <v>1.607505658640215E-2</v>
      </c>
    </row>
    <row r="1791" spans="1:20" hidden="1" x14ac:dyDescent="0.3">
      <c r="A1791" s="26">
        <v>53010</v>
      </c>
      <c r="B1791">
        <v>245</v>
      </c>
      <c r="C1791" s="26" t="s">
        <v>211</v>
      </c>
      <c r="D1791">
        <v>14</v>
      </c>
      <c r="E1791" t="s">
        <v>217</v>
      </c>
      <c r="F1791">
        <v>4</v>
      </c>
      <c r="G1791">
        <v>9.3000000000000007</v>
      </c>
      <c r="H1791">
        <f t="shared" si="898"/>
        <v>9.3000000000000013E-2</v>
      </c>
      <c r="I1791">
        <v>4</v>
      </c>
      <c r="J1791">
        <v>2</v>
      </c>
      <c r="K1791">
        <f t="shared" si="899"/>
        <v>6.7929246000000016E-3</v>
      </c>
      <c r="L1791">
        <f t="shared" ref="L1791:L1793" si="939">0.000059*(G1791^1.965295*I1791^0.892133+0.000019*G1791^2)</f>
        <v>1.6267727264448084E-2</v>
      </c>
      <c r="O1791">
        <f>L1791*0.47*0.75</f>
        <v>5.7343738607179492E-3</v>
      </c>
      <c r="Q1791">
        <f t="shared" si="938"/>
        <v>2.9818744075733338E-3</v>
      </c>
      <c r="T1791">
        <f>(L1791*0.47*0.75)*(1+0.2)*0.52*3.67</f>
        <v>1.3132174890952961E-2</v>
      </c>
    </row>
    <row r="1792" spans="1:20" hidden="1" x14ac:dyDescent="0.3">
      <c r="A1792" s="26">
        <v>53010</v>
      </c>
      <c r="B1792">
        <v>245</v>
      </c>
      <c r="C1792" s="26" t="s">
        <v>211</v>
      </c>
      <c r="D1792">
        <v>15</v>
      </c>
      <c r="E1792" t="s">
        <v>217</v>
      </c>
      <c r="F1792">
        <v>4</v>
      </c>
      <c r="G1792">
        <v>11.5</v>
      </c>
      <c r="H1792">
        <f t="shared" si="898"/>
        <v>0.115</v>
      </c>
      <c r="I1792">
        <v>4</v>
      </c>
      <c r="J1792">
        <v>2</v>
      </c>
      <c r="K1792">
        <f t="shared" si="899"/>
        <v>1.0386915E-2</v>
      </c>
      <c r="L1792">
        <f t="shared" si="939"/>
        <v>2.4692005644925089E-2</v>
      </c>
      <c r="O1792">
        <f>L1792*0.47*0.75</f>
        <v>8.7039319898360931E-3</v>
      </c>
      <c r="Q1792">
        <f t="shared" si="938"/>
        <v>4.5260446347147685E-3</v>
      </c>
      <c r="T1792">
        <f>(L1792*0.47*0.75)*(1+0.2)*0.52*3.67</f>
        <v>1.9932700571283837E-2</v>
      </c>
    </row>
    <row r="1793" spans="1:20" hidden="1" x14ac:dyDescent="0.3">
      <c r="A1793" s="26">
        <v>53010</v>
      </c>
      <c r="B1793">
        <v>245</v>
      </c>
      <c r="C1793" s="26" t="s">
        <v>211</v>
      </c>
      <c r="D1793">
        <v>16</v>
      </c>
      <c r="E1793" t="s">
        <v>217</v>
      </c>
      <c r="F1793">
        <v>4</v>
      </c>
      <c r="G1793">
        <v>9.4</v>
      </c>
      <c r="H1793">
        <f t="shared" si="898"/>
        <v>9.4E-2</v>
      </c>
      <c r="I1793">
        <v>4</v>
      </c>
      <c r="J1793">
        <v>2</v>
      </c>
      <c r="K1793">
        <f t="shared" si="899"/>
        <v>6.9397944000000001E-3</v>
      </c>
      <c r="L1793">
        <f t="shared" si="939"/>
        <v>1.6613284114330405E-2</v>
      </c>
      <c r="O1793">
        <f>L1793*0.47*0.75</f>
        <v>5.8561826503014669E-3</v>
      </c>
      <c r="Q1793">
        <f t="shared" si="938"/>
        <v>3.0452149781567627E-3</v>
      </c>
      <c r="T1793">
        <f>(L1793*0.47*0.75)*(1+0.2)*0.52*3.67</f>
        <v>1.3411126763802383E-2</v>
      </c>
    </row>
    <row r="1794" spans="1:20" hidden="1" x14ac:dyDescent="0.3">
      <c r="A1794" s="26">
        <v>53010</v>
      </c>
      <c r="B1794">
        <v>245</v>
      </c>
      <c r="C1794" s="26" t="s">
        <v>211</v>
      </c>
      <c r="D1794">
        <v>17</v>
      </c>
      <c r="E1794" t="s">
        <v>218</v>
      </c>
      <c r="F1794">
        <v>4</v>
      </c>
      <c r="G1794">
        <v>9</v>
      </c>
      <c r="H1794">
        <f t="shared" ref="H1794:H1857" si="940">G1794/100</f>
        <v>0.09</v>
      </c>
      <c r="I1794">
        <v>4</v>
      </c>
      <c r="J1794">
        <v>2</v>
      </c>
      <c r="K1794">
        <f t="shared" ref="K1794:K1856" si="941">0.7854*H1794^2</f>
        <v>6.3617399999999994E-3</v>
      </c>
      <c r="L1794">
        <f t="shared" ref="L1794:L1795" si="942">0.000057*(G1794^1.897696*I1794^1.002687+0.000031*G1794^2)</f>
        <v>1.4805360064473527E-2</v>
      </c>
      <c r="O1794">
        <f>L1794*0.43*0.75</f>
        <v>4.774728620792713E-3</v>
      </c>
      <c r="Q1794">
        <f t="shared" ref="Q1794:Q1795" si="943">O1794*0.52</f>
        <v>2.482858882812211E-3</v>
      </c>
      <c r="T1794">
        <f>(L1794*0.43*0.75)*(1+0.2)*0.52*3.67</f>
        <v>1.0934510519904976E-2</v>
      </c>
    </row>
    <row r="1795" spans="1:20" hidden="1" x14ac:dyDescent="0.3">
      <c r="A1795" s="26">
        <v>53010</v>
      </c>
      <c r="B1795">
        <v>245</v>
      </c>
      <c r="C1795" s="26" t="s">
        <v>211</v>
      </c>
      <c r="D1795">
        <v>18</v>
      </c>
      <c r="E1795" t="s">
        <v>218</v>
      </c>
      <c r="F1795">
        <v>4</v>
      </c>
      <c r="G1795">
        <v>8.1</v>
      </c>
      <c r="H1795">
        <f t="shared" si="940"/>
        <v>8.1000000000000003E-2</v>
      </c>
      <c r="I1795">
        <v>4</v>
      </c>
      <c r="J1795">
        <v>2</v>
      </c>
      <c r="K1795">
        <f t="shared" si="941"/>
        <v>5.1530094000000002E-3</v>
      </c>
      <c r="L1795">
        <f t="shared" si="942"/>
        <v>1.2122302634713773E-2</v>
      </c>
      <c r="O1795">
        <f>L1795*0.43*0.75</f>
        <v>3.9094425996951919E-3</v>
      </c>
      <c r="Q1795">
        <f t="shared" si="943"/>
        <v>2.0329101518415001E-3</v>
      </c>
      <c r="T1795">
        <f>(L1795*0.43*0.75)*(1+0.2)*0.52*3.67</f>
        <v>8.9529363087099655E-3</v>
      </c>
    </row>
    <row r="1796" spans="1:20" hidden="1" x14ac:dyDescent="0.3">
      <c r="A1796" s="26">
        <v>53010</v>
      </c>
      <c r="B1796">
        <v>245</v>
      </c>
      <c r="C1796" s="26" t="s">
        <v>211</v>
      </c>
      <c r="D1796">
        <v>19</v>
      </c>
      <c r="E1796" t="s">
        <v>215</v>
      </c>
      <c r="F1796">
        <v>4</v>
      </c>
      <c r="G1796">
        <v>26.9</v>
      </c>
      <c r="H1796">
        <f t="shared" si="940"/>
        <v>0.26899999999999996</v>
      </c>
      <c r="I1796">
        <v>13.5</v>
      </c>
      <c r="J1796">
        <v>8</v>
      </c>
      <c r="K1796">
        <f t="shared" si="941"/>
        <v>5.6832329399999985E-2</v>
      </c>
      <c r="L1796">
        <f>0.000064*(G1796^1.958025*I1796^0.883501+0.000045*G1796^2)</f>
        <v>0.40209062535124068</v>
      </c>
      <c r="O1796">
        <f>L1796*0.44*0.75</f>
        <v>0.13268990636590944</v>
      </c>
      <c r="Q1796">
        <f>O1796*0.52</f>
        <v>6.8998751310272916E-2</v>
      </c>
      <c r="T1796">
        <f>(L1796*0.44*0.75)*(1+0.2)*0.52*3.67</f>
        <v>0.30387050077044186</v>
      </c>
    </row>
    <row r="1797" spans="1:20" hidden="1" x14ac:dyDescent="0.3">
      <c r="A1797" s="26">
        <v>53010</v>
      </c>
      <c r="B1797">
        <v>245</v>
      </c>
      <c r="C1797" s="26" t="s">
        <v>211</v>
      </c>
      <c r="D1797">
        <v>20</v>
      </c>
      <c r="E1797" t="s">
        <v>214</v>
      </c>
      <c r="F1797">
        <v>4</v>
      </c>
      <c r="G1797">
        <v>10.5</v>
      </c>
      <c r="H1797">
        <f t="shared" si="940"/>
        <v>0.105</v>
      </c>
      <c r="I1797">
        <v>4</v>
      </c>
      <c r="J1797">
        <v>2</v>
      </c>
      <c r="K1797">
        <f t="shared" si="941"/>
        <v>8.659034999999999E-3</v>
      </c>
      <c r="L1797">
        <f t="shared" ref="L1797:L1798" si="944">0.000081*(G1797^1.864042*I1797^0.850892+0.000027*G1797^2)</f>
        <v>2.1101715084335365E-2</v>
      </c>
      <c r="O1797">
        <f t="shared" ref="O1797:O1798" si="945">L1797*0.47*0.75</f>
        <v>7.4383545672282161E-3</v>
      </c>
      <c r="Q1797">
        <f t="shared" ref="Q1797:Q1798" si="946">O1797*0.521</f>
        <v>3.8753827295259008E-3</v>
      </c>
      <c r="T1797">
        <f t="shared" ref="T1797:T1798" si="947">(L1797*0.47*0.75)*(1+0.2)*0.521*3.67</f>
        <v>1.7067185540832065E-2</v>
      </c>
    </row>
    <row r="1798" spans="1:20" hidden="1" x14ac:dyDescent="0.3">
      <c r="A1798" s="26">
        <v>53010</v>
      </c>
      <c r="B1798">
        <v>245</v>
      </c>
      <c r="C1798" s="26" t="s">
        <v>211</v>
      </c>
      <c r="D1798">
        <v>21</v>
      </c>
      <c r="E1798" t="s">
        <v>214</v>
      </c>
      <c r="F1798">
        <v>4</v>
      </c>
      <c r="G1798">
        <v>14.6</v>
      </c>
      <c r="H1798">
        <f t="shared" si="940"/>
        <v>0.14599999999999999</v>
      </c>
      <c r="I1798">
        <v>5</v>
      </c>
      <c r="J1798">
        <v>3</v>
      </c>
      <c r="K1798">
        <f t="shared" si="941"/>
        <v>1.6741586399999998E-2</v>
      </c>
      <c r="L1798">
        <f t="shared" si="944"/>
        <v>4.7167181141072732E-2</v>
      </c>
      <c r="O1798">
        <f t="shared" si="945"/>
        <v>1.6626431352228136E-2</v>
      </c>
      <c r="Q1798">
        <f t="shared" si="946"/>
        <v>8.6623707345108592E-3</v>
      </c>
      <c r="T1798">
        <f t="shared" si="947"/>
        <v>3.8149080714785823E-2</v>
      </c>
    </row>
    <row r="1799" spans="1:20" hidden="1" x14ac:dyDescent="0.3">
      <c r="A1799" s="26">
        <v>53010</v>
      </c>
      <c r="B1799">
        <v>245</v>
      </c>
      <c r="C1799" s="26" t="s">
        <v>211</v>
      </c>
      <c r="D1799">
        <v>22</v>
      </c>
      <c r="E1799" t="s">
        <v>220</v>
      </c>
      <c r="F1799">
        <v>4</v>
      </c>
      <c r="G1799">
        <v>21.7</v>
      </c>
      <c r="H1799">
        <f t="shared" si="940"/>
        <v>0.217</v>
      </c>
      <c r="I1799">
        <v>7</v>
      </c>
      <c r="J1799">
        <v>2</v>
      </c>
      <c r="K1799">
        <f t="shared" si="941"/>
        <v>3.6983700599999995E-2</v>
      </c>
      <c r="L1799">
        <f t="shared" ref="L1799:L1800" si="948">0.000084*(G1799^1.894314*I1799^0.808223+0.000031*G1799^2)</f>
        <v>0.13771625697990336</v>
      </c>
      <c r="O1799">
        <f>L1799*0.78*1.07</f>
        <v>0.11493798807542735</v>
      </c>
      <c r="Q1799">
        <f t="shared" ref="Q1799:Q1800" si="949">O1799*0.531</f>
        <v>6.1032071668051927E-2</v>
      </c>
      <c r="T1799">
        <f>(L1799*0.78*1.07)*(1+0.2)*0.531*3.67</f>
        <v>0.26878524362610062</v>
      </c>
    </row>
    <row r="1800" spans="1:20" hidden="1" x14ac:dyDescent="0.3">
      <c r="A1800" s="26">
        <v>53010</v>
      </c>
      <c r="B1800">
        <v>245</v>
      </c>
      <c r="C1800" s="26" t="s">
        <v>211</v>
      </c>
      <c r="D1800">
        <v>23</v>
      </c>
      <c r="E1800" t="s">
        <v>220</v>
      </c>
      <c r="F1800">
        <v>4</v>
      </c>
      <c r="G1800">
        <v>28.1</v>
      </c>
      <c r="H1800">
        <f t="shared" si="940"/>
        <v>0.28100000000000003</v>
      </c>
      <c r="I1800">
        <v>7</v>
      </c>
      <c r="J1800">
        <v>2</v>
      </c>
      <c r="K1800">
        <f t="shared" si="941"/>
        <v>6.2015969400000009E-2</v>
      </c>
      <c r="L1800">
        <f t="shared" si="948"/>
        <v>0.22470648014994157</v>
      </c>
      <c r="O1800">
        <f>L1800*0.78*1.07</f>
        <v>0.18754002833314126</v>
      </c>
      <c r="Q1800">
        <f t="shared" si="949"/>
        <v>9.9583755044898012E-2</v>
      </c>
      <c r="T1800">
        <f>(L1800*0.78*1.07)*(1+0.2)*0.531*3.67</f>
        <v>0.43856685721773081</v>
      </c>
    </row>
    <row r="1801" spans="1:20" hidden="1" x14ac:dyDescent="0.3">
      <c r="A1801" s="26">
        <v>53010</v>
      </c>
      <c r="B1801">
        <v>245</v>
      </c>
      <c r="C1801" s="26" t="s">
        <v>211</v>
      </c>
      <c r="D1801">
        <v>24</v>
      </c>
      <c r="E1801" t="s">
        <v>217</v>
      </c>
      <c r="F1801">
        <v>4</v>
      </c>
      <c r="G1801">
        <v>10.3</v>
      </c>
      <c r="H1801">
        <f t="shared" si="940"/>
        <v>0.10300000000000001</v>
      </c>
      <c r="I1801">
        <v>4</v>
      </c>
      <c r="J1801">
        <v>2</v>
      </c>
      <c r="K1801">
        <f t="shared" si="941"/>
        <v>8.3323086000000011E-3</v>
      </c>
      <c r="L1801">
        <f>0.000059*(G1801^1.965295*I1801^0.892133+0.000019*G1801^2)</f>
        <v>1.9883650873918537E-2</v>
      </c>
      <c r="O1801">
        <f>L1801*0.47*0.75</f>
        <v>7.008986933056285E-3</v>
      </c>
      <c r="Q1801">
        <f>O1801*0.52</f>
        <v>3.6446732051892685E-3</v>
      </c>
      <c r="T1801">
        <f>(L1801*0.47*0.75)*(1+0.2)*0.52*3.67</f>
        <v>1.6051140795653538E-2</v>
      </c>
    </row>
    <row r="1802" spans="1:20" hidden="1" x14ac:dyDescent="0.3">
      <c r="A1802" s="26">
        <v>53010</v>
      </c>
      <c r="B1802">
        <v>245</v>
      </c>
      <c r="C1802" s="26" t="s">
        <v>211</v>
      </c>
      <c r="D1802">
        <v>25</v>
      </c>
      <c r="E1802" t="s">
        <v>218</v>
      </c>
      <c r="F1802">
        <v>4</v>
      </c>
      <c r="G1802">
        <v>15.4</v>
      </c>
      <c r="H1802">
        <f t="shared" si="940"/>
        <v>0.154</v>
      </c>
      <c r="I1802">
        <v>5</v>
      </c>
      <c r="J1802">
        <v>3</v>
      </c>
      <c r="K1802">
        <f t="shared" si="941"/>
        <v>1.8626546399999999E-2</v>
      </c>
      <c r="L1802">
        <f t="shared" ref="L1802:L1803" si="950">0.000057*(G1802^1.897696*I1802^1.002687+0.000031*G1802^2)</f>
        <v>5.1319197986913874E-2</v>
      </c>
      <c r="O1802">
        <f>L1802*0.43*0.75</f>
        <v>1.6550441350779724E-2</v>
      </c>
      <c r="Q1802">
        <f t="shared" ref="Q1802:Q1803" si="951">O1802*0.52</f>
        <v>8.6062295024054575E-3</v>
      </c>
      <c r="T1802">
        <f>(L1802*0.43*0.75)*(1+0.2)*0.52*3.67</f>
        <v>3.7901834728593632E-2</v>
      </c>
    </row>
    <row r="1803" spans="1:20" hidden="1" x14ac:dyDescent="0.3">
      <c r="A1803" s="26">
        <v>53010</v>
      </c>
      <c r="B1803">
        <v>245</v>
      </c>
      <c r="C1803" s="26" t="s">
        <v>211</v>
      </c>
      <c r="D1803">
        <v>26</v>
      </c>
      <c r="E1803" t="s">
        <v>218</v>
      </c>
      <c r="F1803">
        <v>4</v>
      </c>
      <c r="G1803">
        <v>11.4</v>
      </c>
      <c r="H1803">
        <f t="shared" si="940"/>
        <v>0.114</v>
      </c>
      <c r="I1803">
        <v>4</v>
      </c>
      <c r="J1803">
        <v>2</v>
      </c>
      <c r="K1803">
        <f t="shared" si="941"/>
        <v>1.02070584E-2</v>
      </c>
      <c r="L1803">
        <f t="shared" si="950"/>
        <v>2.3186809406990271E-2</v>
      </c>
      <c r="O1803">
        <f>L1803*0.43*0.75</f>
        <v>7.4777460337543617E-3</v>
      </c>
      <c r="Q1803">
        <f t="shared" si="951"/>
        <v>3.8884279375522683E-3</v>
      </c>
      <c r="T1803">
        <f>(L1803*0.43*0.75)*(1+0.2)*0.52*3.67</f>
        <v>1.7124636636980186E-2</v>
      </c>
    </row>
    <row r="1804" spans="1:20" hidden="1" x14ac:dyDescent="0.3">
      <c r="A1804" s="26">
        <v>53010</v>
      </c>
      <c r="B1804">
        <v>245</v>
      </c>
      <c r="C1804" s="26" t="s">
        <v>211</v>
      </c>
      <c r="D1804">
        <v>27</v>
      </c>
      <c r="E1804" t="s">
        <v>214</v>
      </c>
      <c r="F1804">
        <v>4</v>
      </c>
      <c r="G1804">
        <v>20.3</v>
      </c>
      <c r="H1804">
        <f t="shared" si="940"/>
        <v>0.20300000000000001</v>
      </c>
      <c r="I1804">
        <v>5</v>
      </c>
      <c r="J1804">
        <v>3</v>
      </c>
      <c r="K1804">
        <f>0.7854*H1804^2</f>
        <v>3.2365548600000002E-2</v>
      </c>
      <c r="L1804">
        <f>0.000081*(G1804^1.864042*I1804^0.850892+0.000027*G1804^2)</f>
        <v>8.7189667694822851E-2</v>
      </c>
      <c r="O1804">
        <f>L1804*0.47*0.75</f>
        <v>3.0734357862425055E-2</v>
      </c>
      <c r="Q1804">
        <f>O1804*0.521</f>
        <v>1.6012600446323456E-2</v>
      </c>
      <c r="T1804">
        <f>(L1804*0.47*0.75)*(1+0.2)*0.521*3.67</f>
        <v>7.0519492365608491E-2</v>
      </c>
    </row>
    <row r="1805" spans="1:20" hidden="1" x14ac:dyDescent="0.3">
      <c r="A1805" s="26">
        <v>53010</v>
      </c>
      <c r="B1805">
        <v>245</v>
      </c>
      <c r="C1805" s="26" t="s">
        <v>211</v>
      </c>
      <c r="D1805">
        <v>28</v>
      </c>
      <c r="E1805" t="s">
        <v>213</v>
      </c>
      <c r="F1805">
        <v>4</v>
      </c>
      <c r="G1805">
        <v>25.2</v>
      </c>
      <c r="H1805">
        <f t="shared" si="940"/>
        <v>0.252</v>
      </c>
      <c r="I1805">
        <v>5</v>
      </c>
      <c r="J1805">
        <v>3</v>
      </c>
      <c r="K1805">
        <f t="shared" si="941"/>
        <v>4.9876041600000004E-2</v>
      </c>
      <c r="L1805">
        <f t="shared" ref="L1805:L1806" si="952">0.000084*(G1805^1.894314*I1805^0.808223+0.000031*G1805^2)</f>
        <v>0.13928384271574359</v>
      </c>
      <c r="O1805">
        <f>L1805*0.66*1.07</f>
        <v>9.8362249725858136E-2</v>
      </c>
      <c r="Q1805">
        <f t="shared" ref="Q1805:Q1806" si="953">O1805*0.531</f>
        <v>5.2230354604430672E-2</v>
      </c>
      <c r="T1805">
        <f>(L1805*0.66*1.07)*(1+0.2)*0.531*3.67</f>
        <v>0.23002248167791264</v>
      </c>
    </row>
    <row r="1806" spans="1:20" hidden="1" x14ac:dyDescent="0.3">
      <c r="A1806" s="26">
        <v>53010</v>
      </c>
      <c r="B1806">
        <v>245</v>
      </c>
      <c r="C1806" s="26" t="s">
        <v>211</v>
      </c>
      <c r="D1806">
        <v>29</v>
      </c>
      <c r="E1806" t="s">
        <v>213</v>
      </c>
      <c r="F1806">
        <v>4</v>
      </c>
      <c r="G1806">
        <v>18.899999999999999</v>
      </c>
      <c r="H1806">
        <f t="shared" si="940"/>
        <v>0.18899999999999997</v>
      </c>
      <c r="I1806">
        <v>4.5</v>
      </c>
      <c r="J1806">
        <v>2</v>
      </c>
      <c r="K1806">
        <f t="shared" si="941"/>
        <v>2.805527339999999E-2</v>
      </c>
      <c r="L1806">
        <f t="shared" si="952"/>
        <v>7.4172954094313986E-2</v>
      </c>
      <c r="O1806">
        <f>L1806*0.66*1.07</f>
        <v>5.2380940181404545E-2</v>
      </c>
      <c r="Q1806">
        <f t="shared" si="953"/>
        <v>2.7814279236325814E-2</v>
      </c>
      <c r="T1806">
        <f>(L1806*0.66*1.07)*(1+0.2)*0.531*3.67</f>
        <v>0.12249408575677888</v>
      </c>
    </row>
    <row r="1807" spans="1:20" hidden="1" x14ac:dyDescent="0.3">
      <c r="A1807" s="26">
        <v>53010</v>
      </c>
      <c r="B1807">
        <v>245</v>
      </c>
      <c r="C1807" s="26" t="s">
        <v>211</v>
      </c>
      <c r="D1807">
        <v>30</v>
      </c>
      <c r="E1807" t="s">
        <v>218</v>
      </c>
      <c r="F1807">
        <v>4</v>
      </c>
      <c r="G1807">
        <v>10.6</v>
      </c>
      <c r="H1807">
        <f t="shared" si="940"/>
        <v>0.106</v>
      </c>
      <c r="I1807">
        <v>5</v>
      </c>
      <c r="J1807">
        <v>3</v>
      </c>
      <c r="K1807">
        <f t="shared" si="941"/>
        <v>8.824754399999999E-3</v>
      </c>
      <c r="L1807">
        <f>0.000057*(G1807^1.897696*I1807^1.002687+0.000031*G1807^2)</f>
        <v>2.5260692088475735E-2</v>
      </c>
      <c r="O1807">
        <f>L1807*0.43*0.75</f>
        <v>8.1465731985334248E-3</v>
      </c>
      <c r="Q1807">
        <f>O1807*0.52</f>
        <v>4.2362180632373814E-3</v>
      </c>
      <c r="T1807">
        <f>(L1807*0.43*0.75)*(1+0.2)*0.52*3.67</f>
        <v>1.8656304350497425E-2</v>
      </c>
    </row>
    <row r="1808" spans="1:20" hidden="1" x14ac:dyDescent="0.3">
      <c r="A1808" s="26">
        <v>53010</v>
      </c>
      <c r="B1808">
        <v>245</v>
      </c>
      <c r="C1808" s="26" t="s">
        <v>211</v>
      </c>
      <c r="D1808">
        <v>31</v>
      </c>
      <c r="E1808" t="s">
        <v>214</v>
      </c>
      <c r="F1808">
        <v>4</v>
      </c>
      <c r="G1808">
        <v>15.1</v>
      </c>
      <c r="H1808">
        <f t="shared" si="940"/>
        <v>0.151</v>
      </c>
      <c r="I1808">
        <v>4</v>
      </c>
      <c r="J1808">
        <v>2</v>
      </c>
      <c r="K1808">
        <f>0.7854*H1808^2</f>
        <v>1.79079054E-2</v>
      </c>
      <c r="L1808">
        <f>0.000081*(G1808^1.864042*I1808^0.850892+0.000027*G1808^2)</f>
        <v>4.1537543541991448E-2</v>
      </c>
      <c r="O1808">
        <f>L1808*0.47*0.75</f>
        <v>1.4641984098551986E-2</v>
      </c>
      <c r="Q1808">
        <f>O1808*0.521</f>
        <v>7.628473715345585E-3</v>
      </c>
      <c r="T1808">
        <f>(L1808*0.47*0.75)*(1+0.2)*0.521*3.67</f>
        <v>3.3595798242381951E-2</v>
      </c>
    </row>
    <row r="1809" spans="1:20" hidden="1" x14ac:dyDescent="0.3">
      <c r="A1809" s="26">
        <v>53010</v>
      </c>
      <c r="B1809">
        <v>245</v>
      </c>
      <c r="C1809" s="26" t="s">
        <v>211</v>
      </c>
      <c r="D1809">
        <v>32</v>
      </c>
      <c r="E1809" t="s">
        <v>218</v>
      </c>
      <c r="F1809">
        <v>4</v>
      </c>
      <c r="G1809">
        <v>14</v>
      </c>
      <c r="H1809">
        <f t="shared" si="940"/>
        <v>0.14000000000000001</v>
      </c>
      <c r="I1809">
        <v>4</v>
      </c>
      <c r="J1809">
        <v>2</v>
      </c>
      <c r="K1809">
        <f t="shared" si="941"/>
        <v>1.5393840000000002E-2</v>
      </c>
      <c r="L1809">
        <f>0.000057*(G1809^1.897696*I1809^1.002687+0.000031*G1809^2)</f>
        <v>3.4242034742160199E-2</v>
      </c>
      <c r="O1809">
        <f>L1809*0.43*0.75</f>
        <v>1.1043056204346664E-2</v>
      </c>
      <c r="Q1809">
        <f>O1809*0.52</f>
        <v>5.7423892262602654E-3</v>
      </c>
      <c r="T1809">
        <f>(L1809*0.43*0.75)*(1+0.2)*0.52*3.67</f>
        <v>2.5289482152450207E-2</v>
      </c>
    </row>
    <row r="1810" spans="1:20" hidden="1" x14ac:dyDescent="0.3">
      <c r="A1810" s="26">
        <v>53010</v>
      </c>
      <c r="B1810">
        <v>245</v>
      </c>
      <c r="C1810" s="26" t="s">
        <v>211</v>
      </c>
      <c r="D1810">
        <v>33</v>
      </c>
      <c r="E1810" t="s">
        <v>214</v>
      </c>
      <c r="F1810">
        <v>4</v>
      </c>
      <c r="G1810">
        <v>13.2</v>
      </c>
      <c r="H1810">
        <f t="shared" si="940"/>
        <v>0.13200000000000001</v>
      </c>
      <c r="I1810">
        <v>4</v>
      </c>
      <c r="J1810">
        <v>2</v>
      </c>
      <c r="K1810">
        <f>0.7854*H1810^2</f>
        <v>1.3684809600000002E-2</v>
      </c>
      <c r="L1810">
        <f>0.000081*(G1810^1.864042*I1810^0.850892+0.000027*G1810^2)</f>
        <v>3.232771734039265E-2</v>
      </c>
      <c r="O1810">
        <f>L1810*0.47*0.75</f>
        <v>1.1395520362488408E-2</v>
      </c>
      <c r="Q1810">
        <f>O1810*0.521</f>
        <v>5.9370661088564607E-3</v>
      </c>
      <c r="T1810">
        <f>(L1810*0.47*0.75)*(1+0.2)*0.521*3.67</f>
        <v>2.6146839143403853E-2</v>
      </c>
    </row>
    <row r="1811" spans="1:20" hidden="1" x14ac:dyDescent="0.3">
      <c r="A1811" s="26">
        <v>53010</v>
      </c>
      <c r="B1811">
        <v>245</v>
      </c>
      <c r="C1811" s="26" t="s">
        <v>211</v>
      </c>
      <c r="D1811">
        <v>34</v>
      </c>
      <c r="E1811" t="s">
        <v>218</v>
      </c>
      <c r="F1811">
        <v>4</v>
      </c>
      <c r="G1811">
        <v>10.1</v>
      </c>
      <c r="H1811">
        <f t="shared" si="940"/>
        <v>0.10099999999999999</v>
      </c>
      <c r="I1811">
        <v>4</v>
      </c>
      <c r="J1811">
        <v>2</v>
      </c>
      <c r="K1811">
        <f t="shared" si="941"/>
        <v>8.0118653999999984E-3</v>
      </c>
      <c r="L1811">
        <f t="shared" ref="L1811:L1812" si="954">0.000057*(G1811^1.897696*I1811^1.002687+0.000031*G1811^2)</f>
        <v>1.8426951136587148E-2</v>
      </c>
      <c r="O1811">
        <f>L1811*0.43*0.75</f>
        <v>5.9426917415493549E-3</v>
      </c>
      <c r="Q1811">
        <f t="shared" ref="Q1811:Q1812" si="955">O1811*0.52</f>
        <v>3.0901997056056647E-3</v>
      </c>
      <c r="T1811">
        <f>(L1811*0.43*0.75)*(1+0.2)*0.52*3.67</f>
        <v>1.3609239503487346E-2</v>
      </c>
    </row>
    <row r="1812" spans="1:20" hidden="1" x14ac:dyDescent="0.3">
      <c r="A1812" s="26">
        <v>53010</v>
      </c>
      <c r="B1812">
        <v>245</v>
      </c>
      <c r="C1812" s="26" t="s">
        <v>211</v>
      </c>
      <c r="D1812">
        <v>35</v>
      </c>
      <c r="E1812" t="s">
        <v>218</v>
      </c>
      <c r="F1812">
        <v>4</v>
      </c>
      <c r="G1812">
        <v>11.5</v>
      </c>
      <c r="H1812">
        <f t="shared" si="940"/>
        <v>0.115</v>
      </c>
      <c r="I1812">
        <v>4</v>
      </c>
      <c r="J1812">
        <v>2</v>
      </c>
      <c r="K1812">
        <f t="shared" si="941"/>
        <v>1.0386915E-2</v>
      </c>
      <c r="L1812">
        <f t="shared" si="954"/>
        <v>2.3574307065791517E-2</v>
      </c>
      <c r="O1812">
        <f>L1812*0.43*0.75</f>
        <v>7.6027140287177643E-3</v>
      </c>
      <c r="Q1812">
        <f t="shared" si="955"/>
        <v>3.953411294933238E-3</v>
      </c>
      <c r="T1812">
        <f>(L1812*0.43*0.75)*(1+0.2)*0.52*3.67</f>
        <v>1.7410823342885979E-2</v>
      </c>
    </row>
    <row r="1813" spans="1:20" hidden="1" x14ac:dyDescent="0.3">
      <c r="A1813" s="26">
        <v>53010</v>
      </c>
      <c r="B1813">
        <v>245</v>
      </c>
      <c r="C1813" s="26" t="s">
        <v>211</v>
      </c>
      <c r="D1813">
        <v>36</v>
      </c>
      <c r="E1813" t="s">
        <v>214</v>
      </c>
      <c r="F1813">
        <v>4</v>
      </c>
      <c r="G1813">
        <v>7.6</v>
      </c>
      <c r="H1813">
        <f t="shared" si="940"/>
        <v>7.5999999999999998E-2</v>
      </c>
      <c r="I1813">
        <v>4</v>
      </c>
      <c r="J1813">
        <v>2</v>
      </c>
      <c r="K1813">
        <f>0.7854*H1813^2</f>
        <v>4.5364704E-3</v>
      </c>
      <c r="L1813">
        <f>0.000081*(G1813^1.864042*I1813^0.850892+0.000027*G1813^2)</f>
        <v>1.1551844343026285E-2</v>
      </c>
      <c r="O1813">
        <f>L1813*0.47*0.75</f>
        <v>4.0720251309167652E-3</v>
      </c>
      <c r="Q1813">
        <f>O1813*0.521</f>
        <v>2.1215250932076347E-3</v>
      </c>
      <c r="T1813">
        <f>(L1813*0.47*0.75)*(1+0.2)*0.521*3.67</f>
        <v>9.3431965104864238E-3</v>
      </c>
    </row>
    <row r="1814" spans="1:20" hidden="1" x14ac:dyDescent="0.3">
      <c r="A1814" s="26">
        <v>53010</v>
      </c>
      <c r="B1814">
        <v>245</v>
      </c>
      <c r="C1814" s="26" t="s">
        <v>211</v>
      </c>
      <c r="D1814">
        <v>37</v>
      </c>
      <c r="E1814" t="s">
        <v>218</v>
      </c>
      <c r="F1814">
        <v>4</v>
      </c>
      <c r="G1814">
        <v>12.2</v>
      </c>
      <c r="H1814">
        <f t="shared" si="940"/>
        <v>0.122</v>
      </c>
      <c r="I1814">
        <v>5</v>
      </c>
      <c r="J1814">
        <v>2</v>
      </c>
      <c r="K1814">
        <f t="shared" si="941"/>
        <v>1.1689893599999999E-2</v>
      </c>
      <c r="L1814">
        <f>0.000057*(G1814^1.897696*I1814^1.002687+0.000031*G1814^2)</f>
        <v>3.2984291545448068E-2</v>
      </c>
      <c r="O1814">
        <f>L1814*0.43*0.75</f>
        <v>1.0637434023407001E-2</v>
      </c>
      <c r="Q1814">
        <f>O1814*0.52</f>
        <v>5.5314656921716414E-3</v>
      </c>
      <c r="T1814">
        <f>(L1814*0.43*0.75)*(1+0.2)*0.52*3.67</f>
        <v>2.4360574908323902E-2</v>
      </c>
    </row>
    <row r="1815" spans="1:20" hidden="1" x14ac:dyDescent="0.3">
      <c r="A1815" s="26">
        <v>53010</v>
      </c>
      <c r="B1815">
        <v>245</v>
      </c>
      <c r="C1815" s="26" t="s">
        <v>211</v>
      </c>
      <c r="D1815">
        <v>38</v>
      </c>
      <c r="E1815" t="s">
        <v>214</v>
      </c>
      <c r="F1815">
        <v>4</v>
      </c>
      <c r="G1815">
        <v>12.1</v>
      </c>
      <c r="H1815">
        <f t="shared" si="940"/>
        <v>0.121</v>
      </c>
      <c r="I1815">
        <v>4</v>
      </c>
      <c r="J1815">
        <v>2</v>
      </c>
      <c r="K1815">
        <f t="shared" si="941"/>
        <v>1.14990414E-2</v>
      </c>
      <c r="L1815">
        <f t="shared" ref="L1815:L1818" si="956">0.000081*(G1815^1.864042*I1815^0.850892+0.000027*G1815^2)</f>
        <v>2.7487517277420766E-2</v>
      </c>
      <c r="O1815">
        <f t="shared" ref="O1815:O1818" si="957">L1815*0.47*0.75</f>
        <v>9.6893498402908194E-3</v>
      </c>
      <c r="Q1815">
        <f t="shared" ref="Q1815:Q1818" si="958">O1815*0.521</f>
        <v>5.0481512667915167E-3</v>
      </c>
      <c r="T1815">
        <f t="shared" ref="T1815:T1818" si="959">(L1815*0.47*0.75)*(1+0.2)*0.521*3.67</f>
        <v>2.223205817894984E-2</v>
      </c>
    </row>
    <row r="1816" spans="1:20" hidden="1" x14ac:dyDescent="0.3">
      <c r="A1816" s="26">
        <v>53010</v>
      </c>
      <c r="B1816">
        <v>245</v>
      </c>
      <c r="C1816" s="26" t="s">
        <v>211</v>
      </c>
      <c r="D1816">
        <v>39</v>
      </c>
      <c r="E1816" t="s">
        <v>214</v>
      </c>
      <c r="F1816">
        <v>4</v>
      </c>
      <c r="G1816">
        <v>7.6</v>
      </c>
      <c r="H1816">
        <f t="shared" si="940"/>
        <v>7.5999999999999998E-2</v>
      </c>
      <c r="I1816">
        <v>4</v>
      </c>
      <c r="J1816">
        <v>2</v>
      </c>
      <c r="K1816">
        <f t="shared" si="941"/>
        <v>4.5364704E-3</v>
      </c>
      <c r="L1816">
        <f t="shared" si="956"/>
        <v>1.1551844343026285E-2</v>
      </c>
      <c r="O1816">
        <f t="shared" si="957"/>
        <v>4.0720251309167652E-3</v>
      </c>
      <c r="Q1816">
        <f t="shared" si="958"/>
        <v>2.1215250932076347E-3</v>
      </c>
      <c r="T1816">
        <f t="shared" si="959"/>
        <v>9.3431965104864238E-3</v>
      </c>
    </row>
    <row r="1817" spans="1:20" hidden="1" x14ac:dyDescent="0.3">
      <c r="A1817" s="26">
        <v>53010</v>
      </c>
      <c r="B1817">
        <v>245</v>
      </c>
      <c r="C1817" s="26" t="s">
        <v>211</v>
      </c>
      <c r="D1817">
        <v>40</v>
      </c>
      <c r="E1817" t="s">
        <v>214</v>
      </c>
      <c r="F1817">
        <v>4</v>
      </c>
      <c r="G1817">
        <v>7.5</v>
      </c>
      <c r="H1817">
        <f t="shared" si="940"/>
        <v>7.4999999999999997E-2</v>
      </c>
      <c r="I1817">
        <v>4</v>
      </c>
      <c r="J1817">
        <v>2</v>
      </c>
      <c r="K1817">
        <f t="shared" si="941"/>
        <v>4.4178749999999999E-3</v>
      </c>
      <c r="L1817">
        <f t="shared" si="956"/>
        <v>1.1270125107963486E-2</v>
      </c>
      <c r="O1817">
        <f t="shared" si="957"/>
        <v>3.972719100557129E-3</v>
      </c>
      <c r="Q1817">
        <f t="shared" si="958"/>
        <v>2.0697866513902643E-3</v>
      </c>
      <c r="T1817">
        <f t="shared" si="959"/>
        <v>9.1153404127227236E-3</v>
      </c>
    </row>
    <row r="1818" spans="1:20" hidden="1" x14ac:dyDescent="0.3">
      <c r="A1818" s="26">
        <v>53010</v>
      </c>
      <c r="B1818">
        <v>245</v>
      </c>
      <c r="C1818" s="26" t="s">
        <v>211</v>
      </c>
      <c r="D1818">
        <v>41</v>
      </c>
      <c r="E1818" t="s">
        <v>214</v>
      </c>
      <c r="F1818">
        <v>4</v>
      </c>
      <c r="G1818">
        <v>8.4</v>
      </c>
      <c r="H1818">
        <f t="shared" si="940"/>
        <v>8.4000000000000005E-2</v>
      </c>
      <c r="I1818">
        <v>4</v>
      </c>
      <c r="J1818">
        <v>2</v>
      </c>
      <c r="K1818">
        <f t="shared" si="941"/>
        <v>5.5417824000000004E-3</v>
      </c>
      <c r="L1818">
        <f t="shared" si="956"/>
        <v>1.3921090991584117E-2</v>
      </c>
      <c r="O1818">
        <f t="shared" si="957"/>
        <v>4.9071845745334011E-3</v>
      </c>
      <c r="Q1818">
        <f t="shared" si="958"/>
        <v>2.5566431633319022E-3</v>
      </c>
      <c r="T1818">
        <f t="shared" si="959"/>
        <v>1.1259456491313697E-2</v>
      </c>
    </row>
    <row r="1819" spans="1:20" hidden="1" x14ac:dyDescent="0.3">
      <c r="A1819" s="26">
        <v>53010</v>
      </c>
      <c r="B1819">
        <v>245</v>
      </c>
      <c r="C1819" s="26" t="s">
        <v>211</v>
      </c>
      <c r="D1819">
        <v>42</v>
      </c>
      <c r="E1819" t="s">
        <v>218</v>
      </c>
      <c r="F1819">
        <v>4</v>
      </c>
      <c r="G1819">
        <v>16.100000000000001</v>
      </c>
      <c r="H1819">
        <f t="shared" si="940"/>
        <v>0.161</v>
      </c>
      <c r="I1819">
        <v>7</v>
      </c>
      <c r="J1819">
        <v>3</v>
      </c>
      <c r="K1819">
        <f t="shared" si="941"/>
        <v>2.0358353400000001E-2</v>
      </c>
      <c r="L1819">
        <f t="shared" ref="L1819:L1820" si="960">0.000057*(G1819^1.897696*I1819^1.002687+0.000031*G1819^2)</f>
        <v>7.8241083158753388E-2</v>
      </c>
      <c r="O1819">
        <f>L1819*0.43*0.75</f>
        <v>2.5232749318697966E-2</v>
      </c>
      <c r="Q1819">
        <f t="shared" ref="Q1819:Q1820" si="961">O1819*0.52</f>
        <v>1.3121029645722943E-2</v>
      </c>
      <c r="T1819">
        <f>(L1819*0.43*0.75)*(1+0.2)*0.52*3.67</f>
        <v>5.7785014559763842E-2</v>
      </c>
    </row>
    <row r="1820" spans="1:20" hidden="1" x14ac:dyDescent="0.3">
      <c r="A1820" s="26">
        <v>53010</v>
      </c>
      <c r="B1820">
        <v>245</v>
      </c>
      <c r="C1820" s="26" t="s">
        <v>211</v>
      </c>
      <c r="D1820">
        <v>43</v>
      </c>
      <c r="E1820" t="s">
        <v>218</v>
      </c>
      <c r="F1820">
        <v>4</v>
      </c>
      <c r="G1820">
        <v>14.3</v>
      </c>
      <c r="H1820">
        <f t="shared" si="940"/>
        <v>0.14300000000000002</v>
      </c>
      <c r="I1820">
        <v>5</v>
      </c>
      <c r="J1820">
        <v>3</v>
      </c>
      <c r="K1820">
        <f t="shared" si="941"/>
        <v>1.6060644600000003E-2</v>
      </c>
      <c r="L1820">
        <f t="shared" si="960"/>
        <v>4.4586469918042888E-2</v>
      </c>
      <c r="O1820">
        <f>L1820*0.43*0.75</f>
        <v>1.437913654856883E-2</v>
      </c>
      <c r="Q1820">
        <f t="shared" si="961"/>
        <v>7.4771510052557919E-3</v>
      </c>
      <c r="T1820">
        <f>(L1820*0.43*0.75)*(1+0.2)*0.52*3.67</f>
        <v>3.2929373027146512E-2</v>
      </c>
    </row>
    <row r="1821" spans="1:20" hidden="1" x14ac:dyDescent="0.3">
      <c r="A1821" s="26">
        <v>53010</v>
      </c>
      <c r="B1821">
        <v>245</v>
      </c>
      <c r="C1821" s="26" t="s">
        <v>211</v>
      </c>
      <c r="D1821">
        <v>44</v>
      </c>
      <c r="E1821" t="s">
        <v>214</v>
      </c>
      <c r="F1821">
        <v>4</v>
      </c>
      <c r="G1821">
        <v>12.9</v>
      </c>
      <c r="H1821">
        <f t="shared" si="940"/>
        <v>0.129</v>
      </c>
      <c r="I1821">
        <v>4</v>
      </c>
      <c r="J1821">
        <v>2</v>
      </c>
      <c r="K1821">
        <f t="shared" si="941"/>
        <v>1.3069841399999999E-2</v>
      </c>
      <c r="L1821">
        <f t="shared" ref="L1821:L1822" si="962">0.000081*(G1821^1.864042*I1821^0.850892+0.000027*G1821^2)</f>
        <v>3.0971626771231043E-2</v>
      </c>
      <c r="O1821">
        <f t="shared" ref="O1821:O1822" si="963">L1821*0.47*0.75</f>
        <v>1.0917498436858943E-2</v>
      </c>
      <c r="Q1821">
        <f t="shared" ref="Q1821:Q1822" si="964">O1821*0.521</f>
        <v>5.6880166856035095E-3</v>
      </c>
      <c r="T1821">
        <f t="shared" ref="T1821:T1822" si="965">(L1821*0.47*0.75)*(1+0.2)*0.521*3.67</f>
        <v>2.5050025483397853E-2</v>
      </c>
    </row>
    <row r="1822" spans="1:20" hidden="1" x14ac:dyDescent="0.3">
      <c r="A1822" s="26">
        <v>53010</v>
      </c>
      <c r="B1822">
        <v>245</v>
      </c>
      <c r="C1822" s="26" t="s">
        <v>211</v>
      </c>
      <c r="D1822">
        <v>45</v>
      </c>
      <c r="E1822" t="s">
        <v>214</v>
      </c>
      <c r="F1822">
        <v>4</v>
      </c>
      <c r="G1822">
        <v>14.4</v>
      </c>
      <c r="H1822">
        <f t="shared" si="940"/>
        <v>0.14400000000000002</v>
      </c>
      <c r="I1822">
        <v>5</v>
      </c>
      <c r="J1822">
        <v>2</v>
      </c>
      <c r="K1822">
        <f t="shared" si="941"/>
        <v>1.6286054400000003E-2</v>
      </c>
      <c r="L1822">
        <f t="shared" si="962"/>
        <v>4.596990694902181E-2</v>
      </c>
      <c r="O1822">
        <f t="shared" si="963"/>
        <v>1.6204392199530186E-2</v>
      </c>
      <c r="Q1822">
        <f t="shared" si="964"/>
        <v>8.4424883359552269E-3</v>
      </c>
      <c r="T1822">
        <f t="shared" si="965"/>
        <v>3.7180718631546823E-2</v>
      </c>
    </row>
    <row r="1823" spans="1:20" hidden="1" x14ac:dyDescent="0.3">
      <c r="A1823" s="26">
        <v>53010</v>
      </c>
      <c r="B1823">
        <v>245</v>
      </c>
      <c r="C1823" s="26" t="s">
        <v>211</v>
      </c>
      <c r="D1823">
        <v>46</v>
      </c>
      <c r="E1823" t="s">
        <v>215</v>
      </c>
      <c r="F1823">
        <v>4</v>
      </c>
      <c r="G1823">
        <v>27.1</v>
      </c>
      <c r="H1823">
        <f t="shared" si="940"/>
        <v>0.27100000000000002</v>
      </c>
      <c r="I1823">
        <v>13.5</v>
      </c>
      <c r="J1823">
        <v>8</v>
      </c>
      <c r="K1823">
        <f t="shared" si="941"/>
        <v>5.7680561400000004E-2</v>
      </c>
      <c r="L1823">
        <f t="shared" ref="L1823:L1824" si="966">0.000064*(G1823^1.958025*I1823^0.883501+0.000045*G1823^2)</f>
        <v>0.40796502848342692</v>
      </c>
      <c r="O1823">
        <f>L1823*0.44*0.75</f>
        <v>0.13462845939953089</v>
      </c>
      <c r="Q1823">
        <f t="shared" ref="Q1823:Q1824" si="967">O1823*0.52</f>
        <v>7.0006798887756058E-2</v>
      </c>
      <c r="T1823">
        <f>(L1823*0.44*0.75)*(1+0.2)*0.52*3.67</f>
        <v>0.30830994230167774</v>
      </c>
    </row>
    <row r="1824" spans="1:20" hidden="1" x14ac:dyDescent="0.3">
      <c r="A1824" s="26">
        <v>53010</v>
      </c>
      <c r="B1824">
        <v>245</v>
      </c>
      <c r="C1824" s="26" t="s">
        <v>211</v>
      </c>
      <c r="D1824">
        <v>47</v>
      </c>
      <c r="E1824" t="s">
        <v>215</v>
      </c>
      <c r="F1824">
        <v>4</v>
      </c>
      <c r="G1824">
        <v>12</v>
      </c>
      <c r="H1824">
        <f t="shared" si="940"/>
        <v>0.12</v>
      </c>
      <c r="I1824">
        <v>6</v>
      </c>
      <c r="J1824">
        <v>3</v>
      </c>
      <c r="K1824">
        <f t="shared" si="941"/>
        <v>1.130976E-2</v>
      </c>
      <c r="L1824">
        <f t="shared" si="966"/>
        <v>4.0433905859654437E-2</v>
      </c>
      <c r="O1824">
        <f>L1824*0.44*0.75</f>
        <v>1.3343188933685964E-2</v>
      </c>
      <c r="Q1824">
        <f t="shared" si="967"/>
        <v>6.9384582455167014E-3</v>
      </c>
      <c r="T1824">
        <f>(L1824*0.44*0.75)*(1+0.2)*0.52*3.67</f>
        <v>3.055697011325555E-2</v>
      </c>
    </row>
    <row r="1825" spans="1:20" hidden="1" x14ac:dyDescent="0.3">
      <c r="A1825" s="26">
        <v>53010</v>
      </c>
      <c r="B1825">
        <v>245</v>
      </c>
      <c r="C1825" s="26" t="s">
        <v>211</v>
      </c>
      <c r="D1825">
        <v>48</v>
      </c>
      <c r="E1825" t="s">
        <v>217</v>
      </c>
      <c r="F1825">
        <v>4</v>
      </c>
      <c r="G1825">
        <v>14.1</v>
      </c>
      <c r="H1825">
        <f t="shared" si="940"/>
        <v>0.14099999999999999</v>
      </c>
      <c r="I1825">
        <v>6</v>
      </c>
      <c r="J1825">
        <v>3</v>
      </c>
      <c r="K1825">
        <f t="shared" si="941"/>
        <v>1.5614537399999996E-2</v>
      </c>
      <c r="L1825">
        <f>0.000059*(G1825^1.965295*I1825^0.892133+0.000019*G1825^2)</f>
        <v>5.2920364409348782E-2</v>
      </c>
      <c r="O1825">
        <f>L1825*0.47*0.75</f>
        <v>1.8654428454295446E-2</v>
      </c>
      <c r="Q1825">
        <f>O1825*0.52</f>
        <v>9.700302796233632E-3</v>
      </c>
      <c r="T1825">
        <f>(L1825*0.47*0.75)*(1+0.2)*0.52*3.67</f>
        <v>4.2720133514612915E-2</v>
      </c>
    </row>
    <row r="1826" spans="1:20" hidden="1" x14ac:dyDescent="0.3">
      <c r="A1826" s="26">
        <v>53010</v>
      </c>
      <c r="B1826">
        <v>245</v>
      </c>
      <c r="C1826" s="26" t="s">
        <v>211</v>
      </c>
      <c r="D1826">
        <v>49</v>
      </c>
      <c r="E1826" t="s">
        <v>218</v>
      </c>
      <c r="F1826">
        <v>4</v>
      </c>
      <c r="G1826">
        <v>8.9</v>
      </c>
      <c r="H1826">
        <f t="shared" si="940"/>
        <v>8.900000000000001E-2</v>
      </c>
      <c r="I1826">
        <v>5</v>
      </c>
      <c r="J1826">
        <v>2</v>
      </c>
      <c r="K1826">
        <f t="shared" si="941"/>
        <v>6.2211534000000002E-3</v>
      </c>
      <c r="L1826">
        <f>0.000057*(G1826^1.897696*I1826^1.002687+0.000031*G1826^2)</f>
        <v>1.8129255238960498E-2</v>
      </c>
      <c r="O1826">
        <f>L1826*0.43*0.75</f>
        <v>5.8466848145647607E-3</v>
      </c>
      <c r="Q1826">
        <f>O1826*0.52</f>
        <v>3.0402761035736759E-3</v>
      </c>
      <c r="T1826">
        <f>(L1826*0.43*0.75)*(1+0.2)*0.52*3.67</f>
        <v>1.3389375960138467E-2</v>
      </c>
    </row>
    <row r="1827" spans="1:20" hidden="1" x14ac:dyDescent="0.3">
      <c r="A1827" s="26">
        <v>53010</v>
      </c>
      <c r="B1827">
        <v>245</v>
      </c>
      <c r="C1827" s="26" t="s">
        <v>211</v>
      </c>
      <c r="D1827">
        <v>50</v>
      </c>
      <c r="E1827" t="s">
        <v>215</v>
      </c>
      <c r="F1827">
        <v>1</v>
      </c>
      <c r="G1827">
        <v>14.2</v>
      </c>
      <c r="H1827">
        <f t="shared" si="940"/>
        <v>0.14199999999999999</v>
      </c>
      <c r="I1827">
        <v>5</v>
      </c>
      <c r="J1827">
        <v>2</v>
      </c>
      <c r="K1827">
        <f t="shared" si="941"/>
        <v>1.5836805599999997E-2</v>
      </c>
      <c r="L1827">
        <f>0.000064*(G1827^1.958025*I1827^0.883501+0.000045*G1827^2)</f>
        <v>4.785588228497601E-2</v>
      </c>
      <c r="O1827">
        <f>L1827*0.44*0.75</f>
        <v>1.5792441154042085E-2</v>
      </c>
      <c r="Q1827">
        <f>O1827*0.52</f>
        <v>8.2120694001018846E-3</v>
      </c>
      <c r="T1827">
        <f>(L1827*0.44*0.75)*(1+0.2)*0.52*3.67</f>
        <v>3.6165953638048698E-2</v>
      </c>
    </row>
    <row r="1828" spans="1:20" hidden="1" x14ac:dyDescent="0.3">
      <c r="A1828" s="26">
        <v>53010</v>
      </c>
      <c r="B1828">
        <v>245</v>
      </c>
      <c r="C1828" s="26" t="s">
        <v>211</v>
      </c>
      <c r="D1828">
        <v>51</v>
      </c>
      <c r="E1828" t="s">
        <v>218</v>
      </c>
      <c r="F1828">
        <v>4</v>
      </c>
      <c r="G1828">
        <v>7.6</v>
      </c>
      <c r="H1828">
        <f t="shared" si="940"/>
        <v>7.5999999999999998E-2</v>
      </c>
      <c r="I1828">
        <v>4</v>
      </c>
      <c r="J1828">
        <v>2</v>
      </c>
      <c r="K1828">
        <f t="shared" si="941"/>
        <v>4.5364704E-3</v>
      </c>
      <c r="L1828">
        <f t="shared" ref="L1828:L1829" si="968">0.000057*(G1828^1.897696*I1828^1.002687+0.000031*G1828^2)</f>
        <v>1.0741702979659269E-2</v>
      </c>
      <c r="O1828">
        <f>L1828*0.43*0.75</f>
        <v>3.4641992109401146E-3</v>
      </c>
      <c r="Q1828">
        <f t="shared" ref="Q1828:Q1829" si="969">O1828*0.52</f>
        <v>1.8013835896888597E-3</v>
      </c>
      <c r="T1828">
        <f>(L1828*0.43*0.75)*(1+0.2)*0.52*3.67</f>
        <v>7.9332933289897392E-3</v>
      </c>
    </row>
    <row r="1829" spans="1:20" hidden="1" x14ac:dyDescent="0.3">
      <c r="A1829" s="26">
        <v>53010</v>
      </c>
      <c r="B1829">
        <v>245</v>
      </c>
      <c r="C1829" s="26" t="s">
        <v>211</v>
      </c>
      <c r="D1829">
        <v>52</v>
      </c>
      <c r="E1829" t="s">
        <v>218</v>
      </c>
      <c r="F1829">
        <v>4</v>
      </c>
      <c r="G1829">
        <v>16.5</v>
      </c>
      <c r="H1829">
        <f t="shared" si="940"/>
        <v>0.16500000000000001</v>
      </c>
      <c r="I1829">
        <v>7</v>
      </c>
      <c r="J1829">
        <v>3</v>
      </c>
      <c r="K1829">
        <f t="shared" si="941"/>
        <v>2.1382515000000001E-2</v>
      </c>
      <c r="L1829">
        <f t="shared" si="968"/>
        <v>8.1971075614194408E-2</v>
      </c>
      <c r="O1829">
        <f>L1829*0.43*0.75</f>
        <v>2.6435671885577695E-2</v>
      </c>
      <c r="Q1829">
        <f t="shared" si="969"/>
        <v>1.3746549380500402E-2</v>
      </c>
      <c r="T1829">
        <f>(L1829*0.43*0.75)*(1+0.2)*0.52*3.67</f>
        <v>6.0539803471723767E-2</v>
      </c>
    </row>
    <row r="1830" spans="1:20" hidden="1" x14ac:dyDescent="0.3">
      <c r="A1830" s="26">
        <v>53010</v>
      </c>
      <c r="B1830">
        <v>245</v>
      </c>
      <c r="C1830" s="26" t="s">
        <v>211</v>
      </c>
      <c r="D1830">
        <v>53</v>
      </c>
      <c r="E1830" t="s">
        <v>217</v>
      </c>
      <c r="F1830">
        <v>4</v>
      </c>
      <c r="G1830">
        <v>11.9</v>
      </c>
      <c r="H1830">
        <f t="shared" si="940"/>
        <v>0.11900000000000001</v>
      </c>
      <c r="I1830">
        <v>5</v>
      </c>
      <c r="J1830">
        <v>3</v>
      </c>
      <c r="K1830">
        <f t="shared" si="941"/>
        <v>1.11220494E-2</v>
      </c>
      <c r="L1830">
        <f>0.000059*(G1830^1.965295*I1830^0.892133+0.000019*G1830^2)</f>
        <v>3.2225185307591726E-2</v>
      </c>
      <c r="O1830">
        <f>L1830*0.47*0.75</f>
        <v>1.1359377820926083E-2</v>
      </c>
      <c r="Q1830">
        <f t="shared" ref="Q1830:Q1835" si="970">O1830*0.52</f>
        <v>5.9068764668815631E-3</v>
      </c>
      <c r="T1830">
        <f>(L1830*0.47*0.75)*(1+0.2)*0.52*3.67</f>
        <v>2.6013883960146401E-2</v>
      </c>
    </row>
    <row r="1831" spans="1:20" hidden="1" x14ac:dyDescent="0.3">
      <c r="A1831" s="26">
        <v>53010</v>
      </c>
      <c r="B1831">
        <v>245</v>
      </c>
      <c r="C1831" s="26" t="s">
        <v>211</v>
      </c>
      <c r="D1831">
        <v>54</v>
      </c>
      <c r="E1831" t="s">
        <v>218</v>
      </c>
      <c r="F1831">
        <v>4</v>
      </c>
      <c r="G1831">
        <v>12.2</v>
      </c>
      <c r="H1831">
        <f t="shared" si="940"/>
        <v>0.122</v>
      </c>
      <c r="I1831">
        <v>4</v>
      </c>
      <c r="J1831">
        <v>2</v>
      </c>
      <c r="K1831">
        <f t="shared" si="941"/>
        <v>1.1689893599999999E-2</v>
      </c>
      <c r="L1831">
        <f>0.000057*(G1831^1.897696*I1831^1.002687+0.000031*G1831^2)</f>
        <v>2.6371669150172767E-2</v>
      </c>
      <c r="O1831">
        <f>L1831*0.43*0.75</f>
        <v>8.5048633009307158E-3</v>
      </c>
      <c r="Q1831">
        <f t="shared" si="970"/>
        <v>4.4225289164839723E-3</v>
      </c>
      <c r="T1831">
        <f>(L1831*0.43*0.75)*(1+0.2)*0.52*3.67</f>
        <v>1.947681734819541E-2</v>
      </c>
    </row>
    <row r="1832" spans="1:20" hidden="1" x14ac:dyDescent="0.3">
      <c r="A1832" s="26">
        <v>53010</v>
      </c>
      <c r="B1832">
        <v>245</v>
      </c>
      <c r="C1832" s="26" t="s">
        <v>211</v>
      </c>
      <c r="D1832">
        <v>55</v>
      </c>
      <c r="E1832" t="s">
        <v>214</v>
      </c>
      <c r="F1832">
        <v>4</v>
      </c>
      <c r="G1832">
        <v>11.5</v>
      </c>
      <c r="H1832">
        <f t="shared" si="940"/>
        <v>0.115</v>
      </c>
      <c r="I1832">
        <v>4</v>
      </c>
      <c r="J1832">
        <v>2</v>
      </c>
      <c r="K1832">
        <f>0.7854*H1832^2</f>
        <v>1.0386915E-2</v>
      </c>
      <c r="L1832">
        <f>0.000081*(G1832^1.864042*I1832^0.850892+0.000027*G1832^2)</f>
        <v>2.5001346374295658E-2</v>
      </c>
      <c r="O1832">
        <f>L1832*0.47*0.75</f>
        <v>8.812974596939218E-3</v>
      </c>
      <c r="Q1832">
        <f>O1832*0.521</f>
        <v>4.5915597650053328E-3</v>
      </c>
      <c r="T1832">
        <f>(L1832*0.47*0.75)*(1+0.2)*0.521*3.67</f>
        <v>2.0221229205083482E-2</v>
      </c>
    </row>
    <row r="1833" spans="1:20" hidden="1" x14ac:dyDescent="0.3">
      <c r="A1833" s="26">
        <v>53010</v>
      </c>
      <c r="B1833">
        <v>245</v>
      </c>
      <c r="C1833" s="26" t="s">
        <v>211</v>
      </c>
      <c r="D1833">
        <v>56</v>
      </c>
      <c r="E1833" t="s">
        <v>218</v>
      </c>
      <c r="F1833">
        <v>4</v>
      </c>
      <c r="G1833">
        <v>14.8</v>
      </c>
      <c r="H1833">
        <f t="shared" si="940"/>
        <v>0.14800000000000002</v>
      </c>
      <c r="I1833">
        <v>5</v>
      </c>
      <c r="J1833">
        <v>3</v>
      </c>
      <c r="K1833">
        <f t="shared" si="941"/>
        <v>1.7203401600000005E-2</v>
      </c>
      <c r="L1833">
        <f>0.000057*(G1833^1.897696*I1833^1.002687+0.000031*G1833^2)</f>
        <v>4.7591292607324295E-2</v>
      </c>
      <c r="O1833">
        <f>L1833*0.43*0.75</f>
        <v>1.5348191865862086E-2</v>
      </c>
      <c r="Q1833">
        <f t="shared" si="970"/>
        <v>7.9810597702482857E-3</v>
      </c>
      <c r="T1833">
        <f>(L1833*0.43*0.75)*(1+0.2)*0.52*3.67</f>
        <v>3.5148587228173447E-2</v>
      </c>
    </row>
    <row r="1834" spans="1:20" hidden="1" x14ac:dyDescent="0.3">
      <c r="A1834" s="26">
        <v>53010</v>
      </c>
      <c r="B1834">
        <v>245</v>
      </c>
      <c r="C1834" s="26" t="s">
        <v>211</v>
      </c>
      <c r="D1834">
        <v>57</v>
      </c>
      <c r="E1834" t="s">
        <v>214</v>
      </c>
      <c r="F1834">
        <v>4</v>
      </c>
      <c r="G1834">
        <v>14.6</v>
      </c>
      <c r="H1834">
        <f t="shared" si="940"/>
        <v>0.14599999999999999</v>
      </c>
      <c r="I1834">
        <v>5</v>
      </c>
      <c r="J1834">
        <v>3</v>
      </c>
      <c r="K1834">
        <f>0.7854*H1834^2</f>
        <v>1.6741586399999998E-2</v>
      </c>
      <c r="L1834">
        <f>0.000081*(G1834^1.864042*I1834^0.850892+0.000027*G1834^2)</f>
        <v>4.7167181141072732E-2</v>
      </c>
      <c r="O1834">
        <f>L1834*0.47*0.75</f>
        <v>1.6626431352228136E-2</v>
      </c>
      <c r="Q1834">
        <f>O1834*0.521</f>
        <v>8.6623707345108592E-3</v>
      </c>
      <c r="T1834">
        <f>(L1834*0.47*0.75)*(1+0.2)*0.521*3.67</f>
        <v>3.8149080714785823E-2</v>
      </c>
    </row>
    <row r="1835" spans="1:20" hidden="1" x14ac:dyDescent="0.3">
      <c r="A1835" s="26">
        <v>53010</v>
      </c>
      <c r="B1835">
        <v>245</v>
      </c>
      <c r="C1835" s="26" t="s">
        <v>211</v>
      </c>
      <c r="D1835">
        <v>58</v>
      </c>
      <c r="E1835" t="s">
        <v>218</v>
      </c>
      <c r="F1835">
        <v>4</v>
      </c>
      <c r="G1835">
        <v>10.5</v>
      </c>
      <c r="H1835">
        <f t="shared" si="940"/>
        <v>0.105</v>
      </c>
      <c r="I1835">
        <v>4</v>
      </c>
      <c r="J1835">
        <v>2</v>
      </c>
      <c r="K1835">
        <f t="shared" si="941"/>
        <v>8.659034999999999E-3</v>
      </c>
      <c r="L1835">
        <f>0.000057*(G1835^1.897696*I1835^1.002687+0.000031*G1835^2)</f>
        <v>1.9836438286494073E-2</v>
      </c>
      <c r="O1835">
        <f>L1835*0.43*0.75</f>
        <v>6.3972513473943386E-3</v>
      </c>
      <c r="Q1835">
        <f t="shared" si="970"/>
        <v>3.3265707006450563E-3</v>
      </c>
      <c r="T1835">
        <f>(L1835*0.43*0.75)*(1+0.2)*0.52*3.67</f>
        <v>1.4650217365640828E-2</v>
      </c>
    </row>
    <row r="1836" spans="1:20" hidden="1" x14ac:dyDescent="0.3">
      <c r="A1836" s="26">
        <v>53010</v>
      </c>
      <c r="B1836">
        <v>245</v>
      </c>
      <c r="C1836" s="26" t="s">
        <v>211</v>
      </c>
      <c r="D1836">
        <v>59</v>
      </c>
      <c r="E1836" t="s">
        <v>213</v>
      </c>
      <c r="F1836">
        <v>4</v>
      </c>
      <c r="G1836">
        <v>15.1</v>
      </c>
      <c r="H1836">
        <f t="shared" si="940"/>
        <v>0.151</v>
      </c>
      <c r="I1836">
        <v>5</v>
      </c>
      <c r="J1836">
        <v>2</v>
      </c>
      <c r="K1836">
        <f t="shared" si="941"/>
        <v>1.79079054E-2</v>
      </c>
      <c r="L1836">
        <f>0.000084*(G1836^1.894314*I1836^0.808223+0.000031*G1836^2)</f>
        <v>5.2791055012380524E-2</v>
      </c>
      <c r="O1836">
        <f>L1836*0.66*1.07</f>
        <v>3.7281043049743126E-2</v>
      </c>
      <c r="Q1836">
        <f>O1836*0.531</f>
        <v>1.9796233859413603E-2</v>
      </c>
      <c r="T1836">
        <f>(L1836*0.66*1.07)*(1+0.2)*0.531*3.67</f>
        <v>8.7182613916857485E-2</v>
      </c>
    </row>
    <row r="1837" spans="1:20" hidden="1" x14ac:dyDescent="0.3">
      <c r="A1837" s="26">
        <v>53010</v>
      </c>
      <c r="B1837">
        <v>245</v>
      </c>
      <c r="C1837" s="26" t="s">
        <v>211</v>
      </c>
      <c r="D1837">
        <v>60</v>
      </c>
      <c r="E1837" t="s">
        <v>218</v>
      </c>
      <c r="F1837">
        <v>4</v>
      </c>
      <c r="G1837">
        <v>14.7</v>
      </c>
      <c r="H1837">
        <f t="shared" si="940"/>
        <v>0.14699999999999999</v>
      </c>
      <c r="I1837">
        <v>5</v>
      </c>
      <c r="J1837">
        <v>3</v>
      </c>
      <c r="K1837">
        <f t="shared" si="941"/>
        <v>1.6971708599999996E-2</v>
      </c>
      <c r="L1837">
        <f t="shared" ref="L1837:L1843" si="971">0.000057*(G1837^1.897696*I1837^1.002687+0.000031*G1837^2)</f>
        <v>4.6982915027647051E-2</v>
      </c>
      <c r="O1837">
        <f t="shared" ref="O1837:O1843" si="972">L1837*0.43*0.75</f>
        <v>1.5151990096416174E-2</v>
      </c>
      <c r="Q1837">
        <f t="shared" ref="Q1837:Q1843" si="973">O1837*0.52</f>
        <v>7.879034850136411E-3</v>
      </c>
      <c r="T1837">
        <f t="shared" ref="T1837:T1843" si="974">(L1837*0.43*0.75)*(1+0.2)*0.52*3.67</f>
        <v>3.4699269480000752E-2</v>
      </c>
    </row>
    <row r="1838" spans="1:20" hidden="1" x14ac:dyDescent="0.3">
      <c r="A1838" s="26">
        <v>53010</v>
      </c>
      <c r="B1838">
        <v>245</v>
      </c>
      <c r="C1838" s="26" t="s">
        <v>211</v>
      </c>
      <c r="D1838">
        <v>61</v>
      </c>
      <c r="E1838" t="s">
        <v>218</v>
      </c>
      <c r="F1838">
        <v>4</v>
      </c>
      <c r="G1838">
        <v>9.1999999999999993</v>
      </c>
      <c r="H1838">
        <f t="shared" si="940"/>
        <v>9.1999999999999998E-2</v>
      </c>
      <c r="I1838">
        <v>4</v>
      </c>
      <c r="J1838">
        <v>2</v>
      </c>
      <c r="K1838">
        <f t="shared" si="941"/>
        <v>6.6476255999999992E-3</v>
      </c>
      <c r="L1838">
        <f t="shared" si="971"/>
        <v>1.5435940466130893E-2</v>
      </c>
      <c r="O1838">
        <f t="shared" si="972"/>
        <v>4.9780908003272135E-3</v>
      </c>
      <c r="Q1838">
        <f t="shared" si="973"/>
        <v>2.5886072161701509E-3</v>
      </c>
      <c r="T1838">
        <f t="shared" si="974"/>
        <v>1.1400226180013346E-2</v>
      </c>
    </row>
    <row r="1839" spans="1:20" hidden="1" x14ac:dyDescent="0.3">
      <c r="A1839" s="26">
        <v>53010</v>
      </c>
      <c r="B1839">
        <v>245</v>
      </c>
      <c r="C1839" s="26" t="s">
        <v>211</v>
      </c>
      <c r="D1839">
        <v>62</v>
      </c>
      <c r="E1839" t="s">
        <v>218</v>
      </c>
      <c r="F1839">
        <v>4</v>
      </c>
      <c r="G1839">
        <v>7.5</v>
      </c>
      <c r="H1839">
        <f t="shared" si="940"/>
        <v>7.4999999999999997E-2</v>
      </c>
      <c r="I1839">
        <v>4</v>
      </c>
      <c r="J1839">
        <v>2</v>
      </c>
      <c r="K1839">
        <f t="shared" si="941"/>
        <v>4.4178749999999999E-3</v>
      </c>
      <c r="L1839">
        <f t="shared" si="971"/>
        <v>1.0475070687925503E-2</v>
      </c>
      <c r="O1839">
        <f t="shared" si="972"/>
        <v>3.3782102968559742E-3</v>
      </c>
      <c r="Q1839">
        <f t="shared" si="973"/>
        <v>1.7566693543651067E-3</v>
      </c>
      <c r="T1839">
        <f t="shared" si="974"/>
        <v>7.7363718366239287E-3</v>
      </c>
    </row>
    <row r="1840" spans="1:20" hidden="1" x14ac:dyDescent="0.3">
      <c r="A1840" s="26">
        <v>53010</v>
      </c>
      <c r="B1840">
        <v>245</v>
      </c>
      <c r="C1840" s="26" t="s">
        <v>211</v>
      </c>
      <c r="D1840">
        <v>63</v>
      </c>
      <c r="E1840" t="s">
        <v>218</v>
      </c>
      <c r="F1840">
        <v>4</v>
      </c>
      <c r="G1840">
        <v>13.1</v>
      </c>
      <c r="H1840">
        <f t="shared" si="940"/>
        <v>0.13100000000000001</v>
      </c>
      <c r="I1840">
        <v>4</v>
      </c>
      <c r="J1840">
        <v>2</v>
      </c>
      <c r="K1840">
        <f t="shared" si="941"/>
        <v>1.3478249400000001E-2</v>
      </c>
      <c r="L1840">
        <f t="shared" si="971"/>
        <v>3.0185488857716325E-2</v>
      </c>
      <c r="O1840">
        <f t="shared" si="972"/>
        <v>9.7348201566135155E-3</v>
      </c>
      <c r="Q1840">
        <f t="shared" si="973"/>
        <v>5.0621064814390286E-3</v>
      </c>
      <c r="T1840">
        <f t="shared" si="974"/>
        <v>2.2293516944257477E-2</v>
      </c>
    </row>
    <row r="1841" spans="1:20" hidden="1" x14ac:dyDescent="0.3">
      <c r="A1841" s="26">
        <v>53010</v>
      </c>
      <c r="B1841">
        <v>245</v>
      </c>
      <c r="C1841" s="26" t="s">
        <v>211</v>
      </c>
      <c r="D1841">
        <v>64</v>
      </c>
      <c r="E1841" t="s">
        <v>218</v>
      </c>
      <c r="F1841">
        <v>4</v>
      </c>
      <c r="G1841">
        <v>11.8</v>
      </c>
      <c r="H1841">
        <f t="shared" si="940"/>
        <v>0.11800000000000001</v>
      </c>
      <c r="I1841">
        <v>4</v>
      </c>
      <c r="J1841">
        <v>2</v>
      </c>
      <c r="K1841">
        <f t="shared" si="941"/>
        <v>1.0935909600000002E-2</v>
      </c>
      <c r="L1841">
        <f t="shared" si="971"/>
        <v>2.4755009444348143E-2</v>
      </c>
      <c r="O1841">
        <f t="shared" si="972"/>
        <v>7.983490545802276E-3</v>
      </c>
      <c r="Q1841">
        <f t="shared" si="973"/>
        <v>4.1514150838171835E-3</v>
      </c>
      <c r="T1841">
        <f t="shared" si="974"/>
        <v>1.8282832029130877E-2</v>
      </c>
    </row>
    <row r="1842" spans="1:20" hidden="1" x14ac:dyDescent="0.3">
      <c r="A1842" s="26">
        <v>53010</v>
      </c>
      <c r="B1842">
        <v>245</v>
      </c>
      <c r="C1842" s="26" t="s">
        <v>211</v>
      </c>
      <c r="D1842">
        <v>65</v>
      </c>
      <c r="E1842" t="s">
        <v>218</v>
      </c>
      <c r="F1842">
        <v>4</v>
      </c>
      <c r="G1842">
        <v>12.1</v>
      </c>
      <c r="H1842">
        <f t="shared" si="940"/>
        <v>0.121</v>
      </c>
      <c r="I1842">
        <v>4</v>
      </c>
      <c r="J1842">
        <v>2</v>
      </c>
      <c r="K1842">
        <f t="shared" si="941"/>
        <v>1.14990414E-2</v>
      </c>
      <c r="L1842">
        <f t="shared" si="971"/>
        <v>2.5962970257589521E-2</v>
      </c>
      <c r="O1842">
        <f t="shared" si="972"/>
        <v>8.3730579080726203E-3</v>
      </c>
      <c r="Q1842">
        <f t="shared" si="973"/>
        <v>4.3539901121977627E-3</v>
      </c>
      <c r="T1842">
        <f t="shared" si="974"/>
        <v>1.9174972454118942E-2</v>
      </c>
    </row>
    <row r="1843" spans="1:20" hidden="1" x14ac:dyDescent="0.3">
      <c r="A1843" s="26">
        <v>53010</v>
      </c>
      <c r="B1843">
        <v>245</v>
      </c>
      <c r="C1843" s="26" t="s">
        <v>211</v>
      </c>
      <c r="D1843">
        <v>66</v>
      </c>
      <c r="E1843" t="s">
        <v>218</v>
      </c>
      <c r="F1843">
        <v>4</v>
      </c>
      <c r="G1843">
        <v>12.3</v>
      </c>
      <c r="H1843">
        <f t="shared" si="940"/>
        <v>0.12300000000000001</v>
      </c>
      <c r="I1843">
        <v>4</v>
      </c>
      <c r="J1843">
        <v>2</v>
      </c>
      <c r="K1843">
        <f t="shared" si="941"/>
        <v>1.1882316600000003E-2</v>
      </c>
      <c r="L1843">
        <f t="shared" si="971"/>
        <v>2.6783386429725775E-2</v>
      </c>
      <c r="O1843">
        <f t="shared" si="972"/>
        <v>8.6376421235865621E-3</v>
      </c>
      <c r="Q1843">
        <f t="shared" si="973"/>
        <v>4.4915739042650123E-3</v>
      </c>
      <c r="T1843">
        <f t="shared" si="974"/>
        <v>1.9780891474383114E-2</v>
      </c>
    </row>
    <row r="1844" spans="1:20" hidden="1" x14ac:dyDescent="0.3">
      <c r="A1844" s="26">
        <v>53010</v>
      </c>
      <c r="B1844">
        <v>245</v>
      </c>
      <c r="C1844" s="26" t="s">
        <v>211</v>
      </c>
      <c r="D1844">
        <v>67</v>
      </c>
      <c r="E1844" t="s">
        <v>217</v>
      </c>
      <c r="F1844">
        <v>4</v>
      </c>
      <c r="G1844">
        <v>7.6</v>
      </c>
      <c r="H1844">
        <f t="shared" si="940"/>
        <v>7.5999999999999998E-2</v>
      </c>
      <c r="I1844">
        <v>4</v>
      </c>
      <c r="J1844">
        <v>2</v>
      </c>
      <c r="K1844">
        <f t="shared" si="941"/>
        <v>4.5364704E-3</v>
      </c>
      <c r="L1844">
        <f>0.000059*(G1844^1.965295*I1844^0.892133+0.000019*G1844^2)</f>
        <v>1.094033743033771E-2</v>
      </c>
      <c r="O1844">
        <f>L1844*0.47*0.75</f>
        <v>3.8564689441940424E-3</v>
      </c>
      <c r="Q1844">
        <f>O1844*0.52</f>
        <v>2.0053638509809021E-3</v>
      </c>
      <c r="T1844">
        <f>(L1844*0.47*0.75)*(1+0.2)*0.52*3.67</f>
        <v>8.8316223997198934E-3</v>
      </c>
    </row>
    <row r="1845" spans="1:20" hidden="1" x14ac:dyDescent="0.3">
      <c r="A1845" s="26">
        <v>53010</v>
      </c>
      <c r="B1845">
        <v>245</v>
      </c>
      <c r="C1845" s="26" t="s">
        <v>211</v>
      </c>
      <c r="D1845">
        <v>68</v>
      </c>
      <c r="E1845" t="s">
        <v>218</v>
      </c>
      <c r="F1845">
        <v>4</v>
      </c>
      <c r="G1845">
        <v>9.9</v>
      </c>
      <c r="H1845">
        <f t="shared" si="940"/>
        <v>9.9000000000000005E-2</v>
      </c>
      <c r="I1845">
        <v>4</v>
      </c>
      <c r="J1845">
        <v>2</v>
      </c>
      <c r="K1845">
        <f t="shared" si="941"/>
        <v>7.6977054000000001E-3</v>
      </c>
      <c r="L1845">
        <f>0.000057*(G1845^1.897696*I1845^1.002687+0.000031*G1845^2)</f>
        <v>1.7740658991809155E-2</v>
      </c>
      <c r="O1845">
        <f>L1845*0.43*0.75</f>
        <v>5.7213625248584525E-3</v>
      </c>
      <c r="Q1845">
        <f>O1845*0.52</f>
        <v>2.9751085129263955E-3</v>
      </c>
      <c r="T1845">
        <f>(L1845*0.43*0.75)*(1+0.2)*0.52*3.67</f>
        <v>1.3102377890927846E-2</v>
      </c>
    </row>
    <row r="1846" spans="1:20" hidden="1" x14ac:dyDescent="0.3">
      <c r="A1846" s="26">
        <v>53010</v>
      </c>
      <c r="B1846">
        <v>245</v>
      </c>
      <c r="C1846" s="26" t="s">
        <v>211</v>
      </c>
      <c r="D1846">
        <v>69</v>
      </c>
      <c r="E1846" t="s">
        <v>214</v>
      </c>
      <c r="F1846">
        <v>4</v>
      </c>
      <c r="G1846">
        <v>22.3</v>
      </c>
      <c r="H1846">
        <f t="shared" si="940"/>
        <v>0.223</v>
      </c>
      <c r="I1846">
        <v>5</v>
      </c>
      <c r="J1846">
        <v>2</v>
      </c>
      <c r="K1846">
        <f>0.7854*H1846^2</f>
        <v>3.9057156600000004E-2</v>
      </c>
      <c r="L1846">
        <f>0.000081*(G1846^1.864042*I1846^0.850892+0.000027*G1846^2)</f>
        <v>0.1038805987549782</v>
      </c>
      <c r="O1846">
        <f>L1846*0.47*0.75</f>
        <v>3.6617911061129813E-2</v>
      </c>
      <c r="Q1846">
        <f>O1846*0.521</f>
        <v>1.9077931662848633E-2</v>
      </c>
      <c r="T1846">
        <f>(L1846*0.47*0.75)*(1+0.2)*0.521*3.67</f>
        <v>8.4019211043185368E-2</v>
      </c>
    </row>
    <row r="1847" spans="1:20" hidden="1" x14ac:dyDescent="0.3">
      <c r="A1847" s="26">
        <v>53010</v>
      </c>
      <c r="B1847">
        <v>245</v>
      </c>
      <c r="C1847" s="26" t="s">
        <v>211</v>
      </c>
      <c r="D1847">
        <v>70</v>
      </c>
      <c r="E1847" t="s">
        <v>217</v>
      </c>
      <c r="F1847">
        <v>4</v>
      </c>
      <c r="G1847">
        <v>7.6</v>
      </c>
      <c r="H1847">
        <f t="shared" si="940"/>
        <v>7.5999999999999998E-2</v>
      </c>
      <c r="I1847">
        <v>4</v>
      </c>
      <c r="J1847">
        <v>2</v>
      </c>
      <c r="K1847">
        <f t="shared" si="941"/>
        <v>4.5364704E-3</v>
      </c>
      <c r="L1847">
        <f>0.000059*(G1847^1.965295*I1847^0.892133+0.000019*G1847^2)</f>
        <v>1.094033743033771E-2</v>
      </c>
      <c r="O1847">
        <f>L1847*0.47*0.75</f>
        <v>3.8564689441940424E-3</v>
      </c>
      <c r="Q1847">
        <f>O1847*0.52</f>
        <v>2.0053638509809021E-3</v>
      </c>
      <c r="T1847">
        <f>(L1847*0.47*0.75)*(1+0.2)*0.52*3.67</f>
        <v>8.8316223997198934E-3</v>
      </c>
    </row>
    <row r="1848" spans="1:20" hidden="1" x14ac:dyDescent="0.3">
      <c r="A1848" s="26">
        <v>53010</v>
      </c>
      <c r="B1848">
        <v>245</v>
      </c>
      <c r="C1848" s="26" t="s">
        <v>211</v>
      </c>
      <c r="D1848">
        <v>71</v>
      </c>
      <c r="E1848" t="s">
        <v>222</v>
      </c>
      <c r="F1848">
        <v>4</v>
      </c>
      <c r="G1848">
        <v>28.1</v>
      </c>
      <c r="H1848">
        <f t="shared" si="940"/>
        <v>0.28100000000000003</v>
      </c>
      <c r="I1848">
        <v>10.4</v>
      </c>
      <c r="J1848">
        <v>6</v>
      </c>
      <c r="K1848">
        <f t="shared" si="941"/>
        <v>6.2015969400000009E-2</v>
      </c>
      <c r="L1848">
        <f t="shared" ref="L1848:L1849" si="975">0.000081*(G1848^1.922704*I1848^0.783213+0.000032*G1848^2)</f>
        <v>0.30936776578233677</v>
      </c>
      <c r="O1848">
        <f>L1848*0.61*1.07</f>
        <v>0.20192434072613122</v>
      </c>
      <c r="Q1848">
        <f t="shared" ref="Q1848:Q1849" si="976">O1848*0.531</f>
        <v>0.10722182492557568</v>
      </c>
      <c r="T1848">
        <f>(L1848*0.61*1.07)*(1+0.2)*0.531*3.67</f>
        <v>0.47220491697223527</v>
      </c>
    </row>
    <row r="1849" spans="1:20" hidden="1" x14ac:dyDescent="0.3">
      <c r="A1849" s="26">
        <v>53010</v>
      </c>
      <c r="B1849">
        <v>245</v>
      </c>
      <c r="C1849" s="26" t="s">
        <v>211</v>
      </c>
      <c r="D1849">
        <v>72</v>
      </c>
      <c r="E1849" t="s">
        <v>222</v>
      </c>
      <c r="F1849">
        <v>4</v>
      </c>
      <c r="G1849">
        <v>31.2</v>
      </c>
      <c r="H1849">
        <f t="shared" si="940"/>
        <v>0.312</v>
      </c>
      <c r="I1849">
        <v>11.2</v>
      </c>
      <c r="J1849">
        <v>6</v>
      </c>
      <c r="K1849">
        <f t="shared" si="941"/>
        <v>7.64539776E-2</v>
      </c>
      <c r="L1849">
        <f t="shared" si="975"/>
        <v>0.40092760691531332</v>
      </c>
      <c r="O1849">
        <f>L1849*0.61*1.07</f>
        <v>0.26168544903362501</v>
      </c>
      <c r="Q1849">
        <f t="shared" si="976"/>
        <v>0.13895497343685489</v>
      </c>
      <c r="T1849">
        <f>(L1849*0.61*1.07)*(1+0.2)*0.531*3.67</f>
        <v>0.61195770301590879</v>
      </c>
    </row>
    <row r="1850" spans="1:20" hidden="1" x14ac:dyDescent="0.3">
      <c r="A1850" s="26">
        <v>53010</v>
      </c>
      <c r="B1850">
        <v>245</v>
      </c>
      <c r="C1850" s="26" t="s">
        <v>211</v>
      </c>
      <c r="D1850">
        <v>73</v>
      </c>
      <c r="E1850" t="s">
        <v>215</v>
      </c>
      <c r="F1850">
        <v>4</v>
      </c>
      <c r="G1850">
        <v>16.3</v>
      </c>
      <c r="H1850">
        <f t="shared" si="940"/>
        <v>0.16300000000000001</v>
      </c>
      <c r="I1850">
        <v>8.5</v>
      </c>
      <c r="J1850">
        <v>4</v>
      </c>
      <c r="K1850">
        <f t="shared" si="941"/>
        <v>2.08672926E-2</v>
      </c>
      <c r="L1850">
        <f>0.000064*(G1850^1.958025*I1850^0.883501+0.000045*G1850^2)</f>
        <v>0.10018886929438665</v>
      </c>
      <c r="O1850">
        <f>L1850*0.44*0.75</f>
        <v>3.30623268671476E-2</v>
      </c>
      <c r="Q1850">
        <f t="shared" ref="Q1850:Q1856" si="977">O1850*0.52</f>
        <v>1.7192409970916752E-2</v>
      </c>
      <c r="T1850">
        <f>(L1850*0.44*0.75)*(1+0.2)*0.52*3.67</f>
        <v>7.5715373511917372E-2</v>
      </c>
    </row>
    <row r="1851" spans="1:20" hidden="1" x14ac:dyDescent="0.3">
      <c r="A1851" s="26">
        <v>53010</v>
      </c>
      <c r="B1851">
        <v>245</v>
      </c>
      <c r="C1851" s="26" t="s">
        <v>211</v>
      </c>
      <c r="D1851">
        <v>74</v>
      </c>
      <c r="E1851" t="s">
        <v>214</v>
      </c>
      <c r="F1851">
        <v>4</v>
      </c>
      <c r="G1851">
        <v>8.4</v>
      </c>
      <c r="H1851">
        <f t="shared" si="940"/>
        <v>8.4000000000000005E-2</v>
      </c>
      <c r="I1851">
        <v>4</v>
      </c>
      <c r="J1851">
        <v>2</v>
      </c>
      <c r="K1851">
        <f>0.7854*H1851^2</f>
        <v>5.5417824000000004E-3</v>
      </c>
      <c r="L1851">
        <f>0.000081*(G1851^1.864042*I1851^0.850892+0.000027*G1851^2)</f>
        <v>1.3921090991584117E-2</v>
      </c>
      <c r="O1851">
        <f>L1851*0.47*0.75</f>
        <v>4.9071845745334011E-3</v>
      </c>
      <c r="Q1851">
        <f>O1851*0.521</f>
        <v>2.5566431633319022E-3</v>
      </c>
      <c r="T1851">
        <f>(L1851*0.47*0.75)*(1+0.2)*0.521*3.67</f>
        <v>1.1259456491313697E-2</v>
      </c>
    </row>
    <row r="1852" spans="1:20" hidden="1" x14ac:dyDescent="0.3">
      <c r="A1852" s="26">
        <v>53010</v>
      </c>
      <c r="B1852">
        <v>245</v>
      </c>
      <c r="C1852" s="26" t="s">
        <v>211</v>
      </c>
      <c r="D1852">
        <v>75</v>
      </c>
      <c r="E1852" t="s">
        <v>218</v>
      </c>
      <c r="F1852">
        <v>4</v>
      </c>
      <c r="G1852">
        <v>27.7</v>
      </c>
      <c r="H1852">
        <f t="shared" si="940"/>
        <v>0.27699999999999997</v>
      </c>
      <c r="I1852">
        <v>13.2</v>
      </c>
      <c r="J1852">
        <v>7</v>
      </c>
      <c r="K1852">
        <f t="shared" si="941"/>
        <v>6.026295659999998E-2</v>
      </c>
      <c r="L1852">
        <f>0.000057*(G1852^1.897696*I1852^1.002687+0.000031*G1852^2)</f>
        <v>0.41385602261625098</v>
      </c>
      <c r="O1852">
        <f>L1852*0.43*0.75</f>
        <v>0.13346856729374093</v>
      </c>
      <c r="Q1852">
        <f t="shared" si="977"/>
        <v>6.9403654992745284E-2</v>
      </c>
      <c r="T1852">
        <f>(L1852*0.43*0.75)*(1+0.2)*0.52*3.67</f>
        <v>0.30565369658805025</v>
      </c>
    </row>
    <row r="1853" spans="1:20" hidden="1" x14ac:dyDescent="0.3">
      <c r="A1853" s="26">
        <v>53010</v>
      </c>
      <c r="B1853">
        <v>245</v>
      </c>
      <c r="C1853" s="26" t="s">
        <v>211</v>
      </c>
      <c r="D1853">
        <v>76</v>
      </c>
      <c r="E1853" t="s">
        <v>214</v>
      </c>
      <c r="F1853">
        <v>4</v>
      </c>
      <c r="G1853">
        <v>9.5</v>
      </c>
      <c r="H1853">
        <f t="shared" si="940"/>
        <v>9.5000000000000001E-2</v>
      </c>
      <c r="I1853">
        <v>4</v>
      </c>
      <c r="J1853">
        <v>2</v>
      </c>
      <c r="K1853">
        <f>0.7854*H1853^2</f>
        <v>7.088235E-3</v>
      </c>
      <c r="L1853">
        <f>0.000081*(G1853^1.864042*I1853^0.850892+0.000027*G1853^2)</f>
        <v>1.7510389598603588E-2</v>
      </c>
      <c r="O1853">
        <f>L1853*0.47*0.75</f>
        <v>6.1724123335077652E-3</v>
      </c>
      <c r="Q1853">
        <f>O1853*0.521</f>
        <v>3.2158268257575459E-3</v>
      </c>
      <c r="T1853">
        <f>(L1853*0.47*0.75)*(1+0.2)*0.521*3.67</f>
        <v>1.4162501340636232E-2</v>
      </c>
    </row>
    <row r="1854" spans="1:20" hidden="1" x14ac:dyDescent="0.3">
      <c r="A1854" s="26">
        <v>53010</v>
      </c>
      <c r="B1854">
        <v>245</v>
      </c>
      <c r="C1854" s="26" t="s">
        <v>211</v>
      </c>
      <c r="D1854">
        <v>77</v>
      </c>
      <c r="E1854" t="s">
        <v>217</v>
      </c>
      <c r="F1854">
        <v>4</v>
      </c>
      <c r="G1854">
        <v>12.3</v>
      </c>
      <c r="H1854">
        <f t="shared" si="940"/>
        <v>0.12300000000000001</v>
      </c>
      <c r="I1854">
        <v>5</v>
      </c>
      <c r="J1854">
        <v>2</v>
      </c>
      <c r="K1854">
        <f t="shared" si="941"/>
        <v>1.1882316600000003E-2</v>
      </c>
      <c r="L1854">
        <f>0.000059*(G1854^1.965295*I1854^0.892133+0.000019*G1854^2)</f>
        <v>3.4388515338248375E-2</v>
      </c>
      <c r="O1854">
        <f>L1854*0.47*0.75</f>
        <v>1.2121951656732553E-2</v>
      </c>
      <c r="Q1854">
        <f t="shared" si="977"/>
        <v>6.3034148615009273E-3</v>
      </c>
      <c r="T1854">
        <f>(L1854*0.47*0.75)*(1+0.2)*0.52*3.67</f>
        <v>2.7760239050050085E-2</v>
      </c>
    </row>
    <row r="1855" spans="1:20" hidden="1" x14ac:dyDescent="0.3">
      <c r="A1855" s="26">
        <v>53010</v>
      </c>
      <c r="B1855">
        <v>245</v>
      </c>
      <c r="C1855" s="26" t="s">
        <v>211</v>
      </c>
      <c r="D1855">
        <v>78</v>
      </c>
      <c r="E1855" t="s">
        <v>215</v>
      </c>
      <c r="F1855">
        <v>4</v>
      </c>
      <c r="G1855">
        <v>7.6</v>
      </c>
      <c r="H1855">
        <f t="shared" si="940"/>
        <v>7.5999999999999998E-2</v>
      </c>
      <c r="I1855">
        <v>4.5</v>
      </c>
      <c r="J1855">
        <v>2</v>
      </c>
      <c r="K1855">
        <f t="shared" si="941"/>
        <v>4.5364704E-3</v>
      </c>
      <c r="L1855">
        <f>0.000064*(G1855^1.958025*I1855^0.883501+0.000045*G1855^2)</f>
        <v>1.2821963953155154E-2</v>
      </c>
      <c r="O1855">
        <f>L1855*0.44*0.75</f>
        <v>4.2312481045412003E-3</v>
      </c>
      <c r="Q1855">
        <f t="shared" si="977"/>
        <v>2.2002490143614244E-3</v>
      </c>
      <c r="T1855">
        <f>(L1855*0.44*0.75)*(1+0.2)*0.52*3.67</f>
        <v>9.6898966592477119E-3</v>
      </c>
    </row>
    <row r="1856" spans="1:20" hidden="1" x14ac:dyDescent="0.3">
      <c r="A1856" s="26">
        <v>53010</v>
      </c>
      <c r="B1856">
        <v>245</v>
      </c>
      <c r="C1856" s="26" t="s">
        <v>211</v>
      </c>
      <c r="D1856">
        <v>79</v>
      </c>
      <c r="E1856" t="s">
        <v>218</v>
      </c>
      <c r="F1856">
        <v>4</v>
      </c>
      <c r="G1856">
        <v>13.3</v>
      </c>
      <c r="H1856">
        <f t="shared" si="940"/>
        <v>0.13300000000000001</v>
      </c>
      <c r="I1856">
        <v>6.5</v>
      </c>
      <c r="J1856">
        <v>3</v>
      </c>
      <c r="K1856">
        <f t="shared" si="941"/>
        <v>1.3892940600000002E-2</v>
      </c>
      <c r="L1856">
        <f>0.000057*(G1856^1.897696*I1856^1.002687+0.000031*G1856^2)</f>
        <v>5.0547998000470586E-2</v>
      </c>
      <c r="O1856">
        <f>L1856*0.43*0.75</f>
        <v>1.6301729355151763E-2</v>
      </c>
      <c r="Q1856">
        <f t="shared" si="977"/>
        <v>8.4768992646789172E-3</v>
      </c>
      <c r="T1856">
        <f>(L1856*0.43*0.75)*(1+0.2)*0.52*3.67</f>
        <v>3.7332264361645946E-2</v>
      </c>
    </row>
    <row r="1857" spans="1:24" hidden="1" x14ac:dyDescent="0.3">
      <c r="A1857" s="26">
        <v>53010</v>
      </c>
      <c r="B1857">
        <v>245</v>
      </c>
      <c r="C1857" s="26" t="s">
        <v>211</v>
      </c>
      <c r="D1857">
        <v>80</v>
      </c>
      <c r="E1857" t="s">
        <v>214</v>
      </c>
      <c r="F1857">
        <v>4</v>
      </c>
      <c r="G1857">
        <v>8.6</v>
      </c>
      <c r="H1857">
        <f t="shared" si="940"/>
        <v>8.5999999999999993E-2</v>
      </c>
      <c r="I1857">
        <v>4</v>
      </c>
      <c r="J1857">
        <v>2</v>
      </c>
      <c r="K1857">
        <f>0.7854*H1857^2</f>
        <v>5.8088183999999987E-3</v>
      </c>
      <c r="L1857">
        <f>0.000081*(G1857^1.864042*I1857^0.850892+0.000027*G1857^2)</f>
        <v>1.4545285182144005E-2</v>
      </c>
      <c r="O1857">
        <f>L1857*0.47*0.75</f>
        <v>5.1272130267057611E-3</v>
      </c>
      <c r="Q1857">
        <f>O1857*0.521</f>
        <v>2.6712779869137015E-3</v>
      </c>
      <c r="T1857">
        <f>(L1857*0.47*0.75)*(1+0.2)*0.521*3.67</f>
        <v>1.1764308254367941E-2</v>
      </c>
    </row>
    <row r="1858" spans="1:24" hidden="1" x14ac:dyDescent="0.3">
      <c r="A1858" s="26">
        <v>53010</v>
      </c>
      <c r="B1858">
        <v>245</v>
      </c>
      <c r="C1858" s="26" t="s">
        <v>211</v>
      </c>
      <c r="D1858">
        <v>81</v>
      </c>
      <c r="E1858" t="s">
        <v>218</v>
      </c>
      <c r="F1858">
        <v>4</v>
      </c>
      <c r="G1858">
        <v>7.5</v>
      </c>
      <c r="H1858">
        <f t="shared" ref="H1858:H1921" si="978">G1858/100</f>
        <v>7.4999999999999997E-2</v>
      </c>
      <c r="I1858">
        <v>4</v>
      </c>
      <c r="J1858">
        <v>2</v>
      </c>
      <c r="K1858">
        <f t="shared" ref="K1858:K1921" si="979">0.7854*H1858^2</f>
        <v>4.4178749999999999E-3</v>
      </c>
      <c r="L1858">
        <f t="shared" ref="L1858:L1859" si="980">0.000057*(G1858^1.897696*I1858^1.002687+0.000031*G1858^2)</f>
        <v>1.0475070687925503E-2</v>
      </c>
      <c r="O1858">
        <f>L1858*0.43*0.75</f>
        <v>3.3782102968559742E-3</v>
      </c>
      <c r="Q1858">
        <f t="shared" ref="Q1858:Q1859" si="981">O1858*0.52</f>
        <v>1.7566693543651067E-3</v>
      </c>
      <c r="T1858">
        <f>(L1858*0.43*0.75)*(1+0.2)*0.52*3.67</f>
        <v>7.7363718366239287E-3</v>
      </c>
    </row>
    <row r="1859" spans="1:24" hidden="1" x14ac:dyDescent="0.3">
      <c r="A1859" s="26">
        <v>53010</v>
      </c>
      <c r="B1859">
        <v>245</v>
      </c>
      <c r="C1859" s="26" t="s">
        <v>211</v>
      </c>
      <c r="D1859">
        <v>82</v>
      </c>
      <c r="E1859" t="s">
        <v>218</v>
      </c>
      <c r="F1859">
        <v>4</v>
      </c>
      <c r="G1859">
        <v>11.5</v>
      </c>
      <c r="H1859">
        <f t="shared" si="978"/>
        <v>0.115</v>
      </c>
      <c r="I1859">
        <v>5</v>
      </c>
      <c r="J1859">
        <v>2</v>
      </c>
      <c r="K1859">
        <f t="shared" si="979"/>
        <v>1.0386915E-2</v>
      </c>
      <c r="L1859">
        <f t="shared" si="980"/>
        <v>2.9485499085461643E-2</v>
      </c>
      <c r="O1859">
        <f>L1859*0.43*0.75</f>
        <v>9.509073455061379E-3</v>
      </c>
      <c r="Q1859">
        <f t="shared" si="981"/>
        <v>4.9447181966319172E-3</v>
      </c>
      <c r="T1859">
        <f>(L1859*0.43*0.75)*(1+0.2)*0.52*3.67</f>
        <v>2.1776538937966963E-2</v>
      </c>
    </row>
    <row r="1860" spans="1:24" hidden="1" x14ac:dyDescent="0.3">
      <c r="A1860" s="26">
        <v>53010</v>
      </c>
      <c r="B1860">
        <v>245</v>
      </c>
      <c r="C1860" s="26" t="s">
        <v>211</v>
      </c>
      <c r="D1860">
        <v>83</v>
      </c>
      <c r="E1860" t="s">
        <v>214</v>
      </c>
      <c r="F1860">
        <v>4</v>
      </c>
      <c r="G1860">
        <v>65</v>
      </c>
      <c r="H1860">
        <f t="shared" si="978"/>
        <v>0.65</v>
      </c>
      <c r="I1860">
        <v>10.4</v>
      </c>
      <c r="J1860">
        <v>3</v>
      </c>
      <c r="K1860">
        <f>0.7854*H1860^2</f>
        <v>0.3318315</v>
      </c>
      <c r="L1860">
        <f>0.000081*(G1860^1.864042*I1860^0.850892+0.000027*G1860^2)</f>
        <v>1.4230495100585632</v>
      </c>
      <c r="O1860">
        <f>L1860*0.47*0.75</f>
        <v>0.50162495229564352</v>
      </c>
      <c r="Q1860">
        <f>O1860*0.521</f>
        <v>0.26134660014603028</v>
      </c>
      <c r="T1860">
        <f>(L1860*0.47*0.75)*(1+0.2)*0.521*3.67</f>
        <v>1.1509704270431174</v>
      </c>
    </row>
    <row r="1861" spans="1:24" hidden="1" x14ac:dyDescent="0.3">
      <c r="A1861" s="26">
        <v>53010</v>
      </c>
      <c r="B1861">
        <v>245</v>
      </c>
      <c r="C1861" s="26" t="s">
        <v>211</v>
      </c>
      <c r="D1861">
        <v>84</v>
      </c>
      <c r="E1861" t="s">
        <v>218</v>
      </c>
      <c r="F1861">
        <v>1</v>
      </c>
      <c r="G1861">
        <v>47.6</v>
      </c>
      <c r="H1861">
        <f t="shared" si="978"/>
        <v>0.47600000000000003</v>
      </c>
      <c r="I1861">
        <v>17.899999999999999</v>
      </c>
      <c r="J1861">
        <v>10</v>
      </c>
      <c r="K1861">
        <f t="shared" si="979"/>
        <v>0.1779527904</v>
      </c>
      <c r="L1861">
        <f>0.000057*(G1861^1.897696*I1861^1.002687+0.000031*G1861^2)</f>
        <v>1.5692184819642496</v>
      </c>
      <c r="O1861">
        <f>L1861*0.43*0.75</f>
        <v>0.5060729604334705</v>
      </c>
      <c r="Q1861">
        <f t="shared" ref="Q1861:Q1865" si="982">O1861*0.52</f>
        <v>0.26315793942540466</v>
      </c>
      <c r="T1861">
        <f>(L1861*0.43*0.75)*(1+0.2)*0.52*3.67</f>
        <v>1.1589475652294818</v>
      </c>
      <c r="U1861">
        <v>72</v>
      </c>
      <c r="V1861">
        <v>78</v>
      </c>
      <c r="W1861">
        <v>11</v>
      </c>
      <c r="X1861">
        <v>7</v>
      </c>
    </row>
    <row r="1862" spans="1:24" hidden="1" x14ac:dyDescent="0.3">
      <c r="A1862" s="26">
        <v>53010</v>
      </c>
      <c r="B1862">
        <v>245</v>
      </c>
      <c r="C1862" s="26" t="s">
        <v>211</v>
      </c>
      <c r="D1862">
        <v>85</v>
      </c>
      <c r="E1862" t="s">
        <v>214</v>
      </c>
      <c r="F1862">
        <v>4</v>
      </c>
      <c r="G1862">
        <v>7.6</v>
      </c>
      <c r="H1862">
        <f t="shared" si="978"/>
        <v>7.5999999999999998E-2</v>
      </c>
      <c r="I1862">
        <v>4</v>
      </c>
      <c r="J1862">
        <v>2</v>
      </c>
      <c r="K1862">
        <f>0.7854*H1862^2</f>
        <v>4.5364704E-3</v>
      </c>
      <c r="L1862">
        <f>0.000081*(G1862^1.864042*I1862^0.850892+0.000027*G1862^2)</f>
        <v>1.1551844343026285E-2</v>
      </c>
      <c r="O1862">
        <f>L1862*0.47*0.75</f>
        <v>4.0720251309167652E-3</v>
      </c>
      <c r="Q1862">
        <f>O1862*0.521</f>
        <v>2.1215250932076347E-3</v>
      </c>
      <c r="T1862">
        <f>(L1862*0.47*0.75)*(1+0.2)*0.521*3.67</f>
        <v>9.3431965104864238E-3</v>
      </c>
    </row>
    <row r="1863" spans="1:24" hidden="1" x14ac:dyDescent="0.3">
      <c r="A1863" s="26">
        <v>53011</v>
      </c>
      <c r="B1863">
        <v>246</v>
      </c>
      <c r="C1863" s="26" t="s">
        <v>211</v>
      </c>
      <c r="D1863">
        <v>1</v>
      </c>
      <c r="E1863" t="s">
        <v>212</v>
      </c>
      <c r="F1863">
        <v>4</v>
      </c>
      <c r="G1863">
        <v>29.4</v>
      </c>
      <c r="H1863">
        <f t="shared" si="978"/>
        <v>0.29399999999999998</v>
      </c>
      <c r="I1863">
        <v>9.4499999999999993</v>
      </c>
      <c r="J1863">
        <v>2</v>
      </c>
      <c r="K1863">
        <f t="shared" si="979"/>
        <v>6.7886834399999985E-2</v>
      </c>
      <c r="L1863">
        <f>0.000062*(G1863^1.947206*I1863^0.894551+0.000039*G1863^2)</f>
        <v>0.33430481842889564</v>
      </c>
      <c r="O1863">
        <f>L1863*0.47*0.75</f>
        <v>0.11784244849618571</v>
      </c>
      <c r="Q1863">
        <f t="shared" si="982"/>
        <v>6.1278073218016572E-2</v>
      </c>
      <c r="T1863">
        <f>(L1863*0.47*0.75)*(1+2)*0.52*3.67</f>
        <v>0.67467158613036249</v>
      </c>
    </row>
    <row r="1864" spans="1:24" hidden="1" x14ac:dyDescent="0.3">
      <c r="A1864" s="26">
        <v>53011</v>
      </c>
      <c r="B1864">
        <v>246</v>
      </c>
      <c r="C1864" s="26" t="s">
        <v>211</v>
      </c>
      <c r="D1864">
        <v>2</v>
      </c>
      <c r="E1864" t="s">
        <v>214</v>
      </c>
      <c r="F1864">
        <v>3</v>
      </c>
      <c r="G1864">
        <v>12.5</v>
      </c>
      <c r="H1864">
        <f t="shared" si="978"/>
        <v>0.125</v>
      </c>
      <c r="I1864">
        <v>4</v>
      </c>
      <c r="J1864">
        <v>1</v>
      </c>
      <c r="K1864">
        <f>0.7854*H1864^2</f>
        <v>1.2271875E-2</v>
      </c>
      <c r="L1864">
        <f>0.000081*(G1864^1.864042*I1864^0.850892+0.000027*G1864^2)</f>
        <v>2.9205487840892282E-2</v>
      </c>
      <c r="O1864">
        <f>L1864*0.47*0.75</f>
        <v>1.0294934463914529E-2</v>
      </c>
      <c r="Q1864">
        <f>O1864*0.521</f>
        <v>5.3636608556994697E-3</v>
      </c>
      <c r="T1864">
        <f>(L1864*0.47*0.75)*(1+0.2)*0.521*3.67</f>
        <v>2.3621562408500465E-2</v>
      </c>
    </row>
    <row r="1865" spans="1:24" hidden="1" x14ac:dyDescent="0.3">
      <c r="A1865" s="26">
        <v>53011</v>
      </c>
      <c r="B1865">
        <v>246</v>
      </c>
      <c r="C1865" s="26" t="s">
        <v>211</v>
      </c>
      <c r="D1865">
        <v>3</v>
      </c>
      <c r="E1865" t="s">
        <v>212</v>
      </c>
      <c r="F1865">
        <v>4</v>
      </c>
      <c r="G1865">
        <v>29.6</v>
      </c>
      <c r="H1865">
        <f t="shared" si="978"/>
        <v>0.29600000000000004</v>
      </c>
      <c r="I1865">
        <v>10</v>
      </c>
      <c r="J1865">
        <v>3</v>
      </c>
      <c r="K1865">
        <f t="shared" si="979"/>
        <v>6.8813606400000019E-2</v>
      </c>
      <c r="L1865">
        <f>0.000062*(G1865^1.947206*I1865^0.894551+0.000039*G1865^2)</f>
        <v>0.35633076408926068</v>
      </c>
      <c r="O1865">
        <f>L1865*0.47*0.75</f>
        <v>0.12560659434146437</v>
      </c>
      <c r="Q1865">
        <f t="shared" si="982"/>
        <v>6.5315429057561478E-2</v>
      </c>
      <c r="T1865">
        <f>(L1865*0.47*0.75)*(1+2)*0.52*3.67</f>
        <v>0.71912287392375185</v>
      </c>
    </row>
    <row r="1866" spans="1:24" hidden="1" x14ac:dyDescent="0.3">
      <c r="A1866" s="26">
        <v>53011</v>
      </c>
      <c r="B1866">
        <v>246</v>
      </c>
      <c r="C1866" s="26" t="s">
        <v>211</v>
      </c>
      <c r="D1866">
        <v>4</v>
      </c>
      <c r="E1866" t="s">
        <v>214</v>
      </c>
      <c r="F1866">
        <v>3</v>
      </c>
      <c r="G1866">
        <v>10.199999999999999</v>
      </c>
      <c r="H1866">
        <f t="shared" si="978"/>
        <v>0.10199999999999999</v>
      </c>
      <c r="I1866">
        <v>3.5</v>
      </c>
      <c r="J1866">
        <v>1</v>
      </c>
      <c r="K1866">
        <f t="shared" si="979"/>
        <v>8.1713015999999982E-3</v>
      </c>
      <c r="L1866">
        <f t="shared" ref="L1866:L1872" si="983">0.000081*(G1866^1.864042*I1866^0.850892+0.000027*G1866^2)</f>
        <v>1.7844598643121053E-2</v>
      </c>
      <c r="O1866">
        <f t="shared" ref="O1866:O1872" si="984">L1866*0.47*0.75</f>
        <v>6.2902210217001698E-3</v>
      </c>
      <c r="Q1866">
        <f t="shared" ref="Q1866:Q1872" si="985">O1866*0.521</f>
        <v>3.2772051523057887E-3</v>
      </c>
      <c r="T1866">
        <f t="shared" ref="T1866:T1872" si="986">(L1866*0.47*0.75)*(1+0.2)*0.521*3.67</f>
        <v>1.4432811490754692E-2</v>
      </c>
    </row>
    <row r="1867" spans="1:24" hidden="1" x14ac:dyDescent="0.3">
      <c r="A1867" s="26">
        <v>53011</v>
      </c>
      <c r="B1867">
        <v>246</v>
      </c>
      <c r="C1867" s="26" t="s">
        <v>211</v>
      </c>
      <c r="D1867">
        <v>5</v>
      </c>
      <c r="E1867" t="s">
        <v>214</v>
      </c>
      <c r="F1867">
        <v>3</v>
      </c>
      <c r="G1867">
        <v>9.5</v>
      </c>
      <c r="H1867">
        <f t="shared" si="978"/>
        <v>9.5000000000000001E-2</v>
      </c>
      <c r="I1867">
        <v>4</v>
      </c>
      <c r="J1867">
        <v>1</v>
      </c>
      <c r="K1867">
        <f t="shared" si="979"/>
        <v>7.088235E-3</v>
      </c>
      <c r="L1867">
        <f t="shared" si="983"/>
        <v>1.7510389598603588E-2</v>
      </c>
      <c r="O1867">
        <f t="shared" si="984"/>
        <v>6.1724123335077652E-3</v>
      </c>
      <c r="Q1867">
        <f t="shared" si="985"/>
        <v>3.2158268257575459E-3</v>
      </c>
      <c r="T1867">
        <f t="shared" si="986"/>
        <v>1.4162501340636232E-2</v>
      </c>
    </row>
    <row r="1868" spans="1:24" hidden="1" x14ac:dyDescent="0.3">
      <c r="A1868" s="26">
        <v>53011</v>
      </c>
      <c r="B1868">
        <v>246</v>
      </c>
      <c r="C1868" s="26" t="s">
        <v>211</v>
      </c>
      <c r="D1868">
        <v>6</v>
      </c>
      <c r="E1868" t="s">
        <v>214</v>
      </c>
      <c r="F1868">
        <v>3</v>
      </c>
      <c r="G1868">
        <v>9.3000000000000007</v>
      </c>
      <c r="H1868">
        <f t="shared" si="978"/>
        <v>9.3000000000000013E-2</v>
      </c>
      <c r="I1868">
        <v>4.2</v>
      </c>
      <c r="J1868">
        <v>1</v>
      </c>
      <c r="K1868">
        <f t="shared" si="979"/>
        <v>6.7929246000000016E-3</v>
      </c>
      <c r="L1868">
        <f t="shared" si="983"/>
        <v>1.7542861280432809E-2</v>
      </c>
      <c r="O1868">
        <f t="shared" si="984"/>
        <v>6.1838586013525654E-3</v>
      </c>
      <c r="Q1868">
        <f t="shared" si="985"/>
        <v>3.2217903313046868E-3</v>
      </c>
      <c r="T1868">
        <f t="shared" si="986"/>
        <v>1.418876461906584E-2</v>
      </c>
    </row>
    <row r="1869" spans="1:24" hidden="1" x14ac:dyDescent="0.3">
      <c r="A1869" s="26">
        <v>53011</v>
      </c>
      <c r="B1869">
        <v>246</v>
      </c>
      <c r="C1869" s="26" t="s">
        <v>211</v>
      </c>
      <c r="D1869">
        <v>7</v>
      </c>
      <c r="E1869" t="s">
        <v>214</v>
      </c>
      <c r="F1869">
        <v>3</v>
      </c>
      <c r="G1869">
        <v>10.199999999999999</v>
      </c>
      <c r="H1869">
        <f t="shared" si="978"/>
        <v>0.10199999999999999</v>
      </c>
      <c r="I1869">
        <v>4</v>
      </c>
      <c r="J1869">
        <v>1</v>
      </c>
      <c r="K1869">
        <f t="shared" si="979"/>
        <v>8.1713015999999982E-3</v>
      </c>
      <c r="L1869">
        <f t="shared" si="983"/>
        <v>1.9991762018881379E-2</v>
      </c>
      <c r="O1869">
        <f t="shared" si="984"/>
        <v>7.0470961116556857E-3</v>
      </c>
      <c r="Q1869">
        <f t="shared" si="985"/>
        <v>3.6715370741726124E-3</v>
      </c>
      <c r="T1869">
        <f t="shared" si="986"/>
        <v>1.6169449274656182E-2</v>
      </c>
    </row>
    <row r="1870" spans="1:24" hidden="1" x14ac:dyDescent="0.3">
      <c r="A1870" s="26">
        <v>53011</v>
      </c>
      <c r="B1870">
        <v>246</v>
      </c>
      <c r="C1870" s="26" t="s">
        <v>211</v>
      </c>
      <c r="D1870">
        <v>8</v>
      </c>
      <c r="E1870" t="s">
        <v>214</v>
      </c>
      <c r="F1870">
        <v>3</v>
      </c>
      <c r="G1870">
        <v>13.5</v>
      </c>
      <c r="H1870">
        <f t="shared" si="978"/>
        <v>0.13500000000000001</v>
      </c>
      <c r="I1870">
        <v>4</v>
      </c>
      <c r="J1870">
        <v>1</v>
      </c>
      <c r="K1870">
        <f t="shared" si="979"/>
        <v>1.4313915000000002E-2</v>
      </c>
      <c r="L1870">
        <f t="shared" si="983"/>
        <v>3.371070246433553E-2</v>
      </c>
      <c r="O1870">
        <f t="shared" si="984"/>
        <v>1.1883022618678275E-2</v>
      </c>
      <c r="Q1870">
        <f t="shared" si="985"/>
        <v>6.1910547843313816E-3</v>
      </c>
      <c r="T1870">
        <f t="shared" si="986"/>
        <v>2.7265405270195404E-2</v>
      </c>
    </row>
    <row r="1871" spans="1:24" hidden="1" x14ac:dyDescent="0.3">
      <c r="A1871" s="26">
        <v>53011</v>
      </c>
      <c r="B1871">
        <v>246</v>
      </c>
      <c r="C1871" s="26" t="s">
        <v>211</v>
      </c>
      <c r="D1871">
        <v>9</v>
      </c>
      <c r="E1871" t="s">
        <v>214</v>
      </c>
      <c r="F1871">
        <v>3</v>
      </c>
      <c r="G1871">
        <v>13.2</v>
      </c>
      <c r="H1871">
        <f t="shared" si="978"/>
        <v>0.13200000000000001</v>
      </c>
      <c r="I1871">
        <v>3.5</v>
      </c>
      <c r="J1871">
        <v>1.3</v>
      </c>
      <c r="K1871">
        <f t="shared" si="979"/>
        <v>1.3684809600000002E-2</v>
      </c>
      <c r="L1871">
        <f t="shared" si="983"/>
        <v>2.8855644071149864E-2</v>
      </c>
      <c r="O1871">
        <f t="shared" si="984"/>
        <v>1.0171614535080326E-2</v>
      </c>
      <c r="Q1871">
        <f t="shared" si="985"/>
        <v>5.2994111727768505E-3</v>
      </c>
      <c r="T1871">
        <f t="shared" si="986"/>
        <v>2.3338606804909245E-2</v>
      </c>
    </row>
    <row r="1872" spans="1:24" hidden="1" x14ac:dyDescent="0.3">
      <c r="A1872" s="26">
        <v>53011</v>
      </c>
      <c r="B1872">
        <v>246</v>
      </c>
      <c r="C1872" s="26" t="s">
        <v>211</v>
      </c>
      <c r="D1872">
        <v>10</v>
      </c>
      <c r="E1872" t="s">
        <v>214</v>
      </c>
      <c r="F1872">
        <v>3</v>
      </c>
      <c r="G1872">
        <v>12.5</v>
      </c>
      <c r="H1872">
        <f t="shared" si="978"/>
        <v>0.125</v>
      </c>
      <c r="I1872">
        <v>4</v>
      </c>
      <c r="J1872">
        <v>1</v>
      </c>
      <c r="K1872">
        <f t="shared" si="979"/>
        <v>1.2271875E-2</v>
      </c>
      <c r="L1872">
        <f t="shared" si="983"/>
        <v>2.9205487840892282E-2</v>
      </c>
      <c r="O1872">
        <f t="shared" si="984"/>
        <v>1.0294934463914529E-2</v>
      </c>
      <c r="Q1872">
        <f t="shared" si="985"/>
        <v>5.3636608556994697E-3</v>
      </c>
      <c r="T1872">
        <f t="shared" si="986"/>
        <v>2.3621562408500465E-2</v>
      </c>
    </row>
    <row r="1873" spans="1:20" hidden="1" x14ac:dyDescent="0.3">
      <c r="A1873" s="26">
        <v>53011</v>
      </c>
      <c r="B1873">
        <v>246</v>
      </c>
      <c r="C1873" s="26" t="s">
        <v>211</v>
      </c>
      <c r="D1873">
        <v>11</v>
      </c>
      <c r="E1873" t="s">
        <v>226</v>
      </c>
      <c r="F1873">
        <v>3</v>
      </c>
      <c r="G1873">
        <v>21.2</v>
      </c>
      <c r="H1873">
        <f t="shared" si="978"/>
        <v>0.21199999999999999</v>
      </c>
      <c r="I1873">
        <v>5</v>
      </c>
      <c r="J1873">
        <v>1.2</v>
      </c>
      <c r="K1873">
        <f t="shared" si="979"/>
        <v>3.5299017599999996E-2</v>
      </c>
      <c r="L1873">
        <f>0.000084*(G1873^1.894314*I1873^0.808223+0.000031*G1873^2)</f>
        <v>0.10039326364848848</v>
      </c>
      <c r="O1873">
        <f>L1873*0.68*1.07</f>
        <v>7.3046138630640231E-2</v>
      </c>
      <c r="Q1873">
        <f>O1873*0.531</f>
        <v>3.8787499612869966E-2</v>
      </c>
      <c r="T1873">
        <f>(L1873*0.68*1.07)*(1+0.2)*0.531*3.67</f>
        <v>0.17082014829507933</v>
      </c>
    </row>
    <row r="1874" spans="1:20" hidden="1" x14ac:dyDescent="0.3">
      <c r="A1874" s="26">
        <v>53011</v>
      </c>
      <c r="B1874">
        <v>246</v>
      </c>
      <c r="C1874" s="26" t="s">
        <v>211</v>
      </c>
      <c r="D1874">
        <v>12</v>
      </c>
      <c r="E1874" t="s">
        <v>214</v>
      </c>
      <c r="F1874">
        <v>3</v>
      </c>
      <c r="G1874">
        <v>26.3</v>
      </c>
      <c r="H1874">
        <f t="shared" si="978"/>
        <v>0.26300000000000001</v>
      </c>
      <c r="I1874">
        <v>4.9000000000000004</v>
      </c>
      <c r="J1874">
        <v>1</v>
      </c>
      <c r="K1874">
        <f>0.7854*H1874^2</f>
        <v>5.4325332600000005E-2</v>
      </c>
      <c r="L1874">
        <f>0.000081*(G1874^1.864042*I1874^0.850892+0.000027*G1874^2)</f>
        <v>0.13887664804818231</v>
      </c>
      <c r="O1874">
        <f>L1874*0.47*0.75</f>
        <v>4.8954018436984256E-2</v>
      </c>
      <c r="Q1874">
        <f>O1874*0.521</f>
        <v>2.5505043605668798E-2</v>
      </c>
      <c r="T1874">
        <f>(L1874*0.47*0.75)*(1+0.2)*0.521*3.67</f>
        <v>0.11232421203936538</v>
      </c>
    </row>
    <row r="1875" spans="1:20" hidden="1" x14ac:dyDescent="0.3">
      <c r="A1875" s="26">
        <v>53011</v>
      </c>
      <c r="B1875">
        <v>246</v>
      </c>
      <c r="C1875" s="26" t="s">
        <v>211</v>
      </c>
      <c r="D1875">
        <v>13</v>
      </c>
      <c r="E1875" t="s">
        <v>220</v>
      </c>
      <c r="F1875">
        <v>3</v>
      </c>
      <c r="G1875">
        <v>31.2</v>
      </c>
      <c r="H1875">
        <f t="shared" si="978"/>
        <v>0.312</v>
      </c>
      <c r="I1875">
        <v>4.8</v>
      </c>
      <c r="J1875">
        <v>1.5</v>
      </c>
      <c r="K1875">
        <f t="shared" si="979"/>
        <v>7.64539776E-2</v>
      </c>
      <c r="L1875">
        <f>0.000084*(G1875^1.894314*I1875^0.808223+0.000031*G1875^2)</f>
        <v>0.20196566276933597</v>
      </c>
      <c r="O1875">
        <f>L1875*0.78*1.07</f>
        <v>0.16856054214728783</v>
      </c>
      <c r="Q1875">
        <f>O1875*0.531</f>
        <v>8.9505647880209843E-2</v>
      </c>
      <c r="T1875">
        <f>(L1875*0.78*1.07)*(1+0.2)*0.531*3.67</f>
        <v>0.39418287326444412</v>
      </c>
    </row>
    <row r="1876" spans="1:20" hidden="1" x14ac:dyDescent="0.3">
      <c r="A1876" s="26">
        <v>53011</v>
      </c>
      <c r="B1876">
        <v>246</v>
      </c>
      <c r="C1876" s="26" t="s">
        <v>211</v>
      </c>
      <c r="D1876">
        <v>14</v>
      </c>
      <c r="E1876" t="s">
        <v>212</v>
      </c>
      <c r="F1876">
        <v>3</v>
      </c>
      <c r="G1876">
        <v>26.5</v>
      </c>
      <c r="H1876">
        <f t="shared" si="978"/>
        <v>0.26500000000000001</v>
      </c>
      <c r="I1876">
        <v>5</v>
      </c>
      <c r="J1876">
        <v>1</v>
      </c>
      <c r="K1876">
        <f t="shared" si="979"/>
        <v>5.5154715000000007E-2</v>
      </c>
      <c r="L1876">
        <f t="shared" ref="L1876:L1878" si="987">0.000062*(G1876^1.947206*I1876^0.894551+0.000039*G1876^2)</f>
        <v>0.15453031265032893</v>
      </c>
      <c r="O1876">
        <f>L1876*0.47*0.75</f>
        <v>5.4471935209240943E-2</v>
      </c>
      <c r="Q1876">
        <f t="shared" ref="Q1876:Q1878" si="988">O1876*0.52</f>
        <v>2.8325406308805291E-2</v>
      </c>
      <c r="T1876">
        <f>(L1876*0.47*0.75)*(1+2)*0.52*3.67</f>
        <v>0.31186272345994626</v>
      </c>
    </row>
    <row r="1877" spans="1:20" hidden="1" x14ac:dyDescent="0.3">
      <c r="A1877" s="26">
        <v>53011</v>
      </c>
      <c r="B1877">
        <v>246</v>
      </c>
      <c r="C1877" s="26" t="s">
        <v>211</v>
      </c>
      <c r="D1877">
        <v>15</v>
      </c>
      <c r="E1877" t="s">
        <v>212</v>
      </c>
      <c r="F1877">
        <v>3</v>
      </c>
      <c r="G1877">
        <v>12.1</v>
      </c>
      <c r="H1877">
        <f t="shared" si="978"/>
        <v>0.121</v>
      </c>
      <c r="I1877">
        <v>6</v>
      </c>
      <c r="J1877">
        <v>1.9</v>
      </c>
      <c r="K1877">
        <f t="shared" si="979"/>
        <v>1.14990414E-2</v>
      </c>
      <c r="L1877">
        <f t="shared" si="987"/>
        <v>3.9527352630408928E-2</v>
      </c>
      <c r="O1877">
        <f>L1877*0.47*0.75</f>
        <v>1.3933391802219145E-2</v>
      </c>
      <c r="Q1877">
        <f t="shared" si="988"/>
        <v>7.2453637371539554E-3</v>
      </c>
      <c r="T1877">
        <f>(L1877*0.47*0.75)*(1+2)*0.52*3.67</f>
        <v>7.9771454746065049E-2</v>
      </c>
    </row>
    <row r="1878" spans="1:20" hidden="1" x14ac:dyDescent="0.3">
      <c r="A1878" s="26">
        <v>53011</v>
      </c>
      <c r="B1878">
        <v>246</v>
      </c>
      <c r="C1878" s="26" t="s">
        <v>211</v>
      </c>
      <c r="D1878">
        <v>16</v>
      </c>
      <c r="E1878" t="s">
        <v>212</v>
      </c>
      <c r="F1878">
        <v>3</v>
      </c>
      <c r="G1878">
        <v>18.399999999999999</v>
      </c>
      <c r="H1878">
        <f t="shared" si="978"/>
        <v>0.184</v>
      </c>
      <c r="I1878">
        <v>7</v>
      </c>
      <c r="J1878">
        <v>3</v>
      </c>
      <c r="K1878">
        <f t="shared" si="979"/>
        <v>2.6590502399999997E-2</v>
      </c>
      <c r="L1878">
        <f t="shared" si="987"/>
        <v>0.10262172360053361</v>
      </c>
      <c r="O1878">
        <f>L1878*0.47*0.75</f>
        <v>3.6174157569188098E-2</v>
      </c>
      <c r="Q1878">
        <f t="shared" si="988"/>
        <v>1.8810561935977813E-2</v>
      </c>
      <c r="T1878">
        <f>(L1878*0.47*0.75)*(1+2)*0.52*3.67</f>
        <v>0.2071042869151157</v>
      </c>
    </row>
    <row r="1879" spans="1:20" hidden="1" x14ac:dyDescent="0.3">
      <c r="A1879" s="26">
        <v>53011</v>
      </c>
      <c r="B1879">
        <v>246</v>
      </c>
      <c r="C1879" s="26" t="s">
        <v>211</v>
      </c>
      <c r="D1879">
        <v>17</v>
      </c>
      <c r="E1879" t="s">
        <v>214</v>
      </c>
      <c r="F1879">
        <v>3</v>
      </c>
      <c r="G1879">
        <v>12.3</v>
      </c>
      <c r="H1879">
        <f t="shared" si="978"/>
        <v>0.12300000000000001</v>
      </c>
      <c r="I1879">
        <v>3</v>
      </c>
      <c r="J1879">
        <v>1</v>
      </c>
      <c r="K1879">
        <f>0.7854*H1879^2</f>
        <v>1.1882316600000003E-2</v>
      </c>
      <c r="L1879">
        <f>0.000081*(G1879^1.864042*I1879^0.850892+0.000027*G1879^2)</f>
        <v>2.2187024242165211E-2</v>
      </c>
      <c r="O1879">
        <f>L1879*0.47*0.75</f>
        <v>7.8209260453632364E-3</v>
      </c>
      <c r="Q1879">
        <f>O1879*0.521</f>
        <v>4.0747024696342459E-3</v>
      </c>
      <c r="T1879">
        <f>(L1879*0.47*0.75)*(1+0.2)*0.521*3.67</f>
        <v>1.7944989676269223E-2</v>
      </c>
    </row>
    <row r="1880" spans="1:20" hidden="1" x14ac:dyDescent="0.3">
      <c r="A1880" s="26">
        <v>53011</v>
      </c>
      <c r="B1880">
        <v>246</v>
      </c>
      <c r="C1880" s="26" t="s">
        <v>211</v>
      </c>
      <c r="D1880">
        <v>18</v>
      </c>
      <c r="E1880" t="s">
        <v>212</v>
      </c>
      <c r="F1880">
        <v>3</v>
      </c>
      <c r="G1880">
        <v>20.2</v>
      </c>
      <c r="H1880">
        <f t="shared" si="978"/>
        <v>0.20199999999999999</v>
      </c>
      <c r="I1880">
        <v>7.6</v>
      </c>
      <c r="J1880">
        <v>3</v>
      </c>
      <c r="K1880">
        <f t="shared" si="979"/>
        <v>3.2047461599999993E-2</v>
      </c>
      <c r="L1880">
        <f>0.000062*(G1880^1.947206*I1880^0.894551+0.000039*G1880^2)</f>
        <v>0.13246941628806802</v>
      </c>
      <c r="O1880">
        <f>L1880*0.47*0.75</f>
        <v>4.6695469241543969E-2</v>
      </c>
      <c r="Q1880">
        <f>O1880*0.52</f>
        <v>2.4281644005602863E-2</v>
      </c>
      <c r="T1880">
        <f>(L1880*0.47*0.75)*(1+2)*0.52*3.67</f>
        <v>0.26734090050168757</v>
      </c>
    </row>
    <row r="1881" spans="1:20" hidden="1" x14ac:dyDescent="0.3">
      <c r="A1881" s="26">
        <v>53011</v>
      </c>
      <c r="B1881">
        <v>246</v>
      </c>
      <c r="C1881" s="26" t="s">
        <v>211</v>
      </c>
      <c r="D1881">
        <v>19</v>
      </c>
      <c r="E1881" t="s">
        <v>214</v>
      </c>
      <c r="F1881">
        <v>3</v>
      </c>
      <c r="G1881">
        <v>9.5</v>
      </c>
      <c r="H1881">
        <f t="shared" si="978"/>
        <v>9.5000000000000001E-2</v>
      </c>
      <c r="I1881">
        <v>3</v>
      </c>
      <c r="J1881">
        <v>1</v>
      </c>
      <c r="K1881">
        <f t="shared" si="979"/>
        <v>7.088235E-3</v>
      </c>
      <c r="L1881">
        <f t="shared" ref="L1881:L1883" si="989">0.000081*(G1881^1.864042*I1881^0.850892+0.000027*G1881^2)</f>
        <v>1.3708432417029142E-2</v>
      </c>
      <c r="O1881">
        <f t="shared" ref="O1881:O1883" si="990">L1881*0.47*0.75</f>
        <v>4.8322224270027723E-3</v>
      </c>
      <c r="Q1881">
        <f t="shared" ref="Q1881:Q1883" si="991">O1881*0.521</f>
        <v>2.5175878844684446E-3</v>
      </c>
      <c r="T1881">
        <f t="shared" ref="T1881:T1883" si="992">(L1881*0.47*0.75)*(1+0.2)*0.521*3.67</f>
        <v>1.108745704319903E-2</v>
      </c>
    </row>
    <row r="1882" spans="1:20" hidden="1" x14ac:dyDescent="0.3">
      <c r="A1882" s="26">
        <v>53011</v>
      </c>
      <c r="B1882">
        <v>246</v>
      </c>
      <c r="C1882" s="26" t="s">
        <v>211</v>
      </c>
      <c r="D1882">
        <v>20</v>
      </c>
      <c r="E1882" t="s">
        <v>214</v>
      </c>
      <c r="F1882">
        <v>3</v>
      </c>
      <c r="G1882">
        <v>12.5</v>
      </c>
      <c r="H1882">
        <f t="shared" si="978"/>
        <v>0.125</v>
      </c>
      <c r="I1882">
        <v>4</v>
      </c>
      <c r="J1882">
        <v>1.3</v>
      </c>
      <c r="K1882">
        <f t="shared" si="979"/>
        <v>1.2271875E-2</v>
      </c>
      <c r="L1882">
        <f t="shared" si="989"/>
        <v>2.9205487840892282E-2</v>
      </c>
      <c r="O1882">
        <f t="shared" si="990"/>
        <v>1.0294934463914529E-2</v>
      </c>
      <c r="Q1882">
        <f t="shared" si="991"/>
        <v>5.3636608556994697E-3</v>
      </c>
      <c r="T1882">
        <f t="shared" si="992"/>
        <v>2.3621562408500465E-2</v>
      </c>
    </row>
    <row r="1883" spans="1:20" hidden="1" x14ac:dyDescent="0.3">
      <c r="A1883" s="26">
        <v>53011</v>
      </c>
      <c r="B1883">
        <v>246</v>
      </c>
      <c r="C1883" s="26" t="s">
        <v>211</v>
      </c>
      <c r="D1883">
        <v>21</v>
      </c>
      <c r="E1883" t="s">
        <v>214</v>
      </c>
      <c r="F1883">
        <v>3</v>
      </c>
      <c r="G1883">
        <v>17.399999999999999</v>
      </c>
      <c r="H1883">
        <f t="shared" si="978"/>
        <v>0.17399999999999999</v>
      </c>
      <c r="I1883">
        <v>4</v>
      </c>
      <c r="J1883">
        <v>1</v>
      </c>
      <c r="K1883">
        <f t="shared" si="979"/>
        <v>2.3778770399999996E-2</v>
      </c>
      <c r="L1883">
        <f t="shared" si="989"/>
        <v>5.4102117851645946E-2</v>
      </c>
      <c r="O1883">
        <f t="shared" si="990"/>
        <v>1.9070996542705193E-2</v>
      </c>
      <c r="Q1883">
        <f t="shared" si="991"/>
        <v>9.9359891987494068E-3</v>
      </c>
      <c r="T1883">
        <f t="shared" si="992"/>
        <v>4.375809643129238E-2</v>
      </c>
    </row>
    <row r="1884" spans="1:20" hidden="1" x14ac:dyDescent="0.3">
      <c r="A1884" s="26">
        <v>53011</v>
      </c>
      <c r="B1884">
        <v>246</v>
      </c>
      <c r="C1884" s="26" t="s">
        <v>211</v>
      </c>
      <c r="D1884">
        <v>22</v>
      </c>
      <c r="E1884" t="s">
        <v>212</v>
      </c>
      <c r="F1884">
        <v>4</v>
      </c>
      <c r="G1884">
        <v>29.3</v>
      </c>
      <c r="H1884">
        <f t="shared" si="978"/>
        <v>0.29299999999999998</v>
      </c>
      <c r="I1884">
        <v>9</v>
      </c>
      <c r="J1884">
        <v>2.2000000000000002</v>
      </c>
      <c r="K1884">
        <f t="shared" si="979"/>
        <v>6.74258046E-2</v>
      </c>
      <c r="L1884">
        <f>0.000062*(G1884^1.947206*I1884^0.894551+0.000039*G1884^2)</f>
        <v>0.3179117267046741</v>
      </c>
      <c r="O1884">
        <f>L1884*0.47*0.75</f>
        <v>0.11206388366339762</v>
      </c>
      <c r="Q1884">
        <f>O1884*0.52</f>
        <v>5.8273219504966764E-2</v>
      </c>
      <c r="T1884">
        <f>(L1884*0.47*0.75)*(1+2)*0.52*3.67</f>
        <v>0.64158814674968412</v>
      </c>
    </row>
    <row r="1885" spans="1:20" hidden="1" x14ac:dyDescent="0.3">
      <c r="A1885" s="26">
        <v>53011</v>
      </c>
      <c r="B1885">
        <v>246</v>
      </c>
      <c r="C1885" s="26" t="s">
        <v>211</v>
      </c>
      <c r="D1885">
        <v>23</v>
      </c>
      <c r="E1885" t="s">
        <v>217</v>
      </c>
      <c r="F1885">
        <v>4</v>
      </c>
      <c r="G1885">
        <v>26.2</v>
      </c>
      <c r="H1885">
        <f t="shared" si="978"/>
        <v>0.26200000000000001</v>
      </c>
      <c r="I1885">
        <v>8.6</v>
      </c>
      <c r="J1885">
        <v>2</v>
      </c>
      <c r="K1885">
        <f t="shared" si="979"/>
        <v>5.3912997600000005E-2</v>
      </c>
      <c r="L1885">
        <f>0.000059*(G1885^1.965295*I1885^0.892133+0.000019*G1885^2)</f>
        <v>0.24656459224829297</v>
      </c>
      <c r="O1885">
        <f>L1885*0.47*0.75</f>
        <v>8.6914018767523277E-2</v>
      </c>
      <c r="Q1885">
        <f>O1885*0.52</f>
        <v>4.5195289759112106E-2</v>
      </c>
      <c r="T1885">
        <f>(L1885*0.47*0.75)*(1+0.2)*0.52*3.67</f>
        <v>0.1990400560991297</v>
      </c>
    </row>
    <row r="1886" spans="1:20" hidden="1" x14ac:dyDescent="0.3">
      <c r="A1886" s="26">
        <v>53011</v>
      </c>
      <c r="B1886">
        <v>246</v>
      </c>
      <c r="C1886" s="26" t="s">
        <v>211</v>
      </c>
      <c r="D1886">
        <v>24</v>
      </c>
      <c r="E1886" t="s">
        <v>214</v>
      </c>
      <c r="F1886">
        <v>3</v>
      </c>
      <c r="G1886">
        <v>9.5</v>
      </c>
      <c r="H1886">
        <f t="shared" si="978"/>
        <v>9.5000000000000001E-2</v>
      </c>
      <c r="I1886">
        <v>3</v>
      </c>
      <c r="J1886">
        <v>1</v>
      </c>
      <c r="K1886">
        <f>0.7854*H1886^2</f>
        <v>7.088235E-3</v>
      </c>
      <c r="L1886">
        <f>0.000081*(G1886^1.864042*I1886^0.850892+0.000027*G1886^2)</f>
        <v>1.3708432417029142E-2</v>
      </c>
      <c r="O1886">
        <f>L1886*0.47*0.75</f>
        <v>4.8322224270027723E-3</v>
      </c>
      <c r="Q1886">
        <f>O1886*0.521</f>
        <v>2.5175878844684446E-3</v>
      </c>
      <c r="T1886">
        <f>(L1886*0.47*0.75)*(1+0.2)*0.521*3.67</f>
        <v>1.108745704319903E-2</v>
      </c>
    </row>
    <row r="1887" spans="1:20" hidden="1" x14ac:dyDescent="0.3">
      <c r="A1887" s="26">
        <v>53011</v>
      </c>
      <c r="B1887">
        <v>246</v>
      </c>
      <c r="C1887" s="26" t="s">
        <v>211</v>
      </c>
      <c r="D1887">
        <v>25</v>
      </c>
      <c r="E1887" t="s">
        <v>212</v>
      </c>
      <c r="F1887">
        <v>3</v>
      </c>
      <c r="G1887">
        <v>17.3</v>
      </c>
      <c r="H1887">
        <f t="shared" si="978"/>
        <v>0.17300000000000001</v>
      </c>
      <c r="I1887">
        <v>6.2</v>
      </c>
      <c r="J1887">
        <v>2</v>
      </c>
      <c r="K1887">
        <f t="shared" si="979"/>
        <v>2.3506236600000004E-2</v>
      </c>
      <c r="L1887">
        <f>0.000062*(G1887^1.947206*I1887^0.894551+0.000039*G1887^2)</f>
        <v>8.1650926532046877E-2</v>
      </c>
      <c r="O1887">
        <f>L1887*0.47*0.75</f>
        <v>2.8781951602546523E-2</v>
      </c>
      <c r="Q1887">
        <f>O1887*0.52</f>
        <v>1.4966614833324192E-2</v>
      </c>
      <c r="T1887">
        <f>(L1887*0.47*0.75)*(1+2)*0.52*3.67</f>
        <v>0.16478242931489936</v>
      </c>
    </row>
    <row r="1888" spans="1:20" hidden="1" x14ac:dyDescent="0.3">
      <c r="A1888" s="26">
        <v>53011</v>
      </c>
      <c r="B1888">
        <v>246</v>
      </c>
      <c r="C1888" s="26" t="s">
        <v>211</v>
      </c>
      <c r="D1888">
        <v>26</v>
      </c>
      <c r="E1888" t="s">
        <v>217</v>
      </c>
      <c r="F1888">
        <v>3</v>
      </c>
      <c r="G1888">
        <v>13.5</v>
      </c>
      <c r="H1888">
        <f t="shared" si="978"/>
        <v>0.13500000000000001</v>
      </c>
      <c r="I1888">
        <v>7</v>
      </c>
      <c r="J1888">
        <v>4</v>
      </c>
      <c r="K1888">
        <f t="shared" si="979"/>
        <v>1.4313915000000002E-2</v>
      </c>
      <c r="L1888">
        <f>0.000059*(G1888^1.965295*I1888^0.892133+0.000019*G1888^2)</f>
        <v>5.5748444801252066E-2</v>
      </c>
      <c r="O1888">
        <f>L1888*0.47*0.75</f>
        <v>1.9651326792441352E-2</v>
      </c>
      <c r="Q1888">
        <f>O1888*0.52</f>
        <v>1.0218689932069503E-2</v>
      </c>
      <c r="T1888">
        <f>(L1888*0.47*0.75)*(1+0.2)*0.52*3.67</f>
        <v>4.5003110460834092E-2</v>
      </c>
    </row>
    <row r="1889" spans="1:20" hidden="1" x14ac:dyDescent="0.3">
      <c r="A1889" s="26">
        <v>53011</v>
      </c>
      <c r="B1889">
        <v>246</v>
      </c>
      <c r="C1889" s="26" t="s">
        <v>211</v>
      </c>
      <c r="D1889">
        <v>27</v>
      </c>
      <c r="E1889" t="s">
        <v>214</v>
      </c>
      <c r="F1889">
        <v>3</v>
      </c>
      <c r="G1889">
        <v>10.199999999999999</v>
      </c>
      <c r="H1889">
        <f t="shared" si="978"/>
        <v>0.10199999999999999</v>
      </c>
      <c r="I1889">
        <v>4</v>
      </c>
      <c r="J1889">
        <v>1.6</v>
      </c>
      <c r="K1889">
        <f t="shared" si="979"/>
        <v>8.1713015999999982E-3</v>
      </c>
      <c r="L1889">
        <f t="shared" ref="L1889:L1893" si="993">0.000081*(G1889^1.864042*I1889^0.850892+0.000027*G1889^2)</f>
        <v>1.9991762018881379E-2</v>
      </c>
      <c r="O1889">
        <f t="shared" ref="O1889:O1893" si="994">L1889*0.47*0.75</f>
        <v>7.0470961116556857E-3</v>
      </c>
      <c r="Q1889">
        <f t="shared" ref="Q1889:Q1893" si="995">O1889*0.521</f>
        <v>3.6715370741726124E-3</v>
      </c>
      <c r="T1889">
        <f t="shared" ref="T1889:T1893" si="996">(L1889*0.47*0.75)*(1+0.2)*0.521*3.67</f>
        <v>1.6169449274656182E-2</v>
      </c>
    </row>
    <row r="1890" spans="1:20" hidden="1" x14ac:dyDescent="0.3">
      <c r="A1890" s="26">
        <v>53011</v>
      </c>
      <c r="B1890">
        <v>246</v>
      </c>
      <c r="C1890" s="26" t="s">
        <v>211</v>
      </c>
      <c r="D1890">
        <v>28</v>
      </c>
      <c r="E1890" t="s">
        <v>214</v>
      </c>
      <c r="F1890">
        <v>3</v>
      </c>
      <c r="G1890">
        <v>12.3</v>
      </c>
      <c r="H1890">
        <f t="shared" si="978"/>
        <v>0.12300000000000001</v>
      </c>
      <c r="I1890">
        <v>4</v>
      </c>
      <c r="J1890">
        <v>1</v>
      </c>
      <c r="K1890">
        <f t="shared" si="979"/>
        <v>1.1882316600000003E-2</v>
      </c>
      <c r="L1890">
        <f t="shared" si="993"/>
        <v>2.8340468354347552E-2</v>
      </c>
      <c r="O1890">
        <f t="shared" si="994"/>
        <v>9.9900150949075121E-3</v>
      </c>
      <c r="Q1890">
        <f t="shared" si="995"/>
        <v>5.2047978644468142E-3</v>
      </c>
      <c r="T1890">
        <f t="shared" si="996"/>
        <v>2.2921929795023766E-2</v>
      </c>
    </row>
    <row r="1891" spans="1:20" hidden="1" x14ac:dyDescent="0.3">
      <c r="A1891" s="26">
        <v>53011</v>
      </c>
      <c r="B1891">
        <v>246</v>
      </c>
      <c r="C1891" s="26" t="s">
        <v>211</v>
      </c>
      <c r="D1891">
        <v>29</v>
      </c>
      <c r="E1891" t="s">
        <v>214</v>
      </c>
      <c r="F1891">
        <v>3</v>
      </c>
      <c r="G1891">
        <v>11.4</v>
      </c>
      <c r="H1891">
        <f t="shared" si="978"/>
        <v>0.114</v>
      </c>
      <c r="I1891">
        <v>4</v>
      </c>
      <c r="J1891">
        <v>1</v>
      </c>
      <c r="K1891">
        <f t="shared" si="979"/>
        <v>1.02070584E-2</v>
      </c>
      <c r="L1891">
        <f t="shared" si="993"/>
        <v>2.459762069105938E-2</v>
      </c>
      <c r="O1891">
        <f t="shared" si="994"/>
        <v>8.6706612935984299E-3</v>
      </c>
      <c r="Q1891">
        <f t="shared" si="995"/>
        <v>4.5174145339647821E-3</v>
      </c>
      <c r="T1891">
        <f t="shared" si="996"/>
        <v>1.98946936075809E-2</v>
      </c>
    </row>
    <row r="1892" spans="1:20" hidden="1" x14ac:dyDescent="0.3">
      <c r="A1892" s="26">
        <v>53011</v>
      </c>
      <c r="B1892">
        <v>246</v>
      </c>
      <c r="C1892" s="26" t="s">
        <v>211</v>
      </c>
      <c r="D1892">
        <v>30</v>
      </c>
      <c r="E1892" t="s">
        <v>214</v>
      </c>
      <c r="F1892">
        <v>3</v>
      </c>
      <c r="G1892">
        <v>13.5</v>
      </c>
      <c r="H1892">
        <f t="shared" si="978"/>
        <v>0.13500000000000001</v>
      </c>
      <c r="I1892">
        <v>4</v>
      </c>
      <c r="J1892">
        <v>1</v>
      </c>
      <c r="K1892">
        <f t="shared" si="979"/>
        <v>1.4313915000000002E-2</v>
      </c>
      <c r="L1892">
        <f t="shared" si="993"/>
        <v>3.371070246433553E-2</v>
      </c>
      <c r="O1892">
        <f t="shared" si="994"/>
        <v>1.1883022618678275E-2</v>
      </c>
      <c r="Q1892">
        <f t="shared" si="995"/>
        <v>6.1910547843313816E-3</v>
      </c>
      <c r="T1892">
        <f t="shared" si="996"/>
        <v>2.7265405270195404E-2</v>
      </c>
    </row>
    <row r="1893" spans="1:20" hidden="1" x14ac:dyDescent="0.3">
      <c r="A1893" s="26">
        <v>53011</v>
      </c>
      <c r="B1893">
        <v>246</v>
      </c>
      <c r="C1893" s="26" t="s">
        <v>211</v>
      </c>
      <c r="D1893">
        <v>31</v>
      </c>
      <c r="E1893" t="s">
        <v>214</v>
      </c>
      <c r="F1893">
        <v>3</v>
      </c>
      <c r="G1893">
        <v>11.5</v>
      </c>
      <c r="H1893">
        <f t="shared" si="978"/>
        <v>0.115</v>
      </c>
      <c r="I1893">
        <v>3</v>
      </c>
      <c r="J1893">
        <v>1</v>
      </c>
      <c r="K1893">
        <f t="shared" si="979"/>
        <v>1.0386915E-2</v>
      </c>
      <c r="L1893">
        <f t="shared" si="993"/>
        <v>1.9572910892289592E-2</v>
      </c>
      <c r="O1893">
        <f t="shared" si="994"/>
        <v>6.8994510895320806E-3</v>
      </c>
      <c r="Q1893">
        <f t="shared" si="995"/>
        <v>3.5946140176462142E-3</v>
      </c>
      <c r="T1893">
        <f t="shared" si="996"/>
        <v>1.5830680133713925E-2</v>
      </c>
    </row>
    <row r="1894" spans="1:20" hidden="1" x14ac:dyDescent="0.3">
      <c r="A1894" s="26">
        <v>53011</v>
      </c>
      <c r="B1894">
        <v>246</v>
      </c>
      <c r="C1894" s="26" t="s">
        <v>211</v>
      </c>
      <c r="D1894">
        <v>32</v>
      </c>
      <c r="E1894" t="s">
        <v>218</v>
      </c>
      <c r="F1894">
        <v>4</v>
      </c>
      <c r="G1894">
        <v>27.5</v>
      </c>
      <c r="H1894">
        <f t="shared" si="978"/>
        <v>0.27500000000000002</v>
      </c>
      <c r="I1894">
        <v>11</v>
      </c>
      <c r="J1894">
        <v>5</v>
      </c>
      <c r="K1894">
        <f t="shared" si="979"/>
        <v>5.9395875000000008E-2</v>
      </c>
      <c r="L1894">
        <f>0.000057*(G1894^1.897696*I1894^1.002687+0.000031*G1894^2)</f>
        <v>0.34000348270747582</v>
      </c>
      <c r="O1894">
        <f>L1894*0.43*0.75</f>
        <v>0.10965112317316095</v>
      </c>
      <c r="Q1894">
        <f>O1894*0.52</f>
        <v>5.7018584050043696E-2</v>
      </c>
      <c r="T1894">
        <f>(L1894*0.43*0.75)*(1+0.2)*0.52*3.67</f>
        <v>0.25110984415639237</v>
      </c>
    </row>
    <row r="1895" spans="1:20" hidden="1" x14ac:dyDescent="0.3">
      <c r="A1895" s="26">
        <v>53011</v>
      </c>
      <c r="B1895">
        <v>247</v>
      </c>
      <c r="C1895" s="26" t="s">
        <v>211</v>
      </c>
      <c r="D1895">
        <v>1</v>
      </c>
      <c r="E1895" t="s">
        <v>215</v>
      </c>
      <c r="F1895">
        <v>3</v>
      </c>
      <c r="G1895">
        <v>8.3000000000000007</v>
      </c>
      <c r="H1895">
        <f t="shared" si="978"/>
        <v>8.3000000000000004E-2</v>
      </c>
      <c r="I1895">
        <v>4</v>
      </c>
      <c r="J1895">
        <v>1.6</v>
      </c>
      <c r="K1895">
        <f t="shared" si="979"/>
        <v>5.4106206000000007E-3</v>
      </c>
      <c r="L1895">
        <f t="shared" ref="L1895:L1897" si="997">0.000064*(G1895^1.958025*I1895^0.883501+0.000045*G1895^2)</f>
        <v>1.373044888616828E-2</v>
      </c>
      <c r="O1895">
        <f>L1895*0.44*0.75</f>
        <v>4.5310481324355324E-3</v>
      </c>
      <c r="Q1895">
        <f t="shared" ref="Q1895:Q1897" si="998">O1895*0.52</f>
        <v>2.3561450288664769E-3</v>
      </c>
      <c r="T1895">
        <f>(L1895*0.44*0.75)*(1+0.2)*0.52*3.67</f>
        <v>1.0376462707127963E-2</v>
      </c>
    </row>
    <row r="1896" spans="1:20" hidden="1" x14ac:dyDescent="0.3">
      <c r="A1896" s="26">
        <v>53011</v>
      </c>
      <c r="B1896">
        <v>247</v>
      </c>
      <c r="C1896" s="26" t="s">
        <v>211</v>
      </c>
      <c r="D1896">
        <v>2</v>
      </c>
      <c r="E1896" t="s">
        <v>215</v>
      </c>
      <c r="F1896">
        <v>4</v>
      </c>
      <c r="G1896">
        <v>20.2</v>
      </c>
      <c r="H1896">
        <f t="shared" si="978"/>
        <v>0.20199999999999999</v>
      </c>
      <c r="I1896">
        <v>9</v>
      </c>
      <c r="J1896">
        <v>2.1</v>
      </c>
      <c r="K1896">
        <f t="shared" si="979"/>
        <v>3.2047461599999993E-2</v>
      </c>
      <c r="L1896">
        <f t="shared" si="997"/>
        <v>0.16038656365993939</v>
      </c>
      <c r="O1896">
        <f>L1896*0.44*0.75</f>
        <v>5.2927566007779994E-2</v>
      </c>
      <c r="Q1896">
        <f t="shared" si="998"/>
        <v>2.7522334324045598E-2</v>
      </c>
      <c r="T1896">
        <f>(L1896*0.44*0.75)*(1+0.2)*0.52*3.67</f>
        <v>0.12120836036309682</v>
      </c>
    </row>
    <row r="1897" spans="1:20" hidden="1" x14ac:dyDescent="0.3">
      <c r="A1897" s="26">
        <v>53011</v>
      </c>
      <c r="B1897">
        <v>247</v>
      </c>
      <c r="C1897" s="26" t="s">
        <v>211</v>
      </c>
      <c r="D1897">
        <v>3</v>
      </c>
      <c r="E1897" t="s">
        <v>215</v>
      </c>
      <c r="F1897">
        <v>3</v>
      </c>
      <c r="G1897">
        <v>21.2</v>
      </c>
      <c r="H1897">
        <f t="shared" si="978"/>
        <v>0.21199999999999999</v>
      </c>
      <c r="I1897">
        <v>4</v>
      </c>
      <c r="J1897">
        <v>1.3</v>
      </c>
      <c r="K1897">
        <f t="shared" si="979"/>
        <v>3.5299017599999996E-2</v>
      </c>
      <c r="L1897">
        <f t="shared" si="997"/>
        <v>8.6120368600467317E-2</v>
      </c>
      <c r="O1897">
        <f>L1897*0.44*0.75</f>
        <v>2.8419721638154212E-2</v>
      </c>
      <c r="Q1897">
        <f t="shared" si="998"/>
        <v>1.477825525184019E-2</v>
      </c>
      <c r="T1897">
        <f>(L1897*0.44*0.75)*(1+0.2)*0.52*3.67</f>
        <v>6.5083436129104194E-2</v>
      </c>
    </row>
    <row r="1898" spans="1:20" hidden="1" x14ac:dyDescent="0.3">
      <c r="A1898" s="26">
        <v>53011</v>
      </c>
      <c r="B1898">
        <v>247</v>
      </c>
      <c r="C1898" s="26" t="s">
        <v>211</v>
      </c>
      <c r="D1898">
        <v>4</v>
      </c>
      <c r="E1898" t="s">
        <v>220</v>
      </c>
      <c r="F1898">
        <v>3</v>
      </c>
      <c r="G1898">
        <v>18.5</v>
      </c>
      <c r="H1898">
        <f t="shared" si="978"/>
        <v>0.185</v>
      </c>
      <c r="I1898">
        <v>4.5999999999999996</v>
      </c>
      <c r="J1898">
        <v>1.3</v>
      </c>
      <c r="K1898">
        <f t="shared" si="979"/>
        <v>2.6880314999999998E-2</v>
      </c>
      <c r="L1898">
        <f t="shared" ref="L1898:L1899" si="999">0.000084*(G1898^1.894314*I1898^0.808223+0.000031*G1898^2)</f>
        <v>7.2503987641056214E-2</v>
      </c>
      <c r="O1898">
        <f>L1898*0.78*1.07</f>
        <v>6.0511828085225518E-2</v>
      </c>
      <c r="Q1898">
        <f t="shared" ref="Q1898:Q1899" si="1000">O1898*0.531</f>
        <v>3.2131780713254753E-2</v>
      </c>
      <c r="T1898">
        <f>(L1898*0.78*1.07)*(1+0.2)*0.531*3.67</f>
        <v>0.14150836226117391</v>
      </c>
    </row>
    <row r="1899" spans="1:20" hidden="1" x14ac:dyDescent="0.3">
      <c r="A1899" s="26">
        <v>53011</v>
      </c>
      <c r="B1899">
        <v>247</v>
      </c>
      <c r="C1899" s="26" t="s">
        <v>211</v>
      </c>
      <c r="D1899">
        <v>5</v>
      </c>
      <c r="E1899" t="s">
        <v>220</v>
      </c>
      <c r="F1899">
        <v>3</v>
      </c>
      <c r="G1899">
        <v>16.5</v>
      </c>
      <c r="H1899">
        <f t="shared" si="978"/>
        <v>0.16500000000000001</v>
      </c>
      <c r="I1899">
        <v>4</v>
      </c>
      <c r="J1899">
        <v>0.9</v>
      </c>
      <c r="K1899">
        <f t="shared" si="979"/>
        <v>2.1382515000000001E-2</v>
      </c>
      <c r="L1899">
        <f t="shared" si="999"/>
        <v>5.2141173788975141E-2</v>
      </c>
      <c r="O1899">
        <f>L1899*0.78*1.07</f>
        <v>4.351702364427866E-2</v>
      </c>
      <c r="Q1899">
        <f t="shared" si="1000"/>
        <v>2.310753955511197E-2</v>
      </c>
      <c r="T1899">
        <f>(L1899*0.78*1.07)*(1+0.2)*0.531*3.67</f>
        <v>0.10176560420071311</v>
      </c>
    </row>
    <row r="1900" spans="1:20" hidden="1" x14ac:dyDescent="0.3">
      <c r="A1900" s="26">
        <v>53011</v>
      </c>
      <c r="B1900">
        <v>247</v>
      </c>
      <c r="C1900" s="26" t="s">
        <v>211</v>
      </c>
      <c r="D1900">
        <v>6</v>
      </c>
      <c r="E1900" t="s">
        <v>214</v>
      </c>
      <c r="F1900">
        <v>3</v>
      </c>
      <c r="G1900">
        <v>9.3000000000000007</v>
      </c>
      <c r="H1900">
        <f t="shared" si="978"/>
        <v>9.3000000000000013E-2</v>
      </c>
      <c r="I1900">
        <v>3</v>
      </c>
      <c r="J1900">
        <v>1</v>
      </c>
      <c r="K1900">
        <f>0.7854*H1900^2</f>
        <v>6.7929246000000016E-3</v>
      </c>
      <c r="L1900">
        <f>0.000081*(G1900^1.864042*I1900^0.850892+0.000027*G1900^2)</f>
        <v>1.3175369537661125E-2</v>
      </c>
      <c r="O1900">
        <f>L1900*0.47*0.75</f>
        <v>4.6443177620255462E-3</v>
      </c>
      <c r="Q1900">
        <f>O1900*0.521</f>
        <v>2.4196895540153098E-3</v>
      </c>
      <c r="T1900">
        <f>(L1900*0.47*0.75)*(1+0.2)*0.521*3.67</f>
        <v>1.0656312795883423E-2</v>
      </c>
    </row>
    <row r="1901" spans="1:20" hidden="1" x14ac:dyDescent="0.3">
      <c r="A1901" s="26">
        <v>53011</v>
      </c>
      <c r="B1901">
        <v>247</v>
      </c>
      <c r="C1901" s="26" t="s">
        <v>211</v>
      </c>
      <c r="D1901">
        <v>7</v>
      </c>
      <c r="E1901" t="s">
        <v>212</v>
      </c>
      <c r="F1901">
        <v>4</v>
      </c>
      <c r="G1901">
        <v>32.299999999999997</v>
      </c>
      <c r="H1901">
        <f t="shared" si="978"/>
        <v>0.32299999999999995</v>
      </c>
      <c r="I1901">
        <v>14.2</v>
      </c>
      <c r="J1901">
        <v>4.8</v>
      </c>
      <c r="K1901">
        <f t="shared" si="979"/>
        <v>8.1939996599999967E-2</v>
      </c>
      <c r="L1901">
        <f t="shared" ref="L1901:L1902" si="1001">0.000062*(G1901^1.947206*I1901^0.894551+0.000039*G1901^2)</f>
        <v>0.57796625499310228</v>
      </c>
      <c r="O1901">
        <f>L1901*0.47*0.75</f>
        <v>0.20373310488506854</v>
      </c>
      <c r="Q1901">
        <f t="shared" ref="Q1901:Q1902" si="1002">O1901*0.52</f>
        <v>0.10594121454023565</v>
      </c>
      <c r="T1901">
        <f>(L1901*0.47*0.75)*(1+2)*0.52*3.67</f>
        <v>1.1664127720879944</v>
      </c>
    </row>
    <row r="1902" spans="1:20" hidden="1" x14ac:dyDescent="0.3">
      <c r="A1902" s="26">
        <v>53011</v>
      </c>
      <c r="B1902">
        <v>247</v>
      </c>
      <c r="C1902" s="26" t="s">
        <v>211</v>
      </c>
      <c r="D1902">
        <v>8</v>
      </c>
      <c r="E1902" t="s">
        <v>212</v>
      </c>
      <c r="F1902">
        <v>3</v>
      </c>
      <c r="G1902">
        <v>19.3</v>
      </c>
      <c r="H1902">
        <f t="shared" si="978"/>
        <v>0.193</v>
      </c>
      <c r="I1902">
        <v>9</v>
      </c>
      <c r="J1902">
        <v>1.9</v>
      </c>
      <c r="K1902">
        <f t="shared" si="979"/>
        <v>2.9255364600000004E-2</v>
      </c>
      <c r="L1902">
        <f t="shared" si="1001"/>
        <v>0.14101261290269676</v>
      </c>
      <c r="O1902">
        <f>L1902*0.47*0.75</f>
        <v>4.9706946048200612E-2</v>
      </c>
      <c r="Q1902">
        <f t="shared" si="1002"/>
        <v>2.5847611945064318E-2</v>
      </c>
      <c r="T1902">
        <f>(L1902*0.47*0.75)*(1+2)*0.52*3.67</f>
        <v>0.28458220751515817</v>
      </c>
    </row>
    <row r="1903" spans="1:20" hidden="1" x14ac:dyDescent="0.3">
      <c r="A1903" s="26">
        <v>53011</v>
      </c>
      <c r="B1903">
        <v>247</v>
      </c>
      <c r="C1903" s="26" t="s">
        <v>211</v>
      </c>
      <c r="D1903">
        <v>9</v>
      </c>
      <c r="E1903" t="s">
        <v>215</v>
      </c>
      <c r="F1903">
        <v>4</v>
      </c>
      <c r="G1903">
        <v>33.5</v>
      </c>
      <c r="H1903">
        <f t="shared" si="978"/>
        <v>0.33500000000000002</v>
      </c>
      <c r="I1903">
        <v>12</v>
      </c>
      <c r="J1903">
        <v>1.6</v>
      </c>
      <c r="K1903">
        <f t="shared" si="979"/>
        <v>8.8141515000000017E-2</v>
      </c>
      <c r="L1903">
        <f>0.000064*(G1903^1.958025*I1903^0.883501+0.000045*G1903^2)</f>
        <v>0.55682158630272305</v>
      </c>
      <c r="O1903">
        <f>L1903*0.44*0.75</f>
        <v>0.18375112347989861</v>
      </c>
      <c r="Q1903">
        <f>O1903*0.52</f>
        <v>9.5550584209547276E-2</v>
      </c>
      <c r="T1903">
        <f>(L1903*0.44*0.75)*(1+0.2)*0.52*3.67</f>
        <v>0.42080477285884621</v>
      </c>
    </row>
    <row r="1904" spans="1:20" hidden="1" x14ac:dyDescent="0.3">
      <c r="A1904" s="26">
        <v>53011</v>
      </c>
      <c r="B1904">
        <v>247</v>
      </c>
      <c r="C1904" s="26" t="s">
        <v>211</v>
      </c>
      <c r="D1904">
        <v>10</v>
      </c>
      <c r="E1904" t="s">
        <v>214</v>
      </c>
      <c r="F1904">
        <v>3</v>
      </c>
      <c r="G1904">
        <v>10</v>
      </c>
      <c r="H1904">
        <f t="shared" si="978"/>
        <v>0.1</v>
      </c>
      <c r="I1904">
        <v>3</v>
      </c>
      <c r="J1904">
        <v>0.4</v>
      </c>
      <c r="K1904">
        <f t="shared" si="979"/>
        <v>7.8540000000000016E-3</v>
      </c>
      <c r="L1904">
        <f t="shared" ref="L1904:L1914" si="1003">0.000081*(G1904^1.864042*I1904^0.850892+0.000027*G1904^2)</f>
        <v>1.5083841992941794E-2</v>
      </c>
      <c r="O1904">
        <f t="shared" ref="O1904:O1914" si="1004">L1904*0.47*0.75</f>
        <v>5.3170543025119824E-3</v>
      </c>
      <c r="Q1904">
        <f t="shared" ref="Q1904:Q1914" si="1005">O1904*0.521</f>
        <v>2.7701852916087429E-3</v>
      </c>
      <c r="T1904">
        <f t="shared" ref="T1904:T1914" si="1006">(L1904*0.47*0.75)*(1+0.2)*0.521*3.67</f>
        <v>1.2199896024244905E-2</v>
      </c>
    </row>
    <row r="1905" spans="1:20" hidden="1" x14ac:dyDescent="0.3">
      <c r="A1905" s="26">
        <v>53011</v>
      </c>
      <c r="B1905">
        <v>247</v>
      </c>
      <c r="C1905" s="26" t="s">
        <v>211</v>
      </c>
      <c r="D1905">
        <v>11</v>
      </c>
      <c r="E1905" t="s">
        <v>214</v>
      </c>
      <c r="F1905">
        <v>3</v>
      </c>
      <c r="G1905">
        <v>14.2</v>
      </c>
      <c r="H1905">
        <f t="shared" si="978"/>
        <v>0.14199999999999999</v>
      </c>
      <c r="I1905">
        <v>4.2</v>
      </c>
      <c r="J1905">
        <v>1.2</v>
      </c>
      <c r="K1905">
        <f t="shared" si="979"/>
        <v>1.5836805599999997E-2</v>
      </c>
      <c r="L1905">
        <f t="shared" si="1003"/>
        <v>3.8611945473830574E-2</v>
      </c>
      <c r="O1905">
        <f t="shared" si="1004"/>
        <v>1.3610710779525277E-2</v>
      </c>
      <c r="Q1905">
        <f t="shared" si="1005"/>
        <v>7.0911803161326694E-3</v>
      </c>
      <c r="T1905">
        <f t="shared" si="1006"/>
        <v>3.1229558112248274E-2</v>
      </c>
    </row>
    <row r="1906" spans="1:20" hidden="1" x14ac:dyDescent="0.3">
      <c r="A1906" s="26">
        <v>53011</v>
      </c>
      <c r="B1906">
        <v>247</v>
      </c>
      <c r="C1906" s="26" t="s">
        <v>211</v>
      </c>
      <c r="D1906">
        <v>12</v>
      </c>
      <c r="E1906" t="s">
        <v>214</v>
      </c>
      <c r="F1906">
        <v>3</v>
      </c>
      <c r="G1906">
        <v>25.3</v>
      </c>
      <c r="H1906">
        <f t="shared" si="978"/>
        <v>0.253</v>
      </c>
      <c r="I1906">
        <v>5</v>
      </c>
      <c r="J1906">
        <v>0.6</v>
      </c>
      <c r="K1906">
        <f t="shared" si="979"/>
        <v>5.0272668599999994E-2</v>
      </c>
      <c r="L1906">
        <f t="shared" si="1003"/>
        <v>0.13143566048789315</v>
      </c>
      <c r="O1906">
        <f t="shared" si="1004"/>
        <v>4.6331070321982332E-2</v>
      </c>
      <c r="Q1906">
        <f t="shared" si="1005"/>
        <v>2.4138487637752795E-2</v>
      </c>
      <c r="T1906">
        <f t="shared" si="1006"/>
        <v>0.10630589955666331</v>
      </c>
    </row>
    <row r="1907" spans="1:20" hidden="1" x14ac:dyDescent="0.3">
      <c r="A1907" s="26">
        <v>53011</v>
      </c>
      <c r="B1907">
        <v>247</v>
      </c>
      <c r="C1907" s="26" t="s">
        <v>211</v>
      </c>
      <c r="D1907">
        <v>13</v>
      </c>
      <c r="E1907" t="s">
        <v>214</v>
      </c>
      <c r="F1907">
        <v>3</v>
      </c>
      <c r="G1907">
        <v>21.2</v>
      </c>
      <c r="H1907">
        <f t="shared" si="978"/>
        <v>0.21199999999999999</v>
      </c>
      <c r="I1907">
        <v>4</v>
      </c>
      <c r="J1907">
        <v>0.3</v>
      </c>
      <c r="K1907">
        <f t="shared" si="979"/>
        <v>3.5299017599999996E-2</v>
      </c>
      <c r="L1907">
        <f t="shared" si="1003"/>
        <v>7.8185147492855878E-2</v>
      </c>
      <c r="O1907">
        <f t="shared" si="1004"/>
        <v>2.7560264491231695E-2</v>
      </c>
      <c r="Q1907">
        <f t="shared" si="1005"/>
        <v>1.4358897799931714E-2</v>
      </c>
      <c r="T1907">
        <f t="shared" si="1006"/>
        <v>6.3236585910899257E-2</v>
      </c>
    </row>
    <row r="1908" spans="1:20" hidden="1" x14ac:dyDescent="0.3">
      <c r="A1908" s="26">
        <v>53011</v>
      </c>
      <c r="B1908">
        <v>247</v>
      </c>
      <c r="C1908" s="26" t="s">
        <v>211</v>
      </c>
      <c r="D1908">
        <v>14</v>
      </c>
      <c r="E1908" t="s">
        <v>214</v>
      </c>
      <c r="F1908">
        <v>3</v>
      </c>
      <c r="G1908">
        <v>22.5</v>
      </c>
      <c r="H1908">
        <f t="shared" si="978"/>
        <v>0.22500000000000001</v>
      </c>
      <c r="I1908">
        <v>5</v>
      </c>
      <c r="J1908">
        <v>0.6</v>
      </c>
      <c r="K1908">
        <f t="shared" si="979"/>
        <v>3.9760875000000001E-2</v>
      </c>
      <c r="L1908">
        <f t="shared" si="1003"/>
        <v>0.10562398816353873</v>
      </c>
      <c r="O1908">
        <f t="shared" si="1004"/>
        <v>3.72324558276474E-2</v>
      </c>
      <c r="Q1908">
        <f t="shared" si="1005"/>
        <v>1.9398109486204296E-2</v>
      </c>
      <c r="T1908">
        <f t="shared" si="1006"/>
        <v>8.5429274177243705E-2</v>
      </c>
    </row>
    <row r="1909" spans="1:20" hidden="1" x14ac:dyDescent="0.3">
      <c r="A1909" s="26">
        <v>53011</v>
      </c>
      <c r="B1909">
        <v>247</v>
      </c>
      <c r="C1909" s="26" t="s">
        <v>211</v>
      </c>
      <c r="D1909">
        <v>15</v>
      </c>
      <c r="E1909" t="s">
        <v>214</v>
      </c>
      <c r="F1909">
        <v>3</v>
      </c>
      <c r="G1909">
        <v>15.2</v>
      </c>
      <c r="H1909">
        <f t="shared" si="978"/>
        <v>0.152</v>
      </c>
      <c r="I1909">
        <v>5.2</v>
      </c>
      <c r="J1909">
        <v>0.8</v>
      </c>
      <c r="K1909">
        <f t="shared" si="979"/>
        <v>1.81458816E-2</v>
      </c>
      <c r="L1909">
        <f t="shared" si="1003"/>
        <v>5.2569856996644682E-2</v>
      </c>
      <c r="O1909">
        <f t="shared" si="1004"/>
        <v>1.8530874591317248E-2</v>
      </c>
      <c r="Q1909">
        <f t="shared" si="1005"/>
        <v>9.6545856620762864E-3</v>
      </c>
      <c r="T1909">
        <f t="shared" si="1006"/>
        <v>4.2518795255783962E-2</v>
      </c>
    </row>
    <row r="1910" spans="1:20" hidden="1" x14ac:dyDescent="0.3">
      <c r="A1910" s="26">
        <v>53011</v>
      </c>
      <c r="B1910">
        <v>247</v>
      </c>
      <c r="C1910" s="26" t="s">
        <v>211</v>
      </c>
      <c r="D1910">
        <v>16</v>
      </c>
      <c r="E1910" t="s">
        <v>214</v>
      </c>
      <c r="F1910">
        <v>3</v>
      </c>
      <c r="G1910">
        <v>11.3</v>
      </c>
      <c r="H1910">
        <f t="shared" si="978"/>
        <v>0.113</v>
      </c>
      <c r="I1910">
        <v>3</v>
      </c>
      <c r="J1910">
        <v>1.2</v>
      </c>
      <c r="K1910">
        <f t="shared" si="979"/>
        <v>1.0028772600000001E-2</v>
      </c>
      <c r="L1910">
        <f t="shared" si="1003"/>
        <v>1.894316437906492E-2</v>
      </c>
      <c r="O1910">
        <f t="shared" si="1004"/>
        <v>6.677465443620384E-3</v>
      </c>
      <c r="Q1910">
        <f t="shared" si="1005"/>
        <v>3.4789594961262202E-3</v>
      </c>
      <c r="T1910">
        <f t="shared" si="1006"/>
        <v>1.5321337620939873E-2</v>
      </c>
    </row>
    <row r="1911" spans="1:20" hidden="1" x14ac:dyDescent="0.3">
      <c r="A1911" s="26">
        <v>53011</v>
      </c>
      <c r="B1911">
        <v>247</v>
      </c>
      <c r="C1911" s="26" t="s">
        <v>211</v>
      </c>
      <c r="D1911">
        <v>17</v>
      </c>
      <c r="E1911" t="s">
        <v>214</v>
      </c>
      <c r="F1911">
        <v>3</v>
      </c>
      <c r="G1911">
        <v>9.5</v>
      </c>
      <c r="H1911">
        <f t="shared" si="978"/>
        <v>9.5000000000000001E-2</v>
      </c>
      <c r="I1911">
        <v>4</v>
      </c>
      <c r="J1911">
        <v>1</v>
      </c>
      <c r="K1911">
        <f t="shared" si="979"/>
        <v>7.088235E-3</v>
      </c>
      <c r="L1911">
        <f t="shared" si="1003"/>
        <v>1.7510389598603588E-2</v>
      </c>
      <c r="O1911">
        <f t="shared" si="1004"/>
        <v>6.1724123335077652E-3</v>
      </c>
      <c r="Q1911">
        <f t="shared" si="1005"/>
        <v>3.2158268257575459E-3</v>
      </c>
      <c r="T1911">
        <f t="shared" si="1006"/>
        <v>1.4162501340636232E-2</v>
      </c>
    </row>
    <row r="1912" spans="1:20" hidden="1" x14ac:dyDescent="0.3">
      <c r="A1912" s="26">
        <v>53011</v>
      </c>
      <c r="B1912">
        <v>247</v>
      </c>
      <c r="C1912" s="26" t="s">
        <v>211</v>
      </c>
      <c r="D1912">
        <v>18</v>
      </c>
      <c r="E1912" t="s">
        <v>214</v>
      </c>
      <c r="F1912">
        <v>3</v>
      </c>
      <c r="G1912">
        <v>13.4</v>
      </c>
      <c r="H1912">
        <f t="shared" si="978"/>
        <v>0.13400000000000001</v>
      </c>
      <c r="I1912">
        <v>5</v>
      </c>
      <c r="J1912">
        <v>0.8</v>
      </c>
      <c r="K1912">
        <f t="shared" si="979"/>
        <v>1.4102642400000002E-2</v>
      </c>
      <c r="L1912">
        <f t="shared" si="1003"/>
        <v>4.0198322399475184E-2</v>
      </c>
      <c r="O1912">
        <f t="shared" si="1004"/>
        <v>1.4169908645815001E-2</v>
      </c>
      <c r="Q1912">
        <f t="shared" si="1005"/>
        <v>7.3825224044696157E-3</v>
      </c>
      <c r="T1912">
        <f t="shared" si="1006"/>
        <v>3.2512628669284185E-2</v>
      </c>
    </row>
    <row r="1913" spans="1:20" hidden="1" x14ac:dyDescent="0.3">
      <c r="A1913" s="26">
        <v>53011</v>
      </c>
      <c r="B1913">
        <v>247</v>
      </c>
      <c r="C1913" s="26" t="s">
        <v>211</v>
      </c>
      <c r="D1913">
        <v>19</v>
      </c>
      <c r="E1913" t="s">
        <v>214</v>
      </c>
      <c r="F1913">
        <v>3</v>
      </c>
      <c r="G1913">
        <v>9.4</v>
      </c>
      <c r="H1913">
        <f t="shared" si="978"/>
        <v>9.4E-2</v>
      </c>
      <c r="I1913">
        <v>4</v>
      </c>
      <c r="J1913">
        <v>1</v>
      </c>
      <c r="K1913">
        <f t="shared" si="979"/>
        <v>6.9397944000000001E-3</v>
      </c>
      <c r="L1913">
        <f t="shared" si="1003"/>
        <v>1.7168372511504559E-2</v>
      </c>
      <c r="O1913">
        <f t="shared" si="1004"/>
        <v>6.0518513103053565E-3</v>
      </c>
      <c r="Q1913">
        <f t="shared" si="1005"/>
        <v>3.1530145326690907E-3</v>
      </c>
      <c r="T1913">
        <f t="shared" si="1006"/>
        <v>1.3885876001874676E-2</v>
      </c>
    </row>
    <row r="1914" spans="1:20" hidden="1" x14ac:dyDescent="0.3">
      <c r="A1914" s="26">
        <v>53011</v>
      </c>
      <c r="B1914">
        <v>247</v>
      </c>
      <c r="C1914" s="26" t="s">
        <v>211</v>
      </c>
      <c r="D1914">
        <v>20</v>
      </c>
      <c r="E1914" t="s">
        <v>214</v>
      </c>
      <c r="F1914">
        <v>3</v>
      </c>
      <c r="G1914">
        <v>13.2</v>
      </c>
      <c r="H1914">
        <f t="shared" si="978"/>
        <v>0.13200000000000001</v>
      </c>
      <c r="I1914">
        <v>4</v>
      </c>
      <c r="J1914">
        <v>1.2</v>
      </c>
      <c r="K1914">
        <f t="shared" si="979"/>
        <v>1.3684809600000002E-2</v>
      </c>
      <c r="L1914">
        <f t="shared" si="1003"/>
        <v>3.232771734039265E-2</v>
      </c>
      <c r="O1914">
        <f t="shared" si="1004"/>
        <v>1.1395520362488408E-2</v>
      </c>
      <c r="Q1914">
        <f t="shared" si="1005"/>
        <v>5.9370661088564607E-3</v>
      </c>
      <c r="T1914">
        <f t="shared" si="1006"/>
        <v>2.6146839143403853E-2</v>
      </c>
    </row>
    <row r="1915" spans="1:20" hidden="1" x14ac:dyDescent="0.3">
      <c r="A1915" s="26">
        <v>53011</v>
      </c>
      <c r="B1915">
        <v>247</v>
      </c>
      <c r="C1915" s="26" t="s">
        <v>211</v>
      </c>
      <c r="D1915">
        <v>21</v>
      </c>
      <c r="E1915" t="s">
        <v>212</v>
      </c>
      <c r="F1915">
        <v>3</v>
      </c>
      <c r="G1915">
        <v>8.5</v>
      </c>
      <c r="H1915">
        <f t="shared" si="978"/>
        <v>8.5000000000000006E-2</v>
      </c>
      <c r="I1915">
        <v>3</v>
      </c>
      <c r="J1915">
        <v>1</v>
      </c>
      <c r="K1915">
        <f t="shared" si="979"/>
        <v>5.6745150000000006E-3</v>
      </c>
      <c r="L1915">
        <f>0.000062*(G1915^1.947206*I1915^0.894551+0.000039*G1915^2)</f>
        <v>1.0690011961703457E-2</v>
      </c>
      <c r="O1915">
        <f>L1915*0.47*0.75</f>
        <v>3.7682292165004683E-3</v>
      </c>
      <c r="Q1915">
        <f>O1915*0.52</f>
        <v>1.9594791925802435E-3</v>
      </c>
      <c r="T1915">
        <f>(L1915*0.47*0.75)*(1+2)*0.52*3.67</f>
        <v>2.1573865910308479E-2</v>
      </c>
    </row>
    <row r="1916" spans="1:20" hidden="1" x14ac:dyDescent="0.3">
      <c r="A1916" s="26">
        <v>53011</v>
      </c>
      <c r="B1916">
        <v>247</v>
      </c>
      <c r="C1916" s="26" t="s">
        <v>211</v>
      </c>
      <c r="D1916">
        <v>22</v>
      </c>
      <c r="E1916" t="s">
        <v>214</v>
      </c>
      <c r="F1916">
        <v>3</v>
      </c>
      <c r="G1916">
        <v>10.199999999999999</v>
      </c>
      <c r="H1916">
        <f t="shared" si="978"/>
        <v>0.10199999999999999</v>
      </c>
      <c r="I1916">
        <v>4</v>
      </c>
      <c r="J1916">
        <v>1</v>
      </c>
      <c r="K1916">
        <f t="shared" si="979"/>
        <v>8.1713015999999982E-3</v>
      </c>
      <c r="L1916">
        <f t="shared" ref="L1916:L1922" si="1007">0.000081*(G1916^1.864042*I1916^0.850892+0.000027*G1916^2)</f>
        <v>1.9991762018881379E-2</v>
      </c>
      <c r="O1916">
        <f t="shared" ref="O1916:O1922" si="1008">L1916*0.47*0.75</f>
        <v>7.0470961116556857E-3</v>
      </c>
      <c r="Q1916">
        <f t="shared" ref="Q1916:Q1922" si="1009">O1916*0.521</f>
        <v>3.6715370741726124E-3</v>
      </c>
      <c r="T1916">
        <f t="shared" ref="T1916:T1922" si="1010">(L1916*0.47*0.75)*(1+0.2)*0.521*3.67</f>
        <v>1.6169449274656182E-2</v>
      </c>
    </row>
    <row r="1917" spans="1:20" hidden="1" x14ac:dyDescent="0.3">
      <c r="A1917" s="26">
        <v>53011</v>
      </c>
      <c r="B1917">
        <v>247</v>
      </c>
      <c r="C1917" s="26" t="s">
        <v>211</v>
      </c>
      <c r="D1917">
        <v>23</v>
      </c>
      <c r="E1917" t="s">
        <v>214</v>
      </c>
      <c r="F1917">
        <v>3</v>
      </c>
      <c r="G1917">
        <v>26.2</v>
      </c>
      <c r="H1917">
        <f t="shared" si="978"/>
        <v>0.26200000000000001</v>
      </c>
      <c r="I1917">
        <v>5</v>
      </c>
      <c r="J1917">
        <v>1</v>
      </c>
      <c r="K1917">
        <f t="shared" si="979"/>
        <v>5.3912997600000005E-2</v>
      </c>
      <c r="L1917">
        <f t="shared" si="1007"/>
        <v>0.14028486774799559</v>
      </c>
      <c r="O1917">
        <f t="shared" si="1008"/>
        <v>4.9450415881168441E-2</v>
      </c>
      <c r="Q1917">
        <f t="shared" si="1009"/>
        <v>2.5763666674088758E-2</v>
      </c>
      <c r="T1917">
        <f t="shared" si="1010"/>
        <v>0.11346318803268689</v>
      </c>
    </row>
    <row r="1918" spans="1:20" hidden="1" x14ac:dyDescent="0.3">
      <c r="A1918" s="26">
        <v>53011</v>
      </c>
      <c r="B1918">
        <v>247</v>
      </c>
      <c r="C1918" s="26" t="s">
        <v>211</v>
      </c>
      <c r="D1918">
        <v>24</v>
      </c>
      <c r="E1918" t="s">
        <v>214</v>
      </c>
      <c r="F1918">
        <v>3</v>
      </c>
      <c r="G1918">
        <v>23.5</v>
      </c>
      <c r="H1918">
        <f t="shared" si="978"/>
        <v>0.23499999999999999</v>
      </c>
      <c r="I1918">
        <v>5</v>
      </c>
      <c r="J1918">
        <v>1.3</v>
      </c>
      <c r="K1918">
        <f t="shared" si="979"/>
        <v>4.3373714999999993E-2</v>
      </c>
      <c r="L1918">
        <f t="shared" si="1007"/>
        <v>0.11454223771367339</v>
      </c>
      <c r="O1918">
        <f t="shared" si="1008"/>
        <v>4.0376138794069871E-2</v>
      </c>
      <c r="Q1918">
        <f t="shared" si="1009"/>
        <v>2.1035968311710403E-2</v>
      </c>
      <c r="T1918">
        <f t="shared" si="1010"/>
        <v>9.2642404444772619E-2</v>
      </c>
    </row>
    <row r="1919" spans="1:20" hidden="1" x14ac:dyDescent="0.3">
      <c r="A1919" s="26">
        <v>53011</v>
      </c>
      <c r="B1919">
        <v>247</v>
      </c>
      <c r="C1919" s="26" t="s">
        <v>211</v>
      </c>
      <c r="D1919">
        <v>25</v>
      </c>
      <c r="E1919" t="s">
        <v>214</v>
      </c>
      <c r="F1919">
        <v>3</v>
      </c>
      <c r="G1919">
        <v>30.2</v>
      </c>
      <c r="H1919">
        <f t="shared" si="978"/>
        <v>0.30199999999999999</v>
      </c>
      <c r="I1919">
        <v>5</v>
      </c>
      <c r="J1919">
        <v>1</v>
      </c>
      <c r="K1919">
        <f t="shared" si="979"/>
        <v>7.1631621600000001E-2</v>
      </c>
      <c r="L1919">
        <f t="shared" si="1007"/>
        <v>0.18282384734938512</v>
      </c>
      <c r="O1919">
        <f t="shared" si="1008"/>
        <v>6.444540619065825E-2</v>
      </c>
      <c r="Q1919">
        <f t="shared" si="1009"/>
        <v>3.3576056625332952E-2</v>
      </c>
      <c r="T1919">
        <f t="shared" si="1010"/>
        <v>0.14786895337796632</v>
      </c>
    </row>
    <row r="1920" spans="1:20" hidden="1" x14ac:dyDescent="0.3">
      <c r="A1920" s="26">
        <v>53011</v>
      </c>
      <c r="B1920">
        <v>247</v>
      </c>
      <c r="C1920" s="26" t="s">
        <v>211</v>
      </c>
      <c r="D1920">
        <v>26</v>
      </c>
      <c r="E1920" t="s">
        <v>214</v>
      </c>
      <c r="F1920">
        <v>3</v>
      </c>
      <c r="G1920">
        <v>26.3</v>
      </c>
      <c r="H1920">
        <f t="shared" si="978"/>
        <v>0.26300000000000001</v>
      </c>
      <c r="I1920">
        <v>5.3</v>
      </c>
      <c r="J1920">
        <v>1</v>
      </c>
      <c r="K1920">
        <f t="shared" si="979"/>
        <v>5.4325332600000005E-2</v>
      </c>
      <c r="L1920">
        <f t="shared" si="1007"/>
        <v>0.1484660453522271</v>
      </c>
      <c r="O1920">
        <f t="shared" si="1008"/>
        <v>5.2334280986660042E-2</v>
      </c>
      <c r="Q1920">
        <f t="shared" si="1009"/>
        <v>2.7266160394049884E-2</v>
      </c>
      <c r="T1920">
        <f t="shared" si="1010"/>
        <v>0.12008017037539569</v>
      </c>
    </row>
    <row r="1921" spans="1:20" hidden="1" x14ac:dyDescent="0.3">
      <c r="A1921" s="26">
        <v>53011</v>
      </c>
      <c r="B1921">
        <v>247</v>
      </c>
      <c r="C1921" s="26" t="s">
        <v>211</v>
      </c>
      <c r="D1921">
        <v>27</v>
      </c>
      <c r="E1921" t="s">
        <v>214</v>
      </c>
      <c r="F1921">
        <v>3</v>
      </c>
      <c r="G1921">
        <v>13.5</v>
      </c>
      <c r="H1921">
        <f t="shared" si="978"/>
        <v>0.13500000000000001</v>
      </c>
      <c r="I1921">
        <v>4</v>
      </c>
      <c r="J1921">
        <v>0.6</v>
      </c>
      <c r="K1921">
        <f t="shared" si="979"/>
        <v>1.4313915000000002E-2</v>
      </c>
      <c r="L1921">
        <f t="shared" si="1007"/>
        <v>3.371070246433553E-2</v>
      </c>
      <c r="O1921">
        <f t="shared" si="1008"/>
        <v>1.1883022618678275E-2</v>
      </c>
      <c r="Q1921">
        <f t="shared" si="1009"/>
        <v>6.1910547843313816E-3</v>
      </c>
      <c r="T1921">
        <f t="shared" si="1010"/>
        <v>2.7265405270195404E-2</v>
      </c>
    </row>
    <row r="1922" spans="1:20" hidden="1" x14ac:dyDescent="0.3">
      <c r="A1922" s="26">
        <v>53011</v>
      </c>
      <c r="B1922">
        <v>247</v>
      </c>
      <c r="C1922" s="26" t="s">
        <v>211</v>
      </c>
      <c r="D1922">
        <v>28</v>
      </c>
      <c r="E1922" t="s">
        <v>214</v>
      </c>
      <c r="F1922">
        <v>3</v>
      </c>
      <c r="G1922">
        <v>10.5</v>
      </c>
      <c r="H1922">
        <f t="shared" ref="H1922:H1985" si="1011">G1922/100</f>
        <v>0.105</v>
      </c>
      <c r="I1922">
        <v>3</v>
      </c>
      <c r="J1922">
        <v>1</v>
      </c>
      <c r="K1922">
        <f t="shared" ref="K1922" si="1012">0.7854*H1922^2</f>
        <v>8.659034999999999E-3</v>
      </c>
      <c r="L1922">
        <f t="shared" si="1007"/>
        <v>1.6519989225681441E-2</v>
      </c>
      <c r="O1922">
        <f t="shared" si="1008"/>
        <v>5.8232962020527074E-3</v>
      </c>
      <c r="Q1922">
        <f t="shared" si="1009"/>
        <v>3.0339373212694607E-3</v>
      </c>
      <c r="T1922">
        <f t="shared" si="1010"/>
        <v>1.3361459962870704E-2</v>
      </c>
    </row>
    <row r="1923" spans="1:20" hidden="1" x14ac:dyDescent="0.3">
      <c r="A1923" s="26">
        <v>53011</v>
      </c>
      <c r="B1923">
        <v>247</v>
      </c>
      <c r="C1923" s="26" t="s">
        <v>211</v>
      </c>
      <c r="D1923">
        <v>29</v>
      </c>
      <c r="E1923" t="s">
        <v>215</v>
      </c>
      <c r="F1923">
        <v>3</v>
      </c>
      <c r="G1923">
        <v>14.2</v>
      </c>
      <c r="H1923">
        <f t="shared" si="1011"/>
        <v>0.14199999999999999</v>
      </c>
      <c r="I1923">
        <v>4</v>
      </c>
      <c r="J1923">
        <v>1.2</v>
      </c>
      <c r="K1923">
        <f t="shared" ref="K1923:K1985" si="1013">0.7854*H1923^2</f>
        <v>1.5836805599999997E-2</v>
      </c>
      <c r="L1923">
        <f t="shared" ref="L1923:L1924" si="1014">0.000064*(G1923^1.958025*I1923^0.883501+0.000045*G1923^2)</f>
        <v>3.9293108051261683E-2</v>
      </c>
      <c r="O1923">
        <f>L1923*0.44*0.75</f>
        <v>1.2966725656916357E-2</v>
      </c>
      <c r="Q1923">
        <f t="shared" ref="Q1923:Q1924" si="1015">O1923*0.52</f>
        <v>6.742697341596506E-3</v>
      </c>
      <c r="T1923">
        <f>(L1923*0.44*0.75)*(1+0.2)*0.52*3.67</f>
        <v>2.9694839092391009E-2</v>
      </c>
    </row>
    <row r="1924" spans="1:20" hidden="1" x14ac:dyDescent="0.3">
      <c r="A1924" s="26">
        <v>53011</v>
      </c>
      <c r="B1924">
        <v>247</v>
      </c>
      <c r="C1924" s="26" t="s">
        <v>211</v>
      </c>
      <c r="D1924">
        <v>30</v>
      </c>
      <c r="E1924" t="s">
        <v>215</v>
      </c>
      <c r="F1924">
        <v>3</v>
      </c>
      <c r="G1924">
        <v>11.3</v>
      </c>
      <c r="H1924">
        <f t="shared" si="1011"/>
        <v>0.113</v>
      </c>
      <c r="I1924">
        <v>6</v>
      </c>
      <c r="J1924">
        <v>1.5</v>
      </c>
      <c r="K1924">
        <f t="shared" si="1013"/>
        <v>1.0028772600000001E-2</v>
      </c>
      <c r="L1924">
        <f t="shared" si="1014"/>
        <v>3.5944772926667153E-2</v>
      </c>
      <c r="O1924">
        <f>L1924*0.44*0.75</f>
        <v>1.1861775065800162E-2</v>
      </c>
      <c r="Q1924">
        <f t="shared" si="1015"/>
        <v>6.1681230342160841E-3</v>
      </c>
      <c r="T1924">
        <f>(L1924*0.44*0.75)*(1+0.2)*0.52*3.67</f>
        <v>2.7164413842687637E-2</v>
      </c>
    </row>
    <row r="1925" spans="1:20" hidden="1" x14ac:dyDescent="0.3">
      <c r="A1925" s="26">
        <v>53011</v>
      </c>
      <c r="B1925">
        <v>247</v>
      </c>
      <c r="C1925" s="26" t="s">
        <v>211</v>
      </c>
      <c r="D1925">
        <v>31</v>
      </c>
      <c r="E1925" t="s">
        <v>214</v>
      </c>
      <c r="F1925">
        <v>3</v>
      </c>
      <c r="G1925">
        <v>28.3</v>
      </c>
      <c r="H1925">
        <f t="shared" si="1011"/>
        <v>0.28300000000000003</v>
      </c>
      <c r="I1925">
        <v>6</v>
      </c>
      <c r="J1925">
        <v>1</v>
      </c>
      <c r="K1925">
        <f t="shared" si="1013"/>
        <v>6.2901900600000019E-2</v>
      </c>
      <c r="L1925">
        <f t="shared" ref="L1925:L1930" si="1016">0.000081*(G1925^1.864042*I1925^0.850892+0.000027*G1925^2)</f>
        <v>0.18914837089179692</v>
      </c>
      <c r="O1925">
        <f t="shared" ref="O1925:O1930" si="1017">L1925*0.47*0.75</f>
        <v>6.6674800739358414E-2</v>
      </c>
      <c r="Q1925">
        <f t="shared" ref="Q1925:Q1930" si="1018">O1925*0.521</f>
        <v>3.4737571185205735E-2</v>
      </c>
      <c r="T1925">
        <f t="shared" ref="T1925:T1930" si="1019">(L1925*0.47*0.75)*(1+0.2)*0.521*3.67</f>
        <v>0.15298426349964606</v>
      </c>
    </row>
    <row r="1926" spans="1:20" hidden="1" x14ac:dyDescent="0.3">
      <c r="A1926" s="26">
        <v>53011</v>
      </c>
      <c r="B1926">
        <v>247</v>
      </c>
      <c r="C1926" s="26" t="s">
        <v>211</v>
      </c>
      <c r="D1926">
        <v>32</v>
      </c>
      <c r="E1926" t="s">
        <v>214</v>
      </c>
      <c r="F1926">
        <v>3</v>
      </c>
      <c r="G1926">
        <v>11</v>
      </c>
      <c r="H1926">
        <f t="shared" si="1011"/>
        <v>0.11</v>
      </c>
      <c r="I1926">
        <v>10</v>
      </c>
      <c r="J1926">
        <v>1</v>
      </c>
      <c r="K1926">
        <f t="shared" si="1013"/>
        <v>9.503339999999999E-3</v>
      </c>
      <c r="L1926">
        <f t="shared" si="1016"/>
        <v>5.0185587491732964E-2</v>
      </c>
      <c r="O1926">
        <f t="shared" si="1017"/>
        <v>1.7690419590835869E-2</v>
      </c>
      <c r="Q1926">
        <f t="shared" si="1018"/>
        <v>9.216708606825488E-3</v>
      </c>
      <c r="T1926">
        <f t="shared" si="1019"/>
        <v>4.0590384704459442E-2</v>
      </c>
    </row>
    <row r="1927" spans="1:20" hidden="1" x14ac:dyDescent="0.3">
      <c r="A1927" s="26">
        <v>53011</v>
      </c>
      <c r="B1927">
        <v>247</v>
      </c>
      <c r="C1927" s="26" t="s">
        <v>211</v>
      </c>
      <c r="D1927">
        <v>33</v>
      </c>
      <c r="E1927" t="s">
        <v>214</v>
      </c>
      <c r="F1927">
        <v>3</v>
      </c>
      <c r="G1927">
        <v>12.3</v>
      </c>
      <c r="H1927">
        <f t="shared" si="1011"/>
        <v>0.12300000000000001</v>
      </c>
      <c r="I1927">
        <v>4</v>
      </c>
      <c r="J1927">
        <v>1</v>
      </c>
      <c r="K1927">
        <f t="shared" si="1013"/>
        <v>1.1882316600000003E-2</v>
      </c>
      <c r="L1927">
        <f t="shared" si="1016"/>
        <v>2.8340468354347552E-2</v>
      </c>
      <c r="O1927">
        <f t="shared" si="1017"/>
        <v>9.9900150949075121E-3</v>
      </c>
      <c r="Q1927">
        <f t="shared" si="1018"/>
        <v>5.2047978644468142E-3</v>
      </c>
      <c r="T1927">
        <f t="shared" si="1019"/>
        <v>2.2921929795023766E-2</v>
      </c>
    </row>
    <row r="1928" spans="1:20" hidden="1" x14ac:dyDescent="0.3">
      <c r="A1928" s="26">
        <v>53011</v>
      </c>
      <c r="B1928">
        <v>247</v>
      </c>
      <c r="C1928" s="26" t="s">
        <v>211</v>
      </c>
      <c r="D1928">
        <v>34</v>
      </c>
      <c r="E1928" t="s">
        <v>214</v>
      </c>
      <c r="F1928">
        <v>3</v>
      </c>
      <c r="G1928">
        <v>12.5</v>
      </c>
      <c r="H1928">
        <f t="shared" si="1011"/>
        <v>0.125</v>
      </c>
      <c r="I1928">
        <v>4.2</v>
      </c>
      <c r="J1928">
        <v>1</v>
      </c>
      <c r="K1928">
        <f t="shared" si="1013"/>
        <v>1.2271875E-2</v>
      </c>
      <c r="L1928">
        <f t="shared" si="1016"/>
        <v>3.0443463749931135E-2</v>
      </c>
      <c r="O1928">
        <f t="shared" si="1017"/>
        <v>1.0731320971850724E-2</v>
      </c>
      <c r="Q1928">
        <f t="shared" si="1018"/>
        <v>5.5910182263342271E-3</v>
      </c>
      <c r="T1928">
        <f t="shared" si="1019"/>
        <v>2.4622844268775937E-2</v>
      </c>
    </row>
    <row r="1929" spans="1:20" hidden="1" x14ac:dyDescent="0.3">
      <c r="A1929" s="26">
        <v>53011</v>
      </c>
      <c r="B1929">
        <v>247</v>
      </c>
      <c r="C1929" s="26" t="s">
        <v>211</v>
      </c>
      <c r="D1929">
        <v>35</v>
      </c>
      <c r="E1929" t="s">
        <v>214</v>
      </c>
      <c r="F1929">
        <v>3</v>
      </c>
      <c r="G1929">
        <v>9.5</v>
      </c>
      <c r="H1929">
        <f t="shared" si="1011"/>
        <v>9.5000000000000001E-2</v>
      </c>
      <c r="I1929">
        <v>4</v>
      </c>
      <c r="J1929">
        <v>1</v>
      </c>
      <c r="K1929">
        <f t="shared" si="1013"/>
        <v>7.088235E-3</v>
      </c>
      <c r="L1929">
        <f t="shared" si="1016"/>
        <v>1.7510389598603588E-2</v>
      </c>
      <c r="O1929">
        <f t="shared" si="1017"/>
        <v>6.1724123335077652E-3</v>
      </c>
      <c r="Q1929">
        <f t="shared" si="1018"/>
        <v>3.2158268257575459E-3</v>
      </c>
      <c r="T1929">
        <f t="shared" si="1019"/>
        <v>1.4162501340636232E-2</v>
      </c>
    </row>
    <row r="1930" spans="1:20" hidden="1" x14ac:dyDescent="0.3">
      <c r="A1930" s="26">
        <v>53011</v>
      </c>
      <c r="B1930">
        <v>247</v>
      </c>
      <c r="C1930" s="26" t="s">
        <v>211</v>
      </c>
      <c r="D1930">
        <v>36</v>
      </c>
      <c r="E1930" t="s">
        <v>214</v>
      </c>
      <c r="F1930">
        <v>3</v>
      </c>
      <c r="G1930">
        <v>10.199999999999999</v>
      </c>
      <c r="H1930">
        <f t="shared" si="1011"/>
        <v>0.10199999999999999</v>
      </c>
      <c r="I1930">
        <v>3</v>
      </c>
      <c r="J1930">
        <v>1</v>
      </c>
      <c r="K1930">
        <f t="shared" si="1013"/>
        <v>8.1713015999999982E-3</v>
      </c>
      <c r="L1930">
        <f t="shared" si="1016"/>
        <v>1.5651035364550273E-2</v>
      </c>
      <c r="O1930">
        <f t="shared" si="1017"/>
        <v>5.5169899660039703E-3</v>
      </c>
      <c r="Q1930">
        <f t="shared" si="1018"/>
        <v>2.8743517722880688E-3</v>
      </c>
      <c r="T1930">
        <f t="shared" si="1019"/>
        <v>1.2658645205156655E-2</v>
      </c>
    </row>
    <row r="1931" spans="1:20" hidden="1" x14ac:dyDescent="0.3">
      <c r="A1931" s="26">
        <v>53011</v>
      </c>
      <c r="B1931">
        <v>247</v>
      </c>
      <c r="C1931" s="26" t="s">
        <v>211</v>
      </c>
      <c r="D1931">
        <v>37</v>
      </c>
      <c r="E1931" t="s">
        <v>212</v>
      </c>
      <c r="F1931">
        <v>3</v>
      </c>
      <c r="G1931">
        <v>13.2</v>
      </c>
      <c r="H1931">
        <f t="shared" si="1011"/>
        <v>0.13200000000000001</v>
      </c>
      <c r="I1931">
        <v>4</v>
      </c>
      <c r="J1931">
        <v>1.3</v>
      </c>
      <c r="K1931">
        <f t="shared" si="1013"/>
        <v>1.3684809600000002E-2</v>
      </c>
      <c r="L1931">
        <f>0.000062*(G1931^1.947206*I1931^0.894551+0.000039*G1931^2)</f>
        <v>3.2580590787612246E-2</v>
      </c>
      <c r="O1931">
        <f>L1931*0.47*0.75</f>
        <v>1.1484658252633315E-2</v>
      </c>
      <c r="Q1931">
        <f>O1931*0.52</f>
        <v>5.9720222913693241E-3</v>
      </c>
      <c r="T1931">
        <f>(L1931*0.47*0.75)*(1+2)*0.52*3.67</f>
        <v>6.5751965427976261E-2</v>
      </c>
    </row>
    <row r="1932" spans="1:20" hidden="1" x14ac:dyDescent="0.3">
      <c r="A1932" s="26">
        <v>53011</v>
      </c>
      <c r="B1932">
        <v>247</v>
      </c>
      <c r="C1932" s="26" t="s">
        <v>211</v>
      </c>
      <c r="D1932">
        <v>38</v>
      </c>
      <c r="E1932" t="s">
        <v>214</v>
      </c>
      <c r="F1932">
        <v>3</v>
      </c>
      <c r="G1932">
        <v>16.2</v>
      </c>
      <c r="H1932">
        <f t="shared" si="1011"/>
        <v>0.16200000000000001</v>
      </c>
      <c r="I1932">
        <v>4</v>
      </c>
      <c r="J1932">
        <v>0.9</v>
      </c>
      <c r="K1932">
        <f>0.7854*H1932^2</f>
        <v>2.0612037600000001E-2</v>
      </c>
      <c r="L1932">
        <f>0.000081*(G1932^1.864042*I1932^0.850892+0.000027*G1932^2)</f>
        <v>4.7354919161377171E-2</v>
      </c>
      <c r="O1932">
        <f>L1932*0.47*0.75</f>
        <v>1.6692609004385451E-2</v>
      </c>
      <c r="Q1932">
        <f>O1932*0.521</f>
        <v>8.6968492912848205E-3</v>
      </c>
      <c r="T1932">
        <f>(L1932*0.47*0.75)*(1+0.2)*0.521*3.67</f>
        <v>3.830092427881835E-2</v>
      </c>
    </row>
    <row r="1933" spans="1:20" hidden="1" x14ac:dyDescent="0.3">
      <c r="A1933" s="26">
        <v>53011</v>
      </c>
      <c r="B1933">
        <v>247</v>
      </c>
      <c r="C1933" s="26" t="s">
        <v>211</v>
      </c>
      <c r="D1933">
        <v>39</v>
      </c>
      <c r="E1933" t="s">
        <v>215</v>
      </c>
      <c r="F1933">
        <v>4</v>
      </c>
      <c r="G1933">
        <v>25.3</v>
      </c>
      <c r="H1933">
        <f t="shared" si="1011"/>
        <v>0.253</v>
      </c>
      <c r="I1933">
        <v>6.5</v>
      </c>
      <c r="J1933">
        <v>1.3</v>
      </c>
      <c r="K1933">
        <f t="shared" si="1013"/>
        <v>5.0272668599999994E-2</v>
      </c>
      <c r="L1933">
        <f>0.000064*(G1933^1.958025*I1933^0.883501+0.000045*G1933^2)</f>
        <v>0.18695585825452729</v>
      </c>
      <c r="O1933">
        <f>L1933*0.44*0.75</f>
        <v>6.1695433223993998E-2</v>
      </c>
      <c r="Q1933">
        <f>O1933*0.52</f>
        <v>3.2081625276476879E-2</v>
      </c>
      <c r="T1933">
        <f>(L1933*0.44*0.75)*(1+0.2)*0.52*3.67</f>
        <v>0.14128747771760417</v>
      </c>
    </row>
    <row r="1934" spans="1:20" hidden="1" x14ac:dyDescent="0.3">
      <c r="A1934" s="26">
        <v>53011</v>
      </c>
      <c r="B1934">
        <v>248</v>
      </c>
      <c r="C1934" s="26" t="s">
        <v>211</v>
      </c>
      <c r="D1934">
        <v>1</v>
      </c>
      <c r="E1934" t="s">
        <v>218</v>
      </c>
      <c r="F1934">
        <v>4</v>
      </c>
      <c r="G1934">
        <v>24.2</v>
      </c>
      <c r="H1934">
        <f t="shared" si="1011"/>
        <v>0.24199999999999999</v>
      </c>
      <c r="I1934">
        <v>13</v>
      </c>
      <c r="J1934">
        <v>5</v>
      </c>
      <c r="K1934">
        <f t="shared" si="1013"/>
        <v>4.59961656E-2</v>
      </c>
      <c r="L1934">
        <f>0.000057*(G1934^1.897696*I1934^1.002687+0.000031*G1934^2)</f>
        <v>0.31540871088816441</v>
      </c>
      <c r="O1934">
        <f>L1934*0.43*0.75</f>
        <v>0.10171930926143302</v>
      </c>
      <c r="Q1934">
        <f>O1934*0.52</f>
        <v>5.2894040815945176E-2</v>
      </c>
      <c r="T1934">
        <f>(L1934*0.43*0.75)*(1+0.2)*0.52*3.67</f>
        <v>0.23294535575342251</v>
      </c>
    </row>
    <row r="1935" spans="1:20" hidden="1" x14ac:dyDescent="0.3">
      <c r="A1935" s="26">
        <v>53011</v>
      </c>
      <c r="B1935">
        <v>248</v>
      </c>
      <c r="C1935" s="26" t="s">
        <v>211</v>
      </c>
      <c r="D1935">
        <v>2</v>
      </c>
      <c r="E1935" t="s">
        <v>214</v>
      </c>
      <c r="F1935">
        <v>3</v>
      </c>
      <c r="G1935">
        <v>13.4</v>
      </c>
      <c r="H1935">
        <f t="shared" si="1011"/>
        <v>0.13400000000000001</v>
      </c>
      <c r="I1935">
        <v>4</v>
      </c>
      <c r="J1935">
        <v>1</v>
      </c>
      <c r="K1935">
        <f t="shared" si="1013"/>
        <v>1.4102642400000002E-2</v>
      </c>
      <c r="L1935">
        <f t="shared" ref="L1935:L1937" si="1020">0.000081*(G1935^1.864042*I1935^0.850892+0.000027*G1935^2)</f>
        <v>3.3246724247247589E-2</v>
      </c>
      <c r="O1935">
        <f t="shared" ref="O1935:O1937" si="1021">L1935*0.47*0.75</f>
        <v>1.1719470297154776E-2</v>
      </c>
      <c r="Q1935">
        <f t="shared" ref="Q1935:Q1937" si="1022">O1935*0.521</f>
        <v>6.1058440248176384E-3</v>
      </c>
      <c r="T1935">
        <f t="shared" ref="T1935:T1937" si="1023">(L1935*0.47*0.75)*(1+0.2)*0.521*3.67</f>
        <v>2.6890137085296879E-2</v>
      </c>
    </row>
    <row r="1936" spans="1:20" hidden="1" x14ac:dyDescent="0.3">
      <c r="A1936" s="26">
        <v>53011</v>
      </c>
      <c r="B1936">
        <v>248</v>
      </c>
      <c r="C1936" s="26" t="s">
        <v>211</v>
      </c>
      <c r="D1936">
        <v>3</v>
      </c>
      <c r="E1936" t="s">
        <v>214</v>
      </c>
      <c r="F1936">
        <v>3</v>
      </c>
      <c r="G1936">
        <v>11.3</v>
      </c>
      <c r="H1936">
        <f t="shared" si="1011"/>
        <v>0.113</v>
      </c>
      <c r="I1936">
        <v>5</v>
      </c>
      <c r="J1936">
        <v>1</v>
      </c>
      <c r="K1936">
        <f t="shared" si="1013"/>
        <v>1.0028772600000001E-2</v>
      </c>
      <c r="L1936">
        <f t="shared" si="1020"/>
        <v>2.9256313238410419E-2</v>
      </c>
      <c r="O1936">
        <f t="shared" si="1021"/>
        <v>1.0312850416539673E-2</v>
      </c>
      <c r="Q1936">
        <f t="shared" si="1022"/>
        <v>5.3729950670171698E-3</v>
      </c>
      <c r="T1936">
        <f t="shared" si="1023"/>
        <v>2.3662670275143613E-2</v>
      </c>
    </row>
    <row r="1937" spans="1:24" hidden="1" x14ac:dyDescent="0.3">
      <c r="A1937" s="26">
        <v>53011</v>
      </c>
      <c r="B1937">
        <v>248</v>
      </c>
      <c r="C1937" s="26" t="s">
        <v>211</v>
      </c>
      <c r="D1937">
        <v>4</v>
      </c>
      <c r="E1937" t="s">
        <v>214</v>
      </c>
      <c r="F1937">
        <v>3</v>
      </c>
      <c r="G1937">
        <v>14.2</v>
      </c>
      <c r="H1937">
        <f t="shared" si="1011"/>
        <v>0.14199999999999999</v>
      </c>
      <c r="I1937">
        <v>4</v>
      </c>
      <c r="J1937">
        <v>0.9</v>
      </c>
      <c r="K1937">
        <f t="shared" si="1013"/>
        <v>1.5836805599999997E-2</v>
      </c>
      <c r="L1937">
        <f t="shared" si="1020"/>
        <v>3.7041800587971657E-2</v>
      </c>
      <c r="O1937">
        <f t="shared" si="1021"/>
        <v>1.3057234707260008E-2</v>
      </c>
      <c r="Q1937">
        <f t="shared" si="1022"/>
        <v>6.8028192824824644E-3</v>
      </c>
      <c r="T1937">
        <f t="shared" si="1023"/>
        <v>2.9959616120052771E-2</v>
      </c>
    </row>
    <row r="1938" spans="1:24" hidden="1" x14ac:dyDescent="0.3">
      <c r="A1938" s="26">
        <v>53011</v>
      </c>
      <c r="B1938">
        <v>248</v>
      </c>
      <c r="C1938" s="26" t="s">
        <v>211</v>
      </c>
      <c r="D1938">
        <v>5</v>
      </c>
      <c r="E1938" t="s">
        <v>220</v>
      </c>
      <c r="F1938">
        <v>3</v>
      </c>
      <c r="G1938">
        <v>9.5</v>
      </c>
      <c r="H1938">
        <f t="shared" si="1011"/>
        <v>9.5000000000000001E-2</v>
      </c>
      <c r="I1938">
        <v>3</v>
      </c>
      <c r="J1938">
        <v>1</v>
      </c>
      <c r="K1938">
        <f t="shared" si="1013"/>
        <v>7.088235E-3</v>
      </c>
      <c r="L1938">
        <f>0.000084*(G1938^1.894314*I1938^0.808223+0.000031*G1938^2)</f>
        <v>1.4521858473096351E-2</v>
      </c>
      <c r="O1938">
        <f>L1938*0.78*1.07</f>
        <v>1.2119943081646215E-2</v>
      </c>
      <c r="Q1938">
        <f>O1938*0.531</f>
        <v>6.4356897763541403E-3</v>
      </c>
      <c r="T1938">
        <f>(L1938*0.78*1.07)*(1+0.2)*0.531*3.67</f>
        <v>2.8342777775063634E-2</v>
      </c>
    </row>
    <row r="1939" spans="1:24" hidden="1" x14ac:dyDescent="0.3">
      <c r="A1939" s="26">
        <v>53011</v>
      </c>
      <c r="B1939">
        <v>248</v>
      </c>
      <c r="C1939" s="26" t="s">
        <v>211</v>
      </c>
      <c r="D1939">
        <v>6</v>
      </c>
      <c r="E1939" t="s">
        <v>214</v>
      </c>
      <c r="F1939">
        <v>1</v>
      </c>
      <c r="G1939">
        <v>10.199999999999999</v>
      </c>
      <c r="H1939">
        <f t="shared" si="1011"/>
        <v>0.10199999999999999</v>
      </c>
      <c r="I1939">
        <v>3</v>
      </c>
      <c r="J1939">
        <v>1</v>
      </c>
      <c r="K1939">
        <f>0.7854*H1939^2</f>
        <v>8.1713015999999982E-3</v>
      </c>
      <c r="L1939">
        <f>0.000081*(G1939^1.864042*I1939^0.850892+0.000027*G1939^2)</f>
        <v>1.5651035364550273E-2</v>
      </c>
      <c r="O1939">
        <f>L1939*0.47*0.75</f>
        <v>5.5169899660039703E-3</v>
      </c>
      <c r="Q1939">
        <f>O1939*0.521</f>
        <v>2.8743517722880688E-3</v>
      </c>
      <c r="T1939">
        <f>(L1939*0.47*0.75)*(1+0.2)*0.521*3.67</f>
        <v>1.2658645205156655E-2</v>
      </c>
    </row>
    <row r="1940" spans="1:24" hidden="1" x14ac:dyDescent="0.3">
      <c r="A1940" s="26">
        <v>53011</v>
      </c>
      <c r="B1940">
        <v>248</v>
      </c>
      <c r="C1940" s="26" t="s">
        <v>211</v>
      </c>
      <c r="D1940">
        <v>7</v>
      </c>
      <c r="E1940" t="s">
        <v>220</v>
      </c>
      <c r="F1940">
        <v>3</v>
      </c>
      <c r="G1940">
        <v>10.5</v>
      </c>
      <c r="H1940">
        <f t="shared" si="1011"/>
        <v>0.105</v>
      </c>
      <c r="I1940">
        <v>3</v>
      </c>
      <c r="J1940">
        <v>1</v>
      </c>
      <c r="K1940">
        <f t="shared" si="1013"/>
        <v>8.659034999999999E-3</v>
      </c>
      <c r="L1940">
        <f>0.000084*(G1940^1.894314*I1940^0.808223+0.000031*G1940^2)</f>
        <v>1.7553347351773239E-2</v>
      </c>
      <c r="O1940">
        <f>L1940*0.78*1.07</f>
        <v>1.4650023699789948E-2</v>
      </c>
      <c r="Q1940">
        <f>O1940*0.531</f>
        <v>7.7791625845884628E-3</v>
      </c>
      <c r="T1940">
        <f>(L1940*0.78*1.07)*(1+0.2)*0.531*3.67</f>
        <v>3.4259432022527583E-2</v>
      </c>
    </row>
    <row r="1941" spans="1:24" hidden="1" x14ac:dyDescent="0.3">
      <c r="A1941" s="26">
        <v>53011</v>
      </c>
      <c r="B1941">
        <v>248</v>
      </c>
      <c r="C1941" s="26" t="s">
        <v>211</v>
      </c>
      <c r="D1941">
        <v>8</v>
      </c>
      <c r="E1941" t="s">
        <v>215</v>
      </c>
      <c r="F1941">
        <v>4</v>
      </c>
      <c r="G1941">
        <v>24.3</v>
      </c>
      <c r="H1941">
        <f t="shared" si="1011"/>
        <v>0.24299999999999999</v>
      </c>
      <c r="I1941">
        <v>8.1999999999999993</v>
      </c>
      <c r="J1941">
        <v>2.2000000000000002</v>
      </c>
      <c r="K1941">
        <f t="shared" si="1013"/>
        <v>4.63770846E-2</v>
      </c>
      <c r="L1941">
        <f>0.000064*(G1941^1.958025*I1941^0.883501+0.000045*G1941^2)</f>
        <v>0.21212440249157091</v>
      </c>
      <c r="O1941">
        <f>L1941*0.44*0.75</f>
        <v>7.0001052822218399E-2</v>
      </c>
      <c r="Q1941">
        <f>O1941*0.52</f>
        <v>3.6400547467553571E-2</v>
      </c>
      <c r="T1941">
        <f>(L1941*0.44*0.75)*(1+0.2)*0.52*3.67</f>
        <v>0.16030801104710588</v>
      </c>
    </row>
    <row r="1942" spans="1:24" hidden="1" x14ac:dyDescent="0.3">
      <c r="A1942" s="26">
        <v>53011</v>
      </c>
      <c r="B1942">
        <v>248</v>
      </c>
      <c r="C1942" s="26" t="s">
        <v>211</v>
      </c>
      <c r="D1942">
        <v>9</v>
      </c>
      <c r="E1942" t="s">
        <v>217</v>
      </c>
      <c r="F1942">
        <v>4</v>
      </c>
      <c r="G1942">
        <v>41.3</v>
      </c>
      <c r="H1942">
        <f t="shared" si="1011"/>
        <v>0.41299999999999998</v>
      </c>
      <c r="I1942">
        <v>13.4</v>
      </c>
      <c r="J1942">
        <v>1.9</v>
      </c>
      <c r="K1942">
        <f t="shared" si="1013"/>
        <v>0.13396489259999997</v>
      </c>
      <c r="L1942">
        <f>0.000059*(G1942^1.965295*I1942^0.892133+0.000019*G1942^2)</f>
        <v>0.89577488217327583</v>
      </c>
      <c r="O1942">
        <f>L1942*0.47*0.75</f>
        <v>0.31576064596607972</v>
      </c>
      <c r="Q1942">
        <f>O1942*0.52</f>
        <v>0.16419553590236147</v>
      </c>
      <c r="T1942">
        <f>(L1942*0.47*0.75)*(1+0.2)*0.52*3.67</f>
        <v>0.72311714011399986</v>
      </c>
      <c r="U1942">
        <v>72</v>
      </c>
      <c r="V1942">
        <v>78</v>
      </c>
      <c r="W1942">
        <v>11</v>
      </c>
      <c r="X1942">
        <v>7</v>
      </c>
    </row>
    <row r="1943" spans="1:24" hidden="1" x14ac:dyDescent="0.3">
      <c r="A1943" s="26">
        <v>53011</v>
      </c>
      <c r="B1943">
        <v>248</v>
      </c>
      <c r="C1943" s="26" t="s">
        <v>211</v>
      </c>
      <c r="D1943">
        <v>10</v>
      </c>
      <c r="E1943" t="s">
        <v>215</v>
      </c>
      <c r="F1943">
        <v>4</v>
      </c>
      <c r="G1943">
        <v>14.3</v>
      </c>
      <c r="H1943">
        <f t="shared" si="1011"/>
        <v>0.14300000000000002</v>
      </c>
      <c r="I1943">
        <v>6.2</v>
      </c>
      <c r="J1943">
        <v>2</v>
      </c>
      <c r="K1943">
        <f t="shared" si="1013"/>
        <v>1.6060644600000003E-2</v>
      </c>
      <c r="L1943">
        <f>0.000064*(G1943^1.958025*I1943^0.883501+0.000045*G1943^2)</f>
        <v>5.867323418475856E-2</v>
      </c>
      <c r="O1943">
        <f>L1943*0.44*0.75</f>
        <v>1.9362167280970323E-2</v>
      </c>
      <c r="Q1943">
        <f>O1943*0.52</f>
        <v>1.0068326986104568E-2</v>
      </c>
      <c r="T1943">
        <f>(L1943*0.44*0.75)*(1+0.2)*0.52*3.67</f>
        <v>4.4340912046804515E-2</v>
      </c>
    </row>
    <row r="1944" spans="1:24" hidden="1" x14ac:dyDescent="0.3">
      <c r="A1944" s="26">
        <v>53011</v>
      </c>
      <c r="B1944">
        <v>248</v>
      </c>
      <c r="C1944" s="26" t="s">
        <v>211</v>
      </c>
      <c r="D1944">
        <v>11</v>
      </c>
      <c r="E1944" t="s">
        <v>214</v>
      </c>
      <c r="F1944">
        <v>3</v>
      </c>
      <c r="G1944">
        <v>12.4</v>
      </c>
      <c r="H1944">
        <f t="shared" si="1011"/>
        <v>0.124</v>
      </c>
      <c r="I1944">
        <v>5</v>
      </c>
      <c r="J1944">
        <v>1</v>
      </c>
      <c r="K1944">
        <f>0.7854*H1944^2</f>
        <v>1.2076310399999998E-2</v>
      </c>
      <c r="L1944">
        <f>0.000081*(G1944^1.864042*I1944^0.850892+0.000027*G1944^2)</f>
        <v>3.4787333987822827E-2</v>
      </c>
      <c r="O1944">
        <f>L1944*0.47*0.75</f>
        <v>1.2262535230707547E-2</v>
      </c>
      <c r="Q1944">
        <f>O1944*0.521</f>
        <v>6.3887808551986317E-3</v>
      </c>
      <c r="T1944">
        <f>(L1944*0.47*0.75)*(1+0.2)*0.521*3.67</f>
        <v>2.8136190886294772E-2</v>
      </c>
    </row>
    <row r="1945" spans="1:24" hidden="1" x14ac:dyDescent="0.3">
      <c r="A1945" s="26">
        <v>53011</v>
      </c>
      <c r="B1945">
        <v>248</v>
      </c>
      <c r="C1945" s="26" t="s">
        <v>211</v>
      </c>
      <c r="D1945">
        <v>12</v>
      </c>
      <c r="E1945" t="s">
        <v>217</v>
      </c>
      <c r="F1945">
        <v>3</v>
      </c>
      <c r="G1945">
        <v>16.3</v>
      </c>
      <c r="H1945">
        <f t="shared" si="1011"/>
        <v>0.16300000000000001</v>
      </c>
      <c r="I1945">
        <v>11</v>
      </c>
      <c r="J1945">
        <v>4.5999999999999996</v>
      </c>
      <c r="K1945">
        <f t="shared" si="1013"/>
        <v>2.08672926E-2</v>
      </c>
      <c r="L1945">
        <f t="shared" ref="L1945:L1952" si="1024">0.000059*(G1945^1.965295*I1945^0.892133+0.000019*G1945^2)</f>
        <v>0.1208426110247818</v>
      </c>
      <c r="O1945">
        <f t="shared" ref="O1945:O1952" si="1025">L1945*0.47*0.75</f>
        <v>4.2597020386235585E-2</v>
      </c>
      <c r="Q1945">
        <f t="shared" ref="Q1945:Q1952" si="1026">O1945*0.52</f>
        <v>2.2150450600842506E-2</v>
      </c>
      <c r="T1945">
        <f t="shared" ref="T1945:T1952" si="1027">(L1945*0.47*0.75)*(1+0.2)*0.52*3.67</f>
        <v>9.755058444611038E-2</v>
      </c>
    </row>
    <row r="1946" spans="1:24" hidden="1" x14ac:dyDescent="0.3">
      <c r="A1946" s="26">
        <v>53011</v>
      </c>
      <c r="B1946">
        <v>248</v>
      </c>
      <c r="C1946" s="26" t="s">
        <v>211</v>
      </c>
      <c r="D1946">
        <v>13</v>
      </c>
      <c r="E1946" t="s">
        <v>217</v>
      </c>
      <c r="F1946">
        <v>3</v>
      </c>
      <c r="G1946">
        <v>41.6</v>
      </c>
      <c r="H1946">
        <f t="shared" si="1011"/>
        <v>0.41600000000000004</v>
      </c>
      <c r="I1946">
        <v>20</v>
      </c>
      <c r="J1946">
        <v>9.1999999999999993</v>
      </c>
      <c r="K1946">
        <f t="shared" si="1013"/>
        <v>0.13591818240000003</v>
      </c>
      <c r="L1946">
        <f t="shared" si="1024"/>
        <v>1.2987946190673192</v>
      </c>
      <c r="O1946">
        <f t="shared" si="1025"/>
        <v>0.45782510322123005</v>
      </c>
      <c r="Q1946">
        <f t="shared" si="1026"/>
        <v>0.23806905367503964</v>
      </c>
      <c r="T1946">
        <f t="shared" si="1027"/>
        <v>1.0484561123848744</v>
      </c>
    </row>
    <row r="1947" spans="1:24" hidden="1" x14ac:dyDescent="0.3">
      <c r="A1947" s="26">
        <v>53011</v>
      </c>
      <c r="B1947">
        <v>248</v>
      </c>
      <c r="C1947" s="26" t="s">
        <v>211</v>
      </c>
      <c r="D1947">
        <v>14</v>
      </c>
      <c r="E1947" t="s">
        <v>217</v>
      </c>
      <c r="F1947">
        <v>1</v>
      </c>
      <c r="G1947">
        <v>54.5</v>
      </c>
      <c r="H1947">
        <f t="shared" si="1011"/>
        <v>0.54500000000000004</v>
      </c>
      <c r="I1947">
        <v>19</v>
      </c>
      <c r="J1947">
        <v>4</v>
      </c>
      <c r="K1947">
        <f t="shared" si="1013"/>
        <v>0.23328343500000004</v>
      </c>
      <c r="L1947">
        <f t="shared" si="1024"/>
        <v>2.1096108349288021</v>
      </c>
      <c r="O1947">
        <f t="shared" si="1025"/>
        <v>0.74363781931240269</v>
      </c>
      <c r="Q1947">
        <f t="shared" si="1026"/>
        <v>0.38669166604244942</v>
      </c>
      <c r="T1947">
        <f t="shared" si="1027"/>
        <v>1.7029900972509471</v>
      </c>
    </row>
    <row r="1948" spans="1:24" hidden="1" x14ac:dyDescent="0.3">
      <c r="A1948" s="26">
        <v>53011</v>
      </c>
      <c r="B1948">
        <v>248</v>
      </c>
      <c r="C1948" s="26" t="s">
        <v>211</v>
      </c>
      <c r="D1948">
        <v>15</v>
      </c>
      <c r="E1948" t="s">
        <v>217</v>
      </c>
      <c r="F1948">
        <v>3</v>
      </c>
      <c r="G1948">
        <v>24.2</v>
      </c>
      <c r="H1948">
        <f t="shared" si="1011"/>
        <v>0.24199999999999999</v>
      </c>
      <c r="I1948">
        <v>12</v>
      </c>
      <c r="J1948">
        <v>4</v>
      </c>
      <c r="K1948">
        <f t="shared" si="1013"/>
        <v>4.59961656E-2</v>
      </c>
      <c r="L1948">
        <f t="shared" si="1024"/>
        <v>0.28394330825173397</v>
      </c>
      <c r="O1948">
        <f t="shared" si="1025"/>
        <v>0.10009001615873622</v>
      </c>
      <c r="Q1948">
        <f t="shared" si="1026"/>
        <v>5.2046808402542839E-2</v>
      </c>
      <c r="T1948">
        <f t="shared" si="1027"/>
        <v>0.22921414420479866</v>
      </c>
    </row>
    <row r="1949" spans="1:24" hidden="1" x14ac:dyDescent="0.3">
      <c r="A1949" s="26">
        <v>53011</v>
      </c>
      <c r="B1949">
        <v>248</v>
      </c>
      <c r="C1949" s="26" t="s">
        <v>211</v>
      </c>
      <c r="D1949">
        <v>16</v>
      </c>
      <c r="E1949" t="s">
        <v>217</v>
      </c>
      <c r="F1949">
        <v>2</v>
      </c>
      <c r="G1949">
        <v>27.3</v>
      </c>
      <c r="H1949">
        <f t="shared" si="1011"/>
        <v>0.27300000000000002</v>
      </c>
      <c r="I1949">
        <v>15</v>
      </c>
      <c r="J1949">
        <v>5</v>
      </c>
      <c r="K1949">
        <f t="shared" si="1013"/>
        <v>5.8535076600000006E-2</v>
      </c>
      <c r="L1949">
        <f t="shared" si="1024"/>
        <v>0.43910252108958048</v>
      </c>
      <c r="O1949">
        <f t="shared" si="1025"/>
        <v>0.1547836386840771</v>
      </c>
      <c r="Q1949">
        <f t="shared" si="1026"/>
        <v>8.0487492115720094E-2</v>
      </c>
      <c r="T1949">
        <f t="shared" si="1027"/>
        <v>0.35446691527763124</v>
      </c>
    </row>
    <row r="1950" spans="1:24" hidden="1" x14ac:dyDescent="0.3">
      <c r="A1950" s="26">
        <v>53011</v>
      </c>
      <c r="B1950">
        <v>248</v>
      </c>
      <c r="C1950" s="26" t="s">
        <v>211</v>
      </c>
      <c r="D1950">
        <v>17</v>
      </c>
      <c r="E1950" t="s">
        <v>217</v>
      </c>
      <c r="F1950">
        <v>3</v>
      </c>
      <c r="G1950">
        <v>9.3000000000000007</v>
      </c>
      <c r="H1950">
        <f t="shared" si="1011"/>
        <v>9.3000000000000013E-2</v>
      </c>
      <c r="I1950">
        <v>3</v>
      </c>
      <c r="J1950">
        <v>1</v>
      </c>
      <c r="K1950">
        <f t="shared" si="1013"/>
        <v>6.7929246000000016E-3</v>
      </c>
      <c r="L1950">
        <f t="shared" si="1024"/>
        <v>1.2585360787774773E-2</v>
      </c>
      <c r="O1950">
        <f t="shared" si="1025"/>
        <v>4.4363396776906068E-3</v>
      </c>
      <c r="Q1950">
        <f t="shared" si="1026"/>
        <v>2.3068966323991158E-3</v>
      </c>
      <c r="T1950">
        <f t="shared" si="1027"/>
        <v>1.0159572769085705E-2</v>
      </c>
    </row>
    <row r="1951" spans="1:24" hidden="1" x14ac:dyDescent="0.3">
      <c r="A1951" s="26">
        <v>53011</v>
      </c>
      <c r="B1951">
        <v>248</v>
      </c>
      <c r="C1951" s="26" t="s">
        <v>211</v>
      </c>
      <c r="D1951">
        <v>18</v>
      </c>
      <c r="E1951" t="s">
        <v>217</v>
      </c>
      <c r="F1951">
        <v>3</v>
      </c>
      <c r="G1951">
        <v>10.199999999999999</v>
      </c>
      <c r="H1951">
        <f t="shared" si="1011"/>
        <v>0.10199999999999999</v>
      </c>
      <c r="I1951">
        <v>4.5</v>
      </c>
      <c r="J1951">
        <v>1.6</v>
      </c>
      <c r="K1951">
        <f t="shared" si="1013"/>
        <v>8.1713015999999982E-3</v>
      </c>
      <c r="L1951">
        <f t="shared" si="1024"/>
        <v>2.16672434714043E-2</v>
      </c>
      <c r="O1951">
        <f t="shared" si="1025"/>
        <v>7.6377033236700153E-3</v>
      </c>
      <c r="Q1951">
        <f t="shared" si="1026"/>
        <v>3.971605728308408E-3</v>
      </c>
      <c r="T1951">
        <f t="shared" si="1027"/>
        <v>1.749095162747023E-2</v>
      </c>
    </row>
    <row r="1952" spans="1:24" hidden="1" x14ac:dyDescent="0.3">
      <c r="A1952" s="26">
        <v>53011</v>
      </c>
      <c r="B1952">
        <v>248</v>
      </c>
      <c r="C1952" s="26" t="s">
        <v>211</v>
      </c>
      <c r="D1952">
        <v>19</v>
      </c>
      <c r="E1952" t="s">
        <v>217</v>
      </c>
      <c r="F1952">
        <v>3</v>
      </c>
      <c r="G1952">
        <v>9.4</v>
      </c>
      <c r="H1952">
        <f t="shared" si="1011"/>
        <v>9.4E-2</v>
      </c>
      <c r="I1952">
        <v>4.8</v>
      </c>
      <c r="J1952">
        <v>1.3</v>
      </c>
      <c r="K1952">
        <f t="shared" si="1013"/>
        <v>6.9397944000000001E-3</v>
      </c>
      <c r="L1952">
        <f t="shared" si="1024"/>
        <v>1.9547683836852948E-2</v>
      </c>
      <c r="O1952">
        <f t="shared" si="1025"/>
        <v>6.8905585524906641E-3</v>
      </c>
      <c r="Q1952">
        <f t="shared" si="1026"/>
        <v>3.5830904472951455E-3</v>
      </c>
      <c r="T1952">
        <f t="shared" si="1027"/>
        <v>1.5779930329887819E-2</v>
      </c>
    </row>
    <row r="1953" spans="1:20" hidden="1" x14ac:dyDescent="0.3">
      <c r="A1953" s="26">
        <v>53011</v>
      </c>
      <c r="B1953">
        <v>248</v>
      </c>
      <c r="C1953" s="26" t="s">
        <v>211</v>
      </c>
      <c r="D1953">
        <v>20</v>
      </c>
      <c r="E1953" t="s">
        <v>215</v>
      </c>
      <c r="F1953">
        <v>3</v>
      </c>
      <c r="G1953">
        <v>10.199999999999999</v>
      </c>
      <c r="H1953">
        <f t="shared" si="1011"/>
        <v>0.10199999999999999</v>
      </c>
      <c r="I1953">
        <v>4</v>
      </c>
      <c r="J1953">
        <v>1</v>
      </c>
      <c r="K1953">
        <f t="shared" si="1013"/>
        <v>8.1713015999999982E-3</v>
      </c>
      <c r="L1953">
        <f>0.000064*(G1953^1.958025*I1953^0.883501+0.000045*G1953^2)</f>
        <v>2.0557545481924969E-2</v>
      </c>
      <c r="O1953">
        <f>L1953*0.44*0.75</f>
        <v>6.7839900090352397E-3</v>
      </c>
      <c r="Q1953">
        <f>O1953*0.52</f>
        <v>3.5276748046983246E-3</v>
      </c>
      <c r="T1953">
        <f>(L1953*0.44*0.75)*(1+0.2)*0.52*3.67</f>
        <v>1.5535879839891421E-2</v>
      </c>
    </row>
    <row r="1954" spans="1:20" hidden="1" x14ac:dyDescent="0.3">
      <c r="A1954" s="26">
        <v>53011</v>
      </c>
      <c r="B1954">
        <v>248</v>
      </c>
      <c r="C1954" s="26" t="s">
        <v>211</v>
      </c>
      <c r="D1954">
        <v>21</v>
      </c>
      <c r="E1954" t="s">
        <v>214</v>
      </c>
      <c r="F1954">
        <v>3</v>
      </c>
      <c r="G1954">
        <v>30.5</v>
      </c>
      <c r="H1954">
        <f t="shared" si="1011"/>
        <v>0.30499999999999999</v>
      </c>
      <c r="I1954">
        <v>6</v>
      </c>
      <c r="J1954">
        <v>1</v>
      </c>
      <c r="K1954">
        <f t="shared" si="1013"/>
        <v>7.3061834999999992E-2</v>
      </c>
      <c r="L1954">
        <f t="shared" ref="L1954:L1957" si="1028">0.000081*(G1954^1.864042*I1954^0.850892+0.000027*G1954^2)</f>
        <v>0.21747482826303535</v>
      </c>
      <c r="O1954">
        <f t="shared" ref="O1954:O1957" si="1029">L1954*0.47*0.75</f>
        <v>7.6659876962719961E-2</v>
      </c>
      <c r="Q1954">
        <f t="shared" ref="Q1954:Q1957" si="1030">O1954*0.521</f>
        <v>3.9939795897577103E-2</v>
      </c>
      <c r="T1954">
        <f t="shared" ref="T1954:T1957" si="1031">(L1954*0.47*0.75)*(1+0.2)*0.521*3.67</f>
        <v>0.17589486113292954</v>
      </c>
    </row>
    <row r="1955" spans="1:20" hidden="1" x14ac:dyDescent="0.3">
      <c r="A1955" s="26">
        <v>53011</v>
      </c>
      <c r="B1955">
        <v>248</v>
      </c>
      <c r="C1955" s="26" t="s">
        <v>211</v>
      </c>
      <c r="D1955">
        <v>22</v>
      </c>
      <c r="E1955" t="s">
        <v>214</v>
      </c>
      <c r="F1955">
        <v>3</v>
      </c>
      <c r="G1955">
        <v>18.3</v>
      </c>
      <c r="H1955">
        <f t="shared" si="1011"/>
        <v>0.183</v>
      </c>
      <c r="I1955">
        <v>6.2</v>
      </c>
      <c r="J1955">
        <v>1</v>
      </c>
      <c r="K1955">
        <f t="shared" si="1013"/>
        <v>2.6302260599999999E-2</v>
      </c>
      <c r="L1955">
        <f t="shared" si="1028"/>
        <v>8.6295929012179598E-2</v>
      </c>
      <c r="O1955">
        <f t="shared" si="1029"/>
        <v>3.0419314976793309E-2</v>
      </c>
      <c r="Q1955">
        <f t="shared" si="1030"/>
        <v>1.5848463102909313E-2</v>
      </c>
      <c r="T1955">
        <f t="shared" si="1031"/>
        <v>6.9796631505212606E-2</v>
      </c>
    </row>
    <row r="1956" spans="1:20" hidden="1" x14ac:dyDescent="0.3">
      <c r="A1956" s="26">
        <v>53011</v>
      </c>
      <c r="B1956">
        <v>248</v>
      </c>
      <c r="C1956" s="26" t="s">
        <v>211</v>
      </c>
      <c r="D1956">
        <v>23</v>
      </c>
      <c r="E1956" t="s">
        <v>214</v>
      </c>
      <c r="F1956">
        <v>3</v>
      </c>
      <c r="G1956">
        <v>16.3</v>
      </c>
      <c r="H1956">
        <f t="shared" si="1011"/>
        <v>0.16300000000000001</v>
      </c>
      <c r="I1956">
        <v>5.2</v>
      </c>
      <c r="J1956">
        <v>1</v>
      </c>
      <c r="K1956">
        <f t="shared" si="1013"/>
        <v>2.08672926E-2</v>
      </c>
      <c r="L1956">
        <f t="shared" si="1028"/>
        <v>5.9882421880147085E-2</v>
      </c>
      <c r="O1956">
        <f t="shared" si="1029"/>
        <v>2.1108553712751846E-2</v>
      </c>
      <c r="Q1956">
        <f t="shared" si="1030"/>
        <v>1.0997556484343711E-2</v>
      </c>
      <c r="T1956">
        <f t="shared" si="1031"/>
        <v>4.8433238757049704E-2</v>
      </c>
    </row>
    <row r="1957" spans="1:20" hidden="1" x14ac:dyDescent="0.3">
      <c r="A1957" s="26">
        <v>53011</v>
      </c>
      <c r="B1957">
        <v>248</v>
      </c>
      <c r="C1957" s="26" t="s">
        <v>211</v>
      </c>
      <c r="D1957">
        <v>24</v>
      </c>
      <c r="E1957" t="s">
        <v>214</v>
      </c>
      <c r="F1957">
        <v>3</v>
      </c>
      <c r="G1957">
        <v>16.5</v>
      </c>
      <c r="H1957">
        <f t="shared" si="1011"/>
        <v>0.16500000000000001</v>
      </c>
      <c r="I1957">
        <v>9.1999999999999993</v>
      </c>
      <c r="J1957">
        <v>1</v>
      </c>
      <c r="K1957">
        <f t="shared" si="1013"/>
        <v>2.1382515000000001E-2</v>
      </c>
      <c r="L1957">
        <f t="shared" si="1028"/>
        <v>9.9542415452602909E-2</v>
      </c>
      <c r="O1957">
        <f t="shared" si="1029"/>
        <v>3.5088701447042521E-2</v>
      </c>
      <c r="Q1957">
        <f t="shared" si="1030"/>
        <v>1.8281213453909154E-2</v>
      </c>
      <c r="T1957">
        <f t="shared" si="1031"/>
        <v>8.0510464051015918E-2</v>
      </c>
    </row>
    <row r="1958" spans="1:20" hidden="1" x14ac:dyDescent="0.3">
      <c r="A1958" s="26">
        <v>53011</v>
      </c>
      <c r="B1958">
        <v>248</v>
      </c>
      <c r="C1958" s="26" t="s">
        <v>211</v>
      </c>
      <c r="D1958">
        <v>25</v>
      </c>
      <c r="E1958" t="s">
        <v>212</v>
      </c>
      <c r="F1958">
        <v>7</v>
      </c>
      <c r="G1958">
        <v>18.399999999999999</v>
      </c>
      <c r="H1958">
        <f t="shared" si="1011"/>
        <v>0.184</v>
      </c>
      <c r="I1958">
        <v>5</v>
      </c>
      <c r="J1958">
        <v>0</v>
      </c>
      <c r="K1958">
        <f t="shared" si="1013"/>
        <v>2.6590502399999997E-2</v>
      </c>
      <c r="L1958">
        <f>0.000062*(G1958^1.947206*I1958^0.894551+0.000039*G1958^2)</f>
        <v>7.5948909223578526E-2</v>
      </c>
      <c r="O1958">
        <f>L1958*0.47*0.75</f>
        <v>2.6771990501311429E-2</v>
      </c>
      <c r="Q1958">
        <f>O1958*0.52</f>
        <v>1.3921435060681943E-2</v>
      </c>
      <c r="T1958">
        <f>(L1958*0.47*0.75)*(1+2)*0.52*3.67</f>
        <v>0.1532750000181082</v>
      </c>
    </row>
    <row r="1959" spans="1:20" hidden="1" x14ac:dyDescent="0.3">
      <c r="A1959" s="26">
        <v>53011</v>
      </c>
      <c r="B1959">
        <v>248</v>
      </c>
      <c r="C1959" s="26" t="s">
        <v>211</v>
      </c>
      <c r="D1959">
        <v>26</v>
      </c>
      <c r="E1959" t="s">
        <v>215</v>
      </c>
      <c r="F1959">
        <v>3</v>
      </c>
      <c r="G1959">
        <v>19.3</v>
      </c>
      <c r="H1959">
        <f t="shared" si="1011"/>
        <v>0.193</v>
      </c>
      <c r="I1959">
        <v>7.8</v>
      </c>
      <c r="J1959">
        <v>2.5</v>
      </c>
      <c r="K1959">
        <f t="shared" si="1013"/>
        <v>2.9255364600000004E-2</v>
      </c>
      <c r="L1959">
        <f t="shared" ref="L1959:L1960" si="1032">0.000064*(G1959^1.958025*I1959^0.883501+0.000045*G1959^2)</f>
        <v>0.129271682583988</v>
      </c>
      <c r="O1959">
        <f>L1959*0.44*0.75</f>
        <v>4.265965525271604E-2</v>
      </c>
      <c r="Q1959">
        <f t="shared" ref="Q1959:Q1960" si="1033">O1959*0.52</f>
        <v>2.2183020731412342E-2</v>
      </c>
      <c r="T1959">
        <f>(L1959*0.44*0.75)*(1+0.2)*0.52*3.67</f>
        <v>9.7694023301139951E-2</v>
      </c>
    </row>
    <row r="1960" spans="1:20" hidden="1" x14ac:dyDescent="0.3">
      <c r="A1960" s="26">
        <v>53011</v>
      </c>
      <c r="B1960">
        <v>248</v>
      </c>
      <c r="C1960" s="26" t="s">
        <v>211</v>
      </c>
      <c r="D1960">
        <v>27</v>
      </c>
      <c r="E1960" t="s">
        <v>215</v>
      </c>
      <c r="F1960">
        <v>3</v>
      </c>
      <c r="G1960">
        <v>18.3</v>
      </c>
      <c r="H1960">
        <f t="shared" si="1011"/>
        <v>0.183</v>
      </c>
      <c r="I1960">
        <v>4.8</v>
      </c>
      <c r="J1960">
        <v>1.6</v>
      </c>
      <c r="K1960">
        <f t="shared" si="1013"/>
        <v>2.6302260599999999E-2</v>
      </c>
      <c r="L1960">
        <f t="shared" si="1032"/>
        <v>7.5853147354994377E-2</v>
      </c>
      <c r="O1960">
        <f>L1960*0.44*0.75</f>
        <v>2.5031538627148145E-2</v>
      </c>
      <c r="Q1960">
        <f t="shared" si="1033"/>
        <v>1.3016400086117036E-2</v>
      </c>
      <c r="T1960">
        <f>(L1960*0.44*0.75)*(1+0.2)*0.52*3.67</f>
        <v>5.7324225979259423E-2</v>
      </c>
    </row>
    <row r="1961" spans="1:20" hidden="1" x14ac:dyDescent="0.3">
      <c r="A1961" s="26">
        <v>53011</v>
      </c>
      <c r="B1961">
        <v>248</v>
      </c>
      <c r="C1961" s="26" t="s">
        <v>211</v>
      </c>
      <c r="D1961">
        <v>28</v>
      </c>
      <c r="E1961" t="s">
        <v>214</v>
      </c>
      <c r="F1961">
        <v>3</v>
      </c>
      <c r="G1961">
        <v>22.4</v>
      </c>
      <c r="H1961">
        <f t="shared" si="1011"/>
        <v>0.22399999999999998</v>
      </c>
      <c r="I1961">
        <v>5</v>
      </c>
      <c r="J1961">
        <v>1.8</v>
      </c>
      <c r="K1961">
        <f t="shared" si="1013"/>
        <v>3.9408230399999994E-2</v>
      </c>
      <c r="L1961">
        <f t="shared" ref="L1961:L1962" si="1034">0.000081*(G1961^1.864042*I1961^0.850892+0.000027*G1961^2)</f>
        <v>0.10475061224797534</v>
      </c>
      <c r="O1961">
        <f t="shared" ref="O1961:O1962" si="1035">L1961*0.47*0.75</f>
        <v>3.6924590817411305E-2</v>
      </c>
      <c r="Q1961">
        <f t="shared" ref="Q1961:Q1962" si="1036">O1961*0.521</f>
        <v>1.9237711815871292E-2</v>
      </c>
      <c r="T1961">
        <f t="shared" ref="T1961:T1962" si="1037">(L1961*0.47*0.75)*(1+0.2)*0.521*3.67</f>
        <v>8.4722882837097169E-2</v>
      </c>
    </row>
    <row r="1962" spans="1:20" hidden="1" x14ac:dyDescent="0.3">
      <c r="A1962" s="26">
        <v>53011</v>
      </c>
      <c r="B1962">
        <v>248</v>
      </c>
      <c r="C1962" s="26" t="s">
        <v>211</v>
      </c>
      <c r="D1962">
        <v>29</v>
      </c>
      <c r="E1962" t="s">
        <v>214</v>
      </c>
      <c r="F1962">
        <v>3</v>
      </c>
      <c r="G1962">
        <v>12.3</v>
      </c>
      <c r="H1962">
        <f t="shared" si="1011"/>
        <v>0.12300000000000001</v>
      </c>
      <c r="I1962">
        <v>4</v>
      </c>
      <c r="J1962">
        <v>1.2</v>
      </c>
      <c r="K1962">
        <f t="shared" si="1013"/>
        <v>1.1882316600000003E-2</v>
      </c>
      <c r="L1962">
        <f t="shared" si="1034"/>
        <v>2.8340468354347552E-2</v>
      </c>
      <c r="O1962">
        <f t="shared" si="1035"/>
        <v>9.9900150949075121E-3</v>
      </c>
      <c r="Q1962">
        <f t="shared" si="1036"/>
        <v>5.2047978644468142E-3</v>
      </c>
      <c r="T1962">
        <f t="shared" si="1037"/>
        <v>2.2921929795023766E-2</v>
      </c>
    </row>
    <row r="1963" spans="1:20" hidden="1" x14ac:dyDescent="0.3">
      <c r="A1963" s="26">
        <v>53011</v>
      </c>
      <c r="B1963">
        <v>248</v>
      </c>
      <c r="C1963" s="26" t="s">
        <v>211</v>
      </c>
      <c r="D1963">
        <v>30</v>
      </c>
      <c r="E1963" t="s">
        <v>215</v>
      </c>
      <c r="F1963">
        <v>3</v>
      </c>
      <c r="G1963">
        <v>10.199999999999999</v>
      </c>
      <c r="H1963">
        <f t="shared" si="1011"/>
        <v>0.10199999999999999</v>
      </c>
      <c r="I1963">
        <v>3</v>
      </c>
      <c r="J1963">
        <v>1.2</v>
      </c>
      <c r="K1963">
        <f t="shared" si="1013"/>
        <v>8.1713015999999982E-3</v>
      </c>
      <c r="L1963">
        <f>0.000064*(G1963^1.958025*I1963^0.883501+0.000045*G1963^2)</f>
        <v>1.5943717580430752E-2</v>
      </c>
      <c r="O1963">
        <f>L1963*0.44*0.75</f>
        <v>5.2614268015421482E-3</v>
      </c>
      <c r="Q1963">
        <f>O1963*0.52</f>
        <v>2.7359419368019173E-3</v>
      </c>
      <c r="T1963">
        <f>(L1963*0.44*0.75)*(1+0.2)*0.52*3.67</f>
        <v>1.2049088289675644E-2</v>
      </c>
    </row>
    <row r="1964" spans="1:20" hidden="1" x14ac:dyDescent="0.3">
      <c r="A1964" s="26">
        <v>53012</v>
      </c>
      <c r="B1964">
        <v>249</v>
      </c>
      <c r="C1964" s="26" t="s">
        <v>211</v>
      </c>
      <c r="D1964">
        <v>1</v>
      </c>
      <c r="E1964" t="s">
        <v>218</v>
      </c>
      <c r="F1964">
        <v>4</v>
      </c>
      <c r="G1964">
        <v>14.3</v>
      </c>
      <c r="H1964">
        <f t="shared" si="1011"/>
        <v>0.14300000000000002</v>
      </c>
      <c r="I1964">
        <v>5</v>
      </c>
      <c r="J1964">
        <v>2</v>
      </c>
      <c r="K1964">
        <f t="shared" si="1013"/>
        <v>1.6060644600000003E-2</v>
      </c>
      <c r="L1964">
        <f t="shared" ref="L1964:L1965" si="1038">0.000057*(G1964^1.897696*I1964^1.002687+0.000031*G1964^2)</f>
        <v>4.4586469918042888E-2</v>
      </c>
      <c r="O1964">
        <f>L1964*0.43*0.75</f>
        <v>1.437913654856883E-2</v>
      </c>
      <c r="Q1964">
        <f t="shared" ref="Q1964:Q1965" si="1039">O1964*0.52</f>
        <v>7.4771510052557919E-3</v>
      </c>
      <c r="T1964">
        <f>(L1964*0.43*0.75)*(1+0.2)*0.52*3.67</f>
        <v>3.2929373027146512E-2</v>
      </c>
    </row>
    <row r="1965" spans="1:20" hidden="1" x14ac:dyDescent="0.3">
      <c r="A1965" s="26">
        <v>53012</v>
      </c>
      <c r="B1965">
        <v>249</v>
      </c>
      <c r="C1965" s="26" t="s">
        <v>211</v>
      </c>
      <c r="D1965">
        <v>2</v>
      </c>
      <c r="E1965" t="s">
        <v>218</v>
      </c>
      <c r="F1965">
        <v>4</v>
      </c>
      <c r="G1965">
        <v>15.9</v>
      </c>
      <c r="H1965">
        <f t="shared" si="1011"/>
        <v>0.159</v>
      </c>
      <c r="I1965">
        <v>7</v>
      </c>
      <c r="J1965">
        <v>4</v>
      </c>
      <c r="K1965">
        <f t="shared" si="1013"/>
        <v>1.98556974E-2</v>
      </c>
      <c r="L1965">
        <f t="shared" si="1038"/>
        <v>7.6406926520484697E-2</v>
      </c>
      <c r="O1965">
        <f>L1965*0.43*0.75</f>
        <v>2.4641233802856315E-2</v>
      </c>
      <c r="Q1965">
        <f t="shared" si="1039"/>
        <v>1.2813441577485284E-2</v>
      </c>
      <c r="T1965">
        <f>(L1965*0.43*0.75)*(1+0.2)*0.52*3.67</f>
        <v>5.6430396707245194E-2</v>
      </c>
    </row>
    <row r="1966" spans="1:20" hidden="1" x14ac:dyDescent="0.3">
      <c r="A1966" s="26">
        <v>53012</v>
      </c>
      <c r="B1966">
        <v>249</v>
      </c>
      <c r="C1966" s="26" t="s">
        <v>211</v>
      </c>
      <c r="D1966">
        <v>3</v>
      </c>
      <c r="E1966" t="s">
        <v>215</v>
      </c>
      <c r="F1966">
        <v>4</v>
      </c>
      <c r="G1966">
        <v>16.100000000000001</v>
      </c>
      <c r="H1966">
        <f t="shared" si="1011"/>
        <v>0.161</v>
      </c>
      <c r="I1966">
        <v>7</v>
      </c>
      <c r="J1966">
        <v>4</v>
      </c>
      <c r="K1966">
        <f t="shared" si="1013"/>
        <v>2.0358353400000001E-2</v>
      </c>
      <c r="L1966">
        <f>0.000064*(G1966^1.958025*I1966^0.883501+0.000045*G1966^2)</f>
        <v>8.2380440319663212E-2</v>
      </c>
      <c r="O1966">
        <f>L1966*0.44*0.75</f>
        <v>2.7185545305488862E-2</v>
      </c>
      <c r="Q1966">
        <f>O1966*0.52</f>
        <v>1.4136483558854209E-2</v>
      </c>
      <c r="T1966">
        <f>(L1966*0.44*0.75)*(1+0.2)*0.52*3.67</f>
        <v>6.2257073593193928E-2</v>
      </c>
    </row>
    <row r="1967" spans="1:20" hidden="1" x14ac:dyDescent="0.3">
      <c r="A1967" s="26">
        <v>53012</v>
      </c>
      <c r="B1967">
        <v>249</v>
      </c>
      <c r="C1967" s="26" t="s">
        <v>211</v>
      </c>
      <c r="D1967">
        <v>4</v>
      </c>
      <c r="E1967" t="s">
        <v>218</v>
      </c>
      <c r="F1967">
        <v>4</v>
      </c>
      <c r="G1967">
        <v>30.8</v>
      </c>
      <c r="H1967">
        <f t="shared" si="1011"/>
        <v>0.308</v>
      </c>
      <c r="I1967">
        <v>12.1</v>
      </c>
      <c r="J1967">
        <v>8</v>
      </c>
      <c r="K1967">
        <f t="shared" si="1013"/>
        <v>7.4506185599999997E-2</v>
      </c>
      <c r="L1967">
        <f t="shared" ref="L1967:L1970" si="1040">0.000057*(G1967^1.897696*I1967^1.002687+0.000031*G1967^2)</f>
        <v>0.46386112845693483</v>
      </c>
      <c r="O1967">
        <f>L1967*0.43*0.75</f>
        <v>0.1495952139273615</v>
      </c>
      <c r="Q1967">
        <f t="shared" ref="Q1967:Q1970" si="1041">O1967*0.52</f>
        <v>7.7789511242227979E-2</v>
      </c>
      <c r="T1967">
        <f>(L1967*0.43*0.75)*(1+0.2)*0.52*3.67</f>
        <v>0.34258500751077203</v>
      </c>
    </row>
    <row r="1968" spans="1:20" hidden="1" x14ac:dyDescent="0.3">
      <c r="A1968" s="26">
        <v>53012</v>
      </c>
      <c r="B1968">
        <v>249</v>
      </c>
      <c r="C1968" s="26" t="s">
        <v>211</v>
      </c>
      <c r="D1968">
        <v>5</v>
      </c>
      <c r="E1968" t="s">
        <v>218</v>
      </c>
      <c r="F1968">
        <v>4</v>
      </c>
      <c r="G1968">
        <v>14.6</v>
      </c>
      <c r="H1968">
        <f t="shared" si="1011"/>
        <v>0.14599999999999999</v>
      </c>
      <c r="I1968">
        <v>8</v>
      </c>
      <c r="J1968">
        <v>4</v>
      </c>
      <c r="K1968">
        <f t="shared" si="1013"/>
        <v>1.6741586399999998E-2</v>
      </c>
      <c r="L1968">
        <f t="shared" si="1040"/>
        <v>7.4298732352436586E-2</v>
      </c>
      <c r="O1968">
        <f>L1968*0.43*0.75</f>
        <v>2.3961341183660799E-2</v>
      </c>
      <c r="Q1968">
        <f t="shared" si="1041"/>
        <v>1.2459897415503615E-2</v>
      </c>
      <c r="T1968">
        <f>(L1968*0.43*0.75)*(1+0.2)*0.52*3.67</f>
        <v>5.4873388217877919E-2</v>
      </c>
    </row>
    <row r="1969" spans="1:20" hidden="1" x14ac:dyDescent="0.3">
      <c r="A1969" s="26">
        <v>53012</v>
      </c>
      <c r="B1969">
        <v>249</v>
      </c>
      <c r="C1969" s="26" t="s">
        <v>211</v>
      </c>
      <c r="D1969">
        <v>6</v>
      </c>
      <c r="E1969" t="s">
        <v>218</v>
      </c>
      <c r="F1969">
        <v>4</v>
      </c>
      <c r="G1969">
        <v>9.1</v>
      </c>
      <c r="H1969">
        <f t="shared" si="1011"/>
        <v>9.0999999999999998E-2</v>
      </c>
      <c r="I1969">
        <v>4</v>
      </c>
      <c r="J1969">
        <v>2</v>
      </c>
      <c r="K1969">
        <f t="shared" si="1013"/>
        <v>6.5038973999999999E-3</v>
      </c>
      <c r="L1969">
        <f t="shared" si="1040"/>
        <v>1.51190951228545E-2</v>
      </c>
      <c r="O1969">
        <f>L1969*0.43*0.75</f>
        <v>4.875908177120576E-3</v>
      </c>
      <c r="Q1969">
        <f t="shared" si="1041"/>
        <v>2.5354722521026998E-3</v>
      </c>
      <c r="T1969">
        <f>(L1969*0.43*0.75)*(1+0.2)*0.52*3.67</f>
        <v>1.1166219798260288E-2</v>
      </c>
    </row>
    <row r="1970" spans="1:20" hidden="1" x14ac:dyDescent="0.3">
      <c r="A1970" s="26">
        <v>53012</v>
      </c>
      <c r="B1970">
        <v>249</v>
      </c>
      <c r="C1970" s="26" t="s">
        <v>211</v>
      </c>
      <c r="D1970">
        <v>7</v>
      </c>
      <c r="E1970" t="s">
        <v>218</v>
      </c>
      <c r="F1970">
        <v>4</v>
      </c>
      <c r="G1970">
        <v>9.5</v>
      </c>
      <c r="H1970">
        <f t="shared" si="1011"/>
        <v>9.5000000000000001E-2</v>
      </c>
      <c r="I1970">
        <v>4</v>
      </c>
      <c r="J1970">
        <v>2</v>
      </c>
      <c r="K1970">
        <f t="shared" si="1013"/>
        <v>7.088235E-3</v>
      </c>
      <c r="L1970">
        <f t="shared" si="1040"/>
        <v>1.6405103654749821E-2</v>
      </c>
      <c r="O1970">
        <f>L1970*0.43*0.75</f>
        <v>5.2906459286568173E-3</v>
      </c>
      <c r="Q1970">
        <f t="shared" si="1041"/>
        <v>2.7511358829015449E-3</v>
      </c>
      <c r="T1970">
        <f>(L1970*0.43*0.75)*(1+0.2)*0.52*3.67</f>
        <v>1.2116002428298403E-2</v>
      </c>
    </row>
    <row r="1971" spans="1:20" hidden="1" x14ac:dyDescent="0.3">
      <c r="A1971" s="26">
        <v>53012</v>
      </c>
      <c r="B1971">
        <v>249</v>
      </c>
      <c r="C1971" s="26" t="s">
        <v>211</v>
      </c>
      <c r="D1971">
        <v>8</v>
      </c>
      <c r="E1971" t="s">
        <v>214</v>
      </c>
      <c r="F1971">
        <v>4</v>
      </c>
      <c r="G1971">
        <v>16.399999999999999</v>
      </c>
      <c r="H1971">
        <f t="shared" si="1011"/>
        <v>0.16399999999999998</v>
      </c>
      <c r="I1971">
        <v>6</v>
      </c>
      <c r="J1971">
        <v>3</v>
      </c>
      <c r="K1971">
        <f t="shared" si="1013"/>
        <v>2.1124118399999996E-2</v>
      </c>
      <c r="L1971">
        <f t="shared" ref="L1971:L1972" si="1042">0.000081*(G1971^1.864042*I1971^0.850892+0.000027*G1971^2)</f>
        <v>6.8411857584920771E-2</v>
      </c>
      <c r="O1971">
        <f t="shared" ref="O1971:O1972" si="1043">L1971*0.47*0.75</f>
        <v>2.411517979868457E-2</v>
      </c>
      <c r="Q1971">
        <f t="shared" ref="Q1971:Q1972" si="1044">O1971*0.521</f>
        <v>1.2564008675114662E-2</v>
      </c>
      <c r="T1971">
        <f t="shared" ref="T1971:T1972" si="1045">(L1971*0.47*0.75)*(1+0.2)*0.521*3.67</f>
        <v>5.5331894205204964E-2</v>
      </c>
    </row>
    <row r="1972" spans="1:20" hidden="1" x14ac:dyDescent="0.3">
      <c r="A1972" s="26">
        <v>53012</v>
      </c>
      <c r="B1972">
        <v>249</v>
      </c>
      <c r="C1972" s="26" t="s">
        <v>211</v>
      </c>
      <c r="D1972">
        <v>9</v>
      </c>
      <c r="E1972" t="s">
        <v>214</v>
      </c>
      <c r="F1972">
        <v>4</v>
      </c>
      <c r="G1972">
        <v>17.8</v>
      </c>
      <c r="H1972">
        <f t="shared" si="1011"/>
        <v>0.17800000000000002</v>
      </c>
      <c r="I1972">
        <v>6</v>
      </c>
      <c r="J1972">
        <v>3</v>
      </c>
      <c r="K1972">
        <f t="shared" si="1013"/>
        <v>2.4884613600000001E-2</v>
      </c>
      <c r="L1972">
        <f t="shared" si="1042"/>
        <v>7.9697898610251811E-2</v>
      </c>
      <c r="O1972">
        <f t="shared" si="1043"/>
        <v>2.8093509260113763E-2</v>
      </c>
      <c r="Q1972">
        <f t="shared" si="1044"/>
        <v>1.4636718324519271E-2</v>
      </c>
      <c r="T1972">
        <f t="shared" si="1045"/>
        <v>6.4460107501182876E-2</v>
      </c>
    </row>
    <row r="1973" spans="1:20" hidden="1" x14ac:dyDescent="0.3">
      <c r="A1973" s="26">
        <v>53012</v>
      </c>
      <c r="B1973">
        <v>249</v>
      </c>
      <c r="C1973" s="26" t="s">
        <v>211</v>
      </c>
      <c r="D1973">
        <v>10</v>
      </c>
      <c r="E1973" t="s">
        <v>218</v>
      </c>
      <c r="F1973">
        <v>4</v>
      </c>
      <c r="G1973">
        <v>10.8</v>
      </c>
      <c r="H1973">
        <f t="shared" si="1011"/>
        <v>0.10800000000000001</v>
      </c>
      <c r="I1973">
        <v>3</v>
      </c>
      <c r="J1973">
        <v>2</v>
      </c>
      <c r="K1973">
        <f t="shared" si="1013"/>
        <v>9.1609056000000015E-3</v>
      </c>
      <c r="L1973">
        <f t="shared" ref="L1973:L1974" si="1046">0.000057*(G1973^1.897696*I1973^1.002687+0.000031*G1973^2)</f>
        <v>1.568223545154682E-2</v>
      </c>
      <c r="O1973">
        <f>L1973*0.43*0.75</f>
        <v>5.0575209331238493E-3</v>
      </c>
      <c r="Q1973">
        <f t="shared" ref="Q1973:Q1974" si="1047">O1973*0.52</f>
        <v>2.6299108852244017E-3</v>
      </c>
      <c r="T1973">
        <f>(L1973*0.43*0.75)*(1+0.2)*0.52*3.67</f>
        <v>1.1582127538528263E-2</v>
      </c>
    </row>
    <row r="1974" spans="1:20" hidden="1" x14ac:dyDescent="0.3">
      <c r="A1974" s="26">
        <v>53012</v>
      </c>
      <c r="B1974">
        <v>249</v>
      </c>
      <c r="C1974" s="26" t="s">
        <v>211</v>
      </c>
      <c r="D1974">
        <v>11</v>
      </c>
      <c r="E1974" t="s">
        <v>218</v>
      </c>
      <c r="F1974">
        <v>4</v>
      </c>
      <c r="G1974">
        <v>15.6</v>
      </c>
      <c r="H1974">
        <f t="shared" si="1011"/>
        <v>0.156</v>
      </c>
      <c r="I1974">
        <v>6</v>
      </c>
      <c r="J1974">
        <v>3</v>
      </c>
      <c r="K1974">
        <f t="shared" si="1013"/>
        <v>1.91134944E-2</v>
      </c>
      <c r="L1974">
        <f t="shared" si="1046"/>
        <v>6.3140458906418631E-2</v>
      </c>
      <c r="O1974">
        <f>L1974*0.43*0.75</f>
        <v>2.0362797997320006E-2</v>
      </c>
      <c r="Q1974">
        <f t="shared" si="1047"/>
        <v>1.0588654958606404E-2</v>
      </c>
      <c r="T1974">
        <f>(L1974*0.43*0.75)*(1+0.2)*0.52*3.67</f>
        <v>4.6632436437702596E-2</v>
      </c>
    </row>
    <row r="1975" spans="1:20" hidden="1" x14ac:dyDescent="0.3">
      <c r="A1975" s="26">
        <v>53012</v>
      </c>
      <c r="B1975">
        <v>249</v>
      </c>
      <c r="C1975" s="26" t="s">
        <v>211</v>
      </c>
      <c r="D1975">
        <v>12</v>
      </c>
      <c r="E1975" t="s">
        <v>214</v>
      </c>
      <c r="F1975">
        <v>4</v>
      </c>
      <c r="G1975">
        <v>14.9</v>
      </c>
      <c r="H1975">
        <f t="shared" si="1011"/>
        <v>0.14899999999999999</v>
      </c>
      <c r="I1975">
        <v>5</v>
      </c>
      <c r="J1975">
        <v>3</v>
      </c>
      <c r="K1975">
        <f t="shared" si="1013"/>
        <v>1.7436665399999999E-2</v>
      </c>
      <c r="L1975">
        <f t="shared" ref="L1975:L1976" si="1048">0.000081*(G1975^1.864042*I1975^0.850892+0.000027*G1975^2)</f>
        <v>4.8989813512270476E-2</v>
      </c>
      <c r="O1975">
        <f t="shared" ref="O1975:O1976" si="1049">L1975*0.47*0.75</f>
        <v>1.7268909263075342E-2</v>
      </c>
      <c r="Q1975">
        <f t="shared" ref="Q1975:Q1976" si="1050">O1975*0.521</f>
        <v>8.9971017260622541E-3</v>
      </c>
      <c r="T1975">
        <f t="shared" ref="T1975:T1976" si="1051">(L1975*0.47*0.75)*(1+0.2)*0.521*3.67</f>
        <v>3.962323600157816E-2</v>
      </c>
    </row>
    <row r="1976" spans="1:20" hidden="1" x14ac:dyDescent="0.3">
      <c r="A1976" s="26">
        <v>53012</v>
      </c>
      <c r="B1976">
        <v>249</v>
      </c>
      <c r="C1976" s="26" t="s">
        <v>211</v>
      </c>
      <c r="D1976">
        <v>13</v>
      </c>
      <c r="E1976" t="s">
        <v>214</v>
      </c>
      <c r="F1976">
        <v>4</v>
      </c>
      <c r="G1976">
        <v>9.1</v>
      </c>
      <c r="H1976">
        <f t="shared" si="1011"/>
        <v>9.0999999999999998E-2</v>
      </c>
      <c r="I1976">
        <v>4</v>
      </c>
      <c r="J1976">
        <v>2</v>
      </c>
      <c r="K1976">
        <f t="shared" si="1013"/>
        <v>6.5038973999999999E-3</v>
      </c>
      <c r="L1976">
        <f t="shared" si="1048"/>
        <v>1.6161116125091388E-2</v>
      </c>
      <c r="O1976">
        <f t="shared" si="1049"/>
        <v>5.6967934340947136E-3</v>
      </c>
      <c r="Q1976">
        <f t="shared" si="1050"/>
        <v>2.9680293791633458E-3</v>
      </c>
      <c r="T1976">
        <f t="shared" si="1051"/>
        <v>1.3071201385835375E-2</v>
      </c>
    </row>
    <row r="1977" spans="1:20" hidden="1" x14ac:dyDescent="0.3">
      <c r="A1977" s="26">
        <v>53012</v>
      </c>
      <c r="B1977">
        <v>249</v>
      </c>
      <c r="C1977" s="26" t="s">
        <v>211</v>
      </c>
      <c r="D1977">
        <v>14</v>
      </c>
      <c r="E1977" t="s">
        <v>218</v>
      </c>
      <c r="F1977">
        <v>4</v>
      </c>
      <c r="G1977">
        <v>10.5</v>
      </c>
      <c r="H1977">
        <f t="shared" si="1011"/>
        <v>0.105</v>
      </c>
      <c r="I1977">
        <v>5</v>
      </c>
      <c r="J1977">
        <v>2</v>
      </c>
      <c r="K1977">
        <f t="shared" si="1013"/>
        <v>8.659034999999999E-3</v>
      </c>
      <c r="L1977">
        <f t="shared" ref="L1977:L1979" si="1052">0.000057*(G1977^1.897696*I1977^1.002687+0.000031*G1977^2)</f>
        <v>2.4810370548341232E-2</v>
      </c>
      <c r="O1977">
        <f>L1977*0.43*0.75</f>
        <v>8.0013445018400475E-3</v>
      </c>
      <c r="Q1977">
        <f t="shared" ref="Q1977:Q1979" si="1053">O1977*0.52</f>
        <v>4.1606991409568247E-3</v>
      </c>
      <c r="T1977">
        <f>(L1977*0.43*0.75)*(1+0.2)*0.52*3.67</f>
        <v>1.8323719016773855E-2</v>
      </c>
    </row>
    <row r="1978" spans="1:20" hidden="1" x14ac:dyDescent="0.3">
      <c r="A1978" s="26">
        <v>53012</v>
      </c>
      <c r="B1978">
        <v>249</v>
      </c>
      <c r="C1978" s="26" t="s">
        <v>211</v>
      </c>
      <c r="D1978">
        <v>15</v>
      </c>
      <c r="E1978" t="s">
        <v>218</v>
      </c>
      <c r="F1978">
        <v>4</v>
      </c>
      <c r="G1978">
        <v>15</v>
      </c>
      <c r="H1978">
        <f t="shared" si="1011"/>
        <v>0.15</v>
      </c>
      <c r="I1978">
        <v>5</v>
      </c>
      <c r="J1978">
        <v>3</v>
      </c>
      <c r="K1978">
        <f t="shared" si="1013"/>
        <v>1.76715E-2</v>
      </c>
      <c r="L1978">
        <f t="shared" si="1052"/>
        <v>4.8819149284223248E-2</v>
      </c>
      <c r="O1978">
        <f>L1978*0.43*0.75</f>
        <v>1.5744175644161997E-2</v>
      </c>
      <c r="Q1978">
        <f t="shared" si="1053"/>
        <v>8.1869713349642381E-3</v>
      </c>
      <c r="T1978">
        <f>(L1978*0.43*0.75)*(1+0.2)*0.52*3.67</f>
        <v>3.6055421759182506E-2</v>
      </c>
    </row>
    <row r="1979" spans="1:20" hidden="1" x14ac:dyDescent="0.3">
      <c r="A1979" s="26">
        <v>53012</v>
      </c>
      <c r="B1979">
        <v>249</v>
      </c>
      <c r="C1979" s="26" t="s">
        <v>211</v>
      </c>
      <c r="D1979">
        <v>16</v>
      </c>
      <c r="E1979" t="s">
        <v>218</v>
      </c>
      <c r="F1979">
        <v>4</v>
      </c>
      <c r="G1979">
        <v>8.1</v>
      </c>
      <c r="H1979">
        <f t="shared" si="1011"/>
        <v>8.1000000000000003E-2</v>
      </c>
      <c r="I1979">
        <v>4</v>
      </c>
      <c r="J1979">
        <v>2</v>
      </c>
      <c r="K1979">
        <f t="shared" si="1013"/>
        <v>5.1530094000000002E-3</v>
      </c>
      <c r="L1979">
        <f t="shared" si="1052"/>
        <v>1.2122302634713773E-2</v>
      </c>
      <c r="O1979">
        <f>L1979*0.43*0.75</f>
        <v>3.9094425996951919E-3</v>
      </c>
      <c r="Q1979">
        <f t="shared" si="1053"/>
        <v>2.0329101518415001E-3</v>
      </c>
      <c r="T1979">
        <f>(L1979*0.43*0.75)*(1+0.2)*0.52*3.67</f>
        <v>8.9529363087099655E-3</v>
      </c>
    </row>
    <row r="1980" spans="1:20" hidden="1" x14ac:dyDescent="0.3">
      <c r="A1980" s="26">
        <v>53012</v>
      </c>
      <c r="B1980">
        <v>249</v>
      </c>
      <c r="C1980" s="26" t="s">
        <v>211</v>
      </c>
      <c r="D1980">
        <v>17</v>
      </c>
      <c r="E1980" t="s">
        <v>214</v>
      </c>
      <c r="F1980">
        <v>4</v>
      </c>
      <c r="G1980">
        <v>16.399999999999999</v>
      </c>
      <c r="H1980">
        <f t="shared" si="1011"/>
        <v>0.16399999999999998</v>
      </c>
      <c r="I1980">
        <v>5</v>
      </c>
      <c r="J1980">
        <v>2</v>
      </c>
      <c r="K1980">
        <f t="shared" si="1013"/>
        <v>2.1124118399999996E-2</v>
      </c>
      <c r="L1980">
        <f t="shared" ref="L1980:L1981" si="1054">0.000081*(G1980^1.864042*I1980^0.850892+0.000027*G1980^2)</f>
        <v>5.8581072815715701E-2</v>
      </c>
      <c r="O1980">
        <f t="shared" ref="O1980:O1981" si="1055">L1980*0.47*0.75</f>
        <v>2.0649828167539783E-2</v>
      </c>
      <c r="Q1980">
        <f t="shared" ref="Q1980:Q1981" si="1056">O1980*0.521</f>
        <v>1.0758560475288228E-2</v>
      </c>
      <c r="T1980">
        <f t="shared" ref="T1980:T1981" si="1057">(L1980*0.47*0.75)*(1+0.2)*0.521*3.67</f>
        <v>4.7380700333169351E-2</v>
      </c>
    </row>
    <row r="1981" spans="1:20" hidden="1" x14ac:dyDescent="0.3">
      <c r="A1981" s="26">
        <v>53012</v>
      </c>
      <c r="B1981">
        <v>249</v>
      </c>
      <c r="C1981" s="26" t="s">
        <v>211</v>
      </c>
      <c r="D1981">
        <v>18</v>
      </c>
      <c r="E1981" t="s">
        <v>214</v>
      </c>
      <c r="F1981">
        <v>4</v>
      </c>
      <c r="G1981">
        <v>18.399999999999999</v>
      </c>
      <c r="H1981">
        <f t="shared" si="1011"/>
        <v>0.184</v>
      </c>
      <c r="I1981">
        <v>5</v>
      </c>
      <c r="J1981">
        <v>3</v>
      </c>
      <c r="K1981">
        <f t="shared" si="1013"/>
        <v>2.6590502399999997E-2</v>
      </c>
      <c r="L1981">
        <f t="shared" si="1054"/>
        <v>7.2595713462531047E-2</v>
      </c>
      <c r="O1981">
        <f t="shared" si="1055"/>
        <v>2.5589988995542195E-2</v>
      </c>
      <c r="Q1981">
        <f t="shared" si="1056"/>
        <v>1.3332384266677483E-2</v>
      </c>
      <c r="T1981">
        <f t="shared" si="1057"/>
        <v>5.8715820310447642E-2</v>
      </c>
    </row>
    <row r="1982" spans="1:20" hidden="1" x14ac:dyDescent="0.3">
      <c r="A1982" s="26">
        <v>53012</v>
      </c>
      <c r="B1982">
        <v>249</v>
      </c>
      <c r="C1982" s="26" t="s">
        <v>211</v>
      </c>
      <c r="D1982">
        <v>19</v>
      </c>
      <c r="E1982" t="s">
        <v>218</v>
      </c>
      <c r="F1982">
        <v>4</v>
      </c>
      <c r="G1982">
        <v>8.5</v>
      </c>
      <c r="H1982">
        <f t="shared" si="1011"/>
        <v>8.5000000000000006E-2</v>
      </c>
      <c r="I1982">
        <v>4</v>
      </c>
      <c r="J1982">
        <v>2</v>
      </c>
      <c r="K1982">
        <f t="shared" si="1013"/>
        <v>5.6745150000000006E-3</v>
      </c>
      <c r="L1982">
        <f>0.000057*(G1982^1.897696*I1982^1.002687+0.000031*G1982^2)</f>
        <v>1.3283463716252377E-2</v>
      </c>
      <c r="O1982">
        <f>L1982*0.43*0.75</f>
        <v>4.2839170484913914E-3</v>
      </c>
      <c r="Q1982">
        <f>O1982*0.52</f>
        <v>2.2276368652155236E-3</v>
      </c>
      <c r="T1982">
        <f>(L1982*0.43*0.75)*(1+0.2)*0.52*3.67</f>
        <v>9.8105127544091657E-3</v>
      </c>
    </row>
    <row r="1983" spans="1:20" hidden="1" x14ac:dyDescent="0.3">
      <c r="A1983" s="26">
        <v>53012</v>
      </c>
      <c r="B1983">
        <v>249</v>
      </c>
      <c r="C1983" s="26" t="s">
        <v>211</v>
      </c>
      <c r="D1983">
        <v>20</v>
      </c>
      <c r="E1983" t="s">
        <v>214</v>
      </c>
      <c r="F1983">
        <v>4</v>
      </c>
      <c r="G1983">
        <v>11.9</v>
      </c>
      <c r="H1983">
        <f t="shared" si="1011"/>
        <v>0.11900000000000001</v>
      </c>
      <c r="I1983">
        <v>4</v>
      </c>
      <c r="J1983">
        <v>2</v>
      </c>
      <c r="K1983">
        <f>0.7854*H1983^2</f>
        <v>1.11220494E-2</v>
      </c>
      <c r="L1983">
        <f>0.000081*(G1983^1.864042*I1983^0.850892+0.000027*G1983^2)</f>
        <v>2.664666154000404E-2</v>
      </c>
      <c r="O1983">
        <f>L1983*0.47*0.75</f>
        <v>9.392948192851424E-3</v>
      </c>
      <c r="Q1983">
        <f>O1983*0.521</f>
        <v>4.8937260084755919E-3</v>
      </c>
      <c r="T1983">
        <f>(L1983*0.47*0.75)*(1+0.2)*0.521*3.67</f>
        <v>2.1551969341326506E-2</v>
      </c>
    </row>
    <row r="1984" spans="1:20" hidden="1" x14ac:dyDescent="0.3">
      <c r="A1984" s="26">
        <v>53012</v>
      </c>
      <c r="B1984">
        <v>249</v>
      </c>
      <c r="C1984" s="26" t="s">
        <v>211</v>
      </c>
      <c r="D1984">
        <v>21</v>
      </c>
      <c r="E1984" t="s">
        <v>218</v>
      </c>
      <c r="F1984">
        <v>4</v>
      </c>
      <c r="G1984">
        <v>12.1</v>
      </c>
      <c r="H1984">
        <f t="shared" si="1011"/>
        <v>0.121</v>
      </c>
      <c r="I1984">
        <v>4.5</v>
      </c>
      <c r="J1984">
        <v>2</v>
      </c>
      <c r="K1984">
        <f t="shared" si="1013"/>
        <v>1.14990414E-2</v>
      </c>
      <c r="L1984">
        <f t="shared" ref="L1984:L1991" si="1058">0.000057*(G1984^1.897696*I1984^1.002687+0.000031*G1984^2)</f>
        <v>2.9217554516330627E-2</v>
      </c>
      <c r="O1984">
        <f t="shared" ref="O1984:O1991" si="1059">L1984*0.43*0.75</f>
        <v>9.4226613315166272E-3</v>
      </c>
      <c r="Q1984">
        <f t="shared" ref="Q1984:Q1993" si="1060">O1984*0.52</f>
        <v>4.8997838923886461E-3</v>
      </c>
      <c r="T1984">
        <f t="shared" ref="T1984:T1991" si="1061">(L1984*0.43*0.75)*(1+0.2)*0.52*3.67</f>
        <v>2.1578648262079596E-2</v>
      </c>
    </row>
    <row r="1985" spans="1:24" hidden="1" x14ac:dyDescent="0.3">
      <c r="A1985" s="26">
        <v>53012</v>
      </c>
      <c r="B1985">
        <v>249</v>
      </c>
      <c r="C1985" s="26" t="s">
        <v>211</v>
      </c>
      <c r="D1985">
        <v>22</v>
      </c>
      <c r="E1985" t="s">
        <v>218</v>
      </c>
      <c r="F1985">
        <v>4</v>
      </c>
      <c r="G1985">
        <v>7.8</v>
      </c>
      <c r="H1985">
        <f t="shared" si="1011"/>
        <v>7.8E-2</v>
      </c>
      <c r="I1985">
        <v>4</v>
      </c>
      <c r="J1985">
        <v>2</v>
      </c>
      <c r="K1985">
        <f t="shared" si="1013"/>
        <v>4.7783736E-3</v>
      </c>
      <c r="L1985">
        <f t="shared" si="1058"/>
        <v>1.1284467726001921E-2</v>
      </c>
      <c r="O1985">
        <f t="shared" si="1059"/>
        <v>3.6392408416356195E-3</v>
      </c>
      <c r="Q1985">
        <f t="shared" si="1060"/>
        <v>1.8924052376505221E-3</v>
      </c>
      <c r="T1985">
        <f t="shared" si="1061"/>
        <v>8.3341526666128995E-3</v>
      </c>
    </row>
    <row r="1986" spans="1:24" hidden="1" x14ac:dyDescent="0.3">
      <c r="A1986" s="26">
        <v>53012</v>
      </c>
      <c r="B1986">
        <v>249</v>
      </c>
      <c r="C1986" s="26" t="s">
        <v>211</v>
      </c>
      <c r="D1986">
        <v>23</v>
      </c>
      <c r="E1986" t="s">
        <v>218</v>
      </c>
      <c r="F1986">
        <v>4</v>
      </c>
      <c r="G1986">
        <v>10.9</v>
      </c>
      <c r="H1986">
        <f t="shared" ref="H1986:H2049" si="1062">G1986/100</f>
        <v>0.109</v>
      </c>
      <c r="I1986">
        <v>4</v>
      </c>
      <c r="J1986">
        <v>2</v>
      </c>
      <c r="K1986">
        <f t="shared" ref="K1986:K2049" si="1063">0.7854*H1986^2</f>
        <v>9.3313373999999987E-3</v>
      </c>
      <c r="L1986">
        <f t="shared" si="1058"/>
        <v>2.1294967380631649E-2</v>
      </c>
      <c r="O1986">
        <f t="shared" si="1059"/>
        <v>6.8676269802537063E-3</v>
      </c>
      <c r="Q1986">
        <f t="shared" si="1060"/>
        <v>3.5711660297319272E-3</v>
      </c>
      <c r="T1986">
        <f t="shared" si="1061"/>
        <v>1.5727415194939406E-2</v>
      </c>
    </row>
    <row r="1987" spans="1:24" hidden="1" x14ac:dyDescent="0.3">
      <c r="A1987" s="26">
        <v>53012</v>
      </c>
      <c r="B1987">
        <v>249</v>
      </c>
      <c r="C1987" s="26" t="s">
        <v>211</v>
      </c>
      <c r="D1987">
        <v>24</v>
      </c>
      <c r="E1987" t="s">
        <v>218</v>
      </c>
      <c r="F1987">
        <v>4</v>
      </c>
      <c r="G1987">
        <v>7.6</v>
      </c>
      <c r="H1987">
        <f t="shared" si="1062"/>
        <v>7.5999999999999998E-2</v>
      </c>
      <c r="I1987">
        <v>4</v>
      </c>
      <c r="J1987">
        <v>2</v>
      </c>
      <c r="K1987">
        <f t="shared" si="1063"/>
        <v>4.5364704E-3</v>
      </c>
      <c r="L1987">
        <f t="shared" si="1058"/>
        <v>1.0741702979659269E-2</v>
      </c>
      <c r="O1987">
        <f t="shared" si="1059"/>
        <v>3.4641992109401146E-3</v>
      </c>
      <c r="Q1987">
        <f t="shared" si="1060"/>
        <v>1.8013835896888597E-3</v>
      </c>
      <c r="T1987">
        <f t="shared" si="1061"/>
        <v>7.9332933289897392E-3</v>
      </c>
    </row>
    <row r="1988" spans="1:24" hidden="1" x14ac:dyDescent="0.3">
      <c r="A1988" s="26">
        <v>53012</v>
      </c>
      <c r="B1988">
        <v>249</v>
      </c>
      <c r="C1988" s="26" t="s">
        <v>211</v>
      </c>
      <c r="D1988">
        <v>25</v>
      </c>
      <c r="E1988" t="s">
        <v>218</v>
      </c>
      <c r="F1988">
        <v>4</v>
      </c>
      <c r="G1988">
        <v>8.6</v>
      </c>
      <c r="H1988">
        <f t="shared" si="1062"/>
        <v>8.5999999999999993E-2</v>
      </c>
      <c r="I1988">
        <v>4</v>
      </c>
      <c r="J1988">
        <v>2</v>
      </c>
      <c r="K1988">
        <f t="shared" si="1063"/>
        <v>5.8088183999999987E-3</v>
      </c>
      <c r="L1988">
        <f t="shared" si="1058"/>
        <v>1.3581593696971785E-2</v>
      </c>
      <c r="O1988">
        <f t="shared" si="1059"/>
        <v>4.3800639672734003E-3</v>
      </c>
      <c r="Q1988">
        <f t="shared" si="1060"/>
        <v>2.2776332629821684E-3</v>
      </c>
      <c r="T1988">
        <f t="shared" si="1061"/>
        <v>1.0030696890173468E-2</v>
      </c>
    </row>
    <row r="1989" spans="1:24" hidden="1" x14ac:dyDescent="0.3">
      <c r="A1989" s="26">
        <v>53012</v>
      </c>
      <c r="B1989">
        <v>249</v>
      </c>
      <c r="C1989" s="26" t="s">
        <v>211</v>
      </c>
      <c r="D1989">
        <v>26</v>
      </c>
      <c r="E1989" t="s">
        <v>218</v>
      </c>
      <c r="F1989">
        <v>4</v>
      </c>
      <c r="G1989">
        <v>7.5</v>
      </c>
      <c r="H1989">
        <f t="shared" si="1062"/>
        <v>7.4999999999999997E-2</v>
      </c>
      <c r="I1989">
        <v>4</v>
      </c>
      <c r="J1989">
        <v>2</v>
      </c>
      <c r="K1989">
        <f t="shared" si="1063"/>
        <v>4.4178749999999999E-3</v>
      </c>
      <c r="L1989">
        <f t="shared" si="1058"/>
        <v>1.0475070687925503E-2</v>
      </c>
      <c r="O1989">
        <f t="shared" si="1059"/>
        <v>3.3782102968559742E-3</v>
      </c>
      <c r="Q1989">
        <f t="shared" si="1060"/>
        <v>1.7566693543651067E-3</v>
      </c>
      <c r="T1989">
        <f t="shared" si="1061"/>
        <v>7.7363718366239287E-3</v>
      </c>
    </row>
    <row r="1990" spans="1:24" hidden="1" x14ac:dyDescent="0.3">
      <c r="A1990" s="26">
        <v>53012</v>
      </c>
      <c r="B1990">
        <v>249</v>
      </c>
      <c r="C1990" s="26" t="s">
        <v>211</v>
      </c>
      <c r="D1990">
        <v>27</v>
      </c>
      <c r="E1990" t="s">
        <v>218</v>
      </c>
      <c r="F1990">
        <v>4</v>
      </c>
      <c r="G1990">
        <v>7.6</v>
      </c>
      <c r="H1990">
        <f t="shared" si="1062"/>
        <v>7.5999999999999998E-2</v>
      </c>
      <c r="I1990">
        <v>4</v>
      </c>
      <c r="J1990">
        <v>2</v>
      </c>
      <c r="K1990">
        <f t="shared" si="1063"/>
        <v>4.5364704E-3</v>
      </c>
      <c r="L1990">
        <f t="shared" si="1058"/>
        <v>1.0741702979659269E-2</v>
      </c>
      <c r="O1990">
        <f t="shared" si="1059"/>
        <v>3.4641992109401146E-3</v>
      </c>
      <c r="Q1990">
        <f t="shared" si="1060"/>
        <v>1.8013835896888597E-3</v>
      </c>
      <c r="T1990">
        <f t="shared" si="1061"/>
        <v>7.9332933289897392E-3</v>
      </c>
    </row>
    <row r="1991" spans="1:24" hidden="1" x14ac:dyDescent="0.3">
      <c r="A1991" s="26">
        <v>53012</v>
      </c>
      <c r="B1991">
        <v>249</v>
      </c>
      <c r="C1991" s="26" t="s">
        <v>211</v>
      </c>
      <c r="D1991">
        <v>28</v>
      </c>
      <c r="E1991" t="s">
        <v>218</v>
      </c>
      <c r="F1991">
        <v>4</v>
      </c>
      <c r="G1991">
        <v>7.5</v>
      </c>
      <c r="H1991">
        <f t="shared" si="1062"/>
        <v>7.4999999999999997E-2</v>
      </c>
      <c r="I1991">
        <v>4</v>
      </c>
      <c r="J1991">
        <v>2</v>
      </c>
      <c r="K1991">
        <f t="shared" si="1063"/>
        <v>4.4178749999999999E-3</v>
      </c>
      <c r="L1991">
        <f t="shared" si="1058"/>
        <v>1.0475070687925503E-2</v>
      </c>
      <c r="O1991">
        <f t="shared" si="1059"/>
        <v>3.3782102968559742E-3</v>
      </c>
      <c r="Q1991">
        <f t="shared" si="1060"/>
        <v>1.7566693543651067E-3</v>
      </c>
      <c r="T1991">
        <f t="shared" si="1061"/>
        <v>7.7363718366239287E-3</v>
      </c>
    </row>
    <row r="1992" spans="1:24" hidden="1" x14ac:dyDescent="0.3">
      <c r="A1992" s="26">
        <v>53012</v>
      </c>
      <c r="B1992">
        <v>249</v>
      </c>
      <c r="C1992" s="26" t="s">
        <v>211</v>
      </c>
      <c r="D1992">
        <v>29</v>
      </c>
      <c r="E1992" t="s">
        <v>215</v>
      </c>
      <c r="F1992">
        <v>1</v>
      </c>
      <c r="G1992">
        <v>39.6</v>
      </c>
      <c r="H1992">
        <f t="shared" si="1062"/>
        <v>0.39600000000000002</v>
      </c>
      <c r="I1992">
        <v>18</v>
      </c>
      <c r="J1992">
        <v>9</v>
      </c>
      <c r="K1992">
        <f t="shared" si="1063"/>
        <v>0.1231632864</v>
      </c>
      <c r="L1992">
        <f t="shared" ref="L1992:L1993" si="1064">0.000064*(G1992^1.958025*I1992^0.883501+0.000045*G1992^2)</f>
        <v>1.1054608795780716</v>
      </c>
      <c r="O1992">
        <f>L1992*0.44*0.75</f>
        <v>0.36480209026076366</v>
      </c>
      <c r="Q1992">
        <f t="shared" si="1060"/>
        <v>0.18969708693559711</v>
      </c>
      <c r="T1992">
        <f>(L1992*0.44*0.75)*(1+0.2)*0.52*3.67</f>
        <v>0.83542597086436954</v>
      </c>
      <c r="U1992">
        <v>66</v>
      </c>
      <c r="V1992">
        <v>72</v>
      </c>
      <c r="W1992">
        <v>17</v>
      </c>
      <c r="X1992">
        <v>6</v>
      </c>
    </row>
    <row r="1993" spans="1:24" hidden="1" x14ac:dyDescent="0.3">
      <c r="A1993" s="26">
        <v>53012</v>
      </c>
      <c r="B1993">
        <v>249</v>
      </c>
      <c r="C1993" s="26" t="s">
        <v>211</v>
      </c>
      <c r="D1993">
        <v>30</v>
      </c>
      <c r="E1993" t="s">
        <v>215</v>
      </c>
      <c r="F1993">
        <v>4</v>
      </c>
      <c r="G1993">
        <v>29.6</v>
      </c>
      <c r="H1993">
        <f t="shared" si="1062"/>
        <v>0.29600000000000004</v>
      </c>
      <c r="I1993">
        <v>16.5</v>
      </c>
      <c r="J1993">
        <v>9</v>
      </c>
      <c r="K1993">
        <f t="shared" si="1063"/>
        <v>6.8813606400000019E-2</v>
      </c>
      <c r="L1993">
        <f t="shared" si="1064"/>
        <v>0.57897005424334047</v>
      </c>
      <c r="O1993">
        <f>L1993*0.44*0.75</f>
        <v>0.19106011790030236</v>
      </c>
      <c r="Q1993">
        <f t="shared" si="1060"/>
        <v>9.9351261308157232E-2</v>
      </c>
      <c r="T1993">
        <f>(L1993*0.44*0.75)*(1+0.2)*0.52*3.67</f>
        <v>0.43754295480112443</v>
      </c>
    </row>
    <row r="1994" spans="1:24" hidden="1" x14ac:dyDescent="0.3">
      <c r="A1994" s="26">
        <v>53012</v>
      </c>
      <c r="B1994">
        <v>249</v>
      </c>
      <c r="C1994" s="26" t="s">
        <v>211</v>
      </c>
      <c r="D1994">
        <v>31</v>
      </c>
      <c r="E1994" t="s">
        <v>218</v>
      </c>
      <c r="F1994">
        <v>4</v>
      </c>
      <c r="G1994">
        <v>7.5</v>
      </c>
      <c r="H1994">
        <f t="shared" si="1062"/>
        <v>7.4999999999999997E-2</v>
      </c>
      <c r="I1994">
        <v>4</v>
      </c>
      <c r="J1994">
        <v>2</v>
      </c>
      <c r="K1994">
        <f t="shared" si="1063"/>
        <v>4.4178749999999999E-3</v>
      </c>
      <c r="L1994">
        <f>0.000057*(G1994^1.897696*I1994^1.002687+0.000031*G1994^2)</f>
        <v>1.0475070687925503E-2</v>
      </c>
      <c r="O1994">
        <f>L1994*0.43*0.75</f>
        <v>3.3782102968559742E-3</v>
      </c>
      <c r="Q1994">
        <f>O1994*0.52</f>
        <v>1.7566693543651067E-3</v>
      </c>
      <c r="T1994">
        <f>(L1994*0.43*0.75)*(1+0.2)*0.52*3.67</f>
        <v>7.7363718366239287E-3</v>
      </c>
    </row>
    <row r="1995" spans="1:24" hidden="1" x14ac:dyDescent="0.3">
      <c r="A1995" s="26">
        <v>53012</v>
      </c>
      <c r="B1995">
        <v>249</v>
      </c>
      <c r="C1995" s="26" t="s">
        <v>211</v>
      </c>
      <c r="D1995">
        <v>32</v>
      </c>
      <c r="E1995" t="s">
        <v>214</v>
      </c>
      <c r="F1995">
        <v>4</v>
      </c>
      <c r="G1995">
        <v>15.2</v>
      </c>
      <c r="H1995">
        <f t="shared" si="1062"/>
        <v>0.152</v>
      </c>
      <c r="I1995">
        <v>6</v>
      </c>
      <c r="J1995">
        <v>3</v>
      </c>
      <c r="K1995">
        <f t="shared" si="1063"/>
        <v>1.81458816E-2</v>
      </c>
      <c r="L1995">
        <f t="shared" ref="L1995:L1997" si="1065">0.000081*(G1995^1.864042*I1995^0.850892+0.000027*G1995^2)</f>
        <v>5.9376893699019266E-2</v>
      </c>
      <c r="O1995">
        <f t="shared" ref="O1995:O1997" si="1066">L1995*0.47*0.75</f>
        <v>2.093035502890429E-2</v>
      </c>
      <c r="Q1995">
        <f t="shared" ref="Q1995:Q1997" si="1067">O1995*0.521</f>
        <v>1.0904714970059135E-2</v>
      </c>
      <c r="T1995">
        <f t="shared" ref="T1995:T1997" si="1068">(L1995*0.47*0.75)*(1+0.2)*0.521*3.67</f>
        <v>4.802436472814043E-2</v>
      </c>
    </row>
    <row r="1996" spans="1:24" hidden="1" x14ac:dyDescent="0.3">
      <c r="A1996" s="26">
        <v>53012</v>
      </c>
      <c r="B1996">
        <v>249</v>
      </c>
      <c r="C1996" s="26" t="s">
        <v>211</v>
      </c>
      <c r="D1996">
        <v>33</v>
      </c>
      <c r="E1996" t="s">
        <v>214</v>
      </c>
      <c r="F1996">
        <v>4</v>
      </c>
      <c r="G1996">
        <v>12.3</v>
      </c>
      <c r="H1996">
        <f t="shared" si="1062"/>
        <v>0.12300000000000001</v>
      </c>
      <c r="I1996">
        <v>4</v>
      </c>
      <c r="J1996">
        <v>2</v>
      </c>
      <c r="K1996">
        <f t="shared" si="1063"/>
        <v>1.1882316600000003E-2</v>
      </c>
      <c r="L1996">
        <f t="shared" si="1065"/>
        <v>2.8340468354347552E-2</v>
      </c>
      <c r="O1996">
        <f t="shared" si="1066"/>
        <v>9.9900150949075121E-3</v>
      </c>
      <c r="Q1996">
        <f t="shared" si="1067"/>
        <v>5.2047978644468142E-3</v>
      </c>
      <c r="T1996">
        <f t="shared" si="1068"/>
        <v>2.2921929795023766E-2</v>
      </c>
    </row>
    <row r="1997" spans="1:24" hidden="1" x14ac:dyDescent="0.3">
      <c r="A1997" s="26">
        <v>53012</v>
      </c>
      <c r="B1997">
        <v>249</v>
      </c>
      <c r="C1997" s="26" t="s">
        <v>211</v>
      </c>
      <c r="D1997">
        <v>34</v>
      </c>
      <c r="E1997" t="s">
        <v>214</v>
      </c>
      <c r="F1997">
        <v>4</v>
      </c>
      <c r="G1997">
        <v>8.1</v>
      </c>
      <c r="H1997">
        <f t="shared" si="1062"/>
        <v>8.1000000000000003E-2</v>
      </c>
      <c r="I1997">
        <v>4</v>
      </c>
      <c r="J1997">
        <v>2</v>
      </c>
      <c r="K1997">
        <f t="shared" si="1063"/>
        <v>5.1530094000000002E-3</v>
      </c>
      <c r="L1997">
        <f t="shared" si="1065"/>
        <v>1.3008645264994781E-2</v>
      </c>
      <c r="O1997">
        <f t="shared" si="1066"/>
        <v>4.5855474559106596E-3</v>
      </c>
      <c r="Q1997">
        <f t="shared" si="1067"/>
        <v>2.3890702245294537E-3</v>
      </c>
      <c r="T1997">
        <f t="shared" si="1068"/>
        <v>1.0521465268827714E-2</v>
      </c>
    </row>
    <row r="1998" spans="1:24" hidden="1" x14ac:dyDescent="0.3">
      <c r="A1998" s="26">
        <v>53012</v>
      </c>
      <c r="B1998">
        <v>249</v>
      </c>
      <c r="C1998" s="26" t="s">
        <v>211</v>
      </c>
      <c r="D1998">
        <v>35</v>
      </c>
      <c r="E1998" t="s">
        <v>218</v>
      </c>
      <c r="F1998">
        <v>4</v>
      </c>
      <c r="G1998">
        <v>9.9</v>
      </c>
      <c r="H1998">
        <f t="shared" si="1062"/>
        <v>9.9000000000000005E-2</v>
      </c>
      <c r="I1998">
        <v>4</v>
      </c>
      <c r="J1998">
        <v>2</v>
      </c>
      <c r="K1998">
        <f t="shared" si="1063"/>
        <v>7.6977054000000001E-3</v>
      </c>
      <c r="L1998">
        <f t="shared" ref="L1998:L2000" si="1069">0.000057*(G1998^1.897696*I1998^1.002687+0.000031*G1998^2)</f>
        <v>1.7740658991809155E-2</v>
      </c>
      <c r="O1998">
        <f>L1998*0.43*0.75</f>
        <v>5.7213625248584525E-3</v>
      </c>
      <c r="Q1998">
        <f t="shared" ref="Q1998:Q2000" si="1070">O1998*0.52</f>
        <v>2.9751085129263955E-3</v>
      </c>
      <c r="T1998">
        <f>(L1998*0.43*0.75)*(1+0.2)*0.52*3.67</f>
        <v>1.3102377890927846E-2</v>
      </c>
    </row>
    <row r="1999" spans="1:24" hidden="1" x14ac:dyDescent="0.3">
      <c r="A1999" s="26">
        <v>53012</v>
      </c>
      <c r="B1999">
        <v>249</v>
      </c>
      <c r="C1999" s="26" t="s">
        <v>211</v>
      </c>
      <c r="D1999">
        <v>36</v>
      </c>
      <c r="E1999" t="s">
        <v>218</v>
      </c>
      <c r="F1999">
        <v>4</v>
      </c>
      <c r="G1999">
        <v>11.6</v>
      </c>
      <c r="H1999">
        <f t="shared" si="1062"/>
        <v>0.11599999999999999</v>
      </c>
      <c r="I1999">
        <v>9</v>
      </c>
      <c r="J1999">
        <v>2</v>
      </c>
      <c r="K1999">
        <f t="shared" si="1063"/>
        <v>1.0568342399999998E-2</v>
      </c>
      <c r="L1999">
        <f t="shared" si="1069"/>
        <v>5.4038214883008279E-2</v>
      </c>
      <c r="O1999">
        <f>L1999*0.43*0.75</f>
        <v>1.7427324299770171E-2</v>
      </c>
      <c r="Q1999">
        <f t="shared" si="1070"/>
        <v>9.0622086358804893E-3</v>
      </c>
      <c r="T1999">
        <f>(L1999*0.43*0.75)*(1+0.2)*0.52*3.67</f>
        <v>3.9909966832417668E-2</v>
      </c>
    </row>
    <row r="2000" spans="1:24" hidden="1" x14ac:dyDescent="0.3">
      <c r="A2000" s="26">
        <v>53012</v>
      </c>
      <c r="B2000">
        <v>249</v>
      </c>
      <c r="C2000" s="26" t="s">
        <v>211</v>
      </c>
      <c r="D2000">
        <v>37</v>
      </c>
      <c r="E2000" t="s">
        <v>218</v>
      </c>
      <c r="F2000">
        <v>4</v>
      </c>
      <c r="G2000">
        <v>26.4</v>
      </c>
      <c r="H2000">
        <f t="shared" si="1062"/>
        <v>0.26400000000000001</v>
      </c>
      <c r="I2000">
        <v>14.9</v>
      </c>
      <c r="J2000">
        <v>9</v>
      </c>
      <c r="K2000">
        <f t="shared" si="1063"/>
        <v>5.4739238400000008E-2</v>
      </c>
      <c r="L2000">
        <f t="shared" si="1069"/>
        <v>0.42656656825497563</v>
      </c>
      <c r="O2000">
        <f>L2000*0.43*0.75</f>
        <v>0.13756771826222963</v>
      </c>
      <c r="Q2000">
        <f t="shared" si="1070"/>
        <v>7.1535213496359412E-2</v>
      </c>
      <c r="T2000">
        <f>(L2000*0.43*0.75)*(1+0.2)*0.52*3.67</f>
        <v>0.31504108023796684</v>
      </c>
    </row>
    <row r="2001" spans="1:24" hidden="1" x14ac:dyDescent="0.3">
      <c r="A2001" s="26">
        <v>53012</v>
      </c>
      <c r="B2001">
        <v>249</v>
      </c>
      <c r="C2001" s="26" t="s">
        <v>211</v>
      </c>
      <c r="D2001">
        <v>38</v>
      </c>
      <c r="E2001" t="s">
        <v>217</v>
      </c>
      <c r="F2001">
        <v>1</v>
      </c>
      <c r="G2001">
        <v>48.6</v>
      </c>
      <c r="H2001">
        <f t="shared" si="1062"/>
        <v>0.48599999999999999</v>
      </c>
      <c r="I2001">
        <v>17.8</v>
      </c>
      <c r="J2001">
        <v>8</v>
      </c>
      <c r="K2001">
        <f t="shared" si="1063"/>
        <v>0.1855083384</v>
      </c>
      <c r="L2001">
        <f>0.000059*(G2001^1.965295*I2001^0.892133+0.000019*G2001^2)</f>
        <v>1.5890278540484963</v>
      </c>
      <c r="O2001">
        <f>L2001*0.47*0.75</f>
        <v>0.560132318552095</v>
      </c>
      <c r="Q2001">
        <f>O2001*0.52</f>
        <v>0.2912688056470894</v>
      </c>
      <c r="T2001">
        <f>(L2001*0.47*0.75)*(1+0.2)*0.52*3.67</f>
        <v>1.2827478200697817</v>
      </c>
      <c r="U2001">
        <v>74</v>
      </c>
      <c r="V2001">
        <v>80</v>
      </c>
      <c r="W2001">
        <v>13</v>
      </c>
      <c r="X2001">
        <v>7</v>
      </c>
    </row>
    <row r="2002" spans="1:24" hidden="1" x14ac:dyDescent="0.3">
      <c r="A2002" s="26">
        <v>53012</v>
      </c>
      <c r="B2002">
        <v>249</v>
      </c>
      <c r="C2002" s="26" t="s">
        <v>211</v>
      </c>
      <c r="D2002">
        <v>39</v>
      </c>
      <c r="E2002" t="s">
        <v>218</v>
      </c>
      <c r="F2002">
        <v>4</v>
      </c>
      <c r="G2002">
        <v>10.5</v>
      </c>
      <c r="H2002">
        <f t="shared" si="1062"/>
        <v>0.105</v>
      </c>
      <c r="I2002">
        <v>4</v>
      </c>
      <c r="J2002">
        <v>2</v>
      </c>
      <c r="K2002">
        <f t="shared" si="1063"/>
        <v>8.659034999999999E-3</v>
      </c>
      <c r="L2002">
        <f t="shared" ref="L2002:L2003" si="1071">0.000057*(G2002^1.897696*I2002^1.002687+0.000031*G2002^2)</f>
        <v>1.9836438286494073E-2</v>
      </c>
      <c r="O2002">
        <f>L2002*0.43*0.75</f>
        <v>6.3972513473943386E-3</v>
      </c>
      <c r="Q2002">
        <f t="shared" ref="Q2002:Q2003" si="1072">O2002*0.52</f>
        <v>3.3265707006450563E-3</v>
      </c>
      <c r="T2002">
        <f>(L2002*0.43*0.75)*(1+0.2)*0.52*3.67</f>
        <v>1.4650217365640828E-2</v>
      </c>
    </row>
    <row r="2003" spans="1:24" hidden="1" x14ac:dyDescent="0.3">
      <c r="A2003" s="26">
        <v>53012</v>
      </c>
      <c r="B2003">
        <v>249</v>
      </c>
      <c r="C2003" s="26" t="s">
        <v>211</v>
      </c>
      <c r="D2003">
        <v>40</v>
      </c>
      <c r="E2003" t="s">
        <v>218</v>
      </c>
      <c r="F2003">
        <v>4</v>
      </c>
      <c r="G2003">
        <v>11.3</v>
      </c>
      <c r="H2003">
        <f t="shared" si="1062"/>
        <v>0.113</v>
      </c>
      <c r="I2003">
        <v>4</v>
      </c>
      <c r="J2003">
        <v>2</v>
      </c>
      <c r="K2003">
        <f t="shared" si="1063"/>
        <v>1.0028772600000001E-2</v>
      </c>
      <c r="L2003">
        <f t="shared" si="1071"/>
        <v>2.280235115116416E-2</v>
      </c>
      <c r="O2003">
        <f>L2003*0.43*0.75</f>
        <v>7.3537582462504412E-3</v>
      </c>
      <c r="Q2003">
        <f t="shared" si="1072"/>
        <v>3.8239542880502296E-3</v>
      </c>
      <c r="T2003">
        <f>(L2003*0.43*0.75)*(1+0.2)*0.52*3.67</f>
        <v>1.684069468457321E-2</v>
      </c>
    </row>
    <row r="2004" spans="1:24" hidden="1" x14ac:dyDescent="0.3">
      <c r="A2004" s="26">
        <v>53012</v>
      </c>
      <c r="B2004">
        <v>249</v>
      </c>
      <c r="C2004" s="26" t="s">
        <v>211</v>
      </c>
      <c r="D2004">
        <v>41</v>
      </c>
      <c r="E2004" t="s">
        <v>215</v>
      </c>
      <c r="F2004">
        <v>4</v>
      </c>
      <c r="G2004">
        <v>10.8</v>
      </c>
      <c r="H2004">
        <f t="shared" si="1062"/>
        <v>0.10800000000000001</v>
      </c>
      <c r="I2004">
        <v>4</v>
      </c>
      <c r="J2004">
        <v>2</v>
      </c>
      <c r="K2004">
        <f t="shared" si="1063"/>
        <v>9.1609056000000015E-3</v>
      </c>
      <c r="L2004">
        <f>0.000064*(G2004^1.958025*I2004^0.883501+0.000045*G2004^2)</f>
        <v>2.2991985267177006E-2</v>
      </c>
      <c r="O2004">
        <f>L2004*0.44*0.75</f>
        <v>7.5873551381684121E-3</v>
      </c>
      <c r="Q2004">
        <f>O2004*0.52</f>
        <v>3.9454246718475744E-3</v>
      </c>
      <c r="T2004">
        <f>(L2004*0.44*0.75)*(1+0.2)*0.52*3.67</f>
        <v>1.7375650254816716E-2</v>
      </c>
    </row>
    <row r="2005" spans="1:24" hidden="1" x14ac:dyDescent="0.3">
      <c r="A2005" s="26">
        <v>53012</v>
      </c>
      <c r="B2005">
        <v>249</v>
      </c>
      <c r="C2005" s="26" t="s">
        <v>211</v>
      </c>
      <c r="D2005">
        <v>42</v>
      </c>
      <c r="E2005" t="s">
        <v>218</v>
      </c>
      <c r="F2005">
        <v>4</v>
      </c>
      <c r="G2005">
        <v>7.5</v>
      </c>
      <c r="H2005">
        <f t="shared" si="1062"/>
        <v>7.4999999999999997E-2</v>
      </c>
      <c r="I2005">
        <v>4</v>
      </c>
      <c r="J2005">
        <v>2</v>
      </c>
      <c r="K2005">
        <f t="shared" si="1063"/>
        <v>4.4178749999999999E-3</v>
      </c>
      <c r="L2005">
        <f t="shared" ref="L2005:L2006" si="1073">0.000057*(G2005^1.897696*I2005^1.002687+0.000031*G2005^2)</f>
        <v>1.0475070687925503E-2</v>
      </c>
      <c r="O2005">
        <f>L2005*0.43*0.75</f>
        <v>3.3782102968559742E-3</v>
      </c>
      <c r="Q2005">
        <f t="shared" ref="Q2005:Q2006" si="1074">O2005*0.52</f>
        <v>1.7566693543651067E-3</v>
      </c>
      <c r="T2005">
        <f>(L2005*0.43*0.75)*(1+0.2)*0.52*3.67</f>
        <v>7.7363718366239287E-3</v>
      </c>
    </row>
    <row r="2006" spans="1:24" hidden="1" x14ac:dyDescent="0.3">
      <c r="A2006" s="26">
        <v>53012</v>
      </c>
      <c r="B2006">
        <v>249</v>
      </c>
      <c r="C2006" s="26" t="s">
        <v>211</v>
      </c>
      <c r="D2006">
        <v>43</v>
      </c>
      <c r="E2006" t="s">
        <v>218</v>
      </c>
      <c r="F2006">
        <v>4</v>
      </c>
      <c r="G2006">
        <v>10.4</v>
      </c>
      <c r="H2006">
        <f t="shared" si="1062"/>
        <v>0.10400000000000001</v>
      </c>
      <c r="I2006">
        <v>4</v>
      </c>
      <c r="J2006">
        <v>2</v>
      </c>
      <c r="K2006">
        <f t="shared" si="1063"/>
        <v>8.494886400000002E-3</v>
      </c>
      <c r="L2006">
        <f t="shared" si="1073"/>
        <v>1.9479461329946018E-2</v>
      </c>
      <c r="O2006">
        <f>L2006*0.43*0.75</f>
        <v>6.2821262789075905E-3</v>
      </c>
      <c r="Q2006">
        <f t="shared" si="1074"/>
        <v>3.266705665031947E-3</v>
      </c>
      <c r="T2006">
        <f>(L2006*0.43*0.75)*(1+0.2)*0.52*3.67</f>
        <v>1.4386571748800696E-2</v>
      </c>
    </row>
    <row r="2007" spans="1:24" hidden="1" x14ac:dyDescent="0.3">
      <c r="A2007" s="26">
        <v>53012</v>
      </c>
      <c r="B2007">
        <v>249</v>
      </c>
      <c r="C2007" s="26" t="s">
        <v>211</v>
      </c>
      <c r="D2007">
        <v>44</v>
      </c>
      <c r="E2007" t="s">
        <v>215</v>
      </c>
      <c r="F2007">
        <v>4</v>
      </c>
      <c r="G2007">
        <v>8</v>
      </c>
      <c r="H2007">
        <f t="shared" si="1062"/>
        <v>0.08</v>
      </c>
      <c r="I2007">
        <v>4</v>
      </c>
      <c r="J2007">
        <v>2</v>
      </c>
      <c r="K2007">
        <f t="shared" si="1063"/>
        <v>5.0265600000000002E-3</v>
      </c>
      <c r="L2007">
        <f>0.000064*(G2007^1.958025*I2007^0.883501+0.000045*G2007^2)</f>
        <v>1.2775550294233984E-2</v>
      </c>
      <c r="O2007">
        <f>L2007*0.44*0.75</f>
        <v>4.2159315970972154E-3</v>
      </c>
      <c r="Q2007">
        <f>O2007*0.52</f>
        <v>2.1922844304905521E-3</v>
      </c>
      <c r="T2007">
        <f>(L2007*0.44*0.75)*(1+0.2)*0.52*3.67</f>
        <v>9.6548206318803915E-3</v>
      </c>
    </row>
    <row r="2008" spans="1:24" hidden="1" x14ac:dyDescent="0.3">
      <c r="A2008" s="26">
        <v>53012</v>
      </c>
      <c r="B2008">
        <v>249</v>
      </c>
      <c r="C2008" s="26" t="s">
        <v>211</v>
      </c>
      <c r="D2008">
        <v>45</v>
      </c>
      <c r="E2008" t="s">
        <v>218</v>
      </c>
      <c r="F2008">
        <v>4</v>
      </c>
      <c r="G2008">
        <v>7.6</v>
      </c>
      <c r="H2008">
        <f t="shared" si="1062"/>
        <v>7.5999999999999998E-2</v>
      </c>
      <c r="I2008">
        <v>4</v>
      </c>
      <c r="J2008">
        <v>2</v>
      </c>
      <c r="K2008">
        <f t="shared" si="1063"/>
        <v>4.5364704E-3</v>
      </c>
      <c r="L2008">
        <f>0.000057*(G2008^1.897696*I2008^1.002687+0.000031*G2008^2)</f>
        <v>1.0741702979659269E-2</v>
      </c>
      <c r="O2008">
        <f>L2008*0.43*0.75</f>
        <v>3.4641992109401146E-3</v>
      </c>
      <c r="Q2008">
        <f>O2008*0.52</f>
        <v>1.8013835896888597E-3</v>
      </c>
      <c r="T2008">
        <f>(L2008*0.43*0.75)*(1+0.2)*0.52*3.67</f>
        <v>7.9332933289897392E-3</v>
      </c>
    </row>
    <row r="2009" spans="1:24" hidden="1" x14ac:dyDescent="0.3">
      <c r="A2009" s="26">
        <v>53012</v>
      </c>
      <c r="B2009">
        <v>249</v>
      </c>
      <c r="C2009" s="26" t="s">
        <v>211</v>
      </c>
      <c r="D2009">
        <v>46</v>
      </c>
      <c r="E2009" t="s">
        <v>214</v>
      </c>
      <c r="F2009">
        <v>7</v>
      </c>
      <c r="G2009">
        <v>8</v>
      </c>
      <c r="H2009">
        <f t="shared" si="1062"/>
        <v>0.08</v>
      </c>
      <c r="I2009">
        <v>4</v>
      </c>
      <c r="J2009">
        <v>0</v>
      </c>
      <c r="K2009">
        <f t="shared" si="1063"/>
        <v>5.0265600000000002E-3</v>
      </c>
      <c r="L2009">
        <f t="shared" ref="L2009:L2014" si="1075">0.000081*(G2009^1.864042*I2009^0.850892+0.000027*G2009^2)</f>
        <v>1.2710876435294557E-2</v>
      </c>
      <c r="O2009">
        <f t="shared" ref="O2009:O2014" si="1076">L2009*0.47*0.75</f>
        <v>4.4805839434413309E-3</v>
      </c>
      <c r="Q2009">
        <f t="shared" ref="Q2009:Q2014" si="1077">O2009*0.521</f>
        <v>2.3343842345329336E-3</v>
      </c>
      <c r="T2009">
        <f t="shared" ref="T2009:T2014" si="1078">(L2009*0.47*0.75)*(1+0.2)*0.521*3.67</f>
        <v>1.0280628168883039E-2</v>
      </c>
    </row>
    <row r="2010" spans="1:24" hidden="1" x14ac:dyDescent="0.3">
      <c r="A2010" s="26">
        <v>53012</v>
      </c>
      <c r="B2010">
        <v>250</v>
      </c>
      <c r="C2010" s="26" t="s">
        <v>211</v>
      </c>
      <c r="D2010">
        <v>1</v>
      </c>
      <c r="E2010" t="s">
        <v>214</v>
      </c>
      <c r="F2010">
        <v>4</v>
      </c>
      <c r="G2010">
        <v>24.6</v>
      </c>
      <c r="H2010">
        <f t="shared" si="1062"/>
        <v>0.24600000000000002</v>
      </c>
      <c r="I2010">
        <v>6</v>
      </c>
      <c r="J2010">
        <v>3</v>
      </c>
      <c r="K2010">
        <f t="shared" si="1063"/>
        <v>4.7529266400000013E-2</v>
      </c>
      <c r="L2010">
        <f t="shared" si="1075"/>
        <v>0.14567099856943549</v>
      </c>
      <c r="O2010">
        <f t="shared" si="1076"/>
        <v>5.1349026995726008E-2</v>
      </c>
      <c r="Q2010">
        <f t="shared" si="1077"/>
        <v>2.6752843064773251E-2</v>
      </c>
      <c r="T2010">
        <f t="shared" si="1078"/>
        <v>0.11781952085726138</v>
      </c>
    </row>
    <row r="2011" spans="1:24" hidden="1" x14ac:dyDescent="0.3">
      <c r="A2011" s="26">
        <v>53012</v>
      </c>
      <c r="B2011">
        <v>250</v>
      </c>
      <c r="C2011" s="26" t="s">
        <v>211</v>
      </c>
      <c r="D2011">
        <v>2</v>
      </c>
      <c r="E2011" t="s">
        <v>214</v>
      </c>
      <c r="F2011">
        <v>4</v>
      </c>
      <c r="G2011">
        <v>30.7</v>
      </c>
      <c r="H2011">
        <f t="shared" si="1062"/>
        <v>0.307</v>
      </c>
      <c r="I2011">
        <v>7</v>
      </c>
      <c r="J2011">
        <v>4</v>
      </c>
      <c r="K2011">
        <f t="shared" si="1063"/>
        <v>7.4023164599999997E-2</v>
      </c>
      <c r="L2011">
        <f t="shared" si="1075"/>
        <v>0.25099446163838585</v>
      </c>
      <c r="O2011">
        <f t="shared" si="1076"/>
        <v>8.8475547727531009E-2</v>
      </c>
      <c r="Q2011">
        <f t="shared" si="1077"/>
        <v>4.609576036604366E-2</v>
      </c>
      <c r="T2011">
        <f t="shared" si="1078"/>
        <v>0.20300572865205624</v>
      </c>
    </row>
    <row r="2012" spans="1:24" hidden="1" x14ac:dyDescent="0.3">
      <c r="A2012" s="26">
        <v>53012</v>
      </c>
      <c r="B2012">
        <v>250</v>
      </c>
      <c r="C2012" s="26" t="s">
        <v>211</v>
      </c>
      <c r="D2012">
        <v>3</v>
      </c>
      <c r="E2012" t="s">
        <v>214</v>
      </c>
      <c r="F2012">
        <v>4</v>
      </c>
      <c r="G2012">
        <v>29.8</v>
      </c>
      <c r="H2012">
        <f t="shared" si="1062"/>
        <v>0.29799999999999999</v>
      </c>
      <c r="I2012">
        <v>7</v>
      </c>
      <c r="J2012">
        <v>4</v>
      </c>
      <c r="K2012">
        <f t="shared" si="1063"/>
        <v>6.9746661599999996E-2</v>
      </c>
      <c r="L2012">
        <f t="shared" si="1075"/>
        <v>0.23745251062388092</v>
      </c>
      <c r="O2012">
        <f t="shared" si="1076"/>
        <v>8.3702009994918017E-2</v>
      </c>
      <c r="Q2012">
        <f t="shared" si="1077"/>
        <v>4.3608747207352291E-2</v>
      </c>
      <c r="T2012">
        <f t="shared" si="1078"/>
        <v>0.19205292270117949</v>
      </c>
    </row>
    <row r="2013" spans="1:24" hidden="1" x14ac:dyDescent="0.3">
      <c r="A2013" s="26">
        <v>53012</v>
      </c>
      <c r="B2013">
        <v>250</v>
      </c>
      <c r="C2013" s="26" t="s">
        <v>211</v>
      </c>
      <c r="D2013">
        <v>4</v>
      </c>
      <c r="E2013" t="s">
        <v>214</v>
      </c>
      <c r="F2013">
        <v>4</v>
      </c>
      <c r="G2013">
        <v>25.5</v>
      </c>
      <c r="H2013">
        <f t="shared" si="1062"/>
        <v>0.255</v>
      </c>
      <c r="I2013">
        <v>6</v>
      </c>
      <c r="J2013">
        <v>3</v>
      </c>
      <c r="K2013">
        <f t="shared" si="1063"/>
        <v>5.1070634999999996E-2</v>
      </c>
      <c r="L2013">
        <f t="shared" si="1075"/>
        <v>0.15576204081503936</v>
      </c>
      <c r="O2013">
        <f t="shared" si="1076"/>
        <v>5.4906119387301375E-2</v>
      </c>
      <c r="Q2013">
        <f t="shared" si="1077"/>
        <v>2.8606088200784016E-2</v>
      </c>
      <c r="T2013">
        <f t="shared" si="1078"/>
        <v>0.12598121243625279</v>
      </c>
    </row>
    <row r="2014" spans="1:24" hidden="1" x14ac:dyDescent="0.3">
      <c r="A2014" s="26">
        <v>53012</v>
      </c>
      <c r="B2014">
        <v>250</v>
      </c>
      <c r="C2014" s="26" t="s">
        <v>211</v>
      </c>
      <c r="D2014">
        <v>5</v>
      </c>
      <c r="E2014" t="s">
        <v>214</v>
      </c>
      <c r="F2014">
        <v>4</v>
      </c>
      <c r="G2014">
        <v>26.2</v>
      </c>
      <c r="H2014">
        <f t="shared" si="1062"/>
        <v>0.26200000000000001</v>
      </c>
      <c r="I2014">
        <v>6</v>
      </c>
      <c r="J2014">
        <v>3</v>
      </c>
      <c r="K2014">
        <f t="shared" si="1063"/>
        <v>5.3912997600000005E-2</v>
      </c>
      <c r="L2014">
        <f t="shared" si="1075"/>
        <v>0.16382676215548797</v>
      </c>
      <c r="O2014">
        <f t="shared" si="1076"/>
        <v>5.7748933659809508E-2</v>
      </c>
      <c r="Q2014">
        <f t="shared" si="1077"/>
        <v>3.0087194436760754E-2</v>
      </c>
      <c r="T2014">
        <f t="shared" si="1078"/>
        <v>0.13250400429949435</v>
      </c>
    </row>
    <row r="2015" spans="1:24" hidden="1" x14ac:dyDescent="0.3">
      <c r="A2015" s="26">
        <v>53012</v>
      </c>
      <c r="B2015">
        <v>250</v>
      </c>
      <c r="C2015" s="26" t="s">
        <v>211</v>
      </c>
      <c r="D2015">
        <v>6</v>
      </c>
      <c r="E2015" t="s">
        <v>217</v>
      </c>
      <c r="F2015">
        <v>4</v>
      </c>
      <c r="G2015">
        <v>17.100000000000001</v>
      </c>
      <c r="H2015">
        <f t="shared" si="1062"/>
        <v>0.17100000000000001</v>
      </c>
      <c r="I2015">
        <v>6</v>
      </c>
      <c r="J2015">
        <v>3</v>
      </c>
      <c r="K2015">
        <f t="shared" si="1063"/>
        <v>2.2965881400000002E-2</v>
      </c>
      <c r="L2015">
        <f>0.000059*(G2015^1.965295*I2015^0.892133+0.000019*G2015^2)</f>
        <v>7.7315995679981792E-2</v>
      </c>
      <c r="O2015">
        <f>L2015*0.47*0.75</f>
        <v>2.725388847719358E-2</v>
      </c>
      <c r="Q2015">
        <f>O2015*0.52</f>
        <v>1.4172022008140663E-2</v>
      </c>
      <c r="T2015">
        <f>(L2015*0.47*0.75)*(1+0.2)*0.52*3.67</f>
        <v>6.2413584923851483E-2</v>
      </c>
    </row>
    <row r="2016" spans="1:24" hidden="1" x14ac:dyDescent="0.3">
      <c r="A2016" s="26">
        <v>53012</v>
      </c>
      <c r="B2016">
        <v>250</v>
      </c>
      <c r="C2016" s="26" t="s">
        <v>211</v>
      </c>
      <c r="D2016">
        <v>7</v>
      </c>
      <c r="E2016" t="s">
        <v>215</v>
      </c>
      <c r="F2016">
        <v>4</v>
      </c>
      <c r="G2016">
        <v>26.3</v>
      </c>
      <c r="H2016">
        <f t="shared" si="1062"/>
        <v>0.26300000000000001</v>
      </c>
      <c r="I2016">
        <v>11.2</v>
      </c>
      <c r="J2016">
        <v>6</v>
      </c>
      <c r="K2016">
        <f t="shared" si="1063"/>
        <v>5.4325332600000005E-2</v>
      </c>
      <c r="L2016">
        <f>0.000064*(G2016^1.958025*I2016^0.883501+0.000045*G2016^2)</f>
        <v>0.32619451414140621</v>
      </c>
      <c r="O2016">
        <f>L2016*0.44*0.75</f>
        <v>0.10764418966666404</v>
      </c>
      <c r="Q2016">
        <f>O2016*0.52</f>
        <v>5.5974978626665305E-2</v>
      </c>
      <c r="T2016">
        <f>(L2016*0.44*0.75)*(1+0.2)*0.52*3.67</f>
        <v>0.246513805871834</v>
      </c>
    </row>
    <row r="2017" spans="1:20" hidden="1" x14ac:dyDescent="0.3">
      <c r="A2017" s="26">
        <v>53012</v>
      </c>
      <c r="B2017">
        <v>250</v>
      </c>
      <c r="C2017" s="26" t="s">
        <v>211</v>
      </c>
      <c r="D2017">
        <v>8</v>
      </c>
      <c r="E2017" t="s">
        <v>214</v>
      </c>
      <c r="F2017">
        <v>4</v>
      </c>
      <c r="G2017">
        <v>15.6</v>
      </c>
      <c r="H2017">
        <f t="shared" si="1062"/>
        <v>0.156</v>
      </c>
      <c r="I2017">
        <v>4</v>
      </c>
      <c r="J2017">
        <v>2</v>
      </c>
      <c r="K2017">
        <f t="shared" si="1063"/>
        <v>1.91134944E-2</v>
      </c>
      <c r="L2017">
        <f t="shared" ref="L2017:L2026" si="1079">0.000081*(G2017^1.864042*I2017^0.850892+0.000027*G2017^2)</f>
        <v>4.4137999809711441E-2</v>
      </c>
      <c r="O2017">
        <f t="shared" ref="O2017:O2026" si="1080">L2017*0.47*0.75</f>
        <v>1.555864493292328E-2</v>
      </c>
      <c r="Q2017">
        <f t="shared" ref="Q2017:Q2026" si="1081">O2017*0.521</f>
        <v>8.1060540100530293E-3</v>
      </c>
      <c r="T2017">
        <f t="shared" ref="T2017:T2026" si="1082">(L2017*0.47*0.75)*(1+0.2)*0.521*3.67</f>
        <v>3.5699061860273537E-2</v>
      </c>
    </row>
    <row r="2018" spans="1:20" hidden="1" x14ac:dyDescent="0.3">
      <c r="A2018" s="26">
        <v>53012</v>
      </c>
      <c r="B2018">
        <v>250</v>
      </c>
      <c r="C2018" s="26" t="s">
        <v>211</v>
      </c>
      <c r="D2018">
        <v>9</v>
      </c>
      <c r="E2018" t="s">
        <v>214</v>
      </c>
      <c r="F2018">
        <v>4</v>
      </c>
      <c r="G2018">
        <v>11.7</v>
      </c>
      <c r="H2018">
        <f t="shared" si="1062"/>
        <v>0.11699999999999999</v>
      </c>
      <c r="I2018">
        <v>4</v>
      </c>
      <c r="J2018">
        <v>2</v>
      </c>
      <c r="K2018">
        <f t="shared" si="1063"/>
        <v>1.0751340599999997E-2</v>
      </c>
      <c r="L2018">
        <f t="shared" si="1079"/>
        <v>2.5817928582493436E-2</v>
      </c>
      <c r="O2018">
        <f t="shared" si="1080"/>
        <v>9.1008198253289367E-3</v>
      </c>
      <c r="Q2018">
        <f t="shared" si="1081"/>
        <v>4.7415271289963758E-3</v>
      </c>
      <c r="T2018">
        <f t="shared" si="1082"/>
        <v>2.0881685476100042E-2</v>
      </c>
    </row>
    <row r="2019" spans="1:20" hidden="1" x14ac:dyDescent="0.3">
      <c r="A2019" s="26">
        <v>53012</v>
      </c>
      <c r="B2019">
        <v>250</v>
      </c>
      <c r="C2019" s="26" t="s">
        <v>211</v>
      </c>
      <c r="D2019">
        <v>10</v>
      </c>
      <c r="E2019" t="s">
        <v>214</v>
      </c>
      <c r="F2019">
        <v>4</v>
      </c>
      <c r="G2019">
        <v>22.1</v>
      </c>
      <c r="H2019">
        <f t="shared" si="1062"/>
        <v>0.221</v>
      </c>
      <c r="I2019">
        <v>5</v>
      </c>
      <c r="J2019">
        <v>3</v>
      </c>
      <c r="K2019">
        <f t="shared" si="1063"/>
        <v>3.8359721400000005E-2</v>
      </c>
      <c r="L2019">
        <f t="shared" si="1079"/>
        <v>0.10215066723118306</v>
      </c>
      <c r="O2019">
        <f t="shared" si="1080"/>
        <v>3.6008110198992027E-2</v>
      </c>
      <c r="Q2019">
        <f t="shared" si="1081"/>
        <v>1.8760225413674846E-2</v>
      </c>
      <c r="T2019">
        <f t="shared" si="1082"/>
        <v>8.2620032721824027E-2</v>
      </c>
    </row>
    <row r="2020" spans="1:20" hidden="1" x14ac:dyDescent="0.3">
      <c r="A2020" s="26">
        <v>53012</v>
      </c>
      <c r="B2020">
        <v>250</v>
      </c>
      <c r="C2020" s="26" t="s">
        <v>211</v>
      </c>
      <c r="D2020">
        <v>11</v>
      </c>
      <c r="E2020" t="s">
        <v>214</v>
      </c>
      <c r="F2020">
        <v>4</v>
      </c>
      <c r="G2020">
        <v>31.4</v>
      </c>
      <c r="H2020">
        <f t="shared" si="1062"/>
        <v>0.314</v>
      </c>
      <c r="I2020">
        <v>5</v>
      </c>
      <c r="J2020">
        <v>3</v>
      </c>
      <c r="K2020">
        <f t="shared" si="1063"/>
        <v>7.7437298400000007E-2</v>
      </c>
      <c r="L2020">
        <f t="shared" si="1079"/>
        <v>0.19659727880490563</v>
      </c>
      <c r="O2020">
        <f t="shared" si="1080"/>
        <v>6.9300540778729228E-2</v>
      </c>
      <c r="Q2020">
        <f t="shared" si="1081"/>
        <v>3.610558174571793E-2</v>
      </c>
      <c r="T2020">
        <f t="shared" si="1082"/>
        <v>0.15900898200814173</v>
      </c>
    </row>
    <row r="2021" spans="1:20" hidden="1" x14ac:dyDescent="0.3">
      <c r="A2021" s="26">
        <v>53012</v>
      </c>
      <c r="B2021">
        <v>250</v>
      </c>
      <c r="C2021" s="26" t="s">
        <v>211</v>
      </c>
      <c r="D2021">
        <v>12</v>
      </c>
      <c r="E2021" t="s">
        <v>214</v>
      </c>
      <c r="F2021">
        <v>4</v>
      </c>
      <c r="G2021">
        <v>15.2</v>
      </c>
      <c r="H2021">
        <f t="shared" si="1062"/>
        <v>0.152</v>
      </c>
      <c r="I2021">
        <v>5</v>
      </c>
      <c r="J2021">
        <v>2</v>
      </c>
      <c r="K2021">
        <f t="shared" si="1063"/>
        <v>1.81458816E-2</v>
      </c>
      <c r="L2021">
        <f t="shared" si="1079"/>
        <v>5.0844432596387774E-2</v>
      </c>
      <c r="O2021">
        <f t="shared" si="1080"/>
        <v>1.7922662490226692E-2</v>
      </c>
      <c r="Q2021">
        <f t="shared" si="1081"/>
        <v>9.3377071574081063E-3</v>
      </c>
      <c r="T2021">
        <f t="shared" si="1082"/>
        <v>4.1123262321225304E-2</v>
      </c>
    </row>
    <row r="2022" spans="1:20" hidden="1" x14ac:dyDescent="0.3">
      <c r="A2022" s="26">
        <v>53012</v>
      </c>
      <c r="B2022">
        <v>250</v>
      </c>
      <c r="C2022" s="26" t="s">
        <v>211</v>
      </c>
      <c r="D2022">
        <v>13</v>
      </c>
      <c r="E2022" t="s">
        <v>214</v>
      </c>
      <c r="F2022">
        <v>4</v>
      </c>
      <c r="G2022">
        <v>16.8</v>
      </c>
      <c r="H2022">
        <f t="shared" si="1062"/>
        <v>0.16800000000000001</v>
      </c>
      <c r="I2022">
        <v>5</v>
      </c>
      <c r="J2022">
        <v>2</v>
      </c>
      <c r="K2022">
        <f t="shared" si="1063"/>
        <v>2.2167129600000002E-2</v>
      </c>
      <c r="L2022">
        <f t="shared" si="1079"/>
        <v>6.1272463677734035E-2</v>
      </c>
      <c r="O2022">
        <f t="shared" si="1080"/>
        <v>2.1598543446401247E-2</v>
      </c>
      <c r="Q2022">
        <f t="shared" si="1081"/>
        <v>1.1252841135575051E-2</v>
      </c>
      <c r="T2022">
        <f t="shared" si="1082"/>
        <v>4.9557512361072517E-2</v>
      </c>
    </row>
    <row r="2023" spans="1:20" hidden="1" x14ac:dyDescent="0.3">
      <c r="A2023" s="26">
        <v>53012</v>
      </c>
      <c r="B2023">
        <v>250</v>
      </c>
      <c r="C2023" s="26" t="s">
        <v>211</v>
      </c>
      <c r="D2023">
        <v>14</v>
      </c>
      <c r="E2023" t="s">
        <v>214</v>
      </c>
      <c r="F2023">
        <v>4</v>
      </c>
      <c r="G2023">
        <v>14.6</v>
      </c>
      <c r="H2023">
        <f t="shared" si="1062"/>
        <v>0.14599999999999999</v>
      </c>
      <c r="I2023">
        <v>5</v>
      </c>
      <c r="J2023">
        <v>2</v>
      </c>
      <c r="K2023">
        <f t="shared" si="1063"/>
        <v>1.6741586399999998E-2</v>
      </c>
      <c r="L2023">
        <f t="shared" si="1079"/>
        <v>4.7167181141072732E-2</v>
      </c>
      <c r="O2023">
        <f t="shared" si="1080"/>
        <v>1.6626431352228136E-2</v>
      </c>
      <c r="Q2023">
        <f t="shared" si="1081"/>
        <v>8.6623707345108592E-3</v>
      </c>
      <c r="T2023">
        <f t="shared" si="1082"/>
        <v>3.8149080714785823E-2</v>
      </c>
    </row>
    <row r="2024" spans="1:20" hidden="1" x14ac:dyDescent="0.3">
      <c r="A2024" s="26">
        <v>53012</v>
      </c>
      <c r="B2024">
        <v>250</v>
      </c>
      <c r="C2024" s="26" t="s">
        <v>211</v>
      </c>
      <c r="D2024">
        <v>15</v>
      </c>
      <c r="E2024" t="s">
        <v>214</v>
      </c>
      <c r="F2024">
        <v>4</v>
      </c>
      <c r="G2024">
        <v>23.1</v>
      </c>
      <c r="H2024">
        <f t="shared" si="1062"/>
        <v>0.23100000000000001</v>
      </c>
      <c r="I2024">
        <v>5</v>
      </c>
      <c r="J2024">
        <v>3</v>
      </c>
      <c r="K2024">
        <f t="shared" si="1063"/>
        <v>4.1909729400000005E-2</v>
      </c>
      <c r="L2024">
        <f t="shared" si="1079"/>
        <v>0.110934741245917</v>
      </c>
      <c r="O2024">
        <f t="shared" si="1080"/>
        <v>3.910449628918574E-2</v>
      </c>
      <c r="Q2024">
        <f t="shared" si="1081"/>
        <v>2.0373442566665772E-2</v>
      </c>
      <c r="T2024">
        <f t="shared" si="1082"/>
        <v>8.9724641063596053E-2</v>
      </c>
    </row>
    <row r="2025" spans="1:20" hidden="1" x14ac:dyDescent="0.3">
      <c r="A2025" s="26">
        <v>53012</v>
      </c>
      <c r="B2025">
        <v>250</v>
      </c>
      <c r="C2025" s="26" t="s">
        <v>211</v>
      </c>
      <c r="D2025">
        <v>16</v>
      </c>
      <c r="E2025" t="s">
        <v>214</v>
      </c>
      <c r="F2025">
        <v>4</v>
      </c>
      <c r="G2025">
        <v>11.9</v>
      </c>
      <c r="H2025">
        <f t="shared" si="1062"/>
        <v>0.11900000000000001</v>
      </c>
      <c r="I2025">
        <v>4</v>
      </c>
      <c r="J2025">
        <v>2</v>
      </c>
      <c r="K2025">
        <f t="shared" si="1063"/>
        <v>1.11220494E-2</v>
      </c>
      <c r="L2025">
        <f t="shared" si="1079"/>
        <v>2.664666154000404E-2</v>
      </c>
      <c r="O2025">
        <f t="shared" si="1080"/>
        <v>9.392948192851424E-3</v>
      </c>
      <c r="Q2025">
        <f t="shared" si="1081"/>
        <v>4.8937260084755919E-3</v>
      </c>
      <c r="T2025">
        <f t="shared" si="1082"/>
        <v>2.1551969341326506E-2</v>
      </c>
    </row>
    <row r="2026" spans="1:20" hidden="1" x14ac:dyDescent="0.3">
      <c r="A2026" s="26">
        <v>53012</v>
      </c>
      <c r="B2026">
        <v>250</v>
      </c>
      <c r="C2026" s="26" t="s">
        <v>211</v>
      </c>
      <c r="D2026">
        <v>17</v>
      </c>
      <c r="E2026" t="s">
        <v>214</v>
      </c>
      <c r="F2026">
        <v>4</v>
      </c>
      <c r="G2026">
        <v>7.8</v>
      </c>
      <c r="H2026">
        <f t="shared" si="1062"/>
        <v>7.8E-2</v>
      </c>
      <c r="I2026">
        <v>4</v>
      </c>
      <c r="J2026">
        <v>2</v>
      </c>
      <c r="K2026">
        <f t="shared" si="1063"/>
        <v>4.7783736E-3</v>
      </c>
      <c r="L2026">
        <f t="shared" si="1079"/>
        <v>1.2124940673584652E-2</v>
      </c>
      <c r="O2026">
        <f t="shared" si="1080"/>
        <v>4.2740415874385892E-3</v>
      </c>
      <c r="Q2026">
        <f t="shared" si="1081"/>
        <v>2.2267756670555049E-3</v>
      </c>
      <c r="T2026">
        <f t="shared" si="1082"/>
        <v>9.806720037712444E-3</v>
      </c>
    </row>
    <row r="2027" spans="1:20" hidden="1" x14ac:dyDescent="0.3">
      <c r="A2027" s="26">
        <v>53012</v>
      </c>
      <c r="B2027">
        <v>250</v>
      </c>
      <c r="C2027" s="26" t="s">
        <v>211</v>
      </c>
      <c r="D2027">
        <v>18</v>
      </c>
      <c r="E2027" t="s">
        <v>215</v>
      </c>
      <c r="F2027">
        <v>4</v>
      </c>
      <c r="G2027">
        <v>22</v>
      </c>
      <c r="H2027">
        <f t="shared" si="1062"/>
        <v>0.22</v>
      </c>
      <c r="I2027">
        <v>8</v>
      </c>
      <c r="J2027">
        <v>4</v>
      </c>
      <c r="K2027">
        <f t="shared" si="1063"/>
        <v>3.8013359999999996E-2</v>
      </c>
      <c r="L2027">
        <f>0.000064*(G2027^1.958025*I2027^0.883501+0.000045*G2027^2)</f>
        <v>0.17082899816070402</v>
      </c>
      <c r="O2027">
        <f>L2027*0.44*0.75</f>
        <v>5.6373569393032327E-2</v>
      </c>
      <c r="Q2027">
        <f>O2027*0.52</f>
        <v>2.9314256084376811E-2</v>
      </c>
      <c r="T2027">
        <f>(L2027*0.44*0.75)*(1+0.2)*0.52*3.67</f>
        <v>0.12909998379559545</v>
      </c>
    </row>
    <row r="2028" spans="1:20" hidden="1" x14ac:dyDescent="0.3">
      <c r="A2028" s="26">
        <v>53012</v>
      </c>
      <c r="B2028">
        <v>250</v>
      </c>
      <c r="C2028" s="26" t="s">
        <v>211</v>
      </c>
      <c r="D2028">
        <v>19</v>
      </c>
      <c r="E2028" t="s">
        <v>214</v>
      </c>
      <c r="F2028">
        <v>4</v>
      </c>
      <c r="G2028">
        <v>11.9</v>
      </c>
      <c r="H2028">
        <f t="shared" si="1062"/>
        <v>0.11900000000000001</v>
      </c>
      <c r="I2028">
        <v>4</v>
      </c>
      <c r="J2028">
        <v>2</v>
      </c>
      <c r="K2028">
        <f t="shared" si="1063"/>
        <v>1.11220494E-2</v>
      </c>
      <c r="L2028">
        <f t="shared" ref="L2028:L2034" si="1083">0.000081*(G2028^1.864042*I2028^0.850892+0.000027*G2028^2)</f>
        <v>2.664666154000404E-2</v>
      </c>
      <c r="O2028">
        <f t="shared" ref="O2028:O2034" si="1084">L2028*0.47*0.75</f>
        <v>9.392948192851424E-3</v>
      </c>
      <c r="Q2028">
        <f t="shared" ref="Q2028:Q2034" si="1085">O2028*0.521</f>
        <v>4.8937260084755919E-3</v>
      </c>
      <c r="T2028">
        <f t="shared" ref="T2028:T2034" si="1086">(L2028*0.47*0.75)*(1+0.2)*0.521*3.67</f>
        <v>2.1551969341326506E-2</v>
      </c>
    </row>
    <row r="2029" spans="1:20" hidden="1" x14ac:dyDescent="0.3">
      <c r="A2029" s="26">
        <v>53012</v>
      </c>
      <c r="B2029">
        <v>250</v>
      </c>
      <c r="C2029" s="26" t="s">
        <v>211</v>
      </c>
      <c r="D2029">
        <v>20</v>
      </c>
      <c r="E2029" t="s">
        <v>214</v>
      </c>
      <c r="F2029">
        <v>4</v>
      </c>
      <c r="G2029">
        <v>13.4</v>
      </c>
      <c r="H2029">
        <f t="shared" si="1062"/>
        <v>0.13400000000000001</v>
      </c>
      <c r="I2029">
        <v>4</v>
      </c>
      <c r="J2029">
        <v>2</v>
      </c>
      <c r="K2029">
        <f t="shared" si="1063"/>
        <v>1.4102642400000002E-2</v>
      </c>
      <c r="L2029">
        <f t="shared" si="1083"/>
        <v>3.3246724247247589E-2</v>
      </c>
      <c r="O2029">
        <f t="shared" si="1084"/>
        <v>1.1719470297154776E-2</v>
      </c>
      <c r="Q2029">
        <f t="shared" si="1085"/>
        <v>6.1058440248176384E-3</v>
      </c>
      <c r="T2029">
        <f t="shared" si="1086"/>
        <v>2.6890137085296879E-2</v>
      </c>
    </row>
    <row r="2030" spans="1:20" hidden="1" x14ac:dyDescent="0.3">
      <c r="A2030" s="26">
        <v>53012</v>
      </c>
      <c r="B2030">
        <v>250</v>
      </c>
      <c r="C2030" s="26" t="s">
        <v>211</v>
      </c>
      <c r="D2030">
        <v>21</v>
      </c>
      <c r="E2030" t="s">
        <v>214</v>
      </c>
      <c r="F2030">
        <v>4</v>
      </c>
      <c r="G2030">
        <v>12.6</v>
      </c>
      <c r="H2030">
        <f t="shared" si="1062"/>
        <v>0.126</v>
      </c>
      <c r="I2030">
        <v>4</v>
      </c>
      <c r="J2030">
        <v>2</v>
      </c>
      <c r="K2030">
        <f t="shared" si="1063"/>
        <v>1.2469010400000001E-2</v>
      </c>
      <c r="L2030">
        <f t="shared" si="1083"/>
        <v>2.9642514957428527E-2</v>
      </c>
      <c r="O2030">
        <f t="shared" si="1084"/>
        <v>1.0448986522493556E-2</v>
      </c>
      <c r="Q2030">
        <f t="shared" si="1085"/>
        <v>5.4439219782191428E-3</v>
      </c>
      <c r="T2030">
        <f t="shared" si="1086"/>
        <v>2.3975032392077104E-2</v>
      </c>
    </row>
    <row r="2031" spans="1:20" hidden="1" x14ac:dyDescent="0.3">
      <c r="A2031" s="26">
        <v>53012</v>
      </c>
      <c r="B2031">
        <v>250</v>
      </c>
      <c r="C2031" s="26" t="s">
        <v>211</v>
      </c>
      <c r="D2031">
        <v>22</v>
      </c>
      <c r="E2031" t="s">
        <v>214</v>
      </c>
      <c r="F2031">
        <v>4</v>
      </c>
      <c r="G2031">
        <v>13.8</v>
      </c>
      <c r="H2031">
        <f t="shared" si="1062"/>
        <v>0.13800000000000001</v>
      </c>
      <c r="I2031">
        <v>4</v>
      </c>
      <c r="J2031">
        <v>2</v>
      </c>
      <c r="K2031">
        <f t="shared" si="1063"/>
        <v>1.4957157600000002E-2</v>
      </c>
      <c r="L2031">
        <f t="shared" si="1083"/>
        <v>3.5120500089162079E-2</v>
      </c>
      <c r="O2031">
        <f t="shared" si="1084"/>
        <v>1.237997628142963E-2</v>
      </c>
      <c r="Q2031">
        <f t="shared" si="1085"/>
        <v>6.4499676426248379E-3</v>
      </c>
      <c r="T2031">
        <f t="shared" si="1086"/>
        <v>2.8405657498119782E-2</v>
      </c>
    </row>
    <row r="2032" spans="1:20" hidden="1" x14ac:dyDescent="0.3">
      <c r="A2032" s="26">
        <v>53012</v>
      </c>
      <c r="B2032">
        <v>250</v>
      </c>
      <c r="C2032" s="26" t="s">
        <v>211</v>
      </c>
      <c r="D2032">
        <v>23</v>
      </c>
      <c r="E2032" t="s">
        <v>214</v>
      </c>
      <c r="F2032">
        <v>4</v>
      </c>
      <c r="G2032">
        <v>13.6</v>
      </c>
      <c r="H2032">
        <f t="shared" si="1062"/>
        <v>0.13600000000000001</v>
      </c>
      <c r="I2032">
        <v>4</v>
      </c>
      <c r="J2032">
        <v>2</v>
      </c>
      <c r="K2032">
        <f t="shared" si="1063"/>
        <v>1.4526758400000001E-2</v>
      </c>
      <c r="L2032">
        <f t="shared" si="1083"/>
        <v>3.4177659831355907E-2</v>
      </c>
      <c r="O2032">
        <f t="shared" si="1084"/>
        <v>1.2047625090552957E-2</v>
      </c>
      <c r="Q2032">
        <f t="shared" si="1085"/>
        <v>6.2768126721780906E-3</v>
      </c>
      <c r="T2032">
        <f t="shared" si="1086"/>
        <v>2.7643083008272309E-2</v>
      </c>
    </row>
    <row r="2033" spans="1:20" hidden="1" x14ac:dyDescent="0.3">
      <c r="A2033" s="26">
        <v>53012</v>
      </c>
      <c r="B2033">
        <v>250</v>
      </c>
      <c r="C2033" s="26" t="s">
        <v>211</v>
      </c>
      <c r="D2033">
        <v>24</v>
      </c>
      <c r="E2033" t="s">
        <v>214</v>
      </c>
      <c r="F2033">
        <v>4</v>
      </c>
      <c r="G2033">
        <v>11.8</v>
      </c>
      <c r="H2033">
        <f t="shared" si="1062"/>
        <v>0.11800000000000001</v>
      </c>
      <c r="I2033">
        <v>4</v>
      </c>
      <c r="J2033">
        <v>2</v>
      </c>
      <c r="K2033">
        <f t="shared" si="1063"/>
        <v>1.0935909600000002E-2</v>
      </c>
      <c r="L2033">
        <f t="shared" si="1083"/>
        <v>2.623077797829482E-2</v>
      </c>
      <c r="O2033">
        <f t="shared" si="1084"/>
        <v>9.2463492373489227E-3</v>
      </c>
      <c r="Q2033">
        <f t="shared" si="1085"/>
        <v>4.8173479526587891E-3</v>
      </c>
      <c r="T2033">
        <f t="shared" si="1086"/>
        <v>2.1215600383509305E-2</v>
      </c>
    </row>
    <row r="2034" spans="1:20" hidden="1" x14ac:dyDescent="0.3">
      <c r="A2034" s="26">
        <v>53012</v>
      </c>
      <c r="B2034">
        <v>250</v>
      </c>
      <c r="C2034" s="26" t="s">
        <v>211</v>
      </c>
      <c r="D2034">
        <v>25</v>
      </c>
      <c r="E2034" t="s">
        <v>214</v>
      </c>
      <c r="F2034">
        <v>4</v>
      </c>
      <c r="G2034">
        <v>15.6</v>
      </c>
      <c r="H2034">
        <f t="shared" si="1062"/>
        <v>0.156</v>
      </c>
      <c r="I2034">
        <v>6</v>
      </c>
      <c r="J2034">
        <v>3</v>
      </c>
      <c r="K2034">
        <f t="shared" si="1063"/>
        <v>1.91134944E-2</v>
      </c>
      <c r="L2034">
        <f t="shared" si="1083"/>
        <v>6.2322628831084921E-2</v>
      </c>
      <c r="O2034">
        <f t="shared" si="1084"/>
        <v>2.1968726662957433E-2</v>
      </c>
      <c r="Q2034">
        <f t="shared" si="1085"/>
        <v>1.1445706591400822E-2</v>
      </c>
      <c r="T2034">
        <f t="shared" si="1086"/>
        <v>5.0406891828529227E-2</v>
      </c>
    </row>
    <row r="2035" spans="1:20" hidden="1" x14ac:dyDescent="0.3">
      <c r="A2035" s="26">
        <v>53012</v>
      </c>
      <c r="B2035">
        <v>250</v>
      </c>
      <c r="C2035" s="26" t="s">
        <v>211</v>
      </c>
      <c r="D2035">
        <v>26</v>
      </c>
      <c r="E2035" t="s">
        <v>212</v>
      </c>
      <c r="F2035">
        <v>4</v>
      </c>
      <c r="G2035">
        <v>10.6</v>
      </c>
      <c r="H2035">
        <f t="shared" si="1062"/>
        <v>0.106</v>
      </c>
      <c r="I2035">
        <v>6</v>
      </c>
      <c r="J2035">
        <v>3</v>
      </c>
      <c r="K2035">
        <f t="shared" si="1063"/>
        <v>8.824754399999999E-3</v>
      </c>
      <c r="L2035">
        <f>0.000062*(G2035^1.947206*I2035^0.894551+0.000039*G2035^2)</f>
        <v>3.0547330520008725E-2</v>
      </c>
      <c r="O2035">
        <f>L2035*0.47*0.75</f>
        <v>1.0767934008303075E-2</v>
      </c>
      <c r="Q2035">
        <f>O2035*0.52</f>
        <v>5.5993256843175996E-3</v>
      </c>
      <c r="T2035">
        <f>(L2035*0.47*0.75)*(1+2)*0.52*3.67</f>
        <v>6.1648575784336766E-2</v>
      </c>
    </row>
    <row r="2036" spans="1:20" hidden="1" x14ac:dyDescent="0.3">
      <c r="A2036" s="26">
        <v>53012</v>
      </c>
      <c r="B2036">
        <v>250</v>
      </c>
      <c r="C2036" s="26" t="s">
        <v>211</v>
      </c>
      <c r="D2036">
        <v>27</v>
      </c>
      <c r="E2036" t="s">
        <v>214</v>
      </c>
      <c r="F2036">
        <v>4</v>
      </c>
      <c r="G2036">
        <v>16.5</v>
      </c>
      <c r="H2036">
        <f t="shared" si="1062"/>
        <v>0.16500000000000001</v>
      </c>
      <c r="I2036">
        <v>6</v>
      </c>
      <c r="J2036">
        <v>3</v>
      </c>
      <c r="K2036">
        <f t="shared" si="1063"/>
        <v>2.1382515000000001E-2</v>
      </c>
      <c r="L2036">
        <f t="shared" ref="L2036:L2037" si="1087">0.000081*(G2036^1.864042*I2036^0.850892+0.000027*G2036^2)</f>
        <v>6.9191482544031624E-2</v>
      </c>
      <c r="O2036">
        <f t="shared" ref="O2036:O2037" si="1088">L2036*0.47*0.75</f>
        <v>2.4389997596771143E-2</v>
      </c>
      <c r="Q2036">
        <f t="shared" ref="Q2036:Q2037" si="1089">O2036*0.521</f>
        <v>1.2707188747917765E-2</v>
      </c>
      <c r="T2036">
        <f t="shared" ref="T2036:T2037" si="1090">(L2036*0.47*0.75)*(1+0.2)*0.521*3.67</f>
        <v>5.5962459245829842E-2</v>
      </c>
    </row>
    <row r="2037" spans="1:20" hidden="1" x14ac:dyDescent="0.3">
      <c r="A2037" s="26">
        <v>53012</v>
      </c>
      <c r="B2037">
        <v>250</v>
      </c>
      <c r="C2037" s="26" t="s">
        <v>211</v>
      </c>
      <c r="D2037">
        <v>28</v>
      </c>
      <c r="E2037" t="s">
        <v>214</v>
      </c>
      <c r="F2037">
        <v>4</v>
      </c>
      <c r="G2037">
        <v>17.5</v>
      </c>
      <c r="H2037">
        <f t="shared" si="1062"/>
        <v>0.17499999999999999</v>
      </c>
      <c r="I2037">
        <v>6</v>
      </c>
      <c r="J2037">
        <v>3</v>
      </c>
      <c r="K2037">
        <f t="shared" si="1063"/>
        <v>2.4052874999999998E-2</v>
      </c>
      <c r="L2037">
        <f t="shared" si="1087"/>
        <v>7.7212317922544002E-2</v>
      </c>
      <c r="O2037">
        <f t="shared" si="1088"/>
        <v>2.7217342067696763E-2</v>
      </c>
      <c r="Q2037">
        <f t="shared" si="1089"/>
        <v>1.4180235217270014E-2</v>
      </c>
      <c r="T2037">
        <f t="shared" si="1090"/>
        <v>6.244975589685714E-2</v>
      </c>
    </row>
    <row r="2038" spans="1:20" hidden="1" x14ac:dyDescent="0.3">
      <c r="A2038" s="26"/>
      <c r="C2038" s="26"/>
      <c r="K2038"/>
    </row>
    <row r="2039" spans="1:20" hidden="1" x14ac:dyDescent="0.3">
      <c r="A2039" s="26">
        <v>53012</v>
      </c>
      <c r="B2039">
        <v>250</v>
      </c>
      <c r="C2039" s="26" t="s">
        <v>211</v>
      </c>
      <c r="D2039">
        <v>30</v>
      </c>
      <c r="E2039" t="s">
        <v>214</v>
      </c>
      <c r="F2039">
        <v>4</v>
      </c>
      <c r="G2039">
        <v>11.3</v>
      </c>
      <c r="H2039">
        <f t="shared" si="1062"/>
        <v>0.113</v>
      </c>
      <c r="I2039">
        <v>4</v>
      </c>
      <c r="J2039">
        <v>2</v>
      </c>
      <c r="K2039">
        <f t="shared" ref="K2039:K2040" si="1091">0.7854*H2039^2</f>
        <v>1.0028772600000001E-2</v>
      </c>
      <c r="L2039">
        <f t="shared" ref="L2039:L2040" si="1092">0.000081*(G2039^1.864042*I2039^0.850892+0.000027*G2039^2)</f>
        <v>2.4196943433337097E-2</v>
      </c>
      <c r="O2039">
        <f t="shared" ref="O2039:O2040" si="1093">L2039*0.47*0.75</f>
        <v>8.5294225602513263E-3</v>
      </c>
      <c r="Q2039">
        <f t="shared" ref="Q2039:Q2040" si="1094">O2039*0.521</f>
        <v>4.4438291538909415E-3</v>
      </c>
      <c r="T2039">
        <f t="shared" ref="T2039:T2040" si="1095">(L2039*0.47*0.75)*(1+0.2)*0.521*3.67</f>
        <v>1.9570623593735702E-2</v>
      </c>
    </row>
    <row r="2040" spans="1:20" hidden="1" x14ac:dyDescent="0.3">
      <c r="A2040" s="26">
        <v>53012</v>
      </c>
      <c r="B2040">
        <v>250</v>
      </c>
      <c r="C2040" s="26" t="s">
        <v>211</v>
      </c>
      <c r="D2040">
        <v>31</v>
      </c>
      <c r="E2040" t="s">
        <v>214</v>
      </c>
      <c r="F2040">
        <v>4</v>
      </c>
      <c r="G2040">
        <v>7.5</v>
      </c>
      <c r="H2040">
        <f t="shared" si="1062"/>
        <v>7.4999999999999997E-2</v>
      </c>
      <c r="I2040">
        <v>4</v>
      </c>
      <c r="J2040">
        <v>2</v>
      </c>
      <c r="K2040">
        <f t="shared" si="1091"/>
        <v>4.4178749999999999E-3</v>
      </c>
      <c r="L2040">
        <f t="shared" si="1092"/>
        <v>1.1270125107963486E-2</v>
      </c>
      <c r="O2040">
        <f t="shared" si="1093"/>
        <v>3.972719100557129E-3</v>
      </c>
      <c r="Q2040">
        <f t="shared" si="1094"/>
        <v>2.0697866513902643E-3</v>
      </c>
      <c r="T2040">
        <f t="shared" si="1095"/>
        <v>9.1153404127227236E-3</v>
      </c>
    </row>
    <row r="2041" spans="1:20" hidden="1" x14ac:dyDescent="0.3">
      <c r="A2041" s="26">
        <v>53012</v>
      </c>
      <c r="B2041">
        <v>250</v>
      </c>
      <c r="C2041" s="26" t="s">
        <v>211</v>
      </c>
      <c r="D2041">
        <v>32</v>
      </c>
      <c r="E2041" t="s">
        <v>220</v>
      </c>
      <c r="F2041">
        <v>4</v>
      </c>
      <c r="G2041">
        <v>8.3000000000000007</v>
      </c>
      <c r="H2041">
        <f t="shared" si="1062"/>
        <v>8.3000000000000004E-2</v>
      </c>
      <c r="I2041">
        <v>4</v>
      </c>
      <c r="J2041">
        <v>2</v>
      </c>
      <c r="K2041">
        <f t="shared" si="1063"/>
        <v>5.4106206000000007E-3</v>
      </c>
      <c r="L2041">
        <f t="shared" ref="L2041:L2043" si="1096">0.000084*(G2041^1.894314*I2041^0.808223+0.000031*G2041^2)</f>
        <v>1.4187504335541412E-2</v>
      </c>
      <c r="O2041">
        <f>L2041*0.78*1.07</f>
        <v>1.1840891118442864E-2</v>
      </c>
      <c r="Q2041">
        <f t="shared" ref="Q2041:Q2043" si="1097">O2041*0.531</f>
        <v>6.2875131838931609E-3</v>
      </c>
      <c r="T2041">
        <f>(L2041*0.78*1.07)*(1+0.2)*0.531*3.67</f>
        <v>2.7690208061865479E-2</v>
      </c>
    </row>
    <row r="2042" spans="1:20" hidden="1" x14ac:dyDescent="0.3">
      <c r="A2042" s="26">
        <v>53012</v>
      </c>
      <c r="B2042">
        <v>250</v>
      </c>
      <c r="C2042" s="26" t="s">
        <v>211</v>
      </c>
      <c r="D2042">
        <v>33</v>
      </c>
      <c r="E2042" t="s">
        <v>220</v>
      </c>
      <c r="F2042">
        <v>4</v>
      </c>
      <c r="G2042">
        <v>9</v>
      </c>
      <c r="H2042">
        <f t="shared" si="1062"/>
        <v>0.09</v>
      </c>
      <c r="I2042">
        <v>4</v>
      </c>
      <c r="J2042">
        <v>2</v>
      </c>
      <c r="K2042">
        <f t="shared" si="1063"/>
        <v>6.3617399999999994E-3</v>
      </c>
      <c r="L2042">
        <f t="shared" si="1096"/>
        <v>1.653935244891129E-2</v>
      </c>
      <c r="O2042">
        <f>L2042*0.78*1.07</f>
        <v>1.3803743553861363E-2</v>
      </c>
      <c r="Q2042">
        <f t="shared" si="1097"/>
        <v>7.3297878271003846E-3</v>
      </c>
      <c r="T2042">
        <f>(L2042*0.78*1.07)*(1+0.2)*0.531*3.67</f>
        <v>3.228038559055009E-2</v>
      </c>
    </row>
    <row r="2043" spans="1:20" hidden="1" x14ac:dyDescent="0.3">
      <c r="A2043" s="26">
        <v>53012</v>
      </c>
      <c r="B2043">
        <v>250</v>
      </c>
      <c r="C2043" s="26" t="s">
        <v>211</v>
      </c>
      <c r="D2043">
        <v>34</v>
      </c>
      <c r="E2043" t="s">
        <v>220</v>
      </c>
      <c r="F2043">
        <v>4</v>
      </c>
      <c r="G2043">
        <v>7.5</v>
      </c>
      <c r="H2043">
        <f t="shared" si="1062"/>
        <v>7.4999999999999997E-2</v>
      </c>
      <c r="I2043">
        <v>4</v>
      </c>
      <c r="J2043">
        <v>2</v>
      </c>
      <c r="K2043">
        <f t="shared" si="1063"/>
        <v>4.4178749999999999E-3</v>
      </c>
      <c r="L2043">
        <f t="shared" si="1096"/>
        <v>1.1709119905874673E-2</v>
      </c>
      <c r="O2043">
        <f>L2043*0.78*1.07</f>
        <v>9.7724314734430034E-3</v>
      </c>
      <c r="Q2043">
        <f t="shared" si="1097"/>
        <v>5.1891611123982351E-3</v>
      </c>
      <c r="T2043">
        <f>(L2043*0.78*1.07)*(1+0.2)*0.531*3.67</f>
        <v>2.2853065539001825E-2</v>
      </c>
    </row>
    <row r="2044" spans="1:20" hidden="1" x14ac:dyDescent="0.3">
      <c r="A2044" s="26">
        <v>53012</v>
      </c>
      <c r="B2044">
        <v>250</v>
      </c>
      <c r="C2044" s="26" t="s">
        <v>211</v>
      </c>
      <c r="D2044">
        <v>35</v>
      </c>
      <c r="E2044" t="s">
        <v>214</v>
      </c>
      <c r="F2044">
        <v>4</v>
      </c>
      <c r="G2044">
        <v>20.3</v>
      </c>
      <c r="H2044">
        <f t="shared" si="1062"/>
        <v>0.20300000000000001</v>
      </c>
      <c r="I2044">
        <v>6</v>
      </c>
      <c r="J2044">
        <v>3</v>
      </c>
      <c r="K2044">
        <f t="shared" si="1063"/>
        <v>3.2365548600000002E-2</v>
      </c>
      <c r="L2044">
        <f t="shared" ref="L2044:L2050" si="1098">0.000081*(G2044^1.864042*I2044^0.850892+0.000027*G2044^2)</f>
        <v>0.101821400483507</v>
      </c>
      <c r="O2044">
        <f t="shared" ref="O2044:O2050" si="1099">L2044*0.47*0.75</f>
        <v>3.5892043670436219E-2</v>
      </c>
      <c r="Q2044">
        <f t="shared" ref="Q2044:Q2050" si="1100">O2044*0.521</f>
        <v>1.8699754752297272E-2</v>
      </c>
      <c r="T2044">
        <f t="shared" ref="T2044:T2050" si="1101">(L2044*0.47*0.75)*(1+0.2)*0.521*3.67</f>
        <v>8.2353719929117164E-2</v>
      </c>
    </row>
    <row r="2045" spans="1:20" hidden="1" x14ac:dyDescent="0.3">
      <c r="A2045" s="26">
        <v>53012</v>
      </c>
      <c r="B2045">
        <v>250</v>
      </c>
      <c r="C2045" s="26" t="s">
        <v>211</v>
      </c>
      <c r="D2045">
        <v>36</v>
      </c>
      <c r="E2045" t="s">
        <v>214</v>
      </c>
      <c r="F2045">
        <v>4</v>
      </c>
      <c r="G2045">
        <v>24.4</v>
      </c>
      <c r="H2045">
        <f t="shared" si="1062"/>
        <v>0.24399999999999999</v>
      </c>
      <c r="I2045">
        <v>6</v>
      </c>
      <c r="J2045">
        <v>2</v>
      </c>
      <c r="K2045">
        <f t="shared" si="1063"/>
        <v>4.6759574399999997E-2</v>
      </c>
      <c r="L2045">
        <f t="shared" si="1098"/>
        <v>0.14347113720073421</v>
      </c>
      <c r="O2045">
        <f t="shared" si="1099"/>
        <v>5.0573575863258807E-2</v>
      </c>
      <c r="Q2045">
        <f t="shared" si="1100"/>
        <v>2.634883302475784E-2</v>
      </c>
      <c r="T2045">
        <f t="shared" si="1101"/>
        <v>0.11604026064103352</v>
      </c>
    </row>
    <row r="2046" spans="1:20" hidden="1" x14ac:dyDescent="0.3">
      <c r="A2046" s="26">
        <v>53012</v>
      </c>
      <c r="B2046">
        <v>250</v>
      </c>
      <c r="C2046" s="26" t="s">
        <v>211</v>
      </c>
      <c r="D2046">
        <v>37</v>
      </c>
      <c r="E2046" t="s">
        <v>214</v>
      </c>
      <c r="F2046">
        <v>4</v>
      </c>
      <c r="G2046">
        <v>16.100000000000001</v>
      </c>
      <c r="H2046">
        <f t="shared" si="1062"/>
        <v>0.161</v>
      </c>
      <c r="I2046">
        <v>4.5</v>
      </c>
      <c r="J2046">
        <v>2</v>
      </c>
      <c r="K2046">
        <f t="shared" si="1063"/>
        <v>2.0358353400000001E-2</v>
      </c>
      <c r="L2046">
        <f t="shared" si="1098"/>
        <v>5.1746049378740396E-2</v>
      </c>
      <c r="O2046">
        <f t="shared" si="1099"/>
        <v>1.8240482406005988E-2</v>
      </c>
      <c r="Q2046">
        <f t="shared" si="1100"/>
        <v>9.5032913335291198E-3</v>
      </c>
      <c r="T2046">
        <f t="shared" si="1101"/>
        <v>4.1852495032862244E-2</v>
      </c>
    </row>
    <row r="2047" spans="1:20" hidden="1" x14ac:dyDescent="0.3">
      <c r="A2047" s="26">
        <v>53012</v>
      </c>
      <c r="B2047">
        <v>250</v>
      </c>
      <c r="C2047" s="26" t="s">
        <v>211</v>
      </c>
      <c r="D2047">
        <v>38</v>
      </c>
      <c r="E2047" t="s">
        <v>214</v>
      </c>
      <c r="F2047">
        <v>4</v>
      </c>
      <c r="G2047">
        <v>7.9</v>
      </c>
      <c r="H2047">
        <f t="shared" si="1062"/>
        <v>7.9000000000000001E-2</v>
      </c>
      <c r="I2047">
        <v>4</v>
      </c>
      <c r="J2047">
        <v>2</v>
      </c>
      <c r="K2047">
        <f t="shared" si="1063"/>
        <v>4.9016813999999999E-3</v>
      </c>
      <c r="L2047">
        <f t="shared" si="1098"/>
        <v>1.2416306413049262E-2</v>
      </c>
      <c r="O2047">
        <f t="shared" si="1099"/>
        <v>4.3767480105998645E-3</v>
      </c>
      <c r="Q2047">
        <f t="shared" si="1100"/>
        <v>2.2802857135225296E-3</v>
      </c>
      <c r="T2047">
        <f t="shared" si="1101"/>
        <v>1.004237828235322E-2</v>
      </c>
    </row>
    <row r="2048" spans="1:20" hidden="1" x14ac:dyDescent="0.3">
      <c r="A2048" s="26">
        <v>53012</v>
      </c>
      <c r="B2048">
        <v>250</v>
      </c>
      <c r="C2048" s="26" t="s">
        <v>211</v>
      </c>
      <c r="D2048">
        <v>39</v>
      </c>
      <c r="E2048" t="s">
        <v>214</v>
      </c>
      <c r="F2048">
        <v>4</v>
      </c>
      <c r="G2048">
        <v>7.6</v>
      </c>
      <c r="H2048">
        <f t="shared" si="1062"/>
        <v>7.5999999999999998E-2</v>
      </c>
      <c r="I2048">
        <v>4</v>
      </c>
      <c r="J2048">
        <v>2</v>
      </c>
      <c r="K2048">
        <f t="shared" si="1063"/>
        <v>4.5364704E-3</v>
      </c>
      <c r="L2048">
        <f t="shared" si="1098"/>
        <v>1.1551844343026285E-2</v>
      </c>
      <c r="O2048">
        <f t="shared" si="1099"/>
        <v>4.0720251309167652E-3</v>
      </c>
      <c r="Q2048">
        <f t="shared" si="1100"/>
        <v>2.1215250932076347E-3</v>
      </c>
      <c r="T2048">
        <f t="shared" si="1101"/>
        <v>9.3431965104864238E-3</v>
      </c>
    </row>
    <row r="2049" spans="1:20" hidden="1" x14ac:dyDescent="0.3">
      <c r="A2049" s="26">
        <v>53012</v>
      </c>
      <c r="B2049">
        <v>250</v>
      </c>
      <c r="C2049" s="26" t="s">
        <v>211</v>
      </c>
      <c r="D2049">
        <v>40</v>
      </c>
      <c r="E2049" t="s">
        <v>214</v>
      </c>
      <c r="F2049">
        <v>4</v>
      </c>
      <c r="G2049">
        <v>12.5</v>
      </c>
      <c r="H2049">
        <f t="shared" si="1062"/>
        <v>0.125</v>
      </c>
      <c r="I2049">
        <v>4</v>
      </c>
      <c r="J2049">
        <v>2</v>
      </c>
      <c r="K2049">
        <f t="shared" si="1063"/>
        <v>1.2271875E-2</v>
      </c>
      <c r="L2049">
        <f t="shared" si="1098"/>
        <v>2.9205487840892282E-2</v>
      </c>
      <c r="O2049">
        <f t="shared" si="1099"/>
        <v>1.0294934463914529E-2</v>
      </c>
      <c r="Q2049">
        <f t="shared" si="1100"/>
        <v>5.3636608556994697E-3</v>
      </c>
      <c r="T2049">
        <f t="shared" si="1101"/>
        <v>2.3621562408500465E-2</v>
      </c>
    </row>
    <row r="2050" spans="1:20" hidden="1" x14ac:dyDescent="0.3">
      <c r="A2050" s="26">
        <v>53012</v>
      </c>
      <c r="B2050">
        <v>250</v>
      </c>
      <c r="C2050" s="26" t="s">
        <v>211</v>
      </c>
      <c r="D2050">
        <v>41</v>
      </c>
      <c r="E2050" t="s">
        <v>214</v>
      </c>
      <c r="F2050">
        <v>4</v>
      </c>
      <c r="G2050">
        <v>14.6</v>
      </c>
      <c r="H2050">
        <f t="shared" ref="H2050:H2113" si="1102">G2050/100</f>
        <v>0.14599999999999999</v>
      </c>
      <c r="I2050">
        <v>5</v>
      </c>
      <c r="J2050">
        <v>3</v>
      </c>
      <c r="K2050">
        <f t="shared" ref="K2050" si="1103">0.7854*H2050^2</f>
        <v>1.6741586399999998E-2</v>
      </c>
      <c r="L2050">
        <f t="shared" si="1098"/>
        <v>4.7167181141072732E-2</v>
      </c>
      <c r="O2050">
        <f t="shared" si="1099"/>
        <v>1.6626431352228136E-2</v>
      </c>
      <c r="Q2050">
        <f t="shared" si="1100"/>
        <v>8.6623707345108592E-3</v>
      </c>
      <c r="T2050">
        <f t="shared" si="1101"/>
        <v>3.8149080714785823E-2</v>
      </c>
    </row>
    <row r="2051" spans="1:20" hidden="1" x14ac:dyDescent="0.3">
      <c r="A2051" s="26">
        <v>53012</v>
      </c>
      <c r="B2051">
        <v>250</v>
      </c>
      <c r="C2051" s="26" t="s">
        <v>211</v>
      </c>
      <c r="D2051">
        <v>42</v>
      </c>
      <c r="E2051" t="s">
        <v>215</v>
      </c>
      <c r="F2051">
        <v>4</v>
      </c>
      <c r="G2051">
        <v>13.2</v>
      </c>
      <c r="H2051">
        <f t="shared" si="1102"/>
        <v>0.13200000000000001</v>
      </c>
      <c r="I2051">
        <v>5</v>
      </c>
      <c r="J2051">
        <v>3</v>
      </c>
      <c r="K2051">
        <f t="shared" ref="K2051:K2113" si="1104">0.7854*H2051^2</f>
        <v>1.3684809600000002E-2</v>
      </c>
      <c r="L2051">
        <f t="shared" ref="L2051:L2052" si="1105">0.000064*(G2051^1.958025*I2051^0.883501+0.000045*G2051^2)</f>
        <v>4.1479899685757889E-2</v>
      </c>
      <c r="O2051">
        <f>L2051*0.44*0.75</f>
        <v>1.3688366896300104E-2</v>
      </c>
      <c r="Q2051">
        <f t="shared" ref="Q2051:Q2052" si="1106">O2051*0.52</f>
        <v>7.1179507860760546E-3</v>
      </c>
      <c r="T2051">
        <f>(L2051*0.44*0.75)*(1+0.2)*0.52*3.67</f>
        <v>3.1347455261878938E-2</v>
      </c>
    </row>
    <row r="2052" spans="1:20" hidden="1" x14ac:dyDescent="0.3">
      <c r="A2052" s="26">
        <v>53012</v>
      </c>
      <c r="B2052">
        <v>250</v>
      </c>
      <c r="C2052" s="26" t="s">
        <v>211</v>
      </c>
      <c r="D2052">
        <v>43</v>
      </c>
      <c r="E2052" t="s">
        <v>215</v>
      </c>
      <c r="F2052">
        <v>4</v>
      </c>
      <c r="G2052">
        <v>12.1</v>
      </c>
      <c r="H2052">
        <f t="shared" si="1102"/>
        <v>0.121</v>
      </c>
      <c r="I2052">
        <v>4</v>
      </c>
      <c r="J2052">
        <v>2</v>
      </c>
      <c r="K2052">
        <f t="shared" si="1104"/>
        <v>1.14990414E-2</v>
      </c>
      <c r="L2052">
        <f t="shared" si="1105"/>
        <v>2.8722866436341577E-2</v>
      </c>
      <c r="O2052">
        <f>L2052*0.44*0.75</f>
        <v>9.4785459239927206E-3</v>
      </c>
      <c r="Q2052">
        <f t="shared" si="1106"/>
        <v>4.928843880476215E-3</v>
      </c>
      <c r="T2052">
        <f>(L2052*0.44*0.75)*(1+0.2)*0.52*3.67</f>
        <v>2.1706628449617248E-2</v>
      </c>
    </row>
    <row r="2053" spans="1:20" hidden="1" x14ac:dyDescent="0.3">
      <c r="A2053" s="26">
        <v>53012</v>
      </c>
      <c r="B2053">
        <v>250</v>
      </c>
      <c r="C2053" s="26" t="s">
        <v>211</v>
      </c>
      <c r="D2053">
        <v>44</v>
      </c>
      <c r="E2053" t="s">
        <v>214</v>
      </c>
      <c r="F2053">
        <v>4</v>
      </c>
      <c r="G2053">
        <v>14.3</v>
      </c>
      <c r="H2053">
        <f t="shared" si="1102"/>
        <v>0.14300000000000002</v>
      </c>
      <c r="I2053">
        <v>5</v>
      </c>
      <c r="J2053">
        <v>3</v>
      </c>
      <c r="K2053">
        <f t="shared" si="1104"/>
        <v>1.6060644600000003E-2</v>
      </c>
      <c r="L2053">
        <f t="shared" ref="L2053:L2060" si="1107">0.000081*(G2053^1.864042*I2053^0.850892+0.000027*G2053^2)</f>
        <v>4.5376624065295412E-2</v>
      </c>
      <c r="O2053">
        <f t="shared" ref="O2053:O2060" si="1108">L2053*0.47*0.75</f>
        <v>1.5995259983016631E-2</v>
      </c>
      <c r="Q2053">
        <f t="shared" ref="Q2053:Q2060" si="1109">O2053*0.521</f>
        <v>8.3335304511516651E-3</v>
      </c>
      <c r="T2053">
        <f t="shared" ref="T2053:T2060" si="1110">(L2053*0.47*0.75)*(1+0.2)*0.521*3.67</f>
        <v>3.6700868106871933E-2</v>
      </c>
    </row>
    <row r="2054" spans="1:20" hidden="1" x14ac:dyDescent="0.3">
      <c r="A2054" s="26">
        <v>53012</v>
      </c>
      <c r="B2054">
        <v>250</v>
      </c>
      <c r="C2054" s="26" t="s">
        <v>211</v>
      </c>
      <c r="D2054">
        <v>45</v>
      </c>
      <c r="E2054" t="s">
        <v>214</v>
      </c>
      <c r="F2054">
        <v>4</v>
      </c>
      <c r="G2054">
        <v>15.2</v>
      </c>
      <c r="H2054">
        <f t="shared" si="1102"/>
        <v>0.152</v>
      </c>
      <c r="I2054">
        <v>5</v>
      </c>
      <c r="J2054">
        <v>3</v>
      </c>
      <c r="K2054">
        <f t="shared" si="1104"/>
        <v>1.81458816E-2</v>
      </c>
      <c r="L2054">
        <f t="shared" si="1107"/>
        <v>5.0844432596387774E-2</v>
      </c>
      <c r="O2054">
        <f t="shared" si="1108"/>
        <v>1.7922662490226692E-2</v>
      </c>
      <c r="Q2054">
        <f t="shared" si="1109"/>
        <v>9.3377071574081063E-3</v>
      </c>
      <c r="T2054">
        <f t="shared" si="1110"/>
        <v>4.1123262321225304E-2</v>
      </c>
    </row>
    <row r="2055" spans="1:20" hidden="1" x14ac:dyDescent="0.3">
      <c r="A2055" s="26">
        <v>53012</v>
      </c>
      <c r="B2055">
        <v>250</v>
      </c>
      <c r="C2055" s="26" t="s">
        <v>211</v>
      </c>
      <c r="D2055">
        <v>46</v>
      </c>
      <c r="E2055" t="s">
        <v>214</v>
      </c>
      <c r="F2055">
        <v>4</v>
      </c>
      <c r="G2055">
        <v>7.9</v>
      </c>
      <c r="H2055">
        <f t="shared" si="1102"/>
        <v>7.9000000000000001E-2</v>
      </c>
      <c r="I2055">
        <v>4</v>
      </c>
      <c r="J2055">
        <v>2</v>
      </c>
      <c r="K2055">
        <f t="shared" si="1104"/>
        <v>4.9016813999999999E-3</v>
      </c>
      <c r="L2055">
        <f t="shared" si="1107"/>
        <v>1.2416306413049262E-2</v>
      </c>
      <c r="O2055">
        <f t="shared" si="1108"/>
        <v>4.3767480105998645E-3</v>
      </c>
      <c r="Q2055">
        <f t="shared" si="1109"/>
        <v>2.2802857135225296E-3</v>
      </c>
      <c r="T2055">
        <f t="shared" si="1110"/>
        <v>1.004237828235322E-2</v>
      </c>
    </row>
    <row r="2056" spans="1:20" hidden="1" x14ac:dyDescent="0.3">
      <c r="A2056" s="26">
        <v>53012</v>
      </c>
      <c r="B2056">
        <v>250</v>
      </c>
      <c r="C2056" s="26" t="s">
        <v>211</v>
      </c>
      <c r="D2056">
        <v>47</v>
      </c>
      <c r="E2056" t="s">
        <v>214</v>
      </c>
      <c r="F2056">
        <v>4</v>
      </c>
      <c r="G2056">
        <v>14</v>
      </c>
      <c r="H2056">
        <f t="shared" si="1102"/>
        <v>0.14000000000000001</v>
      </c>
      <c r="I2056">
        <v>4</v>
      </c>
      <c r="J2056">
        <v>2</v>
      </c>
      <c r="K2056">
        <f t="shared" si="1104"/>
        <v>1.5393840000000002E-2</v>
      </c>
      <c r="L2056">
        <f t="shared" si="1107"/>
        <v>3.6075221414818302E-2</v>
      </c>
      <c r="O2056">
        <f t="shared" si="1108"/>
        <v>1.2716515548723452E-2</v>
      </c>
      <c r="Q2056">
        <f t="shared" si="1109"/>
        <v>6.6253046008849185E-3</v>
      </c>
      <c r="T2056">
        <f t="shared" si="1110"/>
        <v>2.9177841462297176E-2</v>
      </c>
    </row>
    <row r="2057" spans="1:20" hidden="1" x14ac:dyDescent="0.3">
      <c r="A2057" s="26">
        <v>53012</v>
      </c>
      <c r="B2057">
        <v>250</v>
      </c>
      <c r="C2057" s="26" t="s">
        <v>211</v>
      </c>
      <c r="D2057">
        <v>48</v>
      </c>
      <c r="E2057" t="s">
        <v>214</v>
      </c>
      <c r="F2057">
        <v>4</v>
      </c>
      <c r="G2057">
        <v>7.5</v>
      </c>
      <c r="H2057">
        <f t="shared" si="1102"/>
        <v>7.4999999999999997E-2</v>
      </c>
      <c r="I2057">
        <v>4</v>
      </c>
      <c r="J2057">
        <v>2</v>
      </c>
      <c r="K2057">
        <f t="shared" si="1104"/>
        <v>4.4178749999999999E-3</v>
      </c>
      <c r="L2057">
        <f t="shared" si="1107"/>
        <v>1.1270125107963486E-2</v>
      </c>
      <c r="O2057">
        <f t="shared" si="1108"/>
        <v>3.972719100557129E-3</v>
      </c>
      <c r="Q2057">
        <f t="shared" si="1109"/>
        <v>2.0697866513902643E-3</v>
      </c>
      <c r="T2057">
        <f t="shared" si="1110"/>
        <v>9.1153404127227236E-3</v>
      </c>
    </row>
    <row r="2058" spans="1:20" hidden="1" x14ac:dyDescent="0.3">
      <c r="A2058" s="26">
        <v>53012</v>
      </c>
      <c r="B2058">
        <v>250</v>
      </c>
      <c r="C2058" s="26" t="s">
        <v>211</v>
      </c>
      <c r="D2058">
        <v>49</v>
      </c>
      <c r="E2058" t="s">
        <v>214</v>
      </c>
      <c r="F2058">
        <v>4</v>
      </c>
      <c r="G2058">
        <v>9.8000000000000007</v>
      </c>
      <c r="H2058">
        <f t="shared" si="1102"/>
        <v>9.8000000000000004E-2</v>
      </c>
      <c r="I2058">
        <v>4</v>
      </c>
      <c r="J2058">
        <v>2</v>
      </c>
      <c r="K2058">
        <f t="shared" si="1104"/>
        <v>7.5429816000000009E-3</v>
      </c>
      <c r="L2058">
        <f t="shared" si="1107"/>
        <v>1.8555172737677535E-2</v>
      </c>
      <c r="O2058">
        <f t="shared" si="1108"/>
        <v>6.5406983900313312E-3</v>
      </c>
      <c r="Q2058">
        <f t="shared" si="1109"/>
        <v>3.4077038612063235E-3</v>
      </c>
      <c r="T2058">
        <f t="shared" si="1110"/>
        <v>1.500752780475265E-2</v>
      </c>
    </row>
    <row r="2059" spans="1:20" hidden="1" x14ac:dyDescent="0.3">
      <c r="A2059" s="26">
        <v>53012</v>
      </c>
      <c r="B2059">
        <v>250</v>
      </c>
      <c r="C2059" s="26" t="s">
        <v>211</v>
      </c>
      <c r="D2059">
        <v>50</v>
      </c>
      <c r="E2059" t="s">
        <v>214</v>
      </c>
      <c r="F2059">
        <v>4</v>
      </c>
      <c r="G2059">
        <v>7.6</v>
      </c>
      <c r="H2059">
        <f t="shared" si="1102"/>
        <v>7.5999999999999998E-2</v>
      </c>
      <c r="I2059">
        <v>4</v>
      </c>
      <c r="J2059">
        <v>2</v>
      </c>
      <c r="K2059">
        <f t="shared" si="1104"/>
        <v>4.5364704E-3</v>
      </c>
      <c r="L2059">
        <f t="shared" si="1107"/>
        <v>1.1551844343026285E-2</v>
      </c>
      <c r="O2059">
        <f t="shared" si="1108"/>
        <v>4.0720251309167652E-3</v>
      </c>
      <c r="Q2059">
        <f t="shared" si="1109"/>
        <v>2.1215250932076347E-3</v>
      </c>
      <c r="T2059">
        <f t="shared" si="1110"/>
        <v>9.3431965104864238E-3</v>
      </c>
    </row>
    <row r="2060" spans="1:20" hidden="1" x14ac:dyDescent="0.3">
      <c r="A2060" s="26">
        <v>53012</v>
      </c>
      <c r="B2060">
        <v>250</v>
      </c>
      <c r="C2060" s="26" t="s">
        <v>211</v>
      </c>
      <c r="D2060">
        <v>51</v>
      </c>
      <c r="E2060" t="s">
        <v>214</v>
      </c>
      <c r="F2060">
        <v>4</v>
      </c>
      <c r="G2060">
        <v>21.9</v>
      </c>
      <c r="H2060">
        <f t="shared" si="1102"/>
        <v>0.21899999999999997</v>
      </c>
      <c r="I2060">
        <v>5</v>
      </c>
      <c r="J2060">
        <v>3</v>
      </c>
      <c r="K2060">
        <f t="shared" si="1104"/>
        <v>3.766856939999999E-2</v>
      </c>
      <c r="L2060">
        <f t="shared" si="1107"/>
        <v>0.10043421008625111</v>
      </c>
      <c r="O2060">
        <f t="shared" si="1108"/>
        <v>3.5403059055403516E-2</v>
      </c>
      <c r="Q2060">
        <f t="shared" si="1109"/>
        <v>1.8444993767865233E-2</v>
      </c>
      <c r="T2060">
        <f t="shared" si="1110"/>
        <v>8.1231752553678482E-2</v>
      </c>
    </row>
    <row r="2061" spans="1:20" hidden="1" x14ac:dyDescent="0.3">
      <c r="A2061" s="26">
        <v>53013</v>
      </c>
      <c r="B2061">
        <v>251</v>
      </c>
      <c r="C2061" s="26" t="s">
        <v>211</v>
      </c>
      <c r="D2061">
        <v>1</v>
      </c>
      <c r="E2061" t="s">
        <v>212</v>
      </c>
      <c r="F2061">
        <v>4</v>
      </c>
      <c r="G2061">
        <v>29.3</v>
      </c>
      <c r="H2061">
        <f t="shared" si="1102"/>
        <v>0.29299999999999998</v>
      </c>
      <c r="I2061">
        <v>8.4</v>
      </c>
      <c r="J2061">
        <v>4.2</v>
      </c>
      <c r="K2061">
        <f t="shared" si="1104"/>
        <v>6.74258046E-2</v>
      </c>
      <c r="L2061">
        <f>0.000062*(G2061^1.947206*I2061^0.894551+0.000039*G2061^2)</f>
        <v>0.2988842960512369</v>
      </c>
      <c r="O2061">
        <f>L2061*0.47*0.75</f>
        <v>0.10535671435806099</v>
      </c>
      <c r="Q2061">
        <f>O2061*0.52</f>
        <v>5.4785491466191716E-2</v>
      </c>
      <c r="T2061">
        <f>(L2061*0.47*0.75)*(1+2)*0.52*3.67</f>
        <v>0.60318826104277079</v>
      </c>
    </row>
    <row r="2062" spans="1:20" hidden="1" x14ac:dyDescent="0.3">
      <c r="A2062" s="26">
        <v>53013</v>
      </c>
      <c r="B2062">
        <v>251</v>
      </c>
      <c r="C2062" s="26" t="s">
        <v>211</v>
      </c>
      <c r="D2062">
        <v>2</v>
      </c>
      <c r="E2062" t="s">
        <v>214</v>
      </c>
      <c r="F2062">
        <v>3</v>
      </c>
      <c r="G2062">
        <v>9.5</v>
      </c>
      <c r="H2062">
        <f t="shared" si="1102"/>
        <v>9.5000000000000001E-2</v>
      </c>
      <c r="I2062">
        <v>3</v>
      </c>
      <c r="J2062">
        <v>0.6</v>
      </c>
      <c r="K2062">
        <f t="shared" si="1104"/>
        <v>7.088235E-3</v>
      </c>
      <c r="L2062">
        <f t="shared" ref="L2062:L2063" si="1111">0.000081*(G2062^1.864042*I2062^0.850892+0.000027*G2062^2)</f>
        <v>1.3708432417029142E-2</v>
      </c>
      <c r="O2062">
        <f t="shared" ref="O2062:O2063" si="1112">L2062*0.47*0.75</f>
        <v>4.8322224270027723E-3</v>
      </c>
      <c r="Q2062">
        <f t="shared" ref="Q2062:Q2063" si="1113">O2062*0.521</f>
        <v>2.5175878844684446E-3</v>
      </c>
      <c r="T2062">
        <f t="shared" ref="T2062:T2063" si="1114">(L2062*0.47*0.75)*(1+0.2)*0.521*3.67</f>
        <v>1.108745704319903E-2</v>
      </c>
    </row>
    <row r="2063" spans="1:20" hidden="1" x14ac:dyDescent="0.3">
      <c r="A2063" s="26">
        <v>53013</v>
      </c>
      <c r="B2063">
        <v>251</v>
      </c>
      <c r="C2063" s="26" t="s">
        <v>211</v>
      </c>
      <c r="D2063">
        <v>3</v>
      </c>
      <c r="E2063" t="s">
        <v>214</v>
      </c>
      <c r="F2063">
        <v>3</v>
      </c>
      <c r="G2063">
        <v>9.3000000000000007</v>
      </c>
      <c r="H2063">
        <f t="shared" si="1102"/>
        <v>9.3000000000000013E-2</v>
      </c>
      <c r="I2063">
        <v>3</v>
      </c>
      <c r="J2063">
        <v>1</v>
      </c>
      <c r="K2063">
        <f t="shared" si="1104"/>
        <v>6.7929246000000016E-3</v>
      </c>
      <c r="L2063">
        <f t="shared" si="1111"/>
        <v>1.3175369537661125E-2</v>
      </c>
      <c r="O2063">
        <f t="shared" si="1112"/>
        <v>4.6443177620255462E-3</v>
      </c>
      <c r="Q2063">
        <f t="shared" si="1113"/>
        <v>2.4196895540153098E-3</v>
      </c>
      <c r="T2063">
        <f t="shared" si="1114"/>
        <v>1.0656312795883423E-2</v>
      </c>
    </row>
    <row r="2064" spans="1:20" hidden="1" x14ac:dyDescent="0.3">
      <c r="A2064" s="26">
        <v>53013</v>
      </c>
      <c r="B2064">
        <v>251</v>
      </c>
      <c r="C2064" s="26" t="s">
        <v>211</v>
      </c>
      <c r="D2064">
        <v>4</v>
      </c>
      <c r="E2064" t="s">
        <v>217</v>
      </c>
      <c r="F2064">
        <v>3</v>
      </c>
      <c r="G2064">
        <v>14.2</v>
      </c>
      <c r="H2064">
        <f t="shared" si="1102"/>
        <v>0.14199999999999999</v>
      </c>
      <c r="I2064">
        <v>5</v>
      </c>
      <c r="J2064">
        <v>1</v>
      </c>
      <c r="K2064">
        <f t="shared" si="1104"/>
        <v>1.5836805599999997E-2</v>
      </c>
      <c r="L2064">
        <f>0.000059*(G2064^1.965295*I2064^0.892133+0.000019*G2064^2)</f>
        <v>4.5605255465430032E-2</v>
      </c>
      <c r="O2064">
        <f>L2064*0.47*0.75</f>
        <v>1.6075852551564084E-2</v>
      </c>
      <c r="Q2064">
        <f>O2064*0.52</f>
        <v>8.3594433268133241E-3</v>
      </c>
      <c r="T2064">
        <f>(L2064*0.47*0.75)*(1+0.2)*0.52*3.67</f>
        <v>3.6814988411285873E-2</v>
      </c>
    </row>
    <row r="2065" spans="1:20" hidden="1" x14ac:dyDescent="0.3">
      <c r="A2065" s="26">
        <v>53013</v>
      </c>
      <c r="B2065">
        <v>251</v>
      </c>
      <c r="C2065" s="26" t="s">
        <v>211</v>
      </c>
      <c r="D2065">
        <v>5</v>
      </c>
      <c r="E2065" t="s">
        <v>214</v>
      </c>
      <c r="F2065">
        <v>3</v>
      </c>
      <c r="G2065">
        <v>13.5</v>
      </c>
      <c r="H2065">
        <f t="shared" si="1102"/>
        <v>0.13500000000000001</v>
      </c>
      <c r="I2065">
        <v>4</v>
      </c>
      <c r="J2065">
        <v>1.8</v>
      </c>
      <c r="K2065">
        <f t="shared" si="1104"/>
        <v>1.4313915000000002E-2</v>
      </c>
      <c r="L2065">
        <f t="shared" ref="L2065:L2066" si="1115">0.000081*(G2065^1.864042*I2065^0.850892+0.000027*G2065^2)</f>
        <v>3.371070246433553E-2</v>
      </c>
      <c r="O2065">
        <f t="shared" ref="O2065:O2066" si="1116">L2065*0.47*0.75</f>
        <v>1.1883022618678275E-2</v>
      </c>
      <c r="Q2065">
        <f t="shared" ref="Q2065:Q2066" si="1117">O2065*0.521</f>
        <v>6.1910547843313816E-3</v>
      </c>
      <c r="T2065">
        <f t="shared" ref="T2065:T2066" si="1118">(L2065*0.47*0.75)*(1+0.2)*0.521*3.67</f>
        <v>2.7265405270195404E-2</v>
      </c>
    </row>
    <row r="2066" spans="1:20" hidden="1" x14ac:dyDescent="0.3">
      <c r="A2066" s="26">
        <v>53013</v>
      </c>
      <c r="B2066">
        <v>251</v>
      </c>
      <c r="C2066" s="26" t="s">
        <v>211</v>
      </c>
      <c r="D2066">
        <v>6</v>
      </c>
      <c r="E2066" t="s">
        <v>214</v>
      </c>
      <c r="F2066">
        <v>3</v>
      </c>
      <c r="G2066">
        <v>29.2</v>
      </c>
      <c r="H2066">
        <f t="shared" si="1102"/>
        <v>0.29199999999999998</v>
      </c>
      <c r="I2066">
        <v>7</v>
      </c>
      <c r="J2066">
        <v>0.8</v>
      </c>
      <c r="K2066">
        <f t="shared" si="1104"/>
        <v>6.6966345599999991E-2</v>
      </c>
      <c r="L2066">
        <f t="shared" si="1115"/>
        <v>0.22861825411437595</v>
      </c>
      <c r="O2066">
        <f t="shared" si="1116"/>
        <v>8.0587934575317516E-2</v>
      </c>
      <c r="Q2066">
        <f t="shared" si="1117"/>
        <v>4.1986313913740428E-2</v>
      </c>
      <c r="T2066">
        <f t="shared" si="1118"/>
        <v>0.18490772647611284</v>
      </c>
    </row>
    <row r="2067" spans="1:20" hidden="1" x14ac:dyDescent="0.3">
      <c r="A2067" s="26">
        <v>53013</v>
      </c>
      <c r="B2067">
        <v>251</v>
      </c>
      <c r="C2067" s="26" t="s">
        <v>211</v>
      </c>
      <c r="D2067">
        <v>7</v>
      </c>
      <c r="E2067" t="s">
        <v>217</v>
      </c>
      <c r="F2067">
        <v>3</v>
      </c>
      <c r="G2067">
        <v>10.199999999999999</v>
      </c>
      <c r="H2067">
        <f t="shared" si="1102"/>
        <v>0.10199999999999999</v>
      </c>
      <c r="I2067">
        <v>3</v>
      </c>
      <c r="J2067">
        <v>1</v>
      </c>
      <c r="K2067">
        <f t="shared" si="1104"/>
        <v>8.1713015999999982E-3</v>
      </c>
      <c r="L2067">
        <f>0.000059*(G2067^1.965295*I2067^0.892133+0.000019*G2067^2)</f>
        <v>1.5090646958371711E-2</v>
      </c>
      <c r="O2067">
        <f>L2067*0.47*0.75</f>
        <v>5.3194530528260283E-3</v>
      </c>
      <c r="Q2067">
        <f>O2067*0.52</f>
        <v>2.7661155874695348E-3</v>
      </c>
      <c r="T2067">
        <f>(L2067*0.47*0.75)*(1+0.2)*0.52*3.67</f>
        <v>1.2181973047215831E-2</v>
      </c>
    </row>
    <row r="2068" spans="1:20" hidden="1" x14ac:dyDescent="0.3">
      <c r="A2068" s="26">
        <v>53013</v>
      </c>
      <c r="B2068">
        <v>251</v>
      </c>
      <c r="C2068" s="26" t="s">
        <v>211</v>
      </c>
      <c r="D2068">
        <v>8</v>
      </c>
      <c r="E2068" t="s">
        <v>214</v>
      </c>
      <c r="F2068">
        <v>3</v>
      </c>
      <c r="G2068">
        <v>16.3</v>
      </c>
      <c r="H2068">
        <f t="shared" si="1102"/>
        <v>0.16300000000000001</v>
      </c>
      <c r="I2068">
        <v>6</v>
      </c>
      <c r="J2068">
        <v>1.2</v>
      </c>
      <c r="K2068">
        <f t="shared" si="1104"/>
        <v>2.08672926E-2</v>
      </c>
      <c r="L2068">
        <f t="shared" ref="L2068:L2070" si="1119">0.000081*(G2068^1.864042*I2068^0.850892+0.000027*G2068^2)</f>
        <v>6.7636329336965478E-2</v>
      </c>
      <c r="O2068">
        <f t="shared" ref="O2068:O2070" si="1120">L2068*0.47*0.75</f>
        <v>2.3841806091280331E-2</v>
      </c>
      <c r="Q2068">
        <f t="shared" ref="Q2068:Q2070" si="1121">O2068*0.521</f>
        <v>1.2421580973557052E-2</v>
      </c>
      <c r="T2068">
        <f t="shared" ref="T2068:T2070" si="1122">(L2068*0.47*0.75)*(1+0.2)*0.521*3.67</f>
        <v>5.4704642607545255E-2</v>
      </c>
    </row>
    <row r="2069" spans="1:20" hidden="1" x14ac:dyDescent="0.3">
      <c r="A2069" s="26">
        <v>53013</v>
      </c>
      <c r="B2069">
        <v>251</v>
      </c>
      <c r="C2069" s="26" t="s">
        <v>211</v>
      </c>
      <c r="D2069">
        <v>9</v>
      </c>
      <c r="E2069" t="s">
        <v>214</v>
      </c>
      <c r="F2069">
        <v>3</v>
      </c>
      <c r="G2069">
        <v>16</v>
      </c>
      <c r="H2069">
        <f t="shared" si="1102"/>
        <v>0.16</v>
      </c>
      <c r="I2069">
        <v>5</v>
      </c>
      <c r="J2069">
        <v>0.8</v>
      </c>
      <c r="K2069">
        <f t="shared" si="1104"/>
        <v>2.0106240000000001E-2</v>
      </c>
      <c r="L2069">
        <f t="shared" si="1119"/>
        <v>5.594581059560555E-2</v>
      </c>
      <c r="O2069">
        <f t="shared" si="1120"/>
        <v>1.9720898234950955E-2</v>
      </c>
      <c r="Q2069">
        <f t="shared" si="1121"/>
        <v>1.0274587980409448E-2</v>
      </c>
      <c r="T2069">
        <f t="shared" si="1122"/>
        <v>4.5249285465723203E-2</v>
      </c>
    </row>
    <row r="2070" spans="1:20" hidden="1" x14ac:dyDescent="0.3">
      <c r="A2070" s="26">
        <v>53013</v>
      </c>
      <c r="B2070">
        <v>251</v>
      </c>
      <c r="C2070" s="26" t="s">
        <v>211</v>
      </c>
      <c r="D2070">
        <v>10</v>
      </c>
      <c r="E2070" t="s">
        <v>214</v>
      </c>
      <c r="F2070">
        <v>2</v>
      </c>
      <c r="G2070">
        <v>8.3000000000000007</v>
      </c>
      <c r="H2070">
        <f t="shared" si="1102"/>
        <v>8.3000000000000004E-2</v>
      </c>
      <c r="I2070">
        <v>3</v>
      </c>
      <c r="J2070">
        <v>1</v>
      </c>
      <c r="K2070">
        <f t="shared" si="1104"/>
        <v>5.4106206000000007E-3</v>
      </c>
      <c r="L2070">
        <f t="shared" si="1119"/>
        <v>1.0657859294477519E-2</v>
      </c>
      <c r="O2070">
        <f t="shared" si="1120"/>
        <v>3.7568954013033253E-3</v>
      </c>
      <c r="Q2070">
        <f t="shared" si="1121"/>
        <v>1.9573425040790324E-3</v>
      </c>
      <c r="T2070">
        <f t="shared" si="1122"/>
        <v>8.6201363879640589E-3</v>
      </c>
    </row>
    <row r="2071" spans="1:20" hidden="1" x14ac:dyDescent="0.3">
      <c r="A2071" s="26">
        <v>53013</v>
      </c>
      <c r="B2071">
        <v>251</v>
      </c>
      <c r="C2071" s="26" t="s">
        <v>211</v>
      </c>
      <c r="D2071">
        <v>11</v>
      </c>
      <c r="E2071" t="s">
        <v>217</v>
      </c>
      <c r="F2071">
        <v>3</v>
      </c>
      <c r="G2071">
        <v>9.5</v>
      </c>
      <c r="H2071">
        <f t="shared" si="1102"/>
        <v>9.5000000000000001E-2</v>
      </c>
      <c r="I2071">
        <v>4</v>
      </c>
      <c r="J2071">
        <v>1.5</v>
      </c>
      <c r="K2071">
        <f t="shared" si="1104"/>
        <v>7.088235E-3</v>
      </c>
      <c r="L2071">
        <f>0.000059*(G2071^1.965295*I2071^0.892133+0.000019*G2071^2)</f>
        <v>1.6962407839119353E-2</v>
      </c>
      <c r="O2071">
        <f>L2071*0.47*0.75</f>
        <v>5.9792487632895717E-3</v>
      </c>
      <c r="Q2071">
        <f>O2071*0.52</f>
        <v>3.1092093569105774E-3</v>
      </c>
      <c r="T2071">
        <f>(L2071*0.47*0.75)*(1+0.2)*0.52*3.67</f>
        <v>1.3692958007834181E-2</v>
      </c>
    </row>
    <row r="2072" spans="1:20" hidden="1" x14ac:dyDescent="0.3">
      <c r="A2072" s="26">
        <v>53013</v>
      </c>
      <c r="B2072">
        <v>251</v>
      </c>
      <c r="C2072" s="26" t="s">
        <v>211</v>
      </c>
      <c r="D2072">
        <v>12</v>
      </c>
      <c r="E2072" t="s">
        <v>214</v>
      </c>
      <c r="F2072">
        <v>3</v>
      </c>
      <c r="G2072">
        <v>11.6</v>
      </c>
      <c r="H2072">
        <f t="shared" si="1102"/>
        <v>0.11599999999999999</v>
      </c>
      <c r="I2072">
        <v>4.5</v>
      </c>
      <c r="J2072">
        <v>1</v>
      </c>
      <c r="K2072">
        <f t="shared" si="1104"/>
        <v>1.0568342399999998E-2</v>
      </c>
      <c r="L2072">
        <f t="shared" ref="L2072:L2077" si="1123">0.000081*(G2072^1.864042*I2072^0.850892+0.000027*G2072^2)</f>
        <v>2.8086477222531547E-2</v>
      </c>
      <c r="O2072">
        <f t="shared" ref="O2072:O2077" si="1124">L2072*0.47*0.75</f>
        <v>9.9004832209423702E-3</v>
      </c>
      <c r="Q2072">
        <f t="shared" ref="Q2072:Q2077" si="1125">O2072*0.521</f>
        <v>5.1581517581109747E-3</v>
      </c>
      <c r="T2072">
        <f t="shared" ref="T2072:T2077" si="1126">(L2072*0.47*0.75)*(1+0.2)*0.521*3.67</f>
        <v>2.2716500342720734E-2</v>
      </c>
    </row>
    <row r="2073" spans="1:20" hidden="1" x14ac:dyDescent="0.3">
      <c r="A2073" s="26">
        <v>53013</v>
      </c>
      <c r="B2073">
        <v>251</v>
      </c>
      <c r="C2073" s="26" t="s">
        <v>211</v>
      </c>
      <c r="D2073">
        <v>13</v>
      </c>
      <c r="E2073" t="s">
        <v>214</v>
      </c>
      <c r="F2073">
        <v>3</v>
      </c>
      <c r="G2073">
        <v>8.5</v>
      </c>
      <c r="H2073">
        <f t="shared" si="1102"/>
        <v>8.5000000000000006E-2</v>
      </c>
      <c r="I2073">
        <v>3</v>
      </c>
      <c r="J2073">
        <v>1</v>
      </c>
      <c r="K2073">
        <f t="shared" si="1104"/>
        <v>5.6745150000000006E-3</v>
      </c>
      <c r="L2073">
        <f t="shared" si="1123"/>
        <v>1.1141553497404699E-2</v>
      </c>
      <c r="O2073">
        <f t="shared" si="1124"/>
        <v>3.9273976078351563E-3</v>
      </c>
      <c r="Q2073">
        <f t="shared" si="1125"/>
        <v>2.0461741536821165E-3</v>
      </c>
      <c r="T2073">
        <f t="shared" si="1126"/>
        <v>9.0113509728160408E-3</v>
      </c>
    </row>
    <row r="2074" spans="1:20" hidden="1" x14ac:dyDescent="0.3">
      <c r="A2074" s="26">
        <v>53013</v>
      </c>
      <c r="B2074">
        <v>251</v>
      </c>
      <c r="C2074" s="26" t="s">
        <v>211</v>
      </c>
      <c r="D2074">
        <v>14</v>
      </c>
      <c r="E2074" t="s">
        <v>214</v>
      </c>
      <c r="F2074">
        <v>3</v>
      </c>
      <c r="G2074">
        <v>12.2</v>
      </c>
      <c r="H2074">
        <f t="shared" si="1102"/>
        <v>0.122</v>
      </c>
      <c r="I2074">
        <v>4</v>
      </c>
      <c r="J2074">
        <v>0.9</v>
      </c>
      <c r="K2074">
        <f t="shared" si="1104"/>
        <v>1.1689893599999999E-2</v>
      </c>
      <c r="L2074">
        <f t="shared" si="1123"/>
        <v>2.7912482593318258E-2</v>
      </c>
      <c r="O2074">
        <f t="shared" si="1124"/>
        <v>9.8391501141446847E-3</v>
      </c>
      <c r="Q2074">
        <f t="shared" si="1125"/>
        <v>5.1261972094693809E-3</v>
      </c>
      <c r="T2074">
        <f t="shared" si="1126"/>
        <v>2.2575772510503155E-2</v>
      </c>
    </row>
    <row r="2075" spans="1:20" hidden="1" x14ac:dyDescent="0.3">
      <c r="A2075" s="26">
        <v>53013</v>
      </c>
      <c r="B2075">
        <v>251</v>
      </c>
      <c r="C2075" s="26" t="s">
        <v>211</v>
      </c>
      <c r="D2075">
        <v>15</v>
      </c>
      <c r="E2075" t="s">
        <v>214</v>
      </c>
      <c r="F2075">
        <v>3</v>
      </c>
      <c r="G2075">
        <v>14</v>
      </c>
      <c r="H2075">
        <f t="shared" si="1102"/>
        <v>0.14000000000000001</v>
      </c>
      <c r="I2075">
        <v>3.5</v>
      </c>
      <c r="J2075">
        <v>1</v>
      </c>
      <c r="K2075">
        <f t="shared" si="1104"/>
        <v>1.5393840000000002E-2</v>
      </c>
      <c r="L2075">
        <f t="shared" si="1123"/>
        <v>3.2200657715229376E-2</v>
      </c>
      <c r="O2075">
        <f t="shared" si="1124"/>
        <v>1.1350731844618355E-2</v>
      </c>
      <c r="Q2075">
        <f t="shared" si="1125"/>
        <v>5.9137312910461631E-3</v>
      </c>
      <c r="T2075">
        <f t="shared" si="1126"/>
        <v>2.6044072605767302E-2</v>
      </c>
    </row>
    <row r="2076" spans="1:20" hidden="1" x14ac:dyDescent="0.3">
      <c r="A2076" s="26">
        <v>53013</v>
      </c>
      <c r="B2076">
        <v>251</v>
      </c>
      <c r="C2076" s="26" t="s">
        <v>211</v>
      </c>
      <c r="D2076">
        <v>16</v>
      </c>
      <c r="E2076" t="s">
        <v>214</v>
      </c>
      <c r="F2076">
        <v>3</v>
      </c>
      <c r="G2076">
        <v>11</v>
      </c>
      <c r="H2076">
        <f t="shared" si="1102"/>
        <v>0.11</v>
      </c>
      <c r="I2076">
        <v>3</v>
      </c>
      <c r="J2076">
        <v>1</v>
      </c>
      <c r="K2076">
        <f t="shared" si="1104"/>
        <v>9.503339999999999E-3</v>
      </c>
      <c r="L2076">
        <f t="shared" si="1123"/>
        <v>1.8016472377180084E-2</v>
      </c>
      <c r="O2076">
        <f t="shared" si="1124"/>
        <v>6.3508065129559785E-3</v>
      </c>
      <c r="Q2076">
        <f t="shared" si="1125"/>
        <v>3.3087701932500648E-3</v>
      </c>
      <c r="T2076">
        <f t="shared" si="1126"/>
        <v>1.4571823931073286E-2</v>
      </c>
    </row>
    <row r="2077" spans="1:20" hidden="1" x14ac:dyDescent="0.3">
      <c r="A2077" s="26">
        <v>53013</v>
      </c>
      <c r="B2077">
        <v>251</v>
      </c>
      <c r="C2077" s="26" t="s">
        <v>211</v>
      </c>
      <c r="D2077">
        <v>17</v>
      </c>
      <c r="E2077" t="s">
        <v>214</v>
      </c>
      <c r="F2077">
        <v>3</v>
      </c>
      <c r="G2077">
        <v>11.3</v>
      </c>
      <c r="H2077">
        <f t="shared" si="1102"/>
        <v>0.113</v>
      </c>
      <c r="I2077">
        <v>3</v>
      </c>
      <c r="J2077">
        <v>1</v>
      </c>
      <c r="K2077">
        <f t="shared" si="1104"/>
        <v>1.0028772600000001E-2</v>
      </c>
      <c r="L2077">
        <f t="shared" si="1123"/>
        <v>1.894316437906492E-2</v>
      </c>
      <c r="O2077">
        <f t="shared" si="1124"/>
        <v>6.677465443620384E-3</v>
      </c>
      <c r="Q2077">
        <f t="shared" si="1125"/>
        <v>3.4789594961262202E-3</v>
      </c>
      <c r="T2077">
        <f t="shared" si="1126"/>
        <v>1.5321337620939873E-2</v>
      </c>
    </row>
    <row r="2078" spans="1:20" hidden="1" x14ac:dyDescent="0.3">
      <c r="A2078" s="26">
        <v>53013</v>
      </c>
      <c r="B2078">
        <v>251</v>
      </c>
      <c r="C2078" s="26" t="s">
        <v>211</v>
      </c>
      <c r="D2078">
        <v>18</v>
      </c>
      <c r="E2078" t="s">
        <v>217</v>
      </c>
      <c r="F2078">
        <v>3</v>
      </c>
      <c r="G2078">
        <v>11.3</v>
      </c>
      <c r="H2078">
        <f t="shared" si="1102"/>
        <v>0.113</v>
      </c>
      <c r="I2078">
        <v>4</v>
      </c>
      <c r="J2078">
        <v>1.2</v>
      </c>
      <c r="K2078">
        <f t="shared" si="1104"/>
        <v>1.0028772600000001E-2</v>
      </c>
      <c r="L2078">
        <f>0.000059*(G2078^1.965295*I2078^0.892133+0.000019*G2078^2)</f>
        <v>2.3855141853871092E-2</v>
      </c>
      <c r="O2078">
        <f>L2078*0.47*0.75</f>
        <v>8.4089375034895591E-3</v>
      </c>
      <c r="Q2078">
        <f>O2078*0.52</f>
        <v>4.3726475018145711E-3</v>
      </c>
      <c r="T2078">
        <f>(L2078*0.47*0.75)*(1+0.2)*0.52*3.67</f>
        <v>1.9257139597991368E-2</v>
      </c>
    </row>
    <row r="2079" spans="1:20" hidden="1" x14ac:dyDescent="0.3">
      <c r="A2079" s="26">
        <v>53013</v>
      </c>
      <c r="B2079">
        <v>251</v>
      </c>
      <c r="C2079" s="26" t="s">
        <v>211</v>
      </c>
      <c r="D2079">
        <v>19</v>
      </c>
      <c r="E2079" t="s">
        <v>214</v>
      </c>
      <c r="F2079">
        <v>3</v>
      </c>
      <c r="G2079">
        <v>33.1</v>
      </c>
      <c r="H2079">
        <f t="shared" si="1102"/>
        <v>0.33100000000000002</v>
      </c>
      <c r="I2079">
        <v>7.2</v>
      </c>
      <c r="J2079">
        <v>1</v>
      </c>
      <c r="K2079">
        <f t="shared" si="1104"/>
        <v>8.6049209400000007E-2</v>
      </c>
      <c r="L2079">
        <f t="shared" ref="L2079:L2080" si="1127">0.000081*(G2079^1.864042*I2079^0.850892+0.000027*G2079^2)</f>
        <v>0.2958074533069156</v>
      </c>
      <c r="O2079">
        <f t="shared" ref="O2079:O2080" si="1128">L2079*0.47*0.75</f>
        <v>0.10427212729068774</v>
      </c>
      <c r="Q2079">
        <f t="shared" ref="Q2079:Q2080" si="1129">O2079*0.521</f>
        <v>5.4325778318448315E-2</v>
      </c>
      <c r="T2079">
        <f t="shared" ref="T2079:T2080" si="1130">(L2079*0.47*0.75)*(1+0.2)*0.521*3.67</f>
        <v>0.23925072771444636</v>
      </c>
    </row>
    <row r="2080" spans="1:20" hidden="1" x14ac:dyDescent="0.3">
      <c r="A2080" s="26">
        <v>53013</v>
      </c>
      <c r="B2080">
        <v>251</v>
      </c>
      <c r="C2080" s="26" t="s">
        <v>211</v>
      </c>
      <c r="D2080">
        <v>20</v>
      </c>
      <c r="E2080" t="s">
        <v>214</v>
      </c>
      <c r="F2080">
        <v>3</v>
      </c>
      <c r="G2080">
        <v>7.8</v>
      </c>
      <c r="H2080">
        <f t="shared" si="1102"/>
        <v>7.8E-2</v>
      </c>
      <c r="I2080">
        <v>4.5</v>
      </c>
      <c r="J2080">
        <v>1</v>
      </c>
      <c r="K2080">
        <f t="shared" si="1104"/>
        <v>4.7783736E-3</v>
      </c>
      <c r="L2080">
        <f t="shared" si="1127"/>
        <v>1.3403074758137658E-2</v>
      </c>
      <c r="O2080">
        <f t="shared" si="1128"/>
        <v>4.7245838522435241E-3</v>
      </c>
      <c r="Q2080">
        <f t="shared" si="1129"/>
        <v>2.4615081870188764E-3</v>
      </c>
      <c r="T2080">
        <f t="shared" si="1130"/>
        <v>1.084048205563113E-2</v>
      </c>
    </row>
    <row r="2081" spans="1:20" hidden="1" x14ac:dyDescent="0.3">
      <c r="A2081" s="26">
        <v>53013</v>
      </c>
      <c r="B2081">
        <v>251</v>
      </c>
      <c r="C2081" s="26" t="s">
        <v>211</v>
      </c>
      <c r="D2081">
        <v>21</v>
      </c>
      <c r="E2081" t="s">
        <v>217</v>
      </c>
      <c r="F2081">
        <v>3</v>
      </c>
      <c r="G2081">
        <v>9.3000000000000007</v>
      </c>
      <c r="H2081">
        <f t="shared" si="1102"/>
        <v>9.3000000000000013E-2</v>
      </c>
      <c r="I2081">
        <v>3.5</v>
      </c>
      <c r="J2081">
        <v>1.3</v>
      </c>
      <c r="K2081">
        <f t="shared" si="1104"/>
        <v>6.7929246000000016E-3</v>
      </c>
      <c r="L2081">
        <f>0.000059*(G2081^1.965295*I2081^0.892133+0.000019*G2081^2)</f>
        <v>1.4440780956636898E-2</v>
      </c>
      <c r="O2081">
        <f>L2081*0.47*0.75</f>
        <v>5.0903752872145068E-3</v>
      </c>
      <c r="Q2081">
        <f>O2081*0.52</f>
        <v>2.6469951493515438E-3</v>
      </c>
      <c r="T2081">
        <f>(L2081*0.47*0.75)*(1+0.2)*0.52*3.67</f>
        <v>1.1657366637744198E-2</v>
      </c>
    </row>
    <row r="2082" spans="1:20" hidden="1" x14ac:dyDescent="0.3">
      <c r="A2082" s="26">
        <v>53013</v>
      </c>
      <c r="B2082">
        <v>251</v>
      </c>
      <c r="C2082" s="26" t="s">
        <v>211</v>
      </c>
      <c r="D2082">
        <v>22</v>
      </c>
      <c r="E2082" t="s">
        <v>214</v>
      </c>
      <c r="F2082">
        <v>3</v>
      </c>
      <c r="G2082">
        <v>9.3000000000000007</v>
      </c>
      <c r="H2082">
        <f t="shared" si="1102"/>
        <v>9.3000000000000013E-2</v>
      </c>
      <c r="I2082">
        <v>3</v>
      </c>
      <c r="J2082">
        <v>1</v>
      </c>
      <c r="K2082">
        <f t="shared" si="1104"/>
        <v>6.7929246000000016E-3</v>
      </c>
      <c r="L2082">
        <f t="shared" ref="L2082:L2083" si="1131">0.000081*(G2082^1.864042*I2082^0.850892+0.000027*G2082^2)</f>
        <v>1.3175369537661125E-2</v>
      </c>
      <c r="O2082">
        <f t="shared" ref="O2082:O2083" si="1132">L2082*0.47*0.75</f>
        <v>4.6443177620255462E-3</v>
      </c>
      <c r="Q2082">
        <f t="shared" ref="Q2082:Q2083" si="1133">O2082*0.521</f>
        <v>2.4196895540153098E-3</v>
      </c>
      <c r="T2082">
        <f t="shared" ref="T2082:T2083" si="1134">(L2082*0.47*0.75)*(1+0.2)*0.521*3.67</f>
        <v>1.0656312795883423E-2</v>
      </c>
    </row>
    <row r="2083" spans="1:20" hidden="1" x14ac:dyDescent="0.3">
      <c r="A2083" s="26">
        <v>53013</v>
      </c>
      <c r="B2083">
        <v>251</v>
      </c>
      <c r="C2083" s="26" t="s">
        <v>211</v>
      </c>
      <c r="D2083">
        <v>23</v>
      </c>
      <c r="E2083" t="s">
        <v>214</v>
      </c>
      <c r="F2083">
        <v>3</v>
      </c>
      <c r="G2083">
        <v>14.2</v>
      </c>
      <c r="H2083">
        <f t="shared" si="1102"/>
        <v>0.14199999999999999</v>
      </c>
      <c r="I2083">
        <v>4</v>
      </c>
      <c r="J2083">
        <v>1.8</v>
      </c>
      <c r="K2083">
        <f t="shared" si="1104"/>
        <v>1.5836805599999997E-2</v>
      </c>
      <c r="L2083">
        <f t="shared" si="1131"/>
        <v>3.7041800587971657E-2</v>
      </c>
      <c r="O2083">
        <f t="shared" si="1132"/>
        <v>1.3057234707260008E-2</v>
      </c>
      <c r="Q2083">
        <f t="shared" si="1133"/>
        <v>6.8028192824824644E-3</v>
      </c>
      <c r="T2083">
        <f t="shared" si="1134"/>
        <v>2.9959616120052771E-2</v>
      </c>
    </row>
    <row r="2084" spans="1:20" hidden="1" x14ac:dyDescent="0.3">
      <c r="A2084" s="26">
        <v>53013</v>
      </c>
      <c r="B2084">
        <v>251</v>
      </c>
      <c r="C2084" s="26" t="s">
        <v>211</v>
      </c>
      <c r="D2084">
        <v>24</v>
      </c>
      <c r="E2084" t="s">
        <v>217</v>
      </c>
      <c r="F2084">
        <v>3</v>
      </c>
      <c r="G2084">
        <v>10.5</v>
      </c>
      <c r="H2084">
        <f t="shared" si="1102"/>
        <v>0.105</v>
      </c>
      <c r="I2084">
        <v>4</v>
      </c>
      <c r="J2084">
        <v>1.6</v>
      </c>
      <c r="K2084">
        <f t="shared" si="1104"/>
        <v>8.659034999999999E-3</v>
      </c>
      <c r="L2084">
        <f>0.000059*(G2084^1.965295*I2084^0.892133+0.000019*G2084^2)</f>
        <v>2.0649541863424371E-2</v>
      </c>
      <c r="O2084">
        <f>L2084*0.47*0.75</f>
        <v>7.2789635068570904E-3</v>
      </c>
      <c r="Q2084">
        <f>O2084*0.52</f>
        <v>3.7850610235656873E-3</v>
      </c>
      <c r="T2084">
        <f>(L2084*0.47*0.75)*(1+0.2)*0.52*3.67</f>
        <v>1.6669408747783287E-2</v>
      </c>
    </row>
    <row r="2085" spans="1:20" hidden="1" x14ac:dyDescent="0.3">
      <c r="A2085" s="26">
        <v>53013</v>
      </c>
      <c r="B2085">
        <v>251</v>
      </c>
      <c r="C2085" s="26" t="s">
        <v>211</v>
      </c>
      <c r="D2085">
        <v>25</v>
      </c>
      <c r="E2085" t="s">
        <v>214</v>
      </c>
      <c r="F2085">
        <v>3</v>
      </c>
      <c r="G2085">
        <v>12.3</v>
      </c>
      <c r="H2085">
        <f t="shared" si="1102"/>
        <v>0.12300000000000001</v>
      </c>
      <c r="I2085">
        <v>4</v>
      </c>
      <c r="J2085">
        <v>1.2</v>
      </c>
      <c r="K2085">
        <f t="shared" si="1104"/>
        <v>1.1882316600000003E-2</v>
      </c>
      <c r="L2085">
        <f t="shared" ref="L2085:L2086" si="1135">0.000081*(G2085^1.864042*I2085^0.850892+0.000027*G2085^2)</f>
        <v>2.8340468354347552E-2</v>
      </c>
      <c r="O2085">
        <f t="shared" ref="O2085:O2086" si="1136">L2085*0.47*0.75</f>
        <v>9.9900150949075121E-3</v>
      </c>
      <c r="Q2085">
        <f t="shared" ref="Q2085:Q2086" si="1137">O2085*0.521</f>
        <v>5.2047978644468142E-3</v>
      </c>
      <c r="T2085">
        <f t="shared" ref="T2085:T2086" si="1138">(L2085*0.47*0.75)*(1+0.2)*0.521*3.67</f>
        <v>2.2921929795023766E-2</v>
      </c>
    </row>
    <row r="2086" spans="1:20" hidden="1" x14ac:dyDescent="0.3">
      <c r="A2086" s="26">
        <v>53013</v>
      </c>
      <c r="B2086">
        <v>251</v>
      </c>
      <c r="C2086" s="26" t="s">
        <v>211</v>
      </c>
      <c r="D2086">
        <v>26</v>
      </c>
      <c r="E2086" t="s">
        <v>214</v>
      </c>
      <c r="F2086">
        <v>3</v>
      </c>
      <c r="G2086">
        <v>9.5</v>
      </c>
      <c r="H2086">
        <f t="shared" si="1102"/>
        <v>9.5000000000000001E-2</v>
      </c>
      <c r="I2086">
        <v>3</v>
      </c>
      <c r="J2086">
        <v>1</v>
      </c>
      <c r="K2086">
        <f t="shared" si="1104"/>
        <v>7.088235E-3</v>
      </c>
      <c r="L2086">
        <f t="shared" si="1135"/>
        <v>1.3708432417029142E-2</v>
      </c>
      <c r="O2086">
        <f t="shared" si="1136"/>
        <v>4.8322224270027723E-3</v>
      </c>
      <c r="Q2086">
        <f t="shared" si="1137"/>
        <v>2.5175878844684446E-3</v>
      </c>
      <c r="T2086">
        <f t="shared" si="1138"/>
        <v>1.108745704319903E-2</v>
      </c>
    </row>
    <row r="2087" spans="1:20" hidden="1" x14ac:dyDescent="0.3">
      <c r="A2087" s="26">
        <v>53013</v>
      </c>
      <c r="B2087">
        <v>251</v>
      </c>
      <c r="C2087" s="26" t="s">
        <v>211</v>
      </c>
      <c r="D2087">
        <v>27</v>
      </c>
      <c r="E2087" t="s">
        <v>215</v>
      </c>
      <c r="F2087">
        <v>3</v>
      </c>
      <c r="G2087">
        <v>20.5</v>
      </c>
      <c r="H2087">
        <f t="shared" si="1102"/>
        <v>0.20499999999999999</v>
      </c>
      <c r="I2087">
        <v>9.1999999999999993</v>
      </c>
      <c r="J2087">
        <v>4</v>
      </c>
      <c r="K2087">
        <f t="shared" si="1104"/>
        <v>3.3006434999999994E-2</v>
      </c>
      <c r="L2087">
        <f t="shared" ref="L2087:L2088" si="1139">0.000064*(G2087^1.958025*I2087^0.883501+0.000045*G2087^2)</f>
        <v>0.16832067336104928</v>
      </c>
      <c r="O2087">
        <f>L2087*0.44*0.75</f>
        <v>5.5545822209146258E-2</v>
      </c>
      <c r="Q2087">
        <f t="shared" ref="Q2087:Q2088" si="1140">O2087*0.52</f>
        <v>2.8883827548756055E-2</v>
      </c>
      <c r="T2087">
        <f>(L2087*0.44*0.75)*(1+0.2)*0.52*3.67</f>
        <v>0.12720437652472166</v>
      </c>
    </row>
    <row r="2088" spans="1:20" hidden="1" x14ac:dyDescent="0.3">
      <c r="A2088" s="26">
        <v>53013</v>
      </c>
      <c r="B2088">
        <v>251</v>
      </c>
      <c r="C2088" s="26" t="s">
        <v>211</v>
      </c>
      <c r="D2088">
        <v>28</v>
      </c>
      <c r="E2088" t="s">
        <v>215</v>
      </c>
      <c r="F2088">
        <v>3</v>
      </c>
      <c r="G2088">
        <v>17.600000000000001</v>
      </c>
      <c r="H2088">
        <f t="shared" si="1102"/>
        <v>0.17600000000000002</v>
      </c>
      <c r="I2088">
        <v>5</v>
      </c>
      <c r="J2088">
        <v>3</v>
      </c>
      <c r="K2088">
        <f t="shared" si="1104"/>
        <v>2.4328550400000006E-2</v>
      </c>
      <c r="L2088">
        <f t="shared" si="1139"/>
        <v>7.2856940693595204E-2</v>
      </c>
      <c r="O2088">
        <f>L2088*0.44*0.75</f>
        <v>2.4042790428886417E-2</v>
      </c>
      <c r="Q2088">
        <f t="shared" si="1140"/>
        <v>1.2502251023020938E-2</v>
      </c>
      <c r="T2088">
        <f>(L2088*0.44*0.75)*(1+0.2)*0.52*3.67</f>
        <v>5.5059913505384202E-2</v>
      </c>
    </row>
    <row r="2089" spans="1:20" hidden="1" x14ac:dyDescent="0.3">
      <c r="A2089" s="26">
        <v>53013</v>
      </c>
      <c r="B2089">
        <v>251</v>
      </c>
      <c r="C2089" s="26" t="s">
        <v>211</v>
      </c>
      <c r="D2089">
        <v>29</v>
      </c>
      <c r="E2089" t="s">
        <v>214</v>
      </c>
      <c r="F2089">
        <v>3</v>
      </c>
      <c r="G2089">
        <v>10.199999999999999</v>
      </c>
      <c r="H2089">
        <f t="shared" si="1102"/>
        <v>0.10199999999999999</v>
      </c>
      <c r="I2089">
        <v>3</v>
      </c>
      <c r="J2089">
        <v>1.8</v>
      </c>
      <c r="K2089">
        <f t="shared" si="1104"/>
        <v>8.1713015999999982E-3</v>
      </c>
      <c r="L2089">
        <f t="shared" ref="L2089:L2097" si="1141">0.000081*(G2089^1.864042*I2089^0.850892+0.000027*G2089^2)</f>
        <v>1.5651035364550273E-2</v>
      </c>
      <c r="O2089">
        <f t="shared" ref="O2089:O2097" si="1142">L2089*0.47*0.75</f>
        <v>5.5169899660039703E-3</v>
      </c>
      <c r="Q2089">
        <f t="shared" ref="Q2089:Q2097" si="1143">O2089*0.521</f>
        <v>2.8743517722880688E-3</v>
      </c>
      <c r="T2089">
        <f t="shared" ref="T2089:T2097" si="1144">(L2089*0.47*0.75)*(1+0.2)*0.521*3.67</f>
        <v>1.2658645205156655E-2</v>
      </c>
    </row>
    <row r="2090" spans="1:20" hidden="1" x14ac:dyDescent="0.3">
      <c r="A2090" s="26">
        <v>53013</v>
      </c>
      <c r="B2090">
        <v>251</v>
      </c>
      <c r="C2090" s="26" t="s">
        <v>211</v>
      </c>
      <c r="D2090">
        <v>30</v>
      </c>
      <c r="E2090" t="s">
        <v>214</v>
      </c>
      <c r="F2090">
        <v>3</v>
      </c>
      <c r="G2090">
        <v>14.3</v>
      </c>
      <c r="H2090">
        <f t="shared" si="1102"/>
        <v>0.14300000000000002</v>
      </c>
      <c r="I2090">
        <v>3.6</v>
      </c>
      <c r="J2090">
        <v>1.2</v>
      </c>
      <c r="K2090">
        <f t="shared" si="1104"/>
        <v>1.6060644600000003E-2</v>
      </c>
      <c r="L2090">
        <f t="shared" si="1141"/>
        <v>3.4311438409257697E-2</v>
      </c>
      <c r="O2090">
        <f t="shared" si="1142"/>
        <v>1.2094782039263337E-2</v>
      </c>
      <c r="Q2090">
        <f t="shared" si="1143"/>
        <v>6.3013814424561993E-3</v>
      </c>
      <c r="T2090">
        <f t="shared" si="1144"/>
        <v>2.7751283872577099E-2</v>
      </c>
    </row>
    <row r="2091" spans="1:20" hidden="1" x14ac:dyDescent="0.3">
      <c r="A2091" s="26">
        <v>53013</v>
      </c>
      <c r="B2091">
        <v>251</v>
      </c>
      <c r="C2091" s="26" t="s">
        <v>211</v>
      </c>
      <c r="D2091">
        <v>31</v>
      </c>
      <c r="E2091" t="s">
        <v>214</v>
      </c>
      <c r="F2091">
        <v>3</v>
      </c>
      <c r="G2091">
        <v>9.3000000000000007</v>
      </c>
      <c r="H2091">
        <f t="shared" si="1102"/>
        <v>9.3000000000000013E-2</v>
      </c>
      <c r="I2091">
        <v>4</v>
      </c>
      <c r="J2091">
        <v>1</v>
      </c>
      <c r="K2091">
        <f t="shared" si="1104"/>
        <v>6.7929246000000016E-3</v>
      </c>
      <c r="L2091">
        <f t="shared" si="1141"/>
        <v>1.6829484858300239E-2</v>
      </c>
      <c r="O2091">
        <f t="shared" si="1142"/>
        <v>5.932393412550834E-3</v>
      </c>
      <c r="Q2091">
        <f t="shared" si="1143"/>
        <v>3.0907769679389845E-3</v>
      </c>
      <c r="T2091">
        <f t="shared" si="1144"/>
        <v>1.3611781766803287E-2</v>
      </c>
    </row>
    <row r="2092" spans="1:20" hidden="1" x14ac:dyDescent="0.3">
      <c r="A2092" s="26">
        <v>53013</v>
      </c>
      <c r="B2092">
        <v>251</v>
      </c>
      <c r="C2092" s="26" t="s">
        <v>211</v>
      </c>
      <c r="D2092">
        <v>32</v>
      </c>
      <c r="E2092" t="s">
        <v>214</v>
      </c>
      <c r="F2092">
        <v>3</v>
      </c>
      <c r="G2092">
        <v>35.200000000000003</v>
      </c>
      <c r="H2092">
        <f t="shared" si="1102"/>
        <v>0.35200000000000004</v>
      </c>
      <c r="I2092">
        <v>5</v>
      </c>
      <c r="J2092">
        <v>1</v>
      </c>
      <c r="K2092">
        <f t="shared" si="1104"/>
        <v>9.7314201600000025E-2</v>
      </c>
      <c r="L2092">
        <f t="shared" si="1141"/>
        <v>0.24325306510099745</v>
      </c>
      <c r="O2092">
        <f t="shared" si="1142"/>
        <v>8.5746705448101604E-2</v>
      </c>
      <c r="Q2092">
        <f t="shared" si="1143"/>
        <v>4.4674033538460937E-2</v>
      </c>
      <c r="T2092">
        <f t="shared" si="1144"/>
        <v>0.19674444370338195</v>
      </c>
    </row>
    <row r="2093" spans="1:20" hidden="1" x14ac:dyDescent="0.3">
      <c r="A2093" s="26">
        <v>53013</v>
      </c>
      <c r="B2093">
        <v>251</v>
      </c>
      <c r="C2093" s="26" t="s">
        <v>211</v>
      </c>
      <c r="D2093">
        <v>33</v>
      </c>
      <c r="E2093" t="s">
        <v>214</v>
      </c>
      <c r="F2093">
        <v>3</v>
      </c>
      <c r="G2093">
        <v>9</v>
      </c>
      <c r="H2093">
        <f t="shared" si="1102"/>
        <v>0.09</v>
      </c>
      <c r="I2093">
        <v>4</v>
      </c>
      <c r="J2093">
        <v>1</v>
      </c>
      <c r="K2093">
        <f t="shared" si="1104"/>
        <v>6.3617399999999994E-3</v>
      </c>
      <c r="L2093">
        <f t="shared" si="1141"/>
        <v>1.5831644322074855E-2</v>
      </c>
      <c r="O2093">
        <f t="shared" si="1142"/>
        <v>5.5806546235313862E-3</v>
      </c>
      <c r="Q2093">
        <f t="shared" si="1143"/>
        <v>2.9075210588598525E-3</v>
      </c>
      <c r="T2093">
        <f t="shared" si="1144"/>
        <v>1.280472274321879E-2</v>
      </c>
    </row>
    <row r="2094" spans="1:20" hidden="1" x14ac:dyDescent="0.3">
      <c r="A2094" s="26">
        <v>53013</v>
      </c>
      <c r="B2094">
        <v>251</v>
      </c>
      <c r="C2094" s="26" t="s">
        <v>211</v>
      </c>
      <c r="D2094">
        <v>34</v>
      </c>
      <c r="E2094" t="s">
        <v>214</v>
      </c>
      <c r="F2094">
        <v>3</v>
      </c>
      <c r="G2094">
        <v>10.199999999999999</v>
      </c>
      <c r="H2094">
        <f t="shared" si="1102"/>
        <v>0.10199999999999999</v>
      </c>
      <c r="I2094">
        <v>4</v>
      </c>
      <c r="J2094">
        <v>1.2</v>
      </c>
      <c r="K2094">
        <f t="shared" si="1104"/>
        <v>8.1713015999999982E-3</v>
      </c>
      <c r="L2094">
        <f t="shared" si="1141"/>
        <v>1.9991762018881379E-2</v>
      </c>
      <c r="O2094">
        <f t="shared" si="1142"/>
        <v>7.0470961116556857E-3</v>
      </c>
      <c r="Q2094">
        <f t="shared" si="1143"/>
        <v>3.6715370741726124E-3</v>
      </c>
      <c r="T2094">
        <f t="shared" si="1144"/>
        <v>1.6169449274656182E-2</v>
      </c>
    </row>
    <row r="2095" spans="1:20" hidden="1" x14ac:dyDescent="0.3">
      <c r="A2095" s="26">
        <v>53013</v>
      </c>
      <c r="B2095">
        <v>251</v>
      </c>
      <c r="C2095" s="26" t="s">
        <v>211</v>
      </c>
      <c r="D2095">
        <v>35</v>
      </c>
      <c r="E2095" t="s">
        <v>214</v>
      </c>
      <c r="F2095">
        <v>3</v>
      </c>
      <c r="G2095">
        <v>10.5</v>
      </c>
      <c r="H2095">
        <f t="shared" si="1102"/>
        <v>0.105</v>
      </c>
      <c r="I2095">
        <v>3</v>
      </c>
      <c r="J2095">
        <v>1.5</v>
      </c>
      <c r="K2095">
        <f t="shared" si="1104"/>
        <v>8.659034999999999E-3</v>
      </c>
      <c r="L2095">
        <f t="shared" si="1141"/>
        <v>1.6519989225681441E-2</v>
      </c>
      <c r="O2095">
        <f t="shared" si="1142"/>
        <v>5.8232962020527074E-3</v>
      </c>
      <c r="Q2095">
        <f t="shared" si="1143"/>
        <v>3.0339373212694607E-3</v>
      </c>
      <c r="T2095">
        <f t="shared" si="1144"/>
        <v>1.3361459962870704E-2</v>
      </c>
    </row>
    <row r="2096" spans="1:20" hidden="1" x14ac:dyDescent="0.3">
      <c r="A2096" s="26">
        <v>53013</v>
      </c>
      <c r="B2096">
        <v>251</v>
      </c>
      <c r="C2096" s="26" t="s">
        <v>211</v>
      </c>
      <c r="D2096">
        <v>36</v>
      </c>
      <c r="E2096" t="s">
        <v>214</v>
      </c>
      <c r="F2096">
        <v>3</v>
      </c>
      <c r="G2096">
        <v>11.3</v>
      </c>
      <c r="H2096">
        <f t="shared" si="1102"/>
        <v>0.113</v>
      </c>
      <c r="I2096">
        <v>4</v>
      </c>
      <c r="J2096">
        <v>1</v>
      </c>
      <c r="K2096">
        <f t="shared" si="1104"/>
        <v>1.0028772600000001E-2</v>
      </c>
      <c r="L2096">
        <f t="shared" si="1141"/>
        <v>2.4196943433337097E-2</v>
      </c>
      <c r="O2096">
        <f t="shared" si="1142"/>
        <v>8.5294225602513263E-3</v>
      </c>
      <c r="Q2096">
        <f t="shared" si="1143"/>
        <v>4.4438291538909415E-3</v>
      </c>
      <c r="T2096">
        <f t="shared" si="1144"/>
        <v>1.9570623593735702E-2</v>
      </c>
    </row>
    <row r="2097" spans="1:20" hidden="1" x14ac:dyDescent="0.3">
      <c r="A2097" s="26">
        <v>53013</v>
      </c>
      <c r="B2097">
        <v>251</v>
      </c>
      <c r="C2097" s="26" t="s">
        <v>211</v>
      </c>
      <c r="D2097">
        <v>37</v>
      </c>
      <c r="E2097" t="s">
        <v>214</v>
      </c>
      <c r="F2097">
        <v>3</v>
      </c>
      <c r="G2097">
        <v>10.5</v>
      </c>
      <c r="H2097">
        <f t="shared" si="1102"/>
        <v>0.105</v>
      </c>
      <c r="I2097">
        <v>4.2</v>
      </c>
      <c r="J2097">
        <v>1</v>
      </c>
      <c r="K2097">
        <f t="shared" si="1104"/>
        <v>8.659034999999999E-3</v>
      </c>
      <c r="L2097">
        <f t="shared" si="1141"/>
        <v>2.1996184720194361E-2</v>
      </c>
      <c r="O2097">
        <f t="shared" si="1142"/>
        <v>7.7536551138685118E-3</v>
      </c>
      <c r="Q2097">
        <f t="shared" si="1143"/>
        <v>4.0396543143254946E-3</v>
      </c>
      <c r="T2097">
        <f t="shared" si="1144"/>
        <v>1.7790637600289479E-2</v>
      </c>
    </row>
    <row r="2098" spans="1:20" hidden="1" x14ac:dyDescent="0.3">
      <c r="A2098" s="26">
        <v>53013</v>
      </c>
      <c r="B2098">
        <v>251</v>
      </c>
      <c r="C2098" s="26" t="s">
        <v>211</v>
      </c>
      <c r="D2098">
        <v>38</v>
      </c>
      <c r="E2098" t="s">
        <v>215</v>
      </c>
      <c r="F2098">
        <v>4</v>
      </c>
      <c r="G2098">
        <v>27.2</v>
      </c>
      <c r="H2098">
        <f t="shared" si="1102"/>
        <v>0.27200000000000002</v>
      </c>
      <c r="I2098">
        <v>10</v>
      </c>
      <c r="J2098">
        <v>5</v>
      </c>
      <c r="K2098">
        <f t="shared" si="1104"/>
        <v>5.8107033600000003E-2</v>
      </c>
      <c r="L2098">
        <f>0.000064*(G2098^1.958025*I2098^0.883501+0.000045*G2098^2)</f>
        <v>0.31521413781488716</v>
      </c>
      <c r="O2098">
        <f>L2098*0.44*0.75</f>
        <v>0.10402066547891277</v>
      </c>
      <c r="Q2098">
        <f>O2098*0.52</f>
        <v>5.409074604903464E-2</v>
      </c>
      <c r="T2098">
        <f>(L2098*0.44*0.75)*(1+0.2)*0.52*3.67</f>
        <v>0.23821564559994854</v>
      </c>
    </row>
    <row r="2099" spans="1:20" hidden="1" x14ac:dyDescent="0.3">
      <c r="A2099" s="26">
        <v>53013</v>
      </c>
      <c r="B2099">
        <v>251</v>
      </c>
      <c r="C2099" s="26" t="s">
        <v>211</v>
      </c>
      <c r="D2099">
        <v>39</v>
      </c>
      <c r="E2099" t="s">
        <v>214</v>
      </c>
      <c r="F2099">
        <v>3</v>
      </c>
      <c r="G2099">
        <v>8.6</v>
      </c>
      <c r="H2099">
        <f t="shared" si="1102"/>
        <v>8.5999999999999993E-2</v>
      </c>
      <c r="I2099">
        <v>4</v>
      </c>
      <c r="J2099">
        <v>1</v>
      </c>
      <c r="K2099">
        <f t="shared" si="1104"/>
        <v>5.8088183999999987E-3</v>
      </c>
      <c r="L2099">
        <f t="shared" ref="L2099:L2103" si="1145">0.000081*(G2099^1.864042*I2099^0.850892+0.000027*G2099^2)</f>
        <v>1.4545285182144005E-2</v>
      </c>
      <c r="O2099">
        <f t="shared" ref="O2099:O2103" si="1146">L2099*0.47*0.75</f>
        <v>5.1272130267057611E-3</v>
      </c>
      <c r="Q2099">
        <f t="shared" ref="Q2099:Q2103" si="1147">O2099*0.521</f>
        <v>2.6712779869137015E-3</v>
      </c>
      <c r="T2099">
        <f t="shared" ref="T2099:T2103" si="1148">(L2099*0.47*0.75)*(1+0.2)*0.521*3.67</f>
        <v>1.1764308254367941E-2</v>
      </c>
    </row>
    <row r="2100" spans="1:20" hidden="1" x14ac:dyDescent="0.3">
      <c r="A2100" s="26">
        <v>53013</v>
      </c>
      <c r="B2100">
        <v>251</v>
      </c>
      <c r="C2100" s="26" t="s">
        <v>211</v>
      </c>
      <c r="D2100">
        <v>40</v>
      </c>
      <c r="E2100" t="s">
        <v>214</v>
      </c>
      <c r="F2100">
        <v>3</v>
      </c>
      <c r="G2100">
        <v>13.2</v>
      </c>
      <c r="H2100">
        <f t="shared" si="1102"/>
        <v>0.13200000000000001</v>
      </c>
      <c r="I2100">
        <v>5</v>
      </c>
      <c r="J2100">
        <v>1.2</v>
      </c>
      <c r="K2100">
        <f t="shared" si="1104"/>
        <v>1.3684809600000002E-2</v>
      </c>
      <c r="L2100">
        <f t="shared" si="1145"/>
        <v>3.9087159379837449E-2</v>
      </c>
      <c r="O2100">
        <f t="shared" si="1146"/>
        <v>1.37782236813927E-2</v>
      </c>
      <c r="Q2100">
        <f t="shared" si="1147"/>
        <v>7.1784545380055966E-3</v>
      </c>
      <c r="T2100">
        <f t="shared" si="1148"/>
        <v>3.1613913785376646E-2</v>
      </c>
    </row>
    <row r="2101" spans="1:20" hidden="1" x14ac:dyDescent="0.3">
      <c r="A2101" s="26">
        <v>53013</v>
      </c>
      <c r="B2101">
        <v>251</v>
      </c>
      <c r="C2101" s="26" t="s">
        <v>211</v>
      </c>
      <c r="D2101">
        <v>41</v>
      </c>
      <c r="E2101" t="s">
        <v>214</v>
      </c>
      <c r="F2101">
        <v>3</v>
      </c>
      <c r="G2101">
        <v>14.4</v>
      </c>
      <c r="H2101">
        <f t="shared" si="1102"/>
        <v>0.14400000000000002</v>
      </c>
      <c r="I2101">
        <v>3.6</v>
      </c>
      <c r="J2101">
        <v>1</v>
      </c>
      <c r="K2101">
        <f t="shared" si="1104"/>
        <v>1.6286054400000003E-2</v>
      </c>
      <c r="L2101">
        <f t="shared" si="1145"/>
        <v>3.4760048112945821E-2</v>
      </c>
      <c r="O2101">
        <f t="shared" si="1146"/>
        <v>1.2252916959813401E-2</v>
      </c>
      <c r="Q2101">
        <f t="shared" si="1147"/>
        <v>6.383769736062782E-3</v>
      </c>
      <c r="T2101">
        <f t="shared" si="1148"/>
        <v>2.8114121917620492E-2</v>
      </c>
    </row>
    <row r="2102" spans="1:20" hidden="1" x14ac:dyDescent="0.3">
      <c r="A2102" s="26">
        <v>53013</v>
      </c>
      <c r="B2102">
        <v>251</v>
      </c>
      <c r="C2102" s="26" t="s">
        <v>211</v>
      </c>
      <c r="D2102">
        <v>42</v>
      </c>
      <c r="E2102" t="s">
        <v>214</v>
      </c>
      <c r="F2102">
        <v>3</v>
      </c>
      <c r="G2102">
        <v>12.5</v>
      </c>
      <c r="H2102">
        <f t="shared" si="1102"/>
        <v>0.125</v>
      </c>
      <c r="I2102">
        <v>5</v>
      </c>
      <c r="J2102">
        <v>1.2</v>
      </c>
      <c r="K2102">
        <f t="shared" si="1104"/>
        <v>1.2271875E-2</v>
      </c>
      <c r="L2102">
        <f t="shared" si="1145"/>
        <v>3.5312099618969972E-2</v>
      </c>
      <c r="O2102">
        <f t="shared" si="1146"/>
        <v>1.2447515115686914E-2</v>
      </c>
      <c r="Q2102">
        <f t="shared" si="1147"/>
        <v>6.4851553752728825E-3</v>
      </c>
      <c r="T2102">
        <f t="shared" si="1148"/>
        <v>2.8560624272701771E-2</v>
      </c>
    </row>
    <row r="2103" spans="1:20" hidden="1" x14ac:dyDescent="0.3">
      <c r="A2103" s="26">
        <v>53013</v>
      </c>
      <c r="B2103">
        <v>251</v>
      </c>
      <c r="C2103" s="26" t="s">
        <v>211</v>
      </c>
      <c r="D2103">
        <v>43</v>
      </c>
      <c r="E2103" t="s">
        <v>214</v>
      </c>
      <c r="F2103">
        <v>3</v>
      </c>
      <c r="G2103">
        <v>16.3</v>
      </c>
      <c r="H2103">
        <f t="shared" si="1102"/>
        <v>0.16300000000000001</v>
      </c>
      <c r="I2103">
        <v>4.5999999999999996</v>
      </c>
      <c r="J2103">
        <v>0.8</v>
      </c>
      <c r="K2103">
        <f t="shared" si="1104"/>
        <v>2.08672926E-2</v>
      </c>
      <c r="L2103">
        <f t="shared" si="1145"/>
        <v>5.3950272151373921E-2</v>
      </c>
      <c r="O2103">
        <f t="shared" si="1146"/>
        <v>1.9017470933359308E-2</v>
      </c>
      <c r="Q2103">
        <f t="shared" si="1147"/>
        <v>9.9081023562802E-3</v>
      </c>
      <c r="T2103">
        <f t="shared" si="1148"/>
        <v>4.3635282777057999E-2</v>
      </c>
    </row>
    <row r="2104" spans="1:20" hidden="1" x14ac:dyDescent="0.3">
      <c r="A2104" s="26">
        <v>53013</v>
      </c>
      <c r="B2104">
        <v>251</v>
      </c>
      <c r="C2104" s="26" t="s">
        <v>211</v>
      </c>
      <c r="D2104">
        <v>44</v>
      </c>
      <c r="E2104" t="s">
        <v>212</v>
      </c>
      <c r="F2104">
        <v>3</v>
      </c>
      <c r="G2104">
        <v>31.2</v>
      </c>
      <c r="H2104">
        <f t="shared" si="1102"/>
        <v>0.312</v>
      </c>
      <c r="I2104">
        <v>7.2</v>
      </c>
      <c r="J2104">
        <v>4</v>
      </c>
      <c r="K2104">
        <f t="shared" si="1104"/>
        <v>7.64539776E-2</v>
      </c>
      <c r="L2104">
        <f>0.000062*(G2104^1.947206*I2104^0.894551+0.000039*G2104^2)</f>
        <v>0.29427244366588989</v>
      </c>
      <c r="O2104">
        <f>L2104*0.47*0.75</f>
        <v>0.10373103639222618</v>
      </c>
      <c r="Q2104">
        <f>O2104*0.52</f>
        <v>5.3940138923957617E-2</v>
      </c>
      <c r="T2104">
        <f>(L2104*0.47*0.75)*(1+2)*0.52*3.67</f>
        <v>0.59388092955277327</v>
      </c>
    </row>
    <row r="2105" spans="1:20" hidden="1" x14ac:dyDescent="0.3">
      <c r="A2105" s="26">
        <v>53013</v>
      </c>
      <c r="B2105">
        <v>251</v>
      </c>
      <c r="C2105" s="26" t="s">
        <v>211</v>
      </c>
      <c r="D2105">
        <v>45</v>
      </c>
      <c r="E2105" t="s">
        <v>214</v>
      </c>
      <c r="F2105">
        <v>3</v>
      </c>
      <c r="G2105">
        <v>19.3</v>
      </c>
      <c r="H2105">
        <f t="shared" si="1102"/>
        <v>0.193</v>
      </c>
      <c r="I2105">
        <v>4</v>
      </c>
      <c r="J2105">
        <v>1</v>
      </c>
      <c r="K2105">
        <f t="shared" si="1104"/>
        <v>2.9255364600000004E-2</v>
      </c>
      <c r="L2105">
        <f t="shared" ref="L2105:L2106" si="1149">0.000081*(G2105^1.864042*I2105^0.850892+0.000027*G2105^2)</f>
        <v>6.5631337834728534E-2</v>
      </c>
      <c r="O2105">
        <f t="shared" ref="O2105:O2106" si="1150">L2105*0.47*0.75</f>
        <v>2.3135046586741807E-2</v>
      </c>
      <c r="Q2105">
        <f t="shared" ref="Q2105:Q2106" si="1151">O2105*0.521</f>
        <v>1.2053359271692482E-2</v>
      </c>
      <c r="T2105">
        <f t="shared" ref="T2105:T2106" si="1152">(L2105*0.47*0.75)*(1+0.2)*0.521*3.67</f>
        <v>5.3082994232533688E-2</v>
      </c>
    </row>
    <row r="2106" spans="1:20" hidden="1" x14ac:dyDescent="0.3">
      <c r="A2106" s="26">
        <v>53013</v>
      </c>
      <c r="B2106">
        <v>251</v>
      </c>
      <c r="C2106" s="26" t="s">
        <v>211</v>
      </c>
      <c r="D2106">
        <v>46</v>
      </c>
      <c r="E2106" t="s">
        <v>214</v>
      </c>
      <c r="F2106">
        <v>3</v>
      </c>
      <c r="G2106">
        <v>12.4</v>
      </c>
      <c r="H2106">
        <f t="shared" si="1102"/>
        <v>0.124</v>
      </c>
      <c r="I2106">
        <v>4</v>
      </c>
      <c r="J2106">
        <v>0.6</v>
      </c>
      <c r="K2106">
        <f t="shared" si="1104"/>
        <v>1.2076310399999998E-2</v>
      </c>
      <c r="L2106">
        <f t="shared" si="1149"/>
        <v>2.8771471210080952E-2</v>
      </c>
      <c r="O2106">
        <f t="shared" si="1150"/>
        <v>1.0141943601553535E-2</v>
      </c>
      <c r="Q2106">
        <f t="shared" si="1151"/>
        <v>5.283952616409392E-3</v>
      </c>
      <c r="T2106">
        <f t="shared" si="1152"/>
        <v>2.3270527322666962E-2</v>
      </c>
    </row>
    <row r="2107" spans="1:20" hidden="1" x14ac:dyDescent="0.3">
      <c r="A2107" s="26">
        <v>53013</v>
      </c>
      <c r="B2107">
        <v>252</v>
      </c>
      <c r="C2107" s="26" t="s">
        <v>211</v>
      </c>
      <c r="D2107">
        <v>1</v>
      </c>
      <c r="E2107" t="s">
        <v>215</v>
      </c>
      <c r="F2107">
        <v>4</v>
      </c>
      <c r="G2107">
        <v>16.3</v>
      </c>
      <c r="H2107">
        <f t="shared" si="1102"/>
        <v>0.16300000000000001</v>
      </c>
      <c r="I2107">
        <v>6</v>
      </c>
      <c r="J2107">
        <v>1.8</v>
      </c>
      <c r="K2107">
        <f t="shared" si="1104"/>
        <v>2.08672926E-2</v>
      </c>
      <c r="L2107">
        <f t="shared" ref="L2107:L2108" si="1153">0.000064*(G2107^1.958025*I2107^0.883501+0.000045*G2107^2)</f>
        <v>7.3650470920416738E-2</v>
      </c>
      <c r="O2107">
        <f>L2107*0.44*0.75</f>
        <v>2.4304655403737524E-2</v>
      </c>
      <c r="Q2107">
        <f t="shared" ref="Q2107:Q2108" si="1154">O2107*0.52</f>
        <v>1.2638420809943512E-2</v>
      </c>
      <c r="T2107">
        <f>(L2107*0.44*0.75)*(1+0.2)*0.52*3.67</f>
        <v>5.5659605246991227E-2</v>
      </c>
    </row>
    <row r="2108" spans="1:20" hidden="1" x14ac:dyDescent="0.3">
      <c r="A2108" s="26">
        <v>53013</v>
      </c>
      <c r="B2108">
        <v>252</v>
      </c>
      <c r="C2108" s="26" t="s">
        <v>211</v>
      </c>
      <c r="D2108">
        <v>2</v>
      </c>
      <c r="E2108" t="s">
        <v>215</v>
      </c>
      <c r="F2108">
        <v>4</v>
      </c>
      <c r="G2108">
        <v>15</v>
      </c>
      <c r="H2108">
        <f t="shared" si="1102"/>
        <v>0.15</v>
      </c>
      <c r="I2108">
        <v>4</v>
      </c>
      <c r="J2108">
        <v>1.6</v>
      </c>
      <c r="K2108">
        <f t="shared" si="1104"/>
        <v>1.76715E-2</v>
      </c>
      <c r="L2108">
        <f t="shared" si="1153"/>
        <v>4.3744463977818809E-2</v>
      </c>
      <c r="O2108">
        <f>L2108*0.44*0.75</f>
        <v>1.4435673112680208E-2</v>
      </c>
      <c r="Q2108">
        <f t="shared" si="1154"/>
        <v>7.5065500185937089E-3</v>
      </c>
      <c r="T2108">
        <f>(L2108*0.44*0.75)*(1+0.2)*0.52*3.67</f>
        <v>3.305884628188669E-2</v>
      </c>
    </row>
    <row r="2109" spans="1:20" hidden="1" x14ac:dyDescent="0.3">
      <c r="A2109" s="26">
        <v>53013</v>
      </c>
      <c r="B2109">
        <v>252</v>
      </c>
      <c r="C2109" s="26" t="s">
        <v>211</v>
      </c>
      <c r="D2109">
        <v>3</v>
      </c>
      <c r="E2109" t="s">
        <v>212</v>
      </c>
      <c r="F2109">
        <v>3</v>
      </c>
      <c r="G2109">
        <v>15.3</v>
      </c>
      <c r="H2109">
        <f t="shared" si="1102"/>
        <v>0.153</v>
      </c>
      <c r="I2109">
        <v>5</v>
      </c>
      <c r="J2109">
        <v>1.8</v>
      </c>
      <c r="K2109">
        <f t="shared" si="1104"/>
        <v>1.83854286E-2</v>
      </c>
      <c r="L2109">
        <f>0.000062*(G2109^1.947206*I2109^0.894551+0.000039*G2109^2)</f>
        <v>5.3027225430134571E-2</v>
      </c>
      <c r="O2109">
        <f>L2109*0.47*0.75</f>
        <v>1.8692096964122436E-2</v>
      </c>
      <c r="Q2109">
        <f>O2109*0.52</f>
        <v>9.7198904213436667E-3</v>
      </c>
      <c r="T2109">
        <f>(L2109*0.47*0.75)*(1+2)*0.52*3.67</f>
        <v>0.10701599353899377</v>
      </c>
    </row>
    <row r="2110" spans="1:20" hidden="1" x14ac:dyDescent="0.3">
      <c r="A2110" s="26">
        <v>53013</v>
      </c>
      <c r="B2110">
        <v>252</v>
      </c>
      <c r="C2110" s="26" t="s">
        <v>211</v>
      </c>
      <c r="D2110">
        <v>4</v>
      </c>
      <c r="E2110" t="s">
        <v>215</v>
      </c>
      <c r="F2110">
        <v>3</v>
      </c>
      <c r="G2110">
        <v>13.5</v>
      </c>
      <c r="H2110">
        <f t="shared" si="1102"/>
        <v>0.13500000000000001</v>
      </c>
      <c r="I2110">
        <v>5</v>
      </c>
      <c r="J2110">
        <v>1.4</v>
      </c>
      <c r="K2110">
        <f t="shared" si="1104"/>
        <v>1.4313915000000002E-2</v>
      </c>
      <c r="L2110">
        <f t="shared" ref="L2110:L2112" si="1155">0.000064*(G2110^1.958025*I2110^0.883501+0.000045*G2110^2)</f>
        <v>4.3345868367626252E-2</v>
      </c>
      <c r="O2110">
        <f>L2110*0.44*0.75</f>
        <v>1.4304136561316662E-2</v>
      </c>
      <c r="Q2110">
        <f t="shared" ref="Q2110:Q2112" si="1156">O2110*0.52</f>
        <v>7.4381510118846647E-3</v>
      </c>
      <c r="T2110">
        <f>(L2110*0.44*0.75)*(1+0.2)*0.52*3.67</f>
        <v>3.275761705634006E-2</v>
      </c>
    </row>
    <row r="2111" spans="1:20" hidden="1" x14ac:dyDescent="0.3">
      <c r="A2111" s="26">
        <v>53013</v>
      </c>
      <c r="B2111">
        <v>252</v>
      </c>
      <c r="C2111" s="26" t="s">
        <v>211</v>
      </c>
      <c r="D2111">
        <v>5</v>
      </c>
      <c r="E2111" t="s">
        <v>215</v>
      </c>
      <c r="F2111">
        <v>3</v>
      </c>
      <c r="G2111">
        <v>12.3</v>
      </c>
      <c r="H2111">
        <f t="shared" si="1102"/>
        <v>0.12300000000000001</v>
      </c>
      <c r="I2111">
        <v>4.5999999999999996</v>
      </c>
      <c r="J2111">
        <v>1.9</v>
      </c>
      <c r="K2111">
        <f t="shared" si="1104"/>
        <v>1.1882316600000003E-2</v>
      </c>
      <c r="L2111">
        <f t="shared" si="1155"/>
        <v>3.3557861382415469E-2</v>
      </c>
      <c r="O2111">
        <f>L2111*0.44*0.75</f>
        <v>1.1074094256197105E-2</v>
      </c>
      <c r="Q2111">
        <f t="shared" si="1156"/>
        <v>5.7585290132224944E-3</v>
      </c>
      <c r="T2111">
        <f>(L2111*0.44*0.75)*(1+0.2)*0.52*3.67</f>
        <v>2.5360561774231866E-2</v>
      </c>
    </row>
    <row r="2112" spans="1:20" hidden="1" x14ac:dyDescent="0.3">
      <c r="A2112" s="26">
        <v>53013</v>
      </c>
      <c r="B2112">
        <v>252</v>
      </c>
      <c r="C2112" s="26" t="s">
        <v>211</v>
      </c>
      <c r="D2112">
        <v>6</v>
      </c>
      <c r="E2112" t="s">
        <v>215</v>
      </c>
      <c r="F2112">
        <v>3</v>
      </c>
      <c r="G2112">
        <v>11.4</v>
      </c>
      <c r="H2112">
        <f t="shared" si="1102"/>
        <v>0.114</v>
      </c>
      <c r="I2112">
        <v>4</v>
      </c>
      <c r="J2112">
        <v>1.2</v>
      </c>
      <c r="K2112">
        <f t="shared" si="1104"/>
        <v>1.02070584E-2</v>
      </c>
      <c r="L2112">
        <f t="shared" si="1155"/>
        <v>2.5559541538739683E-2</v>
      </c>
      <c r="O2112">
        <f>L2112*0.44*0.75</f>
        <v>8.4346487077840947E-3</v>
      </c>
      <c r="Q2112">
        <f t="shared" si="1156"/>
        <v>4.3860173280477295E-3</v>
      </c>
      <c r="T2112">
        <f>(L2112*0.44*0.75)*(1+0.2)*0.52*3.67</f>
        <v>1.9316020312722195E-2</v>
      </c>
    </row>
    <row r="2113" spans="1:20" hidden="1" x14ac:dyDescent="0.3">
      <c r="A2113" s="26">
        <v>53013</v>
      </c>
      <c r="B2113">
        <v>252</v>
      </c>
      <c r="C2113" s="26" t="s">
        <v>211</v>
      </c>
      <c r="D2113">
        <v>7</v>
      </c>
      <c r="E2113" t="s">
        <v>214</v>
      </c>
      <c r="F2113">
        <v>3</v>
      </c>
      <c r="G2113">
        <v>13.5</v>
      </c>
      <c r="H2113">
        <f t="shared" si="1102"/>
        <v>0.13500000000000001</v>
      </c>
      <c r="I2113">
        <v>4.5999999999999996</v>
      </c>
      <c r="J2113">
        <v>1</v>
      </c>
      <c r="K2113">
        <f t="shared" si="1104"/>
        <v>1.4313915000000002E-2</v>
      </c>
      <c r="L2113">
        <f t="shared" ref="L2113:L2120" si="1157">0.000081*(G2113^1.864042*I2113^0.850892+0.000027*G2113^2)</f>
        <v>3.7967721344949482E-2</v>
      </c>
      <c r="O2113">
        <f t="shared" ref="O2113:O2120" si="1158">L2113*0.47*0.75</f>
        <v>1.3383621774094693E-2</v>
      </c>
      <c r="Q2113">
        <f t="shared" ref="Q2113:Q2120" si="1159">O2113*0.521</f>
        <v>6.9728669443033355E-3</v>
      </c>
      <c r="T2113">
        <f t="shared" ref="T2113:T2120" si="1160">(L2113*0.47*0.75)*(1+0.2)*0.521*3.67</f>
        <v>3.0708506022711888E-2</v>
      </c>
    </row>
    <row r="2114" spans="1:20" hidden="1" x14ac:dyDescent="0.3">
      <c r="A2114" s="26">
        <v>53013</v>
      </c>
      <c r="B2114">
        <v>252</v>
      </c>
      <c r="C2114" s="26" t="s">
        <v>211</v>
      </c>
      <c r="D2114">
        <v>8</v>
      </c>
      <c r="E2114" t="s">
        <v>214</v>
      </c>
      <c r="F2114">
        <v>3</v>
      </c>
      <c r="G2114">
        <v>11.3</v>
      </c>
      <c r="H2114">
        <f t="shared" ref="H2114:H2177" si="1161">G2114/100</f>
        <v>0.113</v>
      </c>
      <c r="I2114">
        <v>4</v>
      </c>
      <c r="J2114">
        <v>1</v>
      </c>
      <c r="K2114">
        <f t="shared" ref="K2114:K2120" si="1162">0.7854*H2114^2</f>
        <v>1.0028772600000001E-2</v>
      </c>
      <c r="L2114">
        <f t="shared" si="1157"/>
        <v>2.4196943433337097E-2</v>
      </c>
      <c r="O2114">
        <f t="shared" si="1158"/>
        <v>8.5294225602513263E-3</v>
      </c>
      <c r="Q2114">
        <f t="shared" si="1159"/>
        <v>4.4438291538909415E-3</v>
      </c>
      <c r="T2114">
        <f t="shared" si="1160"/>
        <v>1.9570623593735702E-2</v>
      </c>
    </row>
    <row r="2115" spans="1:20" hidden="1" x14ac:dyDescent="0.3">
      <c r="A2115" s="26">
        <v>53013</v>
      </c>
      <c r="B2115">
        <v>252</v>
      </c>
      <c r="C2115" s="26" t="s">
        <v>211</v>
      </c>
      <c r="D2115">
        <v>9</v>
      </c>
      <c r="E2115" t="s">
        <v>214</v>
      </c>
      <c r="F2115">
        <v>3</v>
      </c>
      <c r="G2115">
        <v>11.6</v>
      </c>
      <c r="H2115">
        <f t="shared" si="1161"/>
        <v>0.11599999999999999</v>
      </c>
      <c r="I2115">
        <v>4.8</v>
      </c>
      <c r="J2115">
        <v>1</v>
      </c>
      <c r="K2115">
        <f t="shared" si="1162"/>
        <v>1.0568342399999998E-2</v>
      </c>
      <c r="L2115">
        <f t="shared" si="1157"/>
        <v>2.9671974308245083E-2</v>
      </c>
      <c r="O2115">
        <f t="shared" si="1158"/>
        <v>1.0459370943656392E-2</v>
      </c>
      <c r="Q2115">
        <f t="shared" si="1159"/>
        <v>5.4493322616449803E-3</v>
      </c>
      <c r="T2115">
        <f t="shared" si="1160"/>
        <v>2.3998859280284491E-2</v>
      </c>
    </row>
    <row r="2116" spans="1:20" hidden="1" x14ac:dyDescent="0.3">
      <c r="A2116" s="26">
        <v>53013</v>
      </c>
      <c r="B2116">
        <v>252</v>
      </c>
      <c r="C2116" s="26" t="s">
        <v>211</v>
      </c>
      <c r="D2116">
        <v>10</v>
      </c>
      <c r="E2116" t="s">
        <v>214</v>
      </c>
      <c r="F2116">
        <v>3</v>
      </c>
      <c r="G2116">
        <v>15.4</v>
      </c>
      <c r="H2116">
        <f t="shared" si="1161"/>
        <v>0.154</v>
      </c>
      <c r="I2116">
        <v>5</v>
      </c>
      <c r="J2116">
        <v>1</v>
      </c>
      <c r="K2116">
        <f t="shared" si="1162"/>
        <v>1.8626546399999999E-2</v>
      </c>
      <c r="L2116">
        <f t="shared" si="1157"/>
        <v>5.2098572880257418E-2</v>
      </c>
      <c r="O2116">
        <f t="shared" si="1158"/>
        <v>1.8364746940290739E-2</v>
      </c>
      <c r="Q2116">
        <f t="shared" si="1159"/>
        <v>9.5680331558914752E-3</v>
      </c>
      <c r="T2116">
        <f t="shared" si="1160"/>
        <v>4.2137618018546048E-2</v>
      </c>
    </row>
    <row r="2117" spans="1:20" hidden="1" x14ac:dyDescent="0.3">
      <c r="A2117" s="26">
        <v>53013</v>
      </c>
      <c r="B2117">
        <v>252</v>
      </c>
      <c r="C2117" s="26" t="s">
        <v>211</v>
      </c>
      <c r="D2117">
        <v>11</v>
      </c>
      <c r="E2117" t="s">
        <v>214</v>
      </c>
      <c r="F2117">
        <v>3</v>
      </c>
      <c r="G2117">
        <v>10.199999999999999</v>
      </c>
      <c r="H2117">
        <f t="shared" si="1161"/>
        <v>0.10199999999999999</v>
      </c>
      <c r="I2117">
        <v>3</v>
      </c>
      <c r="J2117">
        <v>1</v>
      </c>
      <c r="K2117">
        <f t="shared" si="1162"/>
        <v>8.1713015999999982E-3</v>
      </c>
      <c r="L2117">
        <f t="shared" si="1157"/>
        <v>1.5651035364550273E-2</v>
      </c>
      <c r="O2117">
        <f t="shared" si="1158"/>
        <v>5.5169899660039703E-3</v>
      </c>
      <c r="Q2117">
        <f t="shared" si="1159"/>
        <v>2.8743517722880688E-3</v>
      </c>
      <c r="T2117">
        <f t="shared" si="1160"/>
        <v>1.2658645205156655E-2</v>
      </c>
    </row>
    <row r="2118" spans="1:20" hidden="1" x14ac:dyDescent="0.3">
      <c r="A2118" s="26">
        <v>53013</v>
      </c>
      <c r="B2118">
        <v>252</v>
      </c>
      <c r="C2118" s="26" t="s">
        <v>211</v>
      </c>
      <c r="D2118">
        <v>12</v>
      </c>
      <c r="E2118" t="s">
        <v>214</v>
      </c>
      <c r="F2118">
        <v>3</v>
      </c>
      <c r="G2118">
        <v>15</v>
      </c>
      <c r="H2118">
        <f t="shared" si="1161"/>
        <v>0.15</v>
      </c>
      <c r="I2118">
        <v>5</v>
      </c>
      <c r="J2118">
        <v>1</v>
      </c>
      <c r="K2118">
        <f t="shared" si="1162"/>
        <v>1.76715E-2</v>
      </c>
      <c r="L2118">
        <f t="shared" si="1157"/>
        <v>4.9604470110334718E-2</v>
      </c>
      <c r="O2118">
        <f t="shared" si="1158"/>
        <v>1.7485575713892986E-2</v>
      </c>
      <c r="Q2118">
        <f t="shared" si="1159"/>
        <v>9.1099849469382464E-3</v>
      </c>
      <c r="T2118">
        <f t="shared" si="1160"/>
        <v>4.0120373706316034E-2</v>
      </c>
    </row>
    <row r="2119" spans="1:20" hidden="1" x14ac:dyDescent="0.3">
      <c r="A2119" s="26">
        <v>53013</v>
      </c>
      <c r="B2119">
        <v>252</v>
      </c>
      <c r="C2119" s="26" t="s">
        <v>211</v>
      </c>
      <c r="D2119">
        <v>13</v>
      </c>
      <c r="E2119" t="s">
        <v>214</v>
      </c>
      <c r="F2119">
        <v>3</v>
      </c>
      <c r="G2119">
        <v>12.4</v>
      </c>
      <c r="H2119">
        <f t="shared" si="1161"/>
        <v>0.124</v>
      </c>
      <c r="I2119">
        <v>5</v>
      </c>
      <c r="J2119">
        <v>1.2</v>
      </c>
      <c r="K2119">
        <f t="shared" si="1162"/>
        <v>1.2076310399999998E-2</v>
      </c>
      <c r="L2119">
        <f t="shared" si="1157"/>
        <v>3.4787333987822827E-2</v>
      </c>
      <c r="O2119">
        <f t="shared" si="1158"/>
        <v>1.2262535230707547E-2</v>
      </c>
      <c r="Q2119">
        <f t="shared" si="1159"/>
        <v>6.3887808551986317E-3</v>
      </c>
      <c r="T2119">
        <f t="shared" si="1160"/>
        <v>2.8136190886294772E-2</v>
      </c>
    </row>
    <row r="2120" spans="1:20" hidden="1" x14ac:dyDescent="0.3">
      <c r="A2120" s="26">
        <v>53013</v>
      </c>
      <c r="B2120">
        <v>252</v>
      </c>
      <c r="C2120" s="26" t="s">
        <v>211</v>
      </c>
      <c r="D2120">
        <v>14</v>
      </c>
      <c r="E2120" t="s">
        <v>214</v>
      </c>
      <c r="F2120">
        <v>3</v>
      </c>
      <c r="G2120">
        <v>13.5</v>
      </c>
      <c r="H2120">
        <f t="shared" si="1161"/>
        <v>0.13500000000000001</v>
      </c>
      <c r="I2120">
        <v>4</v>
      </c>
      <c r="J2120">
        <v>1</v>
      </c>
      <c r="K2120">
        <f t="shared" si="1162"/>
        <v>1.4313915000000002E-2</v>
      </c>
      <c r="L2120">
        <f t="shared" si="1157"/>
        <v>3.371070246433553E-2</v>
      </c>
      <c r="O2120">
        <f t="shared" si="1158"/>
        <v>1.1883022618678275E-2</v>
      </c>
      <c r="Q2120">
        <f t="shared" si="1159"/>
        <v>6.1910547843313816E-3</v>
      </c>
      <c r="T2120">
        <f t="shared" si="1160"/>
        <v>2.7265405270195404E-2</v>
      </c>
    </row>
    <row r="2121" spans="1:20" hidden="1" x14ac:dyDescent="0.3">
      <c r="A2121" s="26">
        <v>53013</v>
      </c>
      <c r="B2121">
        <v>252</v>
      </c>
      <c r="C2121" s="26" t="s">
        <v>211</v>
      </c>
      <c r="D2121">
        <v>15</v>
      </c>
      <c r="E2121" t="s">
        <v>215</v>
      </c>
      <c r="F2121">
        <v>3</v>
      </c>
      <c r="G2121">
        <v>15.3</v>
      </c>
      <c r="H2121">
        <f t="shared" si="1161"/>
        <v>0.153</v>
      </c>
      <c r="I2121">
        <v>5.2</v>
      </c>
      <c r="J2121">
        <v>1.5</v>
      </c>
      <c r="K2121">
        <f t="shared" ref="K2121:K2177" si="1163">0.7854*H2121^2</f>
        <v>1.83854286E-2</v>
      </c>
      <c r="L2121">
        <f t="shared" ref="L2121:L2122" si="1164">0.000064*(G2121^1.958025*I2121^0.883501+0.000045*G2121^2)</f>
        <v>5.7336369403378072E-2</v>
      </c>
      <c r="O2121">
        <f>L2121*0.44*0.75</f>
        <v>1.8921001903114763E-2</v>
      </c>
      <c r="Q2121">
        <f t="shared" ref="Q2121:Q2122" si="1165">O2121*0.52</f>
        <v>9.8389209896196771E-3</v>
      </c>
      <c r="T2121">
        <f>(L2121*0.44*0.75)*(1+0.2)*0.52*3.67</f>
        <v>4.3330608038285055E-2</v>
      </c>
    </row>
    <row r="2122" spans="1:20" hidden="1" x14ac:dyDescent="0.3">
      <c r="A2122" s="26">
        <v>53013</v>
      </c>
      <c r="B2122">
        <v>252</v>
      </c>
      <c r="C2122" s="26" t="s">
        <v>211</v>
      </c>
      <c r="D2122">
        <v>16</v>
      </c>
      <c r="E2122" t="s">
        <v>215</v>
      </c>
      <c r="F2122">
        <v>3</v>
      </c>
      <c r="G2122">
        <v>16.5</v>
      </c>
      <c r="H2122">
        <f t="shared" si="1161"/>
        <v>0.16500000000000001</v>
      </c>
      <c r="I2122">
        <v>5.2</v>
      </c>
      <c r="J2122">
        <v>1.5</v>
      </c>
      <c r="K2122">
        <f t="shared" si="1163"/>
        <v>2.1382515000000001E-2</v>
      </c>
      <c r="L2122">
        <f t="shared" si="1164"/>
        <v>6.6472003185121087E-2</v>
      </c>
      <c r="O2122">
        <f>L2122*0.44*0.75</f>
        <v>2.1935761051089957E-2</v>
      </c>
      <c r="Q2122">
        <f t="shared" si="1165"/>
        <v>1.1406595746566777E-2</v>
      </c>
      <c r="T2122">
        <f>(L2122*0.44*0.75)*(1+0.2)*0.52*3.67</f>
        <v>5.0234647667880085E-2</v>
      </c>
    </row>
    <row r="2123" spans="1:20" hidden="1" x14ac:dyDescent="0.3">
      <c r="A2123" s="26">
        <v>53013</v>
      </c>
      <c r="B2123">
        <v>252</v>
      </c>
      <c r="C2123" s="26" t="s">
        <v>211</v>
      </c>
      <c r="D2123">
        <v>17</v>
      </c>
      <c r="E2123" t="s">
        <v>212</v>
      </c>
      <c r="F2123">
        <v>3</v>
      </c>
      <c r="G2123">
        <v>14.2</v>
      </c>
      <c r="H2123">
        <f t="shared" si="1161"/>
        <v>0.14199999999999999</v>
      </c>
      <c r="I2123">
        <v>9.1999999999999993</v>
      </c>
      <c r="J2123">
        <v>1.8</v>
      </c>
      <c r="K2123">
        <f t="shared" si="1163"/>
        <v>1.5836805599999997E-2</v>
      </c>
      <c r="L2123">
        <f t="shared" ref="L2123:L2125" si="1166">0.000062*(G2123^1.947206*I2123^0.894551+0.000039*G2123^2)</f>
        <v>7.9121499322813094E-2</v>
      </c>
      <c r="O2123">
        <f t="shared" ref="O2123:O2131" si="1167">L2123*0.47*0.75</f>
        <v>2.7890328511291612E-2</v>
      </c>
      <c r="Q2123">
        <f t="shared" ref="Q2123:Q2125" si="1168">O2123*0.52</f>
        <v>1.4502970825871639E-2</v>
      </c>
      <c r="T2123">
        <f>(L2123*0.47*0.75)*(1+2)*0.52*3.67</f>
        <v>0.15967770879284673</v>
      </c>
    </row>
    <row r="2124" spans="1:20" hidden="1" x14ac:dyDescent="0.3">
      <c r="A2124" s="26">
        <v>53013</v>
      </c>
      <c r="B2124">
        <v>252</v>
      </c>
      <c r="C2124" s="26" t="s">
        <v>211</v>
      </c>
      <c r="D2124">
        <v>18</v>
      </c>
      <c r="E2124" t="s">
        <v>212</v>
      </c>
      <c r="F2124">
        <v>3</v>
      </c>
      <c r="G2124">
        <v>25.3</v>
      </c>
      <c r="H2124">
        <f t="shared" si="1161"/>
        <v>0.253</v>
      </c>
      <c r="I2124">
        <v>6.8</v>
      </c>
      <c r="J2124">
        <v>1.5</v>
      </c>
      <c r="K2124">
        <f t="shared" si="1163"/>
        <v>5.0272668599999994E-2</v>
      </c>
      <c r="L2124">
        <f t="shared" si="1166"/>
        <v>0.18590098170722957</v>
      </c>
      <c r="O2124">
        <f t="shared" si="1167"/>
        <v>6.5530096051798423E-2</v>
      </c>
      <c r="Q2124">
        <f t="shared" si="1168"/>
        <v>3.4075649946935183E-2</v>
      </c>
      <c r="T2124">
        <f>(L2124*0.47*0.75)*(1+2)*0.52*3.67</f>
        <v>0.37517290591575631</v>
      </c>
    </row>
    <row r="2125" spans="1:20" hidden="1" x14ac:dyDescent="0.3">
      <c r="A2125" s="26">
        <v>53013</v>
      </c>
      <c r="B2125">
        <v>252</v>
      </c>
      <c r="C2125" s="26" t="s">
        <v>211</v>
      </c>
      <c r="D2125">
        <v>19</v>
      </c>
      <c r="E2125" t="s">
        <v>212</v>
      </c>
      <c r="F2125">
        <v>3</v>
      </c>
      <c r="G2125">
        <v>13.5</v>
      </c>
      <c r="H2125">
        <f t="shared" si="1161"/>
        <v>0.13500000000000001</v>
      </c>
      <c r="I2125">
        <v>7</v>
      </c>
      <c r="J2125">
        <v>2</v>
      </c>
      <c r="K2125">
        <f t="shared" si="1163"/>
        <v>1.4313915000000002E-2</v>
      </c>
      <c r="L2125">
        <f t="shared" si="1166"/>
        <v>5.6152757828892841E-2</v>
      </c>
      <c r="O2125">
        <f t="shared" si="1167"/>
        <v>1.9793847134684725E-2</v>
      </c>
      <c r="Q2125">
        <f t="shared" si="1168"/>
        <v>1.0292800510036058E-2</v>
      </c>
      <c r="T2125">
        <f>(L2125*0.47*0.75)*(1+2)*0.52*3.67</f>
        <v>0.113323733615497</v>
      </c>
    </row>
    <row r="2126" spans="1:20" hidden="1" x14ac:dyDescent="0.3">
      <c r="A2126" s="26">
        <v>53013</v>
      </c>
      <c r="B2126">
        <v>252</v>
      </c>
      <c r="C2126" s="26" t="s">
        <v>211</v>
      </c>
      <c r="D2126">
        <v>20</v>
      </c>
      <c r="E2126" t="s">
        <v>214</v>
      </c>
      <c r="F2126">
        <v>3</v>
      </c>
      <c r="G2126">
        <v>10.199999999999999</v>
      </c>
      <c r="H2126">
        <f t="shared" si="1161"/>
        <v>0.10199999999999999</v>
      </c>
      <c r="I2126">
        <v>3</v>
      </c>
      <c r="J2126">
        <v>1.5</v>
      </c>
      <c r="K2126">
        <f>0.7854*H2126^2</f>
        <v>8.1713015999999982E-3</v>
      </c>
      <c r="L2126">
        <f>0.000081*(G2126^1.864042*I2126^0.850892+0.000027*G2126^2)</f>
        <v>1.5651035364550273E-2</v>
      </c>
      <c r="O2126">
        <f t="shared" si="1167"/>
        <v>5.5169899660039703E-3</v>
      </c>
      <c r="Q2126">
        <f>O2126*0.521</f>
        <v>2.8743517722880688E-3</v>
      </c>
      <c r="T2126">
        <f>(L2126*0.47*0.75)*(1+0.2)*0.521*3.67</f>
        <v>1.2658645205156655E-2</v>
      </c>
    </row>
    <row r="2127" spans="1:20" hidden="1" x14ac:dyDescent="0.3">
      <c r="A2127" s="26">
        <v>53013</v>
      </c>
      <c r="B2127">
        <v>252</v>
      </c>
      <c r="C2127" s="26" t="s">
        <v>211</v>
      </c>
      <c r="D2127">
        <v>21</v>
      </c>
      <c r="E2127" t="s">
        <v>212</v>
      </c>
      <c r="F2127">
        <v>3</v>
      </c>
      <c r="G2127">
        <v>16.5</v>
      </c>
      <c r="H2127">
        <f t="shared" si="1161"/>
        <v>0.16500000000000001</v>
      </c>
      <c r="I2127">
        <v>6.2</v>
      </c>
      <c r="J2127">
        <v>2</v>
      </c>
      <c r="K2127">
        <f t="shared" si="1163"/>
        <v>2.1382515000000001E-2</v>
      </c>
      <c r="L2127">
        <f t="shared" ref="L2127:L2128" si="1169">0.000062*(G2127^1.947206*I2127^0.894551+0.000039*G2127^2)</f>
        <v>7.4459882821168291E-2</v>
      </c>
      <c r="O2127">
        <f t="shared" si="1167"/>
        <v>2.624710869446182E-2</v>
      </c>
      <c r="Q2127">
        <f t="shared" ref="Q2127:Q2128" si="1170">O2127*0.52</f>
        <v>1.3648496521120147E-2</v>
      </c>
      <c r="T2127">
        <f>(L2127*0.47*0.75)*(1+2)*0.52*3.67</f>
        <v>0.15026994669753282</v>
      </c>
    </row>
    <row r="2128" spans="1:20" hidden="1" x14ac:dyDescent="0.3">
      <c r="A2128" s="26">
        <v>53013</v>
      </c>
      <c r="B2128">
        <v>252</v>
      </c>
      <c r="C2128" s="26" t="s">
        <v>211</v>
      </c>
      <c r="D2128">
        <v>22</v>
      </c>
      <c r="E2128" t="s">
        <v>212</v>
      </c>
      <c r="F2128">
        <v>3</v>
      </c>
      <c r="G2128">
        <v>12.5</v>
      </c>
      <c r="H2128">
        <f t="shared" si="1161"/>
        <v>0.125</v>
      </c>
      <c r="I2128">
        <v>4.5</v>
      </c>
      <c r="J2128">
        <v>1.2</v>
      </c>
      <c r="K2128">
        <f t="shared" si="1163"/>
        <v>1.2271875E-2</v>
      </c>
      <c r="L2128">
        <f t="shared" si="1169"/>
        <v>3.2556551418831473E-2</v>
      </c>
      <c r="O2128">
        <f t="shared" si="1167"/>
        <v>1.1476184375138093E-2</v>
      </c>
      <c r="Q2128">
        <f t="shared" si="1170"/>
        <v>5.9676158750718083E-3</v>
      </c>
      <c r="T2128">
        <f>(L2128*0.47*0.75)*(1+2)*0.52*3.67</f>
        <v>6.570345078454061E-2</v>
      </c>
    </row>
    <row r="2129" spans="1:20" hidden="1" x14ac:dyDescent="0.3">
      <c r="A2129" s="26">
        <v>53013</v>
      </c>
      <c r="B2129">
        <v>252</v>
      </c>
      <c r="C2129" s="26" t="s">
        <v>211</v>
      </c>
      <c r="D2129">
        <v>23</v>
      </c>
      <c r="E2129" t="s">
        <v>214</v>
      </c>
      <c r="F2129">
        <v>3</v>
      </c>
      <c r="G2129">
        <v>10.199999999999999</v>
      </c>
      <c r="H2129">
        <f t="shared" si="1161"/>
        <v>0.10199999999999999</v>
      </c>
      <c r="I2129">
        <v>3</v>
      </c>
      <c r="J2129">
        <v>1</v>
      </c>
      <c r="K2129">
        <f>0.7854*H2129^2</f>
        <v>8.1713015999999982E-3</v>
      </c>
      <c r="L2129">
        <f>0.000081*(G2129^1.864042*I2129^0.850892+0.000027*G2129^2)</f>
        <v>1.5651035364550273E-2</v>
      </c>
      <c r="O2129">
        <f t="shared" si="1167"/>
        <v>5.5169899660039703E-3</v>
      </c>
      <c r="Q2129">
        <f>O2129*0.521</f>
        <v>2.8743517722880688E-3</v>
      </c>
      <c r="T2129">
        <f>(L2129*0.47*0.75)*(1+0.2)*0.521*3.67</f>
        <v>1.2658645205156655E-2</v>
      </c>
    </row>
    <row r="2130" spans="1:20" hidden="1" x14ac:dyDescent="0.3">
      <c r="A2130" s="26">
        <v>53013</v>
      </c>
      <c r="B2130">
        <v>252</v>
      </c>
      <c r="C2130" s="26" t="s">
        <v>211</v>
      </c>
      <c r="D2130">
        <v>24</v>
      </c>
      <c r="E2130" t="s">
        <v>212</v>
      </c>
      <c r="F2130">
        <v>3</v>
      </c>
      <c r="G2130">
        <v>19.3</v>
      </c>
      <c r="H2130">
        <f t="shared" si="1161"/>
        <v>0.193</v>
      </c>
      <c r="I2130">
        <v>4</v>
      </c>
      <c r="J2130">
        <v>1</v>
      </c>
      <c r="K2130">
        <f t="shared" si="1163"/>
        <v>2.9255364600000004E-2</v>
      </c>
      <c r="L2130">
        <f t="shared" ref="L2130:L2131" si="1171">0.000062*(G2130^1.947206*I2130^0.894551+0.000039*G2130^2)</f>
        <v>6.8267766139492522E-2</v>
      </c>
      <c r="O2130">
        <f t="shared" si="1167"/>
        <v>2.4064387564171112E-2</v>
      </c>
      <c r="Q2130">
        <f t="shared" ref="Q2130:Q2131" si="1172">O2130*0.52</f>
        <v>1.2513481533368979E-2</v>
      </c>
      <c r="T2130">
        <f>(L2130*0.47*0.75)*(1+2)*0.52*3.67</f>
        <v>0.13777343168239245</v>
      </c>
    </row>
    <row r="2131" spans="1:20" hidden="1" x14ac:dyDescent="0.3">
      <c r="A2131" s="26">
        <v>53013</v>
      </c>
      <c r="B2131">
        <v>252</v>
      </c>
      <c r="C2131" s="26" t="s">
        <v>211</v>
      </c>
      <c r="D2131">
        <v>25</v>
      </c>
      <c r="E2131" t="s">
        <v>212</v>
      </c>
      <c r="F2131">
        <v>3</v>
      </c>
      <c r="G2131">
        <v>20.2</v>
      </c>
      <c r="H2131">
        <f t="shared" si="1161"/>
        <v>0.20199999999999999</v>
      </c>
      <c r="I2131">
        <v>7</v>
      </c>
      <c r="J2131">
        <v>1.5</v>
      </c>
      <c r="K2131">
        <f t="shared" si="1163"/>
        <v>3.2047461599999993E-2</v>
      </c>
      <c r="L2131">
        <f t="shared" si="1171"/>
        <v>0.12307404841716188</v>
      </c>
      <c r="O2131">
        <f t="shared" si="1167"/>
        <v>4.3383602067049561E-2</v>
      </c>
      <c r="Q2131">
        <f t="shared" si="1172"/>
        <v>2.2559473074865773E-2</v>
      </c>
      <c r="T2131">
        <f>(L2131*0.47*0.75)*(1+2)*0.52*3.67</f>
        <v>0.24837979855427214</v>
      </c>
    </row>
    <row r="2132" spans="1:20" hidden="1" x14ac:dyDescent="0.3">
      <c r="A2132" s="26">
        <v>53013</v>
      </c>
      <c r="B2132">
        <v>252</v>
      </c>
      <c r="C2132" s="26" t="s">
        <v>211</v>
      </c>
      <c r="D2132">
        <v>26</v>
      </c>
      <c r="E2132" t="s">
        <v>214</v>
      </c>
      <c r="F2132">
        <v>3</v>
      </c>
      <c r="G2132">
        <v>10.5</v>
      </c>
      <c r="H2132">
        <f t="shared" si="1161"/>
        <v>0.105</v>
      </c>
      <c r="I2132">
        <v>5</v>
      </c>
      <c r="J2132">
        <v>1</v>
      </c>
      <c r="K2132">
        <f t="shared" si="1163"/>
        <v>8.659034999999999E-3</v>
      </c>
      <c r="L2132">
        <f t="shared" ref="L2132:L2135" si="1173">0.000081*(G2132^1.864042*I2132^0.850892+0.000027*G2132^2)</f>
        <v>2.551390014673301E-2</v>
      </c>
      <c r="O2132">
        <f t="shared" ref="O2132:O2135" si="1174">L2132*0.47*0.75</f>
        <v>8.993649801723385E-3</v>
      </c>
      <c r="Q2132">
        <f t="shared" ref="Q2132:Q2135" si="1175">O2132*0.521</f>
        <v>4.6856915466978837E-3</v>
      </c>
      <c r="T2132">
        <f t="shared" ref="T2132:T2135" si="1176">(L2132*0.47*0.75)*(1+0.2)*0.521*3.67</f>
        <v>2.0635785571657479E-2</v>
      </c>
    </row>
    <row r="2133" spans="1:20" hidden="1" x14ac:dyDescent="0.3">
      <c r="A2133" s="26">
        <v>53013</v>
      </c>
      <c r="B2133">
        <v>252</v>
      </c>
      <c r="C2133" s="26" t="s">
        <v>211</v>
      </c>
      <c r="D2133">
        <v>27</v>
      </c>
      <c r="E2133" t="s">
        <v>214</v>
      </c>
      <c r="F2133">
        <v>3</v>
      </c>
      <c r="G2133">
        <v>10.199999999999999</v>
      </c>
      <c r="H2133">
        <f t="shared" si="1161"/>
        <v>0.10199999999999999</v>
      </c>
      <c r="I2133">
        <v>4</v>
      </c>
      <c r="J2133">
        <v>1</v>
      </c>
      <c r="K2133">
        <f t="shared" si="1163"/>
        <v>8.1713015999999982E-3</v>
      </c>
      <c r="L2133">
        <f t="shared" si="1173"/>
        <v>1.9991762018881379E-2</v>
      </c>
      <c r="O2133">
        <f t="shared" si="1174"/>
        <v>7.0470961116556857E-3</v>
      </c>
      <c r="Q2133">
        <f t="shared" si="1175"/>
        <v>3.6715370741726124E-3</v>
      </c>
      <c r="T2133">
        <f t="shared" si="1176"/>
        <v>1.6169449274656182E-2</v>
      </c>
    </row>
    <row r="2134" spans="1:20" hidden="1" x14ac:dyDescent="0.3">
      <c r="A2134" s="26">
        <v>53013</v>
      </c>
      <c r="B2134">
        <v>252</v>
      </c>
      <c r="C2134" s="26" t="s">
        <v>211</v>
      </c>
      <c r="D2134">
        <v>28</v>
      </c>
      <c r="E2134" t="s">
        <v>214</v>
      </c>
      <c r="F2134">
        <v>3</v>
      </c>
      <c r="G2134">
        <v>11.3</v>
      </c>
      <c r="H2134">
        <f t="shared" si="1161"/>
        <v>0.113</v>
      </c>
      <c r="I2134">
        <v>4.2</v>
      </c>
      <c r="J2134">
        <v>1</v>
      </c>
      <c r="K2134">
        <f t="shared" si="1163"/>
        <v>1.0028772600000001E-2</v>
      </c>
      <c r="L2134">
        <f t="shared" si="1173"/>
        <v>2.5222614977757928E-2</v>
      </c>
      <c r="O2134">
        <f t="shared" si="1174"/>
        <v>8.8909717796596694E-3</v>
      </c>
      <c r="Q2134">
        <f t="shared" si="1175"/>
        <v>4.6321962972026877E-3</v>
      </c>
      <c r="T2134">
        <f t="shared" si="1176"/>
        <v>2.0400192492880637E-2</v>
      </c>
    </row>
    <row r="2135" spans="1:20" hidden="1" x14ac:dyDescent="0.3">
      <c r="A2135" s="26">
        <v>53013</v>
      </c>
      <c r="B2135">
        <v>252</v>
      </c>
      <c r="C2135" s="26" t="s">
        <v>211</v>
      </c>
      <c r="D2135">
        <v>29</v>
      </c>
      <c r="E2135" t="s">
        <v>214</v>
      </c>
      <c r="F2135">
        <v>3</v>
      </c>
      <c r="G2135">
        <v>19.3</v>
      </c>
      <c r="H2135">
        <f t="shared" si="1161"/>
        <v>0.193</v>
      </c>
      <c r="I2135">
        <v>5</v>
      </c>
      <c r="J2135">
        <v>1.2</v>
      </c>
      <c r="K2135">
        <f t="shared" si="1163"/>
        <v>2.9255364600000004E-2</v>
      </c>
      <c r="L2135">
        <f t="shared" si="1173"/>
        <v>7.9354266125957293E-2</v>
      </c>
      <c r="O2135">
        <f t="shared" si="1174"/>
        <v>2.7972378809399942E-2</v>
      </c>
      <c r="Q2135">
        <f t="shared" si="1175"/>
        <v>1.457360935969737E-2</v>
      </c>
      <c r="T2135">
        <f t="shared" si="1176"/>
        <v>6.418217562010721E-2</v>
      </c>
    </row>
    <row r="2136" spans="1:20" hidden="1" x14ac:dyDescent="0.3">
      <c r="A2136" s="26">
        <v>53013</v>
      </c>
      <c r="B2136">
        <v>252</v>
      </c>
      <c r="C2136" s="26" t="s">
        <v>211</v>
      </c>
      <c r="D2136">
        <v>30</v>
      </c>
      <c r="E2136" t="s">
        <v>213</v>
      </c>
      <c r="F2136">
        <v>3</v>
      </c>
      <c r="G2136">
        <v>19.3</v>
      </c>
      <c r="H2136">
        <f t="shared" si="1161"/>
        <v>0.193</v>
      </c>
      <c r="I2136">
        <v>5</v>
      </c>
      <c r="J2136">
        <v>1.6</v>
      </c>
      <c r="K2136">
        <f t="shared" si="1163"/>
        <v>2.9255364600000004E-2</v>
      </c>
      <c r="L2136">
        <f>0.000084*(G2136^1.894314*I2136^0.808223+0.000031*G2136^2)</f>
        <v>8.4034407237505618E-2</v>
      </c>
      <c r="O2136">
        <f>L2136*0.66*1.07</f>
        <v>5.934509839112647E-2</v>
      </c>
      <c r="Q2136">
        <f>O2136*0.531</f>
        <v>3.1512247245688157E-2</v>
      </c>
      <c r="T2136">
        <f>(L2136*0.66*1.07)*(1+0.2)*0.531*3.67</f>
        <v>0.13877993687001064</v>
      </c>
    </row>
    <row r="2137" spans="1:20" hidden="1" x14ac:dyDescent="0.3">
      <c r="A2137" s="26">
        <v>53013</v>
      </c>
      <c r="B2137">
        <v>252</v>
      </c>
      <c r="C2137" s="26" t="s">
        <v>211</v>
      </c>
      <c r="D2137">
        <v>31</v>
      </c>
      <c r="E2137" t="s">
        <v>212</v>
      </c>
      <c r="F2137">
        <v>3</v>
      </c>
      <c r="G2137">
        <v>17.399999999999999</v>
      </c>
      <c r="H2137">
        <f t="shared" si="1161"/>
        <v>0.17399999999999999</v>
      </c>
      <c r="I2137">
        <v>7</v>
      </c>
      <c r="J2137">
        <v>1.8</v>
      </c>
      <c r="K2137">
        <f t="shared" si="1163"/>
        <v>2.3778770399999996E-2</v>
      </c>
      <c r="L2137">
        <f>0.000062*(G2137^1.947206*I2137^0.894551+0.000039*G2137^2)</f>
        <v>9.20414348033394E-2</v>
      </c>
      <c r="O2137">
        <f>L2137*0.47*0.75</f>
        <v>3.2444605768177134E-2</v>
      </c>
      <c r="Q2137">
        <f>O2137*0.52</f>
        <v>1.687119499945211E-2</v>
      </c>
      <c r="T2137">
        <f>(L2137*0.47*0.75)*(1+2)*0.52*3.67</f>
        <v>0.18575185694396773</v>
      </c>
    </row>
    <row r="2138" spans="1:20" hidden="1" x14ac:dyDescent="0.3">
      <c r="A2138" s="26">
        <v>53013</v>
      </c>
      <c r="B2138">
        <v>252</v>
      </c>
      <c r="C2138" s="26" t="s">
        <v>211</v>
      </c>
      <c r="D2138">
        <v>32</v>
      </c>
      <c r="E2138" t="s">
        <v>214</v>
      </c>
      <c r="F2138">
        <v>3</v>
      </c>
      <c r="G2138">
        <v>10.199999999999999</v>
      </c>
      <c r="H2138">
        <f t="shared" si="1161"/>
        <v>0.10199999999999999</v>
      </c>
      <c r="I2138">
        <v>4</v>
      </c>
      <c r="J2138">
        <v>1</v>
      </c>
      <c r="K2138">
        <f t="shared" si="1163"/>
        <v>8.1713015999999982E-3</v>
      </c>
      <c r="L2138">
        <f t="shared" ref="L2138:L2141" si="1177">0.000081*(G2138^1.864042*I2138^0.850892+0.000027*G2138^2)</f>
        <v>1.9991762018881379E-2</v>
      </c>
      <c r="O2138">
        <f t="shared" ref="O2138:O2141" si="1178">L2138*0.47*0.75</f>
        <v>7.0470961116556857E-3</v>
      </c>
      <c r="Q2138">
        <f t="shared" ref="Q2138:Q2141" si="1179">O2138*0.521</f>
        <v>3.6715370741726124E-3</v>
      </c>
      <c r="T2138">
        <f t="shared" ref="T2138:T2141" si="1180">(L2138*0.47*0.75)*(1+0.2)*0.521*3.67</f>
        <v>1.6169449274656182E-2</v>
      </c>
    </row>
    <row r="2139" spans="1:20" hidden="1" x14ac:dyDescent="0.3">
      <c r="A2139" s="26">
        <v>53013</v>
      </c>
      <c r="B2139">
        <v>252</v>
      </c>
      <c r="C2139" s="26" t="s">
        <v>211</v>
      </c>
      <c r="D2139">
        <v>33</v>
      </c>
      <c r="E2139" t="s">
        <v>214</v>
      </c>
      <c r="F2139">
        <v>3</v>
      </c>
      <c r="G2139">
        <v>12.3</v>
      </c>
      <c r="H2139">
        <f t="shared" si="1161"/>
        <v>0.12300000000000001</v>
      </c>
      <c r="I2139">
        <v>5</v>
      </c>
      <c r="J2139">
        <v>1</v>
      </c>
      <c r="K2139">
        <f t="shared" si="1163"/>
        <v>1.1882316600000003E-2</v>
      </c>
      <c r="L2139">
        <f t="shared" si="1177"/>
        <v>3.4266212283960602E-2</v>
      </c>
      <c r="O2139">
        <f t="shared" si="1178"/>
        <v>1.2078839830096113E-2</v>
      </c>
      <c r="Q2139">
        <f t="shared" si="1179"/>
        <v>6.2930755514800747E-3</v>
      </c>
      <c r="T2139">
        <f t="shared" si="1180"/>
        <v>2.7714704728718249E-2</v>
      </c>
    </row>
    <row r="2140" spans="1:20" hidden="1" x14ac:dyDescent="0.3">
      <c r="A2140" s="26">
        <v>53013</v>
      </c>
      <c r="B2140">
        <v>252</v>
      </c>
      <c r="C2140" s="26" t="s">
        <v>211</v>
      </c>
      <c r="D2140">
        <v>34</v>
      </c>
      <c r="E2140" t="s">
        <v>214</v>
      </c>
      <c r="F2140">
        <v>3</v>
      </c>
      <c r="G2140">
        <v>11.4</v>
      </c>
      <c r="H2140">
        <f t="shared" si="1161"/>
        <v>0.114</v>
      </c>
      <c r="I2140">
        <v>4</v>
      </c>
      <c r="J2140">
        <v>1</v>
      </c>
      <c r="K2140">
        <f t="shared" si="1163"/>
        <v>1.02070584E-2</v>
      </c>
      <c r="L2140">
        <f t="shared" si="1177"/>
        <v>2.459762069105938E-2</v>
      </c>
      <c r="O2140">
        <f t="shared" si="1178"/>
        <v>8.6706612935984299E-3</v>
      </c>
      <c r="Q2140">
        <f t="shared" si="1179"/>
        <v>4.5174145339647821E-3</v>
      </c>
      <c r="T2140">
        <f t="shared" si="1180"/>
        <v>1.98946936075809E-2</v>
      </c>
    </row>
    <row r="2141" spans="1:20" hidden="1" x14ac:dyDescent="0.3">
      <c r="A2141" s="26">
        <v>53013</v>
      </c>
      <c r="B2141">
        <v>252</v>
      </c>
      <c r="C2141" s="26" t="s">
        <v>211</v>
      </c>
      <c r="D2141">
        <v>35</v>
      </c>
      <c r="E2141" t="s">
        <v>214</v>
      </c>
      <c r="F2141">
        <v>3</v>
      </c>
      <c r="G2141">
        <v>14.2</v>
      </c>
      <c r="H2141">
        <f t="shared" si="1161"/>
        <v>0.14199999999999999</v>
      </c>
      <c r="I2141">
        <v>4.2</v>
      </c>
      <c r="J2141">
        <v>1.2</v>
      </c>
      <c r="K2141">
        <f t="shared" si="1163"/>
        <v>1.5836805599999997E-2</v>
      </c>
      <c r="L2141">
        <f t="shared" si="1177"/>
        <v>3.8611945473830574E-2</v>
      </c>
      <c r="O2141">
        <f t="shared" si="1178"/>
        <v>1.3610710779525277E-2</v>
      </c>
      <c r="Q2141">
        <f t="shared" si="1179"/>
        <v>7.0911803161326694E-3</v>
      </c>
      <c r="T2141">
        <f t="shared" si="1180"/>
        <v>3.1229558112248274E-2</v>
      </c>
    </row>
    <row r="2142" spans="1:20" hidden="1" x14ac:dyDescent="0.3">
      <c r="A2142" s="26">
        <v>53013</v>
      </c>
      <c r="B2142">
        <v>252</v>
      </c>
      <c r="C2142" s="26" t="s">
        <v>211</v>
      </c>
      <c r="D2142">
        <v>36</v>
      </c>
      <c r="E2142" t="s">
        <v>212</v>
      </c>
      <c r="F2142">
        <v>3</v>
      </c>
      <c r="G2142">
        <v>16.3</v>
      </c>
      <c r="H2142">
        <f t="shared" si="1161"/>
        <v>0.16300000000000001</v>
      </c>
      <c r="I2142">
        <v>5</v>
      </c>
      <c r="J2142">
        <v>1.5</v>
      </c>
      <c r="K2142">
        <f t="shared" si="1163"/>
        <v>2.08672926E-2</v>
      </c>
      <c r="L2142">
        <f t="shared" ref="L2142:L2143" si="1181">0.000062*(G2142^1.947206*I2142^0.894551+0.000039*G2142^2)</f>
        <v>5.9984581554619193E-2</v>
      </c>
      <c r="O2142">
        <f>L2142*0.47*0.75</f>
        <v>2.1144564998003264E-2</v>
      </c>
      <c r="Q2142">
        <f t="shared" ref="Q2142:Q2143" si="1182">O2142*0.52</f>
        <v>1.0995173798961698E-2</v>
      </c>
      <c r="T2142">
        <f>(L2142*0.47*0.75)*(1+2)*0.52*3.67</f>
        <v>0.12105686352656828</v>
      </c>
    </row>
    <row r="2143" spans="1:20" hidden="1" x14ac:dyDescent="0.3">
      <c r="A2143" s="26">
        <v>53013</v>
      </c>
      <c r="B2143">
        <v>252</v>
      </c>
      <c r="C2143" s="26" t="s">
        <v>211</v>
      </c>
      <c r="D2143">
        <v>37</v>
      </c>
      <c r="E2143" t="s">
        <v>212</v>
      </c>
      <c r="F2143">
        <v>3</v>
      </c>
      <c r="G2143">
        <v>15.3</v>
      </c>
      <c r="H2143">
        <f t="shared" si="1161"/>
        <v>0.153</v>
      </c>
      <c r="I2143">
        <v>6</v>
      </c>
      <c r="J2143">
        <v>1.5</v>
      </c>
      <c r="K2143">
        <f t="shared" si="1163"/>
        <v>1.83854286E-2</v>
      </c>
      <c r="L2143">
        <f t="shared" si="1181"/>
        <v>6.242087742830045E-2</v>
      </c>
      <c r="O2143">
        <f>L2143*0.47*0.75</f>
        <v>2.200335929347591E-2</v>
      </c>
      <c r="Q2143">
        <f t="shared" si="1182"/>
        <v>1.1441746832607473E-2</v>
      </c>
      <c r="T2143">
        <f>(L2143*0.47*0.75)*(1+2)*0.52*3.67</f>
        <v>0.12597363262700828</v>
      </c>
    </row>
    <row r="2144" spans="1:20" hidden="1" x14ac:dyDescent="0.3">
      <c r="A2144" s="26">
        <v>53013</v>
      </c>
      <c r="B2144">
        <v>252</v>
      </c>
      <c r="C2144" s="26" t="s">
        <v>211</v>
      </c>
      <c r="D2144">
        <v>38</v>
      </c>
      <c r="E2144" t="s">
        <v>214</v>
      </c>
      <c r="F2144">
        <v>3</v>
      </c>
      <c r="G2144">
        <v>9.4</v>
      </c>
      <c r="H2144">
        <f t="shared" si="1161"/>
        <v>9.4E-2</v>
      </c>
      <c r="I2144">
        <v>4</v>
      </c>
      <c r="J2144">
        <v>1.6</v>
      </c>
      <c r="K2144">
        <f>0.7854*H2144^2</f>
        <v>6.9397944000000001E-3</v>
      </c>
      <c r="L2144">
        <f>0.000081*(G2144^1.864042*I2144^0.850892+0.000027*G2144^2)</f>
        <v>1.7168372511504559E-2</v>
      </c>
      <c r="O2144">
        <f>L2144*0.47*0.75</f>
        <v>6.0518513103053565E-3</v>
      </c>
      <c r="Q2144">
        <f>O2144*0.521</f>
        <v>3.1530145326690907E-3</v>
      </c>
      <c r="T2144">
        <f>(L2144*0.47*0.75)*(1+0.2)*0.521*3.67</f>
        <v>1.3885876001874676E-2</v>
      </c>
    </row>
    <row r="2145" spans="1:20" hidden="1" x14ac:dyDescent="0.3">
      <c r="A2145" s="26">
        <v>53013</v>
      </c>
      <c r="B2145">
        <v>252</v>
      </c>
      <c r="C2145" s="26" t="s">
        <v>211</v>
      </c>
      <c r="D2145">
        <v>39</v>
      </c>
      <c r="E2145" t="s">
        <v>212</v>
      </c>
      <c r="F2145">
        <v>3</v>
      </c>
      <c r="G2145">
        <v>15.3</v>
      </c>
      <c r="H2145">
        <f t="shared" si="1161"/>
        <v>0.153</v>
      </c>
      <c r="I2145">
        <v>5</v>
      </c>
      <c r="J2145">
        <v>1.8</v>
      </c>
      <c r="K2145">
        <f t="shared" si="1163"/>
        <v>1.83854286E-2</v>
      </c>
      <c r="L2145">
        <f t="shared" ref="L2145:L2146" si="1183">0.000062*(G2145^1.947206*I2145^0.894551+0.000039*G2145^2)</f>
        <v>5.3027225430134571E-2</v>
      </c>
      <c r="O2145">
        <f>L2145*0.47*0.75</f>
        <v>1.8692096964122436E-2</v>
      </c>
      <c r="Q2145">
        <f t="shared" ref="Q2145:Q2146" si="1184">O2145*0.52</f>
        <v>9.7198904213436667E-3</v>
      </c>
      <c r="T2145">
        <f>(L2145*0.47*0.75)*(1+2)*0.52*3.67</f>
        <v>0.10701599353899377</v>
      </c>
    </row>
    <row r="2146" spans="1:20" hidden="1" x14ac:dyDescent="0.3">
      <c r="A2146" s="26">
        <v>53013</v>
      </c>
      <c r="B2146">
        <v>252</v>
      </c>
      <c r="C2146" s="26" t="s">
        <v>211</v>
      </c>
      <c r="D2146">
        <v>40</v>
      </c>
      <c r="E2146" t="s">
        <v>212</v>
      </c>
      <c r="F2146">
        <v>3</v>
      </c>
      <c r="G2146">
        <v>13.5</v>
      </c>
      <c r="H2146">
        <f t="shared" si="1161"/>
        <v>0.13500000000000001</v>
      </c>
      <c r="I2146">
        <v>9</v>
      </c>
      <c r="J2146">
        <v>1.6</v>
      </c>
      <c r="K2146">
        <f t="shared" si="1163"/>
        <v>1.4313915000000002E-2</v>
      </c>
      <c r="L2146">
        <f t="shared" si="1183"/>
        <v>7.0308154543581428E-2</v>
      </c>
      <c r="O2146">
        <f>L2146*0.47*0.75</f>
        <v>2.4783624476612448E-2</v>
      </c>
      <c r="Q2146">
        <f t="shared" si="1184"/>
        <v>1.2887484727838473E-2</v>
      </c>
      <c r="T2146">
        <f>(L2146*0.47*0.75)*(1+2)*0.52*3.67</f>
        <v>0.14189120685350157</v>
      </c>
    </row>
    <row r="2147" spans="1:20" hidden="1" x14ac:dyDescent="0.3">
      <c r="A2147" s="26">
        <v>53013</v>
      </c>
      <c r="B2147">
        <v>252</v>
      </c>
      <c r="C2147" s="26" t="s">
        <v>211</v>
      </c>
      <c r="D2147">
        <v>41</v>
      </c>
      <c r="E2147" t="s">
        <v>214</v>
      </c>
      <c r="F2147">
        <v>3</v>
      </c>
      <c r="G2147">
        <v>13.2</v>
      </c>
      <c r="H2147">
        <f t="shared" si="1161"/>
        <v>0.13200000000000001</v>
      </c>
      <c r="I2147">
        <v>4</v>
      </c>
      <c r="J2147">
        <v>1.5</v>
      </c>
      <c r="K2147">
        <f t="shared" si="1163"/>
        <v>1.3684809600000002E-2</v>
      </c>
      <c r="L2147">
        <f t="shared" ref="L2147:L2148" si="1185">0.000081*(G2147^1.864042*I2147^0.850892+0.000027*G2147^2)</f>
        <v>3.232771734039265E-2</v>
      </c>
      <c r="O2147">
        <f t="shared" ref="O2147:O2148" si="1186">L2147*0.47*0.75</f>
        <v>1.1395520362488408E-2</v>
      </c>
      <c r="Q2147">
        <f t="shared" ref="Q2147:Q2148" si="1187">O2147*0.521</f>
        <v>5.9370661088564607E-3</v>
      </c>
      <c r="T2147">
        <f t="shared" ref="T2147:T2148" si="1188">(L2147*0.47*0.75)*(1+0.2)*0.521*3.67</f>
        <v>2.6146839143403853E-2</v>
      </c>
    </row>
    <row r="2148" spans="1:20" hidden="1" x14ac:dyDescent="0.3">
      <c r="A2148" s="26">
        <v>53013</v>
      </c>
      <c r="B2148">
        <v>252</v>
      </c>
      <c r="C2148" s="26" t="s">
        <v>211</v>
      </c>
      <c r="D2148">
        <v>42</v>
      </c>
      <c r="E2148" t="s">
        <v>214</v>
      </c>
      <c r="F2148">
        <v>3</v>
      </c>
      <c r="G2148">
        <v>15.4</v>
      </c>
      <c r="H2148">
        <f t="shared" si="1161"/>
        <v>0.154</v>
      </c>
      <c r="I2148">
        <v>4</v>
      </c>
      <c r="J2148">
        <v>1</v>
      </c>
      <c r="K2148">
        <f t="shared" si="1163"/>
        <v>1.8626546399999999E-2</v>
      </c>
      <c r="L2148">
        <f t="shared" si="1185"/>
        <v>4.3089035820084567E-2</v>
      </c>
      <c r="O2148">
        <f t="shared" si="1186"/>
        <v>1.5188885126579808E-2</v>
      </c>
      <c r="Q2148">
        <f t="shared" si="1187"/>
        <v>7.9134091509480801E-3</v>
      </c>
      <c r="T2148">
        <f t="shared" si="1188"/>
        <v>3.4850653900775345E-2</v>
      </c>
    </row>
    <row r="2149" spans="1:20" hidden="1" x14ac:dyDescent="0.3">
      <c r="A2149" s="26">
        <v>53013</v>
      </c>
      <c r="B2149">
        <v>252</v>
      </c>
      <c r="C2149" s="26" t="s">
        <v>211</v>
      </c>
      <c r="D2149">
        <v>43</v>
      </c>
      <c r="E2149" t="s">
        <v>212</v>
      </c>
      <c r="F2149">
        <v>3</v>
      </c>
      <c r="G2149">
        <v>17.3</v>
      </c>
      <c r="H2149">
        <f t="shared" si="1161"/>
        <v>0.17300000000000001</v>
      </c>
      <c r="I2149">
        <v>5</v>
      </c>
      <c r="J2149">
        <v>1</v>
      </c>
      <c r="K2149">
        <f t="shared" si="1163"/>
        <v>2.3506236600000004E-2</v>
      </c>
      <c r="L2149">
        <f>0.000062*(G2149^1.947206*I2149^0.894551+0.000039*G2149^2)</f>
        <v>6.7358354949966739E-2</v>
      </c>
      <c r="O2149">
        <f>L2149*0.47*0.75</f>
        <v>2.3743820119863271E-2</v>
      </c>
      <c r="Q2149">
        <f t="shared" ref="Q2149:Q2153" si="1189">O2149*0.52</f>
        <v>1.2346786462328901E-2</v>
      </c>
      <c r="T2149">
        <f>(L2149*0.47*0.75)*(1+2)*0.52*3.67</f>
        <v>0.13593811895024119</v>
      </c>
    </row>
    <row r="2150" spans="1:20" hidden="1" x14ac:dyDescent="0.3">
      <c r="A2150" s="26">
        <v>53013</v>
      </c>
      <c r="B2150">
        <v>252</v>
      </c>
      <c r="C2150" s="26" t="s">
        <v>211</v>
      </c>
      <c r="D2150">
        <v>44</v>
      </c>
      <c r="E2150" t="s">
        <v>214</v>
      </c>
      <c r="F2150">
        <v>3</v>
      </c>
      <c r="G2150">
        <v>10</v>
      </c>
      <c r="H2150">
        <f t="shared" si="1161"/>
        <v>0.1</v>
      </c>
      <c r="I2150">
        <v>4</v>
      </c>
      <c r="J2150">
        <v>1</v>
      </c>
      <c r="K2150">
        <f>0.7854*H2150^2</f>
        <v>7.8540000000000016E-3</v>
      </c>
      <c r="L2150">
        <f>0.000081*(G2150^1.864042*I2150^0.850892+0.000027*G2150^2)</f>
        <v>1.9267260918446001E-2</v>
      </c>
      <c r="O2150">
        <f>L2150*0.47*0.75</f>
        <v>6.7917094737522153E-3</v>
      </c>
      <c r="Q2150">
        <f>O2150*0.521</f>
        <v>3.5384806358249041E-3</v>
      </c>
      <c r="T2150">
        <f>(L2150*0.47*0.75)*(1+0.2)*0.521*3.67</f>
        <v>1.5583468720172878E-2</v>
      </c>
    </row>
    <row r="2151" spans="1:20" hidden="1" x14ac:dyDescent="0.3">
      <c r="A2151" s="26">
        <v>53013</v>
      </c>
      <c r="B2151">
        <v>252</v>
      </c>
      <c r="C2151" s="26" t="s">
        <v>211</v>
      </c>
      <c r="D2151">
        <v>45</v>
      </c>
      <c r="E2151" t="s">
        <v>212</v>
      </c>
      <c r="F2151">
        <v>3</v>
      </c>
      <c r="G2151">
        <v>11.3</v>
      </c>
      <c r="H2151">
        <f t="shared" si="1161"/>
        <v>0.113</v>
      </c>
      <c r="I2151">
        <v>4</v>
      </c>
      <c r="J2151">
        <v>1</v>
      </c>
      <c r="K2151">
        <f t="shared" si="1163"/>
        <v>1.0028772600000001E-2</v>
      </c>
      <c r="L2151">
        <f>0.000062*(G2151^1.947206*I2151^0.894551+0.000039*G2151^2)</f>
        <v>2.407305957432183E-2</v>
      </c>
      <c r="O2151">
        <f>L2151*0.47*0.75</f>
        <v>8.4857534999484459E-3</v>
      </c>
      <c r="Q2151">
        <f t="shared" si="1189"/>
        <v>4.4125918199731922E-3</v>
      </c>
      <c r="T2151">
        <f>(L2151*0.47*0.75)*(1+2)*0.52*3.67</f>
        <v>4.8582635937904843E-2</v>
      </c>
    </row>
    <row r="2152" spans="1:20" hidden="1" x14ac:dyDescent="0.3">
      <c r="A2152" s="26">
        <v>53016</v>
      </c>
      <c r="B2152">
        <v>262</v>
      </c>
      <c r="C2152" s="26" t="s">
        <v>211</v>
      </c>
      <c r="D2152">
        <v>1</v>
      </c>
      <c r="E2152" t="s">
        <v>214</v>
      </c>
      <c r="F2152">
        <v>3</v>
      </c>
      <c r="G2152">
        <v>8</v>
      </c>
      <c r="H2152">
        <f t="shared" si="1161"/>
        <v>0.08</v>
      </c>
      <c r="I2152">
        <v>3.3</v>
      </c>
      <c r="J2152">
        <v>1.9</v>
      </c>
      <c r="K2152">
        <f>0.7854*H2152^2</f>
        <v>5.0265600000000002E-3</v>
      </c>
      <c r="L2152">
        <f>0.000081*(G2152^1.864042*I2152^0.850892+0.000027*G2152^2)</f>
        <v>1.0791645749578161E-2</v>
      </c>
      <c r="O2152">
        <f>L2152*0.47*0.75</f>
        <v>3.804055126726302E-3</v>
      </c>
      <c r="Q2152">
        <f>O2152*0.521</f>
        <v>1.9819127210244035E-3</v>
      </c>
      <c r="T2152">
        <f>(L2152*0.47*0.75)*(1+0.2)*0.521*3.67</f>
        <v>8.7283436233914716E-3</v>
      </c>
    </row>
    <row r="2153" spans="1:20" hidden="1" x14ac:dyDescent="0.3">
      <c r="A2153" s="26">
        <v>53016</v>
      </c>
      <c r="B2153">
        <v>262</v>
      </c>
      <c r="C2153" s="26" t="s">
        <v>211</v>
      </c>
      <c r="D2153">
        <v>2</v>
      </c>
      <c r="E2153" t="s">
        <v>215</v>
      </c>
      <c r="F2153">
        <v>5</v>
      </c>
      <c r="G2153">
        <v>14.1</v>
      </c>
      <c r="H2153">
        <f t="shared" si="1161"/>
        <v>0.14099999999999999</v>
      </c>
      <c r="I2153">
        <v>5.6</v>
      </c>
      <c r="J2153">
        <v>2.6</v>
      </c>
      <c r="K2153">
        <f t="shared" si="1163"/>
        <v>1.5614537399999996E-2</v>
      </c>
      <c r="L2153">
        <f>0.000064*(G2153^1.958025*I2153^0.883501+0.000045*G2153^2)</f>
        <v>5.2168621809270788E-2</v>
      </c>
      <c r="O2153">
        <f>L2153*0.44*0.75</f>
        <v>1.721564519705936E-2</v>
      </c>
      <c r="Q2153">
        <f t="shared" si="1189"/>
        <v>8.952135502470867E-3</v>
      </c>
      <c r="T2153">
        <f>(L2153*0.44*0.75)*(1+0.2)*0.52*3.67</f>
        <v>3.94252047528817E-2</v>
      </c>
    </row>
    <row r="2154" spans="1:20" hidden="1" x14ac:dyDescent="0.3">
      <c r="A2154" s="26">
        <v>53016</v>
      </c>
      <c r="B2154">
        <v>262</v>
      </c>
      <c r="C2154" s="26" t="s">
        <v>211</v>
      </c>
      <c r="D2154">
        <v>3</v>
      </c>
      <c r="E2154" t="s">
        <v>214</v>
      </c>
      <c r="F2154">
        <v>3</v>
      </c>
      <c r="G2154">
        <v>11.2</v>
      </c>
      <c r="H2154">
        <f t="shared" si="1161"/>
        <v>0.11199999999999999</v>
      </c>
      <c r="I2154">
        <v>4.4000000000000004</v>
      </c>
      <c r="J2154">
        <v>1.6</v>
      </c>
      <c r="K2154">
        <f>0.7854*H2154^2</f>
        <v>9.8520575999999985E-3</v>
      </c>
      <c r="L2154">
        <f>0.000081*(G2154^1.864042*I2154^0.850892+0.000027*G2154^2)</f>
        <v>2.5809811416567654E-2</v>
      </c>
      <c r="O2154">
        <f>L2154*0.47*0.75</f>
        <v>9.0979585243400971E-3</v>
      </c>
      <c r="Q2154">
        <f>O2154*0.521</f>
        <v>4.7400363911811912E-3</v>
      </c>
      <c r="T2154">
        <f>(L2154*0.47*0.75)*(1+0.2)*0.521*3.67</f>
        <v>2.0875120266761964E-2</v>
      </c>
    </row>
    <row r="2155" spans="1:20" hidden="1" x14ac:dyDescent="0.3">
      <c r="A2155" s="26">
        <v>53016</v>
      </c>
      <c r="B2155">
        <v>262</v>
      </c>
      <c r="C2155" s="26" t="s">
        <v>211</v>
      </c>
      <c r="D2155">
        <v>4</v>
      </c>
      <c r="E2155" t="s">
        <v>215</v>
      </c>
      <c r="F2155">
        <v>5</v>
      </c>
      <c r="G2155">
        <v>18</v>
      </c>
      <c r="H2155">
        <f t="shared" si="1161"/>
        <v>0.18</v>
      </c>
      <c r="I2155">
        <v>8.1</v>
      </c>
      <c r="J2155">
        <v>4.0999999999999996</v>
      </c>
      <c r="K2155">
        <f t="shared" si="1163"/>
        <v>2.5446959999999998E-2</v>
      </c>
      <c r="L2155">
        <f t="shared" ref="L2155:L2156" si="1190">0.000064*(G2155^1.958025*I2155^0.883501+0.000045*G2155^2)</f>
        <v>0.11659658193086621</v>
      </c>
      <c r="O2155">
        <f>L2155*0.44*0.75</f>
        <v>3.8476872037185847E-2</v>
      </c>
      <c r="Q2155">
        <f t="shared" ref="Q2155:Q2156" si="1191">O2155*0.52</f>
        <v>2.000797345933664E-2</v>
      </c>
      <c r="T2155">
        <f>(L2155*0.44*0.75)*(1+0.2)*0.52*3.67</f>
        <v>8.8115115114918555E-2</v>
      </c>
    </row>
    <row r="2156" spans="1:20" hidden="1" x14ac:dyDescent="0.3">
      <c r="A2156" s="26">
        <v>53016</v>
      </c>
      <c r="B2156">
        <v>262</v>
      </c>
      <c r="C2156" s="26" t="s">
        <v>211</v>
      </c>
      <c r="D2156">
        <v>5</v>
      </c>
      <c r="E2156" t="s">
        <v>215</v>
      </c>
      <c r="F2156">
        <v>3</v>
      </c>
      <c r="G2156">
        <v>8.6999999999999993</v>
      </c>
      <c r="H2156">
        <f t="shared" si="1161"/>
        <v>8.6999999999999994E-2</v>
      </c>
      <c r="I2156">
        <v>2.2000000000000002</v>
      </c>
      <c r="J2156">
        <v>1.5</v>
      </c>
      <c r="K2156">
        <f t="shared" si="1163"/>
        <v>5.944692599999999E-3</v>
      </c>
      <c r="L2156">
        <f t="shared" si="1190"/>
        <v>8.8781729902706503E-3</v>
      </c>
      <c r="O2156">
        <f>L2156*0.44*0.75</f>
        <v>2.9297970867893149E-3</v>
      </c>
      <c r="Q2156">
        <f t="shared" si="1191"/>
        <v>1.5234944851304439E-3</v>
      </c>
      <c r="T2156">
        <f>(L2156*0.44*0.75)*(1+0.2)*0.52*3.67</f>
        <v>6.7094697125144737E-3</v>
      </c>
    </row>
    <row r="2157" spans="1:20" hidden="1" x14ac:dyDescent="0.3">
      <c r="A2157" s="26">
        <v>53016</v>
      </c>
      <c r="B2157">
        <v>262</v>
      </c>
      <c r="C2157" s="26" t="s">
        <v>211</v>
      </c>
      <c r="D2157">
        <v>6</v>
      </c>
      <c r="E2157" t="s">
        <v>213</v>
      </c>
      <c r="F2157">
        <v>5</v>
      </c>
      <c r="G2157">
        <v>19</v>
      </c>
      <c r="H2157">
        <f t="shared" si="1161"/>
        <v>0.19</v>
      </c>
      <c r="I2157">
        <v>6.4</v>
      </c>
      <c r="J2157">
        <v>2.2000000000000002</v>
      </c>
      <c r="K2157">
        <f t="shared" si="1163"/>
        <v>2.835294E-2</v>
      </c>
      <c r="L2157">
        <f t="shared" ref="L2157:L2158" si="1192">0.000084*(G2157^1.894314*I2157^0.808223+0.000031*G2157^2)</f>
        <v>9.9590389608165478E-2</v>
      </c>
      <c r="O2157">
        <f>L2157*0.66*1.07</f>
        <v>7.0330733141286461E-2</v>
      </c>
      <c r="Q2157">
        <f t="shared" ref="Q2157:Q2158" si="1193">O2157*0.531</f>
        <v>3.734561929802311E-2</v>
      </c>
      <c r="T2157">
        <f>(L2157*0.66*1.07)*(1+0.2)*0.531*3.67</f>
        <v>0.16447010738849377</v>
      </c>
    </row>
    <row r="2158" spans="1:20" hidden="1" x14ac:dyDescent="0.3">
      <c r="A2158" s="26">
        <v>53016</v>
      </c>
      <c r="B2158">
        <v>262</v>
      </c>
      <c r="C2158" s="26" t="s">
        <v>211</v>
      </c>
      <c r="D2158">
        <v>7</v>
      </c>
      <c r="E2158" t="s">
        <v>213</v>
      </c>
      <c r="F2158">
        <v>5</v>
      </c>
      <c r="G2158">
        <v>20</v>
      </c>
      <c r="H2158">
        <f t="shared" si="1161"/>
        <v>0.2</v>
      </c>
      <c r="I2158">
        <v>6.4</v>
      </c>
      <c r="J2158">
        <v>2</v>
      </c>
      <c r="K2158">
        <f t="shared" si="1163"/>
        <v>3.1416000000000006E-2</v>
      </c>
      <c r="L2158">
        <f t="shared" si="1192"/>
        <v>0.10975288372732118</v>
      </c>
      <c r="O2158">
        <f>L2158*0.66*1.07</f>
        <v>7.7507486488234217E-2</v>
      </c>
      <c r="Q2158">
        <f t="shared" si="1193"/>
        <v>4.1156475325252372E-2</v>
      </c>
      <c r="T2158">
        <f>(L2158*0.66*1.07)*(1+0.2)*0.531*3.67</f>
        <v>0.18125311733241142</v>
      </c>
    </row>
    <row r="2159" spans="1:20" hidden="1" x14ac:dyDescent="0.3">
      <c r="A2159" s="26">
        <v>53016</v>
      </c>
      <c r="B2159">
        <v>262</v>
      </c>
      <c r="C2159" s="26" t="s">
        <v>211</v>
      </c>
      <c r="D2159">
        <v>8</v>
      </c>
      <c r="E2159" t="s">
        <v>215</v>
      </c>
      <c r="F2159">
        <v>3</v>
      </c>
      <c r="G2159">
        <v>13.2</v>
      </c>
      <c r="H2159">
        <f t="shared" si="1161"/>
        <v>0.13200000000000001</v>
      </c>
      <c r="I2159">
        <v>5.0999999999999996</v>
      </c>
      <c r="J2159">
        <v>1.8</v>
      </c>
      <c r="K2159">
        <f t="shared" si="1163"/>
        <v>1.3684809600000002E-2</v>
      </c>
      <c r="L2159">
        <f t="shared" ref="L2159:L2163" si="1194">0.000064*(G2159^1.958025*I2159^0.883501+0.000045*G2159^2)</f>
        <v>4.2211993895134241E-2</v>
      </c>
      <c r="O2159">
        <f>L2159*0.44*0.75</f>
        <v>1.3929957985394301E-2</v>
      </c>
      <c r="Q2159">
        <f t="shared" ref="Q2159:Q2163" si="1195">O2159*0.52</f>
        <v>7.2435781524050362E-3</v>
      </c>
      <c r="T2159">
        <f>(L2159*0.44*0.75)*(1+0.2)*0.52*3.67</f>
        <v>3.1900718183191783E-2</v>
      </c>
    </row>
    <row r="2160" spans="1:20" hidden="1" x14ac:dyDescent="0.3">
      <c r="A2160" s="26">
        <v>53016</v>
      </c>
      <c r="B2160">
        <v>262</v>
      </c>
      <c r="C2160" s="26" t="s">
        <v>211</v>
      </c>
      <c r="D2160">
        <v>9</v>
      </c>
      <c r="E2160" t="s">
        <v>215</v>
      </c>
      <c r="F2160">
        <v>5</v>
      </c>
      <c r="G2160">
        <v>10</v>
      </c>
      <c r="H2160">
        <f t="shared" si="1161"/>
        <v>0.1</v>
      </c>
      <c r="I2160">
        <v>5.5</v>
      </c>
      <c r="J2160">
        <v>2.6</v>
      </c>
      <c r="K2160">
        <f t="shared" si="1163"/>
        <v>7.8540000000000016E-3</v>
      </c>
      <c r="L2160">
        <f t="shared" si="1194"/>
        <v>2.6201184436830848E-2</v>
      </c>
      <c r="O2160">
        <f>L2160*0.44*0.75</f>
        <v>8.6463908641541791E-3</v>
      </c>
      <c r="Q2160">
        <f t="shared" si="1195"/>
        <v>4.4961232493601734E-3</v>
      </c>
      <c r="T2160">
        <f>(L2160*0.44*0.75)*(1+0.2)*0.52*3.67</f>
        <v>1.9800926790182201E-2</v>
      </c>
    </row>
    <row r="2161" spans="1:24" hidden="1" x14ac:dyDescent="0.3">
      <c r="A2161" s="26">
        <v>53016</v>
      </c>
      <c r="B2161">
        <v>262</v>
      </c>
      <c r="C2161" s="26" t="s">
        <v>211</v>
      </c>
      <c r="D2161">
        <v>10</v>
      </c>
      <c r="E2161" t="s">
        <v>215</v>
      </c>
      <c r="F2161">
        <v>3</v>
      </c>
      <c r="G2161">
        <v>10</v>
      </c>
      <c r="H2161">
        <f t="shared" si="1161"/>
        <v>0.1</v>
      </c>
      <c r="I2161">
        <v>5.6</v>
      </c>
      <c r="J2161">
        <v>2.6</v>
      </c>
      <c r="K2161">
        <f t="shared" si="1163"/>
        <v>7.8540000000000016E-3</v>
      </c>
      <c r="L2161">
        <f t="shared" si="1194"/>
        <v>2.662162382487859E-2</v>
      </c>
      <c r="O2161">
        <f>L2161*0.44*0.75</f>
        <v>8.7851358622099349E-3</v>
      </c>
      <c r="Q2161">
        <f t="shared" si="1195"/>
        <v>4.5682706483491662E-3</v>
      </c>
      <c r="T2161">
        <f>(L2161*0.44*0.75)*(1+0.2)*0.52*3.67</f>
        <v>2.0118663935329729E-2</v>
      </c>
    </row>
    <row r="2162" spans="1:24" hidden="1" x14ac:dyDescent="0.3">
      <c r="A2162" s="26">
        <v>53016</v>
      </c>
      <c r="B2162">
        <v>262</v>
      </c>
      <c r="C2162" s="26" t="s">
        <v>211</v>
      </c>
      <c r="D2162">
        <v>11</v>
      </c>
      <c r="E2162" t="s">
        <v>215</v>
      </c>
      <c r="F2162">
        <v>1</v>
      </c>
      <c r="G2162">
        <v>57.1</v>
      </c>
      <c r="H2162">
        <f t="shared" si="1161"/>
        <v>0.57100000000000006</v>
      </c>
      <c r="I2162">
        <v>22.2</v>
      </c>
      <c r="J2162">
        <v>6</v>
      </c>
      <c r="K2162">
        <f t="shared" si="1163"/>
        <v>0.25607260140000004</v>
      </c>
      <c r="L2162">
        <f t="shared" si="1194"/>
        <v>2.7241002503836813</v>
      </c>
      <c r="O2162">
        <f>L2162*0.44*0.75</f>
        <v>0.89895308262661489</v>
      </c>
      <c r="Q2162">
        <f t="shared" si="1195"/>
        <v>0.46745560296583977</v>
      </c>
      <c r="T2162">
        <f>(L2162*0.44*0.75)*(1+0.2)*0.52*3.67</f>
        <v>2.0586744754615585</v>
      </c>
      <c r="U2162">
        <v>73</v>
      </c>
      <c r="V2162">
        <v>81</v>
      </c>
      <c r="W2162">
        <v>13</v>
      </c>
      <c r="X2162">
        <v>7</v>
      </c>
    </row>
    <row r="2163" spans="1:24" hidden="1" x14ac:dyDescent="0.3">
      <c r="A2163" s="26">
        <v>53016</v>
      </c>
      <c r="B2163">
        <v>262</v>
      </c>
      <c r="C2163" s="26" t="s">
        <v>211</v>
      </c>
      <c r="D2163">
        <v>12</v>
      </c>
      <c r="E2163" t="s">
        <v>215</v>
      </c>
      <c r="F2163">
        <v>3</v>
      </c>
      <c r="G2163">
        <v>21.3</v>
      </c>
      <c r="H2163">
        <f t="shared" si="1161"/>
        <v>0.21299999999999999</v>
      </c>
      <c r="I2163">
        <v>7.8</v>
      </c>
      <c r="J2163">
        <v>4.5</v>
      </c>
      <c r="K2163">
        <f t="shared" si="1163"/>
        <v>3.5632812600000001E-2</v>
      </c>
      <c r="L2163">
        <f t="shared" si="1194"/>
        <v>0.15680161793172287</v>
      </c>
      <c r="O2163">
        <f>L2163*0.44*0.75</f>
        <v>5.1744533917468548E-2</v>
      </c>
      <c r="Q2163">
        <f t="shared" si="1195"/>
        <v>2.6907157637083647E-2</v>
      </c>
      <c r="T2163">
        <f>(L2163*0.44*0.75)*(1+0.2)*0.52*3.67</f>
        <v>0.11849912223371636</v>
      </c>
    </row>
    <row r="2164" spans="1:24" hidden="1" x14ac:dyDescent="0.3">
      <c r="A2164" s="26">
        <v>53016</v>
      </c>
      <c r="B2164">
        <v>262</v>
      </c>
      <c r="C2164" s="26" t="s">
        <v>211</v>
      </c>
      <c r="D2164">
        <v>13</v>
      </c>
      <c r="E2164" t="s">
        <v>214</v>
      </c>
      <c r="F2164">
        <v>3</v>
      </c>
      <c r="G2164">
        <v>8.8000000000000007</v>
      </c>
      <c r="H2164">
        <f t="shared" si="1161"/>
        <v>8.8000000000000009E-2</v>
      </c>
      <c r="I2164">
        <v>4</v>
      </c>
      <c r="J2164">
        <v>1.7</v>
      </c>
      <c r="K2164">
        <f t="shared" si="1163"/>
        <v>6.0821376000000016E-3</v>
      </c>
      <c r="L2164">
        <f t="shared" ref="L2164:L2169" si="1196">0.000081*(G2164^1.864042*I2164^0.850892+0.000027*G2164^2)</f>
        <v>1.5182149473427616E-2</v>
      </c>
      <c r="O2164">
        <f t="shared" ref="O2164:O2169" si="1197">L2164*0.47*0.75</f>
        <v>5.3517076893832343E-3</v>
      </c>
      <c r="Q2164">
        <f t="shared" ref="Q2164:Q2169" si="1198">O2164*0.521</f>
        <v>2.7882397061686653E-3</v>
      </c>
      <c r="T2164">
        <f t="shared" ref="T2164:T2169" si="1199">(L2164*0.47*0.75)*(1+0.2)*0.521*3.67</f>
        <v>1.2279407665966802E-2</v>
      </c>
    </row>
    <row r="2165" spans="1:24" hidden="1" x14ac:dyDescent="0.3">
      <c r="A2165" s="26">
        <v>53016</v>
      </c>
      <c r="B2165">
        <v>262</v>
      </c>
      <c r="C2165" s="26" t="s">
        <v>211</v>
      </c>
      <c r="D2165">
        <v>14</v>
      </c>
      <c r="E2165" t="s">
        <v>214</v>
      </c>
      <c r="F2165">
        <v>3</v>
      </c>
      <c r="G2165">
        <v>18</v>
      </c>
      <c r="H2165">
        <f t="shared" si="1161"/>
        <v>0.18</v>
      </c>
      <c r="I2165">
        <v>5.8</v>
      </c>
      <c r="J2165">
        <v>1.2</v>
      </c>
      <c r="K2165">
        <f t="shared" si="1163"/>
        <v>2.5446959999999998E-2</v>
      </c>
      <c r="L2165">
        <f t="shared" si="1196"/>
        <v>7.9061373432901066E-2</v>
      </c>
      <c r="O2165">
        <f t="shared" si="1197"/>
        <v>2.7869134135097624E-2</v>
      </c>
      <c r="Q2165">
        <f t="shared" si="1198"/>
        <v>1.4519818884385863E-2</v>
      </c>
      <c r="T2165">
        <f t="shared" si="1199"/>
        <v>6.3945282366835346E-2</v>
      </c>
    </row>
    <row r="2166" spans="1:24" hidden="1" x14ac:dyDescent="0.3">
      <c r="A2166" s="26">
        <v>53016</v>
      </c>
      <c r="B2166">
        <v>262</v>
      </c>
      <c r="C2166" s="26" t="s">
        <v>211</v>
      </c>
      <c r="D2166">
        <v>15</v>
      </c>
      <c r="E2166" t="s">
        <v>214</v>
      </c>
      <c r="F2166">
        <v>3</v>
      </c>
      <c r="G2166">
        <v>12</v>
      </c>
      <c r="H2166">
        <f t="shared" si="1161"/>
        <v>0.12</v>
      </c>
      <c r="I2166">
        <v>5</v>
      </c>
      <c r="J2166">
        <v>1.4</v>
      </c>
      <c r="K2166">
        <f t="shared" si="1163"/>
        <v>1.130976E-2</v>
      </c>
      <c r="L2166">
        <f t="shared" si="1196"/>
        <v>3.2724751060338599E-2</v>
      </c>
      <c r="O2166">
        <f t="shared" si="1197"/>
        <v>1.1535474748769356E-2</v>
      </c>
      <c r="Q2166">
        <f t="shared" si="1198"/>
        <v>6.0099823441088348E-3</v>
      </c>
      <c r="T2166">
        <f t="shared" si="1199"/>
        <v>2.6467962243455306E-2</v>
      </c>
    </row>
    <row r="2167" spans="1:24" hidden="1" x14ac:dyDescent="0.3">
      <c r="A2167" s="26">
        <v>53016</v>
      </c>
      <c r="B2167">
        <v>262</v>
      </c>
      <c r="C2167" s="26" t="s">
        <v>211</v>
      </c>
      <c r="D2167">
        <v>16</v>
      </c>
      <c r="E2167" t="s">
        <v>214</v>
      </c>
      <c r="F2167">
        <v>4</v>
      </c>
      <c r="G2167">
        <v>11.8</v>
      </c>
      <c r="H2167">
        <f t="shared" si="1161"/>
        <v>0.11800000000000001</v>
      </c>
      <c r="I2167">
        <v>6.1</v>
      </c>
      <c r="J2167">
        <v>2.7</v>
      </c>
      <c r="K2167">
        <f t="shared" si="1163"/>
        <v>1.0935909600000002E-2</v>
      </c>
      <c r="L2167">
        <f t="shared" si="1196"/>
        <v>3.756232745178844E-2</v>
      </c>
      <c r="O2167">
        <f t="shared" si="1197"/>
        <v>1.3240720426755424E-2</v>
      </c>
      <c r="Q2167">
        <f t="shared" si="1198"/>
        <v>6.8984153423395757E-3</v>
      </c>
      <c r="T2167">
        <f t="shared" si="1199"/>
        <v>3.0380621167663494E-2</v>
      </c>
    </row>
    <row r="2168" spans="1:24" hidden="1" x14ac:dyDescent="0.3">
      <c r="A2168" s="26">
        <v>53016</v>
      </c>
      <c r="B2168">
        <v>262</v>
      </c>
      <c r="C2168" s="26" t="s">
        <v>211</v>
      </c>
      <c r="D2168">
        <v>17</v>
      </c>
      <c r="E2168" t="s">
        <v>214</v>
      </c>
      <c r="F2168">
        <v>7</v>
      </c>
      <c r="G2168">
        <v>7.7</v>
      </c>
      <c r="H2168">
        <f t="shared" si="1161"/>
        <v>7.6999999999999999E-2</v>
      </c>
      <c r="I2168">
        <v>5.6</v>
      </c>
      <c r="J2168">
        <v>0</v>
      </c>
      <c r="K2168">
        <f t="shared" si="1163"/>
        <v>4.6566365999999998E-3</v>
      </c>
      <c r="L2168">
        <f t="shared" si="1196"/>
        <v>1.5760563567970298E-2</v>
      </c>
      <c r="O2168">
        <f t="shared" si="1197"/>
        <v>5.5555986577095293E-3</v>
      </c>
      <c r="Q2168">
        <f t="shared" si="1198"/>
        <v>2.894466900666665E-3</v>
      </c>
      <c r="T2168">
        <f t="shared" si="1199"/>
        <v>1.2747232230535992E-2</v>
      </c>
    </row>
    <row r="2169" spans="1:24" hidden="1" x14ac:dyDescent="0.3">
      <c r="A2169" s="26">
        <v>53016</v>
      </c>
      <c r="B2169">
        <v>262</v>
      </c>
      <c r="C2169" s="26" t="s">
        <v>211</v>
      </c>
      <c r="D2169">
        <v>18</v>
      </c>
      <c r="E2169" t="s">
        <v>214</v>
      </c>
      <c r="F2169">
        <v>3</v>
      </c>
      <c r="G2169">
        <v>13</v>
      </c>
      <c r="H2169">
        <f t="shared" si="1161"/>
        <v>0.13</v>
      </c>
      <c r="I2169">
        <v>5.8</v>
      </c>
      <c r="J2169">
        <v>1.7</v>
      </c>
      <c r="K2169">
        <f t="shared" si="1163"/>
        <v>1.3273260000000002E-2</v>
      </c>
      <c r="L2169">
        <f t="shared" si="1196"/>
        <v>4.3104311189603978E-2</v>
      </c>
      <c r="O2169">
        <f t="shared" si="1197"/>
        <v>1.5194269694335402E-2</v>
      </c>
      <c r="Q2169">
        <f t="shared" si="1198"/>
        <v>7.9162145107487449E-3</v>
      </c>
      <c r="T2169">
        <f t="shared" si="1199"/>
        <v>3.486300870533747E-2</v>
      </c>
    </row>
    <row r="2170" spans="1:24" hidden="1" x14ac:dyDescent="0.3">
      <c r="A2170" s="26">
        <v>53016</v>
      </c>
      <c r="B2170">
        <v>262</v>
      </c>
      <c r="C2170" s="26" t="s">
        <v>211</v>
      </c>
      <c r="D2170">
        <v>19</v>
      </c>
      <c r="E2170" t="s">
        <v>215</v>
      </c>
      <c r="F2170">
        <v>3</v>
      </c>
      <c r="G2170">
        <v>14.3</v>
      </c>
      <c r="H2170">
        <f t="shared" si="1161"/>
        <v>0.14300000000000002</v>
      </c>
      <c r="I2170">
        <v>6.8</v>
      </c>
      <c r="J2170">
        <v>5.0999999999999996</v>
      </c>
      <c r="K2170">
        <f t="shared" si="1163"/>
        <v>1.6060644600000003E-2</v>
      </c>
      <c r="L2170">
        <f t="shared" ref="L2170:L2173" si="1200">0.000064*(G2170^1.958025*I2170^0.883501+0.000045*G2170^2)</f>
        <v>6.3662441958427338E-2</v>
      </c>
      <c r="O2170">
        <f>L2170*0.44*0.75</f>
        <v>2.1008605846281021E-2</v>
      </c>
      <c r="Q2170">
        <f t="shared" ref="Q2170:Q2173" si="1201">O2170*0.52</f>
        <v>1.092447504006613E-2</v>
      </c>
      <c r="T2170">
        <f>(L2170*0.44*0.75)*(1+0.2)*0.52*3.67</f>
        <v>4.8111388076451239E-2</v>
      </c>
    </row>
    <row r="2171" spans="1:24" hidden="1" x14ac:dyDescent="0.3">
      <c r="A2171" s="26">
        <v>53016</v>
      </c>
      <c r="B2171">
        <v>262</v>
      </c>
      <c r="C2171" s="26" t="s">
        <v>211</v>
      </c>
      <c r="D2171">
        <v>20</v>
      </c>
      <c r="E2171" t="s">
        <v>215</v>
      </c>
      <c r="F2171">
        <v>3</v>
      </c>
      <c r="G2171">
        <v>15.5</v>
      </c>
      <c r="H2171">
        <f t="shared" si="1161"/>
        <v>0.155</v>
      </c>
      <c r="I2171">
        <v>6.8</v>
      </c>
      <c r="J2171">
        <v>4.5999999999999996</v>
      </c>
      <c r="K2171">
        <f t="shared" si="1163"/>
        <v>1.8869235000000002E-2</v>
      </c>
      <c r="L2171">
        <f t="shared" si="1200"/>
        <v>7.4542797179820527E-2</v>
      </c>
      <c r="O2171">
        <f>L2171*0.44*0.75</f>
        <v>2.4599123069340773E-2</v>
      </c>
      <c r="Q2171">
        <f t="shared" si="1201"/>
        <v>1.2791543996057203E-2</v>
      </c>
      <c r="T2171">
        <f>(L2171*0.44*0.75)*(1+0.2)*0.52*3.67</f>
        <v>5.6333959758635921E-2</v>
      </c>
    </row>
    <row r="2172" spans="1:24" hidden="1" x14ac:dyDescent="0.3">
      <c r="A2172" s="26">
        <v>53016</v>
      </c>
      <c r="B2172">
        <v>262</v>
      </c>
      <c r="C2172" s="26" t="s">
        <v>211</v>
      </c>
      <c r="D2172">
        <v>21</v>
      </c>
      <c r="E2172" t="s">
        <v>215</v>
      </c>
      <c r="F2172">
        <v>4</v>
      </c>
      <c r="G2172">
        <v>24</v>
      </c>
      <c r="H2172">
        <f t="shared" si="1161"/>
        <v>0.24</v>
      </c>
      <c r="I2172">
        <v>7.8</v>
      </c>
      <c r="J2172">
        <v>4.5</v>
      </c>
      <c r="K2172">
        <f t="shared" si="1163"/>
        <v>4.5239040000000001E-2</v>
      </c>
      <c r="L2172">
        <f t="shared" si="1200"/>
        <v>0.19807889348304897</v>
      </c>
      <c r="O2172">
        <f>L2172*0.44*0.75</f>
        <v>6.536603484940616E-2</v>
      </c>
      <c r="Q2172">
        <f t="shared" si="1201"/>
        <v>3.3990338121691208E-2</v>
      </c>
      <c r="T2172">
        <f>(L2172*0.44*0.75)*(1+0.2)*0.52*3.67</f>
        <v>0.14969344908792806</v>
      </c>
    </row>
    <row r="2173" spans="1:24" hidden="1" x14ac:dyDescent="0.3">
      <c r="A2173" s="26">
        <v>53016</v>
      </c>
      <c r="B2173">
        <v>262</v>
      </c>
      <c r="C2173" s="26" t="s">
        <v>211</v>
      </c>
      <c r="D2173">
        <v>22</v>
      </c>
      <c r="E2173" t="s">
        <v>215</v>
      </c>
      <c r="F2173">
        <v>3</v>
      </c>
      <c r="G2173">
        <v>16.100000000000001</v>
      </c>
      <c r="H2173">
        <f t="shared" si="1161"/>
        <v>0.161</v>
      </c>
      <c r="I2173">
        <v>6.6</v>
      </c>
      <c r="J2173">
        <v>2.7</v>
      </c>
      <c r="K2173">
        <f t="shared" si="1163"/>
        <v>2.0358353400000001E-2</v>
      </c>
      <c r="L2173">
        <f t="shared" si="1200"/>
        <v>7.8207290876090296E-2</v>
      </c>
      <c r="O2173">
        <f>L2173*0.44*0.75</f>
        <v>2.5808405989109801E-2</v>
      </c>
      <c r="Q2173">
        <f t="shared" si="1201"/>
        <v>1.3420371114337097E-2</v>
      </c>
      <c r="T2173">
        <f>(L2173*0.44*0.75)*(1+0.2)*0.52*3.67</f>
        <v>5.9103314387540573E-2</v>
      </c>
    </row>
    <row r="2174" spans="1:24" hidden="1" x14ac:dyDescent="0.3">
      <c r="A2174" s="26">
        <v>53016</v>
      </c>
      <c r="B2174">
        <v>262</v>
      </c>
      <c r="C2174" s="26" t="s">
        <v>211</v>
      </c>
      <c r="D2174">
        <v>23</v>
      </c>
      <c r="E2174" t="s">
        <v>214</v>
      </c>
      <c r="F2174">
        <v>7</v>
      </c>
      <c r="G2174">
        <v>10.3</v>
      </c>
      <c r="H2174">
        <f t="shared" si="1161"/>
        <v>0.10300000000000001</v>
      </c>
      <c r="I2174">
        <v>3</v>
      </c>
      <c r="J2174">
        <v>0</v>
      </c>
      <c r="K2174">
        <f t="shared" si="1163"/>
        <v>8.3323086000000011E-3</v>
      </c>
      <c r="L2174">
        <f t="shared" ref="L2174:L2177" si="1202">0.000081*(G2174^1.864042*I2174^0.850892+0.000027*G2174^2)</f>
        <v>1.5938268022922156E-2</v>
      </c>
      <c r="O2174">
        <f t="shared" ref="O2174:O2177" si="1203">L2174*0.47*0.75</f>
        <v>5.6182394780800596E-3</v>
      </c>
      <c r="Q2174">
        <f t="shared" ref="Q2174:Q2177" si="1204">O2174*0.521</f>
        <v>2.9271027680797109E-3</v>
      </c>
      <c r="T2174">
        <f t="shared" ref="T2174:T2177" si="1205">(L2174*0.47*0.75)*(1+0.2)*0.521*3.67</f>
        <v>1.2890960590623049E-2</v>
      </c>
    </row>
    <row r="2175" spans="1:24" hidden="1" x14ac:dyDescent="0.3">
      <c r="A2175" s="26">
        <v>53016</v>
      </c>
      <c r="B2175">
        <v>262</v>
      </c>
      <c r="C2175" s="26" t="s">
        <v>211</v>
      </c>
      <c r="D2175">
        <v>24</v>
      </c>
      <c r="E2175" t="s">
        <v>214</v>
      </c>
      <c r="F2175">
        <v>3</v>
      </c>
      <c r="G2175">
        <v>9.8000000000000007</v>
      </c>
      <c r="H2175">
        <f t="shared" si="1161"/>
        <v>9.8000000000000004E-2</v>
      </c>
      <c r="I2175">
        <v>5</v>
      </c>
      <c r="J2175">
        <v>1.8</v>
      </c>
      <c r="K2175">
        <f t="shared" si="1163"/>
        <v>7.5429816000000009E-3</v>
      </c>
      <c r="L2175">
        <f t="shared" si="1202"/>
        <v>2.243489836139901E-2</v>
      </c>
      <c r="O2175">
        <f t="shared" si="1203"/>
        <v>7.9083016723931511E-3</v>
      </c>
      <c r="Q2175">
        <f t="shared" si="1204"/>
        <v>4.1202251713168322E-3</v>
      </c>
      <c r="T2175">
        <f t="shared" si="1205"/>
        <v>1.8145471654479325E-2</v>
      </c>
    </row>
    <row r="2176" spans="1:24" hidden="1" x14ac:dyDescent="0.3">
      <c r="A2176" s="26">
        <v>53016</v>
      </c>
      <c r="B2176">
        <v>262</v>
      </c>
      <c r="C2176" s="26" t="s">
        <v>211</v>
      </c>
      <c r="D2176">
        <v>25</v>
      </c>
      <c r="E2176" t="s">
        <v>214</v>
      </c>
      <c r="F2176">
        <v>3</v>
      </c>
      <c r="G2176">
        <v>15.5</v>
      </c>
      <c r="H2176">
        <f t="shared" si="1161"/>
        <v>0.155</v>
      </c>
      <c r="I2176">
        <v>5</v>
      </c>
      <c r="J2176">
        <v>1.7</v>
      </c>
      <c r="K2176">
        <f t="shared" si="1163"/>
        <v>1.8869235000000002E-2</v>
      </c>
      <c r="L2176">
        <f t="shared" si="1202"/>
        <v>5.2730951814452649E-2</v>
      </c>
      <c r="O2176">
        <f t="shared" si="1203"/>
        <v>1.8587660514594557E-2</v>
      </c>
      <c r="Q2176">
        <f t="shared" si="1204"/>
        <v>9.6841711281037638E-3</v>
      </c>
      <c r="T2176">
        <f t="shared" si="1205"/>
        <v>4.2649089648168978E-2</v>
      </c>
    </row>
    <row r="2177" spans="1:24" hidden="1" x14ac:dyDescent="0.3">
      <c r="A2177" s="26">
        <v>53016</v>
      </c>
      <c r="B2177">
        <v>262</v>
      </c>
      <c r="C2177" s="26" t="s">
        <v>211</v>
      </c>
      <c r="D2177">
        <v>26</v>
      </c>
      <c r="E2177" t="s">
        <v>214</v>
      </c>
      <c r="F2177">
        <v>3</v>
      </c>
      <c r="G2177">
        <v>10.199999999999999</v>
      </c>
      <c r="H2177">
        <f t="shared" si="1161"/>
        <v>0.10199999999999999</v>
      </c>
      <c r="I2177">
        <v>4.5999999999999996</v>
      </c>
      <c r="J2177">
        <v>2</v>
      </c>
      <c r="K2177">
        <f t="shared" si="1163"/>
        <v>8.1713015999999982E-3</v>
      </c>
      <c r="L2177">
        <f t="shared" si="1202"/>
        <v>2.2516341448428564E-2</v>
      </c>
      <c r="O2177">
        <f t="shared" si="1203"/>
        <v>7.9370103605710673E-3</v>
      </c>
      <c r="Q2177">
        <f t="shared" si="1204"/>
        <v>4.1351823978575258E-3</v>
      </c>
      <c r="T2177">
        <f t="shared" si="1205"/>
        <v>1.8211343280164546E-2</v>
      </c>
    </row>
    <row r="2178" spans="1:24" hidden="1" x14ac:dyDescent="0.3">
      <c r="A2178" s="26">
        <v>53016</v>
      </c>
      <c r="B2178">
        <v>262</v>
      </c>
      <c r="C2178" s="26" t="s">
        <v>211</v>
      </c>
      <c r="D2178">
        <v>27</v>
      </c>
      <c r="E2178" t="s">
        <v>215</v>
      </c>
      <c r="F2178">
        <v>5</v>
      </c>
      <c r="G2178">
        <v>17</v>
      </c>
      <c r="H2178">
        <f t="shared" ref="H2178:H2241" si="1206">G2178/100</f>
        <v>0.17</v>
      </c>
      <c r="I2178">
        <v>8.8000000000000007</v>
      </c>
      <c r="J2178">
        <v>5</v>
      </c>
      <c r="K2178">
        <f t="shared" ref="K2178:K2241" si="1207">0.7854*H2178^2</f>
        <v>2.2698060000000003E-2</v>
      </c>
      <c r="L2178">
        <f>0.000064*(G2178^1.958025*I2178^0.883501+0.000045*G2178^2)</f>
        <v>0.11217196584833913</v>
      </c>
      <c r="O2178">
        <f>L2178*0.44*0.75</f>
        <v>3.7016748729951914E-2</v>
      </c>
      <c r="Q2178">
        <f>O2178*0.52</f>
        <v>1.9248709339574996E-2</v>
      </c>
      <c r="T2178">
        <f>(L2178*0.44*0.75)*(1+0.2)*0.52*3.67</f>
        <v>8.4771315931488289E-2</v>
      </c>
    </row>
    <row r="2179" spans="1:24" hidden="1" x14ac:dyDescent="0.3">
      <c r="A2179" s="26">
        <v>53016</v>
      </c>
      <c r="B2179">
        <v>262</v>
      </c>
      <c r="C2179" s="26" t="s">
        <v>211</v>
      </c>
      <c r="D2179">
        <v>28</v>
      </c>
      <c r="E2179" t="s">
        <v>214</v>
      </c>
      <c r="F2179">
        <v>3</v>
      </c>
      <c r="G2179">
        <v>8.4</v>
      </c>
      <c r="H2179">
        <f t="shared" si="1206"/>
        <v>8.4000000000000005E-2</v>
      </c>
      <c r="I2179">
        <v>2.6</v>
      </c>
      <c r="J2179">
        <v>1.4</v>
      </c>
      <c r="K2179">
        <f>0.7854*H2179^2</f>
        <v>5.5417824000000004E-3</v>
      </c>
      <c r="L2179">
        <f>0.000081*(G2179^1.864042*I2179^0.850892+0.000027*G2179^2)</f>
        <v>9.6490570780784386E-3</v>
      </c>
      <c r="O2179">
        <f>L2179*0.47*0.75</f>
        <v>3.4012926200226497E-3</v>
      </c>
      <c r="Q2179">
        <f>O2179*0.521</f>
        <v>1.7720734550318005E-3</v>
      </c>
      <c r="T2179">
        <f>(L2179*0.47*0.75)*(1+0.2)*0.521*3.67</f>
        <v>7.8042114959600483E-3</v>
      </c>
    </row>
    <row r="2180" spans="1:24" hidden="1" x14ac:dyDescent="0.3">
      <c r="A2180" s="26">
        <v>53016</v>
      </c>
      <c r="B2180">
        <v>262</v>
      </c>
      <c r="C2180" s="26" t="s">
        <v>211</v>
      </c>
      <c r="D2180">
        <v>29</v>
      </c>
      <c r="E2180" t="s">
        <v>215</v>
      </c>
      <c r="F2180">
        <v>5</v>
      </c>
      <c r="G2180">
        <v>10</v>
      </c>
      <c r="H2180">
        <f t="shared" si="1206"/>
        <v>0.1</v>
      </c>
      <c r="I2180">
        <v>4</v>
      </c>
      <c r="J2180">
        <v>1.8</v>
      </c>
      <c r="K2180">
        <f t="shared" si="1207"/>
        <v>7.8540000000000016E-3</v>
      </c>
      <c r="L2180">
        <f t="shared" ref="L2180:L2181" si="1208">0.000064*(G2180^1.958025*I2180^0.883501+0.000045*G2180^2)</f>
        <v>1.977570173247347E-2</v>
      </c>
      <c r="O2180">
        <f>L2180*0.44*0.75</f>
        <v>6.5259815717162457E-3</v>
      </c>
      <c r="Q2180">
        <f t="shared" ref="Q2180:Q2181" si="1209">O2180*0.52</f>
        <v>3.3935104172924477E-3</v>
      </c>
      <c r="T2180">
        <f>(L2180*0.44*0.75)*(1+0.2)*0.52*3.67</f>
        <v>1.4945019877755941E-2</v>
      </c>
    </row>
    <row r="2181" spans="1:24" hidden="1" x14ac:dyDescent="0.3">
      <c r="A2181" s="26">
        <v>53016</v>
      </c>
      <c r="B2181">
        <v>262</v>
      </c>
      <c r="C2181" s="26" t="s">
        <v>211</v>
      </c>
      <c r="D2181">
        <v>30</v>
      </c>
      <c r="E2181" t="s">
        <v>215</v>
      </c>
      <c r="F2181">
        <v>5</v>
      </c>
      <c r="G2181">
        <v>7.6</v>
      </c>
      <c r="H2181">
        <f t="shared" si="1206"/>
        <v>7.5999999999999998E-2</v>
      </c>
      <c r="I2181">
        <v>3.3</v>
      </c>
      <c r="J2181">
        <v>1.7</v>
      </c>
      <c r="K2181">
        <f t="shared" si="1207"/>
        <v>4.5364704E-3</v>
      </c>
      <c r="L2181">
        <f t="shared" si="1208"/>
        <v>9.7487740126035224E-3</v>
      </c>
      <c r="O2181">
        <f>L2181*0.44*0.75</f>
        <v>3.2170954241591623E-3</v>
      </c>
      <c r="Q2181">
        <f t="shared" si="1209"/>
        <v>1.6728896205627645E-3</v>
      </c>
      <c r="T2181">
        <f>(L2181*0.44*0.75)*(1+0.2)*0.52*3.67</f>
        <v>7.3674058889584143E-3</v>
      </c>
    </row>
    <row r="2182" spans="1:24" hidden="1" x14ac:dyDescent="0.3">
      <c r="A2182" s="26">
        <v>53016</v>
      </c>
      <c r="B2182">
        <v>262</v>
      </c>
      <c r="C2182" s="26" t="s">
        <v>211</v>
      </c>
      <c r="D2182">
        <v>31</v>
      </c>
      <c r="E2182" t="s">
        <v>214</v>
      </c>
      <c r="F2182">
        <v>3</v>
      </c>
      <c r="G2182">
        <v>10</v>
      </c>
      <c r="H2182">
        <f t="shared" si="1206"/>
        <v>0.1</v>
      </c>
      <c r="I2182">
        <v>4.0999999999999996</v>
      </c>
      <c r="J2182">
        <v>1.8</v>
      </c>
      <c r="K2182">
        <f>0.7854*H2182^2</f>
        <v>7.8540000000000016E-3</v>
      </c>
      <c r="L2182">
        <f>0.000081*(G2182^1.864042*I2182^0.850892+0.000027*G2182^2)</f>
        <v>1.9676358532049798E-2</v>
      </c>
      <c r="O2182">
        <f>L2182*0.47*0.75</f>
        <v>6.935916382547553E-3</v>
      </c>
      <c r="Q2182">
        <f>O2182*0.521</f>
        <v>3.613612435307275E-3</v>
      </c>
      <c r="T2182">
        <f>(L2182*0.47*0.75)*(1+0.2)*0.521*3.67</f>
        <v>1.5914349165093239E-2</v>
      </c>
    </row>
    <row r="2183" spans="1:24" hidden="1" x14ac:dyDescent="0.3">
      <c r="A2183" s="26">
        <v>53016</v>
      </c>
      <c r="B2183">
        <v>262</v>
      </c>
      <c r="C2183" s="26" t="s">
        <v>211</v>
      </c>
      <c r="D2183">
        <v>32</v>
      </c>
      <c r="E2183" t="s">
        <v>215</v>
      </c>
      <c r="F2183">
        <v>3</v>
      </c>
      <c r="G2183">
        <v>8.8000000000000007</v>
      </c>
      <c r="H2183">
        <f t="shared" si="1206"/>
        <v>8.8000000000000009E-2</v>
      </c>
      <c r="I2183">
        <v>2.7</v>
      </c>
      <c r="J2183">
        <v>1.6</v>
      </c>
      <c r="K2183">
        <f t="shared" si="1207"/>
        <v>6.0821376000000016E-3</v>
      </c>
      <c r="L2183">
        <f>0.000064*(G2183^1.958025*I2183^0.883501+0.000045*G2183^2)</f>
        <v>1.0879774096274674E-2</v>
      </c>
      <c r="O2183">
        <f>L2183*0.44*0.75</f>
        <v>3.5903254517706423E-3</v>
      </c>
      <c r="Q2183">
        <f>O2183*0.52</f>
        <v>1.8669692349207341E-3</v>
      </c>
      <c r="T2183">
        <f>(L2183*0.44*0.75)*(1+0.2)*0.52*3.67</f>
        <v>8.2221325105909134E-3</v>
      </c>
    </row>
    <row r="2184" spans="1:24" hidden="1" x14ac:dyDescent="0.3">
      <c r="A2184" s="26">
        <v>53016</v>
      </c>
      <c r="B2184">
        <v>262</v>
      </c>
      <c r="C2184" s="26" t="s">
        <v>211</v>
      </c>
      <c r="D2184">
        <v>33</v>
      </c>
      <c r="E2184" t="s">
        <v>214</v>
      </c>
      <c r="F2184">
        <v>3</v>
      </c>
      <c r="G2184">
        <v>7.6</v>
      </c>
      <c r="H2184">
        <f t="shared" si="1206"/>
        <v>7.5999999999999998E-2</v>
      </c>
      <c r="I2184">
        <v>3.4</v>
      </c>
      <c r="J2184">
        <v>1.7</v>
      </c>
      <c r="K2184">
        <f t="shared" si="1207"/>
        <v>4.5364704E-3</v>
      </c>
      <c r="L2184">
        <f t="shared" ref="L2184:L2186" si="1210">0.000081*(G2184^1.864042*I2184^0.850892+0.000027*G2184^2)</f>
        <v>1.0059934687608142E-2</v>
      </c>
      <c r="O2184">
        <f t="shared" ref="O2184:O2186" si="1211">L2184*0.47*0.75</f>
        <v>3.54612697738187E-3</v>
      </c>
      <c r="Q2184">
        <f t="shared" ref="Q2184:Q2186" si="1212">O2184*0.521</f>
        <v>1.8475321552159543E-3</v>
      </c>
      <c r="T2184">
        <f t="shared" ref="T2184:T2186" si="1213">(L2184*0.47*0.75)*(1+0.2)*0.521*3.67</f>
        <v>8.1365316115710618E-3</v>
      </c>
    </row>
    <row r="2185" spans="1:24" hidden="1" x14ac:dyDescent="0.3">
      <c r="A2185" s="26">
        <v>53016</v>
      </c>
      <c r="B2185">
        <v>262</v>
      </c>
      <c r="C2185" s="26" t="s">
        <v>211</v>
      </c>
      <c r="D2185">
        <v>34</v>
      </c>
      <c r="E2185" t="s">
        <v>214</v>
      </c>
      <c r="F2185">
        <v>3</v>
      </c>
      <c r="G2185">
        <v>14.3</v>
      </c>
      <c r="H2185">
        <f t="shared" si="1206"/>
        <v>0.14300000000000002</v>
      </c>
      <c r="I2185">
        <v>4</v>
      </c>
      <c r="J2185">
        <v>1</v>
      </c>
      <c r="K2185">
        <f t="shared" si="1207"/>
        <v>1.6060644600000003E-2</v>
      </c>
      <c r="L2185">
        <f t="shared" si="1210"/>
        <v>3.7529529713525675E-2</v>
      </c>
      <c r="O2185">
        <f t="shared" si="1211"/>
        <v>1.3229159224017798E-2</v>
      </c>
      <c r="Q2185">
        <f t="shared" si="1212"/>
        <v>6.8923919557132727E-3</v>
      </c>
      <c r="T2185">
        <f t="shared" si="1213"/>
        <v>3.0354094172961251E-2</v>
      </c>
    </row>
    <row r="2186" spans="1:24" hidden="1" x14ac:dyDescent="0.3">
      <c r="A2186" s="26">
        <v>53016</v>
      </c>
      <c r="B2186">
        <v>262</v>
      </c>
      <c r="C2186" s="26" t="s">
        <v>211</v>
      </c>
      <c r="D2186">
        <v>35</v>
      </c>
      <c r="E2186" t="s">
        <v>214</v>
      </c>
      <c r="F2186">
        <v>5</v>
      </c>
      <c r="G2186">
        <v>18</v>
      </c>
      <c r="H2186">
        <f t="shared" si="1206"/>
        <v>0.18</v>
      </c>
      <c r="I2186">
        <v>4</v>
      </c>
      <c r="J2186">
        <v>0.5</v>
      </c>
      <c r="K2186">
        <f t="shared" si="1207"/>
        <v>2.5446959999999998E-2</v>
      </c>
      <c r="L2186">
        <f t="shared" si="1210"/>
        <v>5.7631385404228769E-2</v>
      </c>
      <c r="O2186">
        <f t="shared" si="1211"/>
        <v>2.0315063354990642E-2</v>
      </c>
      <c r="Q2186">
        <f t="shared" si="1212"/>
        <v>1.0584148007950125E-2</v>
      </c>
      <c r="T2186">
        <f t="shared" si="1213"/>
        <v>4.6612587827012351E-2</v>
      </c>
    </row>
    <row r="2187" spans="1:24" hidden="1" x14ac:dyDescent="0.3">
      <c r="A2187" s="26">
        <v>53016</v>
      </c>
      <c r="B2187">
        <v>262</v>
      </c>
      <c r="C2187" s="26" t="s">
        <v>211</v>
      </c>
      <c r="D2187">
        <v>36</v>
      </c>
      <c r="E2187" t="s">
        <v>215</v>
      </c>
      <c r="F2187">
        <v>1</v>
      </c>
      <c r="G2187">
        <v>64</v>
      </c>
      <c r="H2187">
        <f t="shared" si="1206"/>
        <v>0.64</v>
      </c>
      <c r="I2187">
        <v>23.1</v>
      </c>
      <c r="J2187">
        <v>5.5</v>
      </c>
      <c r="K2187">
        <f t="shared" si="1207"/>
        <v>0.32169984000000001</v>
      </c>
      <c r="L2187">
        <f>0.000064*(G2187^1.958025*I2187^0.883501+0.000045*G2187^2)</f>
        <v>3.5276014926478223</v>
      </c>
      <c r="O2187">
        <f>L2187*0.44*0.75</f>
        <v>1.1641084925737815</v>
      </c>
      <c r="Q2187">
        <f>O2187*0.52</f>
        <v>0.60533641613836642</v>
      </c>
      <c r="T2187">
        <f>(L2187*0.44*0.75)*(1+0.2)*0.52*3.67</f>
        <v>2.6659015766733654</v>
      </c>
      <c r="U2187">
        <v>72</v>
      </c>
      <c r="V2187">
        <v>80</v>
      </c>
      <c r="W2187">
        <v>18</v>
      </c>
      <c r="X2187">
        <v>7</v>
      </c>
    </row>
    <row r="2188" spans="1:24" hidden="1" x14ac:dyDescent="0.3">
      <c r="A2188" s="26">
        <v>53016</v>
      </c>
      <c r="B2188">
        <v>262</v>
      </c>
      <c r="C2188" s="26" t="s">
        <v>211</v>
      </c>
      <c r="D2188">
        <v>37</v>
      </c>
      <c r="E2188" t="s">
        <v>212</v>
      </c>
      <c r="F2188">
        <v>3</v>
      </c>
      <c r="G2188">
        <v>7.5</v>
      </c>
      <c r="H2188">
        <f t="shared" si="1206"/>
        <v>7.4999999999999997E-2</v>
      </c>
      <c r="I2188">
        <v>2.7</v>
      </c>
      <c r="J2188">
        <v>1.5</v>
      </c>
      <c r="K2188">
        <f t="shared" si="1207"/>
        <v>4.4178749999999999E-3</v>
      </c>
      <c r="L2188">
        <f>0.000062*(G2188^1.947206*I2188^0.894551+0.000039*G2188^2)</f>
        <v>7.6243156172028587E-3</v>
      </c>
      <c r="O2188">
        <f>L2188*0.47*0.75</f>
        <v>2.6875712550640074E-3</v>
      </c>
      <c r="Q2188">
        <f>O2188*0.52</f>
        <v>1.3975370526332839E-3</v>
      </c>
      <c r="T2188">
        <f>(L2188*0.47*0.75)*(1+2)*0.52*3.67</f>
        <v>1.5386882949492456E-2</v>
      </c>
    </row>
    <row r="2189" spans="1:24" hidden="1" x14ac:dyDescent="0.3">
      <c r="A2189" s="26">
        <v>53016</v>
      </c>
      <c r="B2189">
        <v>262</v>
      </c>
      <c r="C2189" s="26" t="s">
        <v>211</v>
      </c>
      <c r="D2189">
        <v>38</v>
      </c>
      <c r="E2189" t="s">
        <v>214</v>
      </c>
      <c r="F2189">
        <v>3</v>
      </c>
      <c r="G2189">
        <v>7.5</v>
      </c>
      <c r="H2189">
        <f t="shared" si="1206"/>
        <v>7.4999999999999997E-2</v>
      </c>
      <c r="I2189">
        <v>2.4</v>
      </c>
      <c r="J2189">
        <v>1</v>
      </c>
      <c r="K2189">
        <f t="shared" si="1207"/>
        <v>4.4178749999999999E-3</v>
      </c>
      <c r="L2189">
        <f t="shared" ref="L2189:L2196" si="1214">0.000081*(G2189^1.864042*I2189^0.850892+0.000027*G2189^2)</f>
        <v>7.2972964850155251E-3</v>
      </c>
      <c r="O2189">
        <f t="shared" ref="O2189:O2196" si="1215">L2189*0.47*0.75</f>
        <v>2.5722970109679725E-3</v>
      </c>
      <c r="Q2189">
        <f t="shared" ref="Q2189:Q2196" si="1216">O2189*0.521</f>
        <v>1.3401667427143137E-3</v>
      </c>
      <c r="T2189">
        <f t="shared" ref="T2189:T2196" si="1217">(L2189*0.47*0.75)*(1+0.2)*0.521*3.67</f>
        <v>5.9020943349138372E-3</v>
      </c>
    </row>
    <row r="2190" spans="1:24" hidden="1" x14ac:dyDescent="0.3">
      <c r="A2190" s="26">
        <v>53016</v>
      </c>
      <c r="B2190">
        <v>262</v>
      </c>
      <c r="C2190" s="26" t="s">
        <v>211</v>
      </c>
      <c r="D2190">
        <v>39</v>
      </c>
      <c r="E2190" t="s">
        <v>214</v>
      </c>
      <c r="F2190">
        <v>3</v>
      </c>
      <c r="G2190">
        <v>9.5</v>
      </c>
      <c r="H2190">
        <f t="shared" si="1206"/>
        <v>9.5000000000000001E-2</v>
      </c>
      <c r="I2190">
        <v>2.7</v>
      </c>
      <c r="J2190">
        <v>1.8</v>
      </c>
      <c r="K2190">
        <f t="shared" si="1207"/>
        <v>7.088235E-3</v>
      </c>
      <c r="L2190">
        <f t="shared" si="1214"/>
        <v>1.2532961314394022E-2</v>
      </c>
      <c r="O2190">
        <f t="shared" si="1215"/>
        <v>4.4178688633238926E-3</v>
      </c>
      <c r="Q2190">
        <f t="shared" si="1216"/>
        <v>2.3017096777917479E-3</v>
      </c>
      <c r="T2190">
        <f t="shared" si="1217"/>
        <v>1.0136729420994858E-2</v>
      </c>
    </row>
    <row r="2191" spans="1:24" hidden="1" x14ac:dyDescent="0.3">
      <c r="A2191" s="26">
        <v>53016</v>
      </c>
      <c r="B2191">
        <v>262</v>
      </c>
      <c r="C2191" s="26" t="s">
        <v>211</v>
      </c>
      <c r="D2191">
        <v>40</v>
      </c>
      <c r="E2191" t="s">
        <v>214</v>
      </c>
      <c r="F2191">
        <v>4</v>
      </c>
      <c r="G2191">
        <v>15.7</v>
      </c>
      <c r="H2191">
        <f t="shared" si="1206"/>
        <v>0.157</v>
      </c>
      <c r="I2191">
        <v>5</v>
      </c>
      <c r="J2191">
        <v>1</v>
      </c>
      <c r="K2191">
        <f t="shared" si="1207"/>
        <v>1.9359324600000002E-2</v>
      </c>
      <c r="L2191">
        <f t="shared" si="1214"/>
        <v>5.4006311706280001E-2</v>
      </c>
      <c r="O2191">
        <f t="shared" si="1215"/>
        <v>1.9037224876463699E-2</v>
      </c>
      <c r="Q2191">
        <f t="shared" si="1216"/>
        <v>9.9183941606375871E-3</v>
      </c>
      <c r="T2191">
        <f t="shared" si="1217"/>
        <v>4.3680607883447929E-2</v>
      </c>
    </row>
    <row r="2192" spans="1:24" hidden="1" x14ac:dyDescent="0.3">
      <c r="A2192" s="26">
        <v>53016</v>
      </c>
      <c r="B2192">
        <v>262</v>
      </c>
      <c r="C2192" s="26" t="s">
        <v>211</v>
      </c>
      <c r="D2192">
        <v>41</v>
      </c>
      <c r="E2192" t="s">
        <v>214</v>
      </c>
      <c r="F2192">
        <v>4</v>
      </c>
      <c r="G2192">
        <v>15.5</v>
      </c>
      <c r="H2192">
        <f t="shared" si="1206"/>
        <v>0.155</v>
      </c>
      <c r="I2192">
        <v>5</v>
      </c>
      <c r="J2192">
        <v>1.1000000000000001</v>
      </c>
      <c r="K2192">
        <f t="shared" si="1207"/>
        <v>1.8869235000000002E-2</v>
      </c>
      <c r="L2192">
        <f t="shared" si="1214"/>
        <v>5.2730951814452649E-2</v>
      </c>
      <c r="O2192">
        <f t="shared" si="1215"/>
        <v>1.8587660514594557E-2</v>
      </c>
      <c r="Q2192">
        <f t="shared" si="1216"/>
        <v>9.6841711281037638E-3</v>
      </c>
      <c r="T2192">
        <f t="shared" si="1217"/>
        <v>4.2649089648168978E-2</v>
      </c>
    </row>
    <row r="2193" spans="1:20" hidden="1" x14ac:dyDescent="0.3">
      <c r="A2193" s="26">
        <v>53016</v>
      </c>
      <c r="B2193">
        <v>262</v>
      </c>
      <c r="C2193" s="26" t="s">
        <v>211</v>
      </c>
      <c r="D2193">
        <v>42</v>
      </c>
      <c r="E2193" t="s">
        <v>214</v>
      </c>
      <c r="F2193">
        <v>3</v>
      </c>
      <c r="G2193">
        <v>7.7</v>
      </c>
      <c r="H2193">
        <f t="shared" si="1206"/>
        <v>7.6999999999999999E-2</v>
      </c>
      <c r="I2193">
        <v>3.1</v>
      </c>
      <c r="J2193">
        <v>0.4</v>
      </c>
      <c r="K2193">
        <f t="shared" si="1207"/>
        <v>4.6566365999999998E-3</v>
      </c>
      <c r="L2193">
        <f t="shared" si="1214"/>
        <v>9.5288964480311836E-3</v>
      </c>
      <c r="O2193">
        <f t="shared" si="1215"/>
        <v>3.3589359979309917E-3</v>
      </c>
      <c r="Q2193">
        <f t="shared" si="1216"/>
        <v>1.7500056549220467E-3</v>
      </c>
      <c r="T2193">
        <f t="shared" si="1217"/>
        <v>7.7070249042766933E-3</v>
      </c>
    </row>
    <row r="2194" spans="1:20" hidden="1" x14ac:dyDescent="0.3">
      <c r="A2194" s="26">
        <v>53016</v>
      </c>
      <c r="B2194">
        <v>262</v>
      </c>
      <c r="C2194" s="26" t="s">
        <v>211</v>
      </c>
      <c r="D2194">
        <v>43</v>
      </c>
      <c r="E2194" t="s">
        <v>214</v>
      </c>
      <c r="F2194">
        <v>3</v>
      </c>
      <c r="G2194">
        <v>15.5</v>
      </c>
      <c r="H2194">
        <f t="shared" si="1206"/>
        <v>0.155</v>
      </c>
      <c r="I2194">
        <v>4.3</v>
      </c>
      <c r="J2194">
        <v>1</v>
      </c>
      <c r="K2194">
        <f t="shared" si="1207"/>
        <v>1.8869235000000002E-2</v>
      </c>
      <c r="L2194">
        <f t="shared" si="1214"/>
        <v>4.6380076360850717E-2</v>
      </c>
      <c r="O2194">
        <f t="shared" si="1215"/>
        <v>1.6348976917199876E-2</v>
      </c>
      <c r="Q2194">
        <f t="shared" si="1216"/>
        <v>8.5178169738611351E-3</v>
      </c>
      <c r="T2194">
        <f t="shared" si="1217"/>
        <v>3.751246595288444E-2</v>
      </c>
    </row>
    <row r="2195" spans="1:20" hidden="1" x14ac:dyDescent="0.3">
      <c r="A2195" s="26">
        <v>53016</v>
      </c>
      <c r="B2195">
        <v>262</v>
      </c>
      <c r="C2195" s="26" t="s">
        <v>211</v>
      </c>
      <c r="D2195">
        <v>44</v>
      </c>
      <c r="E2195" t="s">
        <v>214</v>
      </c>
      <c r="F2195">
        <v>5</v>
      </c>
      <c r="G2195">
        <v>17.100000000000001</v>
      </c>
      <c r="H2195">
        <f t="shared" si="1206"/>
        <v>0.17100000000000001</v>
      </c>
      <c r="I2195">
        <v>5.0999999999999996</v>
      </c>
      <c r="J2195">
        <v>1.5</v>
      </c>
      <c r="K2195">
        <f t="shared" si="1207"/>
        <v>2.2965881400000002E-2</v>
      </c>
      <c r="L2195">
        <f t="shared" si="1214"/>
        <v>6.4403826167997003E-2</v>
      </c>
      <c r="O2195">
        <f t="shared" si="1215"/>
        <v>2.2702348724218942E-2</v>
      </c>
      <c r="Q2195">
        <f t="shared" si="1216"/>
        <v>1.182792368531807E-2</v>
      </c>
      <c r="T2195">
        <f t="shared" si="1217"/>
        <v>5.2090175910140778E-2</v>
      </c>
    </row>
    <row r="2196" spans="1:20" hidden="1" x14ac:dyDescent="0.3">
      <c r="A2196" s="26">
        <v>53016</v>
      </c>
      <c r="B2196">
        <v>262</v>
      </c>
      <c r="C2196" s="26" t="s">
        <v>211</v>
      </c>
      <c r="D2196">
        <v>45</v>
      </c>
      <c r="E2196" t="s">
        <v>214</v>
      </c>
      <c r="F2196">
        <v>3</v>
      </c>
      <c r="G2196">
        <v>16</v>
      </c>
      <c r="H2196">
        <f t="shared" si="1206"/>
        <v>0.16</v>
      </c>
      <c r="I2196">
        <v>7.9</v>
      </c>
      <c r="J2196">
        <v>1.1000000000000001</v>
      </c>
      <c r="K2196">
        <f t="shared" si="1207"/>
        <v>2.0106240000000001E-2</v>
      </c>
      <c r="L2196">
        <f t="shared" si="1214"/>
        <v>8.2566123618672008E-2</v>
      </c>
      <c r="O2196">
        <f t="shared" si="1215"/>
        <v>2.910455857558188E-2</v>
      </c>
      <c r="Q2196">
        <f t="shared" si="1216"/>
        <v>1.516347501787816E-2</v>
      </c>
      <c r="T2196">
        <f t="shared" si="1217"/>
        <v>6.6779943978735407E-2</v>
      </c>
    </row>
    <row r="2197" spans="1:20" hidden="1" x14ac:dyDescent="0.3">
      <c r="A2197" s="26">
        <v>53016</v>
      </c>
      <c r="B2197">
        <v>262</v>
      </c>
      <c r="C2197" s="26" t="s">
        <v>211</v>
      </c>
      <c r="D2197">
        <v>46</v>
      </c>
      <c r="E2197" t="s">
        <v>215</v>
      </c>
      <c r="F2197">
        <v>3</v>
      </c>
      <c r="G2197">
        <v>8</v>
      </c>
      <c r="H2197">
        <f t="shared" si="1206"/>
        <v>0.08</v>
      </c>
      <c r="I2197">
        <v>4</v>
      </c>
      <c r="J2197">
        <v>1.7</v>
      </c>
      <c r="K2197">
        <f t="shared" si="1207"/>
        <v>5.0265600000000002E-3</v>
      </c>
      <c r="L2197">
        <f>0.000064*(G2197^1.958025*I2197^0.883501+0.000045*G2197^2)</f>
        <v>1.2775550294233984E-2</v>
      </c>
      <c r="O2197">
        <f>L2197*0.44*0.75</f>
        <v>4.2159315970972154E-3</v>
      </c>
      <c r="Q2197">
        <f>O2197*0.52</f>
        <v>2.1922844304905521E-3</v>
      </c>
      <c r="T2197">
        <f>(L2197*0.44*0.75)*(1+0.2)*0.52*3.67</f>
        <v>9.6548206318803915E-3</v>
      </c>
    </row>
    <row r="2198" spans="1:20" hidden="1" x14ac:dyDescent="0.3">
      <c r="A2198" s="26">
        <v>53016</v>
      </c>
      <c r="B2198">
        <v>262</v>
      </c>
      <c r="C2198" s="26" t="s">
        <v>211</v>
      </c>
      <c r="D2198">
        <v>47</v>
      </c>
      <c r="E2198" t="s">
        <v>214</v>
      </c>
      <c r="F2198">
        <v>3</v>
      </c>
      <c r="G2198">
        <v>11.5</v>
      </c>
      <c r="H2198">
        <f t="shared" si="1206"/>
        <v>0.115</v>
      </c>
      <c r="I2198">
        <v>5.8</v>
      </c>
      <c r="J2198">
        <v>1.9</v>
      </c>
      <c r="K2198">
        <f t="shared" si="1207"/>
        <v>1.0386915E-2</v>
      </c>
      <c r="L2198">
        <f t="shared" ref="L2198:L2200" si="1218">0.000081*(G2198^1.864042*I2198^0.850892+0.000027*G2198^2)</f>
        <v>3.4297998520144868E-2</v>
      </c>
      <c r="O2198">
        <f t="shared" ref="O2198:O2200" si="1219">L2198*0.47*0.75</f>
        <v>1.2090044478351065E-2</v>
      </c>
      <c r="Q2198">
        <f t="shared" ref="Q2198:Q2200" si="1220">O2198*0.521</f>
        <v>6.2989131732209052E-3</v>
      </c>
      <c r="T2198">
        <f t="shared" ref="T2198:T2200" si="1221">(L2198*0.47*0.75)*(1+0.2)*0.521*3.67</f>
        <v>2.7740413614864862E-2</v>
      </c>
    </row>
    <row r="2199" spans="1:20" hidden="1" x14ac:dyDescent="0.3">
      <c r="A2199" s="26">
        <v>53016</v>
      </c>
      <c r="B2199">
        <v>262</v>
      </c>
      <c r="C2199" s="26" t="s">
        <v>211</v>
      </c>
      <c r="D2199">
        <v>48</v>
      </c>
      <c r="E2199" t="s">
        <v>214</v>
      </c>
      <c r="F2199">
        <v>3</v>
      </c>
      <c r="G2199">
        <v>14</v>
      </c>
      <c r="H2199">
        <f t="shared" si="1206"/>
        <v>0.14000000000000001</v>
      </c>
      <c r="I2199">
        <v>5.8</v>
      </c>
      <c r="J2199">
        <v>1.6</v>
      </c>
      <c r="K2199">
        <f t="shared" si="1207"/>
        <v>1.5393840000000002E-2</v>
      </c>
      <c r="L2199">
        <f t="shared" si="1218"/>
        <v>4.9489646157897686E-2</v>
      </c>
      <c r="O2199">
        <f t="shared" si="1219"/>
        <v>1.7445100270658934E-2</v>
      </c>
      <c r="Q2199">
        <f t="shared" si="1220"/>
        <v>9.0888972410133051E-3</v>
      </c>
      <c r="T2199">
        <f t="shared" si="1221"/>
        <v>4.0027503449422588E-2</v>
      </c>
    </row>
    <row r="2200" spans="1:20" hidden="1" x14ac:dyDescent="0.3">
      <c r="A2200" s="26">
        <v>53016</v>
      </c>
      <c r="B2200">
        <v>262</v>
      </c>
      <c r="C2200" s="26" t="s">
        <v>211</v>
      </c>
      <c r="D2200">
        <v>49</v>
      </c>
      <c r="E2200" t="s">
        <v>214</v>
      </c>
      <c r="F2200">
        <v>3</v>
      </c>
      <c r="G2200">
        <v>9</v>
      </c>
      <c r="H2200">
        <f t="shared" si="1206"/>
        <v>0.09</v>
      </c>
      <c r="I2200">
        <v>4.9000000000000004</v>
      </c>
      <c r="J2200">
        <v>1.6</v>
      </c>
      <c r="K2200">
        <f t="shared" si="1207"/>
        <v>6.3617399999999994E-3</v>
      </c>
      <c r="L2200">
        <f t="shared" si="1218"/>
        <v>1.8815663885754258E-2</v>
      </c>
      <c r="O2200">
        <f t="shared" si="1219"/>
        <v>6.6325215197283755E-3</v>
      </c>
      <c r="Q2200">
        <f t="shared" si="1220"/>
        <v>3.455543711778484E-3</v>
      </c>
      <c r="T2200">
        <f t="shared" si="1221"/>
        <v>1.5218214506672443E-2</v>
      </c>
    </row>
    <row r="2201" spans="1:20" hidden="1" x14ac:dyDescent="0.3">
      <c r="A2201" s="26">
        <v>53016</v>
      </c>
      <c r="B2201">
        <v>262</v>
      </c>
      <c r="C2201" s="26" t="s">
        <v>211</v>
      </c>
      <c r="D2201">
        <v>50</v>
      </c>
      <c r="E2201" t="s">
        <v>215</v>
      </c>
      <c r="F2201">
        <v>2</v>
      </c>
      <c r="G2201">
        <v>29.7</v>
      </c>
      <c r="H2201">
        <f t="shared" si="1206"/>
        <v>0.29699999999999999</v>
      </c>
      <c r="I2201">
        <v>14.1</v>
      </c>
      <c r="J2201">
        <v>4.4000000000000004</v>
      </c>
      <c r="K2201">
        <f t="shared" si="1207"/>
        <v>6.9279348599999999E-2</v>
      </c>
      <c r="L2201">
        <f>0.000064*(G2201^1.958025*I2201^0.883501+0.000045*G2201^2)</f>
        <v>0.50723864180985789</v>
      </c>
      <c r="O2201">
        <f>L2201*0.44*0.75</f>
        <v>0.1673887517972531</v>
      </c>
      <c r="Q2201">
        <f>O2201*0.52</f>
        <v>8.7042150934571613E-2</v>
      </c>
      <c r="T2201">
        <f>(L2201*0.44*0.75)*(1+0.2)*0.52*3.67</f>
        <v>0.38333363271585336</v>
      </c>
    </row>
    <row r="2202" spans="1:20" hidden="1" x14ac:dyDescent="0.3">
      <c r="A2202" s="26">
        <v>53016</v>
      </c>
      <c r="B2202">
        <v>262</v>
      </c>
      <c r="C2202" s="26" t="s">
        <v>211</v>
      </c>
      <c r="D2202">
        <v>51</v>
      </c>
      <c r="E2202" t="s">
        <v>214</v>
      </c>
      <c r="F2202">
        <v>3</v>
      </c>
      <c r="G2202">
        <v>10.3</v>
      </c>
      <c r="H2202">
        <f t="shared" si="1206"/>
        <v>0.10300000000000001</v>
      </c>
      <c r="I2202">
        <v>2</v>
      </c>
      <c r="J2202">
        <v>1.2</v>
      </c>
      <c r="K2202">
        <f t="shared" si="1207"/>
        <v>8.3323086000000011E-3</v>
      </c>
      <c r="L2202">
        <f t="shared" ref="L2202:L2208" si="1222">0.000081*(G2202^1.864042*I2202^0.850892+0.000027*G2202^2)</f>
        <v>1.1287794308742721E-2</v>
      </c>
      <c r="O2202">
        <f t="shared" ref="O2202:O2208" si="1223">L2202*0.47*0.75</f>
        <v>3.9789474938318088E-3</v>
      </c>
      <c r="Q2202">
        <f t="shared" ref="Q2202:Q2208" si="1224">O2202*0.521</f>
        <v>2.0730316442863724E-3</v>
      </c>
      <c r="T2202">
        <f t="shared" ref="T2202:T2208" si="1225">(L2202*0.47*0.75)*(1+0.2)*0.521*3.67</f>
        <v>9.1296313614371832E-3</v>
      </c>
    </row>
    <row r="2203" spans="1:20" hidden="1" x14ac:dyDescent="0.3">
      <c r="A2203" s="26">
        <v>53016</v>
      </c>
      <c r="B2203">
        <v>262</v>
      </c>
      <c r="C2203" s="26" t="s">
        <v>211</v>
      </c>
      <c r="D2203">
        <v>52</v>
      </c>
      <c r="E2203" t="s">
        <v>214</v>
      </c>
      <c r="F2203">
        <v>3</v>
      </c>
      <c r="G2203">
        <v>7.7</v>
      </c>
      <c r="H2203">
        <f t="shared" si="1206"/>
        <v>7.6999999999999999E-2</v>
      </c>
      <c r="I2203">
        <v>3.4</v>
      </c>
      <c r="J2203">
        <v>1.1000000000000001</v>
      </c>
      <c r="K2203">
        <f t="shared" si="1207"/>
        <v>4.6566365999999998E-3</v>
      </c>
      <c r="L2203">
        <f t="shared" si="1222"/>
        <v>1.0308075361862054E-2</v>
      </c>
      <c r="O2203">
        <f t="shared" si="1223"/>
        <v>3.6335965650563743E-3</v>
      </c>
      <c r="Q2203">
        <f t="shared" si="1224"/>
        <v>1.8931038103943711E-3</v>
      </c>
      <c r="T2203">
        <f t="shared" si="1225"/>
        <v>8.3372291809768097E-3</v>
      </c>
    </row>
    <row r="2204" spans="1:20" hidden="1" x14ac:dyDescent="0.3">
      <c r="A2204" s="26">
        <v>53016</v>
      </c>
      <c r="B2204">
        <v>262</v>
      </c>
      <c r="C2204" s="26" t="s">
        <v>211</v>
      </c>
      <c r="D2204">
        <v>53</v>
      </c>
      <c r="E2204" t="s">
        <v>214</v>
      </c>
      <c r="F2204">
        <v>5</v>
      </c>
      <c r="G2204">
        <v>14.5</v>
      </c>
      <c r="H2204">
        <f t="shared" si="1206"/>
        <v>0.14499999999999999</v>
      </c>
      <c r="I2204">
        <v>4.7</v>
      </c>
      <c r="J2204">
        <v>1.3</v>
      </c>
      <c r="K2204">
        <f t="shared" si="1207"/>
        <v>1.6513034999999999E-2</v>
      </c>
      <c r="L2204">
        <f t="shared" si="1222"/>
        <v>4.4178499710225569E-2</v>
      </c>
      <c r="O2204">
        <f t="shared" si="1223"/>
        <v>1.5572921147854513E-2</v>
      </c>
      <c r="Q2204">
        <f t="shared" si="1224"/>
        <v>8.1134919180322011E-3</v>
      </c>
      <c r="T2204">
        <f t="shared" si="1225"/>
        <v>3.5731818407013817E-2</v>
      </c>
    </row>
    <row r="2205" spans="1:20" hidden="1" x14ac:dyDescent="0.3">
      <c r="A2205" s="26">
        <v>53016</v>
      </c>
      <c r="B2205">
        <v>262</v>
      </c>
      <c r="C2205" s="26" t="s">
        <v>211</v>
      </c>
      <c r="D2205">
        <v>54</v>
      </c>
      <c r="E2205" t="s">
        <v>214</v>
      </c>
      <c r="F2205">
        <v>3</v>
      </c>
      <c r="G2205">
        <v>7.5</v>
      </c>
      <c r="H2205">
        <f t="shared" si="1206"/>
        <v>7.4999999999999997E-2</v>
      </c>
      <c r="I2205">
        <v>4</v>
      </c>
      <c r="J2205">
        <v>1.7</v>
      </c>
      <c r="K2205">
        <f t="shared" si="1207"/>
        <v>4.4178749999999999E-3</v>
      </c>
      <c r="L2205">
        <f t="shared" si="1222"/>
        <v>1.1270125107963486E-2</v>
      </c>
      <c r="O2205">
        <f t="shared" si="1223"/>
        <v>3.972719100557129E-3</v>
      </c>
      <c r="Q2205">
        <f t="shared" si="1224"/>
        <v>2.0697866513902643E-3</v>
      </c>
      <c r="T2205">
        <f t="shared" si="1225"/>
        <v>9.1153404127227236E-3</v>
      </c>
    </row>
    <row r="2206" spans="1:20" hidden="1" x14ac:dyDescent="0.3">
      <c r="A2206" s="26">
        <v>53016</v>
      </c>
      <c r="B2206">
        <v>262</v>
      </c>
      <c r="C2206" s="26" t="s">
        <v>211</v>
      </c>
      <c r="D2206">
        <v>55</v>
      </c>
      <c r="E2206" t="s">
        <v>214</v>
      </c>
      <c r="F2206">
        <v>5</v>
      </c>
      <c r="G2206">
        <v>14</v>
      </c>
      <c r="H2206">
        <f t="shared" si="1206"/>
        <v>0.14000000000000001</v>
      </c>
      <c r="I2206">
        <v>4</v>
      </c>
      <c r="J2206">
        <v>1.1000000000000001</v>
      </c>
      <c r="K2206">
        <f t="shared" si="1207"/>
        <v>1.5393840000000002E-2</v>
      </c>
      <c r="L2206">
        <f t="shared" si="1222"/>
        <v>3.6075221414818302E-2</v>
      </c>
      <c r="O2206">
        <f t="shared" si="1223"/>
        <v>1.2716515548723452E-2</v>
      </c>
      <c r="Q2206">
        <f t="shared" si="1224"/>
        <v>6.6253046008849185E-3</v>
      </c>
      <c r="T2206">
        <f t="shared" si="1225"/>
        <v>2.9177841462297176E-2</v>
      </c>
    </row>
    <row r="2207" spans="1:20" hidden="1" x14ac:dyDescent="0.3">
      <c r="A2207" s="26">
        <v>53016</v>
      </c>
      <c r="B2207">
        <v>262</v>
      </c>
      <c r="C2207" s="26" t="s">
        <v>211</v>
      </c>
      <c r="D2207">
        <v>56</v>
      </c>
      <c r="E2207" t="s">
        <v>214</v>
      </c>
      <c r="F2207">
        <v>5</v>
      </c>
      <c r="G2207">
        <v>11.1</v>
      </c>
      <c r="H2207">
        <f t="shared" si="1206"/>
        <v>0.111</v>
      </c>
      <c r="I2207">
        <v>5.0999999999999996</v>
      </c>
      <c r="J2207">
        <v>1.2</v>
      </c>
      <c r="K2207">
        <f t="shared" si="1207"/>
        <v>9.6769134000000007E-3</v>
      </c>
      <c r="L2207">
        <f t="shared" si="1222"/>
        <v>2.8779339569406759E-2</v>
      </c>
      <c r="O2207">
        <f t="shared" si="1223"/>
        <v>1.0144717198215882E-2</v>
      </c>
      <c r="Q2207">
        <f t="shared" si="1224"/>
        <v>5.2853976602704744E-3</v>
      </c>
      <c r="T2207">
        <f t="shared" si="1225"/>
        <v>2.327689129583117E-2</v>
      </c>
    </row>
    <row r="2208" spans="1:20" hidden="1" x14ac:dyDescent="0.3">
      <c r="A2208" s="26">
        <v>53016</v>
      </c>
      <c r="B2208">
        <v>262</v>
      </c>
      <c r="C2208" s="26" t="s">
        <v>211</v>
      </c>
      <c r="D2208">
        <v>57</v>
      </c>
      <c r="E2208" t="s">
        <v>214</v>
      </c>
      <c r="F2208">
        <v>7</v>
      </c>
      <c r="G2208">
        <v>11.7</v>
      </c>
      <c r="H2208">
        <f t="shared" si="1206"/>
        <v>0.11699999999999999</v>
      </c>
      <c r="I2208">
        <v>4</v>
      </c>
      <c r="J2208">
        <v>0</v>
      </c>
      <c r="K2208">
        <f t="shared" si="1207"/>
        <v>1.0751340599999997E-2</v>
      </c>
      <c r="L2208">
        <f t="shared" si="1222"/>
        <v>2.5817928582493436E-2</v>
      </c>
      <c r="O2208">
        <f t="shared" si="1223"/>
        <v>9.1008198253289367E-3</v>
      </c>
      <c r="Q2208">
        <f t="shared" si="1224"/>
        <v>4.7415271289963758E-3</v>
      </c>
      <c r="T2208">
        <f t="shared" si="1225"/>
        <v>2.0881685476100042E-2</v>
      </c>
    </row>
    <row r="2209" spans="1:20" hidden="1" x14ac:dyDescent="0.3">
      <c r="A2209" s="26">
        <v>53016</v>
      </c>
      <c r="B2209">
        <v>262</v>
      </c>
      <c r="C2209" s="26" t="s">
        <v>211</v>
      </c>
      <c r="D2209">
        <v>58</v>
      </c>
      <c r="E2209" t="s">
        <v>215</v>
      </c>
      <c r="F2209">
        <v>3</v>
      </c>
      <c r="G2209">
        <v>10</v>
      </c>
      <c r="H2209">
        <f t="shared" si="1206"/>
        <v>0.1</v>
      </c>
      <c r="I2209">
        <v>5.0999999999999996</v>
      </c>
      <c r="J2209">
        <v>1.7</v>
      </c>
      <c r="K2209">
        <f t="shared" si="1207"/>
        <v>7.8540000000000016E-3</v>
      </c>
      <c r="L2209">
        <f>0.000064*(G2209^1.958025*I2209^0.883501+0.000045*G2209^2)</f>
        <v>2.4510323040487281E-2</v>
      </c>
      <c r="O2209">
        <f>L2209*0.44*0.75</f>
        <v>8.0884066033608017E-3</v>
      </c>
      <c r="Q2209">
        <f>O2209*0.52</f>
        <v>4.205971433747617E-3</v>
      </c>
      <c r="T2209">
        <f>(L2209*0.44*0.75)*(1+0.2)*0.52*3.67</f>
        <v>1.8523098194224506E-2</v>
      </c>
    </row>
    <row r="2210" spans="1:20" hidden="1" x14ac:dyDescent="0.3">
      <c r="A2210" s="26">
        <v>53016</v>
      </c>
      <c r="B2210">
        <v>262</v>
      </c>
      <c r="C2210" s="26" t="s">
        <v>211</v>
      </c>
      <c r="D2210">
        <v>59</v>
      </c>
      <c r="E2210" t="s">
        <v>214</v>
      </c>
      <c r="F2210">
        <v>3</v>
      </c>
      <c r="G2210">
        <v>11.3</v>
      </c>
      <c r="H2210">
        <f t="shared" si="1206"/>
        <v>0.113</v>
      </c>
      <c r="I2210">
        <v>4.7</v>
      </c>
      <c r="J2210">
        <v>1.1000000000000001</v>
      </c>
      <c r="K2210">
        <f>0.7854*H2210^2</f>
        <v>1.0028772600000001E-2</v>
      </c>
      <c r="L2210">
        <f>0.000081*(G2210^1.864042*I2210^0.850892+0.000027*G2210^2)</f>
        <v>2.7755849689313085E-2</v>
      </c>
      <c r="O2210">
        <f>L2210*0.47*0.75</f>
        <v>9.7839370154828628E-3</v>
      </c>
      <c r="Q2210">
        <f>O2210*0.521</f>
        <v>5.0974311850665718E-3</v>
      </c>
      <c r="T2210">
        <f>(L2210*0.47*0.75)*(1+0.2)*0.521*3.67</f>
        <v>2.2449086939033178E-2</v>
      </c>
    </row>
    <row r="2211" spans="1:20" hidden="1" x14ac:dyDescent="0.3">
      <c r="A2211" s="26">
        <v>53016</v>
      </c>
      <c r="B2211">
        <v>263</v>
      </c>
      <c r="C2211" s="26" t="s">
        <v>211</v>
      </c>
      <c r="D2211">
        <v>1</v>
      </c>
      <c r="E2211" t="s">
        <v>215</v>
      </c>
      <c r="F2211">
        <v>1</v>
      </c>
      <c r="G2211">
        <v>28</v>
      </c>
      <c r="H2211">
        <f t="shared" si="1206"/>
        <v>0.28000000000000003</v>
      </c>
      <c r="I2211">
        <v>10.5</v>
      </c>
      <c r="J2211">
        <v>4.4000000000000004</v>
      </c>
      <c r="K2211">
        <f t="shared" si="1207"/>
        <v>6.157536000000001E-2</v>
      </c>
      <c r="L2211">
        <f t="shared" ref="L2211:L2213" si="1226">0.000064*(G2211^1.958025*I2211^0.883501+0.000045*G2211^2)</f>
        <v>0.34831819444477319</v>
      </c>
      <c r="O2211">
        <f>L2211*0.44*0.75</f>
        <v>0.11494500416677517</v>
      </c>
      <c r="Q2211">
        <f t="shared" ref="Q2211:Q2213" si="1227">O2211*0.52</f>
        <v>5.9771402166723088E-2</v>
      </c>
      <c r="T2211">
        <f>(L2211*0.44*0.75)*(1+0.2)*0.52*3.67</f>
        <v>0.26323325514224849</v>
      </c>
    </row>
    <row r="2212" spans="1:20" hidden="1" x14ac:dyDescent="0.3">
      <c r="A2212" s="26">
        <v>53016</v>
      </c>
      <c r="B2212">
        <v>263</v>
      </c>
      <c r="C2212" s="26" t="s">
        <v>211</v>
      </c>
      <c r="D2212">
        <v>2</v>
      </c>
      <c r="E2212" t="s">
        <v>215</v>
      </c>
      <c r="F2212">
        <v>3</v>
      </c>
      <c r="G2212">
        <v>11.5</v>
      </c>
      <c r="H2212">
        <f t="shared" si="1206"/>
        <v>0.115</v>
      </c>
      <c r="I2212">
        <v>5.6</v>
      </c>
      <c r="J2212">
        <v>1.9</v>
      </c>
      <c r="K2212">
        <f t="shared" si="1207"/>
        <v>1.0386915E-2</v>
      </c>
      <c r="L2212">
        <f t="shared" si="1226"/>
        <v>3.5001161692781363E-2</v>
      </c>
      <c r="O2212">
        <f>L2212*0.44*0.75</f>
        <v>1.155038335861785E-2</v>
      </c>
      <c r="Q2212">
        <f t="shared" si="1227"/>
        <v>6.0061993464812823E-3</v>
      </c>
      <c r="T2212">
        <f>(L2212*0.44*0.75)*(1+0.2)*0.52*3.67</f>
        <v>2.6451301921903567E-2</v>
      </c>
    </row>
    <row r="2213" spans="1:20" hidden="1" x14ac:dyDescent="0.3">
      <c r="A2213" s="26">
        <v>53016</v>
      </c>
      <c r="B2213">
        <v>263</v>
      </c>
      <c r="C2213" s="26" t="s">
        <v>211</v>
      </c>
      <c r="D2213">
        <v>3</v>
      </c>
      <c r="E2213" t="s">
        <v>215</v>
      </c>
      <c r="F2213">
        <v>3</v>
      </c>
      <c r="G2213">
        <v>15.1</v>
      </c>
      <c r="H2213">
        <f t="shared" si="1206"/>
        <v>0.151</v>
      </c>
      <c r="I2213">
        <v>6.3</v>
      </c>
      <c r="J2213">
        <v>2.6</v>
      </c>
      <c r="K2213">
        <f t="shared" si="1207"/>
        <v>1.79079054E-2</v>
      </c>
      <c r="L2213">
        <f t="shared" si="1226"/>
        <v>6.6201646952789114E-2</v>
      </c>
      <c r="O2213">
        <f>L2213*0.44*0.75</f>
        <v>2.1846543494420407E-2</v>
      </c>
      <c r="Q2213">
        <f t="shared" si="1227"/>
        <v>1.1360202617098612E-2</v>
      </c>
      <c r="T2213">
        <f>(L2213*0.44*0.75)*(1+0.2)*0.52*3.67</f>
        <v>5.0030332325702281E-2</v>
      </c>
    </row>
    <row r="2214" spans="1:20" hidden="1" x14ac:dyDescent="0.3">
      <c r="A2214" s="26">
        <v>53016</v>
      </c>
      <c r="B2214">
        <v>263</v>
      </c>
      <c r="C2214" s="26" t="s">
        <v>211</v>
      </c>
      <c r="D2214">
        <v>4</v>
      </c>
      <c r="E2214" t="s">
        <v>214</v>
      </c>
      <c r="F2214">
        <v>3</v>
      </c>
      <c r="G2214">
        <v>7.6</v>
      </c>
      <c r="H2214">
        <f t="shared" si="1206"/>
        <v>7.5999999999999998E-2</v>
      </c>
      <c r="I2214">
        <v>4.5999999999999996</v>
      </c>
      <c r="J2214">
        <v>1.7</v>
      </c>
      <c r="K2214">
        <f>0.7854*H2214^2</f>
        <v>4.5364704E-3</v>
      </c>
      <c r="L2214">
        <f>0.000081*(G2214^1.864042*I2214^0.850892+0.000027*G2214^2)</f>
        <v>1.3010623293598976E-2</v>
      </c>
      <c r="O2214">
        <f>L2214*0.47*0.75</f>
        <v>4.5862447109936387E-3</v>
      </c>
      <c r="Q2214">
        <f>O2214*0.521</f>
        <v>2.3894334944276857E-3</v>
      </c>
      <c r="T2214">
        <f>(L2214*0.47*0.75)*(1+0.2)*0.521*3.67</f>
        <v>1.0523065109459528E-2</v>
      </c>
    </row>
    <row r="2215" spans="1:20" hidden="1" x14ac:dyDescent="0.3">
      <c r="A2215" s="26">
        <v>53016</v>
      </c>
      <c r="B2215">
        <v>263</v>
      </c>
      <c r="C2215" s="26" t="s">
        <v>211</v>
      </c>
      <c r="D2215">
        <v>5</v>
      </c>
      <c r="E2215" t="s">
        <v>215</v>
      </c>
      <c r="F2215">
        <v>5</v>
      </c>
      <c r="G2215">
        <v>9</v>
      </c>
      <c r="H2215">
        <f t="shared" si="1206"/>
        <v>0.09</v>
      </c>
      <c r="I2215">
        <v>4.8</v>
      </c>
      <c r="J2215">
        <v>1.8</v>
      </c>
      <c r="K2215">
        <f t="shared" si="1207"/>
        <v>6.3617399999999994E-3</v>
      </c>
      <c r="L2215">
        <f t="shared" ref="L2215:L2218" si="1228">0.000064*(G2215^1.958025*I2215^0.883501+0.000045*G2215^2)</f>
        <v>1.8901372369006596E-2</v>
      </c>
      <c r="O2215">
        <f>L2215*0.44*0.75</f>
        <v>6.2374528817721771E-3</v>
      </c>
      <c r="Q2215">
        <f t="shared" ref="Q2215:Q2218" si="1229">O2215*0.52</f>
        <v>3.2434754985215322E-3</v>
      </c>
      <c r="T2215">
        <f>(L2215*0.44*0.75)*(1+0.2)*0.52*3.67</f>
        <v>1.4284266095488827E-2</v>
      </c>
    </row>
    <row r="2216" spans="1:20" hidden="1" x14ac:dyDescent="0.3">
      <c r="A2216" s="26">
        <v>53016</v>
      </c>
      <c r="B2216">
        <v>263</v>
      </c>
      <c r="C2216" s="26" t="s">
        <v>211</v>
      </c>
      <c r="D2216">
        <v>6</v>
      </c>
      <c r="E2216" t="s">
        <v>215</v>
      </c>
      <c r="F2216">
        <v>3</v>
      </c>
      <c r="G2216">
        <v>7.7</v>
      </c>
      <c r="H2216">
        <f t="shared" si="1206"/>
        <v>7.6999999999999999E-2</v>
      </c>
      <c r="I2216">
        <v>3.6</v>
      </c>
      <c r="J2216">
        <v>1.7</v>
      </c>
      <c r="K2216">
        <f t="shared" si="1207"/>
        <v>4.6566365999999998E-3</v>
      </c>
      <c r="L2216">
        <f t="shared" si="1228"/>
        <v>1.080069389894313E-2</v>
      </c>
      <c r="O2216">
        <f>L2216*0.44*0.75</f>
        <v>3.564228986651233E-3</v>
      </c>
      <c r="Q2216">
        <f t="shared" si="1229"/>
        <v>1.8533990730586411E-3</v>
      </c>
      <c r="T2216">
        <f>(L2216*0.44*0.75)*(1+0.2)*0.52*3.67</f>
        <v>8.162369517750255E-3</v>
      </c>
    </row>
    <row r="2217" spans="1:20" hidden="1" x14ac:dyDescent="0.3">
      <c r="A2217" s="26">
        <v>53016</v>
      </c>
      <c r="B2217">
        <v>263</v>
      </c>
      <c r="C2217" s="26" t="s">
        <v>211</v>
      </c>
      <c r="D2217">
        <v>7</v>
      </c>
      <c r="E2217" t="s">
        <v>215</v>
      </c>
      <c r="F2217">
        <v>3</v>
      </c>
      <c r="G2217">
        <v>15</v>
      </c>
      <c r="H2217">
        <f t="shared" si="1206"/>
        <v>0.15</v>
      </c>
      <c r="I2217">
        <v>6.5</v>
      </c>
      <c r="J2217">
        <v>2.8</v>
      </c>
      <c r="K2217">
        <f t="shared" si="1207"/>
        <v>1.76715E-2</v>
      </c>
      <c r="L2217">
        <f t="shared" si="1228"/>
        <v>6.7175361834025824E-2</v>
      </c>
      <c r="O2217">
        <f>L2217*0.44*0.75</f>
        <v>2.2167869405228524E-2</v>
      </c>
      <c r="Q2217">
        <f t="shared" si="1229"/>
        <v>1.1527292090718833E-2</v>
      </c>
      <c r="T2217">
        <f>(L2217*0.44*0.75)*(1+0.2)*0.52*3.67</f>
        <v>5.076619436752574E-2</v>
      </c>
    </row>
    <row r="2218" spans="1:20" hidden="1" x14ac:dyDescent="0.3">
      <c r="A2218" s="26">
        <v>53016</v>
      </c>
      <c r="B2218">
        <v>263</v>
      </c>
      <c r="C2218" s="26" t="s">
        <v>211</v>
      </c>
      <c r="D2218">
        <v>8</v>
      </c>
      <c r="E2218" t="s">
        <v>215</v>
      </c>
      <c r="F2218">
        <v>3</v>
      </c>
      <c r="G2218">
        <v>8</v>
      </c>
      <c r="H2218">
        <f t="shared" si="1206"/>
        <v>0.08</v>
      </c>
      <c r="I2218">
        <v>4</v>
      </c>
      <c r="J2218">
        <v>1.5</v>
      </c>
      <c r="K2218">
        <f t="shared" si="1207"/>
        <v>5.0265600000000002E-3</v>
      </c>
      <c r="L2218">
        <f t="shared" si="1228"/>
        <v>1.2775550294233984E-2</v>
      </c>
      <c r="O2218">
        <f>L2218*0.44*0.75</f>
        <v>4.2159315970972154E-3</v>
      </c>
      <c r="Q2218">
        <f t="shared" si="1229"/>
        <v>2.1922844304905521E-3</v>
      </c>
      <c r="T2218">
        <f>(L2218*0.44*0.75)*(1+0.2)*0.52*3.67</f>
        <v>9.6548206318803915E-3</v>
      </c>
    </row>
    <row r="2219" spans="1:20" hidden="1" x14ac:dyDescent="0.3">
      <c r="A2219" s="26">
        <v>53016</v>
      </c>
      <c r="B2219">
        <v>263</v>
      </c>
      <c r="C2219" s="26" t="s">
        <v>211</v>
      </c>
      <c r="D2219">
        <v>9</v>
      </c>
      <c r="E2219" t="s">
        <v>214</v>
      </c>
      <c r="F2219">
        <v>5</v>
      </c>
      <c r="G2219">
        <v>48.1</v>
      </c>
      <c r="H2219">
        <f t="shared" si="1206"/>
        <v>0.48100000000000004</v>
      </c>
      <c r="I2219">
        <v>8.1999999999999993</v>
      </c>
      <c r="J2219">
        <v>1</v>
      </c>
      <c r="K2219">
        <f>0.7854*H2219^2</f>
        <v>0.18171092940000003</v>
      </c>
      <c r="L2219">
        <f>0.000081*(G2219^1.864042*I2219^0.850892+0.000027*G2219^2)</f>
        <v>0.66318439928661921</v>
      </c>
      <c r="O2219">
        <f>L2219*0.47*0.75</f>
        <v>0.23377250074853323</v>
      </c>
      <c r="Q2219">
        <f>O2219*0.521</f>
        <v>0.12179547288998582</v>
      </c>
      <c r="T2219">
        <f>(L2219*0.47*0.75)*(1+0.2)*0.521*3.67</f>
        <v>0.53638726260749747</v>
      </c>
    </row>
    <row r="2220" spans="1:20" hidden="1" x14ac:dyDescent="0.3">
      <c r="A2220" s="26">
        <v>53016</v>
      </c>
      <c r="B2220">
        <v>263</v>
      </c>
      <c r="C2220" s="26" t="s">
        <v>211</v>
      </c>
      <c r="D2220">
        <v>10</v>
      </c>
      <c r="E2220" t="s">
        <v>215</v>
      </c>
      <c r="F2220">
        <v>7</v>
      </c>
      <c r="G2220">
        <v>9</v>
      </c>
      <c r="H2220">
        <f t="shared" si="1206"/>
        <v>0.09</v>
      </c>
      <c r="I2220">
        <v>5</v>
      </c>
      <c r="J2220">
        <v>0</v>
      </c>
      <c r="K2220">
        <f t="shared" si="1207"/>
        <v>6.3617399999999994E-3</v>
      </c>
      <c r="L2220">
        <f t="shared" ref="L2220:L2221" si="1230">0.000064*(G2220^1.958025*I2220^0.883501+0.000045*G2220^2)</f>
        <v>1.9595508216201971E-2</v>
      </c>
      <c r="O2220">
        <f>L2220*0.44*0.75</f>
        <v>6.4665177113466506E-3</v>
      </c>
      <c r="Q2220">
        <f t="shared" ref="Q2220:Q2221" si="1231">O2220*0.52</f>
        <v>3.3625892099002582E-3</v>
      </c>
      <c r="T2220">
        <f>(L2220*0.44*0.75)*(1+0.2)*0.52*3.67</f>
        <v>1.4808842880400739E-2</v>
      </c>
    </row>
    <row r="2221" spans="1:20" hidden="1" x14ac:dyDescent="0.3">
      <c r="A2221" s="26">
        <v>53016</v>
      </c>
      <c r="B2221">
        <v>263</v>
      </c>
      <c r="C2221" s="26" t="s">
        <v>211</v>
      </c>
      <c r="D2221">
        <v>11</v>
      </c>
      <c r="E2221" t="s">
        <v>215</v>
      </c>
      <c r="F2221">
        <v>2</v>
      </c>
      <c r="G2221">
        <v>29.7</v>
      </c>
      <c r="H2221">
        <f t="shared" si="1206"/>
        <v>0.29699999999999999</v>
      </c>
      <c r="I2221">
        <v>11</v>
      </c>
      <c r="J2221">
        <v>4.5</v>
      </c>
      <c r="K2221">
        <f t="shared" si="1207"/>
        <v>6.9279348599999999E-2</v>
      </c>
      <c r="L2221">
        <f t="shared" si="1230"/>
        <v>0.40733160455343526</v>
      </c>
      <c r="O2221">
        <f>L2221*0.44*0.75</f>
        <v>0.13441942950263364</v>
      </c>
      <c r="Q2221">
        <f t="shared" si="1231"/>
        <v>6.9898103341369491E-2</v>
      </c>
      <c r="T2221">
        <f>(L2221*0.44*0.75)*(1+0.2)*0.52*3.67</f>
        <v>0.30783124711539128</v>
      </c>
    </row>
    <row r="2222" spans="1:20" hidden="1" x14ac:dyDescent="0.3">
      <c r="A2222" s="26">
        <v>53016</v>
      </c>
      <c r="B2222">
        <v>263</v>
      </c>
      <c r="C2222" s="26" t="s">
        <v>211</v>
      </c>
      <c r="D2222">
        <v>12</v>
      </c>
      <c r="E2222" t="s">
        <v>214</v>
      </c>
      <c r="F2222">
        <v>5</v>
      </c>
      <c r="G2222">
        <v>8</v>
      </c>
      <c r="H2222">
        <f t="shared" si="1206"/>
        <v>0.08</v>
      </c>
      <c r="I2222">
        <v>6.3</v>
      </c>
      <c r="J2222">
        <v>1</v>
      </c>
      <c r="K2222">
        <f t="shared" si="1207"/>
        <v>5.0265600000000002E-3</v>
      </c>
      <c r="L2222">
        <f t="shared" ref="L2222:L2223" si="1232">0.000081*(G2222^1.864042*I2222^0.850892+0.000027*G2222^2)</f>
        <v>1.8708476055065728E-2</v>
      </c>
      <c r="O2222">
        <f t="shared" ref="O2222:O2223" si="1233">L2222*0.47*0.75</f>
        <v>6.5947378094106685E-3</v>
      </c>
      <c r="Q2222">
        <f t="shared" ref="Q2222:Q2223" si="1234">O2222*0.521</f>
        <v>3.4358583987029586E-3</v>
      </c>
      <c r="T2222">
        <f t="shared" ref="T2222:T2223" si="1235">(L2222*0.47*0.75)*(1+0.2)*0.521*3.67</f>
        <v>1.5131520387887828E-2</v>
      </c>
    </row>
    <row r="2223" spans="1:20" hidden="1" x14ac:dyDescent="0.3">
      <c r="A2223" s="26">
        <v>53016</v>
      </c>
      <c r="B2223">
        <v>263</v>
      </c>
      <c r="C2223" s="26" t="s">
        <v>211</v>
      </c>
      <c r="D2223">
        <v>13</v>
      </c>
      <c r="E2223" t="s">
        <v>214</v>
      </c>
      <c r="F2223">
        <v>3</v>
      </c>
      <c r="G2223">
        <v>10.8</v>
      </c>
      <c r="H2223">
        <f t="shared" si="1206"/>
        <v>0.10800000000000001</v>
      </c>
      <c r="I2223">
        <v>3.6</v>
      </c>
      <c r="J2223">
        <v>1.1000000000000001</v>
      </c>
      <c r="K2223">
        <f t="shared" si="1207"/>
        <v>9.1609056000000015E-3</v>
      </c>
      <c r="L2223">
        <f t="shared" si="1232"/>
        <v>2.03324212595903E-2</v>
      </c>
      <c r="O2223">
        <f t="shared" si="1233"/>
        <v>7.1671784940055801E-3</v>
      </c>
      <c r="Q2223">
        <f t="shared" si="1234"/>
        <v>3.7340999953769075E-3</v>
      </c>
      <c r="T2223">
        <f t="shared" si="1235"/>
        <v>1.6444976379639899E-2</v>
      </c>
    </row>
    <row r="2224" spans="1:20" hidden="1" x14ac:dyDescent="0.3">
      <c r="A2224" s="26">
        <v>53016</v>
      </c>
      <c r="B2224">
        <v>263</v>
      </c>
      <c r="C2224" s="26" t="s">
        <v>211</v>
      </c>
      <c r="D2224">
        <v>14</v>
      </c>
      <c r="E2224" t="s">
        <v>215</v>
      </c>
      <c r="F2224">
        <v>2</v>
      </c>
      <c r="G2224">
        <v>16.3</v>
      </c>
      <c r="H2224">
        <f t="shared" si="1206"/>
        <v>0.16300000000000001</v>
      </c>
      <c r="I2224">
        <v>10</v>
      </c>
      <c r="J2224">
        <v>6.1</v>
      </c>
      <c r="K2224">
        <f t="shared" si="1207"/>
        <v>2.08672926E-2</v>
      </c>
      <c r="L2224">
        <f>0.000064*(G2224^1.958025*I2224^0.883501+0.000045*G2224^2)</f>
        <v>0.11565848024443415</v>
      </c>
      <c r="O2224">
        <f>L2224*0.44*0.75</f>
        <v>3.8167298480663268E-2</v>
      </c>
      <c r="Q2224">
        <f>O2224*0.52</f>
        <v>1.9846995209944901E-2</v>
      </c>
      <c r="T2224">
        <f>(L2224*0.44*0.75)*(1+0.2)*0.52*3.67</f>
        <v>8.7406166904597349E-2</v>
      </c>
    </row>
    <row r="2225" spans="1:20" hidden="1" x14ac:dyDescent="0.3">
      <c r="A2225" s="26">
        <v>53016</v>
      </c>
      <c r="B2225">
        <v>263</v>
      </c>
      <c r="C2225" s="26" t="s">
        <v>211</v>
      </c>
      <c r="D2225">
        <v>15</v>
      </c>
      <c r="E2225" t="s">
        <v>214</v>
      </c>
      <c r="F2225">
        <v>3</v>
      </c>
      <c r="G2225">
        <v>10</v>
      </c>
      <c r="H2225">
        <f t="shared" si="1206"/>
        <v>0.1</v>
      </c>
      <c r="I2225">
        <v>3.6</v>
      </c>
      <c r="J2225">
        <v>1.3</v>
      </c>
      <c r="K2225">
        <f>0.7854*H2225^2</f>
        <v>7.8540000000000016E-3</v>
      </c>
      <c r="L2225">
        <f>0.000081*(G2225^1.864042*I2225^0.850892+0.000027*G2225^2)</f>
        <v>1.7615126176483413E-2</v>
      </c>
      <c r="O2225">
        <f>L2225*0.47*0.75</f>
        <v>6.2093319772104031E-3</v>
      </c>
      <c r="Q2225">
        <f>O2225*0.521</f>
        <v>3.2350619601266201E-3</v>
      </c>
      <c r="T2225">
        <f>(L2225*0.47*0.75)*(1+0.2)*0.521*3.67</f>
        <v>1.4247212872397634E-2</v>
      </c>
    </row>
    <row r="2226" spans="1:20" hidden="1" x14ac:dyDescent="0.3">
      <c r="A2226" s="26">
        <v>53016</v>
      </c>
      <c r="B2226">
        <v>263</v>
      </c>
      <c r="C2226" s="26" t="s">
        <v>211</v>
      </c>
      <c r="D2226">
        <v>16</v>
      </c>
      <c r="E2226" t="s">
        <v>215</v>
      </c>
      <c r="F2226">
        <v>1</v>
      </c>
      <c r="G2226">
        <v>30</v>
      </c>
      <c r="H2226">
        <f t="shared" si="1206"/>
        <v>0.3</v>
      </c>
      <c r="I2226">
        <v>13.6</v>
      </c>
      <c r="J2226">
        <v>6.1</v>
      </c>
      <c r="K2226">
        <f t="shared" si="1207"/>
        <v>7.0685999999999999E-2</v>
      </c>
      <c r="L2226">
        <f>0.000064*(G2226^1.958025*I2226^0.883501+0.000045*G2226^2)</f>
        <v>0.50107798739056186</v>
      </c>
      <c r="O2226">
        <f>L2226*0.44*0.75</f>
        <v>0.16535573583888541</v>
      </c>
      <c r="Q2226">
        <f>O2226*0.52</f>
        <v>8.5984982636220411E-2</v>
      </c>
      <c r="T2226">
        <f>(L2226*0.44*0.75)*(1+0.2)*0.52*3.67</f>
        <v>0.37867786352991467</v>
      </c>
    </row>
    <row r="2227" spans="1:20" hidden="1" x14ac:dyDescent="0.3">
      <c r="A2227" s="26">
        <v>53016</v>
      </c>
      <c r="B2227">
        <v>263</v>
      </c>
      <c r="C2227" s="26" t="s">
        <v>211</v>
      </c>
      <c r="D2227">
        <v>17</v>
      </c>
      <c r="E2227" t="s">
        <v>214</v>
      </c>
      <c r="F2227">
        <v>3</v>
      </c>
      <c r="G2227">
        <v>12.5</v>
      </c>
      <c r="H2227">
        <f t="shared" si="1206"/>
        <v>0.125</v>
      </c>
      <c r="I2227">
        <v>5</v>
      </c>
      <c r="J2227">
        <v>1.1000000000000001</v>
      </c>
      <c r="K2227">
        <f t="shared" si="1207"/>
        <v>1.2271875E-2</v>
      </c>
      <c r="L2227">
        <f t="shared" ref="L2227:L2230" si="1236">0.000081*(G2227^1.864042*I2227^0.850892+0.000027*G2227^2)</f>
        <v>3.5312099618969972E-2</v>
      </c>
      <c r="O2227">
        <f t="shared" ref="O2227:O2230" si="1237">L2227*0.47*0.75</f>
        <v>1.2447515115686914E-2</v>
      </c>
      <c r="Q2227">
        <f t="shared" ref="Q2227:Q2230" si="1238">O2227*0.521</f>
        <v>6.4851553752728825E-3</v>
      </c>
      <c r="T2227">
        <f t="shared" ref="T2227:T2230" si="1239">(L2227*0.47*0.75)*(1+0.2)*0.521*3.67</f>
        <v>2.8560624272701771E-2</v>
      </c>
    </row>
    <row r="2228" spans="1:20" hidden="1" x14ac:dyDescent="0.3">
      <c r="A2228" s="26">
        <v>53016</v>
      </c>
      <c r="B2228">
        <v>263</v>
      </c>
      <c r="C2228" s="26" t="s">
        <v>211</v>
      </c>
      <c r="D2228">
        <v>18</v>
      </c>
      <c r="E2228" t="s">
        <v>214</v>
      </c>
      <c r="F2228">
        <v>3</v>
      </c>
      <c r="G2228">
        <v>11.8</v>
      </c>
      <c r="H2228">
        <f t="shared" si="1206"/>
        <v>0.11800000000000001</v>
      </c>
      <c r="I2228">
        <v>5.0999999999999996</v>
      </c>
      <c r="J2228">
        <v>1</v>
      </c>
      <c r="K2228">
        <f t="shared" si="1207"/>
        <v>1.0935909600000002E-2</v>
      </c>
      <c r="L2228">
        <f t="shared" si="1236"/>
        <v>3.2254328299007297E-2</v>
      </c>
      <c r="O2228">
        <f t="shared" si="1237"/>
        <v>1.1369650725400072E-2</v>
      </c>
      <c r="Q2228">
        <f t="shared" si="1238"/>
        <v>5.9235880279334373E-3</v>
      </c>
      <c r="T2228">
        <f t="shared" si="1239"/>
        <v>2.6087481675018859E-2</v>
      </c>
    </row>
    <row r="2229" spans="1:20" hidden="1" x14ac:dyDescent="0.3">
      <c r="A2229" s="26">
        <v>53016</v>
      </c>
      <c r="B2229">
        <v>263</v>
      </c>
      <c r="C2229" s="26" t="s">
        <v>211</v>
      </c>
      <c r="D2229">
        <v>19</v>
      </c>
      <c r="E2229" t="s">
        <v>214</v>
      </c>
      <c r="F2229">
        <v>3</v>
      </c>
      <c r="G2229">
        <v>17.5</v>
      </c>
      <c r="H2229">
        <f t="shared" si="1206"/>
        <v>0.17499999999999999</v>
      </c>
      <c r="I2229">
        <v>6.1</v>
      </c>
      <c r="J2229">
        <v>1.1000000000000001</v>
      </c>
      <c r="K2229">
        <f t="shared" si="1207"/>
        <v>2.4052874999999998E-2</v>
      </c>
      <c r="L2229">
        <f t="shared" si="1236"/>
        <v>7.830594550836717E-2</v>
      </c>
      <c r="O2229">
        <f t="shared" si="1237"/>
        <v>2.7602845791699426E-2</v>
      </c>
      <c r="Q2229">
        <f t="shared" si="1238"/>
        <v>1.43810826574754E-2</v>
      </c>
      <c r="T2229">
        <f t="shared" si="1239"/>
        <v>6.3334288023521659E-2</v>
      </c>
    </row>
    <row r="2230" spans="1:20" hidden="1" x14ac:dyDescent="0.3">
      <c r="A2230" s="26">
        <v>53016</v>
      </c>
      <c r="B2230">
        <v>263</v>
      </c>
      <c r="C2230" s="26" t="s">
        <v>211</v>
      </c>
      <c r="D2230">
        <v>20</v>
      </c>
      <c r="E2230" t="s">
        <v>214</v>
      </c>
      <c r="F2230">
        <v>3</v>
      </c>
      <c r="G2230">
        <v>7.9</v>
      </c>
      <c r="H2230">
        <f t="shared" si="1206"/>
        <v>7.9000000000000001E-2</v>
      </c>
      <c r="I2230">
        <v>4.5999999999999996</v>
      </c>
      <c r="J2230">
        <v>1.5</v>
      </c>
      <c r="K2230">
        <f t="shared" si="1207"/>
        <v>4.9016813999999999E-3</v>
      </c>
      <c r="L2230">
        <f t="shared" si="1236"/>
        <v>1.3984250444850662E-2</v>
      </c>
      <c r="O2230">
        <f t="shared" si="1237"/>
        <v>4.9294482818098579E-3</v>
      </c>
      <c r="Q2230">
        <f t="shared" si="1238"/>
        <v>2.568242554822936E-3</v>
      </c>
      <c r="T2230">
        <f t="shared" si="1239"/>
        <v>1.1310540211440208E-2</v>
      </c>
    </row>
    <row r="2231" spans="1:20" hidden="1" x14ac:dyDescent="0.3">
      <c r="A2231" s="26">
        <v>53016</v>
      </c>
      <c r="B2231">
        <v>263</v>
      </c>
      <c r="C2231" s="26" t="s">
        <v>211</v>
      </c>
      <c r="D2231">
        <v>21</v>
      </c>
      <c r="E2231" t="s">
        <v>215</v>
      </c>
      <c r="F2231">
        <v>3</v>
      </c>
      <c r="G2231">
        <v>9.6999999999999993</v>
      </c>
      <c r="H2231">
        <f t="shared" si="1206"/>
        <v>9.6999999999999989E-2</v>
      </c>
      <c r="I2231">
        <v>4.4000000000000004</v>
      </c>
      <c r="J2231">
        <v>2.5</v>
      </c>
      <c r="K2231">
        <f t="shared" si="1207"/>
        <v>7.3898285999999978E-3</v>
      </c>
      <c r="L2231">
        <f>0.000064*(G2231^1.958025*I2231^0.883501+0.000045*G2231^2)</f>
        <v>2.0267518994600785E-2</v>
      </c>
      <c r="O2231">
        <f>L2231*0.44*0.75</f>
        <v>6.6882812682182591E-3</v>
      </c>
      <c r="Q2231">
        <f>O2231*0.52</f>
        <v>3.477906259473495E-3</v>
      </c>
      <c r="T2231">
        <f>(L2231*0.44*0.75)*(1+0.2)*0.52*3.67</f>
        <v>1.531669916672127E-2</v>
      </c>
    </row>
    <row r="2232" spans="1:20" hidden="1" x14ac:dyDescent="0.3">
      <c r="A2232" s="26">
        <v>53016</v>
      </c>
      <c r="B2232">
        <v>263</v>
      </c>
      <c r="C2232" s="26" t="s">
        <v>211</v>
      </c>
      <c r="D2232">
        <v>22</v>
      </c>
      <c r="E2232" t="s">
        <v>214</v>
      </c>
      <c r="F2232">
        <v>3</v>
      </c>
      <c r="G2232">
        <v>12</v>
      </c>
      <c r="H2232">
        <f t="shared" si="1206"/>
        <v>0.12</v>
      </c>
      <c r="I2232">
        <v>3</v>
      </c>
      <c r="J2232">
        <v>1.7</v>
      </c>
      <c r="K2232">
        <f>0.7854*H2232^2</f>
        <v>1.130976E-2</v>
      </c>
      <c r="L2232">
        <f>0.000081*(G2232^1.864042*I2232^0.850892+0.000027*G2232^2)</f>
        <v>2.1188943390806899E-2</v>
      </c>
      <c r="O2232">
        <f>L2232*0.47*0.75</f>
        <v>7.4691025452594314E-3</v>
      </c>
      <c r="Q2232">
        <f>O2232*0.521</f>
        <v>3.8914024260801637E-3</v>
      </c>
      <c r="T2232">
        <f>(L2232*0.47*0.75)*(1+0.2)*0.521*3.67</f>
        <v>1.7137736284457038E-2</v>
      </c>
    </row>
    <row r="2233" spans="1:20" hidden="1" x14ac:dyDescent="0.3">
      <c r="A2233" s="26">
        <v>53016</v>
      </c>
      <c r="B2233">
        <v>263</v>
      </c>
      <c r="C2233" s="26" t="s">
        <v>211</v>
      </c>
      <c r="D2233">
        <v>23</v>
      </c>
      <c r="E2233" t="s">
        <v>215</v>
      </c>
      <c r="F2233">
        <v>4</v>
      </c>
      <c r="G2233">
        <v>19.8</v>
      </c>
      <c r="H2233">
        <f t="shared" si="1206"/>
        <v>0.19800000000000001</v>
      </c>
      <c r="I2233">
        <v>10.7</v>
      </c>
      <c r="J2233">
        <v>5.6</v>
      </c>
      <c r="K2233">
        <f t="shared" si="1207"/>
        <v>3.0790821600000001E-2</v>
      </c>
      <c r="L2233">
        <f>0.000064*(G2233^1.958025*I2233^0.883501+0.000045*G2233^2)</f>
        <v>0.17969962004802204</v>
      </c>
      <c r="O2233">
        <f>L2233*0.44*0.75</f>
        <v>5.9300874615847272E-2</v>
      </c>
      <c r="Q2233">
        <f>O2233*0.52</f>
        <v>3.0836454800240581E-2</v>
      </c>
      <c r="T2233">
        <f>(L2233*0.44*0.75)*(1+0.2)*0.52*3.67</f>
        <v>0.13580374694025951</v>
      </c>
    </row>
    <row r="2234" spans="1:20" hidden="1" x14ac:dyDescent="0.3">
      <c r="A2234" s="26">
        <v>53016</v>
      </c>
      <c r="B2234">
        <v>263</v>
      </c>
      <c r="C2234" s="26" t="s">
        <v>211</v>
      </c>
      <c r="D2234">
        <v>24</v>
      </c>
      <c r="E2234" t="s">
        <v>214</v>
      </c>
      <c r="F2234">
        <v>5</v>
      </c>
      <c r="G2234">
        <v>11.5</v>
      </c>
      <c r="H2234">
        <f t="shared" si="1206"/>
        <v>0.115</v>
      </c>
      <c r="I2234">
        <v>6</v>
      </c>
      <c r="J2234">
        <v>1.8</v>
      </c>
      <c r="K2234">
        <f t="shared" si="1207"/>
        <v>1.0386915E-2</v>
      </c>
      <c r="L2234">
        <f t="shared" ref="L2234:L2235" si="1240">0.000081*(G2234^1.864042*I2234^0.850892+0.000027*G2234^2)</f>
        <v>3.5301777599969629E-2</v>
      </c>
      <c r="O2234">
        <f t="shared" ref="O2234:O2235" si="1241">L2234*0.47*0.75</f>
        <v>1.2443876603989292E-2</v>
      </c>
      <c r="Q2234">
        <f t="shared" ref="Q2234:Q2235" si="1242">O2234*0.521</f>
        <v>6.4832597106784214E-3</v>
      </c>
      <c r="T2234">
        <f t="shared" ref="T2234:T2235" si="1243">(L2234*0.47*0.75)*(1+0.2)*0.521*3.67</f>
        <v>2.8552275765827764E-2</v>
      </c>
    </row>
    <row r="2235" spans="1:20" hidden="1" x14ac:dyDescent="0.3">
      <c r="A2235" s="26">
        <v>53016</v>
      </c>
      <c r="B2235">
        <v>263</v>
      </c>
      <c r="C2235" s="26" t="s">
        <v>211</v>
      </c>
      <c r="D2235">
        <v>25</v>
      </c>
      <c r="E2235" t="s">
        <v>214</v>
      </c>
      <c r="F2235">
        <v>3</v>
      </c>
      <c r="G2235">
        <v>8.5</v>
      </c>
      <c r="H2235">
        <f t="shared" si="1206"/>
        <v>8.5000000000000006E-2</v>
      </c>
      <c r="I2235">
        <v>4</v>
      </c>
      <c r="J2235">
        <v>1.7</v>
      </c>
      <c r="K2235">
        <f t="shared" si="1207"/>
        <v>5.6745150000000006E-3</v>
      </c>
      <c r="L2235">
        <f t="shared" si="1240"/>
        <v>1.4231601812069825E-2</v>
      </c>
      <c r="O2235">
        <f t="shared" si="1241"/>
        <v>5.0166396387546124E-3</v>
      </c>
      <c r="Q2235">
        <f t="shared" si="1242"/>
        <v>2.6136692517911534E-3</v>
      </c>
      <c r="T2235">
        <f t="shared" si="1243"/>
        <v>1.1510599384888237E-2</v>
      </c>
    </row>
    <row r="2236" spans="1:20" hidden="1" x14ac:dyDescent="0.3">
      <c r="A2236" s="26">
        <v>53016</v>
      </c>
      <c r="B2236">
        <v>263</v>
      </c>
      <c r="C2236" s="26" t="s">
        <v>211</v>
      </c>
      <c r="D2236">
        <v>26</v>
      </c>
      <c r="E2236" t="s">
        <v>215</v>
      </c>
      <c r="F2236">
        <v>3</v>
      </c>
      <c r="G2236">
        <v>12</v>
      </c>
      <c r="H2236">
        <f t="shared" si="1206"/>
        <v>0.12</v>
      </c>
      <c r="I2236">
        <v>6.1</v>
      </c>
      <c r="J2236">
        <v>1.9</v>
      </c>
      <c r="K2236">
        <f t="shared" si="1207"/>
        <v>1.130976E-2</v>
      </c>
      <c r="L2236">
        <f>0.000064*(G2236^1.958025*I2236^0.883501+0.000045*G2236^2)</f>
        <v>4.1028715231062857E-2</v>
      </c>
      <c r="O2236">
        <f>L2236*0.44*0.75</f>
        <v>1.3539476026250743E-2</v>
      </c>
      <c r="Q2236">
        <f>O2236*0.52</f>
        <v>7.0405275336503865E-3</v>
      </c>
      <c r="T2236">
        <f>(L2236*0.44*0.75)*(1+0.2)*0.52*3.67</f>
        <v>3.1006483258196299E-2</v>
      </c>
    </row>
    <row r="2237" spans="1:20" hidden="1" x14ac:dyDescent="0.3">
      <c r="A2237" s="26">
        <v>53016</v>
      </c>
      <c r="B2237">
        <v>263</v>
      </c>
      <c r="C2237" s="26" t="s">
        <v>211</v>
      </c>
      <c r="D2237">
        <v>27</v>
      </c>
      <c r="E2237" t="s">
        <v>214</v>
      </c>
      <c r="F2237">
        <v>3</v>
      </c>
      <c r="G2237">
        <v>10.3</v>
      </c>
      <c r="H2237">
        <f t="shared" si="1206"/>
        <v>0.10300000000000001</v>
      </c>
      <c r="I2237">
        <v>5.2</v>
      </c>
      <c r="J2237">
        <v>1</v>
      </c>
      <c r="K2237">
        <f t="shared" si="1207"/>
        <v>8.3323086000000011E-3</v>
      </c>
      <c r="L2237">
        <f t="shared" ref="L2237:L2242" si="1244">0.000081*(G2237^1.864042*I2237^0.850892+0.000027*G2237^2)</f>
        <v>2.5450810725319593E-2</v>
      </c>
      <c r="O2237">
        <f t="shared" ref="O2237:O2242" si="1245">L2237*0.47*0.75</f>
        <v>8.9714107806751556E-3</v>
      </c>
      <c r="Q2237">
        <f t="shared" ref="Q2237:Q2242" si="1246">O2237*0.521</f>
        <v>4.6741050167317562E-3</v>
      </c>
      <c r="T2237">
        <f t="shared" ref="T2237:T2242" si="1247">(L2237*0.47*0.75)*(1+0.2)*0.521*3.67</f>
        <v>2.0584758493686656E-2</v>
      </c>
    </row>
    <row r="2238" spans="1:20" hidden="1" x14ac:dyDescent="0.3">
      <c r="A2238" s="26">
        <v>53016</v>
      </c>
      <c r="B2238">
        <v>263</v>
      </c>
      <c r="C2238" s="26" t="s">
        <v>211</v>
      </c>
      <c r="D2238">
        <v>28</v>
      </c>
      <c r="E2238" t="s">
        <v>214</v>
      </c>
      <c r="F2238">
        <v>3</v>
      </c>
      <c r="G2238">
        <v>9.5</v>
      </c>
      <c r="H2238">
        <f t="shared" si="1206"/>
        <v>9.5000000000000001E-2</v>
      </c>
      <c r="I2238">
        <v>5.3</v>
      </c>
      <c r="J2238">
        <v>1.4</v>
      </c>
      <c r="K2238">
        <f t="shared" si="1207"/>
        <v>7.088235E-3</v>
      </c>
      <c r="L2238">
        <f t="shared" si="1244"/>
        <v>2.2247810655919447E-2</v>
      </c>
      <c r="O2238">
        <f t="shared" si="1245"/>
        <v>7.8423532562116038E-3</v>
      </c>
      <c r="Q2238">
        <f t="shared" si="1246"/>
        <v>4.0858660464862459E-3</v>
      </c>
      <c r="T2238">
        <f t="shared" si="1247"/>
        <v>1.7994154068725426E-2</v>
      </c>
    </row>
    <row r="2239" spans="1:20" hidden="1" x14ac:dyDescent="0.3">
      <c r="A2239" s="26">
        <v>53016</v>
      </c>
      <c r="B2239">
        <v>263</v>
      </c>
      <c r="C2239" s="26" t="s">
        <v>211</v>
      </c>
      <c r="D2239">
        <v>29</v>
      </c>
      <c r="E2239" t="s">
        <v>214</v>
      </c>
      <c r="F2239">
        <v>3</v>
      </c>
      <c r="G2239">
        <v>14.8</v>
      </c>
      <c r="H2239">
        <f t="shared" si="1206"/>
        <v>0.14800000000000002</v>
      </c>
      <c r="I2239">
        <v>5.3</v>
      </c>
      <c r="J2239">
        <v>1.2</v>
      </c>
      <c r="K2239">
        <f t="shared" si="1207"/>
        <v>1.7203401600000005E-2</v>
      </c>
      <c r="L2239">
        <f t="shared" si="1244"/>
        <v>5.0837787673862343E-2</v>
      </c>
      <c r="O2239">
        <f t="shared" si="1245"/>
        <v>1.7920320155036477E-2</v>
      </c>
      <c r="Q2239">
        <f t="shared" si="1246"/>
        <v>9.3364868007740041E-3</v>
      </c>
      <c r="T2239">
        <f t="shared" si="1247"/>
        <v>4.1117887870608716E-2</v>
      </c>
    </row>
    <row r="2240" spans="1:20" hidden="1" x14ac:dyDescent="0.3">
      <c r="A2240" s="26">
        <v>53016</v>
      </c>
      <c r="B2240">
        <v>263</v>
      </c>
      <c r="C2240" s="26" t="s">
        <v>211</v>
      </c>
      <c r="D2240">
        <v>30</v>
      </c>
      <c r="E2240" t="s">
        <v>214</v>
      </c>
      <c r="F2240">
        <v>3</v>
      </c>
      <c r="G2240">
        <v>14</v>
      </c>
      <c r="H2240">
        <f t="shared" si="1206"/>
        <v>0.14000000000000001</v>
      </c>
      <c r="I2240">
        <v>5</v>
      </c>
      <c r="J2240">
        <v>1.2</v>
      </c>
      <c r="K2240">
        <f t="shared" si="1207"/>
        <v>1.5393840000000002E-2</v>
      </c>
      <c r="L2240">
        <f t="shared" si="1244"/>
        <v>4.3618232959969194E-2</v>
      </c>
      <c r="O2240">
        <f t="shared" si="1245"/>
        <v>1.5375427118389139E-2</v>
      </c>
      <c r="Q2240">
        <f t="shared" si="1246"/>
        <v>8.0105975286807411E-3</v>
      </c>
      <c r="T2240">
        <f t="shared" si="1247"/>
        <v>3.5278671516309985E-2</v>
      </c>
    </row>
    <row r="2241" spans="1:20" hidden="1" x14ac:dyDescent="0.3">
      <c r="A2241" s="26">
        <v>53016</v>
      </c>
      <c r="B2241">
        <v>263</v>
      </c>
      <c r="C2241" s="26" t="s">
        <v>211</v>
      </c>
      <c r="D2241">
        <v>31</v>
      </c>
      <c r="E2241" t="s">
        <v>214</v>
      </c>
      <c r="F2241">
        <v>3</v>
      </c>
      <c r="G2241">
        <v>11</v>
      </c>
      <c r="H2241">
        <f t="shared" si="1206"/>
        <v>0.11</v>
      </c>
      <c r="I2241">
        <v>4.7</v>
      </c>
      <c r="J2241">
        <v>1.5</v>
      </c>
      <c r="K2241">
        <f t="shared" si="1207"/>
        <v>9.503339999999999E-3</v>
      </c>
      <c r="L2241">
        <f t="shared" si="1244"/>
        <v>2.6398045108679439E-2</v>
      </c>
      <c r="O2241">
        <f t="shared" si="1245"/>
        <v>9.3053109008095023E-3</v>
      </c>
      <c r="Q2241">
        <f t="shared" si="1246"/>
        <v>4.8480669793217511E-3</v>
      </c>
      <c r="T2241">
        <f t="shared" si="1247"/>
        <v>2.1350886976932989E-2</v>
      </c>
    </row>
    <row r="2242" spans="1:20" hidden="1" x14ac:dyDescent="0.3">
      <c r="A2242" s="26">
        <v>53016</v>
      </c>
      <c r="B2242">
        <v>263</v>
      </c>
      <c r="C2242" s="26" t="s">
        <v>211</v>
      </c>
      <c r="D2242">
        <v>32</v>
      </c>
      <c r="E2242" t="s">
        <v>214</v>
      </c>
      <c r="F2242">
        <v>5</v>
      </c>
      <c r="G2242">
        <v>14.3</v>
      </c>
      <c r="H2242">
        <f t="shared" ref="H2242:H2305" si="1248">G2242/100</f>
        <v>0.14300000000000002</v>
      </c>
      <c r="I2242">
        <v>4.5</v>
      </c>
      <c r="J2242">
        <v>1.9</v>
      </c>
      <c r="K2242">
        <f t="shared" ref="K2242" si="1249">0.7854*H2242^2</f>
        <v>1.6060644600000003E-2</v>
      </c>
      <c r="L2242">
        <f t="shared" si="1244"/>
        <v>4.1485650174534483E-2</v>
      </c>
      <c r="O2242">
        <f t="shared" si="1245"/>
        <v>1.4623691686523405E-2</v>
      </c>
      <c r="Q2242">
        <f t="shared" si="1246"/>
        <v>7.6189433686786948E-3</v>
      </c>
      <c r="T2242">
        <f t="shared" si="1247"/>
        <v>3.3553826595660974E-2</v>
      </c>
    </row>
    <row r="2243" spans="1:20" hidden="1" x14ac:dyDescent="0.3">
      <c r="A2243" s="26"/>
      <c r="C2243" s="26"/>
      <c r="K2243"/>
    </row>
    <row r="2244" spans="1:20" hidden="1" x14ac:dyDescent="0.3">
      <c r="A2244" s="26">
        <v>53016</v>
      </c>
      <c r="B2244">
        <v>263</v>
      </c>
      <c r="C2244" s="26" t="s">
        <v>211</v>
      </c>
      <c r="D2244">
        <v>34</v>
      </c>
      <c r="E2244" t="s">
        <v>214</v>
      </c>
      <c r="F2244">
        <v>5</v>
      </c>
      <c r="G2244">
        <v>13</v>
      </c>
      <c r="H2244">
        <f t="shared" si="1248"/>
        <v>0.13</v>
      </c>
      <c r="I2244">
        <v>5.0999999999999996</v>
      </c>
      <c r="J2244">
        <v>1.7</v>
      </c>
      <c r="K2244">
        <f t="shared" ref="K2244:K2254" si="1250">0.7854*H2244^2</f>
        <v>1.3273260000000002E-2</v>
      </c>
      <c r="L2244">
        <f t="shared" ref="L2244:L2254" si="1251">0.000081*(G2244^1.864042*I2244^0.850892+0.000027*G2244^2)</f>
        <v>3.8636001128849469E-2</v>
      </c>
      <c r="O2244">
        <f t="shared" ref="O2244:O2254" si="1252">L2244*0.47*0.75</f>
        <v>1.3619190397919437E-2</v>
      </c>
      <c r="Q2244">
        <f t="shared" ref="Q2244:Q2254" si="1253">O2244*0.521</f>
        <v>7.0955981973160271E-3</v>
      </c>
      <c r="T2244">
        <f t="shared" ref="T2244:T2254" si="1254">(L2244*0.47*0.75)*(1+0.2)*0.521*3.67</f>
        <v>3.1249014460979784E-2</v>
      </c>
    </row>
    <row r="2245" spans="1:20" hidden="1" x14ac:dyDescent="0.3">
      <c r="A2245" s="26">
        <v>53016</v>
      </c>
      <c r="B2245">
        <v>263</v>
      </c>
      <c r="C2245" s="26" t="s">
        <v>211</v>
      </c>
      <c r="D2245">
        <v>35</v>
      </c>
      <c r="E2245" t="s">
        <v>214</v>
      </c>
      <c r="F2245">
        <v>5</v>
      </c>
      <c r="G2245">
        <v>10</v>
      </c>
      <c r="H2245">
        <f t="shared" si="1248"/>
        <v>0.1</v>
      </c>
      <c r="I2245">
        <v>5.2</v>
      </c>
      <c r="J2245">
        <v>1.5</v>
      </c>
      <c r="K2245">
        <f t="shared" si="1250"/>
        <v>7.8540000000000016E-3</v>
      </c>
      <c r="L2245">
        <f t="shared" si="1251"/>
        <v>2.4086432440356104E-2</v>
      </c>
      <c r="O2245">
        <f t="shared" si="1252"/>
        <v>8.4904674352255273E-3</v>
      </c>
      <c r="Q2245">
        <f t="shared" si="1253"/>
        <v>4.4235335337525E-3</v>
      </c>
      <c r="T2245">
        <f t="shared" si="1254"/>
        <v>1.9481241682646009E-2</v>
      </c>
    </row>
    <row r="2246" spans="1:20" hidden="1" x14ac:dyDescent="0.3">
      <c r="A2246" s="26">
        <v>53016</v>
      </c>
      <c r="B2246">
        <v>263</v>
      </c>
      <c r="C2246" s="26" t="s">
        <v>211</v>
      </c>
      <c r="D2246">
        <v>36</v>
      </c>
      <c r="E2246" t="s">
        <v>214</v>
      </c>
      <c r="F2246">
        <v>3</v>
      </c>
      <c r="G2246">
        <v>7.8</v>
      </c>
      <c r="H2246">
        <f t="shared" si="1248"/>
        <v>7.8E-2</v>
      </c>
      <c r="I2246">
        <v>4.7</v>
      </c>
      <c r="J2246">
        <v>2.5</v>
      </c>
      <c r="K2246">
        <f t="shared" si="1250"/>
        <v>4.7783736E-3</v>
      </c>
      <c r="L2246">
        <f t="shared" si="1251"/>
        <v>1.3908287888979728E-2</v>
      </c>
      <c r="O2246">
        <f t="shared" si="1252"/>
        <v>4.9026714808653544E-3</v>
      </c>
      <c r="Q2246">
        <f t="shared" si="1253"/>
        <v>2.5542918415308495E-3</v>
      </c>
      <c r="T2246">
        <f t="shared" si="1254"/>
        <v>1.124910127010186E-2</v>
      </c>
    </row>
    <row r="2247" spans="1:20" hidden="1" x14ac:dyDescent="0.3">
      <c r="A2247" s="26">
        <v>53016</v>
      </c>
      <c r="B2247">
        <v>263</v>
      </c>
      <c r="C2247" s="26" t="s">
        <v>211</v>
      </c>
      <c r="D2247">
        <v>37</v>
      </c>
      <c r="E2247" t="s">
        <v>214</v>
      </c>
      <c r="F2247">
        <v>5</v>
      </c>
      <c r="G2247">
        <v>20</v>
      </c>
      <c r="H2247">
        <f t="shared" si="1248"/>
        <v>0.2</v>
      </c>
      <c r="I2247">
        <v>5.2</v>
      </c>
      <c r="J2247">
        <v>1.1000000000000001</v>
      </c>
      <c r="K2247">
        <f t="shared" si="1250"/>
        <v>3.1416000000000006E-2</v>
      </c>
      <c r="L2247">
        <f t="shared" si="1251"/>
        <v>8.7680985837498199E-2</v>
      </c>
      <c r="O2247">
        <f t="shared" si="1252"/>
        <v>3.0907547507718111E-2</v>
      </c>
      <c r="Q2247">
        <f t="shared" si="1253"/>
        <v>1.6102832251521135E-2</v>
      </c>
      <c r="T2247">
        <f t="shared" si="1254"/>
        <v>7.0916873235699091E-2</v>
      </c>
    </row>
    <row r="2248" spans="1:20" hidden="1" x14ac:dyDescent="0.3">
      <c r="A2248" s="26">
        <v>53016</v>
      </c>
      <c r="B2248">
        <v>263</v>
      </c>
      <c r="C2248" s="26" t="s">
        <v>211</v>
      </c>
      <c r="D2248">
        <v>38</v>
      </c>
      <c r="E2248" t="s">
        <v>214</v>
      </c>
      <c r="F2248">
        <v>3</v>
      </c>
      <c r="G2248">
        <v>11.7</v>
      </c>
      <c r="H2248">
        <f t="shared" si="1248"/>
        <v>0.11699999999999999</v>
      </c>
      <c r="I2248">
        <v>5</v>
      </c>
      <c r="J2248">
        <v>1.2</v>
      </c>
      <c r="K2248">
        <f t="shared" si="1250"/>
        <v>1.0751340599999997E-2</v>
      </c>
      <c r="L2248">
        <f t="shared" si="1251"/>
        <v>3.1216231947257138E-2</v>
      </c>
      <c r="O2248">
        <f t="shared" si="1252"/>
        <v>1.1003721761408141E-2</v>
      </c>
      <c r="Q2248">
        <f t="shared" si="1253"/>
        <v>5.7329390376936419E-3</v>
      </c>
      <c r="T2248">
        <f t="shared" si="1254"/>
        <v>2.5247863522002797E-2</v>
      </c>
    </row>
    <row r="2249" spans="1:20" hidden="1" x14ac:dyDescent="0.3">
      <c r="A2249" s="26">
        <v>53016</v>
      </c>
      <c r="B2249">
        <v>263</v>
      </c>
      <c r="C2249" s="26" t="s">
        <v>211</v>
      </c>
      <c r="D2249">
        <v>39</v>
      </c>
      <c r="E2249" t="s">
        <v>214</v>
      </c>
      <c r="F2249">
        <v>5</v>
      </c>
      <c r="G2249">
        <v>12</v>
      </c>
      <c r="H2249">
        <f t="shared" si="1248"/>
        <v>0.12</v>
      </c>
      <c r="I2249">
        <v>5.4</v>
      </c>
      <c r="J2249">
        <v>1.6</v>
      </c>
      <c r="K2249">
        <f t="shared" si="1250"/>
        <v>1.130976E-2</v>
      </c>
      <c r="L2249">
        <f t="shared" si="1251"/>
        <v>3.4939452293451578E-2</v>
      </c>
      <c r="O2249">
        <f t="shared" si="1252"/>
        <v>1.2316156933441682E-2</v>
      </c>
      <c r="Q2249">
        <f t="shared" si="1253"/>
        <v>6.4167177623231167E-3</v>
      </c>
      <c r="T2249">
        <f t="shared" si="1254"/>
        <v>2.8259225025271003E-2</v>
      </c>
    </row>
    <row r="2250" spans="1:20" hidden="1" x14ac:dyDescent="0.3">
      <c r="A2250" s="26">
        <v>53016</v>
      </c>
      <c r="B2250">
        <v>263</v>
      </c>
      <c r="C2250" s="26" t="s">
        <v>211</v>
      </c>
      <c r="D2250">
        <v>40</v>
      </c>
      <c r="E2250" t="s">
        <v>214</v>
      </c>
      <c r="F2250">
        <v>3</v>
      </c>
      <c r="G2250">
        <v>11.3</v>
      </c>
      <c r="H2250">
        <f t="shared" si="1248"/>
        <v>0.113</v>
      </c>
      <c r="I2250">
        <v>5</v>
      </c>
      <c r="J2250">
        <v>1.8</v>
      </c>
      <c r="K2250">
        <f t="shared" si="1250"/>
        <v>1.0028772600000001E-2</v>
      </c>
      <c r="L2250">
        <f t="shared" si="1251"/>
        <v>2.9256313238410419E-2</v>
      </c>
      <c r="O2250">
        <f t="shared" si="1252"/>
        <v>1.0312850416539673E-2</v>
      </c>
      <c r="Q2250">
        <f t="shared" si="1253"/>
        <v>5.3729950670171698E-3</v>
      </c>
      <c r="T2250">
        <f t="shared" si="1254"/>
        <v>2.3662670275143613E-2</v>
      </c>
    </row>
    <row r="2251" spans="1:20" hidden="1" x14ac:dyDescent="0.3">
      <c r="A2251" s="26">
        <v>53016</v>
      </c>
      <c r="B2251">
        <v>263</v>
      </c>
      <c r="C2251" s="26" t="s">
        <v>211</v>
      </c>
      <c r="D2251">
        <v>41</v>
      </c>
      <c r="E2251" t="s">
        <v>214</v>
      </c>
      <c r="F2251">
        <v>5</v>
      </c>
      <c r="G2251">
        <v>11.2</v>
      </c>
      <c r="H2251">
        <f t="shared" si="1248"/>
        <v>0.11199999999999999</v>
      </c>
      <c r="I2251">
        <v>5.4</v>
      </c>
      <c r="J2251">
        <v>1.8</v>
      </c>
      <c r="K2251">
        <f t="shared" si="1250"/>
        <v>9.8520575999999985E-3</v>
      </c>
      <c r="L2251">
        <f t="shared" si="1251"/>
        <v>3.072298079461179E-2</v>
      </c>
      <c r="O2251">
        <f t="shared" si="1252"/>
        <v>1.0829850730100656E-2</v>
      </c>
      <c r="Q2251">
        <f t="shared" si="1253"/>
        <v>5.6423522303824421E-3</v>
      </c>
      <c r="T2251">
        <f t="shared" si="1254"/>
        <v>2.4848919222604276E-2</v>
      </c>
    </row>
    <row r="2252" spans="1:20" hidden="1" x14ac:dyDescent="0.3">
      <c r="A2252" s="26">
        <v>53016</v>
      </c>
      <c r="B2252">
        <v>263</v>
      </c>
      <c r="C2252" s="26" t="s">
        <v>211</v>
      </c>
      <c r="D2252">
        <v>42</v>
      </c>
      <c r="E2252" t="s">
        <v>214</v>
      </c>
      <c r="F2252">
        <v>3</v>
      </c>
      <c r="G2252">
        <v>10</v>
      </c>
      <c r="H2252">
        <f t="shared" si="1248"/>
        <v>0.1</v>
      </c>
      <c r="I2252">
        <v>5.3</v>
      </c>
      <c r="J2252">
        <v>1.9</v>
      </c>
      <c r="K2252">
        <f t="shared" si="1250"/>
        <v>7.8540000000000016E-3</v>
      </c>
      <c r="L2252">
        <f t="shared" si="1251"/>
        <v>2.4480001610346719E-2</v>
      </c>
      <c r="O2252">
        <f t="shared" si="1252"/>
        <v>8.6292005676472175E-3</v>
      </c>
      <c r="Q2252">
        <f t="shared" si="1253"/>
        <v>4.4958134957442004E-3</v>
      </c>
      <c r="T2252">
        <f t="shared" si="1254"/>
        <v>1.9799562635257461E-2</v>
      </c>
    </row>
    <row r="2253" spans="1:20" hidden="1" x14ac:dyDescent="0.3">
      <c r="A2253" s="26">
        <v>53016</v>
      </c>
      <c r="B2253">
        <v>263</v>
      </c>
      <c r="C2253" s="26" t="s">
        <v>211</v>
      </c>
      <c r="D2253">
        <v>43</v>
      </c>
      <c r="E2253" t="s">
        <v>214</v>
      </c>
      <c r="F2253">
        <v>5</v>
      </c>
      <c r="G2253">
        <v>16</v>
      </c>
      <c r="H2253">
        <f t="shared" si="1248"/>
        <v>0.16</v>
      </c>
      <c r="I2253">
        <v>5.5</v>
      </c>
      <c r="J2253">
        <v>2.2000000000000002</v>
      </c>
      <c r="K2253">
        <f t="shared" si="1250"/>
        <v>2.0106240000000001E-2</v>
      </c>
      <c r="L2253">
        <f t="shared" si="1251"/>
        <v>6.0671947678832029E-2</v>
      </c>
      <c r="O2253">
        <f t="shared" si="1252"/>
        <v>2.1386861556788289E-2</v>
      </c>
      <c r="Q2253">
        <f t="shared" si="1253"/>
        <v>1.1142554871086698E-2</v>
      </c>
      <c r="T2253">
        <f t="shared" si="1254"/>
        <v>4.9071811652265818E-2</v>
      </c>
    </row>
    <row r="2254" spans="1:20" hidden="1" x14ac:dyDescent="0.3">
      <c r="A2254" s="26">
        <v>53016</v>
      </c>
      <c r="B2254">
        <v>263</v>
      </c>
      <c r="C2254" s="26" t="s">
        <v>211</v>
      </c>
      <c r="D2254">
        <v>44</v>
      </c>
      <c r="E2254" t="s">
        <v>214</v>
      </c>
      <c r="F2254">
        <v>3</v>
      </c>
      <c r="G2254">
        <v>10</v>
      </c>
      <c r="H2254">
        <f t="shared" si="1248"/>
        <v>0.1</v>
      </c>
      <c r="I2254">
        <v>4</v>
      </c>
      <c r="J2254">
        <v>1</v>
      </c>
      <c r="K2254">
        <f t="shared" si="1250"/>
        <v>7.8540000000000016E-3</v>
      </c>
      <c r="L2254">
        <f t="shared" si="1251"/>
        <v>1.9267260918446001E-2</v>
      </c>
      <c r="O2254">
        <f t="shared" si="1252"/>
        <v>6.7917094737522153E-3</v>
      </c>
      <c r="Q2254">
        <f t="shared" si="1253"/>
        <v>3.5384806358249041E-3</v>
      </c>
      <c r="T2254">
        <f t="shared" si="1254"/>
        <v>1.5583468720172878E-2</v>
      </c>
    </row>
    <row r="2255" spans="1:20" hidden="1" x14ac:dyDescent="0.3">
      <c r="A2255" s="26">
        <v>53016</v>
      </c>
      <c r="B2255">
        <v>263</v>
      </c>
      <c r="C2255" s="26" t="s">
        <v>211</v>
      </c>
      <c r="D2255">
        <v>45</v>
      </c>
      <c r="E2255" t="s">
        <v>215</v>
      </c>
      <c r="F2255">
        <v>2</v>
      </c>
      <c r="G2255">
        <v>21.3</v>
      </c>
      <c r="H2255">
        <f t="shared" si="1248"/>
        <v>0.21299999999999999</v>
      </c>
      <c r="I2255">
        <v>9.1999999999999993</v>
      </c>
      <c r="J2255">
        <v>3.8</v>
      </c>
      <c r="K2255">
        <f t="shared" ref="K2255:K2305" si="1255">0.7854*H2255^2</f>
        <v>3.5632812600000001E-2</v>
      </c>
      <c r="L2255">
        <f>0.000064*(G2255^1.958025*I2255^0.883501+0.000045*G2255^2)</f>
        <v>0.18142247363512115</v>
      </c>
      <c r="O2255">
        <f>L2255*0.44*0.75</f>
        <v>5.9869416299589973E-2</v>
      </c>
      <c r="Q2255">
        <f>O2255*0.52</f>
        <v>3.1132096475786786E-2</v>
      </c>
      <c r="T2255">
        <f>(L2255*0.44*0.75)*(1+0.2)*0.52*3.67</f>
        <v>0.13710575287936499</v>
      </c>
    </row>
    <row r="2256" spans="1:20" hidden="1" x14ac:dyDescent="0.3">
      <c r="A2256" s="26">
        <v>53016</v>
      </c>
      <c r="B2256">
        <v>263</v>
      </c>
      <c r="C2256" s="26" t="s">
        <v>211</v>
      </c>
      <c r="D2256">
        <v>46</v>
      </c>
      <c r="E2256" t="s">
        <v>214</v>
      </c>
      <c r="F2256">
        <v>5</v>
      </c>
      <c r="G2256">
        <v>14.5</v>
      </c>
      <c r="H2256">
        <f t="shared" si="1248"/>
        <v>0.14499999999999999</v>
      </c>
      <c r="I2256">
        <v>6</v>
      </c>
      <c r="J2256">
        <v>1.3</v>
      </c>
      <c r="K2256">
        <f>0.7854*H2256^2</f>
        <v>1.6513034999999999E-2</v>
      </c>
      <c r="L2256">
        <f>0.000081*(G2256^1.864042*I2256^0.850892+0.000027*G2256^2)</f>
        <v>5.4381364247998137E-2</v>
      </c>
      <c r="O2256">
        <f>L2256*0.47*0.75</f>
        <v>1.9169430897419341E-2</v>
      </c>
      <c r="Q2256">
        <f>O2256*0.521</f>
        <v>9.9872734975554774E-3</v>
      </c>
      <c r="T2256">
        <f>(L2256*0.47*0.75)*(1+0.2)*0.521*3.67</f>
        <v>4.3983952483234313E-2</v>
      </c>
    </row>
    <row r="2257" spans="1:20" hidden="1" x14ac:dyDescent="0.3">
      <c r="A2257" s="26">
        <v>53016</v>
      </c>
      <c r="B2257">
        <v>263</v>
      </c>
      <c r="C2257" s="26" t="s">
        <v>211</v>
      </c>
      <c r="D2257">
        <v>47</v>
      </c>
      <c r="E2257" t="s">
        <v>215</v>
      </c>
      <c r="F2257">
        <v>3</v>
      </c>
      <c r="G2257">
        <v>18.2</v>
      </c>
      <c r="H2257">
        <f t="shared" si="1248"/>
        <v>0.182</v>
      </c>
      <c r="I2257">
        <v>7.2</v>
      </c>
      <c r="J2257">
        <v>3.4</v>
      </c>
      <c r="K2257">
        <f t="shared" si="1255"/>
        <v>2.60155896E-2</v>
      </c>
      <c r="L2257">
        <f t="shared" ref="L2257:L2260" si="1256">0.000064*(G2257^1.958025*I2257^0.883501+0.000045*G2257^2)</f>
        <v>0.10737155183660119</v>
      </c>
      <c r="O2257">
        <f>L2257*0.44*0.75</f>
        <v>3.5432612106078391E-2</v>
      </c>
      <c r="Q2257">
        <f t="shared" ref="Q2257:Q2260" si="1257">O2257*0.52</f>
        <v>1.8424958295160766E-2</v>
      </c>
      <c r="T2257">
        <f>(L2257*0.44*0.75)*(1+0.2)*0.52*3.67</f>
        <v>8.1143516331888002E-2</v>
      </c>
    </row>
    <row r="2258" spans="1:20" hidden="1" x14ac:dyDescent="0.3">
      <c r="A2258" s="26">
        <v>53016</v>
      </c>
      <c r="B2258">
        <v>263</v>
      </c>
      <c r="C2258" s="26" t="s">
        <v>211</v>
      </c>
      <c r="D2258">
        <v>48</v>
      </c>
      <c r="E2258" t="s">
        <v>215</v>
      </c>
      <c r="F2258">
        <v>3</v>
      </c>
      <c r="G2258">
        <v>9.6999999999999993</v>
      </c>
      <c r="H2258">
        <f t="shared" si="1248"/>
        <v>9.6999999999999989E-2</v>
      </c>
      <c r="I2258">
        <v>3</v>
      </c>
      <c r="J2258">
        <v>1.1000000000000001</v>
      </c>
      <c r="K2258">
        <f t="shared" si="1255"/>
        <v>7.3898285999999978E-3</v>
      </c>
      <c r="L2258">
        <f t="shared" si="1256"/>
        <v>1.4449371241029442E-2</v>
      </c>
      <c r="O2258">
        <f>L2258*0.44*0.75</f>
        <v>4.7682925095397163E-3</v>
      </c>
      <c r="Q2258">
        <f t="shared" si="1257"/>
        <v>2.4795121049606527E-3</v>
      </c>
      <c r="T2258">
        <f>(L2258*0.44*0.75)*(1+0.2)*0.52*3.67</f>
        <v>1.0919771310246712E-2</v>
      </c>
    </row>
    <row r="2259" spans="1:20" hidden="1" x14ac:dyDescent="0.3">
      <c r="A2259" s="26">
        <v>53016</v>
      </c>
      <c r="B2259">
        <v>263</v>
      </c>
      <c r="C2259" s="26" t="s">
        <v>211</v>
      </c>
      <c r="D2259">
        <v>49</v>
      </c>
      <c r="E2259" t="s">
        <v>215</v>
      </c>
      <c r="F2259">
        <v>2</v>
      </c>
      <c r="G2259">
        <v>17</v>
      </c>
      <c r="H2259">
        <f t="shared" si="1248"/>
        <v>0.17</v>
      </c>
      <c r="I2259">
        <v>8</v>
      </c>
      <c r="J2259">
        <v>4.7</v>
      </c>
      <c r="K2259">
        <f t="shared" si="1255"/>
        <v>2.2698060000000003E-2</v>
      </c>
      <c r="L2259">
        <f t="shared" si="1256"/>
        <v>0.10311316926854237</v>
      </c>
      <c r="O2259">
        <f>L2259*0.44*0.75</f>
        <v>3.4027345858618982E-2</v>
      </c>
      <c r="Q2259">
        <f t="shared" si="1257"/>
        <v>1.7694219846481871E-2</v>
      </c>
      <c r="T2259">
        <f>(L2259*0.44*0.75)*(1+0.2)*0.52*3.67</f>
        <v>7.7925344203906163E-2</v>
      </c>
    </row>
    <row r="2260" spans="1:20" hidden="1" x14ac:dyDescent="0.3">
      <c r="A2260" s="26">
        <v>53016</v>
      </c>
      <c r="B2260">
        <v>263</v>
      </c>
      <c r="C2260" s="26" t="s">
        <v>211</v>
      </c>
      <c r="D2260">
        <v>50</v>
      </c>
      <c r="E2260" t="s">
        <v>215</v>
      </c>
      <c r="F2260">
        <v>1</v>
      </c>
      <c r="G2260">
        <v>22.1</v>
      </c>
      <c r="H2260">
        <f t="shared" si="1248"/>
        <v>0.221</v>
      </c>
      <c r="I2260">
        <v>9.4</v>
      </c>
      <c r="J2260">
        <v>4</v>
      </c>
      <c r="K2260">
        <f t="shared" si="1255"/>
        <v>3.8359721400000005E-2</v>
      </c>
      <c r="L2260">
        <f t="shared" si="1256"/>
        <v>0.1987449769551512</v>
      </c>
      <c r="O2260">
        <f>L2260*0.44*0.75</f>
        <v>6.5585842395199892E-2</v>
      </c>
      <c r="Q2260">
        <f t="shared" si="1257"/>
        <v>3.4104638045503947E-2</v>
      </c>
      <c r="T2260">
        <f>(L2260*0.44*0.75)*(1+0.2)*0.52*3.67</f>
        <v>0.15019682595239936</v>
      </c>
    </row>
    <row r="2261" spans="1:20" hidden="1" x14ac:dyDescent="0.3">
      <c r="A2261" s="26">
        <v>53016</v>
      </c>
      <c r="B2261">
        <v>263</v>
      </c>
      <c r="C2261" s="26" t="s">
        <v>211</v>
      </c>
      <c r="D2261">
        <v>51</v>
      </c>
      <c r="E2261" t="s">
        <v>214</v>
      </c>
      <c r="F2261">
        <v>3</v>
      </c>
      <c r="G2261">
        <v>7.7</v>
      </c>
      <c r="H2261">
        <f t="shared" si="1248"/>
        <v>7.6999999999999999E-2</v>
      </c>
      <c r="I2261">
        <v>3</v>
      </c>
      <c r="J2261">
        <v>1</v>
      </c>
      <c r="K2261">
        <f>0.7854*H2261^2</f>
        <v>4.6566365999999998E-3</v>
      </c>
      <c r="L2261">
        <f>0.000081*(G2261^1.864042*I2261^0.850892+0.000027*G2261^2)</f>
        <v>9.2667127066789652E-3</v>
      </c>
      <c r="O2261">
        <f>L2261*0.47*0.75</f>
        <v>3.266516229104335E-3</v>
      </c>
      <c r="Q2261">
        <f>O2261*0.521</f>
        <v>1.7018549553633586E-3</v>
      </c>
      <c r="T2261">
        <f>(L2261*0.47*0.75)*(1+0.2)*0.521*3.67</f>
        <v>7.4949692234202326E-3</v>
      </c>
    </row>
    <row r="2262" spans="1:20" hidden="1" x14ac:dyDescent="0.3">
      <c r="A2262" s="26">
        <v>53016</v>
      </c>
      <c r="B2262">
        <v>263</v>
      </c>
      <c r="C2262" s="26" t="s">
        <v>211</v>
      </c>
      <c r="D2262">
        <v>52</v>
      </c>
      <c r="E2262" t="s">
        <v>215</v>
      </c>
      <c r="F2262">
        <v>1</v>
      </c>
      <c r="G2262">
        <v>17.5</v>
      </c>
      <c r="H2262">
        <f t="shared" si="1248"/>
        <v>0.17499999999999999</v>
      </c>
      <c r="I2262">
        <v>9.4</v>
      </c>
      <c r="J2262">
        <v>6.1</v>
      </c>
      <c r="K2262">
        <f t="shared" si="1255"/>
        <v>2.4052874999999998E-2</v>
      </c>
      <c r="L2262">
        <f t="shared" ref="L2262:L2268" si="1258">0.000064*(G2262^1.958025*I2262^0.883501+0.000045*G2262^2)</f>
        <v>0.12584675593231423</v>
      </c>
      <c r="O2262">
        <f t="shared" ref="O2262:O2268" si="1259">L2262*0.44*0.75</f>
        <v>4.1529429457663691E-2</v>
      </c>
      <c r="Q2262">
        <f t="shared" ref="Q2262:Q2268" si="1260">O2262*0.52</f>
        <v>2.1595303317985121E-2</v>
      </c>
      <c r="T2262">
        <f t="shared" ref="T2262:T2268" si="1261">(L2262*0.44*0.75)*(1+0.2)*0.52*3.67</f>
        <v>9.5105715812406455E-2</v>
      </c>
    </row>
    <row r="2263" spans="1:20" hidden="1" x14ac:dyDescent="0.3">
      <c r="A2263" s="26">
        <v>53016</v>
      </c>
      <c r="B2263">
        <v>263</v>
      </c>
      <c r="C2263" s="26" t="s">
        <v>211</v>
      </c>
      <c r="D2263">
        <v>53</v>
      </c>
      <c r="E2263" t="s">
        <v>215</v>
      </c>
      <c r="F2263">
        <v>3</v>
      </c>
      <c r="G2263">
        <v>7.6</v>
      </c>
      <c r="H2263">
        <f t="shared" si="1248"/>
        <v>7.5999999999999998E-2</v>
      </c>
      <c r="I2263">
        <v>4</v>
      </c>
      <c r="J2263">
        <v>1.7</v>
      </c>
      <c r="K2263">
        <f t="shared" si="1255"/>
        <v>4.5364704E-3</v>
      </c>
      <c r="L2263">
        <f t="shared" si="1258"/>
        <v>1.1554784888719787E-2</v>
      </c>
      <c r="O2263">
        <f t="shared" si="1259"/>
        <v>3.8130790132775297E-3</v>
      </c>
      <c r="Q2263">
        <f t="shared" si="1260"/>
        <v>1.9828010869043155E-3</v>
      </c>
      <c r="T2263">
        <f t="shared" si="1261"/>
        <v>8.7322559867266062E-3</v>
      </c>
    </row>
    <row r="2264" spans="1:20" hidden="1" x14ac:dyDescent="0.3">
      <c r="A2264" s="26">
        <v>53016</v>
      </c>
      <c r="B2264">
        <v>263</v>
      </c>
      <c r="C2264" s="26" t="s">
        <v>211</v>
      </c>
      <c r="D2264">
        <v>54</v>
      </c>
      <c r="E2264" t="s">
        <v>215</v>
      </c>
      <c r="F2264">
        <v>1</v>
      </c>
      <c r="G2264">
        <v>22</v>
      </c>
      <c r="H2264">
        <f t="shared" si="1248"/>
        <v>0.22</v>
      </c>
      <c r="I2264">
        <v>9</v>
      </c>
      <c r="J2264">
        <v>4</v>
      </c>
      <c r="K2264">
        <f t="shared" si="1255"/>
        <v>3.8013359999999996E-2</v>
      </c>
      <c r="L2264">
        <f t="shared" si="1258"/>
        <v>0.1895634256949057</v>
      </c>
      <c r="O2264">
        <f t="shared" si="1259"/>
        <v>6.2555930479318872E-2</v>
      </c>
      <c r="Q2264">
        <f t="shared" si="1260"/>
        <v>3.2529083849245813E-2</v>
      </c>
      <c r="T2264">
        <f t="shared" si="1261"/>
        <v>0.14325808527207856</v>
      </c>
    </row>
    <row r="2265" spans="1:20" hidden="1" x14ac:dyDescent="0.3">
      <c r="A2265" s="26">
        <v>53016</v>
      </c>
      <c r="B2265">
        <v>263</v>
      </c>
      <c r="C2265" s="26" t="s">
        <v>211</v>
      </c>
      <c r="D2265">
        <v>55</v>
      </c>
      <c r="E2265" t="s">
        <v>215</v>
      </c>
      <c r="F2265">
        <v>3</v>
      </c>
      <c r="G2265">
        <v>8.8000000000000007</v>
      </c>
      <c r="H2265">
        <f t="shared" si="1248"/>
        <v>8.8000000000000009E-2</v>
      </c>
      <c r="I2265">
        <v>3.8</v>
      </c>
      <c r="J2265">
        <v>1.7</v>
      </c>
      <c r="K2265">
        <f t="shared" si="1255"/>
        <v>6.0821376000000016E-3</v>
      </c>
      <c r="L2265">
        <f t="shared" si="1258"/>
        <v>1.4714537907014125E-2</v>
      </c>
      <c r="O2265">
        <f t="shared" si="1259"/>
        <v>4.855797509314661E-3</v>
      </c>
      <c r="Q2265">
        <f t="shared" si="1260"/>
        <v>2.5250147048436239E-3</v>
      </c>
      <c r="T2265">
        <f t="shared" si="1261"/>
        <v>1.1120164760131319E-2</v>
      </c>
    </row>
    <row r="2266" spans="1:20" hidden="1" x14ac:dyDescent="0.3">
      <c r="A2266" s="26">
        <v>53016</v>
      </c>
      <c r="B2266">
        <v>263</v>
      </c>
      <c r="C2266" s="26" t="s">
        <v>211</v>
      </c>
      <c r="D2266">
        <v>56</v>
      </c>
      <c r="E2266" t="s">
        <v>215</v>
      </c>
      <c r="F2266">
        <v>3</v>
      </c>
      <c r="G2266">
        <v>7.7</v>
      </c>
      <c r="H2266">
        <f t="shared" si="1248"/>
        <v>7.6999999999999999E-2</v>
      </c>
      <c r="I2266">
        <v>3.1</v>
      </c>
      <c r="J2266">
        <v>1.2</v>
      </c>
      <c r="K2266">
        <f t="shared" si="1255"/>
        <v>4.6566365999999998E-3</v>
      </c>
      <c r="L2266">
        <f t="shared" si="1258"/>
        <v>9.4640572732583549E-3</v>
      </c>
      <c r="O2266">
        <f t="shared" si="1259"/>
        <v>3.1231389001752569E-3</v>
      </c>
      <c r="Q2266">
        <f t="shared" si="1260"/>
        <v>1.6240322280911337E-3</v>
      </c>
      <c r="T2266">
        <f t="shared" si="1261"/>
        <v>7.1522379325133518E-3</v>
      </c>
    </row>
    <row r="2267" spans="1:20" hidden="1" x14ac:dyDescent="0.3">
      <c r="A2267" s="26">
        <v>53016</v>
      </c>
      <c r="B2267">
        <v>263</v>
      </c>
      <c r="C2267" s="26" t="s">
        <v>211</v>
      </c>
      <c r="D2267">
        <v>57</v>
      </c>
      <c r="E2267" t="s">
        <v>215</v>
      </c>
      <c r="F2267">
        <v>3</v>
      </c>
      <c r="G2267">
        <v>13</v>
      </c>
      <c r="H2267">
        <f t="shared" si="1248"/>
        <v>0.13</v>
      </c>
      <c r="I2267">
        <v>3.9</v>
      </c>
      <c r="J2267">
        <v>1.4</v>
      </c>
      <c r="K2267">
        <f t="shared" si="1255"/>
        <v>1.3273260000000002E-2</v>
      </c>
      <c r="L2267">
        <f t="shared" si="1258"/>
        <v>3.2323740927354114E-2</v>
      </c>
      <c r="O2267">
        <f t="shared" si="1259"/>
        <v>1.0666834506026858E-2</v>
      </c>
      <c r="Q2267">
        <f t="shared" si="1260"/>
        <v>5.5467539431339665E-3</v>
      </c>
      <c r="T2267">
        <f t="shared" si="1261"/>
        <v>2.4427904365561987E-2</v>
      </c>
    </row>
    <row r="2268" spans="1:20" hidden="1" x14ac:dyDescent="0.3">
      <c r="A2268" s="26">
        <v>53016</v>
      </c>
      <c r="B2268">
        <v>263</v>
      </c>
      <c r="C2268" s="26" t="s">
        <v>211</v>
      </c>
      <c r="D2268">
        <v>58</v>
      </c>
      <c r="E2268" t="s">
        <v>215</v>
      </c>
      <c r="F2268">
        <v>3</v>
      </c>
      <c r="G2268">
        <v>8</v>
      </c>
      <c r="H2268">
        <f t="shared" si="1248"/>
        <v>0.08</v>
      </c>
      <c r="I2268">
        <v>3.6</v>
      </c>
      <c r="J2268">
        <v>2.1</v>
      </c>
      <c r="K2268">
        <f t="shared" si="1255"/>
        <v>5.0265600000000002E-3</v>
      </c>
      <c r="L2268">
        <f t="shared" si="1258"/>
        <v>1.1640012283485397E-2</v>
      </c>
      <c r="O2268">
        <f t="shared" si="1259"/>
        <v>3.8412040535501808E-3</v>
      </c>
      <c r="Q2268">
        <f t="shared" si="1260"/>
        <v>1.9974261078460941E-3</v>
      </c>
      <c r="T2268">
        <f t="shared" si="1261"/>
        <v>8.796664578954198E-3</v>
      </c>
    </row>
    <row r="2269" spans="1:20" hidden="1" x14ac:dyDescent="0.3">
      <c r="A2269" s="26">
        <v>53017</v>
      </c>
      <c r="B2269">
        <v>264</v>
      </c>
      <c r="C2269" s="26" t="s">
        <v>211</v>
      </c>
      <c r="D2269">
        <v>1</v>
      </c>
      <c r="E2269" t="s">
        <v>214</v>
      </c>
      <c r="F2269">
        <v>4</v>
      </c>
      <c r="G2269">
        <v>14.2</v>
      </c>
      <c r="H2269">
        <f t="shared" si="1248"/>
        <v>0.14199999999999999</v>
      </c>
      <c r="I2269">
        <v>6</v>
      </c>
      <c r="J2269">
        <v>2</v>
      </c>
      <c r="K2269">
        <f>0.7854*H2269^2</f>
        <v>1.5836805599999997E-2</v>
      </c>
      <c r="L2269">
        <f>0.000081*(G2269^1.864042*I2269^0.850892+0.000027*G2269^2)</f>
        <v>5.2302834346980638E-2</v>
      </c>
      <c r="O2269">
        <f>L2269*0.47*0.75</f>
        <v>1.8436749107310677E-2</v>
      </c>
      <c r="Q2269">
        <f>O2269*0.521</f>
        <v>9.6055462849088634E-3</v>
      </c>
      <c r="T2269">
        <f>(L2269*0.47*0.75)*(1+0.2)*0.521*3.67</f>
        <v>4.2302825838738629E-2</v>
      </c>
    </row>
    <row r="2270" spans="1:20" hidden="1" x14ac:dyDescent="0.3">
      <c r="A2270" s="26">
        <v>53017</v>
      </c>
      <c r="B2270">
        <v>264</v>
      </c>
      <c r="C2270" s="26" t="s">
        <v>211</v>
      </c>
      <c r="D2270">
        <v>2</v>
      </c>
      <c r="E2270" t="s">
        <v>215</v>
      </c>
      <c r="F2270">
        <v>4</v>
      </c>
      <c r="G2270">
        <v>17.600000000000001</v>
      </c>
      <c r="H2270">
        <f t="shared" si="1248"/>
        <v>0.17600000000000002</v>
      </c>
      <c r="I2270">
        <v>11.5</v>
      </c>
      <c r="J2270">
        <v>7</v>
      </c>
      <c r="K2270">
        <f t="shared" si="1255"/>
        <v>2.4328550400000006E-2</v>
      </c>
      <c r="L2270">
        <f>0.000064*(G2270^1.958025*I2270^0.883501+0.000045*G2270^2)</f>
        <v>0.15207403375474368</v>
      </c>
      <c r="O2270">
        <f>L2270*0.44*0.75</f>
        <v>5.0184431139065414E-2</v>
      </c>
      <c r="Q2270">
        <f>O2270*0.52</f>
        <v>2.6095904192314015E-2</v>
      </c>
      <c r="T2270">
        <f>(L2270*0.44*0.75)*(1+0.2)*0.52*3.67</f>
        <v>0.11492636206295093</v>
      </c>
    </row>
    <row r="2271" spans="1:20" hidden="1" x14ac:dyDescent="0.3">
      <c r="A2271" s="26">
        <v>53017</v>
      </c>
      <c r="B2271">
        <v>264</v>
      </c>
      <c r="C2271" s="26" t="s">
        <v>211</v>
      </c>
      <c r="D2271">
        <v>3</v>
      </c>
      <c r="E2271" t="s">
        <v>214</v>
      </c>
      <c r="F2271">
        <v>4</v>
      </c>
      <c r="G2271">
        <v>10.199999999999999</v>
      </c>
      <c r="H2271">
        <f t="shared" si="1248"/>
        <v>0.10199999999999999</v>
      </c>
      <c r="I2271">
        <v>5.2</v>
      </c>
      <c r="J2271">
        <v>1.6</v>
      </c>
      <c r="K2271">
        <f t="shared" si="1255"/>
        <v>8.1713015999999982E-3</v>
      </c>
      <c r="L2271">
        <f t="shared" ref="L2271:L2273" si="1262">0.000081*(G2271^1.864042*I2271^0.850892+0.000027*G2271^2)</f>
        <v>2.4992147265842365E-2</v>
      </c>
      <c r="O2271">
        <f t="shared" ref="O2271:O2273" si="1263">L2271*0.47*0.75</f>
        <v>8.809731911209432E-3</v>
      </c>
      <c r="Q2271">
        <f t="shared" ref="Q2271:Q2273" si="1264">O2271*0.521</f>
        <v>4.5898703257401139E-3</v>
      </c>
      <c r="T2271">
        <f t="shared" ref="T2271:T2273" si="1265">(L2271*0.47*0.75)*(1+0.2)*0.521*3.67</f>
        <v>2.0213788914559459E-2</v>
      </c>
    </row>
    <row r="2272" spans="1:20" hidden="1" x14ac:dyDescent="0.3">
      <c r="A2272" s="26">
        <v>53017</v>
      </c>
      <c r="B2272">
        <v>264</v>
      </c>
      <c r="C2272" s="26" t="s">
        <v>211</v>
      </c>
      <c r="D2272">
        <v>4</v>
      </c>
      <c r="E2272" t="s">
        <v>214</v>
      </c>
      <c r="F2272">
        <v>4</v>
      </c>
      <c r="G2272">
        <v>11.4</v>
      </c>
      <c r="H2272">
        <f t="shared" si="1248"/>
        <v>0.114</v>
      </c>
      <c r="I2272">
        <v>6.2</v>
      </c>
      <c r="J2272">
        <v>2.2000000000000002</v>
      </c>
      <c r="K2272">
        <f t="shared" si="1255"/>
        <v>1.02070584E-2</v>
      </c>
      <c r="L2272">
        <f t="shared" si="1262"/>
        <v>3.5714391698773079E-2</v>
      </c>
      <c r="O2272">
        <f t="shared" si="1263"/>
        <v>1.2589323073817511E-2</v>
      </c>
      <c r="Q2272">
        <f t="shared" si="1264"/>
        <v>6.559037321458923E-3</v>
      </c>
      <c r="T2272">
        <f t="shared" si="1265"/>
        <v>2.8886000363705096E-2</v>
      </c>
    </row>
    <row r="2273" spans="1:20" hidden="1" x14ac:dyDescent="0.3">
      <c r="A2273" s="26">
        <v>53017</v>
      </c>
      <c r="B2273">
        <v>264</v>
      </c>
      <c r="C2273" s="26" t="s">
        <v>211</v>
      </c>
      <c r="D2273">
        <v>5</v>
      </c>
      <c r="E2273" t="s">
        <v>214</v>
      </c>
      <c r="F2273">
        <v>3</v>
      </c>
      <c r="G2273">
        <v>10.7</v>
      </c>
      <c r="H2273">
        <f t="shared" si="1248"/>
        <v>0.107</v>
      </c>
      <c r="I2273">
        <v>5</v>
      </c>
      <c r="J2273">
        <v>1.7</v>
      </c>
      <c r="K2273">
        <f t="shared" si="1255"/>
        <v>8.9920445999999987E-3</v>
      </c>
      <c r="L2273">
        <f t="shared" si="1262"/>
        <v>2.6427234253695694E-2</v>
      </c>
      <c r="O2273">
        <f t="shared" si="1263"/>
        <v>9.3156000744277316E-3</v>
      </c>
      <c r="Q2273">
        <f t="shared" si="1264"/>
        <v>4.8534276387768487E-3</v>
      </c>
      <c r="T2273">
        <f t="shared" si="1265"/>
        <v>2.1374495321173238E-2</v>
      </c>
    </row>
    <row r="2274" spans="1:20" hidden="1" x14ac:dyDescent="0.3">
      <c r="A2274" s="26">
        <v>53017</v>
      </c>
      <c r="B2274">
        <v>264</v>
      </c>
      <c r="C2274" s="26" t="s">
        <v>211</v>
      </c>
      <c r="D2274">
        <v>6</v>
      </c>
      <c r="E2274" t="s">
        <v>215</v>
      </c>
      <c r="F2274">
        <v>4</v>
      </c>
      <c r="G2274">
        <v>36.4</v>
      </c>
      <c r="H2274">
        <f t="shared" si="1248"/>
        <v>0.36399999999999999</v>
      </c>
      <c r="I2274">
        <v>14.6</v>
      </c>
      <c r="J2274">
        <v>10.4</v>
      </c>
      <c r="K2274">
        <f t="shared" si="1255"/>
        <v>0.1040623584</v>
      </c>
      <c r="L2274">
        <f t="shared" ref="L2274:L2275" si="1266">0.000064*(G2274^1.958025*I2274^0.883501+0.000045*G2274^2)</f>
        <v>0.77904859807820592</v>
      </c>
      <c r="O2274">
        <f>L2274*0.44*0.75</f>
        <v>0.25708603736580793</v>
      </c>
      <c r="Q2274">
        <f t="shared" ref="Q2274:Q2275" si="1267">O2274*0.52</f>
        <v>0.13368473943022013</v>
      </c>
      <c r="T2274">
        <f>(L2274*0.44*0.75)*(1+0.2)*0.52*3.67</f>
        <v>0.58874759245068942</v>
      </c>
    </row>
    <row r="2275" spans="1:20" hidden="1" x14ac:dyDescent="0.3">
      <c r="A2275" s="26">
        <v>53017</v>
      </c>
      <c r="B2275">
        <v>264</v>
      </c>
      <c r="C2275" s="26" t="s">
        <v>211</v>
      </c>
      <c r="D2275">
        <v>7</v>
      </c>
      <c r="E2275" t="s">
        <v>215</v>
      </c>
      <c r="F2275">
        <v>4</v>
      </c>
      <c r="G2275">
        <v>34.4</v>
      </c>
      <c r="H2275">
        <f t="shared" si="1248"/>
        <v>0.34399999999999997</v>
      </c>
      <c r="I2275">
        <v>14</v>
      </c>
      <c r="J2275">
        <v>8</v>
      </c>
      <c r="K2275">
        <f t="shared" si="1255"/>
        <v>9.2941094399999979E-2</v>
      </c>
      <c r="L2275">
        <f t="shared" si="1266"/>
        <v>0.67205882220173518</v>
      </c>
      <c r="O2275">
        <f>L2275*0.44*0.75</f>
        <v>0.22177941132657264</v>
      </c>
      <c r="Q2275">
        <f t="shared" si="1267"/>
        <v>0.11532529388981777</v>
      </c>
      <c r="T2275">
        <f>(L2275*0.44*0.75)*(1+0.2)*0.52*3.67</f>
        <v>0.5078925942907575</v>
      </c>
    </row>
    <row r="2276" spans="1:20" hidden="1" x14ac:dyDescent="0.3">
      <c r="A2276" s="26">
        <v>53017</v>
      </c>
      <c r="B2276">
        <v>264</v>
      </c>
      <c r="C2276" s="26" t="s">
        <v>211</v>
      </c>
      <c r="D2276">
        <v>8</v>
      </c>
      <c r="E2276" t="s">
        <v>214</v>
      </c>
      <c r="F2276">
        <v>3</v>
      </c>
      <c r="G2276">
        <v>10.5</v>
      </c>
      <c r="H2276">
        <f t="shared" si="1248"/>
        <v>0.105</v>
      </c>
      <c r="I2276">
        <v>5.6</v>
      </c>
      <c r="J2276">
        <v>2</v>
      </c>
      <c r="K2276">
        <f t="shared" si="1255"/>
        <v>8.659034999999999E-3</v>
      </c>
      <c r="L2276">
        <f t="shared" ref="L2276:L2277" si="1268">0.000081*(G2276^1.864042*I2276^0.850892+0.000027*G2276^2)</f>
        <v>2.8096724687804869E-2</v>
      </c>
      <c r="O2276">
        <f t="shared" ref="O2276:O2277" si="1269">L2276*0.47*0.75</f>
        <v>9.904095452451217E-3</v>
      </c>
      <c r="Q2276">
        <f t="shared" ref="Q2276:Q2277" si="1270">O2276*0.521</f>
        <v>5.1600337307270844E-3</v>
      </c>
      <c r="T2276">
        <f t="shared" ref="T2276:T2277" si="1271">(L2276*0.47*0.75)*(1+0.2)*0.521*3.67</f>
        <v>2.2724788550122079E-2</v>
      </c>
    </row>
    <row r="2277" spans="1:20" hidden="1" x14ac:dyDescent="0.3">
      <c r="A2277" s="26">
        <v>53017</v>
      </c>
      <c r="B2277">
        <v>264</v>
      </c>
      <c r="C2277" s="26" t="s">
        <v>211</v>
      </c>
      <c r="D2277">
        <v>9</v>
      </c>
      <c r="E2277" t="s">
        <v>214</v>
      </c>
      <c r="F2277">
        <v>4</v>
      </c>
      <c r="G2277">
        <v>20</v>
      </c>
      <c r="H2277">
        <f t="shared" si="1248"/>
        <v>0.2</v>
      </c>
      <c r="I2277">
        <v>6</v>
      </c>
      <c r="J2277">
        <v>0.4</v>
      </c>
      <c r="K2277">
        <f t="shared" si="1255"/>
        <v>3.1416000000000006E-2</v>
      </c>
      <c r="L2277">
        <f t="shared" si="1268"/>
        <v>9.9034402124015167E-2</v>
      </c>
      <c r="O2277">
        <f t="shared" si="1269"/>
        <v>3.4909626748715346E-2</v>
      </c>
      <c r="Q2277">
        <f t="shared" si="1270"/>
        <v>1.8187915536080696E-2</v>
      </c>
      <c r="T2277">
        <f t="shared" si="1271"/>
        <v>8.0099580020899383E-2</v>
      </c>
    </row>
    <row r="2278" spans="1:20" hidden="1" x14ac:dyDescent="0.3">
      <c r="A2278" s="26">
        <v>53017</v>
      </c>
      <c r="B2278">
        <v>264</v>
      </c>
      <c r="C2278" s="26" t="s">
        <v>211</v>
      </c>
      <c r="D2278">
        <v>10</v>
      </c>
      <c r="E2278" t="s">
        <v>215</v>
      </c>
      <c r="F2278">
        <v>4</v>
      </c>
      <c r="G2278">
        <v>7.5</v>
      </c>
      <c r="H2278">
        <f t="shared" si="1248"/>
        <v>7.4999999999999997E-2</v>
      </c>
      <c r="I2278">
        <v>3.3</v>
      </c>
      <c r="J2278">
        <v>1.6</v>
      </c>
      <c r="K2278">
        <f t="shared" si="1255"/>
        <v>4.4178749999999999E-3</v>
      </c>
      <c r="L2278">
        <f>0.000064*(G2278^1.958025*I2278^0.883501+0.000045*G2278^2)</f>
        <v>9.4991948294045458E-3</v>
      </c>
      <c r="O2278">
        <f>L2278*0.44*0.75</f>
        <v>3.1347342937035E-3</v>
      </c>
      <c r="Q2278">
        <f>O2278*0.52</f>
        <v>1.6300618327258201E-3</v>
      </c>
      <c r="T2278">
        <f>(L2278*0.44*0.75)*(1+0.2)*0.52*3.67</f>
        <v>7.178792311324512E-3</v>
      </c>
    </row>
    <row r="2279" spans="1:20" hidden="1" x14ac:dyDescent="0.3">
      <c r="A2279" s="26">
        <v>53017</v>
      </c>
      <c r="B2279">
        <v>264</v>
      </c>
      <c r="C2279" s="26" t="s">
        <v>211</v>
      </c>
      <c r="D2279">
        <v>11</v>
      </c>
      <c r="E2279" t="s">
        <v>214</v>
      </c>
      <c r="F2279">
        <v>4</v>
      </c>
      <c r="G2279">
        <v>15.2</v>
      </c>
      <c r="H2279">
        <f t="shared" si="1248"/>
        <v>0.152</v>
      </c>
      <c r="I2279">
        <v>5.8</v>
      </c>
      <c r="J2279">
        <v>0.2</v>
      </c>
      <c r="K2279">
        <f t="shared" si="1255"/>
        <v>1.81458816E-2</v>
      </c>
      <c r="L2279">
        <f t="shared" ref="L2279:L2283" si="1272">0.000081*(G2279^1.864042*I2279^0.850892+0.000027*G2279^2)</f>
        <v>5.7688557618038858E-2</v>
      </c>
      <c r="O2279">
        <f t="shared" ref="O2279:O2283" si="1273">L2279*0.47*0.75</f>
        <v>2.0335216560358693E-2</v>
      </c>
      <c r="Q2279">
        <f t="shared" ref="Q2279:Q2283" si="1274">O2279*0.521</f>
        <v>1.059464782794688E-2</v>
      </c>
      <c r="T2279">
        <f t="shared" ref="T2279:T2283" si="1275">(L2279*0.47*0.75)*(1+0.2)*0.521*3.67</f>
        <v>4.6658829034278058E-2</v>
      </c>
    </row>
    <row r="2280" spans="1:20" hidden="1" x14ac:dyDescent="0.3">
      <c r="A2280" s="26">
        <v>53017</v>
      </c>
      <c r="B2280">
        <v>264</v>
      </c>
      <c r="C2280" s="26" t="s">
        <v>211</v>
      </c>
      <c r="D2280">
        <v>12</v>
      </c>
      <c r="E2280" t="s">
        <v>214</v>
      </c>
      <c r="F2280">
        <v>4</v>
      </c>
      <c r="G2280">
        <v>15.4</v>
      </c>
      <c r="H2280">
        <f t="shared" si="1248"/>
        <v>0.154</v>
      </c>
      <c r="I2280">
        <v>5.7</v>
      </c>
      <c r="J2280">
        <v>0.4</v>
      </c>
      <c r="K2280">
        <f t="shared" si="1255"/>
        <v>1.8626546399999999E-2</v>
      </c>
      <c r="L2280">
        <f t="shared" si="1272"/>
        <v>5.824320343392661E-2</v>
      </c>
      <c r="O2280">
        <f t="shared" si="1273"/>
        <v>2.0530729210459127E-2</v>
      </c>
      <c r="Q2280">
        <f t="shared" si="1274"/>
        <v>1.0696509918649205E-2</v>
      </c>
      <c r="T2280">
        <f t="shared" si="1275"/>
        <v>4.7107429681731101E-2</v>
      </c>
    </row>
    <row r="2281" spans="1:20" hidden="1" x14ac:dyDescent="0.3">
      <c r="A2281" s="26">
        <v>53017</v>
      </c>
      <c r="B2281">
        <v>264</v>
      </c>
      <c r="C2281" s="26" t="s">
        <v>211</v>
      </c>
      <c r="D2281">
        <v>13</v>
      </c>
      <c r="E2281" t="s">
        <v>214</v>
      </c>
      <c r="F2281">
        <v>3</v>
      </c>
      <c r="G2281">
        <v>13.7</v>
      </c>
      <c r="H2281">
        <f t="shared" si="1248"/>
        <v>0.13699999999999998</v>
      </c>
      <c r="I2281">
        <v>5</v>
      </c>
      <c r="J2281">
        <v>0.8</v>
      </c>
      <c r="K2281">
        <f t="shared" si="1255"/>
        <v>1.4741172599999994E-2</v>
      </c>
      <c r="L2281">
        <f t="shared" si="1272"/>
        <v>4.1892100687583318E-2</v>
      </c>
      <c r="O2281">
        <f t="shared" si="1273"/>
        <v>1.4766965492373118E-2</v>
      </c>
      <c r="Q2281">
        <f t="shared" si="1274"/>
        <v>7.6935890215263951E-3</v>
      </c>
      <c r="T2281">
        <f t="shared" si="1275"/>
        <v>3.388256605080224E-2</v>
      </c>
    </row>
    <row r="2282" spans="1:20" hidden="1" x14ac:dyDescent="0.3">
      <c r="A2282" s="26">
        <v>53017</v>
      </c>
      <c r="B2282">
        <v>264</v>
      </c>
      <c r="C2282" s="26" t="s">
        <v>211</v>
      </c>
      <c r="D2282">
        <v>14</v>
      </c>
      <c r="E2282" t="s">
        <v>214</v>
      </c>
      <c r="F2282">
        <v>4</v>
      </c>
      <c r="G2282">
        <v>9.1999999999999993</v>
      </c>
      <c r="H2282">
        <f t="shared" si="1248"/>
        <v>9.1999999999999998E-2</v>
      </c>
      <c r="I2282">
        <v>4</v>
      </c>
      <c r="J2282">
        <v>0.8</v>
      </c>
      <c r="K2282">
        <f t="shared" si="1255"/>
        <v>6.6476255999999992E-3</v>
      </c>
      <c r="L2282">
        <f t="shared" si="1272"/>
        <v>1.6493731192877288E-2</v>
      </c>
      <c r="O2282">
        <f t="shared" si="1273"/>
        <v>5.814040245489243E-3</v>
      </c>
      <c r="Q2282">
        <f t="shared" si="1274"/>
        <v>3.0291149678998955E-3</v>
      </c>
      <c r="T2282">
        <f t="shared" si="1275"/>
        <v>1.3340222318631141E-2</v>
      </c>
    </row>
    <row r="2283" spans="1:20" hidden="1" x14ac:dyDescent="0.3">
      <c r="A2283" s="26">
        <v>53017</v>
      </c>
      <c r="B2283">
        <v>264</v>
      </c>
      <c r="C2283" s="26" t="s">
        <v>211</v>
      </c>
      <c r="D2283">
        <v>15</v>
      </c>
      <c r="E2283" t="s">
        <v>214</v>
      </c>
      <c r="F2283">
        <v>4</v>
      </c>
      <c r="G2283">
        <v>15.5</v>
      </c>
      <c r="H2283">
        <f t="shared" si="1248"/>
        <v>0.155</v>
      </c>
      <c r="I2283">
        <v>6</v>
      </c>
      <c r="J2283">
        <v>1.5</v>
      </c>
      <c r="K2283">
        <f t="shared" si="1255"/>
        <v>1.8869235000000002E-2</v>
      </c>
      <c r="L2283">
        <f t="shared" si="1272"/>
        <v>6.1579999003867403E-2</v>
      </c>
      <c r="O2283">
        <f t="shared" si="1273"/>
        <v>2.1706949648863258E-2</v>
      </c>
      <c r="Q2283">
        <f t="shared" si="1274"/>
        <v>1.1309320767057757E-2</v>
      </c>
      <c r="T2283">
        <f t="shared" si="1275"/>
        <v>4.9806248658122367E-2</v>
      </c>
    </row>
    <row r="2284" spans="1:20" hidden="1" x14ac:dyDescent="0.3">
      <c r="A2284" s="26">
        <v>53017</v>
      </c>
      <c r="B2284">
        <v>264</v>
      </c>
      <c r="C2284" s="26" t="s">
        <v>211</v>
      </c>
      <c r="D2284">
        <v>16</v>
      </c>
      <c r="E2284" t="s">
        <v>215</v>
      </c>
      <c r="F2284">
        <v>4</v>
      </c>
      <c r="G2284">
        <v>35</v>
      </c>
      <c r="H2284">
        <f t="shared" si="1248"/>
        <v>0.35</v>
      </c>
      <c r="I2284">
        <v>14.4</v>
      </c>
      <c r="J2284">
        <v>5</v>
      </c>
      <c r="K2284">
        <f t="shared" si="1255"/>
        <v>9.6211499999999991E-2</v>
      </c>
      <c r="L2284">
        <f>0.000064*(G2284^1.958025*I2284^0.883501+0.000045*G2284^2)</f>
        <v>0.71272234759861697</v>
      </c>
      <c r="O2284">
        <f>L2284*0.44*0.75</f>
        <v>0.23519837470754357</v>
      </c>
      <c r="Q2284">
        <f>O2284*0.52</f>
        <v>0.12230315484792266</v>
      </c>
      <c r="T2284">
        <f>(L2284*0.44*0.75)*(1+0.2)*0.52*3.67</f>
        <v>0.53862309395025132</v>
      </c>
    </row>
    <row r="2285" spans="1:20" hidden="1" x14ac:dyDescent="0.3">
      <c r="A2285" s="26">
        <v>53017</v>
      </c>
      <c r="B2285">
        <v>264</v>
      </c>
      <c r="C2285" s="26" t="s">
        <v>211</v>
      </c>
      <c r="D2285">
        <v>17</v>
      </c>
      <c r="E2285" t="s">
        <v>220</v>
      </c>
      <c r="F2285">
        <v>7</v>
      </c>
      <c r="G2285">
        <v>10.1</v>
      </c>
      <c r="H2285">
        <f t="shared" si="1248"/>
        <v>0.10099999999999999</v>
      </c>
      <c r="I2285">
        <v>4</v>
      </c>
      <c r="J2285">
        <v>0</v>
      </c>
      <c r="K2285">
        <f t="shared" si="1255"/>
        <v>8.0118653999999984E-3</v>
      </c>
      <c r="L2285">
        <f t="shared" ref="L2285:L2288" si="1276">0.000084*(G2285^1.894314*I2285^0.808223+0.000031*G2285^2)</f>
        <v>2.0577076100021751E-2</v>
      </c>
      <c r="O2285">
        <f>L2285*0.78*1.07</f>
        <v>1.7173627713078152E-2</v>
      </c>
      <c r="Q2285">
        <f t="shared" ref="Q2285:Q2288" si="1277">O2285*0.531</f>
        <v>9.1191963156444997E-3</v>
      </c>
      <c r="T2285">
        <f>(L2285*0.78*1.07)*(1+0.2)*0.531*3.67</f>
        <v>4.0160940574098372E-2</v>
      </c>
    </row>
    <row r="2286" spans="1:20" hidden="1" x14ac:dyDescent="0.3">
      <c r="A2286" s="26">
        <v>53017</v>
      </c>
      <c r="B2286">
        <v>264</v>
      </c>
      <c r="C2286" s="26" t="s">
        <v>211</v>
      </c>
      <c r="D2286">
        <v>18</v>
      </c>
      <c r="E2286" t="s">
        <v>220</v>
      </c>
      <c r="F2286">
        <v>4</v>
      </c>
      <c r="G2286">
        <v>10.3</v>
      </c>
      <c r="H2286">
        <f t="shared" si="1248"/>
        <v>0.10300000000000001</v>
      </c>
      <c r="I2286">
        <v>4.2</v>
      </c>
      <c r="J2286">
        <v>2</v>
      </c>
      <c r="K2286">
        <f t="shared" si="1255"/>
        <v>8.3323086000000011E-3</v>
      </c>
      <c r="L2286">
        <f t="shared" si="1276"/>
        <v>2.2214719435601014E-2</v>
      </c>
      <c r="O2286">
        <f>L2286*0.78*1.07</f>
        <v>1.8540404840952606E-2</v>
      </c>
      <c r="Q2286">
        <f t="shared" si="1277"/>
        <v>9.8449549705458342E-3</v>
      </c>
      <c r="T2286">
        <f>(L2286*0.78*1.07)*(1+0.2)*0.531*3.67</f>
        <v>4.3357181690283852E-2</v>
      </c>
    </row>
    <row r="2287" spans="1:20" hidden="1" x14ac:dyDescent="0.3">
      <c r="A2287" s="26">
        <v>53017</v>
      </c>
      <c r="B2287">
        <v>264</v>
      </c>
      <c r="C2287" s="26" t="s">
        <v>211</v>
      </c>
      <c r="D2287">
        <v>19</v>
      </c>
      <c r="E2287" t="s">
        <v>220</v>
      </c>
      <c r="F2287">
        <v>7</v>
      </c>
      <c r="G2287">
        <v>8</v>
      </c>
      <c r="H2287">
        <f t="shared" si="1248"/>
        <v>0.08</v>
      </c>
      <c r="I2287">
        <v>3</v>
      </c>
      <c r="J2287">
        <v>0</v>
      </c>
      <c r="K2287">
        <f t="shared" si="1255"/>
        <v>5.0265600000000002E-3</v>
      </c>
      <c r="L2287">
        <f t="shared" si="1276"/>
        <v>1.0486789858344912E-2</v>
      </c>
      <c r="O2287">
        <f>L2287*0.78*1.07</f>
        <v>8.7522748157746657E-3</v>
      </c>
      <c r="Q2287">
        <f t="shared" si="1277"/>
        <v>4.6474579271763477E-3</v>
      </c>
      <c r="T2287">
        <f>(L2287*0.78*1.07)*(1+0.2)*0.531*3.67</f>
        <v>2.0467404711284633E-2</v>
      </c>
    </row>
    <row r="2288" spans="1:20" hidden="1" x14ac:dyDescent="0.3">
      <c r="A2288" s="26">
        <v>53017</v>
      </c>
      <c r="B2288">
        <v>264</v>
      </c>
      <c r="C2288" s="26" t="s">
        <v>211</v>
      </c>
      <c r="D2288">
        <v>20</v>
      </c>
      <c r="E2288" t="s">
        <v>220</v>
      </c>
      <c r="F2288">
        <v>4</v>
      </c>
      <c r="G2288">
        <v>9.1999999999999993</v>
      </c>
      <c r="H2288">
        <f t="shared" si="1248"/>
        <v>9.1999999999999998E-2</v>
      </c>
      <c r="I2288">
        <v>3.7</v>
      </c>
      <c r="J2288">
        <v>1.4</v>
      </c>
      <c r="K2288">
        <f t="shared" si="1255"/>
        <v>6.6476255999999992E-3</v>
      </c>
      <c r="L2288">
        <f t="shared" si="1276"/>
        <v>1.6189583457778992E-2</v>
      </c>
      <c r="O2288">
        <f>L2288*0.78*1.07</f>
        <v>1.3511826353862348E-2</v>
      </c>
      <c r="Q2288">
        <f t="shared" si="1277"/>
        <v>7.1747797939009077E-3</v>
      </c>
      <c r="T2288">
        <f>(L2288*0.78*1.07)*(1+0.2)*0.531*3.67</f>
        <v>3.1597730212339602E-2</v>
      </c>
    </row>
    <row r="2289" spans="1:20" hidden="1" x14ac:dyDescent="0.3">
      <c r="A2289" s="26">
        <v>53017</v>
      </c>
      <c r="B2289">
        <v>264</v>
      </c>
      <c r="C2289" s="26" t="s">
        <v>211</v>
      </c>
      <c r="D2289">
        <v>21</v>
      </c>
      <c r="E2289" t="s">
        <v>215</v>
      </c>
      <c r="F2289">
        <v>4</v>
      </c>
      <c r="G2289">
        <v>28.5</v>
      </c>
      <c r="H2289">
        <f t="shared" si="1248"/>
        <v>0.28499999999999998</v>
      </c>
      <c r="I2289">
        <v>12.4</v>
      </c>
      <c r="J2289">
        <v>6</v>
      </c>
      <c r="K2289">
        <f t="shared" si="1255"/>
        <v>6.3794114999999998E-2</v>
      </c>
      <c r="L2289">
        <f>0.000064*(G2289^1.958025*I2289^0.883501+0.000045*G2289^2)</f>
        <v>0.41768046682867466</v>
      </c>
      <c r="O2289">
        <f>L2289*0.44*0.75</f>
        <v>0.13783455405346262</v>
      </c>
      <c r="Q2289">
        <f>O2289*0.52</f>
        <v>7.1673968107800565E-2</v>
      </c>
      <c r="T2289">
        <f>(L2289*0.44*0.75)*(1+0.2)*0.52*3.67</f>
        <v>0.31565215554675369</v>
      </c>
    </row>
    <row r="2290" spans="1:20" hidden="1" x14ac:dyDescent="0.3">
      <c r="A2290" s="26">
        <v>53017</v>
      </c>
      <c r="B2290">
        <v>264</v>
      </c>
      <c r="C2290" s="26" t="s">
        <v>211</v>
      </c>
      <c r="D2290">
        <v>22</v>
      </c>
      <c r="E2290" t="s">
        <v>214</v>
      </c>
      <c r="F2290">
        <v>4</v>
      </c>
      <c r="G2290">
        <v>14</v>
      </c>
      <c r="H2290">
        <f t="shared" si="1248"/>
        <v>0.14000000000000001</v>
      </c>
      <c r="I2290">
        <v>6</v>
      </c>
      <c r="J2290">
        <v>1.2</v>
      </c>
      <c r="K2290">
        <f t="shared" si="1255"/>
        <v>1.5393840000000002E-2</v>
      </c>
      <c r="L2290">
        <f t="shared" ref="L2290:L2294" si="1278">0.000081*(G2290^1.864042*I2290^0.850892+0.000027*G2290^2)</f>
        <v>5.0938029803294024E-2</v>
      </c>
      <c r="O2290">
        <f t="shared" ref="O2290:O2294" si="1279">L2290*0.47*0.75</f>
        <v>1.7955655505661142E-2</v>
      </c>
      <c r="Q2290">
        <f t="shared" ref="Q2290:Q2294" si="1280">O2290*0.521</f>
        <v>9.3548965184494549E-3</v>
      </c>
      <c r="T2290">
        <f t="shared" ref="T2290:T2294" si="1281">(L2290*0.47*0.75)*(1+0.2)*0.521*3.67</f>
        <v>4.1198964267251399E-2</v>
      </c>
    </row>
    <row r="2291" spans="1:20" hidden="1" x14ac:dyDescent="0.3">
      <c r="A2291" s="26">
        <v>53017</v>
      </c>
      <c r="B2291">
        <v>264</v>
      </c>
      <c r="C2291" s="26" t="s">
        <v>211</v>
      </c>
      <c r="D2291">
        <v>23</v>
      </c>
      <c r="E2291" t="s">
        <v>214</v>
      </c>
      <c r="F2291">
        <v>4</v>
      </c>
      <c r="G2291">
        <v>9</v>
      </c>
      <c r="H2291">
        <f t="shared" si="1248"/>
        <v>0.09</v>
      </c>
      <c r="I2291">
        <v>4.4000000000000004</v>
      </c>
      <c r="J2291">
        <v>0.4</v>
      </c>
      <c r="K2291">
        <f t="shared" si="1255"/>
        <v>6.3617399999999994E-3</v>
      </c>
      <c r="L2291">
        <f t="shared" si="1278"/>
        <v>1.7169053362703812E-2</v>
      </c>
      <c r="O2291">
        <f t="shared" si="1279"/>
        <v>6.0520913103530929E-3</v>
      </c>
      <c r="Q2291">
        <f t="shared" si="1280"/>
        <v>3.1531395726939614E-3</v>
      </c>
      <c r="T2291">
        <f t="shared" si="1281"/>
        <v>1.3886426678144206E-2</v>
      </c>
    </row>
    <row r="2292" spans="1:20" hidden="1" x14ac:dyDescent="0.3">
      <c r="A2292" s="26">
        <v>53017</v>
      </c>
      <c r="B2292">
        <v>264</v>
      </c>
      <c r="C2292" s="26" t="s">
        <v>211</v>
      </c>
      <c r="D2292">
        <v>24</v>
      </c>
      <c r="E2292" t="s">
        <v>214</v>
      </c>
      <c r="F2292">
        <v>4</v>
      </c>
      <c r="G2292">
        <v>12.7</v>
      </c>
      <c r="H2292">
        <f t="shared" si="1248"/>
        <v>0.127</v>
      </c>
      <c r="I2292">
        <v>7</v>
      </c>
      <c r="J2292">
        <v>1.1000000000000001</v>
      </c>
      <c r="K2292">
        <f t="shared" si="1255"/>
        <v>1.26677166E-2</v>
      </c>
      <c r="L2292">
        <f t="shared" si="1278"/>
        <v>4.8429706734222353E-2</v>
      </c>
      <c r="O2292">
        <f t="shared" si="1279"/>
        <v>1.7071471623813381E-2</v>
      </c>
      <c r="Q2292">
        <f t="shared" si="1280"/>
        <v>8.894236716006771E-3</v>
      </c>
      <c r="T2292">
        <f t="shared" si="1281"/>
        <v>3.9170218497293817E-2</v>
      </c>
    </row>
    <row r="2293" spans="1:20" hidden="1" x14ac:dyDescent="0.3">
      <c r="A2293" s="26">
        <v>53017</v>
      </c>
      <c r="B2293">
        <v>264</v>
      </c>
      <c r="C2293" s="26" t="s">
        <v>211</v>
      </c>
      <c r="D2293">
        <v>25</v>
      </c>
      <c r="E2293" t="s">
        <v>214</v>
      </c>
      <c r="F2293">
        <v>4</v>
      </c>
      <c r="G2293">
        <v>14</v>
      </c>
      <c r="H2293">
        <f t="shared" si="1248"/>
        <v>0.14000000000000001</v>
      </c>
      <c r="I2293">
        <v>7.2</v>
      </c>
      <c r="J2293">
        <v>2.6</v>
      </c>
      <c r="K2293">
        <f t="shared" si="1255"/>
        <v>1.5393840000000002E-2</v>
      </c>
      <c r="L2293">
        <f t="shared" si="1278"/>
        <v>5.9486210942381261E-2</v>
      </c>
      <c r="O2293">
        <f t="shared" si="1279"/>
        <v>2.0968889357189394E-2</v>
      </c>
      <c r="Q2293">
        <f t="shared" si="1280"/>
        <v>1.0924791355095675E-2</v>
      </c>
      <c r="T2293">
        <f t="shared" si="1281"/>
        <v>4.8112781127841349E-2</v>
      </c>
    </row>
    <row r="2294" spans="1:20" hidden="1" x14ac:dyDescent="0.3">
      <c r="A2294" s="26">
        <v>53017</v>
      </c>
      <c r="B2294">
        <v>264</v>
      </c>
      <c r="C2294" s="26" t="s">
        <v>211</v>
      </c>
      <c r="D2294">
        <v>26</v>
      </c>
      <c r="E2294" t="s">
        <v>214</v>
      </c>
      <c r="F2294">
        <v>4</v>
      </c>
      <c r="G2294">
        <v>13.2</v>
      </c>
      <c r="H2294">
        <f t="shared" si="1248"/>
        <v>0.13200000000000001</v>
      </c>
      <c r="I2294">
        <v>6</v>
      </c>
      <c r="J2294">
        <v>1.7</v>
      </c>
      <c r="K2294">
        <f t="shared" si="1255"/>
        <v>1.3684809600000002E-2</v>
      </c>
      <c r="L2294">
        <f t="shared" si="1278"/>
        <v>4.5646574304075836E-2</v>
      </c>
      <c r="O2294">
        <f t="shared" si="1279"/>
        <v>1.6090417442186734E-2</v>
      </c>
      <c r="Q2294">
        <f t="shared" si="1280"/>
        <v>8.3831074873792887E-3</v>
      </c>
      <c r="T2294">
        <f t="shared" si="1281"/>
        <v>3.6919205374418382E-2</v>
      </c>
    </row>
    <row r="2295" spans="1:20" hidden="1" x14ac:dyDescent="0.3">
      <c r="A2295" s="26">
        <v>53017</v>
      </c>
      <c r="B2295">
        <v>264</v>
      </c>
      <c r="C2295" s="26" t="s">
        <v>211</v>
      </c>
      <c r="D2295">
        <v>27</v>
      </c>
      <c r="E2295" t="s">
        <v>215</v>
      </c>
      <c r="F2295">
        <v>4</v>
      </c>
      <c r="G2295">
        <v>12</v>
      </c>
      <c r="H2295">
        <f t="shared" si="1248"/>
        <v>0.12</v>
      </c>
      <c r="I2295">
        <v>8</v>
      </c>
      <c r="J2295">
        <v>5.4</v>
      </c>
      <c r="K2295">
        <f t="shared" si="1255"/>
        <v>1.130976E-2</v>
      </c>
      <c r="L2295">
        <f t="shared" ref="L2295:L2297" si="1282">0.000064*(G2295^1.958025*I2295^0.883501+0.000045*G2295^2)</f>
        <v>5.2134857952600193E-2</v>
      </c>
      <c r="O2295">
        <f>L2295*0.44*0.75</f>
        <v>1.7204503124358062E-2</v>
      </c>
      <c r="Q2295">
        <f t="shared" ref="Q2295:Q2297" si="1283">O2295*0.52</f>
        <v>8.9463416246661921E-3</v>
      </c>
      <c r="T2295">
        <f>(L2295*0.44*0.75)*(1+0.2)*0.52*3.67</f>
        <v>3.939968851502991E-2</v>
      </c>
    </row>
    <row r="2296" spans="1:20" hidden="1" x14ac:dyDescent="0.3">
      <c r="A2296" s="26">
        <v>53017</v>
      </c>
      <c r="B2296">
        <v>264</v>
      </c>
      <c r="C2296" s="26" t="s">
        <v>211</v>
      </c>
      <c r="D2296">
        <v>28</v>
      </c>
      <c r="E2296" t="s">
        <v>215</v>
      </c>
      <c r="F2296">
        <v>4</v>
      </c>
      <c r="G2296">
        <v>23.4</v>
      </c>
      <c r="H2296">
        <f t="shared" si="1248"/>
        <v>0.23399999999999999</v>
      </c>
      <c r="I2296">
        <v>11.2</v>
      </c>
      <c r="J2296">
        <v>5</v>
      </c>
      <c r="K2296">
        <f t="shared" si="1255"/>
        <v>4.300536239999999E-2</v>
      </c>
      <c r="L2296">
        <f t="shared" si="1282"/>
        <v>0.25949360811042205</v>
      </c>
      <c r="O2296">
        <f>L2296*0.44*0.75</f>
        <v>8.5632890676439283E-2</v>
      </c>
      <c r="Q2296">
        <f t="shared" si="1283"/>
        <v>4.4529103151748427E-2</v>
      </c>
      <c r="T2296">
        <f>(L2296*0.44*0.75)*(1+0.2)*0.52*3.67</f>
        <v>0.19610617028030006</v>
      </c>
    </row>
    <row r="2297" spans="1:20" hidden="1" x14ac:dyDescent="0.3">
      <c r="A2297" s="26">
        <v>53017</v>
      </c>
      <c r="B2297">
        <v>264</v>
      </c>
      <c r="C2297" s="26" t="s">
        <v>211</v>
      </c>
      <c r="D2297">
        <v>29</v>
      </c>
      <c r="E2297" t="s">
        <v>215</v>
      </c>
      <c r="F2297">
        <v>4</v>
      </c>
      <c r="G2297">
        <v>10</v>
      </c>
      <c r="H2297">
        <f t="shared" si="1248"/>
        <v>0.1</v>
      </c>
      <c r="I2297">
        <v>5</v>
      </c>
      <c r="J2297">
        <v>3</v>
      </c>
      <c r="K2297">
        <f t="shared" si="1255"/>
        <v>7.8540000000000016E-3</v>
      </c>
      <c r="L2297">
        <f t="shared" si="1282"/>
        <v>2.4085233714360811E-2</v>
      </c>
      <c r="O2297">
        <f>L2297*0.44*0.75</f>
        <v>7.9481271257390677E-3</v>
      </c>
      <c r="Q2297">
        <f t="shared" si="1283"/>
        <v>4.1330261053843156E-3</v>
      </c>
      <c r="T2297">
        <f>(L2297*0.44*0.75)*(1+0.2)*0.52*3.67</f>
        <v>1.8201846968112525E-2</v>
      </c>
    </row>
    <row r="2298" spans="1:20" hidden="1" x14ac:dyDescent="0.3">
      <c r="A2298" s="26">
        <v>53017</v>
      </c>
      <c r="B2298">
        <v>264</v>
      </c>
      <c r="C2298" s="26" t="s">
        <v>211</v>
      </c>
      <c r="D2298">
        <v>30</v>
      </c>
      <c r="E2298" t="s">
        <v>214</v>
      </c>
      <c r="F2298">
        <v>3</v>
      </c>
      <c r="G2298">
        <v>10.1</v>
      </c>
      <c r="H2298">
        <f t="shared" si="1248"/>
        <v>0.10099999999999999</v>
      </c>
      <c r="I2298">
        <v>6</v>
      </c>
      <c r="J2298">
        <v>1</v>
      </c>
      <c r="K2298">
        <f t="shared" si="1255"/>
        <v>8.0118653999999984E-3</v>
      </c>
      <c r="L2298">
        <f t="shared" ref="L2298:L2303" si="1284">0.000081*(G2298^1.864042*I2298^0.850892+0.000027*G2298^2)</f>
        <v>2.7714586978732886E-2</v>
      </c>
      <c r="O2298">
        <f t="shared" ref="O2298:O2303" si="1285">L2298*0.47*0.75</f>
        <v>9.7693919100033423E-3</v>
      </c>
      <c r="Q2298">
        <f t="shared" ref="Q2298:Q2303" si="1286">O2298*0.521</f>
        <v>5.0898531851117411E-3</v>
      </c>
      <c r="T2298">
        <f t="shared" ref="T2298:T2303" si="1287">(L2298*0.47*0.75)*(1+0.2)*0.521*3.67</f>
        <v>2.2415713427232111E-2</v>
      </c>
    </row>
    <row r="2299" spans="1:20" hidden="1" x14ac:dyDescent="0.3">
      <c r="A2299" s="26">
        <v>53017</v>
      </c>
      <c r="B2299">
        <v>264</v>
      </c>
      <c r="C2299" s="26" t="s">
        <v>211</v>
      </c>
      <c r="D2299">
        <v>31</v>
      </c>
      <c r="E2299" t="s">
        <v>214</v>
      </c>
      <c r="F2299">
        <v>3</v>
      </c>
      <c r="G2299">
        <v>11.7</v>
      </c>
      <c r="H2299">
        <f t="shared" si="1248"/>
        <v>0.11699999999999999</v>
      </c>
      <c r="I2299">
        <v>6</v>
      </c>
      <c r="J2299">
        <v>0.5</v>
      </c>
      <c r="K2299">
        <f t="shared" si="1255"/>
        <v>1.0751340599999997E-2</v>
      </c>
      <c r="L2299">
        <f t="shared" si="1284"/>
        <v>3.6454787356085788E-2</v>
      </c>
      <c r="O2299">
        <f t="shared" si="1285"/>
        <v>1.2850312543020241E-2</v>
      </c>
      <c r="Q2299">
        <f t="shared" si="1286"/>
        <v>6.6950128349135456E-3</v>
      </c>
      <c r="T2299">
        <f t="shared" si="1287"/>
        <v>2.9484836524959254E-2</v>
      </c>
    </row>
    <row r="2300" spans="1:20" hidden="1" x14ac:dyDescent="0.3">
      <c r="A2300" s="26">
        <v>53017</v>
      </c>
      <c r="B2300">
        <v>264</v>
      </c>
      <c r="C2300" s="26" t="s">
        <v>211</v>
      </c>
      <c r="D2300">
        <v>32</v>
      </c>
      <c r="E2300" t="s">
        <v>214</v>
      </c>
      <c r="F2300">
        <v>4</v>
      </c>
      <c r="G2300">
        <v>18.399999999999999</v>
      </c>
      <c r="H2300">
        <f t="shared" si="1248"/>
        <v>0.184</v>
      </c>
      <c r="I2300">
        <v>7.6</v>
      </c>
      <c r="J2300">
        <v>3.5</v>
      </c>
      <c r="K2300">
        <f t="shared" si="1255"/>
        <v>2.6590502399999997E-2</v>
      </c>
      <c r="L2300">
        <f t="shared" si="1284"/>
        <v>0.10366661178888335</v>
      </c>
      <c r="O2300">
        <f t="shared" si="1285"/>
        <v>3.6542480655581383E-2</v>
      </c>
      <c r="Q2300">
        <f t="shared" si="1286"/>
        <v>1.9038632421557903E-2</v>
      </c>
      <c r="T2300">
        <f t="shared" si="1287"/>
        <v>8.3846137184540995E-2</v>
      </c>
    </row>
    <row r="2301" spans="1:20" hidden="1" x14ac:dyDescent="0.3">
      <c r="A2301" s="26">
        <v>53017</v>
      </c>
      <c r="B2301">
        <v>264</v>
      </c>
      <c r="C2301" s="26" t="s">
        <v>211</v>
      </c>
      <c r="D2301">
        <v>33</v>
      </c>
      <c r="E2301" t="s">
        <v>214</v>
      </c>
      <c r="F2301">
        <v>3</v>
      </c>
      <c r="G2301">
        <v>15.4</v>
      </c>
      <c r="H2301">
        <f t="shared" si="1248"/>
        <v>0.154</v>
      </c>
      <c r="I2301">
        <v>7.5</v>
      </c>
      <c r="J2301">
        <v>3.5</v>
      </c>
      <c r="K2301">
        <f t="shared" si="1255"/>
        <v>1.8626546399999999E-2</v>
      </c>
      <c r="L2301">
        <f t="shared" si="1284"/>
        <v>7.3562962218444036E-2</v>
      </c>
      <c r="O2301">
        <f t="shared" si="1285"/>
        <v>2.5930944182001519E-2</v>
      </c>
      <c r="Q2301">
        <f t="shared" si="1286"/>
        <v>1.3510021918822793E-2</v>
      </c>
      <c r="T2301">
        <f t="shared" si="1287"/>
        <v>5.9498136530495564E-2</v>
      </c>
    </row>
    <row r="2302" spans="1:20" hidden="1" x14ac:dyDescent="0.3">
      <c r="A2302" s="26">
        <v>53017</v>
      </c>
      <c r="B2302">
        <v>264</v>
      </c>
      <c r="C2302" s="26" t="s">
        <v>211</v>
      </c>
      <c r="D2302">
        <v>34</v>
      </c>
      <c r="E2302" t="s">
        <v>214</v>
      </c>
      <c r="F2302">
        <v>3</v>
      </c>
      <c r="G2302">
        <v>10</v>
      </c>
      <c r="H2302">
        <f t="shared" si="1248"/>
        <v>0.1</v>
      </c>
      <c r="I2302">
        <v>6</v>
      </c>
      <c r="J2302">
        <v>2.4</v>
      </c>
      <c r="K2302">
        <f t="shared" si="1255"/>
        <v>7.8540000000000016E-3</v>
      </c>
      <c r="L2302">
        <f t="shared" si="1284"/>
        <v>2.7205278985193815E-2</v>
      </c>
      <c r="O2302">
        <f t="shared" si="1285"/>
        <v>9.5898608422808184E-3</v>
      </c>
      <c r="Q2302">
        <f t="shared" si="1286"/>
        <v>4.9963174988283069E-3</v>
      </c>
      <c r="T2302">
        <f t="shared" si="1287"/>
        <v>2.2003782264839861E-2</v>
      </c>
    </row>
    <row r="2303" spans="1:20" hidden="1" x14ac:dyDescent="0.3">
      <c r="A2303" s="26">
        <v>53017</v>
      </c>
      <c r="B2303">
        <v>264</v>
      </c>
      <c r="C2303" s="26" t="s">
        <v>211</v>
      </c>
      <c r="D2303">
        <v>35</v>
      </c>
      <c r="E2303" t="s">
        <v>214</v>
      </c>
      <c r="F2303">
        <v>4</v>
      </c>
      <c r="G2303">
        <v>12.2</v>
      </c>
      <c r="H2303">
        <f t="shared" si="1248"/>
        <v>0.122</v>
      </c>
      <c r="I2303">
        <v>5.4</v>
      </c>
      <c r="J2303">
        <v>2</v>
      </c>
      <c r="K2303">
        <f t="shared" si="1255"/>
        <v>1.1689893599999999E-2</v>
      </c>
      <c r="L2303">
        <f t="shared" si="1284"/>
        <v>3.6032739736674424E-2</v>
      </c>
      <c r="O2303">
        <f t="shared" si="1285"/>
        <v>1.2701540757177734E-2</v>
      </c>
      <c r="Q2303">
        <f t="shared" si="1286"/>
        <v>6.6175027344896001E-3</v>
      </c>
      <c r="T2303">
        <f t="shared" si="1287"/>
        <v>2.9143482042692195E-2</v>
      </c>
    </row>
    <row r="2304" spans="1:20" hidden="1" x14ac:dyDescent="0.3">
      <c r="A2304" s="26">
        <v>53017</v>
      </c>
      <c r="B2304">
        <v>264</v>
      </c>
      <c r="C2304" s="26" t="s">
        <v>211</v>
      </c>
      <c r="D2304">
        <v>36</v>
      </c>
      <c r="E2304" t="s">
        <v>215</v>
      </c>
      <c r="F2304">
        <v>4</v>
      </c>
      <c r="G2304">
        <v>12</v>
      </c>
      <c r="H2304">
        <f t="shared" si="1248"/>
        <v>0.12</v>
      </c>
      <c r="I2304">
        <v>6.2</v>
      </c>
      <c r="J2304">
        <v>5</v>
      </c>
      <c r="K2304">
        <f t="shared" si="1255"/>
        <v>1.130976E-2</v>
      </c>
      <c r="L2304">
        <f>0.000064*(G2304^1.958025*I2304^0.883501+0.000045*G2304^2)</f>
        <v>4.1622389654150993E-2</v>
      </c>
      <c r="O2304">
        <f>L2304*0.44*0.75</f>
        <v>1.3735388585869829E-2</v>
      </c>
      <c r="Q2304">
        <f>O2304*0.52</f>
        <v>7.1424020646523112E-3</v>
      </c>
      <c r="T2304">
        <f>(L2304*0.44*0.75)*(1+0.2)*0.52*3.67</f>
        <v>3.1455138692728778E-2</v>
      </c>
    </row>
    <row r="2305" spans="1:20" hidden="1" x14ac:dyDescent="0.3">
      <c r="A2305" s="26">
        <v>53017</v>
      </c>
      <c r="B2305">
        <v>264</v>
      </c>
      <c r="C2305" s="26" t="s">
        <v>211</v>
      </c>
      <c r="D2305">
        <v>37</v>
      </c>
      <c r="E2305" t="s">
        <v>214</v>
      </c>
      <c r="F2305">
        <v>4</v>
      </c>
      <c r="G2305">
        <v>11.7</v>
      </c>
      <c r="H2305">
        <f t="shared" si="1248"/>
        <v>0.11699999999999999</v>
      </c>
      <c r="I2305">
        <v>5.4</v>
      </c>
      <c r="J2305">
        <v>1.8</v>
      </c>
      <c r="K2305">
        <f t="shared" si="1255"/>
        <v>1.0751340599999997E-2</v>
      </c>
      <c r="L2305">
        <f t="shared" ref="L2305:L2307" si="1288">0.000081*(G2305^1.864042*I2305^0.850892+0.000027*G2305^2)</f>
        <v>3.332884174359934E-2</v>
      </c>
      <c r="O2305">
        <f t="shared" ref="O2305:O2307" si="1289">L2305*0.47*0.75</f>
        <v>1.1748416714618765E-2</v>
      </c>
      <c r="Q2305">
        <f t="shared" ref="Q2305:Q2307" si="1290">O2305*0.521</f>
        <v>6.1209251083163769E-3</v>
      </c>
      <c r="T2305">
        <f t="shared" ref="T2305:T2307" si="1291">(L2305*0.47*0.75)*(1+0.2)*0.521*3.67</f>
        <v>2.6956554177025319E-2</v>
      </c>
    </row>
    <row r="2306" spans="1:20" hidden="1" x14ac:dyDescent="0.3">
      <c r="A2306" s="26">
        <v>53017</v>
      </c>
      <c r="B2306">
        <v>264</v>
      </c>
      <c r="C2306" s="26" t="s">
        <v>211</v>
      </c>
      <c r="D2306">
        <v>38</v>
      </c>
      <c r="E2306" t="s">
        <v>214</v>
      </c>
      <c r="F2306">
        <v>4</v>
      </c>
      <c r="G2306">
        <v>9.1999999999999993</v>
      </c>
      <c r="H2306">
        <f t="shared" ref="H2306:H2369" si="1292">G2306/100</f>
        <v>9.1999999999999998E-2</v>
      </c>
      <c r="I2306">
        <v>5.7</v>
      </c>
      <c r="J2306">
        <v>1.6</v>
      </c>
      <c r="K2306">
        <f t="shared" ref="K2306:K2307" si="1293">0.7854*H2306^2</f>
        <v>6.6476255999999992E-3</v>
      </c>
      <c r="L2306">
        <f t="shared" si="1288"/>
        <v>2.2294486903379904E-2</v>
      </c>
      <c r="O2306">
        <f t="shared" si="1289"/>
        <v>7.8588066334414168E-3</v>
      </c>
      <c r="Q2306">
        <f t="shared" si="1290"/>
        <v>4.0944382560229786E-3</v>
      </c>
      <c r="T2306">
        <f t="shared" si="1291"/>
        <v>1.8031906079525196E-2</v>
      </c>
    </row>
    <row r="2307" spans="1:20" hidden="1" x14ac:dyDescent="0.3">
      <c r="A2307" s="26">
        <v>53017</v>
      </c>
      <c r="B2307">
        <v>264</v>
      </c>
      <c r="C2307" s="26" t="s">
        <v>211</v>
      </c>
      <c r="D2307">
        <v>39</v>
      </c>
      <c r="E2307" t="s">
        <v>214</v>
      </c>
      <c r="F2307">
        <v>4</v>
      </c>
      <c r="G2307">
        <v>10</v>
      </c>
      <c r="H2307">
        <f t="shared" si="1292"/>
        <v>0.1</v>
      </c>
      <c r="I2307">
        <v>4.5999999999999996</v>
      </c>
      <c r="J2307">
        <v>2</v>
      </c>
      <c r="K2307">
        <f t="shared" si="1293"/>
        <v>7.8540000000000016E-3</v>
      </c>
      <c r="L2307">
        <f t="shared" si="1288"/>
        <v>2.1700349708768312E-2</v>
      </c>
      <c r="O2307">
        <f t="shared" si="1289"/>
        <v>7.6493732723408297E-3</v>
      </c>
      <c r="Q2307">
        <f t="shared" si="1290"/>
        <v>3.9853234748895728E-3</v>
      </c>
      <c r="T2307">
        <f t="shared" si="1291"/>
        <v>1.7551364583413675E-2</v>
      </c>
    </row>
    <row r="2308" spans="1:20" hidden="1" x14ac:dyDescent="0.3">
      <c r="A2308" s="26">
        <v>53017</v>
      </c>
      <c r="B2308">
        <v>264</v>
      </c>
      <c r="C2308" s="26" t="s">
        <v>211</v>
      </c>
      <c r="D2308">
        <v>40</v>
      </c>
      <c r="E2308" t="s">
        <v>215</v>
      </c>
      <c r="F2308">
        <v>4</v>
      </c>
      <c r="G2308">
        <v>14.2</v>
      </c>
      <c r="H2308">
        <f t="shared" si="1292"/>
        <v>0.14199999999999999</v>
      </c>
      <c r="I2308">
        <v>7.4</v>
      </c>
      <c r="J2308">
        <v>5.2</v>
      </c>
      <c r="K2308">
        <f t="shared" ref="K2308:K2368" si="1294">0.7854*H2308^2</f>
        <v>1.5836805599999997E-2</v>
      </c>
      <c r="L2308">
        <f>0.000064*(G2308^1.958025*I2308^0.883501+0.000045*G2308^2)</f>
        <v>6.7664391471525517E-2</v>
      </c>
      <c r="O2308">
        <f>L2308*0.44*0.75</f>
        <v>2.232924918560342E-2</v>
      </c>
      <c r="Q2308">
        <f>O2308*0.52</f>
        <v>1.1611209576513778E-2</v>
      </c>
      <c r="T2308">
        <f>(L2308*0.44*0.75)*(1+0.2)*0.52*3.67</f>
        <v>5.1135766974966683E-2</v>
      </c>
    </row>
    <row r="2309" spans="1:20" hidden="1" x14ac:dyDescent="0.3">
      <c r="A2309" s="26"/>
      <c r="C2309" s="26"/>
      <c r="K2309"/>
    </row>
    <row r="2310" spans="1:20" hidden="1" x14ac:dyDescent="0.3">
      <c r="A2310" s="26"/>
      <c r="C2310" s="26"/>
      <c r="K2310"/>
    </row>
    <row r="2311" spans="1:20" hidden="1" x14ac:dyDescent="0.3">
      <c r="A2311" s="26">
        <v>53017</v>
      </c>
      <c r="B2311">
        <v>264</v>
      </c>
      <c r="C2311" s="26" t="s">
        <v>211</v>
      </c>
      <c r="D2311">
        <v>43</v>
      </c>
      <c r="E2311" t="s">
        <v>215</v>
      </c>
      <c r="F2311">
        <v>4</v>
      </c>
      <c r="G2311">
        <v>12</v>
      </c>
      <c r="H2311">
        <f t="shared" si="1292"/>
        <v>0.12</v>
      </c>
      <c r="I2311">
        <v>6.4</v>
      </c>
      <c r="J2311">
        <v>4</v>
      </c>
      <c r="K2311">
        <f t="shared" si="1294"/>
        <v>1.130976E-2</v>
      </c>
      <c r="L2311">
        <f>0.000064*(G2311^1.958025*I2311^0.883501+0.000045*G2311^2)</f>
        <v>4.2806414653065721E-2</v>
      </c>
      <c r="O2311">
        <f>L2311*0.44*0.75</f>
        <v>1.4126116835511687E-2</v>
      </c>
      <c r="Q2311">
        <f>O2311*0.52</f>
        <v>7.3455807544660773E-3</v>
      </c>
      <c r="T2311">
        <f>(L2311*0.44*0.75)*(1+0.2)*0.52*3.67</f>
        <v>3.2349937642668608E-2</v>
      </c>
    </row>
    <row r="2312" spans="1:20" hidden="1" x14ac:dyDescent="0.3">
      <c r="A2312" s="26"/>
      <c r="C2312" s="26"/>
      <c r="K2312"/>
    </row>
    <row r="2313" spans="1:20" hidden="1" x14ac:dyDescent="0.3">
      <c r="A2313" s="26"/>
      <c r="C2313" s="26"/>
      <c r="K2313"/>
    </row>
    <row r="2314" spans="1:20" hidden="1" x14ac:dyDescent="0.3">
      <c r="A2314" s="26">
        <v>53017</v>
      </c>
      <c r="B2314">
        <v>264</v>
      </c>
      <c r="C2314" s="26" t="s">
        <v>211</v>
      </c>
      <c r="D2314">
        <v>46</v>
      </c>
      <c r="E2314" t="s">
        <v>215</v>
      </c>
      <c r="F2314">
        <v>4</v>
      </c>
      <c r="G2314">
        <v>10</v>
      </c>
      <c r="H2314">
        <f t="shared" si="1292"/>
        <v>0.1</v>
      </c>
      <c r="I2314">
        <v>4.4000000000000004</v>
      </c>
      <c r="J2314">
        <v>2.6</v>
      </c>
      <c r="K2314">
        <f t="shared" si="1294"/>
        <v>7.8540000000000016E-3</v>
      </c>
      <c r="L2314">
        <f>0.000064*(G2314^1.958025*I2314^0.883501+0.000045*G2314^2)</f>
        <v>2.1513044281243315E-2</v>
      </c>
      <c r="O2314">
        <f>L2314*0.44*0.75</f>
        <v>7.0993046128102946E-3</v>
      </c>
      <c r="Q2314">
        <f>O2314*0.52</f>
        <v>3.6916383986613532E-3</v>
      </c>
      <c r="T2314">
        <f>(L2314*0.44*0.75)*(1+0.2)*0.52*3.67</f>
        <v>1.6257975507704598E-2</v>
      </c>
    </row>
    <row r="2315" spans="1:20" hidden="1" x14ac:dyDescent="0.3">
      <c r="A2315" s="26">
        <v>53017</v>
      </c>
      <c r="B2315">
        <v>264</v>
      </c>
      <c r="C2315" s="26" t="s">
        <v>211</v>
      </c>
      <c r="D2315">
        <v>47</v>
      </c>
      <c r="E2315" t="s">
        <v>214</v>
      </c>
      <c r="F2315">
        <v>3</v>
      </c>
      <c r="G2315">
        <v>15.4</v>
      </c>
      <c r="H2315">
        <f t="shared" si="1292"/>
        <v>0.154</v>
      </c>
      <c r="I2315">
        <v>7.6</v>
      </c>
      <c r="J2315">
        <v>1.5</v>
      </c>
      <c r="K2315">
        <f>0.7854*H2315^2</f>
        <v>1.8626546399999999E-2</v>
      </c>
      <c r="L2315">
        <f>0.000081*(G2315^1.864042*I2315^0.850892+0.000027*G2315^2)</f>
        <v>7.4396719401944644E-2</v>
      </c>
      <c r="O2315">
        <f>L2315*0.47*0.75</f>
        <v>2.6224843589185486E-2</v>
      </c>
      <c r="Q2315">
        <f>O2315*0.521</f>
        <v>1.3663143509965638E-2</v>
      </c>
      <c r="T2315">
        <f>(L2315*0.47*0.75)*(1+0.2)*0.521*3.67</f>
        <v>6.0172484017888668E-2</v>
      </c>
    </row>
    <row r="2316" spans="1:20" hidden="1" x14ac:dyDescent="0.3">
      <c r="A2316" s="26">
        <v>53017</v>
      </c>
      <c r="B2316">
        <v>264</v>
      </c>
      <c r="C2316" s="26" t="s">
        <v>211</v>
      </c>
      <c r="D2316">
        <v>48</v>
      </c>
      <c r="E2316" t="s">
        <v>215</v>
      </c>
      <c r="F2316">
        <v>4</v>
      </c>
      <c r="G2316">
        <v>25.4</v>
      </c>
      <c r="H2316">
        <f t="shared" si="1292"/>
        <v>0.254</v>
      </c>
      <c r="I2316">
        <v>12.2</v>
      </c>
      <c r="J2316">
        <v>5.7</v>
      </c>
      <c r="K2316">
        <f t="shared" si="1294"/>
        <v>5.06708664E-2</v>
      </c>
      <c r="L2316">
        <f t="shared" ref="L2316:L2321" si="1295">0.000064*(G2316^1.958025*I2316^0.883501+0.000045*G2316^2)</f>
        <v>0.32861089962773204</v>
      </c>
      <c r="O2316">
        <f t="shared" ref="O2316:O2321" si="1296">L2316*0.44*0.75</f>
        <v>0.10844159687715157</v>
      </c>
      <c r="Q2316">
        <f t="shared" ref="Q2316:Q2321" si="1297">O2316*0.52</f>
        <v>5.638963037611882E-2</v>
      </c>
      <c r="T2316">
        <f t="shared" ref="T2316:T2321" si="1298">(L2316*0.44*0.75)*(1+0.2)*0.52*3.67</f>
        <v>0.24833993217642725</v>
      </c>
    </row>
    <row r="2317" spans="1:20" hidden="1" x14ac:dyDescent="0.3">
      <c r="A2317" s="26">
        <v>53017</v>
      </c>
      <c r="B2317">
        <v>264</v>
      </c>
      <c r="C2317" s="26" t="s">
        <v>211</v>
      </c>
      <c r="D2317">
        <v>49</v>
      </c>
      <c r="E2317" t="s">
        <v>215</v>
      </c>
      <c r="F2317">
        <v>3</v>
      </c>
      <c r="G2317">
        <v>7.5</v>
      </c>
      <c r="H2317">
        <f t="shared" si="1292"/>
        <v>7.4999999999999997E-2</v>
      </c>
      <c r="I2317">
        <v>4.7</v>
      </c>
      <c r="J2317">
        <v>2.4</v>
      </c>
      <c r="K2317">
        <f t="shared" si="1294"/>
        <v>4.4178749999999999E-3</v>
      </c>
      <c r="L2317">
        <f t="shared" si="1295"/>
        <v>1.2983038737513669E-2</v>
      </c>
      <c r="O2317">
        <f t="shared" si="1296"/>
        <v>4.2844027833795111E-3</v>
      </c>
      <c r="Q2317">
        <f t="shared" si="1297"/>
        <v>2.2278894473573459E-3</v>
      </c>
      <c r="T2317">
        <f t="shared" si="1298"/>
        <v>9.8116251261617504E-3</v>
      </c>
    </row>
    <row r="2318" spans="1:20" hidden="1" x14ac:dyDescent="0.3">
      <c r="A2318" s="26">
        <v>53017</v>
      </c>
      <c r="B2318">
        <v>264</v>
      </c>
      <c r="C2318" s="26" t="s">
        <v>211</v>
      </c>
      <c r="D2318">
        <v>50</v>
      </c>
      <c r="E2318" t="s">
        <v>215</v>
      </c>
      <c r="F2318">
        <v>3</v>
      </c>
      <c r="G2318">
        <v>15</v>
      </c>
      <c r="H2318">
        <f t="shared" si="1292"/>
        <v>0.15</v>
      </c>
      <c r="I2318">
        <v>11</v>
      </c>
      <c r="J2318">
        <v>7.7</v>
      </c>
      <c r="K2318">
        <f t="shared" si="1294"/>
        <v>1.76715E-2</v>
      </c>
      <c r="L2318">
        <f t="shared" si="1295"/>
        <v>0.10692276284854135</v>
      </c>
      <c r="O2318">
        <f t="shared" si="1296"/>
        <v>3.5284511740018648E-2</v>
      </c>
      <c r="Q2318">
        <f t="shared" si="1297"/>
        <v>1.8347946104809696E-2</v>
      </c>
      <c r="T2318">
        <f t="shared" si="1298"/>
        <v>8.0804354645581902E-2</v>
      </c>
    </row>
    <row r="2319" spans="1:20" hidden="1" x14ac:dyDescent="0.3">
      <c r="A2319" s="26">
        <v>53017</v>
      </c>
      <c r="B2319">
        <v>264</v>
      </c>
      <c r="C2319" s="26" t="s">
        <v>211</v>
      </c>
      <c r="D2319">
        <v>51</v>
      </c>
      <c r="E2319" t="s">
        <v>215</v>
      </c>
      <c r="F2319">
        <v>3</v>
      </c>
      <c r="G2319">
        <v>14.7</v>
      </c>
      <c r="H2319">
        <f t="shared" si="1292"/>
        <v>0.14699999999999999</v>
      </c>
      <c r="I2319">
        <v>10</v>
      </c>
      <c r="J2319">
        <v>5</v>
      </c>
      <c r="K2319">
        <f t="shared" si="1294"/>
        <v>1.6971708599999996E-2</v>
      </c>
      <c r="L2319">
        <f t="shared" si="1295"/>
        <v>9.4475752375159719E-2</v>
      </c>
      <c r="O2319">
        <f t="shared" si="1296"/>
        <v>3.1176998283802708E-2</v>
      </c>
      <c r="Q2319">
        <f t="shared" si="1297"/>
        <v>1.621203910757741E-2</v>
      </c>
      <c r="T2319">
        <f t="shared" si="1298"/>
        <v>7.1397820229770897E-2</v>
      </c>
    </row>
    <row r="2320" spans="1:20" hidden="1" x14ac:dyDescent="0.3">
      <c r="A2320" s="26">
        <v>53017</v>
      </c>
      <c r="B2320">
        <v>264</v>
      </c>
      <c r="C2320" s="26" t="s">
        <v>211</v>
      </c>
      <c r="D2320">
        <v>52</v>
      </c>
      <c r="E2320" t="s">
        <v>215</v>
      </c>
      <c r="F2320">
        <v>4</v>
      </c>
      <c r="G2320">
        <v>36.4</v>
      </c>
      <c r="H2320">
        <f t="shared" si="1292"/>
        <v>0.36399999999999999</v>
      </c>
      <c r="I2320">
        <v>15.2</v>
      </c>
      <c r="J2320">
        <v>5</v>
      </c>
      <c r="K2320">
        <f t="shared" si="1294"/>
        <v>0.1040623584</v>
      </c>
      <c r="L2320">
        <f t="shared" si="1295"/>
        <v>0.8072676615614266</v>
      </c>
      <c r="O2320">
        <f t="shared" si="1296"/>
        <v>0.26639832831527077</v>
      </c>
      <c r="Q2320">
        <f t="shared" si="1297"/>
        <v>0.13852713072394079</v>
      </c>
      <c r="T2320">
        <f t="shared" si="1298"/>
        <v>0.61007348370823522</v>
      </c>
    </row>
    <row r="2321" spans="1:24" hidden="1" x14ac:dyDescent="0.3">
      <c r="A2321" s="26">
        <v>53017</v>
      </c>
      <c r="B2321">
        <v>264</v>
      </c>
      <c r="C2321" s="26" t="s">
        <v>211</v>
      </c>
      <c r="D2321">
        <v>53</v>
      </c>
      <c r="E2321" t="s">
        <v>215</v>
      </c>
      <c r="F2321">
        <v>1</v>
      </c>
      <c r="G2321">
        <v>40.5</v>
      </c>
      <c r="H2321">
        <f t="shared" si="1292"/>
        <v>0.40500000000000003</v>
      </c>
      <c r="I2321">
        <v>18.399999999999999</v>
      </c>
      <c r="J2321">
        <v>8.4</v>
      </c>
      <c r="K2321">
        <f t="shared" si="1294"/>
        <v>0.12882523500000001</v>
      </c>
      <c r="L2321">
        <f t="shared" si="1295"/>
        <v>1.1778409492079256</v>
      </c>
      <c r="O2321">
        <f t="shared" si="1296"/>
        <v>0.38868751323861545</v>
      </c>
      <c r="Q2321">
        <f t="shared" si="1297"/>
        <v>0.20211750688408003</v>
      </c>
      <c r="T2321">
        <f t="shared" si="1298"/>
        <v>0.89012550031748838</v>
      </c>
      <c r="U2321">
        <v>47</v>
      </c>
      <c r="V2321">
        <v>52</v>
      </c>
      <c r="W2321">
        <v>10</v>
      </c>
      <c r="X2321">
        <v>4</v>
      </c>
    </row>
    <row r="2322" spans="1:24" hidden="1" x14ac:dyDescent="0.3">
      <c r="A2322" s="26">
        <v>53017</v>
      </c>
      <c r="B2322">
        <v>264</v>
      </c>
      <c r="C2322" s="26" t="s">
        <v>211</v>
      </c>
      <c r="D2322">
        <v>54</v>
      </c>
      <c r="E2322" t="s">
        <v>214</v>
      </c>
      <c r="F2322">
        <v>3</v>
      </c>
      <c r="G2322">
        <v>7.6</v>
      </c>
      <c r="H2322">
        <f t="shared" si="1292"/>
        <v>7.5999999999999998E-2</v>
      </c>
      <c r="I2322">
        <v>3.6</v>
      </c>
      <c r="J2322">
        <v>2.2000000000000002</v>
      </c>
      <c r="K2322">
        <f>0.7854*H2322^2</f>
        <v>4.5364704E-3</v>
      </c>
      <c r="L2322">
        <f>0.000081*(G2322^1.864042*I2322^0.850892+0.000027*G2322^2)</f>
        <v>1.0561292993371016E-2</v>
      </c>
      <c r="O2322">
        <f>L2322*0.47*0.75</f>
        <v>3.7228557801632827E-3</v>
      </c>
      <c r="Q2322">
        <f>O2322*0.521</f>
        <v>1.9396078614650704E-3</v>
      </c>
      <c r="T2322">
        <f>(L2322*0.47*0.75)*(1+0.2)*0.521*3.67</f>
        <v>8.5420330218921696E-3</v>
      </c>
    </row>
    <row r="2323" spans="1:24" hidden="1" x14ac:dyDescent="0.3">
      <c r="A2323" s="26">
        <v>53017</v>
      </c>
      <c r="B2323">
        <v>264</v>
      </c>
      <c r="C2323" s="26" t="s">
        <v>211</v>
      </c>
      <c r="D2323">
        <v>55</v>
      </c>
      <c r="E2323" t="s">
        <v>215</v>
      </c>
      <c r="F2323">
        <v>3</v>
      </c>
      <c r="G2323">
        <v>14.7</v>
      </c>
      <c r="H2323">
        <f t="shared" si="1292"/>
        <v>0.14699999999999999</v>
      </c>
      <c r="I2323">
        <v>10</v>
      </c>
      <c r="J2323">
        <v>5.4</v>
      </c>
      <c r="K2323">
        <f t="shared" si="1294"/>
        <v>1.6971708599999996E-2</v>
      </c>
      <c r="L2323">
        <f t="shared" ref="L2323:L2325" si="1299">0.000064*(G2323^1.958025*I2323^0.883501+0.000045*G2323^2)</f>
        <v>9.4475752375159719E-2</v>
      </c>
      <c r="O2323">
        <f>L2323*0.44*0.75</f>
        <v>3.1176998283802708E-2</v>
      </c>
      <c r="Q2323">
        <f t="shared" ref="Q2323:Q2325" si="1300">O2323*0.52</f>
        <v>1.621203910757741E-2</v>
      </c>
      <c r="T2323">
        <f>(L2323*0.44*0.75)*(1+0.2)*0.52*3.67</f>
        <v>7.1397820229770897E-2</v>
      </c>
    </row>
    <row r="2324" spans="1:24" hidden="1" x14ac:dyDescent="0.3">
      <c r="A2324" s="26">
        <v>53017</v>
      </c>
      <c r="B2324">
        <v>264</v>
      </c>
      <c r="C2324" s="26" t="s">
        <v>211</v>
      </c>
      <c r="D2324">
        <v>56</v>
      </c>
      <c r="E2324" t="s">
        <v>215</v>
      </c>
      <c r="F2324">
        <v>4</v>
      </c>
      <c r="G2324">
        <v>17</v>
      </c>
      <c r="H2324">
        <f t="shared" si="1292"/>
        <v>0.17</v>
      </c>
      <c r="I2324">
        <v>8</v>
      </c>
      <c r="J2324">
        <v>3</v>
      </c>
      <c r="K2324">
        <f t="shared" si="1294"/>
        <v>2.2698060000000003E-2</v>
      </c>
      <c r="L2324">
        <f t="shared" si="1299"/>
        <v>0.10311316926854237</v>
      </c>
      <c r="O2324">
        <f>L2324*0.44*0.75</f>
        <v>3.4027345858618982E-2</v>
      </c>
      <c r="Q2324">
        <f t="shared" si="1300"/>
        <v>1.7694219846481871E-2</v>
      </c>
      <c r="T2324">
        <f>(L2324*0.44*0.75)*(1+0.2)*0.52*3.67</f>
        <v>7.7925344203906163E-2</v>
      </c>
    </row>
    <row r="2325" spans="1:24" hidden="1" x14ac:dyDescent="0.3">
      <c r="A2325" s="26">
        <v>53017</v>
      </c>
      <c r="B2325">
        <v>264</v>
      </c>
      <c r="C2325" s="26" t="s">
        <v>211</v>
      </c>
      <c r="D2325">
        <v>57</v>
      </c>
      <c r="E2325" t="s">
        <v>215</v>
      </c>
      <c r="F2325">
        <v>4</v>
      </c>
      <c r="G2325">
        <v>10</v>
      </c>
      <c r="H2325">
        <f t="shared" si="1292"/>
        <v>0.1</v>
      </c>
      <c r="I2325">
        <v>4.8</v>
      </c>
      <c r="J2325">
        <v>2.7</v>
      </c>
      <c r="K2325">
        <f t="shared" si="1294"/>
        <v>7.8540000000000016E-3</v>
      </c>
      <c r="L2325">
        <f t="shared" si="1299"/>
        <v>2.323205741280223E-2</v>
      </c>
      <c r="O2325">
        <f>L2325*0.44*0.75</f>
        <v>7.666578946224736E-3</v>
      </c>
      <c r="Q2325">
        <f t="shared" si="1300"/>
        <v>3.9866210520368628E-3</v>
      </c>
      <c r="T2325">
        <f>(L2325*0.44*0.75)*(1+0.2)*0.52*3.67</f>
        <v>1.7557079113170344E-2</v>
      </c>
    </row>
    <row r="2326" spans="1:24" hidden="1" x14ac:dyDescent="0.3">
      <c r="A2326" s="26">
        <v>53017</v>
      </c>
      <c r="B2326">
        <v>264</v>
      </c>
      <c r="C2326" s="26" t="s">
        <v>211</v>
      </c>
      <c r="D2326">
        <v>58</v>
      </c>
      <c r="E2326" t="s">
        <v>214</v>
      </c>
      <c r="F2326">
        <v>4</v>
      </c>
      <c r="G2326">
        <v>11.4</v>
      </c>
      <c r="H2326">
        <f t="shared" si="1292"/>
        <v>0.114</v>
      </c>
      <c r="I2326">
        <v>6.4</v>
      </c>
      <c r="J2326">
        <v>2</v>
      </c>
      <c r="K2326">
        <f>0.7854*H2326^2</f>
        <v>1.02070584E-2</v>
      </c>
      <c r="L2326">
        <f>0.000081*(G2326^1.864042*I2326^0.850892+0.000027*G2326^2)</f>
        <v>3.6692348209330677E-2</v>
      </c>
      <c r="O2326">
        <f>L2326*0.47*0.75</f>
        <v>1.2934052743789063E-2</v>
      </c>
      <c r="Q2326">
        <f>O2326*0.521</f>
        <v>6.7386414795141021E-3</v>
      </c>
      <c r="T2326">
        <f>(L2326*0.47*0.75)*(1+0.2)*0.521*3.67</f>
        <v>2.9676977075780108E-2</v>
      </c>
    </row>
    <row r="2327" spans="1:24" hidden="1" x14ac:dyDescent="0.3">
      <c r="A2327" s="26">
        <v>53017</v>
      </c>
      <c r="B2327">
        <v>264</v>
      </c>
      <c r="C2327" s="26" t="s">
        <v>211</v>
      </c>
      <c r="D2327">
        <v>59</v>
      </c>
      <c r="E2327" t="s">
        <v>215</v>
      </c>
      <c r="F2327">
        <v>5</v>
      </c>
      <c r="G2327">
        <v>13.4</v>
      </c>
      <c r="H2327">
        <f t="shared" si="1292"/>
        <v>0.13400000000000001</v>
      </c>
      <c r="I2327">
        <v>6</v>
      </c>
      <c r="J2327">
        <v>3.5</v>
      </c>
      <c r="K2327">
        <f t="shared" si="1294"/>
        <v>1.4102642400000002E-2</v>
      </c>
      <c r="L2327">
        <f>0.000064*(G2327^1.958025*I2327^0.883501+0.000045*G2327^2)</f>
        <v>5.0185843713926641E-2</v>
      </c>
      <c r="O2327">
        <f>L2327*0.44*0.75</f>
        <v>1.6561328425595791E-2</v>
      </c>
      <c r="Q2327">
        <f>O2327*0.52</f>
        <v>8.6118907813098125E-3</v>
      </c>
      <c r="T2327">
        <f>(L2327*0.44*0.75)*(1+0.2)*0.52*3.67</f>
        <v>3.7926767000888408E-2</v>
      </c>
    </row>
    <row r="2328" spans="1:24" hidden="1" x14ac:dyDescent="0.3">
      <c r="A2328" s="26">
        <v>53017</v>
      </c>
      <c r="B2328">
        <v>264</v>
      </c>
      <c r="C2328" s="26" t="s">
        <v>211</v>
      </c>
      <c r="D2328">
        <v>60</v>
      </c>
      <c r="E2328" t="s">
        <v>214</v>
      </c>
      <c r="F2328">
        <v>5</v>
      </c>
      <c r="G2328">
        <v>14.7</v>
      </c>
      <c r="H2328">
        <f t="shared" si="1292"/>
        <v>0.14699999999999999</v>
      </c>
      <c r="I2328">
        <v>6.6</v>
      </c>
      <c r="J2328">
        <v>2.4</v>
      </c>
      <c r="K2328">
        <f>0.7854*H2328^2</f>
        <v>1.6971708599999996E-2</v>
      </c>
      <c r="L2328">
        <f>0.000081*(G2328^1.864042*I2328^0.850892+0.000027*G2328^2)</f>
        <v>6.0500690175497043E-2</v>
      </c>
      <c r="O2328">
        <f>L2328*0.47*0.75</f>
        <v>2.1326493286862706E-2</v>
      </c>
      <c r="Q2328">
        <f>O2328*0.521</f>
        <v>1.1111103002455471E-2</v>
      </c>
      <c r="T2328">
        <f>(L2328*0.47*0.75)*(1+0.2)*0.521*3.67</f>
        <v>4.8933297622813884E-2</v>
      </c>
    </row>
    <row r="2329" spans="1:24" hidden="1" x14ac:dyDescent="0.3">
      <c r="A2329" s="26">
        <v>53017</v>
      </c>
      <c r="B2329">
        <v>264</v>
      </c>
      <c r="C2329" s="26" t="s">
        <v>211</v>
      </c>
      <c r="D2329">
        <v>61</v>
      </c>
      <c r="E2329" t="s">
        <v>215</v>
      </c>
      <c r="F2329">
        <v>4</v>
      </c>
      <c r="G2329">
        <v>10.4</v>
      </c>
      <c r="H2329">
        <f t="shared" si="1292"/>
        <v>0.10400000000000001</v>
      </c>
      <c r="I2329">
        <v>5</v>
      </c>
      <c r="J2329">
        <v>3</v>
      </c>
      <c r="K2329">
        <f t="shared" si="1294"/>
        <v>8.494886400000002E-3</v>
      </c>
      <c r="L2329">
        <f>0.000064*(G2329^1.958025*I2329^0.883501+0.000045*G2329^2)</f>
        <v>2.6007737771454244E-2</v>
      </c>
      <c r="O2329">
        <f>L2329*0.44*0.75</f>
        <v>8.5825534645799003E-3</v>
      </c>
      <c r="Q2329">
        <f>O2329*0.52</f>
        <v>4.4629278015815479E-3</v>
      </c>
      <c r="T2329">
        <f>(L2329*0.44*0.75)*(1+0.2)*0.52*3.67</f>
        <v>1.9654734038165134E-2</v>
      </c>
    </row>
    <row r="2330" spans="1:24" hidden="1" x14ac:dyDescent="0.3">
      <c r="A2330" s="26">
        <v>53017</v>
      </c>
      <c r="B2330">
        <v>264</v>
      </c>
      <c r="C2330" s="26" t="s">
        <v>211</v>
      </c>
      <c r="D2330">
        <v>62</v>
      </c>
      <c r="E2330" t="s">
        <v>222</v>
      </c>
      <c r="F2330">
        <v>7</v>
      </c>
      <c r="G2330">
        <v>33.4</v>
      </c>
      <c r="H2330">
        <f t="shared" si="1292"/>
        <v>0.33399999999999996</v>
      </c>
      <c r="I2330">
        <v>10</v>
      </c>
      <c r="J2330">
        <v>0</v>
      </c>
      <c r="K2330">
        <f t="shared" si="1294"/>
        <v>8.7616082399999975E-2</v>
      </c>
      <c r="L2330">
        <f>0.000081*(G2330^1.922704*I2330^0.783213+0.000032*G2330^2)</f>
        <v>0.41822929343760035</v>
      </c>
      <c r="O2330">
        <f>L2330*0.61*1.07</f>
        <v>0.2729782598267218</v>
      </c>
      <c r="Q2330">
        <f>O2330*0.531</f>
        <v>0.14495145596798928</v>
      </c>
      <c r="T2330">
        <f>(L2330*0.61*1.07)*(1+0.2)*0.531*3.67</f>
        <v>0.63836621208302469</v>
      </c>
    </row>
    <row r="2331" spans="1:24" hidden="1" x14ac:dyDescent="0.3">
      <c r="A2331" s="26">
        <v>53017</v>
      </c>
      <c r="B2331">
        <v>264</v>
      </c>
      <c r="C2331" s="26" t="s">
        <v>211</v>
      </c>
      <c r="D2331">
        <v>63</v>
      </c>
      <c r="E2331" t="s">
        <v>214</v>
      </c>
      <c r="F2331">
        <v>4</v>
      </c>
      <c r="G2331">
        <v>10.1</v>
      </c>
      <c r="H2331">
        <f t="shared" si="1292"/>
        <v>0.10099999999999999</v>
      </c>
      <c r="I2331">
        <v>4.2</v>
      </c>
      <c r="J2331">
        <v>0.6</v>
      </c>
      <c r="K2331">
        <f>0.7854*H2331^2</f>
        <v>8.0118653999999984E-3</v>
      </c>
      <c r="L2331">
        <f>0.000081*(G2331^1.864042*I2331^0.850892+0.000027*G2331^2)</f>
        <v>2.0459961487763984E-2</v>
      </c>
      <c r="O2331">
        <f>L2331*0.47*0.75</f>
        <v>7.2121364244368043E-3</v>
      </c>
      <c r="Q2331">
        <f>O2331*0.521</f>
        <v>3.757523077131575E-3</v>
      </c>
      <c r="T2331">
        <f>(L2331*0.47*0.75)*(1+0.2)*0.521*3.67</f>
        <v>1.6548131631687456E-2</v>
      </c>
    </row>
    <row r="2332" spans="1:24" hidden="1" x14ac:dyDescent="0.3">
      <c r="A2332" s="26">
        <v>53017</v>
      </c>
      <c r="B2332">
        <v>264</v>
      </c>
      <c r="C2332" s="26" t="s">
        <v>211</v>
      </c>
      <c r="D2332">
        <v>64</v>
      </c>
      <c r="E2332" t="s">
        <v>215</v>
      </c>
      <c r="F2332">
        <v>4</v>
      </c>
      <c r="G2332">
        <v>36.1</v>
      </c>
      <c r="H2332">
        <f t="shared" si="1292"/>
        <v>0.36099999999999999</v>
      </c>
      <c r="I2332">
        <v>18.399999999999999</v>
      </c>
      <c r="J2332">
        <v>8</v>
      </c>
      <c r="K2332">
        <f t="shared" si="1294"/>
        <v>0.10235411339999999</v>
      </c>
      <c r="L2332">
        <f>0.000064*(G2332^1.958025*I2332^0.883501+0.000045*G2332^2)</f>
        <v>0.9403457322651072</v>
      </c>
      <c r="O2332">
        <f>L2332*0.44*0.75</f>
        <v>0.31031409164748541</v>
      </c>
      <c r="Q2332">
        <f>O2332*0.52</f>
        <v>0.16136332765669242</v>
      </c>
      <c r="T2332">
        <f>(L2332*0.44*0.75)*(1+0.2)*0.52*3.67</f>
        <v>0.71064409500007342</v>
      </c>
    </row>
    <row r="2333" spans="1:24" hidden="1" x14ac:dyDescent="0.3">
      <c r="A2333" s="26">
        <v>53017</v>
      </c>
      <c r="B2333">
        <v>264</v>
      </c>
      <c r="C2333" s="26" t="s">
        <v>211</v>
      </c>
      <c r="D2333">
        <v>65</v>
      </c>
      <c r="E2333" t="s">
        <v>214</v>
      </c>
      <c r="F2333">
        <v>3</v>
      </c>
      <c r="G2333">
        <v>10</v>
      </c>
      <c r="H2333">
        <f t="shared" si="1292"/>
        <v>0.1</v>
      </c>
      <c r="I2333">
        <v>4.5999999999999996</v>
      </c>
      <c r="J2333">
        <v>2</v>
      </c>
      <c r="K2333">
        <f t="shared" si="1294"/>
        <v>7.8540000000000016E-3</v>
      </c>
      <c r="L2333">
        <f t="shared" ref="L2333:L2334" si="1301">0.000081*(G2333^1.864042*I2333^0.850892+0.000027*G2333^2)</f>
        <v>2.1700349708768312E-2</v>
      </c>
      <c r="O2333">
        <f t="shared" ref="O2333:O2334" si="1302">L2333*0.47*0.75</f>
        <v>7.6493732723408297E-3</v>
      </c>
      <c r="Q2333">
        <f t="shared" ref="Q2333:Q2334" si="1303">O2333*0.521</f>
        <v>3.9853234748895728E-3</v>
      </c>
      <c r="T2333">
        <f t="shared" ref="T2333:T2334" si="1304">(L2333*0.47*0.75)*(1+0.2)*0.521*3.67</f>
        <v>1.7551364583413675E-2</v>
      </c>
    </row>
    <row r="2334" spans="1:24" hidden="1" x14ac:dyDescent="0.3">
      <c r="A2334" s="26">
        <v>53017</v>
      </c>
      <c r="B2334">
        <v>264</v>
      </c>
      <c r="C2334" s="26" t="s">
        <v>211</v>
      </c>
      <c r="D2334">
        <v>66</v>
      </c>
      <c r="E2334" t="s">
        <v>214</v>
      </c>
      <c r="F2334">
        <v>3</v>
      </c>
      <c r="G2334">
        <v>10.1</v>
      </c>
      <c r="H2334">
        <f t="shared" si="1292"/>
        <v>0.10099999999999999</v>
      </c>
      <c r="I2334">
        <v>4.9000000000000004</v>
      </c>
      <c r="J2334">
        <v>2</v>
      </c>
      <c r="K2334">
        <f t="shared" si="1294"/>
        <v>8.0118653999999984E-3</v>
      </c>
      <c r="L2334">
        <f t="shared" si="1301"/>
        <v>2.3327527898122851E-2</v>
      </c>
      <c r="O2334">
        <f t="shared" si="1302"/>
        <v>8.2229535840883054E-3</v>
      </c>
      <c r="Q2334">
        <f t="shared" si="1303"/>
        <v>4.2841588173100076E-3</v>
      </c>
      <c r="T2334">
        <f t="shared" si="1304"/>
        <v>1.8867435431433269E-2</v>
      </c>
    </row>
    <row r="2335" spans="1:24" hidden="1" x14ac:dyDescent="0.3">
      <c r="A2335" s="26">
        <v>53017</v>
      </c>
      <c r="B2335">
        <v>264</v>
      </c>
      <c r="C2335" s="26" t="s">
        <v>211</v>
      </c>
      <c r="D2335">
        <v>67</v>
      </c>
      <c r="E2335" t="s">
        <v>215</v>
      </c>
      <c r="F2335">
        <v>1</v>
      </c>
      <c r="G2335">
        <v>35</v>
      </c>
      <c r="H2335">
        <f t="shared" si="1292"/>
        <v>0.35</v>
      </c>
      <c r="I2335">
        <v>16</v>
      </c>
      <c r="J2335">
        <v>4</v>
      </c>
      <c r="K2335">
        <f t="shared" si="1294"/>
        <v>9.6211499999999991E-2</v>
      </c>
      <c r="L2335">
        <f>0.000064*(G2335^1.958025*I2335^0.883501+0.000045*G2335^2)</f>
        <v>0.78225252563638192</v>
      </c>
      <c r="O2335">
        <f>L2335*0.44*0.75</f>
        <v>0.25814333346000606</v>
      </c>
      <c r="Q2335">
        <f>O2335*0.52</f>
        <v>0.13423453339920316</v>
      </c>
      <c r="T2335">
        <f>(L2335*0.44*0.75)*(1+0.2)*0.52*3.67</f>
        <v>0.59116888509009069</v>
      </c>
      <c r="U2335">
        <v>49</v>
      </c>
      <c r="V2335">
        <v>54</v>
      </c>
      <c r="W2335">
        <v>9</v>
      </c>
      <c r="X2335">
        <v>4</v>
      </c>
    </row>
    <row r="2336" spans="1:24" hidden="1" x14ac:dyDescent="0.3">
      <c r="A2336" s="26">
        <v>53017</v>
      </c>
      <c r="B2336">
        <v>264</v>
      </c>
      <c r="C2336" s="26" t="s">
        <v>211</v>
      </c>
      <c r="D2336">
        <v>68</v>
      </c>
      <c r="E2336" t="s">
        <v>214</v>
      </c>
      <c r="F2336">
        <v>3</v>
      </c>
      <c r="G2336">
        <v>10.1</v>
      </c>
      <c r="H2336">
        <f t="shared" si="1292"/>
        <v>0.10099999999999999</v>
      </c>
      <c r="I2336">
        <v>5.8</v>
      </c>
      <c r="J2336">
        <v>3</v>
      </c>
      <c r="K2336">
        <f t="shared" si="1294"/>
        <v>8.0118653999999984E-3</v>
      </c>
      <c r="L2336">
        <f t="shared" ref="L2336:L2338" si="1305">0.000081*(G2336^1.864042*I2336^0.850892+0.000027*G2336^2)</f>
        <v>2.6926543755588648E-2</v>
      </c>
      <c r="O2336">
        <f t="shared" ref="O2336:O2338" si="1306">L2336*0.47*0.75</f>
        <v>9.4916066738449968E-3</v>
      </c>
      <c r="Q2336">
        <f t="shared" ref="Q2336:Q2338" si="1307">O2336*0.521</f>
        <v>4.9451270770732433E-3</v>
      </c>
      <c r="T2336">
        <f t="shared" ref="T2336:T2338" si="1308">(L2336*0.47*0.75)*(1+0.2)*0.521*3.67</f>
        <v>2.1778339647430561E-2</v>
      </c>
    </row>
    <row r="2337" spans="1:20" hidden="1" x14ac:dyDescent="0.3">
      <c r="A2337" s="26">
        <v>53017</v>
      </c>
      <c r="B2337">
        <v>264</v>
      </c>
      <c r="C2337" s="26" t="s">
        <v>211</v>
      </c>
      <c r="D2337">
        <v>69</v>
      </c>
      <c r="E2337" t="s">
        <v>214</v>
      </c>
      <c r="F2337">
        <v>3</v>
      </c>
      <c r="G2337">
        <v>10.4</v>
      </c>
      <c r="H2337">
        <f t="shared" si="1292"/>
        <v>0.10400000000000001</v>
      </c>
      <c r="I2337">
        <v>6.4</v>
      </c>
      <c r="J2337">
        <v>1</v>
      </c>
      <c r="K2337">
        <f t="shared" si="1294"/>
        <v>8.494886400000002E-3</v>
      </c>
      <c r="L2337">
        <f t="shared" si="1305"/>
        <v>3.0920982966566053E-2</v>
      </c>
      <c r="O2337">
        <f t="shared" si="1306"/>
        <v>1.0899646495714533E-2</v>
      </c>
      <c r="Q2337">
        <f t="shared" si="1307"/>
        <v>5.6787158242672716E-3</v>
      </c>
      <c r="T2337">
        <f t="shared" si="1308"/>
        <v>2.500906449007306E-2</v>
      </c>
    </row>
    <row r="2338" spans="1:20" hidden="1" x14ac:dyDescent="0.3">
      <c r="A2338" s="26">
        <v>53017</v>
      </c>
      <c r="B2338">
        <v>264</v>
      </c>
      <c r="C2338" s="26" t="s">
        <v>211</v>
      </c>
      <c r="D2338">
        <v>70</v>
      </c>
      <c r="E2338" t="s">
        <v>214</v>
      </c>
      <c r="F2338">
        <v>4</v>
      </c>
      <c r="G2338">
        <v>12.4</v>
      </c>
      <c r="H2338">
        <f t="shared" si="1292"/>
        <v>0.124</v>
      </c>
      <c r="I2338">
        <v>7</v>
      </c>
      <c r="J2338">
        <v>2</v>
      </c>
      <c r="K2338">
        <f t="shared" si="1294"/>
        <v>1.2076310399999998E-2</v>
      </c>
      <c r="L2338">
        <f t="shared" si="1305"/>
        <v>4.6319011038630432E-2</v>
      </c>
      <c r="O2338">
        <f t="shared" si="1306"/>
        <v>1.6327451391117229E-2</v>
      </c>
      <c r="Q2338">
        <f t="shared" si="1307"/>
        <v>8.5066021747720773E-3</v>
      </c>
      <c r="T2338">
        <f t="shared" si="1308"/>
        <v>3.7463075977696221E-2</v>
      </c>
    </row>
    <row r="2339" spans="1:20" hidden="1" x14ac:dyDescent="0.3">
      <c r="A2339" s="26"/>
      <c r="C2339" s="26"/>
      <c r="K2339"/>
    </row>
    <row r="2340" spans="1:20" hidden="1" x14ac:dyDescent="0.3">
      <c r="A2340" s="26"/>
      <c r="C2340" s="26"/>
      <c r="K2340"/>
    </row>
    <row r="2341" spans="1:20" hidden="1" x14ac:dyDescent="0.3">
      <c r="A2341" s="26"/>
      <c r="C2341" s="26"/>
      <c r="K2341"/>
    </row>
    <row r="2342" spans="1:20" hidden="1" x14ac:dyDescent="0.3">
      <c r="A2342" s="26">
        <v>53017</v>
      </c>
      <c r="B2342">
        <v>264</v>
      </c>
      <c r="C2342" s="26" t="s">
        <v>211</v>
      </c>
      <c r="D2342">
        <v>74</v>
      </c>
      <c r="E2342" t="s">
        <v>215</v>
      </c>
      <c r="F2342">
        <v>1</v>
      </c>
      <c r="G2342">
        <v>40.1</v>
      </c>
      <c r="H2342">
        <f t="shared" si="1292"/>
        <v>0.40100000000000002</v>
      </c>
      <c r="I2342">
        <v>18.2</v>
      </c>
      <c r="J2342">
        <v>8</v>
      </c>
      <c r="K2342">
        <f t="shared" si="1294"/>
        <v>0.12629310540000002</v>
      </c>
      <c r="L2342">
        <f>0.000064*(G2342^1.958025*I2342^0.883501+0.000045*G2342^2)</f>
        <v>1.1440705951224965</v>
      </c>
      <c r="O2342">
        <f>L2342*0.44*0.75</f>
        <v>0.37754329639042383</v>
      </c>
      <c r="Q2342">
        <f>O2342*0.52</f>
        <v>0.1963225141230204</v>
      </c>
      <c r="T2342">
        <f>(L2342*0.44*0.75)*(1+0.2)*0.52*3.67</f>
        <v>0.86460435219778176</v>
      </c>
    </row>
    <row r="2343" spans="1:20" hidden="1" x14ac:dyDescent="0.3">
      <c r="A2343" s="26">
        <v>53017</v>
      </c>
      <c r="B2343">
        <v>264</v>
      </c>
      <c r="C2343" s="26" t="s">
        <v>211</v>
      </c>
      <c r="D2343">
        <v>75</v>
      </c>
      <c r="E2343" t="s">
        <v>214</v>
      </c>
      <c r="F2343">
        <v>4</v>
      </c>
      <c r="G2343">
        <v>9.1999999999999993</v>
      </c>
      <c r="H2343">
        <f t="shared" si="1292"/>
        <v>9.1999999999999998E-2</v>
      </c>
      <c r="I2343">
        <v>4</v>
      </c>
      <c r="J2343">
        <v>1</v>
      </c>
      <c r="K2343">
        <f t="shared" si="1294"/>
        <v>6.6476255999999992E-3</v>
      </c>
      <c r="L2343">
        <f t="shared" ref="L2343:L2346" si="1309">0.000081*(G2343^1.864042*I2343^0.850892+0.000027*G2343^2)</f>
        <v>1.6493731192877288E-2</v>
      </c>
      <c r="O2343">
        <f t="shared" ref="O2343:O2346" si="1310">L2343*0.47*0.75</f>
        <v>5.814040245489243E-3</v>
      </c>
      <c r="Q2343">
        <f t="shared" ref="Q2343:Q2346" si="1311">O2343*0.521</f>
        <v>3.0291149678998955E-3</v>
      </c>
      <c r="T2343">
        <f t="shared" ref="T2343:T2346" si="1312">(L2343*0.47*0.75)*(1+0.2)*0.521*3.67</f>
        <v>1.3340222318631141E-2</v>
      </c>
    </row>
    <row r="2344" spans="1:20" hidden="1" x14ac:dyDescent="0.3">
      <c r="A2344" s="26">
        <v>53017</v>
      </c>
      <c r="B2344">
        <v>264</v>
      </c>
      <c r="C2344" s="26" t="s">
        <v>211</v>
      </c>
      <c r="D2344">
        <v>76</v>
      </c>
      <c r="E2344" t="s">
        <v>214</v>
      </c>
      <c r="F2344">
        <v>3</v>
      </c>
      <c r="G2344">
        <v>9.4</v>
      </c>
      <c r="H2344">
        <f t="shared" si="1292"/>
        <v>9.4E-2</v>
      </c>
      <c r="I2344">
        <v>4.4000000000000004</v>
      </c>
      <c r="J2344">
        <v>1.3</v>
      </c>
      <c r="K2344">
        <f t="shared" si="1294"/>
        <v>6.9397944000000001E-3</v>
      </c>
      <c r="L2344">
        <f t="shared" si="1309"/>
        <v>1.8618704177577702E-2</v>
      </c>
      <c r="O2344">
        <f t="shared" si="1310"/>
        <v>6.5630932225961402E-3</v>
      </c>
      <c r="Q2344">
        <f t="shared" si="1311"/>
        <v>3.4193715689725891E-3</v>
      </c>
      <c r="T2344">
        <f t="shared" si="1312"/>
        <v>1.5058912389755283E-2</v>
      </c>
    </row>
    <row r="2345" spans="1:20" hidden="1" x14ac:dyDescent="0.3">
      <c r="A2345" s="26">
        <v>53017</v>
      </c>
      <c r="B2345">
        <v>264</v>
      </c>
      <c r="C2345" s="26" t="s">
        <v>211</v>
      </c>
      <c r="D2345">
        <v>77</v>
      </c>
      <c r="E2345" t="s">
        <v>214</v>
      </c>
      <c r="F2345">
        <v>4</v>
      </c>
      <c r="G2345">
        <v>10</v>
      </c>
      <c r="H2345">
        <f t="shared" si="1292"/>
        <v>0.1</v>
      </c>
      <c r="I2345">
        <v>4.5</v>
      </c>
      <c r="J2345">
        <v>1</v>
      </c>
      <c r="K2345">
        <f t="shared" si="1294"/>
        <v>7.8540000000000016E-3</v>
      </c>
      <c r="L2345">
        <f t="shared" si="1309"/>
        <v>2.129829218482223E-2</v>
      </c>
      <c r="O2345">
        <f t="shared" si="1310"/>
        <v>7.507647995149835E-3</v>
      </c>
      <c r="Q2345">
        <f t="shared" si="1311"/>
        <v>3.9114846054730638E-3</v>
      </c>
      <c r="T2345">
        <f t="shared" si="1312"/>
        <v>1.7226178202503373E-2</v>
      </c>
    </row>
    <row r="2346" spans="1:20" hidden="1" x14ac:dyDescent="0.3">
      <c r="A2346" s="26">
        <v>53017</v>
      </c>
      <c r="B2346">
        <v>264</v>
      </c>
      <c r="C2346" s="26" t="s">
        <v>211</v>
      </c>
      <c r="D2346">
        <v>78</v>
      </c>
      <c r="E2346" t="s">
        <v>214</v>
      </c>
      <c r="F2346">
        <v>4</v>
      </c>
      <c r="G2346">
        <v>13.2</v>
      </c>
      <c r="H2346">
        <f t="shared" si="1292"/>
        <v>0.13200000000000001</v>
      </c>
      <c r="I2346">
        <v>5</v>
      </c>
      <c r="J2346">
        <v>1.7</v>
      </c>
      <c r="K2346">
        <f t="shared" si="1294"/>
        <v>1.3684809600000002E-2</v>
      </c>
      <c r="L2346">
        <f t="shared" si="1309"/>
        <v>3.9087159379837449E-2</v>
      </c>
      <c r="O2346">
        <f t="shared" si="1310"/>
        <v>1.37782236813927E-2</v>
      </c>
      <c r="Q2346">
        <f t="shared" si="1311"/>
        <v>7.1784545380055966E-3</v>
      </c>
      <c r="T2346">
        <f t="shared" si="1312"/>
        <v>3.1613913785376646E-2</v>
      </c>
    </row>
    <row r="2347" spans="1:20" hidden="1" x14ac:dyDescent="0.3">
      <c r="A2347" s="26">
        <v>53017</v>
      </c>
      <c r="B2347">
        <v>264</v>
      </c>
      <c r="C2347" s="26" t="s">
        <v>211</v>
      </c>
      <c r="D2347">
        <v>79</v>
      </c>
      <c r="E2347" t="s">
        <v>215</v>
      </c>
      <c r="F2347">
        <v>4</v>
      </c>
      <c r="G2347">
        <v>17.600000000000001</v>
      </c>
      <c r="H2347">
        <f t="shared" si="1292"/>
        <v>0.17600000000000002</v>
      </c>
      <c r="I2347">
        <v>11.4</v>
      </c>
      <c r="J2347">
        <v>7</v>
      </c>
      <c r="K2347">
        <f t="shared" si="1294"/>
        <v>2.4328550400000006E-2</v>
      </c>
      <c r="L2347">
        <f t="shared" ref="L2347:L2349" si="1313">0.000064*(G2347^1.958025*I2347^0.883501+0.000045*G2347^2)</f>
        <v>0.1509051202937291</v>
      </c>
      <c r="O2347">
        <f>L2347*0.44*0.75</f>
        <v>4.9798689696930604E-2</v>
      </c>
      <c r="Q2347">
        <f t="shared" ref="Q2347:Q2349" si="1314">O2347*0.52</f>
        <v>2.5895318642403915E-2</v>
      </c>
      <c r="T2347">
        <f>(L2347*0.44*0.75)*(1+0.2)*0.52*3.67</f>
        <v>0.11404298330114684</v>
      </c>
    </row>
    <row r="2348" spans="1:20" hidden="1" x14ac:dyDescent="0.3">
      <c r="A2348" s="26">
        <v>53017</v>
      </c>
      <c r="B2348">
        <v>265</v>
      </c>
      <c r="C2348" s="26" t="s">
        <v>211</v>
      </c>
      <c r="D2348">
        <v>1</v>
      </c>
      <c r="E2348" t="s">
        <v>215</v>
      </c>
      <c r="F2348">
        <v>4</v>
      </c>
      <c r="G2348">
        <v>7.6</v>
      </c>
      <c r="H2348">
        <f t="shared" si="1292"/>
        <v>7.5999999999999998E-2</v>
      </c>
      <c r="I2348">
        <v>3.4</v>
      </c>
      <c r="J2348">
        <v>2.2000000000000002</v>
      </c>
      <c r="K2348">
        <f t="shared" si="1294"/>
        <v>4.5364704E-3</v>
      </c>
      <c r="L2348">
        <f t="shared" si="1313"/>
        <v>1.0009315540649828E-2</v>
      </c>
      <c r="O2348">
        <f>L2348*0.44*0.75</f>
        <v>3.3030741284144432E-3</v>
      </c>
      <c r="Q2348">
        <f t="shared" si="1314"/>
        <v>1.7175985467755106E-3</v>
      </c>
      <c r="T2348">
        <f>(L2348*0.44*0.75)*(1+0.2)*0.52*3.67</f>
        <v>7.5643039999993477E-3</v>
      </c>
    </row>
    <row r="2349" spans="1:20" hidden="1" x14ac:dyDescent="0.3">
      <c r="A2349" s="26">
        <v>53017</v>
      </c>
      <c r="B2349">
        <v>265</v>
      </c>
      <c r="C2349" s="26" t="s">
        <v>211</v>
      </c>
      <c r="D2349">
        <v>2</v>
      </c>
      <c r="E2349" t="s">
        <v>215</v>
      </c>
      <c r="F2349">
        <v>4</v>
      </c>
      <c r="G2349">
        <v>9.1999999999999993</v>
      </c>
      <c r="H2349">
        <f t="shared" si="1292"/>
        <v>9.1999999999999998E-2</v>
      </c>
      <c r="I2349">
        <v>5.5</v>
      </c>
      <c r="J2349">
        <v>3</v>
      </c>
      <c r="K2349">
        <f t="shared" si="1294"/>
        <v>6.6476255999999992E-3</v>
      </c>
      <c r="L2349">
        <f t="shared" si="1313"/>
        <v>2.2254434764528083E-2</v>
      </c>
      <c r="O2349">
        <f>L2349*0.44*0.75</f>
        <v>7.3439634722942682E-3</v>
      </c>
      <c r="Q2349">
        <f t="shared" si="1314"/>
        <v>3.8188610055930198E-3</v>
      </c>
      <c r="T2349">
        <f>(L2349*0.44*0.75)*(1+0.2)*0.52*3.67</f>
        <v>1.681826386863166E-2</v>
      </c>
    </row>
    <row r="2350" spans="1:20" hidden="1" x14ac:dyDescent="0.3">
      <c r="A2350" s="26">
        <v>53017</v>
      </c>
      <c r="B2350">
        <v>265</v>
      </c>
      <c r="C2350" s="26" t="s">
        <v>211</v>
      </c>
      <c r="D2350">
        <v>3</v>
      </c>
      <c r="E2350" t="s">
        <v>214</v>
      </c>
      <c r="F2350">
        <v>4</v>
      </c>
      <c r="G2350">
        <v>23.4</v>
      </c>
      <c r="H2350">
        <f t="shared" si="1292"/>
        <v>0.23399999999999999</v>
      </c>
      <c r="I2350">
        <v>8.4</v>
      </c>
      <c r="J2350">
        <v>1.2</v>
      </c>
      <c r="K2350">
        <f>0.7854*H2350^2</f>
        <v>4.300536239999999E-2</v>
      </c>
      <c r="L2350">
        <f>0.000081*(G2350^1.864042*I2350^0.850892+0.000027*G2350^2)</f>
        <v>0.1766955767084338</v>
      </c>
      <c r="O2350">
        <f>L2350*0.47*0.75</f>
        <v>6.2285190789722909E-2</v>
      </c>
      <c r="Q2350">
        <f>O2350*0.521</f>
        <v>3.2450584401445638E-2</v>
      </c>
      <c r="T2350">
        <f>(L2350*0.47*0.75)*(1+0.2)*0.521*3.67</f>
        <v>0.14291237370396659</v>
      </c>
    </row>
    <row r="2351" spans="1:20" hidden="1" x14ac:dyDescent="0.3">
      <c r="A2351" s="26">
        <v>53017</v>
      </c>
      <c r="B2351">
        <v>265</v>
      </c>
      <c r="C2351" s="26" t="s">
        <v>211</v>
      </c>
      <c r="D2351">
        <v>4</v>
      </c>
      <c r="E2351" t="s">
        <v>220</v>
      </c>
      <c r="F2351">
        <v>4</v>
      </c>
      <c r="G2351">
        <v>14.2</v>
      </c>
      <c r="H2351">
        <f t="shared" si="1292"/>
        <v>0.14199999999999999</v>
      </c>
      <c r="I2351">
        <v>6</v>
      </c>
      <c r="J2351">
        <v>3</v>
      </c>
      <c r="K2351">
        <f t="shared" si="1294"/>
        <v>1.5836805599999997E-2</v>
      </c>
      <c r="L2351">
        <f t="shared" ref="L2351:L2354" si="1315">0.000084*(G2351^1.894314*I2351^0.808223+0.000031*G2351^2)</f>
        <v>5.4450159326949264E-2</v>
      </c>
      <c r="O2351">
        <f>L2351*0.78*1.07</f>
        <v>4.5444102974271865E-2</v>
      </c>
      <c r="Q2351">
        <f t="shared" ref="Q2351:Q2354" si="1316">O2351*0.531</f>
        <v>2.4130818679338362E-2</v>
      </c>
      <c r="T2351">
        <f>(L2351*0.78*1.07)*(1+0.2)*0.531*3.67</f>
        <v>0.10627212546380614</v>
      </c>
    </row>
    <row r="2352" spans="1:20" hidden="1" x14ac:dyDescent="0.3">
      <c r="A2352" s="26">
        <v>53017</v>
      </c>
      <c r="B2352">
        <v>265</v>
      </c>
      <c r="C2352" s="26" t="s">
        <v>211</v>
      </c>
      <c r="D2352">
        <v>5</v>
      </c>
      <c r="E2352" t="s">
        <v>220</v>
      </c>
      <c r="F2352">
        <v>3</v>
      </c>
      <c r="G2352">
        <v>12</v>
      </c>
      <c r="H2352">
        <f t="shared" si="1292"/>
        <v>0.12</v>
      </c>
      <c r="I2352">
        <v>2.1</v>
      </c>
      <c r="J2352">
        <v>1</v>
      </c>
      <c r="K2352">
        <f t="shared" si="1294"/>
        <v>1.130976E-2</v>
      </c>
      <c r="L2352">
        <f t="shared" si="1315"/>
        <v>1.694423964409816E-2</v>
      </c>
      <c r="O2352">
        <f>L2352*0.78*1.07</f>
        <v>1.4141662406964324E-2</v>
      </c>
      <c r="Q2352">
        <f t="shared" si="1316"/>
        <v>7.5092227380980569E-3</v>
      </c>
      <c r="T2352">
        <f>(L2352*0.78*1.07)*(1+0.2)*0.531*3.67</f>
        <v>3.307061693858384E-2</v>
      </c>
    </row>
    <row r="2353" spans="1:24" hidden="1" x14ac:dyDescent="0.3">
      <c r="A2353" s="26">
        <v>53017</v>
      </c>
      <c r="B2353">
        <v>265</v>
      </c>
      <c r="C2353" s="26" t="s">
        <v>211</v>
      </c>
      <c r="D2353">
        <v>6</v>
      </c>
      <c r="E2353" t="s">
        <v>220</v>
      </c>
      <c r="F2353">
        <v>4</v>
      </c>
      <c r="G2353">
        <v>8.6</v>
      </c>
      <c r="H2353">
        <f t="shared" si="1292"/>
        <v>8.5999999999999993E-2</v>
      </c>
      <c r="I2353">
        <v>3.5</v>
      </c>
      <c r="J2353">
        <v>2.5</v>
      </c>
      <c r="K2353">
        <f t="shared" si="1294"/>
        <v>5.8088183999999987E-3</v>
      </c>
      <c r="L2353">
        <f t="shared" si="1315"/>
        <v>1.3622199376054375E-2</v>
      </c>
      <c r="O2353">
        <f>L2353*0.78*1.07</f>
        <v>1.1369087599254982E-2</v>
      </c>
      <c r="Q2353">
        <f t="shared" si="1316"/>
        <v>6.0369855152043956E-3</v>
      </c>
      <c r="T2353">
        <f>(L2353*0.78*1.07)*(1+0.2)*0.531*3.67</f>
        <v>2.658688420896016E-2</v>
      </c>
    </row>
    <row r="2354" spans="1:24" hidden="1" x14ac:dyDescent="0.3">
      <c r="A2354" s="26">
        <v>53017</v>
      </c>
      <c r="B2354">
        <v>265</v>
      </c>
      <c r="C2354" s="26" t="s">
        <v>211</v>
      </c>
      <c r="D2354">
        <v>7</v>
      </c>
      <c r="E2354" t="s">
        <v>220</v>
      </c>
      <c r="F2354">
        <v>4</v>
      </c>
      <c r="G2354">
        <v>13</v>
      </c>
      <c r="H2354">
        <f t="shared" si="1292"/>
        <v>0.13</v>
      </c>
      <c r="I2354">
        <v>5</v>
      </c>
      <c r="J2354">
        <v>2.5</v>
      </c>
      <c r="K2354">
        <f t="shared" si="1294"/>
        <v>1.3273260000000002E-2</v>
      </c>
      <c r="L2354">
        <f t="shared" si="1315"/>
        <v>3.9752661916343045E-2</v>
      </c>
      <c r="O2354">
        <f>L2354*0.78*1.07</f>
        <v>3.3177571635379904E-2</v>
      </c>
      <c r="Q2354">
        <f t="shared" si="1316"/>
        <v>1.7617290538386732E-2</v>
      </c>
      <c r="T2354">
        <f>(L2354*0.78*1.07)*(1+0.2)*0.531*3.67</f>
        <v>7.758654753105515E-2</v>
      </c>
    </row>
    <row r="2355" spans="1:24" hidden="1" x14ac:dyDescent="0.3">
      <c r="A2355" s="26">
        <v>53017</v>
      </c>
      <c r="B2355">
        <v>265</v>
      </c>
      <c r="C2355" s="26" t="s">
        <v>211</v>
      </c>
      <c r="D2355">
        <v>8</v>
      </c>
      <c r="E2355" t="s">
        <v>214</v>
      </c>
      <c r="F2355">
        <v>4</v>
      </c>
      <c r="G2355">
        <v>12.2</v>
      </c>
      <c r="H2355">
        <f t="shared" si="1292"/>
        <v>0.122</v>
      </c>
      <c r="I2355">
        <v>5.4</v>
      </c>
      <c r="J2355">
        <v>1</v>
      </c>
      <c r="K2355">
        <f>0.7854*H2355^2</f>
        <v>1.1689893599999999E-2</v>
      </c>
      <c r="L2355">
        <f>0.000081*(G2355^1.864042*I2355^0.850892+0.000027*G2355^2)</f>
        <v>3.6032739736674424E-2</v>
      </c>
      <c r="O2355">
        <f>L2355*0.47*0.75</f>
        <v>1.2701540757177734E-2</v>
      </c>
      <c r="Q2355">
        <f>O2355*0.521</f>
        <v>6.6175027344896001E-3</v>
      </c>
      <c r="T2355">
        <f>(L2355*0.47*0.75)*(1+0.2)*0.521*3.67</f>
        <v>2.9143482042692195E-2</v>
      </c>
    </row>
    <row r="2356" spans="1:24" hidden="1" x14ac:dyDescent="0.3">
      <c r="A2356" s="26">
        <v>53017</v>
      </c>
      <c r="B2356">
        <v>265</v>
      </c>
      <c r="C2356" s="26" t="s">
        <v>211</v>
      </c>
      <c r="D2356">
        <v>9</v>
      </c>
      <c r="E2356" t="s">
        <v>215</v>
      </c>
      <c r="F2356">
        <v>4</v>
      </c>
      <c r="G2356">
        <v>12</v>
      </c>
      <c r="H2356">
        <f t="shared" si="1292"/>
        <v>0.12</v>
      </c>
      <c r="I2356">
        <v>9.8000000000000007</v>
      </c>
      <c r="J2356">
        <v>5</v>
      </c>
      <c r="K2356">
        <f t="shared" si="1294"/>
        <v>1.130976E-2</v>
      </c>
      <c r="L2356">
        <f>0.000064*(G2356^1.958025*I2356^0.883501+0.000045*G2356^2)</f>
        <v>6.2372901892981329E-2</v>
      </c>
      <c r="O2356">
        <f>L2356*0.44*0.75</f>
        <v>2.0583057624683841E-2</v>
      </c>
      <c r="Q2356">
        <f>O2356*0.52</f>
        <v>1.0703189964835597E-2</v>
      </c>
      <c r="T2356">
        <f>(L2356*0.44*0.75)*(1+0.2)*0.52*3.67</f>
        <v>4.7136848605135964E-2</v>
      </c>
    </row>
    <row r="2357" spans="1:24" hidden="1" x14ac:dyDescent="0.3">
      <c r="A2357" s="26">
        <v>53017</v>
      </c>
      <c r="B2357">
        <v>265</v>
      </c>
      <c r="C2357" s="26" t="s">
        <v>211</v>
      </c>
      <c r="D2357">
        <v>10</v>
      </c>
      <c r="E2357" t="s">
        <v>217</v>
      </c>
      <c r="F2357">
        <v>1</v>
      </c>
      <c r="G2357">
        <v>61</v>
      </c>
      <c r="H2357">
        <f t="shared" si="1292"/>
        <v>0.61</v>
      </c>
      <c r="I2357">
        <v>18.399999999999999</v>
      </c>
      <c r="J2357">
        <v>4.4000000000000004</v>
      </c>
      <c r="K2357">
        <f t="shared" si="1294"/>
        <v>0.29224733999999997</v>
      </c>
      <c r="L2357">
        <f>0.000059*(G2357^1.965295*I2357^0.892133+0.000019*G2357^2)</f>
        <v>2.5582220432050735</v>
      </c>
      <c r="O2357">
        <f>L2357*0.47*0.75</f>
        <v>0.90177327022978837</v>
      </c>
      <c r="Q2357">
        <f>O2357*0.52</f>
        <v>0.46892210051948996</v>
      </c>
      <c r="T2357">
        <f>(L2357*0.47*0.75)*(1+0.2)*0.52*3.67</f>
        <v>2.0651329306878337</v>
      </c>
      <c r="U2357">
        <v>63</v>
      </c>
      <c r="V2357">
        <v>68</v>
      </c>
      <c r="W2357">
        <v>10</v>
      </c>
      <c r="X2357">
        <v>6</v>
      </c>
    </row>
    <row r="2358" spans="1:24" hidden="1" x14ac:dyDescent="0.3">
      <c r="A2358" s="26">
        <v>53017</v>
      </c>
      <c r="B2358">
        <v>265</v>
      </c>
      <c r="C2358" s="26" t="s">
        <v>211</v>
      </c>
      <c r="D2358">
        <v>11</v>
      </c>
      <c r="E2358" t="s">
        <v>215</v>
      </c>
      <c r="F2358">
        <v>4</v>
      </c>
      <c r="G2358">
        <v>11.3</v>
      </c>
      <c r="H2358">
        <f t="shared" si="1292"/>
        <v>0.113</v>
      </c>
      <c r="I2358">
        <v>5.6</v>
      </c>
      <c r="J2358">
        <v>4</v>
      </c>
      <c r="K2358">
        <f t="shared" si="1294"/>
        <v>1.0028772600000001E-2</v>
      </c>
      <c r="L2358">
        <f t="shared" ref="L2358:L2359" si="1317">0.000064*(G2358^1.958025*I2358^0.883501+0.000045*G2358^2)</f>
        <v>3.3819212130865403E-2</v>
      </c>
      <c r="O2358">
        <f>L2358*0.44*0.75</f>
        <v>1.1160340003185583E-2</v>
      </c>
      <c r="Q2358">
        <f t="shared" ref="Q2358:Q2359" si="1318">O2358*0.52</f>
        <v>5.8033768016565032E-3</v>
      </c>
      <c r="T2358">
        <f>(L2358*0.44*0.75)*(1+0.2)*0.52*3.67</f>
        <v>2.5558071434495237E-2</v>
      </c>
    </row>
    <row r="2359" spans="1:24" hidden="1" x14ac:dyDescent="0.3">
      <c r="A2359" s="26">
        <v>53017</v>
      </c>
      <c r="B2359">
        <v>265</v>
      </c>
      <c r="C2359" s="26" t="s">
        <v>211</v>
      </c>
      <c r="D2359">
        <v>12</v>
      </c>
      <c r="E2359" t="s">
        <v>215</v>
      </c>
      <c r="F2359">
        <v>4</v>
      </c>
      <c r="G2359">
        <v>13.1</v>
      </c>
      <c r="H2359">
        <f t="shared" si="1292"/>
        <v>0.13100000000000001</v>
      </c>
      <c r="I2359">
        <v>11</v>
      </c>
      <c r="J2359">
        <v>4.5</v>
      </c>
      <c r="K2359">
        <f t="shared" si="1294"/>
        <v>1.3478249400000001E-2</v>
      </c>
      <c r="L2359">
        <f t="shared" si="1317"/>
        <v>8.2016115951976512E-2</v>
      </c>
      <c r="O2359">
        <f>L2359*0.44*0.75</f>
        <v>2.7065318264152247E-2</v>
      </c>
      <c r="Q2359">
        <f t="shared" si="1318"/>
        <v>1.4073965497359169E-2</v>
      </c>
      <c r="T2359">
        <f>(L2359*0.44*0.75)*(1+0.2)*0.52*3.67</f>
        <v>6.1981744050369776E-2</v>
      </c>
    </row>
    <row r="2360" spans="1:24" hidden="1" x14ac:dyDescent="0.3">
      <c r="A2360" s="26">
        <v>53017</v>
      </c>
      <c r="B2360">
        <v>265</v>
      </c>
      <c r="C2360" s="26" t="s">
        <v>211</v>
      </c>
      <c r="D2360">
        <v>13</v>
      </c>
      <c r="E2360" t="s">
        <v>214</v>
      </c>
      <c r="F2360">
        <v>4</v>
      </c>
      <c r="G2360">
        <v>7.6</v>
      </c>
      <c r="H2360">
        <f t="shared" si="1292"/>
        <v>7.5999999999999998E-2</v>
      </c>
      <c r="I2360">
        <v>5</v>
      </c>
      <c r="J2360">
        <v>2</v>
      </c>
      <c r="K2360">
        <f>0.7854*H2360^2</f>
        <v>4.5364704E-3</v>
      </c>
      <c r="L2360">
        <f>0.000081*(G2360^1.864042*I2360^0.850892+0.000027*G2360^2)</f>
        <v>1.3967235693392544E-2</v>
      </c>
      <c r="O2360">
        <f>L2360*0.47*0.75</f>
        <v>4.923450581920872E-3</v>
      </c>
      <c r="Q2360">
        <f>O2360*0.521</f>
        <v>2.5651177531807743E-3</v>
      </c>
      <c r="T2360">
        <f>(L2360*0.47*0.75)*(1+0.2)*0.521*3.67</f>
        <v>1.1296778585008129E-2</v>
      </c>
    </row>
    <row r="2361" spans="1:24" hidden="1" x14ac:dyDescent="0.3">
      <c r="A2361" s="26">
        <v>53017</v>
      </c>
      <c r="B2361">
        <v>265</v>
      </c>
      <c r="C2361" s="26" t="s">
        <v>211</v>
      </c>
      <c r="D2361">
        <v>14</v>
      </c>
      <c r="E2361" t="s">
        <v>215</v>
      </c>
      <c r="F2361">
        <v>4</v>
      </c>
      <c r="G2361">
        <v>18.399999999999999</v>
      </c>
      <c r="H2361">
        <f t="shared" si="1292"/>
        <v>0.184</v>
      </c>
      <c r="I2361">
        <v>10.4</v>
      </c>
      <c r="J2361">
        <v>4</v>
      </c>
      <c r="K2361">
        <f t="shared" si="1294"/>
        <v>2.6590502399999997E-2</v>
      </c>
      <c r="L2361">
        <f>0.000064*(G2361^1.958025*I2361^0.883501+0.000045*G2361^2)</f>
        <v>0.15180205602985938</v>
      </c>
      <c r="O2361">
        <f>L2361*0.44*0.75</f>
        <v>5.0094678489853592E-2</v>
      </c>
      <c r="Q2361">
        <f>O2361*0.52</f>
        <v>2.604923281472387E-2</v>
      </c>
      <c r="T2361">
        <f>(L2361*0.44*0.75)*(1+0.2)*0.52*3.67</f>
        <v>0.11472082131604391</v>
      </c>
    </row>
    <row r="2362" spans="1:24" hidden="1" x14ac:dyDescent="0.3">
      <c r="A2362" s="26"/>
      <c r="C2362" s="26"/>
      <c r="K2362"/>
    </row>
    <row r="2363" spans="1:24" hidden="1" x14ac:dyDescent="0.3">
      <c r="A2363" s="26"/>
      <c r="C2363" s="26"/>
      <c r="K2363"/>
    </row>
    <row r="2364" spans="1:24" hidden="1" x14ac:dyDescent="0.3">
      <c r="A2364" s="26">
        <v>53017</v>
      </c>
      <c r="B2364">
        <v>265</v>
      </c>
      <c r="C2364" s="26" t="s">
        <v>211</v>
      </c>
      <c r="D2364">
        <v>17</v>
      </c>
      <c r="E2364" t="s">
        <v>214</v>
      </c>
      <c r="F2364">
        <v>4</v>
      </c>
      <c r="G2364">
        <v>15.2</v>
      </c>
      <c r="H2364">
        <f t="shared" si="1292"/>
        <v>0.152</v>
      </c>
      <c r="I2364">
        <v>6</v>
      </c>
      <c r="J2364">
        <v>1.6</v>
      </c>
      <c r="K2364">
        <f t="shared" ref="K2364:K2365" si="1319">0.7854*H2364^2</f>
        <v>1.81458816E-2</v>
      </c>
      <c r="L2364">
        <f t="shared" ref="L2364:L2365" si="1320">0.000081*(G2364^1.864042*I2364^0.850892+0.000027*G2364^2)</f>
        <v>5.9376893699019266E-2</v>
      </c>
      <c r="O2364">
        <f t="shared" ref="O2364:O2365" si="1321">L2364*0.47*0.75</f>
        <v>2.093035502890429E-2</v>
      </c>
      <c r="Q2364">
        <f t="shared" ref="Q2364:Q2365" si="1322">O2364*0.521</f>
        <v>1.0904714970059135E-2</v>
      </c>
      <c r="T2364">
        <f t="shared" ref="T2364:T2365" si="1323">(L2364*0.47*0.75)*(1+0.2)*0.521*3.67</f>
        <v>4.802436472814043E-2</v>
      </c>
    </row>
    <row r="2365" spans="1:24" hidden="1" x14ac:dyDescent="0.3">
      <c r="A2365" s="26">
        <v>53017</v>
      </c>
      <c r="B2365">
        <v>265</v>
      </c>
      <c r="C2365" s="26" t="s">
        <v>211</v>
      </c>
      <c r="D2365">
        <v>18</v>
      </c>
      <c r="E2365" t="s">
        <v>214</v>
      </c>
      <c r="F2365">
        <v>4</v>
      </c>
      <c r="G2365">
        <v>7.5</v>
      </c>
      <c r="H2365">
        <f t="shared" si="1292"/>
        <v>7.4999999999999997E-2</v>
      </c>
      <c r="I2365">
        <v>4.4000000000000004</v>
      </c>
      <c r="J2365">
        <v>2</v>
      </c>
      <c r="K2365">
        <f t="shared" si="1319"/>
        <v>4.4178749999999999E-3</v>
      </c>
      <c r="L2365">
        <f t="shared" si="1320"/>
        <v>1.2222191174572381E-2</v>
      </c>
      <c r="O2365">
        <f t="shared" si="1321"/>
        <v>4.3083223890367645E-3</v>
      </c>
      <c r="Q2365">
        <f t="shared" si="1322"/>
        <v>2.2446359646881545E-3</v>
      </c>
      <c r="T2365">
        <f t="shared" si="1323"/>
        <v>9.8853767884866314E-3</v>
      </c>
    </row>
    <row r="2366" spans="1:24" hidden="1" x14ac:dyDescent="0.3">
      <c r="A2366" s="26">
        <v>53017</v>
      </c>
      <c r="B2366">
        <v>265</v>
      </c>
      <c r="C2366" s="26" t="s">
        <v>211</v>
      </c>
      <c r="D2366">
        <v>19</v>
      </c>
      <c r="E2366" t="s">
        <v>215</v>
      </c>
      <c r="F2366">
        <v>4</v>
      </c>
      <c r="G2366">
        <v>7.8</v>
      </c>
      <c r="H2366">
        <f t="shared" si="1292"/>
        <v>7.8E-2</v>
      </c>
      <c r="I2366">
        <v>4</v>
      </c>
      <c r="J2366">
        <v>2</v>
      </c>
      <c r="K2366">
        <f t="shared" si="1294"/>
        <v>4.7783736E-3</v>
      </c>
      <c r="L2366">
        <f>0.000064*(G2366^1.958025*I2366^0.883501+0.000045*G2366^2)</f>
        <v>1.2157670588345144E-2</v>
      </c>
      <c r="O2366">
        <f>L2366*0.44*0.75</f>
        <v>4.0120312941538975E-3</v>
      </c>
      <c r="Q2366">
        <f>O2366*0.52</f>
        <v>2.0862562729600269E-3</v>
      </c>
      <c r="T2366">
        <f>(L2366*0.44*0.75)*(1+0.2)*0.52*3.67</f>
        <v>9.1878726261159574E-3</v>
      </c>
    </row>
    <row r="2367" spans="1:24" hidden="1" x14ac:dyDescent="0.3">
      <c r="A2367" s="26">
        <v>53017</v>
      </c>
      <c r="B2367">
        <v>265</v>
      </c>
      <c r="C2367" s="26" t="s">
        <v>211</v>
      </c>
      <c r="D2367">
        <v>20</v>
      </c>
      <c r="E2367" t="s">
        <v>214</v>
      </c>
      <c r="F2367">
        <v>4</v>
      </c>
      <c r="G2367">
        <v>10.4</v>
      </c>
      <c r="H2367">
        <f t="shared" si="1292"/>
        <v>0.10400000000000001</v>
      </c>
      <c r="I2367">
        <v>4.2</v>
      </c>
      <c r="J2367">
        <v>2</v>
      </c>
      <c r="K2367">
        <f>0.7854*H2367^2</f>
        <v>8.494886400000002E-3</v>
      </c>
      <c r="L2367">
        <f>0.000081*(G2367^1.864042*I2367^0.850892+0.000027*G2367^2)</f>
        <v>2.1607298338176418E-2</v>
      </c>
      <c r="O2367">
        <f>L2367*0.47*0.75</f>
        <v>7.6165726642071869E-3</v>
      </c>
      <c r="Q2367">
        <f>O2367*0.521</f>
        <v>3.9682343580519442E-3</v>
      </c>
      <c r="T2367">
        <f>(L2367*0.47*0.75)*(1+0.2)*0.521*3.67</f>
        <v>1.7476104112860758E-2</v>
      </c>
    </row>
    <row r="2368" spans="1:24" hidden="1" x14ac:dyDescent="0.3">
      <c r="A2368" s="26">
        <v>53017</v>
      </c>
      <c r="B2368">
        <v>265</v>
      </c>
      <c r="C2368" s="26" t="s">
        <v>211</v>
      </c>
      <c r="D2368">
        <v>21</v>
      </c>
      <c r="E2368" t="s">
        <v>217</v>
      </c>
      <c r="F2368">
        <v>4</v>
      </c>
      <c r="G2368">
        <v>14.7</v>
      </c>
      <c r="H2368">
        <f t="shared" si="1292"/>
        <v>0.14699999999999999</v>
      </c>
      <c r="I2368">
        <v>5.5</v>
      </c>
      <c r="J2368">
        <v>3</v>
      </c>
      <c r="K2368">
        <f t="shared" si="1294"/>
        <v>1.6971708599999996E-2</v>
      </c>
      <c r="L2368">
        <f>0.000059*(G2368^1.965295*I2368^0.892133+0.000019*G2368^2)</f>
        <v>5.3147017735162901E-2</v>
      </c>
      <c r="O2368">
        <f>L2368*0.47*0.75</f>
        <v>1.8734323751644924E-2</v>
      </c>
      <c r="Q2368">
        <f>O2368*0.52</f>
        <v>9.7418483508553613E-3</v>
      </c>
      <c r="T2368">
        <f>(L2368*0.47*0.75)*(1+0.2)*0.52*3.67</f>
        <v>4.2903100137167006E-2</v>
      </c>
    </row>
    <row r="2369" spans="1:20" hidden="1" x14ac:dyDescent="0.3">
      <c r="A2369" s="26">
        <v>53017</v>
      </c>
      <c r="B2369">
        <v>265</v>
      </c>
      <c r="C2369" s="26" t="s">
        <v>211</v>
      </c>
      <c r="D2369">
        <v>22</v>
      </c>
      <c r="E2369" t="s">
        <v>214</v>
      </c>
      <c r="F2369">
        <v>4</v>
      </c>
      <c r="G2369">
        <v>11</v>
      </c>
      <c r="H2369">
        <f t="shared" si="1292"/>
        <v>0.11</v>
      </c>
      <c r="I2369">
        <v>6</v>
      </c>
      <c r="J2369">
        <v>1.4</v>
      </c>
      <c r="K2369">
        <f>0.7854*H2369^2</f>
        <v>9.503339999999999E-3</v>
      </c>
      <c r="L2369">
        <f>0.000081*(G2369^1.864042*I2369^0.850892+0.000027*G2369^2)</f>
        <v>3.2494580378280846E-2</v>
      </c>
      <c r="O2369">
        <f>L2369*0.47*0.75</f>
        <v>1.1454339583343997E-2</v>
      </c>
      <c r="Q2369">
        <f>O2369*0.521</f>
        <v>5.9677109229222224E-3</v>
      </c>
      <c r="T2369">
        <f>(L2369*0.47*0.75)*(1+0.2)*0.521*3.67</f>
        <v>2.6281798904549469E-2</v>
      </c>
    </row>
    <row r="2370" spans="1:20" hidden="1" x14ac:dyDescent="0.3">
      <c r="A2370" s="26">
        <v>53017</v>
      </c>
      <c r="B2370">
        <v>265</v>
      </c>
      <c r="C2370" s="26" t="s">
        <v>211</v>
      </c>
      <c r="D2370">
        <v>23</v>
      </c>
      <c r="E2370" t="s">
        <v>215</v>
      </c>
      <c r="F2370">
        <v>4</v>
      </c>
      <c r="G2370">
        <v>11</v>
      </c>
      <c r="H2370">
        <f t="shared" ref="H2370:H2433" si="1324">G2370/100</f>
        <v>0.11</v>
      </c>
      <c r="I2370">
        <v>5.2</v>
      </c>
      <c r="J2370">
        <v>2</v>
      </c>
      <c r="K2370">
        <f t="shared" ref="K2370:K2433" si="1325">0.7854*H2370^2</f>
        <v>9.503339999999999E-3</v>
      </c>
      <c r="L2370">
        <f>0.000064*(G2370^1.958025*I2370^0.883501+0.000045*G2370^2)</f>
        <v>3.0050215637730499E-2</v>
      </c>
      <c r="O2370">
        <f>L2370*0.44*0.75</f>
        <v>9.9165711604510647E-3</v>
      </c>
      <c r="Q2370">
        <f>O2370*0.52</f>
        <v>5.1566170034345535E-3</v>
      </c>
      <c r="T2370">
        <f>(L2370*0.44*0.75)*(1+0.2)*0.52*3.67</f>
        <v>2.2709741283125775E-2</v>
      </c>
    </row>
    <row r="2371" spans="1:20" hidden="1" x14ac:dyDescent="0.3">
      <c r="A2371" s="26">
        <v>53017</v>
      </c>
      <c r="B2371">
        <v>265</v>
      </c>
      <c r="C2371" s="26" t="s">
        <v>211</v>
      </c>
      <c r="D2371">
        <v>24</v>
      </c>
      <c r="E2371" t="s">
        <v>217</v>
      </c>
      <c r="F2371">
        <v>4</v>
      </c>
      <c r="G2371">
        <v>10.1</v>
      </c>
      <c r="H2371">
        <f t="shared" si="1324"/>
        <v>0.10099999999999999</v>
      </c>
      <c r="I2371">
        <v>5</v>
      </c>
      <c r="J2371">
        <v>3</v>
      </c>
      <c r="K2371">
        <f t="shared" si="1325"/>
        <v>8.0118653999999984E-3</v>
      </c>
      <c r="L2371">
        <f t="shared" ref="L2371:L2372" si="1326">0.000059*(G2371^1.965295*I2371^0.892133+0.000019*G2371^2)</f>
        <v>2.3346195612290961E-2</v>
      </c>
      <c r="O2371">
        <f>L2371*0.47*0.75</f>
        <v>8.2295339533325629E-3</v>
      </c>
      <c r="Q2371">
        <f t="shared" ref="Q2371:Q2372" si="1327">O2371*0.52</f>
        <v>4.2793576557329325E-3</v>
      </c>
      <c r="T2371">
        <f>(L2371*0.47*0.75)*(1+0.2)*0.52*3.67</f>
        <v>1.8846291115847836E-2</v>
      </c>
    </row>
    <row r="2372" spans="1:20" hidden="1" x14ac:dyDescent="0.3">
      <c r="A2372" s="26">
        <v>53017</v>
      </c>
      <c r="B2372">
        <v>265</v>
      </c>
      <c r="C2372" s="26" t="s">
        <v>211</v>
      </c>
      <c r="D2372">
        <v>25</v>
      </c>
      <c r="E2372" t="s">
        <v>217</v>
      </c>
      <c r="F2372">
        <v>4</v>
      </c>
      <c r="G2372">
        <v>13.1</v>
      </c>
      <c r="H2372">
        <f t="shared" si="1324"/>
        <v>0.13100000000000001</v>
      </c>
      <c r="I2372">
        <v>5.2</v>
      </c>
      <c r="J2372">
        <v>2</v>
      </c>
      <c r="K2372">
        <f t="shared" si="1325"/>
        <v>1.3478249400000001E-2</v>
      </c>
      <c r="L2372">
        <f t="shared" si="1326"/>
        <v>4.0308068350970873E-2</v>
      </c>
      <c r="O2372">
        <f>L2372*0.47*0.75</f>
        <v>1.420859409371723E-2</v>
      </c>
      <c r="Q2372">
        <f t="shared" si="1327"/>
        <v>7.3884689287329599E-3</v>
      </c>
      <c r="T2372">
        <f>(L2372*0.47*0.75)*(1+0.2)*0.52*3.67</f>
        <v>3.2538817162139952E-2</v>
      </c>
    </row>
    <row r="2373" spans="1:20" hidden="1" x14ac:dyDescent="0.3">
      <c r="A2373" s="26">
        <v>53017</v>
      </c>
      <c r="B2373">
        <v>265</v>
      </c>
      <c r="C2373" s="26" t="s">
        <v>211</v>
      </c>
      <c r="D2373">
        <v>26</v>
      </c>
      <c r="E2373" t="s">
        <v>214</v>
      </c>
      <c r="F2373">
        <v>4</v>
      </c>
      <c r="G2373">
        <v>9.1999999999999993</v>
      </c>
      <c r="H2373">
        <f t="shared" si="1324"/>
        <v>9.1999999999999998E-2</v>
      </c>
      <c r="I2373">
        <v>7</v>
      </c>
      <c r="J2373">
        <v>2.8</v>
      </c>
      <c r="K2373">
        <f>0.7854*H2373^2</f>
        <v>6.6476255999999992E-3</v>
      </c>
      <c r="L2373">
        <f>0.000081*(G2373^1.864042*I2373^0.850892+0.000027*G2373^2)</f>
        <v>2.6553159070093545E-2</v>
      </c>
      <c r="O2373">
        <f>L2373*0.47*0.75</f>
        <v>9.3599885722079751E-3</v>
      </c>
      <c r="Q2373">
        <f>O2373*0.521</f>
        <v>4.8765540461203549E-3</v>
      </c>
      <c r="T2373">
        <f>(L2373*0.47*0.75)*(1+0.2)*0.521*3.67</f>
        <v>2.1476344019114045E-2</v>
      </c>
    </row>
    <row r="2374" spans="1:20" hidden="1" x14ac:dyDescent="0.3">
      <c r="A2374" s="26">
        <v>53017</v>
      </c>
      <c r="B2374">
        <v>265</v>
      </c>
      <c r="C2374" s="26" t="s">
        <v>211</v>
      </c>
      <c r="D2374">
        <v>27</v>
      </c>
      <c r="E2374" t="s">
        <v>215</v>
      </c>
      <c r="F2374">
        <v>4</v>
      </c>
      <c r="G2374">
        <v>13.7</v>
      </c>
      <c r="H2374">
        <f t="shared" si="1324"/>
        <v>0.13699999999999998</v>
      </c>
      <c r="I2374">
        <v>4.7</v>
      </c>
      <c r="J2374">
        <v>3.4</v>
      </c>
      <c r="K2374">
        <f t="shared" si="1325"/>
        <v>1.4741172599999994E-2</v>
      </c>
      <c r="L2374">
        <f>0.000064*(G2374^1.958025*I2374^0.883501+0.000045*G2374^2)</f>
        <v>4.2238836813317734E-2</v>
      </c>
      <c r="O2374">
        <f>L2374*0.44*0.75</f>
        <v>1.3938816148394853E-2</v>
      </c>
      <c r="Q2374">
        <f>O2374*0.52</f>
        <v>7.2481843971653236E-3</v>
      </c>
      <c r="T2374">
        <f>(L2374*0.44*0.75)*(1+0.2)*0.52*3.67</f>
        <v>3.1921004085116084E-2</v>
      </c>
    </row>
    <row r="2375" spans="1:20" hidden="1" x14ac:dyDescent="0.3">
      <c r="A2375" s="26">
        <v>53017</v>
      </c>
      <c r="B2375">
        <v>265</v>
      </c>
      <c r="C2375" s="26" t="s">
        <v>211</v>
      </c>
      <c r="D2375">
        <v>28</v>
      </c>
      <c r="E2375" t="s">
        <v>217</v>
      </c>
      <c r="F2375">
        <v>4</v>
      </c>
      <c r="G2375">
        <v>12.1</v>
      </c>
      <c r="H2375">
        <f t="shared" si="1324"/>
        <v>0.121</v>
      </c>
      <c r="I2375">
        <v>7</v>
      </c>
      <c r="J2375">
        <v>4</v>
      </c>
      <c r="K2375">
        <f t="shared" si="1325"/>
        <v>1.14990414E-2</v>
      </c>
      <c r="L2375">
        <f t="shared" ref="L2375:L2378" si="1328">0.000059*(G2375^1.965295*I2375^0.892133+0.000019*G2375^2)</f>
        <v>4.495584045470357E-2</v>
      </c>
      <c r="O2375">
        <f>L2375*0.47*0.75</f>
        <v>1.5846933760283007E-2</v>
      </c>
      <c r="Q2375">
        <f t="shared" ref="Q2375:Q2378" si="1329">O2375*0.52</f>
        <v>8.2404055553471633E-3</v>
      </c>
      <c r="T2375">
        <f>(L2375*0.47*0.75)*(1+0.2)*0.52*3.67</f>
        <v>3.6290746065748905E-2</v>
      </c>
    </row>
    <row r="2376" spans="1:20" hidden="1" x14ac:dyDescent="0.3">
      <c r="A2376" s="26">
        <v>53017</v>
      </c>
      <c r="B2376">
        <v>265</v>
      </c>
      <c r="C2376" s="26" t="s">
        <v>211</v>
      </c>
      <c r="D2376">
        <v>29</v>
      </c>
      <c r="E2376" t="s">
        <v>217</v>
      </c>
      <c r="F2376">
        <v>4</v>
      </c>
      <c r="G2376">
        <v>15</v>
      </c>
      <c r="H2376">
        <f t="shared" si="1324"/>
        <v>0.15</v>
      </c>
      <c r="I2376">
        <v>6.4</v>
      </c>
      <c r="J2376">
        <v>4</v>
      </c>
      <c r="K2376">
        <f t="shared" si="1325"/>
        <v>1.76715E-2</v>
      </c>
      <c r="L2376">
        <f t="shared" si="1328"/>
        <v>6.3305256337634216E-2</v>
      </c>
      <c r="O2376">
        <f>L2376*0.47*0.75</f>
        <v>2.231510285901606E-2</v>
      </c>
      <c r="Q2376">
        <f t="shared" si="1329"/>
        <v>1.1603853486688352E-2</v>
      </c>
      <c r="T2376">
        <f>(L2376*0.47*0.75)*(1+0.2)*0.52*3.67</f>
        <v>5.1103370755375493E-2</v>
      </c>
    </row>
    <row r="2377" spans="1:20" hidden="1" x14ac:dyDescent="0.3">
      <c r="A2377" s="26">
        <v>53017</v>
      </c>
      <c r="B2377">
        <v>265</v>
      </c>
      <c r="C2377" s="26" t="s">
        <v>211</v>
      </c>
      <c r="D2377">
        <v>30</v>
      </c>
      <c r="E2377" t="s">
        <v>217</v>
      </c>
      <c r="F2377">
        <v>4</v>
      </c>
      <c r="G2377">
        <v>10.4</v>
      </c>
      <c r="H2377">
        <f t="shared" si="1324"/>
        <v>0.10400000000000001</v>
      </c>
      <c r="I2377">
        <v>7.4</v>
      </c>
      <c r="J2377">
        <v>3.4</v>
      </c>
      <c r="K2377">
        <f t="shared" si="1325"/>
        <v>8.494886400000002E-3</v>
      </c>
      <c r="L2377">
        <f t="shared" si="1328"/>
        <v>3.5082808346346632E-2</v>
      </c>
      <c r="O2377">
        <f>L2377*0.47*0.75</f>
        <v>1.2366689942087188E-2</v>
      </c>
      <c r="Q2377">
        <f t="shared" si="1329"/>
        <v>6.4306787698853382E-3</v>
      </c>
      <c r="T2377">
        <f>(L2377*0.47*0.75)*(1+0.2)*0.52*3.67</f>
        <v>2.8320709302575027E-2</v>
      </c>
    </row>
    <row r="2378" spans="1:20" hidden="1" x14ac:dyDescent="0.3">
      <c r="A2378" s="26">
        <v>53017</v>
      </c>
      <c r="B2378">
        <v>265</v>
      </c>
      <c r="C2378" s="26" t="s">
        <v>211</v>
      </c>
      <c r="D2378">
        <v>31</v>
      </c>
      <c r="E2378" t="s">
        <v>217</v>
      </c>
      <c r="F2378">
        <v>4</v>
      </c>
      <c r="G2378">
        <v>13.3</v>
      </c>
      <c r="H2378">
        <f t="shared" si="1324"/>
        <v>0.13300000000000001</v>
      </c>
      <c r="I2378">
        <v>6</v>
      </c>
      <c r="J2378">
        <v>4</v>
      </c>
      <c r="K2378">
        <f t="shared" si="1325"/>
        <v>1.3892940600000002E-2</v>
      </c>
      <c r="L2378">
        <f t="shared" si="1328"/>
        <v>4.7181121196250717E-2</v>
      </c>
      <c r="O2378">
        <f>L2378*0.47*0.75</f>
        <v>1.6631345221678376E-2</v>
      </c>
      <c r="Q2378">
        <f t="shared" si="1329"/>
        <v>8.6482995152727549E-3</v>
      </c>
      <c r="T2378">
        <f>(L2378*0.47*0.75)*(1+0.2)*0.52*3.67</f>
        <v>3.8087111065261213E-2</v>
      </c>
    </row>
    <row r="2379" spans="1:20" hidden="1" x14ac:dyDescent="0.3">
      <c r="A2379" s="26">
        <v>53017</v>
      </c>
      <c r="B2379">
        <v>265</v>
      </c>
      <c r="C2379" s="26" t="s">
        <v>211</v>
      </c>
      <c r="D2379">
        <v>32</v>
      </c>
      <c r="E2379" t="s">
        <v>214</v>
      </c>
      <c r="F2379">
        <v>4</v>
      </c>
      <c r="G2379">
        <v>14</v>
      </c>
      <c r="H2379">
        <f t="shared" si="1324"/>
        <v>0.14000000000000001</v>
      </c>
      <c r="I2379">
        <v>5.7</v>
      </c>
      <c r="J2379">
        <v>2</v>
      </c>
      <c r="K2379">
        <f>0.7854*H2379^2</f>
        <v>1.5393840000000002E-2</v>
      </c>
      <c r="L2379">
        <f>0.000081*(G2379^1.864042*I2379^0.850892+0.000027*G2379^2)</f>
        <v>4.8762672557415551E-2</v>
      </c>
      <c r="O2379">
        <f>L2379*0.47*0.75</f>
        <v>1.7188842076488981E-2</v>
      </c>
      <c r="Q2379">
        <f>O2379*0.521</f>
        <v>8.9553867218507589E-3</v>
      </c>
      <c r="T2379">
        <f>(L2379*0.47*0.75)*(1+0.2)*0.521*3.67</f>
        <v>3.9439523123030742E-2</v>
      </c>
    </row>
    <row r="2380" spans="1:20" hidden="1" x14ac:dyDescent="0.3">
      <c r="A2380" s="26">
        <v>53017</v>
      </c>
      <c r="B2380">
        <v>265</v>
      </c>
      <c r="C2380" s="26" t="s">
        <v>211</v>
      </c>
      <c r="D2380">
        <v>33</v>
      </c>
      <c r="E2380" t="s">
        <v>215</v>
      </c>
      <c r="F2380">
        <v>4</v>
      </c>
      <c r="G2380">
        <v>10.5</v>
      </c>
      <c r="H2380">
        <f t="shared" si="1324"/>
        <v>0.105</v>
      </c>
      <c r="I2380">
        <v>5.4</v>
      </c>
      <c r="J2380">
        <v>3</v>
      </c>
      <c r="K2380">
        <f t="shared" si="1325"/>
        <v>8.659034999999999E-3</v>
      </c>
      <c r="L2380">
        <f>0.000064*(G2380^1.958025*I2380^0.883501+0.000045*G2380^2)</f>
        <v>2.8364140776568798E-2</v>
      </c>
      <c r="O2380">
        <f>L2380*0.44*0.75</f>
        <v>9.3601664562677038E-3</v>
      </c>
      <c r="Q2380">
        <f>O2380*0.52</f>
        <v>4.867286557259206E-3</v>
      </c>
      <c r="T2380">
        <f>(L2380*0.44*0.75)*(1+0.2)*0.52*3.67</f>
        <v>2.1435529998169542E-2</v>
      </c>
    </row>
    <row r="2381" spans="1:20" hidden="1" x14ac:dyDescent="0.3">
      <c r="A2381" s="26">
        <v>53017</v>
      </c>
      <c r="B2381">
        <v>265</v>
      </c>
      <c r="C2381" s="26" t="s">
        <v>211</v>
      </c>
      <c r="D2381">
        <v>34</v>
      </c>
      <c r="E2381" t="s">
        <v>217</v>
      </c>
      <c r="F2381">
        <v>4</v>
      </c>
      <c r="G2381">
        <v>10</v>
      </c>
      <c r="H2381">
        <f t="shared" si="1324"/>
        <v>0.1</v>
      </c>
      <c r="I2381">
        <v>6</v>
      </c>
      <c r="J2381">
        <v>4</v>
      </c>
      <c r="K2381">
        <f t="shared" si="1325"/>
        <v>7.8540000000000016E-3</v>
      </c>
      <c r="L2381">
        <f>0.000059*(G2381^1.965295*I2381^0.892133+0.000019*G2381^2)</f>
        <v>2.69378684911648E-2</v>
      </c>
      <c r="O2381">
        <f>L2381*0.47*0.75</f>
        <v>9.4955986431355908E-3</v>
      </c>
      <c r="Q2381">
        <f>O2381*0.52</f>
        <v>4.9377112944305078E-3</v>
      </c>
      <c r="T2381">
        <f>(L2381*0.47*0.75)*(1+0.2)*0.52*3.67</f>
        <v>2.1745680540671955E-2</v>
      </c>
    </row>
    <row r="2382" spans="1:20" hidden="1" x14ac:dyDescent="0.3">
      <c r="A2382" s="26">
        <v>53017</v>
      </c>
      <c r="B2382">
        <v>265</v>
      </c>
      <c r="C2382" s="26" t="s">
        <v>211</v>
      </c>
      <c r="D2382">
        <v>35</v>
      </c>
      <c r="E2382" t="s">
        <v>214</v>
      </c>
      <c r="F2382">
        <v>5</v>
      </c>
      <c r="G2382">
        <v>10</v>
      </c>
      <c r="H2382">
        <f t="shared" si="1324"/>
        <v>0.1</v>
      </c>
      <c r="I2382">
        <v>5</v>
      </c>
      <c r="J2382">
        <v>0.6</v>
      </c>
      <c r="K2382">
        <f t="shared" si="1325"/>
        <v>7.8540000000000016E-3</v>
      </c>
      <c r="L2382">
        <f t="shared" ref="L2382:L2383" si="1330">0.000081*(G2382^1.864042*I2382^0.850892+0.000027*G2382^2)</f>
        <v>2.3295877876834702E-2</v>
      </c>
      <c r="O2382">
        <f t="shared" ref="O2382:O2383" si="1331">L2382*0.47*0.75</f>
        <v>8.2117969515842319E-3</v>
      </c>
      <c r="Q2382">
        <f t="shared" ref="Q2382:Q2383" si="1332">O2382*0.521</f>
        <v>4.2783462117753851E-3</v>
      </c>
      <c r="T2382">
        <f t="shared" ref="T2382:T2383" si="1333">(L2382*0.47*0.75)*(1+0.2)*0.521*3.67</f>
        <v>1.8841836716658796E-2</v>
      </c>
    </row>
    <row r="2383" spans="1:20" hidden="1" x14ac:dyDescent="0.3">
      <c r="A2383" s="26">
        <v>53017</v>
      </c>
      <c r="B2383">
        <v>265</v>
      </c>
      <c r="C2383" s="26" t="s">
        <v>211</v>
      </c>
      <c r="D2383">
        <v>36</v>
      </c>
      <c r="E2383" t="s">
        <v>214</v>
      </c>
      <c r="F2383">
        <v>4</v>
      </c>
      <c r="G2383">
        <v>12</v>
      </c>
      <c r="H2383">
        <f t="shared" si="1324"/>
        <v>0.12</v>
      </c>
      <c r="I2383">
        <v>5.4</v>
      </c>
      <c r="J2383">
        <v>2</v>
      </c>
      <c r="K2383">
        <f t="shared" si="1325"/>
        <v>1.130976E-2</v>
      </c>
      <c r="L2383">
        <f t="shared" si="1330"/>
        <v>3.4939452293451578E-2</v>
      </c>
      <c r="O2383">
        <f t="shared" si="1331"/>
        <v>1.2316156933441682E-2</v>
      </c>
      <c r="Q2383">
        <f t="shared" si="1332"/>
        <v>6.4167177623231167E-3</v>
      </c>
      <c r="T2383">
        <f t="shared" si="1333"/>
        <v>2.8259225025271003E-2</v>
      </c>
    </row>
    <row r="2384" spans="1:20" hidden="1" x14ac:dyDescent="0.3">
      <c r="A2384" s="26">
        <v>53017</v>
      </c>
      <c r="B2384">
        <v>265</v>
      </c>
      <c r="C2384" s="26" t="s">
        <v>211</v>
      </c>
      <c r="D2384">
        <v>37</v>
      </c>
      <c r="E2384" t="s">
        <v>215</v>
      </c>
      <c r="F2384">
        <v>4</v>
      </c>
      <c r="G2384">
        <v>7.5</v>
      </c>
      <c r="H2384">
        <f t="shared" si="1324"/>
        <v>7.4999999999999997E-2</v>
      </c>
      <c r="I2384">
        <v>6</v>
      </c>
      <c r="J2384">
        <v>3.4</v>
      </c>
      <c r="K2384">
        <f t="shared" si="1325"/>
        <v>4.4178749999999999E-3</v>
      </c>
      <c r="L2384">
        <f t="shared" ref="L2384:L2387" si="1334">0.000064*(G2384^1.958025*I2384^0.883501+0.000045*G2384^2)</f>
        <v>1.6109185389985826E-2</v>
      </c>
      <c r="O2384">
        <f>L2384*0.44*0.75</f>
        <v>5.316031178695323E-3</v>
      </c>
      <c r="Q2384">
        <f t="shared" ref="Q2384:Q2387" si="1335">O2384*0.52</f>
        <v>2.764336212921568E-3</v>
      </c>
      <c r="T2384">
        <f>(L2384*0.44*0.75)*(1+0.2)*0.52*3.67</f>
        <v>1.2174136681706586E-2</v>
      </c>
    </row>
    <row r="2385" spans="1:20" hidden="1" x14ac:dyDescent="0.3">
      <c r="A2385" s="26">
        <v>53017</v>
      </c>
      <c r="B2385">
        <v>265</v>
      </c>
      <c r="C2385" s="26" t="s">
        <v>211</v>
      </c>
      <c r="D2385">
        <v>38</v>
      </c>
      <c r="E2385" t="s">
        <v>215</v>
      </c>
      <c r="F2385">
        <v>4</v>
      </c>
      <c r="G2385">
        <v>10.1</v>
      </c>
      <c r="H2385">
        <f t="shared" si="1324"/>
        <v>0.10099999999999999</v>
      </c>
      <c r="I2385">
        <v>5.2</v>
      </c>
      <c r="J2385">
        <v>4</v>
      </c>
      <c r="K2385">
        <f t="shared" si="1325"/>
        <v>8.0118653999999984E-3</v>
      </c>
      <c r="L2385">
        <f t="shared" si="1334"/>
        <v>2.5425003439155342E-2</v>
      </c>
      <c r="O2385">
        <f>L2385*0.44*0.75</f>
        <v>8.390251134921263E-3</v>
      </c>
      <c r="Q2385">
        <f t="shared" si="1335"/>
        <v>4.3629305901590571E-3</v>
      </c>
      <c r="T2385">
        <f>(L2385*0.44*0.75)*(1+0.2)*0.52*3.67</f>
        <v>1.9214346319060487E-2</v>
      </c>
    </row>
    <row r="2386" spans="1:20" hidden="1" x14ac:dyDescent="0.3">
      <c r="A2386" s="26">
        <v>53017</v>
      </c>
      <c r="B2386">
        <v>265</v>
      </c>
      <c r="C2386" s="26" t="s">
        <v>211</v>
      </c>
      <c r="D2386">
        <v>39</v>
      </c>
      <c r="E2386" t="s">
        <v>215</v>
      </c>
      <c r="F2386">
        <v>4</v>
      </c>
      <c r="G2386">
        <v>12.7</v>
      </c>
      <c r="H2386">
        <f t="shared" si="1324"/>
        <v>0.127</v>
      </c>
      <c r="I2386">
        <v>6</v>
      </c>
      <c r="J2386">
        <v>4.2</v>
      </c>
      <c r="K2386">
        <f t="shared" si="1325"/>
        <v>1.26677166E-2</v>
      </c>
      <c r="L2386">
        <f t="shared" si="1334"/>
        <v>4.5181134061265345E-2</v>
      </c>
      <c r="O2386">
        <f>L2386*0.44*0.75</f>
        <v>1.4909774240217562E-2</v>
      </c>
      <c r="Q2386">
        <f t="shared" si="1335"/>
        <v>7.7530826049131323E-3</v>
      </c>
      <c r="T2386">
        <f>(L2386*0.44*0.75)*(1+0.2)*0.52*3.67</f>
        <v>3.4144575792037439E-2</v>
      </c>
    </row>
    <row r="2387" spans="1:20" hidden="1" x14ac:dyDescent="0.3">
      <c r="A2387" s="26">
        <v>53017</v>
      </c>
      <c r="B2387">
        <v>265</v>
      </c>
      <c r="C2387" s="26" t="s">
        <v>211</v>
      </c>
      <c r="D2387">
        <v>40</v>
      </c>
      <c r="E2387" t="s">
        <v>215</v>
      </c>
      <c r="F2387">
        <v>4</v>
      </c>
      <c r="G2387">
        <v>12</v>
      </c>
      <c r="H2387">
        <f t="shared" si="1324"/>
        <v>0.12</v>
      </c>
      <c r="I2387">
        <v>7</v>
      </c>
      <c r="J2387">
        <v>4.5</v>
      </c>
      <c r="K2387">
        <f t="shared" si="1325"/>
        <v>1.130976E-2</v>
      </c>
      <c r="L2387">
        <f t="shared" si="1334"/>
        <v>4.6333241422723312E-2</v>
      </c>
      <c r="O2387">
        <f>L2387*0.44*0.75</f>
        <v>1.5289969669498693E-2</v>
      </c>
      <c r="Q2387">
        <f t="shared" si="1335"/>
        <v>7.9507842281393206E-3</v>
      </c>
      <c r="T2387">
        <f>(L2387*0.44*0.75)*(1+0.2)*0.52*3.67</f>
        <v>3.5015253740725567E-2</v>
      </c>
    </row>
    <row r="2388" spans="1:20" hidden="1" x14ac:dyDescent="0.3">
      <c r="A2388" s="26">
        <v>53017</v>
      </c>
      <c r="B2388">
        <v>265</v>
      </c>
      <c r="C2388" s="26" t="s">
        <v>211</v>
      </c>
      <c r="D2388">
        <v>41</v>
      </c>
      <c r="E2388" t="s">
        <v>214</v>
      </c>
      <c r="F2388">
        <v>4</v>
      </c>
      <c r="G2388">
        <v>20</v>
      </c>
      <c r="H2388">
        <f t="shared" si="1324"/>
        <v>0.2</v>
      </c>
      <c r="I2388">
        <v>6</v>
      </c>
      <c r="J2388">
        <v>2</v>
      </c>
      <c r="K2388">
        <f t="shared" si="1325"/>
        <v>3.1416000000000006E-2</v>
      </c>
      <c r="L2388">
        <f t="shared" ref="L2388:L2391" si="1336">0.000081*(G2388^1.864042*I2388^0.850892+0.000027*G2388^2)</f>
        <v>9.9034402124015167E-2</v>
      </c>
      <c r="O2388">
        <f t="shared" ref="O2388:O2391" si="1337">L2388*0.47*0.75</f>
        <v>3.4909626748715346E-2</v>
      </c>
      <c r="Q2388">
        <f t="shared" ref="Q2388:Q2391" si="1338">O2388*0.521</f>
        <v>1.8187915536080696E-2</v>
      </c>
      <c r="T2388">
        <f t="shared" ref="T2388:T2391" si="1339">(L2388*0.47*0.75)*(1+0.2)*0.521*3.67</f>
        <v>8.0099580020899383E-2</v>
      </c>
    </row>
    <row r="2389" spans="1:20" hidden="1" x14ac:dyDescent="0.3">
      <c r="A2389" s="26">
        <v>53017</v>
      </c>
      <c r="B2389">
        <v>265</v>
      </c>
      <c r="C2389" s="26" t="s">
        <v>211</v>
      </c>
      <c r="D2389">
        <v>42</v>
      </c>
      <c r="E2389" t="s">
        <v>214</v>
      </c>
      <c r="F2389">
        <v>3</v>
      </c>
      <c r="G2389">
        <v>10</v>
      </c>
      <c r="H2389">
        <f t="shared" si="1324"/>
        <v>0.1</v>
      </c>
      <c r="I2389">
        <v>6</v>
      </c>
      <c r="J2389">
        <v>5</v>
      </c>
      <c r="K2389">
        <f t="shared" si="1325"/>
        <v>7.8540000000000016E-3</v>
      </c>
      <c r="L2389">
        <f t="shared" si="1336"/>
        <v>2.7205278985193815E-2</v>
      </c>
      <c r="O2389">
        <f t="shared" si="1337"/>
        <v>9.5898608422808184E-3</v>
      </c>
      <c r="Q2389">
        <f t="shared" si="1338"/>
        <v>4.9963174988283069E-3</v>
      </c>
      <c r="T2389">
        <f t="shared" si="1339"/>
        <v>2.2003782264839861E-2</v>
      </c>
    </row>
    <row r="2390" spans="1:20" hidden="1" x14ac:dyDescent="0.3">
      <c r="A2390" s="26">
        <v>53017</v>
      </c>
      <c r="B2390">
        <v>265</v>
      </c>
      <c r="C2390" s="26" t="s">
        <v>211</v>
      </c>
      <c r="D2390">
        <v>43</v>
      </c>
      <c r="E2390" t="s">
        <v>214</v>
      </c>
      <c r="F2390">
        <v>3</v>
      </c>
      <c r="G2390">
        <v>8</v>
      </c>
      <c r="H2390">
        <f t="shared" si="1324"/>
        <v>0.08</v>
      </c>
      <c r="I2390">
        <v>5</v>
      </c>
      <c r="J2390">
        <v>3</v>
      </c>
      <c r="K2390">
        <f t="shared" si="1325"/>
        <v>5.0265600000000002E-3</v>
      </c>
      <c r="L2390">
        <f t="shared" si="1336"/>
        <v>1.536861122951886E-2</v>
      </c>
      <c r="O2390">
        <f t="shared" si="1337"/>
        <v>5.4174354584053969E-3</v>
      </c>
      <c r="Q2390">
        <f t="shared" si="1338"/>
        <v>2.8224838738292119E-3</v>
      </c>
      <c r="T2390">
        <f t="shared" si="1339"/>
        <v>1.2430218980343849E-2</v>
      </c>
    </row>
    <row r="2391" spans="1:20" hidden="1" x14ac:dyDescent="0.3">
      <c r="A2391" s="26">
        <v>53017</v>
      </c>
      <c r="B2391">
        <v>265</v>
      </c>
      <c r="C2391" s="26" t="s">
        <v>211</v>
      </c>
      <c r="D2391">
        <v>44</v>
      </c>
      <c r="E2391" t="s">
        <v>214</v>
      </c>
      <c r="F2391">
        <v>3</v>
      </c>
      <c r="G2391">
        <v>14.4</v>
      </c>
      <c r="H2391">
        <f t="shared" si="1324"/>
        <v>0.14400000000000002</v>
      </c>
      <c r="I2391">
        <v>7</v>
      </c>
      <c r="J2391">
        <v>1</v>
      </c>
      <c r="K2391">
        <f t="shared" si="1325"/>
        <v>1.6286054400000003E-2</v>
      </c>
      <c r="L2391">
        <f t="shared" si="1336"/>
        <v>6.1208499706184034E-2</v>
      </c>
      <c r="O2391">
        <f t="shared" si="1337"/>
        <v>2.1575996146429872E-2</v>
      </c>
      <c r="Q2391">
        <f t="shared" si="1338"/>
        <v>1.1241093992289964E-2</v>
      </c>
      <c r="T2391">
        <f t="shared" si="1339"/>
        <v>4.9505777942044998E-2</v>
      </c>
    </row>
    <row r="2392" spans="1:20" hidden="1" x14ac:dyDescent="0.3">
      <c r="A2392" s="26">
        <v>53017</v>
      </c>
      <c r="B2392">
        <v>265</v>
      </c>
      <c r="C2392" s="26" t="s">
        <v>211</v>
      </c>
      <c r="D2392">
        <v>45</v>
      </c>
      <c r="E2392" t="s">
        <v>212</v>
      </c>
      <c r="F2392">
        <v>4</v>
      </c>
      <c r="G2392">
        <v>14.3</v>
      </c>
      <c r="H2392">
        <f t="shared" si="1324"/>
        <v>0.14300000000000002</v>
      </c>
      <c r="I2392">
        <v>6</v>
      </c>
      <c r="J2392">
        <v>2.5</v>
      </c>
      <c r="K2392">
        <f t="shared" si="1325"/>
        <v>1.6060644600000003E-2</v>
      </c>
      <c r="L2392">
        <f>0.000062*(G2392^1.947206*I2392^0.894551+0.000039*G2392^2)</f>
        <v>5.4722868821574767E-2</v>
      </c>
      <c r="O2392">
        <f>L2392*0.47*0.75</f>
        <v>1.9289811259605105E-2</v>
      </c>
      <c r="Q2392">
        <f>O2392*0.52</f>
        <v>1.0030701854994654E-2</v>
      </c>
      <c r="T2392">
        <f>(L2392*0.47*0.75)*(1+2)*0.52*3.67</f>
        <v>0.11043802742349115</v>
      </c>
    </row>
    <row r="2393" spans="1:20" hidden="1" x14ac:dyDescent="0.3">
      <c r="A2393" s="26">
        <v>53017</v>
      </c>
      <c r="B2393">
        <v>265</v>
      </c>
      <c r="C2393" s="26" t="s">
        <v>211</v>
      </c>
      <c r="D2393">
        <v>46</v>
      </c>
      <c r="E2393" t="s">
        <v>214</v>
      </c>
      <c r="F2393">
        <v>4</v>
      </c>
      <c r="G2393">
        <v>14.2</v>
      </c>
      <c r="H2393">
        <f t="shared" si="1324"/>
        <v>0.14199999999999999</v>
      </c>
      <c r="I2393">
        <v>8</v>
      </c>
      <c r="J2393">
        <v>2</v>
      </c>
      <c r="K2393">
        <f t="shared" si="1325"/>
        <v>1.5836805599999997E-2</v>
      </c>
      <c r="L2393">
        <f t="shared" ref="L2393:L2394" si="1340">0.000081*(G2393^1.864042*I2393^0.850892+0.000027*G2393^2)</f>
        <v>6.6808819943626585E-2</v>
      </c>
      <c r="O2393">
        <f t="shared" ref="O2393:O2394" si="1341">L2393*0.47*0.75</f>
        <v>2.3550109030128372E-2</v>
      </c>
      <c r="Q2393">
        <f t="shared" ref="Q2393:Q2394" si="1342">O2393*0.521</f>
        <v>1.2269606804696883E-2</v>
      </c>
      <c r="T2393">
        <f t="shared" ref="T2393:T2394" si="1343">(L2393*0.47*0.75)*(1+0.2)*0.521*3.67</f>
        <v>5.4035348367885067E-2</v>
      </c>
    </row>
    <row r="2394" spans="1:20" hidden="1" x14ac:dyDescent="0.3">
      <c r="A2394" s="26">
        <v>53017</v>
      </c>
      <c r="B2394">
        <v>265</v>
      </c>
      <c r="C2394" s="26" t="s">
        <v>211</v>
      </c>
      <c r="D2394">
        <v>47</v>
      </c>
      <c r="E2394" t="s">
        <v>214</v>
      </c>
      <c r="F2394">
        <v>4</v>
      </c>
      <c r="G2394">
        <v>15.2</v>
      </c>
      <c r="H2394">
        <f t="shared" si="1324"/>
        <v>0.152</v>
      </c>
      <c r="I2394">
        <v>7.6</v>
      </c>
      <c r="J2394">
        <v>4</v>
      </c>
      <c r="K2394">
        <f t="shared" si="1325"/>
        <v>1.81458816E-2</v>
      </c>
      <c r="L2394">
        <f t="shared" si="1340"/>
        <v>7.2605808488468912E-2</v>
      </c>
      <c r="O2394">
        <f t="shared" si="1341"/>
        <v>2.5593547492185294E-2</v>
      </c>
      <c r="Q2394">
        <f t="shared" si="1342"/>
        <v>1.3334238243428538E-2</v>
      </c>
      <c r="T2394">
        <f t="shared" si="1343"/>
        <v>5.8723985224059277E-2</v>
      </c>
    </row>
    <row r="2395" spans="1:20" hidden="1" x14ac:dyDescent="0.3">
      <c r="A2395" s="26"/>
      <c r="C2395" s="26"/>
      <c r="K2395"/>
    </row>
    <row r="2396" spans="1:20" hidden="1" x14ac:dyDescent="0.3">
      <c r="A2396" s="26"/>
      <c r="C2396" s="26"/>
      <c r="K2396"/>
    </row>
    <row r="2397" spans="1:20" hidden="1" x14ac:dyDescent="0.3">
      <c r="A2397" s="26">
        <v>53017</v>
      </c>
      <c r="B2397">
        <v>265</v>
      </c>
      <c r="C2397" s="26" t="s">
        <v>211</v>
      </c>
      <c r="D2397">
        <v>50</v>
      </c>
      <c r="E2397" t="s">
        <v>215</v>
      </c>
      <c r="F2397">
        <v>4</v>
      </c>
      <c r="G2397">
        <v>13.6</v>
      </c>
      <c r="H2397">
        <f t="shared" si="1324"/>
        <v>0.13600000000000001</v>
      </c>
      <c r="I2397">
        <v>8</v>
      </c>
      <c r="J2397">
        <v>4</v>
      </c>
      <c r="K2397">
        <f t="shared" si="1325"/>
        <v>1.4526758400000001E-2</v>
      </c>
      <c r="L2397">
        <f t="shared" ref="L2397:L2399" si="1344">0.000064*(G2397^1.958025*I2397^0.883501+0.000045*G2397^2)</f>
        <v>6.661344196684478E-2</v>
      </c>
      <c r="O2397">
        <f>L2397*0.44*0.75</f>
        <v>2.198243584905878E-2</v>
      </c>
      <c r="Q2397">
        <f t="shared" ref="Q2397:Q2399" si="1345">O2397*0.52</f>
        <v>1.1430866641510566E-2</v>
      </c>
      <c r="T2397">
        <f>(L2397*0.44*0.75)*(1+0.2)*0.52*3.67</f>
        <v>5.0341536689212527E-2</v>
      </c>
    </row>
    <row r="2398" spans="1:20" hidden="1" x14ac:dyDescent="0.3">
      <c r="A2398" s="26">
        <v>53017</v>
      </c>
      <c r="B2398">
        <v>265</v>
      </c>
      <c r="C2398" s="26" t="s">
        <v>211</v>
      </c>
      <c r="D2398">
        <v>51</v>
      </c>
      <c r="E2398" t="s">
        <v>215</v>
      </c>
      <c r="F2398">
        <v>1</v>
      </c>
      <c r="G2398">
        <v>36.5</v>
      </c>
      <c r="H2398">
        <f t="shared" si="1324"/>
        <v>0.36499999999999999</v>
      </c>
      <c r="I2398">
        <v>14.4</v>
      </c>
      <c r="J2398">
        <v>7</v>
      </c>
      <c r="K2398">
        <f t="shared" si="1325"/>
        <v>0.10463491499999998</v>
      </c>
      <c r="L2398">
        <f t="shared" si="1344"/>
        <v>0.77375778855574717</v>
      </c>
      <c r="O2398">
        <f>L2398*0.44*0.75</f>
        <v>0.25534007022339655</v>
      </c>
      <c r="Q2398">
        <f t="shared" si="1345"/>
        <v>0.1327768365161662</v>
      </c>
      <c r="T2398">
        <f>(L2398*0.44*0.75)*(1+0.2)*0.52*3.67</f>
        <v>0.584749188017196</v>
      </c>
    </row>
    <row r="2399" spans="1:20" hidden="1" x14ac:dyDescent="0.3">
      <c r="A2399" s="26">
        <v>53017</v>
      </c>
      <c r="B2399">
        <v>265</v>
      </c>
      <c r="C2399" s="26" t="s">
        <v>211</v>
      </c>
      <c r="D2399">
        <v>52</v>
      </c>
      <c r="E2399" t="s">
        <v>215</v>
      </c>
      <c r="F2399">
        <v>4</v>
      </c>
      <c r="G2399">
        <v>10.1</v>
      </c>
      <c r="H2399">
        <f t="shared" si="1324"/>
        <v>0.10099999999999999</v>
      </c>
      <c r="I2399">
        <v>4.4000000000000004</v>
      </c>
      <c r="J2399">
        <v>1.8</v>
      </c>
      <c r="K2399">
        <f t="shared" si="1325"/>
        <v>8.0118653999999984E-3</v>
      </c>
      <c r="L2399">
        <f t="shared" si="1344"/>
        <v>2.1936292655742057E-2</v>
      </c>
      <c r="O2399">
        <f>L2399*0.44*0.75</f>
        <v>7.2389765763948791E-3</v>
      </c>
      <c r="Q2399">
        <f t="shared" si="1345"/>
        <v>3.7642678197253375E-3</v>
      </c>
      <c r="T2399">
        <f>(L2399*0.44*0.75)*(1+0.2)*0.52*3.67</f>
        <v>1.6577835478070384E-2</v>
      </c>
    </row>
    <row r="2400" spans="1:20" hidden="1" x14ac:dyDescent="0.3">
      <c r="A2400" s="26">
        <v>53017</v>
      </c>
      <c r="B2400">
        <v>265</v>
      </c>
      <c r="C2400" s="26" t="s">
        <v>211</v>
      </c>
      <c r="D2400">
        <v>53</v>
      </c>
      <c r="E2400" t="s">
        <v>214</v>
      </c>
      <c r="F2400">
        <v>4</v>
      </c>
      <c r="G2400">
        <v>12</v>
      </c>
      <c r="H2400">
        <f t="shared" si="1324"/>
        <v>0.12</v>
      </c>
      <c r="I2400">
        <v>6.6</v>
      </c>
      <c r="J2400">
        <v>3</v>
      </c>
      <c r="K2400">
        <f>0.7854*H2400^2</f>
        <v>1.130976E-2</v>
      </c>
      <c r="L2400">
        <f>0.000081*(G2400^1.864042*I2400^0.850892+0.000027*G2400^2)</f>
        <v>4.1444878006146532E-2</v>
      </c>
      <c r="O2400">
        <f>L2400*0.47*0.75</f>
        <v>1.4609319497166651E-2</v>
      </c>
      <c r="Q2400">
        <f>O2400*0.521</f>
        <v>7.6114554580238251E-3</v>
      </c>
      <c r="T2400">
        <f>(L2400*0.47*0.75)*(1+0.2)*0.521*3.67</f>
        <v>3.3520849837136928E-2</v>
      </c>
    </row>
    <row r="2401" spans="1:24" hidden="1" x14ac:dyDescent="0.3">
      <c r="A2401" s="26">
        <v>53017</v>
      </c>
      <c r="B2401">
        <v>265</v>
      </c>
      <c r="C2401" s="26" t="s">
        <v>211</v>
      </c>
      <c r="D2401">
        <v>54</v>
      </c>
      <c r="E2401" t="s">
        <v>215</v>
      </c>
      <c r="F2401">
        <v>3</v>
      </c>
      <c r="G2401">
        <v>7.5</v>
      </c>
      <c r="H2401">
        <f t="shared" si="1324"/>
        <v>7.4999999999999997E-2</v>
      </c>
      <c r="I2401">
        <v>4.5999999999999996</v>
      </c>
      <c r="J2401">
        <v>3.5</v>
      </c>
      <c r="K2401">
        <f t="shared" si="1325"/>
        <v>4.4178749999999999E-3</v>
      </c>
      <c r="L2401">
        <f>0.000064*(G2401^1.958025*I2401^0.883501+0.000045*G2401^2)</f>
        <v>1.2738683114848687E-2</v>
      </c>
      <c r="O2401">
        <f>L2401*0.44*0.75</f>
        <v>4.2037654279000669E-3</v>
      </c>
      <c r="Q2401">
        <f>O2401*0.52</f>
        <v>2.1859580225080349E-3</v>
      </c>
      <c r="T2401">
        <f>(L2401*0.44*0.75)*(1+0.2)*0.52*3.67</f>
        <v>9.626959131125384E-3</v>
      </c>
    </row>
    <row r="2402" spans="1:24" hidden="1" x14ac:dyDescent="0.3">
      <c r="A2402" s="26">
        <v>53017</v>
      </c>
      <c r="B2402">
        <v>265</v>
      </c>
      <c r="C2402" s="26" t="s">
        <v>211</v>
      </c>
      <c r="D2402">
        <v>55</v>
      </c>
      <c r="E2402" t="s">
        <v>214</v>
      </c>
      <c r="F2402">
        <v>4</v>
      </c>
      <c r="G2402">
        <v>13.7</v>
      </c>
      <c r="H2402">
        <f t="shared" si="1324"/>
        <v>0.13699999999999998</v>
      </c>
      <c r="I2402">
        <v>7</v>
      </c>
      <c r="J2402">
        <v>2</v>
      </c>
      <c r="K2402">
        <f t="shared" si="1325"/>
        <v>1.4741172599999994E-2</v>
      </c>
      <c r="L2402">
        <f t="shared" ref="L2402:L2403" si="1346">0.000081*(G2402^1.864042*I2402^0.850892+0.000027*G2402^2)</f>
        <v>5.5778939861544891E-2</v>
      </c>
      <c r="O2402">
        <f t="shared" ref="O2402:O2403" si="1347">L2402*0.47*0.75</f>
        <v>1.9662076301194573E-2</v>
      </c>
      <c r="Q2402">
        <f t="shared" ref="Q2402:Q2403" si="1348">O2402*0.521</f>
        <v>1.0243941752922373E-2</v>
      </c>
      <c r="T2402">
        <f t="shared" ref="T2402:T2403" si="1349">(L2402*0.47*0.75)*(1+0.2)*0.521*3.67</f>
        <v>4.511431947987013E-2</v>
      </c>
    </row>
    <row r="2403" spans="1:24" hidden="1" x14ac:dyDescent="0.3">
      <c r="A2403" s="26">
        <v>53017</v>
      </c>
      <c r="B2403">
        <v>265</v>
      </c>
      <c r="C2403" s="26" t="s">
        <v>211</v>
      </c>
      <c r="D2403">
        <v>56</v>
      </c>
      <c r="E2403" t="s">
        <v>214</v>
      </c>
      <c r="F2403">
        <v>4</v>
      </c>
      <c r="G2403">
        <v>14.6</v>
      </c>
      <c r="H2403">
        <f t="shared" si="1324"/>
        <v>0.14599999999999999</v>
      </c>
      <c r="I2403">
        <v>7.5</v>
      </c>
      <c r="J2403">
        <v>2.7</v>
      </c>
      <c r="K2403">
        <f t="shared" si="1325"/>
        <v>1.6741586399999998E-2</v>
      </c>
      <c r="L2403">
        <f t="shared" si="1346"/>
        <v>6.6599859559370991E-2</v>
      </c>
      <c r="O2403">
        <f t="shared" si="1347"/>
        <v>2.3476450494678273E-2</v>
      </c>
      <c r="Q2403">
        <f t="shared" si="1348"/>
        <v>1.2231230707727381E-2</v>
      </c>
      <c r="T2403">
        <f t="shared" si="1349"/>
        <v>5.3866340036831377E-2</v>
      </c>
    </row>
    <row r="2404" spans="1:24" hidden="1" x14ac:dyDescent="0.3">
      <c r="A2404" s="26"/>
      <c r="C2404" s="26"/>
      <c r="K2404"/>
    </row>
    <row r="2405" spans="1:24" hidden="1" x14ac:dyDescent="0.3">
      <c r="A2405" s="26"/>
      <c r="C2405" s="26"/>
      <c r="K2405"/>
    </row>
    <row r="2406" spans="1:24" hidden="1" x14ac:dyDescent="0.3">
      <c r="A2406" s="26">
        <v>53017</v>
      </c>
      <c r="B2406">
        <v>265</v>
      </c>
      <c r="C2406" s="26" t="s">
        <v>211</v>
      </c>
      <c r="D2406">
        <v>59</v>
      </c>
      <c r="E2406" t="s">
        <v>215</v>
      </c>
      <c r="F2406">
        <v>4</v>
      </c>
      <c r="G2406">
        <v>11.2</v>
      </c>
      <c r="H2406">
        <f t="shared" si="1324"/>
        <v>0.11199999999999999</v>
      </c>
      <c r="I2406">
        <v>3</v>
      </c>
      <c r="J2406">
        <v>1.7</v>
      </c>
      <c r="K2406">
        <f t="shared" si="1325"/>
        <v>9.8520575999999985E-3</v>
      </c>
      <c r="L2406">
        <f>0.000064*(G2406^1.958025*I2406^0.883501+0.000045*G2406^2)</f>
        <v>1.9147866570759495E-2</v>
      </c>
      <c r="O2406">
        <f>L2406*0.44*0.75</f>
        <v>6.3187959683506344E-3</v>
      </c>
      <c r="Q2406">
        <f>O2406*0.52</f>
        <v>3.28577390354233E-3</v>
      </c>
      <c r="T2406">
        <f>(L2406*0.44*0.75)*(1+0.2)*0.52*3.67</f>
        <v>1.4470548271200421E-2</v>
      </c>
    </row>
    <row r="2407" spans="1:24" hidden="1" x14ac:dyDescent="0.3">
      <c r="A2407" s="26">
        <v>53017</v>
      </c>
      <c r="B2407">
        <v>265</v>
      </c>
      <c r="C2407" s="26" t="s">
        <v>211</v>
      </c>
      <c r="D2407">
        <v>60</v>
      </c>
      <c r="E2407" t="s">
        <v>214</v>
      </c>
      <c r="F2407">
        <v>4</v>
      </c>
      <c r="G2407">
        <v>9</v>
      </c>
      <c r="H2407">
        <f t="shared" si="1324"/>
        <v>0.09</v>
      </c>
      <c r="I2407">
        <v>5</v>
      </c>
      <c r="J2407">
        <v>1.8</v>
      </c>
      <c r="K2407">
        <f>0.7854*H2407^2</f>
        <v>6.3617399999999994E-3</v>
      </c>
      <c r="L2407">
        <f>0.000081*(G2407^1.864042*I2407^0.850892+0.000027*G2407^2)</f>
        <v>1.9141904216383884E-2</v>
      </c>
      <c r="O2407">
        <f>L2407*0.47*0.75</f>
        <v>6.747521236275319E-3</v>
      </c>
      <c r="Q2407">
        <f>O2407*0.521</f>
        <v>3.5154585640994412E-3</v>
      </c>
      <c r="T2407">
        <f>(L2407*0.47*0.75)*(1+0.2)*0.521*3.67</f>
        <v>1.5482079516293941E-2</v>
      </c>
    </row>
    <row r="2408" spans="1:24" hidden="1" x14ac:dyDescent="0.3">
      <c r="A2408" s="26">
        <v>53017</v>
      </c>
      <c r="B2408">
        <v>265</v>
      </c>
      <c r="C2408" s="26" t="s">
        <v>211</v>
      </c>
      <c r="D2408">
        <v>61</v>
      </c>
      <c r="E2408" t="s">
        <v>215</v>
      </c>
      <c r="F2408">
        <v>1</v>
      </c>
      <c r="G2408">
        <v>43</v>
      </c>
      <c r="H2408">
        <f t="shared" si="1324"/>
        <v>0.43</v>
      </c>
      <c r="I2408">
        <v>18</v>
      </c>
      <c r="J2408">
        <v>6</v>
      </c>
      <c r="K2408">
        <f t="shared" si="1325"/>
        <v>0.14522046</v>
      </c>
      <c r="L2408">
        <f>0.000064*(G2408^1.958025*I2408^0.883501+0.000045*G2408^2)</f>
        <v>1.2989377564187687</v>
      </c>
      <c r="O2408">
        <f>L2408*0.44*0.75</f>
        <v>0.42864945961819367</v>
      </c>
      <c r="Q2408">
        <f>O2408*0.52</f>
        <v>0.22289771900146071</v>
      </c>
      <c r="T2408">
        <f>(L2408*0.44*0.75)*(1+0.2)*0.52*3.67</f>
        <v>0.98164155448243284</v>
      </c>
      <c r="U2408">
        <v>43</v>
      </c>
      <c r="V2408">
        <v>47</v>
      </c>
      <c r="W2408">
        <v>9</v>
      </c>
      <c r="X2408">
        <v>4</v>
      </c>
    </row>
    <row r="2409" spans="1:24" hidden="1" x14ac:dyDescent="0.3">
      <c r="A2409" s="26">
        <v>53017</v>
      </c>
      <c r="B2409">
        <v>265</v>
      </c>
      <c r="C2409" s="26" t="s">
        <v>211</v>
      </c>
      <c r="D2409">
        <v>62</v>
      </c>
      <c r="E2409" t="s">
        <v>214</v>
      </c>
      <c r="F2409">
        <v>4</v>
      </c>
      <c r="G2409">
        <v>17.2</v>
      </c>
      <c r="H2409">
        <f t="shared" si="1324"/>
        <v>0.17199999999999999</v>
      </c>
      <c r="I2409">
        <v>7.4</v>
      </c>
      <c r="J2409">
        <v>1.6</v>
      </c>
      <c r="K2409">
        <f t="shared" si="1325"/>
        <v>2.3235273599999995E-2</v>
      </c>
      <c r="L2409">
        <f t="shared" ref="L2409:L2412" si="1350">0.000081*(G2409^1.864042*I2409^0.850892+0.000027*G2409^2)</f>
        <v>8.9369102547151871E-2</v>
      </c>
      <c r="O2409">
        <f t="shared" ref="O2409:O2412" si="1351">L2409*0.47*0.75</f>
        <v>3.1502608647871029E-2</v>
      </c>
      <c r="Q2409">
        <f t="shared" ref="Q2409:Q2412" si="1352">O2409*0.521</f>
        <v>1.6412859105540807E-2</v>
      </c>
      <c r="T2409">
        <f t="shared" ref="T2409:T2412" si="1353">(L2409*0.47*0.75)*(1+0.2)*0.521*3.67</f>
        <v>7.2282231500801708E-2</v>
      </c>
    </row>
    <row r="2410" spans="1:24" hidden="1" x14ac:dyDescent="0.3">
      <c r="A2410" s="26">
        <v>53017</v>
      </c>
      <c r="B2410">
        <v>265</v>
      </c>
      <c r="C2410" s="26" t="s">
        <v>211</v>
      </c>
      <c r="D2410">
        <v>63</v>
      </c>
      <c r="E2410" t="s">
        <v>214</v>
      </c>
      <c r="F2410">
        <v>4</v>
      </c>
      <c r="G2410">
        <v>19.399999999999999</v>
      </c>
      <c r="H2410">
        <f t="shared" si="1324"/>
        <v>0.19399999999999998</v>
      </c>
      <c r="I2410">
        <v>6</v>
      </c>
      <c r="J2410">
        <v>1.7</v>
      </c>
      <c r="K2410">
        <f t="shared" si="1325"/>
        <v>2.9559314399999991E-2</v>
      </c>
      <c r="L2410">
        <f t="shared" si="1350"/>
        <v>9.3568146222936494E-2</v>
      </c>
      <c r="O2410">
        <f t="shared" si="1351"/>
        <v>3.2982771543585108E-2</v>
      </c>
      <c r="Q2410">
        <f t="shared" si="1352"/>
        <v>1.7184023974207843E-2</v>
      </c>
      <c r="T2410">
        <f t="shared" si="1353"/>
        <v>7.567844158241134E-2</v>
      </c>
    </row>
    <row r="2411" spans="1:24" hidden="1" x14ac:dyDescent="0.3">
      <c r="A2411" s="26">
        <v>53017</v>
      </c>
      <c r="B2411">
        <v>265</v>
      </c>
      <c r="C2411" s="26" t="s">
        <v>211</v>
      </c>
      <c r="D2411">
        <v>64</v>
      </c>
      <c r="E2411" t="s">
        <v>214</v>
      </c>
      <c r="F2411">
        <v>4</v>
      </c>
      <c r="G2411">
        <v>15</v>
      </c>
      <c r="H2411">
        <f t="shared" si="1324"/>
        <v>0.15</v>
      </c>
      <c r="I2411">
        <v>6.4</v>
      </c>
      <c r="J2411">
        <v>1.4</v>
      </c>
      <c r="K2411">
        <f t="shared" si="1325"/>
        <v>1.76715E-2</v>
      </c>
      <c r="L2411">
        <f t="shared" si="1350"/>
        <v>6.1198968749653172E-2</v>
      </c>
      <c r="O2411">
        <f t="shared" si="1351"/>
        <v>2.1572636484252741E-2</v>
      </c>
      <c r="Q2411">
        <f t="shared" si="1352"/>
        <v>1.1239343608295678E-2</v>
      </c>
      <c r="T2411">
        <f t="shared" si="1353"/>
        <v>4.9498069250934168E-2</v>
      </c>
    </row>
    <row r="2412" spans="1:24" hidden="1" x14ac:dyDescent="0.3">
      <c r="A2412" s="26">
        <v>53017</v>
      </c>
      <c r="B2412">
        <v>265</v>
      </c>
      <c r="C2412" s="26" t="s">
        <v>211</v>
      </c>
      <c r="D2412">
        <v>65</v>
      </c>
      <c r="E2412" t="s">
        <v>214</v>
      </c>
      <c r="F2412">
        <v>4</v>
      </c>
      <c r="G2412">
        <v>8.1999999999999993</v>
      </c>
      <c r="H2412">
        <f t="shared" si="1324"/>
        <v>8.199999999999999E-2</v>
      </c>
      <c r="I2412">
        <v>5.2</v>
      </c>
      <c r="J2412">
        <v>2</v>
      </c>
      <c r="K2412">
        <f t="shared" si="1325"/>
        <v>5.2810295999999989E-3</v>
      </c>
      <c r="L2412">
        <f t="shared" si="1350"/>
        <v>1.6638638086208243E-2</v>
      </c>
      <c r="O2412">
        <f t="shared" si="1351"/>
        <v>5.865119925388405E-3</v>
      </c>
      <c r="Q2412">
        <f t="shared" si="1352"/>
        <v>3.0557274811273591E-3</v>
      </c>
      <c r="T2412">
        <f t="shared" si="1353"/>
        <v>1.3457423826884888E-2</v>
      </c>
    </row>
    <row r="2413" spans="1:24" hidden="1" x14ac:dyDescent="0.3">
      <c r="A2413" s="26">
        <v>53017</v>
      </c>
      <c r="B2413">
        <v>265</v>
      </c>
      <c r="C2413" s="26" t="s">
        <v>211</v>
      </c>
      <c r="D2413">
        <v>66</v>
      </c>
      <c r="E2413" t="s">
        <v>215</v>
      </c>
      <c r="F2413">
        <v>4</v>
      </c>
      <c r="G2413">
        <v>8</v>
      </c>
      <c r="H2413">
        <f t="shared" si="1324"/>
        <v>0.08</v>
      </c>
      <c r="I2413">
        <v>3.7</v>
      </c>
      <c r="J2413">
        <v>2.2000000000000002</v>
      </c>
      <c r="K2413">
        <f t="shared" si="1325"/>
        <v>5.0265600000000002E-3</v>
      </c>
      <c r="L2413">
        <f>0.000064*(G2413^1.958025*I2413^0.883501+0.000045*G2413^2)</f>
        <v>1.1925215882470442E-2</v>
      </c>
      <c r="O2413">
        <f>L2413*0.44*0.75</f>
        <v>3.935321241215246E-3</v>
      </c>
      <c r="Q2413">
        <f>O2413*0.52</f>
        <v>2.0463670454319281E-3</v>
      </c>
      <c r="T2413">
        <f>(L2413*0.44*0.75)*(1+0.2)*0.52*3.67</f>
        <v>9.0122004680822099E-3</v>
      </c>
    </row>
    <row r="2414" spans="1:24" hidden="1" x14ac:dyDescent="0.3">
      <c r="A2414" s="26">
        <v>53017</v>
      </c>
      <c r="B2414">
        <v>265</v>
      </c>
      <c r="C2414" s="26" t="s">
        <v>211</v>
      </c>
      <c r="D2414">
        <v>67</v>
      </c>
      <c r="E2414" t="s">
        <v>214</v>
      </c>
      <c r="F2414">
        <v>4</v>
      </c>
      <c r="G2414">
        <v>12.1</v>
      </c>
      <c r="H2414">
        <f t="shared" si="1324"/>
        <v>0.121</v>
      </c>
      <c r="I2414">
        <v>5</v>
      </c>
      <c r="J2414">
        <v>1.4</v>
      </c>
      <c r="K2414">
        <f t="shared" si="1325"/>
        <v>1.14990414E-2</v>
      </c>
      <c r="L2414">
        <f t="shared" ref="L2414:L2428" si="1354">0.000081*(G2414^1.864042*I2414^0.850892+0.000027*G2414^2)</f>
        <v>3.3234916750289063E-2</v>
      </c>
      <c r="O2414">
        <f t="shared" ref="O2414:O2428" si="1355">L2414*0.47*0.75</f>
        <v>1.1715308154476894E-2</v>
      </c>
      <c r="Q2414">
        <f t="shared" ref="Q2414:Q2428" si="1356">O2414*0.521</f>
        <v>6.103675548482462E-3</v>
      </c>
      <c r="T2414">
        <f t="shared" ref="T2414:T2428" si="1357">(L2414*0.47*0.75)*(1+0.2)*0.521*3.67</f>
        <v>2.688058711551676E-2</v>
      </c>
    </row>
    <row r="2415" spans="1:24" hidden="1" x14ac:dyDescent="0.3">
      <c r="A2415" s="26">
        <v>53017</v>
      </c>
      <c r="B2415">
        <v>265</v>
      </c>
      <c r="C2415" s="26" t="s">
        <v>211</v>
      </c>
      <c r="D2415">
        <v>68</v>
      </c>
      <c r="E2415" t="s">
        <v>214</v>
      </c>
      <c r="F2415">
        <v>4</v>
      </c>
      <c r="G2415">
        <v>11.2</v>
      </c>
      <c r="H2415">
        <f t="shared" si="1324"/>
        <v>0.11199999999999999</v>
      </c>
      <c r="I2415">
        <v>4.4000000000000004</v>
      </c>
      <c r="J2415">
        <v>3</v>
      </c>
      <c r="K2415">
        <f t="shared" si="1325"/>
        <v>9.8520575999999985E-3</v>
      </c>
      <c r="L2415">
        <f t="shared" si="1354"/>
        <v>2.5809811416567654E-2</v>
      </c>
      <c r="O2415">
        <f t="shared" si="1355"/>
        <v>9.0979585243400971E-3</v>
      </c>
      <c r="Q2415">
        <f t="shared" si="1356"/>
        <v>4.7400363911811912E-3</v>
      </c>
      <c r="T2415">
        <f t="shared" si="1357"/>
        <v>2.0875120266761964E-2</v>
      </c>
    </row>
    <row r="2416" spans="1:24" hidden="1" x14ac:dyDescent="0.3">
      <c r="A2416" s="26">
        <v>53017</v>
      </c>
      <c r="B2416">
        <v>265</v>
      </c>
      <c r="C2416" s="26" t="s">
        <v>211</v>
      </c>
      <c r="D2416">
        <v>69</v>
      </c>
      <c r="E2416" t="s">
        <v>214</v>
      </c>
      <c r="F2416">
        <v>4</v>
      </c>
      <c r="G2416">
        <v>8.1999999999999993</v>
      </c>
      <c r="H2416">
        <f t="shared" si="1324"/>
        <v>8.199999999999999E-2</v>
      </c>
      <c r="I2416">
        <v>5.4</v>
      </c>
      <c r="J2416">
        <v>3</v>
      </c>
      <c r="K2416">
        <f t="shared" si="1325"/>
        <v>5.2810295999999989E-3</v>
      </c>
      <c r="L2416">
        <f t="shared" si="1354"/>
        <v>1.7181620726935878E-2</v>
      </c>
      <c r="O2416">
        <f t="shared" si="1355"/>
        <v>6.0565213062448962E-3</v>
      </c>
      <c r="Q2416">
        <f t="shared" si="1356"/>
        <v>3.1554476005535913E-3</v>
      </c>
      <c r="T2416">
        <f t="shared" si="1357"/>
        <v>1.3896591232838014E-2</v>
      </c>
    </row>
    <row r="2417" spans="1:20" hidden="1" x14ac:dyDescent="0.3">
      <c r="A2417" s="26">
        <v>53017</v>
      </c>
      <c r="B2417">
        <v>265</v>
      </c>
      <c r="C2417" s="26" t="s">
        <v>211</v>
      </c>
      <c r="D2417">
        <v>70</v>
      </c>
      <c r="E2417" t="s">
        <v>214</v>
      </c>
      <c r="F2417">
        <v>4</v>
      </c>
      <c r="G2417">
        <v>8</v>
      </c>
      <c r="H2417">
        <f t="shared" si="1324"/>
        <v>0.08</v>
      </c>
      <c r="I2417">
        <v>4</v>
      </c>
      <c r="J2417">
        <v>2</v>
      </c>
      <c r="K2417">
        <f t="shared" si="1325"/>
        <v>5.0265600000000002E-3</v>
      </c>
      <c r="L2417">
        <f t="shared" si="1354"/>
        <v>1.2710876435294557E-2</v>
      </c>
      <c r="O2417">
        <f t="shared" si="1355"/>
        <v>4.4805839434413309E-3</v>
      </c>
      <c r="Q2417">
        <f t="shared" si="1356"/>
        <v>2.3343842345329336E-3</v>
      </c>
      <c r="T2417">
        <f t="shared" si="1357"/>
        <v>1.0280628168883039E-2</v>
      </c>
    </row>
    <row r="2418" spans="1:20" hidden="1" x14ac:dyDescent="0.3">
      <c r="A2418" s="26">
        <v>53017</v>
      </c>
      <c r="B2418">
        <v>265</v>
      </c>
      <c r="C2418" s="26" t="s">
        <v>211</v>
      </c>
      <c r="D2418">
        <v>71</v>
      </c>
      <c r="E2418" t="s">
        <v>214</v>
      </c>
      <c r="F2418">
        <v>5</v>
      </c>
      <c r="G2418">
        <v>7.8</v>
      </c>
      <c r="H2418">
        <f t="shared" si="1324"/>
        <v>7.8E-2</v>
      </c>
      <c r="I2418">
        <v>4</v>
      </c>
      <c r="J2418">
        <v>2</v>
      </c>
      <c r="K2418">
        <f t="shared" si="1325"/>
        <v>4.7783736E-3</v>
      </c>
      <c r="L2418">
        <f t="shared" si="1354"/>
        <v>1.2124940673584652E-2</v>
      </c>
      <c r="O2418">
        <f t="shared" si="1355"/>
        <v>4.2740415874385892E-3</v>
      </c>
      <c r="Q2418">
        <f t="shared" si="1356"/>
        <v>2.2267756670555049E-3</v>
      </c>
      <c r="T2418">
        <f t="shared" si="1357"/>
        <v>9.806720037712444E-3</v>
      </c>
    </row>
    <row r="2419" spans="1:20" hidden="1" x14ac:dyDescent="0.3">
      <c r="A2419" s="26">
        <v>53017</v>
      </c>
      <c r="B2419">
        <v>265</v>
      </c>
      <c r="C2419" s="26" t="s">
        <v>211</v>
      </c>
      <c r="D2419">
        <v>72</v>
      </c>
      <c r="E2419" t="s">
        <v>214</v>
      </c>
      <c r="F2419">
        <v>4</v>
      </c>
      <c r="G2419">
        <v>11.4</v>
      </c>
      <c r="H2419">
        <f t="shared" si="1324"/>
        <v>0.114</v>
      </c>
      <c r="I2419">
        <v>5</v>
      </c>
      <c r="J2419">
        <v>2</v>
      </c>
      <c r="K2419">
        <f t="shared" si="1325"/>
        <v>1.02070584E-2</v>
      </c>
      <c r="L2419">
        <f t="shared" si="1354"/>
        <v>2.9740768544520776E-2</v>
      </c>
      <c r="O2419">
        <f t="shared" si="1355"/>
        <v>1.0483620911943572E-2</v>
      </c>
      <c r="Q2419">
        <f t="shared" si="1356"/>
        <v>5.4619664951226013E-3</v>
      </c>
      <c r="T2419">
        <f t="shared" si="1357"/>
        <v>2.4054500444519934E-2</v>
      </c>
    </row>
    <row r="2420" spans="1:20" hidden="1" x14ac:dyDescent="0.3">
      <c r="A2420" s="26">
        <v>53017</v>
      </c>
      <c r="B2420">
        <v>265</v>
      </c>
      <c r="C2420" s="26" t="s">
        <v>211</v>
      </c>
      <c r="D2420">
        <v>73</v>
      </c>
      <c r="E2420" t="s">
        <v>214</v>
      </c>
      <c r="F2420">
        <v>4</v>
      </c>
      <c r="G2420">
        <v>10.5</v>
      </c>
      <c r="H2420">
        <f t="shared" si="1324"/>
        <v>0.105</v>
      </c>
      <c r="I2420">
        <v>5.4</v>
      </c>
      <c r="J2420">
        <v>2.5</v>
      </c>
      <c r="K2420">
        <f t="shared" si="1325"/>
        <v>8.659034999999999E-3</v>
      </c>
      <c r="L2420">
        <f t="shared" si="1354"/>
        <v>2.7240595509379417E-2</v>
      </c>
      <c r="O2420">
        <f t="shared" si="1355"/>
        <v>9.6023099170562433E-3</v>
      </c>
      <c r="Q2420">
        <f t="shared" si="1356"/>
        <v>5.0028034667863033E-3</v>
      </c>
      <c r="T2420">
        <f t="shared" si="1357"/>
        <v>2.2032346467726876E-2</v>
      </c>
    </row>
    <row r="2421" spans="1:20" hidden="1" x14ac:dyDescent="0.3">
      <c r="A2421" s="26">
        <v>53017</v>
      </c>
      <c r="B2421">
        <v>265</v>
      </c>
      <c r="C2421" s="26" t="s">
        <v>211</v>
      </c>
      <c r="D2421">
        <v>74</v>
      </c>
      <c r="E2421" t="s">
        <v>214</v>
      </c>
      <c r="F2421">
        <v>4</v>
      </c>
      <c r="G2421">
        <v>11.7</v>
      </c>
      <c r="H2421">
        <f t="shared" si="1324"/>
        <v>0.11699999999999999</v>
      </c>
      <c r="I2421">
        <v>7</v>
      </c>
      <c r="J2421">
        <v>3</v>
      </c>
      <c r="K2421">
        <f t="shared" si="1325"/>
        <v>1.0751340599999997E-2</v>
      </c>
      <c r="L2421">
        <f t="shared" si="1354"/>
        <v>4.156412273610087E-2</v>
      </c>
      <c r="O2421">
        <f t="shared" si="1355"/>
        <v>1.4651353264475557E-2</v>
      </c>
      <c r="Q2421">
        <f t="shared" si="1356"/>
        <v>7.6333550507917654E-3</v>
      </c>
      <c r="T2421">
        <f t="shared" si="1357"/>
        <v>3.3617295643686936E-2</v>
      </c>
    </row>
    <row r="2422" spans="1:20" hidden="1" x14ac:dyDescent="0.3">
      <c r="A2422" s="26">
        <v>53017</v>
      </c>
      <c r="B2422">
        <v>265</v>
      </c>
      <c r="C2422" s="26" t="s">
        <v>211</v>
      </c>
      <c r="D2422">
        <v>75</v>
      </c>
      <c r="E2422" t="s">
        <v>214</v>
      </c>
      <c r="F2422">
        <v>4</v>
      </c>
      <c r="G2422">
        <v>8</v>
      </c>
      <c r="H2422">
        <f t="shared" si="1324"/>
        <v>0.08</v>
      </c>
      <c r="I2422">
        <v>5.5</v>
      </c>
      <c r="J2422">
        <v>2</v>
      </c>
      <c r="K2422">
        <f t="shared" si="1325"/>
        <v>5.0265600000000002E-3</v>
      </c>
      <c r="L2422">
        <f t="shared" si="1354"/>
        <v>1.6666907349423773E-2</v>
      </c>
      <c r="O2422">
        <f t="shared" si="1355"/>
        <v>5.8750848406718794E-3</v>
      </c>
      <c r="Q2422">
        <f t="shared" si="1356"/>
        <v>3.0609192019900493E-3</v>
      </c>
      <c r="T2422">
        <f t="shared" si="1357"/>
        <v>1.3480288165564175E-2</v>
      </c>
    </row>
    <row r="2423" spans="1:20" hidden="1" x14ac:dyDescent="0.3">
      <c r="A2423" s="26">
        <v>53017</v>
      </c>
      <c r="B2423">
        <v>265</v>
      </c>
      <c r="C2423" s="26" t="s">
        <v>211</v>
      </c>
      <c r="D2423">
        <v>76</v>
      </c>
      <c r="E2423" t="s">
        <v>214</v>
      </c>
      <c r="F2423">
        <v>4</v>
      </c>
      <c r="G2423">
        <v>13.2</v>
      </c>
      <c r="H2423">
        <f t="shared" si="1324"/>
        <v>0.13200000000000001</v>
      </c>
      <c r="I2423">
        <v>5.2</v>
      </c>
      <c r="J2423">
        <v>1</v>
      </c>
      <c r="K2423">
        <f t="shared" si="1325"/>
        <v>1.3684809600000002E-2</v>
      </c>
      <c r="L2423">
        <f t="shared" si="1354"/>
        <v>4.0413596667456572E-2</v>
      </c>
      <c r="O2423">
        <f t="shared" si="1355"/>
        <v>1.4245792825278443E-2</v>
      </c>
      <c r="Q2423">
        <f t="shared" si="1356"/>
        <v>7.4220580619700693E-3</v>
      </c>
      <c r="T2423">
        <f t="shared" si="1357"/>
        <v>3.2686743704916178E-2</v>
      </c>
    </row>
    <row r="2424" spans="1:20" hidden="1" x14ac:dyDescent="0.3">
      <c r="A2424" s="26">
        <v>53017</v>
      </c>
      <c r="B2424">
        <v>265</v>
      </c>
      <c r="C2424" s="26" t="s">
        <v>211</v>
      </c>
      <c r="D2424">
        <v>77</v>
      </c>
      <c r="E2424" t="s">
        <v>214</v>
      </c>
      <c r="F2424">
        <v>4</v>
      </c>
      <c r="G2424">
        <v>15.4</v>
      </c>
      <c r="H2424">
        <f t="shared" si="1324"/>
        <v>0.154</v>
      </c>
      <c r="I2424">
        <v>6.5</v>
      </c>
      <c r="J2424">
        <v>2.5</v>
      </c>
      <c r="K2424">
        <f t="shared" si="1325"/>
        <v>1.8626546399999999E-2</v>
      </c>
      <c r="L2424">
        <f t="shared" si="1354"/>
        <v>6.5129605685170039E-2</v>
      </c>
      <c r="O2424">
        <f t="shared" si="1355"/>
        <v>2.2958186004022437E-2</v>
      </c>
      <c r="Q2424">
        <f t="shared" si="1356"/>
        <v>1.196121490809569E-2</v>
      </c>
      <c r="T2424">
        <f t="shared" si="1357"/>
        <v>5.2677190455253417E-2</v>
      </c>
    </row>
    <row r="2425" spans="1:20" hidden="1" x14ac:dyDescent="0.3">
      <c r="A2425" s="26">
        <v>53017</v>
      </c>
      <c r="B2425">
        <v>265</v>
      </c>
      <c r="C2425" s="26" t="s">
        <v>211</v>
      </c>
      <c r="D2425">
        <v>78</v>
      </c>
      <c r="E2425" t="s">
        <v>214</v>
      </c>
      <c r="F2425">
        <v>4</v>
      </c>
      <c r="G2425">
        <v>11.5</v>
      </c>
      <c r="H2425">
        <f t="shared" si="1324"/>
        <v>0.115</v>
      </c>
      <c r="I2425">
        <v>5.2</v>
      </c>
      <c r="J2425">
        <v>2</v>
      </c>
      <c r="K2425">
        <f t="shared" si="1325"/>
        <v>1.0386915E-2</v>
      </c>
      <c r="L2425">
        <f t="shared" si="1354"/>
        <v>3.1254739149263071E-2</v>
      </c>
      <c r="O2425">
        <f t="shared" si="1355"/>
        <v>1.1017295550115231E-2</v>
      </c>
      <c r="Q2425">
        <f t="shared" si="1356"/>
        <v>5.7400109816100357E-3</v>
      </c>
      <c r="T2425">
        <f t="shared" si="1357"/>
        <v>2.5279008363010596E-2</v>
      </c>
    </row>
    <row r="2426" spans="1:20" hidden="1" x14ac:dyDescent="0.3">
      <c r="A2426" s="26">
        <v>53017</v>
      </c>
      <c r="B2426">
        <v>265</v>
      </c>
      <c r="C2426" s="26" t="s">
        <v>211</v>
      </c>
      <c r="D2426">
        <v>79</v>
      </c>
      <c r="E2426" t="s">
        <v>214</v>
      </c>
      <c r="F2426">
        <v>4</v>
      </c>
      <c r="G2426">
        <v>16.399999999999999</v>
      </c>
      <c r="H2426">
        <f t="shared" si="1324"/>
        <v>0.16399999999999998</v>
      </c>
      <c r="I2426">
        <v>6</v>
      </c>
      <c r="J2426">
        <v>1</v>
      </c>
      <c r="K2426">
        <f t="shared" si="1325"/>
        <v>2.1124118399999996E-2</v>
      </c>
      <c r="L2426">
        <f t="shared" si="1354"/>
        <v>6.8411857584920771E-2</v>
      </c>
      <c r="O2426">
        <f t="shared" si="1355"/>
        <v>2.411517979868457E-2</v>
      </c>
      <c r="Q2426">
        <f t="shared" si="1356"/>
        <v>1.2564008675114662E-2</v>
      </c>
      <c r="T2426">
        <f t="shared" si="1357"/>
        <v>5.5331894205204964E-2</v>
      </c>
    </row>
    <row r="2427" spans="1:20" hidden="1" x14ac:dyDescent="0.3">
      <c r="A2427" s="26">
        <v>53017</v>
      </c>
      <c r="B2427">
        <v>265</v>
      </c>
      <c r="C2427" s="26" t="s">
        <v>211</v>
      </c>
      <c r="D2427">
        <v>80</v>
      </c>
      <c r="E2427" t="s">
        <v>214</v>
      </c>
      <c r="F2427">
        <v>4</v>
      </c>
      <c r="G2427">
        <v>14.2</v>
      </c>
      <c r="H2427">
        <f t="shared" si="1324"/>
        <v>0.14199999999999999</v>
      </c>
      <c r="I2427">
        <v>6</v>
      </c>
      <c r="J2427">
        <v>2</v>
      </c>
      <c r="K2427">
        <f t="shared" si="1325"/>
        <v>1.5836805599999997E-2</v>
      </c>
      <c r="L2427">
        <f t="shared" si="1354"/>
        <v>5.2302834346980638E-2</v>
      </c>
      <c r="O2427">
        <f t="shared" si="1355"/>
        <v>1.8436749107310677E-2</v>
      </c>
      <c r="Q2427">
        <f t="shared" si="1356"/>
        <v>9.6055462849088634E-3</v>
      </c>
      <c r="T2427">
        <f t="shared" si="1357"/>
        <v>4.2302825838738629E-2</v>
      </c>
    </row>
    <row r="2428" spans="1:20" hidden="1" x14ac:dyDescent="0.3">
      <c r="A2428" s="26">
        <v>53017</v>
      </c>
      <c r="B2428">
        <v>265</v>
      </c>
      <c r="C2428" s="26" t="s">
        <v>211</v>
      </c>
      <c r="D2428">
        <v>81</v>
      </c>
      <c r="E2428" t="s">
        <v>214</v>
      </c>
      <c r="F2428">
        <v>5</v>
      </c>
      <c r="G2428">
        <v>30.1</v>
      </c>
      <c r="H2428">
        <f t="shared" si="1324"/>
        <v>0.30099999999999999</v>
      </c>
      <c r="I2428">
        <v>8</v>
      </c>
      <c r="J2428">
        <v>1.4</v>
      </c>
      <c r="K2428">
        <f t="shared" si="1325"/>
        <v>7.1158025399999991E-2</v>
      </c>
      <c r="L2428">
        <f t="shared" si="1354"/>
        <v>0.27103806405459036</v>
      </c>
      <c r="O2428">
        <f t="shared" si="1355"/>
        <v>9.5540917579243101E-2</v>
      </c>
      <c r="Q2428">
        <f t="shared" si="1356"/>
        <v>4.9776818058785657E-2</v>
      </c>
      <c r="T2428">
        <f t="shared" si="1357"/>
        <v>0.21921710673089201</v>
      </c>
    </row>
    <row r="2429" spans="1:20" hidden="1" x14ac:dyDescent="0.3">
      <c r="A2429" s="26">
        <v>53017</v>
      </c>
      <c r="B2429">
        <v>265</v>
      </c>
      <c r="C2429" s="26" t="s">
        <v>211</v>
      </c>
      <c r="D2429">
        <v>82</v>
      </c>
      <c r="E2429" t="s">
        <v>215</v>
      </c>
      <c r="F2429">
        <v>5</v>
      </c>
      <c r="G2429">
        <v>18.600000000000001</v>
      </c>
      <c r="H2429">
        <f t="shared" si="1324"/>
        <v>0.18600000000000003</v>
      </c>
      <c r="I2429">
        <v>9</v>
      </c>
      <c r="J2429">
        <v>2.7</v>
      </c>
      <c r="K2429">
        <f t="shared" si="1325"/>
        <v>2.7171698400000006E-2</v>
      </c>
      <c r="L2429">
        <f t="shared" ref="L2429:L2436" si="1358">0.000064*(G2429^1.958025*I2429^0.883501+0.000045*G2429^2)</f>
        <v>0.13645688057206934</v>
      </c>
      <c r="O2429">
        <f t="shared" ref="O2429:O2436" si="1359">L2429*0.44*0.75</f>
        <v>4.5030770588782881E-2</v>
      </c>
      <c r="Q2429">
        <f t="shared" ref="Q2429:Q2436" si="1360">O2429*0.52</f>
        <v>2.34160007061671E-2</v>
      </c>
      <c r="T2429">
        <f t="shared" ref="T2429:T2436" si="1361">(L2429*0.44*0.75)*(1+0.2)*0.52*3.67</f>
        <v>0.1031240671099599</v>
      </c>
    </row>
    <row r="2430" spans="1:20" hidden="1" x14ac:dyDescent="0.3">
      <c r="A2430" s="26">
        <v>53017</v>
      </c>
      <c r="B2430">
        <v>265</v>
      </c>
      <c r="C2430" s="26" t="s">
        <v>211</v>
      </c>
      <c r="D2430">
        <v>83</v>
      </c>
      <c r="E2430" t="s">
        <v>215</v>
      </c>
      <c r="F2430">
        <v>4</v>
      </c>
      <c r="G2430">
        <v>8</v>
      </c>
      <c r="H2430">
        <f t="shared" si="1324"/>
        <v>0.08</v>
      </c>
      <c r="I2430">
        <v>3.6</v>
      </c>
      <c r="J2430">
        <v>2</v>
      </c>
      <c r="K2430">
        <f t="shared" si="1325"/>
        <v>5.0265600000000002E-3</v>
      </c>
      <c r="L2430">
        <f t="shared" si="1358"/>
        <v>1.1640012283485397E-2</v>
      </c>
      <c r="O2430">
        <f t="shared" si="1359"/>
        <v>3.8412040535501808E-3</v>
      </c>
      <c r="Q2430">
        <f t="shared" si="1360"/>
        <v>1.9974261078460941E-3</v>
      </c>
      <c r="T2430">
        <f t="shared" si="1361"/>
        <v>8.796664578954198E-3</v>
      </c>
    </row>
    <row r="2431" spans="1:20" hidden="1" x14ac:dyDescent="0.3">
      <c r="A2431" s="26">
        <v>53017</v>
      </c>
      <c r="B2431">
        <v>266</v>
      </c>
      <c r="C2431" s="26" t="s">
        <v>211</v>
      </c>
      <c r="D2431">
        <v>1</v>
      </c>
      <c r="E2431" t="s">
        <v>215</v>
      </c>
      <c r="F2431">
        <v>4</v>
      </c>
      <c r="G2431">
        <v>10</v>
      </c>
      <c r="H2431">
        <f t="shared" si="1324"/>
        <v>0.1</v>
      </c>
      <c r="I2431">
        <v>4.4000000000000004</v>
      </c>
      <c r="J2431">
        <v>3.2</v>
      </c>
      <c r="K2431">
        <f t="shared" si="1325"/>
        <v>7.8540000000000016E-3</v>
      </c>
      <c r="L2431">
        <f t="shared" si="1358"/>
        <v>2.1513044281243315E-2</v>
      </c>
      <c r="O2431">
        <f t="shared" si="1359"/>
        <v>7.0993046128102946E-3</v>
      </c>
      <c r="Q2431">
        <f t="shared" si="1360"/>
        <v>3.6916383986613532E-3</v>
      </c>
      <c r="T2431">
        <f t="shared" si="1361"/>
        <v>1.6257975507704598E-2</v>
      </c>
    </row>
    <row r="2432" spans="1:20" hidden="1" x14ac:dyDescent="0.3">
      <c r="A2432" s="26">
        <v>53017</v>
      </c>
      <c r="B2432">
        <v>266</v>
      </c>
      <c r="C2432" s="26" t="s">
        <v>211</v>
      </c>
      <c r="D2432">
        <v>2</v>
      </c>
      <c r="E2432" t="s">
        <v>215</v>
      </c>
      <c r="F2432">
        <v>4</v>
      </c>
      <c r="G2432">
        <v>12.6</v>
      </c>
      <c r="H2432">
        <f t="shared" si="1324"/>
        <v>0.126</v>
      </c>
      <c r="I2432">
        <v>8</v>
      </c>
      <c r="J2432">
        <v>5.4</v>
      </c>
      <c r="K2432">
        <f t="shared" si="1325"/>
        <v>1.2469010400000001E-2</v>
      </c>
      <c r="L2432">
        <f t="shared" si="1358"/>
        <v>5.7361087833814918E-2</v>
      </c>
      <c r="O2432">
        <f t="shared" si="1359"/>
        <v>1.8929158985158921E-2</v>
      </c>
      <c r="Q2432">
        <f t="shared" si="1360"/>
        <v>9.8431626722826401E-3</v>
      </c>
      <c r="T2432">
        <f t="shared" si="1361"/>
        <v>4.3349288408732742E-2</v>
      </c>
    </row>
    <row r="2433" spans="1:24" hidden="1" x14ac:dyDescent="0.3">
      <c r="A2433" s="26">
        <v>53017</v>
      </c>
      <c r="B2433">
        <v>266</v>
      </c>
      <c r="C2433" s="26" t="s">
        <v>211</v>
      </c>
      <c r="D2433">
        <v>3</v>
      </c>
      <c r="E2433" t="s">
        <v>215</v>
      </c>
      <c r="F2433">
        <v>4</v>
      </c>
      <c r="G2433">
        <v>14.4</v>
      </c>
      <c r="H2433">
        <f t="shared" si="1324"/>
        <v>0.14400000000000002</v>
      </c>
      <c r="I2433">
        <v>8</v>
      </c>
      <c r="J2433">
        <v>5.4</v>
      </c>
      <c r="K2433">
        <f t="shared" si="1325"/>
        <v>1.6286054400000003E-2</v>
      </c>
      <c r="L2433">
        <f t="shared" si="1358"/>
        <v>7.450185400007546E-2</v>
      </c>
      <c r="O2433">
        <f t="shared" si="1359"/>
        <v>2.4585611820024902E-2</v>
      </c>
      <c r="Q2433">
        <f t="shared" si="1360"/>
        <v>1.2784518146412949E-2</v>
      </c>
      <c r="T2433">
        <f t="shared" si="1361"/>
        <v>5.6303017916802624E-2</v>
      </c>
    </row>
    <row r="2434" spans="1:24" hidden="1" x14ac:dyDescent="0.3">
      <c r="A2434" s="26">
        <v>53017</v>
      </c>
      <c r="B2434">
        <v>266</v>
      </c>
      <c r="C2434" s="26" t="s">
        <v>211</v>
      </c>
      <c r="D2434">
        <v>4</v>
      </c>
      <c r="E2434" t="s">
        <v>215</v>
      </c>
      <c r="F2434">
        <v>4</v>
      </c>
      <c r="G2434">
        <v>11.6</v>
      </c>
      <c r="H2434">
        <f t="shared" ref="H2434:H2497" si="1362">G2434/100</f>
        <v>0.11599999999999999</v>
      </c>
      <c r="I2434">
        <v>7.4</v>
      </c>
      <c r="J2434">
        <v>5.6</v>
      </c>
      <c r="K2434">
        <f t="shared" ref="K2434:K2497" si="1363">0.7854*H2434^2</f>
        <v>1.0568342399999998E-2</v>
      </c>
      <c r="L2434">
        <f t="shared" si="1358"/>
        <v>4.5539275579753728E-2</v>
      </c>
      <c r="O2434">
        <f t="shared" si="1359"/>
        <v>1.5027960941318729E-2</v>
      </c>
      <c r="Q2434">
        <f t="shared" si="1360"/>
        <v>7.8145396894857399E-3</v>
      </c>
      <c r="T2434">
        <f t="shared" si="1361"/>
        <v>3.4415232792495198E-2</v>
      </c>
    </row>
    <row r="2435" spans="1:24" hidden="1" x14ac:dyDescent="0.3">
      <c r="A2435" s="26">
        <v>53017</v>
      </c>
      <c r="B2435">
        <v>266</v>
      </c>
      <c r="C2435" s="26" t="s">
        <v>211</v>
      </c>
      <c r="D2435">
        <v>5</v>
      </c>
      <c r="E2435" t="s">
        <v>215</v>
      </c>
      <c r="F2435">
        <v>4</v>
      </c>
      <c r="G2435">
        <v>22.6</v>
      </c>
      <c r="H2435">
        <f t="shared" si="1362"/>
        <v>0.22600000000000001</v>
      </c>
      <c r="I2435">
        <v>16</v>
      </c>
      <c r="J2435">
        <v>7.6</v>
      </c>
      <c r="K2435">
        <f t="shared" si="1363"/>
        <v>4.0115090400000004E-2</v>
      </c>
      <c r="L2435">
        <f t="shared" si="1358"/>
        <v>0.33220126539904049</v>
      </c>
      <c r="O2435">
        <f t="shared" si="1359"/>
        <v>0.10962641758168337</v>
      </c>
      <c r="Q2435">
        <f t="shared" si="1360"/>
        <v>5.7005737142475359E-2</v>
      </c>
      <c r="T2435">
        <f t="shared" si="1361"/>
        <v>0.25105326637546138</v>
      </c>
    </row>
    <row r="2436" spans="1:24" hidden="1" x14ac:dyDescent="0.3">
      <c r="A2436" s="26">
        <v>53017</v>
      </c>
      <c r="B2436">
        <v>266</v>
      </c>
      <c r="C2436" s="26" t="s">
        <v>211</v>
      </c>
      <c r="D2436">
        <v>6</v>
      </c>
      <c r="E2436" t="s">
        <v>215</v>
      </c>
      <c r="F2436">
        <v>4</v>
      </c>
      <c r="G2436">
        <v>9</v>
      </c>
      <c r="H2436">
        <f t="shared" si="1362"/>
        <v>0.09</v>
      </c>
      <c r="I2436">
        <v>4.5999999999999996</v>
      </c>
      <c r="J2436">
        <v>2.6</v>
      </c>
      <c r="K2436">
        <f t="shared" si="1363"/>
        <v>6.3617399999999994E-3</v>
      </c>
      <c r="L2436">
        <f t="shared" si="1358"/>
        <v>1.8203857871081249E-2</v>
      </c>
      <c r="O2436">
        <f t="shared" si="1359"/>
        <v>6.0072730974568122E-3</v>
      </c>
      <c r="Q2436">
        <f t="shared" si="1360"/>
        <v>3.1237820106775425E-3</v>
      </c>
      <c r="T2436">
        <f t="shared" si="1361"/>
        <v>1.3757135975023895E-2</v>
      </c>
    </row>
    <row r="2437" spans="1:24" hidden="1" x14ac:dyDescent="0.3">
      <c r="A2437" s="26">
        <v>53017</v>
      </c>
      <c r="B2437">
        <v>266</v>
      </c>
      <c r="C2437" s="26" t="s">
        <v>211</v>
      </c>
      <c r="D2437">
        <v>7</v>
      </c>
      <c r="E2437" t="s">
        <v>214</v>
      </c>
      <c r="F2437">
        <v>4</v>
      </c>
      <c r="G2437">
        <v>13.7</v>
      </c>
      <c r="H2437">
        <f t="shared" si="1362"/>
        <v>0.13699999999999998</v>
      </c>
      <c r="I2437">
        <v>7.5</v>
      </c>
      <c r="J2437">
        <v>3.56</v>
      </c>
      <c r="K2437">
        <f>0.7854*H2437^2</f>
        <v>1.4741172599999994E-2</v>
      </c>
      <c r="L2437">
        <f>0.000081*(G2437^1.864042*I2437^0.850892+0.000027*G2437^2)</f>
        <v>5.9151469819585883E-2</v>
      </c>
      <c r="O2437">
        <f>L2437*0.47*0.75</f>
        <v>2.0850893111404024E-2</v>
      </c>
      <c r="Q2437">
        <f>O2437*0.521</f>
        <v>1.0863315311041497E-2</v>
      </c>
      <c r="T2437">
        <f>(L2437*0.47*0.75)*(1+0.2)*0.521*3.67</f>
        <v>4.7842040629826749E-2</v>
      </c>
    </row>
    <row r="2438" spans="1:24" hidden="1" x14ac:dyDescent="0.3">
      <c r="A2438" s="26">
        <v>53017</v>
      </c>
      <c r="B2438">
        <v>266</v>
      </c>
      <c r="C2438" s="26" t="s">
        <v>211</v>
      </c>
      <c r="D2438">
        <v>8</v>
      </c>
      <c r="E2438" t="s">
        <v>215</v>
      </c>
      <c r="F2438">
        <v>4</v>
      </c>
      <c r="G2438">
        <v>35.4</v>
      </c>
      <c r="H2438">
        <f t="shared" si="1362"/>
        <v>0.35399999999999998</v>
      </c>
      <c r="I2438">
        <v>17.399999999999999</v>
      </c>
      <c r="J2438">
        <v>9</v>
      </c>
      <c r="K2438">
        <f t="shared" si="1363"/>
        <v>9.8423186399999987E-2</v>
      </c>
      <c r="L2438">
        <f>0.000064*(G2438^1.958025*I2438^0.883501+0.000045*G2438^2)</f>
        <v>0.86138123629447139</v>
      </c>
      <c r="O2438">
        <f>L2438*0.44*0.75</f>
        <v>0.28425580797717559</v>
      </c>
      <c r="Q2438">
        <f>O2438*0.52</f>
        <v>0.1478130201481313</v>
      </c>
      <c r="T2438">
        <f>(L2438*0.44*0.75)*(1+0.2)*0.52*3.67</f>
        <v>0.65096854073237032</v>
      </c>
    </row>
    <row r="2439" spans="1:24" hidden="1" x14ac:dyDescent="0.3">
      <c r="A2439" s="26">
        <v>53017</v>
      </c>
      <c r="B2439">
        <v>266</v>
      </c>
      <c r="C2439" s="26" t="s">
        <v>211</v>
      </c>
      <c r="D2439">
        <v>9</v>
      </c>
      <c r="E2439" t="s">
        <v>214</v>
      </c>
      <c r="F2439">
        <v>4</v>
      </c>
      <c r="G2439">
        <v>10.199999999999999</v>
      </c>
      <c r="H2439">
        <f t="shared" si="1362"/>
        <v>0.10199999999999999</v>
      </c>
      <c r="I2439">
        <v>6</v>
      </c>
      <c r="J2439">
        <v>0.6</v>
      </c>
      <c r="K2439">
        <f t="shared" si="1363"/>
        <v>8.1713015999999982E-3</v>
      </c>
      <c r="L2439">
        <f t="shared" ref="L2439:L2440" si="1364">0.000081*(G2439^1.864042*I2439^0.850892+0.000027*G2439^2)</f>
        <v>2.822827077367725E-2</v>
      </c>
      <c r="O2439">
        <f t="shared" ref="O2439:O2440" si="1365">L2439*0.47*0.75</f>
        <v>9.9504654477212302E-3</v>
      </c>
      <c r="Q2439">
        <f t="shared" ref="Q2439:Q2440" si="1366">O2439*0.521</f>
        <v>5.1841924982627607E-3</v>
      </c>
      <c r="T2439">
        <f t="shared" ref="T2439:T2440" si="1367">(L2439*0.47*0.75)*(1+0.2)*0.521*3.67</f>
        <v>2.2831183762349196E-2</v>
      </c>
    </row>
    <row r="2440" spans="1:24" hidden="1" x14ac:dyDescent="0.3">
      <c r="A2440" s="26">
        <v>53017</v>
      </c>
      <c r="B2440">
        <v>266</v>
      </c>
      <c r="C2440" s="26" t="s">
        <v>211</v>
      </c>
      <c r="D2440">
        <v>10</v>
      </c>
      <c r="E2440" t="s">
        <v>214</v>
      </c>
      <c r="F2440">
        <v>4</v>
      </c>
      <c r="G2440">
        <v>11.4</v>
      </c>
      <c r="H2440">
        <f t="shared" si="1362"/>
        <v>0.114</v>
      </c>
      <c r="I2440">
        <v>5.5</v>
      </c>
      <c r="J2440">
        <v>1</v>
      </c>
      <c r="K2440">
        <f t="shared" si="1363"/>
        <v>1.02070584E-2</v>
      </c>
      <c r="L2440">
        <f t="shared" si="1364"/>
        <v>3.2253182091860851E-2</v>
      </c>
      <c r="O2440">
        <f t="shared" si="1365"/>
        <v>1.1369246687380949E-2</v>
      </c>
      <c r="Q2440">
        <f t="shared" si="1366"/>
        <v>5.9233775241254744E-3</v>
      </c>
      <c r="T2440">
        <f t="shared" si="1367"/>
        <v>2.6086554616248588E-2</v>
      </c>
    </row>
    <row r="2441" spans="1:24" hidden="1" x14ac:dyDescent="0.3">
      <c r="A2441" s="26">
        <v>53017</v>
      </c>
      <c r="B2441">
        <v>266</v>
      </c>
      <c r="C2441" s="26" t="s">
        <v>211</v>
      </c>
      <c r="D2441">
        <v>11</v>
      </c>
      <c r="E2441" t="s">
        <v>215</v>
      </c>
      <c r="F2441">
        <v>1</v>
      </c>
      <c r="G2441">
        <v>43.5</v>
      </c>
      <c r="H2441">
        <f t="shared" si="1362"/>
        <v>0.435</v>
      </c>
      <c r="I2441">
        <v>17.399999999999999</v>
      </c>
      <c r="J2441">
        <v>7.4</v>
      </c>
      <c r="K2441">
        <f t="shared" si="1363"/>
        <v>0.148617315</v>
      </c>
      <c r="L2441">
        <f>0.000064*(G2441^1.958025*I2441^0.883501+0.000045*G2441^2)</f>
        <v>1.2894699870283834</v>
      </c>
      <c r="O2441">
        <f>L2441*0.44*0.75</f>
        <v>0.42552509571936653</v>
      </c>
      <c r="Q2441">
        <f>O2441*0.52</f>
        <v>0.22127304977407061</v>
      </c>
      <c r="T2441">
        <f>(L2441*0.44*0.75)*(1+0.2)*0.52*3.67</f>
        <v>0.97448651120500684</v>
      </c>
      <c r="U2441">
        <v>51</v>
      </c>
      <c r="V2441">
        <v>58</v>
      </c>
      <c r="W2441">
        <v>14</v>
      </c>
      <c r="X2441">
        <v>5</v>
      </c>
    </row>
    <row r="2442" spans="1:24" hidden="1" x14ac:dyDescent="0.3">
      <c r="A2442" s="26"/>
      <c r="C2442" s="26"/>
      <c r="K2442"/>
    </row>
    <row r="2443" spans="1:24" hidden="1" x14ac:dyDescent="0.3">
      <c r="A2443" s="26">
        <v>53017</v>
      </c>
      <c r="B2443">
        <v>266</v>
      </c>
      <c r="C2443" s="26" t="s">
        <v>211</v>
      </c>
      <c r="D2443">
        <v>13</v>
      </c>
      <c r="E2443" t="s">
        <v>215</v>
      </c>
      <c r="F2443">
        <v>3</v>
      </c>
      <c r="G2443">
        <v>10.4</v>
      </c>
      <c r="H2443">
        <f t="shared" si="1362"/>
        <v>0.10400000000000001</v>
      </c>
      <c r="I2443">
        <v>5.6</v>
      </c>
      <c r="J2443">
        <v>3</v>
      </c>
      <c r="K2443">
        <f t="shared" si="1363"/>
        <v>8.494886400000002E-3</v>
      </c>
      <c r="L2443">
        <f>0.000064*(G2443^1.958025*I2443^0.883501+0.000045*G2443^2)</f>
        <v>2.8746584666740189E-2</v>
      </c>
      <c r="O2443">
        <f>L2443*0.44*0.75</f>
        <v>9.4863729400242632E-3</v>
      </c>
      <c r="Q2443">
        <f>O2443*0.52</f>
        <v>4.9329139288126168E-3</v>
      </c>
      <c r="T2443">
        <f>(L2443*0.44*0.75)*(1+0.2)*0.52*3.67</f>
        <v>2.1724552942490764E-2</v>
      </c>
    </row>
    <row r="2444" spans="1:24" hidden="1" x14ac:dyDescent="0.3">
      <c r="A2444" s="26"/>
      <c r="C2444" s="26"/>
      <c r="K2444"/>
    </row>
    <row r="2445" spans="1:24" hidden="1" x14ac:dyDescent="0.3">
      <c r="A2445" s="26">
        <v>53017</v>
      </c>
      <c r="B2445">
        <v>266</v>
      </c>
      <c r="C2445" s="26" t="s">
        <v>211</v>
      </c>
      <c r="D2445">
        <v>15</v>
      </c>
      <c r="E2445" t="s">
        <v>215</v>
      </c>
      <c r="F2445">
        <v>4</v>
      </c>
      <c r="G2445">
        <v>8</v>
      </c>
      <c r="H2445">
        <f t="shared" si="1362"/>
        <v>0.08</v>
      </c>
      <c r="I2445">
        <v>4.5</v>
      </c>
      <c r="J2445">
        <v>2</v>
      </c>
      <c r="K2445">
        <f t="shared" si="1363"/>
        <v>5.0265600000000002E-3</v>
      </c>
      <c r="L2445">
        <f t="shared" ref="L2445:L2446" si="1368">0.000064*(G2445^1.958025*I2445^0.883501+0.000045*G2445^2)</f>
        <v>1.4176607044581851E-2</v>
      </c>
      <c r="O2445">
        <f>L2445*0.44*0.75</f>
        <v>4.6782803247120107E-3</v>
      </c>
      <c r="Q2445">
        <f t="shared" ref="Q2445:Q2446" si="1369">O2445*0.52</f>
        <v>2.4327057688502455E-3</v>
      </c>
      <c r="T2445">
        <f>(L2445*0.44*0.75)*(1+0.2)*0.52*3.67</f>
        <v>1.0713636206016482E-2</v>
      </c>
    </row>
    <row r="2446" spans="1:24" hidden="1" x14ac:dyDescent="0.3">
      <c r="A2446" s="26">
        <v>53017</v>
      </c>
      <c r="B2446">
        <v>266</v>
      </c>
      <c r="C2446" s="26" t="s">
        <v>211</v>
      </c>
      <c r="D2446">
        <v>16</v>
      </c>
      <c r="E2446" t="s">
        <v>215</v>
      </c>
      <c r="F2446">
        <v>1</v>
      </c>
      <c r="G2446">
        <v>32.4</v>
      </c>
      <c r="H2446">
        <f t="shared" si="1362"/>
        <v>0.32400000000000001</v>
      </c>
      <c r="I2446">
        <v>16.399999999999999</v>
      </c>
      <c r="J2446">
        <v>9</v>
      </c>
      <c r="K2446">
        <f t="shared" si="1363"/>
        <v>8.2448150400000003E-2</v>
      </c>
      <c r="L2446">
        <f t="shared" si="1368"/>
        <v>0.68735727311315731</v>
      </c>
      <c r="O2446">
        <f>L2446*0.44*0.75</f>
        <v>0.22682790012734189</v>
      </c>
      <c r="Q2446">
        <f t="shared" si="1369"/>
        <v>0.11795050806621779</v>
      </c>
      <c r="T2446">
        <f>(L2446*0.44*0.75)*(1+0.2)*0.52*3.67</f>
        <v>0.51945403752362307</v>
      </c>
    </row>
    <row r="2447" spans="1:24" hidden="1" x14ac:dyDescent="0.3">
      <c r="A2447" s="26"/>
      <c r="C2447" s="26"/>
      <c r="K2447"/>
    </row>
    <row r="2448" spans="1:24" hidden="1" x14ac:dyDescent="0.3">
      <c r="A2448" s="26">
        <v>53017</v>
      </c>
      <c r="B2448">
        <v>266</v>
      </c>
      <c r="C2448" s="26" t="s">
        <v>211</v>
      </c>
      <c r="D2448">
        <v>18</v>
      </c>
      <c r="E2448" t="s">
        <v>215</v>
      </c>
      <c r="F2448">
        <v>4</v>
      </c>
      <c r="G2448">
        <v>10</v>
      </c>
      <c r="H2448">
        <f t="shared" si="1362"/>
        <v>0.1</v>
      </c>
      <c r="I2448">
        <v>4</v>
      </c>
      <c r="J2448">
        <v>2.4</v>
      </c>
      <c r="K2448">
        <f t="shared" si="1363"/>
        <v>7.8540000000000016E-3</v>
      </c>
      <c r="L2448">
        <f t="shared" ref="L2448:L2450" si="1370">0.000064*(G2448^1.958025*I2448^0.883501+0.000045*G2448^2)</f>
        <v>1.977570173247347E-2</v>
      </c>
      <c r="O2448">
        <f>L2448*0.44*0.75</f>
        <v>6.5259815717162457E-3</v>
      </c>
      <c r="Q2448">
        <f t="shared" ref="Q2448:Q2450" si="1371">O2448*0.52</f>
        <v>3.3935104172924477E-3</v>
      </c>
      <c r="T2448">
        <f>(L2448*0.44*0.75)*(1+0.2)*0.52*3.67</f>
        <v>1.4945019877755941E-2</v>
      </c>
    </row>
    <row r="2449" spans="1:20" hidden="1" x14ac:dyDescent="0.3">
      <c r="A2449" s="26">
        <v>53017</v>
      </c>
      <c r="B2449">
        <v>266</v>
      </c>
      <c r="C2449" s="26" t="s">
        <v>211</v>
      </c>
      <c r="D2449">
        <v>19</v>
      </c>
      <c r="E2449" t="s">
        <v>215</v>
      </c>
      <c r="F2449">
        <v>4</v>
      </c>
      <c r="G2449">
        <v>7.8</v>
      </c>
      <c r="H2449">
        <f t="shared" si="1362"/>
        <v>7.8E-2</v>
      </c>
      <c r="I2449">
        <v>4.5</v>
      </c>
      <c r="J2449">
        <v>2</v>
      </c>
      <c r="K2449">
        <f t="shared" si="1363"/>
        <v>4.7783736E-3</v>
      </c>
      <c r="L2449">
        <f t="shared" si="1370"/>
        <v>1.3490966322386538E-2</v>
      </c>
      <c r="O2449">
        <f>L2449*0.44*0.75</f>
        <v>4.4520188863875574E-3</v>
      </c>
      <c r="Q2449">
        <f t="shared" si="1371"/>
        <v>2.31504982092153E-3</v>
      </c>
      <c r="T2449">
        <f>(L2449*0.44*0.75)*(1+0.2)*0.52*3.67</f>
        <v>1.0195479411338417E-2</v>
      </c>
    </row>
    <row r="2450" spans="1:20" hidden="1" x14ac:dyDescent="0.3">
      <c r="A2450" s="26">
        <v>53017</v>
      </c>
      <c r="B2450">
        <v>266</v>
      </c>
      <c r="C2450" s="26" t="s">
        <v>211</v>
      </c>
      <c r="D2450">
        <v>20</v>
      </c>
      <c r="E2450" t="s">
        <v>215</v>
      </c>
      <c r="F2450">
        <v>1</v>
      </c>
      <c r="G2450">
        <v>41.7</v>
      </c>
      <c r="H2450">
        <f t="shared" si="1362"/>
        <v>0.41700000000000004</v>
      </c>
      <c r="I2450">
        <v>15.6</v>
      </c>
      <c r="J2450">
        <v>4.3</v>
      </c>
      <c r="K2450">
        <f t="shared" si="1363"/>
        <v>0.13657242060000002</v>
      </c>
      <c r="L2450">
        <f t="shared" si="1370"/>
        <v>1.0778930372717779</v>
      </c>
      <c r="O2450">
        <f>L2450*0.44*0.75</f>
        <v>0.3557047022996867</v>
      </c>
      <c r="Q2450">
        <f t="shared" si="1371"/>
        <v>0.1849664451958371</v>
      </c>
      <c r="T2450">
        <f>(L2450*0.44*0.75)*(1+0.2)*0.52*3.67</f>
        <v>0.8145922246424665</v>
      </c>
    </row>
    <row r="2451" spans="1:20" hidden="1" x14ac:dyDescent="0.3">
      <c r="A2451" s="26">
        <v>53017</v>
      </c>
      <c r="B2451">
        <v>266</v>
      </c>
      <c r="C2451" s="26" t="s">
        <v>211</v>
      </c>
      <c r="D2451">
        <v>21</v>
      </c>
      <c r="E2451" t="s">
        <v>214</v>
      </c>
      <c r="F2451">
        <v>4</v>
      </c>
      <c r="G2451">
        <v>11.6</v>
      </c>
      <c r="H2451">
        <f t="shared" si="1362"/>
        <v>0.11599999999999999</v>
      </c>
      <c r="I2451">
        <v>7</v>
      </c>
      <c r="J2451">
        <v>1</v>
      </c>
      <c r="K2451">
        <f>0.7854*H2451^2</f>
        <v>1.0568342399999998E-2</v>
      </c>
      <c r="L2451">
        <f>0.000081*(G2451^1.864042*I2451^0.850892+0.000027*G2451^2)</f>
        <v>4.0904369609880281E-2</v>
      </c>
      <c r="O2451">
        <f>L2451*0.47*0.75</f>
        <v>1.4418790287482797E-2</v>
      </c>
      <c r="Q2451">
        <f>O2451*0.521</f>
        <v>7.5121897397785378E-3</v>
      </c>
      <c r="T2451">
        <f>(L2451*0.47*0.75)*(1+0.2)*0.521*3.67</f>
        <v>3.3083683613984671E-2</v>
      </c>
    </row>
    <row r="2452" spans="1:20" hidden="1" x14ac:dyDescent="0.3">
      <c r="A2452" s="26">
        <v>53017</v>
      </c>
      <c r="B2452">
        <v>266</v>
      </c>
      <c r="C2452" s="26" t="s">
        <v>211</v>
      </c>
      <c r="D2452">
        <v>22</v>
      </c>
      <c r="E2452" t="s">
        <v>215</v>
      </c>
      <c r="F2452">
        <v>4</v>
      </c>
      <c r="G2452">
        <v>12.4</v>
      </c>
      <c r="H2452">
        <f t="shared" si="1362"/>
        <v>0.124</v>
      </c>
      <c r="I2452">
        <v>9.6999999999999993</v>
      </c>
      <c r="J2452">
        <v>6.5</v>
      </c>
      <c r="K2452">
        <f t="shared" si="1363"/>
        <v>1.2076310399999998E-2</v>
      </c>
      <c r="L2452">
        <f t="shared" ref="L2452:L2460" si="1372">0.000064*(G2452^1.958025*I2452^0.883501+0.000045*G2452^2)</f>
        <v>6.5908844996679997E-2</v>
      </c>
      <c r="O2452">
        <f t="shared" ref="O2452:O2460" si="1373">L2452*0.44*0.75</f>
        <v>2.1749918848904398E-2</v>
      </c>
      <c r="Q2452">
        <f t="shared" ref="Q2452:Q2460" si="1374">O2452*0.52</f>
        <v>1.1309957801430287E-2</v>
      </c>
      <c r="T2452">
        <f t="shared" ref="T2452:T2460" si="1375">(L2452*0.44*0.75)*(1+0.2)*0.52*3.67</f>
        <v>4.9809054157498985E-2</v>
      </c>
    </row>
    <row r="2453" spans="1:20" hidden="1" x14ac:dyDescent="0.3">
      <c r="A2453" s="26">
        <v>53017</v>
      </c>
      <c r="B2453">
        <v>266</v>
      </c>
      <c r="C2453" s="26" t="s">
        <v>211</v>
      </c>
      <c r="D2453">
        <v>23</v>
      </c>
      <c r="E2453" t="s">
        <v>215</v>
      </c>
      <c r="F2453">
        <v>3</v>
      </c>
      <c r="G2453">
        <v>8</v>
      </c>
      <c r="H2453">
        <f t="shared" si="1362"/>
        <v>0.08</v>
      </c>
      <c r="I2453">
        <v>6.5</v>
      </c>
      <c r="J2453">
        <v>5</v>
      </c>
      <c r="K2453">
        <f t="shared" si="1363"/>
        <v>5.0265600000000002E-3</v>
      </c>
      <c r="L2453">
        <f t="shared" si="1372"/>
        <v>1.9618535720327686E-2</v>
      </c>
      <c r="O2453">
        <f t="shared" si="1373"/>
        <v>6.4741167877081368E-3</v>
      </c>
      <c r="Q2453">
        <f t="shared" si="1374"/>
        <v>3.3665407296082314E-3</v>
      </c>
      <c r="T2453">
        <f t="shared" si="1375"/>
        <v>1.4826245373194649E-2</v>
      </c>
    </row>
    <row r="2454" spans="1:20" hidden="1" x14ac:dyDescent="0.3">
      <c r="A2454" s="26">
        <v>53017</v>
      </c>
      <c r="B2454">
        <v>266</v>
      </c>
      <c r="C2454" s="26" t="s">
        <v>211</v>
      </c>
      <c r="D2454">
        <v>24</v>
      </c>
      <c r="E2454" t="s">
        <v>215</v>
      </c>
      <c r="F2454">
        <v>3</v>
      </c>
      <c r="G2454">
        <v>12</v>
      </c>
      <c r="H2454">
        <f t="shared" si="1362"/>
        <v>0.12</v>
      </c>
      <c r="I2454">
        <v>9</v>
      </c>
      <c r="J2454">
        <v>4</v>
      </c>
      <c r="K2454">
        <f t="shared" si="1363"/>
        <v>1.130976E-2</v>
      </c>
      <c r="L2454">
        <f t="shared" si="1372"/>
        <v>5.7852370371734005E-2</v>
      </c>
      <c r="O2454">
        <f t="shared" si="1373"/>
        <v>1.9091282222672222E-2</v>
      </c>
      <c r="Q2454">
        <f t="shared" si="1374"/>
        <v>9.9274667557895553E-3</v>
      </c>
      <c r="T2454">
        <f t="shared" si="1375"/>
        <v>4.3720563592497201E-2</v>
      </c>
    </row>
    <row r="2455" spans="1:20" hidden="1" x14ac:dyDescent="0.3">
      <c r="A2455" s="26">
        <v>53017</v>
      </c>
      <c r="B2455">
        <v>266</v>
      </c>
      <c r="C2455" s="26" t="s">
        <v>211</v>
      </c>
      <c r="D2455">
        <v>25</v>
      </c>
      <c r="E2455" t="s">
        <v>215</v>
      </c>
      <c r="F2455">
        <v>4</v>
      </c>
      <c r="G2455">
        <v>23.4</v>
      </c>
      <c r="H2455">
        <f t="shared" si="1362"/>
        <v>0.23399999999999999</v>
      </c>
      <c r="I2455">
        <v>13.6</v>
      </c>
      <c r="J2455">
        <v>6.6</v>
      </c>
      <c r="K2455">
        <f t="shared" si="1363"/>
        <v>4.300536239999999E-2</v>
      </c>
      <c r="L2455">
        <f t="shared" si="1372"/>
        <v>0.30805186009025853</v>
      </c>
      <c r="O2455">
        <f t="shared" si="1373"/>
        <v>0.10165711382978532</v>
      </c>
      <c r="Q2455">
        <f t="shared" si="1374"/>
        <v>5.2861699191488365E-2</v>
      </c>
      <c r="T2455">
        <f t="shared" si="1375"/>
        <v>0.23280292323931479</v>
      </c>
    </row>
    <row r="2456" spans="1:20" hidden="1" x14ac:dyDescent="0.3">
      <c r="A2456" s="26">
        <v>53017</v>
      </c>
      <c r="B2456">
        <v>266</v>
      </c>
      <c r="C2456" s="26" t="s">
        <v>211</v>
      </c>
      <c r="D2456">
        <v>26</v>
      </c>
      <c r="E2456" t="s">
        <v>215</v>
      </c>
      <c r="F2456">
        <v>3</v>
      </c>
      <c r="G2456">
        <v>8</v>
      </c>
      <c r="H2456">
        <f t="shared" si="1362"/>
        <v>0.08</v>
      </c>
      <c r="I2456">
        <v>7</v>
      </c>
      <c r="J2456">
        <v>5</v>
      </c>
      <c r="K2456">
        <f t="shared" si="1363"/>
        <v>5.0265600000000002E-3</v>
      </c>
      <c r="L2456">
        <f t="shared" si="1372"/>
        <v>2.0946020821917218E-2</v>
      </c>
      <c r="O2456">
        <f t="shared" si="1373"/>
        <v>6.9121868712326822E-3</v>
      </c>
      <c r="Q2456">
        <f t="shared" si="1374"/>
        <v>3.5943371730409947E-3</v>
      </c>
      <c r="T2456">
        <f t="shared" si="1375"/>
        <v>1.5829460910072542E-2</v>
      </c>
    </row>
    <row r="2457" spans="1:20" hidden="1" x14ac:dyDescent="0.3">
      <c r="A2457" s="26">
        <v>53017</v>
      </c>
      <c r="B2457">
        <v>266</v>
      </c>
      <c r="C2457" s="26" t="s">
        <v>211</v>
      </c>
      <c r="D2457">
        <v>27</v>
      </c>
      <c r="E2457" t="s">
        <v>215</v>
      </c>
      <c r="F2457">
        <v>4</v>
      </c>
      <c r="G2457">
        <v>17.600000000000001</v>
      </c>
      <c r="H2457">
        <f t="shared" si="1362"/>
        <v>0.17600000000000002</v>
      </c>
      <c r="I2457">
        <v>12</v>
      </c>
      <c r="J2457">
        <v>7.4</v>
      </c>
      <c r="K2457">
        <f t="shared" si="1363"/>
        <v>2.4328550400000006E-2</v>
      </c>
      <c r="L2457">
        <f t="shared" si="1372"/>
        <v>0.15790107223888544</v>
      </c>
      <c r="O2457">
        <f t="shared" si="1373"/>
        <v>5.21073538388322E-2</v>
      </c>
      <c r="Q2457">
        <f t="shared" si="1374"/>
        <v>2.7095823996192744E-2</v>
      </c>
      <c r="T2457">
        <f t="shared" si="1375"/>
        <v>0.11933000887923287</v>
      </c>
    </row>
    <row r="2458" spans="1:20" hidden="1" x14ac:dyDescent="0.3">
      <c r="A2458" s="26">
        <v>53017</v>
      </c>
      <c r="B2458">
        <v>266</v>
      </c>
      <c r="C2458" s="26" t="s">
        <v>211</v>
      </c>
      <c r="D2458">
        <v>28</v>
      </c>
      <c r="E2458" t="s">
        <v>215</v>
      </c>
      <c r="F2458">
        <v>3</v>
      </c>
      <c r="G2458">
        <v>7.6</v>
      </c>
      <c r="H2458">
        <f t="shared" si="1362"/>
        <v>7.5999999999999998E-2</v>
      </c>
      <c r="I2458">
        <v>6</v>
      </c>
      <c r="J2458">
        <v>4</v>
      </c>
      <c r="K2458">
        <f t="shared" si="1363"/>
        <v>4.5364704E-3</v>
      </c>
      <c r="L2458">
        <f t="shared" si="1372"/>
        <v>1.6532433548665043E-2</v>
      </c>
      <c r="O2458">
        <f t="shared" si="1373"/>
        <v>5.455703071059464E-3</v>
      </c>
      <c r="Q2458">
        <f t="shared" si="1374"/>
        <v>2.8369655969509213E-3</v>
      </c>
      <c r="T2458">
        <f t="shared" si="1375"/>
        <v>1.2493996488971856E-2</v>
      </c>
    </row>
    <row r="2459" spans="1:20" hidden="1" x14ac:dyDescent="0.3">
      <c r="A2459" s="26">
        <v>53017</v>
      </c>
      <c r="B2459">
        <v>266</v>
      </c>
      <c r="C2459" s="26" t="s">
        <v>211</v>
      </c>
      <c r="D2459">
        <v>29</v>
      </c>
      <c r="E2459" t="s">
        <v>215</v>
      </c>
      <c r="F2459">
        <v>4</v>
      </c>
      <c r="G2459">
        <v>11.4</v>
      </c>
      <c r="H2459">
        <f t="shared" si="1362"/>
        <v>0.114</v>
      </c>
      <c r="I2459">
        <v>9</v>
      </c>
      <c r="J2459">
        <v>6</v>
      </c>
      <c r="K2459">
        <f t="shared" si="1363"/>
        <v>1.02070584E-2</v>
      </c>
      <c r="L2459">
        <f t="shared" si="1372"/>
        <v>5.2324298365904354E-2</v>
      </c>
      <c r="O2459">
        <f t="shared" si="1373"/>
        <v>1.7267018460748438E-2</v>
      </c>
      <c r="Q2459">
        <f t="shared" si="1374"/>
        <v>8.9788495995891879E-3</v>
      </c>
      <c r="T2459">
        <f t="shared" si="1375"/>
        <v>3.9542853636590783E-2</v>
      </c>
    </row>
    <row r="2460" spans="1:20" hidden="1" x14ac:dyDescent="0.3">
      <c r="A2460" s="26">
        <v>53017</v>
      </c>
      <c r="B2460">
        <v>266</v>
      </c>
      <c r="C2460" s="26" t="s">
        <v>211</v>
      </c>
      <c r="D2460">
        <v>30</v>
      </c>
      <c r="E2460" t="s">
        <v>215</v>
      </c>
      <c r="F2460">
        <v>4</v>
      </c>
      <c r="G2460">
        <v>7.5</v>
      </c>
      <c r="H2460">
        <f t="shared" si="1362"/>
        <v>7.4999999999999997E-2</v>
      </c>
      <c r="I2460">
        <v>6.5</v>
      </c>
      <c r="J2460">
        <v>4.5999999999999996</v>
      </c>
      <c r="K2460">
        <f t="shared" si="1363"/>
        <v>4.4178749999999999E-3</v>
      </c>
      <c r="L2460">
        <f t="shared" si="1372"/>
        <v>1.7289627515131686E-2</v>
      </c>
      <c r="O2460">
        <f t="shared" si="1373"/>
        <v>5.7055770799934562E-3</v>
      </c>
      <c r="Q2460">
        <f t="shared" si="1374"/>
        <v>2.9669000815965973E-3</v>
      </c>
      <c r="T2460">
        <f t="shared" si="1375"/>
        <v>1.3066227959351414E-2</v>
      </c>
    </row>
    <row r="2461" spans="1:20" hidden="1" x14ac:dyDescent="0.3">
      <c r="A2461" s="26">
        <v>53017</v>
      </c>
      <c r="B2461">
        <v>266</v>
      </c>
      <c r="C2461" s="26" t="s">
        <v>211</v>
      </c>
      <c r="D2461">
        <v>31</v>
      </c>
      <c r="E2461" t="s">
        <v>214</v>
      </c>
      <c r="F2461">
        <v>4</v>
      </c>
      <c r="G2461">
        <v>7.8</v>
      </c>
      <c r="H2461">
        <f t="shared" si="1362"/>
        <v>7.8E-2</v>
      </c>
      <c r="I2461">
        <v>6.5</v>
      </c>
      <c r="J2461">
        <v>3</v>
      </c>
      <c r="K2461">
        <f>0.7854*H2461^2</f>
        <v>4.7783736E-3</v>
      </c>
      <c r="L2461">
        <f>0.000081*(G2461^1.864042*I2461^0.850892+0.000027*G2461^2)</f>
        <v>1.8327003010396085E-2</v>
      </c>
      <c r="O2461">
        <f>L2461*0.47*0.75</f>
        <v>6.4602685611646199E-3</v>
      </c>
      <c r="Q2461">
        <f>O2461*0.521</f>
        <v>3.3657999203667672E-3</v>
      </c>
      <c r="T2461">
        <f>(L2461*0.47*0.75)*(1+0.2)*0.521*3.67</f>
        <v>1.482298284929524E-2</v>
      </c>
    </row>
    <row r="2462" spans="1:20" hidden="1" x14ac:dyDescent="0.3">
      <c r="A2462" s="26">
        <v>53017</v>
      </c>
      <c r="B2462">
        <v>266</v>
      </c>
      <c r="C2462" s="26" t="s">
        <v>211</v>
      </c>
      <c r="D2462">
        <v>32</v>
      </c>
      <c r="E2462" t="s">
        <v>212</v>
      </c>
      <c r="F2462">
        <v>3</v>
      </c>
      <c r="G2462">
        <v>7.6</v>
      </c>
      <c r="H2462">
        <f t="shared" si="1362"/>
        <v>7.5999999999999998E-2</v>
      </c>
      <c r="I2462">
        <v>7</v>
      </c>
      <c r="J2462">
        <v>5</v>
      </c>
      <c r="K2462">
        <f t="shared" si="1363"/>
        <v>4.5364704E-3</v>
      </c>
      <c r="L2462">
        <f t="shared" ref="L2462:L2463" si="1376">0.000062*(G2462^1.947206*I2462^0.894551+0.000039*G2462^2)</f>
        <v>1.8344412372599764E-2</v>
      </c>
      <c r="O2462">
        <f>L2462*0.47*0.75</f>
        <v>6.4664053613414166E-3</v>
      </c>
      <c r="Q2462">
        <f t="shared" ref="Q2462:Q2463" si="1377">O2462*0.52</f>
        <v>3.3625307878975366E-3</v>
      </c>
      <c r="T2462">
        <f>(L2462*0.47*0.75)*(1+2)*0.52*3.67</f>
        <v>3.7021463974751881E-2</v>
      </c>
    </row>
    <row r="2463" spans="1:20" hidden="1" x14ac:dyDescent="0.3">
      <c r="A2463" s="26">
        <v>53017</v>
      </c>
      <c r="B2463">
        <v>266</v>
      </c>
      <c r="C2463" s="26" t="s">
        <v>211</v>
      </c>
      <c r="D2463">
        <v>33</v>
      </c>
      <c r="E2463" t="s">
        <v>212</v>
      </c>
      <c r="F2463">
        <v>4</v>
      </c>
      <c r="G2463">
        <v>8</v>
      </c>
      <c r="H2463">
        <f t="shared" si="1362"/>
        <v>0.08</v>
      </c>
      <c r="I2463">
        <v>7</v>
      </c>
      <c r="J2463">
        <v>5</v>
      </c>
      <c r="K2463">
        <f t="shared" si="1363"/>
        <v>5.0265600000000002E-3</v>
      </c>
      <c r="L2463">
        <f t="shared" si="1376"/>
        <v>2.0271250617446886E-2</v>
      </c>
      <c r="O2463">
        <f>L2463*0.47*0.75</f>
        <v>7.1456158426500271E-3</v>
      </c>
      <c r="Q2463">
        <f t="shared" si="1377"/>
        <v>3.7157202381780143E-3</v>
      </c>
      <c r="T2463">
        <f>(L2463*0.47*0.75)*(1+2)*0.52*3.67</f>
        <v>4.0910079822339934E-2</v>
      </c>
    </row>
    <row r="2464" spans="1:20" hidden="1" x14ac:dyDescent="0.3">
      <c r="A2464" s="26">
        <v>53017</v>
      </c>
      <c r="B2464">
        <v>266</v>
      </c>
      <c r="C2464" s="26" t="s">
        <v>211</v>
      </c>
      <c r="D2464">
        <v>34</v>
      </c>
      <c r="E2464" t="s">
        <v>214</v>
      </c>
      <c r="F2464">
        <v>5</v>
      </c>
      <c r="G2464">
        <v>10</v>
      </c>
      <c r="H2464">
        <f t="shared" si="1362"/>
        <v>0.1</v>
      </c>
      <c r="I2464">
        <v>3.5</v>
      </c>
      <c r="J2464">
        <v>1.4</v>
      </c>
      <c r="K2464">
        <f>0.7854*H2464^2</f>
        <v>7.8540000000000016E-3</v>
      </c>
      <c r="L2464">
        <f>0.000081*(G2464^1.864042*I2464^0.850892+0.000027*G2464^2)</f>
        <v>1.719791064195654E-2</v>
      </c>
      <c r="O2464">
        <f>L2464*0.47*0.75</f>
        <v>6.0622635012896799E-3</v>
      </c>
      <c r="Q2464">
        <f>O2464*0.521</f>
        <v>3.1584392841719233E-3</v>
      </c>
      <c r="T2464">
        <f>(L2464*0.47*0.75)*(1+0.2)*0.521*3.67</f>
        <v>1.390976660749315E-2</v>
      </c>
    </row>
    <row r="2465" spans="1:20" hidden="1" x14ac:dyDescent="0.3">
      <c r="A2465" s="26">
        <v>53017</v>
      </c>
      <c r="B2465">
        <v>266</v>
      </c>
      <c r="C2465" s="26" t="s">
        <v>211</v>
      </c>
      <c r="D2465">
        <v>35</v>
      </c>
      <c r="E2465" t="s">
        <v>215</v>
      </c>
      <c r="F2465">
        <v>4</v>
      </c>
      <c r="G2465">
        <v>11.2</v>
      </c>
      <c r="H2465">
        <f t="shared" si="1362"/>
        <v>0.11199999999999999</v>
      </c>
      <c r="I2465">
        <v>6</v>
      </c>
      <c r="J2465">
        <v>4.5999999999999996</v>
      </c>
      <c r="K2465">
        <f t="shared" si="1363"/>
        <v>9.8520575999999985E-3</v>
      </c>
      <c r="L2465">
        <f t="shared" ref="L2465:L2466" si="1378">0.000064*(G2465^1.958025*I2465^0.883501+0.000045*G2465^2)</f>
        <v>3.5324574743187995E-2</v>
      </c>
      <c r="O2465">
        <f>L2465*0.44*0.75</f>
        <v>1.1657109665252038E-2</v>
      </c>
      <c r="Q2465">
        <f t="shared" ref="Q2465:Q2466" si="1379">O2465*0.52</f>
        <v>6.0616970259310598E-3</v>
      </c>
      <c r="T2465">
        <f>(L2465*0.44*0.75)*(1+0.2)*0.52*3.67</f>
        <v>2.6695713702200388E-2</v>
      </c>
    </row>
    <row r="2466" spans="1:20" hidden="1" x14ac:dyDescent="0.3">
      <c r="A2466" s="26">
        <v>53017</v>
      </c>
      <c r="B2466">
        <v>266</v>
      </c>
      <c r="C2466" s="26" t="s">
        <v>211</v>
      </c>
      <c r="D2466">
        <v>36</v>
      </c>
      <c r="E2466" t="s">
        <v>215</v>
      </c>
      <c r="F2466">
        <v>4</v>
      </c>
      <c r="G2466">
        <v>18.399999999999999</v>
      </c>
      <c r="H2466">
        <f t="shared" si="1362"/>
        <v>0.184</v>
      </c>
      <c r="I2466">
        <v>9</v>
      </c>
      <c r="J2466">
        <v>6</v>
      </c>
      <c r="K2466">
        <f t="shared" si="1363"/>
        <v>2.6590502399999997E-2</v>
      </c>
      <c r="L2466">
        <f t="shared" si="1378"/>
        <v>0.13359871251037217</v>
      </c>
      <c r="O2466">
        <f>L2466*0.44*0.75</f>
        <v>4.4087575128422818E-2</v>
      </c>
      <c r="Q2466">
        <f t="shared" si="1379"/>
        <v>2.2925539066779865E-2</v>
      </c>
      <c r="T2466">
        <f>(L2466*0.44*0.75)*(1+0.2)*0.52*3.67</f>
        <v>0.10096407405009852</v>
      </c>
    </row>
    <row r="2467" spans="1:20" hidden="1" x14ac:dyDescent="0.3">
      <c r="A2467" s="26">
        <v>53017</v>
      </c>
      <c r="B2467">
        <v>266</v>
      </c>
      <c r="C2467" s="26" t="s">
        <v>211</v>
      </c>
      <c r="D2467">
        <v>37</v>
      </c>
      <c r="E2467" t="s">
        <v>214</v>
      </c>
      <c r="F2467">
        <v>3</v>
      </c>
      <c r="G2467">
        <v>8</v>
      </c>
      <c r="H2467">
        <f t="shared" si="1362"/>
        <v>0.08</v>
      </c>
      <c r="I2467">
        <v>6</v>
      </c>
      <c r="J2467">
        <v>1.7</v>
      </c>
      <c r="K2467">
        <f t="shared" si="1363"/>
        <v>5.0265600000000002E-3</v>
      </c>
      <c r="L2467">
        <f t="shared" ref="L2467:L2469" si="1380">0.000081*(G2467^1.864042*I2467^0.850892+0.000027*G2467^2)</f>
        <v>1.7947697664785406E-2</v>
      </c>
      <c r="O2467">
        <f t="shared" ref="O2467:O2469" si="1381">L2467*0.47*0.75</f>
        <v>6.3265634268368552E-3</v>
      </c>
      <c r="Q2467">
        <f t="shared" ref="Q2467:Q2469" si="1382">O2467*0.521</f>
        <v>3.2961395453820017E-3</v>
      </c>
      <c r="T2467">
        <f t="shared" ref="T2467:T2469" si="1383">(L2467*0.47*0.75)*(1+0.2)*0.521*3.67</f>
        <v>1.4516198557862335E-2</v>
      </c>
    </row>
    <row r="2468" spans="1:20" hidden="1" x14ac:dyDescent="0.3">
      <c r="A2468" s="26">
        <v>53017</v>
      </c>
      <c r="B2468">
        <v>266</v>
      </c>
      <c r="C2468" s="26" t="s">
        <v>211</v>
      </c>
      <c r="D2468">
        <v>38</v>
      </c>
      <c r="E2468" t="s">
        <v>214</v>
      </c>
      <c r="F2468">
        <v>4</v>
      </c>
      <c r="G2468">
        <v>12</v>
      </c>
      <c r="H2468">
        <f t="shared" si="1362"/>
        <v>0.12</v>
      </c>
      <c r="I2468">
        <v>6</v>
      </c>
      <c r="J2468">
        <v>1.2</v>
      </c>
      <c r="K2468">
        <f t="shared" si="1363"/>
        <v>1.130976E-2</v>
      </c>
      <c r="L2468">
        <f t="shared" si="1380"/>
        <v>3.8216458588984467E-2</v>
      </c>
      <c r="O2468">
        <f t="shared" si="1381"/>
        <v>1.3471301652617023E-2</v>
      </c>
      <c r="Q2468">
        <f t="shared" si="1382"/>
        <v>7.0185481610134694E-3</v>
      </c>
      <c r="T2468">
        <f t="shared" si="1383"/>
        <v>3.0909686101103312E-2</v>
      </c>
    </row>
    <row r="2469" spans="1:20" hidden="1" x14ac:dyDescent="0.3">
      <c r="A2469" s="26">
        <v>53017</v>
      </c>
      <c r="B2469">
        <v>266</v>
      </c>
      <c r="C2469" s="26" t="s">
        <v>211</v>
      </c>
      <c r="D2469">
        <v>39</v>
      </c>
      <c r="E2469" t="s">
        <v>214</v>
      </c>
      <c r="F2469">
        <v>4</v>
      </c>
      <c r="G2469">
        <v>10</v>
      </c>
      <c r="H2469">
        <f t="shared" si="1362"/>
        <v>0.1</v>
      </c>
      <c r="I2469">
        <v>5</v>
      </c>
      <c r="J2469">
        <v>1.2</v>
      </c>
      <c r="K2469">
        <f t="shared" si="1363"/>
        <v>7.8540000000000016E-3</v>
      </c>
      <c r="L2469">
        <f t="shared" si="1380"/>
        <v>2.3295877876834702E-2</v>
      </c>
      <c r="O2469">
        <f t="shared" si="1381"/>
        <v>8.2117969515842319E-3</v>
      </c>
      <c r="Q2469">
        <f t="shared" si="1382"/>
        <v>4.2783462117753851E-3</v>
      </c>
      <c r="T2469">
        <f t="shared" si="1383"/>
        <v>1.8841836716658796E-2</v>
      </c>
    </row>
    <row r="2470" spans="1:20" hidden="1" x14ac:dyDescent="0.3">
      <c r="A2470" s="26">
        <v>53017</v>
      </c>
      <c r="B2470">
        <v>266</v>
      </c>
      <c r="C2470" s="26" t="s">
        <v>211</v>
      </c>
      <c r="D2470">
        <v>40</v>
      </c>
      <c r="E2470" t="s">
        <v>215</v>
      </c>
      <c r="F2470">
        <v>4</v>
      </c>
      <c r="G2470">
        <v>15.4</v>
      </c>
      <c r="H2470">
        <f t="shared" si="1362"/>
        <v>0.154</v>
      </c>
      <c r="I2470">
        <v>9</v>
      </c>
      <c r="J2470">
        <v>6.5</v>
      </c>
      <c r="K2470">
        <f t="shared" si="1363"/>
        <v>1.8626546399999999E-2</v>
      </c>
      <c r="L2470">
        <f t="shared" ref="L2470:L2477" si="1384">0.000064*(G2470^1.958025*I2470^0.883501+0.000045*G2470^2)</f>
        <v>9.4287167845028233E-2</v>
      </c>
      <c r="O2470">
        <f t="shared" ref="O2470:O2477" si="1385">L2470*0.44*0.75</f>
        <v>3.1114765388859315E-2</v>
      </c>
      <c r="Q2470">
        <f t="shared" ref="Q2470:Q2477" si="1386">O2470*0.52</f>
        <v>1.6179678002206845E-2</v>
      </c>
      <c r="T2470">
        <f t="shared" ref="T2470:T2477" si="1387">(L2470*0.44*0.75)*(1+0.2)*0.52*3.67</f>
        <v>7.1255301921718944E-2</v>
      </c>
    </row>
    <row r="2471" spans="1:20" hidden="1" x14ac:dyDescent="0.3">
      <c r="A2471" s="26">
        <v>53017</v>
      </c>
      <c r="B2471">
        <v>266</v>
      </c>
      <c r="C2471" s="26" t="s">
        <v>211</v>
      </c>
      <c r="D2471">
        <v>41</v>
      </c>
      <c r="E2471" t="s">
        <v>215</v>
      </c>
      <c r="F2471">
        <v>4</v>
      </c>
      <c r="G2471">
        <v>11.3</v>
      </c>
      <c r="H2471">
        <f t="shared" si="1362"/>
        <v>0.113</v>
      </c>
      <c r="I2471">
        <v>7.4</v>
      </c>
      <c r="J2471">
        <v>5</v>
      </c>
      <c r="K2471">
        <f t="shared" si="1363"/>
        <v>1.0028772600000001E-2</v>
      </c>
      <c r="L2471">
        <f t="shared" si="1384"/>
        <v>4.3261809304420917E-2</v>
      </c>
      <c r="O2471">
        <f t="shared" si="1385"/>
        <v>1.4276397070458902E-2</v>
      </c>
      <c r="Q2471">
        <f t="shared" si="1386"/>
        <v>7.423726476638629E-3</v>
      </c>
      <c r="T2471">
        <f t="shared" si="1387"/>
        <v>3.2694091403116521E-2</v>
      </c>
    </row>
    <row r="2472" spans="1:20" hidden="1" x14ac:dyDescent="0.3">
      <c r="A2472" s="26">
        <v>53017</v>
      </c>
      <c r="B2472">
        <v>266</v>
      </c>
      <c r="C2472" s="26" t="s">
        <v>211</v>
      </c>
      <c r="D2472">
        <v>42</v>
      </c>
      <c r="E2472" t="s">
        <v>215</v>
      </c>
      <c r="F2472">
        <v>4</v>
      </c>
      <c r="G2472">
        <v>10.7</v>
      </c>
      <c r="H2472">
        <f t="shared" si="1362"/>
        <v>0.107</v>
      </c>
      <c r="I2472">
        <v>8</v>
      </c>
      <c r="J2472">
        <v>6</v>
      </c>
      <c r="K2472">
        <f t="shared" si="1363"/>
        <v>8.9920445999999987E-3</v>
      </c>
      <c r="L2472">
        <f t="shared" si="1384"/>
        <v>4.1650813672357317E-2</v>
      </c>
      <c r="O2472">
        <f t="shared" si="1385"/>
        <v>1.3744768511877916E-2</v>
      </c>
      <c r="Q2472">
        <f t="shared" si="1386"/>
        <v>7.1472796261765163E-3</v>
      </c>
      <c r="T2472">
        <f t="shared" si="1387"/>
        <v>3.1476619473681376E-2</v>
      </c>
    </row>
    <row r="2473" spans="1:20" hidden="1" x14ac:dyDescent="0.3">
      <c r="A2473" s="26">
        <v>53017</v>
      </c>
      <c r="B2473">
        <v>266</v>
      </c>
      <c r="C2473" s="26" t="s">
        <v>211</v>
      </c>
      <c r="D2473">
        <v>43</v>
      </c>
      <c r="E2473" t="s">
        <v>215</v>
      </c>
      <c r="F2473">
        <v>4</v>
      </c>
      <c r="G2473">
        <v>15.5</v>
      </c>
      <c r="H2473">
        <f t="shared" si="1362"/>
        <v>0.155</v>
      </c>
      <c r="I2473">
        <v>9</v>
      </c>
      <c r="J2473">
        <v>6.2</v>
      </c>
      <c r="K2473">
        <f t="shared" si="1363"/>
        <v>1.8869235000000002E-2</v>
      </c>
      <c r="L2473">
        <f t="shared" si="1384"/>
        <v>9.5489705853592732E-2</v>
      </c>
      <c r="O2473">
        <f t="shared" si="1385"/>
        <v>3.1511602931685603E-2</v>
      </c>
      <c r="Q2473">
        <f t="shared" si="1386"/>
        <v>1.6386033524476516E-2</v>
      </c>
      <c r="T2473">
        <f t="shared" si="1387"/>
        <v>7.2164091641794562E-2</v>
      </c>
    </row>
    <row r="2474" spans="1:20" hidden="1" x14ac:dyDescent="0.3">
      <c r="A2474" s="26">
        <v>53017</v>
      </c>
      <c r="B2474">
        <v>266</v>
      </c>
      <c r="C2474" s="26" t="s">
        <v>211</v>
      </c>
      <c r="D2474">
        <v>44</v>
      </c>
      <c r="E2474" t="s">
        <v>215</v>
      </c>
      <c r="F2474">
        <v>4</v>
      </c>
      <c r="G2474">
        <v>15.7</v>
      </c>
      <c r="H2474">
        <f t="shared" si="1362"/>
        <v>0.157</v>
      </c>
      <c r="I2474">
        <v>9.4</v>
      </c>
      <c r="J2474">
        <v>6</v>
      </c>
      <c r="K2474">
        <f t="shared" si="1363"/>
        <v>1.9359324600000002E-2</v>
      </c>
      <c r="L2474">
        <f t="shared" si="1384"/>
        <v>0.10175221046520094</v>
      </c>
      <c r="O2474">
        <f t="shared" si="1385"/>
        <v>3.3578229453516309E-2</v>
      </c>
      <c r="Q2474">
        <f t="shared" si="1386"/>
        <v>1.7460679315828481E-2</v>
      </c>
      <c r="T2474">
        <f t="shared" si="1387"/>
        <v>7.6896831706908628E-2</v>
      </c>
    </row>
    <row r="2475" spans="1:20" hidden="1" x14ac:dyDescent="0.3">
      <c r="A2475" s="26">
        <v>53017</v>
      </c>
      <c r="B2475">
        <v>266</v>
      </c>
      <c r="C2475" s="26" t="s">
        <v>211</v>
      </c>
      <c r="D2475">
        <v>45</v>
      </c>
      <c r="E2475" t="s">
        <v>215</v>
      </c>
      <c r="F2475">
        <v>4</v>
      </c>
      <c r="G2475">
        <v>12</v>
      </c>
      <c r="H2475">
        <f t="shared" si="1362"/>
        <v>0.12</v>
      </c>
      <c r="I2475">
        <v>6</v>
      </c>
      <c r="J2475">
        <v>4</v>
      </c>
      <c r="K2475">
        <f t="shared" si="1363"/>
        <v>1.130976E-2</v>
      </c>
      <c r="L2475">
        <f t="shared" si="1384"/>
        <v>4.0433905859654437E-2</v>
      </c>
      <c r="O2475">
        <f t="shared" si="1385"/>
        <v>1.3343188933685964E-2</v>
      </c>
      <c r="Q2475">
        <f t="shared" si="1386"/>
        <v>6.9384582455167014E-3</v>
      </c>
      <c r="T2475">
        <f t="shared" si="1387"/>
        <v>3.055697011325555E-2</v>
      </c>
    </row>
    <row r="2476" spans="1:20" hidden="1" x14ac:dyDescent="0.3">
      <c r="A2476" s="26">
        <v>53017</v>
      </c>
      <c r="B2476">
        <v>266</v>
      </c>
      <c r="C2476" s="26" t="s">
        <v>211</v>
      </c>
      <c r="D2476">
        <v>46</v>
      </c>
      <c r="E2476" t="s">
        <v>215</v>
      </c>
      <c r="F2476">
        <v>3</v>
      </c>
      <c r="G2476">
        <v>10</v>
      </c>
      <c r="H2476">
        <f t="shared" si="1362"/>
        <v>0.1</v>
      </c>
      <c r="I2476">
        <v>4.7</v>
      </c>
      <c r="J2476">
        <v>3</v>
      </c>
      <c r="K2476">
        <f t="shared" si="1363"/>
        <v>7.8540000000000016E-3</v>
      </c>
      <c r="L2476">
        <f t="shared" si="1384"/>
        <v>2.2803924186312042E-2</v>
      </c>
      <c r="O2476">
        <f t="shared" si="1385"/>
        <v>7.5252949814829748E-3</v>
      </c>
      <c r="Q2476">
        <f t="shared" si="1386"/>
        <v>3.9131533903711468E-3</v>
      </c>
      <c r="T2476">
        <f t="shared" si="1387"/>
        <v>1.7233527531194528E-2</v>
      </c>
    </row>
    <row r="2477" spans="1:20" hidden="1" x14ac:dyDescent="0.3">
      <c r="A2477" s="26">
        <v>53017</v>
      </c>
      <c r="B2477">
        <v>266</v>
      </c>
      <c r="C2477" s="26" t="s">
        <v>211</v>
      </c>
      <c r="D2477">
        <v>47</v>
      </c>
      <c r="E2477" t="s">
        <v>215</v>
      </c>
      <c r="F2477">
        <v>4</v>
      </c>
      <c r="G2477">
        <v>14</v>
      </c>
      <c r="H2477">
        <f t="shared" si="1362"/>
        <v>0.14000000000000001</v>
      </c>
      <c r="I2477">
        <v>9</v>
      </c>
      <c r="J2477">
        <v>6.4</v>
      </c>
      <c r="K2477">
        <f t="shared" si="1363"/>
        <v>1.5393840000000002E-2</v>
      </c>
      <c r="L2477">
        <f t="shared" si="1384"/>
        <v>7.8235644729166623E-2</v>
      </c>
      <c r="O2477">
        <f t="shared" si="1385"/>
        <v>2.5817762760624988E-2</v>
      </c>
      <c r="Q2477">
        <f t="shared" si="1386"/>
        <v>1.3425236635524994E-2</v>
      </c>
      <c r="T2477">
        <f t="shared" si="1387"/>
        <v>5.9124742142852071E-2</v>
      </c>
    </row>
    <row r="2478" spans="1:20" hidden="1" x14ac:dyDescent="0.3">
      <c r="A2478" s="26">
        <v>53017</v>
      </c>
      <c r="B2478">
        <v>266</v>
      </c>
      <c r="C2478" s="26" t="s">
        <v>211</v>
      </c>
      <c r="D2478">
        <v>48</v>
      </c>
      <c r="E2478" t="s">
        <v>214</v>
      </c>
      <c r="F2478">
        <v>3</v>
      </c>
      <c r="G2478">
        <v>11.2</v>
      </c>
      <c r="H2478">
        <f t="shared" si="1362"/>
        <v>0.11199999999999999</v>
      </c>
      <c r="I2478">
        <v>5</v>
      </c>
      <c r="J2478">
        <v>1</v>
      </c>
      <c r="K2478">
        <f t="shared" si="1363"/>
        <v>9.8520575999999985E-3</v>
      </c>
      <c r="L2478">
        <f t="shared" ref="L2478:L2479" si="1388">0.000081*(G2478^1.864042*I2478^0.850892+0.000027*G2478^2)</f>
        <v>2.8775548173023895E-2</v>
      </c>
      <c r="O2478">
        <f t="shared" ref="O2478:O2479" si="1389">L2478*0.47*0.75</f>
        <v>1.0143380730990923E-2</v>
      </c>
      <c r="Q2478">
        <f t="shared" ref="Q2478:Q2479" si="1390">O2478*0.521</f>
        <v>5.2847013608462706E-3</v>
      </c>
      <c r="T2478">
        <f t="shared" ref="T2478:T2479" si="1391">(L2478*0.47*0.75)*(1+0.2)*0.521*3.67</f>
        <v>2.3273824793166975E-2</v>
      </c>
    </row>
    <row r="2479" spans="1:20" hidden="1" x14ac:dyDescent="0.3">
      <c r="A2479" s="26">
        <v>53017</v>
      </c>
      <c r="B2479">
        <v>266</v>
      </c>
      <c r="C2479" s="26" t="s">
        <v>211</v>
      </c>
      <c r="D2479">
        <v>49</v>
      </c>
      <c r="E2479" t="s">
        <v>214</v>
      </c>
      <c r="F2479">
        <v>3</v>
      </c>
      <c r="G2479">
        <v>8.4</v>
      </c>
      <c r="H2479">
        <f t="shared" si="1362"/>
        <v>8.4000000000000005E-2</v>
      </c>
      <c r="I2479">
        <v>5</v>
      </c>
      <c r="J2479">
        <v>1.3</v>
      </c>
      <c r="K2479">
        <f t="shared" si="1363"/>
        <v>5.5417824000000004E-3</v>
      </c>
      <c r="L2479">
        <f t="shared" si="1388"/>
        <v>1.6831871013614576E-2</v>
      </c>
      <c r="O2479">
        <f t="shared" si="1389"/>
        <v>5.9332345322991378E-3</v>
      </c>
      <c r="Q2479">
        <f t="shared" si="1390"/>
        <v>3.0912151913278507E-3</v>
      </c>
      <c r="T2479">
        <f t="shared" si="1391"/>
        <v>1.3613711702607854E-2</v>
      </c>
    </row>
    <row r="2480" spans="1:20" hidden="1" x14ac:dyDescent="0.3">
      <c r="A2480" s="26">
        <v>53017</v>
      </c>
      <c r="B2480">
        <v>266</v>
      </c>
      <c r="C2480" s="26" t="s">
        <v>211</v>
      </c>
      <c r="D2480">
        <v>50</v>
      </c>
      <c r="E2480" t="s">
        <v>215</v>
      </c>
      <c r="F2480">
        <v>4</v>
      </c>
      <c r="G2480">
        <v>17.399999999999999</v>
      </c>
      <c r="H2480">
        <f t="shared" si="1362"/>
        <v>0.17399999999999999</v>
      </c>
      <c r="I2480">
        <v>11.6</v>
      </c>
      <c r="J2480">
        <v>8</v>
      </c>
      <c r="K2480">
        <f t="shared" si="1363"/>
        <v>2.3778770399999996E-2</v>
      </c>
      <c r="L2480">
        <f t="shared" ref="L2480:L2482" si="1392">0.000064*(G2480^1.958025*I2480^0.883501+0.000045*G2480^2)</f>
        <v>0.14985065336831727</v>
      </c>
      <c r="O2480">
        <f>L2480*0.44*0.75</f>
        <v>4.9450715611544696E-2</v>
      </c>
      <c r="Q2480">
        <f t="shared" ref="Q2480:Q2482" si="1393">O2480*0.52</f>
        <v>2.5714372118003242E-2</v>
      </c>
      <c r="T2480">
        <f>(L2480*0.44*0.75)*(1+0.2)*0.52*3.67</f>
        <v>0.11324609480768628</v>
      </c>
    </row>
    <row r="2481" spans="1:20" hidden="1" x14ac:dyDescent="0.3">
      <c r="A2481" s="26">
        <v>53017</v>
      </c>
      <c r="B2481">
        <v>266</v>
      </c>
      <c r="C2481" s="26" t="s">
        <v>211</v>
      </c>
      <c r="D2481">
        <v>51</v>
      </c>
      <c r="E2481" t="s">
        <v>215</v>
      </c>
      <c r="F2481">
        <v>4</v>
      </c>
      <c r="G2481">
        <v>17.5</v>
      </c>
      <c r="H2481">
        <f t="shared" si="1362"/>
        <v>0.17499999999999999</v>
      </c>
      <c r="I2481">
        <v>9.6</v>
      </c>
      <c r="J2481">
        <v>6</v>
      </c>
      <c r="K2481">
        <f t="shared" si="1363"/>
        <v>2.4052874999999998E-2</v>
      </c>
      <c r="L2481">
        <f t="shared" si="1392"/>
        <v>0.12820948438522037</v>
      </c>
      <c r="O2481">
        <f>L2481*0.44*0.75</f>
        <v>4.230912984712272E-2</v>
      </c>
      <c r="Q2481">
        <f t="shared" si="1393"/>
        <v>2.2000747520503815E-2</v>
      </c>
      <c r="T2481">
        <f>(L2481*0.44*0.75)*(1+0.2)*0.52*3.67</f>
        <v>9.6891292080298785E-2</v>
      </c>
    </row>
    <row r="2482" spans="1:20" hidden="1" x14ac:dyDescent="0.3">
      <c r="A2482" s="26">
        <v>53017</v>
      </c>
      <c r="B2482">
        <v>266</v>
      </c>
      <c r="C2482" s="26" t="s">
        <v>211</v>
      </c>
      <c r="D2482">
        <v>52</v>
      </c>
      <c r="E2482" t="s">
        <v>215</v>
      </c>
      <c r="F2482">
        <v>4</v>
      </c>
      <c r="G2482">
        <v>15.4</v>
      </c>
      <c r="H2482">
        <f t="shared" si="1362"/>
        <v>0.154</v>
      </c>
      <c r="I2482">
        <v>7.7</v>
      </c>
      <c r="J2482">
        <v>6</v>
      </c>
      <c r="K2482">
        <f t="shared" si="1363"/>
        <v>1.8626546399999999E-2</v>
      </c>
      <c r="L2482">
        <f t="shared" si="1392"/>
        <v>8.2147487800639879E-2</v>
      </c>
      <c r="O2482">
        <f>L2482*0.44*0.75</f>
        <v>2.7108670974211165E-2</v>
      </c>
      <c r="Q2482">
        <f t="shared" si="1393"/>
        <v>1.4096508906589806E-2</v>
      </c>
      <c r="T2482">
        <f>(L2482*0.44*0.75)*(1+0.2)*0.52*3.67</f>
        <v>6.20810252246215E-2</v>
      </c>
    </row>
    <row r="2483" spans="1:20" hidden="1" x14ac:dyDescent="0.3">
      <c r="A2483" s="26">
        <v>53017</v>
      </c>
      <c r="B2483">
        <v>266</v>
      </c>
      <c r="C2483" s="26" t="s">
        <v>211</v>
      </c>
      <c r="D2483">
        <v>53</v>
      </c>
      <c r="E2483" t="s">
        <v>214</v>
      </c>
      <c r="F2483">
        <v>3</v>
      </c>
      <c r="G2483">
        <v>9.4</v>
      </c>
      <c r="H2483">
        <f t="shared" si="1362"/>
        <v>9.4E-2</v>
      </c>
      <c r="I2483">
        <v>4.2</v>
      </c>
      <c r="J2483">
        <v>1.4</v>
      </c>
      <c r="K2483">
        <f>0.7854*H2483^2</f>
        <v>6.9397944000000001E-3</v>
      </c>
      <c r="L2483">
        <f>0.000081*(G2483^1.864042*I2483^0.850892+0.000027*G2483^2)</f>
        <v>1.7896113857060057E-2</v>
      </c>
      <c r="O2483">
        <f>L2483*0.47*0.75</f>
        <v>6.3083801346136698E-3</v>
      </c>
      <c r="Q2483">
        <f>O2483*0.521</f>
        <v>3.286666050133722E-3</v>
      </c>
      <c r="T2483">
        <f>(L2483*0.47*0.75)*(1+0.2)*0.521*3.67</f>
        <v>1.4474477284788911E-2</v>
      </c>
    </row>
    <row r="2484" spans="1:20" hidden="1" x14ac:dyDescent="0.3">
      <c r="A2484" s="26">
        <v>53017</v>
      </c>
      <c r="B2484">
        <v>266</v>
      </c>
      <c r="C2484" s="26" t="s">
        <v>211</v>
      </c>
      <c r="D2484">
        <v>54</v>
      </c>
      <c r="E2484" t="s">
        <v>215</v>
      </c>
      <c r="F2484">
        <v>4</v>
      </c>
      <c r="G2484">
        <v>13.7</v>
      </c>
      <c r="H2484">
        <f t="shared" si="1362"/>
        <v>0.13699999999999998</v>
      </c>
      <c r="I2484">
        <v>8</v>
      </c>
      <c r="J2484">
        <v>6</v>
      </c>
      <c r="K2484">
        <f t="shared" si="1363"/>
        <v>1.4741172599999994E-2</v>
      </c>
      <c r="L2484">
        <f>0.000064*(G2484^1.958025*I2484^0.883501+0.000045*G2484^2)</f>
        <v>6.757586959200601E-2</v>
      </c>
      <c r="O2484">
        <f>L2484*0.44*0.75</f>
        <v>2.2300036965361984E-2</v>
      </c>
      <c r="Q2484">
        <f>O2484*0.52</f>
        <v>1.1596019221988232E-2</v>
      </c>
      <c r="T2484">
        <f>(L2484*0.44*0.75)*(1+0.2)*0.52*3.67</f>
        <v>5.1068868653636176E-2</v>
      </c>
    </row>
    <row r="2485" spans="1:20" hidden="1" x14ac:dyDescent="0.3">
      <c r="A2485" s="26">
        <v>53017</v>
      </c>
      <c r="B2485">
        <v>266</v>
      </c>
      <c r="C2485" s="26" t="s">
        <v>211</v>
      </c>
      <c r="D2485">
        <v>55</v>
      </c>
      <c r="E2485" t="s">
        <v>214</v>
      </c>
      <c r="F2485">
        <v>3</v>
      </c>
      <c r="G2485">
        <v>17.600000000000001</v>
      </c>
      <c r="H2485">
        <f t="shared" si="1362"/>
        <v>0.17600000000000002</v>
      </c>
      <c r="I2485">
        <v>8</v>
      </c>
      <c r="J2485">
        <v>3</v>
      </c>
      <c r="K2485">
        <f t="shared" si="1363"/>
        <v>2.4328550400000006E-2</v>
      </c>
      <c r="L2485">
        <f t="shared" ref="L2485:L2486" si="1394">0.000081*(G2485^1.864042*I2485^0.850892+0.000027*G2485^2)</f>
        <v>9.9679979498001781E-2</v>
      </c>
      <c r="O2485">
        <f t="shared" ref="O2485:O2486" si="1395">L2485*0.47*0.75</f>
        <v>3.5137192773045625E-2</v>
      </c>
      <c r="Q2485">
        <f t="shared" ref="Q2485:Q2486" si="1396">O2485*0.521</f>
        <v>1.830647743475677E-2</v>
      </c>
      <c r="T2485">
        <f t="shared" ref="T2485:T2486" si="1397">(L2485*0.47*0.75)*(1+0.2)*0.521*3.67</f>
        <v>8.0621726622668824E-2</v>
      </c>
    </row>
    <row r="2486" spans="1:20" hidden="1" x14ac:dyDescent="0.3">
      <c r="A2486" s="26">
        <v>53017</v>
      </c>
      <c r="B2486">
        <v>266</v>
      </c>
      <c r="C2486" s="26" t="s">
        <v>211</v>
      </c>
      <c r="D2486">
        <v>56</v>
      </c>
      <c r="E2486" t="s">
        <v>214</v>
      </c>
      <c r="F2486">
        <v>4</v>
      </c>
      <c r="G2486">
        <v>40</v>
      </c>
      <c r="H2486">
        <f t="shared" si="1362"/>
        <v>0.4</v>
      </c>
      <c r="I2486">
        <v>10</v>
      </c>
      <c r="J2486">
        <v>2</v>
      </c>
      <c r="K2486">
        <f t="shared" si="1363"/>
        <v>0.12566400000000003</v>
      </c>
      <c r="L2486">
        <f t="shared" si="1394"/>
        <v>0.55678414351107919</v>
      </c>
      <c r="O2486">
        <f t="shared" si="1395"/>
        <v>0.1962664105876554</v>
      </c>
      <c r="Q2486">
        <f t="shared" si="1396"/>
        <v>0.10225479991616847</v>
      </c>
      <c r="T2486">
        <f t="shared" si="1397"/>
        <v>0.45033013883080586</v>
      </c>
    </row>
    <row r="2487" spans="1:20" hidden="1" x14ac:dyDescent="0.3">
      <c r="A2487" s="26">
        <v>53017</v>
      </c>
      <c r="B2487">
        <v>266</v>
      </c>
      <c r="C2487" s="26" t="s">
        <v>211</v>
      </c>
      <c r="D2487">
        <v>57</v>
      </c>
      <c r="E2487" t="s">
        <v>215</v>
      </c>
      <c r="F2487">
        <v>4</v>
      </c>
      <c r="G2487">
        <v>11.7</v>
      </c>
      <c r="H2487">
        <f t="shared" si="1362"/>
        <v>0.11699999999999999</v>
      </c>
      <c r="I2487">
        <v>7.6</v>
      </c>
      <c r="J2487">
        <v>5.5</v>
      </c>
      <c r="K2487">
        <f t="shared" si="1363"/>
        <v>1.0751340599999997E-2</v>
      </c>
      <c r="L2487">
        <f>0.000064*(G2487^1.958025*I2487^0.883501+0.000045*G2487^2)</f>
        <v>4.7415233821719416E-2</v>
      </c>
      <c r="O2487">
        <f>L2487*0.44*0.75</f>
        <v>1.5647027161167407E-2</v>
      </c>
      <c r="Q2487">
        <f>O2487*0.52</f>
        <v>8.136454123807051E-3</v>
      </c>
      <c r="T2487">
        <f>(L2487*0.44*0.75)*(1+0.2)*0.52*3.67</f>
        <v>3.5832943961246255E-2</v>
      </c>
    </row>
    <row r="2488" spans="1:20" hidden="1" x14ac:dyDescent="0.3">
      <c r="A2488" s="26">
        <v>53017</v>
      </c>
      <c r="B2488">
        <v>266</v>
      </c>
      <c r="C2488" s="26" t="s">
        <v>211</v>
      </c>
      <c r="D2488">
        <v>58</v>
      </c>
      <c r="E2488" t="s">
        <v>214</v>
      </c>
      <c r="F2488">
        <v>4</v>
      </c>
      <c r="G2488">
        <v>10.4</v>
      </c>
      <c r="H2488">
        <f t="shared" si="1362"/>
        <v>0.10400000000000001</v>
      </c>
      <c r="I2488">
        <v>5.4</v>
      </c>
      <c r="J2488">
        <v>1.8</v>
      </c>
      <c r="K2488">
        <f t="shared" si="1363"/>
        <v>8.494886400000002E-3</v>
      </c>
      <c r="L2488">
        <f t="shared" ref="L2488:L2489" si="1398">0.000081*(G2488^1.864042*I2488^0.850892+0.000027*G2488^2)</f>
        <v>2.6758989487636966E-2</v>
      </c>
      <c r="O2488">
        <f t="shared" ref="O2488:O2489" si="1399">L2488*0.47*0.75</f>
        <v>9.4325437943920294E-3</v>
      </c>
      <c r="Q2488">
        <f t="shared" ref="Q2488:Q2489" si="1400">O2488*0.521</f>
        <v>4.9143553168782472E-3</v>
      </c>
      <c r="T2488">
        <f t="shared" ref="T2488:T2489" si="1401">(L2488*0.47*0.75)*(1+0.2)*0.521*3.67</f>
        <v>2.1642820815531798E-2</v>
      </c>
    </row>
    <row r="2489" spans="1:20" hidden="1" x14ac:dyDescent="0.3">
      <c r="A2489" s="26">
        <v>53017</v>
      </c>
      <c r="B2489">
        <v>266</v>
      </c>
      <c r="C2489" s="26" t="s">
        <v>211</v>
      </c>
      <c r="D2489">
        <v>59</v>
      </c>
      <c r="E2489" t="s">
        <v>214</v>
      </c>
      <c r="F2489">
        <v>4</v>
      </c>
      <c r="G2489">
        <v>10</v>
      </c>
      <c r="H2489">
        <f t="shared" si="1362"/>
        <v>0.1</v>
      </c>
      <c r="I2489">
        <v>5.3</v>
      </c>
      <c r="J2489">
        <v>1</v>
      </c>
      <c r="K2489">
        <f t="shared" si="1363"/>
        <v>7.8540000000000016E-3</v>
      </c>
      <c r="L2489">
        <f t="shared" si="1398"/>
        <v>2.4480001610346719E-2</v>
      </c>
      <c r="O2489">
        <f t="shared" si="1399"/>
        <v>8.6292005676472175E-3</v>
      </c>
      <c r="Q2489">
        <f t="shared" si="1400"/>
        <v>4.4958134957442004E-3</v>
      </c>
      <c r="T2489">
        <f t="shared" si="1401"/>
        <v>1.9799562635257461E-2</v>
      </c>
    </row>
    <row r="2490" spans="1:20" hidden="1" x14ac:dyDescent="0.3">
      <c r="A2490" s="26">
        <v>53017</v>
      </c>
      <c r="B2490">
        <v>266</v>
      </c>
      <c r="C2490" s="26" t="s">
        <v>211</v>
      </c>
      <c r="D2490">
        <v>60</v>
      </c>
      <c r="E2490" t="s">
        <v>215</v>
      </c>
      <c r="F2490">
        <v>4</v>
      </c>
      <c r="G2490">
        <v>10.1</v>
      </c>
      <c r="H2490">
        <f t="shared" si="1362"/>
        <v>0.10099999999999999</v>
      </c>
      <c r="I2490">
        <v>5</v>
      </c>
      <c r="J2490">
        <v>3.2</v>
      </c>
      <c r="K2490">
        <f t="shared" si="1363"/>
        <v>8.0118653999999984E-3</v>
      </c>
      <c r="L2490">
        <f t="shared" ref="L2490:L2499" si="1402">0.000064*(G2490^1.958025*I2490^0.883501+0.000045*G2490^2)</f>
        <v>2.4559087417732675E-2</v>
      </c>
      <c r="O2490">
        <f t="shared" ref="O2490:O2499" si="1403">L2490*0.44*0.75</f>
        <v>8.1044988478517835E-3</v>
      </c>
      <c r="Q2490">
        <f t="shared" ref="Q2490:Q2499" si="1404">O2490*0.52</f>
        <v>4.2143394008829277E-3</v>
      </c>
      <c r="T2490">
        <f t="shared" ref="T2490:T2499" si="1405">(L2490*0.44*0.75)*(1+0.2)*0.52*3.67</f>
        <v>1.8559950721488413E-2</v>
      </c>
    </row>
    <row r="2491" spans="1:20" hidden="1" x14ac:dyDescent="0.3">
      <c r="A2491" s="26">
        <v>53017</v>
      </c>
      <c r="B2491">
        <v>266</v>
      </c>
      <c r="C2491" s="26" t="s">
        <v>211</v>
      </c>
      <c r="D2491">
        <v>61</v>
      </c>
      <c r="E2491" t="s">
        <v>215</v>
      </c>
      <c r="F2491">
        <v>4</v>
      </c>
      <c r="G2491">
        <v>16.5</v>
      </c>
      <c r="H2491">
        <f t="shared" si="1362"/>
        <v>0.16500000000000001</v>
      </c>
      <c r="I2491">
        <v>9</v>
      </c>
      <c r="J2491">
        <v>5</v>
      </c>
      <c r="K2491">
        <f t="shared" si="1363"/>
        <v>2.1382515000000001E-2</v>
      </c>
      <c r="L2491">
        <f t="shared" si="1402"/>
        <v>0.10792482183164205</v>
      </c>
      <c r="O2491">
        <f t="shared" si="1403"/>
        <v>3.5615191204441878E-2</v>
      </c>
      <c r="Q2491">
        <f t="shared" si="1404"/>
        <v>1.8519899426309779E-2</v>
      </c>
      <c r="T2491">
        <f t="shared" si="1405"/>
        <v>8.1561637073468252E-2</v>
      </c>
    </row>
    <row r="2492" spans="1:20" hidden="1" x14ac:dyDescent="0.3">
      <c r="A2492" s="26">
        <v>53017</v>
      </c>
      <c r="B2492">
        <v>266</v>
      </c>
      <c r="C2492" s="26" t="s">
        <v>211</v>
      </c>
      <c r="D2492">
        <v>62</v>
      </c>
      <c r="E2492" t="s">
        <v>215</v>
      </c>
      <c r="F2492">
        <v>4</v>
      </c>
      <c r="G2492">
        <v>14.2</v>
      </c>
      <c r="H2492">
        <f t="shared" si="1362"/>
        <v>0.14199999999999999</v>
      </c>
      <c r="I2492">
        <v>5</v>
      </c>
      <c r="J2492">
        <v>3.4</v>
      </c>
      <c r="K2492">
        <f t="shared" si="1363"/>
        <v>1.5836805599999997E-2</v>
      </c>
      <c r="L2492">
        <f t="shared" si="1402"/>
        <v>4.785588228497601E-2</v>
      </c>
      <c r="O2492">
        <f t="shared" si="1403"/>
        <v>1.5792441154042085E-2</v>
      </c>
      <c r="Q2492">
        <f t="shared" si="1404"/>
        <v>8.2120694001018846E-3</v>
      </c>
      <c r="T2492">
        <f t="shared" si="1405"/>
        <v>3.6165953638048698E-2</v>
      </c>
    </row>
    <row r="2493" spans="1:20" hidden="1" x14ac:dyDescent="0.3">
      <c r="A2493" s="26">
        <v>53017</v>
      </c>
      <c r="B2493">
        <v>266</v>
      </c>
      <c r="C2493" s="26" t="s">
        <v>211</v>
      </c>
      <c r="D2493">
        <v>63</v>
      </c>
      <c r="E2493" t="s">
        <v>215</v>
      </c>
      <c r="F2493">
        <v>4</v>
      </c>
      <c r="G2493">
        <v>10.1</v>
      </c>
      <c r="H2493">
        <f t="shared" si="1362"/>
        <v>0.10099999999999999</v>
      </c>
      <c r="I2493">
        <v>6.4</v>
      </c>
      <c r="J2493">
        <v>4</v>
      </c>
      <c r="K2493">
        <f t="shared" si="1363"/>
        <v>8.0118653999999984E-3</v>
      </c>
      <c r="L2493">
        <f t="shared" si="1402"/>
        <v>3.0544380578434924E-2</v>
      </c>
      <c r="O2493">
        <f t="shared" si="1403"/>
        <v>1.0079645590883526E-2</v>
      </c>
      <c r="Q2493">
        <f t="shared" si="1404"/>
        <v>5.2414157072594334E-3</v>
      </c>
      <c r="T2493">
        <f t="shared" si="1405"/>
        <v>2.3083194774770544E-2</v>
      </c>
    </row>
    <row r="2494" spans="1:20" hidden="1" x14ac:dyDescent="0.3">
      <c r="A2494" s="26">
        <v>53017</v>
      </c>
      <c r="B2494">
        <v>266</v>
      </c>
      <c r="C2494" s="26" t="s">
        <v>211</v>
      </c>
      <c r="D2494">
        <v>64</v>
      </c>
      <c r="E2494" t="s">
        <v>215</v>
      </c>
      <c r="F2494">
        <v>4</v>
      </c>
      <c r="G2494">
        <v>36.1</v>
      </c>
      <c r="H2494">
        <f t="shared" si="1362"/>
        <v>0.36099999999999999</v>
      </c>
      <c r="I2494">
        <v>14.6</v>
      </c>
      <c r="J2494">
        <v>9</v>
      </c>
      <c r="K2494">
        <f t="shared" si="1363"/>
        <v>0.10235411339999999</v>
      </c>
      <c r="L2494">
        <f t="shared" si="1402"/>
        <v>0.76652628512043397</v>
      </c>
      <c r="O2494">
        <f t="shared" si="1403"/>
        <v>0.25295367408974323</v>
      </c>
      <c r="Q2494">
        <f t="shared" si="1404"/>
        <v>0.13153591052666649</v>
      </c>
      <c r="T2494">
        <f t="shared" si="1405"/>
        <v>0.57928414995943922</v>
      </c>
    </row>
    <row r="2495" spans="1:20" hidden="1" x14ac:dyDescent="0.3">
      <c r="A2495" s="26">
        <v>53017</v>
      </c>
      <c r="B2495">
        <v>266</v>
      </c>
      <c r="C2495" s="26" t="s">
        <v>211</v>
      </c>
      <c r="D2495">
        <v>65</v>
      </c>
      <c r="E2495" t="s">
        <v>215</v>
      </c>
      <c r="F2495">
        <v>4</v>
      </c>
      <c r="G2495">
        <v>28.1</v>
      </c>
      <c r="H2495">
        <f t="shared" si="1362"/>
        <v>0.28100000000000003</v>
      </c>
      <c r="I2495">
        <v>13.4</v>
      </c>
      <c r="J2495">
        <v>5</v>
      </c>
      <c r="K2495">
        <f t="shared" si="1363"/>
        <v>6.2015969400000009E-2</v>
      </c>
      <c r="L2495">
        <f t="shared" si="1402"/>
        <v>0.43509455904534666</v>
      </c>
      <c r="O2495">
        <f t="shared" si="1403"/>
        <v>0.14358120448496439</v>
      </c>
      <c r="Q2495">
        <f t="shared" si="1404"/>
        <v>7.4662226332181489E-2</v>
      </c>
      <c r="T2495">
        <f t="shared" si="1405"/>
        <v>0.32881244476692723</v>
      </c>
    </row>
    <row r="2496" spans="1:20" hidden="1" x14ac:dyDescent="0.3">
      <c r="A2496" s="26">
        <v>53017</v>
      </c>
      <c r="B2496">
        <v>266</v>
      </c>
      <c r="C2496" s="26" t="s">
        <v>211</v>
      </c>
      <c r="D2496">
        <v>66</v>
      </c>
      <c r="E2496" t="s">
        <v>215</v>
      </c>
      <c r="F2496">
        <v>4</v>
      </c>
      <c r="G2496">
        <v>21.6</v>
      </c>
      <c r="H2496">
        <f t="shared" si="1362"/>
        <v>0.21600000000000003</v>
      </c>
      <c r="I2496">
        <v>13.8</v>
      </c>
      <c r="J2496">
        <v>7.4</v>
      </c>
      <c r="K2496">
        <f t="shared" si="1363"/>
        <v>3.6643622400000006E-2</v>
      </c>
      <c r="L2496">
        <f t="shared" si="1402"/>
        <v>0.26678430736974917</v>
      </c>
      <c r="O2496">
        <f t="shared" si="1403"/>
        <v>8.8038821432017231E-2</v>
      </c>
      <c r="Q2496">
        <f t="shared" si="1404"/>
        <v>4.5780187144648959E-2</v>
      </c>
      <c r="T2496">
        <f t="shared" si="1405"/>
        <v>0.20161594418503401</v>
      </c>
    </row>
    <row r="2497" spans="1:24" hidden="1" x14ac:dyDescent="0.3">
      <c r="A2497" s="26">
        <v>53017</v>
      </c>
      <c r="B2497">
        <v>266</v>
      </c>
      <c r="C2497" s="26" t="s">
        <v>211</v>
      </c>
      <c r="D2497">
        <v>67</v>
      </c>
      <c r="E2497" t="s">
        <v>215</v>
      </c>
      <c r="F2497">
        <v>3</v>
      </c>
      <c r="G2497">
        <v>11.2</v>
      </c>
      <c r="H2497">
        <f t="shared" si="1362"/>
        <v>0.11199999999999999</v>
      </c>
      <c r="I2497">
        <v>6.8</v>
      </c>
      <c r="J2497">
        <v>6</v>
      </c>
      <c r="K2497">
        <f t="shared" si="1363"/>
        <v>9.8520575999999985E-3</v>
      </c>
      <c r="L2497">
        <f t="shared" si="1402"/>
        <v>3.945495263182594E-2</v>
      </c>
      <c r="O2497">
        <f t="shared" si="1403"/>
        <v>1.3020134368502559E-2</v>
      </c>
      <c r="Q2497">
        <f t="shared" si="1404"/>
        <v>6.770469871621331E-3</v>
      </c>
      <c r="T2497">
        <f t="shared" si="1405"/>
        <v>2.9817149314620345E-2</v>
      </c>
    </row>
    <row r="2498" spans="1:24" hidden="1" x14ac:dyDescent="0.3">
      <c r="A2498" s="26">
        <v>53017</v>
      </c>
      <c r="B2498">
        <v>266</v>
      </c>
      <c r="C2498" s="26" t="s">
        <v>211</v>
      </c>
      <c r="D2498">
        <v>68</v>
      </c>
      <c r="E2498" t="s">
        <v>215</v>
      </c>
      <c r="F2498">
        <v>1</v>
      </c>
      <c r="G2498">
        <v>38</v>
      </c>
      <c r="H2498">
        <f t="shared" ref="H2498:H2561" si="1406">G2498/100</f>
        <v>0.38</v>
      </c>
      <c r="I2498">
        <v>16.399999999999999</v>
      </c>
      <c r="J2498">
        <v>8</v>
      </c>
      <c r="K2498">
        <f t="shared" ref="K2498:K2561" si="1407">0.7854*H2498^2</f>
        <v>0.11341176</v>
      </c>
      <c r="L2498">
        <f t="shared" si="1402"/>
        <v>0.93918993211329549</v>
      </c>
      <c r="O2498">
        <f t="shared" si="1403"/>
        <v>0.30993267759738752</v>
      </c>
      <c r="Q2498">
        <f t="shared" si="1404"/>
        <v>0.16116499235064152</v>
      </c>
      <c r="T2498">
        <f t="shared" si="1405"/>
        <v>0.70977062631222521</v>
      </c>
      <c r="U2498">
        <v>49</v>
      </c>
      <c r="V2498">
        <v>56</v>
      </c>
      <c r="W2498">
        <v>14</v>
      </c>
      <c r="X2498">
        <v>4</v>
      </c>
    </row>
    <row r="2499" spans="1:24" hidden="1" x14ac:dyDescent="0.3">
      <c r="A2499" s="26">
        <v>53017</v>
      </c>
      <c r="B2499">
        <v>266</v>
      </c>
      <c r="C2499" s="26" t="s">
        <v>211</v>
      </c>
      <c r="D2499">
        <v>69</v>
      </c>
      <c r="E2499" t="s">
        <v>215</v>
      </c>
      <c r="F2499">
        <v>4</v>
      </c>
      <c r="G2499">
        <v>10.1</v>
      </c>
      <c r="H2499">
        <f t="shared" si="1406"/>
        <v>0.10099999999999999</v>
      </c>
      <c r="I2499">
        <v>5.6</v>
      </c>
      <c r="J2499">
        <v>4</v>
      </c>
      <c r="K2499">
        <f t="shared" si="1407"/>
        <v>8.0118653999999984E-3</v>
      </c>
      <c r="L2499">
        <f t="shared" si="1402"/>
        <v>2.7145378540221303E-2</v>
      </c>
      <c r="O2499">
        <f t="shared" si="1403"/>
        <v>8.9579749182730293E-3</v>
      </c>
      <c r="Q2499">
        <f t="shared" si="1404"/>
        <v>4.6581469575019754E-3</v>
      </c>
      <c r="T2499">
        <f t="shared" si="1405"/>
        <v>2.0514479200838698E-2</v>
      </c>
    </row>
    <row r="2500" spans="1:24" hidden="1" x14ac:dyDescent="0.3">
      <c r="A2500" s="26">
        <v>53017</v>
      </c>
      <c r="B2500">
        <v>266</v>
      </c>
      <c r="C2500" s="26" t="s">
        <v>211</v>
      </c>
      <c r="D2500">
        <v>70</v>
      </c>
      <c r="E2500" t="s">
        <v>214</v>
      </c>
      <c r="F2500">
        <v>4</v>
      </c>
      <c r="G2500">
        <v>11.4</v>
      </c>
      <c r="H2500">
        <f t="shared" si="1406"/>
        <v>0.114</v>
      </c>
      <c r="I2500">
        <v>5.6</v>
      </c>
      <c r="J2500">
        <v>3</v>
      </c>
      <c r="K2500">
        <f t="shared" si="1407"/>
        <v>1.02070584E-2</v>
      </c>
      <c r="L2500">
        <f t="shared" ref="L2500:L2501" si="1408">0.000081*(G2500^1.864042*I2500^0.850892+0.000027*G2500^2)</f>
        <v>3.275148733949864E-2</v>
      </c>
      <c r="O2500">
        <f t="shared" ref="O2500:O2501" si="1409">L2500*0.47*0.75</f>
        <v>1.1544899287173269E-2</v>
      </c>
      <c r="Q2500">
        <f t="shared" ref="Q2500:Q2501" si="1410">O2500*0.521</f>
        <v>6.0148925286172732E-3</v>
      </c>
      <c r="T2500">
        <f t="shared" ref="T2500:T2501" si="1411">(L2500*0.47*0.75)*(1+0.2)*0.521*3.67</f>
        <v>2.6489586696030472E-2</v>
      </c>
    </row>
    <row r="2501" spans="1:24" hidden="1" x14ac:dyDescent="0.3">
      <c r="A2501" s="26">
        <v>53017</v>
      </c>
      <c r="B2501">
        <v>266</v>
      </c>
      <c r="C2501" s="26" t="s">
        <v>211</v>
      </c>
      <c r="D2501">
        <v>71</v>
      </c>
      <c r="E2501" t="s">
        <v>214</v>
      </c>
      <c r="F2501">
        <v>3</v>
      </c>
      <c r="G2501">
        <v>8</v>
      </c>
      <c r="H2501">
        <f t="shared" si="1406"/>
        <v>0.08</v>
      </c>
      <c r="I2501">
        <v>5</v>
      </c>
      <c r="J2501">
        <v>1.5</v>
      </c>
      <c r="K2501">
        <f t="shared" si="1407"/>
        <v>5.0265600000000002E-3</v>
      </c>
      <c r="L2501">
        <f t="shared" si="1408"/>
        <v>1.536861122951886E-2</v>
      </c>
      <c r="O2501">
        <f t="shared" si="1409"/>
        <v>5.4174354584053969E-3</v>
      </c>
      <c r="Q2501">
        <f t="shared" si="1410"/>
        <v>2.8224838738292119E-3</v>
      </c>
      <c r="T2501">
        <f t="shared" si="1411"/>
        <v>1.2430218980343849E-2</v>
      </c>
    </row>
    <row r="2502" spans="1:24" hidden="1" x14ac:dyDescent="0.3">
      <c r="A2502" s="26">
        <v>53017</v>
      </c>
      <c r="B2502">
        <v>266</v>
      </c>
      <c r="C2502" s="26" t="s">
        <v>211</v>
      </c>
      <c r="D2502">
        <v>72</v>
      </c>
      <c r="E2502" t="s">
        <v>215</v>
      </c>
      <c r="F2502">
        <v>4</v>
      </c>
      <c r="G2502">
        <v>18.600000000000001</v>
      </c>
      <c r="H2502">
        <f t="shared" si="1406"/>
        <v>0.18600000000000003</v>
      </c>
      <c r="I2502">
        <v>11.4</v>
      </c>
      <c r="J2502">
        <v>7.6</v>
      </c>
      <c r="K2502">
        <f t="shared" si="1407"/>
        <v>2.7171698400000006E-2</v>
      </c>
      <c r="L2502">
        <f t="shared" ref="L2502:L2513" si="1412">0.000064*(G2502^1.958025*I2502^0.883501+0.000045*G2502^2)</f>
        <v>0.16815009733448527</v>
      </c>
      <c r="O2502">
        <f t="shared" ref="O2502:O2513" si="1413">L2502*0.44*0.75</f>
        <v>5.5489532120380144E-2</v>
      </c>
      <c r="Q2502">
        <f t="shared" ref="Q2502:Q2513" si="1414">O2502*0.52</f>
        <v>2.8854556702597674E-2</v>
      </c>
      <c r="T2502">
        <f t="shared" ref="T2502:T2513" si="1415">(L2502*0.44*0.75)*(1+0.2)*0.52*3.67</f>
        <v>0.12707546771824016</v>
      </c>
    </row>
    <row r="2503" spans="1:24" hidden="1" x14ac:dyDescent="0.3">
      <c r="A2503" s="26">
        <v>53017</v>
      </c>
      <c r="B2503">
        <v>266</v>
      </c>
      <c r="C2503" s="26" t="s">
        <v>211</v>
      </c>
      <c r="D2503">
        <v>73</v>
      </c>
      <c r="E2503" t="s">
        <v>215</v>
      </c>
      <c r="F2503">
        <v>4</v>
      </c>
      <c r="G2503">
        <v>15.6</v>
      </c>
      <c r="H2503">
        <f t="shared" si="1406"/>
        <v>0.156</v>
      </c>
      <c r="I2503">
        <v>11.2</v>
      </c>
      <c r="J2503">
        <v>7.5</v>
      </c>
      <c r="K2503">
        <f t="shared" si="1407"/>
        <v>1.91134944E-2</v>
      </c>
      <c r="L2503">
        <f t="shared" si="1412"/>
        <v>0.11731013448059045</v>
      </c>
      <c r="O2503">
        <f t="shared" si="1413"/>
        <v>3.8712344378594853E-2</v>
      </c>
      <c r="Q2503">
        <f t="shared" si="1414"/>
        <v>2.0130419076869323E-2</v>
      </c>
      <c r="T2503">
        <f t="shared" si="1415"/>
        <v>8.8654365614532507E-2</v>
      </c>
    </row>
    <row r="2504" spans="1:24" hidden="1" x14ac:dyDescent="0.3">
      <c r="A2504" s="26">
        <v>53017</v>
      </c>
      <c r="B2504">
        <v>266</v>
      </c>
      <c r="C2504" s="26" t="s">
        <v>211</v>
      </c>
      <c r="D2504">
        <v>74</v>
      </c>
      <c r="E2504" t="s">
        <v>215</v>
      </c>
      <c r="F2504">
        <v>4</v>
      </c>
      <c r="G2504">
        <v>11.7</v>
      </c>
      <c r="H2504">
        <f t="shared" si="1406"/>
        <v>0.11699999999999999</v>
      </c>
      <c r="I2504">
        <v>7.5</v>
      </c>
      <c r="J2504">
        <v>5</v>
      </c>
      <c r="K2504">
        <f t="shared" si="1407"/>
        <v>1.0751340599999997E-2</v>
      </c>
      <c r="L2504">
        <f t="shared" si="1412"/>
        <v>4.6863611143725746E-2</v>
      </c>
      <c r="O2504">
        <f t="shared" si="1413"/>
        <v>1.5464991677429497E-2</v>
      </c>
      <c r="Q2504">
        <f t="shared" si="1414"/>
        <v>8.0417956722633379E-3</v>
      </c>
      <c r="T2504">
        <f t="shared" si="1415"/>
        <v>3.5416068140647738E-2</v>
      </c>
    </row>
    <row r="2505" spans="1:24" hidden="1" x14ac:dyDescent="0.3">
      <c r="A2505" s="26">
        <v>53017</v>
      </c>
      <c r="B2505">
        <v>266</v>
      </c>
      <c r="C2505" s="26" t="s">
        <v>211</v>
      </c>
      <c r="D2505">
        <v>75</v>
      </c>
      <c r="E2505" t="s">
        <v>215</v>
      </c>
      <c r="F2505">
        <v>4</v>
      </c>
      <c r="G2505">
        <v>11.5</v>
      </c>
      <c r="H2505">
        <f t="shared" si="1406"/>
        <v>0.115</v>
      </c>
      <c r="I2505">
        <v>8</v>
      </c>
      <c r="J2505">
        <v>4</v>
      </c>
      <c r="K2505">
        <f t="shared" si="1407"/>
        <v>1.0386915E-2</v>
      </c>
      <c r="L2505">
        <f t="shared" si="1412"/>
        <v>4.7966410294392199E-2</v>
      </c>
      <c r="O2505">
        <f t="shared" si="1413"/>
        <v>1.5828915397149427E-2</v>
      </c>
      <c r="Q2505">
        <f t="shared" si="1414"/>
        <v>8.2310360065177019E-3</v>
      </c>
      <c r="T2505">
        <f t="shared" si="1415"/>
        <v>3.624948257270396E-2</v>
      </c>
    </row>
    <row r="2506" spans="1:24" hidden="1" x14ac:dyDescent="0.3">
      <c r="A2506" s="26">
        <v>53017</v>
      </c>
      <c r="B2506">
        <v>266</v>
      </c>
      <c r="C2506" s="26" t="s">
        <v>211</v>
      </c>
      <c r="D2506">
        <v>76</v>
      </c>
      <c r="E2506" t="s">
        <v>215</v>
      </c>
      <c r="F2506">
        <v>4</v>
      </c>
      <c r="G2506">
        <v>9</v>
      </c>
      <c r="H2506">
        <f t="shared" si="1406"/>
        <v>0.09</v>
      </c>
      <c r="I2506">
        <v>6.4</v>
      </c>
      <c r="J2506">
        <v>4</v>
      </c>
      <c r="K2506">
        <f t="shared" si="1407"/>
        <v>6.3617399999999994E-3</v>
      </c>
      <c r="L2506">
        <f t="shared" si="1412"/>
        <v>2.4371128176604188E-2</v>
      </c>
      <c r="O2506">
        <f t="shared" si="1413"/>
        <v>8.0424722982793823E-3</v>
      </c>
      <c r="Q2506">
        <f t="shared" si="1414"/>
        <v>4.1820855951052787E-3</v>
      </c>
      <c r="T2506">
        <f t="shared" si="1415"/>
        <v>1.8417904960843647E-2</v>
      </c>
    </row>
    <row r="2507" spans="1:24" hidden="1" x14ac:dyDescent="0.3">
      <c r="A2507" s="26">
        <v>53017</v>
      </c>
      <c r="B2507">
        <v>266</v>
      </c>
      <c r="C2507" s="26" t="s">
        <v>211</v>
      </c>
      <c r="D2507">
        <v>77</v>
      </c>
      <c r="E2507" t="s">
        <v>215</v>
      </c>
      <c r="F2507">
        <v>1</v>
      </c>
      <c r="G2507">
        <v>24.2</v>
      </c>
      <c r="H2507">
        <f t="shared" si="1406"/>
        <v>0.24199999999999999</v>
      </c>
      <c r="I2507">
        <v>17</v>
      </c>
      <c r="J2507">
        <v>10.4</v>
      </c>
      <c r="K2507">
        <f t="shared" si="1407"/>
        <v>4.59961656E-2</v>
      </c>
      <c r="L2507">
        <f t="shared" si="1412"/>
        <v>0.40070959011621377</v>
      </c>
      <c r="O2507">
        <f t="shared" si="1413"/>
        <v>0.13223416473835053</v>
      </c>
      <c r="Q2507">
        <f t="shared" si="1414"/>
        <v>6.8761765663942279E-2</v>
      </c>
      <c r="T2507">
        <f t="shared" si="1415"/>
        <v>0.3028268159840018</v>
      </c>
    </row>
    <row r="2508" spans="1:24" hidden="1" x14ac:dyDescent="0.3">
      <c r="A2508" s="26">
        <v>53017</v>
      </c>
      <c r="B2508">
        <v>266</v>
      </c>
      <c r="C2508" s="26" t="s">
        <v>211</v>
      </c>
      <c r="D2508">
        <v>78</v>
      </c>
      <c r="E2508" t="s">
        <v>215</v>
      </c>
      <c r="F2508">
        <v>4</v>
      </c>
      <c r="G2508">
        <v>8.4</v>
      </c>
      <c r="H2508">
        <f t="shared" si="1406"/>
        <v>8.4000000000000005E-2</v>
      </c>
      <c r="I2508">
        <v>6.4</v>
      </c>
      <c r="J2508">
        <v>5</v>
      </c>
      <c r="K2508">
        <f t="shared" si="1407"/>
        <v>5.5417824000000004E-3</v>
      </c>
      <c r="L2508">
        <f t="shared" si="1412"/>
        <v>2.1291530517560414E-2</v>
      </c>
      <c r="O2508">
        <f t="shared" si="1413"/>
        <v>7.0262050707949365E-3</v>
      </c>
      <c r="Q2508">
        <f t="shared" si="1414"/>
        <v>3.6536266368133673E-3</v>
      </c>
      <c r="T2508">
        <f t="shared" si="1415"/>
        <v>1.6090571708526066E-2</v>
      </c>
    </row>
    <row r="2509" spans="1:24" hidden="1" x14ac:dyDescent="0.3">
      <c r="A2509" s="26">
        <v>53017</v>
      </c>
      <c r="B2509">
        <v>266</v>
      </c>
      <c r="C2509" s="26" t="s">
        <v>211</v>
      </c>
      <c r="D2509">
        <v>79</v>
      </c>
      <c r="E2509" t="s">
        <v>215</v>
      </c>
      <c r="F2509">
        <v>4</v>
      </c>
      <c r="G2509">
        <v>11.4</v>
      </c>
      <c r="H2509">
        <f t="shared" si="1406"/>
        <v>0.114</v>
      </c>
      <c r="I2509">
        <v>9.4</v>
      </c>
      <c r="J2509">
        <v>8</v>
      </c>
      <c r="K2509">
        <f t="shared" si="1407"/>
        <v>1.02070584E-2</v>
      </c>
      <c r="L2509">
        <f t="shared" si="1412"/>
        <v>5.4373653689187833E-2</v>
      </c>
      <c r="O2509">
        <f t="shared" si="1413"/>
        <v>1.7943305717431985E-2</v>
      </c>
      <c r="Q2509">
        <f t="shared" si="1414"/>
        <v>9.3305189730646318E-3</v>
      </c>
      <c r="T2509">
        <f t="shared" si="1415"/>
        <v>4.1091605557376641E-2</v>
      </c>
    </row>
    <row r="2510" spans="1:24" hidden="1" x14ac:dyDescent="0.3">
      <c r="A2510" s="26">
        <v>53017</v>
      </c>
      <c r="B2510">
        <v>266</v>
      </c>
      <c r="C2510" s="26" t="s">
        <v>211</v>
      </c>
      <c r="D2510">
        <v>80</v>
      </c>
      <c r="E2510" t="s">
        <v>215</v>
      </c>
      <c r="F2510">
        <v>4</v>
      </c>
      <c r="G2510">
        <v>12.6</v>
      </c>
      <c r="H2510">
        <f t="shared" si="1406"/>
        <v>0.126</v>
      </c>
      <c r="I2510">
        <v>8.5</v>
      </c>
      <c r="J2510">
        <v>6</v>
      </c>
      <c r="K2510">
        <f t="shared" si="1407"/>
        <v>1.2469010400000001E-2</v>
      </c>
      <c r="L2510">
        <f t="shared" si="1412"/>
        <v>6.0517202255488046E-2</v>
      </c>
      <c r="O2510">
        <f t="shared" si="1413"/>
        <v>1.9970676744311057E-2</v>
      </c>
      <c r="Q2510">
        <f t="shared" si="1414"/>
        <v>1.038475190704175E-2</v>
      </c>
      <c r="T2510">
        <f t="shared" si="1415"/>
        <v>4.5734447398611863E-2</v>
      </c>
    </row>
    <row r="2511" spans="1:24" hidden="1" x14ac:dyDescent="0.3">
      <c r="A2511" s="26">
        <v>53017</v>
      </c>
      <c r="B2511">
        <v>266</v>
      </c>
      <c r="C2511" s="26" t="s">
        <v>211</v>
      </c>
      <c r="D2511">
        <v>81</v>
      </c>
      <c r="E2511" t="s">
        <v>215</v>
      </c>
      <c r="F2511">
        <v>4</v>
      </c>
      <c r="G2511">
        <v>12.5</v>
      </c>
      <c r="H2511">
        <f t="shared" si="1406"/>
        <v>0.125</v>
      </c>
      <c r="I2511">
        <v>8</v>
      </c>
      <c r="J2511">
        <v>5</v>
      </c>
      <c r="K2511">
        <f t="shared" si="1407"/>
        <v>1.2271875E-2</v>
      </c>
      <c r="L2511">
        <f t="shared" si="1412"/>
        <v>5.6473092348466952E-2</v>
      </c>
      <c r="O2511">
        <f t="shared" si="1413"/>
        <v>1.8636120474994095E-2</v>
      </c>
      <c r="Q2511">
        <f t="shared" si="1414"/>
        <v>9.6907826469969302E-3</v>
      </c>
      <c r="T2511">
        <f t="shared" si="1415"/>
        <v>4.2678206777374481E-2</v>
      </c>
    </row>
    <row r="2512" spans="1:24" hidden="1" x14ac:dyDescent="0.3">
      <c r="A2512" s="26">
        <v>53017</v>
      </c>
      <c r="B2512">
        <v>266</v>
      </c>
      <c r="C2512" s="26" t="s">
        <v>211</v>
      </c>
      <c r="D2512">
        <v>82</v>
      </c>
      <c r="E2512" t="s">
        <v>215</v>
      </c>
      <c r="F2512">
        <v>4</v>
      </c>
      <c r="G2512">
        <v>8</v>
      </c>
      <c r="H2512">
        <f t="shared" si="1406"/>
        <v>0.08</v>
      </c>
      <c r="I2512">
        <v>6.5</v>
      </c>
      <c r="J2512">
        <v>5</v>
      </c>
      <c r="K2512">
        <f t="shared" si="1407"/>
        <v>5.0265600000000002E-3</v>
      </c>
      <c r="L2512">
        <f t="shared" si="1412"/>
        <v>1.9618535720327686E-2</v>
      </c>
      <c r="O2512">
        <f t="shared" si="1413"/>
        <v>6.4741167877081368E-3</v>
      </c>
      <c r="Q2512">
        <f t="shared" si="1414"/>
        <v>3.3665407296082314E-3</v>
      </c>
      <c r="T2512">
        <f t="shared" si="1415"/>
        <v>1.4826245373194649E-2</v>
      </c>
    </row>
    <row r="2513" spans="1:20" hidden="1" x14ac:dyDescent="0.3">
      <c r="A2513" s="26">
        <v>53017</v>
      </c>
      <c r="B2513">
        <v>266</v>
      </c>
      <c r="C2513" s="26" t="s">
        <v>211</v>
      </c>
      <c r="D2513">
        <v>83</v>
      </c>
      <c r="E2513" t="s">
        <v>215</v>
      </c>
      <c r="F2513">
        <v>4</v>
      </c>
      <c r="G2513">
        <v>15</v>
      </c>
      <c r="H2513">
        <f t="shared" si="1406"/>
        <v>0.15</v>
      </c>
      <c r="I2513">
        <v>10</v>
      </c>
      <c r="J2513">
        <v>6</v>
      </c>
      <c r="K2513">
        <f t="shared" si="1407"/>
        <v>1.76715E-2</v>
      </c>
      <c r="L2513">
        <f t="shared" si="1412"/>
        <v>9.8287870271210886E-2</v>
      </c>
      <c r="O2513">
        <f t="shared" si="1413"/>
        <v>3.243499718949959E-2</v>
      </c>
      <c r="Q2513">
        <f t="shared" si="1414"/>
        <v>1.6866198538539788E-2</v>
      </c>
      <c r="T2513">
        <f t="shared" si="1415"/>
        <v>7.4278738363729224E-2</v>
      </c>
    </row>
    <row r="2514" spans="1:20" hidden="1" x14ac:dyDescent="0.3">
      <c r="A2514" s="26">
        <v>53017</v>
      </c>
      <c r="B2514">
        <v>266</v>
      </c>
      <c r="C2514" s="26" t="s">
        <v>211</v>
      </c>
      <c r="D2514">
        <v>84</v>
      </c>
      <c r="E2514" t="s">
        <v>214</v>
      </c>
      <c r="F2514">
        <v>4</v>
      </c>
      <c r="G2514">
        <v>10.1</v>
      </c>
      <c r="H2514">
        <f t="shared" si="1406"/>
        <v>0.10099999999999999</v>
      </c>
      <c r="I2514">
        <v>5.4</v>
      </c>
      <c r="J2514">
        <v>1.6</v>
      </c>
      <c r="K2514">
        <f>0.7854*H2514^2</f>
        <v>8.0118653999999984E-3</v>
      </c>
      <c r="L2514">
        <f>0.000081*(G2514^1.864042*I2514^0.850892+0.000027*G2514^2)</f>
        <v>2.5338100598356651E-2</v>
      </c>
      <c r="O2514">
        <f>L2514*0.47*0.75</f>
        <v>8.9316804609207191E-3</v>
      </c>
      <c r="Q2514">
        <f>O2514*0.521</f>
        <v>4.6534055201396946E-3</v>
      </c>
      <c r="T2514">
        <f>(L2514*0.47*0.75)*(1+0.2)*0.521*3.67</f>
        <v>2.0493597910695216E-2</v>
      </c>
    </row>
    <row r="2515" spans="1:20" hidden="1" x14ac:dyDescent="0.3">
      <c r="A2515" s="26">
        <v>53017</v>
      </c>
      <c r="B2515">
        <v>266</v>
      </c>
      <c r="C2515" s="26" t="s">
        <v>211</v>
      </c>
      <c r="D2515">
        <v>85</v>
      </c>
      <c r="E2515" t="s">
        <v>215</v>
      </c>
      <c r="F2515">
        <v>4</v>
      </c>
      <c r="G2515">
        <v>18.600000000000001</v>
      </c>
      <c r="H2515">
        <f t="shared" si="1406"/>
        <v>0.18600000000000003</v>
      </c>
      <c r="I2515">
        <v>13.6</v>
      </c>
      <c r="J2515">
        <v>9</v>
      </c>
      <c r="K2515">
        <f t="shared" si="1407"/>
        <v>2.7171698400000006E-2</v>
      </c>
      <c r="L2515">
        <f t="shared" ref="L2515:L2527" si="1416">0.000064*(G2515^1.958025*I2515^0.883501+0.000045*G2515^2)</f>
        <v>0.19651830860312869</v>
      </c>
      <c r="O2515">
        <f t="shared" ref="O2515:O2527" si="1417">L2515*0.44*0.75</f>
        <v>6.4851041839032467E-2</v>
      </c>
      <c r="Q2515">
        <f t="shared" ref="Q2515:Q2527" si="1418">O2515*0.52</f>
        <v>3.3722541756296881E-2</v>
      </c>
      <c r="T2515">
        <f t="shared" ref="T2515:T2527" si="1419">(L2515*0.44*0.75)*(1+0.2)*0.52*3.67</f>
        <v>0.14851407389473148</v>
      </c>
    </row>
    <row r="2516" spans="1:20" hidden="1" x14ac:dyDescent="0.3">
      <c r="A2516" s="26">
        <v>53017</v>
      </c>
      <c r="B2516">
        <v>266</v>
      </c>
      <c r="C2516" s="26" t="s">
        <v>211</v>
      </c>
      <c r="D2516">
        <v>86</v>
      </c>
      <c r="E2516" t="s">
        <v>215</v>
      </c>
      <c r="F2516">
        <v>4</v>
      </c>
      <c r="G2516">
        <v>10</v>
      </c>
      <c r="H2516">
        <f t="shared" si="1406"/>
        <v>0.1</v>
      </c>
      <c r="I2516">
        <v>7</v>
      </c>
      <c r="J2516">
        <v>4</v>
      </c>
      <c r="K2516">
        <f t="shared" si="1407"/>
        <v>7.8540000000000016E-3</v>
      </c>
      <c r="L2516">
        <f t="shared" si="1416"/>
        <v>3.2423044704861771E-2</v>
      </c>
      <c r="O2516">
        <f t="shared" si="1417"/>
        <v>1.0699604752604385E-2</v>
      </c>
      <c r="Q2516">
        <f t="shared" si="1418"/>
        <v>5.5637944713542806E-3</v>
      </c>
      <c r="T2516">
        <f t="shared" si="1419"/>
        <v>2.450295085184425E-2</v>
      </c>
    </row>
    <row r="2517" spans="1:20" hidden="1" x14ac:dyDescent="0.3">
      <c r="A2517" s="26">
        <v>53017</v>
      </c>
      <c r="B2517">
        <v>266</v>
      </c>
      <c r="C2517" s="26" t="s">
        <v>211</v>
      </c>
      <c r="D2517">
        <v>87</v>
      </c>
      <c r="E2517" t="s">
        <v>215</v>
      </c>
      <c r="F2517">
        <v>4</v>
      </c>
      <c r="G2517">
        <v>23.2</v>
      </c>
      <c r="H2517">
        <f t="shared" si="1406"/>
        <v>0.23199999999999998</v>
      </c>
      <c r="I2517">
        <v>12.2</v>
      </c>
      <c r="J2517">
        <v>6.4</v>
      </c>
      <c r="K2517">
        <f t="shared" si="1407"/>
        <v>4.2273369599999992E-2</v>
      </c>
      <c r="L2517">
        <f t="shared" si="1416"/>
        <v>0.27519594396888208</v>
      </c>
      <c r="O2517">
        <f t="shared" si="1417"/>
        <v>9.0814661509731082E-2</v>
      </c>
      <c r="Q2517">
        <f t="shared" si="1418"/>
        <v>4.7223623985060165E-2</v>
      </c>
      <c r="T2517">
        <f t="shared" si="1419"/>
        <v>0.20797284003020494</v>
      </c>
    </row>
    <row r="2518" spans="1:20" hidden="1" x14ac:dyDescent="0.3">
      <c r="A2518" s="26">
        <v>53017</v>
      </c>
      <c r="B2518">
        <v>266</v>
      </c>
      <c r="C2518" s="26" t="s">
        <v>211</v>
      </c>
      <c r="D2518">
        <v>88</v>
      </c>
      <c r="E2518" t="s">
        <v>215</v>
      </c>
      <c r="F2518">
        <v>4</v>
      </c>
      <c r="G2518">
        <v>15.5</v>
      </c>
      <c r="H2518">
        <f t="shared" si="1406"/>
        <v>0.155</v>
      </c>
      <c r="I2518">
        <v>10.199999999999999</v>
      </c>
      <c r="J2518">
        <v>5</v>
      </c>
      <c r="K2518">
        <f t="shared" si="1407"/>
        <v>1.8869235000000002E-2</v>
      </c>
      <c r="L2518">
        <f t="shared" si="1416"/>
        <v>0.10665501352639493</v>
      </c>
      <c r="O2518">
        <f t="shared" si="1417"/>
        <v>3.5196154463710327E-2</v>
      </c>
      <c r="Q2518">
        <f t="shared" si="1418"/>
        <v>1.8302000321129372E-2</v>
      </c>
      <c r="T2518">
        <f t="shared" si="1419"/>
        <v>8.0602009414253745E-2</v>
      </c>
    </row>
    <row r="2519" spans="1:20" hidden="1" x14ac:dyDescent="0.3">
      <c r="A2519" s="26">
        <v>53017</v>
      </c>
      <c r="B2519">
        <v>266</v>
      </c>
      <c r="C2519" s="26" t="s">
        <v>211</v>
      </c>
      <c r="D2519">
        <v>89</v>
      </c>
      <c r="E2519" t="s">
        <v>215</v>
      </c>
      <c r="F2519">
        <v>4</v>
      </c>
      <c r="G2519">
        <v>8</v>
      </c>
      <c r="H2519">
        <f t="shared" si="1406"/>
        <v>0.08</v>
      </c>
      <c r="I2519">
        <v>5.4</v>
      </c>
      <c r="J2519">
        <v>4</v>
      </c>
      <c r="K2519">
        <f t="shared" si="1407"/>
        <v>5.0265600000000002E-3</v>
      </c>
      <c r="L2519">
        <f t="shared" si="1416"/>
        <v>1.6654368565716993E-2</v>
      </c>
      <c r="O2519">
        <f t="shared" si="1417"/>
        <v>5.4959416266866078E-3</v>
      </c>
      <c r="Q2519">
        <f t="shared" si="1418"/>
        <v>2.8578896458770361E-3</v>
      </c>
      <c r="T2519">
        <f t="shared" si="1419"/>
        <v>1.2586146000442467E-2</v>
      </c>
    </row>
    <row r="2520" spans="1:20" hidden="1" x14ac:dyDescent="0.3">
      <c r="A2520" s="26">
        <v>53017</v>
      </c>
      <c r="B2520">
        <v>266</v>
      </c>
      <c r="C2520" s="26" t="s">
        <v>211</v>
      </c>
      <c r="D2520">
        <v>90</v>
      </c>
      <c r="E2520" t="s">
        <v>215</v>
      </c>
      <c r="F2520">
        <v>4</v>
      </c>
      <c r="G2520">
        <v>30.1</v>
      </c>
      <c r="H2520">
        <f t="shared" si="1406"/>
        <v>0.30099999999999999</v>
      </c>
      <c r="I2520">
        <v>13.4</v>
      </c>
      <c r="J2520">
        <v>9.5</v>
      </c>
      <c r="K2520">
        <f t="shared" si="1407"/>
        <v>7.1158025399999991E-2</v>
      </c>
      <c r="L2520">
        <f t="shared" si="1416"/>
        <v>0.49779511385144165</v>
      </c>
      <c r="O2520">
        <f t="shared" si="1417"/>
        <v>0.16427238757097573</v>
      </c>
      <c r="Q2520">
        <f t="shared" si="1418"/>
        <v>8.5421641536907386E-2</v>
      </c>
      <c r="T2520">
        <f t="shared" si="1419"/>
        <v>0.37619690932854011</v>
      </c>
    </row>
    <row r="2521" spans="1:20" hidden="1" x14ac:dyDescent="0.3">
      <c r="A2521" s="26">
        <v>53017</v>
      </c>
      <c r="B2521">
        <v>266</v>
      </c>
      <c r="C2521" s="26" t="s">
        <v>211</v>
      </c>
      <c r="D2521">
        <v>91</v>
      </c>
      <c r="E2521" t="s">
        <v>215</v>
      </c>
      <c r="F2521">
        <v>3</v>
      </c>
      <c r="G2521">
        <v>13.6</v>
      </c>
      <c r="H2521">
        <f t="shared" si="1406"/>
        <v>0.13600000000000001</v>
      </c>
      <c r="I2521">
        <v>10</v>
      </c>
      <c r="J2521">
        <v>6</v>
      </c>
      <c r="K2521">
        <f t="shared" si="1407"/>
        <v>1.4526758400000001E-2</v>
      </c>
      <c r="L2521">
        <f t="shared" si="1416"/>
        <v>8.1129975822524916E-2</v>
      </c>
      <c r="O2521">
        <f t="shared" si="1417"/>
        <v>2.6772892021433223E-2</v>
      </c>
      <c r="Q2521">
        <f t="shared" si="1418"/>
        <v>1.3921903851145277E-2</v>
      </c>
      <c r="T2521">
        <f t="shared" si="1419"/>
        <v>6.1312064560443795E-2</v>
      </c>
    </row>
    <row r="2522" spans="1:20" hidden="1" x14ac:dyDescent="0.3">
      <c r="A2522" s="26">
        <v>53017</v>
      </c>
      <c r="B2522">
        <v>266</v>
      </c>
      <c r="C2522" s="26" t="s">
        <v>211</v>
      </c>
      <c r="D2522">
        <v>92</v>
      </c>
      <c r="E2522" t="s">
        <v>215</v>
      </c>
      <c r="F2522">
        <v>3</v>
      </c>
      <c r="G2522">
        <v>8.6999999999999993</v>
      </c>
      <c r="H2522">
        <f t="shared" si="1406"/>
        <v>8.6999999999999994E-2</v>
      </c>
      <c r="I2522">
        <v>6</v>
      </c>
      <c r="J2522">
        <v>4</v>
      </c>
      <c r="K2522">
        <f t="shared" si="1407"/>
        <v>5.944692599999999E-3</v>
      </c>
      <c r="L2522">
        <f t="shared" si="1416"/>
        <v>2.154189780200964E-2</v>
      </c>
      <c r="O2522">
        <f t="shared" si="1417"/>
        <v>7.1088262746631815E-3</v>
      </c>
      <c r="Q2522">
        <f t="shared" si="1418"/>
        <v>3.6965896628248546E-3</v>
      </c>
      <c r="T2522">
        <f t="shared" si="1419"/>
        <v>1.6279780875080658E-2</v>
      </c>
    </row>
    <row r="2523" spans="1:20" hidden="1" x14ac:dyDescent="0.3">
      <c r="A2523" s="26">
        <v>53017</v>
      </c>
      <c r="B2523">
        <v>266</v>
      </c>
      <c r="C2523" s="26" t="s">
        <v>211</v>
      </c>
      <c r="D2523">
        <v>93</v>
      </c>
      <c r="E2523" t="s">
        <v>215</v>
      </c>
      <c r="F2523">
        <v>4</v>
      </c>
      <c r="G2523">
        <v>11.4</v>
      </c>
      <c r="H2523">
        <f t="shared" si="1406"/>
        <v>0.114</v>
      </c>
      <c r="I2523">
        <v>7.2</v>
      </c>
      <c r="J2523">
        <v>5</v>
      </c>
      <c r="K2523">
        <f t="shared" si="1407"/>
        <v>1.02070584E-2</v>
      </c>
      <c r="L2523">
        <f t="shared" si="1416"/>
        <v>4.2961951158664684E-2</v>
      </c>
      <c r="O2523">
        <f t="shared" si="1417"/>
        <v>1.4177443882359347E-2</v>
      </c>
      <c r="Q2523">
        <f t="shared" si="1418"/>
        <v>7.3722708188268607E-3</v>
      </c>
      <c r="T2523">
        <f t="shared" si="1419"/>
        <v>3.2467480686113499E-2</v>
      </c>
    </row>
    <row r="2524" spans="1:20" hidden="1" x14ac:dyDescent="0.3">
      <c r="A2524" s="26">
        <v>53017</v>
      </c>
      <c r="B2524">
        <v>266</v>
      </c>
      <c r="C2524" s="26" t="s">
        <v>211</v>
      </c>
      <c r="D2524">
        <v>94</v>
      </c>
      <c r="E2524" t="s">
        <v>215</v>
      </c>
      <c r="F2524">
        <v>1</v>
      </c>
      <c r="G2524">
        <v>36.5</v>
      </c>
      <c r="H2524">
        <f t="shared" si="1406"/>
        <v>0.36499999999999999</v>
      </c>
      <c r="I2524">
        <v>14.4</v>
      </c>
      <c r="J2524">
        <v>9</v>
      </c>
      <c r="K2524">
        <f t="shared" si="1407"/>
        <v>0.10463491499999998</v>
      </c>
      <c r="L2524">
        <f t="shared" si="1416"/>
        <v>0.77375778855574717</v>
      </c>
      <c r="O2524">
        <f t="shared" si="1417"/>
        <v>0.25534007022339655</v>
      </c>
      <c r="Q2524">
        <f t="shared" si="1418"/>
        <v>0.1327768365161662</v>
      </c>
      <c r="T2524">
        <f t="shared" si="1419"/>
        <v>0.584749188017196</v>
      </c>
    </row>
    <row r="2525" spans="1:20" hidden="1" x14ac:dyDescent="0.3">
      <c r="A2525" s="26">
        <v>53017</v>
      </c>
      <c r="B2525">
        <v>266</v>
      </c>
      <c r="C2525" s="26" t="s">
        <v>211</v>
      </c>
      <c r="D2525">
        <v>95</v>
      </c>
      <c r="E2525" t="s">
        <v>215</v>
      </c>
      <c r="F2525">
        <v>4</v>
      </c>
      <c r="G2525">
        <v>10</v>
      </c>
      <c r="H2525">
        <f t="shared" si="1406"/>
        <v>0.1</v>
      </c>
      <c r="I2525">
        <v>5.7</v>
      </c>
      <c r="J2525">
        <v>4.5</v>
      </c>
      <c r="K2525">
        <f t="shared" si="1407"/>
        <v>7.8540000000000016E-3</v>
      </c>
      <c r="L2525">
        <f t="shared" si="1416"/>
        <v>2.7041189416414022E-2</v>
      </c>
      <c r="O2525">
        <f t="shared" si="1417"/>
        <v>8.9235925074166271E-3</v>
      </c>
      <c r="Q2525">
        <f t="shared" si="1418"/>
        <v>4.6402681038566458E-3</v>
      </c>
      <c r="T2525">
        <f t="shared" si="1419"/>
        <v>2.0435740729384668E-2</v>
      </c>
    </row>
    <row r="2526" spans="1:20" hidden="1" x14ac:dyDescent="0.3">
      <c r="A2526" s="26">
        <v>53017</v>
      </c>
      <c r="B2526">
        <v>266</v>
      </c>
      <c r="C2526" s="26" t="s">
        <v>211</v>
      </c>
      <c r="D2526">
        <v>96</v>
      </c>
      <c r="E2526" t="s">
        <v>215</v>
      </c>
      <c r="F2526">
        <v>4</v>
      </c>
      <c r="G2526">
        <v>8.1999999999999993</v>
      </c>
      <c r="H2526">
        <f t="shared" si="1406"/>
        <v>8.199999999999999E-2</v>
      </c>
      <c r="I2526">
        <v>6</v>
      </c>
      <c r="J2526">
        <v>3</v>
      </c>
      <c r="K2526">
        <f t="shared" si="1407"/>
        <v>5.2810295999999989E-3</v>
      </c>
      <c r="L2526">
        <f t="shared" si="1416"/>
        <v>1.918457285221771E-2</v>
      </c>
      <c r="O2526">
        <f t="shared" si="1417"/>
        <v>6.3309090412318452E-3</v>
      </c>
      <c r="Q2526">
        <f t="shared" si="1418"/>
        <v>3.2920727014405598E-3</v>
      </c>
      <c r="T2526">
        <f t="shared" si="1419"/>
        <v>1.4498288177144224E-2</v>
      </c>
    </row>
    <row r="2527" spans="1:20" hidden="1" x14ac:dyDescent="0.3">
      <c r="A2527" s="26">
        <v>53017</v>
      </c>
      <c r="B2527">
        <v>266</v>
      </c>
      <c r="C2527" s="26" t="s">
        <v>211</v>
      </c>
      <c r="D2527">
        <v>97</v>
      </c>
      <c r="E2527" t="s">
        <v>215</v>
      </c>
      <c r="F2527">
        <v>4</v>
      </c>
      <c r="G2527">
        <v>36.5</v>
      </c>
      <c r="H2527">
        <f t="shared" si="1406"/>
        <v>0.36499999999999999</v>
      </c>
      <c r="I2527">
        <v>14.5</v>
      </c>
      <c r="J2527">
        <v>9.4</v>
      </c>
      <c r="K2527">
        <f t="shared" si="1407"/>
        <v>0.10463491499999998</v>
      </c>
      <c r="L2527">
        <f t="shared" si="1416"/>
        <v>0.77850318142933228</v>
      </c>
      <c r="O2527">
        <f t="shared" si="1417"/>
        <v>0.25690604987167964</v>
      </c>
      <c r="Q2527">
        <f t="shared" si="1418"/>
        <v>0.13359114593327343</v>
      </c>
      <c r="T2527">
        <f t="shared" si="1419"/>
        <v>0.58833540669013606</v>
      </c>
    </row>
    <row r="2528" spans="1:20" hidden="1" x14ac:dyDescent="0.3">
      <c r="A2528" s="26">
        <v>53017</v>
      </c>
      <c r="B2528">
        <v>266</v>
      </c>
      <c r="C2528" s="26" t="s">
        <v>211</v>
      </c>
      <c r="D2528">
        <v>98</v>
      </c>
      <c r="E2528" t="s">
        <v>214</v>
      </c>
      <c r="F2528">
        <v>4</v>
      </c>
      <c r="G2528">
        <v>10</v>
      </c>
      <c r="H2528">
        <f t="shared" si="1406"/>
        <v>0.1</v>
      </c>
      <c r="I2528">
        <v>6.5</v>
      </c>
      <c r="J2528">
        <v>3</v>
      </c>
      <c r="K2528">
        <f>0.7854*H2528^2</f>
        <v>7.8540000000000016E-3</v>
      </c>
      <c r="L2528">
        <f>0.000081*(G2528^1.864042*I2528^0.850892+0.000027*G2528^2)</f>
        <v>2.9122707756391617E-2</v>
      </c>
      <c r="O2528">
        <f>L2528*0.47*0.75</f>
        <v>1.0265754484128045E-2</v>
      </c>
      <c r="Q2528">
        <f>O2528*0.521</f>
        <v>5.3484580862307113E-3</v>
      </c>
      <c r="T2528">
        <f>(L2528*0.47*0.75)*(1+0.2)*0.521*3.67</f>
        <v>2.3554609411760054E-2</v>
      </c>
    </row>
    <row r="2529" spans="1:20" hidden="1" x14ac:dyDescent="0.3">
      <c r="A2529" s="26">
        <v>53017</v>
      </c>
      <c r="B2529">
        <v>266</v>
      </c>
      <c r="C2529" s="26" t="s">
        <v>211</v>
      </c>
      <c r="D2529">
        <v>99</v>
      </c>
      <c r="E2529" t="s">
        <v>215</v>
      </c>
      <c r="F2529">
        <v>1</v>
      </c>
      <c r="G2529">
        <v>34.4</v>
      </c>
      <c r="H2529">
        <f t="shared" si="1406"/>
        <v>0.34399999999999997</v>
      </c>
      <c r="I2529">
        <v>13.4</v>
      </c>
      <c r="J2529">
        <v>8.4</v>
      </c>
      <c r="K2529">
        <f t="shared" si="1407"/>
        <v>9.2941094399999979E-2</v>
      </c>
      <c r="L2529">
        <f>0.000064*(G2529^1.958025*I2529^0.883501+0.000045*G2529^2)</f>
        <v>0.64654733244632423</v>
      </c>
      <c r="O2529">
        <f>L2529*0.44*0.75</f>
        <v>0.21336061970728698</v>
      </c>
      <c r="Q2529">
        <f>O2529*0.52</f>
        <v>0.11094752224778924</v>
      </c>
      <c r="T2529">
        <f>(L2529*0.44*0.75)*(1+0.2)*0.52*3.67</f>
        <v>0.48861288797926372</v>
      </c>
    </row>
    <row r="2530" spans="1:20" hidden="1" x14ac:dyDescent="0.3">
      <c r="A2530" s="26"/>
      <c r="C2530" s="26"/>
      <c r="K2530"/>
    </row>
    <row r="2531" spans="1:20" hidden="1" x14ac:dyDescent="0.3">
      <c r="A2531" s="26">
        <v>53017</v>
      </c>
      <c r="B2531">
        <v>266</v>
      </c>
      <c r="C2531" s="26" t="s">
        <v>211</v>
      </c>
      <c r="D2531">
        <v>101</v>
      </c>
      <c r="E2531" t="s">
        <v>215</v>
      </c>
      <c r="F2531">
        <v>3</v>
      </c>
      <c r="G2531">
        <v>10</v>
      </c>
      <c r="H2531">
        <f t="shared" si="1406"/>
        <v>0.1</v>
      </c>
      <c r="I2531">
        <v>5</v>
      </c>
      <c r="J2531">
        <v>2.4</v>
      </c>
      <c r="K2531">
        <f t="shared" si="1407"/>
        <v>7.8540000000000016E-3</v>
      </c>
      <c r="L2531">
        <f t="shared" ref="L2531:L2532" si="1420">0.000064*(G2531^1.958025*I2531^0.883501+0.000045*G2531^2)</f>
        <v>2.4085233714360811E-2</v>
      </c>
      <c r="O2531">
        <f>L2531*0.44*0.75</f>
        <v>7.9481271257390677E-3</v>
      </c>
      <c r="Q2531">
        <f t="shared" ref="Q2531:Q2532" si="1421">O2531*0.52</f>
        <v>4.1330261053843156E-3</v>
      </c>
      <c r="T2531">
        <f>(L2531*0.44*0.75)*(1+0.2)*0.52*3.67</f>
        <v>1.8201846968112525E-2</v>
      </c>
    </row>
    <row r="2532" spans="1:20" hidden="1" x14ac:dyDescent="0.3">
      <c r="A2532" s="26">
        <v>53017</v>
      </c>
      <c r="B2532">
        <v>266</v>
      </c>
      <c r="C2532" s="26" t="s">
        <v>211</v>
      </c>
      <c r="D2532">
        <v>102</v>
      </c>
      <c r="E2532" t="s">
        <v>215</v>
      </c>
      <c r="F2532">
        <v>4</v>
      </c>
      <c r="G2532">
        <v>11.2</v>
      </c>
      <c r="H2532">
        <f t="shared" si="1406"/>
        <v>0.11199999999999999</v>
      </c>
      <c r="I2532">
        <v>8</v>
      </c>
      <c r="J2532">
        <v>6</v>
      </c>
      <c r="K2532">
        <f t="shared" si="1407"/>
        <v>9.8520575999999985E-3</v>
      </c>
      <c r="L2532">
        <f t="shared" si="1420"/>
        <v>4.5546965092216285E-2</v>
      </c>
      <c r="O2532">
        <f>L2532*0.44*0.75</f>
        <v>1.5030498480431375E-2</v>
      </c>
      <c r="Q2532">
        <f t="shared" si="1421"/>
        <v>7.8158592098243156E-3</v>
      </c>
      <c r="T2532">
        <f>(L2532*0.44*0.75)*(1+0.2)*0.52*3.67</f>
        <v>3.4421043960066282E-2</v>
      </c>
    </row>
    <row r="2533" spans="1:20" hidden="1" x14ac:dyDescent="0.3">
      <c r="A2533" s="26">
        <v>53018</v>
      </c>
      <c r="B2533">
        <v>267</v>
      </c>
      <c r="C2533" s="26" t="s">
        <v>211</v>
      </c>
      <c r="D2533">
        <v>1</v>
      </c>
      <c r="E2533" t="s">
        <v>214</v>
      </c>
      <c r="F2533">
        <v>4</v>
      </c>
      <c r="G2533">
        <v>9.1999999999999993</v>
      </c>
      <c r="H2533">
        <f t="shared" si="1406"/>
        <v>9.1999999999999998E-2</v>
      </c>
      <c r="I2533">
        <v>5</v>
      </c>
      <c r="J2533">
        <v>3</v>
      </c>
      <c r="K2533">
        <f>0.7854*H2533^2</f>
        <v>6.6476255999999992E-3</v>
      </c>
      <c r="L2533">
        <f>0.000081*(G2533^1.864042*I2533^0.850892+0.000027*G2533^2)</f>
        <v>1.9942427609765643E-2</v>
      </c>
      <c r="O2533">
        <f>L2533*0.47*0.75</f>
        <v>7.0297057324423887E-3</v>
      </c>
      <c r="Q2533">
        <f>O2533*0.521</f>
        <v>3.6624766866024845E-3</v>
      </c>
      <c r="T2533">
        <f>(L2533*0.47*0.75)*(1+0.2)*0.521*3.67</f>
        <v>1.6129547327797342E-2</v>
      </c>
    </row>
    <row r="2534" spans="1:20" hidden="1" x14ac:dyDescent="0.3">
      <c r="A2534" s="26">
        <v>53018</v>
      </c>
      <c r="B2534">
        <v>267</v>
      </c>
      <c r="C2534" s="26" t="s">
        <v>211</v>
      </c>
      <c r="D2534">
        <v>2</v>
      </c>
      <c r="E2534" t="s">
        <v>215</v>
      </c>
      <c r="F2534">
        <v>4</v>
      </c>
      <c r="G2534">
        <v>10.3</v>
      </c>
      <c r="H2534">
        <f t="shared" si="1406"/>
        <v>0.10300000000000001</v>
      </c>
      <c r="I2534">
        <v>5</v>
      </c>
      <c r="J2534">
        <v>3</v>
      </c>
      <c r="K2534">
        <f t="shared" si="1407"/>
        <v>8.3323086000000011E-3</v>
      </c>
      <c r="L2534">
        <f t="shared" ref="L2534:L2535" si="1422">0.000064*(G2534^1.958025*I2534^0.883501+0.000045*G2534^2)</f>
        <v>2.5520341304051737E-2</v>
      </c>
      <c r="O2534">
        <f>L2534*0.44*0.75</f>
        <v>8.4217126303370721E-3</v>
      </c>
      <c r="Q2534">
        <f t="shared" ref="Q2534:Q2535" si="1423">O2534*0.52</f>
        <v>4.3792905677752774E-3</v>
      </c>
      <c r="T2534">
        <f>(L2534*0.44*0.75)*(1+0.2)*0.52*3.67</f>
        <v>1.9286395660482319E-2</v>
      </c>
    </row>
    <row r="2535" spans="1:20" hidden="1" x14ac:dyDescent="0.3">
      <c r="A2535" s="26">
        <v>53018</v>
      </c>
      <c r="B2535">
        <v>267</v>
      </c>
      <c r="C2535" s="26" t="s">
        <v>211</v>
      </c>
      <c r="D2535">
        <v>3</v>
      </c>
      <c r="E2535" t="s">
        <v>215</v>
      </c>
      <c r="F2535">
        <v>4</v>
      </c>
      <c r="G2535">
        <v>14.4</v>
      </c>
      <c r="H2535">
        <f t="shared" si="1406"/>
        <v>0.14400000000000002</v>
      </c>
      <c r="I2535">
        <v>6</v>
      </c>
      <c r="J2535">
        <v>3</v>
      </c>
      <c r="K2535">
        <f t="shared" si="1407"/>
        <v>1.6286054400000003E-2</v>
      </c>
      <c r="L2535">
        <f t="shared" si="1422"/>
        <v>5.7780938178071062E-2</v>
      </c>
      <c r="O2535">
        <f>L2535*0.44*0.75</f>
        <v>1.9067709598763451E-2</v>
      </c>
      <c r="Q2535">
        <f t="shared" si="1423"/>
        <v>9.9152089913569948E-3</v>
      </c>
      <c r="T2535">
        <f>(L2535*0.44*0.75)*(1+0.2)*0.52*3.67</f>
        <v>4.3666580397936208E-2</v>
      </c>
    </row>
    <row r="2536" spans="1:20" hidden="1" x14ac:dyDescent="0.3">
      <c r="A2536" s="26">
        <v>53018</v>
      </c>
      <c r="B2536">
        <v>267</v>
      </c>
      <c r="C2536" s="26" t="s">
        <v>211</v>
      </c>
      <c r="D2536">
        <v>4</v>
      </c>
      <c r="E2536" t="s">
        <v>214</v>
      </c>
      <c r="F2536">
        <v>4</v>
      </c>
      <c r="G2536">
        <v>7.5</v>
      </c>
      <c r="H2536">
        <f t="shared" si="1406"/>
        <v>7.4999999999999997E-2</v>
      </c>
      <c r="I2536">
        <v>4</v>
      </c>
      <c r="J2536">
        <v>2</v>
      </c>
      <c r="K2536">
        <f t="shared" si="1407"/>
        <v>4.4178749999999999E-3</v>
      </c>
      <c r="L2536">
        <f t="shared" ref="L2536:L2542" si="1424">0.000081*(G2536^1.864042*I2536^0.850892+0.000027*G2536^2)</f>
        <v>1.1270125107963486E-2</v>
      </c>
      <c r="O2536">
        <f t="shared" ref="O2536:O2542" si="1425">L2536*0.47*0.75</f>
        <v>3.972719100557129E-3</v>
      </c>
      <c r="Q2536">
        <f t="shared" ref="Q2536:Q2542" si="1426">O2536*0.521</f>
        <v>2.0697866513902643E-3</v>
      </c>
      <c r="T2536">
        <f t="shared" ref="T2536:T2542" si="1427">(L2536*0.47*0.75)*(1+0.2)*0.521*3.67</f>
        <v>9.1153404127227236E-3</v>
      </c>
    </row>
    <row r="2537" spans="1:20" hidden="1" x14ac:dyDescent="0.3">
      <c r="A2537" s="26">
        <v>53018</v>
      </c>
      <c r="B2537">
        <v>267</v>
      </c>
      <c r="C2537" s="26" t="s">
        <v>211</v>
      </c>
      <c r="D2537">
        <v>5</v>
      </c>
      <c r="E2537" t="s">
        <v>214</v>
      </c>
      <c r="F2537">
        <v>4</v>
      </c>
      <c r="G2537">
        <v>15.3</v>
      </c>
      <c r="H2537">
        <f t="shared" si="1406"/>
        <v>0.153</v>
      </c>
      <c r="I2537">
        <v>5</v>
      </c>
      <c r="J2537">
        <v>2</v>
      </c>
      <c r="K2537">
        <f t="shared" si="1407"/>
        <v>1.83854286E-2</v>
      </c>
      <c r="L2537">
        <f t="shared" si="1424"/>
        <v>5.1469732095837342E-2</v>
      </c>
      <c r="O2537">
        <f t="shared" si="1425"/>
        <v>1.8143080563782662E-2</v>
      </c>
      <c r="Q2537">
        <f t="shared" si="1426"/>
        <v>9.4525449737307664E-3</v>
      </c>
      <c r="T2537">
        <f t="shared" si="1427"/>
        <v>4.1629008064310295E-2</v>
      </c>
    </row>
    <row r="2538" spans="1:20" hidden="1" x14ac:dyDescent="0.3">
      <c r="A2538" s="26">
        <v>53018</v>
      </c>
      <c r="B2538">
        <v>267</v>
      </c>
      <c r="C2538" s="26" t="s">
        <v>211</v>
      </c>
      <c r="D2538">
        <v>6</v>
      </c>
      <c r="E2538" t="s">
        <v>214</v>
      </c>
      <c r="F2538">
        <v>4</v>
      </c>
      <c r="G2538">
        <v>11.9</v>
      </c>
      <c r="H2538">
        <f t="shared" si="1406"/>
        <v>0.11900000000000001</v>
      </c>
      <c r="I2538">
        <v>4</v>
      </c>
      <c r="J2538">
        <v>2</v>
      </c>
      <c r="K2538">
        <f t="shared" si="1407"/>
        <v>1.11220494E-2</v>
      </c>
      <c r="L2538">
        <f t="shared" si="1424"/>
        <v>2.664666154000404E-2</v>
      </c>
      <c r="O2538">
        <f t="shared" si="1425"/>
        <v>9.392948192851424E-3</v>
      </c>
      <c r="Q2538">
        <f t="shared" si="1426"/>
        <v>4.8937260084755919E-3</v>
      </c>
      <c r="T2538">
        <f t="shared" si="1427"/>
        <v>2.1551969341326506E-2</v>
      </c>
    </row>
    <row r="2539" spans="1:20" hidden="1" x14ac:dyDescent="0.3">
      <c r="A2539" s="26">
        <v>53018</v>
      </c>
      <c r="B2539">
        <v>267</v>
      </c>
      <c r="C2539" s="26" t="s">
        <v>211</v>
      </c>
      <c r="D2539">
        <v>7</v>
      </c>
      <c r="E2539" t="s">
        <v>214</v>
      </c>
      <c r="F2539">
        <v>4</v>
      </c>
      <c r="G2539">
        <v>11.6</v>
      </c>
      <c r="H2539">
        <f t="shared" si="1406"/>
        <v>0.11599999999999999</v>
      </c>
      <c r="I2539">
        <v>4</v>
      </c>
      <c r="J2539">
        <v>2</v>
      </c>
      <c r="K2539">
        <f t="shared" si="1407"/>
        <v>1.0568342399999998E-2</v>
      </c>
      <c r="L2539">
        <f t="shared" si="1424"/>
        <v>2.5408116865451767E-2</v>
      </c>
      <c r="O2539">
        <f t="shared" si="1425"/>
        <v>8.9563611950717482E-3</v>
      </c>
      <c r="Q2539">
        <f t="shared" si="1426"/>
        <v>4.6662641826323813E-3</v>
      </c>
      <c r="T2539">
        <f t="shared" si="1427"/>
        <v>2.0550227460313007E-2</v>
      </c>
    </row>
    <row r="2540" spans="1:20" hidden="1" x14ac:dyDescent="0.3">
      <c r="A2540" s="26">
        <v>53018</v>
      </c>
      <c r="B2540">
        <v>267</v>
      </c>
      <c r="C2540" s="26" t="s">
        <v>211</v>
      </c>
      <c r="D2540">
        <v>8</v>
      </c>
      <c r="E2540" t="s">
        <v>214</v>
      </c>
      <c r="F2540">
        <v>4</v>
      </c>
      <c r="G2540">
        <v>10.9</v>
      </c>
      <c r="H2540">
        <f t="shared" si="1406"/>
        <v>0.109</v>
      </c>
      <c r="I2540">
        <v>4</v>
      </c>
      <c r="J2540">
        <v>2</v>
      </c>
      <c r="K2540">
        <f t="shared" si="1407"/>
        <v>9.3313373999999987E-3</v>
      </c>
      <c r="L2540">
        <f t="shared" si="1424"/>
        <v>2.2624792292099131E-2</v>
      </c>
      <c r="O2540">
        <f t="shared" si="1425"/>
        <v>7.9752392829649434E-3</v>
      </c>
      <c r="Q2540">
        <f t="shared" si="1426"/>
        <v>4.1550996664247355E-3</v>
      </c>
      <c r="T2540">
        <f t="shared" si="1427"/>
        <v>1.8299058930934534E-2</v>
      </c>
    </row>
    <row r="2541" spans="1:20" hidden="1" x14ac:dyDescent="0.3">
      <c r="A2541" s="26">
        <v>53018</v>
      </c>
      <c r="B2541">
        <v>267</v>
      </c>
      <c r="C2541" s="26" t="s">
        <v>211</v>
      </c>
      <c r="D2541">
        <v>9</v>
      </c>
      <c r="E2541" t="s">
        <v>214</v>
      </c>
      <c r="F2541">
        <v>4</v>
      </c>
      <c r="G2541">
        <v>15.3</v>
      </c>
      <c r="H2541">
        <f t="shared" si="1406"/>
        <v>0.153</v>
      </c>
      <c r="I2541">
        <v>5</v>
      </c>
      <c r="J2541">
        <v>3</v>
      </c>
      <c r="K2541">
        <f t="shared" si="1407"/>
        <v>1.83854286E-2</v>
      </c>
      <c r="L2541">
        <f t="shared" si="1424"/>
        <v>5.1469732095837342E-2</v>
      </c>
      <c r="O2541">
        <f t="shared" si="1425"/>
        <v>1.8143080563782662E-2</v>
      </c>
      <c r="Q2541">
        <f t="shared" si="1426"/>
        <v>9.4525449737307664E-3</v>
      </c>
      <c r="T2541">
        <f t="shared" si="1427"/>
        <v>4.1629008064310295E-2</v>
      </c>
    </row>
    <row r="2542" spans="1:20" hidden="1" x14ac:dyDescent="0.3">
      <c r="A2542" s="26">
        <v>53018</v>
      </c>
      <c r="B2542">
        <v>267</v>
      </c>
      <c r="C2542" s="26" t="s">
        <v>211</v>
      </c>
      <c r="D2542">
        <v>10</v>
      </c>
      <c r="E2542" t="s">
        <v>214</v>
      </c>
      <c r="F2542">
        <v>4</v>
      </c>
      <c r="G2542">
        <v>11</v>
      </c>
      <c r="H2542">
        <f t="shared" si="1406"/>
        <v>0.11</v>
      </c>
      <c r="I2542">
        <v>4</v>
      </c>
      <c r="J2542">
        <v>2</v>
      </c>
      <c r="K2542">
        <f t="shared" si="1407"/>
        <v>9.503339999999999E-3</v>
      </c>
      <c r="L2542">
        <f t="shared" si="1424"/>
        <v>2.301323893678961E-2</v>
      </c>
      <c r="O2542">
        <f t="shared" si="1425"/>
        <v>8.1121667252183373E-3</v>
      </c>
      <c r="Q2542">
        <f t="shared" si="1426"/>
        <v>4.2264388638387539E-3</v>
      </c>
      <c r="T2542">
        <f t="shared" si="1427"/>
        <v>1.861323675634587E-2</v>
      </c>
    </row>
    <row r="2543" spans="1:20" hidden="1" x14ac:dyDescent="0.3">
      <c r="A2543" s="26">
        <v>53018</v>
      </c>
      <c r="B2543">
        <v>267</v>
      </c>
      <c r="C2543" s="26" t="s">
        <v>211</v>
      </c>
      <c r="D2543">
        <v>11</v>
      </c>
      <c r="E2543" t="s">
        <v>215</v>
      </c>
      <c r="F2543">
        <v>4</v>
      </c>
      <c r="G2543">
        <v>9.8000000000000007</v>
      </c>
      <c r="H2543">
        <f t="shared" si="1406"/>
        <v>9.8000000000000004E-2</v>
      </c>
      <c r="I2543">
        <v>5</v>
      </c>
      <c r="J2543">
        <v>3</v>
      </c>
      <c r="K2543">
        <f t="shared" si="1407"/>
        <v>7.5429816000000009E-3</v>
      </c>
      <c r="L2543">
        <f>0.000064*(G2543^1.958025*I2543^0.883501+0.000045*G2543^2)</f>
        <v>2.3151082220721878E-2</v>
      </c>
      <c r="O2543">
        <f>L2543*0.44*0.75</f>
        <v>7.6398571328382195E-3</v>
      </c>
      <c r="Q2543">
        <f>O2543*0.52</f>
        <v>3.9727257090758743E-3</v>
      </c>
      <c r="T2543">
        <f>(L2543*0.44*0.75)*(1+0.2)*0.52*3.67</f>
        <v>1.749588402277015E-2</v>
      </c>
    </row>
    <row r="2544" spans="1:20" hidden="1" x14ac:dyDescent="0.3">
      <c r="A2544" s="26">
        <v>53018</v>
      </c>
      <c r="B2544">
        <v>267</v>
      </c>
      <c r="C2544" s="26" t="s">
        <v>211</v>
      </c>
      <c r="D2544">
        <v>12</v>
      </c>
      <c r="E2544" t="s">
        <v>214</v>
      </c>
      <c r="F2544">
        <v>4</v>
      </c>
      <c r="G2544">
        <v>12</v>
      </c>
      <c r="H2544">
        <f t="shared" si="1406"/>
        <v>0.12</v>
      </c>
      <c r="I2544">
        <v>5</v>
      </c>
      <c r="J2544">
        <v>2</v>
      </c>
      <c r="K2544">
        <f t="shared" si="1407"/>
        <v>1.130976E-2</v>
      </c>
      <c r="L2544">
        <f t="shared" ref="L2544:L2550" si="1428">0.000081*(G2544^1.864042*I2544^0.850892+0.000027*G2544^2)</f>
        <v>3.2724751060338599E-2</v>
      </c>
      <c r="O2544">
        <f t="shared" ref="O2544:O2550" si="1429">L2544*0.47*0.75</f>
        <v>1.1535474748769356E-2</v>
      </c>
      <c r="Q2544">
        <f t="shared" ref="Q2544:Q2550" si="1430">O2544*0.521</f>
        <v>6.0099823441088348E-3</v>
      </c>
      <c r="T2544">
        <f t="shared" ref="T2544:T2550" si="1431">(L2544*0.47*0.75)*(1+0.2)*0.521*3.67</f>
        <v>2.6467962243455306E-2</v>
      </c>
    </row>
    <row r="2545" spans="1:20" hidden="1" x14ac:dyDescent="0.3">
      <c r="A2545" s="26">
        <v>53018</v>
      </c>
      <c r="B2545">
        <v>267</v>
      </c>
      <c r="C2545" s="26" t="s">
        <v>211</v>
      </c>
      <c r="D2545">
        <v>13</v>
      </c>
      <c r="E2545" t="s">
        <v>214</v>
      </c>
      <c r="F2545">
        <v>4</v>
      </c>
      <c r="G2545">
        <v>7.9</v>
      </c>
      <c r="H2545">
        <f t="shared" si="1406"/>
        <v>7.9000000000000001E-2</v>
      </c>
      <c r="I2545">
        <v>4</v>
      </c>
      <c r="J2545">
        <v>2</v>
      </c>
      <c r="K2545">
        <f t="shared" si="1407"/>
        <v>4.9016813999999999E-3</v>
      </c>
      <c r="L2545">
        <f t="shared" si="1428"/>
        <v>1.2416306413049262E-2</v>
      </c>
      <c r="O2545">
        <f t="shared" si="1429"/>
        <v>4.3767480105998645E-3</v>
      </c>
      <c r="Q2545">
        <f t="shared" si="1430"/>
        <v>2.2802857135225296E-3</v>
      </c>
      <c r="T2545">
        <f t="shared" si="1431"/>
        <v>1.004237828235322E-2</v>
      </c>
    </row>
    <row r="2546" spans="1:20" hidden="1" x14ac:dyDescent="0.3">
      <c r="A2546" s="26">
        <v>53018</v>
      </c>
      <c r="B2546">
        <v>267</v>
      </c>
      <c r="C2546" s="26" t="s">
        <v>211</v>
      </c>
      <c r="D2546">
        <v>14</v>
      </c>
      <c r="E2546" t="s">
        <v>214</v>
      </c>
      <c r="F2546">
        <v>4</v>
      </c>
      <c r="G2546">
        <v>9.6999999999999993</v>
      </c>
      <c r="H2546">
        <f t="shared" si="1406"/>
        <v>9.6999999999999989E-2</v>
      </c>
      <c r="I2546">
        <v>4</v>
      </c>
      <c r="J2546">
        <v>2</v>
      </c>
      <c r="K2546">
        <f t="shared" si="1407"/>
        <v>7.3898285999999978E-3</v>
      </c>
      <c r="L2546">
        <f t="shared" si="1428"/>
        <v>1.8203794131240424E-2</v>
      </c>
      <c r="O2546">
        <f t="shared" si="1429"/>
        <v>6.4168374312622498E-3</v>
      </c>
      <c r="Q2546">
        <f t="shared" si="1430"/>
        <v>3.3431723016876321E-3</v>
      </c>
      <c r="T2546">
        <f t="shared" si="1431"/>
        <v>1.4723330816632333E-2</v>
      </c>
    </row>
    <row r="2547" spans="1:20" hidden="1" x14ac:dyDescent="0.3">
      <c r="A2547" s="26">
        <v>53018</v>
      </c>
      <c r="B2547">
        <v>267</v>
      </c>
      <c r="C2547" s="26" t="s">
        <v>211</v>
      </c>
      <c r="D2547">
        <v>15</v>
      </c>
      <c r="E2547" t="s">
        <v>214</v>
      </c>
      <c r="F2547">
        <v>4</v>
      </c>
      <c r="G2547">
        <v>8.1</v>
      </c>
      <c r="H2547">
        <f t="shared" si="1406"/>
        <v>8.1000000000000003E-2</v>
      </c>
      <c r="I2547">
        <v>4</v>
      </c>
      <c r="J2547">
        <v>2</v>
      </c>
      <c r="K2547">
        <f t="shared" si="1407"/>
        <v>5.1530094000000002E-3</v>
      </c>
      <c r="L2547">
        <f t="shared" si="1428"/>
        <v>1.3008645264994781E-2</v>
      </c>
      <c r="O2547">
        <f t="shared" si="1429"/>
        <v>4.5855474559106596E-3</v>
      </c>
      <c r="Q2547">
        <f t="shared" si="1430"/>
        <v>2.3890702245294537E-3</v>
      </c>
      <c r="T2547">
        <f t="shared" si="1431"/>
        <v>1.0521465268827714E-2</v>
      </c>
    </row>
    <row r="2548" spans="1:20" hidden="1" x14ac:dyDescent="0.3">
      <c r="A2548" s="26">
        <v>53018</v>
      </c>
      <c r="B2548">
        <v>267</v>
      </c>
      <c r="C2548" s="26" t="s">
        <v>211</v>
      </c>
      <c r="D2548">
        <v>16</v>
      </c>
      <c r="E2548" t="s">
        <v>214</v>
      </c>
      <c r="F2548">
        <v>4</v>
      </c>
      <c r="G2548">
        <v>7.6</v>
      </c>
      <c r="H2548">
        <f t="shared" si="1406"/>
        <v>7.5999999999999998E-2</v>
      </c>
      <c r="I2548">
        <v>4</v>
      </c>
      <c r="J2548">
        <v>2</v>
      </c>
      <c r="K2548">
        <f t="shared" si="1407"/>
        <v>4.5364704E-3</v>
      </c>
      <c r="L2548">
        <f t="shared" si="1428"/>
        <v>1.1551844343026285E-2</v>
      </c>
      <c r="O2548">
        <f t="shared" si="1429"/>
        <v>4.0720251309167652E-3</v>
      </c>
      <c r="Q2548">
        <f t="shared" si="1430"/>
        <v>2.1215250932076347E-3</v>
      </c>
      <c r="T2548">
        <f t="shared" si="1431"/>
        <v>9.3431965104864238E-3</v>
      </c>
    </row>
    <row r="2549" spans="1:20" hidden="1" x14ac:dyDescent="0.3">
      <c r="A2549" s="26">
        <v>53018</v>
      </c>
      <c r="B2549">
        <v>267</v>
      </c>
      <c r="C2549" s="26" t="s">
        <v>211</v>
      </c>
      <c r="D2549">
        <v>17</v>
      </c>
      <c r="E2549" t="s">
        <v>214</v>
      </c>
      <c r="F2549">
        <v>4</v>
      </c>
      <c r="G2549">
        <v>9.1999999999999993</v>
      </c>
      <c r="H2549">
        <f t="shared" si="1406"/>
        <v>9.1999999999999998E-2</v>
      </c>
      <c r="I2549">
        <v>5</v>
      </c>
      <c r="J2549">
        <v>2</v>
      </c>
      <c r="K2549">
        <f t="shared" si="1407"/>
        <v>6.6476255999999992E-3</v>
      </c>
      <c r="L2549">
        <f t="shared" si="1428"/>
        <v>1.9942427609765643E-2</v>
      </c>
      <c r="O2549">
        <f t="shared" si="1429"/>
        <v>7.0297057324423887E-3</v>
      </c>
      <c r="Q2549">
        <f t="shared" si="1430"/>
        <v>3.6624766866024845E-3</v>
      </c>
      <c r="T2549">
        <f t="shared" si="1431"/>
        <v>1.6129547327797342E-2</v>
      </c>
    </row>
    <row r="2550" spans="1:20" hidden="1" x14ac:dyDescent="0.3">
      <c r="A2550" s="26">
        <v>53018</v>
      </c>
      <c r="B2550">
        <v>267</v>
      </c>
      <c r="C2550" s="26" t="s">
        <v>211</v>
      </c>
      <c r="D2550">
        <v>18</v>
      </c>
      <c r="E2550" t="s">
        <v>214</v>
      </c>
      <c r="F2550">
        <v>4</v>
      </c>
      <c r="G2550">
        <v>8.4</v>
      </c>
      <c r="H2550">
        <f t="shared" si="1406"/>
        <v>8.4000000000000005E-2</v>
      </c>
      <c r="I2550">
        <v>4</v>
      </c>
      <c r="J2550">
        <v>2</v>
      </c>
      <c r="K2550">
        <f t="shared" si="1407"/>
        <v>5.5417824000000004E-3</v>
      </c>
      <c r="L2550">
        <f t="shared" si="1428"/>
        <v>1.3921090991584117E-2</v>
      </c>
      <c r="O2550">
        <f t="shared" si="1429"/>
        <v>4.9071845745334011E-3</v>
      </c>
      <c r="Q2550">
        <f t="shared" si="1430"/>
        <v>2.5566431633319022E-3</v>
      </c>
      <c r="T2550">
        <f t="shared" si="1431"/>
        <v>1.1259456491313697E-2</v>
      </c>
    </row>
    <row r="2551" spans="1:20" hidden="1" x14ac:dyDescent="0.3">
      <c r="A2551" s="26">
        <v>53018</v>
      </c>
      <c r="B2551">
        <v>267</v>
      </c>
      <c r="C2551" s="26" t="s">
        <v>211</v>
      </c>
      <c r="D2551">
        <v>19</v>
      </c>
      <c r="E2551" t="s">
        <v>215</v>
      </c>
      <c r="F2551">
        <v>1</v>
      </c>
      <c r="G2551">
        <v>34</v>
      </c>
      <c r="H2551">
        <f t="shared" si="1406"/>
        <v>0.34</v>
      </c>
      <c r="I2551">
        <v>15.5</v>
      </c>
      <c r="J2551">
        <v>9</v>
      </c>
      <c r="K2551">
        <f t="shared" si="1407"/>
        <v>9.079224000000001E-2</v>
      </c>
      <c r="L2551">
        <f>0.000064*(G2551^1.958025*I2551^0.883501+0.000045*G2551^2)</f>
        <v>0.71864637319114655</v>
      </c>
      <c r="O2551">
        <f>L2551*0.44*0.75</f>
        <v>0.23715330315307837</v>
      </c>
      <c r="Q2551">
        <f>O2551*0.52</f>
        <v>0.12331971763960076</v>
      </c>
      <c r="T2551">
        <f>(L2551*0.44*0.75)*(1+0.2)*0.52*3.67</f>
        <v>0.54310003648480165</v>
      </c>
    </row>
    <row r="2552" spans="1:20" hidden="1" x14ac:dyDescent="0.3">
      <c r="A2552" s="26">
        <v>53018</v>
      </c>
      <c r="B2552">
        <v>267</v>
      </c>
      <c r="C2552" s="26" t="s">
        <v>211</v>
      </c>
      <c r="D2552">
        <v>20</v>
      </c>
      <c r="E2552" t="s">
        <v>214</v>
      </c>
      <c r="F2552">
        <v>4</v>
      </c>
      <c r="G2552">
        <v>14.2</v>
      </c>
      <c r="H2552">
        <f t="shared" si="1406"/>
        <v>0.14199999999999999</v>
      </c>
      <c r="I2552">
        <v>5</v>
      </c>
      <c r="J2552">
        <v>2</v>
      </c>
      <c r="K2552">
        <f t="shared" si="1407"/>
        <v>1.5836805599999997E-2</v>
      </c>
      <c r="L2552">
        <f t="shared" ref="L2552:L2558" si="1432">0.000081*(G2552^1.864042*I2552^0.850892+0.000027*G2552^2)</f>
        <v>4.4786915160288904E-2</v>
      </c>
      <c r="O2552">
        <f t="shared" ref="O2552:O2558" si="1433">L2552*0.47*0.75</f>
        <v>1.5787387594001837E-2</v>
      </c>
      <c r="Q2552">
        <f t="shared" ref="Q2552:Q2558" si="1434">O2552*0.521</f>
        <v>8.2252289364749577E-3</v>
      </c>
      <c r="T2552">
        <f t="shared" ref="T2552:T2558" si="1435">(L2552*0.47*0.75)*(1+0.2)*0.521*3.67</f>
        <v>3.6223908236235711E-2</v>
      </c>
    </row>
    <row r="2553" spans="1:20" hidden="1" x14ac:dyDescent="0.3">
      <c r="A2553" s="26">
        <v>53018</v>
      </c>
      <c r="B2553">
        <v>267</v>
      </c>
      <c r="C2553" s="26" t="s">
        <v>211</v>
      </c>
      <c r="D2553">
        <v>21</v>
      </c>
      <c r="E2553" t="s">
        <v>214</v>
      </c>
      <c r="F2553">
        <v>4</v>
      </c>
      <c r="G2553">
        <v>8.5</v>
      </c>
      <c r="H2553">
        <f t="shared" si="1406"/>
        <v>8.5000000000000006E-2</v>
      </c>
      <c r="I2553">
        <v>4</v>
      </c>
      <c r="J2553">
        <v>2</v>
      </c>
      <c r="K2553">
        <f t="shared" si="1407"/>
        <v>5.6745150000000006E-3</v>
      </c>
      <c r="L2553">
        <f t="shared" si="1432"/>
        <v>1.4231601812069825E-2</v>
      </c>
      <c r="O2553">
        <f t="shared" si="1433"/>
        <v>5.0166396387546124E-3</v>
      </c>
      <c r="Q2553">
        <f t="shared" si="1434"/>
        <v>2.6136692517911534E-3</v>
      </c>
      <c r="T2553">
        <f t="shared" si="1435"/>
        <v>1.1510599384888237E-2</v>
      </c>
    </row>
    <row r="2554" spans="1:20" hidden="1" x14ac:dyDescent="0.3">
      <c r="A2554" s="26">
        <v>53018</v>
      </c>
      <c r="B2554">
        <v>267</v>
      </c>
      <c r="C2554" s="26" t="s">
        <v>211</v>
      </c>
      <c r="D2554">
        <v>22</v>
      </c>
      <c r="E2554" t="s">
        <v>214</v>
      </c>
      <c r="F2554">
        <v>4</v>
      </c>
      <c r="G2554">
        <v>9.3000000000000007</v>
      </c>
      <c r="H2554">
        <f t="shared" si="1406"/>
        <v>9.3000000000000013E-2</v>
      </c>
      <c r="I2554">
        <v>4</v>
      </c>
      <c r="J2554">
        <v>2</v>
      </c>
      <c r="K2554">
        <f t="shared" si="1407"/>
        <v>6.7929246000000016E-3</v>
      </c>
      <c r="L2554">
        <f t="shared" si="1432"/>
        <v>1.6829484858300239E-2</v>
      </c>
      <c r="O2554">
        <f t="shared" si="1433"/>
        <v>5.932393412550834E-3</v>
      </c>
      <c r="Q2554">
        <f t="shared" si="1434"/>
        <v>3.0907769679389845E-3</v>
      </c>
      <c r="T2554">
        <f t="shared" si="1435"/>
        <v>1.3611781766803287E-2</v>
      </c>
    </row>
    <row r="2555" spans="1:20" hidden="1" x14ac:dyDescent="0.3">
      <c r="A2555" s="26">
        <v>53018</v>
      </c>
      <c r="B2555">
        <v>267</v>
      </c>
      <c r="C2555" s="26" t="s">
        <v>211</v>
      </c>
      <c r="D2555">
        <v>23</v>
      </c>
      <c r="E2555" t="s">
        <v>214</v>
      </c>
      <c r="F2555">
        <v>4</v>
      </c>
      <c r="G2555">
        <v>15.5</v>
      </c>
      <c r="H2555">
        <f t="shared" si="1406"/>
        <v>0.155</v>
      </c>
      <c r="I2555">
        <v>4</v>
      </c>
      <c r="J2555">
        <v>2</v>
      </c>
      <c r="K2555">
        <f t="shared" si="1407"/>
        <v>1.8869235000000002E-2</v>
      </c>
      <c r="L2555">
        <f t="shared" si="1432"/>
        <v>4.3612055956815443E-2</v>
      </c>
      <c r="O2555">
        <f t="shared" si="1433"/>
        <v>1.5373249724777441E-2</v>
      </c>
      <c r="Q2555">
        <f t="shared" si="1434"/>
        <v>8.0094631066090476E-3</v>
      </c>
      <c r="T2555">
        <f t="shared" si="1435"/>
        <v>3.5273675521506245E-2</v>
      </c>
    </row>
    <row r="2556" spans="1:20" hidden="1" x14ac:dyDescent="0.3">
      <c r="A2556" s="26">
        <v>53018</v>
      </c>
      <c r="B2556">
        <v>267</v>
      </c>
      <c r="C2556" s="26" t="s">
        <v>211</v>
      </c>
      <c r="D2556">
        <v>24</v>
      </c>
      <c r="E2556" t="s">
        <v>214</v>
      </c>
      <c r="F2556">
        <v>4</v>
      </c>
      <c r="G2556">
        <v>7.6</v>
      </c>
      <c r="H2556">
        <f t="shared" si="1406"/>
        <v>7.5999999999999998E-2</v>
      </c>
      <c r="I2556">
        <v>4</v>
      </c>
      <c r="J2556">
        <v>2</v>
      </c>
      <c r="K2556">
        <f t="shared" si="1407"/>
        <v>4.5364704E-3</v>
      </c>
      <c r="L2556">
        <f t="shared" si="1432"/>
        <v>1.1551844343026285E-2</v>
      </c>
      <c r="O2556">
        <f t="shared" si="1433"/>
        <v>4.0720251309167652E-3</v>
      </c>
      <c r="Q2556">
        <f t="shared" si="1434"/>
        <v>2.1215250932076347E-3</v>
      </c>
      <c r="T2556">
        <f t="shared" si="1435"/>
        <v>9.3431965104864238E-3</v>
      </c>
    </row>
    <row r="2557" spans="1:20" hidden="1" x14ac:dyDescent="0.3">
      <c r="A2557" s="26">
        <v>53018</v>
      </c>
      <c r="B2557">
        <v>267</v>
      </c>
      <c r="C2557" s="26" t="s">
        <v>211</v>
      </c>
      <c r="D2557">
        <v>25</v>
      </c>
      <c r="E2557" t="s">
        <v>214</v>
      </c>
      <c r="F2557">
        <v>4</v>
      </c>
      <c r="G2557">
        <v>14.3</v>
      </c>
      <c r="H2557">
        <f t="shared" si="1406"/>
        <v>0.14300000000000002</v>
      </c>
      <c r="I2557">
        <v>4</v>
      </c>
      <c r="J2557">
        <v>2</v>
      </c>
      <c r="K2557">
        <f t="shared" si="1407"/>
        <v>1.6060644600000003E-2</v>
      </c>
      <c r="L2557">
        <f t="shared" si="1432"/>
        <v>3.7529529713525675E-2</v>
      </c>
      <c r="O2557">
        <f t="shared" si="1433"/>
        <v>1.3229159224017798E-2</v>
      </c>
      <c r="Q2557">
        <f t="shared" si="1434"/>
        <v>6.8923919557132727E-3</v>
      </c>
      <c r="T2557">
        <f t="shared" si="1435"/>
        <v>3.0354094172961251E-2</v>
      </c>
    </row>
    <row r="2558" spans="1:20" hidden="1" x14ac:dyDescent="0.3">
      <c r="A2558" s="26">
        <v>53018</v>
      </c>
      <c r="B2558">
        <v>267</v>
      </c>
      <c r="C2558" s="26" t="s">
        <v>211</v>
      </c>
      <c r="D2558">
        <v>26</v>
      </c>
      <c r="E2558" t="s">
        <v>214</v>
      </c>
      <c r="F2558">
        <v>4</v>
      </c>
      <c r="G2558">
        <v>8.6999999999999993</v>
      </c>
      <c r="H2558">
        <f t="shared" si="1406"/>
        <v>8.6999999999999994E-2</v>
      </c>
      <c r="I2558">
        <v>4</v>
      </c>
      <c r="J2558">
        <v>2</v>
      </c>
      <c r="K2558">
        <f t="shared" si="1407"/>
        <v>5.944692599999999E-3</v>
      </c>
      <c r="L2558">
        <f t="shared" si="1432"/>
        <v>1.4862136060860979E-2</v>
      </c>
      <c r="O2558">
        <f t="shared" si="1433"/>
        <v>5.2389029614534951E-3</v>
      </c>
      <c r="Q2558">
        <f t="shared" si="1434"/>
        <v>2.7294684429172711E-3</v>
      </c>
      <c r="T2558">
        <f t="shared" si="1435"/>
        <v>1.2020579022607661E-2</v>
      </c>
    </row>
    <row r="2559" spans="1:20" hidden="1" x14ac:dyDescent="0.3">
      <c r="A2559" s="26">
        <v>53018</v>
      </c>
      <c r="B2559">
        <v>267</v>
      </c>
      <c r="C2559" s="26" t="s">
        <v>211</v>
      </c>
      <c r="D2559">
        <v>27</v>
      </c>
      <c r="E2559" t="s">
        <v>215</v>
      </c>
      <c r="F2559">
        <v>4</v>
      </c>
      <c r="G2559">
        <v>11.8</v>
      </c>
      <c r="H2559">
        <f t="shared" si="1406"/>
        <v>0.11800000000000001</v>
      </c>
      <c r="I2559">
        <v>5</v>
      </c>
      <c r="J2559">
        <v>3</v>
      </c>
      <c r="K2559">
        <f t="shared" si="1407"/>
        <v>1.0935909600000002E-2</v>
      </c>
      <c r="L2559">
        <f>0.000064*(G2559^1.958025*I2559^0.883501+0.000045*G2559^2)</f>
        <v>3.3304097435567274E-2</v>
      </c>
      <c r="O2559">
        <f>L2559*0.44*0.75</f>
        <v>1.09903521537372E-2</v>
      </c>
      <c r="Q2559">
        <f>O2559*0.52</f>
        <v>5.7149831199433442E-3</v>
      </c>
      <c r="T2559">
        <f>(L2559*0.44*0.75)*(1+0.2)*0.52*3.67</f>
        <v>2.5168785660230484E-2</v>
      </c>
    </row>
    <row r="2560" spans="1:20" hidden="1" x14ac:dyDescent="0.3">
      <c r="A2560" s="26">
        <v>53018</v>
      </c>
      <c r="B2560">
        <v>267</v>
      </c>
      <c r="C2560" s="26" t="s">
        <v>211</v>
      </c>
      <c r="D2560">
        <v>28</v>
      </c>
      <c r="E2560" t="s">
        <v>214</v>
      </c>
      <c r="F2560">
        <v>4</v>
      </c>
      <c r="G2560">
        <v>10.9</v>
      </c>
      <c r="H2560">
        <f t="shared" si="1406"/>
        <v>0.109</v>
      </c>
      <c r="I2560">
        <v>4</v>
      </c>
      <c r="J2560">
        <v>2</v>
      </c>
      <c r="K2560">
        <f t="shared" si="1407"/>
        <v>9.3313373999999987E-3</v>
      </c>
      <c r="L2560">
        <f t="shared" ref="L2560:L2562" si="1436">0.000081*(G2560^1.864042*I2560^0.850892+0.000027*G2560^2)</f>
        <v>2.2624792292099131E-2</v>
      </c>
      <c r="O2560">
        <f t="shared" ref="O2560:O2562" si="1437">L2560*0.47*0.75</f>
        <v>7.9752392829649434E-3</v>
      </c>
      <c r="Q2560">
        <f t="shared" ref="Q2560:Q2562" si="1438">O2560*0.521</f>
        <v>4.1550996664247355E-3</v>
      </c>
      <c r="T2560">
        <f t="shared" ref="T2560:T2562" si="1439">(L2560*0.47*0.75)*(1+0.2)*0.521*3.67</f>
        <v>1.8299058930934534E-2</v>
      </c>
    </row>
    <row r="2561" spans="1:20" hidden="1" x14ac:dyDescent="0.3">
      <c r="A2561" s="26">
        <v>53018</v>
      </c>
      <c r="B2561">
        <v>267</v>
      </c>
      <c r="C2561" s="26" t="s">
        <v>211</v>
      </c>
      <c r="D2561">
        <v>29</v>
      </c>
      <c r="E2561" t="s">
        <v>214</v>
      </c>
      <c r="F2561">
        <v>4</v>
      </c>
      <c r="G2561">
        <v>7.6</v>
      </c>
      <c r="H2561">
        <f t="shared" si="1406"/>
        <v>7.5999999999999998E-2</v>
      </c>
      <c r="I2561">
        <v>4</v>
      </c>
      <c r="J2561">
        <v>2</v>
      </c>
      <c r="K2561">
        <f t="shared" si="1407"/>
        <v>4.5364704E-3</v>
      </c>
      <c r="L2561">
        <f t="shared" si="1436"/>
        <v>1.1551844343026285E-2</v>
      </c>
      <c r="O2561">
        <f t="shared" si="1437"/>
        <v>4.0720251309167652E-3</v>
      </c>
      <c r="Q2561">
        <f t="shared" si="1438"/>
        <v>2.1215250932076347E-3</v>
      </c>
      <c r="T2561">
        <f t="shared" si="1439"/>
        <v>9.3431965104864238E-3</v>
      </c>
    </row>
    <row r="2562" spans="1:20" hidden="1" x14ac:dyDescent="0.3">
      <c r="A2562" s="26">
        <v>53018</v>
      </c>
      <c r="B2562">
        <v>267</v>
      </c>
      <c r="C2562" s="26" t="s">
        <v>211</v>
      </c>
      <c r="D2562">
        <v>30</v>
      </c>
      <c r="E2562" t="s">
        <v>214</v>
      </c>
      <c r="F2562">
        <v>4</v>
      </c>
      <c r="G2562">
        <v>11.9</v>
      </c>
      <c r="H2562">
        <f t="shared" ref="H2562:H2625" si="1440">G2562/100</f>
        <v>0.11900000000000001</v>
      </c>
      <c r="I2562">
        <v>4</v>
      </c>
      <c r="J2562">
        <v>2</v>
      </c>
      <c r="K2562">
        <f t="shared" ref="K2562" si="1441">0.7854*H2562^2</f>
        <v>1.11220494E-2</v>
      </c>
      <c r="L2562">
        <f t="shared" si="1436"/>
        <v>2.664666154000404E-2</v>
      </c>
      <c r="O2562">
        <f t="shared" si="1437"/>
        <v>9.392948192851424E-3</v>
      </c>
      <c r="Q2562">
        <f t="shared" si="1438"/>
        <v>4.8937260084755919E-3</v>
      </c>
      <c r="T2562">
        <f t="shared" si="1439"/>
        <v>2.1551969341326506E-2</v>
      </c>
    </row>
    <row r="2563" spans="1:20" hidden="1" x14ac:dyDescent="0.3">
      <c r="A2563" s="26">
        <v>53018</v>
      </c>
      <c r="B2563">
        <v>267</v>
      </c>
      <c r="C2563" s="26" t="s">
        <v>211</v>
      </c>
      <c r="D2563">
        <v>31</v>
      </c>
      <c r="E2563" t="s">
        <v>215</v>
      </c>
      <c r="F2563">
        <v>4</v>
      </c>
      <c r="G2563">
        <v>33.799999999999997</v>
      </c>
      <c r="H2563">
        <f t="shared" si="1440"/>
        <v>0.33799999999999997</v>
      </c>
      <c r="I2563">
        <v>14</v>
      </c>
      <c r="J2563">
        <v>8</v>
      </c>
      <c r="K2563">
        <f t="shared" ref="K2563:K2625" si="1442">0.7854*H2563^2</f>
        <v>8.9727237599999982E-2</v>
      </c>
      <c r="L2563">
        <f>0.000064*(G2563^1.958025*I2563^0.883501+0.000045*G2563^2)</f>
        <v>0.64929874347375294</v>
      </c>
      <c r="O2563">
        <f>L2563*0.44*0.75</f>
        <v>0.21426858534633847</v>
      </c>
      <c r="Q2563">
        <f>O2563*0.52</f>
        <v>0.11141966438009601</v>
      </c>
      <c r="T2563">
        <f>(L2563*0.44*0.75)*(1+0.2)*0.52*3.67</f>
        <v>0.49069220192994273</v>
      </c>
    </row>
    <row r="2564" spans="1:20" hidden="1" x14ac:dyDescent="0.3">
      <c r="A2564" s="26">
        <v>53018</v>
      </c>
      <c r="B2564">
        <v>267</v>
      </c>
      <c r="C2564" s="26" t="s">
        <v>211</v>
      </c>
      <c r="D2564">
        <v>32</v>
      </c>
      <c r="E2564" t="s">
        <v>214</v>
      </c>
      <c r="F2564">
        <v>4</v>
      </c>
      <c r="G2564">
        <v>10.4</v>
      </c>
      <c r="H2564">
        <f t="shared" si="1440"/>
        <v>0.10400000000000001</v>
      </c>
      <c r="I2564">
        <v>4</v>
      </c>
      <c r="J2564">
        <v>2</v>
      </c>
      <c r="K2564">
        <f t="shared" si="1442"/>
        <v>8.494886400000002E-3</v>
      </c>
      <c r="L2564">
        <f t="shared" ref="L2564:L2570" si="1443">0.000081*(G2564^1.864042*I2564^0.850892+0.000027*G2564^2)</f>
        <v>2.0728642662305528E-2</v>
      </c>
      <c r="O2564">
        <f t="shared" ref="O2564:O2570" si="1444">L2564*0.47*0.75</f>
        <v>7.3068465384626986E-3</v>
      </c>
      <c r="Q2564">
        <f t="shared" ref="Q2564:Q2570" si="1445">O2564*0.521</f>
        <v>3.8068670465390662E-3</v>
      </c>
      <c r="T2564">
        <f t="shared" ref="T2564:T2570" si="1446">(L2564*0.47*0.75)*(1+0.2)*0.521*3.67</f>
        <v>1.6765442472958046E-2</v>
      </c>
    </row>
    <row r="2565" spans="1:20" hidden="1" x14ac:dyDescent="0.3">
      <c r="A2565" s="26">
        <v>53018</v>
      </c>
      <c r="B2565">
        <v>267</v>
      </c>
      <c r="C2565" s="26" t="s">
        <v>211</v>
      </c>
      <c r="D2565">
        <v>33</v>
      </c>
      <c r="E2565" t="s">
        <v>214</v>
      </c>
      <c r="F2565">
        <v>4</v>
      </c>
      <c r="G2565">
        <v>11.6</v>
      </c>
      <c r="H2565">
        <f t="shared" si="1440"/>
        <v>0.11599999999999999</v>
      </c>
      <c r="I2565">
        <v>4</v>
      </c>
      <c r="J2565">
        <v>2</v>
      </c>
      <c r="K2565">
        <f t="shared" si="1442"/>
        <v>1.0568342399999998E-2</v>
      </c>
      <c r="L2565">
        <f t="shared" si="1443"/>
        <v>2.5408116865451767E-2</v>
      </c>
      <c r="O2565">
        <f t="shared" si="1444"/>
        <v>8.9563611950717482E-3</v>
      </c>
      <c r="Q2565">
        <f t="shared" si="1445"/>
        <v>4.6662641826323813E-3</v>
      </c>
      <c r="T2565">
        <f t="shared" si="1446"/>
        <v>2.0550227460313007E-2</v>
      </c>
    </row>
    <row r="2566" spans="1:20" hidden="1" x14ac:dyDescent="0.3">
      <c r="A2566" s="26">
        <v>53018</v>
      </c>
      <c r="B2566">
        <v>267</v>
      </c>
      <c r="C2566" s="26" t="s">
        <v>211</v>
      </c>
      <c r="D2566">
        <v>34</v>
      </c>
      <c r="E2566" t="s">
        <v>214</v>
      </c>
      <c r="F2566">
        <v>4</v>
      </c>
      <c r="G2566">
        <v>7.5</v>
      </c>
      <c r="H2566">
        <f t="shared" si="1440"/>
        <v>7.4999999999999997E-2</v>
      </c>
      <c r="I2566">
        <v>4</v>
      </c>
      <c r="J2566">
        <v>2</v>
      </c>
      <c r="K2566">
        <f t="shared" si="1442"/>
        <v>4.4178749999999999E-3</v>
      </c>
      <c r="L2566">
        <f t="shared" si="1443"/>
        <v>1.1270125107963486E-2</v>
      </c>
      <c r="O2566">
        <f t="shared" si="1444"/>
        <v>3.972719100557129E-3</v>
      </c>
      <c r="Q2566">
        <f t="shared" si="1445"/>
        <v>2.0697866513902643E-3</v>
      </c>
      <c r="T2566">
        <f t="shared" si="1446"/>
        <v>9.1153404127227236E-3</v>
      </c>
    </row>
    <row r="2567" spans="1:20" hidden="1" x14ac:dyDescent="0.3">
      <c r="A2567" s="26">
        <v>53018</v>
      </c>
      <c r="B2567">
        <v>267</v>
      </c>
      <c r="C2567" s="26" t="s">
        <v>211</v>
      </c>
      <c r="D2567">
        <v>35</v>
      </c>
      <c r="E2567" t="s">
        <v>214</v>
      </c>
      <c r="F2567">
        <v>4</v>
      </c>
      <c r="G2567">
        <v>11.9</v>
      </c>
      <c r="H2567">
        <f t="shared" si="1440"/>
        <v>0.11900000000000001</v>
      </c>
      <c r="I2567">
        <v>4</v>
      </c>
      <c r="J2567">
        <v>2</v>
      </c>
      <c r="K2567">
        <f t="shared" si="1442"/>
        <v>1.11220494E-2</v>
      </c>
      <c r="L2567">
        <f t="shared" si="1443"/>
        <v>2.664666154000404E-2</v>
      </c>
      <c r="O2567">
        <f t="shared" si="1444"/>
        <v>9.392948192851424E-3</v>
      </c>
      <c r="Q2567">
        <f t="shared" si="1445"/>
        <v>4.8937260084755919E-3</v>
      </c>
      <c r="T2567">
        <f t="shared" si="1446"/>
        <v>2.1551969341326506E-2</v>
      </c>
    </row>
    <row r="2568" spans="1:20" hidden="1" x14ac:dyDescent="0.3">
      <c r="A2568" s="26">
        <v>53018</v>
      </c>
      <c r="B2568">
        <v>267</v>
      </c>
      <c r="C2568" s="26" t="s">
        <v>211</v>
      </c>
      <c r="D2568">
        <v>36</v>
      </c>
      <c r="E2568" t="s">
        <v>214</v>
      </c>
      <c r="F2568">
        <v>4</v>
      </c>
      <c r="G2568">
        <v>11.6</v>
      </c>
      <c r="H2568">
        <f t="shared" si="1440"/>
        <v>0.11599999999999999</v>
      </c>
      <c r="I2568">
        <v>4</v>
      </c>
      <c r="J2568">
        <v>2</v>
      </c>
      <c r="K2568">
        <f t="shared" si="1442"/>
        <v>1.0568342399999998E-2</v>
      </c>
      <c r="L2568">
        <f t="shared" si="1443"/>
        <v>2.5408116865451767E-2</v>
      </c>
      <c r="O2568">
        <f t="shared" si="1444"/>
        <v>8.9563611950717482E-3</v>
      </c>
      <c r="Q2568">
        <f t="shared" si="1445"/>
        <v>4.6662641826323813E-3</v>
      </c>
      <c r="T2568">
        <f t="shared" si="1446"/>
        <v>2.0550227460313007E-2</v>
      </c>
    </row>
    <row r="2569" spans="1:20" hidden="1" x14ac:dyDescent="0.3">
      <c r="A2569" s="26">
        <v>53018</v>
      </c>
      <c r="B2569">
        <v>267</v>
      </c>
      <c r="C2569" s="26" t="s">
        <v>211</v>
      </c>
      <c r="D2569">
        <v>37</v>
      </c>
      <c r="E2569" t="s">
        <v>214</v>
      </c>
      <c r="F2569">
        <v>4</v>
      </c>
      <c r="G2569">
        <v>8.1</v>
      </c>
      <c r="H2569">
        <f t="shared" si="1440"/>
        <v>8.1000000000000003E-2</v>
      </c>
      <c r="I2569">
        <v>4</v>
      </c>
      <c r="J2569">
        <v>2</v>
      </c>
      <c r="K2569">
        <f t="shared" si="1442"/>
        <v>5.1530094000000002E-3</v>
      </c>
      <c r="L2569">
        <f t="shared" si="1443"/>
        <v>1.3008645264994781E-2</v>
      </c>
      <c r="O2569">
        <f t="shared" si="1444"/>
        <v>4.5855474559106596E-3</v>
      </c>
      <c r="Q2569">
        <f t="shared" si="1445"/>
        <v>2.3890702245294537E-3</v>
      </c>
      <c r="T2569">
        <f t="shared" si="1446"/>
        <v>1.0521465268827714E-2</v>
      </c>
    </row>
    <row r="2570" spans="1:20" hidden="1" x14ac:dyDescent="0.3">
      <c r="A2570" s="26">
        <v>53018</v>
      </c>
      <c r="B2570">
        <v>267</v>
      </c>
      <c r="C2570" s="26" t="s">
        <v>211</v>
      </c>
      <c r="D2570">
        <v>38</v>
      </c>
      <c r="E2570" t="s">
        <v>214</v>
      </c>
      <c r="F2570">
        <v>4</v>
      </c>
      <c r="G2570">
        <v>7.7</v>
      </c>
      <c r="H2570">
        <f t="shared" si="1440"/>
        <v>7.6999999999999999E-2</v>
      </c>
      <c r="I2570">
        <v>4</v>
      </c>
      <c r="J2570">
        <v>2</v>
      </c>
      <c r="K2570">
        <f t="shared" si="1442"/>
        <v>4.6566365999999998E-3</v>
      </c>
      <c r="L2570">
        <f t="shared" si="1443"/>
        <v>1.1836784771534044E-2</v>
      </c>
      <c r="O2570">
        <f t="shared" si="1444"/>
        <v>4.1724666319657502E-3</v>
      </c>
      <c r="Q2570">
        <f t="shared" si="1445"/>
        <v>2.1738551152541558E-3</v>
      </c>
      <c r="T2570">
        <f t="shared" si="1446"/>
        <v>9.5736579275793026E-3</v>
      </c>
    </row>
    <row r="2571" spans="1:20" hidden="1" x14ac:dyDescent="0.3">
      <c r="A2571" s="26">
        <v>53018</v>
      </c>
      <c r="B2571">
        <v>267</v>
      </c>
      <c r="C2571" s="26" t="s">
        <v>211</v>
      </c>
      <c r="D2571">
        <v>39</v>
      </c>
      <c r="E2571" t="s">
        <v>220</v>
      </c>
      <c r="F2571">
        <v>4</v>
      </c>
      <c r="G2571">
        <v>8.3000000000000007</v>
      </c>
      <c r="H2571">
        <f t="shared" si="1440"/>
        <v>8.3000000000000004E-2</v>
      </c>
      <c r="I2571">
        <v>4</v>
      </c>
      <c r="J2571">
        <v>2</v>
      </c>
      <c r="K2571">
        <f t="shared" si="1442"/>
        <v>5.4106206000000007E-3</v>
      </c>
      <c r="L2571">
        <f>0.000084*(G2571^1.894314*I2571^0.808223+0.000031*G2571^2)</f>
        <v>1.4187504335541412E-2</v>
      </c>
      <c r="O2571">
        <f>L2571*0.78*1.07</f>
        <v>1.1840891118442864E-2</v>
      </c>
      <c r="Q2571">
        <f>O2571*0.531</f>
        <v>6.2875131838931609E-3</v>
      </c>
      <c r="T2571">
        <f>(L2571*0.78*1.07)*(1+0.2)*0.531*3.67</f>
        <v>2.7690208061865479E-2</v>
      </c>
    </row>
    <row r="2572" spans="1:20" hidden="1" x14ac:dyDescent="0.3">
      <c r="A2572" s="26">
        <v>53018</v>
      </c>
      <c r="B2572">
        <v>267</v>
      </c>
      <c r="C2572" s="26" t="s">
        <v>211</v>
      </c>
      <c r="D2572">
        <v>40</v>
      </c>
      <c r="E2572" t="s">
        <v>214</v>
      </c>
      <c r="F2572">
        <v>4</v>
      </c>
      <c r="G2572">
        <v>7.9</v>
      </c>
      <c r="H2572">
        <f t="shared" si="1440"/>
        <v>7.9000000000000001E-2</v>
      </c>
      <c r="I2572">
        <v>4</v>
      </c>
      <c r="J2572">
        <v>2</v>
      </c>
      <c r="K2572">
        <f t="shared" si="1442"/>
        <v>4.9016813999999999E-3</v>
      </c>
      <c r="L2572">
        <f t="shared" ref="L2572:L2573" si="1447">0.000081*(G2572^1.864042*I2572^0.850892+0.000027*G2572^2)</f>
        <v>1.2416306413049262E-2</v>
      </c>
      <c r="O2572">
        <f t="shared" ref="O2572:O2573" si="1448">L2572*0.47*0.75</f>
        <v>4.3767480105998645E-3</v>
      </c>
      <c r="Q2572">
        <f t="shared" ref="Q2572:Q2573" si="1449">O2572*0.521</f>
        <v>2.2802857135225296E-3</v>
      </c>
      <c r="T2572">
        <f t="shared" ref="T2572:T2573" si="1450">(L2572*0.47*0.75)*(1+0.2)*0.521*3.67</f>
        <v>1.004237828235322E-2</v>
      </c>
    </row>
    <row r="2573" spans="1:20" hidden="1" x14ac:dyDescent="0.3">
      <c r="A2573" s="26">
        <v>53018</v>
      </c>
      <c r="B2573">
        <v>267</v>
      </c>
      <c r="C2573" s="26" t="s">
        <v>211</v>
      </c>
      <c r="D2573">
        <v>41</v>
      </c>
      <c r="E2573" t="s">
        <v>214</v>
      </c>
      <c r="F2573">
        <v>4</v>
      </c>
      <c r="G2573">
        <v>11.2</v>
      </c>
      <c r="H2573">
        <f t="shared" si="1440"/>
        <v>0.11199999999999999</v>
      </c>
      <c r="I2573">
        <v>4</v>
      </c>
      <c r="J2573">
        <v>2</v>
      </c>
      <c r="K2573">
        <f t="shared" si="1442"/>
        <v>9.8520575999999985E-3</v>
      </c>
      <c r="L2573">
        <f t="shared" si="1447"/>
        <v>2.3799318254952618E-2</v>
      </c>
      <c r="O2573">
        <f t="shared" si="1448"/>
        <v>8.3892596848707968E-3</v>
      </c>
      <c r="Q2573">
        <f t="shared" si="1449"/>
        <v>4.3708042958176853E-3</v>
      </c>
      <c r="T2573">
        <f t="shared" si="1450"/>
        <v>1.9249022118781087E-2</v>
      </c>
    </row>
    <row r="2574" spans="1:20" hidden="1" x14ac:dyDescent="0.3">
      <c r="A2574" s="26">
        <v>53018</v>
      </c>
      <c r="B2574">
        <v>267</v>
      </c>
      <c r="C2574" s="26" t="s">
        <v>211</v>
      </c>
      <c r="D2574">
        <v>42</v>
      </c>
      <c r="E2574" t="s">
        <v>215</v>
      </c>
      <c r="F2574">
        <v>4</v>
      </c>
      <c r="G2574">
        <v>14.1</v>
      </c>
      <c r="H2574">
        <f t="shared" si="1440"/>
        <v>0.14099999999999999</v>
      </c>
      <c r="I2574">
        <v>5</v>
      </c>
      <c r="J2574">
        <v>2</v>
      </c>
      <c r="K2574">
        <f t="shared" si="1442"/>
        <v>1.5614537399999996E-2</v>
      </c>
      <c r="L2574">
        <f>0.000064*(G2574^1.958025*I2574^0.883501+0.000045*G2574^2)</f>
        <v>4.7198227947790231E-2</v>
      </c>
      <c r="O2574">
        <f>L2574*0.44*0.75</f>
        <v>1.5575415222770776E-2</v>
      </c>
      <c r="Q2574">
        <f>O2574*0.52</f>
        <v>8.0992159158408041E-3</v>
      </c>
      <c r="T2574">
        <f>(L2574*0.44*0.75)*(1+0.2)*0.52*3.67</f>
        <v>3.5668946893362891E-2</v>
      </c>
    </row>
    <row r="2575" spans="1:20" hidden="1" x14ac:dyDescent="0.3">
      <c r="A2575" s="26">
        <v>53018</v>
      </c>
      <c r="B2575">
        <v>267</v>
      </c>
      <c r="C2575" s="26" t="s">
        <v>211</v>
      </c>
      <c r="D2575">
        <v>43</v>
      </c>
      <c r="E2575" t="s">
        <v>214</v>
      </c>
      <c r="F2575">
        <v>4</v>
      </c>
      <c r="G2575">
        <v>7.6</v>
      </c>
      <c r="H2575">
        <f t="shared" si="1440"/>
        <v>7.5999999999999998E-2</v>
      </c>
      <c r="I2575">
        <v>4</v>
      </c>
      <c r="J2575">
        <v>2</v>
      </c>
      <c r="K2575">
        <f t="shared" si="1442"/>
        <v>4.5364704E-3</v>
      </c>
      <c r="L2575">
        <f t="shared" ref="L2575:L2597" si="1451">0.000081*(G2575^1.864042*I2575^0.850892+0.000027*G2575^2)</f>
        <v>1.1551844343026285E-2</v>
      </c>
      <c r="O2575">
        <f t="shared" ref="O2575:O2597" si="1452">L2575*0.47*0.75</f>
        <v>4.0720251309167652E-3</v>
      </c>
      <c r="Q2575">
        <f t="shared" ref="Q2575:Q2597" si="1453">O2575*0.521</f>
        <v>2.1215250932076347E-3</v>
      </c>
      <c r="T2575">
        <f t="shared" ref="T2575:T2597" si="1454">(L2575*0.47*0.75)*(1+0.2)*0.521*3.67</f>
        <v>9.3431965104864238E-3</v>
      </c>
    </row>
    <row r="2576" spans="1:20" hidden="1" x14ac:dyDescent="0.3">
      <c r="A2576" s="26">
        <v>53018</v>
      </c>
      <c r="B2576">
        <v>267</v>
      </c>
      <c r="C2576" s="26" t="s">
        <v>211</v>
      </c>
      <c r="D2576">
        <v>44</v>
      </c>
      <c r="E2576" t="s">
        <v>214</v>
      </c>
      <c r="F2576">
        <v>4</v>
      </c>
      <c r="G2576">
        <v>9.6999999999999993</v>
      </c>
      <c r="H2576">
        <f t="shared" si="1440"/>
        <v>9.6999999999999989E-2</v>
      </c>
      <c r="I2576">
        <v>4</v>
      </c>
      <c r="J2576">
        <v>2</v>
      </c>
      <c r="K2576">
        <f t="shared" si="1442"/>
        <v>7.3898285999999978E-3</v>
      </c>
      <c r="L2576">
        <f t="shared" si="1451"/>
        <v>1.8203794131240424E-2</v>
      </c>
      <c r="O2576">
        <f t="shared" si="1452"/>
        <v>6.4168374312622498E-3</v>
      </c>
      <c r="Q2576">
        <f t="shared" si="1453"/>
        <v>3.3431723016876321E-3</v>
      </c>
      <c r="T2576">
        <f t="shared" si="1454"/>
        <v>1.4723330816632333E-2</v>
      </c>
    </row>
    <row r="2577" spans="1:20" hidden="1" x14ac:dyDescent="0.3">
      <c r="A2577" s="26">
        <v>53018</v>
      </c>
      <c r="B2577">
        <v>267</v>
      </c>
      <c r="C2577" s="26" t="s">
        <v>211</v>
      </c>
      <c r="D2577">
        <v>45</v>
      </c>
      <c r="E2577" t="s">
        <v>214</v>
      </c>
      <c r="F2577">
        <v>4</v>
      </c>
      <c r="G2577">
        <v>11.5</v>
      </c>
      <c r="H2577">
        <f t="shared" si="1440"/>
        <v>0.115</v>
      </c>
      <c r="I2577">
        <v>4</v>
      </c>
      <c r="J2577">
        <v>2</v>
      </c>
      <c r="K2577">
        <f t="shared" si="1442"/>
        <v>1.0386915E-2</v>
      </c>
      <c r="L2577">
        <f t="shared" si="1451"/>
        <v>2.5001346374295658E-2</v>
      </c>
      <c r="O2577">
        <f t="shared" si="1452"/>
        <v>8.812974596939218E-3</v>
      </c>
      <c r="Q2577">
        <f t="shared" si="1453"/>
        <v>4.5915597650053328E-3</v>
      </c>
      <c r="T2577">
        <f t="shared" si="1454"/>
        <v>2.0221229205083482E-2</v>
      </c>
    </row>
    <row r="2578" spans="1:20" hidden="1" x14ac:dyDescent="0.3">
      <c r="A2578" s="26">
        <v>53018</v>
      </c>
      <c r="B2578">
        <v>267</v>
      </c>
      <c r="C2578" s="26" t="s">
        <v>211</v>
      </c>
      <c r="D2578">
        <v>46</v>
      </c>
      <c r="E2578" t="s">
        <v>214</v>
      </c>
      <c r="F2578">
        <v>4</v>
      </c>
      <c r="G2578">
        <v>14.3</v>
      </c>
      <c r="H2578">
        <f t="shared" si="1440"/>
        <v>0.14300000000000002</v>
      </c>
      <c r="I2578">
        <v>4</v>
      </c>
      <c r="J2578">
        <v>2</v>
      </c>
      <c r="K2578">
        <f t="shared" si="1442"/>
        <v>1.6060644600000003E-2</v>
      </c>
      <c r="L2578">
        <f t="shared" si="1451"/>
        <v>3.7529529713525675E-2</v>
      </c>
      <c r="O2578">
        <f t="shared" si="1452"/>
        <v>1.3229159224017798E-2</v>
      </c>
      <c r="Q2578">
        <f t="shared" si="1453"/>
        <v>6.8923919557132727E-3</v>
      </c>
      <c r="T2578">
        <f t="shared" si="1454"/>
        <v>3.0354094172961251E-2</v>
      </c>
    </row>
    <row r="2579" spans="1:20" hidden="1" x14ac:dyDescent="0.3">
      <c r="A2579" s="26">
        <v>53018</v>
      </c>
      <c r="B2579">
        <v>267</v>
      </c>
      <c r="C2579" s="26" t="s">
        <v>211</v>
      </c>
      <c r="D2579">
        <v>47</v>
      </c>
      <c r="E2579" t="s">
        <v>214</v>
      </c>
      <c r="F2579">
        <v>4</v>
      </c>
      <c r="G2579">
        <v>13.2</v>
      </c>
      <c r="H2579">
        <f t="shared" si="1440"/>
        <v>0.13200000000000001</v>
      </c>
      <c r="I2579">
        <v>4</v>
      </c>
      <c r="J2579">
        <v>2</v>
      </c>
      <c r="K2579">
        <f t="shared" si="1442"/>
        <v>1.3684809600000002E-2</v>
      </c>
      <c r="L2579">
        <f t="shared" si="1451"/>
        <v>3.232771734039265E-2</v>
      </c>
      <c r="O2579">
        <f t="shared" si="1452"/>
        <v>1.1395520362488408E-2</v>
      </c>
      <c r="Q2579">
        <f t="shared" si="1453"/>
        <v>5.9370661088564607E-3</v>
      </c>
      <c r="T2579">
        <f t="shared" si="1454"/>
        <v>2.6146839143403853E-2</v>
      </c>
    </row>
    <row r="2580" spans="1:20" hidden="1" x14ac:dyDescent="0.3">
      <c r="A2580" s="26">
        <v>53018</v>
      </c>
      <c r="B2580">
        <v>267</v>
      </c>
      <c r="C2580" s="26" t="s">
        <v>211</v>
      </c>
      <c r="D2580">
        <v>48</v>
      </c>
      <c r="E2580" t="s">
        <v>214</v>
      </c>
      <c r="F2580">
        <v>4</v>
      </c>
      <c r="G2580">
        <v>12.9</v>
      </c>
      <c r="H2580">
        <f t="shared" si="1440"/>
        <v>0.129</v>
      </c>
      <c r="I2580">
        <v>4</v>
      </c>
      <c r="J2580">
        <v>2</v>
      </c>
      <c r="K2580">
        <f t="shared" si="1442"/>
        <v>1.3069841399999999E-2</v>
      </c>
      <c r="L2580">
        <f t="shared" si="1451"/>
        <v>3.0971626771231043E-2</v>
      </c>
      <c r="O2580">
        <f t="shared" si="1452"/>
        <v>1.0917498436858943E-2</v>
      </c>
      <c r="Q2580">
        <f t="shared" si="1453"/>
        <v>5.6880166856035095E-3</v>
      </c>
      <c r="T2580">
        <f t="shared" si="1454"/>
        <v>2.5050025483397853E-2</v>
      </c>
    </row>
    <row r="2581" spans="1:20" hidden="1" x14ac:dyDescent="0.3">
      <c r="A2581" s="26">
        <v>53018</v>
      </c>
      <c r="B2581">
        <v>267</v>
      </c>
      <c r="C2581" s="26" t="s">
        <v>211</v>
      </c>
      <c r="D2581">
        <v>49</v>
      </c>
      <c r="E2581" t="s">
        <v>214</v>
      </c>
      <c r="F2581">
        <v>4</v>
      </c>
      <c r="G2581">
        <v>11.5</v>
      </c>
      <c r="H2581">
        <f t="shared" si="1440"/>
        <v>0.115</v>
      </c>
      <c r="I2581">
        <v>4</v>
      </c>
      <c r="J2581">
        <v>2</v>
      </c>
      <c r="K2581">
        <f t="shared" si="1442"/>
        <v>1.0386915E-2</v>
      </c>
      <c r="L2581">
        <f t="shared" si="1451"/>
        <v>2.5001346374295658E-2</v>
      </c>
      <c r="O2581">
        <f t="shared" si="1452"/>
        <v>8.812974596939218E-3</v>
      </c>
      <c r="Q2581">
        <f t="shared" si="1453"/>
        <v>4.5915597650053328E-3</v>
      </c>
      <c r="T2581">
        <f t="shared" si="1454"/>
        <v>2.0221229205083482E-2</v>
      </c>
    </row>
    <row r="2582" spans="1:20" hidden="1" x14ac:dyDescent="0.3">
      <c r="A2582" s="26">
        <v>53018</v>
      </c>
      <c r="B2582">
        <v>267</v>
      </c>
      <c r="C2582" s="26" t="s">
        <v>211</v>
      </c>
      <c r="D2582">
        <v>50</v>
      </c>
      <c r="E2582" t="s">
        <v>214</v>
      </c>
      <c r="F2582">
        <v>4</v>
      </c>
      <c r="G2582">
        <v>21.4</v>
      </c>
      <c r="H2582">
        <f t="shared" si="1440"/>
        <v>0.214</v>
      </c>
      <c r="I2582">
        <v>5</v>
      </c>
      <c r="J2582">
        <v>3</v>
      </c>
      <c r="K2582">
        <f t="shared" si="1442"/>
        <v>3.5968178399999995E-2</v>
      </c>
      <c r="L2582">
        <f t="shared" si="1451"/>
        <v>9.6202127421035899E-2</v>
      </c>
      <c r="O2582">
        <f t="shared" si="1452"/>
        <v>3.3911249915915154E-2</v>
      </c>
      <c r="Q2582">
        <f t="shared" si="1453"/>
        <v>1.7667761206191797E-2</v>
      </c>
      <c r="T2582">
        <f t="shared" si="1454"/>
        <v>7.7808820352068667E-2</v>
      </c>
    </row>
    <row r="2583" spans="1:20" hidden="1" x14ac:dyDescent="0.3">
      <c r="A2583" s="26">
        <v>53018</v>
      </c>
      <c r="B2583">
        <v>267</v>
      </c>
      <c r="C2583" s="26" t="s">
        <v>211</v>
      </c>
      <c r="D2583">
        <v>51</v>
      </c>
      <c r="E2583" t="s">
        <v>214</v>
      </c>
      <c r="F2583">
        <v>4</v>
      </c>
      <c r="G2583">
        <v>22.8</v>
      </c>
      <c r="H2583">
        <f t="shared" si="1440"/>
        <v>0.22800000000000001</v>
      </c>
      <c r="I2583">
        <v>5</v>
      </c>
      <c r="J2583">
        <v>3</v>
      </c>
      <c r="K2583">
        <f t="shared" si="1442"/>
        <v>4.08282336E-2</v>
      </c>
      <c r="L2583">
        <f t="shared" si="1451"/>
        <v>0.10826427014015685</v>
      </c>
      <c r="O2583">
        <f t="shared" si="1452"/>
        <v>3.816315522440529E-2</v>
      </c>
      <c r="Q2583">
        <f t="shared" si="1453"/>
        <v>1.9883003871915158E-2</v>
      </c>
      <c r="T2583">
        <f t="shared" si="1454"/>
        <v>8.7564749051914345E-2</v>
      </c>
    </row>
    <row r="2584" spans="1:20" hidden="1" x14ac:dyDescent="0.3">
      <c r="A2584" s="26">
        <v>53018</v>
      </c>
      <c r="B2584">
        <v>267</v>
      </c>
      <c r="C2584" s="26" t="s">
        <v>211</v>
      </c>
      <c r="D2584">
        <v>52</v>
      </c>
      <c r="E2584" t="s">
        <v>214</v>
      </c>
      <c r="F2584">
        <v>4</v>
      </c>
      <c r="G2584">
        <v>25.3</v>
      </c>
      <c r="H2584">
        <f t="shared" si="1440"/>
        <v>0.253</v>
      </c>
      <c r="I2584">
        <v>5</v>
      </c>
      <c r="J2584">
        <v>3</v>
      </c>
      <c r="K2584">
        <f t="shared" si="1442"/>
        <v>5.0272668599999994E-2</v>
      </c>
      <c r="L2584">
        <f t="shared" si="1451"/>
        <v>0.13143566048789315</v>
      </c>
      <c r="O2584">
        <f t="shared" si="1452"/>
        <v>4.6331070321982332E-2</v>
      </c>
      <c r="Q2584">
        <f t="shared" si="1453"/>
        <v>2.4138487637752795E-2</v>
      </c>
      <c r="T2584">
        <f t="shared" si="1454"/>
        <v>0.10630589955666331</v>
      </c>
    </row>
    <row r="2585" spans="1:20" hidden="1" x14ac:dyDescent="0.3">
      <c r="A2585" s="26">
        <v>53018</v>
      </c>
      <c r="B2585">
        <v>267</v>
      </c>
      <c r="C2585" s="26" t="s">
        <v>211</v>
      </c>
      <c r="D2585">
        <v>53</v>
      </c>
      <c r="E2585" t="s">
        <v>214</v>
      </c>
      <c r="F2585">
        <v>4</v>
      </c>
      <c r="G2585">
        <v>12.4</v>
      </c>
      <c r="H2585">
        <f t="shared" si="1440"/>
        <v>0.124</v>
      </c>
      <c r="I2585">
        <v>4</v>
      </c>
      <c r="J2585">
        <v>2</v>
      </c>
      <c r="K2585">
        <f t="shared" si="1442"/>
        <v>1.2076310399999998E-2</v>
      </c>
      <c r="L2585">
        <f t="shared" si="1451"/>
        <v>2.8771471210080952E-2</v>
      </c>
      <c r="O2585">
        <f t="shared" si="1452"/>
        <v>1.0141943601553535E-2</v>
      </c>
      <c r="Q2585">
        <f t="shared" si="1453"/>
        <v>5.283952616409392E-3</v>
      </c>
      <c r="T2585">
        <f t="shared" si="1454"/>
        <v>2.3270527322666962E-2</v>
      </c>
    </row>
    <row r="2586" spans="1:20" hidden="1" x14ac:dyDescent="0.3">
      <c r="A2586" s="26">
        <v>53018</v>
      </c>
      <c r="B2586">
        <v>267</v>
      </c>
      <c r="C2586" s="26" t="s">
        <v>211</v>
      </c>
      <c r="D2586">
        <v>54</v>
      </c>
      <c r="E2586" t="s">
        <v>214</v>
      </c>
      <c r="F2586">
        <v>4</v>
      </c>
      <c r="G2586">
        <v>25.8</v>
      </c>
      <c r="H2586">
        <f t="shared" si="1440"/>
        <v>0.25800000000000001</v>
      </c>
      <c r="I2586">
        <v>5</v>
      </c>
      <c r="J2586">
        <v>2</v>
      </c>
      <c r="K2586">
        <f t="shared" si="1442"/>
        <v>5.2279365599999995E-2</v>
      </c>
      <c r="L2586">
        <f t="shared" si="1451"/>
        <v>0.13631889643584247</v>
      </c>
      <c r="O2586">
        <f t="shared" si="1452"/>
        <v>4.8052410993634463E-2</v>
      </c>
      <c r="Q2586">
        <f t="shared" si="1453"/>
        <v>2.5035306127683555E-2</v>
      </c>
      <c r="T2586">
        <f t="shared" si="1454"/>
        <v>0.11025548818631838</v>
      </c>
    </row>
    <row r="2587" spans="1:20" hidden="1" x14ac:dyDescent="0.3">
      <c r="A2587" s="26">
        <v>53018</v>
      </c>
      <c r="B2587">
        <v>267</v>
      </c>
      <c r="C2587" s="26" t="s">
        <v>211</v>
      </c>
      <c r="D2587">
        <v>55</v>
      </c>
      <c r="E2587" t="s">
        <v>214</v>
      </c>
      <c r="F2587">
        <v>4</v>
      </c>
      <c r="G2587">
        <v>24.3</v>
      </c>
      <c r="H2587">
        <f t="shared" si="1440"/>
        <v>0.24299999999999999</v>
      </c>
      <c r="I2587">
        <v>5</v>
      </c>
      <c r="J2587">
        <v>2</v>
      </c>
      <c r="K2587">
        <f t="shared" si="1442"/>
        <v>4.63770846E-2</v>
      </c>
      <c r="L2587">
        <f t="shared" si="1451"/>
        <v>0.12191745646730028</v>
      </c>
      <c r="O2587">
        <f t="shared" si="1452"/>
        <v>4.2975903404723348E-2</v>
      </c>
      <c r="Q2587">
        <f t="shared" si="1453"/>
        <v>2.2390445673860865E-2</v>
      </c>
      <c r="T2587">
        <f t="shared" si="1454"/>
        <v>9.8607522747683252E-2</v>
      </c>
    </row>
    <row r="2588" spans="1:20" hidden="1" x14ac:dyDescent="0.3">
      <c r="A2588" s="26">
        <v>53018</v>
      </c>
      <c r="B2588">
        <v>267</v>
      </c>
      <c r="C2588" s="26" t="s">
        <v>211</v>
      </c>
      <c r="D2588">
        <v>56</v>
      </c>
      <c r="E2588" t="s">
        <v>214</v>
      </c>
      <c r="F2588">
        <v>4</v>
      </c>
      <c r="G2588">
        <v>23.9</v>
      </c>
      <c r="H2588">
        <f t="shared" si="1440"/>
        <v>0.23899999999999999</v>
      </c>
      <c r="I2588">
        <v>5</v>
      </c>
      <c r="J2588">
        <v>2</v>
      </c>
      <c r="K2588">
        <f t="shared" si="1442"/>
        <v>4.4862833399999996E-2</v>
      </c>
      <c r="L2588">
        <f t="shared" si="1451"/>
        <v>0.1182031836258174</v>
      </c>
      <c r="O2588">
        <f t="shared" si="1452"/>
        <v>4.1666622228100629E-2</v>
      </c>
      <c r="Q2588">
        <f t="shared" si="1453"/>
        <v>2.1708310180840427E-2</v>
      </c>
      <c r="T2588">
        <f t="shared" si="1454"/>
        <v>9.5603398036421247E-2</v>
      </c>
    </row>
    <row r="2589" spans="1:20" hidden="1" x14ac:dyDescent="0.3">
      <c r="A2589" s="26">
        <v>53018</v>
      </c>
      <c r="B2589">
        <v>267</v>
      </c>
      <c r="C2589" s="26" t="s">
        <v>211</v>
      </c>
      <c r="D2589">
        <v>57</v>
      </c>
      <c r="E2589" t="s">
        <v>214</v>
      </c>
      <c r="F2589">
        <v>4</v>
      </c>
      <c r="G2589">
        <v>7.5</v>
      </c>
      <c r="H2589">
        <f t="shared" si="1440"/>
        <v>7.4999999999999997E-2</v>
      </c>
      <c r="I2589">
        <v>4</v>
      </c>
      <c r="J2589">
        <v>2</v>
      </c>
      <c r="K2589">
        <f t="shared" si="1442"/>
        <v>4.4178749999999999E-3</v>
      </c>
      <c r="L2589">
        <f t="shared" si="1451"/>
        <v>1.1270125107963486E-2</v>
      </c>
      <c r="O2589">
        <f t="shared" si="1452"/>
        <v>3.972719100557129E-3</v>
      </c>
      <c r="Q2589">
        <f t="shared" si="1453"/>
        <v>2.0697866513902643E-3</v>
      </c>
      <c r="T2589">
        <f t="shared" si="1454"/>
        <v>9.1153404127227236E-3</v>
      </c>
    </row>
    <row r="2590" spans="1:20" hidden="1" x14ac:dyDescent="0.3">
      <c r="A2590" s="26">
        <v>53018</v>
      </c>
      <c r="B2590">
        <v>267</v>
      </c>
      <c r="C2590" s="26" t="s">
        <v>211</v>
      </c>
      <c r="D2590">
        <v>58</v>
      </c>
      <c r="E2590" t="s">
        <v>214</v>
      </c>
      <c r="F2590">
        <v>4</v>
      </c>
      <c r="G2590">
        <v>20.8</v>
      </c>
      <c r="H2590">
        <f t="shared" si="1440"/>
        <v>0.20800000000000002</v>
      </c>
      <c r="I2590">
        <v>5</v>
      </c>
      <c r="J2590">
        <v>2</v>
      </c>
      <c r="K2590">
        <f t="shared" si="1442"/>
        <v>3.3979545600000008E-2</v>
      </c>
      <c r="L2590">
        <f t="shared" si="1451"/>
        <v>9.1235303867498466E-2</v>
      </c>
      <c r="O2590">
        <f t="shared" si="1452"/>
        <v>3.2160444613293211E-2</v>
      </c>
      <c r="Q2590">
        <f t="shared" si="1453"/>
        <v>1.6755591643525764E-2</v>
      </c>
      <c r="T2590">
        <f t="shared" si="1454"/>
        <v>7.3791625598087454E-2</v>
      </c>
    </row>
    <row r="2591" spans="1:20" hidden="1" x14ac:dyDescent="0.3">
      <c r="A2591" s="26">
        <v>53018</v>
      </c>
      <c r="B2591">
        <v>267</v>
      </c>
      <c r="C2591" s="26" t="s">
        <v>211</v>
      </c>
      <c r="D2591">
        <v>59</v>
      </c>
      <c r="E2591" t="s">
        <v>214</v>
      </c>
      <c r="F2591">
        <v>4</v>
      </c>
      <c r="G2591">
        <v>8.6</v>
      </c>
      <c r="H2591">
        <f t="shared" si="1440"/>
        <v>8.5999999999999993E-2</v>
      </c>
      <c r="I2591">
        <v>4</v>
      </c>
      <c r="J2591">
        <v>2</v>
      </c>
      <c r="K2591">
        <f t="shared" si="1442"/>
        <v>5.8088183999999987E-3</v>
      </c>
      <c r="L2591">
        <f t="shared" si="1451"/>
        <v>1.4545285182144005E-2</v>
      </c>
      <c r="O2591">
        <f t="shared" si="1452"/>
        <v>5.1272130267057611E-3</v>
      </c>
      <c r="Q2591">
        <f t="shared" si="1453"/>
        <v>2.6712779869137015E-3</v>
      </c>
      <c r="T2591">
        <f t="shared" si="1454"/>
        <v>1.1764308254367941E-2</v>
      </c>
    </row>
    <row r="2592" spans="1:20" hidden="1" x14ac:dyDescent="0.3">
      <c r="A2592" s="26">
        <v>53018</v>
      </c>
      <c r="B2592">
        <v>267</v>
      </c>
      <c r="C2592" s="26" t="s">
        <v>211</v>
      </c>
      <c r="D2592">
        <v>60</v>
      </c>
      <c r="E2592" t="s">
        <v>214</v>
      </c>
      <c r="F2592">
        <v>4</v>
      </c>
      <c r="G2592">
        <v>9.5</v>
      </c>
      <c r="H2592">
        <f t="shared" si="1440"/>
        <v>9.5000000000000001E-2</v>
      </c>
      <c r="I2592">
        <v>4</v>
      </c>
      <c r="J2592">
        <v>2</v>
      </c>
      <c r="K2592">
        <f t="shared" si="1442"/>
        <v>7.088235E-3</v>
      </c>
      <c r="L2592">
        <f t="shared" si="1451"/>
        <v>1.7510389598603588E-2</v>
      </c>
      <c r="O2592">
        <f t="shared" si="1452"/>
        <v>6.1724123335077652E-3</v>
      </c>
      <c r="Q2592">
        <f t="shared" si="1453"/>
        <v>3.2158268257575459E-3</v>
      </c>
      <c r="T2592">
        <f t="shared" si="1454"/>
        <v>1.4162501340636232E-2</v>
      </c>
    </row>
    <row r="2593" spans="1:20" hidden="1" x14ac:dyDescent="0.3">
      <c r="A2593" s="26">
        <v>53018</v>
      </c>
      <c r="B2593">
        <v>267</v>
      </c>
      <c r="C2593" s="26" t="s">
        <v>211</v>
      </c>
      <c r="D2593">
        <v>61</v>
      </c>
      <c r="E2593" t="s">
        <v>214</v>
      </c>
      <c r="F2593">
        <v>4</v>
      </c>
      <c r="G2593">
        <v>15.2</v>
      </c>
      <c r="H2593">
        <f t="shared" si="1440"/>
        <v>0.152</v>
      </c>
      <c r="I2593">
        <v>4</v>
      </c>
      <c r="J2593">
        <v>2</v>
      </c>
      <c r="K2593">
        <f t="shared" si="1442"/>
        <v>1.81458816E-2</v>
      </c>
      <c r="L2593">
        <f t="shared" si="1451"/>
        <v>4.205177700999773E-2</v>
      </c>
      <c r="O2593">
        <f t="shared" si="1452"/>
        <v>1.4823251396024199E-2</v>
      </c>
      <c r="Q2593">
        <f t="shared" si="1453"/>
        <v>7.7229139773286075E-3</v>
      </c>
      <c r="T2593">
        <f t="shared" si="1454"/>
        <v>3.4011713156155185E-2</v>
      </c>
    </row>
    <row r="2594" spans="1:20" hidden="1" x14ac:dyDescent="0.3">
      <c r="A2594" s="26">
        <v>53018</v>
      </c>
      <c r="B2594">
        <v>267</v>
      </c>
      <c r="C2594" s="26" t="s">
        <v>211</v>
      </c>
      <c r="D2594">
        <v>62</v>
      </c>
      <c r="E2594" t="s">
        <v>214</v>
      </c>
      <c r="F2594">
        <v>4</v>
      </c>
      <c r="G2594">
        <v>11.7</v>
      </c>
      <c r="H2594">
        <f t="shared" si="1440"/>
        <v>0.11699999999999999</v>
      </c>
      <c r="I2594">
        <v>4</v>
      </c>
      <c r="J2594">
        <v>2</v>
      </c>
      <c r="K2594">
        <f t="shared" si="1442"/>
        <v>1.0751340599999997E-2</v>
      </c>
      <c r="L2594">
        <f t="shared" si="1451"/>
        <v>2.5817928582493436E-2</v>
      </c>
      <c r="O2594">
        <f t="shared" si="1452"/>
        <v>9.1008198253289367E-3</v>
      </c>
      <c r="Q2594">
        <f t="shared" si="1453"/>
        <v>4.7415271289963758E-3</v>
      </c>
      <c r="T2594">
        <f t="shared" si="1454"/>
        <v>2.0881685476100042E-2</v>
      </c>
    </row>
    <row r="2595" spans="1:20" hidden="1" x14ac:dyDescent="0.3">
      <c r="A2595" s="26">
        <v>53018</v>
      </c>
      <c r="B2595">
        <v>267</v>
      </c>
      <c r="C2595" s="26" t="s">
        <v>211</v>
      </c>
      <c r="D2595">
        <v>63</v>
      </c>
      <c r="E2595" t="s">
        <v>214</v>
      </c>
      <c r="F2595">
        <v>4</v>
      </c>
      <c r="G2595">
        <v>8.6</v>
      </c>
      <c r="H2595">
        <f t="shared" si="1440"/>
        <v>8.5999999999999993E-2</v>
      </c>
      <c r="I2595">
        <v>4</v>
      </c>
      <c r="J2595">
        <v>2</v>
      </c>
      <c r="K2595">
        <f t="shared" si="1442"/>
        <v>5.8088183999999987E-3</v>
      </c>
      <c r="L2595">
        <f t="shared" si="1451"/>
        <v>1.4545285182144005E-2</v>
      </c>
      <c r="O2595">
        <f t="shared" si="1452"/>
        <v>5.1272130267057611E-3</v>
      </c>
      <c r="Q2595">
        <f t="shared" si="1453"/>
        <v>2.6712779869137015E-3</v>
      </c>
      <c r="T2595">
        <f t="shared" si="1454"/>
        <v>1.1764308254367941E-2</v>
      </c>
    </row>
    <row r="2596" spans="1:20" hidden="1" x14ac:dyDescent="0.3">
      <c r="A2596" s="26">
        <v>53018</v>
      </c>
      <c r="B2596">
        <v>267</v>
      </c>
      <c r="C2596" s="26" t="s">
        <v>211</v>
      </c>
      <c r="D2596">
        <v>64</v>
      </c>
      <c r="E2596" t="s">
        <v>214</v>
      </c>
      <c r="F2596">
        <v>4</v>
      </c>
      <c r="G2596">
        <v>9.1</v>
      </c>
      <c r="H2596">
        <f t="shared" si="1440"/>
        <v>9.0999999999999998E-2</v>
      </c>
      <c r="I2596">
        <v>4</v>
      </c>
      <c r="J2596">
        <v>2</v>
      </c>
      <c r="K2596">
        <f t="shared" si="1442"/>
        <v>6.5038973999999999E-3</v>
      </c>
      <c r="L2596">
        <f t="shared" si="1451"/>
        <v>1.6161116125091388E-2</v>
      </c>
      <c r="O2596">
        <f t="shared" si="1452"/>
        <v>5.6967934340947136E-3</v>
      </c>
      <c r="Q2596">
        <f t="shared" si="1453"/>
        <v>2.9680293791633458E-3</v>
      </c>
      <c r="T2596">
        <f t="shared" si="1454"/>
        <v>1.3071201385835375E-2</v>
      </c>
    </row>
    <row r="2597" spans="1:20" hidden="1" x14ac:dyDescent="0.3">
      <c r="A2597" s="26">
        <v>53018</v>
      </c>
      <c r="B2597">
        <v>267</v>
      </c>
      <c r="C2597" s="26" t="s">
        <v>211</v>
      </c>
      <c r="D2597">
        <v>65</v>
      </c>
      <c r="E2597" t="s">
        <v>214</v>
      </c>
      <c r="F2597">
        <v>4</v>
      </c>
      <c r="G2597">
        <v>25.6</v>
      </c>
      <c r="H2597">
        <f t="shared" si="1440"/>
        <v>0.25600000000000001</v>
      </c>
      <c r="I2597">
        <v>5</v>
      </c>
      <c r="J2597">
        <v>2</v>
      </c>
      <c r="K2597">
        <f t="shared" si="1442"/>
        <v>5.1471974399999995E-2</v>
      </c>
      <c r="L2597">
        <f t="shared" si="1451"/>
        <v>0.13435569450049964</v>
      </c>
      <c r="O2597">
        <f t="shared" si="1452"/>
        <v>4.7360382311426127E-2</v>
      </c>
      <c r="Q2597">
        <f t="shared" si="1453"/>
        <v>2.4674759184253013E-2</v>
      </c>
      <c r="T2597">
        <f t="shared" si="1454"/>
        <v>0.10866763944745025</v>
      </c>
    </row>
    <row r="2598" spans="1:20" hidden="1" x14ac:dyDescent="0.3">
      <c r="A2598" s="26">
        <v>53018</v>
      </c>
      <c r="B2598">
        <v>267</v>
      </c>
      <c r="C2598" s="26" t="s">
        <v>211</v>
      </c>
      <c r="D2598">
        <v>66</v>
      </c>
      <c r="E2598" t="s">
        <v>218</v>
      </c>
      <c r="F2598">
        <v>4</v>
      </c>
      <c r="G2598">
        <v>20.399999999999999</v>
      </c>
      <c r="H2598">
        <f t="shared" si="1440"/>
        <v>0.20399999999999999</v>
      </c>
      <c r="I2598">
        <v>5</v>
      </c>
      <c r="J2598">
        <v>2</v>
      </c>
      <c r="K2598">
        <f t="shared" si="1442"/>
        <v>3.2685206399999993E-2</v>
      </c>
      <c r="L2598">
        <f>0.000057*(G2598^1.897696*I2598^1.002687+0.000031*G2598^2)</f>
        <v>8.7499701705599661E-2</v>
      </c>
      <c r="O2598">
        <f>L2598*0.43*0.75</f>
        <v>2.8218653800055889E-2</v>
      </c>
      <c r="Q2598">
        <f>O2598*0.52</f>
        <v>1.4673699976029063E-2</v>
      </c>
      <c r="T2598">
        <f>(L2598*0.43*0.75)*(1+0.2)*0.52*3.67</f>
        <v>6.4622974694431984E-2</v>
      </c>
    </row>
    <row r="2599" spans="1:20" hidden="1" x14ac:dyDescent="0.3">
      <c r="A2599" s="26">
        <v>53018</v>
      </c>
      <c r="B2599">
        <v>267</v>
      </c>
      <c r="C2599" s="26" t="s">
        <v>211</v>
      </c>
      <c r="D2599">
        <v>67</v>
      </c>
      <c r="E2599" t="s">
        <v>214</v>
      </c>
      <c r="F2599">
        <v>4</v>
      </c>
      <c r="G2599">
        <v>7.9</v>
      </c>
      <c r="H2599">
        <f t="shared" si="1440"/>
        <v>7.9000000000000001E-2</v>
      </c>
      <c r="I2599">
        <v>4</v>
      </c>
      <c r="J2599">
        <v>2</v>
      </c>
      <c r="K2599">
        <f t="shared" si="1442"/>
        <v>4.9016813999999999E-3</v>
      </c>
      <c r="L2599">
        <f t="shared" ref="L2599:L2602" si="1455">0.000081*(G2599^1.864042*I2599^0.850892+0.000027*G2599^2)</f>
        <v>1.2416306413049262E-2</v>
      </c>
      <c r="O2599">
        <f t="shared" ref="O2599:O2602" si="1456">L2599*0.47*0.75</f>
        <v>4.3767480105998645E-3</v>
      </c>
      <c r="Q2599">
        <f t="shared" ref="Q2599:Q2602" si="1457">O2599*0.521</f>
        <v>2.2802857135225296E-3</v>
      </c>
      <c r="T2599">
        <f t="shared" ref="T2599:T2602" si="1458">(L2599*0.47*0.75)*(1+0.2)*0.521*3.67</f>
        <v>1.004237828235322E-2</v>
      </c>
    </row>
    <row r="2600" spans="1:20" hidden="1" x14ac:dyDescent="0.3">
      <c r="A2600" s="26">
        <v>53018</v>
      </c>
      <c r="B2600">
        <v>267</v>
      </c>
      <c r="C2600" s="26" t="s">
        <v>211</v>
      </c>
      <c r="D2600">
        <v>68</v>
      </c>
      <c r="E2600" t="s">
        <v>214</v>
      </c>
      <c r="F2600">
        <v>4</v>
      </c>
      <c r="G2600">
        <v>7.8</v>
      </c>
      <c r="H2600">
        <f t="shared" si="1440"/>
        <v>7.8E-2</v>
      </c>
      <c r="I2600">
        <v>4</v>
      </c>
      <c r="J2600">
        <v>2</v>
      </c>
      <c r="K2600">
        <f t="shared" si="1442"/>
        <v>4.7783736E-3</v>
      </c>
      <c r="L2600">
        <f t="shared" si="1455"/>
        <v>1.2124940673584652E-2</v>
      </c>
      <c r="O2600">
        <f t="shared" si="1456"/>
        <v>4.2740415874385892E-3</v>
      </c>
      <c r="Q2600">
        <f t="shared" si="1457"/>
        <v>2.2267756670555049E-3</v>
      </c>
      <c r="T2600">
        <f t="shared" si="1458"/>
        <v>9.806720037712444E-3</v>
      </c>
    </row>
    <row r="2601" spans="1:20" hidden="1" x14ac:dyDescent="0.3">
      <c r="A2601" s="26">
        <v>53018</v>
      </c>
      <c r="B2601">
        <v>267</v>
      </c>
      <c r="C2601" s="26" t="s">
        <v>211</v>
      </c>
      <c r="D2601">
        <v>69</v>
      </c>
      <c r="E2601" t="s">
        <v>214</v>
      </c>
      <c r="F2601">
        <v>4</v>
      </c>
      <c r="G2601">
        <v>8.4</v>
      </c>
      <c r="H2601">
        <f t="shared" si="1440"/>
        <v>8.4000000000000005E-2</v>
      </c>
      <c r="I2601">
        <v>4</v>
      </c>
      <c r="J2601">
        <v>2</v>
      </c>
      <c r="K2601">
        <f t="shared" si="1442"/>
        <v>5.5417824000000004E-3</v>
      </c>
      <c r="L2601">
        <f t="shared" si="1455"/>
        <v>1.3921090991584117E-2</v>
      </c>
      <c r="O2601">
        <f t="shared" si="1456"/>
        <v>4.9071845745334011E-3</v>
      </c>
      <c r="Q2601">
        <f t="shared" si="1457"/>
        <v>2.5566431633319022E-3</v>
      </c>
      <c r="T2601">
        <f t="shared" si="1458"/>
        <v>1.1259456491313697E-2</v>
      </c>
    </row>
    <row r="2602" spans="1:20" hidden="1" x14ac:dyDescent="0.3">
      <c r="A2602" s="26">
        <v>53018</v>
      </c>
      <c r="B2602">
        <v>267</v>
      </c>
      <c r="C2602" s="26" t="s">
        <v>211</v>
      </c>
      <c r="D2602">
        <v>70</v>
      </c>
      <c r="E2602" t="s">
        <v>214</v>
      </c>
      <c r="F2602">
        <v>4</v>
      </c>
      <c r="G2602">
        <v>7.6</v>
      </c>
      <c r="H2602">
        <f t="shared" si="1440"/>
        <v>7.5999999999999998E-2</v>
      </c>
      <c r="I2602">
        <v>4</v>
      </c>
      <c r="J2602">
        <v>2</v>
      </c>
      <c r="K2602">
        <f t="shared" si="1442"/>
        <v>4.5364704E-3</v>
      </c>
      <c r="L2602">
        <f t="shared" si="1455"/>
        <v>1.1551844343026285E-2</v>
      </c>
      <c r="O2602">
        <f t="shared" si="1456"/>
        <v>4.0720251309167652E-3</v>
      </c>
      <c r="Q2602">
        <f t="shared" si="1457"/>
        <v>2.1215250932076347E-3</v>
      </c>
      <c r="T2602">
        <f t="shared" si="1458"/>
        <v>9.3431965104864238E-3</v>
      </c>
    </row>
    <row r="2603" spans="1:20" hidden="1" x14ac:dyDescent="0.3">
      <c r="A2603" s="26">
        <v>53018</v>
      </c>
      <c r="B2603">
        <v>267</v>
      </c>
      <c r="C2603" s="26" t="s">
        <v>211</v>
      </c>
      <c r="D2603">
        <v>71</v>
      </c>
      <c r="E2603" t="s">
        <v>215</v>
      </c>
      <c r="F2603">
        <v>1</v>
      </c>
      <c r="G2603">
        <v>35.5</v>
      </c>
      <c r="H2603">
        <f t="shared" si="1440"/>
        <v>0.35499999999999998</v>
      </c>
      <c r="I2603">
        <v>16.399999999999999</v>
      </c>
      <c r="J2603">
        <v>9</v>
      </c>
      <c r="K2603">
        <f t="shared" si="1442"/>
        <v>9.8980034999999994E-2</v>
      </c>
      <c r="L2603">
        <f>0.000064*(G2603^1.958025*I2603^0.883501+0.000045*G2603^2)</f>
        <v>0.82202214441793164</v>
      </c>
      <c r="O2603">
        <f>L2603*0.44*0.75</f>
        <v>0.27126730765791746</v>
      </c>
      <c r="Q2603">
        <f>O2603*0.52</f>
        <v>0.14105899998211707</v>
      </c>
      <c r="T2603">
        <f>(L2603*0.44*0.75)*(1+0.2)*0.52*3.67</f>
        <v>0.62122383592124364</v>
      </c>
    </row>
    <row r="2604" spans="1:20" hidden="1" x14ac:dyDescent="0.3">
      <c r="A2604" s="26">
        <v>53018</v>
      </c>
      <c r="B2604">
        <v>267</v>
      </c>
      <c r="C2604" s="26" t="s">
        <v>211</v>
      </c>
      <c r="D2604">
        <v>72</v>
      </c>
      <c r="E2604" t="s">
        <v>214</v>
      </c>
      <c r="F2604">
        <v>4</v>
      </c>
      <c r="G2604">
        <v>11.5</v>
      </c>
      <c r="H2604">
        <f t="shared" si="1440"/>
        <v>0.115</v>
      </c>
      <c r="I2604">
        <v>4</v>
      </c>
      <c r="J2604">
        <v>2</v>
      </c>
      <c r="K2604">
        <f t="shared" si="1442"/>
        <v>1.0386915E-2</v>
      </c>
      <c r="L2604">
        <f t="shared" ref="L2604:L2611" si="1459">0.000081*(G2604^1.864042*I2604^0.850892+0.000027*G2604^2)</f>
        <v>2.5001346374295658E-2</v>
      </c>
      <c r="O2604">
        <f t="shared" ref="O2604:O2611" si="1460">L2604*0.47*0.75</f>
        <v>8.812974596939218E-3</v>
      </c>
      <c r="Q2604">
        <f t="shared" ref="Q2604:Q2611" si="1461">O2604*0.521</f>
        <v>4.5915597650053328E-3</v>
      </c>
      <c r="T2604">
        <f t="shared" ref="T2604:T2611" si="1462">(L2604*0.47*0.75)*(1+0.2)*0.521*3.67</f>
        <v>2.0221229205083482E-2</v>
      </c>
    </row>
    <row r="2605" spans="1:20" hidden="1" x14ac:dyDescent="0.3">
      <c r="A2605" s="26">
        <v>53018</v>
      </c>
      <c r="B2605">
        <v>267</v>
      </c>
      <c r="C2605" s="26" t="s">
        <v>211</v>
      </c>
      <c r="D2605">
        <v>73</v>
      </c>
      <c r="E2605" t="s">
        <v>214</v>
      </c>
      <c r="F2605">
        <v>4</v>
      </c>
      <c r="G2605">
        <v>19.8</v>
      </c>
      <c r="H2605">
        <f t="shared" si="1440"/>
        <v>0.19800000000000001</v>
      </c>
      <c r="I2605">
        <v>4</v>
      </c>
      <c r="J2605">
        <v>2</v>
      </c>
      <c r="K2605">
        <f t="shared" si="1442"/>
        <v>3.0790821600000001E-2</v>
      </c>
      <c r="L2605">
        <f t="shared" si="1459"/>
        <v>6.8836191325503615E-2</v>
      </c>
      <c r="O2605">
        <f t="shared" si="1460"/>
        <v>2.426475744224002E-2</v>
      </c>
      <c r="Q2605">
        <f t="shared" si="1461"/>
        <v>1.2641938627407052E-2</v>
      </c>
      <c r="T2605">
        <f t="shared" si="1462"/>
        <v>5.5675097715100645E-2</v>
      </c>
    </row>
    <row r="2606" spans="1:20" hidden="1" x14ac:dyDescent="0.3">
      <c r="A2606" s="26">
        <v>53018</v>
      </c>
      <c r="B2606">
        <v>267</v>
      </c>
      <c r="C2606" s="26" t="s">
        <v>211</v>
      </c>
      <c r="D2606">
        <v>74</v>
      </c>
      <c r="E2606" t="s">
        <v>214</v>
      </c>
      <c r="F2606">
        <v>4</v>
      </c>
      <c r="G2606">
        <v>7.6</v>
      </c>
      <c r="H2606">
        <f t="shared" si="1440"/>
        <v>7.5999999999999998E-2</v>
      </c>
      <c r="I2606">
        <v>4</v>
      </c>
      <c r="J2606">
        <v>2</v>
      </c>
      <c r="K2606">
        <f t="shared" si="1442"/>
        <v>4.5364704E-3</v>
      </c>
      <c r="L2606">
        <f t="shared" si="1459"/>
        <v>1.1551844343026285E-2</v>
      </c>
      <c r="O2606">
        <f t="shared" si="1460"/>
        <v>4.0720251309167652E-3</v>
      </c>
      <c r="Q2606">
        <f t="shared" si="1461"/>
        <v>2.1215250932076347E-3</v>
      </c>
      <c r="T2606">
        <f t="shared" si="1462"/>
        <v>9.3431965104864238E-3</v>
      </c>
    </row>
    <row r="2607" spans="1:20" hidden="1" x14ac:dyDescent="0.3">
      <c r="A2607" s="26">
        <v>53018</v>
      </c>
      <c r="B2607">
        <v>267</v>
      </c>
      <c r="C2607" s="26" t="s">
        <v>211</v>
      </c>
      <c r="D2607">
        <v>75</v>
      </c>
      <c r="E2607" t="s">
        <v>214</v>
      </c>
      <c r="F2607">
        <v>4</v>
      </c>
      <c r="G2607">
        <v>8.1</v>
      </c>
      <c r="H2607">
        <f t="shared" si="1440"/>
        <v>8.1000000000000003E-2</v>
      </c>
      <c r="I2607">
        <v>4</v>
      </c>
      <c r="J2607">
        <v>2</v>
      </c>
      <c r="K2607">
        <f t="shared" si="1442"/>
        <v>5.1530094000000002E-3</v>
      </c>
      <c r="L2607">
        <f t="shared" si="1459"/>
        <v>1.3008645264994781E-2</v>
      </c>
      <c r="O2607">
        <f t="shared" si="1460"/>
        <v>4.5855474559106596E-3</v>
      </c>
      <c r="Q2607">
        <f t="shared" si="1461"/>
        <v>2.3890702245294537E-3</v>
      </c>
      <c r="T2607">
        <f t="shared" si="1462"/>
        <v>1.0521465268827714E-2</v>
      </c>
    </row>
    <row r="2608" spans="1:20" hidden="1" x14ac:dyDescent="0.3">
      <c r="A2608" s="26">
        <v>53018</v>
      </c>
      <c r="B2608">
        <v>267</v>
      </c>
      <c r="C2608" s="26" t="s">
        <v>211</v>
      </c>
      <c r="D2608">
        <v>76</v>
      </c>
      <c r="E2608" t="s">
        <v>214</v>
      </c>
      <c r="F2608">
        <v>4</v>
      </c>
      <c r="G2608">
        <v>8.6</v>
      </c>
      <c r="H2608">
        <f t="shared" si="1440"/>
        <v>8.5999999999999993E-2</v>
      </c>
      <c r="I2608">
        <v>4</v>
      </c>
      <c r="J2608">
        <v>2</v>
      </c>
      <c r="K2608">
        <f t="shared" si="1442"/>
        <v>5.8088183999999987E-3</v>
      </c>
      <c r="L2608">
        <f t="shared" si="1459"/>
        <v>1.4545285182144005E-2</v>
      </c>
      <c r="O2608">
        <f t="shared" si="1460"/>
        <v>5.1272130267057611E-3</v>
      </c>
      <c r="Q2608">
        <f t="shared" si="1461"/>
        <v>2.6712779869137015E-3</v>
      </c>
      <c r="T2608">
        <f t="shared" si="1462"/>
        <v>1.1764308254367941E-2</v>
      </c>
    </row>
    <row r="2609" spans="1:24" hidden="1" x14ac:dyDescent="0.3">
      <c r="A2609" s="26">
        <v>53018</v>
      </c>
      <c r="B2609">
        <v>267</v>
      </c>
      <c r="C2609" s="26" t="s">
        <v>211</v>
      </c>
      <c r="D2609">
        <v>77</v>
      </c>
      <c r="E2609" t="s">
        <v>214</v>
      </c>
      <c r="F2609">
        <v>4</v>
      </c>
      <c r="G2609">
        <v>8.4</v>
      </c>
      <c r="H2609">
        <f t="shared" si="1440"/>
        <v>8.4000000000000005E-2</v>
      </c>
      <c r="I2609">
        <v>4</v>
      </c>
      <c r="J2609">
        <v>2</v>
      </c>
      <c r="K2609">
        <f t="shared" si="1442"/>
        <v>5.5417824000000004E-3</v>
      </c>
      <c r="L2609">
        <f t="shared" si="1459"/>
        <v>1.3921090991584117E-2</v>
      </c>
      <c r="O2609">
        <f t="shared" si="1460"/>
        <v>4.9071845745334011E-3</v>
      </c>
      <c r="Q2609">
        <f t="shared" si="1461"/>
        <v>2.5566431633319022E-3</v>
      </c>
      <c r="T2609">
        <f t="shared" si="1462"/>
        <v>1.1259456491313697E-2</v>
      </c>
    </row>
    <row r="2610" spans="1:24" hidden="1" x14ac:dyDescent="0.3">
      <c r="A2610" s="26">
        <v>53018</v>
      </c>
      <c r="B2610">
        <v>267</v>
      </c>
      <c r="C2610" s="26" t="s">
        <v>211</v>
      </c>
      <c r="D2610">
        <v>78</v>
      </c>
      <c r="E2610" t="s">
        <v>214</v>
      </c>
      <c r="F2610">
        <v>4</v>
      </c>
      <c r="G2610">
        <v>9.6999999999999993</v>
      </c>
      <c r="H2610">
        <f t="shared" si="1440"/>
        <v>9.6999999999999989E-2</v>
      </c>
      <c r="I2610">
        <v>4</v>
      </c>
      <c r="J2610">
        <v>2</v>
      </c>
      <c r="K2610">
        <f t="shared" si="1442"/>
        <v>7.3898285999999978E-3</v>
      </c>
      <c r="L2610">
        <f t="shared" si="1459"/>
        <v>1.8203794131240424E-2</v>
      </c>
      <c r="O2610">
        <f t="shared" si="1460"/>
        <v>6.4168374312622498E-3</v>
      </c>
      <c r="Q2610">
        <f t="shared" si="1461"/>
        <v>3.3431723016876321E-3</v>
      </c>
      <c r="T2610">
        <f t="shared" si="1462"/>
        <v>1.4723330816632333E-2</v>
      </c>
    </row>
    <row r="2611" spans="1:24" hidden="1" x14ac:dyDescent="0.3">
      <c r="A2611" s="26">
        <v>53018</v>
      </c>
      <c r="B2611">
        <v>267</v>
      </c>
      <c r="C2611" s="26" t="s">
        <v>211</v>
      </c>
      <c r="D2611">
        <v>79</v>
      </c>
      <c r="E2611" t="s">
        <v>214</v>
      </c>
      <c r="F2611">
        <v>4</v>
      </c>
      <c r="G2611">
        <v>7.6</v>
      </c>
      <c r="H2611">
        <f t="shared" si="1440"/>
        <v>7.5999999999999998E-2</v>
      </c>
      <c r="I2611">
        <v>4</v>
      </c>
      <c r="J2611">
        <v>2</v>
      </c>
      <c r="K2611">
        <f t="shared" si="1442"/>
        <v>4.5364704E-3</v>
      </c>
      <c r="L2611">
        <f t="shared" si="1459"/>
        <v>1.1551844343026285E-2</v>
      </c>
      <c r="O2611">
        <f t="shared" si="1460"/>
        <v>4.0720251309167652E-3</v>
      </c>
      <c r="Q2611">
        <f t="shared" si="1461"/>
        <v>2.1215250932076347E-3</v>
      </c>
      <c r="T2611">
        <f t="shared" si="1462"/>
        <v>9.3431965104864238E-3</v>
      </c>
    </row>
    <row r="2612" spans="1:24" hidden="1" x14ac:dyDescent="0.3">
      <c r="A2612" s="26">
        <v>53018</v>
      </c>
      <c r="B2612">
        <v>268</v>
      </c>
      <c r="C2612" s="26" t="s">
        <v>211</v>
      </c>
      <c r="D2612">
        <v>1</v>
      </c>
      <c r="E2612" t="s">
        <v>215</v>
      </c>
      <c r="F2612">
        <v>1</v>
      </c>
      <c r="G2612">
        <v>49.5</v>
      </c>
      <c r="H2612">
        <f t="shared" si="1440"/>
        <v>0.495</v>
      </c>
      <c r="I2612">
        <v>20</v>
      </c>
      <c r="J2612">
        <v>8</v>
      </c>
      <c r="K2612">
        <f t="shared" si="1442"/>
        <v>0.192442635</v>
      </c>
      <c r="L2612">
        <f>0.000064*(G2612^1.958025*I2612^0.883501+0.000045*G2612^2)</f>
        <v>1.8781153084555005</v>
      </c>
      <c r="O2612">
        <f>L2612*0.44*0.75</f>
        <v>0.61977805179031509</v>
      </c>
      <c r="Q2612">
        <f>O2612*0.52</f>
        <v>0.32228458693096385</v>
      </c>
      <c r="T2612">
        <f>(L2612*0.44*0.75)*(1+0.2)*0.52*3.67</f>
        <v>1.4193413208439649</v>
      </c>
      <c r="U2612">
        <v>45</v>
      </c>
      <c r="V2612">
        <v>50</v>
      </c>
      <c r="W2612">
        <v>10</v>
      </c>
      <c r="X2612">
        <v>4</v>
      </c>
    </row>
    <row r="2613" spans="1:24" hidden="1" x14ac:dyDescent="0.3">
      <c r="A2613" s="26">
        <v>53018</v>
      </c>
      <c r="B2613">
        <v>268</v>
      </c>
      <c r="C2613" s="26" t="s">
        <v>211</v>
      </c>
      <c r="D2613">
        <v>2</v>
      </c>
      <c r="E2613" t="s">
        <v>214</v>
      </c>
      <c r="F2613">
        <v>4</v>
      </c>
      <c r="G2613">
        <v>11.4</v>
      </c>
      <c r="H2613">
        <f t="shared" si="1440"/>
        <v>0.114</v>
      </c>
      <c r="I2613">
        <v>8.4</v>
      </c>
      <c r="J2613">
        <v>4</v>
      </c>
      <c r="K2613">
        <f t="shared" si="1442"/>
        <v>1.02070584E-2</v>
      </c>
      <c r="L2613">
        <f t="shared" ref="L2613:L2614" si="1463">0.000081*(G2613^1.864042*I2613^0.850892+0.000027*G2613^2)</f>
        <v>4.6244977367843679E-2</v>
      </c>
      <c r="O2613">
        <f t="shared" ref="O2613:O2614" si="1464">L2613*0.47*0.75</f>
        <v>1.6301354522164895E-2</v>
      </c>
      <c r="Q2613">
        <f t="shared" ref="Q2613:Q2614" si="1465">O2613*0.521</f>
        <v>8.4930057060479108E-3</v>
      </c>
      <c r="T2613">
        <f t="shared" ref="T2613:T2614" si="1466">(L2613*0.47*0.75)*(1+0.2)*0.521*3.67</f>
        <v>3.7403197129434997E-2</v>
      </c>
    </row>
    <row r="2614" spans="1:24" hidden="1" x14ac:dyDescent="0.3">
      <c r="A2614" s="26">
        <v>53018</v>
      </c>
      <c r="B2614">
        <v>268</v>
      </c>
      <c r="C2614" s="26" t="s">
        <v>211</v>
      </c>
      <c r="D2614">
        <v>3</v>
      </c>
      <c r="E2614" t="s">
        <v>214</v>
      </c>
      <c r="F2614">
        <v>3</v>
      </c>
      <c r="G2614">
        <v>15.4</v>
      </c>
      <c r="H2614">
        <f t="shared" si="1440"/>
        <v>0.154</v>
      </c>
      <c r="I2614">
        <v>8</v>
      </c>
      <c r="J2614">
        <v>1</v>
      </c>
      <c r="K2614">
        <f t="shared" si="1442"/>
        <v>1.8626546399999999E-2</v>
      </c>
      <c r="L2614">
        <f t="shared" si="1463"/>
        <v>7.7715646124109694E-2</v>
      </c>
      <c r="O2614">
        <f t="shared" si="1464"/>
        <v>2.7394765258748666E-2</v>
      </c>
      <c r="Q2614">
        <f t="shared" si="1465"/>
        <v>1.4272672699808055E-2</v>
      </c>
      <c r="T2614">
        <f t="shared" si="1466"/>
        <v>6.2856850569954686E-2</v>
      </c>
    </row>
    <row r="2615" spans="1:24" hidden="1" x14ac:dyDescent="0.3">
      <c r="A2615" s="26">
        <v>53018</v>
      </c>
      <c r="B2615">
        <v>268</v>
      </c>
      <c r="C2615" s="26" t="s">
        <v>211</v>
      </c>
      <c r="D2615">
        <v>4</v>
      </c>
      <c r="E2615" t="s">
        <v>215</v>
      </c>
      <c r="F2615">
        <v>4</v>
      </c>
      <c r="G2615">
        <v>15</v>
      </c>
      <c r="H2615">
        <f t="shared" si="1440"/>
        <v>0.15</v>
      </c>
      <c r="I2615">
        <v>11.4</v>
      </c>
      <c r="J2615">
        <v>6.5</v>
      </c>
      <c r="K2615">
        <f t="shared" si="1442"/>
        <v>1.76715E-2</v>
      </c>
      <c r="L2615">
        <f>0.000064*(G2615^1.958025*I2615^0.883501+0.000045*G2615^2)</f>
        <v>0.11035070315267859</v>
      </c>
      <c r="O2615">
        <f>L2615*0.44*0.75</f>
        <v>3.6415732040383932E-2</v>
      </c>
      <c r="Q2615">
        <f>O2615*0.52</f>
        <v>1.8936180660999644E-2</v>
      </c>
      <c r="T2615">
        <f>(L2615*0.44*0.75)*(1+0.2)*0.52*3.67</f>
        <v>8.3394939631042428E-2</v>
      </c>
    </row>
    <row r="2616" spans="1:24" hidden="1" x14ac:dyDescent="0.3">
      <c r="A2616" s="26">
        <v>53018</v>
      </c>
      <c r="B2616">
        <v>268</v>
      </c>
      <c r="C2616" s="26" t="s">
        <v>211</v>
      </c>
      <c r="D2616">
        <v>5</v>
      </c>
      <c r="E2616" t="s">
        <v>214</v>
      </c>
      <c r="F2616">
        <v>3</v>
      </c>
      <c r="G2616">
        <v>8.4</v>
      </c>
      <c r="H2616">
        <f t="shared" si="1440"/>
        <v>8.4000000000000005E-2</v>
      </c>
      <c r="I2616">
        <v>7</v>
      </c>
      <c r="J2616">
        <v>4</v>
      </c>
      <c r="K2616">
        <f>0.7854*H2616^2</f>
        <v>5.5417824000000004E-3</v>
      </c>
      <c r="L2616">
        <f>0.000081*(G2616^1.864042*I2616^0.850892+0.000027*G2616^2)</f>
        <v>2.2411482188289228E-2</v>
      </c>
      <c r="O2616">
        <f>L2616*0.47*0.75</f>
        <v>7.9000474713719522E-3</v>
      </c>
      <c r="Q2616">
        <f>O2616*0.521</f>
        <v>4.1159247325847871E-3</v>
      </c>
      <c r="T2616">
        <f>(L2616*0.47*0.75)*(1+0.2)*0.521*3.67</f>
        <v>1.8126532522303403E-2</v>
      </c>
    </row>
    <row r="2617" spans="1:24" hidden="1" x14ac:dyDescent="0.3">
      <c r="A2617" s="26">
        <v>53018</v>
      </c>
      <c r="B2617">
        <v>268</v>
      </c>
      <c r="C2617" s="26" t="s">
        <v>211</v>
      </c>
      <c r="D2617">
        <v>6</v>
      </c>
      <c r="E2617" t="s">
        <v>215</v>
      </c>
      <c r="F2617">
        <v>1</v>
      </c>
      <c r="G2617">
        <v>58</v>
      </c>
      <c r="H2617">
        <f t="shared" si="1440"/>
        <v>0.57999999999999996</v>
      </c>
      <c r="I2617">
        <v>16</v>
      </c>
      <c r="J2617">
        <v>5</v>
      </c>
      <c r="K2617">
        <f t="shared" si="1442"/>
        <v>0.26420855999999998</v>
      </c>
      <c r="L2617">
        <f t="shared" ref="L2617:L2619" si="1467">0.000064*(G2617^1.958025*I2617^0.883501+0.000045*G2617^2)</f>
        <v>2.1030968870008815</v>
      </c>
      <c r="O2617">
        <f>L2617*0.44*0.75</f>
        <v>0.69402197271029098</v>
      </c>
      <c r="Q2617">
        <f t="shared" ref="Q2617:Q2619" si="1468">O2617*0.52</f>
        <v>0.3608914258093513</v>
      </c>
      <c r="T2617">
        <f>(L2617*0.44*0.75)*(1+0.2)*0.52*3.67</f>
        <v>1.5893658392643832</v>
      </c>
    </row>
    <row r="2618" spans="1:24" hidden="1" x14ac:dyDescent="0.3">
      <c r="A2618" s="26">
        <v>53018</v>
      </c>
      <c r="B2618">
        <v>268</v>
      </c>
      <c r="C2618" s="26" t="s">
        <v>211</v>
      </c>
      <c r="D2618">
        <v>7</v>
      </c>
      <c r="E2618" t="s">
        <v>215</v>
      </c>
      <c r="F2618">
        <v>4</v>
      </c>
      <c r="G2618">
        <v>32.4</v>
      </c>
      <c r="H2618">
        <f t="shared" si="1440"/>
        <v>0.32400000000000001</v>
      </c>
      <c r="I2618">
        <v>13</v>
      </c>
      <c r="J2618">
        <v>7.5</v>
      </c>
      <c r="K2618">
        <f t="shared" si="1442"/>
        <v>8.2448150400000003E-2</v>
      </c>
      <c r="L2618">
        <f t="shared" si="1467"/>
        <v>0.55980565177885111</v>
      </c>
      <c r="O2618">
        <f>L2618*0.44*0.75</f>
        <v>0.18473586508702086</v>
      </c>
      <c r="Q2618">
        <f t="shared" si="1468"/>
        <v>9.6062649845250855E-2</v>
      </c>
      <c r="T2618">
        <f>(L2618*0.44*0.75)*(1+0.2)*0.52*3.67</f>
        <v>0.42305990991848474</v>
      </c>
    </row>
    <row r="2619" spans="1:24" hidden="1" x14ac:dyDescent="0.3">
      <c r="A2619" s="26">
        <v>53018</v>
      </c>
      <c r="B2619">
        <v>268</v>
      </c>
      <c r="C2619" s="26" t="s">
        <v>211</v>
      </c>
      <c r="D2619">
        <v>8</v>
      </c>
      <c r="E2619" t="s">
        <v>215</v>
      </c>
      <c r="F2619">
        <v>1</v>
      </c>
      <c r="G2619">
        <v>70</v>
      </c>
      <c r="H2619">
        <f t="shared" si="1440"/>
        <v>0.7</v>
      </c>
      <c r="I2619">
        <v>18.399999999999999</v>
      </c>
      <c r="J2619">
        <v>9</v>
      </c>
      <c r="K2619">
        <f t="shared" si="1442"/>
        <v>0.38484599999999997</v>
      </c>
      <c r="L2619">
        <f t="shared" si="1467"/>
        <v>3.4387266744995704</v>
      </c>
      <c r="O2619">
        <f>L2619*0.44*0.75</f>
        <v>1.1347798025848581</v>
      </c>
      <c r="Q2619">
        <f t="shared" si="1468"/>
        <v>0.59008549734412619</v>
      </c>
      <c r="T2619">
        <f>(L2619*0.44*0.75)*(1+0.2)*0.52*3.67</f>
        <v>2.5987365303035315</v>
      </c>
    </row>
    <row r="2620" spans="1:24" hidden="1" x14ac:dyDescent="0.3">
      <c r="A2620" s="26">
        <v>53018</v>
      </c>
      <c r="B2620">
        <v>268</v>
      </c>
      <c r="C2620" s="26" t="s">
        <v>211</v>
      </c>
      <c r="D2620">
        <v>9</v>
      </c>
      <c r="E2620" t="s">
        <v>214</v>
      </c>
      <c r="F2620">
        <v>3</v>
      </c>
      <c r="G2620">
        <v>10.1</v>
      </c>
      <c r="H2620">
        <f t="shared" si="1440"/>
        <v>0.10099999999999999</v>
      </c>
      <c r="I2620">
        <v>7.4</v>
      </c>
      <c r="J2620">
        <v>3</v>
      </c>
      <c r="K2620">
        <f t="shared" si="1442"/>
        <v>8.0118653999999984E-3</v>
      </c>
      <c r="L2620">
        <f t="shared" ref="L2620:L2626" si="1469">0.000081*(G2620^1.864042*I2620^0.850892+0.000027*G2620^2)</f>
        <v>3.3128935565060476E-2</v>
      </c>
      <c r="O2620">
        <f t="shared" ref="O2620:O2626" si="1470">L2620*0.47*0.75</f>
        <v>1.1677949786683817E-2</v>
      </c>
      <c r="Q2620">
        <f t="shared" ref="Q2620:Q2626" si="1471">O2620*0.521</f>
        <v>6.0842118388622687E-3</v>
      </c>
      <c r="T2620">
        <f t="shared" ref="T2620:T2626" si="1472">(L2620*0.47*0.75)*(1+0.2)*0.521*3.67</f>
        <v>2.6794868938349429E-2</v>
      </c>
    </row>
    <row r="2621" spans="1:24" hidden="1" x14ac:dyDescent="0.3">
      <c r="A2621" s="26">
        <v>53018</v>
      </c>
      <c r="B2621">
        <v>268</v>
      </c>
      <c r="C2621" s="26" t="s">
        <v>211</v>
      </c>
      <c r="D2621">
        <v>10</v>
      </c>
      <c r="E2621" t="s">
        <v>214</v>
      </c>
      <c r="F2621">
        <v>3</v>
      </c>
      <c r="G2621">
        <v>10.1</v>
      </c>
      <c r="H2621">
        <f t="shared" si="1440"/>
        <v>0.10099999999999999</v>
      </c>
      <c r="I2621">
        <v>7.6</v>
      </c>
      <c r="J2621">
        <v>2.4</v>
      </c>
      <c r="K2621">
        <f t="shared" si="1442"/>
        <v>8.0118653999999984E-3</v>
      </c>
      <c r="L2621">
        <f t="shared" si="1469"/>
        <v>3.3889279782386442E-2</v>
      </c>
      <c r="O2621">
        <f t="shared" si="1470"/>
        <v>1.1945971123291219E-2</v>
      </c>
      <c r="Q2621">
        <f t="shared" si="1471"/>
        <v>6.223850955234725E-3</v>
      </c>
      <c r="T2621">
        <f t="shared" si="1472"/>
        <v>2.7409839606853729E-2</v>
      </c>
    </row>
    <row r="2622" spans="1:24" hidden="1" x14ac:dyDescent="0.3">
      <c r="A2622" s="26">
        <v>53018</v>
      </c>
      <c r="B2622">
        <v>268</v>
      </c>
      <c r="C2622" s="26" t="s">
        <v>211</v>
      </c>
      <c r="D2622">
        <v>11</v>
      </c>
      <c r="E2622" t="s">
        <v>214</v>
      </c>
      <c r="F2622">
        <v>3</v>
      </c>
      <c r="G2622">
        <v>16.399999999999999</v>
      </c>
      <c r="H2622">
        <f t="shared" si="1440"/>
        <v>0.16399999999999998</v>
      </c>
      <c r="I2622">
        <v>9</v>
      </c>
      <c r="J2622">
        <v>3</v>
      </c>
      <c r="K2622">
        <f t="shared" si="1442"/>
        <v>2.1124118399999996E-2</v>
      </c>
      <c r="L2622">
        <f t="shared" si="1469"/>
        <v>9.6597288751078009E-2</v>
      </c>
      <c r="O2622">
        <f t="shared" si="1470"/>
        <v>3.4050544284754999E-2</v>
      </c>
      <c r="Q2622">
        <f t="shared" si="1471"/>
        <v>1.7740333572357356E-2</v>
      </c>
      <c r="T2622">
        <f t="shared" si="1472"/>
        <v>7.8128429052661791E-2</v>
      </c>
    </row>
    <row r="2623" spans="1:24" hidden="1" x14ac:dyDescent="0.3">
      <c r="A2623" s="26">
        <v>53018</v>
      </c>
      <c r="B2623">
        <v>268</v>
      </c>
      <c r="C2623" s="26" t="s">
        <v>211</v>
      </c>
      <c r="D2623">
        <v>12</v>
      </c>
      <c r="E2623" t="s">
        <v>214</v>
      </c>
      <c r="F2623">
        <v>3</v>
      </c>
      <c r="G2623">
        <v>10.5</v>
      </c>
      <c r="H2623">
        <f t="shared" si="1440"/>
        <v>0.105</v>
      </c>
      <c r="I2623">
        <v>8.4</v>
      </c>
      <c r="J2623">
        <v>4</v>
      </c>
      <c r="K2623">
        <f t="shared" si="1442"/>
        <v>8.659034999999999E-3</v>
      </c>
      <c r="L2623">
        <f t="shared" si="1469"/>
        <v>3.9672471067059213E-2</v>
      </c>
      <c r="O2623">
        <f t="shared" si="1470"/>
        <v>1.3984546051138372E-2</v>
      </c>
      <c r="Q2623">
        <f t="shared" si="1471"/>
        <v>7.2859484926430917E-3</v>
      </c>
      <c r="T2623">
        <f t="shared" si="1472"/>
        <v>3.2087317161600175E-2</v>
      </c>
    </row>
    <row r="2624" spans="1:24" hidden="1" x14ac:dyDescent="0.3">
      <c r="A2624" s="26">
        <v>53018</v>
      </c>
      <c r="B2624">
        <v>268</v>
      </c>
      <c r="C2624" s="26" t="s">
        <v>211</v>
      </c>
      <c r="D2624">
        <v>13</v>
      </c>
      <c r="E2624" t="s">
        <v>214</v>
      </c>
      <c r="F2624">
        <v>4</v>
      </c>
      <c r="G2624">
        <v>11.4</v>
      </c>
      <c r="H2624">
        <f t="shared" si="1440"/>
        <v>0.114</v>
      </c>
      <c r="I2624">
        <v>9.1999999999999993</v>
      </c>
      <c r="J2624">
        <v>7</v>
      </c>
      <c r="K2624">
        <f t="shared" si="1442"/>
        <v>1.02070584E-2</v>
      </c>
      <c r="L2624">
        <f t="shared" si="1469"/>
        <v>4.9966838785685398E-2</v>
      </c>
      <c r="O2624">
        <f t="shared" si="1470"/>
        <v>1.76133106719541E-2</v>
      </c>
      <c r="Q2624">
        <f t="shared" si="1471"/>
        <v>9.1765348600880859E-3</v>
      </c>
      <c r="T2624">
        <f t="shared" si="1472"/>
        <v>4.0413459523827931E-2</v>
      </c>
    </row>
    <row r="2625" spans="1:20" hidden="1" x14ac:dyDescent="0.3">
      <c r="A2625" s="26">
        <v>53018</v>
      </c>
      <c r="B2625">
        <v>268</v>
      </c>
      <c r="C2625" s="26" t="s">
        <v>211</v>
      </c>
      <c r="D2625">
        <v>14</v>
      </c>
      <c r="E2625" t="s">
        <v>214</v>
      </c>
      <c r="F2625">
        <v>4</v>
      </c>
      <c r="G2625">
        <v>11.5</v>
      </c>
      <c r="H2625">
        <f t="shared" si="1440"/>
        <v>0.115</v>
      </c>
      <c r="I2625">
        <v>9.5</v>
      </c>
      <c r="J2625">
        <v>1</v>
      </c>
      <c r="K2625">
        <f t="shared" si="1442"/>
        <v>1.0386915E-2</v>
      </c>
      <c r="L2625">
        <f t="shared" si="1469"/>
        <v>5.2192721531322005E-2</v>
      </c>
      <c r="O2625">
        <f t="shared" si="1470"/>
        <v>1.8397934339791006E-2</v>
      </c>
      <c r="Q2625">
        <f t="shared" si="1471"/>
        <v>9.5853237910311136E-3</v>
      </c>
      <c r="T2625">
        <f t="shared" si="1472"/>
        <v>4.2213765975701027E-2</v>
      </c>
    </row>
    <row r="2626" spans="1:20" hidden="1" x14ac:dyDescent="0.3">
      <c r="A2626" s="26">
        <v>53018</v>
      </c>
      <c r="B2626">
        <v>268</v>
      </c>
      <c r="C2626" s="26" t="s">
        <v>211</v>
      </c>
      <c r="D2626">
        <v>15</v>
      </c>
      <c r="E2626" t="s">
        <v>214</v>
      </c>
      <c r="F2626">
        <v>4</v>
      </c>
      <c r="G2626">
        <v>10.199999999999999</v>
      </c>
      <c r="H2626">
        <f t="shared" ref="H2626:H2689" si="1473">G2626/100</f>
        <v>0.10199999999999999</v>
      </c>
      <c r="I2626">
        <v>7</v>
      </c>
      <c r="J2626">
        <v>2</v>
      </c>
      <c r="K2626">
        <f t="shared" ref="K2626" si="1474">0.7854*H2626^2</f>
        <v>8.1713015999999982E-3</v>
      </c>
      <c r="L2626">
        <f t="shared" si="1469"/>
        <v>3.2184616014732839E-2</v>
      </c>
      <c r="O2626">
        <f t="shared" si="1470"/>
        <v>1.1345077145193325E-2</v>
      </c>
      <c r="Q2626">
        <f t="shared" si="1471"/>
        <v>5.9107851926457223E-3</v>
      </c>
      <c r="T2626">
        <f t="shared" si="1472"/>
        <v>2.6031097988411762E-2</v>
      </c>
    </row>
    <row r="2627" spans="1:20" hidden="1" x14ac:dyDescent="0.3">
      <c r="A2627" s="26">
        <v>53018</v>
      </c>
      <c r="B2627">
        <v>268</v>
      </c>
      <c r="C2627" s="26" t="s">
        <v>211</v>
      </c>
      <c r="D2627">
        <v>16</v>
      </c>
      <c r="E2627" t="s">
        <v>215</v>
      </c>
      <c r="F2627">
        <v>1</v>
      </c>
      <c r="G2627">
        <v>41.7</v>
      </c>
      <c r="H2627">
        <f t="shared" si="1473"/>
        <v>0.41700000000000004</v>
      </c>
      <c r="I2627">
        <v>15.4</v>
      </c>
      <c r="J2627">
        <v>11</v>
      </c>
      <c r="K2627">
        <f t="shared" ref="K2627:K2688" si="1475">0.7854*H2627^2</f>
        <v>0.13657242060000002</v>
      </c>
      <c r="L2627">
        <f>0.000064*(G2627^1.958025*I2627^0.883501+0.000045*G2627^2)</f>
        <v>1.0656747071922044</v>
      </c>
      <c r="O2627">
        <f>L2627*0.44*0.75</f>
        <v>0.35167265337342746</v>
      </c>
      <c r="Q2627">
        <f t="shared" ref="Q2627:Q2631" si="1476">O2627*0.52</f>
        <v>0.18286977975418228</v>
      </c>
      <c r="T2627">
        <f>(L2627*0.44*0.75)*(1+0.2)*0.52*3.67</f>
        <v>0.80535851003741876</v>
      </c>
    </row>
    <row r="2628" spans="1:20" hidden="1" x14ac:dyDescent="0.3">
      <c r="A2628" s="26">
        <v>53018</v>
      </c>
      <c r="B2628">
        <v>268</v>
      </c>
      <c r="C2628" s="26" t="s">
        <v>211</v>
      </c>
      <c r="D2628">
        <v>17</v>
      </c>
      <c r="E2628" t="s">
        <v>214</v>
      </c>
      <c r="F2628">
        <v>4</v>
      </c>
      <c r="G2628">
        <v>10</v>
      </c>
      <c r="H2628">
        <f t="shared" si="1473"/>
        <v>0.1</v>
      </c>
      <c r="I2628">
        <v>6.7</v>
      </c>
      <c r="J2628">
        <v>1</v>
      </c>
      <c r="K2628">
        <f>0.7854*H2628^2</f>
        <v>7.8540000000000016E-3</v>
      </c>
      <c r="L2628">
        <f>0.000081*(G2628^1.864042*I2628^0.850892+0.000027*G2628^2)</f>
        <v>2.98834433649709E-2</v>
      </c>
      <c r="O2628">
        <f>L2628*0.47*0.75</f>
        <v>1.0533913786152241E-2</v>
      </c>
      <c r="Q2628">
        <f>O2628*0.521</f>
        <v>5.4881690825853181E-3</v>
      </c>
      <c r="T2628">
        <f>(L2628*0.47*0.75)*(1+0.2)*0.521*3.67</f>
        <v>2.416989663970574E-2</v>
      </c>
    </row>
    <row r="2629" spans="1:20" hidden="1" x14ac:dyDescent="0.3">
      <c r="A2629" s="26">
        <v>53018</v>
      </c>
      <c r="B2629">
        <v>268</v>
      </c>
      <c r="C2629" s="26" t="s">
        <v>211</v>
      </c>
      <c r="D2629">
        <v>18</v>
      </c>
      <c r="E2629" t="s">
        <v>217</v>
      </c>
      <c r="F2629">
        <v>4</v>
      </c>
      <c r="G2629">
        <v>8.1999999999999993</v>
      </c>
      <c r="H2629">
        <f t="shared" si="1473"/>
        <v>8.199999999999999E-2</v>
      </c>
      <c r="I2629">
        <v>5.7</v>
      </c>
      <c r="J2629">
        <v>4</v>
      </c>
      <c r="K2629">
        <f t="shared" si="1475"/>
        <v>5.2810295999999989E-3</v>
      </c>
      <c r="L2629">
        <f>0.000059*(G2629^1.965295*I2629^0.892133+0.000019*G2629^2)</f>
        <v>1.7422424380564693E-2</v>
      </c>
      <c r="O2629">
        <f>L2629*0.47*0.75</f>
        <v>6.1414045941490542E-3</v>
      </c>
      <c r="Q2629">
        <f t="shared" si="1476"/>
        <v>3.1935303889575081E-3</v>
      </c>
      <c r="T2629">
        <f>(L2629*0.47*0.75)*(1+0.2)*0.52*3.67</f>
        <v>1.4064307832968866E-2</v>
      </c>
    </row>
    <row r="2630" spans="1:20" hidden="1" x14ac:dyDescent="0.3">
      <c r="A2630" s="26">
        <v>53018</v>
      </c>
      <c r="B2630">
        <v>268</v>
      </c>
      <c r="C2630" s="26" t="s">
        <v>211</v>
      </c>
      <c r="D2630">
        <v>19</v>
      </c>
      <c r="E2630" t="s">
        <v>214</v>
      </c>
      <c r="F2630">
        <v>4</v>
      </c>
      <c r="G2630">
        <v>11</v>
      </c>
      <c r="H2630">
        <f t="shared" si="1473"/>
        <v>0.11</v>
      </c>
      <c r="I2630">
        <v>6.5</v>
      </c>
      <c r="J2630">
        <v>1.4</v>
      </c>
      <c r="K2630">
        <f>0.7854*H2630^2</f>
        <v>9.503339999999999E-3</v>
      </c>
      <c r="L2630">
        <f>0.000081*(G2630^1.864042*I2630^0.850892+0.000027*G2630^2)</f>
        <v>3.4784799009253742E-2</v>
      </c>
      <c r="O2630">
        <f>L2630*0.47*0.75</f>
        <v>1.2261641650761945E-2</v>
      </c>
      <c r="Q2630">
        <f>O2630*0.521</f>
        <v>6.3883153000469737E-3</v>
      </c>
      <c r="T2630">
        <f>(L2630*0.47*0.75)*(1+0.2)*0.521*3.67</f>
        <v>2.8134140581406869E-2</v>
      </c>
    </row>
    <row r="2631" spans="1:20" hidden="1" x14ac:dyDescent="0.3">
      <c r="A2631" s="26">
        <v>53018</v>
      </c>
      <c r="B2631">
        <v>268</v>
      </c>
      <c r="C2631" s="26" t="s">
        <v>211</v>
      </c>
      <c r="D2631">
        <v>20</v>
      </c>
      <c r="E2631" t="s">
        <v>215</v>
      </c>
      <c r="F2631">
        <v>4</v>
      </c>
      <c r="G2631">
        <v>15.5</v>
      </c>
      <c r="H2631">
        <f t="shared" si="1473"/>
        <v>0.155</v>
      </c>
      <c r="I2631">
        <v>9.6</v>
      </c>
      <c r="J2631">
        <v>6.5</v>
      </c>
      <c r="K2631">
        <f t="shared" si="1475"/>
        <v>1.8869235000000002E-2</v>
      </c>
      <c r="L2631">
        <f>0.000064*(G2631^1.958025*I2631^0.883501+0.000045*G2631^2)</f>
        <v>0.1010926978002722</v>
      </c>
      <c r="O2631">
        <f>L2631*0.44*0.75</f>
        <v>3.336059027408983E-2</v>
      </c>
      <c r="Q2631">
        <f t="shared" si="1476"/>
        <v>1.7347506942526712E-2</v>
      </c>
      <c r="T2631">
        <f>(L2631*0.44*0.75)*(1+0.2)*0.52*3.67</f>
        <v>7.6398420574887632E-2</v>
      </c>
    </row>
    <row r="2632" spans="1:20" hidden="1" x14ac:dyDescent="0.3">
      <c r="A2632" s="26">
        <v>53018</v>
      </c>
      <c r="B2632">
        <v>268</v>
      </c>
      <c r="C2632" s="26" t="s">
        <v>211</v>
      </c>
      <c r="D2632">
        <v>21</v>
      </c>
      <c r="E2632" t="s">
        <v>214</v>
      </c>
      <c r="F2632">
        <v>4</v>
      </c>
      <c r="G2632">
        <v>17.2</v>
      </c>
      <c r="H2632">
        <f t="shared" si="1473"/>
        <v>0.17199999999999999</v>
      </c>
      <c r="I2632">
        <v>8.6</v>
      </c>
      <c r="J2632">
        <v>0.7</v>
      </c>
      <c r="K2632">
        <f>0.7854*H2632^2</f>
        <v>2.3235273599999995E-2</v>
      </c>
      <c r="L2632">
        <f>0.000081*(G2632^1.864042*I2632^0.850892+0.000027*G2632^2)</f>
        <v>0.10155982854787819</v>
      </c>
      <c r="O2632">
        <f>L2632*0.47*0.75</f>
        <v>3.5799839563127059E-2</v>
      </c>
      <c r="Q2632">
        <f>O2632*0.521</f>
        <v>1.8651716412389198E-2</v>
      </c>
      <c r="T2632">
        <f>(L2632*0.47*0.75)*(1+0.2)*0.521*3.67</f>
        <v>8.2142159080162022E-2</v>
      </c>
    </row>
    <row r="2633" spans="1:20" hidden="1" x14ac:dyDescent="0.3">
      <c r="A2633" s="26">
        <v>53018</v>
      </c>
      <c r="B2633">
        <v>268</v>
      </c>
      <c r="C2633" s="26" t="s">
        <v>211</v>
      </c>
      <c r="D2633">
        <v>22</v>
      </c>
      <c r="E2633" t="s">
        <v>215</v>
      </c>
      <c r="F2633">
        <v>4</v>
      </c>
      <c r="G2633">
        <v>32.6</v>
      </c>
      <c r="H2633">
        <f t="shared" si="1473"/>
        <v>0.32600000000000001</v>
      </c>
      <c r="I2633">
        <v>16.399999999999999</v>
      </c>
      <c r="J2633">
        <v>7</v>
      </c>
      <c r="K2633">
        <f t="shared" si="1475"/>
        <v>8.3469170400000001E-2</v>
      </c>
      <c r="L2633">
        <f t="shared" ref="L2633:L2634" si="1477">0.000064*(G2633^1.958025*I2633^0.883501+0.000045*G2633^2)</f>
        <v>0.69568963142831464</v>
      </c>
      <c r="O2633">
        <f>L2633*0.44*0.75</f>
        <v>0.22957757837134385</v>
      </c>
      <c r="Q2633">
        <f t="shared" ref="Q2633:Q2634" si="1478">O2633*0.52</f>
        <v>0.11938034075309881</v>
      </c>
      <c r="T2633">
        <f>(L2633*0.44*0.75)*(1+0.2)*0.52*3.67</f>
        <v>0.52575102067664714</v>
      </c>
    </row>
    <row r="2634" spans="1:20" hidden="1" x14ac:dyDescent="0.3">
      <c r="A2634" s="26">
        <v>53018</v>
      </c>
      <c r="B2634">
        <v>268</v>
      </c>
      <c r="C2634" s="26" t="s">
        <v>211</v>
      </c>
      <c r="D2634">
        <v>23</v>
      </c>
      <c r="E2634" t="s">
        <v>215</v>
      </c>
      <c r="F2634">
        <v>1</v>
      </c>
      <c r="G2634">
        <v>36.4</v>
      </c>
      <c r="H2634">
        <f t="shared" si="1473"/>
        <v>0.36399999999999999</v>
      </c>
      <c r="I2634">
        <v>21.4</v>
      </c>
      <c r="J2634">
        <v>12.6</v>
      </c>
      <c r="K2634">
        <f t="shared" si="1475"/>
        <v>0.1040623584</v>
      </c>
      <c r="L2634">
        <f t="shared" si="1477"/>
        <v>1.0921415432905053</v>
      </c>
      <c r="O2634">
        <f>L2634*0.44*0.75</f>
        <v>0.36040670928586671</v>
      </c>
      <c r="Q2634">
        <f t="shared" si="1478"/>
        <v>0.18741148882865069</v>
      </c>
      <c r="T2634">
        <f>(L2634*0.44*0.75)*(1+0.2)*0.52*3.67</f>
        <v>0.82536019680137762</v>
      </c>
    </row>
    <row r="2635" spans="1:20" hidden="1" x14ac:dyDescent="0.3">
      <c r="A2635" s="26">
        <v>53018</v>
      </c>
      <c r="B2635">
        <v>268</v>
      </c>
      <c r="C2635" s="26" t="s">
        <v>211</v>
      </c>
      <c r="D2635">
        <v>24</v>
      </c>
      <c r="E2635" t="s">
        <v>214</v>
      </c>
      <c r="F2635">
        <v>4</v>
      </c>
      <c r="G2635">
        <v>10.1</v>
      </c>
      <c r="H2635">
        <f t="shared" si="1473"/>
        <v>0.10099999999999999</v>
      </c>
      <c r="I2635">
        <v>5.2</v>
      </c>
      <c r="J2635">
        <v>0.7</v>
      </c>
      <c r="K2635">
        <f t="shared" si="1475"/>
        <v>8.0118653999999984E-3</v>
      </c>
      <c r="L2635">
        <f t="shared" ref="L2635:L2637" si="1479">0.000081*(G2635^1.864042*I2635^0.850892+0.000027*G2635^2)</f>
        <v>2.4537352775525306E-2</v>
      </c>
      <c r="O2635">
        <f t="shared" ref="O2635:O2637" si="1480">L2635*0.47*0.75</f>
        <v>8.6494168533726695E-3</v>
      </c>
      <c r="Q2635">
        <f t="shared" ref="Q2635:Q2637" si="1481">O2635*0.521</f>
        <v>4.5063461806071608E-3</v>
      </c>
      <c r="T2635">
        <f t="shared" ref="T2635:T2637" si="1482">(L2635*0.47*0.75)*(1+0.2)*0.521*3.67</f>
        <v>1.9845948579393938E-2</v>
      </c>
    </row>
    <row r="2636" spans="1:20" hidden="1" x14ac:dyDescent="0.3">
      <c r="A2636" s="26">
        <v>53018</v>
      </c>
      <c r="B2636">
        <v>268</v>
      </c>
      <c r="C2636" s="26" t="s">
        <v>211</v>
      </c>
      <c r="D2636">
        <v>25</v>
      </c>
      <c r="E2636" t="s">
        <v>214</v>
      </c>
      <c r="F2636">
        <v>4</v>
      </c>
      <c r="G2636">
        <v>14.2</v>
      </c>
      <c r="H2636">
        <f t="shared" si="1473"/>
        <v>0.14199999999999999</v>
      </c>
      <c r="I2636">
        <v>8.6</v>
      </c>
      <c r="J2636">
        <v>1</v>
      </c>
      <c r="K2636">
        <f t="shared" si="1475"/>
        <v>1.5836805599999997E-2</v>
      </c>
      <c r="L2636">
        <f t="shared" si="1479"/>
        <v>7.1049142488277081E-2</v>
      </c>
      <c r="O2636">
        <f t="shared" si="1480"/>
        <v>2.5044822727117673E-2</v>
      </c>
      <c r="Q2636">
        <f t="shared" si="1481"/>
        <v>1.3048352640828308E-2</v>
      </c>
      <c r="T2636">
        <f t="shared" si="1482"/>
        <v>5.746494503020786E-2</v>
      </c>
    </row>
    <row r="2637" spans="1:20" hidden="1" x14ac:dyDescent="0.3">
      <c r="A2637" s="26">
        <v>53018</v>
      </c>
      <c r="B2637">
        <v>268</v>
      </c>
      <c r="C2637" s="26" t="s">
        <v>211</v>
      </c>
      <c r="D2637">
        <v>26</v>
      </c>
      <c r="E2637" t="s">
        <v>214</v>
      </c>
      <c r="F2637">
        <v>4</v>
      </c>
      <c r="G2637">
        <v>8.5</v>
      </c>
      <c r="H2637">
        <f t="shared" si="1473"/>
        <v>8.5000000000000006E-2</v>
      </c>
      <c r="I2637">
        <v>6.8</v>
      </c>
      <c r="J2637">
        <v>1.8</v>
      </c>
      <c r="K2637">
        <f t="shared" si="1475"/>
        <v>5.6745150000000006E-3</v>
      </c>
      <c r="L2637">
        <f t="shared" si="1479"/>
        <v>2.2353172815400182E-2</v>
      </c>
      <c r="O2637">
        <f t="shared" si="1480"/>
        <v>7.8794934174285635E-3</v>
      </c>
      <c r="Q2637">
        <f t="shared" si="1481"/>
        <v>4.1052160704802814E-3</v>
      </c>
      <c r="T2637">
        <f t="shared" si="1482"/>
        <v>1.807937157439516E-2</v>
      </c>
    </row>
    <row r="2638" spans="1:20" hidden="1" x14ac:dyDescent="0.3">
      <c r="A2638" s="26">
        <v>53018</v>
      </c>
      <c r="B2638">
        <v>268</v>
      </c>
      <c r="C2638" s="26" t="s">
        <v>211</v>
      </c>
      <c r="D2638">
        <v>27</v>
      </c>
      <c r="E2638" t="s">
        <v>215</v>
      </c>
      <c r="F2638">
        <v>3</v>
      </c>
      <c r="G2638">
        <v>13.4</v>
      </c>
      <c r="H2638">
        <f t="shared" si="1473"/>
        <v>0.13400000000000001</v>
      </c>
      <c r="I2638">
        <v>7.4</v>
      </c>
      <c r="J2638">
        <v>4</v>
      </c>
      <c r="K2638">
        <f t="shared" si="1475"/>
        <v>1.4102642400000002E-2</v>
      </c>
      <c r="L2638">
        <f>0.000064*(G2638^1.958025*I2638^0.883501+0.000045*G2638^2)</f>
        <v>6.040183862023045E-2</v>
      </c>
      <c r="O2638">
        <f>L2638*0.44*0.75</f>
        <v>1.9932606744676049E-2</v>
      </c>
      <c r="Q2638">
        <f>O2638*0.52</f>
        <v>1.0364955507231545E-2</v>
      </c>
      <c r="T2638">
        <f>(L2638*0.44*0.75)*(1+0.2)*0.52*3.67</f>
        <v>4.5647264053847725E-2</v>
      </c>
    </row>
    <row r="2639" spans="1:20" hidden="1" x14ac:dyDescent="0.3">
      <c r="A2639" s="26">
        <v>53018</v>
      </c>
      <c r="B2639">
        <v>268</v>
      </c>
      <c r="C2639" s="26" t="s">
        <v>211</v>
      </c>
      <c r="D2639">
        <v>28</v>
      </c>
      <c r="E2639" t="s">
        <v>214</v>
      </c>
      <c r="F2639">
        <v>4</v>
      </c>
      <c r="G2639">
        <v>9</v>
      </c>
      <c r="H2639">
        <f t="shared" si="1473"/>
        <v>0.09</v>
      </c>
      <c r="I2639">
        <v>6</v>
      </c>
      <c r="J2639">
        <v>1</v>
      </c>
      <c r="K2639">
        <f>0.7854*H2639^2</f>
        <v>6.3617399999999994E-3</v>
      </c>
      <c r="L2639">
        <f>0.000081*(G2639^1.864042*I2639^0.850892+0.000027*G2639^2)</f>
        <v>2.2354206064247924E-2</v>
      </c>
      <c r="O2639">
        <f>L2639*0.47*0.75</f>
        <v>7.879857637647392E-3</v>
      </c>
      <c r="Q2639">
        <f>O2639*0.521</f>
        <v>4.1054058292142913E-3</v>
      </c>
      <c r="T2639">
        <f>(L2639*0.47*0.75)*(1+0.2)*0.521*3.67</f>
        <v>1.8080207271859737E-2</v>
      </c>
    </row>
    <row r="2640" spans="1:20" hidden="1" x14ac:dyDescent="0.3">
      <c r="A2640" s="26">
        <v>53018</v>
      </c>
      <c r="B2640">
        <v>268</v>
      </c>
      <c r="C2640" s="26" t="s">
        <v>211</v>
      </c>
      <c r="D2640">
        <v>29</v>
      </c>
      <c r="E2640" t="s">
        <v>215</v>
      </c>
      <c r="F2640">
        <v>4</v>
      </c>
      <c r="G2640">
        <v>28.4</v>
      </c>
      <c r="H2640">
        <f t="shared" si="1473"/>
        <v>0.28399999999999997</v>
      </c>
      <c r="I2640">
        <v>12.6</v>
      </c>
      <c r="J2640">
        <v>10</v>
      </c>
      <c r="K2640">
        <f t="shared" si="1475"/>
        <v>6.3347222399999986E-2</v>
      </c>
      <c r="L2640">
        <f t="shared" ref="L2640:L2644" si="1483">0.000064*(G2640^1.958025*I2640^0.883501+0.000045*G2640^2)</f>
        <v>0.42072129208402759</v>
      </c>
      <c r="O2640">
        <f>L2640*0.44*0.75</f>
        <v>0.1388380263877291</v>
      </c>
      <c r="Q2640">
        <f t="shared" ref="Q2640:Q2644" si="1484">O2640*0.52</f>
        <v>7.219577372161913E-2</v>
      </c>
      <c r="T2640">
        <f>(L2640*0.44*0.75)*(1+0.2)*0.52*3.67</f>
        <v>0.31795018747001069</v>
      </c>
    </row>
    <row r="2641" spans="1:20" hidden="1" x14ac:dyDescent="0.3">
      <c r="A2641" s="26">
        <v>53018</v>
      </c>
      <c r="B2641">
        <v>268</v>
      </c>
      <c r="C2641" s="26" t="s">
        <v>211</v>
      </c>
      <c r="D2641">
        <v>30</v>
      </c>
      <c r="E2641" t="s">
        <v>215</v>
      </c>
      <c r="F2641">
        <v>4</v>
      </c>
      <c r="G2641">
        <v>30.1</v>
      </c>
      <c r="H2641">
        <f t="shared" si="1473"/>
        <v>0.30099999999999999</v>
      </c>
      <c r="I2641">
        <v>6.4</v>
      </c>
      <c r="J2641">
        <v>4</v>
      </c>
      <c r="K2641">
        <f t="shared" si="1475"/>
        <v>7.1158025399999991E-2</v>
      </c>
      <c r="L2641">
        <f t="shared" si="1483"/>
        <v>0.25912858461382599</v>
      </c>
      <c r="O2641">
        <f>L2641*0.44*0.75</f>
        <v>8.5512432922562581E-2</v>
      </c>
      <c r="Q2641">
        <f t="shared" si="1484"/>
        <v>4.4466465119732547E-2</v>
      </c>
      <c r="T2641">
        <f>(L2641*0.44*0.75)*(1+0.2)*0.52*3.67</f>
        <v>0.19583031238730211</v>
      </c>
    </row>
    <row r="2642" spans="1:20" hidden="1" x14ac:dyDescent="0.3">
      <c r="A2642" s="26">
        <v>53018</v>
      </c>
      <c r="B2642">
        <v>268</v>
      </c>
      <c r="C2642" s="26" t="s">
        <v>211</v>
      </c>
      <c r="D2642">
        <v>31</v>
      </c>
      <c r="E2642" t="s">
        <v>215</v>
      </c>
      <c r="F2642">
        <v>1</v>
      </c>
      <c r="G2642">
        <v>44.5</v>
      </c>
      <c r="H2642">
        <f t="shared" si="1473"/>
        <v>0.44500000000000001</v>
      </c>
      <c r="I2642">
        <v>17.600000000000001</v>
      </c>
      <c r="J2642">
        <v>10</v>
      </c>
      <c r="K2642">
        <f t="shared" si="1475"/>
        <v>0.155528835</v>
      </c>
      <c r="L2642">
        <f t="shared" si="1483"/>
        <v>1.3618321751520517</v>
      </c>
      <c r="O2642">
        <f>L2642*0.44*0.75</f>
        <v>0.44940461780017704</v>
      </c>
      <c r="Q2642">
        <f t="shared" si="1484"/>
        <v>0.23369040125609206</v>
      </c>
      <c r="T2642">
        <f>(L2642*0.44*0.75)*(1+0.2)*0.52*3.67</f>
        <v>1.0291725271318295</v>
      </c>
    </row>
    <row r="2643" spans="1:20" hidden="1" x14ac:dyDescent="0.3">
      <c r="A2643" s="26">
        <v>53018</v>
      </c>
      <c r="B2643">
        <v>268</v>
      </c>
      <c r="C2643" s="26" t="s">
        <v>211</v>
      </c>
      <c r="D2643">
        <v>32</v>
      </c>
      <c r="E2643" t="s">
        <v>215</v>
      </c>
      <c r="F2643">
        <v>4</v>
      </c>
      <c r="G2643">
        <v>14.1</v>
      </c>
      <c r="H2643">
        <f t="shared" si="1473"/>
        <v>0.14099999999999999</v>
      </c>
      <c r="I2643">
        <v>7.6</v>
      </c>
      <c r="J2643">
        <v>4.5</v>
      </c>
      <c r="K2643">
        <f t="shared" si="1475"/>
        <v>1.5614537399999996E-2</v>
      </c>
      <c r="L2643">
        <f t="shared" si="1483"/>
        <v>6.8325537374668122E-2</v>
      </c>
      <c r="O2643">
        <f>L2643*0.44*0.75</f>
        <v>2.2547427333640478E-2</v>
      </c>
      <c r="Q2643">
        <f t="shared" si="1484"/>
        <v>1.172466221349305E-2</v>
      </c>
      <c r="T2643">
        <f>(L2643*0.44*0.75)*(1+0.2)*0.52*3.67</f>
        <v>5.1635412388223383E-2</v>
      </c>
    </row>
    <row r="2644" spans="1:20" hidden="1" x14ac:dyDescent="0.3">
      <c r="A2644" s="26">
        <v>53018</v>
      </c>
      <c r="B2644">
        <v>268</v>
      </c>
      <c r="C2644" s="26" t="s">
        <v>211</v>
      </c>
      <c r="D2644">
        <v>33</v>
      </c>
      <c r="E2644" t="s">
        <v>215</v>
      </c>
      <c r="F2644">
        <v>4</v>
      </c>
      <c r="G2644">
        <v>29.6</v>
      </c>
      <c r="H2644">
        <f t="shared" si="1473"/>
        <v>0.29600000000000004</v>
      </c>
      <c r="I2644">
        <v>16.399999999999999</v>
      </c>
      <c r="J2644">
        <v>8.5</v>
      </c>
      <c r="K2644">
        <f t="shared" si="1475"/>
        <v>6.8813606400000019E-2</v>
      </c>
      <c r="L2644">
        <f t="shared" si="1483"/>
        <v>0.57586884587314768</v>
      </c>
      <c r="O2644">
        <f>L2644*0.44*0.75</f>
        <v>0.19003671913813874</v>
      </c>
      <c r="Q2644">
        <f t="shared" si="1484"/>
        <v>9.8819093951832152E-2</v>
      </c>
      <c r="T2644">
        <f>(L2644*0.44*0.75)*(1+0.2)*0.52*3.67</f>
        <v>0.43519928976386879</v>
      </c>
    </row>
    <row r="2645" spans="1:20" hidden="1" x14ac:dyDescent="0.3">
      <c r="A2645" s="26"/>
      <c r="C2645" s="26"/>
      <c r="K2645"/>
    </row>
    <row r="2646" spans="1:20" hidden="1" x14ac:dyDescent="0.3">
      <c r="A2646" s="26">
        <v>53018</v>
      </c>
      <c r="B2646">
        <v>268</v>
      </c>
      <c r="C2646" s="26" t="s">
        <v>211</v>
      </c>
      <c r="D2646">
        <v>35</v>
      </c>
      <c r="E2646" t="s">
        <v>215</v>
      </c>
      <c r="F2646">
        <v>4</v>
      </c>
      <c r="G2646">
        <v>31.6</v>
      </c>
      <c r="H2646">
        <f t="shared" si="1473"/>
        <v>0.316</v>
      </c>
      <c r="I2646">
        <v>13.4</v>
      </c>
      <c r="J2646">
        <v>7</v>
      </c>
      <c r="K2646">
        <f t="shared" si="1475"/>
        <v>7.8426902399999998E-2</v>
      </c>
      <c r="L2646">
        <f>0.000064*(G2646^1.958025*I2646^0.883501+0.000045*G2646^2)</f>
        <v>0.54752666118573023</v>
      </c>
      <c r="O2646">
        <f>L2646*0.44*0.75</f>
        <v>0.18068379819129099</v>
      </c>
      <c r="Q2646">
        <f>O2646*0.52</f>
        <v>9.3955575059471316E-2</v>
      </c>
      <c r="T2646">
        <f>(L2646*0.44*0.75)*(1+0.2)*0.52*3.67</f>
        <v>0.41378035256191165</v>
      </c>
    </row>
    <row r="2647" spans="1:20" hidden="1" x14ac:dyDescent="0.3">
      <c r="A2647" s="26">
        <v>53018</v>
      </c>
      <c r="B2647">
        <v>268</v>
      </c>
      <c r="C2647" s="26" t="s">
        <v>211</v>
      </c>
      <c r="D2647">
        <v>36</v>
      </c>
      <c r="E2647" t="s">
        <v>214</v>
      </c>
      <c r="F2647">
        <v>4</v>
      </c>
      <c r="G2647">
        <v>15.2</v>
      </c>
      <c r="H2647">
        <f t="shared" si="1473"/>
        <v>0.152</v>
      </c>
      <c r="I2647">
        <v>6</v>
      </c>
      <c r="J2647">
        <v>1</v>
      </c>
      <c r="K2647">
        <f>0.7854*H2647^2</f>
        <v>1.81458816E-2</v>
      </c>
      <c r="L2647">
        <f>0.000081*(G2647^1.864042*I2647^0.850892+0.000027*G2647^2)</f>
        <v>5.9376893699019266E-2</v>
      </c>
      <c r="O2647">
        <f>L2647*0.47*0.75</f>
        <v>2.093035502890429E-2</v>
      </c>
      <c r="Q2647">
        <f>O2647*0.521</f>
        <v>1.0904714970059135E-2</v>
      </c>
      <c r="T2647">
        <f>(L2647*0.47*0.75)*(1+0.2)*0.521*3.67</f>
        <v>4.802436472814043E-2</v>
      </c>
    </row>
    <row r="2648" spans="1:20" hidden="1" x14ac:dyDescent="0.3">
      <c r="A2648" s="26">
        <v>53018</v>
      </c>
      <c r="B2648">
        <v>268</v>
      </c>
      <c r="C2648" s="26" t="s">
        <v>211</v>
      </c>
      <c r="D2648">
        <v>37</v>
      </c>
      <c r="E2648" t="s">
        <v>215</v>
      </c>
      <c r="F2648">
        <v>3</v>
      </c>
      <c r="G2648">
        <v>15.4</v>
      </c>
      <c r="H2648">
        <f t="shared" si="1473"/>
        <v>0.154</v>
      </c>
      <c r="I2648">
        <v>8</v>
      </c>
      <c r="J2648">
        <v>3</v>
      </c>
      <c r="K2648">
        <f t="shared" si="1475"/>
        <v>1.8626546399999999E-2</v>
      </c>
      <c r="L2648">
        <f t="shared" ref="L2648:L2649" si="1485">0.000064*(G2648^1.958025*I2648^0.883501+0.000045*G2648^2)</f>
        <v>8.4968828614039094E-2</v>
      </c>
      <c r="O2648">
        <f>L2648*0.44*0.75</f>
        <v>2.8039713442632903E-2</v>
      </c>
      <c r="Q2648">
        <f t="shared" ref="Q2648:Q2649" si="1486">O2648*0.52</f>
        <v>1.458065099016911E-2</v>
      </c>
      <c r="T2648">
        <f>(L2648*0.44*0.75)*(1+0.2)*0.52*3.67</f>
        <v>6.4213186960704757E-2</v>
      </c>
    </row>
    <row r="2649" spans="1:20" hidden="1" x14ac:dyDescent="0.3">
      <c r="A2649" s="26">
        <v>53018</v>
      </c>
      <c r="B2649">
        <v>268</v>
      </c>
      <c r="C2649" s="26" t="s">
        <v>211</v>
      </c>
      <c r="D2649">
        <v>38</v>
      </c>
      <c r="E2649" t="s">
        <v>215</v>
      </c>
      <c r="F2649">
        <v>1</v>
      </c>
      <c r="G2649">
        <v>40</v>
      </c>
      <c r="H2649">
        <f t="shared" si="1473"/>
        <v>0.4</v>
      </c>
      <c r="I2649">
        <v>17</v>
      </c>
      <c r="J2649">
        <v>9</v>
      </c>
      <c r="K2649">
        <f t="shared" si="1475"/>
        <v>0.12566400000000003</v>
      </c>
      <c r="L2649">
        <f t="shared" si="1485"/>
        <v>1.0719097172326504</v>
      </c>
      <c r="O2649">
        <f>L2649*0.44*0.75</f>
        <v>0.35373020668677463</v>
      </c>
      <c r="Q2649">
        <f t="shared" si="1486"/>
        <v>0.18393970747712282</v>
      </c>
      <c r="T2649">
        <f>(L2649*0.44*0.75)*(1+0.2)*0.52*3.67</f>
        <v>0.81007047172924884</v>
      </c>
    </row>
    <row r="2650" spans="1:20" hidden="1" x14ac:dyDescent="0.3">
      <c r="A2650" s="26">
        <v>53018</v>
      </c>
      <c r="B2650">
        <v>268</v>
      </c>
      <c r="C2650" s="26" t="s">
        <v>211</v>
      </c>
      <c r="D2650">
        <v>39</v>
      </c>
      <c r="E2650" t="s">
        <v>214</v>
      </c>
      <c r="F2650">
        <v>3</v>
      </c>
      <c r="G2650">
        <v>8</v>
      </c>
      <c r="H2650">
        <f t="shared" si="1473"/>
        <v>0.08</v>
      </c>
      <c r="I2650">
        <v>4</v>
      </c>
      <c r="J2650">
        <v>1</v>
      </c>
      <c r="K2650">
        <f>0.7854*H2650^2</f>
        <v>5.0265600000000002E-3</v>
      </c>
      <c r="L2650">
        <f>0.000081*(G2650^1.864042*I2650^0.850892+0.000027*G2650^2)</f>
        <v>1.2710876435294557E-2</v>
      </c>
      <c r="O2650">
        <f>L2650*0.47*0.75</f>
        <v>4.4805839434413309E-3</v>
      </c>
      <c r="Q2650">
        <f>O2650*0.521</f>
        <v>2.3343842345329336E-3</v>
      </c>
      <c r="T2650">
        <f>(L2650*0.47*0.75)*(1+0.2)*0.521*3.67</f>
        <v>1.0280628168883039E-2</v>
      </c>
    </row>
    <row r="2651" spans="1:20" hidden="1" x14ac:dyDescent="0.3">
      <c r="A2651" s="26">
        <v>53018</v>
      </c>
      <c r="B2651">
        <v>268</v>
      </c>
      <c r="C2651" s="26" t="s">
        <v>211</v>
      </c>
      <c r="D2651">
        <v>40</v>
      </c>
      <c r="E2651" t="s">
        <v>215</v>
      </c>
      <c r="F2651">
        <v>4</v>
      </c>
      <c r="G2651">
        <v>30.1</v>
      </c>
      <c r="H2651">
        <f t="shared" si="1473"/>
        <v>0.30099999999999999</v>
      </c>
      <c r="I2651">
        <v>11.2</v>
      </c>
      <c r="J2651">
        <v>6.4</v>
      </c>
      <c r="K2651">
        <f t="shared" si="1475"/>
        <v>7.1158025399999991E-2</v>
      </c>
      <c r="L2651">
        <f>0.000064*(G2651^1.958025*I2651^0.883501+0.000045*G2651^2)</f>
        <v>0.42485230231059701</v>
      </c>
      <c r="O2651">
        <f>L2651*0.44*0.75</f>
        <v>0.140201259762497</v>
      </c>
      <c r="Q2651">
        <f>O2651*0.52</f>
        <v>7.2904655076498445E-2</v>
      </c>
      <c r="T2651">
        <f>(L2651*0.44*0.75)*(1+0.2)*0.52*3.67</f>
        <v>0.32107210095689914</v>
      </c>
    </row>
    <row r="2652" spans="1:20" hidden="1" x14ac:dyDescent="0.3">
      <c r="A2652" s="26">
        <v>53018</v>
      </c>
      <c r="B2652">
        <v>268</v>
      </c>
      <c r="C2652" s="26" t="s">
        <v>211</v>
      </c>
      <c r="D2652">
        <v>41</v>
      </c>
      <c r="E2652" t="s">
        <v>214</v>
      </c>
      <c r="F2652">
        <v>4</v>
      </c>
      <c r="G2652">
        <v>10</v>
      </c>
      <c r="H2652">
        <f t="shared" si="1473"/>
        <v>0.1</v>
      </c>
      <c r="I2652">
        <v>4</v>
      </c>
      <c r="J2652">
        <v>1</v>
      </c>
      <c r="K2652">
        <f>0.7854*H2652^2</f>
        <v>7.8540000000000016E-3</v>
      </c>
      <c r="L2652">
        <f>0.000081*(G2652^1.864042*I2652^0.850892+0.000027*G2652^2)</f>
        <v>1.9267260918446001E-2</v>
      </c>
      <c r="O2652">
        <f>L2652*0.47*0.75</f>
        <v>6.7917094737522153E-3</v>
      </c>
      <c r="Q2652">
        <f>O2652*0.521</f>
        <v>3.5384806358249041E-3</v>
      </c>
      <c r="T2652">
        <f>(L2652*0.47*0.75)*(1+0.2)*0.521*3.67</f>
        <v>1.5583468720172878E-2</v>
      </c>
    </row>
    <row r="2653" spans="1:20" hidden="1" x14ac:dyDescent="0.3">
      <c r="A2653" s="26">
        <v>53018</v>
      </c>
      <c r="B2653">
        <v>268</v>
      </c>
      <c r="C2653" s="26" t="s">
        <v>211</v>
      </c>
      <c r="D2653">
        <v>42</v>
      </c>
      <c r="E2653" t="s">
        <v>215</v>
      </c>
      <c r="F2653">
        <v>4</v>
      </c>
      <c r="G2653">
        <v>10</v>
      </c>
      <c r="H2653">
        <f t="shared" si="1473"/>
        <v>0.1</v>
      </c>
      <c r="I2653">
        <v>5</v>
      </c>
      <c r="J2653">
        <v>2.2000000000000002</v>
      </c>
      <c r="K2653">
        <f t="shared" si="1475"/>
        <v>7.8540000000000016E-3</v>
      </c>
      <c r="L2653">
        <f t="shared" ref="L2653:L2654" si="1487">0.000064*(G2653^1.958025*I2653^0.883501+0.000045*G2653^2)</f>
        <v>2.4085233714360811E-2</v>
      </c>
      <c r="O2653">
        <f>L2653*0.44*0.75</f>
        <v>7.9481271257390677E-3</v>
      </c>
      <c r="Q2653">
        <f t="shared" ref="Q2653:Q2654" si="1488">O2653*0.52</f>
        <v>4.1330261053843156E-3</v>
      </c>
      <c r="T2653">
        <f>(L2653*0.44*0.75)*(1+0.2)*0.52*3.67</f>
        <v>1.8201846968112525E-2</v>
      </c>
    </row>
    <row r="2654" spans="1:20" hidden="1" x14ac:dyDescent="0.3">
      <c r="A2654" s="26">
        <v>53018</v>
      </c>
      <c r="B2654">
        <v>268</v>
      </c>
      <c r="C2654" s="26" t="s">
        <v>211</v>
      </c>
      <c r="D2654">
        <v>43</v>
      </c>
      <c r="E2654" t="s">
        <v>215</v>
      </c>
      <c r="F2654">
        <v>4</v>
      </c>
      <c r="G2654">
        <v>9.1999999999999993</v>
      </c>
      <c r="H2654">
        <f t="shared" si="1473"/>
        <v>9.1999999999999998E-2</v>
      </c>
      <c r="I2654">
        <v>6.1</v>
      </c>
      <c r="J2654">
        <v>3</v>
      </c>
      <c r="K2654">
        <f t="shared" si="1475"/>
        <v>6.6476255999999992E-3</v>
      </c>
      <c r="L2654">
        <f t="shared" si="1487"/>
        <v>2.4386230271207707E-2</v>
      </c>
      <c r="O2654">
        <f>L2654*0.44*0.75</f>
        <v>8.0474559894985441E-3</v>
      </c>
      <c r="Q2654">
        <f t="shared" si="1488"/>
        <v>4.184677114539243E-3</v>
      </c>
      <c r="T2654">
        <f>(L2654*0.44*0.75)*(1+0.2)*0.52*3.67</f>
        <v>1.8429318012430824E-2</v>
      </c>
    </row>
    <row r="2655" spans="1:20" hidden="1" x14ac:dyDescent="0.3">
      <c r="A2655" s="26">
        <v>53018</v>
      </c>
      <c r="B2655">
        <v>268</v>
      </c>
      <c r="C2655" s="26" t="s">
        <v>211</v>
      </c>
      <c r="D2655">
        <v>44</v>
      </c>
      <c r="E2655" t="s">
        <v>214</v>
      </c>
      <c r="F2655">
        <v>4</v>
      </c>
      <c r="G2655">
        <v>7.5</v>
      </c>
      <c r="H2655">
        <f t="shared" si="1473"/>
        <v>7.4999999999999997E-2</v>
      </c>
      <c r="I2655">
        <v>4.5</v>
      </c>
      <c r="J2655">
        <v>1</v>
      </c>
      <c r="K2655">
        <f>0.7854*H2655^2</f>
        <v>4.4178749999999999E-3</v>
      </c>
      <c r="L2655">
        <f>0.000081*(G2655^1.864042*I2655^0.850892+0.000027*G2655^2)</f>
        <v>1.2458150044837487E-2</v>
      </c>
      <c r="O2655">
        <f>L2655*0.47*0.75</f>
        <v>4.3914978908052137E-3</v>
      </c>
      <c r="Q2655">
        <f>O2655*0.521</f>
        <v>2.2879704011095165E-3</v>
      </c>
      <c r="T2655">
        <f>(L2655*0.47*0.75)*(1+0.2)*0.521*3.67</f>
        <v>1.0076221646486309E-2</v>
      </c>
    </row>
    <row r="2656" spans="1:20" hidden="1" x14ac:dyDescent="0.3">
      <c r="A2656" s="26">
        <v>53018</v>
      </c>
      <c r="B2656">
        <v>268</v>
      </c>
      <c r="C2656" s="26" t="s">
        <v>211</v>
      </c>
      <c r="D2656">
        <v>45</v>
      </c>
      <c r="E2656" t="s">
        <v>215</v>
      </c>
      <c r="F2656">
        <v>3</v>
      </c>
      <c r="G2656">
        <v>10</v>
      </c>
      <c r="H2656">
        <f t="shared" si="1473"/>
        <v>0.1</v>
      </c>
      <c r="I2656">
        <v>6</v>
      </c>
      <c r="J2656">
        <v>5</v>
      </c>
      <c r="K2656">
        <f t="shared" si="1475"/>
        <v>7.8540000000000016E-3</v>
      </c>
      <c r="L2656">
        <f>0.000064*(G2656^1.958025*I2656^0.883501+0.000045*G2656^2)</f>
        <v>2.8294811327067914E-2</v>
      </c>
      <c r="O2656">
        <f>L2656*0.44*0.75</f>
        <v>9.337287737932411E-3</v>
      </c>
      <c r="Q2656">
        <f>O2656*0.52</f>
        <v>4.8553896237248538E-3</v>
      </c>
      <c r="T2656">
        <f>(L2656*0.44*0.75)*(1+0.2)*0.52*3.67</f>
        <v>2.1383135902884258E-2</v>
      </c>
    </row>
    <row r="2657" spans="1:20" hidden="1" x14ac:dyDescent="0.3">
      <c r="A2657" s="26">
        <v>53018</v>
      </c>
      <c r="B2657">
        <v>268</v>
      </c>
      <c r="C2657" s="26" t="s">
        <v>211</v>
      </c>
      <c r="D2657">
        <v>46</v>
      </c>
      <c r="E2657" t="s">
        <v>214</v>
      </c>
      <c r="F2657">
        <v>3</v>
      </c>
      <c r="G2657">
        <v>16.2</v>
      </c>
      <c r="H2657">
        <f t="shared" si="1473"/>
        <v>0.16200000000000001</v>
      </c>
      <c r="I2657">
        <v>5</v>
      </c>
      <c r="J2657">
        <v>1.7</v>
      </c>
      <c r="K2657">
        <f>0.7854*H2657^2</f>
        <v>2.0612037600000001E-2</v>
      </c>
      <c r="L2657">
        <f>0.000081*(G2657^1.864042*I2657^0.850892+0.000027*G2657^2)</f>
        <v>5.7256413951480678E-2</v>
      </c>
      <c r="O2657">
        <f>L2657*0.47*0.75</f>
        <v>2.0182885917896937E-2</v>
      </c>
      <c r="Q2657">
        <f>O2657*0.521</f>
        <v>1.0515283563224304E-2</v>
      </c>
      <c r="T2657">
        <f>(L2657*0.47*0.75)*(1+0.2)*0.521*3.67</f>
        <v>4.6309308812439831E-2</v>
      </c>
    </row>
    <row r="2658" spans="1:20" hidden="1" x14ac:dyDescent="0.3">
      <c r="A2658" s="26"/>
      <c r="C2658" s="26"/>
      <c r="K2658"/>
    </row>
    <row r="2659" spans="1:20" hidden="1" x14ac:dyDescent="0.3">
      <c r="A2659" s="26">
        <v>53018</v>
      </c>
      <c r="B2659">
        <v>268</v>
      </c>
      <c r="C2659" s="26" t="s">
        <v>211</v>
      </c>
      <c r="D2659">
        <v>48</v>
      </c>
      <c r="E2659" t="s">
        <v>215</v>
      </c>
      <c r="F2659">
        <v>4</v>
      </c>
      <c r="G2659">
        <v>21.6</v>
      </c>
      <c r="H2659">
        <f t="shared" si="1473"/>
        <v>0.21600000000000003</v>
      </c>
      <c r="I2659">
        <v>13.4</v>
      </c>
      <c r="J2659">
        <v>8</v>
      </c>
      <c r="K2659">
        <f t="shared" si="1475"/>
        <v>3.6643622400000006E-2</v>
      </c>
      <c r="L2659">
        <f>0.000064*(G2659^1.958025*I2659^0.883501+0.000045*G2659^2)</f>
        <v>0.25994067449666791</v>
      </c>
      <c r="O2659">
        <f>L2659*0.44*0.75</f>
        <v>8.5780422583900409E-2</v>
      </c>
      <c r="Q2659">
        <f>O2659*0.52</f>
        <v>4.4605819743628213E-2</v>
      </c>
      <c r="T2659">
        <f>(L2659*0.44*0.75)*(1+0.2)*0.52*3.67</f>
        <v>0.19644403015093864</v>
      </c>
    </row>
    <row r="2660" spans="1:20" hidden="1" x14ac:dyDescent="0.3">
      <c r="A2660" s="26">
        <v>53018</v>
      </c>
      <c r="B2660">
        <v>268</v>
      </c>
      <c r="C2660" s="26" t="s">
        <v>211</v>
      </c>
      <c r="D2660">
        <v>49</v>
      </c>
      <c r="E2660" t="s">
        <v>214</v>
      </c>
      <c r="F2660">
        <v>4</v>
      </c>
      <c r="G2660">
        <v>15.6</v>
      </c>
      <c r="H2660">
        <f t="shared" si="1473"/>
        <v>0.156</v>
      </c>
      <c r="I2660">
        <v>5.5</v>
      </c>
      <c r="J2660">
        <v>0.8</v>
      </c>
      <c r="K2660">
        <f t="shared" si="1475"/>
        <v>1.91134944E-2</v>
      </c>
      <c r="L2660">
        <f t="shared" ref="L2660:L2661" si="1489">0.000081*(G2660^1.864042*I2660^0.850892+0.000027*G2660^2)</f>
        <v>5.7875141372880502E-2</v>
      </c>
      <c r="O2660">
        <f t="shared" ref="O2660:O2661" si="1490">L2660*0.47*0.75</f>
        <v>2.0400987333940374E-2</v>
      </c>
      <c r="Q2660">
        <f t="shared" ref="Q2660:Q2661" si="1491">O2660*0.521</f>
        <v>1.0628914400982936E-2</v>
      </c>
      <c r="T2660">
        <f t="shared" ref="T2660:T2661" si="1492">(L2660*0.47*0.75)*(1+0.2)*0.521*3.67</f>
        <v>4.6809739021928844E-2</v>
      </c>
    </row>
    <row r="2661" spans="1:20" hidden="1" x14ac:dyDescent="0.3">
      <c r="A2661" s="26">
        <v>53018</v>
      </c>
      <c r="B2661">
        <v>268</v>
      </c>
      <c r="C2661" s="26" t="s">
        <v>211</v>
      </c>
      <c r="D2661">
        <v>50</v>
      </c>
      <c r="E2661" t="s">
        <v>214</v>
      </c>
      <c r="F2661">
        <v>4</v>
      </c>
      <c r="G2661">
        <v>8.1999999999999993</v>
      </c>
      <c r="H2661">
        <f t="shared" si="1473"/>
        <v>8.199999999999999E-2</v>
      </c>
      <c r="I2661">
        <v>5</v>
      </c>
      <c r="J2661">
        <v>1</v>
      </c>
      <c r="K2661">
        <f t="shared" si="1475"/>
        <v>5.2810295999999989E-3</v>
      </c>
      <c r="L2661">
        <f t="shared" si="1489"/>
        <v>1.6092531705292165E-2</v>
      </c>
      <c r="O2661">
        <f t="shared" si="1490"/>
        <v>5.672617426115488E-3</v>
      </c>
      <c r="Q2661">
        <f t="shared" si="1491"/>
        <v>2.9554336790061694E-3</v>
      </c>
      <c r="T2661">
        <f t="shared" si="1492"/>
        <v>1.3015729922343169E-2</v>
      </c>
    </row>
    <row r="2662" spans="1:20" hidden="1" x14ac:dyDescent="0.3">
      <c r="A2662" s="26">
        <v>53018</v>
      </c>
      <c r="B2662">
        <v>268</v>
      </c>
      <c r="C2662" s="26" t="s">
        <v>211</v>
      </c>
      <c r="D2662">
        <v>51</v>
      </c>
      <c r="E2662" t="s">
        <v>215</v>
      </c>
      <c r="F2662">
        <v>4</v>
      </c>
      <c r="G2662">
        <v>13.6</v>
      </c>
      <c r="H2662">
        <f t="shared" si="1473"/>
        <v>0.13600000000000001</v>
      </c>
      <c r="I2662">
        <v>7</v>
      </c>
      <c r="J2662">
        <v>2.5</v>
      </c>
      <c r="K2662">
        <f t="shared" si="1475"/>
        <v>1.4526758400000001E-2</v>
      </c>
      <c r="L2662">
        <f>0.000064*(G2662^1.958025*I2662^0.883501+0.000045*G2662^2)</f>
        <v>5.9200635161376858E-2</v>
      </c>
      <c r="O2662">
        <f>L2662*0.44*0.75</f>
        <v>1.9536209603254362E-2</v>
      </c>
      <c r="Q2662">
        <f>O2662*0.52</f>
        <v>1.0158828993692269E-2</v>
      </c>
      <c r="T2662">
        <f>(L2662*0.44*0.75)*(1+0.2)*0.52*3.67</f>
        <v>4.4739482888220744E-2</v>
      </c>
    </row>
    <row r="2663" spans="1:20" hidden="1" x14ac:dyDescent="0.3">
      <c r="A2663" s="26">
        <v>53018</v>
      </c>
      <c r="B2663">
        <v>268</v>
      </c>
      <c r="C2663" s="26" t="s">
        <v>211</v>
      </c>
      <c r="D2663">
        <v>52</v>
      </c>
      <c r="E2663" t="s">
        <v>214</v>
      </c>
      <c r="F2663">
        <v>4</v>
      </c>
      <c r="G2663">
        <v>14.6</v>
      </c>
      <c r="H2663">
        <f t="shared" si="1473"/>
        <v>0.14599999999999999</v>
      </c>
      <c r="I2663">
        <v>7.4</v>
      </c>
      <c r="J2663">
        <v>1.5</v>
      </c>
      <c r="K2663">
        <f t="shared" si="1475"/>
        <v>1.6741586399999998E-2</v>
      </c>
      <c r="L2663">
        <f t="shared" ref="L2663:L2665" si="1493">0.000081*(G2663^1.864042*I2663^0.850892+0.000027*G2663^2)</f>
        <v>6.584351938998026E-2</v>
      </c>
      <c r="O2663">
        <f t="shared" ref="O2663:O2665" si="1494">L2663*0.47*0.75</f>
        <v>2.3209840584968038E-2</v>
      </c>
      <c r="Q2663">
        <f t="shared" ref="Q2663:Q2665" si="1495">O2663*0.521</f>
        <v>1.2092326944768349E-2</v>
      </c>
      <c r="T2663">
        <f t="shared" ref="T2663:T2665" si="1496">(L2663*0.47*0.75)*(1+0.2)*0.521*3.67</f>
        <v>5.3254607864759801E-2</v>
      </c>
    </row>
    <row r="2664" spans="1:20" hidden="1" x14ac:dyDescent="0.3">
      <c r="A2664" s="26">
        <v>53018</v>
      </c>
      <c r="B2664">
        <v>268</v>
      </c>
      <c r="C2664" s="26" t="s">
        <v>211</v>
      </c>
      <c r="D2664">
        <v>53</v>
      </c>
      <c r="E2664" t="s">
        <v>214</v>
      </c>
      <c r="F2664">
        <v>3</v>
      </c>
      <c r="G2664">
        <v>13.6</v>
      </c>
      <c r="H2664">
        <f t="shared" si="1473"/>
        <v>0.13600000000000001</v>
      </c>
      <c r="I2664">
        <v>6</v>
      </c>
      <c r="J2664">
        <v>3</v>
      </c>
      <c r="K2664">
        <f t="shared" si="1475"/>
        <v>1.4526758400000001E-2</v>
      </c>
      <c r="L2664">
        <f t="shared" si="1493"/>
        <v>4.825868312265922E-2</v>
      </c>
      <c r="O2664">
        <f t="shared" si="1494"/>
        <v>1.7011185800737374E-2</v>
      </c>
      <c r="Q2664">
        <f t="shared" si="1495"/>
        <v>8.8628278021841717E-3</v>
      </c>
      <c r="T2664">
        <f t="shared" si="1496"/>
        <v>3.903189364081909E-2</v>
      </c>
    </row>
    <row r="2665" spans="1:20" hidden="1" x14ac:dyDescent="0.3">
      <c r="A2665" s="26">
        <v>53018</v>
      </c>
      <c r="B2665">
        <v>268</v>
      </c>
      <c r="C2665" s="26" t="s">
        <v>211</v>
      </c>
      <c r="D2665">
        <v>54</v>
      </c>
      <c r="E2665" t="s">
        <v>214</v>
      </c>
      <c r="F2665">
        <v>3</v>
      </c>
      <c r="G2665">
        <v>7.5</v>
      </c>
      <c r="H2665">
        <f t="shared" si="1473"/>
        <v>7.4999999999999997E-2</v>
      </c>
      <c r="I2665">
        <v>5</v>
      </c>
      <c r="J2665">
        <v>2.5</v>
      </c>
      <c r="K2665">
        <f t="shared" si="1475"/>
        <v>4.4178749999999999E-3</v>
      </c>
      <c r="L2665">
        <f t="shared" si="1493"/>
        <v>1.3626611434350098E-2</v>
      </c>
      <c r="O2665">
        <f t="shared" si="1494"/>
        <v>4.8033805306084091E-3</v>
      </c>
      <c r="Q2665">
        <f t="shared" si="1495"/>
        <v>2.5025612564469812E-3</v>
      </c>
      <c r="T2665">
        <f t="shared" si="1496"/>
        <v>1.1021279773392505E-2</v>
      </c>
    </row>
    <row r="2666" spans="1:20" hidden="1" x14ac:dyDescent="0.3">
      <c r="A2666" s="26">
        <v>53018</v>
      </c>
      <c r="B2666">
        <v>268</v>
      </c>
      <c r="C2666" s="26" t="s">
        <v>211</v>
      </c>
      <c r="D2666">
        <v>55</v>
      </c>
      <c r="E2666" t="s">
        <v>220</v>
      </c>
      <c r="F2666">
        <v>3</v>
      </c>
      <c r="G2666">
        <v>21.7</v>
      </c>
      <c r="H2666">
        <f t="shared" si="1473"/>
        <v>0.217</v>
      </c>
      <c r="I2666">
        <v>6.7</v>
      </c>
      <c r="J2666">
        <v>1.4</v>
      </c>
      <c r="K2666">
        <f t="shared" si="1475"/>
        <v>3.6983700599999995E-2</v>
      </c>
      <c r="L2666">
        <f>0.000084*(G2666^1.894314*I2666^0.808223+0.000031*G2666^2)</f>
        <v>0.13292612109414864</v>
      </c>
      <c r="O2666">
        <f>L2666*0.78*1.07</f>
        <v>0.11094014066517648</v>
      </c>
      <c r="Q2666">
        <f>O2666*0.531</f>
        <v>5.8909214693208714E-2</v>
      </c>
      <c r="T2666">
        <f>(L2666*0.78*1.07)*(1+0.2)*0.531*3.67</f>
        <v>0.25943618150889114</v>
      </c>
    </row>
    <row r="2667" spans="1:20" hidden="1" x14ac:dyDescent="0.3">
      <c r="A2667" s="26">
        <v>53018</v>
      </c>
      <c r="B2667">
        <v>268</v>
      </c>
      <c r="C2667" s="26" t="s">
        <v>211</v>
      </c>
      <c r="D2667">
        <v>56</v>
      </c>
      <c r="E2667" t="s">
        <v>214</v>
      </c>
      <c r="F2667">
        <v>3</v>
      </c>
      <c r="G2667">
        <v>8.9</v>
      </c>
      <c r="H2667">
        <f t="shared" si="1473"/>
        <v>8.900000000000001E-2</v>
      </c>
      <c r="I2667">
        <v>4.2</v>
      </c>
      <c r="J2667">
        <v>1.4</v>
      </c>
      <c r="K2667">
        <f>0.7854*H2667^2</f>
        <v>6.2211534000000002E-3</v>
      </c>
      <c r="L2667">
        <f>0.000081*(G2667^1.864042*I2667^0.850892+0.000027*G2667^2)</f>
        <v>1.6162567650731898E-2</v>
      </c>
      <c r="O2667">
        <f>L2667*0.47*0.75</f>
        <v>5.6973050968829935E-3</v>
      </c>
      <c r="Q2667">
        <f>O2667*0.521</f>
        <v>2.9682959554760396E-3</v>
      </c>
      <c r="T2667">
        <f>(L2667*0.47*0.75)*(1+0.2)*0.521*3.67</f>
        <v>1.3072375387916479E-2</v>
      </c>
    </row>
    <row r="2668" spans="1:20" hidden="1" x14ac:dyDescent="0.3">
      <c r="A2668" s="26">
        <v>53018</v>
      </c>
      <c r="B2668">
        <v>268</v>
      </c>
      <c r="C2668" s="26" t="s">
        <v>211</v>
      </c>
      <c r="D2668">
        <v>57</v>
      </c>
      <c r="E2668" t="s">
        <v>215</v>
      </c>
      <c r="F2668">
        <v>1</v>
      </c>
      <c r="G2668">
        <v>75.2</v>
      </c>
      <c r="H2668">
        <f t="shared" si="1473"/>
        <v>0.752</v>
      </c>
      <c r="I2668">
        <v>20.6</v>
      </c>
      <c r="J2668">
        <v>4</v>
      </c>
      <c r="K2668">
        <f t="shared" si="1475"/>
        <v>0.44414684160000001</v>
      </c>
      <c r="L2668">
        <f>0.000064*(G2668^1.958025*I2668^0.883501+0.000045*G2668^2)</f>
        <v>4.371857847361837</v>
      </c>
      <c r="O2668">
        <f>L2668*0.44*0.75</f>
        <v>1.4427130896294063</v>
      </c>
      <c r="Q2668">
        <f>O2668*0.52</f>
        <v>0.75021080660729123</v>
      </c>
      <c r="T2668">
        <f>(L2668*0.44*0.75)*(1+0.2)*0.52*3.67</f>
        <v>3.3039283922985105</v>
      </c>
    </row>
    <row r="2669" spans="1:20" hidden="1" x14ac:dyDescent="0.3">
      <c r="A2669" s="26">
        <v>53018</v>
      </c>
      <c r="B2669">
        <v>268</v>
      </c>
      <c r="C2669" s="26" t="s">
        <v>211</v>
      </c>
      <c r="D2669">
        <v>58</v>
      </c>
      <c r="E2669" t="s">
        <v>214</v>
      </c>
      <c r="F2669">
        <v>3</v>
      </c>
      <c r="G2669">
        <v>11.2</v>
      </c>
      <c r="H2669">
        <f t="shared" si="1473"/>
        <v>0.11199999999999999</v>
      </c>
      <c r="I2669">
        <v>6</v>
      </c>
      <c r="J2669">
        <v>0.5</v>
      </c>
      <c r="K2669">
        <f>0.7854*H2669^2</f>
        <v>9.8520575999999985E-3</v>
      </c>
      <c r="L2669">
        <f>0.000081*(G2669^1.864042*I2669^0.850892+0.000027*G2669^2)</f>
        <v>3.3604520239144217E-2</v>
      </c>
      <c r="O2669">
        <f>L2669*0.47*0.75</f>
        <v>1.1845593384298334E-2</v>
      </c>
      <c r="Q2669">
        <f>O2669*0.521</f>
        <v>6.171554153219432E-3</v>
      </c>
      <c r="T2669">
        <f>(L2669*0.47*0.75)*(1+0.2)*0.521*3.67</f>
        <v>2.7179524490778376E-2</v>
      </c>
    </row>
    <row r="2670" spans="1:20" hidden="1" x14ac:dyDescent="0.3">
      <c r="A2670" s="26">
        <v>53018</v>
      </c>
      <c r="B2670">
        <v>268</v>
      </c>
      <c r="C2670" s="26" t="s">
        <v>211</v>
      </c>
      <c r="D2670">
        <v>59</v>
      </c>
      <c r="E2670" t="s">
        <v>220</v>
      </c>
      <c r="F2670">
        <v>3</v>
      </c>
      <c r="G2670">
        <v>15.2</v>
      </c>
      <c r="H2670">
        <f t="shared" si="1473"/>
        <v>0.152</v>
      </c>
      <c r="I2670">
        <v>8</v>
      </c>
      <c r="J2670">
        <v>5</v>
      </c>
      <c r="K2670">
        <f t="shared" si="1475"/>
        <v>1.81458816E-2</v>
      </c>
      <c r="L2670">
        <f t="shared" ref="L2670:L2674" si="1497">0.000084*(G2670^1.894314*I2670^0.808223+0.000031*G2670^2)</f>
        <v>7.8156226383854124E-2</v>
      </c>
      <c r="O2670">
        <f>L2670*0.78*1.07</f>
        <v>6.5229186539964665E-2</v>
      </c>
      <c r="Q2670">
        <f t="shared" ref="Q2670:Q2674" si="1498">O2670*0.531</f>
        <v>3.4636698052721238E-2</v>
      </c>
      <c r="T2670">
        <f>(L2670*0.78*1.07)*(1+0.2)*0.531*3.67</f>
        <v>0.15254001822418431</v>
      </c>
    </row>
    <row r="2671" spans="1:20" hidden="1" x14ac:dyDescent="0.3">
      <c r="A2671" s="26">
        <v>53018</v>
      </c>
      <c r="B2671">
        <v>268</v>
      </c>
      <c r="C2671" s="26" t="s">
        <v>211</v>
      </c>
      <c r="D2671">
        <v>60</v>
      </c>
      <c r="E2671" t="s">
        <v>220</v>
      </c>
      <c r="F2671">
        <v>4</v>
      </c>
      <c r="G2671">
        <v>32.6</v>
      </c>
      <c r="H2671">
        <f t="shared" si="1473"/>
        <v>0.32600000000000001</v>
      </c>
      <c r="I2671">
        <v>8</v>
      </c>
      <c r="J2671">
        <v>1.7</v>
      </c>
      <c r="K2671">
        <f t="shared" si="1475"/>
        <v>8.3469170400000001E-2</v>
      </c>
      <c r="L2671">
        <f t="shared" si="1497"/>
        <v>0.3316578593771573</v>
      </c>
      <c r="O2671">
        <f>L2671*0.78*1.07</f>
        <v>0.27680164943617552</v>
      </c>
      <c r="Q2671">
        <f t="shared" si="1498"/>
        <v>0.1469816758506092</v>
      </c>
      <c r="T2671">
        <f>(L2671*0.78*1.07)*(1+0.2)*0.531*3.67</f>
        <v>0.64730730044608298</v>
      </c>
    </row>
    <row r="2672" spans="1:20" hidden="1" x14ac:dyDescent="0.3">
      <c r="A2672" s="26">
        <v>53018</v>
      </c>
      <c r="B2672">
        <v>268</v>
      </c>
      <c r="C2672" s="26" t="s">
        <v>211</v>
      </c>
      <c r="D2672">
        <v>61</v>
      </c>
      <c r="E2672" t="s">
        <v>220</v>
      </c>
      <c r="F2672">
        <v>4</v>
      </c>
      <c r="G2672">
        <v>28.4</v>
      </c>
      <c r="H2672">
        <f t="shared" si="1473"/>
        <v>0.28399999999999997</v>
      </c>
      <c r="I2672">
        <v>7</v>
      </c>
      <c r="J2672">
        <v>1.8</v>
      </c>
      <c r="K2672">
        <f t="shared" si="1475"/>
        <v>6.3347222399999986E-2</v>
      </c>
      <c r="L2672">
        <f t="shared" si="1497"/>
        <v>0.22927263151628449</v>
      </c>
      <c r="O2672">
        <f>L2672*0.78*1.07</f>
        <v>0.19135093826349106</v>
      </c>
      <c r="Q2672">
        <f t="shared" si="1498"/>
        <v>0.10160734821791376</v>
      </c>
      <c r="T2672">
        <f>(L2672*0.78*1.07)*(1+0.2)*0.531*3.67</f>
        <v>0.44747876155169219</v>
      </c>
    </row>
    <row r="2673" spans="1:20" hidden="1" x14ac:dyDescent="0.3">
      <c r="A2673" s="26">
        <v>53018</v>
      </c>
      <c r="B2673">
        <v>268</v>
      </c>
      <c r="C2673" s="26" t="s">
        <v>211</v>
      </c>
      <c r="D2673">
        <v>62</v>
      </c>
      <c r="E2673" t="s">
        <v>220</v>
      </c>
      <c r="F2673">
        <v>4</v>
      </c>
      <c r="G2673">
        <v>30.1</v>
      </c>
      <c r="H2673">
        <f t="shared" si="1473"/>
        <v>0.30099999999999999</v>
      </c>
      <c r="I2673">
        <v>7.4</v>
      </c>
      <c r="J2673">
        <v>2.2000000000000002</v>
      </c>
      <c r="K2673">
        <f t="shared" si="1475"/>
        <v>7.1158025399999991E-2</v>
      </c>
      <c r="L2673">
        <f t="shared" si="1497"/>
        <v>0.26772282188295271</v>
      </c>
      <c r="O2673">
        <f>L2673*0.78*1.07</f>
        <v>0.22344146714351237</v>
      </c>
      <c r="Q2673">
        <f t="shared" si="1498"/>
        <v>0.11864741905320508</v>
      </c>
      <c r="T2673">
        <f>(L2673*0.78*1.07)*(1+0.2)*0.531*3.67</f>
        <v>0.52252323351031504</v>
      </c>
    </row>
    <row r="2674" spans="1:20" hidden="1" x14ac:dyDescent="0.3">
      <c r="A2674" s="26">
        <v>53018</v>
      </c>
      <c r="B2674">
        <v>268</v>
      </c>
      <c r="C2674" s="26" t="s">
        <v>211</v>
      </c>
      <c r="D2674">
        <v>63</v>
      </c>
      <c r="E2674" t="s">
        <v>220</v>
      </c>
      <c r="F2674">
        <v>3</v>
      </c>
      <c r="G2674">
        <v>16.5</v>
      </c>
      <c r="H2674">
        <f t="shared" si="1473"/>
        <v>0.16500000000000001</v>
      </c>
      <c r="I2674">
        <v>7</v>
      </c>
      <c r="J2674">
        <v>5</v>
      </c>
      <c r="K2674">
        <f t="shared" si="1475"/>
        <v>2.1382515000000001E-2</v>
      </c>
      <c r="L2674">
        <f t="shared" si="1497"/>
        <v>8.1961065587649831E-2</v>
      </c>
      <c r="O2674">
        <f>L2674*0.78*1.07</f>
        <v>6.8404705339452559E-2</v>
      </c>
      <c r="Q2674">
        <f t="shared" si="1498"/>
        <v>3.6322898535249309E-2</v>
      </c>
      <c r="T2674">
        <f>(L2674*0.78*1.07)*(1+0.2)*0.531*3.67</f>
        <v>0.15996604514923796</v>
      </c>
    </row>
    <row r="2675" spans="1:20" hidden="1" x14ac:dyDescent="0.3">
      <c r="A2675" s="26">
        <v>53018</v>
      </c>
      <c r="B2675">
        <v>268</v>
      </c>
      <c r="C2675" s="26" t="s">
        <v>211</v>
      </c>
      <c r="D2675">
        <v>64</v>
      </c>
      <c r="E2675" t="s">
        <v>215</v>
      </c>
      <c r="F2675">
        <v>4</v>
      </c>
      <c r="G2675">
        <v>21.7</v>
      </c>
      <c r="H2675">
        <f t="shared" si="1473"/>
        <v>0.217</v>
      </c>
      <c r="I2675">
        <v>13.4</v>
      </c>
      <c r="J2675">
        <v>7</v>
      </c>
      <c r="K2675">
        <f t="shared" si="1475"/>
        <v>3.6983700599999995E-2</v>
      </c>
      <c r="L2675">
        <f>0.000064*(G2675^1.958025*I2675^0.883501+0.000045*G2675^2)</f>
        <v>0.26230224413209208</v>
      </c>
      <c r="O2675">
        <f>L2675*0.44*0.75</f>
        <v>8.6559740563590393E-2</v>
      </c>
      <c r="Q2675">
        <f>O2675*0.52</f>
        <v>4.5011065093067008E-2</v>
      </c>
      <c r="T2675">
        <f>(L2675*0.44*0.75)*(1+0.2)*0.52*3.67</f>
        <v>0.1982287306698671</v>
      </c>
    </row>
    <row r="2676" spans="1:20" hidden="1" x14ac:dyDescent="0.3">
      <c r="A2676" s="26">
        <v>53018</v>
      </c>
      <c r="B2676">
        <v>268</v>
      </c>
      <c r="C2676" s="26" t="s">
        <v>211</v>
      </c>
      <c r="D2676">
        <v>65</v>
      </c>
      <c r="E2676" t="s">
        <v>214</v>
      </c>
      <c r="F2676">
        <v>4</v>
      </c>
      <c r="G2676">
        <v>9</v>
      </c>
      <c r="H2676">
        <f t="shared" si="1473"/>
        <v>0.09</v>
      </c>
      <c r="I2676">
        <v>5</v>
      </c>
      <c r="J2676">
        <v>1.8</v>
      </c>
      <c r="K2676">
        <f>0.7854*H2676^2</f>
        <v>6.3617399999999994E-3</v>
      </c>
      <c r="L2676">
        <f>0.000081*(G2676^1.864042*I2676^0.850892+0.000027*G2676^2)</f>
        <v>1.9141904216383884E-2</v>
      </c>
      <c r="O2676">
        <f>L2676*0.47*0.75</f>
        <v>6.747521236275319E-3</v>
      </c>
      <c r="Q2676">
        <f>O2676*0.521</f>
        <v>3.5154585640994412E-3</v>
      </c>
      <c r="T2676">
        <f>(L2676*0.47*0.75)*(1+0.2)*0.521*3.67</f>
        <v>1.5482079516293941E-2</v>
      </c>
    </row>
    <row r="2677" spans="1:20" hidden="1" x14ac:dyDescent="0.3">
      <c r="A2677" s="26">
        <v>53018</v>
      </c>
      <c r="B2677">
        <v>268</v>
      </c>
      <c r="C2677" s="26" t="s">
        <v>211</v>
      </c>
      <c r="D2677">
        <v>66</v>
      </c>
      <c r="E2677" t="s">
        <v>215</v>
      </c>
      <c r="F2677">
        <v>4</v>
      </c>
      <c r="G2677">
        <v>35.4</v>
      </c>
      <c r="H2677">
        <f t="shared" si="1473"/>
        <v>0.35399999999999998</v>
      </c>
      <c r="I2677">
        <v>12.7</v>
      </c>
      <c r="J2677">
        <v>6</v>
      </c>
      <c r="K2677">
        <f t="shared" si="1475"/>
        <v>9.8423186399999987E-2</v>
      </c>
      <c r="L2677">
        <f>0.000064*(G2677^1.958025*I2677^0.883501+0.000045*G2677^2)</f>
        <v>0.65220057995145164</v>
      </c>
      <c r="O2677">
        <f>L2677*0.44*0.75</f>
        <v>0.21522619138397903</v>
      </c>
      <c r="Q2677">
        <f>O2677*0.52</f>
        <v>0.1119176195196691</v>
      </c>
      <c r="T2677">
        <f>(L2677*0.44*0.75)*(1+0.2)*0.52*3.67</f>
        <v>0.49288519636462269</v>
      </c>
    </row>
    <row r="2678" spans="1:20" hidden="1" x14ac:dyDescent="0.3">
      <c r="A2678" s="26">
        <v>53018</v>
      </c>
      <c r="B2678">
        <v>268</v>
      </c>
      <c r="C2678" s="26" t="s">
        <v>211</v>
      </c>
      <c r="D2678">
        <v>67</v>
      </c>
      <c r="E2678" t="s">
        <v>220</v>
      </c>
      <c r="F2678">
        <v>4</v>
      </c>
      <c r="G2678">
        <v>11.2</v>
      </c>
      <c r="H2678">
        <f t="shared" si="1473"/>
        <v>0.11199999999999999</v>
      </c>
      <c r="I2678">
        <v>6</v>
      </c>
      <c r="J2678">
        <v>2.4</v>
      </c>
      <c r="K2678">
        <f t="shared" si="1475"/>
        <v>9.8520575999999985E-3</v>
      </c>
      <c r="L2678">
        <f t="shared" ref="L2678:L2681" si="1499">0.000084*(G2678^1.894314*I2678^0.808223+0.000031*G2678^2)</f>
        <v>3.4733735897090702E-2</v>
      </c>
      <c r="O2678">
        <f>L2678*0.78*1.07</f>
        <v>2.8988775979711903E-2</v>
      </c>
      <c r="Q2678">
        <f t="shared" ref="Q2678:Q2681" si="1500">O2678*0.531</f>
        <v>1.5393040045227022E-2</v>
      </c>
      <c r="T2678">
        <f>(L2678*0.78*1.07)*(1+0.2)*0.531*3.67</f>
        <v>6.7790948359179801E-2</v>
      </c>
    </row>
    <row r="2679" spans="1:20" hidden="1" x14ac:dyDescent="0.3">
      <c r="A2679" s="26">
        <v>53018</v>
      </c>
      <c r="B2679">
        <v>268</v>
      </c>
      <c r="C2679" s="26" t="s">
        <v>211</v>
      </c>
      <c r="D2679">
        <v>68</v>
      </c>
      <c r="E2679" t="s">
        <v>220</v>
      </c>
      <c r="F2679">
        <v>4</v>
      </c>
      <c r="G2679">
        <v>12</v>
      </c>
      <c r="H2679">
        <f t="shared" si="1473"/>
        <v>0.12</v>
      </c>
      <c r="I2679">
        <v>6</v>
      </c>
      <c r="J2679">
        <v>2</v>
      </c>
      <c r="K2679">
        <f t="shared" si="1475"/>
        <v>1.130976E-2</v>
      </c>
      <c r="L2679">
        <f t="shared" si="1499"/>
        <v>3.958323467775033E-2</v>
      </c>
      <c r="O2679">
        <f>L2679*0.78*1.07</f>
        <v>3.3036167662050434E-2</v>
      </c>
      <c r="Q2679">
        <f t="shared" si="1500"/>
        <v>1.754220502854878E-2</v>
      </c>
      <c r="T2679">
        <f>(L2679*0.78*1.07)*(1+0.2)*0.531*3.67</f>
        <v>7.7255870945728833E-2</v>
      </c>
    </row>
    <row r="2680" spans="1:20" hidden="1" x14ac:dyDescent="0.3">
      <c r="A2680" s="26">
        <v>53018</v>
      </c>
      <c r="B2680">
        <v>268</v>
      </c>
      <c r="C2680" s="26" t="s">
        <v>211</v>
      </c>
      <c r="D2680">
        <v>69</v>
      </c>
      <c r="E2680" t="s">
        <v>220</v>
      </c>
      <c r="F2680">
        <v>4</v>
      </c>
      <c r="G2680">
        <v>10.1</v>
      </c>
      <c r="H2680">
        <f t="shared" si="1473"/>
        <v>0.10099999999999999</v>
      </c>
      <c r="I2680">
        <v>6</v>
      </c>
      <c r="J2680">
        <v>2.1</v>
      </c>
      <c r="K2680">
        <f t="shared" si="1475"/>
        <v>8.0118653999999984E-3</v>
      </c>
      <c r="L2680">
        <f t="shared" si="1499"/>
        <v>2.8556376734474719E-2</v>
      </c>
      <c r="O2680">
        <f>L2680*0.78*1.07</f>
        <v>2.3833152022592601E-2</v>
      </c>
      <c r="Q2680">
        <f t="shared" si="1500"/>
        <v>1.2655403723996672E-2</v>
      </c>
      <c r="T2680">
        <f>(L2680*0.78*1.07)*(1+0.2)*0.531*3.67</f>
        <v>5.5734398000481342E-2</v>
      </c>
    </row>
    <row r="2681" spans="1:20" hidden="1" x14ac:dyDescent="0.3">
      <c r="A2681" s="26">
        <v>53018</v>
      </c>
      <c r="B2681">
        <v>268</v>
      </c>
      <c r="C2681" s="26" t="s">
        <v>211</v>
      </c>
      <c r="D2681">
        <v>70</v>
      </c>
      <c r="E2681" t="s">
        <v>220</v>
      </c>
      <c r="F2681">
        <v>4</v>
      </c>
      <c r="G2681">
        <v>9.1999999999999993</v>
      </c>
      <c r="H2681">
        <f t="shared" si="1473"/>
        <v>9.1999999999999998E-2</v>
      </c>
      <c r="I2681">
        <v>6.2</v>
      </c>
      <c r="J2681">
        <v>1.8</v>
      </c>
      <c r="K2681">
        <f t="shared" si="1475"/>
        <v>6.6476255999999992E-3</v>
      </c>
      <c r="L2681">
        <f t="shared" si="1499"/>
        <v>2.4571357147414232E-2</v>
      </c>
      <c r="O2681">
        <f>L2681*0.78*1.07</f>
        <v>2.0507254675231918E-2</v>
      </c>
      <c r="Q2681">
        <f t="shared" si="1500"/>
        <v>1.0889352232548149E-2</v>
      </c>
      <c r="T2681">
        <f>(L2681*0.78*1.07)*(1+0.2)*0.531*3.67</f>
        <v>4.795670723214205E-2</v>
      </c>
    </row>
    <row r="2682" spans="1:20" hidden="1" x14ac:dyDescent="0.3">
      <c r="A2682" s="26">
        <v>53018</v>
      </c>
      <c r="B2682">
        <v>268</v>
      </c>
      <c r="C2682" s="26" t="s">
        <v>211</v>
      </c>
      <c r="D2682">
        <v>71</v>
      </c>
      <c r="E2682" t="s">
        <v>218</v>
      </c>
      <c r="F2682">
        <v>4</v>
      </c>
      <c r="G2682">
        <v>29.7</v>
      </c>
      <c r="H2682">
        <f t="shared" si="1473"/>
        <v>0.29699999999999999</v>
      </c>
      <c r="I2682">
        <v>12.7</v>
      </c>
      <c r="J2682">
        <v>7.5</v>
      </c>
      <c r="K2682">
        <f t="shared" si="1475"/>
        <v>6.9279348599999999E-2</v>
      </c>
      <c r="L2682">
        <f>0.000057*(G2682^1.897696*I2682^1.002687+0.000031*G2682^2)</f>
        <v>0.45445408292597805</v>
      </c>
      <c r="O2682">
        <f>L2682*0.43*0.75</f>
        <v>0.14656144174362792</v>
      </c>
      <c r="Q2682">
        <f>O2682*0.52</f>
        <v>7.621194970668653E-2</v>
      </c>
      <c r="T2682">
        <f>(L2682*0.43*0.75)*(1+0.2)*0.52*3.67</f>
        <v>0.33563742650824741</v>
      </c>
    </row>
    <row r="2683" spans="1:20" hidden="1" x14ac:dyDescent="0.3">
      <c r="A2683" s="26">
        <v>53018</v>
      </c>
      <c r="B2683">
        <v>268</v>
      </c>
      <c r="C2683" s="26" t="s">
        <v>211</v>
      </c>
      <c r="D2683">
        <v>72</v>
      </c>
      <c r="E2683" t="s">
        <v>214</v>
      </c>
      <c r="F2683">
        <v>4</v>
      </c>
      <c r="G2683">
        <v>8</v>
      </c>
      <c r="H2683">
        <f t="shared" si="1473"/>
        <v>0.08</v>
      </c>
      <c r="I2683">
        <v>6</v>
      </c>
      <c r="J2683">
        <v>3</v>
      </c>
      <c r="K2683">
        <f t="shared" si="1475"/>
        <v>5.0265600000000002E-3</v>
      </c>
      <c r="L2683">
        <f t="shared" ref="L2683:L2686" si="1501">0.000081*(G2683^1.864042*I2683^0.850892+0.000027*G2683^2)</f>
        <v>1.7947697664785406E-2</v>
      </c>
      <c r="O2683">
        <f t="shared" ref="O2683:O2686" si="1502">L2683*0.47*0.75</f>
        <v>6.3265634268368552E-3</v>
      </c>
      <c r="Q2683">
        <f t="shared" ref="Q2683:Q2686" si="1503">O2683*0.521</f>
        <v>3.2961395453820017E-3</v>
      </c>
      <c r="T2683">
        <f t="shared" ref="T2683:T2686" si="1504">(L2683*0.47*0.75)*(1+0.2)*0.521*3.67</f>
        <v>1.4516198557862335E-2</v>
      </c>
    </row>
    <row r="2684" spans="1:20" hidden="1" x14ac:dyDescent="0.3">
      <c r="A2684" s="26">
        <v>53018</v>
      </c>
      <c r="B2684">
        <v>268</v>
      </c>
      <c r="C2684" s="26" t="s">
        <v>211</v>
      </c>
      <c r="D2684">
        <v>73</v>
      </c>
      <c r="E2684" t="s">
        <v>214</v>
      </c>
      <c r="F2684">
        <v>4</v>
      </c>
      <c r="G2684">
        <v>8</v>
      </c>
      <c r="H2684">
        <f t="shared" si="1473"/>
        <v>0.08</v>
      </c>
      <c r="I2684">
        <v>5</v>
      </c>
      <c r="J2684">
        <v>3</v>
      </c>
      <c r="K2684">
        <f t="shared" si="1475"/>
        <v>5.0265600000000002E-3</v>
      </c>
      <c r="L2684">
        <f t="shared" si="1501"/>
        <v>1.536861122951886E-2</v>
      </c>
      <c r="O2684">
        <f t="shared" si="1502"/>
        <v>5.4174354584053969E-3</v>
      </c>
      <c r="Q2684">
        <f t="shared" si="1503"/>
        <v>2.8224838738292119E-3</v>
      </c>
      <c r="T2684">
        <f t="shared" si="1504"/>
        <v>1.2430218980343849E-2</v>
      </c>
    </row>
    <row r="2685" spans="1:20" hidden="1" x14ac:dyDescent="0.3">
      <c r="A2685" s="26">
        <v>53018</v>
      </c>
      <c r="B2685">
        <v>268</v>
      </c>
      <c r="C2685" s="26" t="s">
        <v>211</v>
      </c>
      <c r="D2685">
        <v>74</v>
      </c>
      <c r="E2685" t="s">
        <v>214</v>
      </c>
      <c r="F2685">
        <v>3</v>
      </c>
      <c r="G2685">
        <v>15.4</v>
      </c>
      <c r="H2685">
        <f t="shared" si="1473"/>
        <v>0.154</v>
      </c>
      <c r="I2685">
        <v>7.4</v>
      </c>
      <c r="J2685">
        <v>2</v>
      </c>
      <c r="K2685">
        <f t="shared" si="1475"/>
        <v>1.8626546399999999E-2</v>
      </c>
      <c r="L2685">
        <f t="shared" si="1501"/>
        <v>7.2727545735010335E-2</v>
      </c>
      <c r="O2685">
        <f t="shared" si="1502"/>
        <v>2.563645987159114E-2</v>
      </c>
      <c r="Q2685">
        <f t="shared" si="1503"/>
        <v>1.3356595593098984E-2</v>
      </c>
      <c r="T2685">
        <f t="shared" si="1504"/>
        <v>5.8822446992007914E-2</v>
      </c>
    </row>
    <row r="2686" spans="1:20" hidden="1" x14ac:dyDescent="0.3">
      <c r="A2686" s="26">
        <v>53018</v>
      </c>
      <c r="B2686">
        <v>268</v>
      </c>
      <c r="C2686" s="26" t="s">
        <v>211</v>
      </c>
      <c r="D2686">
        <v>75</v>
      </c>
      <c r="E2686" t="s">
        <v>214</v>
      </c>
      <c r="F2686">
        <v>4</v>
      </c>
      <c r="G2686">
        <v>10</v>
      </c>
      <c r="H2686">
        <f t="shared" si="1473"/>
        <v>0.1</v>
      </c>
      <c r="I2686">
        <v>6</v>
      </c>
      <c r="J2686">
        <v>4</v>
      </c>
      <c r="K2686">
        <f t="shared" si="1475"/>
        <v>7.8540000000000016E-3</v>
      </c>
      <c r="L2686">
        <f t="shared" si="1501"/>
        <v>2.7205278985193815E-2</v>
      </c>
      <c r="O2686">
        <f t="shared" si="1502"/>
        <v>9.5898608422808184E-3</v>
      </c>
      <c r="Q2686">
        <f t="shared" si="1503"/>
        <v>4.9963174988283069E-3</v>
      </c>
      <c r="T2686">
        <f t="shared" si="1504"/>
        <v>2.2003782264839861E-2</v>
      </c>
    </row>
    <row r="2687" spans="1:20" hidden="1" x14ac:dyDescent="0.3">
      <c r="A2687" s="26">
        <v>53018</v>
      </c>
      <c r="B2687">
        <v>268</v>
      </c>
      <c r="C2687" s="26" t="s">
        <v>211</v>
      </c>
      <c r="D2687">
        <v>76</v>
      </c>
      <c r="E2687" t="s">
        <v>215</v>
      </c>
      <c r="F2687">
        <v>1</v>
      </c>
      <c r="G2687">
        <v>70</v>
      </c>
      <c r="H2687">
        <f t="shared" si="1473"/>
        <v>0.7</v>
      </c>
      <c r="I2687">
        <v>22.4</v>
      </c>
      <c r="J2687">
        <v>7</v>
      </c>
      <c r="K2687">
        <f t="shared" si="1475"/>
        <v>0.38484599999999997</v>
      </c>
      <c r="L2687">
        <f t="shared" ref="L2687:L2688" si="1505">0.000064*(G2687^1.958025*I2687^0.883501+0.000045*G2687^2)</f>
        <v>4.0914291608155651</v>
      </c>
      <c r="O2687">
        <f>L2687*0.44*0.75</f>
        <v>1.3501716230691363</v>
      </c>
      <c r="Q2687">
        <f t="shared" ref="Q2687:Q2688" si="1506">O2687*0.52</f>
        <v>0.70208924399595085</v>
      </c>
      <c r="T2687">
        <f>(L2687*0.44*0.75)*(1+0.2)*0.52*3.67</f>
        <v>3.0920010305581673</v>
      </c>
    </row>
    <row r="2688" spans="1:20" hidden="1" x14ac:dyDescent="0.3">
      <c r="A2688" s="26">
        <v>53018</v>
      </c>
      <c r="B2688">
        <v>268</v>
      </c>
      <c r="C2688" s="26" t="s">
        <v>211</v>
      </c>
      <c r="D2688">
        <v>77</v>
      </c>
      <c r="E2688" t="s">
        <v>215</v>
      </c>
      <c r="F2688">
        <v>4</v>
      </c>
      <c r="G2688">
        <v>38.1</v>
      </c>
      <c r="H2688">
        <f t="shared" si="1473"/>
        <v>0.38100000000000001</v>
      </c>
      <c r="I2688">
        <v>18.2</v>
      </c>
      <c r="J2688">
        <v>6</v>
      </c>
      <c r="K2688">
        <f t="shared" si="1475"/>
        <v>0.1140094494</v>
      </c>
      <c r="L2688">
        <f t="shared" si="1505"/>
        <v>1.035015098127501</v>
      </c>
      <c r="O2688">
        <f>L2688*0.44*0.75</f>
        <v>0.34155498238207538</v>
      </c>
      <c r="Q2688">
        <f t="shared" si="1506"/>
        <v>0.17760859083867919</v>
      </c>
      <c r="T2688">
        <f>(L2688*0.44*0.75)*(1+0.2)*0.52*3.67</f>
        <v>0.78218823405354321</v>
      </c>
    </row>
    <row r="2689" spans="1:20" hidden="1" x14ac:dyDescent="0.3">
      <c r="A2689" s="26">
        <v>53018</v>
      </c>
      <c r="B2689">
        <v>268</v>
      </c>
      <c r="C2689" s="26" t="s">
        <v>211</v>
      </c>
      <c r="D2689">
        <v>78</v>
      </c>
      <c r="E2689" t="s">
        <v>214</v>
      </c>
      <c r="F2689">
        <v>3</v>
      </c>
      <c r="G2689">
        <v>9</v>
      </c>
      <c r="H2689">
        <f t="shared" si="1473"/>
        <v>0.09</v>
      </c>
      <c r="I2689">
        <v>5</v>
      </c>
      <c r="J2689">
        <v>0.4</v>
      </c>
      <c r="K2689">
        <f>0.7854*H2689^2</f>
        <v>6.3617399999999994E-3</v>
      </c>
      <c r="L2689">
        <f>0.000081*(G2689^1.864042*I2689^0.850892+0.000027*G2689^2)</f>
        <v>1.9141904216383884E-2</v>
      </c>
      <c r="O2689">
        <f>L2689*0.47*0.75</f>
        <v>6.747521236275319E-3</v>
      </c>
      <c r="Q2689">
        <f>O2689*0.521</f>
        <v>3.5154585640994412E-3</v>
      </c>
      <c r="T2689">
        <f>(L2689*0.47*0.75)*(1+0.2)*0.521*3.67</f>
        <v>1.5482079516293941E-2</v>
      </c>
    </row>
    <row r="2690" spans="1:20" hidden="1" x14ac:dyDescent="0.3">
      <c r="A2690" s="26">
        <v>53018</v>
      </c>
      <c r="B2690">
        <v>268</v>
      </c>
      <c r="C2690" s="26" t="s">
        <v>211</v>
      </c>
      <c r="D2690">
        <v>79</v>
      </c>
      <c r="E2690" t="s">
        <v>220</v>
      </c>
      <c r="F2690">
        <v>3</v>
      </c>
      <c r="G2690">
        <v>10.5</v>
      </c>
      <c r="H2690">
        <f t="shared" ref="H2690:H2753" si="1507">G2690/100</f>
        <v>0.105</v>
      </c>
      <c r="I2690">
        <v>4</v>
      </c>
      <c r="J2690">
        <v>2</v>
      </c>
      <c r="K2690">
        <f t="shared" ref="K2690:K2753" si="1508">0.7854*H2690^2</f>
        <v>8.659034999999999E-3</v>
      </c>
      <c r="L2690">
        <f>0.000084*(G2690^1.894314*I2690^0.808223+0.000031*G2690^2)</f>
        <v>2.2148118262450073E-2</v>
      </c>
      <c r="O2690">
        <f>L2690*0.78*1.07</f>
        <v>1.8484819501840832E-2</v>
      </c>
      <c r="Q2690">
        <f>O2690*0.531</f>
        <v>9.815439155477482E-3</v>
      </c>
      <c r="T2690">
        <f>(L2690*0.78*1.07)*(1+0.2)*0.531*3.67</f>
        <v>4.3227194040722831E-2</v>
      </c>
    </row>
    <row r="2691" spans="1:20" hidden="1" x14ac:dyDescent="0.3">
      <c r="A2691" s="26">
        <v>53018</v>
      </c>
      <c r="B2691">
        <v>268</v>
      </c>
      <c r="C2691" s="26" t="s">
        <v>211</v>
      </c>
      <c r="D2691">
        <v>80</v>
      </c>
      <c r="E2691" t="s">
        <v>214</v>
      </c>
      <c r="F2691">
        <v>3</v>
      </c>
      <c r="G2691">
        <v>8.6</v>
      </c>
      <c r="H2691">
        <f t="shared" si="1507"/>
        <v>8.5999999999999993E-2</v>
      </c>
      <c r="I2691">
        <v>6</v>
      </c>
      <c r="J2691">
        <v>2.5</v>
      </c>
      <c r="K2691">
        <f t="shared" si="1508"/>
        <v>5.8088183999999987E-3</v>
      </c>
      <c r="L2691">
        <f t="shared" ref="L2691:L2692" si="1509">0.000081*(G2691^1.864042*I2691^0.850892+0.000027*G2691^2)</f>
        <v>2.0537873524155786E-2</v>
      </c>
      <c r="O2691">
        <f t="shared" ref="O2691:O2692" si="1510">L2691*0.47*0.75</f>
        <v>7.2396004172649141E-3</v>
      </c>
      <c r="Q2691">
        <f t="shared" ref="Q2691:Q2692" si="1511">O2691*0.521</f>
        <v>3.7718318173950204E-3</v>
      </c>
      <c r="T2691">
        <f t="shared" ref="T2691:T2692" si="1512">(L2691*0.47*0.75)*(1+0.2)*0.521*3.67</f>
        <v>1.6611147323807668E-2</v>
      </c>
    </row>
    <row r="2692" spans="1:20" hidden="1" x14ac:dyDescent="0.3">
      <c r="A2692" s="26">
        <v>53019</v>
      </c>
      <c r="B2692">
        <v>269</v>
      </c>
      <c r="C2692" s="26" t="s">
        <v>211</v>
      </c>
      <c r="D2692">
        <v>1</v>
      </c>
      <c r="E2692" t="s">
        <v>214</v>
      </c>
      <c r="F2692">
        <v>3</v>
      </c>
      <c r="G2692">
        <v>12.4</v>
      </c>
      <c r="H2692">
        <f t="shared" si="1507"/>
        <v>0.124</v>
      </c>
      <c r="I2692">
        <v>5</v>
      </c>
      <c r="J2692">
        <v>1.8</v>
      </c>
      <c r="K2692">
        <f t="shared" si="1508"/>
        <v>1.2076310399999998E-2</v>
      </c>
      <c r="L2692">
        <f t="shared" si="1509"/>
        <v>3.4787333987822827E-2</v>
      </c>
      <c r="O2692">
        <f t="shared" si="1510"/>
        <v>1.2262535230707547E-2</v>
      </c>
      <c r="Q2692">
        <f t="shared" si="1511"/>
        <v>6.3887808551986317E-3</v>
      </c>
      <c r="T2692">
        <f t="shared" si="1512"/>
        <v>2.8136190886294772E-2</v>
      </c>
    </row>
    <row r="2693" spans="1:20" hidden="1" x14ac:dyDescent="0.3">
      <c r="A2693" s="26">
        <v>53019</v>
      </c>
      <c r="B2693">
        <v>269</v>
      </c>
      <c r="C2693" s="26" t="s">
        <v>211</v>
      </c>
      <c r="D2693">
        <v>2</v>
      </c>
      <c r="E2693" t="s">
        <v>215</v>
      </c>
      <c r="F2693">
        <v>3</v>
      </c>
      <c r="G2693">
        <v>13.3</v>
      </c>
      <c r="H2693">
        <f t="shared" si="1507"/>
        <v>0.13300000000000001</v>
      </c>
      <c r="I2693">
        <v>5</v>
      </c>
      <c r="J2693">
        <v>1.8</v>
      </c>
      <c r="K2693">
        <f t="shared" si="1508"/>
        <v>1.3892940600000002E-2</v>
      </c>
      <c r="L2693">
        <f>0.000064*(G2693^1.958025*I2693^0.883501+0.000045*G2693^2)</f>
        <v>4.2097425471798906E-2</v>
      </c>
      <c r="O2693">
        <f>L2693*0.44*0.75</f>
        <v>1.3892150405693639E-2</v>
      </c>
      <c r="Q2693">
        <f>O2693*0.52</f>
        <v>7.2239182109606927E-3</v>
      </c>
      <c r="T2693">
        <f>(L2693*0.44*0.75)*(1+0.2)*0.52*3.67</f>
        <v>3.1814135801070891E-2</v>
      </c>
    </row>
    <row r="2694" spans="1:20" hidden="1" x14ac:dyDescent="0.3">
      <c r="A2694" s="26">
        <v>53019</v>
      </c>
      <c r="B2694">
        <v>269</v>
      </c>
      <c r="C2694" s="26" t="s">
        <v>211</v>
      </c>
      <c r="D2694">
        <v>3</v>
      </c>
      <c r="E2694" t="s">
        <v>214</v>
      </c>
      <c r="F2694">
        <v>3</v>
      </c>
      <c r="G2694">
        <v>11</v>
      </c>
      <c r="H2694">
        <f t="shared" si="1507"/>
        <v>0.11</v>
      </c>
      <c r="I2694">
        <v>3</v>
      </c>
      <c r="J2694">
        <v>1</v>
      </c>
      <c r="K2694">
        <f t="shared" si="1508"/>
        <v>9.503339999999999E-3</v>
      </c>
      <c r="L2694">
        <f t="shared" ref="L2694:L2701" si="1513">0.000081*(G2694^1.864042*I2694^0.850892+0.000027*G2694^2)</f>
        <v>1.8016472377180084E-2</v>
      </c>
      <c r="O2694">
        <f t="shared" ref="O2694:O2701" si="1514">L2694*0.47*0.75</f>
        <v>6.3508065129559785E-3</v>
      </c>
      <c r="Q2694">
        <f t="shared" ref="Q2694:Q2701" si="1515">O2694*0.521</f>
        <v>3.3087701932500648E-3</v>
      </c>
      <c r="T2694">
        <f t="shared" ref="T2694:T2701" si="1516">(L2694*0.47*0.75)*(1+0.2)*0.521*3.67</f>
        <v>1.4571823931073286E-2</v>
      </c>
    </row>
    <row r="2695" spans="1:20" hidden="1" x14ac:dyDescent="0.3">
      <c r="A2695" s="26">
        <v>53019</v>
      </c>
      <c r="B2695">
        <v>269</v>
      </c>
      <c r="C2695" s="26" t="s">
        <v>211</v>
      </c>
      <c r="D2695">
        <v>4</v>
      </c>
      <c r="E2695" t="s">
        <v>214</v>
      </c>
      <c r="F2695">
        <v>3</v>
      </c>
      <c r="G2695">
        <v>8</v>
      </c>
      <c r="H2695">
        <f t="shared" si="1507"/>
        <v>0.08</v>
      </c>
      <c r="I2695">
        <v>3</v>
      </c>
      <c r="J2695">
        <v>1</v>
      </c>
      <c r="K2695">
        <f t="shared" si="1508"/>
        <v>5.0265600000000002E-3</v>
      </c>
      <c r="L2695">
        <f t="shared" si="1513"/>
        <v>9.9510166243543929E-3</v>
      </c>
      <c r="O2695">
        <f t="shared" si="1514"/>
        <v>3.5077333600849231E-3</v>
      </c>
      <c r="Q2695">
        <f t="shared" si="1515"/>
        <v>1.8275290806042451E-3</v>
      </c>
      <c r="T2695">
        <f t="shared" si="1516"/>
        <v>8.048438070981094E-3</v>
      </c>
    </row>
    <row r="2696" spans="1:20" hidden="1" x14ac:dyDescent="0.3">
      <c r="A2696" s="26">
        <v>53019</v>
      </c>
      <c r="B2696">
        <v>269</v>
      </c>
      <c r="C2696" s="26" t="s">
        <v>211</v>
      </c>
      <c r="D2696">
        <v>5</v>
      </c>
      <c r="E2696" t="s">
        <v>214</v>
      </c>
      <c r="F2696">
        <v>3</v>
      </c>
      <c r="G2696">
        <v>8.3000000000000007</v>
      </c>
      <c r="H2696">
        <f t="shared" si="1507"/>
        <v>8.3000000000000004E-2</v>
      </c>
      <c r="I2696">
        <v>5</v>
      </c>
      <c r="J2696">
        <v>1</v>
      </c>
      <c r="K2696">
        <f t="shared" si="1508"/>
        <v>5.4106206000000007E-3</v>
      </c>
      <c r="L2696">
        <f t="shared" si="1513"/>
        <v>1.6460277190143483E-2</v>
      </c>
      <c r="O2696">
        <f t="shared" si="1514"/>
        <v>5.8022477095255771E-3</v>
      </c>
      <c r="Q2696">
        <f t="shared" si="1515"/>
        <v>3.0229710566628256E-3</v>
      </c>
      <c r="T2696">
        <f t="shared" si="1516"/>
        <v>1.3313164533543084E-2</v>
      </c>
    </row>
    <row r="2697" spans="1:20" hidden="1" x14ac:dyDescent="0.3">
      <c r="A2697" s="26">
        <v>53019</v>
      </c>
      <c r="B2697">
        <v>269</v>
      </c>
      <c r="C2697" s="26" t="s">
        <v>211</v>
      </c>
      <c r="D2697">
        <v>6</v>
      </c>
      <c r="E2697" t="s">
        <v>214</v>
      </c>
      <c r="F2697">
        <v>3</v>
      </c>
      <c r="G2697">
        <v>8.4</v>
      </c>
      <c r="H2697">
        <f t="shared" si="1507"/>
        <v>8.4000000000000005E-2</v>
      </c>
      <c r="I2697">
        <v>5</v>
      </c>
      <c r="J2697">
        <v>1</v>
      </c>
      <c r="K2697">
        <f t="shared" si="1508"/>
        <v>5.5417824000000004E-3</v>
      </c>
      <c r="L2697">
        <f t="shared" si="1513"/>
        <v>1.6831871013614576E-2</v>
      </c>
      <c r="O2697">
        <f t="shared" si="1514"/>
        <v>5.9332345322991378E-3</v>
      </c>
      <c r="Q2697">
        <f t="shared" si="1515"/>
        <v>3.0912151913278507E-3</v>
      </c>
      <c r="T2697">
        <f t="shared" si="1516"/>
        <v>1.3613711702607854E-2</v>
      </c>
    </row>
    <row r="2698" spans="1:20" hidden="1" x14ac:dyDescent="0.3">
      <c r="A2698" s="26">
        <v>53019</v>
      </c>
      <c r="B2698">
        <v>269</v>
      </c>
      <c r="C2698" s="26" t="s">
        <v>211</v>
      </c>
      <c r="D2698">
        <v>7</v>
      </c>
      <c r="E2698" t="s">
        <v>214</v>
      </c>
      <c r="F2698">
        <v>3</v>
      </c>
      <c r="G2698">
        <v>10.5</v>
      </c>
      <c r="H2698">
        <f t="shared" si="1507"/>
        <v>0.105</v>
      </c>
      <c r="I2698">
        <v>4</v>
      </c>
      <c r="J2698">
        <v>1</v>
      </c>
      <c r="K2698">
        <f t="shared" si="1508"/>
        <v>8.659034999999999E-3</v>
      </c>
      <c r="L2698">
        <f t="shared" si="1513"/>
        <v>2.1101715084335365E-2</v>
      </c>
      <c r="O2698">
        <f t="shared" si="1514"/>
        <v>7.4383545672282161E-3</v>
      </c>
      <c r="Q2698">
        <f t="shared" si="1515"/>
        <v>3.8753827295259008E-3</v>
      </c>
      <c r="T2698">
        <f t="shared" si="1516"/>
        <v>1.7067185540832065E-2</v>
      </c>
    </row>
    <row r="2699" spans="1:20" hidden="1" x14ac:dyDescent="0.3">
      <c r="A2699" s="26">
        <v>53019</v>
      </c>
      <c r="B2699">
        <v>269</v>
      </c>
      <c r="C2699" s="26" t="s">
        <v>211</v>
      </c>
      <c r="D2699">
        <v>8</v>
      </c>
      <c r="E2699" t="s">
        <v>214</v>
      </c>
      <c r="F2699">
        <v>3</v>
      </c>
      <c r="G2699">
        <v>8.1999999999999993</v>
      </c>
      <c r="H2699">
        <f t="shared" si="1507"/>
        <v>8.199999999999999E-2</v>
      </c>
      <c r="I2699">
        <v>4</v>
      </c>
      <c r="J2699">
        <v>0.8</v>
      </c>
      <c r="K2699">
        <f t="shared" si="1508"/>
        <v>5.2810295999999989E-3</v>
      </c>
      <c r="L2699">
        <f t="shared" si="1513"/>
        <v>1.3309607504028936E-2</v>
      </c>
      <c r="O2699">
        <f t="shared" si="1514"/>
        <v>4.6916366451701993E-3</v>
      </c>
      <c r="Q2699">
        <f t="shared" si="1515"/>
        <v>2.4443426921336741E-3</v>
      </c>
      <c r="T2699">
        <f t="shared" si="1516"/>
        <v>1.07648852161567E-2</v>
      </c>
    </row>
    <row r="2700" spans="1:20" hidden="1" x14ac:dyDescent="0.3">
      <c r="A2700" s="26">
        <v>53019</v>
      </c>
      <c r="B2700">
        <v>269</v>
      </c>
      <c r="C2700" s="26" t="s">
        <v>211</v>
      </c>
      <c r="D2700">
        <v>9</v>
      </c>
      <c r="E2700" t="s">
        <v>214</v>
      </c>
      <c r="F2700">
        <v>3</v>
      </c>
      <c r="G2700">
        <v>10.5</v>
      </c>
      <c r="H2700">
        <f t="shared" si="1507"/>
        <v>0.105</v>
      </c>
      <c r="I2700">
        <v>5</v>
      </c>
      <c r="J2700">
        <v>1.6</v>
      </c>
      <c r="K2700">
        <f t="shared" si="1508"/>
        <v>8.659034999999999E-3</v>
      </c>
      <c r="L2700">
        <f t="shared" si="1513"/>
        <v>2.551390014673301E-2</v>
      </c>
      <c r="O2700">
        <f t="shared" si="1514"/>
        <v>8.993649801723385E-3</v>
      </c>
      <c r="Q2700">
        <f t="shared" si="1515"/>
        <v>4.6856915466978837E-3</v>
      </c>
      <c r="T2700">
        <f t="shared" si="1516"/>
        <v>2.0635785571657479E-2</v>
      </c>
    </row>
    <row r="2701" spans="1:20" hidden="1" x14ac:dyDescent="0.3">
      <c r="A2701" s="26">
        <v>53019</v>
      </c>
      <c r="B2701">
        <v>269</v>
      </c>
      <c r="C2701" s="26" t="s">
        <v>211</v>
      </c>
      <c r="D2701">
        <v>10</v>
      </c>
      <c r="E2701" t="s">
        <v>214</v>
      </c>
      <c r="F2701">
        <v>3</v>
      </c>
      <c r="G2701">
        <v>9</v>
      </c>
      <c r="H2701">
        <f t="shared" si="1507"/>
        <v>0.09</v>
      </c>
      <c r="I2701">
        <v>5</v>
      </c>
      <c r="J2701">
        <v>1</v>
      </c>
      <c r="K2701">
        <f t="shared" si="1508"/>
        <v>6.3617399999999994E-3</v>
      </c>
      <c r="L2701">
        <f t="shared" si="1513"/>
        <v>1.9141904216383884E-2</v>
      </c>
      <c r="O2701">
        <f t="shared" si="1514"/>
        <v>6.747521236275319E-3</v>
      </c>
      <c r="Q2701">
        <f t="shared" si="1515"/>
        <v>3.5154585640994412E-3</v>
      </c>
      <c r="T2701">
        <f t="shared" si="1516"/>
        <v>1.5482079516293941E-2</v>
      </c>
    </row>
    <row r="2702" spans="1:20" hidden="1" x14ac:dyDescent="0.3">
      <c r="A2702" s="26">
        <v>53019</v>
      </c>
      <c r="B2702">
        <v>269</v>
      </c>
      <c r="C2702" s="26" t="s">
        <v>211</v>
      </c>
      <c r="D2702">
        <v>11</v>
      </c>
      <c r="E2702" t="s">
        <v>215</v>
      </c>
      <c r="F2702">
        <v>2</v>
      </c>
      <c r="G2702">
        <v>54</v>
      </c>
      <c r="H2702">
        <f t="shared" si="1507"/>
        <v>0.54</v>
      </c>
      <c r="I2702">
        <v>16</v>
      </c>
      <c r="J2702">
        <v>5</v>
      </c>
      <c r="K2702">
        <f t="shared" si="1508"/>
        <v>0.22902264000000003</v>
      </c>
      <c r="L2702">
        <f>0.000064*(G2702^1.958025*I2702^0.883501+0.000045*G2702^2)</f>
        <v>1.8284937029410924</v>
      </c>
      <c r="O2702">
        <f>L2702*0.44*0.75</f>
        <v>0.60340292197056056</v>
      </c>
      <c r="Q2702">
        <f>O2702*0.52</f>
        <v>0.3137695194246915</v>
      </c>
      <c r="T2702">
        <f>(L2702*0.44*0.75)*(1+0.2)*0.52*3.67</f>
        <v>1.3818409635463413</v>
      </c>
    </row>
    <row r="2703" spans="1:20" hidden="1" x14ac:dyDescent="0.3">
      <c r="A2703" s="26">
        <v>53019</v>
      </c>
      <c r="B2703">
        <v>269</v>
      </c>
      <c r="C2703" s="26" t="s">
        <v>211</v>
      </c>
      <c r="D2703">
        <v>12</v>
      </c>
      <c r="E2703" t="s">
        <v>214</v>
      </c>
      <c r="F2703">
        <v>3</v>
      </c>
      <c r="G2703">
        <v>8.3000000000000007</v>
      </c>
      <c r="H2703">
        <f t="shared" si="1507"/>
        <v>8.3000000000000004E-2</v>
      </c>
      <c r="I2703">
        <v>4.5999999999999996</v>
      </c>
      <c r="J2703">
        <v>1</v>
      </c>
      <c r="K2703">
        <f t="shared" si="1508"/>
        <v>5.4106206000000007E-3</v>
      </c>
      <c r="L2703">
        <f t="shared" ref="L2703:L2715" si="1517">0.000081*(G2703^1.864042*I2703^0.850892+0.000027*G2703^2)</f>
        <v>1.5332917138833183E-2</v>
      </c>
      <c r="O2703">
        <f t="shared" ref="O2703:O2715" si="1518">L2703*0.47*0.75</f>
        <v>5.4048532914386972E-3</v>
      </c>
      <c r="Q2703">
        <f t="shared" ref="Q2703:Q2715" si="1519">O2703*0.521</f>
        <v>2.8159285648395615E-3</v>
      </c>
      <c r="T2703">
        <f t="shared" ref="T2703:T2715" si="1520">(L2703*0.47*0.75)*(1+0.2)*0.521*3.67</f>
        <v>1.2401349399553428E-2</v>
      </c>
    </row>
    <row r="2704" spans="1:20" hidden="1" x14ac:dyDescent="0.3">
      <c r="A2704" s="26">
        <v>53019</v>
      </c>
      <c r="B2704">
        <v>269</v>
      </c>
      <c r="C2704" s="26" t="s">
        <v>211</v>
      </c>
      <c r="D2704">
        <v>13</v>
      </c>
      <c r="E2704" t="s">
        <v>214</v>
      </c>
      <c r="F2704">
        <v>3</v>
      </c>
      <c r="G2704">
        <v>8.5</v>
      </c>
      <c r="H2704">
        <f t="shared" si="1507"/>
        <v>8.5000000000000006E-2</v>
      </c>
      <c r="I2704">
        <v>4</v>
      </c>
      <c r="J2704">
        <v>1</v>
      </c>
      <c r="K2704">
        <f t="shared" si="1508"/>
        <v>5.6745150000000006E-3</v>
      </c>
      <c r="L2704">
        <f t="shared" si="1517"/>
        <v>1.4231601812069825E-2</v>
      </c>
      <c r="O2704">
        <f t="shared" si="1518"/>
        <v>5.0166396387546124E-3</v>
      </c>
      <c r="Q2704">
        <f t="shared" si="1519"/>
        <v>2.6136692517911534E-3</v>
      </c>
      <c r="T2704">
        <f t="shared" si="1520"/>
        <v>1.1510599384888237E-2</v>
      </c>
    </row>
    <row r="2705" spans="1:24" hidden="1" x14ac:dyDescent="0.3">
      <c r="A2705" s="26">
        <v>53019</v>
      </c>
      <c r="B2705">
        <v>269</v>
      </c>
      <c r="C2705" s="26" t="s">
        <v>211</v>
      </c>
      <c r="D2705">
        <v>14</v>
      </c>
      <c r="E2705" t="s">
        <v>214</v>
      </c>
      <c r="F2705">
        <v>3</v>
      </c>
      <c r="G2705">
        <v>8.4</v>
      </c>
      <c r="H2705">
        <f t="shared" si="1507"/>
        <v>8.4000000000000005E-2</v>
      </c>
      <c r="I2705">
        <v>3</v>
      </c>
      <c r="J2705">
        <v>1</v>
      </c>
      <c r="K2705">
        <f t="shared" si="1508"/>
        <v>5.5417824000000004E-3</v>
      </c>
      <c r="L2705">
        <f t="shared" si="1517"/>
        <v>1.0898462541692437E-2</v>
      </c>
      <c r="O2705">
        <f t="shared" si="1518"/>
        <v>3.8417080459465834E-3</v>
      </c>
      <c r="Q2705">
        <f t="shared" si="1519"/>
        <v>2.0015298919381702E-3</v>
      </c>
      <c r="T2705">
        <f t="shared" si="1520"/>
        <v>8.8147376440957017E-3</v>
      </c>
    </row>
    <row r="2706" spans="1:24" hidden="1" x14ac:dyDescent="0.3">
      <c r="A2706" s="26">
        <v>53019</v>
      </c>
      <c r="B2706">
        <v>269</v>
      </c>
      <c r="C2706" s="26" t="s">
        <v>211</v>
      </c>
      <c r="D2706">
        <v>15</v>
      </c>
      <c r="E2706" t="s">
        <v>214</v>
      </c>
      <c r="F2706">
        <v>3</v>
      </c>
      <c r="G2706">
        <v>8.3000000000000007</v>
      </c>
      <c r="H2706">
        <f t="shared" si="1507"/>
        <v>8.3000000000000004E-2</v>
      </c>
      <c r="I2706">
        <v>4</v>
      </c>
      <c r="J2706">
        <v>1</v>
      </c>
      <c r="K2706">
        <f t="shared" si="1508"/>
        <v>5.4106206000000007E-3</v>
      </c>
      <c r="L2706">
        <f t="shared" si="1517"/>
        <v>1.3613757829458865E-2</v>
      </c>
      <c r="O2706">
        <f t="shared" si="1518"/>
        <v>4.7988496348842502E-3</v>
      </c>
      <c r="Q2706">
        <f t="shared" si="1519"/>
        <v>2.5002006597746942E-3</v>
      </c>
      <c r="T2706">
        <f t="shared" si="1520"/>
        <v>1.1010883705647753E-2</v>
      </c>
    </row>
    <row r="2707" spans="1:24" hidden="1" x14ac:dyDescent="0.3">
      <c r="A2707" s="26">
        <v>53019</v>
      </c>
      <c r="B2707">
        <v>269</v>
      </c>
      <c r="C2707" s="26" t="s">
        <v>211</v>
      </c>
      <c r="D2707">
        <v>16</v>
      </c>
      <c r="E2707" t="s">
        <v>214</v>
      </c>
      <c r="F2707">
        <v>3</v>
      </c>
      <c r="G2707">
        <v>8.5</v>
      </c>
      <c r="H2707">
        <f t="shared" si="1507"/>
        <v>8.5000000000000006E-2</v>
      </c>
      <c r="I2707">
        <v>4</v>
      </c>
      <c r="J2707">
        <v>1</v>
      </c>
      <c r="K2707">
        <f t="shared" si="1508"/>
        <v>5.6745150000000006E-3</v>
      </c>
      <c r="L2707">
        <f t="shared" si="1517"/>
        <v>1.4231601812069825E-2</v>
      </c>
      <c r="O2707">
        <f t="shared" si="1518"/>
        <v>5.0166396387546124E-3</v>
      </c>
      <c r="Q2707">
        <f t="shared" si="1519"/>
        <v>2.6136692517911534E-3</v>
      </c>
      <c r="T2707">
        <f t="shared" si="1520"/>
        <v>1.1510599384888237E-2</v>
      </c>
    </row>
    <row r="2708" spans="1:24" hidden="1" x14ac:dyDescent="0.3">
      <c r="A2708" s="26">
        <v>53019</v>
      </c>
      <c r="B2708">
        <v>269</v>
      </c>
      <c r="C2708" s="26" t="s">
        <v>211</v>
      </c>
      <c r="D2708">
        <v>17</v>
      </c>
      <c r="E2708" t="s">
        <v>214</v>
      </c>
      <c r="F2708">
        <v>3</v>
      </c>
      <c r="G2708">
        <v>10.5</v>
      </c>
      <c r="H2708">
        <f t="shared" si="1507"/>
        <v>0.105</v>
      </c>
      <c r="I2708">
        <v>4</v>
      </c>
      <c r="J2708">
        <v>1</v>
      </c>
      <c r="K2708">
        <f t="shared" si="1508"/>
        <v>8.659034999999999E-3</v>
      </c>
      <c r="L2708">
        <f t="shared" si="1517"/>
        <v>2.1101715084335365E-2</v>
      </c>
      <c r="O2708">
        <f t="shared" si="1518"/>
        <v>7.4383545672282161E-3</v>
      </c>
      <c r="Q2708">
        <f t="shared" si="1519"/>
        <v>3.8753827295259008E-3</v>
      </c>
      <c r="T2708">
        <f t="shared" si="1520"/>
        <v>1.7067185540832065E-2</v>
      </c>
    </row>
    <row r="2709" spans="1:24" hidden="1" x14ac:dyDescent="0.3">
      <c r="A2709" s="26">
        <v>53019</v>
      </c>
      <c r="B2709">
        <v>269</v>
      </c>
      <c r="C2709" s="26" t="s">
        <v>211</v>
      </c>
      <c r="D2709">
        <v>18</v>
      </c>
      <c r="E2709" t="s">
        <v>214</v>
      </c>
      <c r="F2709">
        <v>3</v>
      </c>
      <c r="G2709">
        <v>9.5</v>
      </c>
      <c r="H2709">
        <f t="shared" si="1507"/>
        <v>9.5000000000000001E-2</v>
      </c>
      <c r="I2709">
        <v>4</v>
      </c>
      <c r="J2709">
        <v>1</v>
      </c>
      <c r="K2709">
        <f t="shared" si="1508"/>
        <v>7.088235E-3</v>
      </c>
      <c r="L2709">
        <f t="shared" si="1517"/>
        <v>1.7510389598603588E-2</v>
      </c>
      <c r="O2709">
        <f t="shared" si="1518"/>
        <v>6.1724123335077652E-3</v>
      </c>
      <c r="Q2709">
        <f t="shared" si="1519"/>
        <v>3.2158268257575459E-3</v>
      </c>
      <c r="T2709">
        <f t="shared" si="1520"/>
        <v>1.4162501340636232E-2</v>
      </c>
    </row>
    <row r="2710" spans="1:24" hidden="1" x14ac:dyDescent="0.3">
      <c r="A2710" s="26">
        <v>53019</v>
      </c>
      <c r="B2710">
        <v>269</v>
      </c>
      <c r="C2710" s="26" t="s">
        <v>211</v>
      </c>
      <c r="D2710">
        <v>19</v>
      </c>
      <c r="E2710" t="s">
        <v>214</v>
      </c>
      <c r="F2710">
        <v>3</v>
      </c>
      <c r="G2710">
        <v>8.5</v>
      </c>
      <c r="H2710">
        <f t="shared" si="1507"/>
        <v>8.5000000000000006E-2</v>
      </c>
      <c r="I2710">
        <v>4</v>
      </c>
      <c r="J2710">
        <v>1.2</v>
      </c>
      <c r="K2710">
        <f t="shared" si="1508"/>
        <v>5.6745150000000006E-3</v>
      </c>
      <c r="L2710">
        <f t="shared" si="1517"/>
        <v>1.4231601812069825E-2</v>
      </c>
      <c r="O2710">
        <f t="shared" si="1518"/>
        <v>5.0166396387546124E-3</v>
      </c>
      <c r="Q2710">
        <f t="shared" si="1519"/>
        <v>2.6136692517911534E-3</v>
      </c>
      <c r="T2710">
        <f t="shared" si="1520"/>
        <v>1.1510599384888237E-2</v>
      </c>
    </row>
    <row r="2711" spans="1:24" hidden="1" x14ac:dyDescent="0.3">
      <c r="A2711" s="26">
        <v>53019</v>
      </c>
      <c r="B2711">
        <v>269</v>
      </c>
      <c r="C2711" s="26" t="s">
        <v>211</v>
      </c>
      <c r="D2711">
        <v>20</v>
      </c>
      <c r="E2711" t="s">
        <v>214</v>
      </c>
      <c r="F2711">
        <v>3</v>
      </c>
      <c r="G2711">
        <v>10.199999999999999</v>
      </c>
      <c r="H2711">
        <f t="shared" si="1507"/>
        <v>0.10199999999999999</v>
      </c>
      <c r="I2711">
        <v>3</v>
      </c>
      <c r="J2711">
        <v>0.9</v>
      </c>
      <c r="K2711">
        <f t="shared" si="1508"/>
        <v>8.1713015999999982E-3</v>
      </c>
      <c r="L2711">
        <f t="shared" si="1517"/>
        <v>1.5651035364550273E-2</v>
      </c>
      <c r="O2711">
        <f t="shared" si="1518"/>
        <v>5.5169899660039703E-3</v>
      </c>
      <c r="Q2711">
        <f t="shared" si="1519"/>
        <v>2.8743517722880688E-3</v>
      </c>
      <c r="T2711">
        <f t="shared" si="1520"/>
        <v>1.2658645205156655E-2</v>
      </c>
    </row>
    <row r="2712" spans="1:24" hidden="1" x14ac:dyDescent="0.3">
      <c r="A2712" s="26">
        <v>53019</v>
      </c>
      <c r="B2712">
        <v>269</v>
      </c>
      <c r="C2712" s="26" t="s">
        <v>211</v>
      </c>
      <c r="D2712">
        <v>21</v>
      </c>
      <c r="E2712" t="s">
        <v>214</v>
      </c>
      <c r="F2712">
        <v>3</v>
      </c>
      <c r="G2712">
        <v>9.4</v>
      </c>
      <c r="H2712">
        <f t="shared" si="1507"/>
        <v>9.4E-2</v>
      </c>
      <c r="I2712">
        <v>3</v>
      </c>
      <c r="J2712">
        <v>1.1000000000000001</v>
      </c>
      <c r="K2712">
        <f t="shared" si="1508"/>
        <v>6.9397944000000001E-3</v>
      </c>
      <c r="L2712">
        <f t="shared" si="1517"/>
        <v>1.3440675999882698E-2</v>
      </c>
      <c r="O2712">
        <f t="shared" si="1518"/>
        <v>4.7378382899586511E-3</v>
      </c>
      <c r="Q2712">
        <f t="shared" si="1519"/>
        <v>2.4684137490684575E-3</v>
      </c>
      <c r="T2712">
        <f t="shared" si="1520"/>
        <v>1.0870894150897486E-2</v>
      </c>
    </row>
    <row r="2713" spans="1:24" hidden="1" x14ac:dyDescent="0.3">
      <c r="A2713" s="26">
        <v>53019</v>
      </c>
      <c r="B2713">
        <v>269</v>
      </c>
      <c r="C2713" s="26" t="s">
        <v>211</v>
      </c>
      <c r="D2713">
        <v>22</v>
      </c>
      <c r="E2713" t="s">
        <v>214</v>
      </c>
      <c r="F2713">
        <v>3</v>
      </c>
      <c r="G2713">
        <v>8.3000000000000007</v>
      </c>
      <c r="H2713">
        <f t="shared" si="1507"/>
        <v>8.3000000000000004E-2</v>
      </c>
      <c r="I2713">
        <v>4</v>
      </c>
      <c r="J2713">
        <v>1</v>
      </c>
      <c r="K2713">
        <f t="shared" si="1508"/>
        <v>5.4106206000000007E-3</v>
      </c>
      <c r="L2713">
        <f t="shared" si="1517"/>
        <v>1.3613757829458865E-2</v>
      </c>
      <c r="O2713">
        <f t="shared" si="1518"/>
        <v>4.7988496348842502E-3</v>
      </c>
      <c r="Q2713">
        <f t="shared" si="1519"/>
        <v>2.5002006597746942E-3</v>
      </c>
      <c r="T2713">
        <f t="shared" si="1520"/>
        <v>1.1010883705647753E-2</v>
      </c>
    </row>
    <row r="2714" spans="1:24" hidden="1" x14ac:dyDescent="0.3">
      <c r="A2714" s="26">
        <v>53019</v>
      </c>
      <c r="B2714">
        <v>269</v>
      </c>
      <c r="C2714" s="26" t="s">
        <v>211</v>
      </c>
      <c r="D2714">
        <v>23</v>
      </c>
      <c r="E2714" t="s">
        <v>214</v>
      </c>
      <c r="F2714">
        <v>3</v>
      </c>
      <c r="G2714">
        <v>8.5</v>
      </c>
      <c r="H2714">
        <f t="shared" si="1507"/>
        <v>8.5000000000000006E-2</v>
      </c>
      <c r="I2714">
        <v>3</v>
      </c>
      <c r="J2714">
        <v>1</v>
      </c>
      <c r="K2714">
        <f t="shared" si="1508"/>
        <v>5.6745150000000006E-3</v>
      </c>
      <c r="L2714">
        <f t="shared" si="1517"/>
        <v>1.1141553497404699E-2</v>
      </c>
      <c r="O2714">
        <f t="shared" si="1518"/>
        <v>3.9273976078351563E-3</v>
      </c>
      <c r="Q2714">
        <f t="shared" si="1519"/>
        <v>2.0461741536821165E-3</v>
      </c>
      <c r="T2714">
        <f t="shared" si="1520"/>
        <v>9.0113509728160408E-3</v>
      </c>
    </row>
    <row r="2715" spans="1:24" hidden="1" x14ac:dyDescent="0.3">
      <c r="A2715" s="26">
        <v>53019</v>
      </c>
      <c r="B2715">
        <v>269</v>
      </c>
      <c r="C2715" s="26" t="s">
        <v>211</v>
      </c>
      <c r="D2715">
        <v>24</v>
      </c>
      <c r="E2715" t="s">
        <v>214</v>
      </c>
      <c r="F2715">
        <v>3</v>
      </c>
      <c r="G2715">
        <v>9.3000000000000007</v>
      </c>
      <c r="H2715">
        <f t="shared" si="1507"/>
        <v>9.3000000000000013E-2</v>
      </c>
      <c r="I2715">
        <v>3</v>
      </c>
      <c r="J2715">
        <v>1.7</v>
      </c>
      <c r="K2715">
        <f t="shared" si="1508"/>
        <v>6.7929246000000016E-3</v>
      </c>
      <c r="L2715">
        <f t="shared" si="1517"/>
        <v>1.3175369537661125E-2</v>
      </c>
      <c r="O2715">
        <f t="shared" si="1518"/>
        <v>4.6443177620255462E-3</v>
      </c>
      <c r="Q2715">
        <f t="shared" si="1519"/>
        <v>2.4196895540153098E-3</v>
      </c>
      <c r="T2715">
        <f t="shared" si="1520"/>
        <v>1.0656312795883423E-2</v>
      </c>
    </row>
    <row r="2716" spans="1:24" hidden="1" x14ac:dyDescent="0.3">
      <c r="A2716" s="26"/>
      <c r="C2716" s="26"/>
      <c r="K2716"/>
    </row>
    <row r="2717" spans="1:24" hidden="1" x14ac:dyDescent="0.3">
      <c r="A2717" s="26">
        <v>53019</v>
      </c>
      <c r="B2717">
        <v>269</v>
      </c>
      <c r="C2717" s="26" t="s">
        <v>211</v>
      </c>
      <c r="D2717">
        <v>26</v>
      </c>
      <c r="E2717" t="s">
        <v>215</v>
      </c>
      <c r="F2717">
        <v>2</v>
      </c>
      <c r="G2717">
        <v>36.9</v>
      </c>
      <c r="H2717">
        <f t="shared" si="1507"/>
        <v>0.36899999999999999</v>
      </c>
      <c r="I2717">
        <v>14.2</v>
      </c>
      <c r="J2717">
        <v>8</v>
      </c>
      <c r="K2717">
        <f t="shared" si="1508"/>
        <v>0.1069408494</v>
      </c>
      <c r="L2717">
        <f>0.000064*(G2717^1.958025*I2717^0.883501+0.000045*G2717^2)</f>
        <v>0.78074077326824642</v>
      </c>
      <c r="O2717">
        <f>L2717*0.44*0.75</f>
        <v>0.2576444551785213</v>
      </c>
      <c r="Q2717">
        <f>O2717*0.52</f>
        <v>0.13397511669283108</v>
      </c>
      <c r="T2717">
        <f>(L2717*0.44*0.75)*(1+0.2)*0.52*3.67</f>
        <v>0.59002641391522803</v>
      </c>
      <c r="U2717">
        <v>45</v>
      </c>
      <c r="V2717">
        <v>50</v>
      </c>
      <c r="W2717">
        <v>10</v>
      </c>
      <c r="X2717">
        <v>4</v>
      </c>
    </row>
    <row r="2718" spans="1:24" hidden="1" x14ac:dyDescent="0.3">
      <c r="A2718" s="26">
        <v>53019</v>
      </c>
      <c r="B2718">
        <v>269</v>
      </c>
      <c r="C2718" s="26" t="s">
        <v>211</v>
      </c>
      <c r="D2718">
        <v>27</v>
      </c>
      <c r="E2718" t="s">
        <v>214</v>
      </c>
      <c r="F2718">
        <v>3</v>
      </c>
      <c r="G2718">
        <v>10.199999999999999</v>
      </c>
      <c r="H2718">
        <f t="shared" si="1507"/>
        <v>0.10199999999999999</v>
      </c>
      <c r="I2718">
        <v>5</v>
      </c>
      <c r="J2718">
        <v>1.5</v>
      </c>
      <c r="K2718">
        <f t="shared" si="1508"/>
        <v>8.1713015999999982E-3</v>
      </c>
      <c r="L2718">
        <f t="shared" ref="L2718:L2719" si="1521">0.000081*(G2718^1.864042*I2718^0.850892+0.000027*G2718^2)</f>
        <v>2.4171865738534682E-2</v>
      </c>
      <c r="O2718">
        <f t="shared" ref="O2718:O2719" si="1522">L2718*0.47*0.75</f>
        <v>8.5205826728334752E-3</v>
      </c>
      <c r="Q2718">
        <f t="shared" ref="Q2718:Q2719" si="1523">O2718*0.521</f>
        <v>4.4392235725462404E-3</v>
      </c>
      <c r="T2718">
        <f t="shared" ref="T2718:T2719" si="1524">(L2718*0.47*0.75)*(1+0.2)*0.521*3.67</f>
        <v>1.9550340613493644E-2</v>
      </c>
    </row>
    <row r="2719" spans="1:24" hidden="1" x14ac:dyDescent="0.3">
      <c r="A2719" s="26">
        <v>53019</v>
      </c>
      <c r="B2719">
        <v>269</v>
      </c>
      <c r="C2719" s="26" t="s">
        <v>211</v>
      </c>
      <c r="D2719">
        <v>28</v>
      </c>
      <c r="E2719" t="s">
        <v>214</v>
      </c>
      <c r="F2719">
        <v>3</v>
      </c>
      <c r="G2719">
        <v>9.3000000000000007</v>
      </c>
      <c r="H2719">
        <f t="shared" si="1507"/>
        <v>9.3000000000000013E-2</v>
      </c>
      <c r="I2719">
        <v>4</v>
      </c>
      <c r="J2719">
        <v>1</v>
      </c>
      <c r="K2719">
        <f t="shared" si="1508"/>
        <v>6.7929246000000016E-3</v>
      </c>
      <c r="L2719">
        <f t="shared" si="1521"/>
        <v>1.6829484858300239E-2</v>
      </c>
      <c r="O2719">
        <f t="shared" si="1522"/>
        <v>5.932393412550834E-3</v>
      </c>
      <c r="Q2719">
        <f t="shared" si="1523"/>
        <v>3.0907769679389845E-3</v>
      </c>
      <c r="T2719">
        <f t="shared" si="1524"/>
        <v>1.3611781766803287E-2</v>
      </c>
    </row>
    <row r="2720" spans="1:24" hidden="1" x14ac:dyDescent="0.3">
      <c r="A2720" s="26">
        <v>53019</v>
      </c>
      <c r="B2720">
        <v>269</v>
      </c>
      <c r="C2720" s="26" t="s">
        <v>211</v>
      </c>
      <c r="D2720">
        <v>29</v>
      </c>
      <c r="E2720" t="s">
        <v>217</v>
      </c>
      <c r="F2720">
        <v>3</v>
      </c>
      <c r="G2720">
        <v>8.4</v>
      </c>
      <c r="H2720">
        <f t="shared" si="1507"/>
        <v>8.4000000000000005E-2</v>
      </c>
      <c r="I2720">
        <v>3</v>
      </c>
      <c r="J2720">
        <v>1.2</v>
      </c>
      <c r="K2720">
        <f t="shared" si="1508"/>
        <v>5.5417824000000004E-3</v>
      </c>
      <c r="L2720">
        <f>0.000059*(G2720^1.965295*I2720^0.892133+0.000019*G2720^2)</f>
        <v>1.0303681400246555E-2</v>
      </c>
      <c r="O2720">
        <f>L2720*0.47*0.75</f>
        <v>3.6320476935869104E-3</v>
      </c>
      <c r="Q2720">
        <f>O2720*0.52</f>
        <v>1.8886648006651934E-3</v>
      </c>
      <c r="T2720">
        <f>(L2720*0.47*0.75)*(1+0.2)*0.52*3.67</f>
        <v>8.3176797821295136E-3</v>
      </c>
    </row>
    <row r="2721" spans="1:20" hidden="1" x14ac:dyDescent="0.3">
      <c r="A2721" s="26">
        <v>53019</v>
      </c>
      <c r="B2721">
        <v>269</v>
      </c>
      <c r="C2721" s="26" t="s">
        <v>211</v>
      </c>
      <c r="D2721">
        <v>30</v>
      </c>
      <c r="E2721" t="s">
        <v>214</v>
      </c>
      <c r="F2721">
        <v>3</v>
      </c>
      <c r="G2721">
        <v>8.5</v>
      </c>
      <c r="H2721">
        <f t="shared" si="1507"/>
        <v>8.5000000000000006E-2</v>
      </c>
      <c r="I2721">
        <v>3</v>
      </c>
      <c r="J2721">
        <v>1</v>
      </c>
      <c r="K2721">
        <f>0.7854*H2721^2</f>
        <v>5.6745150000000006E-3</v>
      </c>
      <c r="L2721">
        <f>0.000081*(G2721^1.864042*I2721^0.850892+0.000027*G2721^2)</f>
        <v>1.1141553497404699E-2</v>
      </c>
      <c r="O2721">
        <f>L2721*0.47*0.75</f>
        <v>3.9273976078351563E-3</v>
      </c>
      <c r="Q2721">
        <f>O2721*0.521</f>
        <v>2.0461741536821165E-3</v>
      </c>
      <c r="T2721">
        <f>(L2721*0.47*0.75)*(1+0.2)*0.521*3.67</f>
        <v>9.0113509728160408E-3</v>
      </c>
    </row>
    <row r="2722" spans="1:20" hidden="1" x14ac:dyDescent="0.3">
      <c r="A2722" s="26">
        <v>53019</v>
      </c>
      <c r="B2722">
        <v>269</v>
      </c>
      <c r="C2722" s="26" t="s">
        <v>211</v>
      </c>
      <c r="D2722">
        <v>31</v>
      </c>
      <c r="E2722" t="s">
        <v>220</v>
      </c>
      <c r="F2722">
        <v>3</v>
      </c>
      <c r="G2722">
        <v>9.5</v>
      </c>
      <c r="H2722">
        <f t="shared" si="1507"/>
        <v>9.5000000000000001E-2</v>
      </c>
      <c r="I2722">
        <v>3</v>
      </c>
      <c r="J2722">
        <v>1</v>
      </c>
      <c r="K2722">
        <f t="shared" si="1508"/>
        <v>7.088235E-3</v>
      </c>
      <c r="L2722">
        <f>0.000084*(G2722^1.894314*I2722^0.808223+0.000031*G2722^2)</f>
        <v>1.4521858473096351E-2</v>
      </c>
      <c r="O2722">
        <f>L2722*0.78*1.07</f>
        <v>1.2119943081646215E-2</v>
      </c>
      <c r="Q2722">
        <f>O2722*0.531</f>
        <v>6.4356897763541403E-3</v>
      </c>
      <c r="T2722">
        <f>(L2722*0.78*1.07)*(1+0.2)*0.531*3.67</f>
        <v>2.8342777775063634E-2</v>
      </c>
    </row>
    <row r="2723" spans="1:20" hidden="1" x14ac:dyDescent="0.3">
      <c r="A2723" s="26">
        <v>53019</v>
      </c>
      <c r="B2723">
        <v>269</v>
      </c>
      <c r="C2723" s="26" t="s">
        <v>211</v>
      </c>
      <c r="D2723">
        <v>32</v>
      </c>
      <c r="E2723" t="s">
        <v>215</v>
      </c>
      <c r="F2723">
        <v>3</v>
      </c>
      <c r="G2723">
        <v>11.4</v>
      </c>
      <c r="H2723">
        <f t="shared" si="1507"/>
        <v>0.114</v>
      </c>
      <c r="I2723">
        <v>5</v>
      </c>
      <c r="J2723">
        <v>1.5</v>
      </c>
      <c r="K2723">
        <f t="shared" si="1508"/>
        <v>1.02070584E-2</v>
      </c>
      <c r="L2723">
        <f t="shared" ref="L2723:L2724" si="1525">0.000064*(G2723^1.958025*I2723^0.883501+0.000045*G2723^2)</f>
        <v>3.1129490678685375E-2</v>
      </c>
      <c r="O2723">
        <f>L2723*0.44*0.75</f>
        <v>1.0272731923966173E-2</v>
      </c>
      <c r="Q2723">
        <f t="shared" ref="Q2723:Q2724" si="1526">O2723*0.52</f>
        <v>5.3418206004624104E-3</v>
      </c>
      <c r="T2723">
        <f>(L2723*0.44*0.75)*(1+0.2)*0.52*3.67</f>
        <v>2.3525377924436455E-2</v>
      </c>
    </row>
    <row r="2724" spans="1:20" hidden="1" x14ac:dyDescent="0.3">
      <c r="A2724" s="26">
        <v>53019</v>
      </c>
      <c r="B2724">
        <v>269</v>
      </c>
      <c r="C2724" s="26" t="s">
        <v>211</v>
      </c>
      <c r="D2724">
        <v>33</v>
      </c>
      <c r="E2724" t="s">
        <v>215</v>
      </c>
      <c r="F2724">
        <v>3</v>
      </c>
      <c r="G2724">
        <v>10.199999999999999</v>
      </c>
      <c r="H2724">
        <f t="shared" si="1507"/>
        <v>0.10199999999999999</v>
      </c>
      <c r="I2724">
        <v>6</v>
      </c>
      <c r="J2724">
        <v>1.8</v>
      </c>
      <c r="K2724">
        <f t="shared" si="1508"/>
        <v>8.1713015999999982E-3</v>
      </c>
      <c r="L2724">
        <f t="shared" si="1525"/>
        <v>2.9413462870074937E-2</v>
      </c>
      <c r="O2724">
        <f>L2724*0.44*0.75</f>
        <v>9.7064427471247293E-3</v>
      </c>
      <c r="Q2724">
        <f t="shared" si="1526"/>
        <v>5.0473502285048591E-3</v>
      </c>
      <c r="T2724">
        <f>(L2724*0.44*0.75)*(1+0.2)*0.52*3.67</f>
        <v>2.2228530406335399E-2</v>
      </c>
    </row>
    <row r="2725" spans="1:20" hidden="1" x14ac:dyDescent="0.3">
      <c r="A2725" s="26">
        <v>53019</v>
      </c>
      <c r="B2725">
        <v>269</v>
      </c>
      <c r="C2725" s="26" t="s">
        <v>211</v>
      </c>
      <c r="D2725">
        <v>34</v>
      </c>
      <c r="E2725" t="s">
        <v>214</v>
      </c>
      <c r="F2725">
        <v>3</v>
      </c>
      <c r="G2725">
        <v>13.5</v>
      </c>
      <c r="H2725">
        <f t="shared" si="1507"/>
        <v>0.13500000000000001</v>
      </c>
      <c r="I2725">
        <v>5</v>
      </c>
      <c r="J2725">
        <v>1.6</v>
      </c>
      <c r="K2725">
        <f t="shared" si="1508"/>
        <v>1.4313915000000002E-2</v>
      </c>
      <c r="L2725">
        <f t="shared" ref="L2725:L2726" si="1527">0.000081*(G2725^1.864042*I2725^0.850892+0.000027*G2725^2)</f>
        <v>4.0759314304082812E-2</v>
      </c>
      <c r="O2725">
        <f t="shared" ref="O2725:O2726" si="1528">L2725*0.47*0.75</f>
        <v>1.4367658292189191E-2</v>
      </c>
      <c r="Q2725">
        <f t="shared" ref="Q2725:Q2726" si="1529">O2725*0.521</f>
        <v>7.4855499702305688E-3</v>
      </c>
      <c r="T2725">
        <f t="shared" ref="T2725:T2726" si="1530">(L2725*0.47*0.75)*(1+0.2)*0.521*3.67</f>
        <v>3.296636206889543E-2</v>
      </c>
    </row>
    <row r="2726" spans="1:20" hidden="1" x14ac:dyDescent="0.3">
      <c r="A2726" s="26">
        <v>53019</v>
      </c>
      <c r="B2726">
        <v>269</v>
      </c>
      <c r="C2726" s="26" t="s">
        <v>211</v>
      </c>
      <c r="D2726">
        <v>35</v>
      </c>
      <c r="E2726" t="s">
        <v>214</v>
      </c>
      <c r="F2726">
        <v>3</v>
      </c>
      <c r="G2726">
        <v>11.5</v>
      </c>
      <c r="H2726">
        <f t="shared" si="1507"/>
        <v>0.115</v>
      </c>
      <c r="I2726">
        <v>4</v>
      </c>
      <c r="J2726">
        <v>1</v>
      </c>
      <c r="K2726">
        <f t="shared" si="1508"/>
        <v>1.0386915E-2</v>
      </c>
      <c r="L2726">
        <f t="shared" si="1527"/>
        <v>2.5001346374295658E-2</v>
      </c>
      <c r="O2726">
        <f t="shared" si="1528"/>
        <v>8.812974596939218E-3</v>
      </c>
      <c r="Q2726">
        <f t="shared" si="1529"/>
        <v>4.5915597650053328E-3</v>
      </c>
      <c r="T2726">
        <f t="shared" si="1530"/>
        <v>2.0221229205083482E-2</v>
      </c>
    </row>
    <row r="2727" spans="1:20" hidden="1" x14ac:dyDescent="0.3">
      <c r="A2727" s="26">
        <v>53019</v>
      </c>
      <c r="B2727">
        <v>269</v>
      </c>
      <c r="C2727" s="26" t="s">
        <v>211</v>
      </c>
      <c r="D2727">
        <v>36</v>
      </c>
      <c r="E2727" t="s">
        <v>215</v>
      </c>
      <c r="F2727">
        <v>3</v>
      </c>
      <c r="G2727">
        <v>9.4</v>
      </c>
      <c r="H2727">
        <f t="shared" si="1507"/>
        <v>9.4E-2</v>
      </c>
      <c r="I2727">
        <v>5</v>
      </c>
      <c r="J2727">
        <v>1.2</v>
      </c>
      <c r="K2727">
        <f t="shared" si="1508"/>
        <v>6.9397944000000001E-3</v>
      </c>
      <c r="L2727">
        <f>0.000064*(G2727^1.958025*I2727^0.883501+0.000045*G2727^2)</f>
        <v>2.1337056979727671E-2</v>
      </c>
      <c r="O2727">
        <f>L2727*0.44*0.75</f>
        <v>7.0412288033101303E-3</v>
      </c>
      <c r="Q2727">
        <f>O2727*0.52</f>
        <v>3.661438977721268E-3</v>
      </c>
      <c r="T2727">
        <f>(L2727*0.44*0.75)*(1+0.2)*0.52*3.67</f>
        <v>1.6124977257884462E-2</v>
      </c>
    </row>
    <row r="2728" spans="1:20" hidden="1" x14ac:dyDescent="0.3">
      <c r="A2728" s="26">
        <v>53019</v>
      </c>
      <c r="B2728">
        <v>269</v>
      </c>
      <c r="C2728" s="26" t="s">
        <v>211</v>
      </c>
      <c r="D2728">
        <v>37</v>
      </c>
      <c r="E2728" t="s">
        <v>217</v>
      </c>
      <c r="F2728">
        <v>3</v>
      </c>
      <c r="G2728">
        <v>10.199999999999999</v>
      </c>
      <c r="H2728">
        <f t="shared" si="1507"/>
        <v>0.10199999999999999</v>
      </c>
      <c r="I2728">
        <v>4</v>
      </c>
      <c r="J2728">
        <v>1</v>
      </c>
      <c r="K2728">
        <f t="shared" si="1508"/>
        <v>8.1713015999999982E-3</v>
      </c>
      <c r="L2728">
        <f>0.000059*(G2728^1.965295*I2728^0.892133+0.000019*G2728^2)</f>
        <v>1.9506038144471161E-2</v>
      </c>
      <c r="O2728">
        <f>L2728*0.47*0.75</f>
        <v>6.8758784459260836E-3</v>
      </c>
      <c r="Q2728">
        <f>O2728*0.52</f>
        <v>3.5754567918815637E-3</v>
      </c>
      <c r="T2728">
        <f>(L2728*0.47*0.75)*(1+0.2)*0.52*3.67</f>
        <v>1.5746311711446404E-2</v>
      </c>
    </row>
    <row r="2729" spans="1:20" hidden="1" x14ac:dyDescent="0.3">
      <c r="A2729" s="26">
        <v>53019</v>
      </c>
      <c r="B2729">
        <v>269</v>
      </c>
      <c r="C2729" s="26" t="s">
        <v>211</v>
      </c>
      <c r="D2729">
        <v>38</v>
      </c>
      <c r="E2729" t="s">
        <v>214</v>
      </c>
      <c r="F2729">
        <v>3</v>
      </c>
      <c r="G2729">
        <v>11.4</v>
      </c>
      <c r="H2729">
        <f t="shared" si="1507"/>
        <v>0.114</v>
      </c>
      <c r="I2729">
        <v>5</v>
      </c>
      <c r="J2729">
        <v>1</v>
      </c>
      <c r="K2729">
        <f t="shared" si="1508"/>
        <v>1.02070584E-2</v>
      </c>
      <c r="L2729">
        <f t="shared" ref="L2729:L2734" si="1531">0.000081*(G2729^1.864042*I2729^0.850892+0.000027*G2729^2)</f>
        <v>2.9740768544520776E-2</v>
      </c>
      <c r="O2729">
        <f t="shared" ref="O2729:O2734" si="1532">L2729*0.47*0.75</f>
        <v>1.0483620911943572E-2</v>
      </c>
      <c r="Q2729">
        <f t="shared" ref="Q2729:Q2734" si="1533">O2729*0.521</f>
        <v>5.4619664951226013E-3</v>
      </c>
      <c r="T2729">
        <f t="shared" ref="T2729:T2734" si="1534">(L2729*0.47*0.75)*(1+0.2)*0.521*3.67</f>
        <v>2.4054500444519934E-2</v>
      </c>
    </row>
    <row r="2730" spans="1:20" hidden="1" x14ac:dyDescent="0.3">
      <c r="A2730" s="26">
        <v>53019</v>
      </c>
      <c r="B2730">
        <v>269</v>
      </c>
      <c r="C2730" s="26" t="s">
        <v>211</v>
      </c>
      <c r="D2730">
        <v>39</v>
      </c>
      <c r="E2730" t="s">
        <v>214</v>
      </c>
      <c r="F2730">
        <v>3</v>
      </c>
      <c r="G2730">
        <v>12</v>
      </c>
      <c r="H2730">
        <f t="shared" si="1507"/>
        <v>0.12</v>
      </c>
      <c r="I2730">
        <v>4</v>
      </c>
      <c r="J2730">
        <v>1</v>
      </c>
      <c r="K2730">
        <f t="shared" si="1508"/>
        <v>1.130976E-2</v>
      </c>
      <c r="L2730">
        <f t="shared" si="1531"/>
        <v>2.7065575788425975E-2</v>
      </c>
      <c r="O2730">
        <f t="shared" si="1532"/>
        <v>9.5406154654201561E-3</v>
      </c>
      <c r="Q2730">
        <f t="shared" si="1533"/>
        <v>4.9706606574839015E-3</v>
      </c>
      <c r="T2730">
        <f t="shared" si="1534"/>
        <v>2.1890789535559101E-2</v>
      </c>
    </row>
    <row r="2731" spans="1:20" hidden="1" x14ac:dyDescent="0.3">
      <c r="A2731" s="26">
        <v>53019</v>
      </c>
      <c r="B2731">
        <v>269</v>
      </c>
      <c r="C2731" s="26" t="s">
        <v>211</v>
      </c>
      <c r="D2731">
        <v>40</v>
      </c>
      <c r="E2731" t="s">
        <v>214</v>
      </c>
      <c r="F2731">
        <v>3</v>
      </c>
      <c r="G2731">
        <v>12</v>
      </c>
      <c r="H2731">
        <f t="shared" si="1507"/>
        <v>0.12</v>
      </c>
      <c r="I2731">
        <v>5</v>
      </c>
      <c r="J2731">
        <v>1</v>
      </c>
      <c r="K2731">
        <f t="shared" si="1508"/>
        <v>1.130976E-2</v>
      </c>
      <c r="L2731">
        <f t="shared" si="1531"/>
        <v>3.2724751060338599E-2</v>
      </c>
      <c r="O2731">
        <f t="shared" si="1532"/>
        <v>1.1535474748769356E-2</v>
      </c>
      <c r="Q2731">
        <f t="shared" si="1533"/>
        <v>6.0099823441088348E-3</v>
      </c>
      <c r="T2731">
        <f t="shared" si="1534"/>
        <v>2.6467962243455306E-2</v>
      </c>
    </row>
    <row r="2732" spans="1:20" hidden="1" x14ac:dyDescent="0.3">
      <c r="A2732" s="26">
        <v>53019</v>
      </c>
      <c r="B2732">
        <v>269</v>
      </c>
      <c r="C2732" s="26" t="s">
        <v>211</v>
      </c>
      <c r="D2732">
        <v>41</v>
      </c>
      <c r="E2732" t="s">
        <v>214</v>
      </c>
      <c r="F2732">
        <v>3</v>
      </c>
      <c r="G2732">
        <v>11</v>
      </c>
      <c r="H2732">
        <f t="shared" si="1507"/>
        <v>0.11</v>
      </c>
      <c r="I2732">
        <v>5</v>
      </c>
      <c r="J2732">
        <v>1</v>
      </c>
      <c r="K2732">
        <f t="shared" si="1508"/>
        <v>9.503339999999999E-3</v>
      </c>
      <c r="L2732">
        <f t="shared" si="1531"/>
        <v>2.7825106659725426E-2</v>
      </c>
      <c r="O2732">
        <f t="shared" si="1532"/>
        <v>9.8083500975532124E-3</v>
      </c>
      <c r="Q2732">
        <f t="shared" si="1533"/>
        <v>5.1101504008252236E-3</v>
      </c>
      <c r="T2732">
        <f t="shared" si="1534"/>
        <v>2.2505102365234286E-2</v>
      </c>
    </row>
    <row r="2733" spans="1:20" hidden="1" x14ac:dyDescent="0.3">
      <c r="A2733" s="26">
        <v>53019</v>
      </c>
      <c r="B2733">
        <v>269</v>
      </c>
      <c r="C2733" s="26" t="s">
        <v>211</v>
      </c>
      <c r="D2733">
        <v>42</v>
      </c>
      <c r="E2733" t="s">
        <v>214</v>
      </c>
      <c r="F2733">
        <v>3</v>
      </c>
      <c r="G2733">
        <v>13.2</v>
      </c>
      <c r="H2733">
        <f t="shared" si="1507"/>
        <v>0.13200000000000001</v>
      </c>
      <c r="I2733">
        <v>5</v>
      </c>
      <c r="J2733">
        <v>1.5</v>
      </c>
      <c r="K2733">
        <f t="shared" si="1508"/>
        <v>1.3684809600000002E-2</v>
      </c>
      <c r="L2733">
        <f t="shared" si="1531"/>
        <v>3.9087159379837449E-2</v>
      </c>
      <c r="O2733">
        <f t="shared" si="1532"/>
        <v>1.37782236813927E-2</v>
      </c>
      <c r="Q2733">
        <f t="shared" si="1533"/>
        <v>7.1784545380055966E-3</v>
      </c>
      <c r="T2733">
        <f t="shared" si="1534"/>
        <v>3.1613913785376646E-2</v>
      </c>
    </row>
    <row r="2734" spans="1:20" hidden="1" x14ac:dyDescent="0.3">
      <c r="A2734" s="26">
        <v>53019</v>
      </c>
      <c r="B2734">
        <v>269</v>
      </c>
      <c r="C2734" s="26" t="s">
        <v>211</v>
      </c>
      <c r="D2734">
        <v>43</v>
      </c>
      <c r="E2734" t="s">
        <v>214</v>
      </c>
      <c r="F2734">
        <v>3</v>
      </c>
      <c r="G2734">
        <v>10</v>
      </c>
      <c r="H2734">
        <f t="shared" si="1507"/>
        <v>0.1</v>
      </c>
      <c r="I2734">
        <v>5</v>
      </c>
      <c r="J2734">
        <v>1</v>
      </c>
      <c r="K2734">
        <f t="shared" si="1508"/>
        <v>7.8540000000000016E-3</v>
      </c>
      <c r="L2734">
        <f t="shared" si="1531"/>
        <v>2.3295877876834702E-2</v>
      </c>
      <c r="O2734">
        <f t="shared" si="1532"/>
        <v>8.2117969515842319E-3</v>
      </c>
      <c r="Q2734">
        <f t="shared" si="1533"/>
        <v>4.2783462117753851E-3</v>
      </c>
      <c r="T2734">
        <f t="shared" si="1534"/>
        <v>1.8841836716658796E-2</v>
      </c>
    </row>
    <row r="2735" spans="1:20" hidden="1" x14ac:dyDescent="0.3">
      <c r="A2735" s="26"/>
      <c r="C2735" s="26"/>
      <c r="K2735"/>
    </row>
    <row r="2736" spans="1:20" hidden="1" x14ac:dyDescent="0.3">
      <c r="A2736" s="26"/>
      <c r="C2736" s="26"/>
      <c r="K2736"/>
    </row>
    <row r="2737" spans="1:24" hidden="1" x14ac:dyDescent="0.3">
      <c r="A2737" s="26">
        <v>53019</v>
      </c>
      <c r="B2737">
        <v>269</v>
      </c>
      <c r="C2737" s="26" t="s">
        <v>211</v>
      </c>
      <c r="D2737">
        <v>46</v>
      </c>
      <c r="E2737" t="s">
        <v>215</v>
      </c>
      <c r="F2737">
        <v>3</v>
      </c>
      <c r="G2737">
        <v>50.2</v>
      </c>
      <c r="H2737">
        <f t="shared" si="1507"/>
        <v>0.502</v>
      </c>
      <c r="I2737">
        <v>18</v>
      </c>
      <c r="J2737">
        <v>6</v>
      </c>
      <c r="K2737">
        <f t="shared" si="1508"/>
        <v>0.19792394160000001</v>
      </c>
      <c r="L2737">
        <f t="shared" ref="L2737:L2739" si="1535">0.000064*(G2737^1.958025*I2737^0.883501+0.000045*G2737^2)</f>
        <v>1.7588818820052314</v>
      </c>
      <c r="O2737">
        <f>L2737*0.44*0.75</f>
        <v>0.58043102106172639</v>
      </c>
      <c r="Q2737">
        <f t="shared" ref="Q2737:Q2739" si="1536">O2737*0.52</f>
        <v>0.30182413095209776</v>
      </c>
      <c r="T2737">
        <f>(L2737*0.44*0.75)*(1+0.2)*0.52*3.67</f>
        <v>1.3292334727130386</v>
      </c>
      <c r="U2737">
        <v>64</v>
      </c>
      <c r="V2737">
        <v>70</v>
      </c>
      <c r="W2737">
        <v>12</v>
      </c>
      <c r="X2737">
        <v>6</v>
      </c>
    </row>
    <row r="2738" spans="1:24" hidden="1" x14ac:dyDescent="0.3">
      <c r="A2738" s="26">
        <v>53019</v>
      </c>
      <c r="B2738">
        <v>269</v>
      </c>
      <c r="C2738" s="26" t="s">
        <v>211</v>
      </c>
      <c r="D2738">
        <v>47</v>
      </c>
      <c r="E2738" t="s">
        <v>215</v>
      </c>
      <c r="F2738">
        <v>3</v>
      </c>
      <c r="G2738">
        <v>20.2</v>
      </c>
      <c r="H2738">
        <f t="shared" si="1507"/>
        <v>0.20199999999999999</v>
      </c>
      <c r="I2738">
        <v>9</v>
      </c>
      <c r="J2738">
        <v>2</v>
      </c>
      <c r="K2738">
        <f t="shared" si="1508"/>
        <v>3.2047461599999993E-2</v>
      </c>
      <c r="L2738">
        <f t="shared" si="1535"/>
        <v>0.16038656365993939</v>
      </c>
      <c r="O2738">
        <f>L2738*0.44*0.75</f>
        <v>5.2927566007779994E-2</v>
      </c>
      <c r="Q2738">
        <f t="shared" si="1536"/>
        <v>2.7522334324045598E-2</v>
      </c>
      <c r="T2738">
        <f>(L2738*0.44*0.75)*(1+0.2)*0.52*3.67</f>
        <v>0.12120836036309682</v>
      </c>
    </row>
    <row r="2739" spans="1:24" hidden="1" x14ac:dyDescent="0.3">
      <c r="A2739" s="26">
        <v>53019</v>
      </c>
      <c r="B2739">
        <v>269</v>
      </c>
      <c r="C2739" s="26" t="s">
        <v>211</v>
      </c>
      <c r="D2739">
        <v>48</v>
      </c>
      <c r="E2739" t="s">
        <v>215</v>
      </c>
      <c r="F2739">
        <v>3</v>
      </c>
      <c r="G2739">
        <v>18.2</v>
      </c>
      <c r="H2739">
        <f t="shared" si="1507"/>
        <v>0.182</v>
      </c>
      <c r="I2739">
        <v>9</v>
      </c>
      <c r="J2739">
        <v>2</v>
      </c>
      <c r="K2739">
        <f t="shared" si="1508"/>
        <v>2.60155896E-2</v>
      </c>
      <c r="L2739">
        <f t="shared" si="1535"/>
        <v>0.13077015333617328</v>
      </c>
      <c r="O2739">
        <f>L2739*0.44*0.75</f>
        <v>4.3154150600937184E-2</v>
      </c>
      <c r="Q2739">
        <f t="shared" si="1536"/>
        <v>2.2440158312487336E-2</v>
      </c>
      <c r="T2739">
        <f>(L2739*0.44*0.75)*(1+0.2)*0.52*3.67</f>
        <v>9.8826457208194218E-2</v>
      </c>
    </row>
    <row r="2740" spans="1:24" hidden="1" x14ac:dyDescent="0.3">
      <c r="A2740" s="26">
        <v>53019</v>
      </c>
      <c r="B2740">
        <v>269</v>
      </c>
      <c r="C2740" s="26" t="s">
        <v>211</v>
      </c>
      <c r="D2740">
        <v>49</v>
      </c>
      <c r="E2740" t="s">
        <v>214</v>
      </c>
      <c r="F2740">
        <v>3</v>
      </c>
      <c r="G2740">
        <v>14</v>
      </c>
      <c r="H2740">
        <f t="shared" si="1507"/>
        <v>0.14000000000000001</v>
      </c>
      <c r="I2740">
        <v>4</v>
      </c>
      <c r="J2740">
        <v>1.6</v>
      </c>
      <c r="K2740">
        <f t="shared" si="1508"/>
        <v>1.5393840000000002E-2</v>
      </c>
      <c r="L2740">
        <f t="shared" ref="L2740:L2745" si="1537">0.000081*(G2740^1.864042*I2740^0.850892+0.000027*G2740^2)</f>
        <v>3.6075221414818302E-2</v>
      </c>
      <c r="O2740">
        <f t="shared" ref="O2740:O2745" si="1538">L2740*0.47*0.75</f>
        <v>1.2716515548723452E-2</v>
      </c>
      <c r="Q2740">
        <f t="shared" ref="Q2740:Q2745" si="1539">O2740*0.521</f>
        <v>6.6253046008849185E-3</v>
      </c>
      <c r="T2740">
        <f t="shared" ref="T2740:T2745" si="1540">(L2740*0.47*0.75)*(1+0.2)*0.521*3.67</f>
        <v>2.9177841462297176E-2</v>
      </c>
    </row>
    <row r="2741" spans="1:24" hidden="1" x14ac:dyDescent="0.3">
      <c r="A2741" s="26">
        <v>53019</v>
      </c>
      <c r="B2741">
        <v>269</v>
      </c>
      <c r="C2741" s="26" t="s">
        <v>211</v>
      </c>
      <c r="D2741">
        <v>50</v>
      </c>
      <c r="E2741" t="s">
        <v>214</v>
      </c>
      <c r="F2741">
        <v>3</v>
      </c>
      <c r="G2741">
        <v>26.2</v>
      </c>
      <c r="H2741">
        <f t="shared" si="1507"/>
        <v>0.26200000000000001</v>
      </c>
      <c r="I2741">
        <v>12</v>
      </c>
      <c r="J2741">
        <v>5</v>
      </c>
      <c r="K2741">
        <f t="shared" si="1508"/>
        <v>5.3912997600000005E-2</v>
      </c>
      <c r="L2741">
        <f t="shared" si="1537"/>
        <v>0.29547931932347876</v>
      </c>
      <c r="O2741">
        <f t="shared" si="1538"/>
        <v>0.10415646006152626</v>
      </c>
      <c r="Q2741">
        <f t="shared" si="1539"/>
        <v>5.4265515692055184E-2</v>
      </c>
      <c r="T2741">
        <f t="shared" si="1540"/>
        <v>0.23898533110781101</v>
      </c>
    </row>
    <row r="2742" spans="1:24" hidden="1" x14ac:dyDescent="0.3">
      <c r="A2742" s="26">
        <v>53019</v>
      </c>
      <c r="B2742">
        <v>269</v>
      </c>
      <c r="C2742" s="26" t="s">
        <v>211</v>
      </c>
      <c r="D2742">
        <v>51</v>
      </c>
      <c r="E2742" t="s">
        <v>214</v>
      </c>
      <c r="F2742">
        <v>3</v>
      </c>
      <c r="G2742">
        <v>15.4</v>
      </c>
      <c r="H2742">
        <f t="shared" si="1507"/>
        <v>0.154</v>
      </c>
      <c r="I2742">
        <v>5</v>
      </c>
      <c r="J2742">
        <v>0.4</v>
      </c>
      <c r="K2742">
        <f t="shared" si="1508"/>
        <v>1.8626546399999999E-2</v>
      </c>
      <c r="L2742">
        <f t="shared" si="1537"/>
        <v>5.2098572880257418E-2</v>
      </c>
      <c r="O2742">
        <f t="shared" si="1538"/>
        <v>1.8364746940290739E-2</v>
      </c>
      <c r="Q2742">
        <f t="shared" si="1539"/>
        <v>9.5680331558914752E-3</v>
      </c>
      <c r="T2742">
        <f t="shared" si="1540"/>
        <v>4.2137618018546048E-2</v>
      </c>
    </row>
    <row r="2743" spans="1:24" hidden="1" x14ac:dyDescent="0.3">
      <c r="A2743" s="26">
        <v>53019</v>
      </c>
      <c r="B2743">
        <v>269</v>
      </c>
      <c r="C2743" s="26" t="s">
        <v>211</v>
      </c>
      <c r="D2743">
        <v>52</v>
      </c>
      <c r="E2743" t="s">
        <v>214</v>
      </c>
      <c r="F2743">
        <v>3</v>
      </c>
      <c r="G2743">
        <v>9.6</v>
      </c>
      <c r="H2743">
        <f t="shared" si="1507"/>
        <v>9.6000000000000002E-2</v>
      </c>
      <c r="I2743">
        <v>4</v>
      </c>
      <c r="J2743">
        <v>0.6</v>
      </c>
      <c r="K2743">
        <f t="shared" si="1508"/>
        <v>7.2382464000000004E-3</v>
      </c>
      <c r="L2743">
        <f t="shared" si="1537"/>
        <v>1.7855531620415491E-2</v>
      </c>
      <c r="O2743">
        <f t="shared" si="1538"/>
        <v>6.2940748961964593E-3</v>
      </c>
      <c r="Q2743">
        <f t="shared" si="1539"/>
        <v>3.2792130209183556E-3</v>
      </c>
      <c r="T2743">
        <f t="shared" si="1540"/>
        <v>1.4441654144124436E-2</v>
      </c>
    </row>
    <row r="2744" spans="1:24" hidden="1" x14ac:dyDescent="0.3">
      <c r="A2744" s="26">
        <v>53019</v>
      </c>
      <c r="B2744">
        <v>269</v>
      </c>
      <c r="C2744" s="26" t="s">
        <v>211</v>
      </c>
      <c r="D2744">
        <v>53</v>
      </c>
      <c r="E2744" t="s">
        <v>214</v>
      </c>
      <c r="F2744">
        <v>3</v>
      </c>
      <c r="G2744">
        <v>12.3</v>
      </c>
      <c r="H2744">
        <f t="shared" si="1507"/>
        <v>0.12300000000000001</v>
      </c>
      <c r="I2744">
        <v>4</v>
      </c>
      <c r="J2744">
        <v>0.4</v>
      </c>
      <c r="K2744">
        <f t="shared" si="1508"/>
        <v>1.1882316600000003E-2</v>
      </c>
      <c r="L2744">
        <f t="shared" si="1537"/>
        <v>2.8340468354347552E-2</v>
      </c>
      <c r="O2744">
        <f t="shared" si="1538"/>
        <v>9.9900150949075121E-3</v>
      </c>
      <c r="Q2744">
        <f t="shared" si="1539"/>
        <v>5.2047978644468142E-3</v>
      </c>
      <c r="T2744">
        <f t="shared" si="1540"/>
        <v>2.2921929795023766E-2</v>
      </c>
    </row>
    <row r="2745" spans="1:24" hidden="1" x14ac:dyDescent="0.3">
      <c r="A2745" s="26">
        <v>53019</v>
      </c>
      <c r="B2745">
        <v>269</v>
      </c>
      <c r="C2745" s="26" t="s">
        <v>211</v>
      </c>
      <c r="D2745">
        <v>54</v>
      </c>
      <c r="E2745" t="s">
        <v>214</v>
      </c>
      <c r="F2745">
        <v>3</v>
      </c>
      <c r="G2745">
        <v>13.4</v>
      </c>
      <c r="H2745">
        <f t="shared" si="1507"/>
        <v>0.13400000000000001</v>
      </c>
      <c r="I2745">
        <v>4</v>
      </c>
      <c r="J2745">
        <v>0.6</v>
      </c>
      <c r="K2745">
        <f t="shared" si="1508"/>
        <v>1.4102642400000002E-2</v>
      </c>
      <c r="L2745">
        <f t="shared" si="1537"/>
        <v>3.3246724247247589E-2</v>
      </c>
      <c r="O2745">
        <f t="shared" si="1538"/>
        <v>1.1719470297154776E-2</v>
      </c>
      <c r="Q2745">
        <f t="shared" si="1539"/>
        <v>6.1058440248176384E-3</v>
      </c>
      <c r="T2745">
        <f t="shared" si="1540"/>
        <v>2.6890137085296879E-2</v>
      </c>
    </row>
    <row r="2746" spans="1:24" hidden="1" x14ac:dyDescent="0.3">
      <c r="A2746" s="26">
        <v>53019</v>
      </c>
      <c r="B2746">
        <v>269</v>
      </c>
      <c r="C2746" s="26" t="s">
        <v>211</v>
      </c>
      <c r="D2746">
        <v>55</v>
      </c>
      <c r="E2746" t="s">
        <v>215</v>
      </c>
      <c r="F2746">
        <v>3</v>
      </c>
      <c r="G2746">
        <v>11.3</v>
      </c>
      <c r="H2746">
        <f t="shared" si="1507"/>
        <v>0.113</v>
      </c>
      <c r="I2746">
        <v>8</v>
      </c>
      <c r="J2746">
        <v>5</v>
      </c>
      <c r="K2746">
        <f t="shared" si="1508"/>
        <v>1.0028772600000001E-2</v>
      </c>
      <c r="L2746">
        <f>0.000064*(G2746^1.958025*I2746^0.883501+0.000045*G2746^2)</f>
        <v>4.6346639081674877E-2</v>
      </c>
      <c r="O2746">
        <f>L2746*0.44*0.75</f>
        <v>1.5294390896952711E-2</v>
      </c>
      <c r="Q2746">
        <f>O2746*0.52</f>
        <v>7.9530832664154102E-3</v>
      </c>
      <c r="T2746">
        <f>(L2746*0.44*0.75)*(1+0.2)*0.52*3.67</f>
        <v>3.5025378705293465E-2</v>
      </c>
    </row>
    <row r="2747" spans="1:24" hidden="1" x14ac:dyDescent="0.3">
      <c r="A2747" s="26">
        <v>53019</v>
      </c>
      <c r="B2747">
        <v>269</v>
      </c>
      <c r="C2747" s="26" t="s">
        <v>211</v>
      </c>
      <c r="D2747">
        <v>56</v>
      </c>
      <c r="E2747" t="s">
        <v>214</v>
      </c>
      <c r="F2747">
        <v>3</v>
      </c>
      <c r="G2747">
        <v>12.2</v>
      </c>
      <c r="H2747">
        <f t="shared" si="1507"/>
        <v>0.122</v>
      </c>
      <c r="I2747">
        <v>5</v>
      </c>
      <c r="J2747">
        <v>0.6</v>
      </c>
      <c r="K2747">
        <f t="shared" si="1508"/>
        <v>1.1689893599999999E-2</v>
      </c>
      <c r="L2747">
        <f t="shared" ref="L2747:L2752" si="1541">0.000081*(G2747^1.864042*I2747^0.850892+0.000027*G2747^2)</f>
        <v>3.3748738521122347E-2</v>
      </c>
      <c r="O2747">
        <f t="shared" ref="O2747:O2752" si="1542">L2747*0.47*0.75</f>
        <v>1.1896430328695626E-2</v>
      </c>
      <c r="Q2747">
        <f t="shared" ref="Q2747:Q2752" si="1543">O2747*0.521</f>
        <v>6.198040201250421E-3</v>
      </c>
      <c r="T2747">
        <f t="shared" ref="T2747:T2752" si="1544">(L2747*0.47*0.75)*(1+0.2)*0.521*3.67</f>
        <v>2.7296169046306853E-2</v>
      </c>
    </row>
    <row r="2748" spans="1:24" hidden="1" x14ac:dyDescent="0.3">
      <c r="A2748" s="26">
        <v>53019</v>
      </c>
      <c r="B2748">
        <v>269</v>
      </c>
      <c r="C2748" s="26" t="s">
        <v>211</v>
      </c>
      <c r="D2748">
        <v>57</v>
      </c>
      <c r="E2748" t="s">
        <v>214</v>
      </c>
      <c r="F2748">
        <v>3</v>
      </c>
      <c r="G2748">
        <v>13.5</v>
      </c>
      <c r="H2748">
        <f t="shared" si="1507"/>
        <v>0.13500000000000001</v>
      </c>
      <c r="I2748">
        <v>5</v>
      </c>
      <c r="J2748">
        <v>0.8</v>
      </c>
      <c r="K2748">
        <f t="shared" si="1508"/>
        <v>1.4313915000000002E-2</v>
      </c>
      <c r="L2748">
        <f t="shared" si="1541"/>
        <v>4.0759314304082812E-2</v>
      </c>
      <c r="O2748">
        <f t="shared" si="1542"/>
        <v>1.4367658292189191E-2</v>
      </c>
      <c r="Q2748">
        <f t="shared" si="1543"/>
        <v>7.4855499702305688E-3</v>
      </c>
      <c r="T2748">
        <f t="shared" si="1544"/>
        <v>3.296636206889543E-2</v>
      </c>
    </row>
    <row r="2749" spans="1:24" hidden="1" x14ac:dyDescent="0.3">
      <c r="A2749" s="26">
        <v>53019</v>
      </c>
      <c r="B2749">
        <v>269</v>
      </c>
      <c r="C2749" s="26" t="s">
        <v>211</v>
      </c>
      <c r="D2749">
        <v>58</v>
      </c>
      <c r="E2749" t="s">
        <v>214</v>
      </c>
      <c r="F2749">
        <v>3</v>
      </c>
      <c r="G2749">
        <v>13.2</v>
      </c>
      <c r="H2749">
        <f t="shared" si="1507"/>
        <v>0.13200000000000001</v>
      </c>
      <c r="I2749">
        <v>5</v>
      </c>
      <c r="J2749">
        <v>1</v>
      </c>
      <c r="K2749">
        <f t="shared" si="1508"/>
        <v>1.3684809600000002E-2</v>
      </c>
      <c r="L2749">
        <f t="shared" si="1541"/>
        <v>3.9087159379837449E-2</v>
      </c>
      <c r="O2749">
        <f t="shared" si="1542"/>
        <v>1.37782236813927E-2</v>
      </c>
      <c r="Q2749">
        <f t="shared" si="1543"/>
        <v>7.1784545380055966E-3</v>
      </c>
      <c r="T2749">
        <f t="shared" si="1544"/>
        <v>3.1613913785376646E-2</v>
      </c>
    </row>
    <row r="2750" spans="1:24" hidden="1" x14ac:dyDescent="0.3">
      <c r="A2750" s="26">
        <v>53019</v>
      </c>
      <c r="B2750">
        <v>269</v>
      </c>
      <c r="C2750" s="26" t="s">
        <v>211</v>
      </c>
      <c r="D2750">
        <v>59</v>
      </c>
      <c r="E2750" t="s">
        <v>214</v>
      </c>
      <c r="F2750">
        <v>3</v>
      </c>
      <c r="G2750">
        <v>9.5</v>
      </c>
      <c r="H2750">
        <f t="shared" si="1507"/>
        <v>9.5000000000000001E-2</v>
      </c>
      <c r="I2750">
        <v>4</v>
      </c>
      <c r="J2750">
        <v>1.2</v>
      </c>
      <c r="K2750">
        <f t="shared" si="1508"/>
        <v>7.088235E-3</v>
      </c>
      <c r="L2750">
        <f t="shared" si="1541"/>
        <v>1.7510389598603588E-2</v>
      </c>
      <c r="O2750">
        <f t="shared" si="1542"/>
        <v>6.1724123335077652E-3</v>
      </c>
      <c r="Q2750">
        <f t="shared" si="1543"/>
        <v>3.2158268257575459E-3</v>
      </c>
      <c r="T2750">
        <f t="shared" si="1544"/>
        <v>1.4162501340636232E-2</v>
      </c>
    </row>
    <row r="2751" spans="1:24" hidden="1" x14ac:dyDescent="0.3">
      <c r="A2751" s="26">
        <v>53019</v>
      </c>
      <c r="B2751">
        <v>269</v>
      </c>
      <c r="C2751" s="26" t="s">
        <v>211</v>
      </c>
      <c r="D2751">
        <v>60</v>
      </c>
      <c r="E2751" t="s">
        <v>214</v>
      </c>
      <c r="F2751">
        <v>3</v>
      </c>
      <c r="G2751">
        <v>8.3000000000000007</v>
      </c>
      <c r="H2751">
        <f t="shared" si="1507"/>
        <v>8.3000000000000004E-2</v>
      </c>
      <c r="I2751">
        <v>3</v>
      </c>
      <c r="J2751">
        <v>0.6</v>
      </c>
      <c r="K2751">
        <f t="shared" si="1508"/>
        <v>5.4106206000000007E-3</v>
      </c>
      <c r="L2751">
        <f t="shared" si="1541"/>
        <v>1.0657859294477519E-2</v>
      </c>
      <c r="O2751">
        <f t="shared" si="1542"/>
        <v>3.7568954013033253E-3</v>
      </c>
      <c r="Q2751">
        <f t="shared" si="1543"/>
        <v>1.9573425040790324E-3</v>
      </c>
      <c r="T2751">
        <f t="shared" si="1544"/>
        <v>8.6201363879640589E-3</v>
      </c>
    </row>
    <row r="2752" spans="1:24" hidden="1" x14ac:dyDescent="0.3">
      <c r="A2752" s="26">
        <v>53019</v>
      </c>
      <c r="B2752">
        <v>269</v>
      </c>
      <c r="C2752" s="26" t="s">
        <v>211</v>
      </c>
      <c r="D2752">
        <v>61</v>
      </c>
      <c r="E2752" t="s">
        <v>214</v>
      </c>
      <c r="F2752">
        <v>3</v>
      </c>
      <c r="G2752">
        <v>9.5</v>
      </c>
      <c r="H2752">
        <f t="shared" si="1507"/>
        <v>9.5000000000000001E-2</v>
      </c>
      <c r="I2752">
        <v>3</v>
      </c>
      <c r="J2752">
        <v>0.8</v>
      </c>
      <c r="K2752">
        <f t="shared" si="1508"/>
        <v>7.088235E-3</v>
      </c>
      <c r="L2752">
        <f t="shared" si="1541"/>
        <v>1.3708432417029142E-2</v>
      </c>
      <c r="O2752">
        <f t="shared" si="1542"/>
        <v>4.8322224270027723E-3</v>
      </c>
      <c r="Q2752">
        <f t="shared" si="1543"/>
        <v>2.5175878844684446E-3</v>
      </c>
      <c r="T2752">
        <f t="shared" si="1544"/>
        <v>1.108745704319903E-2</v>
      </c>
    </row>
    <row r="2753" spans="1:24" hidden="1" x14ac:dyDescent="0.3">
      <c r="A2753" s="26">
        <v>53019</v>
      </c>
      <c r="B2753">
        <v>269</v>
      </c>
      <c r="C2753" s="26" t="s">
        <v>211</v>
      </c>
      <c r="D2753">
        <v>62</v>
      </c>
      <c r="E2753" t="s">
        <v>215</v>
      </c>
      <c r="F2753">
        <v>3</v>
      </c>
      <c r="G2753">
        <v>14.2</v>
      </c>
      <c r="H2753">
        <f t="shared" si="1507"/>
        <v>0.14199999999999999</v>
      </c>
      <c r="I2753">
        <v>5</v>
      </c>
      <c r="J2753">
        <v>1</v>
      </c>
      <c r="K2753">
        <f t="shared" si="1508"/>
        <v>1.5836805599999997E-2</v>
      </c>
      <c r="L2753">
        <f t="shared" ref="L2753:L2755" si="1545">0.000064*(G2753^1.958025*I2753^0.883501+0.000045*G2753^2)</f>
        <v>4.785588228497601E-2</v>
      </c>
      <c r="O2753">
        <f>L2753*0.44*0.75</f>
        <v>1.5792441154042085E-2</v>
      </c>
      <c r="Q2753">
        <f t="shared" ref="Q2753:Q2755" si="1546">O2753*0.52</f>
        <v>8.2120694001018846E-3</v>
      </c>
      <c r="T2753">
        <f>(L2753*0.44*0.75)*(1+0.2)*0.52*3.67</f>
        <v>3.6165953638048698E-2</v>
      </c>
    </row>
    <row r="2754" spans="1:24" hidden="1" x14ac:dyDescent="0.3">
      <c r="A2754" s="26">
        <v>53019</v>
      </c>
      <c r="B2754">
        <v>269</v>
      </c>
      <c r="C2754" s="26" t="s">
        <v>211</v>
      </c>
      <c r="D2754">
        <v>63</v>
      </c>
      <c r="E2754" t="s">
        <v>215</v>
      </c>
      <c r="F2754">
        <v>3</v>
      </c>
      <c r="G2754">
        <v>9.1999999999999993</v>
      </c>
      <c r="H2754">
        <f t="shared" ref="H2754:H2817" si="1547">G2754/100</f>
        <v>9.1999999999999998E-2</v>
      </c>
      <c r="I2754">
        <v>7</v>
      </c>
      <c r="J2754">
        <v>2.5</v>
      </c>
      <c r="K2754">
        <f t="shared" ref="K2754:K2817" si="1548">0.7854*H2754^2</f>
        <v>6.6476255999999992E-3</v>
      </c>
      <c r="L2754">
        <f t="shared" si="1545"/>
        <v>2.7539080926240952E-2</v>
      </c>
      <c r="O2754">
        <f>L2754*0.44*0.75</f>
        <v>9.087896705659515E-3</v>
      </c>
      <c r="Q2754">
        <f t="shared" si="1546"/>
        <v>4.7257062869429482E-3</v>
      </c>
      <c r="T2754">
        <f>(L2754*0.44*0.75)*(1+0.2)*0.52*3.67</f>
        <v>2.0812010487696739E-2</v>
      </c>
    </row>
    <row r="2755" spans="1:24" hidden="1" x14ac:dyDescent="0.3">
      <c r="A2755" s="26">
        <v>53019</v>
      </c>
      <c r="B2755">
        <v>269</v>
      </c>
      <c r="C2755" s="26" t="s">
        <v>211</v>
      </c>
      <c r="D2755">
        <v>64</v>
      </c>
      <c r="E2755" t="s">
        <v>215</v>
      </c>
      <c r="F2755">
        <v>3</v>
      </c>
      <c r="G2755">
        <v>11.3</v>
      </c>
      <c r="H2755">
        <f t="shared" si="1547"/>
        <v>0.113</v>
      </c>
      <c r="I2755">
        <v>5</v>
      </c>
      <c r="J2755">
        <v>1.5</v>
      </c>
      <c r="K2755">
        <f t="shared" si="1548"/>
        <v>1.0028772600000001E-2</v>
      </c>
      <c r="L2755">
        <f t="shared" si="1545"/>
        <v>3.0597067945159061E-2</v>
      </c>
      <c r="O2755">
        <f>L2755*0.44*0.75</f>
        <v>1.0097032421902491E-2</v>
      </c>
      <c r="Q2755">
        <f t="shared" si="1546"/>
        <v>5.2504568593892955E-3</v>
      </c>
      <c r="T2755">
        <f>(L2755*0.44*0.75)*(1+0.2)*0.52*3.67</f>
        <v>2.3123012008750457E-2</v>
      </c>
    </row>
    <row r="2756" spans="1:24" hidden="1" x14ac:dyDescent="0.3">
      <c r="A2756" s="26">
        <v>53019</v>
      </c>
      <c r="B2756">
        <v>270</v>
      </c>
      <c r="C2756" s="26" t="s">
        <v>211</v>
      </c>
      <c r="D2756">
        <v>1</v>
      </c>
      <c r="E2756" t="s">
        <v>214</v>
      </c>
      <c r="F2756">
        <v>3</v>
      </c>
      <c r="G2756">
        <v>11.3</v>
      </c>
      <c r="H2756">
        <f t="shared" si="1547"/>
        <v>0.113</v>
      </c>
      <c r="I2756">
        <v>5</v>
      </c>
      <c r="J2756">
        <v>1.7</v>
      </c>
      <c r="K2756">
        <f t="shared" si="1548"/>
        <v>1.0028772600000001E-2</v>
      </c>
      <c r="L2756">
        <f t="shared" ref="L2756:L2760" si="1549">0.000081*(G2756^1.864042*I2756^0.850892+0.000027*G2756^2)</f>
        <v>2.9256313238410419E-2</v>
      </c>
      <c r="O2756">
        <f t="shared" ref="O2756:O2760" si="1550">L2756*0.47*0.75</f>
        <v>1.0312850416539673E-2</v>
      </c>
      <c r="Q2756">
        <f t="shared" ref="Q2756:Q2760" si="1551">O2756*0.521</f>
        <v>5.3729950670171698E-3</v>
      </c>
      <c r="T2756">
        <f t="shared" ref="T2756:T2760" si="1552">(L2756*0.47*0.75)*(1+0.2)*0.521*3.67</f>
        <v>2.3662670275143613E-2</v>
      </c>
    </row>
    <row r="2757" spans="1:24" hidden="1" x14ac:dyDescent="0.3">
      <c r="A2757" s="26">
        <v>53019</v>
      </c>
      <c r="B2757">
        <v>270</v>
      </c>
      <c r="C2757" s="26" t="s">
        <v>211</v>
      </c>
      <c r="D2757">
        <v>2</v>
      </c>
      <c r="E2757" t="s">
        <v>214</v>
      </c>
      <c r="F2757">
        <v>3</v>
      </c>
      <c r="G2757">
        <v>10.5</v>
      </c>
      <c r="H2757">
        <f t="shared" si="1547"/>
        <v>0.105</v>
      </c>
      <c r="I2757">
        <v>5</v>
      </c>
      <c r="J2757">
        <v>1</v>
      </c>
      <c r="K2757">
        <f t="shared" si="1548"/>
        <v>8.659034999999999E-3</v>
      </c>
      <c r="L2757">
        <f t="shared" si="1549"/>
        <v>2.551390014673301E-2</v>
      </c>
      <c r="O2757">
        <f t="shared" si="1550"/>
        <v>8.993649801723385E-3</v>
      </c>
      <c r="Q2757">
        <f t="shared" si="1551"/>
        <v>4.6856915466978837E-3</v>
      </c>
      <c r="T2757">
        <f t="shared" si="1552"/>
        <v>2.0635785571657479E-2</v>
      </c>
    </row>
    <row r="2758" spans="1:24" hidden="1" x14ac:dyDescent="0.3">
      <c r="A2758" s="26">
        <v>53019</v>
      </c>
      <c r="B2758">
        <v>270</v>
      </c>
      <c r="C2758" s="26" t="s">
        <v>211</v>
      </c>
      <c r="D2758">
        <v>3</v>
      </c>
      <c r="E2758" t="s">
        <v>214</v>
      </c>
      <c r="F2758">
        <v>3</v>
      </c>
      <c r="G2758">
        <v>8.3000000000000007</v>
      </c>
      <c r="H2758">
        <f t="shared" si="1547"/>
        <v>8.3000000000000004E-2</v>
      </c>
      <c r="I2758">
        <v>5</v>
      </c>
      <c r="J2758">
        <v>1.6</v>
      </c>
      <c r="K2758">
        <f t="shared" si="1548"/>
        <v>5.4106206000000007E-3</v>
      </c>
      <c r="L2758">
        <f t="shared" si="1549"/>
        <v>1.6460277190143483E-2</v>
      </c>
      <c r="O2758">
        <f t="shared" si="1550"/>
        <v>5.8022477095255771E-3</v>
      </c>
      <c r="Q2758">
        <f t="shared" si="1551"/>
        <v>3.0229710566628256E-3</v>
      </c>
      <c r="T2758">
        <f t="shared" si="1552"/>
        <v>1.3313164533543084E-2</v>
      </c>
    </row>
    <row r="2759" spans="1:24" hidden="1" x14ac:dyDescent="0.3">
      <c r="A2759" s="26">
        <v>53019</v>
      </c>
      <c r="B2759">
        <v>270</v>
      </c>
      <c r="C2759" s="26" t="s">
        <v>211</v>
      </c>
      <c r="D2759">
        <v>4</v>
      </c>
      <c r="E2759" t="s">
        <v>214</v>
      </c>
      <c r="F2759">
        <v>3</v>
      </c>
      <c r="G2759">
        <v>10.199999999999999</v>
      </c>
      <c r="H2759">
        <f t="shared" si="1547"/>
        <v>0.10199999999999999</v>
      </c>
      <c r="I2759">
        <v>5</v>
      </c>
      <c r="J2759">
        <v>1.3</v>
      </c>
      <c r="K2759">
        <f t="shared" si="1548"/>
        <v>8.1713015999999982E-3</v>
      </c>
      <c r="L2759">
        <f t="shared" si="1549"/>
        <v>2.4171865738534682E-2</v>
      </c>
      <c r="O2759">
        <f t="shared" si="1550"/>
        <v>8.5205826728334752E-3</v>
      </c>
      <c r="Q2759">
        <f t="shared" si="1551"/>
        <v>4.4392235725462404E-3</v>
      </c>
      <c r="T2759">
        <f t="shared" si="1552"/>
        <v>1.9550340613493644E-2</v>
      </c>
    </row>
    <row r="2760" spans="1:24" hidden="1" x14ac:dyDescent="0.3">
      <c r="A2760" s="26">
        <v>53019</v>
      </c>
      <c r="B2760">
        <v>270</v>
      </c>
      <c r="C2760" s="26" t="s">
        <v>211</v>
      </c>
      <c r="D2760">
        <v>5</v>
      </c>
      <c r="E2760" t="s">
        <v>214</v>
      </c>
      <c r="F2760">
        <v>3</v>
      </c>
      <c r="G2760">
        <v>14.2</v>
      </c>
      <c r="H2760">
        <f t="shared" si="1547"/>
        <v>0.14199999999999999</v>
      </c>
      <c r="I2760">
        <v>4</v>
      </c>
      <c r="J2760">
        <v>1</v>
      </c>
      <c r="K2760">
        <f t="shared" si="1548"/>
        <v>1.5836805599999997E-2</v>
      </c>
      <c r="L2760">
        <f t="shared" si="1549"/>
        <v>3.7041800587971657E-2</v>
      </c>
      <c r="O2760">
        <f t="shared" si="1550"/>
        <v>1.3057234707260008E-2</v>
      </c>
      <c r="Q2760">
        <f t="shared" si="1551"/>
        <v>6.8028192824824644E-3</v>
      </c>
      <c r="T2760">
        <f t="shared" si="1552"/>
        <v>2.9959616120052771E-2</v>
      </c>
    </row>
    <row r="2761" spans="1:24" hidden="1" x14ac:dyDescent="0.3">
      <c r="A2761" s="26">
        <v>53019</v>
      </c>
      <c r="B2761">
        <v>270</v>
      </c>
      <c r="C2761" s="26" t="s">
        <v>211</v>
      </c>
      <c r="D2761">
        <v>6</v>
      </c>
      <c r="E2761" t="s">
        <v>215</v>
      </c>
      <c r="F2761">
        <v>3</v>
      </c>
      <c r="G2761">
        <v>12.6</v>
      </c>
      <c r="H2761">
        <f t="shared" si="1547"/>
        <v>0.126</v>
      </c>
      <c r="I2761">
        <v>6</v>
      </c>
      <c r="J2761">
        <v>1.8</v>
      </c>
      <c r="K2761">
        <f t="shared" si="1548"/>
        <v>1.2469010400000001E-2</v>
      </c>
      <c r="L2761">
        <f t="shared" ref="L2761:L2762" si="1553">0.000064*(G2761^1.958025*I2761^0.883501+0.000045*G2761^2)</f>
        <v>4.4487180506638441E-2</v>
      </c>
      <c r="O2761">
        <f>L2761*0.44*0.75</f>
        <v>1.4680769567190685E-2</v>
      </c>
      <c r="Q2761">
        <f t="shared" ref="Q2761:Q2762" si="1554">O2761*0.52</f>
        <v>7.6340001749391562E-3</v>
      </c>
      <c r="T2761">
        <f>(L2761*0.44*0.75)*(1+0.2)*0.52*3.67</f>
        <v>3.3620136770432046E-2</v>
      </c>
    </row>
    <row r="2762" spans="1:24" hidden="1" x14ac:dyDescent="0.3">
      <c r="A2762" s="26">
        <v>53019</v>
      </c>
      <c r="B2762">
        <v>270</v>
      </c>
      <c r="C2762" s="26" t="s">
        <v>211</v>
      </c>
      <c r="D2762">
        <v>7</v>
      </c>
      <c r="E2762" t="s">
        <v>215</v>
      </c>
      <c r="F2762">
        <v>2</v>
      </c>
      <c r="G2762">
        <v>47.6</v>
      </c>
      <c r="H2762">
        <f t="shared" si="1547"/>
        <v>0.47600000000000003</v>
      </c>
      <c r="I2762">
        <v>16.5</v>
      </c>
      <c r="J2762">
        <v>5</v>
      </c>
      <c r="K2762">
        <f t="shared" si="1548"/>
        <v>0.1779527904</v>
      </c>
      <c r="L2762">
        <f t="shared" si="1553"/>
        <v>1.4676636588620051</v>
      </c>
      <c r="O2762">
        <f>L2762*0.44*0.75</f>
        <v>0.48432900742446172</v>
      </c>
      <c r="Q2762">
        <f t="shared" si="1554"/>
        <v>0.25185108386072008</v>
      </c>
      <c r="T2762">
        <f>(L2762*0.44*0.75)*(1+0.2)*0.52*3.67</f>
        <v>1.1091521733226113</v>
      </c>
      <c r="U2762">
        <v>74</v>
      </c>
      <c r="V2762">
        <v>79</v>
      </c>
      <c r="W2762">
        <v>13</v>
      </c>
      <c r="X2762">
        <v>7</v>
      </c>
    </row>
    <row r="2763" spans="1:24" hidden="1" x14ac:dyDescent="0.3">
      <c r="A2763" s="26">
        <v>53019</v>
      </c>
      <c r="B2763">
        <v>270</v>
      </c>
      <c r="C2763" s="26" t="s">
        <v>211</v>
      </c>
      <c r="D2763">
        <v>8</v>
      </c>
      <c r="E2763" t="s">
        <v>214</v>
      </c>
      <c r="F2763">
        <v>3</v>
      </c>
      <c r="G2763">
        <v>8.3000000000000007</v>
      </c>
      <c r="H2763">
        <f t="shared" si="1547"/>
        <v>8.3000000000000004E-2</v>
      </c>
      <c r="I2763">
        <v>3</v>
      </c>
      <c r="J2763">
        <v>1.5</v>
      </c>
      <c r="K2763">
        <f t="shared" si="1548"/>
        <v>5.4106206000000007E-3</v>
      </c>
      <c r="L2763">
        <f t="shared" ref="L2763:L2767" si="1555">0.000081*(G2763^1.864042*I2763^0.850892+0.000027*G2763^2)</f>
        <v>1.0657859294477519E-2</v>
      </c>
      <c r="O2763">
        <f t="shared" ref="O2763:O2767" si="1556">L2763*0.47*0.75</f>
        <v>3.7568954013033253E-3</v>
      </c>
      <c r="Q2763">
        <f t="shared" ref="Q2763:Q2767" si="1557">O2763*0.521</f>
        <v>1.9573425040790324E-3</v>
      </c>
      <c r="T2763">
        <f t="shared" ref="T2763:T2767" si="1558">(L2763*0.47*0.75)*(1+0.2)*0.521*3.67</f>
        <v>8.6201363879640589E-3</v>
      </c>
    </row>
    <row r="2764" spans="1:24" hidden="1" x14ac:dyDescent="0.3">
      <c r="A2764" s="26">
        <v>53019</v>
      </c>
      <c r="B2764">
        <v>270</v>
      </c>
      <c r="C2764" s="26" t="s">
        <v>211</v>
      </c>
      <c r="D2764">
        <v>9</v>
      </c>
      <c r="E2764" t="s">
        <v>214</v>
      </c>
      <c r="F2764">
        <v>3</v>
      </c>
      <c r="G2764">
        <v>10.5</v>
      </c>
      <c r="H2764">
        <f t="shared" si="1547"/>
        <v>0.105</v>
      </c>
      <c r="I2764">
        <v>4</v>
      </c>
      <c r="J2764">
        <v>1</v>
      </c>
      <c r="K2764">
        <f t="shared" si="1548"/>
        <v>8.659034999999999E-3</v>
      </c>
      <c r="L2764">
        <f t="shared" si="1555"/>
        <v>2.1101715084335365E-2</v>
      </c>
      <c r="O2764">
        <f t="shared" si="1556"/>
        <v>7.4383545672282161E-3</v>
      </c>
      <c r="Q2764">
        <f t="shared" si="1557"/>
        <v>3.8753827295259008E-3</v>
      </c>
      <c r="T2764">
        <f t="shared" si="1558"/>
        <v>1.7067185540832065E-2</v>
      </c>
    </row>
    <row r="2765" spans="1:24" hidden="1" x14ac:dyDescent="0.3">
      <c r="A2765" s="26">
        <v>53019</v>
      </c>
      <c r="B2765">
        <v>270</v>
      </c>
      <c r="C2765" s="26" t="s">
        <v>211</v>
      </c>
      <c r="D2765">
        <v>10</v>
      </c>
      <c r="E2765" t="s">
        <v>214</v>
      </c>
      <c r="F2765">
        <v>3</v>
      </c>
      <c r="G2765">
        <v>9.5</v>
      </c>
      <c r="H2765">
        <f t="shared" si="1547"/>
        <v>9.5000000000000001E-2</v>
      </c>
      <c r="I2765">
        <v>4</v>
      </c>
      <c r="J2765">
        <v>1.7</v>
      </c>
      <c r="K2765">
        <f t="shared" si="1548"/>
        <v>7.088235E-3</v>
      </c>
      <c r="L2765">
        <f t="shared" si="1555"/>
        <v>1.7510389598603588E-2</v>
      </c>
      <c r="O2765">
        <f t="shared" si="1556"/>
        <v>6.1724123335077652E-3</v>
      </c>
      <c r="Q2765">
        <f t="shared" si="1557"/>
        <v>3.2158268257575459E-3</v>
      </c>
      <c r="T2765">
        <f t="shared" si="1558"/>
        <v>1.4162501340636232E-2</v>
      </c>
    </row>
    <row r="2766" spans="1:24" hidden="1" x14ac:dyDescent="0.3">
      <c r="A2766" s="26">
        <v>53019</v>
      </c>
      <c r="B2766">
        <v>270</v>
      </c>
      <c r="C2766" s="26" t="s">
        <v>211</v>
      </c>
      <c r="D2766">
        <v>11</v>
      </c>
      <c r="E2766" t="s">
        <v>214</v>
      </c>
      <c r="F2766">
        <v>3</v>
      </c>
      <c r="G2766">
        <v>10.199999999999999</v>
      </c>
      <c r="H2766">
        <f t="shared" si="1547"/>
        <v>0.10199999999999999</v>
      </c>
      <c r="I2766">
        <v>3</v>
      </c>
      <c r="J2766">
        <v>1</v>
      </c>
      <c r="K2766">
        <f t="shared" si="1548"/>
        <v>8.1713015999999982E-3</v>
      </c>
      <c r="L2766">
        <f t="shared" si="1555"/>
        <v>1.5651035364550273E-2</v>
      </c>
      <c r="O2766">
        <f t="shared" si="1556"/>
        <v>5.5169899660039703E-3</v>
      </c>
      <c r="Q2766">
        <f t="shared" si="1557"/>
        <v>2.8743517722880688E-3</v>
      </c>
      <c r="T2766">
        <f t="shared" si="1558"/>
        <v>1.2658645205156655E-2</v>
      </c>
    </row>
    <row r="2767" spans="1:24" hidden="1" x14ac:dyDescent="0.3">
      <c r="A2767" s="26">
        <v>53019</v>
      </c>
      <c r="B2767">
        <v>270</v>
      </c>
      <c r="C2767" s="26" t="s">
        <v>211</v>
      </c>
      <c r="D2767">
        <v>12</v>
      </c>
      <c r="E2767" t="s">
        <v>214</v>
      </c>
      <c r="F2767">
        <v>3</v>
      </c>
      <c r="G2767">
        <v>9.5</v>
      </c>
      <c r="H2767">
        <f t="shared" si="1547"/>
        <v>9.5000000000000001E-2</v>
      </c>
      <c r="I2767">
        <v>4.2</v>
      </c>
      <c r="J2767">
        <v>1</v>
      </c>
      <c r="K2767">
        <f t="shared" si="1548"/>
        <v>7.088235E-3</v>
      </c>
      <c r="L2767">
        <f t="shared" si="1555"/>
        <v>1.8252628519190923E-2</v>
      </c>
      <c r="O2767">
        <f t="shared" si="1556"/>
        <v>6.4340515530148003E-3</v>
      </c>
      <c r="Q2767">
        <f t="shared" si="1557"/>
        <v>3.3521408591207112E-3</v>
      </c>
      <c r="T2767">
        <f t="shared" si="1558"/>
        <v>1.4762828343567609E-2</v>
      </c>
    </row>
    <row r="2768" spans="1:24" hidden="1" x14ac:dyDescent="0.3">
      <c r="A2768" s="26">
        <v>53019</v>
      </c>
      <c r="B2768">
        <v>270</v>
      </c>
      <c r="C2768" s="26" t="s">
        <v>211</v>
      </c>
      <c r="D2768">
        <v>13</v>
      </c>
      <c r="E2768" t="s">
        <v>215</v>
      </c>
      <c r="F2768">
        <v>4</v>
      </c>
      <c r="G2768">
        <v>20.2</v>
      </c>
      <c r="H2768">
        <f t="shared" si="1547"/>
        <v>0.20199999999999999</v>
      </c>
      <c r="I2768">
        <v>12</v>
      </c>
      <c r="J2768">
        <v>3.5</v>
      </c>
      <c r="K2768">
        <f t="shared" si="1548"/>
        <v>3.2047461599999993E-2</v>
      </c>
      <c r="L2768">
        <f>0.000064*(G2768^1.958025*I2768^0.883501+0.000045*G2768^2)</f>
        <v>0.20680011080630348</v>
      </c>
      <c r="O2768">
        <f>L2768*0.44*0.75</f>
        <v>6.8244036566080149E-2</v>
      </c>
      <c r="Q2768">
        <f>O2768*0.52</f>
        <v>3.5486899014361681E-2</v>
      </c>
      <c r="T2768">
        <f>(L2768*0.44*0.75)*(1+0.2)*0.52*3.67</f>
        <v>0.15628430325924883</v>
      </c>
    </row>
    <row r="2769" spans="1:20" hidden="1" x14ac:dyDescent="0.3">
      <c r="A2769" s="26">
        <v>53019</v>
      </c>
      <c r="B2769">
        <v>270</v>
      </c>
      <c r="C2769" s="26" t="s">
        <v>211</v>
      </c>
      <c r="D2769">
        <v>14</v>
      </c>
      <c r="E2769" t="s">
        <v>214</v>
      </c>
      <c r="F2769">
        <v>3</v>
      </c>
      <c r="G2769">
        <v>41.2</v>
      </c>
      <c r="H2769">
        <f t="shared" si="1547"/>
        <v>0.41200000000000003</v>
      </c>
      <c r="I2769">
        <v>8</v>
      </c>
      <c r="J2769">
        <v>1.2</v>
      </c>
      <c r="K2769">
        <f>0.7854*H2769^2</f>
        <v>0.13331693760000002</v>
      </c>
      <c r="L2769">
        <f>0.000081*(G2769^1.864042*I2769^0.850892+0.000027*G2769^2)</f>
        <v>0.4865826438908894</v>
      </c>
      <c r="O2769">
        <f>L2769*0.47*0.75</f>
        <v>0.17152038197153852</v>
      </c>
      <c r="Q2769">
        <f>O2769*0.521</f>
        <v>8.9362119007171573E-2</v>
      </c>
      <c r="T2769">
        <f>(L2769*0.47*0.75)*(1+0.2)*0.521*3.67</f>
        <v>0.39355077210758355</v>
      </c>
    </row>
    <row r="2770" spans="1:20" hidden="1" x14ac:dyDescent="0.3">
      <c r="A2770" s="26">
        <v>53019</v>
      </c>
      <c r="B2770">
        <v>270</v>
      </c>
      <c r="C2770" s="26" t="s">
        <v>211</v>
      </c>
      <c r="D2770">
        <v>15</v>
      </c>
      <c r="E2770" t="s">
        <v>215</v>
      </c>
      <c r="F2770">
        <v>3</v>
      </c>
      <c r="G2770">
        <v>9.1</v>
      </c>
      <c r="H2770">
        <f t="shared" si="1547"/>
        <v>9.0999999999999998E-2</v>
      </c>
      <c r="I2770">
        <v>4.3</v>
      </c>
      <c r="J2770">
        <v>1.5</v>
      </c>
      <c r="K2770">
        <f t="shared" si="1548"/>
        <v>6.5038973999999999E-3</v>
      </c>
      <c r="L2770">
        <f>0.000064*(G2770^1.958025*I2770^0.883501+0.000045*G2770^2)</f>
        <v>1.7526004547707592E-2</v>
      </c>
      <c r="O2770">
        <f>L2770*0.44*0.75</f>
        <v>5.7835815007435051E-3</v>
      </c>
      <c r="Q2770">
        <f>O2770*0.52</f>
        <v>3.0074623803866226E-3</v>
      </c>
      <c r="T2770">
        <f>(L2770*0.44*0.75)*(1+0.2)*0.52*3.67</f>
        <v>1.3244864323222687E-2</v>
      </c>
    </row>
    <row r="2771" spans="1:20" hidden="1" x14ac:dyDescent="0.3">
      <c r="A2771" s="26">
        <v>53019</v>
      </c>
      <c r="B2771">
        <v>270</v>
      </c>
      <c r="C2771" s="26" t="s">
        <v>211</v>
      </c>
      <c r="D2771">
        <v>16</v>
      </c>
      <c r="E2771" t="s">
        <v>214</v>
      </c>
      <c r="F2771">
        <v>3</v>
      </c>
      <c r="G2771">
        <v>9.5</v>
      </c>
      <c r="H2771">
        <f t="shared" si="1547"/>
        <v>9.5000000000000001E-2</v>
      </c>
      <c r="I2771">
        <v>4</v>
      </c>
      <c r="J2771">
        <v>0.8</v>
      </c>
      <c r="K2771">
        <f t="shared" si="1548"/>
        <v>7.088235E-3</v>
      </c>
      <c r="L2771">
        <f t="shared" ref="L2771:L2772" si="1559">0.000081*(G2771^1.864042*I2771^0.850892+0.000027*G2771^2)</f>
        <v>1.7510389598603588E-2</v>
      </c>
      <c r="O2771">
        <f t="shared" ref="O2771:O2772" si="1560">L2771*0.47*0.75</f>
        <v>6.1724123335077652E-3</v>
      </c>
      <c r="Q2771">
        <f t="shared" ref="Q2771:Q2772" si="1561">O2771*0.521</f>
        <v>3.2158268257575459E-3</v>
      </c>
      <c r="T2771">
        <f t="shared" ref="T2771:T2772" si="1562">(L2771*0.47*0.75)*(1+0.2)*0.521*3.67</f>
        <v>1.4162501340636232E-2</v>
      </c>
    </row>
    <row r="2772" spans="1:20" hidden="1" x14ac:dyDescent="0.3">
      <c r="A2772" s="26">
        <v>53019</v>
      </c>
      <c r="B2772">
        <v>270</v>
      </c>
      <c r="C2772" s="26" t="s">
        <v>211</v>
      </c>
      <c r="D2772">
        <v>17</v>
      </c>
      <c r="E2772" t="s">
        <v>214</v>
      </c>
      <c r="F2772">
        <v>3</v>
      </c>
      <c r="G2772">
        <v>10.3</v>
      </c>
      <c r="H2772">
        <f t="shared" si="1547"/>
        <v>0.10300000000000001</v>
      </c>
      <c r="I2772">
        <v>4</v>
      </c>
      <c r="J2772">
        <v>1</v>
      </c>
      <c r="K2772">
        <f t="shared" si="1548"/>
        <v>8.3323086000000011E-3</v>
      </c>
      <c r="L2772">
        <f t="shared" si="1559"/>
        <v>2.0358656954677472E-2</v>
      </c>
      <c r="O2772">
        <f t="shared" si="1560"/>
        <v>7.1764265765238092E-3</v>
      </c>
      <c r="Q2772">
        <f t="shared" si="1561"/>
        <v>3.7389182463689048E-3</v>
      </c>
      <c r="T2772">
        <f t="shared" si="1562"/>
        <v>1.6466195957008652E-2</v>
      </c>
    </row>
    <row r="2773" spans="1:20" hidden="1" x14ac:dyDescent="0.3">
      <c r="A2773" s="26">
        <v>53019</v>
      </c>
      <c r="B2773">
        <v>270</v>
      </c>
      <c r="C2773" s="26" t="s">
        <v>211</v>
      </c>
      <c r="D2773">
        <v>18</v>
      </c>
      <c r="E2773" t="s">
        <v>215</v>
      </c>
      <c r="F2773">
        <v>1</v>
      </c>
      <c r="G2773">
        <v>51.3</v>
      </c>
      <c r="H2773">
        <f t="shared" si="1547"/>
        <v>0.51300000000000001</v>
      </c>
      <c r="I2773">
        <v>18</v>
      </c>
      <c r="J2773">
        <v>6.2</v>
      </c>
      <c r="K2773">
        <f t="shared" si="1548"/>
        <v>0.20669293259999999</v>
      </c>
      <c r="L2773">
        <f>0.000064*(G2773^1.958025*I2773^0.883501+0.000045*G2773^2)</f>
        <v>1.8351384513495008</v>
      </c>
      <c r="O2773">
        <f>L2773*0.44*0.75</f>
        <v>0.60559568894533522</v>
      </c>
      <c r="Q2773">
        <f>O2773*0.52</f>
        <v>0.3149097582515743</v>
      </c>
      <c r="T2773">
        <f>(L2773*0.44*0.75)*(1+0.2)*0.52*3.67</f>
        <v>1.3868625753399333</v>
      </c>
    </row>
    <row r="2774" spans="1:20" hidden="1" x14ac:dyDescent="0.3">
      <c r="A2774" s="26">
        <v>53019</v>
      </c>
      <c r="B2774">
        <v>270</v>
      </c>
      <c r="C2774" s="26" t="s">
        <v>211</v>
      </c>
      <c r="D2774">
        <v>19</v>
      </c>
      <c r="E2774" t="s">
        <v>217</v>
      </c>
      <c r="F2774">
        <v>3</v>
      </c>
      <c r="G2774">
        <v>14.4</v>
      </c>
      <c r="H2774">
        <f t="shared" si="1547"/>
        <v>0.14400000000000002</v>
      </c>
      <c r="I2774">
        <v>7</v>
      </c>
      <c r="J2774">
        <v>1.5</v>
      </c>
      <c r="K2774">
        <f t="shared" si="1548"/>
        <v>1.6286054400000003E-2</v>
      </c>
      <c r="L2774">
        <f t="shared" ref="L2774:L2775" si="1563">0.000059*(G2774^1.965295*I2774^0.892133+0.000019*G2774^2)</f>
        <v>6.3287431512200842E-2</v>
      </c>
      <c r="O2774">
        <f>L2774*0.47*0.75</f>
        <v>2.2308819608050794E-2</v>
      </c>
      <c r="Q2774">
        <f t="shared" ref="Q2774:Q2775" si="1564">O2774*0.52</f>
        <v>1.1600586196186414E-2</v>
      </c>
      <c r="T2774">
        <f>(L2774*0.47*0.75)*(1+0.2)*0.52*3.67</f>
        <v>5.1088981608004957E-2</v>
      </c>
    </row>
    <row r="2775" spans="1:20" hidden="1" x14ac:dyDescent="0.3">
      <c r="A2775" s="26">
        <v>53019</v>
      </c>
      <c r="B2775">
        <v>270</v>
      </c>
      <c r="C2775" s="26" t="s">
        <v>211</v>
      </c>
      <c r="D2775">
        <v>20</v>
      </c>
      <c r="E2775" t="s">
        <v>217</v>
      </c>
      <c r="F2775">
        <v>3</v>
      </c>
      <c r="G2775">
        <v>21.2</v>
      </c>
      <c r="H2775">
        <f t="shared" si="1547"/>
        <v>0.21199999999999999</v>
      </c>
      <c r="I2775">
        <v>8</v>
      </c>
      <c r="J2775">
        <v>3</v>
      </c>
      <c r="K2775">
        <f t="shared" si="1548"/>
        <v>3.5299017599999996E-2</v>
      </c>
      <c r="L2775">
        <f t="shared" si="1563"/>
        <v>0.15246531730629831</v>
      </c>
      <c r="O2775">
        <f>L2775*0.47*0.75</f>
        <v>5.3744024350470147E-2</v>
      </c>
      <c r="Q2775">
        <f t="shared" si="1564"/>
        <v>2.7946892662244479E-2</v>
      </c>
      <c r="T2775">
        <f>(L2775*0.47*0.75)*(1+0.2)*0.52*3.67</f>
        <v>0.12307811528452467</v>
      </c>
    </row>
    <row r="2776" spans="1:20" hidden="1" x14ac:dyDescent="0.3">
      <c r="A2776" s="26">
        <v>53019</v>
      </c>
      <c r="B2776">
        <v>270</v>
      </c>
      <c r="C2776" s="26" t="s">
        <v>211</v>
      </c>
      <c r="D2776">
        <v>21</v>
      </c>
      <c r="E2776" t="s">
        <v>214</v>
      </c>
      <c r="F2776">
        <v>3</v>
      </c>
      <c r="G2776">
        <v>13.2</v>
      </c>
      <c r="H2776">
        <f t="shared" si="1547"/>
        <v>0.13200000000000001</v>
      </c>
      <c r="I2776">
        <v>4</v>
      </c>
      <c r="J2776">
        <v>1</v>
      </c>
      <c r="K2776">
        <f t="shared" si="1548"/>
        <v>1.3684809600000002E-2</v>
      </c>
      <c r="L2776">
        <f t="shared" ref="L2776:L2780" si="1565">0.000081*(G2776^1.864042*I2776^0.850892+0.000027*G2776^2)</f>
        <v>3.232771734039265E-2</v>
      </c>
      <c r="O2776">
        <f t="shared" ref="O2776:O2780" si="1566">L2776*0.47*0.75</f>
        <v>1.1395520362488408E-2</v>
      </c>
      <c r="Q2776">
        <f t="shared" ref="Q2776:Q2780" si="1567">O2776*0.521</f>
        <v>5.9370661088564607E-3</v>
      </c>
      <c r="T2776">
        <f t="shared" ref="T2776:T2780" si="1568">(L2776*0.47*0.75)*(1+0.2)*0.521*3.67</f>
        <v>2.6146839143403853E-2</v>
      </c>
    </row>
    <row r="2777" spans="1:20" hidden="1" x14ac:dyDescent="0.3">
      <c r="A2777" s="26">
        <v>53019</v>
      </c>
      <c r="B2777">
        <v>270</v>
      </c>
      <c r="C2777" s="26" t="s">
        <v>211</v>
      </c>
      <c r="D2777">
        <v>22</v>
      </c>
      <c r="E2777" t="s">
        <v>214</v>
      </c>
      <c r="F2777">
        <v>3</v>
      </c>
      <c r="G2777">
        <v>13.5</v>
      </c>
      <c r="H2777">
        <f t="shared" si="1547"/>
        <v>0.13500000000000001</v>
      </c>
      <c r="I2777">
        <v>4.2</v>
      </c>
      <c r="J2777">
        <v>1.3</v>
      </c>
      <c r="K2777">
        <f t="shared" si="1548"/>
        <v>1.4313915000000002E-2</v>
      </c>
      <c r="L2777">
        <f t="shared" si="1565"/>
        <v>3.513964734684779E-2</v>
      </c>
      <c r="O2777">
        <f t="shared" si="1566"/>
        <v>1.2386725689763846E-2</v>
      </c>
      <c r="Q2777">
        <f t="shared" si="1567"/>
        <v>6.4534840843669637E-3</v>
      </c>
      <c r="T2777">
        <f t="shared" si="1568"/>
        <v>2.8421143907552109E-2</v>
      </c>
    </row>
    <row r="2778" spans="1:20" hidden="1" x14ac:dyDescent="0.3">
      <c r="A2778" s="26">
        <v>53019</v>
      </c>
      <c r="B2778">
        <v>270</v>
      </c>
      <c r="C2778" s="26" t="s">
        <v>211</v>
      </c>
      <c r="D2778">
        <v>23</v>
      </c>
      <c r="E2778" t="s">
        <v>214</v>
      </c>
      <c r="F2778">
        <v>3</v>
      </c>
      <c r="G2778">
        <v>11.3</v>
      </c>
      <c r="H2778">
        <f t="shared" si="1547"/>
        <v>0.113</v>
      </c>
      <c r="I2778">
        <v>4</v>
      </c>
      <c r="J2778">
        <v>1</v>
      </c>
      <c r="K2778">
        <f t="shared" si="1548"/>
        <v>1.0028772600000001E-2</v>
      </c>
      <c r="L2778">
        <f t="shared" si="1565"/>
        <v>2.4196943433337097E-2</v>
      </c>
      <c r="O2778">
        <f t="shared" si="1566"/>
        <v>8.5294225602513263E-3</v>
      </c>
      <c r="Q2778">
        <f t="shared" si="1567"/>
        <v>4.4438291538909415E-3</v>
      </c>
      <c r="T2778">
        <f t="shared" si="1568"/>
        <v>1.9570623593735702E-2</v>
      </c>
    </row>
    <row r="2779" spans="1:20" hidden="1" x14ac:dyDescent="0.3">
      <c r="A2779" s="26">
        <v>53019</v>
      </c>
      <c r="B2779">
        <v>270</v>
      </c>
      <c r="C2779" s="26" t="s">
        <v>211</v>
      </c>
      <c r="D2779">
        <v>24</v>
      </c>
      <c r="E2779" t="s">
        <v>214</v>
      </c>
      <c r="F2779">
        <v>3</v>
      </c>
      <c r="G2779">
        <v>8.4</v>
      </c>
      <c r="H2779">
        <f t="shared" si="1547"/>
        <v>8.4000000000000005E-2</v>
      </c>
      <c r="I2779">
        <v>3</v>
      </c>
      <c r="J2779">
        <v>1</v>
      </c>
      <c r="K2779">
        <f t="shared" si="1548"/>
        <v>5.5417824000000004E-3</v>
      </c>
      <c r="L2779">
        <f t="shared" si="1565"/>
        <v>1.0898462541692437E-2</v>
      </c>
      <c r="O2779">
        <f t="shared" si="1566"/>
        <v>3.8417080459465834E-3</v>
      </c>
      <c r="Q2779">
        <f t="shared" si="1567"/>
        <v>2.0015298919381702E-3</v>
      </c>
      <c r="T2779">
        <f t="shared" si="1568"/>
        <v>8.8147376440957017E-3</v>
      </c>
    </row>
    <row r="2780" spans="1:20" hidden="1" x14ac:dyDescent="0.3">
      <c r="A2780" s="26">
        <v>53019</v>
      </c>
      <c r="B2780">
        <v>270</v>
      </c>
      <c r="C2780" s="26" t="s">
        <v>211</v>
      </c>
      <c r="D2780">
        <v>25</v>
      </c>
      <c r="E2780" t="s">
        <v>214</v>
      </c>
      <c r="F2780">
        <v>3</v>
      </c>
      <c r="G2780">
        <v>12.1</v>
      </c>
      <c r="H2780">
        <f t="shared" si="1547"/>
        <v>0.121</v>
      </c>
      <c r="I2780">
        <v>3</v>
      </c>
      <c r="J2780">
        <v>1</v>
      </c>
      <c r="K2780">
        <f t="shared" si="1548"/>
        <v>1.14990414E-2</v>
      </c>
      <c r="L2780">
        <f t="shared" si="1565"/>
        <v>2.1519270612231047E-2</v>
      </c>
      <c r="O2780">
        <f t="shared" si="1566"/>
        <v>7.5855428908114444E-3</v>
      </c>
      <c r="Q2780">
        <f t="shared" si="1567"/>
        <v>3.9520678461127624E-3</v>
      </c>
      <c r="T2780">
        <f t="shared" si="1568"/>
        <v>1.7404906794280608E-2</v>
      </c>
    </row>
    <row r="2781" spans="1:20" hidden="1" x14ac:dyDescent="0.3">
      <c r="A2781" s="26">
        <v>53019</v>
      </c>
      <c r="B2781">
        <v>270</v>
      </c>
      <c r="C2781" s="26" t="s">
        <v>211</v>
      </c>
      <c r="D2781">
        <v>26</v>
      </c>
      <c r="E2781" t="s">
        <v>215</v>
      </c>
      <c r="F2781">
        <v>1</v>
      </c>
      <c r="G2781">
        <v>48.9</v>
      </c>
      <c r="H2781">
        <f t="shared" si="1547"/>
        <v>0.48899999999999999</v>
      </c>
      <c r="I2781">
        <v>19</v>
      </c>
      <c r="J2781">
        <v>10.199999999999999</v>
      </c>
      <c r="K2781">
        <f t="shared" si="1548"/>
        <v>0.1878056334</v>
      </c>
      <c r="L2781">
        <f>0.000064*(G2781^1.958025*I2781^0.883501+0.000045*G2781^2)</f>
        <v>1.7525513214399324</v>
      </c>
      <c r="O2781">
        <f>L2781*0.44*0.75</f>
        <v>0.5783419360751777</v>
      </c>
      <c r="Q2781">
        <f>O2781*0.52</f>
        <v>0.3007378067590924</v>
      </c>
      <c r="T2781">
        <f>(L2781*0.44*0.75)*(1+0.2)*0.52*3.67</f>
        <v>1.3244493009670428</v>
      </c>
    </row>
    <row r="2782" spans="1:20" hidden="1" x14ac:dyDescent="0.3">
      <c r="A2782" s="26">
        <v>53019</v>
      </c>
      <c r="B2782">
        <v>270</v>
      </c>
      <c r="C2782" s="26" t="s">
        <v>211</v>
      </c>
      <c r="D2782">
        <v>27</v>
      </c>
      <c r="E2782" t="s">
        <v>214</v>
      </c>
      <c r="F2782">
        <v>3</v>
      </c>
      <c r="G2782">
        <v>17.3</v>
      </c>
      <c r="H2782">
        <f t="shared" si="1547"/>
        <v>0.17300000000000001</v>
      </c>
      <c r="I2782">
        <v>5</v>
      </c>
      <c r="J2782">
        <v>1</v>
      </c>
      <c r="K2782">
        <f t="shared" si="1548"/>
        <v>2.3506236600000004E-2</v>
      </c>
      <c r="L2782">
        <f t="shared" ref="L2782:L2786" si="1569">0.000081*(G2782^1.864042*I2782^0.850892+0.000027*G2782^2)</f>
        <v>6.4715353911729487E-2</v>
      </c>
      <c r="O2782">
        <f t="shared" ref="O2782:O2786" si="1570">L2782*0.47*0.75</f>
        <v>2.2812162253884643E-2</v>
      </c>
      <c r="Q2782">
        <f t="shared" ref="Q2782:Q2786" si="1571">O2782*0.521</f>
        <v>1.1885136534273899E-2</v>
      </c>
      <c r="T2782">
        <f t="shared" ref="T2782:T2786" si="1572">(L2782*0.47*0.75)*(1+0.2)*0.521*3.67</f>
        <v>5.234214129694225E-2</v>
      </c>
    </row>
    <row r="2783" spans="1:20" hidden="1" x14ac:dyDescent="0.3">
      <c r="A2783" s="26">
        <v>53019</v>
      </c>
      <c r="B2783">
        <v>270</v>
      </c>
      <c r="C2783" s="26" t="s">
        <v>211</v>
      </c>
      <c r="D2783">
        <v>28</v>
      </c>
      <c r="E2783" t="s">
        <v>214</v>
      </c>
      <c r="F2783">
        <v>3</v>
      </c>
      <c r="G2783">
        <v>9.5</v>
      </c>
      <c r="H2783">
        <f t="shared" si="1547"/>
        <v>9.5000000000000001E-2</v>
      </c>
      <c r="I2783">
        <v>5</v>
      </c>
      <c r="J2783">
        <v>1</v>
      </c>
      <c r="K2783">
        <f t="shared" si="1548"/>
        <v>7.088235E-3</v>
      </c>
      <c r="L2783">
        <f t="shared" si="1569"/>
        <v>2.1171660307922405E-2</v>
      </c>
      <c r="O2783">
        <f t="shared" si="1570"/>
        <v>7.4630102585426464E-3</v>
      </c>
      <c r="Q2783">
        <f t="shared" si="1571"/>
        <v>3.888228344700719E-3</v>
      </c>
      <c r="T2783">
        <f t="shared" si="1572"/>
        <v>1.7123757630061964E-2</v>
      </c>
    </row>
    <row r="2784" spans="1:20" hidden="1" x14ac:dyDescent="0.3">
      <c r="A2784" s="26">
        <v>53019</v>
      </c>
      <c r="B2784">
        <v>270</v>
      </c>
      <c r="C2784" s="26" t="s">
        <v>211</v>
      </c>
      <c r="D2784">
        <v>29</v>
      </c>
      <c r="E2784" t="s">
        <v>214</v>
      </c>
      <c r="F2784">
        <v>3</v>
      </c>
      <c r="G2784">
        <v>11.3</v>
      </c>
      <c r="H2784">
        <f t="shared" si="1547"/>
        <v>0.113</v>
      </c>
      <c r="I2784">
        <v>4</v>
      </c>
      <c r="J2784">
        <v>1.6</v>
      </c>
      <c r="K2784">
        <f t="shared" si="1548"/>
        <v>1.0028772600000001E-2</v>
      </c>
      <c r="L2784">
        <f t="shared" si="1569"/>
        <v>2.4196943433337097E-2</v>
      </c>
      <c r="O2784">
        <f t="shared" si="1570"/>
        <v>8.5294225602513263E-3</v>
      </c>
      <c r="Q2784">
        <f t="shared" si="1571"/>
        <v>4.4438291538909415E-3</v>
      </c>
      <c r="T2784">
        <f t="shared" si="1572"/>
        <v>1.9570623593735702E-2</v>
      </c>
    </row>
    <row r="2785" spans="1:24" hidden="1" x14ac:dyDescent="0.3">
      <c r="A2785" s="26">
        <v>53019</v>
      </c>
      <c r="B2785">
        <v>270</v>
      </c>
      <c r="C2785" s="26" t="s">
        <v>211</v>
      </c>
      <c r="D2785">
        <v>30</v>
      </c>
      <c r="E2785" t="s">
        <v>214</v>
      </c>
      <c r="F2785">
        <v>3</v>
      </c>
      <c r="G2785">
        <v>12.3</v>
      </c>
      <c r="H2785">
        <f t="shared" si="1547"/>
        <v>0.12300000000000001</v>
      </c>
      <c r="I2785">
        <v>5</v>
      </c>
      <c r="J2785">
        <v>1.5</v>
      </c>
      <c r="K2785">
        <f t="shared" si="1548"/>
        <v>1.1882316600000003E-2</v>
      </c>
      <c r="L2785">
        <f t="shared" si="1569"/>
        <v>3.4266212283960602E-2</v>
      </c>
      <c r="O2785">
        <f t="shared" si="1570"/>
        <v>1.2078839830096113E-2</v>
      </c>
      <c r="Q2785">
        <f t="shared" si="1571"/>
        <v>6.2930755514800747E-3</v>
      </c>
      <c r="T2785">
        <f t="shared" si="1572"/>
        <v>2.7714704728718249E-2</v>
      </c>
    </row>
    <row r="2786" spans="1:24" hidden="1" x14ac:dyDescent="0.3">
      <c r="A2786" s="26">
        <v>53019</v>
      </c>
      <c r="B2786">
        <v>270</v>
      </c>
      <c r="C2786" s="26" t="s">
        <v>211</v>
      </c>
      <c r="D2786">
        <v>31</v>
      </c>
      <c r="E2786" t="s">
        <v>214</v>
      </c>
      <c r="F2786">
        <v>3</v>
      </c>
      <c r="G2786">
        <v>12.5</v>
      </c>
      <c r="H2786">
        <f t="shared" si="1547"/>
        <v>0.125</v>
      </c>
      <c r="I2786">
        <v>5</v>
      </c>
      <c r="J2786">
        <v>1</v>
      </c>
      <c r="K2786">
        <f t="shared" si="1548"/>
        <v>1.2271875E-2</v>
      </c>
      <c r="L2786">
        <f t="shared" si="1569"/>
        <v>3.5312099618969972E-2</v>
      </c>
      <c r="O2786">
        <f t="shared" si="1570"/>
        <v>1.2447515115686914E-2</v>
      </c>
      <c r="Q2786">
        <f t="shared" si="1571"/>
        <v>6.4851553752728825E-3</v>
      </c>
      <c r="T2786">
        <f t="shared" si="1572"/>
        <v>2.8560624272701771E-2</v>
      </c>
    </row>
    <row r="2787" spans="1:24" hidden="1" x14ac:dyDescent="0.3">
      <c r="A2787" s="26">
        <v>53019</v>
      </c>
      <c r="B2787">
        <v>270</v>
      </c>
      <c r="C2787" s="26" t="s">
        <v>211</v>
      </c>
      <c r="D2787">
        <v>32</v>
      </c>
      <c r="E2787" t="s">
        <v>215</v>
      </c>
      <c r="F2787">
        <v>1</v>
      </c>
      <c r="G2787">
        <v>51.2</v>
      </c>
      <c r="H2787">
        <f t="shared" si="1547"/>
        <v>0.51200000000000001</v>
      </c>
      <c r="I2787">
        <v>20</v>
      </c>
      <c r="J2787">
        <v>7</v>
      </c>
      <c r="K2787">
        <f t="shared" si="1548"/>
        <v>0.20588789759999998</v>
      </c>
      <c r="L2787">
        <f>0.000064*(G2787^1.958025*I2787^0.883501+0.000045*G2787^2)</f>
        <v>2.0064864240642062</v>
      </c>
      <c r="O2787">
        <f>L2787*0.44*0.75</f>
        <v>0.66214051994118805</v>
      </c>
      <c r="Q2787">
        <f>O2787*0.52</f>
        <v>0.34431307036941777</v>
      </c>
      <c r="T2787">
        <f>(L2787*0.44*0.75)*(1+0.2)*0.52*3.67</f>
        <v>1.5163547619069158</v>
      </c>
      <c r="U2787">
        <v>88</v>
      </c>
      <c r="V2787">
        <v>93</v>
      </c>
      <c r="W2787">
        <v>15</v>
      </c>
      <c r="X2787">
        <v>8</v>
      </c>
    </row>
    <row r="2788" spans="1:24" hidden="1" x14ac:dyDescent="0.3">
      <c r="A2788" s="26">
        <v>53019</v>
      </c>
      <c r="B2788">
        <v>270</v>
      </c>
      <c r="C2788" s="26" t="s">
        <v>211</v>
      </c>
      <c r="D2788">
        <v>33</v>
      </c>
      <c r="E2788" t="s">
        <v>214</v>
      </c>
      <c r="F2788">
        <v>3</v>
      </c>
      <c r="G2788">
        <v>13.5</v>
      </c>
      <c r="H2788">
        <f t="shared" si="1547"/>
        <v>0.13500000000000001</v>
      </c>
      <c r="I2788">
        <v>4</v>
      </c>
      <c r="J2788">
        <v>1.5</v>
      </c>
      <c r="K2788">
        <f>0.7854*H2788^2</f>
        <v>1.4313915000000002E-2</v>
      </c>
      <c r="L2788">
        <f>0.000081*(G2788^1.864042*I2788^0.850892+0.000027*G2788^2)</f>
        <v>3.371070246433553E-2</v>
      </c>
      <c r="O2788">
        <f>L2788*0.47*0.75</f>
        <v>1.1883022618678275E-2</v>
      </c>
      <c r="Q2788">
        <f>O2788*0.521</f>
        <v>6.1910547843313816E-3</v>
      </c>
      <c r="T2788">
        <f>(L2788*0.47*0.75)*(1+0.2)*0.521*3.67</f>
        <v>2.7265405270195404E-2</v>
      </c>
    </row>
    <row r="2789" spans="1:24" hidden="1" x14ac:dyDescent="0.3">
      <c r="A2789" s="26">
        <v>53019</v>
      </c>
      <c r="B2789">
        <v>270</v>
      </c>
      <c r="C2789" s="26" t="s">
        <v>211</v>
      </c>
      <c r="D2789">
        <v>34</v>
      </c>
      <c r="E2789" t="s">
        <v>217</v>
      </c>
      <c r="F2789">
        <v>3</v>
      </c>
      <c r="G2789">
        <v>13.2</v>
      </c>
      <c r="H2789">
        <f t="shared" si="1547"/>
        <v>0.13200000000000001</v>
      </c>
      <c r="I2789">
        <v>3</v>
      </c>
      <c r="J2789">
        <v>1</v>
      </c>
      <c r="K2789">
        <f t="shared" si="1548"/>
        <v>1.3684809600000002E-2</v>
      </c>
      <c r="L2789">
        <f>0.000059*(G2789^1.965295*I2789^0.892133+0.000019*G2789^2)</f>
        <v>2.5047786842070693E-2</v>
      </c>
      <c r="O2789">
        <f>L2789*0.47*0.75</f>
        <v>8.8293448618299193E-3</v>
      </c>
      <c r="Q2789">
        <f>O2789*0.52</f>
        <v>4.5912593281515583E-3</v>
      </c>
      <c r="T2789">
        <f>(L2789*0.47*0.75)*(1+0.2)*0.52*3.67</f>
        <v>2.0219906081179462E-2</v>
      </c>
    </row>
    <row r="2790" spans="1:24" hidden="1" x14ac:dyDescent="0.3">
      <c r="A2790" s="26">
        <v>53019</v>
      </c>
      <c r="B2790">
        <v>270</v>
      </c>
      <c r="C2790" s="26" t="s">
        <v>211</v>
      </c>
      <c r="D2790">
        <v>35</v>
      </c>
      <c r="E2790" t="s">
        <v>214</v>
      </c>
      <c r="F2790">
        <v>3</v>
      </c>
      <c r="G2790">
        <v>13.3</v>
      </c>
      <c r="H2790">
        <f t="shared" si="1547"/>
        <v>0.13300000000000001</v>
      </c>
      <c r="I2790">
        <v>3</v>
      </c>
      <c r="J2790">
        <v>1</v>
      </c>
      <c r="K2790">
        <f>0.7854*H2790^2</f>
        <v>1.3892940600000002E-2</v>
      </c>
      <c r="L2790">
        <f>0.000081*(G2790^1.864042*I2790^0.850892+0.000027*G2790^2)</f>
        <v>2.5667104801707606E-2</v>
      </c>
      <c r="O2790">
        <f>L2790*0.47*0.75</f>
        <v>9.0476544426019295E-3</v>
      </c>
      <c r="Q2790">
        <f>O2790*0.521</f>
        <v>4.7138279645956051E-3</v>
      </c>
      <c r="T2790">
        <f>(L2790*0.47*0.75)*(1+0.2)*0.521*3.67</f>
        <v>2.0759698356079048E-2</v>
      </c>
    </row>
    <row r="2791" spans="1:24" hidden="1" x14ac:dyDescent="0.3">
      <c r="A2791" s="26">
        <v>53019</v>
      </c>
      <c r="B2791">
        <v>270</v>
      </c>
      <c r="C2791" s="26" t="s">
        <v>211</v>
      </c>
      <c r="D2791">
        <v>36</v>
      </c>
      <c r="E2791" t="s">
        <v>215</v>
      </c>
      <c r="F2791">
        <v>3</v>
      </c>
      <c r="G2791">
        <v>15.4</v>
      </c>
      <c r="H2791">
        <f t="shared" si="1547"/>
        <v>0.154</v>
      </c>
      <c r="I2791">
        <v>5</v>
      </c>
      <c r="J2791">
        <v>1.3</v>
      </c>
      <c r="K2791">
        <f t="shared" si="1548"/>
        <v>1.8626546399999999E-2</v>
      </c>
      <c r="L2791">
        <f>0.000064*(G2791^1.958025*I2791^0.883501+0.000045*G2791^2)</f>
        <v>5.6094621157286959E-2</v>
      </c>
      <c r="O2791">
        <f>L2791*0.44*0.75</f>
        <v>1.8511224981904696E-2</v>
      </c>
      <c r="Q2791">
        <f>O2791*0.52</f>
        <v>9.6258369905904417E-3</v>
      </c>
      <c r="T2791">
        <f>(L2791*0.44*0.75)*(1+0.2)*0.52*3.67</f>
        <v>4.2392186106560308E-2</v>
      </c>
    </row>
    <row r="2792" spans="1:24" hidden="1" x14ac:dyDescent="0.3">
      <c r="A2792" s="26">
        <v>53019</v>
      </c>
      <c r="B2792">
        <v>270</v>
      </c>
      <c r="C2792" s="26" t="s">
        <v>211</v>
      </c>
      <c r="D2792">
        <v>37</v>
      </c>
      <c r="E2792" t="s">
        <v>214</v>
      </c>
      <c r="F2792">
        <v>3</v>
      </c>
      <c r="G2792">
        <v>16.3</v>
      </c>
      <c r="H2792">
        <f t="shared" si="1547"/>
        <v>0.16300000000000001</v>
      </c>
      <c r="I2792">
        <v>4.5999999999999996</v>
      </c>
      <c r="J2792">
        <v>0.9</v>
      </c>
      <c r="K2792">
        <f t="shared" si="1548"/>
        <v>2.08672926E-2</v>
      </c>
      <c r="L2792">
        <f t="shared" ref="L2792:L2794" si="1573">0.000081*(G2792^1.864042*I2792^0.850892+0.000027*G2792^2)</f>
        <v>5.3950272151373921E-2</v>
      </c>
      <c r="O2792">
        <f t="shared" ref="O2792:O2794" si="1574">L2792*0.47*0.75</f>
        <v>1.9017470933359308E-2</v>
      </c>
      <c r="Q2792">
        <f t="shared" ref="Q2792:Q2794" si="1575">O2792*0.521</f>
        <v>9.9081023562802E-3</v>
      </c>
      <c r="T2792">
        <f t="shared" ref="T2792:T2794" si="1576">(L2792*0.47*0.75)*(1+0.2)*0.521*3.67</f>
        <v>4.3635282777057999E-2</v>
      </c>
    </row>
    <row r="2793" spans="1:24" hidden="1" x14ac:dyDescent="0.3">
      <c r="A2793" s="26">
        <v>53019</v>
      </c>
      <c r="B2793">
        <v>270</v>
      </c>
      <c r="C2793" s="26" t="s">
        <v>211</v>
      </c>
      <c r="D2793">
        <v>38</v>
      </c>
      <c r="E2793" t="s">
        <v>214</v>
      </c>
      <c r="F2793">
        <v>3</v>
      </c>
      <c r="G2793">
        <v>13.3</v>
      </c>
      <c r="H2793">
        <f t="shared" si="1547"/>
        <v>0.13300000000000001</v>
      </c>
      <c r="I2793">
        <v>4.5999999999999996</v>
      </c>
      <c r="J2793">
        <v>1</v>
      </c>
      <c r="K2793">
        <f t="shared" si="1548"/>
        <v>1.3892940600000002E-2</v>
      </c>
      <c r="L2793">
        <f t="shared" si="1573"/>
        <v>3.6925940561090859E-2</v>
      </c>
      <c r="O2793">
        <f t="shared" si="1574"/>
        <v>1.3016394047784527E-2</v>
      </c>
      <c r="Q2793">
        <f t="shared" si="1575"/>
        <v>6.7815412988957392E-3</v>
      </c>
      <c r="T2793">
        <f t="shared" si="1576"/>
        <v>2.9865907880336835E-2</v>
      </c>
    </row>
    <row r="2794" spans="1:24" hidden="1" x14ac:dyDescent="0.3">
      <c r="A2794" s="26">
        <v>53019</v>
      </c>
      <c r="B2794">
        <v>270</v>
      </c>
      <c r="C2794" s="26" t="s">
        <v>211</v>
      </c>
      <c r="D2794">
        <v>39</v>
      </c>
      <c r="E2794" t="s">
        <v>214</v>
      </c>
      <c r="F2794">
        <v>3</v>
      </c>
      <c r="G2794">
        <v>13.5</v>
      </c>
      <c r="H2794">
        <f t="shared" si="1547"/>
        <v>0.13500000000000001</v>
      </c>
      <c r="I2794">
        <v>4</v>
      </c>
      <c r="J2794">
        <v>1</v>
      </c>
      <c r="K2794">
        <f t="shared" si="1548"/>
        <v>1.4313915000000002E-2</v>
      </c>
      <c r="L2794">
        <f t="shared" si="1573"/>
        <v>3.371070246433553E-2</v>
      </c>
      <c r="O2794">
        <f t="shared" si="1574"/>
        <v>1.1883022618678275E-2</v>
      </c>
      <c r="Q2794">
        <f t="shared" si="1575"/>
        <v>6.1910547843313816E-3</v>
      </c>
      <c r="T2794">
        <f t="shared" si="1576"/>
        <v>2.7265405270195404E-2</v>
      </c>
    </row>
    <row r="2795" spans="1:24" hidden="1" x14ac:dyDescent="0.3">
      <c r="A2795" s="26">
        <v>53019</v>
      </c>
      <c r="B2795">
        <v>270</v>
      </c>
      <c r="C2795" s="26" t="s">
        <v>211</v>
      </c>
      <c r="D2795">
        <v>40</v>
      </c>
      <c r="E2795" t="s">
        <v>215</v>
      </c>
      <c r="F2795">
        <v>4</v>
      </c>
      <c r="G2795">
        <v>23.3</v>
      </c>
      <c r="H2795">
        <f t="shared" si="1547"/>
        <v>0.23300000000000001</v>
      </c>
      <c r="I2795">
        <v>9.4</v>
      </c>
      <c r="J2795">
        <v>2</v>
      </c>
      <c r="K2795">
        <f t="shared" si="1548"/>
        <v>4.2638580600000003E-2</v>
      </c>
      <c r="L2795">
        <f>0.000064*(G2795^1.958025*I2795^0.883501+0.000045*G2795^2)</f>
        <v>0.22042434736436431</v>
      </c>
      <c r="O2795">
        <f>L2795*0.44*0.75</f>
        <v>7.274003463024023E-2</v>
      </c>
      <c r="Q2795">
        <f>O2795*0.52</f>
        <v>3.7824818007724921E-2</v>
      </c>
      <c r="T2795">
        <f>(L2795*0.44*0.75)*(1+0.2)*0.52*3.67</f>
        <v>0.16658049850602055</v>
      </c>
    </row>
    <row r="2796" spans="1:24" hidden="1" x14ac:dyDescent="0.3">
      <c r="A2796" s="26">
        <v>53019</v>
      </c>
      <c r="B2796">
        <v>270</v>
      </c>
      <c r="C2796" s="26" t="s">
        <v>211</v>
      </c>
      <c r="D2796">
        <v>41</v>
      </c>
      <c r="E2796" t="s">
        <v>214</v>
      </c>
      <c r="F2796">
        <v>3</v>
      </c>
      <c r="G2796">
        <v>11.4</v>
      </c>
      <c r="H2796">
        <f t="shared" si="1547"/>
        <v>0.114</v>
      </c>
      <c r="I2796">
        <v>6</v>
      </c>
      <c r="J2796">
        <v>1.5</v>
      </c>
      <c r="K2796">
        <f t="shared" si="1548"/>
        <v>1.02070584E-2</v>
      </c>
      <c r="L2796">
        <f t="shared" ref="L2796:L2797" si="1577">0.000081*(G2796^1.864042*I2796^0.850892+0.000027*G2796^2)</f>
        <v>3.4731719068349848E-2</v>
      </c>
      <c r="O2796">
        <f t="shared" ref="O2796:O2797" si="1578">L2796*0.47*0.75</f>
        <v>1.2242930971593321E-2</v>
      </c>
      <c r="Q2796">
        <f t="shared" ref="Q2796:Q2797" si="1579">O2796*0.521</f>
        <v>6.3785670362001201E-3</v>
      </c>
      <c r="T2796">
        <f t="shared" ref="T2796:T2797" si="1580">(L2796*0.47*0.75)*(1+0.2)*0.521*3.67</f>
        <v>2.8091209227425324E-2</v>
      </c>
    </row>
    <row r="2797" spans="1:24" hidden="1" x14ac:dyDescent="0.3">
      <c r="A2797" s="26">
        <v>53019</v>
      </c>
      <c r="B2797">
        <v>270</v>
      </c>
      <c r="C2797" s="26" t="s">
        <v>211</v>
      </c>
      <c r="D2797">
        <v>42</v>
      </c>
      <c r="E2797" t="s">
        <v>214</v>
      </c>
      <c r="F2797">
        <v>3</v>
      </c>
      <c r="G2797">
        <v>16.3</v>
      </c>
      <c r="H2797">
        <f t="shared" si="1547"/>
        <v>0.16300000000000001</v>
      </c>
      <c r="I2797">
        <v>3</v>
      </c>
      <c r="J2797">
        <v>1</v>
      </c>
      <c r="K2797">
        <f t="shared" si="1548"/>
        <v>2.08672926E-2</v>
      </c>
      <c r="L2797">
        <f t="shared" si="1577"/>
        <v>3.7500668819410957E-2</v>
      </c>
      <c r="O2797">
        <f t="shared" si="1578"/>
        <v>1.3218985758842361E-2</v>
      </c>
      <c r="Q2797">
        <f t="shared" si="1579"/>
        <v>6.8870915803568708E-3</v>
      </c>
      <c r="T2797">
        <f t="shared" si="1580"/>
        <v>3.0330751319891654E-2</v>
      </c>
    </row>
    <row r="2798" spans="1:24" hidden="1" x14ac:dyDescent="0.3">
      <c r="A2798" s="26">
        <v>53019</v>
      </c>
      <c r="B2798">
        <v>270</v>
      </c>
      <c r="C2798" s="26" t="s">
        <v>211</v>
      </c>
      <c r="D2798">
        <v>43</v>
      </c>
      <c r="E2798" t="s">
        <v>217</v>
      </c>
      <c r="F2798">
        <v>3</v>
      </c>
      <c r="G2798">
        <v>11.3</v>
      </c>
      <c r="H2798">
        <f t="shared" si="1547"/>
        <v>0.113</v>
      </c>
      <c r="I2798">
        <v>3.6</v>
      </c>
      <c r="J2798">
        <v>1.3</v>
      </c>
      <c r="K2798">
        <f t="shared" si="1548"/>
        <v>1.0028772600000001E-2</v>
      </c>
      <c r="L2798">
        <f>0.000059*(G2798^1.965295*I2798^0.892133+0.000019*G2798^2)</f>
        <v>2.1715032961702917E-2</v>
      </c>
      <c r="O2798">
        <f>L2798*0.47*0.75</f>
        <v>7.6545491190002785E-3</v>
      </c>
      <c r="Q2798">
        <f>O2798*0.52</f>
        <v>3.9803655418801445E-3</v>
      </c>
      <c r="T2798">
        <f>(L2798*0.47*0.75)*(1+0.2)*0.52*3.67</f>
        <v>1.7529529846440156E-2</v>
      </c>
    </row>
    <row r="2799" spans="1:24" hidden="1" x14ac:dyDescent="0.3">
      <c r="A2799" s="26">
        <v>53019</v>
      </c>
      <c r="B2799">
        <v>270</v>
      </c>
      <c r="C2799" s="26" t="s">
        <v>211</v>
      </c>
      <c r="D2799">
        <v>44</v>
      </c>
      <c r="E2799" t="s">
        <v>214</v>
      </c>
      <c r="F2799">
        <v>3</v>
      </c>
      <c r="G2799">
        <v>13.4</v>
      </c>
      <c r="H2799">
        <f t="shared" si="1547"/>
        <v>0.13400000000000001</v>
      </c>
      <c r="I2799">
        <v>4.2</v>
      </c>
      <c r="J2799">
        <v>1</v>
      </c>
      <c r="K2799">
        <f t="shared" si="1548"/>
        <v>1.4102642400000002E-2</v>
      </c>
      <c r="L2799">
        <f t="shared" ref="L2799:L2800" si="1581">0.000081*(G2799^1.864042*I2799^0.850892+0.000027*G2799^2)</f>
        <v>3.4656001822853652E-2</v>
      </c>
      <c r="O2799">
        <f t="shared" ref="O2799:O2800" si="1582">L2799*0.47*0.75</f>
        <v>1.2216240642555911E-2</v>
      </c>
      <c r="Q2799">
        <f t="shared" ref="Q2799:Q2800" si="1583">O2799*0.521</f>
        <v>6.3646613747716302E-3</v>
      </c>
      <c r="T2799">
        <f t="shared" ref="T2799:T2800" si="1584">(L2799*0.47*0.75)*(1+0.2)*0.521*3.67</f>
        <v>2.8029968694494256E-2</v>
      </c>
    </row>
    <row r="2800" spans="1:24" hidden="1" x14ac:dyDescent="0.3">
      <c r="A2800" s="26">
        <v>53019</v>
      </c>
      <c r="B2800">
        <v>270</v>
      </c>
      <c r="C2800" s="26" t="s">
        <v>211</v>
      </c>
      <c r="D2800">
        <v>45</v>
      </c>
      <c r="E2800" t="s">
        <v>214</v>
      </c>
      <c r="F2800">
        <v>3</v>
      </c>
      <c r="G2800">
        <v>11.3</v>
      </c>
      <c r="H2800">
        <f t="shared" si="1547"/>
        <v>0.113</v>
      </c>
      <c r="I2800">
        <v>5</v>
      </c>
      <c r="J2800">
        <v>1</v>
      </c>
      <c r="K2800">
        <f t="shared" si="1548"/>
        <v>1.0028772600000001E-2</v>
      </c>
      <c r="L2800">
        <f t="shared" si="1581"/>
        <v>2.9256313238410419E-2</v>
      </c>
      <c r="O2800">
        <f t="shared" si="1582"/>
        <v>1.0312850416539673E-2</v>
      </c>
      <c r="Q2800">
        <f t="shared" si="1583"/>
        <v>5.3729950670171698E-3</v>
      </c>
      <c r="T2800">
        <f t="shared" si="1584"/>
        <v>2.3662670275143613E-2</v>
      </c>
    </row>
    <row r="2801" spans="1:20" hidden="1" x14ac:dyDescent="0.3">
      <c r="A2801" s="26">
        <v>53019</v>
      </c>
      <c r="B2801">
        <v>270</v>
      </c>
      <c r="C2801" s="26" t="s">
        <v>211</v>
      </c>
      <c r="D2801">
        <v>46</v>
      </c>
      <c r="E2801" t="s">
        <v>212</v>
      </c>
      <c r="F2801">
        <v>3</v>
      </c>
      <c r="G2801">
        <v>10.199999999999999</v>
      </c>
      <c r="H2801">
        <f t="shared" si="1547"/>
        <v>0.10199999999999999</v>
      </c>
      <c r="I2801">
        <v>4.5</v>
      </c>
      <c r="J2801">
        <v>1.2</v>
      </c>
      <c r="K2801">
        <f t="shared" si="1548"/>
        <v>8.1713015999999982E-3</v>
      </c>
      <c r="L2801">
        <f t="shared" ref="L2801:L2802" si="1585">0.000062*(G2801^1.947206*I2801^0.894551+0.000039*G2801^2)</f>
        <v>2.1911942978526992E-2</v>
      </c>
      <c r="O2801">
        <f>L2801*0.47*0.75</f>
        <v>7.7239598999307643E-3</v>
      </c>
      <c r="Q2801">
        <f t="shared" ref="Q2801:Q2802" si="1586">O2801*0.52</f>
        <v>4.0164591479639978E-3</v>
      </c>
      <c r="T2801">
        <f>(L2801*0.47*0.75)*(1+2)*0.52*3.67</f>
        <v>4.4221215219083614E-2</v>
      </c>
    </row>
    <row r="2802" spans="1:20" hidden="1" x14ac:dyDescent="0.3">
      <c r="A2802" s="26">
        <v>53019</v>
      </c>
      <c r="B2802">
        <v>270</v>
      </c>
      <c r="C2802" s="26" t="s">
        <v>211</v>
      </c>
      <c r="D2802">
        <v>47</v>
      </c>
      <c r="E2802" t="s">
        <v>212</v>
      </c>
      <c r="F2802">
        <v>3</v>
      </c>
      <c r="G2802">
        <v>12.5</v>
      </c>
      <c r="H2802">
        <f t="shared" si="1547"/>
        <v>0.125</v>
      </c>
      <c r="I2802">
        <v>4.2</v>
      </c>
      <c r="J2802">
        <v>1.6</v>
      </c>
      <c r="K2802">
        <f t="shared" si="1548"/>
        <v>1.2271875E-2</v>
      </c>
      <c r="L2802">
        <f t="shared" si="1585"/>
        <v>3.060800932855804E-2</v>
      </c>
      <c r="O2802">
        <f>L2802*0.47*0.75</f>
        <v>1.0789323288316707E-2</v>
      </c>
      <c r="Q2802">
        <f t="shared" si="1586"/>
        <v>5.6104481099246879E-3</v>
      </c>
      <c r="T2802">
        <f>(L2802*0.47*0.75)*(1+2)*0.52*3.67</f>
        <v>6.1771033690270816E-2</v>
      </c>
    </row>
    <row r="2803" spans="1:20" hidden="1" x14ac:dyDescent="0.3">
      <c r="A2803" s="26">
        <v>53019</v>
      </c>
      <c r="B2803">
        <v>270</v>
      </c>
      <c r="C2803" s="26" t="s">
        <v>211</v>
      </c>
      <c r="D2803">
        <v>48</v>
      </c>
      <c r="E2803" t="s">
        <v>214</v>
      </c>
      <c r="F2803">
        <v>3</v>
      </c>
      <c r="G2803">
        <v>15.3</v>
      </c>
      <c r="H2803">
        <f t="shared" si="1547"/>
        <v>0.153</v>
      </c>
      <c r="I2803">
        <v>3</v>
      </c>
      <c r="J2803">
        <v>1</v>
      </c>
      <c r="K2803">
        <f t="shared" si="1548"/>
        <v>1.83854286E-2</v>
      </c>
      <c r="L2803">
        <f t="shared" ref="L2803:L2804" si="1587">0.000081*(G2803^1.864042*I2803^0.850892+0.000027*G2803^2)</f>
        <v>3.332613377541558E-2</v>
      </c>
      <c r="O2803">
        <f t="shared" ref="O2803:O2804" si="1588">L2803*0.47*0.75</f>
        <v>1.1747462155833992E-2</v>
      </c>
      <c r="Q2803">
        <f t="shared" ref="Q2803:Q2804" si="1589">O2803*0.521</f>
        <v>6.1204277831895101E-3</v>
      </c>
      <c r="T2803">
        <f t="shared" ref="T2803:T2804" si="1590">(L2803*0.47*0.75)*(1+0.2)*0.521*3.67</f>
        <v>2.6954363957166601E-2</v>
      </c>
    </row>
    <row r="2804" spans="1:20" hidden="1" x14ac:dyDescent="0.3">
      <c r="A2804" s="26">
        <v>53019</v>
      </c>
      <c r="B2804">
        <v>270</v>
      </c>
      <c r="C2804" s="26" t="s">
        <v>211</v>
      </c>
      <c r="D2804">
        <v>49</v>
      </c>
      <c r="E2804" t="s">
        <v>214</v>
      </c>
      <c r="F2804">
        <v>3</v>
      </c>
      <c r="G2804">
        <v>16.2</v>
      </c>
      <c r="H2804">
        <f t="shared" si="1547"/>
        <v>0.16200000000000001</v>
      </c>
      <c r="I2804">
        <v>4</v>
      </c>
      <c r="J2804">
        <v>1</v>
      </c>
      <c r="K2804">
        <f t="shared" si="1548"/>
        <v>2.0612037600000001E-2</v>
      </c>
      <c r="L2804">
        <f t="shared" si="1587"/>
        <v>4.7354919161377171E-2</v>
      </c>
      <c r="O2804">
        <f t="shared" si="1588"/>
        <v>1.6692609004385451E-2</v>
      </c>
      <c r="Q2804">
        <f t="shared" si="1589"/>
        <v>8.6968492912848205E-3</v>
      </c>
      <c r="T2804">
        <f t="shared" si="1590"/>
        <v>3.830092427881835E-2</v>
      </c>
    </row>
    <row r="2805" spans="1:20" hidden="1" x14ac:dyDescent="0.3">
      <c r="A2805" s="26">
        <v>53019</v>
      </c>
      <c r="B2805">
        <v>270</v>
      </c>
      <c r="C2805" s="26" t="s">
        <v>211</v>
      </c>
      <c r="D2805">
        <v>50</v>
      </c>
      <c r="E2805" t="s">
        <v>212</v>
      </c>
      <c r="F2805">
        <v>3</v>
      </c>
      <c r="G2805">
        <v>15.2</v>
      </c>
      <c r="H2805">
        <f t="shared" si="1547"/>
        <v>0.152</v>
      </c>
      <c r="I2805">
        <v>6</v>
      </c>
      <c r="J2805">
        <v>1.7</v>
      </c>
      <c r="K2805">
        <f t="shared" si="1548"/>
        <v>1.81458816E-2</v>
      </c>
      <c r="L2805">
        <f>0.000062*(G2805^1.947206*I2805^0.894551+0.000039*G2805^2)</f>
        <v>6.1628916294583551E-2</v>
      </c>
      <c r="O2805">
        <f>L2805*0.47*0.75</f>
        <v>2.1724192993840701E-2</v>
      </c>
      <c r="Q2805">
        <f>O2805*0.52</f>
        <v>1.1296580356797165E-2</v>
      </c>
      <c r="T2805">
        <f>(L2805*0.47*0.75)*(1+2)*0.52*3.67</f>
        <v>0.12437534972833678</v>
      </c>
    </row>
    <row r="2806" spans="1:20" hidden="1" x14ac:dyDescent="0.3">
      <c r="A2806" s="26">
        <v>53019</v>
      </c>
      <c r="B2806">
        <v>270</v>
      </c>
      <c r="C2806" s="26" t="s">
        <v>211</v>
      </c>
      <c r="D2806">
        <v>51</v>
      </c>
      <c r="E2806" t="s">
        <v>214</v>
      </c>
      <c r="F2806">
        <v>3</v>
      </c>
      <c r="G2806">
        <v>13.5</v>
      </c>
      <c r="H2806">
        <f t="shared" si="1547"/>
        <v>0.13500000000000001</v>
      </c>
      <c r="I2806">
        <v>5</v>
      </c>
      <c r="J2806">
        <v>1.2</v>
      </c>
      <c r="K2806">
        <f t="shared" si="1548"/>
        <v>1.4313915000000002E-2</v>
      </c>
      <c r="L2806">
        <f t="shared" ref="L2806:L2808" si="1591">0.000081*(G2806^1.864042*I2806^0.850892+0.000027*G2806^2)</f>
        <v>4.0759314304082812E-2</v>
      </c>
      <c r="O2806">
        <f t="shared" ref="O2806:O2808" si="1592">L2806*0.47*0.75</f>
        <v>1.4367658292189191E-2</v>
      </c>
      <c r="Q2806">
        <f t="shared" ref="Q2806:Q2808" si="1593">O2806*0.521</f>
        <v>7.4855499702305688E-3</v>
      </c>
      <c r="T2806">
        <f t="shared" ref="T2806:T2808" si="1594">(L2806*0.47*0.75)*(1+0.2)*0.521*3.67</f>
        <v>3.296636206889543E-2</v>
      </c>
    </row>
    <row r="2807" spans="1:20" hidden="1" x14ac:dyDescent="0.3">
      <c r="A2807" s="26">
        <v>53019</v>
      </c>
      <c r="B2807">
        <v>270</v>
      </c>
      <c r="C2807" s="26" t="s">
        <v>211</v>
      </c>
      <c r="D2807">
        <v>52</v>
      </c>
      <c r="E2807" t="s">
        <v>214</v>
      </c>
      <c r="F2807">
        <v>3</v>
      </c>
      <c r="G2807">
        <v>18.3</v>
      </c>
      <c r="H2807">
        <f t="shared" si="1547"/>
        <v>0.183</v>
      </c>
      <c r="I2807">
        <v>5</v>
      </c>
      <c r="J2807">
        <v>1.5</v>
      </c>
      <c r="K2807">
        <f t="shared" si="1548"/>
        <v>2.6302260599999999E-2</v>
      </c>
      <c r="L2807">
        <f t="shared" si="1591"/>
        <v>7.1861997409672959E-2</v>
      </c>
      <c r="O2807">
        <f t="shared" si="1592"/>
        <v>2.5331354086909716E-2</v>
      </c>
      <c r="Q2807">
        <f t="shared" si="1593"/>
        <v>1.3197635479279962E-2</v>
      </c>
      <c r="T2807">
        <f t="shared" si="1594"/>
        <v>5.8122386650748953E-2</v>
      </c>
    </row>
    <row r="2808" spans="1:20" hidden="1" x14ac:dyDescent="0.3">
      <c r="A2808" s="26">
        <v>53019</v>
      </c>
      <c r="B2808">
        <v>270</v>
      </c>
      <c r="C2808" s="26" t="s">
        <v>211</v>
      </c>
      <c r="D2808">
        <v>53</v>
      </c>
      <c r="E2808" t="s">
        <v>214</v>
      </c>
      <c r="F2808">
        <v>3</v>
      </c>
      <c r="G2808">
        <v>13.2</v>
      </c>
      <c r="H2808">
        <f t="shared" si="1547"/>
        <v>0.13200000000000001</v>
      </c>
      <c r="I2808">
        <v>5</v>
      </c>
      <c r="J2808">
        <v>1.2</v>
      </c>
      <c r="K2808">
        <f t="shared" si="1548"/>
        <v>1.3684809600000002E-2</v>
      </c>
      <c r="L2808">
        <f t="shared" si="1591"/>
        <v>3.9087159379837449E-2</v>
      </c>
      <c r="O2808">
        <f t="shared" si="1592"/>
        <v>1.37782236813927E-2</v>
      </c>
      <c r="Q2808">
        <f t="shared" si="1593"/>
        <v>7.1784545380055966E-3</v>
      </c>
      <c r="T2808">
        <f t="shared" si="1594"/>
        <v>3.1613913785376646E-2</v>
      </c>
    </row>
    <row r="2809" spans="1:20" hidden="1" x14ac:dyDescent="0.3">
      <c r="A2809" s="26">
        <v>53019</v>
      </c>
      <c r="B2809">
        <v>270</v>
      </c>
      <c r="C2809" s="26" t="s">
        <v>211</v>
      </c>
      <c r="D2809">
        <v>54</v>
      </c>
      <c r="E2809" t="s">
        <v>215</v>
      </c>
      <c r="F2809">
        <v>3</v>
      </c>
      <c r="G2809">
        <v>9</v>
      </c>
      <c r="H2809">
        <f t="shared" si="1547"/>
        <v>0.09</v>
      </c>
      <c r="I2809">
        <v>5</v>
      </c>
      <c r="J2809">
        <v>1.8</v>
      </c>
      <c r="K2809">
        <f t="shared" si="1548"/>
        <v>6.3617399999999994E-3</v>
      </c>
      <c r="L2809">
        <f t="shared" ref="L2809:L2810" si="1595">0.000064*(G2809^1.958025*I2809^0.883501+0.000045*G2809^2)</f>
        <v>1.9595508216201971E-2</v>
      </c>
      <c r="O2809">
        <f>L2809*0.44*0.75</f>
        <v>6.4665177113466506E-3</v>
      </c>
      <c r="Q2809">
        <f t="shared" ref="Q2809:Q2810" si="1596">O2809*0.52</f>
        <v>3.3625892099002582E-3</v>
      </c>
      <c r="T2809">
        <f>(L2809*0.44*0.75)*(1+0.2)*0.52*3.67</f>
        <v>1.4808842880400739E-2</v>
      </c>
    </row>
    <row r="2810" spans="1:20" hidden="1" x14ac:dyDescent="0.3">
      <c r="A2810" s="26">
        <v>53019</v>
      </c>
      <c r="B2810">
        <v>270</v>
      </c>
      <c r="C2810" s="26" t="s">
        <v>211</v>
      </c>
      <c r="D2810">
        <v>55</v>
      </c>
      <c r="E2810" t="s">
        <v>215</v>
      </c>
      <c r="F2810">
        <v>3</v>
      </c>
      <c r="G2810">
        <v>16.3</v>
      </c>
      <c r="H2810">
        <f t="shared" si="1547"/>
        <v>0.16300000000000001</v>
      </c>
      <c r="I2810">
        <v>6.5</v>
      </c>
      <c r="J2810">
        <v>2</v>
      </c>
      <c r="K2810">
        <f t="shared" si="1548"/>
        <v>2.08672926E-2</v>
      </c>
      <c r="L2810">
        <f t="shared" si="1595"/>
        <v>7.9047397416043497E-2</v>
      </c>
      <c r="O2810">
        <f>L2810*0.44*0.75</f>
        <v>2.6085641147294353E-2</v>
      </c>
      <c r="Q2810">
        <f t="shared" si="1596"/>
        <v>1.3564533396593064E-2</v>
      </c>
      <c r="T2810">
        <f>(L2810*0.44*0.75)*(1+0.2)*0.52*3.67</f>
        <v>5.9738205078595841E-2</v>
      </c>
    </row>
    <row r="2811" spans="1:20" hidden="1" x14ac:dyDescent="0.3">
      <c r="A2811" s="26">
        <v>53019</v>
      </c>
      <c r="B2811">
        <v>270</v>
      </c>
      <c r="C2811" s="26" t="s">
        <v>211</v>
      </c>
      <c r="D2811">
        <v>56</v>
      </c>
      <c r="E2811" t="s">
        <v>214</v>
      </c>
      <c r="F2811">
        <v>3</v>
      </c>
      <c r="G2811">
        <v>12.5</v>
      </c>
      <c r="H2811">
        <f t="shared" si="1547"/>
        <v>0.125</v>
      </c>
      <c r="I2811">
        <v>4</v>
      </c>
      <c r="J2811">
        <v>1.2</v>
      </c>
      <c r="K2811">
        <f>0.7854*H2811^2</f>
        <v>1.2271875E-2</v>
      </c>
      <c r="L2811">
        <f>0.000081*(G2811^1.864042*I2811^0.850892+0.000027*G2811^2)</f>
        <v>2.9205487840892282E-2</v>
      </c>
      <c r="O2811">
        <f>L2811*0.47*0.75</f>
        <v>1.0294934463914529E-2</v>
      </c>
      <c r="Q2811">
        <f>O2811*0.521</f>
        <v>5.3636608556994697E-3</v>
      </c>
      <c r="T2811">
        <f>(L2811*0.47*0.75)*(1+0.2)*0.521*3.67</f>
        <v>2.3621562408500465E-2</v>
      </c>
    </row>
    <row r="2812" spans="1:20" hidden="1" x14ac:dyDescent="0.3">
      <c r="A2812" s="26">
        <v>53019</v>
      </c>
      <c r="B2812">
        <v>271</v>
      </c>
      <c r="C2812" s="26" t="s">
        <v>211</v>
      </c>
      <c r="D2812">
        <v>1</v>
      </c>
      <c r="E2812" t="s">
        <v>215</v>
      </c>
      <c r="F2812">
        <v>1</v>
      </c>
      <c r="G2812">
        <v>59.5</v>
      </c>
      <c r="H2812">
        <f t="shared" si="1547"/>
        <v>0.59499999999999997</v>
      </c>
      <c r="I2812">
        <v>18</v>
      </c>
      <c r="J2812">
        <v>3.4</v>
      </c>
      <c r="K2812">
        <f t="shared" si="1548"/>
        <v>0.27805123499999995</v>
      </c>
      <c r="L2812">
        <f t="shared" ref="L2812:L2816" si="1597">0.000064*(G2812^1.958025*I2812^0.883501+0.000045*G2812^2)</f>
        <v>2.4533803029827843</v>
      </c>
      <c r="O2812">
        <f>L2812*0.44*0.75</f>
        <v>0.80961549998431881</v>
      </c>
      <c r="Q2812">
        <f t="shared" ref="Q2812:Q2816" si="1598">O2812*0.52</f>
        <v>0.42100005999184581</v>
      </c>
      <c r="T2812">
        <f>(L2812*0.44*0.75)*(1+0.2)*0.52*3.67</f>
        <v>1.8540842642040887</v>
      </c>
    </row>
    <row r="2813" spans="1:20" hidden="1" x14ac:dyDescent="0.3">
      <c r="A2813" s="26">
        <v>53019</v>
      </c>
      <c r="B2813">
        <v>271</v>
      </c>
      <c r="C2813" s="26" t="s">
        <v>211</v>
      </c>
      <c r="D2813">
        <v>2</v>
      </c>
      <c r="E2813" t="s">
        <v>215</v>
      </c>
      <c r="F2813">
        <v>4</v>
      </c>
      <c r="G2813">
        <v>7.5</v>
      </c>
      <c r="H2813">
        <f t="shared" si="1547"/>
        <v>7.4999999999999997E-2</v>
      </c>
      <c r="I2813">
        <v>4</v>
      </c>
      <c r="J2813">
        <v>1.5</v>
      </c>
      <c r="K2813">
        <f t="shared" si="1548"/>
        <v>4.4178749999999999E-3</v>
      </c>
      <c r="L2813">
        <f t="shared" si="1597"/>
        <v>1.1258969885917257E-2</v>
      </c>
      <c r="O2813">
        <f>L2813*0.44*0.75</f>
        <v>3.7154600623526949E-3</v>
      </c>
      <c r="Q2813">
        <f t="shared" si="1598"/>
        <v>1.9320392324234015E-3</v>
      </c>
      <c r="T2813">
        <f>(L2813*0.44*0.75)*(1+0.2)*0.52*3.67</f>
        <v>8.5087007795926588E-3</v>
      </c>
    </row>
    <row r="2814" spans="1:20" hidden="1" x14ac:dyDescent="0.3">
      <c r="A2814" s="26">
        <v>53019</v>
      </c>
      <c r="B2814">
        <v>271</v>
      </c>
      <c r="C2814" s="26" t="s">
        <v>211</v>
      </c>
      <c r="D2814">
        <v>3</v>
      </c>
      <c r="E2814" t="s">
        <v>215</v>
      </c>
      <c r="F2814">
        <v>4</v>
      </c>
      <c r="G2814">
        <v>7.8</v>
      </c>
      <c r="H2814">
        <f t="shared" si="1547"/>
        <v>7.8E-2</v>
      </c>
      <c r="I2814">
        <v>3.3</v>
      </c>
      <c r="J2814">
        <v>1</v>
      </c>
      <c r="K2814">
        <f t="shared" si="1548"/>
        <v>4.7783736E-3</v>
      </c>
      <c r="L2814">
        <f t="shared" si="1597"/>
        <v>1.0257428811677917E-2</v>
      </c>
      <c r="O2814">
        <f>L2814*0.44*0.75</f>
        <v>3.384951507853712E-3</v>
      </c>
      <c r="Q2814">
        <f t="shared" si="1598"/>
        <v>1.7601747840839304E-3</v>
      </c>
      <c r="T2814">
        <f>(L2814*0.44*0.75)*(1+0.2)*0.52*3.67</f>
        <v>7.7518097491056275E-3</v>
      </c>
    </row>
    <row r="2815" spans="1:20" hidden="1" x14ac:dyDescent="0.3">
      <c r="A2815" s="26">
        <v>53019</v>
      </c>
      <c r="B2815">
        <v>271</v>
      </c>
      <c r="C2815" s="26" t="s">
        <v>211</v>
      </c>
      <c r="D2815">
        <v>4</v>
      </c>
      <c r="E2815" t="s">
        <v>215</v>
      </c>
      <c r="F2815">
        <v>4</v>
      </c>
      <c r="G2815">
        <v>7.5</v>
      </c>
      <c r="H2815">
        <f t="shared" si="1547"/>
        <v>7.4999999999999997E-2</v>
      </c>
      <c r="I2815">
        <v>3.4</v>
      </c>
      <c r="J2815">
        <v>1.3</v>
      </c>
      <c r="K2815">
        <f t="shared" si="1548"/>
        <v>4.4178749999999999E-3</v>
      </c>
      <c r="L2815">
        <f t="shared" si="1597"/>
        <v>9.7530662142920853E-3</v>
      </c>
      <c r="O2815">
        <f>L2815*0.44*0.75</f>
        <v>3.2185118507163882E-3</v>
      </c>
      <c r="Q2815">
        <f t="shared" si="1598"/>
        <v>1.673626162372522E-3</v>
      </c>
      <c r="T2815">
        <f>(L2815*0.44*0.75)*(1+0.2)*0.52*3.67</f>
        <v>7.3706496190885868E-3</v>
      </c>
    </row>
    <row r="2816" spans="1:20" hidden="1" x14ac:dyDescent="0.3">
      <c r="A2816" s="26">
        <v>53019</v>
      </c>
      <c r="B2816">
        <v>271</v>
      </c>
      <c r="C2816" s="26" t="s">
        <v>211</v>
      </c>
      <c r="D2816">
        <v>5</v>
      </c>
      <c r="E2816" t="s">
        <v>215</v>
      </c>
      <c r="F2816">
        <v>4</v>
      </c>
      <c r="G2816">
        <v>8</v>
      </c>
      <c r="H2816">
        <f t="shared" si="1547"/>
        <v>0.08</v>
      </c>
      <c r="I2816">
        <v>4.2</v>
      </c>
      <c r="J2816">
        <v>1.7</v>
      </c>
      <c r="K2816">
        <f t="shared" si="1548"/>
        <v>5.0265600000000002E-3</v>
      </c>
      <c r="L2816">
        <f t="shared" si="1597"/>
        <v>1.3338288863556638E-2</v>
      </c>
      <c r="O2816">
        <f>L2816*0.44*0.75</f>
        <v>4.4016353249736904E-3</v>
      </c>
      <c r="Q2816">
        <f t="shared" si="1598"/>
        <v>2.2888503689863192E-3</v>
      </c>
      <c r="T2816">
        <f>(L2816*0.44*0.75)*(1+0.2)*0.52*3.67</f>
        <v>1.0080097025015748E-2</v>
      </c>
    </row>
    <row r="2817" spans="1:20" hidden="1" x14ac:dyDescent="0.3">
      <c r="A2817" s="26">
        <v>53019</v>
      </c>
      <c r="B2817">
        <v>271</v>
      </c>
      <c r="C2817" s="26" t="s">
        <v>211</v>
      </c>
      <c r="D2817">
        <v>6</v>
      </c>
      <c r="E2817" t="s">
        <v>214</v>
      </c>
      <c r="F2817">
        <v>4</v>
      </c>
      <c r="G2817">
        <v>8</v>
      </c>
      <c r="H2817">
        <f t="shared" si="1547"/>
        <v>0.08</v>
      </c>
      <c r="I2817">
        <v>3.8</v>
      </c>
      <c r="J2817">
        <v>0.7</v>
      </c>
      <c r="K2817">
        <f t="shared" si="1548"/>
        <v>5.0265600000000002E-3</v>
      </c>
      <c r="L2817">
        <f t="shared" ref="L2817:L2818" si="1599">0.000081*(G2817^1.864042*I2817^0.850892+0.000027*G2817^2)</f>
        <v>1.2168047718401229E-2</v>
      </c>
      <c r="O2817">
        <f t="shared" ref="O2817:O2818" si="1600">L2817*0.47*0.75</f>
        <v>4.2892368207364329E-3</v>
      </c>
      <c r="Q2817">
        <f t="shared" ref="Q2817:Q2818" si="1601">O2817*0.521</f>
        <v>2.2346923836036817E-3</v>
      </c>
      <c r="T2817">
        <f t="shared" ref="T2817:T2818" si="1602">(L2817*0.47*0.75)*(1+0.2)*0.521*3.67</f>
        <v>9.8415852573906122E-3</v>
      </c>
    </row>
    <row r="2818" spans="1:20" hidden="1" x14ac:dyDescent="0.3">
      <c r="A2818" s="26">
        <v>53019</v>
      </c>
      <c r="B2818">
        <v>271</v>
      </c>
      <c r="C2818" s="26" t="s">
        <v>211</v>
      </c>
      <c r="D2818">
        <v>7</v>
      </c>
      <c r="E2818" t="s">
        <v>214</v>
      </c>
      <c r="F2818">
        <v>4</v>
      </c>
      <c r="G2818">
        <v>33.4</v>
      </c>
      <c r="H2818">
        <f t="shared" ref="H2818:H2881" si="1603">G2818/100</f>
        <v>0.33399999999999996</v>
      </c>
      <c r="I2818">
        <v>9.4</v>
      </c>
      <c r="J2818">
        <v>1.2</v>
      </c>
      <c r="K2818">
        <f t="shared" ref="K2818" si="1604">0.7854*H2818^2</f>
        <v>8.7616082399999975E-2</v>
      </c>
      <c r="L2818">
        <f t="shared" si="1599"/>
        <v>0.37743480263839335</v>
      </c>
      <c r="O2818">
        <f t="shared" si="1600"/>
        <v>0.13304576793003364</v>
      </c>
      <c r="Q2818">
        <f t="shared" si="1601"/>
        <v>6.9316845091547535E-2</v>
      </c>
      <c r="T2818">
        <f t="shared" si="1602"/>
        <v>0.30527138578317531</v>
      </c>
    </row>
    <row r="2819" spans="1:20" hidden="1" x14ac:dyDescent="0.3">
      <c r="A2819" s="26">
        <v>53019</v>
      </c>
      <c r="B2819">
        <v>271</v>
      </c>
      <c r="C2819" s="26" t="s">
        <v>211</v>
      </c>
      <c r="D2819">
        <v>8</v>
      </c>
      <c r="E2819" t="s">
        <v>215</v>
      </c>
      <c r="F2819">
        <v>1</v>
      </c>
      <c r="G2819">
        <v>58.8</v>
      </c>
      <c r="H2819">
        <f t="shared" si="1603"/>
        <v>0.58799999999999997</v>
      </c>
      <c r="I2819">
        <v>20.2</v>
      </c>
      <c r="J2819">
        <v>8.1999999999999993</v>
      </c>
      <c r="K2819">
        <f t="shared" ref="K2819:K2881" si="1605">0.7854*H2819^2</f>
        <v>0.27154733759999994</v>
      </c>
      <c r="L2819">
        <f t="shared" ref="L2819:L2821" si="1606">0.000064*(G2819^1.958025*I2819^0.883501+0.000045*G2819^2)</f>
        <v>2.6542747910360087</v>
      </c>
      <c r="O2819">
        <f>L2819*0.44*0.75</f>
        <v>0.87591068104188285</v>
      </c>
      <c r="Q2819">
        <f t="shared" ref="Q2819:Q2821" si="1607">O2819*0.52</f>
        <v>0.45547355414177909</v>
      </c>
      <c r="T2819">
        <f>(L2819*0.44*0.75)*(1+0.2)*0.52*3.67</f>
        <v>2.0059055324403952</v>
      </c>
    </row>
    <row r="2820" spans="1:20" hidden="1" x14ac:dyDescent="0.3">
      <c r="A2820" s="26">
        <v>53019</v>
      </c>
      <c r="B2820">
        <v>271</v>
      </c>
      <c r="C2820" s="26" t="s">
        <v>211</v>
      </c>
      <c r="D2820">
        <v>9</v>
      </c>
      <c r="E2820" t="s">
        <v>215</v>
      </c>
      <c r="F2820">
        <v>4</v>
      </c>
      <c r="G2820">
        <v>7.5</v>
      </c>
      <c r="H2820">
        <f t="shared" si="1603"/>
        <v>7.4999999999999997E-2</v>
      </c>
      <c r="I2820">
        <v>6</v>
      </c>
      <c r="J2820">
        <v>3.5</v>
      </c>
      <c r="K2820">
        <f t="shared" si="1605"/>
        <v>4.4178749999999999E-3</v>
      </c>
      <c r="L2820">
        <f t="shared" si="1606"/>
        <v>1.6109185389985826E-2</v>
      </c>
      <c r="O2820">
        <f>L2820*0.44*0.75</f>
        <v>5.316031178695323E-3</v>
      </c>
      <c r="Q2820">
        <f t="shared" si="1607"/>
        <v>2.764336212921568E-3</v>
      </c>
      <c r="T2820">
        <f>(L2820*0.44*0.75)*(1+0.2)*0.52*3.67</f>
        <v>1.2174136681706586E-2</v>
      </c>
    </row>
    <row r="2821" spans="1:20" hidden="1" x14ac:dyDescent="0.3">
      <c r="A2821" s="26">
        <v>53019</v>
      </c>
      <c r="B2821">
        <v>271</v>
      </c>
      <c r="C2821" s="26" t="s">
        <v>211</v>
      </c>
      <c r="D2821">
        <v>10</v>
      </c>
      <c r="E2821" t="s">
        <v>215</v>
      </c>
      <c r="F2821">
        <v>3</v>
      </c>
      <c r="G2821">
        <v>10.6</v>
      </c>
      <c r="H2821">
        <f t="shared" si="1603"/>
        <v>0.106</v>
      </c>
      <c r="I2821">
        <v>5.4</v>
      </c>
      <c r="J2821">
        <v>2.5</v>
      </c>
      <c r="K2821">
        <f t="shared" si="1605"/>
        <v>8.824754399999999E-3</v>
      </c>
      <c r="L2821">
        <f t="shared" si="1606"/>
        <v>2.8895484023012293E-2</v>
      </c>
      <c r="O2821">
        <f>L2821*0.44*0.75</f>
        <v>9.5355097275940572E-3</v>
      </c>
      <c r="Q2821">
        <f t="shared" si="1607"/>
        <v>4.9584650583489103E-3</v>
      </c>
      <c r="T2821">
        <f>(L2821*0.44*0.75)*(1+0.2)*0.52*3.67</f>
        <v>2.1837080116968596E-2</v>
      </c>
    </row>
    <row r="2822" spans="1:20" hidden="1" x14ac:dyDescent="0.3">
      <c r="A2822" s="26">
        <v>53019</v>
      </c>
      <c r="B2822">
        <v>271</v>
      </c>
      <c r="C2822" s="26" t="s">
        <v>211</v>
      </c>
      <c r="D2822">
        <v>11</v>
      </c>
      <c r="E2822" t="s">
        <v>214</v>
      </c>
      <c r="F2822">
        <v>4</v>
      </c>
      <c r="G2822">
        <v>13.6</v>
      </c>
      <c r="H2822">
        <f t="shared" si="1603"/>
        <v>0.13600000000000001</v>
      </c>
      <c r="I2822">
        <v>7</v>
      </c>
      <c r="J2822">
        <v>2.7</v>
      </c>
      <c r="K2822">
        <f t="shared" si="1605"/>
        <v>1.4526758400000001E-2</v>
      </c>
      <c r="L2822">
        <f t="shared" ref="L2822:L2827" si="1608">0.000081*(G2822^1.864042*I2822^0.850892+0.000027*G2822^2)</f>
        <v>5.5022397111951449E-2</v>
      </c>
      <c r="O2822">
        <f t="shared" ref="O2822:O2827" si="1609">L2822*0.47*0.75</f>
        <v>1.9395394981962886E-2</v>
      </c>
      <c r="Q2822">
        <f t="shared" ref="Q2822:Q2827" si="1610">O2822*0.521</f>
        <v>1.0105000785602664E-2</v>
      </c>
      <c r="T2822">
        <f t="shared" ref="T2822:T2827" si="1611">(L2822*0.47*0.75)*(1+0.2)*0.521*3.67</f>
        <v>4.4502423459794126E-2</v>
      </c>
    </row>
    <row r="2823" spans="1:20" hidden="1" x14ac:dyDescent="0.3">
      <c r="A2823" s="26">
        <v>53019</v>
      </c>
      <c r="B2823">
        <v>271</v>
      </c>
      <c r="C2823" s="26" t="s">
        <v>211</v>
      </c>
      <c r="D2823">
        <v>12</v>
      </c>
      <c r="E2823" t="s">
        <v>214</v>
      </c>
      <c r="F2823">
        <v>4</v>
      </c>
      <c r="G2823">
        <v>12.7</v>
      </c>
      <c r="H2823">
        <f t="shared" si="1603"/>
        <v>0.127</v>
      </c>
      <c r="I2823">
        <v>5.7</v>
      </c>
      <c r="J2823">
        <v>1.8</v>
      </c>
      <c r="K2823">
        <f t="shared" si="1605"/>
        <v>1.26677166E-2</v>
      </c>
      <c r="L2823">
        <f t="shared" si="1608"/>
        <v>4.0662413240325074E-2</v>
      </c>
      <c r="O2823">
        <f t="shared" si="1609"/>
        <v>1.4333500667214586E-2</v>
      </c>
      <c r="Q2823">
        <f t="shared" si="1610"/>
        <v>7.4677538476187995E-3</v>
      </c>
      <c r="T2823">
        <f t="shared" si="1611"/>
        <v>3.2887987944913197E-2</v>
      </c>
    </row>
    <row r="2824" spans="1:20" hidden="1" x14ac:dyDescent="0.3">
      <c r="A2824" s="26">
        <v>53019</v>
      </c>
      <c r="B2824">
        <v>271</v>
      </c>
      <c r="C2824" s="26" t="s">
        <v>211</v>
      </c>
      <c r="D2824">
        <v>13</v>
      </c>
      <c r="E2824" t="s">
        <v>214</v>
      </c>
      <c r="F2824">
        <v>4</v>
      </c>
      <c r="G2824">
        <v>12.4</v>
      </c>
      <c r="H2824">
        <f t="shared" si="1603"/>
        <v>0.124</v>
      </c>
      <c r="I2824">
        <v>5</v>
      </c>
      <c r="J2824">
        <v>1.8</v>
      </c>
      <c r="K2824">
        <f t="shared" si="1605"/>
        <v>1.2076310399999998E-2</v>
      </c>
      <c r="L2824">
        <f t="shared" si="1608"/>
        <v>3.4787333987822827E-2</v>
      </c>
      <c r="O2824">
        <f t="shared" si="1609"/>
        <v>1.2262535230707547E-2</v>
      </c>
      <c r="Q2824">
        <f t="shared" si="1610"/>
        <v>6.3887808551986317E-3</v>
      </c>
      <c r="T2824">
        <f t="shared" si="1611"/>
        <v>2.8136190886294772E-2</v>
      </c>
    </row>
    <row r="2825" spans="1:20" hidden="1" x14ac:dyDescent="0.3">
      <c r="A2825" s="26">
        <v>53019</v>
      </c>
      <c r="B2825">
        <v>271</v>
      </c>
      <c r="C2825" s="26" t="s">
        <v>211</v>
      </c>
      <c r="D2825">
        <v>14</v>
      </c>
      <c r="E2825" t="s">
        <v>214</v>
      </c>
      <c r="F2825">
        <v>4</v>
      </c>
      <c r="G2825">
        <v>7.5</v>
      </c>
      <c r="H2825">
        <f t="shared" si="1603"/>
        <v>7.4999999999999997E-2</v>
      </c>
      <c r="I2825">
        <v>4.5</v>
      </c>
      <c r="J2825">
        <v>1</v>
      </c>
      <c r="K2825">
        <f t="shared" si="1605"/>
        <v>4.4178749999999999E-3</v>
      </c>
      <c r="L2825">
        <f t="shared" si="1608"/>
        <v>1.2458150044837487E-2</v>
      </c>
      <c r="O2825">
        <f t="shared" si="1609"/>
        <v>4.3914978908052137E-3</v>
      </c>
      <c r="Q2825">
        <f t="shared" si="1610"/>
        <v>2.2879704011095165E-3</v>
      </c>
      <c r="T2825">
        <f t="shared" si="1611"/>
        <v>1.0076221646486309E-2</v>
      </c>
    </row>
    <row r="2826" spans="1:20" hidden="1" x14ac:dyDescent="0.3">
      <c r="A2826" s="26">
        <v>53019</v>
      </c>
      <c r="B2826">
        <v>271</v>
      </c>
      <c r="C2826" s="26" t="s">
        <v>211</v>
      </c>
      <c r="D2826">
        <v>15</v>
      </c>
      <c r="E2826" t="s">
        <v>214</v>
      </c>
      <c r="F2826">
        <v>4</v>
      </c>
      <c r="G2826">
        <v>14.2</v>
      </c>
      <c r="H2826">
        <f t="shared" si="1603"/>
        <v>0.14199999999999999</v>
      </c>
      <c r="I2826">
        <v>4.7</v>
      </c>
      <c r="J2826">
        <v>1</v>
      </c>
      <c r="K2826">
        <f t="shared" si="1605"/>
        <v>1.5836805599999997E-2</v>
      </c>
      <c r="L2826">
        <f t="shared" si="1608"/>
        <v>4.2489936969904142E-2</v>
      </c>
      <c r="O2826">
        <f t="shared" si="1609"/>
        <v>1.497770278189121E-2</v>
      </c>
      <c r="Q2826">
        <f t="shared" si="1610"/>
        <v>7.803383149365321E-3</v>
      </c>
      <c r="T2826">
        <f t="shared" si="1611"/>
        <v>3.4366099389804873E-2</v>
      </c>
    </row>
    <row r="2827" spans="1:20" hidden="1" x14ac:dyDescent="0.3">
      <c r="A2827" s="26">
        <v>53019</v>
      </c>
      <c r="B2827">
        <v>271</v>
      </c>
      <c r="C2827" s="26" t="s">
        <v>211</v>
      </c>
      <c r="D2827">
        <v>16</v>
      </c>
      <c r="E2827" t="s">
        <v>214</v>
      </c>
      <c r="F2827">
        <v>5</v>
      </c>
      <c r="G2827">
        <v>7.5</v>
      </c>
      <c r="H2827">
        <f t="shared" si="1603"/>
        <v>7.4999999999999997E-2</v>
      </c>
      <c r="I2827">
        <v>3.5</v>
      </c>
      <c r="J2827">
        <v>0.5</v>
      </c>
      <c r="K2827">
        <f t="shared" si="1605"/>
        <v>4.4178749999999999E-3</v>
      </c>
      <c r="L2827">
        <f t="shared" si="1608"/>
        <v>1.0059685971798469E-2</v>
      </c>
      <c r="O2827">
        <f t="shared" si="1609"/>
        <v>3.5460393050589598E-3</v>
      </c>
      <c r="Q2827">
        <f t="shared" si="1610"/>
        <v>1.8474864779357181E-3</v>
      </c>
      <c r="T2827">
        <f t="shared" si="1611"/>
        <v>8.1363304488289018E-3</v>
      </c>
    </row>
    <row r="2828" spans="1:20" hidden="1" x14ac:dyDescent="0.3">
      <c r="A2828" s="26">
        <v>53019</v>
      </c>
      <c r="B2828">
        <v>271</v>
      </c>
      <c r="C2828" s="26" t="s">
        <v>211</v>
      </c>
      <c r="D2828">
        <v>17</v>
      </c>
      <c r="E2828" t="s">
        <v>215</v>
      </c>
      <c r="F2828">
        <v>4</v>
      </c>
      <c r="G2828">
        <v>8.3000000000000007</v>
      </c>
      <c r="H2828">
        <f t="shared" si="1603"/>
        <v>8.3000000000000004E-2</v>
      </c>
      <c r="I2828">
        <v>4.5</v>
      </c>
      <c r="J2828">
        <v>2.2000000000000002</v>
      </c>
      <c r="K2828">
        <f t="shared" si="1605"/>
        <v>5.4106206000000007E-3</v>
      </c>
      <c r="L2828">
        <f t="shared" ref="L2828:L2833" si="1612">0.000064*(G2828^1.958025*I2828^0.883501+0.000045*G2828^2)</f>
        <v>1.5236226502396861E-2</v>
      </c>
      <c r="O2828">
        <f t="shared" ref="O2828:O2833" si="1613">L2828*0.44*0.75</f>
        <v>5.027954745790964E-3</v>
      </c>
      <c r="Q2828">
        <f t="shared" ref="Q2828:Q2833" si="1614">O2828*0.52</f>
        <v>2.6145364678113012E-3</v>
      </c>
      <c r="T2828">
        <f t="shared" ref="T2828:T2833" si="1615">(L2828*0.44*0.75)*(1+0.2)*0.52*3.67</f>
        <v>1.151441860424097E-2</v>
      </c>
    </row>
    <row r="2829" spans="1:20" hidden="1" x14ac:dyDescent="0.3">
      <c r="A2829" s="26">
        <v>53019</v>
      </c>
      <c r="B2829">
        <v>271</v>
      </c>
      <c r="C2829" s="26" t="s">
        <v>211</v>
      </c>
      <c r="D2829">
        <v>18</v>
      </c>
      <c r="E2829" t="s">
        <v>215</v>
      </c>
      <c r="F2829">
        <v>4</v>
      </c>
      <c r="G2829">
        <v>10.1</v>
      </c>
      <c r="H2829">
        <f t="shared" si="1603"/>
        <v>0.10099999999999999</v>
      </c>
      <c r="I2829">
        <v>4.4000000000000004</v>
      </c>
      <c r="J2829">
        <v>2.8</v>
      </c>
      <c r="K2829">
        <f t="shared" si="1605"/>
        <v>8.0118653999999984E-3</v>
      </c>
      <c r="L2829">
        <f t="shared" si="1612"/>
        <v>2.1936292655742057E-2</v>
      </c>
      <c r="O2829">
        <f t="shared" si="1613"/>
        <v>7.2389765763948791E-3</v>
      </c>
      <c r="Q2829">
        <f t="shared" si="1614"/>
        <v>3.7642678197253375E-3</v>
      </c>
      <c r="T2829">
        <f t="shared" si="1615"/>
        <v>1.6577835478070384E-2</v>
      </c>
    </row>
    <row r="2830" spans="1:20" hidden="1" x14ac:dyDescent="0.3">
      <c r="A2830" s="26">
        <v>53019</v>
      </c>
      <c r="B2830">
        <v>271</v>
      </c>
      <c r="C2830" s="26" t="s">
        <v>211</v>
      </c>
      <c r="D2830">
        <v>19</v>
      </c>
      <c r="E2830" t="s">
        <v>215</v>
      </c>
      <c r="F2830">
        <v>4</v>
      </c>
      <c r="G2830">
        <v>10.7</v>
      </c>
      <c r="H2830">
        <f t="shared" si="1603"/>
        <v>0.107</v>
      </c>
      <c r="I2830">
        <v>5</v>
      </c>
      <c r="J2830">
        <v>2.5</v>
      </c>
      <c r="K2830">
        <f t="shared" si="1605"/>
        <v>8.9920445999999987E-3</v>
      </c>
      <c r="L2830">
        <f t="shared" si="1612"/>
        <v>2.7496983368135726E-2</v>
      </c>
      <c r="O2830">
        <f t="shared" si="1613"/>
        <v>9.0740045114847886E-3</v>
      </c>
      <c r="Q2830">
        <f t="shared" si="1614"/>
        <v>4.7184823459720899E-3</v>
      </c>
      <c r="T2830">
        <f t="shared" si="1615"/>
        <v>2.0780196251661085E-2</v>
      </c>
    </row>
    <row r="2831" spans="1:20" hidden="1" x14ac:dyDescent="0.3">
      <c r="A2831" s="26">
        <v>53019</v>
      </c>
      <c r="B2831">
        <v>271</v>
      </c>
      <c r="C2831" s="26" t="s">
        <v>211</v>
      </c>
      <c r="D2831">
        <v>20</v>
      </c>
      <c r="E2831" t="s">
        <v>215</v>
      </c>
      <c r="F2831">
        <v>4</v>
      </c>
      <c r="G2831">
        <v>9.1999999999999993</v>
      </c>
      <c r="H2831">
        <f t="shared" si="1603"/>
        <v>9.1999999999999998E-2</v>
      </c>
      <c r="I2831">
        <v>4</v>
      </c>
      <c r="J2831">
        <v>2.2000000000000002</v>
      </c>
      <c r="K2831">
        <f t="shared" si="1605"/>
        <v>6.6476255999999992E-3</v>
      </c>
      <c r="L2831">
        <f t="shared" si="1612"/>
        <v>1.6796838314603133E-2</v>
      </c>
      <c r="O2831">
        <f t="shared" si="1613"/>
        <v>5.5429566438190336E-3</v>
      </c>
      <c r="Q2831">
        <f t="shared" si="1614"/>
        <v>2.8823374547858977E-3</v>
      </c>
      <c r="T2831">
        <f t="shared" si="1615"/>
        <v>1.2693814150877093E-2</v>
      </c>
    </row>
    <row r="2832" spans="1:20" hidden="1" x14ac:dyDescent="0.3">
      <c r="A2832" s="26">
        <v>53019</v>
      </c>
      <c r="B2832">
        <v>271</v>
      </c>
      <c r="C2832" s="26" t="s">
        <v>211</v>
      </c>
      <c r="D2832">
        <v>21</v>
      </c>
      <c r="E2832" t="s">
        <v>215</v>
      </c>
      <c r="F2832">
        <v>4</v>
      </c>
      <c r="G2832">
        <v>10</v>
      </c>
      <c r="H2832">
        <f t="shared" si="1603"/>
        <v>0.1</v>
      </c>
      <c r="I2832">
        <v>4</v>
      </c>
      <c r="J2832">
        <v>1.8</v>
      </c>
      <c r="K2832">
        <f t="shared" si="1605"/>
        <v>7.8540000000000016E-3</v>
      </c>
      <c r="L2832">
        <f t="shared" si="1612"/>
        <v>1.977570173247347E-2</v>
      </c>
      <c r="O2832">
        <f t="shared" si="1613"/>
        <v>6.5259815717162457E-3</v>
      </c>
      <c r="Q2832">
        <f t="shared" si="1614"/>
        <v>3.3935104172924477E-3</v>
      </c>
      <c r="T2832">
        <f t="shared" si="1615"/>
        <v>1.4945019877755941E-2</v>
      </c>
    </row>
    <row r="2833" spans="1:20" hidden="1" x14ac:dyDescent="0.3">
      <c r="A2833" s="26">
        <v>53019</v>
      </c>
      <c r="B2833">
        <v>271</v>
      </c>
      <c r="C2833" s="26" t="s">
        <v>211</v>
      </c>
      <c r="D2833">
        <v>22</v>
      </c>
      <c r="E2833" t="s">
        <v>215</v>
      </c>
      <c r="F2833">
        <v>4</v>
      </c>
      <c r="G2833">
        <v>7.5</v>
      </c>
      <c r="H2833">
        <f t="shared" si="1603"/>
        <v>7.4999999999999997E-2</v>
      </c>
      <c r="I2833">
        <v>3.7</v>
      </c>
      <c r="J2833">
        <v>2</v>
      </c>
      <c r="K2833">
        <f t="shared" si="1605"/>
        <v>4.4178749999999999E-3</v>
      </c>
      <c r="L2833">
        <f t="shared" si="1612"/>
        <v>1.0509578299003895E-2</v>
      </c>
      <c r="O2833">
        <f t="shared" si="1613"/>
        <v>3.4681608386712857E-3</v>
      </c>
      <c r="Q2833">
        <f t="shared" si="1614"/>
        <v>1.8034436361090687E-3</v>
      </c>
      <c r="T2833">
        <f t="shared" si="1615"/>
        <v>7.9423657734243366E-3</v>
      </c>
    </row>
    <row r="2834" spans="1:20" hidden="1" x14ac:dyDescent="0.3">
      <c r="A2834" s="26">
        <v>53019</v>
      </c>
      <c r="B2834">
        <v>271</v>
      </c>
      <c r="C2834" s="26" t="s">
        <v>211</v>
      </c>
      <c r="D2834">
        <v>23</v>
      </c>
      <c r="E2834" t="s">
        <v>214</v>
      </c>
      <c r="F2834">
        <v>4</v>
      </c>
      <c r="G2834">
        <v>7.5</v>
      </c>
      <c r="H2834">
        <f t="shared" si="1603"/>
        <v>7.4999999999999997E-2</v>
      </c>
      <c r="I2834">
        <v>4.7</v>
      </c>
      <c r="J2834">
        <v>1</v>
      </c>
      <c r="K2834">
        <f t="shared" si="1605"/>
        <v>4.4178749999999999E-3</v>
      </c>
      <c r="L2834">
        <f t="shared" ref="L2834:L2839" si="1616">0.000081*(G2834^1.864042*I2834^0.850892+0.000027*G2834^2)</f>
        <v>1.2927745375351244E-2</v>
      </c>
      <c r="O2834">
        <f t="shared" ref="O2834:O2839" si="1617">L2834*0.47*0.75</f>
        <v>4.5570302448113137E-3</v>
      </c>
      <c r="Q2834">
        <f t="shared" ref="Q2834:Q2839" si="1618">O2834*0.521</f>
        <v>2.3742127575466943E-3</v>
      </c>
      <c r="T2834">
        <f t="shared" ref="T2834:T2839" si="1619">(L2834*0.47*0.75)*(1+0.2)*0.521*3.67</f>
        <v>1.0456032984235641E-2</v>
      </c>
    </row>
    <row r="2835" spans="1:20" hidden="1" x14ac:dyDescent="0.3">
      <c r="A2835" s="26">
        <v>53019</v>
      </c>
      <c r="B2835">
        <v>271</v>
      </c>
      <c r="C2835" s="26" t="s">
        <v>211</v>
      </c>
      <c r="D2835">
        <v>24</v>
      </c>
      <c r="E2835" t="s">
        <v>214</v>
      </c>
      <c r="F2835">
        <v>4</v>
      </c>
      <c r="G2835">
        <v>34.200000000000003</v>
      </c>
      <c r="H2835">
        <f t="shared" si="1603"/>
        <v>0.34200000000000003</v>
      </c>
      <c r="I2835">
        <v>10</v>
      </c>
      <c r="J2835">
        <v>1</v>
      </c>
      <c r="K2835">
        <f t="shared" si="1605"/>
        <v>9.1863525600000009E-2</v>
      </c>
      <c r="L2835">
        <f t="shared" si="1616"/>
        <v>0.41578496555882238</v>
      </c>
      <c r="O2835">
        <f t="shared" si="1617"/>
        <v>0.14656420035948489</v>
      </c>
      <c r="Q2835">
        <f t="shared" si="1618"/>
        <v>7.6359948387291626E-2</v>
      </c>
      <c r="T2835">
        <f t="shared" si="1619"/>
        <v>0.33628921269763229</v>
      </c>
    </row>
    <row r="2836" spans="1:20" hidden="1" x14ac:dyDescent="0.3">
      <c r="A2836" s="26">
        <v>53019</v>
      </c>
      <c r="B2836">
        <v>271</v>
      </c>
      <c r="C2836" s="26" t="s">
        <v>211</v>
      </c>
      <c r="D2836">
        <v>25</v>
      </c>
      <c r="E2836" t="s">
        <v>214</v>
      </c>
      <c r="F2836">
        <v>3</v>
      </c>
      <c r="G2836">
        <v>14.4</v>
      </c>
      <c r="H2836">
        <f t="shared" si="1603"/>
        <v>0.14400000000000002</v>
      </c>
      <c r="I2836">
        <v>7.6</v>
      </c>
      <c r="J2836">
        <v>4</v>
      </c>
      <c r="K2836">
        <f t="shared" si="1605"/>
        <v>1.6286054400000003E-2</v>
      </c>
      <c r="L2836">
        <f t="shared" si="1616"/>
        <v>6.5644991251635948E-2</v>
      </c>
      <c r="O2836">
        <f t="shared" si="1617"/>
        <v>2.3139859416201669E-2</v>
      </c>
      <c r="Q2836">
        <f t="shared" si="1618"/>
        <v>1.205586675584107E-2</v>
      </c>
      <c r="T2836">
        <f t="shared" si="1619"/>
        <v>5.309403719272407E-2</v>
      </c>
    </row>
    <row r="2837" spans="1:20" hidden="1" x14ac:dyDescent="0.3">
      <c r="A2837" s="26">
        <v>53019</v>
      </c>
      <c r="B2837">
        <v>271</v>
      </c>
      <c r="C2837" s="26" t="s">
        <v>211</v>
      </c>
      <c r="D2837">
        <v>26</v>
      </c>
      <c r="E2837" t="s">
        <v>214</v>
      </c>
      <c r="F2837">
        <v>3</v>
      </c>
      <c r="G2837">
        <v>12.3</v>
      </c>
      <c r="H2837">
        <f t="shared" si="1603"/>
        <v>0.12300000000000001</v>
      </c>
      <c r="I2837">
        <v>4</v>
      </c>
      <c r="J2837">
        <v>1.7</v>
      </c>
      <c r="K2837">
        <f t="shared" si="1605"/>
        <v>1.1882316600000003E-2</v>
      </c>
      <c r="L2837">
        <f t="shared" si="1616"/>
        <v>2.8340468354347552E-2</v>
      </c>
      <c r="O2837">
        <f t="shared" si="1617"/>
        <v>9.9900150949075121E-3</v>
      </c>
      <c r="Q2837">
        <f t="shared" si="1618"/>
        <v>5.2047978644468142E-3</v>
      </c>
      <c r="T2837">
        <f t="shared" si="1619"/>
        <v>2.2921929795023766E-2</v>
      </c>
    </row>
    <row r="2838" spans="1:20" hidden="1" x14ac:dyDescent="0.3">
      <c r="A2838" s="26">
        <v>53019</v>
      </c>
      <c r="B2838">
        <v>271</v>
      </c>
      <c r="C2838" s="26" t="s">
        <v>211</v>
      </c>
      <c r="D2838">
        <v>27</v>
      </c>
      <c r="E2838" t="s">
        <v>214</v>
      </c>
      <c r="F2838">
        <v>4</v>
      </c>
      <c r="G2838">
        <v>7.5</v>
      </c>
      <c r="H2838">
        <f t="shared" si="1603"/>
        <v>7.4999999999999997E-2</v>
      </c>
      <c r="I2838">
        <v>4.2</v>
      </c>
      <c r="J2838">
        <v>1.8</v>
      </c>
      <c r="K2838">
        <f t="shared" si="1605"/>
        <v>4.4178749999999999E-3</v>
      </c>
      <c r="L2838">
        <f t="shared" si="1616"/>
        <v>1.1747848829081458E-2</v>
      </c>
      <c r="O2838">
        <f t="shared" si="1617"/>
        <v>4.1411167122512131E-3</v>
      </c>
      <c r="Q2838">
        <f t="shared" si="1618"/>
        <v>2.1575218070828822E-3</v>
      </c>
      <c r="T2838">
        <f t="shared" si="1619"/>
        <v>9.5017260383930113E-3</v>
      </c>
    </row>
    <row r="2839" spans="1:20" hidden="1" x14ac:dyDescent="0.3">
      <c r="A2839" s="26">
        <v>53019</v>
      </c>
      <c r="B2839">
        <v>271</v>
      </c>
      <c r="C2839" s="26" t="s">
        <v>211</v>
      </c>
      <c r="D2839">
        <v>28</v>
      </c>
      <c r="E2839" t="s">
        <v>214</v>
      </c>
      <c r="F2839">
        <v>4</v>
      </c>
      <c r="G2839">
        <v>9.5</v>
      </c>
      <c r="H2839">
        <f t="shared" si="1603"/>
        <v>9.5000000000000001E-2</v>
      </c>
      <c r="I2839">
        <v>5.2</v>
      </c>
      <c r="J2839">
        <v>1</v>
      </c>
      <c r="K2839">
        <f t="shared" si="1605"/>
        <v>7.088235E-3</v>
      </c>
      <c r="L2839">
        <f t="shared" si="1616"/>
        <v>2.189012877922053E-2</v>
      </c>
      <c r="O2839">
        <f t="shared" si="1617"/>
        <v>7.716270394675236E-3</v>
      </c>
      <c r="Q2839">
        <f t="shared" si="1618"/>
        <v>4.0201768756257979E-3</v>
      </c>
      <c r="T2839">
        <f t="shared" si="1619"/>
        <v>1.7704858960256014E-2</v>
      </c>
    </row>
    <row r="2840" spans="1:20" hidden="1" x14ac:dyDescent="0.3">
      <c r="A2840" s="26">
        <v>53019</v>
      </c>
      <c r="B2840">
        <v>271</v>
      </c>
      <c r="C2840" s="26" t="s">
        <v>211</v>
      </c>
      <c r="D2840">
        <v>29</v>
      </c>
      <c r="E2840" t="s">
        <v>215</v>
      </c>
      <c r="F2840">
        <v>4</v>
      </c>
      <c r="G2840">
        <v>7.6</v>
      </c>
      <c r="H2840">
        <f t="shared" si="1603"/>
        <v>7.5999999999999998E-2</v>
      </c>
      <c r="I2840">
        <v>5</v>
      </c>
      <c r="J2840">
        <v>3</v>
      </c>
      <c r="K2840">
        <f t="shared" si="1605"/>
        <v>4.5364704E-3</v>
      </c>
      <c r="L2840">
        <f t="shared" ref="L2840:L2841" si="1620">0.000064*(G2840^1.958025*I2840^0.883501+0.000045*G2840^2)</f>
        <v>1.4072810494147388E-2</v>
      </c>
      <c r="O2840">
        <f>L2840*0.44*0.75</f>
        <v>4.6440274630686375E-3</v>
      </c>
      <c r="Q2840">
        <f t="shared" ref="Q2840:Q2841" si="1621">O2840*0.52</f>
        <v>2.4148942807956917E-3</v>
      </c>
      <c r="T2840">
        <f>(L2840*0.44*0.75)*(1+0.2)*0.52*3.67</f>
        <v>1.0635194412624225E-2</v>
      </c>
    </row>
    <row r="2841" spans="1:20" hidden="1" x14ac:dyDescent="0.3">
      <c r="A2841" s="26">
        <v>53019</v>
      </c>
      <c r="B2841">
        <v>271</v>
      </c>
      <c r="C2841" s="26" t="s">
        <v>211</v>
      </c>
      <c r="D2841">
        <v>30</v>
      </c>
      <c r="E2841" t="s">
        <v>215</v>
      </c>
      <c r="F2841">
        <v>4</v>
      </c>
      <c r="G2841">
        <v>9.1999999999999993</v>
      </c>
      <c r="H2841">
        <f t="shared" si="1603"/>
        <v>9.1999999999999998E-2</v>
      </c>
      <c r="I2841">
        <v>5</v>
      </c>
      <c r="J2841">
        <v>3</v>
      </c>
      <c r="K2841">
        <f t="shared" si="1605"/>
        <v>6.6476255999999992E-3</v>
      </c>
      <c r="L2841">
        <f t="shared" si="1620"/>
        <v>2.0457214900666737E-2</v>
      </c>
      <c r="O2841">
        <f>L2841*0.44*0.75</f>
        <v>6.7508809172200229E-3</v>
      </c>
      <c r="Q2841">
        <f t="shared" si="1621"/>
        <v>3.5104580769544122E-3</v>
      </c>
      <c r="T2841">
        <f>(L2841*0.44*0.75)*(1+0.2)*0.52*3.67</f>
        <v>1.546005737090723E-2</v>
      </c>
    </row>
    <row r="2842" spans="1:20" hidden="1" x14ac:dyDescent="0.3">
      <c r="A2842" s="26">
        <v>53019</v>
      </c>
      <c r="B2842">
        <v>271</v>
      </c>
      <c r="C2842" s="26" t="s">
        <v>211</v>
      </c>
      <c r="D2842">
        <v>31</v>
      </c>
      <c r="E2842" t="s">
        <v>214</v>
      </c>
      <c r="F2842">
        <v>4</v>
      </c>
      <c r="G2842">
        <v>16.399999999999999</v>
      </c>
      <c r="H2842">
        <f t="shared" si="1603"/>
        <v>0.16399999999999998</v>
      </c>
      <c r="I2842">
        <v>6.5</v>
      </c>
      <c r="J2842">
        <v>0.4</v>
      </c>
      <c r="K2842">
        <f>0.7854*H2842^2</f>
        <v>2.1124118399999996E-2</v>
      </c>
      <c r="L2842">
        <f>0.000081*(G2842^1.864042*I2842^0.850892+0.000027*G2842^2)</f>
        <v>7.3233524392049387E-2</v>
      </c>
      <c r="O2842">
        <f>L2842*0.47*0.75</f>
        <v>2.5814817348197405E-2</v>
      </c>
      <c r="Q2842">
        <f>O2842*0.521</f>
        <v>1.3449519838410849E-2</v>
      </c>
      <c r="T2842">
        <f>(L2842*0.47*0.75)*(1+0.2)*0.521*3.67</f>
        <v>5.9231685368361375E-2</v>
      </c>
    </row>
    <row r="2843" spans="1:20" hidden="1" x14ac:dyDescent="0.3">
      <c r="A2843" s="26">
        <v>53019</v>
      </c>
      <c r="B2843">
        <v>271</v>
      </c>
      <c r="C2843" s="26" t="s">
        <v>211</v>
      </c>
      <c r="D2843">
        <v>32</v>
      </c>
      <c r="E2843" t="s">
        <v>223</v>
      </c>
      <c r="F2843">
        <v>4</v>
      </c>
      <c r="G2843">
        <v>10.199999999999999</v>
      </c>
      <c r="H2843">
        <f t="shared" si="1603"/>
        <v>0.10199999999999999</v>
      </c>
      <c r="I2843">
        <v>5</v>
      </c>
      <c r="J2843">
        <v>3</v>
      </c>
      <c r="K2843">
        <f t="shared" si="1605"/>
        <v>8.1713015999999982E-3</v>
      </c>
      <c r="L2843">
        <f>0.000086*(G2843^1.882935*I2843^0.8132698+0.000032*G2843^2)</f>
        <v>2.523963894210722E-2</v>
      </c>
      <c r="O2843">
        <f>L2843*0.69*1.07</f>
        <v>1.8634425430957759E-2</v>
      </c>
      <c r="Q2843">
        <f>O2843*0.531</f>
        <v>9.8948799038385705E-3</v>
      </c>
      <c r="T2843">
        <f>(L2843*0.69*1.07)*(1+0.2)*0.531*3.67</f>
        <v>4.3577051096505059E-2</v>
      </c>
    </row>
    <row r="2844" spans="1:20" hidden="1" x14ac:dyDescent="0.3">
      <c r="A2844" s="26">
        <v>53019</v>
      </c>
      <c r="B2844">
        <v>271</v>
      </c>
      <c r="C2844" s="26" t="s">
        <v>211</v>
      </c>
      <c r="D2844">
        <v>33</v>
      </c>
      <c r="E2844" t="s">
        <v>214</v>
      </c>
      <c r="F2844">
        <v>4</v>
      </c>
      <c r="G2844">
        <v>10</v>
      </c>
      <c r="H2844">
        <f t="shared" si="1603"/>
        <v>0.1</v>
      </c>
      <c r="I2844">
        <v>5.4</v>
      </c>
      <c r="J2844">
        <v>1.6</v>
      </c>
      <c r="K2844">
        <f>0.7854*H2844^2</f>
        <v>7.8540000000000016E-3</v>
      </c>
      <c r="L2844">
        <f>0.000081*(G2844^1.864042*I2844^0.850892+0.000027*G2844^2)</f>
        <v>2.487246501485206E-2</v>
      </c>
      <c r="O2844">
        <f>L2844*0.47*0.75</f>
        <v>8.7675439177353522E-3</v>
      </c>
      <c r="Q2844">
        <f>O2844*0.521</f>
        <v>4.5678903811401184E-3</v>
      </c>
      <c r="T2844">
        <f>(L2844*0.47*0.75)*(1+0.2)*0.521*3.67</f>
        <v>2.0116989238541081E-2</v>
      </c>
    </row>
    <row r="2845" spans="1:20" hidden="1" x14ac:dyDescent="0.3">
      <c r="A2845" s="26">
        <v>53019</v>
      </c>
      <c r="B2845">
        <v>271</v>
      </c>
      <c r="C2845" s="26" t="s">
        <v>211</v>
      </c>
      <c r="D2845">
        <v>34</v>
      </c>
      <c r="E2845" t="s">
        <v>212</v>
      </c>
      <c r="F2845">
        <v>4</v>
      </c>
      <c r="G2845">
        <v>7.5</v>
      </c>
      <c r="H2845">
        <f t="shared" si="1603"/>
        <v>7.4999999999999997E-2</v>
      </c>
      <c r="I2845">
        <v>4.5999999999999996</v>
      </c>
      <c r="J2845">
        <v>2</v>
      </c>
      <c r="K2845">
        <f t="shared" si="1605"/>
        <v>4.4178749999999999E-3</v>
      </c>
      <c r="L2845">
        <f>0.000062*(G2845^1.947206*I2845^0.894551+0.000039*G2845^2)</f>
        <v>1.2279812152766726E-2</v>
      </c>
      <c r="O2845">
        <f>L2845*0.47*0.75</f>
        <v>4.3286337838502704E-3</v>
      </c>
      <c r="Q2845">
        <f>O2845*0.52</f>
        <v>2.2508895676021405E-3</v>
      </c>
      <c r="T2845">
        <f>(L2845*0.47*0.75)*(1+2)*0.52*3.67</f>
        <v>2.4782294139299565E-2</v>
      </c>
    </row>
    <row r="2846" spans="1:20" hidden="1" x14ac:dyDescent="0.3">
      <c r="A2846" s="26">
        <v>53019</v>
      </c>
      <c r="B2846">
        <v>271</v>
      </c>
      <c r="C2846" s="26" t="s">
        <v>211</v>
      </c>
      <c r="D2846">
        <v>35</v>
      </c>
      <c r="E2846" t="s">
        <v>215</v>
      </c>
      <c r="F2846">
        <v>4</v>
      </c>
      <c r="G2846">
        <v>10</v>
      </c>
      <c r="H2846">
        <f t="shared" si="1603"/>
        <v>0.1</v>
      </c>
      <c r="I2846">
        <v>6</v>
      </c>
      <c r="J2846">
        <v>4</v>
      </c>
      <c r="K2846">
        <f t="shared" si="1605"/>
        <v>7.8540000000000016E-3</v>
      </c>
      <c r="L2846">
        <f t="shared" ref="L2846:L2848" si="1622">0.000064*(G2846^1.958025*I2846^0.883501+0.000045*G2846^2)</f>
        <v>2.8294811327067914E-2</v>
      </c>
      <c r="O2846">
        <f>L2846*0.44*0.75</f>
        <v>9.337287737932411E-3</v>
      </c>
      <c r="Q2846">
        <f t="shared" ref="Q2846:Q2848" si="1623">O2846*0.52</f>
        <v>4.8553896237248538E-3</v>
      </c>
      <c r="T2846">
        <f>(L2846*0.44*0.75)*(1+0.2)*0.52*3.67</f>
        <v>2.1383135902884258E-2</v>
      </c>
    </row>
    <row r="2847" spans="1:20" hidden="1" x14ac:dyDescent="0.3">
      <c r="A2847" s="26">
        <v>53019</v>
      </c>
      <c r="B2847">
        <v>271</v>
      </c>
      <c r="C2847" s="26" t="s">
        <v>211</v>
      </c>
      <c r="D2847">
        <v>36</v>
      </c>
      <c r="E2847" t="s">
        <v>215</v>
      </c>
      <c r="F2847">
        <v>5</v>
      </c>
      <c r="G2847">
        <v>28.6</v>
      </c>
      <c r="H2847">
        <f t="shared" si="1603"/>
        <v>0.28600000000000003</v>
      </c>
      <c r="I2847">
        <v>11</v>
      </c>
      <c r="J2847">
        <v>4</v>
      </c>
      <c r="K2847">
        <f t="shared" si="1605"/>
        <v>6.4242578400000014E-2</v>
      </c>
      <c r="L2847">
        <f t="shared" si="1622"/>
        <v>0.37831647899501447</v>
      </c>
      <c r="O2847">
        <f>L2847*0.44*0.75</f>
        <v>0.12484443806835478</v>
      </c>
      <c r="Q2847">
        <f t="shared" si="1623"/>
        <v>6.4919107795544495E-2</v>
      </c>
      <c r="T2847">
        <f>(L2847*0.44*0.75)*(1+0.2)*0.52*3.67</f>
        <v>0.28590375073157792</v>
      </c>
    </row>
    <row r="2848" spans="1:20" hidden="1" x14ac:dyDescent="0.3">
      <c r="A2848" s="26">
        <v>53019</v>
      </c>
      <c r="B2848">
        <v>271</v>
      </c>
      <c r="C2848" s="26" t="s">
        <v>211</v>
      </c>
      <c r="D2848">
        <v>37</v>
      </c>
      <c r="E2848" t="s">
        <v>215</v>
      </c>
      <c r="F2848">
        <v>4</v>
      </c>
      <c r="G2848">
        <v>27.8</v>
      </c>
      <c r="H2848">
        <f t="shared" si="1603"/>
        <v>0.27800000000000002</v>
      </c>
      <c r="I2848">
        <v>9.4</v>
      </c>
      <c r="J2848">
        <v>3.3</v>
      </c>
      <c r="K2848">
        <f t="shared" si="1605"/>
        <v>6.0698853600000012E-2</v>
      </c>
      <c r="L2848">
        <f t="shared" si="1622"/>
        <v>0.31147150459728751</v>
      </c>
      <c r="O2848">
        <f>L2848*0.44*0.75</f>
        <v>0.10278559651710489</v>
      </c>
      <c r="Q2848">
        <f t="shared" si="1623"/>
        <v>5.3448510188894544E-2</v>
      </c>
      <c r="T2848">
        <f>(L2848*0.44*0.75)*(1+0.2)*0.52*3.67</f>
        <v>0.23538723887189153</v>
      </c>
    </row>
    <row r="2849" spans="1:24" hidden="1" x14ac:dyDescent="0.3">
      <c r="A2849" s="26">
        <v>53019</v>
      </c>
      <c r="B2849">
        <v>271</v>
      </c>
      <c r="C2849" s="26" t="s">
        <v>211</v>
      </c>
      <c r="D2849">
        <v>38</v>
      </c>
      <c r="E2849" t="s">
        <v>214</v>
      </c>
      <c r="F2849">
        <v>4</v>
      </c>
      <c r="G2849">
        <v>73.2</v>
      </c>
      <c r="H2849">
        <f t="shared" si="1603"/>
        <v>0.73199999999999998</v>
      </c>
      <c r="I2849">
        <v>6</v>
      </c>
      <c r="J2849">
        <v>2</v>
      </c>
      <c r="K2849">
        <f t="shared" si="1605"/>
        <v>0.42083616959999998</v>
      </c>
      <c r="L2849">
        <f t="shared" ref="L2849:L2850" si="1624">0.000081*(G2849^1.864042*I2849^0.850892+0.000027*G2849^2)</f>
        <v>1.1120882023047063</v>
      </c>
      <c r="O2849">
        <f t="shared" ref="O2849:O2850" si="1625">L2849*0.47*0.75</f>
        <v>0.39201109131240897</v>
      </c>
      <c r="Q2849">
        <f t="shared" ref="Q2849:Q2850" si="1626">O2849*0.521</f>
        <v>0.20423777857376507</v>
      </c>
      <c r="T2849">
        <f t="shared" ref="T2849:T2850" si="1627">(L2849*0.47*0.75)*(1+0.2)*0.521*3.67</f>
        <v>0.89946317683886134</v>
      </c>
    </row>
    <row r="2850" spans="1:24" hidden="1" x14ac:dyDescent="0.3">
      <c r="A2850" s="26">
        <v>53019</v>
      </c>
      <c r="B2850">
        <v>271</v>
      </c>
      <c r="C2850" s="26" t="s">
        <v>211</v>
      </c>
      <c r="D2850">
        <v>39</v>
      </c>
      <c r="E2850" t="s">
        <v>214</v>
      </c>
      <c r="F2850">
        <v>4</v>
      </c>
      <c r="G2850">
        <v>7.5</v>
      </c>
      <c r="H2850">
        <f t="shared" si="1603"/>
        <v>7.4999999999999997E-2</v>
      </c>
      <c r="I2850">
        <v>4.2</v>
      </c>
      <c r="J2850">
        <v>1.8</v>
      </c>
      <c r="K2850">
        <f t="shared" si="1605"/>
        <v>4.4178749999999999E-3</v>
      </c>
      <c r="L2850">
        <f t="shared" si="1624"/>
        <v>1.1747848829081458E-2</v>
      </c>
      <c r="O2850">
        <f t="shared" si="1625"/>
        <v>4.1411167122512131E-3</v>
      </c>
      <c r="Q2850">
        <f t="shared" si="1626"/>
        <v>2.1575218070828822E-3</v>
      </c>
      <c r="T2850">
        <f t="shared" si="1627"/>
        <v>9.5017260383930113E-3</v>
      </c>
    </row>
    <row r="2851" spans="1:24" hidden="1" x14ac:dyDescent="0.3">
      <c r="A2851" s="26">
        <v>53019</v>
      </c>
      <c r="B2851">
        <v>271</v>
      </c>
      <c r="C2851" s="26" t="s">
        <v>211</v>
      </c>
      <c r="D2851">
        <v>40</v>
      </c>
      <c r="E2851" t="s">
        <v>215</v>
      </c>
      <c r="F2851">
        <v>4</v>
      </c>
      <c r="G2851">
        <v>15.2</v>
      </c>
      <c r="H2851">
        <f t="shared" si="1603"/>
        <v>0.152</v>
      </c>
      <c r="I2851">
        <v>9.1999999999999993</v>
      </c>
      <c r="J2851">
        <v>6</v>
      </c>
      <c r="K2851">
        <f t="shared" si="1605"/>
        <v>1.81458816E-2</v>
      </c>
      <c r="L2851">
        <f>0.000064*(G2851^1.958025*I2851^0.883501+0.000045*G2851^2)</f>
        <v>9.3706530507210381E-2</v>
      </c>
      <c r="O2851">
        <f>L2851*0.44*0.75</f>
        <v>3.0923155067379426E-2</v>
      </c>
      <c r="Q2851">
        <f>O2851*0.52</f>
        <v>1.6080040635037301E-2</v>
      </c>
      <c r="T2851">
        <f>(L2851*0.44*0.75)*(1+0.2)*0.52*3.67</f>
        <v>7.0816498956704277E-2</v>
      </c>
    </row>
    <row r="2852" spans="1:24" hidden="1" x14ac:dyDescent="0.3">
      <c r="A2852" s="26">
        <v>53019</v>
      </c>
      <c r="B2852">
        <v>271</v>
      </c>
      <c r="C2852" s="26" t="s">
        <v>211</v>
      </c>
      <c r="D2852">
        <v>41</v>
      </c>
      <c r="E2852" t="s">
        <v>214</v>
      </c>
      <c r="F2852">
        <v>3</v>
      </c>
      <c r="G2852">
        <v>13.6</v>
      </c>
      <c r="H2852">
        <f t="shared" si="1603"/>
        <v>0.13600000000000001</v>
      </c>
      <c r="I2852">
        <v>6</v>
      </c>
      <c r="J2852">
        <v>2</v>
      </c>
      <c r="K2852">
        <f t="shared" si="1605"/>
        <v>1.4526758400000001E-2</v>
      </c>
      <c r="L2852">
        <f t="shared" ref="L2852:L2854" si="1628">0.000081*(G2852^1.864042*I2852^0.850892+0.000027*G2852^2)</f>
        <v>4.825868312265922E-2</v>
      </c>
      <c r="O2852">
        <f t="shared" ref="O2852:O2854" si="1629">L2852*0.47*0.75</f>
        <v>1.7011185800737374E-2</v>
      </c>
      <c r="Q2852">
        <f t="shared" ref="Q2852:Q2854" si="1630">O2852*0.521</f>
        <v>8.8628278021841717E-3</v>
      </c>
      <c r="T2852">
        <f t="shared" ref="T2852:T2854" si="1631">(L2852*0.47*0.75)*(1+0.2)*0.521*3.67</f>
        <v>3.903189364081909E-2</v>
      </c>
    </row>
    <row r="2853" spans="1:24" hidden="1" x14ac:dyDescent="0.3">
      <c r="A2853" s="26">
        <v>53019</v>
      </c>
      <c r="B2853">
        <v>271</v>
      </c>
      <c r="C2853" s="26" t="s">
        <v>211</v>
      </c>
      <c r="D2853">
        <v>42</v>
      </c>
      <c r="E2853" t="s">
        <v>214</v>
      </c>
      <c r="F2853">
        <v>3</v>
      </c>
      <c r="G2853">
        <v>10.7</v>
      </c>
      <c r="H2853">
        <f t="shared" si="1603"/>
        <v>0.107</v>
      </c>
      <c r="I2853">
        <v>5</v>
      </c>
      <c r="J2853">
        <v>1</v>
      </c>
      <c r="K2853">
        <f t="shared" si="1605"/>
        <v>8.9920445999999987E-3</v>
      </c>
      <c r="L2853">
        <f t="shared" si="1628"/>
        <v>2.6427234253695694E-2</v>
      </c>
      <c r="O2853">
        <f t="shared" si="1629"/>
        <v>9.3156000744277316E-3</v>
      </c>
      <c r="Q2853">
        <f t="shared" si="1630"/>
        <v>4.8534276387768487E-3</v>
      </c>
      <c r="T2853">
        <f t="shared" si="1631"/>
        <v>2.1374495321173238E-2</v>
      </c>
    </row>
    <row r="2854" spans="1:24" hidden="1" x14ac:dyDescent="0.3">
      <c r="A2854" s="26">
        <v>53019</v>
      </c>
      <c r="B2854">
        <v>271</v>
      </c>
      <c r="C2854" s="26" t="s">
        <v>211</v>
      </c>
      <c r="D2854">
        <v>43</v>
      </c>
      <c r="E2854" t="s">
        <v>214</v>
      </c>
      <c r="F2854">
        <v>4</v>
      </c>
      <c r="G2854">
        <v>15.2</v>
      </c>
      <c r="H2854">
        <f t="shared" si="1603"/>
        <v>0.152</v>
      </c>
      <c r="I2854">
        <v>6.2</v>
      </c>
      <c r="J2854">
        <v>2.2000000000000002</v>
      </c>
      <c r="K2854">
        <f t="shared" si="1605"/>
        <v>1.81458816E-2</v>
      </c>
      <c r="L2854">
        <f t="shared" si="1628"/>
        <v>6.1056857456559005E-2</v>
      </c>
      <c r="O2854">
        <f t="shared" si="1629"/>
        <v>2.1522542253437048E-2</v>
      </c>
      <c r="Q2854">
        <f t="shared" si="1630"/>
        <v>1.1213244514040703E-2</v>
      </c>
      <c r="T2854">
        <f t="shared" si="1631"/>
        <v>4.9383128839835248E-2</v>
      </c>
    </row>
    <row r="2855" spans="1:24" hidden="1" x14ac:dyDescent="0.3">
      <c r="A2855" s="26">
        <v>53019</v>
      </c>
      <c r="B2855">
        <v>271</v>
      </c>
      <c r="C2855" s="26" t="s">
        <v>211</v>
      </c>
      <c r="D2855">
        <v>44</v>
      </c>
      <c r="E2855" t="s">
        <v>212</v>
      </c>
      <c r="F2855">
        <v>1</v>
      </c>
      <c r="G2855">
        <v>54.5</v>
      </c>
      <c r="H2855">
        <f t="shared" si="1603"/>
        <v>0.54500000000000004</v>
      </c>
      <c r="I2855">
        <v>17</v>
      </c>
      <c r="J2855">
        <v>6</v>
      </c>
      <c r="K2855">
        <f t="shared" si="1605"/>
        <v>0.23328343500000004</v>
      </c>
      <c r="L2855">
        <f>0.000062*(G2855^1.947206*I2855^0.894551+0.000039*G2855^2)</f>
        <v>1.8802445956938489</v>
      </c>
      <c r="O2855">
        <f>L2855*0.47*0.75</f>
        <v>0.66278621998208176</v>
      </c>
      <c r="Q2855">
        <f>O2855*0.52</f>
        <v>0.3446488343906825</v>
      </c>
      <c r="T2855">
        <f>(L2855*0.47*0.75)*(1+2)*0.52*3.67</f>
        <v>3.7945836666414148</v>
      </c>
    </row>
    <row r="2856" spans="1:24" hidden="1" x14ac:dyDescent="0.3">
      <c r="A2856" s="26">
        <v>53019</v>
      </c>
      <c r="B2856">
        <v>271</v>
      </c>
      <c r="C2856" s="26" t="s">
        <v>211</v>
      </c>
      <c r="D2856">
        <v>45</v>
      </c>
      <c r="E2856" t="s">
        <v>214</v>
      </c>
      <c r="F2856">
        <v>4</v>
      </c>
      <c r="G2856">
        <v>16.399999999999999</v>
      </c>
      <c r="H2856">
        <f t="shared" si="1603"/>
        <v>0.16399999999999998</v>
      </c>
      <c r="I2856">
        <v>6</v>
      </c>
      <c r="J2856">
        <v>1.8</v>
      </c>
      <c r="K2856">
        <f>0.7854*H2856^2</f>
        <v>2.1124118399999996E-2</v>
      </c>
      <c r="L2856">
        <f>0.000081*(G2856^1.864042*I2856^0.850892+0.000027*G2856^2)</f>
        <v>6.8411857584920771E-2</v>
      </c>
      <c r="O2856">
        <f>L2856*0.47*0.75</f>
        <v>2.411517979868457E-2</v>
      </c>
      <c r="Q2856">
        <f>O2856*0.521</f>
        <v>1.2564008675114662E-2</v>
      </c>
      <c r="T2856">
        <f>(L2856*0.47*0.75)*(1+0.2)*0.521*3.67</f>
        <v>5.5331894205204964E-2</v>
      </c>
    </row>
    <row r="2857" spans="1:24" hidden="1" x14ac:dyDescent="0.3">
      <c r="A2857" s="26">
        <v>53019</v>
      </c>
      <c r="B2857">
        <v>271</v>
      </c>
      <c r="C2857" s="26" t="s">
        <v>211</v>
      </c>
      <c r="D2857">
        <v>46</v>
      </c>
      <c r="E2857" t="s">
        <v>215</v>
      </c>
      <c r="F2857">
        <v>3</v>
      </c>
      <c r="G2857">
        <v>14.2</v>
      </c>
      <c r="H2857">
        <f t="shared" si="1603"/>
        <v>0.14199999999999999</v>
      </c>
      <c r="I2857">
        <v>6</v>
      </c>
      <c r="J2857">
        <v>4</v>
      </c>
      <c r="K2857">
        <f t="shared" si="1605"/>
        <v>1.5836805599999997E-2</v>
      </c>
      <c r="L2857">
        <f t="shared" ref="L2857:L2858" si="1632">0.000064*(G2857^1.958025*I2857^0.883501+0.000045*G2857^2)</f>
        <v>5.6220053352369494E-2</v>
      </c>
      <c r="O2857">
        <f>L2857*0.44*0.75</f>
        <v>1.8552617606281931E-2</v>
      </c>
      <c r="Q2857">
        <f t="shared" ref="Q2857:Q2858" si="1633">O2857*0.52</f>
        <v>9.6473611552666053E-3</v>
      </c>
      <c r="T2857">
        <f>(L2857*0.44*0.75)*(1+0.2)*0.52*3.67</f>
        <v>4.2486978527794129E-2</v>
      </c>
    </row>
    <row r="2858" spans="1:24" hidden="1" x14ac:dyDescent="0.3">
      <c r="A2858" s="26">
        <v>53019</v>
      </c>
      <c r="B2858">
        <v>272</v>
      </c>
      <c r="C2858" s="26" t="s">
        <v>211</v>
      </c>
      <c r="D2858">
        <v>1</v>
      </c>
      <c r="E2858" t="s">
        <v>215</v>
      </c>
      <c r="F2858">
        <v>2</v>
      </c>
      <c r="G2858">
        <v>37.200000000000003</v>
      </c>
      <c r="H2858">
        <f t="shared" si="1603"/>
        <v>0.37200000000000005</v>
      </c>
      <c r="I2858">
        <v>16</v>
      </c>
      <c r="J2858">
        <v>6</v>
      </c>
      <c r="K2858">
        <f t="shared" si="1605"/>
        <v>0.10868679360000003</v>
      </c>
      <c r="L2858">
        <f t="shared" si="1632"/>
        <v>0.8814252476932396</v>
      </c>
      <c r="O2858">
        <f>L2858*0.44*0.75</f>
        <v>0.29087033173876908</v>
      </c>
      <c r="Q2858">
        <f t="shared" si="1633"/>
        <v>0.15125257250415994</v>
      </c>
      <c r="T2858">
        <f>(L2858*0.44*0.75)*(1+0.2)*0.52*3.67</f>
        <v>0.66611632930832032</v>
      </c>
      <c r="U2858">
        <v>46</v>
      </c>
      <c r="V2858">
        <v>51</v>
      </c>
      <c r="W2858">
        <v>12</v>
      </c>
      <c r="X2858">
        <v>4</v>
      </c>
    </row>
    <row r="2859" spans="1:24" hidden="1" x14ac:dyDescent="0.3">
      <c r="A2859" s="26">
        <v>53019</v>
      </c>
      <c r="B2859">
        <v>272</v>
      </c>
      <c r="C2859" s="26" t="s">
        <v>211</v>
      </c>
      <c r="D2859">
        <v>2</v>
      </c>
      <c r="E2859" t="s">
        <v>214</v>
      </c>
      <c r="F2859">
        <v>3</v>
      </c>
      <c r="G2859">
        <v>15.3</v>
      </c>
      <c r="H2859">
        <f t="shared" si="1603"/>
        <v>0.153</v>
      </c>
      <c r="I2859">
        <v>5</v>
      </c>
      <c r="J2859">
        <v>0.6</v>
      </c>
      <c r="K2859">
        <f t="shared" si="1605"/>
        <v>1.83854286E-2</v>
      </c>
      <c r="L2859">
        <f t="shared" ref="L2859:L2860" si="1634">0.000081*(G2859^1.864042*I2859^0.850892+0.000027*G2859^2)</f>
        <v>5.1469732095837342E-2</v>
      </c>
      <c r="O2859">
        <f t="shared" ref="O2859:O2860" si="1635">L2859*0.47*0.75</f>
        <v>1.8143080563782662E-2</v>
      </c>
      <c r="Q2859">
        <f t="shared" ref="Q2859:Q2860" si="1636">O2859*0.521</f>
        <v>9.4525449737307664E-3</v>
      </c>
      <c r="T2859">
        <f t="shared" ref="T2859:T2860" si="1637">(L2859*0.47*0.75)*(1+0.2)*0.521*3.67</f>
        <v>4.1629008064310295E-2</v>
      </c>
    </row>
    <row r="2860" spans="1:24" hidden="1" x14ac:dyDescent="0.3">
      <c r="A2860" s="26">
        <v>53019</v>
      </c>
      <c r="B2860">
        <v>272</v>
      </c>
      <c r="C2860" s="26" t="s">
        <v>211</v>
      </c>
      <c r="D2860">
        <v>3</v>
      </c>
      <c r="E2860" t="s">
        <v>214</v>
      </c>
      <c r="F2860">
        <v>3</v>
      </c>
      <c r="G2860">
        <v>13.2</v>
      </c>
      <c r="H2860">
        <f t="shared" si="1603"/>
        <v>0.13200000000000001</v>
      </c>
      <c r="I2860">
        <v>4</v>
      </c>
      <c r="J2860">
        <v>1</v>
      </c>
      <c r="K2860">
        <f t="shared" si="1605"/>
        <v>1.3684809600000002E-2</v>
      </c>
      <c r="L2860">
        <f t="shared" si="1634"/>
        <v>3.232771734039265E-2</v>
      </c>
      <c r="O2860">
        <f t="shared" si="1635"/>
        <v>1.1395520362488408E-2</v>
      </c>
      <c r="Q2860">
        <f t="shared" si="1636"/>
        <v>5.9370661088564607E-3</v>
      </c>
      <c r="T2860">
        <f t="shared" si="1637"/>
        <v>2.6146839143403853E-2</v>
      </c>
    </row>
    <row r="2861" spans="1:24" hidden="1" x14ac:dyDescent="0.3">
      <c r="A2861" s="26">
        <v>53019</v>
      </c>
      <c r="B2861">
        <v>272</v>
      </c>
      <c r="C2861" s="26" t="s">
        <v>211</v>
      </c>
      <c r="D2861">
        <v>4</v>
      </c>
      <c r="E2861" t="s">
        <v>215</v>
      </c>
      <c r="F2861">
        <v>3</v>
      </c>
      <c r="G2861">
        <v>38.1</v>
      </c>
      <c r="H2861">
        <f t="shared" si="1603"/>
        <v>0.38100000000000001</v>
      </c>
      <c r="I2861">
        <v>16</v>
      </c>
      <c r="J2861">
        <v>6</v>
      </c>
      <c r="K2861">
        <f t="shared" si="1605"/>
        <v>0.1140094494</v>
      </c>
      <c r="L2861">
        <f>0.000064*(G2861^1.958025*I2861^0.883501+0.000045*G2861^2)</f>
        <v>0.9236634826087704</v>
      </c>
      <c r="O2861">
        <f>L2861*0.44*0.75</f>
        <v>0.30480894926089425</v>
      </c>
      <c r="Q2861">
        <f>O2861*0.52</f>
        <v>0.15850065361566501</v>
      </c>
      <c r="T2861">
        <f>(L2861*0.44*0.75)*(1+0.2)*0.52*3.67</f>
        <v>0.69803687852338869</v>
      </c>
    </row>
    <row r="2862" spans="1:24" hidden="1" x14ac:dyDescent="0.3">
      <c r="A2862" s="26">
        <v>53019</v>
      </c>
      <c r="B2862">
        <v>272</v>
      </c>
      <c r="C2862" s="26" t="s">
        <v>211</v>
      </c>
      <c r="D2862">
        <v>5</v>
      </c>
      <c r="E2862" t="s">
        <v>214</v>
      </c>
      <c r="F2862">
        <v>3</v>
      </c>
      <c r="G2862">
        <v>13.5</v>
      </c>
      <c r="H2862">
        <f t="shared" si="1603"/>
        <v>0.13500000000000001</v>
      </c>
      <c r="I2862">
        <v>4</v>
      </c>
      <c r="J2862">
        <v>1</v>
      </c>
      <c r="K2862">
        <f t="shared" si="1605"/>
        <v>1.4313915000000002E-2</v>
      </c>
      <c r="L2862">
        <f t="shared" ref="L2862:L2863" si="1638">0.000081*(G2862^1.864042*I2862^0.850892+0.000027*G2862^2)</f>
        <v>3.371070246433553E-2</v>
      </c>
      <c r="O2862">
        <f t="shared" ref="O2862:O2863" si="1639">L2862*0.47*0.75</f>
        <v>1.1883022618678275E-2</v>
      </c>
      <c r="Q2862">
        <f t="shared" ref="Q2862:Q2863" si="1640">O2862*0.521</f>
        <v>6.1910547843313816E-3</v>
      </c>
      <c r="T2862">
        <f t="shared" ref="T2862:T2863" si="1641">(L2862*0.47*0.75)*(1+0.2)*0.521*3.67</f>
        <v>2.7265405270195404E-2</v>
      </c>
    </row>
    <row r="2863" spans="1:24" hidden="1" x14ac:dyDescent="0.3">
      <c r="A2863" s="26">
        <v>53019</v>
      </c>
      <c r="B2863">
        <v>272</v>
      </c>
      <c r="C2863" s="26" t="s">
        <v>211</v>
      </c>
      <c r="D2863">
        <v>6</v>
      </c>
      <c r="E2863" t="s">
        <v>214</v>
      </c>
      <c r="F2863">
        <v>3</v>
      </c>
      <c r="G2863">
        <v>8.3000000000000007</v>
      </c>
      <c r="H2863">
        <f t="shared" si="1603"/>
        <v>8.3000000000000004E-2</v>
      </c>
      <c r="I2863">
        <v>3</v>
      </c>
      <c r="J2863">
        <v>1</v>
      </c>
      <c r="K2863">
        <f t="shared" si="1605"/>
        <v>5.4106206000000007E-3</v>
      </c>
      <c r="L2863">
        <f t="shared" si="1638"/>
        <v>1.0657859294477519E-2</v>
      </c>
      <c r="O2863">
        <f t="shared" si="1639"/>
        <v>3.7568954013033253E-3</v>
      </c>
      <c r="Q2863">
        <f t="shared" si="1640"/>
        <v>1.9573425040790324E-3</v>
      </c>
      <c r="T2863">
        <f t="shared" si="1641"/>
        <v>8.6201363879640589E-3</v>
      </c>
    </row>
    <row r="2864" spans="1:24" hidden="1" x14ac:dyDescent="0.3">
      <c r="A2864" s="26">
        <v>53019</v>
      </c>
      <c r="B2864">
        <v>272</v>
      </c>
      <c r="C2864" s="26" t="s">
        <v>211</v>
      </c>
      <c r="D2864">
        <v>7</v>
      </c>
      <c r="E2864" t="s">
        <v>215</v>
      </c>
      <c r="F2864">
        <v>3</v>
      </c>
      <c r="G2864">
        <v>20.2</v>
      </c>
      <c r="H2864">
        <f t="shared" si="1603"/>
        <v>0.20199999999999999</v>
      </c>
      <c r="I2864">
        <v>12</v>
      </c>
      <c r="J2864">
        <v>7</v>
      </c>
      <c r="K2864">
        <f t="shared" si="1605"/>
        <v>3.2047461599999993E-2</v>
      </c>
      <c r="L2864">
        <f>0.000064*(G2864^1.958025*I2864^0.883501+0.000045*G2864^2)</f>
        <v>0.20680011080630348</v>
      </c>
      <c r="O2864">
        <f>L2864*0.44*0.75</f>
        <v>6.8244036566080149E-2</v>
      </c>
      <c r="Q2864">
        <f>O2864*0.52</f>
        <v>3.5486899014361681E-2</v>
      </c>
      <c r="T2864">
        <f>(L2864*0.44*0.75)*(1+0.2)*0.52*3.67</f>
        <v>0.15628430325924883</v>
      </c>
    </row>
    <row r="2865" spans="1:20" hidden="1" x14ac:dyDescent="0.3">
      <c r="A2865" s="26">
        <v>53019</v>
      </c>
      <c r="B2865">
        <v>272</v>
      </c>
      <c r="C2865" s="26" t="s">
        <v>211</v>
      </c>
      <c r="D2865">
        <v>8</v>
      </c>
      <c r="E2865" t="s">
        <v>214</v>
      </c>
      <c r="F2865">
        <v>3</v>
      </c>
      <c r="G2865">
        <v>11.5</v>
      </c>
      <c r="H2865">
        <f t="shared" si="1603"/>
        <v>0.115</v>
      </c>
      <c r="I2865">
        <v>3</v>
      </c>
      <c r="J2865">
        <v>1</v>
      </c>
      <c r="K2865">
        <f t="shared" si="1605"/>
        <v>1.0386915E-2</v>
      </c>
      <c r="L2865">
        <f t="shared" ref="L2865:L2869" si="1642">0.000081*(G2865^1.864042*I2865^0.850892+0.000027*G2865^2)</f>
        <v>1.9572910892289592E-2</v>
      </c>
      <c r="O2865">
        <f t="shared" ref="O2865:O2869" si="1643">L2865*0.47*0.75</f>
        <v>6.8994510895320806E-3</v>
      </c>
      <c r="Q2865">
        <f t="shared" ref="Q2865:Q2869" si="1644">O2865*0.521</f>
        <v>3.5946140176462142E-3</v>
      </c>
      <c r="T2865">
        <f t="shared" ref="T2865:T2869" si="1645">(L2865*0.47*0.75)*(1+0.2)*0.521*3.67</f>
        <v>1.5830680133713925E-2</v>
      </c>
    </row>
    <row r="2866" spans="1:20" hidden="1" x14ac:dyDescent="0.3">
      <c r="A2866" s="26">
        <v>53019</v>
      </c>
      <c r="B2866">
        <v>272</v>
      </c>
      <c r="C2866" s="26" t="s">
        <v>211</v>
      </c>
      <c r="D2866">
        <v>9</v>
      </c>
      <c r="E2866" t="s">
        <v>214</v>
      </c>
      <c r="F2866">
        <v>3</v>
      </c>
      <c r="G2866">
        <v>11.3</v>
      </c>
      <c r="H2866">
        <f t="shared" si="1603"/>
        <v>0.113</v>
      </c>
      <c r="I2866">
        <v>3</v>
      </c>
      <c r="J2866">
        <v>0.6</v>
      </c>
      <c r="K2866">
        <f t="shared" si="1605"/>
        <v>1.0028772600000001E-2</v>
      </c>
      <c r="L2866">
        <f t="shared" si="1642"/>
        <v>1.894316437906492E-2</v>
      </c>
      <c r="O2866">
        <f t="shared" si="1643"/>
        <v>6.677465443620384E-3</v>
      </c>
      <c r="Q2866">
        <f t="shared" si="1644"/>
        <v>3.4789594961262202E-3</v>
      </c>
      <c r="T2866">
        <f t="shared" si="1645"/>
        <v>1.5321337620939873E-2</v>
      </c>
    </row>
    <row r="2867" spans="1:20" hidden="1" x14ac:dyDescent="0.3">
      <c r="A2867" s="26">
        <v>53019</v>
      </c>
      <c r="B2867">
        <v>272</v>
      </c>
      <c r="C2867" s="26" t="s">
        <v>211</v>
      </c>
      <c r="D2867">
        <v>10</v>
      </c>
      <c r="E2867" t="s">
        <v>214</v>
      </c>
      <c r="F2867">
        <v>3</v>
      </c>
      <c r="G2867">
        <v>11.4</v>
      </c>
      <c r="H2867">
        <f t="shared" si="1603"/>
        <v>0.114</v>
      </c>
      <c r="I2867">
        <v>3</v>
      </c>
      <c r="J2867">
        <v>1</v>
      </c>
      <c r="K2867">
        <f t="shared" si="1605"/>
        <v>1.02070584E-2</v>
      </c>
      <c r="L2867">
        <f t="shared" si="1642"/>
        <v>1.9256844367801708E-2</v>
      </c>
      <c r="O2867">
        <f t="shared" si="1643"/>
        <v>6.7880376396501014E-3</v>
      </c>
      <c r="Q2867">
        <f t="shared" si="1644"/>
        <v>3.5365676102577029E-3</v>
      </c>
      <c r="T2867">
        <f t="shared" si="1645"/>
        <v>1.5575043755574922E-2</v>
      </c>
    </row>
    <row r="2868" spans="1:20" hidden="1" x14ac:dyDescent="0.3">
      <c r="A2868" s="26">
        <v>53019</v>
      </c>
      <c r="B2868">
        <v>272</v>
      </c>
      <c r="C2868" s="26" t="s">
        <v>211</v>
      </c>
      <c r="D2868">
        <v>11</v>
      </c>
      <c r="E2868" t="s">
        <v>214</v>
      </c>
      <c r="F2868">
        <v>3</v>
      </c>
      <c r="G2868">
        <v>13.3</v>
      </c>
      <c r="H2868">
        <f t="shared" si="1603"/>
        <v>0.13300000000000001</v>
      </c>
      <c r="I2868">
        <v>4</v>
      </c>
      <c r="J2868">
        <v>1</v>
      </c>
      <c r="K2868">
        <f t="shared" si="1605"/>
        <v>1.3892940600000002E-2</v>
      </c>
      <c r="L2868">
        <f t="shared" si="1642"/>
        <v>3.2785728193060172E-2</v>
      </c>
      <c r="O2868">
        <f t="shared" si="1643"/>
        <v>1.155696918805371E-2</v>
      </c>
      <c r="Q2868">
        <f t="shared" si="1644"/>
        <v>6.021180946975983E-3</v>
      </c>
      <c r="T2868">
        <f t="shared" si="1645"/>
        <v>2.6517280890482227E-2</v>
      </c>
    </row>
    <row r="2869" spans="1:20" hidden="1" x14ac:dyDescent="0.3">
      <c r="A2869" s="26">
        <v>53019</v>
      </c>
      <c r="B2869">
        <v>272</v>
      </c>
      <c r="C2869" s="26" t="s">
        <v>211</v>
      </c>
      <c r="D2869">
        <v>12</v>
      </c>
      <c r="E2869" t="s">
        <v>214</v>
      </c>
      <c r="F2869">
        <v>3</v>
      </c>
      <c r="G2869">
        <v>8.4</v>
      </c>
      <c r="H2869">
        <f t="shared" si="1603"/>
        <v>8.4000000000000005E-2</v>
      </c>
      <c r="I2869">
        <v>4</v>
      </c>
      <c r="J2869">
        <v>1</v>
      </c>
      <c r="K2869">
        <f t="shared" si="1605"/>
        <v>5.5417824000000004E-3</v>
      </c>
      <c r="L2869">
        <f t="shared" si="1642"/>
        <v>1.3921090991584117E-2</v>
      </c>
      <c r="O2869">
        <f t="shared" si="1643"/>
        <v>4.9071845745334011E-3</v>
      </c>
      <c r="Q2869">
        <f t="shared" si="1644"/>
        <v>2.5566431633319022E-3</v>
      </c>
      <c r="T2869">
        <f t="shared" si="1645"/>
        <v>1.1259456491313697E-2</v>
      </c>
    </row>
    <row r="2870" spans="1:20" hidden="1" x14ac:dyDescent="0.3">
      <c r="A2870" s="26">
        <v>53019</v>
      </c>
      <c r="B2870">
        <v>272</v>
      </c>
      <c r="C2870" s="26" t="s">
        <v>211</v>
      </c>
      <c r="D2870">
        <v>13</v>
      </c>
      <c r="E2870" t="s">
        <v>215</v>
      </c>
      <c r="F2870">
        <v>3</v>
      </c>
      <c r="G2870">
        <v>25.3</v>
      </c>
      <c r="H2870">
        <f t="shared" si="1603"/>
        <v>0.253</v>
      </c>
      <c r="I2870">
        <v>13</v>
      </c>
      <c r="J2870">
        <v>8</v>
      </c>
      <c r="K2870">
        <f t="shared" si="1605"/>
        <v>5.0272668599999994E-2</v>
      </c>
      <c r="L2870">
        <f>0.000064*(G2870^1.958025*I2870^0.883501+0.000045*G2870^2)</f>
        <v>0.34490335538595146</v>
      </c>
      <c r="O2870">
        <f>L2870*0.44*0.75</f>
        <v>0.11381810727736399</v>
      </c>
      <c r="Q2870">
        <f>O2870*0.52</f>
        <v>5.9185415784229277E-2</v>
      </c>
      <c r="T2870">
        <f>(L2870*0.44*0.75)*(1+0.2)*0.52*3.67</f>
        <v>0.26065257111374568</v>
      </c>
    </row>
    <row r="2871" spans="1:20" hidden="1" x14ac:dyDescent="0.3">
      <c r="A2871" s="26">
        <v>53019</v>
      </c>
      <c r="B2871">
        <v>272</v>
      </c>
      <c r="C2871" s="26" t="s">
        <v>211</v>
      </c>
      <c r="D2871">
        <v>14</v>
      </c>
      <c r="E2871" t="s">
        <v>214</v>
      </c>
      <c r="F2871">
        <v>3</v>
      </c>
      <c r="G2871">
        <v>10.5</v>
      </c>
      <c r="H2871">
        <f t="shared" si="1603"/>
        <v>0.105</v>
      </c>
      <c r="I2871">
        <v>3</v>
      </c>
      <c r="J2871">
        <v>0.6</v>
      </c>
      <c r="K2871">
        <f>0.7854*H2871^2</f>
        <v>8.659034999999999E-3</v>
      </c>
      <c r="L2871">
        <f>0.000081*(G2871^1.864042*I2871^0.850892+0.000027*G2871^2)</f>
        <v>1.6519989225681441E-2</v>
      </c>
      <c r="O2871">
        <f>L2871*0.47*0.75</f>
        <v>5.8232962020527074E-3</v>
      </c>
      <c r="Q2871">
        <f>O2871*0.521</f>
        <v>3.0339373212694607E-3</v>
      </c>
      <c r="T2871">
        <f>(L2871*0.47*0.75)*(1+0.2)*0.521*3.67</f>
        <v>1.3361459962870704E-2</v>
      </c>
    </row>
    <row r="2872" spans="1:20" hidden="1" x14ac:dyDescent="0.3">
      <c r="A2872" s="26">
        <v>53019</v>
      </c>
      <c r="B2872">
        <v>272</v>
      </c>
      <c r="C2872" s="26" t="s">
        <v>211</v>
      </c>
      <c r="D2872">
        <v>15</v>
      </c>
      <c r="E2872" t="s">
        <v>215</v>
      </c>
      <c r="F2872">
        <v>2</v>
      </c>
      <c r="G2872">
        <v>30.5</v>
      </c>
      <c r="H2872">
        <f t="shared" si="1603"/>
        <v>0.30499999999999999</v>
      </c>
      <c r="I2872">
        <v>14</v>
      </c>
      <c r="J2872">
        <v>8</v>
      </c>
      <c r="K2872">
        <f t="shared" si="1605"/>
        <v>7.3061834999999992E-2</v>
      </c>
      <c r="L2872">
        <f t="shared" ref="L2872:L2873" si="1646">0.000064*(G2872^1.958025*I2872^0.883501+0.000045*G2872^2)</f>
        <v>0.53098667639646724</v>
      </c>
      <c r="O2872">
        <f>L2872*0.44*0.75</f>
        <v>0.17522560321083419</v>
      </c>
      <c r="Q2872">
        <f t="shared" ref="Q2872:Q2873" si="1647">O2872*0.52</f>
        <v>9.1117313669633784E-2</v>
      </c>
      <c r="T2872">
        <f>(L2872*0.44*0.75)*(1+0.2)*0.52*3.67</f>
        <v>0.40128064940106717</v>
      </c>
    </row>
    <row r="2873" spans="1:20" hidden="1" x14ac:dyDescent="0.3">
      <c r="A2873" s="26">
        <v>53019</v>
      </c>
      <c r="B2873">
        <v>272</v>
      </c>
      <c r="C2873" s="26" t="s">
        <v>211</v>
      </c>
      <c r="D2873">
        <v>16</v>
      </c>
      <c r="E2873" t="s">
        <v>215</v>
      </c>
      <c r="F2873">
        <v>2</v>
      </c>
      <c r="G2873">
        <v>25.3</v>
      </c>
      <c r="H2873">
        <f t="shared" si="1603"/>
        <v>0.253</v>
      </c>
      <c r="I2873">
        <v>15</v>
      </c>
      <c r="J2873">
        <v>6</v>
      </c>
      <c r="K2873">
        <f t="shared" si="1605"/>
        <v>5.0272668599999994E-2</v>
      </c>
      <c r="L2873">
        <f t="shared" si="1646"/>
        <v>0.3913856347840437</v>
      </c>
      <c r="O2873">
        <f>L2873*0.44*0.75</f>
        <v>0.12915725947873444</v>
      </c>
      <c r="Q2873">
        <f t="shared" si="1647"/>
        <v>6.7161774928941903E-2</v>
      </c>
      <c r="T2873">
        <f>(L2873*0.44*0.75)*(1+0.2)*0.52*3.67</f>
        <v>0.29578045678706011</v>
      </c>
    </row>
    <row r="2874" spans="1:20" hidden="1" x14ac:dyDescent="0.3">
      <c r="A2874" s="26"/>
      <c r="C2874" s="26"/>
      <c r="K2874"/>
    </row>
    <row r="2875" spans="1:20" hidden="1" x14ac:dyDescent="0.3">
      <c r="A2875" s="26">
        <v>53019</v>
      </c>
      <c r="B2875">
        <v>272</v>
      </c>
      <c r="C2875" s="26" t="s">
        <v>211</v>
      </c>
      <c r="D2875">
        <v>18</v>
      </c>
      <c r="E2875" t="s">
        <v>215</v>
      </c>
      <c r="F2875">
        <v>2</v>
      </c>
      <c r="G2875">
        <v>29</v>
      </c>
      <c r="H2875">
        <f t="shared" si="1603"/>
        <v>0.28999999999999998</v>
      </c>
      <c r="I2875">
        <v>14</v>
      </c>
      <c r="J2875">
        <v>8</v>
      </c>
      <c r="K2875">
        <f t="shared" si="1605"/>
        <v>6.6052139999999995E-2</v>
      </c>
      <c r="L2875">
        <f t="shared" ref="L2875:L2876" si="1648">0.000064*(G2875^1.958025*I2875^0.883501+0.000045*G2875^2)</f>
        <v>0.48106002121564534</v>
      </c>
      <c r="O2875">
        <f>L2875*0.44*0.75</f>
        <v>0.15874980700116298</v>
      </c>
      <c r="Q2875">
        <f t="shared" ref="Q2875:Q2876" si="1649">O2875*0.52</f>
        <v>8.2549899640604746E-2</v>
      </c>
      <c r="T2875">
        <f>(L2875*0.44*0.75)*(1+0.2)*0.52*3.67</f>
        <v>0.36354975801722328</v>
      </c>
    </row>
    <row r="2876" spans="1:20" hidden="1" x14ac:dyDescent="0.3">
      <c r="A2876" s="26">
        <v>53019</v>
      </c>
      <c r="B2876">
        <v>272</v>
      </c>
      <c r="C2876" s="26" t="s">
        <v>211</v>
      </c>
      <c r="D2876">
        <v>19</v>
      </c>
      <c r="E2876" t="s">
        <v>215</v>
      </c>
      <c r="F2876">
        <v>2</v>
      </c>
      <c r="G2876">
        <v>25.2</v>
      </c>
      <c r="H2876">
        <f t="shared" si="1603"/>
        <v>0.252</v>
      </c>
      <c r="I2876">
        <v>15</v>
      </c>
      <c r="J2876">
        <v>6.8</v>
      </c>
      <c r="K2876">
        <f t="shared" si="1605"/>
        <v>4.9876041600000004E-2</v>
      </c>
      <c r="L2876">
        <f t="shared" si="1648"/>
        <v>0.38836234658563124</v>
      </c>
      <c r="O2876">
        <f>L2876*0.44*0.75</f>
        <v>0.12815957437325831</v>
      </c>
      <c r="Q2876">
        <f t="shared" si="1649"/>
        <v>6.6642978674094328E-2</v>
      </c>
      <c r="T2876">
        <f>(L2876*0.44*0.75)*(1+0.2)*0.52*3.67</f>
        <v>0.29349567808071136</v>
      </c>
    </row>
    <row r="2877" spans="1:20" hidden="1" x14ac:dyDescent="0.3">
      <c r="A2877" s="26">
        <v>53019</v>
      </c>
      <c r="B2877">
        <v>272</v>
      </c>
      <c r="C2877" s="26" t="s">
        <v>211</v>
      </c>
      <c r="D2877">
        <v>20</v>
      </c>
      <c r="E2877" t="s">
        <v>214</v>
      </c>
      <c r="F2877">
        <v>3</v>
      </c>
      <c r="G2877">
        <v>11.4</v>
      </c>
      <c r="H2877">
        <f t="shared" si="1603"/>
        <v>0.114</v>
      </c>
      <c r="I2877">
        <v>4</v>
      </c>
      <c r="J2877">
        <v>1</v>
      </c>
      <c r="K2877">
        <f>0.7854*H2877^2</f>
        <v>1.02070584E-2</v>
      </c>
      <c r="L2877">
        <f>0.000081*(G2877^1.864042*I2877^0.850892+0.000027*G2877^2)</f>
        <v>2.459762069105938E-2</v>
      </c>
      <c r="O2877">
        <f>L2877*0.47*0.75</f>
        <v>8.6706612935984299E-3</v>
      </c>
      <c r="Q2877">
        <f>O2877*0.521</f>
        <v>4.5174145339647821E-3</v>
      </c>
      <c r="T2877">
        <f>(L2877*0.47*0.75)*(1+0.2)*0.521*3.67</f>
        <v>1.98946936075809E-2</v>
      </c>
    </row>
    <row r="2878" spans="1:20" hidden="1" x14ac:dyDescent="0.3">
      <c r="A2878" s="26">
        <v>53019</v>
      </c>
      <c r="B2878">
        <v>272</v>
      </c>
      <c r="C2878" s="26" t="s">
        <v>211</v>
      </c>
      <c r="D2878">
        <v>21</v>
      </c>
      <c r="E2878" t="s">
        <v>215</v>
      </c>
      <c r="F2878">
        <v>2</v>
      </c>
      <c r="G2878">
        <v>20.5</v>
      </c>
      <c r="H2878">
        <f t="shared" si="1603"/>
        <v>0.20499999999999999</v>
      </c>
      <c r="I2878">
        <v>15</v>
      </c>
      <c r="J2878">
        <v>10</v>
      </c>
      <c r="K2878">
        <f t="shared" si="1605"/>
        <v>3.3006434999999994E-2</v>
      </c>
      <c r="L2878">
        <f t="shared" ref="L2878:L2879" si="1650">0.000064*(G2878^1.958025*I2878^0.883501+0.000045*G2878^2)</f>
        <v>0.25924277334355145</v>
      </c>
      <c r="O2878">
        <f>L2878*0.44*0.75</f>
        <v>8.5550115203371968E-2</v>
      </c>
      <c r="Q2878">
        <f t="shared" ref="Q2878:Q2879" si="1651">O2878*0.52</f>
        <v>4.4486059905753425E-2</v>
      </c>
      <c r="T2878">
        <f>(L2878*0.44*0.75)*(1+0.2)*0.52*3.67</f>
        <v>0.19591660782493808</v>
      </c>
    </row>
    <row r="2879" spans="1:20" hidden="1" x14ac:dyDescent="0.3">
      <c r="A2879" s="26">
        <v>53019</v>
      </c>
      <c r="B2879">
        <v>272</v>
      </c>
      <c r="C2879" s="26" t="s">
        <v>211</v>
      </c>
      <c r="D2879">
        <v>22</v>
      </c>
      <c r="E2879" t="s">
        <v>215</v>
      </c>
      <c r="F2879">
        <v>2</v>
      </c>
      <c r="G2879">
        <v>25.3</v>
      </c>
      <c r="H2879">
        <f t="shared" si="1603"/>
        <v>0.253</v>
      </c>
      <c r="I2879">
        <v>15</v>
      </c>
      <c r="J2879">
        <v>6.5</v>
      </c>
      <c r="K2879">
        <f t="shared" si="1605"/>
        <v>5.0272668599999994E-2</v>
      </c>
      <c r="L2879">
        <f t="shared" si="1650"/>
        <v>0.3913856347840437</v>
      </c>
      <c r="O2879">
        <f>L2879*0.44*0.75</f>
        <v>0.12915725947873444</v>
      </c>
      <c r="Q2879">
        <f t="shared" si="1651"/>
        <v>6.7161774928941903E-2</v>
      </c>
      <c r="T2879">
        <f>(L2879*0.44*0.75)*(1+0.2)*0.52*3.67</f>
        <v>0.29578045678706011</v>
      </c>
    </row>
    <row r="2880" spans="1:20" hidden="1" x14ac:dyDescent="0.3">
      <c r="A2880" s="26">
        <v>53019</v>
      </c>
      <c r="B2880">
        <v>272</v>
      </c>
      <c r="C2880" s="26" t="s">
        <v>211</v>
      </c>
      <c r="D2880">
        <v>23</v>
      </c>
      <c r="E2880" t="s">
        <v>214</v>
      </c>
      <c r="F2880">
        <v>3</v>
      </c>
      <c r="G2880">
        <v>15.2</v>
      </c>
      <c r="H2880">
        <f t="shared" si="1603"/>
        <v>0.152</v>
      </c>
      <c r="I2880">
        <v>4</v>
      </c>
      <c r="J2880">
        <v>0.6</v>
      </c>
      <c r="K2880">
        <f t="shared" si="1605"/>
        <v>1.81458816E-2</v>
      </c>
      <c r="L2880">
        <f t="shared" ref="L2880:L2881" si="1652">0.000081*(G2880^1.864042*I2880^0.850892+0.000027*G2880^2)</f>
        <v>4.205177700999773E-2</v>
      </c>
      <c r="O2880">
        <f t="shared" ref="O2880:O2881" si="1653">L2880*0.47*0.75</f>
        <v>1.4823251396024199E-2</v>
      </c>
      <c r="Q2880">
        <f t="shared" ref="Q2880:Q2881" si="1654">O2880*0.521</f>
        <v>7.7229139773286075E-3</v>
      </c>
      <c r="T2880">
        <f t="shared" ref="T2880:T2881" si="1655">(L2880*0.47*0.75)*(1+0.2)*0.521*3.67</f>
        <v>3.4011713156155185E-2</v>
      </c>
    </row>
    <row r="2881" spans="1:20" hidden="1" x14ac:dyDescent="0.3">
      <c r="A2881" s="26">
        <v>53019</v>
      </c>
      <c r="B2881">
        <v>272</v>
      </c>
      <c r="C2881" s="26" t="s">
        <v>211</v>
      </c>
      <c r="D2881">
        <v>24</v>
      </c>
      <c r="E2881" t="s">
        <v>214</v>
      </c>
      <c r="F2881">
        <v>3</v>
      </c>
      <c r="G2881">
        <v>11.3</v>
      </c>
      <c r="H2881">
        <f t="shared" si="1603"/>
        <v>0.113</v>
      </c>
      <c r="I2881">
        <v>3</v>
      </c>
      <c r="J2881">
        <v>0.6</v>
      </c>
      <c r="K2881">
        <f t="shared" si="1605"/>
        <v>1.0028772600000001E-2</v>
      </c>
      <c r="L2881">
        <f t="shared" si="1652"/>
        <v>1.894316437906492E-2</v>
      </c>
      <c r="O2881">
        <f t="shared" si="1653"/>
        <v>6.677465443620384E-3</v>
      </c>
      <c r="Q2881">
        <f t="shared" si="1654"/>
        <v>3.4789594961262202E-3</v>
      </c>
      <c r="T2881">
        <f t="shared" si="1655"/>
        <v>1.5321337620939873E-2</v>
      </c>
    </row>
    <row r="2882" spans="1:20" hidden="1" x14ac:dyDescent="0.3">
      <c r="A2882" s="26">
        <v>53019</v>
      </c>
      <c r="B2882">
        <v>272</v>
      </c>
      <c r="C2882" s="26" t="s">
        <v>211</v>
      </c>
      <c r="D2882">
        <v>25</v>
      </c>
      <c r="E2882" t="s">
        <v>215</v>
      </c>
      <c r="F2882">
        <v>1</v>
      </c>
      <c r="G2882">
        <v>40.200000000000003</v>
      </c>
      <c r="H2882">
        <f t="shared" ref="H2882:H2945" si="1656">G2882/100</f>
        <v>0.40200000000000002</v>
      </c>
      <c r="I2882">
        <v>19</v>
      </c>
      <c r="J2882">
        <v>12</v>
      </c>
      <c r="K2882">
        <f t="shared" ref="K2882:K2945" si="1657">0.7854*H2882^2</f>
        <v>0.12692378160000001</v>
      </c>
      <c r="L2882">
        <f t="shared" ref="L2882:L2884" si="1658">0.000064*(G2882^1.958025*I2882^0.883501+0.000045*G2882^2)</f>
        <v>1.1941983570826669</v>
      </c>
      <c r="O2882">
        <f>L2882*0.44*0.75</f>
        <v>0.39408545783728005</v>
      </c>
      <c r="Q2882">
        <f t="shared" ref="Q2882:Q2884" si="1659">O2882*0.52</f>
        <v>0.20492443807538563</v>
      </c>
      <c r="T2882">
        <f>(L2882*0.44*0.75)*(1+0.2)*0.52*3.67</f>
        <v>0.90248722528399827</v>
      </c>
    </row>
    <row r="2883" spans="1:20" hidden="1" x14ac:dyDescent="0.3">
      <c r="A2883" s="26">
        <v>53019</v>
      </c>
      <c r="B2883">
        <v>272</v>
      </c>
      <c r="C2883" s="26" t="s">
        <v>211</v>
      </c>
      <c r="D2883">
        <v>26</v>
      </c>
      <c r="E2883" t="s">
        <v>215</v>
      </c>
      <c r="F2883">
        <v>3</v>
      </c>
      <c r="G2883">
        <v>15</v>
      </c>
      <c r="H2883">
        <f t="shared" si="1656"/>
        <v>0.15</v>
      </c>
      <c r="I2883">
        <v>5</v>
      </c>
      <c r="J2883">
        <v>1.2</v>
      </c>
      <c r="K2883">
        <f t="shared" si="1657"/>
        <v>1.76715E-2</v>
      </c>
      <c r="L2883">
        <f t="shared" si="1658"/>
        <v>5.3277279650678355E-2</v>
      </c>
      <c r="O2883">
        <f>L2883*0.44*0.75</f>
        <v>1.7581502284723854E-2</v>
      </c>
      <c r="Q2883">
        <f t="shared" si="1659"/>
        <v>9.1423811880564053E-3</v>
      </c>
      <c r="T2883">
        <f>(L2883*0.44*0.75)*(1+0.2)*0.52*3.67</f>
        <v>4.0263046752200403E-2</v>
      </c>
    </row>
    <row r="2884" spans="1:20" hidden="1" x14ac:dyDescent="0.3">
      <c r="A2884" s="26">
        <v>53019</v>
      </c>
      <c r="B2884">
        <v>272</v>
      </c>
      <c r="C2884" s="26" t="s">
        <v>211</v>
      </c>
      <c r="D2884">
        <v>27</v>
      </c>
      <c r="E2884" t="s">
        <v>215</v>
      </c>
      <c r="F2884">
        <v>2</v>
      </c>
      <c r="G2884">
        <v>28.3</v>
      </c>
      <c r="H2884">
        <f t="shared" si="1656"/>
        <v>0.28300000000000003</v>
      </c>
      <c r="I2884">
        <v>15</v>
      </c>
      <c r="J2884">
        <v>9</v>
      </c>
      <c r="K2884">
        <f t="shared" si="1657"/>
        <v>6.2901900600000019E-2</v>
      </c>
      <c r="L2884">
        <f t="shared" si="1658"/>
        <v>0.48740947576237909</v>
      </c>
      <c r="O2884">
        <f>L2884*0.44*0.75</f>
        <v>0.1608451270015851</v>
      </c>
      <c r="Q2884">
        <f t="shared" si="1659"/>
        <v>8.3639466040824256E-2</v>
      </c>
      <c r="T2884">
        <f>(L2884*0.44*0.75)*(1+0.2)*0.52*3.67</f>
        <v>0.36834820844379002</v>
      </c>
    </row>
    <row r="2885" spans="1:20" hidden="1" x14ac:dyDescent="0.3">
      <c r="A2885" s="26">
        <v>53019</v>
      </c>
      <c r="B2885">
        <v>272</v>
      </c>
      <c r="C2885" s="26" t="s">
        <v>211</v>
      </c>
      <c r="D2885">
        <v>28</v>
      </c>
      <c r="E2885" t="s">
        <v>218</v>
      </c>
      <c r="F2885">
        <v>3</v>
      </c>
      <c r="G2885">
        <v>16</v>
      </c>
      <c r="H2885">
        <f t="shared" si="1656"/>
        <v>0.16</v>
      </c>
      <c r="I2885">
        <v>8</v>
      </c>
      <c r="J2885">
        <v>6</v>
      </c>
      <c r="K2885">
        <f t="shared" si="1657"/>
        <v>2.0106240000000001E-2</v>
      </c>
      <c r="L2885">
        <f>0.000057*(G2885^1.897696*I2885^1.002687+0.000031*G2885^2)</f>
        <v>8.839899802048419E-2</v>
      </c>
      <c r="O2885">
        <f>L2885*0.43*0.75</f>
        <v>2.8508676861606151E-2</v>
      </c>
      <c r="Q2885">
        <f>O2885*0.52</f>
        <v>1.4824511968035199E-2</v>
      </c>
      <c r="T2885">
        <f>(L2885*0.43*0.75)*(1+0.2)*0.52*3.67</f>
        <v>6.5287150707227001E-2</v>
      </c>
    </row>
    <row r="2886" spans="1:20" hidden="1" x14ac:dyDescent="0.3">
      <c r="A2886" s="26">
        <v>53019</v>
      </c>
      <c r="B2886">
        <v>272</v>
      </c>
      <c r="C2886" s="26" t="s">
        <v>211</v>
      </c>
      <c r="D2886">
        <v>29</v>
      </c>
      <c r="E2886" t="s">
        <v>214</v>
      </c>
      <c r="F2886">
        <v>3</v>
      </c>
      <c r="G2886">
        <v>28.4</v>
      </c>
      <c r="H2886">
        <f t="shared" si="1656"/>
        <v>0.28399999999999997</v>
      </c>
      <c r="I2886">
        <v>7.6</v>
      </c>
      <c r="J2886">
        <v>0.6</v>
      </c>
      <c r="K2886">
        <f t="shared" si="1657"/>
        <v>6.3347222399999986E-2</v>
      </c>
      <c r="L2886">
        <f t="shared" ref="L2886:L2888" si="1660">0.000081*(G2886^1.864042*I2886^0.850892+0.000027*G2886^2)</f>
        <v>0.23281554453240283</v>
      </c>
      <c r="O2886">
        <f t="shared" ref="O2886:O2888" si="1661">L2886*0.47*0.75</f>
        <v>8.2067479447671995E-2</v>
      </c>
      <c r="Q2886">
        <f t="shared" ref="Q2886:Q2888" si="1662">O2886*0.521</f>
        <v>4.2757156792237114E-2</v>
      </c>
      <c r="T2886">
        <f t="shared" ref="T2886:T2888" si="1663">(L2886*0.47*0.75)*(1+0.2)*0.521*3.67</f>
        <v>0.18830251851301222</v>
      </c>
    </row>
    <row r="2887" spans="1:20" hidden="1" x14ac:dyDescent="0.3">
      <c r="A2887" s="26">
        <v>53019</v>
      </c>
      <c r="B2887">
        <v>272</v>
      </c>
      <c r="C2887" s="26" t="s">
        <v>211</v>
      </c>
      <c r="D2887">
        <v>30</v>
      </c>
      <c r="E2887" t="s">
        <v>214</v>
      </c>
      <c r="F2887">
        <v>3</v>
      </c>
      <c r="G2887">
        <v>34.200000000000003</v>
      </c>
      <c r="H2887">
        <f t="shared" si="1656"/>
        <v>0.34200000000000003</v>
      </c>
      <c r="I2887">
        <v>6</v>
      </c>
      <c r="J2887">
        <v>1</v>
      </c>
      <c r="K2887">
        <f t="shared" si="1657"/>
        <v>9.1863525600000009E-2</v>
      </c>
      <c r="L2887">
        <f t="shared" si="1660"/>
        <v>0.2692160264777706</v>
      </c>
      <c r="O2887">
        <f t="shared" si="1661"/>
        <v>9.4898649333414131E-2</v>
      </c>
      <c r="Q2887">
        <f t="shared" si="1662"/>
        <v>4.9442196302708762E-2</v>
      </c>
      <c r="T2887">
        <f t="shared" si="1663"/>
        <v>0.21774343251712938</v>
      </c>
    </row>
    <row r="2888" spans="1:20" hidden="1" x14ac:dyDescent="0.3">
      <c r="A2888" s="26">
        <v>53019</v>
      </c>
      <c r="B2888">
        <v>272</v>
      </c>
      <c r="C2888" s="26" t="s">
        <v>211</v>
      </c>
      <c r="D2888">
        <v>31</v>
      </c>
      <c r="E2888" t="s">
        <v>214</v>
      </c>
      <c r="F2888">
        <v>3</v>
      </c>
      <c r="G2888">
        <v>14</v>
      </c>
      <c r="H2888">
        <f t="shared" si="1656"/>
        <v>0.14000000000000001</v>
      </c>
      <c r="I2888">
        <v>3</v>
      </c>
      <c r="J2888">
        <v>1</v>
      </c>
      <c r="K2888">
        <f t="shared" si="1657"/>
        <v>1.5393840000000002E-2</v>
      </c>
      <c r="L2888">
        <f t="shared" si="1660"/>
        <v>2.82423652313647E-2</v>
      </c>
      <c r="O2888">
        <f t="shared" si="1661"/>
        <v>9.955433744056056E-3</v>
      </c>
      <c r="Q2888">
        <f t="shared" si="1662"/>
        <v>5.1867809806532056E-3</v>
      </c>
      <c r="T2888">
        <f t="shared" si="1663"/>
        <v>2.2842583438796717E-2</v>
      </c>
    </row>
    <row r="2889" spans="1:20" hidden="1" x14ac:dyDescent="0.3">
      <c r="A2889" s="26">
        <v>53019</v>
      </c>
      <c r="B2889">
        <v>272</v>
      </c>
      <c r="C2889" s="26" t="s">
        <v>211</v>
      </c>
      <c r="D2889">
        <v>32</v>
      </c>
      <c r="E2889" t="s">
        <v>215</v>
      </c>
      <c r="F2889">
        <v>2</v>
      </c>
      <c r="G2889">
        <v>24.3</v>
      </c>
      <c r="H2889">
        <f t="shared" si="1656"/>
        <v>0.24299999999999999</v>
      </c>
      <c r="I2889">
        <v>15</v>
      </c>
      <c r="J2889">
        <v>7</v>
      </c>
      <c r="K2889">
        <f t="shared" si="1657"/>
        <v>4.63770846E-2</v>
      </c>
      <c r="L2889">
        <f>0.000064*(G2889^1.958025*I2889^0.883501+0.000045*G2889^2)</f>
        <v>0.36166921491062459</v>
      </c>
      <c r="O2889">
        <f>L2889*0.44*0.75</f>
        <v>0.11935084092050612</v>
      </c>
      <c r="Q2889">
        <f>O2889*0.52</f>
        <v>6.2062437278663181E-2</v>
      </c>
      <c r="T2889">
        <f>(L2889*0.44*0.75)*(1+0.2)*0.52*3.67</f>
        <v>0.27332297377523268</v>
      </c>
    </row>
    <row r="2890" spans="1:20" hidden="1" x14ac:dyDescent="0.3">
      <c r="A2890" s="26">
        <v>53019</v>
      </c>
      <c r="B2890">
        <v>272</v>
      </c>
      <c r="C2890" s="26" t="s">
        <v>211</v>
      </c>
      <c r="D2890">
        <v>33</v>
      </c>
      <c r="E2890" t="s">
        <v>214</v>
      </c>
      <c r="F2890">
        <v>3</v>
      </c>
      <c r="G2890">
        <v>10.1</v>
      </c>
      <c r="H2890">
        <f t="shared" si="1656"/>
        <v>0.10099999999999999</v>
      </c>
      <c r="I2890">
        <v>3</v>
      </c>
      <c r="J2890">
        <v>1</v>
      </c>
      <c r="K2890">
        <f>0.7854*H2890^2</f>
        <v>8.0118653999999984E-3</v>
      </c>
      <c r="L2890">
        <f>0.000081*(G2890^1.864042*I2890^0.850892+0.000027*G2890^2)</f>
        <v>1.5366225605341639E-2</v>
      </c>
      <c r="O2890">
        <f>L2890*0.47*0.75</f>
        <v>5.4165945258829269E-3</v>
      </c>
      <c r="Q2890">
        <f>O2890*0.521</f>
        <v>2.8220457479850051E-3</v>
      </c>
      <c r="T2890">
        <f>(L2890*0.47*0.75)*(1+0.2)*0.521*3.67</f>
        <v>1.2428289474125961E-2</v>
      </c>
    </row>
    <row r="2891" spans="1:20" hidden="1" x14ac:dyDescent="0.3">
      <c r="A2891" s="26">
        <v>53019</v>
      </c>
      <c r="B2891">
        <v>272</v>
      </c>
      <c r="C2891" s="26" t="s">
        <v>211</v>
      </c>
      <c r="D2891">
        <v>34</v>
      </c>
      <c r="E2891" t="s">
        <v>215</v>
      </c>
      <c r="F2891">
        <v>3</v>
      </c>
      <c r="G2891">
        <v>15.4</v>
      </c>
      <c r="H2891">
        <f t="shared" si="1656"/>
        <v>0.154</v>
      </c>
      <c r="I2891">
        <v>8</v>
      </c>
      <c r="J2891">
        <v>4</v>
      </c>
      <c r="K2891">
        <f t="shared" si="1657"/>
        <v>1.8626546399999999E-2</v>
      </c>
      <c r="L2891">
        <f t="shared" ref="L2891:L2892" si="1664">0.000064*(G2891^1.958025*I2891^0.883501+0.000045*G2891^2)</f>
        <v>8.4968828614039094E-2</v>
      </c>
      <c r="O2891">
        <f>L2891*0.44*0.75</f>
        <v>2.8039713442632903E-2</v>
      </c>
      <c r="Q2891">
        <f t="shared" ref="Q2891:Q2892" si="1665">O2891*0.52</f>
        <v>1.458065099016911E-2</v>
      </c>
      <c r="T2891">
        <f>(L2891*0.44*0.75)*(1+0.2)*0.52*3.67</f>
        <v>6.4213186960704757E-2</v>
      </c>
    </row>
    <row r="2892" spans="1:20" hidden="1" x14ac:dyDescent="0.3">
      <c r="A2892" s="26">
        <v>53019</v>
      </c>
      <c r="B2892">
        <v>272</v>
      </c>
      <c r="C2892" s="26" t="s">
        <v>211</v>
      </c>
      <c r="D2892">
        <v>35</v>
      </c>
      <c r="E2892" t="s">
        <v>215</v>
      </c>
      <c r="F2892">
        <v>2</v>
      </c>
      <c r="G2892">
        <v>32.299999999999997</v>
      </c>
      <c r="H2892">
        <f t="shared" si="1656"/>
        <v>0.32299999999999995</v>
      </c>
      <c r="I2892">
        <v>16</v>
      </c>
      <c r="J2892">
        <v>11</v>
      </c>
      <c r="K2892">
        <f t="shared" si="1657"/>
        <v>8.1939996599999967E-2</v>
      </c>
      <c r="L2892">
        <f t="shared" si="1664"/>
        <v>0.66846612454185339</v>
      </c>
      <c r="O2892">
        <f>L2892*0.44*0.75</f>
        <v>0.22059382109881159</v>
      </c>
      <c r="Q2892">
        <f t="shared" si="1665"/>
        <v>0.11470878697138204</v>
      </c>
      <c r="T2892">
        <f>(L2892*0.44*0.75)*(1+0.2)*0.52*3.67</f>
        <v>0.50517749782196641</v>
      </c>
    </row>
    <row r="2893" spans="1:20" hidden="1" x14ac:dyDescent="0.3">
      <c r="A2893" s="26">
        <v>53019</v>
      </c>
      <c r="B2893">
        <v>272</v>
      </c>
      <c r="C2893" s="26" t="s">
        <v>211</v>
      </c>
      <c r="D2893">
        <v>36</v>
      </c>
      <c r="E2893" t="s">
        <v>214</v>
      </c>
      <c r="F2893">
        <v>3</v>
      </c>
      <c r="G2893">
        <v>9.5</v>
      </c>
      <c r="H2893">
        <f t="shared" si="1656"/>
        <v>9.5000000000000001E-2</v>
      </c>
      <c r="I2893">
        <v>4</v>
      </c>
      <c r="J2893">
        <v>0.5</v>
      </c>
      <c r="K2893">
        <f t="shared" si="1657"/>
        <v>7.088235E-3</v>
      </c>
      <c r="L2893">
        <f t="shared" ref="L2893:L2894" si="1666">0.000081*(G2893^1.864042*I2893^0.850892+0.000027*G2893^2)</f>
        <v>1.7510389598603588E-2</v>
      </c>
      <c r="O2893">
        <f t="shared" ref="O2893:O2894" si="1667">L2893*0.47*0.75</f>
        <v>6.1724123335077652E-3</v>
      </c>
      <c r="Q2893">
        <f t="shared" ref="Q2893:Q2894" si="1668">O2893*0.521</f>
        <v>3.2158268257575459E-3</v>
      </c>
      <c r="T2893">
        <f t="shared" ref="T2893:T2894" si="1669">(L2893*0.47*0.75)*(1+0.2)*0.521*3.67</f>
        <v>1.4162501340636232E-2</v>
      </c>
    </row>
    <row r="2894" spans="1:20" hidden="1" x14ac:dyDescent="0.3">
      <c r="A2894" s="26">
        <v>53019</v>
      </c>
      <c r="B2894">
        <v>272</v>
      </c>
      <c r="C2894" s="26" t="s">
        <v>211</v>
      </c>
      <c r="D2894">
        <v>37</v>
      </c>
      <c r="E2894" t="s">
        <v>214</v>
      </c>
      <c r="F2894">
        <v>3</v>
      </c>
      <c r="G2894">
        <v>9.4</v>
      </c>
      <c r="H2894">
        <f t="shared" si="1656"/>
        <v>9.4E-2</v>
      </c>
      <c r="I2894">
        <v>3</v>
      </c>
      <c r="J2894">
        <v>0.6</v>
      </c>
      <c r="K2894">
        <f t="shared" si="1657"/>
        <v>6.9397944000000001E-3</v>
      </c>
      <c r="L2894">
        <f t="shared" si="1666"/>
        <v>1.3440675999882698E-2</v>
      </c>
      <c r="O2894">
        <f t="shared" si="1667"/>
        <v>4.7378382899586511E-3</v>
      </c>
      <c r="Q2894">
        <f t="shared" si="1668"/>
        <v>2.4684137490684575E-3</v>
      </c>
      <c r="T2894">
        <f t="shared" si="1669"/>
        <v>1.0870894150897486E-2</v>
      </c>
    </row>
    <row r="2895" spans="1:20" hidden="1" x14ac:dyDescent="0.3">
      <c r="A2895" s="26">
        <v>53019</v>
      </c>
      <c r="B2895">
        <v>272</v>
      </c>
      <c r="C2895" s="26" t="s">
        <v>211</v>
      </c>
      <c r="D2895">
        <v>38</v>
      </c>
      <c r="E2895" t="s">
        <v>212</v>
      </c>
      <c r="F2895">
        <v>3</v>
      </c>
      <c r="G2895">
        <v>20.3</v>
      </c>
      <c r="H2895">
        <f t="shared" si="1656"/>
        <v>0.20300000000000001</v>
      </c>
      <c r="I2895">
        <v>12</v>
      </c>
      <c r="J2895">
        <v>7</v>
      </c>
      <c r="K2895">
        <f t="shared" si="1657"/>
        <v>3.2365548600000002E-2</v>
      </c>
      <c r="L2895">
        <f t="shared" ref="L2895:L2896" si="1670">0.000062*(G2895^1.947206*I2895^0.894551+0.000039*G2895^2)</f>
        <v>0.2012521981565564</v>
      </c>
      <c r="O2895">
        <f>L2895*0.47*0.75</f>
        <v>7.0941399850186132E-2</v>
      </c>
      <c r="Q2895">
        <f t="shared" ref="Q2895:Q2896" si="1671">O2895*0.52</f>
        <v>3.6889527922096793E-2</v>
      </c>
      <c r="T2895">
        <f>(L2895*0.47*0.75)*(1+2)*0.52*3.67</f>
        <v>0.40615370242228566</v>
      </c>
    </row>
    <row r="2896" spans="1:20" hidden="1" x14ac:dyDescent="0.3">
      <c r="A2896" s="26">
        <v>53019</v>
      </c>
      <c r="B2896">
        <v>272</v>
      </c>
      <c r="C2896" s="26" t="s">
        <v>211</v>
      </c>
      <c r="D2896">
        <v>39</v>
      </c>
      <c r="E2896" t="s">
        <v>212</v>
      </c>
      <c r="F2896">
        <v>3</v>
      </c>
      <c r="G2896">
        <v>12.3</v>
      </c>
      <c r="H2896">
        <f t="shared" si="1656"/>
        <v>0.12300000000000001</v>
      </c>
      <c r="I2896">
        <v>5</v>
      </c>
      <c r="J2896">
        <v>2.5</v>
      </c>
      <c r="K2896">
        <f t="shared" si="1657"/>
        <v>1.1882316600000003E-2</v>
      </c>
      <c r="L2896">
        <f t="shared" si="1670"/>
        <v>3.4668125574120905E-2</v>
      </c>
      <c r="O2896">
        <f>L2896*0.47*0.75</f>
        <v>1.2220514264877618E-2</v>
      </c>
      <c r="Q2896">
        <f t="shared" si="1671"/>
        <v>6.3546674177363616E-3</v>
      </c>
      <c r="T2896">
        <f>(L2896*0.47*0.75)*(1+2)*0.52*3.67</f>
        <v>6.9964888269277326E-2</v>
      </c>
    </row>
    <row r="2897" spans="1:24" hidden="1" x14ac:dyDescent="0.3">
      <c r="A2897" s="26">
        <v>53019</v>
      </c>
      <c r="B2897">
        <v>272</v>
      </c>
      <c r="C2897" s="26" t="s">
        <v>211</v>
      </c>
      <c r="D2897">
        <v>40</v>
      </c>
      <c r="E2897" t="s">
        <v>214</v>
      </c>
      <c r="F2897">
        <v>3</v>
      </c>
      <c r="G2897">
        <v>10.5</v>
      </c>
      <c r="H2897">
        <f t="shared" si="1656"/>
        <v>0.105</v>
      </c>
      <c r="I2897">
        <v>3</v>
      </c>
      <c r="J2897">
        <v>1</v>
      </c>
      <c r="K2897">
        <f>0.7854*H2897^2</f>
        <v>8.659034999999999E-3</v>
      </c>
      <c r="L2897">
        <f>0.000081*(G2897^1.864042*I2897^0.850892+0.000027*G2897^2)</f>
        <v>1.6519989225681441E-2</v>
      </c>
      <c r="O2897">
        <f>L2897*0.47*0.75</f>
        <v>5.8232962020527074E-3</v>
      </c>
      <c r="Q2897">
        <f>O2897*0.521</f>
        <v>3.0339373212694607E-3</v>
      </c>
      <c r="T2897">
        <f>(L2897*0.47*0.75)*(1+0.2)*0.521*3.67</f>
        <v>1.3361459962870704E-2</v>
      </c>
    </row>
    <row r="2898" spans="1:24" hidden="1" x14ac:dyDescent="0.3">
      <c r="A2898" s="26">
        <v>53019</v>
      </c>
      <c r="B2898">
        <v>272</v>
      </c>
      <c r="C2898" s="26" t="s">
        <v>211</v>
      </c>
      <c r="D2898">
        <v>41</v>
      </c>
      <c r="E2898" t="s">
        <v>215</v>
      </c>
      <c r="F2898">
        <v>3</v>
      </c>
      <c r="G2898">
        <v>22.4</v>
      </c>
      <c r="H2898">
        <f t="shared" si="1656"/>
        <v>0.22399999999999998</v>
      </c>
      <c r="I2898">
        <v>9.6</v>
      </c>
      <c r="J2898">
        <v>5</v>
      </c>
      <c r="K2898">
        <f t="shared" si="1657"/>
        <v>3.9408230399999994E-2</v>
      </c>
      <c r="L2898">
        <f>0.000064*(G2898^1.958025*I2898^0.883501+0.000045*G2898^2)</f>
        <v>0.2078930570451708</v>
      </c>
      <c r="O2898">
        <f>L2898*0.44*0.75</f>
        <v>6.8604708824906366E-2</v>
      </c>
      <c r="Q2898">
        <f>O2898*0.52</f>
        <v>3.5674448588951309E-2</v>
      </c>
      <c r="T2898">
        <f>(L2898*0.44*0.75)*(1+0.2)*0.52*3.67</f>
        <v>0.15711027158574156</v>
      </c>
    </row>
    <row r="2899" spans="1:24" hidden="1" x14ac:dyDescent="0.3">
      <c r="A2899" s="26">
        <v>53019</v>
      </c>
      <c r="B2899">
        <v>272</v>
      </c>
      <c r="C2899" s="26" t="s">
        <v>211</v>
      </c>
      <c r="D2899">
        <v>42</v>
      </c>
      <c r="E2899" t="s">
        <v>218</v>
      </c>
      <c r="F2899">
        <v>3</v>
      </c>
      <c r="G2899">
        <v>10.5</v>
      </c>
      <c r="H2899">
        <f t="shared" si="1656"/>
        <v>0.105</v>
      </c>
      <c r="I2899">
        <v>3</v>
      </c>
      <c r="J2899">
        <v>1</v>
      </c>
      <c r="K2899">
        <f t="shared" si="1657"/>
        <v>8.659034999999999E-3</v>
      </c>
      <c r="L2899">
        <f>0.000057*(G2899^1.897696*I2899^1.002687+0.000031*G2899^2)</f>
        <v>1.4865881773584562E-2</v>
      </c>
      <c r="O2899">
        <f>L2899*0.43*0.75</f>
        <v>4.7942468719810215E-3</v>
      </c>
      <c r="Q2899">
        <f>O2899*0.52</f>
        <v>2.4930083734301311E-3</v>
      </c>
      <c r="T2899">
        <f>(L2899*0.43*0.75)*(1+0.2)*0.52*3.67</f>
        <v>1.0979208876586299E-2</v>
      </c>
    </row>
    <row r="2900" spans="1:24" hidden="1" x14ac:dyDescent="0.3">
      <c r="A2900" s="26">
        <v>53019</v>
      </c>
      <c r="B2900">
        <v>272</v>
      </c>
      <c r="C2900" s="26" t="s">
        <v>211</v>
      </c>
      <c r="D2900">
        <v>43</v>
      </c>
      <c r="E2900" t="s">
        <v>215</v>
      </c>
      <c r="F2900">
        <v>3</v>
      </c>
      <c r="G2900">
        <v>28.3</v>
      </c>
      <c r="H2900">
        <f t="shared" si="1656"/>
        <v>0.28300000000000003</v>
      </c>
      <c r="I2900">
        <v>12</v>
      </c>
      <c r="J2900">
        <v>5</v>
      </c>
      <c r="K2900">
        <f t="shared" si="1657"/>
        <v>6.2901900600000019E-2</v>
      </c>
      <c r="L2900">
        <f>0.000064*(G2900^1.958025*I2900^0.883501+0.000045*G2900^2)</f>
        <v>0.40019745507625387</v>
      </c>
      <c r="O2900">
        <f>L2900*0.44*0.75</f>
        <v>0.13206516017516379</v>
      </c>
      <c r="Q2900">
        <f>O2900*0.52</f>
        <v>6.8673883291085175E-2</v>
      </c>
      <c r="T2900">
        <f>(L2900*0.44*0.75)*(1+0.2)*0.52*3.67</f>
        <v>0.30243978201393906</v>
      </c>
    </row>
    <row r="2901" spans="1:24" hidden="1" x14ac:dyDescent="0.3">
      <c r="A2901" s="26">
        <v>53019</v>
      </c>
      <c r="B2901">
        <v>272</v>
      </c>
      <c r="C2901" s="26" t="s">
        <v>211</v>
      </c>
      <c r="D2901">
        <v>44</v>
      </c>
      <c r="E2901" t="s">
        <v>212</v>
      </c>
      <c r="F2901">
        <v>3</v>
      </c>
      <c r="G2901">
        <v>12.3</v>
      </c>
      <c r="H2901">
        <f t="shared" si="1656"/>
        <v>0.12300000000000001</v>
      </c>
      <c r="I2901">
        <v>7</v>
      </c>
      <c r="J2901">
        <v>1.8</v>
      </c>
      <c r="K2901">
        <f t="shared" si="1657"/>
        <v>1.1882316600000003E-2</v>
      </c>
      <c r="L2901">
        <f>0.000062*(G2901^1.947206*I2901^0.894551+0.000039*G2901^2)</f>
        <v>4.6843372030993709E-2</v>
      </c>
      <c r="O2901">
        <f>L2901*0.47*0.75</f>
        <v>1.6512288640925282E-2</v>
      </c>
      <c r="Q2901">
        <f>O2901*0.52</f>
        <v>8.586390093281146E-3</v>
      </c>
      <c r="T2901">
        <f>(L2901*0.47*0.75)*(1+2)*0.52*3.67</f>
        <v>9.4536154927025412E-2</v>
      </c>
    </row>
    <row r="2902" spans="1:24" hidden="1" x14ac:dyDescent="0.3">
      <c r="A2902" s="26"/>
      <c r="C2902" s="26"/>
      <c r="K2902"/>
    </row>
    <row r="2903" spans="1:24" hidden="1" x14ac:dyDescent="0.3">
      <c r="A2903" s="26">
        <v>53019</v>
      </c>
      <c r="B2903">
        <v>272</v>
      </c>
      <c r="C2903" s="26" t="s">
        <v>211</v>
      </c>
      <c r="D2903">
        <v>46</v>
      </c>
      <c r="E2903" t="s">
        <v>215</v>
      </c>
      <c r="F2903">
        <v>2</v>
      </c>
      <c r="G2903">
        <v>39.4</v>
      </c>
      <c r="H2903">
        <f t="shared" si="1656"/>
        <v>0.39399999999999996</v>
      </c>
      <c r="I2903">
        <v>16.5</v>
      </c>
      <c r="J2903">
        <v>4.5</v>
      </c>
      <c r="K2903">
        <f t="shared" si="1657"/>
        <v>0.12192235439999996</v>
      </c>
      <c r="L2903">
        <f t="shared" ref="L2903:L2904" si="1672">0.000064*(G2903^1.958025*I2903^0.883501+0.000045*G2903^2)</f>
        <v>1.0135651314436918</v>
      </c>
      <c r="O2903">
        <f>L2903*0.44*0.75</f>
        <v>0.33447649337641827</v>
      </c>
      <c r="Q2903">
        <f t="shared" ref="Q2903:Q2904" si="1673">O2903*0.52</f>
        <v>0.17392777655573752</v>
      </c>
      <c r="T2903">
        <f>(L2903*0.44*0.75)*(1+0.2)*0.52*3.67</f>
        <v>0.76597792795146802</v>
      </c>
      <c r="U2903">
        <v>52</v>
      </c>
      <c r="V2903">
        <v>60</v>
      </c>
      <c r="W2903">
        <v>13</v>
      </c>
      <c r="X2903">
        <v>5</v>
      </c>
    </row>
    <row r="2904" spans="1:24" hidden="1" x14ac:dyDescent="0.3">
      <c r="A2904" s="26">
        <v>53019</v>
      </c>
      <c r="B2904">
        <v>273</v>
      </c>
      <c r="C2904" s="26" t="s">
        <v>211</v>
      </c>
      <c r="D2904">
        <v>1</v>
      </c>
      <c r="E2904" t="s">
        <v>215</v>
      </c>
      <c r="F2904">
        <v>3</v>
      </c>
      <c r="G2904">
        <v>28</v>
      </c>
      <c r="H2904">
        <f t="shared" si="1656"/>
        <v>0.28000000000000003</v>
      </c>
      <c r="I2904">
        <v>12.2</v>
      </c>
      <c r="J2904">
        <v>4.4000000000000004</v>
      </c>
      <c r="K2904">
        <f t="shared" si="1657"/>
        <v>6.157536000000001E-2</v>
      </c>
      <c r="L2904">
        <f t="shared" si="1672"/>
        <v>0.39769858040400419</v>
      </c>
      <c r="O2904">
        <f>L2904*0.44*0.75</f>
        <v>0.13124053153332138</v>
      </c>
      <c r="Q2904">
        <f t="shared" si="1673"/>
        <v>6.8245076397327117E-2</v>
      </c>
      <c r="T2904">
        <f>(L2904*0.44*0.75)*(1+0.2)*0.52*3.67</f>
        <v>0.3005513164538286</v>
      </c>
    </row>
    <row r="2905" spans="1:24" hidden="1" x14ac:dyDescent="0.3">
      <c r="A2905" s="26">
        <v>53019</v>
      </c>
      <c r="B2905">
        <v>273</v>
      </c>
      <c r="C2905" s="26" t="s">
        <v>211</v>
      </c>
      <c r="D2905">
        <v>2</v>
      </c>
      <c r="E2905" t="s">
        <v>212</v>
      </c>
      <c r="F2905">
        <v>3</v>
      </c>
      <c r="G2905">
        <v>9</v>
      </c>
      <c r="H2905">
        <f t="shared" si="1656"/>
        <v>0.09</v>
      </c>
      <c r="I2905">
        <v>3</v>
      </c>
      <c r="J2905">
        <v>1</v>
      </c>
      <c r="K2905">
        <f t="shared" si="1657"/>
        <v>6.3617399999999994E-3</v>
      </c>
      <c r="L2905">
        <f>0.000062*(G2905^1.947206*I2905^0.894551+0.000039*G2905^2)</f>
        <v>1.1948540054800281E-2</v>
      </c>
      <c r="O2905">
        <f>L2905*0.47*0.75</f>
        <v>4.211860369317099E-3</v>
      </c>
      <c r="Q2905">
        <f>O2905*0.52</f>
        <v>2.1901673920448916E-3</v>
      </c>
      <c r="T2905">
        <f>(L2905*0.47*0.75)*(1+2)*0.52*3.67</f>
        <v>2.4113742986414253E-2</v>
      </c>
    </row>
    <row r="2906" spans="1:24" hidden="1" x14ac:dyDescent="0.3">
      <c r="A2906" s="26">
        <v>53019</v>
      </c>
      <c r="B2906">
        <v>273</v>
      </c>
      <c r="C2906" s="26" t="s">
        <v>211</v>
      </c>
      <c r="D2906">
        <v>3</v>
      </c>
      <c r="E2906" t="s">
        <v>214</v>
      </c>
      <c r="F2906">
        <v>3</v>
      </c>
      <c r="G2906">
        <v>12.4</v>
      </c>
      <c r="H2906">
        <f t="shared" si="1656"/>
        <v>0.124</v>
      </c>
      <c r="I2906">
        <v>4</v>
      </c>
      <c r="J2906">
        <v>1</v>
      </c>
      <c r="K2906">
        <f t="shared" si="1657"/>
        <v>1.2076310399999998E-2</v>
      </c>
      <c r="L2906">
        <f t="shared" ref="L2906:L2908" si="1674">0.000081*(G2906^1.864042*I2906^0.850892+0.000027*G2906^2)</f>
        <v>2.8771471210080952E-2</v>
      </c>
      <c r="O2906">
        <f t="shared" ref="O2906:O2908" si="1675">L2906*0.47*0.75</f>
        <v>1.0141943601553535E-2</v>
      </c>
      <c r="Q2906">
        <f t="shared" ref="Q2906:Q2908" si="1676">O2906*0.521</f>
        <v>5.283952616409392E-3</v>
      </c>
      <c r="T2906">
        <f t="shared" ref="T2906:T2908" si="1677">(L2906*0.47*0.75)*(1+0.2)*0.521*3.67</f>
        <v>2.3270527322666962E-2</v>
      </c>
    </row>
    <row r="2907" spans="1:24" hidden="1" x14ac:dyDescent="0.3">
      <c r="A2907" s="26">
        <v>53019</v>
      </c>
      <c r="B2907">
        <v>273</v>
      </c>
      <c r="C2907" s="26" t="s">
        <v>211</v>
      </c>
      <c r="D2907">
        <v>4</v>
      </c>
      <c r="E2907" t="s">
        <v>214</v>
      </c>
      <c r="F2907">
        <v>3</v>
      </c>
      <c r="G2907">
        <v>11.3</v>
      </c>
      <c r="H2907">
        <f t="shared" si="1656"/>
        <v>0.113</v>
      </c>
      <c r="I2907">
        <v>4</v>
      </c>
      <c r="J2907">
        <v>1.2</v>
      </c>
      <c r="K2907">
        <f t="shared" si="1657"/>
        <v>1.0028772600000001E-2</v>
      </c>
      <c r="L2907">
        <f t="shared" si="1674"/>
        <v>2.4196943433337097E-2</v>
      </c>
      <c r="O2907">
        <f t="shared" si="1675"/>
        <v>8.5294225602513263E-3</v>
      </c>
      <c r="Q2907">
        <f t="shared" si="1676"/>
        <v>4.4438291538909415E-3</v>
      </c>
      <c r="T2907">
        <f t="shared" si="1677"/>
        <v>1.9570623593735702E-2</v>
      </c>
    </row>
    <row r="2908" spans="1:24" hidden="1" x14ac:dyDescent="0.3">
      <c r="A2908" s="26">
        <v>53019</v>
      </c>
      <c r="B2908">
        <v>273</v>
      </c>
      <c r="C2908" s="26" t="s">
        <v>211</v>
      </c>
      <c r="D2908">
        <v>5</v>
      </c>
      <c r="E2908" t="s">
        <v>214</v>
      </c>
      <c r="F2908">
        <v>3</v>
      </c>
      <c r="G2908">
        <v>9.5</v>
      </c>
      <c r="H2908">
        <f t="shared" si="1656"/>
        <v>9.5000000000000001E-2</v>
      </c>
      <c r="I2908">
        <v>3</v>
      </c>
      <c r="J2908">
        <v>1</v>
      </c>
      <c r="K2908">
        <f t="shared" si="1657"/>
        <v>7.088235E-3</v>
      </c>
      <c r="L2908">
        <f t="shared" si="1674"/>
        <v>1.3708432417029142E-2</v>
      </c>
      <c r="O2908">
        <f t="shared" si="1675"/>
        <v>4.8322224270027723E-3</v>
      </c>
      <c r="Q2908">
        <f t="shared" si="1676"/>
        <v>2.5175878844684446E-3</v>
      </c>
      <c r="T2908">
        <f t="shared" si="1677"/>
        <v>1.108745704319903E-2</v>
      </c>
    </row>
    <row r="2909" spans="1:24" hidden="1" x14ac:dyDescent="0.3">
      <c r="A2909" s="26">
        <v>53019</v>
      </c>
      <c r="B2909">
        <v>273</v>
      </c>
      <c r="C2909" s="26" t="s">
        <v>211</v>
      </c>
      <c r="D2909">
        <v>6</v>
      </c>
      <c r="E2909" t="s">
        <v>215</v>
      </c>
      <c r="F2909">
        <v>1</v>
      </c>
      <c r="G2909">
        <v>55.6</v>
      </c>
      <c r="H2909">
        <f t="shared" si="1656"/>
        <v>0.55600000000000005</v>
      </c>
      <c r="I2909">
        <v>18</v>
      </c>
      <c r="J2909">
        <v>4</v>
      </c>
      <c r="K2909">
        <f t="shared" si="1657"/>
        <v>0.24279541440000005</v>
      </c>
      <c r="L2909">
        <f>0.000064*(G2909^1.958025*I2909^0.883501+0.000045*G2909^2)</f>
        <v>2.1484059973209244</v>
      </c>
      <c r="O2909">
        <f>L2909*0.44*0.75</f>
        <v>0.7089739791159051</v>
      </c>
      <c r="Q2909">
        <f>O2909*0.52</f>
        <v>0.36866646914027068</v>
      </c>
      <c r="T2909">
        <f>(L2909*0.44*0.75)*(1+0.2)*0.52*3.67</f>
        <v>1.623607130093752</v>
      </c>
      <c r="U2909">
        <v>84</v>
      </c>
      <c r="V2909">
        <v>89</v>
      </c>
      <c r="W2909">
        <v>14</v>
      </c>
      <c r="X2909">
        <v>8</v>
      </c>
    </row>
    <row r="2910" spans="1:24" hidden="1" x14ac:dyDescent="0.3">
      <c r="A2910" s="26">
        <v>53019</v>
      </c>
      <c r="B2910">
        <v>273</v>
      </c>
      <c r="C2910" s="26" t="s">
        <v>211</v>
      </c>
      <c r="D2910">
        <v>7</v>
      </c>
      <c r="E2910" t="s">
        <v>218</v>
      </c>
      <c r="F2910">
        <v>3</v>
      </c>
      <c r="G2910">
        <v>17.600000000000001</v>
      </c>
      <c r="H2910">
        <f t="shared" si="1656"/>
        <v>0.17600000000000002</v>
      </c>
      <c r="I2910">
        <v>8</v>
      </c>
      <c r="J2910">
        <v>4.5</v>
      </c>
      <c r="K2910">
        <f t="shared" si="1657"/>
        <v>2.4328550400000006E-2</v>
      </c>
      <c r="L2910">
        <f>0.000057*(G2910^1.897696*I2910^1.002687+0.000031*G2910^2)</f>
        <v>0.10592490843532271</v>
      </c>
      <c r="O2910">
        <f>L2910*0.43*0.75</f>
        <v>3.4160782970391573E-2</v>
      </c>
      <c r="Q2910">
        <f>O2910*0.52</f>
        <v>1.7763607144603618E-2</v>
      </c>
      <c r="T2910">
        <f>(L2910*0.43*0.75)*(1+0.2)*0.52*3.67</f>
        <v>7.8230925864834336E-2</v>
      </c>
    </row>
    <row r="2911" spans="1:24" hidden="1" x14ac:dyDescent="0.3">
      <c r="A2911" s="26">
        <v>53019</v>
      </c>
      <c r="B2911">
        <v>273</v>
      </c>
      <c r="C2911" s="26" t="s">
        <v>211</v>
      </c>
      <c r="D2911">
        <v>8</v>
      </c>
      <c r="E2911" t="s">
        <v>214</v>
      </c>
      <c r="F2911">
        <v>3</v>
      </c>
      <c r="G2911">
        <v>11.9</v>
      </c>
      <c r="H2911">
        <f t="shared" si="1656"/>
        <v>0.11900000000000001</v>
      </c>
      <c r="I2911">
        <v>4</v>
      </c>
      <c r="J2911">
        <v>0.4</v>
      </c>
      <c r="K2911">
        <f t="shared" si="1657"/>
        <v>1.11220494E-2</v>
      </c>
      <c r="L2911">
        <f t="shared" ref="L2911:L2915" si="1678">0.000081*(G2911^1.864042*I2911^0.850892+0.000027*G2911^2)</f>
        <v>2.664666154000404E-2</v>
      </c>
      <c r="O2911">
        <f t="shared" ref="O2911:O2915" si="1679">L2911*0.47*0.75</f>
        <v>9.392948192851424E-3</v>
      </c>
      <c r="Q2911">
        <f t="shared" ref="Q2911:Q2915" si="1680">O2911*0.521</f>
        <v>4.8937260084755919E-3</v>
      </c>
      <c r="T2911">
        <f t="shared" ref="T2911:T2915" si="1681">(L2911*0.47*0.75)*(1+0.2)*0.521*3.67</f>
        <v>2.1551969341326506E-2</v>
      </c>
    </row>
    <row r="2912" spans="1:24" hidden="1" x14ac:dyDescent="0.3">
      <c r="A2912" s="26">
        <v>53019</v>
      </c>
      <c r="B2912">
        <v>273</v>
      </c>
      <c r="C2912" s="26" t="s">
        <v>211</v>
      </c>
      <c r="D2912">
        <v>9</v>
      </c>
      <c r="E2912" t="s">
        <v>214</v>
      </c>
      <c r="F2912">
        <v>3</v>
      </c>
      <c r="G2912">
        <v>11.4</v>
      </c>
      <c r="H2912">
        <f t="shared" si="1656"/>
        <v>0.114</v>
      </c>
      <c r="I2912">
        <v>4</v>
      </c>
      <c r="J2912">
        <v>1</v>
      </c>
      <c r="K2912">
        <f t="shared" si="1657"/>
        <v>1.02070584E-2</v>
      </c>
      <c r="L2912">
        <f t="shared" si="1678"/>
        <v>2.459762069105938E-2</v>
      </c>
      <c r="O2912">
        <f t="shared" si="1679"/>
        <v>8.6706612935984299E-3</v>
      </c>
      <c r="Q2912">
        <f t="shared" si="1680"/>
        <v>4.5174145339647821E-3</v>
      </c>
      <c r="T2912">
        <f t="shared" si="1681"/>
        <v>1.98946936075809E-2</v>
      </c>
    </row>
    <row r="2913" spans="1:20" hidden="1" x14ac:dyDescent="0.3">
      <c r="A2913" s="26">
        <v>53019</v>
      </c>
      <c r="B2913">
        <v>273</v>
      </c>
      <c r="C2913" s="26" t="s">
        <v>211</v>
      </c>
      <c r="D2913">
        <v>10</v>
      </c>
      <c r="E2913" t="s">
        <v>214</v>
      </c>
      <c r="F2913">
        <v>3</v>
      </c>
      <c r="G2913">
        <v>10.199999999999999</v>
      </c>
      <c r="H2913">
        <f t="shared" si="1656"/>
        <v>0.10199999999999999</v>
      </c>
      <c r="I2913">
        <v>4</v>
      </c>
      <c r="J2913">
        <v>1.2</v>
      </c>
      <c r="K2913">
        <f t="shared" si="1657"/>
        <v>8.1713015999999982E-3</v>
      </c>
      <c r="L2913">
        <f t="shared" si="1678"/>
        <v>1.9991762018881379E-2</v>
      </c>
      <c r="O2913">
        <f t="shared" si="1679"/>
        <v>7.0470961116556857E-3</v>
      </c>
      <c r="Q2913">
        <f t="shared" si="1680"/>
        <v>3.6715370741726124E-3</v>
      </c>
      <c r="T2913">
        <f t="shared" si="1681"/>
        <v>1.6169449274656182E-2</v>
      </c>
    </row>
    <row r="2914" spans="1:20" hidden="1" x14ac:dyDescent="0.3">
      <c r="A2914" s="26">
        <v>53019</v>
      </c>
      <c r="B2914">
        <v>273</v>
      </c>
      <c r="C2914" s="26" t="s">
        <v>211</v>
      </c>
      <c r="D2914">
        <v>11</v>
      </c>
      <c r="E2914" t="s">
        <v>214</v>
      </c>
      <c r="F2914">
        <v>3</v>
      </c>
      <c r="G2914">
        <v>9.5</v>
      </c>
      <c r="H2914">
        <f t="shared" si="1656"/>
        <v>9.5000000000000001E-2</v>
      </c>
      <c r="I2914">
        <v>3.6</v>
      </c>
      <c r="J2914">
        <v>1.1000000000000001</v>
      </c>
      <c r="K2914">
        <f t="shared" si="1657"/>
        <v>7.088235E-3</v>
      </c>
      <c r="L2914">
        <f t="shared" si="1678"/>
        <v>1.6008903455573757E-2</v>
      </c>
      <c r="O2914">
        <f t="shared" si="1679"/>
        <v>5.6431384680897491E-3</v>
      </c>
      <c r="Q2914">
        <f t="shared" si="1680"/>
        <v>2.9400751418747592E-3</v>
      </c>
      <c r="T2914">
        <f t="shared" si="1681"/>
        <v>1.2948090924816439E-2</v>
      </c>
    </row>
    <row r="2915" spans="1:20" hidden="1" x14ac:dyDescent="0.3">
      <c r="A2915" s="26">
        <v>53019</v>
      </c>
      <c r="B2915">
        <v>273</v>
      </c>
      <c r="C2915" s="26" t="s">
        <v>211</v>
      </c>
      <c r="D2915">
        <v>12</v>
      </c>
      <c r="E2915" t="s">
        <v>214</v>
      </c>
      <c r="F2915">
        <v>3</v>
      </c>
      <c r="G2915">
        <v>10</v>
      </c>
      <c r="H2915">
        <f t="shared" si="1656"/>
        <v>0.1</v>
      </c>
      <c r="I2915">
        <v>3</v>
      </c>
      <c r="J2915">
        <v>1</v>
      </c>
      <c r="K2915">
        <f t="shared" si="1657"/>
        <v>7.8540000000000016E-3</v>
      </c>
      <c r="L2915">
        <f t="shared" si="1678"/>
        <v>1.5083841992941794E-2</v>
      </c>
      <c r="O2915">
        <f t="shared" si="1679"/>
        <v>5.3170543025119824E-3</v>
      </c>
      <c r="Q2915">
        <f t="shared" si="1680"/>
        <v>2.7701852916087429E-3</v>
      </c>
      <c r="T2915">
        <f t="shared" si="1681"/>
        <v>1.2199896024244905E-2</v>
      </c>
    </row>
    <row r="2916" spans="1:20" hidden="1" x14ac:dyDescent="0.3">
      <c r="A2916" s="26">
        <v>53019</v>
      </c>
      <c r="B2916">
        <v>273</v>
      </c>
      <c r="C2916" s="26" t="s">
        <v>211</v>
      </c>
      <c r="D2916">
        <v>13</v>
      </c>
      <c r="E2916" t="s">
        <v>215</v>
      </c>
      <c r="F2916">
        <v>2</v>
      </c>
      <c r="G2916">
        <v>31.2</v>
      </c>
      <c r="H2916">
        <f t="shared" si="1656"/>
        <v>0.312</v>
      </c>
      <c r="I2916">
        <v>14</v>
      </c>
      <c r="J2916">
        <v>5</v>
      </c>
      <c r="K2916">
        <f t="shared" si="1657"/>
        <v>7.64539776E-2</v>
      </c>
      <c r="L2916">
        <f>0.000064*(G2916^1.958025*I2916^0.883501+0.000045*G2916^2)</f>
        <v>0.55511055084484595</v>
      </c>
      <c r="O2916">
        <f>L2916*0.44*0.75</f>
        <v>0.18318648177879915</v>
      </c>
      <c r="Q2916">
        <f>O2916*0.52</f>
        <v>9.5256970524975559E-2</v>
      </c>
      <c r="T2916">
        <f>(L2916*0.44*0.75)*(1+0.2)*0.52*3.67</f>
        <v>0.41951169819199235</v>
      </c>
    </row>
    <row r="2917" spans="1:20" hidden="1" x14ac:dyDescent="0.3">
      <c r="A2917" s="26">
        <v>53019</v>
      </c>
      <c r="B2917">
        <v>273</v>
      </c>
      <c r="C2917" s="26" t="s">
        <v>211</v>
      </c>
      <c r="D2917">
        <v>14</v>
      </c>
      <c r="E2917" t="s">
        <v>214</v>
      </c>
      <c r="F2917">
        <v>3</v>
      </c>
      <c r="G2917">
        <v>12.4</v>
      </c>
      <c r="H2917">
        <f t="shared" si="1656"/>
        <v>0.124</v>
      </c>
      <c r="I2917">
        <v>4</v>
      </c>
      <c r="J2917">
        <v>1</v>
      </c>
      <c r="K2917">
        <f t="shared" si="1657"/>
        <v>1.2076310399999998E-2</v>
      </c>
      <c r="L2917">
        <f t="shared" ref="L2917:L2922" si="1682">0.000081*(G2917^1.864042*I2917^0.850892+0.000027*G2917^2)</f>
        <v>2.8771471210080952E-2</v>
      </c>
      <c r="O2917">
        <f t="shared" ref="O2917:O2922" si="1683">L2917*0.47*0.75</f>
        <v>1.0141943601553535E-2</v>
      </c>
      <c r="Q2917">
        <f t="shared" ref="Q2917:Q2922" si="1684">O2917*0.521</f>
        <v>5.283952616409392E-3</v>
      </c>
      <c r="T2917">
        <f t="shared" ref="T2917:T2922" si="1685">(L2917*0.47*0.75)*(1+0.2)*0.521*3.67</f>
        <v>2.3270527322666962E-2</v>
      </c>
    </row>
    <row r="2918" spans="1:20" hidden="1" x14ac:dyDescent="0.3">
      <c r="A2918" s="26">
        <v>53019</v>
      </c>
      <c r="B2918">
        <v>273</v>
      </c>
      <c r="C2918" s="26" t="s">
        <v>211</v>
      </c>
      <c r="D2918">
        <v>15</v>
      </c>
      <c r="E2918" t="s">
        <v>214</v>
      </c>
      <c r="F2918">
        <v>3</v>
      </c>
      <c r="G2918">
        <v>12.3</v>
      </c>
      <c r="H2918">
        <f t="shared" si="1656"/>
        <v>0.12300000000000001</v>
      </c>
      <c r="I2918">
        <v>4.8</v>
      </c>
      <c r="J2918">
        <v>1.2</v>
      </c>
      <c r="K2918">
        <f t="shared" si="1657"/>
        <v>1.1882316600000003E-2</v>
      </c>
      <c r="L2918">
        <f t="shared" si="1682"/>
        <v>3.3096417265109528E-2</v>
      </c>
      <c r="O2918">
        <f t="shared" si="1683"/>
        <v>1.1666487085951107E-2</v>
      </c>
      <c r="Q2918">
        <f t="shared" si="1684"/>
        <v>6.0782397717805267E-3</v>
      </c>
      <c r="T2918">
        <f t="shared" si="1685"/>
        <v>2.6768567954921441E-2</v>
      </c>
    </row>
    <row r="2919" spans="1:20" hidden="1" x14ac:dyDescent="0.3">
      <c r="A2919" s="26">
        <v>53019</v>
      </c>
      <c r="B2919">
        <v>273</v>
      </c>
      <c r="C2919" s="26" t="s">
        <v>211</v>
      </c>
      <c r="D2919">
        <v>16</v>
      </c>
      <c r="E2919" t="s">
        <v>214</v>
      </c>
      <c r="F2919">
        <v>3</v>
      </c>
      <c r="G2919">
        <v>15.3</v>
      </c>
      <c r="H2919">
        <f t="shared" si="1656"/>
        <v>0.153</v>
      </c>
      <c r="I2919">
        <v>5</v>
      </c>
      <c r="J2919">
        <v>1</v>
      </c>
      <c r="K2919">
        <f t="shared" si="1657"/>
        <v>1.83854286E-2</v>
      </c>
      <c r="L2919">
        <f t="shared" si="1682"/>
        <v>5.1469732095837342E-2</v>
      </c>
      <c r="O2919">
        <f t="shared" si="1683"/>
        <v>1.8143080563782662E-2</v>
      </c>
      <c r="Q2919">
        <f t="shared" si="1684"/>
        <v>9.4525449737307664E-3</v>
      </c>
      <c r="T2919">
        <f t="shared" si="1685"/>
        <v>4.1629008064310295E-2</v>
      </c>
    </row>
    <row r="2920" spans="1:20" hidden="1" x14ac:dyDescent="0.3">
      <c r="A2920" s="26">
        <v>53019</v>
      </c>
      <c r="B2920">
        <v>273</v>
      </c>
      <c r="C2920" s="26" t="s">
        <v>211</v>
      </c>
      <c r="D2920">
        <v>17</v>
      </c>
      <c r="E2920" t="s">
        <v>214</v>
      </c>
      <c r="F2920">
        <v>3</v>
      </c>
      <c r="G2920">
        <v>10.3</v>
      </c>
      <c r="H2920">
        <f t="shared" si="1656"/>
        <v>0.10300000000000001</v>
      </c>
      <c r="I2920">
        <v>3</v>
      </c>
      <c r="J2920">
        <v>1</v>
      </c>
      <c r="K2920">
        <f t="shared" si="1657"/>
        <v>8.3323086000000011E-3</v>
      </c>
      <c r="L2920">
        <f t="shared" si="1682"/>
        <v>1.5938268022922156E-2</v>
      </c>
      <c r="O2920">
        <f t="shared" si="1683"/>
        <v>5.6182394780800596E-3</v>
      </c>
      <c r="Q2920">
        <f t="shared" si="1684"/>
        <v>2.9271027680797109E-3</v>
      </c>
      <c r="T2920">
        <f t="shared" si="1685"/>
        <v>1.2890960590623049E-2</v>
      </c>
    </row>
    <row r="2921" spans="1:20" hidden="1" x14ac:dyDescent="0.3">
      <c r="A2921" s="26">
        <v>53019</v>
      </c>
      <c r="B2921">
        <v>273</v>
      </c>
      <c r="C2921" s="26" t="s">
        <v>211</v>
      </c>
      <c r="D2921">
        <v>18</v>
      </c>
      <c r="E2921" t="s">
        <v>214</v>
      </c>
      <c r="F2921">
        <v>3</v>
      </c>
      <c r="G2921">
        <v>10.199999999999999</v>
      </c>
      <c r="H2921">
        <f t="shared" si="1656"/>
        <v>0.10199999999999999</v>
      </c>
      <c r="I2921">
        <v>4</v>
      </c>
      <c r="J2921">
        <v>1.2</v>
      </c>
      <c r="K2921">
        <f t="shared" si="1657"/>
        <v>8.1713015999999982E-3</v>
      </c>
      <c r="L2921">
        <f t="shared" si="1682"/>
        <v>1.9991762018881379E-2</v>
      </c>
      <c r="O2921">
        <f t="shared" si="1683"/>
        <v>7.0470961116556857E-3</v>
      </c>
      <c r="Q2921">
        <f t="shared" si="1684"/>
        <v>3.6715370741726124E-3</v>
      </c>
      <c r="T2921">
        <f t="shared" si="1685"/>
        <v>1.6169449274656182E-2</v>
      </c>
    </row>
    <row r="2922" spans="1:20" hidden="1" x14ac:dyDescent="0.3">
      <c r="A2922" s="26">
        <v>53019</v>
      </c>
      <c r="B2922">
        <v>273</v>
      </c>
      <c r="C2922" s="26" t="s">
        <v>211</v>
      </c>
      <c r="D2922">
        <v>19</v>
      </c>
      <c r="E2922" t="s">
        <v>214</v>
      </c>
      <c r="F2922">
        <v>3</v>
      </c>
      <c r="G2922">
        <v>18.399999999999999</v>
      </c>
      <c r="H2922">
        <f t="shared" si="1656"/>
        <v>0.184</v>
      </c>
      <c r="I2922">
        <v>6</v>
      </c>
      <c r="J2922">
        <v>1.3</v>
      </c>
      <c r="K2922">
        <f t="shared" si="1657"/>
        <v>2.6590502399999997E-2</v>
      </c>
      <c r="L2922">
        <f t="shared" si="1682"/>
        <v>8.4778363709838794E-2</v>
      </c>
      <c r="O2922">
        <f t="shared" si="1683"/>
        <v>2.9884373207718175E-2</v>
      </c>
      <c r="Q2922">
        <f t="shared" si="1684"/>
        <v>1.556975844122117E-2</v>
      </c>
      <c r="T2922">
        <f t="shared" si="1685"/>
        <v>6.8569216175138031E-2</v>
      </c>
    </row>
    <row r="2923" spans="1:20" hidden="1" x14ac:dyDescent="0.3">
      <c r="A2923" s="26">
        <v>53019</v>
      </c>
      <c r="B2923">
        <v>273</v>
      </c>
      <c r="C2923" s="26" t="s">
        <v>211</v>
      </c>
      <c r="D2923">
        <v>20</v>
      </c>
      <c r="E2923" t="s">
        <v>215</v>
      </c>
      <c r="F2923">
        <v>2</v>
      </c>
      <c r="G2923">
        <v>43.3</v>
      </c>
      <c r="H2923">
        <f t="shared" si="1656"/>
        <v>0.433</v>
      </c>
      <c r="I2923">
        <v>16</v>
      </c>
      <c r="J2923">
        <v>5</v>
      </c>
      <c r="K2923">
        <f t="shared" si="1657"/>
        <v>0.14725386059999998</v>
      </c>
      <c r="L2923">
        <f>0.000064*(G2923^1.958025*I2923^0.883501+0.000045*G2923^2)</f>
        <v>1.1866082741100448</v>
      </c>
      <c r="O2923">
        <f>L2923*0.44*0.75</f>
        <v>0.39158073045631481</v>
      </c>
      <c r="Q2923">
        <f>O2923*0.52</f>
        <v>0.2036219798372837</v>
      </c>
      <c r="T2923">
        <f>(L2923*0.44*0.75)*(1+0.2)*0.52*3.67</f>
        <v>0.8967511992033973</v>
      </c>
    </row>
    <row r="2924" spans="1:20" hidden="1" x14ac:dyDescent="0.3">
      <c r="A2924" s="26">
        <v>53019</v>
      </c>
      <c r="B2924">
        <v>273</v>
      </c>
      <c r="C2924" s="26" t="s">
        <v>211</v>
      </c>
      <c r="D2924">
        <v>21</v>
      </c>
      <c r="E2924" t="s">
        <v>214</v>
      </c>
      <c r="F2924">
        <v>3</v>
      </c>
      <c r="G2924">
        <v>11.3</v>
      </c>
      <c r="H2924">
        <f t="shared" si="1656"/>
        <v>0.113</v>
      </c>
      <c r="I2924">
        <v>4</v>
      </c>
      <c r="J2924">
        <v>1.2</v>
      </c>
      <c r="K2924">
        <f t="shared" si="1657"/>
        <v>1.0028772600000001E-2</v>
      </c>
      <c r="L2924">
        <f t="shared" ref="L2924:L2927" si="1686">0.000081*(G2924^1.864042*I2924^0.850892+0.000027*G2924^2)</f>
        <v>2.4196943433337097E-2</v>
      </c>
      <c r="O2924">
        <f t="shared" ref="O2924:O2927" si="1687">L2924*0.47*0.75</f>
        <v>8.5294225602513263E-3</v>
      </c>
      <c r="Q2924">
        <f t="shared" ref="Q2924:Q2927" si="1688">O2924*0.521</f>
        <v>4.4438291538909415E-3</v>
      </c>
      <c r="T2924">
        <f t="shared" ref="T2924:T2927" si="1689">(L2924*0.47*0.75)*(1+0.2)*0.521*3.67</f>
        <v>1.9570623593735702E-2</v>
      </c>
    </row>
    <row r="2925" spans="1:20" hidden="1" x14ac:dyDescent="0.3">
      <c r="A2925" s="26">
        <v>53019</v>
      </c>
      <c r="B2925">
        <v>273</v>
      </c>
      <c r="C2925" s="26" t="s">
        <v>211</v>
      </c>
      <c r="D2925">
        <v>22</v>
      </c>
      <c r="E2925" t="s">
        <v>214</v>
      </c>
      <c r="F2925">
        <v>3</v>
      </c>
      <c r="G2925">
        <v>9.5</v>
      </c>
      <c r="H2925">
        <f t="shared" si="1656"/>
        <v>9.5000000000000001E-2</v>
      </c>
      <c r="I2925">
        <v>3</v>
      </c>
      <c r="J2925">
        <v>1</v>
      </c>
      <c r="K2925">
        <f t="shared" si="1657"/>
        <v>7.088235E-3</v>
      </c>
      <c r="L2925">
        <f t="shared" si="1686"/>
        <v>1.3708432417029142E-2</v>
      </c>
      <c r="O2925">
        <f t="shared" si="1687"/>
        <v>4.8322224270027723E-3</v>
      </c>
      <c r="Q2925">
        <f t="shared" si="1688"/>
        <v>2.5175878844684446E-3</v>
      </c>
      <c r="T2925">
        <f t="shared" si="1689"/>
        <v>1.108745704319903E-2</v>
      </c>
    </row>
    <row r="2926" spans="1:20" hidden="1" x14ac:dyDescent="0.3">
      <c r="A2926" s="26">
        <v>53019</v>
      </c>
      <c r="B2926">
        <v>273</v>
      </c>
      <c r="C2926" s="26" t="s">
        <v>211</v>
      </c>
      <c r="D2926">
        <v>23</v>
      </c>
      <c r="E2926" t="s">
        <v>214</v>
      </c>
      <c r="F2926">
        <v>3</v>
      </c>
      <c r="G2926">
        <v>13.2</v>
      </c>
      <c r="H2926">
        <f t="shared" si="1656"/>
        <v>0.13200000000000001</v>
      </c>
      <c r="I2926">
        <v>6</v>
      </c>
      <c r="J2926">
        <v>1</v>
      </c>
      <c r="K2926">
        <f t="shared" si="1657"/>
        <v>1.3684809600000002E-2</v>
      </c>
      <c r="L2926">
        <f t="shared" si="1686"/>
        <v>4.5646574304075836E-2</v>
      </c>
      <c r="O2926">
        <f t="shared" si="1687"/>
        <v>1.6090417442186734E-2</v>
      </c>
      <c r="Q2926">
        <f t="shared" si="1688"/>
        <v>8.3831074873792887E-3</v>
      </c>
      <c r="T2926">
        <f t="shared" si="1689"/>
        <v>3.6919205374418382E-2</v>
      </c>
    </row>
    <row r="2927" spans="1:20" hidden="1" x14ac:dyDescent="0.3">
      <c r="A2927" s="26">
        <v>53019</v>
      </c>
      <c r="B2927">
        <v>273</v>
      </c>
      <c r="C2927" s="26" t="s">
        <v>211</v>
      </c>
      <c r="D2927">
        <v>24</v>
      </c>
      <c r="E2927" t="s">
        <v>214</v>
      </c>
      <c r="F2927">
        <v>3</v>
      </c>
      <c r="G2927">
        <v>30.5</v>
      </c>
      <c r="H2927">
        <f t="shared" si="1656"/>
        <v>0.30499999999999999</v>
      </c>
      <c r="I2927">
        <v>5</v>
      </c>
      <c r="J2927">
        <v>1.2</v>
      </c>
      <c r="K2927">
        <f t="shared" si="1657"/>
        <v>7.3061834999999992E-2</v>
      </c>
      <c r="L2927">
        <f t="shared" si="1686"/>
        <v>0.18622371643929297</v>
      </c>
      <c r="O2927">
        <f t="shared" si="1687"/>
        <v>6.564386004485076E-2</v>
      </c>
      <c r="Q2927">
        <f t="shared" si="1688"/>
        <v>3.420045108336725E-2</v>
      </c>
      <c r="T2927">
        <f t="shared" si="1689"/>
        <v>0.15061878657114935</v>
      </c>
    </row>
    <row r="2928" spans="1:20" hidden="1" x14ac:dyDescent="0.3">
      <c r="A2928" s="26">
        <v>53019</v>
      </c>
      <c r="B2928">
        <v>273</v>
      </c>
      <c r="C2928" s="26" t="s">
        <v>211</v>
      </c>
      <c r="D2928">
        <v>25</v>
      </c>
      <c r="E2928" t="s">
        <v>212</v>
      </c>
      <c r="F2928">
        <v>3</v>
      </c>
      <c r="G2928">
        <v>15.4</v>
      </c>
      <c r="H2928">
        <f t="shared" si="1656"/>
        <v>0.154</v>
      </c>
      <c r="I2928">
        <v>5</v>
      </c>
      <c r="J2928">
        <v>2</v>
      </c>
      <c r="K2928">
        <f t="shared" si="1657"/>
        <v>1.8626546399999999E-2</v>
      </c>
      <c r="L2928">
        <f>0.000062*(G2928^1.947206*I2928^0.894551+0.000039*G2928^2)</f>
        <v>5.3704183239917172E-2</v>
      </c>
      <c r="O2928">
        <f>L2928*0.47*0.75</f>
        <v>1.8930724592070802E-2</v>
      </c>
      <c r="Q2928">
        <f>O2928*0.52</f>
        <v>9.8439767878768167E-3</v>
      </c>
      <c r="T2928">
        <f>(L2928*0.47*0.75)*(1+2)*0.52*3.67</f>
        <v>0.10838218443452374</v>
      </c>
    </row>
    <row r="2929" spans="1:24" hidden="1" x14ac:dyDescent="0.3">
      <c r="A2929" s="26">
        <v>53019</v>
      </c>
      <c r="B2929">
        <v>273</v>
      </c>
      <c r="C2929" s="26" t="s">
        <v>211</v>
      </c>
      <c r="D2929">
        <v>26</v>
      </c>
      <c r="E2929" t="s">
        <v>214</v>
      </c>
      <c r="F2929">
        <v>3</v>
      </c>
      <c r="G2929">
        <v>13.2</v>
      </c>
      <c r="H2929">
        <f t="shared" si="1656"/>
        <v>0.13200000000000001</v>
      </c>
      <c r="I2929">
        <v>4</v>
      </c>
      <c r="J2929">
        <v>1.2</v>
      </c>
      <c r="K2929">
        <f>0.7854*H2929^2</f>
        <v>1.3684809600000002E-2</v>
      </c>
      <c r="L2929">
        <f>0.000081*(G2929^1.864042*I2929^0.850892+0.000027*G2929^2)</f>
        <v>3.232771734039265E-2</v>
      </c>
      <c r="O2929">
        <f>L2929*0.47*0.75</f>
        <v>1.1395520362488408E-2</v>
      </c>
      <c r="Q2929">
        <f>O2929*0.521</f>
        <v>5.9370661088564607E-3</v>
      </c>
      <c r="T2929">
        <f>(L2929*0.47*0.75)*(1+0.2)*0.521*3.67</f>
        <v>2.6146839143403853E-2</v>
      </c>
    </row>
    <row r="2930" spans="1:24" hidden="1" x14ac:dyDescent="0.3">
      <c r="A2930" s="26">
        <v>53019</v>
      </c>
      <c r="B2930">
        <v>273</v>
      </c>
      <c r="C2930" s="26" t="s">
        <v>211</v>
      </c>
      <c r="D2930">
        <v>27</v>
      </c>
      <c r="E2930" t="s">
        <v>215</v>
      </c>
      <c r="F2930">
        <v>3</v>
      </c>
      <c r="G2930">
        <v>14.2</v>
      </c>
      <c r="H2930">
        <f t="shared" si="1656"/>
        <v>0.14199999999999999</v>
      </c>
      <c r="I2930">
        <v>6</v>
      </c>
      <c r="J2930">
        <v>1</v>
      </c>
      <c r="K2930">
        <f t="shared" si="1657"/>
        <v>1.5836805599999997E-2</v>
      </c>
      <c r="L2930">
        <f>0.000064*(G2930^1.958025*I2930^0.883501+0.000045*G2930^2)</f>
        <v>5.6220053352369494E-2</v>
      </c>
      <c r="O2930">
        <f>L2930*0.44*0.75</f>
        <v>1.8552617606281931E-2</v>
      </c>
      <c r="Q2930">
        <f>O2930*0.52</f>
        <v>9.6473611552666053E-3</v>
      </c>
      <c r="T2930">
        <f>(L2930*0.44*0.75)*(1+0.2)*0.52*3.67</f>
        <v>4.2486978527794129E-2</v>
      </c>
    </row>
    <row r="2931" spans="1:24" hidden="1" x14ac:dyDescent="0.3">
      <c r="A2931" s="26">
        <v>53019</v>
      </c>
      <c r="B2931">
        <v>273</v>
      </c>
      <c r="C2931" s="26" t="s">
        <v>211</v>
      </c>
      <c r="D2931">
        <v>28</v>
      </c>
      <c r="E2931" t="s">
        <v>212</v>
      </c>
      <c r="F2931">
        <v>1</v>
      </c>
      <c r="G2931">
        <v>59.2</v>
      </c>
      <c r="H2931">
        <f t="shared" si="1656"/>
        <v>0.59200000000000008</v>
      </c>
      <c r="I2931">
        <v>18</v>
      </c>
      <c r="J2931">
        <v>6</v>
      </c>
      <c r="K2931">
        <f t="shared" si="1657"/>
        <v>0.27525442560000007</v>
      </c>
      <c r="L2931">
        <f>0.000062*(G2931^1.947206*I2931^0.894551+0.000039*G2931^2)</f>
        <v>2.3247379676897539</v>
      </c>
      <c r="O2931">
        <f>L2931*0.47*0.75</f>
        <v>0.81947013361063825</v>
      </c>
      <c r="Q2931">
        <f>O2931*0.52</f>
        <v>0.42612446947753191</v>
      </c>
      <c r="T2931">
        <f>(L2931*0.47*0.75)*(1+2)*0.52*3.67</f>
        <v>4.691630408947626</v>
      </c>
    </row>
    <row r="2932" spans="1:24" hidden="1" x14ac:dyDescent="0.3">
      <c r="A2932" s="26">
        <v>53019</v>
      </c>
      <c r="B2932">
        <v>273</v>
      </c>
      <c r="C2932" s="26" t="s">
        <v>211</v>
      </c>
      <c r="D2932">
        <v>29</v>
      </c>
      <c r="E2932" t="s">
        <v>218</v>
      </c>
      <c r="F2932">
        <v>3</v>
      </c>
      <c r="G2932">
        <v>24.3</v>
      </c>
      <c r="H2932">
        <f t="shared" si="1656"/>
        <v>0.24299999999999999</v>
      </c>
      <c r="I2932">
        <v>12</v>
      </c>
      <c r="J2932">
        <v>4.8</v>
      </c>
      <c r="K2932">
        <f t="shared" si="1657"/>
        <v>4.63770846E-2</v>
      </c>
      <c r="L2932">
        <f>0.000057*(G2932^1.897696*I2932^1.002687+0.000031*G2932^2)</f>
        <v>0.29337080282174954</v>
      </c>
      <c r="O2932">
        <f>L2932*0.43*0.75</f>
        <v>9.461208391001423E-2</v>
      </c>
      <c r="Q2932">
        <f>O2932*0.52</f>
        <v>4.9198283633207399E-2</v>
      </c>
      <c r="T2932">
        <f>(L2932*0.43*0.75)*(1+0.2)*0.52*3.67</f>
        <v>0.21666924112064537</v>
      </c>
    </row>
    <row r="2933" spans="1:24" hidden="1" x14ac:dyDescent="0.3">
      <c r="A2933" s="26">
        <v>53019</v>
      </c>
      <c r="B2933">
        <v>273</v>
      </c>
      <c r="C2933" s="26" t="s">
        <v>211</v>
      </c>
      <c r="D2933">
        <v>30</v>
      </c>
      <c r="E2933" t="s">
        <v>212</v>
      </c>
      <c r="F2933">
        <v>3</v>
      </c>
      <c r="G2933">
        <v>11.2</v>
      </c>
      <c r="H2933">
        <f t="shared" si="1656"/>
        <v>0.11199999999999999</v>
      </c>
      <c r="I2933">
        <v>4.5999999999999996</v>
      </c>
      <c r="J2933">
        <v>1.8</v>
      </c>
      <c r="K2933">
        <f t="shared" si="1657"/>
        <v>9.8520575999999985E-3</v>
      </c>
      <c r="L2933">
        <f t="shared" ref="L2933:L2934" si="1690">0.000062*(G2933^1.947206*I2933^0.894551+0.000039*G2933^2)</f>
        <v>2.6810870371614351E-2</v>
      </c>
      <c r="O2933">
        <f>L2933*0.47*0.75</f>
        <v>9.4508318059940578E-3</v>
      </c>
      <c r="Q2933">
        <f t="shared" ref="Q2933:Q2938" si="1691">O2933*0.52</f>
        <v>4.9144325391169098E-3</v>
      </c>
      <c r="T2933">
        <f>(L2933*0.47*0.75)*(1+2)*0.52*3.67</f>
        <v>5.4107902255677187E-2</v>
      </c>
    </row>
    <row r="2934" spans="1:24" hidden="1" x14ac:dyDescent="0.3">
      <c r="A2934" s="26">
        <v>53019</v>
      </c>
      <c r="B2934">
        <v>273</v>
      </c>
      <c r="C2934" s="26" t="s">
        <v>211</v>
      </c>
      <c r="D2934">
        <v>31</v>
      </c>
      <c r="E2934" t="s">
        <v>212</v>
      </c>
      <c r="F2934">
        <v>3</v>
      </c>
      <c r="G2934">
        <v>14.3</v>
      </c>
      <c r="H2934">
        <f t="shared" si="1656"/>
        <v>0.14300000000000002</v>
      </c>
      <c r="I2934">
        <v>6</v>
      </c>
      <c r="J2934">
        <v>1</v>
      </c>
      <c r="K2934">
        <f t="shared" si="1657"/>
        <v>1.6060644600000003E-2</v>
      </c>
      <c r="L2934">
        <f t="shared" si="1690"/>
        <v>5.4722868821574767E-2</v>
      </c>
      <c r="O2934">
        <f>L2934*0.47*0.75</f>
        <v>1.9289811259605105E-2</v>
      </c>
      <c r="Q2934">
        <f t="shared" si="1691"/>
        <v>1.0030701854994654E-2</v>
      </c>
      <c r="T2934">
        <f>(L2934*0.47*0.75)*(1+2)*0.52*3.67</f>
        <v>0.11043802742349115</v>
      </c>
    </row>
    <row r="2935" spans="1:24" hidden="1" x14ac:dyDescent="0.3">
      <c r="A2935" s="26">
        <v>53019</v>
      </c>
      <c r="B2935">
        <v>273</v>
      </c>
      <c r="C2935" s="26" t="s">
        <v>211</v>
      </c>
      <c r="D2935">
        <v>32</v>
      </c>
      <c r="E2935" t="s">
        <v>215</v>
      </c>
      <c r="F2935">
        <v>3</v>
      </c>
      <c r="G2935">
        <v>11.5</v>
      </c>
      <c r="H2935">
        <f t="shared" si="1656"/>
        <v>0.115</v>
      </c>
      <c r="I2935">
        <v>4.8</v>
      </c>
      <c r="J2935">
        <v>1.6</v>
      </c>
      <c r="K2935">
        <f t="shared" si="1657"/>
        <v>1.0386915E-2</v>
      </c>
      <c r="L2935">
        <f t="shared" ref="L2935:L2938" si="1692">0.000064*(G2935^1.958025*I2935^0.883501+0.000045*G2935^2)</f>
        <v>3.0544680927883778E-2</v>
      </c>
      <c r="O2935">
        <f>L2935*0.44*0.75</f>
        <v>1.0079744706201647E-2</v>
      </c>
      <c r="Q2935">
        <f t="shared" si="1691"/>
        <v>5.2414672472248566E-3</v>
      </c>
      <c r="T2935">
        <f>(L2935*0.44*0.75)*(1+0.2)*0.52*3.67</f>
        <v>2.3083421756778268E-2</v>
      </c>
    </row>
    <row r="2936" spans="1:24" hidden="1" x14ac:dyDescent="0.3">
      <c r="A2936" s="26">
        <v>53019</v>
      </c>
      <c r="B2936">
        <v>273</v>
      </c>
      <c r="C2936" s="26" t="s">
        <v>211</v>
      </c>
      <c r="D2936">
        <v>33</v>
      </c>
      <c r="E2936" t="s">
        <v>215</v>
      </c>
      <c r="F2936">
        <v>3</v>
      </c>
      <c r="G2936">
        <v>13.2</v>
      </c>
      <c r="H2936">
        <f t="shared" si="1656"/>
        <v>0.13200000000000001</v>
      </c>
      <c r="I2936">
        <v>6</v>
      </c>
      <c r="J2936">
        <v>1.2</v>
      </c>
      <c r="K2936">
        <f t="shared" si="1657"/>
        <v>1.3684809600000002E-2</v>
      </c>
      <c r="L2936">
        <f t="shared" si="1692"/>
        <v>4.8729687447463185E-2</v>
      </c>
      <c r="O2936">
        <f>L2936*0.44*0.75</f>
        <v>1.6080796857662852E-2</v>
      </c>
      <c r="Q2936">
        <f t="shared" si="1691"/>
        <v>8.3620143659846827E-3</v>
      </c>
      <c r="T2936">
        <f>(L2936*0.44*0.75)*(1+0.2)*0.52*3.67</f>
        <v>3.6826311267796542E-2</v>
      </c>
    </row>
    <row r="2937" spans="1:24" hidden="1" x14ac:dyDescent="0.3">
      <c r="A2937" s="26">
        <v>53019</v>
      </c>
      <c r="B2937">
        <v>273</v>
      </c>
      <c r="C2937" s="26" t="s">
        <v>211</v>
      </c>
      <c r="D2937">
        <v>34</v>
      </c>
      <c r="E2937" t="s">
        <v>215</v>
      </c>
      <c r="F2937">
        <v>3</v>
      </c>
      <c r="G2937">
        <v>12.4</v>
      </c>
      <c r="H2937">
        <f t="shared" si="1656"/>
        <v>0.124</v>
      </c>
      <c r="I2937">
        <v>5</v>
      </c>
      <c r="J2937">
        <v>1</v>
      </c>
      <c r="K2937">
        <f t="shared" si="1657"/>
        <v>1.2076310399999998E-2</v>
      </c>
      <c r="L2937">
        <f t="shared" si="1692"/>
        <v>3.6700578258457191E-2</v>
      </c>
      <c r="O2937">
        <f>L2937*0.44*0.75</f>
        <v>1.2111190825290873E-2</v>
      </c>
      <c r="Q2937">
        <f t="shared" si="1691"/>
        <v>6.297819229151254E-3</v>
      </c>
      <c r="T2937">
        <f>(L2937*0.44*0.75)*(1+0.2)*0.52*3.67</f>
        <v>2.773559588518212E-2</v>
      </c>
    </row>
    <row r="2938" spans="1:24" hidden="1" x14ac:dyDescent="0.3">
      <c r="A2938" s="26">
        <v>53019</v>
      </c>
      <c r="B2938">
        <v>273</v>
      </c>
      <c r="C2938" s="26" t="s">
        <v>211</v>
      </c>
      <c r="D2938">
        <v>35</v>
      </c>
      <c r="E2938" t="s">
        <v>215</v>
      </c>
      <c r="F2938">
        <v>3</v>
      </c>
      <c r="G2938">
        <v>10.5</v>
      </c>
      <c r="H2938">
        <f t="shared" si="1656"/>
        <v>0.105</v>
      </c>
      <c r="I2938">
        <v>4.5</v>
      </c>
      <c r="J2938">
        <v>1.6</v>
      </c>
      <c r="K2938">
        <f t="shared" si="1657"/>
        <v>8.659034999999999E-3</v>
      </c>
      <c r="L2938">
        <f t="shared" si="1692"/>
        <v>2.4144252920129474E-2</v>
      </c>
      <c r="O2938">
        <f>L2938*0.44*0.75</f>
        <v>7.9676034636427268E-3</v>
      </c>
      <c r="Q2938">
        <f t="shared" si="1691"/>
        <v>4.143153801094218E-3</v>
      </c>
      <c r="T2938">
        <f>(L2938*0.44*0.75)*(1+0.2)*0.52*3.67</f>
        <v>1.8246449340018938E-2</v>
      </c>
    </row>
    <row r="2939" spans="1:24" hidden="1" x14ac:dyDescent="0.3">
      <c r="A2939" s="26">
        <v>53019</v>
      </c>
      <c r="B2939">
        <v>273</v>
      </c>
      <c r="C2939" s="26" t="s">
        <v>211</v>
      </c>
      <c r="D2939">
        <v>36</v>
      </c>
      <c r="E2939" t="s">
        <v>214</v>
      </c>
      <c r="F2939">
        <v>3</v>
      </c>
      <c r="G2939">
        <v>11.3</v>
      </c>
      <c r="H2939">
        <f t="shared" si="1656"/>
        <v>0.113</v>
      </c>
      <c r="I2939">
        <v>4</v>
      </c>
      <c r="J2939">
        <v>1</v>
      </c>
      <c r="K2939">
        <f>0.7854*H2939^2</f>
        <v>1.0028772600000001E-2</v>
      </c>
      <c r="L2939">
        <f>0.000081*(G2939^1.864042*I2939^0.850892+0.000027*G2939^2)</f>
        <v>2.4196943433337097E-2</v>
      </c>
      <c r="O2939">
        <f>L2939*0.47*0.75</f>
        <v>8.5294225602513263E-3</v>
      </c>
      <c r="Q2939">
        <f>O2939*0.521</f>
        <v>4.4438291538909415E-3</v>
      </c>
      <c r="T2939">
        <f>(L2939*0.47*0.75)*(1+0.2)*0.521*3.67</f>
        <v>1.9570623593735702E-2</v>
      </c>
    </row>
    <row r="2940" spans="1:24" hidden="1" x14ac:dyDescent="0.3">
      <c r="A2940" s="26">
        <v>53019</v>
      </c>
      <c r="B2940">
        <v>273</v>
      </c>
      <c r="C2940" s="26" t="s">
        <v>211</v>
      </c>
      <c r="D2940">
        <v>37</v>
      </c>
      <c r="E2940" t="s">
        <v>215</v>
      </c>
      <c r="F2940">
        <v>3</v>
      </c>
      <c r="G2940">
        <v>15.3</v>
      </c>
      <c r="H2940">
        <f t="shared" si="1656"/>
        <v>0.153</v>
      </c>
      <c r="I2940">
        <v>4</v>
      </c>
      <c r="J2940">
        <v>1.5</v>
      </c>
      <c r="K2940">
        <f t="shared" si="1657"/>
        <v>1.83854286E-2</v>
      </c>
      <c r="L2940">
        <f>0.000064*(G2940^1.958025*I2940^0.883501+0.000045*G2940^2)</f>
        <v>4.5473926546772105E-2</v>
      </c>
      <c r="O2940">
        <f>L2940*0.44*0.75</f>
        <v>1.5006395760434794E-2</v>
      </c>
      <c r="Q2940">
        <f>O2940*0.52</f>
        <v>7.8033257954260929E-3</v>
      </c>
      <c r="T2940">
        <f>(L2940*0.44*0.75)*(1+0.2)*0.52*3.67</f>
        <v>3.4365846803056509E-2</v>
      </c>
    </row>
    <row r="2941" spans="1:24" hidden="1" x14ac:dyDescent="0.3">
      <c r="A2941" s="26">
        <v>53019</v>
      </c>
      <c r="B2941">
        <v>273</v>
      </c>
      <c r="C2941" s="26" t="s">
        <v>211</v>
      </c>
      <c r="D2941">
        <v>38</v>
      </c>
      <c r="E2941" t="s">
        <v>214</v>
      </c>
      <c r="F2941">
        <v>3</v>
      </c>
      <c r="G2941">
        <v>14.2</v>
      </c>
      <c r="H2941">
        <f t="shared" si="1656"/>
        <v>0.14199999999999999</v>
      </c>
      <c r="I2941">
        <v>4</v>
      </c>
      <c r="J2941">
        <v>1.6</v>
      </c>
      <c r="K2941">
        <f>0.7854*H2941^2</f>
        <v>1.5836805599999997E-2</v>
      </c>
      <c r="L2941">
        <f>0.000081*(G2941^1.864042*I2941^0.850892+0.000027*G2941^2)</f>
        <v>3.7041800587971657E-2</v>
      </c>
      <c r="O2941">
        <f>L2941*0.47*0.75</f>
        <v>1.3057234707260008E-2</v>
      </c>
      <c r="Q2941">
        <f>O2941*0.521</f>
        <v>6.8028192824824644E-3</v>
      </c>
      <c r="T2941">
        <f>(L2941*0.47*0.75)*(1+0.2)*0.521*3.67</f>
        <v>2.9959616120052771E-2</v>
      </c>
    </row>
    <row r="2942" spans="1:24" hidden="1" x14ac:dyDescent="0.3">
      <c r="A2942" s="26">
        <v>53019</v>
      </c>
      <c r="B2942">
        <v>274</v>
      </c>
      <c r="C2942" s="26" t="s">
        <v>211</v>
      </c>
      <c r="D2942">
        <v>1</v>
      </c>
      <c r="E2942" t="s">
        <v>215</v>
      </c>
      <c r="F2942">
        <v>3</v>
      </c>
      <c r="G2942">
        <v>15.5</v>
      </c>
      <c r="H2942">
        <f t="shared" si="1656"/>
        <v>0.155</v>
      </c>
      <c r="I2942">
        <v>8</v>
      </c>
      <c r="J2942">
        <v>1.9</v>
      </c>
      <c r="K2942">
        <f t="shared" si="1657"/>
        <v>1.8869235000000002E-2</v>
      </c>
      <c r="L2942">
        <f t="shared" ref="L2942:L2943" si="1693">0.000064*(G2942^1.958025*I2942^0.883501+0.000045*G2942^2)</f>
        <v>8.6052520595019805E-2</v>
      </c>
      <c r="O2942">
        <f>L2942*0.44*0.75</f>
        <v>2.8397331796356538E-2</v>
      </c>
      <c r="Q2942">
        <f t="shared" ref="Q2942:Q2943" si="1694">O2942*0.52</f>
        <v>1.4766612534105401E-2</v>
      </c>
      <c r="T2942">
        <f>(L2942*0.44*0.75)*(1+0.2)*0.52*3.67</f>
        <v>6.5032161600200186E-2</v>
      </c>
    </row>
    <row r="2943" spans="1:24" hidden="1" x14ac:dyDescent="0.3">
      <c r="A2943" s="26">
        <v>53019</v>
      </c>
      <c r="B2943">
        <v>274</v>
      </c>
      <c r="C2943" s="26" t="s">
        <v>211</v>
      </c>
      <c r="D2943">
        <v>2</v>
      </c>
      <c r="E2943" t="s">
        <v>215</v>
      </c>
      <c r="F2943">
        <v>1</v>
      </c>
      <c r="G2943">
        <v>51.7</v>
      </c>
      <c r="H2943">
        <f t="shared" si="1656"/>
        <v>0.51700000000000002</v>
      </c>
      <c r="I2943">
        <v>18</v>
      </c>
      <c r="J2943">
        <v>8.6</v>
      </c>
      <c r="K2943">
        <f t="shared" si="1657"/>
        <v>0.2099287806</v>
      </c>
      <c r="L2943">
        <f t="shared" si="1693"/>
        <v>1.8632606078346416</v>
      </c>
      <c r="O2943">
        <f>L2943*0.44*0.75</f>
        <v>0.61487600058543168</v>
      </c>
      <c r="Q2943">
        <f t="shared" si="1694"/>
        <v>0.31973552030442448</v>
      </c>
      <c r="T2943">
        <f>(L2943*0.44*0.75)*(1+0.2)*0.52*3.67</f>
        <v>1.4081152314206853</v>
      </c>
      <c r="U2943">
        <v>49</v>
      </c>
      <c r="V2943">
        <v>55</v>
      </c>
      <c r="W2943">
        <v>10</v>
      </c>
      <c r="X2943">
        <v>4</v>
      </c>
    </row>
    <row r="2944" spans="1:24" hidden="1" x14ac:dyDescent="0.3">
      <c r="A2944" s="26">
        <v>53019</v>
      </c>
      <c r="B2944">
        <v>274</v>
      </c>
      <c r="C2944" s="26" t="s">
        <v>211</v>
      </c>
      <c r="D2944">
        <v>3</v>
      </c>
      <c r="E2944" t="s">
        <v>214</v>
      </c>
      <c r="F2944">
        <v>3</v>
      </c>
      <c r="G2944">
        <v>10.5</v>
      </c>
      <c r="H2944">
        <f t="shared" si="1656"/>
        <v>0.105</v>
      </c>
      <c r="I2944">
        <v>4</v>
      </c>
      <c r="J2944">
        <v>1.6</v>
      </c>
      <c r="K2944">
        <f t="shared" si="1657"/>
        <v>8.659034999999999E-3</v>
      </c>
      <c r="L2944">
        <f t="shared" ref="L2944:L2946" si="1695">0.000081*(G2944^1.864042*I2944^0.850892+0.000027*G2944^2)</f>
        <v>2.1101715084335365E-2</v>
      </c>
      <c r="O2944">
        <f t="shared" ref="O2944:O2946" si="1696">L2944*0.47*0.75</f>
        <v>7.4383545672282161E-3</v>
      </c>
      <c r="Q2944">
        <f t="shared" ref="Q2944:Q2946" si="1697">O2944*0.521</f>
        <v>3.8753827295259008E-3</v>
      </c>
      <c r="T2944">
        <f t="shared" ref="T2944:T2946" si="1698">(L2944*0.47*0.75)*(1+0.2)*0.521*3.67</f>
        <v>1.7067185540832065E-2</v>
      </c>
    </row>
    <row r="2945" spans="1:24" hidden="1" x14ac:dyDescent="0.3">
      <c r="A2945" s="26">
        <v>53019</v>
      </c>
      <c r="B2945">
        <v>274</v>
      </c>
      <c r="C2945" s="26" t="s">
        <v>211</v>
      </c>
      <c r="D2945">
        <v>4</v>
      </c>
      <c r="E2945" t="s">
        <v>214</v>
      </c>
      <c r="F2945">
        <v>3</v>
      </c>
      <c r="G2945">
        <v>11.3</v>
      </c>
      <c r="H2945">
        <f t="shared" si="1656"/>
        <v>0.113</v>
      </c>
      <c r="I2945">
        <v>4</v>
      </c>
      <c r="J2945">
        <v>1</v>
      </c>
      <c r="K2945">
        <f t="shared" si="1657"/>
        <v>1.0028772600000001E-2</v>
      </c>
      <c r="L2945">
        <f t="shared" si="1695"/>
        <v>2.4196943433337097E-2</v>
      </c>
      <c r="O2945">
        <f t="shared" si="1696"/>
        <v>8.5294225602513263E-3</v>
      </c>
      <c r="Q2945">
        <f t="shared" si="1697"/>
        <v>4.4438291538909415E-3</v>
      </c>
      <c r="T2945">
        <f t="shared" si="1698"/>
        <v>1.9570623593735702E-2</v>
      </c>
    </row>
    <row r="2946" spans="1:24" hidden="1" x14ac:dyDescent="0.3">
      <c r="A2946" s="26">
        <v>53019</v>
      </c>
      <c r="B2946">
        <v>274</v>
      </c>
      <c r="C2946" s="26" t="s">
        <v>211</v>
      </c>
      <c r="D2946">
        <v>5</v>
      </c>
      <c r="E2946" t="s">
        <v>214</v>
      </c>
      <c r="F2946">
        <v>3</v>
      </c>
      <c r="G2946">
        <v>9.5</v>
      </c>
      <c r="H2946">
        <f t="shared" ref="H2946:H3009" si="1699">G2946/100</f>
        <v>9.5000000000000001E-2</v>
      </c>
      <c r="I2946">
        <v>3</v>
      </c>
      <c r="J2946">
        <v>1</v>
      </c>
      <c r="K2946">
        <f t="shared" ref="K2946" si="1700">0.7854*H2946^2</f>
        <v>7.088235E-3</v>
      </c>
      <c r="L2946">
        <f t="shared" si="1695"/>
        <v>1.3708432417029142E-2</v>
      </c>
      <c r="O2946">
        <f t="shared" si="1696"/>
        <v>4.8322224270027723E-3</v>
      </c>
      <c r="Q2946">
        <f t="shared" si="1697"/>
        <v>2.5175878844684446E-3</v>
      </c>
      <c r="T2946">
        <f t="shared" si="1698"/>
        <v>1.108745704319903E-2</v>
      </c>
    </row>
    <row r="2947" spans="1:24" hidden="1" x14ac:dyDescent="0.3">
      <c r="A2947" s="26">
        <v>53019</v>
      </c>
      <c r="B2947">
        <v>274</v>
      </c>
      <c r="C2947" s="26" t="s">
        <v>211</v>
      </c>
      <c r="D2947">
        <v>6</v>
      </c>
      <c r="E2947" t="s">
        <v>215</v>
      </c>
      <c r="F2947">
        <v>3</v>
      </c>
      <c r="G2947">
        <v>16.100000000000001</v>
      </c>
      <c r="H2947">
        <f t="shared" si="1699"/>
        <v>0.161</v>
      </c>
      <c r="I2947">
        <v>7</v>
      </c>
      <c r="J2947">
        <v>4</v>
      </c>
      <c r="K2947">
        <f t="shared" ref="K2947:K3009" si="1701">0.7854*H2947^2</f>
        <v>2.0358353400000001E-2</v>
      </c>
      <c r="L2947">
        <f t="shared" ref="L2947:L2953" si="1702">0.000064*(G2947^1.958025*I2947^0.883501+0.000045*G2947^2)</f>
        <v>8.2380440319663212E-2</v>
      </c>
      <c r="O2947">
        <f t="shared" ref="O2947:O2953" si="1703">L2947*0.44*0.75</f>
        <v>2.7185545305488862E-2</v>
      </c>
      <c r="Q2947">
        <f t="shared" ref="Q2947:Q2953" si="1704">O2947*0.52</f>
        <v>1.4136483558854209E-2</v>
      </c>
      <c r="T2947">
        <f t="shared" ref="T2947:T2953" si="1705">(L2947*0.44*0.75)*(1+0.2)*0.52*3.67</f>
        <v>6.2257073593193928E-2</v>
      </c>
    </row>
    <row r="2948" spans="1:24" hidden="1" x14ac:dyDescent="0.3">
      <c r="A2948" s="26">
        <v>53019</v>
      </c>
      <c r="B2948">
        <v>274</v>
      </c>
      <c r="C2948" s="26" t="s">
        <v>211</v>
      </c>
      <c r="D2948">
        <v>7</v>
      </c>
      <c r="E2948" t="s">
        <v>215</v>
      </c>
      <c r="F2948">
        <v>3</v>
      </c>
      <c r="G2948">
        <v>12.5</v>
      </c>
      <c r="H2948">
        <f t="shared" si="1699"/>
        <v>0.125</v>
      </c>
      <c r="I2948">
        <v>5</v>
      </c>
      <c r="J2948">
        <v>1.3</v>
      </c>
      <c r="K2948">
        <f t="shared" si="1701"/>
        <v>1.2271875E-2</v>
      </c>
      <c r="L2948">
        <f t="shared" si="1702"/>
        <v>3.7282338220365224E-2</v>
      </c>
      <c r="O2948">
        <f t="shared" si="1703"/>
        <v>1.2303171612720525E-2</v>
      </c>
      <c r="Q2948">
        <f t="shared" si="1704"/>
        <v>6.3976492386146732E-3</v>
      </c>
      <c r="T2948">
        <f t="shared" si="1705"/>
        <v>2.817524724685902E-2</v>
      </c>
    </row>
    <row r="2949" spans="1:24" hidden="1" x14ac:dyDescent="0.3">
      <c r="A2949" s="26">
        <v>53019</v>
      </c>
      <c r="B2949">
        <v>274</v>
      </c>
      <c r="C2949" s="26" t="s">
        <v>211</v>
      </c>
      <c r="D2949">
        <v>8</v>
      </c>
      <c r="E2949" t="s">
        <v>215</v>
      </c>
      <c r="F2949">
        <v>2</v>
      </c>
      <c r="G2949">
        <v>38.5</v>
      </c>
      <c r="H2949">
        <f t="shared" si="1699"/>
        <v>0.38500000000000001</v>
      </c>
      <c r="I2949">
        <v>16.2</v>
      </c>
      <c r="J2949">
        <v>8</v>
      </c>
      <c r="K2949">
        <f t="shared" si="1701"/>
        <v>0.11641591499999999</v>
      </c>
      <c r="L2949">
        <f t="shared" si="1702"/>
        <v>0.95315029983396726</v>
      </c>
      <c r="O2949">
        <f t="shared" si="1703"/>
        <v>0.31453959894520916</v>
      </c>
      <c r="Q2949">
        <f t="shared" si="1704"/>
        <v>0.16356059145150878</v>
      </c>
      <c r="T2949">
        <f t="shared" si="1705"/>
        <v>0.72032084475244462</v>
      </c>
      <c r="U2949">
        <v>44</v>
      </c>
      <c r="V2949">
        <v>48</v>
      </c>
      <c r="W2949">
        <v>8</v>
      </c>
      <c r="X2949">
        <v>4</v>
      </c>
    </row>
    <row r="2950" spans="1:24" hidden="1" x14ac:dyDescent="0.3">
      <c r="A2950" s="26">
        <v>53019</v>
      </c>
      <c r="B2950">
        <v>274</v>
      </c>
      <c r="C2950" s="26" t="s">
        <v>211</v>
      </c>
      <c r="D2950">
        <v>9</v>
      </c>
      <c r="E2950" t="s">
        <v>215</v>
      </c>
      <c r="F2950">
        <v>3</v>
      </c>
      <c r="G2950">
        <v>8.3000000000000007</v>
      </c>
      <c r="H2950">
        <f t="shared" si="1699"/>
        <v>8.3000000000000004E-2</v>
      </c>
      <c r="I2950">
        <v>5</v>
      </c>
      <c r="J2950">
        <v>1.5</v>
      </c>
      <c r="K2950">
        <f t="shared" si="1701"/>
        <v>5.4106206000000007E-3</v>
      </c>
      <c r="L2950">
        <f t="shared" si="1702"/>
        <v>1.6722596326224644E-2</v>
      </c>
      <c r="O2950">
        <f t="shared" si="1703"/>
        <v>5.5184567876541326E-3</v>
      </c>
      <c r="Q2950">
        <f t="shared" si="1704"/>
        <v>2.869597529580149E-3</v>
      </c>
      <c r="T2950">
        <f t="shared" si="1705"/>
        <v>1.2637707520270977E-2</v>
      </c>
    </row>
    <row r="2951" spans="1:24" hidden="1" x14ac:dyDescent="0.3">
      <c r="A2951" s="26">
        <v>53019</v>
      </c>
      <c r="B2951">
        <v>274</v>
      </c>
      <c r="C2951" s="26" t="s">
        <v>211</v>
      </c>
      <c r="D2951">
        <v>10</v>
      </c>
      <c r="E2951" t="s">
        <v>215</v>
      </c>
      <c r="F2951">
        <v>3</v>
      </c>
      <c r="G2951">
        <v>21.9</v>
      </c>
      <c r="H2951">
        <f t="shared" si="1699"/>
        <v>0.21899999999999997</v>
      </c>
      <c r="I2951">
        <v>8.1999999999999993</v>
      </c>
      <c r="J2951">
        <v>1.7</v>
      </c>
      <c r="K2951">
        <f t="shared" si="1701"/>
        <v>3.766856939999999E-2</v>
      </c>
      <c r="L2951">
        <f t="shared" si="1702"/>
        <v>0.17304616576551243</v>
      </c>
      <c r="O2951">
        <f t="shared" si="1703"/>
        <v>5.71052347026191E-2</v>
      </c>
      <c r="Q2951">
        <f t="shared" si="1704"/>
        <v>2.9694722045361933E-2</v>
      </c>
      <c r="T2951">
        <f t="shared" si="1705"/>
        <v>0.13077555588777395</v>
      </c>
    </row>
    <row r="2952" spans="1:24" hidden="1" x14ac:dyDescent="0.3">
      <c r="A2952" s="26">
        <v>53019</v>
      </c>
      <c r="B2952">
        <v>274</v>
      </c>
      <c r="C2952" s="26" t="s">
        <v>211</v>
      </c>
      <c r="D2952">
        <v>11</v>
      </c>
      <c r="E2952" t="s">
        <v>215</v>
      </c>
      <c r="F2952">
        <v>3</v>
      </c>
      <c r="G2952">
        <v>13.5</v>
      </c>
      <c r="H2952">
        <f t="shared" si="1699"/>
        <v>0.13500000000000001</v>
      </c>
      <c r="I2952">
        <v>5</v>
      </c>
      <c r="J2952">
        <v>2</v>
      </c>
      <c r="K2952">
        <f t="shared" si="1701"/>
        <v>1.4313915000000002E-2</v>
      </c>
      <c r="L2952">
        <f t="shared" si="1702"/>
        <v>4.3345868367626252E-2</v>
      </c>
      <c r="O2952">
        <f t="shared" si="1703"/>
        <v>1.4304136561316662E-2</v>
      </c>
      <c r="Q2952">
        <f t="shared" si="1704"/>
        <v>7.4381510118846647E-3</v>
      </c>
      <c r="T2952">
        <f t="shared" si="1705"/>
        <v>3.275761705634006E-2</v>
      </c>
    </row>
    <row r="2953" spans="1:24" hidden="1" x14ac:dyDescent="0.3">
      <c r="A2953" s="26">
        <v>53019</v>
      </c>
      <c r="B2953">
        <v>274</v>
      </c>
      <c r="C2953" s="26" t="s">
        <v>211</v>
      </c>
      <c r="D2953">
        <v>12</v>
      </c>
      <c r="E2953" t="s">
        <v>215</v>
      </c>
      <c r="F2953">
        <v>3</v>
      </c>
      <c r="G2953">
        <v>10.199999999999999</v>
      </c>
      <c r="H2953">
        <f t="shared" si="1699"/>
        <v>0.10199999999999999</v>
      </c>
      <c r="I2953">
        <v>5</v>
      </c>
      <c r="J2953">
        <v>1.6</v>
      </c>
      <c r="K2953">
        <f t="shared" si="1701"/>
        <v>8.1713015999999982E-3</v>
      </c>
      <c r="L2953">
        <f t="shared" si="1702"/>
        <v>2.5037457236716916E-2</v>
      </c>
      <c r="O2953">
        <f t="shared" si="1703"/>
        <v>8.2623608881165819E-3</v>
      </c>
      <c r="Q2953">
        <f t="shared" si="1704"/>
        <v>4.2964276618206228E-3</v>
      </c>
      <c r="T2953">
        <f t="shared" si="1705"/>
        <v>1.8921467422658021E-2</v>
      </c>
    </row>
    <row r="2954" spans="1:24" hidden="1" x14ac:dyDescent="0.3">
      <c r="A2954" s="26">
        <v>53019</v>
      </c>
      <c r="B2954">
        <v>274</v>
      </c>
      <c r="C2954" s="26" t="s">
        <v>211</v>
      </c>
      <c r="D2954">
        <v>13</v>
      </c>
      <c r="E2954" t="s">
        <v>214</v>
      </c>
      <c r="F2954">
        <v>3</v>
      </c>
      <c r="G2954">
        <v>9.5</v>
      </c>
      <c r="H2954">
        <f t="shared" si="1699"/>
        <v>9.5000000000000001E-2</v>
      </c>
      <c r="I2954">
        <v>3</v>
      </c>
      <c r="J2954">
        <v>1</v>
      </c>
      <c r="K2954">
        <f t="shared" si="1701"/>
        <v>7.088235E-3</v>
      </c>
      <c r="L2954">
        <f t="shared" ref="L2954:L2958" si="1706">0.000081*(G2954^1.864042*I2954^0.850892+0.000027*G2954^2)</f>
        <v>1.3708432417029142E-2</v>
      </c>
      <c r="O2954">
        <f t="shared" ref="O2954:O2958" si="1707">L2954*0.47*0.75</f>
        <v>4.8322224270027723E-3</v>
      </c>
      <c r="Q2954">
        <f t="shared" ref="Q2954:Q2958" si="1708">O2954*0.521</f>
        <v>2.5175878844684446E-3</v>
      </c>
      <c r="T2954">
        <f t="shared" ref="T2954:T2958" si="1709">(L2954*0.47*0.75)*(1+0.2)*0.521*3.67</f>
        <v>1.108745704319903E-2</v>
      </c>
    </row>
    <row r="2955" spans="1:24" hidden="1" x14ac:dyDescent="0.3">
      <c r="A2955" s="26">
        <v>53019</v>
      </c>
      <c r="B2955">
        <v>274</v>
      </c>
      <c r="C2955" s="26" t="s">
        <v>211</v>
      </c>
      <c r="D2955">
        <v>14</v>
      </c>
      <c r="E2955" t="s">
        <v>214</v>
      </c>
      <c r="F2955">
        <v>2</v>
      </c>
      <c r="G2955">
        <v>9.4</v>
      </c>
      <c r="H2955">
        <f t="shared" si="1699"/>
        <v>9.4E-2</v>
      </c>
      <c r="I2955">
        <v>3</v>
      </c>
      <c r="J2955">
        <v>0.8</v>
      </c>
      <c r="K2955">
        <f t="shared" si="1701"/>
        <v>6.9397944000000001E-3</v>
      </c>
      <c r="L2955">
        <f t="shared" si="1706"/>
        <v>1.3440675999882698E-2</v>
      </c>
      <c r="O2955">
        <f t="shared" si="1707"/>
        <v>4.7378382899586511E-3</v>
      </c>
      <c r="Q2955">
        <f t="shared" si="1708"/>
        <v>2.4684137490684575E-3</v>
      </c>
      <c r="T2955">
        <f t="shared" si="1709"/>
        <v>1.0870894150897486E-2</v>
      </c>
    </row>
    <row r="2956" spans="1:24" hidden="1" x14ac:dyDescent="0.3">
      <c r="A2956" s="26">
        <v>53019</v>
      </c>
      <c r="B2956">
        <v>274</v>
      </c>
      <c r="C2956" s="26" t="s">
        <v>211</v>
      </c>
      <c r="D2956">
        <v>15</v>
      </c>
      <c r="E2956" t="s">
        <v>214</v>
      </c>
      <c r="F2956">
        <v>3</v>
      </c>
      <c r="G2956">
        <v>12.5</v>
      </c>
      <c r="H2956">
        <f t="shared" si="1699"/>
        <v>0.125</v>
      </c>
      <c r="I2956">
        <v>4</v>
      </c>
      <c r="J2956">
        <v>1</v>
      </c>
      <c r="K2956">
        <f t="shared" si="1701"/>
        <v>1.2271875E-2</v>
      </c>
      <c r="L2956">
        <f t="shared" si="1706"/>
        <v>2.9205487840892282E-2</v>
      </c>
      <c r="O2956">
        <f t="shared" si="1707"/>
        <v>1.0294934463914529E-2</v>
      </c>
      <c r="Q2956">
        <f t="shared" si="1708"/>
        <v>5.3636608556994697E-3</v>
      </c>
      <c r="T2956">
        <f t="shared" si="1709"/>
        <v>2.3621562408500465E-2</v>
      </c>
    </row>
    <row r="2957" spans="1:24" hidden="1" x14ac:dyDescent="0.3">
      <c r="A2957" s="26">
        <v>53019</v>
      </c>
      <c r="B2957">
        <v>274</v>
      </c>
      <c r="C2957" s="26" t="s">
        <v>211</v>
      </c>
      <c r="D2957">
        <v>16</v>
      </c>
      <c r="E2957" t="s">
        <v>214</v>
      </c>
      <c r="F2957">
        <v>3</v>
      </c>
      <c r="G2957">
        <v>9.3000000000000007</v>
      </c>
      <c r="H2957">
        <f t="shared" si="1699"/>
        <v>9.3000000000000013E-2</v>
      </c>
      <c r="I2957">
        <v>3</v>
      </c>
      <c r="J2957">
        <v>1</v>
      </c>
      <c r="K2957">
        <f t="shared" si="1701"/>
        <v>6.7929246000000016E-3</v>
      </c>
      <c r="L2957">
        <f t="shared" si="1706"/>
        <v>1.3175369537661125E-2</v>
      </c>
      <c r="O2957">
        <f t="shared" si="1707"/>
        <v>4.6443177620255462E-3</v>
      </c>
      <c r="Q2957">
        <f t="shared" si="1708"/>
        <v>2.4196895540153098E-3</v>
      </c>
      <c r="T2957">
        <f t="shared" si="1709"/>
        <v>1.0656312795883423E-2</v>
      </c>
    </row>
    <row r="2958" spans="1:24" hidden="1" x14ac:dyDescent="0.3">
      <c r="A2958" s="26">
        <v>53019</v>
      </c>
      <c r="B2958">
        <v>274</v>
      </c>
      <c r="C2958" s="26" t="s">
        <v>211</v>
      </c>
      <c r="D2958">
        <v>17</v>
      </c>
      <c r="E2958" t="s">
        <v>214</v>
      </c>
      <c r="F2958">
        <v>3</v>
      </c>
      <c r="G2958">
        <v>8.3000000000000007</v>
      </c>
      <c r="H2958">
        <f t="shared" si="1699"/>
        <v>8.3000000000000004E-2</v>
      </c>
      <c r="I2958">
        <v>3</v>
      </c>
      <c r="J2958">
        <v>1</v>
      </c>
      <c r="K2958">
        <f t="shared" si="1701"/>
        <v>5.4106206000000007E-3</v>
      </c>
      <c r="L2958">
        <f t="shared" si="1706"/>
        <v>1.0657859294477519E-2</v>
      </c>
      <c r="O2958">
        <f t="shared" si="1707"/>
        <v>3.7568954013033253E-3</v>
      </c>
      <c r="Q2958">
        <f t="shared" si="1708"/>
        <v>1.9573425040790324E-3</v>
      </c>
      <c r="T2958">
        <f t="shared" si="1709"/>
        <v>8.6201363879640589E-3</v>
      </c>
    </row>
    <row r="2959" spans="1:24" hidden="1" x14ac:dyDescent="0.3">
      <c r="A2959" s="26">
        <v>53019</v>
      </c>
      <c r="B2959">
        <v>274</v>
      </c>
      <c r="C2959" s="26" t="s">
        <v>211</v>
      </c>
      <c r="D2959">
        <v>18</v>
      </c>
      <c r="E2959" t="s">
        <v>215</v>
      </c>
      <c r="F2959">
        <v>3</v>
      </c>
      <c r="G2959">
        <v>12</v>
      </c>
      <c r="H2959">
        <f t="shared" si="1699"/>
        <v>0.12</v>
      </c>
      <c r="I2959">
        <v>5</v>
      </c>
      <c r="J2959">
        <v>2</v>
      </c>
      <c r="K2959">
        <f t="shared" si="1701"/>
        <v>1.130976E-2</v>
      </c>
      <c r="L2959">
        <f t="shared" ref="L2959:L2962" si="1710">0.000064*(G2959^1.958025*I2959^0.883501+0.000045*G2959^2)</f>
        <v>3.4418327610196843E-2</v>
      </c>
      <c r="O2959">
        <f>L2959*0.44*0.75</f>
        <v>1.1358048111364958E-2</v>
      </c>
      <c r="Q2959">
        <f t="shared" ref="Q2959:Q2962" si="1711">O2959*0.52</f>
        <v>5.9061850179097783E-3</v>
      </c>
      <c r="T2959">
        <f>(L2959*0.44*0.75)*(1+0.2)*0.52*3.67</f>
        <v>2.6010838818874664E-2</v>
      </c>
    </row>
    <row r="2960" spans="1:24" hidden="1" x14ac:dyDescent="0.3">
      <c r="A2960" s="26">
        <v>53019</v>
      </c>
      <c r="B2960">
        <v>274</v>
      </c>
      <c r="C2960" s="26" t="s">
        <v>211</v>
      </c>
      <c r="D2960">
        <v>19</v>
      </c>
      <c r="E2960" t="s">
        <v>215</v>
      </c>
      <c r="F2960">
        <v>3</v>
      </c>
      <c r="G2960">
        <v>22.1</v>
      </c>
      <c r="H2960">
        <f t="shared" si="1699"/>
        <v>0.221</v>
      </c>
      <c r="I2960">
        <v>6</v>
      </c>
      <c r="J2960">
        <v>2</v>
      </c>
      <c r="K2960">
        <f t="shared" si="1701"/>
        <v>3.8359721400000005E-2</v>
      </c>
      <c r="L2960">
        <f t="shared" si="1710"/>
        <v>0.13367051880715625</v>
      </c>
      <c r="O2960">
        <f>L2960*0.44*0.75</f>
        <v>4.411127120636156E-2</v>
      </c>
      <c r="Q2960">
        <f t="shared" si="1711"/>
        <v>2.2937861027308014E-2</v>
      </c>
      <c r="T2960">
        <f>(L2960*0.44*0.75)*(1+0.2)*0.52*3.67</f>
        <v>0.10101833996426449</v>
      </c>
    </row>
    <row r="2961" spans="1:20" hidden="1" x14ac:dyDescent="0.3">
      <c r="A2961" s="26">
        <v>53019</v>
      </c>
      <c r="B2961">
        <v>274</v>
      </c>
      <c r="C2961" s="26" t="s">
        <v>211</v>
      </c>
      <c r="D2961">
        <v>20</v>
      </c>
      <c r="E2961" t="s">
        <v>215</v>
      </c>
      <c r="F2961">
        <v>3</v>
      </c>
      <c r="G2961">
        <v>10.5</v>
      </c>
      <c r="H2961">
        <f t="shared" si="1699"/>
        <v>0.105</v>
      </c>
      <c r="I2961">
        <v>4</v>
      </c>
      <c r="J2961">
        <v>1.5</v>
      </c>
      <c r="K2961">
        <f t="shared" si="1701"/>
        <v>8.659034999999999E-3</v>
      </c>
      <c r="L2961">
        <f t="shared" si="1710"/>
        <v>2.1758106264551949E-2</v>
      </c>
      <c r="O2961">
        <f>L2961*0.44*0.75</f>
        <v>7.1801750673021435E-3</v>
      </c>
      <c r="Q2961">
        <f t="shared" si="1711"/>
        <v>3.7336910349971149E-3</v>
      </c>
      <c r="T2961">
        <f>(L2961*0.44*0.75)*(1+0.2)*0.52*3.67</f>
        <v>1.6443175318127289E-2</v>
      </c>
    </row>
    <row r="2962" spans="1:20" hidden="1" x14ac:dyDescent="0.3">
      <c r="A2962" s="26">
        <v>53019</v>
      </c>
      <c r="B2962">
        <v>274</v>
      </c>
      <c r="C2962" s="26" t="s">
        <v>211</v>
      </c>
      <c r="D2962">
        <v>21</v>
      </c>
      <c r="E2962" t="s">
        <v>215</v>
      </c>
      <c r="F2962">
        <v>1</v>
      </c>
      <c r="G2962">
        <v>54.2</v>
      </c>
      <c r="H2962">
        <f t="shared" si="1699"/>
        <v>0.54200000000000004</v>
      </c>
      <c r="I2962">
        <v>18</v>
      </c>
      <c r="J2962">
        <v>10.199999999999999</v>
      </c>
      <c r="K2962">
        <f t="shared" si="1701"/>
        <v>0.23072224560000001</v>
      </c>
      <c r="L2962">
        <f t="shared" si="1710"/>
        <v>2.0437616158824428</v>
      </c>
      <c r="O2962">
        <f>L2962*0.44*0.75</f>
        <v>0.67444133324120614</v>
      </c>
      <c r="Q2962">
        <f t="shared" si="1711"/>
        <v>0.35070949328542722</v>
      </c>
      <c r="T2962">
        <f>(L2962*0.44*0.75)*(1+0.2)*0.52*3.67</f>
        <v>1.5445246084290212</v>
      </c>
    </row>
    <row r="2963" spans="1:20" hidden="1" x14ac:dyDescent="0.3">
      <c r="A2963" s="26">
        <v>53019</v>
      </c>
      <c r="B2963">
        <v>274</v>
      </c>
      <c r="C2963" s="26" t="s">
        <v>211</v>
      </c>
      <c r="D2963">
        <v>22</v>
      </c>
      <c r="E2963" t="s">
        <v>214</v>
      </c>
      <c r="F2963">
        <v>1</v>
      </c>
      <c r="G2963">
        <v>11.5</v>
      </c>
      <c r="H2963">
        <f t="shared" si="1699"/>
        <v>0.115</v>
      </c>
      <c r="I2963">
        <v>4</v>
      </c>
      <c r="J2963">
        <v>0.6</v>
      </c>
      <c r="K2963">
        <f t="shared" si="1701"/>
        <v>1.0386915E-2</v>
      </c>
      <c r="L2963">
        <f t="shared" ref="L2963:L2964" si="1712">0.000081*(G2963^1.864042*I2963^0.850892+0.000027*G2963^2)</f>
        <v>2.5001346374295658E-2</v>
      </c>
      <c r="O2963">
        <f t="shared" ref="O2963:O2964" si="1713">L2963*0.47*0.75</f>
        <v>8.812974596939218E-3</v>
      </c>
      <c r="Q2963">
        <f t="shared" ref="Q2963:Q2964" si="1714">O2963*0.521</f>
        <v>4.5915597650053328E-3</v>
      </c>
      <c r="T2963">
        <f t="shared" ref="T2963:T2964" si="1715">(L2963*0.47*0.75)*(1+0.2)*0.521*3.67</f>
        <v>2.0221229205083482E-2</v>
      </c>
    </row>
    <row r="2964" spans="1:20" hidden="1" x14ac:dyDescent="0.3">
      <c r="A2964" s="26">
        <v>53019</v>
      </c>
      <c r="B2964">
        <v>274</v>
      </c>
      <c r="C2964" s="26" t="s">
        <v>211</v>
      </c>
      <c r="D2964">
        <v>23</v>
      </c>
      <c r="E2964" t="s">
        <v>214</v>
      </c>
      <c r="F2964">
        <v>3</v>
      </c>
      <c r="G2964">
        <v>10.199999999999999</v>
      </c>
      <c r="H2964">
        <f t="shared" si="1699"/>
        <v>0.10199999999999999</v>
      </c>
      <c r="I2964">
        <v>3</v>
      </c>
      <c r="J2964">
        <v>0.8</v>
      </c>
      <c r="K2964">
        <f t="shared" si="1701"/>
        <v>8.1713015999999982E-3</v>
      </c>
      <c r="L2964">
        <f t="shared" si="1712"/>
        <v>1.5651035364550273E-2</v>
      </c>
      <c r="O2964">
        <f t="shared" si="1713"/>
        <v>5.5169899660039703E-3</v>
      </c>
      <c r="Q2964">
        <f t="shared" si="1714"/>
        <v>2.8743517722880688E-3</v>
      </c>
      <c r="T2964">
        <f t="shared" si="1715"/>
        <v>1.2658645205156655E-2</v>
      </c>
    </row>
    <row r="2965" spans="1:20" hidden="1" x14ac:dyDescent="0.3">
      <c r="A2965" s="26">
        <v>53019</v>
      </c>
      <c r="B2965">
        <v>274</v>
      </c>
      <c r="C2965" s="26" t="s">
        <v>211</v>
      </c>
      <c r="D2965">
        <v>24</v>
      </c>
      <c r="E2965" t="s">
        <v>215</v>
      </c>
      <c r="F2965">
        <v>1</v>
      </c>
      <c r="G2965">
        <v>29.2</v>
      </c>
      <c r="H2965">
        <f t="shared" si="1699"/>
        <v>0.29199999999999998</v>
      </c>
      <c r="I2965">
        <v>18</v>
      </c>
      <c r="J2965">
        <v>12</v>
      </c>
      <c r="K2965">
        <f t="shared" si="1701"/>
        <v>6.6966345599999991E-2</v>
      </c>
      <c r="L2965">
        <f>0.000064*(G2965^1.958025*I2965^0.883501+0.000045*G2965^2)</f>
        <v>0.60879699060044867</v>
      </c>
      <c r="O2965">
        <f>L2965*0.44*0.75</f>
        <v>0.20090300689814808</v>
      </c>
      <c r="Q2965">
        <f>O2965*0.52</f>
        <v>0.104469563587037</v>
      </c>
      <c r="T2965">
        <f>(L2965*0.44*0.75)*(1+0.2)*0.52*3.67</f>
        <v>0.460083958037311</v>
      </c>
    </row>
    <row r="2966" spans="1:20" hidden="1" x14ac:dyDescent="0.3">
      <c r="A2966" s="26">
        <v>53019</v>
      </c>
      <c r="B2966">
        <v>274</v>
      </c>
      <c r="C2966" s="26" t="s">
        <v>211</v>
      </c>
      <c r="D2966">
        <v>25</v>
      </c>
      <c r="E2966" t="s">
        <v>218</v>
      </c>
      <c r="F2966">
        <v>3</v>
      </c>
      <c r="G2966">
        <v>12.4</v>
      </c>
      <c r="H2966">
        <f t="shared" si="1699"/>
        <v>0.124</v>
      </c>
      <c r="I2966">
        <v>4</v>
      </c>
      <c r="J2966">
        <v>1</v>
      </c>
      <c r="K2966">
        <f t="shared" si="1701"/>
        <v>1.2076310399999998E-2</v>
      </c>
      <c r="L2966">
        <f>0.000057*(G2966^1.897696*I2966^1.002687+0.000031*G2966^2)</f>
        <v>2.7198119576525768E-2</v>
      </c>
      <c r="O2966">
        <f>L2966*0.43*0.75</f>
        <v>8.7713935634295605E-3</v>
      </c>
      <c r="Q2966">
        <f>O2966*0.52</f>
        <v>4.561124652983372E-3</v>
      </c>
      <c r="T2966">
        <f>(L2966*0.43*0.75)*(1+0.2)*0.52*3.67</f>
        <v>2.008719297173877E-2</v>
      </c>
    </row>
    <row r="2967" spans="1:20" hidden="1" x14ac:dyDescent="0.3">
      <c r="A2967" s="26">
        <v>53019</v>
      </c>
      <c r="B2967">
        <v>274</v>
      </c>
      <c r="C2967" s="26" t="s">
        <v>211</v>
      </c>
      <c r="D2967">
        <v>26</v>
      </c>
      <c r="E2967" t="s">
        <v>215</v>
      </c>
      <c r="F2967">
        <v>3</v>
      </c>
      <c r="G2967">
        <v>19.2</v>
      </c>
      <c r="H2967">
        <f t="shared" si="1699"/>
        <v>0.192</v>
      </c>
      <c r="I2967">
        <v>8</v>
      </c>
      <c r="J2967">
        <v>3</v>
      </c>
      <c r="K2967">
        <f t="shared" si="1701"/>
        <v>2.8952985600000002E-2</v>
      </c>
      <c r="L2967">
        <f t="shared" ref="L2967:L2971" si="1716">0.000064*(G2967^1.958025*I2967^0.883501+0.000045*G2967^2)</f>
        <v>0.13085800424786087</v>
      </c>
      <c r="O2967">
        <f>L2967*0.44*0.75</f>
        <v>4.3183141401794085E-2</v>
      </c>
      <c r="Q2967">
        <f t="shared" ref="Q2967:Q2971" si="1717">O2967*0.52</f>
        <v>2.2455233528932927E-2</v>
      </c>
      <c r="T2967">
        <f>(L2967*0.44*0.75)*(1+0.2)*0.52*3.67</f>
        <v>9.8892848461420588E-2</v>
      </c>
    </row>
    <row r="2968" spans="1:20" hidden="1" x14ac:dyDescent="0.3">
      <c r="A2968" s="26">
        <v>53019</v>
      </c>
      <c r="B2968">
        <v>274</v>
      </c>
      <c r="C2968" s="26" t="s">
        <v>211</v>
      </c>
      <c r="D2968">
        <v>27</v>
      </c>
      <c r="E2968" t="s">
        <v>215</v>
      </c>
      <c r="F2968">
        <v>3</v>
      </c>
      <c r="G2968">
        <v>18.2</v>
      </c>
      <c r="H2968">
        <f t="shared" si="1699"/>
        <v>0.182</v>
      </c>
      <c r="I2968">
        <v>8.6</v>
      </c>
      <c r="J2968">
        <v>2</v>
      </c>
      <c r="K2968">
        <f t="shared" si="1701"/>
        <v>2.60155896E-2</v>
      </c>
      <c r="L2968">
        <f t="shared" si="1716"/>
        <v>0.12562175824918104</v>
      </c>
      <c r="O2968">
        <f>L2968*0.44*0.75</f>
        <v>4.1455180222229743E-2</v>
      </c>
      <c r="Q2968">
        <f t="shared" si="1717"/>
        <v>2.1556693715559468E-2</v>
      </c>
      <c r="T2968">
        <f>(L2968*0.44*0.75)*(1+0.2)*0.52*3.67</f>
        <v>9.4935679123323888E-2</v>
      </c>
    </row>
    <row r="2969" spans="1:20" hidden="1" x14ac:dyDescent="0.3">
      <c r="A2969" s="26">
        <v>53019</v>
      </c>
      <c r="B2969">
        <v>274</v>
      </c>
      <c r="C2969" s="26" t="s">
        <v>211</v>
      </c>
      <c r="D2969">
        <v>28</v>
      </c>
      <c r="E2969" t="s">
        <v>215</v>
      </c>
      <c r="F2969">
        <v>3</v>
      </c>
      <c r="G2969">
        <v>19.3</v>
      </c>
      <c r="H2969">
        <f t="shared" si="1699"/>
        <v>0.193</v>
      </c>
      <c r="I2969">
        <v>7.6</v>
      </c>
      <c r="J2969">
        <v>2.5</v>
      </c>
      <c r="K2969">
        <f t="shared" si="1701"/>
        <v>2.9255364600000004E-2</v>
      </c>
      <c r="L2969">
        <f t="shared" si="1716"/>
        <v>0.12633878653803865</v>
      </c>
      <c r="O2969">
        <f>L2969*0.44*0.75</f>
        <v>4.1691799557552756E-2</v>
      </c>
      <c r="Q2969">
        <f t="shared" si="1717"/>
        <v>2.1679735769927433E-2</v>
      </c>
      <c r="T2969">
        <f>(L2969*0.44*0.75)*(1+0.2)*0.52*3.67</f>
        <v>9.547755633076041E-2</v>
      </c>
    </row>
    <row r="2970" spans="1:20" hidden="1" x14ac:dyDescent="0.3">
      <c r="A2970" s="26">
        <v>53019</v>
      </c>
      <c r="B2970">
        <v>274</v>
      </c>
      <c r="C2970" s="26" t="s">
        <v>211</v>
      </c>
      <c r="D2970">
        <v>29</v>
      </c>
      <c r="E2970" t="s">
        <v>215</v>
      </c>
      <c r="F2970">
        <v>3</v>
      </c>
      <c r="G2970">
        <v>14.3</v>
      </c>
      <c r="H2970">
        <f t="shared" si="1699"/>
        <v>0.14300000000000002</v>
      </c>
      <c r="I2970">
        <v>5</v>
      </c>
      <c r="J2970">
        <v>2</v>
      </c>
      <c r="K2970">
        <f t="shared" si="1701"/>
        <v>1.6060644600000003E-2</v>
      </c>
      <c r="L2970">
        <f t="shared" si="1716"/>
        <v>4.8517988611758704E-2</v>
      </c>
      <c r="O2970">
        <f>L2970*0.44*0.75</f>
        <v>1.6010936241880373E-2</v>
      </c>
      <c r="Q2970">
        <f t="shared" si="1717"/>
        <v>8.3256868457777938E-3</v>
      </c>
      <c r="T2970">
        <f>(L2970*0.44*0.75)*(1+0.2)*0.52*3.67</f>
        <v>3.6666324868805403E-2</v>
      </c>
    </row>
    <row r="2971" spans="1:20" hidden="1" x14ac:dyDescent="0.3">
      <c r="A2971" s="26">
        <v>53019</v>
      </c>
      <c r="B2971">
        <v>274</v>
      </c>
      <c r="C2971" s="26" t="s">
        <v>211</v>
      </c>
      <c r="D2971">
        <v>30</v>
      </c>
      <c r="E2971" t="s">
        <v>215</v>
      </c>
      <c r="F2971">
        <v>3</v>
      </c>
      <c r="G2971">
        <v>9.4</v>
      </c>
      <c r="H2971">
        <f t="shared" si="1699"/>
        <v>9.4E-2</v>
      </c>
      <c r="I2971">
        <v>3</v>
      </c>
      <c r="J2971">
        <v>0.5</v>
      </c>
      <c r="K2971">
        <f t="shared" si="1701"/>
        <v>6.9397944000000001E-3</v>
      </c>
      <c r="L2971">
        <f t="shared" si="1716"/>
        <v>1.358732235939427E-2</v>
      </c>
      <c r="O2971">
        <f>L2971*0.44*0.75</f>
        <v>4.4838163786001094E-3</v>
      </c>
      <c r="Q2971">
        <f t="shared" si="1717"/>
        <v>2.3315845168720571E-3</v>
      </c>
      <c r="T2971">
        <f>(L2971*0.44*0.75)*(1+0.2)*0.52*3.67</f>
        <v>1.0268298212304537E-2</v>
      </c>
    </row>
    <row r="2972" spans="1:20" hidden="1" x14ac:dyDescent="0.3">
      <c r="A2972" s="26">
        <v>53019</v>
      </c>
      <c r="B2972">
        <v>274</v>
      </c>
      <c r="C2972" s="26" t="s">
        <v>211</v>
      </c>
      <c r="D2972">
        <v>31</v>
      </c>
      <c r="E2972" t="s">
        <v>214</v>
      </c>
      <c r="F2972">
        <v>3</v>
      </c>
      <c r="G2972">
        <v>11.3</v>
      </c>
      <c r="H2972">
        <f t="shared" si="1699"/>
        <v>0.113</v>
      </c>
      <c r="I2972">
        <v>3</v>
      </c>
      <c r="J2972">
        <v>0.4</v>
      </c>
      <c r="K2972">
        <f t="shared" si="1701"/>
        <v>1.0028772600000001E-2</v>
      </c>
      <c r="L2972">
        <f t="shared" ref="L2972:L2973" si="1718">0.000081*(G2972^1.864042*I2972^0.850892+0.000027*G2972^2)</f>
        <v>1.894316437906492E-2</v>
      </c>
      <c r="O2972">
        <f t="shared" ref="O2972:O2973" si="1719">L2972*0.47*0.75</f>
        <v>6.677465443620384E-3</v>
      </c>
      <c r="Q2972">
        <f t="shared" ref="Q2972:Q2973" si="1720">O2972*0.521</f>
        <v>3.4789594961262202E-3</v>
      </c>
      <c r="T2972">
        <f t="shared" ref="T2972:T2973" si="1721">(L2972*0.47*0.75)*(1+0.2)*0.521*3.67</f>
        <v>1.5321337620939873E-2</v>
      </c>
    </row>
    <row r="2973" spans="1:20" hidden="1" x14ac:dyDescent="0.3">
      <c r="A2973" s="26">
        <v>53019</v>
      </c>
      <c r="B2973">
        <v>274</v>
      </c>
      <c r="C2973" s="26" t="s">
        <v>211</v>
      </c>
      <c r="D2973">
        <v>32</v>
      </c>
      <c r="E2973" t="s">
        <v>214</v>
      </c>
      <c r="F2973">
        <v>3</v>
      </c>
      <c r="G2973">
        <v>12.5</v>
      </c>
      <c r="H2973">
        <f t="shared" si="1699"/>
        <v>0.125</v>
      </c>
      <c r="I2973">
        <v>4</v>
      </c>
      <c r="J2973">
        <v>0.8</v>
      </c>
      <c r="K2973">
        <f t="shared" si="1701"/>
        <v>1.2271875E-2</v>
      </c>
      <c r="L2973">
        <f t="shared" si="1718"/>
        <v>2.9205487840892282E-2</v>
      </c>
      <c r="O2973">
        <f t="shared" si="1719"/>
        <v>1.0294934463914529E-2</v>
      </c>
      <c r="Q2973">
        <f t="shared" si="1720"/>
        <v>5.3636608556994697E-3</v>
      </c>
      <c r="T2973">
        <f t="shared" si="1721"/>
        <v>2.3621562408500465E-2</v>
      </c>
    </row>
    <row r="2974" spans="1:20" hidden="1" x14ac:dyDescent="0.3">
      <c r="A2974" s="26">
        <v>53019</v>
      </c>
      <c r="B2974">
        <v>274</v>
      </c>
      <c r="C2974" s="26" t="s">
        <v>211</v>
      </c>
      <c r="D2974">
        <v>33</v>
      </c>
      <c r="E2974" t="s">
        <v>215</v>
      </c>
      <c r="F2974">
        <v>3</v>
      </c>
      <c r="G2974">
        <v>13.5</v>
      </c>
      <c r="H2974">
        <f t="shared" si="1699"/>
        <v>0.13500000000000001</v>
      </c>
      <c r="I2974">
        <v>3</v>
      </c>
      <c r="J2974">
        <v>1.6</v>
      </c>
      <c r="K2974">
        <f t="shared" si="1701"/>
        <v>1.4313915000000002E-2</v>
      </c>
      <c r="L2974">
        <f>0.000064*(G2974^1.958025*I2974^0.883501+0.000045*G2974^2)</f>
        <v>2.7602417163529087E-2</v>
      </c>
      <c r="O2974">
        <f>L2974*0.44*0.75</f>
        <v>9.1087976639645987E-3</v>
      </c>
      <c r="Q2974">
        <f>O2974*0.52</f>
        <v>4.7365747852615913E-3</v>
      </c>
      <c r="T2974">
        <f>(L2974*0.44*0.75)*(1+0.2)*0.52*3.67</f>
        <v>2.0859875354292051E-2</v>
      </c>
    </row>
    <row r="2975" spans="1:20" hidden="1" x14ac:dyDescent="0.3">
      <c r="A2975" s="26"/>
      <c r="C2975" s="26"/>
      <c r="D2975" s="13"/>
      <c r="E2975" s="13"/>
      <c r="F2975" s="13"/>
      <c r="G2975" s="13"/>
      <c r="I2975" s="13"/>
      <c r="J2975" s="13"/>
      <c r="K2975"/>
    </row>
    <row r="2976" spans="1:20" hidden="1" x14ac:dyDescent="0.3">
      <c r="A2976" s="26">
        <v>53019</v>
      </c>
      <c r="B2976">
        <v>274</v>
      </c>
      <c r="C2976" s="26" t="s">
        <v>211</v>
      </c>
      <c r="D2976">
        <v>35</v>
      </c>
      <c r="E2976" t="s">
        <v>214</v>
      </c>
      <c r="F2976">
        <v>3</v>
      </c>
      <c r="G2976">
        <v>18.5</v>
      </c>
      <c r="H2976">
        <f t="shared" si="1699"/>
        <v>0.185</v>
      </c>
      <c r="I2976">
        <v>4</v>
      </c>
      <c r="J2976">
        <v>0.5</v>
      </c>
      <c r="K2976">
        <f t="shared" ref="K2976:K2985" si="1722">0.7854*H2976^2</f>
        <v>2.6880314999999998E-2</v>
      </c>
      <c r="L2976">
        <f t="shared" ref="L2976:L2985" si="1723">0.000081*(G2976^1.864042*I2976^0.850892+0.000027*G2976^2)</f>
        <v>6.0651246609000911E-2</v>
      </c>
      <c r="O2976">
        <f t="shared" ref="O2976:O2985" si="1724">L2976*0.47*0.75</f>
        <v>2.1379564429672822E-2</v>
      </c>
      <c r="Q2976">
        <f t="shared" ref="Q2976:Q2985" si="1725">O2976*0.521</f>
        <v>1.113875306785954E-2</v>
      </c>
      <c r="T2976">
        <f t="shared" ref="T2976:T2985" si="1726">(L2976*0.47*0.75)*(1+0.2)*0.521*3.67</f>
        <v>4.9055068510853415E-2</v>
      </c>
    </row>
    <row r="2977" spans="1:20" hidden="1" x14ac:dyDescent="0.3">
      <c r="A2977" s="26">
        <v>53019</v>
      </c>
      <c r="B2977">
        <v>274</v>
      </c>
      <c r="C2977" s="26" t="s">
        <v>211</v>
      </c>
      <c r="D2977">
        <v>36</v>
      </c>
      <c r="E2977" t="s">
        <v>214</v>
      </c>
      <c r="F2977">
        <v>3</v>
      </c>
      <c r="G2977">
        <v>9.4</v>
      </c>
      <c r="H2977">
        <f t="shared" si="1699"/>
        <v>9.4E-2</v>
      </c>
      <c r="I2977">
        <v>3</v>
      </c>
      <c r="J2977">
        <v>0.6</v>
      </c>
      <c r="K2977">
        <f t="shared" si="1722"/>
        <v>6.9397944000000001E-3</v>
      </c>
      <c r="L2977">
        <f t="shared" si="1723"/>
        <v>1.3440675999882698E-2</v>
      </c>
      <c r="O2977">
        <f t="shared" si="1724"/>
        <v>4.7378382899586511E-3</v>
      </c>
      <c r="Q2977">
        <f t="shared" si="1725"/>
        <v>2.4684137490684575E-3</v>
      </c>
      <c r="T2977">
        <f t="shared" si="1726"/>
        <v>1.0870894150897486E-2</v>
      </c>
    </row>
    <row r="2978" spans="1:20" hidden="1" x14ac:dyDescent="0.3">
      <c r="A2978" s="26">
        <v>53019</v>
      </c>
      <c r="B2978">
        <v>274</v>
      </c>
      <c r="C2978" s="26" t="s">
        <v>211</v>
      </c>
      <c r="D2978">
        <v>37</v>
      </c>
      <c r="E2978" t="s">
        <v>214</v>
      </c>
      <c r="F2978">
        <v>3</v>
      </c>
      <c r="G2978">
        <v>9.3000000000000007</v>
      </c>
      <c r="H2978">
        <f t="shared" si="1699"/>
        <v>9.3000000000000013E-2</v>
      </c>
      <c r="I2978">
        <v>4</v>
      </c>
      <c r="J2978">
        <v>1</v>
      </c>
      <c r="K2978">
        <f t="shared" si="1722"/>
        <v>6.7929246000000016E-3</v>
      </c>
      <c r="L2978">
        <f t="shared" si="1723"/>
        <v>1.6829484858300239E-2</v>
      </c>
      <c r="O2978">
        <f t="shared" si="1724"/>
        <v>5.932393412550834E-3</v>
      </c>
      <c r="Q2978">
        <f t="shared" si="1725"/>
        <v>3.0907769679389845E-3</v>
      </c>
      <c r="T2978">
        <f t="shared" si="1726"/>
        <v>1.3611781766803287E-2</v>
      </c>
    </row>
    <row r="2979" spans="1:20" hidden="1" x14ac:dyDescent="0.3">
      <c r="A2979" s="26">
        <v>53019</v>
      </c>
      <c r="B2979">
        <v>274</v>
      </c>
      <c r="C2979" s="26" t="s">
        <v>211</v>
      </c>
      <c r="D2979">
        <v>38</v>
      </c>
      <c r="E2979" t="s">
        <v>214</v>
      </c>
      <c r="F2979">
        <v>3</v>
      </c>
      <c r="G2979">
        <v>11.1</v>
      </c>
      <c r="H2979">
        <f t="shared" si="1699"/>
        <v>0.111</v>
      </c>
      <c r="I2979">
        <v>4</v>
      </c>
      <c r="J2979">
        <v>1</v>
      </c>
      <c r="K2979">
        <f t="shared" si="1722"/>
        <v>9.6769134000000007E-3</v>
      </c>
      <c r="L2979">
        <f t="shared" si="1723"/>
        <v>2.3404748846647672E-2</v>
      </c>
      <c r="O2979">
        <f t="shared" si="1724"/>
        <v>8.2501739684433043E-3</v>
      </c>
      <c r="Q2979">
        <f t="shared" si="1725"/>
        <v>4.2983406375589617E-3</v>
      </c>
      <c r="T2979">
        <f t="shared" si="1726"/>
        <v>1.8929892167809666E-2</v>
      </c>
    </row>
    <row r="2980" spans="1:20" hidden="1" x14ac:dyDescent="0.3">
      <c r="A2980" s="26">
        <v>53019</v>
      </c>
      <c r="B2980">
        <v>274</v>
      </c>
      <c r="C2980" s="26" t="s">
        <v>211</v>
      </c>
      <c r="D2980">
        <v>39</v>
      </c>
      <c r="E2980" t="s">
        <v>214</v>
      </c>
      <c r="F2980">
        <v>3</v>
      </c>
      <c r="G2980">
        <v>12.5</v>
      </c>
      <c r="H2980">
        <f t="shared" si="1699"/>
        <v>0.125</v>
      </c>
      <c r="I2980">
        <v>3.5</v>
      </c>
      <c r="J2980">
        <v>0.8</v>
      </c>
      <c r="K2980">
        <f t="shared" si="1722"/>
        <v>1.2271875E-2</v>
      </c>
      <c r="L2980">
        <f t="shared" si="1723"/>
        <v>2.6068749128350825E-2</v>
      </c>
      <c r="O2980">
        <f t="shared" si="1724"/>
        <v>9.1892340677436658E-3</v>
      </c>
      <c r="Q2980">
        <f t="shared" si="1725"/>
        <v>4.7875909492944499E-3</v>
      </c>
      <c r="T2980">
        <f t="shared" si="1726"/>
        <v>2.1084550540692758E-2</v>
      </c>
    </row>
    <row r="2981" spans="1:20" hidden="1" x14ac:dyDescent="0.3">
      <c r="A2981" s="26">
        <v>53019</v>
      </c>
      <c r="B2981">
        <v>274</v>
      </c>
      <c r="C2981" s="26" t="s">
        <v>211</v>
      </c>
      <c r="D2981">
        <v>40</v>
      </c>
      <c r="E2981" t="s">
        <v>214</v>
      </c>
      <c r="F2981">
        <v>3</v>
      </c>
      <c r="G2981">
        <v>14.2</v>
      </c>
      <c r="H2981">
        <f t="shared" si="1699"/>
        <v>0.14199999999999999</v>
      </c>
      <c r="I2981">
        <v>4</v>
      </c>
      <c r="J2981">
        <v>0.8</v>
      </c>
      <c r="K2981">
        <f t="shared" si="1722"/>
        <v>1.5836805599999997E-2</v>
      </c>
      <c r="L2981">
        <f t="shared" si="1723"/>
        <v>3.7041800587971657E-2</v>
      </c>
      <c r="O2981">
        <f t="shared" si="1724"/>
        <v>1.3057234707260008E-2</v>
      </c>
      <c r="Q2981">
        <f t="shared" si="1725"/>
        <v>6.8028192824824644E-3</v>
      </c>
      <c r="T2981">
        <f t="shared" si="1726"/>
        <v>2.9959616120052771E-2</v>
      </c>
    </row>
    <row r="2982" spans="1:20" hidden="1" x14ac:dyDescent="0.3">
      <c r="A2982" s="26">
        <v>53019</v>
      </c>
      <c r="B2982">
        <v>274</v>
      </c>
      <c r="C2982" s="26" t="s">
        <v>211</v>
      </c>
      <c r="D2982">
        <v>41</v>
      </c>
      <c r="E2982" t="s">
        <v>214</v>
      </c>
      <c r="F2982">
        <v>3</v>
      </c>
      <c r="G2982">
        <v>12.5</v>
      </c>
      <c r="H2982">
        <f t="shared" si="1699"/>
        <v>0.125</v>
      </c>
      <c r="I2982">
        <v>3</v>
      </c>
      <c r="J2982">
        <v>1</v>
      </c>
      <c r="K2982">
        <f t="shared" si="1722"/>
        <v>1.2271875E-2</v>
      </c>
      <c r="L2982">
        <f t="shared" si="1723"/>
        <v>2.2864225927192061E-2</v>
      </c>
      <c r="O2982">
        <f t="shared" si="1724"/>
        <v>8.0596396393351998E-3</v>
      </c>
      <c r="Q2982">
        <f t="shared" si="1725"/>
        <v>4.1990722520936392E-3</v>
      </c>
      <c r="T2982">
        <f t="shared" si="1726"/>
        <v>1.8492714198220388E-2</v>
      </c>
    </row>
    <row r="2983" spans="1:20" hidden="1" x14ac:dyDescent="0.3">
      <c r="A2983" s="26">
        <v>53019</v>
      </c>
      <c r="B2983">
        <v>274</v>
      </c>
      <c r="C2983" s="26" t="s">
        <v>211</v>
      </c>
      <c r="D2983">
        <v>42</v>
      </c>
      <c r="E2983" t="s">
        <v>214</v>
      </c>
      <c r="F2983">
        <v>3</v>
      </c>
      <c r="G2983">
        <v>14.3</v>
      </c>
      <c r="H2983">
        <f t="shared" si="1699"/>
        <v>0.14300000000000002</v>
      </c>
      <c r="I2983">
        <v>4</v>
      </c>
      <c r="J2983">
        <v>1</v>
      </c>
      <c r="K2983">
        <f t="shared" si="1722"/>
        <v>1.6060644600000003E-2</v>
      </c>
      <c r="L2983">
        <f t="shared" si="1723"/>
        <v>3.7529529713525675E-2</v>
      </c>
      <c r="O2983">
        <f t="shared" si="1724"/>
        <v>1.3229159224017798E-2</v>
      </c>
      <c r="Q2983">
        <f t="shared" si="1725"/>
        <v>6.8923919557132727E-3</v>
      </c>
      <c r="T2983">
        <f t="shared" si="1726"/>
        <v>3.0354094172961251E-2</v>
      </c>
    </row>
    <row r="2984" spans="1:20" hidden="1" x14ac:dyDescent="0.3">
      <c r="A2984" s="26">
        <v>53019</v>
      </c>
      <c r="B2984">
        <v>274</v>
      </c>
      <c r="C2984" s="26" t="s">
        <v>211</v>
      </c>
      <c r="D2984">
        <v>43</v>
      </c>
      <c r="E2984" t="s">
        <v>214</v>
      </c>
      <c r="F2984">
        <v>3</v>
      </c>
      <c r="G2984">
        <v>10.5</v>
      </c>
      <c r="H2984">
        <f t="shared" si="1699"/>
        <v>0.105</v>
      </c>
      <c r="I2984">
        <v>4</v>
      </c>
      <c r="J2984">
        <v>1</v>
      </c>
      <c r="K2984">
        <f t="shared" si="1722"/>
        <v>8.659034999999999E-3</v>
      </c>
      <c r="L2984">
        <f t="shared" si="1723"/>
        <v>2.1101715084335365E-2</v>
      </c>
      <c r="O2984">
        <f t="shared" si="1724"/>
        <v>7.4383545672282161E-3</v>
      </c>
      <c r="Q2984">
        <f t="shared" si="1725"/>
        <v>3.8753827295259008E-3</v>
      </c>
      <c r="T2984">
        <f t="shared" si="1726"/>
        <v>1.7067185540832065E-2</v>
      </c>
    </row>
    <row r="2985" spans="1:20" hidden="1" x14ac:dyDescent="0.3">
      <c r="A2985" s="26">
        <v>53019</v>
      </c>
      <c r="B2985">
        <v>274</v>
      </c>
      <c r="C2985" s="26" t="s">
        <v>211</v>
      </c>
      <c r="D2985">
        <v>44</v>
      </c>
      <c r="E2985" t="s">
        <v>214</v>
      </c>
      <c r="F2985">
        <v>3</v>
      </c>
      <c r="G2985">
        <v>18</v>
      </c>
      <c r="H2985">
        <f t="shared" si="1699"/>
        <v>0.18</v>
      </c>
      <c r="I2985">
        <v>3</v>
      </c>
      <c r="J2985">
        <v>1</v>
      </c>
      <c r="K2985">
        <f t="shared" si="1722"/>
        <v>2.5446959999999998E-2</v>
      </c>
      <c r="L2985">
        <f t="shared" si="1723"/>
        <v>4.5118138100924021E-2</v>
      </c>
      <c r="O2985">
        <f t="shared" si="1724"/>
        <v>1.5904143680575716E-2</v>
      </c>
      <c r="Q2985">
        <f t="shared" si="1725"/>
        <v>8.2860588575799487E-3</v>
      </c>
      <c r="T2985">
        <f t="shared" si="1726"/>
        <v>3.6491803208782092E-2</v>
      </c>
    </row>
    <row r="2986" spans="1:20" hidden="1" x14ac:dyDescent="0.3">
      <c r="A2986" s="26">
        <v>53019</v>
      </c>
      <c r="B2986">
        <v>274</v>
      </c>
      <c r="C2986" s="26" t="s">
        <v>211</v>
      </c>
      <c r="D2986">
        <v>45</v>
      </c>
      <c r="E2986" t="s">
        <v>218</v>
      </c>
      <c r="F2986">
        <v>2</v>
      </c>
      <c r="G2986">
        <v>25.2</v>
      </c>
      <c r="H2986">
        <f t="shared" si="1699"/>
        <v>0.252</v>
      </c>
      <c r="I2986">
        <v>15</v>
      </c>
      <c r="J2986">
        <v>7</v>
      </c>
      <c r="K2986">
        <f t="shared" si="1701"/>
        <v>4.9876041600000004E-2</v>
      </c>
      <c r="L2986">
        <f>0.000057*(G2986^1.897696*I2986^1.002687+0.000031*G2986^2)</f>
        <v>0.39315129644908675</v>
      </c>
      <c r="O2986">
        <f>L2986*0.43*0.75</f>
        <v>0.12679129310483048</v>
      </c>
      <c r="Q2986">
        <f>O2986*0.52</f>
        <v>6.5931472414511846E-2</v>
      </c>
      <c r="T2986">
        <f>(L2986*0.43*0.75)*(1+0.2)*0.52*3.67</f>
        <v>0.29036220451351019</v>
      </c>
    </row>
    <row r="2987" spans="1:20" hidden="1" x14ac:dyDescent="0.3">
      <c r="A2987" s="26">
        <v>53019</v>
      </c>
      <c r="B2987">
        <v>274</v>
      </c>
      <c r="C2987" s="26" t="s">
        <v>211</v>
      </c>
      <c r="D2987">
        <v>46</v>
      </c>
      <c r="E2987" t="s">
        <v>215</v>
      </c>
      <c r="F2987">
        <v>3</v>
      </c>
      <c r="G2987">
        <v>20.2</v>
      </c>
      <c r="H2987">
        <f t="shared" si="1699"/>
        <v>0.20199999999999999</v>
      </c>
      <c r="I2987">
        <v>7</v>
      </c>
      <c r="J2987">
        <v>1.3</v>
      </c>
      <c r="K2987">
        <f t="shared" si="1701"/>
        <v>3.2047461599999993E-2</v>
      </c>
      <c r="L2987">
        <f>0.000064*(G2987^1.958025*I2987^0.883501+0.000045*G2987^2)</f>
        <v>0.12845160224143296</v>
      </c>
      <c r="O2987">
        <f>L2987*0.44*0.75</f>
        <v>4.2389028739672874E-2</v>
      </c>
      <c r="Q2987">
        <f>O2987*0.52</f>
        <v>2.2042294944629896E-2</v>
      </c>
      <c r="T2987">
        <f>(L2987*0.44*0.75)*(1+0.2)*0.52*3.67</f>
        <v>9.7074266936150053E-2</v>
      </c>
    </row>
    <row r="2988" spans="1:20" hidden="1" x14ac:dyDescent="0.3">
      <c r="A2988" s="26">
        <v>53019</v>
      </c>
      <c r="B2988">
        <v>274</v>
      </c>
      <c r="C2988" s="26" t="s">
        <v>211</v>
      </c>
      <c r="D2988">
        <v>47</v>
      </c>
      <c r="E2988" t="s">
        <v>214</v>
      </c>
      <c r="F2988">
        <v>3</v>
      </c>
      <c r="G2988">
        <v>9.5</v>
      </c>
      <c r="H2988">
        <f t="shared" si="1699"/>
        <v>9.5000000000000001E-2</v>
      </c>
      <c r="I2988">
        <v>4</v>
      </c>
      <c r="J2988">
        <v>1</v>
      </c>
      <c r="K2988">
        <f>0.7854*H2988^2</f>
        <v>7.088235E-3</v>
      </c>
      <c r="L2988">
        <f>0.000081*(G2988^1.864042*I2988^0.850892+0.000027*G2988^2)</f>
        <v>1.7510389598603588E-2</v>
      </c>
      <c r="O2988">
        <f>L2988*0.47*0.75</f>
        <v>6.1724123335077652E-3</v>
      </c>
      <c r="Q2988">
        <f>O2988*0.521</f>
        <v>3.2158268257575459E-3</v>
      </c>
      <c r="T2988">
        <f>(L2988*0.47*0.75)*(1+0.2)*0.521*3.67</f>
        <v>1.4162501340636232E-2</v>
      </c>
    </row>
    <row r="2989" spans="1:20" hidden="1" x14ac:dyDescent="0.3">
      <c r="A2989" s="26">
        <v>53019</v>
      </c>
      <c r="B2989">
        <v>274</v>
      </c>
      <c r="C2989" s="26" t="s">
        <v>211</v>
      </c>
      <c r="D2989">
        <v>48</v>
      </c>
      <c r="E2989" t="s">
        <v>215</v>
      </c>
      <c r="F2989">
        <v>2</v>
      </c>
      <c r="G2989">
        <v>27.2</v>
      </c>
      <c r="H2989">
        <f t="shared" si="1699"/>
        <v>0.27200000000000002</v>
      </c>
      <c r="I2989">
        <v>14</v>
      </c>
      <c r="J2989">
        <v>8</v>
      </c>
      <c r="K2989">
        <f t="shared" si="1701"/>
        <v>5.8107033600000003E-2</v>
      </c>
      <c r="L2989">
        <f t="shared" ref="L2989:L2990" si="1727">0.000064*(G2989^1.958025*I2989^0.883501+0.000045*G2989^2)</f>
        <v>0.42433533609794816</v>
      </c>
      <c r="O2989">
        <f>L2989*0.44*0.75</f>
        <v>0.14003066091232289</v>
      </c>
      <c r="Q2989">
        <f t="shared" ref="Q2989:Q2990" si="1728">O2989*0.52</f>
        <v>7.2815943674407899E-2</v>
      </c>
      <c r="T2989">
        <f>(L2989*0.44*0.75)*(1+0.2)*0.52*3.67</f>
        <v>0.32068141594209237</v>
      </c>
    </row>
    <row r="2990" spans="1:20" hidden="1" x14ac:dyDescent="0.3">
      <c r="A2990" s="26">
        <v>53019</v>
      </c>
      <c r="B2990">
        <v>274</v>
      </c>
      <c r="C2990" s="26" t="s">
        <v>211</v>
      </c>
      <c r="D2990">
        <v>49</v>
      </c>
      <c r="E2990" t="s">
        <v>215</v>
      </c>
      <c r="F2990">
        <v>3</v>
      </c>
      <c r="G2990">
        <v>10.199999999999999</v>
      </c>
      <c r="H2990">
        <f t="shared" si="1699"/>
        <v>0.10199999999999999</v>
      </c>
      <c r="I2990">
        <v>5</v>
      </c>
      <c r="J2990">
        <v>2</v>
      </c>
      <c r="K2990">
        <f t="shared" si="1701"/>
        <v>8.1713015999999982E-3</v>
      </c>
      <c r="L2990">
        <f t="shared" si="1727"/>
        <v>2.5037457236716916E-2</v>
      </c>
      <c r="O2990">
        <f>L2990*0.44*0.75</f>
        <v>8.2623608881165819E-3</v>
      </c>
      <c r="Q2990">
        <f t="shared" si="1728"/>
        <v>4.2964276618206228E-3</v>
      </c>
      <c r="T2990">
        <f>(L2990*0.44*0.75)*(1+0.2)*0.52*3.67</f>
        <v>1.8921467422658021E-2</v>
      </c>
    </row>
    <row r="2991" spans="1:20" hidden="1" x14ac:dyDescent="0.3">
      <c r="A2991" s="26">
        <v>53019</v>
      </c>
      <c r="B2991">
        <v>274</v>
      </c>
      <c r="C2991" s="26" t="s">
        <v>211</v>
      </c>
      <c r="D2991">
        <v>50</v>
      </c>
      <c r="E2991" t="s">
        <v>214</v>
      </c>
      <c r="F2991">
        <v>3</v>
      </c>
      <c r="G2991">
        <v>11.5</v>
      </c>
      <c r="H2991">
        <f t="shared" si="1699"/>
        <v>0.115</v>
      </c>
      <c r="I2991">
        <v>4</v>
      </c>
      <c r="J2991">
        <v>1</v>
      </c>
      <c r="K2991">
        <f>0.7854*H2991^2</f>
        <v>1.0386915E-2</v>
      </c>
      <c r="L2991">
        <f>0.000081*(G2991^1.864042*I2991^0.850892+0.000027*G2991^2)</f>
        <v>2.5001346374295658E-2</v>
      </c>
      <c r="O2991">
        <f>L2991*0.47*0.75</f>
        <v>8.812974596939218E-3</v>
      </c>
      <c r="Q2991">
        <f>O2991*0.521</f>
        <v>4.5915597650053328E-3</v>
      </c>
      <c r="T2991">
        <f>(L2991*0.47*0.75)*(1+0.2)*0.521*3.67</f>
        <v>2.0221229205083482E-2</v>
      </c>
    </row>
    <row r="2992" spans="1:20" hidden="1" x14ac:dyDescent="0.3">
      <c r="A2992" s="26">
        <v>53019</v>
      </c>
      <c r="B2992">
        <v>274</v>
      </c>
      <c r="C2992" s="26" t="s">
        <v>211</v>
      </c>
      <c r="D2992">
        <v>51</v>
      </c>
      <c r="E2992" t="s">
        <v>218</v>
      </c>
      <c r="F2992">
        <v>3</v>
      </c>
      <c r="G2992">
        <v>10.1</v>
      </c>
      <c r="H2992">
        <f t="shared" si="1699"/>
        <v>0.10099999999999999</v>
      </c>
      <c r="I2992">
        <v>6</v>
      </c>
      <c r="J2992">
        <v>1</v>
      </c>
      <c r="K2992">
        <f t="shared" si="1701"/>
        <v>8.0118653999999984E-3</v>
      </c>
      <c r="L2992">
        <f>0.000057*(G2992^1.897696*I2992^1.002687+0.000031*G2992^2)</f>
        <v>2.76704665178013E-2</v>
      </c>
      <c r="O2992">
        <f>L2992*0.43*0.75</f>
        <v>8.9237254519909191E-3</v>
      </c>
      <c r="Q2992">
        <f>O2992*0.52</f>
        <v>4.6403372350352782E-3</v>
      </c>
      <c r="T2992">
        <f>(L2992*0.43*0.75)*(1+0.2)*0.52*3.67</f>
        <v>2.0436045183095362E-2</v>
      </c>
    </row>
    <row r="2993" spans="1:20" hidden="1" x14ac:dyDescent="0.3">
      <c r="A2993" s="26">
        <v>53019</v>
      </c>
      <c r="B2993">
        <v>274</v>
      </c>
      <c r="C2993" s="26" t="s">
        <v>211</v>
      </c>
      <c r="D2993">
        <v>52</v>
      </c>
      <c r="E2993" t="s">
        <v>214</v>
      </c>
      <c r="F2993">
        <v>3</v>
      </c>
      <c r="G2993">
        <v>10</v>
      </c>
      <c r="H2993">
        <f t="shared" si="1699"/>
        <v>0.1</v>
      </c>
      <c r="I2993">
        <v>4</v>
      </c>
      <c r="J2993">
        <v>0.8</v>
      </c>
      <c r="K2993">
        <f t="shared" si="1701"/>
        <v>7.8540000000000016E-3</v>
      </c>
      <c r="L2993">
        <f t="shared" ref="L2993:L3000" si="1729">0.000081*(G2993^1.864042*I2993^0.850892+0.000027*G2993^2)</f>
        <v>1.9267260918446001E-2</v>
      </c>
      <c r="O2993">
        <f t="shared" ref="O2993:O3000" si="1730">L2993*0.47*0.75</f>
        <v>6.7917094737522153E-3</v>
      </c>
      <c r="Q2993">
        <f t="shared" ref="Q2993:Q3000" si="1731">O2993*0.521</f>
        <v>3.5384806358249041E-3</v>
      </c>
      <c r="T2993">
        <f t="shared" ref="T2993:T3000" si="1732">(L2993*0.47*0.75)*(1+0.2)*0.521*3.67</f>
        <v>1.5583468720172878E-2</v>
      </c>
    </row>
    <row r="2994" spans="1:20" hidden="1" x14ac:dyDescent="0.3">
      <c r="A2994" s="26">
        <v>53019</v>
      </c>
      <c r="B2994">
        <v>274</v>
      </c>
      <c r="C2994" s="26" t="s">
        <v>211</v>
      </c>
      <c r="D2994">
        <v>53</v>
      </c>
      <c r="E2994" t="s">
        <v>214</v>
      </c>
      <c r="F2994">
        <v>3</v>
      </c>
      <c r="G2994">
        <v>8.5</v>
      </c>
      <c r="H2994">
        <f t="shared" si="1699"/>
        <v>8.5000000000000006E-2</v>
      </c>
      <c r="I2994">
        <v>4</v>
      </c>
      <c r="J2994">
        <v>0.6</v>
      </c>
      <c r="K2994">
        <f t="shared" si="1701"/>
        <v>5.6745150000000006E-3</v>
      </c>
      <c r="L2994">
        <f t="shared" si="1729"/>
        <v>1.4231601812069825E-2</v>
      </c>
      <c r="O2994">
        <f t="shared" si="1730"/>
        <v>5.0166396387546124E-3</v>
      </c>
      <c r="Q2994">
        <f t="shared" si="1731"/>
        <v>2.6136692517911534E-3</v>
      </c>
      <c r="T2994">
        <f t="shared" si="1732"/>
        <v>1.1510599384888237E-2</v>
      </c>
    </row>
    <row r="2995" spans="1:20" hidden="1" x14ac:dyDescent="0.3">
      <c r="A2995" s="26">
        <v>53019</v>
      </c>
      <c r="B2995">
        <v>274</v>
      </c>
      <c r="C2995" s="26" t="s">
        <v>211</v>
      </c>
      <c r="D2995">
        <v>54</v>
      </c>
      <c r="E2995" t="s">
        <v>214</v>
      </c>
      <c r="F2995">
        <v>3</v>
      </c>
      <c r="G2995">
        <v>12.3</v>
      </c>
      <c r="H2995">
        <f t="shared" si="1699"/>
        <v>0.12300000000000001</v>
      </c>
      <c r="I2995">
        <v>4</v>
      </c>
      <c r="J2995">
        <v>1</v>
      </c>
      <c r="K2995">
        <f t="shared" si="1701"/>
        <v>1.1882316600000003E-2</v>
      </c>
      <c r="L2995">
        <f t="shared" si="1729"/>
        <v>2.8340468354347552E-2</v>
      </c>
      <c r="O2995">
        <f t="shared" si="1730"/>
        <v>9.9900150949075121E-3</v>
      </c>
      <c r="Q2995">
        <f t="shared" si="1731"/>
        <v>5.2047978644468142E-3</v>
      </c>
      <c r="T2995">
        <f t="shared" si="1732"/>
        <v>2.2921929795023766E-2</v>
      </c>
    </row>
    <row r="2996" spans="1:20" hidden="1" x14ac:dyDescent="0.3">
      <c r="A2996" s="26">
        <v>53019</v>
      </c>
      <c r="B2996">
        <v>274</v>
      </c>
      <c r="C2996" s="26" t="s">
        <v>211</v>
      </c>
      <c r="D2996">
        <v>55</v>
      </c>
      <c r="E2996" t="s">
        <v>214</v>
      </c>
      <c r="F2996">
        <v>3</v>
      </c>
      <c r="G2996">
        <v>9.8000000000000007</v>
      </c>
      <c r="H2996">
        <f t="shared" si="1699"/>
        <v>9.8000000000000004E-2</v>
      </c>
      <c r="I2996">
        <v>4</v>
      </c>
      <c r="J2996">
        <v>0.6</v>
      </c>
      <c r="K2996">
        <f t="shared" si="1701"/>
        <v>7.5429816000000009E-3</v>
      </c>
      <c r="L2996">
        <f t="shared" si="1729"/>
        <v>1.8555172737677535E-2</v>
      </c>
      <c r="O2996">
        <f t="shared" si="1730"/>
        <v>6.5406983900313312E-3</v>
      </c>
      <c r="Q2996">
        <f t="shared" si="1731"/>
        <v>3.4077038612063235E-3</v>
      </c>
      <c r="T2996">
        <f t="shared" si="1732"/>
        <v>1.500752780475265E-2</v>
      </c>
    </row>
    <row r="2997" spans="1:20" hidden="1" x14ac:dyDescent="0.3">
      <c r="A2997" s="26">
        <v>53019</v>
      </c>
      <c r="B2997">
        <v>274</v>
      </c>
      <c r="C2997" s="26" t="s">
        <v>211</v>
      </c>
      <c r="D2997">
        <v>56</v>
      </c>
      <c r="E2997" t="s">
        <v>214</v>
      </c>
      <c r="F2997">
        <v>3</v>
      </c>
      <c r="G2997">
        <v>8.3000000000000007</v>
      </c>
      <c r="H2997">
        <f t="shared" si="1699"/>
        <v>8.3000000000000004E-2</v>
      </c>
      <c r="I2997">
        <v>4</v>
      </c>
      <c r="J2997">
        <v>0.3</v>
      </c>
      <c r="K2997">
        <f t="shared" si="1701"/>
        <v>5.4106206000000007E-3</v>
      </c>
      <c r="L2997">
        <f t="shared" si="1729"/>
        <v>1.3613757829458865E-2</v>
      </c>
      <c r="O2997">
        <f t="shared" si="1730"/>
        <v>4.7988496348842502E-3</v>
      </c>
      <c r="Q2997">
        <f t="shared" si="1731"/>
        <v>2.5002006597746942E-3</v>
      </c>
      <c r="T2997">
        <f t="shared" si="1732"/>
        <v>1.1010883705647753E-2</v>
      </c>
    </row>
    <row r="2998" spans="1:20" hidden="1" x14ac:dyDescent="0.3">
      <c r="A2998" s="26">
        <v>53019</v>
      </c>
      <c r="B2998">
        <v>274</v>
      </c>
      <c r="C2998" s="26" t="s">
        <v>211</v>
      </c>
      <c r="D2998">
        <v>57</v>
      </c>
      <c r="E2998" t="s">
        <v>214</v>
      </c>
      <c r="F2998">
        <v>3</v>
      </c>
      <c r="G2998">
        <v>9.4</v>
      </c>
      <c r="H2998">
        <f t="shared" si="1699"/>
        <v>9.4E-2</v>
      </c>
      <c r="I2998">
        <v>4</v>
      </c>
      <c r="J2998">
        <v>1</v>
      </c>
      <c r="K2998">
        <f t="shared" si="1701"/>
        <v>6.9397944000000001E-3</v>
      </c>
      <c r="L2998">
        <f t="shared" si="1729"/>
        <v>1.7168372511504559E-2</v>
      </c>
      <c r="O2998">
        <f t="shared" si="1730"/>
        <v>6.0518513103053565E-3</v>
      </c>
      <c r="Q2998">
        <f t="shared" si="1731"/>
        <v>3.1530145326690907E-3</v>
      </c>
      <c r="T2998">
        <f t="shared" si="1732"/>
        <v>1.3885876001874676E-2</v>
      </c>
    </row>
    <row r="2999" spans="1:20" hidden="1" x14ac:dyDescent="0.3">
      <c r="A2999" s="26">
        <v>53019</v>
      </c>
      <c r="B2999">
        <v>274</v>
      </c>
      <c r="C2999" s="26" t="s">
        <v>211</v>
      </c>
      <c r="D2999">
        <v>58</v>
      </c>
      <c r="E2999" t="s">
        <v>214</v>
      </c>
      <c r="F2999">
        <v>3</v>
      </c>
      <c r="G2999">
        <v>9.5</v>
      </c>
      <c r="H2999">
        <f t="shared" si="1699"/>
        <v>9.5000000000000001E-2</v>
      </c>
      <c r="I2999">
        <v>3.5</v>
      </c>
      <c r="J2999">
        <v>0.8</v>
      </c>
      <c r="K2999">
        <f t="shared" si="1701"/>
        <v>7.088235E-3</v>
      </c>
      <c r="L2999">
        <f t="shared" si="1729"/>
        <v>1.5629731389374891E-2</v>
      </c>
      <c r="O2999">
        <f t="shared" si="1730"/>
        <v>5.5094803147546492E-3</v>
      </c>
      <c r="Q2999">
        <f t="shared" si="1731"/>
        <v>2.8704392439871723E-3</v>
      </c>
      <c r="T2999">
        <f t="shared" si="1732"/>
        <v>1.2641414430519507E-2</v>
      </c>
    </row>
    <row r="3000" spans="1:20" hidden="1" x14ac:dyDescent="0.3">
      <c r="A3000" s="26">
        <v>53019</v>
      </c>
      <c r="B3000">
        <v>274</v>
      </c>
      <c r="C3000" s="26" t="s">
        <v>211</v>
      </c>
      <c r="D3000">
        <v>59</v>
      </c>
      <c r="E3000" t="s">
        <v>214</v>
      </c>
      <c r="F3000">
        <v>3</v>
      </c>
      <c r="G3000">
        <v>12.1</v>
      </c>
      <c r="H3000">
        <f t="shared" si="1699"/>
        <v>0.121</v>
      </c>
      <c r="I3000">
        <v>4</v>
      </c>
      <c r="J3000">
        <v>1</v>
      </c>
      <c r="K3000">
        <f t="shared" si="1701"/>
        <v>1.14990414E-2</v>
      </c>
      <c r="L3000">
        <f t="shared" si="1729"/>
        <v>2.7487517277420766E-2</v>
      </c>
      <c r="O3000">
        <f t="shared" si="1730"/>
        <v>9.6893498402908194E-3</v>
      </c>
      <c r="Q3000">
        <f t="shared" si="1731"/>
        <v>5.0481512667915167E-3</v>
      </c>
      <c r="T3000">
        <f t="shared" si="1732"/>
        <v>2.223205817894984E-2</v>
      </c>
    </row>
    <row r="3001" spans="1:20" hidden="1" x14ac:dyDescent="0.3">
      <c r="A3001" s="26">
        <v>53019</v>
      </c>
      <c r="B3001">
        <v>274</v>
      </c>
      <c r="C3001" s="26" t="s">
        <v>211</v>
      </c>
      <c r="D3001">
        <v>60</v>
      </c>
      <c r="E3001" t="s">
        <v>215</v>
      </c>
      <c r="F3001">
        <v>2</v>
      </c>
      <c r="G3001">
        <v>36.200000000000003</v>
      </c>
      <c r="H3001">
        <f t="shared" si="1699"/>
        <v>0.36200000000000004</v>
      </c>
      <c r="I3001">
        <v>16</v>
      </c>
      <c r="J3001">
        <v>8.1999999999999993</v>
      </c>
      <c r="K3001">
        <f t="shared" si="1701"/>
        <v>0.10292195760000002</v>
      </c>
      <c r="L3001">
        <f>0.000064*(G3001^1.958025*I3001^0.883501+0.000045*G3001^2)</f>
        <v>0.83562897993128649</v>
      </c>
      <c r="O3001">
        <f>L3001*0.44*0.75</f>
        <v>0.27575756337732454</v>
      </c>
      <c r="Q3001">
        <f>O3001*0.52</f>
        <v>0.14339393295620878</v>
      </c>
      <c r="T3001">
        <f>(L3001*0.44*0.75)*(1+0.2)*0.52*3.67</f>
        <v>0.63150688073914341</v>
      </c>
    </row>
    <row r="3002" spans="1:20" hidden="1" x14ac:dyDescent="0.3">
      <c r="A3002" s="26">
        <v>53019</v>
      </c>
      <c r="B3002">
        <v>274</v>
      </c>
      <c r="C3002" s="26" t="s">
        <v>211</v>
      </c>
      <c r="D3002">
        <v>61</v>
      </c>
      <c r="E3002" t="s">
        <v>214</v>
      </c>
      <c r="F3002">
        <v>3</v>
      </c>
      <c r="G3002">
        <v>9.3000000000000007</v>
      </c>
      <c r="H3002">
        <f t="shared" si="1699"/>
        <v>9.3000000000000013E-2</v>
      </c>
      <c r="I3002">
        <v>4</v>
      </c>
      <c r="J3002">
        <v>1.2</v>
      </c>
      <c r="K3002">
        <f>0.7854*H3002^2</f>
        <v>6.7929246000000016E-3</v>
      </c>
      <c r="L3002">
        <f>0.000081*(G3002^1.864042*I3002^0.850892+0.000027*G3002^2)</f>
        <v>1.6829484858300239E-2</v>
      </c>
      <c r="O3002">
        <f>L3002*0.47*0.75</f>
        <v>5.932393412550834E-3</v>
      </c>
      <c r="Q3002">
        <f>O3002*0.521</f>
        <v>3.0907769679389845E-3</v>
      </c>
      <c r="T3002">
        <f>(L3002*0.47*0.75)*(1+0.2)*0.521*3.67</f>
        <v>1.3611781766803287E-2</v>
      </c>
    </row>
    <row r="3003" spans="1:20" hidden="1" x14ac:dyDescent="0.3">
      <c r="A3003" s="26">
        <v>53019</v>
      </c>
      <c r="B3003">
        <v>274</v>
      </c>
      <c r="C3003" s="26" t="s">
        <v>211</v>
      </c>
      <c r="D3003">
        <v>62</v>
      </c>
      <c r="E3003" t="s">
        <v>215</v>
      </c>
      <c r="F3003">
        <v>3</v>
      </c>
      <c r="G3003">
        <v>11.4</v>
      </c>
      <c r="H3003">
        <f t="shared" si="1699"/>
        <v>0.114</v>
      </c>
      <c r="I3003">
        <v>5</v>
      </c>
      <c r="J3003">
        <v>2</v>
      </c>
      <c r="K3003">
        <f t="shared" si="1701"/>
        <v>1.02070584E-2</v>
      </c>
      <c r="L3003">
        <f t="shared" ref="L3003:L3004" si="1733">0.000064*(G3003^1.958025*I3003^0.883501+0.000045*G3003^2)</f>
        <v>3.1129490678685375E-2</v>
      </c>
      <c r="O3003">
        <f>L3003*0.44*0.75</f>
        <v>1.0272731923966173E-2</v>
      </c>
      <c r="Q3003">
        <f t="shared" ref="Q3003:Q3004" si="1734">O3003*0.52</f>
        <v>5.3418206004624104E-3</v>
      </c>
      <c r="T3003">
        <f>(L3003*0.44*0.75)*(1+0.2)*0.52*3.67</f>
        <v>2.3525377924436455E-2</v>
      </c>
    </row>
    <row r="3004" spans="1:20" hidden="1" x14ac:dyDescent="0.3">
      <c r="A3004" s="26">
        <v>53019</v>
      </c>
      <c r="B3004">
        <v>274</v>
      </c>
      <c r="C3004" s="26" t="s">
        <v>211</v>
      </c>
      <c r="D3004">
        <v>63</v>
      </c>
      <c r="E3004" t="s">
        <v>215</v>
      </c>
      <c r="F3004">
        <v>3</v>
      </c>
      <c r="G3004">
        <v>8.4</v>
      </c>
      <c r="H3004">
        <f t="shared" si="1699"/>
        <v>8.4000000000000005E-2</v>
      </c>
      <c r="I3004">
        <v>3</v>
      </c>
      <c r="J3004">
        <v>1.2</v>
      </c>
      <c r="K3004">
        <f t="shared" si="1701"/>
        <v>5.5417824000000004E-3</v>
      </c>
      <c r="L3004">
        <f t="shared" si="1733"/>
        <v>1.0901521719899276E-2</v>
      </c>
      <c r="O3004">
        <f>L3004*0.44*0.75</f>
        <v>3.5975021675667611E-3</v>
      </c>
      <c r="Q3004">
        <f t="shared" si="1734"/>
        <v>1.8707011271347157E-3</v>
      </c>
      <c r="T3004">
        <f>(L3004*0.44*0.75)*(1+0.2)*0.52*3.67</f>
        <v>8.2385677639012882E-3</v>
      </c>
    </row>
    <row r="3005" spans="1:20" hidden="1" x14ac:dyDescent="0.3">
      <c r="A3005" s="26">
        <v>53019</v>
      </c>
      <c r="B3005">
        <v>275</v>
      </c>
      <c r="C3005" s="26" t="s">
        <v>211</v>
      </c>
      <c r="D3005">
        <v>1</v>
      </c>
      <c r="E3005" t="s">
        <v>214</v>
      </c>
      <c r="F3005">
        <v>3</v>
      </c>
      <c r="G3005">
        <v>13.5</v>
      </c>
      <c r="H3005">
        <f t="shared" si="1699"/>
        <v>0.13500000000000001</v>
      </c>
      <c r="I3005">
        <v>6</v>
      </c>
      <c r="J3005">
        <v>1.8</v>
      </c>
      <c r="K3005">
        <f t="shared" si="1701"/>
        <v>1.4313915000000002E-2</v>
      </c>
      <c r="L3005">
        <f t="shared" ref="L3005:L3011" si="1735">0.000081*(G3005^1.864042*I3005^0.850892+0.000027*G3005^2)</f>
        <v>4.7599341842894174E-2</v>
      </c>
      <c r="O3005">
        <f t="shared" ref="O3005:O3011" si="1736">L3005*0.47*0.75</f>
        <v>1.6778767999620196E-2</v>
      </c>
      <c r="Q3005">
        <f t="shared" ref="Q3005:Q3011" si="1737">O3005*0.521</f>
        <v>8.7417381278021219E-3</v>
      </c>
      <c r="T3005">
        <f t="shared" ref="T3005:T3011" si="1738">(L3005*0.47*0.75)*(1+0.2)*0.521*3.67</f>
        <v>3.8498614714840541E-2</v>
      </c>
    </row>
    <row r="3006" spans="1:20" hidden="1" x14ac:dyDescent="0.3">
      <c r="A3006" s="26">
        <v>53019</v>
      </c>
      <c r="B3006">
        <v>275</v>
      </c>
      <c r="C3006" s="26" t="s">
        <v>211</v>
      </c>
      <c r="D3006">
        <v>2</v>
      </c>
      <c r="E3006" t="s">
        <v>214</v>
      </c>
      <c r="F3006">
        <v>3</v>
      </c>
      <c r="G3006">
        <v>12.5</v>
      </c>
      <c r="H3006">
        <f t="shared" si="1699"/>
        <v>0.125</v>
      </c>
      <c r="I3006">
        <v>4.5</v>
      </c>
      <c r="J3006">
        <v>1.9</v>
      </c>
      <c r="K3006">
        <f t="shared" si="1701"/>
        <v>1.2271875E-2</v>
      </c>
      <c r="L3006">
        <f t="shared" si="1735"/>
        <v>3.2284142272674683E-2</v>
      </c>
      <c r="O3006">
        <f t="shared" si="1736"/>
        <v>1.1380160151117825E-2</v>
      </c>
      <c r="Q3006">
        <f t="shared" si="1737"/>
        <v>5.9290634387323873E-3</v>
      </c>
      <c r="T3006">
        <f t="shared" si="1738"/>
        <v>2.6111595384177431E-2</v>
      </c>
    </row>
    <row r="3007" spans="1:20" hidden="1" x14ac:dyDescent="0.3">
      <c r="A3007" s="26">
        <v>53019</v>
      </c>
      <c r="B3007">
        <v>275</v>
      </c>
      <c r="C3007" s="26" t="s">
        <v>211</v>
      </c>
      <c r="D3007">
        <v>3</v>
      </c>
      <c r="E3007" t="s">
        <v>214</v>
      </c>
      <c r="F3007">
        <v>3</v>
      </c>
      <c r="G3007">
        <v>12</v>
      </c>
      <c r="H3007">
        <f t="shared" si="1699"/>
        <v>0.12</v>
      </c>
      <c r="I3007">
        <v>4</v>
      </c>
      <c r="J3007">
        <v>1.9</v>
      </c>
      <c r="K3007">
        <f t="shared" si="1701"/>
        <v>1.130976E-2</v>
      </c>
      <c r="L3007">
        <f t="shared" si="1735"/>
        <v>2.7065575788425975E-2</v>
      </c>
      <c r="O3007">
        <f t="shared" si="1736"/>
        <v>9.5406154654201561E-3</v>
      </c>
      <c r="Q3007">
        <f t="shared" si="1737"/>
        <v>4.9706606574839015E-3</v>
      </c>
      <c r="T3007">
        <f t="shared" si="1738"/>
        <v>2.1890789535559101E-2</v>
      </c>
    </row>
    <row r="3008" spans="1:20" hidden="1" x14ac:dyDescent="0.3">
      <c r="A3008" s="26">
        <v>53019</v>
      </c>
      <c r="B3008">
        <v>275</v>
      </c>
      <c r="C3008" s="26" t="s">
        <v>211</v>
      </c>
      <c r="D3008">
        <v>4</v>
      </c>
      <c r="E3008" t="s">
        <v>214</v>
      </c>
      <c r="F3008">
        <v>3</v>
      </c>
      <c r="G3008">
        <v>11.2</v>
      </c>
      <c r="H3008">
        <f t="shared" si="1699"/>
        <v>0.11199999999999999</v>
      </c>
      <c r="I3008">
        <v>4</v>
      </c>
      <c r="J3008">
        <v>1.5</v>
      </c>
      <c r="K3008">
        <f t="shared" si="1701"/>
        <v>9.8520575999999985E-3</v>
      </c>
      <c r="L3008">
        <f t="shared" si="1735"/>
        <v>2.3799318254952618E-2</v>
      </c>
      <c r="O3008">
        <f t="shared" si="1736"/>
        <v>8.3892596848707968E-3</v>
      </c>
      <c r="Q3008">
        <f t="shared" si="1737"/>
        <v>4.3708042958176853E-3</v>
      </c>
      <c r="T3008">
        <f t="shared" si="1738"/>
        <v>1.9249022118781087E-2</v>
      </c>
    </row>
    <row r="3009" spans="1:20" hidden="1" x14ac:dyDescent="0.3">
      <c r="A3009" s="26">
        <v>53019</v>
      </c>
      <c r="B3009">
        <v>275</v>
      </c>
      <c r="C3009" s="26" t="s">
        <v>211</v>
      </c>
      <c r="D3009">
        <v>5</v>
      </c>
      <c r="E3009" t="s">
        <v>214</v>
      </c>
      <c r="F3009">
        <v>3</v>
      </c>
      <c r="G3009">
        <v>9.5</v>
      </c>
      <c r="H3009">
        <f t="shared" si="1699"/>
        <v>9.5000000000000001E-2</v>
      </c>
      <c r="I3009">
        <v>4</v>
      </c>
      <c r="J3009">
        <v>1.6</v>
      </c>
      <c r="K3009">
        <f t="shared" si="1701"/>
        <v>7.088235E-3</v>
      </c>
      <c r="L3009">
        <f t="shared" si="1735"/>
        <v>1.7510389598603588E-2</v>
      </c>
      <c r="O3009">
        <f t="shared" si="1736"/>
        <v>6.1724123335077652E-3</v>
      </c>
      <c r="Q3009">
        <f t="shared" si="1737"/>
        <v>3.2158268257575459E-3</v>
      </c>
      <c r="T3009">
        <f t="shared" si="1738"/>
        <v>1.4162501340636232E-2</v>
      </c>
    </row>
    <row r="3010" spans="1:20" hidden="1" x14ac:dyDescent="0.3">
      <c r="A3010" s="26">
        <v>53019</v>
      </c>
      <c r="B3010">
        <v>275</v>
      </c>
      <c r="C3010" s="26" t="s">
        <v>211</v>
      </c>
      <c r="D3010">
        <v>6</v>
      </c>
      <c r="E3010" t="s">
        <v>214</v>
      </c>
      <c r="F3010">
        <v>3</v>
      </c>
      <c r="G3010">
        <v>13.2</v>
      </c>
      <c r="H3010">
        <f t="shared" ref="H3010:H3073" si="1739">G3010/100</f>
        <v>0.13200000000000001</v>
      </c>
      <c r="I3010">
        <v>5</v>
      </c>
      <c r="J3010">
        <v>1.7</v>
      </c>
      <c r="K3010">
        <f t="shared" ref="K3010:K3011" si="1740">0.7854*H3010^2</f>
        <v>1.3684809600000002E-2</v>
      </c>
      <c r="L3010">
        <f t="shared" si="1735"/>
        <v>3.9087159379837449E-2</v>
      </c>
      <c r="O3010">
        <f t="shared" si="1736"/>
        <v>1.37782236813927E-2</v>
      </c>
      <c r="Q3010">
        <f t="shared" si="1737"/>
        <v>7.1784545380055966E-3</v>
      </c>
      <c r="T3010">
        <f t="shared" si="1738"/>
        <v>3.1613913785376646E-2</v>
      </c>
    </row>
    <row r="3011" spans="1:20" hidden="1" x14ac:dyDescent="0.3">
      <c r="A3011" s="26">
        <v>53019</v>
      </c>
      <c r="B3011">
        <v>275</v>
      </c>
      <c r="C3011" s="26" t="s">
        <v>211</v>
      </c>
      <c r="D3011">
        <v>7</v>
      </c>
      <c r="E3011" t="s">
        <v>214</v>
      </c>
      <c r="F3011">
        <v>3</v>
      </c>
      <c r="G3011">
        <v>11.3</v>
      </c>
      <c r="H3011">
        <f t="shared" si="1739"/>
        <v>0.113</v>
      </c>
      <c r="I3011">
        <v>4</v>
      </c>
      <c r="J3011">
        <v>1.6</v>
      </c>
      <c r="K3011">
        <f t="shared" si="1740"/>
        <v>1.0028772600000001E-2</v>
      </c>
      <c r="L3011">
        <f t="shared" si="1735"/>
        <v>2.4196943433337097E-2</v>
      </c>
      <c r="O3011">
        <f t="shared" si="1736"/>
        <v>8.5294225602513263E-3</v>
      </c>
      <c r="Q3011">
        <f t="shared" si="1737"/>
        <v>4.4438291538909415E-3</v>
      </c>
      <c r="T3011">
        <f t="shared" si="1738"/>
        <v>1.9570623593735702E-2</v>
      </c>
    </row>
    <row r="3012" spans="1:20" hidden="1" x14ac:dyDescent="0.3">
      <c r="A3012" s="26">
        <v>53019</v>
      </c>
      <c r="B3012">
        <v>275</v>
      </c>
      <c r="C3012" s="26" t="s">
        <v>211</v>
      </c>
      <c r="D3012">
        <v>8</v>
      </c>
      <c r="E3012" t="s">
        <v>215</v>
      </c>
      <c r="F3012">
        <v>3</v>
      </c>
      <c r="G3012">
        <v>19.3</v>
      </c>
      <c r="H3012">
        <f t="shared" si="1739"/>
        <v>0.193</v>
      </c>
      <c r="I3012">
        <v>5</v>
      </c>
      <c r="J3012">
        <v>1.8</v>
      </c>
      <c r="K3012">
        <f t="shared" ref="K3012:K3073" si="1741">0.7854*H3012^2</f>
        <v>2.9255364600000004E-2</v>
      </c>
      <c r="L3012">
        <f>0.000064*(G3012^1.958025*I3012^0.883501+0.000045*G3012^2)</f>
        <v>8.7272890510480761E-2</v>
      </c>
      <c r="O3012">
        <f>L3012*0.44*0.75</f>
        <v>2.8800053868458651E-2</v>
      </c>
      <c r="Q3012">
        <f>O3012*0.52</f>
        <v>1.4976028011598499E-2</v>
      </c>
      <c r="T3012">
        <f>(L3012*0.44*0.75)*(1+0.2)*0.52*3.67</f>
        <v>6.5954427363079798E-2</v>
      </c>
    </row>
    <row r="3013" spans="1:20" hidden="1" x14ac:dyDescent="0.3">
      <c r="A3013" s="26">
        <v>53019</v>
      </c>
      <c r="B3013">
        <v>275</v>
      </c>
      <c r="C3013" s="26" t="s">
        <v>211</v>
      </c>
      <c r="D3013">
        <v>9</v>
      </c>
      <c r="E3013" t="s">
        <v>217</v>
      </c>
      <c r="F3013">
        <v>3</v>
      </c>
      <c r="G3013">
        <v>13.3</v>
      </c>
      <c r="H3013">
        <f t="shared" si="1739"/>
        <v>0.13300000000000001</v>
      </c>
      <c r="I3013">
        <v>5</v>
      </c>
      <c r="J3013">
        <v>1</v>
      </c>
      <c r="K3013">
        <f t="shared" si="1741"/>
        <v>1.3892940600000002E-2</v>
      </c>
      <c r="L3013">
        <f>0.000059*(G3013^1.965295*I3013^0.892133+0.000019*G3013^2)</f>
        <v>4.0098523085317035E-2</v>
      </c>
      <c r="O3013">
        <f>L3013*0.47*0.75</f>
        <v>1.4134729387574254E-2</v>
      </c>
      <c r="Q3013">
        <f>O3013*0.52</f>
        <v>7.3500592815386127E-3</v>
      </c>
      <c r="T3013">
        <f>(L3013*0.47*0.75)*(1+0.2)*0.52*3.67</f>
        <v>3.2369661075896054E-2</v>
      </c>
    </row>
    <row r="3014" spans="1:20" hidden="1" x14ac:dyDescent="0.3">
      <c r="A3014" s="26">
        <v>53019</v>
      </c>
      <c r="B3014">
        <v>275</v>
      </c>
      <c r="C3014" s="26" t="s">
        <v>211</v>
      </c>
      <c r="D3014">
        <v>10</v>
      </c>
      <c r="E3014" t="s">
        <v>214</v>
      </c>
      <c r="F3014">
        <v>3</v>
      </c>
      <c r="G3014">
        <v>11</v>
      </c>
      <c r="H3014">
        <f t="shared" si="1739"/>
        <v>0.11</v>
      </c>
      <c r="I3014">
        <v>5</v>
      </c>
      <c r="J3014">
        <v>1.8</v>
      </c>
      <c r="K3014">
        <f t="shared" si="1741"/>
        <v>9.503339999999999E-3</v>
      </c>
      <c r="L3014">
        <f t="shared" ref="L3014:L3026" si="1742">0.000081*(G3014^1.864042*I3014^0.850892+0.000027*G3014^2)</f>
        <v>2.7825106659725426E-2</v>
      </c>
      <c r="O3014">
        <f t="shared" ref="O3014:O3026" si="1743">L3014*0.47*0.75</f>
        <v>9.8083500975532124E-3</v>
      </c>
      <c r="Q3014">
        <f t="shared" ref="Q3014:Q3026" si="1744">O3014*0.521</f>
        <v>5.1101504008252236E-3</v>
      </c>
      <c r="T3014">
        <f t="shared" ref="T3014:T3026" si="1745">(L3014*0.47*0.75)*(1+0.2)*0.521*3.67</f>
        <v>2.2505102365234286E-2</v>
      </c>
    </row>
    <row r="3015" spans="1:20" hidden="1" x14ac:dyDescent="0.3">
      <c r="A3015" s="26">
        <v>53019</v>
      </c>
      <c r="B3015">
        <v>275</v>
      </c>
      <c r="C3015" s="26" t="s">
        <v>211</v>
      </c>
      <c r="D3015">
        <v>11</v>
      </c>
      <c r="E3015" t="s">
        <v>214</v>
      </c>
      <c r="F3015">
        <v>3</v>
      </c>
      <c r="G3015">
        <v>13.2</v>
      </c>
      <c r="H3015">
        <f t="shared" si="1739"/>
        <v>0.13200000000000001</v>
      </c>
      <c r="I3015">
        <v>4</v>
      </c>
      <c r="J3015">
        <v>1.5</v>
      </c>
      <c r="K3015">
        <f t="shared" si="1741"/>
        <v>1.3684809600000002E-2</v>
      </c>
      <c r="L3015">
        <f t="shared" si="1742"/>
        <v>3.232771734039265E-2</v>
      </c>
      <c r="O3015">
        <f t="shared" si="1743"/>
        <v>1.1395520362488408E-2</v>
      </c>
      <c r="Q3015">
        <f t="shared" si="1744"/>
        <v>5.9370661088564607E-3</v>
      </c>
      <c r="T3015">
        <f t="shared" si="1745"/>
        <v>2.6146839143403853E-2</v>
      </c>
    </row>
    <row r="3016" spans="1:20" hidden="1" x14ac:dyDescent="0.3">
      <c r="A3016" s="26">
        <v>53019</v>
      </c>
      <c r="B3016">
        <v>275</v>
      </c>
      <c r="C3016" s="26" t="s">
        <v>211</v>
      </c>
      <c r="D3016">
        <v>12</v>
      </c>
      <c r="E3016" t="s">
        <v>214</v>
      </c>
      <c r="F3016">
        <v>3</v>
      </c>
      <c r="G3016">
        <v>10.9</v>
      </c>
      <c r="H3016">
        <f t="shared" si="1739"/>
        <v>0.109</v>
      </c>
      <c r="I3016">
        <v>4</v>
      </c>
      <c r="J3016">
        <v>1.5</v>
      </c>
      <c r="K3016">
        <f t="shared" si="1741"/>
        <v>9.3313373999999987E-3</v>
      </c>
      <c r="L3016">
        <f t="shared" si="1742"/>
        <v>2.2624792292099131E-2</v>
      </c>
      <c r="O3016">
        <f t="shared" si="1743"/>
        <v>7.9752392829649434E-3</v>
      </c>
      <c r="Q3016">
        <f t="shared" si="1744"/>
        <v>4.1550996664247355E-3</v>
      </c>
      <c r="T3016">
        <f t="shared" si="1745"/>
        <v>1.8299058930934534E-2</v>
      </c>
    </row>
    <row r="3017" spans="1:20" hidden="1" x14ac:dyDescent="0.3">
      <c r="A3017" s="26">
        <v>53019</v>
      </c>
      <c r="B3017">
        <v>275</v>
      </c>
      <c r="C3017" s="26" t="s">
        <v>211</v>
      </c>
      <c r="D3017">
        <v>13</v>
      </c>
      <c r="E3017" t="s">
        <v>214</v>
      </c>
      <c r="F3017">
        <v>3</v>
      </c>
      <c r="G3017">
        <v>10.3</v>
      </c>
      <c r="H3017">
        <f t="shared" si="1739"/>
        <v>0.10300000000000001</v>
      </c>
      <c r="I3017">
        <v>4</v>
      </c>
      <c r="J3017">
        <v>1</v>
      </c>
      <c r="K3017">
        <f t="shared" si="1741"/>
        <v>8.3323086000000011E-3</v>
      </c>
      <c r="L3017">
        <f t="shared" si="1742"/>
        <v>2.0358656954677472E-2</v>
      </c>
      <c r="O3017">
        <f t="shared" si="1743"/>
        <v>7.1764265765238092E-3</v>
      </c>
      <c r="Q3017">
        <f t="shared" si="1744"/>
        <v>3.7389182463689048E-3</v>
      </c>
      <c r="T3017">
        <f t="shared" si="1745"/>
        <v>1.6466195957008652E-2</v>
      </c>
    </row>
    <row r="3018" spans="1:20" hidden="1" x14ac:dyDescent="0.3">
      <c r="A3018" s="26">
        <v>53019</v>
      </c>
      <c r="B3018">
        <v>275</v>
      </c>
      <c r="C3018" s="26" t="s">
        <v>211</v>
      </c>
      <c r="D3018">
        <v>14</v>
      </c>
      <c r="E3018" t="s">
        <v>214</v>
      </c>
      <c r="F3018">
        <v>3</v>
      </c>
      <c r="G3018">
        <v>8.4</v>
      </c>
      <c r="H3018">
        <f t="shared" si="1739"/>
        <v>8.4000000000000005E-2</v>
      </c>
      <c r="I3018">
        <v>4</v>
      </c>
      <c r="J3018">
        <v>1</v>
      </c>
      <c r="K3018">
        <f t="shared" si="1741"/>
        <v>5.5417824000000004E-3</v>
      </c>
      <c r="L3018">
        <f t="shared" si="1742"/>
        <v>1.3921090991584117E-2</v>
      </c>
      <c r="O3018">
        <f t="shared" si="1743"/>
        <v>4.9071845745334011E-3</v>
      </c>
      <c r="Q3018">
        <f t="shared" si="1744"/>
        <v>2.5566431633319022E-3</v>
      </c>
      <c r="T3018">
        <f t="shared" si="1745"/>
        <v>1.1259456491313697E-2</v>
      </c>
    </row>
    <row r="3019" spans="1:20" hidden="1" x14ac:dyDescent="0.3">
      <c r="A3019" s="26">
        <v>53019</v>
      </c>
      <c r="B3019">
        <v>275</v>
      </c>
      <c r="C3019" s="26" t="s">
        <v>211</v>
      </c>
      <c r="D3019">
        <v>15</v>
      </c>
      <c r="E3019" t="s">
        <v>214</v>
      </c>
      <c r="F3019">
        <v>3</v>
      </c>
      <c r="G3019">
        <v>10.199999999999999</v>
      </c>
      <c r="H3019">
        <f t="shared" si="1739"/>
        <v>0.10199999999999999</v>
      </c>
      <c r="I3019">
        <v>4</v>
      </c>
      <c r="J3019">
        <v>1</v>
      </c>
      <c r="K3019">
        <f t="shared" si="1741"/>
        <v>8.1713015999999982E-3</v>
      </c>
      <c r="L3019">
        <f t="shared" si="1742"/>
        <v>1.9991762018881379E-2</v>
      </c>
      <c r="O3019">
        <f t="shared" si="1743"/>
        <v>7.0470961116556857E-3</v>
      </c>
      <c r="Q3019">
        <f t="shared" si="1744"/>
        <v>3.6715370741726124E-3</v>
      </c>
      <c r="T3019">
        <f t="shared" si="1745"/>
        <v>1.6169449274656182E-2</v>
      </c>
    </row>
    <row r="3020" spans="1:20" hidden="1" x14ac:dyDescent="0.3">
      <c r="A3020" s="26">
        <v>53019</v>
      </c>
      <c r="B3020">
        <v>275</v>
      </c>
      <c r="C3020" s="26" t="s">
        <v>211</v>
      </c>
      <c r="D3020">
        <v>16</v>
      </c>
      <c r="E3020" t="s">
        <v>214</v>
      </c>
      <c r="F3020">
        <v>3</v>
      </c>
      <c r="G3020">
        <v>13.5</v>
      </c>
      <c r="H3020">
        <f t="shared" si="1739"/>
        <v>0.13500000000000001</v>
      </c>
      <c r="I3020">
        <v>4</v>
      </c>
      <c r="J3020">
        <v>1.2</v>
      </c>
      <c r="K3020">
        <f t="shared" si="1741"/>
        <v>1.4313915000000002E-2</v>
      </c>
      <c r="L3020">
        <f t="shared" si="1742"/>
        <v>3.371070246433553E-2</v>
      </c>
      <c r="O3020">
        <f t="shared" si="1743"/>
        <v>1.1883022618678275E-2</v>
      </c>
      <c r="Q3020">
        <f t="shared" si="1744"/>
        <v>6.1910547843313816E-3</v>
      </c>
      <c r="T3020">
        <f t="shared" si="1745"/>
        <v>2.7265405270195404E-2</v>
      </c>
    </row>
    <row r="3021" spans="1:20" hidden="1" x14ac:dyDescent="0.3">
      <c r="A3021" s="26">
        <v>53019</v>
      </c>
      <c r="B3021">
        <v>275</v>
      </c>
      <c r="C3021" s="26" t="s">
        <v>211</v>
      </c>
      <c r="D3021">
        <v>17</v>
      </c>
      <c r="E3021" t="s">
        <v>214</v>
      </c>
      <c r="F3021">
        <v>3</v>
      </c>
      <c r="G3021">
        <v>11.3</v>
      </c>
      <c r="H3021">
        <f t="shared" si="1739"/>
        <v>0.113</v>
      </c>
      <c r="I3021">
        <v>4.5</v>
      </c>
      <c r="J3021">
        <v>1.2</v>
      </c>
      <c r="K3021">
        <f t="shared" si="1741"/>
        <v>1.0028772600000001E-2</v>
      </c>
      <c r="L3021">
        <f t="shared" si="1742"/>
        <v>2.6747629777658505E-2</v>
      </c>
      <c r="O3021">
        <f t="shared" si="1743"/>
        <v>9.428539496624623E-3</v>
      </c>
      <c r="Q3021">
        <f t="shared" si="1744"/>
        <v>4.9122690777414291E-3</v>
      </c>
      <c r="T3021">
        <f t="shared" si="1745"/>
        <v>2.1633633018373254E-2</v>
      </c>
    </row>
    <row r="3022" spans="1:20" hidden="1" x14ac:dyDescent="0.3">
      <c r="A3022" s="26">
        <v>53019</v>
      </c>
      <c r="B3022">
        <v>275</v>
      </c>
      <c r="C3022" s="26" t="s">
        <v>211</v>
      </c>
      <c r="D3022">
        <v>18</v>
      </c>
      <c r="E3022" t="s">
        <v>214</v>
      </c>
      <c r="F3022">
        <v>3</v>
      </c>
      <c r="G3022">
        <v>10.5</v>
      </c>
      <c r="H3022">
        <f t="shared" si="1739"/>
        <v>0.105</v>
      </c>
      <c r="I3022">
        <v>4</v>
      </c>
      <c r="J3022">
        <v>1.9</v>
      </c>
      <c r="K3022">
        <f t="shared" si="1741"/>
        <v>8.659034999999999E-3</v>
      </c>
      <c r="L3022">
        <f t="shared" si="1742"/>
        <v>2.1101715084335365E-2</v>
      </c>
      <c r="O3022">
        <f t="shared" si="1743"/>
        <v>7.4383545672282161E-3</v>
      </c>
      <c r="Q3022">
        <f t="shared" si="1744"/>
        <v>3.8753827295259008E-3</v>
      </c>
      <c r="T3022">
        <f t="shared" si="1745"/>
        <v>1.7067185540832065E-2</v>
      </c>
    </row>
    <row r="3023" spans="1:20" hidden="1" x14ac:dyDescent="0.3">
      <c r="A3023" s="26">
        <v>53019</v>
      </c>
      <c r="B3023">
        <v>275</v>
      </c>
      <c r="C3023" s="26" t="s">
        <v>211</v>
      </c>
      <c r="D3023">
        <v>19</v>
      </c>
      <c r="E3023" t="s">
        <v>214</v>
      </c>
      <c r="F3023">
        <v>3</v>
      </c>
      <c r="G3023">
        <v>9.4</v>
      </c>
      <c r="H3023">
        <f t="shared" si="1739"/>
        <v>9.4E-2</v>
      </c>
      <c r="I3023">
        <v>3</v>
      </c>
      <c r="J3023">
        <v>1</v>
      </c>
      <c r="K3023">
        <f t="shared" si="1741"/>
        <v>6.9397944000000001E-3</v>
      </c>
      <c r="L3023">
        <f t="shared" si="1742"/>
        <v>1.3440675999882698E-2</v>
      </c>
      <c r="O3023">
        <f t="shared" si="1743"/>
        <v>4.7378382899586511E-3</v>
      </c>
      <c r="Q3023">
        <f t="shared" si="1744"/>
        <v>2.4684137490684575E-3</v>
      </c>
      <c r="T3023">
        <f t="shared" si="1745"/>
        <v>1.0870894150897486E-2</v>
      </c>
    </row>
    <row r="3024" spans="1:20" hidden="1" x14ac:dyDescent="0.3">
      <c r="A3024" s="26">
        <v>53019</v>
      </c>
      <c r="B3024">
        <v>275</v>
      </c>
      <c r="C3024" s="26" t="s">
        <v>211</v>
      </c>
      <c r="D3024">
        <v>20</v>
      </c>
      <c r="E3024" t="s">
        <v>214</v>
      </c>
      <c r="F3024">
        <v>3</v>
      </c>
      <c r="G3024">
        <v>8.4</v>
      </c>
      <c r="H3024">
        <f t="shared" si="1739"/>
        <v>8.4000000000000005E-2</v>
      </c>
      <c r="I3024">
        <v>4</v>
      </c>
      <c r="J3024">
        <v>1.5</v>
      </c>
      <c r="K3024">
        <f t="shared" si="1741"/>
        <v>5.5417824000000004E-3</v>
      </c>
      <c r="L3024">
        <f t="shared" si="1742"/>
        <v>1.3921090991584117E-2</v>
      </c>
      <c r="O3024">
        <f t="shared" si="1743"/>
        <v>4.9071845745334011E-3</v>
      </c>
      <c r="Q3024">
        <f t="shared" si="1744"/>
        <v>2.5566431633319022E-3</v>
      </c>
      <c r="T3024">
        <f t="shared" si="1745"/>
        <v>1.1259456491313697E-2</v>
      </c>
    </row>
    <row r="3025" spans="1:20" hidden="1" x14ac:dyDescent="0.3">
      <c r="A3025" s="26">
        <v>53019</v>
      </c>
      <c r="B3025">
        <v>275</v>
      </c>
      <c r="C3025" s="26" t="s">
        <v>211</v>
      </c>
      <c r="D3025">
        <v>21</v>
      </c>
      <c r="E3025" t="s">
        <v>214</v>
      </c>
      <c r="F3025">
        <v>3</v>
      </c>
      <c r="G3025">
        <v>10.4</v>
      </c>
      <c r="H3025">
        <f t="shared" si="1739"/>
        <v>0.10400000000000001</v>
      </c>
      <c r="I3025">
        <v>4</v>
      </c>
      <c r="J3025">
        <v>0.9</v>
      </c>
      <c r="K3025">
        <f t="shared" si="1741"/>
        <v>8.494886400000002E-3</v>
      </c>
      <c r="L3025">
        <f t="shared" si="1742"/>
        <v>2.0728642662305528E-2</v>
      </c>
      <c r="O3025">
        <f t="shared" si="1743"/>
        <v>7.3068465384626986E-3</v>
      </c>
      <c r="Q3025">
        <f t="shared" si="1744"/>
        <v>3.8068670465390662E-3</v>
      </c>
      <c r="T3025">
        <f t="shared" si="1745"/>
        <v>1.6765442472958046E-2</v>
      </c>
    </row>
    <row r="3026" spans="1:20" hidden="1" x14ac:dyDescent="0.3">
      <c r="A3026" s="26">
        <v>53019</v>
      </c>
      <c r="B3026">
        <v>275</v>
      </c>
      <c r="C3026" s="26" t="s">
        <v>211</v>
      </c>
      <c r="D3026">
        <v>22</v>
      </c>
      <c r="E3026" t="s">
        <v>214</v>
      </c>
      <c r="F3026">
        <v>3</v>
      </c>
      <c r="G3026">
        <v>11</v>
      </c>
      <c r="H3026">
        <f t="shared" si="1739"/>
        <v>0.11</v>
      </c>
      <c r="I3026">
        <v>4</v>
      </c>
      <c r="J3026">
        <v>1.5</v>
      </c>
      <c r="K3026">
        <f t="shared" si="1741"/>
        <v>9.503339999999999E-3</v>
      </c>
      <c r="L3026">
        <f t="shared" si="1742"/>
        <v>2.301323893678961E-2</v>
      </c>
      <c r="O3026">
        <f t="shared" si="1743"/>
        <v>8.1121667252183373E-3</v>
      </c>
      <c r="Q3026">
        <f t="shared" si="1744"/>
        <v>4.2264388638387539E-3</v>
      </c>
      <c r="T3026">
        <f t="shared" si="1745"/>
        <v>1.861323675634587E-2</v>
      </c>
    </row>
    <row r="3027" spans="1:20" hidden="1" x14ac:dyDescent="0.3">
      <c r="A3027" s="26">
        <v>53019</v>
      </c>
      <c r="B3027">
        <v>275</v>
      </c>
      <c r="C3027" s="26" t="s">
        <v>211</v>
      </c>
      <c r="D3027">
        <v>23</v>
      </c>
      <c r="E3027" t="s">
        <v>217</v>
      </c>
      <c r="F3027">
        <v>3</v>
      </c>
      <c r="G3027">
        <v>8.3000000000000007</v>
      </c>
      <c r="H3027">
        <f t="shared" si="1739"/>
        <v>8.3000000000000004E-2</v>
      </c>
      <c r="I3027">
        <v>3</v>
      </c>
      <c r="J3027">
        <v>1</v>
      </c>
      <c r="K3027">
        <f t="shared" si="1741"/>
        <v>5.4106206000000007E-3</v>
      </c>
      <c r="L3027">
        <f>0.000059*(G3027^1.965295*I3027^0.892133+0.000019*G3027^2)</f>
        <v>1.0063997960486184E-2</v>
      </c>
      <c r="O3027">
        <f>L3027*0.47*0.75</f>
        <v>3.5475592810713798E-3</v>
      </c>
      <c r="Q3027">
        <f>O3027*0.52</f>
        <v>1.8447308261571175E-3</v>
      </c>
      <c r="T3027">
        <f>(L3027*0.47*0.75)*(1+0.2)*0.52*3.67</f>
        <v>8.1241945583959453E-3</v>
      </c>
    </row>
    <row r="3028" spans="1:20" hidden="1" x14ac:dyDescent="0.3">
      <c r="A3028" s="26">
        <v>53019</v>
      </c>
      <c r="B3028">
        <v>275</v>
      </c>
      <c r="C3028" s="26" t="s">
        <v>211</v>
      </c>
      <c r="D3028">
        <v>24</v>
      </c>
      <c r="E3028" t="s">
        <v>214</v>
      </c>
      <c r="F3028">
        <v>3</v>
      </c>
      <c r="G3028">
        <v>8.3000000000000007</v>
      </c>
      <c r="H3028">
        <f t="shared" si="1739"/>
        <v>8.3000000000000004E-2</v>
      </c>
      <c r="I3028">
        <v>3</v>
      </c>
      <c r="J3028">
        <v>1</v>
      </c>
      <c r="K3028">
        <f t="shared" si="1741"/>
        <v>5.4106206000000007E-3</v>
      </c>
      <c r="L3028">
        <f t="shared" ref="L3028:L3050" si="1746">0.000081*(G3028^1.864042*I3028^0.850892+0.000027*G3028^2)</f>
        <v>1.0657859294477519E-2</v>
      </c>
      <c r="O3028">
        <f t="shared" ref="O3028:O3050" si="1747">L3028*0.47*0.75</f>
        <v>3.7568954013033253E-3</v>
      </c>
      <c r="Q3028">
        <f t="shared" ref="Q3028:Q3050" si="1748">O3028*0.521</f>
        <v>1.9573425040790324E-3</v>
      </c>
      <c r="T3028">
        <f t="shared" ref="T3028:T3050" si="1749">(L3028*0.47*0.75)*(1+0.2)*0.521*3.67</f>
        <v>8.6201363879640589E-3</v>
      </c>
    </row>
    <row r="3029" spans="1:20" hidden="1" x14ac:dyDescent="0.3">
      <c r="A3029" s="26">
        <v>53019</v>
      </c>
      <c r="B3029">
        <v>275</v>
      </c>
      <c r="C3029" s="26" t="s">
        <v>211</v>
      </c>
      <c r="D3029">
        <v>25</v>
      </c>
      <c r="E3029" t="s">
        <v>214</v>
      </c>
      <c r="F3029">
        <v>3</v>
      </c>
      <c r="G3029">
        <v>10</v>
      </c>
      <c r="H3029">
        <f t="shared" si="1739"/>
        <v>0.1</v>
      </c>
      <c r="I3029">
        <v>3</v>
      </c>
      <c r="J3029">
        <v>1.2</v>
      </c>
      <c r="K3029">
        <f t="shared" si="1741"/>
        <v>7.8540000000000016E-3</v>
      </c>
      <c r="L3029">
        <f t="shared" si="1746"/>
        <v>1.5083841992941794E-2</v>
      </c>
      <c r="O3029">
        <f t="shared" si="1747"/>
        <v>5.3170543025119824E-3</v>
      </c>
      <c r="Q3029">
        <f t="shared" si="1748"/>
        <v>2.7701852916087429E-3</v>
      </c>
      <c r="T3029">
        <f t="shared" si="1749"/>
        <v>1.2199896024244905E-2</v>
      </c>
    </row>
    <row r="3030" spans="1:20" hidden="1" x14ac:dyDescent="0.3">
      <c r="A3030" s="26">
        <v>53019</v>
      </c>
      <c r="B3030">
        <v>275</v>
      </c>
      <c r="C3030" s="26" t="s">
        <v>211</v>
      </c>
      <c r="D3030">
        <v>26</v>
      </c>
      <c r="E3030" t="s">
        <v>214</v>
      </c>
      <c r="F3030">
        <v>3</v>
      </c>
      <c r="G3030">
        <v>8.5</v>
      </c>
      <c r="H3030">
        <f t="shared" si="1739"/>
        <v>8.5000000000000006E-2</v>
      </c>
      <c r="I3030">
        <v>4.5</v>
      </c>
      <c r="J3030">
        <v>1.5</v>
      </c>
      <c r="K3030">
        <f t="shared" si="1741"/>
        <v>5.6745150000000006E-3</v>
      </c>
      <c r="L3030">
        <f t="shared" si="1746"/>
        <v>1.5731806513883576E-2</v>
      </c>
      <c r="O3030">
        <f t="shared" si="1747"/>
        <v>5.5454617961439596E-3</v>
      </c>
      <c r="Q3030">
        <f t="shared" si="1748"/>
        <v>2.8891855957910032E-3</v>
      </c>
      <c r="T3030">
        <f t="shared" si="1749"/>
        <v>1.2723973363863576E-2</v>
      </c>
    </row>
    <row r="3031" spans="1:20" hidden="1" x14ac:dyDescent="0.3">
      <c r="A3031" s="26">
        <v>53019</v>
      </c>
      <c r="B3031">
        <v>275</v>
      </c>
      <c r="C3031" s="26" t="s">
        <v>211</v>
      </c>
      <c r="D3031">
        <v>27</v>
      </c>
      <c r="E3031" t="s">
        <v>214</v>
      </c>
      <c r="F3031">
        <v>3</v>
      </c>
      <c r="G3031">
        <v>9.5</v>
      </c>
      <c r="H3031">
        <f t="shared" si="1739"/>
        <v>9.5000000000000001E-2</v>
      </c>
      <c r="I3031">
        <v>4</v>
      </c>
      <c r="J3031">
        <v>1</v>
      </c>
      <c r="K3031">
        <f t="shared" si="1741"/>
        <v>7.088235E-3</v>
      </c>
      <c r="L3031">
        <f t="shared" si="1746"/>
        <v>1.7510389598603588E-2</v>
      </c>
      <c r="O3031">
        <f t="shared" si="1747"/>
        <v>6.1724123335077652E-3</v>
      </c>
      <c r="Q3031">
        <f t="shared" si="1748"/>
        <v>3.2158268257575459E-3</v>
      </c>
      <c r="T3031">
        <f t="shared" si="1749"/>
        <v>1.4162501340636232E-2</v>
      </c>
    </row>
    <row r="3032" spans="1:20" hidden="1" x14ac:dyDescent="0.3">
      <c r="A3032" s="26">
        <v>53019</v>
      </c>
      <c r="B3032">
        <v>275</v>
      </c>
      <c r="C3032" s="26" t="s">
        <v>211</v>
      </c>
      <c r="D3032">
        <v>28</v>
      </c>
      <c r="E3032" t="s">
        <v>214</v>
      </c>
      <c r="F3032">
        <v>3</v>
      </c>
      <c r="G3032">
        <v>11.4</v>
      </c>
      <c r="H3032">
        <f t="shared" si="1739"/>
        <v>0.114</v>
      </c>
      <c r="I3032">
        <v>3</v>
      </c>
      <c r="J3032">
        <v>1</v>
      </c>
      <c r="K3032">
        <f t="shared" si="1741"/>
        <v>1.02070584E-2</v>
      </c>
      <c r="L3032">
        <f t="shared" si="1746"/>
        <v>1.9256844367801708E-2</v>
      </c>
      <c r="O3032">
        <f t="shared" si="1747"/>
        <v>6.7880376396501014E-3</v>
      </c>
      <c r="Q3032">
        <f t="shared" si="1748"/>
        <v>3.5365676102577029E-3</v>
      </c>
      <c r="T3032">
        <f t="shared" si="1749"/>
        <v>1.5575043755574922E-2</v>
      </c>
    </row>
    <row r="3033" spans="1:20" hidden="1" x14ac:dyDescent="0.3">
      <c r="A3033" s="26">
        <v>53019</v>
      </c>
      <c r="B3033">
        <v>275</v>
      </c>
      <c r="C3033" s="26" t="s">
        <v>211</v>
      </c>
      <c r="D3033">
        <v>29</v>
      </c>
      <c r="E3033" t="s">
        <v>214</v>
      </c>
      <c r="F3033">
        <v>3</v>
      </c>
      <c r="G3033">
        <v>12.3</v>
      </c>
      <c r="H3033">
        <f t="shared" si="1739"/>
        <v>0.12300000000000001</v>
      </c>
      <c r="I3033">
        <v>5</v>
      </c>
      <c r="J3033">
        <v>2</v>
      </c>
      <c r="K3033">
        <f t="shared" si="1741"/>
        <v>1.1882316600000003E-2</v>
      </c>
      <c r="L3033">
        <f t="shared" si="1746"/>
        <v>3.4266212283960602E-2</v>
      </c>
      <c r="O3033">
        <f t="shared" si="1747"/>
        <v>1.2078839830096113E-2</v>
      </c>
      <c r="Q3033">
        <f t="shared" si="1748"/>
        <v>6.2930755514800747E-3</v>
      </c>
      <c r="T3033">
        <f t="shared" si="1749"/>
        <v>2.7714704728718249E-2</v>
      </c>
    </row>
    <row r="3034" spans="1:20" hidden="1" x14ac:dyDescent="0.3">
      <c r="A3034" s="26">
        <v>53019</v>
      </c>
      <c r="B3034">
        <v>275</v>
      </c>
      <c r="C3034" s="26" t="s">
        <v>211</v>
      </c>
      <c r="D3034">
        <v>30</v>
      </c>
      <c r="E3034" t="s">
        <v>214</v>
      </c>
      <c r="F3034">
        <v>3</v>
      </c>
      <c r="G3034">
        <v>12.4</v>
      </c>
      <c r="H3034">
        <f t="shared" si="1739"/>
        <v>0.124</v>
      </c>
      <c r="I3034">
        <v>4</v>
      </c>
      <c r="J3034">
        <v>1</v>
      </c>
      <c r="K3034">
        <f t="shared" si="1741"/>
        <v>1.2076310399999998E-2</v>
      </c>
      <c r="L3034">
        <f t="shared" si="1746"/>
        <v>2.8771471210080952E-2</v>
      </c>
      <c r="O3034">
        <f t="shared" si="1747"/>
        <v>1.0141943601553535E-2</v>
      </c>
      <c r="Q3034">
        <f t="shared" si="1748"/>
        <v>5.283952616409392E-3</v>
      </c>
      <c r="T3034">
        <f t="shared" si="1749"/>
        <v>2.3270527322666962E-2</v>
      </c>
    </row>
    <row r="3035" spans="1:20" hidden="1" x14ac:dyDescent="0.3">
      <c r="A3035" s="26">
        <v>53019</v>
      </c>
      <c r="B3035">
        <v>275</v>
      </c>
      <c r="C3035" s="26" t="s">
        <v>211</v>
      </c>
      <c r="D3035">
        <v>31</v>
      </c>
      <c r="E3035" t="s">
        <v>214</v>
      </c>
      <c r="F3035">
        <v>3</v>
      </c>
      <c r="G3035">
        <v>8.5</v>
      </c>
      <c r="H3035">
        <f t="shared" si="1739"/>
        <v>8.5000000000000006E-2</v>
      </c>
      <c r="I3035">
        <v>4</v>
      </c>
      <c r="J3035">
        <v>1.9</v>
      </c>
      <c r="K3035">
        <f t="shared" si="1741"/>
        <v>5.6745150000000006E-3</v>
      </c>
      <c r="L3035">
        <f t="shared" si="1746"/>
        <v>1.4231601812069825E-2</v>
      </c>
      <c r="O3035">
        <f t="shared" si="1747"/>
        <v>5.0166396387546124E-3</v>
      </c>
      <c r="Q3035">
        <f t="shared" si="1748"/>
        <v>2.6136692517911534E-3</v>
      </c>
      <c r="T3035">
        <f t="shared" si="1749"/>
        <v>1.1510599384888237E-2</v>
      </c>
    </row>
    <row r="3036" spans="1:20" hidden="1" x14ac:dyDescent="0.3">
      <c r="A3036" s="26">
        <v>53019</v>
      </c>
      <c r="B3036">
        <v>275</v>
      </c>
      <c r="C3036" s="26" t="s">
        <v>211</v>
      </c>
      <c r="D3036">
        <v>32</v>
      </c>
      <c r="E3036" t="s">
        <v>214</v>
      </c>
      <c r="F3036">
        <v>3</v>
      </c>
      <c r="G3036">
        <v>11.2</v>
      </c>
      <c r="H3036">
        <f t="shared" si="1739"/>
        <v>0.11199999999999999</v>
      </c>
      <c r="I3036">
        <v>4</v>
      </c>
      <c r="J3036">
        <v>1</v>
      </c>
      <c r="K3036">
        <f t="shared" si="1741"/>
        <v>9.8520575999999985E-3</v>
      </c>
      <c r="L3036">
        <f t="shared" si="1746"/>
        <v>2.3799318254952618E-2</v>
      </c>
      <c r="O3036">
        <f t="shared" si="1747"/>
        <v>8.3892596848707968E-3</v>
      </c>
      <c r="Q3036">
        <f t="shared" si="1748"/>
        <v>4.3708042958176853E-3</v>
      </c>
      <c r="T3036">
        <f t="shared" si="1749"/>
        <v>1.9249022118781087E-2</v>
      </c>
    </row>
    <row r="3037" spans="1:20" hidden="1" x14ac:dyDescent="0.3">
      <c r="A3037" s="26">
        <v>53019</v>
      </c>
      <c r="B3037">
        <v>275</v>
      </c>
      <c r="C3037" s="26" t="s">
        <v>211</v>
      </c>
      <c r="D3037">
        <v>33</v>
      </c>
      <c r="E3037" t="s">
        <v>214</v>
      </c>
      <c r="F3037">
        <v>3</v>
      </c>
      <c r="G3037">
        <v>8.5</v>
      </c>
      <c r="H3037">
        <f t="shared" si="1739"/>
        <v>8.5000000000000006E-2</v>
      </c>
      <c r="I3037">
        <v>4</v>
      </c>
      <c r="J3037">
        <v>1.4</v>
      </c>
      <c r="K3037">
        <f t="shared" si="1741"/>
        <v>5.6745150000000006E-3</v>
      </c>
      <c r="L3037">
        <f t="shared" si="1746"/>
        <v>1.4231601812069825E-2</v>
      </c>
      <c r="O3037">
        <f t="shared" si="1747"/>
        <v>5.0166396387546124E-3</v>
      </c>
      <c r="Q3037">
        <f t="shared" si="1748"/>
        <v>2.6136692517911534E-3</v>
      </c>
      <c r="T3037">
        <f t="shared" si="1749"/>
        <v>1.1510599384888237E-2</v>
      </c>
    </row>
    <row r="3038" spans="1:20" hidden="1" x14ac:dyDescent="0.3">
      <c r="A3038" s="26">
        <v>53019</v>
      </c>
      <c r="B3038">
        <v>275</v>
      </c>
      <c r="C3038" s="26" t="s">
        <v>211</v>
      </c>
      <c r="D3038">
        <v>34</v>
      </c>
      <c r="E3038" t="s">
        <v>214</v>
      </c>
      <c r="F3038">
        <v>3</v>
      </c>
      <c r="G3038">
        <v>11.3</v>
      </c>
      <c r="H3038">
        <f t="shared" si="1739"/>
        <v>0.113</v>
      </c>
      <c r="I3038">
        <v>4</v>
      </c>
      <c r="J3038">
        <v>1.6</v>
      </c>
      <c r="K3038">
        <f t="shared" si="1741"/>
        <v>1.0028772600000001E-2</v>
      </c>
      <c r="L3038">
        <f t="shared" si="1746"/>
        <v>2.4196943433337097E-2</v>
      </c>
      <c r="O3038">
        <f t="shared" si="1747"/>
        <v>8.5294225602513263E-3</v>
      </c>
      <c r="Q3038">
        <f t="shared" si="1748"/>
        <v>4.4438291538909415E-3</v>
      </c>
      <c r="T3038">
        <f t="shared" si="1749"/>
        <v>1.9570623593735702E-2</v>
      </c>
    </row>
    <row r="3039" spans="1:20" hidden="1" x14ac:dyDescent="0.3">
      <c r="A3039" s="26">
        <v>53019</v>
      </c>
      <c r="B3039">
        <v>275</v>
      </c>
      <c r="C3039" s="26" t="s">
        <v>211</v>
      </c>
      <c r="D3039">
        <v>35</v>
      </c>
      <c r="E3039" t="s">
        <v>214</v>
      </c>
      <c r="F3039">
        <v>3</v>
      </c>
      <c r="G3039">
        <v>15.5</v>
      </c>
      <c r="H3039">
        <f t="shared" si="1739"/>
        <v>0.155</v>
      </c>
      <c r="I3039">
        <v>5</v>
      </c>
      <c r="J3039">
        <v>1.6</v>
      </c>
      <c r="K3039">
        <f t="shared" si="1741"/>
        <v>1.8869235000000002E-2</v>
      </c>
      <c r="L3039">
        <f t="shared" si="1746"/>
        <v>5.2730951814452649E-2</v>
      </c>
      <c r="O3039">
        <f t="shared" si="1747"/>
        <v>1.8587660514594557E-2</v>
      </c>
      <c r="Q3039">
        <f t="shared" si="1748"/>
        <v>9.6841711281037638E-3</v>
      </c>
      <c r="T3039">
        <f t="shared" si="1749"/>
        <v>4.2649089648168978E-2</v>
      </c>
    </row>
    <row r="3040" spans="1:20" hidden="1" x14ac:dyDescent="0.3">
      <c r="A3040" s="26">
        <v>53019</v>
      </c>
      <c r="B3040">
        <v>275</v>
      </c>
      <c r="C3040" s="26" t="s">
        <v>211</v>
      </c>
      <c r="D3040">
        <v>36</v>
      </c>
      <c r="E3040" t="s">
        <v>214</v>
      </c>
      <c r="F3040">
        <v>3</v>
      </c>
      <c r="G3040">
        <v>9</v>
      </c>
      <c r="H3040">
        <f t="shared" si="1739"/>
        <v>0.09</v>
      </c>
      <c r="I3040">
        <v>4</v>
      </c>
      <c r="J3040">
        <v>1.8</v>
      </c>
      <c r="K3040">
        <f t="shared" si="1741"/>
        <v>6.3617399999999994E-3</v>
      </c>
      <c r="L3040">
        <f t="shared" si="1746"/>
        <v>1.5831644322074855E-2</v>
      </c>
      <c r="O3040">
        <f t="shared" si="1747"/>
        <v>5.5806546235313862E-3</v>
      </c>
      <c r="Q3040">
        <f t="shared" si="1748"/>
        <v>2.9075210588598525E-3</v>
      </c>
      <c r="T3040">
        <f t="shared" si="1749"/>
        <v>1.280472274321879E-2</v>
      </c>
    </row>
    <row r="3041" spans="1:20" hidden="1" x14ac:dyDescent="0.3">
      <c r="A3041" s="26">
        <v>53019</v>
      </c>
      <c r="B3041">
        <v>275</v>
      </c>
      <c r="C3041" s="26" t="s">
        <v>211</v>
      </c>
      <c r="D3041">
        <v>37</v>
      </c>
      <c r="E3041" t="s">
        <v>214</v>
      </c>
      <c r="F3041">
        <v>3</v>
      </c>
      <c r="G3041">
        <v>8.3000000000000007</v>
      </c>
      <c r="H3041">
        <f t="shared" si="1739"/>
        <v>8.3000000000000004E-2</v>
      </c>
      <c r="I3041">
        <v>4</v>
      </c>
      <c r="J3041">
        <v>1.5</v>
      </c>
      <c r="K3041">
        <f t="shared" si="1741"/>
        <v>5.4106206000000007E-3</v>
      </c>
      <c r="L3041">
        <f t="shared" si="1746"/>
        <v>1.3613757829458865E-2</v>
      </c>
      <c r="O3041">
        <f t="shared" si="1747"/>
        <v>4.7988496348842502E-3</v>
      </c>
      <c r="Q3041">
        <f t="shared" si="1748"/>
        <v>2.5002006597746942E-3</v>
      </c>
      <c r="T3041">
        <f t="shared" si="1749"/>
        <v>1.1010883705647753E-2</v>
      </c>
    </row>
    <row r="3042" spans="1:20" hidden="1" x14ac:dyDescent="0.3">
      <c r="A3042" s="26">
        <v>53019</v>
      </c>
      <c r="B3042">
        <v>275</v>
      </c>
      <c r="C3042" s="26" t="s">
        <v>211</v>
      </c>
      <c r="D3042">
        <v>38</v>
      </c>
      <c r="E3042" t="s">
        <v>214</v>
      </c>
      <c r="F3042">
        <v>3</v>
      </c>
      <c r="G3042">
        <v>9.5</v>
      </c>
      <c r="H3042">
        <f t="shared" si="1739"/>
        <v>9.5000000000000001E-2</v>
      </c>
      <c r="I3042">
        <v>4.5</v>
      </c>
      <c r="J3042">
        <v>1.5</v>
      </c>
      <c r="K3042">
        <f t="shared" si="1741"/>
        <v>7.088235E-3</v>
      </c>
      <c r="L3042">
        <f t="shared" si="1746"/>
        <v>1.9356222886330245E-2</v>
      </c>
      <c r="O3042">
        <f t="shared" si="1747"/>
        <v>6.8230685674314107E-3</v>
      </c>
      <c r="Q3042">
        <f t="shared" si="1748"/>
        <v>3.5548187236317651E-3</v>
      </c>
      <c r="T3042">
        <f t="shared" si="1749"/>
        <v>1.5655421658874291E-2</v>
      </c>
    </row>
    <row r="3043" spans="1:20" hidden="1" x14ac:dyDescent="0.3">
      <c r="A3043" s="26">
        <v>53019</v>
      </c>
      <c r="B3043">
        <v>275</v>
      </c>
      <c r="C3043" s="26" t="s">
        <v>211</v>
      </c>
      <c r="D3043">
        <v>39</v>
      </c>
      <c r="E3043" t="s">
        <v>214</v>
      </c>
      <c r="F3043">
        <v>3</v>
      </c>
      <c r="G3043">
        <v>9.8000000000000007</v>
      </c>
      <c r="H3043">
        <f t="shared" si="1739"/>
        <v>9.8000000000000004E-2</v>
      </c>
      <c r="I3043">
        <v>5</v>
      </c>
      <c r="J3043">
        <v>1.6</v>
      </c>
      <c r="K3043">
        <f t="shared" si="1741"/>
        <v>7.5429816000000009E-3</v>
      </c>
      <c r="L3043">
        <f t="shared" si="1746"/>
        <v>2.243489836139901E-2</v>
      </c>
      <c r="O3043">
        <f t="shared" si="1747"/>
        <v>7.9083016723931511E-3</v>
      </c>
      <c r="Q3043">
        <f t="shared" si="1748"/>
        <v>4.1202251713168322E-3</v>
      </c>
      <c r="T3043">
        <f t="shared" si="1749"/>
        <v>1.8145471654479325E-2</v>
      </c>
    </row>
    <row r="3044" spans="1:20" hidden="1" x14ac:dyDescent="0.3">
      <c r="A3044" s="26">
        <v>53019</v>
      </c>
      <c r="B3044">
        <v>275</v>
      </c>
      <c r="C3044" s="26" t="s">
        <v>211</v>
      </c>
      <c r="D3044">
        <v>40</v>
      </c>
      <c r="E3044" t="s">
        <v>214</v>
      </c>
      <c r="F3044">
        <v>3</v>
      </c>
      <c r="G3044">
        <v>11.3</v>
      </c>
      <c r="H3044">
        <f t="shared" si="1739"/>
        <v>0.113</v>
      </c>
      <c r="I3044">
        <v>4</v>
      </c>
      <c r="J3044">
        <v>1</v>
      </c>
      <c r="K3044">
        <f t="shared" si="1741"/>
        <v>1.0028772600000001E-2</v>
      </c>
      <c r="L3044">
        <f t="shared" si="1746"/>
        <v>2.4196943433337097E-2</v>
      </c>
      <c r="O3044">
        <f t="shared" si="1747"/>
        <v>8.5294225602513263E-3</v>
      </c>
      <c r="Q3044">
        <f t="shared" si="1748"/>
        <v>4.4438291538909415E-3</v>
      </c>
      <c r="T3044">
        <f t="shared" si="1749"/>
        <v>1.9570623593735702E-2</v>
      </c>
    </row>
    <row r="3045" spans="1:20" hidden="1" x14ac:dyDescent="0.3">
      <c r="A3045" s="26">
        <v>53019</v>
      </c>
      <c r="B3045">
        <v>275</v>
      </c>
      <c r="C3045" s="26" t="s">
        <v>211</v>
      </c>
      <c r="D3045">
        <v>41</v>
      </c>
      <c r="E3045" t="s">
        <v>214</v>
      </c>
      <c r="F3045">
        <v>3</v>
      </c>
      <c r="G3045">
        <v>12.5</v>
      </c>
      <c r="H3045">
        <f t="shared" si="1739"/>
        <v>0.125</v>
      </c>
      <c r="I3045">
        <v>6</v>
      </c>
      <c r="J3045">
        <v>1.5</v>
      </c>
      <c r="K3045">
        <f t="shared" si="1741"/>
        <v>1.2271875E-2</v>
      </c>
      <c r="L3045">
        <f t="shared" si="1746"/>
        <v>4.1238002999738177E-2</v>
      </c>
      <c r="O3045">
        <f t="shared" si="1747"/>
        <v>1.4536396057407707E-2</v>
      </c>
      <c r="Q3045">
        <f t="shared" si="1748"/>
        <v>7.5734623459094152E-3</v>
      </c>
      <c r="T3045">
        <f t="shared" si="1749"/>
        <v>3.3353528171385059E-2</v>
      </c>
    </row>
    <row r="3046" spans="1:20" hidden="1" x14ac:dyDescent="0.3">
      <c r="A3046" s="26">
        <v>53019</v>
      </c>
      <c r="B3046">
        <v>275</v>
      </c>
      <c r="C3046" s="26" t="s">
        <v>211</v>
      </c>
      <c r="D3046">
        <v>42</v>
      </c>
      <c r="E3046" t="s">
        <v>214</v>
      </c>
      <c r="F3046">
        <v>3</v>
      </c>
      <c r="G3046">
        <v>9.5</v>
      </c>
      <c r="H3046">
        <f t="shared" si="1739"/>
        <v>9.5000000000000001E-2</v>
      </c>
      <c r="I3046">
        <v>4</v>
      </c>
      <c r="J3046">
        <v>1</v>
      </c>
      <c r="K3046">
        <f t="shared" si="1741"/>
        <v>7.088235E-3</v>
      </c>
      <c r="L3046">
        <f t="shared" si="1746"/>
        <v>1.7510389598603588E-2</v>
      </c>
      <c r="O3046">
        <f t="shared" si="1747"/>
        <v>6.1724123335077652E-3</v>
      </c>
      <c r="Q3046">
        <f t="shared" si="1748"/>
        <v>3.2158268257575459E-3</v>
      </c>
      <c r="T3046">
        <f t="shared" si="1749"/>
        <v>1.4162501340636232E-2</v>
      </c>
    </row>
    <row r="3047" spans="1:20" hidden="1" x14ac:dyDescent="0.3">
      <c r="A3047" s="26">
        <v>53019</v>
      </c>
      <c r="B3047">
        <v>275</v>
      </c>
      <c r="C3047" s="26" t="s">
        <v>211</v>
      </c>
      <c r="D3047">
        <v>43</v>
      </c>
      <c r="E3047" t="s">
        <v>214</v>
      </c>
      <c r="F3047">
        <v>3</v>
      </c>
      <c r="G3047">
        <v>12</v>
      </c>
      <c r="H3047">
        <f t="shared" si="1739"/>
        <v>0.12</v>
      </c>
      <c r="I3047">
        <v>5</v>
      </c>
      <c r="J3047">
        <v>1</v>
      </c>
      <c r="K3047">
        <f t="shared" si="1741"/>
        <v>1.130976E-2</v>
      </c>
      <c r="L3047">
        <f t="shared" si="1746"/>
        <v>3.2724751060338599E-2</v>
      </c>
      <c r="O3047">
        <f t="shared" si="1747"/>
        <v>1.1535474748769356E-2</v>
      </c>
      <c r="Q3047">
        <f t="shared" si="1748"/>
        <v>6.0099823441088348E-3</v>
      </c>
      <c r="T3047">
        <f t="shared" si="1749"/>
        <v>2.6467962243455306E-2</v>
      </c>
    </row>
    <row r="3048" spans="1:20" hidden="1" x14ac:dyDescent="0.3">
      <c r="A3048" s="26">
        <v>53019</v>
      </c>
      <c r="B3048">
        <v>275</v>
      </c>
      <c r="C3048" s="26" t="s">
        <v>211</v>
      </c>
      <c r="D3048">
        <v>44</v>
      </c>
      <c r="E3048" t="s">
        <v>214</v>
      </c>
      <c r="F3048">
        <v>3</v>
      </c>
      <c r="G3048">
        <v>11.2</v>
      </c>
      <c r="H3048">
        <f t="shared" si="1739"/>
        <v>0.11199999999999999</v>
      </c>
      <c r="I3048">
        <v>5.2</v>
      </c>
      <c r="J3048">
        <v>1.3</v>
      </c>
      <c r="K3048">
        <f t="shared" si="1741"/>
        <v>9.8520575999999985E-3</v>
      </c>
      <c r="L3048">
        <f t="shared" si="1746"/>
        <v>2.9752057310402008E-2</v>
      </c>
      <c r="O3048">
        <f t="shared" si="1747"/>
        <v>1.0487600201916707E-2</v>
      </c>
      <c r="Q3048">
        <f t="shared" si="1748"/>
        <v>5.4640397051986048E-3</v>
      </c>
      <c r="T3048">
        <f t="shared" si="1749"/>
        <v>2.4063630861694652E-2</v>
      </c>
    </row>
    <row r="3049" spans="1:20" hidden="1" x14ac:dyDescent="0.3">
      <c r="A3049" s="26">
        <v>53019</v>
      </c>
      <c r="B3049">
        <v>275</v>
      </c>
      <c r="C3049" s="26" t="s">
        <v>211</v>
      </c>
      <c r="D3049">
        <v>45</v>
      </c>
      <c r="E3049" t="s">
        <v>214</v>
      </c>
      <c r="F3049">
        <v>3</v>
      </c>
      <c r="G3049">
        <v>9.3000000000000007</v>
      </c>
      <c r="H3049">
        <f t="shared" si="1739"/>
        <v>9.3000000000000013E-2</v>
      </c>
      <c r="I3049">
        <v>4</v>
      </c>
      <c r="J3049">
        <v>1.2</v>
      </c>
      <c r="K3049">
        <f t="shared" si="1741"/>
        <v>6.7929246000000016E-3</v>
      </c>
      <c r="L3049">
        <f t="shared" si="1746"/>
        <v>1.6829484858300239E-2</v>
      </c>
      <c r="O3049">
        <f t="shared" si="1747"/>
        <v>5.932393412550834E-3</v>
      </c>
      <c r="Q3049">
        <f t="shared" si="1748"/>
        <v>3.0907769679389845E-3</v>
      </c>
      <c r="T3049">
        <f t="shared" si="1749"/>
        <v>1.3611781766803287E-2</v>
      </c>
    </row>
    <row r="3050" spans="1:20" hidden="1" x14ac:dyDescent="0.3">
      <c r="A3050" s="26">
        <v>53019</v>
      </c>
      <c r="B3050">
        <v>275</v>
      </c>
      <c r="C3050" s="26" t="s">
        <v>211</v>
      </c>
      <c r="D3050">
        <v>46</v>
      </c>
      <c r="E3050" t="s">
        <v>214</v>
      </c>
      <c r="F3050">
        <v>3</v>
      </c>
      <c r="G3050">
        <v>9.4</v>
      </c>
      <c r="H3050">
        <f t="shared" si="1739"/>
        <v>9.4E-2</v>
      </c>
      <c r="I3050">
        <v>3</v>
      </c>
      <c r="J3050">
        <v>1.6</v>
      </c>
      <c r="K3050">
        <f t="shared" si="1741"/>
        <v>6.9397944000000001E-3</v>
      </c>
      <c r="L3050">
        <f t="shared" si="1746"/>
        <v>1.3440675999882698E-2</v>
      </c>
      <c r="O3050">
        <f t="shared" si="1747"/>
        <v>4.7378382899586511E-3</v>
      </c>
      <c r="Q3050">
        <f t="shared" si="1748"/>
        <v>2.4684137490684575E-3</v>
      </c>
      <c r="T3050">
        <f t="shared" si="1749"/>
        <v>1.0870894150897486E-2</v>
      </c>
    </row>
    <row r="3051" spans="1:20" hidden="1" x14ac:dyDescent="0.3">
      <c r="A3051" s="26">
        <v>53019</v>
      </c>
      <c r="B3051">
        <v>275</v>
      </c>
      <c r="C3051" s="26" t="s">
        <v>211</v>
      </c>
      <c r="D3051">
        <v>47</v>
      </c>
      <c r="E3051" t="s">
        <v>215</v>
      </c>
      <c r="F3051">
        <v>3</v>
      </c>
      <c r="G3051">
        <v>24.2</v>
      </c>
      <c r="H3051">
        <f t="shared" si="1739"/>
        <v>0.24199999999999999</v>
      </c>
      <c r="I3051">
        <v>10</v>
      </c>
      <c r="J3051">
        <v>1.6</v>
      </c>
      <c r="K3051">
        <f t="shared" si="1741"/>
        <v>4.59961656E-2</v>
      </c>
      <c r="L3051">
        <f t="shared" ref="L3051:L3057" si="1750">0.000064*(G3051^1.958025*I3051^0.883501+0.000045*G3051^2)</f>
        <v>0.25074309216601381</v>
      </c>
      <c r="O3051">
        <f t="shared" ref="O3051:O3057" si="1751">L3051*0.44*0.75</f>
        <v>8.2745220414784562E-2</v>
      </c>
      <c r="Q3051">
        <f t="shared" ref="Q3051:Q3057" si="1752">O3051*0.52</f>
        <v>4.3027514615687976E-2</v>
      </c>
      <c r="T3051">
        <f t="shared" ref="T3051:T3057" si="1753">(L3051*0.44*0.75)*(1+0.2)*0.52*3.67</f>
        <v>0.1894931743674898</v>
      </c>
    </row>
    <row r="3052" spans="1:20" hidden="1" x14ac:dyDescent="0.3">
      <c r="A3052" s="26">
        <v>53019</v>
      </c>
      <c r="B3052">
        <v>275</v>
      </c>
      <c r="C3052" s="26" t="s">
        <v>211</v>
      </c>
      <c r="D3052">
        <v>48</v>
      </c>
      <c r="E3052" t="s">
        <v>215</v>
      </c>
      <c r="F3052">
        <v>3</v>
      </c>
      <c r="G3052">
        <v>27.2</v>
      </c>
      <c r="H3052">
        <f t="shared" si="1739"/>
        <v>0.27200000000000002</v>
      </c>
      <c r="I3052">
        <v>10</v>
      </c>
      <c r="J3052">
        <v>1.6</v>
      </c>
      <c r="K3052">
        <f t="shared" si="1741"/>
        <v>5.8107033600000003E-2</v>
      </c>
      <c r="L3052">
        <f t="shared" si="1750"/>
        <v>0.31521413781488716</v>
      </c>
      <c r="O3052">
        <f t="shared" si="1751"/>
        <v>0.10402066547891277</v>
      </c>
      <c r="Q3052">
        <f t="shared" si="1752"/>
        <v>5.409074604903464E-2</v>
      </c>
      <c r="T3052">
        <f t="shared" si="1753"/>
        <v>0.23821564559994854</v>
      </c>
    </row>
    <row r="3053" spans="1:20" hidden="1" x14ac:dyDescent="0.3">
      <c r="A3053" s="26">
        <v>53019</v>
      </c>
      <c r="B3053">
        <v>275</v>
      </c>
      <c r="C3053" s="26" t="s">
        <v>211</v>
      </c>
      <c r="D3053">
        <v>49</v>
      </c>
      <c r="E3053" t="s">
        <v>215</v>
      </c>
      <c r="F3053">
        <v>3</v>
      </c>
      <c r="G3053">
        <v>10</v>
      </c>
      <c r="H3053">
        <f t="shared" si="1739"/>
        <v>0.1</v>
      </c>
      <c r="I3053">
        <v>4</v>
      </c>
      <c r="J3053">
        <v>1</v>
      </c>
      <c r="K3053">
        <f t="shared" si="1741"/>
        <v>7.8540000000000016E-3</v>
      </c>
      <c r="L3053">
        <f t="shared" si="1750"/>
        <v>1.977570173247347E-2</v>
      </c>
      <c r="O3053">
        <f t="shared" si="1751"/>
        <v>6.5259815717162457E-3</v>
      </c>
      <c r="Q3053">
        <f t="shared" si="1752"/>
        <v>3.3935104172924477E-3</v>
      </c>
      <c r="T3053">
        <f t="shared" si="1753"/>
        <v>1.4945019877755941E-2</v>
      </c>
    </row>
    <row r="3054" spans="1:20" hidden="1" x14ac:dyDescent="0.3">
      <c r="A3054" s="26">
        <v>53019</v>
      </c>
      <c r="B3054">
        <v>275</v>
      </c>
      <c r="C3054" s="26" t="s">
        <v>211</v>
      </c>
      <c r="D3054">
        <v>50</v>
      </c>
      <c r="E3054" t="s">
        <v>215</v>
      </c>
      <c r="F3054">
        <v>3</v>
      </c>
      <c r="G3054">
        <v>10.199999999999999</v>
      </c>
      <c r="H3054">
        <f t="shared" si="1739"/>
        <v>0.10199999999999999</v>
      </c>
      <c r="I3054">
        <v>4.2</v>
      </c>
      <c r="J3054">
        <v>1.2</v>
      </c>
      <c r="K3054">
        <f t="shared" si="1741"/>
        <v>8.1713015999999982E-3</v>
      </c>
      <c r="L3054">
        <f t="shared" si="1750"/>
        <v>2.1463065929662566E-2</v>
      </c>
      <c r="O3054">
        <f t="shared" si="1751"/>
        <v>7.0828117567886461E-3</v>
      </c>
      <c r="Q3054">
        <f t="shared" si="1752"/>
        <v>3.6830621135300963E-3</v>
      </c>
      <c r="T3054">
        <f t="shared" si="1753"/>
        <v>1.622020554798654E-2</v>
      </c>
    </row>
    <row r="3055" spans="1:20" hidden="1" x14ac:dyDescent="0.3">
      <c r="A3055" s="26">
        <v>53019</v>
      </c>
      <c r="B3055">
        <v>275</v>
      </c>
      <c r="C3055" s="26" t="s">
        <v>211</v>
      </c>
      <c r="D3055">
        <v>51</v>
      </c>
      <c r="E3055" t="s">
        <v>215</v>
      </c>
      <c r="F3055">
        <v>3</v>
      </c>
      <c r="G3055">
        <v>9</v>
      </c>
      <c r="H3055">
        <f t="shared" si="1739"/>
        <v>0.09</v>
      </c>
      <c r="I3055">
        <v>4</v>
      </c>
      <c r="J3055">
        <v>0.89</v>
      </c>
      <c r="K3055">
        <f t="shared" si="1741"/>
        <v>6.3617399999999994E-3</v>
      </c>
      <c r="L3055">
        <f t="shared" si="1750"/>
        <v>1.6089315383843367E-2</v>
      </c>
      <c r="O3055">
        <f t="shared" si="1751"/>
        <v>5.3094740766683112E-3</v>
      </c>
      <c r="Q3055">
        <f t="shared" si="1752"/>
        <v>2.7609265198675218E-3</v>
      </c>
      <c r="T3055">
        <f t="shared" si="1753"/>
        <v>1.2159120393496566E-2</v>
      </c>
    </row>
    <row r="3056" spans="1:20" hidden="1" x14ac:dyDescent="0.3">
      <c r="A3056" s="26">
        <v>53019</v>
      </c>
      <c r="B3056">
        <v>275</v>
      </c>
      <c r="C3056" s="26" t="s">
        <v>211</v>
      </c>
      <c r="D3056">
        <v>52</v>
      </c>
      <c r="E3056" t="s">
        <v>215</v>
      </c>
      <c r="F3056">
        <v>3</v>
      </c>
      <c r="G3056">
        <v>10</v>
      </c>
      <c r="H3056">
        <f t="shared" si="1739"/>
        <v>0.1</v>
      </c>
      <c r="I3056">
        <v>5</v>
      </c>
      <c r="J3056">
        <v>1</v>
      </c>
      <c r="K3056">
        <f t="shared" si="1741"/>
        <v>7.8540000000000016E-3</v>
      </c>
      <c r="L3056">
        <f t="shared" si="1750"/>
        <v>2.4085233714360811E-2</v>
      </c>
      <c r="O3056">
        <f t="shared" si="1751"/>
        <v>7.9481271257390677E-3</v>
      </c>
      <c r="Q3056">
        <f t="shared" si="1752"/>
        <v>4.1330261053843156E-3</v>
      </c>
      <c r="T3056">
        <f t="shared" si="1753"/>
        <v>1.8201846968112525E-2</v>
      </c>
    </row>
    <row r="3057" spans="1:20" hidden="1" x14ac:dyDescent="0.3">
      <c r="A3057" s="26">
        <v>53019</v>
      </c>
      <c r="B3057">
        <v>275</v>
      </c>
      <c r="C3057" s="26" t="s">
        <v>211</v>
      </c>
      <c r="D3057">
        <v>53</v>
      </c>
      <c r="E3057" t="s">
        <v>215</v>
      </c>
      <c r="F3057">
        <v>2</v>
      </c>
      <c r="G3057">
        <v>30.2</v>
      </c>
      <c r="H3057">
        <f t="shared" si="1739"/>
        <v>0.30199999999999999</v>
      </c>
      <c r="I3057">
        <v>15</v>
      </c>
      <c r="J3057">
        <v>9</v>
      </c>
      <c r="K3057">
        <f t="shared" si="1741"/>
        <v>7.1631621600000001E-2</v>
      </c>
      <c r="L3057">
        <f t="shared" si="1750"/>
        <v>0.55354181416788084</v>
      </c>
      <c r="O3057">
        <f t="shared" si="1751"/>
        <v>0.18266879867540067</v>
      </c>
      <c r="Q3057">
        <f t="shared" si="1752"/>
        <v>9.4987775311208347E-2</v>
      </c>
      <c r="T3057">
        <f t="shared" si="1753"/>
        <v>0.41832616247056159</v>
      </c>
    </row>
    <row r="3058" spans="1:20" hidden="1" x14ac:dyDescent="0.3">
      <c r="A3058" s="26">
        <v>53019</v>
      </c>
      <c r="B3058">
        <v>275</v>
      </c>
      <c r="C3058" s="26" t="s">
        <v>211</v>
      </c>
      <c r="D3058">
        <v>54</v>
      </c>
      <c r="E3058" t="s">
        <v>214</v>
      </c>
      <c r="F3058">
        <v>3</v>
      </c>
      <c r="G3058">
        <v>10</v>
      </c>
      <c r="H3058">
        <f t="shared" si="1739"/>
        <v>0.1</v>
      </c>
      <c r="I3058">
        <v>4</v>
      </c>
      <c r="J3058">
        <v>1.2</v>
      </c>
      <c r="K3058">
        <f t="shared" si="1741"/>
        <v>7.8540000000000016E-3</v>
      </c>
      <c r="L3058">
        <f t="shared" ref="L3058:L3069" si="1754">0.000081*(G3058^1.864042*I3058^0.850892+0.000027*G3058^2)</f>
        <v>1.9267260918446001E-2</v>
      </c>
      <c r="O3058">
        <f t="shared" ref="O3058:O3069" si="1755">L3058*0.47*0.75</f>
        <v>6.7917094737522153E-3</v>
      </c>
      <c r="Q3058">
        <f t="shared" ref="Q3058:Q3069" si="1756">O3058*0.521</f>
        <v>3.5384806358249041E-3</v>
      </c>
      <c r="T3058">
        <f t="shared" ref="T3058:T3069" si="1757">(L3058*0.47*0.75)*(1+0.2)*0.521*3.67</f>
        <v>1.5583468720172878E-2</v>
      </c>
    </row>
    <row r="3059" spans="1:20" hidden="1" x14ac:dyDescent="0.3">
      <c r="A3059" s="26">
        <v>53019</v>
      </c>
      <c r="B3059">
        <v>275</v>
      </c>
      <c r="C3059" s="26" t="s">
        <v>211</v>
      </c>
      <c r="D3059">
        <v>55</v>
      </c>
      <c r="E3059" t="s">
        <v>214</v>
      </c>
      <c r="F3059">
        <v>3</v>
      </c>
      <c r="G3059">
        <v>8</v>
      </c>
      <c r="H3059">
        <f t="shared" si="1739"/>
        <v>0.08</v>
      </c>
      <c r="I3059">
        <v>4</v>
      </c>
      <c r="J3059">
        <v>0.9</v>
      </c>
      <c r="K3059">
        <f t="shared" si="1741"/>
        <v>5.0265600000000002E-3</v>
      </c>
      <c r="L3059">
        <f t="shared" si="1754"/>
        <v>1.2710876435294557E-2</v>
      </c>
      <c r="O3059">
        <f t="shared" si="1755"/>
        <v>4.4805839434413309E-3</v>
      </c>
      <c r="Q3059">
        <f t="shared" si="1756"/>
        <v>2.3343842345329336E-3</v>
      </c>
      <c r="T3059">
        <f t="shared" si="1757"/>
        <v>1.0280628168883039E-2</v>
      </c>
    </row>
    <row r="3060" spans="1:20" hidden="1" x14ac:dyDescent="0.3">
      <c r="A3060" s="26">
        <v>53019</v>
      </c>
      <c r="B3060">
        <v>275</v>
      </c>
      <c r="C3060" s="26" t="s">
        <v>211</v>
      </c>
      <c r="D3060">
        <v>56</v>
      </c>
      <c r="E3060" t="s">
        <v>214</v>
      </c>
      <c r="F3060">
        <v>3</v>
      </c>
      <c r="G3060">
        <v>10.199999999999999</v>
      </c>
      <c r="H3060">
        <f t="shared" si="1739"/>
        <v>0.10199999999999999</v>
      </c>
      <c r="I3060">
        <v>5</v>
      </c>
      <c r="J3060">
        <v>1</v>
      </c>
      <c r="K3060">
        <f t="shared" si="1741"/>
        <v>8.1713015999999982E-3</v>
      </c>
      <c r="L3060">
        <f t="shared" si="1754"/>
        <v>2.4171865738534682E-2</v>
      </c>
      <c r="O3060">
        <f t="shared" si="1755"/>
        <v>8.5205826728334752E-3</v>
      </c>
      <c r="Q3060">
        <f t="shared" si="1756"/>
        <v>4.4392235725462404E-3</v>
      </c>
      <c r="T3060">
        <f t="shared" si="1757"/>
        <v>1.9550340613493644E-2</v>
      </c>
    </row>
    <row r="3061" spans="1:20" hidden="1" x14ac:dyDescent="0.3">
      <c r="A3061" s="26">
        <v>53019</v>
      </c>
      <c r="B3061">
        <v>275</v>
      </c>
      <c r="C3061" s="26" t="s">
        <v>211</v>
      </c>
      <c r="D3061">
        <v>57</v>
      </c>
      <c r="E3061" t="s">
        <v>214</v>
      </c>
      <c r="F3061">
        <v>3</v>
      </c>
      <c r="G3061">
        <v>10.3</v>
      </c>
      <c r="H3061">
        <f t="shared" si="1739"/>
        <v>0.10300000000000001</v>
      </c>
      <c r="I3061">
        <v>2</v>
      </c>
      <c r="J3061">
        <v>1</v>
      </c>
      <c r="K3061">
        <f t="shared" si="1741"/>
        <v>8.3323086000000011E-3</v>
      </c>
      <c r="L3061">
        <f t="shared" si="1754"/>
        <v>1.1287794308742721E-2</v>
      </c>
      <c r="O3061">
        <f t="shared" si="1755"/>
        <v>3.9789474938318088E-3</v>
      </c>
      <c r="Q3061">
        <f t="shared" si="1756"/>
        <v>2.0730316442863724E-3</v>
      </c>
      <c r="T3061">
        <f t="shared" si="1757"/>
        <v>9.1296313614371832E-3</v>
      </c>
    </row>
    <row r="3062" spans="1:20" hidden="1" x14ac:dyDescent="0.3">
      <c r="A3062" s="26">
        <v>53019</v>
      </c>
      <c r="B3062">
        <v>275</v>
      </c>
      <c r="C3062" s="26" t="s">
        <v>211</v>
      </c>
      <c r="D3062">
        <v>58</v>
      </c>
      <c r="E3062" t="s">
        <v>214</v>
      </c>
      <c r="F3062">
        <v>3</v>
      </c>
      <c r="G3062">
        <v>10.199999999999999</v>
      </c>
      <c r="H3062">
        <f t="shared" si="1739"/>
        <v>0.10199999999999999</v>
      </c>
      <c r="I3062">
        <v>4</v>
      </c>
      <c r="J3062">
        <v>1.2</v>
      </c>
      <c r="K3062">
        <f t="shared" si="1741"/>
        <v>8.1713015999999982E-3</v>
      </c>
      <c r="L3062">
        <f t="shared" si="1754"/>
        <v>1.9991762018881379E-2</v>
      </c>
      <c r="O3062">
        <f t="shared" si="1755"/>
        <v>7.0470961116556857E-3</v>
      </c>
      <c r="Q3062">
        <f t="shared" si="1756"/>
        <v>3.6715370741726124E-3</v>
      </c>
      <c r="T3062">
        <f t="shared" si="1757"/>
        <v>1.6169449274656182E-2</v>
      </c>
    </row>
    <row r="3063" spans="1:20" hidden="1" x14ac:dyDescent="0.3">
      <c r="A3063" s="26">
        <v>53019</v>
      </c>
      <c r="B3063">
        <v>275</v>
      </c>
      <c r="C3063" s="26" t="s">
        <v>211</v>
      </c>
      <c r="D3063">
        <v>59</v>
      </c>
      <c r="E3063" t="s">
        <v>214</v>
      </c>
      <c r="F3063">
        <v>3</v>
      </c>
      <c r="G3063">
        <v>9.4</v>
      </c>
      <c r="H3063">
        <f t="shared" si="1739"/>
        <v>9.4E-2</v>
      </c>
      <c r="I3063">
        <v>4</v>
      </c>
      <c r="J3063">
        <v>1.5</v>
      </c>
      <c r="K3063">
        <f t="shared" si="1741"/>
        <v>6.9397944000000001E-3</v>
      </c>
      <c r="L3063">
        <f t="shared" si="1754"/>
        <v>1.7168372511504559E-2</v>
      </c>
      <c r="O3063">
        <f t="shared" si="1755"/>
        <v>6.0518513103053565E-3</v>
      </c>
      <c r="Q3063">
        <f t="shared" si="1756"/>
        <v>3.1530145326690907E-3</v>
      </c>
      <c r="T3063">
        <f t="shared" si="1757"/>
        <v>1.3885876001874676E-2</v>
      </c>
    </row>
    <row r="3064" spans="1:20" hidden="1" x14ac:dyDescent="0.3">
      <c r="A3064" s="26">
        <v>53019</v>
      </c>
      <c r="B3064">
        <v>275</v>
      </c>
      <c r="C3064" s="26" t="s">
        <v>211</v>
      </c>
      <c r="D3064">
        <v>60</v>
      </c>
      <c r="E3064" t="s">
        <v>214</v>
      </c>
      <c r="F3064">
        <v>3</v>
      </c>
      <c r="G3064">
        <v>12.3</v>
      </c>
      <c r="H3064">
        <f t="shared" si="1739"/>
        <v>0.12300000000000001</v>
      </c>
      <c r="I3064">
        <v>4</v>
      </c>
      <c r="J3064">
        <v>1.6</v>
      </c>
      <c r="K3064">
        <f t="shared" si="1741"/>
        <v>1.1882316600000003E-2</v>
      </c>
      <c r="L3064">
        <f t="shared" si="1754"/>
        <v>2.8340468354347552E-2</v>
      </c>
      <c r="O3064">
        <f t="shared" si="1755"/>
        <v>9.9900150949075121E-3</v>
      </c>
      <c r="Q3064">
        <f t="shared" si="1756"/>
        <v>5.2047978644468142E-3</v>
      </c>
      <c r="T3064">
        <f t="shared" si="1757"/>
        <v>2.2921929795023766E-2</v>
      </c>
    </row>
    <row r="3065" spans="1:20" hidden="1" x14ac:dyDescent="0.3">
      <c r="A3065" s="26">
        <v>53019</v>
      </c>
      <c r="B3065">
        <v>275</v>
      </c>
      <c r="C3065" s="26" t="s">
        <v>211</v>
      </c>
      <c r="D3065">
        <v>61</v>
      </c>
      <c r="E3065" t="s">
        <v>214</v>
      </c>
      <c r="F3065">
        <v>3</v>
      </c>
      <c r="G3065">
        <v>10.199999999999999</v>
      </c>
      <c r="H3065">
        <f t="shared" si="1739"/>
        <v>0.10199999999999999</v>
      </c>
      <c r="I3065">
        <v>4</v>
      </c>
      <c r="J3065">
        <v>1.6</v>
      </c>
      <c r="K3065">
        <f t="shared" si="1741"/>
        <v>8.1713015999999982E-3</v>
      </c>
      <c r="L3065">
        <f t="shared" si="1754"/>
        <v>1.9991762018881379E-2</v>
      </c>
      <c r="O3065">
        <f t="shared" si="1755"/>
        <v>7.0470961116556857E-3</v>
      </c>
      <c r="Q3065">
        <f t="shared" si="1756"/>
        <v>3.6715370741726124E-3</v>
      </c>
      <c r="T3065">
        <f t="shared" si="1757"/>
        <v>1.6169449274656182E-2</v>
      </c>
    </row>
    <row r="3066" spans="1:20" hidden="1" x14ac:dyDescent="0.3">
      <c r="A3066" s="26">
        <v>53019</v>
      </c>
      <c r="B3066">
        <v>275</v>
      </c>
      <c r="C3066" s="26" t="s">
        <v>211</v>
      </c>
      <c r="D3066">
        <v>62</v>
      </c>
      <c r="E3066" t="s">
        <v>214</v>
      </c>
      <c r="F3066">
        <v>3</v>
      </c>
      <c r="G3066">
        <v>13.5</v>
      </c>
      <c r="H3066">
        <f t="shared" si="1739"/>
        <v>0.13500000000000001</v>
      </c>
      <c r="I3066">
        <v>5</v>
      </c>
      <c r="J3066">
        <v>1.6</v>
      </c>
      <c r="K3066">
        <f t="shared" si="1741"/>
        <v>1.4313915000000002E-2</v>
      </c>
      <c r="L3066">
        <f t="shared" si="1754"/>
        <v>4.0759314304082812E-2</v>
      </c>
      <c r="O3066">
        <f t="shared" si="1755"/>
        <v>1.4367658292189191E-2</v>
      </c>
      <c r="Q3066">
        <f t="shared" si="1756"/>
        <v>7.4855499702305688E-3</v>
      </c>
      <c r="T3066">
        <f t="shared" si="1757"/>
        <v>3.296636206889543E-2</v>
      </c>
    </row>
    <row r="3067" spans="1:20" hidden="1" x14ac:dyDescent="0.3">
      <c r="A3067" s="26">
        <v>53019</v>
      </c>
      <c r="B3067">
        <v>275</v>
      </c>
      <c r="C3067" s="26" t="s">
        <v>211</v>
      </c>
      <c r="D3067">
        <v>63</v>
      </c>
      <c r="E3067" t="s">
        <v>214</v>
      </c>
      <c r="F3067">
        <v>3</v>
      </c>
      <c r="G3067">
        <v>9.4</v>
      </c>
      <c r="H3067">
        <f t="shared" si="1739"/>
        <v>9.4E-2</v>
      </c>
      <c r="I3067">
        <v>4</v>
      </c>
      <c r="J3067">
        <v>1.2</v>
      </c>
      <c r="K3067">
        <f t="shared" si="1741"/>
        <v>6.9397944000000001E-3</v>
      </c>
      <c r="L3067">
        <f t="shared" si="1754"/>
        <v>1.7168372511504559E-2</v>
      </c>
      <c r="O3067">
        <f t="shared" si="1755"/>
        <v>6.0518513103053565E-3</v>
      </c>
      <c r="Q3067">
        <f t="shared" si="1756"/>
        <v>3.1530145326690907E-3</v>
      </c>
      <c r="T3067">
        <f t="shared" si="1757"/>
        <v>1.3885876001874676E-2</v>
      </c>
    </row>
    <row r="3068" spans="1:20" hidden="1" x14ac:dyDescent="0.3">
      <c r="A3068" s="26">
        <v>53019</v>
      </c>
      <c r="B3068">
        <v>275</v>
      </c>
      <c r="C3068" s="26" t="s">
        <v>211</v>
      </c>
      <c r="D3068">
        <v>64</v>
      </c>
      <c r="E3068" t="s">
        <v>214</v>
      </c>
      <c r="F3068">
        <v>3</v>
      </c>
      <c r="G3068">
        <v>9.5</v>
      </c>
      <c r="H3068">
        <f t="shared" si="1739"/>
        <v>9.5000000000000001E-2</v>
      </c>
      <c r="I3068">
        <v>3</v>
      </c>
      <c r="J3068">
        <v>1.2</v>
      </c>
      <c r="K3068">
        <f t="shared" si="1741"/>
        <v>7.088235E-3</v>
      </c>
      <c r="L3068">
        <f t="shared" si="1754"/>
        <v>1.3708432417029142E-2</v>
      </c>
      <c r="O3068">
        <f t="shared" si="1755"/>
        <v>4.8322224270027723E-3</v>
      </c>
      <c r="Q3068">
        <f t="shared" si="1756"/>
        <v>2.5175878844684446E-3</v>
      </c>
      <c r="T3068">
        <f t="shared" si="1757"/>
        <v>1.108745704319903E-2</v>
      </c>
    </row>
    <row r="3069" spans="1:20" hidden="1" x14ac:dyDescent="0.3">
      <c r="A3069" s="26">
        <v>53019</v>
      </c>
      <c r="B3069">
        <v>275</v>
      </c>
      <c r="C3069" s="26" t="s">
        <v>211</v>
      </c>
      <c r="D3069">
        <v>65</v>
      </c>
      <c r="E3069" t="s">
        <v>214</v>
      </c>
      <c r="F3069">
        <v>3</v>
      </c>
      <c r="G3069">
        <v>12.5</v>
      </c>
      <c r="H3069">
        <f t="shared" si="1739"/>
        <v>0.125</v>
      </c>
      <c r="I3069">
        <v>4</v>
      </c>
      <c r="J3069">
        <v>1.2</v>
      </c>
      <c r="K3069">
        <f t="shared" si="1741"/>
        <v>1.2271875E-2</v>
      </c>
      <c r="L3069">
        <f t="shared" si="1754"/>
        <v>2.9205487840892282E-2</v>
      </c>
      <c r="O3069">
        <f t="shared" si="1755"/>
        <v>1.0294934463914529E-2</v>
      </c>
      <c r="Q3069">
        <f t="shared" si="1756"/>
        <v>5.3636608556994697E-3</v>
      </c>
      <c r="T3069">
        <f t="shared" si="1757"/>
        <v>2.3621562408500465E-2</v>
      </c>
    </row>
    <row r="3070" spans="1:20" hidden="1" x14ac:dyDescent="0.3">
      <c r="A3070" s="26">
        <v>53019</v>
      </c>
      <c r="B3070">
        <v>275</v>
      </c>
      <c r="C3070" s="26" t="s">
        <v>211</v>
      </c>
      <c r="D3070">
        <v>66</v>
      </c>
      <c r="E3070" t="s">
        <v>215</v>
      </c>
      <c r="F3070">
        <v>3</v>
      </c>
      <c r="G3070">
        <v>21.2</v>
      </c>
      <c r="H3070">
        <f t="shared" si="1739"/>
        <v>0.21199999999999999</v>
      </c>
      <c r="I3070">
        <v>8</v>
      </c>
      <c r="J3070">
        <v>2</v>
      </c>
      <c r="K3070">
        <f t="shared" si="1741"/>
        <v>3.5299017599999996E-2</v>
      </c>
      <c r="L3070">
        <f>0.000064*(G3070^1.958025*I3070^0.883501+0.000045*G3070^2)</f>
        <v>0.15887779101876834</v>
      </c>
      <c r="O3070">
        <f>L3070*0.44*0.75</f>
        <v>5.2429671036193545E-2</v>
      </c>
      <c r="Q3070">
        <f>O3070*0.52</f>
        <v>2.7263428938820645E-2</v>
      </c>
      <c r="T3070">
        <f>(L3070*0.44*0.75)*(1+0.2)*0.52*3.67</f>
        <v>0.1200681410465661</v>
      </c>
    </row>
    <row r="3071" spans="1:20" hidden="1" x14ac:dyDescent="0.3">
      <c r="A3071" s="26">
        <v>53019</v>
      </c>
      <c r="B3071">
        <v>275</v>
      </c>
      <c r="C3071" s="26" t="s">
        <v>211</v>
      </c>
      <c r="D3071">
        <v>67</v>
      </c>
      <c r="E3071" t="s">
        <v>214</v>
      </c>
      <c r="F3071">
        <v>3</v>
      </c>
      <c r="G3071">
        <v>11.5</v>
      </c>
      <c r="H3071">
        <f t="shared" si="1739"/>
        <v>0.115</v>
      </c>
      <c r="I3071">
        <v>5</v>
      </c>
      <c r="J3071">
        <v>1.2</v>
      </c>
      <c r="K3071">
        <f t="shared" si="1741"/>
        <v>1.0386915E-2</v>
      </c>
      <c r="L3071">
        <f t="shared" ref="L3071:L3078" si="1758">0.000081*(G3071^1.864042*I3071^0.850892+0.000027*G3071^2)</f>
        <v>3.0228909673539656E-2</v>
      </c>
      <c r="O3071">
        <f t="shared" ref="O3071:O3078" si="1759">L3071*0.47*0.75</f>
        <v>1.0655690659922728E-2</v>
      </c>
      <c r="Q3071">
        <f t="shared" ref="Q3071:Q3078" si="1760">O3071*0.521</f>
        <v>5.5516148338197414E-3</v>
      </c>
      <c r="T3071">
        <f t="shared" ref="T3071:T3078" si="1761">(L3071*0.47*0.75)*(1+0.2)*0.521*3.67</f>
        <v>2.4449311728142142E-2</v>
      </c>
    </row>
    <row r="3072" spans="1:20" hidden="1" x14ac:dyDescent="0.3">
      <c r="A3072" s="26">
        <v>53019</v>
      </c>
      <c r="B3072">
        <v>275</v>
      </c>
      <c r="C3072" s="26" t="s">
        <v>211</v>
      </c>
      <c r="D3072">
        <v>68</v>
      </c>
      <c r="E3072" t="s">
        <v>214</v>
      </c>
      <c r="F3072">
        <v>3</v>
      </c>
      <c r="G3072">
        <v>8</v>
      </c>
      <c r="H3072">
        <f t="shared" si="1739"/>
        <v>0.08</v>
      </c>
      <c r="I3072">
        <v>4</v>
      </c>
      <c r="J3072">
        <v>1.3</v>
      </c>
      <c r="K3072">
        <f t="shared" si="1741"/>
        <v>5.0265600000000002E-3</v>
      </c>
      <c r="L3072">
        <f t="shared" si="1758"/>
        <v>1.2710876435294557E-2</v>
      </c>
      <c r="O3072">
        <f t="shared" si="1759"/>
        <v>4.4805839434413309E-3</v>
      </c>
      <c r="Q3072">
        <f t="shared" si="1760"/>
        <v>2.3343842345329336E-3</v>
      </c>
      <c r="T3072">
        <f t="shared" si="1761"/>
        <v>1.0280628168883039E-2</v>
      </c>
    </row>
    <row r="3073" spans="1:20" hidden="1" x14ac:dyDescent="0.3">
      <c r="A3073" s="26">
        <v>53019</v>
      </c>
      <c r="B3073">
        <v>275</v>
      </c>
      <c r="C3073" s="26" t="s">
        <v>211</v>
      </c>
      <c r="D3073">
        <v>69</v>
      </c>
      <c r="E3073" t="s">
        <v>214</v>
      </c>
      <c r="F3073">
        <v>3</v>
      </c>
      <c r="G3073">
        <v>9.3000000000000007</v>
      </c>
      <c r="H3073">
        <f t="shared" si="1739"/>
        <v>9.3000000000000013E-2</v>
      </c>
      <c r="I3073">
        <v>4</v>
      </c>
      <c r="J3073">
        <v>1</v>
      </c>
      <c r="K3073">
        <f t="shared" si="1741"/>
        <v>6.7929246000000016E-3</v>
      </c>
      <c r="L3073">
        <f t="shared" si="1758"/>
        <v>1.6829484858300239E-2</v>
      </c>
      <c r="O3073">
        <f t="shared" si="1759"/>
        <v>5.932393412550834E-3</v>
      </c>
      <c r="Q3073">
        <f t="shared" si="1760"/>
        <v>3.0907769679389845E-3</v>
      </c>
      <c r="T3073">
        <f t="shared" si="1761"/>
        <v>1.3611781766803287E-2</v>
      </c>
    </row>
    <row r="3074" spans="1:20" hidden="1" x14ac:dyDescent="0.3">
      <c r="A3074" s="26">
        <v>53019</v>
      </c>
      <c r="B3074">
        <v>275</v>
      </c>
      <c r="C3074" s="26" t="s">
        <v>211</v>
      </c>
      <c r="D3074">
        <v>70</v>
      </c>
      <c r="E3074" t="s">
        <v>214</v>
      </c>
      <c r="F3074">
        <v>3</v>
      </c>
      <c r="G3074">
        <v>11.3</v>
      </c>
      <c r="H3074">
        <f t="shared" ref="H3074:H3093" si="1762">G3074/100</f>
        <v>0.113</v>
      </c>
      <c r="I3074">
        <v>4</v>
      </c>
      <c r="J3074">
        <v>1.3</v>
      </c>
      <c r="K3074">
        <f t="shared" ref="K3074:K3078" si="1763">0.7854*H3074^2</f>
        <v>1.0028772600000001E-2</v>
      </c>
      <c r="L3074">
        <f t="shared" si="1758"/>
        <v>2.4196943433337097E-2</v>
      </c>
      <c r="O3074">
        <f t="shared" si="1759"/>
        <v>8.5294225602513263E-3</v>
      </c>
      <c r="Q3074">
        <f t="shared" si="1760"/>
        <v>4.4438291538909415E-3</v>
      </c>
      <c r="T3074">
        <f t="shared" si="1761"/>
        <v>1.9570623593735702E-2</v>
      </c>
    </row>
    <row r="3075" spans="1:20" hidden="1" x14ac:dyDescent="0.3">
      <c r="A3075" s="26">
        <v>53019</v>
      </c>
      <c r="B3075">
        <v>275</v>
      </c>
      <c r="C3075" s="26" t="s">
        <v>211</v>
      </c>
      <c r="D3075">
        <v>71</v>
      </c>
      <c r="E3075" t="s">
        <v>214</v>
      </c>
      <c r="F3075">
        <v>3</v>
      </c>
      <c r="G3075">
        <v>14.2</v>
      </c>
      <c r="H3075">
        <f t="shared" si="1762"/>
        <v>0.14199999999999999</v>
      </c>
      <c r="I3075">
        <v>5</v>
      </c>
      <c r="J3075">
        <v>1.4</v>
      </c>
      <c r="K3075">
        <f t="shared" si="1763"/>
        <v>1.5836805599999997E-2</v>
      </c>
      <c r="L3075">
        <f t="shared" si="1758"/>
        <v>4.4786915160288904E-2</v>
      </c>
      <c r="O3075">
        <f t="shared" si="1759"/>
        <v>1.5787387594001837E-2</v>
      </c>
      <c r="Q3075">
        <f t="shared" si="1760"/>
        <v>8.2252289364749577E-3</v>
      </c>
      <c r="T3075">
        <f t="shared" si="1761"/>
        <v>3.6223908236235711E-2</v>
      </c>
    </row>
    <row r="3076" spans="1:20" hidden="1" x14ac:dyDescent="0.3">
      <c r="A3076" s="26">
        <v>53019</v>
      </c>
      <c r="B3076">
        <v>275</v>
      </c>
      <c r="C3076" s="26" t="s">
        <v>211</v>
      </c>
      <c r="D3076">
        <v>72</v>
      </c>
      <c r="E3076" t="s">
        <v>214</v>
      </c>
      <c r="F3076">
        <v>3</v>
      </c>
      <c r="G3076">
        <v>11.4</v>
      </c>
      <c r="H3076">
        <f t="shared" si="1762"/>
        <v>0.114</v>
      </c>
      <c r="I3076">
        <v>5</v>
      </c>
      <c r="J3076">
        <v>1.5</v>
      </c>
      <c r="K3076">
        <f t="shared" si="1763"/>
        <v>1.02070584E-2</v>
      </c>
      <c r="L3076">
        <f t="shared" si="1758"/>
        <v>2.9740768544520776E-2</v>
      </c>
      <c r="O3076">
        <f t="shared" si="1759"/>
        <v>1.0483620911943572E-2</v>
      </c>
      <c r="Q3076">
        <f t="shared" si="1760"/>
        <v>5.4619664951226013E-3</v>
      </c>
      <c r="T3076">
        <f t="shared" si="1761"/>
        <v>2.4054500444519934E-2</v>
      </c>
    </row>
    <row r="3077" spans="1:20" hidden="1" x14ac:dyDescent="0.3">
      <c r="A3077" s="26">
        <v>53019</v>
      </c>
      <c r="B3077">
        <v>275</v>
      </c>
      <c r="C3077" s="26" t="s">
        <v>211</v>
      </c>
      <c r="D3077">
        <v>73</v>
      </c>
      <c r="E3077" t="s">
        <v>214</v>
      </c>
      <c r="F3077">
        <v>3</v>
      </c>
      <c r="G3077">
        <v>11</v>
      </c>
      <c r="H3077">
        <f t="shared" si="1762"/>
        <v>0.11</v>
      </c>
      <c r="I3077">
        <v>5</v>
      </c>
      <c r="J3077">
        <v>1.5</v>
      </c>
      <c r="K3077">
        <f t="shared" si="1763"/>
        <v>9.503339999999999E-3</v>
      </c>
      <c r="L3077">
        <f t="shared" si="1758"/>
        <v>2.7825106659725426E-2</v>
      </c>
      <c r="O3077">
        <f t="shared" si="1759"/>
        <v>9.8083500975532124E-3</v>
      </c>
      <c r="Q3077">
        <f t="shared" si="1760"/>
        <v>5.1101504008252236E-3</v>
      </c>
      <c r="T3077">
        <f t="shared" si="1761"/>
        <v>2.2505102365234286E-2</v>
      </c>
    </row>
    <row r="3078" spans="1:20" hidden="1" x14ac:dyDescent="0.3">
      <c r="A3078" s="26">
        <v>53019</v>
      </c>
      <c r="B3078">
        <v>275</v>
      </c>
      <c r="C3078" s="26" t="s">
        <v>211</v>
      </c>
      <c r="D3078">
        <v>74</v>
      </c>
      <c r="E3078" t="s">
        <v>214</v>
      </c>
      <c r="F3078">
        <v>3</v>
      </c>
      <c r="G3078">
        <v>9.3000000000000007</v>
      </c>
      <c r="H3078">
        <f t="shared" si="1762"/>
        <v>9.3000000000000013E-2</v>
      </c>
      <c r="I3078">
        <v>5</v>
      </c>
      <c r="J3078">
        <v>1.6</v>
      </c>
      <c r="K3078">
        <f t="shared" si="1763"/>
        <v>6.7929246000000016E-3</v>
      </c>
      <c r="L3078">
        <f t="shared" si="1758"/>
        <v>2.034838440213697E-2</v>
      </c>
      <c r="O3078">
        <f t="shared" si="1759"/>
        <v>7.1728055017532821E-3</v>
      </c>
      <c r="Q3078">
        <f t="shared" si="1760"/>
        <v>3.73703166641346E-3</v>
      </c>
      <c r="T3078">
        <f t="shared" si="1761"/>
        <v>1.6457887458884879E-2</v>
      </c>
    </row>
    <row r="3079" spans="1:20" hidden="1" x14ac:dyDescent="0.3">
      <c r="A3079" s="26">
        <v>53019</v>
      </c>
      <c r="B3079">
        <v>275</v>
      </c>
      <c r="C3079" s="26" t="s">
        <v>211</v>
      </c>
      <c r="D3079">
        <v>75</v>
      </c>
      <c r="E3079" t="s">
        <v>215</v>
      </c>
      <c r="F3079">
        <v>3</v>
      </c>
      <c r="G3079">
        <v>9.6</v>
      </c>
      <c r="H3079">
        <f t="shared" si="1762"/>
        <v>9.6000000000000002E-2</v>
      </c>
      <c r="I3079">
        <v>6</v>
      </c>
      <c r="J3079">
        <v>1</v>
      </c>
      <c r="K3079">
        <f t="shared" ref="K3079:K3093" si="1764">0.7854*H3079^2</f>
        <v>7.2382464000000004E-3</v>
      </c>
      <c r="L3079">
        <f>0.000064*(G3079^1.958025*I3079^0.883501+0.000045*G3079^2)</f>
        <v>2.612121813071952E-2</v>
      </c>
      <c r="O3079">
        <f>L3079*0.44*0.75</f>
        <v>8.6200019831374416E-3</v>
      </c>
      <c r="Q3079">
        <f>O3079*0.52</f>
        <v>4.4824010312314701E-3</v>
      </c>
      <c r="T3079">
        <f>(L3079*0.44*0.75)*(1+0.2)*0.52*3.67</f>
        <v>1.9740494141543392E-2</v>
      </c>
    </row>
    <row r="3080" spans="1:20" hidden="1" x14ac:dyDescent="0.3">
      <c r="A3080" s="26">
        <v>53019</v>
      </c>
      <c r="B3080">
        <v>275</v>
      </c>
      <c r="C3080" s="26" t="s">
        <v>211</v>
      </c>
      <c r="D3080">
        <v>76</v>
      </c>
      <c r="E3080" t="s">
        <v>214</v>
      </c>
      <c r="F3080">
        <v>3</v>
      </c>
      <c r="G3080">
        <v>9.5</v>
      </c>
      <c r="H3080">
        <f t="shared" si="1762"/>
        <v>9.5000000000000001E-2</v>
      </c>
      <c r="I3080">
        <v>4</v>
      </c>
      <c r="J3080">
        <v>1.2</v>
      </c>
      <c r="K3080">
        <f t="shared" si="1764"/>
        <v>7.088235E-3</v>
      </c>
      <c r="L3080">
        <f t="shared" ref="L3080:L3087" si="1765">0.000081*(G3080^1.864042*I3080^0.850892+0.000027*G3080^2)</f>
        <v>1.7510389598603588E-2</v>
      </c>
      <c r="O3080">
        <f t="shared" ref="O3080:O3087" si="1766">L3080*0.47*0.75</f>
        <v>6.1724123335077652E-3</v>
      </c>
      <c r="Q3080">
        <f t="shared" ref="Q3080:Q3087" si="1767">O3080*0.521</f>
        <v>3.2158268257575459E-3</v>
      </c>
      <c r="T3080">
        <f t="shared" ref="T3080:T3087" si="1768">(L3080*0.47*0.75)*(1+0.2)*0.521*3.67</f>
        <v>1.4162501340636232E-2</v>
      </c>
    </row>
    <row r="3081" spans="1:20" hidden="1" x14ac:dyDescent="0.3">
      <c r="A3081" s="26">
        <v>53019</v>
      </c>
      <c r="B3081">
        <v>275</v>
      </c>
      <c r="C3081" s="26" t="s">
        <v>211</v>
      </c>
      <c r="D3081">
        <v>77</v>
      </c>
      <c r="E3081" t="s">
        <v>214</v>
      </c>
      <c r="F3081">
        <v>3</v>
      </c>
      <c r="G3081">
        <v>13.2</v>
      </c>
      <c r="H3081">
        <f t="shared" si="1762"/>
        <v>0.13200000000000001</v>
      </c>
      <c r="I3081">
        <v>4.2</v>
      </c>
      <c r="J3081">
        <v>1.4</v>
      </c>
      <c r="K3081">
        <f t="shared" si="1764"/>
        <v>1.3684809600000002E-2</v>
      </c>
      <c r="L3081">
        <f t="shared" si="1765"/>
        <v>3.3698039657822053E-2</v>
      </c>
      <c r="O3081">
        <f t="shared" si="1766"/>
        <v>1.1878558979382272E-2</v>
      </c>
      <c r="Q3081">
        <f t="shared" si="1767"/>
        <v>6.1887292282581637E-3</v>
      </c>
      <c r="T3081">
        <f t="shared" si="1768"/>
        <v>2.7255163521248953E-2</v>
      </c>
    </row>
    <row r="3082" spans="1:20" hidden="1" x14ac:dyDescent="0.3">
      <c r="A3082" s="26">
        <v>53019</v>
      </c>
      <c r="B3082">
        <v>275</v>
      </c>
      <c r="C3082" s="26" t="s">
        <v>211</v>
      </c>
      <c r="D3082">
        <v>78</v>
      </c>
      <c r="E3082" t="s">
        <v>214</v>
      </c>
      <c r="F3082">
        <v>3</v>
      </c>
      <c r="G3082">
        <v>13.5</v>
      </c>
      <c r="H3082">
        <f t="shared" si="1762"/>
        <v>0.13500000000000001</v>
      </c>
      <c r="I3082">
        <v>5</v>
      </c>
      <c r="J3082">
        <v>1.8</v>
      </c>
      <c r="K3082">
        <f t="shared" si="1764"/>
        <v>1.4313915000000002E-2</v>
      </c>
      <c r="L3082">
        <f t="shared" si="1765"/>
        <v>4.0759314304082812E-2</v>
      </c>
      <c r="O3082">
        <f t="shared" si="1766"/>
        <v>1.4367658292189191E-2</v>
      </c>
      <c r="Q3082">
        <f t="shared" si="1767"/>
        <v>7.4855499702305688E-3</v>
      </c>
      <c r="T3082">
        <f t="shared" si="1768"/>
        <v>3.296636206889543E-2</v>
      </c>
    </row>
    <row r="3083" spans="1:20" hidden="1" x14ac:dyDescent="0.3">
      <c r="A3083" s="26">
        <v>53019</v>
      </c>
      <c r="B3083">
        <v>275</v>
      </c>
      <c r="C3083" s="26" t="s">
        <v>211</v>
      </c>
      <c r="D3083">
        <v>79</v>
      </c>
      <c r="E3083" t="s">
        <v>214</v>
      </c>
      <c r="F3083">
        <v>3</v>
      </c>
      <c r="G3083">
        <v>10.3</v>
      </c>
      <c r="H3083">
        <f t="shared" si="1762"/>
        <v>0.10300000000000001</v>
      </c>
      <c r="I3083">
        <v>3</v>
      </c>
      <c r="J3083">
        <v>1.2</v>
      </c>
      <c r="K3083">
        <f t="shared" si="1764"/>
        <v>8.3323086000000011E-3</v>
      </c>
      <c r="L3083">
        <f t="shared" si="1765"/>
        <v>1.5938268022922156E-2</v>
      </c>
      <c r="O3083">
        <f t="shared" si="1766"/>
        <v>5.6182394780800596E-3</v>
      </c>
      <c r="Q3083">
        <f t="shared" si="1767"/>
        <v>2.9271027680797109E-3</v>
      </c>
      <c r="T3083">
        <f t="shared" si="1768"/>
        <v>1.2890960590623049E-2</v>
      </c>
    </row>
    <row r="3084" spans="1:20" hidden="1" x14ac:dyDescent="0.3">
      <c r="A3084" s="26">
        <v>53019</v>
      </c>
      <c r="B3084">
        <v>275</v>
      </c>
      <c r="C3084" s="26" t="s">
        <v>211</v>
      </c>
      <c r="D3084">
        <v>80</v>
      </c>
      <c r="E3084" t="s">
        <v>214</v>
      </c>
      <c r="F3084">
        <v>3</v>
      </c>
      <c r="G3084">
        <v>11</v>
      </c>
      <c r="H3084">
        <f t="shared" si="1762"/>
        <v>0.11</v>
      </c>
      <c r="I3084">
        <v>4</v>
      </c>
      <c r="J3084">
        <v>1.2</v>
      </c>
      <c r="K3084">
        <f t="shared" si="1764"/>
        <v>9.503339999999999E-3</v>
      </c>
      <c r="L3084">
        <f t="shared" si="1765"/>
        <v>2.301323893678961E-2</v>
      </c>
      <c r="O3084">
        <f t="shared" si="1766"/>
        <v>8.1121667252183373E-3</v>
      </c>
      <c r="Q3084">
        <f t="shared" si="1767"/>
        <v>4.2264388638387539E-3</v>
      </c>
      <c r="T3084">
        <f t="shared" si="1768"/>
        <v>1.861323675634587E-2</v>
      </c>
    </row>
    <row r="3085" spans="1:20" hidden="1" x14ac:dyDescent="0.3">
      <c r="A3085" s="26">
        <v>53019</v>
      </c>
      <c r="B3085">
        <v>275</v>
      </c>
      <c r="C3085" s="26" t="s">
        <v>211</v>
      </c>
      <c r="D3085">
        <v>81</v>
      </c>
      <c r="E3085" t="s">
        <v>214</v>
      </c>
      <c r="F3085">
        <v>3</v>
      </c>
      <c r="G3085">
        <v>9</v>
      </c>
      <c r="H3085">
        <f t="shared" si="1762"/>
        <v>0.09</v>
      </c>
      <c r="I3085">
        <v>4</v>
      </c>
      <c r="J3085">
        <v>1.3</v>
      </c>
      <c r="K3085">
        <f t="shared" si="1764"/>
        <v>6.3617399999999994E-3</v>
      </c>
      <c r="L3085">
        <f t="shared" si="1765"/>
        <v>1.5831644322074855E-2</v>
      </c>
      <c r="O3085">
        <f t="shared" si="1766"/>
        <v>5.5806546235313862E-3</v>
      </c>
      <c r="Q3085">
        <f t="shared" si="1767"/>
        <v>2.9075210588598525E-3</v>
      </c>
      <c r="T3085">
        <f t="shared" si="1768"/>
        <v>1.280472274321879E-2</v>
      </c>
    </row>
    <row r="3086" spans="1:20" hidden="1" x14ac:dyDescent="0.3">
      <c r="A3086" s="26">
        <v>53019</v>
      </c>
      <c r="B3086">
        <v>275</v>
      </c>
      <c r="C3086" s="26" t="s">
        <v>211</v>
      </c>
      <c r="D3086">
        <v>82</v>
      </c>
      <c r="E3086" t="s">
        <v>214</v>
      </c>
      <c r="F3086">
        <v>3</v>
      </c>
      <c r="G3086">
        <v>10</v>
      </c>
      <c r="H3086">
        <f t="shared" si="1762"/>
        <v>0.1</v>
      </c>
      <c r="I3086">
        <v>3</v>
      </c>
      <c r="J3086">
        <v>1.8</v>
      </c>
      <c r="K3086">
        <f t="shared" si="1764"/>
        <v>7.8540000000000016E-3</v>
      </c>
      <c r="L3086">
        <f t="shared" si="1765"/>
        <v>1.5083841992941794E-2</v>
      </c>
      <c r="O3086">
        <f t="shared" si="1766"/>
        <v>5.3170543025119824E-3</v>
      </c>
      <c r="Q3086">
        <f t="shared" si="1767"/>
        <v>2.7701852916087429E-3</v>
      </c>
      <c r="T3086">
        <f t="shared" si="1768"/>
        <v>1.2199896024244905E-2</v>
      </c>
    </row>
    <row r="3087" spans="1:20" hidden="1" x14ac:dyDescent="0.3">
      <c r="A3087" s="26">
        <v>53019</v>
      </c>
      <c r="B3087">
        <v>275</v>
      </c>
      <c r="C3087" s="26" t="s">
        <v>211</v>
      </c>
      <c r="D3087">
        <v>83</v>
      </c>
      <c r="E3087" t="s">
        <v>214</v>
      </c>
      <c r="F3087">
        <v>3</v>
      </c>
      <c r="G3087">
        <v>9</v>
      </c>
      <c r="H3087">
        <f t="shared" si="1762"/>
        <v>0.09</v>
      </c>
      <c r="I3087">
        <v>4</v>
      </c>
      <c r="J3087">
        <v>1.6</v>
      </c>
      <c r="K3087">
        <f t="shared" si="1764"/>
        <v>6.3617399999999994E-3</v>
      </c>
      <c r="L3087">
        <f t="shared" si="1765"/>
        <v>1.5831644322074855E-2</v>
      </c>
      <c r="O3087">
        <f t="shared" si="1766"/>
        <v>5.5806546235313862E-3</v>
      </c>
      <c r="Q3087">
        <f t="shared" si="1767"/>
        <v>2.9075210588598525E-3</v>
      </c>
      <c r="T3087">
        <f t="shared" si="1768"/>
        <v>1.280472274321879E-2</v>
      </c>
    </row>
    <row r="3088" spans="1:20" hidden="1" x14ac:dyDescent="0.3">
      <c r="A3088" s="26">
        <v>53019</v>
      </c>
      <c r="B3088">
        <v>275</v>
      </c>
      <c r="C3088" s="26" t="s">
        <v>211</v>
      </c>
      <c r="D3088">
        <v>84</v>
      </c>
      <c r="E3088" t="s">
        <v>215</v>
      </c>
      <c r="F3088">
        <v>3</v>
      </c>
      <c r="G3088">
        <v>12.5</v>
      </c>
      <c r="H3088">
        <f t="shared" si="1762"/>
        <v>0.125</v>
      </c>
      <c r="I3088">
        <v>5</v>
      </c>
      <c r="J3088">
        <v>1.5</v>
      </c>
      <c r="K3088">
        <f t="shared" si="1764"/>
        <v>1.2271875E-2</v>
      </c>
      <c r="L3088">
        <f>0.000064*(G3088^1.958025*I3088^0.883501+0.000045*G3088^2)</f>
        <v>3.7282338220365224E-2</v>
      </c>
      <c r="O3088">
        <f>L3088*0.44*0.75</f>
        <v>1.2303171612720525E-2</v>
      </c>
      <c r="Q3088">
        <f>O3088*0.52</f>
        <v>6.3976492386146732E-3</v>
      </c>
      <c r="T3088">
        <f>(L3088*0.44*0.75)*(1+0.2)*0.52*3.67</f>
        <v>2.817524724685902E-2</v>
      </c>
    </row>
    <row r="3089" spans="1:20" hidden="1" x14ac:dyDescent="0.3">
      <c r="A3089" s="26">
        <v>53019</v>
      </c>
      <c r="B3089">
        <v>275</v>
      </c>
      <c r="C3089" s="26" t="s">
        <v>211</v>
      </c>
      <c r="D3089">
        <v>85</v>
      </c>
      <c r="E3089" t="s">
        <v>214</v>
      </c>
      <c r="F3089">
        <v>3</v>
      </c>
      <c r="G3089">
        <v>9.4</v>
      </c>
      <c r="H3089">
        <f t="shared" si="1762"/>
        <v>9.4E-2</v>
      </c>
      <c r="I3089">
        <v>3</v>
      </c>
      <c r="J3089">
        <v>1.6</v>
      </c>
      <c r="K3089">
        <f t="shared" si="1764"/>
        <v>6.9397944000000001E-3</v>
      </c>
      <c r="L3089">
        <f t="shared" ref="L3089:L3092" si="1769">0.000081*(G3089^1.864042*I3089^0.850892+0.000027*G3089^2)</f>
        <v>1.3440675999882698E-2</v>
      </c>
      <c r="O3089">
        <f t="shared" ref="O3089:O3092" si="1770">L3089*0.47*0.75</f>
        <v>4.7378382899586511E-3</v>
      </c>
      <c r="Q3089">
        <f t="shared" ref="Q3089:Q3092" si="1771">O3089*0.521</f>
        <v>2.4684137490684575E-3</v>
      </c>
      <c r="T3089">
        <f t="shared" ref="T3089:T3092" si="1772">(L3089*0.47*0.75)*(1+0.2)*0.521*3.67</f>
        <v>1.0870894150897486E-2</v>
      </c>
    </row>
    <row r="3090" spans="1:20" hidden="1" x14ac:dyDescent="0.3">
      <c r="A3090" s="26">
        <v>53019</v>
      </c>
      <c r="B3090">
        <v>275</v>
      </c>
      <c r="C3090" s="26" t="s">
        <v>211</v>
      </c>
      <c r="D3090">
        <v>86</v>
      </c>
      <c r="E3090" t="s">
        <v>214</v>
      </c>
      <c r="F3090">
        <v>3</v>
      </c>
      <c r="G3090">
        <v>9.1999999999999993</v>
      </c>
      <c r="H3090">
        <f t="shared" si="1762"/>
        <v>9.1999999999999998E-2</v>
      </c>
      <c r="I3090">
        <v>4.2</v>
      </c>
      <c r="J3090">
        <v>1.5</v>
      </c>
      <c r="K3090">
        <f t="shared" si="1764"/>
        <v>6.6476255999999992E-3</v>
      </c>
      <c r="L3090">
        <f t="shared" si="1769"/>
        <v>1.7192875536230383E-2</v>
      </c>
      <c r="O3090">
        <f t="shared" si="1770"/>
        <v>6.0604886265212092E-3</v>
      </c>
      <c r="Q3090">
        <f t="shared" si="1771"/>
        <v>3.1575145744175501E-3</v>
      </c>
      <c r="T3090">
        <f t="shared" si="1772"/>
        <v>1.3905694185734891E-2</v>
      </c>
    </row>
    <row r="3091" spans="1:20" hidden="1" x14ac:dyDescent="0.3">
      <c r="A3091" s="26">
        <v>53019</v>
      </c>
      <c r="B3091">
        <v>275</v>
      </c>
      <c r="C3091" s="26" t="s">
        <v>211</v>
      </c>
      <c r="D3091">
        <v>87</v>
      </c>
      <c r="E3091" t="s">
        <v>214</v>
      </c>
      <c r="F3091">
        <v>3</v>
      </c>
      <c r="G3091">
        <v>8</v>
      </c>
      <c r="H3091">
        <f t="shared" si="1762"/>
        <v>0.08</v>
      </c>
      <c r="I3091">
        <v>4</v>
      </c>
      <c r="J3091">
        <v>0.9</v>
      </c>
      <c r="K3091">
        <f t="shared" si="1764"/>
        <v>5.0265600000000002E-3</v>
      </c>
      <c r="L3091">
        <f t="shared" si="1769"/>
        <v>1.2710876435294557E-2</v>
      </c>
      <c r="O3091">
        <f t="shared" si="1770"/>
        <v>4.4805839434413309E-3</v>
      </c>
      <c r="Q3091">
        <f t="shared" si="1771"/>
        <v>2.3343842345329336E-3</v>
      </c>
      <c r="T3091">
        <f t="shared" si="1772"/>
        <v>1.0280628168883039E-2</v>
      </c>
    </row>
    <row r="3092" spans="1:20" hidden="1" x14ac:dyDescent="0.3">
      <c r="A3092" s="26">
        <v>53019</v>
      </c>
      <c r="B3092">
        <v>275</v>
      </c>
      <c r="C3092" s="26" t="s">
        <v>211</v>
      </c>
      <c r="D3092">
        <v>88</v>
      </c>
      <c r="E3092" t="s">
        <v>214</v>
      </c>
      <c r="F3092">
        <v>3</v>
      </c>
      <c r="G3092">
        <v>8.5</v>
      </c>
      <c r="H3092">
        <f t="shared" si="1762"/>
        <v>8.5000000000000006E-2</v>
      </c>
      <c r="I3092">
        <v>4</v>
      </c>
      <c r="J3092">
        <v>1.6</v>
      </c>
      <c r="K3092">
        <f t="shared" si="1764"/>
        <v>5.6745150000000006E-3</v>
      </c>
      <c r="L3092">
        <f t="shared" si="1769"/>
        <v>1.4231601812069825E-2</v>
      </c>
      <c r="O3092">
        <f t="shared" si="1770"/>
        <v>5.0166396387546124E-3</v>
      </c>
      <c r="Q3092">
        <f t="shared" si="1771"/>
        <v>2.6136692517911534E-3</v>
      </c>
      <c r="T3092">
        <f t="shared" si="1772"/>
        <v>1.1510599384888237E-2</v>
      </c>
    </row>
    <row r="3093" spans="1:20" hidden="1" x14ac:dyDescent="0.3">
      <c r="A3093" s="26">
        <v>53019</v>
      </c>
      <c r="B3093">
        <v>275</v>
      </c>
      <c r="C3093" s="26" t="s">
        <v>211</v>
      </c>
      <c r="D3093">
        <v>89</v>
      </c>
      <c r="E3093" t="s">
        <v>215</v>
      </c>
      <c r="F3093">
        <v>3</v>
      </c>
      <c r="G3093">
        <v>10.199999999999999</v>
      </c>
      <c r="H3093">
        <f t="shared" si="1762"/>
        <v>0.10199999999999999</v>
      </c>
      <c r="I3093">
        <v>4</v>
      </c>
      <c r="J3093">
        <v>1.6</v>
      </c>
      <c r="K3093">
        <f t="shared" si="1764"/>
        <v>8.1713015999999982E-3</v>
      </c>
      <c r="L3093">
        <f>0.000064*(G3093^1.958025*I3093^0.883501+0.000045*G3093^2)</f>
        <v>2.0557545481924969E-2</v>
      </c>
      <c r="O3093">
        <f>L3093*0.44*0.75</f>
        <v>6.7839900090352397E-3</v>
      </c>
      <c r="Q3093">
        <f>O3093*0.52</f>
        <v>3.5276748046983246E-3</v>
      </c>
      <c r="T3093">
        <f>(L3093*0.44*0.75)*(1+0.2)*0.52*3.67</f>
        <v>1.5535879839891421E-2</v>
      </c>
    </row>
    <row r="3094" spans="1:20" hidden="1" x14ac:dyDescent="0.3">
      <c r="K3094"/>
      <c r="L3094">
        <f>SUBTOTAL(9,L2:L3092)</f>
        <v>0.8217345792502555</v>
      </c>
    </row>
    <row r="3095" spans="1:20" hidden="1" x14ac:dyDescent="0.3">
      <c r="K3095"/>
      <c r="L3095">
        <f>SUBTOTAL(9,L112:L2992)</f>
        <v>0.8217345792502555</v>
      </c>
    </row>
    <row r="3096" spans="1:20" s="13" customFormat="1" x14ac:dyDescent="0.3">
      <c r="E3096" s="13" t="s">
        <v>258</v>
      </c>
      <c r="L3096" s="13">
        <f t="shared" ref="L3096:T3096" si="1773">SUBTOTAL(9,L3:L2330)</f>
        <v>0.8217345792502555</v>
      </c>
      <c r="O3096">
        <f t="shared" si="1773"/>
        <v>0.3019874578744689</v>
      </c>
      <c r="P3096"/>
      <c r="Q3096">
        <f t="shared" si="1773"/>
        <v>0.15733546555259831</v>
      </c>
      <c r="R3096"/>
      <c r="S3096"/>
      <c r="T3096">
        <f t="shared" si="1773"/>
        <v>0.69290539029364284</v>
      </c>
    </row>
  </sheetData>
  <autoFilter ref="A1:J3095" xr:uid="{00000000-0009-0000-0000-000003000000}">
    <filterColumn colId="4">
      <filters>
        <filter val="Pseudotsuga menziesii"/>
      </filters>
    </filterColumn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5100"/>
  <sheetViews>
    <sheetView topLeftCell="M1" workbookViewId="0">
      <selection activeCell="Y16" sqref="Y16"/>
    </sheetView>
  </sheetViews>
  <sheetFormatPr defaultColWidth="11.5546875" defaultRowHeight="14.4" x14ac:dyDescent="0.3"/>
  <cols>
    <col min="1" max="1" width="11.44140625" style="26"/>
    <col min="3" max="3" width="22.109375" bestFit="1" customWidth="1"/>
    <col min="5" max="5" width="17.109375" customWidth="1"/>
    <col min="9" max="9" width="16.33203125" customWidth="1"/>
    <col min="10" max="10" width="14.44140625" customWidth="1"/>
    <col min="11" max="11" width="12.88671875" customWidth="1"/>
    <col min="12" max="12" width="11.5546875" customWidth="1"/>
    <col min="13" max="13" width="8.5546875" customWidth="1"/>
    <col min="14" max="14" width="11.5546875" customWidth="1"/>
    <col min="15" max="16" width="17.5546875" customWidth="1"/>
    <col min="17" max="18" width="8.44140625" customWidth="1"/>
    <col min="19" max="19" width="26.109375" bestFit="1" customWidth="1"/>
    <col min="20" max="20" width="19.44140625" customWidth="1"/>
  </cols>
  <sheetData>
    <row r="1" spans="1:24" s="18" customFormat="1" x14ac:dyDescent="0.3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254</v>
      </c>
      <c r="H1" s="18" t="s">
        <v>253</v>
      </c>
      <c r="I1" s="18" t="s">
        <v>40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270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x14ac:dyDescent="0.3">
      <c r="A2" s="26">
        <v>3014</v>
      </c>
      <c r="B2">
        <v>48</v>
      </c>
      <c r="C2" t="s">
        <v>211</v>
      </c>
      <c r="D2">
        <v>1</v>
      </c>
      <c r="E2" t="s">
        <v>212</v>
      </c>
      <c r="F2">
        <v>3</v>
      </c>
      <c r="G2">
        <v>10</v>
      </c>
      <c r="H2">
        <f>G2/100</f>
        <v>0.1</v>
      </c>
      <c r="I2">
        <v>6</v>
      </c>
      <c r="J2">
        <v>3.5</v>
      </c>
      <c r="K2">
        <f>0.7854*H2^2</f>
        <v>7.8540000000000016E-3</v>
      </c>
      <c r="L2">
        <f>0.000062*(G2^1.947206*I2^0.894551+0.000039*G2^2)</f>
        <v>2.7270777463092897E-2</v>
      </c>
      <c r="M2">
        <v>0.47</v>
      </c>
      <c r="N2">
        <v>0.75</v>
      </c>
      <c r="O2">
        <f>L2*M2*N2</f>
        <v>9.6129490557402449E-3</v>
      </c>
      <c r="P2">
        <v>0.52100000000000002</v>
      </c>
      <c r="Q2">
        <f>P2*O2</f>
        <v>5.0083464580406674E-3</v>
      </c>
      <c r="R2" t="s">
        <v>269</v>
      </c>
      <c r="S2">
        <v>3.67</v>
      </c>
      <c r="T2">
        <f>(L2*M2*N2)*(1+0.2)*P2*S2</f>
        <v>2.2056757801211101E-2</v>
      </c>
    </row>
    <row r="3" spans="1:24" x14ac:dyDescent="0.3">
      <c r="A3" s="26">
        <v>3014</v>
      </c>
      <c r="B3">
        <v>48</v>
      </c>
      <c r="C3" t="s">
        <v>211</v>
      </c>
      <c r="D3">
        <v>2</v>
      </c>
      <c r="E3" t="s">
        <v>212</v>
      </c>
      <c r="F3">
        <v>4</v>
      </c>
      <c r="G3">
        <v>25.4</v>
      </c>
      <c r="H3">
        <f t="shared" ref="H3:H66" si="0">G3/100</f>
        <v>0.254</v>
      </c>
      <c r="I3">
        <v>12.6</v>
      </c>
      <c r="J3">
        <v>8</v>
      </c>
      <c r="K3">
        <f t="shared" ref="K3:K66" si="1">0.7854*H3^2</f>
        <v>5.06708664E-2</v>
      </c>
      <c r="L3">
        <f>0.000062*(G3^1.947206*I3^0.894551+0.000039*G3^2)</f>
        <v>0.32526099480628096</v>
      </c>
      <c r="O3">
        <f>L3*0.47*0.75</f>
        <v>0.11465450066921404</v>
      </c>
      <c r="Q3">
        <f>O3*0.52</f>
        <v>5.9620340347991303E-2</v>
      </c>
      <c r="T3">
        <f>(L3*0.47*0.75)*(1+0.2)*0.52*3.67</f>
        <v>0.26256797889255368</v>
      </c>
    </row>
    <row r="4" spans="1:24" x14ac:dyDescent="0.3">
      <c r="A4" s="26">
        <v>3014</v>
      </c>
      <c r="B4">
        <v>48</v>
      </c>
      <c r="C4" t="s">
        <v>211</v>
      </c>
      <c r="D4">
        <v>3</v>
      </c>
      <c r="E4" t="s">
        <v>213</v>
      </c>
      <c r="F4">
        <v>4</v>
      </c>
      <c r="G4">
        <v>18.7</v>
      </c>
      <c r="H4">
        <f t="shared" si="0"/>
        <v>0.187</v>
      </c>
      <c r="I4">
        <v>7.5</v>
      </c>
      <c r="J4">
        <v>1.4</v>
      </c>
      <c r="K4">
        <f t="shared" si="1"/>
        <v>2.74646526E-2</v>
      </c>
      <c r="L4">
        <f>0.000084*(G4^1.894314*I4^0.808223+0.000031*G4^2)</f>
        <v>0.10984869115971517</v>
      </c>
      <c r="M4">
        <v>0.66</v>
      </c>
      <c r="N4">
        <v>1.07</v>
      </c>
      <c r="O4">
        <f>L4*M4*N4</f>
        <v>7.7575145696990852E-2</v>
      </c>
      <c r="P4">
        <v>0.53100000000000003</v>
      </c>
      <c r="Q4">
        <f>O4*P4</f>
        <v>4.1192402365102146E-2</v>
      </c>
      <c r="R4" t="s">
        <v>269</v>
      </c>
      <c r="S4">
        <v>3.67</v>
      </c>
      <c r="T4">
        <f>(L4*M4*N4)*(1+0.2)*P4*S4</f>
        <v>0.18141134001590983</v>
      </c>
    </row>
    <row r="5" spans="1:24" x14ac:dyDescent="0.3">
      <c r="A5" s="26">
        <v>3014</v>
      </c>
      <c r="B5">
        <v>48</v>
      </c>
      <c r="C5" t="s">
        <v>211</v>
      </c>
      <c r="D5">
        <v>4</v>
      </c>
      <c r="E5" t="s">
        <v>213</v>
      </c>
      <c r="F5">
        <v>4</v>
      </c>
      <c r="G5">
        <v>14.7</v>
      </c>
      <c r="H5">
        <f t="shared" si="0"/>
        <v>0.14699999999999999</v>
      </c>
      <c r="I5">
        <v>7.2</v>
      </c>
      <c r="J5">
        <v>4</v>
      </c>
      <c r="K5">
        <f t="shared" si="1"/>
        <v>1.6971708599999996E-2</v>
      </c>
      <c r="L5">
        <f t="shared" ref="L5:L7" si="2">0.000084*(G5^1.894314*I5^0.808223+0.000031*G5^2)</f>
        <v>6.7369655319798591E-2</v>
      </c>
      <c r="O5">
        <f>L5*0.66*1.07</f>
        <v>4.7576450586841776E-2</v>
      </c>
      <c r="Q5">
        <f t="shared" ref="Q5:Q7" si="3">O5*0.531</f>
        <v>2.5263095261612984E-2</v>
      </c>
      <c r="T5">
        <f>(L5*0.66*1.07)*(1+0.2)*0.531*3.67</f>
        <v>0.11125867153214357</v>
      </c>
    </row>
    <row r="6" spans="1:24" x14ac:dyDescent="0.3">
      <c r="A6" s="26">
        <v>3014</v>
      </c>
      <c r="B6">
        <v>48</v>
      </c>
      <c r="C6" t="s">
        <v>211</v>
      </c>
      <c r="D6">
        <v>5</v>
      </c>
      <c r="E6" t="s">
        <v>213</v>
      </c>
      <c r="F6">
        <v>3</v>
      </c>
      <c r="G6">
        <v>15.4</v>
      </c>
      <c r="H6">
        <f t="shared" si="0"/>
        <v>0.154</v>
      </c>
      <c r="I6">
        <v>7.6</v>
      </c>
      <c r="J6">
        <v>2.2000000000000002</v>
      </c>
      <c r="K6">
        <f t="shared" si="1"/>
        <v>1.8626546399999999E-2</v>
      </c>
      <c r="L6">
        <f t="shared" si="2"/>
        <v>7.6862358450630414E-2</v>
      </c>
      <c r="O6">
        <f>L6*0.66*1.07</f>
        <v>5.4280197537835209E-2</v>
      </c>
      <c r="Q6">
        <f t="shared" si="3"/>
        <v>2.8822784892590499E-2</v>
      </c>
      <c r="T6">
        <f>(L6*0.66*1.07)*(1+0.2)*0.531*3.67</f>
        <v>0.12693554466696855</v>
      </c>
    </row>
    <row r="7" spans="1:24" x14ac:dyDescent="0.3">
      <c r="A7" s="26">
        <v>3014</v>
      </c>
      <c r="B7">
        <v>48</v>
      </c>
      <c r="C7" t="s">
        <v>211</v>
      </c>
      <c r="D7">
        <v>6</v>
      </c>
      <c r="E7" t="s">
        <v>213</v>
      </c>
      <c r="F7">
        <v>7</v>
      </c>
      <c r="G7">
        <v>14</v>
      </c>
      <c r="H7">
        <f t="shared" si="0"/>
        <v>0.14000000000000001</v>
      </c>
      <c r="I7">
        <v>5</v>
      </c>
      <c r="J7">
        <v>0</v>
      </c>
      <c r="K7">
        <f t="shared" si="1"/>
        <v>1.5393840000000002E-2</v>
      </c>
      <c r="L7">
        <f t="shared" si="2"/>
        <v>4.5744001186365707E-2</v>
      </c>
      <c r="O7">
        <f>L7*0.66*1.07</f>
        <v>3.2304413637811467E-2</v>
      </c>
      <c r="Q7">
        <f t="shared" si="3"/>
        <v>1.7153643641677891E-2</v>
      </c>
      <c r="T7">
        <f>(L7*0.66*1.07)*(1+0.2)*0.531*3.67</f>
        <v>7.5544646597949419E-2</v>
      </c>
    </row>
    <row r="8" spans="1:24" x14ac:dyDescent="0.3">
      <c r="A8" s="26">
        <v>3014</v>
      </c>
      <c r="B8">
        <v>48</v>
      </c>
      <c r="C8" t="s">
        <v>211</v>
      </c>
      <c r="D8">
        <v>7</v>
      </c>
      <c r="E8" t="s">
        <v>212</v>
      </c>
      <c r="F8">
        <v>1</v>
      </c>
      <c r="G8">
        <v>52</v>
      </c>
      <c r="H8">
        <f t="shared" si="0"/>
        <v>0.52</v>
      </c>
      <c r="I8">
        <v>18.600000000000001</v>
      </c>
      <c r="J8">
        <v>6</v>
      </c>
      <c r="K8">
        <f t="shared" si="1"/>
        <v>0.21237216000000003</v>
      </c>
      <c r="L8">
        <f>0.000062*(G8^1.947206*I8^0.894551+0.000039*G8^2)</f>
        <v>1.8597274305658922</v>
      </c>
      <c r="O8">
        <f>L8*0.47*0.75</f>
        <v>0.65555391927447693</v>
      </c>
      <c r="Q8">
        <f>O8*0.52</f>
        <v>0.34088803802272799</v>
      </c>
      <c r="T8">
        <f>(L8*0.47*0.75)*(1+0.2)*0.52*3.67</f>
        <v>1.5012709194520941</v>
      </c>
    </row>
    <row r="9" spans="1:24" x14ac:dyDescent="0.3">
      <c r="A9" s="26">
        <v>3014</v>
      </c>
      <c r="B9">
        <v>48</v>
      </c>
      <c r="C9" t="s">
        <v>211</v>
      </c>
      <c r="D9">
        <v>8</v>
      </c>
      <c r="E9" t="s">
        <v>213</v>
      </c>
      <c r="F9">
        <v>7</v>
      </c>
      <c r="G9">
        <v>10.199999999999999</v>
      </c>
      <c r="H9">
        <f t="shared" si="0"/>
        <v>0.10199999999999999</v>
      </c>
      <c r="I9">
        <v>4.2</v>
      </c>
      <c r="J9">
        <v>0</v>
      </c>
      <c r="K9">
        <f t="shared" si="1"/>
        <v>8.1713015999999982E-3</v>
      </c>
      <c r="L9">
        <f>0.000084*(G9^1.894314*I9^0.808223+0.000031*G9^2)</f>
        <v>2.1807933709234617E-2</v>
      </c>
      <c r="O9">
        <f>L9*0.66*1.07</f>
        <v>1.5400762785461489E-2</v>
      </c>
      <c r="Q9">
        <f>O9*0.531</f>
        <v>8.1778050390800515E-3</v>
      </c>
      <c r="T9">
        <f>(L9*0.66*1.07)*(1+0.2)*0.531*3.67</f>
        <v>3.6015053392108545E-2</v>
      </c>
    </row>
    <row r="10" spans="1:24" x14ac:dyDescent="0.3">
      <c r="A10" s="26">
        <v>3014</v>
      </c>
      <c r="B10">
        <v>48</v>
      </c>
      <c r="C10" t="s">
        <v>211</v>
      </c>
      <c r="D10">
        <v>9</v>
      </c>
      <c r="E10" t="s">
        <v>212</v>
      </c>
      <c r="F10">
        <v>4</v>
      </c>
      <c r="G10">
        <v>11.4</v>
      </c>
      <c r="H10">
        <f t="shared" si="0"/>
        <v>0.114</v>
      </c>
      <c r="I10">
        <v>5.4</v>
      </c>
      <c r="J10">
        <v>3.4</v>
      </c>
      <c r="K10">
        <f t="shared" si="1"/>
        <v>1.02070584E-2</v>
      </c>
      <c r="L10">
        <f>0.000062*(G10^1.947206*I10^0.894551+0.000039*G10^2)</f>
        <v>3.2031036209954018E-2</v>
      </c>
      <c r="O10">
        <f>L10*0.47*0.75</f>
        <v>1.1290940264008792E-2</v>
      </c>
      <c r="Q10">
        <f>O10*0.52</f>
        <v>5.8712889372845717E-3</v>
      </c>
      <c r="T10">
        <f>(L10*0.47*0.75)*(1+0.2)*0.52*3.67</f>
        <v>2.585715647980125E-2</v>
      </c>
    </row>
    <row r="11" spans="1:24" x14ac:dyDescent="0.3">
      <c r="A11" s="26">
        <v>3014</v>
      </c>
      <c r="B11">
        <v>48</v>
      </c>
      <c r="C11" t="s">
        <v>211</v>
      </c>
      <c r="D11">
        <v>10</v>
      </c>
      <c r="E11" t="s">
        <v>214</v>
      </c>
      <c r="F11">
        <v>4</v>
      </c>
      <c r="G11">
        <v>9.5</v>
      </c>
      <c r="H11">
        <f t="shared" si="0"/>
        <v>9.5000000000000001E-2</v>
      </c>
      <c r="I11">
        <v>4</v>
      </c>
      <c r="J11">
        <v>1.7</v>
      </c>
      <c r="K11">
        <f t="shared" si="1"/>
        <v>7.088235E-3</v>
      </c>
      <c r="L11">
        <f>0.000081*(G11^1.864042*I11^0.850892+0.000027*G11^2)</f>
        <v>1.7510389598603588E-2</v>
      </c>
      <c r="M11">
        <v>0.47</v>
      </c>
      <c r="N11">
        <v>0.75</v>
      </c>
      <c r="O11">
        <f>L11*M11*N11</f>
        <v>6.1724123335077652E-3</v>
      </c>
      <c r="P11">
        <v>0.52100000000000002</v>
      </c>
      <c r="Q11">
        <f>O11*P11</f>
        <v>3.2158268257575459E-3</v>
      </c>
      <c r="R11" t="s">
        <v>269</v>
      </c>
      <c r="S11">
        <v>3.67</v>
      </c>
      <c r="T11">
        <f>(L11*M11*N11)*(1+0.2)*P11*S11</f>
        <v>1.4162501340636232E-2</v>
      </c>
    </row>
    <row r="12" spans="1:24" x14ac:dyDescent="0.3">
      <c r="A12" s="26">
        <v>3014</v>
      </c>
      <c r="B12">
        <v>48</v>
      </c>
      <c r="C12" t="s">
        <v>211</v>
      </c>
      <c r="D12">
        <v>11</v>
      </c>
      <c r="E12" t="s">
        <v>212</v>
      </c>
      <c r="F12">
        <v>1</v>
      </c>
      <c r="G12">
        <v>55</v>
      </c>
      <c r="H12">
        <f t="shared" si="0"/>
        <v>0.55000000000000004</v>
      </c>
      <c r="I12">
        <v>23.4</v>
      </c>
      <c r="J12">
        <v>10.4</v>
      </c>
      <c r="K12">
        <f t="shared" si="1"/>
        <v>0.23758350000000003</v>
      </c>
      <c r="L12">
        <f t="shared" ref="L12:L14" si="4">0.000062*(G12^1.947206*I12^0.894551+0.000039*G12^2)</f>
        <v>2.5472467816790463</v>
      </c>
      <c r="O12">
        <f>L12*0.47*0.75</f>
        <v>0.89790449054186372</v>
      </c>
      <c r="Q12">
        <f t="shared" ref="Q12:Q14" si="5">O12*0.52</f>
        <v>0.46691033508176916</v>
      </c>
      <c r="T12">
        <f>(L12*0.47*0.75)*(1+0.2)*0.52*3.67</f>
        <v>2.0562731157001113</v>
      </c>
    </row>
    <row r="13" spans="1:24" x14ac:dyDescent="0.3">
      <c r="A13" s="26">
        <v>3014</v>
      </c>
      <c r="B13">
        <v>48</v>
      </c>
      <c r="C13" t="s">
        <v>211</v>
      </c>
      <c r="D13">
        <v>12</v>
      </c>
      <c r="E13" t="s">
        <v>212</v>
      </c>
      <c r="F13">
        <v>4</v>
      </c>
      <c r="G13">
        <v>12</v>
      </c>
      <c r="H13">
        <f t="shared" si="0"/>
        <v>0.12</v>
      </c>
      <c r="I13">
        <v>7</v>
      </c>
      <c r="J13">
        <v>4</v>
      </c>
      <c r="K13">
        <f t="shared" si="1"/>
        <v>1.130976E-2</v>
      </c>
      <c r="L13">
        <f t="shared" si="4"/>
        <v>4.4644356849550988E-2</v>
      </c>
      <c r="O13">
        <f>L13*0.47*0.75</f>
        <v>1.5737135789466724E-2</v>
      </c>
      <c r="Q13">
        <f t="shared" si="5"/>
        <v>8.1833106105226976E-3</v>
      </c>
      <c r="T13">
        <f>(L13*0.47*0.75)*(1+0.2)*0.52*3.67</f>
        <v>3.6039299928741955E-2</v>
      </c>
    </row>
    <row r="14" spans="1:24" x14ac:dyDescent="0.3">
      <c r="A14" s="26">
        <v>3014</v>
      </c>
      <c r="B14">
        <v>48</v>
      </c>
      <c r="C14" t="s">
        <v>211</v>
      </c>
      <c r="D14">
        <v>13</v>
      </c>
      <c r="E14" t="s">
        <v>212</v>
      </c>
      <c r="F14">
        <v>4</v>
      </c>
      <c r="G14">
        <v>11.2</v>
      </c>
      <c r="H14">
        <f t="shared" si="0"/>
        <v>0.11199999999999999</v>
      </c>
      <c r="I14">
        <v>7.1</v>
      </c>
      <c r="J14">
        <v>4.2</v>
      </c>
      <c r="K14">
        <f t="shared" si="1"/>
        <v>9.8520575999999985E-3</v>
      </c>
      <c r="L14">
        <f t="shared" si="4"/>
        <v>3.9530531897165669E-2</v>
      </c>
      <c r="O14">
        <f>L14*0.47*0.75</f>
        <v>1.3934512493750897E-2</v>
      </c>
      <c r="Q14">
        <f t="shared" si="5"/>
        <v>7.2459464967504668E-3</v>
      </c>
      <c r="T14">
        <f>(L14*0.47*0.75)*(1+0.2)*0.52*3.67</f>
        <v>3.1911148371689048E-2</v>
      </c>
    </row>
    <row r="15" spans="1:24" x14ac:dyDescent="0.3">
      <c r="A15" s="26">
        <v>3014</v>
      </c>
      <c r="B15">
        <v>48</v>
      </c>
      <c r="C15" t="s">
        <v>211</v>
      </c>
      <c r="D15">
        <v>14</v>
      </c>
      <c r="E15" t="s">
        <v>215</v>
      </c>
      <c r="F15">
        <v>8</v>
      </c>
      <c r="G15">
        <v>8.4</v>
      </c>
      <c r="H15">
        <f t="shared" si="0"/>
        <v>8.4000000000000005E-2</v>
      </c>
      <c r="I15">
        <v>5</v>
      </c>
      <c r="J15">
        <v>1.7</v>
      </c>
      <c r="K15">
        <f t="shared" si="1"/>
        <v>5.5417824000000004E-3</v>
      </c>
      <c r="L15">
        <f>0.000064*(G15^1.958025*I15^0.883501+0.000045*G15^2)</f>
        <v>1.7119369909939949E-2</v>
      </c>
      <c r="M15">
        <v>0.44</v>
      </c>
      <c r="N15">
        <v>0.75</v>
      </c>
      <c r="O15">
        <f>L15*M15*N15</f>
        <v>5.6493920702801832E-3</v>
      </c>
      <c r="P15">
        <v>0.52100000000000002</v>
      </c>
      <c r="Q15">
        <f>O15*P15</f>
        <v>2.9433332686159756E-3</v>
      </c>
      <c r="R15" t="s">
        <v>269</v>
      </c>
      <c r="S15">
        <v>3.67</v>
      </c>
      <c r="T15">
        <f>(L15*M15*N15)*(1+0.2)*P15*S15</f>
        <v>1.2962439714984756E-2</v>
      </c>
    </row>
    <row r="16" spans="1:24" x14ac:dyDescent="0.3">
      <c r="A16" s="26">
        <v>3014</v>
      </c>
      <c r="B16">
        <v>48</v>
      </c>
      <c r="C16" t="s">
        <v>211</v>
      </c>
      <c r="D16">
        <v>15</v>
      </c>
      <c r="E16" t="s">
        <v>213</v>
      </c>
      <c r="F16">
        <v>4</v>
      </c>
      <c r="G16">
        <v>18.600000000000001</v>
      </c>
      <c r="H16">
        <f t="shared" si="0"/>
        <v>0.18600000000000003</v>
      </c>
      <c r="I16">
        <v>8.5</v>
      </c>
      <c r="J16">
        <v>4.5</v>
      </c>
      <c r="K16">
        <f t="shared" si="1"/>
        <v>2.7171698400000006E-2</v>
      </c>
      <c r="L16">
        <f>0.000084*(G16^1.894314*I16^0.808223+0.000031*G16^2)</f>
        <v>0.12031407425357578</v>
      </c>
      <c r="O16">
        <f>L16*0.66*1.07</f>
        <v>8.4965799237875228E-2</v>
      </c>
      <c r="Q16">
        <f>O16*0.531</f>
        <v>4.5116839395311747E-2</v>
      </c>
      <c r="T16">
        <f>(L16*0.66*1.07)*(1+0.2)*0.531*3.67</f>
        <v>0.19869456069695293</v>
      </c>
    </row>
    <row r="17" spans="1:24" x14ac:dyDescent="0.3">
      <c r="A17" s="26">
        <v>3014</v>
      </c>
      <c r="B17">
        <v>48</v>
      </c>
      <c r="C17" t="s">
        <v>211</v>
      </c>
      <c r="D17">
        <v>16</v>
      </c>
      <c r="E17" t="s">
        <v>212</v>
      </c>
      <c r="F17">
        <v>4</v>
      </c>
      <c r="G17">
        <v>12</v>
      </c>
      <c r="H17">
        <f t="shared" si="0"/>
        <v>0.12</v>
      </c>
      <c r="I17">
        <v>7</v>
      </c>
      <c r="J17">
        <v>3.4</v>
      </c>
      <c r="K17">
        <f t="shared" si="1"/>
        <v>1.130976E-2</v>
      </c>
      <c r="L17">
        <f>0.000062*(G17^1.947206*I17^0.894551+0.000039*G17^2)</f>
        <v>4.4644356849550988E-2</v>
      </c>
      <c r="O17">
        <f>L17*0.47*0.75</f>
        <v>1.5737135789466724E-2</v>
      </c>
      <c r="Q17">
        <f>O17*0.52</f>
        <v>8.1833106105226976E-3</v>
      </c>
      <c r="T17">
        <f>(L17*0.47*0.75)*(1+0.2)*0.52*3.67</f>
        <v>3.6039299928741955E-2</v>
      </c>
    </row>
    <row r="18" spans="1:24" x14ac:dyDescent="0.3">
      <c r="A18" s="26">
        <v>3014</v>
      </c>
      <c r="B18">
        <v>48</v>
      </c>
      <c r="C18" t="s">
        <v>211</v>
      </c>
      <c r="D18">
        <v>17</v>
      </c>
      <c r="E18" t="s">
        <v>213</v>
      </c>
      <c r="F18">
        <v>4</v>
      </c>
      <c r="G18">
        <v>20</v>
      </c>
      <c r="H18">
        <f t="shared" si="0"/>
        <v>0.2</v>
      </c>
      <c r="I18">
        <v>8.1999999999999993</v>
      </c>
      <c r="J18">
        <v>4</v>
      </c>
      <c r="K18">
        <f t="shared" si="1"/>
        <v>3.1416000000000006E-2</v>
      </c>
      <c r="L18">
        <f>0.000084*(G18^1.894314*I18^0.808223+0.000031*G18^2)</f>
        <v>0.13409338929261061</v>
      </c>
      <c r="O18">
        <f>L18*0.66*1.07</f>
        <v>9.4696751518441619E-2</v>
      </c>
      <c r="Q18">
        <f>O18*0.531</f>
        <v>5.02839750562925E-2</v>
      </c>
      <c r="T18">
        <f>(L18*0.66*1.07)*(1+0.2)*0.531*3.67</f>
        <v>0.22145062614791217</v>
      </c>
    </row>
    <row r="19" spans="1:24" x14ac:dyDescent="0.3">
      <c r="A19" s="26">
        <v>3014</v>
      </c>
      <c r="B19">
        <v>48</v>
      </c>
      <c r="C19" t="s">
        <v>211</v>
      </c>
      <c r="D19">
        <v>18</v>
      </c>
      <c r="E19" t="s">
        <v>212</v>
      </c>
      <c r="F19">
        <v>4</v>
      </c>
      <c r="G19">
        <v>11.4</v>
      </c>
      <c r="H19">
        <f t="shared" si="0"/>
        <v>0.114</v>
      </c>
      <c r="I19">
        <v>7.4</v>
      </c>
      <c r="J19">
        <v>3.2</v>
      </c>
      <c r="K19">
        <f t="shared" si="1"/>
        <v>1.02070584E-2</v>
      </c>
      <c r="L19">
        <f t="shared" ref="L19:L20" si="6">0.000062*(G19^1.947206*I19^0.894551+0.000039*G19^2)</f>
        <v>4.2459851974082759E-2</v>
      </c>
      <c r="O19">
        <f>L19*0.47*0.75</f>
        <v>1.496709782086417E-2</v>
      </c>
      <c r="Q19">
        <f t="shared" ref="Q19:Q20" si="7">O19*0.52</f>
        <v>7.782890866849369E-3</v>
      </c>
      <c r="T19">
        <f>(L19*0.47*0.75)*(1+0.2)*0.52*3.67</f>
        <v>3.4275851377604617E-2</v>
      </c>
    </row>
    <row r="20" spans="1:24" x14ac:dyDescent="0.3">
      <c r="A20" s="26">
        <v>3014</v>
      </c>
      <c r="B20">
        <v>48</v>
      </c>
      <c r="C20" t="s">
        <v>211</v>
      </c>
      <c r="D20">
        <v>19</v>
      </c>
      <c r="E20" t="s">
        <v>212</v>
      </c>
      <c r="F20">
        <v>4</v>
      </c>
      <c r="G20">
        <v>9.4</v>
      </c>
      <c r="H20">
        <f t="shared" si="0"/>
        <v>9.4E-2</v>
      </c>
      <c r="I20">
        <v>5</v>
      </c>
      <c r="J20">
        <v>2</v>
      </c>
      <c r="K20">
        <f t="shared" si="1"/>
        <v>6.9397944000000001E-3</v>
      </c>
      <c r="L20">
        <f t="shared" si="6"/>
        <v>2.0537185188720927E-2</v>
      </c>
      <c r="O20">
        <f>L20*0.47*0.75</f>
        <v>7.2393577790241265E-3</v>
      </c>
      <c r="Q20">
        <f t="shared" si="7"/>
        <v>3.7644660450925457E-3</v>
      </c>
      <c r="T20">
        <f>(L20*0.47*0.75)*(1+0.2)*0.52*3.67</f>
        <v>1.6578708462587573E-2</v>
      </c>
    </row>
    <row r="21" spans="1:24" x14ac:dyDescent="0.3">
      <c r="A21" s="26">
        <v>3014</v>
      </c>
      <c r="B21">
        <v>48</v>
      </c>
      <c r="C21" t="s">
        <v>211</v>
      </c>
      <c r="D21">
        <v>20</v>
      </c>
      <c r="E21" t="s">
        <v>216</v>
      </c>
      <c r="F21">
        <v>4</v>
      </c>
      <c r="G21">
        <v>13.4</v>
      </c>
      <c r="H21">
        <f t="shared" si="0"/>
        <v>0.13400000000000001</v>
      </c>
      <c r="I21">
        <v>8</v>
      </c>
      <c r="J21">
        <v>2</v>
      </c>
      <c r="K21">
        <f t="shared" si="1"/>
        <v>1.4102642400000002E-2</v>
      </c>
      <c r="L21">
        <f>0.000086*(G21^1.882935*I21^0.813269+0.000016*G21^2)</f>
        <v>6.1833004661624322E-2</v>
      </c>
      <c r="M21">
        <v>0.37</v>
      </c>
      <c r="N21">
        <v>0.75</v>
      </c>
      <c r="O21">
        <f>L21*0.37*0.75</f>
        <v>1.7158658793600748E-2</v>
      </c>
      <c r="P21">
        <v>0.52100000000000002</v>
      </c>
      <c r="Q21">
        <f>O21*0.52</f>
        <v>8.9225025726723892E-3</v>
      </c>
      <c r="R21" t="s">
        <v>269</v>
      </c>
      <c r="S21">
        <v>3.67</v>
      </c>
      <c r="T21">
        <f>(L21*0.45*0.75)*(1+0.2)*0.52*3.67</f>
        <v>4.779085296897876E-2</v>
      </c>
    </row>
    <row r="22" spans="1:24" x14ac:dyDescent="0.3">
      <c r="A22" s="26">
        <v>3014</v>
      </c>
      <c r="B22">
        <v>48</v>
      </c>
      <c r="C22" t="s">
        <v>211</v>
      </c>
      <c r="D22">
        <v>21</v>
      </c>
      <c r="E22" t="s">
        <v>213</v>
      </c>
      <c r="F22">
        <v>4</v>
      </c>
      <c r="G22">
        <v>18.399999999999999</v>
      </c>
      <c r="H22">
        <f t="shared" si="0"/>
        <v>0.184</v>
      </c>
      <c r="I22">
        <v>7</v>
      </c>
      <c r="J22">
        <v>3</v>
      </c>
      <c r="K22">
        <f t="shared" si="1"/>
        <v>2.6590502399999997E-2</v>
      </c>
      <c r="L22">
        <f>0.000084*(G22^1.894314*I22^0.808223+0.000031*G22^2)</f>
        <v>0.10075645266737548</v>
      </c>
      <c r="O22">
        <f>L22*0.66*1.07</f>
        <v>7.1154206873700568E-2</v>
      </c>
      <c r="Q22">
        <f>O22*0.531</f>
        <v>3.7782883849935001E-2</v>
      </c>
      <c r="T22">
        <f>(L22*0.66*1.07)*(1+0.2)*0.531*3.67</f>
        <v>0.16639582047511373</v>
      </c>
    </row>
    <row r="23" spans="1:24" x14ac:dyDescent="0.3">
      <c r="A23" s="26">
        <v>3014</v>
      </c>
      <c r="B23">
        <v>48</v>
      </c>
      <c r="C23" t="s">
        <v>211</v>
      </c>
      <c r="D23">
        <v>22</v>
      </c>
      <c r="E23" t="s">
        <v>212</v>
      </c>
      <c r="F23">
        <v>4</v>
      </c>
      <c r="G23">
        <v>10.4</v>
      </c>
      <c r="H23">
        <f t="shared" si="0"/>
        <v>0.10400000000000001</v>
      </c>
      <c r="I23">
        <v>7</v>
      </c>
      <c r="J23">
        <v>3.4</v>
      </c>
      <c r="K23">
        <f t="shared" si="1"/>
        <v>8.494886400000002E-3</v>
      </c>
      <c r="L23">
        <f t="shared" ref="L23:L28" si="8">0.000062*(G23^1.947206*I23^0.894551+0.000039*G23^2)</f>
        <v>3.37871662264881E-2</v>
      </c>
      <c r="O23">
        <f t="shared" ref="O23:O28" si="9">L23*0.47*0.75</f>
        <v>1.1909976094837054E-2</v>
      </c>
      <c r="Q23">
        <f t="shared" ref="Q23:Q28" si="10">O23*0.52</f>
        <v>6.1931875693152687E-3</v>
      </c>
      <c r="T23">
        <f t="shared" ref="T23:T28" si="11">(L23*0.47*0.75)*(1+0.2)*0.52*3.67</f>
        <v>2.7274798055264438E-2</v>
      </c>
    </row>
    <row r="24" spans="1:24" x14ac:dyDescent="0.3">
      <c r="A24" s="26">
        <v>3014</v>
      </c>
      <c r="B24">
        <v>48</v>
      </c>
      <c r="C24" t="s">
        <v>211</v>
      </c>
      <c r="D24">
        <v>23</v>
      </c>
      <c r="E24" t="s">
        <v>212</v>
      </c>
      <c r="F24">
        <v>4</v>
      </c>
      <c r="G24">
        <v>12.4</v>
      </c>
      <c r="H24">
        <f t="shared" si="0"/>
        <v>0.124</v>
      </c>
      <c r="I24">
        <v>6</v>
      </c>
      <c r="J24">
        <v>2.4</v>
      </c>
      <c r="K24">
        <f t="shared" si="1"/>
        <v>1.2076310399999998E-2</v>
      </c>
      <c r="L24">
        <f t="shared" si="8"/>
        <v>4.1458046019727933E-2</v>
      </c>
      <c r="O24">
        <f t="shared" si="9"/>
        <v>1.4613961221954096E-2</v>
      </c>
      <c r="Q24">
        <f t="shared" si="10"/>
        <v>7.5992598354161301E-3</v>
      </c>
      <c r="T24">
        <f t="shared" si="11"/>
        <v>3.346714031517263E-2</v>
      </c>
    </row>
    <row r="25" spans="1:24" x14ac:dyDescent="0.3">
      <c r="A25" s="26">
        <v>3014</v>
      </c>
      <c r="B25">
        <v>48</v>
      </c>
      <c r="C25" t="s">
        <v>211</v>
      </c>
      <c r="D25">
        <v>24</v>
      </c>
      <c r="E25" t="s">
        <v>212</v>
      </c>
      <c r="F25">
        <v>1</v>
      </c>
      <c r="G25">
        <v>48</v>
      </c>
      <c r="H25">
        <f t="shared" si="0"/>
        <v>0.48</v>
      </c>
      <c r="I25">
        <v>20</v>
      </c>
      <c r="J25">
        <v>12</v>
      </c>
      <c r="K25">
        <f t="shared" si="1"/>
        <v>0.18095616</v>
      </c>
      <c r="L25">
        <f t="shared" si="8"/>
        <v>1.6980630932864142</v>
      </c>
      <c r="O25">
        <f t="shared" si="9"/>
        <v>0.59856724038346099</v>
      </c>
      <c r="Q25">
        <f t="shared" si="10"/>
        <v>0.3112549649993997</v>
      </c>
      <c r="T25">
        <f t="shared" si="11"/>
        <v>1.3707668658573564</v>
      </c>
      <c r="U25">
        <v>66</v>
      </c>
      <c r="V25">
        <v>72</v>
      </c>
      <c r="W25">
        <v>13</v>
      </c>
      <c r="X25">
        <v>6</v>
      </c>
    </row>
    <row r="26" spans="1:24" x14ac:dyDescent="0.3">
      <c r="A26" s="26">
        <v>3014</v>
      </c>
      <c r="B26">
        <v>48</v>
      </c>
      <c r="C26" t="s">
        <v>211</v>
      </c>
      <c r="D26">
        <v>25</v>
      </c>
      <c r="E26" t="s">
        <v>212</v>
      </c>
      <c r="F26">
        <v>4</v>
      </c>
      <c r="G26">
        <v>9</v>
      </c>
      <c r="H26">
        <f t="shared" si="0"/>
        <v>0.09</v>
      </c>
      <c r="I26">
        <v>5</v>
      </c>
      <c r="J26">
        <v>3</v>
      </c>
      <c r="K26">
        <f t="shared" si="1"/>
        <v>6.3617399999999994E-3</v>
      </c>
      <c r="L26">
        <f t="shared" si="8"/>
        <v>1.8869798101931699E-2</v>
      </c>
      <c r="O26">
        <f t="shared" si="9"/>
        <v>6.6516038309309237E-3</v>
      </c>
      <c r="Q26">
        <f t="shared" si="10"/>
        <v>3.4588339920840804E-3</v>
      </c>
      <c r="T26">
        <f t="shared" si="11"/>
        <v>1.523270490113829E-2</v>
      </c>
    </row>
    <row r="27" spans="1:24" x14ac:dyDescent="0.3">
      <c r="A27" s="26">
        <v>3014</v>
      </c>
      <c r="B27">
        <v>48</v>
      </c>
      <c r="C27" t="s">
        <v>211</v>
      </c>
      <c r="D27">
        <v>26</v>
      </c>
      <c r="E27" t="s">
        <v>212</v>
      </c>
      <c r="F27">
        <v>4</v>
      </c>
      <c r="G27">
        <v>10.199999999999999</v>
      </c>
      <c r="H27">
        <f t="shared" si="0"/>
        <v>0.10199999999999999</v>
      </c>
      <c r="I27">
        <v>5.6</v>
      </c>
      <c r="J27">
        <v>3</v>
      </c>
      <c r="K27">
        <f t="shared" si="1"/>
        <v>8.1713015999999982E-3</v>
      </c>
      <c r="L27">
        <f t="shared" si="8"/>
        <v>2.6646516606509772E-2</v>
      </c>
      <c r="O27">
        <f t="shared" si="9"/>
        <v>9.3928971037946941E-3</v>
      </c>
      <c r="Q27">
        <f t="shared" si="10"/>
        <v>4.8843064939732414E-3</v>
      </c>
      <c r="T27">
        <f t="shared" si="11"/>
        <v>2.1510485799458152E-2</v>
      </c>
    </row>
    <row r="28" spans="1:24" x14ac:dyDescent="0.3">
      <c r="A28" s="26">
        <v>3014</v>
      </c>
      <c r="B28">
        <v>48</v>
      </c>
      <c r="C28" t="s">
        <v>211</v>
      </c>
      <c r="D28">
        <v>27</v>
      </c>
      <c r="E28" t="s">
        <v>212</v>
      </c>
      <c r="F28">
        <v>1</v>
      </c>
      <c r="G28">
        <v>49.5</v>
      </c>
      <c r="H28">
        <f t="shared" si="0"/>
        <v>0.495</v>
      </c>
      <c r="I28">
        <v>19</v>
      </c>
      <c r="J28">
        <v>9</v>
      </c>
      <c r="K28">
        <f t="shared" si="1"/>
        <v>0.192442635</v>
      </c>
      <c r="L28">
        <f t="shared" si="8"/>
        <v>1.7220624905083644</v>
      </c>
      <c r="O28">
        <f t="shared" si="9"/>
        <v>0.60702702790419838</v>
      </c>
      <c r="Q28">
        <f t="shared" si="10"/>
        <v>0.31565405451018319</v>
      </c>
      <c r="T28">
        <f t="shared" si="11"/>
        <v>1.3901404560628465</v>
      </c>
      <c r="U28">
        <v>74</v>
      </c>
      <c r="V28">
        <v>80</v>
      </c>
      <c r="W28">
        <v>12</v>
      </c>
      <c r="X28">
        <v>7</v>
      </c>
    </row>
    <row r="29" spans="1:24" x14ac:dyDescent="0.3">
      <c r="A29" s="26">
        <v>3014</v>
      </c>
      <c r="B29">
        <v>48</v>
      </c>
      <c r="C29" t="s">
        <v>211</v>
      </c>
      <c r="D29">
        <v>28</v>
      </c>
      <c r="E29" t="s">
        <v>215</v>
      </c>
      <c r="F29">
        <v>4</v>
      </c>
      <c r="G29">
        <v>10.5</v>
      </c>
      <c r="H29">
        <f t="shared" si="0"/>
        <v>0.105</v>
      </c>
      <c r="I29">
        <v>5.6</v>
      </c>
      <c r="J29">
        <v>2.5</v>
      </c>
      <c r="K29">
        <f t="shared" si="1"/>
        <v>8.659034999999999E-3</v>
      </c>
      <c r="L29">
        <f>0.000064*(G29^1.958025*I29^0.883501+0.000045*G29^2)</f>
        <v>2.9290293892243167E-2</v>
      </c>
      <c r="O29">
        <f>L29*0.44*0.75</f>
        <v>9.6657969844402454E-3</v>
      </c>
      <c r="Q29">
        <f>O29*0.52</f>
        <v>5.0262144319089281E-3</v>
      </c>
      <c r="T29">
        <f>(L29*0.44*0.75)*(1+0.2)*0.52*3.67</f>
        <v>2.2135448358126916E-2</v>
      </c>
    </row>
    <row r="30" spans="1:24" x14ac:dyDescent="0.3">
      <c r="A30" s="26">
        <v>3014</v>
      </c>
      <c r="B30">
        <v>48</v>
      </c>
      <c r="C30" t="s">
        <v>211</v>
      </c>
      <c r="D30">
        <v>29</v>
      </c>
      <c r="E30" t="s">
        <v>212</v>
      </c>
      <c r="F30">
        <v>4</v>
      </c>
      <c r="G30">
        <v>8.4</v>
      </c>
      <c r="H30">
        <f t="shared" si="0"/>
        <v>8.4000000000000005E-2</v>
      </c>
      <c r="I30">
        <v>5</v>
      </c>
      <c r="J30">
        <v>3.4</v>
      </c>
      <c r="K30">
        <f t="shared" si="1"/>
        <v>5.5417824000000004E-3</v>
      </c>
      <c r="L30">
        <f t="shared" ref="L30:L31" si="12">0.000062*(G30^1.947206*I30^0.894551+0.000039*G30^2)</f>
        <v>1.6497672145267175E-2</v>
      </c>
      <c r="O30">
        <f>L30*0.47*0.75</f>
        <v>5.8154294312066784E-3</v>
      </c>
      <c r="Q30">
        <f t="shared" ref="Q30:Q31" si="13">O30*0.52</f>
        <v>3.0240233042274729E-3</v>
      </c>
      <c r="T30">
        <f>(L30*0.47*0.75)*(1+0.2)*0.52*3.67</f>
        <v>1.3317798631817791E-2</v>
      </c>
    </row>
    <row r="31" spans="1:24" x14ac:dyDescent="0.3">
      <c r="A31" s="26">
        <v>3014</v>
      </c>
      <c r="B31">
        <v>48</v>
      </c>
      <c r="C31" t="s">
        <v>211</v>
      </c>
      <c r="D31">
        <v>30</v>
      </c>
      <c r="E31" t="s">
        <v>212</v>
      </c>
      <c r="F31">
        <v>4</v>
      </c>
      <c r="G31">
        <v>9.6999999999999993</v>
      </c>
      <c r="H31">
        <f t="shared" si="0"/>
        <v>9.6999999999999989E-2</v>
      </c>
      <c r="I31">
        <v>7</v>
      </c>
      <c r="J31">
        <v>3</v>
      </c>
      <c r="K31">
        <f t="shared" si="1"/>
        <v>7.3898285999999978E-3</v>
      </c>
      <c r="L31">
        <f t="shared" si="12"/>
        <v>2.9500282659445237E-2</v>
      </c>
      <c r="O31">
        <f>L31*0.47*0.75</f>
        <v>1.0398849637454445E-2</v>
      </c>
      <c r="Q31">
        <f t="shared" si="13"/>
        <v>5.4074018114763115E-3</v>
      </c>
      <c r="T31">
        <f>(L31*0.47*0.75)*(1+0.2)*0.52*3.67</f>
        <v>2.3814197577741673E-2</v>
      </c>
    </row>
    <row r="32" spans="1:24" x14ac:dyDescent="0.3">
      <c r="A32" s="26">
        <v>3014</v>
      </c>
      <c r="B32">
        <v>48</v>
      </c>
      <c r="C32" t="s">
        <v>211</v>
      </c>
      <c r="D32">
        <v>31</v>
      </c>
      <c r="E32" t="s">
        <v>217</v>
      </c>
      <c r="F32">
        <v>4</v>
      </c>
      <c r="G32">
        <v>10.5</v>
      </c>
      <c r="H32">
        <f t="shared" si="0"/>
        <v>0.105</v>
      </c>
      <c r="I32">
        <v>5</v>
      </c>
      <c r="J32">
        <v>3</v>
      </c>
      <c r="K32">
        <f t="shared" si="1"/>
        <v>8.659034999999999E-3</v>
      </c>
      <c r="L32">
        <f>0.000059*(G32^1.965295*I32^0.892133+0.000019*G32^2)</f>
        <v>2.5198029042386254E-2</v>
      </c>
      <c r="M32">
        <v>0.47</v>
      </c>
      <c r="N32">
        <v>0.75</v>
      </c>
      <c r="O32">
        <f>L32*M32*N32</f>
        <v>8.8823052374411536E-3</v>
      </c>
      <c r="P32">
        <v>0.52100000000000002</v>
      </c>
      <c r="Q32">
        <f>O32*P32</f>
        <v>4.6276810287068414E-3</v>
      </c>
      <c r="R32" t="s">
        <v>269</v>
      </c>
      <c r="S32">
        <v>3.67</v>
      </c>
      <c r="T32">
        <f>(L32*M32*N32)*(1+0.2)*P32*S32</f>
        <v>2.0380307250424928E-2</v>
      </c>
    </row>
    <row r="33" spans="1:20" x14ac:dyDescent="0.3">
      <c r="A33" s="26">
        <v>3014</v>
      </c>
      <c r="B33">
        <v>48</v>
      </c>
      <c r="C33" t="s">
        <v>211</v>
      </c>
      <c r="D33">
        <v>32</v>
      </c>
      <c r="E33" t="s">
        <v>212</v>
      </c>
      <c r="F33">
        <v>1</v>
      </c>
      <c r="G33">
        <v>35</v>
      </c>
      <c r="H33">
        <f t="shared" si="0"/>
        <v>0.35</v>
      </c>
      <c r="I33">
        <v>14.2</v>
      </c>
      <c r="J33">
        <v>8</v>
      </c>
      <c r="K33">
        <f t="shared" si="1"/>
        <v>9.6211499999999991E-2</v>
      </c>
      <c r="L33">
        <f>0.000062*(G33^1.947206*I33^0.894551+0.000039*G33^2)</f>
        <v>0.6757605649616294</v>
      </c>
      <c r="O33">
        <f>L33*0.47*0.75</f>
        <v>0.23820559914897432</v>
      </c>
      <c r="Q33">
        <f>O33*0.52</f>
        <v>0.12386691155746665</v>
      </c>
      <c r="T33">
        <f>(L33*0.47*0.75)*(1+0.2)*0.52*3.67</f>
        <v>0.54550987849908306</v>
      </c>
    </row>
    <row r="34" spans="1:20" x14ac:dyDescent="0.3">
      <c r="A34" s="26">
        <v>3014</v>
      </c>
      <c r="B34">
        <v>48</v>
      </c>
      <c r="C34" t="s">
        <v>211</v>
      </c>
      <c r="D34">
        <v>33</v>
      </c>
      <c r="E34" t="s">
        <v>213</v>
      </c>
      <c r="F34">
        <v>4</v>
      </c>
      <c r="G34">
        <v>18.8</v>
      </c>
      <c r="H34">
        <f t="shared" si="0"/>
        <v>0.188</v>
      </c>
      <c r="I34">
        <v>7.2</v>
      </c>
      <c r="J34">
        <v>2.4</v>
      </c>
      <c r="K34">
        <f t="shared" si="1"/>
        <v>2.7759177600000001E-2</v>
      </c>
      <c r="L34">
        <f>0.000084*(G34^1.894314*I34^0.808223+0.000031*G34^2)</f>
        <v>0.10736281831239258</v>
      </c>
      <c r="O34">
        <f>L34*0.66*1.07</f>
        <v>7.5819622292211647E-2</v>
      </c>
      <c r="Q34">
        <f>O34*0.531</f>
        <v>4.0260219437164388E-2</v>
      </c>
      <c r="T34">
        <f>(L34*0.66*1.07)*(1+0.2)*0.531*3.67</f>
        <v>0.17730600640127195</v>
      </c>
    </row>
    <row r="35" spans="1:20" x14ac:dyDescent="0.3">
      <c r="A35" s="26">
        <v>3014</v>
      </c>
      <c r="B35">
        <v>48</v>
      </c>
      <c r="C35" t="s">
        <v>211</v>
      </c>
      <c r="D35">
        <v>34</v>
      </c>
      <c r="E35" t="s">
        <v>212</v>
      </c>
      <c r="F35">
        <v>4</v>
      </c>
      <c r="G35">
        <v>17</v>
      </c>
      <c r="H35">
        <f t="shared" si="0"/>
        <v>0.17</v>
      </c>
      <c r="I35">
        <v>7.2</v>
      </c>
      <c r="J35">
        <v>6.5</v>
      </c>
      <c r="K35">
        <f t="shared" si="1"/>
        <v>2.2698060000000003E-2</v>
      </c>
      <c r="L35">
        <f>0.000062*(G35^1.947206*I35^0.894551+0.000039*G35^2)</f>
        <v>9.0211149774621982E-2</v>
      </c>
      <c r="O35">
        <f>L35*0.47*0.75</f>
        <v>3.1799430295554244E-2</v>
      </c>
      <c r="Q35">
        <f>O35*0.52</f>
        <v>1.6535703753688208E-2</v>
      </c>
      <c r="T35">
        <f>(L35*0.47*0.75)*(1+0.2)*0.52*3.67</f>
        <v>7.2823239331242864E-2</v>
      </c>
    </row>
    <row r="36" spans="1:20" x14ac:dyDescent="0.3">
      <c r="A36" s="26">
        <v>3014</v>
      </c>
      <c r="B36">
        <v>48</v>
      </c>
      <c r="C36" t="s">
        <v>211</v>
      </c>
      <c r="D36">
        <v>35</v>
      </c>
      <c r="E36" t="s">
        <v>213</v>
      </c>
      <c r="F36">
        <v>4</v>
      </c>
      <c r="G36">
        <v>17.7</v>
      </c>
      <c r="H36">
        <f t="shared" si="0"/>
        <v>0.17699999999999999</v>
      </c>
      <c r="I36">
        <v>7.4</v>
      </c>
      <c r="J36">
        <v>5</v>
      </c>
      <c r="K36">
        <f t="shared" si="1"/>
        <v>2.4605796599999997E-2</v>
      </c>
      <c r="L36">
        <f t="shared" ref="L36:L37" si="14">0.000084*(G36^1.894314*I36^0.808223+0.000031*G36^2)</f>
        <v>9.79195034889732E-2</v>
      </c>
      <c r="O36">
        <f>L36*0.66*1.07</f>
        <v>6.9150753363912881E-2</v>
      </c>
      <c r="Q36">
        <f t="shared" ref="Q36:Q37" si="15">O36*0.531</f>
        <v>3.6719050036237745E-2</v>
      </c>
      <c r="T36">
        <f>(L36*0.66*1.07)*(1+0.2)*0.531*3.67</f>
        <v>0.16171069635959104</v>
      </c>
    </row>
    <row r="37" spans="1:20" x14ac:dyDescent="0.3">
      <c r="A37" s="26">
        <v>3014</v>
      </c>
      <c r="B37">
        <v>48</v>
      </c>
      <c r="C37" t="s">
        <v>211</v>
      </c>
      <c r="D37">
        <v>36</v>
      </c>
      <c r="E37" t="s">
        <v>213</v>
      </c>
      <c r="F37">
        <v>4</v>
      </c>
      <c r="G37">
        <v>23</v>
      </c>
      <c r="H37">
        <f t="shared" si="0"/>
        <v>0.23</v>
      </c>
      <c r="I37">
        <v>8.4</v>
      </c>
      <c r="J37">
        <v>3</v>
      </c>
      <c r="K37">
        <f t="shared" si="1"/>
        <v>4.154766E-2</v>
      </c>
      <c r="L37">
        <f t="shared" si="14"/>
        <v>0.17817490056245761</v>
      </c>
      <c r="O37">
        <f>L37*0.66*1.07</f>
        <v>0.12582711477720757</v>
      </c>
      <c r="Q37">
        <f t="shared" si="15"/>
        <v>6.6814197946697226E-2</v>
      </c>
      <c r="T37">
        <f>(L37*0.66*1.07)*(1+0.2)*0.531*3.67</f>
        <v>0.2942497277572545</v>
      </c>
    </row>
    <row r="38" spans="1:20" x14ac:dyDescent="0.3">
      <c r="A38" s="26">
        <v>3014</v>
      </c>
      <c r="B38">
        <v>48</v>
      </c>
      <c r="C38" t="s">
        <v>211</v>
      </c>
      <c r="D38">
        <v>37</v>
      </c>
      <c r="E38" t="s">
        <v>215</v>
      </c>
      <c r="F38">
        <v>4</v>
      </c>
      <c r="G38">
        <v>8</v>
      </c>
      <c r="H38">
        <f t="shared" si="0"/>
        <v>0.08</v>
      </c>
      <c r="I38">
        <v>5.6</v>
      </c>
      <c r="J38">
        <v>3.2</v>
      </c>
      <c r="K38">
        <f t="shared" si="1"/>
        <v>5.0265600000000002E-3</v>
      </c>
      <c r="L38">
        <f>0.000064*(G38^1.958025*I38^0.883501+0.000045*G38^2)</f>
        <v>1.7198171299525583E-2</v>
      </c>
      <c r="O38">
        <f>L38*0.44*0.75</f>
        <v>5.6753965288434422E-3</v>
      </c>
      <c r="Q38">
        <f>O38*0.52</f>
        <v>2.9512061949985902E-3</v>
      </c>
      <c r="T38">
        <f>(L38*0.44*0.75)*(1+0.2)*0.52*3.67</f>
        <v>1.2997112082773789E-2</v>
      </c>
    </row>
    <row r="39" spans="1:20" x14ac:dyDescent="0.3">
      <c r="A39" s="26">
        <v>3014</v>
      </c>
      <c r="B39">
        <v>48</v>
      </c>
      <c r="C39" t="s">
        <v>211</v>
      </c>
      <c r="D39">
        <v>38</v>
      </c>
      <c r="E39" t="s">
        <v>213</v>
      </c>
      <c r="F39">
        <v>4</v>
      </c>
      <c r="G39">
        <v>16.399999999999999</v>
      </c>
      <c r="H39">
        <f t="shared" si="0"/>
        <v>0.16399999999999998</v>
      </c>
      <c r="I39">
        <v>7</v>
      </c>
      <c r="J39">
        <v>4</v>
      </c>
      <c r="K39">
        <f t="shared" si="1"/>
        <v>2.1124118399999996E-2</v>
      </c>
      <c r="L39">
        <f>0.000084*(G39^1.894314*I39^0.808223+0.000031*G39^2)</f>
        <v>8.1022646090017858E-2</v>
      </c>
      <c r="O39">
        <f>L39*0.66*1.07</f>
        <v>5.7218192668770616E-2</v>
      </c>
      <c r="Q39">
        <f>O39*0.531</f>
        <v>3.0382860307117197E-2</v>
      </c>
      <c r="T39">
        <f>(L39*0.66*1.07)*(1+0.2)*0.531*3.67</f>
        <v>0.13380611679254412</v>
      </c>
    </row>
    <row r="40" spans="1:20" x14ac:dyDescent="0.3">
      <c r="A40" s="26">
        <v>3014</v>
      </c>
      <c r="B40">
        <v>48</v>
      </c>
      <c r="C40" t="s">
        <v>211</v>
      </c>
      <c r="D40">
        <v>39</v>
      </c>
      <c r="E40" t="s">
        <v>217</v>
      </c>
      <c r="F40">
        <v>4</v>
      </c>
      <c r="G40">
        <v>15.2</v>
      </c>
      <c r="H40">
        <f t="shared" si="0"/>
        <v>0.152</v>
      </c>
      <c r="I40">
        <v>7</v>
      </c>
      <c r="J40">
        <v>4</v>
      </c>
      <c r="K40">
        <f t="shared" si="1"/>
        <v>1.81458816E-2</v>
      </c>
      <c r="L40">
        <f t="shared" ref="L40:L41" si="16">0.000059*(G40^1.965295*I40^0.892133+0.000019*G40^2)</f>
        <v>7.0382510482292118E-2</v>
      </c>
      <c r="O40">
        <f>L40*0.47*0.75</f>
        <v>2.4809834945007971E-2</v>
      </c>
      <c r="Q40">
        <f t="shared" ref="Q40:Q41" si="17">O40*0.52</f>
        <v>1.2901114171404144E-2</v>
      </c>
      <c r="T40">
        <f>(L40*0.47*0.75)*(1+0.2)*0.52*3.67</f>
        <v>5.6816506810863858E-2</v>
      </c>
    </row>
    <row r="41" spans="1:20" x14ac:dyDescent="0.3">
      <c r="A41" s="26">
        <v>3014</v>
      </c>
      <c r="B41">
        <v>48</v>
      </c>
      <c r="C41" t="s">
        <v>211</v>
      </c>
      <c r="D41">
        <v>40</v>
      </c>
      <c r="E41" t="s">
        <v>217</v>
      </c>
      <c r="F41">
        <v>3</v>
      </c>
      <c r="G41">
        <v>13.4</v>
      </c>
      <c r="H41">
        <f t="shared" si="0"/>
        <v>0.13400000000000001</v>
      </c>
      <c r="I41">
        <v>8.5</v>
      </c>
      <c r="J41">
        <v>4</v>
      </c>
      <c r="K41">
        <f t="shared" si="1"/>
        <v>1.4102642400000002E-2</v>
      </c>
      <c r="L41">
        <f t="shared" si="16"/>
        <v>6.5329911354048129E-2</v>
      </c>
      <c r="O41">
        <f>L41*0.47*0.75</f>
        <v>2.3028793752301963E-2</v>
      </c>
      <c r="Q41">
        <f t="shared" si="17"/>
        <v>1.1974972751197022E-2</v>
      </c>
      <c r="T41">
        <f>(L41*0.47*0.75)*(1+0.2)*0.52*3.67</f>
        <v>5.2737779996271682E-2</v>
      </c>
    </row>
    <row r="42" spans="1:20" x14ac:dyDescent="0.3">
      <c r="A42" s="26">
        <v>3014</v>
      </c>
      <c r="B42">
        <v>48</v>
      </c>
      <c r="C42" t="s">
        <v>211</v>
      </c>
      <c r="D42">
        <v>41</v>
      </c>
      <c r="E42" t="s">
        <v>212</v>
      </c>
      <c r="F42">
        <v>1</v>
      </c>
      <c r="G42">
        <v>51.7</v>
      </c>
      <c r="H42">
        <f t="shared" si="0"/>
        <v>0.51700000000000002</v>
      </c>
      <c r="I42">
        <v>16.399999999999999</v>
      </c>
      <c r="J42">
        <v>7</v>
      </c>
      <c r="K42">
        <f t="shared" si="1"/>
        <v>0.2099287806</v>
      </c>
      <c r="L42">
        <f>0.000062*(G42^1.947206*I42^0.894551+0.000039*G42^2)</f>
        <v>1.6430555373827349</v>
      </c>
      <c r="O42">
        <f>L42*0.47*0.75</f>
        <v>0.57917707692741405</v>
      </c>
      <c r="Q42">
        <f>O42*0.52</f>
        <v>0.30117208000225532</v>
      </c>
      <c r="T42">
        <f>(L42*0.47*0.75)*(1+0.2)*0.52*3.67</f>
        <v>1.3263618403299322</v>
      </c>
    </row>
    <row r="43" spans="1:20" x14ac:dyDescent="0.3">
      <c r="A43" s="26">
        <v>3014</v>
      </c>
      <c r="B43">
        <v>48</v>
      </c>
      <c r="C43" t="s">
        <v>211</v>
      </c>
      <c r="D43">
        <v>42</v>
      </c>
      <c r="E43" t="s">
        <v>217</v>
      </c>
      <c r="F43">
        <v>4</v>
      </c>
      <c r="G43">
        <v>8</v>
      </c>
      <c r="H43">
        <f t="shared" si="0"/>
        <v>0.08</v>
      </c>
      <c r="I43">
        <v>5</v>
      </c>
      <c r="J43">
        <v>2.4</v>
      </c>
      <c r="K43">
        <f t="shared" si="1"/>
        <v>5.0265600000000002E-3</v>
      </c>
      <c r="L43">
        <f>0.000059*(G43^1.965295*I43^0.892133+0.000019*G43^2)</f>
        <v>1.4766125818311051E-2</v>
      </c>
      <c r="O43">
        <f>L43*0.47*0.75</f>
        <v>5.2050593509546453E-3</v>
      </c>
      <c r="Q43">
        <f>O43*0.52</f>
        <v>2.7066308624964157E-3</v>
      </c>
      <c r="T43">
        <f>(L43*0.47*0.75)*(1+0.2)*0.52*3.67</f>
        <v>1.1920002318434212E-2</v>
      </c>
    </row>
    <row r="44" spans="1:20" x14ac:dyDescent="0.3">
      <c r="A44" s="26">
        <v>3014</v>
      </c>
      <c r="B44">
        <v>48</v>
      </c>
      <c r="C44" t="s">
        <v>211</v>
      </c>
      <c r="D44">
        <v>43</v>
      </c>
      <c r="E44" t="s">
        <v>213</v>
      </c>
      <c r="F44">
        <v>4</v>
      </c>
      <c r="G44">
        <v>12.4</v>
      </c>
      <c r="H44">
        <f t="shared" si="0"/>
        <v>0.124</v>
      </c>
      <c r="I44">
        <v>5.2</v>
      </c>
      <c r="J44">
        <v>1.4</v>
      </c>
      <c r="K44">
        <f t="shared" si="1"/>
        <v>1.2076310399999998E-2</v>
      </c>
      <c r="L44">
        <f>0.000084*(G44^1.894314*I44^0.808223+0.000031*G44^2)</f>
        <v>3.7519608423069298E-2</v>
      </c>
      <c r="O44">
        <f>L44*0.66*1.07</f>
        <v>2.6496347468371543E-2</v>
      </c>
      <c r="Q44">
        <f>O44*0.531</f>
        <v>1.406956050570529E-2</v>
      </c>
      <c r="T44">
        <f>(L44*0.66*1.07)*(1+0.2)*0.531*3.67</f>
        <v>6.1962344467126097E-2</v>
      </c>
    </row>
    <row r="45" spans="1:20" x14ac:dyDescent="0.3">
      <c r="A45" s="26">
        <v>3014</v>
      </c>
      <c r="B45">
        <v>48</v>
      </c>
      <c r="C45" t="s">
        <v>211</v>
      </c>
      <c r="D45">
        <v>44</v>
      </c>
      <c r="E45" t="s">
        <v>217</v>
      </c>
      <c r="F45">
        <v>3</v>
      </c>
      <c r="G45">
        <v>13</v>
      </c>
      <c r="H45">
        <f t="shared" si="0"/>
        <v>0.13</v>
      </c>
      <c r="I45">
        <v>7.6</v>
      </c>
      <c r="J45">
        <v>2</v>
      </c>
      <c r="K45">
        <f t="shared" si="1"/>
        <v>1.3273260000000002E-2</v>
      </c>
      <c r="L45">
        <f>0.000059*(G45^1.965295*I45^0.892133+0.000019*G45^2)</f>
        <v>5.5703651075634408E-2</v>
      </c>
      <c r="O45">
        <f>L45*0.47*0.75</f>
        <v>1.9635537004161128E-2</v>
      </c>
      <c r="Q45">
        <f>O45*0.52</f>
        <v>1.0210479242163787E-2</v>
      </c>
      <c r="T45">
        <f>(L45*0.47*0.75)*(1+0.2)*0.52*3.67</f>
        <v>4.4966950582489319E-2</v>
      </c>
    </row>
    <row r="46" spans="1:20" x14ac:dyDescent="0.3">
      <c r="A46" s="26">
        <v>3014</v>
      </c>
      <c r="B46">
        <v>48</v>
      </c>
      <c r="C46" t="s">
        <v>211</v>
      </c>
      <c r="D46">
        <v>45</v>
      </c>
      <c r="E46" t="s">
        <v>213</v>
      </c>
      <c r="F46">
        <v>4</v>
      </c>
      <c r="G46">
        <v>16.399999999999999</v>
      </c>
      <c r="H46">
        <f t="shared" si="0"/>
        <v>0.16399999999999998</v>
      </c>
      <c r="I46">
        <v>7</v>
      </c>
      <c r="J46">
        <v>4</v>
      </c>
      <c r="K46">
        <f t="shared" si="1"/>
        <v>2.1124118399999996E-2</v>
      </c>
      <c r="L46">
        <f t="shared" ref="L46:L48" si="18">0.000084*(G46^1.894314*I46^0.808223+0.000031*G46^2)</f>
        <v>8.1022646090017858E-2</v>
      </c>
      <c r="O46">
        <f>L46*0.66*1.07</f>
        <v>5.7218192668770616E-2</v>
      </c>
      <c r="Q46">
        <f t="shared" ref="Q46:Q48" si="19">O46*0.531</f>
        <v>3.0382860307117197E-2</v>
      </c>
      <c r="T46">
        <f>(L46*0.66*1.07)*(1+0.2)*0.531*3.67</f>
        <v>0.13380611679254412</v>
      </c>
    </row>
    <row r="47" spans="1:20" x14ac:dyDescent="0.3">
      <c r="A47" s="26">
        <v>3014</v>
      </c>
      <c r="B47">
        <v>48</v>
      </c>
      <c r="C47" t="s">
        <v>211</v>
      </c>
      <c r="D47">
        <v>46</v>
      </c>
      <c r="E47" t="s">
        <v>213</v>
      </c>
      <c r="F47">
        <v>4</v>
      </c>
      <c r="G47">
        <v>22.4</v>
      </c>
      <c r="H47">
        <f t="shared" si="0"/>
        <v>0.22399999999999998</v>
      </c>
      <c r="I47">
        <v>7.6</v>
      </c>
      <c r="J47">
        <v>2.2000000000000002</v>
      </c>
      <c r="K47">
        <f t="shared" si="1"/>
        <v>3.9408230399999994E-2</v>
      </c>
      <c r="L47">
        <f t="shared" si="18"/>
        <v>0.1563041269683475</v>
      </c>
      <c r="O47">
        <f>L47*0.66*1.07</f>
        <v>0.11038197446504702</v>
      </c>
      <c r="Q47">
        <f t="shared" si="19"/>
        <v>5.8612828440939971E-2</v>
      </c>
      <c r="T47">
        <f>(L47*0.66*1.07)*(1+0.2)*0.531*3.67</f>
        <v>0.25813089645389958</v>
      </c>
    </row>
    <row r="48" spans="1:20" x14ac:dyDescent="0.3">
      <c r="A48" s="26">
        <v>3014</v>
      </c>
      <c r="B48">
        <v>48</v>
      </c>
      <c r="C48" t="s">
        <v>211</v>
      </c>
      <c r="D48">
        <v>47</v>
      </c>
      <c r="E48" t="s">
        <v>213</v>
      </c>
      <c r="F48">
        <v>4</v>
      </c>
      <c r="G48">
        <v>24.2</v>
      </c>
      <c r="H48">
        <f t="shared" si="0"/>
        <v>0.24199999999999999</v>
      </c>
      <c r="I48">
        <v>8.5</v>
      </c>
      <c r="J48">
        <v>5</v>
      </c>
      <c r="K48">
        <f t="shared" si="1"/>
        <v>4.59961656E-2</v>
      </c>
      <c r="L48">
        <f t="shared" si="18"/>
        <v>0.19808026267868212</v>
      </c>
      <c r="O48">
        <f>L48*0.66*1.07</f>
        <v>0.13988428150368534</v>
      </c>
      <c r="Q48">
        <f t="shared" si="19"/>
        <v>7.4278553478456924E-2</v>
      </c>
      <c r="T48">
        <f>(L48*0.66*1.07)*(1+0.2)*0.531*3.67</f>
        <v>0.32712274951912429</v>
      </c>
    </row>
    <row r="49" spans="1:20" x14ac:dyDescent="0.3">
      <c r="A49" s="26">
        <v>3014</v>
      </c>
      <c r="B49">
        <v>48</v>
      </c>
      <c r="C49" t="s">
        <v>211</v>
      </c>
      <c r="D49">
        <v>48</v>
      </c>
      <c r="E49" t="s">
        <v>215</v>
      </c>
      <c r="F49">
        <v>4</v>
      </c>
      <c r="G49">
        <v>15.3</v>
      </c>
      <c r="H49">
        <f t="shared" si="0"/>
        <v>0.153</v>
      </c>
      <c r="I49">
        <v>6.4</v>
      </c>
      <c r="J49">
        <v>3</v>
      </c>
      <c r="K49">
        <f t="shared" si="1"/>
        <v>1.83854286E-2</v>
      </c>
      <c r="L49">
        <f>0.000064*(G49^1.958025*I49^0.883501+0.000045*G49^2)</f>
        <v>6.888116387426621E-2</v>
      </c>
      <c r="O49">
        <f>L49*0.44*0.75</f>
        <v>2.273078407850785E-2</v>
      </c>
      <c r="Q49">
        <f>O49*0.52</f>
        <v>1.1820007720824083E-2</v>
      </c>
      <c r="T49">
        <f>(L49*0.44*0.75)*(1+0.2)*0.52*3.67</f>
        <v>5.2055314002509255E-2</v>
      </c>
    </row>
    <row r="50" spans="1:20" x14ac:dyDescent="0.3">
      <c r="A50" s="26">
        <v>3014</v>
      </c>
      <c r="B50">
        <v>48</v>
      </c>
      <c r="C50" t="s">
        <v>211</v>
      </c>
      <c r="D50">
        <v>49</v>
      </c>
      <c r="E50" t="s">
        <v>214</v>
      </c>
      <c r="F50">
        <v>4</v>
      </c>
      <c r="G50">
        <v>10</v>
      </c>
      <c r="H50">
        <f t="shared" si="0"/>
        <v>0.1</v>
      </c>
      <c r="I50">
        <v>5</v>
      </c>
      <c r="J50">
        <v>2.2000000000000002</v>
      </c>
      <c r="K50">
        <f t="shared" si="1"/>
        <v>7.8540000000000016E-3</v>
      </c>
      <c r="L50">
        <f>0.000081*(G50^1.864042*I50^0.850892+0.000027*G50^2)</f>
        <v>2.3295877876834702E-2</v>
      </c>
      <c r="O50">
        <f>L50*0.47*0.75</f>
        <v>8.2117969515842319E-3</v>
      </c>
      <c r="Q50">
        <f>O50*0.521</f>
        <v>4.2783462117753851E-3</v>
      </c>
      <c r="T50">
        <f>(L50*0.47*0.75)*(1+0.2)*0.521*3.67</f>
        <v>1.8841836716658796E-2</v>
      </c>
    </row>
    <row r="51" spans="1:20" x14ac:dyDescent="0.3">
      <c r="A51" s="26">
        <v>3014</v>
      </c>
      <c r="B51">
        <v>48</v>
      </c>
      <c r="C51" t="s">
        <v>211</v>
      </c>
      <c r="D51">
        <v>50</v>
      </c>
      <c r="E51" t="s">
        <v>218</v>
      </c>
      <c r="F51">
        <v>7</v>
      </c>
      <c r="G51">
        <v>8.4</v>
      </c>
      <c r="H51">
        <f t="shared" si="0"/>
        <v>8.4000000000000005E-2</v>
      </c>
      <c r="I51">
        <v>3.6</v>
      </c>
      <c r="J51">
        <v>0</v>
      </c>
      <c r="K51">
        <f t="shared" si="1"/>
        <v>5.5417824000000004E-3</v>
      </c>
      <c r="L51">
        <f>0.000057*(G51^1.897696*I51^1.002687+0.000031*G51^2)</f>
        <v>1.1686322813687372E-2</v>
      </c>
      <c r="M51">
        <v>0.43</v>
      </c>
      <c r="N51">
        <v>0.75</v>
      </c>
      <c r="O51">
        <f>L51*M51*N51</f>
        <v>3.7688391074141769E-3</v>
      </c>
      <c r="P51">
        <v>0.52100000000000002</v>
      </c>
      <c r="Q51">
        <f>P51*O51</f>
        <v>1.963565174962786E-3</v>
      </c>
      <c r="R51" t="s">
        <v>269</v>
      </c>
      <c r="S51">
        <v>3.67</v>
      </c>
      <c r="T51">
        <f>(L51*M51*N51)*(1+0.2)*P51*S51</f>
        <v>8.6475410305361117E-3</v>
      </c>
    </row>
    <row r="52" spans="1:20" x14ac:dyDescent="0.3">
      <c r="A52" s="26">
        <v>3014</v>
      </c>
      <c r="B52">
        <v>48</v>
      </c>
      <c r="C52" t="s">
        <v>211</v>
      </c>
      <c r="D52">
        <v>51</v>
      </c>
      <c r="E52" t="s">
        <v>212</v>
      </c>
      <c r="F52">
        <v>4</v>
      </c>
      <c r="G52">
        <v>8.6999999999999993</v>
      </c>
      <c r="H52">
        <f t="shared" si="0"/>
        <v>8.6999999999999994E-2</v>
      </c>
      <c r="I52">
        <v>4.4000000000000004</v>
      </c>
      <c r="J52">
        <v>2.4</v>
      </c>
      <c r="K52">
        <f t="shared" si="1"/>
        <v>5.944692599999999E-3</v>
      </c>
      <c r="L52">
        <f t="shared" ref="L52:L54" si="20">0.000062*(G52^1.947206*I52^0.894551+0.000039*G52^2)</f>
        <v>1.5755619911358022E-2</v>
      </c>
      <c r="O52">
        <f>L52*0.47*0.75</f>
        <v>5.5538560187537028E-3</v>
      </c>
      <c r="Q52">
        <f t="shared" ref="Q52:Q54" si="21">O52*0.52</f>
        <v>2.8880051297519257E-3</v>
      </c>
      <c r="T52">
        <f>(L52*0.47*0.75)*(1+0.2)*0.52*3.67</f>
        <v>1.2718774591427479E-2</v>
      </c>
    </row>
    <row r="53" spans="1:20" x14ac:dyDescent="0.3">
      <c r="A53" s="26">
        <v>3014</v>
      </c>
      <c r="B53">
        <v>49</v>
      </c>
      <c r="C53" t="s">
        <v>211</v>
      </c>
      <c r="D53">
        <v>1</v>
      </c>
      <c r="E53" t="s">
        <v>212</v>
      </c>
      <c r="F53">
        <v>4</v>
      </c>
      <c r="G53">
        <v>7.8</v>
      </c>
      <c r="H53">
        <f t="shared" si="0"/>
        <v>7.8E-2</v>
      </c>
      <c r="I53">
        <v>4</v>
      </c>
      <c r="J53">
        <v>2</v>
      </c>
      <c r="K53">
        <f t="shared" si="1"/>
        <v>4.7783736E-3</v>
      </c>
      <c r="L53">
        <f t="shared" si="20"/>
        <v>1.1696676590311605E-2</v>
      </c>
      <c r="O53">
        <f>L53*0.47*0.75</f>
        <v>4.1230784980848404E-3</v>
      </c>
      <c r="Q53">
        <f t="shared" si="21"/>
        <v>2.1440008190041172E-3</v>
      </c>
      <c r="T53">
        <f>(L53*0.47*0.75)*(1+0.2)*0.52*3.67</f>
        <v>9.4421796068941306E-3</v>
      </c>
    </row>
    <row r="54" spans="1:20" x14ac:dyDescent="0.3">
      <c r="A54" s="26">
        <v>3014</v>
      </c>
      <c r="B54">
        <v>49</v>
      </c>
      <c r="C54" t="s">
        <v>211</v>
      </c>
      <c r="D54">
        <v>2</v>
      </c>
      <c r="E54" t="s">
        <v>212</v>
      </c>
      <c r="F54">
        <v>1</v>
      </c>
      <c r="G54">
        <v>44.2</v>
      </c>
      <c r="H54">
        <f t="shared" si="0"/>
        <v>0.442</v>
      </c>
      <c r="I54">
        <v>18.7</v>
      </c>
      <c r="J54">
        <v>10.199999999999999</v>
      </c>
      <c r="K54">
        <f t="shared" si="1"/>
        <v>0.15343888560000002</v>
      </c>
      <c r="L54">
        <f t="shared" si="20"/>
        <v>1.3617472046718151</v>
      </c>
      <c r="O54">
        <f>L54*0.47*0.75</f>
        <v>0.48001588964681485</v>
      </c>
      <c r="Q54">
        <f t="shared" si="21"/>
        <v>0.24960826261634372</v>
      </c>
      <c r="T54">
        <f>(L54*0.47*0.75)*(1+0.2)*0.52*3.67</f>
        <v>1.0992747885623777</v>
      </c>
    </row>
    <row r="55" spans="1:20" x14ac:dyDescent="0.3">
      <c r="A55" s="26">
        <v>3014</v>
      </c>
      <c r="B55">
        <v>49</v>
      </c>
      <c r="C55" t="s">
        <v>211</v>
      </c>
      <c r="D55">
        <v>3</v>
      </c>
      <c r="E55" t="s">
        <v>213</v>
      </c>
      <c r="F55">
        <v>3</v>
      </c>
      <c r="G55">
        <v>15</v>
      </c>
      <c r="H55">
        <f t="shared" si="0"/>
        <v>0.15</v>
      </c>
      <c r="I55">
        <v>7</v>
      </c>
      <c r="J55">
        <v>2.4</v>
      </c>
      <c r="K55">
        <f t="shared" si="1"/>
        <v>1.76715E-2</v>
      </c>
      <c r="L55">
        <f t="shared" ref="L55:L58" si="22">0.000084*(G55^1.894314*I55^0.808223+0.000031*G55^2)</f>
        <v>6.8422165555569209E-2</v>
      </c>
      <c r="O55">
        <f>L55*0.66*1.07</f>
        <v>4.8319733315342978E-2</v>
      </c>
      <c r="Q55">
        <f t="shared" ref="Q55:Q58" si="23">O55*0.531</f>
        <v>2.5657778390447122E-2</v>
      </c>
      <c r="T55">
        <f>(L55*0.66*1.07)*(1+0.2)*0.531*3.67</f>
        <v>0.11299685603152912</v>
      </c>
    </row>
    <row r="56" spans="1:20" x14ac:dyDescent="0.3">
      <c r="A56" s="26">
        <v>3014</v>
      </c>
      <c r="B56">
        <v>49</v>
      </c>
      <c r="C56" t="s">
        <v>211</v>
      </c>
      <c r="D56">
        <v>4</v>
      </c>
      <c r="E56" t="s">
        <v>213</v>
      </c>
      <c r="F56">
        <v>3</v>
      </c>
      <c r="G56">
        <v>14.2</v>
      </c>
      <c r="H56">
        <f t="shared" si="0"/>
        <v>0.14199999999999999</v>
      </c>
      <c r="I56">
        <v>7</v>
      </c>
      <c r="J56">
        <v>4</v>
      </c>
      <c r="K56">
        <f t="shared" si="1"/>
        <v>1.5836805599999997E-2</v>
      </c>
      <c r="L56">
        <f t="shared" si="22"/>
        <v>6.1674636635548473E-2</v>
      </c>
      <c r="O56">
        <f>L56*0.66*1.07</f>
        <v>4.3554628392024335E-2</v>
      </c>
      <c r="Q56">
        <f t="shared" si="23"/>
        <v>2.3127507676164921E-2</v>
      </c>
      <c r="T56">
        <f>(L56*0.66*1.07)*(1+0.2)*0.531*3.67</f>
        <v>0.10185354380583032</v>
      </c>
    </row>
    <row r="57" spans="1:20" x14ac:dyDescent="0.3">
      <c r="A57" s="26">
        <v>3014</v>
      </c>
      <c r="B57">
        <v>49</v>
      </c>
      <c r="C57" t="s">
        <v>211</v>
      </c>
      <c r="D57">
        <v>5</v>
      </c>
      <c r="E57" t="s">
        <v>213</v>
      </c>
      <c r="F57">
        <v>3</v>
      </c>
      <c r="G57">
        <v>15.7</v>
      </c>
      <c r="H57">
        <f t="shared" si="0"/>
        <v>0.157</v>
      </c>
      <c r="I57">
        <v>7.8</v>
      </c>
      <c r="J57">
        <v>5</v>
      </c>
      <c r="K57">
        <f t="shared" si="1"/>
        <v>1.9359324600000002E-2</v>
      </c>
      <c r="L57">
        <f t="shared" si="22"/>
        <v>8.1414833716394408E-2</v>
      </c>
      <c r="O57">
        <f>L57*0.66*1.07</f>
        <v>5.7495155570517736E-2</v>
      </c>
      <c r="Q57">
        <f t="shared" si="23"/>
        <v>3.0529927607944918E-2</v>
      </c>
      <c r="T57">
        <f>(L57*0.66*1.07)*(1+0.2)*0.531*3.67</f>
        <v>0.13445380118538941</v>
      </c>
    </row>
    <row r="58" spans="1:20" x14ac:dyDescent="0.3">
      <c r="A58" s="26">
        <v>3014</v>
      </c>
      <c r="B58">
        <v>49</v>
      </c>
      <c r="C58" t="s">
        <v>211</v>
      </c>
      <c r="D58">
        <v>6</v>
      </c>
      <c r="E58" t="s">
        <v>213</v>
      </c>
      <c r="F58">
        <v>4</v>
      </c>
      <c r="G58">
        <v>18.399999999999999</v>
      </c>
      <c r="H58">
        <f t="shared" si="0"/>
        <v>0.184</v>
      </c>
      <c r="I58">
        <v>7.4</v>
      </c>
      <c r="J58">
        <v>3</v>
      </c>
      <c r="K58">
        <f t="shared" si="1"/>
        <v>2.6590502399999997E-2</v>
      </c>
      <c r="L58">
        <f t="shared" si="22"/>
        <v>0.10538482944863617</v>
      </c>
      <c r="O58">
        <f>L58*0.66*1.07</f>
        <v>7.4422766556626871E-2</v>
      </c>
      <c r="Q58">
        <f t="shared" si="23"/>
        <v>3.951848904156887E-2</v>
      </c>
      <c r="T58">
        <f>(L58*0.66*1.07)*(1+0.2)*0.531*3.67</f>
        <v>0.1740394257390693</v>
      </c>
    </row>
    <row r="59" spans="1:20" x14ac:dyDescent="0.3">
      <c r="A59" s="26">
        <v>3014</v>
      </c>
      <c r="B59">
        <v>49</v>
      </c>
      <c r="C59" t="s">
        <v>211</v>
      </c>
      <c r="D59">
        <v>7</v>
      </c>
      <c r="E59" t="s">
        <v>212</v>
      </c>
      <c r="F59">
        <v>4</v>
      </c>
      <c r="G59">
        <v>20.2</v>
      </c>
      <c r="H59">
        <f t="shared" si="0"/>
        <v>0.20199999999999999</v>
      </c>
      <c r="I59">
        <v>13.2</v>
      </c>
      <c r="J59">
        <v>10</v>
      </c>
      <c r="K59">
        <f t="shared" si="1"/>
        <v>3.2047461599999993E-2</v>
      </c>
      <c r="L59">
        <f>0.000062*(G59^1.947206*I59^0.894551+0.000039*G59^2)</f>
        <v>0.21706620473271634</v>
      </c>
      <c r="O59">
        <f>L59*0.47*0.75</f>
        <v>7.6515837168282502E-2</v>
      </c>
      <c r="Q59">
        <f>O59*0.52</f>
        <v>3.9788235327506902E-2</v>
      </c>
      <c r="T59">
        <f>(L59*0.47*0.75)*(1+0.2)*0.52*3.67</f>
        <v>0.17522738838234039</v>
      </c>
    </row>
    <row r="60" spans="1:20" x14ac:dyDescent="0.3">
      <c r="A60" s="26">
        <v>3014</v>
      </c>
      <c r="B60">
        <v>49</v>
      </c>
      <c r="C60" t="s">
        <v>211</v>
      </c>
      <c r="D60">
        <v>8</v>
      </c>
      <c r="E60" t="s">
        <v>213</v>
      </c>
      <c r="F60">
        <v>7</v>
      </c>
      <c r="G60">
        <v>14</v>
      </c>
      <c r="H60">
        <f t="shared" si="0"/>
        <v>0.14000000000000001</v>
      </c>
      <c r="I60">
        <v>7</v>
      </c>
      <c r="J60">
        <v>0</v>
      </c>
      <c r="K60">
        <f t="shared" si="1"/>
        <v>1.5393840000000002E-2</v>
      </c>
      <c r="L60">
        <f t="shared" ref="L60:L61" si="24">0.000084*(G60^1.894314*I60^0.808223+0.000031*G60^2)</f>
        <v>6.0039495583806578E-2</v>
      </c>
      <c r="O60">
        <f>L60*0.66*1.07</f>
        <v>4.2399891781284206E-2</v>
      </c>
      <c r="Q60">
        <f t="shared" ref="Q60:Q61" si="25">O60*0.531</f>
        <v>2.2514342535861914E-2</v>
      </c>
      <c r="T60">
        <f>(L60*0.66*1.07)*(1+0.2)*0.531*3.67</f>
        <v>9.9153164527935864E-2</v>
      </c>
    </row>
    <row r="61" spans="1:20" x14ac:dyDescent="0.3">
      <c r="A61" s="26">
        <v>3014</v>
      </c>
      <c r="B61">
        <v>49</v>
      </c>
      <c r="C61" t="s">
        <v>211</v>
      </c>
      <c r="D61">
        <v>9</v>
      </c>
      <c r="E61" t="s">
        <v>213</v>
      </c>
      <c r="F61">
        <v>4</v>
      </c>
      <c r="G61">
        <v>22.4</v>
      </c>
      <c r="H61">
        <f t="shared" si="0"/>
        <v>0.22399999999999998</v>
      </c>
      <c r="I61">
        <v>7.4</v>
      </c>
      <c r="J61">
        <v>1.7</v>
      </c>
      <c r="K61">
        <f t="shared" si="1"/>
        <v>3.9408230399999994E-2</v>
      </c>
      <c r="L61">
        <f t="shared" si="24"/>
        <v>0.15297124043265165</v>
      </c>
      <c r="O61">
        <f>L61*0.66*1.07</f>
        <v>0.1080282899935386</v>
      </c>
      <c r="Q61">
        <f t="shared" si="25"/>
        <v>5.7363021986569E-2</v>
      </c>
      <c r="T61">
        <f>(L61*0.66*1.07)*(1+0.2)*0.531*3.67</f>
        <v>0.25262674882884989</v>
      </c>
    </row>
    <row r="62" spans="1:20" x14ac:dyDescent="0.3">
      <c r="A62" s="26">
        <v>3014</v>
      </c>
      <c r="B62">
        <v>49</v>
      </c>
      <c r="C62" t="s">
        <v>211</v>
      </c>
      <c r="D62">
        <v>10</v>
      </c>
      <c r="E62" t="s">
        <v>214</v>
      </c>
      <c r="F62">
        <v>4</v>
      </c>
      <c r="G62">
        <v>10.1</v>
      </c>
      <c r="H62">
        <f t="shared" si="0"/>
        <v>0.10099999999999999</v>
      </c>
      <c r="I62">
        <v>6</v>
      </c>
      <c r="J62">
        <v>1.5</v>
      </c>
      <c r="K62">
        <f t="shared" si="1"/>
        <v>8.0118653999999984E-3</v>
      </c>
      <c r="L62">
        <f>0.000081*(G62^1.864042*I62^0.850892+0.000027*G62^2)</f>
        <v>2.7714586978732886E-2</v>
      </c>
      <c r="O62">
        <f>L62*0.47*0.75</f>
        <v>9.7693919100033423E-3</v>
      </c>
      <c r="Q62">
        <f>O62*0.521</f>
        <v>5.0898531851117411E-3</v>
      </c>
      <c r="T62">
        <f>(L62*0.47*0.75)*(1+0.2)*0.521*3.67</f>
        <v>2.2415713427232111E-2</v>
      </c>
    </row>
    <row r="63" spans="1:20" x14ac:dyDescent="0.3">
      <c r="A63" s="26">
        <v>3014</v>
      </c>
      <c r="B63">
        <v>49</v>
      </c>
      <c r="C63" t="s">
        <v>211</v>
      </c>
      <c r="D63">
        <v>11</v>
      </c>
      <c r="E63" t="s">
        <v>213</v>
      </c>
      <c r="F63">
        <v>7</v>
      </c>
      <c r="G63">
        <v>20.2</v>
      </c>
      <c r="H63">
        <f t="shared" si="0"/>
        <v>0.20199999999999999</v>
      </c>
      <c r="I63">
        <v>9.4</v>
      </c>
      <c r="J63">
        <v>0</v>
      </c>
      <c r="K63">
        <f t="shared" si="1"/>
        <v>3.2047461599999993E-2</v>
      </c>
      <c r="L63">
        <f t="shared" ref="L63:L66" si="26">0.000084*(G63^1.894314*I63^0.808223+0.000031*G63^2)</f>
        <v>0.1525920815719233</v>
      </c>
      <c r="O63">
        <f>L63*0.66*1.07</f>
        <v>0.10776052800609225</v>
      </c>
      <c r="Q63">
        <f t="shared" ref="Q63:Q66" si="27">O63*0.531</f>
        <v>5.7220840371234982E-2</v>
      </c>
      <c r="T63">
        <f>(L63*0.66*1.07)*(1+0.2)*0.531*3.67</f>
        <v>0.25200058099491884</v>
      </c>
    </row>
    <row r="64" spans="1:20" x14ac:dyDescent="0.3">
      <c r="A64" s="26">
        <v>3014</v>
      </c>
      <c r="B64">
        <v>49</v>
      </c>
      <c r="C64" t="s">
        <v>211</v>
      </c>
      <c r="D64">
        <v>12</v>
      </c>
      <c r="E64" t="s">
        <v>213</v>
      </c>
      <c r="F64">
        <v>4</v>
      </c>
      <c r="G64">
        <v>18.399999999999999</v>
      </c>
      <c r="H64">
        <f t="shared" si="0"/>
        <v>0.184</v>
      </c>
      <c r="I64">
        <v>11.2</v>
      </c>
      <c r="J64">
        <v>5</v>
      </c>
      <c r="K64">
        <f t="shared" si="1"/>
        <v>2.6590502399999997E-2</v>
      </c>
      <c r="L64">
        <f t="shared" si="26"/>
        <v>0.14731471592783332</v>
      </c>
      <c r="O64">
        <f>L64*0.66*1.07</f>
        <v>0.10403365238823591</v>
      </c>
      <c r="Q64">
        <f t="shared" si="27"/>
        <v>5.5241869418153268E-2</v>
      </c>
      <c r="T64">
        <f>(L64*0.66*1.07)*(1+0.2)*0.531*3.67</f>
        <v>0.24328519291754697</v>
      </c>
    </row>
    <row r="65" spans="1:24" x14ac:dyDescent="0.3">
      <c r="A65" s="26">
        <v>3014</v>
      </c>
      <c r="B65">
        <v>49</v>
      </c>
      <c r="C65" t="s">
        <v>211</v>
      </c>
      <c r="D65">
        <v>13</v>
      </c>
      <c r="E65" t="s">
        <v>213</v>
      </c>
      <c r="F65">
        <v>3</v>
      </c>
      <c r="G65">
        <v>12</v>
      </c>
      <c r="H65">
        <f t="shared" si="0"/>
        <v>0.12</v>
      </c>
      <c r="I65">
        <v>4</v>
      </c>
      <c r="J65">
        <v>1</v>
      </c>
      <c r="K65">
        <f t="shared" si="1"/>
        <v>1.130976E-2</v>
      </c>
      <c r="L65">
        <f t="shared" si="26"/>
        <v>2.8522781228021626E-2</v>
      </c>
      <c r="O65">
        <f>L65*0.66*1.07</f>
        <v>2.0142788103228875E-2</v>
      </c>
      <c r="Q65">
        <f t="shared" si="27"/>
        <v>1.0695820482814533E-2</v>
      </c>
      <c r="T65">
        <f>(L65*0.66*1.07)*(1+0.2)*0.531*3.67</f>
        <v>4.7104393406315198E-2</v>
      </c>
    </row>
    <row r="66" spans="1:24" x14ac:dyDescent="0.3">
      <c r="A66" s="26">
        <v>3014</v>
      </c>
      <c r="B66">
        <v>49</v>
      </c>
      <c r="C66" t="s">
        <v>211</v>
      </c>
      <c r="D66">
        <v>14</v>
      </c>
      <c r="E66" t="s">
        <v>213</v>
      </c>
      <c r="F66">
        <v>4</v>
      </c>
      <c r="G66">
        <v>12.4</v>
      </c>
      <c r="H66">
        <f t="shared" si="0"/>
        <v>0.124</v>
      </c>
      <c r="I66">
        <v>7.4</v>
      </c>
      <c r="J66">
        <v>1.7</v>
      </c>
      <c r="K66">
        <f t="shared" si="1"/>
        <v>1.2076310399999998E-2</v>
      </c>
      <c r="L66">
        <f t="shared" si="26"/>
        <v>4.9899919513601378E-2</v>
      </c>
      <c r="O66">
        <f>L66*0.66*1.07</f>
        <v>3.52393231605053E-2</v>
      </c>
      <c r="Q66">
        <f t="shared" si="27"/>
        <v>1.8712080598228317E-2</v>
      </c>
      <c r="T66">
        <f>(L66*0.66*1.07)*(1+0.2)*0.531*3.67</f>
        <v>8.2408002954597492E-2</v>
      </c>
    </row>
    <row r="67" spans="1:24" x14ac:dyDescent="0.3">
      <c r="A67" s="26">
        <v>3014</v>
      </c>
      <c r="B67">
        <v>49</v>
      </c>
      <c r="C67" t="s">
        <v>211</v>
      </c>
      <c r="D67">
        <v>15</v>
      </c>
      <c r="E67" t="s">
        <v>217</v>
      </c>
      <c r="F67">
        <v>1</v>
      </c>
      <c r="G67">
        <v>35</v>
      </c>
      <c r="H67">
        <f t="shared" ref="H67:H130" si="28">G67/100</f>
        <v>0.35</v>
      </c>
      <c r="I67">
        <v>14.2</v>
      </c>
      <c r="J67">
        <v>6</v>
      </c>
      <c r="K67">
        <f t="shared" ref="K67:K130" si="29">0.7854*H67^2</f>
        <v>9.6211499999999991E-2</v>
      </c>
      <c r="L67">
        <f>0.000059*(G67^1.965295*I67^0.892133+0.000019*G67^2)</f>
        <v>0.68139124893123959</v>
      </c>
      <c r="O67">
        <f>L67*0.47*0.75</f>
        <v>0.24019041524826196</v>
      </c>
      <c r="Q67">
        <f>O67*0.52</f>
        <v>0.12489901592909622</v>
      </c>
      <c r="T67">
        <f>(L67*0.47*0.75)*(1+0.2)*0.52*3.67</f>
        <v>0.55005526615173972</v>
      </c>
    </row>
    <row r="68" spans="1:24" x14ac:dyDescent="0.3">
      <c r="A68" s="26">
        <v>3014</v>
      </c>
      <c r="B68">
        <v>49</v>
      </c>
      <c r="C68" t="s">
        <v>211</v>
      </c>
      <c r="D68">
        <v>16</v>
      </c>
      <c r="E68" t="s">
        <v>213</v>
      </c>
      <c r="F68">
        <v>3</v>
      </c>
      <c r="G68">
        <v>10.1</v>
      </c>
      <c r="H68">
        <f t="shared" si="28"/>
        <v>0.10099999999999999</v>
      </c>
      <c r="I68">
        <v>3</v>
      </c>
      <c r="J68">
        <v>1.5</v>
      </c>
      <c r="K68">
        <f t="shared" si="29"/>
        <v>8.0118653999999984E-3</v>
      </c>
      <c r="L68">
        <f>0.000084*(G68^1.894314*I68^0.808223+0.000031*G68^2)</f>
        <v>1.6308227857875179E-2</v>
      </c>
      <c r="O68">
        <f>L68*0.66*1.07</f>
        <v>1.1516870513231452E-2</v>
      </c>
      <c r="Q68">
        <f>O68*0.531</f>
        <v>6.1154582425259011E-3</v>
      </c>
      <c r="T68">
        <f>(L68*0.66*1.07)*(1+0.2)*0.531*3.67</f>
        <v>2.6932478100084069E-2</v>
      </c>
    </row>
    <row r="69" spans="1:24" x14ac:dyDescent="0.3">
      <c r="A69" s="26">
        <v>3014</v>
      </c>
      <c r="B69">
        <v>49</v>
      </c>
      <c r="C69" t="s">
        <v>211</v>
      </c>
      <c r="D69">
        <v>17</v>
      </c>
      <c r="E69" t="s">
        <v>212</v>
      </c>
      <c r="F69">
        <v>1</v>
      </c>
      <c r="G69">
        <v>40.700000000000003</v>
      </c>
      <c r="H69">
        <f t="shared" si="28"/>
        <v>0.40700000000000003</v>
      </c>
      <c r="I69">
        <v>13.6</v>
      </c>
      <c r="J69">
        <v>7.5</v>
      </c>
      <c r="K69">
        <f t="shared" si="29"/>
        <v>0.13010072460000002</v>
      </c>
      <c r="L69">
        <f>0.000062*(G69^1.947206*I69^0.894551+0.000039*G69^2)</f>
        <v>0.87219569581363376</v>
      </c>
      <c r="O69">
        <f>L69*0.47*0.75</f>
        <v>0.30744898277430588</v>
      </c>
      <c r="Q69">
        <f>O69*0.52</f>
        <v>0.15987347104263908</v>
      </c>
      <c r="T69">
        <f>(L69*0.47*0.75)*(1+0.2)*0.52*3.67</f>
        <v>0.70408276647178236</v>
      </c>
    </row>
    <row r="70" spans="1:24" x14ac:dyDescent="0.3">
      <c r="A70" s="26">
        <v>3014</v>
      </c>
      <c r="B70">
        <v>49</v>
      </c>
      <c r="C70" t="s">
        <v>211</v>
      </c>
      <c r="D70">
        <v>18</v>
      </c>
      <c r="E70" t="s">
        <v>213</v>
      </c>
      <c r="F70">
        <v>4</v>
      </c>
      <c r="G70">
        <v>13.4</v>
      </c>
      <c r="H70">
        <f t="shared" si="28"/>
        <v>0.13400000000000001</v>
      </c>
      <c r="I70">
        <v>5</v>
      </c>
      <c r="J70">
        <v>1.7</v>
      </c>
      <c r="K70">
        <f t="shared" si="29"/>
        <v>1.4102642400000002E-2</v>
      </c>
      <c r="L70">
        <f>0.000084*(G70^1.894314*I70^0.808223+0.000031*G70^2)</f>
        <v>4.2101555537691279E-2</v>
      </c>
      <c r="O70">
        <f>L70*0.66*1.07</f>
        <v>2.9732118520717585E-2</v>
      </c>
      <c r="Q70">
        <f>O70*0.531</f>
        <v>1.578775493450104E-2</v>
      </c>
      <c r="T70">
        <f>(L70*0.66*1.07)*(1+0.2)*0.531*3.67</f>
        <v>6.9529272731542566E-2</v>
      </c>
    </row>
    <row r="71" spans="1:24" x14ac:dyDescent="0.3">
      <c r="A71" s="26">
        <v>3014</v>
      </c>
      <c r="B71">
        <v>49</v>
      </c>
      <c r="C71" t="s">
        <v>211</v>
      </c>
      <c r="D71">
        <v>19</v>
      </c>
      <c r="E71" t="s">
        <v>217</v>
      </c>
      <c r="F71">
        <v>1</v>
      </c>
      <c r="G71">
        <v>42.5</v>
      </c>
      <c r="H71">
        <f t="shared" si="28"/>
        <v>0.42499999999999999</v>
      </c>
      <c r="I71">
        <v>17</v>
      </c>
      <c r="J71">
        <v>8</v>
      </c>
      <c r="K71">
        <f t="shared" si="29"/>
        <v>0.14186287499999997</v>
      </c>
      <c r="L71">
        <f>0.000059*(G71^1.965295*I71^0.892133+0.000019*G71^2)</f>
        <v>1.1717675638366796</v>
      </c>
      <c r="O71">
        <f>L71*0.47*0.75</f>
        <v>0.41304806625242951</v>
      </c>
      <c r="Q71">
        <f>O71*0.52</f>
        <v>0.21478499445126337</v>
      </c>
      <c r="T71">
        <f>(L71*0.47*0.75)*(1+0.2)*0.52*3.67</f>
        <v>0.94591311556336388</v>
      </c>
      <c r="U71">
        <v>63</v>
      </c>
      <c r="V71">
        <v>70</v>
      </c>
      <c r="W71">
        <v>14</v>
      </c>
      <c r="X71">
        <v>6</v>
      </c>
    </row>
    <row r="72" spans="1:24" x14ac:dyDescent="0.3">
      <c r="A72" s="26">
        <v>3014</v>
      </c>
      <c r="B72">
        <v>49</v>
      </c>
      <c r="C72" t="s">
        <v>211</v>
      </c>
      <c r="D72">
        <v>20</v>
      </c>
      <c r="E72" t="s">
        <v>213</v>
      </c>
      <c r="F72">
        <v>4</v>
      </c>
      <c r="G72">
        <v>15.4</v>
      </c>
      <c r="H72">
        <f t="shared" si="28"/>
        <v>0.154</v>
      </c>
      <c r="I72">
        <v>7</v>
      </c>
      <c r="J72">
        <v>3</v>
      </c>
      <c r="K72">
        <f t="shared" si="29"/>
        <v>1.8626546399999999E-2</v>
      </c>
      <c r="L72">
        <f>0.000084*(G72^1.894314*I72^0.808223+0.000031*G72^2)</f>
        <v>7.1919691409036798E-2</v>
      </c>
      <c r="O72">
        <f>L72*0.66*1.07</f>
        <v>5.0789686073061793E-2</v>
      </c>
      <c r="Q72">
        <f>O72*0.531</f>
        <v>2.6969323304795813E-2</v>
      </c>
      <c r="T72">
        <f>(L72*0.66*1.07)*(1+0.2)*0.531*3.67</f>
        <v>0.11877289983432077</v>
      </c>
    </row>
    <row r="73" spans="1:24" x14ac:dyDescent="0.3">
      <c r="A73" s="26">
        <v>3014</v>
      </c>
      <c r="B73">
        <v>49</v>
      </c>
      <c r="C73" t="s">
        <v>211</v>
      </c>
      <c r="D73">
        <v>21</v>
      </c>
      <c r="E73" t="s">
        <v>219</v>
      </c>
      <c r="F73">
        <v>3</v>
      </c>
      <c r="G73">
        <v>12</v>
      </c>
      <c r="H73">
        <f t="shared" si="28"/>
        <v>0.12</v>
      </c>
      <c r="I73">
        <v>5</v>
      </c>
      <c r="J73">
        <v>1.4</v>
      </c>
      <c r="K73">
        <f t="shared" si="29"/>
        <v>1.130976E-2</v>
      </c>
      <c r="L73">
        <f>0.000084*(G73^1.894314*I73^0.808223+0.000034*G73^2)</f>
        <v>3.4159876467033251E-2</v>
      </c>
      <c r="M73">
        <v>0.75</v>
      </c>
      <c r="N73">
        <v>1.07</v>
      </c>
      <c r="O73">
        <f>L73*$M$73*N73</f>
        <v>2.7413300864794186E-2</v>
      </c>
      <c r="P73">
        <v>0.53100000000000003</v>
      </c>
      <c r="Q73">
        <f>P73*O73</f>
        <v>1.4556462759205713E-2</v>
      </c>
      <c r="R73" t="s">
        <v>269</v>
      </c>
      <c r="S73">
        <v>3.67</v>
      </c>
      <c r="T73">
        <f>(L73*M73*N73)*(1+0.2)*P73*S73</f>
        <v>6.4106661991541955E-2</v>
      </c>
    </row>
    <row r="74" spans="1:24" x14ac:dyDescent="0.3">
      <c r="A74" s="26">
        <v>3014</v>
      </c>
      <c r="B74">
        <v>49</v>
      </c>
      <c r="C74" t="s">
        <v>211</v>
      </c>
      <c r="D74">
        <v>22</v>
      </c>
      <c r="E74" t="s">
        <v>219</v>
      </c>
      <c r="F74">
        <v>4</v>
      </c>
      <c r="G74">
        <v>15.4</v>
      </c>
      <c r="H74">
        <f t="shared" si="28"/>
        <v>0.154</v>
      </c>
      <c r="I74">
        <v>7</v>
      </c>
      <c r="J74">
        <v>3.5</v>
      </c>
      <c r="K74">
        <f t="shared" si="29"/>
        <v>1.8626546399999999E-2</v>
      </c>
      <c r="L74">
        <f t="shared" ref="L74:L75" si="30">0.000084*(G74^1.894314*I74^0.808223+0.000034*G74^2)</f>
        <v>7.1919751173356805E-2</v>
      </c>
      <c r="M74">
        <v>0.75</v>
      </c>
      <c r="O74">
        <f>L74*0.75*1.07</f>
        <v>5.7715600316618841E-2</v>
      </c>
      <c r="Q74">
        <f t="shared" ref="Q74:Q81" si="31">O74*0.531</f>
        <v>3.0646983768124605E-2</v>
      </c>
      <c r="T74">
        <f>(L74*0.75*1.07)*(1+0.2)*0.531*3.67</f>
        <v>0.13496931651482075</v>
      </c>
    </row>
    <row r="75" spans="1:24" x14ac:dyDescent="0.3">
      <c r="A75" s="26">
        <v>3014</v>
      </c>
      <c r="B75">
        <v>49</v>
      </c>
      <c r="C75" t="s">
        <v>211</v>
      </c>
      <c r="D75">
        <v>23</v>
      </c>
      <c r="E75" t="s">
        <v>219</v>
      </c>
      <c r="F75">
        <v>4</v>
      </c>
      <c r="G75">
        <v>17.399999999999999</v>
      </c>
      <c r="H75">
        <f t="shared" si="28"/>
        <v>0.17399999999999999</v>
      </c>
      <c r="I75">
        <v>7</v>
      </c>
      <c r="J75">
        <v>2</v>
      </c>
      <c r="K75">
        <f t="shared" si="29"/>
        <v>2.3778770399999996E-2</v>
      </c>
      <c r="L75">
        <f t="shared" si="30"/>
        <v>9.0636037666200389E-2</v>
      </c>
      <c r="M75">
        <v>0.75</v>
      </c>
      <c r="O75">
        <f>L75*0.75*1.07</f>
        <v>7.2735420227125827E-2</v>
      </c>
      <c r="Q75">
        <f t="shared" si="31"/>
        <v>3.8622508140603813E-2</v>
      </c>
      <c r="T75">
        <f>(L75*0.75*1.07)*(1+0.2)*0.531*3.67</f>
        <v>0.1700935258512192</v>
      </c>
    </row>
    <row r="76" spans="1:24" x14ac:dyDescent="0.3">
      <c r="A76" s="26">
        <v>3014</v>
      </c>
      <c r="B76">
        <v>49</v>
      </c>
      <c r="C76" t="s">
        <v>211</v>
      </c>
      <c r="D76">
        <v>24</v>
      </c>
      <c r="E76" t="s">
        <v>213</v>
      </c>
      <c r="F76">
        <v>4</v>
      </c>
      <c r="G76">
        <v>15.2</v>
      </c>
      <c r="H76">
        <f t="shared" si="28"/>
        <v>0.152</v>
      </c>
      <c r="I76">
        <v>7</v>
      </c>
      <c r="J76">
        <v>2</v>
      </c>
      <c r="K76">
        <f t="shared" si="29"/>
        <v>1.81458816E-2</v>
      </c>
      <c r="L76">
        <f t="shared" ref="L76:L81" si="32">0.000084*(G76^1.894314*I76^0.808223+0.000031*G76^2)</f>
        <v>7.0160639326095939E-2</v>
      </c>
      <c r="O76">
        <f t="shared" ref="O76:O81" si="33">L76*0.66*1.07</f>
        <v>4.9547443492088956E-2</v>
      </c>
      <c r="Q76">
        <f t="shared" si="31"/>
        <v>2.6309692494299236E-2</v>
      </c>
      <c r="T76">
        <f t="shared" ref="T76:T81" si="34">(L76*0.66*1.07)*(1+0.2)*0.531*3.67</f>
        <v>0.11586788574489384</v>
      </c>
    </row>
    <row r="77" spans="1:24" x14ac:dyDescent="0.3">
      <c r="A77" s="26">
        <v>3014</v>
      </c>
      <c r="B77">
        <v>49</v>
      </c>
      <c r="C77" t="s">
        <v>211</v>
      </c>
      <c r="D77">
        <v>25</v>
      </c>
      <c r="E77" t="s">
        <v>213</v>
      </c>
      <c r="F77">
        <v>4</v>
      </c>
      <c r="G77">
        <v>13.2</v>
      </c>
      <c r="H77">
        <f t="shared" si="28"/>
        <v>0.13200000000000001</v>
      </c>
      <c r="I77">
        <v>7</v>
      </c>
      <c r="J77">
        <v>2</v>
      </c>
      <c r="K77">
        <f t="shared" si="29"/>
        <v>1.3684809600000002E-2</v>
      </c>
      <c r="L77">
        <f t="shared" si="32"/>
        <v>5.3706829367634434E-2</v>
      </c>
      <c r="O77">
        <f t="shared" si="33"/>
        <v>3.7927762899423442E-2</v>
      </c>
      <c r="Q77">
        <f t="shared" si="31"/>
        <v>2.013964209959385E-2</v>
      </c>
      <c r="T77">
        <f t="shared" si="34"/>
        <v>8.8694983806611297E-2</v>
      </c>
    </row>
    <row r="78" spans="1:24" x14ac:dyDescent="0.3">
      <c r="A78" s="26">
        <v>3014</v>
      </c>
      <c r="B78">
        <v>49</v>
      </c>
      <c r="C78" t="s">
        <v>211</v>
      </c>
      <c r="D78">
        <v>26</v>
      </c>
      <c r="E78" t="s">
        <v>213</v>
      </c>
      <c r="F78">
        <v>4</v>
      </c>
      <c r="G78">
        <v>15.4</v>
      </c>
      <c r="H78">
        <f t="shared" si="28"/>
        <v>0.154</v>
      </c>
      <c r="I78">
        <v>5</v>
      </c>
      <c r="J78">
        <v>3.5</v>
      </c>
      <c r="K78">
        <f t="shared" si="29"/>
        <v>1.8626546399999999E-2</v>
      </c>
      <c r="L78">
        <f t="shared" si="32"/>
        <v>5.4795505952034397E-2</v>
      </c>
      <c r="O78">
        <f t="shared" si="33"/>
        <v>3.8696586303326695E-2</v>
      </c>
      <c r="Q78">
        <f t="shared" si="31"/>
        <v>2.0547887327066475E-2</v>
      </c>
      <c r="T78">
        <f t="shared" si="34"/>
        <v>9.0492895788400751E-2</v>
      </c>
    </row>
    <row r="79" spans="1:24" x14ac:dyDescent="0.3">
      <c r="A79" s="26">
        <v>3014</v>
      </c>
      <c r="B79">
        <v>49</v>
      </c>
      <c r="C79" t="s">
        <v>211</v>
      </c>
      <c r="D79">
        <v>27</v>
      </c>
      <c r="E79" t="s">
        <v>213</v>
      </c>
      <c r="F79">
        <v>4</v>
      </c>
      <c r="G79">
        <v>17</v>
      </c>
      <c r="H79">
        <f t="shared" si="28"/>
        <v>0.17</v>
      </c>
      <c r="I79">
        <v>5.4</v>
      </c>
      <c r="J79">
        <v>2.2999999999999998</v>
      </c>
      <c r="K79">
        <f t="shared" si="29"/>
        <v>2.2698060000000003E-2</v>
      </c>
      <c r="L79">
        <f t="shared" si="32"/>
        <v>7.0319865866342868E-2</v>
      </c>
      <c r="O79">
        <f t="shared" si="33"/>
        <v>4.9659889274811339E-2</v>
      </c>
      <c r="Q79">
        <f t="shared" si="31"/>
        <v>2.6369401204924821E-2</v>
      </c>
      <c r="T79">
        <f t="shared" si="34"/>
        <v>0.11613084290648891</v>
      </c>
    </row>
    <row r="80" spans="1:24" x14ac:dyDescent="0.3">
      <c r="A80" s="26">
        <v>3014</v>
      </c>
      <c r="B80">
        <v>49</v>
      </c>
      <c r="C80" t="s">
        <v>211</v>
      </c>
      <c r="D80">
        <v>28</v>
      </c>
      <c r="E80" t="s">
        <v>213</v>
      </c>
      <c r="F80">
        <v>4</v>
      </c>
      <c r="G80">
        <v>16.399999999999999</v>
      </c>
      <c r="H80">
        <f t="shared" si="28"/>
        <v>0.16399999999999998</v>
      </c>
      <c r="I80">
        <v>8.1999999999999993</v>
      </c>
      <c r="J80">
        <v>3.4</v>
      </c>
      <c r="K80">
        <f t="shared" si="29"/>
        <v>2.1124118399999996E-2</v>
      </c>
      <c r="L80">
        <f t="shared" si="32"/>
        <v>9.2075412233174725E-2</v>
      </c>
      <c r="O80">
        <f t="shared" si="33"/>
        <v>6.5023656119067991E-2</v>
      </c>
      <c r="Q80">
        <f t="shared" si="31"/>
        <v>3.4527561399225103E-2</v>
      </c>
      <c r="T80">
        <f t="shared" si="34"/>
        <v>0.15205938040218736</v>
      </c>
    </row>
    <row r="81" spans="1:20" x14ac:dyDescent="0.3">
      <c r="A81" s="26">
        <v>3014</v>
      </c>
      <c r="B81">
        <v>49</v>
      </c>
      <c r="C81" t="s">
        <v>211</v>
      </c>
      <c r="D81">
        <v>29</v>
      </c>
      <c r="E81" t="s">
        <v>213</v>
      </c>
      <c r="F81">
        <v>4</v>
      </c>
      <c r="G81">
        <v>15</v>
      </c>
      <c r="H81">
        <f t="shared" si="28"/>
        <v>0.15</v>
      </c>
      <c r="I81">
        <v>8.1999999999999993</v>
      </c>
      <c r="J81">
        <v>3</v>
      </c>
      <c r="K81">
        <f t="shared" si="29"/>
        <v>1.76715E-2</v>
      </c>
      <c r="L81">
        <f t="shared" si="32"/>
        <v>7.7756028280970502E-2</v>
      </c>
      <c r="O81">
        <f t="shared" si="33"/>
        <v>5.4911307172021369E-2</v>
      </c>
      <c r="Q81">
        <f t="shared" si="31"/>
        <v>2.915790410834335E-2</v>
      </c>
      <c r="T81">
        <f t="shared" si="34"/>
        <v>0.1284114096931441</v>
      </c>
    </row>
    <row r="82" spans="1:20" x14ac:dyDescent="0.3">
      <c r="A82" s="26">
        <v>3014</v>
      </c>
      <c r="B82">
        <v>49</v>
      </c>
      <c r="C82" t="s">
        <v>211</v>
      </c>
      <c r="D82">
        <v>30</v>
      </c>
      <c r="E82" t="s">
        <v>212</v>
      </c>
      <c r="F82">
        <v>4</v>
      </c>
      <c r="G82">
        <v>9.4</v>
      </c>
      <c r="H82">
        <f t="shared" si="28"/>
        <v>9.4E-2</v>
      </c>
      <c r="I82">
        <v>4</v>
      </c>
      <c r="J82">
        <v>2.5</v>
      </c>
      <c r="K82">
        <f t="shared" si="29"/>
        <v>6.9397944000000001E-3</v>
      </c>
      <c r="L82">
        <f>0.000062*(G82^1.947206*I82^0.894551+0.000039*G82^2)</f>
        <v>1.6820967371674558E-2</v>
      </c>
      <c r="O82">
        <f>L82*0.47*0.75</f>
        <v>5.9293909985152814E-3</v>
      </c>
      <c r="Q82">
        <f>O82*0.52</f>
        <v>3.0832833192279466E-3</v>
      </c>
      <c r="T82">
        <f>(L82*0.47*0.75)*(1+0.2)*0.52*3.67</f>
        <v>1.3578779737879874E-2</v>
      </c>
    </row>
    <row r="83" spans="1:20" x14ac:dyDescent="0.3">
      <c r="A83" s="26">
        <v>3014</v>
      </c>
      <c r="B83">
        <v>49</v>
      </c>
      <c r="C83" t="s">
        <v>211</v>
      </c>
      <c r="D83">
        <v>31</v>
      </c>
      <c r="E83" t="s">
        <v>213</v>
      </c>
      <c r="F83">
        <v>4</v>
      </c>
      <c r="G83">
        <v>8.5</v>
      </c>
      <c r="H83">
        <f t="shared" si="28"/>
        <v>8.5000000000000006E-2</v>
      </c>
      <c r="I83">
        <v>5.2</v>
      </c>
      <c r="J83">
        <v>2.4</v>
      </c>
      <c r="K83">
        <f t="shared" si="29"/>
        <v>5.6745150000000006E-3</v>
      </c>
      <c r="L83">
        <f t="shared" ref="L83:L84" si="35">0.000084*(G83^1.894314*I83^0.808223+0.000031*G83^2)</f>
        <v>1.8347858940515969E-2</v>
      </c>
      <c r="O83">
        <f>L83*0.66*1.07</f>
        <v>1.2957257983792379E-2</v>
      </c>
      <c r="Q83">
        <f t="shared" ref="Q83:Q84" si="36">O83*0.531</f>
        <v>6.8803039893937535E-3</v>
      </c>
      <c r="T83">
        <f>(L83*0.66*1.07)*(1+0.2)*0.531*3.67</f>
        <v>3.030085876929009E-2</v>
      </c>
    </row>
    <row r="84" spans="1:20" x14ac:dyDescent="0.3">
      <c r="A84" s="26">
        <v>3014</v>
      </c>
      <c r="B84">
        <v>49</v>
      </c>
      <c r="C84" t="s">
        <v>211</v>
      </c>
      <c r="D84">
        <v>32</v>
      </c>
      <c r="E84" t="s">
        <v>213</v>
      </c>
      <c r="F84">
        <v>4</v>
      </c>
      <c r="G84">
        <v>16.399999999999999</v>
      </c>
      <c r="H84">
        <f t="shared" si="28"/>
        <v>0.16399999999999998</v>
      </c>
      <c r="I84">
        <v>6.5</v>
      </c>
      <c r="J84">
        <v>2</v>
      </c>
      <c r="K84">
        <f t="shared" si="29"/>
        <v>2.1124118399999996E-2</v>
      </c>
      <c r="L84">
        <f t="shared" si="35"/>
        <v>7.6312249014224717E-2</v>
      </c>
      <c r="O84">
        <f>L84*0.66*1.07</f>
        <v>5.3891710253845503E-2</v>
      </c>
      <c r="Q84">
        <f t="shared" si="36"/>
        <v>2.8616498144791964E-2</v>
      </c>
      <c r="T84">
        <f>(L84*0.66*1.07)*(1+0.2)*0.531*3.67</f>
        <v>0.12602705782966381</v>
      </c>
    </row>
    <row r="85" spans="1:20" x14ac:dyDescent="0.3">
      <c r="A85" s="26">
        <v>3014</v>
      </c>
      <c r="B85">
        <v>49</v>
      </c>
      <c r="C85" t="s">
        <v>211</v>
      </c>
      <c r="D85">
        <v>33</v>
      </c>
      <c r="E85" t="s">
        <v>215</v>
      </c>
      <c r="F85">
        <v>4</v>
      </c>
      <c r="G85">
        <v>20.399999999999999</v>
      </c>
      <c r="H85">
        <f t="shared" si="28"/>
        <v>0.20399999999999999</v>
      </c>
      <c r="I85">
        <v>9.4</v>
      </c>
      <c r="J85">
        <v>5.5</v>
      </c>
      <c r="K85">
        <f t="shared" si="29"/>
        <v>3.2685206399999993E-2</v>
      </c>
      <c r="L85">
        <f>0.000064*(G85^1.958025*I85^0.883501+0.000045*G85^2)</f>
        <v>0.16991474879671103</v>
      </c>
      <c r="O85">
        <f>L85*0.44*0.75</f>
        <v>5.6071867102914646E-2</v>
      </c>
      <c r="Q85">
        <f>O85*0.52</f>
        <v>2.9157370893515618E-2</v>
      </c>
      <c r="T85">
        <f>(L85*0.44*0.75)*(1+0.2)*0.52*3.67</f>
        <v>0.12840906141504277</v>
      </c>
    </row>
    <row r="86" spans="1:20" x14ac:dyDescent="0.3">
      <c r="A86" s="26">
        <v>3014</v>
      </c>
      <c r="B86">
        <v>49</v>
      </c>
      <c r="C86" t="s">
        <v>211</v>
      </c>
      <c r="D86">
        <v>34</v>
      </c>
      <c r="E86" t="s">
        <v>212</v>
      </c>
      <c r="F86">
        <v>4</v>
      </c>
      <c r="G86">
        <v>14.6</v>
      </c>
      <c r="H86">
        <f t="shared" si="28"/>
        <v>0.14599999999999999</v>
      </c>
      <c r="I86">
        <v>9</v>
      </c>
      <c r="J86">
        <v>7</v>
      </c>
      <c r="K86">
        <f t="shared" si="29"/>
        <v>1.6741586399999998E-2</v>
      </c>
      <c r="L86">
        <f>0.000062*(G86^1.947206*I86^0.894551+0.000039*G86^2)</f>
        <v>8.1893207394411915E-2</v>
      </c>
      <c r="O86">
        <f>L86*0.47*0.75</f>
        <v>2.8867355606530198E-2</v>
      </c>
      <c r="Q86">
        <f>O86*0.52</f>
        <v>1.5011024915395703E-2</v>
      </c>
      <c r="T86">
        <f>(L86*0.47*0.75)*(1+0.2)*0.52*3.67</f>
        <v>6.6108553727402666E-2</v>
      </c>
    </row>
    <row r="87" spans="1:20" x14ac:dyDescent="0.3">
      <c r="A87" s="26">
        <v>3014</v>
      </c>
      <c r="B87">
        <v>49</v>
      </c>
      <c r="C87" t="s">
        <v>211</v>
      </c>
      <c r="D87">
        <v>35</v>
      </c>
      <c r="E87" t="s">
        <v>213</v>
      </c>
      <c r="F87">
        <v>4</v>
      </c>
      <c r="G87">
        <v>16.7</v>
      </c>
      <c r="H87">
        <f t="shared" si="28"/>
        <v>0.16699999999999998</v>
      </c>
      <c r="I87">
        <v>10.199999999999999</v>
      </c>
      <c r="J87">
        <v>7</v>
      </c>
      <c r="K87">
        <f t="shared" si="29"/>
        <v>2.1904020599999994E-2</v>
      </c>
      <c r="L87">
        <f t="shared" ref="L87:L88" si="37">0.000084*(G87^1.894314*I87^0.808223+0.000031*G87^2)</f>
        <v>0.11367496955793525</v>
      </c>
      <c r="O87">
        <f>L87*0.66*1.07</f>
        <v>8.0277263501813884E-2</v>
      </c>
      <c r="Q87">
        <f t="shared" ref="Q87:Q88" si="38">O87*0.531</f>
        <v>4.2627226919463176E-2</v>
      </c>
      <c r="T87">
        <f>(L87*0.66*1.07)*(1+0.2)*0.531*3.67</f>
        <v>0.18773030735331581</v>
      </c>
    </row>
    <row r="88" spans="1:20" x14ac:dyDescent="0.3">
      <c r="A88" s="26">
        <v>3014</v>
      </c>
      <c r="B88">
        <v>49</v>
      </c>
      <c r="C88" t="s">
        <v>211</v>
      </c>
      <c r="D88">
        <v>36</v>
      </c>
      <c r="E88" t="s">
        <v>213</v>
      </c>
      <c r="F88">
        <v>4</v>
      </c>
      <c r="G88">
        <v>15.4</v>
      </c>
      <c r="H88">
        <f t="shared" si="28"/>
        <v>0.154</v>
      </c>
      <c r="I88">
        <v>10</v>
      </c>
      <c r="J88">
        <v>7.4</v>
      </c>
      <c r="K88">
        <f t="shared" si="29"/>
        <v>1.8626546399999999E-2</v>
      </c>
      <c r="L88">
        <f t="shared" si="37"/>
        <v>9.5949387806417916E-2</v>
      </c>
      <c r="O88">
        <f>L88*0.66*1.07</f>
        <v>6.7759457668892339E-2</v>
      </c>
      <c r="Q88">
        <f t="shared" si="38"/>
        <v>3.5980272022181833E-2</v>
      </c>
      <c r="T88">
        <f>(L88*0.66*1.07)*(1+0.2)*0.531*3.67</f>
        <v>0.15845711798568879</v>
      </c>
    </row>
    <row r="89" spans="1:20" x14ac:dyDescent="0.3">
      <c r="A89" s="26">
        <v>3014</v>
      </c>
      <c r="B89">
        <v>49</v>
      </c>
      <c r="C89" t="s">
        <v>211</v>
      </c>
      <c r="D89">
        <v>37</v>
      </c>
      <c r="E89" t="s">
        <v>216</v>
      </c>
      <c r="F89">
        <v>4</v>
      </c>
      <c r="G89">
        <v>13.4</v>
      </c>
      <c r="H89">
        <f t="shared" si="28"/>
        <v>0.13400000000000001</v>
      </c>
      <c r="I89">
        <v>7</v>
      </c>
      <c r="J89">
        <v>2.5</v>
      </c>
      <c r="K89">
        <f t="shared" si="29"/>
        <v>1.4102642400000002E-2</v>
      </c>
      <c r="L89">
        <f>0.000086*(G89^1.882935*I89^0.813269+0.000016*G89^2)</f>
        <v>5.5469914580617299E-2</v>
      </c>
      <c r="O89">
        <f>L89*0.37*0.75</f>
        <v>1.53929012961213E-2</v>
      </c>
      <c r="Q89">
        <f>O89*0.52</f>
        <v>8.0043086739830759E-3</v>
      </c>
      <c r="T89">
        <f>(L89*0.45*0.75)*(1+0.2)*0.52*3.67</f>
        <v>4.2872807919188266E-2</v>
      </c>
    </row>
    <row r="90" spans="1:20" x14ac:dyDescent="0.3">
      <c r="A90" s="26">
        <v>3014</v>
      </c>
      <c r="B90">
        <v>49</v>
      </c>
      <c r="C90" t="s">
        <v>211</v>
      </c>
      <c r="D90">
        <v>38</v>
      </c>
      <c r="E90" t="s">
        <v>213</v>
      </c>
      <c r="F90">
        <v>4</v>
      </c>
      <c r="G90">
        <v>13.4</v>
      </c>
      <c r="H90">
        <f t="shared" si="28"/>
        <v>0.13400000000000001</v>
      </c>
      <c r="I90">
        <v>5.6</v>
      </c>
      <c r="J90">
        <v>3.4</v>
      </c>
      <c r="K90">
        <f t="shared" si="29"/>
        <v>1.4102642400000002E-2</v>
      </c>
      <c r="L90">
        <f t="shared" ref="L90:L91" si="39">0.000084*(G90^1.894314*I90^0.808223+0.000031*G90^2)</f>
        <v>4.6139922202477E-2</v>
      </c>
      <c r="O90">
        <f>L90*0.66*1.07</f>
        <v>3.2584013059389259E-2</v>
      </c>
      <c r="Q90">
        <f t="shared" ref="Q90:Q91" si="40">O90*0.531</f>
        <v>1.7302110934535698E-2</v>
      </c>
      <c r="T90">
        <f>(L90*0.66*1.07)*(1+0.2)*0.531*3.67</f>
        <v>7.6198496555695203E-2</v>
      </c>
    </row>
    <row r="91" spans="1:20" x14ac:dyDescent="0.3">
      <c r="A91" s="26">
        <v>3014</v>
      </c>
      <c r="B91">
        <v>49</v>
      </c>
      <c r="C91" t="s">
        <v>211</v>
      </c>
      <c r="D91">
        <v>39</v>
      </c>
      <c r="E91" t="s">
        <v>213</v>
      </c>
      <c r="F91">
        <v>4</v>
      </c>
      <c r="G91">
        <v>17.2</v>
      </c>
      <c r="H91">
        <f t="shared" si="28"/>
        <v>0.17199999999999999</v>
      </c>
      <c r="I91">
        <v>7</v>
      </c>
      <c r="J91">
        <v>2.6</v>
      </c>
      <c r="K91">
        <f t="shared" si="29"/>
        <v>2.3235273599999995E-2</v>
      </c>
      <c r="L91">
        <f t="shared" si="39"/>
        <v>8.8672625307270686E-2</v>
      </c>
      <c r="O91">
        <f>L91*0.66*1.07</f>
        <v>6.2620607991994565E-2</v>
      </c>
      <c r="Q91">
        <f t="shared" si="40"/>
        <v>3.3251542843749114E-2</v>
      </c>
      <c r="T91">
        <f>(L91*0.66*1.07)*(1+0.2)*0.531*3.67</f>
        <v>0.14643979468387111</v>
      </c>
    </row>
    <row r="92" spans="1:20" x14ac:dyDescent="0.3">
      <c r="A92" s="26">
        <v>3014</v>
      </c>
      <c r="B92">
        <v>49</v>
      </c>
      <c r="C92" t="s">
        <v>211</v>
      </c>
      <c r="D92">
        <v>40</v>
      </c>
      <c r="E92" t="s">
        <v>212</v>
      </c>
      <c r="F92">
        <v>4</v>
      </c>
      <c r="G92">
        <v>9.6</v>
      </c>
      <c r="H92">
        <f t="shared" si="28"/>
        <v>9.6000000000000002E-2</v>
      </c>
      <c r="I92">
        <v>7.8</v>
      </c>
      <c r="J92">
        <v>5</v>
      </c>
      <c r="K92">
        <f t="shared" si="29"/>
        <v>7.2382464000000004E-3</v>
      </c>
      <c r="L92">
        <f t="shared" ref="L92:L97" si="41">0.000062*(G92^1.947206*I92^0.894551+0.000039*G92^2)</f>
        <v>3.1849548906323272E-2</v>
      </c>
      <c r="O92">
        <f t="shared" ref="O92:O97" si="42">L92*0.47*0.75</f>
        <v>1.1226965989478952E-2</v>
      </c>
      <c r="Q92">
        <f t="shared" ref="Q92:Q97" si="43">O92*0.52</f>
        <v>5.8380223145290556E-3</v>
      </c>
      <c r="T92">
        <f t="shared" ref="T92:T97" si="44">(L92*0.47*0.75)*(1+0.2)*0.52*3.67</f>
        <v>2.5710650273185958E-2</v>
      </c>
    </row>
    <row r="93" spans="1:20" x14ac:dyDescent="0.3">
      <c r="A93" s="26">
        <v>3014</v>
      </c>
      <c r="B93">
        <v>49</v>
      </c>
      <c r="C93" t="s">
        <v>211</v>
      </c>
      <c r="D93">
        <v>41</v>
      </c>
      <c r="E93" t="s">
        <v>212</v>
      </c>
      <c r="F93">
        <v>4</v>
      </c>
      <c r="G93">
        <v>13.4</v>
      </c>
      <c r="H93">
        <f t="shared" si="28"/>
        <v>0.13400000000000001</v>
      </c>
      <c r="I93">
        <v>9</v>
      </c>
      <c r="J93">
        <v>5</v>
      </c>
      <c r="K93">
        <f t="shared" si="29"/>
        <v>1.4102642400000002E-2</v>
      </c>
      <c r="L93">
        <f t="shared" si="41"/>
        <v>6.9297605384423602E-2</v>
      </c>
      <c r="O93">
        <f t="shared" si="42"/>
        <v>2.4427405898009319E-2</v>
      </c>
      <c r="Q93">
        <f t="shared" si="43"/>
        <v>1.2702251066964846E-2</v>
      </c>
      <c r="T93">
        <f t="shared" si="44"/>
        <v>5.594071369891318E-2</v>
      </c>
    </row>
    <row r="94" spans="1:20" x14ac:dyDescent="0.3">
      <c r="A94" s="26">
        <v>3014</v>
      </c>
      <c r="B94">
        <v>49</v>
      </c>
      <c r="C94" t="s">
        <v>211</v>
      </c>
      <c r="D94">
        <v>42</v>
      </c>
      <c r="E94" t="s">
        <v>212</v>
      </c>
      <c r="F94">
        <v>4</v>
      </c>
      <c r="G94">
        <v>10</v>
      </c>
      <c r="H94">
        <f t="shared" si="28"/>
        <v>0.1</v>
      </c>
      <c r="I94">
        <v>6.4</v>
      </c>
      <c r="J94">
        <v>4</v>
      </c>
      <c r="K94">
        <f t="shared" si="29"/>
        <v>7.8540000000000016E-3</v>
      </c>
      <c r="L94">
        <f t="shared" si="41"/>
        <v>2.8891522341601319E-2</v>
      </c>
      <c r="O94">
        <f t="shared" si="42"/>
        <v>1.0184261625414465E-2</v>
      </c>
      <c r="Q94">
        <f t="shared" si="43"/>
        <v>5.2958160452155224E-3</v>
      </c>
      <c r="T94">
        <f t="shared" si="44"/>
        <v>2.332277386312916E-2</v>
      </c>
    </row>
    <row r="95" spans="1:20" x14ac:dyDescent="0.3">
      <c r="A95" s="26">
        <v>3014</v>
      </c>
      <c r="B95">
        <v>49</v>
      </c>
      <c r="C95" t="s">
        <v>211</v>
      </c>
      <c r="D95">
        <v>43</v>
      </c>
      <c r="E95" t="s">
        <v>212</v>
      </c>
      <c r="F95">
        <v>4</v>
      </c>
      <c r="G95">
        <v>9</v>
      </c>
      <c r="H95">
        <f t="shared" si="28"/>
        <v>0.09</v>
      </c>
      <c r="I95">
        <v>4.8</v>
      </c>
      <c r="J95">
        <v>2.5</v>
      </c>
      <c r="K95">
        <f t="shared" si="29"/>
        <v>6.3617399999999994E-3</v>
      </c>
      <c r="L95">
        <f t="shared" si="41"/>
        <v>1.8193159829902657E-2</v>
      </c>
      <c r="O95">
        <f t="shared" si="42"/>
        <v>6.4130888400406854E-3</v>
      </c>
      <c r="Q95">
        <f t="shared" si="43"/>
        <v>3.3348061968211566E-3</v>
      </c>
      <c r="T95">
        <f t="shared" si="44"/>
        <v>1.4686486490800373E-2</v>
      </c>
    </row>
    <row r="96" spans="1:20" x14ac:dyDescent="0.3">
      <c r="A96" s="26">
        <v>3014</v>
      </c>
      <c r="B96">
        <v>49</v>
      </c>
      <c r="C96" t="s">
        <v>211</v>
      </c>
      <c r="D96">
        <v>44</v>
      </c>
      <c r="E96" t="s">
        <v>212</v>
      </c>
      <c r="F96">
        <v>4</v>
      </c>
      <c r="G96">
        <v>20</v>
      </c>
      <c r="H96">
        <f t="shared" si="28"/>
        <v>0.2</v>
      </c>
      <c r="I96">
        <v>10.199999999999999</v>
      </c>
      <c r="J96">
        <v>7</v>
      </c>
      <c r="K96">
        <f t="shared" si="29"/>
        <v>3.1416000000000006E-2</v>
      </c>
      <c r="L96">
        <f t="shared" si="41"/>
        <v>0.16904871748748979</v>
      </c>
      <c r="O96">
        <f t="shared" si="42"/>
        <v>5.9589672914340142E-2</v>
      </c>
      <c r="Q96">
        <f t="shared" si="43"/>
        <v>3.0986629915456875E-2</v>
      </c>
      <c r="T96">
        <f t="shared" si="44"/>
        <v>0.13646511814767207</v>
      </c>
    </row>
    <row r="97" spans="1:24" x14ac:dyDescent="0.3">
      <c r="A97" s="26">
        <v>3014</v>
      </c>
      <c r="B97">
        <v>49</v>
      </c>
      <c r="C97" t="s">
        <v>211</v>
      </c>
      <c r="D97">
        <v>45</v>
      </c>
      <c r="E97" t="s">
        <v>212</v>
      </c>
      <c r="F97">
        <v>4</v>
      </c>
      <c r="G97">
        <v>15</v>
      </c>
      <c r="H97">
        <f t="shared" si="28"/>
        <v>0.15</v>
      </c>
      <c r="I97">
        <v>7.2</v>
      </c>
      <c r="J97">
        <v>5</v>
      </c>
      <c r="K97">
        <f t="shared" si="29"/>
        <v>1.76715E-2</v>
      </c>
      <c r="L97">
        <f t="shared" si="41"/>
        <v>7.0699221191626901E-2</v>
      </c>
      <c r="O97">
        <f t="shared" si="42"/>
        <v>2.4921475470048478E-2</v>
      </c>
      <c r="Q97">
        <f t="shared" si="43"/>
        <v>1.2959167244425208E-2</v>
      </c>
      <c r="T97">
        <f t="shared" si="44"/>
        <v>5.7072172544448616E-2</v>
      </c>
    </row>
    <row r="98" spans="1:24" x14ac:dyDescent="0.3">
      <c r="A98" s="26">
        <v>3014</v>
      </c>
      <c r="B98">
        <v>49</v>
      </c>
      <c r="C98" t="s">
        <v>211</v>
      </c>
      <c r="D98">
        <v>46</v>
      </c>
      <c r="E98" t="s">
        <v>213</v>
      </c>
      <c r="F98">
        <v>3</v>
      </c>
      <c r="G98">
        <v>16.8</v>
      </c>
      <c r="H98">
        <f t="shared" si="28"/>
        <v>0.16800000000000001</v>
      </c>
      <c r="I98">
        <v>7</v>
      </c>
      <c r="J98">
        <v>2.5</v>
      </c>
      <c r="K98">
        <f t="shared" si="29"/>
        <v>2.2167129600000002E-2</v>
      </c>
      <c r="L98">
        <f t="shared" ref="L98:L100" si="45">0.000084*(G98^1.894314*I98^0.808223+0.000031*G98^2)</f>
        <v>8.4806911949936711E-2</v>
      </c>
      <c r="O98">
        <f>L98*0.66*1.07</f>
        <v>5.9890641219045311E-2</v>
      </c>
      <c r="Q98">
        <f t="shared" ref="Q98:Q100" si="46">O98*0.531</f>
        <v>3.1801930487313064E-2</v>
      </c>
      <c r="T98">
        <f>(L98*0.66*1.07)*(1+0.2)*0.531*3.67</f>
        <v>0.1400557018661267</v>
      </c>
    </row>
    <row r="99" spans="1:24" x14ac:dyDescent="0.3">
      <c r="A99" s="26">
        <v>3014</v>
      </c>
      <c r="B99">
        <v>49</v>
      </c>
      <c r="C99" t="s">
        <v>211</v>
      </c>
      <c r="D99">
        <v>47</v>
      </c>
      <c r="E99" t="s">
        <v>213</v>
      </c>
      <c r="F99">
        <v>3</v>
      </c>
      <c r="G99">
        <v>19.7</v>
      </c>
      <c r="H99">
        <f t="shared" si="28"/>
        <v>0.19699999999999998</v>
      </c>
      <c r="I99">
        <v>8.1999999999999993</v>
      </c>
      <c r="J99">
        <v>2</v>
      </c>
      <c r="K99">
        <f t="shared" si="29"/>
        <v>3.048058859999999E-2</v>
      </c>
      <c r="L99">
        <f t="shared" si="45"/>
        <v>0.1303087329987937</v>
      </c>
      <c r="O99">
        <f>L99*0.66*1.07</f>
        <v>9.2024027243748113E-2</v>
      </c>
      <c r="Q99">
        <f t="shared" si="46"/>
        <v>4.886475846643025E-2</v>
      </c>
      <c r="T99">
        <f>(L99*0.66*1.07)*(1+0.2)*0.531*3.67</f>
        <v>0.21520039628615881</v>
      </c>
    </row>
    <row r="100" spans="1:24" x14ac:dyDescent="0.3">
      <c r="A100" s="26">
        <v>3014</v>
      </c>
      <c r="B100">
        <v>49</v>
      </c>
      <c r="C100" t="s">
        <v>211</v>
      </c>
      <c r="D100">
        <v>48</v>
      </c>
      <c r="E100" t="s">
        <v>213</v>
      </c>
      <c r="F100">
        <v>3</v>
      </c>
      <c r="G100">
        <v>26.4</v>
      </c>
      <c r="H100">
        <f t="shared" si="28"/>
        <v>0.26400000000000001</v>
      </c>
      <c r="I100">
        <v>8.6</v>
      </c>
      <c r="J100">
        <v>2</v>
      </c>
      <c r="K100">
        <f t="shared" si="29"/>
        <v>5.4739238400000008E-2</v>
      </c>
      <c r="L100">
        <f t="shared" si="45"/>
        <v>0.23579250249818268</v>
      </c>
      <c r="O100">
        <f>L100*0.66*1.07</f>
        <v>0.16651666526421663</v>
      </c>
      <c r="Q100">
        <f t="shared" si="46"/>
        <v>8.8420349255299041E-2</v>
      </c>
      <c r="T100">
        <f>(L100*0.66*1.07)*(1+0.2)*0.531*3.67</f>
        <v>0.38940321812033696</v>
      </c>
    </row>
    <row r="101" spans="1:24" x14ac:dyDescent="0.3">
      <c r="A101" s="26">
        <v>3014</v>
      </c>
      <c r="B101">
        <v>49</v>
      </c>
      <c r="C101" t="s">
        <v>211</v>
      </c>
      <c r="D101">
        <v>49</v>
      </c>
      <c r="E101" t="s">
        <v>212</v>
      </c>
      <c r="F101">
        <v>1</v>
      </c>
      <c r="G101">
        <v>44.5</v>
      </c>
      <c r="H101">
        <f t="shared" si="28"/>
        <v>0.44500000000000001</v>
      </c>
      <c r="I101">
        <v>17.2</v>
      </c>
      <c r="J101">
        <v>9</v>
      </c>
      <c r="K101">
        <f t="shared" si="29"/>
        <v>0.155528835</v>
      </c>
      <c r="L101">
        <f>0.000062*(G101^1.947206*I101^0.894551+0.000039*G101^2)</f>
        <v>1.2803627332541705</v>
      </c>
      <c r="O101">
        <f>L101*0.47*0.75</f>
        <v>0.45132786347209508</v>
      </c>
      <c r="Q101">
        <f>O101*0.52</f>
        <v>0.23469048900548944</v>
      </c>
      <c r="T101">
        <f>(L101*0.47*0.75)*(1+0.2)*0.52*3.67</f>
        <v>1.0335769135801756</v>
      </c>
      <c r="U101">
        <v>67</v>
      </c>
      <c r="V101">
        <v>73</v>
      </c>
      <c r="W101">
        <v>12</v>
      </c>
      <c r="X101">
        <v>6</v>
      </c>
    </row>
    <row r="102" spans="1:24" x14ac:dyDescent="0.3">
      <c r="A102" s="26">
        <v>3014</v>
      </c>
      <c r="B102">
        <v>49</v>
      </c>
      <c r="C102" t="s">
        <v>211</v>
      </c>
      <c r="D102">
        <v>50</v>
      </c>
      <c r="E102" t="s">
        <v>213</v>
      </c>
      <c r="F102">
        <v>4</v>
      </c>
      <c r="G102">
        <v>20.399999999999999</v>
      </c>
      <c r="H102">
        <f t="shared" si="28"/>
        <v>0.20399999999999999</v>
      </c>
      <c r="I102">
        <v>7.4</v>
      </c>
      <c r="J102">
        <v>1.2</v>
      </c>
      <c r="K102">
        <f t="shared" si="29"/>
        <v>3.2685206399999993E-2</v>
      </c>
      <c r="L102">
        <f>0.000084*(G102^1.894314*I102^0.808223+0.000031*G102^2)</f>
        <v>0.12813470939049307</v>
      </c>
      <c r="O102">
        <f>L102*0.66*1.07</f>
        <v>9.0488731771566216E-2</v>
      </c>
      <c r="Q102">
        <f>O102*0.531</f>
        <v>4.804951657070166E-2</v>
      </c>
      <c r="T102">
        <f>(L102*0.66*1.07)*(1+0.2)*0.531*3.67</f>
        <v>0.21161007097737011</v>
      </c>
    </row>
    <row r="103" spans="1:24" x14ac:dyDescent="0.3">
      <c r="A103" s="26">
        <v>3014</v>
      </c>
      <c r="B103">
        <v>49</v>
      </c>
      <c r="C103" t="s">
        <v>211</v>
      </c>
      <c r="D103">
        <v>51</v>
      </c>
      <c r="E103" t="s">
        <v>212</v>
      </c>
      <c r="F103">
        <v>4</v>
      </c>
      <c r="G103">
        <v>9.6</v>
      </c>
      <c r="H103">
        <f t="shared" si="28"/>
        <v>9.6000000000000002E-2</v>
      </c>
      <c r="I103">
        <v>5</v>
      </c>
      <c r="J103">
        <v>3</v>
      </c>
      <c r="K103">
        <f t="shared" si="29"/>
        <v>7.2382464000000004E-3</v>
      </c>
      <c r="L103">
        <f t="shared" ref="L103:L108" si="47">0.000062*(G103^1.947206*I103^0.894551+0.000039*G103^2)</f>
        <v>2.1396609842818611E-2</v>
      </c>
      <c r="O103">
        <f t="shared" ref="O103:O108" si="48">L103*0.47*0.75</f>
        <v>7.5423049695935596E-3</v>
      </c>
      <c r="Q103">
        <f t="shared" ref="Q103:Q108" si="49">O103*0.52</f>
        <v>3.9219985841886509E-3</v>
      </c>
      <c r="T103">
        <f t="shared" ref="T103:T108" si="50">(L103*0.47*0.75)*(1+0.2)*0.52*3.67</f>
        <v>1.7272481764766815E-2</v>
      </c>
    </row>
    <row r="104" spans="1:24" x14ac:dyDescent="0.3">
      <c r="A104" s="26">
        <v>3014</v>
      </c>
      <c r="B104">
        <v>49</v>
      </c>
      <c r="C104" t="s">
        <v>211</v>
      </c>
      <c r="D104">
        <v>52</v>
      </c>
      <c r="E104" t="s">
        <v>212</v>
      </c>
      <c r="F104">
        <v>4</v>
      </c>
      <c r="G104">
        <v>11</v>
      </c>
      <c r="H104">
        <f t="shared" si="28"/>
        <v>0.11</v>
      </c>
      <c r="I104">
        <v>7</v>
      </c>
      <c r="J104">
        <v>4</v>
      </c>
      <c r="K104">
        <f t="shared" si="29"/>
        <v>9.503339999999999E-3</v>
      </c>
      <c r="L104">
        <f t="shared" si="47"/>
        <v>3.7686381730928205E-2</v>
      </c>
      <c r="O104">
        <f t="shared" si="48"/>
        <v>1.3284449560152192E-2</v>
      </c>
      <c r="Q104">
        <f t="shared" si="49"/>
        <v>6.9079137712791403E-3</v>
      </c>
      <c r="T104">
        <f t="shared" si="50"/>
        <v>3.0422452248713327E-2</v>
      </c>
    </row>
    <row r="105" spans="1:24" x14ac:dyDescent="0.3">
      <c r="A105" s="26">
        <v>3014</v>
      </c>
      <c r="B105">
        <v>49</v>
      </c>
      <c r="C105" t="s">
        <v>211</v>
      </c>
      <c r="D105">
        <v>53</v>
      </c>
      <c r="E105" t="s">
        <v>212</v>
      </c>
      <c r="F105">
        <v>4</v>
      </c>
      <c r="G105">
        <v>9</v>
      </c>
      <c r="H105">
        <f t="shared" si="28"/>
        <v>0.09</v>
      </c>
      <c r="I105">
        <v>5</v>
      </c>
      <c r="J105">
        <v>3</v>
      </c>
      <c r="K105">
        <f t="shared" si="29"/>
        <v>6.3617399999999994E-3</v>
      </c>
      <c r="L105">
        <f t="shared" si="47"/>
        <v>1.8869798101931699E-2</v>
      </c>
      <c r="O105">
        <f t="shared" si="48"/>
        <v>6.6516038309309237E-3</v>
      </c>
      <c r="Q105">
        <f t="shared" si="49"/>
        <v>3.4588339920840804E-3</v>
      </c>
      <c r="T105">
        <f t="shared" si="50"/>
        <v>1.523270490113829E-2</v>
      </c>
    </row>
    <row r="106" spans="1:24" x14ac:dyDescent="0.3">
      <c r="A106" s="26">
        <v>3014</v>
      </c>
      <c r="B106">
        <v>49</v>
      </c>
      <c r="C106" t="s">
        <v>211</v>
      </c>
      <c r="D106">
        <v>54</v>
      </c>
      <c r="E106" t="s">
        <v>212</v>
      </c>
      <c r="F106">
        <v>4</v>
      </c>
      <c r="G106">
        <v>8.6999999999999993</v>
      </c>
      <c r="H106">
        <f t="shared" si="28"/>
        <v>8.6999999999999994E-2</v>
      </c>
      <c r="I106">
        <v>5.2</v>
      </c>
      <c r="J106">
        <v>3</v>
      </c>
      <c r="K106">
        <f t="shared" si="29"/>
        <v>5.944692599999999E-3</v>
      </c>
      <c r="L106">
        <f t="shared" si="47"/>
        <v>1.8295111764545759E-2</v>
      </c>
      <c r="O106">
        <f t="shared" si="48"/>
        <v>6.4490268970023804E-3</v>
      </c>
      <c r="Q106">
        <f t="shared" si="49"/>
        <v>3.3534939864412381E-3</v>
      </c>
      <c r="T106">
        <f t="shared" si="50"/>
        <v>1.4768787516287211E-2</v>
      </c>
    </row>
    <row r="107" spans="1:24" x14ac:dyDescent="0.3">
      <c r="A107" s="26">
        <v>3014</v>
      </c>
      <c r="B107">
        <v>49</v>
      </c>
      <c r="C107" t="s">
        <v>211</v>
      </c>
      <c r="D107">
        <v>55</v>
      </c>
      <c r="E107" t="s">
        <v>212</v>
      </c>
      <c r="F107">
        <v>4</v>
      </c>
      <c r="G107">
        <v>8</v>
      </c>
      <c r="H107">
        <f t="shared" si="28"/>
        <v>0.08</v>
      </c>
      <c r="I107">
        <v>5.5</v>
      </c>
      <c r="J107">
        <v>3.4</v>
      </c>
      <c r="K107">
        <f t="shared" si="29"/>
        <v>5.0265600000000002E-3</v>
      </c>
      <c r="L107">
        <f t="shared" si="47"/>
        <v>1.6337674101833035E-2</v>
      </c>
      <c r="O107">
        <f t="shared" si="48"/>
        <v>5.7590301208961447E-3</v>
      </c>
      <c r="Q107">
        <f t="shared" si="49"/>
        <v>2.9946956628659955E-3</v>
      </c>
      <c r="T107">
        <f t="shared" si="50"/>
        <v>1.3188639699261843E-2</v>
      </c>
    </row>
    <row r="108" spans="1:24" x14ac:dyDescent="0.3">
      <c r="A108" s="26">
        <v>3014</v>
      </c>
      <c r="B108">
        <v>49</v>
      </c>
      <c r="C108" t="s">
        <v>211</v>
      </c>
      <c r="D108">
        <v>56</v>
      </c>
      <c r="E108" t="s">
        <v>212</v>
      </c>
      <c r="F108">
        <v>4</v>
      </c>
      <c r="G108">
        <v>9.6</v>
      </c>
      <c r="H108">
        <f t="shared" si="28"/>
        <v>9.6000000000000002E-2</v>
      </c>
      <c r="I108">
        <v>5.5</v>
      </c>
      <c r="J108">
        <v>2.2000000000000002</v>
      </c>
      <c r="K108">
        <f t="shared" si="29"/>
        <v>7.2382464000000004E-3</v>
      </c>
      <c r="L108">
        <f t="shared" si="47"/>
        <v>2.3300887649782238E-2</v>
      </c>
      <c r="O108">
        <f t="shared" si="48"/>
        <v>8.2135628965482391E-3</v>
      </c>
      <c r="Q108">
        <f t="shared" si="49"/>
        <v>4.2710527062050849E-3</v>
      </c>
      <c r="T108">
        <f t="shared" si="50"/>
        <v>1.8809716118127193E-2</v>
      </c>
    </row>
    <row r="109" spans="1:24" x14ac:dyDescent="0.3">
      <c r="A109" s="26">
        <v>3014</v>
      </c>
      <c r="B109">
        <v>49</v>
      </c>
      <c r="C109" t="s">
        <v>211</v>
      </c>
      <c r="D109">
        <v>57</v>
      </c>
      <c r="E109" t="s">
        <v>213</v>
      </c>
      <c r="F109">
        <v>4</v>
      </c>
      <c r="G109">
        <v>20.100000000000001</v>
      </c>
      <c r="H109">
        <f t="shared" si="28"/>
        <v>0.20100000000000001</v>
      </c>
      <c r="I109">
        <v>7.5</v>
      </c>
      <c r="J109">
        <v>2</v>
      </c>
      <c r="K109">
        <f t="shared" si="29"/>
        <v>3.1730945400000002E-2</v>
      </c>
      <c r="L109">
        <f t="shared" ref="L109:L110" si="51">0.000084*(G109^1.894314*I109^0.808223+0.000031*G109^2)</f>
        <v>0.12594765607144653</v>
      </c>
      <c r="O109">
        <f>L109*0.66*1.07</f>
        <v>8.8944234717655557E-2</v>
      </c>
      <c r="Q109">
        <f t="shared" ref="Q109:Q110" si="52">O109*0.531</f>
        <v>4.7229388635075101E-2</v>
      </c>
      <c r="T109">
        <f>(L109*0.66*1.07)*(1+0.2)*0.531*3.67</f>
        <v>0.20799822754887076</v>
      </c>
    </row>
    <row r="110" spans="1:24" x14ac:dyDescent="0.3">
      <c r="A110" s="26">
        <v>3014</v>
      </c>
      <c r="B110">
        <v>49</v>
      </c>
      <c r="C110" t="s">
        <v>211</v>
      </c>
      <c r="D110">
        <v>58</v>
      </c>
      <c r="E110" t="s">
        <v>213</v>
      </c>
      <c r="F110">
        <v>4</v>
      </c>
      <c r="G110">
        <v>16.5</v>
      </c>
      <c r="H110">
        <f t="shared" si="28"/>
        <v>0.16500000000000001</v>
      </c>
      <c r="I110">
        <v>7.6</v>
      </c>
      <c r="J110">
        <v>4</v>
      </c>
      <c r="K110">
        <f t="shared" si="29"/>
        <v>2.1382515000000001E-2</v>
      </c>
      <c r="L110">
        <f t="shared" si="51"/>
        <v>8.75938237958689E-2</v>
      </c>
      <c r="O110">
        <f>L110*0.66*1.07</f>
        <v>6.1858758364642628E-2</v>
      </c>
      <c r="Q110">
        <f t="shared" si="52"/>
        <v>3.2847000691625237E-2</v>
      </c>
      <c r="T110">
        <f>(L110*0.66*1.07)*(1+0.2)*0.531*3.67</f>
        <v>0.14465819104591754</v>
      </c>
    </row>
    <row r="111" spans="1:24" x14ac:dyDescent="0.3">
      <c r="A111" s="26">
        <v>3014</v>
      </c>
      <c r="B111">
        <v>49</v>
      </c>
      <c r="C111" t="s">
        <v>211</v>
      </c>
      <c r="D111">
        <v>59</v>
      </c>
      <c r="E111" t="s">
        <v>214</v>
      </c>
      <c r="F111">
        <v>4</v>
      </c>
      <c r="G111">
        <v>14.7</v>
      </c>
      <c r="H111">
        <f t="shared" si="28"/>
        <v>0.14699999999999999</v>
      </c>
      <c r="I111">
        <v>6.4</v>
      </c>
      <c r="J111">
        <v>1.4</v>
      </c>
      <c r="K111">
        <f t="shared" si="29"/>
        <v>1.6971708599999996E-2</v>
      </c>
      <c r="L111">
        <f>0.000081*(G111^1.864042*I111^0.850892+0.000027*G111^2)</f>
        <v>5.8937149999416495E-2</v>
      </c>
      <c r="O111">
        <f>L111*0.47*0.75</f>
        <v>2.0775345374794314E-2</v>
      </c>
      <c r="Q111">
        <f>O111*0.521</f>
        <v>1.0823954940267838E-2</v>
      </c>
      <c r="T111">
        <f>(L111*0.47*0.75)*(1+0.2)*0.521*3.67</f>
        <v>4.766869755693956E-2</v>
      </c>
    </row>
    <row r="112" spans="1:24" x14ac:dyDescent="0.3">
      <c r="A112" s="26">
        <v>3014</v>
      </c>
      <c r="B112">
        <v>49</v>
      </c>
      <c r="C112" t="s">
        <v>211</v>
      </c>
      <c r="D112">
        <v>60</v>
      </c>
      <c r="E112" t="s">
        <v>213</v>
      </c>
      <c r="F112">
        <v>3</v>
      </c>
      <c r="G112">
        <v>9.6</v>
      </c>
      <c r="H112">
        <f t="shared" si="28"/>
        <v>9.6000000000000002E-2</v>
      </c>
      <c r="I112">
        <v>5</v>
      </c>
      <c r="J112">
        <v>3</v>
      </c>
      <c r="K112">
        <f t="shared" si="29"/>
        <v>7.2382464000000004E-3</v>
      </c>
      <c r="L112">
        <f>0.000084*(G112^1.894314*I112^0.808223+0.000031*G112^2)</f>
        <v>2.2384001416378835E-2</v>
      </c>
      <c r="O112">
        <f>L112*0.66*1.07</f>
        <v>1.5807581800246735E-2</v>
      </c>
      <c r="Q112">
        <f>O112*0.531</f>
        <v>8.3938259359310173E-3</v>
      </c>
      <c r="T112">
        <f>(L112*0.66*1.07)*(1+0.2)*0.531*3.67</f>
        <v>3.69664094218402E-2</v>
      </c>
    </row>
    <row r="113" spans="1:20" x14ac:dyDescent="0.3">
      <c r="A113" s="26">
        <v>3014</v>
      </c>
      <c r="B113">
        <v>49</v>
      </c>
      <c r="C113" t="s">
        <v>211</v>
      </c>
      <c r="D113">
        <v>61</v>
      </c>
      <c r="E113" t="s">
        <v>219</v>
      </c>
      <c r="F113">
        <v>4</v>
      </c>
      <c r="G113">
        <v>20.2</v>
      </c>
      <c r="H113">
        <f t="shared" si="28"/>
        <v>0.20199999999999999</v>
      </c>
      <c r="I113">
        <v>6</v>
      </c>
      <c r="J113">
        <v>1.3</v>
      </c>
      <c r="K113">
        <f t="shared" si="29"/>
        <v>3.2047461599999993E-2</v>
      </c>
      <c r="L113">
        <f t="shared" ref="L113:L116" si="53">0.000084*(G113^1.894314*I113^0.808223+0.000034*G113^2)</f>
        <v>0.10615712928036063</v>
      </c>
      <c r="M113">
        <v>0.75</v>
      </c>
      <c r="O113">
        <f>L113*0.75*1.07</f>
        <v>8.5191096247489398E-2</v>
      </c>
      <c r="Q113">
        <f t="shared" ref="Q113:Q116" si="54">O113*0.531</f>
        <v>4.5236472107416874E-2</v>
      </c>
      <c r="T113">
        <f>(L113*0.75*1.07)*(1+0.2)*0.531*3.67</f>
        <v>0.19922142316106389</v>
      </c>
    </row>
    <row r="114" spans="1:20" x14ac:dyDescent="0.3">
      <c r="A114" s="26">
        <v>3014</v>
      </c>
      <c r="B114">
        <v>49</v>
      </c>
      <c r="C114" t="s">
        <v>211</v>
      </c>
      <c r="D114">
        <v>62</v>
      </c>
      <c r="E114" t="s">
        <v>219</v>
      </c>
      <c r="F114">
        <v>4</v>
      </c>
      <c r="G114">
        <v>18.7</v>
      </c>
      <c r="H114">
        <f t="shared" si="28"/>
        <v>0.187</v>
      </c>
      <c r="I114">
        <v>6</v>
      </c>
      <c r="J114">
        <v>1.7</v>
      </c>
      <c r="K114">
        <f t="shared" si="29"/>
        <v>2.74646526E-2</v>
      </c>
      <c r="L114">
        <f t="shared" si="53"/>
        <v>9.172149271509672E-2</v>
      </c>
      <c r="M114">
        <v>0.75</v>
      </c>
      <c r="O114">
        <f>L114*0.75*1.07</f>
        <v>7.3606497903865128E-2</v>
      </c>
      <c r="Q114">
        <f t="shared" si="54"/>
        <v>3.9085050386952383E-2</v>
      </c>
      <c r="T114">
        <f>(L114*0.75*1.07)*(1+0.2)*0.531*3.67</f>
        <v>0.17213056190413828</v>
      </c>
    </row>
    <row r="115" spans="1:20" x14ac:dyDescent="0.3">
      <c r="A115" s="26">
        <v>3014</v>
      </c>
      <c r="B115">
        <v>49</v>
      </c>
      <c r="C115" t="s">
        <v>211</v>
      </c>
      <c r="D115">
        <v>63</v>
      </c>
      <c r="E115" t="s">
        <v>219</v>
      </c>
      <c r="F115">
        <v>4</v>
      </c>
      <c r="G115">
        <v>13</v>
      </c>
      <c r="H115">
        <f t="shared" si="28"/>
        <v>0.13</v>
      </c>
      <c r="I115">
        <v>6</v>
      </c>
      <c r="J115">
        <v>3</v>
      </c>
      <c r="K115">
        <f t="shared" si="29"/>
        <v>1.3273260000000002E-2</v>
      </c>
      <c r="L115">
        <f t="shared" si="53"/>
        <v>4.6064043981096731E-2</v>
      </c>
      <c r="M115">
        <v>0.75</v>
      </c>
      <c r="O115">
        <f>L115*0.75*1.07</f>
        <v>3.6966395294830132E-2</v>
      </c>
      <c r="Q115">
        <f t="shared" si="54"/>
        <v>1.9629155901554802E-2</v>
      </c>
      <c r="T115">
        <f>(L115*0.75*1.07)*(1+0.2)*0.531*3.67</f>
        <v>8.6446802590447333E-2</v>
      </c>
    </row>
    <row r="116" spans="1:20" x14ac:dyDescent="0.3">
      <c r="A116" s="26">
        <v>3014</v>
      </c>
      <c r="B116">
        <v>49</v>
      </c>
      <c r="C116" t="s">
        <v>211</v>
      </c>
      <c r="D116">
        <v>64</v>
      </c>
      <c r="E116" t="s">
        <v>219</v>
      </c>
      <c r="F116">
        <v>4</v>
      </c>
      <c r="G116">
        <v>17.5</v>
      </c>
      <c r="H116">
        <f t="shared" si="28"/>
        <v>0.17499999999999999</v>
      </c>
      <c r="I116">
        <v>6.2</v>
      </c>
      <c r="J116">
        <v>3.5</v>
      </c>
      <c r="K116">
        <f t="shared" si="29"/>
        <v>2.4052874999999998E-2</v>
      </c>
      <c r="L116">
        <f t="shared" si="53"/>
        <v>8.3064876883293753E-2</v>
      </c>
      <c r="M116">
        <v>0.75</v>
      </c>
      <c r="O116">
        <f>L116*0.75*1.07</f>
        <v>6.6659563698843238E-2</v>
      </c>
      <c r="Q116">
        <f t="shared" si="54"/>
        <v>3.539622832408576E-2</v>
      </c>
      <c r="T116">
        <f>(L116*0.75*1.07)*(1+0.2)*0.531*3.67</f>
        <v>0.15588498953927371</v>
      </c>
    </row>
    <row r="117" spans="1:20" x14ac:dyDescent="0.3">
      <c r="A117" s="26">
        <v>3014</v>
      </c>
      <c r="B117">
        <v>49</v>
      </c>
      <c r="C117" t="s">
        <v>211</v>
      </c>
      <c r="D117">
        <v>65</v>
      </c>
      <c r="E117" t="s">
        <v>213</v>
      </c>
      <c r="F117">
        <v>4</v>
      </c>
      <c r="G117">
        <v>34.200000000000003</v>
      </c>
      <c r="H117">
        <f t="shared" si="28"/>
        <v>0.34200000000000003</v>
      </c>
      <c r="I117">
        <v>8.1999999999999993</v>
      </c>
      <c r="J117">
        <v>3</v>
      </c>
      <c r="K117">
        <f t="shared" si="29"/>
        <v>9.1863525600000009E-2</v>
      </c>
      <c r="L117">
        <f>0.000084*(G117^1.894314*I117^0.808223+0.000031*G117^2)</f>
        <v>0.37048903459034671</v>
      </c>
      <c r="O117">
        <f>L117*0.66*1.07</f>
        <v>0.2616393562277029</v>
      </c>
      <c r="Q117">
        <f>O117*0.531</f>
        <v>0.13893049815691025</v>
      </c>
      <c r="T117">
        <f>(L117*0.66*1.07)*(1+0.2)*0.531*3.67</f>
        <v>0.61184991388303267</v>
      </c>
    </row>
    <row r="118" spans="1:20" x14ac:dyDescent="0.3">
      <c r="A118" s="26">
        <v>3014</v>
      </c>
      <c r="B118">
        <v>49</v>
      </c>
      <c r="C118" t="s">
        <v>211</v>
      </c>
      <c r="D118">
        <v>66</v>
      </c>
      <c r="E118" t="s">
        <v>214</v>
      </c>
      <c r="F118">
        <v>4</v>
      </c>
      <c r="G118">
        <v>15.7</v>
      </c>
      <c r="H118">
        <f t="shared" si="28"/>
        <v>0.157</v>
      </c>
      <c r="I118">
        <v>7.6</v>
      </c>
      <c r="J118">
        <v>1</v>
      </c>
      <c r="K118">
        <f t="shared" si="29"/>
        <v>1.9359324600000002E-2</v>
      </c>
      <c r="L118">
        <f>0.000081*(G118^1.864042*I118^0.850892+0.000027*G118^2)</f>
        <v>7.7120968278572788E-2</v>
      </c>
      <c r="O118">
        <f>L118*0.47*0.75</f>
        <v>2.7185141318196909E-2</v>
      </c>
      <c r="Q118">
        <f>O118*0.521</f>
        <v>1.416345862678059E-2</v>
      </c>
      <c r="T118">
        <f>(L118*0.47*0.75)*(1+0.2)*0.521*3.67</f>
        <v>6.2375871792341712E-2</v>
      </c>
    </row>
    <row r="119" spans="1:20" x14ac:dyDescent="0.3">
      <c r="A119" s="26">
        <v>3014</v>
      </c>
      <c r="B119">
        <v>49</v>
      </c>
      <c r="C119" t="s">
        <v>211</v>
      </c>
      <c r="D119">
        <v>67</v>
      </c>
      <c r="E119" t="s">
        <v>213</v>
      </c>
      <c r="F119">
        <v>4</v>
      </c>
      <c r="G119">
        <v>14.6</v>
      </c>
      <c r="H119">
        <f t="shared" si="28"/>
        <v>0.14599999999999999</v>
      </c>
      <c r="I119">
        <v>7.4</v>
      </c>
      <c r="J119">
        <v>2.4</v>
      </c>
      <c r="K119">
        <f t="shared" si="29"/>
        <v>1.6741586399999998E-2</v>
      </c>
      <c r="L119">
        <f t="shared" ref="L119:L123" si="55">0.000084*(G119^1.894314*I119^0.808223+0.000031*G119^2)</f>
        <v>6.7993252331505286E-2</v>
      </c>
      <c r="O119">
        <f>L119*0.66*1.07</f>
        <v>4.8016834796509041E-2</v>
      </c>
      <c r="Q119">
        <f t="shared" ref="Q119:Q123" si="56">O119*0.531</f>
        <v>2.5496939276946302E-2</v>
      </c>
      <c r="T119">
        <f>(L119*0.66*1.07)*(1+0.2)*0.531*3.67</f>
        <v>0.11228852057567151</v>
      </c>
    </row>
    <row r="120" spans="1:20" x14ac:dyDescent="0.3">
      <c r="A120" s="26">
        <v>3014</v>
      </c>
      <c r="B120">
        <v>49</v>
      </c>
      <c r="C120" t="s">
        <v>211</v>
      </c>
      <c r="D120">
        <v>68</v>
      </c>
      <c r="E120" t="s">
        <v>213</v>
      </c>
      <c r="F120">
        <v>7</v>
      </c>
      <c r="G120">
        <v>13.6</v>
      </c>
      <c r="H120">
        <f t="shared" si="28"/>
        <v>0.13600000000000001</v>
      </c>
      <c r="I120">
        <v>6</v>
      </c>
      <c r="J120">
        <v>0</v>
      </c>
      <c r="K120">
        <f t="shared" si="29"/>
        <v>1.4526758400000001E-2</v>
      </c>
      <c r="L120">
        <f t="shared" si="55"/>
        <v>5.0174357128597226E-2</v>
      </c>
      <c r="O120">
        <f>L120*0.66*1.07</f>
        <v>3.5433131004215371E-2</v>
      </c>
      <c r="Q120">
        <f t="shared" si="56"/>
        <v>1.8814992563238361E-2</v>
      </c>
      <c r="T120">
        <f>(L120*0.66*1.07)*(1+0.2)*0.531*3.67</f>
        <v>8.2861227248501743E-2</v>
      </c>
    </row>
    <row r="121" spans="1:20" x14ac:dyDescent="0.3">
      <c r="A121" s="26">
        <v>3014</v>
      </c>
      <c r="B121">
        <v>49</v>
      </c>
      <c r="C121" t="s">
        <v>211</v>
      </c>
      <c r="D121">
        <v>69</v>
      </c>
      <c r="E121" t="s">
        <v>213</v>
      </c>
      <c r="F121">
        <v>4</v>
      </c>
      <c r="G121">
        <v>11.4</v>
      </c>
      <c r="H121">
        <f t="shared" si="28"/>
        <v>0.114</v>
      </c>
      <c r="I121">
        <v>7.6</v>
      </c>
      <c r="J121">
        <v>2.5</v>
      </c>
      <c r="K121">
        <f t="shared" si="29"/>
        <v>1.02070584E-2</v>
      </c>
      <c r="L121">
        <f t="shared" si="55"/>
        <v>4.3479658750554658E-2</v>
      </c>
      <c r="O121">
        <f>L121*0.66*1.07</f>
        <v>3.0705335009641704E-2</v>
      </c>
      <c r="Q121">
        <f t="shared" si="56"/>
        <v>1.6304532890119745E-2</v>
      </c>
      <c r="T121">
        <f>(L121*0.66*1.07)*(1+0.2)*0.531*3.67</f>
        <v>7.1805162848087356E-2</v>
      </c>
    </row>
    <row r="122" spans="1:20" x14ac:dyDescent="0.3">
      <c r="A122" s="26">
        <v>3014</v>
      </c>
      <c r="B122">
        <v>49</v>
      </c>
      <c r="C122" t="s">
        <v>211</v>
      </c>
      <c r="D122">
        <v>70</v>
      </c>
      <c r="E122" t="s">
        <v>213</v>
      </c>
      <c r="F122">
        <v>4</v>
      </c>
      <c r="G122">
        <v>14.7</v>
      </c>
      <c r="H122">
        <f t="shared" si="28"/>
        <v>0.14699999999999999</v>
      </c>
      <c r="I122">
        <v>9.1999999999999993</v>
      </c>
      <c r="J122">
        <v>1.4</v>
      </c>
      <c r="K122">
        <f t="shared" si="29"/>
        <v>1.6971708599999996E-2</v>
      </c>
      <c r="L122">
        <f t="shared" si="55"/>
        <v>8.2130283205822274E-2</v>
      </c>
      <c r="O122">
        <f>L122*0.66*1.07</f>
        <v>5.8000405999951696E-2</v>
      </c>
      <c r="Q122">
        <f t="shared" si="56"/>
        <v>3.0798215585974353E-2</v>
      </c>
      <c r="T122">
        <f>(L122*0.66*1.07)*(1+0.2)*0.531*3.67</f>
        <v>0.13563534144063105</v>
      </c>
    </row>
    <row r="123" spans="1:20" x14ac:dyDescent="0.3">
      <c r="A123" s="26">
        <v>3014</v>
      </c>
      <c r="B123">
        <v>49</v>
      </c>
      <c r="C123" t="s">
        <v>211</v>
      </c>
      <c r="D123">
        <v>71</v>
      </c>
      <c r="E123" t="s">
        <v>213</v>
      </c>
      <c r="F123">
        <v>7</v>
      </c>
      <c r="G123">
        <v>21.6</v>
      </c>
      <c r="H123">
        <f t="shared" si="28"/>
        <v>0.21600000000000003</v>
      </c>
      <c r="I123">
        <v>8</v>
      </c>
      <c r="J123">
        <v>0</v>
      </c>
      <c r="K123">
        <f t="shared" si="29"/>
        <v>3.6643622400000006E-2</v>
      </c>
      <c r="L123">
        <f t="shared" si="55"/>
        <v>0.15207410786462616</v>
      </c>
      <c r="O123">
        <f>L123*0.66*1.07</f>
        <v>0.10739473497399901</v>
      </c>
      <c r="Q123">
        <f t="shared" si="56"/>
        <v>5.7026604271193479E-2</v>
      </c>
      <c r="T123">
        <f>(L123*0.66*1.07)*(1+0.2)*0.531*3.67</f>
        <v>0.25114516521033603</v>
      </c>
    </row>
    <row r="124" spans="1:20" x14ac:dyDescent="0.3">
      <c r="A124" s="26">
        <v>3014</v>
      </c>
      <c r="B124">
        <v>49</v>
      </c>
      <c r="C124" t="s">
        <v>211</v>
      </c>
      <c r="D124">
        <v>72</v>
      </c>
      <c r="E124" t="s">
        <v>212</v>
      </c>
      <c r="F124">
        <v>1</v>
      </c>
      <c r="G124">
        <v>30.1</v>
      </c>
      <c r="H124">
        <f t="shared" si="28"/>
        <v>0.30099999999999999</v>
      </c>
      <c r="I124">
        <v>17.399999999999999</v>
      </c>
      <c r="J124">
        <v>10.199999999999999</v>
      </c>
      <c r="K124">
        <f t="shared" si="29"/>
        <v>7.1158025399999991E-2</v>
      </c>
      <c r="L124">
        <f t="shared" ref="L124:L125" si="57">0.000062*(G124^1.947206*I124^0.894551+0.000039*G124^2)</f>
        <v>0.60422875082845495</v>
      </c>
      <c r="O124">
        <f>L124*0.47*0.75</f>
        <v>0.21299063466703033</v>
      </c>
      <c r="Q124">
        <f t="shared" ref="Q124:Q125" si="58">O124*0.52</f>
        <v>0.11075513002685577</v>
      </c>
      <c r="T124">
        <f>(L124*0.47*0.75)*(1+0.2)*0.52*3.67</f>
        <v>0.48776559263827274</v>
      </c>
    </row>
    <row r="125" spans="1:20" x14ac:dyDescent="0.3">
      <c r="A125" s="26">
        <v>3014</v>
      </c>
      <c r="B125">
        <v>49</v>
      </c>
      <c r="C125" t="s">
        <v>211</v>
      </c>
      <c r="D125">
        <v>73</v>
      </c>
      <c r="E125" t="s">
        <v>212</v>
      </c>
      <c r="F125">
        <v>4</v>
      </c>
      <c r="G125">
        <v>27.4</v>
      </c>
      <c r="H125">
        <f t="shared" si="28"/>
        <v>0.27399999999999997</v>
      </c>
      <c r="I125">
        <v>13.4</v>
      </c>
      <c r="J125">
        <v>10</v>
      </c>
      <c r="K125">
        <f t="shared" si="29"/>
        <v>5.8964690399999978E-2</v>
      </c>
      <c r="L125">
        <f t="shared" si="57"/>
        <v>0.39832990770131954</v>
      </c>
      <c r="O125">
        <f>L125*0.47*0.75</f>
        <v>0.14041129246471512</v>
      </c>
      <c r="Q125">
        <f t="shared" si="58"/>
        <v>7.3013872081651859E-2</v>
      </c>
      <c r="T125">
        <f>(L125*0.47*0.75)*(1+0.2)*0.52*3.67</f>
        <v>0.3215530926475948</v>
      </c>
    </row>
    <row r="126" spans="1:20" x14ac:dyDescent="0.3">
      <c r="A126" s="26">
        <v>3014</v>
      </c>
      <c r="B126">
        <v>49</v>
      </c>
      <c r="C126" t="s">
        <v>211</v>
      </c>
      <c r="D126">
        <v>74</v>
      </c>
      <c r="E126" t="s">
        <v>213</v>
      </c>
      <c r="F126">
        <v>7</v>
      </c>
      <c r="G126">
        <v>10.199999999999999</v>
      </c>
      <c r="H126">
        <f t="shared" si="28"/>
        <v>0.10199999999999999</v>
      </c>
      <c r="I126">
        <v>4</v>
      </c>
      <c r="J126">
        <v>0</v>
      </c>
      <c r="K126">
        <f t="shared" si="29"/>
        <v>8.1713015999999982E-3</v>
      </c>
      <c r="L126">
        <f t="shared" ref="L126:L128" si="59">0.000084*(G126^1.894314*I126^0.808223+0.000031*G126^2)</f>
        <v>2.0964719519392841E-2</v>
      </c>
      <c r="O126">
        <f>L126*0.66*1.07</f>
        <v>1.4805284924595227E-2</v>
      </c>
      <c r="Q126">
        <f t="shared" ref="Q126:Q128" si="60">O126*0.531</f>
        <v>7.8616062949600652E-3</v>
      </c>
      <c r="T126">
        <f>(L126*0.66*1.07)*(1+0.2)*0.531*3.67</f>
        <v>3.4622514123004128E-2</v>
      </c>
    </row>
    <row r="127" spans="1:20" x14ac:dyDescent="0.3">
      <c r="A127" s="26">
        <v>3014</v>
      </c>
      <c r="B127">
        <v>49</v>
      </c>
      <c r="C127" t="s">
        <v>211</v>
      </c>
      <c r="D127">
        <v>75</v>
      </c>
      <c r="E127" t="s">
        <v>213</v>
      </c>
      <c r="F127">
        <v>4</v>
      </c>
      <c r="G127">
        <v>25.4</v>
      </c>
      <c r="H127">
        <f t="shared" si="28"/>
        <v>0.254</v>
      </c>
      <c r="I127">
        <v>8</v>
      </c>
      <c r="J127">
        <v>2.2000000000000002</v>
      </c>
      <c r="K127">
        <f t="shared" si="29"/>
        <v>5.06708664E-2</v>
      </c>
      <c r="L127">
        <f t="shared" si="59"/>
        <v>0.20671742724172681</v>
      </c>
      <c r="O127">
        <f>L127*0.66*1.07</f>
        <v>0.1459838471181075</v>
      </c>
      <c r="Q127">
        <f t="shared" si="60"/>
        <v>7.751742281971509E-2</v>
      </c>
      <c r="T127">
        <f>(L127*0.66*1.07)*(1+0.2)*0.531*3.67</f>
        <v>0.34138673009802517</v>
      </c>
    </row>
    <row r="128" spans="1:20" x14ac:dyDescent="0.3">
      <c r="A128" s="26">
        <v>3014</v>
      </c>
      <c r="B128">
        <v>49</v>
      </c>
      <c r="C128" t="s">
        <v>211</v>
      </c>
      <c r="D128">
        <v>76</v>
      </c>
      <c r="E128" t="s">
        <v>213</v>
      </c>
      <c r="F128">
        <v>7</v>
      </c>
      <c r="G128">
        <v>8</v>
      </c>
      <c r="H128">
        <f t="shared" si="28"/>
        <v>0.08</v>
      </c>
      <c r="I128">
        <v>3</v>
      </c>
      <c r="J128">
        <v>0</v>
      </c>
      <c r="K128">
        <f t="shared" si="29"/>
        <v>5.0265600000000002E-3</v>
      </c>
      <c r="L128">
        <f t="shared" si="59"/>
        <v>1.0486789858344912E-2</v>
      </c>
      <c r="O128">
        <f>L128*0.66*1.07</f>
        <v>7.4057709979631781E-3</v>
      </c>
      <c r="Q128">
        <f t="shared" si="60"/>
        <v>3.9324643999184474E-3</v>
      </c>
      <c r="T128">
        <f>(L128*0.66*1.07)*(1+0.2)*0.531*3.67</f>
        <v>1.7318573217240844E-2</v>
      </c>
    </row>
    <row r="130" spans="1:24" x14ac:dyDescent="0.3">
      <c r="A130" s="26">
        <v>3015</v>
      </c>
      <c r="B130">
        <v>50</v>
      </c>
      <c r="C130" t="s">
        <v>211</v>
      </c>
      <c r="D130">
        <v>1</v>
      </c>
      <c r="E130" t="s">
        <v>215</v>
      </c>
      <c r="F130">
        <v>4</v>
      </c>
      <c r="G130">
        <v>29</v>
      </c>
      <c r="H130">
        <f t="shared" si="28"/>
        <v>0.28999999999999998</v>
      </c>
      <c r="I130">
        <v>12.4</v>
      </c>
      <c r="J130">
        <v>2.4</v>
      </c>
      <c r="K130">
        <f t="shared" si="29"/>
        <v>6.6052139999999995E-2</v>
      </c>
      <c r="L130">
        <f t="shared" ref="L130:L135" si="61">0.000064*(G130^1.958025*I130^0.883501+0.000045*G130^2)</f>
        <v>0.43214888837642873</v>
      </c>
      <c r="O130">
        <f t="shared" ref="O130:O135" si="62">L130*0.44*0.75</f>
        <v>0.14260913316422147</v>
      </c>
      <c r="Q130">
        <f t="shared" ref="Q130:Q135" si="63">O130*0.52</f>
        <v>7.415674924539517E-2</v>
      </c>
      <c r="T130">
        <f t="shared" ref="T130:T135" si="64">(L130*0.44*0.75)*(1+0.2)*0.52*3.67</f>
        <v>0.3265863236767203</v>
      </c>
    </row>
    <row r="131" spans="1:24" x14ac:dyDescent="0.3">
      <c r="A131" s="26">
        <v>3015</v>
      </c>
      <c r="B131">
        <v>50</v>
      </c>
      <c r="C131" t="s">
        <v>211</v>
      </c>
      <c r="D131">
        <v>2</v>
      </c>
      <c r="E131" t="s">
        <v>215</v>
      </c>
      <c r="F131">
        <v>1</v>
      </c>
      <c r="G131">
        <v>30</v>
      </c>
      <c r="H131">
        <f t="shared" ref="H131:H194" si="65">G131/100</f>
        <v>0.3</v>
      </c>
      <c r="I131">
        <v>17.600000000000001</v>
      </c>
      <c r="J131">
        <v>9.1999999999999993</v>
      </c>
      <c r="K131">
        <f t="shared" ref="K131:K194" si="66">0.7854*H131^2</f>
        <v>7.0685999999999999E-2</v>
      </c>
      <c r="L131">
        <f t="shared" si="61"/>
        <v>0.62926531647356154</v>
      </c>
      <c r="O131">
        <f t="shared" si="62"/>
        <v>0.20765755443627532</v>
      </c>
      <c r="Q131">
        <f t="shared" si="63"/>
        <v>0.10798192830686316</v>
      </c>
      <c r="T131">
        <f t="shared" si="64"/>
        <v>0.47555241226342537</v>
      </c>
    </row>
    <row r="132" spans="1:24" x14ac:dyDescent="0.3">
      <c r="A132" s="26">
        <v>3015</v>
      </c>
      <c r="B132">
        <v>50</v>
      </c>
      <c r="C132" t="s">
        <v>211</v>
      </c>
      <c r="D132">
        <v>3</v>
      </c>
      <c r="E132" t="s">
        <v>215</v>
      </c>
      <c r="F132">
        <v>3</v>
      </c>
      <c r="G132">
        <v>16</v>
      </c>
      <c r="H132">
        <f t="shared" si="65"/>
        <v>0.16</v>
      </c>
      <c r="I132">
        <v>9</v>
      </c>
      <c r="J132">
        <v>2.2000000000000002</v>
      </c>
      <c r="K132">
        <f t="shared" si="66"/>
        <v>2.0106240000000001E-2</v>
      </c>
      <c r="L132">
        <f t="shared" si="61"/>
        <v>0.10161419137195066</v>
      </c>
      <c r="O132">
        <f t="shared" si="62"/>
        <v>3.3532683152743714E-2</v>
      </c>
      <c r="Q132">
        <f t="shared" si="63"/>
        <v>1.7436995239426732E-2</v>
      </c>
      <c r="T132">
        <f t="shared" si="64"/>
        <v>7.6792527034435329E-2</v>
      </c>
    </row>
    <row r="133" spans="1:24" x14ac:dyDescent="0.3">
      <c r="A133" s="26">
        <v>3015</v>
      </c>
      <c r="B133">
        <v>50</v>
      </c>
      <c r="C133" t="s">
        <v>211</v>
      </c>
      <c r="D133">
        <v>4</v>
      </c>
      <c r="E133" t="s">
        <v>215</v>
      </c>
      <c r="F133">
        <v>9</v>
      </c>
      <c r="G133">
        <v>36</v>
      </c>
      <c r="H133">
        <f t="shared" si="65"/>
        <v>0.36</v>
      </c>
      <c r="I133">
        <v>0.28000000000000003</v>
      </c>
      <c r="J133">
        <v>0</v>
      </c>
      <c r="K133">
        <f t="shared" si="66"/>
        <v>0.10178783999999999</v>
      </c>
      <c r="L133">
        <f t="shared" si="61"/>
        <v>2.3178892732197667E-2</v>
      </c>
      <c r="O133">
        <f t="shared" si="62"/>
        <v>7.6490346016252304E-3</v>
      </c>
      <c r="Q133">
        <f t="shared" si="63"/>
        <v>3.9774979928451203E-3</v>
      </c>
      <c r="T133">
        <f t="shared" si="64"/>
        <v>1.7516901160489907E-2</v>
      </c>
    </row>
    <row r="134" spans="1:24" x14ac:dyDescent="0.3">
      <c r="A134" s="26">
        <v>3015</v>
      </c>
      <c r="B134">
        <v>50</v>
      </c>
      <c r="C134" t="s">
        <v>211</v>
      </c>
      <c r="D134">
        <v>5</v>
      </c>
      <c r="E134" t="s">
        <v>215</v>
      </c>
      <c r="F134">
        <v>4</v>
      </c>
      <c r="G134">
        <v>34</v>
      </c>
      <c r="H134">
        <f t="shared" si="65"/>
        <v>0.34</v>
      </c>
      <c r="I134">
        <v>16</v>
      </c>
      <c r="J134">
        <v>4.4000000000000004</v>
      </c>
      <c r="K134">
        <f t="shared" si="66"/>
        <v>9.079224000000001E-2</v>
      </c>
      <c r="L134">
        <f t="shared" si="61"/>
        <v>0.73908969263077295</v>
      </c>
      <c r="O134">
        <f t="shared" si="62"/>
        <v>0.24389959856815507</v>
      </c>
      <c r="Q134">
        <f t="shared" si="63"/>
        <v>0.12682779125544064</v>
      </c>
      <c r="T134">
        <f t="shared" si="64"/>
        <v>0.55854959268896054</v>
      </c>
    </row>
    <row r="135" spans="1:24" x14ac:dyDescent="0.3">
      <c r="A135" s="26">
        <v>3015</v>
      </c>
      <c r="B135">
        <v>50</v>
      </c>
      <c r="C135" t="s">
        <v>211</v>
      </c>
      <c r="D135">
        <v>6</v>
      </c>
      <c r="E135" t="s">
        <v>215</v>
      </c>
      <c r="F135">
        <v>5</v>
      </c>
      <c r="G135">
        <v>27</v>
      </c>
      <c r="H135">
        <f t="shared" si="65"/>
        <v>0.27</v>
      </c>
      <c r="I135">
        <v>15.6</v>
      </c>
      <c r="J135">
        <v>5.4</v>
      </c>
      <c r="K135">
        <f t="shared" si="66"/>
        <v>5.7255660000000007E-2</v>
      </c>
      <c r="L135">
        <f t="shared" si="61"/>
        <v>0.46020863732872586</v>
      </c>
      <c r="O135">
        <f t="shared" si="62"/>
        <v>0.15186885031847952</v>
      </c>
      <c r="Q135">
        <f t="shared" si="63"/>
        <v>7.8971802165609353E-2</v>
      </c>
      <c r="T135">
        <f t="shared" si="64"/>
        <v>0.34779181673734355</v>
      </c>
    </row>
    <row r="136" spans="1:24" x14ac:dyDescent="0.3">
      <c r="A136" s="26">
        <v>3015</v>
      </c>
      <c r="B136">
        <v>50</v>
      </c>
      <c r="C136" t="s">
        <v>211</v>
      </c>
      <c r="D136">
        <v>7</v>
      </c>
      <c r="E136" t="s">
        <v>213</v>
      </c>
      <c r="F136">
        <v>3</v>
      </c>
      <c r="G136">
        <v>8.4</v>
      </c>
      <c r="H136">
        <f t="shared" si="65"/>
        <v>8.4000000000000005E-2</v>
      </c>
      <c r="I136">
        <v>4.8</v>
      </c>
      <c r="J136">
        <v>1.3</v>
      </c>
      <c r="K136">
        <f t="shared" si="66"/>
        <v>5.5417824000000004E-3</v>
      </c>
      <c r="L136">
        <f>0.000084*(G136^1.894314*I136^0.808223+0.000031*G136^2)</f>
        <v>1.6817214328034222E-2</v>
      </c>
      <c r="O136">
        <f>L136*0.66*1.07</f>
        <v>1.187631675845777E-2</v>
      </c>
      <c r="Q136">
        <f>O136*0.531</f>
        <v>6.306324198741076E-3</v>
      </c>
      <c r="T136">
        <f>(L136*0.66*1.07)*(1+0.2)*0.531*3.67</f>
        <v>2.7773051771255698E-2</v>
      </c>
    </row>
    <row r="137" spans="1:24" x14ac:dyDescent="0.3">
      <c r="A137" s="26">
        <v>3015</v>
      </c>
      <c r="B137">
        <v>50</v>
      </c>
      <c r="C137" t="s">
        <v>211</v>
      </c>
      <c r="D137">
        <v>8</v>
      </c>
      <c r="E137" t="s">
        <v>215</v>
      </c>
      <c r="F137">
        <v>9</v>
      </c>
      <c r="G137">
        <v>31</v>
      </c>
      <c r="H137">
        <f t="shared" si="65"/>
        <v>0.31</v>
      </c>
      <c r="I137">
        <v>0.28000000000000003</v>
      </c>
      <c r="J137">
        <v>0</v>
      </c>
      <c r="K137">
        <f t="shared" si="66"/>
        <v>7.5476940000000006E-2</v>
      </c>
      <c r="L137">
        <f t="shared" ref="L137:L145" si="67">0.000064*(G137^1.958025*I137^0.883501+0.000045*G137^2)</f>
        <v>1.7295635519607076E-2</v>
      </c>
      <c r="O137">
        <f t="shared" ref="O137:O145" si="68">L137*0.44*0.75</f>
        <v>5.7075597214703349E-3</v>
      </c>
      <c r="Q137">
        <f t="shared" ref="Q137:Q145" si="69">O137*0.52</f>
        <v>2.9679310551645743E-3</v>
      </c>
      <c r="T137">
        <f t="shared" ref="T137:T145" si="70">(L137*0.44*0.75)*(1+0.2)*0.52*3.67</f>
        <v>1.3070768366944785E-2</v>
      </c>
    </row>
    <row r="138" spans="1:24" x14ac:dyDescent="0.3">
      <c r="A138" s="26">
        <v>3015</v>
      </c>
      <c r="B138">
        <v>50</v>
      </c>
      <c r="C138" t="s">
        <v>211</v>
      </c>
      <c r="D138">
        <v>9</v>
      </c>
      <c r="E138" t="s">
        <v>215</v>
      </c>
      <c r="F138">
        <v>7</v>
      </c>
      <c r="G138">
        <v>31</v>
      </c>
      <c r="H138">
        <f t="shared" si="65"/>
        <v>0.31</v>
      </c>
      <c r="I138">
        <v>3</v>
      </c>
      <c r="J138">
        <v>0</v>
      </c>
      <c r="K138">
        <f t="shared" si="66"/>
        <v>7.5476940000000006E-2</v>
      </c>
      <c r="L138">
        <f t="shared" si="67"/>
        <v>0.14055591023569936</v>
      </c>
      <c r="O138">
        <f t="shared" si="68"/>
        <v>4.6383450377780786E-2</v>
      </c>
      <c r="Q138">
        <f t="shared" si="69"/>
        <v>2.4119394196446008E-2</v>
      </c>
      <c r="T138">
        <f t="shared" si="70"/>
        <v>0.10622181204114822</v>
      </c>
    </row>
    <row r="139" spans="1:24" x14ac:dyDescent="0.3">
      <c r="A139" s="26">
        <v>3015</v>
      </c>
      <c r="B139">
        <v>50</v>
      </c>
      <c r="C139" t="s">
        <v>211</v>
      </c>
      <c r="D139">
        <v>10</v>
      </c>
      <c r="E139" t="s">
        <v>215</v>
      </c>
      <c r="F139">
        <v>3</v>
      </c>
      <c r="G139">
        <v>7.5</v>
      </c>
      <c r="H139">
        <f t="shared" si="65"/>
        <v>7.4999999999999997E-2</v>
      </c>
      <c r="I139">
        <v>3</v>
      </c>
      <c r="J139">
        <v>1.4</v>
      </c>
      <c r="K139">
        <f t="shared" si="66"/>
        <v>4.4178749999999999E-3</v>
      </c>
      <c r="L139">
        <f t="shared" si="67"/>
        <v>8.7320651463952629E-3</v>
      </c>
      <c r="O139">
        <f t="shared" si="68"/>
        <v>2.8815814983104366E-3</v>
      </c>
      <c r="Q139">
        <f t="shared" si="69"/>
        <v>1.4984223791214271E-3</v>
      </c>
      <c r="T139">
        <f t="shared" si="70"/>
        <v>6.5990521576507642E-3</v>
      </c>
    </row>
    <row r="140" spans="1:24" x14ac:dyDescent="0.3">
      <c r="A140" s="26">
        <v>3015</v>
      </c>
      <c r="B140">
        <v>50</v>
      </c>
      <c r="C140" t="s">
        <v>211</v>
      </c>
      <c r="D140">
        <v>11</v>
      </c>
      <c r="E140" t="s">
        <v>215</v>
      </c>
      <c r="F140">
        <v>5</v>
      </c>
      <c r="G140">
        <v>12</v>
      </c>
      <c r="H140">
        <f t="shared" si="65"/>
        <v>0.12</v>
      </c>
      <c r="I140">
        <v>5.8</v>
      </c>
      <c r="J140">
        <v>2.4</v>
      </c>
      <c r="K140">
        <f t="shared" si="66"/>
        <v>1.130976E-2</v>
      </c>
      <c r="L140">
        <f t="shared" si="67"/>
        <v>3.924079694484834E-2</v>
      </c>
      <c r="O140">
        <f t="shared" si="68"/>
        <v>1.2949462991799951E-2</v>
      </c>
      <c r="Q140">
        <f t="shared" si="69"/>
        <v>6.733720755735975E-3</v>
      </c>
      <c r="T140">
        <f t="shared" si="70"/>
        <v>2.9655306208261234E-2</v>
      </c>
    </row>
    <row r="141" spans="1:24" x14ac:dyDescent="0.3">
      <c r="A141" s="26">
        <v>3015</v>
      </c>
      <c r="B141">
        <v>50</v>
      </c>
      <c r="C141" t="s">
        <v>211</v>
      </c>
      <c r="D141">
        <v>12</v>
      </c>
      <c r="E141" t="s">
        <v>215</v>
      </c>
      <c r="F141">
        <v>3</v>
      </c>
      <c r="G141">
        <v>8</v>
      </c>
      <c r="H141">
        <f t="shared" si="65"/>
        <v>0.08</v>
      </c>
      <c r="I141">
        <v>3.2</v>
      </c>
      <c r="J141">
        <v>1.6</v>
      </c>
      <c r="K141">
        <f t="shared" si="66"/>
        <v>5.0265600000000002E-3</v>
      </c>
      <c r="L141">
        <f t="shared" si="67"/>
        <v>1.0489647353068152E-2</v>
      </c>
      <c r="O141">
        <f t="shared" si="68"/>
        <v>3.4615836265124902E-3</v>
      </c>
      <c r="Q141">
        <f t="shared" si="69"/>
        <v>1.800023485786495E-3</v>
      </c>
      <c r="T141">
        <f t="shared" si="70"/>
        <v>7.9273034314037236E-3</v>
      </c>
    </row>
    <row r="142" spans="1:24" x14ac:dyDescent="0.3">
      <c r="A142" s="26">
        <v>3015</v>
      </c>
      <c r="B142">
        <v>50</v>
      </c>
      <c r="C142" t="s">
        <v>211</v>
      </c>
      <c r="D142">
        <v>13</v>
      </c>
      <c r="E142" t="s">
        <v>215</v>
      </c>
      <c r="F142">
        <v>5</v>
      </c>
      <c r="G142">
        <v>12.5</v>
      </c>
      <c r="H142">
        <f t="shared" si="65"/>
        <v>0.125</v>
      </c>
      <c r="I142">
        <v>6</v>
      </c>
      <c r="J142">
        <v>3.6</v>
      </c>
      <c r="K142">
        <f t="shared" si="66"/>
        <v>1.2271875E-2</v>
      </c>
      <c r="L142">
        <f t="shared" si="67"/>
        <v>4.379848336236241E-2</v>
      </c>
      <c r="O142">
        <f t="shared" si="68"/>
        <v>1.4453499509579595E-2</v>
      </c>
      <c r="Q142">
        <f t="shared" si="69"/>
        <v>7.5158197449813899E-3</v>
      </c>
      <c r="T142">
        <f t="shared" si="70"/>
        <v>3.3099670156898034E-2</v>
      </c>
    </row>
    <row r="143" spans="1:24" x14ac:dyDescent="0.3">
      <c r="A143" s="26">
        <v>3015</v>
      </c>
      <c r="B143">
        <v>50</v>
      </c>
      <c r="C143" t="s">
        <v>211</v>
      </c>
      <c r="D143">
        <v>14</v>
      </c>
      <c r="E143" t="s">
        <v>215</v>
      </c>
      <c r="F143">
        <v>1</v>
      </c>
      <c r="G143">
        <v>55.5</v>
      </c>
      <c r="H143">
        <f t="shared" si="65"/>
        <v>0.55500000000000005</v>
      </c>
      <c r="I143">
        <v>19</v>
      </c>
      <c r="J143">
        <v>4.5</v>
      </c>
      <c r="K143">
        <f t="shared" si="66"/>
        <v>0.24192283500000003</v>
      </c>
      <c r="L143">
        <f t="shared" si="67"/>
        <v>2.2455929859614163</v>
      </c>
      <c r="O143">
        <f t="shared" si="68"/>
        <v>0.74104568536726734</v>
      </c>
      <c r="Q143">
        <f t="shared" si="69"/>
        <v>0.38534375639097901</v>
      </c>
      <c r="T143">
        <f t="shared" si="70"/>
        <v>1.6970539031458716</v>
      </c>
      <c r="U143">
        <v>66</v>
      </c>
      <c r="V143">
        <v>73</v>
      </c>
      <c r="W143">
        <v>16</v>
      </c>
      <c r="X143">
        <v>6</v>
      </c>
    </row>
    <row r="144" spans="1:24" x14ac:dyDescent="0.3">
      <c r="A144" s="26">
        <v>3015</v>
      </c>
      <c r="B144">
        <v>50</v>
      </c>
      <c r="C144" t="s">
        <v>211</v>
      </c>
      <c r="D144">
        <v>15</v>
      </c>
      <c r="E144" t="s">
        <v>215</v>
      </c>
      <c r="F144">
        <v>3</v>
      </c>
      <c r="G144">
        <v>7.5</v>
      </c>
      <c r="H144">
        <f t="shared" si="65"/>
        <v>7.4999999999999997E-2</v>
      </c>
      <c r="I144">
        <v>3.6</v>
      </c>
      <c r="J144">
        <v>1.8</v>
      </c>
      <c r="K144">
        <f t="shared" si="66"/>
        <v>4.4178749999999999E-3</v>
      </c>
      <c r="L144">
        <f t="shared" si="67"/>
        <v>1.0258231094092424E-2</v>
      </c>
      <c r="O144">
        <f t="shared" si="68"/>
        <v>3.3852162610504997E-3</v>
      </c>
      <c r="Q144">
        <f t="shared" si="69"/>
        <v>1.7603124557462599E-3</v>
      </c>
      <c r="T144">
        <f t="shared" si="70"/>
        <v>7.7524160551065285E-3</v>
      </c>
    </row>
    <row r="145" spans="1:20" x14ac:dyDescent="0.3">
      <c r="A145" s="26">
        <v>3015</v>
      </c>
      <c r="B145">
        <v>50</v>
      </c>
      <c r="C145" t="s">
        <v>211</v>
      </c>
      <c r="D145">
        <v>16</v>
      </c>
      <c r="E145" t="s">
        <v>215</v>
      </c>
      <c r="F145">
        <v>3</v>
      </c>
      <c r="G145">
        <v>7.5</v>
      </c>
      <c r="H145">
        <f t="shared" si="65"/>
        <v>7.4999999999999997E-2</v>
      </c>
      <c r="I145">
        <v>2.4</v>
      </c>
      <c r="J145">
        <v>1.4</v>
      </c>
      <c r="K145">
        <f t="shared" si="66"/>
        <v>4.4178749999999999E-3</v>
      </c>
      <c r="L145">
        <f t="shared" si="67"/>
        <v>7.1696611319367306E-3</v>
      </c>
      <c r="O145">
        <f t="shared" si="68"/>
        <v>2.3659881735391209E-3</v>
      </c>
      <c r="Q145">
        <f t="shared" si="69"/>
        <v>1.230313850240343E-3</v>
      </c>
      <c r="T145">
        <f t="shared" si="70"/>
        <v>5.4183021964584691E-3</v>
      </c>
    </row>
    <row r="146" spans="1:20" x14ac:dyDescent="0.3">
      <c r="A146" s="26">
        <v>3015</v>
      </c>
      <c r="B146">
        <v>50</v>
      </c>
      <c r="C146" t="s">
        <v>211</v>
      </c>
      <c r="D146">
        <v>17</v>
      </c>
      <c r="E146" t="s">
        <v>214</v>
      </c>
      <c r="F146">
        <v>5</v>
      </c>
      <c r="G146">
        <v>10</v>
      </c>
      <c r="H146">
        <f t="shared" si="65"/>
        <v>0.1</v>
      </c>
      <c r="I146">
        <v>4.5999999999999996</v>
      </c>
      <c r="J146">
        <v>1.4</v>
      </c>
      <c r="K146">
        <f t="shared" si="66"/>
        <v>7.8540000000000016E-3</v>
      </c>
      <c r="L146">
        <f t="shared" ref="L146:L148" si="71">0.000081*(G146^1.864042*I146^0.850892+0.000027*G146^2)</f>
        <v>2.1700349708768312E-2</v>
      </c>
      <c r="O146">
        <f t="shared" ref="O146:O148" si="72">L146*0.47*0.75</f>
        <v>7.6493732723408297E-3</v>
      </c>
      <c r="Q146">
        <f t="shared" ref="Q146:Q148" si="73">O146*0.521</f>
        <v>3.9853234748895728E-3</v>
      </c>
      <c r="T146">
        <f t="shared" ref="T146:T148" si="74">(L146*0.47*0.75)*(1+0.2)*0.521*3.67</f>
        <v>1.7551364583413675E-2</v>
      </c>
    </row>
    <row r="147" spans="1:20" x14ac:dyDescent="0.3">
      <c r="A147" s="26">
        <v>3015</v>
      </c>
      <c r="B147">
        <v>50</v>
      </c>
      <c r="C147" t="s">
        <v>211</v>
      </c>
      <c r="D147">
        <v>18</v>
      </c>
      <c r="E147" t="s">
        <v>214</v>
      </c>
      <c r="F147">
        <v>3</v>
      </c>
      <c r="G147">
        <v>9</v>
      </c>
      <c r="H147">
        <f t="shared" si="65"/>
        <v>0.09</v>
      </c>
      <c r="I147">
        <v>4</v>
      </c>
      <c r="J147">
        <v>1.8</v>
      </c>
      <c r="K147">
        <f t="shared" si="66"/>
        <v>6.3617399999999994E-3</v>
      </c>
      <c r="L147">
        <f t="shared" si="71"/>
        <v>1.5831644322074855E-2</v>
      </c>
      <c r="O147">
        <f t="shared" si="72"/>
        <v>5.5806546235313862E-3</v>
      </c>
      <c r="Q147">
        <f t="shared" si="73"/>
        <v>2.9075210588598525E-3</v>
      </c>
      <c r="T147">
        <f t="shared" si="74"/>
        <v>1.280472274321879E-2</v>
      </c>
    </row>
    <row r="148" spans="1:20" x14ac:dyDescent="0.3">
      <c r="A148" s="26">
        <v>3015</v>
      </c>
      <c r="B148">
        <v>50</v>
      </c>
      <c r="C148" t="s">
        <v>211</v>
      </c>
      <c r="D148">
        <v>19</v>
      </c>
      <c r="E148" t="s">
        <v>214</v>
      </c>
      <c r="F148">
        <v>4</v>
      </c>
      <c r="G148">
        <v>8.8000000000000007</v>
      </c>
      <c r="H148">
        <f t="shared" si="65"/>
        <v>8.8000000000000009E-2</v>
      </c>
      <c r="I148">
        <v>5.4</v>
      </c>
      <c r="J148">
        <v>1.4</v>
      </c>
      <c r="K148">
        <f t="shared" si="66"/>
        <v>6.0821376000000016E-3</v>
      </c>
      <c r="L148">
        <f t="shared" si="71"/>
        <v>1.9598919632092312E-2</v>
      </c>
      <c r="O148">
        <f t="shared" si="72"/>
        <v>6.9086191703125396E-3</v>
      </c>
      <c r="Q148">
        <f t="shared" si="73"/>
        <v>3.5993905877328334E-3</v>
      </c>
      <c r="T148">
        <f t="shared" si="74"/>
        <v>1.5851716148375397E-2</v>
      </c>
    </row>
    <row r="149" spans="1:20" x14ac:dyDescent="0.3">
      <c r="A149" s="26">
        <v>3015</v>
      </c>
      <c r="B149">
        <v>50</v>
      </c>
      <c r="C149" t="s">
        <v>211</v>
      </c>
      <c r="D149">
        <v>20</v>
      </c>
      <c r="E149" t="s">
        <v>215</v>
      </c>
      <c r="F149">
        <v>3</v>
      </c>
      <c r="G149">
        <v>7.6</v>
      </c>
      <c r="H149">
        <f t="shared" si="65"/>
        <v>7.5999999999999998E-2</v>
      </c>
      <c r="I149">
        <v>2</v>
      </c>
      <c r="J149">
        <v>1</v>
      </c>
      <c r="K149">
        <f t="shared" si="66"/>
        <v>4.5364704E-3</v>
      </c>
      <c r="L149">
        <f>0.000064*(G149^1.958025*I149^0.883501+0.000045*G149^2)</f>
        <v>6.2633523621025361E-3</v>
      </c>
      <c r="O149">
        <f>L149*0.44*0.75</f>
        <v>2.0669062794938368E-3</v>
      </c>
      <c r="Q149">
        <f>O149*0.52</f>
        <v>1.0747912653367951E-3</v>
      </c>
      <c r="T149">
        <f>(L149*0.44*0.75)*(1+0.2)*0.52*3.67</f>
        <v>4.7333807325432463E-3</v>
      </c>
    </row>
    <row r="150" spans="1:20" x14ac:dyDescent="0.3">
      <c r="A150" s="26">
        <v>3015</v>
      </c>
      <c r="B150">
        <v>50</v>
      </c>
      <c r="C150" t="s">
        <v>211</v>
      </c>
      <c r="D150">
        <v>21</v>
      </c>
      <c r="E150" t="s">
        <v>214</v>
      </c>
      <c r="F150">
        <v>4</v>
      </c>
      <c r="G150">
        <v>10</v>
      </c>
      <c r="H150">
        <f t="shared" si="65"/>
        <v>0.1</v>
      </c>
      <c r="I150">
        <v>5.4</v>
      </c>
      <c r="J150">
        <v>1.4</v>
      </c>
      <c r="K150">
        <f t="shared" si="66"/>
        <v>7.8540000000000016E-3</v>
      </c>
      <c r="L150">
        <f t="shared" ref="L150:L151" si="75">0.000081*(G150^1.864042*I150^0.850892+0.000027*G150^2)</f>
        <v>2.487246501485206E-2</v>
      </c>
      <c r="O150">
        <f t="shared" ref="O150:O151" si="76">L150*0.47*0.75</f>
        <v>8.7675439177353522E-3</v>
      </c>
      <c r="Q150">
        <f t="shared" ref="Q150:Q151" si="77">O150*0.521</f>
        <v>4.5678903811401184E-3</v>
      </c>
      <c r="T150">
        <f t="shared" ref="T150:T151" si="78">(L150*0.47*0.75)*(1+0.2)*0.521*3.67</f>
        <v>2.0116989238541081E-2</v>
      </c>
    </row>
    <row r="151" spans="1:20" x14ac:dyDescent="0.3">
      <c r="A151" s="26">
        <v>3015</v>
      </c>
      <c r="B151">
        <v>50</v>
      </c>
      <c r="C151" t="s">
        <v>211</v>
      </c>
      <c r="D151">
        <v>22</v>
      </c>
      <c r="E151" t="s">
        <v>214</v>
      </c>
      <c r="F151">
        <v>3</v>
      </c>
      <c r="G151">
        <v>12</v>
      </c>
      <c r="H151">
        <f t="shared" si="65"/>
        <v>0.12</v>
      </c>
      <c r="I151">
        <v>3.6</v>
      </c>
      <c r="J151">
        <v>1.5</v>
      </c>
      <c r="K151">
        <f t="shared" si="66"/>
        <v>1.130976E-2</v>
      </c>
      <c r="L151">
        <f t="shared" si="75"/>
        <v>2.4744749516244974E-2</v>
      </c>
      <c r="O151">
        <f t="shared" si="76"/>
        <v>8.7225242044763531E-3</v>
      </c>
      <c r="Q151">
        <f t="shared" si="77"/>
        <v>4.5444351105321801E-3</v>
      </c>
      <c r="T151">
        <f t="shared" si="78"/>
        <v>2.001369222678372E-2</v>
      </c>
    </row>
    <row r="152" spans="1:20" x14ac:dyDescent="0.3">
      <c r="A152" s="26">
        <v>3015</v>
      </c>
      <c r="B152">
        <v>50</v>
      </c>
      <c r="C152" t="s">
        <v>211</v>
      </c>
      <c r="D152">
        <v>23</v>
      </c>
      <c r="E152" t="s">
        <v>215</v>
      </c>
      <c r="F152">
        <v>3</v>
      </c>
      <c r="G152">
        <v>7.5</v>
      </c>
      <c r="H152">
        <f t="shared" si="65"/>
        <v>7.4999999999999997E-2</v>
      </c>
      <c r="I152">
        <v>2.4</v>
      </c>
      <c r="J152">
        <v>1.4</v>
      </c>
      <c r="K152">
        <f t="shared" si="66"/>
        <v>4.4178749999999999E-3</v>
      </c>
      <c r="L152">
        <f>0.000064*(G152^1.958025*I152^0.883501+0.000045*G152^2)</f>
        <v>7.1696611319367306E-3</v>
      </c>
      <c r="O152">
        <f>L152*0.44*0.75</f>
        <v>2.3659881735391209E-3</v>
      </c>
      <c r="Q152">
        <f>O152*0.52</f>
        <v>1.230313850240343E-3</v>
      </c>
      <c r="T152">
        <f>(L152*0.44*0.75)*(1+0.2)*0.52*3.67</f>
        <v>5.4183021964584691E-3</v>
      </c>
    </row>
    <row r="153" spans="1:20" x14ac:dyDescent="0.3">
      <c r="A153" s="26">
        <v>3015</v>
      </c>
      <c r="B153">
        <v>50</v>
      </c>
      <c r="C153" t="s">
        <v>211</v>
      </c>
      <c r="D153">
        <v>24</v>
      </c>
      <c r="E153" t="s">
        <v>214</v>
      </c>
      <c r="F153">
        <v>5</v>
      </c>
      <c r="G153">
        <v>13.8</v>
      </c>
      <c r="H153">
        <f t="shared" si="65"/>
        <v>0.13800000000000001</v>
      </c>
      <c r="I153">
        <v>5.8</v>
      </c>
      <c r="J153">
        <v>1.6</v>
      </c>
      <c r="K153">
        <f t="shared" si="66"/>
        <v>1.4957157600000002E-2</v>
      </c>
      <c r="L153">
        <f>0.000081*(G153^1.864042*I153^0.850892+0.000027*G153^2)</f>
        <v>4.8179915883411709E-2</v>
      </c>
      <c r="O153">
        <f>L153*0.47*0.75</f>
        <v>1.6983420348902628E-2</v>
      </c>
      <c r="Q153">
        <f>O153*0.521</f>
        <v>8.8483620017782687E-3</v>
      </c>
      <c r="T153">
        <f>(L153*0.47*0.75)*(1+0.2)*0.521*3.67</f>
        <v>3.8968186255831497E-2</v>
      </c>
    </row>
    <row r="154" spans="1:20" x14ac:dyDescent="0.3">
      <c r="A154" s="26">
        <v>3015</v>
      </c>
      <c r="B154">
        <v>50</v>
      </c>
      <c r="C154" t="s">
        <v>211</v>
      </c>
      <c r="D154">
        <v>25</v>
      </c>
      <c r="E154" t="s">
        <v>215</v>
      </c>
      <c r="F154">
        <v>4</v>
      </c>
      <c r="G154">
        <v>18</v>
      </c>
      <c r="H154">
        <f t="shared" si="65"/>
        <v>0.18</v>
      </c>
      <c r="I154">
        <v>7.4</v>
      </c>
      <c r="J154">
        <v>1.8</v>
      </c>
      <c r="K154">
        <f t="shared" si="66"/>
        <v>2.5446959999999998E-2</v>
      </c>
      <c r="L154">
        <f>0.000064*(G154^1.958025*I154^0.883501+0.000045*G154^2)</f>
        <v>0.10764795378465243</v>
      </c>
      <c r="O154">
        <f>L154*0.44*0.75</f>
        <v>3.5523824748935298E-2</v>
      </c>
      <c r="Q154">
        <f>O154*0.52</f>
        <v>1.8472388869446354E-2</v>
      </c>
      <c r="T154">
        <f>(L154*0.44*0.75)*(1+0.2)*0.52*3.67</f>
        <v>8.1352400581041748E-2</v>
      </c>
    </row>
    <row r="155" spans="1:20" x14ac:dyDescent="0.3">
      <c r="A155" s="26">
        <v>3015</v>
      </c>
      <c r="B155">
        <v>50</v>
      </c>
      <c r="C155" t="s">
        <v>211</v>
      </c>
      <c r="D155">
        <v>26</v>
      </c>
      <c r="E155" t="s">
        <v>214</v>
      </c>
      <c r="F155">
        <v>3</v>
      </c>
      <c r="G155">
        <v>8</v>
      </c>
      <c r="H155">
        <f t="shared" si="65"/>
        <v>0.08</v>
      </c>
      <c r="I155">
        <v>3</v>
      </c>
      <c r="J155">
        <v>1</v>
      </c>
      <c r="K155">
        <f t="shared" si="66"/>
        <v>5.0265600000000002E-3</v>
      </c>
      <c r="L155">
        <f>0.000081*(G155^1.864042*I155^0.850892+0.000027*G155^2)</f>
        <v>9.9510166243543929E-3</v>
      </c>
      <c r="O155">
        <f>L155*0.47*0.75</f>
        <v>3.5077333600849231E-3</v>
      </c>
      <c r="Q155">
        <f>O155*0.521</f>
        <v>1.8275290806042451E-3</v>
      </c>
      <c r="T155">
        <f>(L155*0.47*0.75)*(1+0.2)*0.521*3.67</f>
        <v>8.048438070981094E-3</v>
      </c>
    </row>
    <row r="156" spans="1:20" x14ac:dyDescent="0.3">
      <c r="A156" s="26">
        <v>3015</v>
      </c>
      <c r="B156">
        <v>50</v>
      </c>
      <c r="C156" t="s">
        <v>211</v>
      </c>
      <c r="D156">
        <v>27</v>
      </c>
      <c r="E156" t="s">
        <v>220</v>
      </c>
      <c r="F156">
        <v>3</v>
      </c>
      <c r="G156">
        <v>7.8</v>
      </c>
      <c r="H156">
        <f t="shared" si="65"/>
        <v>7.8E-2</v>
      </c>
      <c r="I156">
        <v>5</v>
      </c>
      <c r="J156">
        <v>0.6</v>
      </c>
      <c r="K156">
        <f t="shared" si="66"/>
        <v>4.7783736E-3</v>
      </c>
      <c r="L156">
        <f>0.000084*(G156^1.894314*I156^0.808223+0.000031*G156^2)</f>
        <v>1.5104792730606095E-2</v>
      </c>
      <c r="M156">
        <v>0.78</v>
      </c>
      <c r="N156">
        <v>1.07</v>
      </c>
      <c r="O156">
        <f>L156*M156*N156</f>
        <v>1.2606460012963847E-2</v>
      </c>
      <c r="P156">
        <v>0.53100000000000003</v>
      </c>
      <c r="Q156">
        <f>O156*P156</f>
        <v>6.6940302668838034E-3</v>
      </c>
      <c r="R156" t="s">
        <v>269</v>
      </c>
      <c r="S156">
        <v>3.67</v>
      </c>
      <c r="T156">
        <f>(L156*M156*N156)*(1+0.2)*P156*S156</f>
        <v>2.9480509295356269E-2</v>
      </c>
    </row>
    <row r="157" spans="1:20" x14ac:dyDescent="0.3">
      <c r="A157" s="26">
        <v>3015</v>
      </c>
      <c r="B157">
        <v>50</v>
      </c>
      <c r="C157" t="s">
        <v>211</v>
      </c>
      <c r="D157">
        <v>28</v>
      </c>
      <c r="E157" t="s">
        <v>220</v>
      </c>
      <c r="F157">
        <v>5</v>
      </c>
      <c r="G157">
        <v>12</v>
      </c>
      <c r="H157">
        <f t="shared" si="65"/>
        <v>0.12</v>
      </c>
      <c r="I157">
        <v>6.8</v>
      </c>
      <c r="J157">
        <v>1</v>
      </c>
      <c r="K157">
        <f t="shared" si="66"/>
        <v>1.130976E-2</v>
      </c>
      <c r="L157">
        <f t="shared" ref="L157:L159" si="79">0.000084*(G157^1.894314*I157^0.808223+0.000031*G157^2)</f>
        <v>4.379696318747666E-2</v>
      </c>
      <c r="O157">
        <f>L157*0.78*1.07</f>
        <v>3.6552945476268021E-2</v>
      </c>
      <c r="Q157">
        <f t="shared" ref="Q157:Q159" si="80">O157*0.531</f>
        <v>1.9409614047898319E-2</v>
      </c>
      <c r="T157">
        <f>(L157*0.78*1.07)*(1+0.2)*0.531*3.67</f>
        <v>8.5479940266944193E-2</v>
      </c>
    </row>
    <row r="158" spans="1:20" x14ac:dyDescent="0.3">
      <c r="A158" s="26">
        <v>3015</v>
      </c>
      <c r="B158">
        <v>50</v>
      </c>
      <c r="C158" t="s">
        <v>211</v>
      </c>
      <c r="D158">
        <v>29</v>
      </c>
      <c r="E158" t="s">
        <v>220</v>
      </c>
      <c r="F158">
        <v>3</v>
      </c>
      <c r="G158">
        <v>9</v>
      </c>
      <c r="H158">
        <f t="shared" si="65"/>
        <v>0.09</v>
      </c>
      <c r="I158">
        <v>5</v>
      </c>
      <c r="J158">
        <v>0.3</v>
      </c>
      <c r="K158">
        <f t="shared" si="66"/>
        <v>6.3617399999999994E-3</v>
      </c>
      <c r="L158">
        <f t="shared" si="79"/>
        <v>1.9808084930710262E-2</v>
      </c>
      <c r="O158">
        <f>L158*0.78*1.07</f>
        <v>1.6531827683170786E-2</v>
      </c>
      <c r="Q158">
        <f t="shared" si="80"/>
        <v>8.7784004997636875E-3</v>
      </c>
      <c r="T158">
        <f>(L158*0.78*1.07)*(1+0.2)*0.531*3.67</f>
        <v>3.866007580095928E-2</v>
      </c>
    </row>
    <row r="159" spans="1:20" x14ac:dyDescent="0.3">
      <c r="A159" s="26">
        <v>3015</v>
      </c>
      <c r="B159">
        <v>50</v>
      </c>
      <c r="C159" t="s">
        <v>211</v>
      </c>
      <c r="D159">
        <v>30</v>
      </c>
      <c r="E159" t="s">
        <v>220</v>
      </c>
      <c r="F159">
        <v>2</v>
      </c>
      <c r="G159">
        <v>11.4</v>
      </c>
      <c r="H159">
        <f t="shared" si="65"/>
        <v>0.114</v>
      </c>
      <c r="I159">
        <v>5</v>
      </c>
      <c r="J159">
        <v>1</v>
      </c>
      <c r="K159">
        <f t="shared" si="66"/>
        <v>1.02070584E-2</v>
      </c>
      <c r="L159">
        <f t="shared" si="79"/>
        <v>3.0996832607070385E-2</v>
      </c>
      <c r="O159">
        <f>L159*0.78*1.07</f>
        <v>2.5869956493860945E-2</v>
      </c>
      <c r="Q159">
        <f t="shared" si="80"/>
        <v>1.3736946898240163E-2</v>
      </c>
      <c r="T159">
        <f>(L159*0.78*1.07)*(1+0.2)*0.531*3.67</f>
        <v>6.0497514139849669E-2</v>
      </c>
    </row>
    <row r="160" spans="1:20" x14ac:dyDescent="0.3">
      <c r="A160" s="26">
        <v>3015</v>
      </c>
      <c r="B160">
        <v>50</v>
      </c>
      <c r="C160" t="s">
        <v>211</v>
      </c>
      <c r="D160">
        <v>31</v>
      </c>
      <c r="E160" t="s">
        <v>212</v>
      </c>
      <c r="F160">
        <v>1</v>
      </c>
      <c r="G160">
        <v>24</v>
      </c>
      <c r="H160">
        <f t="shared" si="65"/>
        <v>0.24</v>
      </c>
      <c r="I160">
        <v>13.6</v>
      </c>
      <c r="J160">
        <v>2</v>
      </c>
      <c r="K160">
        <f t="shared" si="66"/>
        <v>4.5239040000000001E-2</v>
      </c>
      <c r="L160">
        <f>0.000062*(G160^1.947206*I160^0.894551+0.000039*G160^2)</f>
        <v>0.31185851333109404</v>
      </c>
      <c r="O160">
        <f>L160*0.47*0.75</f>
        <v>0.10993012594921064</v>
      </c>
      <c r="Q160">
        <f>O160*0.52</f>
        <v>5.716366549358954E-2</v>
      </c>
      <c r="T160">
        <f>(L160*0.47*0.75)*(1+0.2)*0.52*3.67</f>
        <v>0.25174878283376828</v>
      </c>
    </row>
    <row r="161" spans="1:20" x14ac:dyDescent="0.3">
      <c r="A161" s="26">
        <v>3015</v>
      </c>
      <c r="B161">
        <v>50</v>
      </c>
      <c r="C161" t="s">
        <v>211</v>
      </c>
      <c r="D161">
        <v>32</v>
      </c>
      <c r="E161" t="s">
        <v>214</v>
      </c>
      <c r="F161">
        <v>4</v>
      </c>
      <c r="G161">
        <v>19</v>
      </c>
      <c r="H161">
        <f t="shared" si="65"/>
        <v>0.19</v>
      </c>
      <c r="I161">
        <v>6.4</v>
      </c>
      <c r="J161">
        <v>1.8</v>
      </c>
      <c r="K161">
        <f t="shared" si="66"/>
        <v>2.835294E-2</v>
      </c>
      <c r="L161">
        <f t="shared" ref="L161:L163" si="81">0.000081*(G161^1.864042*I161^0.850892+0.000027*G161^2)</f>
        <v>9.5084808283129998E-2</v>
      </c>
      <c r="O161">
        <f t="shared" ref="O161:O163" si="82">L161*0.47*0.75</f>
        <v>3.3517394919803323E-2</v>
      </c>
      <c r="Q161">
        <f t="shared" ref="Q161:Q163" si="83">O161*0.521</f>
        <v>1.7462562753217531E-2</v>
      </c>
      <c r="T161">
        <f t="shared" ref="T161:T163" si="84">(L161*0.47*0.75)*(1+0.2)*0.521*3.67</f>
        <v>7.690512636517001E-2</v>
      </c>
    </row>
    <row r="162" spans="1:20" x14ac:dyDescent="0.3">
      <c r="A162" s="26">
        <v>3015</v>
      </c>
      <c r="B162">
        <v>50</v>
      </c>
      <c r="C162" t="s">
        <v>211</v>
      </c>
      <c r="D162">
        <v>33</v>
      </c>
      <c r="E162" t="s">
        <v>214</v>
      </c>
      <c r="F162">
        <v>5</v>
      </c>
      <c r="G162">
        <v>9</v>
      </c>
      <c r="H162">
        <f t="shared" si="65"/>
        <v>0.09</v>
      </c>
      <c r="I162">
        <v>5</v>
      </c>
      <c r="J162">
        <v>1.8</v>
      </c>
      <c r="K162">
        <f t="shared" si="66"/>
        <v>6.3617399999999994E-3</v>
      </c>
      <c r="L162">
        <f t="shared" si="81"/>
        <v>1.9141904216383884E-2</v>
      </c>
      <c r="O162">
        <f t="shared" si="82"/>
        <v>6.747521236275319E-3</v>
      </c>
      <c r="Q162">
        <f t="shared" si="83"/>
        <v>3.5154585640994412E-3</v>
      </c>
      <c r="T162">
        <f t="shared" si="84"/>
        <v>1.5482079516293941E-2</v>
      </c>
    </row>
    <row r="163" spans="1:20" x14ac:dyDescent="0.3">
      <c r="A163" s="26">
        <v>3015</v>
      </c>
      <c r="B163">
        <v>50</v>
      </c>
      <c r="C163" t="s">
        <v>211</v>
      </c>
      <c r="D163">
        <v>34</v>
      </c>
      <c r="E163" t="s">
        <v>214</v>
      </c>
      <c r="F163">
        <v>3</v>
      </c>
      <c r="G163">
        <v>38</v>
      </c>
      <c r="H163">
        <f t="shared" si="65"/>
        <v>0.38</v>
      </c>
      <c r="I163">
        <v>4.4000000000000004</v>
      </c>
      <c r="J163">
        <v>1.6</v>
      </c>
      <c r="K163">
        <f t="shared" si="66"/>
        <v>0.11341176</v>
      </c>
      <c r="L163">
        <f t="shared" si="81"/>
        <v>0.25164144999540172</v>
      </c>
      <c r="O163">
        <f t="shared" si="82"/>
        <v>8.87036111233791E-2</v>
      </c>
      <c r="Q163">
        <f t="shared" si="83"/>
        <v>4.6214581395280514E-2</v>
      </c>
      <c r="T163">
        <f t="shared" si="84"/>
        <v>0.20352901646481539</v>
      </c>
    </row>
    <row r="164" spans="1:20" x14ac:dyDescent="0.3">
      <c r="A164" s="26">
        <v>3015</v>
      </c>
      <c r="B164">
        <v>50</v>
      </c>
      <c r="C164" t="s">
        <v>211</v>
      </c>
      <c r="D164">
        <v>35</v>
      </c>
      <c r="E164" t="s">
        <v>215</v>
      </c>
      <c r="F164">
        <v>4</v>
      </c>
      <c r="G164">
        <v>22.2</v>
      </c>
      <c r="H164">
        <f t="shared" si="65"/>
        <v>0.222</v>
      </c>
      <c r="I164">
        <v>12</v>
      </c>
      <c r="J164">
        <v>3.4</v>
      </c>
      <c r="K164">
        <f t="shared" si="66"/>
        <v>3.8707653600000003E-2</v>
      </c>
      <c r="L164">
        <f>0.000064*(G164^1.958025*I164^0.883501+0.000045*G164^2)</f>
        <v>0.24879001401111789</v>
      </c>
      <c r="O164">
        <f>L164*0.44*0.75</f>
        <v>8.2100704623668905E-2</v>
      </c>
      <c r="Q164">
        <f>O164*0.52</f>
        <v>4.2692366404307833E-2</v>
      </c>
      <c r="T164">
        <f>(L164*0.44*0.75)*(1+0.2)*0.52*3.67</f>
        <v>0.18801718164457168</v>
      </c>
    </row>
    <row r="165" spans="1:20" x14ac:dyDescent="0.3">
      <c r="A165" s="26">
        <v>3015</v>
      </c>
      <c r="B165">
        <v>50</v>
      </c>
      <c r="C165" t="s">
        <v>211</v>
      </c>
      <c r="D165">
        <v>36</v>
      </c>
      <c r="E165" t="s">
        <v>214</v>
      </c>
      <c r="F165">
        <v>5</v>
      </c>
      <c r="G165">
        <v>8.5</v>
      </c>
      <c r="H165">
        <f t="shared" si="65"/>
        <v>8.5000000000000006E-2</v>
      </c>
      <c r="I165">
        <v>4.5999999999999996</v>
      </c>
      <c r="J165">
        <v>1</v>
      </c>
      <c r="K165">
        <f t="shared" si="66"/>
        <v>5.6745150000000006E-3</v>
      </c>
      <c r="L165">
        <f>0.000081*(G165^1.864042*I165^0.850892+0.000027*G165^2)</f>
        <v>1.6028783029119444E-2</v>
      </c>
      <c r="O165">
        <f>L165*0.47*0.75</f>
        <v>5.650146017764604E-3</v>
      </c>
      <c r="Q165">
        <f>O165*0.521</f>
        <v>2.9437260752553586E-3</v>
      </c>
      <c r="T165">
        <f>(L165*0.47*0.75)*(1+0.2)*0.521*3.67</f>
        <v>1.2964169635424599E-2</v>
      </c>
    </row>
    <row r="166" spans="1:20" x14ac:dyDescent="0.3">
      <c r="A166" s="26">
        <v>3015</v>
      </c>
      <c r="B166">
        <v>50</v>
      </c>
      <c r="C166" t="s">
        <v>211</v>
      </c>
      <c r="D166">
        <v>37</v>
      </c>
      <c r="E166" t="s">
        <v>220</v>
      </c>
      <c r="F166">
        <v>3</v>
      </c>
      <c r="G166">
        <v>9.5</v>
      </c>
      <c r="H166">
        <f t="shared" si="65"/>
        <v>9.5000000000000001E-2</v>
      </c>
      <c r="I166">
        <v>4</v>
      </c>
      <c r="J166">
        <v>1</v>
      </c>
      <c r="K166">
        <f t="shared" si="66"/>
        <v>7.088235E-3</v>
      </c>
      <c r="L166">
        <f>0.000084*(G166^1.894314*I166^0.808223+0.000031*G166^2)</f>
        <v>1.8323106350570641E-2</v>
      </c>
      <c r="O166">
        <f>L166*0.78*1.07</f>
        <v>1.5292464560186259E-2</v>
      </c>
      <c r="Q166">
        <f>O166*0.531</f>
        <v>8.1202986814589047E-3</v>
      </c>
      <c r="T166">
        <f>(L166*0.78*1.07)*(1+0.2)*0.531*3.67</f>
        <v>3.5761795393145009E-2</v>
      </c>
    </row>
    <row r="167" spans="1:20" x14ac:dyDescent="0.3">
      <c r="A167" s="26">
        <v>3015</v>
      </c>
      <c r="B167">
        <v>50</v>
      </c>
      <c r="C167" t="s">
        <v>211</v>
      </c>
      <c r="D167">
        <v>38</v>
      </c>
      <c r="E167" t="s">
        <v>215</v>
      </c>
      <c r="F167">
        <v>1</v>
      </c>
      <c r="G167">
        <v>28</v>
      </c>
      <c r="H167">
        <f t="shared" si="65"/>
        <v>0.28000000000000003</v>
      </c>
      <c r="I167">
        <v>14.8</v>
      </c>
      <c r="J167">
        <v>6</v>
      </c>
      <c r="K167">
        <f t="shared" si="66"/>
        <v>6.157536000000001E-2</v>
      </c>
      <c r="L167">
        <f t="shared" ref="L167:L169" si="85">0.000064*(G167^1.958025*I167^0.883501+0.000045*G167^2)</f>
        <v>0.47171648411626516</v>
      </c>
      <c r="O167">
        <f>L167*0.44*0.75</f>
        <v>0.15566643975836753</v>
      </c>
      <c r="Q167">
        <f t="shared" ref="Q167:Q169" si="86">O167*0.52</f>
        <v>8.094654867435111E-2</v>
      </c>
      <c r="T167">
        <f>(L167*0.44*0.75)*(1+0.2)*0.52*3.67</f>
        <v>0.35648860036184232</v>
      </c>
    </row>
    <row r="168" spans="1:20" x14ac:dyDescent="0.3">
      <c r="A168" s="26">
        <v>3015</v>
      </c>
      <c r="B168">
        <v>50</v>
      </c>
      <c r="C168" t="s">
        <v>211</v>
      </c>
      <c r="D168">
        <v>39</v>
      </c>
      <c r="E168" t="s">
        <v>215</v>
      </c>
      <c r="F168">
        <v>5</v>
      </c>
      <c r="G168">
        <v>18</v>
      </c>
      <c r="H168">
        <f t="shared" si="65"/>
        <v>0.18</v>
      </c>
      <c r="I168">
        <v>10</v>
      </c>
      <c r="J168">
        <v>1.8</v>
      </c>
      <c r="K168">
        <f t="shared" si="66"/>
        <v>2.5446959999999998E-2</v>
      </c>
      <c r="L168">
        <f t="shared" si="85"/>
        <v>0.14045551809059872</v>
      </c>
      <c r="O168">
        <f>L168*0.44*0.75</f>
        <v>4.6350320969897579E-2</v>
      </c>
      <c r="Q168">
        <f t="shared" si="86"/>
        <v>2.4102166904346741E-2</v>
      </c>
      <c r="T168">
        <f>(L168*0.44*0.75)*(1+0.2)*0.52*3.67</f>
        <v>0.10614594304674305</v>
      </c>
    </row>
    <row r="169" spans="1:20" x14ac:dyDescent="0.3">
      <c r="A169" s="26">
        <v>3015</v>
      </c>
      <c r="B169">
        <v>50</v>
      </c>
      <c r="C169" t="s">
        <v>211</v>
      </c>
      <c r="D169">
        <v>40</v>
      </c>
      <c r="E169" t="s">
        <v>215</v>
      </c>
      <c r="F169">
        <v>6</v>
      </c>
      <c r="G169">
        <v>33.5</v>
      </c>
      <c r="H169">
        <f t="shared" si="65"/>
        <v>0.33500000000000002</v>
      </c>
      <c r="I169">
        <v>20</v>
      </c>
      <c r="J169">
        <v>5</v>
      </c>
      <c r="K169">
        <f t="shared" si="66"/>
        <v>8.8141515000000017E-2</v>
      </c>
      <c r="L169">
        <f t="shared" si="85"/>
        <v>0.87441729674183011</v>
      </c>
      <c r="O169">
        <f>L169*0.44*0.75</f>
        <v>0.28855770792480395</v>
      </c>
      <c r="Q169">
        <f t="shared" si="86"/>
        <v>0.15005000812089805</v>
      </c>
      <c r="T169">
        <f>(L169*0.44*0.75)*(1+0.2)*0.52*3.67</f>
        <v>0.66082023576443505</v>
      </c>
    </row>
    <row r="170" spans="1:20" x14ac:dyDescent="0.3">
      <c r="A170" s="26">
        <v>3015</v>
      </c>
      <c r="B170">
        <v>50</v>
      </c>
      <c r="C170" t="s">
        <v>211</v>
      </c>
      <c r="D170">
        <v>41</v>
      </c>
      <c r="E170" t="s">
        <v>214</v>
      </c>
      <c r="F170">
        <v>4</v>
      </c>
      <c r="G170">
        <v>12.4</v>
      </c>
      <c r="H170">
        <f t="shared" si="65"/>
        <v>0.124</v>
      </c>
      <c r="I170">
        <v>5.6</v>
      </c>
      <c r="J170">
        <v>1.6</v>
      </c>
      <c r="K170">
        <f t="shared" si="66"/>
        <v>1.2076310399999998E-2</v>
      </c>
      <c r="L170">
        <f>0.000081*(G170^1.864042*I170^0.850892+0.000027*G170^2)</f>
        <v>3.8308926531728717E-2</v>
      </c>
      <c r="O170">
        <f>L170*0.47*0.75</f>
        <v>1.3503896602434371E-2</v>
      </c>
      <c r="Q170">
        <f>O170*0.521</f>
        <v>7.0355301298683079E-3</v>
      </c>
      <c r="T170">
        <f>(L170*0.47*0.75)*(1+0.2)*0.521*3.67</f>
        <v>3.0984474691940028E-2</v>
      </c>
    </row>
    <row r="171" spans="1:20" x14ac:dyDescent="0.3">
      <c r="A171" s="26">
        <v>3015</v>
      </c>
      <c r="B171">
        <v>50</v>
      </c>
      <c r="C171" t="s">
        <v>211</v>
      </c>
      <c r="D171">
        <v>42</v>
      </c>
      <c r="E171" t="s">
        <v>215</v>
      </c>
      <c r="F171">
        <v>9</v>
      </c>
      <c r="G171">
        <v>36</v>
      </c>
      <c r="H171">
        <f t="shared" si="65"/>
        <v>0.36</v>
      </c>
      <c r="I171">
        <v>0.26</v>
      </c>
      <c r="J171">
        <v>0</v>
      </c>
      <c r="K171">
        <f t="shared" si="66"/>
        <v>0.10178783999999999</v>
      </c>
      <c r="L171">
        <f t="shared" ref="L171:L172" si="87">0.000064*(G171^1.958025*I171^0.883501+0.000045*G171^2)</f>
        <v>2.171011969184063E-2</v>
      </c>
      <c r="O171">
        <f>L171*0.44*0.75</f>
        <v>7.164339498307408E-3</v>
      </c>
      <c r="Q171">
        <f t="shared" ref="Q171:Q172" si="88">O171*0.52</f>
        <v>3.7254565391198523E-3</v>
      </c>
      <c r="T171">
        <f>(L171*0.44*0.75)*(1+0.2)*0.52*3.67</f>
        <v>1.6406910598283829E-2</v>
      </c>
    </row>
    <row r="172" spans="1:20" x14ac:dyDescent="0.3">
      <c r="A172" s="26">
        <v>3015</v>
      </c>
      <c r="B172">
        <v>50</v>
      </c>
      <c r="C172" t="s">
        <v>211</v>
      </c>
      <c r="D172">
        <v>43</v>
      </c>
      <c r="E172" t="s">
        <v>215</v>
      </c>
      <c r="F172">
        <v>9</v>
      </c>
      <c r="G172">
        <v>40</v>
      </c>
      <c r="H172">
        <f t="shared" si="65"/>
        <v>0.4</v>
      </c>
      <c r="I172">
        <v>0.37</v>
      </c>
      <c r="J172">
        <v>0</v>
      </c>
      <c r="K172">
        <f t="shared" si="66"/>
        <v>0.12566400000000003</v>
      </c>
      <c r="L172">
        <f t="shared" si="87"/>
        <v>3.6443006401565704E-2</v>
      </c>
      <c r="O172">
        <f>L172*0.44*0.75</f>
        <v>1.2026192112516683E-2</v>
      </c>
      <c r="Q172">
        <f t="shared" si="88"/>
        <v>6.2536198985086756E-3</v>
      </c>
      <c r="T172">
        <f>(L172*0.44*0.75)*(1+0.2)*0.52*3.67</f>
        <v>2.7540942033032208E-2</v>
      </c>
    </row>
    <row r="173" spans="1:20" x14ac:dyDescent="0.3">
      <c r="A173" s="26">
        <v>3015</v>
      </c>
      <c r="B173">
        <v>51</v>
      </c>
      <c r="C173" t="s">
        <v>211</v>
      </c>
      <c r="D173">
        <v>1</v>
      </c>
      <c r="E173" t="s">
        <v>218</v>
      </c>
      <c r="F173">
        <v>4</v>
      </c>
      <c r="G173">
        <v>26</v>
      </c>
      <c r="H173">
        <f t="shared" si="65"/>
        <v>0.26</v>
      </c>
      <c r="I173">
        <v>7.2</v>
      </c>
      <c r="J173">
        <v>2.8</v>
      </c>
      <c r="K173">
        <f t="shared" si="66"/>
        <v>5.3093040000000008E-2</v>
      </c>
      <c r="L173">
        <f>0.000057*(G173^1.897696*I173^1.002687+0.000031*G173^2)</f>
        <v>0.19984940649225594</v>
      </c>
      <c r="O173">
        <f>L173*0.43*0.75</f>
        <v>6.445143359375255E-2</v>
      </c>
      <c r="Q173">
        <f>O173*0.52</f>
        <v>3.3514745468751328E-2</v>
      </c>
      <c r="T173">
        <f>(L173*0.43*0.75)*(1+0.2)*0.52*3.67</f>
        <v>0.14759893904438084</v>
      </c>
    </row>
    <row r="174" spans="1:20" x14ac:dyDescent="0.3">
      <c r="A174" s="26">
        <v>3015</v>
      </c>
      <c r="B174">
        <v>51</v>
      </c>
      <c r="C174" t="s">
        <v>211</v>
      </c>
      <c r="D174">
        <v>2</v>
      </c>
      <c r="E174" t="s">
        <v>214</v>
      </c>
      <c r="F174">
        <v>4</v>
      </c>
      <c r="G174">
        <v>12</v>
      </c>
      <c r="H174">
        <f t="shared" si="65"/>
        <v>0.12</v>
      </c>
      <c r="I174">
        <v>3</v>
      </c>
      <c r="J174">
        <v>0.7</v>
      </c>
      <c r="K174">
        <f t="shared" si="66"/>
        <v>1.130976E-2</v>
      </c>
      <c r="L174">
        <f>0.000081*(G174^1.864042*I174^0.850892+0.000027*G174^2)</f>
        <v>2.1188943390806899E-2</v>
      </c>
      <c r="O174">
        <f>L174*0.47*0.75</f>
        <v>7.4691025452594314E-3</v>
      </c>
      <c r="Q174">
        <f>O174*0.521</f>
        <v>3.8914024260801637E-3</v>
      </c>
      <c r="T174">
        <f>(L174*0.47*0.75)*(1+0.2)*0.521*3.67</f>
        <v>1.7137736284457038E-2</v>
      </c>
    </row>
    <row r="175" spans="1:20" x14ac:dyDescent="0.3">
      <c r="A175" s="26">
        <v>3015</v>
      </c>
      <c r="B175">
        <v>51</v>
      </c>
      <c r="C175" t="s">
        <v>211</v>
      </c>
      <c r="D175">
        <v>3</v>
      </c>
      <c r="E175" t="s">
        <v>217</v>
      </c>
      <c r="F175">
        <v>4</v>
      </c>
      <c r="G175">
        <v>11</v>
      </c>
      <c r="H175">
        <f t="shared" si="65"/>
        <v>0.11</v>
      </c>
      <c r="I175">
        <v>3.5</v>
      </c>
      <c r="J175">
        <v>1.5</v>
      </c>
      <c r="K175">
        <f t="shared" si="66"/>
        <v>9.503339999999999E-3</v>
      </c>
      <c r="L175">
        <f>0.000059*(G175^1.965295*I175^0.892133+0.000019*G175^2)</f>
        <v>2.0085370087328414E-2</v>
      </c>
      <c r="O175">
        <f>L175*0.47*0.75</f>
        <v>7.0800929557832647E-3</v>
      </c>
      <c r="Q175">
        <f>O175*0.52</f>
        <v>3.6816483370072975E-3</v>
      </c>
      <c r="T175">
        <f>(L175*0.47*0.75)*(1+0.2)*0.52*3.67</f>
        <v>1.6213979276180141E-2</v>
      </c>
    </row>
    <row r="176" spans="1:20" x14ac:dyDescent="0.3">
      <c r="A176" s="26">
        <v>3015</v>
      </c>
      <c r="B176">
        <v>51</v>
      </c>
      <c r="C176" t="s">
        <v>211</v>
      </c>
      <c r="D176">
        <v>4</v>
      </c>
      <c r="E176" t="s">
        <v>214</v>
      </c>
      <c r="F176">
        <v>4</v>
      </c>
      <c r="G176">
        <v>13.5</v>
      </c>
      <c r="H176">
        <f t="shared" si="65"/>
        <v>0.13500000000000001</v>
      </c>
      <c r="I176">
        <v>3.8</v>
      </c>
      <c r="J176">
        <v>0.7</v>
      </c>
      <c r="K176">
        <f t="shared" si="66"/>
        <v>1.4313915000000002E-2</v>
      </c>
      <c r="L176">
        <f t="shared" ref="L176:L179" si="89">0.000081*(G176^1.864042*I176^0.850892+0.000027*G176^2)</f>
        <v>3.2271059604120862E-2</v>
      </c>
      <c r="O176">
        <f t="shared" ref="O176:O179" si="90">L176*0.47*0.75</f>
        <v>1.1375548510452603E-2</v>
      </c>
      <c r="Q176">
        <f t="shared" ref="Q176:Q179" si="91">O176*0.521</f>
        <v>5.9266607739458061E-3</v>
      </c>
      <c r="T176">
        <f t="shared" ref="T176:T179" si="92">(L176*0.47*0.75)*(1+0.2)*0.521*3.67</f>
        <v>2.6101014048457331E-2</v>
      </c>
    </row>
    <row r="177" spans="1:24" x14ac:dyDescent="0.3">
      <c r="A177" s="26">
        <v>3015</v>
      </c>
      <c r="B177">
        <v>51</v>
      </c>
      <c r="C177" t="s">
        <v>211</v>
      </c>
      <c r="D177">
        <v>5</v>
      </c>
      <c r="E177" t="s">
        <v>214</v>
      </c>
      <c r="F177">
        <v>4</v>
      </c>
      <c r="G177">
        <v>8.5</v>
      </c>
      <c r="H177">
        <f t="shared" si="65"/>
        <v>8.5000000000000006E-2</v>
      </c>
      <c r="I177">
        <v>3</v>
      </c>
      <c r="J177">
        <v>0.6</v>
      </c>
      <c r="K177">
        <f t="shared" si="66"/>
        <v>5.6745150000000006E-3</v>
      </c>
      <c r="L177">
        <f t="shared" si="89"/>
        <v>1.1141553497404699E-2</v>
      </c>
      <c r="O177">
        <f t="shared" si="90"/>
        <v>3.9273976078351563E-3</v>
      </c>
      <c r="Q177">
        <f t="shared" si="91"/>
        <v>2.0461741536821165E-3</v>
      </c>
      <c r="T177">
        <f t="shared" si="92"/>
        <v>9.0113509728160408E-3</v>
      </c>
    </row>
    <row r="178" spans="1:24" x14ac:dyDescent="0.3">
      <c r="A178" s="26">
        <v>3015</v>
      </c>
      <c r="B178">
        <v>51</v>
      </c>
      <c r="C178" t="s">
        <v>211</v>
      </c>
      <c r="D178">
        <v>6</v>
      </c>
      <c r="E178" t="s">
        <v>214</v>
      </c>
      <c r="F178">
        <v>3</v>
      </c>
      <c r="G178">
        <v>8</v>
      </c>
      <c r="H178">
        <f t="shared" si="65"/>
        <v>0.08</v>
      </c>
      <c r="I178">
        <v>2.8</v>
      </c>
      <c r="J178">
        <v>0.4</v>
      </c>
      <c r="K178">
        <f t="shared" si="66"/>
        <v>5.0265600000000002E-3</v>
      </c>
      <c r="L178">
        <f t="shared" si="89"/>
        <v>9.3836619563924441E-3</v>
      </c>
      <c r="O178">
        <f t="shared" si="90"/>
        <v>3.3077408396283365E-3</v>
      </c>
      <c r="Q178">
        <f t="shared" si="91"/>
        <v>1.7233329774463634E-3</v>
      </c>
      <c r="T178">
        <f t="shared" si="92"/>
        <v>7.5895584326737845E-3</v>
      </c>
    </row>
    <row r="179" spans="1:24" x14ac:dyDescent="0.3">
      <c r="A179" s="26">
        <v>3015</v>
      </c>
      <c r="B179">
        <v>51</v>
      </c>
      <c r="C179" t="s">
        <v>211</v>
      </c>
      <c r="D179">
        <v>7</v>
      </c>
      <c r="E179" t="s">
        <v>214</v>
      </c>
      <c r="F179">
        <v>4</v>
      </c>
      <c r="G179">
        <v>8.5</v>
      </c>
      <c r="H179">
        <f t="shared" si="65"/>
        <v>8.5000000000000006E-2</v>
      </c>
      <c r="I179">
        <v>3.2</v>
      </c>
      <c r="J179">
        <v>0.7</v>
      </c>
      <c r="K179">
        <f t="shared" si="66"/>
        <v>5.6745150000000006E-3</v>
      </c>
      <c r="L179">
        <f t="shared" si="89"/>
        <v>1.1770497989888003E-2</v>
      </c>
      <c r="O179">
        <f t="shared" si="90"/>
        <v>4.1491005414355207E-3</v>
      </c>
      <c r="Q179">
        <f t="shared" si="91"/>
        <v>2.1616813820879064E-3</v>
      </c>
      <c r="T179">
        <f t="shared" si="92"/>
        <v>9.5200448067151392E-3</v>
      </c>
    </row>
    <row r="180" spans="1:24" x14ac:dyDescent="0.3">
      <c r="A180" s="26">
        <v>3015</v>
      </c>
      <c r="B180">
        <v>51</v>
      </c>
      <c r="C180" t="s">
        <v>211</v>
      </c>
      <c r="D180">
        <v>8</v>
      </c>
      <c r="E180" t="s">
        <v>217</v>
      </c>
      <c r="F180">
        <v>4</v>
      </c>
      <c r="G180">
        <v>13</v>
      </c>
      <c r="H180">
        <f t="shared" si="65"/>
        <v>0.13</v>
      </c>
      <c r="I180">
        <v>4</v>
      </c>
      <c r="J180">
        <v>1.6</v>
      </c>
      <c r="K180">
        <f t="shared" si="66"/>
        <v>1.3273260000000002E-2</v>
      </c>
      <c r="L180">
        <f t="shared" ref="L180:L183" si="93">0.000059*(G180^1.965295*I180^0.892133+0.000019*G180^2)</f>
        <v>3.1419517911409137E-2</v>
      </c>
      <c r="O180">
        <f>L180*0.47*0.75</f>
        <v>1.107538006377172E-2</v>
      </c>
      <c r="Q180">
        <f t="shared" ref="Q180:Q183" si="94">O180*0.52</f>
        <v>5.7591976331612948E-3</v>
      </c>
      <c r="T180">
        <f>(L180*0.47*0.75)*(1+0.2)*0.52*3.67</f>
        <v>2.536350637644234E-2</v>
      </c>
    </row>
    <row r="181" spans="1:24" x14ac:dyDescent="0.3">
      <c r="A181" s="26">
        <v>3015</v>
      </c>
      <c r="B181">
        <v>51</v>
      </c>
      <c r="C181" t="s">
        <v>211</v>
      </c>
      <c r="D181">
        <v>9</v>
      </c>
      <c r="E181" t="s">
        <v>217</v>
      </c>
      <c r="F181">
        <v>4</v>
      </c>
      <c r="G181">
        <v>11</v>
      </c>
      <c r="H181">
        <f t="shared" si="65"/>
        <v>0.11</v>
      </c>
      <c r="I181">
        <v>4.8</v>
      </c>
      <c r="J181">
        <v>2.2999999999999998</v>
      </c>
      <c r="K181">
        <f t="shared" si="66"/>
        <v>9.503339999999999E-3</v>
      </c>
      <c r="L181">
        <f t="shared" si="93"/>
        <v>2.6622930004060723E-2</v>
      </c>
      <c r="O181">
        <f>L181*0.47*0.75</f>
        <v>9.3845828264314049E-3</v>
      </c>
      <c r="Q181">
        <f t="shared" si="94"/>
        <v>4.879983069744331E-3</v>
      </c>
      <c r="T181">
        <f>(L181*0.47*0.75)*(1+0.2)*0.52*3.67</f>
        <v>2.149144543915403E-2</v>
      </c>
    </row>
    <row r="182" spans="1:24" x14ac:dyDescent="0.3">
      <c r="A182" s="26">
        <v>3015</v>
      </c>
      <c r="B182">
        <v>51</v>
      </c>
      <c r="C182" t="s">
        <v>211</v>
      </c>
      <c r="D182">
        <v>10</v>
      </c>
      <c r="E182" t="s">
        <v>217</v>
      </c>
      <c r="F182">
        <v>3</v>
      </c>
      <c r="G182">
        <v>21</v>
      </c>
      <c r="H182">
        <f t="shared" si="65"/>
        <v>0.21</v>
      </c>
      <c r="I182">
        <v>7.5</v>
      </c>
      <c r="J182">
        <v>3</v>
      </c>
      <c r="K182">
        <f t="shared" si="66"/>
        <v>3.4636139999999996E-2</v>
      </c>
      <c r="L182">
        <f t="shared" si="93"/>
        <v>0.14127832272593907</v>
      </c>
      <c r="O182">
        <f>L182*0.47*0.75</f>
        <v>4.9800608760893518E-2</v>
      </c>
      <c r="Q182">
        <f t="shared" si="94"/>
        <v>2.5896316555664631E-2</v>
      </c>
      <c r="T182">
        <f>(L182*0.47*0.75)*(1+0.2)*0.52*3.67</f>
        <v>0.11404737811114703</v>
      </c>
    </row>
    <row r="183" spans="1:24" x14ac:dyDescent="0.3">
      <c r="A183" s="26">
        <v>3015</v>
      </c>
      <c r="B183">
        <v>51</v>
      </c>
      <c r="C183" t="s">
        <v>211</v>
      </c>
      <c r="D183">
        <v>11</v>
      </c>
      <c r="E183" t="s">
        <v>217</v>
      </c>
      <c r="F183">
        <v>3</v>
      </c>
      <c r="G183">
        <v>13</v>
      </c>
      <c r="H183">
        <f t="shared" si="65"/>
        <v>0.13</v>
      </c>
      <c r="I183">
        <v>4.9000000000000004</v>
      </c>
      <c r="J183">
        <v>2.7</v>
      </c>
      <c r="K183">
        <f t="shared" si="66"/>
        <v>1.3273260000000002E-2</v>
      </c>
      <c r="L183">
        <f t="shared" si="93"/>
        <v>3.7655480752554642E-2</v>
      </c>
      <c r="O183">
        <f>L183*0.47*0.75</f>
        <v>1.3273556965275511E-2</v>
      </c>
      <c r="Q183">
        <f t="shared" si="94"/>
        <v>6.902249621943266E-3</v>
      </c>
      <c r="T183">
        <f>(L183*0.47*0.75)*(1+0.2)*0.52*3.67</f>
        <v>3.0397507335038147E-2</v>
      </c>
    </row>
    <row r="184" spans="1:24" s="13" customFormat="1" x14ac:dyDescent="0.3">
      <c r="A184" s="29">
        <v>3015</v>
      </c>
      <c r="B184" s="13">
        <v>51</v>
      </c>
      <c r="C184" s="13" t="s">
        <v>211</v>
      </c>
      <c r="D184" s="13">
        <v>12</v>
      </c>
      <c r="E184" s="13" t="s">
        <v>218</v>
      </c>
      <c r="F184" s="13">
        <v>1</v>
      </c>
      <c r="G184" s="13">
        <v>41.5</v>
      </c>
      <c r="H184" s="13">
        <f t="shared" si="65"/>
        <v>0.41499999999999998</v>
      </c>
      <c r="I184" s="13">
        <v>9.8000000000000007</v>
      </c>
      <c r="J184" s="13">
        <v>3.4</v>
      </c>
      <c r="K184" s="13">
        <f t="shared" si="66"/>
        <v>0.135265515</v>
      </c>
      <c r="L184" s="13">
        <f>0.000057*(G184^1.897696*I184^1.002687+0.000031*G184^2)</f>
        <v>0.66119529673824518</v>
      </c>
      <c r="O184" s="13">
        <f>L184*0.43*0.75</f>
        <v>0.21323548319808405</v>
      </c>
      <c r="Q184" s="13">
        <f>O184*0.52</f>
        <v>0.11088245126300371</v>
      </c>
      <c r="T184" s="13">
        <f>(L184*0.43*0.75)*(1+0.2)*0.52*3.67</f>
        <v>0.48832631536226828</v>
      </c>
      <c r="U184" s="13">
        <v>56</v>
      </c>
      <c r="V184" s="13">
        <v>63</v>
      </c>
      <c r="W184" s="13">
        <v>17</v>
      </c>
      <c r="X184" s="13">
        <v>5</v>
      </c>
    </row>
    <row r="185" spans="1:24" x14ac:dyDescent="0.3">
      <c r="A185" s="26">
        <v>3015</v>
      </c>
      <c r="B185">
        <v>51</v>
      </c>
      <c r="C185" t="s">
        <v>211</v>
      </c>
      <c r="D185">
        <v>13</v>
      </c>
      <c r="E185" t="s">
        <v>217</v>
      </c>
      <c r="F185">
        <v>3</v>
      </c>
      <c r="G185">
        <v>18</v>
      </c>
      <c r="H185">
        <f t="shared" si="65"/>
        <v>0.18</v>
      </c>
      <c r="I185">
        <v>6.8</v>
      </c>
      <c r="J185">
        <v>4</v>
      </c>
      <c r="K185">
        <f t="shared" si="66"/>
        <v>2.5446959999999998E-2</v>
      </c>
      <c r="L185">
        <f>0.000059*(G185^1.965295*I185^0.892133+0.000019*G185^2)</f>
        <v>9.5618761241437158E-2</v>
      </c>
      <c r="O185">
        <f>L185*0.47*0.75</f>
        <v>3.3705613337606591E-2</v>
      </c>
      <c r="Q185">
        <f>O185*0.52</f>
        <v>1.7526918935555427E-2</v>
      </c>
      <c r="T185">
        <f>(L185*0.47*0.75)*(1+0.2)*0.52*3.67</f>
        <v>7.7188550992186106E-2</v>
      </c>
    </row>
    <row r="186" spans="1:24" x14ac:dyDescent="0.3">
      <c r="A186" s="26">
        <v>3015</v>
      </c>
      <c r="B186">
        <v>51</v>
      </c>
      <c r="C186" t="s">
        <v>211</v>
      </c>
      <c r="D186">
        <v>14</v>
      </c>
      <c r="E186" t="s">
        <v>214</v>
      </c>
      <c r="F186">
        <v>3</v>
      </c>
      <c r="G186">
        <v>26</v>
      </c>
      <c r="H186">
        <f t="shared" si="65"/>
        <v>0.26</v>
      </c>
      <c r="I186">
        <v>5</v>
      </c>
      <c r="J186">
        <v>1</v>
      </c>
      <c r="K186">
        <f t="shared" si="66"/>
        <v>5.3093040000000008E-2</v>
      </c>
      <c r="L186">
        <f>0.000081*(G186^1.864042*I186^0.850892+0.000027*G186^2)</f>
        <v>0.13829529213317138</v>
      </c>
      <c r="O186">
        <f>L186*0.47*0.75</f>
        <v>4.8749090476942904E-2</v>
      </c>
      <c r="Q186">
        <f>O186*0.521</f>
        <v>2.5398276138487254E-2</v>
      </c>
      <c r="T186">
        <f>(L186*0.47*0.75)*(1+0.2)*0.521*3.67</f>
        <v>0.11185400811389785</v>
      </c>
    </row>
    <row r="187" spans="1:24" x14ac:dyDescent="0.3">
      <c r="A187" s="26">
        <v>3015</v>
      </c>
      <c r="B187">
        <v>51</v>
      </c>
      <c r="C187" t="s">
        <v>211</v>
      </c>
      <c r="D187">
        <v>15</v>
      </c>
      <c r="E187" t="s">
        <v>217</v>
      </c>
      <c r="F187">
        <v>4</v>
      </c>
      <c r="G187">
        <v>22</v>
      </c>
      <c r="H187">
        <f t="shared" si="65"/>
        <v>0.22</v>
      </c>
      <c r="I187">
        <v>7.8</v>
      </c>
      <c r="J187">
        <v>4.5</v>
      </c>
      <c r="K187">
        <f t="shared" si="66"/>
        <v>3.8013359999999996E-2</v>
      </c>
      <c r="L187">
        <f>0.000059*(G187^1.965295*I187^0.892133+0.000019*G187^2)</f>
        <v>0.1603160848182234</v>
      </c>
      <c r="O187">
        <f>L187*0.47*0.75</f>
        <v>5.6511419898423745E-2</v>
      </c>
      <c r="Q187">
        <f>O187*0.52</f>
        <v>2.9385938347180347E-2</v>
      </c>
      <c r="T187">
        <f>(L187*0.47*0.75)*(1+0.2)*0.52*3.67</f>
        <v>0.12941567248098224</v>
      </c>
    </row>
    <row r="188" spans="1:24" x14ac:dyDescent="0.3">
      <c r="A188" s="26">
        <v>3015</v>
      </c>
      <c r="B188">
        <v>51</v>
      </c>
      <c r="C188" t="s">
        <v>211</v>
      </c>
      <c r="D188">
        <v>16</v>
      </c>
      <c r="E188" t="s">
        <v>214</v>
      </c>
      <c r="F188">
        <v>3</v>
      </c>
      <c r="G188">
        <v>9</v>
      </c>
      <c r="H188">
        <f t="shared" si="65"/>
        <v>0.09</v>
      </c>
      <c r="I188">
        <v>3.5</v>
      </c>
      <c r="J188">
        <v>0.8</v>
      </c>
      <c r="K188">
        <f t="shared" si="66"/>
        <v>6.3617399999999994E-3</v>
      </c>
      <c r="L188">
        <f t="shared" ref="L188:L197" si="95">0.000081*(G188^1.864042*I188^0.850892+0.000027*G188^2)</f>
        <v>1.413128727689175E-2</v>
      </c>
      <c r="O188">
        <f t="shared" ref="O188:O197" si="96">L188*0.47*0.75</f>
        <v>4.9812787651043414E-3</v>
      </c>
      <c r="Q188">
        <f t="shared" ref="Q188:Q197" si="97">O188*0.521</f>
        <v>2.595246236619362E-3</v>
      </c>
      <c r="T188">
        <f t="shared" ref="T188:T197" si="98">(L188*0.47*0.75)*(1+0.2)*0.521*3.67</f>
        <v>1.142946442607167E-2</v>
      </c>
    </row>
    <row r="189" spans="1:24" x14ac:dyDescent="0.3">
      <c r="A189" s="26">
        <v>3015</v>
      </c>
      <c r="B189">
        <v>51</v>
      </c>
      <c r="C189" t="s">
        <v>211</v>
      </c>
      <c r="D189">
        <v>17</v>
      </c>
      <c r="E189" t="s">
        <v>214</v>
      </c>
      <c r="F189">
        <v>4</v>
      </c>
      <c r="G189">
        <v>9.5</v>
      </c>
      <c r="H189">
        <f t="shared" si="65"/>
        <v>9.5000000000000001E-2</v>
      </c>
      <c r="I189">
        <v>3.8</v>
      </c>
      <c r="J189">
        <v>2.1</v>
      </c>
      <c r="K189">
        <f t="shared" si="66"/>
        <v>7.088235E-3</v>
      </c>
      <c r="L189">
        <f t="shared" si="95"/>
        <v>1.6762593811884125E-2</v>
      </c>
      <c r="O189">
        <f t="shared" si="96"/>
        <v>5.9088143186891541E-3</v>
      </c>
      <c r="Q189">
        <f t="shared" si="97"/>
        <v>3.0784922600370496E-3</v>
      </c>
      <c r="T189">
        <f t="shared" si="98"/>
        <v>1.3557679913203165E-2</v>
      </c>
    </row>
    <row r="190" spans="1:24" x14ac:dyDescent="0.3">
      <c r="A190" s="26">
        <v>3015</v>
      </c>
      <c r="B190">
        <v>51</v>
      </c>
      <c r="C190" t="s">
        <v>211</v>
      </c>
      <c r="D190">
        <v>18</v>
      </c>
      <c r="E190" t="s">
        <v>214</v>
      </c>
      <c r="F190">
        <v>4</v>
      </c>
      <c r="G190">
        <v>15</v>
      </c>
      <c r="H190">
        <f t="shared" si="65"/>
        <v>0.15</v>
      </c>
      <c r="I190">
        <v>3.9</v>
      </c>
      <c r="J190">
        <v>1.1000000000000001</v>
      </c>
      <c r="K190">
        <f t="shared" si="66"/>
        <v>1.76715E-2</v>
      </c>
      <c r="L190">
        <f t="shared" si="95"/>
        <v>4.0151889701198061E-2</v>
      </c>
      <c r="O190">
        <f t="shared" si="96"/>
        <v>1.4153541119672316E-2</v>
      </c>
      <c r="Q190">
        <f t="shared" si="97"/>
        <v>7.3739949233492764E-3</v>
      </c>
      <c r="T190">
        <f t="shared" si="98"/>
        <v>3.2475073642430213E-2</v>
      </c>
    </row>
    <row r="191" spans="1:24" x14ac:dyDescent="0.3">
      <c r="A191" s="26">
        <v>3015</v>
      </c>
      <c r="B191">
        <v>51</v>
      </c>
      <c r="C191" t="s">
        <v>211</v>
      </c>
      <c r="D191">
        <v>19</v>
      </c>
      <c r="E191" t="s">
        <v>214</v>
      </c>
      <c r="F191">
        <v>4</v>
      </c>
      <c r="G191">
        <v>25</v>
      </c>
      <c r="H191">
        <f t="shared" si="65"/>
        <v>0.25</v>
      </c>
      <c r="I191">
        <v>5.0999999999999996</v>
      </c>
      <c r="J191">
        <v>0.7</v>
      </c>
      <c r="K191">
        <f t="shared" si="66"/>
        <v>4.9087499999999999E-2</v>
      </c>
      <c r="L191">
        <f t="shared" si="95"/>
        <v>0.13072969612851978</v>
      </c>
      <c r="O191">
        <f t="shared" si="96"/>
        <v>4.6082217885303221E-2</v>
      </c>
      <c r="Q191">
        <f t="shared" si="97"/>
        <v>2.4008835518242979E-2</v>
      </c>
      <c r="T191">
        <f t="shared" si="98"/>
        <v>0.10573491162234208</v>
      </c>
    </row>
    <row r="192" spans="1:24" x14ac:dyDescent="0.3">
      <c r="A192" s="26">
        <v>3015</v>
      </c>
      <c r="B192">
        <v>51</v>
      </c>
      <c r="C192" t="s">
        <v>211</v>
      </c>
      <c r="D192">
        <v>20</v>
      </c>
      <c r="E192" t="s">
        <v>214</v>
      </c>
      <c r="F192">
        <v>3</v>
      </c>
      <c r="G192">
        <v>15</v>
      </c>
      <c r="H192">
        <f t="shared" si="65"/>
        <v>0.15</v>
      </c>
      <c r="I192">
        <v>5</v>
      </c>
      <c r="J192">
        <v>1</v>
      </c>
      <c r="K192">
        <f t="shared" si="66"/>
        <v>1.76715E-2</v>
      </c>
      <c r="L192">
        <f t="shared" si="95"/>
        <v>4.9604470110334718E-2</v>
      </c>
      <c r="O192">
        <f t="shared" si="96"/>
        <v>1.7485575713892986E-2</v>
      </c>
      <c r="Q192">
        <f t="shared" si="97"/>
        <v>9.1099849469382464E-3</v>
      </c>
      <c r="T192">
        <f t="shared" si="98"/>
        <v>4.0120373706316034E-2</v>
      </c>
    </row>
    <row r="193" spans="1:20" x14ac:dyDescent="0.3">
      <c r="A193" s="26">
        <v>3015</v>
      </c>
      <c r="B193">
        <v>51</v>
      </c>
      <c r="C193" t="s">
        <v>211</v>
      </c>
      <c r="D193">
        <v>21</v>
      </c>
      <c r="E193" t="s">
        <v>214</v>
      </c>
      <c r="F193">
        <v>3</v>
      </c>
      <c r="G193">
        <v>8</v>
      </c>
      <c r="H193">
        <f t="shared" si="65"/>
        <v>0.08</v>
      </c>
      <c r="I193">
        <v>3</v>
      </c>
      <c r="J193">
        <v>0.9</v>
      </c>
      <c r="K193">
        <f t="shared" si="66"/>
        <v>5.0265600000000002E-3</v>
      </c>
      <c r="L193">
        <f t="shared" si="95"/>
        <v>9.9510166243543929E-3</v>
      </c>
      <c r="O193">
        <f t="shared" si="96"/>
        <v>3.5077333600849231E-3</v>
      </c>
      <c r="Q193">
        <f t="shared" si="97"/>
        <v>1.8275290806042451E-3</v>
      </c>
      <c r="T193">
        <f t="shared" si="98"/>
        <v>8.048438070981094E-3</v>
      </c>
    </row>
    <row r="194" spans="1:20" x14ac:dyDescent="0.3">
      <c r="A194" s="26">
        <v>3015</v>
      </c>
      <c r="B194">
        <v>51</v>
      </c>
      <c r="C194" t="s">
        <v>211</v>
      </c>
      <c r="D194">
        <v>22</v>
      </c>
      <c r="E194" t="s">
        <v>214</v>
      </c>
      <c r="F194">
        <v>3</v>
      </c>
      <c r="G194">
        <v>9.5</v>
      </c>
      <c r="H194">
        <f t="shared" si="65"/>
        <v>9.5000000000000001E-2</v>
      </c>
      <c r="I194">
        <v>3.5</v>
      </c>
      <c r="J194">
        <v>1</v>
      </c>
      <c r="K194">
        <f t="shared" si="66"/>
        <v>7.088235E-3</v>
      </c>
      <c r="L194">
        <f t="shared" si="95"/>
        <v>1.5629731389374891E-2</v>
      </c>
      <c r="O194">
        <f t="shared" si="96"/>
        <v>5.5094803147546492E-3</v>
      </c>
      <c r="Q194">
        <f t="shared" si="97"/>
        <v>2.8704392439871723E-3</v>
      </c>
      <c r="T194">
        <f t="shared" si="98"/>
        <v>1.2641414430519507E-2</v>
      </c>
    </row>
    <row r="195" spans="1:20" x14ac:dyDescent="0.3">
      <c r="A195" s="26">
        <v>3015</v>
      </c>
      <c r="B195">
        <v>51</v>
      </c>
      <c r="C195" t="s">
        <v>211</v>
      </c>
      <c r="D195">
        <v>23</v>
      </c>
      <c r="E195" t="s">
        <v>214</v>
      </c>
      <c r="F195">
        <v>3</v>
      </c>
      <c r="G195">
        <v>10</v>
      </c>
      <c r="H195">
        <f t="shared" ref="H195:H258" si="99">G195/100</f>
        <v>0.1</v>
      </c>
      <c r="I195">
        <v>2.8</v>
      </c>
      <c r="J195">
        <v>0.7</v>
      </c>
      <c r="K195">
        <f t="shared" ref="K195:K258" si="100">0.7854*H195^2</f>
        <v>7.8540000000000016E-3</v>
      </c>
      <c r="L195">
        <f t="shared" si="95"/>
        <v>1.4223840971869411E-2</v>
      </c>
      <c r="O195">
        <f t="shared" si="96"/>
        <v>5.0139039425839676E-3</v>
      </c>
      <c r="Q195">
        <f t="shared" si="97"/>
        <v>2.6122439540862473E-3</v>
      </c>
      <c r="T195">
        <f t="shared" si="98"/>
        <v>1.1504322373795832E-2</v>
      </c>
    </row>
    <row r="196" spans="1:20" x14ac:dyDescent="0.3">
      <c r="A196" s="26">
        <v>3015</v>
      </c>
      <c r="B196">
        <v>51</v>
      </c>
      <c r="C196" t="s">
        <v>211</v>
      </c>
      <c r="D196">
        <v>24</v>
      </c>
      <c r="E196" t="s">
        <v>214</v>
      </c>
      <c r="F196">
        <v>4</v>
      </c>
      <c r="G196">
        <v>9</v>
      </c>
      <c r="H196">
        <f t="shared" si="99"/>
        <v>0.09</v>
      </c>
      <c r="I196">
        <v>3.3</v>
      </c>
      <c r="J196">
        <v>1.7</v>
      </c>
      <c r="K196">
        <f t="shared" si="100"/>
        <v>6.3617399999999994E-3</v>
      </c>
      <c r="L196">
        <f t="shared" si="95"/>
        <v>1.3441205524095222E-2</v>
      </c>
      <c r="O196">
        <f t="shared" si="96"/>
        <v>4.7380249472435652E-3</v>
      </c>
      <c r="Q196">
        <f t="shared" si="97"/>
        <v>2.4685109975138976E-3</v>
      </c>
      <c r="T196">
        <f t="shared" si="98"/>
        <v>1.0871322433051204E-2</v>
      </c>
    </row>
    <row r="197" spans="1:20" x14ac:dyDescent="0.3">
      <c r="A197" s="26">
        <v>3015</v>
      </c>
      <c r="B197">
        <v>51</v>
      </c>
      <c r="C197" t="s">
        <v>211</v>
      </c>
      <c r="D197">
        <v>25</v>
      </c>
      <c r="E197" t="s">
        <v>214</v>
      </c>
      <c r="F197">
        <v>4</v>
      </c>
      <c r="G197">
        <v>9.5</v>
      </c>
      <c r="H197">
        <f t="shared" si="99"/>
        <v>9.5000000000000001E-2</v>
      </c>
      <c r="I197">
        <v>3</v>
      </c>
      <c r="J197">
        <v>1.4</v>
      </c>
      <c r="K197">
        <f t="shared" si="100"/>
        <v>7.088235E-3</v>
      </c>
      <c r="L197">
        <f t="shared" si="95"/>
        <v>1.3708432417029142E-2</v>
      </c>
      <c r="O197">
        <f t="shared" si="96"/>
        <v>4.8322224270027723E-3</v>
      </c>
      <c r="Q197">
        <f t="shared" si="97"/>
        <v>2.5175878844684446E-3</v>
      </c>
      <c r="T197">
        <f t="shared" si="98"/>
        <v>1.108745704319903E-2</v>
      </c>
    </row>
    <row r="198" spans="1:20" x14ac:dyDescent="0.3">
      <c r="A198" s="26">
        <v>3015</v>
      </c>
      <c r="B198">
        <v>52</v>
      </c>
      <c r="C198" t="s">
        <v>211</v>
      </c>
      <c r="D198">
        <v>1</v>
      </c>
      <c r="E198" t="s">
        <v>217</v>
      </c>
      <c r="F198">
        <v>3</v>
      </c>
      <c r="G198">
        <v>10.199999999999999</v>
      </c>
      <c r="H198">
        <f t="shared" si="99"/>
        <v>0.10199999999999999</v>
      </c>
      <c r="I198">
        <v>4.8</v>
      </c>
      <c r="J198">
        <v>2.2999999999999998</v>
      </c>
      <c r="K198">
        <f t="shared" si="100"/>
        <v>8.1713015999999982E-3</v>
      </c>
      <c r="L198">
        <f>0.000059*(G198^1.965295*I198^0.892133+0.000019*G198^2)</f>
        <v>2.2951384143251572E-2</v>
      </c>
      <c r="O198">
        <f>L198*0.47*0.75</f>
        <v>8.0903629104961787E-3</v>
      </c>
      <c r="Q198">
        <f>O198*0.52</f>
        <v>4.2069887134580132E-3</v>
      </c>
      <c r="T198">
        <f>(L198*0.47*0.75)*(1+0.2)*0.52*3.67</f>
        <v>1.8527578294069088E-2</v>
      </c>
    </row>
    <row r="199" spans="1:20" x14ac:dyDescent="0.3">
      <c r="A199" s="26">
        <v>3015</v>
      </c>
      <c r="B199">
        <v>52</v>
      </c>
      <c r="C199" t="s">
        <v>211</v>
      </c>
      <c r="D199">
        <v>2</v>
      </c>
      <c r="E199" t="s">
        <v>215</v>
      </c>
      <c r="F199">
        <v>3</v>
      </c>
      <c r="G199">
        <v>8.5</v>
      </c>
      <c r="H199">
        <f t="shared" si="99"/>
        <v>8.5000000000000006E-2</v>
      </c>
      <c r="I199">
        <v>4.0999999999999996</v>
      </c>
      <c r="J199">
        <v>2</v>
      </c>
      <c r="K199">
        <f t="shared" si="100"/>
        <v>5.6745150000000006E-3</v>
      </c>
      <c r="L199">
        <f>0.000064*(G199^1.958025*I199^0.883501+0.000045*G199^2)</f>
        <v>1.4703027260997661E-2</v>
      </c>
      <c r="O199">
        <f>L199*0.44*0.75</f>
        <v>4.8519989961292283E-3</v>
      </c>
      <c r="Q199">
        <f>O199*0.52</f>
        <v>2.5230394779871988E-3</v>
      </c>
      <c r="T199">
        <f>(L199*0.44*0.75)*(1+0.2)*0.52*3.67</f>
        <v>1.1111465861055624E-2</v>
      </c>
    </row>
    <row r="200" spans="1:20" x14ac:dyDescent="0.3">
      <c r="A200" s="26">
        <v>3015</v>
      </c>
      <c r="B200">
        <v>52</v>
      </c>
      <c r="C200" t="s">
        <v>211</v>
      </c>
      <c r="D200">
        <v>3</v>
      </c>
      <c r="E200" t="s">
        <v>217</v>
      </c>
      <c r="F200">
        <v>5</v>
      </c>
      <c r="G200">
        <v>8.9</v>
      </c>
      <c r="H200">
        <f t="shared" si="99"/>
        <v>8.900000000000001E-2</v>
      </c>
      <c r="I200">
        <v>4.2</v>
      </c>
      <c r="J200">
        <v>1.9</v>
      </c>
      <c r="K200">
        <f t="shared" si="100"/>
        <v>6.2211534000000002E-3</v>
      </c>
      <c r="L200">
        <f>0.000059*(G200^1.965295*I200^0.892133+0.000019*G200^2)</f>
        <v>1.5585013338587287E-2</v>
      </c>
      <c r="O200">
        <f>L200*0.47*0.75</f>
        <v>5.4937172018520181E-3</v>
      </c>
      <c r="Q200">
        <f>O200*0.52</f>
        <v>2.8567329449630495E-3</v>
      </c>
      <c r="T200">
        <f>(L200*0.47*0.75)*(1+0.2)*0.52*3.67</f>
        <v>1.258105188961727E-2</v>
      </c>
    </row>
    <row r="201" spans="1:20" x14ac:dyDescent="0.3">
      <c r="A201" s="26">
        <v>3015</v>
      </c>
      <c r="B201">
        <v>52</v>
      </c>
      <c r="C201" t="s">
        <v>211</v>
      </c>
      <c r="D201">
        <v>4</v>
      </c>
      <c r="E201" t="s">
        <v>215</v>
      </c>
      <c r="F201">
        <v>4</v>
      </c>
      <c r="G201">
        <v>10.7</v>
      </c>
      <c r="H201">
        <f t="shared" si="99"/>
        <v>0.107</v>
      </c>
      <c r="I201">
        <v>4.9000000000000004</v>
      </c>
      <c r="J201">
        <v>2</v>
      </c>
      <c r="K201">
        <f t="shared" si="100"/>
        <v>8.9920445999999987E-3</v>
      </c>
      <c r="L201">
        <f t="shared" ref="L201:L206" si="101">0.000064*(G201^1.958025*I201^0.883501+0.000045*G201^2)</f>
        <v>2.7010546660625984E-2</v>
      </c>
      <c r="O201">
        <f t="shared" ref="O201:O206" si="102">L201*0.44*0.75</f>
        <v>8.9134803980065735E-3</v>
      </c>
      <c r="Q201">
        <f t="shared" ref="Q201:Q206" si="103">O201*0.52</f>
        <v>4.6350098069634187E-3</v>
      </c>
      <c r="T201">
        <f t="shared" ref="T201:T206" si="104">(L201*0.44*0.75)*(1+0.2)*0.52*3.67</f>
        <v>2.0412583189866891E-2</v>
      </c>
    </row>
    <row r="202" spans="1:20" x14ac:dyDescent="0.3">
      <c r="A202" s="26">
        <v>3015</v>
      </c>
      <c r="B202">
        <v>52</v>
      </c>
      <c r="C202" t="s">
        <v>211</v>
      </c>
      <c r="D202">
        <v>5</v>
      </c>
      <c r="E202" t="s">
        <v>215</v>
      </c>
      <c r="F202">
        <v>4</v>
      </c>
      <c r="G202">
        <v>9</v>
      </c>
      <c r="H202">
        <f t="shared" si="99"/>
        <v>0.09</v>
      </c>
      <c r="I202">
        <v>4.7</v>
      </c>
      <c r="J202">
        <v>2.2000000000000002</v>
      </c>
      <c r="K202">
        <f t="shared" si="100"/>
        <v>6.3617399999999994E-3</v>
      </c>
      <c r="L202">
        <f t="shared" si="101"/>
        <v>1.8553047387007728E-2</v>
      </c>
      <c r="O202">
        <f t="shared" si="102"/>
        <v>6.1225056377125506E-3</v>
      </c>
      <c r="Q202">
        <f t="shared" si="103"/>
        <v>3.1837029316105266E-3</v>
      </c>
      <c r="T202">
        <f t="shared" si="104"/>
        <v>1.4021027710812758E-2</v>
      </c>
    </row>
    <row r="203" spans="1:20" x14ac:dyDescent="0.3">
      <c r="A203" s="26">
        <v>3015</v>
      </c>
      <c r="B203">
        <v>52</v>
      </c>
      <c r="C203" t="s">
        <v>211</v>
      </c>
      <c r="D203">
        <v>6</v>
      </c>
      <c r="E203" t="s">
        <v>215</v>
      </c>
      <c r="F203">
        <v>4</v>
      </c>
      <c r="G203">
        <v>7.9</v>
      </c>
      <c r="H203">
        <f t="shared" si="99"/>
        <v>7.9000000000000001E-2</v>
      </c>
      <c r="I203">
        <v>4.9000000000000004</v>
      </c>
      <c r="J203">
        <v>2.4</v>
      </c>
      <c r="K203">
        <f t="shared" si="100"/>
        <v>4.9016813999999999E-3</v>
      </c>
      <c r="L203">
        <f t="shared" si="101"/>
        <v>1.4912498771646205E-2</v>
      </c>
      <c r="O203">
        <f t="shared" si="102"/>
        <v>4.9211245946432476E-3</v>
      </c>
      <c r="Q203">
        <f t="shared" si="103"/>
        <v>2.5589847892144887E-3</v>
      </c>
      <c r="T203">
        <f t="shared" si="104"/>
        <v>1.1269769011700608E-2</v>
      </c>
    </row>
    <row r="204" spans="1:20" x14ac:dyDescent="0.3">
      <c r="A204" s="26">
        <v>3015</v>
      </c>
      <c r="B204">
        <v>52</v>
      </c>
      <c r="C204" t="s">
        <v>211</v>
      </c>
      <c r="D204">
        <v>7</v>
      </c>
      <c r="E204" t="s">
        <v>215</v>
      </c>
      <c r="F204">
        <v>5</v>
      </c>
      <c r="G204">
        <v>9.1999999999999993</v>
      </c>
      <c r="H204">
        <f t="shared" si="99"/>
        <v>9.1999999999999998E-2</v>
      </c>
      <c r="I204">
        <v>4.0999999999999996</v>
      </c>
      <c r="J204">
        <v>1.9</v>
      </c>
      <c r="K204">
        <f t="shared" si="100"/>
        <v>6.6476255999999992E-3</v>
      </c>
      <c r="L204">
        <f t="shared" si="101"/>
        <v>1.716729822071009E-2</v>
      </c>
      <c r="O204">
        <f t="shared" si="102"/>
        <v>5.6652084128343298E-3</v>
      </c>
      <c r="Q204">
        <f t="shared" si="103"/>
        <v>2.9459083746738515E-3</v>
      </c>
      <c r="T204">
        <f t="shared" si="104"/>
        <v>1.2973780482063641E-2</v>
      </c>
    </row>
    <row r="205" spans="1:20" x14ac:dyDescent="0.3">
      <c r="A205" s="26">
        <v>3015</v>
      </c>
      <c r="B205">
        <v>52</v>
      </c>
      <c r="C205" t="s">
        <v>211</v>
      </c>
      <c r="D205">
        <v>8</v>
      </c>
      <c r="E205" t="s">
        <v>215</v>
      </c>
      <c r="F205">
        <v>5</v>
      </c>
      <c r="G205">
        <v>8.4</v>
      </c>
      <c r="H205">
        <f t="shared" si="99"/>
        <v>8.4000000000000005E-2</v>
      </c>
      <c r="I205">
        <v>3.4</v>
      </c>
      <c r="J205">
        <v>2.2000000000000002</v>
      </c>
      <c r="K205">
        <f t="shared" si="100"/>
        <v>5.5417824000000004E-3</v>
      </c>
      <c r="L205">
        <f t="shared" si="101"/>
        <v>1.2176187465799883E-2</v>
      </c>
      <c r="O205">
        <f t="shared" si="102"/>
        <v>4.0181418637139608E-3</v>
      </c>
      <c r="Q205">
        <f t="shared" si="103"/>
        <v>2.0894337691312599E-3</v>
      </c>
      <c r="T205">
        <f t="shared" si="104"/>
        <v>9.2018663192540671E-3</v>
      </c>
    </row>
    <row r="206" spans="1:20" x14ac:dyDescent="0.3">
      <c r="A206" s="26">
        <v>3015</v>
      </c>
      <c r="B206">
        <v>52</v>
      </c>
      <c r="C206" t="s">
        <v>211</v>
      </c>
      <c r="D206">
        <v>9</v>
      </c>
      <c r="E206" t="s">
        <v>215</v>
      </c>
      <c r="F206">
        <v>4</v>
      </c>
      <c r="G206">
        <v>12</v>
      </c>
      <c r="H206">
        <f t="shared" si="99"/>
        <v>0.12</v>
      </c>
      <c r="I206">
        <v>5</v>
      </c>
      <c r="J206">
        <v>1.9</v>
      </c>
      <c r="K206">
        <f t="shared" si="100"/>
        <v>1.130976E-2</v>
      </c>
      <c r="L206">
        <f t="shared" si="101"/>
        <v>3.4418327610196843E-2</v>
      </c>
      <c r="O206">
        <f t="shared" si="102"/>
        <v>1.1358048111364958E-2</v>
      </c>
      <c r="Q206">
        <f t="shared" si="103"/>
        <v>5.9061850179097783E-3</v>
      </c>
      <c r="T206">
        <f t="shared" si="104"/>
        <v>2.6010838818874664E-2</v>
      </c>
    </row>
    <row r="207" spans="1:20" x14ac:dyDescent="0.3">
      <c r="A207" s="26">
        <v>3015</v>
      </c>
      <c r="B207">
        <v>52</v>
      </c>
      <c r="C207" t="s">
        <v>211</v>
      </c>
      <c r="D207">
        <v>10</v>
      </c>
      <c r="E207" t="s">
        <v>217</v>
      </c>
      <c r="F207">
        <v>4</v>
      </c>
      <c r="G207">
        <v>12</v>
      </c>
      <c r="H207">
        <f t="shared" si="99"/>
        <v>0.12</v>
      </c>
      <c r="I207">
        <v>5.7</v>
      </c>
      <c r="J207">
        <v>2.2000000000000002</v>
      </c>
      <c r="K207">
        <f t="shared" si="100"/>
        <v>1.130976E-2</v>
      </c>
      <c r="L207">
        <f>0.000059*(G207^1.965295*I207^0.892133+0.000019*G207^2)</f>
        <v>3.6821741528287953E-2</v>
      </c>
      <c r="O207">
        <f>L207*0.47*0.75</f>
        <v>1.2979663888721502E-2</v>
      </c>
      <c r="Q207">
        <f>O207*0.52</f>
        <v>6.7494252221351808E-3</v>
      </c>
      <c r="T207">
        <f>(L207*0.47*0.75)*(1+0.2)*0.52*3.67</f>
        <v>2.9724468678283336E-2</v>
      </c>
    </row>
    <row r="208" spans="1:20" x14ac:dyDescent="0.3">
      <c r="A208" s="26">
        <v>3015</v>
      </c>
      <c r="B208">
        <v>52</v>
      </c>
      <c r="C208" t="s">
        <v>211</v>
      </c>
      <c r="D208">
        <v>11</v>
      </c>
      <c r="E208" t="s">
        <v>215</v>
      </c>
      <c r="F208">
        <v>5</v>
      </c>
      <c r="G208">
        <v>8.1</v>
      </c>
      <c r="H208">
        <f t="shared" si="99"/>
        <v>8.1000000000000003E-2</v>
      </c>
      <c r="I208">
        <v>4.2</v>
      </c>
      <c r="J208">
        <v>2.2000000000000002</v>
      </c>
      <c r="K208">
        <f t="shared" si="100"/>
        <v>5.1530094000000002E-3</v>
      </c>
      <c r="L208">
        <f t="shared" ref="L208:L216" si="105">0.000064*(G208^1.958025*I208^0.883501+0.000045*G208^2)</f>
        <v>1.3666702132448397E-2</v>
      </c>
      <c r="O208">
        <f t="shared" ref="O208:O216" si="106">L208*0.44*0.75</f>
        <v>4.5100117037079708E-3</v>
      </c>
      <c r="Q208">
        <f t="shared" ref="Q208:Q216" si="107">O208*0.52</f>
        <v>2.3452060859281451E-3</v>
      </c>
      <c r="T208">
        <f t="shared" ref="T208:T216" si="108">(L208*0.44*0.75)*(1+0.2)*0.52*3.67</f>
        <v>1.0328287602427549E-2</v>
      </c>
    </row>
    <row r="209" spans="1:24" x14ac:dyDescent="0.3">
      <c r="A209" s="26">
        <v>3015</v>
      </c>
      <c r="B209">
        <v>52</v>
      </c>
      <c r="C209" t="s">
        <v>211</v>
      </c>
      <c r="D209">
        <v>12</v>
      </c>
      <c r="E209" t="s">
        <v>215</v>
      </c>
      <c r="F209">
        <v>3</v>
      </c>
      <c r="G209">
        <v>9.1</v>
      </c>
      <c r="H209">
        <f t="shared" si="99"/>
        <v>9.0999999999999998E-2</v>
      </c>
      <c r="I209">
        <v>4.5</v>
      </c>
      <c r="J209">
        <v>2.2999999999999998</v>
      </c>
      <c r="K209">
        <f t="shared" si="100"/>
        <v>6.5038973999999999E-3</v>
      </c>
      <c r="L209">
        <f t="shared" si="105"/>
        <v>1.8244273853269401E-2</v>
      </c>
      <c r="O209">
        <f t="shared" si="106"/>
        <v>6.0206103715789031E-3</v>
      </c>
      <c r="Q209">
        <f t="shared" si="107"/>
        <v>3.1307173932210298E-3</v>
      </c>
      <c r="T209">
        <f t="shared" si="108"/>
        <v>1.3787679399745413E-2</v>
      </c>
    </row>
    <row r="210" spans="1:24" x14ac:dyDescent="0.3">
      <c r="A210" s="26">
        <v>3015</v>
      </c>
      <c r="B210">
        <v>52</v>
      </c>
      <c r="C210" t="s">
        <v>211</v>
      </c>
      <c r="D210">
        <v>13</v>
      </c>
      <c r="E210" t="s">
        <v>215</v>
      </c>
      <c r="F210">
        <v>4</v>
      </c>
      <c r="G210">
        <v>9</v>
      </c>
      <c r="H210">
        <f t="shared" si="99"/>
        <v>0.09</v>
      </c>
      <c r="I210">
        <v>4.0999999999999996</v>
      </c>
      <c r="J210">
        <v>2</v>
      </c>
      <c r="K210">
        <f t="shared" si="100"/>
        <v>6.3617399999999994E-3</v>
      </c>
      <c r="L210">
        <f t="shared" si="105"/>
        <v>1.6444170639014065E-2</v>
      </c>
      <c r="O210">
        <f t="shared" si="106"/>
        <v>5.4265763108746409E-3</v>
      </c>
      <c r="Q210">
        <f t="shared" si="107"/>
        <v>2.8218196816548135E-3</v>
      </c>
      <c r="T210">
        <f t="shared" si="108"/>
        <v>1.2427293878007799E-2</v>
      </c>
    </row>
    <row r="211" spans="1:24" x14ac:dyDescent="0.3">
      <c r="A211" s="26">
        <v>3015</v>
      </c>
      <c r="B211">
        <v>52</v>
      </c>
      <c r="C211" t="s">
        <v>211</v>
      </c>
      <c r="D211">
        <v>14</v>
      </c>
      <c r="E211" t="s">
        <v>215</v>
      </c>
      <c r="F211">
        <v>5</v>
      </c>
      <c r="G211">
        <v>7.9</v>
      </c>
      <c r="H211">
        <f t="shared" si="99"/>
        <v>7.9000000000000001E-2</v>
      </c>
      <c r="I211">
        <v>4</v>
      </c>
      <c r="J211">
        <v>2</v>
      </c>
      <c r="K211">
        <f t="shared" si="100"/>
        <v>4.9016813999999999E-3</v>
      </c>
      <c r="L211">
        <f t="shared" si="105"/>
        <v>1.2464737195819225E-2</v>
      </c>
      <c r="O211">
        <f t="shared" si="106"/>
        <v>4.1133632746203439E-3</v>
      </c>
      <c r="Q211">
        <f t="shared" si="107"/>
        <v>2.1389489028025791E-3</v>
      </c>
      <c r="T211">
        <f t="shared" si="108"/>
        <v>9.4199309679425577E-3</v>
      </c>
    </row>
    <row r="212" spans="1:24" x14ac:dyDescent="0.3">
      <c r="A212" s="26">
        <v>3015</v>
      </c>
      <c r="B212">
        <v>52</v>
      </c>
      <c r="C212" t="s">
        <v>211</v>
      </c>
      <c r="D212">
        <v>15</v>
      </c>
      <c r="E212" t="s">
        <v>215</v>
      </c>
      <c r="F212">
        <v>3</v>
      </c>
      <c r="G212">
        <v>11.5</v>
      </c>
      <c r="H212">
        <f t="shared" si="99"/>
        <v>0.115</v>
      </c>
      <c r="I212">
        <v>5.4</v>
      </c>
      <c r="J212">
        <v>1.9</v>
      </c>
      <c r="K212">
        <f t="shared" si="100"/>
        <v>1.0386915E-2</v>
      </c>
      <c r="L212">
        <f t="shared" si="105"/>
        <v>3.3894432148557065E-2</v>
      </c>
      <c r="O212">
        <f t="shared" si="106"/>
        <v>1.1185162609023832E-2</v>
      </c>
      <c r="Q212">
        <f t="shared" si="107"/>
        <v>5.8162845566923924E-3</v>
      </c>
      <c r="T212">
        <f t="shared" si="108"/>
        <v>2.5614917187673295E-2</v>
      </c>
    </row>
    <row r="213" spans="1:24" x14ac:dyDescent="0.3">
      <c r="A213" s="26">
        <v>3015</v>
      </c>
      <c r="B213">
        <v>52</v>
      </c>
      <c r="C213" t="s">
        <v>211</v>
      </c>
      <c r="D213">
        <v>16</v>
      </c>
      <c r="E213" t="s">
        <v>215</v>
      </c>
      <c r="F213">
        <v>1</v>
      </c>
      <c r="G213">
        <v>40.5</v>
      </c>
      <c r="H213">
        <f t="shared" si="99"/>
        <v>0.40500000000000003</v>
      </c>
      <c r="I213">
        <v>17.8</v>
      </c>
      <c r="J213">
        <v>9.4</v>
      </c>
      <c r="K213">
        <f t="shared" si="100"/>
        <v>0.12882523500000001</v>
      </c>
      <c r="L213">
        <f t="shared" si="105"/>
        <v>1.1438424550491326</v>
      </c>
      <c r="O213">
        <f t="shared" si="106"/>
        <v>0.37746801016621379</v>
      </c>
      <c r="Q213">
        <f t="shared" si="107"/>
        <v>0.19628336528643117</v>
      </c>
      <c r="T213">
        <f t="shared" si="108"/>
        <v>0.8644319407214428</v>
      </c>
      <c r="U213">
        <v>78</v>
      </c>
      <c r="V213">
        <v>84</v>
      </c>
      <c r="W213">
        <v>13</v>
      </c>
      <c r="X213">
        <v>7</v>
      </c>
    </row>
    <row r="214" spans="1:24" x14ac:dyDescent="0.3">
      <c r="A214" s="26">
        <v>3015</v>
      </c>
      <c r="B214">
        <v>52</v>
      </c>
      <c r="C214" t="s">
        <v>211</v>
      </c>
      <c r="D214">
        <v>17</v>
      </c>
      <c r="E214" t="s">
        <v>215</v>
      </c>
      <c r="F214">
        <v>5</v>
      </c>
      <c r="G214">
        <v>10.5</v>
      </c>
      <c r="H214">
        <f t="shared" si="99"/>
        <v>0.105</v>
      </c>
      <c r="I214">
        <v>4.9000000000000004</v>
      </c>
      <c r="J214">
        <v>1.7</v>
      </c>
      <c r="K214">
        <f t="shared" si="100"/>
        <v>8.659034999999999E-3</v>
      </c>
      <c r="L214">
        <f t="shared" si="105"/>
        <v>2.603085156305664E-2</v>
      </c>
      <c r="O214">
        <f t="shared" si="106"/>
        <v>8.59018101580869E-3</v>
      </c>
      <c r="Q214">
        <f t="shared" si="107"/>
        <v>4.4668941282205192E-3</v>
      </c>
      <c r="T214">
        <f t="shared" si="108"/>
        <v>1.9672201740683164E-2</v>
      </c>
    </row>
    <row r="215" spans="1:24" x14ac:dyDescent="0.3">
      <c r="A215" s="26">
        <v>3015</v>
      </c>
      <c r="B215">
        <v>52</v>
      </c>
      <c r="C215" t="s">
        <v>211</v>
      </c>
      <c r="D215">
        <v>18</v>
      </c>
      <c r="E215" t="s">
        <v>215</v>
      </c>
      <c r="F215">
        <v>3</v>
      </c>
      <c r="G215">
        <v>11.7</v>
      </c>
      <c r="H215">
        <f t="shared" si="99"/>
        <v>0.11699999999999999</v>
      </c>
      <c r="I215">
        <v>5.7</v>
      </c>
      <c r="J215">
        <v>1.5</v>
      </c>
      <c r="K215">
        <f t="shared" si="100"/>
        <v>1.0751340599999997E-2</v>
      </c>
      <c r="L215">
        <f t="shared" si="105"/>
        <v>3.6773540307746259E-2</v>
      </c>
      <c r="O215">
        <f t="shared" si="106"/>
        <v>1.2135268301556267E-2</v>
      </c>
      <c r="Q215">
        <f t="shared" si="107"/>
        <v>6.3103395168092593E-3</v>
      </c>
      <c r="T215">
        <f t="shared" si="108"/>
        <v>2.7790735232027974E-2</v>
      </c>
    </row>
    <row r="216" spans="1:24" x14ac:dyDescent="0.3">
      <c r="A216" s="26">
        <v>3015</v>
      </c>
      <c r="B216">
        <v>52</v>
      </c>
      <c r="C216" t="s">
        <v>211</v>
      </c>
      <c r="D216">
        <v>19</v>
      </c>
      <c r="E216" t="s">
        <v>215</v>
      </c>
      <c r="F216">
        <v>3</v>
      </c>
      <c r="G216">
        <v>10.8</v>
      </c>
      <c r="H216">
        <f t="shared" si="99"/>
        <v>0.10800000000000001</v>
      </c>
      <c r="I216">
        <v>4.5999999999999996</v>
      </c>
      <c r="J216">
        <v>1.6</v>
      </c>
      <c r="K216">
        <f t="shared" si="100"/>
        <v>9.1609056000000015E-3</v>
      </c>
      <c r="L216">
        <f t="shared" si="105"/>
        <v>2.6013712614686827E-2</v>
      </c>
      <c r="O216">
        <f t="shared" si="106"/>
        <v>8.5845251628466519E-3</v>
      </c>
      <c r="Q216">
        <f t="shared" si="107"/>
        <v>4.463953084680259E-3</v>
      </c>
      <c r="T216">
        <f t="shared" si="108"/>
        <v>1.9659249384931861E-2</v>
      </c>
    </row>
    <row r="217" spans="1:24" x14ac:dyDescent="0.3">
      <c r="A217" s="26">
        <v>3015</v>
      </c>
      <c r="B217">
        <v>52</v>
      </c>
      <c r="C217" t="s">
        <v>211</v>
      </c>
      <c r="D217">
        <v>20</v>
      </c>
      <c r="E217" t="s">
        <v>214</v>
      </c>
      <c r="F217">
        <v>3</v>
      </c>
      <c r="G217">
        <v>12</v>
      </c>
      <c r="H217">
        <f t="shared" si="99"/>
        <v>0.12</v>
      </c>
      <c r="I217">
        <v>5</v>
      </c>
      <c r="J217">
        <v>1.7</v>
      </c>
      <c r="K217">
        <f t="shared" si="100"/>
        <v>1.130976E-2</v>
      </c>
      <c r="L217">
        <f>0.000081*(G217^1.864042*I217^0.850892+0.000027*G217^2)</f>
        <v>3.2724751060338599E-2</v>
      </c>
      <c r="O217">
        <f>L217*0.47*0.75</f>
        <v>1.1535474748769356E-2</v>
      </c>
      <c r="Q217">
        <f>O217*0.521</f>
        <v>6.0099823441088348E-3</v>
      </c>
      <c r="T217">
        <f>(L217*0.47*0.75)*(1+0.2)*0.521*3.67</f>
        <v>2.6467962243455306E-2</v>
      </c>
    </row>
    <row r="218" spans="1:24" x14ac:dyDescent="0.3">
      <c r="A218" s="26">
        <v>3015</v>
      </c>
      <c r="B218">
        <v>52</v>
      </c>
      <c r="C218" t="s">
        <v>211</v>
      </c>
      <c r="D218">
        <v>21</v>
      </c>
      <c r="E218" t="s">
        <v>215</v>
      </c>
      <c r="F218">
        <v>3</v>
      </c>
      <c r="G218">
        <v>9.3000000000000007</v>
      </c>
      <c r="H218">
        <f t="shared" si="99"/>
        <v>9.3000000000000013E-2</v>
      </c>
      <c r="I218">
        <v>3.6</v>
      </c>
      <c r="J218">
        <v>2</v>
      </c>
      <c r="K218">
        <f t="shared" si="100"/>
        <v>6.7929246000000016E-3</v>
      </c>
      <c r="L218">
        <f t="shared" ref="L218:L219" si="109">0.000064*(G218^1.958025*I218^0.883501+0.000045*G218^2)</f>
        <v>1.5631279755117949E-2</v>
      </c>
      <c r="O218">
        <f>L218*0.44*0.75</f>
        <v>5.1583223191889235E-3</v>
      </c>
      <c r="Q218">
        <f t="shared" ref="Q218:Q219" si="110">O218*0.52</f>
        <v>2.6823276059782402E-3</v>
      </c>
      <c r="T218">
        <f>(L218*0.44*0.75)*(1+0.2)*0.52*3.67</f>
        <v>1.181297077672817E-2</v>
      </c>
    </row>
    <row r="219" spans="1:24" x14ac:dyDescent="0.3">
      <c r="A219" s="26">
        <v>3015</v>
      </c>
      <c r="B219">
        <v>52</v>
      </c>
      <c r="C219" t="s">
        <v>211</v>
      </c>
      <c r="D219">
        <v>22</v>
      </c>
      <c r="E219" t="s">
        <v>215</v>
      </c>
      <c r="F219">
        <v>4</v>
      </c>
      <c r="G219">
        <v>24</v>
      </c>
      <c r="H219">
        <f t="shared" si="99"/>
        <v>0.24</v>
      </c>
      <c r="I219">
        <v>10.7</v>
      </c>
      <c r="J219">
        <v>4.4000000000000004</v>
      </c>
      <c r="K219">
        <f t="shared" si="100"/>
        <v>4.5239040000000001E-2</v>
      </c>
      <c r="L219">
        <f t="shared" si="109"/>
        <v>0.26189815464517069</v>
      </c>
      <c r="O219">
        <f>L219*0.44*0.75</f>
        <v>8.6426391032906322E-2</v>
      </c>
      <c r="Q219">
        <f t="shared" si="110"/>
        <v>4.4941723337111286E-2</v>
      </c>
      <c r="T219">
        <f>(L219*0.44*0.75)*(1+0.2)*0.52*3.67</f>
        <v>0.1979233495766381</v>
      </c>
    </row>
    <row r="220" spans="1:24" x14ac:dyDescent="0.3">
      <c r="A220" s="26">
        <v>3015</v>
      </c>
      <c r="B220">
        <v>52</v>
      </c>
      <c r="C220" t="s">
        <v>211</v>
      </c>
      <c r="D220">
        <v>23</v>
      </c>
      <c r="E220" t="s">
        <v>214</v>
      </c>
      <c r="F220">
        <v>3</v>
      </c>
      <c r="G220">
        <v>7.7</v>
      </c>
      <c r="H220">
        <f t="shared" si="99"/>
        <v>7.6999999999999999E-2</v>
      </c>
      <c r="I220">
        <v>3.1</v>
      </c>
      <c r="J220">
        <v>1.7</v>
      </c>
      <c r="K220">
        <f t="shared" si="100"/>
        <v>4.6566365999999998E-3</v>
      </c>
      <c r="L220">
        <f>0.000081*(G220^1.864042*I220^0.850892+0.000027*G220^2)</f>
        <v>9.5288964480311836E-3</v>
      </c>
      <c r="O220">
        <f>L220*0.47*0.75</f>
        <v>3.3589359979309917E-3</v>
      </c>
      <c r="Q220">
        <f>O220*0.521</f>
        <v>1.7500056549220467E-3</v>
      </c>
      <c r="T220">
        <f>(L220*0.47*0.75)*(1+0.2)*0.521*3.67</f>
        <v>7.7070249042766933E-3</v>
      </c>
    </row>
    <row r="221" spans="1:24" x14ac:dyDescent="0.3">
      <c r="A221" s="26">
        <v>3015</v>
      </c>
      <c r="B221">
        <v>52</v>
      </c>
      <c r="C221" t="s">
        <v>211</v>
      </c>
      <c r="D221">
        <v>24</v>
      </c>
      <c r="E221" t="s">
        <v>217</v>
      </c>
      <c r="F221">
        <v>1</v>
      </c>
      <c r="G221">
        <v>43.3</v>
      </c>
      <c r="H221">
        <f t="shared" si="99"/>
        <v>0.433</v>
      </c>
      <c r="I221">
        <v>14.8</v>
      </c>
      <c r="J221">
        <v>7.3</v>
      </c>
      <c r="K221">
        <f t="shared" si="100"/>
        <v>0.14725386059999998</v>
      </c>
      <c r="L221">
        <f t="shared" ref="L221:L222" si="111">0.000059*(G221^1.965295*I221^0.892133+0.000019*G221^2)</f>
        <v>1.0741462995134625</v>
      </c>
      <c r="O221">
        <f>L221*0.47*0.75</f>
        <v>0.37863657057849553</v>
      </c>
      <c r="Q221">
        <f t="shared" ref="Q221:Q222" si="112">O221*0.52</f>
        <v>0.19689101670081768</v>
      </c>
      <c r="T221">
        <f>(L221*0.47*0.75)*(1+0.2)*0.52*3.67</f>
        <v>0.86710803755040111</v>
      </c>
    </row>
    <row r="222" spans="1:24" x14ac:dyDescent="0.3">
      <c r="A222" s="26">
        <v>3015</v>
      </c>
      <c r="B222">
        <v>52</v>
      </c>
      <c r="C222" t="s">
        <v>211</v>
      </c>
      <c r="D222">
        <v>25</v>
      </c>
      <c r="E222" t="s">
        <v>217</v>
      </c>
      <c r="F222">
        <v>3</v>
      </c>
      <c r="G222">
        <v>16.399999999999999</v>
      </c>
      <c r="H222">
        <f t="shared" si="99"/>
        <v>0.16399999999999998</v>
      </c>
      <c r="I222">
        <v>5.7</v>
      </c>
      <c r="J222">
        <v>1.6</v>
      </c>
      <c r="K222">
        <f t="shared" si="100"/>
        <v>2.1124118399999996E-2</v>
      </c>
      <c r="L222">
        <f t="shared" si="111"/>
        <v>6.803327525981924E-2</v>
      </c>
      <c r="O222">
        <f>L222*0.47*0.75</f>
        <v>2.3981729529086282E-2</v>
      </c>
      <c r="Q222">
        <f t="shared" si="112"/>
        <v>1.2470499355124866E-2</v>
      </c>
      <c r="T222">
        <f>(L222*0.47*0.75)*(1+0.2)*0.52*3.67</f>
        <v>5.4920079159969916E-2</v>
      </c>
    </row>
    <row r="223" spans="1:24" x14ac:dyDescent="0.3">
      <c r="A223" s="26">
        <v>3015</v>
      </c>
      <c r="B223">
        <v>52</v>
      </c>
      <c r="C223" t="s">
        <v>211</v>
      </c>
      <c r="D223">
        <v>26</v>
      </c>
      <c r="E223" t="s">
        <v>219</v>
      </c>
      <c r="F223">
        <v>3</v>
      </c>
      <c r="G223">
        <v>7.5</v>
      </c>
      <c r="H223">
        <f t="shared" si="99"/>
        <v>7.4999999999999997E-2</v>
      </c>
      <c r="I223">
        <v>4</v>
      </c>
      <c r="J223">
        <v>0.3</v>
      </c>
      <c r="K223">
        <f t="shared" si="100"/>
        <v>4.4178749999999999E-3</v>
      </c>
      <c r="L223">
        <f>0.000084*(G223^1.894314*I223^0.808223+0.000034*G223^2)</f>
        <v>1.1709134080874673E-2</v>
      </c>
      <c r="M223">
        <v>0.75</v>
      </c>
      <c r="O223">
        <f>L223*0.75*1.07</f>
        <v>9.3965800999019251E-3</v>
      </c>
      <c r="Q223">
        <f>O223*0.531</f>
        <v>4.9895840330479229E-3</v>
      </c>
      <c r="T223">
        <f>(L223*0.75*1.07)*(1+0.2)*0.531*3.67</f>
        <v>2.1974128081543049E-2</v>
      </c>
    </row>
    <row r="224" spans="1:24" x14ac:dyDescent="0.3">
      <c r="A224" s="26">
        <v>3015</v>
      </c>
      <c r="B224">
        <v>52</v>
      </c>
      <c r="C224" t="s">
        <v>211</v>
      </c>
      <c r="D224">
        <v>27</v>
      </c>
      <c r="E224" t="s">
        <v>215</v>
      </c>
      <c r="F224">
        <v>3</v>
      </c>
      <c r="G224">
        <v>9.6999999999999993</v>
      </c>
      <c r="H224">
        <f t="shared" si="99"/>
        <v>9.6999999999999989E-2</v>
      </c>
      <c r="I224">
        <v>4.4000000000000004</v>
      </c>
      <c r="J224">
        <v>2.1</v>
      </c>
      <c r="K224">
        <f t="shared" si="100"/>
        <v>7.3898285999999978E-3</v>
      </c>
      <c r="L224">
        <f t="shared" ref="L224:L225" si="113">0.000064*(G224^1.958025*I224^0.883501+0.000045*G224^2)</f>
        <v>2.0267518994600785E-2</v>
      </c>
      <c r="O224">
        <f>L224*0.44*0.75</f>
        <v>6.6882812682182591E-3</v>
      </c>
      <c r="Q224">
        <f t="shared" ref="Q224:Q225" si="114">O224*0.52</f>
        <v>3.477906259473495E-3</v>
      </c>
      <c r="T224">
        <f>(L224*0.44*0.75)*(1+0.2)*0.52*3.67</f>
        <v>1.531669916672127E-2</v>
      </c>
    </row>
    <row r="225" spans="1:20" x14ac:dyDescent="0.3">
      <c r="A225" s="26">
        <v>3015</v>
      </c>
      <c r="B225">
        <v>52</v>
      </c>
      <c r="C225" t="s">
        <v>211</v>
      </c>
      <c r="D225">
        <v>28</v>
      </c>
      <c r="E225" t="s">
        <v>215</v>
      </c>
      <c r="F225">
        <v>3</v>
      </c>
      <c r="G225">
        <v>12</v>
      </c>
      <c r="H225">
        <f t="shared" si="99"/>
        <v>0.12</v>
      </c>
      <c r="I225">
        <v>6.1</v>
      </c>
      <c r="J225">
        <v>2.9</v>
      </c>
      <c r="K225">
        <f t="shared" si="100"/>
        <v>1.130976E-2</v>
      </c>
      <c r="L225">
        <f t="shared" si="113"/>
        <v>4.1028715231062857E-2</v>
      </c>
      <c r="O225">
        <f>L225*0.44*0.75</f>
        <v>1.3539476026250743E-2</v>
      </c>
      <c r="Q225">
        <f t="shared" si="114"/>
        <v>7.0405275336503865E-3</v>
      </c>
      <c r="T225">
        <f>(L225*0.44*0.75)*(1+0.2)*0.52*3.67</f>
        <v>3.1006483258196299E-2</v>
      </c>
    </row>
    <row r="226" spans="1:20" x14ac:dyDescent="0.3">
      <c r="A226" s="26">
        <v>3015</v>
      </c>
      <c r="B226">
        <v>52</v>
      </c>
      <c r="C226" t="s">
        <v>211</v>
      </c>
      <c r="D226">
        <v>29</v>
      </c>
      <c r="E226" t="s">
        <v>217</v>
      </c>
      <c r="F226">
        <v>3</v>
      </c>
      <c r="G226">
        <v>8.4</v>
      </c>
      <c r="H226">
        <f t="shared" si="99"/>
        <v>8.4000000000000005E-2</v>
      </c>
      <c r="I226">
        <v>4.5</v>
      </c>
      <c r="J226">
        <v>2</v>
      </c>
      <c r="K226">
        <f t="shared" si="100"/>
        <v>5.5417824000000004E-3</v>
      </c>
      <c r="L226">
        <f>0.000059*(G226^1.965295*I226^0.892133+0.000019*G226^2)</f>
        <v>1.4794089192052136E-2</v>
      </c>
      <c r="O226">
        <f>L226*0.47*0.75</f>
        <v>5.2149164401983777E-3</v>
      </c>
      <c r="Q226">
        <f>O226*0.52</f>
        <v>2.7117565489031565E-3</v>
      </c>
      <c r="T226">
        <f>(L226*0.47*0.75)*(1+0.2)*0.52*3.67</f>
        <v>1.1942575841369501E-2</v>
      </c>
    </row>
    <row r="227" spans="1:20" x14ac:dyDescent="0.3">
      <c r="A227" s="26">
        <v>3015</v>
      </c>
      <c r="B227">
        <v>52</v>
      </c>
      <c r="C227" t="s">
        <v>211</v>
      </c>
      <c r="D227">
        <v>30</v>
      </c>
      <c r="E227" t="s">
        <v>215</v>
      </c>
      <c r="F227">
        <v>1</v>
      </c>
      <c r="G227">
        <v>34.799999999999997</v>
      </c>
      <c r="H227">
        <f t="shared" si="99"/>
        <v>0.34799999999999998</v>
      </c>
      <c r="I227">
        <v>15.2</v>
      </c>
      <c r="J227">
        <v>7.6</v>
      </c>
      <c r="K227">
        <f t="shared" si="100"/>
        <v>9.5115081599999984E-2</v>
      </c>
      <c r="L227">
        <f t="shared" ref="L227:L240" si="115">0.000064*(G227^1.958025*I227^0.883501+0.000045*G227^2)</f>
        <v>0.73925235023711766</v>
      </c>
      <c r="O227">
        <f t="shared" ref="O227:O240" si="116">L227*0.44*0.75</f>
        <v>0.24395327557824883</v>
      </c>
      <c r="Q227">
        <f t="shared" ref="Q227:Q240" si="117">O227*0.52</f>
        <v>0.1268557033006894</v>
      </c>
      <c r="T227">
        <f t="shared" ref="T227:T240" si="118">(L227*0.44*0.75)*(1+0.2)*0.52*3.67</f>
        <v>0.55867251733623613</v>
      </c>
    </row>
    <row r="228" spans="1:20" x14ac:dyDescent="0.3">
      <c r="A228" s="26">
        <v>3015</v>
      </c>
      <c r="B228">
        <v>52</v>
      </c>
      <c r="C228" t="s">
        <v>211</v>
      </c>
      <c r="D228">
        <v>31</v>
      </c>
      <c r="E228" t="s">
        <v>215</v>
      </c>
      <c r="F228">
        <v>5</v>
      </c>
      <c r="G228">
        <v>9</v>
      </c>
      <c r="H228">
        <f t="shared" si="99"/>
        <v>0.09</v>
      </c>
      <c r="I228">
        <v>4.3</v>
      </c>
      <c r="J228">
        <v>2</v>
      </c>
      <c r="K228">
        <f t="shared" si="100"/>
        <v>6.3617399999999994E-3</v>
      </c>
      <c r="L228">
        <f t="shared" si="115"/>
        <v>1.7150886964268162E-2</v>
      </c>
      <c r="O228">
        <f t="shared" si="116"/>
        <v>5.6597926982084939E-3</v>
      </c>
      <c r="Q228">
        <f t="shared" si="117"/>
        <v>2.9430922030684171E-3</v>
      </c>
      <c r="T228">
        <f t="shared" si="118"/>
        <v>1.2961378062313308E-2</v>
      </c>
    </row>
    <row r="229" spans="1:20" x14ac:dyDescent="0.3">
      <c r="A229" s="26">
        <v>3015</v>
      </c>
      <c r="B229">
        <v>52</v>
      </c>
      <c r="C229" t="s">
        <v>211</v>
      </c>
      <c r="D229">
        <v>32</v>
      </c>
      <c r="E229" t="s">
        <v>215</v>
      </c>
      <c r="F229">
        <v>4</v>
      </c>
      <c r="G229">
        <v>7.8</v>
      </c>
      <c r="H229">
        <f t="shared" si="99"/>
        <v>7.8E-2</v>
      </c>
      <c r="I229">
        <v>3.8</v>
      </c>
      <c r="J229">
        <v>2</v>
      </c>
      <c r="K229">
        <f t="shared" si="100"/>
        <v>4.7783736E-3</v>
      </c>
      <c r="L229">
        <f t="shared" si="115"/>
        <v>1.1619018553205412E-2</v>
      </c>
      <c r="O229">
        <f t="shared" si="116"/>
        <v>3.8342761225577861E-3</v>
      </c>
      <c r="Q229">
        <f t="shared" si="117"/>
        <v>1.9938235837300487E-3</v>
      </c>
      <c r="T229">
        <f t="shared" si="118"/>
        <v>8.7807990627471345E-3</v>
      </c>
    </row>
    <row r="230" spans="1:20" x14ac:dyDescent="0.3">
      <c r="A230" s="26">
        <v>3015</v>
      </c>
      <c r="B230">
        <v>52</v>
      </c>
      <c r="C230" t="s">
        <v>211</v>
      </c>
      <c r="D230">
        <v>33</v>
      </c>
      <c r="E230" t="s">
        <v>215</v>
      </c>
      <c r="F230">
        <v>4</v>
      </c>
      <c r="G230">
        <v>9.3000000000000007</v>
      </c>
      <c r="H230">
        <f t="shared" si="99"/>
        <v>9.3000000000000013E-2</v>
      </c>
      <c r="I230">
        <v>3.6</v>
      </c>
      <c r="J230">
        <v>1.9</v>
      </c>
      <c r="K230">
        <f t="shared" si="100"/>
        <v>6.7929246000000016E-3</v>
      </c>
      <c r="L230">
        <f t="shared" si="115"/>
        <v>1.5631279755117949E-2</v>
      </c>
      <c r="O230">
        <f t="shared" si="116"/>
        <v>5.1583223191889235E-3</v>
      </c>
      <c r="Q230">
        <f t="shared" si="117"/>
        <v>2.6823276059782402E-3</v>
      </c>
      <c r="T230">
        <f t="shared" si="118"/>
        <v>1.181297077672817E-2</v>
      </c>
    </row>
    <row r="231" spans="1:20" x14ac:dyDescent="0.3">
      <c r="A231" s="26">
        <v>3015</v>
      </c>
      <c r="B231">
        <v>52</v>
      </c>
      <c r="C231" t="s">
        <v>211</v>
      </c>
      <c r="D231">
        <v>34</v>
      </c>
      <c r="E231" t="s">
        <v>215</v>
      </c>
      <c r="F231">
        <v>4</v>
      </c>
      <c r="G231">
        <v>8</v>
      </c>
      <c r="H231">
        <f t="shared" si="99"/>
        <v>0.08</v>
      </c>
      <c r="I231">
        <v>3.7</v>
      </c>
      <c r="J231">
        <v>2</v>
      </c>
      <c r="K231">
        <f t="shared" si="100"/>
        <v>5.0265600000000002E-3</v>
      </c>
      <c r="L231">
        <f t="shared" si="115"/>
        <v>1.1925215882470442E-2</v>
      </c>
      <c r="O231">
        <f t="shared" si="116"/>
        <v>3.935321241215246E-3</v>
      </c>
      <c r="Q231">
        <f t="shared" si="117"/>
        <v>2.0463670454319281E-3</v>
      </c>
      <c r="T231">
        <f t="shared" si="118"/>
        <v>9.0122004680822099E-3</v>
      </c>
    </row>
    <row r="232" spans="1:20" x14ac:dyDescent="0.3">
      <c r="A232" s="26">
        <v>3015</v>
      </c>
      <c r="B232">
        <v>52</v>
      </c>
      <c r="C232" t="s">
        <v>211</v>
      </c>
      <c r="D232">
        <v>35</v>
      </c>
      <c r="E232" t="s">
        <v>215</v>
      </c>
      <c r="F232">
        <v>5</v>
      </c>
      <c r="G232">
        <v>7.8</v>
      </c>
      <c r="H232">
        <f t="shared" si="99"/>
        <v>7.8E-2</v>
      </c>
      <c r="I232">
        <v>3.6</v>
      </c>
      <c r="J232">
        <v>2.1</v>
      </c>
      <c r="K232">
        <f t="shared" si="100"/>
        <v>4.7783736E-3</v>
      </c>
      <c r="L232">
        <f t="shared" si="115"/>
        <v>1.1077051987280607E-2</v>
      </c>
      <c r="O232">
        <f t="shared" si="116"/>
        <v>3.6554271558026006E-3</v>
      </c>
      <c r="Q232">
        <f t="shared" si="117"/>
        <v>1.9008221210173523E-3</v>
      </c>
      <c r="T232">
        <f t="shared" si="118"/>
        <v>8.3712206209604206E-3</v>
      </c>
    </row>
    <row r="233" spans="1:20" x14ac:dyDescent="0.3">
      <c r="A233" s="26">
        <v>3015</v>
      </c>
      <c r="B233">
        <v>52</v>
      </c>
      <c r="C233" t="s">
        <v>211</v>
      </c>
      <c r="D233">
        <v>36</v>
      </c>
      <c r="E233" t="s">
        <v>215</v>
      </c>
      <c r="F233">
        <v>4</v>
      </c>
      <c r="G233">
        <v>10.5</v>
      </c>
      <c r="H233">
        <f t="shared" si="99"/>
        <v>0.105</v>
      </c>
      <c r="I233">
        <v>5.4</v>
      </c>
      <c r="J233">
        <v>2.2000000000000002</v>
      </c>
      <c r="K233">
        <f t="shared" si="100"/>
        <v>8.659034999999999E-3</v>
      </c>
      <c r="L233">
        <f t="shared" si="115"/>
        <v>2.8364140776568798E-2</v>
      </c>
      <c r="O233">
        <f t="shared" si="116"/>
        <v>9.3601664562677038E-3</v>
      </c>
      <c r="Q233">
        <f t="shared" si="117"/>
        <v>4.867286557259206E-3</v>
      </c>
      <c r="T233">
        <f t="shared" si="118"/>
        <v>2.1435529998169542E-2</v>
      </c>
    </row>
    <row r="234" spans="1:20" x14ac:dyDescent="0.3">
      <c r="A234" s="26">
        <v>3015</v>
      </c>
      <c r="B234">
        <v>52</v>
      </c>
      <c r="C234" t="s">
        <v>211</v>
      </c>
      <c r="D234">
        <v>37</v>
      </c>
      <c r="E234" t="s">
        <v>215</v>
      </c>
      <c r="F234">
        <v>4</v>
      </c>
      <c r="G234">
        <v>19</v>
      </c>
      <c r="H234">
        <f t="shared" si="99"/>
        <v>0.19</v>
      </c>
      <c r="I234">
        <v>5.6</v>
      </c>
      <c r="J234">
        <v>2.4</v>
      </c>
      <c r="K234">
        <f t="shared" si="100"/>
        <v>2.835294E-2</v>
      </c>
      <c r="L234">
        <f t="shared" si="115"/>
        <v>9.3549439587417182E-2</v>
      </c>
      <c r="O234">
        <f t="shared" si="116"/>
        <v>3.0871315063847667E-2</v>
      </c>
      <c r="Q234">
        <f t="shared" si="117"/>
        <v>1.6053083833200789E-2</v>
      </c>
      <c r="T234">
        <f t="shared" si="118"/>
        <v>7.0697781201416274E-2</v>
      </c>
    </row>
    <row r="235" spans="1:20" x14ac:dyDescent="0.3">
      <c r="A235" s="26">
        <v>3015</v>
      </c>
      <c r="B235">
        <v>52</v>
      </c>
      <c r="C235" t="s">
        <v>211</v>
      </c>
      <c r="D235">
        <v>38</v>
      </c>
      <c r="E235" t="s">
        <v>215</v>
      </c>
      <c r="F235">
        <v>5</v>
      </c>
      <c r="G235">
        <v>8.1999999999999993</v>
      </c>
      <c r="H235">
        <f t="shared" si="99"/>
        <v>8.199999999999999E-2</v>
      </c>
      <c r="I235">
        <v>3.4</v>
      </c>
      <c r="J235">
        <v>2.2000000000000002</v>
      </c>
      <c r="K235">
        <f t="shared" si="100"/>
        <v>5.2810295999999989E-3</v>
      </c>
      <c r="L235">
        <f t="shared" si="115"/>
        <v>1.1615014005517439E-2</v>
      </c>
      <c r="O235">
        <f t="shared" si="116"/>
        <v>3.832954621820755E-3</v>
      </c>
      <c r="Q235">
        <f t="shared" si="117"/>
        <v>1.9931364033467926E-3</v>
      </c>
      <c r="T235">
        <f t="shared" si="118"/>
        <v>8.777772720339274E-3</v>
      </c>
    </row>
    <row r="236" spans="1:20" x14ac:dyDescent="0.3">
      <c r="A236" s="26">
        <v>3015</v>
      </c>
      <c r="B236">
        <v>52</v>
      </c>
      <c r="C236" t="s">
        <v>211</v>
      </c>
      <c r="D236">
        <v>39</v>
      </c>
      <c r="E236" t="s">
        <v>215</v>
      </c>
      <c r="F236">
        <v>1</v>
      </c>
      <c r="G236">
        <v>34.5</v>
      </c>
      <c r="H236">
        <f t="shared" si="99"/>
        <v>0.34499999999999997</v>
      </c>
      <c r="I236">
        <v>13.8</v>
      </c>
      <c r="J236">
        <v>5.7</v>
      </c>
      <c r="K236">
        <f t="shared" si="100"/>
        <v>9.3482234999999983E-2</v>
      </c>
      <c r="L236">
        <f t="shared" si="115"/>
        <v>0.66735166928841649</v>
      </c>
      <c r="O236">
        <f t="shared" si="116"/>
        <v>0.22022605086517744</v>
      </c>
      <c r="Q236">
        <f t="shared" si="117"/>
        <v>0.11451754644989227</v>
      </c>
      <c r="T236">
        <f t="shared" si="118"/>
        <v>0.50433527456532545</v>
      </c>
    </row>
    <row r="237" spans="1:20" x14ac:dyDescent="0.3">
      <c r="A237" s="26">
        <v>3015</v>
      </c>
      <c r="B237">
        <v>52</v>
      </c>
      <c r="C237" t="s">
        <v>211</v>
      </c>
      <c r="D237">
        <v>40</v>
      </c>
      <c r="E237" t="s">
        <v>215</v>
      </c>
      <c r="F237">
        <v>5</v>
      </c>
      <c r="G237">
        <v>8.9</v>
      </c>
      <c r="H237">
        <f t="shared" si="99"/>
        <v>8.900000000000001E-2</v>
      </c>
      <c r="I237">
        <v>4.3</v>
      </c>
      <c r="J237">
        <v>2</v>
      </c>
      <c r="K237">
        <f t="shared" si="100"/>
        <v>6.2211534000000002E-3</v>
      </c>
      <c r="L237">
        <f t="shared" si="115"/>
        <v>1.6779741270962975E-2</v>
      </c>
      <c r="O237">
        <f t="shared" si="116"/>
        <v>5.5373146194177825E-3</v>
      </c>
      <c r="Q237">
        <f t="shared" si="117"/>
        <v>2.8794036020972471E-3</v>
      </c>
      <c r="T237">
        <f t="shared" si="118"/>
        <v>1.2680893463636276E-2</v>
      </c>
    </row>
    <row r="238" spans="1:20" x14ac:dyDescent="0.3">
      <c r="A238" s="26">
        <v>3015</v>
      </c>
      <c r="B238">
        <v>52</v>
      </c>
      <c r="C238" t="s">
        <v>211</v>
      </c>
      <c r="D238">
        <v>41</v>
      </c>
      <c r="E238" t="s">
        <v>215</v>
      </c>
      <c r="F238">
        <v>3</v>
      </c>
      <c r="G238">
        <v>20.100000000000001</v>
      </c>
      <c r="H238">
        <f t="shared" si="99"/>
        <v>0.20100000000000001</v>
      </c>
      <c r="I238">
        <v>13</v>
      </c>
      <c r="J238">
        <v>7.8</v>
      </c>
      <c r="K238">
        <f t="shared" si="100"/>
        <v>3.1730945400000002E-2</v>
      </c>
      <c r="L238">
        <f t="shared" si="115"/>
        <v>0.21980764786914739</v>
      </c>
      <c r="O238">
        <f t="shared" si="116"/>
        <v>7.2536523796818644E-2</v>
      </c>
      <c r="Q238">
        <f t="shared" si="117"/>
        <v>3.7718992374345693E-2</v>
      </c>
      <c r="T238">
        <f t="shared" si="118"/>
        <v>0.16611444241661844</v>
      </c>
    </row>
    <row r="239" spans="1:20" x14ac:dyDescent="0.3">
      <c r="A239" s="26">
        <v>3015</v>
      </c>
      <c r="B239">
        <v>52</v>
      </c>
      <c r="C239" t="s">
        <v>211</v>
      </c>
      <c r="D239">
        <v>42</v>
      </c>
      <c r="E239" t="s">
        <v>215</v>
      </c>
      <c r="F239">
        <v>5</v>
      </c>
      <c r="G239">
        <v>25.2</v>
      </c>
      <c r="H239">
        <f t="shared" si="99"/>
        <v>0.252</v>
      </c>
      <c r="I239">
        <v>14</v>
      </c>
      <c r="J239">
        <v>7</v>
      </c>
      <c r="K239">
        <f t="shared" si="100"/>
        <v>4.9876041600000004E-2</v>
      </c>
      <c r="L239">
        <f t="shared" si="115"/>
        <v>0.36539677275359883</v>
      </c>
      <c r="O239">
        <f t="shared" si="116"/>
        <v>0.12058093500868761</v>
      </c>
      <c r="Q239">
        <f t="shared" si="117"/>
        <v>6.270208620451756E-2</v>
      </c>
      <c r="T239">
        <f t="shared" si="118"/>
        <v>0.27613998764469527</v>
      </c>
    </row>
    <row r="240" spans="1:20" x14ac:dyDescent="0.3">
      <c r="A240" s="26">
        <v>3015</v>
      </c>
      <c r="B240">
        <v>52</v>
      </c>
      <c r="C240" t="s">
        <v>211</v>
      </c>
      <c r="D240">
        <v>43</v>
      </c>
      <c r="E240" t="s">
        <v>215</v>
      </c>
      <c r="F240">
        <v>1</v>
      </c>
      <c r="G240">
        <v>26.5</v>
      </c>
      <c r="H240">
        <f t="shared" si="99"/>
        <v>0.26500000000000001</v>
      </c>
      <c r="I240">
        <v>14</v>
      </c>
      <c r="J240">
        <v>8.6999999999999993</v>
      </c>
      <c r="K240">
        <f t="shared" si="100"/>
        <v>5.5154715000000007E-2</v>
      </c>
      <c r="L240">
        <f t="shared" si="115"/>
        <v>0.40321661584627694</v>
      </c>
      <c r="O240">
        <f t="shared" si="116"/>
        <v>0.13306148322927139</v>
      </c>
      <c r="Q240">
        <f t="shared" si="117"/>
        <v>6.9191971279221123E-2</v>
      </c>
      <c r="T240">
        <f t="shared" si="118"/>
        <v>0.30472144151368979</v>
      </c>
    </row>
    <row r="241" spans="1:20" x14ac:dyDescent="0.3">
      <c r="A241" s="26">
        <v>3015</v>
      </c>
      <c r="B241">
        <v>52</v>
      </c>
      <c r="C241" t="s">
        <v>211</v>
      </c>
      <c r="D241">
        <v>44</v>
      </c>
      <c r="E241" t="s">
        <v>217</v>
      </c>
      <c r="F241">
        <v>3</v>
      </c>
      <c r="G241">
        <v>10.8</v>
      </c>
      <c r="H241">
        <f t="shared" si="99"/>
        <v>0.10800000000000001</v>
      </c>
      <c r="I241">
        <v>4.5</v>
      </c>
      <c r="J241">
        <v>2.2000000000000002</v>
      </c>
      <c r="K241">
        <f t="shared" si="100"/>
        <v>9.1609056000000015E-3</v>
      </c>
      <c r="L241">
        <f>0.000059*(G241^1.965295*I241^0.892133+0.000019*G241^2)</f>
        <v>2.4243165879093132E-2</v>
      </c>
      <c r="O241">
        <f>L241*0.47*0.75</f>
        <v>8.5457159723803279E-3</v>
      </c>
      <c r="Q241">
        <f>O241*0.52</f>
        <v>4.4437723056377706E-3</v>
      </c>
      <c r="T241">
        <f>(L241*0.47*0.75)*(1+0.2)*0.52*3.67</f>
        <v>1.9570373234028739E-2</v>
      </c>
    </row>
    <row r="242" spans="1:20" x14ac:dyDescent="0.3">
      <c r="A242" s="26">
        <v>3015</v>
      </c>
      <c r="B242">
        <v>52</v>
      </c>
      <c r="C242" t="s">
        <v>211</v>
      </c>
      <c r="D242">
        <v>45</v>
      </c>
      <c r="E242" t="s">
        <v>213</v>
      </c>
      <c r="F242">
        <v>4</v>
      </c>
      <c r="G242">
        <v>20.7</v>
      </c>
      <c r="H242">
        <f t="shared" si="99"/>
        <v>0.20699999999999999</v>
      </c>
      <c r="I242">
        <v>6.9</v>
      </c>
      <c r="J242">
        <v>2.6</v>
      </c>
      <c r="K242">
        <f t="shared" si="100"/>
        <v>3.3653604599999998E-2</v>
      </c>
      <c r="L242">
        <f>0.000084*(G242^1.894314*I242^0.808223+0.000031*G242^2)</f>
        <v>0.1244862419272567</v>
      </c>
      <c r="O242">
        <f>L242*0.66*1.07</f>
        <v>8.7912184049028688E-2</v>
      </c>
      <c r="Q242">
        <f>O242*0.531</f>
        <v>4.6681369730034235E-2</v>
      </c>
      <c r="T242">
        <f>(L242*0.66*1.07)*(1+0.2)*0.531*3.67</f>
        <v>0.20558475229107073</v>
      </c>
    </row>
    <row r="243" spans="1:20" x14ac:dyDescent="0.3">
      <c r="A243" s="26">
        <v>3015</v>
      </c>
      <c r="B243">
        <v>52</v>
      </c>
      <c r="C243" t="s">
        <v>211</v>
      </c>
      <c r="D243">
        <v>46</v>
      </c>
      <c r="E243" t="s">
        <v>215</v>
      </c>
      <c r="F243">
        <v>1</v>
      </c>
      <c r="G243">
        <v>48.5</v>
      </c>
      <c r="H243">
        <f t="shared" si="99"/>
        <v>0.48499999999999999</v>
      </c>
      <c r="I243">
        <v>14.8</v>
      </c>
      <c r="J243">
        <v>4.3</v>
      </c>
      <c r="K243">
        <f t="shared" si="100"/>
        <v>0.18474571499999998</v>
      </c>
      <c r="L243">
        <f t="shared" ref="L243:L244" si="119">0.000064*(G243^1.958025*I243^0.883501+0.000045*G243^2)</f>
        <v>1.3830375286185408</v>
      </c>
      <c r="O243">
        <f>L243*0.44*0.75</f>
        <v>0.4564023844441184</v>
      </c>
      <c r="Q243">
        <f t="shared" ref="Q243:Q244" si="120">O243*0.52</f>
        <v>0.23732923991094157</v>
      </c>
      <c r="T243">
        <f>(L243*0.44*0.75)*(1+0.2)*0.52*3.67</f>
        <v>1.0451979725677867</v>
      </c>
    </row>
    <row r="244" spans="1:20" x14ac:dyDescent="0.3">
      <c r="A244" s="26">
        <v>3015</v>
      </c>
      <c r="B244">
        <v>52</v>
      </c>
      <c r="C244" t="s">
        <v>211</v>
      </c>
      <c r="D244">
        <v>47</v>
      </c>
      <c r="E244" t="s">
        <v>215</v>
      </c>
      <c r="F244">
        <v>3</v>
      </c>
      <c r="G244">
        <v>14</v>
      </c>
      <c r="H244">
        <f t="shared" si="99"/>
        <v>0.14000000000000001</v>
      </c>
      <c r="I244">
        <v>6</v>
      </c>
      <c r="J244">
        <v>3</v>
      </c>
      <c r="K244">
        <f t="shared" si="100"/>
        <v>1.5393840000000002E-2</v>
      </c>
      <c r="L244">
        <f t="shared" si="119"/>
        <v>5.4680088939084E-2</v>
      </c>
      <c r="O244">
        <f>L244*0.44*0.75</f>
        <v>1.8044429349897719E-2</v>
      </c>
      <c r="Q244">
        <f t="shared" si="120"/>
        <v>9.3831032619468135E-3</v>
      </c>
      <c r="T244">
        <f>(L244*0.44*0.75)*(1+0.2)*0.52*3.67</f>
        <v>4.1323186765613772E-2</v>
      </c>
    </row>
    <row r="245" spans="1:20" x14ac:dyDescent="0.3">
      <c r="A245" s="26">
        <v>3015</v>
      </c>
      <c r="B245">
        <v>52</v>
      </c>
      <c r="C245" t="s">
        <v>211</v>
      </c>
      <c r="D245">
        <v>48</v>
      </c>
      <c r="E245" t="s">
        <v>213</v>
      </c>
      <c r="F245">
        <v>4</v>
      </c>
      <c r="G245">
        <v>19.399999999999999</v>
      </c>
      <c r="H245">
        <f t="shared" si="99"/>
        <v>0.19399999999999998</v>
      </c>
      <c r="I245">
        <v>8.1999999999999993</v>
      </c>
      <c r="J245">
        <v>4</v>
      </c>
      <c r="K245">
        <f t="shared" si="100"/>
        <v>2.9559314399999991E-2</v>
      </c>
      <c r="L245">
        <f>0.000084*(G245^1.894314*I245^0.808223+0.000031*G245^2)</f>
        <v>0.1265752716600933</v>
      </c>
      <c r="O245">
        <f>L245*0.66*1.07</f>
        <v>8.9387456846357904E-2</v>
      </c>
      <c r="Q245">
        <f>O245*0.531</f>
        <v>4.7464739585416048E-2</v>
      </c>
      <c r="T245">
        <f>(L245*0.66*1.07)*(1+0.2)*0.531*3.67</f>
        <v>0.20903471313417227</v>
      </c>
    </row>
    <row r="246" spans="1:20" x14ac:dyDescent="0.3">
      <c r="A246" s="26">
        <v>3015</v>
      </c>
      <c r="B246">
        <v>52</v>
      </c>
      <c r="C246" t="s">
        <v>211</v>
      </c>
      <c r="D246">
        <v>49</v>
      </c>
      <c r="E246" t="s">
        <v>217</v>
      </c>
      <c r="F246">
        <v>3</v>
      </c>
      <c r="G246">
        <v>7.5</v>
      </c>
      <c r="H246">
        <f t="shared" si="99"/>
        <v>7.4999999999999997E-2</v>
      </c>
      <c r="I246">
        <v>4.2</v>
      </c>
      <c r="J246">
        <v>1.9</v>
      </c>
      <c r="K246">
        <f t="shared" si="100"/>
        <v>4.4178749999999999E-3</v>
      </c>
      <c r="L246">
        <f t="shared" ref="L246:L247" si="121">0.000059*(G246^1.965295*I246^0.892133+0.000019*G246^2)</f>
        <v>1.1133437005900953E-2</v>
      </c>
      <c r="O246">
        <f>L246*0.47*0.75</f>
        <v>3.9245365445800852E-3</v>
      </c>
      <c r="Q246">
        <f t="shared" ref="Q246:Q247" si="122">O246*0.52</f>
        <v>2.0407590031816442E-3</v>
      </c>
      <c r="T246">
        <f>(L246*0.47*0.75)*(1+0.2)*0.52*3.67</f>
        <v>8.9875026500119606E-3</v>
      </c>
    </row>
    <row r="247" spans="1:20" x14ac:dyDescent="0.3">
      <c r="A247" s="26">
        <v>3015</v>
      </c>
      <c r="B247">
        <v>52</v>
      </c>
      <c r="C247" t="s">
        <v>211</v>
      </c>
      <c r="D247">
        <v>50</v>
      </c>
      <c r="E247" t="s">
        <v>217</v>
      </c>
      <c r="F247">
        <v>5</v>
      </c>
      <c r="G247">
        <v>18.8</v>
      </c>
      <c r="H247">
        <f t="shared" si="99"/>
        <v>0.188</v>
      </c>
      <c r="I247">
        <v>7.1</v>
      </c>
      <c r="J247">
        <v>3.4</v>
      </c>
      <c r="K247">
        <f t="shared" si="100"/>
        <v>2.7759177600000001E-2</v>
      </c>
      <c r="L247">
        <f t="shared" si="121"/>
        <v>0.10823938503739083</v>
      </c>
      <c r="O247">
        <f>L247*0.47*0.75</f>
        <v>3.8154383225680266E-2</v>
      </c>
      <c r="Q247">
        <f t="shared" si="122"/>
        <v>1.984027927735374E-2</v>
      </c>
      <c r="T247">
        <f>(L247*0.47*0.75)*(1+0.2)*0.52*3.67</f>
        <v>8.7376589937465859E-2</v>
      </c>
    </row>
    <row r="248" spans="1:20" x14ac:dyDescent="0.3">
      <c r="A248" s="26">
        <v>3015</v>
      </c>
      <c r="B248">
        <v>52</v>
      </c>
      <c r="C248" t="s">
        <v>211</v>
      </c>
      <c r="D248">
        <v>51</v>
      </c>
      <c r="E248" t="s">
        <v>214</v>
      </c>
      <c r="F248">
        <v>3</v>
      </c>
      <c r="G248">
        <v>12.6</v>
      </c>
      <c r="H248">
        <f t="shared" si="99"/>
        <v>0.126</v>
      </c>
      <c r="I248">
        <v>5.6</v>
      </c>
      <c r="J248">
        <v>1.8</v>
      </c>
      <c r="K248">
        <f t="shared" si="100"/>
        <v>1.2469010400000001E-2</v>
      </c>
      <c r="L248">
        <f>0.000081*(G248^1.864042*I248^0.850892+0.000027*G248^2)</f>
        <v>3.946871233077693E-2</v>
      </c>
      <c r="O248">
        <f>L248*0.47*0.75</f>
        <v>1.3912721096598867E-2</v>
      </c>
      <c r="Q248">
        <f>O248*0.521</f>
        <v>7.2485276913280099E-3</v>
      </c>
      <c r="T248">
        <f>(L248*0.47*0.75)*(1+0.2)*0.521*3.67</f>
        <v>3.1922515952608553E-2</v>
      </c>
    </row>
    <row r="249" spans="1:20" x14ac:dyDescent="0.3">
      <c r="A249" s="26">
        <v>3015</v>
      </c>
      <c r="B249">
        <v>52</v>
      </c>
      <c r="C249" t="s">
        <v>211</v>
      </c>
      <c r="D249">
        <v>52</v>
      </c>
      <c r="E249" t="s">
        <v>215</v>
      </c>
      <c r="F249">
        <v>3</v>
      </c>
      <c r="G249">
        <v>15.8</v>
      </c>
      <c r="H249">
        <f t="shared" si="99"/>
        <v>0.158</v>
      </c>
      <c r="I249">
        <v>7</v>
      </c>
      <c r="J249">
        <v>3.2</v>
      </c>
      <c r="K249">
        <f t="shared" si="100"/>
        <v>1.96067256E-2</v>
      </c>
      <c r="L249">
        <f t="shared" ref="L249:L252" si="123">0.000064*(G249^1.958025*I249^0.883501+0.000045*G249^2)</f>
        <v>7.9401629016114361E-2</v>
      </c>
      <c r="O249">
        <f>L249*0.44*0.75</f>
        <v>2.6202537575317743E-2</v>
      </c>
      <c r="Q249">
        <f t="shared" ref="Q249:Q252" si="124">O249*0.52</f>
        <v>1.3625319539165227E-2</v>
      </c>
      <c r="T249">
        <f>(L249*0.44*0.75)*(1+0.2)*0.52*3.67</f>
        <v>6.0005907250483652E-2</v>
      </c>
    </row>
    <row r="250" spans="1:20" x14ac:dyDescent="0.3">
      <c r="A250" s="26">
        <v>3015</v>
      </c>
      <c r="B250">
        <v>52</v>
      </c>
      <c r="C250" t="s">
        <v>211</v>
      </c>
      <c r="D250">
        <v>53</v>
      </c>
      <c r="E250" t="s">
        <v>215</v>
      </c>
      <c r="F250">
        <v>3</v>
      </c>
      <c r="G250">
        <v>11.7</v>
      </c>
      <c r="H250">
        <f t="shared" si="99"/>
        <v>0.11699999999999999</v>
      </c>
      <c r="I250">
        <v>6.5</v>
      </c>
      <c r="J250">
        <v>5</v>
      </c>
      <c r="K250">
        <f t="shared" si="100"/>
        <v>1.0751340599999997E-2</v>
      </c>
      <c r="L250">
        <f t="shared" si="123"/>
        <v>4.129795106850901E-2</v>
      </c>
      <c r="O250">
        <f>L250*0.44*0.75</f>
        <v>1.3628323852607975E-2</v>
      </c>
      <c r="Q250">
        <f t="shared" si="124"/>
        <v>7.0867284033561476E-3</v>
      </c>
      <c r="T250">
        <f>(L250*0.44*0.75)*(1+0.2)*0.52*3.67</f>
        <v>3.120995188838047E-2</v>
      </c>
    </row>
    <row r="251" spans="1:20" x14ac:dyDescent="0.3">
      <c r="A251" s="26">
        <v>3015</v>
      </c>
      <c r="B251">
        <v>52</v>
      </c>
      <c r="C251" t="s">
        <v>211</v>
      </c>
      <c r="D251">
        <v>54</v>
      </c>
      <c r="E251" t="s">
        <v>215</v>
      </c>
      <c r="F251">
        <v>4</v>
      </c>
      <c r="G251">
        <v>17.7</v>
      </c>
      <c r="H251">
        <f t="shared" si="99"/>
        <v>0.17699999999999999</v>
      </c>
      <c r="I251">
        <v>7.4</v>
      </c>
      <c r="J251">
        <v>3</v>
      </c>
      <c r="K251">
        <f t="shared" si="100"/>
        <v>2.4605796599999997E-2</v>
      </c>
      <c r="L251">
        <f t="shared" si="123"/>
        <v>0.10416304913868085</v>
      </c>
      <c r="O251">
        <f>L251*0.44*0.75</f>
        <v>3.4373806215764684E-2</v>
      </c>
      <c r="Q251">
        <f t="shared" si="124"/>
        <v>1.7874379232197635E-2</v>
      </c>
      <c r="T251">
        <f>(L251*0.44*0.75)*(1+0.2)*0.52*3.67</f>
        <v>7.8718766138598392E-2</v>
      </c>
    </row>
    <row r="252" spans="1:20" x14ac:dyDescent="0.3">
      <c r="A252" s="26">
        <v>3015</v>
      </c>
      <c r="B252">
        <v>52</v>
      </c>
      <c r="C252" t="s">
        <v>211</v>
      </c>
      <c r="D252">
        <v>55</v>
      </c>
      <c r="E252" t="s">
        <v>215</v>
      </c>
      <c r="F252">
        <v>5</v>
      </c>
      <c r="G252">
        <v>13.5</v>
      </c>
      <c r="H252">
        <f t="shared" si="99"/>
        <v>0.13500000000000001</v>
      </c>
      <c r="I252">
        <v>7.1</v>
      </c>
      <c r="J252">
        <v>3.6</v>
      </c>
      <c r="K252">
        <f t="shared" si="100"/>
        <v>1.4313915000000002E-2</v>
      </c>
      <c r="L252">
        <f t="shared" si="123"/>
        <v>5.9087172927171555E-2</v>
      </c>
      <c r="O252">
        <f>L252*0.44*0.75</f>
        <v>1.9498767065966614E-2</v>
      </c>
      <c r="Q252">
        <f t="shared" si="124"/>
        <v>1.013935887430264E-2</v>
      </c>
      <c r="T252">
        <f>(L252*0.44*0.75)*(1+0.2)*0.52*3.67</f>
        <v>4.4653736482428825E-2</v>
      </c>
    </row>
    <row r="253" spans="1:20" x14ac:dyDescent="0.3">
      <c r="A253" s="26">
        <v>3015</v>
      </c>
      <c r="B253">
        <v>52</v>
      </c>
      <c r="C253" t="s">
        <v>211</v>
      </c>
      <c r="D253">
        <v>56</v>
      </c>
      <c r="E253" t="s">
        <v>214</v>
      </c>
      <c r="F253">
        <v>3</v>
      </c>
      <c r="G253">
        <v>11</v>
      </c>
      <c r="H253">
        <f t="shared" si="99"/>
        <v>0.11</v>
      </c>
      <c r="I253">
        <v>6</v>
      </c>
      <c r="J253">
        <v>2.1</v>
      </c>
      <c r="K253">
        <f t="shared" si="100"/>
        <v>9.503339999999999E-3</v>
      </c>
      <c r="L253">
        <f>0.000081*(G253^1.864042*I253^0.850892+0.000027*G253^2)</f>
        <v>3.2494580378280846E-2</v>
      </c>
      <c r="O253">
        <f>L253*0.47*0.75</f>
        <v>1.1454339583343997E-2</v>
      </c>
      <c r="Q253">
        <f>O253*0.521</f>
        <v>5.9677109229222224E-3</v>
      </c>
      <c r="T253">
        <f>(L253*0.47*0.75)*(1+0.2)*0.521*3.67</f>
        <v>2.6281798904549469E-2</v>
      </c>
    </row>
    <row r="254" spans="1:20" x14ac:dyDescent="0.3">
      <c r="A254" s="26">
        <v>3015</v>
      </c>
      <c r="B254">
        <v>52</v>
      </c>
      <c r="C254" t="s">
        <v>211</v>
      </c>
      <c r="D254">
        <v>57</v>
      </c>
      <c r="E254" t="s">
        <v>215</v>
      </c>
      <c r="F254">
        <v>4</v>
      </c>
      <c r="G254">
        <v>22.2</v>
      </c>
      <c r="H254">
        <f t="shared" si="99"/>
        <v>0.222</v>
      </c>
      <c r="I254">
        <v>8.6</v>
      </c>
      <c r="J254">
        <v>4.5999999999999996</v>
      </c>
      <c r="K254">
        <f t="shared" si="100"/>
        <v>3.8707653600000003E-2</v>
      </c>
      <c r="L254">
        <f t="shared" ref="L254:L255" si="125">0.000064*(G254^1.958025*I254^0.883501+0.000045*G254^2)</f>
        <v>0.18535589323606527</v>
      </c>
      <c r="O254">
        <f>L254*0.44*0.75</f>
        <v>6.1167444767901542E-2</v>
      </c>
      <c r="Q254">
        <f t="shared" ref="Q254:Q255" si="126">O254*0.52</f>
        <v>3.1807071279308805E-2</v>
      </c>
      <c r="T254">
        <f>(L254*0.44*0.75)*(1+0.2)*0.52*3.67</f>
        <v>0.14007834191407595</v>
      </c>
    </row>
    <row r="255" spans="1:20" x14ac:dyDescent="0.3">
      <c r="A255" s="26">
        <v>3015</v>
      </c>
      <c r="B255">
        <v>52</v>
      </c>
      <c r="C255" t="s">
        <v>211</v>
      </c>
      <c r="D255">
        <v>58</v>
      </c>
      <c r="E255" t="s">
        <v>215</v>
      </c>
      <c r="F255">
        <v>5</v>
      </c>
      <c r="G255">
        <v>15.4</v>
      </c>
      <c r="H255">
        <f t="shared" si="99"/>
        <v>0.154</v>
      </c>
      <c r="I255">
        <v>7.9</v>
      </c>
      <c r="J255">
        <v>6</v>
      </c>
      <c r="K255">
        <f t="shared" si="100"/>
        <v>1.8626546399999999E-2</v>
      </c>
      <c r="L255">
        <f t="shared" si="125"/>
        <v>8.4029774151002032E-2</v>
      </c>
      <c r="O255">
        <f>L255*0.44*0.75</f>
        <v>2.7729825469830671E-2</v>
      </c>
      <c r="Q255">
        <f t="shared" si="126"/>
        <v>1.441950924431195E-2</v>
      </c>
      <c r="T255">
        <f>(L255*0.44*0.75)*(1+0.2)*0.52*3.67</f>
        <v>6.3503518711949813E-2</v>
      </c>
    </row>
    <row r="256" spans="1:20" x14ac:dyDescent="0.3">
      <c r="A256" s="26">
        <v>3015</v>
      </c>
      <c r="B256">
        <v>52</v>
      </c>
      <c r="C256" t="s">
        <v>211</v>
      </c>
      <c r="D256">
        <v>59</v>
      </c>
      <c r="E256" t="s">
        <v>213</v>
      </c>
      <c r="F256">
        <v>4</v>
      </c>
      <c r="G256">
        <v>19.7</v>
      </c>
      <c r="H256">
        <f t="shared" si="99"/>
        <v>0.19699999999999998</v>
      </c>
      <c r="I256">
        <v>7.2</v>
      </c>
      <c r="J256">
        <v>3.6</v>
      </c>
      <c r="K256">
        <f t="shared" si="100"/>
        <v>3.048058859999999E-2</v>
      </c>
      <c r="L256">
        <f>0.000084*(G256^1.894314*I256^0.808223+0.000031*G256^2)</f>
        <v>0.11730711781113214</v>
      </c>
      <c r="O256">
        <f>L256*0.66*1.07</f>
        <v>8.2842286598221529E-2</v>
      </c>
      <c r="Q256">
        <f>O256*0.531</f>
        <v>4.3989254183655631E-2</v>
      </c>
      <c r="T256">
        <f>(L256*0.66*1.07)*(1+0.2)*0.531*3.67</f>
        <v>0.19372867542481942</v>
      </c>
    </row>
    <row r="257" spans="1:20" x14ac:dyDescent="0.3">
      <c r="A257" s="26">
        <v>3016</v>
      </c>
      <c r="B257">
        <v>53</v>
      </c>
      <c r="C257" t="s">
        <v>211</v>
      </c>
      <c r="D257">
        <v>1</v>
      </c>
      <c r="E257" t="s">
        <v>215</v>
      </c>
      <c r="F257">
        <v>4</v>
      </c>
      <c r="G257">
        <v>16.5</v>
      </c>
      <c r="H257">
        <f t="shared" si="99"/>
        <v>0.16500000000000001</v>
      </c>
      <c r="I257">
        <v>9.8000000000000007</v>
      </c>
      <c r="J257">
        <v>3.5</v>
      </c>
      <c r="K257">
        <f t="shared" si="100"/>
        <v>2.1382515000000001E-2</v>
      </c>
      <c r="L257">
        <f t="shared" ref="L257:L262" si="127">0.000064*(G257^1.958025*I257^0.883501+0.000045*G257^2)</f>
        <v>0.11635796828383048</v>
      </c>
      <c r="O257">
        <f t="shared" ref="O257:O262" si="128">L257*0.44*0.75</f>
        <v>3.839812953366406E-2</v>
      </c>
      <c r="Q257">
        <f t="shared" ref="Q257:Q262" si="129">O257*0.52</f>
        <v>1.9967027357505312E-2</v>
      </c>
      <c r="T257">
        <f t="shared" ref="T257:T262" si="130">(L257*0.44*0.75)*(1+0.2)*0.52*3.67</f>
        <v>8.7934788482453397E-2</v>
      </c>
    </row>
    <row r="258" spans="1:20" x14ac:dyDescent="0.3">
      <c r="A258" s="26">
        <v>3016</v>
      </c>
      <c r="B258">
        <v>53</v>
      </c>
      <c r="C258" t="s">
        <v>211</v>
      </c>
      <c r="D258">
        <v>2</v>
      </c>
      <c r="E258" t="s">
        <v>215</v>
      </c>
      <c r="F258">
        <v>3</v>
      </c>
      <c r="G258">
        <v>12.5</v>
      </c>
      <c r="H258">
        <f t="shared" si="99"/>
        <v>0.125</v>
      </c>
      <c r="I258">
        <v>4.8</v>
      </c>
      <c r="J258">
        <v>2.6</v>
      </c>
      <c r="K258">
        <f t="shared" si="100"/>
        <v>1.2271875E-2</v>
      </c>
      <c r="L258">
        <f t="shared" si="127"/>
        <v>3.5961678257739445E-2</v>
      </c>
      <c r="O258">
        <f t="shared" si="128"/>
        <v>1.1867353825054019E-2</v>
      </c>
      <c r="Q258">
        <f t="shared" si="129"/>
        <v>6.1710239890280898E-3</v>
      </c>
      <c r="T258">
        <f t="shared" si="130"/>
        <v>2.7177189647679709E-2</v>
      </c>
    </row>
    <row r="259" spans="1:20" x14ac:dyDescent="0.3">
      <c r="A259" s="26">
        <v>3016</v>
      </c>
      <c r="B259">
        <v>53</v>
      </c>
      <c r="C259" t="s">
        <v>211</v>
      </c>
      <c r="D259">
        <v>3</v>
      </c>
      <c r="E259" t="s">
        <v>215</v>
      </c>
      <c r="F259">
        <v>3</v>
      </c>
      <c r="G259">
        <v>9</v>
      </c>
      <c r="H259">
        <f t="shared" ref="H259:H322" si="131">G259/100</f>
        <v>0.09</v>
      </c>
      <c r="I259">
        <v>4.2</v>
      </c>
      <c r="J259">
        <v>2.5</v>
      </c>
      <c r="K259">
        <f t="shared" ref="K259:K322" si="132">0.7854*H259^2</f>
        <v>6.3617399999999994E-3</v>
      </c>
      <c r="L259">
        <f t="shared" si="127"/>
        <v>1.6798018920250228E-2</v>
      </c>
      <c r="O259">
        <f t="shared" si="128"/>
        <v>5.5433462436825752E-3</v>
      </c>
      <c r="Q259">
        <f t="shared" si="129"/>
        <v>2.8825400467149391E-3</v>
      </c>
      <c r="T259">
        <f t="shared" si="130"/>
        <v>1.269470636573259E-2</v>
      </c>
    </row>
    <row r="260" spans="1:20" x14ac:dyDescent="0.3">
      <c r="A260" s="26">
        <v>3016</v>
      </c>
      <c r="B260">
        <v>53</v>
      </c>
      <c r="C260" t="s">
        <v>211</v>
      </c>
      <c r="D260">
        <v>4</v>
      </c>
      <c r="E260" t="s">
        <v>215</v>
      </c>
      <c r="F260">
        <v>3</v>
      </c>
      <c r="G260">
        <v>8</v>
      </c>
      <c r="H260">
        <f t="shared" si="131"/>
        <v>0.08</v>
      </c>
      <c r="I260">
        <v>5.0999999999999996</v>
      </c>
      <c r="J260">
        <v>3.1</v>
      </c>
      <c r="K260">
        <f t="shared" si="132"/>
        <v>5.0265600000000002E-3</v>
      </c>
      <c r="L260">
        <f t="shared" si="127"/>
        <v>1.5834223087509459E-2</v>
      </c>
      <c r="O260">
        <f t="shared" si="128"/>
        <v>5.2252936188781213E-3</v>
      </c>
      <c r="Q260">
        <f t="shared" si="129"/>
        <v>2.7171526818166231E-3</v>
      </c>
      <c r="T260">
        <f t="shared" si="130"/>
        <v>1.1966340410720408E-2</v>
      </c>
    </row>
    <row r="261" spans="1:20" x14ac:dyDescent="0.3">
      <c r="A261" s="26">
        <v>3016</v>
      </c>
      <c r="B261">
        <v>53</v>
      </c>
      <c r="C261" t="s">
        <v>211</v>
      </c>
      <c r="D261">
        <v>5</v>
      </c>
      <c r="E261" t="s">
        <v>215</v>
      </c>
      <c r="F261">
        <v>3</v>
      </c>
      <c r="G261">
        <v>9.5</v>
      </c>
      <c r="H261">
        <f t="shared" si="131"/>
        <v>9.5000000000000001E-2</v>
      </c>
      <c r="I261">
        <v>4.2</v>
      </c>
      <c r="J261">
        <v>2.5</v>
      </c>
      <c r="K261">
        <f t="shared" si="132"/>
        <v>7.088235E-3</v>
      </c>
      <c r="L261">
        <f t="shared" si="127"/>
        <v>1.8673883819342093E-2</v>
      </c>
      <c r="O261">
        <f t="shared" si="128"/>
        <v>6.1623816603828905E-3</v>
      </c>
      <c r="Q261">
        <f t="shared" si="129"/>
        <v>3.2044384633991034E-3</v>
      </c>
      <c r="T261">
        <f t="shared" si="130"/>
        <v>1.411234699280965E-2</v>
      </c>
    </row>
    <row r="262" spans="1:20" x14ac:dyDescent="0.3">
      <c r="A262" s="26">
        <v>3016</v>
      </c>
      <c r="B262">
        <v>53</v>
      </c>
      <c r="C262" t="s">
        <v>211</v>
      </c>
      <c r="D262">
        <v>6</v>
      </c>
      <c r="E262" t="s">
        <v>215</v>
      </c>
      <c r="F262">
        <v>4</v>
      </c>
      <c r="G262">
        <v>19.5</v>
      </c>
      <c r="H262">
        <f t="shared" si="131"/>
        <v>0.19500000000000001</v>
      </c>
      <c r="I262">
        <v>8</v>
      </c>
      <c r="J262">
        <v>2.5</v>
      </c>
      <c r="K262">
        <f t="shared" si="132"/>
        <v>2.9864835000000003E-2</v>
      </c>
      <c r="L262">
        <f t="shared" si="127"/>
        <v>0.13489145100867939</v>
      </c>
      <c r="O262">
        <f t="shared" si="128"/>
        <v>4.4514178832864196E-2</v>
      </c>
      <c r="Q262">
        <f t="shared" si="129"/>
        <v>2.3147372993089381E-2</v>
      </c>
      <c r="T262">
        <f t="shared" si="130"/>
        <v>0.10194103066156564</v>
      </c>
    </row>
    <row r="263" spans="1:20" x14ac:dyDescent="0.3">
      <c r="A263" s="26">
        <v>3016</v>
      </c>
      <c r="B263">
        <v>53</v>
      </c>
      <c r="C263" t="s">
        <v>211</v>
      </c>
      <c r="D263">
        <v>7</v>
      </c>
      <c r="E263" t="s">
        <v>214</v>
      </c>
      <c r="F263">
        <v>3</v>
      </c>
      <c r="G263">
        <v>17</v>
      </c>
      <c r="H263">
        <f t="shared" si="131"/>
        <v>0.17</v>
      </c>
      <c r="I263">
        <v>5.5</v>
      </c>
      <c r="J263">
        <v>2</v>
      </c>
      <c r="K263">
        <f t="shared" si="132"/>
        <v>2.2698060000000003E-2</v>
      </c>
      <c r="L263">
        <f t="shared" ref="L263:L264" si="133">0.000081*(G263^1.864042*I263^0.850892+0.000027*G263^2)</f>
        <v>6.7930719976354179E-2</v>
      </c>
      <c r="O263">
        <f t="shared" ref="O263:O264" si="134">L263*0.47*0.75</f>
        <v>2.3945578791664847E-2</v>
      </c>
      <c r="Q263">
        <f t="shared" ref="Q263:Q264" si="135">O263*0.521</f>
        <v>1.2475646550457386E-2</v>
      </c>
      <c r="T263">
        <f t="shared" ref="T263:T264" si="136">(L263*0.47*0.75)*(1+0.2)*0.521*3.67</f>
        <v>5.4942747408214331E-2</v>
      </c>
    </row>
    <row r="264" spans="1:20" x14ac:dyDescent="0.3">
      <c r="A264" s="26">
        <v>3016</v>
      </c>
      <c r="B264">
        <v>53</v>
      </c>
      <c r="C264" t="s">
        <v>211</v>
      </c>
      <c r="D264">
        <v>8</v>
      </c>
      <c r="E264" t="s">
        <v>214</v>
      </c>
      <c r="F264">
        <v>4</v>
      </c>
      <c r="G264">
        <v>16</v>
      </c>
      <c r="H264">
        <f t="shared" si="131"/>
        <v>0.16</v>
      </c>
      <c r="I264">
        <v>5.8</v>
      </c>
      <c r="J264">
        <v>2.2999999999999998</v>
      </c>
      <c r="K264">
        <f t="shared" si="132"/>
        <v>2.0106240000000001E-2</v>
      </c>
      <c r="L264">
        <f t="shared" si="133"/>
        <v>6.3476627166305366E-2</v>
      </c>
      <c r="O264">
        <f t="shared" si="134"/>
        <v>2.237551107612264E-2</v>
      </c>
      <c r="Q264">
        <f t="shared" si="135"/>
        <v>1.1657641270659895E-2</v>
      </c>
      <c r="T264">
        <f t="shared" si="136"/>
        <v>5.1340252155986178E-2</v>
      </c>
    </row>
    <row r="265" spans="1:20" x14ac:dyDescent="0.3">
      <c r="A265" s="26">
        <v>3016</v>
      </c>
      <c r="B265">
        <v>53</v>
      </c>
      <c r="C265" t="s">
        <v>211</v>
      </c>
      <c r="D265">
        <v>9</v>
      </c>
      <c r="E265" t="s">
        <v>215</v>
      </c>
      <c r="F265">
        <v>3</v>
      </c>
      <c r="G265">
        <v>8</v>
      </c>
      <c r="H265">
        <f t="shared" si="131"/>
        <v>0.08</v>
      </c>
      <c r="I265">
        <v>3.5</v>
      </c>
      <c r="J265">
        <v>1.8</v>
      </c>
      <c r="K265">
        <f t="shared" si="132"/>
        <v>5.0265600000000002E-3</v>
      </c>
      <c r="L265">
        <f t="shared" ref="L265:L269" si="137">0.000064*(G265^1.958025*I265^0.883501+0.000045*G265^2)</f>
        <v>1.1353884120862519E-2</v>
      </c>
      <c r="O265">
        <f>L265*0.44*0.75</f>
        <v>3.7467817598846316E-3</v>
      </c>
      <c r="Q265">
        <f t="shared" ref="Q265:Q269" si="138">O265*0.52</f>
        <v>1.9483265151400086E-3</v>
      </c>
      <c r="T265">
        <f>(L265*0.44*0.75)*(1+0.2)*0.52*3.67</f>
        <v>8.5804299726765978E-3</v>
      </c>
    </row>
    <row r="266" spans="1:20" x14ac:dyDescent="0.3">
      <c r="A266" s="26">
        <v>3016</v>
      </c>
      <c r="B266">
        <v>53</v>
      </c>
      <c r="C266" t="s">
        <v>211</v>
      </c>
      <c r="D266">
        <v>10</v>
      </c>
      <c r="E266" t="s">
        <v>215</v>
      </c>
      <c r="F266">
        <v>3</v>
      </c>
      <c r="G266">
        <v>10</v>
      </c>
      <c r="H266">
        <f t="shared" si="131"/>
        <v>0.1</v>
      </c>
      <c r="I266">
        <v>6</v>
      </c>
      <c r="J266">
        <v>3.1</v>
      </c>
      <c r="K266">
        <f t="shared" si="132"/>
        <v>7.8540000000000016E-3</v>
      </c>
      <c r="L266">
        <f t="shared" si="137"/>
        <v>2.8294811327067914E-2</v>
      </c>
      <c r="O266">
        <f>L266*0.44*0.75</f>
        <v>9.337287737932411E-3</v>
      </c>
      <c r="Q266">
        <f t="shared" si="138"/>
        <v>4.8553896237248538E-3</v>
      </c>
      <c r="T266">
        <f>(L266*0.44*0.75)*(1+0.2)*0.52*3.67</f>
        <v>2.1383135902884258E-2</v>
      </c>
    </row>
    <row r="267" spans="1:20" x14ac:dyDescent="0.3">
      <c r="A267" s="26">
        <v>3016</v>
      </c>
      <c r="B267">
        <v>53</v>
      </c>
      <c r="C267" t="s">
        <v>211</v>
      </c>
      <c r="D267">
        <v>11</v>
      </c>
      <c r="E267" t="s">
        <v>215</v>
      </c>
      <c r="F267">
        <v>3</v>
      </c>
      <c r="G267">
        <v>14.5</v>
      </c>
      <c r="H267">
        <f t="shared" si="131"/>
        <v>0.14499999999999999</v>
      </c>
      <c r="I267">
        <v>6.5</v>
      </c>
      <c r="J267">
        <v>2.5</v>
      </c>
      <c r="K267">
        <f t="shared" si="132"/>
        <v>1.6513034999999999E-2</v>
      </c>
      <c r="L267">
        <f t="shared" si="137"/>
        <v>6.2861031548570367E-2</v>
      </c>
      <c r="O267">
        <f>L267*0.44*0.75</f>
        <v>2.0744140411028223E-2</v>
      </c>
      <c r="Q267">
        <f t="shared" si="138"/>
        <v>1.0786953013734677E-2</v>
      </c>
      <c r="T267">
        <f>(L267*0.44*0.75)*(1+0.2)*0.52*3.67</f>
        <v>4.750574107248752E-2</v>
      </c>
    </row>
    <row r="268" spans="1:20" x14ac:dyDescent="0.3">
      <c r="A268" s="26">
        <v>3016</v>
      </c>
      <c r="B268">
        <v>53</v>
      </c>
      <c r="C268" t="s">
        <v>211</v>
      </c>
      <c r="D268">
        <v>12</v>
      </c>
      <c r="E268" t="s">
        <v>215</v>
      </c>
      <c r="F268">
        <v>4</v>
      </c>
      <c r="G268">
        <v>17.5</v>
      </c>
      <c r="H268">
        <f t="shared" si="131"/>
        <v>0.17499999999999999</v>
      </c>
      <c r="I268">
        <v>8.3000000000000007</v>
      </c>
      <c r="J268">
        <v>4.5</v>
      </c>
      <c r="K268">
        <f t="shared" si="132"/>
        <v>2.4052874999999998E-2</v>
      </c>
      <c r="L268">
        <f t="shared" si="137"/>
        <v>0.11274294123628134</v>
      </c>
      <c r="O268">
        <f>L268*0.44*0.75</f>
        <v>3.7205170607972841E-2</v>
      </c>
      <c r="Q268">
        <f t="shared" si="138"/>
        <v>1.9346688716145879E-2</v>
      </c>
      <c r="T268">
        <f>(L268*0.44*0.75)*(1+0.2)*0.52*3.67</f>
        <v>8.5202817105906437E-2</v>
      </c>
    </row>
    <row r="269" spans="1:20" x14ac:dyDescent="0.3">
      <c r="A269" s="26">
        <v>3016</v>
      </c>
      <c r="B269">
        <v>53</v>
      </c>
      <c r="C269" t="s">
        <v>211</v>
      </c>
      <c r="D269">
        <v>13</v>
      </c>
      <c r="E269" t="s">
        <v>215</v>
      </c>
      <c r="F269">
        <v>3</v>
      </c>
      <c r="G269">
        <v>12</v>
      </c>
      <c r="H269">
        <f t="shared" si="131"/>
        <v>0.12</v>
      </c>
      <c r="I269">
        <v>3.5</v>
      </c>
      <c r="J269">
        <v>2</v>
      </c>
      <c r="K269">
        <f t="shared" si="132"/>
        <v>1.130976E-2</v>
      </c>
      <c r="L269">
        <f t="shared" si="137"/>
        <v>2.511514361898462E-2</v>
      </c>
      <c r="O269">
        <f>L269*0.44*0.75</f>
        <v>8.2879973942649246E-3</v>
      </c>
      <c r="Q269">
        <f t="shared" si="138"/>
        <v>4.3097586450177609E-3</v>
      </c>
      <c r="T269">
        <f>(L269*0.44*0.75)*(1+0.2)*0.52*3.67</f>
        <v>1.8980177072658217E-2</v>
      </c>
    </row>
    <row r="270" spans="1:20" x14ac:dyDescent="0.3">
      <c r="A270" s="26">
        <v>3016</v>
      </c>
      <c r="B270">
        <v>53</v>
      </c>
      <c r="C270" t="s">
        <v>211</v>
      </c>
      <c r="D270">
        <v>14</v>
      </c>
      <c r="E270" t="s">
        <v>214</v>
      </c>
      <c r="F270">
        <v>3</v>
      </c>
      <c r="G270">
        <v>11</v>
      </c>
      <c r="H270">
        <f t="shared" si="131"/>
        <v>0.11</v>
      </c>
      <c r="I270">
        <v>3.4</v>
      </c>
      <c r="J270">
        <v>1.9</v>
      </c>
      <c r="K270">
        <f t="shared" si="132"/>
        <v>9.503339999999999E-3</v>
      </c>
      <c r="L270">
        <f>0.000081*(G270^1.864042*I270^0.850892+0.000027*G270^2)</f>
        <v>2.0041102800194492E-2</v>
      </c>
      <c r="O270">
        <f>L270*0.47*0.75</f>
        <v>7.0644887370685579E-3</v>
      </c>
      <c r="Q270">
        <f>O270*0.521</f>
        <v>3.6805986320127188E-3</v>
      </c>
      <c r="T270">
        <f>(L270*0.47*0.75)*(1+0.2)*0.521*3.67</f>
        <v>1.620935637538401E-2</v>
      </c>
    </row>
    <row r="271" spans="1:20" x14ac:dyDescent="0.3">
      <c r="A271" s="26">
        <v>3016</v>
      </c>
      <c r="B271">
        <v>53</v>
      </c>
      <c r="C271" t="s">
        <v>211</v>
      </c>
      <c r="D271">
        <v>15</v>
      </c>
      <c r="E271" t="s">
        <v>215</v>
      </c>
      <c r="F271">
        <v>5</v>
      </c>
      <c r="G271">
        <v>22</v>
      </c>
      <c r="H271">
        <f t="shared" si="131"/>
        <v>0.22</v>
      </c>
      <c r="I271">
        <v>11.4</v>
      </c>
      <c r="J271">
        <v>3.5</v>
      </c>
      <c r="K271">
        <f t="shared" si="132"/>
        <v>3.8013359999999996E-2</v>
      </c>
      <c r="L271">
        <f t="shared" ref="L271:L273" si="139">0.000064*(G271^1.958025*I271^0.883501+0.000045*G271^2)</f>
        <v>0.233591065821003</v>
      </c>
      <c r="O271">
        <f>L271*0.44*0.75</f>
        <v>7.7085051720930997E-2</v>
      </c>
      <c r="Q271">
        <f t="shared" ref="Q271:Q273" si="140">O271*0.52</f>
        <v>4.0084226894884119E-2</v>
      </c>
      <c r="T271">
        <f>(L271*0.44*0.75)*(1+0.2)*0.52*3.67</f>
        <v>0.17653093524506966</v>
      </c>
    </row>
    <row r="272" spans="1:20" x14ac:dyDescent="0.3">
      <c r="A272" s="26">
        <v>3016</v>
      </c>
      <c r="B272">
        <v>53</v>
      </c>
      <c r="C272" t="s">
        <v>211</v>
      </c>
      <c r="D272">
        <v>16</v>
      </c>
      <c r="E272" t="s">
        <v>215</v>
      </c>
      <c r="F272">
        <v>3</v>
      </c>
      <c r="G272">
        <v>11</v>
      </c>
      <c r="H272">
        <f t="shared" si="131"/>
        <v>0.11</v>
      </c>
      <c r="I272">
        <v>5.2</v>
      </c>
      <c r="J272">
        <v>3.5</v>
      </c>
      <c r="K272">
        <f t="shared" si="132"/>
        <v>9.503339999999999E-3</v>
      </c>
      <c r="L272">
        <f t="shared" si="139"/>
        <v>3.0050215637730499E-2</v>
      </c>
      <c r="O272">
        <f>L272*0.44*0.75</f>
        <v>9.9165711604510647E-3</v>
      </c>
      <c r="Q272">
        <f t="shared" si="140"/>
        <v>5.1566170034345535E-3</v>
      </c>
      <c r="T272">
        <f>(L272*0.44*0.75)*(1+0.2)*0.52*3.67</f>
        <v>2.2709741283125775E-2</v>
      </c>
    </row>
    <row r="273" spans="1:24" x14ac:dyDescent="0.3">
      <c r="A273" s="26">
        <v>3016</v>
      </c>
      <c r="B273">
        <v>53</v>
      </c>
      <c r="C273" t="s">
        <v>211</v>
      </c>
      <c r="D273">
        <v>17</v>
      </c>
      <c r="E273" t="s">
        <v>215</v>
      </c>
      <c r="F273">
        <v>4</v>
      </c>
      <c r="G273">
        <v>19.5</v>
      </c>
      <c r="H273">
        <f t="shared" si="131"/>
        <v>0.19500000000000001</v>
      </c>
      <c r="I273">
        <v>10.4</v>
      </c>
      <c r="J273">
        <v>6.7</v>
      </c>
      <c r="K273">
        <f t="shared" si="132"/>
        <v>2.9864835000000003E-2</v>
      </c>
      <c r="L273">
        <f t="shared" si="139"/>
        <v>0.1700798102160315</v>
      </c>
      <c r="O273">
        <f>L273*0.44*0.75</f>
        <v>5.6126337371290386E-2</v>
      </c>
      <c r="Q273">
        <f t="shared" si="140"/>
        <v>2.9185695433071E-2</v>
      </c>
      <c r="T273">
        <f>(L273*0.44*0.75)*(1+0.2)*0.52*3.67</f>
        <v>0.12853380268724468</v>
      </c>
    </row>
    <row r="274" spans="1:24" x14ac:dyDescent="0.3">
      <c r="A274" s="26">
        <v>3016</v>
      </c>
      <c r="B274">
        <v>53</v>
      </c>
      <c r="C274" t="s">
        <v>211</v>
      </c>
      <c r="D274">
        <v>18</v>
      </c>
      <c r="E274" t="s">
        <v>217</v>
      </c>
      <c r="F274">
        <v>3</v>
      </c>
      <c r="G274">
        <v>17.5</v>
      </c>
      <c r="H274">
        <f t="shared" si="131"/>
        <v>0.17499999999999999</v>
      </c>
      <c r="I274">
        <v>8.1999999999999993</v>
      </c>
      <c r="J274">
        <v>2.5</v>
      </c>
      <c r="K274">
        <f t="shared" si="132"/>
        <v>2.4052874999999998E-2</v>
      </c>
      <c r="L274">
        <f>0.000059*(G274^1.965295*I274^0.892133+0.000019*G274^2)</f>
        <v>0.10691370050786489</v>
      </c>
      <c r="O274">
        <f>L274*0.47*0.75</f>
        <v>3.7687079429022372E-2</v>
      </c>
      <c r="Q274">
        <f>O274*0.52</f>
        <v>1.9597281303091633E-2</v>
      </c>
      <c r="T274">
        <f>(L274*0.47*0.75)*(1+0.2)*0.52*3.67</f>
        <v>8.6306426858815552E-2</v>
      </c>
    </row>
    <row r="275" spans="1:24" x14ac:dyDescent="0.3">
      <c r="A275" s="26">
        <v>3016</v>
      </c>
      <c r="B275">
        <v>53</v>
      </c>
      <c r="C275" t="s">
        <v>211</v>
      </c>
      <c r="D275">
        <v>19</v>
      </c>
      <c r="E275" t="s">
        <v>215</v>
      </c>
      <c r="F275">
        <v>4</v>
      </c>
      <c r="G275">
        <v>21.5</v>
      </c>
      <c r="H275">
        <f t="shared" si="131"/>
        <v>0.215</v>
      </c>
      <c r="I275">
        <v>11.3</v>
      </c>
      <c r="J275">
        <v>3.2</v>
      </c>
      <c r="K275">
        <f t="shared" si="132"/>
        <v>3.6305114999999999E-2</v>
      </c>
      <c r="L275">
        <f>0.000064*(G275^1.958025*I275^0.883501+0.000045*G275^2)</f>
        <v>0.22157780543288721</v>
      </c>
      <c r="O275">
        <f>L275*0.44*0.75</f>
        <v>7.312067579285278E-2</v>
      </c>
      <c r="Q275">
        <f>O275*0.52</f>
        <v>3.8022751412283444E-2</v>
      </c>
      <c r="T275">
        <f>(L275*0.44*0.75)*(1+0.2)*0.52*3.67</f>
        <v>0.16745219721969629</v>
      </c>
    </row>
    <row r="276" spans="1:24" x14ac:dyDescent="0.3">
      <c r="A276" s="26">
        <v>3016</v>
      </c>
      <c r="B276">
        <v>53</v>
      </c>
      <c r="C276" t="s">
        <v>211</v>
      </c>
      <c r="D276">
        <v>20</v>
      </c>
      <c r="E276" t="s">
        <v>214</v>
      </c>
      <c r="F276">
        <v>3</v>
      </c>
      <c r="G276">
        <v>8</v>
      </c>
      <c r="H276">
        <f t="shared" si="131"/>
        <v>0.08</v>
      </c>
      <c r="I276">
        <v>3.3</v>
      </c>
      <c r="J276">
        <v>1.5</v>
      </c>
      <c r="K276">
        <f t="shared" si="132"/>
        <v>5.0265600000000002E-3</v>
      </c>
      <c r="L276">
        <f>0.000081*(G276^1.864042*I276^0.850892+0.000027*G276^2)</f>
        <v>1.0791645749578161E-2</v>
      </c>
      <c r="O276">
        <f>L276*0.47*0.75</f>
        <v>3.804055126726302E-3</v>
      </c>
      <c r="Q276">
        <f>O276*0.521</f>
        <v>1.9819127210244035E-3</v>
      </c>
      <c r="T276">
        <f>(L276*0.47*0.75)*(1+0.2)*0.521*3.67</f>
        <v>8.7283436233914716E-3</v>
      </c>
    </row>
    <row r="277" spans="1:24" x14ac:dyDescent="0.3">
      <c r="A277" s="26">
        <v>3016</v>
      </c>
      <c r="B277">
        <v>53</v>
      </c>
      <c r="C277" t="s">
        <v>211</v>
      </c>
      <c r="D277">
        <v>21</v>
      </c>
      <c r="E277" t="s">
        <v>215</v>
      </c>
      <c r="F277">
        <v>3</v>
      </c>
      <c r="G277">
        <v>9.5</v>
      </c>
      <c r="H277">
        <f t="shared" si="131"/>
        <v>9.5000000000000001E-2</v>
      </c>
      <c r="I277">
        <v>4.5</v>
      </c>
      <c r="J277">
        <v>2.5</v>
      </c>
      <c r="K277">
        <f t="shared" si="132"/>
        <v>7.088235E-3</v>
      </c>
      <c r="L277">
        <f t="shared" ref="L277:L281" si="141">0.000064*(G277^1.958025*I277^0.883501+0.000045*G277^2)</f>
        <v>1.9847546716444495E-2</v>
      </c>
      <c r="O277">
        <f>L277*0.44*0.75</f>
        <v>6.5496904164266834E-3</v>
      </c>
      <c r="Q277">
        <f t="shared" ref="Q277:Q281" si="142">O277*0.52</f>
        <v>3.4058390165418754E-3</v>
      </c>
      <c r="T277">
        <f>(L277*0.44*0.75)*(1+0.2)*0.52*3.67</f>
        <v>1.4999315028850419E-2</v>
      </c>
    </row>
    <row r="278" spans="1:24" x14ac:dyDescent="0.3">
      <c r="A278" s="26">
        <v>3016</v>
      </c>
      <c r="B278">
        <v>53</v>
      </c>
      <c r="C278" t="s">
        <v>211</v>
      </c>
      <c r="D278">
        <v>22</v>
      </c>
      <c r="E278" t="s">
        <v>215</v>
      </c>
      <c r="F278">
        <v>1</v>
      </c>
      <c r="G278">
        <v>48.2</v>
      </c>
      <c r="H278">
        <f t="shared" si="131"/>
        <v>0.48200000000000004</v>
      </c>
      <c r="I278">
        <v>19.8</v>
      </c>
      <c r="J278">
        <v>11.6</v>
      </c>
      <c r="K278">
        <f t="shared" si="132"/>
        <v>0.18246726960000001</v>
      </c>
      <c r="L278">
        <f t="shared" si="141"/>
        <v>1.766992832232122</v>
      </c>
      <c r="O278">
        <f>L278*0.44*0.75</f>
        <v>0.5831076346366002</v>
      </c>
      <c r="Q278">
        <f t="shared" si="142"/>
        <v>0.30321597001103212</v>
      </c>
      <c r="T278">
        <f>(L278*0.44*0.75)*(1+0.2)*0.52*3.67</f>
        <v>1.3353631319285852</v>
      </c>
      <c r="U278">
        <v>91</v>
      </c>
      <c r="V278">
        <v>98</v>
      </c>
      <c r="W278">
        <v>15</v>
      </c>
      <c r="X278">
        <v>9</v>
      </c>
    </row>
    <row r="279" spans="1:24" x14ac:dyDescent="0.3">
      <c r="A279" s="26">
        <v>3016</v>
      </c>
      <c r="B279">
        <v>53</v>
      </c>
      <c r="C279" t="s">
        <v>211</v>
      </c>
      <c r="D279">
        <v>23</v>
      </c>
      <c r="E279" t="s">
        <v>215</v>
      </c>
      <c r="F279">
        <v>3</v>
      </c>
      <c r="G279">
        <v>9.5</v>
      </c>
      <c r="H279">
        <f t="shared" si="131"/>
        <v>9.5000000000000001E-2</v>
      </c>
      <c r="I279">
        <v>4.5999999999999996</v>
      </c>
      <c r="J279">
        <v>2.5</v>
      </c>
      <c r="K279">
        <f t="shared" si="132"/>
        <v>7.088235E-3</v>
      </c>
      <c r="L279">
        <f t="shared" si="141"/>
        <v>2.0236715277790987E-2</v>
      </c>
      <c r="O279">
        <f>L279*0.44*0.75</f>
        <v>6.6781160416710256E-3</v>
      </c>
      <c r="Q279">
        <f t="shared" si="142"/>
        <v>3.4726203416689332E-3</v>
      </c>
      <c r="T279">
        <f>(L279*0.44*0.75)*(1+0.2)*0.52*3.67</f>
        <v>1.5293419984709983E-2</v>
      </c>
    </row>
    <row r="280" spans="1:24" x14ac:dyDescent="0.3">
      <c r="A280" s="26">
        <v>3016</v>
      </c>
      <c r="B280">
        <v>53</v>
      </c>
      <c r="C280" t="s">
        <v>211</v>
      </c>
      <c r="D280">
        <v>24</v>
      </c>
      <c r="E280" t="s">
        <v>215</v>
      </c>
      <c r="F280">
        <v>5</v>
      </c>
      <c r="G280">
        <v>15</v>
      </c>
      <c r="H280">
        <f t="shared" si="131"/>
        <v>0.15</v>
      </c>
      <c r="I280">
        <v>10</v>
      </c>
      <c r="J280">
        <v>6</v>
      </c>
      <c r="K280">
        <f t="shared" si="132"/>
        <v>1.76715E-2</v>
      </c>
      <c r="L280">
        <f t="shared" si="141"/>
        <v>9.8287870271210886E-2</v>
      </c>
      <c r="O280">
        <f>L280*0.44*0.75</f>
        <v>3.243499718949959E-2</v>
      </c>
      <c r="Q280">
        <f t="shared" si="142"/>
        <v>1.6866198538539788E-2</v>
      </c>
      <c r="T280">
        <f>(L280*0.44*0.75)*(1+0.2)*0.52*3.67</f>
        <v>7.4278738363729224E-2</v>
      </c>
    </row>
    <row r="281" spans="1:24" x14ac:dyDescent="0.3">
      <c r="A281" s="26">
        <v>3016</v>
      </c>
      <c r="B281">
        <v>53</v>
      </c>
      <c r="C281" t="s">
        <v>211</v>
      </c>
      <c r="D281">
        <v>25</v>
      </c>
      <c r="E281" t="s">
        <v>215</v>
      </c>
      <c r="F281">
        <v>1</v>
      </c>
      <c r="G281">
        <v>46.2</v>
      </c>
      <c r="H281">
        <f t="shared" si="131"/>
        <v>0.46200000000000002</v>
      </c>
      <c r="I281">
        <v>19.600000000000001</v>
      </c>
      <c r="J281">
        <v>11</v>
      </c>
      <c r="K281">
        <f t="shared" si="132"/>
        <v>0.16763891760000002</v>
      </c>
      <c r="L281">
        <f t="shared" si="141"/>
        <v>1.6117651675920452</v>
      </c>
      <c r="O281">
        <f>L281*0.44*0.75</f>
        <v>0.53188250530537484</v>
      </c>
      <c r="Q281">
        <f t="shared" si="142"/>
        <v>0.27657890275879493</v>
      </c>
      <c r="T281">
        <f>(L281*0.44*0.75)*(1+0.2)*0.52*3.67</f>
        <v>1.2180534877497329</v>
      </c>
    </row>
    <row r="282" spans="1:24" x14ac:dyDescent="0.3">
      <c r="A282" s="26">
        <v>3016</v>
      </c>
      <c r="B282">
        <v>53</v>
      </c>
      <c r="C282" t="s">
        <v>211</v>
      </c>
      <c r="D282">
        <v>26</v>
      </c>
      <c r="E282" t="s">
        <v>217</v>
      </c>
      <c r="F282">
        <v>4</v>
      </c>
      <c r="G282">
        <v>22.5</v>
      </c>
      <c r="H282">
        <f t="shared" si="131"/>
        <v>0.22500000000000001</v>
      </c>
      <c r="I282">
        <v>7.5</v>
      </c>
      <c r="J282">
        <v>4.3</v>
      </c>
      <c r="K282">
        <f t="shared" si="132"/>
        <v>3.9760875000000001E-2</v>
      </c>
      <c r="L282">
        <f>0.000059*(G282^1.965295*I282^0.892133+0.000019*G282^2)</f>
        <v>0.1617938863298827</v>
      </c>
      <c r="O282">
        <f>L282*0.47*0.75</f>
        <v>5.7032344931283646E-2</v>
      </c>
      <c r="Q282">
        <f>O282*0.52</f>
        <v>2.9656819364267496E-2</v>
      </c>
      <c r="T282">
        <f>(L282*0.47*0.75)*(1+0.2)*0.52*3.67</f>
        <v>0.13060863248023408</v>
      </c>
    </row>
    <row r="283" spans="1:24" x14ac:dyDescent="0.3">
      <c r="A283" s="26">
        <v>3016</v>
      </c>
      <c r="B283">
        <v>53</v>
      </c>
      <c r="C283" t="s">
        <v>211</v>
      </c>
      <c r="D283">
        <v>27</v>
      </c>
      <c r="E283" t="s">
        <v>215</v>
      </c>
      <c r="F283">
        <v>4</v>
      </c>
      <c r="G283">
        <v>14</v>
      </c>
      <c r="H283">
        <f t="shared" si="131"/>
        <v>0.14000000000000001</v>
      </c>
      <c r="I283">
        <v>7</v>
      </c>
      <c r="J283">
        <v>3.1</v>
      </c>
      <c r="K283">
        <f t="shared" si="132"/>
        <v>1.5393840000000002E-2</v>
      </c>
      <c r="L283">
        <f t="shared" ref="L283:L285" si="143">0.000064*(G283^1.958025*I283^0.883501+0.000045*G283^2)</f>
        <v>6.2657952193558478E-2</v>
      </c>
      <c r="O283">
        <f>L283*0.44*0.75</f>
        <v>2.0677124223874299E-2</v>
      </c>
      <c r="Q283">
        <f t="shared" ref="Q283:Q285" si="144">O283*0.52</f>
        <v>1.0752104596414637E-2</v>
      </c>
      <c r="T283">
        <f>(L283*0.44*0.75)*(1+0.2)*0.52*3.67</f>
        <v>4.7352268642610051E-2</v>
      </c>
    </row>
    <row r="284" spans="1:24" x14ac:dyDescent="0.3">
      <c r="A284" s="26">
        <v>3016</v>
      </c>
      <c r="B284">
        <v>53</v>
      </c>
      <c r="C284" t="s">
        <v>211</v>
      </c>
      <c r="D284">
        <v>28</v>
      </c>
      <c r="E284" t="s">
        <v>215</v>
      </c>
      <c r="F284">
        <v>3</v>
      </c>
      <c r="G284">
        <v>8</v>
      </c>
      <c r="H284">
        <f t="shared" si="131"/>
        <v>0.08</v>
      </c>
      <c r="I284">
        <v>3.2</v>
      </c>
      <c r="J284">
        <v>1.7</v>
      </c>
      <c r="K284">
        <f t="shared" si="132"/>
        <v>5.0265600000000002E-3</v>
      </c>
      <c r="L284">
        <f t="shared" si="143"/>
        <v>1.0489647353068152E-2</v>
      </c>
      <c r="O284">
        <f>L284*0.44*0.75</f>
        <v>3.4615836265124902E-3</v>
      </c>
      <c r="Q284">
        <f t="shared" si="144"/>
        <v>1.800023485786495E-3</v>
      </c>
      <c r="T284">
        <f>(L284*0.44*0.75)*(1+0.2)*0.52*3.67</f>
        <v>7.9273034314037236E-3</v>
      </c>
    </row>
    <row r="285" spans="1:24" x14ac:dyDescent="0.3">
      <c r="A285" s="26">
        <v>3016</v>
      </c>
      <c r="B285">
        <v>53</v>
      </c>
      <c r="C285" t="s">
        <v>211</v>
      </c>
      <c r="D285">
        <v>29</v>
      </c>
      <c r="E285" t="s">
        <v>215</v>
      </c>
      <c r="F285">
        <v>3</v>
      </c>
      <c r="G285">
        <v>11</v>
      </c>
      <c r="H285">
        <f t="shared" si="131"/>
        <v>0.11</v>
      </c>
      <c r="I285">
        <v>4.5</v>
      </c>
      <c r="J285">
        <v>2.8</v>
      </c>
      <c r="K285">
        <f t="shared" si="132"/>
        <v>9.503339999999999E-3</v>
      </c>
      <c r="L285">
        <f t="shared" si="143"/>
        <v>2.6446762677670276E-2</v>
      </c>
      <c r="O285">
        <f>L285*0.44*0.75</f>
        <v>8.7274316836311906E-3</v>
      </c>
      <c r="Q285">
        <f t="shared" si="144"/>
        <v>4.5382644754882193E-3</v>
      </c>
      <c r="T285">
        <f>(L285*0.44*0.75)*(1+0.2)*0.52*3.67</f>
        <v>1.9986516750050115E-2</v>
      </c>
    </row>
    <row r="286" spans="1:24" x14ac:dyDescent="0.3">
      <c r="A286" s="26">
        <v>3016</v>
      </c>
      <c r="B286">
        <v>53</v>
      </c>
      <c r="C286" t="s">
        <v>211</v>
      </c>
      <c r="D286">
        <v>30</v>
      </c>
      <c r="E286" t="s">
        <v>217</v>
      </c>
      <c r="F286">
        <v>3</v>
      </c>
      <c r="G286">
        <v>11</v>
      </c>
      <c r="H286">
        <f t="shared" si="131"/>
        <v>0.11</v>
      </c>
      <c r="I286">
        <v>4</v>
      </c>
      <c r="J286">
        <v>1.8</v>
      </c>
      <c r="K286">
        <f t="shared" si="132"/>
        <v>9.503339999999999E-3</v>
      </c>
      <c r="L286">
        <f>0.000059*(G286^1.965295*I286^0.892133+0.000019*G286^2)</f>
        <v>2.2626430116743861E-2</v>
      </c>
      <c r="O286">
        <f>L286*0.47*0.75</f>
        <v>7.975816616152211E-3</v>
      </c>
      <c r="Q286">
        <f>O286*0.52</f>
        <v>4.1474246403991498E-3</v>
      </c>
      <c r="T286">
        <f>(L286*0.47*0.75)*(1+0.2)*0.52*3.67</f>
        <v>1.8265258116317854E-2</v>
      </c>
    </row>
    <row r="287" spans="1:24" x14ac:dyDescent="0.3">
      <c r="A287" s="26">
        <v>3016</v>
      </c>
      <c r="B287">
        <v>53</v>
      </c>
      <c r="C287" t="s">
        <v>211</v>
      </c>
      <c r="D287">
        <v>31</v>
      </c>
      <c r="E287" t="s">
        <v>213</v>
      </c>
      <c r="F287">
        <v>4</v>
      </c>
      <c r="G287">
        <v>39.6</v>
      </c>
      <c r="H287">
        <f t="shared" si="131"/>
        <v>0.39600000000000002</v>
      </c>
      <c r="I287">
        <v>9.8000000000000007</v>
      </c>
      <c r="J287">
        <v>2.2999999999999998</v>
      </c>
      <c r="K287">
        <f t="shared" si="132"/>
        <v>0.1231632864</v>
      </c>
      <c r="L287">
        <f>0.000084*(G287^1.894314*I287^0.808223+0.000031*G287^2)</f>
        <v>0.56487258371094051</v>
      </c>
      <c r="O287">
        <f>L287*0.66*1.07</f>
        <v>0.39891301861666623</v>
      </c>
      <c r="Q287">
        <f>O287*0.531</f>
        <v>0.21182281288544977</v>
      </c>
      <c r="T287">
        <f>(L287*0.66*1.07)*(1+0.2)*0.531*3.67</f>
        <v>0.93286766794752074</v>
      </c>
    </row>
    <row r="288" spans="1:24" x14ac:dyDescent="0.3">
      <c r="A288" s="26">
        <v>3016</v>
      </c>
      <c r="B288">
        <v>53</v>
      </c>
      <c r="C288" t="s">
        <v>211</v>
      </c>
      <c r="D288">
        <v>32</v>
      </c>
      <c r="E288" t="s">
        <v>215</v>
      </c>
      <c r="F288">
        <v>3</v>
      </c>
      <c r="G288">
        <v>9</v>
      </c>
      <c r="H288">
        <f t="shared" si="131"/>
        <v>0.09</v>
      </c>
      <c r="I288">
        <v>4.3</v>
      </c>
      <c r="J288">
        <v>3</v>
      </c>
      <c r="K288">
        <f t="shared" si="132"/>
        <v>6.3617399999999994E-3</v>
      </c>
      <c r="L288">
        <f t="shared" ref="L288:L291" si="145">0.000064*(G288^1.958025*I288^0.883501+0.000045*G288^2)</f>
        <v>1.7150886964268162E-2</v>
      </c>
      <c r="O288">
        <f>L288*0.44*0.75</f>
        <v>5.6597926982084939E-3</v>
      </c>
      <c r="Q288">
        <f t="shared" ref="Q288:Q291" si="146">O288*0.52</f>
        <v>2.9430922030684171E-3</v>
      </c>
      <c r="T288">
        <f>(L288*0.44*0.75)*(1+0.2)*0.52*3.67</f>
        <v>1.2961378062313308E-2</v>
      </c>
    </row>
    <row r="289" spans="1:24" x14ac:dyDescent="0.3">
      <c r="A289" s="26">
        <v>3016</v>
      </c>
      <c r="B289">
        <v>53</v>
      </c>
      <c r="C289" t="s">
        <v>211</v>
      </c>
      <c r="D289">
        <v>33</v>
      </c>
      <c r="E289" t="s">
        <v>215</v>
      </c>
      <c r="F289">
        <v>4</v>
      </c>
      <c r="G289">
        <v>27.5</v>
      </c>
      <c r="H289">
        <f t="shared" si="131"/>
        <v>0.27500000000000002</v>
      </c>
      <c r="I289">
        <v>10</v>
      </c>
      <c r="J289">
        <v>5.5</v>
      </c>
      <c r="K289">
        <f t="shared" si="132"/>
        <v>5.9395875000000008E-2</v>
      </c>
      <c r="L289">
        <f t="shared" si="145"/>
        <v>0.32205741954452799</v>
      </c>
      <c r="O289">
        <f>L289*0.44*0.75</f>
        <v>0.10627894844969424</v>
      </c>
      <c r="Q289">
        <f t="shared" si="146"/>
        <v>5.5265053193841007E-2</v>
      </c>
      <c r="T289">
        <f>(L289*0.44*0.75)*(1+0.2)*0.52*3.67</f>
        <v>0.24338729426567582</v>
      </c>
    </row>
    <row r="290" spans="1:24" x14ac:dyDescent="0.3">
      <c r="A290" s="26">
        <v>3016</v>
      </c>
      <c r="B290">
        <v>53</v>
      </c>
      <c r="C290" t="s">
        <v>211</v>
      </c>
      <c r="D290">
        <v>34</v>
      </c>
      <c r="E290" t="s">
        <v>215</v>
      </c>
      <c r="F290">
        <v>7</v>
      </c>
      <c r="G290">
        <v>14</v>
      </c>
      <c r="H290">
        <f t="shared" si="131"/>
        <v>0.14000000000000001</v>
      </c>
      <c r="I290">
        <v>5.5</v>
      </c>
      <c r="J290">
        <v>0</v>
      </c>
      <c r="K290">
        <f t="shared" si="132"/>
        <v>1.5393840000000002E-2</v>
      </c>
      <c r="L290">
        <f t="shared" si="145"/>
        <v>5.0634128474240328E-2</v>
      </c>
      <c r="O290">
        <f>L290*0.44*0.75</f>
        <v>1.6709262396499308E-2</v>
      </c>
      <c r="Q290">
        <f t="shared" si="146"/>
        <v>8.6888164461796404E-3</v>
      </c>
      <c r="T290">
        <f>(L290*0.44*0.75)*(1+0.2)*0.52*3.67</f>
        <v>3.8265547628975133E-2</v>
      </c>
    </row>
    <row r="291" spans="1:24" x14ac:dyDescent="0.3">
      <c r="A291" s="26">
        <v>3016</v>
      </c>
      <c r="B291">
        <v>53</v>
      </c>
      <c r="C291" t="s">
        <v>211</v>
      </c>
      <c r="D291">
        <v>35</v>
      </c>
      <c r="E291" t="s">
        <v>215</v>
      </c>
      <c r="F291">
        <v>3</v>
      </c>
      <c r="G291">
        <v>11</v>
      </c>
      <c r="H291">
        <f t="shared" si="131"/>
        <v>0.11</v>
      </c>
      <c r="I291">
        <v>3.5</v>
      </c>
      <c r="J291">
        <v>1.6</v>
      </c>
      <c r="K291">
        <f t="shared" si="132"/>
        <v>9.503339999999999E-3</v>
      </c>
      <c r="L291">
        <f t="shared" si="145"/>
        <v>2.1180913806184809E-2</v>
      </c>
      <c r="O291">
        <f>L291*0.44*0.75</f>
        <v>6.9897015560409868E-3</v>
      </c>
      <c r="Q291">
        <f t="shared" si="146"/>
        <v>3.6346448091413132E-3</v>
      </c>
      <c r="T291">
        <f>(L291*0.44*0.75)*(1+0.2)*0.52*3.67</f>
        <v>1.6006975739458341E-2</v>
      </c>
    </row>
    <row r="292" spans="1:24" x14ac:dyDescent="0.3">
      <c r="A292" s="26">
        <v>3016</v>
      </c>
      <c r="B292">
        <v>53</v>
      </c>
      <c r="C292" t="s">
        <v>211</v>
      </c>
      <c r="D292">
        <v>36</v>
      </c>
      <c r="E292" t="s">
        <v>213</v>
      </c>
      <c r="F292">
        <v>4</v>
      </c>
      <c r="G292">
        <v>28</v>
      </c>
      <c r="H292">
        <f t="shared" si="131"/>
        <v>0.28000000000000003</v>
      </c>
      <c r="I292">
        <v>8.6</v>
      </c>
      <c r="J292">
        <v>2.5</v>
      </c>
      <c r="K292">
        <f t="shared" si="132"/>
        <v>6.157536000000001E-2</v>
      </c>
      <c r="L292">
        <f>0.000084*(G292^1.894314*I292^0.808223+0.000031*G292^2)</f>
        <v>0.26359520777503137</v>
      </c>
      <c r="O292">
        <f>L292*0.66*1.07</f>
        <v>0.18615093573072716</v>
      </c>
      <c r="Q292">
        <f>O292*0.531</f>
        <v>9.8846146873016127E-2</v>
      </c>
      <c r="T292">
        <f>(L292*0.66*1.07)*(1+0.2)*0.531*3.67</f>
        <v>0.43531843082876298</v>
      </c>
    </row>
    <row r="293" spans="1:24" x14ac:dyDescent="0.3">
      <c r="A293" s="26">
        <v>3016</v>
      </c>
      <c r="B293">
        <v>53</v>
      </c>
      <c r="C293" t="s">
        <v>211</v>
      </c>
      <c r="D293">
        <v>37</v>
      </c>
      <c r="E293" t="s">
        <v>214</v>
      </c>
      <c r="F293">
        <v>3</v>
      </c>
      <c r="G293">
        <v>8</v>
      </c>
      <c r="H293">
        <f t="shared" si="131"/>
        <v>0.08</v>
      </c>
      <c r="I293">
        <v>3.5</v>
      </c>
      <c r="J293">
        <v>2</v>
      </c>
      <c r="K293">
        <f t="shared" si="132"/>
        <v>5.0265600000000002E-3</v>
      </c>
      <c r="L293">
        <f t="shared" ref="L293:L294" si="147">0.000081*(G293^1.864042*I293^0.850892+0.000027*G293^2)</f>
        <v>1.1345697196843592E-2</v>
      </c>
      <c r="O293">
        <f t="shared" ref="O293:O294" si="148">L293*0.47*0.75</f>
        <v>3.9993582618873657E-3</v>
      </c>
      <c r="Q293">
        <f t="shared" ref="Q293:Q294" si="149">O293*0.521</f>
        <v>2.0836656544433174E-3</v>
      </c>
      <c r="T293">
        <f t="shared" ref="T293:T294" si="150">(L293*0.47*0.75)*(1+0.2)*0.521*3.67</f>
        <v>9.1764635421683702E-3</v>
      </c>
    </row>
    <row r="294" spans="1:24" x14ac:dyDescent="0.3">
      <c r="A294" s="26">
        <v>3016</v>
      </c>
      <c r="B294">
        <v>53</v>
      </c>
      <c r="C294" t="s">
        <v>211</v>
      </c>
      <c r="D294">
        <v>38</v>
      </c>
      <c r="E294" t="s">
        <v>214</v>
      </c>
      <c r="F294">
        <v>3</v>
      </c>
      <c r="G294">
        <v>9.5</v>
      </c>
      <c r="H294">
        <f t="shared" si="131"/>
        <v>9.5000000000000001E-2</v>
      </c>
      <c r="I294">
        <v>4.5</v>
      </c>
      <c r="J294">
        <v>1.8</v>
      </c>
      <c r="K294">
        <f t="shared" si="132"/>
        <v>7.088235E-3</v>
      </c>
      <c r="L294">
        <f t="shared" si="147"/>
        <v>1.9356222886330245E-2</v>
      </c>
      <c r="O294">
        <f t="shared" si="148"/>
        <v>6.8230685674314107E-3</v>
      </c>
      <c r="Q294">
        <f t="shared" si="149"/>
        <v>3.5548187236317651E-3</v>
      </c>
      <c r="T294">
        <f t="shared" si="150"/>
        <v>1.5655421658874291E-2</v>
      </c>
    </row>
    <row r="295" spans="1:24" x14ac:dyDescent="0.3">
      <c r="A295" s="26">
        <v>3016</v>
      </c>
      <c r="B295">
        <v>53</v>
      </c>
      <c r="C295" t="s">
        <v>211</v>
      </c>
      <c r="D295">
        <v>39</v>
      </c>
      <c r="E295" t="s">
        <v>215</v>
      </c>
      <c r="F295">
        <v>3</v>
      </c>
      <c r="G295">
        <v>9</v>
      </c>
      <c r="H295">
        <f t="shared" si="131"/>
        <v>0.09</v>
      </c>
      <c r="I295">
        <v>3.8</v>
      </c>
      <c r="J295">
        <v>2.6</v>
      </c>
      <c r="K295">
        <f t="shared" si="132"/>
        <v>6.3617399999999994E-3</v>
      </c>
      <c r="L295">
        <f t="shared" ref="L295:L296" si="151">0.000064*(G295^1.958025*I295^0.883501+0.000045*G295^2)</f>
        <v>1.53764698054062E-2</v>
      </c>
      <c r="O295">
        <f>L295*0.44*0.75</f>
        <v>5.0742350357840457E-3</v>
      </c>
      <c r="Q295">
        <f t="shared" ref="Q295:Q296" si="152">O295*0.52</f>
        <v>2.6386022186077039E-3</v>
      </c>
      <c r="T295">
        <f>(L295*0.44*0.75)*(1+0.2)*0.52*3.67</f>
        <v>1.1620404170748328E-2</v>
      </c>
    </row>
    <row r="296" spans="1:24" x14ac:dyDescent="0.3">
      <c r="A296" s="26">
        <v>3016</v>
      </c>
      <c r="B296">
        <v>53</v>
      </c>
      <c r="C296" t="s">
        <v>211</v>
      </c>
      <c r="D296">
        <v>40</v>
      </c>
      <c r="E296" t="s">
        <v>215</v>
      </c>
      <c r="F296">
        <v>1</v>
      </c>
      <c r="G296">
        <v>50.2</v>
      </c>
      <c r="H296">
        <f t="shared" si="131"/>
        <v>0.502</v>
      </c>
      <c r="I296">
        <v>21</v>
      </c>
      <c r="J296">
        <v>8.9</v>
      </c>
      <c r="K296">
        <f t="shared" si="132"/>
        <v>0.19792394160000001</v>
      </c>
      <c r="L296">
        <f t="shared" si="151"/>
        <v>2.0155055701803377</v>
      </c>
      <c r="O296">
        <f>L296*0.44*0.75</f>
        <v>0.6651168381595115</v>
      </c>
      <c r="Q296">
        <f t="shared" si="152"/>
        <v>0.34586075584294601</v>
      </c>
      <c r="T296">
        <f>(L296*0.44*0.75)*(1+0.2)*0.52*3.67</f>
        <v>1.5231707687323341</v>
      </c>
      <c r="U296">
        <v>77</v>
      </c>
      <c r="V296">
        <v>84</v>
      </c>
      <c r="W296">
        <v>16</v>
      </c>
      <c r="X296">
        <v>7</v>
      </c>
    </row>
    <row r="297" spans="1:24" x14ac:dyDescent="0.3">
      <c r="A297" s="26">
        <v>3016</v>
      </c>
      <c r="B297">
        <v>53</v>
      </c>
      <c r="C297" t="s">
        <v>211</v>
      </c>
      <c r="D297">
        <v>41</v>
      </c>
      <c r="E297" t="s">
        <v>213</v>
      </c>
      <c r="F297">
        <v>7</v>
      </c>
      <c r="G297">
        <v>52.6</v>
      </c>
      <c r="H297">
        <f t="shared" si="131"/>
        <v>0.52600000000000002</v>
      </c>
      <c r="I297">
        <v>10.6</v>
      </c>
      <c r="J297">
        <v>0</v>
      </c>
      <c r="K297">
        <f t="shared" si="132"/>
        <v>0.21730133040000002</v>
      </c>
      <c r="L297">
        <f>0.000084*(G297^1.894314*I297^0.808223+0.000031*G297^2)</f>
        <v>1.0304940622784566</v>
      </c>
      <c r="O297">
        <f>L297*0.66*1.07</f>
        <v>0.72773490678104613</v>
      </c>
      <c r="Q297">
        <f>O297*0.531</f>
        <v>0.38642723550073549</v>
      </c>
      <c r="T297">
        <f>(L297*0.66*1.07)*(1+0.2)*0.531*3.67</f>
        <v>1.7018255451452391</v>
      </c>
    </row>
    <row r="298" spans="1:24" x14ac:dyDescent="0.3">
      <c r="A298" s="26">
        <v>3016</v>
      </c>
      <c r="B298">
        <v>53</v>
      </c>
      <c r="C298" t="s">
        <v>211</v>
      </c>
      <c r="D298">
        <v>42</v>
      </c>
      <c r="E298" t="s">
        <v>217</v>
      </c>
      <c r="F298">
        <v>3</v>
      </c>
      <c r="G298">
        <v>11</v>
      </c>
      <c r="H298">
        <f t="shared" si="131"/>
        <v>0.11</v>
      </c>
      <c r="I298">
        <v>4</v>
      </c>
      <c r="J298">
        <v>2</v>
      </c>
      <c r="K298">
        <f t="shared" si="132"/>
        <v>9.503339999999999E-3</v>
      </c>
      <c r="L298">
        <f>0.000059*(G298^1.965295*I298^0.892133+0.000019*G298^2)</f>
        <v>2.2626430116743861E-2</v>
      </c>
      <c r="O298">
        <f>L298*0.47*0.75</f>
        <v>7.975816616152211E-3</v>
      </c>
      <c r="Q298">
        <f>O298*0.52</f>
        <v>4.1474246403991498E-3</v>
      </c>
      <c r="T298">
        <f>(L298*0.47*0.75)*(1+0.2)*0.52*3.67</f>
        <v>1.8265258116317854E-2</v>
      </c>
    </row>
    <row r="299" spans="1:24" x14ac:dyDescent="0.3">
      <c r="A299" s="26">
        <v>3016</v>
      </c>
      <c r="B299">
        <v>53</v>
      </c>
      <c r="C299" t="s">
        <v>211</v>
      </c>
      <c r="D299">
        <v>43</v>
      </c>
      <c r="E299" t="s">
        <v>215</v>
      </c>
      <c r="F299">
        <v>3</v>
      </c>
      <c r="G299">
        <v>12</v>
      </c>
      <c r="H299">
        <f t="shared" si="131"/>
        <v>0.12</v>
      </c>
      <c r="I299">
        <v>9</v>
      </c>
      <c r="J299">
        <v>4</v>
      </c>
      <c r="K299">
        <f t="shared" si="132"/>
        <v>1.130976E-2</v>
      </c>
      <c r="L299">
        <f t="shared" ref="L299:L300" si="153">0.000064*(G299^1.958025*I299^0.883501+0.000045*G299^2)</f>
        <v>5.7852370371734005E-2</v>
      </c>
      <c r="O299">
        <f>L299*0.44*0.75</f>
        <v>1.9091282222672222E-2</v>
      </c>
      <c r="Q299">
        <f t="shared" ref="Q299:Q300" si="154">O299*0.52</f>
        <v>9.9274667557895553E-3</v>
      </c>
      <c r="T299">
        <f>(L299*0.44*0.75)*(1+0.2)*0.52*3.67</f>
        <v>4.3720563592497201E-2</v>
      </c>
    </row>
    <row r="300" spans="1:24" x14ac:dyDescent="0.3">
      <c r="A300" s="26">
        <v>3016</v>
      </c>
      <c r="B300">
        <v>53</v>
      </c>
      <c r="C300" t="s">
        <v>211</v>
      </c>
      <c r="D300">
        <v>44</v>
      </c>
      <c r="E300" t="s">
        <v>215</v>
      </c>
      <c r="F300">
        <v>1</v>
      </c>
      <c r="G300">
        <v>46.4</v>
      </c>
      <c r="H300">
        <f t="shared" si="131"/>
        <v>0.46399999999999997</v>
      </c>
      <c r="I300">
        <v>17</v>
      </c>
      <c r="J300">
        <v>13.1</v>
      </c>
      <c r="K300">
        <f t="shared" si="132"/>
        <v>0.16909347839999997</v>
      </c>
      <c r="L300">
        <f t="shared" si="153"/>
        <v>1.4334038743591169</v>
      </c>
      <c r="O300">
        <f>L300*0.44*0.75</f>
        <v>0.47302327853850856</v>
      </c>
      <c r="Q300">
        <f t="shared" si="154"/>
        <v>0.24597210484002446</v>
      </c>
      <c r="T300">
        <f>(L300*0.44*0.75)*(1+0.2)*0.52*3.67</f>
        <v>1.0832611497154678</v>
      </c>
    </row>
    <row r="301" spans="1:24" x14ac:dyDescent="0.3">
      <c r="A301" s="26">
        <v>3016</v>
      </c>
      <c r="B301">
        <v>53</v>
      </c>
      <c r="C301" t="s">
        <v>211</v>
      </c>
      <c r="D301">
        <v>45</v>
      </c>
      <c r="E301" t="s">
        <v>213</v>
      </c>
      <c r="F301">
        <v>4</v>
      </c>
      <c r="G301">
        <v>49.2</v>
      </c>
      <c r="H301">
        <f t="shared" si="131"/>
        <v>0.49200000000000005</v>
      </c>
      <c r="I301">
        <v>12</v>
      </c>
      <c r="J301">
        <v>3</v>
      </c>
      <c r="K301">
        <f t="shared" si="132"/>
        <v>0.19011706560000005</v>
      </c>
      <c r="L301">
        <f>0.000084*(G301^1.894314*I301^0.808223+0.000031*G301^2)</f>
        <v>1.0037239784148018</v>
      </c>
      <c r="O301">
        <f>L301*0.66*1.07</f>
        <v>0.70882987355653315</v>
      </c>
      <c r="Q301">
        <f>O301*0.531</f>
        <v>0.37638866285851913</v>
      </c>
      <c r="T301">
        <f>(L301*0.66*1.07)*(1+0.2)*0.531*3.67</f>
        <v>1.6576156712289181</v>
      </c>
    </row>
    <row r="302" spans="1:24" x14ac:dyDescent="0.3">
      <c r="A302" s="26">
        <v>3016</v>
      </c>
      <c r="B302">
        <v>53</v>
      </c>
      <c r="C302" t="s">
        <v>211</v>
      </c>
      <c r="D302">
        <v>46</v>
      </c>
      <c r="E302" t="s">
        <v>215</v>
      </c>
      <c r="F302">
        <v>3</v>
      </c>
      <c r="G302">
        <v>9</v>
      </c>
      <c r="H302">
        <f t="shared" si="131"/>
        <v>0.09</v>
      </c>
      <c r="I302">
        <v>4.2</v>
      </c>
      <c r="J302">
        <v>2.1</v>
      </c>
      <c r="K302">
        <f t="shared" si="132"/>
        <v>6.3617399999999994E-3</v>
      </c>
      <c r="L302">
        <f>0.000064*(G302^1.958025*I302^0.883501+0.000045*G302^2)</f>
        <v>1.6798018920250228E-2</v>
      </c>
      <c r="O302">
        <f>L302*0.44*0.75</f>
        <v>5.5433462436825752E-3</v>
      </c>
      <c r="Q302">
        <f>O302*0.52</f>
        <v>2.8825400467149391E-3</v>
      </c>
      <c r="T302">
        <f>(L302*0.44*0.75)*(1+0.2)*0.52*3.67</f>
        <v>1.269470636573259E-2</v>
      </c>
    </row>
    <row r="303" spans="1:24" x14ac:dyDescent="0.3">
      <c r="A303" s="26">
        <v>3016</v>
      </c>
      <c r="B303">
        <v>54</v>
      </c>
      <c r="C303" t="s">
        <v>211</v>
      </c>
      <c r="D303">
        <v>1</v>
      </c>
      <c r="E303" t="s">
        <v>218</v>
      </c>
      <c r="F303">
        <v>4</v>
      </c>
      <c r="G303">
        <v>13.5</v>
      </c>
      <c r="H303">
        <f t="shared" si="131"/>
        <v>0.13500000000000001</v>
      </c>
      <c r="I303">
        <v>5.5</v>
      </c>
      <c r="J303">
        <v>2.5</v>
      </c>
      <c r="K303">
        <f t="shared" si="132"/>
        <v>1.4313915000000002E-2</v>
      </c>
      <c r="L303">
        <f>0.000057*(G303^1.897696*I303^1.002687+0.000031*G303^2)</f>
        <v>4.3980478578314532E-2</v>
      </c>
      <c r="O303">
        <f>L303*0.43*0.75</f>
        <v>1.4183704341506436E-2</v>
      </c>
      <c r="Q303">
        <f>O303*0.52</f>
        <v>7.3755262575833473E-3</v>
      </c>
      <c r="T303">
        <f>(L303*0.43*0.75)*(1+0.2)*0.52*3.67</f>
        <v>3.2481817638397054E-2</v>
      </c>
    </row>
    <row r="304" spans="1:24" x14ac:dyDescent="0.3">
      <c r="A304" s="26">
        <v>3016</v>
      </c>
      <c r="B304">
        <v>54</v>
      </c>
      <c r="C304" t="s">
        <v>211</v>
      </c>
      <c r="D304">
        <v>2</v>
      </c>
      <c r="E304" t="s">
        <v>213</v>
      </c>
      <c r="F304">
        <v>3</v>
      </c>
      <c r="G304">
        <v>13</v>
      </c>
      <c r="H304">
        <f t="shared" si="131"/>
        <v>0.13</v>
      </c>
      <c r="I304">
        <v>4.5</v>
      </c>
      <c r="J304">
        <v>2</v>
      </c>
      <c r="K304">
        <f t="shared" si="132"/>
        <v>1.3273260000000002E-2</v>
      </c>
      <c r="L304">
        <f>0.000084*(G304^1.894314*I304^0.808223+0.000031*G304^2)</f>
        <v>3.6507692698870858E-2</v>
      </c>
      <c r="O304">
        <f>L304*0.66*1.07</f>
        <v>2.5781732583942604E-2</v>
      </c>
      <c r="Q304">
        <f>O304*0.531</f>
        <v>1.3690100002073524E-2</v>
      </c>
      <c r="T304">
        <f>(L304*0.66*1.07)*(1+0.2)*0.531*3.67</f>
        <v>6.0291200409131801E-2</v>
      </c>
    </row>
    <row r="305" spans="1:20" x14ac:dyDescent="0.3">
      <c r="A305" s="26">
        <v>3016</v>
      </c>
      <c r="B305">
        <v>54</v>
      </c>
      <c r="C305" t="s">
        <v>211</v>
      </c>
      <c r="D305">
        <v>3</v>
      </c>
      <c r="E305" t="s">
        <v>214</v>
      </c>
      <c r="F305">
        <v>3</v>
      </c>
      <c r="G305">
        <v>16</v>
      </c>
      <c r="H305">
        <f t="shared" si="131"/>
        <v>0.16</v>
      </c>
      <c r="I305">
        <v>4.3</v>
      </c>
      <c r="J305">
        <v>0.8</v>
      </c>
      <c r="K305">
        <f t="shared" si="132"/>
        <v>2.0106240000000001E-2</v>
      </c>
      <c r="L305">
        <f t="shared" ref="L305:L306" si="155">0.000081*(G305^1.864042*I305^0.850892+0.000027*G305^2)</f>
        <v>4.9207740302872012E-2</v>
      </c>
      <c r="O305">
        <f t="shared" ref="O305:O306" si="156">L305*0.47*0.75</f>
        <v>1.7345728456762383E-2</v>
      </c>
      <c r="Q305">
        <f t="shared" ref="Q305:Q306" si="157">O305*0.521</f>
        <v>9.0371245259732013E-3</v>
      </c>
      <c r="T305">
        <f t="shared" ref="T305:T306" si="158">(L305*0.47*0.75)*(1+0.2)*0.521*3.67</f>
        <v>3.9799496412385976E-2</v>
      </c>
    </row>
    <row r="306" spans="1:20" x14ac:dyDescent="0.3">
      <c r="A306" s="26">
        <v>3016</v>
      </c>
      <c r="B306">
        <v>54</v>
      </c>
      <c r="C306" t="s">
        <v>211</v>
      </c>
      <c r="D306">
        <v>4</v>
      </c>
      <c r="E306" t="s">
        <v>214</v>
      </c>
      <c r="F306">
        <v>3</v>
      </c>
      <c r="G306">
        <v>15</v>
      </c>
      <c r="H306">
        <f t="shared" si="131"/>
        <v>0.15</v>
      </c>
      <c r="I306">
        <v>4.2</v>
      </c>
      <c r="J306">
        <v>1.4</v>
      </c>
      <c r="K306">
        <f t="shared" si="132"/>
        <v>1.76715E-2</v>
      </c>
      <c r="L306">
        <f t="shared" si="155"/>
        <v>4.2765283361482984E-2</v>
      </c>
      <c r="O306">
        <f t="shared" si="156"/>
        <v>1.507476238492275E-2</v>
      </c>
      <c r="Q306">
        <f t="shared" si="157"/>
        <v>7.8539512025447532E-3</v>
      </c>
      <c r="T306">
        <f t="shared" si="158"/>
        <v>3.4588801096007094E-2</v>
      </c>
    </row>
    <row r="307" spans="1:20" x14ac:dyDescent="0.3">
      <c r="A307" s="26">
        <v>3016</v>
      </c>
      <c r="B307">
        <v>54</v>
      </c>
      <c r="C307" t="s">
        <v>211</v>
      </c>
      <c r="D307">
        <v>5</v>
      </c>
      <c r="E307" t="s">
        <v>218</v>
      </c>
      <c r="F307">
        <v>4</v>
      </c>
      <c r="G307">
        <v>19.5</v>
      </c>
      <c r="H307">
        <f t="shared" si="131"/>
        <v>0.19500000000000001</v>
      </c>
      <c r="I307">
        <v>9.8000000000000007</v>
      </c>
      <c r="J307">
        <v>5</v>
      </c>
      <c r="K307">
        <f t="shared" si="132"/>
        <v>2.9864835000000003E-2</v>
      </c>
      <c r="L307">
        <f t="shared" ref="L307:L308" si="159">0.000057*(G307^1.897696*I307^1.002687+0.000031*G307^2)</f>
        <v>0.15771018018695213</v>
      </c>
      <c r="O307">
        <f>L307*0.43*0.75</f>
        <v>5.0861533110292068E-2</v>
      </c>
      <c r="Q307">
        <f t="shared" ref="Q307:Q308" si="160">O307*0.52</f>
        <v>2.6447997217351877E-2</v>
      </c>
      <c r="T307">
        <f>(L307*0.43*0.75)*(1+0.2)*0.52*3.67</f>
        <v>0.11647697974521766</v>
      </c>
    </row>
    <row r="308" spans="1:20" x14ac:dyDescent="0.3">
      <c r="A308" s="26">
        <v>3016</v>
      </c>
      <c r="B308">
        <v>54</v>
      </c>
      <c r="C308" t="s">
        <v>211</v>
      </c>
      <c r="D308">
        <v>6</v>
      </c>
      <c r="E308" t="s">
        <v>218</v>
      </c>
      <c r="F308">
        <v>4</v>
      </c>
      <c r="G308">
        <v>34</v>
      </c>
      <c r="H308">
        <f t="shared" si="131"/>
        <v>0.34</v>
      </c>
      <c r="I308">
        <v>13.3</v>
      </c>
      <c r="J308">
        <v>5.5</v>
      </c>
      <c r="K308">
        <f t="shared" si="132"/>
        <v>9.079224000000001E-2</v>
      </c>
      <c r="L308">
        <f t="shared" si="159"/>
        <v>0.61521815493458543</v>
      </c>
      <c r="O308">
        <f>L308*0.43*0.75</f>
        <v>0.19840785496640378</v>
      </c>
      <c r="Q308">
        <f t="shared" si="160"/>
        <v>0.10317208458252997</v>
      </c>
      <c r="T308">
        <f>(L308*0.43*0.75)*(1+0.2)*0.52*3.67</f>
        <v>0.45436986050146194</v>
      </c>
    </row>
    <row r="309" spans="1:20" x14ac:dyDescent="0.3">
      <c r="A309" s="26">
        <v>3016</v>
      </c>
      <c r="B309">
        <v>54</v>
      </c>
      <c r="C309" t="s">
        <v>211</v>
      </c>
      <c r="D309">
        <v>7</v>
      </c>
      <c r="E309" t="s">
        <v>214</v>
      </c>
      <c r="F309">
        <v>3</v>
      </c>
      <c r="G309">
        <v>13</v>
      </c>
      <c r="H309">
        <f t="shared" si="131"/>
        <v>0.13</v>
      </c>
      <c r="I309">
        <v>3.9</v>
      </c>
      <c r="J309">
        <v>1.9</v>
      </c>
      <c r="K309">
        <f t="shared" si="132"/>
        <v>1.3273260000000002E-2</v>
      </c>
      <c r="L309">
        <f t="shared" ref="L309:L310" si="161">0.000081*(G309^1.864042*I309^0.850892+0.000027*G309^2)</f>
        <v>3.0751023750702596E-2</v>
      </c>
      <c r="O309">
        <f t="shared" ref="O309:O310" si="162">L309*0.47*0.75</f>
        <v>1.0839735872122665E-2</v>
      </c>
      <c r="Q309">
        <f t="shared" ref="Q309:Q310" si="163">O309*0.521</f>
        <v>5.6475023893759087E-3</v>
      </c>
      <c r="T309">
        <f t="shared" ref="T309:T310" si="164">(L309*0.47*0.75)*(1+0.2)*0.521*3.67</f>
        <v>2.48716005228115E-2</v>
      </c>
    </row>
    <row r="310" spans="1:20" x14ac:dyDescent="0.3">
      <c r="A310" s="26">
        <v>3016</v>
      </c>
      <c r="B310">
        <v>54</v>
      </c>
      <c r="C310" t="s">
        <v>211</v>
      </c>
      <c r="D310">
        <v>8</v>
      </c>
      <c r="E310" t="s">
        <v>214</v>
      </c>
      <c r="F310">
        <v>3</v>
      </c>
      <c r="G310">
        <v>10</v>
      </c>
      <c r="H310">
        <f t="shared" si="131"/>
        <v>0.1</v>
      </c>
      <c r="I310">
        <v>4.5</v>
      </c>
      <c r="J310">
        <v>2</v>
      </c>
      <c r="K310">
        <f t="shared" si="132"/>
        <v>7.8540000000000016E-3</v>
      </c>
      <c r="L310">
        <f t="shared" si="161"/>
        <v>2.129829218482223E-2</v>
      </c>
      <c r="O310">
        <f t="shared" si="162"/>
        <v>7.507647995149835E-3</v>
      </c>
      <c r="Q310">
        <f t="shared" si="163"/>
        <v>3.9114846054730638E-3</v>
      </c>
      <c r="T310">
        <f t="shared" si="164"/>
        <v>1.7226178202503373E-2</v>
      </c>
    </row>
    <row r="311" spans="1:20" x14ac:dyDescent="0.3">
      <c r="A311" s="26">
        <v>3016</v>
      </c>
      <c r="B311">
        <v>54</v>
      </c>
      <c r="C311" t="s">
        <v>211</v>
      </c>
      <c r="D311">
        <v>9</v>
      </c>
      <c r="E311" t="s">
        <v>218</v>
      </c>
      <c r="F311">
        <v>4</v>
      </c>
      <c r="G311">
        <v>23.5</v>
      </c>
      <c r="H311">
        <f t="shared" si="131"/>
        <v>0.23499999999999999</v>
      </c>
      <c r="I311">
        <v>10.199999999999999</v>
      </c>
      <c r="J311">
        <v>4.3</v>
      </c>
      <c r="K311">
        <f t="shared" si="132"/>
        <v>4.3373714999999993E-2</v>
      </c>
      <c r="L311">
        <f>0.000057*(G311^1.897696*I311^1.002687+0.000031*G311^2)</f>
        <v>0.23391439331612388</v>
      </c>
      <c r="O311">
        <f>L311*0.43*0.75</f>
        <v>7.5437391844449947E-2</v>
      </c>
      <c r="Q311">
        <f>O311*0.52</f>
        <v>3.9227443759113974E-2</v>
      </c>
      <c r="T311">
        <f>(L311*0.43*0.75)*(1+0.2)*0.52*3.67</f>
        <v>0.17275766231513795</v>
      </c>
    </row>
    <row r="312" spans="1:20" x14ac:dyDescent="0.3">
      <c r="A312" s="26">
        <v>3016</v>
      </c>
      <c r="B312">
        <v>54</v>
      </c>
      <c r="C312" t="s">
        <v>211</v>
      </c>
      <c r="D312">
        <v>10</v>
      </c>
      <c r="E312" t="s">
        <v>214</v>
      </c>
      <c r="F312">
        <v>3</v>
      </c>
      <c r="G312">
        <v>13.5</v>
      </c>
      <c r="H312">
        <f t="shared" si="131"/>
        <v>0.13500000000000001</v>
      </c>
      <c r="I312">
        <v>3.5</v>
      </c>
      <c r="J312">
        <v>1.9</v>
      </c>
      <c r="K312">
        <f t="shared" si="132"/>
        <v>1.4313915000000002E-2</v>
      </c>
      <c r="L312">
        <f t="shared" ref="L312:L315" si="165">0.000081*(G312^1.864042*I312^0.850892+0.000027*G312^2)</f>
        <v>3.0090093453822454E-2</v>
      </c>
      <c r="O312">
        <f t="shared" ref="O312:O315" si="166">L312*0.47*0.75</f>
        <v>1.0606757942472414E-2</v>
      </c>
      <c r="Q312">
        <f t="shared" ref="Q312:Q315" si="167">O312*0.521</f>
        <v>5.5261208880281283E-3</v>
      </c>
      <c r="T312">
        <f t="shared" ref="T312:T315" si="168">(L312*0.47*0.75)*(1+0.2)*0.521*3.67</f>
        <v>2.4337036390875873E-2</v>
      </c>
    </row>
    <row r="313" spans="1:20" x14ac:dyDescent="0.3">
      <c r="A313" s="26">
        <v>3016</v>
      </c>
      <c r="B313">
        <v>54</v>
      </c>
      <c r="C313" t="s">
        <v>211</v>
      </c>
      <c r="D313">
        <v>11</v>
      </c>
      <c r="E313" t="s">
        <v>214</v>
      </c>
      <c r="F313">
        <v>3</v>
      </c>
      <c r="G313">
        <v>11</v>
      </c>
      <c r="H313">
        <f t="shared" si="131"/>
        <v>0.11</v>
      </c>
      <c r="I313">
        <v>3.8</v>
      </c>
      <c r="J313">
        <v>2.2999999999999998</v>
      </c>
      <c r="K313">
        <f t="shared" si="132"/>
        <v>9.503339999999999E-3</v>
      </c>
      <c r="L313">
        <f t="shared" si="165"/>
        <v>2.2030439604223389E-2</v>
      </c>
      <c r="O313">
        <f t="shared" si="166"/>
        <v>7.765729960488744E-3</v>
      </c>
      <c r="Q313">
        <f t="shared" si="167"/>
        <v>4.0459453094146359E-3</v>
      </c>
      <c r="T313">
        <f t="shared" si="168"/>
        <v>1.7818343142662056E-2</v>
      </c>
    </row>
    <row r="314" spans="1:20" x14ac:dyDescent="0.3">
      <c r="A314" s="26">
        <v>3016</v>
      </c>
      <c r="B314">
        <v>54</v>
      </c>
      <c r="C314" t="s">
        <v>211</v>
      </c>
      <c r="D314">
        <v>12</v>
      </c>
      <c r="E314" t="s">
        <v>214</v>
      </c>
      <c r="F314">
        <v>3</v>
      </c>
      <c r="G314">
        <v>13</v>
      </c>
      <c r="H314">
        <f t="shared" si="131"/>
        <v>0.13</v>
      </c>
      <c r="I314">
        <v>4.0999999999999996</v>
      </c>
      <c r="J314">
        <v>1</v>
      </c>
      <c r="K314">
        <f t="shared" si="132"/>
        <v>1.3273260000000002E-2</v>
      </c>
      <c r="L314">
        <f t="shared" si="165"/>
        <v>3.2087811451153456E-2</v>
      </c>
      <c r="O314">
        <f t="shared" si="166"/>
        <v>1.1310953536531592E-2</v>
      </c>
      <c r="Q314">
        <f t="shared" si="167"/>
        <v>5.8930067925329595E-3</v>
      </c>
      <c r="T314">
        <f t="shared" si="168"/>
        <v>2.5952801914315152E-2</v>
      </c>
    </row>
    <row r="315" spans="1:20" x14ac:dyDescent="0.3">
      <c r="A315" s="26">
        <v>3016</v>
      </c>
      <c r="B315">
        <v>54</v>
      </c>
      <c r="C315" t="s">
        <v>211</v>
      </c>
      <c r="D315">
        <v>13</v>
      </c>
      <c r="E315" t="s">
        <v>214</v>
      </c>
      <c r="F315">
        <v>3</v>
      </c>
      <c r="G315">
        <v>9.5</v>
      </c>
      <c r="H315">
        <f t="shared" si="131"/>
        <v>9.5000000000000001E-2</v>
      </c>
      <c r="I315">
        <v>4</v>
      </c>
      <c r="J315">
        <v>1.2</v>
      </c>
      <c r="K315">
        <f t="shared" si="132"/>
        <v>7.088235E-3</v>
      </c>
      <c r="L315">
        <f t="shared" si="165"/>
        <v>1.7510389598603588E-2</v>
      </c>
      <c r="O315">
        <f t="shared" si="166"/>
        <v>6.1724123335077652E-3</v>
      </c>
      <c r="Q315">
        <f t="shared" si="167"/>
        <v>3.2158268257575459E-3</v>
      </c>
      <c r="T315">
        <f t="shared" si="168"/>
        <v>1.4162501340636232E-2</v>
      </c>
    </row>
    <row r="316" spans="1:20" x14ac:dyDescent="0.3">
      <c r="A316" s="26">
        <v>3016</v>
      </c>
      <c r="B316">
        <v>54</v>
      </c>
      <c r="C316" t="s">
        <v>211</v>
      </c>
      <c r="D316">
        <v>14</v>
      </c>
      <c r="E316" t="s">
        <v>215</v>
      </c>
      <c r="F316">
        <v>1</v>
      </c>
      <c r="G316">
        <v>34</v>
      </c>
      <c r="H316">
        <f t="shared" si="131"/>
        <v>0.34</v>
      </c>
      <c r="I316">
        <v>15.9</v>
      </c>
      <c r="J316">
        <v>3.8</v>
      </c>
      <c r="K316">
        <f t="shared" si="132"/>
        <v>9.079224000000001E-2</v>
      </c>
      <c r="L316">
        <f>0.000064*(G316^1.958025*I316^0.883501+0.000045*G316^2)</f>
        <v>0.73500705625152507</v>
      </c>
      <c r="O316">
        <f>L316*0.44*0.75</f>
        <v>0.24255232856300327</v>
      </c>
      <c r="Q316">
        <f>O316*0.52</f>
        <v>0.12612721085276171</v>
      </c>
      <c r="T316">
        <f>(L316*0.44*0.75)*(1+0.2)*0.52*3.67</f>
        <v>0.55546423659556243</v>
      </c>
    </row>
    <row r="317" spans="1:20" x14ac:dyDescent="0.3">
      <c r="A317" s="26">
        <v>3016</v>
      </c>
      <c r="B317">
        <v>54</v>
      </c>
      <c r="C317" t="s">
        <v>211</v>
      </c>
      <c r="D317">
        <v>15</v>
      </c>
      <c r="E317" t="s">
        <v>214</v>
      </c>
      <c r="F317">
        <v>3</v>
      </c>
      <c r="G317">
        <v>8</v>
      </c>
      <c r="H317">
        <f t="shared" si="131"/>
        <v>0.08</v>
      </c>
      <c r="I317">
        <v>3.5</v>
      </c>
      <c r="J317">
        <v>1.3</v>
      </c>
      <c r="K317">
        <f t="shared" si="132"/>
        <v>5.0265600000000002E-3</v>
      </c>
      <c r="L317">
        <f t="shared" ref="L317:L318" si="169">0.000081*(G317^1.864042*I317^0.850892+0.000027*G317^2)</f>
        <v>1.1345697196843592E-2</v>
      </c>
      <c r="O317">
        <f t="shared" ref="O317:O318" si="170">L317*0.47*0.75</f>
        <v>3.9993582618873657E-3</v>
      </c>
      <c r="Q317">
        <f t="shared" ref="Q317:Q318" si="171">O317*0.521</f>
        <v>2.0836656544433174E-3</v>
      </c>
      <c r="T317">
        <f t="shared" ref="T317:T318" si="172">(L317*0.47*0.75)*(1+0.2)*0.521*3.67</f>
        <v>9.1764635421683702E-3</v>
      </c>
    </row>
    <row r="318" spans="1:20" x14ac:dyDescent="0.3">
      <c r="A318" s="26">
        <v>3016</v>
      </c>
      <c r="B318">
        <v>54</v>
      </c>
      <c r="C318" t="s">
        <v>211</v>
      </c>
      <c r="D318">
        <v>16</v>
      </c>
      <c r="E318" t="s">
        <v>214</v>
      </c>
      <c r="F318">
        <v>3</v>
      </c>
      <c r="G318">
        <v>8</v>
      </c>
      <c r="H318">
        <f t="shared" si="131"/>
        <v>0.08</v>
      </c>
      <c r="I318">
        <v>3</v>
      </c>
      <c r="J318">
        <v>1.5</v>
      </c>
      <c r="K318">
        <f t="shared" si="132"/>
        <v>5.0265600000000002E-3</v>
      </c>
      <c r="L318">
        <f t="shared" si="169"/>
        <v>9.9510166243543929E-3</v>
      </c>
      <c r="O318">
        <f t="shared" si="170"/>
        <v>3.5077333600849231E-3</v>
      </c>
      <c r="Q318">
        <f t="shared" si="171"/>
        <v>1.8275290806042451E-3</v>
      </c>
      <c r="T318">
        <f t="shared" si="172"/>
        <v>8.048438070981094E-3</v>
      </c>
    </row>
    <row r="319" spans="1:20" x14ac:dyDescent="0.3">
      <c r="A319" s="26">
        <v>3016</v>
      </c>
      <c r="B319">
        <v>54</v>
      </c>
      <c r="C319" t="s">
        <v>211</v>
      </c>
      <c r="D319">
        <v>17</v>
      </c>
      <c r="E319" t="s">
        <v>215</v>
      </c>
      <c r="F319">
        <v>4</v>
      </c>
      <c r="G319">
        <v>12</v>
      </c>
      <c r="H319">
        <f t="shared" si="131"/>
        <v>0.12</v>
      </c>
      <c r="I319">
        <v>6.2</v>
      </c>
      <c r="J319">
        <v>3</v>
      </c>
      <c r="K319">
        <f t="shared" si="132"/>
        <v>1.130976E-2</v>
      </c>
      <c r="L319">
        <f>0.000064*(G319^1.958025*I319^0.883501+0.000045*G319^2)</f>
        <v>4.1622389654150993E-2</v>
      </c>
      <c r="O319">
        <f>L319*0.44*0.75</f>
        <v>1.3735388585869829E-2</v>
      </c>
      <c r="Q319">
        <f>O319*0.52</f>
        <v>7.1424020646523112E-3</v>
      </c>
      <c r="T319">
        <f>(L319*0.44*0.75)*(1+0.2)*0.52*3.67</f>
        <v>3.1455138692728778E-2</v>
      </c>
    </row>
    <row r="320" spans="1:20" x14ac:dyDescent="0.3">
      <c r="A320" s="26">
        <v>3016</v>
      </c>
      <c r="B320">
        <v>54</v>
      </c>
      <c r="C320" t="s">
        <v>211</v>
      </c>
      <c r="D320">
        <v>18</v>
      </c>
      <c r="E320" t="s">
        <v>213</v>
      </c>
      <c r="F320">
        <v>3</v>
      </c>
      <c r="G320">
        <v>16.5</v>
      </c>
      <c r="H320">
        <f t="shared" si="131"/>
        <v>0.16500000000000001</v>
      </c>
      <c r="I320">
        <v>4.2</v>
      </c>
      <c r="J320">
        <v>2</v>
      </c>
      <c r="K320">
        <f t="shared" si="132"/>
        <v>2.1382515000000001E-2</v>
      </c>
      <c r="L320">
        <f>0.000084*(G320^1.894314*I320^0.808223+0.000031*G320^2)</f>
        <v>5.4238323142478964E-2</v>
      </c>
      <c r="O320">
        <f>L320*0.66*1.07</f>
        <v>3.8303103803218649E-2</v>
      </c>
      <c r="Q320">
        <f>O320*0.531</f>
        <v>2.0338948119509103E-2</v>
      </c>
      <c r="T320">
        <f>(L320*0.66*1.07)*(1+0.2)*0.531*3.67</f>
        <v>8.9572727518318088E-2</v>
      </c>
    </row>
    <row r="321" spans="1:24" s="13" customFormat="1" x14ac:dyDescent="0.3">
      <c r="A321" s="29">
        <v>3016</v>
      </c>
      <c r="B321" s="13">
        <v>54</v>
      </c>
      <c r="C321" s="13" t="s">
        <v>211</v>
      </c>
      <c r="D321" s="13">
        <v>19</v>
      </c>
      <c r="E321" s="13" t="s">
        <v>218</v>
      </c>
      <c r="F321" s="13">
        <v>1</v>
      </c>
      <c r="G321" s="13">
        <v>43.1</v>
      </c>
      <c r="H321" s="13">
        <f t="shared" si="131"/>
        <v>0.43099999999999999</v>
      </c>
      <c r="I321" s="13">
        <v>17</v>
      </c>
      <c r="J321" s="13">
        <v>7.8</v>
      </c>
      <c r="K321" s="13">
        <f t="shared" si="132"/>
        <v>0.14589668939999997</v>
      </c>
      <c r="L321" s="13">
        <f>0.000057*(G321^1.897696*I321^1.002687+0.000031*G321^2)</f>
        <v>1.2341618742007716</v>
      </c>
      <c r="O321" s="13">
        <f>L321*0.43*0.75</f>
        <v>0.39801720442974881</v>
      </c>
      <c r="Q321" s="13">
        <f>O321*0.52</f>
        <v>0.20696894630346938</v>
      </c>
      <c r="T321" s="13">
        <f>(L321*0.43*0.75)*(1+0.2)*0.52*3.67</f>
        <v>0.91149123952047906</v>
      </c>
      <c r="U321" s="13">
        <v>74</v>
      </c>
      <c r="V321" s="13">
        <v>82</v>
      </c>
      <c r="W321" s="13">
        <v>10</v>
      </c>
      <c r="X321" s="13">
        <v>7</v>
      </c>
    </row>
    <row r="322" spans="1:24" x14ac:dyDescent="0.3">
      <c r="A322" s="26">
        <v>3016</v>
      </c>
      <c r="B322">
        <v>54</v>
      </c>
      <c r="C322" t="s">
        <v>211</v>
      </c>
      <c r="D322">
        <v>20</v>
      </c>
      <c r="E322" t="s">
        <v>215</v>
      </c>
      <c r="F322">
        <v>9</v>
      </c>
      <c r="G322">
        <v>39</v>
      </c>
      <c r="H322">
        <f t="shared" si="131"/>
        <v>0.39</v>
      </c>
      <c r="I322">
        <v>0.14000000000000001</v>
      </c>
      <c r="J322">
        <v>0</v>
      </c>
      <c r="K322">
        <f t="shared" si="132"/>
        <v>0.11945934000000001</v>
      </c>
      <c r="L322">
        <f>0.000064*(G322^1.958025*I322^0.883501+0.000045*G322^2)</f>
        <v>1.4697956926032513E-2</v>
      </c>
      <c r="O322">
        <f>L322*0.44*0.75</f>
        <v>4.8503257855907287E-3</v>
      </c>
      <c r="Q322">
        <f>O322*0.52</f>
        <v>2.5221694085071789E-3</v>
      </c>
      <c r="T322">
        <f>(L322*0.44*0.75)*(1+0.2)*0.52*3.67</f>
        <v>1.1107634075065615E-2</v>
      </c>
    </row>
    <row r="323" spans="1:24" x14ac:dyDescent="0.3">
      <c r="A323" s="26">
        <v>3016</v>
      </c>
      <c r="B323">
        <v>54</v>
      </c>
      <c r="C323" t="s">
        <v>211</v>
      </c>
      <c r="D323">
        <v>21</v>
      </c>
      <c r="E323" t="s">
        <v>213</v>
      </c>
      <c r="F323">
        <v>3</v>
      </c>
      <c r="G323">
        <v>19</v>
      </c>
      <c r="H323">
        <f t="shared" ref="H323:H386" si="173">G323/100</f>
        <v>0.19</v>
      </c>
      <c r="I323">
        <v>7</v>
      </c>
      <c r="J323">
        <v>2</v>
      </c>
      <c r="K323">
        <f t="shared" ref="K323:K386" si="174">0.7854*H323^2</f>
        <v>2.835294E-2</v>
      </c>
      <c r="L323">
        <f t="shared" ref="L323:L326" si="175">0.000084*(G323^1.894314*I323^0.808223+0.000031*G323^2)</f>
        <v>0.10707094137933711</v>
      </c>
      <c r="O323">
        <f>L323*0.66*1.07</f>
        <v>7.561349880208787E-2</v>
      </c>
      <c r="Q323">
        <f t="shared" ref="Q323:Q326" si="176">O323*0.531</f>
        <v>4.0150767863908664E-2</v>
      </c>
      <c r="T323">
        <f>(L323*0.66*1.07)*(1+0.2)*0.531*3.67</f>
        <v>0.17682398167265373</v>
      </c>
    </row>
    <row r="324" spans="1:24" x14ac:dyDescent="0.3">
      <c r="A324" s="26">
        <v>3016</v>
      </c>
      <c r="B324">
        <v>54</v>
      </c>
      <c r="C324" t="s">
        <v>211</v>
      </c>
      <c r="D324">
        <v>22</v>
      </c>
      <c r="E324" t="s">
        <v>213</v>
      </c>
      <c r="F324">
        <v>4</v>
      </c>
      <c r="G324">
        <v>22</v>
      </c>
      <c r="H324">
        <f t="shared" si="173"/>
        <v>0.22</v>
      </c>
      <c r="I324">
        <v>9.1</v>
      </c>
      <c r="J324">
        <v>2.2999999999999998</v>
      </c>
      <c r="K324">
        <f t="shared" si="174"/>
        <v>3.8013359999999996E-2</v>
      </c>
      <c r="L324">
        <f t="shared" si="175"/>
        <v>0.17473174256034182</v>
      </c>
      <c r="O324">
        <f>L324*0.66*1.07</f>
        <v>0.12339555659611341</v>
      </c>
      <c r="Q324">
        <f t="shared" si="176"/>
        <v>6.552304055253623E-2</v>
      </c>
      <c r="T324">
        <f>(L324*0.66*1.07)*(1+0.2)*0.531*3.67</f>
        <v>0.28856347059336951</v>
      </c>
    </row>
    <row r="325" spans="1:24" x14ac:dyDescent="0.3">
      <c r="A325" s="26">
        <v>3016</v>
      </c>
      <c r="B325">
        <v>54</v>
      </c>
      <c r="C325" t="s">
        <v>211</v>
      </c>
      <c r="D325">
        <v>23</v>
      </c>
      <c r="E325" t="s">
        <v>213</v>
      </c>
      <c r="F325">
        <v>4</v>
      </c>
      <c r="G325">
        <v>21</v>
      </c>
      <c r="H325">
        <f t="shared" si="173"/>
        <v>0.21</v>
      </c>
      <c r="I325">
        <v>10.3</v>
      </c>
      <c r="J325">
        <v>2.4</v>
      </c>
      <c r="K325">
        <f t="shared" si="174"/>
        <v>3.4636139999999996E-2</v>
      </c>
      <c r="L325">
        <f t="shared" si="175"/>
        <v>0.1768393735068825</v>
      </c>
      <c r="O325">
        <f>L325*0.66*1.07</f>
        <v>0.12488396557056043</v>
      </c>
      <c r="Q325">
        <f t="shared" si="176"/>
        <v>6.6313385717967591E-2</v>
      </c>
      <c r="T325">
        <f>(L325*0.66*1.07)*(1+0.2)*0.531*3.67</f>
        <v>0.29204415070192929</v>
      </c>
    </row>
    <row r="326" spans="1:24" x14ac:dyDescent="0.3">
      <c r="A326" s="26">
        <v>3016</v>
      </c>
      <c r="B326">
        <v>54</v>
      </c>
      <c r="C326" t="s">
        <v>211</v>
      </c>
      <c r="D326">
        <v>24</v>
      </c>
      <c r="E326" t="s">
        <v>213</v>
      </c>
      <c r="F326">
        <v>4</v>
      </c>
      <c r="G326">
        <v>22.5</v>
      </c>
      <c r="H326">
        <f t="shared" si="173"/>
        <v>0.22500000000000001</v>
      </c>
      <c r="I326">
        <v>9.6</v>
      </c>
      <c r="J326">
        <v>3</v>
      </c>
      <c r="K326">
        <f t="shared" si="174"/>
        <v>3.9760875000000001E-2</v>
      </c>
      <c r="L326">
        <f t="shared" si="175"/>
        <v>0.19038589529887961</v>
      </c>
      <c r="O326">
        <f>L326*0.66*1.07</f>
        <v>0.13445051926006879</v>
      </c>
      <c r="Q326">
        <f t="shared" si="176"/>
        <v>7.1393225727096526E-2</v>
      </c>
      <c r="T326">
        <f>(L326*0.66*1.07)*(1+0.2)*0.531*3.67</f>
        <v>0.31441576610213312</v>
      </c>
    </row>
    <row r="327" spans="1:24" x14ac:dyDescent="0.3">
      <c r="A327" s="26">
        <v>3016</v>
      </c>
      <c r="B327">
        <v>54</v>
      </c>
      <c r="C327" t="s">
        <v>211</v>
      </c>
      <c r="D327">
        <v>25</v>
      </c>
      <c r="E327" t="s">
        <v>218</v>
      </c>
      <c r="F327">
        <v>4</v>
      </c>
      <c r="G327">
        <v>22</v>
      </c>
      <c r="H327">
        <f t="shared" si="173"/>
        <v>0.22</v>
      </c>
      <c r="I327">
        <v>12</v>
      </c>
      <c r="J327">
        <v>7.8</v>
      </c>
      <c r="K327">
        <f t="shared" si="174"/>
        <v>3.8013359999999996E-2</v>
      </c>
      <c r="L327">
        <f>0.000057*(G327^1.897696*I327^1.002687+0.000031*G327^2)</f>
        <v>0.24292238838532001</v>
      </c>
      <c r="O327">
        <f>L327*0.43*0.75</f>
        <v>7.8342470254265703E-2</v>
      </c>
      <c r="Q327">
        <f>O327*0.52</f>
        <v>4.0738084532218166E-2</v>
      </c>
      <c r="T327">
        <f>(L327*0.43*0.75)*(1+0.2)*0.52*3.67</f>
        <v>0.17941052427988879</v>
      </c>
    </row>
    <row r="328" spans="1:24" x14ac:dyDescent="0.3">
      <c r="A328" s="26">
        <v>3016</v>
      </c>
      <c r="B328">
        <v>54</v>
      </c>
      <c r="C328" t="s">
        <v>211</v>
      </c>
      <c r="D328">
        <v>26</v>
      </c>
      <c r="E328" t="s">
        <v>215</v>
      </c>
      <c r="F328">
        <v>3</v>
      </c>
      <c r="G328">
        <v>14</v>
      </c>
      <c r="H328">
        <f t="shared" si="173"/>
        <v>0.14000000000000001</v>
      </c>
      <c r="I328">
        <v>6.8</v>
      </c>
      <c r="J328">
        <v>2.6</v>
      </c>
      <c r="K328">
        <f t="shared" si="174"/>
        <v>1.5393840000000002E-2</v>
      </c>
      <c r="L328">
        <f t="shared" ref="L328:L329" si="177">0.000064*(G328^1.958025*I328^0.883501+0.000045*G328^2)</f>
        <v>6.1073638195051447E-2</v>
      </c>
      <c r="O328">
        <f>L328*0.44*0.75</f>
        <v>2.0154300604366977E-2</v>
      </c>
      <c r="Q328">
        <f t="shared" ref="Q328:Q329" si="178">O328*0.52</f>
        <v>1.0480236314270829E-2</v>
      </c>
      <c r="T328">
        <f>(L328*0.44*0.75)*(1+0.2)*0.52*3.67</f>
        <v>4.6154960728048727E-2</v>
      </c>
    </row>
    <row r="329" spans="1:24" x14ac:dyDescent="0.3">
      <c r="A329" s="26">
        <v>3016</v>
      </c>
      <c r="B329">
        <v>54</v>
      </c>
      <c r="C329" t="s">
        <v>211</v>
      </c>
      <c r="D329">
        <v>27</v>
      </c>
      <c r="E329" t="s">
        <v>215</v>
      </c>
      <c r="F329">
        <v>4</v>
      </c>
      <c r="G329">
        <v>23</v>
      </c>
      <c r="H329">
        <f t="shared" si="173"/>
        <v>0.23</v>
      </c>
      <c r="I329">
        <v>12.4</v>
      </c>
      <c r="J329">
        <v>7.1</v>
      </c>
      <c r="K329">
        <f t="shared" si="174"/>
        <v>4.154766E-2</v>
      </c>
      <c r="L329">
        <f t="shared" si="177"/>
        <v>0.27448504216214015</v>
      </c>
      <c r="O329">
        <f>L329*0.44*0.75</f>
        <v>9.0580063913506245E-2</v>
      </c>
      <c r="Q329">
        <f t="shared" si="178"/>
        <v>4.7101633235023248E-2</v>
      </c>
      <c r="T329">
        <f>(L329*0.44*0.75)*(1+0.2)*0.52*3.67</f>
        <v>0.20743559276704238</v>
      </c>
    </row>
    <row r="330" spans="1:24" x14ac:dyDescent="0.3">
      <c r="A330" s="26">
        <v>3016</v>
      </c>
      <c r="B330">
        <v>54</v>
      </c>
      <c r="C330" t="s">
        <v>211</v>
      </c>
      <c r="D330">
        <v>28</v>
      </c>
      <c r="E330" t="s">
        <v>213</v>
      </c>
      <c r="F330">
        <v>3</v>
      </c>
      <c r="G330">
        <v>9</v>
      </c>
      <c r="H330">
        <f t="shared" si="173"/>
        <v>0.09</v>
      </c>
      <c r="I330">
        <v>3.5</v>
      </c>
      <c r="J330">
        <v>1.8</v>
      </c>
      <c r="K330">
        <f t="shared" si="174"/>
        <v>6.3617399999999994E-3</v>
      </c>
      <c r="L330">
        <f>0.000084*(G330^1.894314*I330^0.808223+0.000031*G330^2)</f>
        <v>1.4847341843962761E-2</v>
      </c>
      <c r="O330">
        <f>L330*0.66*1.07</f>
        <v>1.0485192810206503E-2</v>
      </c>
      <c r="Q330">
        <f>O330*0.531</f>
        <v>5.5676373822196538E-3</v>
      </c>
      <c r="T330">
        <f>(L330*0.66*1.07)*(1+0.2)*0.531*3.67</f>
        <v>2.4519875031295352E-2</v>
      </c>
    </row>
    <row r="331" spans="1:24" x14ac:dyDescent="0.3">
      <c r="A331" s="26">
        <v>3016</v>
      </c>
      <c r="B331">
        <v>54</v>
      </c>
      <c r="C331" t="s">
        <v>211</v>
      </c>
      <c r="D331">
        <v>29</v>
      </c>
      <c r="E331" t="s">
        <v>215</v>
      </c>
      <c r="F331">
        <v>4</v>
      </c>
      <c r="G331">
        <v>18</v>
      </c>
      <c r="H331">
        <f t="shared" si="173"/>
        <v>0.18</v>
      </c>
      <c r="I331">
        <v>12.6</v>
      </c>
      <c r="J331">
        <v>4.5</v>
      </c>
      <c r="K331">
        <f t="shared" si="174"/>
        <v>2.5446959999999998E-2</v>
      </c>
      <c r="L331">
        <f>0.000064*(G331^1.958025*I331^0.883501+0.000045*G331^2)</f>
        <v>0.17227241826643333</v>
      </c>
      <c r="O331">
        <f>L331*0.44*0.75</f>
        <v>5.6849898027923007E-2</v>
      </c>
      <c r="Q331">
        <f>O331*0.52</f>
        <v>2.9561946974519963E-2</v>
      </c>
      <c r="T331">
        <f>(L331*0.44*0.75)*(1+0.2)*0.52*3.67</f>
        <v>0.13019081447578593</v>
      </c>
    </row>
    <row r="332" spans="1:24" x14ac:dyDescent="0.3">
      <c r="A332" s="26">
        <v>3016</v>
      </c>
      <c r="B332">
        <v>54</v>
      </c>
      <c r="C332" t="s">
        <v>211</v>
      </c>
      <c r="D332">
        <v>30</v>
      </c>
      <c r="E332" t="s">
        <v>217</v>
      </c>
      <c r="F332">
        <v>3</v>
      </c>
      <c r="G332">
        <v>11.5</v>
      </c>
      <c r="H332">
        <f t="shared" si="173"/>
        <v>0.115</v>
      </c>
      <c r="I332">
        <v>4.7</v>
      </c>
      <c r="J332">
        <v>1.9</v>
      </c>
      <c r="K332">
        <f t="shared" si="174"/>
        <v>1.0386915E-2</v>
      </c>
      <c r="L332">
        <f>0.000059*(G332^1.965295*I332^0.892133+0.000019*G332^2)</f>
        <v>2.8512750263808867E-2</v>
      </c>
      <c r="O332">
        <f>L332*0.47*0.75</f>
        <v>1.0050744467992626E-2</v>
      </c>
      <c r="Q332">
        <f>O332*0.52</f>
        <v>5.2263871233561654E-3</v>
      </c>
      <c r="T332">
        <f>(L332*0.47*0.75)*(1+0.2)*0.52*3.67</f>
        <v>2.301700889126055E-2</v>
      </c>
    </row>
    <row r="333" spans="1:24" x14ac:dyDescent="0.3">
      <c r="A333" s="26">
        <v>3016</v>
      </c>
      <c r="B333">
        <v>54</v>
      </c>
      <c r="C333" t="s">
        <v>211</v>
      </c>
      <c r="D333">
        <v>31</v>
      </c>
      <c r="E333" t="s">
        <v>213</v>
      </c>
      <c r="F333">
        <v>4</v>
      </c>
      <c r="G333">
        <v>16</v>
      </c>
      <c r="H333">
        <f t="shared" si="173"/>
        <v>0.16</v>
      </c>
      <c r="I333">
        <v>8.4</v>
      </c>
      <c r="J333">
        <v>2.1</v>
      </c>
      <c r="K333">
        <f t="shared" si="174"/>
        <v>2.0106240000000001E-2</v>
      </c>
      <c r="L333">
        <f t="shared" ref="L333:L334" si="179">0.000084*(G333^1.894314*I333^0.808223+0.000031*G333^2)</f>
        <v>8.959579669689148E-2</v>
      </c>
      <c r="O333">
        <f>L333*0.66*1.07</f>
        <v>6.327255162734477E-2</v>
      </c>
      <c r="Q333">
        <f t="shared" ref="Q333:Q334" si="180">O333*0.531</f>
        <v>3.3597724914120074E-2</v>
      </c>
      <c r="T333">
        <f>(L333*0.66*1.07)*(1+0.2)*0.531*3.67</f>
        <v>0.14796438052178482</v>
      </c>
    </row>
    <row r="334" spans="1:24" x14ac:dyDescent="0.3">
      <c r="A334" s="26">
        <v>3016</v>
      </c>
      <c r="B334">
        <v>54</v>
      </c>
      <c r="C334" t="s">
        <v>211</v>
      </c>
      <c r="D334">
        <v>32</v>
      </c>
      <c r="E334" t="s">
        <v>213</v>
      </c>
      <c r="F334">
        <v>4</v>
      </c>
      <c r="G334">
        <v>15.5</v>
      </c>
      <c r="H334">
        <f t="shared" si="173"/>
        <v>0.155</v>
      </c>
      <c r="I334">
        <v>8.1</v>
      </c>
      <c r="J334">
        <v>2</v>
      </c>
      <c r="K334">
        <f t="shared" si="174"/>
        <v>1.8869235000000002E-2</v>
      </c>
      <c r="L334">
        <f t="shared" si="179"/>
        <v>8.1922479905417053E-2</v>
      </c>
      <c r="O334">
        <f>L334*0.66*1.07</f>
        <v>5.7853655309205533E-2</v>
      </c>
      <c r="Q334">
        <f t="shared" si="180"/>
        <v>3.072029096918814E-2</v>
      </c>
      <c r="T334">
        <f>(L334*0.66*1.07)*(1+0.2)*0.531*3.67</f>
        <v>0.13529216142830458</v>
      </c>
    </row>
    <row r="335" spans="1:24" x14ac:dyDescent="0.3">
      <c r="A335" s="26">
        <v>3016</v>
      </c>
      <c r="B335">
        <v>54</v>
      </c>
      <c r="C335" t="s">
        <v>211</v>
      </c>
      <c r="D335">
        <v>33</v>
      </c>
      <c r="E335" t="s">
        <v>214</v>
      </c>
      <c r="F335">
        <v>3</v>
      </c>
      <c r="G335">
        <v>11</v>
      </c>
      <c r="H335">
        <f t="shared" si="173"/>
        <v>0.11</v>
      </c>
      <c r="I335">
        <v>4</v>
      </c>
      <c r="J335">
        <v>1.8</v>
      </c>
      <c r="K335">
        <f t="shared" si="174"/>
        <v>9.503339999999999E-3</v>
      </c>
      <c r="L335">
        <f>0.000081*(G335^1.864042*I335^0.850892+0.000027*G335^2)</f>
        <v>2.301323893678961E-2</v>
      </c>
      <c r="O335">
        <f>L335*0.47*0.75</f>
        <v>8.1121667252183373E-3</v>
      </c>
      <c r="Q335">
        <f>O335*0.521</f>
        <v>4.2264388638387539E-3</v>
      </c>
      <c r="T335">
        <f>(L335*0.47*0.75)*(1+0.2)*0.521*3.67</f>
        <v>1.861323675634587E-2</v>
      </c>
    </row>
    <row r="336" spans="1:24" x14ac:dyDescent="0.3">
      <c r="A336" s="26">
        <v>3016</v>
      </c>
      <c r="B336">
        <v>54</v>
      </c>
      <c r="C336" t="s">
        <v>211</v>
      </c>
      <c r="D336">
        <v>34</v>
      </c>
      <c r="E336" t="s">
        <v>213</v>
      </c>
      <c r="F336">
        <v>7</v>
      </c>
      <c r="G336">
        <v>29</v>
      </c>
      <c r="H336">
        <f t="shared" si="173"/>
        <v>0.28999999999999998</v>
      </c>
      <c r="I336">
        <v>9.6</v>
      </c>
      <c r="J336">
        <v>0</v>
      </c>
      <c r="K336">
        <f t="shared" si="174"/>
        <v>6.6052139999999995E-2</v>
      </c>
      <c r="L336">
        <f>0.000084*(G336^1.894314*I336^0.808223+0.000031*G336^2)</f>
        <v>0.30790559367983678</v>
      </c>
      <c r="O336">
        <f>L336*0.66*1.07</f>
        <v>0.21744293025670075</v>
      </c>
      <c r="Q336">
        <f>O336*0.531</f>
        <v>0.11546219596630811</v>
      </c>
      <c r="T336">
        <f>(L336*0.66*1.07)*(1+0.2)*0.531*3.67</f>
        <v>0.50849551103562085</v>
      </c>
    </row>
    <row r="337" spans="1:20" x14ac:dyDescent="0.3">
      <c r="A337" s="26">
        <v>3016</v>
      </c>
      <c r="B337">
        <v>54</v>
      </c>
      <c r="C337" t="s">
        <v>211</v>
      </c>
      <c r="D337">
        <v>35</v>
      </c>
      <c r="E337" t="s">
        <v>218</v>
      </c>
      <c r="F337">
        <v>4</v>
      </c>
      <c r="G337">
        <v>15</v>
      </c>
      <c r="H337">
        <f t="shared" si="173"/>
        <v>0.15</v>
      </c>
      <c r="I337">
        <v>7.2</v>
      </c>
      <c r="J337">
        <v>3.8</v>
      </c>
      <c r="K337">
        <f t="shared" si="174"/>
        <v>1.76715E-2</v>
      </c>
      <c r="L337">
        <f>0.000057*(G337^1.897696*I337^1.002687+0.000031*G337^2)</f>
        <v>7.0368312475500364E-2</v>
      </c>
      <c r="O337">
        <f>L337*0.43*0.75</f>
        <v>2.2693780773348868E-2</v>
      </c>
      <c r="Q337">
        <f>O337*0.52</f>
        <v>1.1800766002141411E-2</v>
      </c>
      <c r="T337">
        <f>(L337*0.43*0.75)*(1+0.2)*0.52*3.67</f>
        <v>5.1970573473430773E-2</v>
      </c>
    </row>
    <row r="341" spans="1:20" x14ac:dyDescent="0.3">
      <c r="A341" s="26">
        <v>3016</v>
      </c>
      <c r="B341">
        <v>54</v>
      </c>
      <c r="C341" t="s">
        <v>211</v>
      </c>
      <c r="D341">
        <v>39</v>
      </c>
      <c r="E341" t="s">
        <v>214</v>
      </c>
      <c r="F341">
        <v>3</v>
      </c>
      <c r="G341">
        <v>11</v>
      </c>
      <c r="H341">
        <f t="shared" si="173"/>
        <v>0.11</v>
      </c>
      <c r="I341">
        <v>4.2</v>
      </c>
      <c r="J341">
        <v>2.1</v>
      </c>
      <c r="K341">
        <f t="shared" si="174"/>
        <v>9.503339999999999E-3</v>
      </c>
      <c r="L341">
        <f>0.000081*(G341^1.864042*I341^0.850892+0.000027*G341^2)</f>
        <v>2.3988735093244378E-2</v>
      </c>
      <c r="O341">
        <f>L341*0.47*0.75</f>
        <v>8.4560291203686425E-3</v>
      </c>
      <c r="Q341">
        <f>O341*0.521</f>
        <v>4.4055911717120625E-3</v>
      </c>
      <c r="T341">
        <f>(L341*0.47*0.75)*(1+0.2)*0.521*3.67</f>
        <v>1.9402223520219922E-2</v>
      </c>
    </row>
    <row r="342" spans="1:20" x14ac:dyDescent="0.3">
      <c r="A342" s="26">
        <v>3016</v>
      </c>
      <c r="B342">
        <v>54</v>
      </c>
      <c r="C342" t="s">
        <v>211</v>
      </c>
      <c r="D342">
        <v>40</v>
      </c>
      <c r="E342" t="s">
        <v>215</v>
      </c>
      <c r="F342">
        <v>4</v>
      </c>
      <c r="G342">
        <v>27</v>
      </c>
      <c r="H342">
        <f t="shared" si="173"/>
        <v>0.27</v>
      </c>
      <c r="I342">
        <v>13.4</v>
      </c>
      <c r="J342">
        <v>7.2</v>
      </c>
      <c r="K342">
        <f t="shared" si="174"/>
        <v>5.7255660000000007E-2</v>
      </c>
      <c r="L342">
        <f>0.000064*(G342^1.958025*I342^0.883501+0.000045*G342^2)</f>
        <v>0.40237083184095368</v>
      </c>
      <c r="O342">
        <f>L342*0.44*0.75</f>
        <v>0.13278237450751473</v>
      </c>
      <c r="Q342">
        <f>O342*0.52</f>
        <v>6.9046834743907659E-2</v>
      </c>
      <c r="T342">
        <f>(L342*0.44*0.75)*(1+0.2)*0.52*3.67</f>
        <v>0.30408226021216939</v>
      </c>
    </row>
    <row r="343" spans="1:20" x14ac:dyDescent="0.3">
      <c r="A343" s="26">
        <v>3016</v>
      </c>
      <c r="B343">
        <v>54</v>
      </c>
      <c r="C343" t="s">
        <v>211</v>
      </c>
      <c r="D343">
        <v>41</v>
      </c>
      <c r="E343" t="s">
        <v>214</v>
      </c>
      <c r="F343">
        <v>3</v>
      </c>
      <c r="G343">
        <v>12</v>
      </c>
      <c r="H343">
        <f t="shared" si="173"/>
        <v>0.12</v>
      </c>
      <c r="I343">
        <v>4.8</v>
      </c>
      <c r="J343">
        <v>2</v>
      </c>
      <c r="K343">
        <f t="shared" si="174"/>
        <v>1.130976E-2</v>
      </c>
      <c r="L343">
        <f>0.000081*(G343^1.864042*I343^0.850892+0.000027*G343^2)</f>
        <v>3.1607579086233253E-2</v>
      </c>
      <c r="O343">
        <f>L343*0.47*0.75</f>
        <v>1.1141671627897221E-2</v>
      </c>
      <c r="Q343">
        <f>O343*0.521</f>
        <v>5.8048109181344527E-3</v>
      </c>
      <c r="T343">
        <f>(L343*0.47*0.75)*(1+0.2)*0.521*3.67</f>
        <v>2.5564387283464125E-2</v>
      </c>
    </row>
    <row r="344" spans="1:20" x14ac:dyDescent="0.3">
      <c r="A344" s="26">
        <v>3016</v>
      </c>
      <c r="B344">
        <v>54</v>
      </c>
      <c r="C344" t="s">
        <v>211</v>
      </c>
      <c r="D344">
        <v>42</v>
      </c>
      <c r="E344" t="s">
        <v>215</v>
      </c>
      <c r="F344">
        <v>4</v>
      </c>
      <c r="G344">
        <v>26</v>
      </c>
      <c r="H344">
        <f t="shared" si="173"/>
        <v>0.26</v>
      </c>
      <c r="I344">
        <v>12.6</v>
      </c>
      <c r="J344">
        <v>4.5</v>
      </c>
      <c r="K344">
        <f t="shared" si="174"/>
        <v>5.3093040000000008E-2</v>
      </c>
      <c r="L344">
        <f t="shared" ref="L344:L345" si="181">0.000064*(G344^1.958025*I344^0.883501+0.000045*G344^2)</f>
        <v>0.35392727276887198</v>
      </c>
      <c r="O344">
        <f>L344*0.44*0.75</f>
        <v>0.11679600001372775</v>
      </c>
      <c r="Q344">
        <f t="shared" ref="Q344:Q345" si="182">O344*0.52</f>
        <v>6.0733920007138432E-2</v>
      </c>
      <c r="T344">
        <f>(L344*0.44*0.75)*(1+0.2)*0.52*3.67</f>
        <v>0.26747218371143766</v>
      </c>
    </row>
    <row r="345" spans="1:20" x14ac:dyDescent="0.3">
      <c r="A345" s="26">
        <v>3016</v>
      </c>
      <c r="B345">
        <v>54</v>
      </c>
      <c r="C345" t="s">
        <v>211</v>
      </c>
      <c r="D345">
        <v>43</v>
      </c>
      <c r="E345" t="s">
        <v>215</v>
      </c>
      <c r="F345">
        <v>3</v>
      </c>
      <c r="G345">
        <v>9</v>
      </c>
      <c r="H345">
        <f t="shared" si="173"/>
        <v>0.09</v>
      </c>
      <c r="I345">
        <v>4.7</v>
      </c>
      <c r="J345">
        <v>3</v>
      </c>
      <c r="K345">
        <f t="shared" si="174"/>
        <v>6.3617399999999994E-3</v>
      </c>
      <c r="L345">
        <f t="shared" si="181"/>
        <v>1.8553047387007728E-2</v>
      </c>
      <c r="O345">
        <f>L345*0.44*0.75</f>
        <v>6.1225056377125506E-3</v>
      </c>
      <c r="Q345">
        <f t="shared" si="182"/>
        <v>3.1837029316105266E-3</v>
      </c>
      <c r="T345">
        <f>(L345*0.44*0.75)*(1+0.2)*0.52*3.67</f>
        <v>1.4021027710812758E-2</v>
      </c>
    </row>
    <row r="346" spans="1:20" x14ac:dyDescent="0.3">
      <c r="A346" s="26">
        <v>3016</v>
      </c>
      <c r="B346">
        <v>54</v>
      </c>
      <c r="C346" t="s">
        <v>211</v>
      </c>
      <c r="D346">
        <v>44</v>
      </c>
      <c r="E346" t="s">
        <v>214</v>
      </c>
      <c r="F346">
        <v>4</v>
      </c>
      <c r="G346">
        <v>13</v>
      </c>
      <c r="H346">
        <f t="shared" si="173"/>
        <v>0.13</v>
      </c>
      <c r="I346">
        <v>4.2</v>
      </c>
      <c r="J346">
        <v>1.9</v>
      </c>
      <c r="K346">
        <f t="shared" si="174"/>
        <v>1.3273260000000002E-2</v>
      </c>
      <c r="L346">
        <f t="shared" ref="L346:L349" si="183">0.000081*(G346^1.864042*I346^0.850892+0.000027*G346^2)</f>
        <v>3.2752537255846051E-2</v>
      </c>
      <c r="O346">
        <f t="shared" ref="O346:O349" si="184">L346*0.47*0.75</f>
        <v>1.1545269382685732E-2</v>
      </c>
      <c r="Q346">
        <f t="shared" ref="Q346:Q349" si="185">O346*0.521</f>
        <v>6.0150853483792672E-3</v>
      </c>
      <c r="T346">
        <f t="shared" ref="T346:T349" si="186">(L346*0.47*0.75)*(1+0.2)*0.521*3.67</f>
        <v>2.6490435874262291E-2</v>
      </c>
    </row>
    <row r="347" spans="1:20" x14ac:dyDescent="0.3">
      <c r="A347" s="26">
        <v>3016</v>
      </c>
      <c r="B347">
        <v>54</v>
      </c>
      <c r="C347" t="s">
        <v>211</v>
      </c>
      <c r="D347">
        <v>45</v>
      </c>
      <c r="E347" t="s">
        <v>214</v>
      </c>
      <c r="F347">
        <v>4</v>
      </c>
      <c r="G347">
        <v>12</v>
      </c>
      <c r="H347">
        <f t="shared" si="173"/>
        <v>0.12</v>
      </c>
      <c r="I347">
        <v>3</v>
      </c>
      <c r="J347">
        <v>0.8</v>
      </c>
      <c r="K347">
        <f t="shared" si="174"/>
        <v>1.130976E-2</v>
      </c>
      <c r="L347">
        <f t="shared" si="183"/>
        <v>2.1188943390806899E-2</v>
      </c>
      <c r="O347">
        <f t="shared" si="184"/>
        <v>7.4691025452594314E-3</v>
      </c>
      <c r="Q347">
        <f t="shared" si="185"/>
        <v>3.8914024260801637E-3</v>
      </c>
      <c r="T347">
        <f t="shared" si="186"/>
        <v>1.7137736284457038E-2</v>
      </c>
    </row>
    <row r="348" spans="1:20" x14ac:dyDescent="0.3">
      <c r="A348" s="26">
        <v>3016</v>
      </c>
      <c r="B348">
        <v>54</v>
      </c>
      <c r="C348" t="s">
        <v>211</v>
      </c>
      <c r="D348">
        <v>46</v>
      </c>
      <c r="E348" t="s">
        <v>214</v>
      </c>
      <c r="F348">
        <v>3</v>
      </c>
      <c r="G348">
        <v>14</v>
      </c>
      <c r="H348">
        <f t="shared" si="173"/>
        <v>0.14000000000000001</v>
      </c>
      <c r="I348">
        <v>4</v>
      </c>
      <c r="J348">
        <v>0.9</v>
      </c>
      <c r="K348">
        <f t="shared" si="174"/>
        <v>1.5393840000000002E-2</v>
      </c>
      <c r="L348">
        <f t="shared" si="183"/>
        <v>3.6075221414818302E-2</v>
      </c>
      <c r="O348">
        <f t="shared" si="184"/>
        <v>1.2716515548723452E-2</v>
      </c>
      <c r="Q348">
        <f t="shared" si="185"/>
        <v>6.6253046008849185E-3</v>
      </c>
      <c r="T348">
        <f t="shared" si="186"/>
        <v>2.9177841462297176E-2</v>
      </c>
    </row>
    <row r="349" spans="1:20" x14ac:dyDescent="0.3">
      <c r="A349">
        <v>15001</v>
      </c>
      <c r="B349">
        <v>81</v>
      </c>
      <c r="C349" t="s">
        <v>209</v>
      </c>
      <c r="D349">
        <v>1</v>
      </c>
      <c r="E349" t="s">
        <v>214</v>
      </c>
      <c r="F349">
        <v>5</v>
      </c>
      <c r="G349">
        <v>13.2</v>
      </c>
      <c r="H349">
        <f t="shared" si="173"/>
        <v>0.13200000000000001</v>
      </c>
      <c r="I349">
        <v>6.2</v>
      </c>
      <c r="J349">
        <v>1.6</v>
      </c>
      <c r="K349">
        <f t="shared" si="174"/>
        <v>1.3684809600000002E-2</v>
      </c>
      <c r="L349">
        <f t="shared" si="183"/>
        <v>4.6938063267323166E-2</v>
      </c>
      <c r="O349">
        <f t="shared" si="184"/>
        <v>1.6545667301731418E-2</v>
      </c>
      <c r="Q349">
        <f t="shared" si="185"/>
        <v>8.6202926642020682E-3</v>
      </c>
      <c r="T349">
        <f t="shared" si="186"/>
        <v>3.7963768893145913E-2</v>
      </c>
    </row>
    <row r="350" spans="1:20" x14ac:dyDescent="0.3">
      <c r="A350">
        <v>15001</v>
      </c>
      <c r="B350">
        <v>81</v>
      </c>
      <c r="C350" t="s">
        <v>209</v>
      </c>
      <c r="D350">
        <v>2</v>
      </c>
      <c r="E350" t="s">
        <v>220</v>
      </c>
      <c r="F350">
        <v>4</v>
      </c>
      <c r="G350">
        <v>29.1</v>
      </c>
      <c r="H350">
        <f t="shared" si="173"/>
        <v>0.29100000000000004</v>
      </c>
      <c r="I350">
        <v>6.3</v>
      </c>
      <c r="J350">
        <v>1.2</v>
      </c>
      <c r="K350">
        <f t="shared" si="174"/>
        <v>6.6508457400000012E-2</v>
      </c>
      <c r="L350">
        <f t="shared" ref="L350:L359" si="187">0.000084*(G350^1.894314*I350^0.808223+0.000031*G350^2)</f>
        <v>0.22049666730670758</v>
      </c>
      <c r="O350">
        <f t="shared" ref="O350:O359" si="188">L350*0.78*1.07</f>
        <v>0.18402651853417817</v>
      </c>
      <c r="Q350">
        <f t="shared" ref="Q350:Q359" si="189">O350*0.531</f>
        <v>9.771808134164861E-2</v>
      </c>
      <c r="T350">
        <f t="shared" ref="T350:T359" si="190">(L350*0.78*1.07)*(1+0.2)*0.531*3.67</f>
        <v>0.43035043022862046</v>
      </c>
    </row>
    <row r="351" spans="1:20" x14ac:dyDescent="0.3">
      <c r="A351">
        <v>15001</v>
      </c>
      <c r="B351">
        <v>81</v>
      </c>
      <c r="C351" t="s">
        <v>209</v>
      </c>
      <c r="D351">
        <v>3</v>
      </c>
      <c r="E351" t="s">
        <v>220</v>
      </c>
      <c r="F351">
        <v>3</v>
      </c>
      <c r="G351">
        <v>14.5</v>
      </c>
      <c r="H351">
        <f t="shared" si="173"/>
        <v>0.14499999999999999</v>
      </c>
      <c r="I351">
        <v>2.1</v>
      </c>
      <c r="J351">
        <v>1.9</v>
      </c>
      <c r="K351">
        <f t="shared" si="174"/>
        <v>1.6513034999999999E-2</v>
      </c>
      <c r="L351">
        <f t="shared" si="187"/>
        <v>2.4249891627983401E-2</v>
      </c>
      <c r="O351">
        <f t="shared" si="188"/>
        <v>2.0238959552714948E-2</v>
      </c>
      <c r="Q351">
        <f t="shared" si="189"/>
        <v>1.0746887522491637E-2</v>
      </c>
      <c r="T351">
        <f t="shared" si="190"/>
        <v>4.7329292649053174E-2</v>
      </c>
    </row>
    <row r="352" spans="1:20" x14ac:dyDescent="0.3">
      <c r="A352">
        <v>15001</v>
      </c>
      <c r="B352">
        <v>81</v>
      </c>
      <c r="C352" t="s">
        <v>209</v>
      </c>
      <c r="D352">
        <v>4</v>
      </c>
      <c r="E352" t="s">
        <v>220</v>
      </c>
      <c r="F352">
        <v>5</v>
      </c>
      <c r="G352">
        <v>17.899999999999999</v>
      </c>
      <c r="H352">
        <f t="shared" si="173"/>
        <v>0.17899999999999999</v>
      </c>
      <c r="I352">
        <v>6</v>
      </c>
      <c r="J352">
        <v>1.3</v>
      </c>
      <c r="K352">
        <f t="shared" si="174"/>
        <v>2.5165001400000001E-2</v>
      </c>
      <c r="L352">
        <f t="shared" si="187"/>
        <v>8.4430692693905823E-2</v>
      </c>
      <c r="O352">
        <f t="shared" si="188"/>
        <v>7.0465856122333803E-2</v>
      </c>
      <c r="Q352">
        <f t="shared" si="189"/>
        <v>3.7417369600959254E-2</v>
      </c>
      <c r="T352">
        <f t="shared" si="190"/>
        <v>0.16478609572262454</v>
      </c>
    </row>
    <row r="353" spans="1:20" x14ac:dyDescent="0.3">
      <c r="A353">
        <v>15001</v>
      </c>
      <c r="B353">
        <v>81</v>
      </c>
      <c r="C353" t="s">
        <v>209</v>
      </c>
      <c r="D353">
        <v>5</v>
      </c>
      <c r="E353" t="s">
        <v>220</v>
      </c>
      <c r="F353">
        <v>5</v>
      </c>
      <c r="G353">
        <v>13.7</v>
      </c>
      <c r="H353">
        <f t="shared" si="173"/>
        <v>0.13699999999999998</v>
      </c>
      <c r="I353">
        <v>5.3</v>
      </c>
      <c r="J353">
        <v>1.4</v>
      </c>
      <c r="K353">
        <f t="shared" si="174"/>
        <v>1.4741172599999994E-2</v>
      </c>
      <c r="L353">
        <f t="shared" si="187"/>
        <v>4.6022054121669577E-2</v>
      </c>
      <c r="O353">
        <f t="shared" si="188"/>
        <v>3.8410006369945432E-2</v>
      </c>
      <c r="Q353">
        <f t="shared" si="189"/>
        <v>2.0395713382441026E-2</v>
      </c>
      <c r="T353">
        <f t="shared" si="190"/>
        <v>8.9822721736270275E-2</v>
      </c>
    </row>
    <row r="354" spans="1:20" x14ac:dyDescent="0.3">
      <c r="A354">
        <v>15001</v>
      </c>
      <c r="B354">
        <v>81</v>
      </c>
      <c r="C354" t="s">
        <v>209</v>
      </c>
      <c r="D354">
        <v>6</v>
      </c>
      <c r="E354" t="s">
        <v>220</v>
      </c>
      <c r="F354">
        <v>5</v>
      </c>
      <c r="G354">
        <v>15</v>
      </c>
      <c r="H354">
        <f t="shared" si="173"/>
        <v>0.15</v>
      </c>
      <c r="I354">
        <v>5.5</v>
      </c>
      <c r="J354">
        <v>1.6</v>
      </c>
      <c r="K354">
        <f t="shared" si="174"/>
        <v>1.76715E-2</v>
      </c>
      <c r="L354">
        <f t="shared" si="187"/>
        <v>5.630514698825282E-2</v>
      </c>
      <c r="O354">
        <f t="shared" si="188"/>
        <v>4.6992275676395807E-2</v>
      </c>
      <c r="Q354">
        <f t="shared" si="189"/>
        <v>2.4952898384166176E-2</v>
      </c>
      <c r="T354">
        <f t="shared" si="190"/>
        <v>0.10989256448386782</v>
      </c>
    </row>
    <row r="355" spans="1:20" x14ac:dyDescent="0.3">
      <c r="A355">
        <v>15001</v>
      </c>
      <c r="B355">
        <v>81</v>
      </c>
      <c r="C355" t="s">
        <v>209</v>
      </c>
      <c r="D355">
        <v>7</v>
      </c>
      <c r="E355" t="s">
        <v>220</v>
      </c>
      <c r="F355">
        <v>3</v>
      </c>
      <c r="G355">
        <v>9.1</v>
      </c>
      <c r="H355">
        <f t="shared" si="173"/>
        <v>9.0999999999999998E-2</v>
      </c>
      <c r="I355">
        <v>4.5999999999999996</v>
      </c>
      <c r="J355">
        <v>2.2999999999999998</v>
      </c>
      <c r="K355">
        <f t="shared" si="174"/>
        <v>6.5038973999999999E-3</v>
      </c>
      <c r="L355">
        <f t="shared" si="187"/>
        <v>1.890888401069887E-2</v>
      </c>
      <c r="O355">
        <f t="shared" si="188"/>
        <v>1.5781354595329276E-2</v>
      </c>
      <c r="Q355">
        <f t="shared" si="189"/>
        <v>8.3798992901198462E-3</v>
      </c>
      <c r="T355">
        <f t="shared" si="190"/>
        <v>3.6905076473687799E-2</v>
      </c>
    </row>
    <row r="356" spans="1:20" x14ac:dyDescent="0.3">
      <c r="A356">
        <v>15001</v>
      </c>
      <c r="B356">
        <v>81</v>
      </c>
      <c r="C356" t="s">
        <v>209</v>
      </c>
      <c r="D356">
        <v>8</v>
      </c>
      <c r="E356" t="s">
        <v>220</v>
      </c>
      <c r="F356">
        <v>5</v>
      </c>
      <c r="G356">
        <v>17.5</v>
      </c>
      <c r="H356">
        <f t="shared" si="173"/>
        <v>0.17499999999999999</v>
      </c>
      <c r="I356">
        <v>6.4</v>
      </c>
      <c r="J356">
        <v>2</v>
      </c>
      <c r="K356">
        <f t="shared" si="174"/>
        <v>2.4052874999999998E-2</v>
      </c>
      <c r="L356">
        <f t="shared" si="187"/>
        <v>8.5223805965711233E-2</v>
      </c>
      <c r="O356">
        <f t="shared" si="188"/>
        <v>7.1127788458982599E-2</v>
      </c>
      <c r="Q356">
        <f t="shared" si="189"/>
        <v>3.776885567171976E-2</v>
      </c>
      <c r="T356">
        <f t="shared" si="190"/>
        <v>0.16633404037825383</v>
      </c>
    </row>
    <row r="357" spans="1:20" x14ac:dyDescent="0.3">
      <c r="A357">
        <v>15001</v>
      </c>
      <c r="B357">
        <v>81</v>
      </c>
      <c r="C357" t="s">
        <v>209</v>
      </c>
      <c r="D357">
        <v>9</v>
      </c>
      <c r="E357" t="s">
        <v>220</v>
      </c>
      <c r="F357">
        <v>3</v>
      </c>
      <c r="G357">
        <v>9</v>
      </c>
      <c r="H357">
        <f t="shared" si="173"/>
        <v>0.09</v>
      </c>
      <c r="I357">
        <v>4.5</v>
      </c>
      <c r="J357">
        <v>2.8</v>
      </c>
      <c r="K357">
        <f t="shared" si="174"/>
        <v>6.3617399999999994E-3</v>
      </c>
      <c r="L357">
        <f t="shared" si="187"/>
        <v>1.8191170493235698E-2</v>
      </c>
      <c r="O357">
        <f t="shared" si="188"/>
        <v>1.5182350893654514E-2</v>
      </c>
      <c r="Q357">
        <f t="shared" si="189"/>
        <v>8.0618283245305466E-3</v>
      </c>
      <c r="T357">
        <f t="shared" si="190"/>
        <v>3.550429194123253E-2</v>
      </c>
    </row>
    <row r="358" spans="1:20" x14ac:dyDescent="0.3">
      <c r="A358">
        <v>15001</v>
      </c>
      <c r="B358">
        <v>81</v>
      </c>
      <c r="C358" t="s">
        <v>209</v>
      </c>
      <c r="D358">
        <v>10</v>
      </c>
      <c r="E358" t="s">
        <v>220</v>
      </c>
      <c r="F358">
        <v>3</v>
      </c>
      <c r="G358">
        <v>17.100000000000001</v>
      </c>
      <c r="H358">
        <f t="shared" si="173"/>
        <v>0.17100000000000001</v>
      </c>
      <c r="I358">
        <v>4.3</v>
      </c>
      <c r="J358">
        <v>1.9</v>
      </c>
      <c r="K358">
        <f t="shared" si="174"/>
        <v>2.2965881400000002E-2</v>
      </c>
      <c r="L358">
        <f t="shared" si="187"/>
        <v>5.9149413981509247E-2</v>
      </c>
      <c r="O358">
        <f t="shared" si="188"/>
        <v>4.9366100908967619E-2</v>
      </c>
      <c r="Q358">
        <f t="shared" si="189"/>
        <v>2.6213399582661806E-2</v>
      </c>
      <c r="T358">
        <f t="shared" si="190"/>
        <v>0.1154438117620426</v>
      </c>
    </row>
    <row r="359" spans="1:20" x14ac:dyDescent="0.3">
      <c r="A359">
        <v>15001</v>
      </c>
      <c r="B359">
        <v>81</v>
      </c>
      <c r="C359" t="s">
        <v>209</v>
      </c>
      <c r="D359">
        <v>11</v>
      </c>
      <c r="E359" t="s">
        <v>220</v>
      </c>
      <c r="F359">
        <v>5</v>
      </c>
      <c r="G359">
        <v>13</v>
      </c>
      <c r="H359">
        <f t="shared" si="173"/>
        <v>0.13</v>
      </c>
      <c r="I359">
        <v>5.2</v>
      </c>
      <c r="J359">
        <v>0.7</v>
      </c>
      <c r="K359">
        <f t="shared" si="174"/>
        <v>1.3273260000000002E-2</v>
      </c>
      <c r="L359">
        <f t="shared" si="187"/>
        <v>4.1032955738753547E-2</v>
      </c>
      <c r="O359">
        <f t="shared" si="188"/>
        <v>3.4246104859563711E-2</v>
      </c>
      <c r="Q359">
        <f t="shared" si="189"/>
        <v>1.8184681680428333E-2</v>
      </c>
      <c r="T359">
        <f t="shared" si="190"/>
        <v>8.0085338120606364E-2</v>
      </c>
    </row>
    <row r="360" spans="1:20" x14ac:dyDescent="0.3">
      <c r="A360">
        <v>15001</v>
      </c>
      <c r="B360">
        <v>81</v>
      </c>
      <c r="C360" t="s">
        <v>209</v>
      </c>
      <c r="D360">
        <v>12</v>
      </c>
      <c r="E360" t="s">
        <v>214</v>
      </c>
      <c r="F360">
        <v>4</v>
      </c>
      <c r="G360">
        <v>8</v>
      </c>
      <c r="H360">
        <f t="shared" si="173"/>
        <v>0.08</v>
      </c>
      <c r="I360">
        <v>4.7</v>
      </c>
      <c r="J360">
        <v>1.5</v>
      </c>
      <c r="K360">
        <f t="shared" si="174"/>
        <v>5.0265600000000002E-3</v>
      </c>
      <c r="L360">
        <f>0.000081*(G360^1.864042*I360^0.850892+0.000027*G360^2)</f>
        <v>1.4580403540509363E-2</v>
      </c>
      <c r="O360">
        <f>L360*0.47*0.75</f>
        <v>5.1395922480295501E-3</v>
      </c>
      <c r="Q360">
        <f>O360*0.521</f>
        <v>2.6777275612233959E-3</v>
      </c>
      <c r="T360">
        <f>(L360*0.47*0.75)*(1+0.2)*0.521*3.67</f>
        <v>1.1792712179627836E-2</v>
      </c>
    </row>
    <row r="361" spans="1:20" x14ac:dyDescent="0.3">
      <c r="A361">
        <v>15001</v>
      </c>
      <c r="B361">
        <v>81</v>
      </c>
      <c r="C361" t="s">
        <v>209</v>
      </c>
      <c r="D361">
        <v>13</v>
      </c>
      <c r="E361" t="s">
        <v>217</v>
      </c>
      <c r="F361">
        <v>4</v>
      </c>
      <c r="G361">
        <v>19.2</v>
      </c>
      <c r="H361">
        <f t="shared" si="173"/>
        <v>0.192</v>
      </c>
      <c r="I361">
        <v>7.1</v>
      </c>
      <c r="J361">
        <v>4.9000000000000004</v>
      </c>
      <c r="K361">
        <f t="shared" si="174"/>
        <v>2.8952985600000002E-2</v>
      </c>
      <c r="L361">
        <f>0.000059*(G361^1.965295*I361^0.892133+0.000019*G361^2)</f>
        <v>0.11281185881521828</v>
      </c>
      <c r="O361">
        <f>L361*0.47*0.75</f>
        <v>3.9766180232364445E-2</v>
      </c>
      <c r="Q361">
        <f>O361*0.52</f>
        <v>2.0678413720829514E-2</v>
      </c>
      <c r="T361">
        <f>(L361*0.47*0.75)*(1+0.2)*0.52*3.67</f>
        <v>9.1067734026533176E-2</v>
      </c>
    </row>
    <row r="362" spans="1:20" x14ac:dyDescent="0.3">
      <c r="A362">
        <v>15001</v>
      </c>
      <c r="B362">
        <v>81</v>
      </c>
      <c r="C362" t="s">
        <v>209</v>
      </c>
      <c r="D362">
        <v>14</v>
      </c>
      <c r="E362" t="s">
        <v>220</v>
      </c>
      <c r="F362">
        <v>3</v>
      </c>
      <c r="G362">
        <v>19</v>
      </c>
      <c r="H362">
        <f t="shared" si="173"/>
        <v>0.19</v>
      </c>
      <c r="I362">
        <v>6.3</v>
      </c>
      <c r="J362">
        <v>1.8</v>
      </c>
      <c r="K362">
        <f t="shared" si="174"/>
        <v>2.835294E-2</v>
      </c>
      <c r="L362">
        <f t="shared" ref="L362:L365" si="191">0.000084*(G362^1.894314*I362^0.808223+0.000031*G362^2)</f>
        <v>9.8330829698453054E-2</v>
      </c>
      <c r="O362">
        <f>L362*0.78*1.07</f>
        <v>8.2066910466328927E-2</v>
      </c>
      <c r="Q362">
        <f t="shared" ref="Q362:Q365" si="192">O362*0.531</f>
        <v>4.357752945762066E-2</v>
      </c>
      <c r="T362">
        <f>(L362*0.78*1.07)*(1+0.2)*0.531*3.67</f>
        <v>0.19191543973136141</v>
      </c>
    </row>
    <row r="363" spans="1:20" x14ac:dyDescent="0.3">
      <c r="A363">
        <v>15001</v>
      </c>
      <c r="B363">
        <v>81</v>
      </c>
      <c r="C363" t="s">
        <v>209</v>
      </c>
      <c r="D363">
        <v>15</v>
      </c>
      <c r="E363" t="s">
        <v>220</v>
      </c>
      <c r="F363">
        <v>5</v>
      </c>
      <c r="G363">
        <v>20.8</v>
      </c>
      <c r="H363">
        <f t="shared" si="173"/>
        <v>0.20800000000000002</v>
      </c>
      <c r="I363">
        <v>5.9</v>
      </c>
      <c r="J363">
        <v>2</v>
      </c>
      <c r="K363">
        <f t="shared" si="174"/>
        <v>3.3979545600000008E-2</v>
      </c>
      <c r="L363">
        <f t="shared" si="191"/>
        <v>0.11069547286029936</v>
      </c>
      <c r="O363">
        <f>L363*0.78*1.07</f>
        <v>9.2386441649205869E-2</v>
      </c>
      <c r="Q363">
        <f t="shared" si="192"/>
        <v>4.9057200515728316E-2</v>
      </c>
      <c r="T363">
        <f>(L363*0.78*1.07)*(1+0.2)*0.531*3.67</f>
        <v>0.21604791107126753</v>
      </c>
    </row>
    <row r="364" spans="1:20" x14ac:dyDescent="0.3">
      <c r="A364">
        <v>15001</v>
      </c>
      <c r="B364">
        <v>81</v>
      </c>
      <c r="C364" t="s">
        <v>209</v>
      </c>
      <c r="D364">
        <v>16</v>
      </c>
      <c r="E364" t="s">
        <v>220</v>
      </c>
      <c r="F364">
        <v>3</v>
      </c>
      <c r="G364">
        <v>16.5</v>
      </c>
      <c r="H364">
        <f t="shared" si="173"/>
        <v>0.16500000000000001</v>
      </c>
      <c r="I364">
        <v>5.0999999999999996</v>
      </c>
      <c r="J364">
        <v>1.5</v>
      </c>
      <c r="K364">
        <f t="shared" si="174"/>
        <v>2.1382515000000001E-2</v>
      </c>
      <c r="L364">
        <f t="shared" si="191"/>
        <v>6.3453489317990858E-2</v>
      </c>
      <c r="O364">
        <f>L364*0.78*1.07</f>
        <v>5.2958282184795175E-2</v>
      </c>
      <c r="Q364">
        <f t="shared" si="192"/>
        <v>2.812084784012624E-2</v>
      </c>
      <c r="T364">
        <f>(L364*0.78*1.07)*(1+0.2)*0.531*3.67</f>
        <v>0.12384421388791596</v>
      </c>
    </row>
    <row r="365" spans="1:20" x14ac:dyDescent="0.3">
      <c r="A365">
        <v>15001</v>
      </c>
      <c r="B365">
        <v>81</v>
      </c>
      <c r="C365" t="s">
        <v>209</v>
      </c>
      <c r="D365">
        <v>17</v>
      </c>
      <c r="E365" t="s">
        <v>220</v>
      </c>
      <c r="F365">
        <v>5</v>
      </c>
      <c r="G365">
        <v>16.8</v>
      </c>
      <c r="H365">
        <f t="shared" si="173"/>
        <v>0.16800000000000001</v>
      </c>
      <c r="I365">
        <v>5.6</v>
      </c>
      <c r="J365">
        <v>2.2000000000000002</v>
      </c>
      <c r="K365">
        <f t="shared" si="174"/>
        <v>2.2167129600000002E-2</v>
      </c>
      <c r="L365">
        <f t="shared" si="191"/>
        <v>7.0812037723994969E-2</v>
      </c>
      <c r="O365">
        <f>L365*0.78*1.07</f>
        <v>5.9099726684446206E-2</v>
      </c>
      <c r="Q365">
        <f t="shared" si="192"/>
        <v>3.1381954869440939E-2</v>
      </c>
      <c r="T365">
        <f>(L365*0.78*1.07)*(1+0.2)*0.531*3.67</f>
        <v>0.13820612924501788</v>
      </c>
    </row>
    <row r="366" spans="1:20" x14ac:dyDescent="0.3">
      <c r="A366">
        <v>15001</v>
      </c>
      <c r="B366">
        <v>81</v>
      </c>
      <c r="C366" t="s">
        <v>209</v>
      </c>
      <c r="D366">
        <v>18</v>
      </c>
      <c r="E366" t="s">
        <v>214</v>
      </c>
      <c r="F366">
        <v>5</v>
      </c>
      <c r="G366">
        <v>11</v>
      </c>
      <c r="H366">
        <f t="shared" si="173"/>
        <v>0.11</v>
      </c>
      <c r="I366">
        <v>6.4</v>
      </c>
      <c r="J366">
        <v>4</v>
      </c>
      <c r="K366">
        <f t="shared" si="174"/>
        <v>9.503339999999999E-3</v>
      </c>
      <c r="L366">
        <f t="shared" ref="L366:L367" si="193">0.000081*(G366^1.864042*I366^0.850892+0.000027*G366^2)</f>
        <v>3.4328921592831706E-2</v>
      </c>
      <c r="O366">
        <f t="shared" ref="O366:O367" si="194">L366*0.47*0.75</f>
        <v>1.2100944861473176E-2</v>
      </c>
      <c r="Q366">
        <f t="shared" ref="Q366:Q367" si="195">O366*0.521</f>
        <v>6.3045922728275248E-3</v>
      </c>
      <c r="T366">
        <f t="shared" ref="T366:T367" si="196">(L366*0.47*0.75)*(1+0.2)*0.521*3.67</f>
        <v>2.7765424369532419E-2</v>
      </c>
    </row>
    <row r="367" spans="1:20" x14ac:dyDescent="0.3">
      <c r="A367">
        <v>15001</v>
      </c>
      <c r="B367">
        <v>81</v>
      </c>
      <c r="C367" t="s">
        <v>209</v>
      </c>
      <c r="D367">
        <v>19</v>
      </c>
      <c r="E367" t="s">
        <v>214</v>
      </c>
      <c r="F367">
        <v>4</v>
      </c>
      <c r="G367">
        <v>38.5</v>
      </c>
      <c r="H367">
        <f t="shared" si="173"/>
        <v>0.38500000000000001</v>
      </c>
      <c r="I367">
        <v>7.5</v>
      </c>
      <c r="J367">
        <v>1.2</v>
      </c>
      <c r="K367">
        <f t="shared" si="174"/>
        <v>0.11641591499999999</v>
      </c>
      <c r="L367">
        <f t="shared" si="193"/>
        <v>0.40591631277164103</v>
      </c>
      <c r="O367">
        <f t="shared" si="194"/>
        <v>0.14308550025200345</v>
      </c>
      <c r="Q367">
        <f t="shared" si="195"/>
        <v>7.4547545631293802E-2</v>
      </c>
      <c r="T367">
        <f t="shared" si="196"/>
        <v>0.32830739096021788</v>
      </c>
    </row>
    <row r="368" spans="1:20" x14ac:dyDescent="0.3">
      <c r="A368">
        <v>15001</v>
      </c>
      <c r="B368">
        <v>81</v>
      </c>
      <c r="C368" t="s">
        <v>209</v>
      </c>
      <c r="D368">
        <v>20</v>
      </c>
      <c r="E368" t="s">
        <v>220</v>
      </c>
      <c r="F368">
        <v>3</v>
      </c>
      <c r="G368">
        <v>13.5</v>
      </c>
      <c r="H368">
        <f t="shared" si="173"/>
        <v>0.13500000000000001</v>
      </c>
      <c r="I368">
        <v>3.8</v>
      </c>
      <c r="J368">
        <v>1</v>
      </c>
      <c r="K368">
        <f t="shared" si="174"/>
        <v>1.4313915000000002E-2</v>
      </c>
      <c r="L368">
        <f t="shared" ref="L368:L370" si="197">0.000084*(G368^1.894314*I368^0.808223+0.000031*G368^2)</f>
        <v>3.4204782399897847E-2</v>
      </c>
      <c r="O368">
        <f>L368*0.78*1.07</f>
        <v>2.8547311390954747E-2</v>
      </c>
      <c r="Q368">
        <f t="shared" ref="Q368:Q370" si="198">O368*0.531</f>
        <v>1.5158622348596971E-2</v>
      </c>
      <c r="T368">
        <f>(L368*0.78*1.07)*(1+0.2)*0.531*3.67</f>
        <v>6.6758572823221063E-2</v>
      </c>
    </row>
    <row r="369" spans="1:20" x14ac:dyDescent="0.3">
      <c r="A369">
        <v>15001</v>
      </c>
      <c r="B369">
        <v>81</v>
      </c>
      <c r="C369" t="s">
        <v>209</v>
      </c>
      <c r="D369">
        <v>21</v>
      </c>
      <c r="E369" t="s">
        <v>220</v>
      </c>
      <c r="F369">
        <v>5</v>
      </c>
      <c r="G369">
        <v>15.3</v>
      </c>
      <c r="H369">
        <f t="shared" si="173"/>
        <v>0.153</v>
      </c>
      <c r="I369">
        <v>4.3</v>
      </c>
      <c r="J369">
        <v>0.6</v>
      </c>
      <c r="K369">
        <f t="shared" si="174"/>
        <v>1.83854286E-2</v>
      </c>
      <c r="L369">
        <f t="shared" si="197"/>
        <v>4.7912204100722999E-2</v>
      </c>
      <c r="O369">
        <f>L369*0.78*1.07</f>
        <v>3.9987525542463417E-2</v>
      </c>
      <c r="Q369">
        <f t="shared" si="198"/>
        <v>2.1233376063048075E-2</v>
      </c>
      <c r="T369">
        <f>(L369*0.78*1.07)*(1+0.2)*0.531*3.67</f>
        <v>9.3511788181663724E-2</v>
      </c>
    </row>
    <row r="370" spans="1:20" x14ac:dyDescent="0.3">
      <c r="A370">
        <v>15001</v>
      </c>
      <c r="B370">
        <v>81</v>
      </c>
      <c r="C370" t="s">
        <v>209</v>
      </c>
      <c r="D370">
        <v>22</v>
      </c>
      <c r="E370" t="s">
        <v>220</v>
      </c>
      <c r="F370">
        <v>4</v>
      </c>
      <c r="G370">
        <v>16.5</v>
      </c>
      <c r="H370">
        <f t="shared" si="173"/>
        <v>0.16500000000000001</v>
      </c>
      <c r="I370">
        <v>5.4</v>
      </c>
      <c r="J370">
        <v>2.2999999999999998</v>
      </c>
      <c r="K370">
        <f t="shared" si="174"/>
        <v>2.1382515000000001E-2</v>
      </c>
      <c r="L370">
        <f t="shared" si="197"/>
        <v>6.645356453958659E-2</v>
      </c>
      <c r="O370">
        <f>L370*0.78*1.07</f>
        <v>5.5462144964738974E-2</v>
      </c>
      <c r="Q370">
        <f t="shared" si="198"/>
        <v>2.9450398976276396E-2</v>
      </c>
      <c r="T370">
        <f>(L370*0.78*1.07)*(1+0.2)*0.531*3.67</f>
        <v>0.12969955709152123</v>
      </c>
    </row>
    <row r="371" spans="1:20" x14ac:dyDescent="0.3">
      <c r="A371">
        <v>15001</v>
      </c>
      <c r="B371">
        <v>81</v>
      </c>
      <c r="C371" t="s">
        <v>209</v>
      </c>
      <c r="D371">
        <v>23</v>
      </c>
      <c r="E371" t="s">
        <v>214</v>
      </c>
      <c r="F371">
        <v>3</v>
      </c>
      <c r="G371">
        <v>7.8</v>
      </c>
      <c r="H371">
        <f t="shared" si="173"/>
        <v>7.8E-2</v>
      </c>
      <c r="I371">
        <v>4.8</v>
      </c>
      <c r="J371">
        <v>1</v>
      </c>
      <c r="K371">
        <f t="shared" si="174"/>
        <v>4.7783736E-3</v>
      </c>
      <c r="L371">
        <f>0.000081*(G371^1.864042*I371^0.850892+0.000027*G371^2)</f>
        <v>1.4159686115848835E-2</v>
      </c>
      <c r="O371">
        <f>L371*0.47*0.75</f>
        <v>4.9912893558367137E-3</v>
      </c>
      <c r="Q371">
        <f>O371*0.521</f>
        <v>2.6004617543909279E-3</v>
      </c>
      <c r="T371">
        <f>(L371*0.47*0.75)*(1+0.2)*0.521*3.67</f>
        <v>1.1452433566337647E-2</v>
      </c>
    </row>
    <row r="372" spans="1:20" x14ac:dyDescent="0.3">
      <c r="A372">
        <v>15001</v>
      </c>
      <c r="B372">
        <v>81</v>
      </c>
      <c r="C372" t="s">
        <v>209</v>
      </c>
      <c r="D372">
        <v>24</v>
      </c>
      <c r="E372" t="s">
        <v>220</v>
      </c>
      <c r="F372">
        <v>3</v>
      </c>
      <c r="G372">
        <v>15.2</v>
      </c>
      <c r="H372">
        <f t="shared" si="173"/>
        <v>0.152</v>
      </c>
      <c r="I372">
        <v>5.7</v>
      </c>
      <c r="J372">
        <v>3.3</v>
      </c>
      <c r="K372">
        <f t="shared" si="174"/>
        <v>1.81458816E-2</v>
      </c>
      <c r="L372">
        <f t="shared" ref="L372:L377" si="199">0.000084*(G372^1.894314*I372^0.808223+0.000031*G372^2)</f>
        <v>5.9426750143827291E-2</v>
      </c>
      <c r="O372">
        <f t="shared" ref="O372:O377" si="200">L372*0.78*1.07</f>
        <v>4.9597565670038264E-2</v>
      </c>
      <c r="Q372">
        <f t="shared" ref="Q372:Q377" si="201">O372*0.531</f>
        <v>2.6336307370790318E-2</v>
      </c>
      <c r="T372">
        <f t="shared" ref="T372:T377" si="202">(L372*0.78*1.07)*(1+0.2)*0.531*3.67</f>
        <v>0.11598509766096056</v>
      </c>
    </row>
    <row r="373" spans="1:20" x14ac:dyDescent="0.3">
      <c r="A373">
        <v>15001</v>
      </c>
      <c r="B373">
        <v>81</v>
      </c>
      <c r="C373" t="s">
        <v>209</v>
      </c>
      <c r="D373">
        <v>25</v>
      </c>
      <c r="E373" t="s">
        <v>220</v>
      </c>
      <c r="F373">
        <v>3</v>
      </c>
      <c r="G373">
        <v>11.5</v>
      </c>
      <c r="H373">
        <f t="shared" si="173"/>
        <v>0.115</v>
      </c>
      <c r="I373">
        <v>5</v>
      </c>
      <c r="J373">
        <v>2.2000000000000002</v>
      </c>
      <c r="K373">
        <f t="shared" si="174"/>
        <v>1.0386915E-2</v>
      </c>
      <c r="L373">
        <f t="shared" si="199"/>
        <v>3.1513920461225003E-2</v>
      </c>
      <c r="O373">
        <f t="shared" si="200"/>
        <v>2.6301518016938388E-2</v>
      </c>
      <c r="Q373">
        <f t="shared" si="201"/>
        <v>1.3966106066994284E-2</v>
      </c>
      <c r="T373">
        <f t="shared" si="202"/>
        <v>6.1506731119042826E-2</v>
      </c>
    </row>
    <row r="374" spans="1:20" x14ac:dyDescent="0.3">
      <c r="A374">
        <v>15001</v>
      </c>
      <c r="B374">
        <v>81</v>
      </c>
      <c r="C374" t="s">
        <v>209</v>
      </c>
      <c r="D374">
        <v>26</v>
      </c>
      <c r="E374" t="s">
        <v>220</v>
      </c>
      <c r="F374">
        <v>5</v>
      </c>
      <c r="G374">
        <v>16</v>
      </c>
      <c r="H374">
        <f t="shared" si="173"/>
        <v>0.16</v>
      </c>
      <c r="I374">
        <v>5.6</v>
      </c>
      <c r="J374">
        <v>3.5</v>
      </c>
      <c r="K374">
        <f t="shared" si="174"/>
        <v>2.0106240000000001E-2</v>
      </c>
      <c r="L374">
        <f t="shared" si="199"/>
        <v>6.456064832811953E-2</v>
      </c>
      <c r="O374">
        <f t="shared" si="200"/>
        <v>5.3882317094648559E-2</v>
      </c>
      <c r="Q374">
        <f t="shared" si="201"/>
        <v>2.8611510377258387E-2</v>
      </c>
      <c r="T374">
        <f t="shared" si="202"/>
        <v>0.12600509170144591</v>
      </c>
    </row>
    <row r="375" spans="1:20" x14ac:dyDescent="0.3">
      <c r="A375">
        <v>15001</v>
      </c>
      <c r="B375">
        <v>81</v>
      </c>
      <c r="C375" t="s">
        <v>209</v>
      </c>
      <c r="D375">
        <v>27</v>
      </c>
      <c r="E375" t="s">
        <v>220</v>
      </c>
      <c r="F375">
        <v>5</v>
      </c>
      <c r="G375">
        <v>18.8</v>
      </c>
      <c r="H375">
        <f t="shared" si="173"/>
        <v>0.188</v>
      </c>
      <c r="I375">
        <v>5.2</v>
      </c>
      <c r="J375">
        <v>1.6</v>
      </c>
      <c r="K375">
        <f t="shared" si="174"/>
        <v>2.7759177600000001E-2</v>
      </c>
      <c r="L375">
        <f t="shared" si="199"/>
        <v>8.2533364860845296E-2</v>
      </c>
      <c r="O375">
        <f t="shared" si="200"/>
        <v>6.8882346312861484E-2</v>
      </c>
      <c r="Q375">
        <f t="shared" si="201"/>
        <v>3.6576525892129452E-2</v>
      </c>
      <c r="T375">
        <f t="shared" si="202"/>
        <v>0.1610830200289381</v>
      </c>
    </row>
    <row r="376" spans="1:20" x14ac:dyDescent="0.3">
      <c r="A376">
        <v>15001</v>
      </c>
      <c r="B376">
        <v>81</v>
      </c>
      <c r="C376" t="s">
        <v>209</v>
      </c>
      <c r="D376">
        <v>28</v>
      </c>
      <c r="E376" t="s">
        <v>220</v>
      </c>
      <c r="F376">
        <v>5</v>
      </c>
      <c r="G376">
        <v>16</v>
      </c>
      <c r="H376">
        <f t="shared" si="173"/>
        <v>0.16</v>
      </c>
      <c r="I376">
        <v>5.0999999999999996</v>
      </c>
      <c r="J376">
        <v>2</v>
      </c>
      <c r="K376">
        <f t="shared" si="174"/>
        <v>2.0106240000000001E-2</v>
      </c>
      <c r="L376">
        <f t="shared" si="199"/>
        <v>5.9860446756228113E-2</v>
      </c>
      <c r="O376">
        <f t="shared" si="200"/>
        <v>4.9959528862747987E-2</v>
      </c>
      <c r="Q376">
        <f t="shared" si="201"/>
        <v>2.6528509826119182E-2</v>
      </c>
      <c r="T376">
        <f t="shared" si="202"/>
        <v>0.11683155727422888</v>
      </c>
    </row>
    <row r="377" spans="1:20" x14ac:dyDescent="0.3">
      <c r="A377">
        <v>15001</v>
      </c>
      <c r="B377">
        <v>81</v>
      </c>
      <c r="C377" t="s">
        <v>209</v>
      </c>
      <c r="D377">
        <v>29</v>
      </c>
      <c r="E377" t="s">
        <v>220</v>
      </c>
      <c r="F377">
        <v>5</v>
      </c>
      <c r="G377">
        <v>11.1</v>
      </c>
      <c r="H377">
        <f t="shared" si="173"/>
        <v>0.111</v>
      </c>
      <c r="I377">
        <v>4.9000000000000004</v>
      </c>
      <c r="J377">
        <v>2.4</v>
      </c>
      <c r="K377">
        <f t="shared" si="174"/>
        <v>9.6769134000000007E-3</v>
      </c>
      <c r="L377">
        <f t="shared" si="199"/>
        <v>2.8992548458952196E-2</v>
      </c>
      <c r="O377">
        <f t="shared" si="200"/>
        <v>2.4197180943841504E-2</v>
      </c>
      <c r="Q377">
        <f t="shared" si="201"/>
        <v>1.2848703081179838E-2</v>
      </c>
      <c r="T377">
        <f t="shared" si="202"/>
        <v>5.658568836951601E-2</v>
      </c>
    </row>
    <row r="378" spans="1:20" x14ac:dyDescent="0.3">
      <c r="A378">
        <v>15001</v>
      </c>
      <c r="B378">
        <v>81</v>
      </c>
      <c r="C378" t="s">
        <v>209</v>
      </c>
      <c r="D378">
        <v>30</v>
      </c>
      <c r="E378" t="s">
        <v>217</v>
      </c>
      <c r="F378">
        <v>4</v>
      </c>
      <c r="G378">
        <v>19.5</v>
      </c>
      <c r="H378">
        <f t="shared" si="173"/>
        <v>0.19500000000000001</v>
      </c>
      <c r="I378">
        <v>6.9</v>
      </c>
      <c r="J378">
        <v>3.7</v>
      </c>
      <c r="K378">
        <f t="shared" si="174"/>
        <v>2.9864835000000003E-2</v>
      </c>
      <c r="L378">
        <f t="shared" ref="L378:L379" si="203">0.000059*(G378^1.965295*I378^0.892133+0.000019*G378^2)</f>
        <v>0.11337496653665619</v>
      </c>
      <c r="O378">
        <f>L378*0.47*0.75</f>
        <v>3.9964675704171303E-2</v>
      </c>
      <c r="Q378">
        <f t="shared" ref="Q378:Q379" si="204">O378*0.52</f>
        <v>2.0781631366169079E-2</v>
      </c>
      <c r="T378">
        <f>(L378*0.47*0.75)*(1+0.2)*0.52*3.67</f>
        <v>9.1522304536608617E-2</v>
      </c>
    </row>
    <row r="379" spans="1:20" x14ac:dyDescent="0.3">
      <c r="A379">
        <v>15001</v>
      </c>
      <c r="B379">
        <v>81</v>
      </c>
      <c r="C379" t="s">
        <v>209</v>
      </c>
      <c r="D379">
        <v>31</v>
      </c>
      <c r="E379" t="s">
        <v>217</v>
      </c>
      <c r="F379">
        <v>3</v>
      </c>
      <c r="G379">
        <v>14</v>
      </c>
      <c r="H379">
        <f t="shared" si="173"/>
        <v>0.14000000000000001</v>
      </c>
      <c r="I379">
        <v>5.8</v>
      </c>
      <c r="J379">
        <v>3.9</v>
      </c>
      <c r="K379">
        <f t="shared" si="174"/>
        <v>1.5393840000000002E-2</v>
      </c>
      <c r="L379">
        <f t="shared" si="203"/>
        <v>5.0630579752664766E-2</v>
      </c>
      <c r="O379">
        <f>L379*0.47*0.75</f>
        <v>1.7847279362814328E-2</v>
      </c>
      <c r="Q379">
        <f t="shared" si="204"/>
        <v>9.28058526866345E-3</v>
      </c>
      <c r="T379">
        <f>(L379*0.47*0.75)*(1+0.2)*0.52*3.67</f>
        <v>4.0871697523193834E-2</v>
      </c>
    </row>
    <row r="380" spans="1:20" x14ac:dyDescent="0.3">
      <c r="A380">
        <v>15001</v>
      </c>
      <c r="B380">
        <v>81</v>
      </c>
      <c r="C380" t="s">
        <v>209</v>
      </c>
      <c r="D380">
        <v>32</v>
      </c>
      <c r="E380" t="s">
        <v>214</v>
      </c>
      <c r="F380">
        <v>4</v>
      </c>
      <c r="G380">
        <v>37</v>
      </c>
      <c r="H380">
        <f t="shared" si="173"/>
        <v>0.37</v>
      </c>
      <c r="I380">
        <v>7.6</v>
      </c>
      <c r="J380">
        <v>1</v>
      </c>
      <c r="K380">
        <f t="shared" si="174"/>
        <v>0.10752125999999999</v>
      </c>
      <c r="L380">
        <f t="shared" ref="L380:L382" si="205">0.000081*(G380^1.864042*I380^0.850892+0.000027*G380^2)</f>
        <v>0.38120584160296539</v>
      </c>
      <c r="O380">
        <f t="shared" ref="O380:O382" si="206">L380*0.47*0.75</f>
        <v>0.1343750591650453</v>
      </c>
      <c r="Q380">
        <f t="shared" ref="Q380:Q382" si="207">O380*0.521</f>
        <v>7.0009405824988602E-2</v>
      </c>
      <c r="T380">
        <f t="shared" ref="T380:T382" si="208">(L380*0.47*0.75)*(1+0.2)*0.521*3.67</f>
        <v>0.30832142325324979</v>
      </c>
    </row>
    <row r="381" spans="1:20" x14ac:dyDescent="0.3">
      <c r="A381">
        <v>15001</v>
      </c>
      <c r="B381">
        <v>81</v>
      </c>
      <c r="C381" t="s">
        <v>209</v>
      </c>
      <c r="D381">
        <v>33</v>
      </c>
      <c r="E381" t="s">
        <v>214</v>
      </c>
      <c r="F381">
        <v>3</v>
      </c>
      <c r="G381">
        <v>14.7</v>
      </c>
      <c r="H381">
        <f t="shared" si="173"/>
        <v>0.14699999999999999</v>
      </c>
      <c r="I381">
        <v>4.3</v>
      </c>
      <c r="J381">
        <v>1.5</v>
      </c>
      <c r="K381">
        <f t="shared" si="174"/>
        <v>1.6971708599999996E-2</v>
      </c>
      <c r="L381">
        <f t="shared" si="205"/>
        <v>4.2017642728629949E-2</v>
      </c>
      <c r="O381">
        <f t="shared" si="206"/>
        <v>1.4811219061842056E-2</v>
      </c>
      <c r="Q381">
        <f t="shared" si="207"/>
        <v>7.7166451312197116E-3</v>
      </c>
      <c r="T381">
        <f t="shared" si="208"/>
        <v>3.398410515789161E-2</v>
      </c>
    </row>
    <row r="382" spans="1:20" x14ac:dyDescent="0.3">
      <c r="A382">
        <v>15001</v>
      </c>
      <c r="B382">
        <v>81</v>
      </c>
      <c r="C382" t="s">
        <v>209</v>
      </c>
      <c r="D382">
        <v>34</v>
      </c>
      <c r="E382" t="s">
        <v>214</v>
      </c>
      <c r="F382">
        <v>5</v>
      </c>
      <c r="G382">
        <v>8.1999999999999993</v>
      </c>
      <c r="H382">
        <f t="shared" si="173"/>
        <v>8.199999999999999E-2</v>
      </c>
      <c r="I382">
        <v>3.7</v>
      </c>
      <c r="J382">
        <v>1.5</v>
      </c>
      <c r="K382">
        <f t="shared" si="174"/>
        <v>5.2810295999999989E-3</v>
      </c>
      <c r="L382">
        <f t="shared" si="205"/>
        <v>1.2455347503125372E-2</v>
      </c>
      <c r="O382">
        <f t="shared" si="206"/>
        <v>4.3905099948516931E-3</v>
      </c>
      <c r="Q382">
        <f t="shared" si="207"/>
        <v>2.287455707317732E-3</v>
      </c>
      <c r="T382">
        <f t="shared" si="208"/>
        <v>1.0073954935027293E-2</v>
      </c>
    </row>
    <row r="383" spans="1:20" x14ac:dyDescent="0.3">
      <c r="A383">
        <v>15001</v>
      </c>
      <c r="B383">
        <v>81</v>
      </c>
      <c r="C383" t="s">
        <v>209</v>
      </c>
      <c r="D383">
        <v>35</v>
      </c>
      <c r="E383" t="s">
        <v>217</v>
      </c>
      <c r="F383">
        <v>4</v>
      </c>
      <c r="G383">
        <v>21</v>
      </c>
      <c r="H383">
        <f t="shared" si="173"/>
        <v>0.21</v>
      </c>
      <c r="I383">
        <v>7.8</v>
      </c>
      <c r="J383">
        <v>5.4</v>
      </c>
      <c r="K383">
        <f t="shared" si="174"/>
        <v>3.4636139999999996E-2</v>
      </c>
      <c r="L383">
        <f>0.000059*(G383^1.965295*I383^0.892133+0.000019*G383^2)</f>
        <v>0.14630914827015434</v>
      </c>
      <c r="O383">
        <f>L383*0.47*0.75</f>
        <v>5.1573974765229402E-2</v>
      </c>
      <c r="Q383">
        <f>O383*0.52</f>
        <v>2.6818466877919288E-2</v>
      </c>
      <c r="T383">
        <f>(L383*0.47*0.75)*(1+0.2)*0.52*3.67</f>
        <v>0.11810852813035656</v>
      </c>
    </row>
    <row r="384" spans="1:20" x14ac:dyDescent="0.3">
      <c r="A384">
        <v>15001</v>
      </c>
      <c r="B384">
        <v>81</v>
      </c>
      <c r="C384" t="s">
        <v>209</v>
      </c>
      <c r="D384">
        <v>36</v>
      </c>
      <c r="E384" t="s">
        <v>220</v>
      </c>
      <c r="F384">
        <v>3</v>
      </c>
      <c r="G384">
        <v>17.5</v>
      </c>
      <c r="H384">
        <f t="shared" si="173"/>
        <v>0.17499999999999999</v>
      </c>
      <c r="I384">
        <v>1.9</v>
      </c>
      <c r="J384">
        <v>1</v>
      </c>
      <c r="K384">
        <f t="shared" si="174"/>
        <v>2.4052874999999998E-2</v>
      </c>
      <c r="L384">
        <f t="shared" ref="L384:L386" si="209">0.000084*(G384^1.894314*I384^0.808223+0.000031*G384^2)</f>
        <v>3.1936666305592366E-2</v>
      </c>
      <c r="O384">
        <f>L384*0.78*1.07</f>
        <v>2.6654341698647391E-2</v>
      </c>
      <c r="Q384">
        <f t="shared" ref="Q384:Q386" si="210">O384*0.531</f>
        <v>1.4153455441981766E-2</v>
      </c>
      <c r="T384">
        <f>(L384*0.78*1.07)*(1+0.2)*0.531*3.67</f>
        <v>6.233181776648769E-2</v>
      </c>
    </row>
    <row r="385" spans="1:20" x14ac:dyDescent="0.3">
      <c r="A385">
        <v>15001</v>
      </c>
      <c r="B385">
        <v>81</v>
      </c>
      <c r="C385" t="s">
        <v>209</v>
      </c>
      <c r="D385">
        <v>37</v>
      </c>
      <c r="E385" t="s">
        <v>220</v>
      </c>
      <c r="F385">
        <v>3</v>
      </c>
      <c r="G385">
        <v>17.5</v>
      </c>
      <c r="H385">
        <f t="shared" si="173"/>
        <v>0.17499999999999999</v>
      </c>
      <c r="I385">
        <v>5.5</v>
      </c>
      <c r="J385">
        <v>1.1000000000000001</v>
      </c>
      <c r="K385">
        <f t="shared" si="174"/>
        <v>2.4052874999999998E-2</v>
      </c>
      <c r="L385">
        <f t="shared" si="209"/>
        <v>7.5399143349660497E-2</v>
      </c>
      <c r="O385">
        <f>L385*0.78*1.07</f>
        <v>6.2928125039626651E-2</v>
      </c>
      <c r="Q385">
        <f t="shared" si="210"/>
        <v>3.3414834396041752E-2</v>
      </c>
      <c r="T385">
        <f>(L385*0.78*1.07)*(1+0.2)*0.531*3.67</f>
        <v>0.14715893068016789</v>
      </c>
    </row>
    <row r="386" spans="1:20" x14ac:dyDescent="0.3">
      <c r="A386">
        <v>15001</v>
      </c>
      <c r="B386">
        <v>81</v>
      </c>
      <c r="C386" t="s">
        <v>209</v>
      </c>
      <c r="D386">
        <v>38</v>
      </c>
      <c r="E386" t="s">
        <v>220</v>
      </c>
      <c r="F386">
        <v>3</v>
      </c>
      <c r="G386">
        <v>13</v>
      </c>
      <c r="H386">
        <f t="shared" si="173"/>
        <v>0.13</v>
      </c>
      <c r="I386">
        <v>5.2</v>
      </c>
      <c r="J386">
        <v>1.9</v>
      </c>
      <c r="K386">
        <f t="shared" si="174"/>
        <v>1.3273260000000002E-2</v>
      </c>
      <c r="L386">
        <f t="shared" si="209"/>
        <v>4.1032955738753547E-2</v>
      </c>
      <c r="O386">
        <f>L386*0.78*1.07</f>
        <v>3.4246104859563711E-2</v>
      </c>
      <c r="Q386">
        <f t="shared" si="210"/>
        <v>1.8184681680428333E-2</v>
      </c>
      <c r="T386">
        <f>(L386*0.78*1.07)*(1+0.2)*0.531*3.67</f>
        <v>8.0085338120606364E-2</v>
      </c>
    </row>
    <row r="387" spans="1:20" x14ac:dyDescent="0.3">
      <c r="A387">
        <v>15001</v>
      </c>
      <c r="B387">
        <v>81</v>
      </c>
      <c r="C387" t="s">
        <v>209</v>
      </c>
      <c r="D387">
        <v>39</v>
      </c>
      <c r="E387" t="s">
        <v>214</v>
      </c>
      <c r="F387">
        <v>3</v>
      </c>
      <c r="G387">
        <v>9.6</v>
      </c>
      <c r="H387">
        <f t="shared" ref="H387:H450" si="211">G387/100</f>
        <v>9.6000000000000002E-2</v>
      </c>
      <c r="I387">
        <v>4.9000000000000004</v>
      </c>
      <c r="J387">
        <v>1.3</v>
      </c>
      <c r="K387">
        <f t="shared" ref="K387:K450" si="212">0.7854*H387^2</f>
        <v>7.2382464000000004E-3</v>
      </c>
      <c r="L387">
        <f>0.000081*(G387^1.864042*I387^0.850892+0.000027*G387^2)</f>
        <v>2.1221022237625051E-2</v>
      </c>
      <c r="O387">
        <f>L387*0.47*0.75</f>
        <v>7.4804103387628301E-3</v>
      </c>
      <c r="Q387">
        <f>O387*0.521</f>
        <v>3.8972937864954348E-3</v>
      </c>
      <c r="T387">
        <f>(L387*0.47*0.75)*(1+0.2)*0.521*3.67</f>
        <v>1.7163681835725891E-2</v>
      </c>
    </row>
    <row r="388" spans="1:20" x14ac:dyDescent="0.3">
      <c r="A388">
        <v>15001</v>
      </c>
      <c r="B388">
        <v>81</v>
      </c>
      <c r="C388" t="s">
        <v>209</v>
      </c>
      <c r="D388">
        <v>40</v>
      </c>
      <c r="E388" t="s">
        <v>220</v>
      </c>
      <c r="F388">
        <v>5</v>
      </c>
      <c r="G388">
        <v>34</v>
      </c>
      <c r="H388">
        <f t="shared" si="211"/>
        <v>0.34</v>
      </c>
      <c r="I388">
        <v>6.1</v>
      </c>
      <c r="J388">
        <v>1.3</v>
      </c>
      <c r="K388">
        <f t="shared" si="212"/>
        <v>9.079224000000001E-2</v>
      </c>
      <c r="L388">
        <f>0.000084*(G388^1.894314*I388^0.808223+0.000031*G388^2)</f>
        <v>0.2884744848263196</v>
      </c>
      <c r="O388">
        <f>L388*0.78*1.07</f>
        <v>0.24076080503604635</v>
      </c>
      <c r="Q388">
        <f>O388*0.531</f>
        <v>0.12784398747414061</v>
      </c>
      <c r="T388">
        <f>(L388*0.78*1.07)*(1+0.2)*0.531*3.67</f>
        <v>0.56302492083611522</v>
      </c>
    </row>
    <row r="389" spans="1:20" x14ac:dyDescent="0.3">
      <c r="A389">
        <v>15001</v>
      </c>
      <c r="B389">
        <v>81</v>
      </c>
      <c r="C389" t="s">
        <v>209</v>
      </c>
      <c r="D389">
        <v>41</v>
      </c>
      <c r="E389" t="s">
        <v>214</v>
      </c>
      <c r="F389">
        <v>5</v>
      </c>
      <c r="G389">
        <v>13.8</v>
      </c>
      <c r="H389">
        <f t="shared" si="211"/>
        <v>0.13800000000000001</v>
      </c>
      <c r="I389">
        <v>5.9</v>
      </c>
      <c r="J389">
        <v>1.8</v>
      </c>
      <c r="K389">
        <f t="shared" si="212"/>
        <v>1.4957157600000002E-2</v>
      </c>
      <c r="L389">
        <f>0.000081*(G389^1.864042*I389^0.850892+0.000027*G389^2)</f>
        <v>4.8885833110484361E-2</v>
      </c>
      <c r="O389">
        <f>L389*0.47*0.75</f>
        <v>1.7232256171445734E-2</v>
      </c>
      <c r="Q389">
        <f>O389*0.521</f>
        <v>8.9780054653232286E-3</v>
      </c>
      <c r="T389">
        <f>(L389*0.47*0.75)*(1+0.2)*0.521*3.67</f>
        <v>3.9539136069283498E-2</v>
      </c>
    </row>
    <row r="390" spans="1:20" x14ac:dyDescent="0.3">
      <c r="A390">
        <v>15001</v>
      </c>
      <c r="B390">
        <v>81</v>
      </c>
      <c r="C390" t="s">
        <v>209</v>
      </c>
      <c r="D390">
        <v>42</v>
      </c>
      <c r="E390" t="s">
        <v>220</v>
      </c>
      <c r="F390">
        <v>4</v>
      </c>
      <c r="G390">
        <v>20</v>
      </c>
      <c r="H390">
        <f t="shared" si="211"/>
        <v>0.2</v>
      </c>
      <c r="I390">
        <v>6.1</v>
      </c>
      <c r="J390">
        <v>1.7</v>
      </c>
      <c r="K390">
        <f t="shared" si="212"/>
        <v>3.1416000000000006E-2</v>
      </c>
      <c r="L390">
        <f t="shared" ref="L390:L391" si="213">0.000084*(G390^1.894314*I390^0.808223+0.000031*G390^2)</f>
        <v>0.10557583895902675</v>
      </c>
      <c r="O390">
        <f>L390*0.78*1.07</f>
        <v>8.8113595195203731E-2</v>
      </c>
      <c r="Q390">
        <f t="shared" ref="Q390:Q391" si="214">O390*0.531</f>
        <v>4.6788319048653181E-2</v>
      </c>
      <c r="T390">
        <f>(L390*0.78*1.07)*(1+0.2)*0.531*3.67</f>
        <v>0.20605575709026858</v>
      </c>
    </row>
    <row r="391" spans="1:20" x14ac:dyDescent="0.3">
      <c r="A391">
        <v>15001</v>
      </c>
      <c r="B391">
        <v>81</v>
      </c>
      <c r="C391" t="s">
        <v>209</v>
      </c>
      <c r="D391">
        <v>43</v>
      </c>
      <c r="E391" t="s">
        <v>220</v>
      </c>
      <c r="F391">
        <v>3</v>
      </c>
      <c r="G391">
        <v>11.2</v>
      </c>
      <c r="H391">
        <f t="shared" si="211"/>
        <v>0.11199999999999999</v>
      </c>
      <c r="I391">
        <v>4.7</v>
      </c>
      <c r="J391">
        <v>1.9</v>
      </c>
      <c r="K391">
        <f t="shared" si="212"/>
        <v>9.8520575999999985E-3</v>
      </c>
      <c r="L391">
        <f t="shared" si="213"/>
        <v>2.8512650973980619E-2</v>
      </c>
      <c r="O391">
        <f>L391*0.78*1.07</f>
        <v>2.3796658502884226E-2</v>
      </c>
      <c r="Q391">
        <f t="shared" si="214"/>
        <v>1.2636025665031525E-2</v>
      </c>
      <c r="T391">
        <f>(L391*0.78*1.07)*(1+0.2)*0.531*3.67</f>
        <v>5.5649057028798833E-2</v>
      </c>
    </row>
    <row r="392" spans="1:20" x14ac:dyDescent="0.3">
      <c r="A392">
        <v>15001</v>
      </c>
      <c r="B392">
        <v>81</v>
      </c>
      <c r="C392" t="s">
        <v>209</v>
      </c>
      <c r="D392">
        <v>44</v>
      </c>
      <c r="E392" t="s">
        <v>214</v>
      </c>
      <c r="F392">
        <v>4</v>
      </c>
      <c r="G392">
        <v>8.6999999999999993</v>
      </c>
      <c r="H392">
        <f t="shared" si="211"/>
        <v>8.6999999999999994E-2</v>
      </c>
      <c r="I392">
        <v>3.6</v>
      </c>
      <c r="J392">
        <v>1</v>
      </c>
      <c r="K392">
        <f t="shared" si="212"/>
        <v>5.944692599999999E-3</v>
      </c>
      <c r="L392">
        <f>0.000081*(G392^1.864042*I392^0.850892+0.000027*G392^2)</f>
        <v>1.3587732986273129E-2</v>
      </c>
      <c r="O392">
        <f>L392*0.47*0.75</f>
        <v>4.789675877661278E-3</v>
      </c>
      <c r="Q392">
        <f>O392*0.521</f>
        <v>2.4954211322615258E-3</v>
      </c>
      <c r="T392">
        <f>(L392*0.47*0.75)*(1+0.2)*0.521*3.67</f>
        <v>1.0989834666479759E-2</v>
      </c>
    </row>
    <row r="393" spans="1:20" x14ac:dyDescent="0.3">
      <c r="A393">
        <v>15001</v>
      </c>
      <c r="B393">
        <v>81</v>
      </c>
      <c r="C393" t="s">
        <v>209</v>
      </c>
      <c r="D393">
        <v>45</v>
      </c>
      <c r="E393" t="s">
        <v>220</v>
      </c>
      <c r="F393">
        <v>3</v>
      </c>
      <c r="G393">
        <v>14</v>
      </c>
      <c r="H393">
        <f t="shared" si="211"/>
        <v>0.14000000000000001</v>
      </c>
      <c r="I393">
        <v>5</v>
      </c>
      <c r="J393">
        <v>1.6</v>
      </c>
      <c r="K393">
        <f t="shared" si="212"/>
        <v>1.5393840000000002E-2</v>
      </c>
      <c r="L393">
        <f t="shared" ref="L393:L395" si="215">0.000084*(G393^1.894314*I393^0.808223+0.000031*G393^2)</f>
        <v>4.5744001186365707E-2</v>
      </c>
      <c r="O393">
        <f>L393*0.78*1.07</f>
        <v>3.8177943390140821E-2</v>
      </c>
      <c r="Q393">
        <f t="shared" ref="Q393:Q395" si="216">O393*0.531</f>
        <v>2.0272487940164778E-2</v>
      </c>
      <c r="T393">
        <f>(L393*0.78*1.07)*(1+0.2)*0.531*3.67</f>
        <v>8.9280036888485667E-2</v>
      </c>
    </row>
    <row r="394" spans="1:20" x14ac:dyDescent="0.3">
      <c r="A394">
        <v>15001</v>
      </c>
      <c r="B394">
        <v>81</v>
      </c>
      <c r="C394" t="s">
        <v>209</v>
      </c>
      <c r="D394">
        <v>46</v>
      </c>
      <c r="E394" t="s">
        <v>220</v>
      </c>
      <c r="F394">
        <v>4</v>
      </c>
      <c r="G394">
        <v>19.2</v>
      </c>
      <c r="H394">
        <f t="shared" si="211"/>
        <v>0.192</v>
      </c>
      <c r="I394">
        <v>5.7</v>
      </c>
      <c r="J394">
        <v>1.1000000000000001</v>
      </c>
      <c r="K394">
        <f t="shared" si="212"/>
        <v>2.8952985600000002E-2</v>
      </c>
      <c r="L394">
        <f t="shared" si="215"/>
        <v>9.2507026184646124E-2</v>
      </c>
      <c r="O394">
        <f>L394*0.78*1.07</f>
        <v>7.7206364053705664E-2</v>
      </c>
      <c r="Q394">
        <f t="shared" si="216"/>
        <v>4.0996579312517711E-2</v>
      </c>
      <c r="T394">
        <f>(L394*0.78*1.07)*(1+0.2)*0.531*3.67</f>
        <v>0.18054893529232799</v>
      </c>
    </row>
    <row r="395" spans="1:20" x14ac:dyDescent="0.3">
      <c r="A395">
        <v>15001</v>
      </c>
      <c r="B395">
        <v>81</v>
      </c>
      <c r="C395" t="s">
        <v>209</v>
      </c>
      <c r="D395">
        <v>47</v>
      </c>
      <c r="E395" t="s">
        <v>220</v>
      </c>
      <c r="F395">
        <v>3</v>
      </c>
      <c r="G395">
        <v>10</v>
      </c>
      <c r="H395">
        <f t="shared" si="211"/>
        <v>0.1</v>
      </c>
      <c r="I395">
        <v>4.0999999999999996</v>
      </c>
      <c r="J395">
        <v>2.7</v>
      </c>
      <c r="K395">
        <f t="shared" si="212"/>
        <v>7.8540000000000016E-3</v>
      </c>
      <c r="L395">
        <f t="shared" si="215"/>
        <v>2.0599884386864754E-2</v>
      </c>
      <c r="O395">
        <f>L395*0.78*1.07</f>
        <v>1.7192663509277326E-2</v>
      </c>
      <c r="Q395">
        <f t="shared" si="216"/>
        <v>9.129304323426261E-3</v>
      </c>
      <c r="T395">
        <f>(L395*0.78*1.07)*(1+0.2)*0.531*3.67</f>
        <v>4.0205456240369246E-2</v>
      </c>
    </row>
    <row r="396" spans="1:20" x14ac:dyDescent="0.3">
      <c r="A396">
        <v>15001</v>
      </c>
      <c r="B396">
        <v>81</v>
      </c>
      <c r="C396" t="s">
        <v>209</v>
      </c>
      <c r="D396">
        <v>48</v>
      </c>
      <c r="E396" t="s">
        <v>214</v>
      </c>
      <c r="F396">
        <v>4</v>
      </c>
      <c r="G396">
        <v>12.2</v>
      </c>
      <c r="H396">
        <f t="shared" si="211"/>
        <v>0.122</v>
      </c>
      <c r="I396">
        <v>5.2</v>
      </c>
      <c r="J396">
        <v>1.8</v>
      </c>
      <c r="K396">
        <f t="shared" si="212"/>
        <v>1.1689893599999999E-2</v>
      </c>
      <c r="L396">
        <f>0.000081*(G396^1.864042*I396^0.850892+0.000027*G396^2)</f>
        <v>3.4894014630829674E-2</v>
      </c>
      <c r="O396">
        <f>L396*0.47*0.75</f>
        <v>1.230014015736746E-2</v>
      </c>
      <c r="Q396">
        <f>O396*0.521</f>
        <v>6.4083730219884468E-3</v>
      </c>
      <c r="T396">
        <f>(L396*0.47*0.75)*(1+0.2)*0.521*3.67</f>
        <v>2.8222474788837121E-2</v>
      </c>
    </row>
    <row r="397" spans="1:20" x14ac:dyDescent="0.3">
      <c r="A397">
        <v>15001</v>
      </c>
      <c r="B397">
        <v>81</v>
      </c>
      <c r="C397" t="s">
        <v>209</v>
      </c>
      <c r="D397">
        <v>49</v>
      </c>
      <c r="E397" t="s">
        <v>220</v>
      </c>
      <c r="F397">
        <v>4</v>
      </c>
      <c r="G397">
        <v>16.100000000000001</v>
      </c>
      <c r="H397">
        <f t="shared" si="211"/>
        <v>0.161</v>
      </c>
      <c r="I397">
        <v>5.3</v>
      </c>
      <c r="J397">
        <v>1.7</v>
      </c>
      <c r="K397">
        <f t="shared" si="212"/>
        <v>2.0358353400000001E-2</v>
      </c>
      <c r="L397">
        <f t="shared" ref="L397:L398" si="217">0.000084*(G397^1.894314*I397^0.808223+0.000031*G397^2)</f>
        <v>6.2483816203995506E-2</v>
      </c>
      <c r="O397">
        <f>L397*0.78*1.07</f>
        <v>5.214899300385465E-2</v>
      </c>
      <c r="Q397">
        <f t="shared" ref="Q397:Q398" si="218">O397*0.531</f>
        <v>2.7691115285046822E-2</v>
      </c>
      <c r="T397">
        <f>(L397*0.78*1.07)*(1+0.2)*0.531*3.67</f>
        <v>0.1219516717153462</v>
      </c>
    </row>
    <row r="398" spans="1:20" x14ac:dyDescent="0.3">
      <c r="A398">
        <v>15001</v>
      </c>
      <c r="B398">
        <v>81</v>
      </c>
      <c r="C398" t="s">
        <v>209</v>
      </c>
      <c r="D398">
        <v>50</v>
      </c>
      <c r="E398" t="s">
        <v>220</v>
      </c>
      <c r="F398">
        <v>3</v>
      </c>
      <c r="G398">
        <v>11.5</v>
      </c>
      <c r="H398">
        <f t="shared" si="211"/>
        <v>0.115</v>
      </c>
      <c r="I398">
        <v>5</v>
      </c>
      <c r="J398">
        <v>2.2999999999999998</v>
      </c>
      <c r="K398">
        <f t="shared" si="212"/>
        <v>1.0386915E-2</v>
      </c>
      <c r="L398">
        <f t="shared" si="217"/>
        <v>3.1513920461225003E-2</v>
      </c>
      <c r="O398">
        <f>L398*0.78*1.07</f>
        <v>2.6301518016938388E-2</v>
      </c>
      <c r="Q398">
        <f t="shared" si="218"/>
        <v>1.3966106066994284E-2</v>
      </c>
      <c r="T398">
        <f>(L398*0.78*1.07)*(1+0.2)*0.531*3.67</f>
        <v>6.1506731119042826E-2</v>
      </c>
    </row>
    <row r="399" spans="1:20" x14ac:dyDescent="0.3">
      <c r="A399">
        <v>15001</v>
      </c>
      <c r="B399">
        <v>81</v>
      </c>
      <c r="C399" t="s">
        <v>209</v>
      </c>
      <c r="D399">
        <v>51</v>
      </c>
      <c r="E399" t="s">
        <v>214</v>
      </c>
      <c r="F399">
        <v>5</v>
      </c>
      <c r="G399">
        <v>8</v>
      </c>
      <c r="H399">
        <f t="shared" si="211"/>
        <v>0.08</v>
      </c>
      <c r="I399">
        <v>4.5</v>
      </c>
      <c r="J399">
        <v>1.2</v>
      </c>
      <c r="K399">
        <f t="shared" si="212"/>
        <v>5.0265600000000002E-3</v>
      </c>
      <c r="L399">
        <f>0.000081*(G399^1.864042*I399^0.850892+0.000027*G399^2)</f>
        <v>1.4050776088341871E-2</v>
      </c>
      <c r="O399">
        <f>L399*0.47*0.75</f>
        <v>4.9528985711405089E-3</v>
      </c>
      <c r="Q399">
        <f>O399*0.521</f>
        <v>2.5804601555642053E-3</v>
      </c>
      <c r="T399">
        <f>(L399*0.47*0.75)*(1+0.2)*0.521*3.67</f>
        <v>1.1364346525104759E-2</v>
      </c>
    </row>
    <row r="400" spans="1:20" x14ac:dyDescent="0.3">
      <c r="A400">
        <v>15001</v>
      </c>
      <c r="B400">
        <v>81</v>
      </c>
      <c r="C400" t="s">
        <v>209</v>
      </c>
      <c r="D400">
        <v>52</v>
      </c>
      <c r="E400" t="s">
        <v>220</v>
      </c>
      <c r="F400">
        <v>4</v>
      </c>
      <c r="G400">
        <v>17.8</v>
      </c>
      <c r="H400">
        <f t="shared" si="211"/>
        <v>0.17800000000000002</v>
      </c>
      <c r="I400">
        <v>6</v>
      </c>
      <c r="J400">
        <v>2.2999999999999998</v>
      </c>
      <c r="K400">
        <f t="shared" si="212"/>
        <v>2.4884613600000001E-2</v>
      </c>
      <c r="L400">
        <f t="shared" ref="L400:L404" si="219">0.000084*(G400^1.894314*I400^0.808223+0.000031*G400^2)</f>
        <v>8.3539414968888753E-2</v>
      </c>
      <c r="O400">
        <f>L400*0.78*1.07</f>
        <v>6.9721995733034559E-2</v>
      </c>
      <c r="Q400">
        <f t="shared" ref="Q400:Q404" si="220">O400*0.531</f>
        <v>3.7022379734241349E-2</v>
      </c>
      <c r="T400">
        <f>(L400*0.78*1.07)*(1+0.2)*0.531*3.67</f>
        <v>0.16304656034959888</v>
      </c>
    </row>
    <row r="401" spans="1:24" x14ac:dyDescent="0.3">
      <c r="A401">
        <v>15001</v>
      </c>
      <c r="B401">
        <v>81</v>
      </c>
      <c r="C401" t="s">
        <v>209</v>
      </c>
      <c r="D401">
        <v>53</v>
      </c>
      <c r="E401" t="s">
        <v>220</v>
      </c>
      <c r="F401">
        <v>5</v>
      </c>
      <c r="G401">
        <v>12</v>
      </c>
      <c r="H401">
        <f t="shared" si="211"/>
        <v>0.12</v>
      </c>
      <c r="I401">
        <v>5.4</v>
      </c>
      <c r="J401">
        <v>2.2999999999999998</v>
      </c>
      <c r="K401">
        <f t="shared" si="212"/>
        <v>1.130976E-2</v>
      </c>
      <c r="L401">
        <f t="shared" si="219"/>
        <v>3.6352090471834624E-2</v>
      </c>
      <c r="O401">
        <f>L401*0.78*1.07</f>
        <v>3.033945470779318E-2</v>
      </c>
      <c r="Q401">
        <f t="shared" si="220"/>
        <v>1.611025044983818E-2</v>
      </c>
      <c r="T401">
        <f>(L401*0.78*1.07)*(1+0.2)*0.531*3.67</f>
        <v>7.0949542981087341E-2</v>
      </c>
    </row>
    <row r="402" spans="1:24" x14ac:dyDescent="0.3">
      <c r="A402">
        <v>15001</v>
      </c>
      <c r="B402">
        <v>81</v>
      </c>
      <c r="C402" t="s">
        <v>209</v>
      </c>
      <c r="D402">
        <v>54</v>
      </c>
      <c r="E402" t="s">
        <v>220</v>
      </c>
      <c r="F402">
        <v>4</v>
      </c>
      <c r="G402">
        <v>16.5</v>
      </c>
      <c r="H402">
        <f t="shared" si="211"/>
        <v>0.16500000000000001</v>
      </c>
      <c r="I402">
        <v>5.7</v>
      </c>
      <c r="J402">
        <v>2.8</v>
      </c>
      <c r="K402">
        <f t="shared" si="212"/>
        <v>2.1382515000000001E-2</v>
      </c>
      <c r="L402">
        <f t="shared" si="219"/>
        <v>6.9421827946508946E-2</v>
      </c>
      <c r="O402">
        <f>L402*0.78*1.07</f>
        <v>5.7939457604156377E-2</v>
      </c>
      <c r="Q402">
        <f t="shared" si="220"/>
        <v>3.0765851987807038E-2</v>
      </c>
      <c r="T402">
        <f>(L402*0.78*1.07)*(1+0.2)*0.531*3.67</f>
        <v>0.13549281215430217</v>
      </c>
    </row>
    <row r="403" spans="1:24" x14ac:dyDescent="0.3">
      <c r="A403">
        <v>15001</v>
      </c>
      <c r="B403">
        <v>81</v>
      </c>
      <c r="C403" t="s">
        <v>209</v>
      </c>
      <c r="D403">
        <v>55</v>
      </c>
      <c r="E403" t="s">
        <v>220</v>
      </c>
      <c r="F403">
        <v>3</v>
      </c>
      <c r="G403">
        <v>14</v>
      </c>
      <c r="H403">
        <f t="shared" si="211"/>
        <v>0.14000000000000001</v>
      </c>
      <c r="I403">
        <v>5.0999999999999996</v>
      </c>
      <c r="J403">
        <v>2.5</v>
      </c>
      <c r="K403">
        <f t="shared" si="212"/>
        <v>1.5393840000000002E-2</v>
      </c>
      <c r="L403">
        <f t="shared" si="219"/>
        <v>4.6482013123087543E-2</v>
      </c>
      <c r="O403">
        <f>L403*0.78*1.07</f>
        <v>3.879388815252887E-2</v>
      </c>
      <c r="Q403">
        <f t="shared" si="220"/>
        <v>2.0599554608992831E-2</v>
      </c>
      <c r="T403">
        <f>(L403*0.78*1.07)*(1+0.2)*0.531*3.67</f>
        <v>9.072043849800443E-2</v>
      </c>
    </row>
    <row r="404" spans="1:24" x14ac:dyDescent="0.3">
      <c r="A404">
        <v>15001</v>
      </c>
      <c r="B404">
        <v>81</v>
      </c>
      <c r="C404" t="s">
        <v>209</v>
      </c>
      <c r="D404">
        <v>56</v>
      </c>
      <c r="E404" t="s">
        <v>220</v>
      </c>
      <c r="F404">
        <v>3</v>
      </c>
      <c r="G404">
        <v>21.8</v>
      </c>
      <c r="H404">
        <f t="shared" si="211"/>
        <v>0.218</v>
      </c>
      <c r="I404">
        <v>5.3</v>
      </c>
      <c r="J404">
        <v>1.1000000000000001</v>
      </c>
      <c r="K404">
        <f t="shared" si="212"/>
        <v>3.7325349599999995E-2</v>
      </c>
      <c r="L404">
        <f t="shared" si="219"/>
        <v>0.1109474744573313</v>
      </c>
      <c r="O404">
        <f>L404*0.78*1.07</f>
        <v>9.2596762182088704E-2</v>
      </c>
      <c r="Q404">
        <f t="shared" si="220"/>
        <v>4.9168880718689106E-2</v>
      </c>
      <c r="T404">
        <f>(L404*0.78*1.07)*(1+0.2)*0.531*3.67</f>
        <v>0.21653975068510681</v>
      </c>
    </row>
    <row r="405" spans="1:24" x14ac:dyDescent="0.3">
      <c r="A405">
        <v>15001</v>
      </c>
      <c r="B405">
        <v>81</v>
      </c>
      <c r="C405" t="s">
        <v>209</v>
      </c>
      <c r="D405">
        <v>57</v>
      </c>
      <c r="E405" t="s">
        <v>217</v>
      </c>
      <c r="F405">
        <v>3</v>
      </c>
      <c r="G405">
        <v>14</v>
      </c>
      <c r="H405">
        <f t="shared" si="211"/>
        <v>0.14000000000000001</v>
      </c>
      <c r="I405">
        <v>6.4</v>
      </c>
      <c r="J405">
        <v>4.2</v>
      </c>
      <c r="K405">
        <f t="shared" si="212"/>
        <v>1.5393840000000002E-2</v>
      </c>
      <c r="L405">
        <f t="shared" ref="L405:L407" si="221">0.000059*(G405^1.965295*I405^0.892133+0.000019*G405^2)</f>
        <v>5.5278111106655606E-2</v>
      </c>
      <c r="O405">
        <f>L405*0.47*0.75</f>
        <v>1.9485534165096102E-2</v>
      </c>
      <c r="Q405">
        <f t="shared" ref="Q405:Q407" si="222">O405*0.52</f>
        <v>1.0132477765849973E-2</v>
      </c>
      <c r="T405">
        <f>(L405*0.47*0.75)*(1+0.2)*0.52*3.67</f>
        <v>4.4623432080803285E-2</v>
      </c>
    </row>
    <row r="406" spans="1:24" x14ac:dyDescent="0.3">
      <c r="A406">
        <v>15001</v>
      </c>
      <c r="B406">
        <v>81</v>
      </c>
      <c r="C406" t="s">
        <v>209</v>
      </c>
      <c r="D406">
        <v>58</v>
      </c>
      <c r="E406" t="s">
        <v>217</v>
      </c>
      <c r="F406">
        <v>3</v>
      </c>
      <c r="G406">
        <v>26</v>
      </c>
      <c r="H406">
        <f t="shared" si="211"/>
        <v>0.26</v>
      </c>
      <c r="I406">
        <v>6.2</v>
      </c>
      <c r="J406">
        <v>4.0999999999999996</v>
      </c>
      <c r="K406">
        <f t="shared" si="212"/>
        <v>5.3093040000000008E-2</v>
      </c>
      <c r="L406">
        <f t="shared" si="221"/>
        <v>0.18138971023731232</v>
      </c>
      <c r="O406">
        <f>L406*0.47*0.75</f>
        <v>6.3939872858652588E-2</v>
      </c>
      <c r="Q406">
        <f t="shared" si="222"/>
        <v>3.3248733886499349E-2</v>
      </c>
      <c r="T406">
        <f>(L406*0.47*0.75)*(1+0.2)*0.52*3.67</f>
        <v>0.14642742403614312</v>
      </c>
    </row>
    <row r="407" spans="1:24" x14ac:dyDescent="0.3">
      <c r="A407">
        <v>15001</v>
      </c>
      <c r="B407">
        <v>81</v>
      </c>
      <c r="C407" t="s">
        <v>209</v>
      </c>
      <c r="D407">
        <v>59</v>
      </c>
      <c r="E407" t="s">
        <v>217</v>
      </c>
      <c r="F407">
        <v>1</v>
      </c>
      <c r="G407">
        <v>39</v>
      </c>
      <c r="H407">
        <f t="shared" si="211"/>
        <v>0.39</v>
      </c>
      <c r="I407">
        <v>15.8</v>
      </c>
      <c r="J407">
        <v>6.3</v>
      </c>
      <c r="K407">
        <f t="shared" si="212"/>
        <v>0.11945934000000001</v>
      </c>
      <c r="L407">
        <f t="shared" si="221"/>
        <v>0.92709805549344415</v>
      </c>
      <c r="O407">
        <f>L407*0.47*0.75</f>
        <v>0.32680206456143901</v>
      </c>
      <c r="Q407">
        <f t="shared" si="222"/>
        <v>0.16993707357194829</v>
      </c>
      <c r="T407">
        <f>(L407*0.47*0.75)*(1+0.2)*0.52*3.67</f>
        <v>0.7484028720108602</v>
      </c>
      <c r="U407">
        <v>61</v>
      </c>
      <c r="V407">
        <v>68</v>
      </c>
      <c r="W407">
        <v>10</v>
      </c>
      <c r="X407">
        <v>6</v>
      </c>
    </row>
    <row r="408" spans="1:24" x14ac:dyDescent="0.3">
      <c r="A408">
        <v>15001</v>
      </c>
      <c r="B408">
        <v>81</v>
      </c>
      <c r="C408" t="s">
        <v>209</v>
      </c>
      <c r="D408">
        <v>60</v>
      </c>
      <c r="E408" t="s">
        <v>220</v>
      </c>
      <c r="F408">
        <v>3</v>
      </c>
      <c r="G408">
        <v>14.8</v>
      </c>
      <c r="H408">
        <f t="shared" si="211"/>
        <v>0.14800000000000002</v>
      </c>
      <c r="I408">
        <v>5.6</v>
      </c>
      <c r="J408">
        <v>1.9</v>
      </c>
      <c r="K408">
        <f t="shared" si="212"/>
        <v>1.7203401600000005E-2</v>
      </c>
      <c r="L408">
        <f t="shared" ref="L408:L410" si="223">0.000084*(G408^1.894314*I408^0.808223+0.000031*G408^2)</f>
        <v>5.5696724660046701E-2</v>
      </c>
      <c r="O408">
        <f>L408*0.78*1.07</f>
        <v>4.6484486401274977E-2</v>
      </c>
      <c r="Q408">
        <f t="shared" ref="Q408:Q410" si="224">O408*0.531</f>
        <v>2.4683262279077012E-2</v>
      </c>
      <c r="T408">
        <f>(L408*0.78*1.07)*(1+0.2)*0.531*3.67</f>
        <v>0.10870508707705516</v>
      </c>
    </row>
    <row r="409" spans="1:24" x14ac:dyDescent="0.3">
      <c r="A409">
        <v>15001</v>
      </c>
      <c r="B409">
        <v>81</v>
      </c>
      <c r="C409" t="s">
        <v>209</v>
      </c>
      <c r="D409">
        <v>61</v>
      </c>
      <c r="E409" t="s">
        <v>220</v>
      </c>
      <c r="F409">
        <v>3</v>
      </c>
      <c r="G409">
        <v>14.8</v>
      </c>
      <c r="H409">
        <f t="shared" si="211"/>
        <v>0.14800000000000002</v>
      </c>
      <c r="I409">
        <v>5.3</v>
      </c>
      <c r="J409">
        <v>2.9</v>
      </c>
      <c r="K409">
        <f t="shared" si="212"/>
        <v>1.7203401600000005E-2</v>
      </c>
      <c r="L409">
        <f t="shared" si="223"/>
        <v>5.3272552161034624E-2</v>
      </c>
      <c r="O409">
        <f>L409*0.78*1.07</f>
        <v>4.4461272033599501E-2</v>
      </c>
      <c r="Q409">
        <f t="shared" si="224"/>
        <v>2.3608935449841335E-2</v>
      </c>
      <c r="T409">
        <f>(L409*0.78*1.07)*(1+0.2)*0.531*3.67</f>
        <v>0.10397375172110124</v>
      </c>
    </row>
    <row r="410" spans="1:24" x14ac:dyDescent="0.3">
      <c r="A410">
        <v>15001</v>
      </c>
      <c r="B410">
        <v>81</v>
      </c>
      <c r="C410" t="s">
        <v>209</v>
      </c>
      <c r="D410">
        <v>62</v>
      </c>
      <c r="E410" t="s">
        <v>220</v>
      </c>
      <c r="F410">
        <v>3</v>
      </c>
      <c r="G410">
        <v>11.5</v>
      </c>
      <c r="H410">
        <f t="shared" si="211"/>
        <v>0.115</v>
      </c>
      <c r="I410">
        <v>4.9000000000000004</v>
      </c>
      <c r="J410">
        <v>2.1</v>
      </c>
      <c r="K410">
        <f t="shared" si="212"/>
        <v>1.0386915E-2</v>
      </c>
      <c r="L410">
        <f t="shared" si="223"/>
        <v>3.1003535761361445E-2</v>
      </c>
      <c r="O410">
        <f>L410*0.78*1.07</f>
        <v>2.5875550946432263E-2</v>
      </c>
      <c r="Q410">
        <f t="shared" si="224"/>
        <v>1.3739917552555532E-2</v>
      </c>
      <c r="T410">
        <f>(L410*0.78*1.07)*(1+0.2)*0.531*3.67</f>
        <v>6.0510596901454564E-2</v>
      </c>
    </row>
    <row r="411" spans="1:24" x14ac:dyDescent="0.3">
      <c r="A411">
        <v>15001</v>
      </c>
      <c r="B411">
        <v>81</v>
      </c>
      <c r="C411" t="s">
        <v>209</v>
      </c>
      <c r="D411">
        <v>63</v>
      </c>
      <c r="E411" t="s">
        <v>217</v>
      </c>
      <c r="F411">
        <v>3</v>
      </c>
      <c r="G411">
        <v>14</v>
      </c>
      <c r="H411">
        <f t="shared" si="211"/>
        <v>0.14000000000000001</v>
      </c>
      <c r="I411">
        <v>6.7</v>
      </c>
      <c r="J411">
        <v>4.0999999999999996</v>
      </c>
      <c r="K411">
        <f t="shared" si="212"/>
        <v>1.5393840000000002E-2</v>
      </c>
      <c r="L411">
        <f>0.000059*(G411^1.965295*I411^0.892133+0.000019*G411^2)</f>
        <v>5.7584017138158645E-2</v>
      </c>
      <c r="O411">
        <f>L411*0.47*0.75</f>
        <v>2.0298366041200923E-2</v>
      </c>
      <c r="Q411">
        <f>O411*0.52</f>
        <v>1.055515034142448E-2</v>
      </c>
      <c r="T411">
        <f>(L411*0.47*0.75)*(1+0.2)*0.52*3.67</f>
        <v>4.6484882103633413E-2</v>
      </c>
    </row>
    <row r="412" spans="1:24" x14ac:dyDescent="0.3">
      <c r="A412">
        <v>15001</v>
      </c>
      <c r="B412">
        <v>81</v>
      </c>
      <c r="C412" t="s">
        <v>209</v>
      </c>
      <c r="D412">
        <v>64</v>
      </c>
      <c r="E412" t="s">
        <v>214</v>
      </c>
      <c r="F412">
        <v>4</v>
      </c>
      <c r="G412">
        <v>8</v>
      </c>
      <c r="H412">
        <f t="shared" si="211"/>
        <v>0.08</v>
      </c>
      <c r="I412">
        <v>3.3</v>
      </c>
      <c r="J412">
        <v>1</v>
      </c>
      <c r="K412">
        <f t="shared" si="212"/>
        <v>5.0265600000000002E-3</v>
      </c>
      <c r="L412">
        <f>0.000081*(G412^1.864042*I412^0.850892+0.000027*G412^2)</f>
        <v>1.0791645749578161E-2</v>
      </c>
      <c r="O412">
        <f>L412*0.47*0.75</f>
        <v>3.804055126726302E-3</v>
      </c>
      <c r="Q412">
        <f>O412*0.521</f>
        <v>1.9819127210244035E-3</v>
      </c>
      <c r="T412">
        <f>(L412*0.47*0.75)*(1+0.2)*0.521*3.67</f>
        <v>8.7283436233914716E-3</v>
      </c>
    </row>
    <row r="413" spans="1:24" x14ac:dyDescent="0.3">
      <c r="A413">
        <v>15001</v>
      </c>
      <c r="B413">
        <v>81</v>
      </c>
      <c r="C413" t="s">
        <v>209</v>
      </c>
      <c r="D413">
        <v>65</v>
      </c>
      <c r="E413" t="s">
        <v>220</v>
      </c>
      <c r="F413">
        <v>4</v>
      </c>
      <c r="G413">
        <v>14.5</v>
      </c>
      <c r="H413">
        <f t="shared" si="211"/>
        <v>0.14499999999999999</v>
      </c>
      <c r="I413">
        <v>4.9000000000000004</v>
      </c>
      <c r="J413">
        <v>1.9</v>
      </c>
      <c r="K413">
        <f t="shared" si="212"/>
        <v>1.6513034999999999E-2</v>
      </c>
      <c r="L413">
        <f t="shared" ref="L413:L418" si="225">0.000084*(G413^1.894314*I413^0.808223+0.000031*G413^2)</f>
        <v>4.8096363580198684E-2</v>
      </c>
      <c r="O413">
        <f t="shared" ref="O413:O418" si="226">L413*0.78*1.07</f>
        <v>4.0141225044033828E-2</v>
      </c>
      <c r="Q413">
        <f t="shared" ref="Q413:Q418" si="227">O413*0.531</f>
        <v>2.1314990498381963E-2</v>
      </c>
      <c r="T413">
        <f t="shared" ref="T413:T418" si="228">(L413*0.78*1.07)*(1+0.2)*0.531*3.67</f>
        <v>9.3871218154874161E-2</v>
      </c>
    </row>
    <row r="414" spans="1:24" x14ac:dyDescent="0.3">
      <c r="A414">
        <v>15001</v>
      </c>
      <c r="B414">
        <v>81</v>
      </c>
      <c r="C414" t="s">
        <v>209</v>
      </c>
      <c r="D414">
        <v>66</v>
      </c>
      <c r="E414" t="s">
        <v>220</v>
      </c>
      <c r="F414">
        <v>5</v>
      </c>
      <c r="G414">
        <v>18</v>
      </c>
      <c r="H414">
        <f t="shared" si="211"/>
        <v>0.18</v>
      </c>
      <c r="I414">
        <v>4.8</v>
      </c>
      <c r="J414">
        <v>1.7</v>
      </c>
      <c r="K414">
        <f t="shared" si="212"/>
        <v>2.5446959999999998E-2</v>
      </c>
      <c r="L414">
        <f t="shared" si="225"/>
        <v>7.1245845678379438E-2</v>
      </c>
      <c r="O414">
        <f t="shared" si="226"/>
        <v>5.9461782803175482E-2</v>
      </c>
      <c r="Q414">
        <f t="shared" si="227"/>
        <v>3.1574206668486184E-2</v>
      </c>
      <c r="T414">
        <f t="shared" si="228"/>
        <v>0.13905280616801313</v>
      </c>
    </row>
    <row r="415" spans="1:24" x14ac:dyDescent="0.3">
      <c r="A415">
        <v>15001</v>
      </c>
      <c r="B415">
        <v>81</v>
      </c>
      <c r="C415" t="s">
        <v>209</v>
      </c>
      <c r="D415">
        <v>67</v>
      </c>
      <c r="E415" t="s">
        <v>220</v>
      </c>
      <c r="F415">
        <v>3</v>
      </c>
      <c r="G415">
        <v>11.7</v>
      </c>
      <c r="H415">
        <f t="shared" si="211"/>
        <v>0.11699999999999999</v>
      </c>
      <c r="I415">
        <v>5.7</v>
      </c>
      <c r="J415">
        <v>2.6</v>
      </c>
      <c r="K415">
        <f t="shared" si="212"/>
        <v>1.0751340599999997E-2</v>
      </c>
      <c r="L415">
        <f t="shared" si="225"/>
        <v>3.6197488504563842E-2</v>
      </c>
      <c r="O415">
        <f t="shared" si="226"/>
        <v>3.0210423905908987E-2</v>
      </c>
      <c r="Q415">
        <f t="shared" si="227"/>
        <v>1.6041735094037671E-2</v>
      </c>
      <c r="T415">
        <f t="shared" si="228"/>
        <v>7.0647801354141906E-2</v>
      </c>
    </row>
    <row r="416" spans="1:24" x14ac:dyDescent="0.3">
      <c r="A416">
        <v>15001</v>
      </c>
      <c r="B416">
        <v>81</v>
      </c>
      <c r="C416" t="s">
        <v>209</v>
      </c>
      <c r="D416">
        <v>68</v>
      </c>
      <c r="E416" t="s">
        <v>220</v>
      </c>
      <c r="F416">
        <v>5</v>
      </c>
      <c r="G416">
        <v>18.600000000000001</v>
      </c>
      <c r="H416">
        <f t="shared" si="211"/>
        <v>0.18600000000000003</v>
      </c>
      <c r="I416">
        <v>6.5</v>
      </c>
      <c r="J416">
        <v>2</v>
      </c>
      <c r="K416">
        <f t="shared" si="212"/>
        <v>2.7171698400000006E-2</v>
      </c>
      <c r="L416">
        <f t="shared" si="225"/>
        <v>9.6862291831047692E-2</v>
      </c>
      <c r="O416">
        <f t="shared" si="226"/>
        <v>8.0841268762192414E-2</v>
      </c>
      <c r="Q416">
        <f t="shared" si="227"/>
        <v>4.2926713712724177E-2</v>
      </c>
      <c r="T416">
        <f t="shared" si="228"/>
        <v>0.18904924719083727</v>
      </c>
    </row>
    <row r="417" spans="1:20" x14ac:dyDescent="0.3">
      <c r="A417">
        <v>15001</v>
      </c>
      <c r="B417">
        <v>81</v>
      </c>
      <c r="C417" t="s">
        <v>209</v>
      </c>
      <c r="D417">
        <v>69</v>
      </c>
      <c r="E417" t="s">
        <v>220</v>
      </c>
      <c r="F417">
        <v>3</v>
      </c>
      <c r="G417">
        <v>15.3</v>
      </c>
      <c r="H417">
        <f t="shared" si="211"/>
        <v>0.153</v>
      </c>
      <c r="I417">
        <v>5.9</v>
      </c>
      <c r="J417">
        <v>2.8</v>
      </c>
      <c r="K417">
        <f t="shared" si="212"/>
        <v>1.83854286E-2</v>
      </c>
      <c r="L417">
        <f t="shared" si="225"/>
        <v>6.1870190526506198E-2</v>
      </c>
      <c r="O417">
        <f t="shared" si="226"/>
        <v>5.1636861013422075E-2</v>
      </c>
      <c r="Q417">
        <f t="shared" si="227"/>
        <v>2.7419173198127124E-2</v>
      </c>
      <c r="T417">
        <f t="shared" si="228"/>
        <v>0.12075403876455185</v>
      </c>
    </row>
    <row r="418" spans="1:20" x14ac:dyDescent="0.3">
      <c r="A418">
        <v>15001</v>
      </c>
      <c r="B418">
        <v>81</v>
      </c>
      <c r="C418" t="s">
        <v>209</v>
      </c>
      <c r="D418">
        <v>70</v>
      </c>
      <c r="E418" t="s">
        <v>220</v>
      </c>
      <c r="F418">
        <v>4</v>
      </c>
      <c r="G418">
        <v>26.5</v>
      </c>
      <c r="H418">
        <f t="shared" si="211"/>
        <v>0.26500000000000001</v>
      </c>
      <c r="I418">
        <v>6.4</v>
      </c>
      <c r="J418">
        <v>1.3</v>
      </c>
      <c r="K418">
        <f t="shared" si="212"/>
        <v>5.5154715000000007E-2</v>
      </c>
      <c r="L418">
        <f t="shared" si="225"/>
        <v>0.18703863040297891</v>
      </c>
      <c r="O418">
        <f t="shared" si="226"/>
        <v>0.15610244093432621</v>
      </c>
      <c r="Q418">
        <f t="shared" si="227"/>
        <v>8.2890396136127226E-2</v>
      </c>
      <c r="T418">
        <f t="shared" si="228"/>
        <v>0.36504930458350426</v>
      </c>
    </row>
    <row r="419" spans="1:20" x14ac:dyDescent="0.3">
      <c r="A419">
        <v>15001</v>
      </c>
      <c r="B419">
        <v>81</v>
      </c>
      <c r="C419" t="s">
        <v>209</v>
      </c>
      <c r="D419">
        <v>71</v>
      </c>
      <c r="E419" t="s">
        <v>214</v>
      </c>
      <c r="F419">
        <v>3</v>
      </c>
      <c r="G419">
        <v>11</v>
      </c>
      <c r="H419">
        <f t="shared" si="211"/>
        <v>0.11</v>
      </c>
      <c r="I419">
        <v>4.5</v>
      </c>
      <c r="J419">
        <v>1.1000000000000001</v>
      </c>
      <c r="K419">
        <f t="shared" si="212"/>
        <v>9.503339999999999E-3</v>
      </c>
      <c r="L419">
        <f t="shared" ref="L419:L421" si="229">0.000081*(G419^1.864042*I419^0.850892+0.000027*G419^2)</f>
        <v>2.5439146859010657E-2</v>
      </c>
      <c r="O419">
        <f t="shared" ref="O419:O421" si="230">L419*0.47*0.75</f>
        <v>8.9672992678012566E-3</v>
      </c>
      <c r="Q419">
        <f t="shared" ref="Q419:Q421" si="231">O419*0.521</f>
        <v>4.6719629185244553E-3</v>
      </c>
      <c r="T419">
        <f t="shared" ref="T419:T421" si="232">(L419*0.47*0.75)*(1+0.2)*0.521*3.67</f>
        <v>2.0575324693181695E-2</v>
      </c>
    </row>
    <row r="420" spans="1:20" x14ac:dyDescent="0.3">
      <c r="A420">
        <v>15001</v>
      </c>
      <c r="B420">
        <v>81</v>
      </c>
      <c r="C420" t="s">
        <v>209</v>
      </c>
      <c r="D420">
        <v>72</v>
      </c>
      <c r="E420" t="s">
        <v>214</v>
      </c>
      <c r="F420">
        <v>4</v>
      </c>
      <c r="G420">
        <v>26</v>
      </c>
      <c r="H420">
        <f t="shared" si="211"/>
        <v>0.26</v>
      </c>
      <c r="I420">
        <v>6.3</v>
      </c>
      <c r="J420">
        <v>1.2</v>
      </c>
      <c r="K420">
        <f t="shared" si="212"/>
        <v>5.3093040000000008E-2</v>
      </c>
      <c r="L420">
        <f t="shared" si="229"/>
        <v>0.16834920160656056</v>
      </c>
      <c r="O420">
        <f t="shared" si="230"/>
        <v>5.9343093566312594E-2</v>
      </c>
      <c r="Q420">
        <f t="shared" si="231"/>
        <v>3.0917751748048863E-2</v>
      </c>
      <c r="T420">
        <f t="shared" si="232"/>
        <v>0.13616177869840718</v>
      </c>
    </row>
    <row r="421" spans="1:20" x14ac:dyDescent="0.3">
      <c r="A421">
        <v>15001</v>
      </c>
      <c r="B421">
        <v>81</v>
      </c>
      <c r="C421" t="s">
        <v>209</v>
      </c>
      <c r="D421">
        <v>73</v>
      </c>
      <c r="E421" t="s">
        <v>214</v>
      </c>
      <c r="F421">
        <v>3</v>
      </c>
      <c r="G421">
        <v>13.3</v>
      </c>
      <c r="H421">
        <f t="shared" si="211"/>
        <v>0.13300000000000001</v>
      </c>
      <c r="I421">
        <v>5.2</v>
      </c>
      <c r="J421">
        <v>1.9</v>
      </c>
      <c r="K421">
        <f t="shared" si="212"/>
        <v>1.3892940600000002E-2</v>
      </c>
      <c r="L421">
        <f t="shared" si="229"/>
        <v>4.09861660965328E-2</v>
      </c>
      <c r="O421">
        <f t="shared" si="230"/>
        <v>1.4447623549027811E-2</v>
      </c>
      <c r="Q421">
        <f t="shared" si="231"/>
        <v>7.5272118690434897E-3</v>
      </c>
      <c r="T421">
        <f t="shared" si="232"/>
        <v>3.3149841071267526E-2</v>
      </c>
    </row>
    <row r="422" spans="1:20" x14ac:dyDescent="0.3">
      <c r="A422">
        <v>15001</v>
      </c>
      <c r="B422">
        <v>81</v>
      </c>
      <c r="C422" t="s">
        <v>209</v>
      </c>
      <c r="D422">
        <v>74</v>
      </c>
      <c r="E422" t="s">
        <v>220</v>
      </c>
      <c r="F422">
        <v>3</v>
      </c>
      <c r="G422">
        <v>18.3</v>
      </c>
      <c r="H422">
        <f t="shared" si="211"/>
        <v>0.183</v>
      </c>
      <c r="I422">
        <v>6</v>
      </c>
      <c r="J422">
        <v>1.7</v>
      </c>
      <c r="K422">
        <f t="shared" si="212"/>
        <v>2.6302260599999999E-2</v>
      </c>
      <c r="L422">
        <f>0.000084*(G422^1.894314*I422^0.808223+0.000031*G422^2)</f>
        <v>8.8040418735406245E-2</v>
      </c>
      <c r="O422">
        <f>L422*0.78*1.07</f>
        <v>7.347853347657006E-2</v>
      </c>
      <c r="Q422">
        <f>O422*0.531</f>
        <v>3.9017101276058702E-2</v>
      </c>
      <c r="T422">
        <f>(L422*0.78*1.07)*(1+0.2)*0.531*3.67</f>
        <v>0.17183131401976251</v>
      </c>
    </row>
    <row r="423" spans="1:20" x14ac:dyDescent="0.3">
      <c r="A423">
        <v>15001</v>
      </c>
      <c r="B423">
        <v>81</v>
      </c>
      <c r="C423" t="s">
        <v>209</v>
      </c>
      <c r="D423">
        <v>75</v>
      </c>
      <c r="E423" t="s">
        <v>218</v>
      </c>
      <c r="F423">
        <v>5</v>
      </c>
      <c r="G423">
        <v>26.8</v>
      </c>
      <c r="H423">
        <f t="shared" si="211"/>
        <v>0.26800000000000002</v>
      </c>
      <c r="I423">
        <v>11.6</v>
      </c>
      <c r="J423">
        <v>4.3</v>
      </c>
      <c r="K423">
        <f t="shared" si="212"/>
        <v>5.6410569600000009E-2</v>
      </c>
      <c r="L423">
        <f>0.000057*(G423^1.897696*I423^1.002687+0.000031*G423^2)</f>
        <v>0.34147612438142189</v>
      </c>
      <c r="O423">
        <f>L423*0.43*0.75</f>
        <v>0.11012605011300855</v>
      </c>
      <c r="Q423">
        <f>O423*0.52</f>
        <v>5.7265546058764445E-2</v>
      </c>
      <c r="T423">
        <f>(L423*0.43*0.75)*(1+0.2)*0.52*3.67</f>
        <v>0.25219746484279859</v>
      </c>
    </row>
    <row r="424" spans="1:20" x14ac:dyDescent="0.3">
      <c r="A424">
        <v>15001</v>
      </c>
      <c r="B424">
        <v>81</v>
      </c>
      <c r="C424" t="s">
        <v>209</v>
      </c>
      <c r="D424">
        <v>76</v>
      </c>
      <c r="E424" t="s">
        <v>214</v>
      </c>
      <c r="F424">
        <v>3</v>
      </c>
      <c r="G424">
        <v>9.8000000000000007</v>
      </c>
      <c r="H424">
        <f t="shared" si="211"/>
        <v>9.8000000000000004E-2</v>
      </c>
      <c r="I424">
        <v>5</v>
      </c>
      <c r="J424">
        <v>1.1000000000000001</v>
      </c>
      <c r="K424">
        <f t="shared" si="212"/>
        <v>7.5429816000000009E-3</v>
      </c>
      <c r="L424">
        <f>0.000081*(G424^1.864042*I424^0.850892+0.000027*G424^2)</f>
        <v>2.243489836139901E-2</v>
      </c>
      <c r="O424">
        <f>L424*0.47*0.75</f>
        <v>7.9083016723931511E-3</v>
      </c>
      <c r="Q424">
        <f>O424*0.521</f>
        <v>4.1202251713168322E-3</v>
      </c>
      <c r="T424">
        <f>(L424*0.47*0.75)*(1+0.2)*0.521*3.67</f>
        <v>1.8145471654479325E-2</v>
      </c>
    </row>
    <row r="425" spans="1:20" x14ac:dyDescent="0.3">
      <c r="A425">
        <v>15001</v>
      </c>
      <c r="B425">
        <v>81</v>
      </c>
      <c r="C425" t="s">
        <v>209</v>
      </c>
      <c r="D425">
        <v>77</v>
      </c>
      <c r="E425" t="s">
        <v>220</v>
      </c>
      <c r="F425">
        <v>3</v>
      </c>
      <c r="G425">
        <v>13.3</v>
      </c>
      <c r="H425">
        <f t="shared" si="211"/>
        <v>0.13300000000000001</v>
      </c>
      <c r="I425">
        <v>4.0999999999999996</v>
      </c>
      <c r="J425">
        <v>2.2000000000000002</v>
      </c>
      <c r="K425">
        <f t="shared" si="212"/>
        <v>1.3892940600000002E-2</v>
      </c>
      <c r="L425">
        <f>0.000084*(G425^1.894314*I425^0.808223+0.000031*G425^2)</f>
        <v>3.5357280046797328E-2</v>
      </c>
      <c r="O425">
        <f>L425*0.78*1.07</f>
        <v>2.9509185927057053E-2</v>
      </c>
      <c r="Q425">
        <f>O425*0.531</f>
        <v>1.5669377727267297E-2</v>
      </c>
      <c r="T425">
        <f>(L425*0.78*1.07)*(1+0.2)*0.531*3.67</f>
        <v>6.9007939510885172E-2</v>
      </c>
    </row>
    <row r="426" spans="1:20" x14ac:dyDescent="0.3">
      <c r="A426">
        <v>15001</v>
      </c>
      <c r="B426">
        <v>81</v>
      </c>
      <c r="C426" t="s">
        <v>209</v>
      </c>
      <c r="D426">
        <v>78</v>
      </c>
      <c r="E426" t="s">
        <v>217</v>
      </c>
      <c r="F426">
        <v>1</v>
      </c>
      <c r="G426">
        <v>32</v>
      </c>
      <c r="H426">
        <f t="shared" si="211"/>
        <v>0.32</v>
      </c>
      <c r="I426">
        <v>12.2</v>
      </c>
      <c r="J426">
        <v>4.8</v>
      </c>
      <c r="K426">
        <f t="shared" si="212"/>
        <v>8.0424960000000004E-2</v>
      </c>
      <c r="L426">
        <f>0.000059*(G426^1.965295*I426^0.892133+0.000019*G426^2)</f>
        <v>0.49899270000421764</v>
      </c>
      <c r="O426">
        <f>L426*0.47*0.75</f>
        <v>0.17589492675148671</v>
      </c>
      <c r="Q426">
        <f>O426*0.52</f>
        <v>9.1465361910773091E-2</v>
      </c>
      <c r="T426">
        <f>(L426*0.47*0.75)*(1+0.2)*0.52*3.67</f>
        <v>0.40281345385504469</v>
      </c>
    </row>
    <row r="427" spans="1:20" x14ac:dyDescent="0.3">
      <c r="A427">
        <v>15001</v>
      </c>
      <c r="B427">
        <v>81</v>
      </c>
      <c r="C427" t="s">
        <v>209</v>
      </c>
      <c r="D427">
        <v>79</v>
      </c>
      <c r="E427" t="s">
        <v>220</v>
      </c>
      <c r="F427">
        <v>3</v>
      </c>
      <c r="G427">
        <v>23.3</v>
      </c>
      <c r="H427">
        <f t="shared" si="211"/>
        <v>0.23300000000000001</v>
      </c>
      <c r="I427">
        <v>4.9000000000000004</v>
      </c>
      <c r="J427">
        <v>1.7</v>
      </c>
      <c r="K427">
        <f t="shared" si="212"/>
        <v>4.2638580600000003E-2</v>
      </c>
      <c r="L427">
        <f t="shared" ref="L427:L429" si="233">0.000084*(G427^1.894314*I427^0.808223+0.000031*G427^2)</f>
        <v>0.11811860098044534</v>
      </c>
      <c r="O427">
        <f>L427*0.78*1.07</f>
        <v>9.8581784378279691E-2</v>
      </c>
      <c r="Q427">
        <f t="shared" ref="Q427:Q429" si="234">O427*0.531</f>
        <v>5.2346927504866518E-2</v>
      </c>
      <c r="T427">
        <f>(L427*0.78*1.07)*(1+0.2)*0.531*3.67</f>
        <v>0.23053586873143211</v>
      </c>
    </row>
    <row r="428" spans="1:20" x14ac:dyDescent="0.3">
      <c r="A428">
        <v>15001</v>
      </c>
      <c r="B428">
        <v>81</v>
      </c>
      <c r="C428" t="s">
        <v>209</v>
      </c>
      <c r="D428">
        <v>80</v>
      </c>
      <c r="E428" t="s">
        <v>220</v>
      </c>
      <c r="F428">
        <v>3</v>
      </c>
      <c r="G428">
        <v>9.5</v>
      </c>
      <c r="H428">
        <f t="shared" si="211"/>
        <v>9.5000000000000001E-2</v>
      </c>
      <c r="I428">
        <v>3</v>
      </c>
      <c r="J428">
        <v>1.3</v>
      </c>
      <c r="K428">
        <f t="shared" si="212"/>
        <v>7.088235E-3</v>
      </c>
      <c r="L428">
        <f t="shared" si="233"/>
        <v>1.4521858473096351E-2</v>
      </c>
      <c r="O428">
        <f>L428*0.78*1.07</f>
        <v>1.2119943081646215E-2</v>
      </c>
      <c r="Q428">
        <f t="shared" si="234"/>
        <v>6.4356897763541403E-3</v>
      </c>
      <c r="T428">
        <f>(L428*0.78*1.07)*(1+0.2)*0.531*3.67</f>
        <v>2.8342777775063634E-2</v>
      </c>
    </row>
    <row r="429" spans="1:20" x14ac:dyDescent="0.3">
      <c r="A429">
        <v>15001</v>
      </c>
      <c r="B429">
        <v>81</v>
      </c>
      <c r="C429" t="s">
        <v>209</v>
      </c>
      <c r="D429">
        <v>81</v>
      </c>
      <c r="E429" t="s">
        <v>220</v>
      </c>
      <c r="F429">
        <v>4</v>
      </c>
      <c r="G429">
        <v>13.3</v>
      </c>
      <c r="H429">
        <f t="shared" si="211"/>
        <v>0.13300000000000001</v>
      </c>
      <c r="I429">
        <v>4.0999999999999996</v>
      </c>
      <c r="J429">
        <v>0.8</v>
      </c>
      <c r="K429">
        <f t="shared" si="212"/>
        <v>1.3892940600000002E-2</v>
      </c>
      <c r="L429">
        <f t="shared" si="233"/>
        <v>3.5357280046797328E-2</v>
      </c>
      <c r="O429">
        <f>L429*0.78*1.07</f>
        <v>2.9509185927057053E-2</v>
      </c>
      <c r="Q429">
        <f t="shared" si="234"/>
        <v>1.5669377727267297E-2</v>
      </c>
      <c r="T429">
        <f>(L429*0.78*1.07)*(1+0.2)*0.531*3.67</f>
        <v>6.9007939510885172E-2</v>
      </c>
    </row>
    <row r="430" spans="1:20" x14ac:dyDescent="0.3">
      <c r="A430">
        <v>15001</v>
      </c>
      <c r="B430">
        <v>81</v>
      </c>
      <c r="C430" t="s">
        <v>209</v>
      </c>
      <c r="D430">
        <v>82</v>
      </c>
      <c r="E430" t="s">
        <v>217</v>
      </c>
      <c r="F430">
        <v>1</v>
      </c>
      <c r="G430">
        <v>27.5</v>
      </c>
      <c r="H430">
        <f t="shared" si="211"/>
        <v>0.27500000000000002</v>
      </c>
      <c r="I430">
        <v>11.8</v>
      </c>
      <c r="J430">
        <v>6.1</v>
      </c>
      <c r="K430">
        <f t="shared" si="212"/>
        <v>5.9395875000000008E-2</v>
      </c>
      <c r="L430">
        <f>0.000059*(G430^1.965295*I430^0.892133+0.000019*G430^2)</f>
        <v>0.35960663221667394</v>
      </c>
      <c r="O430">
        <f>L430*0.47*0.75</f>
        <v>0.12676133785637755</v>
      </c>
      <c r="Q430">
        <f>O430*0.52</f>
        <v>6.5915895685316334E-2</v>
      </c>
      <c r="T430">
        <f>(L430*0.47*0.75)*(1+0.2)*0.52*3.67</f>
        <v>0.29029360459813314</v>
      </c>
    </row>
    <row r="431" spans="1:20" x14ac:dyDescent="0.3">
      <c r="A431">
        <v>15001</v>
      </c>
      <c r="B431">
        <v>81</v>
      </c>
      <c r="C431" t="s">
        <v>209</v>
      </c>
      <c r="D431">
        <v>83</v>
      </c>
      <c r="E431" t="s">
        <v>220</v>
      </c>
      <c r="F431">
        <v>3</v>
      </c>
      <c r="G431">
        <v>16</v>
      </c>
      <c r="H431">
        <f t="shared" si="211"/>
        <v>0.16</v>
      </c>
      <c r="I431">
        <v>4.5</v>
      </c>
      <c r="J431">
        <v>1.7</v>
      </c>
      <c r="K431">
        <f t="shared" si="212"/>
        <v>2.0106240000000001E-2</v>
      </c>
      <c r="L431">
        <f t="shared" ref="L431:L437" si="235">0.000084*(G431^1.894314*I431^0.808223+0.000031*G431^2)</f>
        <v>5.4101257001282245E-2</v>
      </c>
      <c r="O431">
        <f t="shared" ref="O431:O437" si="236">L431*0.78*1.07</f>
        <v>4.5152909093270167E-2</v>
      </c>
      <c r="Q431">
        <f t="shared" ref="Q431:Q437" si="237">O431*0.531</f>
        <v>2.3976194728526461E-2</v>
      </c>
      <c r="T431">
        <f t="shared" ref="T431:T437" si="238">(L431*0.78*1.07)*(1+0.2)*0.531*3.67</f>
        <v>0.10559116158443052</v>
      </c>
    </row>
    <row r="432" spans="1:20" x14ac:dyDescent="0.3">
      <c r="A432">
        <v>15001</v>
      </c>
      <c r="B432">
        <v>81</v>
      </c>
      <c r="C432" t="s">
        <v>209</v>
      </c>
      <c r="D432">
        <v>84</v>
      </c>
      <c r="E432" t="s">
        <v>220</v>
      </c>
      <c r="F432">
        <v>5</v>
      </c>
      <c r="G432">
        <v>11.5</v>
      </c>
      <c r="H432">
        <f t="shared" si="211"/>
        <v>0.115</v>
      </c>
      <c r="I432">
        <v>4.3</v>
      </c>
      <c r="J432">
        <v>1.6</v>
      </c>
      <c r="K432">
        <f t="shared" si="212"/>
        <v>1.0386915E-2</v>
      </c>
      <c r="L432">
        <f t="shared" si="235"/>
        <v>2.7897365445334263E-2</v>
      </c>
      <c r="O432">
        <f t="shared" si="236"/>
        <v>2.328314120067598E-2</v>
      </c>
      <c r="Q432">
        <f t="shared" si="237"/>
        <v>1.2363347977558945E-2</v>
      </c>
      <c r="T432">
        <f t="shared" si="238"/>
        <v>5.4448184493169599E-2</v>
      </c>
    </row>
    <row r="433" spans="1:24" x14ac:dyDescent="0.3">
      <c r="A433">
        <v>15001</v>
      </c>
      <c r="B433">
        <v>81</v>
      </c>
      <c r="C433" t="s">
        <v>209</v>
      </c>
      <c r="D433">
        <v>85</v>
      </c>
      <c r="E433" t="s">
        <v>220</v>
      </c>
      <c r="F433">
        <v>5</v>
      </c>
      <c r="G433">
        <v>18</v>
      </c>
      <c r="H433">
        <f t="shared" si="211"/>
        <v>0.18</v>
      </c>
      <c r="I433">
        <v>5.5</v>
      </c>
      <c r="J433">
        <v>1.3</v>
      </c>
      <c r="K433">
        <f t="shared" si="212"/>
        <v>2.5446959999999998E-2</v>
      </c>
      <c r="L433">
        <f t="shared" si="235"/>
        <v>7.9532077568401222E-2</v>
      </c>
      <c r="O433">
        <f t="shared" si="236"/>
        <v>6.6377471938587659E-2</v>
      </c>
      <c r="Q433">
        <f t="shared" si="237"/>
        <v>3.524643759939005E-2</v>
      </c>
      <c r="T433">
        <f t="shared" si="238"/>
        <v>0.15522531118771374</v>
      </c>
    </row>
    <row r="434" spans="1:24" x14ac:dyDescent="0.3">
      <c r="A434">
        <v>15001</v>
      </c>
      <c r="B434">
        <v>81</v>
      </c>
      <c r="C434" t="s">
        <v>209</v>
      </c>
      <c r="D434">
        <v>86</v>
      </c>
      <c r="E434" t="s">
        <v>220</v>
      </c>
      <c r="F434">
        <v>3</v>
      </c>
      <c r="G434">
        <v>11.1</v>
      </c>
      <c r="H434">
        <f t="shared" si="211"/>
        <v>0.111</v>
      </c>
      <c r="I434">
        <v>4</v>
      </c>
      <c r="J434">
        <v>2.9</v>
      </c>
      <c r="K434">
        <f t="shared" si="212"/>
        <v>9.6769134000000007E-3</v>
      </c>
      <c r="L434">
        <f t="shared" si="235"/>
        <v>2.4606714724246474E-2</v>
      </c>
      <c r="O434">
        <f t="shared" si="236"/>
        <v>2.0536764108856111E-2</v>
      </c>
      <c r="Q434">
        <f t="shared" si="237"/>
        <v>1.0905021741802596E-2</v>
      </c>
      <c r="T434">
        <f t="shared" si="238"/>
        <v>4.8025715750898625E-2</v>
      </c>
    </row>
    <row r="435" spans="1:24" x14ac:dyDescent="0.3">
      <c r="A435">
        <v>15001</v>
      </c>
      <c r="B435">
        <v>81</v>
      </c>
      <c r="C435" t="s">
        <v>209</v>
      </c>
      <c r="D435">
        <v>87</v>
      </c>
      <c r="E435" t="s">
        <v>220</v>
      </c>
      <c r="F435">
        <v>3</v>
      </c>
      <c r="G435">
        <v>11.2</v>
      </c>
      <c r="H435">
        <f t="shared" si="211"/>
        <v>0.11199999999999999</v>
      </c>
      <c r="I435">
        <v>4.5</v>
      </c>
      <c r="J435">
        <v>1.8</v>
      </c>
      <c r="K435">
        <f t="shared" si="212"/>
        <v>9.8520575999999985E-3</v>
      </c>
      <c r="L435">
        <f t="shared" si="235"/>
        <v>2.7527971268436126E-2</v>
      </c>
      <c r="O435">
        <f t="shared" si="236"/>
        <v>2.2974844820636792E-2</v>
      </c>
      <c r="Q435">
        <f t="shared" si="237"/>
        <v>1.2199642599758137E-2</v>
      </c>
      <c r="T435">
        <f t="shared" si="238"/>
        <v>5.3727226009334834E-2</v>
      </c>
    </row>
    <row r="436" spans="1:24" x14ac:dyDescent="0.3">
      <c r="A436">
        <v>15001</v>
      </c>
      <c r="B436">
        <v>81</v>
      </c>
      <c r="C436" t="s">
        <v>209</v>
      </c>
      <c r="D436">
        <v>88</v>
      </c>
      <c r="E436" t="s">
        <v>220</v>
      </c>
      <c r="F436">
        <v>5</v>
      </c>
      <c r="G436">
        <v>11</v>
      </c>
      <c r="H436">
        <f t="shared" si="211"/>
        <v>0.11</v>
      </c>
      <c r="I436">
        <v>5.0999999999999996</v>
      </c>
      <c r="J436">
        <v>2.2000000000000002</v>
      </c>
      <c r="K436">
        <f t="shared" si="212"/>
        <v>9.503339999999999E-3</v>
      </c>
      <c r="L436">
        <f t="shared" si="235"/>
        <v>2.9436296460879634E-2</v>
      </c>
      <c r="O436">
        <f t="shared" si="236"/>
        <v>2.4567533026250143E-2</v>
      </c>
      <c r="Q436">
        <f t="shared" si="237"/>
        <v>1.3045360036938828E-2</v>
      </c>
      <c r="T436">
        <f t="shared" si="238"/>
        <v>5.7451765602678596E-2</v>
      </c>
    </row>
    <row r="437" spans="1:24" x14ac:dyDescent="0.3">
      <c r="A437">
        <v>15001</v>
      </c>
      <c r="B437">
        <v>81</v>
      </c>
      <c r="C437" t="s">
        <v>209</v>
      </c>
      <c r="D437">
        <v>89</v>
      </c>
      <c r="E437" t="s">
        <v>220</v>
      </c>
      <c r="F437">
        <v>3</v>
      </c>
      <c r="G437">
        <v>10</v>
      </c>
      <c r="H437">
        <f t="shared" si="211"/>
        <v>0.1</v>
      </c>
      <c r="I437">
        <v>4.8</v>
      </c>
      <c r="J437">
        <v>2.1</v>
      </c>
      <c r="K437">
        <f t="shared" si="212"/>
        <v>7.8540000000000016E-3</v>
      </c>
      <c r="L437">
        <f t="shared" si="235"/>
        <v>2.3398766085608882E-2</v>
      </c>
      <c r="O437">
        <f t="shared" si="236"/>
        <v>1.9528610175049175E-2</v>
      </c>
      <c r="Q437">
        <f t="shared" si="237"/>
        <v>1.0369692002951113E-2</v>
      </c>
      <c r="T437">
        <f t="shared" si="238"/>
        <v>4.56681235809967E-2</v>
      </c>
    </row>
    <row r="438" spans="1:24" x14ac:dyDescent="0.3">
      <c r="A438">
        <v>15001</v>
      </c>
      <c r="B438">
        <v>81</v>
      </c>
      <c r="C438" t="s">
        <v>209</v>
      </c>
      <c r="D438">
        <v>90</v>
      </c>
      <c r="E438" t="s">
        <v>214</v>
      </c>
      <c r="F438">
        <v>3</v>
      </c>
      <c r="G438">
        <v>9.5</v>
      </c>
      <c r="H438">
        <f t="shared" si="211"/>
        <v>9.5000000000000001E-2</v>
      </c>
      <c r="I438">
        <v>4.9000000000000004</v>
      </c>
      <c r="J438">
        <v>1.1000000000000001</v>
      </c>
      <c r="K438">
        <f t="shared" si="212"/>
        <v>7.088235E-3</v>
      </c>
      <c r="L438">
        <f>0.000081*(G438^1.864042*I438^0.850892+0.000027*G438^2)</f>
        <v>2.0810826353831295E-2</v>
      </c>
      <c r="O438">
        <f>L438*0.47*0.75</f>
        <v>7.335816289725532E-3</v>
      </c>
      <c r="Q438">
        <f>O438*0.521</f>
        <v>3.8219602869470023E-3</v>
      </c>
      <c r="T438">
        <f>(L438*0.47*0.75)*(1+0.2)*0.521*3.67</f>
        <v>1.68319131037146E-2</v>
      </c>
    </row>
    <row r="439" spans="1:24" x14ac:dyDescent="0.3">
      <c r="A439">
        <v>15001</v>
      </c>
      <c r="B439">
        <v>81</v>
      </c>
      <c r="C439" t="s">
        <v>209</v>
      </c>
      <c r="D439">
        <v>91</v>
      </c>
      <c r="E439" t="s">
        <v>220</v>
      </c>
      <c r="F439">
        <v>4</v>
      </c>
      <c r="G439">
        <v>16</v>
      </c>
      <c r="H439">
        <f t="shared" si="211"/>
        <v>0.16</v>
      </c>
      <c r="I439">
        <v>6.1</v>
      </c>
      <c r="J439">
        <v>2.2999999999999998</v>
      </c>
      <c r="K439">
        <f t="shared" si="212"/>
        <v>2.0106240000000001E-2</v>
      </c>
      <c r="L439">
        <f t="shared" ref="L439:L441" si="239">0.000084*(G439^1.894314*I439^0.808223+0.000031*G439^2)</f>
        <v>6.9180938131259584E-2</v>
      </c>
      <c r="O439">
        <f>L439*0.78*1.07</f>
        <v>5.7738410964349257E-2</v>
      </c>
      <c r="Q439">
        <f t="shared" ref="Q439:Q441" si="240">O439*0.531</f>
        <v>3.0659096222069457E-2</v>
      </c>
      <c r="T439">
        <f>(L439*0.78*1.07)*(1+0.2)*0.531*3.67</f>
        <v>0.13502265976199387</v>
      </c>
    </row>
    <row r="440" spans="1:24" x14ac:dyDescent="0.3">
      <c r="A440">
        <v>15001</v>
      </c>
      <c r="B440">
        <v>81</v>
      </c>
      <c r="C440" t="s">
        <v>209</v>
      </c>
      <c r="D440">
        <v>92</v>
      </c>
      <c r="E440" t="s">
        <v>220</v>
      </c>
      <c r="F440">
        <v>3</v>
      </c>
      <c r="G440">
        <v>11.5</v>
      </c>
      <c r="H440">
        <f t="shared" si="211"/>
        <v>0.115</v>
      </c>
      <c r="I440">
        <v>3.7</v>
      </c>
      <c r="J440">
        <v>1.9</v>
      </c>
      <c r="K440">
        <f t="shared" si="212"/>
        <v>1.0386915E-2</v>
      </c>
      <c r="L440">
        <f t="shared" si="239"/>
        <v>2.470664700961489E-2</v>
      </c>
      <c r="O440">
        <f>L440*0.78*1.07</f>
        <v>2.0620167594224588E-2</v>
      </c>
      <c r="Q440">
        <f t="shared" si="240"/>
        <v>1.0949308992533257E-2</v>
      </c>
      <c r="T440">
        <f>(L440*0.78*1.07)*(1+0.2)*0.531*3.67</f>
        <v>4.8220756803116459E-2</v>
      </c>
    </row>
    <row r="441" spans="1:24" x14ac:dyDescent="0.3">
      <c r="A441">
        <v>15001</v>
      </c>
      <c r="B441">
        <v>81</v>
      </c>
      <c r="C441" t="s">
        <v>209</v>
      </c>
      <c r="D441">
        <v>93</v>
      </c>
      <c r="E441" t="s">
        <v>220</v>
      </c>
      <c r="F441">
        <v>5</v>
      </c>
      <c r="G441">
        <v>18.5</v>
      </c>
      <c r="H441">
        <f t="shared" si="211"/>
        <v>0.185</v>
      </c>
      <c r="I441">
        <v>5.9</v>
      </c>
      <c r="J441">
        <v>1.5</v>
      </c>
      <c r="K441">
        <f t="shared" si="212"/>
        <v>2.6880314999999998E-2</v>
      </c>
      <c r="L441">
        <f t="shared" si="239"/>
        <v>8.8659468328973118E-2</v>
      </c>
      <c r="O441">
        <f>L441*0.78*1.07</f>
        <v>7.3995192267360968E-2</v>
      </c>
      <c r="Q441">
        <f t="shared" si="240"/>
        <v>3.9291447093968673E-2</v>
      </c>
      <c r="T441">
        <f>(L441*0.78*1.07)*(1+0.2)*0.531*3.67</f>
        <v>0.17303953300183803</v>
      </c>
    </row>
    <row r="442" spans="1:24" x14ac:dyDescent="0.3">
      <c r="A442">
        <v>15001</v>
      </c>
      <c r="B442">
        <v>81</v>
      </c>
      <c r="C442" t="s">
        <v>209</v>
      </c>
      <c r="D442">
        <v>94</v>
      </c>
      <c r="E442" t="s">
        <v>217</v>
      </c>
      <c r="F442">
        <v>1</v>
      </c>
      <c r="G442">
        <v>27.3</v>
      </c>
      <c r="H442">
        <f t="shared" si="211"/>
        <v>0.27300000000000002</v>
      </c>
      <c r="I442">
        <v>10.9</v>
      </c>
      <c r="J442">
        <v>6.3</v>
      </c>
      <c r="K442">
        <f t="shared" si="212"/>
        <v>5.8535076600000006E-2</v>
      </c>
      <c r="L442">
        <f t="shared" ref="L442:L443" si="241">0.000059*(G442^1.965295*I442^0.892133+0.000019*G442^2)</f>
        <v>0.33026214221892608</v>
      </c>
      <c r="O442">
        <f>L442*0.47*0.75</f>
        <v>0.11641740513217144</v>
      </c>
      <c r="Q442">
        <f t="shared" ref="Q442:Q443" si="242">O442*0.52</f>
        <v>6.053705066872915E-2</v>
      </c>
      <c r="T442">
        <f>(L442*0.47*0.75)*(1+0.2)*0.52*3.67</f>
        <v>0.2666051711450832</v>
      </c>
    </row>
    <row r="443" spans="1:24" x14ac:dyDescent="0.3">
      <c r="A443">
        <v>15001</v>
      </c>
      <c r="B443">
        <v>81</v>
      </c>
      <c r="C443" t="s">
        <v>209</v>
      </c>
      <c r="D443">
        <v>95</v>
      </c>
      <c r="E443" t="s">
        <v>217</v>
      </c>
      <c r="F443">
        <v>1</v>
      </c>
      <c r="G443">
        <v>36</v>
      </c>
      <c r="H443">
        <f t="shared" si="211"/>
        <v>0.36</v>
      </c>
      <c r="I443">
        <v>13.4</v>
      </c>
      <c r="J443">
        <v>5.4</v>
      </c>
      <c r="K443">
        <f t="shared" si="212"/>
        <v>0.10178783999999999</v>
      </c>
      <c r="L443">
        <f t="shared" si="241"/>
        <v>0.68387045674544611</v>
      </c>
      <c r="O443">
        <f>L443*0.47*0.75</f>
        <v>0.24106433600276975</v>
      </c>
      <c r="Q443">
        <f t="shared" si="242"/>
        <v>0.12535345472144027</v>
      </c>
      <c r="T443">
        <f>(L443*0.47*0.75)*(1+0.2)*0.52*3.67</f>
        <v>0.55205661459322286</v>
      </c>
      <c r="U443">
        <v>46</v>
      </c>
      <c r="V443">
        <v>53</v>
      </c>
      <c r="W443">
        <v>10</v>
      </c>
      <c r="X443">
        <v>4</v>
      </c>
    </row>
    <row r="444" spans="1:24" x14ac:dyDescent="0.3">
      <c r="A444">
        <v>15001</v>
      </c>
      <c r="B444">
        <v>81</v>
      </c>
      <c r="C444" t="s">
        <v>209</v>
      </c>
      <c r="D444">
        <v>96</v>
      </c>
      <c r="E444" t="s">
        <v>214</v>
      </c>
      <c r="F444">
        <v>3</v>
      </c>
      <c r="G444">
        <v>10.9</v>
      </c>
      <c r="H444">
        <f t="shared" si="211"/>
        <v>0.109</v>
      </c>
      <c r="I444">
        <v>3.9</v>
      </c>
      <c r="J444">
        <v>1.5</v>
      </c>
      <c r="K444">
        <f t="shared" si="212"/>
        <v>9.3313373999999987E-3</v>
      </c>
      <c r="L444">
        <f>0.000081*(G444^1.864042*I444^0.850892+0.000027*G444^2)</f>
        <v>2.2142610717329196E-2</v>
      </c>
      <c r="O444">
        <f>L444*0.47*0.75</f>
        <v>7.8052702778585413E-3</v>
      </c>
      <c r="Q444">
        <f>O444*0.521</f>
        <v>4.0665458147642998E-3</v>
      </c>
      <c r="T444">
        <f>(L444*0.47*0.75)*(1+0.2)*0.521*3.67</f>
        <v>1.7909067768221976E-2</v>
      </c>
    </row>
    <row r="445" spans="1:24" x14ac:dyDescent="0.3">
      <c r="A445">
        <v>15001</v>
      </c>
      <c r="B445">
        <v>81</v>
      </c>
      <c r="C445" t="s">
        <v>209</v>
      </c>
      <c r="D445">
        <v>97</v>
      </c>
      <c r="E445" t="s">
        <v>220</v>
      </c>
      <c r="F445">
        <v>3</v>
      </c>
      <c r="G445">
        <v>15.7</v>
      </c>
      <c r="H445">
        <f t="shared" si="211"/>
        <v>0.157</v>
      </c>
      <c r="I445">
        <v>4.3</v>
      </c>
      <c r="J445">
        <v>1.7</v>
      </c>
      <c r="K445">
        <f t="shared" si="212"/>
        <v>1.9359324600000002E-2</v>
      </c>
      <c r="L445">
        <f t="shared" ref="L445:L447" si="243">0.000084*(G445^1.894314*I445^0.808223+0.000031*G445^2)</f>
        <v>5.0312750069812701E-2</v>
      </c>
      <c r="O445">
        <f>L445*0.78*1.07</f>
        <v>4.1991021208265686E-2</v>
      </c>
      <c r="Q445">
        <f t="shared" ref="Q445:Q447" si="244">O445*0.531</f>
        <v>2.229723226158908E-2</v>
      </c>
      <c r="T445">
        <f>(L445*0.78*1.07)*(1+0.2)*0.531*3.67</f>
        <v>9.8197010880038307E-2</v>
      </c>
    </row>
    <row r="446" spans="1:24" x14ac:dyDescent="0.3">
      <c r="A446">
        <v>15001</v>
      </c>
      <c r="B446">
        <v>81</v>
      </c>
      <c r="C446" t="s">
        <v>209</v>
      </c>
      <c r="D446">
        <v>98</v>
      </c>
      <c r="E446" t="s">
        <v>220</v>
      </c>
      <c r="F446">
        <v>3</v>
      </c>
      <c r="G446">
        <v>14.7</v>
      </c>
      <c r="H446">
        <f t="shared" si="211"/>
        <v>0.14699999999999999</v>
      </c>
      <c r="I446">
        <v>4.4000000000000004</v>
      </c>
      <c r="J446">
        <v>2.1</v>
      </c>
      <c r="K446">
        <f t="shared" si="212"/>
        <v>1.6971708599999996E-2</v>
      </c>
      <c r="L446">
        <f t="shared" si="243"/>
        <v>4.5248429389247787E-2</v>
      </c>
      <c r="O446">
        <f>L446*0.78*1.07</f>
        <v>3.7764339168266207E-2</v>
      </c>
      <c r="Q446">
        <f t="shared" si="244"/>
        <v>2.0052864098349357E-2</v>
      </c>
      <c r="T446">
        <f>(L446*0.78*1.07)*(1+0.2)*0.531*3.67</f>
        <v>8.8312813489130559E-2</v>
      </c>
    </row>
    <row r="447" spans="1:24" x14ac:dyDescent="0.3">
      <c r="A447">
        <v>15001</v>
      </c>
      <c r="B447">
        <v>81</v>
      </c>
      <c r="C447" t="s">
        <v>209</v>
      </c>
      <c r="D447">
        <v>99</v>
      </c>
      <c r="E447" t="s">
        <v>220</v>
      </c>
      <c r="F447">
        <v>5</v>
      </c>
      <c r="G447">
        <v>14</v>
      </c>
      <c r="H447">
        <f t="shared" si="211"/>
        <v>0.14000000000000001</v>
      </c>
      <c r="I447">
        <v>5.2</v>
      </c>
      <c r="J447">
        <v>2.2999999999999998</v>
      </c>
      <c r="K447">
        <f t="shared" si="212"/>
        <v>1.5393840000000002E-2</v>
      </c>
      <c r="L447">
        <f t="shared" si="243"/>
        <v>4.7217254905993648E-2</v>
      </c>
      <c r="O447">
        <f>L447*0.78*1.07</f>
        <v>3.9407520944542307E-2</v>
      </c>
      <c r="Q447">
        <f t="shared" si="244"/>
        <v>2.0925393621551967E-2</v>
      </c>
      <c r="T447">
        <f>(L447*0.78*1.07)*(1+0.2)*0.531*3.67</f>
        <v>9.2155433509314863E-2</v>
      </c>
    </row>
    <row r="448" spans="1:24" x14ac:dyDescent="0.3">
      <c r="A448">
        <v>15001</v>
      </c>
      <c r="B448">
        <v>81</v>
      </c>
      <c r="C448" t="s">
        <v>209</v>
      </c>
      <c r="D448">
        <v>100</v>
      </c>
      <c r="E448" t="s">
        <v>217</v>
      </c>
      <c r="F448">
        <v>1</v>
      </c>
      <c r="G448">
        <v>29.5</v>
      </c>
      <c r="H448">
        <f t="shared" si="211"/>
        <v>0.29499999999999998</v>
      </c>
      <c r="I448">
        <v>10.6</v>
      </c>
      <c r="J448">
        <v>5</v>
      </c>
      <c r="K448">
        <f t="shared" si="212"/>
        <v>6.8349434999999986E-2</v>
      </c>
      <c r="L448">
        <f t="shared" ref="L448:L450" si="245">0.000059*(G448^1.965295*I448^0.892133+0.000019*G448^2)</f>
        <v>0.37514243877652403</v>
      </c>
      <c r="O448">
        <f>L448*0.47*0.75</f>
        <v>0.13223770966872472</v>
      </c>
      <c r="Q448">
        <f t="shared" ref="Q448:Q450" si="246">O448*0.52</f>
        <v>6.8763609027736858E-2</v>
      </c>
      <c r="T448">
        <f>(L448*0.47*0.75)*(1+0.2)*0.52*3.67</f>
        <v>0.3028349341581531</v>
      </c>
    </row>
    <row r="449" spans="1:20" x14ac:dyDescent="0.3">
      <c r="A449">
        <v>15001</v>
      </c>
      <c r="B449">
        <v>81</v>
      </c>
      <c r="C449" t="s">
        <v>209</v>
      </c>
      <c r="D449">
        <v>101</v>
      </c>
      <c r="E449" t="s">
        <v>217</v>
      </c>
      <c r="F449">
        <v>3</v>
      </c>
      <c r="G449">
        <v>22.5</v>
      </c>
      <c r="H449">
        <f t="shared" si="211"/>
        <v>0.22500000000000001</v>
      </c>
      <c r="I449">
        <v>8.4</v>
      </c>
      <c r="J449">
        <v>5.0999999999999996</v>
      </c>
      <c r="K449">
        <f t="shared" si="212"/>
        <v>3.9760875000000001E-2</v>
      </c>
      <c r="L449">
        <f t="shared" si="245"/>
        <v>0.17900739919521724</v>
      </c>
      <c r="O449">
        <f>L449*0.47*0.75</f>
        <v>6.3100108216314066E-2</v>
      </c>
      <c r="Q449">
        <f t="shared" si="246"/>
        <v>3.2812056272483313E-2</v>
      </c>
      <c r="T449">
        <f>(L449*0.47*0.75)*(1+0.2)*0.52*3.67</f>
        <v>0.1445042958240165</v>
      </c>
    </row>
    <row r="450" spans="1:20" x14ac:dyDescent="0.3">
      <c r="A450">
        <v>15001</v>
      </c>
      <c r="B450">
        <v>81</v>
      </c>
      <c r="C450" t="s">
        <v>209</v>
      </c>
      <c r="D450">
        <v>102</v>
      </c>
      <c r="E450" t="s">
        <v>217</v>
      </c>
      <c r="F450">
        <v>5</v>
      </c>
      <c r="G450">
        <v>24.7</v>
      </c>
      <c r="H450">
        <f t="shared" si="211"/>
        <v>0.247</v>
      </c>
      <c r="I450">
        <v>10</v>
      </c>
      <c r="J450">
        <v>5.4</v>
      </c>
      <c r="K450">
        <f t="shared" si="212"/>
        <v>4.7916468599999998E-2</v>
      </c>
      <c r="L450">
        <f t="shared" si="245"/>
        <v>0.25121556991008132</v>
      </c>
      <c r="O450">
        <f>L450*0.47*0.75</f>
        <v>8.8553488393303653E-2</v>
      </c>
      <c r="Q450">
        <f t="shared" si="246"/>
        <v>4.6047813964517903E-2</v>
      </c>
      <c r="T450">
        <f>(L450*0.47*0.75)*(1+0.2)*0.52*3.67</f>
        <v>0.2027945726997368</v>
      </c>
    </row>
    <row r="451" spans="1:20" x14ac:dyDescent="0.3">
      <c r="A451">
        <v>15001</v>
      </c>
      <c r="B451">
        <v>81</v>
      </c>
      <c r="C451" t="s">
        <v>209</v>
      </c>
      <c r="D451">
        <v>103</v>
      </c>
      <c r="E451" t="s">
        <v>220</v>
      </c>
      <c r="F451">
        <v>3</v>
      </c>
      <c r="G451">
        <v>33</v>
      </c>
      <c r="H451">
        <f t="shared" ref="H451:H514" si="247">G451/100</f>
        <v>0.33</v>
      </c>
      <c r="I451">
        <v>6.1</v>
      </c>
      <c r="J451">
        <v>1.1000000000000001</v>
      </c>
      <c r="K451">
        <f t="shared" ref="K451:K514" si="248">0.7854*H451^2</f>
        <v>8.5530060000000005E-2</v>
      </c>
      <c r="L451">
        <f t="shared" ref="L451:L455" si="249">0.000084*(G451^1.894314*I451^0.808223+0.000031*G451^2)</f>
        <v>0.2726136856970876</v>
      </c>
      <c r="O451">
        <f>L451*0.78*1.07</f>
        <v>0.22752338208278933</v>
      </c>
      <c r="Q451">
        <f t="shared" ref="Q451:Q455" si="250">O451*0.531</f>
        <v>0.12081491588596113</v>
      </c>
      <c r="T451">
        <f>(L451*0.78*1.07)*(1+0.2)*0.531*3.67</f>
        <v>0.53206888956177278</v>
      </c>
    </row>
    <row r="452" spans="1:20" x14ac:dyDescent="0.3">
      <c r="A452">
        <v>15001</v>
      </c>
      <c r="B452">
        <v>81</v>
      </c>
      <c r="C452" t="s">
        <v>209</v>
      </c>
      <c r="D452">
        <v>104</v>
      </c>
      <c r="E452" t="s">
        <v>220</v>
      </c>
      <c r="F452">
        <v>3</v>
      </c>
      <c r="G452">
        <v>15.5</v>
      </c>
      <c r="H452">
        <f t="shared" si="247"/>
        <v>0.155</v>
      </c>
      <c r="I452">
        <v>4.5</v>
      </c>
      <c r="J452">
        <v>1.9</v>
      </c>
      <c r="K452">
        <f t="shared" si="248"/>
        <v>1.8869235000000002E-2</v>
      </c>
      <c r="L452">
        <f t="shared" si="249"/>
        <v>5.0943408297054377E-2</v>
      </c>
      <c r="O452">
        <f>L452*0.78*1.07</f>
        <v>4.2517368564721582E-2</v>
      </c>
      <c r="Q452">
        <f t="shared" si="250"/>
        <v>2.2576722707867161E-2</v>
      </c>
      <c r="T452">
        <f>(L452*0.78*1.07)*(1+0.2)*0.531*3.67</f>
        <v>9.9427886805446966E-2</v>
      </c>
    </row>
    <row r="453" spans="1:20" x14ac:dyDescent="0.3">
      <c r="A453">
        <v>15001</v>
      </c>
      <c r="B453">
        <v>81</v>
      </c>
      <c r="C453" t="s">
        <v>209</v>
      </c>
      <c r="D453">
        <v>105</v>
      </c>
      <c r="E453" t="s">
        <v>220</v>
      </c>
      <c r="F453">
        <v>3</v>
      </c>
      <c r="G453">
        <v>13</v>
      </c>
      <c r="H453">
        <f t="shared" si="247"/>
        <v>0.13</v>
      </c>
      <c r="I453">
        <v>4.9000000000000004</v>
      </c>
      <c r="J453">
        <v>3.1</v>
      </c>
      <c r="K453">
        <f t="shared" si="248"/>
        <v>1.3273260000000002E-2</v>
      </c>
      <c r="L453">
        <f t="shared" si="249"/>
        <v>3.9108846509295768E-2</v>
      </c>
      <c r="O453">
        <f>L453*0.78*1.07</f>
        <v>3.2640243296658253E-2</v>
      </c>
      <c r="Q453">
        <f t="shared" si="250"/>
        <v>1.7331969190525532E-2</v>
      </c>
      <c r="T453">
        <f>(L453*0.78*1.07)*(1+0.2)*0.531*3.67</f>
        <v>7.6329992315074438E-2</v>
      </c>
    </row>
    <row r="454" spans="1:20" x14ac:dyDescent="0.3">
      <c r="A454">
        <v>15001</v>
      </c>
      <c r="B454">
        <v>81</v>
      </c>
      <c r="C454" t="s">
        <v>209</v>
      </c>
      <c r="D454">
        <v>106</v>
      </c>
      <c r="E454" t="s">
        <v>220</v>
      </c>
      <c r="F454">
        <v>3</v>
      </c>
      <c r="G454">
        <v>10.5</v>
      </c>
      <c r="H454">
        <f t="shared" si="247"/>
        <v>0.105</v>
      </c>
      <c r="I454">
        <v>3.3</v>
      </c>
      <c r="J454">
        <v>1.9</v>
      </c>
      <c r="K454">
        <f t="shared" si="248"/>
        <v>8.659034999999999E-3</v>
      </c>
      <c r="L454">
        <f t="shared" si="249"/>
        <v>1.8958935123766004E-2</v>
      </c>
      <c r="O454">
        <f>L454*0.78*1.07</f>
        <v>1.5823127254295109E-2</v>
      </c>
      <c r="Q454">
        <f t="shared" si="250"/>
        <v>8.4020805720307033E-3</v>
      </c>
      <c r="T454">
        <f>(L454*0.78*1.07)*(1+0.2)*0.531*3.67</f>
        <v>3.7002762839223213E-2</v>
      </c>
    </row>
    <row r="455" spans="1:20" x14ac:dyDescent="0.3">
      <c r="A455">
        <v>15001</v>
      </c>
      <c r="B455">
        <v>81</v>
      </c>
      <c r="C455" t="s">
        <v>209</v>
      </c>
      <c r="D455">
        <v>107</v>
      </c>
      <c r="E455" t="s">
        <v>220</v>
      </c>
      <c r="F455">
        <v>3</v>
      </c>
      <c r="G455">
        <v>9.5</v>
      </c>
      <c r="H455">
        <f t="shared" si="247"/>
        <v>9.5000000000000001E-2</v>
      </c>
      <c r="I455">
        <v>3.6</v>
      </c>
      <c r="J455">
        <v>1.5</v>
      </c>
      <c r="K455">
        <f t="shared" si="248"/>
        <v>7.088235E-3</v>
      </c>
      <c r="L455">
        <f t="shared" si="249"/>
        <v>1.6827412507056477E-2</v>
      </c>
      <c r="O455">
        <f>L455*0.78*1.07</f>
        <v>1.4044158478389336E-2</v>
      </c>
      <c r="Q455">
        <f t="shared" si="250"/>
        <v>7.4574481520247376E-3</v>
      </c>
      <c r="T455">
        <f>(L455*0.78*1.07)*(1+0.2)*0.531*3.67</f>
        <v>3.2842601661516944E-2</v>
      </c>
    </row>
    <row r="456" spans="1:20" x14ac:dyDescent="0.3">
      <c r="A456">
        <v>15001</v>
      </c>
      <c r="B456">
        <v>81</v>
      </c>
      <c r="C456" t="s">
        <v>209</v>
      </c>
      <c r="D456">
        <v>108</v>
      </c>
      <c r="E456" t="s">
        <v>214</v>
      </c>
      <c r="F456">
        <v>5</v>
      </c>
      <c r="G456">
        <v>11</v>
      </c>
      <c r="H456">
        <f t="shared" si="247"/>
        <v>0.11</v>
      </c>
      <c r="I456">
        <v>6.1</v>
      </c>
      <c r="J456">
        <v>4.2</v>
      </c>
      <c r="K456">
        <f t="shared" si="248"/>
        <v>9.503339999999999E-3</v>
      </c>
      <c r="L456">
        <f t="shared" ref="L456:L457" si="251">0.000081*(G456^1.864042*I456^0.850892+0.000027*G456^2)</f>
        <v>3.2954830624684933E-2</v>
      </c>
      <c r="O456">
        <f t="shared" ref="O456:O457" si="252">L456*0.47*0.75</f>
        <v>1.1616577795201439E-2</v>
      </c>
      <c r="Q456">
        <f t="shared" ref="Q456:Q457" si="253">O456*0.521</f>
        <v>6.0522370312999499E-3</v>
      </c>
      <c r="T456">
        <f t="shared" ref="T456:T457" si="254">(L456*0.47*0.75)*(1+0.2)*0.521*3.67</f>
        <v>2.6654051885844979E-2</v>
      </c>
    </row>
    <row r="457" spans="1:20" x14ac:dyDescent="0.3">
      <c r="A457">
        <v>15001</v>
      </c>
      <c r="B457">
        <v>81</v>
      </c>
      <c r="C457" t="s">
        <v>209</v>
      </c>
      <c r="D457">
        <v>109</v>
      </c>
      <c r="E457" t="s">
        <v>214</v>
      </c>
      <c r="F457">
        <v>4</v>
      </c>
      <c r="G457">
        <v>12</v>
      </c>
      <c r="H457">
        <f t="shared" si="247"/>
        <v>0.12</v>
      </c>
      <c r="I457">
        <v>5.5</v>
      </c>
      <c r="J457">
        <v>2.2999999999999998</v>
      </c>
      <c r="K457">
        <f t="shared" si="248"/>
        <v>1.130976E-2</v>
      </c>
      <c r="L457">
        <f t="shared" si="251"/>
        <v>3.5489242578962972E-2</v>
      </c>
      <c r="O457">
        <f t="shared" si="252"/>
        <v>1.2509958009084447E-2</v>
      </c>
      <c r="Q457">
        <f t="shared" si="253"/>
        <v>6.5176881227329972E-3</v>
      </c>
      <c r="T457">
        <f t="shared" si="254"/>
        <v>2.8703898492516113E-2</v>
      </c>
    </row>
    <row r="458" spans="1:20" x14ac:dyDescent="0.3">
      <c r="A458">
        <v>15001</v>
      </c>
      <c r="B458">
        <v>81</v>
      </c>
      <c r="C458" t="s">
        <v>209</v>
      </c>
      <c r="D458">
        <v>110</v>
      </c>
      <c r="E458" t="s">
        <v>220</v>
      </c>
      <c r="F458">
        <v>5</v>
      </c>
      <c r="G458">
        <v>12.5</v>
      </c>
      <c r="H458">
        <f t="shared" si="247"/>
        <v>0.125</v>
      </c>
      <c r="I458">
        <v>4.0999999999999996</v>
      </c>
      <c r="J458">
        <v>1.6</v>
      </c>
      <c r="K458">
        <f t="shared" si="248"/>
        <v>1.2271875E-2</v>
      </c>
      <c r="L458">
        <f>0.000084*(G458^1.894314*I458^0.808223+0.000031*G458^2)</f>
        <v>3.1437131257574538E-2</v>
      </c>
      <c r="O458">
        <f>L458*0.78*1.07</f>
        <v>2.6237429747571712E-2</v>
      </c>
      <c r="Q458">
        <f>O458*0.531</f>
        <v>1.393207519596058E-2</v>
      </c>
      <c r="T458">
        <f>(L458*0.78*1.07)*(1+0.2)*0.531*3.67</f>
        <v>6.135685916301039E-2</v>
      </c>
    </row>
    <row r="459" spans="1:20" x14ac:dyDescent="0.3">
      <c r="A459">
        <v>15001</v>
      </c>
      <c r="B459">
        <v>81</v>
      </c>
      <c r="C459" t="s">
        <v>209</v>
      </c>
      <c r="D459">
        <v>111</v>
      </c>
      <c r="E459" t="s">
        <v>217</v>
      </c>
      <c r="F459">
        <v>1</v>
      </c>
      <c r="G459">
        <v>24.8</v>
      </c>
      <c r="H459">
        <f t="shared" si="247"/>
        <v>0.248</v>
      </c>
      <c r="I459">
        <v>10.3</v>
      </c>
      <c r="J459">
        <v>5.9</v>
      </c>
      <c r="K459">
        <f t="shared" si="248"/>
        <v>4.8305241599999993E-2</v>
      </c>
      <c r="L459">
        <f>0.000059*(G459^1.965295*I459^0.892133+0.000019*G459^2)</f>
        <v>0.25998458060714891</v>
      </c>
      <c r="O459">
        <f>L459*0.47*0.75</f>
        <v>9.164456466401999E-2</v>
      </c>
      <c r="Q459">
        <f>O459*0.52</f>
        <v>4.7655173625290398E-2</v>
      </c>
      <c r="T459">
        <f>(L459*0.47*0.75)*(1+0.2)*0.52*3.67</f>
        <v>0.20987338464577887</v>
      </c>
    </row>
    <row r="460" spans="1:20" x14ac:dyDescent="0.3">
      <c r="A460">
        <v>15001</v>
      </c>
      <c r="B460">
        <v>81</v>
      </c>
      <c r="C460" t="s">
        <v>209</v>
      </c>
      <c r="D460">
        <v>112</v>
      </c>
      <c r="E460" t="s">
        <v>220</v>
      </c>
      <c r="F460">
        <v>3</v>
      </c>
      <c r="G460">
        <v>8</v>
      </c>
      <c r="H460">
        <f t="shared" si="247"/>
        <v>0.08</v>
      </c>
      <c r="I460">
        <v>4</v>
      </c>
      <c r="J460">
        <v>2.2999999999999998</v>
      </c>
      <c r="K460">
        <f t="shared" si="248"/>
        <v>5.0265600000000002E-3</v>
      </c>
      <c r="L460">
        <f t="shared" ref="L460:L466" si="255">0.000084*(G460^1.894314*I460^0.808223+0.000031*G460^2)</f>
        <v>1.3231817251035049E-2</v>
      </c>
      <c r="O460">
        <f t="shared" ref="O460:O466" si="256">L460*0.78*1.07</f>
        <v>1.1043274677713853E-2</v>
      </c>
      <c r="Q460">
        <f t="shared" ref="Q460:Q466" si="257">O460*0.531</f>
        <v>5.8639788538660557E-3</v>
      </c>
      <c r="T460">
        <f t="shared" ref="T460:T466" si="258">(L460*0.78*1.07)*(1+0.2)*0.531*3.67</f>
        <v>2.582496287242611E-2</v>
      </c>
    </row>
    <row r="461" spans="1:20" x14ac:dyDescent="0.3">
      <c r="A461">
        <v>15001</v>
      </c>
      <c r="B461">
        <v>81</v>
      </c>
      <c r="C461" t="s">
        <v>209</v>
      </c>
      <c r="D461">
        <v>113</v>
      </c>
      <c r="E461" t="s">
        <v>220</v>
      </c>
      <c r="F461">
        <v>4</v>
      </c>
      <c r="G461">
        <v>14.2</v>
      </c>
      <c r="H461">
        <f t="shared" si="247"/>
        <v>0.14199999999999999</v>
      </c>
      <c r="I461">
        <v>5.4</v>
      </c>
      <c r="J461">
        <v>1</v>
      </c>
      <c r="K461">
        <f t="shared" si="248"/>
        <v>1.5836805599999997E-2</v>
      </c>
      <c r="L461">
        <f t="shared" si="255"/>
        <v>5.0005442053680051E-2</v>
      </c>
      <c r="O461">
        <f t="shared" si="256"/>
        <v>4.1734541938001371E-2</v>
      </c>
      <c r="Q461">
        <f t="shared" si="257"/>
        <v>2.2161041769078731E-2</v>
      </c>
      <c r="T461">
        <f t="shared" si="258"/>
        <v>9.7597227951022714E-2</v>
      </c>
    </row>
    <row r="462" spans="1:20" x14ac:dyDescent="0.3">
      <c r="A462">
        <v>15001</v>
      </c>
      <c r="B462">
        <v>81</v>
      </c>
      <c r="C462" t="s">
        <v>209</v>
      </c>
      <c r="D462">
        <v>114</v>
      </c>
      <c r="E462" t="s">
        <v>220</v>
      </c>
      <c r="F462">
        <v>4</v>
      </c>
      <c r="G462">
        <v>15.7</v>
      </c>
      <c r="H462">
        <f t="shared" si="247"/>
        <v>0.157</v>
      </c>
      <c r="I462">
        <v>6.3</v>
      </c>
      <c r="J462">
        <v>2.8</v>
      </c>
      <c r="K462">
        <f t="shared" si="248"/>
        <v>1.9359324600000002E-2</v>
      </c>
      <c r="L462">
        <f t="shared" si="255"/>
        <v>6.8507516838160296E-2</v>
      </c>
      <c r="O462">
        <f t="shared" si="256"/>
        <v>5.7176373553128587E-2</v>
      </c>
      <c r="Q462">
        <f t="shared" si="257"/>
        <v>3.0360654356711283E-2</v>
      </c>
      <c r="T462">
        <f t="shared" si="258"/>
        <v>0.13370832178695646</v>
      </c>
    </row>
    <row r="463" spans="1:20" x14ac:dyDescent="0.3">
      <c r="A463">
        <v>15001</v>
      </c>
      <c r="B463">
        <v>81</v>
      </c>
      <c r="C463" t="s">
        <v>209</v>
      </c>
      <c r="D463">
        <v>115</v>
      </c>
      <c r="E463" t="s">
        <v>220</v>
      </c>
      <c r="F463">
        <v>3</v>
      </c>
      <c r="G463">
        <v>14.5</v>
      </c>
      <c r="H463">
        <f t="shared" si="247"/>
        <v>0.14499999999999999</v>
      </c>
      <c r="I463">
        <v>4.0999999999999996</v>
      </c>
      <c r="J463">
        <v>1</v>
      </c>
      <c r="K463">
        <f t="shared" si="248"/>
        <v>1.6513034999999999E-2</v>
      </c>
      <c r="L463">
        <f t="shared" si="255"/>
        <v>4.1643446804298059E-2</v>
      </c>
      <c r="O463">
        <f t="shared" si="256"/>
        <v>3.4755620702867161E-2</v>
      </c>
      <c r="Q463">
        <f t="shared" si="257"/>
        <v>1.8455234593222465E-2</v>
      </c>
      <c r="T463">
        <f t="shared" si="258"/>
        <v>8.1276853148551723E-2</v>
      </c>
    </row>
    <row r="464" spans="1:20" x14ac:dyDescent="0.3">
      <c r="A464">
        <v>15001</v>
      </c>
      <c r="B464">
        <v>81</v>
      </c>
      <c r="C464" t="s">
        <v>209</v>
      </c>
      <c r="D464">
        <v>116</v>
      </c>
      <c r="E464" t="s">
        <v>220</v>
      </c>
      <c r="F464">
        <v>3</v>
      </c>
      <c r="G464">
        <v>12</v>
      </c>
      <c r="H464">
        <f t="shared" si="247"/>
        <v>0.12</v>
      </c>
      <c r="I464">
        <v>5.5</v>
      </c>
      <c r="J464">
        <v>3.8</v>
      </c>
      <c r="K464">
        <f t="shared" si="248"/>
        <v>1.130976E-2</v>
      </c>
      <c r="L464">
        <f t="shared" si="255"/>
        <v>3.6895210870746542E-2</v>
      </c>
      <c r="O464">
        <f t="shared" si="256"/>
        <v>3.0792742992725067E-2</v>
      </c>
      <c r="Q464">
        <f t="shared" si="257"/>
        <v>1.635094652913701E-2</v>
      </c>
      <c r="T464">
        <f t="shared" si="258"/>
        <v>7.2009568514319389E-2</v>
      </c>
    </row>
    <row r="465" spans="1:20" x14ac:dyDescent="0.3">
      <c r="A465">
        <v>15001</v>
      </c>
      <c r="B465">
        <v>81</v>
      </c>
      <c r="C465" t="s">
        <v>209</v>
      </c>
      <c r="D465">
        <v>117</v>
      </c>
      <c r="E465" t="s">
        <v>220</v>
      </c>
      <c r="F465">
        <v>3</v>
      </c>
      <c r="G465">
        <v>23.1</v>
      </c>
      <c r="H465">
        <f t="shared" si="247"/>
        <v>0.23100000000000001</v>
      </c>
      <c r="I465">
        <v>6</v>
      </c>
      <c r="J465">
        <v>1.3</v>
      </c>
      <c r="K465">
        <f t="shared" si="248"/>
        <v>4.1909729400000005E-2</v>
      </c>
      <c r="L465">
        <f t="shared" si="255"/>
        <v>0.13687139611420249</v>
      </c>
      <c r="O465">
        <f t="shared" si="256"/>
        <v>0.11423286719691342</v>
      </c>
      <c r="Q465">
        <f t="shared" si="257"/>
        <v>6.0657652481561027E-2</v>
      </c>
      <c r="T465">
        <f t="shared" si="258"/>
        <v>0.26713630152879475</v>
      </c>
    </row>
    <row r="466" spans="1:20" x14ac:dyDescent="0.3">
      <c r="A466">
        <v>15001</v>
      </c>
      <c r="B466">
        <v>81</v>
      </c>
      <c r="C466" t="s">
        <v>209</v>
      </c>
      <c r="D466">
        <v>118</v>
      </c>
      <c r="E466" t="s">
        <v>220</v>
      </c>
      <c r="F466">
        <v>5</v>
      </c>
      <c r="G466">
        <v>16</v>
      </c>
      <c r="H466">
        <f t="shared" si="247"/>
        <v>0.16</v>
      </c>
      <c r="I466">
        <v>5.4</v>
      </c>
      <c r="J466">
        <v>1.6</v>
      </c>
      <c r="K466">
        <f t="shared" si="248"/>
        <v>2.0106240000000001E-2</v>
      </c>
      <c r="L466">
        <f t="shared" si="255"/>
        <v>6.2690643353953981E-2</v>
      </c>
      <c r="O466">
        <f t="shared" si="256"/>
        <v>5.2321610943209994E-2</v>
      </c>
      <c r="Q466">
        <f t="shared" si="257"/>
        <v>2.7782775410844507E-2</v>
      </c>
      <c r="T466">
        <f t="shared" si="258"/>
        <v>0.1223553429093592</v>
      </c>
    </row>
    <row r="467" spans="1:20" x14ac:dyDescent="0.3">
      <c r="A467">
        <v>15001</v>
      </c>
      <c r="B467">
        <v>81</v>
      </c>
      <c r="C467" t="s">
        <v>209</v>
      </c>
      <c r="D467">
        <v>119</v>
      </c>
      <c r="E467" t="s">
        <v>214</v>
      </c>
      <c r="F467">
        <v>5</v>
      </c>
      <c r="G467">
        <v>8.5</v>
      </c>
      <c r="H467">
        <f t="shared" si="247"/>
        <v>8.5000000000000006E-2</v>
      </c>
      <c r="I467">
        <v>4.7</v>
      </c>
      <c r="J467">
        <v>1.9</v>
      </c>
      <c r="K467">
        <f t="shared" si="248"/>
        <v>5.6745150000000006E-3</v>
      </c>
      <c r="L467">
        <f>0.000081*(G467^1.864042*I467^0.850892+0.000027*G467^2)</f>
        <v>1.6324798378717836E-2</v>
      </c>
      <c r="O467">
        <f>L467*0.47*0.75</f>
        <v>5.754491428498037E-3</v>
      </c>
      <c r="Q467">
        <f>O467*0.521</f>
        <v>2.9980900342474774E-3</v>
      </c>
      <c r="T467">
        <f>(L467*0.47*0.75)*(1+0.2)*0.521*3.67</f>
        <v>1.3203588510825891E-2</v>
      </c>
    </row>
    <row r="468" spans="1:20" x14ac:dyDescent="0.3">
      <c r="A468">
        <v>15001</v>
      </c>
      <c r="B468">
        <v>81</v>
      </c>
      <c r="C468" t="s">
        <v>209</v>
      </c>
      <c r="D468">
        <v>120</v>
      </c>
      <c r="E468" t="s">
        <v>217</v>
      </c>
      <c r="F468">
        <v>1</v>
      </c>
      <c r="G468">
        <v>31.4</v>
      </c>
      <c r="H468">
        <f t="shared" si="247"/>
        <v>0.314</v>
      </c>
      <c r="I468">
        <v>10</v>
      </c>
      <c r="J468">
        <v>5.2</v>
      </c>
      <c r="K468">
        <f t="shared" si="248"/>
        <v>7.7437298400000007E-2</v>
      </c>
      <c r="L468">
        <f t="shared" ref="L468:L469" si="259">0.000059*(G468^1.965295*I468^0.892133+0.000019*G468^2)</f>
        <v>0.40261926952983645</v>
      </c>
      <c r="O468">
        <f>L468*0.47*0.75</f>
        <v>0.14192329250926733</v>
      </c>
      <c r="Q468">
        <f t="shared" ref="Q468:Q469" si="260">O468*0.52</f>
        <v>7.3800112104819016E-2</v>
      </c>
      <c r="T468">
        <f>(L468*0.47*0.75)*(1+0.2)*0.52*3.67</f>
        <v>0.32501569370962291</v>
      </c>
    </row>
    <row r="469" spans="1:20" x14ac:dyDescent="0.3">
      <c r="A469">
        <v>15001</v>
      </c>
      <c r="B469">
        <v>81</v>
      </c>
      <c r="C469" t="s">
        <v>209</v>
      </c>
      <c r="D469">
        <v>121</v>
      </c>
      <c r="E469" t="s">
        <v>217</v>
      </c>
      <c r="F469">
        <v>3</v>
      </c>
      <c r="G469">
        <v>13.3</v>
      </c>
      <c r="H469">
        <f t="shared" si="247"/>
        <v>0.13300000000000001</v>
      </c>
      <c r="I469">
        <v>6.8</v>
      </c>
      <c r="J469">
        <v>3.3</v>
      </c>
      <c r="K469">
        <f t="shared" si="248"/>
        <v>1.3892940600000002E-2</v>
      </c>
      <c r="L469">
        <f t="shared" si="259"/>
        <v>5.275484223642387E-2</v>
      </c>
      <c r="O469">
        <f>L469*0.47*0.75</f>
        <v>1.8596081888339413E-2</v>
      </c>
      <c r="Q469">
        <f t="shared" si="260"/>
        <v>9.6699625819364945E-3</v>
      </c>
      <c r="T469">
        <f>(L469*0.47*0.75)*(1+0.2)*0.52*3.67</f>
        <v>4.2586515210848316E-2</v>
      </c>
    </row>
    <row r="470" spans="1:20" x14ac:dyDescent="0.3">
      <c r="A470">
        <v>15001</v>
      </c>
      <c r="B470">
        <v>81</v>
      </c>
      <c r="C470" t="s">
        <v>209</v>
      </c>
      <c r="D470">
        <v>122</v>
      </c>
      <c r="E470" t="s">
        <v>220</v>
      </c>
      <c r="F470">
        <v>3</v>
      </c>
      <c r="G470">
        <v>12.5</v>
      </c>
      <c r="H470">
        <f t="shared" si="247"/>
        <v>0.125</v>
      </c>
      <c r="I470">
        <v>3.7</v>
      </c>
      <c r="J470">
        <v>1.7</v>
      </c>
      <c r="K470">
        <f t="shared" si="248"/>
        <v>1.2271875E-2</v>
      </c>
      <c r="L470">
        <f t="shared" ref="L470:L472" si="261">0.000084*(G470^1.894314*I470^0.808223+0.000031*G470^2)</f>
        <v>2.8934174051678863E-2</v>
      </c>
      <c r="O470">
        <f>L470*0.78*1.07</f>
        <v>2.4148461663531181E-2</v>
      </c>
      <c r="Q470">
        <f t="shared" ref="Q470:Q472" si="262">O470*0.531</f>
        <v>1.2822833143335058E-2</v>
      </c>
      <c r="T470">
        <f>(L470*0.78*1.07)*(1+0.2)*0.531*3.67</f>
        <v>5.6471757163247586E-2</v>
      </c>
    </row>
    <row r="471" spans="1:20" x14ac:dyDescent="0.3">
      <c r="A471">
        <v>15001</v>
      </c>
      <c r="B471">
        <v>81</v>
      </c>
      <c r="C471" t="s">
        <v>209</v>
      </c>
      <c r="D471">
        <v>123</v>
      </c>
      <c r="E471" t="s">
        <v>220</v>
      </c>
      <c r="F471">
        <v>3</v>
      </c>
      <c r="G471">
        <v>12.4</v>
      </c>
      <c r="H471">
        <f t="shared" si="247"/>
        <v>0.124</v>
      </c>
      <c r="I471">
        <v>3.8</v>
      </c>
      <c r="J471">
        <v>2.1</v>
      </c>
      <c r="K471">
        <f t="shared" si="248"/>
        <v>1.2076310399999998E-2</v>
      </c>
      <c r="L471">
        <f t="shared" si="261"/>
        <v>2.9118144828870259E-2</v>
      </c>
      <c r="O471">
        <f>L471*0.78*1.07</f>
        <v>2.4302003674175121E-2</v>
      </c>
      <c r="Q471">
        <f t="shared" si="262"/>
        <v>1.2904363950986989E-2</v>
      </c>
      <c r="T471">
        <f>(L471*0.78*1.07)*(1+0.2)*0.531*3.67</f>
        <v>5.68308188401467E-2</v>
      </c>
    </row>
    <row r="472" spans="1:20" x14ac:dyDescent="0.3">
      <c r="A472">
        <v>15001</v>
      </c>
      <c r="B472">
        <v>81</v>
      </c>
      <c r="C472" t="s">
        <v>209</v>
      </c>
      <c r="D472">
        <v>124</v>
      </c>
      <c r="E472" t="s">
        <v>220</v>
      </c>
      <c r="F472">
        <v>3</v>
      </c>
      <c r="G472">
        <v>19</v>
      </c>
      <c r="H472">
        <f t="shared" si="247"/>
        <v>0.19</v>
      </c>
      <c r="I472">
        <v>4.5</v>
      </c>
      <c r="J472">
        <v>1.3</v>
      </c>
      <c r="K472">
        <f t="shared" si="248"/>
        <v>2.835294E-2</v>
      </c>
      <c r="L472">
        <f t="shared" si="261"/>
        <v>7.4918135730055666E-2</v>
      </c>
      <c r="O472">
        <f>L472*0.78*1.07</f>
        <v>6.2526676080304461E-2</v>
      </c>
      <c r="Q472">
        <f t="shared" si="262"/>
        <v>3.3201664998641668E-2</v>
      </c>
      <c r="T472">
        <f>(L472*0.78*1.07)*(1+0.2)*0.531*3.67</f>
        <v>0.1462201326540179</v>
      </c>
    </row>
    <row r="473" spans="1:20" x14ac:dyDescent="0.3">
      <c r="A473">
        <v>15001</v>
      </c>
      <c r="B473">
        <v>82</v>
      </c>
      <c r="C473" t="s">
        <v>209</v>
      </c>
      <c r="D473">
        <v>1</v>
      </c>
      <c r="E473" t="s">
        <v>218</v>
      </c>
      <c r="F473">
        <v>4</v>
      </c>
      <c r="G473">
        <v>16.3</v>
      </c>
      <c r="H473">
        <f t="shared" si="247"/>
        <v>0.16300000000000001</v>
      </c>
      <c r="I473">
        <v>11</v>
      </c>
      <c r="J473">
        <v>6.9</v>
      </c>
      <c r="K473">
        <f t="shared" si="248"/>
        <v>2.08672926E-2</v>
      </c>
      <c r="L473">
        <f t="shared" ref="L473:L474" si="263">0.000057*(G473^1.897696*I473^1.002687+0.000031*G473^2)</f>
        <v>0.12601752595495205</v>
      </c>
      <c r="O473">
        <f>L473*0.43*0.75</f>
        <v>4.0640652120472034E-2</v>
      </c>
      <c r="Q473">
        <f t="shared" ref="Q473:Q474" si="264">O473*0.52</f>
        <v>2.113313910264546E-2</v>
      </c>
      <c r="T473">
        <f>(L473*0.43*0.75)*(1+0.2)*0.52*3.67</f>
        <v>9.3070344608050595E-2</v>
      </c>
    </row>
    <row r="474" spans="1:20" x14ac:dyDescent="0.3">
      <c r="A474">
        <v>15001</v>
      </c>
      <c r="B474">
        <v>82</v>
      </c>
      <c r="C474" t="s">
        <v>209</v>
      </c>
      <c r="D474">
        <v>2</v>
      </c>
      <c r="E474" t="s">
        <v>218</v>
      </c>
      <c r="F474">
        <v>1</v>
      </c>
      <c r="G474">
        <v>22.5</v>
      </c>
      <c r="H474">
        <f t="shared" si="247"/>
        <v>0.22500000000000001</v>
      </c>
      <c r="I474">
        <v>12.3</v>
      </c>
      <c r="J474">
        <v>5</v>
      </c>
      <c r="K474">
        <f t="shared" si="248"/>
        <v>3.9760875000000001E-2</v>
      </c>
      <c r="L474">
        <f t="shared" si="263"/>
        <v>0.25986117213193616</v>
      </c>
      <c r="O474">
        <f>L474*0.43*0.75</f>
        <v>8.3805228012549415E-2</v>
      </c>
      <c r="Q474">
        <f t="shared" si="264"/>
        <v>4.3578718566525697E-2</v>
      </c>
      <c r="T474">
        <f>(L474*0.43*0.75)*(1+0.2)*0.52*3.67</f>
        <v>0.19192067656697914</v>
      </c>
    </row>
    <row r="475" spans="1:20" x14ac:dyDescent="0.3">
      <c r="A475">
        <v>15001</v>
      </c>
      <c r="B475">
        <v>82</v>
      </c>
      <c r="C475" t="s">
        <v>209</v>
      </c>
      <c r="D475">
        <v>3</v>
      </c>
      <c r="E475" t="s">
        <v>220</v>
      </c>
      <c r="F475">
        <v>3</v>
      </c>
      <c r="G475">
        <v>14</v>
      </c>
      <c r="H475">
        <f t="shared" si="247"/>
        <v>0.14000000000000001</v>
      </c>
      <c r="I475">
        <v>4.5999999999999996</v>
      </c>
      <c r="J475">
        <v>2.1</v>
      </c>
      <c r="K475">
        <f t="shared" si="248"/>
        <v>1.5393840000000002E-2</v>
      </c>
      <c r="L475">
        <f t="shared" ref="L475:L478" si="265">0.000084*(G475^1.894314*I475^0.808223+0.000031*G475^2)</f>
        <v>4.2762882936114882E-2</v>
      </c>
      <c r="O475">
        <f>L475*0.78*1.07</f>
        <v>3.5689902098481482E-2</v>
      </c>
      <c r="Q475">
        <f t="shared" ref="Q475:Q478" si="266">O475*0.531</f>
        <v>1.8951338014293669E-2</v>
      </c>
      <c r="T475">
        <f>(L475*0.78*1.07)*(1+0.2)*0.531*3.67</f>
        <v>8.3461692614949304E-2</v>
      </c>
    </row>
    <row r="476" spans="1:20" x14ac:dyDescent="0.3">
      <c r="A476">
        <v>15001</v>
      </c>
      <c r="B476">
        <v>82</v>
      </c>
      <c r="C476" t="s">
        <v>209</v>
      </c>
      <c r="D476">
        <v>4</v>
      </c>
      <c r="E476" t="s">
        <v>220</v>
      </c>
      <c r="F476">
        <v>4</v>
      </c>
      <c r="G476">
        <v>23.5</v>
      </c>
      <c r="H476">
        <f t="shared" si="247"/>
        <v>0.23499999999999999</v>
      </c>
      <c r="I476">
        <v>6.2</v>
      </c>
      <c r="J476">
        <v>2</v>
      </c>
      <c r="K476">
        <f t="shared" si="248"/>
        <v>4.3373714999999993E-2</v>
      </c>
      <c r="L476">
        <f t="shared" si="265"/>
        <v>0.14519304802546382</v>
      </c>
      <c r="O476">
        <f>L476*0.78*1.07</f>
        <v>0.12117811788205211</v>
      </c>
      <c r="Q476">
        <f t="shared" si="266"/>
        <v>6.434558059536967E-2</v>
      </c>
      <c r="T476">
        <f>(L476*0.78*1.07)*(1+0.2)*0.531*3.67</f>
        <v>0.28337793694200808</v>
      </c>
    </row>
    <row r="477" spans="1:20" x14ac:dyDescent="0.3">
      <c r="A477">
        <v>15001</v>
      </c>
      <c r="B477">
        <v>82</v>
      </c>
      <c r="C477" t="s">
        <v>209</v>
      </c>
      <c r="D477">
        <v>5</v>
      </c>
      <c r="E477" t="s">
        <v>220</v>
      </c>
      <c r="F477">
        <v>5</v>
      </c>
      <c r="G477">
        <v>12.5</v>
      </c>
      <c r="H477">
        <f t="shared" si="247"/>
        <v>0.125</v>
      </c>
      <c r="I477">
        <v>3.5</v>
      </c>
      <c r="J477">
        <v>1.6</v>
      </c>
      <c r="K477">
        <f t="shared" si="248"/>
        <v>1.2271875E-2</v>
      </c>
      <c r="L477">
        <f t="shared" si="265"/>
        <v>2.7663426666125413E-2</v>
      </c>
      <c r="O477">
        <f>L477*0.78*1.07</f>
        <v>2.3087895895548275E-2</v>
      </c>
      <c r="Q477">
        <f t="shared" si="266"/>
        <v>1.2259672720536135E-2</v>
      </c>
      <c r="T477">
        <f>(L477*0.78*1.07)*(1+0.2)*0.531*3.67</f>
        <v>5.3991598661241133E-2</v>
      </c>
    </row>
    <row r="478" spans="1:20" x14ac:dyDescent="0.3">
      <c r="A478">
        <v>15001</v>
      </c>
      <c r="B478">
        <v>82</v>
      </c>
      <c r="C478" t="s">
        <v>209</v>
      </c>
      <c r="D478">
        <v>6</v>
      </c>
      <c r="E478" t="s">
        <v>220</v>
      </c>
      <c r="F478">
        <v>4</v>
      </c>
      <c r="G478">
        <v>13.2</v>
      </c>
      <c r="H478">
        <f t="shared" si="247"/>
        <v>0.13200000000000001</v>
      </c>
      <c r="I478">
        <v>4.5</v>
      </c>
      <c r="J478">
        <v>2.1</v>
      </c>
      <c r="K478">
        <f t="shared" si="248"/>
        <v>1.3684809600000002E-2</v>
      </c>
      <c r="L478">
        <f t="shared" si="265"/>
        <v>3.7578963142186721E-2</v>
      </c>
      <c r="O478">
        <f>L478*0.78*1.07</f>
        <v>3.136340263846904E-2</v>
      </c>
      <c r="Q478">
        <f t="shared" si="266"/>
        <v>1.665396680102706E-2</v>
      </c>
      <c r="T478">
        <f>(L478*0.78*1.07)*(1+0.2)*0.531*3.67</f>
        <v>7.3344069791723171E-2</v>
      </c>
    </row>
    <row r="479" spans="1:20" x14ac:dyDescent="0.3">
      <c r="A479">
        <v>15001</v>
      </c>
      <c r="B479">
        <v>82</v>
      </c>
      <c r="C479" t="s">
        <v>209</v>
      </c>
      <c r="D479">
        <v>7</v>
      </c>
      <c r="E479" t="s">
        <v>214</v>
      </c>
      <c r="F479">
        <v>4</v>
      </c>
      <c r="G479">
        <v>11.3</v>
      </c>
      <c r="H479">
        <f t="shared" si="247"/>
        <v>0.113</v>
      </c>
      <c r="I479">
        <v>5.4</v>
      </c>
      <c r="J479">
        <v>1.3</v>
      </c>
      <c r="K479">
        <f t="shared" si="248"/>
        <v>1.0028772600000001E-2</v>
      </c>
      <c r="L479">
        <f>0.000081*(G479^1.864042*I479^0.850892+0.000027*G479^2)</f>
        <v>3.1236282404886424E-2</v>
      </c>
      <c r="O479">
        <f>L479*0.47*0.75</f>
        <v>1.1010789547722465E-2</v>
      </c>
      <c r="Q479">
        <f>O479*0.521</f>
        <v>5.736621354363404E-3</v>
      </c>
      <c r="T479">
        <f>(L479*0.47*0.75)*(1+0.2)*0.521*3.67</f>
        <v>2.5264080444616432E-2</v>
      </c>
    </row>
    <row r="480" spans="1:20" x14ac:dyDescent="0.3">
      <c r="A480"/>
    </row>
    <row r="481" spans="1:20" x14ac:dyDescent="0.3">
      <c r="A481">
        <v>15001</v>
      </c>
      <c r="B481">
        <v>82</v>
      </c>
      <c r="C481" t="s">
        <v>209</v>
      </c>
      <c r="D481">
        <v>9</v>
      </c>
      <c r="E481" t="s">
        <v>220</v>
      </c>
      <c r="F481">
        <v>5</v>
      </c>
      <c r="G481">
        <v>13.1</v>
      </c>
      <c r="H481">
        <f t="shared" si="247"/>
        <v>0.13100000000000001</v>
      </c>
      <c r="I481">
        <v>6.1</v>
      </c>
      <c r="J481">
        <v>2.1</v>
      </c>
      <c r="K481">
        <f t="shared" si="248"/>
        <v>1.3478249400000001E-2</v>
      </c>
      <c r="L481">
        <f>0.000084*(G481^1.894314*I481^0.808223+0.000031*G481^2)</f>
        <v>4.7366105264490574E-2</v>
      </c>
      <c r="O481">
        <f>L481*0.78*1.07</f>
        <v>3.9531751453743838E-2</v>
      </c>
      <c r="Q481">
        <f>O481*0.531</f>
        <v>2.099136002193798E-2</v>
      </c>
      <c r="T481">
        <f>(L481*0.78*1.07)*(1+0.2)*0.531*3.67</f>
        <v>9.2445949536614849E-2</v>
      </c>
    </row>
    <row r="482" spans="1:20" x14ac:dyDescent="0.3">
      <c r="A482">
        <v>15001</v>
      </c>
      <c r="B482">
        <v>82</v>
      </c>
      <c r="C482" t="s">
        <v>209</v>
      </c>
      <c r="D482">
        <v>10</v>
      </c>
      <c r="E482" t="s">
        <v>214</v>
      </c>
      <c r="F482">
        <v>4</v>
      </c>
      <c r="G482">
        <v>8.5</v>
      </c>
      <c r="H482">
        <f t="shared" si="247"/>
        <v>8.5000000000000006E-2</v>
      </c>
      <c r="I482">
        <v>4.5999999999999996</v>
      </c>
      <c r="J482">
        <v>1.9</v>
      </c>
      <c r="K482">
        <f t="shared" si="248"/>
        <v>5.6745150000000006E-3</v>
      </c>
      <c r="L482">
        <f>0.000081*(G482^1.864042*I482^0.850892+0.000027*G482^2)</f>
        <v>1.6028783029119444E-2</v>
      </c>
      <c r="O482">
        <f>L482*0.47*0.75</f>
        <v>5.650146017764604E-3</v>
      </c>
      <c r="Q482">
        <f>O482*0.521</f>
        <v>2.9437260752553586E-3</v>
      </c>
      <c r="T482">
        <f>(L482*0.47*0.75)*(1+0.2)*0.521*3.67</f>
        <v>1.2964169635424599E-2</v>
      </c>
    </row>
    <row r="483" spans="1:20" x14ac:dyDescent="0.3">
      <c r="A483">
        <v>15001</v>
      </c>
      <c r="B483">
        <v>82</v>
      </c>
      <c r="C483" t="s">
        <v>209</v>
      </c>
      <c r="D483">
        <v>11</v>
      </c>
      <c r="E483" t="s">
        <v>218</v>
      </c>
      <c r="F483">
        <v>5</v>
      </c>
      <c r="G483">
        <v>17.7</v>
      </c>
      <c r="H483">
        <f t="shared" si="247"/>
        <v>0.17699999999999999</v>
      </c>
      <c r="I483">
        <v>9.8000000000000007</v>
      </c>
      <c r="J483">
        <v>5</v>
      </c>
      <c r="K483">
        <f t="shared" si="248"/>
        <v>2.4605796599999997E-2</v>
      </c>
      <c r="L483">
        <f t="shared" ref="L483:L484" si="267">0.000057*(G483^1.897696*I483^1.002687+0.000031*G483^2)</f>
        <v>0.13123209546140158</v>
      </c>
      <c r="O483">
        <f>L483*0.43*0.75</f>
        <v>4.2322350786302011E-2</v>
      </c>
      <c r="Q483">
        <f t="shared" ref="Q483:Q484" si="268">O483*0.52</f>
        <v>2.2007622408877048E-2</v>
      </c>
      <c r="T483">
        <f>(L483*0.43*0.75)*(1+0.2)*0.52*3.67</f>
        <v>9.6921569088694509E-2</v>
      </c>
    </row>
    <row r="484" spans="1:20" x14ac:dyDescent="0.3">
      <c r="A484">
        <v>15001</v>
      </c>
      <c r="B484">
        <v>82</v>
      </c>
      <c r="C484" t="s">
        <v>209</v>
      </c>
      <c r="D484">
        <v>12</v>
      </c>
      <c r="E484" t="s">
        <v>218</v>
      </c>
      <c r="F484">
        <v>1</v>
      </c>
      <c r="G484">
        <v>17.2</v>
      </c>
      <c r="H484">
        <f t="shared" si="247"/>
        <v>0.17199999999999999</v>
      </c>
      <c r="I484">
        <v>11.3</v>
      </c>
      <c r="J484">
        <v>6.2</v>
      </c>
      <c r="K484">
        <f t="shared" si="248"/>
        <v>2.3235273599999995E-2</v>
      </c>
      <c r="L484">
        <f t="shared" si="267"/>
        <v>0.14336458968712001</v>
      </c>
      <c r="O484">
        <f>L484*0.43*0.75</f>
        <v>4.6235080174096201E-2</v>
      </c>
      <c r="Q484">
        <f t="shared" si="268"/>
        <v>2.4042241690530024E-2</v>
      </c>
      <c r="T484">
        <f>(L484*0.43*0.75)*(1+0.2)*0.52*3.67</f>
        <v>0.10588203240509422</v>
      </c>
    </row>
    <row r="485" spans="1:20" x14ac:dyDescent="0.3">
      <c r="A485">
        <v>15001</v>
      </c>
      <c r="B485">
        <v>82</v>
      </c>
      <c r="C485" t="s">
        <v>209</v>
      </c>
      <c r="D485">
        <v>13</v>
      </c>
      <c r="E485" t="s">
        <v>214</v>
      </c>
      <c r="F485">
        <v>4</v>
      </c>
      <c r="G485">
        <v>10.7</v>
      </c>
      <c r="H485">
        <f t="shared" si="247"/>
        <v>0.107</v>
      </c>
      <c r="I485">
        <v>5.0999999999999996</v>
      </c>
      <c r="J485">
        <v>1.5</v>
      </c>
      <c r="K485">
        <f t="shared" si="248"/>
        <v>8.9920445999999987E-3</v>
      </c>
      <c r="L485">
        <f>0.000081*(G485^1.864042*I485^0.850892+0.000027*G485^2)</f>
        <v>2.6876298935733747E-2</v>
      </c>
      <c r="O485">
        <f>L485*0.47*0.75</f>
        <v>9.473895374846145E-3</v>
      </c>
      <c r="Q485">
        <f>O485*0.521</f>
        <v>4.9358994902948417E-3</v>
      </c>
      <c r="T485">
        <f>(L485*0.47*0.75)*(1+0.2)*0.521*3.67</f>
        <v>2.1737701355258481E-2</v>
      </c>
    </row>
    <row r="486" spans="1:20" x14ac:dyDescent="0.3">
      <c r="A486"/>
    </row>
    <row r="487" spans="1:20" x14ac:dyDescent="0.3">
      <c r="A487"/>
    </row>
    <row r="488" spans="1:20" x14ac:dyDescent="0.3">
      <c r="A488"/>
    </row>
    <row r="489" spans="1:20" x14ac:dyDescent="0.3">
      <c r="A489"/>
    </row>
    <row r="490" spans="1:20" x14ac:dyDescent="0.3">
      <c r="A490">
        <v>15001</v>
      </c>
      <c r="B490">
        <v>82</v>
      </c>
      <c r="C490" t="s">
        <v>209</v>
      </c>
      <c r="D490">
        <v>18</v>
      </c>
      <c r="E490" t="s">
        <v>220</v>
      </c>
      <c r="F490">
        <v>5</v>
      </c>
      <c r="G490">
        <v>12.5</v>
      </c>
      <c r="H490">
        <f t="shared" si="247"/>
        <v>0.125</v>
      </c>
      <c r="I490">
        <v>5.5</v>
      </c>
      <c r="J490">
        <v>2.1</v>
      </c>
      <c r="K490">
        <f t="shared" si="248"/>
        <v>1.2271875E-2</v>
      </c>
      <c r="L490">
        <f t="shared" ref="L490:L491" si="269">0.000084*(G490^1.894314*I490^0.808223+0.000031*G490^2)</f>
        <v>3.9861521118833065E-2</v>
      </c>
      <c r="O490">
        <f>L490*0.78*1.07</f>
        <v>3.3268425525778078E-2</v>
      </c>
      <c r="Q490">
        <f t="shared" ref="Q490:Q491" si="270">O490*0.531</f>
        <v>1.766553395418816E-2</v>
      </c>
      <c r="T490">
        <f>(L490*0.78*1.07)*(1+0.2)*0.531*3.67</f>
        <v>7.779901153424465E-2</v>
      </c>
    </row>
    <row r="491" spans="1:20" x14ac:dyDescent="0.3">
      <c r="A491">
        <v>15001</v>
      </c>
      <c r="B491">
        <v>82</v>
      </c>
      <c r="C491" t="s">
        <v>209</v>
      </c>
      <c r="D491">
        <v>19</v>
      </c>
      <c r="E491" t="s">
        <v>220</v>
      </c>
      <c r="F491">
        <v>5</v>
      </c>
      <c r="G491">
        <v>13.8</v>
      </c>
      <c r="H491">
        <f t="shared" si="247"/>
        <v>0.13800000000000001</v>
      </c>
      <c r="I491">
        <v>5.6</v>
      </c>
      <c r="J491">
        <v>3.2</v>
      </c>
      <c r="K491">
        <f t="shared" si="248"/>
        <v>1.4957157600000002E-2</v>
      </c>
      <c r="L491">
        <f t="shared" si="269"/>
        <v>4.8783772787660627E-2</v>
      </c>
      <c r="O491">
        <f>L491*0.78*1.07</f>
        <v>4.071493676858156E-2</v>
      </c>
      <c r="Q491">
        <f t="shared" si="270"/>
        <v>2.1619631424116808E-2</v>
      </c>
      <c r="T491">
        <f>(L491*0.78*1.07)*(1+0.2)*0.531*3.67</f>
        <v>9.5212856791810421E-2</v>
      </c>
    </row>
    <row r="492" spans="1:20" x14ac:dyDescent="0.3">
      <c r="A492">
        <v>15001</v>
      </c>
      <c r="B492">
        <v>82</v>
      </c>
      <c r="C492" t="s">
        <v>209</v>
      </c>
      <c r="D492">
        <v>20</v>
      </c>
      <c r="E492" t="s">
        <v>218</v>
      </c>
      <c r="F492">
        <v>4</v>
      </c>
      <c r="G492">
        <v>13.2</v>
      </c>
      <c r="H492">
        <f t="shared" si="247"/>
        <v>0.13200000000000001</v>
      </c>
      <c r="I492">
        <v>6.4</v>
      </c>
      <c r="J492">
        <v>4.5</v>
      </c>
      <c r="K492">
        <f t="shared" si="248"/>
        <v>1.3684809600000002E-2</v>
      </c>
      <c r="L492">
        <f t="shared" ref="L492:L494" si="271">0.000057*(G492^1.897696*I492^1.002687+0.000031*G492^2)</f>
        <v>4.9060551698024576E-2</v>
      </c>
      <c r="O492">
        <f>L492*0.43*0.75</f>
        <v>1.5822027922612926E-2</v>
      </c>
      <c r="Q492">
        <f t="shared" ref="Q492:Q494" si="272">O492*0.52</f>
        <v>8.2274545197587225E-3</v>
      </c>
      <c r="T492">
        <f>(L492*0.43*0.75)*(1+0.2)*0.52*3.67</f>
        <v>3.6233709705017408E-2</v>
      </c>
    </row>
    <row r="493" spans="1:20" x14ac:dyDescent="0.3">
      <c r="A493">
        <v>15001</v>
      </c>
      <c r="B493">
        <v>82</v>
      </c>
      <c r="C493" t="s">
        <v>209</v>
      </c>
      <c r="D493">
        <v>21</v>
      </c>
      <c r="E493" t="s">
        <v>218</v>
      </c>
      <c r="F493">
        <v>5</v>
      </c>
      <c r="G493">
        <v>9.5</v>
      </c>
      <c r="H493">
        <f t="shared" si="247"/>
        <v>9.5000000000000001E-2</v>
      </c>
      <c r="I493">
        <v>5</v>
      </c>
      <c r="J493">
        <v>3.8</v>
      </c>
      <c r="K493">
        <f t="shared" si="248"/>
        <v>7.088235E-3</v>
      </c>
      <c r="L493">
        <f t="shared" si="271"/>
        <v>2.0518638620657847E-2</v>
      </c>
      <c r="O493">
        <f>L493*0.43*0.75</f>
        <v>6.6172609551621558E-3</v>
      </c>
      <c r="Q493">
        <f t="shared" si="272"/>
        <v>3.4409756966843211E-3</v>
      </c>
      <c r="T493">
        <f>(L493*0.43*0.75)*(1+0.2)*0.52*3.67</f>
        <v>1.5154056968197748E-2</v>
      </c>
    </row>
    <row r="494" spans="1:20" x14ac:dyDescent="0.3">
      <c r="A494">
        <v>15001</v>
      </c>
      <c r="B494">
        <v>82</v>
      </c>
      <c r="C494" t="s">
        <v>209</v>
      </c>
      <c r="D494">
        <v>22</v>
      </c>
      <c r="E494" t="s">
        <v>218</v>
      </c>
      <c r="F494">
        <v>5</v>
      </c>
      <c r="G494">
        <v>10</v>
      </c>
      <c r="H494">
        <f t="shared" si="247"/>
        <v>0.1</v>
      </c>
      <c r="I494">
        <v>4.9000000000000004</v>
      </c>
      <c r="J494">
        <v>3.6</v>
      </c>
      <c r="K494">
        <f t="shared" si="248"/>
        <v>7.8540000000000016E-3</v>
      </c>
      <c r="L494">
        <f t="shared" si="271"/>
        <v>2.216281672753314E-2</v>
      </c>
      <c r="O494">
        <f>L494*0.43*0.75</f>
        <v>7.1475083946294371E-3</v>
      </c>
      <c r="Q494">
        <f t="shared" si="272"/>
        <v>3.7167043652073075E-3</v>
      </c>
      <c r="T494">
        <f>(L494*0.43*0.75)*(1+0.2)*0.52*3.67</f>
        <v>1.6368366024372982E-2</v>
      </c>
    </row>
    <row r="495" spans="1:20" x14ac:dyDescent="0.3">
      <c r="A495">
        <v>15001</v>
      </c>
      <c r="B495">
        <v>82</v>
      </c>
      <c r="C495" t="s">
        <v>209</v>
      </c>
      <c r="D495">
        <v>23</v>
      </c>
      <c r="E495" t="s">
        <v>214</v>
      </c>
      <c r="F495">
        <v>5</v>
      </c>
      <c r="G495">
        <v>23</v>
      </c>
      <c r="H495">
        <f t="shared" si="247"/>
        <v>0.23</v>
      </c>
      <c r="I495">
        <v>11.9</v>
      </c>
      <c r="J495">
        <v>3.8</v>
      </c>
      <c r="K495">
        <f t="shared" si="248"/>
        <v>4.154766E-2</v>
      </c>
      <c r="L495">
        <f>0.000081*(G495^1.864042*I495^0.850892+0.000027*G495^2)</f>
        <v>0.23013325816971184</v>
      </c>
      <c r="O495">
        <f>L495*0.47*0.75</f>
        <v>8.1121973504823419E-2</v>
      </c>
      <c r="Q495">
        <f>O495*0.521</f>
        <v>4.2264548196013003E-2</v>
      </c>
      <c r="T495">
        <f>(L495*0.47*0.75)*(1+0.2)*0.521*3.67</f>
        <v>0.18613307025524126</v>
      </c>
    </row>
    <row r="496" spans="1:20" x14ac:dyDescent="0.3">
      <c r="A496">
        <v>15001</v>
      </c>
      <c r="B496">
        <v>82</v>
      </c>
      <c r="C496" t="s">
        <v>209</v>
      </c>
      <c r="D496">
        <v>24</v>
      </c>
      <c r="E496" t="s">
        <v>220</v>
      </c>
      <c r="F496">
        <v>3</v>
      </c>
      <c r="G496">
        <v>9.1</v>
      </c>
      <c r="H496">
        <f t="shared" si="247"/>
        <v>9.0999999999999998E-2</v>
      </c>
      <c r="I496">
        <v>3.5</v>
      </c>
      <c r="J496">
        <v>1</v>
      </c>
      <c r="K496">
        <f t="shared" si="248"/>
        <v>6.5038973999999999E-3</v>
      </c>
      <c r="L496">
        <f>0.000084*(G496^1.894314*I496^0.808223+0.000031*G496^2)</f>
        <v>1.5161400008644056E-2</v>
      </c>
      <c r="O496">
        <f>L496*0.78*1.07</f>
        <v>1.2653704447214332E-2</v>
      </c>
      <c r="Q496">
        <f>O496*0.531</f>
        <v>6.7191170614708104E-3</v>
      </c>
      <c r="T496">
        <f>(L496*0.78*1.07)*(1+0.2)*0.531*3.67</f>
        <v>2.9590991538717443E-2</v>
      </c>
    </row>
    <row r="497" spans="1:24" x14ac:dyDescent="0.3">
      <c r="A497">
        <v>15001</v>
      </c>
      <c r="B497">
        <v>82</v>
      </c>
      <c r="C497" t="s">
        <v>209</v>
      </c>
      <c r="D497">
        <v>25</v>
      </c>
      <c r="E497" t="s">
        <v>214</v>
      </c>
      <c r="F497">
        <v>5</v>
      </c>
      <c r="G497">
        <v>12</v>
      </c>
      <c r="H497">
        <f t="shared" si="247"/>
        <v>0.12</v>
      </c>
      <c r="I497">
        <v>5.4</v>
      </c>
      <c r="J497">
        <v>1.4</v>
      </c>
      <c r="K497">
        <f t="shared" si="248"/>
        <v>1.130976E-2</v>
      </c>
      <c r="L497">
        <f>0.000081*(G497^1.864042*I497^0.850892+0.000027*G497^2)</f>
        <v>3.4939452293451578E-2</v>
      </c>
      <c r="O497">
        <f>L497*0.47*0.75</f>
        <v>1.2316156933441682E-2</v>
      </c>
      <c r="Q497">
        <f>O497*0.521</f>
        <v>6.4167177623231167E-3</v>
      </c>
      <c r="T497">
        <f>(L497*0.47*0.75)*(1+0.2)*0.521*3.67</f>
        <v>2.8259225025271003E-2</v>
      </c>
    </row>
    <row r="498" spans="1:24" x14ac:dyDescent="0.3">
      <c r="A498">
        <v>15001</v>
      </c>
      <c r="B498">
        <v>82</v>
      </c>
      <c r="C498" t="s">
        <v>209</v>
      </c>
      <c r="D498">
        <v>26</v>
      </c>
      <c r="E498" t="s">
        <v>217</v>
      </c>
      <c r="F498">
        <v>1</v>
      </c>
      <c r="G498">
        <v>38</v>
      </c>
      <c r="H498">
        <f t="shared" si="247"/>
        <v>0.38</v>
      </c>
      <c r="I498">
        <v>13.6</v>
      </c>
      <c r="J498">
        <v>2.5</v>
      </c>
      <c r="K498">
        <f t="shared" si="248"/>
        <v>0.11341176</v>
      </c>
      <c r="L498">
        <f>0.000059*(G498^1.965295*I498^0.892133+0.000019*G498^2)</f>
        <v>0.77065711850170293</v>
      </c>
      <c r="O498">
        <f>L498*0.47*0.75</f>
        <v>0.27165663427185027</v>
      </c>
      <c r="Q498">
        <f>O498*0.52</f>
        <v>0.14126144982136216</v>
      </c>
      <c r="T498">
        <f>(L498*0.47*0.75)*(1+0.2)*0.52*3.67</f>
        <v>0.62211542501327877</v>
      </c>
      <c r="U498">
        <v>55</v>
      </c>
      <c r="V498">
        <v>62</v>
      </c>
      <c r="W498">
        <v>6</v>
      </c>
      <c r="X498">
        <v>5</v>
      </c>
    </row>
    <row r="499" spans="1:24" x14ac:dyDescent="0.3">
      <c r="A499">
        <v>15001</v>
      </c>
      <c r="B499">
        <v>82</v>
      </c>
      <c r="C499" t="s">
        <v>209</v>
      </c>
      <c r="D499">
        <v>27</v>
      </c>
      <c r="E499" t="s">
        <v>220</v>
      </c>
      <c r="F499">
        <v>3</v>
      </c>
      <c r="G499">
        <v>30.7</v>
      </c>
      <c r="H499">
        <f t="shared" si="247"/>
        <v>0.307</v>
      </c>
      <c r="I499">
        <v>7.8</v>
      </c>
      <c r="J499">
        <v>1.6</v>
      </c>
      <c r="K499">
        <f t="shared" si="248"/>
        <v>7.4023164599999997E-2</v>
      </c>
      <c r="L499">
        <f>0.000084*(G499^1.894314*I499^0.808223+0.000031*G499^2)</f>
        <v>0.29000225981997585</v>
      </c>
      <c r="O499">
        <f>L499*0.78*1.07</f>
        <v>0.24203588604575185</v>
      </c>
      <c r="Q499">
        <f>O499*0.531</f>
        <v>0.12852105549029424</v>
      </c>
      <c r="T499">
        <f>(L499*0.78*1.07)*(1+0.2)*0.531*3.67</f>
        <v>0.56600672837925581</v>
      </c>
    </row>
    <row r="500" spans="1:24" x14ac:dyDescent="0.3">
      <c r="A500">
        <v>15001</v>
      </c>
      <c r="B500">
        <v>82</v>
      </c>
      <c r="C500" t="s">
        <v>209</v>
      </c>
      <c r="D500">
        <v>28</v>
      </c>
      <c r="E500" t="s">
        <v>214</v>
      </c>
      <c r="F500">
        <v>3</v>
      </c>
      <c r="G500">
        <v>9</v>
      </c>
      <c r="H500">
        <f t="shared" si="247"/>
        <v>0.09</v>
      </c>
      <c r="I500">
        <v>5</v>
      </c>
      <c r="J500">
        <v>1.5</v>
      </c>
      <c r="K500">
        <f t="shared" si="248"/>
        <v>6.3617399999999994E-3</v>
      </c>
      <c r="L500">
        <f t="shared" ref="L500:L503" si="273">0.000081*(G500^1.864042*I500^0.850892+0.000027*G500^2)</f>
        <v>1.9141904216383884E-2</v>
      </c>
      <c r="O500">
        <f t="shared" ref="O500:O503" si="274">L500*0.47*0.75</f>
        <v>6.747521236275319E-3</v>
      </c>
      <c r="Q500">
        <f t="shared" ref="Q500:Q503" si="275">O500*0.521</f>
        <v>3.5154585640994412E-3</v>
      </c>
      <c r="T500">
        <f t="shared" ref="T500:T503" si="276">(L500*0.47*0.75)*(1+0.2)*0.521*3.67</f>
        <v>1.5482079516293941E-2</v>
      </c>
    </row>
    <row r="501" spans="1:24" x14ac:dyDescent="0.3">
      <c r="A501">
        <v>15001</v>
      </c>
      <c r="B501">
        <v>82</v>
      </c>
      <c r="C501" t="s">
        <v>209</v>
      </c>
      <c r="D501">
        <v>29</v>
      </c>
      <c r="E501" t="s">
        <v>214</v>
      </c>
      <c r="F501">
        <v>3</v>
      </c>
      <c r="G501">
        <v>8</v>
      </c>
      <c r="H501">
        <f t="shared" si="247"/>
        <v>0.08</v>
      </c>
      <c r="I501">
        <v>4.7</v>
      </c>
      <c r="J501">
        <v>2.1</v>
      </c>
      <c r="K501">
        <f t="shared" si="248"/>
        <v>5.0265600000000002E-3</v>
      </c>
      <c r="L501">
        <f t="shared" si="273"/>
        <v>1.4580403540509363E-2</v>
      </c>
      <c r="O501">
        <f t="shared" si="274"/>
        <v>5.1395922480295501E-3</v>
      </c>
      <c r="Q501">
        <f t="shared" si="275"/>
        <v>2.6777275612233959E-3</v>
      </c>
      <c r="T501">
        <f t="shared" si="276"/>
        <v>1.1792712179627836E-2</v>
      </c>
    </row>
    <row r="502" spans="1:24" x14ac:dyDescent="0.3">
      <c r="A502">
        <v>15001</v>
      </c>
      <c r="B502">
        <v>82</v>
      </c>
      <c r="C502" t="s">
        <v>209</v>
      </c>
      <c r="D502">
        <v>30</v>
      </c>
      <c r="E502" t="s">
        <v>214</v>
      </c>
      <c r="F502">
        <v>3</v>
      </c>
      <c r="G502">
        <v>11.5</v>
      </c>
      <c r="H502">
        <f t="shared" si="247"/>
        <v>0.115</v>
      </c>
      <c r="I502">
        <v>4.5999999999999996</v>
      </c>
      <c r="J502">
        <v>1.2</v>
      </c>
      <c r="K502">
        <f t="shared" si="248"/>
        <v>1.0386915E-2</v>
      </c>
      <c r="L502">
        <f t="shared" si="273"/>
        <v>2.815854046732208E-2</v>
      </c>
      <c r="O502">
        <f t="shared" si="274"/>
        <v>9.9258855147310327E-3</v>
      </c>
      <c r="Q502">
        <f t="shared" si="275"/>
        <v>5.1713863531748679E-3</v>
      </c>
      <c r="T502">
        <f t="shared" si="276"/>
        <v>2.2774785499382118E-2</v>
      </c>
    </row>
    <row r="503" spans="1:24" x14ac:dyDescent="0.3">
      <c r="A503">
        <v>15001</v>
      </c>
      <c r="B503">
        <v>82</v>
      </c>
      <c r="C503" t="s">
        <v>209</v>
      </c>
      <c r="D503">
        <v>31</v>
      </c>
      <c r="E503" t="s">
        <v>214</v>
      </c>
      <c r="F503">
        <v>5</v>
      </c>
      <c r="G503">
        <v>18.5</v>
      </c>
      <c r="H503">
        <f t="shared" si="247"/>
        <v>0.185</v>
      </c>
      <c r="I503">
        <v>7.5</v>
      </c>
      <c r="J503">
        <v>2</v>
      </c>
      <c r="K503">
        <f t="shared" si="248"/>
        <v>2.6880314999999998E-2</v>
      </c>
      <c r="L503">
        <f t="shared" si="273"/>
        <v>0.10354570985754007</v>
      </c>
      <c r="O503">
        <f t="shared" si="274"/>
        <v>3.6499862724782874E-2</v>
      </c>
      <c r="Q503">
        <f t="shared" si="275"/>
        <v>1.9016428479611876E-2</v>
      </c>
      <c r="T503">
        <f t="shared" si="276"/>
        <v>8.3748351024210702E-2</v>
      </c>
    </row>
    <row r="504" spans="1:24" x14ac:dyDescent="0.3">
      <c r="A504">
        <v>15001</v>
      </c>
      <c r="B504">
        <v>82</v>
      </c>
      <c r="C504" t="s">
        <v>209</v>
      </c>
      <c r="D504">
        <v>32</v>
      </c>
      <c r="E504" t="s">
        <v>217</v>
      </c>
      <c r="F504">
        <v>3</v>
      </c>
      <c r="G504">
        <v>14</v>
      </c>
      <c r="H504">
        <f t="shared" si="247"/>
        <v>0.14000000000000001</v>
      </c>
      <c r="I504">
        <v>6.5</v>
      </c>
      <c r="J504">
        <v>3.8</v>
      </c>
      <c r="K504">
        <f t="shared" si="248"/>
        <v>1.5393840000000002E-2</v>
      </c>
      <c r="L504">
        <f>0.000059*(G504^1.965295*I504^0.892133+0.000019*G504^2)</f>
        <v>5.6048015957252673E-2</v>
      </c>
      <c r="O504">
        <f>L504*0.47*0.75</f>
        <v>1.9756925624931566E-2</v>
      </c>
      <c r="Q504">
        <f>O504*0.52</f>
        <v>1.0273601324964415E-2</v>
      </c>
      <c r="T504">
        <f>(L504*0.47*0.75)*(1+0.2)*0.52*3.67</f>
        <v>4.5244940235143277E-2</v>
      </c>
    </row>
    <row r="505" spans="1:24" x14ac:dyDescent="0.3">
      <c r="A505"/>
    </row>
    <row r="506" spans="1:24" x14ac:dyDescent="0.3">
      <c r="A506">
        <v>15001</v>
      </c>
      <c r="B506">
        <v>82</v>
      </c>
      <c r="C506" t="s">
        <v>209</v>
      </c>
      <c r="D506">
        <v>34</v>
      </c>
      <c r="E506" t="s">
        <v>214</v>
      </c>
      <c r="F506">
        <v>4</v>
      </c>
      <c r="G506">
        <v>12</v>
      </c>
      <c r="H506">
        <f t="shared" si="247"/>
        <v>0.12</v>
      </c>
      <c r="I506">
        <v>5.5</v>
      </c>
      <c r="J506">
        <v>1.8</v>
      </c>
      <c r="K506">
        <f t="shared" si="248"/>
        <v>1.130976E-2</v>
      </c>
      <c r="L506">
        <f>0.000081*(G506^1.864042*I506^0.850892+0.000027*G506^2)</f>
        <v>3.5489242578962972E-2</v>
      </c>
      <c r="O506">
        <f>L506*0.47*0.75</f>
        <v>1.2509958009084447E-2</v>
      </c>
      <c r="Q506">
        <f>O506*0.521</f>
        <v>6.5176881227329972E-3</v>
      </c>
      <c r="T506">
        <f>(L506*0.47*0.75)*(1+0.2)*0.521*3.67</f>
        <v>2.8703898492516113E-2</v>
      </c>
    </row>
    <row r="507" spans="1:24" x14ac:dyDescent="0.3">
      <c r="A507">
        <v>15001</v>
      </c>
      <c r="B507">
        <v>82</v>
      </c>
      <c r="C507" t="s">
        <v>209</v>
      </c>
      <c r="D507">
        <v>35</v>
      </c>
      <c r="E507" t="s">
        <v>218</v>
      </c>
      <c r="F507">
        <v>4</v>
      </c>
      <c r="G507">
        <v>15.7</v>
      </c>
      <c r="H507">
        <f t="shared" si="247"/>
        <v>0.157</v>
      </c>
      <c r="I507">
        <v>8.1</v>
      </c>
      <c r="J507">
        <v>4.5</v>
      </c>
      <c r="K507">
        <f t="shared" si="248"/>
        <v>1.9359324600000002E-2</v>
      </c>
      <c r="L507">
        <f t="shared" ref="L507:L508" si="277">0.000057*(G507^1.897696*I507^1.002687+0.000031*G507^2)</f>
        <v>8.6348967943930863E-2</v>
      </c>
      <c r="O507">
        <f>L507*0.43*0.75</f>
        <v>2.7847542161917704E-2</v>
      </c>
      <c r="Q507">
        <f t="shared" ref="Q507:Q508" si="278">O507*0.52</f>
        <v>1.4480721924197207E-2</v>
      </c>
      <c r="T507">
        <f>(L507*0.43*0.75)*(1+0.2)*0.52*3.67</f>
        <v>6.3773099354164503E-2</v>
      </c>
    </row>
    <row r="508" spans="1:24" x14ac:dyDescent="0.3">
      <c r="A508">
        <v>15001</v>
      </c>
      <c r="B508">
        <v>82</v>
      </c>
      <c r="C508" t="s">
        <v>209</v>
      </c>
      <c r="D508">
        <v>36</v>
      </c>
      <c r="E508" t="s">
        <v>218</v>
      </c>
      <c r="F508">
        <v>4</v>
      </c>
      <c r="G508">
        <v>14.5</v>
      </c>
      <c r="H508">
        <f t="shared" si="247"/>
        <v>0.14499999999999999</v>
      </c>
      <c r="I508">
        <v>6.8</v>
      </c>
      <c r="J508">
        <v>3.1</v>
      </c>
      <c r="K508">
        <f t="shared" si="248"/>
        <v>1.6513034999999999E-2</v>
      </c>
      <c r="L508">
        <f t="shared" si="277"/>
        <v>6.2308417560567576E-2</v>
      </c>
      <c r="O508">
        <f>L508*0.43*0.75</f>
        <v>2.0094464663283042E-2</v>
      </c>
      <c r="Q508">
        <f t="shared" si="278"/>
        <v>1.0449121624907182E-2</v>
      </c>
      <c r="T508">
        <f>(L508*0.43*0.75)*(1+0.2)*0.52*3.67</f>
        <v>4.6017931636091226E-2</v>
      </c>
    </row>
    <row r="509" spans="1:24" x14ac:dyDescent="0.3">
      <c r="A509">
        <v>15001</v>
      </c>
      <c r="B509">
        <v>82</v>
      </c>
      <c r="C509" t="s">
        <v>209</v>
      </c>
      <c r="D509">
        <v>37</v>
      </c>
      <c r="E509" t="s">
        <v>220</v>
      </c>
      <c r="F509">
        <v>3</v>
      </c>
      <c r="G509">
        <v>10.199999999999999</v>
      </c>
      <c r="H509">
        <f t="shared" si="247"/>
        <v>0.10199999999999999</v>
      </c>
      <c r="I509">
        <v>3.1</v>
      </c>
      <c r="J509">
        <v>1.9</v>
      </c>
      <c r="K509">
        <f t="shared" si="248"/>
        <v>8.1713015999999982E-3</v>
      </c>
      <c r="L509">
        <f t="shared" ref="L509:L511" si="279">0.000084*(G509^1.894314*I509^0.808223+0.000031*G509^2)</f>
        <v>1.7061665777653539E-2</v>
      </c>
      <c r="O509">
        <f>L509*0.78*1.07</f>
        <v>1.4239666258029646E-2</v>
      </c>
      <c r="Q509">
        <f t="shared" ref="Q509:Q511" si="280">O509*0.531</f>
        <v>7.5612627830137424E-3</v>
      </c>
      <c r="T509">
        <f>(L509*0.78*1.07)*(1+0.2)*0.531*3.67</f>
        <v>3.3299801296392519E-2</v>
      </c>
    </row>
    <row r="510" spans="1:24" x14ac:dyDescent="0.3">
      <c r="A510">
        <v>15001</v>
      </c>
      <c r="B510">
        <v>82</v>
      </c>
      <c r="C510" t="s">
        <v>209</v>
      </c>
      <c r="D510">
        <v>38</v>
      </c>
      <c r="E510" t="s">
        <v>220</v>
      </c>
      <c r="F510">
        <v>5</v>
      </c>
      <c r="G510">
        <v>13</v>
      </c>
      <c r="H510">
        <f t="shared" si="247"/>
        <v>0.13</v>
      </c>
      <c r="I510">
        <v>4.8</v>
      </c>
      <c r="J510">
        <v>2.2000000000000002</v>
      </c>
      <c r="K510">
        <f t="shared" si="248"/>
        <v>1.3273260000000002E-2</v>
      </c>
      <c r="L510">
        <f t="shared" si="279"/>
        <v>3.846250619711937E-2</v>
      </c>
      <c r="O510">
        <f>L510*0.78*1.07</f>
        <v>3.210080767211583E-2</v>
      </c>
      <c r="Q510">
        <f t="shared" si="280"/>
        <v>1.7045528873893507E-2</v>
      </c>
      <c r="T510">
        <f>(L510*0.78*1.07)*(1+0.2)*0.531*3.67</f>
        <v>7.5068509160627003E-2</v>
      </c>
    </row>
    <row r="511" spans="1:24" x14ac:dyDescent="0.3">
      <c r="A511">
        <v>15001</v>
      </c>
      <c r="B511">
        <v>82</v>
      </c>
      <c r="C511" t="s">
        <v>209</v>
      </c>
      <c r="D511">
        <v>39</v>
      </c>
      <c r="E511" t="s">
        <v>220</v>
      </c>
      <c r="F511">
        <v>3</v>
      </c>
      <c r="G511">
        <v>18.100000000000001</v>
      </c>
      <c r="H511">
        <f t="shared" si="247"/>
        <v>0.18100000000000002</v>
      </c>
      <c r="I511">
        <v>4.9000000000000004</v>
      </c>
      <c r="J511">
        <v>1.4</v>
      </c>
      <c r="K511">
        <f t="shared" si="248"/>
        <v>2.5730489400000004E-2</v>
      </c>
      <c r="L511">
        <f t="shared" si="279"/>
        <v>7.3207373421664085E-2</v>
      </c>
      <c r="O511">
        <f>L511*0.78*1.07</f>
        <v>6.1098873857720851E-2</v>
      </c>
      <c r="Q511">
        <f t="shared" si="280"/>
        <v>3.2443502018449775E-2</v>
      </c>
      <c r="T511">
        <f>(L511*0.78*1.07)*(1+0.2)*0.531*3.67</f>
        <v>0.14288118288925278</v>
      </c>
    </row>
    <row r="512" spans="1:24" x14ac:dyDescent="0.3">
      <c r="A512">
        <v>15001</v>
      </c>
      <c r="B512">
        <v>82</v>
      </c>
      <c r="C512" t="s">
        <v>209</v>
      </c>
      <c r="D512">
        <v>40</v>
      </c>
      <c r="E512" t="s">
        <v>218</v>
      </c>
      <c r="F512">
        <v>4</v>
      </c>
      <c r="G512">
        <v>10</v>
      </c>
      <c r="H512">
        <f t="shared" si="247"/>
        <v>0.1</v>
      </c>
      <c r="I512">
        <v>6.3</v>
      </c>
      <c r="J512">
        <v>4.9000000000000004</v>
      </c>
      <c r="K512">
        <f t="shared" si="248"/>
        <v>7.8540000000000016E-3</v>
      </c>
      <c r="L512">
        <f>0.000057*(G512^1.897696*I512^1.002687+0.000031*G512^2)</f>
        <v>2.8514248128158434E-2</v>
      </c>
      <c r="O512">
        <f>L512*0.43*0.75</f>
        <v>9.1958450213310942E-3</v>
      </c>
      <c r="Q512">
        <f>O512*0.52</f>
        <v>4.7818394110921694E-3</v>
      </c>
      <c r="T512">
        <f>(L512*0.43*0.75)*(1+0.2)*0.52*3.67</f>
        <v>2.1059220766449914E-2</v>
      </c>
    </row>
    <row r="513" spans="1:20" x14ac:dyDescent="0.3">
      <c r="A513">
        <v>15001</v>
      </c>
      <c r="B513">
        <v>82</v>
      </c>
      <c r="C513" t="s">
        <v>209</v>
      </c>
      <c r="D513">
        <v>41</v>
      </c>
      <c r="E513" t="s">
        <v>217</v>
      </c>
      <c r="F513">
        <v>5</v>
      </c>
      <c r="G513">
        <v>8</v>
      </c>
      <c r="H513">
        <f t="shared" si="247"/>
        <v>0.08</v>
      </c>
      <c r="I513">
        <v>6.3</v>
      </c>
      <c r="J513">
        <v>2.5</v>
      </c>
      <c r="K513">
        <f t="shared" si="248"/>
        <v>5.0265600000000002E-3</v>
      </c>
      <c r="L513">
        <f>0.000059*(G513^1.965295*I513^0.892133+0.000019*G513^2)</f>
        <v>1.8147217607961338E-2</v>
      </c>
      <c r="O513">
        <f>L513*0.47*0.75</f>
        <v>6.3968942068063708E-3</v>
      </c>
      <c r="Q513">
        <f>O513*0.52</f>
        <v>3.3263849875393128E-3</v>
      </c>
      <c r="T513">
        <f>(L513*0.47*0.75)*(1+0.2)*0.52*3.67</f>
        <v>1.4649399485123133E-2</v>
      </c>
    </row>
    <row r="514" spans="1:20" x14ac:dyDescent="0.3">
      <c r="A514">
        <v>15001</v>
      </c>
      <c r="B514">
        <v>82</v>
      </c>
      <c r="C514" t="s">
        <v>209</v>
      </c>
      <c r="D514">
        <v>42</v>
      </c>
      <c r="E514" t="s">
        <v>214</v>
      </c>
      <c r="F514">
        <v>4</v>
      </c>
      <c r="G514">
        <v>18.5</v>
      </c>
      <c r="H514">
        <f t="shared" si="247"/>
        <v>0.185</v>
      </c>
      <c r="I514">
        <v>6.5</v>
      </c>
      <c r="J514">
        <v>2.2999999999999998</v>
      </c>
      <c r="K514">
        <f t="shared" si="248"/>
        <v>2.6880314999999998E-2</v>
      </c>
      <c r="L514">
        <f t="shared" ref="L514:L515" si="281">0.000081*(G514^1.864042*I514^0.850892+0.000027*G514^2)</f>
        <v>9.167509308339758E-2</v>
      </c>
      <c r="O514">
        <f t="shared" ref="O514:O515" si="282">L514*0.47*0.75</f>
        <v>3.2315470311897646E-2</v>
      </c>
      <c r="Q514">
        <f t="shared" ref="Q514:Q515" si="283">O514*0.521</f>
        <v>1.6836360032498675E-2</v>
      </c>
      <c r="T514">
        <f t="shared" ref="T514:T515" si="284">(L514*0.47*0.75)*(1+0.2)*0.521*3.67</f>
        <v>7.4147329583124158E-2</v>
      </c>
    </row>
    <row r="515" spans="1:20" x14ac:dyDescent="0.3">
      <c r="A515">
        <v>15001</v>
      </c>
      <c r="B515">
        <v>82</v>
      </c>
      <c r="C515" t="s">
        <v>209</v>
      </c>
      <c r="D515">
        <v>43</v>
      </c>
      <c r="E515" t="s">
        <v>214</v>
      </c>
      <c r="F515">
        <v>3</v>
      </c>
      <c r="G515">
        <v>15.3</v>
      </c>
      <c r="H515">
        <f t="shared" ref="H515:H578" si="285">G515/100</f>
        <v>0.153</v>
      </c>
      <c r="I515">
        <v>3.1</v>
      </c>
      <c r="J515">
        <v>1.2</v>
      </c>
      <c r="K515">
        <f t="shared" ref="K515:K578" si="286">0.7854*H515^2</f>
        <v>1.83854286E-2</v>
      </c>
      <c r="L515">
        <f t="shared" si="281"/>
        <v>3.4269031084446747E-2</v>
      </c>
      <c r="O515">
        <f t="shared" si="282"/>
        <v>1.2079833457267477E-2</v>
      </c>
      <c r="Q515">
        <f t="shared" si="283"/>
        <v>6.2935932312363557E-3</v>
      </c>
      <c r="T515">
        <f t="shared" si="284"/>
        <v>2.7716984590364913E-2</v>
      </c>
    </row>
    <row r="516" spans="1:20" s="13" customFormat="1" x14ac:dyDescent="0.3">
      <c r="H516"/>
      <c r="K516"/>
      <c r="L516"/>
      <c r="M516"/>
      <c r="N516"/>
      <c r="O516"/>
      <c r="P516"/>
    </row>
    <row r="517" spans="1:20" x14ac:dyDescent="0.3">
      <c r="A517">
        <v>15001</v>
      </c>
      <c r="B517">
        <v>82</v>
      </c>
      <c r="C517" t="s">
        <v>209</v>
      </c>
      <c r="D517">
        <v>45</v>
      </c>
      <c r="E517" t="s">
        <v>218</v>
      </c>
      <c r="F517">
        <v>4</v>
      </c>
      <c r="G517">
        <v>14</v>
      </c>
      <c r="H517">
        <f t="shared" si="285"/>
        <v>0.14000000000000001</v>
      </c>
      <c r="I517">
        <v>7.6</v>
      </c>
      <c r="J517">
        <v>4.7</v>
      </c>
      <c r="K517">
        <f t="shared" si="286"/>
        <v>1.5393840000000002E-2</v>
      </c>
      <c r="L517">
        <f>0.000057*(G517^1.897696*I517^1.002687+0.000031*G517^2)</f>
        <v>6.5171856229064296E-2</v>
      </c>
      <c r="O517">
        <f>L517*0.43*0.75</f>
        <v>2.1017923633873233E-2</v>
      </c>
      <c r="Q517">
        <f>O517*0.52</f>
        <v>1.0929320289614082E-2</v>
      </c>
      <c r="T517">
        <f>(L517*0.43*0.75)*(1+0.2)*0.52*3.67</f>
        <v>4.8132726555460414E-2</v>
      </c>
    </row>
    <row r="518" spans="1:20" x14ac:dyDescent="0.3">
      <c r="A518"/>
    </row>
    <row r="519" spans="1:20" x14ac:dyDescent="0.3">
      <c r="A519">
        <v>15001</v>
      </c>
      <c r="B519">
        <v>82</v>
      </c>
      <c r="C519" t="s">
        <v>209</v>
      </c>
      <c r="D519">
        <v>47</v>
      </c>
      <c r="E519" t="s">
        <v>214</v>
      </c>
      <c r="F519">
        <v>4</v>
      </c>
      <c r="G519">
        <v>17.100000000000001</v>
      </c>
      <c r="H519">
        <f t="shared" si="285"/>
        <v>0.17100000000000001</v>
      </c>
      <c r="I519">
        <v>5.8</v>
      </c>
      <c r="J519">
        <v>0.8</v>
      </c>
      <c r="K519">
        <f t="shared" si="286"/>
        <v>2.2965881400000002E-2</v>
      </c>
      <c r="L519">
        <f>0.000081*(G519^1.864042*I519^0.850892+0.000027*G519^2)</f>
        <v>7.1852220190953039E-2</v>
      </c>
      <c r="O519">
        <f>L519*0.47*0.75</f>
        <v>2.5327907617310949E-2</v>
      </c>
      <c r="Q519">
        <f>O519*0.521</f>
        <v>1.3195839868619006E-2</v>
      </c>
      <c r="T519">
        <f>(L519*0.47*0.75)*(1+0.2)*0.521*3.67</f>
        <v>5.8114478781398089E-2</v>
      </c>
    </row>
    <row r="520" spans="1:20" x14ac:dyDescent="0.3">
      <c r="A520">
        <v>15001</v>
      </c>
      <c r="B520">
        <v>82</v>
      </c>
      <c r="C520" t="s">
        <v>209</v>
      </c>
      <c r="D520">
        <v>48</v>
      </c>
      <c r="E520" t="s">
        <v>220</v>
      </c>
      <c r="F520">
        <v>3</v>
      </c>
      <c r="G520">
        <v>10</v>
      </c>
      <c r="H520">
        <f t="shared" si="285"/>
        <v>0.1</v>
      </c>
      <c r="I520">
        <v>3</v>
      </c>
      <c r="J520">
        <v>1.7</v>
      </c>
      <c r="K520">
        <f t="shared" si="286"/>
        <v>7.8540000000000016E-3</v>
      </c>
      <c r="L520">
        <f t="shared" ref="L520:L521" si="287">0.000084*(G520^1.894314*I520^0.808223+0.000031*G520^2)</f>
        <v>1.6003711896310686E-2</v>
      </c>
      <c r="O520">
        <f>L520*0.78*1.07</f>
        <v>1.3356697948660899E-2</v>
      </c>
      <c r="Q520">
        <f t="shared" ref="Q520:Q521" si="288">O520*0.531</f>
        <v>7.0924066107389376E-3</v>
      </c>
      <c r="T520">
        <f>(L520*0.78*1.07)*(1+0.2)*0.531*3.67</f>
        <v>3.1234958713694277E-2</v>
      </c>
    </row>
    <row r="521" spans="1:20" x14ac:dyDescent="0.3">
      <c r="A521">
        <v>15001</v>
      </c>
      <c r="B521">
        <v>82</v>
      </c>
      <c r="C521" t="s">
        <v>209</v>
      </c>
      <c r="D521">
        <v>49</v>
      </c>
      <c r="E521" t="s">
        <v>220</v>
      </c>
      <c r="F521">
        <v>5</v>
      </c>
      <c r="G521">
        <v>13.7</v>
      </c>
      <c r="H521">
        <f t="shared" si="285"/>
        <v>0.13699999999999998</v>
      </c>
      <c r="I521">
        <v>4.0999999999999996</v>
      </c>
      <c r="J521">
        <v>3</v>
      </c>
      <c r="K521">
        <f t="shared" si="286"/>
        <v>1.4741172599999994E-2</v>
      </c>
      <c r="L521">
        <f t="shared" si="287"/>
        <v>3.7398712659922749E-2</v>
      </c>
      <c r="O521">
        <f>L521*0.78*1.07</f>
        <v>3.1212965585971527E-2</v>
      </c>
      <c r="Q521">
        <f t="shared" si="288"/>
        <v>1.6574084726150882E-2</v>
      </c>
      <c r="T521">
        <f>(L521*0.78*1.07)*(1+0.2)*0.531*3.67</f>
        <v>7.2992269133968488E-2</v>
      </c>
    </row>
    <row r="522" spans="1:20" x14ac:dyDescent="0.3">
      <c r="A522">
        <v>15001</v>
      </c>
      <c r="B522">
        <v>82</v>
      </c>
      <c r="C522" t="s">
        <v>209</v>
      </c>
      <c r="D522">
        <v>50</v>
      </c>
      <c r="E522" t="s">
        <v>214</v>
      </c>
      <c r="F522">
        <v>4</v>
      </c>
      <c r="G522">
        <v>15</v>
      </c>
      <c r="H522">
        <f t="shared" si="285"/>
        <v>0.15</v>
      </c>
      <c r="I522">
        <v>6.6</v>
      </c>
      <c r="J522">
        <v>1.4</v>
      </c>
      <c r="K522">
        <f t="shared" si="286"/>
        <v>1.76715E-2</v>
      </c>
      <c r="L522">
        <f>0.000081*(G522^1.864042*I522^0.850892+0.000027*G522^2)</f>
        <v>6.2822512546144169E-2</v>
      </c>
      <c r="O522">
        <f>L522*0.47*0.75</f>
        <v>2.2144935672515818E-2</v>
      </c>
      <c r="Q522">
        <f>O522*0.521</f>
        <v>1.1537511485380741E-2</v>
      </c>
      <c r="T522">
        <f>(L522*0.47*0.75)*(1+0.2)*0.521*3.67</f>
        <v>5.081120058161679E-2</v>
      </c>
    </row>
    <row r="523" spans="1:20" x14ac:dyDescent="0.3">
      <c r="A523"/>
    </row>
    <row r="524" spans="1:20" x14ac:dyDescent="0.3">
      <c r="A524">
        <v>15001</v>
      </c>
      <c r="B524">
        <v>82</v>
      </c>
      <c r="C524" t="s">
        <v>209</v>
      </c>
      <c r="D524">
        <v>52</v>
      </c>
      <c r="E524" t="s">
        <v>220</v>
      </c>
      <c r="F524">
        <v>5</v>
      </c>
      <c r="G524">
        <v>11</v>
      </c>
      <c r="H524">
        <f t="shared" si="285"/>
        <v>0.11</v>
      </c>
      <c r="I524">
        <v>3.4</v>
      </c>
      <c r="J524">
        <v>1.9</v>
      </c>
      <c r="K524">
        <f t="shared" si="286"/>
        <v>9.503339999999999E-3</v>
      </c>
      <c r="L524">
        <f>0.000084*(G524^1.894314*I524^0.808223+0.000031*G524^2)</f>
        <v>2.1211137788181171E-2</v>
      </c>
      <c r="O524">
        <f>L524*0.78*1.07</f>
        <v>1.7702815598016008E-2</v>
      </c>
      <c r="Q524">
        <f>O524*0.531</f>
        <v>9.400195082546501E-3</v>
      </c>
      <c r="T524">
        <f>(L524*0.78*1.07)*(1+0.2)*0.531*3.67</f>
        <v>4.1398459143534794E-2</v>
      </c>
    </row>
    <row r="525" spans="1:20" x14ac:dyDescent="0.3">
      <c r="A525">
        <v>15001</v>
      </c>
      <c r="B525">
        <v>82</v>
      </c>
      <c r="C525" t="s">
        <v>209</v>
      </c>
      <c r="D525">
        <v>53</v>
      </c>
      <c r="E525" t="s">
        <v>214</v>
      </c>
      <c r="F525">
        <v>4</v>
      </c>
      <c r="G525">
        <v>9</v>
      </c>
      <c r="H525">
        <f t="shared" si="285"/>
        <v>0.09</v>
      </c>
      <c r="I525">
        <v>4.5999999999999996</v>
      </c>
      <c r="J525">
        <v>1.9</v>
      </c>
      <c r="K525">
        <f t="shared" si="286"/>
        <v>6.3617399999999994E-3</v>
      </c>
      <c r="L525">
        <f>0.000081*(G525^1.864042*I525^0.850892+0.000027*G525^2)</f>
        <v>1.7830880368859055E-2</v>
      </c>
      <c r="O525">
        <f>L525*0.47*0.75</f>
        <v>6.2853853300228173E-3</v>
      </c>
      <c r="Q525">
        <f>O525*0.521</f>
        <v>3.2746857569418879E-3</v>
      </c>
      <c r="T525">
        <f>(L525*0.47*0.75)*(1+0.2)*0.521*3.67</f>
        <v>1.4421716073572075E-2</v>
      </c>
    </row>
    <row r="526" spans="1:20" x14ac:dyDescent="0.3">
      <c r="A526"/>
    </row>
    <row r="527" spans="1:20" x14ac:dyDescent="0.3">
      <c r="A527">
        <v>15001</v>
      </c>
      <c r="B527">
        <v>82</v>
      </c>
      <c r="C527" t="s">
        <v>209</v>
      </c>
      <c r="D527">
        <v>55</v>
      </c>
      <c r="E527" t="s">
        <v>220</v>
      </c>
      <c r="F527">
        <v>4</v>
      </c>
      <c r="G527">
        <v>13.5</v>
      </c>
      <c r="H527">
        <f t="shared" si="285"/>
        <v>0.13500000000000001</v>
      </c>
      <c r="I527">
        <v>4.7</v>
      </c>
      <c r="J527">
        <v>2</v>
      </c>
      <c r="K527">
        <f t="shared" si="286"/>
        <v>1.4313915000000002E-2</v>
      </c>
      <c r="L527">
        <f>0.000084*(G527^1.894314*I527^0.808223+0.000031*G527^2)</f>
        <v>4.0615928886030606E-2</v>
      </c>
      <c r="O527">
        <f>L527*0.78*1.07</f>
        <v>3.3898054248281149E-2</v>
      </c>
      <c r="Q527">
        <f>O527*0.531</f>
        <v>1.7999866805837293E-2</v>
      </c>
      <c r="T527">
        <f>(L527*0.78*1.07)*(1+0.2)*0.531*3.67</f>
        <v>7.9271413412907429E-2</v>
      </c>
    </row>
    <row r="528" spans="1:20" x14ac:dyDescent="0.3">
      <c r="A528"/>
    </row>
    <row r="529" spans="1:20" x14ac:dyDescent="0.3">
      <c r="A529">
        <v>15001</v>
      </c>
      <c r="B529">
        <v>82</v>
      </c>
      <c r="C529" t="s">
        <v>209</v>
      </c>
      <c r="D529">
        <v>57</v>
      </c>
      <c r="E529" t="s">
        <v>220</v>
      </c>
      <c r="F529">
        <v>3</v>
      </c>
      <c r="G529">
        <v>12.2</v>
      </c>
      <c r="H529">
        <f t="shared" si="285"/>
        <v>0.122</v>
      </c>
      <c r="I529">
        <v>4.4000000000000004</v>
      </c>
      <c r="J529">
        <v>2.1</v>
      </c>
      <c r="K529">
        <f t="shared" si="286"/>
        <v>1.1689893599999999E-2</v>
      </c>
      <c r="L529">
        <f>0.000084*(G529^1.894314*I529^0.808223+0.000031*G529^2)</f>
        <v>3.1786628802603543E-2</v>
      </c>
      <c r="O529">
        <f>L529*0.78*1.07</f>
        <v>2.6529120398652919E-2</v>
      </c>
      <c r="Q529">
        <f>O529*0.531</f>
        <v>1.4086962931684701E-2</v>
      </c>
      <c r="T529">
        <f>(L529*0.78*1.07)*(1+0.2)*0.531*3.67</f>
        <v>6.2038984751139427E-2</v>
      </c>
    </row>
    <row r="530" spans="1:20" x14ac:dyDescent="0.3">
      <c r="A530">
        <v>15001</v>
      </c>
      <c r="B530">
        <v>82</v>
      </c>
      <c r="C530" t="s">
        <v>209</v>
      </c>
      <c r="D530">
        <v>58</v>
      </c>
      <c r="E530" t="s">
        <v>214</v>
      </c>
      <c r="F530">
        <v>4</v>
      </c>
      <c r="G530">
        <v>16</v>
      </c>
      <c r="H530">
        <f t="shared" si="285"/>
        <v>0.16</v>
      </c>
      <c r="I530">
        <v>5.0999999999999996</v>
      </c>
      <c r="J530">
        <v>0.7</v>
      </c>
      <c r="K530">
        <f t="shared" si="286"/>
        <v>2.0106240000000001E-2</v>
      </c>
      <c r="L530">
        <f>0.000081*(G530^1.864042*I530^0.850892+0.000027*G530^2)</f>
        <v>5.6896469072447338E-2</v>
      </c>
      <c r="O530">
        <f>L530*0.47*0.75</f>
        <v>2.0056005348037687E-2</v>
      </c>
      <c r="Q530">
        <f>O530*0.521</f>
        <v>1.0449178786327635E-2</v>
      </c>
      <c r="T530">
        <f>(L530*0.47*0.75)*(1+0.2)*0.521*3.67</f>
        <v>4.6018183374986907E-2</v>
      </c>
    </row>
    <row r="531" spans="1:20" x14ac:dyDescent="0.3">
      <c r="A531"/>
    </row>
    <row r="532" spans="1:20" x14ac:dyDescent="0.3">
      <c r="A532"/>
    </row>
    <row r="533" spans="1:20" x14ac:dyDescent="0.3">
      <c r="A533">
        <v>15001</v>
      </c>
      <c r="B533">
        <v>82</v>
      </c>
      <c r="C533" t="s">
        <v>209</v>
      </c>
      <c r="D533">
        <v>61</v>
      </c>
      <c r="E533" t="s">
        <v>220</v>
      </c>
      <c r="F533">
        <v>5</v>
      </c>
      <c r="G533">
        <v>10</v>
      </c>
      <c r="H533">
        <f t="shared" si="285"/>
        <v>0.1</v>
      </c>
      <c r="I533">
        <v>4.5</v>
      </c>
      <c r="J533">
        <v>2.1</v>
      </c>
      <c r="K533">
        <f t="shared" si="286"/>
        <v>7.8540000000000016E-3</v>
      </c>
      <c r="L533">
        <f t="shared" ref="L533:L536" si="289">0.000084*(G533^1.894314*I533^0.808223+0.000031*G533^2)</f>
        <v>2.2209549817064297E-2</v>
      </c>
      <c r="O533">
        <f>L533*0.78*1.07</f>
        <v>1.8536090277321865E-2</v>
      </c>
      <c r="Q533">
        <f t="shared" ref="Q533:Q536" si="290">O533*0.531</f>
        <v>9.8426639372579117E-3</v>
      </c>
      <c r="T533">
        <f>(L533*0.78*1.07)*(1+0.2)*0.531*3.67</f>
        <v>4.3347091979683831E-2</v>
      </c>
    </row>
    <row r="534" spans="1:20" x14ac:dyDescent="0.3">
      <c r="A534">
        <v>15001</v>
      </c>
      <c r="B534">
        <v>82</v>
      </c>
      <c r="C534" t="s">
        <v>209</v>
      </c>
      <c r="D534">
        <v>62</v>
      </c>
      <c r="E534" t="s">
        <v>220</v>
      </c>
      <c r="F534">
        <v>5</v>
      </c>
      <c r="G534">
        <v>12.5</v>
      </c>
      <c r="H534">
        <f t="shared" si="285"/>
        <v>0.125</v>
      </c>
      <c r="I534">
        <v>4.2</v>
      </c>
      <c r="J534">
        <v>1.9</v>
      </c>
      <c r="K534">
        <f t="shared" si="286"/>
        <v>1.2271875E-2</v>
      </c>
      <c r="L534">
        <f t="shared" si="289"/>
        <v>3.2055400265869276E-2</v>
      </c>
      <c r="O534">
        <f>L534*0.78*1.07</f>
        <v>2.6753437061894498E-2</v>
      </c>
      <c r="Q534">
        <f t="shared" si="290"/>
        <v>1.4206075079865979E-2</v>
      </c>
      <c r="T534">
        <f>(L534*0.78*1.07)*(1+0.2)*0.531*3.67</f>
        <v>6.2563554651729761E-2</v>
      </c>
    </row>
    <row r="535" spans="1:20" x14ac:dyDescent="0.3">
      <c r="A535">
        <v>15001</v>
      </c>
      <c r="B535">
        <v>82</v>
      </c>
      <c r="C535" t="s">
        <v>209</v>
      </c>
      <c r="D535">
        <v>63</v>
      </c>
      <c r="E535" t="s">
        <v>220</v>
      </c>
      <c r="F535">
        <v>4</v>
      </c>
      <c r="G535">
        <v>10</v>
      </c>
      <c r="H535">
        <f t="shared" si="285"/>
        <v>0.1</v>
      </c>
      <c r="I535">
        <v>3.1</v>
      </c>
      <c r="J535">
        <v>2</v>
      </c>
      <c r="K535">
        <f t="shared" si="286"/>
        <v>7.8540000000000016E-3</v>
      </c>
      <c r="L535">
        <f t="shared" si="289"/>
        <v>1.643349700843514E-2</v>
      </c>
      <c r="O535">
        <f>L535*0.78*1.07</f>
        <v>1.371539660323997E-2</v>
      </c>
      <c r="Q535">
        <f t="shared" si="290"/>
        <v>7.2828755963204239E-3</v>
      </c>
      <c r="T535">
        <f>(L535*0.78*1.07)*(1+0.2)*0.531*3.67</f>
        <v>3.2073784126195146E-2</v>
      </c>
    </row>
    <row r="536" spans="1:20" x14ac:dyDescent="0.3">
      <c r="A536">
        <v>15001</v>
      </c>
      <c r="B536">
        <v>82</v>
      </c>
      <c r="C536" t="s">
        <v>209</v>
      </c>
      <c r="D536">
        <v>64</v>
      </c>
      <c r="E536" t="s">
        <v>220</v>
      </c>
      <c r="F536">
        <v>4</v>
      </c>
      <c r="G536">
        <v>16</v>
      </c>
      <c r="H536">
        <f t="shared" si="285"/>
        <v>0.16</v>
      </c>
      <c r="I536">
        <v>6.1</v>
      </c>
      <c r="J536">
        <v>2.2000000000000002</v>
      </c>
      <c r="K536">
        <f t="shared" si="286"/>
        <v>2.0106240000000001E-2</v>
      </c>
      <c r="L536">
        <f t="shared" si="289"/>
        <v>6.9180938131259584E-2</v>
      </c>
      <c r="O536">
        <f>L536*0.78*1.07</f>
        <v>5.7738410964349257E-2</v>
      </c>
      <c r="Q536">
        <f t="shared" si="290"/>
        <v>3.0659096222069457E-2</v>
      </c>
      <c r="T536">
        <f>(L536*0.78*1.07)*(1+0.2)*0.531*3.67</f>
        <v>0.13502265976199387</v>
      </c>
    </row>
    <row r="537" spans="1:20" x14ac:dyDescent="0.3">
      <c r="A537"/>
    </row>
    <row r="538" spans="1:20" x14ac:dyDescent="0.3">
      <c r="A538">
        <v>15001</v>
      </c>
      <c r="B538">
        <v>82</v>
      </c>
      <c r="C538" t="s">
        <v>209</v>
      </c>
      <c r="D538">
        <v>66</v>
      </c>
      <c r="E538" t="s">
        <v>218</v>
      </c>
      <c r="F538">
        <v>1</v>
      </c>
      <c r="G538">
        <v>23.5</v>
      </c>
      <c r="H538">
        <f t="shared" si="285"/>
        <v>0.23499999999999999</v>
      </c>
      <c r="I538">
        <v>12.1</v>
      </c>
      <c r="J538">
        <v>5.4</v>
      </c>
      <c r="K538">
        <f t="shared" si="286"/>
        <v>4.3373714999999993E-2</v>
      </c>
      <c r="L538">
        <f t="shared" ref="L538:L539" si="291">0.000057*(G538^1.897696*I538^1.002687+0.000031*G538^2)</f>
        <v>0.27761389204598941</v>
      </c>
      <c r="O538">
        <f>L538*0.43*0.75</f>
        <v>8.953048018483159E-2</v>
      </c>
      <c r="Q538">
        <f t="shared" ref="Q538:Q539" si="292">O538*0.52</f>
        <v>4.6555849696112428E-2</v>
      </c>
      <c r="T538">
        <f>(L538*0.43*0.75)*(1+0.2)*0.52*3.67</f>
        <v>0.20503196206167912</v>
      </c>
    </row>
    <row r="539" spans="1:20" x14ac:dyDescent="0.3">
      <c r="A539">
        <v>15001</v>
      </c>
      <c r="B539">
        <v>82</v>
      </c>
      <c r="C539" t="s">
        <v>209</v>
      </c>
      <c r="D539">
        <v>67</v>
      </c>
      <c r="E539" t="s">
        <v>218</v>
      </c>
      <c r="F539">
        <v>5</v>
      </c>
      <c r="G539">
        <v>9</v>
      </c>
      <c r="H539">
        <f t="shared" si="285"/>
        <v>0.09</v>
      </c>
      <c r="I539">
        <v>6.5</v>
      </c>
      <c r="J539">
        <v>4.9000000000000004</v>
      </c>
      <c r="K539">
        <f t="shared" si="286"/>
        <v>6.3617399999999994E-3</v>
      </c>
      <c r="L539">
        <f t="shared" si="291"/>
        <v>2.4090026846999318E-2</v>
      </c>
      <c r="O539">
        <f>L539*0.43*0.75</f>
        <v>7.7690336581572803E-3</v>
      </c>
      <c r="Q539">
        <f t="shared" si="292"/>
        <v>4.0398975022417861E-3</v>
      </c>
      <c r="T539">
        <f>(L539*0.43*0.75)*(1+0.2)*0.52*3.67</f>
        <v>1.7791708599872825E-2</v>
      </c>
    </row>
    <row r="540" spans="1:20" x14ac:dyDescent="0.3">
      <c r="A540"/>
    </row>
    <row r="541" spans="1:20" x14ac:dyDescent="0.3">
      <c r="A541">
        <v>15001</v>
      </c>
      <c r="B541">
        <v>82</v>
      </c>
      <c r="C541" t="s">
        <v>209</v>
      </c>
      <c r="D541">
        <v>69</v>
      </c>
      <c r="E541" t="s">
        <v>220</v>
      </c>
      <c r="F541">
        <v>4</v>
      </c>
      <c r="G541">
        <v>17.8</v>
      </c>
      <c r="H541">
        <f t="shared" si="285"/>
        <v>0.17800000000000002</v>
      </c>
      <c r="I541">
        <v>3.9</v>
      </c>
      <c r="J541">
        <v>1</v>
      </c>
      <c r="K541">
        <f t="shared" si="286"/>
        <v>2.4884613600000001E-2</v>
      </c>
      <c r="L541">
        <f>0.000084*(G541^1.894314*I541^0.808223+0.000031*G541^2)</f>
        <v>5.8977381640974651E-2</v>
      </c>
      <c r="O541">
        <f>L541*0.78*1.07</f>
        <v>4.9222522717557449E-2</v>
      </c>
      <c r="Q541">
        <f>O541*0.531</f>
        <v>2.6137159563023007E-2</v>
      </c>
      <c r="T541">
        <f>(L541*0.78*1.07)*(1+0.2)*0.531*3.67</f>
        <v>0.11510805071555333</v>
      </c>
    </row>
    <row r="542" spans="1:20" x14ac:dyDescent="0.3">
      <c r="A542">
        <v>15001</v>
      </c>
      <c r="B542">
        <v>82</v>
      </c>
      <c r="C542" t="s">
        <v>209</v>
      </c>
      <c r="D542">
        <v>70</v>
      </c>
      <c r="E542" t="s">
        <v>218</v>
      </c>
      <c r="F542">
        <v>1</v>
      </c>
      <c r="G542">
        <v>22</v>
      </c>
      <c r="H542">
        <f t="shared" si="285"/>
        <v>0.22</v>
      </c>
      <c r="I542">
        <v>11.9</v>
      </c>
      <c r="J542">
        <v>5.6</v>
      </c>
      <c r="K542">
        <f t="shared" si="286"/>
        <v>3.8013359999999996E-2</v>
      </c>
      <c r="L542">
        <f>0.000057*(G542^1.897696*I542^1.002687+0.000031*G542^2)</f>
        <v>0.24089262564603856</v>
      </c>
      <c r="O542">
        <f>L542*0.43*0.75</f>
        <v>7.7687871770847433E-2</v>
      </c>
      <c r="Q542">
        <f>O542*0.52</f>
        <v>4.0397693320840665E-2</v>
      </c>
      <c r="T542">
        <f>(L542*0.43*0.75)*(1+0.2)*0.52*3.67</f>
        <v>0.1779114413849823</v>
      </c>
    </row>
    <row r="543" spans="1:20" x14ac:dyDescent="0.3">
      <c r="A543">
        <v>15001</v>
      </c>
      <c r="B543">
        <v>82</v>
      </c>
      <c r="C543" t="s">
        <v>209</v>
      </c>
      <c r="D543">
        <v>71</v>
      </c>
      <c r="E543" t="s">
        <v>214</v>
      </c>
      <c r="F543">
        <v>5</v>
      </c>
      <c r="G543">
        <v>9.5</v>
      </c>
      <c r="H543">
        <f t="shared" si="285"/>
        <v>9.5000000000000001E-2</v>
      </c>
      <c r="I543">
        <v>5.2</v>
      </c>
      <c r="J543">
        <v>1.5</v>
      </c>
      <c r="K543">
        <f t="shared" si="286"/>
        <v>7.088235E-3</v>
      </c>
      <c r="L543">
        <f t="shared" ref="L543:L545" si="293">0.000081*(G543^1.864042*I543^0.850892+0.000027*G543^2)</f>
        <v>2.189012877922053E-2</v>
      </c>
      <c r="O543">
        <f t="shared" ref="O543:O545" si="294">L543*0.47*0.75</f>
        <v>7.716270394675236E-3</v>
      </c>
      <c r="Q543">
        <f t="shared" ref="Q543:Q545" si="295">O543*0.521</f>
        <v>4.0201768756257979E-3</v>
      </c>
      <c r="T543">
        <f t="shared" ref="T543:T545" si="296">(L543*0.47*0.75)*(1+0.2)*0.521*3.67</f>
        <v>1.7704858960256014E-2</v>
      </c>
    </row>
    <row r="544" spans="1:20" x14ac:dyDescent="0.3">
      <c r="A544">
        <v>15001</v>
      </c>
      <c r="B544">
        <v>82</v>
      </c>
      <c r="C544" t="s">
        <v>209</v>
      </c>
      <c r="D544">
        <v>72</v>
      </c>
      <c r="E544" t="s">
        <v>214</v>
      </c>
      <c r="F544">
        <v>5</v>
      </c>
      <c r="G544">
        <v>9.4</v>
      </c>
      <c r="H544">
        <f t="shared" si="285"/>
        <v>9.4E-2</v>
      </c>
      <c r="I544">
        <v>5.8</v>
      </c>
      <c r="J544">
        <v>1.9</v>
      </c>
      <c r="K544">
        <f t="shared" si="286"/>
        <v>6.9397944000000001E-3</v>
      </c>
      <c r="L544">
        <f t="shared" si="293"/>
        <v>2.3552366184951941E-2</v>
      </c>
      <c r="O544">
        <f t="shared" si="294"/>
        <v>8.3022090801955582E-3</v>
      </c>
      <c r="Q544">
        <f t="shared" si="295"/>
        <v>4.3254509307818862E-3</v>
      </c>
      <c r="T544">
        <f t="shared" si="296"/>
        <v>1.9049285899163423E-2</v>
      </c>
    </row>
    <row r="545" spans="1:20" x14ac:dyDescent="0.3">
      <c r="A545">
        <v>15001</v>
      </c>
      <c r="B545">
        <v>82</v>
      </c>
      <c r="C545" t="s">
        <v>209</v>
      </c>
      <c r="D545">
        <v>73</v>
      </c>
      <c r="E545" t="s">
        <v>214</v>
      </c>
      <c r="F545">
        <v>5</v>
      </c>
      <c r="G545">
        <v>8</v>
      </c>
      <c r="H545">
        <f t="shared" si="285"/>
        <v>0.08</v>
      </c>
      <c r="I545">
        <v>5.4</v>
      </c>
      <c r="J545">
        <v>1.4</v>
      </c>
      <c r="K545">
        <f t="shared" si="286"/>
        <v>5.0265600000000002E-3</v>
      </c>
      <c r="L545">
        <f t="shared" si="293"/>
        <v>1.6408707752994536E-2</v>
      </c>
      <c r="O545">
        <f t="shared" si="294"/>
        <v>5.7840694829305742E-3</v>
      </c>
      <c r="Q545">
        <f t="shared" si="295"/>
        <v>3.0135002006068294E-3</v>
      </c>
      <c r="T545">
        <f t="shared" si="296"/>
        <v>1.3271454883472476E-2</v>
      </c>
    </row>
    <row r="546" spans="1:20" x14ac:dyDescent="0.3">
      <c r="A546">
        <v>15001</v>
      </c>
      <c r="B546">
        <v>82</v>
      </c>
      <c r="C546" t="s">
        <v>209</v>
      </c>
      <c r="D546">
        <v>74</v>
      </c>
      <c r="E546" t="s">
        <v>218</v>
      </c>
      <c r="F546">
        <v>1</v>
      </c>
      <c r="G546">
        <v>26.3</v>
      </c>
      <c r="H546">
        <f t="shared" si="285"/>
        <v>0.26300000000000001</v>
      </c>
      <c r="I546">
        <v>11.1</v>
      </c>
      <c r="J546">
        <v>5</v>
      </c>
      <c r="K546">
        <f t="shared" si="286"/>
        <v>5.4325332600000005E-2</v>
      </c>
      <c r="L546">
        <f>0.000057*(G546^1.897696*I546^1.002687+0.000031*G546^2)</f>
        <v>0.31524822150601933</v>
      </c>
      <c r="O546">
        <f>L546*0.43*0.75</f>
        <v>0.10166755143569124</v>
      </c>
      <c r="Q546">
        <f>O546*0.52</f>
        <v>5.2867126746559447E-2</v>
      </c>
      <c r="T546">
        <f>(L546*0.43*0.75)*(1+0.2)*0.52*3.67</f>
        <v>0.2328268261918478</v>
      </c>
    </row>
    <row r="547" spans="1:20" x14ac:dyDescent="0.3">
      <c r="A547"/>
    </row>
    <row r="548" spans="1:20" x14ac:dyDescent="0.3">
      <c r="A548">
        <v>15001</v>
      </c>
      <c r="B548">
        <v>82</v>
      </c>
      <c r="C548" t="s">
        <v>209</v>
      </c>
      <c r="D548">
        <v>76</v>
      </c>
      <c r="E548" t="s">
        <v>220</v>
      </c>
      <c r="F548">
        <v>3</v>
      </c>
      <c r="G548">
        <v>11.3</v>
      </c>
      <c r="H548">
        <f t="shared" si="285"/>
        <v>0.113</v>
      </c>
      <c r="I548">
        <v>3.3</v>
      </c>
      <c r="J548">
        <v>1.7</v>
      </c>
      <c r="K548">
        <f t="shared" si="286"/>
        <v>1.0028772600000001E-2</v>
      </c>
      <c r="L548">
        <f>0.000084*(G548^1.894314*I548^0.808223+0.000031*G548^2)</f>
        <v>2.1788234679959412E-2</v>
      </c>
      <c r="O548">
        <f>L548*0.78*1.07</f>
        <v>1.8184460663894127E-2</v>
      </c>
      <c r="Q548">
        <f>O548*0.531</f>
        <v>9.6559486125277812E-3</v>
      </c>
      <c r="T548">
        <f>(L548*0.78*1.07)*(1+0.2)*0.531*3.67</f>
        <v>4.2524797689572354E-2</v>
      </c>
    </row>
    <row r="549" spans="1:20" x14ac:dyDescent="0.3">
      <c r="A549">
        <v>15001</v>
      </c>
      <c r="B549">
        <v>82</v>
      </c>
      <c r="C549" t="s">
        <v>209</v>
      </c>
      <c r="D549">
        <v>77</v>
      </c>
      <c r="E549" t="s">
        <v>218</v>
      </c>
      <c r="F549">
        <v>3</v>
      </c>
      <c r="G549">
        <v>16</v>
      </c>
      <c r="H549">
        <f t="shared" si="285"/>
        <v>0.16</v>
      </c>
      <c r="I549">
        <v>10</v>
      </c>
      <c r="J549">
        <v>4.9000000000000004</v>
      </c>
      <c r="K549">
        <f t="shared" si="286"/>
        <v>2.0106240000000001E-2</v>
      </c>
      <c r="L549">
        <f>0.000057*(G549^1.897696*I549^1.002687+0.000031*G549^2)</f>
        <v>0.11056490754668373</v>
      </c>
      <c r="O549">
        <f>L549*0.43*0.75</f>
        <v>3.5657182683805501E-2</v>
      </c>
      <c r="Q549">
        <f>O549*0.52</f>
        <v>1.854173499557886E-2</v>
      </c>
      <c r="T549">
        <f>(L549*0.43*0.75)*(1+0.2)*0.52*3.67</f>
        <v>8.1657800920529308E-2</v>
      </c>
    </row>
    <row r="550" spans="1:20" x14ac:dyDescent="0.3">
      <c r="A550">
        <v>15001</v>
      </c>
      <c r="B550">
        <v>82</v>
      </c>
      <c r="C550" t="s">
        <v>209</v>
      </c>
      <c r="D550">
        <v>78</v>
      </c>
      <c r="E550" t="s">
        <v>220</v>
      </c>
      <c r="F550">
        <v>3</v>
      </c>
      <c r="G550">
        <v>16.8</v>
      </c>
      <c r="H550">
        <f t="shared" si="285"/>
        <v>0.16800000000000001</v>
      </c>
      <c r="I550">
        <v>6.3</v>
      </c>
      <c r="J550">
        <v>2.4</v>
      </c>
      <c r="K550">
        <f t="shared" si="286"/>
        <v>2.2167129600000002E-2</v>
      </c>
      <c r="L550">
        <f t="shared" ref="L550:L553" si="297">0.000084*(G550^1.894314*I550^0.808223+0.000031*G550^2)</f>
        <v>7.7884193644732327E-2</v>
      </c>
      <c r="O550">
        <f>L550*0.78*1.07</f>
        <v>6.5002148015893602E-2</v>
      </c>
      <c r="Q550">
        <f t="shared" ref="Q550:Q553" si="298">O550*0.531</f>
        <v>3.4516140596439503E-2</v>
      </c>
      <c r="T550">
        <f>(L550*0.78*1.07)*(1+0.2)*0.531*3.67</f>
        <v>0.15200908318671957</v>
      </c>
    </row>
    <row r="551" spans="1:20" x14ac:dyDescent="0.3">
      <c r="A551">
        <v>15001</v>
      </c>
      <c r="B551">
        <v>82</v>
      </c>
      <c r="C551" t="s">
        <v>209</v>
      </c>
      <c r="D551">
        <v>79</v>
      </c>
      <c r="E551" t="s">
        <v>220</v>
      </c>
      <c r="F551">
        <v>3</v>
      </c>
      <c r="G551">
        <v>19</v>
      </c>
      <c r="H551">
        <f t="shared" si="285"/>
        <v>0.19</v>
      </c>
      <c r="I551">
        <v>6.6</v>
      </c>
      <c r="J551">
        <v>3.1</v>
      </c>
      <c r="K551">
        <f t="shared" si="286"/>
        <v>2.835294E-2</v>
      </c>
      <c r="L551">
        <f t="shared" si="297"/>
        <v>0.10209827200382016</v>
      </c>
      <c r="O551">
        <f>L551*0.78*1.07</f>
        <v>8.5211217814388313E-2</v>
      </c>
      <c r="Q551">
        <f t="shared" si="298"/>
        <v>4.5247156659440194E-2</v>
      </c>
      <c r="T551">
        <f>(L551*0.78*1.07)*(1+0.2)*0.531*3.67</f>
        <v>0.19926847792817462</v>
      </c>
    </row>
    <row r="552" spans="1:20" x14ac:dyDescent="0.3">
      <c r="A552">
        <v>15001</v>
      </c>
      <c r="B552">
        <v>82</v>
      </c>
      <c r="C552" t="s">
        <v>209</v>
      </c>
      <c r="D552">
        <v>80</v>
      </c>
      <c r="E552" t="s">
        <v>220</v>
      </c>
      <c r="F552">
        <v>3</v>
      </c>
      <c r="G552">
        <v>15.1</v>
      </c>
      <c r="H552">
        <f t="shared" si="285"/>
        <v>0.151</v>
      </c>
      <c r="I552">
        <v>6.4</v>
      </c>
      <c r="J552">
        <v>1.2</v>
      </c>
      <c r="K552">
        <f t="shared" si="286"/>
        <v>1.79079054E-2</v>
      </c>
      <c r="L552">
        <f t="shared" si="297"/>
        <v>6.4447937169564401E-2</v>
      </c>
      <c r="O552">
        <f>L552*0.78*1.07</f>
        <v>5.3788248361718458E-2</v>
      </c>
      <c r="Q552">
        <f t="shared" si="298"/>
        <v>2.8561559880072501E-2</v>
      </c>
      <c r="T552">
        <f>(L552*0.78*1.07)*(1+0.2)*0.531*3.67</f>
        <v>0.12578510971183932</v>
      </c>
    </row>
    <row r="553" spans="1:20" x14ac:dyDescent="0.3">
      <c r="A553">
        <v>15001</v>
      </c>
      <c r="B553">
        <v>82</v>
      </c>
      <c r="C553" t="s">
        <v>209</v>
      </c>
      <c r="D553">
        <v>81</v>
      </c>
      <c r="E553" t="s">
        <v>220</v>
      </c>
      <c r="F553">
        <v>3</v>
      </c>
      <c r="G553">
        <v>13.5</v>
      </c>
      <c r="H553">
        <f t="shared" si="285"/>
        <v>0.13500000000000001</v>
      </c>
      <c r="I553">
        <v>4.0999999999999996</v>
      </c>
      <c r="J553">
        <v>1.8</v>
      </c>
      <c r="K553">
        <f t="shared" si="286"/>
        <v>1.4313915000000002E-2</v>
      </c>
      <c r="L553">
        <f t="shared" si="297"/>
        <v>3.6371234520202536E-2</v>
      </c>
      <c r="O553">
        <f>L553*0.78*1.07</f>
        <v>3.0355432330561039E-2</v>
      </c>
      <c r="Q553">
        <f t="shared" si="298"/>
        <v>1.6118734567527913E-2</v>
      </c>
      <c r="T553">
        <f>(L553*0.78*1.07)*(1+0.2)*0.531*3.67</f>
        <v>7.0986907035392927E-2</v>
      </c>
    </row>
    <row r="554" spans="1:20" x14ac:dyDescent="0.3">
      <c r="A554">
        <v>15001</v>
      </c>
      <c r="B554">
        <v>82</v>
      </c>
      <c r="C554" t="s">
        <v>209</v>
      </c>
      <c r="D554">
        <v>82</v>
      </c>
      <c r="E554" t="s">
        <v>218</v>
      </c>
      <c r="F554">
        <v>1</v>
      </c>
      <c r="G554">
        <v>22.3</v>
      </c>
      <c r="H554">
        <f t="shared" si="285"/>
        <v>0.223</v>
      </c>
      <c r="I554">
        <v>11.1</v>
      </c>
      <c r="J554">
        <v>5.7</v>
      </c>
      <c r="K554">
        <f t="shared" si="286"/>
        <v>3.9057156600000004E-2</v>
      </c>
      <c r="L554">
        <f>0.000057*(G554^1.897696*I554^1.002687+0.000031*G554^2)</f>
        <v>0.23050535451592635</v>
      </c>
      <c r="O554">
        <f>L554*0.43*0.75</f>
        <v>7.4337976831386238E-2</v>
      </c>
      <c r="Q554">
        <f>O554*0.52</f>
        <v>3.8655747952320844E-2</v>
      </c>
      <c r="T554">
        <f>(L554*0.43*0.75)*(1+0.2)*0.52*3.67</f>
        <v>0.17023991398202099</v>
      </c>
    </row>
    <row r="555" spans="1:20" x14ac:dyDescent="0.3">
      <c r="A555">
        <v>15001</v>
      </c>
      <c r="B555">
        <v>82</v>
      </c>
      <c r="C555" t="s">
        <v>209</v>
      </c>
      <c r="D555">
        <v>83</v>
      </c>
      <c r="E555" t="s">
        <v>220</v>
      </c>
      <c r="F555">
        <v>3</v>
      </c>
      <c r="G555">
        <v>13.2</v>
      </c>
      <c r="H555">
        <f t="shared" si="285"/>
        <v>0.13200000000000001</v>
      </c>
      <c r="I555">
        <v>5.2</v>
      </c>
      <c r="J555">
        <v>1</v>
      </c>
      <c r="K555">
        <f t="shared" si="286"/>
        <v>1.3684809600000002E-2</v>
      </c>
      <c r="L555">
        <f>0.000084*(G555^1.894314*I555^0.808223+0.000031*G555^2)</f>
        <v>4.2237014010446994E-2</v>
      </c>
      <c r="O555">
        <f>L555*0.78*1.07</f>
        <v>3.5251011893119064E-2</v>
      </c>
      <c r="Q555">
        <f>O555*0.531</f>
        <v>1.8718287315246225E-2</v>
      </c>
      <c r="T555">
        <f>(L555*0.78*1.07)*(1+0.2)*0.531*3.67</f>
        <v>8.2435337336344366E-2</v>
      </c>
    </row>
    <row r="556" spans="1:20" x14ac:dyDescent="0.3">
      <c r="A556">
        <v>15001</v>
      </c>
      <c r="B556">
        <v>82</v>
      </c>
      <c r="C556" t="s">
        <v>209</v>
      </c>
      <c r="D556">
        <v>84</v>
      </c>
      <c r="E556" t="s">
        <v>218</v>
      </c>
      <c r="F556">
        <v>4</v>
      </c>
      <c r="G556">
        <v>13.4</v>
      </c>
      <c r="H556">
        <f t="shared" si="285"/>
        <v>0.13400000000000001</v>
      </c>
      <c r="I556">
        <v>7.7</v>
      </c>
      <c r="J556">
        <v>5</v>
      </c>
      <c r="K556">
        <f t="shared" si="286"/>
        <v>1.4102642400000002E-2</v>
      </c>
      <c r="L556">
        <f>0.000057*(G556^1.897696*I556^1.002687+0.000031*G556^2)</f>
        <v>6.0764806116495436E-2</v>
      </c>
      <c r="O556">
        <f>L556*0.43*0.75</f>
        <v>1.9596649972569779E-2</v>
      </c>
      <c r="Q556">
        <f>O556*0.52</f>
        <v>1.0190257985736285E-2</v>
      </c>
      <c r="T556">
        <f>(L556*0.43*0.75)*(1+0.2)*0.52*3.67</f>
        <v>4.4877896169182606E-2</v>
      </c>
    </row>
    <row r="557" spans="1:20" x14ac:dyDescent="0.3">
      <c r="A557">
        <v>15001</v>
      </c>
      <c r="B557">
        <v>82</v>
      </c>
      <c r="C557" t="s">
        <v>209</v>
      </c>
      <c r="D557">
        <v>85</v>
      </c>
      <c r="E557" t="s">
        <v>220</v>
      </c>
      <c r="F557">
        <v>3</v>
      </c>
      <c r="G557">
        <v>14</v>
      </c>
      <c r="H557">
        <f t="shared" si="285"/>
        <v>0.14000000000000001</v>
      </c>
      <c r="I557">
        <v>3.2</v>
      </c>
      <c r="J557">
        <v>2.5</v>
      </c>
      <c r="K557">
        <f t="shared" si="286"/>
        <v>1.5393840000000002E-2</v>
      </c>
      <c r="L557">
        <f t="shared" ref="L557:L559" si="299">0.000084*(G557^1.894314*I557^0.808223+0.000031*G557^2)</f>
        <v>3.1892344816069021E-2</v>
      </c>
      <c r="O557">
        <f>L557*0.78*1.07</f>
        <v>2.6617350983491207E-2</v>
      </c>
      <c r="Q557">
        <f t="shared" ref="Q557:Q559" si="300">O557*0.531</f>
        <v>1.4133813372233831E-2</v>
      </c>
      <c r="T557">
        <f>(L557*0.78*1.07)*(1+0.2)*0.531*3.67</f>
        <v>6.2245314091317797E-2</v>
      </c>
    </row>
    <row r="558" spans="1:20" x14ac:dyDescent="0.3">
      <c r="A558">
        <v>15001</v>
      </c>
      <c r="B558">
        <v>82</v>
      </c>
      <c r="C558" t="s">
        <v>209</v>
      </c>
      <c r="D558">
        <v>86</v>
      </c>
      <c r="E558" t="s">
        <v>220</v>
      </c>
      <c r="F558">
        <v>3</v>
      </c>
      <c r="G558">
        <v>16.100000000000001</v>
      </c>
      <c r="H558">
        <f t="shared" si="285"/>
        <v>0.161</v>
      </c>
      <c r="I558">
        <v>4.4000000000000004</v>
      </c>
      <c r="J558">
        <v>1.8</v>
      </c>
      <c r="K558">
        <f t="shared" si="286"/>
        <v>2.0358353400000001E-2</v>
      </c>
      <c r="L558">
        <f t="shared" si="299"/>
        <v>5.375825266164596E-2</v>
      </c>
      <c r="O558">
        <f>L558*0.78*1.07</f>
        <v>4.486663767140972E-2</v>
      </c>
      <c r="Q558">
        <f t="shared" si="300"/>
        <v>2.3824184603518563E-2</v>
      </c>
      <c r="T558">
        <f>(L558*0.78*1.07)*(1+0.2)*0.531*3.67</f>
        <v>0.10492170899389573</v>
      </c>
    </row>
    <row r="559" spans="1:20" x14ac:dyDescent="0.3">
      <c r="A559">
        <v>15001</v>
      </c>
      <c r="B559">
        <v>82</v>
      </c>
      <c r="C559" t="s">
        <v>209</v>
      </c>
      <c r="D559">
        <v>87</v>
      </c>
      <c r="E559" t="s">
        <v>220</v>
      </c>
      <c r="F559">
        <v>3</v>
      </c>
      <c r="G559">
        <v>10</v>
      </c>
      <c r="H559">
        <f t="shared" si="285"/>
        <v>0.1</v>
      </c>
      <c r="I559">
        <v>3.5</v>
      </c>
      <c r="J559">
        <v>2.2999999999999998</v>
      </c>
      <c r="K559">
        <f t="shared" si="286"/>
        <v>7.8540000000000016E-3</v>
      </c>
      <c r="L559">
        <f t="shared" si="299"/>
        <v>1.8127079183774104E-2</v>
      </c>
      <c r="O559">
        <f>L559*0.78*1.07</f>
        <v>1.512886028677787E-2</v>
      </c>
      <c r="Q559">
        <f t="shared" si="300"/>
        <v>8.0334248122790487E-3</v>
      </c>
      <c r="T559">
        <f>(L559*0.78*1.07)*(1+0.2)*0.531*3.67</f>
        <v>3.5379202873276928E-2</v>
      </c>
    </row>
    <row r="560" spans="1:20" x14ac:dyDescent="0.3">
      <c r="A560">
        <v>15001</v>
      </c>
      <c r="B560">
        <v>82</v>
      </c>
      <c r="C560" t="s">
        <v>209</v>
      </c>
      <c r="D560">
        <v>88</v>
      </c>
      <c r="E560" t="s">
        <v>214</v>
      </c>
      <c r="F560">
        <v>5</v>
      </c>
      <c r="G560">
        <v>18</v>
      </c>
      <c r="H560">
        <f t="shared" si="285"/>
        <v>0.18</v>
      </c>
      <c r="I560">
        <v>7.1</v>
      </c>
      <c r="J560">
        <v>1.3</v>
      </c>
      <c r="K560">
        <f t="shared" si="286"/>
        <v>2.5446959999999998E-2</v>
      </c>
      <c r="L560">
        <f t="shared" ref="L560:L561" si="301">0.000081*(G560^1.864042*I560^0.850892+0.000027*G560^2)</f>
        <v>9.3906982519123591E-2</v>
      </c>
      <c r="O560">
        <f t="shared" ref="O560:O561" si="302">L560*0.47*0.75</f>
        <v>3.3102211337991058E-2</v>
      </c>
      <c r="Q560">
        <f t="shared" ref="Q560:Q561" si="303">O560*0.521</f>
        <v>1.7246252107093341E-2</v>
      </c>
      <c r="T560">
        <f t="shared" ref="T560:T561" si="304">(L560*0.47*0.75)*(1+0.2)*0.521*3.67</f>
        <v>7.5952494279639071E-2</v>
      </c>
    </row>
    <row r="561" spans="1:24" x14ac:dyDescent="0.3">
      <c r="A561">
        <v>15001</v>
      </c>
      <c r="B561">
        <v>82</v>
      </c>
      <c r="C561" t="s">
        <v>209</v>
      </c>
      <c r="D561">
        <v>89</v>
      </c>
      <c r="E561" t="s">
        <v>214</v>
      </c>
      <c r="F561">
        <v>5</v>
      </c>
      <c r="G561">
        <v>21</v>
      </c>
      <c r="H561">
        <f t="shared" si="285"/>
        <v>0.21</v>
      </c>
      <c r="I561">
        <v>7.9</v>
      </c>
      <c r="J561">
        <v>1.2</v>
      </c>
      <c r="K561">
        <f t="shared" si="286"/>
        <v>3.4636139999999996E-2</v>
      </c>
      <c r="L561">
        <f t="shared" si="301"/>
        <v>0.13707052754875623</v>
      </c>
      <c r="O561">
        <f t="shared" si="302"/>
        <v>4.831736096093657E-2</v>
      </c>
      <c r="Q561">
        <f t="shared" si="303"/>
        <v>2.5173345060647955E-2</v>
      </c>
      <c r="T561">
        <f t="shared" si="304"/>
        <v>0.1108634116470936</v>
      </c>
    </row>
    <row r="562" spans="1:24" x14ac:dyDescent="0.3">
      <c r="A562">
        <v>15001</v>
      </c>
      <c r="B562">
        <v>82</v>
      </c>
      <c r="C562" t="s">
        <v>209</v>
      </c>
      <c r="D562">
        <v>90</v>
      </c>
      <c r="E562" t="s">
        <v>220</v>
      </c>
      <c r="F562">
        <v>5</v>
      </c>
      <c r="G562">
        <v>13.7</v>
      </c>
      <c r="H562">
        <f t="shared" si="285"/>
        <v>0.13699999999999998</v>
      </c>
      <c r="I562">
        <v>6.4</v>
      </c>
      <c r="J562">
        <v>2.2000000000000002</v>
      </c>
      <c r="K562">
        <f t="shared" si="286"/>
        <v>1.4741172599999994E-2</v>
      </c>
      <c r="L562">
        <f t="shared" ref="L562:L563" si="305">0.000084*(G562^1.894314*I562^0.808223+0.000031*G562^2)</f>
        <v>5.3599671465209997E-2</v>
      </c>
      <c r="O562">
        <f>L562*0.78*1.07</f>
        <v>4.4734285804864271E-2</v>
      </c>
      <c r="Q562">
        <f t="shared" ref="Q562:Q563" si="306">O562*0.531</f>
        <v>2.375390576238293E-2</v>
      </c>
      <c r="T562">
        <f>(L562*0.78*1.07)*(1+0.2)*0.531*3.67</f>
        <v>0.10461220097753442</v>
      </c>
    </row>
    <row r="563" spans="1:24" x14ac:dyDescent="0.3">
      <c r="A563">
        <v>15001</v>
      </c>
      <c r="B563">
        <v>82</v>
      </c>
      <c r="C563" t="s">
        <v>209</v>
      </c>
      <c r="D563">
        <v>91</v>
      </c>
      <c r="E563" t="s">
        <v>220</v>
      </c>
      <c r="F563">
        <v>3</v>
      </c>
      <c r="G563">
        <v>15.2</v>
      </c>
      <c r="H563">
        <f t="shared" si="285"/>
        <v>0.152</v>
      </c>
      <c r="I563">
        <v>4.8</v>
      </c>
      <c r="J563">
        <v>2.1</v>
      </c>
      <c r="K563">
        <f t="shared" si="286"/>
        <v>1.81458816E-2</v>
      </c>
      <c r="L563">
        <f t="shared" si="305"/>
        <v>5.1720418337877064E-2</v>
      </c>
      <c r="O563">
        <f>L563*0.78*1.07</f>
        <v>4.3165861144792206E-2</v>
      </c>
      <c r="Q563">
        <f t="shared" si="306"/>
        <v>2.2921072267884663E-2</v>
      </c>
      <c r="T563">
        <f>(L563*0.78*1.07)*(1+0.2)*0.531*3.67</f>
        <v>0.10094440226776404</v>
      </c>
    </row>
    <row r="564" spans="1:24" x14ac:dyDescent="0.3">
      <c r="A564">
        <v>15001</v>
      </c>
      <c r="B564">
        <v>82</v>
      </c>
      <c r="C564" t="s">
        <v>209</v>
      </c>
      <c r="D564">
        <v>92</v>
      </c>
      <c r="E564" t="s">
        <v>214</v>
      </c>
      <c r="F564">
        <v>3</v>
      </c>
      <c r="G564">
        <v>9</v>
      </c>
      <c r="H564">
        <f t="shared" si="285"/>
        <v>0.09</v>
      </c>
      <c r="I564">
        <v>5.0999999999999996</v>
      </c>
      <c r="J564">
        <v>0.5</v>
      </c>
      <c r="K564">
        <f t="shared" si="286"/>
        <v>6.3617399999999994E-3</v>
      </c>
      <c r="L564">
        <f t="shared" ref="L564:L565" si="307">0.000081*(G564^1.864042*I564^0.850892+0.000027*G564^2)</f>
        <v>1.9467173025881305E-2</v>
      </c>
      <c r="O564">
        <f t="shared" ref="O564:O565" si="308">L564*0.47*0.75</f>
        <v>6.8621784916231589E-3</v>
      </c>
      <c r="Q564">
        <f t="shared" ref="Q564:Q565" si="309">O564*0.521</f>
        <v>3.575194994135666E-3</v>
      </c>
      <c r="T564">
        <f t="shared" ref="T564:T565" si="310">(L564*0.47*0.75)*(1+0.2)*0.521*3.67</f>
        <v>1.5745158754173472E-2</v>
      </c>
    </row>
    <row r="565" spans="1:24" x14ac:dyDescent="0.3">
      <c r="A565">
        <v>15001</v>
      </c>
      <c r="B565">
        <v>82</v>
      </c>
      <c r="C565" t="s">
        <v>209</v>
      </c>
      <c r="D565">
        <v>93</v>
      </c>
      <c r="E565" t="s">
        <v>214</v>
      </c>
      <c r="F565">
        <v>3</v>
      </c>
      <c r="G565">
        <v>10.5</v>
      </c>
      <c r="H565">
        <f t="shared" si="285"/>
        <v>0.105</v>
      </c>
      <c r="I565">
        <v>5.5</v>
      </c>
      <c r="J565">
        <v>1.1000000000000001</v>
      </c>
      <c r="K565">
        <f t="shared" si="286"/>
        <v>8.659034999999999E-3</v>
      </c>
      <c r="L565">
        <f t="shared" si="307"/>
        <v>2.7669240385820019E-2</v>
      </c>
      <c r="O565">
        <f t="shared" si="308"/>
        <v>9.7534072360015555E-3</v>
      </c>
      <c r="Q565">
        <f t="shared" si="309"/>
        <v>5.0815251699568107E-3</v>
      </c>
      <c r="T565">
        <f t="shared" si="310"/>
        <v>2.2379036848489794E-2</v>
      </c>
    </row>
    <row r="566" spans="1:24" x14ac:dyDescent="0.3">
      <c r="A566">
        <v>15001</v>
      </c>
      <c r="B566">
        <v>82</v>
      </c>
      <c r="C566" t="s">
        <v>209</v>
      </c>
      <c r="D566">
        <v>94</v>
      </c>
      <c r="E566" t="s">
        <v>220</v>
      </c>
      <c r="F566">
        <v>3</v>
      </c>
      <c r="G566">
        <v>10</v>
      </c>
      <c r="H566">
        <f t="shared" si="285"/>
        <v>0.1</v>
      </c>
      <c r="I566">
        <v>4.3</v>
      </c>
      <c r="J566">
        <v>1.4</v>
      </c>
      <c r="K566">
        <f t="shared" si="286"/>
        <v>7.8540000000000016E-3</v>
      </c>
      <c r="L566">
        <f t="shared" ref="L566:L567" si="311">0.000084*(G566^1.894314*I566^0.808223+0.000031*G566^2)</f>
        <v>2.1408307995529192E-2</v>
      </c>
      <c r="O566">
        <f>L566*0.78*1.07</f>
        <v>1.7867373853068663E-2</v>
      </c>
      <c r="Q566">
        <f t="shared" ref="Q566:Q567" si="312">O566*0.531</f>
        <v>9.4875755159794604E-3</v>
      </c>
      <c r="T566">
        <f>(L566*0.78*1.07)*(1+0.2)*0.531*3.67</f>
        <v>4.1783282572373542E-2</v>
      </c>
    </row>
    <row r="567" spans="1:24" x14ac:dyDescent="0.3">
      <c r="A567">
        <v>15001</v>
      </c>
      <c r="B567">
        <v>82</v>
      </c>
      <c r="C567" t="s">
        <v>209</v>
      </c>
      <c r="D567">
        <v>95</v>
      </c>
      <c r="E567" t="s">
        <v>220</v>
      </c>
      <c r="F567">
        <v>3</v>
      </c>
      <c r="G567">
        <v>13.1</v>
      </c>
      <c r="H567">
        <f t="shared" si="285"/>
        <v>0.13100000000000001</v>
      </c>
      <c r="I567">
        <v>4.3</v>
      </c>
      <c r="J567">
        <v>1.7</v>
      </c>
      <c r="K567">
        <f t="shared" si="286"/>
        <v>1.3478249400000001E-2</v>
      </c>
      <c r="L567">
        <f t="shared" si="311"/>
        <v>3.5705174037435332E-2</v>
      </c>
      <c r="O567">
        <f>L567*0.78*1.07</f>
        <v>2.9799538251643529E-2</v>
      </c>
      <c r="Q567">
        <f t="shared" si="312"/>
        <v>1.5823554811622714E-2</v>
      </c>
      <c r="T567">
        <f>(L567*0.78*1.07)*(1+0.2)*0.531*3.67</f>
        <v>6.9686935390386437E-2</v>
      </c>
    </row>
    <row r="568" spans="1:24" x14ac:dyDescent="0.3">
      <c r="A568">
        <v>15001</v>
      </c>
      <c r="B568">
        <v>82</v>
      </c>
      <c r="C568" t="s">
        <v>209</v>
      </c>
      <c r="D568">
        <v>96</v>
      </c>
      <c r="E568" t="s">
        <v>218</v>
      </c>
      <c r="F568">
        <v>1</v>
      </c>
      <c r="G568">
        <v>23.5</v>
      </c>
      <c r="H568">
        <f t="shared" si="285"/>
        <v>0.23499999999999999</v>
      </c>
      <c r="I568">
        <v>11.2</v>
      </c>
      <c r="J568">
        <v>5.3</v>
      </c>
      <c r="K568">
        <f t="shared" si="286"/>
        <v>4.3373714999999993E-2</v>
      </c>
      <c r="L568">
        <f>0.000057*(G568^1.897696*I568^1.002687+0.000031*G568^2)</f>
        <v>0.25691163600318578</v>
      </c>
      <c r="O568">
        <f>L568*0.43*0.75</f>
        <v>8.2854002611027419E-2</v>
      </c>
      <c r="Q568">
        <f>O568*0.52</f>
        <v>4.3084081357734262E-2</v>
      </c>
      <c r="T568">
        <f>(L568*0.43*0.75)*(1+0.2)*0.52*3.67</f>
        <v>0.18974229429946166</v>
      </c>
    </row>
    <row r="569" spans="1:24" x14ac:dyDescent="0.3">
      <c r="A569">
        <v>15001</v>
      </c>
      <c r="B569">
        <v>82</v>
      </c>
      <c r="C569" t="s">
        <v>209</v>
      </c>
      <c r="D569">
        <v>97</v>
      </c>
      <c r="E569" t="s">
        <v>217</v>
      </c>
      <c r="F569">
        <v>5</v>
      </c>
      <c r="G569">
        <v>11.4</v>
      </c>
      <c r="H569">
        <f t="shared" si="285"/>
        <v>0.114</v>
      </c>
      <c r="I569">
        <v>5.3</v>
      </c>
      <c r="J569">
        <v>3.1</v>
      </c>
      <c r="K569">
        <f t="shared" si="286"/>
        <v>1.02070584E-2</v>
      </c>
      <c r="L569">
        <f t="shared" ref="L569:L570" si="313">0.000059*(G569^1.965295*I569^0.892133+0.000019*G569^2)</f>
        <v>3.1198539499175004E-2</v>
      </c>
      <c r="O569">
        <f>L569*0.47*0.75</f>
        <v>1.0997485173459189E-2</v>
      </c>
      <c r="Q569">
        <f t="shared" ref="Q569:Q570" si="314">O569*0.52</f>
        <v>5.7186922901987782E-3</v>
      </c>
      <c r="T569">
        <f>(L569*0.47*0.75)*(1+0.2)*0.52*3.67</f>
        <v>2.5185120846035421E-2</v>
      </c>
    </row>
    <row r="570" spans="1:24" x14ac:dyDescent="0.3">
      <c r="A570">
        <v>15001</v>
      </c>
      <c r="B570">
        <v>82</v>
      </c>
      <c r="C570" t="s">
        <v>209</v>
      </c>
      <c r="D570">
        <v>98</v>
      </c>
      <c r="E570" t="s">
        <v>217</v>
      </c>
      <c r="F570">
        <v>1</v>
      </c>
      <c r="G570">
        <v>36.5</v>
      </c>
      <c r="H570">
        <f t="shared" si="285"/>
        <v>0.36499999999999999</v>
      </c>
      <c r="I570">
        <v>11.5</v>
      </c>
      <c r="J570">
        <v>2.2999999999999998</v>
      </c>
      <c r="K570">
        <f t="shared" si="286"/>
        <v>0.10463491499999998</v>
      </c>
      <c r="L570">
        <f t="shared" si="313"/>
        <v>0.61305998616836965</v>
      </c>
      <c r="O570">
        <f>L570*0.47*0.75</f>
        <v>0.21610364512435029</v>
      </c>
      <c r="Q570">
        <f t="shared" si="314"/>
        <v>0.11237389546466216</v>
      </c>
      <c r="T570">
        <f>(L570*0.47*0.75)*(1+0.2)*0.52*3.67</f>
        <v>0.49489463562637209</v>
      </c>
      <c r="U570">
        <v>38</v>
      </c>
      <c r="V570">
        <v>45</v>
      </c>
      <c r="W570">
        <v>11</v>
      </c>
      <c r="X570">
        <v>3</v>
      </c>
    </row>
    <row r="571" spans="1:24" x14ac:dyDescent="0.3">
      <c r="A571" s="26">
        <v>15002</v>
      </c>
      <c r="B571">
        <v>83</v>
      </c>
      <c r="C571" t="s">
        <v>211</v>
      </c>
      <c r="D571">
        <v>1</v>
      </c>
      <c r="E571" t="s">
        <v>220</v>
      </c>
      <c r="F571">
        <v>5</v>
      </c>
      <c r="G571">
        <v>13.5</v>
      </c>
      <c r="H571">
        <f t="shared" si="285"/>
        <v>0.13500000000000001</v>
      </c>
      <c r="I571">
        <v>5.0999999999999996</v>
      </c>
      <c r="J571">
        <v>2.4</v>
      </c>
      <c r="K571">
        <f t="shared" si="286"/>
        <v>1.4313915000000002E-2</v>
      </c>
      <c r="L571">
        <f t="shared" ref="L571:L574" si="315">0.000084*(G571^1.894314*I571^0.808223+0.000031*G571^2)</f>
        <v>4.3387598159733101E-2</v>
      </c>
      <c r="O571">
        <f>L571*0.78*1.07</f>
        <v>3.6211289424113245E-2</v>
      </c>
      <c r="Q571">
        <f t="shared" ref="Q571:Q574" si="316">O571*0.531</f>
        <v>1.9228194684204135E-2</v>
      </c>
      <c r="T571">
        <f>(L571*0.78*1.07)*(1+0.2)*0.531*3.67</f>
        <v>8.4680969389235E-2</v>
      </c>
    </row>
    <row r="572" spans="1:24" x14ac:dyDescent="0.3">
      <c r="A572" s="26">
        <v>15002</v>
      </c>
      <c r="B572">
        <v>83</v>
      </c>
      <c r="C572" t="s">
        <v>211</v>
      </c>
      <c r="D572">
        <v>2</v>
      </c>
      <c r="E572" t="s">
        <v>220</v>
      </c>
      <c r="F572">
        <v>5</v>
      </c>
      <c r="G572">
        <v>18.2</v>
      </c>
      <c r="H572">
        <f t="shared" si="285"/>
        <v>0.182</v>
      </c>
      <c r="I572">
        <v>5.7</v>
      </c>
      <c r="J572">
        <v>1.3</v>
      </c>
      <c r="K572">
        <f t="shared" si="286"/>
        <v>2.60155896E-2</v>
      </c>
      <c r="L572">
        <f t="shared" si="315"/>
        <v>8.3593032820248978E-2</v>
      </c>
      <c r="O572">
        <f>L572*0.78*1.07</f>
        <v>6.9766745191779805E-2</v>
      </c>
      <c r="Q572">
        <f t="shared" si="316"/>
        <v>3.704614169683508E-2</v>
      </c>
      <c r="T572">
        <f>(L572*0.78*1.07)*(1+0.2)*0.531*3.67</f>
        <v>0.16315120803286168</v>
      </c>
    </row>
    <row r="573" spans="1:24" x14ac:dyDescent="0.3">
      <c r="A573" s="26">
        <v>15002</v>
      </c>
      <c r="B573">
        <v>83</v>
      </c>
      <c r="C573" t="s">
        <v>211</v>
      </c>
      <c r="D573">
        <v>3</v>
      </c>
      <c r="E573" t="s">
        <v>220</v>
      </c>
      <c r="F573">
        <v>5</v>
      </c>
      <c r="G573">
        <v>14.5</v>
      </c>
      <c r="H573">
        <f t="shared" si="285"/>
        <v>0.14499999999999999</v>
      </c>
      <c r="I573">
        <v>5</v>
      </c>
      <c r="J573">
        <v>1.9</v>
      </c>
      <c r="K573">
        <f t="shared" si="286"/>
        <v>1.6513034999999999E-2</v>
      </c>
      <c r="L573">
        <f t="shared" si="315"/>
        <v>4.8888132671213752E-2</v>
      </c>
      <c r="O573">
        <f>L573*0.78*1.07</f>
        <v>4.0802035527395003E-2</v>
      </c>
      <c r="Q573">
        <f t="shared" si="316"/>
        <v>2.1665880865046748E-2</v>
      </c>
      <c r="T573">
        <f>(L573*0.78*1.07)*(1+0.2)*0.531*3.67</f>
        <v>9.5416539329665886E-2</v>
      </c>
    </row>
    <row r="574" spans="1:24" x14ac:dyDescent="0.3">
      <c r="A574" s="26">
        <v>15002</v>
      </c>
      <c r="B574">
        <v>83</v>
      </c>
      <c r="C574" t="s">
        <v>211</v>
      </c>
      <c r="D574">
        <v>4</v>
      </c>
      <c r="E574" t="s">
        <v>220</v>
      </c>
      <c r="F574">
        <v>3</v>
      </c>
      <c r="G574">
        <v>14</v>
      </c>
      <c r="H574">
        <f t="shared" si="285"/>
        <v>0.14000000000000001</v>
      </c>
      <c r="I574">
        <v>4.8</v>
      </c>
      <c r="J574">
        <v>1</v>
      </c>
      <c r="K574">
        <f t="shared" si="286"/>
        <v>1.5393840000000002E-2</v>
      </c>
      <c r="L574">
        <f t="shared" si="315"/>
        <v>4.4259399230959166E-2</v>
      </c>
      <c r="O574">
        <f>L574*0.78*1.07</f>
        <v>3.693889459815853E-2</v>
      </c>
      <c r="Q574">
        <f t="shared" si="316"/>
        <v>1.961455303162218E-2</v>
      </c>
      <c r="T574">
        <f>(L574*0.78*1.07)*(1+0.2)*0.531*3.67</f>
        <v>8.6382491551264068E-2</v>
      </c>
    </row>
    <row r="575" spans="1:24" x14ac:dyDescent="0.3">
      <c r="A575" s="26">
        <v>15002</v>
      </c>
      <c r="B575">
        <v>83</v>
      </c>
      <c r="C575" t="s">
        <v>211</v>
      </c>
      <c r="D575">
        <v>5</v>
      </c>
      <c r="E575" t="s">
        <v>214</v>
      </c>
      <c r="F575">
        <v>1</v>
      </c>
      <c r="G575">
        <v>15.1</v>
      </c>
      <c r="H575">
        <f t="shared" si="285"/>
        <v>0.151</v>
      </c>
      <c r="I575">
        <v>6</v>
      </c>
      <c r="J575">
        <v>0.4</v>
      </c>
      <c r="K575">
        <f t="shared" si="286"/>
        <v>1.79079054E-2</v>
      </c>
      <c r="L575">
        <f t="shared" ref="L575:L576" si="317">0.000081*(G575^1.864042*I575^0.850892+0.000027*G575^2)</f>
        <v>5.8650798861160258E-2</v>
      </c>
      <c r="O575">
        <f t="shared" ref="O575:O576" si="318">L575*0.47*0.75</f>
        <v>2.067440659855899E-2</v>
      </c>
      <c r="Q575">
        <f t="shared" ref="Q575:Q576" si="319">O575*0.521</f>
        <v>1.0771365837849234E-2</v>
      </c>
      <c r="T575">
        <f t="shared" ref="T575:T576" si="320">(L575*0.47*0.75)*(1+0.2)*0.521*3.67</f>
        <v>4.7437095149888024E-2</v>
      </c>
    </row>
    <row r="576" spans="1:24" x14ac:dyDescent="0.3">
      <c r="A576" s="26">
        <v>15002</v>
      </c>
      <c r="B576">
        <v>83</v>
      </c>
      <c r="C576" t="s">
        <v>211</v>
      </c>
      <c r="D576">
        <v>6</v>
      </c>
      <c r="E576" t="s">
        <v>214</v>
      </c>
      <c r="F576">
        <v>4</v>
      </c>
      <c r="G576">
        <v>10</v>
      </c>
      <c r="H576">
        <f t="shared" si="285"/>
        <v>0.1</v>
      </c>
      <c r="I576">
        <v>4.2</v>
      </c>
      <c r="J576">
        <v>0.3</v>
      </c>
      <c r="K576">
        <f t="shared" si="286"/>
        <v>7.8540000000000016E-3</v>
      </c>
      <c r="L576">
        <f t="shared" si="317"/>
        <v>2.0083970891582783E-2</v>
      </c>
      <c r="O576">
        <f t="shared" si="318"/>
        <v>7.0795997392829307E-3</v>
      </c>
      <c r="Q576">
        <f t="shared" si="319"/>
        <v>3.6884714641664072E-3</v>
      </c>
      <c r="T576">
        <f t="shared" si="320"/>
        <v>1.6244028328188859E-2</v>
      </c>
    </row>
    <row r="577" spans="1:20" x14ac:dyDescent="0.3">
      <c r="A577" s="26">
        <v>15002</v>
      </c>
      <c r="B577">
        <v>83</v>
      </c>
      <c r="C577" t="s">
        <v>211</v>
      </c>
      <c r="D577">
        <v>7</v>
      </c>
      <c r="E577" t="s">
        <v>220</v>
      </c>
      <c r="F577">
        <v>4</v>
      </c>
      <c r="G577">
        <v>24.2</v>
      </c>
      <c r="H577">
        <f t="shared" si="285"/>
        <v>0.24199999999999999</v>
      </c>
      <c r="I577">
        <v>5.2</v>
      </c>
      <c r="J577">
        <v>1.3</v>
      </c>
      <c r="K577">
        <f t="shared" si="286"/>
        <v>4.59961656E-2</v>
      </c>
      <c r="L577">
        <f>0.000084*(G577^1.894314*I577^0.808223+0.000031*G577^2)</f>
        <v>0.13315437842648178</v>
      </c>
      <c r="O577">
        <f>L577*0.78*1.07</f>
        <v>0.1111306442347417</v>
      </c>
      <c r="Q577">
        <f>O577*0.531</f>
        <v>5.9010372088647844E-2</v>
      </c>
      <c r="T577">
        <f>(L577*0.78*1.07)*(1+0.2)*0.531*3.67</f>
        <v>0.25988167867840511</v>
      </c>
    </row>
    <row r="578" spans="1:20" x14ac:dyDescent="0.3">
      <c r="A578" s="26">
        <v>15002</v>
      </c>
      <c r="B578">
        <v>83</v>
      </c>
      <c r="C578" t="s">
        <v>211</v>
      </c>
      <c r="D578">
        <v>8</v>
      </c>
      <c r="E578" t="s">
        <v>214</v>
      </c>
      <c r="F578">
        <v>1</v>
      </c>
      <c r="G578">
        <v>25</v>
      </c>
      <c r="H578">
        <f t="shared" si="285"/>
        <v>0.25</v>
      </c>
      <c r="I578">
        <v>6.7</v>
      </c>
      <c r="J578">
        <v>1.2</v>
      </c>
      <c r="K578">
        <f t="shared" si="286"/>
        <v>4.9087499999999999E-2</v>
      </c>
      <c r="L578">
        <f t="shared" ref="L578:L580" si="321">0.000081*(G578^1.864042*I578^0.850892+0.000027*G578^2)</f>
        <v>0.16489517562526498</v>
      </c>
      <c r="O578">
        <f t="shared" ref="O578:O580" si="322">L578*0.47*0.75</f>
        <v>5.8125549407905902E-2</v>
      </c>
      <c r="Q578">
        <f t="shared" ref="Q578:Q580" si="323">O578*0.521</f>
        <v>3.0283411241518975E-2</v>
      </c>
      <c r="T578">
        <f t="shared" ref="T578:T580" si="324">(L578*0.47*0.75)*(1+0.2)*0.521*3.67</f>
        <v>0.13336814310764955</v>
      </c>
    </row>
    <row r="579" spans="1:20" x14ac:dyDescent="0.3">
      <c r="A579" s="26">
        <v>15002</v>
      </c>
      <c r="B579">
        <v>83</v>
      </c>
      <c r="C579" t="s">
        <v>211</v>
      </c>
      <c r="D579">
        <v>9</v>
      </c>
      <c r="E579" t="s">
        <v>214</v>
      </c>
      <c r="F579">
        <v>3</v>
      </c>
      <c r="G579">
        <v>12.8</v>
      </c>
      <c r="H579">
        <f t="shared" ref="H579:H642" si="325">G579/100</f>
        <v>0.128</v>
      </c>
      <c r="I579">
        <v>4.2</v>
      </c>
      <c r="J579">
        <v>1.5</v>
      </c>
      <c r="K579">
        <f t="shared" ref="K579:K642" si="326">0.7854*H579^2</f>
        <v>1.2867993599999999E-2</v>
      </c>
      <c r="L579">
        <f t="shared" si="321"/>
        <v>3.1819520507733033E-2</v>
      </c>
      <c r="O579">
        <f t="shared" si="322"/>
        <v>1.1216380978975895E-2</v>
      </c>
      <c r="Q579">
        <f t="shared" si="323"/>
        <v>5.8437344900464415E-3</v>
      </c>
      <c r="T579">
        <f t="shared" si="324"/>
        <v>2.5735806694164528E-2</v>
      </c>
    </row>
    <row r="580" spans="1:20" x14ac:dyDescent="0.3">
      <c r="A580" s="26">
        <v>15002</v>
      </c>
      <c r="B580">
        <v>83</v>
      </c>
      <c r="C580" t="s">
        <v>211</v>
      </c>
      <c r="D580">
        <v>10</v>
      </c>
      <c r="E580" t="s">
        <v>214</v>
      </c>
      <c r="F580">
        <v>4</v>
      </c>
      <c r="G580">
        <v>8</v>
      </c>
      <c r="H580">
        <f t="shared" si="325"/>
        <v>0.08</v>
      </c>
      <c r="I580">
        <v>4.9000000000000004</v>
      </c>
      <c r="J580">
        <v>2.5</v>
      </c>
      <c r="K580">
        <f t="shared" si="326"/>
        <v>5.0265600000000002E-3</v>
      </c>
      <c r="L580">
        <f t="shared" si="321"/>
        <v>1.5106680050192353E-2</v>
      </c>
      <c r="O580">
        <f t="shared" si="322"/>
        <v>5.3251047176928034E-3</v>
      </c>
      <c r="Q580">
        <f t="shared" si="323"/>
        <v>2.7743795579179505E-3</v>
      </c>
      <c r="T580">
        <f t="shared" si="324"/>
        <v>1.2218367573070654E-2</v>
      </c>
    </row>
    <row r="583" spans="1:20" x14ac:dyDescent="0.3">
      <c r="A583" s="26">
        <v>15002</v>
      </c>
      <c r="B583">
        <v>83</v>
      </c>
      <c r="C583" t="s">
        <v>211</v>
      </c>
      <c r="D583">
        <v>13</v>
      </c>
      <c r="E583" t="s">
        <v>214</v>
      </c>
      <c r="F583">
        <v>5</v>
      </c>
      <c r="G583">
        <v>15</v>
      </c>
      <c r="H583">
        <f t="shared" si="325"/>
        <v>0.15</v>
      </c>
      <c r="I583">
        <v>5.2</v>
      </c>
      <c r="J583">
        <v>1.3</v>
      </c>
      <c r="K583">
        <f t="shared" si="326"/>
        <v>1.76715E-2</v>
      </c>
      <c r="L583">
        <f t="shared" ref="L583:L584" si="327">0.000081*(G583^1.864042*I583^0.850892+0.000027*G583^2)</f>
        <v>5.1287815960605596E-2</v>
      </c>
      <c r="O583">
        <f t="shared" ref="O583:O584" si="328">L583*0.47*0.75</f>
        <v>1.8078955126113471E-2</v>
      </c>
      <c r="Q583">
        <f t="shared" ref="Q583:Q584" si="329">O583*0.521</f>
        <v>9.4191356207051196E-3</v>
      </c>
      <c r="T583">
        <f t="shared" ref="T583:T584" si="330">(L583*0.47*0.75)*(1+0.2)*0.521*3.67</f>
        <v>4.1481873273585337E-2</v>
      </c>
    </row>
    <row r="584" spans="1:20" x14ac:dyDescent="0.3">
      <c r="A584" s="26">
        <v>15002</v>
      </c>
      <c r="B584">
        <v>83</v>
      </c>
      <c r="C584" t="s">
        <v>211</v>
      </c>
      <c r="D584">
        <v>14</v>
      </c>
      <c r="E584" t="s">
        <v>214</v>
      </c>
      <c r="F584">
        <v>5</v>
      </c>
      <c r="G584">
        <v>10.5</v>
      </c>
      <c r="H584">
        <f t="shared" si="325"/>
        <v>0.105</v>
      </c>
      <c r="I584">
        <v>5.3</v>
      </c>
      <c r="J584">
        <v>2.1</v>
      </c>
      <c r="K584">
        <f t="shared" si="326"/>
        <v>8.659034999999999E-3</v>
      </c>
      <c r="L584">
        <f t="shared" si="327"/>
        <v>2.6810765324782077E-2</v>
      </c>
      <c r="O584">
        <f t="shared" si="328"/>
        <v>9.4507947769856809E-3</v>
      </c>
      <c r="Q584">
        <f t="shared" si="329"/>
        <v>4.9238640788095396E-3</v>
      </c>
      <c r="T584">
        <f t="shared" si="330"/>
        <v>2.168469740307721E-2</v>
      </c>
    </row>
    <row r="586" spans="1:20" s="13" customFormat="1" x14ac:dyDescent="0.3">
      <c r="A586" s="29"/>
      <c r="H586"/>
      <c r="K586"/>
      <c r="L586"/>
      <c r="M586"/>
      <c r="N586"/>
      <c r="O586"/>
      <c r="P586"/>
    </row>
    <row r="587" spans="1:20" x14ac:dyDescent="0.3">
      <c r="A587" s="26">
        <v>15002</v>
      </c>
      <c r="B587">
        <v>83</v>
      </c>
      <c r="C587" t="s">
        <v>211</v>
      </c>
      <c r="D587">
        <v>17</v>
      </c>
      <c r="E587" t="s">
        <v>214</v>
      </c>
      <c r="F587">
        <v>4</v>
      </c>
      <c r="G587">
        <v>21</v>
      </c>
      <c r="H587">
        <f t="shared" si="325"/>
        <v>0.21</v>
      </c>
      <c r="I587">
        <v>3</v>
      </c>
      <c r="J587">
        <v>1.6</v>
      </c>
      <c r="K587">
        <f t="shared" si="326"/>
        <v>3.4636139999999996E-2</v>
      </c>
      <c r="L587">
        <f t="shared" ref="L587:L590" si="331">0.000081*(G587^1.864042*I587^0.850892+0.000027*G587^2)</f>
        <v>6.0137163710127582E-2</v>
      </c>
      <c r="O587">
        <f t="shared" ref="O587:O590" si="332">L587*0.47*0.75</f>
        <v>2.1198350207819971E-2</v>
      </c>
      <c r="Q587">
        <f t="shared" ref="Q587:Q590" si="333">O587*0.521</f>
        <v>1.1044340458274205E-2</v>
      </c>
      <c r="T587">
        <f t="shared" ref="T587:T590" si="334">(L587*0.47*0.75)*(1+0.2)*0.521*3.67</f>
        <v>4.8639275378239595E-2</v>
      </c>
    </row>
    <row r="588" spans="1:20" x14ac:dyDescent="0.3">
      <c r="A588" s="26">
        <v>15002</v>
      </c>
      <c r="B588">
        <v>83</v>
      </c>
      <c r="C588" t="s">
        <v>211</v>
      </c>
      <c r="D588">
        <v>18</v>
      </c>
      <c r="E588" t="s">
        <v>214</v>
      </c>
      <c r="F588">
        <v>5</v>
      </c>
      <c r="G588">
        <v>8.5</v>
      </c>
      <c r="H588">
        <f t="shared" si="325"/>
        <v>8.5000000000000006E-2</v>
      </c>
      <c r="I588">
        <v>4.5999999999999996</v>
      </c>
      <c r="J588">
        <v>0.8</v>
      </c>
      <c r="K588">
        <f t="shared" si="326"/>
        <v>5.6745150000000006E-3</v>
      </c>
      <c r="L588">
        <f t="shared" si="331"/>
        <v>1.6028783029119444E-2</v>
      </c>
      <c r="O588">
        <f t="shared" si="332"/>
        <v>5.650146017764604E-3</v>
      </c>
      <c r="Q588">
        <f t="shared" si="333"/>
        <v>2.9437260752553586E-3</v>
      </c>
      <c r="T588">
        <f t="shared" si="334"/>
        <v>1.2964169635424599E-2</v>
      </c>
    </row>
    <row r="589" spans="1:20" x14ac:dyDescent="0.3">
      <c r="A589" s="26">
        <v>15002</v>
      </c>
      <c r="B589">
        <v>83</v>
      </c>
      <c r="C589" t="s">
        <v>211</v>
      </c>
      <c r="D589">
        <v>19</v>
      </c>
      <c r="E589" t="s">
        <v>214</v>
      </c>
      <c r="F589">
        <v>5</v>
      </c>
      <c r="G589">
        <v>9</v>
      </c>
      <c r="H589">
        <f t="shared" si="325"/>
        <v>0.09</v>
      </c>
      <c r="I589">
        <v>4.3</v>
      </c>
      <c r="J589">
        <v>0.7</v>
      </c>
      <c r="K589">
        <f t="shared" si="326"/>
        <v>6.3617399999999994E-3</v>
      </c>
      <c r="L589">
        <f t="shared" si="331"/>
        <v>1.6836466295387886E-2</v>
      </c>
      <c r="O589">
        <f t="shared" si="332"/>
        <v>5.9348543691242293E-3</v>
      </c>
      <c r="Q589">
        <f t="shared" si="333"/>
        <v>3.0920591263137237E-3</v>
      </c>
      <c r="T589">
        <f t="shared" si="334"/>
        <v>1.3617428392285639E-2</v>
      </c>
    </row>
    <row r="590" spans="1:20" x14ac:dyDescent="0.3">
      <c r="A590" s="26">
        <v>15002</v>
      </c>
      <c r="B590">
        <v>83</v>
      </c>
      <c r="C590" t="s">
        <v>211</v>
      </c>
      <c r="D590">
        <v>20</v>
      </c>
      <c r="E590" t="s">
        <v>214</v>
      </c>
      <c r="F590">
        <v>1</v>
      </c>
      <c r="G590">
        <v>34.1</v>
      </c>
      <c r="H590">
        <f t="shared" si="325"/>
        <v>0.34100000000000003</v>
      </c>
      <c r="I590">
        <v>7</v>
      </c>
      <c r="J590">
        <v>0.6</v>
      </c>
      <c r="K590">
        <f t="shared" si="326"/>
        <v>9.1327097400000015E-2</v>
      </c>
      <c r="L590">
        <f t="shared" si="331"/>
        <v>0.30527717653021058</v>
      </c>
      <c r="O590">
        <f t="shared" si="332"/>
        <v>0.10761020472689922</v>
      </c>
      <c r="Q590">
        <f t="shared" si="333"/>
        <v>5.6064916662714494E-2</v>
      </c>
      <c r="T590">
        <f t="shared" si="334"/>
        <v>0.24690989298259464</v>
      </c>
    </row>
    <row r="592" spans="1:20" x14ac:dyDescent="0.3">
      <c r="A592" s="26">
        <v>15002</v>
      </c>
      <c r="B592">
        <v>83</v>
      </c>
      <c r="C592" t="s">
        <v>211</v>
      </c>
      <c r="D592">
        <v>22</v>
      </c>
      <c r="E592" t="s">
        <v>214</v>
      </c>
      <c r="F592">
        <v>1</v>
      </c>
      <c r="G592">
        <v>21.4</v>
      </c>
      <c r="H592">
        <f t="shared" si="325"/>
        <v>0.214</v>
      </c>
      <c r="I592">
        <v>6.8</v>
      </c>
      <c r="J592">
        <v>1.4</v>
      </c>
      <c r="K592">
        <f t="shared" si="326"/>
        <v>3.5968178399999995E-2</v>
      </c>
      <c r="L592">
        <f>0.000081*(G592^1.864042*I592^0.850892+0.000027*G592^2)</f>
        <v>0.12497145440013044</v>
      </c>
      <c r="O592">
        <f>L592*0.47*0.75</f>
        <v>4.4052437676045976E-2</v>
      </c>
      <c r="Q592">
        <f>O592*0.521</f>
        <v>2.2951320029219954E-2</v>
      </c>
      <c r="T592">
        <f>(L592*0.47*0.75)*(1+0.2)*0.521*3.67</f>
        <v>0.10107761340868468</v>
      </c>
    </row>
    <row r="593" spans="1:20" s="13" customFormat="1" x14ac:dyDescent="0.3">
      <c r="A593" s="29"/>
      <c r="H593"/>
      <c r="K593"/>
      <c r="L593"/>
      <c r="M593"/>
      <c r="N593"/>
      <c r="O593"/>
      <c r="P593"/>
    </row>
    <row r="594" spans="1:20" x14ac:dyDescent="0.3">
      <c r="A594" s="26">
        <v>15002</v>
      </c>
      <c r="B594">
        <v>83</v>
      </c>
      <c r="C594" t="s">
        <v>211</v>
      </c>
      <c r="D594">
        <v>24</v>
      </c>
      <c r="E594" t="s">
        <v>214</v>
      </c>
      <c r="F594">
        <v>4</v>
      </c>
      <c r="G594">
        <v>8.1</v>
      </c>
      <c r="H594">
        <f t="shared" si="325"/>
        <v>8.1000000000000003E-2</v>
      </c>
      <c r="I594">
        <v>3.3</v>
      </c>
      <c r="J594">
        <v>0.5</v>
      </c>
      <c r="K594">
        <f t="shared" si="326"/>
        <v>5.1530094000000002E-3</v>
      </c>
      <c r="L594">
        <f>0.000081*(G594^1.864042*I594^0.850892+0.000027*G594^2)</f>
        <v>1.1044454138242149E-2</v>
      </c>
      <c r="O594">
        <f>L594*0.47*0.75</f>
        <v>3.8931700837303573E-3</v>
      </c>
      <c r="Q594">
        <f>O594*0.521</f>
        <v>2.0283416136235161E-3</v>
      </c>
      <c r="T594">
        <f>(L594*0.47*0.75)*(1+0.2)*0.521*3.67</f>
        <v>8.9328164663979633E-3</v>
      </c>
    </row>
    <row r="595" spans="1:20" s="13" customFormat="1" x14ac:dyDescent="0.3">
      <c r="A595" s="29"/>
      <c r="H595"/>
      <c r="K595"/>
      <c r="L595"/>
      <c r="M595"/>
      <c r="N595"/>
      <c r="O595"/>
      <c r="P595"/>
    </row>
    <row r="596" spans="1:20" s="13" customFormat="1" x14ac:dyDescent="0.3">
      <c r="A596" s="29"/>
      <c r="H596"/>
      <c r="K596"/>
      <c r="L596"/>
      <c r="M596"/>
      <c r="N596"/>
      <c r="O596"/>
      <c r="P596"/>
    </row>
    <row r="597" spans="1:20" x14ac:dyDescent="0.3">
      <c r="A597" s="26">
        <v>15002</v>
      </c>
      <c r="B597">
        <v>83</v>
      </c>
      <c r="C597" t="s">
        <v>211</v>
      </c>
      <c r="D597">
        <v>27</v>
      </c>
      <c r="E597" t="s">
        <v>214</v>
      </c>
      <c r="F597">
        <v>4</v>
      </c>
      <c r="G597">
        <v>9.5</v>
      </c>
      <c r="H597">
        <f t="shared" si="325"/>
        <v>9.5000000000000001E-2</v>
      </c>
      <c r="I597">
        <v>4.8</v>
      </c>
      <c r="J597">
        <v>1.3</v>
      </c>
      <c r="K597">
        <f t="shared" si="326"/>
        <v>7.088235E-3</v>
      </c>
      <c r="L597">
        <f t="shared" ref="L597:L603" si="335">0.000081*(G597^1.864042*I597^0.850892+0.000027*G597^2)</f>
        <v>2.044889262013503E-2</v>
      </c>
      <c r="O597">
        <f t="shared" ref="O597:O603" si="336">L597*0.47*0.75</f>
        <v>7.2082346485975984E-3</v>
      </c>
      <c r="Q597">
        <f t="shared" ref="Q597:Q603" si="337">O597*0.521</f>
        <v>3.7554902519193489E-3</v>
      </c>
      <c r="T597">
        <f t="shared" ref="T597:T603" si="338">(L597*0.47*0.75)*(1+0.2)*0.521*3.67</f>
        <v>1.6539179069452813E-2</v>
      </c>
    </row>
    <row r="598" spans="1:20" x14ac:dyDescent="0.3">
      <c r="A598" s="26">
        <v>15002</v>
      </c>
      <c r="B598">
        <v>83</v>
      </c>
      <c r="C598" t="s">
        <v>211</v>
      </c>
      <c r="D598">
        <v>28</v>
      </c>
      <c r="E598" t="s">
        <v>214</v>
      </c>
      <c r="F598">
        <v>5</v>
      </c>
      <c r="G598">
        <v>8</v>
      </c>
      <c r="H598">
        <f t="shared" si="325"/>
        <v>0.08</v>
      </c>
      <c r="I598">
        <v>4.4000000000000004</v>
      </c>
      <c r="J598">
        <v>1.1000000000000001</v>
      </c>
      <c r="K598">
        <f t="shared" si="326"/>
        <v>5.0265600000000002E-3</v>
      </c>
      <c r="L598">
        <f t="shared" si="335"/>
        <v>1.3784652711139407E-2</v>
      </c>
      <c r="O598">
        <f t="shared" si="336"/>
        <v>4.8590900806766407E-3</v>
      </c>
      <c r="Q598">
        <f t="shared" si="337"/>
        <v>2.53158593203253E-3</v>
      </c>
      <c r="T598">
        <f t="shared" si="338"/>
        <v>1.1149104444671262E-2</v>
      </c>
    </row>
    <row r="599" spans="1:20" x14ac:dyDescent="0.3">
      <c r="A599" s="26">
        <v>15002</v>
      </c>
      <c r="B599">
        <v>83</v>
      </c>
      <c r="C599" t="s">
        <v>211</v>
      </c>
      <c r="D599">
        <v>29</v>
      </c>
      <c r="E599" t="s">
        <v>214</v>
      </c>
      <c r="F599">
        <v>4</v>
      </c>
      <c r="G599">
        <v>7.5</v>
      </c>
      <c r="H599">
        <f t="shared" si="325"/>
        <v>7.4999999999999997E-2</v>
      </c>
      <c r="I599">
        <v>3.1</v>
      </c>
      <c r="J599">
        <v>0.2</v>
      </c>
      <c r="K599">
        <f t="shared" si="326"/>
        <v>4.4178749999999999E-3</v>
      </c>
      <c r="L599">
        <f t="shared" si="335"/>
        <v>9.0727217031712892E-3</v>
      </c>
      <c r="O599">
        <f t="shared" si="336"/>
        <v>3.1981344003678795E-3</v>
      </c>
      <c r="Q599">
        <f t="shared" si="337"/>
        <v>1.6662280225916654E-3</v>
      </c>
      <c r="T599">
        <f t="shared" si="338"/>
        <v>7.3380682114936938E-3</v>
      </c>
    </row>
    <row r="600" spans="1:20" x14ac:dyDescent="0.3">
      <c r="A600" s="26">
        <v>15002</v>
      </c>
      <c r="B600">
        <v>83</v>
      </c>
      <c r="C600" t="s">
        <v>211</v>
      </c>
      <c r="D600">
        <v>30</v>
      </c>
      <c r="E600" t="s">
        <v>214</v>
      </c>
      <c r="F600">
        <v>3</v>
      </c>
      <c r="G600">
        <v>13</v>
      </c>
      <c r="H600">
        <f t="shared" si="325"/>
        <v>0.13</v>
      </c>
      <c r="I600">
        <v>4.5</v>
      </c>
      <c r="J600">
        <v>1.6</v>
      </c>
      <c r="K600">
        <f t="shared" si="326"/>
        <v>1.3273260000000002E-2</v>
      </c>
      <c r="L600">
        <f t="shared" si="335"/>
        <v>3.4732827303303793E-2</v>
      </c>
      <c r="O600">
        <f t="shared" si="336"/>
        <v>1.2243321624414587E-2</v>
      </c>
      <c r="Q600">
        <f t="shared" si="337"/>
        <v>6.3787705663200002E-3</v>
      </c>
      <c r="T600">
        <f t="shared" si="338"/>
        <v>2.8092105574073281E-2</v>
      </c>
    </row>
    <row r="601" spans="1:20" x14ac:dyDescent="0.3">
      <c r="A601" s="26">
        <v>15002</v>
      </c>
      <c r="B601">
        <v>83</v>
      </c>
      <c r="C601" t="s">
        <v>211</v>
      </c>
      <c r="D601">
        <v>31</v>
      </c>
      <c r="E601" t="s">
        <v>214</v>
      </c>
      <c r="F601">
        <v>4</v>
      </c>
      <c r="G601">
        <v>16.100000000000001</v>
      </c>
      <c r="H601">
        <f t="shared" si="325"/>
        <v>0.161</v>
      </c>
      <c r="I601">
        <v>5.4</v>
      </c>
      <c r="J601">
        <v>0.2</v>
      </c>
      <c r="K601">
        <f t="shared" si="326"/>
        <v>2.0358353400000001E-2</v>
      </c>
      <c r="L601">
        <f t="shared" si="335"/>
        <v>6.0429806513475001E-2</v>
      </c>
      <c r="O601">
        <f t="shared" si="336"/>
        <v>2.1301506795999937E-2</v>
      </c>
      <c r="Q601">
        <f t="shared" si="337"/>
        <v>1.1098085040715968E-2</v>
      </c>
      <c r="T601">
        <f t="shared" si="338"/>
        <v>4.887596651931312E-2</v>
      </c>
    </row>
    <row r="602" spans="1:20" x14ac:dyDescent="0.3">
      <c r="A602" s="26">
        <v>15002</v>
      </c>
      <c r="B602">
        <v>83</v>
      </c>
      <c r="C602" t="s">
        <v>211</v>
      </c>
      <c r="D602">
        <v>32</v>
      </c>
      <c r="E602" t="s">
        <v>214</v>
      </c>
      <c r="F602">
        <v>4</v>
      </c>
      <c r="G602">
        <v>9</v>
      </c>
      <c r="H602">
        <f t="shared" si="325"/>
        <v>0.09</v>
      </c>
      <c r="I602">
        <v>3.9</v>
      </c>
      <c r="J602">
        <v>0.5</v>
      </c>
      <c r="K602">
        <f t="shared" si="326"/>
        <v>6.3617399999999994E-3</v>
      </c>
      <c r="L602">
        <f t="shared" si="335"/>
        <v>1.5494238818173084E-2</v>
      </c>
      <c r="O602">
        <f t="shared" si="336"/>
        <v>5.461719183406012E-3</v>
      </c>
      <c r="Q602">
        <f t="shared" si="337"/>
        <v>2.8455556945545324E-3</v>
      </c>
      <c r="T602">
        <f t="shared" si="338"/>
        <v>1.253182727881816E-2</v>
      </c>
    </row>
    <row r="603" spans="1:20" x14ac:dyDescent="0.3">
      <c r="A603" s="26">
        <v>15002</v>
      </c>
      <c r="B603">
        <v>83</v>
      </c>
      <c r="C603" t="s">
        <v>211</v>
      </c>
      <c r="D603">
        <v>33</v>
      </c>
      <c r="E603" t="s">
        <v>214</v>
      </c>
      <c r="F603">
        <v>3</v>
      </c>
      <c r="G603">
        <v>8.5</v>
      </c>
      <c r="H603">
        <f t="shared" si="325"/>
        <v>8.5000000000000006E-2</v>
      </c>
      <c r="I603">
        <v>4.3</v>
      </c>
      <c r="J603">
        <v>1.6</v>
      </c>
      <c r="K603">
        <f t="shared" si="326"/>
        <v>5.6745150000000006E-3</v>
      </c>
      <c r="L603">
        <f t="shared" si="335"/>
        <v>1.5134870428010219E-2</v>
      </c>
      <c r="O603">
        <f t="shared" si="336"/>
        <v>5.3350418258736017E-3</v>
      </c>
      <c r="Q603">
        <f t="shared" si="337"/>
        <v>2.7795567912801467E-3</v>
      </c>
      <c r="T603">
        <f t="shared" si="338"/>
        <v>1.2241168108797764E-2</v>
      </c>
    </row>
    <row r="604" spans="1:20" s="13" customFormat="1" x14ac:dyDescent="0.3">
      <c r="A604" s="29"/>
      <c r="H604"/>
      <c r="K604"/>
      <c r="L604"/>
      <c r="M604"/>
      <c r="N604"/>
      <c r="O604"/>
      <c r="P604"/>
    </row>
    <row r="605" spans="1:20" x14ac:dyDescent="0.3">
      <c r="A605" s="26">
        <v>15002</v>
      </c>
      <c r="B605">
        <v>83</v>
      </c>
      <c r="C605" t="s">
        <v>211</v>
      </c>
      <c r="D605">
        <v>35</v>
      </c>
      <c r="E605" t="s">
        <v>214</v>
      </c>
      <c r="F605">
        <v>4</v>
      </c>
      <c r="G605">
        <v>10.1</v>
      </c>
      <c r="H605">
        <f t="shared" si="325"/>
        <v>0.10099999999999999</v>
      </c>
      <c r="I605">
        <v>3.4</v>
      </c>
      <c r="J605">
        <v>0.5</v>
      </c>
      <c r="K605">
        <f t="shared" si="326"/>
        <v>8.0118653999999984E-3</v>
      </c>
      <c r="L605">
        <f>0.000081*(G605^1.864042*I605^0.850892+0.000027*G605^2)</f>
        <v>1.7093030524122678E-2</v>
      </c>
      <c r="O605">
        <f>L605*0.47*0.75</f>
        <v>6.0252932597532442E-3</v>
      </c>
      <c r="Q605">
        <f>O605*0.521</f>
        <v>3.1391777883314404E-3</v>
      </c>
      <c r="T605">
        <f>(L605*0.47*0.75)*(1+0.2)*0.521*3.67</f>
        <v>1.3824938979811661E-2</v>
      </c>
    </row>
    <row r="606" spans="1:20" x14ac:dyDescent="0.3">
      <c r="A606" s="26">
        <v>15002</v>
      </c>
      <c r="B606">
        <v>83</v>
      </c>
      <c r="C606" t="s">
        <v>211</v>
      </c>
      <c r="D606">
        <v>36</v>
      </c>
      <c r="E606" t="s">
        <v>220</v>
      </c>
      <c r="F606">
        <v>5</v>
      </c>
      <c r="G606">
        <v>27.4</v>
      </c>
      <c r="H606">
        <f t="shared" si="325"/>
        <v>0.27399999999999997</v>
      </c>
      <c r="I606">
        <v>5.6</v>
      </c>
      <c r="J606">
        <v>1.6</v>
      </c>
      <c r="K606">
        <f t="shared" si="326"/>
        <v>5.8964690399999978E-2</v>
      </c>
      <c r="L606">
        <f t="shared" ref="L606:L608" si="339">0.000084*(G606^1.894314*I606^0.808223+0.000031*G606^2)</f>
        <v>0.17887013063179297</v>
      </c>
      <c r="O606">
        <f>L606*0.78*1.07</f>
        <v>0.14928501102529443</v>
      </c>
      <c r="Q606">
        <f t="shared" ref="Q606:Q608" si="340">O606*0.531</f>
        <v>7.927034085443134E-2</v>
      </c>
      <c r="T606">
        <f>(L606*0.78*1.07)*(1+0.2)*0.531*3.67</f>
        <v>0.34910658112291565</v>
      </c>
    </row>
    <row r="607" spans="1:20" x14ac:dyDescent="0.3">
      <c r="A607" s="26">
        <v>15002</v>
      </c>
      <c r="B607">
        <v>83</v>
      </c>
      <c r="C607" t="s">
        <v>211</v>
      </c>
      <c r="D607">
        <v>37</v>
      </c>
      <c r="E607" t="s">
        <v>220</v>
      </c>
      <c r="F607">
        <v>4</v>
      </c>
      <c r="G607">
        <v>25.8</v>
      </c>
      <c r="H607">
        <f t="shared" si="325"/>
        <v>0.25800000000000001</v>
      </c>
      <c r="I607">
        <v>5.7</v>
      </c>
      <c r="J607">
        <v>1.7</v>
      </c>
      <c r="K607">
        <f t="shared" si="326"/>
        <v>5.2279365599999995E-2</v>
      </c>
      <c r="L607">
        <f t="shared" si="339"/>
        <v>0.16190130553988699</v>
      </c>
      <c r="O607">
        <f>L607*0.78*1.07</f>
        <v>0.13512282960358971</v>
      </c>
      <c r="Q607">
        <f t="shared" si="340"/>
        <v>7.1750222519506135E-2</v>
      </c>
      <c r="T607">
        <f>(L607*0.78*1.07)*(1+0.2)*0.531*3.67</f>
        <v>0.31598797997590505</v>
      </c>
    </row>
    <row r="608" spans="1:20" x14ac:dyDescent="0.3">
      <c r="A608" s="26">
        <v>15002</v>
      </c>
      <c r="B608">
        <v>83</v>
      </c>
      <c r="C608" t="s">
        <v>211</v>
      </c>
      <c r="D608">
        <v>38</v>
      </c>
      <c r="E608" t="s">
        <v>220</v>
      </c>
      <c r="F608">
        <v>1</v>
      </c>
      <c r="G608">
        <v>25</v>
      </c>
      <c r="H608">
        <f t="shared" si="325"/>
        <v>0.25</v>
      </c>
      <c r="I608">
        <v>6.8</v>
      </c>
      <c r="J608">
        <v>1.7</v>
      </c>
      <c r="K608">
        <f t="shared" si="326"/>
        <v>4.9087499999999999E-2</v>
      </c>
      <c r="L608">
        <f t="shared" si="339"/>
        <v>0.17590309658998288</v>
      </c>
      <c r="O608">
        <f>L608*0.78*1.07</f>
        <v>0.14680872441399972</v>
      </c>
      <c r="Q608">
        <f t="shared" si="340"/>
        <v>7.7955432663833854E-2</v>
      </c>
      <c r="T608">
        <f>(L608*0.78*1.07)*(1+0.2)*0.531*3.67</f>
        <v>0.34331572545152433</v>
      </c>
    </row>
    <row r="609" spans="1:20" x14ac:dyDescent="0.3">
      <c r="A609" s="26">
        <v>15002</v>
      </c>
      <c r="B609">
        <v>83</v>
      </c>
      <c r="C609" t="s">
        <v>211</v>
      </c>
      <c r="D609">
        <v>39</v>
      </c>
      <c r="E609" t="s">
        <v>218</v>
      </c>
      <c r="F609">
        <v>1</v>
      </c>
      <c r="G609">
        <v>22</v>
      </c>
      <c r="H609">
        <f t="shared" si="325"/>
        <v>0.22</v>
      </c>
      <c r="I609">
        <v>8.8000000000000007</v>
      </c>
      <c r="J609">
        <v>5</v>
      </c>
      <c r="K609">
        <f t="shared" si="326"/>
        <v>3.8013359999999996E-2</v>
      </c>
      <c r="L609">
        <f>0.000057*(G609^1.897696*I609^1.002687+0.000031*G609^2)</f>
        <v>0.17799491324011138</v>
      </c>
      <c r="O609">
        <f>L609*0.43*0.75</f>
        <v>5.7403359519935915E-2</v>
      </c>
      <c r="Q609">
        <f>O609*0.52</f>
        <v>2.9849746950366678E-2</v>
      </c>
      <c r="T609">
        <f>(L609*0.43*0.75)*(1+0.2)*0.52*3.67</f>
        <v>0.13145828556941483</v>
      </c>
    </row>
    <row r="610" spans="1:20" x14ac:dyDescent="0.3">
      <c r="A610" s="26">
        <v>15002</v>
      </c>
      <c r="B610">
        <v>83</v>
      </c>
      <c r="C610" t="s">
        <v>211</v>
      </c>
      <c r="D610">
        <v>40</v>
      </c>
      <c r="E610" t="s">
        <v>214</v>
      </c>
      <c r="F610">
        <v>5</v>
      </c>
      <c r="G610">
        <v>18</v>
      </c>
      <c r="H610">
        <f t="shared" si="325"/>
        <v>0.18</v>
      </c>
      <c r="I610">
        <v>5</v>
      </c>
      <c r="J610">
        <v>1.3</v>
      </c>
      <c r="K610">
        <f t="shared" si="326"/>
        <v>2.5446959999999998E-2</v>
      </c>
      <c r="L610">
        <f t="shared" ref="L610:L614" si="341">0.000081*(G610^1.864042*I610^0.850892+0.000027*G610^2)</f>
        <v>6.9681596293526535E-2</v>
      </c>
      <c r="O610">
        <f t="shared" ref="O610:O614" si="342">L610*0.47*0.75</f>
        <v>2.4562762693468104E-2</v>
      </c>
      <c r="Q610">
        <f t="shared" ref="Q610:Q614" si="343">O610*0.521</f>
        <v>1.2797199363296883E-2</v>
      </c>
      <c r="T610">
        <f t="shared" ref="T610:T614" si="344">(L610*0.47*0.75)*(1+0.2)*0.521*3.67</f>
        <v>5.6358865995959469E-2</v>
      </c>
    </row>
    <row r="611" spans="1:20" x14ac:dyDescent="0.3">
      <c r="A611" s="26">
        <v>15002</v>
      </c>
      <c r="B611">
        <v>83</v>
      </c>
      <c r="C611" t="s">
        <v>211</v>
      </c>
      <c r="D611">
        <v>41</v>
      </c>
      <c r="E611" t="s">
        <v>214</v>
      </c>
      <c r="F611">
        <v>5</v>
      </c>
      <c r="G611">
        <v>11.1</v>
      </c>
      <c r="H611">
        <f t="shared" si="325"/>
        <v>0.111</v>
      </c>
      <c r="I611">
        <v>5.9</v>
      </c>
      <c r="J611">
        <v>1.1000000000000001</v>
      </c>
      <c r="K611">
        <f t="shared" si="326"/>
        <v>9.6769134000000007E-3</v>
      </c>
      <c r="L611">
        <f t="shared" si="341"/>
        <v>3.2578145375030745E-2</v>
      </c>
      <c r="O611">
        <f t="shared" si="342"/>
        <v>1.1483796244698337E-2</v>
      </c>
      <c r="Q611">
        <f t="shared" si="343"/>
        <v>5.9830578434878342E-3</v>
      </c>
      <c r="T611">
        <f t="shared" si="344"/>
        <v>2.6349386742720419E-2</v>
      </c>
    </row>
    <row r="612" spans="1:20" x14ac:dyDescent="0.3">
      <c r="A612" s="26">
        <v>15002</v>
      </c>
      <c r="B612">
        <v>83</v>
      </c>
      <c r="C612" t="s">
        <v>211</v>
      </c>
      <c r="D612">
        <v>42</v>
      </c>
      <c r="E612" t="s">
        <v>214</v>
      </c>
      <c r="F612">
        <v>1</v>
      </c>
      <c r="G612">
        <v>18.5</v>
      </c>
      <c r="H612">
        <f t="shared" si="325"/>
        <v>0.185</v>
      </c>
      <c r="I612">
        <v>6.3</v>
      </c>
      <c r="J612">
        <v>1.2</v>
      </c>
      <c r="K612">
        <f t="shared" si="326"/>
        <v>2.6880314999999998E-2</v>
      </c>
      <c r="L612">
        <f t="shared" si="341"/>
        <v>8.9269368409334512E-2</v>
      </c>
      <c r="O612">
        <f t="shared" si="342"/>
        <v>3.146745236429041E-2</v>
      </c>
      <c r="Q612">
        <f t="shared" si="343"/>
        <v>1.6394542681795306E-2</v>
      </c>
      <c r="T612">
        <f t="shared" si="344"/>
        <v>7.2201565970626519E-2</v>
      </c>
    </row>
    <row r="613" spans="1:20" x14ac:dyDescent="0.3">
      <c r="A613" s="26">
        <v>15002</v>
      </c>
      <c r="B613">
        <v>83</v>
      </c>
      <c r="C613" t="s">
        <v>211</v>
      </c>
      <c r="D613">
        <v>43</v>
      </c>
      <c r="E613" t="s">
        <v>214</v>
      </c>
      <c r="F613">
        <v>1</v>
      </c>
      <c r="G613">
        <v>15</v>
      </c>
      <c r="H613">
        <f t="shared" si="325"/>
        <v>0.15</v>
      </c>
      <c r="I613">
        <v>6.5</v>
      </c>
      <c r="J613">
        <v>1.4</v>
      </c>
      <c r="K613">
        <f t="shared" si="326"/>
        <v>1.76715E-2</v>
      </c>
      <c r="L613">
        <f t="shared" si="341"/>
        <v>6.2011671776840464E-2</v>
      </c>
      <c r="O613">
        <f t="shared" si="342"/>
        <v>2.185911430133626E-2</v>
      </c>
      <c r="Q613">
        <f t="shared" si="343"/>
        <v>1.1388598550996193E-2</v>
      </c>
      <c r="T613">
        <f t="shared" si="344"/>
        <v>5.0155388018587224E-2</v>
      </c>
    </row>
    <row r="614" spans="1:20" x14ac:dyDescent="0.3">
      <c r="A614" s="26">
        <v>15002</v>
      </c>
      <c r="B614">
        <v>83</v>
      </c>
      <c r="C614" t="s">
        <v>211</v>
      </c>
      <c r="D614">
        <v>44</v>
      </c>
      <c r="E614" t="s">
        <v>214</v>
      </c>
      <c r="F614">
        <v>4</v>
      </c>
      <c r="G614">
        <v>11.5</v>
      </c>
      <c r="H614">
        <f t="shared" si="325"/>
        <v>0.115</v>
      </c>
      <c r="I614">
        <v>5.4</v>
      </c>
      <c r="J614">
        <v>0.3</v>
      </c>
      <c r="K614">
        <f t="shared" si="326"/>
        <v>1.0386915E-2</v>
      </c>
      <c r="L614">
        <f t="shared" si="341"/>
        <v>3.2274700858427104E-2</v>
      </c>
      <c r="O614">
        <f t="shared" si="342"/>
        <v>1.1376832052595553E-2</v>
      </c>
      <c r="Q614">
        <f t="shared" si="343"/>
        <v>5.9273294994022828E-3</v>
      </c>
      <c r="T614">
        <f t="shared" si="344"/>
        <v>2.6103959115367656E-2</v>
      </c>
    </row>
    <row r="616" spans="1:20" s="13" customFormat="1" x14ac:dyDescent="0.3">
      <c r="A616" s="29"/>
      <c r="H616"/>
      <c r="K616"/>
      <c r="L616"/>
      <c r="M616"/>
      <c r="N616"/>
      <c r="O616"/>
      <c r="P616"/>
    </row>
    <row r="617" spans="1:20" x14ac:dyDescent="0.3">
      <c r="A617" s="26">
        <v>15002</v>
      </c>
      <c r="B617">
        <v>83</v>
      </c>
      <c r="C617" t="s">
        <v>211</v>
      </c>
      <c r="D617">
        <v>47</v>
      </c>
      <c r="E617" t="s">
        <v>214</v>
      </c>
      <c r="F617">
        <v>4</v>
      </c>
      <c r="G617">
        <v>10</v>
      </c>
      <c r="H617">
        <f t="shared" si="325"/>
        <v>0.1</v>
      </c>
      <c r="I617">
        <v>5.6</v>
      </c>
      <c r="J617">
        <v>2.1</v>
      </c>
      <c r="K617">
        <f t="shared" si="326"/>
        <v>7.8540000000000016E-3</v>
      </c>
      <c r="L617">
        <f t="shared" ref="L617:L621" si="345">0.000081*(G617^1.864042*I617^0.850892+0.000027*G617^2)</f>
        <v>2.5654167612997825E-2</v>
      </c>
      <c r="O617">
        <f t="shared" ref="O617:O621" si="346">L617*0.47*0.75</f>
        <v>9.0430940835817333E-3</v>
      </c>
      <c r="Q617">
        <f t="shared" ref="Q617:Q621" si="347">O617*0.521</f>
        <v>4.7114520175460832E-3</v>
      </c>
      <c r="T617">
        <f t="shared" ref="T617:T621" si="348">(L617*0.47*0.75)*(1+0.2)*0.521*3.67</f>
        <v>2.0749234685272951E-2</v>
      </c>
    </row>
    <row r="618" spans="1:20" x14ac:dyDescent="0.3">
      <c r="A618" s="26">
        <v>15002</v>
      </c>
      <c r="B618">
        <v>83</v>
      </c>
      <c r="C618" t="s">
        <v>211</v>
      </c>
      <c r="D618">
        <v>48</v>
      </c>
      <c r="E618" t="s">
        <v>214</v>
      </c>
      <c r="F618">
        <v>5</v>
      </c>
      <c r="G618">
        <v>12</v>
      </c>
      <c r="H618">
        <f t="shared" si="325"/>
        <v>0.12</v>
      </c>
      <c r="I618">
        <v>5.3</v>
      </c>
      <c r="J618">
        <v>1.3</v>
      </c>
      <c r="K618">
        <f t="shared" si="326"/>
        <v>1.130976E-2</v>
      </c>
      <c r="L618">
        <f t="shared" si="345"/>
        <v>3.4388141703031089E-2</v>
      </c>
      <c r="O618">
        <f t="shared" si="346"/>
        <v>1.2121819950318458E-2</v>
      </c>
      <c r="Q618">
        <f t="shared" si="347"/>
        <v>6.3154681941159172E-3</v>
      </c>
      <c r="T618">
        <f t="shared" si="348"/>
        <v>2.7813321926886497E-2</v>
      </c>
    </row>
    <row r="619" spans="1:20" x14ac:dyDescent="0.3">
      <c r="A619" s="26">
        <v>15002</v>
      </c>
      <c r="B619">
        <v>83</v>
      </c>
      <c r="C619" t="s">
        <v>211</v>
      </c>
      <c r="D619">
        <v>49</v>
      </c>
      <c r="E619" t="s">
        <v>214</v>
      </c>
      <c r="F619">
        <v>4</v>
      </c>
      <c r="G619">
        <v>16</v>
      </c>
      <c r="H619">
        <f t="shared" si="325"/>
        <v>0.16</v>
      </c>
      <c r="I619">
        <v>5.8</v>
      </c>
      <c r="J619">
        <v>1.5</v>
      </c>
      <c r="K619">
        <f t="shared" si="326"/>
        <v>2.0106240000000001E-2</v>
      </c>
      <c r="L619">
        <f t="shared" si="345"/>
        <v>6.3476627166305366E-2</v>
      </c>
      <c r="O619">
        <f t="shared" si="346"/>
        <v>2.237551107612264E-2</v>
      </c>
      <c r="Q619">
        <f t="shared" si="347"/>
        <v>1.1657641270659895E-2</v>
      </c>
      <c r="T619">
        <f t="shared" si="348"/>
        <v>5.1340252155986178E-2</v>
      </c>
    </row>
    <row r="620" spans="1:20" x14ac:dyDescent="0.3">
      <c r="A620" s="26">
        <v>15002</v>
      </c>
      <c r="B620">
        <v>83</v>
      </c>
      <c r="C620" t="s">
        <v>211</v>
      </c>
      <c r="D620">
        <v>50</v>
      </c>
      <c r="E620" t="s">
        <v>214</v>
      </c>
      <c r="F620">
        <v>5</v>
      </c>
      <c r="G620">
        <v>10.1</v>
      </c>
      <c r="H620">
        <f t="shared" si="325"/>
        <v>0.10099999999999999</v>
      </c>
      <c r="I620">
        <v>5.7</v>
      </c>
      <c r="J620">
        <v>1</v>
      </c>
      <c r="K620">
        <f t="shared" si="326"/>
        <v>8.0118653999999984E-3</v>
      </c>
      <c r="L620">
        <f t="shared" si="345"/>
        <v>2.6531008621589018E-2</v>
      </c>
      <c r="O620">
        <f t="shared" si="346"/>
        <v>9.3521805391101279E-3</v>
      </c>
      <c r="Q620">
        <f t="shared" si="347"/>
        <v>4.8724860608763765E-3</v>
      </c>
      <c r="T620">
        <f t="shared" si="348"/>
        <v>2.145842861209956E-2</v>
      </c>
    </row>
    <row r="621" spans="1:20" x14ac:dyDescent="0.3">
      <c r="A621" s="26">
        <v>15002</v>
      </c>
      <c r="B621">
        <v>83</v>
      </c>
      <c r="C621" t="s">
        <v>211</v>
      </c>
      <c r="D621">
        <v>51</v>
      </c>
      <c r="E621" t="s">
        <v>214</v>
      </c>
      <c r="F621">
        <v>3</v>
      </c>
      <c r="G621">
        <v>8</v>
      </c>
      <c r="H621">
        <f t="shared" si="325"/>
        <v>0.08</v>
      </c>
      <c r="I621">
        <v>3.5</v>
      </c>
      <c r="J621">
        <v>1</v>
      </c>
      <c r="K621">
        <f t="shared" si="326"/>
        <v>5.0265600000000002E-3</v>
      </c>
      <c r="L621">
        <f t="shared" si="345"/>
        <v>1.1345697196843592E-2</v>
      </c>
      <c r="O621">
        <f t="shared" si="346"/>
        <v>3.9993582618873657E-3</v>
      </c>
      <c r="Q621">
        <f t="shared" si="347"/>
        <v>2.0836656544433174E-3</v>
      </c>
      <c r="T621">
        <f t="shared" si="348"/>
        <v>9.1764635421683702E-3</v>
      </c>
    </row>
    <row r="622" spans="1:20" x14ac:dyDescent="0.3">
      <c r="A622" s="26">
        <v>15002</v>
      </c>
      <c r="B622">
        <v>84</v>
      </c>
      <c r="C622" t="s">
        <v>211</v>
      </c>
      <c r="D622">
        <v>1</v>
      </c>
      <c r="E622" t="s">
        <v>218</v>
      </c>
      <c r="F622">
        <v>4</v>
      </c>
      <c r="G622">
        <v>9</v>
      </c>
      <c r="H622">
        <f t="shared" si="325"/>
        <v>0.09</v>
      </c>
      <c r="I622">
        <v>5.0999999999999996</v>
      </c>
      <c r="J622">
        <v>3.2</v>
      </c>
      <c r="K622">
        <f t="shared" si="326"/>
        <v>6.3617399999999994E-3</v>
      </c>
      <c r="L622">
        <f>0.000057*(G622^1.897696*I622^1.002687+0.000031*G622^2)</f>
        <v>1.8889121355095934E-2</v>
      </c>
      <c r="O622">
        <f>L622*0.43*0.75</f>
        <v>6.0917416370184375E-3</v>
      </c>
      <c r="Q622">
        <f>O622*0.52</f>
        <v>3.1677056512495875E-3</v>
      </c>
      <c r="T622">
        <f>(L622*0.43*0.75)*(1+0.2)*0.52*3.67</f>
        <v>1.3950575688103182E-2</v>
      </c>
    </row>
    <row r="623" spans="1:20" x14ac:dyDescent="0.3">
      <c r="A623" s="26">
        <v>15002</v>
      </c>
      <c r="B623">
        <v>84</v>
      </c>
      <c r="C623" t="s">
        <v>211</v>
      </c>
      <c r="D623">
        <v>2</v>
      </c>
      <c r="E623" t="s">
        <v>220</v>
      </c>
      <c r="F623">
        <v>5</v>
      </c>
      <c r="G623">
        <v>7.5</v>
      </c>
      <c r="H623">
        <f t="shared" si="325"/>
        <v>7.4999999999999997E-2</v>
      </c>
      <c r="I623">
        <v>3</v>
      </c>
      <c r="J623">
        <v>1.9</v>
      </c>
      <c r="K623">
        <f t="shared" si="326"/>
        <v>4.4178749999999999E-3</v>
      </c>
      <c r="L623">
        <f t="shared" ref="L623:L631" si="349">0.000084*(G623^1.894314*I623^0.808223+0.000031*G623^2)</f>
        <v>9.279985870239503E-3</v>
      </c>
      <c r="O623">
        <f t="shared" ref="O623:O631" si="350">L623*0.78*1.07</f>
        <v>7.7450762073018901E-3</v>
      </c>
      <c r="Q623">
        <f t="shared" ref="Q623:Q631" si="351">O623*0.531</f>
        <v>4.1126354660773043E-3</v>
      </c>
      <c r="T623">
        <f t="shared" ref="T623:T631" si="352">(L623*0.78*1.07)*(1+0.2)*0.531*3.67</f>
        <v>1.8112046592604448E-2</v>
      </c>
    </row>
    <row r="624" spans="1:20" x14ac:dyDescent="0.3">
      <c r="A624" s="26">
        <v>15002</v>
      </c>
      <c r="B624">
        <v>84</v>
      </c>
      <c r="C624" t="s">
        <v>211</v>
      </c>
      <c r="D624">
        <v>3</v>
      </c>
      <c r="E624" t="s">
        <v>220</v>
      </c>
      <c r="F624">
        <v>5</v>
      </c>
      <c r="G624">
        <v>11.5</v>
      </c>
      <c r="H624">
        <f t="shared" si="325"/>
        <v>0.115</v>
      </c>
      <c r="I624">
        <v>3.8</v>
      </c>
      <c r="J624">
        <v>2.4</v>
      </c>
      <c r="K624">
        <f t="shared" si="326"/>
        <v>1.0386915E-2</v>
      </c>
      <c r="L624">
        <f t="shared" si="349"/>
        <v>2.5244944316230436E-2</v>
      </c>
      <c r="O624">
        <f t="shared" si="350"/>
        <v>2.1069430526325924E-2</v>
      </c>
      <c r="Q624">
        <f t="shared" si="351"/>
        <v>1.1187867609479067E-2</v>
      </c>
      <c r="T624">
        <f t="shared" si="352"/>
        <v>4.927136895214581E-2</v>
      </c>
    </row>
    <row r="625" spans="1:20" x14ac:dyDescent="0.3">
      <c r="A625" s="26">
        <v>15002</v>
      </c>
      <c r="B625">
        <v>84</v>
      </c>
      <c r="C625" t="s">
        <v>211</v>
      </c>
      <c r="D625">
        <v>4</v>
      </c>
      <c r="E625" t="s">
        <v>220</v>
      </c>
      <c r="F625">
        <v>5</v>
      </c>
      <c r="G625">
        <v>13.8</v>
      </c>
      <c r="H625">
        <f t="shared" si="325"/>
        <v>0.13800000000000001</v>
      </c>
      <c r="I625">
        <v>3.9</v>
      </c>
      <c r="J625">
        <v>0.4</v>
      </c>
      <c r="K625">
        <f t="shared" si="326"/>
        <v>1.4957157600000002E-2</v>
      </c>
      <c r="L625">
        <f t="shared" si="349"/>
        <v>3.6415486961915759E-2</v>
      </c>
      <c r="O625">
        <f t="shared" si="350"/>
        <v>3.0392365418414898E-2</v>
      </c>
      <c r="Q625">
        <f t="shared" si="351"/>
        <v>1.613834603717831E-2</v>
      </c>
      <c r="T625">
        <f t="shared" si="352"/>
        <v>7.1073275947733272E-2</v>
      </c>
    </row>
    <row r="626" spans="1:20" x14ac:dyDescent="0.3">
      <c r="A626" s="26">
        <v>15002</v>
      </c>
      <c r="B626">
        <v>84</v>
      </c>
      <c r="C626" t="s">
        <v>211</v>
      </c>
      <c r="D626">
        <v>5</v>
      </c>
      <c r="E626" t="s">
        <v>220</v>
      </c>
      <c r="F626">
        <v>3</v>
      </c>
      <c r="G626">
        <v>12</v>
      </c>
      <c r="H626">
        <f t="shared" si="325"/>
        <v>0.12</v>
      </c>
      <c r="I626">
        <v>3</v>
      </c>
      <c r="J626">
        <v>1</v>
      </c>
      <c r="K626">
        <f t="shared" si="326"/>
        <v>1.130976E-2</v>
      </c>
      <c r="L626">
        <f t="shared" si="349"/>
        <v>2.2605546193368086E-2</v>
      </c>
      <c r="O626">
        <f t="shared" si="350"/>
        <v>1.8866588852985006E-2</v>
      </c>
      <c r="Q626">
        <f t="shared" si="351"/>
        <v>1.0018158680935038E-2</v>
      </c>
      <c r="T626">
        <f t="shared" si="352"/>
        <v>4.4119970830837907E-2</v>
      </c>
    </row>
    <row r="627" spans="1:20" x14ac:dyDescent="0.3">
      <c r="A627" s="26">
        <v>15002</v>
      </c>
      <c r="B627">
        <v>84</v>
      </c>
      <c r="C627" t="s">
        <v>211</v>
      </c>
      <c r="D627">
        <v>6</v>
      </c>
      <c r="E627" t="s">
        <v>220</v>
      </c>
      <c r="F627">
        <v>4</v>
      </c>
      <c r="G627">
        <v>8</v>
      </c>
      <c r="H627">
        <f t="shared" si="325"/>
        <v>0.08</v>
      </c>
      <c r="I627">
        <v>4.5</v>
      </c>
      <c r="J627">
        <v>0.7</v>
      </c>
      <c r="K627">
        <f t="shared" si="326"/>
        <v>5.0265600000000002E-3</v>
      </c>
      <c r="L627">
        <f t="shared" si="349"/>
        <v>1.4553305381247538E-2</v>
      </c>
      <c r="O627">
        <f t="shared" si="350"/>
        <v>1.2146188671189195E-2</v>
      </c>
      <c r="Q627">
        <f t="shared" si="351"/>
        <v>6.4496261844014628E-3</v>
      </c>
      <c r="T627">
        <f t="shared" si="352"/>
        <v>2.8404153716104042E-2</v>
      </c>
    </row>
    <row r="628" spans="1:20" x14ac:dyDescent="0.3">
      <c r="A628" s="26">
        <v>15002</v>
      </c>
      <c r="B628">
        <v>84</v>
      </c>
      <c r="C628" t="s">
        <v>211</v>
      </c>
      <c r="D628">
        <v>7</v>
      </c>
      <c r="E628" t="s">
        <v>220</v>
      </c>
      <c r="F628">
        <v>4</v>
      </c>
      <c r="G628">
        <v>10.1</v>
      </c>
      <c r="H628">
        <f t="shared" si="325"/>
        <v>0.10099999999999999</v>
      </c>
      <c r="I628">
        <v>4.5999999999999996</v>
      </c>
      <c r="J628">
        <v>1</v>
      </c>
      <c r="K628">
        <f t="shared" si="326"/>
        <v>8.0118653999999984E-3</v>
      </c>
      <c r="L628">
        <f t="shared" si="349"/>
        <v>2.3037770921944523E-2</v>
      </c>
      <c r="O628">
        <f t="shared" si="350"/>
        <v>1.9227323611454902E-2</v>
      </c>
      <c r="Q628">
        <f t="shared" si="351"/>
        <v>1.0209708837682553E-2</v>
      </c>
      <c r="T628">
        <f t="shared" si="352"/>
        <v>4.4963557721153964E-2</v>
      </c>
    </row>
    <row r="629" spans="1:20" x14ac:dyDescent="0.3">
      <c r="A629" s="26">
        <v>15002</v>
      </c>
      <c r="B629">
        <v>84</v>
      </c>
      <c r="C629" t="s">
        <v>211</v>
      </c>
      <c r="D629">
        <v>8</v>
      </c>
      <c r="E629" t="s">
        <v>220</v>
      </c>
      <c r="F629">
        <v>4</v>
      </c>
      <c r="G629">
        <v>9.9</v>
      </c>
      <c r="H629">
        <f t="shared" si="325"/>
        <v>9.9000000000000005E-2</v>
      </c>
      <c r="I629">
        <v>4.9000000000000004</v>
      </c>
      <c r="J629">
        <v>1.5</v>
      </c>
      <c r="K629">
        <f t="shared" si="326"/>
        <v>7.6977054000000001E-3</v>
      </c>
      <c r="L629">
        <f t="shared" si="349"/>
        <v>2.334329017843717E-2</v>
      </c>
      <c r="O629">
        <f t="shared" si="350"/>
        <v>1.9482309982923662E-2</v>
      </c>
      <c r="Q629">
        <f t="shared" si="351"/>
        <v>1.0345106600932465E-2</v>
      </c>
      <c r="T629">
        <f t="shared" si="352"/>
        <v>4.5559849470506571E-2</v>
      </c>
    </row>
    <row r="630" spans="1:20" x14ac:dyDescent="0.3">
      <c r="A630" s="26">
        <v>15002</v>
      </c>
      <c r="B630">
        <v>84</v>
      </c>
      <c r="C630" t="s">
        <v>211</v>
      </c>
      <c r="D630">
        <v>9</v>
      </c>
      <c r="E630" t="s">
        <v>220</v>
      </c>
      <c r="F630">
        <v>5</v>
      </c>
      <c r="G630">
        <v>11</v>
      </c>
      <c r="H630">
        <f t="shared" si="325"/>
        <v>0.11</v>
      </c>
      <c r="I630">
        <v>4</v>
      </c>
      <c r="J630">
        <v>1.9</v>
      </c>
      <c r="K630">
        <f t="shared" si="326"/>
        <v>9.503339999999999E-3</v>
      </c>
      <c r="L630">
        <f t="shared" si="349"/>
        <v>2.4188471113391074E-2</v>
      </c>
      <c r="O630">
        <f t="shared" si="350"/>
        <v>2.0187697991236191E-2</v>
      </c>
      <c r="Q630">
        <f t="shared" si="351"/>
        <v>1.0719667633346417E-2</v>
      </c>
      <c r="T630">
        <f t="shared" si="352"/>
        <v>4.7209416257257622E-2</v>
      </c>
    </row>
    <row r="631" spans="1:20" x14ac:dyDescent="0.3">
      <c r="A631" s="26">
        <v>15002</v>
      </c>
      <c r="B631">
        <v>84</v>
      </c>
      <c r="C631" t="s">
        <v>211</v>
      </c>
      <c r="D631">
        <v>10</v>
      </c>
      <c r="E631" t="s">
        <v>220</v>
      </c>
      <c r="F631">
        <v>4</v>
      </c>
      <c r="G631">
        <v>9.1</v>
      </c>
      <c r="H631">
        <f t="shared" si="325"/>
        <v>9.0999999999999998E-2</v>
      </c>
      <c r="I631">
        <v>3.6</v>
      </c>
      <c r="J631">
        <v>2</v>
      </c>
      <c r="K631">
        <f t="shared" si="326"/>
        <v>6.5038973999999999E-3</v>
      </c>
      <c r="L631">
        <f t="shared" si="349"/>
        <v>1.5510554928895992E-2</v>
      </c>
      <c r="O631">
        <f t="shared" si="350"/>
        <v>1.2945109143656597E-2</v>
      </c>
      <c r="Q631">
        <f t="shared" si="351"/>
        <v>6.873852955281653E-3</v>
      </c>
      <c r="T631">
        <f t="shared" si="352"/>
        <v>3.02724484150604E-2</v>
      </c>
    </row>
    <row r="632" spans="1:20" x14ac:dyDescent="0.3">
      <c r="A632" s="26">
        <v>15002</v>
      </c>
      <c r="B632">
        <v>84</v>
      </c>
      <c r="C632" t="s">
        <v>211</v>
      </c>
      <c r="D632">
        <v>11</v>
      </c>
      <c r="E632" t="s">
        <v>214</v>
      </c>
      <c r="F632">
        <v>4</v>
      </c>
      <c r="G632">
        <v>11.5</v>
      </c>
      <c r="H632">
        <f t="shared" si="325"/>
        <v>0.115</v>
      </c>
      <c r="I632">
        <v>5.7</v>
      </c>
      <c r="J632">
        <v>2.1</v>
      </c>
      <c r="K632">
        <f t="shared" si="326"/>
        <v>1.0386915E-2</v>
      </c>
      <c r="L632">
        <f t="shared" ref="L632:L634" si="353">0.000081*(G632^1.864042*I632^0.850892+0.000027*G632^2)</f>
        <v>3.3794181113708209E-2</v>
      </c>
      <c r="O632">
        <f t="shared" ref="O632:O634" si="354">L632*0.47*0.75</f>
        <v>1.1912448842582142E-2</v>
      </c>
      <c r="Q632">
        <f t="shared" ref="Q632:Q634" si="355">O632*0.521</f>
        <v>6.2063858469852962E-3</v>
      </c>
      <c r="T632">
        <f t="shared" ref="T632:T634" si="356">(L632*0.47*0.75)*(1+0.2)*0.521*3.67</f>
        <v>2.7332923270123242E-2</v>
      </c>
    </row>
    <row r="633" spans="1:20" x14ac:dyDescent="0.3">
      <c r="A633" s="26">
        <v>15002</v>
      </c>
      <c r="B633">
        <v>84</v>
      </c>
      <c r="C633" t="s">
        <v>211</v>
      </c>
      <c r="D633">
        <v>12</v>
      </c>
      <c r="E633" t="s">
        <v>214</v>
      </c>
      <c r="F633">
        <v>3</v>
      </c>
      <c r="G633">
        <v>12.1</v>
      </c>
      <c r="H633">
        <f t="shared" si="325"/>
        <v>0.121</v>
      </c>
      <c r="I633">
        <v>5</v>
      </c>
      <c r="J633">
        <v>1.7</v>
      </c>
      <c r="K633">
        <f t="shared" si="326"/>
        <v>1.14990414E-2</v>
      </c>
      <c r="L633">
        <f t="shared" si="353"/>
        <v>3.3234916750289063E-2</v>
      </c>
      <c r="O633">
        <f t="shared" si="354"/>
        <v>1.1715308154476894E-2</v>
      </c>
      <c r="Q633">
        <f t="shared" si="355"/>
        <v>6.103675548482462E-3</v>
      </c>
      <c r="T633">
        <f t="shared" si="356"/>
        <v>2.688058711551676E-2</v>
      </c>
    </row>
    <row r="634" spans="1:20" x14ac:dyDescent="0.3">
      <c r="A634" s="26">
        <v>15002</v>
      </c>
      <c r="B634">
        <v>84</v>
      </c>
      <c r="C634" t="s">
        <v>211</v>
      </c>
      <c r="D634">
        <v>13</v>
      </c>
      <c r="E634" t="s">
        <v>214</v>
      </c>
      <c r="F634">
        <v>3</v>
      </c>
      <c r="G634">
        <v>7.5</v>
      </c>
      <c r="H634">
        <f t="shared" si="325"/>
        <v>7.4999999999999997E-2</v>
      </c>
      <c r="I634">
        <v>4.7</v>
      </c>
      <c r="J634">
        <v>1.5</v>
      </c>
      <c r="K634">
        <f t="shared" si="326"/>
        <v>4.4178749999999999E-3</v>
      </c>
      <c r="L634">
        <f t="shared" si="353"/>
        <v>1.2927745375351244E-2</v>
      </c>
      <c r="O634">
        <f t="shared" si="354"/>
        <v>4.5570302448113137E-3</v>
      </c>
      <c r="Q634">
        <f t="shared" si="355"/>
        <v>2.3742127575466943E-3</v>
      </c>
      <c r="T634">
        <f t="shared" si="356"/>
        <v>1.0456032984235641E-2</v>
      </c>
    </row>
    <row r="635" spans="1:20" x14ac:dyDescent="0.3">
      <c r="A635" s="26">
        <v>15002</v>
      </c>
      <c r="B635">
        <v>84</v>
      </c>
      <c r="C635" t="s">
        <v>211</v>
      </c>
      <c r="D635">
        <v>14</v>
      </c>
      <c r="E635" t="s">
        <v>220</v>
      </c>
      <c r="F635">
        <v>3</v>
      </c>
      <c r="G635">
        <v>11</v>
      </c>
      <c r="H635">
        <f t="shared" si="325"/>
        <v>0.11</v>
      </c>
      <c r="I635">
        <v>4</v>
      </c>
      <c r="J635">
        <v>1.2</v>
      </c>
      <c r="K635">
        <f t="shared" si="326"/>
        <v>9.503339999999999E-3</v>
      </c>
      <c r="L635">
        <f t="shared" ref="L635:L650" si="357">0.000084*(G635^1.894314*I635^0.808223+0.000031*G635^2)</f>
        <v>2.4188471113391074E-2</v>
      </c>
      <c r="O635">
        <f t="shared" ref="O635:O650" si="358">L635*0.78*1.07</f>
        <v>2.0187697991236191E-2</v>
      </c>
      <c r="Q635">
        <f t="shared" ref="Q635:Q650" si="359">O635*0.531</f>
        <v>1.0719667633346417E-2</v>
      </c>
      <c r="T635">
        <f t="shared" ref="T635:T650" si="360">(L635*0.78*1.07)*(1+0.2)*0.531*3.67</f>
        <v>4.7209416257257622E-2</v>
      </c>
    </row>
    <row r="636" spans="1:20" x14ac:dyDescent="0.3">
      <c r="A636" s="26">
        <v>15002</v>
      </c>
      <c r="B636">
        <v>84</v>
      </c>
      <c r="C636" t="s">
        <v>211</v>
      </c>
      <c r="D636">
        <v>15</v>
      </c>
      <c r="E636" t="s">
        <v>220</v>
      </c>
      <c r="F636">
        <v>3</v>
      </c>
      <c r="G636">
        <v>8.9</v>
      </c>
      <c r="H636">
        <f t="shared" si="325"/>
        <v>8.900000000000001E-2</v>
      </c>
      <c r="I636">
        <v>3.9</v>
      </c>
      <c r="J636">
        <v>2</v>
      </c>
      <c r="K636">
        <f t="shared" si="326"/>
        <v>6.2211534000000002E-3</v>
      </c>
      <c r="L636">
        <f t="shared" si="357"/>
        <v>1.5864987101654772E-2</v>
      </c>
      <c r="O636">
        <f t="shared" si="358"/>
        <v>1.3240918235041074E-2</v>
      </c>
      <c r="Q636">
        <f t="shared" si="359"/>
        <v>7.0309275828068108E-3</v>
      </c>
      <c r="T636">
        <f t="shared" si="360"/>
        <v>3.0964205074681186E-2</v>
      </c>
    </row>
    <row r="637" spans="1:20" x14ac:dyDescent="0.3">
      <c r="A637" s="26">
        <v>15002</v>
      </c>
      <c r="B637">
        <v>84</v>
      </c>
      <c r="C637" t="s">
        <v>211</v>
      </c>
      <c r="D637">
        <v>16</v>
      </c>
      <c r="E637" t="s">
        <v>220</v>
      </c>
      <c r="F637">
        <v>4</v>
      </c>
      <c r="G637">
        <v>13.1</v>
      </c>
      <c r="H637">
        <f t="shared" si="325"/>
        <v>0.13100000000000001</v>
      </c>
      <c r="I637">
        <v>3.6</v>
      </c>
      <c r="J637">
        <v>0.2</v>
      </c>
      <c r="K637">
        <f t="shared" si="326"/>
        <v>1.3478249400000001E-2</v>
      </c>
      <c r="L637">
        <f t="shared" si="357"/>
        <v>3.0928915652574152E-2</v>
      </c>
      <c r="O637">
        <f t="shared" si="358"/>
        <v>2.5813273003638389E-2</v>
      </c>
      <c r="Q637">
        <f t="shared" si="359"/>
        <v>1.3706847964931986E-2</v>
      </c>
      <c r="T637">
        <f t="shared" si="360"/>
        <v>6.0364958437560463E-2</v>
      </c>
    </row>
    <row r="638" spans="1:20" x14ac:dyDescent="0.3">
      <c r="A638" s="26">
        <v>15002</v>
      </c>
      <c r="B638">
        <v>84</v>
      </c>
      <c r="C638" t="s">
        <v>211</v>
      </c>
      <c r="D638">
        <v>17</v>
      </c>
      <c r="E638" t="s">
        <v>220</v>
      </c>
      <c r="F638">
        <v>3</v>
      </c>
      <c r="G638">
        <v>11</v>
      </c>
      <c r="H638">
        <f t="shared" si="325"/>
        <v>0.11</v>
      </c>
      <c r="I638">
        <v>2.8</v>
      </c>
      <c r="J638">
        <v>0.4</v>
      </c>
      <c r="K638">
        <f t="shared" si="326"/>
        <v>9.503339999999999E-3</v>
      </c>
      <c r="L638">
        <f t="shared" si="357"/>
        <v>1.8130717123067696E-2</v>
      </c>
      <c r="O638">
        <f t="shared" si="358"/>
        <v>1.5131896510912301E-2</v>
      </c>
      <c r="Q638">
        <f t="shared" si="359"/>
        <v>8.0350370472944323E-3</v>
      </c>
      <c r="T638">
        <f t="shared" si="360"/>
        <v>3.5386303156284674E-2</v>
      </c>
    </row>
    <row r="639" spans="1:20" x14ac:dyDescent="0.3">
      <c r="A639" s="26">
        <v>15002</v>
      </c>
      <c r="B639">
        <v>84</v>
      </c>
      <c r="C639" t="s">
        <v>211</v>
      </c>
      <c r="D639">
        <v>18</v>
      </c>
      <c r="E639" t="s">
        <v>220</v>
      </c>
      <c r="F639">
        <v>5</v>
      </c>
      <c r="G639">
        <v>11.1</v>
      </c>
      <c r="H639">
        <f t="shared" si="325"/>
        <v>0.111</v>
      </c>
      <c r="I639">
        <v>3.3</v>
      </c>
      <c r="J639">
        <v>2</v>
      </c>
      <c r="K639">
        <f t="shared" si="326"/>
        <v>9.6769134000000007E-3</v>
      </c>
      <c r="L639">
        <f t="shared" si="357"/>
        <v>2.1063510160527592E-2</v>
      </c>
      <c r="O639">
        <f t="shared" si="358"/>
        <v>1.7579605579976329E-2</v>
      </c>
      <c r="Q639">
        <f t="shared" si="359"/>
        <v>9.3347705629674305E-3</v>
      </c>
      <c r="T639">
        <f t="shared" si="360"/>
        <v>4.1110329559308559E-2</v>
      </c>
    </row>
    <row r="640" spans="1:20" x14ac:dyDescent="0.3">
      <c r="A640" s="26">
        <v>15002</v>
      </c>
      <c r="B640">
        <v>84</v>
      </c>
      <c r="C640" t="s">
        <v>211</v>
      </c>
      <c r="D640">
        <v>19</v>
      </c>
      <c r="E640" t="s">
        <v>220</v>
      </c>
      <c r="F640">
        <v>5</v>
      </c>
      <c r="G640">
        <v>9.4</v>
      </c>
      <c r="H640">
        <f t="shared" si="325"/>
        <v>9.4E-2</v>
      </c>
      <c r="I640">
        <v>4.0999999999999996</v>
      </c>
      <c r="J640">
        <v>1.6</v>
      </c>
      <c r="K640">
        <f t="shared" si="326"/>
        <v>6.9397944000000001E-3</v>
      </c>
      <c r="L640">
        <f t="shared" si="357"/>
        <v>1.8321476254544992E-2</v>
      </c>
      <c r="O640">
        <f t="shared" si="358"/>
        <v>1.5291104082043252E-2</v>
      </c>
      <c r="Q640">
        <f t="shared" si="359"/>
        <v>8.1195762675649666E-3</v>
      </c>
      <c r="T640">
        <f t="shared" si="360"/>
        <v>3.575861388235612E-2</v>
      </c>
    </row>
    <row r="641" spans="1:24" x14ac:dyDescent="0.3">
      <c r="A641" s="26">
        <v>15002</v>
      </c>
      <c r="B641">
        <v>84</v>
      </c>
      <c r="C641" t="s">
        <v>211</v>
      </c>
      <c r="D641">
        <v>20</v>
      </c>
      <c r="E641" t="s">
        <v>220</v>
      </c>
      <c r="F641">
        <v>4</v>
      </c>
      <c r="G641">
        <v>9.5</v>
      </c>
      <c r="H641">
        <f t="shared" si="325"/>
        <v>9.5000000000000001E-2</v>
      </c>
      <c r="I641">
        <v>4.7</v>
      </c>
      <c r="J641">
        <v>1.7</v>
      </c>
      <c r="K641">
        <f t="shared" si="326"/>
        <v>7.088235E-3</v>
      </c>
      <c r="L641">
        <f t="shared" si="357"/>
        <v>2.0873949876837005E-2</v>
      </c>
      <c r="O641">
        <f t="shared" si="358"/>
        <v>1.7421398567208167E-2</v>
      </c>
      <c r="Q641">
        <f t="shared" si="359"/>
        <v>9.2507626391875371E-3</v>
      </c>
      <c r="T641">
        <f t="shared" si="360"/>
        <v>4.074035866298191E-2</v>
      </c>
    </row>
    <row r="642" spans="1:24" x14ac:dyDescent="0.3">
      <c r="A642" s="26">
        <v>15002</v>
      </c>
      <c r="B642">
        <v>84</v>
      </c>
      <c r="C642" t="s">
        <v>211</v>
      </c>
      <c r="D642">
        <v>21</v>
      </c>
      <c r="E642" t="s">
        <v>220</v>
      </c>
      <c r="F642">
        <v>4</v>
      </c>
      <c r="G642">
        <v>10</v>
      </c>
      <c r="H642">
        <f t="shared" si="325"/>
        <v>0.1</v>
      </c>
      <c r="I642">
        <v>3.7</v>
      </c>
      <c r="J642">
        <v>1.9</v>
      </c>
      <c r="K642">
        <f t="shared" si="326"/>
        <v>7.8540000000000016E-3</v>
      </c>
      <c r="L642">
        <f t="shared" si="357"/>
        <v>1.8959765121600452E-2</v>
      </c>
      <c r="O642">
        <f t="shared" si="358"/>
        <v>1.5823819970487738E-2</v>
      </c>
      <c r="Q642">
        <f t="shared" si="359"/>
        <v>8.4024484043289886E-3</v>
      </c>
      <c r="T642">
        <f t="shared" si="360"/>
        <v>3.7004382772664872E-2</v>
      </c>
    </row>
    <row r="643" spans="1:24" x14ac:dyDescent="0.3">
      <c r="A643" s="26">
        <v>15002</v>
      </c>
      <c r="B643">
        <v>84</v>
      </c>
      <c r="C643" t="s">
        <v>211</v>
      </c>
      <c r="D643">
        <v>22</v>
      </c>
      <c r="E643" t="s">
        <v>220</v>
      </c>
      <c r="F643">
        <v>4</v>
      </c>
      <c r="G643">
        <v>9.5</v>
      </c>
      <c r="H643">
        <f t="shared" ref="H643:H706" si="361">G643/100</f>
        <v>9.5000000000000001E-2</v>
      </c>
      <c r="I643">
        <v>3.3</v>
      </c>
      <c r="J643">
        <v>1.9</v>
      </c>
      <c r="K643">
        <f t="shared" ref="K643:K706" si="362">0.7854*H643^2</f>
        <v>7.088235E-3</v>
      </c>
      <c r="L643">
        <f t="shared" si="357"/>
        <v>1.568469937175266E-2</v>
      </c>
      <c r="O643">
        <f t="shared" si="358"/>
        <v>1.309045009566477E-2</v>
      </c>
      <c r="Q643">
        <f t="shared" si="359"/>
        <v>6.9510290007979928E-3</v>
      </c>
      <c r="T643">
        <f t="shared" si="360"/>
        <v>3.0612331719514361E-2</v>
      </c>
    </row>
    <row r="644" spans="1:24" x14ac:dyDescent="0.3">
      <c r="A644" s="26">
        <v>15002</v>
      </c>
      <c r="B644">
        <v>84</v>
      </c>
      <c r="C644" t="s">
        <v>211</v>
      </c>
      <c r="D644">
        <v>23</v>
      </c>
      <c r="E644" t="s">
        <v>220</v>
      </c>
      <c r="F644">
        <v>5</v>
      </c>
      <c r="G644">
        <v>9.4</v>
      </c>
      <c r="H644">
        <f t="shared" si="361"/>
        <v>9.4E-2</v>
      </c>
      <c r="I644">
        <v>3.1</v>
      </c>
      <c r="J644">
        <v>1.4</v>
      </c>
      <c r="K644">
        <f t="shared" si="362"/>
        <v>6.9397944000000001E-3</v>
      </c>
      <c r="L644">
        <f t="shared" si="357"/>
        <v>1.4615903335929147E-2</v>
      </c>
      <c r="O644">
        <f t="shared" si="358"/>
        <v>1.2198432924166468E-2</v>
      </c>
      <c r="Q644">
        <f t="shared" si="359"/>
        <v>6.4773678827323945E-3</v>
      </c>
      <c r="T644">
        <f t="shared" si="360"/>
        <v>2.8526328155553466E-2</v>
      </c>
    </row>
    <row r="645" spans="1:24" x14ac:dyDescent="0.3">
      <c r="A645" s="26">
        <v>15002</v>
      </c>
      <c r="B645">
        <v>84</v>
      </c>
      <c r="C645" t="s">
        <v>211</v>
      </c>
      <c r="D645">
        <v>24</v>
      </c>
      <c r="E645" t="s">
        <v>220</v>
      </c>
      <c r="F645">
        <v>5</v>
      </c>
      <c r="G645">
        <v>8.5</v>
      </c>
      <c r="H645">
        <f t="shared" si="361"/>
        <v>8.5000000000000006E-2</v>
      </c>
      <c r="I645">
        <v>3</v>
      </c>
      <c r="J645">
        <v>1.3</v>
      </c>
      <c r="K645">
        <f t="shared" si="362"/>
        <v>5.6745150000000006E-3</v>
      </c>
      <c r="L645">
        <f t="shared" si="357"/>
        <v>1.1762994311110447E-2</v>
      </c>
      <c r="O645">
        <f t="shared" si="358"/>
        <v>9.8173950520527801E-3</v>
      </c>
      <c r="Q645">
        <f t="shared" si="359"/>
        <v>5.2130367726400265E-3</v>
      </c>
      <c r="T645">
        <f t="shared" si="360"/>
        <v>2.2958213946706676E-2</v>
      </c>
    </row>
    <row r="646" spans="1:24" x14ac:dyDescent="0.3">
      <c r="A646" s="26">
        <v>15002</v>
      </c>
      <c r="B646">
        <v>84</v>
      </c>
      <c r="C646" t="s">
        <v>211</v>
      </c>
      <c r="D646">
        <v>25</v>
      </c>
      <c r="E646" t="s">
        <v>220</v>
      </c>
      <c r="F646">
        <v>5</v>
      </c>
      <c r="G646">
        <v>9.1</v>
      </c>
      <c r="H646">
        <f t="shared" si="361"/>
        <v>9.0999999999999998E-2</v>
      </c>
      <c r="I646">
        <v>3</v>
      </c>
      <c r="J646">
        <v>1</v>
      </c>
      <c r="K646">
        <f t="shared" si="362"/>
        <v>6.5038973999999999E-3</v>
      </c>
      <c r="L646">
        <f t="shared" si="357"/>
        <v>1.3385425784073682E-2</v>
      </c>
      <c r="O646">
        <f t="shared" si="358"/>
        <v>1.1171476359387898E-2</v>
      </c>
      <c r="Q646">
        <f t="shared" si="359"/>
        <v>5.9320539468349738E-3</v>
      </c>
      <c r="T646">
        <f t="shared" si="360"/>
        <v>2.6124765581861224E-2</v>
      </c>
    </row>
    <row r="647" spans="1:24" x14ac:dyDescent="0.3">
      <c r="A647" s="26">
        <v>15002</v>
      </c>
      <c r="B647">
        <v>84</v>
      </c>
      <c r="C647" t="s">
        <v>211</v>
      </c>
      <c r="D647">
        <v>26</v>
      </c>
      <c r="E647" t="s">
        <v>220</v>
      </c>
      <c r="F647">
        <v>3</v>
      </c>
      <c r="G647">
        <v>10</v>
      </c>
      <c r="H647">
        <f t="shared" si="361"/>
        <v>0.1</v>
      </c>
      <c r="I647">
        <v>2.8</v>
      </c>
      <c r="J647">
        <v>0.6</v>
      </c>
      <c r="K647">
        <f t="shared" si="362"/>
        <v>7.8540000000000016E-3</v>
      </c>
      <c r="L647">
        <f t="shared" si="357"/>
        <v>1.5135757584589168E-2</v>
      </c>
      <c r="O647">
        <f t="shared" si="358"/>
        <v>1.2632303280098121E-2</v>
      </c>
      <c r="Q647">
        <f t="shared" si="359"/>
        <v>6.7077530417321025E-3</v>
      </c>
      <c r="T647">
        <f t="shared" si="360"/>
        <v>2.954094439578818E-2</v>
      </c>
    </row>
    <row r="648" spans="1:24" x14ac:dyDescent="0.3">
      <c r="A648" s="26">
        <v>15002</v>
      </c>
      <c r="B648">
        <v>84</v>
      </c>
      <c r="C648" t="s">
        <v>211</v>
      </c>
      <c r="D648">
        <v>27</v>
      </c>
      <c r="E648" t="s">
        <v>220</v>
      </c>
      <c r="F648">
        <v>5</v>
      </c>
      <c r="G648">
        <v>9.9</v>
      </c>
      <c r="H648">
        <f t="shared" si="361"/>
        <v>9.9000000000000005E-2</v>
      </c>
      <c r="I648">
        <v>3.3</v>
      </c>
      <c r="J648">
        <v>2</v>
      </c>
      <c r="K648">
        <f t="shared" si="362"/>
        <v>7.6977054000000001E-3</v>
      </c>
      <c r="L648">
        <f t="shared" si="357"/>
        <v>1.6959240610819385E-2</v>
      </c>
      <c r="O648">
        <f t="shared" si="358"/>
        <v>1.415418221378986E-2</v>
      </c>
      <c r="Q648">
        <f t="shared" si="359"/>
        <v>7.5158707555224163E-3</v>
      </c>
      <c r="T648">
        <f t="shared" si="360"/>
        <v>3.3099894807320715E-2</v>
      </c>
    </row>
    <row r="649" spans="1:24" x14ac:dyDescent="0.3">
      <c r="A649" s="26">
        <v>15002</v>
      </c>
      <c r="B649">
        <v>84</v>
      </c>
      <c r="C649" t="s">
        <v>211</v>
      </c>
      <c r="D649">
        <v>28</v>
      </c>
      <c r="E649" t="s">
        <v>220</v>
      </c>
      <c r="F649">
        <v>5</v>
      </c>
      <c r="G649">
        <v>16</v>
      </c>
      <c r="H649">
        <f t="shared" si="361"/>
        <v>0.16</v>
      </c>
      <c r="I649">
        <v>5.3</v>
      </c>
      <c r="J649">
        <v>2.1</v>
      </c>
      <c r="K649">
        <f t="shared" si="362"/>
        <v>2.0106240000000001E-2</v>
      </c>
      <c r="L649">
        <f t="shared" si="357"/>
        <v>6.1750678156797176E-2</v>
      </c>
      <c r="O649">
        <f t="shared" si="358"/>
        <v>5.1537115989662929E-2</v>
      </c>
      <c r="Q649">
        <f t="shared" si="359"/>
        <v>2.7366208590511018E-2</v>
      </c>
      <c r="T649">
        <f t="shared" si="360"/>
        <v>0.12052078263261051</v>
      </c>
    </row>
    <row r="650" spans="1:24" x14ac:dyDescent="0.3">
      <c r="A650" s="26">
        <v>15002</v>
      </c>
      <c r="B650">
        <v>84</v>
      </c>
      <c r="C650" t="s">
        <v>211</v>
      </c>
      <c r="D650">
        <v>29</v>
      </c>
      <c r="E650" t="s">
        <v>220</v>
      </c>
      <c r="F650">
        <v>3</v>
      </c>
      <c r="G650">
        <v>14.8</v>
      </c>
      <c r="H650">
        <f t="shared" si="361"/>
        <v>0.14800000000000002</v>
      </c>
      <c r="I650">
        <v>5.0999999999999996</v>
      </c>
      <c r="J650">
        <v>2</v>
      </c>
      <c r="K650">
        <f t="shared" si="362"/>
        <v>1.7203401600000005E-2</v>
      </c>
      <c r="L650">
        <f t="shared" si="357"/>
        <v>5.1641841975996521E-2</v>
      </c>
      <c r="O650">
        <f t="shared" si="358"/>
        <v>4.3100281313166698E-2</v>
      </c>
      <c r="Q650">
        <f t="shared" si="359"/>
        <v>2.2886249377291518E-2</v>
      </c>
      <c r="T650">
        <f t="shared" si="360"/>
        <v>0.10079104225759183</v>
      </c>
    </row>
    <row r="651" spans="1:24" x14ac:dyDescent="0.3">
      <c r="A651" s="26">
        <v>15002</v>
      </c>
      <c r="B651">
        <v>84</v>
      </c>
      <c r="C651" t="s">
        <v>211</v>
      </c>
      <c r="D651">
        <v>30</v>
      </c>
      <c r="E651" t="s">
        <v>217</v>
      </c>
      <c r="F651">
        <v>1</v>
      </c>
      <c r="G651">
        <v>36</v>
      </c>
      <c r="H651">
        <f t="shared" si="361"/>
        <v>0.36</v>
      </c>
      <c r="I651">
        <v>11.5</v>
      </c>
      <c r="J651">
        <v>4</v>
      </c>
      <c r="K651">
        <f t="shared" si="362"/>
        <v>0.10178783999999999</v>
      </c>
      <c r="L651">
        <f>0.000059*(G651^1.965295*I651^0.892133+0.000019*G651^2)</f>
        <v>0.5966644169477866</v>
      </c>
      <c r="O651">
        <f>L651*0.47*0.75</f>
        <v>0.21032420697409476</v>
      </c>
      <c r="Q651">
        <f>O651*0.52</f>
        <v>0.10936858762652928</v>
      </c>
      <c r="T651">
        <f>(L651*0.47*0.75)*(1+0.2)*0.52*3.67</f>
        <v>0.4816592599072349</v>
      </c>
      <c r="U651">
        <v>67</v>
      </c>
      <c r="V651">
        <v>74</v>
      </c>
      <c r="W651">
        <v>14</v>
      </c>
      <c r="X651">
        <v>6</v>
      </c>
    </row>
    <row r="652" spans="1:24" x14ac:dyDescent="0.3">
      <c r="A652" s="26">
        <v>15002</v>
      </c>
      <c r="B652">
        <v>84</v>
      </c>
      <c r="C652" t="s">
        <v>211</v>
      </c>
      <c r="D652">
        <v>31</v>
      </c>
      <c r="E652" t="s">
        <v>220</v>
      </c>
      <c r="F652">
        <v>3</v>
      </c>
      <c r="G652">
        <v>9</v>
      </c>
      <c r="H652">
        <f t="shared" si="361"/>
        <v>0.09</v>
      </c>
      <c r="I652">
        <v>3</v>
      </c>
      <c r="J652">
        <v>1.2</v>
      </c>
      <c r="K652">
        <f t="shared" si="362"/>
        <v>6.3617399999999994E-3</v>
      </c>
      <c r="L652">
        <f>0.000084*(G652^1.894314*I652^0.808223+0.000031*G652^2)</f>
        <v>1.3108155697502502E-2</v>
      </c>
      <c r="O652">
        <f>L652*0.78*1.07</f>
        <v>1.0940066745135589E-2</v>
      </c>
      <c r="Q652">
        <f>O652*0.531</f>
        <v>5.8091754416669979E-3</v>
      </c>
      <c r="T652">
        <f>(L652*0.78*1.07)*(1+0.2)*0.531*3.67</f>
        <v>2.5583608645101459E-2</v>
      </c>
    </row>
    <row r="653" spans="1:24" x14ac:dyDescent="0.3">
      <c r="A653" s="26">
        <v>15002</v>
      </c>
      <c r="B653">
        <v>84</v>
      </c>
      <c r="C653" t="s">
        <v>211</v>
      </c>
      <c r="D653">
        <v>32</v>
      </c>
      <c r="E653" t="s">
        <v>218</v>
      </c>
      <c r="F653">
        <v>5</v>
      </c>
      <c r="G653">
        <v>10.5</v>
      </c>
      <c r="H653">
        <f t="shared" si="361"/>
        <v>0.105</v>
      </c>
      <c r="I653">
        <v>5.9</v>
      </c>
      <c r="J653">
        <v>3.7</v>
      </c>
      <c r="K653">
        <f t="shared" si="362"/>
        <v>8.659034999999999E-3</v>
      </c>
      <c r="L653">
        <f>0.000057*(G653^1.897696*I653^1.002687+0.000031*G653^2)</f>
        <v>2.9289225208986729E-2</v>
      </c>
      <c r="O653">
        <f>L653*0.43*0.75</f>
        <v>9.4457751298982207E-3</v>
      </c>
      <c r="Q653">
        <f>O653*0.52</f>
        <v>4.9118030675470749E-3</v>
      </c>
      <c r="T653">
        <f>(L653*0.43*0.75)*(1+0.2)*0.52*3.67</f>
        <v>2.1631580709477318E-2</v>
      </c>
    </row>
    <row r="654" spans="1:24" x14ac:dyDescent="0.3">
      <c r="A654" s="26">
        <v>15002</v>
      </c>
      <c r="B654">
        <v>84</v>
      </c>
      <c r="C654" t="s">
        <v>211</v>
      </c>
      <c r="D654">
        <v>33</v>
      </c>
      <c r="E654" t="s">
        <v>220</v>
      </c>
      <c r="F654">
        <v>4</v>
      </c>
      <c r="G654">
        <v>10</v>
      </c>
      <c r="H654">
        <f t="shared" si="361"/>
        <v>0.1</v>
      </c>
      <c r="I654">
        <v>3.6</v>
      </c>
      <c r="J654">
        <v>1.6</v>
      </c>
      <c r="K654">
        <f t="shared" si="362"/>
        <v>7.8540000000000016E-3</v>
      </c>
      <c r="L654">
        <f t="shared" ref="L654:L658" si="363">0.000084*(G654^1.894314*I654^0.808223+0.000031*G654^2)</f>
        <v>1.8544531264813851E-2</v>
      </c>
      <c r="O654">
        <f>L654*0.78*1.07</f>
        <v>1.5477265793613641E-2</v>
      </c>
      <c r="Q654">
        <f t="shared" ref="Q654:Q658" si="364">O654*0.531</f>
        <v>8.2184281364088441E-3</v>
      </c>
      <c r="T654">
        <f>(L654*0.78*1.07)*(1+0.2)*0.531*3.67</f>
        <v>3.619395751274454E-2</v>
      </c>
    </row>
    <row r="655" spans="1:24" x14ac:dyDescent="0.3">
      <c r="A655" s="26">
        <v>15002</v>
      </c>
      <c r="B655">
        <v>84</v>
      </c>
      <c r="C655" t="s">
        <v>211</v>
      </c>
      <c r="D655">
        <v>34</v>
      </c>
      <c r="E655" t="s">
        <v>220</v>
      </c>
      <c r="F655">
        <v>5</v>
      </c>
      <c r="G655">
        <v>10.1</v>
      </c>
      <c r="H655">
        <f t="shared" si="361"/>
        <v>0.10099999999999999</v>
      </c>
      <c r="I655">
        <v>3.5</v>
      </c>
      <c r="J655">
        <v>1.6</v>
      </c>
      <c r="K655">
        <f t="shared" si="362"/>
        <v>8.0118653999999984E-3</v>
      </c>
      <c r="L655">
        <f t="shared" si="363"/>
        <v>1.8471998186998465E-2</v>
      </c>
      <c r="O655">
        <f>L655*0.78*1.07</f>
        <v>1.541672968686892E-2</v>
      </c>
      <c r="Q655">
        <f t="shared" si="364"/>
        <v>8.1862834637273976E-3</v>
      </c>
      <c r="T655">
        <f>(L655*0.78*1.07)*(1+0.2)*0.531*3.67</f>
        <v>3.6052392374255456E-2</v>
      </c>
    </row>
    <row r="656" spans="1:24" x14ac:dyDescent="0.3">
      <c r="A656" s="26">
        <v>15002</v>
      </c>
      <c r="B656">
        <v>84</v>
      </c>
      <c r="C656" t="s">
        <v>211</v>
      </c>
      <c r="D656">
        <v>35</v>
      </c>
      <c r="E656" t="s">
        <v>220</v>
      </c>
      <c r="F656">
        <v>3</v>
      </c>
      <c r="G656">
        <v>10</v>
      </c>
      <c r="H656">
        <f t="shared" si="361"/>
        <v>0.1</v>
      </c>
      <c r="I656">
        <v>3.3</v>
      </c>
      <c r="J656">
        <v>1.3</v>
      </c>
      <c r="K656">
        <f t="shared" si="362"/>
        <v>7.8540000000000016E-3</v>
      </c>
      <c r="L656">
        <f t="shared" si="363"/>
        <v>1.7285212409538162E-2</v>
      </c>
      <c r="O656">
        <f>L656*0.78*1.07</f>
        <v>1.442623827700055E-2</v>
      </c>
      <c r="Q656">
        <f t="shared" si="364"/>
        <v>7.6603325250872928E-3</v>
      </c>
      <c r="T656">
        <f>(L656*0.78*1.07)*(1+0.2)*0.531*3.67</f>
        <v>3.3736104440484437E-2</v>
      </c>
    </row>
    <row r="657" spans="1:20" x14ac:dyDescent="0.3">
      <c r="A657" s="26">
        <v>15002</v>
      </c>
      <c r="B657">
        <v>84</v>
      </c>
      <c r="C657" t="s">
        <v>211</v>
      </c>
      <c r="D657">
        <v>36</v>
      </c>
      <c r="E657" t="s">
        <v>220</v>
      </c>
      <c r="F657">
        <v>3</v>
      </c>
      <c r="G657">
        <v>11</v>
      </c>
      <c r="H657">
        <f t="shared" si="361"/>
        <v>0.11</v>
      </c>
      <c r="I657">
        <v>4.2</v>
      </c>
      <c r="J657">
        <v>1.3</v>
      </c>
      <c r="K657">
        <f t="shared" si="362"/>
        <v>9.503339999999999E-3</v>
      </c>
      <c r="L657">
        <f t="shared" si="363"/>
        <v>2.5161346516888967E-2</v>
      </c>
      <c r="O657">
        <f>L657*0.78*1.07</f>
        <v>2.0999659802995535E-2</v>
      </c>
      <c r="Q657">
        <f t="shared" si="364"/>
        <v>1.1150819355390629E-2</v>
      </c>
      <c r="T657">
        <f>(L657*0.78*1.07)*(1+0.2)*0.531*3.67</f>
        <v>4.9108208441140333E-2</v>
      </c>
    </row>
    <row r="658" spans="1:20" x14ac:dyDescent="0.3">
      <c r="A658" s="26">
        <v>15002</v>
      </c>
      <c r="B658">
        <v>84</v>
      </c>
      <c r="C658" t="s">
        <v>211</v>
      </c>
      <c r="D658">
        <v>37</v>
      </c>
      <c r="E658" t="s">
        <v>220</v>
      </c>
      <c r="F658">
        <v>5</v>
      </c>
      <c r="G658">
        <v>10.4</v>
      </c>
      <c r="H658">
        <f t="shared" si="361"/>
        <v>0.10400000000000001</v>
      </c>
      <c r="I658">
        <v>3.1</v>
      </c>
      <c r="J658">
        <v>1</v>
      </c>
      <c r="K658">
        <f t="shared" si="362"/>
        <v>8.494886400000002E-3</v>
      </c>
      <c r="L658">
        <f t="shared" si="363"/>
        <v>1.7700947409547727E-2</v>
      </c>
      <c r="O658">
        <f>L658*0.78*1.07</f>
        <v>1.4773210708008534E-2</v>
      </c>
      <c r="Q658">
        <f t="shared" si="364"/>
        <v>7.8445748859525318E-3</v>
      </c>
      <c r="T658">
        <f>(L658*0.78*1.07)*(1+0.2)*0.531*3.67</f>
        <v>3.4547507797734946E-2</v>
      </c>
    </row>
    <row r="659" spans="1:20" x14ac:dyDescent="0.3">
      <c r="A659" s="26">
        <v>15002</v>
      </c>
      <c r="B659">
        <v>84</v>
      </c>
      <c r="C659" t="s">
        <v>211</v>
      </c>
      <c r="D659">
        <v>38</v>
      </c>
      <c r="E659" t="s">
        <v>218</v>
      </c>
      <c r="F659">
        <v>5</v>
      </c>
      <c r="G659">
        <v>12</v>
      </c>
      <c r="H659">
        <f t="shared" si="361"/>
        <v>0.12</v>
      </c>
      <c r="I659">
        <v>5.9</v>
      </c>
      <c r="J659">
        <v>3.4</v>
      </c>
      <c r="K659">
        <f t="shared" si="362"/>
        <v>1.130976E-2</v>
      </c>
      <c r="L659">
        <f>0.000057*(G659^1.897696*I659^1.002687+0.000031*G659^2)</f>
        <v>3.7736273332046877E-2</v>
      </c>
      <c r="O659">
        <f>L659*0.43*0.75</f>
        <v>1.2169948149585117E-2</v>
      </c>
      <c r="Q659">
        <f>O659*0.52</f>
        <v>6.3283730377842609E-3</v>
      </c>
      <c r="T659">
        <f>(L659*0.43*0.75)*(1+0.2)*0.52*3.67</f>
        <v>2.7870154858401882E-2</v>
      </c>
    </row>
    <row r="660" spans="1:20" x14ac:dyDescent="0.3">
      <c r="A660" s="26">
        <v>15002</v>
      </c>
      <c r="B660">
        <v>84</v>
      </c>
      <c r="C660" t="s">
        <v>211</v>
      </c>
      <c r="D660">
        <v>39</v>
      </c>
      <c r="E660" t="s">
        <v>220</v>
      </c>
      <c r="F660">
        <v>3</v>
      </c>
      <c r="G660">
        <v>8.5</v>
      </c>
      <c r="H660">
        <f t="shared" si="361"/>
        <v>8.5000000000000006E-2</v>
      </c>
      <c r="I660">
        <v>3</v>
      </c>
      <c r="J660">
        <v>0.8</v>
      </c>
      <c r="K660">
        <f t="shared" si="362"/>
        <v>5.6745150000000006E-3</v>
      </c>
      <c r="L660">
        <f>0.000084*(G660^1.894314*I660^0.808223+0.000031*G660^2)</f>
        <v>1.1762994311110447E-2</v>
      </c>
      <c r="O660">
        <f>L660*0.78*1.07</f>
        <v>9.8173950520527801E-3</v>
      </c>
      <c r="Q660">
        <f>O660*0.531</f>
        <v>5.2130367726400265E-3</v>
      </c>
      <c r="T660">
        <f>(L660*0.78*1.07)*(1+0.2)*0.531*3.67</f>
        <v>2.2958213946706676E-2</v>
      </c>
    </row>
    <row r="661" spans="1:20" x14ac:dyDescent="0.3">
      <c r="A661" s="26">
        <v>15002</v>
      </c>
      <c r="B661">
        <v>84</v>
      </c>
      <c r="C661" t="s">
        <v>211</v>
      </c>
      <c r="D661">
        <v>40</v>
      </c>
      <c r="E661" t="s">
        <v>214</v>
      </c>
      <c r="F661">
        <v>5</v>
      </c>
      <c r="G661">
        <v>11</v>
      </c>
      <c r="H661">
        <f t="shared" si="361"/>
        <v>0.11</v>
      </c>
      <c r="I661">
        <v>4.4000000000000004</v>
      </c>
      <c r="J661">
        <v>1.2</v>
      </c>
      <c r="K661">
        <f t="shared" si="362"/>
        <v>9.503339999999999E-3</v>
      </c>
      <c r="L661">
        <f>0.000081*(G661^1.864042*I661^0.850892+0.000027*G661^2)</f>
        <v>2.4957326591667939E-2</v>
      </c>
      <c r="O661">
        <f>L661*0.47*0.75</f>
        <v>8.7974576235629494E-3</v>
      </c>
      <c r="Q661">
        <f>O661*0.521</f>
        <v>4.583475421876297E-3</v>
      </c>
      <c r="T661">
        <f>(L661*0.47*0.75)*(1+0.2)*0.521*3.67</f>
        <v>2.018562575794321E-2</v>
      </c>
    </row>
    <row r="662" spans="1:20" x14ac:dyDescent="0.3">
      <c r="A662" s="26">
        <v>15002</v>
      </c>
      <c r="B662">
        <v>84</v>
      </c>
      <c r="C662" t="s">
        <v>211</v>
      </c>
      <c r="D662">
        <v>41</v>
      </c>
      <c r="E662" t="s">
        <v>221</v>
      </c>
      <c r="F662">
        <v>5</v>
      </c>
      <c r="G662">
        <v>16.100000000000001</v>
      </c>
      <c r="H662">
        <f t="shared" si="361"/>
        <v>0.161</v>
      </c>
      <c r="I662">
        <v>4.9000000000000004</v>
      </c>
      <c r="J662">
        <v>1.5</v>
      </c>
      <c r="K662">
        <f t="shared" si="362"/>
        <v>2.0358353400000001E-2</v>
      </c>
      <c r="L662">
        <f t="shared" ref="L662:L666" si="365">0.000084*(G662^1.894314*I662^0.808223+0.000031*G662^2)</f>
        <v>5.8644026816067577E-2</v>
      </c>
      <c r="O662">
        <f>L662*0.78*1.07</f>
        <v>4.894430478069E-2</v>
      </c>
      <c r="Q662">
        <f t="shared" ref="Q662:Q666" si="366">O662*0.531</f>
        <v>2.5989425838546392E-2</v>
      </c>
      <c r="T662">
        <f>(L662*0.78*1.07)*(1+0.2)*0.531*3.67</f>
        <v>0.1144574313929583</v>
      </c>
    </row>
    <row r="663" spans="1:20" x14ac:dyDescent="0.3">
      <c r="A663" s="26">
        <v>15002</v>
      </c>
      <c r="B663">
        <v>84</v>
      </c>
      <c r="C663" t="s">
        <v>211</v>
      </c>
      <c r="D663">
        <v>42</v>
      </c>
      <c r="E663" t="s">
        <v>221</v>
      </c>
      <c r="F663">
        <v>5</v>
      </c>
      <c r="G663">
        <v>15</v>
      </c>
      <c r="H663">
        <f t="shared" si="361"/>
        <v>0.15</v>
      </c>
      <c r="I663">
        <v>4.5999999999999996</v>
      </c>
      <c r="J663">
        <v>1.8</v>
      </c>
      <c r="K663">
        <f t="shared" si="362"/>
        <v>1.76715E-2</v>
      </c>
      <c r="L663">
        <f t="shared" si="365"/>
        <v>4.8733406251618483E-2</v>
      </c>
      <c r="O663">
        <f>L663*0.78*1.07</f>
        <v>4.0672900857600794E-2</v>
      </c>
      <c r="Q663">
        <f t="shared" si="366"/>
        <v>2.1597310355386024E-2</v>
      </c>
      <c r="T663">
        <f>(L663*0.78*1.07)*(1+0.2)*0.531*3.67</f>
        <v>9.511455480512003E-2</v>
      </c>
    </row>
    <row r="664" spans="1:20" x14ac:dyDescent="0.3">
      <c r="A664" s="26">
        <v>15002</v>
      </c>
      <c r="B664">
        <v>84</v>
      </c>
      <c r="C664" t="s">
        <v>211</v>
      </c>
      <c r="D664">
        <v>43</v>
      </c>
      <c r="E664" t="s">
        <v>221</v>
      </c>
      <c r="F664">
        <v>3</v>
      </c>
      <c r="G664">
        <v>9</v>
      </c>
      <c r="H664">
        <f t="shared" si="361"/>
        <v>0.09</v>
      </c>
      <c r="I664">
        <v>2.7</v>
      </c>
      <c r="J664">
        <v>1.9</v>
      </c>
      <c r="K664">
        <f t="shared" si="362"/>
        <v>6.3617399999999994E-3</v>
      </c>
      <c r="L664">
        <f t="shared" si="365"/>
        <v>1.2038155699384809E-2</v>
      </c>
      <c r="O664">
        <f>L664*0.78*1.07</f>
        <v>1.0047044746706563E-2</v>
      </c>
      <c r="Q664">
        <f t="shared" si="366"/>
        <v>5.334980760501185E-3</v>
      </c>
      <c r="T664">
        <f>(L664*0.78*1.07)*(1+0.2)*0.531*3.67</f>
        <v>2.3495255269247221E-2</v>
      </c>
    </row>
    <row r="665" spans="1:20" x14ac:dyDescent="0.3">
      <c r="A665" s="26">
        <v>15002</v>
      </c>
      <c r="B665">
        <v>84</v>
      </c>
      <c r="C665" t="s">
        <v>211</v>
      </c>
      <c r="D665">
        <v>44</v>
      </c>
      <c r="E665" t="s">
        <v>221</v>
      </c>
      <c r="F665">
        <v>4</v>
      </c>
      <c r="G665">
        <v>9.6</v>
      </c>
      <c r="H665">
        <f t="shared" si="361"/>
        <v>9.6000000000000002E-2</v>
      </c>
      <c r="I665">
        <v>3.5</v>
      </c>
      <c r="J665">
        <v>2</v>
      </c>
      <c r="K665">
        <f t="shared" si="362"/>
        <v>7.2382464000000004E-3</v>
      </c>
      <c r="L665">
        <f t="shared" si="365"/>
        <v>1.6778145394663074E-2</v>
      </c>
      <c r="O665">
        <f>L665*0.78*1.07</f>
        <v>1.4003040146385802E-2</v>
      </c>
      <c r="Q665">
        <f t="shared" si="366"/>
        <v>7.4356143177308617E-3</v>
      </c>
      <c r="T665">
        <f>(L665*0.78*1.07)*(1+0.2)*0.531*3.67</f>
        <v>3.274644545528671E-2</v>
      </c>
    </row>
    <row r="666" spans="1:20" x14ac:dyDescent="0.3">
      <c r="A666" s="26">
        <v>15002</v>
      </c>
      <c r="B666">
        <v>84</v>
      </c>
      <c r="C666" t="s">
        <v>211</v>
      </c>
      <c r="D666">
        <v>45</v>
      </c>
      <c r="E666" t="s">
        <v>221</v>
      </c>
      <c r="F666">
        <v>3</v>
      </c>
      <c r="G666">
        <v>8.5</v>
      </c>
      <c r="H666">
        <f t="shared" si="361"/>
        <v>8.5000000000000006E-2</v>
      </c>
      <c r="I666">
        <v>3</v>
      </c>
      <c r="J666">
        <v>0.4</v>
      </c>
      <c r="K666">
        <f t="shared" si="362"/>
        <v>5.6745150000000006E-3</v>
      </c>
      <c r="L666">
        <f t="shared" si="365"/>
        <v>1.1762994311110447E-2</v>
      </c>
      <c r="O666">
        <f>L666*0.78*1.07</f>
        <v>9.8173950520527801E-3</v>
      </c>
      <c r="Q666">
        <f t="shared" si="366"/>
        <v>5.2130367726400265E-3</v>
      </c>
      <c r="T666">
        <f>(L666*0.78*1.07)*(1+0.2)*0.531*3.67</f>
        <v>2.2958213946706676E-2</v>
      </c>
    </row>
    <row r="667" spans="1:20" x14ac:dyDescent="0.3">
      <c r="A667" s="26">
        <v>15002</v>
      </c>
      <c r="B667">
        <v>84</v>
      </c>
      <c r="C667" t="s">
        <v>211</v>
      </c>
      <c r="D667">
        <v>46</v>
      </c>
      <c r="E667" t="s">
        <v>214</v>
      </c>
      <c r="F667">
        <v>5</v>
      </c>
      <c r="G667">
        <v>9.1</v>
      </c>
      <c r="H667">
        <f t="shared" si="361"/>
        <v>9.0999999999999998E-2</v>
      </c>
      <c r="I667">
        <v>3.5</v>
      </c>
      <c r="J667">
        <v>1.2</v>
      </c>
      <c r="K667">
        <f t="shared" si="362"/>
        <v>6.5038973999999999E-3</v>
      </c>
      <c r="L667">
        <f>0.000081*(G667^1.864042*I667^0.850892+0.000027*G667^2)</f>
        <v>1.4425373037386714E-2</v>
      </c>
      <c r="O667">
        <f>L667*0.47*0.75</f>
        <v>5.0849439956788169E-3</v>
      </c>
      <c r="Q667">
        <f>O667*0.521</f>
        <v>2.6492558217486636E-3</v>
      </c>
      <c r="T667">
        <f>(L667*0.47*0.75)*(1+0.2)*0.521*3.67</f>
        <v>1.1667322638981115E-2</v>
      </c>
    </row>
    <row r="668" spans="1:20" x14ac:dyDescent="0.3">
      <c r="A668" s="26">
        <v>15002</v>
      </c>
      <c r="B668">
        <v>84</v>
      </c>
      <c r="C668" t="s">
        <v>211</v>
      </c>
      <c r="D668">
        <v>47</v>
      </c>
      <c r="E668" t="s">
        <v>218</v>
      </c>
      <c r="F668">
        <v>4</v>
      </c>
      <c r="G668">
        <v>17</v>
      </c>
      <c r="H668">
        <f t="shared" si="361"/>
        <v>0.17</v>
      </c>
      <c r="I668">
        <v>7.2</v>
      </c>
      <c r="J668">
        <v>3.4</v>
      </c>
      <c r="K668">
        <f t="shared" si="362"/>
        <v>2.2698060000000003E-2</v>
      </c>
      <c r="L668">
        <f t="shared" ref="L668:L669" si="367">0.000057*(G668^1.897696*I668^1.002687+0.000031*G668^2)</f>
        <v>8.9234231171259684E-2</v>
      </c>
      <c r="O668">
        <f>L668*0.43*0.75</f>
        <v>2.8778039552731248E-2</v>
      </c>
      <c r="Q668">
        <f t="shared" ref="Q668:Q669" si="368">O668*0.52</f>
        <v>1.496458056742025E-2</v>
      </c>
      <c r="T668">
        <f>(L668*0.43*0.75)*(1+0.2)*0.52*3.67</f>
        <v>6.5904012818918778E-2</v>
      </c>
    </row>
    <row r="669" spans="1:20" x14ac:dyDescent="0.3">
      <c r="A669" s="26">
        <v>15002</v>
      </c>
      <c r="B669">
        <v>84</v>
      </c>
      <c r="C669" t="s">
        <v>211</v>
      </c>
      <c r="D669">
        <v>48</v>
      </c>
      <c r="E669" t="s">
        <v>218</v>
      </c>
      <c r="F669">
        <v>4</v>
      </c>
      <c r="G669">
        <v>7.8</v>
      </c>
      <c r="H669">
        <f t="shared" si="361"/>
        <v>7.8E-2</v>
      </c>
      <c r="I669">
        <v>3.8</v>
      </c>
      <c r="J669">
        <v>1.9</v>
      </c>
      <c r="K669">
        <f t="shared" si="362"/>
        <v>4.7783736E-3</v>
      </c>
      <c r="L669">
        <f t="shared" si="367"/>
        <v>1.0718772312250296E-2</v>
      </c>
      <c r="O669">
        <f>L669*0.43*0.75</f>
        <v>3.4568040707007204E-3</v>
      </c>
      <c r="Q669">
        <f t="shared" si="368"/>
        <v>1.7975381167643746E-3</v>
      </c>
      <c r="T669">
        <f>(L669*0.43*0.75)*(1+0.2)*0.52*3.67</f>
        <v>7.9163578662303051E-3</v>
      </c>
    </row>
    <row r="670" spans="1:20" x14ac:dyDescent="0.3">
      <c r="A670" s="26">
        <v>15002</v>
      </c>
      <c r="B670">
        <v>84</v>
      </c>
      <c r="C670" t="s">
        <v>211</v>
      </c>
      <c r="D670">
        <v>49</v>
      </c>
      <c r="E670" t="s">
        <v>220</v>
      </c>
      <c r="F670">
        <v>3</v>
      </c>
      <c r="G670">
        <v>12</v>
      </c>
      <c r="H670">
        <f t="shared" si="361"/>
        <v>0.12</v>
      </c>
      <c r="I670">
        <v>4</v>
      </c>
      <c r="J670">
        <v>1.9</v>
      </c>
      <c r="K670">
        <f t="shared" si="362"/>
        <v>1.130976E-2</v>
      </c>
      <c r="L670">
        <f>0.000084*(G670^1.894314*I670^0.808223+0.000031*G670^2)</f>
        <v>2.8522781228021626E-2</v>
      </c>
      <c r="O670">
        <f>L670*0.78*1.07</f>
        <v>2.3805113212906851E-2</v>
      </c>
      <c r="Q670">
        <f>O670*0.531</f>
        <v>1.2640515116053538E-2</v>
      </c>
      <c r="T670">
        <f>(L670*0.78*1.07)*(1+0.2)*0.531*3.67</f>
        <v>5.5668828571099782E-2</v>
      </c>
    </row>
    <row r="671" spans="1:20" x14ac:dyDescent="0.3">
      <c r="A671" s="26">
        <v>15002</v>
      </c>
      <c r="B671">
        <v>84</v>
      </c>
      <c r="C671" t="s">
        <v>211</v>
      </c>
      <c r="D671">
        <v>50</v>
      </c>
      <c r="E671" t="s">
        <v>218</v>
      </c>
      <c r="F671">
        <v>4</v>
      </c>
      <c r="G671">
        <v>15.1</v>
      </c>
      <c r="H671">
        <f t="shared" si="361"/>
        <v>0.151</v>
      </c>
      <c r="I671">
        <v>6.9</v>
      </c>
      <c r="J671">
        <v>3.8</v>
      </c>
      <c r="K671">
        <f t="shared" si="362"/>
        <v>1.79079054E-2</v>
      </c>
      <c r="L671">
        <f>0.000057*(G671^1.897696*I671^1.002687+0.000031*G671^2)</f>
        <v>6.8284216925180941E-2</v>
      </c>
      <c r="O671">
        <f>L671*0.43*0.75</f>
        <v>2.2021659958370854E-2</v>
      </c>
      <c r="Q671">
        <f>O671*0.52</f>
        <v>1.1451263178352844E-2</v>
      </c>
      <c r="T671">
        <f>(L671*0.43*0.75)*(1+0.2)*0.52*3.67</f>
        <v>5.0431363037465926E-2</v>
      </c>
    </row>
    <row r="672" spans="1:20" x14ac:dyDescent="0.3">
      <c r="A672" s="26">
        <v>15002</v>
      </c>
      <c r="B672">
        <v>84</v>
      </c>
      <c r="C672" t="s">
        <v>211</v>
      </c>
      <c r="D672">
        <v>51</v>
      </c>
      <c r="E672" t="s">
        <v>214</v>
      </c>
      <c r="F672">
        <v>4</v>
      </c>
      <c r="G672">
        <v>11.3</v>
      </c>
      <c r="H672">
        <f t="shared" si="361"/>
        <v>0.113</v>
      </c>
      <c r="I672">
        <v>5.6</v>
      </c>
      <c r="J672">
        <v>2</v>
      </c>
      <c r="K672">
        <f t="shared" si="362"/>
        <v>1.0028772600000001E-2</v>
      </c>
      <c r="L672">
        <f>0.000081*(G672^1.864042*I672^0.850892+0.000027*G672^2)</f>
        <v>3.2217989666325317E-2</v>
      </c>
      <c r="O672">
        <f>L672*0.47*0.75</f>
        <v>1.1356841357379674E-2</v>
      </c>
      <c r="Q672">
        <f>O672*0.521</f>
        <v>5.9169143471948099E-3</v>
      </c>
      <c r="T672">
        <f>(L672*0.47*0.75)*(1+0.2)*0.521*3.67</f>
        <v>2.6058090785045944E-2</v>
      </c>
    </row>
    <row r="673" spans="1:20" x14ac:dyDescent="0.3">
      <c r="A673" s="26">
        <v>15002</v>
      </c>
      <c r="B673">
        <v>84</v>
      </c>
      <c r="C673" t="s">
        <v>211</v>
      </c>
      <c r="D673">
        <v>52</v>
      </c>
      <c r="E673" t="s">
        <v>220</v>
      </c>
      <c r="F673">
        <v>3</v>
      </c>
      <c r="G673">
        <v>8.5</v>
      </c>
      <c r="H673">
        <f t="shared" si="361"/>
        <v>8.5000000000000006E-2</v>
      </c>
      <c r="I673">
        <v>3.1</v>
      </c>
      <c r="J673">
        <v>0.3</v>
      </c>
      <c r="K673">
        <f t="shared" si="362"/>
        <v>5.6745150000000006E-3</v>
      </c>
      <c r="L673">
        <f t="shared" ref="L673:L676" si="369">0.000084*(G673^1.894314*I673^0.808223+0.000031*G673^2)</f>
        <v>1.2078893601381931E-2</v>
      </c>
      <c r="O673">
        <f>L673*0.78*1.07</f>
        <v>1.008104459971336E-2</v>
      </c>
      <c r="Q673">
        <f t="shared" ref="Q673:Q676" si="370">O673*0.531</f>
        <v>5.353034682447794E-3</v>
      </c>
      <c r="T673">
        <f>(L673*0.78*1.07)*(1+0.2)*0.531*3.67</f>
        <v>2.3574764741500085E-2</v>
      </c>
    </row>
    <row r="674" spans="1:20" x14ac:dyDescent="0.3">
      <c r="A674" s="26">
        <v>15002</v>
      </c>
      <c r="B674">
        <v>84</v>
      </c>
      <c r="C674" t="s">
        <v>211</v>
      </c>
      <c r="D674">
        <v>53</v>
      </c>
      <c r="E674" t="s">
        <v>220</v>
      </c>
      <c r="F674">
        <v>3</v>
      </c>
      <c r="G674">
        <v>9.6</v>
      </c>
      <c r="H674">
        <f t="shared" si="361"/>
        <v>9.6000000000000002E-2</v>
      </c>
      <c r="I674">
        <v>3</v>
      </c>
      <c r="J674">
        <v>1.2</v>
      </c>
      <c r="K674">
        <f t="shared" si="362"/>
        <v>7.2382464000000004E-3</v>
      </c>
      <c r="L674">
        <f t="shared" si="369"/>
        <v>1.4812789204767907E-2</v>
      </c>
      <c r="O674">
        <f>L674*0.78*1.07</f>
        <v>1.2362753870299297E-2</v>
      </c>
      <c r="Q674">
        <f t="shared" si="370"/>
        <v>6.5646223051289273E-3</v>
      </c>
      <c r="T674">
        <f>(L674*0.78*1.07)*(1+0.2)*0.531*3.67</f>
        <v>2.8910596631787792E-2</v>
      </c>
    </row>
    <row r="675" spans="1:20" x14ac:dyDescent="0.3">
      <c r="A675" s="26">
        <v>15002</v>
      </c>
      <c r="B675">
        <v>84</v>
      </c>
      <c r="C675" t="s">
        <v>211</v>
      </c>
      <c r="D675">
        <v>54</v>
      </c>
      <c r="E675" t="s">
        <v>220</v>
      </c>
      <c r="F675">
        <v>3</v>
      </c>
      <c r="G675">
        <v>12</v>
      </c>
      <c r="H675">
        <f t="shared" si="361"/>
        <v>0.12</v>
      </c>
      <c r="I675">
        <v>3.6</v>
      </c>
      <c r="J675">
        <v>1.5</v>
      </c>
      <c r="K675">
        <f t="shared" si="362"/>
        <v>1.130976E-2</v>
      </c>
      <c r="L675">
        <f t="shared" si="369"/>
        <v>2.6194500543038207E-2</v>
      </c>
      <c r="O675">
        <f>L675*0.78*1.07</f>
        <v>2.1861930153219692E-2</v>
      </c>
      <c r="Q675">
        <f t="shared" si="370"/>
        <v>1.1608684911359657E-2</v>
      </c>
      <c r="T675">
        <f>(L675*0.78*1.07)*(1+0.2)*0.531*3.67</f>
        <v>5.1124648349627932E-2</v>
      </c>
    </row>
    <row r="676" spans="1:20" x14ac:dyDescent="0.3">
      <c r="A676" s="26">
        <v>15002</v>
      </c>
      <c r="B676">
        <v>84</v>
      </c>
      <c r="C676" t="s">
        <v>211</v>
      </c>
      <c r="D676">
        <v>55</v>
      </c>
      <c r="E676" t="s">
        <v>220</v>
      </c>
      <c r="F676">
        <v>3</v>
      </c>
      <c r="G676">
        <v>8</v>
      </c>
      <c r="H676">
        <f t="shared" si="361"/>
        <v>0.08</v>
      </c>
      <c r="I676">
        <v>3.5</v>
      </c>
      <c r="J676">
        <v>1.1000000000000001</v>
      </c>
      <c r="K676">
        <f t="shared" si="362"/>
        <v>5.0265600000000002E-3</v>
      </c>
      <c r="L676">
        <f t="shared" si="369"/>
        <v>1.1878174252451853E-2</v>
      </c>
      <c r="O676">
        <f>L676*0.78*1.07</f>
        <v>9.9135242310963174E-3</v>
      </c>
      <c r="Q676">
        <f t="shared" si="370"/>
        <v>5.2640813667121445E-3</v>
      </c>
      <c r="T676">
        <f>(L676*0.78*1.07)*(1+0.2)*0.531*3.67</f>
        <v>2.3183014339000284E-2</v>
      </c>
    </row>
    <row r="677" spans="1:20" x14ac:dyDescent="0.3">
      <c r="A677" s="26">
        <v>15002</v>
      </c>
      <c r="B677">
        <v>84</v>
      </c>
      <c r="C677" t="s">
        <v>211</v>
      </c>
      <c r="D677">
        <v>56</v>
      </c>
      <c r="E677" t="s">
        <v>218</v>
      </c>
      <c r="F677">
        <v>4</v>
      </c>
      <c r="G677">
        <v>9.1</v>
      </c>
      <c r="H677">
        <f t="shared" si="361"/>
        <v>9.0999999999999998E-2</v>
      </c>
      <c r="I677">
        <v>4.4000000000000004</v>
      </c>
      <c r="J677">
        <v>2.6</v>
      </c>
      <c r="K677">
        <f t="shared" si="362"/>
        <v>6.5038973999999999E-3</v>
      </c>
      <c r="L677">
        <f>0.000057*(G677^1.897696*I677^1.002687+0.000031*G677^2)</f>
        <v>1.6635249681378327E-2</v>
      </c>
      <c r="O677">
        <f>L677*0.43*0.75</f>
        <v>5.3648680222445101E-3</v>
      </c>
      <c r="Q677">
        <f>O677*0.52</f>
        <v>2.7897313715671453E-3</v>
      </c>
      <c r="T677">
        <f>(L677*0.43*0.75)*(1+0.2)*0.52*3.67</f>
        <v>1.2285976960381709E-2</v>
      </c>
    </row>
    <row r="678" spans="1:20" x14ac:dyDescent="0.3">
      <c r="A678" s="26">
        <v>15002</v>
      </c>
      <c r="B678">
        <v>84</v>
      </c>
      <c r="C678" t="s">
        <v>211</v>
      </c>
      <c r="D678">
        <v>57</v>
      </c>
      <c r="E678" t="s">
        <v>220</v>
      </c>
      <c r="F678">
        <v>3</v>
      </c>
      <c r="G678">
        <v>9.6999999999999993</v>
      </c>
      <c r="H678">
        <f t="shared" si="361"/>
        <v>9.6999999999999989E-2</v>
      </c>
      <c r="I678">
        <v>3.4</v>
      </c>
      <c r="J678">
        <v>2</v>
      </c>
      <c r="K678">
        <f t="shared" si="362"/>
        <v>7.3898285999999978E-3</v>
      </c>
      <c r="L678">
        <f>0.000084*(G678^1.894314*I678^0.808223+0.000031*G678^2)</f>
        <v>1.6714548432996027E-2</v>
      </c>
      <c r="O678">
        <f>L678*0.78*1.07</f>
        <v>1.3949962122178486E-2</v>
      </c>
      <c r="Q678">
        <f>O678*0.531</f>
        <v>7.4074298868767761E-3</v>
      </c>
      <c r="T678">
        <f>(L678*0.78*1.07)*(1+0.2)*0.531*3.67</f>
        <v>3.262232122180532E-2</v>
      </c>
    </row>
    <row r="679" spans="1:20" x14ac:dyDescent="0.3">
      <c r="A679" s="26">
        <v>15002</v>
      </c>
      <c r="B679">
        <v>84</v>
      </c>
      <c r="C679" t="s">
        <v>211</v>
      </c>
      <c r="D679">
        <v>58</v>
      </c>
      <c r="E679" t="s">
        <v>218</v>
      </c>
      <c r="F679">
        <v>4</v>
      </c>
      <c r="G679">
        <v>9</v>
      </c>
      <c r="H679">
        <f t="shared" si="361"/>
        <v>0.09</v>
      </c>
      <c r="I679">
        <v>4</v>
      </c>
      <c r="J679">
        <v>2.9</v>
      </c>
      <c r="K679">
        <f t="shared" si="362"/>
        <v>6.3617399999999994E-3</v>
      </c>
      <c r="L679">
        <f>0.000057*(G679^1.897696*I679^1.002687+0.000031*G679^2)</f>
        <v>1.4805360064473527E-2</v>
      </c>
      <c r="O679">
        <f>L679*0.43*0.75</f>
        <v>4.774728620792713E-3</v>
      </c>
      <c r="Q679">
        <f>O679*0.52</f>
        <v>2.482858882812211E-3</v>
      </c>
      <c r="T679">
        <f>(L679*0.43*0.75)*(1+0.2)*0.52*3.67</f>
        <v>1.0934510519904976E-2</v>
      </c>
    </row>
    <row r="680" spans="1:20" x14ac:dyDescent="0.3">
      <c r="A680" s="26">
        <v>15002</v>
      </c>
      <c r="B680">
        <v>84</v>
      </c>
      <c r="C680" t="s">
        <v>211</v>
      </c>
      <c r="D680">
        <v>59</v>
      </c>
      <c r="E680" t="s">
        <v>220</v>
      </c>
      <c r="F680">
        <v>4</v>
      </c>
      <c r="G680">
        <v>9.1</v>
      </c>
      <c r="H680">
        <f t="shared" si="361"/>
        <v>9.0999999999999998E-2</v>
      </c>
      <c r="I680">
        <v>3.8</v>
      </c>
      <c r="J680">
        <v>2</v>
      </c>
      <c r="K680">
        <f t="shared" si="362"/>
        <v>6.5038973999999999E-3</v>
      </c>
      <c r="L680">
        <f t="shared" ref="L680:L681" si="371">0.000084*(G680^1.894314*I680^0.808223+0.000031*G680^2)</f>
        <v>1.6203358453022742E-2</v>
      </c>
      <c r="O680">
        <f>L680*0.78*1.07</f>
        <v>1.3523322964892783E-2</v>
      </c>
      <c r="Q680">
        <f t="shared" ref="Q680:Q681" si="372">O680*0.531</f>
        <v>7.1808844943580677E-3</v>
      </c>
      <c r="T680">
        <f>(L680*0.78*1.07)*(1+0.2)*0.531*3.67</f>
        <v>3.1624615313152929E-2</v>
      </c>
    </row>
    <row r="681" spans="1:20" x14ac:dyDescent="0.3">
      <c r="A681" s="26">
        <v>15002</v>
      </c>
      <c r="B681">
        <v>84</v>
      </c>
      <c r="C681" t="s">
        <v>211</v>
      </c>
      <c r="D681">
        <v>60</v>
      </c>
      <c r="E681" t="s">
        <v>220</v>
      </c>
      <c r="F681">
        <v>5</v>
      </c>
      <c r="G681">
        <v>9</v>
      </c>
      <c r="H681">
        <f t="shared" si="361"/>
        <v>0.09</v>
      </c>
      <c r="I681">
        <v>3</v>
      </c>
      <c r="J681">
        <v>1.5</v>
      </c>
      <c r="K681">
        <f t="shared" si="362"/>
        <v>6.3617399999999994E-3</v>
      </c>
      <c r="L681">
        <f t="shared" si="371"/>
        <v>1.3108155697502502E-2</v>
      </c>
      <c r="O681">
        <f>L681*0.78*1.07</f>
        <v>1.0940066745135589E-2</v>
      </c>
      <c r="Q681">
        <f t="shared" si="372"/>
        <v>5.8091754416669979E-3</v>
      </c>
      <c r="T681">
        <f>(L681*0.78*1.07)*(1+0.2)*0.531*3.67</f>
        <v>2.5583608645101459E-2</v>
      </c>
    </row>
    <row r="682" spans="1:20" x14ac:dyDescent="0.3">
      <c r="A682" s="26">
        <v>15002</v>
      </c>
      <c r="B682">
        <v>84</v>
      </c>
      <c r="C682" t="s">
        <v>211</v>
      </c>
      <c r="D682">
        <v>61</v>
      </c>
      <c r="E682" t="s">
        <v>218</v>
      </c>
      <c r="F682">
        <v>5</v>
      </c>
      <c r="G682">
        <v>7.9</v>
      </c>
      <c r="H682">
        <f t="shared" si="361"/>
        <v>7.9000000000000001E-2</v>
      </c>
      <c r="I682">
        <v>4.4000000000000004</v>
      </c>
      <c r="J682">
        <v>3.1</v>
      </c>
      <c r="K682">
        <f t="shared" si="362"/>
        <v>4.9016813999999999E-3</v>
      </c>
      <c r="L682">
        <f t="shared" ref="L682:L683" si="373">0.000057*(G682^1.897696*I682^1.002687+0.000031*G682^2)</f>
        <v>1.2719897022677215E-2</v>
      </c>
      <c r="O682">
        <f>L682*0.43*0.75</f>
        <v>4.1021667898134013E-3</v>
      </c>
      <c r="Q682">
        <f t="shared" ref="Q682:Q683" si="374">O682*0.52</f>
        <v>2.1331267307029686E-3</v>
      </c>
      <c r="T682">
        <f>(L682*0.43*0.75)*(1+0.2)*0.52*3.67</f>
        <v>9.3942901220158744E-3</v>
      </c>
    </row>
    <row r="683" spans="1:20" x14ac:dyDescent="0.3">
      <c r="A683" s="26">
        <v>15002</v>
      </c>
      <c r="B683">
        <v>84</v>
      </c>
      <c r="C683" t="s">
        <v>211</v>
      </c>
      <c r="D683">
        <v>62</v>
      </c>
      <c r="E683" t="s">
        <v>218</v>
      </c>
      <c r="F683">
        <v>4</v>
      </c>
      <c r="G683">
        <v>12.9</v>
      </c>
      <c r="H683">
        <f t="shared" si="361"/>
        <v>0.129</v>
      </c>
      <c r="I683">
        <v>6.1</v>
      </c>
      <c r="J683">
        <v>3</v>
      </c>
      <c r="K683">
        <f t="shared" si="362"/>
        <v>1.3069841399999999E-2</v>
      </c>
      <c r="L683">
        <f t="shared" si="373"/>
        <v>4.4758897036572709E-2</v>
      </c>
      <c r="O683">
        <f>L683*0.43*0.75</f>
        <v>1.4434744294294699E-2</v>
      </c>
      <c r="Q683">
        <f t="shared" si="374"/>
        <v>7.5060670330332436E-3</v>
      </c>
      <c r="T683">
        <f>(L683*0.43*0.75)*(1+0.2)*0.52*3.67</f>
        <v>3.30567192134784E-2</v>
      </c>
    </row>
    <row r="684" spans="1:20" x14ac:dyDescent="0.3">
      <c r="A684" s="26">
        <v>15002</v>
      </c>
      <c r="B684">
        <v>84</v>
      </c>
      <c r="C684" t="s">
        <v>211</v>
      </c>
      <c r="D684">
        <v>63</v>
      </c>
      <c r="E684" t="s">
        <v>220</v>
      </c>
      <c r="F684">
        <v>3</v>
      </c>
      <c r="G684">
        <v>9</v>
      </c>
      <c r="H684">
        <f t="shared" si="361"/>
        <v>0.09</v>
      </c>
      <c r="I684">
        <v>3</v>
      </c>
      <c r="J684">
        <v>2</v>
      </c>
      <c r="K684">
        <f t="shared" si="362"/>
        <v>6.3617399999999994E-3</v>
      </c>
      <c r="L684">
        <f t="shared" ref="L684:L685" si="375">0.000084*(G684^1.894314*I684^0.808223+0.000031*G684^2)</f>
        <v>1.3108155697502502E-2</v>
      </c>
      <c r="O684">
        <f>L684*0.78*1.07</f>
        <v>1.0940066745135589E-2</v>
      </c>
      <c r="Q684">
        <f t="shared" ref="Q684:Q685" si="376">O684*0.531</f>
        <v>5.8091754416669979E-3</v>
      </c>
      <c r="T684">
        <f>(L684*0.78*1.07)*(1+0.2)*0.531*3.67</f>
        <v>2.5583608645101459E-2</v>
      </c>
    </row>
    <row r="685" spans="1:20" x14ac:dyDescent="0.3">
      <c r="A685" s="26">
        <v>15002</v>
      </c>
      <c r="B685">
        <v>84</v>
      </c>
      <c r="C685" t="s">
        <v>211</v>
      </c>
      <c r="D685">
        <v>64</v>
      </c>
      <c r="E685" t="s">
        <v>220</v>
      </c>
      <c r="F685">
        <v>3</v>
      </c>
      <c r="G685">
        <v>11.5</v>
      </c>
      <c r="H685">
        <f t="shared" si="361"/>
        <v>0.115</v>
      </c>
      <c r="I685">
        <v>3.6</v>
      </c>
      <c r="J685">
        <v>1.2</v>
      </c>
      <c r="K685">
        <f t="shared" si="362"/>
        <v>1.0386915E-2</v>
      </c>
      <c r="L685">
        <f t="shared" si="375"/>
        <v>2.4165552003237466E-2</v>
      </c>
      <c r="O685">
        <f>L685*0.78*1.07</f>
        <v>2.0168569701901989E-2</v>
      </c>
      <c r="Q685">
        <f t="shared" si="376"/>
        <v>1.0709510511709956E-2</v>
      </c>
      <c r="T685">
        <f>(L685*0.78*1.07)*(1+0.2)*0.531*3.67</f>
        <v>4.7164684293570645E-2</v>
      </c>
    </row>
    <row r="686" spans="1:20" x14ac:dyDescent="0.3">
      <c r="A686" s="26">
        <v>15002</v>
      </c>
      <c r="B686">
        <v>84</v>
      </c>
      <c r="C686" t="s">
        <v>211</v>
      </c>
      <c r="D686">
        <v>65</v>
      </c>
      <c r="E686" t="s">
        <v>218</v>
      </c>
      <c r="F686">
        <v>4</v>
      </c>
      <c r="G686">
        <v>17.2</v>
      </c>
      <c r="H686">
        <f t="shared" si="361"/>
        <v>0.17199999999999999</v>
      </c>
      <c r="I686">
        <v>7.1</v>
      </c>
      <c r="J686">
        <v>3.4</v>
      </c>
      <c r="K686">
        <f t="shared" si="362"/>
        <v>2.3235273599999995E-2</v>
      </c>
      <c r="L686">
        <f>0.000057*(G686^1.897696*I686^1.002687+0.000031*G686^2)</f>
        <v>8.9966422387268624E-2</v>
      </c>
      <c r="O686">
        <f>L686*0.43*0.75</f>
        <v>2.9014171219894129E-2</v>
      </c>
      <c r="Q686">
        <f>O686*0.52</f>
        <v>1.5087369034344947E-2</v>
      </c>
      <c r="T686">
        <f>(L686*0.43*0.75)*(1+0.2)*0.52*3.67</f>
        <v>6.6444773227255144E-2</v>
      </c>
    </row>
    <row r="687" spans="1:20" x14ac:dyDescent="0.3">
      <c r="A687" s="26">
        <v>15002</v>
      </c>
      <c r="B687">
        <v>84</v>
      </c>
      <c r="C687" t="s">
        <v>211</v>
      </c>
      <c r="D687">
        <v>66</v>
      </c>
      <c r="E687" t="s">
        <v>220</v>
      </c>
      <c r="F687">
        <v>3</v>
      </c>
      <c r="G687">
        <v>13</v>
      </c>
      <c r="H687">
        <f t="shared" si="361"/>
        <v>0.13</v>
      </c>
      <c r="I687">
        <v>3.9</v>
      </c>
      <c r="J687">
        <v>2</v>
      </c>
      <c r="K687">
        <f t="shared" si="362"/>
        <v>1.3273260000000002E-2</v>
      </c>
      <c r="L687">
        <f>0.000084*(G687^1.894314*I687^0.808223+0.000031*G687^2)</f>
        <v>3.2520383654397716E-2</v>
      </c>
      <c r="O687">
        <f>L687*0.78*1.07</f>
        <v>2.7141512197960335E-2</v>
      </c>
      <c r="Q687">
        <f>O687*0.531</f>
        <v>1.4412142977116939E-2</v>
      </c>
      <c r="T687">
        <f>(L687*0.78*1.07)*(1+0.2)*0.531*3.67</f>
        <v>6.3471077671222995E-2</v>
      </c>
    </row>
    <row r="688" spans="1:20" x14ac:dyDescent="0.3">
      <c r="A688" s="26">
        <v>15002</v>
      </c>
      <c r="B688">
        <v>84</v>
      </c>
      <c r="C688" t="s">
        <v>211</v>
      </c>
      <c r="D688">
        <v>67</v>
      </c>
      <c r="E688" t="s">
        <v>217</v>
      </c>
      <c r="F688">
        <v>4</v>
      </c>
      <c r="G688">
        <v>15.9</v>
      </c>
      <c r="H688">
        <f t="shared" si="361"/>
        <v>0.159</v>
      </c>
      <c r="I688">
        <v>7</v>
      </c>
      <c r="J688">
        <v>3.8</v>
      </c>
      <c r="K688">
        <f t="shared" si="362"/>
        <v>1.98556974E-2</v>
      </c>
      <c r="L688">
        <f>0.000059*(G688^1.965295*I688^0.892133+0.000019*G688^2)</f>
        <v>7.6894136350897133E-2</v>
      </c>
      <c r="O688">
        <f>L688*0.47*0.75</f>
        <v>2.7105183063691238E-2</v>
      </c>
      <c r="Q688">
        <f>O688*0.52</f>
        <v>1.4094695193119445E-2</v>
      </c>
      <c r="T688">
        <f>(L688*0.47*0.75)*(1+0.2)*0.52*3.67</f>
        <v>6.2073037630498033E-2</v>
      </c>
    </row>
    <row r="689" spans="1:20" x14ac:dyDescent="0.3">
      <c r="A689" s="26">
        <v>15002</v>
      </c>
      <c r="B689">
        <v>84</v>
      </c>
      <c r="C689" t="s">
        <v>211</v>
      </c>
      <c r="D689">
        <v>68</v>
      </c>
      <c r="E689" t="s">
        <v>218</v>
      </c>
      <c r="F689">
        <v>3</v>
      </c>
      <c r="G689">
        <v>10</v>
      </c>
      <c r="H689">
        <f t="shared" si="361"/>
        <v>0.1</v>
      </c>
      <c r="I689">
        <v>5.4</v>
      </c>
      <c r="J689">
        <v>3.9</v>
      </c>
      <c r="K689">
        <f t="shared" si="362"/>
        <v>7.8540000000000016E-3</v>
      </c>
      <c r="L689">
        <f>0.000057*(G689^1.897696*I689^1.002687+0.000031*G689^2)</f>
        <v>2.4430688068631412E-2</v>
      </c>
      <c r="O689">
        <f>L689*0.43*0.75</f>
        <v>7.8788969021336298E-3</v>
      </c>
      <c r="Q689">
        <f>O689*0.52</f>
        <v>4.0970263891094878E-3</v>
      </c>
      <c r="T689">
        <f>(L689*0.43*0.75)*(1+0.2)*0.52*3.67</f>
        <v>1.8043304217638181E-2</v>
      </c>
    </row>
    <row r="690" spans="1:20" x14ac:dyDescent="0.3">
      <c r="A690" s="26">
        <v>15002</v>
      </c>
      <c r="B690">
        <v>84</v>
      </c>
      <c r="C690" t="s">
        <v>211</v>
      </c>
      <c r="D690">
        <v>69</v>
      </c>
      <c r="E690" t="s">
        <v>220</v>
      </c>
      <c r="F690">
        <v>3</v>
      </c>
      <c r="G690">
        <v>10.1</v>
      </c>
      <c r="H690">
        <f t="shared" si="361"/>
        <v>0.10099999999999999</v>
      </c>
      <c r="I690">
        <v>3.3</v>
      </c>
      <c r="J690">
        <v>1.3</v>
      </c>
      <c r="K690">
        <f t="shared" si="362"/>
        <v>8.0118653999999984E-3</v>
      </c>
      <c r="L690">
        <f t="shared" ref="L690:L691" si="377">0.000084*(G690^1.894314*I690^0.808223+0.000031*G690^2)</f>
        <v>1.7614112526839046E-2</v>
      </c>
      <c r="O690">
        <f>L690*0.78*1.07</f>
        <v>1.470073831489987E-2</v>
      </c>
      <c r="Q690">
        <f t="shared" ref="Q690:Q691" si="378">O690*0.531</f>
        <v>7.8060920452118314E-3</v>
      </c>
      <c r="T690">
        <f>(L690*0.78*1.07)*(1+0.2)*0.531*3.67</f>
        <v>3.43780293671129E-2</v>
      </c>
    </row>
    <row r="691" spans="1:20" x14ac:dyDescent="0.3">
      <c r="A691" s="26">
        <v>15002</v>
      </c>
      <c r="B691">
        <v>84</v>
      </c>
      <c r="C691" t="s">
        <v>211</v>
      </c>
      <c r="D691">
        <v>70</v>
      </c>
      <c r="E691" t="s">
        <v>220</v>
      </c>
      <c r="F691">
        <v>3</v>
      </c>
      <c r="G691">
        <v>9</v>
      </c>
      <c r="H691">
        <f t="shared" si="361"/>
        <v>0.09</v>
      </c>
      <c r="I691">
        <v>2.7</v>
      </c>
      <c r="J691">
        <v>1.1000000000000001</v>
      </c>
      <c r="K691">
        <f t="shared" si="362"/>
        <v>6.3617399999999994E-3</v>
      </c>
      <c r="L691">
        <f t="shared" si="377"/>
        <v>1.2038155699384809E-2</v>
      </c>
      <c r="O691">
        <f>L691*0.78*1.07</f>
        <v>1.0047044746706563E-2</v>
      </c>
      <c r="Q691">
        <f t="shared" si="378"/>
        <v>5.334980760501185E-3</v>
      </c>
      <c r="T691">
        <f>(L691*0.78*1.07)*(1+0.2)*0.531*3.67</f>
        <v>2.3495255269247221E-2</v>
      </c>
    </row>
    <row r="692" spans="1:20" x14ac:dyDescent="0.3">
      <c r="A692" s="26">
        <v>15002</v>
      </c>
      <c r="B692">
        <v>84</v>
      </c>
      <c r="C692" t="s">
        <v>211</v>
      </c>
      <c r="D692">
        <v>71</v>
      </c>
      <c r="E692" t="s">
        <v>218</v>
      </c>
      <c r="F692">
        <v>3</v>
      </c>
      <c r="G692">
        <v>11</v>
      </c>
      <c r="H692">
        <f t="shared" si="361"/>
        <v>0.11</v>
      </c>
      <c r="I692">
        <v>6</v>
      </c>
      <c r="J692">
        <v>4.0999999999999996</v>
      </c>
      <c r="K692">
        <f t="shared" si="362"/>
        <v>9.503339999999999E-3</v>
      </c>
      <c r="L692">
        <f t="shared" ref="L692:L693" si="379">0.000057*(G692^1.897696*I692^1.002687+0.000031*G692^2)</f>
        <v>3.2536181751824267E-2</v>
      </c>
      <c r="O692">
        <f>L692*0.43*0.75</f>
        <v>1.0492918614963325E-2</v>
      </c>
      <c r="Q692">
        <f t="shared" ref="Q692:Q693" si="380">O692*0.52</f>
        <v>5.4563176797809291E-3</v>
      </c>
      <c r="T692">
        <f>(L692*0.43*0.75)*(1+0.2)*0.52*3.67</f>
        <v>2.4029623061755212E-2</v>
      </c>
    </row>
    <row r="693" spans="1:20" x14ac:dyDescent="0.3">
      <c r="A693" s="26">
        <v>15002</v>
      </c>
      <c r="B693">
        <v>84</v>
      </c>
      <c r="C693" t="s">
        <v>211</v>
      </c>
      <c r="D693">
        <v>72</v>
      </c>
      <c r="E693" t="s">
        <v>218</v>
      </c>
      <c r="F693">
        <v>4</v>
      </c>
      <c r="G693">
        <v>11.1</v>
      </c>
      <c r="H693">
        <f t="shared" si="361"/>
        <v>0.111</v>
      </c>
      <c r="I693">
        <v>5.8</v>
      </c>
      <c r="J693">
        <v>3.8</v>
      </c>
      <c r="K693">
        <f t="shared" si="362"/>
        <v>9.6769134000000007E-3</v>
      </c>
      <c r="L693">
        <f t="shared" si="379"/>
        <v>3.199354551511438E-2</v>
      </c>
      <c r="O693">
        <f>L693*0.43*0.75</f>
        <v>1.0317918428624388E-2</v>
      </c>
      <c r="Q693">
        <f t="shared" si="380"/>
        <v>5.365317582884682E-3</v>
      </c>
      <c r="T693">
        <f>(L693*0.43*0.75)*(1+0.2)*0.52*3.67</f>
        <v>2.3628858635024137E-2</v>
      </c>
    </row>
    <row r="694" spans="1:20" x14ac:dyDescent="0.3">
      <c r="A694" s="26">
        <v>15002</v>
      </c>
      <c r="B694">
        <v>84</v>
      </c>
      <c r="C694" t="s">
        <v>211</v>
      </c>
      <c r="D694">
        <v>73</v>
      </c>
      <c r="E694" t="s">
        <v>220</v>
      </c>
      <c r="F694">
        <v>3</v>
      </c>
      <c r="G694">
        <v>10.1</v>
      </c>
      <c r="H694">
        <f t="shared" si="361"/>
        <v>0.10099999999999999</v>
      </c>
      <c r="I694">
        <v>3.7</v>
      </c>
      <c r="J694">
        <v>1.9</v>
      </c>
      <c r="K694">
        <f t="shared" si="362"/>
        <v>8.0118653999999984E-3</v>
      </c>
      <c r="L694">
        <f t="shared" ref="L694:L695" si="381">0.000084*(G694^1.894314*I694^0.808223+0.000031*G694^2)</f>
        <v>1.9320528319484033E-2</v>
      </c>
      <c r="O694">
        <f>L694*0.78*1.07</f>
        <v>1.6124912935441375E-2</v>
      </c>
      <c r="Q694">
        <f t="shared" ref="Q694:Q695" si="382">O694*0.531</f>
        <v>8.5623287687193704E-3</v>
      </c>
      <c r="T694">
        <f>(L694*0.78*1.07)*(1+0.2)*0.531*3.67</f>
        <v>3.770849589744011E-2</v>
      </c>
    </row>
    <row r="695" spans="1:20" x14ac:dyDescent="0.3">
      <c r="A695" s="26">
        <v>15002</v>
      </c>
      <c r="B695">
        <v>84</v>
      </c>
      <c r="C695" t="s">
        <v>211</v>
      </c>
      <c r="D695">
        <v>74</v>
      </c>
      <c r="E695" t="s">
        <v>220</v>
      </c>
      <c r="F695">
        <v>3</v>
      </c>
      <c r="G695">
        <v>16</v>
      </c>
      <c r="H695">
        <f t="shared" si="361"/>
        <v>0.16</v>
      </c>
      <c r="I695">
        <v>4.8</v>
      </c>
      <c r="J695">
        <v>0.8</v>
      </c>
      <c r="K695">
        <f t="shared" si="362"/>
        <v>2.0106240000000001E-2</v>
      </c>
      <c r="L695">
        <f t="shared" si="381"/>
        <v>5.6998121507226225E-2</v>
      </c>
      <c r="O695">
        <f>L695*0.78*1.07</f>
        <v>4.7570632209931012E-2</v>
      </c>
      <c r="Q695">
        <f t="shared" si="382"/>
        <v>2.5260005703473368E-2</v>
      </c>
      <c r="T695">
        <f>(L695*0.78*1.07)*(1+0.2)*0.531*3.67</f>
        <v>0.11124506511809672</v>
      </c>
    </row>
    <row r="696" spans="1:20" x14ac:dyDescent="0.3">
      <c r="A696" s="26">
        <v>15002</v>
      </c>
      <c r="B696">
        <v>84</v>
      </c>
      <c r="C696" t="s">
        <v>211</v>
      </c>
      <c r="D696">
        <v>75</v>
      </c>
      <c r="E696" t="s">
        <v>218</v>
      </c>
      <c r="F696">
        <v>4</v>
      </c>
      <c r="G696">
        <v>13.9</v>
      </c>
      <c r="H696">
        <f t="shared" si="361"/>
        <v>0.13900000000000001</v>
      </c>
      <c r="I696">
        <v>6.2</v>
      </c>
      <c r="J696">
        <v>4.7</v>
      </c>
      <c r="K696">
        <f t="shared" si="362"/>
        <v>1.5174713400000003E-2</v>
      </c>
      <c r="L696">
        <f>0.000057*(G696^1.897696*I696^1.002687+0.000031*G696^2)</f>
        <v>5.2419532637317232E-2</v>
      </c>
      <c r="O696">
        <f>L696*0.43*0.75</f>
        <v>1.6905299275534809E-2</v>
      </c>
      <c r="Q696">
        <f>O696*0.52</f>
        <v>8.7907556232781001E-3</v>
      </c>
      <c r="T696">
        <f>(L696*0.43*0.75)*(1+0.2)*0.52*3.67</f>
        <v>3.8714487764916754E-2</v>
      </c>
    </row>
    <row r="697" spans="1:20" x14ac:dyDescent="0.3">
      <c r="A697" s="26">
        <v>15002</v>
      </c>
      <c r="B697">
        <v>84</v>
      </c>
      <c r="C697" t="s">
        <v>211</v>
      </c>
      <c r="D697">
        <v>76</v>
      </c>
      <c r="E697" t="s">
        <v>217</v>
      </c>
      <c r="F697">
        <v>5</v>
      </c>
      <c r="G697">
        <v>10</v>
      </c>
      <c r="H697">
        <f t="shared" si="361"/>
        <v>0.1</v>
      </c>
      <c r="I697">
        <v>6</v>
      </c>
      <c r="J697">
        <v>4.2</v>
      </c>
      <c r="K697">
        <f t="shared" si="362"/>
        <v>7.8540000000000016E-3</v>
      </c>
      <c r="L697">
        <f>0.000059*(G697^1.965295*I697^0.892133+0.000019*G697^2)</f>
        <v>2.69378684911648E-2</v>
      </c>
      <c r="O697">
        <f>L697*0.47*0.75</f>
        <v>9.4955986431355908E-3</v>
      </c>
      <c r="Q697">
        <f>O697*0.52</f>
        <v>4.9377112944305078E-3</v>
      </c>
      <c r="T697">
        <f>(L697*0.47*0.75)*(1+0.2)*0.52*3.67</f>
        <v>2.1745680540671955E-2</v>
      </c>
    </row>
    <row r="698" spans="1:20" x14ac:dyDescent="0.3">
      <c r="A698" s="26">
        <v>15002</v>
      </c>
      <c r="B698">
        <v>84</v>
      </c>
      <c r="C698" t="s">
        <v>211</v>
      </c>
      <c r="D698">
        <v>77</v>
      </c>
      <c r="E698" t="s">
        <v>218</v>
      </c>
      <c r="F698">
        <v>3</v>
      </c>
      <c r="G698">
        <v>9.1</v>
      </c>
      <c r="H698">
        <f t="shared" si="361"/>
        <v>9.0999999999999998E-2</v>
      </c>
      <c r="I698">
        <v>5.3</v>
      </c>
      <c r="J698">
        <v>2.5</v>
      </c>
      <c r="K698">
        <f t="shared" si="362"/>
        <v>6.5038973999999999E-3</v>
      </c>
      <c r="L698">
        <f t="shared" ref="L698:L700" si="383">0.000057*(G698^1.897696*I698^1.002687+0.000031*G698^2)</f>
        <v>2.0047906972187151E-2</v>
      </c>
      <c r="O698">
        <f>L698*0.43*0.75</f>
        <v>6.4654499985303555E-3</v>
      </c>
      <c r="Q698">
        <f t="shared" ref="Q698:Q700" si="384">O698*0.52</f>
        <v>3.3620339992357848E-3</v>
      </c>
      <c r="T698">
        <f>(L698*0.43*0.75)*(1+0.2)*0.52*3.67</f>
        <v>1.4806397732634395E-2</v>
      </c>
    </row>
    <row r="699" spans="1:20" x14ac:dyDescent="0.3">
      <c r="A699" s="26">
        <v>15002</v>
      </c>
      <c r="B699">
        <v>84</v>
      </c>
      <c r="C699" t="s">
        <v>211</v>
      </c>
      <c r="D699">
        <v>78</v>
      </c>
      <c r="E699" t="s">
        <v>218</v>
      </c>
      <c r="F699">
        <v>3</v>
      </c>
      <c r="G699">
        <v>7.8</v>
      </c>
      <c r="H699">
        <f t="shared" si="361"/>
        <v>7.8E-2</v>
      </c>
      <c r="I699">
        <v>5.4</v>
      </c>
      <c r="J699">
        <v>4</v>
      </c>
      <c r="K699">
        <f t="shared" si="362"/>
        <v>4.7783736E-3</v>
      </c>
      <c r="L699">
        <f t="shared" si="383"/>
        <v>1.5246283074932355E-2</v>
      </c>
      <c r="O699">
        <f>L699*0.43*0.75</f>
        <v>4.9169262916656849E-3</v>
      </c>
      <c r="Q699">
        <f t="shared" si="384"/>
        <v>2.5568016716661563E-3</v>
      </c>
      <c r="T699">
        <f>(L699*0.43*0.75)*(1+0.2)*0.52*3.67</f>
        <v>1.1260154562017751E-2</v>
      </c>
    </row>
    <row r="700" spans="1:20" x14ac:dyDescent="0.3">
      <c r="A700" s="26">
        <v>15002</v>
      </c>
      <c r="B700">
        <v>84</v>
      </c>
      <c r="C700" t="s">
        <v>211</v>
      </c>
      <c r="D700">
        <v>79</v>
      </c>
      <c r="E700" t="s">
        <v>218</v>
      </c>
      <c r="F700">
        <v>4</v>
      </c>
      <c r="G700">
        <v>17.7</v>
      </c>
      <c r="H700">
        <f t="shared" si="361"/>
        <v>0.17699999999999999</v>
      </c>
      <c r="I700">
        <v>6.5</v>
      </c>
      <c r="J700">
        <v>3.2</v>
      </c>
      <c r="K700">
        <f t="shared" si="362"/>
        <v>2.4605796599999997E-2</v>
      </c>
      <c r="L700">
        <f t="shared" si="383"/>
        <v>8.6945908810238781E-2</v>
      </c>
      <c r="O700">
        <f>L700*0.43*0.75</f>
        <v>2.8040055591302009E-2</v>
      </c>
      <c r="Q700">
        <f t="shared" si="384"/>
        <v>1.4580828907477045E-2</v>
      </c>
      <c r="T700">
        <f>(L700*0.43*0.75)*(1+0.2)*0.52*3.67</f>
        <v>6.4213970508528895E-2</v>
      </c>
    </row>
    <row r="701" spans="1:20" x14ac:dyDescent="0.3">
      <c r="A701" s="26">
        <v>15002</v>
      </c>
      <c r="B701">
        <v>84</v>
      </c>
      <c r="C701" t="s">
        <v>211</v>
      </c>
      <c r="D701">
        <v>80</v>
      </c>
      <c r="E701" t="s">
        <v>220</v>
      </c>
      <c r="F701">
        <v>5</v>
      </c>
      <c r="G701">
        <v>13</v>
      </c>
      <c r="H701">
        <f t="shared" si="361"/>
        <v>0.13</v>
      </c>
      <c r="I701">
        <v>4.3</v>
      </c>
      <c r="J701">
        <v>1.1000000000000001</v>
      </c>
      <c r="K701">
        <f t="shared" si="362"/>
        <v>1.3273260000000002E-2</v>
      </c>
      <c r="L701">
        <f t="shared" ref="L701:L702" si="385">0.000084*(G701^1.894314*I701^0.808223+0.000031*G701^2)</f>
        <v>3.5190625005191468E-2</v>
      </c>
      <c r="O701">
        <f>L701*0.78*1.07</f>
        <v>2.9370095629332803E-2</v>
      </c>
      <c r="Q701">
        <f t="shared" ref="Q701:Q702" si="386">O701*0.531</f>
        <v>1.5595520779175719E-2</v>
      </c>
      <c r="T701">
        <f>(L701*0.78*1.07)*(1+0.2)*0.531*3.67</f>
        <v>6.8682673511489864E-2</v>
      </c>
    </row>
    <row r="702" spans="1:20" x14ac:dyDescent="0.3">
      <c r="A702" s="26">
        <v>15002</v>
      </c>
      <c r="B702">
        <v>84</v>
      </c>
      <c r="C702" t="s">
        <v>211</v>
      </c>
      <c r="D702">
        <v>81</v>
      </c>
      <c r="E702" t="s">
        <v>220</v>
      </c>
      <c r="F702">
        <v>4</v>
      </c>
      <c r="G702">
        <v>14.1</v>
      </c>
      <c r="H702">
        <f t="shared" si="361"/>
        <v>0.14099999999999999</v>
      </c>
      <c r="I702">
        <v>4.5999999999999996</v>
      </c>
      <c r="J702">
        <v>0.9</v>
      </c>
      <c r="K702">
        <f t="shared" si="362"/>
        <v>1.5614537399999996E-2</v>
      </c>
      <c r="L702">
        <f t="shared" si="385"/>
        <v>4.3343347577705679E-2</v>
      </c>
      <c r="O702">
        <f>L702*0.78*1.07</f>
        <v>3.6174357888353166E-2</v>
      </c>
      <c r="Q702">
        <f t="shared" si="386"/>
        <v>1.9208584038715532E-2</v>
      </c>
      <c r="T702">
        <f>(L702*0.78*1.07)*(1+0.2)*0.531*3.67</f>
        <v>8.4594604106503199E-2</v>
      </c>
    </row>
    <row r="703" spans="1:20" x14ac:dyDescent="0.3">
      <c r="A703" s="26">
        <v>15002</v>
      </c>
      <c r="B703">
        <v>84</v>
      </c>
      <c r="C703" t="s">
        <v>211</v>
      </c>
      <c r="D703">
        <v>82</v>
      </c>
      <c r="E703" t="s">
        <v>218</v>
      </c>
      <c r="F703">
        <v>4</v>
      </c>
      <c r="G703">
        <v>21</v>
      </c>
      <c r="H703">
        <f t="shared" si="361"/>
        <v>0.21</v>
      </c>
      <c r="I703">
        <v>8.5</v>
      </c>
      <c r="J703">
        <v>3.1</v>
      </c>
      <c r="K703">
        <f t="shared" si="362"/>
        <v>3.4636139999999996E-2</v>
      </c>
      <c r="L703">
        <f>0.000057*(G703^1.897696*I703^1.002687+0.000031*G703^2)</f>
        <v>0.15738507562244419</v>
      </c>
      <c r="O703">
        <f>L703*0.43*0.75</f>
        <v>5.0756686888238256E-2</v>
      </c>
      <c r="Q703">
        <f>O703*0.52</f>
        <v>2.6393477181883895E-2</v>
      </c>
      <c r="T703">
        <f>(L703*0.43*0.75)*(1+0.2)*0.52*3.67</f>
        <v>0.11623687350901665</v>
      </c>
    </row>
    <row r="704" spans="1:20" x14ac:dyDescent="0.3">
      <c r="A704" s="26">
        <v>15002</v>
      </c>
      <c r="B704">
        <v>84</v>
      </c>
      <c r="C704" t="s">
        <v>211</v>
      </c>
      <c r="D704">
        <v>83</v>
      </c>
      <c r="E704" t="s">
        <v>217</v>
      </c>
      <c r="F704">
        <v>4</v>
      </c>
      <c r="G704">
        <v>24</v>
      </c>
      <c r="H704">
        <f t="shared" si="361"/>
        <v>0.24</v>
      </c>
      <c r="I704">
        <v>8.6</v>
      </c>
      <c r="J704">
        <v>4.3</v>
      </c>
      <c r="K704">
        <f t="shared" si="362"/>
        <v>4.5239040000000001E-2</v>
      </c>
      <c r="L704">
        <f>0.000059*(G704^1.965295*I704^0.892133+0.000019*G704^2)</f>
        <v>0.2075260032155265</v>
      </c>
      <c r="O704">
        <f>L704*0.47*0.75</f>
        <v>7.3152916133473092E-2</v>
      </c>
      <c r="Q704">
        <f>O704*0.52</f>
        <v>3.803951638940601E-2</v>
      </c>
      <c r="T704">
        <f>(L704*0.47*0.75)*(1+0.2)*0.52*3.67</f>
        <v>0.16752603017894405</v>
      </c>
    </row>
    <row r="705" spans="1:20" x14ac:dyDescent="0.3">
      <c r="A705" s="26">
        <v>15002</v>
      </c>
      <c r="B705">
        <v>84</v>
      </c>
      <c r="C705" t="s">
        <v>211</v>
      </c>
      <c r="D705">
        <v>84</v>
      </c>
      <c r="E705" t="s">
        <v>220</v>
      </c>
      <c r="F705">
        <v>3</v>
      </c>
      <c r="G705">
        <v>11.1</v>
      </c>
      <c r="H705">
        <f t="shared" si="361"/>
        <v>0.111</v>
      </c>
      <c r="I705">
        <v>3</v>
      </c>
      <c r="J705">
        <v>1.3</v>
      </c>
      <c r="K705">
        <f t="shared" si="362"/>
        <v>9.6769134000000007E-3</v>
      </c>
      <c r="L705">
        <f t="shared" ref="L705:L707" si="387">0.000084*(G705^1.894314*I705^0.808223+0.000031*G705^2)</f>
        <v>1.9501892407058848E-2</v>
      </c>
      <c r="O705">
        <f>L705*0.78*1.07</f>
        <v>1.6276279402931318E-2</v>
      </c>
      <c r="Q705">
        <f t="shared" ref="Q705:Q707" si="388">O705*0.531</f>
        <v>8.6427043629565305E-3</v>
      </c>
      <c r="T705">
        <f>(L705*0.78*1.07)*(1+0.2)*0.531*3.67</f>
        <v>3.8062470014460559E-2</v>
      </c>
    </row>
    <row r="706" spans="1:20" x14ac:dyDescent="0.3">
      <c r="A706" s="26">
        <v>15002</v>
      </c>
      <c r="B706">
        <v>84</v>
      </c>
      <c r="C706" t="s">
        <v>211</v>
      </c>
      <c r="D706">
        <v>85</v>
      </c>
      <c r="E706" t="s">
        <v>220</v>
      </c>
      <c r="F706">
        <v>5</v>
      </c>
      <c r="G706">
        <v>10</v>
      </c>
      <c r="H706">
        <f t="shared" si="361"/>
        <v>0.1</v>
      </c>
      <c r="I706">
        <v>3.8</v>
      </c>
      <c r="J706">
        <v>1.5</v>
      </c>
      <c r="K706">
        <f t="shared" si="362"/>
        <v>7.8540000000000016E-3</v>
      </c>
      <c r="L706">
        <f t="shared" si="387"/>
        <v>1.9372852036263096E-2</v>
      </c>
      <c r="O706">
        <f>L706*0.78*1.07</f>
        <v>1.6168582309465183E-2</v>
      </c>
      <c r="Q706">
        <f t="shared" si="388"/>
        <v>8.5855172063260127E-3</v>
      </c>
      <c r="T706">
        <f>(L706*0.78*1.07)*(1+0.2)*0.531*3.67</f>
        <v>3.7810617776659762E-2</v>
      </c>
    </row>
    <row r="707" spans="1:20" x14ac:dyDescent="0.3">
      <c r="A707" s="26">
        <v>15002</v>
      </c>
      <c r="B707">
        <v>84</v>
      </c>
      <c r="C707" t="s">
        <v>211</v>
      </c>
      <c r="D707">
        <v>86</v>
      </c>
      <c r="E707" t="s">
        <v>220</v>
      </c>
      <c r="F707">
        <v>3</v>
      </c>
      <c r="G707">
        <v>11.8</v>
      </c>
      <c r="H707">
        <f t="shared" ref="H707:H770" si="389">G707/100</f>
        <v>0.11800000000000001</v>
      </c>
      <c r="I707">
        <v>3.6</v>
      </c>
      <c r="J707">
        <v>1.5</v>
      </c>
      <c r="K707">
        <f t="shared" ref="K707:K770" si="390">0.7854*H707^2</f>
        <v>1.0935909600000002E-2</v>
      </c>
      <c r="L707">
        <f t="shared" si="387"/>
        <v>2.5373656771956805E-2</v>
      </c>
      <c r="O707">
        <f>L707*0.78*1.07</f>
        <v>2.1176853941875153E-2</v>
      </c>
      <c r="Q707">
        <f t="shared" si="388"/>
        <v>1.1244909443135708E-2</v>
      </c>
      <c r="T707">
        <f>(L707*0.78*1.07)*(1+0.2)*0.531*3.67</f>
        <v>4.9522581187569657E-2</v>
      </c>
    </row>
    <row r="708" spans="1:20" x14ac:dyDescent="0.3">
      <c r="A708" s="26">
        <v>15002</v>
      </c>
      <c r="B708">
        <v>84</v>
      </c>
      <c r="C708" t="s">
        <v>211</v>
      </c>
      <c r="D708">
        <v>87</v>
      </c>
      <c r="E708" t="s">
        <v>217</v>
      </c>
      <c r="F708">
        <v>4</v>
      </c>
      <c r="G708">
        <v>21</v>
      </c>
      <c r="H708">
        <f t="shared" si="389"/>
        <v>0.21</v>
      </c>
      <c r="I708">
        <v>8.6999999999999993</v>
      </c>
      <c r="J708">
        <v>5.3</v>
      </c>
      <c r="K708">
        <f t="shared" si="390"/>
        <v>3.4636139999999996E-2</v>
      </c>
      <c r="L708">
        <f>0.000059*(G708^1.965295*I708^0.892133+0.000019*G708^2)</f>
        <v>0.16127997264327559</v>
      </c>
      <c r="O708">
        <f>L708*0.47*0.75</f>
        <v>5.6851190356754636E-2</v>
      </c>
      <c r="Q708">
        <f>O708*0.52</f>
        <v>2.956261898551241E-2</v>
      </c>
      <c r="T708">
        <f>(L708*0.47*0.75)*(1+0.2)*0.52*3.67</f>
        <v>0.13019377401219667</v>
      </c>
    </row>
    <row r="709" spans="1:20" x14ac:dyDescent="0.3">
      <c r="A709" s="26">
        <v>15002</v>
      </c>
      <c r="B709">
        <v>84</v>
      </c>
      <c r="C709" t="s">
        <v>211</v>
      </c>
      <c r="D709">
        <v>88</v>
      </c>
      <c r="E709" t="s">
        <v>218</v>
      </c>
      <c r="F709">
        <v>4</v>
      </c>
      <c r="G709">
        <v>8.8000000000000007</v>
      </c>
      <c r="H709">
        <f t="shared" si="389"/>
        <v>8.8000000000000009E-2</v>
      </c>
      <c r="I709">
        <v>3.7</v>
      </c>
      <c r="J709">
        <v>2</v>
      </c>
      <c r="K709">
        <f t="shared" si="390"/>
        <v>6.0821376000000016E-3</v>
      </c>
      <c r="L709">
        <f>0.000057*(G709^1.897696*I709^1.002687+0.000031*G709^2)</f>
        <v>1.3120453794930265E-2</v>
      </c>
      <c r="O709">
        <f>L709*0.43*0.75</f>
        <v>4.2313463488650102E-3</v>
      </c>
      <c r="Q709">
        <f>O709*0.52</f>
        <v>2.2003001014098056E-3</v>
      </c>
      <c r="T709">
        <f>(L709*0.43*0.75)*(1+0.2)*0.52*3.67</f>
        <v>9.6901216466087833E-3</v>
      </c>
    </row>
    <row r="710" spans="1:20" x14ac:dyDescent="0.3">
      <c r="A710" s="26">
        <v>15002</v>
      </c>
      <c r="B710">
        <v>84</v>
      </c>
      <c r="C710" t="s">
        <v>211</v>
      </c>
      <c r="D710">
        <v>89</v>
      </c>
      <c r="E710" t="s">
        <v>217</v>
      </c>
      <c r="F710">
        <v>4</v>
      </c>
      <c r="G710">
        <v>12</v>
      </c>
      <c r="H710">
        <f t="shared" si="389"/>
        <v>0.12</v>
      </c>
      <c r="I710">
        <v>5.8</v>
      </c>
      <c r="J710">
        <v>2.4</v>
      </c>
      <c r="K710">
        <f t="shared" si="390"/>
        <v>1.130976E-2</v>
      </c>
      <c r="L710">
        <f>0.000059*(G710^1.965295*I710^0.892133+0.000019*G710^2)</f>
        <v>3.7397511068100915E-2</v>
      </c>
      <c r="O710">
        <f>L710*0.47*0.75</f>
        <v>1.3182622651505573E-2</v>
      </c>
      <c r="Q710">
        <f>O710*0.52</f>
        <v>6.8549637787828979E-3</v>
      </c>
      <c r="T710">
        <f>(L710*0.47*0.75)*(1+0.2)*0.52*3.67</f>
        <v>3.0189260481759878E-2</v>
      </c>
    </row>
    <row r="711" spans="1:20" x14ac:dyDescent="0.3">
      <c r="A711" s="26">
        <v>15002</v>
      </c>
      <c r="B711">
        <v>84</v>
      </c>
      <c r="C711" t="s">
        <v>211</v>
      </c>
      <c r="D711">
        <v>90</v>
      </c>
      <c r="E711" t="s">
        <v>212</v>
      </c>
      <c r="F711">
        <v>4</v>
      </c>
      <c r="G711">
        <v>10.5</v>
      </c>
      <c r="H711">
        <f t="shared" si="389"/>
        <v>0.105</v>
      </c>
      <c r="I711">
        <v>5.4</v>
      </c>
      <c r="J711">
        <v>2.1</v>
      </c>
      <c r="K711">
        <f t="shared" si="390"/>
        <v>8.659034999999999E-3</v>
      </c>
      <c r="L711">
        <f t="shared" ref="L711:L713" si="391">0.000062*(G711^1.947206*I711^0.894551+0.000039*G711^2)</f>
        <v>2.7291375963509966E-2</v>
      </c>
      <c r="O711">
        <f>L711*0.47*0.75</f>
        <v>9.6202100271372618E-3</v>
      </c>
      <c r="Q711">
        <f t="shared" ref="Q711:Q713" si="392">O711*0.52</f>
        <v>5.0025092141113767E-3</v>
      </c>
      <c r="T711">
        <f>(L711*0.47*0.75)*(1+0.2)*0.52*3.67</f>
        <v>2.2031050578946498E-2</v>
      </c>
    </row>
    <row r="712" spans="1:20" x14ac:dyDescent="0.3">
      <c r="A712" s="26">
        <v>15002</v>
      </c>
      <c r="B712">
        <v>84</v>
      </c>
      <c r="C712" t="s">
        <v>211</v>
      </c>
      <c r="D712">
        <v>91</v>
      </c>
      <c r="E712" t="s">
        <v>212</v>
      </c>
      <c r="F712">
        <v>4</v>
      </c>
      <c r="G712">
        <v>11</v>
      </c>
      <c r="H712">
        <f t="shared" si="389"/>
        <v>0.11</v>
      </c>
      <c r="I712">
        <v>5.9</v>
      </c>
      <c r="J712">
        <v>2.5</v>
      </c>
      <c r="K712">
        <f t="shared" si="390"/>
        <v>9.503339999999999E-3</v>
      </c>
      <c r="L712">
        <f t="shared" si="391"/>
        <v>3.2342094449322581E-2</v>
      </c>
      <c r="O712">
        <f>L712*0.47*0.75</f>
        <v>1.1400588293386209E-2</v>
      </c>
      <c r="Q712">
        <f t="shared" si="392"/>
        <v>5.928305912560829E-3</v>
      </c>
      <c r="T712">
        <f>(L712*0.47*0.75)*(1+0.2)*0.52*3.67</f>
        <v>2.6108259238917887E-2</v>
      </c>
    </row>
    <row r="713" spans="1:20" x14ac:dyDescent="0.3">
      <c r="A713" s="26">
        <v>15002</v>
      </c>
      <c r="B713">
        <v>84</v>
      </c>
      <c r="C713" t="s">
        <v>211</v>
      </c>
      <c r="D713">
        <v>92</v>
      </c>
      <c r="E713" t="s">
        <v>212</v>
      </c>
      <c r="F713">
        <v>4</v>
      </c>
      <c r="G713">
        <v>12.5</v>
      </c>
      <c r="H713">
        <f t="shared" si="389"/>
        <v>0.125</v>
      </c>
      <c r="I713">
        <v>6.3</v>
      </c>
      <c r="J713">
        <v>2.6</v>
      </c>
      <c r="K713">
        <f t="shared" si="390"/>
        <v>1.2271875E-2</v>
      </c>
      <c r="L713">
        <f t="shared" si="391"/>
        <v>4.3990213130814103E-2</v>
      </c>
      <c r="O713">
        <f>L713*0.47*0.75</f>
        <v>1.5506550128611969E-2</v>
      </c>
      <c r="Q713">
        <f t="shared" si="392"/>
        <v>8.0634060668782238E-3</v>
      </c>
      <c r="T713">
        <f>(L713*0.47*0.75)*(1+0.2)*0.52*3.67</f>
        <v>3.55112403185317E-2</v>
      </c>
    </row>
    <row r="714" spans="1:20" x14ac:dyDescent="0.3">
      <c r="A714" s="26">
        <v>15002</v>
      </c>
      <c r="B714">
        <v>84</v>
      </c>
      <c r="C714" t="s">
        <v>211</v>
      </c>
      <c r="D714">
        <v>93</v>
      </c>
      <c r="E714" t="s">
        <v>217</v>
      </c>
      <c r="F714">
        <v>3</v>
      </c>
      <c r="G714">
        <v>13.1</v>
      </c>
      <c r="H714">
        <f t="shared" si="389"/>
        <v>0.13100000000000001</v>
      </c>
      <c r="I714">
        <v>5.8</v>
      </c>
      <c r="J714">
        <v>3.1</v>
      </c>
      <c r="K714">
        <f t="shared" si="390"/>
        <v>1.3478249400000001E-2</v>
      </c>
      <c r="L714">
        <f>0.000059*(G714^1.965295*I714^0.892133+0.000019*G714^2)</f>
        <v>4.4432514280651488E-2</v>
      </c>
      <c r="O714">
        <f>L714*0.47*0.75</f>
        <v>1.5662461283929646E-2</v>
      </c>
      <c r="Q714">
        <f>O714*0.52</f>
        <v>8.1444798676434168E-3</v>
      </c>
      <c r="T714">
        <f>(L714*0.47*0.75)*(1+0.2)*0.52*3.67</f>
        <v>3.5868289337101608E-2</v>
      </c>
    </row>
    <row r="715" spans="1:20" x14ac:dyDescent="0.3">
      <c r="A715" s="26">
        <v>15002</v>
      </c>
      <c r="B715">
        <v>84</v>
      </c>
      <c r="C715" t="s">
        <v>211</v>
      </c>
      <c r="D715">
        <v>94</v>
      </c>
      <c r="E715" t="s">
        <v>218</v>
      </c>
      <c r="F715">
        <v>4</v>
      </c>
      <c r="G715">
        <v>11</v>
      </c>
      <c r="H715">
        <f t="shared" si="389"/>
        <v>0.11</v>
      </c>
      <c r="I715">
        <v>5.0999999999999996</v>
      </c>
      <c r="J715">
        <v>2.2000000000000002</v>
      </c>
      <c r="K715">
        <f t="shared" si="390"/>
        <v>9.503339999999999E-3</v>
      </c>
      <c r="L715">
        <f>0.000057*(G715^1.897696*I715^1.002687+0.000031*G715^2)</f>
        <v>2.7643712329821549E-2</v>
      </c>
      <c r="O715">
        <f>L715*0.43*0.75</f>
        <v>8.9150972263674494E-3</v>
      </c>
      <c r="Q715">
        <f>O715*0.52</f>
        <v>4.6358505577110739E-3</v>
      </c>
      <c r="T715">
        <f>(L715*0.43*0.75)*(1+0.2)*0.52*3.67</f>
        <v>2.041628585615957E-2</v>
      </c>
    </row>
    <row r="716" spans="1:20" x14ac:dyDescent="0.3">
      <c r="A716" s="26">
        <v>15002</v>
      </c>
      <c r="B716">
        <v>84</v>
      </c>
      <c r="C716" t="s">
        <v>211</v>
      </c>
      <c r="D716">
        <v>95</v>
      </c>
      <c r="E716" t="s">
        <v>217</v>
      </c>
      <c r="F716">
        <v>5</v>
      </c>
      <c r="G716">
        <v>19.100000000000001</v>
      </c>
      <c r="H716">
        <f t="shared" si="389"/>
        <v>0.191</v>
      </c>
      <c r="I716">
        <v>7.3</v>
      </c>
      <c r="J716">
        <v>3.5</v>
      </c>
      <c r="K716">
        <f t="shared" si="390"/>
        <v>2.8652177399999999E-2</v>
      </c>
      <c r="L716">
        <f>0.000059*(G716^1.965295*I716^0.892133+0.000019*G716^2)</f>
        <v>0.11446187293015672</v>
      </c>
      <c r="O716">
        <f>L716*0.47*0.75</f>
        <v>4.0347810207880239E-2</v>
      </c>
      <c r="Q716">
        <f>O716*0.52</f>
        <v>2.0980861308097724E-2</v>
      </c>
      <c r="T716">
        <f>(L716*0.47*0.75)*(1+0.2)*0.52*3.67</f>
        <v>9.2399713200862377E-2</v>
      </c>
    </row>
    <row r="717" spans="1:20" x14ac:dyDescent="0.3">
      <c r="A717" s="26">
        <v>15002</v>
      </c>
      <c r="B717">
        <v>84</v>
      </c>
      <c r="C717" t="s">
        <v>211</v>
      </c>
      <c r="D717">
        <v>96</v>
      </c>
      <c r="E717" t="s">
        <v>220</v>
      </c>
      <c r="F717">
        <v>3</v>
      </c>
      <c r="G717">
        <v>13.1</v>
      </c>
      <c r="H717">
        <f t="shared" si="389"/>
        <v>0.13100000000000001</v>
      </c>
      <c r="I717">
        <v>4.5</v>
      </c>
      <c r="J717">
        <v>1.8</v>
      </c>
      <c r="K717">
        <f t="shared" si="390"/>
        <v>1.3478249400000001E-2</v>
      </c>
      <c r="L717">
        <f>0.000084*(G717^1.894314*I717^0.808223+0.000031*G717^2)</f>
        <v>3.7041499571253238E-2</v>
      </c>
      <c r="O717">
        <f>L717*0.78*1.07</f>
        <v>3.0914835542167955E-2</v>
      </c>
      <c r="Q717">
        <f>O717*0.531</f>
        <v>1.6415777672891183E-2</v>
      </c>
      <c r="T717">
        <f>(L717*0.78*1.07)*(1+0.2)*0.531*3.67</f>
        <v>7.2295084871412771E-2</v>
      </c>
    </row>
    <row r="718" spans="1:20" x14ac:dyDescent="0.3">
      <c r="A718" s="26">
        <v>15002</v>
      </c>
      <c r="B718">
        <v>84</v>
      </c>
      <c r="C718" t="s">
        <v>211</v>
      </c>
      <c r="D718">
        <v>97</v>
      </c>
      <c r="E718" t="s">
        <v>217</v>
      </c>
      <c r="F718">
        <v>1</v>
      </c>
      <c r="G718">
        <v>20</v>
      </c>
      <c r="H718">
        <f t="shared" si="389"/>
        <v>0.2</v>
      </c>
      <c r="I718">
        <v>11.8</v>
      </c>
      <c r="J718">
        <v>8.5</v>
      </c>
      <c r="K718">
        <f t="shared" si="390"/>
        <v>3.1416000000000006E-2</v>
      </c>
      <c r="L718">
        <f t="shared" ref="L718:L719" si="393">0.000059*(G718^1.965295*I718^0.892133+0.000019*G718^2)</f>
        <v>0.19231895051024334</v>
      </c>
      <c r="O718">
        <f>L718*0.47*0.75</f>
        <v>6.7792430054860769E-2</v>
      </c>
      <c r="Q718">
        <f t="shared" ref="Q718:Q719" si="394">O718*0.52</f>
        <v>3.5252063628527598E-2</v>
      </c>
      <c r="T718">
        <f>(L718*0.47*0.75)*(1+0.2)*0.52*3.67</f>
        <v>0.15525008822003555</v>
      </c>
    </row>
    <row r="719" spans="1:20" x14ac:dyDescent="0.3">
      <c r="A719" s="26">
        <v>15002</v>
      </c>
      <c r="B719">
        <v>84</v>
      </c>
      <c r="C719" t="s">
        <v>211</v>
      </c>
      <c r="D719">
        <v>98</v>
      </c>
      <c r="E719" t="s">
        <v>217</v>
      </c>
      <c r="F719">
        <v>1</v>
      </c>
      <c r="G719">
        <v>26.1</v>
      </c>
      <c r="H719">
        <f t="shared" si="389"/>
        <v>0.26100000000000001</v>
      </c>
      <c r="I719">
        <v>12.8</v>
      </c>
      <c r="J719">
        <v>6.5</v>
      </c>
      <c r="K719">
        <f t="shared" si="390"/>
        <v>5.3502233400000002E-2</v>
      </c>
      <c r="L719">
        <f t="shared" si="393"/>
        <v>0.34893780098043869</v>
      </c>
      <c r="O719">
        <f>L719*0.47*0.75</f>
        <v>0.12300057484560464</v>
      </c>
      <c r="Q719">
        <f t="shared" si="394"/>
        <v>6.3960298919714415E-2</v>
      </c>
      <c r="T719">
        <f>(L719*0.47*0.75)*(1+0.2)*0.52*3.67</f>
        <v>0.28168115644242231</v>
      </c>
    </row>
    <row r="720" spans="1:20" x14ac:dyDescent="0.3">
      <c r="A720" s="26">
        <v>15002</v>
      </c>
      <c r="B720">
        <v>84</v>
      </c>
      <c r="C720" t="s">
        <v>211</v>
      </c>
      <c r="D720">
        <v>99</v>
      </c>
      <c r="E720" t="s">
        <v>220</v>
      </c>
      <c r="F720">
        <v>3</v>
      </c>
      <c r="G720">
        <v>12.5</v>
      </c>
      <c r="H720">
        <f t="shared" si="389"/>
        <v>0.125</v>
      </c>
      <c r="I720">
        <v>4.3</v>
      </c>
      <c r="J720">
        <v>1.4</v>
      </c>
      <c r="K720">
        <f t="shared" si="390"/>
        <v>1.2271875E-2</v>
      </c>
      <c r="L720">
        <f>0.000084*(G720^1.894314*I720^0.808223+0.000031*G720^2)</f>
        <v>3.267085232870455E-2</v>
      </c>
      <c r="O720">
        <f>L720*0.78*1.07</f>
        <v>2.7267093353536817E-2</v>
      </c>
      <c r="Q720">
        <f>O720*0.531</f>
        <v>1.447882657072805E-2</v>
      </c>
      <c r="T720">
        <f>(L720*0.78*1.07)*(1+0.2)*0.531*3.67</f>
        <v>6.3764752217486328E-2</v>
      </c>
    </row>
    <row r="721" spans="1:20" x14ac:dyDescent="0.3">
      <c r="A721" s="26">
        <v>15002</v>
      </c>
      <c r="B721">
        <v>84</v>
      </c>
      <c r="C721" t="s">
        <v>211</v>
      </c>
      <c r="D721">
        <v>100</v>
      </c>
      <c r="E721" t="s">
        <v>217</v>
      </c>
      <c r="F721">
        <v>7</v>
      </c>
      <c r="G721">
        <v>28</v>
      </c>
      <c r="H721">
        <f t="shared" si="389"/>
        <v>0.28000000000000003</v>
      </c>
      <c r="I721">
        <v>11</v>
      </c>
      <c r="J721">
        <v>0</v>
      </c>
      <c r="K721">
        <f t="shared" si="390"/>
        <v>6.157536000000001E-2</v>
      </c>
      <c r="L721">
        <f>0.000059*(G721^1.965295*I721^0.892133+0.000019*G721^2)</f>
        <v>0.34995026435942245</v>
      </c>
      <c r="O721">
        <f>L721*0.47*0.75</f>
        <v>0.12335746818669641</v>
      </c>
      <c r="Q721">
        <f>O721*0.52</f>
        <v>6.4145883457082137E-2</v>
      </c>
      <c r="T721">
        <f>(L721*0.47*0.75)*(1+0.2)*0.52*3.67</f>
        <v>0.28249847074498968</v>
      </c>
    </row>
    <row r="722" spans="1:20" x14ac:dyDescent="0.3">
      <c r="A722" s="26">
        <v>15002</v>
      </c>
      <c r="B722">
        <v>84</v>
      </c>
      <c r="C722" t="s">
        <v>211</v>
      </c>
      <c r="D722">
        <v>101</v>
      </c>
      <c r="E722" t="s">
        <v>220</v>
      </c>
      <c r="F722">
        <v>3</v>
      </c>
      <c r="G722">
        <v>9</v>
      </c>
      <c r="H722">
        <f t="shared" si="389"/>
        <v>0.09</v>
      </c>
      <c r="I722">
        <v>2.4</v>
      </c>
      <c r="J722">
        <v>1.6</v>
      </c>
      <c r="K722">
        <f t="shared" si="390"/>
        <v>6.3617399999999994E-3</v>
      </c>
      <c r="L722">
        <f>0.000084*(G722^1.894314*I722^0.808223+0.000031*G722^2)</f>
        <v>1.0945058091153641E-2</v>
      </c>
      <c r="O722">
        <f>L722*0.78*1.07</f>
        <v>9.1347454828768285E-3</v>
      </c>
      <c r="Q722">
        <f>O722*0.531</f>
        <v>4.8505498514075963E-3</v>
      </c>
      <c r="T722">
        <f>(L722*0.78*1.07)*(1+0.2)*0.531*3.67</f>
        <v>2.1361821545599052E-2</v>
      </c>
    </row>
    <row r="723" spans="1:20" x14ac:dyDescent="0.3">
      <c r="A723" s="26">
        <v>15002</v>
      </c>
      <c r="B723">
        <v>84</v>
      </c>
      <c r="C723" t="s">
        <v>211</v>
      </c>
      <c r="D723">
        <v>102</v>
      </c>
      <c r="E723" t="s">
        <v>217</v>
      </c>
      <c r="F723">
        <v>3</v>
      </c>
      <c r="G723">
        <v>18</v>
      </c>
      <c r="H723">
        <f t="shared" si="389"/>
        <v>0.18</v>
      </c>
      <c r="I723">
        <v>6.2</v>
      </c>
      <c r="J723">
        <v>3</v>
      </c>
      <c r="K723">
        <f t="shared" si="390"/>
        <v>2.5446959999999998E-2</v>
      </c>
      <c r="L723">
        <f>0.000059*(G723^1.965295*I723^0.892133+0.000019*G723^2)</f>
        <v>8.8054865093811399E-2</v>
      </c>
      <c r="O723">
        <f>L723*0.47*0.75</f>
        <v>3.1039339945568515E-2</v>
      </c>
      <c r="Q723">
        <f>O723*0.52</f>
        <v>1.6140456771695628E-2</v>
      </c>
      <c r="T723">
        <f>(L723*0.47*0.75)*(1+0.2)*0.52*3.67</f>
        <v>7.1082571622547552E-2</v>
      </c>
    </row>
    <row r="724" spans="1:20" x14ac:dyDescent="0.3">
      <c r="A724" s="26">
        <v>15002</v>
      </c>
      <c r="B724">
        <v>84</v>
      </c>
      <c r="C724" t="s">
        <v>211</v>
      </c>
      <c r="D724">
        <v>103</v>
      </c>
      <c r="E724" t="s">
        <v>220</v>
      </c>
      <c r="F724">
        <v>3</v>
      </c>
      <c r="G724">
        <v>8</v>
      </c>
      <c r="H724">
        <f t="shared" si="389"/>
        <v>0.08</v>
      </c>
      <c r="I724">
        <v>2.1</v>
      </c>
      <c r="J724">
        <v>1.5</v>
      </c>
      <c r="K724">
        <f t="shared" si="390"/>
        <v>5.0265600000000002E-3</v>
      </c>
      <c r="L724">
        <f t="shared" ref="L724:L727" si="395">0.000084*(G724^1.894314*I724^0.808223+0.000031*G724^2)</f>
        <v>7.8604886441542669E-3</v>
      </c>
      <c r="O724">
        <f>L724*0.78*1.07</f>
        <v>6.5603638224111518E-3</v>
      </c>
      <c r="Q724">
        <f t="shared" ref="Q724:Q727" si="396">O724*0.531</f>
        <v>3.4835531897003218E-3</v>
      </c>
      <c r="T724">
        <f>(L724*0.78*1.07)*(1+0.2)*0.531*3.67</f>
        <v>1.5341568247440216E-2</v>
      </c>
    </row>
    <row r="725" spans="1:20" x14ac:dyDescent="0.3">
      <c r="A725" s="26">
        <v>15002</v>
      </c>
      <c r="B725">
        <v>84</v>
      </c>
      <c r="C725" t="s">
        <v>211</v>
      </c>
      <c r="D725">
        <v>104</v>
      </c>
      <c r="E725" t="s">
        <v>220</v>
      </c>
      <c r="F725">
        <v>3</v>
      </c>
      <c r="G725">
        <v>12</v>
      </c>
      <c r="H725">
        <f t="shared" si="389"/>
        <v>0.12</v>
      </c>
      <c r="I725">
        <v>4.4000000000000004</v>
      </c>
      <c r="J725">
        <v>1.9</v>
      </c>
      <c r="K725">
        <f t="shared" si="390"/>
        <v>1.130976E-2</v>
      </c>
      <c r="L725">
        <f t="shared" si="395"/>
        <v>3.0806755923035053E-2</v>
      </c>
      <c r="O725">
        <f>L725*0.78*1.07</f>
        <v>2.5711318493365054E-2</v>
      </c>
      <c r="Q725">
        <f t="shared" si="396"/>
        <v>1.3652710119976845E-2</v>
      </c>
      <c r="T725">
        <f>(L725*0.78*1.07)*(1+0.2)*0.531*3.67</f>
        <v>6.0126535368378024E-2</v>
      </c>
    </row>
    <row r="726" spans="1:20" x14ac:dyDescent="0.3">
      <c r="A726" s="26">
        <v>15002</v>
      </c>
      <c r="B726">
        <v>84</v>
      </c>
      <c r="C726" t="s">
        <v>211</v>
      </c>
      <c r="D726">
        <v>105</v>
      </c>
      <c r="E726" t="s">
        <v>220</v>
      </c>
      <c r="F726">
        <v>5</v>
      </c>
      <c r="G726">
        <v>9</v>
      </c>
      <c r="H726">
        <f t="shared" si="389"/>
        <v>0.09</v>
      </c>
      <c r="I726">
        <v>3.3</v>
      </c>
      <c r="J726">
        <v>1.8</v>
      </c>
      <c r="K726">
        <f t="shared" si="390"/>
        <v>6.3617399999999994E-3</v>
      </c>
      <c r="L726">
        <f t="shared" si="395"/>
        <v>1.4157794143213618E-2</v>
      </c>
      <c r="O726">
        <f>L726*0.78*1.07</f>
        <v>1.1816094991926087E-2</v>
      </c>
      <c r="Q726">
        <f t="shared" si="396"/>
        <v>6.2743464407127528E-3</v>
      </c>
      <c r="T726">
        <f>(L726*0.78*1.07)*(1+0.2)*0.531*3.67</f>
        <v>2.7632221724898962E-2</v>
      </c>
    </row>
    <row r="727" spans="1:20" x14ac:dyDescent="0.3">
      <c r="A727" s="26">
        <v>15002</v>
      </c>
      <c r="B727">
        <v>84</v>
      </c>
      <c r="C727" t="s">
        <v>211</v>
      </c>
      <c r="D727">
        <v>106</v>
      </c>
      <c r="E727" t="s">
        <v>220</v>
      </c>
      <c r="F727">
        <v>5</v>
      </c>
      <c r="G727">
        <v>8.5</v>
      </c>
      <c r="H727">
        <f t="shared" si="389"/>
        <v>8.5000000000000006E-2</v>
      </c>
      <c r="I727">
        <v>3</v>
      </c>
      <c r="J727">
        <v>1.5</v>
      </c>
      <c r="K727">
        <f t="shared" si="390"/>
        <v>5.6745150000000006E-3</v>
      </c>
      <c r="L727">
        <f t="shared" si="395"/>
        <v>1.1762994311110447E-2</v>
      </c>
      <c r="O727">
        <f>L727*0.78*1.07</f>
        <v>9.8173950520527801E-3</v>
      </c>
      <c r="Q727">
        <f t="shared" si="396"/>
        <v>5.2130367726400265E-3</v>
      </c>
      <c r="T727">
        <f>(L727*0.78*1.07)*(1+0.2)*0.531*3.67</f>
        <v>2.2958213946706676E-2</v>
      </c>
    </row>
    <row r="728" spans="1:20" x14ac:dyDescent="0.3">
      <c r="A728" s="26">
        <v>15002</v>
      </c>
      <c r="B728">
        <v>84</v>
      </c>
      <c r="C728" t="s">
        <v>211</v>
      </c>
      <c r="D728">
        <v>107</v>
      </c>
      <c r="E728" t="s">
        <v>217</v>
      </c>
      <c r="F728">
        <v>1</v>
      </c>
      <c r="G728">
        <v>27</v>
      </c>
      <c r="H728">
        <f t="shared" si="389"/>
        <v>0.27</v>
      </c>
      <c r="I728">
        <v>11.8</v>
      </c>
      <c r="J728">
        <v>3.2</v>
      </c>
      <c r="K728">
        <f t="shared" si="390"/>
        <v>5.7255660000000007E-2</v>
      </c>
      <c r="L728">
        <f>0.000059*(G728^1.965295*I728^0.892133+0.000019*G728^2)</f>
        <v>0.34686972381596631</v>
      </c>
      <c r="O728">
        <f>L728*0.47*0.75</f>
        <v>0.12227157764512811</v>
      </c>
      <c r="Q728">
        <f>O728*0.52</f>
        <v>6.3581220375466624E-2</v>
      </c>
      <c r="T728">
        <f>(L728*0.47*0.75)*(1+0.2)*0.52*3.67</f>
        <v>0.28001169453355496</v>
      </c>
    </row>
    <row r="729" spans="1:20" x14ac:dyDescent="0.3">
      <c r="A729" s="26">
        <v>15002</v>
      </c>
      <c r="B729">
        <v>84</v>
      </c>
      <c r="C729" t="s">
        <v>211</v>
      </c>
      <c r="D729">
        <v>108</v>
      </c>
      <c r="E729" t="s">
        <v>220</v>
      </c>
      <c r="F729">
        <v>5</v>
      </c>
      <c r="G729">
        <v>10.1</v>
      </c>
      <c r="H729">
        <f t="shared" si="389"/>
        <v>0.10099999999999999</v>
      </c>
      <c r="I729">
        <v>3.4</v>
      </c>
      <c r="J729">
        <v>1.1000000000000001</v>
      </c>
      <c r="K729">
        <f t="shared" si="390"/>
        <v>8.0118653999999984E-3</v>
      </c>
      <c r="L729">
        <f>0.000084*(G729^1.894314*I729^0.808223+0.000031*G729^2)</f>
        <v>1.8044265270934438E-2</v>
      </c>
      <c r="O729">
        <f>L729*0.78*1.07</f>
        <v>1.5059743795121884E-2</v>
      </c>
      <c r="Q729">
        <f>O729*0.531</f>
        <v>7.9967239552097211E-3</v>
      </c>
      <c r="T729">
        <f>(L729*0.78*1.07)*(1+0.2)*0.531*3.67</f>
        <v>3.5217572298743609E-2</v>
      </c>
    </row>
    <row r="730" spans="1:20" x14ac:dyDescent="0.3">
      <c r="A730" s="26">
        <v>15002</v>
      </c>
      <c r="B730">
        <v>84</v>
      </c>
      <c r="C730" t="s">
        <v>211</v>
      </c>
      <c r="D730">
        <v>109</v>
      </c>
      <c r="E730" t="s">
        <v>218</v>
      </c>
      <c r="F730">
        <v>4</v>
      </c>
      <c r="G730">
        <v>14.2</v>
      </c>
      <c r="H730">
        <f t="shared" si="389"/>
        <v>0.14199999999999999</v>
      </c>
      <c r="I730">
        <v>6.2</v>
      </c>
      <c r="J730">
        <v>3.8</v>
      </c>
      <c r="K730">
        <f t="shared" si="390"/>
        <v>1.5836805599999997E-2</v>
      </c>
      <c r="L730">
        <f t="shared" ref="L730:L731" si="397">0.000057*(G730^1.897696*I730^1.002687+0.000031*G730^2)</f>
        <v>5.4587288007121731E-2</v>
      </c>
      <c r="O730">
        <f>L730*0.43*0.75</f>
        <v>1.7604400382296756E-2</v>
      </c>
      <c r="Q730">
        <f t="shared" ref="Q730:Q731" si="398">O730*0.52</f>
        <v>9.1542881987943126E-3</v>
      </c>
      <c r="T730">
        <f>(L730*0.43*0.75)*(1+0.2)*0.52*3.67</f>
        <v>4.031548522749015E-2</v>
      </c>
    </row>
    <row r="731" spans="1:20" x14ac:dyDescent="0.3">
      <c r="A731" s="26">
        <v>15002</v>
      </c>
      <c r="B731">
        <v>84</v>
      </c>
      <c r="C731" t="s">
        <v>211</v>
      </c>
      <c r="D731">
        <v>110</v>
      </c>
      <c r="E731" t="s">
        <v>218</v>
      </c>
      <c r="F731">
        <v>3</v>
      </c>
      <c r="G731">
        <v>9</v>
      </c>
      <c r="H731">
        <f t="shared" si="389"/>
        <v>0.09</v>
      </c>
      <c r="I731">
        <v>4</v>
      </c>
      <c r="J731">
        <v>2.5</v>
      </c>
      <c r="K731">
        <f t="shared" si="390"/>
        <v>6.3617399999999994E-3</v>
      </c>
      <c r="L731">
        <f t="shared" si="397"/>
        <v>1.4805360064473527E-2</v>
      </c>
      <c r="O731">
        <f>L731*0.43*0.75</f>
        <v>4.774728620792713E-3</v>
      </c>
      <c r="Q731">
        <f t="shared" si="398"/>
        <v>2.482858882812211E-3</v>
      </c>
      <c r="T731">
        <f>(L731*0.43*0.75)*(1+0.2)*0.52*3.67</f>
        <v>1.0934510519904976E-2</v>
      </c>
    </row>
    <row r="732" spans="1:20" x14ac:dyDescent="0.3">
      <c r="A732" s="26">
        <v>15002</v>
      </c>
      <c r="B732">
        <v>84</v>
      </c>
      <c r="C732" t="s">
        <v>211</v>
      </c>
      <c r="D732">
        <v>111</v>
      </c>
      <c r="E732" t="s">
        <v>220</v>
      </c>
      <c r="F732">
        <v>3</v>
      </c>
      <c r="G732">
        <v>12</v>
      </c>
      <c r="H732">
        <f t="shared" si="389"/>
        <v>0.12</v>
      </c>
      <c r="I732">
        <v>4.0999999999999996</v>
      </c>
      <c r="J732">
        <v>1.1000000000000001</v>
      </c>
      <c r="K732">
        <f t="shared" si="390"/>
        <v>1.130976E-2</v>
      </c>
      <c r="L732">
        <f t="shared" ref="L732:L733" si="399">0.000084*(G732^1.894314*I732^0.808223+0.000031*G732^2)</f>
        <v>2.9097724841048143E-2</v>
      </c>
      <c r="O732">
        <f>L732*0.78*1.07</f>
        <v>2.4284961152338781E-2</v>
      </c>
      <c r="Q732">
        <f t="shared" ref="Q732:Q733" si="400">O732*0.531</f>
        <v>1.2895314371891894E-2</v>
      </c>
      <c r="T732">
        <f>(L732*0.78*1.07)*(1+0.2)*0.531*3.67</f>
        <v>5.6790964493811893E-2</v>
      </c>
    </row>
    <row r="733" spans="1:20" x14ac:dyDescent="0.3">
      <c r="A733" s="26">
        <v>15002</v>
      </c>
      <c r="B733">
        <v>84</v>
      </c>
      <c r="C733" t="s">
        <v>211</v>
      </c>
      <c r="D733">
        <v>112</v>
      </c>
      <c r="E733" t="s">
        <v>220</v>
      </c>
      <c r="F733">
        <v>3</v>
      </c>
      <c r="G733">
        <v>11.1</v>
      </c>
      <c r="H733">
        <f t="shared" si="389"/>
        <v>0.111</v>
      </c>
      <c r="I733">
        <v>3.7</v>
      </c>
      <c r="J733">
        <v>1.8</v>
      </c>
      <c r="K733">
        <f t="shared" si="390"/>
        <v>9.6769134000000007E-3</v>
      </c>
      <c r="L733">
        <f t="shared" si="399"/>
        <v>2.310409556590506E-2</v>
      </c>
      <c r="O733">
        <f>L733*0.78*1.07</f>
        <v>1.9282678159304366E-2</v>
      </c>
      <c r="Q733">
        <f t="shared" si="400"/>
        <v>1.0239102102590618E-2</v>
      </c>
      <c r="T733">
        <f>(L733*0.78*1.07)*(1+0.2)*0.531*3.67</f>
        <v>4.5093005659809081E-2</v>
      </c>
    </row>
    <row r="734" spans="1:20" x14ac:dyDescent="0.3">
      <c r="A734" s="26">
        <v>15002</v>
      </c>
      <c r="B734">
        <v>84</v>
      </c>
      <c r="C734" t="s">
        <v>211</v>
      </c>
      <c r="D734">
        <v>113</v>
      </c>
      <c r="E734" t="s">
        <v>217</v>
      </c>
      <c r="F734">
        <v>7</v>
      </c>
      <c r="G734">
        <v>18.899999999999999</v>
      </c>
      <c r="H734">
        <f t="shared" si="389"/>
        <v>0.18899999999999997</v>
      </c>
      <c r="I734">
        <v>10.5</v>
      </c>
      <c r="J734">
        <v>0</v>
      </c>
      <c r="K734">
        <f t="shared" si="390"/>
        <v>2.805527339999999E-2</v>
      </c>
      <c r="L734">
        <f t="shared" ref="L734:L735" si="401">0.000059*(G734^1.965295*I734^0.892133+0.000019*G734^2)</f>
        <v>0.15506500858290942</v>
      </c>
      <c r="O734">
        <f>L734*0.47*0.75</f>
        <v>5.466041552547557E-2</v>
      </c>
      <c r="Q734">
        <f t="shared" ref="Q734:Q735" si="402">O734*0.52</f>
        <v>2.8423416073247297E-2</v>
      </c>
      <c r="T734">
        <f>(L734*0.47*0.75)*(1+0.2)*0.52*3.67</f>
        <v>0.12517672438658106</v>
      </c>
    </row>
    <row r="735" spans="1:20" x14ac:dyDescent="0.3">
      <c r="A735" s="26">
        <v>15002</v>
      </c>
      <c r="B735">
        <v>84</v>
      </c>
      <c r="C735" t="s">
        <v>211</v>
      </c>
      <c r="D735">
        <v>114</v>
      </c>
      <c r="E735" t="s">
        <v>217</v>
      </c>
      <c r="F735">
        <v>3</v>
      </c>
      <c r="G735">
        <v>10.9</v>
      </c>
      <c r="H735">
        <f t="shared" si="389"/>
        <v>0.109</v>
      </c>
      <c r="I735">
        <v>5.4</v>
      </c>
      <c r="J735">
        <v>2.2999999999999998</v>
      </c>
      <c r="K735">
        <f t="shared" si="390"/>
        <v>9.3313373999999987E-3</v>
      </c>
      <c r="L735">
        <f t="shared" si="401"/>
        <v>2.9046630116584135E-2</v>
      </c>
      <c r="O735">
        <f>L735*0.47*0.75</f>
        <v>1.0238937116095907E-2</v>
      </c>
      <c r="Q735">
        <f t="shared" si="402"/>
        <v>5.324247300369872E-3</v>
      </c>
      <c r="T735">
        <f>(L735*0.47*0.75)*(1+0.2)*0.52*3.67</f>
        <v>2.3447985110828917E-2</v>
      </c>
    </row>
    <row r="736" spans="1:20" x14ac:dyDescent="0.3">
      <c r="A736" s="26">
        <v>15002</v>
      </c>
      <c r="B736">
        <v>84</v>
      </c>
      <c r="C736" t="s">
        <v>211</v>
      </c>
      <c r="D736">
        <v>115</v>
      </c>
      <c r="E736" t="s">
        <v>220</v>
      </c>
      <c r="F736">
        <v>3</v>
      </c>
      <c r="G736">
        <v>10</v>
      </c>
      <c r="H736">
        <f t="shared" si="389"/>
        <v>0.1</v>
      </c>
      <c r="I736">
        <v>3.2</v>
      </c>
      <c r="J736">
        <v>1.3</v>
      </c>
      <c r="K736">
        <f t="shared" si="390"/>
        <v>7.8540000000000016E-3</v>
      </c>
      <c r="L736">
        <f t="shared" ref="L736:L738" si="403">0.000084*(G736^1.894314*I736^0.808223+0.000031*G736^2)</f>
        <v>1.6860631022127207E-2</v>
      </c>
      <c r="O736">
        <f>L736*0.78*1.07</f>
        <v>1.4071882651067368E-2</v>
      </c>
      <c r="Q736">
        <f t="shared" ref="Q736:Q738" si="404">O736*0.531</f>
        <v>7.4721696877167723E-3</v>
      </c>
      <c r="T736">
        <f>(L736*0.78*1.07)*(1+0.2)*0.531*3.67</f>
        <v>3.2907435304704663E-2</v>
      </c>
    </row>
    <row r="737" spans="1:24" x14ac:dyDescent="0.3">
      <c r="A737" s="26">
        <v>15002</v>
      </c>
      <c r="B737">
        <v>84</v>
      </c>
      <c r="C737" t="s">
        <v>211</v>
      </c>
      <c r="D737">
        <v>116</v>
      </c>
      <c r="E737" t="s">
        <v>220</v>
      </c>
      <c r="F737">
        <v>5</v>
      </c>
      <c r="G737">
        <v>14.1</v>
      </c>
      <c r="H737">
        <f t="shared" si="389"/>
        <v>0.14099999999999999</v>
      </c>
      <c r="I737">
        <v>4.7</v>
      </c>
      <c r="J737">
        <v>1.7</v>
      </c>
      <c r="K737">
        <f t="shared" si="390"/>
        <v>1.5614537399999996E-2</v>
      </c>
      <c r="L737">
        <f t="shared" si="403"/>
        <v>4.4103310026220435E-2</v>
      </c>
      <c r="O737">
        <f>L737*0.78*1.07</f>
        <v>3.6808622547883578E-2</v>
      </c>
      <c r="Q737">
        <f t="shared" si="404"/>
        <v>1.9545378572926181E-2</v>
      </c>
      <c r="T737">
        <f>(L737*0.78*1.07)*(1+0.2)*0.531*3.67</f>
        <v>8.6077847235166899E-2</v>
      </c>
    </row>
    <row r="738" spans="1:24" x14ac:dyDescent="0.3">
      <c r="A738" s="26">
        <v>15002</v>
      </c>
      <c r="B738">
        <v>84</v>
      </c>
      <c r="C738" t="s">
        <v>211</v>
      </c>
      <c r="D738">
        <v>117</v>
      </c>
      <c r="E738" t="s">
        <v>220</v>
      </c>
      <c r="F738">
        <v>3</v>
      </c>
      <c r="G738">
        <v>11.8</v>
      </c>
      <c r="H738">
        <f t="shared" si="389"/>
        <v>0.11800000000000001</v>
      </c>
      <c r="I738">
        <v>4.0999999999999996</v>
      </c>
      <c r="J738">
        <v>1.3</v>
      </c>
      <c r="K738">
        <f t="shared" si="390"/>
        <v>1.0935909600000002E-2</v>
      </c>
      <c r="L738">
        <f t="shared" si="403"/>
        <v>2.818590427483024E-2</v>
      </c>
      <c r="O738">
        <f>L738*0.78*1.07</f>
        <v>2.3523955707773322E-2</v>
      </c>
      <c r="Q738">
        <f t="shared" si="404"/>
        <v>1.2491220480827634E-2</v>
      </c>
      <c r="T738">
        <f>(L738*0.78*1.07)*(1+0.2)*0.531*3.67</f>
        <v>5.5011334997564901E-2</v>
      </c>
    </row>
    <row r="739" spans="1:24" x14ac:dyDescent="0.3">
      <c r="A739" s="26">
        <v>15002</v>
      </c>
      <c r="B739">
        <v>84</v>
      </c>
      <c r="C739" t="s">
        <v>211</v>
      </c>
      <c r="D739">
        <v>118</v>
      </c>
      <c r="E739" t="s">
        <v>217</v>
      </c>
      <c r="F739">
        <v>4</v>
      </c>
      <c r="G739">
        <v>12.5</v>
      </c>
      <c r="H739">
        <f t="shared" si="389"/>
        <v>0.125</v>
      </c>
      <c r="I739">
        <v>4.9000000000000004</v>
      </c>
      <c r="J739">
        <v>1.4</v>
      </c>
      <c r="K739">
        <f t="shared" si="390"/>
        <v>1.2271875E-2</v>
      </c>
      <c r="L739">
        <f t="shared" ref="L739:L740" si="405">0.000059*(G739^1.965295*I739^0.892133+0.000019*G739^2)</f>
        <v>3.4862028784719098E-2</v>
      </c>
      <c r="O739">
        <f>L739*0.47*0.75</f>
        <v>1.2288865146613481E-2</v>
      </c>
      <c r="Q739">
        <f t="shared" ref="Q739:Q740" si="406">O739*0.52</f>
        <v>6.3902098762390102E-3</v>
      </c>
      <c r="T739">
        <f>(L739*0.47*0.75)*(1+0.2)*0.52*3.67</f>
        <v>2.81424842949566E-2</v>
      </c>
    </row>
    <row r="740" spans="1:24" x14ac:dyDescent="0.3">
      <c r="A740" s="26">
        <v>16001</v>
      </c>
      <c r="B740">
        <v>85</v>
      </c>
      <c r="C740" t="s">
        <v>211</v>
      </c>
      <c r="D740">
        <v>1</v>
      </c>
      <c r="E740" t="s">
        <v>217</v>
      </c>
      <c r="F740">
        <v>4</v>
      </c>
      <c r="G740">
        <v>20</v>
      </c>
      <c r="H740">
        <f t="shared" si="389"/>
        <v>0.2</v>
      </c>
      <c r="I740">
        <v>8.5</v>
      </c>
      <c r="J740">
        <v>5</v>
      </c>
      <c r="K740">
        <f t="shared" si="390"/>
        <v>3.1416000000000006E-2</v>
      </c>
      <c r="L740">
        <f t="shared" si="405"/>
        <v>0.1435246208462192</v>
      </c>
      <c r="O740">
        <f>L740*0.47*0.75</f>
        <v>5.0592428848292265E-2</v>
      </c>
      <c r="Q740">
        <f t="shared" si="406"/>
        <v>2.6308063001111978E-2</v>
      </c>
      <c r="T740">
        <f>(L740*0.47*0.75)*(1+0.2)*0.52*3.67</f>
        <v>0.11586070945689717</v>
      </c>
    </row>
    <row r="741" spans="1:24" x14ac:dyDescent="0.3">
      <c r="A741" s="26">
        <v>16001</v>
      </c>
      <c r="B741">
        <v>85</v>
      </c>
      <c r="C741" t="s">
        <v>211</v>
      </c>
      <c r="D741">
        <v>2</v>
      </c>
      <c r="E741" t="s">
        <v>214</v>
      </c>
      <c r="F741">
        <v>4</v>
      </c>
      <c r="G741">
        <v>38.5</v>
      </c>
      <c r="H741">
        <f t="shared" si="389"/>
        <v>0.38500000000000001</v>
      </c>
      <c r="I741">
        <v>8.6</v>
      </c>
      <c r="J741">
        <v>1.8</v>
      </c>
      <c r="K741">
        <f t="shared" si="390"/>
        <v>0.11641591499999999</v>
      </c>
      <c r="L741">
        <f>0.000081*(G741^1.864042*I741^0.850892+0.000027*G741^2)</f>
        <v>0.45604820561118065</v>
      </c>
      <c r="O741">
        <f>L741*0.47*0.75</f>
        <v>0.16075699247794117</v>
      </c>
      <c r="Q741">
        <f>O741*0.521</f>
        <v>8.375439308100735E-2</v>
      </c>
      <c r="T741">
        <f>(L741*0.47*0.75)*(1+0.2)*0.521*3.67</f>
        <v>0.36885434712875637</v>
      </c>
    </row>
    <row r="742" spans="1:24" x14ac:dyDescent="0.3">
      <c r="A742" s="26">
        <v>16001</v>
      </c>
      <c r="B742">
        <v>85</v>
      </c>
      <c r="C742" t="s">
        <v>211</v>
      </c>
      <c r="D742">
        <v>3</v>
      </c>
      <c r="E742" t="s">
        <v>217</v>
      </c>
      <c r="F742">
        <v>3</v>
      </c>
      <c r="G742">
        <v>13.5</v>
      </c>
      <c r="H742">
        <f t="shared" si="389"/>
        <v>0.13500000000000001</v>
      </c>
      <c r="I742">
        <v>9</v>
      </c>
      <c r="J742">
        <v>5</v>
      </c>
      <c r="K742">
        <f t="shared" si="390"/>
        <v>1.4313915000000002E-2</v>
      </c>
      <c r="L742">
        <f>0.000059*(G742^1.965295*I742^0.892133+0.000019*G742^2)</f>
        <v>6.9759573990778201E-2</v>
      </c>
      <c r="O742">
        <f>L742*0.47*0.75</f>
        <v>2.4590249831749313E-2</v>
      </c>
      <c r="Q742">
        <f>O742*0.52</f>
        <v>1.2786929912509643E-2</v>
      </c>
      <c r="T742">
        <f>(L742*0.47*0.75)*(1+0.2)*0.52*3.67</f>
        <v>5.6313639334692467E-2</v>
      </c>
    </row>
    <row r="743" spans="1:24" x14ac:dyDescent="0.3">
      <c r="A743" s="26">
        <v>16001</v>
      </c>
      <c r="B743">
        <v>85</v>
      </c>
      <c r="C743" t="s">
        <v>211</v>
      </c>
      <c r="D743">
        <v>4</v>
      </c>
      <c r="E743" t="s">
        <v>214</v>
      </c>
      <c r="F743">
        <v>3</v>
      </c>
      <c r="G743">
        <v>11.5</v>
      </c>
      <c r="H743">
        <f t="shared" si="389"/>
        <v>0.115</v>
      </c>
      <c r="I743">
        <v>3.5</v>
      </c>
      <c r="J743">
        <v>2.5</v>
      </c>
      <c r="K743">
        <f t="shared" si="390"/>
        <v>1.0386915E-2</v>
      </c>
      <c r="L743">
        <f>0.000081*(G743^1.864042*I743^0.850892+0.000027*G743^2)</f>
        <v>2.2316142079523635E-2</v>
      </c>
      <c r="O743">
        <f>L743*0.47*0.75</f>
        <v>7.8664400830320801E-3</v>
      </c>
      <c r="Q743">
        <f>O743*0.521</f>
        <v>4.0984152832597136E-3</v>
      </c>
      <c r="T743">
        <f>(L743*0.47*0.75)*(1+0.2)*0.521*3.67</f>
        <v>1.8049420907475779E-2</v>
      </c>
    </row>
    <row r="744" spans="1:24" x14ac:dyDescent="0.3">
      <c r="A744" s="26">
        <v>16001</v>
      </c>
      <c r="B744">
        <v>85</v>
      </c>
      <c r="C744" t="s">
        <v>211</v>
      </c>
      <c r="D744">
        <v>5</v>
      </c>
      <c r="E744" t="s">
        <v>220</v>
      </c>
      <c r="F744">
        <v>3</v>
      </c>
      <c r="G744">
        <v>12</v>
      </c>
      <c r="H744">
        <f t="shared" si="389"/>
        <v>0.12</v>
      </c>
      <c r="I744">
        <v>4.5</v>
      </c>
      <c r="J744">
        <v>2</v>
      </c>
      <c r="K744">
        <f t="shared" si="390"/>
        <v>1.130976E-2</v>
      </c>
      <c r="L744">
        <f t="shared" ref="L744:L745" si="407">0.000084*(G744^1.894314*I744^0.808223+0.000031*G744^2)</f>
        <v>3.1371407031463593E-2</v>
      </c>
      <c r="O744">
        <f>L744*0.78*1.07</f>
        <v>2.6182576308459517E-2</v>
      </c>
      <c r="Q744">
        <f t="shared" ref="Q744:Q745" si="408">O744*0.531</f>
        <v>1.3902948019792005E-2</v>
      </c>
      <c r="T744">
        <f>(L744*0.78*1.07)*(1+0.2)*0.531*3.67</f>
        <v>6.1228583079163991E-2</v>
      </c>
    </row>
    <row r="745" spans="1:24" x14ac:dyDescent="0.3">
      <c r="A745" s="26">
        <v>16001</v>
      </c>
      <c r="B745">
        <v>85</v>
      </c>
      <c r="C745" t="s">
        <v>211</v>
      </c>
      <c r="D745">
        <v>6</v>
      </c>
      <c r="E745" t="s">
        <v>220</v>
      </c>
      <c r="F745">
        <v>3</v>
      </c>
      <c r="G745">
        <v>11</v>
      </c>
      <c r="H745">
        <f t="shared" si="389"/>
        <v>0.11</v>
      </c>
      <c r="I745">
        <v>4.5</v>
      </c>
      <c r="J745">
        <v>2</v>
      </c>
      <c r="K745">
        <f t="shared" si="390"/>
        <v>9.503339999999999E-3</v>
      </c>
      <c r="L745">
        <f t="shared" si="407"/>
        <v>2.6604221201030325E-2</v>
      </c>
      <c r="O745">
        <f>L745*0.78*1.07</f>
        <v>2.2203883014379911E-2</v>
      </c>
      <c r="Q745">
        <f t="shared" si="408"/>
        <v>1.1790261880635734E-2</v>
      </c>
      <c r="T745">
        <f>(L745*0.78*1.07)*(1+0.2)*0.531*3.67</f>
        <v>5.1924313322319768E-2</v>
      </c>
    </row>
    <row r="746" spans="1:24" x14ac:dyDescent="0.3">
      <c r="A746" s="26">
        <v>16001</v>
      </c>
      <c r="B746">
        <v>85</v>
      </c>
      <c r="C746" t="s">
        <v>211</v>
      </c>
      <c r="D746">
        <v>7</v>
      </c>
      <c r="E746" t="s">
        <v>217</v>
      </c>
      <c r="F746">
        <v>4</v>
      </c>
      <c r="G746">
        <v>29.5</v>
      </c>
      <c r="H746">
        <f t="shared" si="389"/>
        <v>0.29499999999999998</v>
      </c>
      <c r="I746">
        <v>12.8</v>
      </c>
      <c r="J746">
        <v>6</v>
      </c>
      <c r="K746">
        <f t="shared" si="390"/>
        <v>6.8349434999999986E-2</v>
      </c>
      <c r="L746">
        <f>0.000059*(G746^1.965295*I746^0.892133+0.000019*G746^2)</f>
        <v>0.44387979508256464</v>
      </c>
      <c r="O746">
        <f>L746*0.47*0.75</f>
        <v>0.15646762776660403</v>
      </c>
      <c r="Q746">
        <f>O746*0.52</f>
        <v>8.1363166438634102E-2</v>
      </c>
      <c r="T746">
        <f>(L746*0.47*0.75)*(1+0.2)*0.52*3.67</f>
        <v>0.35832338499574456</v>
      </c>
    </row>
    <row r="747" spans="1:24" x14ac:dyDescent="0.3">
      <c r="A747" s="26">
        <v>16001</v>
      </c>
      <c r="B747">
        <v>85</v>
      </c>
      <c r="C747" t="s">
        <v>211</v>
      </c>
      <c r="D747">
        <v>8</v>
      </c>
      <c r="E747" t="s">
        <v>220</v>
      </c>
      <c r="F747">
        <v>3</v>
      </c>
      <c r="G747">
        <v>13</v>
      </c>
      <c r="H747">
        <f t="shared" si="389"/>
        <v>0.13</v>
      </c>
      <c r="I747">
        <v>3.5</v>
      </c>
      <c r="J747">
        <v>2.1</v>
      </c>
      <c r="K747">
        <f t="shared" si="390"/>
        <v>1.3273260000000002E-2</v>
      </c>
      <c r="L747">
        <f t="shared" ref="L747:L749" si="409">0.000084*(G747^1.894314*I747^0.808223+0.000031*G747^2)</f>
        <v>2.9796996830300512E-2</v>
      </c>
      <c r="O747">
        <f>L747*0.78*1.07</f>
        <v>2.4868573554568809E-2</v>
      </c>
      <c r="Q747">
        <f t="shared" ref="Q747:Q749" si="410">O747*0.531</f>
        <v>1.3205212557476038E-2</v>
      </c>
      <c r="T747">
        <f>(L747*0.78*1.07)*(1+0.2)*0.531*3.67</f>
        <v>5.815575610312447E-2</v>
      </c>
    </row>
    <row r="748" spans="1:24" x14ac:dyDescent="0.3">
      <c r="A748" s="26">
        <v>16001</v>
      </c>
      <c r="B748">
        <v>85</v>
      </c>
      <c r="C748" t="s">
        <v>211</v>
      </c>
      <c r="D748">
        <v>9</v>
      </c>
      <c r="E748" t="s">
        <v>220</v>
      </c>
      <c r="F748">
        <v>3</v>
      </c>
      <c r="G748">
        <v>11</v>
      </c>
      <c r="H748">
        <f t="shared" si="389"/>
        <v>0.11</v>
      </c>
      <c r="I748">
        <v>3</v>
      </c>
      <c r="J748">
        <v>2</v>
      </c>
      <c r="K748">
        <f t="shared" si="390"/>
        <v>9.503339999999999E-3</v>
      </c>
      <c r="L748">
        <f t="shared" si="409"/>
        <v>1.9170416079179697E-2</v>
      </c>
      <c r="O748">
        <f>L748*0.78*1.07</f>
        <v>1.5999629259683377E-2</v>
      </c>
      <c r="Q748">
        <f t="shared" si="410"/>
        <v>8.4958031368918743E-3</v>
      </c>
      <c r="T748">
        <f>(L748*0.78*1.07)*(1+0.2)*0.531*3.67</f>
        <v>3.7415517014871807E-2</v>
      </c>
    </row>
    <row r="749" spans="1:24" x14ac:dyDescent="0.3">
      <c r="A749" s="26">
        <v>16001</v>
      </c>
      <c r="B749">
        <v>85</v>
      </c>
      <c r="C749" t="s">
        <v>211</v>
      </c>
      <c r="D749">
        <v>10</v>
      </c>
      <c r="E749" t="s">
        <v>220</v>
      </c>
      <c r="F749">
        <v>3</v>
      </c>
      <c r="G749">
        <v>11.5</v>
      </c>
      <c r="H749">
        <f t="shared" si="389"/>
        <v>0.115</v>
      </c>
      <c r="I749">
        <v>3.5</v>
      </c>
      <c r="J749">
        <v>1.8</v>
      </c>
      <c r="K749">
        <f t="shared" si="390"/>
        <v>1.0386915E-2</v>
      </c>
      <c r="L749">
        <f t="shared" si="409"/>
        <v>2.3621566408708848E-2</v>
      </c>
      <c r="O749">
        <f>L749*0.78*1.07</f>
        <v>1.9714559324708406E-2</v>
      </c>
      <c r="Q749">
        <f t="shared" si="410"/>
        <v>1.0468431001420165E-2</v>
      </c>
      <c r="T749">
        <f>(L749*0.78*1.07)*(1+0.2)*0.531*3.67</f>
        <v>4.6102970130254398E-2</v>
      </c>
    </row>
    <row r="750" spans="1:24" x14ac:dyDescent="0.3">
      <c r="A750" s="26">
        <v>16001</v>
      </c>
      <c r="B750">
        <v>85</v>
      </c>
      <c r="C750" t="s">
        <v>211</v>
      </c>
      <c r="D750">
        <v>11</v>
      </c>
      <c r="E750" t="s">
        <v>217</v>
      </c>
      <c r="F750">
        <v>1</v>
      </c>
      <c r="G750">
        <v>59.1</v>
      </c>
      <c r="H750">
        <f t="shared" si="389"/>
        <v>0.59099999999999997</v>
      </c>
      <c r="I750">
        <v>17</v>
      </c>
      <c r="J750">
        <v>4</v>
      </c>
      <c r="K750">
        <f t="shared" si="390"/>
        <v>0.27432529739999995</v>
      </c>
      <c r="L750">
        <f>0.000059*(G750^1.965295*I750^0.892133+0.000019*G750^2)</f>
        <v>2.2401075849040182</v>
      </c>
      <c r="O750">
        <f>L750*0.47*0.75</f>
        <v>0.78963792367866636</v>
      </c>
      <c r="Q750">
        <f>O750*0.52</f>
        <v>0.41061172031290655</v>
      </c>
      <c r="T750">
        <f>(L750*0.47*0.75)*(1+0.2)*0.52*3.67</f>
        <v>1.8083340162580401</v>
      </c>
      <c r="U750">
        <v>73</v>
      </c>
      <c r="V750">
        <v>81</v>
      </c>
      <c r="W750">
        <v>12</v>
      </c>
      <c r="X750">
        <v>7</v>
      </c>
    </row>
    <row r="751" spans="1:24" x14ac:dyDescent="0.3">
      <c r="A751" s="26">
        <v>16001</v>
      </c>
      <c r="B751">
        <v>85</v>
      </c>
      <c r="C751" t="s">
        <v>211</v>
      </c>
      <c r="D751">
        <v>12</v>
      </c>
      <c r="E751" t="s">
        <v>214</v>
      </c>
      <c r="F751">
        <v>3</v>
      </c>
      <c r="G751">
        <v>10</v>
      </c>
      <c r="H751">
        <f t="shared" si="389"/>
        <v>0.1</v>
      </c>
      <c r="I751">
        <v>3.5</v>
      </c>
      <c r="J751">
        <v>1.4</v>
      </c>
      <c r="K751">
        <f t="shared" si="390"/>
        <v>7.8540000000000016E-3</v>
      </c>
      <c r="L751">
        <f>0.000081*(G751^1.864042*I751^0.850892+0.000027*G751^2)</f>
        <v>1.719791064195654E-2</v>
      </c>
      <c r="O751">
        <f>L751*0.47*0.75</f>
        <v>6.0622635012896799E-3</v>
      </c>
      <c r="Q751">
        <f>O751*0.521</f>
        <v>3.1584392841719233E-3</v>
      </c>
      <c r="T751">
        <f>(L751*0.47*0.75)*(1+0.2)*0.521*3.67</f>
        <v>1.390976660749315E-2</v>
      </c>
    </row>
    <row r="752" spans="1:24" x14ac:dyDescent="0.3">
      <c r="A752" s="26">
        <v>16001</v>
      </c>
      <c r="B752">
        <v>85</v>
      </c>
      <c r="C752" t="s">
        <v>211</v>
      </c>
      <c r="D752">
        <v>13</v>
      </c>
      <c r="E752" t="s">
        <v>220</v>
      </c>
      <c r="F752">
        <v>3</v>
      </c>
      <c r="G752">
        <v>8</v>
      </c>
      <c r="H752">
        <f t="shared" si="389"/>
        <v>0.08</v>
      </c>
      <c r="I752">
        <v>1.8</v>
      </c>
      <c r="J752">
        <v>1</v>
      </c>
      <c r="K752">
        <f t="shared" si="390"/>
        <v>5.0265600000000002E-3</v>
      </c>
      <c r="L752">
        <f t="shared" ref="L752:L755" si="411">0.000084*(G752^1.894314*I752^0.808223+0.000031*G752^2)</f>
        <v>6.9397341103517758E-3</v>
      </c>
      <c r="O752">
        <f>L752*0.78*1.07</f>
        <v>5.7919020884995929E-3</v>
      </c>
      <c r="Q752">
        <f t="shared" ref="Q752:Q755" si="412">O752*0.531</f>
        <v>3.0755000089932841E-3</v>
      </c>
      <c r="T752">
        <f>(L752*0.78*1.07)*(1+0.2)*0.531*3.67</f>
        <v>1.3544502039606422E-2</v>
      </c>
    </row>
    <row r="753" spans="1:20" x14ac:dyDescent="0.3">
      <c r="A753" s="26">
        <v>16001</v>
      </c>
      <c r="B753">
        <v>85</v>
      </c>
      <c r="C753" t="s">
        <v>211</v>
      </c>
      <c r="D753">
        <v>14</v>
      </c>
      <c r="E753" t="s">
        <v>220</v>
      </c>
      <c r="F753">
        <v>3</v>
      </c>
      <c r="G753">
        <v>14</v>
      </c>
      <c r="H753">
        <f t="shared" si="389"/>
        <v>0.14000000000000001</v>
      </c>
      <c r="I753">
        <v>3</v>
      </c>
      <c r="J753">
        <v>1.8</v>
      </c>
      <c r="K753">
        <f t="shared" si="390"/>
        <v>1.5393840000000002E-2</v>
      </c>
      <c r="L753">
        <f t="shared" si="411"/>
        <v>3.027145975400828E-2</v>
      </c>
      <c r="O753">
        <f>L753*0.78*1.07</f>
        <v>2.5264560310695312E-2</v>
      </c>
      <c r="Q753">
        <f t="shared" si="412"/>
        <v>1.3415481524979211E-2</v>
      </c>
      <c r="T753">
        <f>(L753*0.78*1.07)*(1+0.2)*0.531*3.67</f>
        <v>5.9081780636008448E-2</v>
      </c>
    </row>
    <row r="754" spans="1:20" x14ac:dyDescent="0.3">
      <c r="A754" s="26">
        <v>16001</v>
      </c>
      <c r="B754">
        <v>85</v>
      </c>
      <c r="C754" t="s">
        <v>211</v>
      </c>
      <c r="D754">
        <v>15</v>
      </c>
      <c r="E754" t="s">
        <v>220</v>
      </c>
      <c r="F754">
        <v>3</v>
      </c>
      <c r="G754">
        <v>13</v>
      </c>
      <c r="H754">
        <f t="shared" si="389"/>
        <v>0.13</v>
      </c>
      <c r="I754">
        <v>3.1</v>
      </c>
      <c r="J754">
        <v>1.7</v>
      </c>
      <c r="K754">
        <f t="shared" si="390"/>
        <v>1.3273260000000002E-2</v>
      </c>
      <c r="L754">
        <f t="shared" si="411"/>
        <v>2.701311522330116E-2</v>
      </c>
      <c r="O754">
        <f>L754*0.78*1.07</f>
        <v>2.254514596536715E-2</v>
      </c>
      <c r="Q754">
        <f t="shared" si="412"/>
        <v>1.1971472507609958E-2</v>
      </c>
      <c r="T754">
        <f>(L754*0.78*1.07)*(1+0.2)*0.531*3.67</f>
        <v>5.2722364923514252E-2</v>
      </c>
    </row>
    <row r="755" spans="1:20" x14ac:dyDescent="0.3">
      <c r="A755" s="26">
        <v>16001</v>
      </c>
      <c r="B755">
        <v>85</v>
      </c>
      <c r="C755" t="s">
        <v>211</v>
      </c>
      <c r="D755">
        <v>16</v>
      </c>
      <c r="E755" t="s">
        <v>220</v>
      </c>
      <c r="F755">
        <v>3</v>
      </c>
      <c r="G755">
        <v>10</v>
      </c>
      <c r="H755">
        <f t="shared" si="389"/>
        <v>0.1</v>
      </c>
      <c r="I755">
        <v>3.2</v>
      </c>
      <c r="J755">
        <v>1.8</v>
      </c>
      <c r="K755">
        <f t="shared" si="390"/>
        <v>7.8540000000000016E-3</v>
      </c>
      <c r="L755">
        <f t="shared" si="411"/>
        <v>1.6860631022127207E-2</v>
      </c>
      <c r="O755">
        <f>L755*0.78*1.07</f>
        <v>1.4071882651067368E-2</v>
      </c>
      <c r="Q755">
        <f t="shared" si="412"/>
        <v>7.4721696877167723E-3</v>
      </c>
      <c r="T755">
        <f>(L755*0.78*1.07)*(1+0.2)*0.531*3.67</f>
        <v>3.2907435304704663E-2</v>
      </c>
    </row>
    <row r="756" spans="1:20" x14ac:dyDescent="0.3">
      <c r="A756" s="26">
        <v>16001</v>
      </c>
      <c r="B756">
        <v>85</v>
      </c>
      <c r="C756" t="s">
        <v>211</v>
      </c>
      <c r="D756">
        <v>17</v>
      </c>
      <c r="E756" t="s">
        <v>214</v>
      </c>
      <c r="F756">
        <v>3</v>
      </c>
      <c r="G756">
        <v>13.5</v>
      </c>
      <c r="H756">
        <f t="shared" si="389"/>
        <v>0.13500000000000001</v>
      </c>
      <c r="I756">
        <v>5</v>
      </c>
      <c r="J756">
        <v>2.1</v>
      </c>
      <c r="K756">
        <f t="shared" si="390"/>
        <v>1.4313915000000002E-2</v>
      </c>
      <c r="L756">
        <f>0.000081*(G756^1.864042*I756^0.850892+0.000027*G756^2)</f>
        <v>4.0759314304082812E-2</v>
      </c>
      <c r="O756">
        <f>L756*0.47*0.75</f>
        <v>1.4367658292189191E-2</v>
      </c>
      <c r="Q756">
        <f>O756*0.521</f>
        <v>7.4855499702305688E-3</v>
      </c>
      <c r="T756">
        <f>(L756*0.47*0.75)*(1+0.2)*0.521*3.67</f>
        <v>3.296636206889543E-2</v>
      </c>
    </row>
    <row r="757" spans="1:20" x14ac:dyDescent="0.3">
      <c r="A757" s="26">
        <v>16001</v>
      </c>
      <c r="B757">
        <v>85</v>
      </c>
      <c r="C757" t="s">
        <v>211</v>
      </c>
      <c r="D757">
        <v>18</v>
      </c>
      <c r="E757" t="s">
        <v>220</v>
      </c>
      <c r="F757">
        <v>3</v>
      </c>
      <c r="G757">
        <v>8.5</v>
      </c>
      <c r="H757">
        <f t="shared" si="389"/>
        <v>8.5000000000000006E-2</v>
      </c>
      <c r="I757">
        <v>3.5</v>
      </c>
      <c r="J757">
        <v>2</v>
      </c>
      <c r="K757">
        <f t="shared" si="390"/>
        <v>5.6745150000000006E-3</v>
      </c>
      <c r="L757">
        <f>0.000084*(G757^1.894314*I757^0.808223+0.000031*G757^2)</f>
        <v>1.3323705001575564E-2</v>
      </c>
      <c r="O757">
        <f>L757*0.78*1.07</f>
        <v>1.1119964194314966E-2</v>
      </c>
      <c r="Q757">
        <f>O757*0.531</f>
        <v>5.9047009871812479E-3</v>
      </c>
      <c r="T757">
        <f>(L757*0.78*1.07)*(1+0.2)*0.531*3.67</f>
        <v>2.6004303147546214E-2</v>
      </c>
    </row>
    <row r="758" spans="1:20" x14ac:dyDescent="0.3">
      <c r="A758" s="26">
        <v>16001</v>
      </c>
      <c r="B758">
        <v>85</v>
      </c>
      <c r="C758" t="s">
        <v>211</v>
      </c>
      <c r="D758">
        <v>19</v>
      </c>
      <c r="E758" t="s">
        <v>217</v>
      </c>
      <c r="F758">
        <v>3</v>
      </c>
      <c r="G758">
        <v>11</v>
      </c>
      <c r="H758">
        <f t="shared" si="389"/>
        <v>0.11</v>
      </c>
      <c r="I758">
        <v>4.8</v>
      </c>
      <c r="J758">
        <v>3.5</v>
      </c>
      <c r="K758">
        <f t="shared" si="390"/>
        <v>9.503339999999999E-3</v>
      </c>
      <c r="L758">
        <f>0.000059*(G758^1.965295*I758^0.892133+0.000019*G758^2)</f>
        <v>2.6622930004060723E-2</v>
      </c>
      <c r="O758">
        <f>L758*0.47*0.75</f>
        <v>9.3845828264314049E-3</v>
      </c>
      <c r="Q758">
        <f>O758*0.52</f>
        <v>4.879983069744331E-3</v>
      </c>
      <c r="T758">
        <f>(L758*0.47*0.75)*(1+0.2)*0.52*3.67</f>
        <v>2.149144543915403E-2</v>
      </c>
    </row>
    <row r="759" spans="1:20" x14ac:dyDescent="0.3">
      <c r="A759" s="26">
        <v>16001</v>
      </c>
      <c r="B759">
        <v>85</v>
      </c>
      <c r="C759" t="s">
        <v>211</v>
      </c>
      <c r="D759">
        <v>20</v>
      </c>
      <c r="E759" t="s">
        <v>220</v>
      </c>
      <c r="F759">
        <v>7</v>
      </c>
      <c r="G759">
        <v>8</v>
      </c>
      <c r="H759">
        <f t="shared" si="389"/>
        <v>0.08</v>
      </c>
      <c r="I759">
        <v>3.5</v>
      </c>
      <c r="J759">
        <v>0</v>
      </c>
      <c r="K759">
        <f t="shared" si="390"/>
        <v>5.0265600000000002E-3</v>
      </c>
      <c r="L759">
        <f>0.000084*(G759^1.894314*I759^0.808223+0.000031*G759^2)</f>
        <v>1.1878174252451853E-2</v>
      </c>
      <c r="O759">
        <f>L759*0.78*1.07</f>
        <v>9.9135242310963174E-3</v>
      </c>
      <c r="Q759">
        <f>O759*0.531</f>
        <v>5.2640813667121445E-3</v>
      </c>
      <c r="T759">
        <f>(L759*0.78*1.07)*(1+0.2)*0.531*3.67</f>
        <v>2.3183014339000284E-2</v>
      </c>
    </row>
    <row r="760" spans="1:20" x14ac:dyDescent="0.3">
      <c r="A760" s="26">
        <v>16001</v>
      </c>
      <c r="B760">
        <v>85</v>
      </c>
      <c r="C760" t="s">
        <v>211</v>
      </c>
      <c r="D760">
        <v>21</v>
      </c>
      <c r="E760" t="s">
        <v>214</v>
      </c>
      <c r="F760">
        <v>3</v>
      </c>
      <c r="G760">
        <v>8</v>
      </c>
      <c r="H760">
        <f t="shared" si="389"/>
        <v>0.08</v>
      </c>
      <c r="I760">
        <v>3.9</v>
      </c>
      <c r="J760">
        <v>2</v>
      </c>
      <c r="K760">
        <f t="shared" si="390"/>
        <v>5.0265600000000002E-3</v>
      </c>
      <c r="L760">
        <f>0.000081*(G760^1.864042*I760^0.850892+0.000027*G760^2)</f>
        <v>1.2439980984147598E-2</v>
      </c>
      <c r="O760">
        <f>L760*0.47*0.75</f>
        <v>4.3850932969120276E-3</v>
      </c>
      <c r="Q760">
        <f>O760*0.521</f>
        <v>2.2846336076911664E-3</v>
      </c>
      <c r="T760">
        <f>(L760*0.47*0.75)*(1+0.2)*0.521*3.67</f>
        <v>1.0061526408271897E-2</v>
      </c>
    </row>
    <row r="761" spans="1:20" x14ac:dyDescent="0.3">
      <c r="A761" s="26">
        <v>16001</v>
      </c>
      <c r="B761">
        <v>85</v>
      </c>
      <c r="C761" t="s">
        <v>211</v>
      </c>
      <c r="D761">
        <v>22</v>
      </c>
      <c r="E761" t="s">
        <v>220</v>
      </c>
      <c r="F761">
        <v>3</v>
      </c>
      <c r="G761">
        <v>13</v>
      </c>
      <c r="H761">
        <f t="shared" si="389"/>
        <v>0.13</v>
      </c>
      <c r="I761">
        <v>4</v>
      </c>
      <c r="J761">
        <v>2.1</v>
      </c>
      <c r="K761">
        <f t="shared" si="390"/>
        <v>1.3273260000000002E-2</v>
      </c>
      <c r="L761">
        <f t="shared" ref="L761:L763" si="413">0.000084*(G761^1.894314*I761^0.808223+0.000031*G761^2)</f>
        <v>3.3192675786120861E-2</v>
      </c>
      <c r="O761">
        <f>L761*0.78*1.07</f>
        <v>2.7702607211096474E-2</v>
      </c>
      <c r="Q761">
        <f t="shared" ref="Q761:Q763" si="414">O761*0.531</f>
        <v>1.4710084429092229E-2</v>
      </c>
      <c r="T761">
        <f>(L761*0.78*1.07)*(1+0.2)*0.531*3.67</f>
        <v>6.4783211825722178E-2</v>
      </c>
    </row>
    <row r="762" spans="1:20" x14ac:dyDescent="0.3">
      <c r="A762" s="26">
        <v>16001</v>
      </c>
      <c r="B762">
        <v>85</v>
      </c>
      <c r="C762" t="s">
        <v>211</v>
      </c>
      <c r="D762">
        <v>23</v>
      </c>
      <c r="E762" t="s">
        <v>220</v>
      </c>
      <c r="F762">
        <v>7</v>
      </c>
      <c r="G762">
        <v>11.5</v>
      </c>
      <c r="H762">
        <f t="shared" si="389"/>
        <v>0.115</v>
      </c>
      <c r="I762">
        <v>3</v>
      </c>
      <c r="J762">
        <v>0</v>
      </c>
      <c r="K762">
        <f t="shared" si="390"/>
        <v>1.0386915E-2</v>
      </c>
      <c r="L762">
        <f t="shared" si="413"/>
        <v>2.0854587230173083E-2</v>
      </c>
      <c r="O762">
        <f>L762*0.78*1.07</f>
        <v>1.7405238502302457E-2</v>
      </c>
      <c r="Q762">
        <f t="shared" si="414"/>
        <v>9.2421816447226055E-3</v>
      </c>
      <c r="T762">
        <f>(L762*0.78*1.07)*(1+0.2)*0.531*3.67</f>
        <v>4.0702567963358346E-2</v>
      </c>
    </row>
    <row r="763" spans="1:20" x14ac:dyDescent="0.3">
      <c r="A763" s="26">
        <v>16001</v>
      </c>
      <c r="B763">
        <v>85</v>
      </c>
      <c r="C763" t="s">
        <v>211</v>
      </c>
      <c r="D763">
        <v>24</v>
      </c>
      <c r="E763" t="s">
        <v>220</v>
      </c>
      <c r="F763">
        <v>7</v>
      </c>
      <c r="G763">
        <v>11</v>
      </c>
      <c r="H763">
        <f t="shared" si="389"/>
        <v>0.11</v>
      </c>
      <c r="I763">
        <v>3</v>
      </c>
      <c r="J763">
        <v>0</v>
      </c>
      <c r="K763">
        <f t="shared" si="390"/>
        <v>9.503339999999999E-3</v>
      </c>
      <c r="L763">
        <f t="shared" si="413"/>
        <v>1.9170416079179697E-2</v>
      </c>
      <c r="O763">
        <f>L763*0.78*1.07</f>
        <v>1.5999629259683377E-2</v>
      </c>
      <c r="Q763">
        <f t="shared" si="414"/>
        <v>8.4958031368918743E-3</v>
      </c>
      <c r="T763">
        <f>(L763*0.78*1.07)*(1+0.2)*0.531*3.67</f>
        <v>3.7415517014871807E-2</v>
      </c>
    </row>
    <row r="764" spans="1:20" x14ac:dyDescent="0.3">
      <c r="A764" s="26">
        <v>16001</v>
      </c>
      <c r="B764">
        <v>85</v>
      </c>
      <c r="C764" t="s">
        <v>211</v>
      </c>
      <c r="D764">
        <v>25</v>
      </c>
      <c r="E764" t="s">
        <v>214</v>
      </c>
      <c r="F764">
        <v>3</v>
      </c>
      <c r="G764">
        <v>9</v>
      </c>
      <c r="H764">
        <f t="shared" si="389"/>
        <v>0.09</v>
      </c>
      <c r="I764">
        <v>4.3</v>
      </c>
      <c r="J764">
        <v>1.3</v>
      </c>
      <c r="K764">
        <f t="shared" si="390"/>
        <v>6.3617399999999994E-3</v>
      </c>
      <c r="L764">
        <f>0.000081*(G764^1.864042*I764^0.850892+0.000027*G764^2)</f>
        <v>1.6836466295387886E-2</v>
      </c>
      <c r="O764">
        <f>L764*0.47*0.75</f>
        <v>5.9348543691242293E-3</v>
      </c>
      <c r="Q764">
        <f>O764*0.521</f>
        <v>3.0920591263137237E-3</v>
      </c>
      <c r="T764">
        <f>(L764*0.47*0.75)*(1+0.2)*0.521*3.67</f>
        <v>1.3617428392285639E-2</v>
      </c>
    </row>
    <row r="765" spans="1:20" x14ac:dyDescent="0.3">
      <c r="A765" s="26">
        <v>16001</v>
      </c>
      <c r="B765">
        <v>85</v>
      </c>
      <c r="C765" t="s">
        <v>211</v>
      </c>
      <c r="D765">
        <v>26</v>
      </c>
      <c r="E765" t="s">
        <v>217</v>
      </c>
      <c r="F765">
        <v>4</v>
      </c>
      <c r="G765">
        <v>12</v>
      </c>
      <c r="H765">
        <f t="shared" si="389"/>
        <v>0.12</v>
      </c>
      <c r="I765">
        <v>8.5</v>
      </c>
      <c r="J765">
        <v>7</v>
      </c>
      <c r="K765">
        <f t="shared" si="390"/>
        <v>1.130976E-2</v>
      </c>
      <c r="L765">
        <f>0.000059*(G765^1.965295*I765^0.892133+0.000019*G765^2)</f>
        <v>5.259302440980277E-2</v>
      </c>
      <c r="O765">
        <f>L765*0.47*0.75</f>
        <v>1.8539041104455475E-2</v>
      </c>
      <c r="Q765">
        <f>O765*0.52</f>
        <v>9.640301374316847E-3</v>
      </c>
      <c r="T765">
        <f>(L765*0.47*0.75)*(1+0.2)*0.52*3.67</f>
        <v>4.2455887252491394E-2</v>
      </c>
    </row>
    <row r="766" spans="1:20" x14ac:dyDescent="0.3">
      <c r="A766" s="26">
        <v>16001</v>
      </c>
      <c r="B766">
        <v>85</v>
      </c>
      <c r="C766" t="s">
        <v>211</v>
      </c>
      <c r="D766">
        <v>27</v>
      </c>
      <c r="E766" t="s">
        <v>214</v>
      </c>
      <c r="F766">
        <v>3</v>
      </c>
      <c r="G766">
        <v>8</v>
      </c>
      <c r="H766">
        <f t="shared" si="389"/>
        <v>0.08</v>
      </c>
      <c r="I766">
        <v>4.5</v>
      </c>
      <c r="J766">
        <v>1.8</v>
      </c>
      <c r="K766">
        <f t="shared" si="390"/>
        <v>5.0265600000000002E-3</v>
      </c>
      <c r="L766">
        <f>0.000081*(G766^1.864042*I766^0.850892+0.000027*G766^2)</f>
        <v>1.4050776088341871E-2</v>
      </c>
      <c r="O766">
        <f>L766*0.47*0.75</f>
        <v>4.9528985711405089E-3</v>
      </c>
      <c r="Q766">
        <f>O766*0.521</f>
        <v>2.5804601555642053E-3</v>
      </c>
      <c r="T766">
        <f>(L766*0.47*0.75)*(1+0.2)*0.521*3.67</f>
        <v>1.1364346525104759E-2</v>
      </c>
    </row>
    <row r="767" spans="1:20" x14ac:dyDescent="0.3">
      <c r="A767" s="26">
        <v>16001</v>
      </c>
      <c r="B767">
        <v>85</v>
      </c>
      <c r="C767" t="s">
        <v>211</v>
      </c>
      <c r="D767">
        <v>28</v>
      </c>
      <c r="E767" t="s">
        <v>220</v>
      </c>
      <c r="F767">
        <v>7</v>
      </c>
      <c r="G767">
        <v>11.5</v>
      </c>
      <c r="H767">
        <f t="shared" si="389"/>
        <v>0.115</v>
      </c>
      <c r="I767">
        <v>3</v>
      </c>
      <c r="J767">
        <v>0</v>
      </c>
      <c r="K767">
        <f t="shared" si="390"/>
        <v>1.0386915E-2</v>
      </c>
      <c r="L767">
        <f t="shared" ref="L767:L772" si="415">0.000084*(G767^1.894314*I767^0.808223+0.000031*G767^2)</f>
        <v>2.0854587230173083E-2</v>
      </c>
      <c r="O767">
        <f t="shared" ref="O767:O772" si="416">L767*0.78*1.07</f>
        <v>1.7405238502302457E-2</v>
      </c>
      <c r="Q767">
        <f t="shared" ref="Q767:Q772" si="417">O767*0.531</f>
        <v>9.2421816447226055E-3</v>
      </c>
      <c r="T767">
        <f t="shared" ref="T767:T772" si="418">(L767*0.78*1.07)*(1+0.2)*0.531*3.67</f>
        <v>4.0702567963358346E-2</v>
      </c>
    </row>
    <row r="768" spans="1:20" x14ac:dyDescent="0.3">
      <c r="A768" s="26">
        <v>16001</v>
      </c>
      <c r="B768">
        <v>85</v>
      </c>
      <c r="C768" t="s">
        <v>211</v>
      </c>
      <c r="D768">
        <v>29</v>
      </c>
      <c r="E768" t="s">
        <v>220</v>
      </c>
      <c r="F768">
        <v>7</v>
      </c>
      <c r="G768">
        <v>10</v>
      </c>
      <c r="H768">
        <f t="shared" si="389"/>
        <v>0.1</v>
      </c>
      <c r="I768">
        <v>3</v>
      </c>
      <c r="J768">
        <v>0</v>
      </c>
      <c r="K768">
        <f t="shared" si="390"/>
        <v>7.8540000000000016E-3</v>
      </c>
      <c r="L768">
        <f t="shared" si="415"/>
        <v>1.6003711896310686E-2</v>
      </c>
      <c r="O768">
        <f t="shared" si="416"/>
        <v>1.3356697948660899E-2</v>
      </c>
      <c r="Q768">
        <f t="shared" si="417"/>
        <v>7.0924066107389376E-3</v>
      </c>
      <c r="T768">
        <f t="shared" si="418"/>
        <v>3.1234958713694277E-2</v>
      </c>
    </row>
    <row r="769" spans="1:20" x14ac:dyDescent="0.3">
      <c r="A769" s="26">
        <v>16001</v>
      </c>
      <c r="B769">
        <v>85</v>
      </c>
      <c r="C769" t="s">
        <v>211</v>
      </c>
      <c r="D769">
        <v>30</v>
      </c>
      <c r="E769" t="s">
        <v>220</v>
      </c>
      <c r="F769">
        <v>4</v>
      </c>
      <c r="G769">
        <v>17</v>
      </c>
      <c r="H769">
        <f t="shared" si="389"/>
        <v>0.17</v>
      </c>
      <c r="I769">
        <v>4.7</v>
      </c>
      <c r="J769">
        <v>1.9</v>
      </c>
      <c r="K769">
        <f t="shared" si="390"/>
        <v>2.2698060000000003E-2</v>
      </c>
      <c r="L769">
        <f t="shared" si="415"/>
        <v>6.2855900240839119E-2</v>
      </c>
      <c r="O769">
        <f t="shared" si="416"/>
        <v>5.2459534341004331E-2</v>
      </c>
      <c r="Q769">
        <f t="shared" si="417"/>
        <v>2.78560127350733E-2</v>
      </c>
      <c r="T769">
        <f t="shared" si="418"/>
        <v>0.12267788008526281</v>
      </c>
    </row>
    <row r="770" spans="1:20" x14ac:dyDescent="0.3">
      <c r="A770" s="26">
        <v>16001</v>
      </c>
      <c r="B770">
        <v>85</v>
      </c>
      <c r="C770" t="s">
        <v>211</v>
      </c>
      <c r="D770">
        <v>31</v>
      </c>
      <c r="E770" t="s">
        <v>220</v>
      </c>
      <c r="F770">
        <v>3</v>
      </c>
      <c r="G770">
        <v>12</v>
      </c>
      <c r="H770">
        <f t="shared" si="389"/>
        <v>0.12</v>
      </c>
      <c r="I770">
        <v>3.5</v>
      </c>
      <c r="J770">
        <v>1.3</v>
      </c>
      <c r="K770">
        <f t="shared" si="390"/>
        <v>1.130976E-2</v>
      </c>
      <c r="L770">
        <f t="shared" si="415"/>
        <v>2.5604841757923907E-2</v>
      </c>
      <c r="O770">
        <f t="shared" si="416"/>
        <v>2.1369800931163294E-2</v>
      </c>
      <c r="Q770">
        <f t="shared" si="417"/>
        <v>1.134736429444771E-2</v>
      </c>
      <c r="T770">
        <f t="shared" si="418"/>
        <v>4.9973792352747709E-2</v>
      </c>
    </row>
    <row r="771" spans="1:20" x14ac:dyDescent="0.3">
      <c r="A771" s="26">
        <v>16001</v>
      </c>
      <c r="B771">
        <v>85</v>
      </c>
      <c r="C771" t="s">
        <v>211</v>
      </c>
      <c r="D771">
        <v>32</v>
      </c>
      <c r="E771" t="s">
        <v>220</v>
      </c>
      <c r="F771">
        <v>3</v>
      </c>
      <c r="G771">
        <v>9</v>
      </c>
      <c r="H771">
        <f t="shared" ref="H771:H834" si="419">G771/100</f>
        <v>0.09</v>
      </c>
      <c r="I771">
        <v>3.1</v>
      </c>
      <c r="J771">
        <v>2</v>
      </c>
      <c r="K771">
        <f t="shared" ref="K771:K834" si="420">0.7854*H771^2</f>
        <v>6.3617399999999994E-3</v>
      </c>
      <c r="L771">
        <f t="shared" si="415"/>
        <v>1.3460179729037175E-2</v>
      </c>
      <c r="O771">
        <f t="shared" si="416"/>
        <v>1.1233866001854428E-2</v>
      </c>
      <c r="Q771">
        <f t="shared" si="417"/>
        <v>5.9651828469847014E-3</v>
      </c>
      <c r="T771">
        <f t="shared" si="418"/>
        <v>2.6270665258120628E-2</v>
      </c>
    </row>
    <row r="772" spans="1:20" x14ac:dyDescent="0.3">
      <c r="A772" s="26">
        <v>16001</v>
      </c>
      <c r="B772">
        <v>85</v>
      </c>
      <c r="C772" t="s">
        <v>211</v>
      </c>
      <c r="D772">
        <v>33</v>
      </c>
      <c r="E772" t="s">
        <v>220</v>
      </c>
      <c r="F772">
        <v>7</v>
      </c>
      <c r="G772">
        <v>8</v>
      </c>
      <c r="H772">
        <f t="shared" si="419"/>
        <v>0.08</v>
      </c>
      <c r="I772">
        <v>1.8</v>
      </c>
      <c r="J772">
        <v>0</v>
      </c>
      <c r="K772">
        <f t="shared" si="420"/>
        <v>5.0265600000000002E-3</v>
      </c>
      <c r="L772">
        <f t="shared" si="415"/>
        <v>6.9397341103517758E-3</v>
      </c>
      <c r="O772">
        <f t="shared" si="416"/>
        <v>5.7919020884995929E-3</v>
      </c>
      <c r="Q772">
        <f t="shared" si="417"/>
        <v>3.0755000089932841E-3</v>
      </c>
      <c r="T772">
        <f t="shared" si="418"/>
        <v>1.3544502039606422E-2</v>
      </c>
    </row>
    <row r="773" spans="1:20" x14ac:dyDescent="0.3">
      <c r="A773" s="26">
        <v>16001</v>
      </c>
      <c r="B773">
        <v>85</v>
      </c>
      <c r="C773" t="s">
        <v>211</v>
      </c>
      <c r="D773">
        <v>34</v>
      </c>
      <c r="E773" t="s">
        <v>214</v>
      </c>
      <c r="F773">
        <v>4</v>
      </c>
      <c r="G773">
        <v>16</v>
      </c>
      <c r="H773">
        <f t="shared" si="419"/>
        <v>0.16</v>
      </c>
      <c r="I773">
        <v>4.4000000000000004</v>
      </c>
      <c r="J773">
        <v>0.8</v>
      </c>
      <c r="K773">
        <f t="shared" si="420"/>
        <v>2.0106240000000001E-2</v>
      </c>
      <c r="L773">
        <f t="shared" ref="L773:L774" si="421">0.000081*(G773^1.864042*I773^0.850892+0.000027*G773^2)</f>
        <v>5.01797877467089E-2</v>
      </c>
      <c r="O773">
        <f t="shared" ref="O773:O774" si="422">L773*0.47*0.75</f>
        <v>1.7688375180714887E-2</v>
      </c>
      <c r="Q773">
        <f t="shared" ref="Q773:Q774" si="423">O773*0.521</f>
        <v>9.2156434691524555E-3</v>
      </c>
      <c r="T773">
        <f t="shared" ref="T773:T774" si="424">(L773*0.47*0.75)*(1+0.2)*0.521*3.67</f>
        <v>4.0585693838147419E-2</v>
      </c>
    </row>
    <row r="774" spans="1:20" x14ac:dyDescent="0.3">
      <c r="A774" s="26">
        <v>16001</v>
      </c>
      <c r="B774">
        <v>85</v>
      </c>
      <c r="C774" t="s">
        <v>211</v>
      </c>
      <c r="D774">
        <v>35</v>
      </c>
      <c r="E774" t="s">
        <v>214</v>
      </c>
      <c r="F774">
        <v>3</v>
      </c>
      <c r="G774">
        <v>9</v>
      </c>
      <c r="H774">
        <f t="shared" si="419"/>
        <v>0.09</v>
      </c>
      <c r="I774">
        <v>3.5</v>
      </c>
      <c r="J774">
        <v>0.8</v>
      </c>
      <c r="K774">
        <f t="shared" si="420"/>
        <v>6.3617399999999994E-3</v>
      </c>
      <c r="L774">
        <f t="shared" si="421"/>
        <v>1.413128727689175E-2</v>
      </c>
      <c r="O774">
        <f t="shared" si="422"/>
        <v>4.9812787651043414E-3</v>
      </c>
      <c r="Q774">
        <f t="shared" si="423"/>
        <v>2.595246236619362E-3</v>
      </c>
      <c r="T774">
        <f t="shared" si="424"/>
        <v>1.142946442607167E-2</v>
      </c>
    </row>
    <row r="775" spans="1:20" x14ac:dyDescent="0.3">
      <c r="A775" s="26">
        <v>16001</v>
      </c>
      <c r="B775">
        <v>85</v>
      </c>
      <c r="C775" t="s">
        <v>211</v>
      </c>
      <c r="D775">
        <v>36</v>
      </c>
      <c r="E775" t="s">
        <v>220</v>
      </c>
      <c r="F775">
        <v>3</v>
      </c>
      <c r="G775">
        <v>8</v>
      </c>
      <c r="H775">
        <f t="shared" si="419"/>
        <v>0.08</v>
      </c>
      <c r="I775">
        <v>3.2</v>
      </c>
      <c r="J775">
        <v>1</v>
      </c>
      <c r="K775">
        <f t="shared" si="420"/>
        <v>5.0265600000000002E-3</v>
      </c>
      <c r="L775">
        <f>0.000084*(G775^1.894314*I775^0.808223+0.000031*G775^2)</f>
        <v>1.1048305478234301E-2</v>
      </c>
      <c r="O775">
        <f>L775*0.78*1.07</f>
        <v>9.2209157521343493E-3</v>
      </c>
      <c r="Q775">
        <f>O775*0.531</f>
        <v>4.8963062643833394E-3</v>
      </c>
      <c r="T775">
        <f>(L775*0.78*1.07)*(1+0.2)*0.531*3.67</f>
        <v>2.1563332788344228E-2</v>
      </c>
    </row>
    <row r="776" spans="1:20" x14ac:dyDescent="0.3">
      <c r="A776" s="26">
        <v>16001</v>
      </c>
      <c r="B776">
        <v>85</v>
      </c>
      <c r="C776" t="s">
        <v>211</v>
      </c>
      <c r="D776">
        <v>37</v>
      </c>
      <c r="E776" t="s">
        <v>217</v>
      </c>
      <c r="F776">
        <v>3</v>
      </c>
      <c r="G776">
        <v>12.5</v>
      </c>
      <c r="H776">
        <f t="shared" si="419"/>
        <v>0.125</v>
      </c>
      <c r="I776">
        <v>4.5</v>
      </c>
      <c r="J776">
        <v>1.3</v>
      </c>
      <c r="K776">
        <f t="shared" si="420"/>
        <v>1.2271875E-2</v>
      </c>
      <c r="L776">
        <f>0.000059*(G776^1.965295*I776^0.892133+0.000019*G776^2)</f>
        <v>3.2311607856100891E-2</v>
      </c>
      <c r="O776">
        <f>L776*0.47*0.75</f>
        <v>1.1389841769275565E-2</v>
      </c>
      <c r="Q776">
        <f>O776*0.52</f>
        <v>5.9227177200232937E-3</v>
      </c>
      <c r="T776">
        <f>(L776*0.47*0.75)*(1+0.2)*0.52*3.67</f>
        <v>2.6083648838982586E-2</v>
      </c>
    </row>
    <row r="777" spans="1:20" x14ac:dyDescent="0.3">
      <c r="A777" s="26">
        <v>16001</v>
      </c>
      <c r="B777">
        <v>85</v>
      </c>
      <c r="C777" t="s">
        <v>211</v>
      </c>
      <c r="D777">
        <v>38</v>
      </c>
      <c r="E777" t="s">
        <v>220</v>
      </c>
      <c r="F777">
        <v>3</v>
      </c>
      <c r="G777">
        <v>12.5</v>
      </c>
      <c r="H777">
        <f t="shared" si="419"/>
        <v>0.125</v>
      </c>
      <c r="I777">
        <v>2.5</v>
      </c>
      <c r="J777">
        <v>2</v>
      </c>
      <c r="K777">
        <f t="shared" si="420"/>
        <v>1.2271875E-2</v>
      </c>
      <c r="L777">
        <f t="shared" ref="L777:L781" si="425">0.000084*(G777^1.894314*I777^0.808223+0.000031*G777^2)</f>
        <v>2.1076763964811087E-2</v>
      </c>
      <c r="O777">
        <f>L777*0.78*1.07</f>
        <v>1.7590667205031336E-2</v>
      </c>
      <c r="Q777">
        <f t="shared" ref="Q777:Q781" si="426">O777*0.531</f>
        <v>9.340644285871641E-3</v>
      </c>
      <c r="T777">
        <f>(L777*0.78*1.07)*(1+0.2)*0.531*3.67</f>
        <v>4.1136197434978698E-2</v>
      </c>
    </row>
    <row r="778" spans="1:20" x14ac:dyDescent="0.3">
      <c r="A778" s="26">
        <v>16001</v>
      </c>
      <c r="B778">
        <v>85</v>
      </c>
      <c r="C778" t="s">
        <v>211</v>
      </c>
      <c r="D778">
        <v>39</v>
      </c>
      <c r="E778" t="s">
        <v>220</v>
      </c>
      <c r="F778">
        <v>3</v>
      </c>
      <c r="G778">
        <v>12</v>
      </c>
      <c r="H778">
        <f t="shared" si="419"/>
        <v>0.12</v>
      </c>
      <c r="I778">
        <v>4</v>
      </c>
      <c r="J778">
        <v>1.8</v>
      </c>
      <c r="K778">
        <f t="shared" si="420"/>
        <v>1.130976E-2</v>
      </c>
      <c r="L778">
        <f t="shared" si="425"/>
        <v>2.8522781228021626E-2</v>
      </c>
      <c r="O778">
        <f>L778*0.78*1.07</f>
        <v>2.3805113212906851E-2</v>
      </c>
      <c r="Q778">
        <f t="shared" si="426"/>
        <v>1.2640515116053538E-2</v>
      </c>
      <c r="T778">
        <f>(L778*0.78*1.07)*(1+0.2)*0.531*3.67</f>
        <v>5.5668828571099782E-2</v>
      </c>
    </row>
    <row r="779" spans="1:20" x14ac:dyDescent="0.3">
      <c r="A779" s="26">
        <v>16001</v>
      </c>
      <c r="B779">
        <v>85</v>
      </c>
      <c r="C779" t="s">
        <v>211</v>
      </c>
      <c r="D779">
        <v>40</v>
      </c>
      <c r="E779" t="s">
        <v>220</v>
      </c>
      <c r="F779">
        <v>3</v>
      </c>
      <c r="G779">
        <v>13.5</v>
      </c>
      <c r="H779">
        <f t="shared" si="419"/>
        <v>0.13500000000000001</v>
      </c>
      <c r="I779">
        <v>4</v>
      </c>
      <c r="J779">
        <v>1.9</v>
      </c>
      <c r="K779">
        <f t="shared" si="420"/>
        <v>1.4313915000000002E-2</v>
      </c>
      <c r="L779">
        <f t="shared" si="425"/>
        <v>3.565257332850983E-2</v>
      </c>
      <c r="O779">
        <f>L779*0.78*1.07</f>
        <v>2.9755637699974306E-2</v>
      </c>
      <c r="Q779">
        <f t="shared" si="426"/>
        <v>1.5800243618686358E-2</v>
      </c>
      <c r="T779">
        <f>(L779*0.78*1.07)*(1+0.2)*0.531*3.67</f>
        <v>6.9584272896694707E-2</v>
      </c>
    </row>
    <row r="780" spans="1:20" x14ac:dyDescent="0.3">
      <c r="A780" s="26">
        <v>16001</v>
      </c>
      <c r="B780">
        <v>85</v>
      </c>
      <c r="C780" t="s">
        <v>211</v>
      </c>
      <c r="D780">
        <v>41</v>
      </c>
      <c r="E780" t="s">
        <v>220</v>
      </c>
      <c r="F780">
        <v>3</v>
      </c>
      <c r="G780">
        <v>9.5</v>
      </c>
      <c r="H780">
        <f t="shared" si="419"/>
        <v>9.5000000000000001E-2</v>
      </c>
      <c r="I780">
        <v>3</v>
      </c>
      <c r="J780">
        <v>1.8</v>
      </c>
      <c r="K780">
        <f t="shared" si="420"/>
        <v>7.088235E-3</v>
      </c>
      <c r="L780">
        <f t="shared" si="425"/>
        <v>1.4521858473096351E-2</v>
      </c>
      <c r="O780">
        <f>L780*0.78*1.07</f>
        <v>1.2119943081646215E-2</v>
      </c>
      <c r="Q780">
        <f t="shared" si="426"/>
        <v>6.4356897763541403E-3</v>
      </c>
      <c r="T780">
        <f>(L780*0.78*1.07)*(1+0.2)*0.531*3.67</f>
        <v>2.8342777775063634E-2</v>
      </c>
    </row>
    <row r="781" spans="1:20" x14ac:dyDescent="0.3">
      <c r="A781" s="26">
        <v>16001</v>
      </c>
      <c r="B781">
        <v>85</v>
      </c>
      <c r="C781" t="s">
        <v>211</v>
      </c>
      <c r="D781">
        <v>42</v>
      </c>
      <c r="E781" t="s">
        <v>220</v>
      </c>
      <c r="F781">
        <v>7</v>
      </c>
      <c r="G781">
        <v>8</v>
      </c>
      <c r="H781">
        <f t="shared" si="419"/>
        <v>0.08</v>
      </c>
      <c r="I781">
        <v>2.8</v>
      </c>
      <c r="J781">
        <v>0</v>
      </c>
      <c r="K781">
        <f t="shared" si="420"/>
        <v>5.0265600000000002E-3</v>
      </c>
      <c r="L781">
        <f t="shared" si="425"/>
        <v>9.9180431835433867E-3</v>
      </c>
      <c r="O781">
        <f>L781*0.78*1.07</f>
        <v>8.2775988409853115E-3</v>
      </c>
      <c r="Q781">
        <f t="shared" si="426"/>
        <v>4.3954049845632004E-3</v>
      </c>
      <c r="T781">
        <f>(L781*0.78*1.07)*(1+0.2)*0.531*3.67</f>
        <v>1.9357363552016338E-2</v>
      </c>
    </row>
    <row r="782" spans="1:20" x14ac:dyDescent="0.3">
      <c r="A782" s="26">
        <v>16001</v>
      </c>
      <c r="B782">
        <v>85</v>
      </c>
      <c r="C782" t="s">
        <v>211</v>
      </c>
      <c r="D782">
        <v>43</v>
      </c>
      <c r="E782" t="s">
        <v>217</v>
      </c>
      <c r="F782">
        <v>3</v>
      </c>
      <c r="G782">
        <v>7.5</v>
      </c>
      <c r="H782">
        <f t="shared" si="419"/>
        <v>7.4999999999999997E-2</v>
      </c>
      <c r="I782">
        <v>3.4</v>
      </c>
      <c r="J782">
        <v>2.4</v>
      </c>
      <c r="K782">
        <f t="shared" si="420"/>
        <v>4.4178749999999999E-3</v>
      </c>
      <c r="L782">
        <f>0.000059*(G782^1.965295*I782^0.892133+0.000019*G782^2)</f>
        <v>9.220583136552182E-3</v>
      </c>
      <c r="O782">
        <f>L782*0.47*0.75</f>
        <v>3.2502555556346438E-3</v>
      </c>
      <c r="Q782">
        <f>O782*0.52</f>
        <v>1.6901328889300149E-3</v>
      </c>
      <c r="T782">
        <f>(L782*0.47*0.75)*(1+0.2)*0.52*3.67</f>
        <v>7.4433452428477849E-3</v>
      </c>
    </row>
    <row r="783" spans="1:20" x14ac:dyDescent="0.3">
      <c r="A783" s="26">
        <v>16001</v>
      </c>
      <c r="B783">
        <v>85</v>
      </c>
      <c r="C783" t="s">
        <v>211</v>
      </c>
      <c r="D783">
        <v>44</v>
      </c>
      <c r="E783" t="s">
        <v>214</v>
      </c>
      <c r="F783">
        <v>3</v>
      </c>
      <c r="G783">
        <v>8</v>
      </c>
      <c r="H783">
        <f t="shared" si="419"/>
        <v>0.08</v>
      </c>
      <c r="I783">
        <v>3.6</v>
      </c>
      <c r="J783">
        <v>1</v>
      </c>
      <c r="K783">
        <f t="shared" si="420"/>
        <v>5.0265600000000002E-3</v>
      </c>
      <c r="L783">
        <f t="shared" ref="L783:L786" si="427">0.000081*(G783^1.864042*I783^0.850892+0.000027*G783^2)</f>
        <v>1.1620940103840257E-2</v>
      </c>
      <c r="O783">
        <f t="shared" ref="O783:O786" si="428">L783*0.47*0.75</f>
        <v>4.0963813866036905E-3</v>
      </c>
      <c r="Q783">
        <f t="shared" ref="Q783:Q786" si="429">O783*0.521</f>
        <v>2.134214702420523E-3</v>
      </c>
      <c r="T783">
        <f t="shared" ref="T783:T786" si="430">(L783*0.47*0.75)*(1+0.2)*0.521*3.67</f>
        <v>9.3990815494599828E-3</v>
      </c>
    </row>
    <row r="784" spans="1:20" x14ac:dyDescent="0.3">
      <c r="A784" s="26">
        <v>16001</v>
      </c>
      <c r="B784">
        <v>85</v>
      </c>
      <c r="C784" t="s">
        <v>211</v>
      </c>
      <c r="D784">
        <v>45</v>
      </c>
      <c r="E784" t="s">
        <v>214</v>
      </c>
      <c r="F784">
        <v>3</v>
      </c>
      <c r="G784">
        <v>11</v>
      </c>
      <c r="H784">
        <f t="shared" si="419"/>
        <v>0.11</v>
      </c>
      <c r="I784">
        <v>3.7</v>
      </c>
      <c r="J784">
        <v>1.5</v>
      </c>
      <c r="K784">
        <f t="shared" si="420"/>
        <v>9.503339999999999E-3</v>
      </c>
      <c r="L784">
        <f t="shared" si="427"/>
        <v>2.1536164525823943E-2</v>
      </c>
      <c r="O784">
        <f t="shared" si="428"/>
        <v>7.5914979953529398E-3</v>
      </c>
      <c r="Q784">
        <f t="shared" si="429"/>
        <v>3.955170455578882E-3</v>
      </c>
      <c r="T784">
        <f t="shared" si="430"/>
        <v>1.7418570686369393E-2</v>
      </c>
    </row>
    <row r="785" spans="1:20" x14ac:dyDescent="0.3">
      <c r="A785" s="26">
        <v>16001</v>
      </c>
      <c r="B785">
        <v>85</v>
      </c>
      <c r="C785" t="s">
        <v>211</v>
      </c>
      <c r="D785">
        <v>46</v>
      </c>
      <c r="E785" t="s">
        <v>214</v>
      </c>
      <c r="F785">
        <v>4</v>
      </c>
      <c r="G785">
        <v>20</v>
      </c>
      <c r="H785">
        <f t="shared" si="419"/>
        <v>0.2</v>
      </c>
      <c r="I785">
        <v>5</v>
      </c>
      <c r="J785">
        <v>2.2999999999999998</v>
      </c>
      <c r="K785">
        <f t="shared" si="420"/>
        <v>3.1416000000000006E-2</v>
      </c>
      <c r="L785">
        <f t="shared" si="427"/>
        <v>8.4803160677513853E-2</v>
      </c>
      <c r="O785">
        <f t="shared" si="428"/>
        <v>2.9893114138823632E-2</v>
      </c>
      <c r="Q785">
        <f t="shared" si="429"/>
        <v>1.5574312466327112E-2</v>
      </c>
      <c r="T785">
        <f t="shared" si="430"/>
        <v>6.858927210170461E-2</v>
      </c>
    </row>
    <row r="786" spans="1:20" x14ac:dyDescent="0.3">
      <c r="A786" s="26">
        <v>16001</v>
      </c>
      <c r="B786">
        <v>85</v>
      </c>
      <c r="C786" t="s">
        <v>211</v>
      </c>
      <c r="D786">
        <v>47</v>
      </c>
      <c r="E786" t="s">
        <v>214</v>
      </c>
      <c r="F786">
        <v>4</v>
      </c>
      <c r="G786">
        <v>38.5</v>
      </c>
      <c r="H786">
        <f t="shared" si="419"/>
        <v>0.38500000000000001</v>
      </c>
      <c r="I786">
        <v>8</v>
      </c>
      <c r="J786">
        <v>2</v>
      </c>
      <c r="K786">
        <f t="shared" si="420"/>
        <v>0.11641591499999999</v>
      </c>
      <c r="L786">
        <f t="shared" si="427"/>
        <v>0.42883056896112798</v>
      </c>
      <c r="O786">
        <f t="shared" si="428"/>
        <v>0.15116277555879759</v>
      </c>
      <c r="Q786">
        <f t="shared" si="429"/>
        <v>7.8755806066133541E-2</v>
      </c>
      <c r="T786">
        <f t="shared" si="430"/>
        <v>0.34684056991525214</v>
      </c>
    </row>
    <row r="787" spans="1:20" x14ac:dyDescent="0.3">
      <c r="A787" s="26">
        <v>16001</v>
      </c>
      <c r="B787">
        <v>85</v>
      </c>
      <c r="C787" t="s">
        <v>211</v>
      </c>
      <c r="D787">
        <v>48</v>
      </c>
      <c r="E787" t="s">
        <v>220</v>
      </c>
      <c r="F787">
        <v>3</v>
      </c>
      <c r="G787">
        <v>11</v>
      </c>
      <c r="H787">
        <f t="shared" si="419"/>
        <v>0.11</v>
      </c>
      <c r="I787">
        <v>3.8</v>
      </c>
      <c r="J787">
        <v>2</v>
      </c>
      <c r="K787">
        <f t="shared" si="420"/>
        <v>9.503339999999999E-3</v>
      </c>
      <c r="L787">
        <f t="shared" ref="L787:L796" si="431">0.000084*(G787^1.894314*I787^0.808223+0.000031*G787^2)</f>
        <v>2.3206217778874969E-2</v>
      </c>
      <c r="O787">
        <f t="shared" ref="O787:O796" si="432">L787*0.78*1.07</f>
        <v>1.9367909358249051E-2</v>
      </c>
      <c r="Q787">
        <f t="shared" ref="Q787:Q796" si="433">O787*0.531</f>
        <v>1.0284359869230247E-2</v>
      </c>
      <c r="T787">
        <f t="shared" ref="T787:T796" si="434">(L787*0.78*1.07)*(1+0.2)*0.531*3.67</f>
        <v>4.5292320864090005E-2</v>
      </c>
    </row>
    <row r="788" spans="1:20" x14ac:dyDescent="0.3">
      <c r="A788" s="26">
        <v>16001</v>
      </c>
      <c r="B788">
        <v>85</v>
      </c>
      <c r="C788" t="s">
        <v>211</v>
      </c>
      <c r="D788">
        <v>49</v>
      </c>
      <c r="E788" t="s">
        <v>220</v>
      </c>
      <c r="F788">
        <v>3</v>
      </c>
      <c r="G788">
        <v>12</v>
      </c>
      <c r="H788">
        <f t="shared" si="419"/>
        <v>0.12</v>
      </c>
      <c r="I788">
        <v>3.5</v>
      </c>
      <c r="J788">
        <v>1.5</v>
      </c>
      <c r="K788">
        <f t="shared" si="420"/>
        <v>1.130976E-2</v>
      </c>
      <c r="L788">
        <f t="shared" si="431"/>
        <v>2.5604841757923907E-2</v>
      </c>
      <c r="O788">
        <f t="shared" si="432"/>
        <v>2.1369800931163294E-2</v>
      </c>
      <c r="Q788">
        <f t="shared" si="433"/>
        <v>1.134736429444771E-2</v>
      </c>
      <c r="T788">
        <f t="shared" si="434"/>
        <v>4.9973792352747709E-2</v>
      </c>
    </row>
    <row r="789" spans="1:20" x14ac:dyDescent="0.3">
      <c r="A789" s="26">
        <v>16001</v>
      </c>
      <c r="B789">
        <v>85</v>
      </c>
      <c r="C789" t="s">
        <v>211</v>
      </c>
      <c r="D789">
        <v>50</v>
      </c>
      <c r="E789" t="s">
        <v>220</v>
      </c>
      <c r="F789">
        <v>3</v>
      </c>
      <c r="G789">
        <v>11.5</v>
      </c>
      <c r="H789">
        <f t="shared" si="419"/>
        <v>0.115</v>
      </c>
      <c r="I789">
        <v>3</v>
      </c>
      <c r="J789">
        <v>1.2</v>
      </c>
      <c r="K789">
        <f t="shared" si="420"/>
        <v>1.0386915E-2</v>
      </c>
      <c r="L789">
        <f t="shared" si="431"/>
        <v>2.0854587230173083E-2</v>
      </c>
      <c r="O789">
        <f t="shared" si="432"/>
        <v>1.7405238502302457E-2</v>
      </c>
      <c r="Q789">
        <f t="shared" si="433"/>
        <v>9.2421816447226055E-3</v>
      </c>
      <c r="T789">
        <f t="shared" si="434"/>
        <v>4.0702567963358346E-2</v>
      </c>
    </row>
    <row r="790" spans="1:20" x14ac:dyDescent="0.3">
      <c r="A790" s="26">
        <v>16001</v>
      </c>
      <c r="B790">
        <v>85</v>
      </c>
      <c r="C790" t="s">
        <v>211</v>
      </c>
      <c r="D790">
        <v>51</v>
      </c>
      <c r="E790" t="s">
        <v>220</v>
      </c>
      <c r="F790">
        <v>3</v>
      </c>
      <c r="G790">
        <v>14</v>
      </c>
      <c r="H790">
        <f t="shared" si="419"/>
        <v>0.14000000000000001</v>
      </c>
      <c r="I790">
        <v>4</v>
      </c>
      <c r="J790">
        <v>2</v>
      </c>
      <c r="K790">
        <f t="shared" si="420"/>
        <v>1.5393840000000002E-2</v>
      </c>
      <c r="L790">
        <f t="shared" si="431"/>
        <v>3.8195324626432436E-2</v>
      </c>
      <c r="O790">
        <f t="shared" si="432"/>
        <v>3.1877817933220517E-2</v>
      </c>
      <c r="Q790">
        <f t="shared" si="433"/>
        <v>1.6927121322540095E-2</v>
      </c>
      <c r="T790">
        <f t="shared" si="434"/>
        <v>7.4547042304466571E-2</v>
      </c>
    </row>
    <row r="791" spans="1:20" x14ac:dyDescent="0.3">
      <c r="A791" s="26">
        <v>16001</v>
      </c>
      <c r="B791">
        <v>85</v>
      </c>
      <c r="C791" t="s">
        <v>211</v>
      </c>
      <c r="D791">
        <v>52</v>
      </c>
      <c r="E791" t="s">
        <v>220</v>
      </c>
      <c r="F791">
        <v>3</v>
      </c>
      <c r="G791">
        <v>11</v>
      </c>
      <c r="H791">
        <f t="shared" si="419"/>
        <v>0.11</v>
      </c>
      <c r="I791">
        <v>4.3</v>
      </c>
      <c r="J791">
        <v>2.6</v>
      </c>
      <c r="K791">
        <f t="shared" si="420"/>
        <v>9.503339999999999E-3</v>
      </c>
      <c r="L791">
        <f t="shared" si="431"/>
        <v>2.5644435329593124E-2</v>
      </c>
      <c r="O791">
        <f t="shared" si="432"/>
        <v>2.1402845726078423E-2</v>
      </c>
      <c r="Q791">
        <f t="shared" si="433"/>
        <v>1.1364911080547643E-2</v>
      </c>
      <c r="T791">
        <f t="shared" si="434"/>
        <v>5.0051068398731823E-2</v>
      </c>
    </row>
    <row r="792" spans="1:20" x14ac:dyDescent="0.3">
      <c r="A792" s="26">
        <v>16001</v>
      </c>
      <c r="B792">
        <v>85</v>
      </c>
      <c r="C792" t="s">
        <v>211</v>
      </c>
      <c r="D792">
        <v>53</v>
      </c>
      <c r="E792" t="s">
        <v>220</v>
      </c>
      <c r="F792">
        <v>3</v>
      </c>
      <c r="G792">
        <v>15</v>
      </c>
      <c r="H792">
        <f t="shared" si="419"/>
        <v>0.15</v>
      </c>
      <c r="I792">
        <v>4.2</v>
      </c>
      <c r="J792">
        <v>2.2000000000000002</v>
      </c>
      <c r="K792">
        <f t="shared" si="420"/>
        <v>1.76715E-2</v>
      </c>
      <c r="L792">
        <f t="shared" si="431"/>
        <v>4.5278856911678204E-2</v>
      </c>
      <c r="O792">
        <f t="shared" si="432"/>
        <v>3.7789733978486638E-2</v>
      </c>
      <c r="Q792">
        <f t="shared" si="433"/>
        <v>2.0066348742576404E-2</v>
      </c>
      <c r="T792">
        <f t="shared" si="434"/>
        <v>8.8372199862306489E-2</v>
      </c>
    </row>
    <row r="793" spans="1:20" x14ac:dyDescent="0.3">
      <c r="A793" s="26">
        <v>16001</v>
      </c>
      <c r="B793">
        <v>85</v>
      </c>
      <c r="C793" t="s">
        <v>211</v>
      </c>
      <c r="D793">
        <v>54</v>
      </c>
      <c r="E793" t="s">
        <v>220</v>
      </c>
      <c r="F793">
        <v>3</v>
      </c>
      <c r="G793">
        <v>9</v>
      </c>
      <c r="H793">
        <f t="shared" si="419"/>
        <v>0.09</v>
      </c>
      <c r="I793">
        <v>3</v>
      </c>
      <c r="J793">
        <v>1</v>
      </c>
      <c r="K793">
        <f t="shared" si="420"/>
        <v>6.3617399999999994E-3</v>
      </c>
      <c r="L793">
        <f t="shared" si="431"/>
        <v>1.3108155697502502E-2</v>
      </c>
      <c r="O793">
        <f t="shared" si="432"/>
        <v>1.0940066745135589E-2</v>
      </c>
      <c r="Q793">
        <f t="shared" si="433"/>
        <v>5.8091754416669979E-3</v>
      </c>
      <c r="T793">
        <f t="shared" si="434"/>
        <v>2.5583608645101459E-2</v>
      </c>
    </row>
    <row r="794" spans="1:20" x14ac:dyDescent="0.3">
      <c r="A794" s="26">
        <v>16001</v>
      </c>
      <c r="B794">
        <v>85</v>
      </c>
      <c r="C794" t="s">
        <v>211</v>
      </c>
      <c r="D794">
        <v>55</v>
      </c>
      <c r="E794" t="s">
        <v>220</v>
      </c>
      <c r="F794">
        <v>3</v>
      </c>
      <c r="G794">
        <v>10</v>
      </c>
      <c r="H794">
        <f t="shared" si="419"/>
        <v>0.1</v>
      </c>
      <c r="I794">
        <v>2.8</v>
      </c>
      <c r="J794">
        <v>1.1000000000000001</v>
      </c>
      <c r="K794">
        <f t="shared" si="420"/>
        <v>7.8540000000000016E-3</v>
      </c>
      <c r="L794">
        <f t="shared" si="431"/>
        <v>1.5135757584589168E-2</v>
      </c>
      <c r="O794">
        <f t="shared" si="432"/>
        <v>1.2632303280098121E-2</v>
      </c>
      <c r="Q794">
        <f t="shared" si="433"/>
        <v>6.7077530417321025E-3</v>
      </c>
      <c r="T794">
        <f t="shared" si="434"/>
        <v>2.954094439578818E-2</v>
      </c>
    </row>
    <row r="795" spans="1:20" x14ac:dyDescent="0.3">
      <c r="A795" s="26">
        <v>16001</v>
      </c>
      <c r="B795">
        <v>85</v>
      </c>
      <c r="C795" t="s">
        <v>211</v>
      </c>
      <c r="D795">
        <v>56</v>
      </c>
      <c r="E795" t="s">
        <v>220</v>
      </c>
      <c r="F795">
        <v>3</v>
      </c>
      <c r="G795">
        <v>12</v>
      </c>
      <c r="H795">
        <f t="shared" si="419"/>
        <v>0.12</v>
      </c>
      <c r="I795">
        <v>4.5</v>
      </c>
      <c r="J795">
        <v>2</v>
      </c>
      <c r="K795">
        <f t="shared" si="420"/>
        <v>1.130976E-2</v>
      </c>
      <c r="L795">
        <f t="shared" si="431"/>
        <v>3.1371407031463593E-2</v>
      </c>
      <c r="O795">
        <f t="shared" si="432"/>
        <v>2.6182576308459517E-2</v>
      </c>
      <c r="Q795">
        <f t="shared" si="433"/>
        <v>1.3902948019792005E-2</v>
      </c>
      <c r="T795">
        <f t="shared" si="434"/>
        <v>6.1228583079163991E-2</v>
      </c>
    </row>
    <row r="796" spans="1:20" x14ac:dyDescent="0.3">
      <c r="A796" s="26">
        <v>16001</v>
      </c>
      <c r="B796">
        <v>85</v>
      </c>
      <c r="C796" t="s">
        <v>211</v>
      </c>
      <c r="D796">
        <v>57</v>
      </c>
      <c r="E796" t="s">
        <v>220</v>
      </c>
      <c r="F796">
        <v>3</v>
      </c>
      <c r="G796">
        <v>15</v>
      </c>
      <c r="H796">
        <f t="shared" si="419"/>
        <v>0.15</v>
      </c>
      <c r="I796">
        <v>4.5</v>
      </c>
      <c r="J796">
        <v>1.9</v>
      </c>
      <c r="K796">
        <f t="shared" si="420"/>
        <v>1.76715E-2</v>
      </c>
      <c r="L796">
        <f t="shared" si="431"/>
        <v>4.7875366961701256E-2</v>
      </c>
      <c r="O796">
        <f t="shared" si="432"/>
        <v>3.9956781266235877E-2</v>
      </c>
      <c r="Q796">
        <f t="shared" si="433"/>
        <v>2.1217050852371251E-2</v>
      </c>
      <c r="T796">
        <f t="shared" si="434"/>
        <v>9.3439891953842988E-2</v>
      </c>
    </row>
    <row r="797" spans="1:20" x14ac:dyDescent="0.3">
      <c r="A797" s="26">
        <v>16001</v>
      </c>
      <c r="B797">
        <v>85</v>
      </c>
      <c r="C797" t="s">
        <v>211</v>
      </c>
      <c r="D797">
        <v>58</v>
      </c>
      <c r="E797" t="s">
        <v>217</v>
      </c>
      <c r="F797">
        <v>3</v>
      </c>
      <c r="G797">
        <v>8</v>
      </c>
      <c r="H797">
        <f t="shared" si="419"/>
        <v>0.08</v>
      </c>
      <c r="I797">
        <v>3.5</v>
      </c>
      <c r="J797">
        <v>2</v>
      </c>
      <c r="K797">
        <f t="shared" si="420"/>
        <v>5.0265600000000002E-3</v>
      </c>
      <c r="L797">
        <f t="shared" ref="L797:L799" si="435">0.000059*(G797^1.965295*I797^0.892133+0.000019*G797^2)</f>
        <v>1.0741729331757894E-2</v>
      </c>
      <c r="O797">
        <f>L797*0.47*0.75</f>
        <v>3.786459589444657E-3</v>
      </c>
      <c r="Q797">
        <f t="shared" ref="Q797:Q799" si="436">O797*0.52</f>
        <v>1.9689589865112215E-3</v>
      </c>
      <c r="T797">
        <f>(L797*0.47*0.75)*(1+0.2)*0.52*3.67</f>
        <v>8.6712953765954188E-3</v>
      </c>
    </row>
    <row r="798" spans="1:20" x14ac:dyDescent="0.3">
      <c r="A798" s="26">
        <v>16001</v>
      </c>
      <c r="B798">
        <v>85</v>
      </c>
      <c r="C798" t="s">
        <v>211</v>
      </c>
      <c r="D798">
        <v>59</v>
      </c>
      <c r="E798" t="s">
        <v>217</v>
      </c>
      <c r="F798">
        <v>4</v>
      </c>
      <c r="G798">
        <v>12</v>
      </c>
      <c r="H798">
        <f t="shared" si="419"/>
        <v>0.12</v>
      </c>
      <c r="I798">
        <v>8</v>
      </c>
      <c r="J798">
        <v>2.5</v>
      </c>
      <c r="K798">
        <f t="shared" si="420"/>
        <v>1.130976E-2</v>
      </c>
      <c r="L798">
        <f t="shared" si="435"/>
        <v>4.9824081928404589E-2</v>
      </c>
      <c r="O798">
        <f>L798*0.47*0.75</f>
        <v>1.7562988879762619E-2</v>
      </c>
      <c r="Q798">
        <f t="shared" si="436"/>
        <v>9.1327542174765627E-3</v>
      </c>
      <c r="T798">
        <f>(L798*0.47*0.75)*(1+0.2)*0.52*3.67</f>
        <v>4.0220649573766774E-2</v>
      </c>
    </row>
    <row r="799" spans="1:20" x14ac:dyDescent="0.3">
      <c r="A799" s="26">
        <v>16001</v>
      </c>
      <c r="B799">
        <v>85</v>
      </c>
      <c r="C799" t="s">
        <v>211</v>
      </c>
      <c r="D799">
        <v>60</v>
      </c>
      <c r="E799" t="s">
        <v>217</v>
      </c>
      <c r="F799">
        <v>4</v>
      </c>
      <c r="G799">
        <v>15</v>
      </c>
      <c r="H799">
        <f t="shared" si="419"/>
        <v>0.15</v>
      </c>
      <c r="I799">
        <v>8</v>
      </c>
      <c r="J799">
        <v>2</v>
      </c>
      <c r="K799">
        <f t="shared" si="420"/>
        <v>1.76715E-2</v>
      </c>
      <c r="L799">
        <f t="shared" si="435"/>
        <v>7.7249571657379126E-2</v>
      </c>
      <c r="O799">
        <f>L799*0.47*0.75</f>
        <v>2.7230474009226142E-2</v>
      </c>
      <c r="Q799">
        <f t="shared" si="436"/>
        <v>1.4159846484797595E-2</v>
      </c>
      <c r="T799">
        <f>(L799*0.47*0.75)*(1+0.2)*0.52*3.67</f>
        <v>6.2359963919048599E-2</v>
      </c>
    </row>
    <row r="800" spans="1:20" x14ac:dyDescent="0.3">
      <c r="A800" s="26">
        <v>16001</v>
      </c>
      <c r="B800">
        <v>85</v>
      </c>
      <c r="C800" t="s">
        <v>211</v>
      </c>
      <c r="D800">
        <v>61</v>
      </c>
      <c r="E800" t="s">
        <v>214</v>
      </c>
      <c r="F800">
        <v>4</v>
      </c>
      <c r="G800">
        <v>36</v>
      </c>
      <c r="H800">
        <f t="shared" si="419"/>
        <v>0.36</v>
      </c>
      <c r="I800">
        <v>9.8000000000000007</v>
      </c>
      <c r="J800">
        <v>2.5</v>
      </c>
      <c r="K800">
        <f t="shared" si="420"/>
        <v>0.10178783999999999</v>
      </c>
      <c r="L800">
        <f>0.000081*(G800^1.864042*I800^0.850892+0.000027*G800^2)</f>
        <v>0.44970458994119705</v>
      </c>
      <c r="O800">
        <f>L800*0.47*0.75</f>
        <v>0.15852086795427195</v>
      </c>
      <c r="Q800">
        <f>O800*0.521</f>
        <v>8.2589372204175684E-2</v>
      </c>
      <c r="T800">
        <f>(L800*0.47*0.75)*(1+0.2)*0.521*3.67</f>
        <v>0.36372359518718977</v>
      </c>
    </row>
    <row r="801" spans="1:20" x14ac:dyDescent="0.3">
      <c r="A801" s="26">
        <v>16001</v>
      </c>
      <c r="B801">
        <v>85</v>
      </c>
      <c r="C801" t="s">
        <v>211</v>
      </c>
      <c r="D801">
        <v>62</v>
      </c>
      <c r="E801" t="s">
        <v>220</v>
      </c>
      <c r="F801">
        <v>3</v>
      </c>
      <c r="G801">
        <v>11</v>
      </c>
      <c r="H801">
        <f t="shared" si="419"/>
        <v>0.11</v>
      </c>
      <c r="I801">
        <v>3.5</v>
      </c>
      <c r="J801">
        <v>1.8</v>
      </c>
      <c r="K801">
        <f t="shared" si="420"/>
        <v>9.503339999999999E-3</v>
      </c>
      <c r="L801">
        <f t="shared" ref="L801:L803" si="437">0.000084*(G801^1.894314*I801^0.808223+0.000031*G801^2)</f>
        <v>2.1713940228324541E-2</v>
      </c>
      <c r="O801">
        <f>L801*0.78*1.07</f>
        <v>1.8122454514559662E-2</v>
      </c>
      <c r="Q801">
        <f t="shared" ref="Q801:Q803" si="438">O801*0.531</f>
        <v>9.623023347231181E-3</v>
      </c>
      <c r="T801">
        <f>(L801*0.78*1.07)*(1+0.2)*0.531*3.67</f>
        <v>4.2379794821206115E-2</v>
      </c>
    </row>
    <row r="802" spans="1:20" x14ac:dyDescent="0.3">
      <c r="A802" s="26">
        <v>16001</v>
      </c>
      <c r="B802">
        <v>85</v>
      </c>
      <c r="C802" t="s">
        <v>211</v>
      </c>
      <c r="D802">
        <v>63</v>
      </c>
      <c r="E802" t="s">
        <v>220</v>
      </c>
      <c r="F802">
        <v>3</v>
      </c>
      <c r="G802">
        <v>12</v>
      </c>
      <c r="H802">
        <f t="shared" si="419"/>
        <v>0.12</v>
      </c>
      <c r="I802">
        <v>3.5</v>
      </c>
      <c r="J802">
        <v>1.3</v>
      </c>
      <c r="K802">
        <f t="shared" si="420"/>
        <v>1.130976E-2</v>
      </c>
      <c r="L802">
        <f t="shared" si="437"/>
        <v>2.5604841757923907E-2</v>
      </c>
      <c r="O802">
        <f>L802*0.78*1.07</f>
        <v>2.1369800931163294E-2</v>
      </c>
      <c r="Q802">
        <f t="shared" si="438"/>
        <v>1.134736429444771E-2</v>
      </c>
      <c r="T802">
        <f>(L802*0.78*1.07)*(1+0.2)*0.531*3.67</f>
        <v>4.9973792352747709E-2</v>
      </c>
    </row>
    <row r="803" spans="1:20" x14ac:dyDescent="0.3">
      <c r="A803" s="26">
        <v>16001</v>
      </c>
      <c r="B803">
        <v>85</v>
      </c>
      <c r="C803" t="s">
        <v>211</v>
      </c>
      <c r="D803">
        <v>64</v>
      </c>
      <c r="E803" t="s">
        <v>220</v>
      </c>
      <c r="F803">
        <v>3</v>
      </c>
      <c r="G803">
        <v>10</v>
      </c>
      <c r="H803">
        <f t="shared" si="419"/>
        <v>0.1</v>
      </c>
      <c r="I803">
        <v>3</v>
      </c>
      <c r="J803">
        <v>1.2</v>
      </c>
      <c r="K803">
        <f t="shared" si="420"/>
        <v>7.8540000000000016E-3</v>
      </c>
      <c r="L803">
        <f t="shared" si="437"/>
        <v>1.6003711896310686E-2</v>
      </c>
      <c r="O803">
        <f>L803*0.78*1.07</f>
        <v>1.3356697948660899E-2</v>
      </c>
      <c r="Q803">
        <f t="shared" si="438"/>
        <v>7.0924066107389376E-3</v>
      </c>
      <c r="T803">
        <f>(L803*0.78*1.07)*(1+0.2)*0.531*3.67</f>
        <v>3.1234958713694277E-2</v>
      </c>
    </row>
    <row r="804" spans="1:20" x14ac:dyDescent="0.3">
      <c r="A804" s="26">
        <v>16001</v>
      </c>
      <c r="B804">
        <v>85</v>
      </c>
      <c r="C804" t="s">
        <v>211</v>
      </c>
      <c r="D804">
        <v>65</v>
      </c>
      <c r="E804" t="s">
        <v>214</v>
      </c>
      <c r="F804">
        <v>3</v>
      </c>
      <c r="G804">
        <v>19.5</v>
      </c>
      <c r="H804">
        <f t="shared" si="419"/>
        <v>0.19500000000000001</v>
      </c>
      <c r="I804">
        <v>4.7</v>
      </c>
      <c r="J804">
        <v>1.8</v>
      </c>
      <c r="K804">
        <f t="shared" si="420"/>
        <v>2.9864835000000003E-2</v>
      </c>
      <c r="L804">
        <f t="shared" ref="L804:L805" si="439">0.000081*(G804^1.864042*I804^0.850892+0.000027*G804^2)</f>
        <v>7.674518060629533E-2</v>
      </c>
      <c r="O804">
        <f t="shared" ref="O804:O805" si="440">L804*0.47*0.75</f>
        <v>2.7052676163719099E-2</v>
      </c>
      <c r="Q804">
        <f t="shared" ref="Q804:Q805" si="441">O804*0.521</f>
        <v>1.4094444281297651E-2</v>
      </c>
      <c r="T804">
        <f t="shared" ref="T804:T805" si="442">(L804*0.47*0.75)*(1+0.2)*0.521*3.67</f>
        <v>6.2071932614834853E-2</v>
      </c>
    </row>
    <row r="805" spans="1:20" x14ac:dyDescent="0.3">
      <c r="A805" s="26">
        <v>16001</v>
      </c>
      <c r="B805">
        <v>85</v>
      </c>
      <c r="C805" t="s">
        <v>211</v>
      </c>
      <c r="D805">
        <v>66</v>
      </c>
      <c r="E805" t="s">
        <v>214</v>
      </c>
      <c r="F805">
        <v>3</v>
      </c>
      <c r="G805">
        <v>14</v>
      </c>
      <c r="H805">
        <f t="shared" si="419"/>
        <v>0.14000000000000001</v>
      </c>
      <c r="I805">
        <v>3.6</v>
      </c>
      <c r="J805">
        <v>1.2</v>
      </c>
      <c r="K805">
        <f t="shared" si="420"/>
        <v>1.5393840000000002E-2</v>
      </c>
      <c r="L805">
        <f t="shared" si="439"/>
        <v>3.2981834388578636E-2</v>
      </c>
      <c r="O805">
        <f t="shared" si="440"/>
        <v>1.162609662197397E-2</v>
      </c>
      <c r="Q805">
        <f t="shared" si="441"/>
        <v>6.0571963400484381E-3</v>
      </c>
      <c r="T805">
        <f t="shared" si="442"/>
        <v>2.6675892681573322E-2</v>
      </c>
    </row>
    <row r="806" spans="1:20" x14ac:dyDescent="0.3">
      <c r="A806" s="26">
        <v>16001</v>
      </c>
      <c r="B806">
        <v>85</v>
      </c>
      <c r="C806" t="s">
        <v>211</v>
      </c>
      <c r="D806">
        <v>67</v>
      </c>
      <c r="E806" t="s">
        <v>220</v>
      </c>
      <c r="F806">
        <v>3</v>
      </c>
      <c r="G806">
        <v>14.5</v>
      </c>
      <c r="H806">
        <f t="shared" si="419"/>
        <v>0.14499999999999999</v>
      </c>
      <c r="I806">
        <v>11</v>
      </c>
      <c r="J806">
        <v>1.3</v>
      </c>
      <c r="K806">
        <f t="shared" si="420"/>
        <v>1.6513034999999999E-2</v>
      </c>
      <c r="L806">
        <f t="shared" ref="L806:L816" si="443">0.000084*(G806^1.894314*I806^0.808223+0.000031*G806^2)</f>
        <v>9.2460245799854582E-2</v>
      </c>
      <c r="O806">
        <f t="shared" ref="O806:O816" si="444">L806*0.78*1.07</f>
        <v>7.7167321144558654E-2</v>
      </c>
      <c r="Q806">
        <f t="shared" ref="Q806:Q816" si="445">O806*0.531</f>
        <v>4.097584752776065E-2</v>
      </c>
      <c r="T806">
        <f t="shared" ref="T806:T816" si="446">(L806*0.78*1.07)*(1+0.2)*0.531*3.67</f>
        <v>0.18045763251225788</v>
      </c>
    </row>
    <row r="807" spans="1:20" x14ac:dyDescent="0.3">
      <c r="A807" s="26">
        <v>16001</v>
      </c>
      <c r="B807">
        <v>85</v>
      </c>
      <c r="C807" t="s">
        <v>211</v>
      </c>
      <c r="D807">
        <v>68</v>
      </c>
      <c r="E807" t="s">
        <v>220</v>
      </c>
      <c r="F807">
        <v>3</v>
      </c>
      <c r="G807">
        <v>8</v>
      </c>
      <c r="H807">
        <f t="shared" si="419"/>
        <v>0.08</v>
      </c>
      <c r="I807">
        <v>3.5</v>
      </c>
      <c r="J807">
        <v>1</v>
      </c>
      <c r="K807">
        <f t="shared" si="420"/>
        <v>5.0265600000000002E-3</v>
      </c>
      <c r="L807">
        <f t="shared" si="443"/>
        <v>1.1878174252451853E-2</v>
      </c>
      <c r="O807">
        <f t="shared" si="444"/>
        <v>9.9135242310963174E-3</v>
      </c>
      <c r="Q807">
        <f t="shared" si="445"/>
        <v>5.2640813667121445E-3</v>
      </c>
      <c r="T807">
        <f t="shared" si="446"/>
        <v>2.3183014339000284E-2</v>
      </c>
    </row>
    <row r="808" spans="1:20" x14ac:dyDescent="0.3">
      <c r="A808" s="26">
        <v>16001</v>
      </c>
      <c r="B808">
        <v>85</v>
      </c>
      <c r="C808" t="s">
        <v>211</v>
      </c>
      <c r="D808">
        <v>69</v>
      </c>
      <c r="E808" t="s">
        <v>220</v>
      </c>
      <c r="F808">
        <v>3</v>
      </c>
      <c r="G808">
        <v>9</v>
      </c>
      <c r="H808">
        <f t="shared" si="419"/>
        <v>0.09</v>
      </c>
      <c r="I808">
        <v>4</v>
      </c>
      <c r="J808">
        <v>2</v>
      </c>
      <c r="K808">
        <f t="shared" si="420"/>
        <v>6.3617399999999994E-3</v>
      </c>
      <c r="L808">
        <f t="shared" si="443"/>
        <v>1.653935244891129E-2</v>
      </c>
      <c r="O808">
        <f t="shared" si="444"/>
        <v>1.3803743553861363E-2</v>
      </c>
      <c r="Q808">
        <f t="shared" si="445"/>
        <v>7.3297878271003846E-3</v>
      </c>
      <c r="T808">
        <f t="shared" si="446"/>
        <v>3.228038559055009E-2</v>
      </c>
    </row>
    <row r="809" spans="1:20" x14ac:dyDescent="0.3">
      <c r="A809" s="26">
        <v>16001</v>
      </c>
      <c r="B809">
        <v>85</v>
      </c>
      <c r="C809" t="s">
        <v>211</v>
      </c>
      <c r="D809">
        <v>70</v>
      </c>
      <c r="E809" t="s">
        <v>220</v>
      </c>
      <c r="F809">
        <v>3</v>
      </c>
      <c r="G809">
        <v>11</v>
      </c>
      <c r="H809">
        <f t="shared" si="419"/>
        <v>0.11</v>
      </c>
      <c r="I809">
        <v>3.7</v>
      </c>
      <c r="J809">
        <v>1.9</v>
      </c>
      <c r="K809">
        <f t="shared" si="420"/>
        <v>9.503339999999999E-3</v>
      </c>
      <c r="L809">
        <f t="shared" si="443"/>
        <v>2.2711392154809083E-2</v>
      </c>
      <c r="O809">
        <f t="shared" si="444"/>
        <v>1.8954927892403665E-2</v>
      </c>
      <c r="Q809">
        <f t="shared" si="445"/>
        <v>1.0065066710866346E-2</v>
      </c>
      <c r="T809">
        <f t="shared" si="446"/>
        <v>4.4326553794655388E-2</v>
      </c>
    </row>
    <row r="810" spans="1:20" x14ac:dyDescent="0.3">
      <c r="A810" s="26">
        <v>16001</v>
      </c>
      <c r="B810">
        <v>85</v>
      </c>
      <c r="C810" t="s">
        <v>211</v>
      </c>
      <c r="D810">
        <v>71</v>
      </c>
      <c r="E810" t="s">
        <v>220</v>
      </c>
      <c r="F810">
        <v>3</v>
      </c>
      <c r="G810">
        <v>16</v>
      </c>
      <c r="H810">
        <f t="shared" si="419"/>
        <v>0.16</v>
      </c>
      <c r="I810">
        <v>3.7</v>
      </c>
      <c r="J810">
        <v>1.8</v>
      </c>
      <c r="K810">
        <f t="shared" si="420"/>
        <v>2.0106240000000001E-2</v>
      </c>
      <c r="L810">
        <f t="shared" si="443"/>
        <v>4.6184962728104635E-2</v>
      </c>
      <c r="O810">
        <f t="shared" si="444"/>
        <v>3.8545969892876134E-2</v>
      </c>
      <c r="Q810">
        <f t="shared" si="445"/>
        <v>2.0467910013117228E-2</v>
      </c>
      <c r="T810">
        <f t="shared" si="446"/>
        <v>9.0140675697768263E-2</v>
      </c>
    </row>
    <row r="811" spans="1:20" x14ac:dyDescent="0.3">
      <c r="A811" s="26">
        <v>16001</v>
      </c>
      <c r="B811">
        <v>85</v>
      </c>
      <c r="C811" t="s">
        <v>211</v>
      </c>
      <c r="D811">
        <v>72</v>
      </c>
      <c r="E811" t="s">
        <v>220</v>
      </c>
      <c r="F811">
        <v>3</v>
      </c>
      <c r="G811">
        <v>14</v>
      </c>
      <c r="H811">
        <f t="shared" si="419"/>
        <v>0.14000000000000001</v>
      </c>
      <c r="I811">
        <v>3.8</v>
      </c>
      <c r="J811">
        <v>1.9</v>
      </c>
      <c r="K811">
        <f t="shared" si="420"/>
        <v>1.5393840000000002E-2</v>
      </c>
      <c r="L811">
        <f t="shared" si="443"/>
        <v>3.6644276931632316E-2</v>
      </c>
      <c r="O811">
        <f t="shared" si="444"/>
        <v>3.0583313527140336E-2</v>
      </c>
      <c r="Q811">
        <f t="shared" si="445"/>
        <v>1.6239739482911519E-2</v>
      </c>
      <c r="T811">
        <f t="shared" si="446"/>
        <v>7.1519812682742337E-2</v>
      </c>
    </row>
    <row r="812" spans="1:20" x14ac:dyDescent="0.3">
      <c r="A812" s="26">
        <v>16001</v>
      </c>
      <c r="B812">
        <v>85</v>
      </c>
      <c r="C812" t="s">
        <v>211</v>
      </c>
      <c r="D812">
        <v>73</v>
      </c>
      <c r="E812" t="s">
        <v>220</v>
      </c>
      <c r="F812">
        <v>3</v>
      </c>
      <c r="G812">
        <v>14</v>
      </c>
      <c r="H812">
        <f t="shared" si="419"/>
        <v>0.14000000000000001</v>
      </c>
      <c r="I812">
        <v>4.0999999999999996</v>
      </c>
      <c r="J812">
        <v>1.8</v>
      </c>
      <c r="K812">
        <f t="shared" si="420"/>
        <v>1.5393840000000002E-2</v>
      </c>
      <c r="L812">
        <f t="shared" si="443"/>
        <v>3.8965240891749783E-2</v>
      </c>
      <c r="O812">
        <f t="shared" si="444"/>
        <v>3.2520390048254369E-2</v>
      </c>
      <c r="Q812">
        <f t="shared" si="445"/>
        <v>1.726832711562307E-2</v>
      </c>
      <c r="T812">
        <f t="shared" si="446"/>
        <v>7.6049712617204002E-2</v>
      </c>
    </row>
    <row r="813" spans="1:20" x14ac:dyDescent="0.3">
      <c r="A813" s="26">
        <v>16001</v>
      </c>
      <c r="B813">
        <v>85</v>
      </c>
      <c r="C813" t="s">
        <v>211</v>
      </c>
      <c r="D813">
        <v>74</v>
      </c>
      <c r="E813" t="s">
        <v>220</v>
      </c>
      <c r="F813">
        <v>3</v>
      </c>
      <c r="G813">
        <v>11</v>
      </c>
      <c r="H813">
        <f t="shared" si="419"/>
        <v>0.11</v>
      </c>
      <c r="I813">
        <v>3.1</v>
      </c>
      <c r="J813">
        <v>1.2</v>
      </c>
      <c r="K813">
        <f t="shared" si="420"/>
        <v>9.503339999999999E-3</v>
      </c>
      <c r="L813">
        <f t="shared" si="443"/>
        <v>1.9685244021611346E-2</v>
      </c>
      <c r="O813">
        <f t="shared" si="444"/>
        <v>1.6429304660436829E-2</v>
      </c>
      <c r="Q813">
        <f t="shared" si="445"/>
        <v>8.7239607746919558E-3</v>
      </c>
      <c r="T813">
        <f t="shared" si="446"/>
        <v>3.8420323251743368E-2</v>
      </c>
    </row>
    <row r="814" spans="1:20" x14ac:dyDescent="0.3">
      <c r="A814" s="26">
        <v>16001</v>
      </c>
      <c r="B814">
        <v>85</v>
      </c>
      <c r="C814" t="s">
        <v>211</v>
      </c>
      <c r="D814">
        <v>75</v>
      </c>
      <c r="E814" t="s">
        <v>220</v>
      </c>
      <c r="F814">
        <v>3</v>
      </c>
      <c r="G814">
        <v>10.5</v>
      </c>
      <c r="H814">
        <f t="shared" si="419"/>
        <v>0.105</v>
      </c>
      <c r="I814">
        <v>3.8</v>
      </c>
      <c r="J814">
        <v>2</v>
      </c>
      <c r="K814">
        <f t="shared" si="420"/>
        <v>8.659034999999999E-3</v>
      </c>
      <c r="L814">
        <f t="shared" si="443"/>
        <v>2.1248720185390285E-2</v>
      </c>
      <c r="O814">
        <f t="shared" si="444"/>
        <v>1.7734181866726734E-2</v>
      </c>
      <c r="Q814">
        <f t="shared" si="445"/>
        <v>9.416850571231896E-3</v>
      </c>
      <c r="T814">
        <f t="shared" si="446"/>
        <v>4.1471809915705267E-2</v>
      </c>
    </row>
    <row r="815" spans="1:20" x14ac:dyDescent="0.3">
      <c r="A815" s="26">
        <v>16001</v>
      </c>
      <c r="B815">
        <v>85</v>
      </c>
      <c r="C815" t="s">
        <v>211</v>
      </c>
      <c r="D815">
        <v>76</v>
      </c>
      <c r="E815" t="s">
        <v>220</v>
      </c>
      <c r="F815">
        <v>3</v>
      </c>
      <c r="G815">
        <v>12</v>
      </c>
      <c r="H815">
        <f t="shared" si="419"/>
        <v>0.12</v>
      </c>
      <c r="I815">
        <v>4</v>
      </c>
      <c r="J815">
        <v>2.1</v>
      </c>
      <c r="K815">
        <f t="shared" si="420"/>
        <v>1.130976E-2</v>
      </c>
      <c r="L815">
        <f t="shared" si="443"/>
        <v>2.8522781228021626E-2</v>
      </c>
      <c r="O815">
        <f t="shared" si="444"/>
        <v>2.3805113212906851E-2</v>
      </c>
      <c r="Q815">
        <f t="shared" si="445"/>
        <v>1.2640515116053538E-2</v>
      </c>
      <c r="T815">
        <f t="shared" si="446"/>
        <v>5.5668828571099782E-2</v>
      </c>
    </row>
    <row r="816" spans="1:20" x14ac:dyDescent="0.3">
      <c r="A816" s="26">
        <v>16001</v>
      </c>
      <c r="B816">
        <v>85</v>
      </c>
      <c r="C816" t="s">
        <v>211</v>
      </c>
      <c r="D816">
        <v>77</v>
      </c>
      <c r="E816" t="s">
        <v>220</v>
      </c>
      <c r="F816">
        <v>3</v>
      </c>
      <c r="G816">
        <v>11</v>
      </c>
      <c r="H816">
        <f t="shared" si="419"/>
        <v>0.11</v>
      </c>
      <c r="I816">
        <v>3.5</v>
      </c>
      <c r="J816">
        <v>1</v>
      </c>
      <c r="K816">
        <f t="shared" si="420"/>
        <v>9.503339999999999E-3</v>
      </c>
      <c r="L816">
        <f t="shared" si="443"/>
        <v>2.1713940228324541E-2</v>
      </c>
      <c r="O816">
        <f t="shared" si="444"/>
        <v>1.8122454514559662E-2</v>
      </c>
      <c r="Q816">
        <f t="shared" si="445"/>
        <v>9.623023347231181E-3</v>
      </c>
      <c r="T816">
        <f t="shared" si="446"/>
        <v>4.2379794821206115E-2</v>
      </c>
    </row>
    <row r="817" spans="1:20" x14ac:dyDescent="0.3">
      <c r="A817" s="26">
        <v>16001</v>
      </c>
      <c r="B817">
        <v>85</v>
      </c>
      <c r="C817" t="s">
        <v>211</v>
      </c>
      <c r="D817">
        <v>78</v>
      </c>
      <c r="E817" t="s">
        <v>217</v>
      </c>
      <c r="F817">
        <v>3</v>
      </c>
      <c r="G817">
        <v>9</v>
      </c>
      <c r="H817">
        <f t="shared" si="419"/>
        <v>0.09</v>
      </c>
      <c r="I817">
        <v>4.5</v>
      </c>
      <c r="J817">
        <v>2</v>
      </c>
      <c r="K817">
        <f t="shared" si="420"/>
        <v>6.3617399999999994E-3</v>
      </c>
      <c r="L817">
        <f>0.000059*(G817^1.965295*I817^0.892133+0.000019*G817^2)</f>
        <v>1.6942395333618833E-2</v>
      </c>
      <c r="O817">
        <f>L817*0.47*0.75</f>
        <v>5.9721943551006382E-3</v>
      </c>
      <c r="Q817">
        <f>O817*0.52</f>
        <v>3.105541064652332E-3</v>
      </c>
      <c r="T817">
        <f>(L817*0.47*0.75)*(1+0.2)*0.52*3.67</f>
        <v>1.3676802848728868E-2</v>
      </c>
    </row>
    <row r="818" spans="1:20" x14ac:dyDescent="0.3">
      <c r="A818" s="26">
        <v>16001</v>
      </c>
      <c r="B818">
        <v>85</v>
      </c>
      <c r="C818" t="s">
        <v>211</v>
      </c>
      <c r="D818">
        <v>79</v>
      </c>
      <c r="E818" t="s">
        <v>220</v>
      </c>
      <c r="F818">
        <v>3</v>
      </c>
      <c r="G818">
        <v>13</v>
      </c>
      <c r="H818">
        <f t="shared" si="419"/>
        <v>0.13</v>
      </c>
      <c r="I818">
        <v>3.6</v>
      </c>
      <c r="J818">
        <v>1</v>
      </c>
      <c r="K818">
        <f t="shared" si="420"/>
        <v>1.3273260000000002E-2</v>
      </c>
      <c r="L818">
        <f t="shared" ref="L818:L819" si="447">0.000084*(G818^1.894314*I818^0.808223+0.000031*G818^2)</f>
        <v>3.0483197468883377E-2</v>
      </c>
      <c r="O818">
        <f>L818*0.78*1.07</f>
        <v>2.5441276607530067E-2</v>
      </c>
      <c r="Q818">
        <f t="shared" ref="Q818:Q819" si="448">O818*0.531</f>
        <v>1.3509317878598466E-2</v>
      </c>
      <c r="T818">
        <f>(L818*0.78*1.07)*(1+0.2)*0.531*3.67</f>
        <v>5.9495035937347639E-2</v>
      </c>
    </row>
    <row r="819" spans="1:20" x14ac:dyDescent="0.3">
      <c r="A819" s="26">
        <v>16001</v>
      </c>
      <c r="B819">
        <v>85</v>
      </c>
      <c r="C819" t="s">
        <v>211</v>
      </c>
      <c r="D819">
        <v>80</v>
      </c>
      <c r="E819" t="s">
        <v>220</v>
      </c>
      <c r="F819">
        <v>3</v>
      </c>
      <c r="G819">
        <v>8</v>
      </c>
      <c r="H819">
        <f t="shared" si="419"/>
        <v>0.08</v>
      </c>
      <c r="I819">
        <v>3</v>
      </c>
      <c r="J819">
        <v>0.9</v>
      </c>
      <c r="K819">
        <f t="shared" si="420"/>
        <v>5.0265600000000002E-3</v>
      </c>
      <c r="L819">
        <f t="shared" si="447"/>
        <v>1.0486789858344912E-2</v>
      </c>
      <c r="O819">
        <f>L819*0.78*1.07</f>
        <v>8.7522748157746657E-3</v>
      </c>
      <c r="Q819">
        <f t="shared" si="448"/>
        <v>4.6474579271763477E-3</v>
      </c>
      <c r="T819">
        <f>(L819*0.78*1.07)*(1+0.2)*0.531*3.67</f>
        <v>2.0467404711284633E-2</v>
      </c>
    </row>
    <row r="820" spans="1:20" x14ac:dyDescent="0.3">
      <c r="A820" s="26">
        <v>16001</v>
      </c>
      <c r="B820">
        <v>85</v>
      </c>
      <c r="C820" t="s">
        <v>211</v>
      </c>
      <c r="D820">
        <v>81</v>
      </c>
      <c r="E820" t="s">
        <v>214</v>
      </c>
      <c r="F820">
        <v>3</v>
      </c>
      <c r="G820">
        <v>10</v>
      </c>
      <c r="H820">
        <f t="shared" si="419"/>
        <v>0.1</v>
      </c>
      <c r="I820">
        <v>3.8</v>
      </c>
      <c r="J820">
        <v>1.4</v>
      </c>
      <c r="K820">
        <f t="shared" si="420"/>
        <v>7.8540000000000016E-3</v>
      </c>
      <c r="L820">
        <f>0.000081*(G820^1.864042*I820^0.850892+0.000027*G820^2)</f>
        <v>1.8444436542165408E-2</v>
      </c>
      <c r="O820">
        <f>L820*0.47*0.75</f>
        <v>6.501663881113306E-3</v>
      </c>
      <c r="Q820">
        <f>O820*0.521</f>
        <v>3.3873668820600324E-3</v>
      </c>
      <c r="T820">
        <f>(L820*0.47*0.75)*(1+0.2)*0.521*3.67</f>
        <v>1.4917963748592384E-2</v>
      </c>
    </row>
    <row r="821" spans="1:20" x14ac:dyDescent="0.3">
      <c r="A821" s="26">
        <v>16001</v>
      </c>
      <c r="B821">
        <v>85</v>
      </c>
      <c r="C821" t="s">
        <v>211</v>
      </c>
      <c r="D821">
        <v>82</v>
      </c>
      <c r="E821" t="s">
        <v>220</v>
      </c>
      <c r="F821">
        <v>3</v>
      </c>
      <c r="G821">
        <v>10</v>
      </c>
      <c r="H821">
        <f t="shared" si="419"/>
        <v>0.1</v>
      </c>
      <c r="I821">
        <v>3.1</v>
      </c>
      <c r="J821">
        <v>1</v>
      </c>
      <c r="K821">
        <f t="shared" si="420"/>
        <v>7.8540000000000016E-3</v>
      </c>
      <c r="L821">
        <f>0.000084*(G821^1.894314*I821^0.808223+0.000031*G821^2)</f>
        <v>1.643349700843514E-2</v>
      </c>
      <c r="O821">
        <f>L821*0.78*1.07</f>
        <v>1.371539660323997E-2</v>
      </c>
      <c r="Q821">
        <f>O821*0.531</f>
        <v>7.2828755963204239E-3</v>
      </c>
      <c r="T821">
        <f>(L821*0.78*1.07)*(1+0.2)*0.531*3.67</f>
        <v>3.2073784126195146E-2</v>
      </c>
    </row>
    <row r="822" spans="1:20" x14ac:dyDescent="0.3">
      <c r="A822" s="26">
        <v>16001</v>
      </c>
      <c r="B822">
        <v>85</v>
      </c>
      <c r="C822" t="s">
        <v>211</v>
      </c>
      <c r="D822">
        <v>83</v>
      </c>
      <c r="E822" t="s">
        <v>214</v>
      </c>
      <c r="F822">
        <v>3</v>
      </c>
      <c r="G822">
        <v>11.5</v>
      </c>
      <c r="H822">
        <f t="shared" si="419"/>
        <v>0.115</v>
      </c>
      <c r="I822">
        <v>3.2</v>
      </c>
      <c r="J822">
        <v>1</v>
      </c>
      <c r="K822">
        <f t="shared" si="420"/>
        <v>1.0386915E-2</v>
      </c>
      <c r="L822">
        <f>0.000081*(G822^1.864042*I822^0.850892+0.000027*G822^2)</f>
        <v>2.0677807726104523E-2</v>
      </c>
      <c r="O822">
        <f>L822*0.47*0.75</f>
        <v>7.2889272234518444E-3</v>
      </c>
      <c r="Q822">
        <f>O822*0.521</f>
        <v>3.7975310834184109E-3</v>
      </c>
      <c r="T822">
        <f>(L822*0.47*0.75)*(1+0.2)*0.521*3.67</f>
        <v>1.6724326891374684E-2</v>
      </c>
    </row>
    <row r="823" spans="1:20" x14ac:dyDescent="0.3">
      <c r="A823" s="26">
        <v>16001</v>
      </c>
      <c r="B823">
        <v>85</v>
      </c>
      <c r="C823" t="s">
        <v>211</v>
      </c>
      <c r="D823">
        <v>84</v>
      </c>
      <c r="E823" t="s">
        <v>217</v>
      </c>
      <c r="F823">
        <v>4</v>
      </c>
      <c r="G823">
        <v>32.799999999999997</v>
      </c>
      <c r="H823">
        <f t="shared" si="419"/>
        <v>0.32799999999999996</v>
      </c>
      <c r="I823">
        <v>13.2</v>
      </c>
      <c r="J823">
        <v>5.6</v>
      </c>
      <c r="K823">
        <f t="shared" si="420"/>
        <v>8.4496473599999983E-2</v>
      </c>
      <c r="L823">
        <f t="shared" ref="L823:L824" si="449">0.000059*(G823^1.965295*I823^0.892133+0.000019*G823^2)</f>
        <v>0.56194422492569507</v>
      </c>
      <c r="O823">
        <f>L823*0.47*0.75</f>
        <v>0.1980853392863075</v>
      </c>
      <c r="Q823">
        <f t="shared" ref="Q823:Q824" si="450">O823*0.52</f>
        <v>0.10300437642887991</v>
      </c>
      <c r="T823">
        <f>(L823*0.47*0.75)*(1+0.2)*0.52*3.67</f>
        <v>0.45363127379278706</v>
      </c>
    </row>
    <row r="824" spans="1:20" x14ac:dyDescent="0.3">
      <c r="A824" s="26">
        <v>16001</v>
      </c>
      <c r="B824">
        <v>85</v>
      </c>
      <c r="C824" t="s">
        <v>211</v>
      </c>
      <c r="D824">
        <v>85</v>
      </c>
      <c r="E824" t="s">
        <v>217</v>
      </c>
      <c r="F824">
        <v>4</v>
      </c>
      <c r="G824">
        <v>17</v>
      </c>
      <c r="H824">
        <f t="shared" si="419"/>
        <v>0.17</v>
      </c>
      <c r="I824">
        <v>9</v>
      </c>
      <c r="J824">
        <v>4.8</v>
      </c>
      <c r="K824">
        <f t="shared" si="420"/>
        <v>2.2698060000000003E-2</v>
      </c>
      <c r="L824">
        <f t="shared" si="449"/>
        <v>0.1097386566088321</v>
      </c>
      <c r="O824">
        <f>L824*0.47*0.75</f>
        <v>3.8682876454613317E-2</v>
      </c>
      <c r="Q824">
        <f t="shared" si="450"/>
        <v>2.0115095756398926E-2</v>
      </c>
      <c r="T824">
        <f>(L824*0.47*0.75)*(1+0.2)*0.52*3.67</f>
        <v>8.858688171118087E-2</v>
      </c>
    </row>
    <row r="825" spans="1:20" x14ac:dyDescent="0.3">
      <c r="A825" s="26">
        <v>16001</v>
      </c>
      <c r="B825">
        <v>85</v>
      </c>
      <c r="C825" t="s">
        <v>211</v>
      </c>
      <c r="D825">
        <v>86</v>
      </c>
      <c r="E825" t="s">
        <v>220</v>
      </c>
      <c r="F825">
        <v>3</v>
      </c>
      <c r="G825">
        <v>15</v>
      </c>
      <c r="H825">
        <f t="shared" si="419"/>
        <v>0.15</v>
      </c>
      <c r="I825">
        <v>4.5</v>
      </c>
      <c r="J825">
        <v>1.8</v>
      </c>
      <c r="K825">
        <f t="shared" si="420"/>
        <v>1.76715E-2</v>
      </c>
      <c r="L825">
        <f t="shared" ref="L825:L831" si="451">0.000084*(G825^1.894314*I825^0.808223+0.000031*G825^2)</f>
        <v>4.7875366961701256E-2</v>
      </c>
      <c r="O825">
        <f t="shared" ref="O825:O831" si="452">L825*0.78*1.07</f>
        <v>3.9956781266235877E-2</v>
      </c>
      <c r="Q825">
        <f t="shared" ref="Q825:Q831" si="453">O825*0.531</f>
        <v>2.1217050852371251E-2</v>
      </c>
      <c r="T825">
        <f t="shared" ref="T825:T831" si="454">(L825*0.78*1.07)*(1+0.2)*0.531*3.67</f>
        <v>9.3439891953842988E-2</v>
      </c>
    </row>
    <row r="826" spans="1:20" x14ac:dyDescent="0.3">
      <c r="A826" s="26">
        <v>16001</v>
      </c>
      <c r="B826">
        <v>85</v>
      </c>
      <c r="C826" t="s">
        <v>211</v>
      </c>
      <c r="D826">
        <v>87</v>
      </c>
      <c r="E826" t="s">
        <v>220</v>
      </c>
      <c r="F826">
        <v>3</v>
      </c>
      <c r="G826">
        <v>18</v>
      </c>
      <c r="H826">
        <f t="shared" si="419"/>
        <v>0.18</v>
      </c>
      <c r="I826">
        <v>11.5</v>
      </c>
      <c r="J826">
        <v>1.7</v>
      </c>
      <c r="K826">
        <f t="shared" si="420"/>
        <v>2.5446959999999998E-2</v>
      </c>
      <c r="L826">
        <f t="shared" si="451"/>
        <v>0.14435854467175332</v>
      </c>
      <c r="O826">
        <f t="shared" si="452"/>
        <v>0.12048164138304533</v>
      </c>
      <c r="Q826">
        <f t="shared" si="453"/>
        <v>6.3975751574397069E-2</v>
      </c>
      <c r="T826">
        <f t="shared" si="454"/>
        <v>0.28174920993364472</v>
      </c>
    </row>
    <row r="827" spans="1:20" x14ac:dyDescent="0.3">
      <c r="A827" s="26">
        <v>16001</v>
      </c>
      <c r="B827">
        <v>85</v>
      </c>
      <c r="C827" t="s">
        <v>211</v>
      </c>
      <c r="D827">
        <v>88</v>
      </c>
      <c r="E827" t="s">
        <v>220</v>
      </c>
      <c r="F827">
        <v>3</v>
      </c>
      <c r="G827">
        <v>12</v>
      </c>
      <c r="H827">
        <f t="shared" si="419"/>
        <v>0.12</v>
      </c>
      <c r="I827">
        <v>4.4000000000000004</v>
      </c>
      <c r="J827">
        <v>1.6</v>
      </c>
      <c r="K827">
        <f t="shared" si="420"/>
        <v>1.130976E-2</v>
      </c>
      <c r="L827">
        <f t="shared" si="451"/>
        <v>3.0806755923035053E-2</v>
      </c>
      <c r="O827">
        <f t="shared" si="452"/>
        <v>2.5711318493365054E-2</v>
      </c>
      <c r="Q827">
        <f t="shared" si="453"/>
        <v>1.3652710119976845E-2</v>
      </c>
      <c r="T827">
        <f t="shared" si="454"/>
        <v>6.0126535368378024E-2</v>
      </c>
    </row>
    <row r="828" spans="1:20" x14ac:dyDescent="0.3">
      <c r="A828" s="26">
        <v>16001</v>
      </c>
      <c r="B828">
        <v>85</v>
      </c>
      <c r="C828" t="s">
        <v>211</v>
      </c>
      <c r="D828">
        <v>89</v>
      </c>
      <c r="E828" t="s">
        <v>220</v>
      </c>
      <c r="F828">
        <v>3</v>
      </c>
      <c r="G828">
        <v>12</v>
      </c>
      <c r="H828">
        <f t="shared" si="419"/>
        <v>0.12</v>
      </c>
      <c r="I828">
        <v>3.1</v>
      </c>
      <c r="J828">
        <v>1.8</v>
      </c>
      <c r="K828">
        <f t="shared" si="420"/>
        <v>1.130976E-2</v>
      </c>
      <c r="L828">
        <f t="shared" si="451"/>
        <v>2.3212625612985077E-2</v>
      </c>
      <c r="O828">
        <f t="shared" si="452"/>
        <v>1.9373257336597349E-2</v>
      </c>
      <c r="Q828">
        <f t="shared" si="453"/>
        <v>1.0287199645733193E-2</v>
      </c>
      <c r="T828">
        <f t="shared" si="454"/>
        <v>4.5304827239808977E-2</v>
      </c>
    </row>
    <row r="829" spans="1:20" x14ac:dyDescent="0.3">
      <c r="A829" s="26">
        <v>16001</v>
      </c>
      <c r="B829">
        <v>85</v>
      </c>
      <c r="C829" t="s">
        <v>211</v>
      </c>
      <c r="D829">
        <v>90</v>
      </c>
      <c r="E829" t="s">
        <v>220</v>
      </c>
      <c r="F829">
        <v>3</v>
      </c>
      <c r="G829">
        <v>13</v>
      </c>
      <c r="H829">
        <f t="shared" si="419"/>
        <v>0.13</v>
      </c>
      <c r="I829">
        <v>3</v>
      </c>
      <c r="J829">
        <v>1.7</v>
      </c>
      <c r="K829">
        <f t="shared" si="420"/>
        <v>1.3273260000000002E-2</v>
      </c>
      <c r="L829">
        <f t="shared" si="451"/>
        <v>2.6306641757751166E-2</v>
      </c>
      <c r="O829">
        <f t="shared" si="452"/>
        <v>2.1955523211019123E-2</v>
      </c>
      <c r="Q829">
        <f t="shared" si="453"/>
        <v>1.1658382825051156E-2</v>
      </c>
      <c r="T829">
        <f t="shared" si="454"/>
        <v>5.1343517961525288E-2</v>
      </c>
    </row>
    <row r="830" spans="1:20" x14ac:dyDescent="0.3">
      <c r="A830" s="26">
        <v>16001</v>
      </c>
      <c r="B830">
        <v>85</v>
      </c>
      <c r="C830" t="s">
        <v>211</v>
      </c>
      <c r="D830">
        <v>91</v>
      </c>
      <c r="E830" t="s">
        <v>220</v>
      </c>
      <c r="F830">
        <v>3</v>
      </c>
      <c r="G830">
        <v>14</v>
      </c>
      <c r="H830">
        <f t="shared" si="419"/>
        <v>0.14000000000000001</v>
      </c>
      <c r="I830">
        <v>4.0999999999999996</v>
      </c>
      <c r="J830">
        <v>1.2</v>
      </c>
      <c r="K830">
        <f t="shared" si="420"/>
        <v>1.5393840000000002E-2</v>
      </c>
      <c r="L830">
        <f t="shared" si="451"/>
        <v>3.8965240891749783E-2</v>
      </c>
      <c r="O830">
        <f t="shared" si="452"/>
        <v>3.2520390048254369E-2</v>
      </c>
      <c r="Q830">
        <f t="shared" si="453"/>
        <v>1.726832711562307E-2</v>
      </c>
      <c r="T830">
        <f t="shared" si="454"/>
        <v>7.6049712617204002E-2</v>
      </c>
    </row>
    <row r="831" spans="1:20" x14ac:dyDescent="0.3">
      <c r="A831" s="26">
        <v>16001</v>
      </c>
      <c r="B831">
        <v>85</v>
      </c>
      <c r="C831" t="s">
        <v>211</v>
      </c>
      <c r="D831">
        <v>92</v>
      </c>
      <c r="E831" t="s">
        <v>220</v>
      </c>
      <c r="F831">
        <v>3</v>
      </c>
      <c r="G831">
        <v>10.5</v>
      </c>
      <c r="H831">
        <f t="shared" si="419"/>
        <v>0.105</v>
      </c>
      <c r="I831">
        <v>3.8</v>
      </c>
      <c r="J831">
        <v>1</v>
      </c>
      <c r="K831">
        <f t="shared" si="420"/>
        <v>8.659034999999999E-3</v>
      </c>
      <c r="L831">
        <f t="shared" si="451"/>
        <v>2.1248720185390285E-2</v>
      </c>
      <c r="O831">
        <f t="shared" si="452"/>
        <v>1.7734181866726734E-2</v>
      </c>
      <c r="Q831">
        <f t="shared" si="453"/>
        <v>9.416850571231896E-3</v>
      </c>
      <c r="T831">
        <f t="shared" si="454"/>
        <v>4.1471809915705267E-2</v>
      </c>
    </row>
    <row r="832" spans="1:20" x14ac:dyDescent="0.3">
      <c r="A832" s="26">
        <v>16001</v>
      </c>
      <c r="B832">
        <v>85</v>
      </c>
      <c r="C832" t="s">
        <v>211</v>
      </c>
      <c r="D832">
        <v>93</v>
      </c>
      <c r="E832" t="s">
        <v>214</v>
      </c>
      <c r="F832">
        <v>3</v>
      </c>
      <c r="G832">
        <v>13</v>
      </c>
      <c r="H832">
        <f t="shared" si="419"/>
        <v>0.13</v>
      </c>
      <c r="I832">
        <v>4.2</v>
      </c>
      <c r="J832">
        <v>1</v>
      </c>
      <c r="K832">
        <f t="shared" si="420"/>
        <v>1.3273260000000002E-2</v>
      </c>
      <c r="L832">
        <f t="shared" ref="L832:L833" si="455">0.000081*(G832^1.864042*I832^0.850892+0.000027*G832^2)</f>
        <v>3.2752537255846051E-2</v>
      </c>
      <c r="O832">
        <f t="shared" ref="O832:O833" si="456">L832*0.47*0.75</f>
        <v>1.1545269382685732E-2</v>
      </c>
      <c r="Q832">
        <f t="shared" ref="Q832:Q833" si="457">O832*0.521</f>
        <v>6.0150853483792672E-3</v>
      </c>
      <c r="T832">
        <f t="shared" ref="T832:T833" si="458">(L832*0.47*0.75)*(1+0.2)*0.521*3.67</f>
        <v>2.6490435874262291E-2</v>
      </c>
    </row>
    <row r="833" spans="1:20" x14ac:dyDescent="0.3">
      <c r="A833" s="26">
        <v>16001</v>
      </c>
      <c r="B833">
        <v>85</v>
      </c>
      <c r="C833" t="s">
        <v>211</v>
      </c>
      <c r="D833">
        <v>94</v>
      </c>
      <c r="E833" t="s">
        <v>214</v>
      </c>
      <c r="F833">
        <v>3</v>
      </c>
      <c r="G833">
        <v>10.5</v>
      </c>
      <c r="H833">
        <f t="shared" si="419"/>
        <v>0.105</v>
      </c>
      <c r="I833">
        <v>4.2</v>
      </c>
      <c r="J833">
        <v>1.2</v>
      </c>
      <c r="K833">
        <f t="shared" si="420"/>
        <v>8.659034999999999E-3</v>
      </c>
      <c r="L833">
        <f t="shared" si="455"/>
        <v>2.1996184720194361E-2</v>
      </c>
      <c r="O833">
        <f t="shared" si="456"/>
        <v>7.7536551138685118E-3</v>
      </c>
      <c r="Q833">
        <f t="shared" si="457"/>
        <v>4.0396543143254946E-3</v>
      </c>
      <c r="T833">
        <f t="shared" si="458"/>
        <v>1.7790637600289479E-2</v>
      </c>
    </row>
    <row r="834" spans="1:20" x14ac:dyDescent="0.3">
      <c r="A834" s="26">
        <v>16001</v>
      </c>
      <c r="B834">
        <v>85</v>
      </c>
      <c r="C834" t="s">
        <v>211</v>
      </c>
      <c r="D834">
        <v>95</v>
      </c>
      <c r="E834" t="s">
        <v>217</v>
      </c>
      <c r="F834">
        <v>4</v>
      </c>
      <c r="G834">
        <v>18</v>
      </c>
      <c r="H834">
        <f t="shared" si="419"/>
        <v>0.18</v>
      </c>
      <c r="I834">
        <v>13.2</v>
      </c>
      <c r="J834">
        <v>6</v>
      </c>
      <c r="K834">
        <f t="shared" si="420"/>
        <v>2.5446959999999998E-2</v>
      </c>
      <c r="L834">
        <f>0.000059*(G834^1.965295*I834^0.892133+0.000019*G834^2)</f>
        <v>0.1727963980636838</v>
      </c>
      <c r="O834">
        <f>L834*0.47*0.75</f>
        <v>6.0910730317448536E-2</v>
      </c>
      <c r="Q834">
        <f>O834*0.52</f>
        <v>3.1673579765073241E-2</v>
      </c>
      <c r="T834">
        <f>(L834*0.47*0.75)*(1+0.2)*0.52*3.67</f>
        <v>0.13949044528538254</v>
      </c>
    </row>
    <row r="835" spans="1:20" x14ac:dyDescent="0.3">
      <c r="A835" s="26">
        <v>16001</v>
      </c>
      <c r="B835">
        <v>85</v>
      </c>
      <c r="C835" t="s">
        <v>211</v>
      </c>
      <c r="D835">
        <v>96</v>
      </c>
      <c r="E835" t="s">
        <v>214</v>
      </c>
      <c r="F835">
        <v>4</v>
      </c>
      <c r="G835">
        <v>21</v>
      </c>
      <c r="H835">
        <f t="shared" ref="H835:H898" si="459">G835/100</f>
        <v>0.21</v>
      </c>
      <c r="I835">
        <v>10</v>
      </c>
      <c r="J835">
        <v>2.1</v>
      </c>
      <c r="K835">
        <f t="shared" ref="K835:K898" si="460">0.7854*H835^2</f>
        <v>3.4636139999999996E-2</v>
      </c>
      <c r="L835">
        <f t="shared" ref="L835:L837" si="461">0.000081*(G835^1.864042*I835^0.850892+0.000027*G835^2)</f>
        <v>0.16751427341205821</v>
      </c>
      <c r="O835">
        <f t="shared" ref="O835:O837" si="462">L835*0.47*0.75</f>
        <v>5.904878137775052E-2</v>
      </c>
      <c r="Q835">
        <f t="shared" ref="Q835:Q837" si="463">O835*0.521</f>
        <v>3.0764415097808022E-2</v>
      </c>
      <c r="T835">
        <f t="shared" ref="T835:T837" si="464">(L835*0.47*0.75)*(1+0.2)*0.521*3.67</f>
        <v>0.13548648409074651</v>
      </c>
    </row>
    <row r="836" spans="1:20" x14ac:dyDescent="0.3">
      <c r="A836" s="26">
        <v>16001</v>
      </c>
      <c r="B836">
        <v>85</v>
      </c>
      <c r="C836" t="s">
        <v>211</v>
      </c>
      <c r="D836">
        <v>97</v>
      </c>
      <c r="E836" t="s">
        <v>214</v>
      </c>
      <c r="F836">
        <v>4</v>
      </c>
      <c r="G836">
        <v>23</v>
      </c>
      <c r="H836">
        <f t="shared" si="459"/>
        <v>0.23</v>
      </c>
      <c r="I836">
        <v>9</v>
      </c>
      <c r="J836">
        <v>1.8</v>
      </c>
      <c r="K836">
        <f t="shared" si="460"/>
        <v>4.154766E-2</v>
      </c>
      <c r="L836">
        <f t="shared" si="461"/>
        <v>0.18145251169526866</v>
      </c>
      <c r="O836">
        <f t="shared" si="462"/>
        <v>6.3962010372582201E-2</v>
      </c>
      <c r="Q836">
        <f t="shared" si="463"/>
        <v>3.3324207404115326E-2</v>
      </c>
      <c r="T836">
        <f t="shared" si="464"/>
        <v>0.1467598094077239</v>
      </c>
    </row>
    <row r="837" spans="1:20" x14ac:dyDescent="0.3">
      <c r="A837" s="26">
        <v>16001</v>
      </c>
      <c r="B837">
        <v>85</v>
      </c>
      <c r="C837" t="s">
        <v>211</v>
      </c>
      <c r="D837">
        <v>98</v>
      </c>
      <c r="E837" t="s">
        <v>214</v>
      </c>
      <c r="F837">
        <v>4</v>
      </c>
      <c r="G837">
        <v>26</v>
      </c>
      <c r="H837">
        <f t="shared" si="459"/>
        <v>0.26</v>
      </c>
      <c r="I837">
        <v>8.6999999999999993</v>
      </c>
      <c r="J837">
        <v>3</v>
      </c>
      <c r="K837">
        <f t="shared" si="460"/>
        <v>5.3093040000000008E-2</v>
      </c>
      <c r="L837">
        <f t="shared" si="461"/>
        <v>0.22155781946796541</v>
      </c>
      <c r="O837">
        <f t="shared" si="462"/>
        <v>7.8099131362457802E-2</v>
      </c>
      <c r="Q837">
        <f t="shared" si="463"/>
        <v>4.0689647439840514E-2</v>
      </c>
      <c r="T837">
        <f t="shared" si="464"/>
        <v>0.17919720732505762</v>
      </c>
    </row>
    <row r="838" spans="1:20" x14ac:dyDescent="0.3">
      <c r="A838" s="26">
        <v>16001</v>
      </c>
      <c r="B838">
        <v>85</v>
      </c>
      <c r="C838" t="s">
        <v>211</v>
      </c>
      <c r="D838">
        <v>99</v>
      </c>
      <c r="E838" t="s">
        <v>217</v>
      </c>
      <c r="F838">
        <v>4</v>
      </c>
      <c r="G838">
        <v>21</v>
      </c>
      <c r="H838">
        <f t="shared" si="459"/>
        <v>0.21</v>
      </c>
      <c r="I838">
        <v>11.6</v>
      </c>
      <c r="J838">
        <v>3.5</v>
      </c>
      <c r="K838">
        <f t="shared" si="460"/>
        <v>3.4636139999999996E-2</v>
      </c>
      <c r="L838">
        <f t="shared" ref="L838:L839" si="465">0.000059*(G838^1.965295*I838^0.892133+0.000019*G838^2)</f>
        <v>0.20846930074214934</v>
      </c>
      <c r="O838">
        <f>L838*0.47*0.75</f>
        <v>7.3485428511607637E-2</v>
      </c>
      <c r="Q838">
        <f t="shared" ref="Q838:Q839" si="466">O838*0.52</f>
        <v>3.8212422826035972E-2</v>
      </c>
      <c r="T838">
        <f>(L838*0.47*0.75)*(1+0.2)*0.52*3.67</f>
        <v>0.16828751012586241</v>
      </c>
    </row>
    <row r="839" spans="1:20" x14ac:dyDescent="0.3">
      <c r="A839" s="26">
        <v>16001</v>
      </c>
      <c r="B839">
        <v>85</v>
      </c>
      <c r="C839" t="s">
        <v>211</v>
      </c>
      <c r="D839">
        <v>100</v>
      </c>
      <c r="E839" t="s">
        <v>217</v>
      </c>
      <c r="F839">
        <v>3</v>
      </c>
      <c r="G839">
        <v>11.5</v>
      </c>
      <c r="H839">
        <f t="shared" si="459"/>
        <v>0.115</v>
      </c>
      <c r="I839">
        <v>4.5</v>
      </c>
      <c r="J839">
        <v>1</v>
      </c>
      <c r="K839">
        <f t="shared" si="460"/>
        <v>1.0386915E-2</v>
      </c>
      <c r="L839">
        <f t="shared" si="465"/>
        <v>2.7427799167223394E-2</v>
      </c>
      <c r="O839">
        <f>L839*0.47*0.75</f>
        <v>9.6682992064462455E-3</v>
      </c>
      <c r="Q839">
        <f t="shared" si="466"/>
        <v>5.0275155873520478E-3</v>
      </c>
      <c r="T839">
        <f>(L839*0.47*0.75)*(1+0.2)*0.52*3.67</f>
        <v>2.2141178646698418E-2</v>
      </c>
    </row>
    <row r="840" spans="1:20" x14ac:dyDescent="0.3">
      <c r="A840" s="26">
        <v>16001</v>
      </c>
      <c r="B840">
        <v>85</v>
      </c>
      <c r="C840" t="s">
        <v>211</v>
      </c>
      <c r="D840">
        <v>101</v>
      </c>
      <c r="E840" t="s">
        <v>220</v>
      </c>
      <c r="F840">
        <v>3</v>
      </c>
      <c r="G840">
        <v>12</v>
      </c>
      <c r="H840">
        <f t="shared" si="459"/>
        <v>0.12</v>
      </c>
      <c r="I840">
        <v>3.5</v>
      </c>
      <c r="J840">
        <v>1</v>
      </c>
      <c r="K840">
        <f t="shared" si="460"/>
        <v>1.130976E-2</v>
      </c>
      <c r="L840">
        <f t="shared" ref="L840:L841" si="467">0.000084*(G840^1.894314*I840^0.808223+0.000031*G840^2)</f>
        <v>2.5604841757923907E-2</v>
      </c>
      <c r="O840">
        <f>L840*0.78*1.07</f>
        <v>2.1369800931163294E-2</v>
      </c>
      <c r="Q840">
        <f t="shared" ref="Q840:Q841" si="468">O840*0.531</f>
        <v>1.134736429444771E-2</v>
      </c>
      <c r="T840">
        <f>(L840*0.78*1.07)*(1+0.2)*0.531*3.67</f>
        <v>4.9973792352747709E-2</v>
      </c>
    </row>
    <row r="841" spans="1:20" x14ac:dyDescent="0.3">
      <c r="A841" s="26">
        <v>16001</v>
      </c>
      <c r="B841">
        <v>85</v>
      </c>
      <c r="C841" t="s">
        <v>211</v>
      </c>
      <c r="D841">
        <v>102</v>
      </c>
      <c r="E841" t="s">
        <v>220</v>
      </c>
      <c r="F841">
        <v>3</v>
      </c>
      <c r="G841">
        <v>11</v>
      </c>
      <c r="H841">
        <f t="shared" si="459"/>
        <v>0.11</v>
      </c>
      <c r="I841">
        <v>3</v>
      </c>
      <c r="J841">
        <v>1.5</v>
      </c>
      <c r="K841">
        <f t="shared" si="460"/>
        <v>9.503339999999999E-3</v>
      </c>
      <c r="L841">
        <f t="shared" si="467"/>
        <v>1.9170416079179697E-2</v>
      </c>
      <c r="O841">
        <f>L841*0.78*1.07</f>
        <v>1.5999629259683377E-2</v>
      </c>
      <c r="Q841">
        <f t="shared" si="468"/>
        <v>8.4958031368918743E-3</v>
      </c>
      <c r="T841">
        <f>(L841*0.78*1.07)*(1+0.2)*0.531*3.67</f>
        <v>3.7415517014871807E-2</v>
      </c>
    </row>
    <row r="842" spans="1:20" x14ac:dyDescent="0.3">
      <c r="A842" s="26">
        <v>16001</v>
      </c>
      <c r="B842">
        <v>85</v>
      </c>
      <c r="C842" t="s">
        <v>211</v>
      </c>
      <c r="D842">
        <v>103</v>
      </c>
      <c r="E842" t="s">
        <v>217</v>
      </c>
      <c r="F842">
        <v>3</v>
      </c>
      <c r="G842">
        <v>11</v>
      </c>
      <c r="H842">
        <f t="shared" si="459"/>
        <v>0.11</v>
      </c>
      <c r="I842">
        <v>6.2</v>
      </c>
      <c r="J842">
        <v>4.5</v>
      </c>
      <c r="K842">
        <f t="shared" si="460"/>
        <v>9.503339999999999E-3</v>
      </c>
      <c r="L842">
        <f t="shared" ref="L842:L845" si="469">0.000059*(G842^1.965295*I842^0.892133+0.000019*G842^2)</f>
        <v>3.3451560710563093E-2</v>
      </c>
      <c r="O842">
        <f>L842*0.47*0.75</f>
        <v>1.1791675150473489E-2</v>
      </c>
      <c r="Q842">
        <f t="shared" ref="Q842:Q845" si="470">O842*0.52</f>
        <v>6.1316710782462151E-3</v>
      </c>
      <c r="T842">
        <f>(L842*0.47*0.75)*(1+0.2)*0.52*3.67</f>
        <v>2.7003879428596327E-2</v>
      </c>
    </row>
    <row r="843" spans="1:20" x14ac:dyDescent="0.3">
      <c r="A843" s="26">
        <v>16001</v>
      </c>
      <c r="B843">
        <v>85</v>
      </c>
      <c r="C843" t="s">
        <v>211</v>
      </c>
      <c r="D843">
        <v>104</v>
      </c>
      <c r="E843" t="s">
        <v>217</v>
      </c>
      <c r="F843">
        <v>4</v>
      </c>
      <c r="G843">
        <v>16.5</v>
      </c>
      <c r="H843">
        <f t="shared" si="459"/>
        <v>0.16500000000000001</v>
      </c>
      <c r="I843">
        <v>9</v>
      </c>
      <c r="J843">
        <v>4.5999999999999996</v>
      </c>
      <c r="K843">
        <f t="shared" si="460"/>
        <v>2.1382515000000001E-2</v>
      </c>
      <c r="L843">
        <f t="shared" si="469"/>
        <v>0.10348553119378176</v>
      </c>
      <c r="O843">
        <f>L843*0.47*0.75</f>
        <v>3.647864974580807E-2</v>
      </c>
      <c r="Q843">
        <f t="shared" si="470"/>
        <v>1.8968897867820196E-2</v>
      </c>
      <c r="T843">
        <f>(L843*0.47*0.75)*(1+0.2)*0.52*3.67</f>
        <v>8.3539026209880143E-2</v>
      </c>
    </row>
    <row r="844" spans="1:20" x14ac:dyDescent="0.3">
      <c r="A844" s="26">
        <v>16001</v>
      </c>
      <c r="B844">
        <v>85</v>
      </c>
      <c r="C844" t="s">
        <v>211</v>
      </c>
      <c r="D844">
        <v>105</v>
      </c>
      <c r="E844" t="s">
        <v>217</v>
      </c>
      <c r="F844">
        <v>3</v>
      </c>
      <c r="G844">
        <v>26</v>
      </c>
      <c r="H844">
        <f t="shared" si="459"/>
        <v>0.26</v>
      </c>
      <c r="I844">
        <v>8</v>
      </c>
      <c r="J844">
        <v>2</v>
      </c>
      <c r="K844">
        <f t="shared" si="460"/>
        <v>5.3093040000000008E-2</v>
      </c>
      <c r="L844">
        <f t="shared" si="469"/>
        <v>0.22770359232531456</v>
      </c>
      <c r="O844">
        <f>L844*0.47*0.75</f>
        <v>8.0265516294673378E-2</v>
      </c>
      <c r="Q844">
        <f t="shared" si="470"/>
        <v>4.173806847323016E-2</v>
      </c>
      <c r="T844">
        <f>(L844*0.47*0.75)*(1+0.2)*0.52*3.67</f>
        <v>0.18381445355610562</v>
      </c>
    </row>
    <row r="845" spans="1:20" x14ac:dyDescent="0.3">
      <c r="A845" s="26">
        <v>16001</v>
      </c>
      <c r="B845">
        <v>85</v>
      </c>
      <c r="C845" t="s">
        <v>211</v>
      </c>
      <c r="D845">
        <v>106</v>
      </c>
      <c r="E845" t="s">
        <v>217</v>
      </c>
      <c r="F845">
        <v>4</v>
      </c>
      <c r="G845">
        <v>15.5</v>
      </c>
      <c r="H845">
        <f t="shared" si="459"/>
        <v>0.155</v>
      </c>
      <c r="I845">
        <v>8.6999999999999993</v>
      </c>
      <c r="J845">
        <v>6</v>
      </c>
      <c r="K845">
        <f t="shared" si="460"/>
        <v>1.8869235000000002E-2</v>
      </c>
      <c r="L845">
        <f t="shared" si="469"/>
        <v>8.8793749028670238E-2</v>
      </c>
      <c r="O845">
        <f>L845*0.47*0.75</f>
        <v>3.1299796532606255E-2</v>
      </c>
      <c r="Q845">
        <f t="shared" si="470"/>
        <v>1.6275894196955253E-2</v>
      </c>
      <c r="T845">
        <f>(L845*0.47*0.75)*(1+0.2)*0.52*3.67</f>
        <v>7.167903804339093E-2</v>
      </c>
    </row>
    <row r="846" spans="1:20" x14ac:dyDescent="0.3">
      <c r="A846" s="26">
        <v>16001</v>
      </c>
      <c r="B846">
        <v>85</v>
      </c>
      <c r="C846" t="s">
        <v>211</v>
      </c>
      <c r="D846">
        <v>107</v>
      </c>
      <c r="E846" t="s">
        <v>220</v>
      </c>
      <c r="F846">
        <v>3</v>
      </c>
      <c r="G846">
        <v>14</v>
      </c>
      <c r="H846">
        <f t="shared" si="459"/>
        <v>0.14000000000000001</v>
      </c>
      <c r="I846">
        <v>2.9</v>
      </c>
      <c r="J846">
        <v>1.6</v>
      </c>
      <c r="K846">
        <f t="shared" si="460"/>
        <v>1.5393840000000002E-2</v>
      </c>
      <c r="L846">
        <f>0.000084*(G846^1.894314*I846^0.808223+0.000031*G846^2)</f>
        <v>2.9453295367770797E-2</v>
      </c>
      <c r="O846">
        <f>L846*0.78*1.07</f>
        <v>2.458172031394151E-2</v>
      </c>
      <c r="Q846">
        <f>O846*0.531</f>
        <v>1.3052893486702943E-2</v>
      </c>
      <c r="T846">
        <f>(L846*0.78*1.07)*(1+0.2)*0.531*3.67</f>
        <v>5.7484942915439763E-2</v>
      </c>
    </row>
    <row r="847" spans="1:20" x14ac:dyDescent="0.3">
      <c r="A847" s="26">
        <v>16001</v>
      </c>
      <c r="B847">
        <v>85</v>
      </c>
      <c r="C847" t="s">
        <v>211</v>
      </c>
      <c r="D847">
        <v>108</v>
      </c>
      <c r="E847" t="s">
        <v>217</v>
      </c>
      <c r="F847">
        <v>4</v>
      </c>
      <c r="G847">
        <v>13.5</v>
      </c>
      <c r="H847">
        <f t="shared" si="459"/>
        <v>0.13500000000000001</v>
      </c>
      <c r="I847">
        <v>9</v>
      </c>
      <c r="J847">
        <v>5</v>
      </c>
      <c r="K847">
        <f t="shared" si="460"/>
        <v>1.4313915000000002E-2</v>
      </c>
      <c r="L847">
        <f t="shared" ref="L847:L848" si="471">0.000059*(G847^1.965295*I847^0.892133+0.000019*G847^2)</f>
        <v>6.9759573990778201E-2</v>
      </c>
      <c r="O847">
        <f>L847*0.47*0.75</f>
        <v>2.4590249831749313E-2</v>
      </c>
      <c r="Q847">
        <f t="shared" ref="Q847:Q848" si="472">O847*0.52</f>
        <v>1.2786929912509643E-2</v>
      </c>
      <c r="T847">
        <f>(L847*0.47*0.75)*(1+0.2)*0.52*3.67</f>
        <v>5.6313639334692467E-2</v>
      </c>
    </row>
    <row r="848" spans="1:20" x14ac:dyDescent="0.3">
      <c r="A848" s="26">
        <v>16001</v>
      </c>
      <c r="B848">
        <v>85</v>
      </c>
      <c r="C848" t="s">
        <v>211</v>
      </c>
      <c r="D848">
        <v>109</v>
      </c>
      <c r="E848" t="s">
        <v>217</v>
      </c>
      <c r="F848">
        <v>4</v>
      </c>
      <c r="G848">
        <v>16</v>
      </c>
      <c r="H848">
        <f t="shared" si="459"/>
        <v>0.16</v>
      </c>
      <c r="I848">
        <v>8.8000000000000007</v>
      </c>
      <c r="J848">
        <v>4.8</v>
      </c>
      <c r="K848">
        <f t="shared" si="460"/>
        <v>2.0106240000000001E-2</v>
      </c>
      <c r="L848">
        <f t="shared" si="471"/>
        <v>9.5479131089705502E-2</v>
      </c>
      <c r="O848">
        <f>L848*0.47*0.75</f>
        <v>3.3656393709121185E-2</v>
      </c>
      <c r="Q848">
        <f t="shared" si="472"/>
        <v>1.7501324728743016E-2</v>
      </c>
      <c r="T848">
        <f>(L848*0.47*0.75)*(1+0.2)*0.52*3.67</f>
        <v>7.7075834105384239E-2</v>
      </c>
    </row>
    <row r="849" spans="1:20" x14ac:dyDescent="0.3">
      <c r="A849" s="26">
        <v>16001</v>
      </c>
      <c r="B849">
        <v>85</v>
      </c>
      <c r="C849" t="s">
        <v>211</v>
      </c>
      <c r="D849">
        <v>110</v>
      </c>
      <c r="E849" t="s">
        <v>220</v>
      </c>
      <c r="F849">
        <v>3</v>
      </c>
      <c r="G849">
        <v>9</v>
      </c>
      <c r="H849">
        <f t="shared" si="459"/>
        <v>0.09</v>
      </c>
      <c r="I849">
        <v>2.9</v>
      </c>
      <c r="J849">
        <v>1.3</v>
      </c>
      <c r="K849">
        <f t="shared" si="460"/>
        <v>6.3617399999999994E-3</v>
      </c>
      <c r="L849">
        <f t="shared" ref="L849:L851" si="473">0.000084*(G849^1.894314*I849^0.808223+0.000031*G849^2)</f>
        <v>1.2753873660974338E-2</v>
      </c>
      <c r="O849">
        <f>L849*0.78*1.07</f>
        <v>1.0644382957449183E-2</v>
      </c>
      <c r="Q849">
        <f t="shared" ref="Q849:Q851" si="474">O849*0.531</f>
        <v>5.6521673504055167E-3</v>
      </c>
      <c r="T849">
        <f>(L849*0.78*1.07)*(1+0.2)*0.531*3.67</f>
        <v>2.4892145011185893E-2</v>
      </c>
    </row>
    <row r="850" spans="1:20" x14ac:dyDescent="0.3">
      <c r="A850" s="26">
        <v>16001</v>
      </c>
      <c r="B850">
        <v>85</v>
      </c>
      <c r="C850" t="s">
        <v>211</v>
      </c>
      <c r="D850">
        <v>111</v>
      </c>
      <c r="E850" t="s">
        <v>220</v>
      </c>
      <c r="F850">
        <v>3</v>
      </c>
      <c r="G850">
        <v>9.5</v>
      </c>
      <c r="H850">
        <f t="shared" si="459"/>
        <v>9.5000000000000001E-2</v>
      </c>
      <c r="I850">
        <v>1.5</v>
      </c>
      <c r="J850">
        <v>1</v>
      </c>
      <c r="K850">
        <f t="shared" si="460"/>
        <v>7.088235E-3</v>
      </c>
      <c r="L850">
        <f t="shared" si="473"/>
        <v>8.2933140656273191E-3</v>
      </c>
      <c r="O850">
        <f>L850*0.78*1.07</f>
        <v>6.9215999191725615E-3</v>
      </c>
      <c r="Q850">
        <f t="shared" si="474"/>
        <v>3.6753695570806303E-3</v>
      </c>
      <c r="T850">
        <f>(L850*0.78*1.07)*(1+0.2)*0.531*3.67</f>
        <v>1.6186327529383093E-2</v>
      </c>
    </row>
    <row r="851" spans="1:20" x14ac:dyDescent="0.3">
      <c r="A851" s="26">
        <v>16001</v>
      </c>
      <c r="B851">
        <v>85</v>
      </c>
      <c r="C851" t="s">
        <v>211</v>
      </c>
      <c r="D851">
        <v>112</v>
      </c>
      <c r="E851" t="s">
        <v>220</v>
      </c>
      <c r="F851">
        <v>3</v>
      </c>
      <c r="G851">
        <v>13.5</v>
      </c>
      <c r="H851">
        <f t="shared" si="459"/>
        <v>0.13500000000000001</v>
      </c>
      <c r="I851">
        <v>3</v>
      </c>
      <c r="J851">
        <v>1.8</v>
      </c>
      <c r="K851">
        <f t="shared" si="460"/>
        <v>1.4313915000000002E-2</v>
      </c>
      <c r="L851">
        <f t="shared" si="473"/>
        <v>2.8256218129180367E-2</v>
      </c>
      <c r="O851">
        <f>L851*0.78*1.07</f>
        <v>2.3582639650613937E-2</v>
      </c>
      <c r="Q851">
        <f t="shared" si="474"/>
        <v>1.2522381654476E-2</v>
      </c>
      <c r="T851">
        <f>(L851*0.78*1.07)*(1+0.2)*0.531*3.67</f>
        <v>5.5148568806312304E-2</v>
      </c>
    </row>
    <row r="852" spans="1:20" x14ac:dyDescent="0.3">
      <c r="A852" s="26">
        <v>16001</v>
      </c>
      <c r="B852">
        <v>85</v>
      </c>
      <c r="C852" t="s">
        <v>211</v>
      </c>
      <c r="D852">
        <v>113</v>
      </c>
      <c r="E852" t="s">
        <v>217</v>
      </c>
      <c r="F852">
        <v>3</v>
      </c>
      <c r="G852">
        <v>12</v>
      </c>
      <c r="H852">
        <f t="shared" si="459"/>
        <v>0.12</v>
      </c>
      <c r="I852">
        <v>9.4</v>
      </c>
      <c r="J852">
        <v>3.8</v>
      </c>
      <c r="K852">
        <f t="shared" si="460"/>
        <v>1.130976E-2</v>
      </c>
      <c r="L852">
        <f t="shared" ref="L852:L853" si="475">0.000059*(G852^1.965295*I852^0.892133+0.000019*G852^2)</f>
        <v>5.7533687290671501E-2</v>
      </c>
      <c r="O852">
        <f>L852*0.47*0.75</f>
        <v>2.0280624769961703E-2</v>
      </c>
      <c r="Q852">
        <f t="shared" ref="Q852:Q853" si="476">O852*0.52</f>
        <v>1.0545924880380086E-2</v>
      </c>
      <c r="T852">
        <f>(L852*0.47*0.75)*(1+0.2)*0.52*3.67</f>
        <v>4.6444253173193902E-2</v>
      </c>
    </row>
    <row r="853" spans="1:20" x14ac:dyDescent="0.3">
      <c r="A853" s="26">
        <v>16001</v>
      </c>
      <c r="B853">
        <v>85</v>
      </c>
      <c r="C853" t="s">
        <v>211</v>
      </c>
      <c r="D853">
        <v>114</v>
      </c>
      <c r="E853" t="s">
        <v>217</v>
      </c>
      <c r="F853">
        <v>4</v>
      </c>
      <c r="G853">
        <v>20</v>
      </c>
      <c r="H853">
        <f t="shared" si="459"/>
        <v>0.2</v>
      </c>
      <c r="I853">
        <v>11.4</v>
      </c>
      <c r="J853">
        <v>6</v>
      </c>
      <c r="K853">
        <f t="shared" si="460"/>
        <v>3.1416000000000006E-2</v>
      </c>
      <c r="L853">
        <f t="shared" si="475"/>
        <v>0.18649212471541635</v>
      </c>
      <c r="O853">
        <f>L853*0.47*0.75</f>
        <v>6.5738473962184268E-2</v>
      </c>
      <c r="Q853">
        <f t="shared" si="476"/>
        <v>3.4184006460335821E-2</v>
      </c>
      <c r="T853">
        <f>(L853*0.47*0.75)*(1+0.2)*0.52*3.67</f>
        <v>0.15054636445131897</v>
      </c>
    </row>
    <row r="854" spans="1:20" x14ac:dyDescent="0.3">
      <c r="A854" s="26">
        <v>16001</v>
      </c>
      <c r="B854">
        <v>85</v>
      </c>
      <c r="C854" t="s">
        <v>211</v>
      </c>
      <c r="D854">
        <v>115</v>
      </c>
      <c r="E854" t="s">
        <v>220</v>
      </c>
      <c r="F854">
        <v>3</v>
      </c>
      <c r="G854">
        <v>9</v>
      </c>
      <c r="H854">
        <f t="shared" si="459"/>
        <v>0.09</v>
      </c>
      <c r="I854">
        <v>3</v>
      </c>
      <c r="J854">
        <v>1.3</v>
      </c>
      <c r="K854">
        <f t="shared" si="460"/>
        <v>6.3617399999999994E-3</v>
      </c>
      <c r="L854">
        <f t="shared" ref="L854:L855" si="477">0.000084*(G854^1.894314*I854^0.808223+0.000031*G854^2)</f>
        <v>1.3108155697502502E-2</v>
      </c>
      <c r="O854">
        <f>L854*0.78*1.07</f>
        <v>1.0940066745135589E-2</v>
      </c>
      <c r="Q854">
        <f t="shared" ref="Q854:Q855" si="478">O854*0.531</f>
        <v>5.8091754416669979E-3</v>
      </c>
      <c r="T854">
        <f>(L854*0.78*1.07)*(1+0.2)*0.531*3.67</f>
        <v>2.5583608645101459E-2</v>
      </c>
    </row>
    <row r="855" spans="1:20" x14ac:dyDescent="0.3">
      <c r="A855" s="26">
        <v>16001</v>
      </c>
      <c r="B855">
        <v>85</v>
      </c>
      <c r="C855" t="s">
        <v>211</v>
      </c>
      <c r="D855">
        <v>116</v>
      </c>
      <c r="E855" t="s">
        <v>220</v>
      </c>
      <c r="F855">
        <v>3</v>
      </c>
      <c r="G855">
        <v>8</v>
      </c>
      <c r="H855">
        <f t="shared" si="459"/>
        <v>0.08</v>
      </c>
      <c r="I855">
        <v>3</v>
      </c>
      <c r="J855">
        <v>1.4</v>
      </c>
      <c r="K855">
        <f t="shared" si="460"/>
        <v>5.0265600000000002E-3</v>
      </c>
      <c r="L855">
        <f t="shared" si="477"/>
        <v>1.0486789858344912E-2</v>
      </c>
      <c r="O855">
        <f>L855*0.78*1.07</f>
        <v>8.7522748157746657E-3</v>
      </c>
      <c r="Q855">
        <f t="shared" si="478"/>
        <v>4.6474579271763477E-3</v>
      </c>
      <c r="T855">
        <f>(L855*0.78*1.07)*(1+0.2)*0.531*3.67</f>
        <v>2.0467404711284633E-2</v>
      </c>
    </row>
    <row r="856" spans="1:20" x14ac:dyDescent="0.3">
      <c r="A856" s="26">
        <v>16001</v>
      </c>
      <c r="B856">
        <v>85</v>
      </c>
      <c r="C856" t="s">
        <v>211</v>
      </c>
      <c r="D856">
        <v>117</v>
      </c>
      <c r="E856" t="s">
        <v>217</v>
      </c>
      <c r="F856">
        <v>4</v>
      </c>
      <c r="G856">
        <v>21</v>
      </c>
      <c r="H856">
        <f t="shared" si="459"/>
        <v>0.21</v>
      </c>
      <c r="I856">
        <v>12</v>
      </c>
      <c r="J856">
        <v>7.1</v>
      </c>
      <c r="K856">
        <f t="shared" si="460"/>
        <v>3.4636139999999996E-2</v>
      </c>
      <c r="L856">
        <f>0.000059*(G856^1.965295*I856^0.892133+0.000019*G856^2)</f>
        <v>0.21487069188569247</v>
      </c>
      <c r="O856">
        <f>L856*0.47*0.75</f>
        <v>7.5741918889706591E-2</v>
      </c>
      <c r="Q856">
        <f>O856*0.52</f>
        <v>3.938579782264743E-2</v>
      </c>
      <c r="T856">
        <f>(L856*0.47*0.75)*(1+0.2)*0.52*3.67</f>
        <v>0.17345505361093927</v>
      </c>
    </row>
    <row r="857" spans="1:20" x14ac:dyDescent="0.3">
      <c r="A857" s="26">
        <v>16001</v>
      </c>
      <c r="B857">
        <v>85</v>
      </c>
      <c r="C857" t="s">
        <v>211</v>
      </c>
      <c r="D857">
        <v>118</v>
      </c>
      <c r="E857" t="s">
        <v>220</v>
      </c>
      <c r="F857">
        <v>3</v>
      </c>
      <c r="G857">
        <v>11</v>
      </c>
      <c r="H857">
        <f t="shared" si="459"/>
        <v>0.11</v>
      </c>
      <c r="I857">
        <v>3.5</v>
      </c>
      <c r="J857">
        <v>1.8</v>
      </c>
      <c r="K857">
        <f t="shared" si="460"/>
        <v>9.503339999999999E-3</v>
      </c>
      <c r="L857">
        <f t="shared" ref="L857:L858" si="479">0.000084*(G857^1.894314*I857^0.808223+0.000031*G857^2)</f>
        <v>2.1713940228324541E-2</v>
      </c>
      <c r="O857">
        <f>L857*0.78*1.07</f>
        <v>1.8122454514559662E-2</v>
      </c>
      <c r="Q857">
        <f t="shared" ref="Q857:Q858" si="480">O857*0.531</f>
        <v>9.623023347231181E-3</v>
      </c>
      <c r="T857">
        <f>(L857*0.78*1.07)*(1+0.2)*0.531*3.67</f>
        <v>4.2379794821206115E-2</v>
      </c>
    </row>
    <row r="858" spans="1:20" x14ac:dyDescent="0.3">
      <c r="A858" s="26">
        <v>16001</v>
      </c>
      <c r="B858">
        <v>86</v>
      </c>
      <c r="C858" t="s">
        <v>209</v>
      </c>
      <c r="D858">
        <v>1</v>
      </c>
      <c r="E858" t="s">
        <v>220</v>
      </c>
      <c r="F858">
        <v>5</v>
      </c>
      <c r="G858">
        <v>8</v>
      </c>
      <c r="H858">
        <f t="shared" si="459"/>
        <v>0.08</v>
      </c>
      <c r="I858">
        <v>3.2</v>
      </c>
      <c r="J858">
        <v>1.4</v>
      </c>
      <c r="K858">
        <f t="shared" si="460"/>
        <v>5.0265600000000002E-3</v>
      </c>
      <c r="L858">
        <f t="shared" si="479"/>
        <v>1.1048305478234301E-2</v>
      </c>
      <c r="O858">
        <f>L858*0.78*1.07</f>
        <v>9.2209157521343493E-3</v>
      </c>
      <c r="Q858">
        <f t="shared" si="480"/>
        <v>4.8963062643833394E-3</v>
      </c>
      <c r="T858">
        <f>(L858*0.78*1.07)*(1+0.2)*0.531*3.67</f>
        <v>2.1563332788344228E-2</v>
      </c>
    </row>
    <row r="859" spans="1:20" x14ac:dyDescent="0.3">
      <c r="A859" s="26">
        <v>16001</v>
      </c>
      <c r="B859">
        <v>86</v>
      </c>
      <c r="C859" t="s">
        <v>209</v>
      </c>
      <c r="D859">
        <v>2</v>
      </c>
      <c r="E859" t="s">
        <v>214</v>
      </c>
      <c r="F859">
        <v>2</v>
      </c>
      <c r="G859">
        <v>9.8000000000000007</v>
      </c>
      <c r="H859">
        <f t="shared" si="459"/>
        <v>9.8000000000000004E-2</v>
      </c>
      <c r="I859">
        <v>3.6</v>
      </c>
      <c r="J859">
        <v>0.4</v>
      </c>
      <c r="K859">
        <f t="shared" si="460"/>
        <v>7.5429816000000009E-3</v>
      </c>
      <c r="L859">
        <f t="shared" ref="L859:L860" si="481">0.000081*(G859^1.864042*I859^0.850892+0.000027*G859^2)</f>
        <v>1.6964098292417688E-2</v>
      </c>
      <c r="O859">
        <f t="shared" ref="O859:O860" si="482">L859*0.47*0.75</f>
        <v>5.979844648077234E-3</v>
      </c>
      <c r="Q859">
        <f t="shared" ref="Q859:Q860" si="483">O859*0.521</f>
        <v>3.1154990616482389E-3</v>
      </c>
      <c r="T859">
        <f t="shared" ref="T859:T860" si="484">(L859*0.47*0.75)*(1+0.2)*0.521*3.67</f>
        <v>1.3720657867498844E-2</v>
      </c>
    </row>
    <row r="860" spans="1:20" x14ac:dyDescent="0.3">
      <c r="A860" s="26">
        <v>16001</v>
      </c>
      <c r="B860">
        <v>86</v>
      </c>
      <c r="C860" t="s">
        <v>209</v>
      </c>
      <c r="D860">
        <v>3</v>
      </c>
      <c r="E860" t="s">
        <v>214</v>
      </c>
      <c r="F860">
        <v>1</v>
      </c>
      <c r="G860">
        <v>10</v>
      </c>
      <c r="H860">
        <f t="shared" si="459"/>
        <v>0.1</v>
      </c>
      <c r="I860">
        <v>4</v>
      </c>
      <c r="J860">
        <v>0.2</v>
      </c>
      <c r="K860">
        <f t="shared" si="460"/>
        <v>7.8540000000000016E-3</v>
      </c>
      <c r="L860">
        <f t="shared" si="481"/>
        <v>1.9267260918446001E-2</v>
      </c>
      <c r="O860">
        <f t="shared" si="482"/>
        <v>6.7917094737522153E-3</v>
      </c>
      <c r="Q860">
        <f t="shared" si="483"/>
        <v>3.5384806358249041E-3</v>
      </c>
      <c r="T860">
        <f t="shared" si="484"/>
        <v>1.5583468720172878E-2</v>
      </c>
    </row>
    <row r="861" spans="1:20" x14ac:dyDescent="0.3">
      <c r="A861" s="26">
        <v>16001</v>
      </c>
      <c r="B861">
        <v>86</v>
      </c>
      <c r="C861" t="s">
        <v>209</v>
      </c>
      <c r="D861">
        <v>4</v>
      </c>
      <c r="E861" t="s">
        <v>220</v>
      </c>
      <c r="F861">
        <v>3</v>
      </c>
      <c r="G861">
        <v>8</v>
      </c>
      <c r="H861">
        <f t="shared" si="459"/>
        <v>0.08</v>
      </c>
      <c r="I861">
        <v>3.4</v>
      </c>
      <c r="J861">
        <v>1.4</v>
      </c>
      <c r="K861">
        <f t="shared" si="460"/>
        <v>5.0265600000000002E-3</v>
      </c>
      <c r="L861">
        <f>0.000084*(G861^1.894314*I861^0.808223+0.000031*G861^2)</f>
        <v>1.1603126158739206E-2</v>
      </c>
      <c r="O861">
        <f>L861*0.78*1.07</f>
        <v>9.6839690920837405E-3</v>
      </c>
      <c r="Q861">
        <f>O861*0.531</f>
        <v>5.1421875878964662E-3</v>
      </c>
      <c r="T861">
        <f>(L861*0.78*1.07)*(1+0.2)*0.531*3.67</f>
        <v>2.2646194137096037E-2</v>
      </c>
    </row>
    <row r="862" spans="1:20" x14ac:dyDescent="0.3">
      <c r="A862" s="26">
        <v>16001</v>
      </c>
      <c r="B862">
        <v>86</v>
      </c>
      <c r="C862" t="s">
        <v>209</v>
      </c>
      <c r="D862">
        <v>5</v>
      </c>
      <c r="E862" t="s">
        <v>214</v>
      </c>
      <c r="F862">
        <v>3</v>
      </c>
      <c r="G862">
        <v>8</v>
      </c>
      <c r="H862">
        <f t="shared" si="459"/>
        <v>0.08</v>
      </c>
      <c r="I862">
        <v>3</v>
      </c>
      <c r="J862">
        <v>0.4</v>
      </c>
      <c r="K862">
        <f t="shared" si="460"/>
        <v>5.0265600000000002E-3</v>
      </c>
      <c r="L862">
        <f t="shared" ref="L862:L864" si="485">0.000081*(G862^1.864042*I862^0.850892+0.000027*G862^2)</f>
        <v>9.9510166243543929E-3</v>
      </c>
      <c r="O862">
        <f t="shared" ref="O862:O864" si="486">L862*0.47*0.75</f>
        <v>3.5077333600849231E-3</v>
      </c>
      <c r="Q862">
        <f t="shared" ref="Q862:Q864" si="487">O862*0.521</f>
        <v>1.8275290806042451E-3</v>
      </c>
      <c r="T862">
        <f t="shared" ref="T862:T864" si="488">(L862*0.47*0.75)*(1+0.2)*0.521*3.67</f>
        <v>8.048438070981094E-3</v>
      </c>
    </row>
    <row r="863" spans="1:20" x14ac:dyDescent="0.3">
      <c r="A863" s="26">
        <v>16001</v>
      </c>
      <c r="B863">
        <v>86</v>
      </c>
      <c r="C863" t="s">
        <v>209</v>
      </c>
      <c r="D863">
        <v>6</v>
      </c>
      <c r="E863" t="s">
        <v>214</v>
      </c>
      <c r="F863">
        <v>2</v>
      </c>
      <c r="G863">
        <v>8.5</v>
      </c>
      <c r="H863">
        <f t="shared" si="459"/>
        <v>8.5000000000000006E-2</v>
      </c>
      <c r="I863">
        <v>3.8</v>
      </c>
      <c r="J863">
        <v>1</v>
      </c>
      <c r="K863">
        <f t="shared" si="460"/>
        <v>5.6745150000000006E-3</v>
      </c>
      <c r="L863">
        <f t="shared" si="485"/>
        <v>1.3623829288574633E-2</v>
      </c>
      <c r="O863">
        <f t="shared" si="486"/>
        <v>4.802399824222558E-3</v>
      </c>
      <c r="Q863">
        <f t="shared" si="487"/>
        <v>2.5020503084199528E-3</v>
      </c>
      <c r="T863">
        <f t="shared" si="488"/>
        <v>1.1019029558281471E-2</v>
      </c>
    </row>
    <row r="864" spans="1:20" x14ac:dyDescent="0.3">
      <c r="A864" s="26">
        <v>16001</v>
      </c>
      <c r="B864">
        <v>86</v>
      </c>
      <c r="C864" t="s">
        <v>209</v>
      </c>
      <c r="D864">
        <v>7</v>
      </c>
      <c r="E864" t="s">
        <v>214</v>
      </c>
      <c r="F864">
        <v>1</v>
      </c>
      <c r="G864">
        <v>10</v>
      </c>
      <c r="H864">
        <f t="shared" si="459"/>
        <v>0.1</v>
      </c>
      <c r="I864">
        <v>4</v>
      </c>
      <c r="J864">
        <v>1.4</v>
      </c>
      <c r="K864">
        <f t="shared" si="460"/>
        <v>7.8540000000000016E-3</v>
      </c>
      <c r="L864">
        <f t="shared" si="485"/>
        <v>1.9267260918446001E-2</v>
      </c>
      <c r="O864">
        <f t="shared" si="486"/>
        <v>6.7917094737522153E-3</v>
      </c>
      <c r="Q864">
        <f t="shared" si="487"/>
        <v>3.5384806358249041E-3</v>
      </c>
      <c r="T864">
        <f t="shared" si="488"/>
        <v>1.5583468720172878E-2</v>
      </c>
    </row>
    <row r="865" spans="1:20" x14ac:dyDescent="0.3">
      <c r="A865" s="26">
        <v>16001</v>
      </c>
      <c r="B865">
        <v>86</v>
      </c>
      <c r="C865" t="s">
        <v>209</v>
      </c>
      <c r="D865">
        <v>8</v>
      </c>
      <c r="E865" t="s">
        <v>215</v>
      </c>
      <c r="F865">
        <v>3</v>
      </c>
      <c r="G865">
        <v>9.5</v>
      </c>
      <c r="H865">
        <f t="shared" si="459"/>
        <v>9.5000000000000001E-2</v>
      </c>
      <c r="I865">
        <v>4.4000000000000004</v>
      </c>
      <c r="J865">
        <v>1</v>
      </c>
      <c r="K865">
        <f t="shared" si="460"/>
        <v>7.088235E-3</v>
      </c>
      <c r="L865">
        <f>0.000064*(G865^1.958025*I865^0.883501+0.000045*G865^2)</f>
        <v>1.945736925630881E-2</v>
      </c>
      <c r="O865">
        <f>L865*0.44*0.75</f>
        <v>6.4209318545819065E-3</v>
      </c>
      <c r="Q865">
        <f>O865*0.52</f>
        <v>3.3388845643825913E-3</v>
      </c>
      <c r="T865">
        <f>(L865*0.44*0.75)*(1+0.2)*0.52*3.67</f>
        <v>1.4704447621540932E-2</v>
      </c>
    </row>
    <row r="866" spans="1:20" x14ac:dyDescent="0.3">
      <c r="A866" s="26">
        <v>16001</v>
      </c>
      <c r="B866">
        <v>86</v>
      </c>
      <c r="C866" t="s">
        <v>209</v>
      </c>
      <c r="D866">
        <v>9</v>
      </c>
      <c r="E866" t="s">
        <v>220</v>
      </c>
      <c r="F866">
        <v>5</v>
      </c>
      <c r="G866">
        <v>10.5</v>
      </c>
      <c r="H866">
        <f t="shared" si="459"/>
        <v>0.105</v>
      </c>
      <c r="I866">
        <v>4.5999999999999996</v>
      </c>
      <c r="J866">
        <v>1</v>
      </c>
      <c r="K866">
        <f t="shared" si="460"/>
        <v>8.659034999999999E-3</v>
      </c>
      <c r="L866">
        <f>0.000084*(G866^1.894314*I866^0.808223+0.000031*G866^2)</f>
        <v>2.479668488896912E-2</v>
      </c>
      <c r="O866">
        <f>L866*0.78*1.07</f>
        <v>2.0695313208333628E-2</v>
      </c>
      <c r="Q866">
        <f>O866*0.531</f>
        <v>1.0989211313625158E-2</v>
      </c>
      <c r="T866">
        <f>(L866*0.78*1.07)*(1+0.2)*0.531*3.67</f>
        <v>4.8396486625205189E-2</v>
      </c>
    </row>
    <row r="867" spans="1:20" x14ac:dyDescent="0.3">
      <c r="A867" s="26">
        <v>16001</v>
      </c>
      <c r="B867">
        <v>86</v>
      </c>
      <c r="C867" t="s">
        <v>209</v>
      </c>
      <c r="D867">
        <v>10</v>
      </c>
      <c r="E867" t="s">
        <v>214</v>
      </c>
      <c r="F867">
        <v>2</v>
      </c>
      <c r="G867">
        <v>13.1</v>
      </c>
      <c r="H867">
        <f t="shared" si="459"/>
        <v>0.13100000000000001</v>
      </c>
      <c r="I867">
        <v>4.5999999999999996</v>
      </c>
      <c r="J867">
        <v>2</v>
      </c>
      <c r="K867">
        <f t="shared" si="460"/>
        <v>1.3478249400000001E-2</v>
      </c>
      <c r="L867">
        <f>0.000081*(G867^1.864042*I867^0.850892+0.000027*G867^2)</f>
        <v>3.5897608504507697E-2</v>
      </c>
      <c r="O867">
        <f>L867*0.47*0.75</f>
        <v>1.2653906997838964E-2</v>
      </c>
      <c r="Q867">
        <f>O867*0.521</f>
        <v>6.5926855458741003E-3</v>
      </c>
      <c r="T867">
        <f>(L867*0.47*0.75)*(1+0.2)*0.521*3.67</f>
        <v>2.9034187144029538E-2</v>
      </c>
    </row>
    <row r="868" spans="1:20" x14ac:dyDescent="0.3">
      <c r="A868" s="26">
        <v>16001</v>
      </c>
      <c r="B868">
        <v>86</v>
      </c>
      <c r="C868" t="s">
        <v>209</v>
      </c>
      <c r="D868">
        <v>11</v>
      </c>
      <c r="E868" t="s">
        <v>220</v>
      </c>
      <c r="F868">
        <v>3</v>
      </c>
      <c r="G868">
        <v>7.5</v>
      </c>
      <c r="H868">
        <f t="shared" si="459"/>
        <v>7.4999999999999997E-2</v>
      </c>
      <c r="I868">
        <v>2</v>
      </c>
      <c r="J868">
        <v>1</v>
      </c>
      <c r="K868">
        <f t="shared" si="460"/>
        <v>4.4178749999999999E-3</v>
      </c>
      <c r="L868">
        <f>0.000084*(G868^1.894314*I868^0.808223+0.000031*G868^2)</f>
        <v>6.6869637281968845E-3</v>
      </c>
      <c r="O868">
        <f>L868*0.78*1.07</f>
        <v>5.5809399275531203E-3</v>
      </c>
      <c r="Q868">
        <f>O868*0.531</f>
        <v>2.9634791015307072E-3</v>
      </c>
      <c r="T868">
        <f>(L868*0.78*1.07)*(1+0.2)*0.531*3.67</f>
        <v>1.3051161963141232E-2</v>
      </c>
    </row>
    <row r="869" spans="1:20" x14ac:dyDescent="0.3">
      <c r="A869" s="26">
        <v>16001</v>
      </c>
      <c r="B869">
        <v>86</v>
      </c>
      <c r="C869" t="s">
        <v>209</v>
      </c>
      <c r="D869">
        <v>12</v>
      </c>
      <c r="E869" t="s">
        <v>214</v>
      </c>
      <c r="F869">
        <v>4</v>
      </c>
      <c r="G869">
        <v>15</v>
      </c>
      <c r="H869">
        <f t="shared" si="459"/>
        <v>0.15</v>
      </c>
      <c r="I869">
        <v>5.2</v>
      </c>
      <c r="J869">
        <v>1.8</v>
      </c>
      <c r="K869">
        <f t="shared" si="460"/>
        <v>1.76715E-2</v>
      </c>
      <c r="L869">
        <f>0.000081*(G869^1.864042*I869^0.850892+0.000027*G869^2)</f>
        <v>5.1287815960605596E-2</v>
      </c>
      <c r="O869">
        <f>L869*0.47*0.75</f>
        <v>1.8078955126113471E-2</v>
      </c>
      <c r="Q869">
        <f>O869*0.521</f>
        <v>9.4191356207051196E-3</v>
      </c>
      <c r="T869">
        <f>(L869*0.47*0.75)*(1+0.2)*0.521*3.67</f>
        <v>4.1481873273585337E-2</v>
      </c>
    </row>
    <row r="870" spans="1:20" x14ac:dyDescent="0.3">
      <c r="A870" s="26">
        <v>16001</v>
      </c>
      <c r="B870">
        <v>86</v>
      </c>
      <c r="C870" t="s">
        <v>209</v>
      </c>
      <c r="D870">
        <v>13</v>
      </c>
      <c r="E870" t="s">
        <v>220</v>
      </c>
      <c r="F870">
        <v>5</v>
      </c>
      <c r="G870">
        <v>7.5</v>
      </c>
      <c r="H870">
        <f t="shared" si="459"/>
        <v>7.4999999999999997E-2</v>
      </c>
      <c r="I870">
        <v>3.6</v>
      </c>
      <c r="J870">
        <v>1.6</v>
      </c>
      <c r="K870">
        <f t="shared" si="460"/>
        <v>4.4178749999999999E-3</v>
      </c>
      <c r="L870">
        <f>0.000084*(G870^1.894314*I870^0.808223+0.000031*G870^2)</f>
        <v>1.0753317774763897E-2</v>
      </c>
      <c r="O870">
        <f>L870*0.78*1.07</f>
        <v>8.974719014817948E-3</v>
      </c>
      <c r="Q870">
        <f>O870*0.531</f>
        <v>4.7655757968683311E-3</v>
      </c>
      <c r="T870">
        <f>(L870*0.78*1.07)*(1+0.2)*0.531*3.67</f>
        <v>2.0987595809408129E-2</v>
      </c>
    </row>
    <row r="871" spans="1:20" x14ac:dyDescent="0.3">
      <c r="A871" s="26">
        <v>16001</v>
      </c>
      <c r="B871">
        <v>86</v>
      </c>
      <c r="C871" t="s">
        <v>209</v>
      </c>
      <c r="D871">
        <v>14</v>
      </c>
      <c r="E871" t="s">
        <v>215</v>
      </c>
      <c r="F871">
        <v>1</v>
      </c>
      <c r="G871">
        <v>18</v>
      </c>
      <c r="H871">
        <f t="shared" si="459"/>
        <v>0.18</v>
      </c>
      <c r="I871">
        <v>7.8</v>
      </c>
      <c r="J871">
        <v>3</v>
      </c>
      <c r="K871">
        <f t="shared" si="460"/>
        <v>2.5446959999999998E-2</v>
      </c>
      <c r="L871">
        <f>0.000064*(G871^1.958025*I871^0.883501+0.000045*G871^2)</f>
        <v>0.11277296212222465</v>
      </c>
      <c r="O871">
        <f>L871*0.44*0.75</f>
        <v>3.7215077500334134E-2</v>
      </c>
      <c r="Q871">
        <f>O871*0.52</f>
        <v>1.9351840300173749E-2</v>
      </c>
      <c r="T871">
        <f>(L871*0.44*0.75)*(1+0.2)*0.52*3.67</f>
        <v>8.5225504681965186E-2</v>
      </c>
    </row>
    <row r="872" spans="1:20" x14ac:dyDescent="0.3">
      <c r="A872" s="26">
        <v>16001</v>
      </c>
      <c r="B872">
        <v>86</v>
      </c>
      <c r="C872" t="s">
        <v>209</v>
      </c>
      <c r="D872">
        <v>15</v>
      </c>
      <c r="E872" t="s">
        <v>214</v>
      </c>
      <c r="F872">
        <v>2</v>
      </c>
      <c r="G872">
        <v>10.5</v>
      </c>
      <c r="H872">
        <f t="shared" si="459"/>
        <v>0.105</v>
      </c>
      <c r="I872">
        <v>5.4</v>
      </c>
      <c r="J872">
        <v>1</v>
      </c>
      <c r="K872">
        <f t="shared" si="460"/>
        <v>8.659034999999999E-3</v>
      </c>
      <c r="L872">
        <f>0.000081*(G872^1.864042*I872^0.850892+0.000027*G872^2)</f>
        <v>2.7240595509379417E-2</v>
      </c>
      <c r="O872">
        <f>L872*0.47*0.75</f>
        <v>9.6023099170562433E-3</v>
      </c>
      <c r="Q872">
        <f>O872*0.521</f>
        <v>5.0028034667863033E-3</v>
      </c>
      <c r="T872">
        <f>(L872*0.47*0.75)*(1+0.2)*0.521*3.67</f>
        <v>2.2032346467726876E-2</v>
      </c>
    </row>
    <row r="873" spans="1:20" x14ac:dyDescent="0.3">
      <c r="A873" s="26">
        <v>16001</v>
      </c>
      <c r="B873">
        <v>86</v>
      </c>
      <c r="C873" t="s">
        <v>209</v>
      </c>
      <c r="D873">
        <v>16</v>
      </c>
      <c r="E873" t="s">
        <v>220</v>
      </c>
      <c r="F873">
        <v>3</v>
      </c>
      <c r="G873">
        <v>7.5</v>
      </c>
      <c r="H873">
        <f t="shared" si="459"/>
        <v>7.4999999999999997E-2</v>
      </c>
      <c r="I873">
        <v>2.6</v>
      </c>
      <c r="J873">
        <v>0.4</v>
      </c>
      <c r="K873">
        <f t="shared" si="460"/>
        <v>4.4178749999999999E-3</v>
      </c>
      <c r="L873">
        <f>0.000084*(G873^1.894314*I873^0.808223+0.000031*G873^2)</f>
        <v>8.266445138096979E-3</v>
      </c>
      <c r="O873">
        <f>L873*0.78*1.07</f>
        <v>6.899175112255739E-3</v>
      </c>
      <c r="Q873">
        <f>O873*0.531</f>
        <v>3.6634619846077974E-3</v>
      </c>
      <c r="T873">
        <f>(L873*0.78*1.07)*(1+0.2)*0.531*3.67</f>
        <v>1.6133886580212739E-2</v>
      </c>
    </row>
    <row r="874" spans="1:20" x14ac:dyDescent="0.3">
      <c r="A874" s="26">
        <v>16001</v>
      </c>
      <c r="B874">
        <v>86</v>
      </c>
      <c r="C874" t="s">
        <v>209</v>
      </c>
      <c r="D874">
        <v>17</v>
      </c>
      <c r="E874" t="s">
        <v>214</v>
      </c>
      <c r="F874">
        <v>2</v>
      </c>
      <c r="G874">
        <v>8</v>
      </c>
      <c r="H874">
        <f t="shared" si="459"/>
        <v>0.08</v>
      </c>
      <c r="I874">
        <v>4</v>
      </c>
      <c r="J874">
        <v>1.2</v>
      </c>
      <c r="K874">
        <f t="shared" si="460"/>
        <v>5.0265600000000002E-3</v>
      </c>
      <c r="L874">
        <f t="shared" ref="L874:L883" si="489">0.000081*(G874^1.864042*I874^0.850892+0.000027*G874^2)</f>
        <v>1.2710876435294557E-2</v>
      </c>
      <c r="O874">
        <f t="shared" ref="O874:O883" si="490">L874*0.47*0.75</f>
        <v>4.4805839434413309E-3</v>
      </c>
      <c r="Q874">
        <f t="shared" ref="Q874:Q883" si="491">O874*0.521</f>
        <v>2.3343842345329336E-3</v>
      </c>
      <c r="T874">
        <f t="shared" ref="T874:T883" si="492">(L874*0.47*0.75)*(1+0.2)*0.521*3.67</f>
        <v>1.0280628168883039E-2</v>
      </c>
    </row>
    <row r="875" spans="1:20" x14ac:dyDescent="0.3">
      <c r="A875" s="26">
        <v>16001</v>
      </c>
      <c r="B875">
        <v>86</v>
      </c>
      <c r="C875" t="s">
        <v>209</v>
      </c>
      <c r="D875">
        <v>18</v>
      </c>
      <c r="E875" t="s">
        <v>214</v>
      </c>
      <c r="F875">
        <v>1</v>
      </c>
      <c r="G875">
        <v>7.5</v>
      </c>
      <c r="H875">
        <f t="shared" si="459"/>
        <v>7.4999999999999997E-2</v>
      </c>
      <c r="I875">
        <v>4.4000000000000004</v>
      </c>
      <c r="J875">
        <v>1.2</v>
      </c>
      <c r="K875">
        <f t="shared" si="460"/>
        <v>4.4178749999999999E-3</v>
      </c>
      <c r="L875">
        <f t="shared" si="489"/>
        <v>1.2222191174572381E-2</v>
      </c>
      <c r="O875">
        <f t="shared" si="490"/>
        <v>4.3083223890367645E-3</v>
      </c>
      <c r="Q875">
        <f t="shared" si="491"/>
        <v>2.2446359646881545E-3</v>
      </c>
      <c r="T875">
        <f t="shared" si="492"/>
        <v>9.8853767884866314E-3</v>
      </c>
    </row>
    <row r="876" spans="1:20" x14ac:dyDescent="0.3">
      <c r="A876" s="26">
        <v>16001</v>
      </c>
      <c r="B876">
        <v>86</v>
      </c>
      <c r="C876" t="s">
        <v>209</v>
      </c>
      <c r="D876">
        <v>19</v>
      </c>
      <c r="E876" t="s">
        <v>214</v>
      </c>
      <c r="F876">
        <v>5</v>
      </c>
      <c r="G876">
        <v>11</v>
      </c>
      <c r="H876">
        <f t="shared" si="459"/>
        <v>0.11</v>
      </c>
      <c r="I876">
        <v>4.5999999999999996</v>
      </c>
      <c r="J876">
        <v>1</v>
      </c>
      <c r="K876">
        <f t="shared" si="460"/>
        <v>9.503339999999999E-3</v>
      </c>
      <c r="L876">
        <f t="shared" si="489"/>
        <v>2.5919373110903681E-2</v>
      </c>
      <c r="O876">
        <f t="shared" si="490"/>
        <v>9.136579021593547E-3</v>
      </c>
      <c r="Q876">
        <f t="shared" si="491"/>
        <v>4.7601576702502382E-3</v>
      </c>
      <c r="T876">
        <f t="shared" si="492"/>
        <v>2.0963734379782047E-2</v>
      </c>
    </row>
    <row r="877" spans="1:20" x14ac:dyDescent="0.3">
      <c r="A877" s="26">
        <v>16001</v>
      </c>
      <c r="B877">
        <v>86</v>
      </c>
      <c r="C877" t="s">
        <v>209</v>
      </c>
      <c r="D877">
        <v>20</v>
      </c>
      <c r="E877" t="s">
        <v>214</v>
      </c>
      <c r="F877">
        <v>3</v>
      </c>
      <c r="G877">
        <v>7.5</v>
      </c>
      <c r="H877">
        <f t="shared" si="459"/>
        <v>7.4999999999999997E-2</v>
      </c>
      <c r="I877">
        <v>4</v>
      </c>
      <c r="J877">
        <v>1.8</v>
      </c>
      <c r="K877">
        <f t="shared" si="460"/>
        <v>4.4178749999999999E-3</v>
      </c>
      <c r="L877">
        <f t="shared" si="489"/>
        <v>1.1270125107963486E-2</v>
      </c>
      <c r="O877">
        <f t="shared" si="490"/>
        <v>3.972719100557129E-3</v>
      </c>
      <c r="Q877">
        <f t="shared" si="491"/>
        <v>2.0697866513902643E-3</v>
      </c>
      <c r="T877">
        <f t="shared" si="492"/>
        <v>9.1153404127227236E-3</v>
      </c>
    </row>
    <row r="878" spans="1:20" x14ac:dyDescent="0.3">
      <c r="A878" s="26">
        <v>16001</v>
      </c>
      <c r="B878">
        <v>86</v>
      </c>
      <c r="C878" t="s">
        <v>209</v>
      </c>
      <c r="D878">
        <v>21</v>
      </c>
      <c r="E878" t="s">
        <v>214</v>
      </c>
      <c r="F878">
        <v>1</v>
      </c>
      <c r="G878">
        <v>9.5</v>
      </c>
      <c r="H878">
        <f t="shared" si="459"/>
        <v>9.5000000000000001E-2</v>
      </c>
      <c r="I878">
        <v>3.8</v>
      </c>
      <c r="J878">
        <v>1.6</v>
      </c>
      <c r="K878">
        <f t="shared" si="460"/>
        <v>7.088235E-3</v>
      </c>
      <c r="L878">
        <f t="shared" si="489"/>
        <v>1.6762593811884125E-2</v>
      </c>
      <c r="O878">
        <f t="shared" si="490"/>
        <v>5.9088143186891541E-3</v>
      </c>
      <c r="Q878">
        <f t="shared" si="491"/>
        <v>3.0784922600370496E-3</v>
      </c>
      <c r="T878">
        <f t="shared" si="492"/>
        <v>1.3557679913203165E-2</v>
      </c>
    </row>
    <row r="879" spans="1:20" x14ac:dyDescent="0.3">
      <c r="A879" s="26">
        <v>16001</v>
      </c>
      <c r="B879">
        <v>86</v>
      </c>
      <c r="C879" t="s">
        <v>209</v>
      </c>
      <c r="D879">
        <v>22</v>
      </c>
      <c r="E879" t="s">
        <v>214</v>
      </c>
      <c r="F879">
        <v>3</v>
      </c>
      <c r="G879">
        <v>8</v>
      </c>
      <c r="H879">
        <f t="shared" si="459"/>
        <v>0.08</v>
      </c>
      <c r="I879">
        <v>3</v>
      </c>
      <c r="J879">
        <v>1</v>
      </c>
      <c r="K879">
        <f t="shared" si="460"/>
        <v>5.0265600000000002E-3</v>
      </c>
      <c r="L879">
        <f t="shared" si="489"/>
        <v>9.9510166243543929E-3</v>
      </c>
      <c r="O879">
        <f t="shared" si="490"/>
        <v>3.5077333600849231E-3</v>
      </c>
      <c r="Q879">
        <f t="shared" si="491"/>
        <v>1.8275290806042451E-3</v>
      </c>
      <c r="T879">
        <f t="shared" si="492"/>
        <v>8.048438070981094E-3</v>
      </c>
    </row>
    <row r="880" spans="1:20" x14ac:dyDescent="0.3">
      <c r="A880" s="26">
        <v>16001</v>
      </c>
      <c r="B880">
        <v>86</v>
      </c>
      <c r="C880" t="s">
        <v>209</v>
      </c>
      <c r="D880">
        <v>23</v>
      </c>
      <c r="E880" t="s">
        <v>214</v>
      </c>
      <c r="F880">
        <v>2</v>
      </c>
      <c r="G880">
        <v>9.5</v>
      </c>
      <c r="H880">
        <f t="shared" si="459"/>
        <v>9.5000000000000001E-2</v>
      </c>
      <c r="I880">
        <v>3.6</v>
      </c>
      <c r="J880">
        <v>1.4</v>
      </c>
      <c r="K880">
        <f t="shared" si="460"/>
        <v>7.088235E-3</v>
      </c>
      <c r="L880">
        <f t="shared" si="489"/>
        <v>1.6008903455573757E-2</v>
      </c>
      <c r="O880">
        <f t="shared" si="490"/>
        <v>5.6431384680897491E-3</v>
      </c>
      <c r="Q880">
        <f t="shared" si="491"/>
        <v>2.9400751418747592E-3</v>
      </c>
      <c r="T880">
        <f t="shared" si="492"/>
        <v>1.2948090924816439E-2</v>
      </c>
    </row>
    <row r="881" spans="1:20" x14ac:dyDescent="0.3">
      <c r="A881" s="26">
        <v>16001</v>
      </c>
      <c r="B881">
        <v>86</v>
      </c>
      <c r="C881" t="s">
        <v>209</v>
      </c>
      <c r="D881">
        <v>24</v>
      </c>
      <c r="E881" t="s">
        <v>214</v>
      </c>
      <c r="F881">
        <v>4</v>
      </c>
      <c r="G881">
        <v>10</v>
      </c>
      <c r="H881">
        <f t="shared" si="459"/>
        <v>0.1</v>
      </c>
      <c r="I881">
        <v>4</v>
      </c>
      <c r="J881">
        <v>1</v>
      </c>
      <c r="K881">
        <f t="shared" si="460"/>
        <v>7.8540000000000016E-3</v>
      </c>
      <c r="L881">
        <f t="shared" si="489"/>
        <v>1.9267260918446001E-2</v>
      </c>
      <c r="O881">
        <f t="shared" si="490"/>
        <v>6.7917094737522153E-3</v>
      </c>
      <c r="Q881">
        <f t="shared" si="491"/>
        <v>3.5384806358249041E-3</v>
      </c>
      <c r="T881">
        <f t="shared" si="492"/>
        <v>1.5583468720172878E-2</v>
      </c>
    </row>
    <row r="882" spans="1:20" x14ac:dyDescent="0.3">
      <c r="A882" s="26">
        <v>16001</v>
      </c>
      <c r="B882">
        <v>86</v>
      </c>
      <c r="C882" t="s">
        <v>209</v>
      </c>
      <c r="D882">
        <v>25</v>
      </c>
      <c r="E882" t="s">
        <v>214</v>
      </c>
      <c r="F882">
        <v>1</v>
      </c>
      <c r="G882">
        <v>9.5</v>
      </c>
      <c r="H882">
        <f t="shared" si="459"/>
        <v>9.5000000000000001E-2</v>
      </c>
      <c r="I882">
        <v>4.4000000000000004</v>
      </c>
      <c r="J882">
        <v>2</v>
      </c>
      <c r="K882">
        <f t="shared" si="460"/>
        <v>7.088235E-3</v>
      </c>
      <c r="L882">
        <f t="shared" si="489"/>
        <v>1.89896137994741E-2</v>
      </c>
      <c r="O882">
        <f t="shared" si="490"/>
        <v>6.6938388643146196E-3</v>
      </c>
      <c r="Q882">
        <f t="shared" si="491"/>
        <v>3.4874900483079169E-3</v>
      </c>
      <c r="T882">
        <f t="shared" si="492"/>
        <v>1.5358906172748063E-2</v>
      </c>
    </row>
    <row r="883" spans="1:20" x14ac:dyDescent="0.3">
      <c r="A883" s="26">
        <v>16001</v>
      </c>
      <c r="B883">
        <v>86</v>
      </c>
      <c r="C883" t="s">
        <v>209</v>
      </c>
      <c r="D883">
        <v>26</v>
      </c>
      <c r="E883" t="s">
        <v>214</v>
      </c>
      <c r="F883">
        <v>2</v>
      </c>
      <c r="G883">
        <v>9.5</v>
      </c>
      <c r="H883">
        <f t="shared" si="459"/>
        <v>9.5000000000000001E-2</v>
      </c>
      <c r="I883">
        <v>4.2</v>
      </c>
      <c r="J883">
        <v>1.6</v>
      </c>
      <c r="K883">
        <f t="shared" si="460"/>
        <v>7.088235E-3</v>
      </c>
      <c r="L883">
        <f t="shared" si="489"/>
        <v>1.8252628519190923E-2</v>
      </c>
      <c r="O883">
        <f t="shared" si="490"/>
        <v>6.4340515530148003E-3</v>
      </c>
      <c r="Q883">
        <f t="shared" si="491"/>
        <v>3.3521408591207112E-3</v>
      </c>
      <c r="T883">
        <f t="shared" si="492"/>
        <v>1.4762828343567609E-2</v>
      </c>
    </row>
    <row r="884" spans="1:20" x14ac:dyDescent="0.3">
      <c r="A884" s="26">
        <v>16001</v>
      </c>
      <c r="B884">
        <v>86</v>
      </c>
      <c r="C884" t="s">
        <v>209</v>
      </c>
      <c r="D884">
        <v>27</v>
      </c>
      <c r="E884" t="s">
        <v>220</v>
      </c>
      <c r="F884">
        <v>3</v>
      </c>
      <c r="G884">
        <v>7.5</v>
      </c>
      <c r="H884">
        <f t="shared" si="459"/>
        <v>7.4999999999999997E-2</v>
      </c>
      <c r="I884">
        <v>2.8</v>
      </c>
      <c r="J884">
        <v>1</v>
      </c>
      <c r="K884">
        <f t="shared" si="460"/>
        <v>4.4178749999999999E-3</v>
      </c>
      <c r="L884">
        <f>0.000084*(G884^1.894314*I884^0.808223+0.000031*G884^2)</f>
        <v>8.7766896521056723E-3</v>
      </c>
      <c r="O884">
        <f>L884*0.78*1.07</f>
        <v>7.3250251836473948E-3</v>
      </c>
      <c r="Q884">
        <f>O884*0.531</f>
        <v>3.8895883725167668E-3</v>
      </c>
      <c r="T884">
        <f>(L884*0.78*1.07)*(1+0.2)*0.531*3.67</f>
        <v>1.7129747192563841E-2</v>
      </c>
    </row>
    <row r="885" spans="1:20" x14ac:dyDescent="0.3">
      <c r="A885" s="26">
        <v>16001</v>
      </c>
      <c r="B885">
        <v>86</v>
      </c>
      <c r="C885" t="s">
        <v>209</v>
      </c>
      <c r="D885">
        <v>28</v>
      </c>
      <c r="E885" t="s">
        <v>214</v>
      </c>
      <c r="F885">
        <v>3</v>
      </c>
      <c r="G885">
        <v>7.5</v>
      </c>
      <c r="H885">
        <f t="shared" si="459"/>
        <v>7.4999999999999997E-2</v>
      </c>
      <c r="I885">
        <v>3.6</v>
      </c>
      <c r="J885">
        <v>1</v>
      </c>
      <c r="K885">
        <f t="shared" si="460"/>
        <v>4.4178749999999999E-3</v>
      </c>
      <c r="L885">
        <f t="shared" ref="L885:L887" si="493">0.000081*(G885^1.864042*I885^0.850892+0.000027*G885^2)</f>
        <v>1.030373069295803E-2</v>
      </c>
      <c r="O885">
        <f t="shared" ref="O885:O887" si="494">L885*0.47*0.75</f>
        <v>3.6320650692677056E-3</v>
      </c>
      <c r="Q885">
        <f t="shared" ref="Q885:Q887" si="495">O885*0.521</f>
        <v>1.8923059010884746E-3</v>
      </c>
      <c r="T885">
        <f t="shared" ref="T885:T887" si="496">(L885*0.47*0.75)*(1+0.2)*0.521*3.67</f>
        <v>8.3337151883936429E-3</v>
      </c>
    </row>
    <row r="886" spans="1:20" x14ac:dyDescent="0.3">
      <c r="A886" s="26">
        <v>16001</v>
      </c>
      <c r="B886">
        <v>86</v>
      </c>
      <c r="C886" t="s">
        <v>209</v>
      </c>
      <c r="D886">
        <v>29</v>
      </c>
      <c r="E886" t="s">
        <v>214</v>
      </c>
      <c r="F886">
        <v>2</v>
      </c>
      <c r="G886">
        <v>8</v>
      </c>
      <c r="H886">
        <f t="shared" si="459"/>
        <v>0.08</v>
      </c>
      <c r="I886">
        <v>4</v>
      </c>
      <c r="J886">
        <v>1</v>
      </c>
      <c r="K886">
        <f t="shared" si="460"/>
        <v>5.0265600000000002E-3</v>
      </c>
      <c r="L886">
        <f t="shared" si="493"/>
        <v>1.2710876435294557E-2</v>
      </c>
      <c r="O886">
        <f t="shared" si="494"/>
        <v>4.4805839434413309E-3</v>
      </c>
      <c r="Q886">
        <f t="shared" si="495"/>
        <v>2.3343842345329336E-3</v>
      </c>
      <c r="T886">
        <f t="shared" si="496"/>
        <v>1.0280628168883039E-2</v>
      </c>
    </row>
    <row r="887" spans="1:20" x14ac:dyDescent="0.3">
      <c r="A887" s="26">
        <v>16001</v>
      </c>
      <c r="B887">
        <v>86</v>
      </c>
      <c r="C887" t="s">
        <v>209</v>
      </c>
      <c r="D887">
        <v>30</v>
      </c>
      <c r="E887" t="s">
        <v>214</v>
      </c>
      <c r="F887">
        <v>1</v>
      </c>
      <c r="G887">
        <v>12</v>
      </c>
      <c r="H887">
        <f t="shared" si="459"/>
        <v>0.12</v>
      </c>
      <c r="I887">
        <v>5.4</v>
      </c>
      <c r="J887">
        <v>0.4</v>
      </c>
      <c r="K887">
        <f t="shared" si="460"/>
        <v>1.130976E-2</v>
      </c>
      <c r="L887">
        <f t="shared" si="493"/>
        <v>3.4939452293451578E-2</v>
      </c>
      <c r="O887">
        <f t="shared" si="494"/>
        <v>1.2316156933441682E-2</v>
      </c>
      <c r="Q887">
        <f t="shared" si="495"/>
        <v>6.4167177623231167E-3</v>
      </c>
      <c r="T887">
        <f t="shared" si="496"/>
        <v>2.8259225025271003E-2</v>
      </c>
    </row>
    <row r="888" spans="1:20" x14ac:dyDescent="0.3">
      <c r="A888" s="26">
        <v>16001</v>
      </c>
      <c r="B888">
        <v>86</v>
      </c>
      <c r="C888" t="s">
        <v>209</v>
      </c>
      <c r="D888">
        <v>31</v>
      </c>
      <c r="E888" t="s">
        <v>220</v>
      </c>
      <c r="F888">
        <v>3</v>
      </c>
      <c r="G888">
        <v>7.5</v>
      </c>
      <c r="H888">
        <f t="shared" si="459"/>
        <v>7.4999999999999997E-2</v>
      </c>
      <c r="I888">
        <v>2.6</v>
      </c>
      <c r="J888">
        <v>1.2</v>
      </c>
      <c r="K888">
        <f t="shared" si="460"/>
        <v>4.4178749999999999E-3</v>
      </c>
      <c r="L888">
        <f t="shared" ref="L888:L897" si="497">0.000084*(G888^1.894314*I888^0.808223+0.000031*G888^2)</f>
        <v>8.266445138096979E-3</v>
      </c>
      <c r="O888">
        <f t="shared" ref="O888:O897" si="498">L888*0.78*1.07</f>
        <v>6.899175112255739E-3</v>
      </c>
      <c r="Q888">
        <f t="shared" ref="Q888:Q897" si="499">O888*0.531</f>
        <v>3.6634619846077974E-3</v>
      </c>
      <c r="T888">
        <f t="shared" ref="T888:T897" si="500">(L888*0.78*1.07)*(1+0.2)*0.531*3.67</f>
        <v>1.6133886580212739E-2</v>
      </c>
    </row>
    <row r="889" spans="1:20" x14ac:dyDescent="0.3">
      <c r="A889" s="26">
        <v>16001</v>
      </c>
      <c r="B889">
        <v>86</v>
      </c>
      <c r="C889" t="s">
        <v>209</v>
      </c>
      <c r="D889">
        <v>32</v>
      </c>
      <c r="E889" t="s">
        <v>220</v>
      </c>
      <c r="F889">
        <v>2</v>
      </c>
      <c r="G889">
        <v>8</v>
      </c>
      <c r="H889">
        <f t="shared" si="459"/>
        <v>0.08</v>
      </c>
      <c r="I889">
        <v>3</v>
      </c>
      <c r="J889">
        <v>1.4</v>
      </c>
      <c r="K889">
        <f t="shared" si="460"/>
        <v>5.0265600000000002E-3</v>
      </c>
      <c r="L889">
        <f t="shared" si="497"/>
        <v>1.0486789858344912E-2</v>
      </c>
      <c r="O889">
        <f t="shared" si="498"/>
        <v>8.7522748157746657E-3</v>
      </c>
      <c r="Q889">
        <f t="shared" si="499"/>
        <v>4.6474579271763477E-3</v>
      </c>
      <c r="T889">
        <f t="shared" si="500"/>
        <v>2.0467404711284633E-2</v>
      </c>
    </row>
    <row r="890" spans="1:20" x14ac:dyDescent="0.3">
      <c r="A890" s="26">
        <v>16001</v>
      </c>
      <c r="B890">
        <v>86</v>
      </c>
      <c r="C890" t="s">
        <v>209</v>
      </c>
      <c r="D890">
        <v>33</v>
      </c>
      <c r="E890" t="s">
        <v>220</v>
      </c>
      <c r="F890">
        <v>1</v>
      </c>
      <c r="G890">
        <v>8.5</v>
      </c>
      <c r="H890">
        <f t="shared" si="459"/>
        <v>8.5000000000000006E-2</v>
      </c>
      <c r="I890">
        <v>3.4</v>
      </c>
      <c r="J890">
        <v>2</v>
      </c>
      <c r="K890">
        <f t="shared" si="460"/>
        <v>5.6745150000000006E-3</v>
      </c>
      <c r="L890">
        <f t="shared" si="497"/>
        <v>1.3015184579708319E-2</v>
      </c>
      <c r="O890">
        <f t="shared" si="498"/>
        <v>1.0862473050224563E-2</v>
      </c>
      <c r="Q890">
        <f t="shared" si="499"/>
        <v>5.767973189669243E-3</v>
      </c>
      <c r="T890">
        <f t="shared" si="500"/>
        <v>2.5402153927303345E-2</v>
      </c>
    </row>
    <row r="891" spans="1:20" x14ac:dyDescent="0.3">
      <c r="A891" s="26">
        <v>16001</v>
      </c>
      <c r="B891">
        <v>86</v>
      </c>
      <c r="C891" t="s">
        <v>209</v>
      </c>
      <c r="D891">
        <v>34</v>
      </c>
      <c r="E891" t="s">
        <v>220</v>
      </c>
      <c r="F891">
        <v>5</v>
      </c>
      <c r="G891">
        <v>9.5</v>
      </c>
      <c r="H891">
        <f t="shared" si="459"/>
        <v>9.5000000000000001E-2</v>
      </c>
      <c r="I891">
        <v>3.8</v>
      </c>
      <c r="J891">
        <v>0.3</v>
      </c>
      <c r="K891">
        <f t="shared" si="460"/>
        <v>7.088235E-3</v>
      </c>
      <c r="L891">
        <f t="shared" si="497"/>
        <v>1.7579035514855269E-2</v>
      </c>
      <c r="O891">
        <f t="shared" si="498"/>
        <v>1.4671463040698208E-2</v>
      </c>
      <c r="Q891">
        <f t="shared" si="499"/>
        <v>7.790546874610749E-3</v>
      </c>
      <c r="T891">
        <f t="shared" si="500"/>
        <v>3.4309568435785733E-2</v>
      </c>
    </row>
    <row r="892" spans="1:20" x14ac:dyDescent="0.3">
      <c r="A892" s="26">
        <v>16001</v>
      </c>
      <c r="B892">
        <v>86</v>
      </c>
      <c r="C892" t="s">
        <v>209</v>
      </c>
      <c r="D892">
        <v>35</v>
      </c>
      <c r="E892" t="s">
        <v>220</v>
      </c>
      <c r="F892">
        <v>3</v>
      </c>
      <c r="G892">
        <v>7.5</v>
      </c>
      <c r="H892">
        <f t="shared" si="459"/>
        <v>7.4999999999999997E-2</v>
      </c>
      <c r="I892">
        <v>3.6</v>
      </c>
      <c r="J892">
        <v>0.3</v>
      </c>
      <c r="K892">
        <f t="shared" si="460"/>
        <v>4.4178749999999999E-3</v>
      </c>
      <c r="L892">
        <f t="shared" si="497"/>
        <v>1.0753317774763897E-2</v>
      </c>
      <c r="O892">
        <f t="shared" si="498"/>
        <v>8.974719014817948E-3</v>
      </c>
      <c r="Q892">
        <f t="shared" si="499"/>
        <v>4.7655757968683311E-3</v>
      </c>
      <c r="T892">
        <f t="shared" si="500"/>
        <v>2.0987595809408129E-2</v>
      </c>
    </row>
    <row r="893" spans="1:20" x14ac:dyDescent="0.3">
      <c r="A893" s="26">
        <v>16001</v>
      </c>
      <c r="B893">
        <v>86</v>
      </c>
      <c r="C893" t="s">
        <v>209</v>
      </c>
      <c r="D893">
        <v>36</v>
      </c>
      <c r="E893" t="s">
        <v>220</v>
      </c>
      <c r="F893">
        <v>4</v>
      </c>
      <c r="G893">
        <v>12</v>
      </c>
      <c r="H893">
        <f t="shared" si="459"/>
        <v>0.12</v>
      </c>
      <c r="I893">
        <v>3.6</v>
      </c>
      <c r="J893">
        <v>1.4</v>
      </c>
      <c r="K893">
        <f t="shared" si="460"/>
        <v>1.130976E-2</v>
      </c>
      <c r="L893">
        <f t="shared" si="497"/>
        <v>2.6194500543038207E-2</v>
      </c>
      <c r="O893">
        <f t="shared" si="498"/>
        <v>2.1861930153219692E-2</v>
      </c>
      <c r="Q893">
        <f t="shared" si="499"/>
        <v>1.1608684911359657E-2</v>
      </c>
      <c r="T893">
        <f t="shared" si="500"/>
        <v>5.1124648349627932E-2</v>
      </c>
    </row>
    <row r="894" spans="1:20" x14ac:dyDescent="0.3">
      <c r="A894" s="26">
        <v>16001</v>
      </c>
      <c r="B894">
        <v>86</v>
      </c>
      <c r="C894" t="s">
        <v>209</v>
      </c>
      <c r="D894">
        <v>37</v>
      </c>
      <c r="E894" t="s">
        <v>220</v>
      </c>
      <c r="F894">
        <v>7</v>
      </c>
      <c r="G894">
        <v>7.5</v>
      </c>
      <c r="H894">
        <f t="shared" si="459"/>
        <v>7.4999999999999997E-2</v>
      </c>
      <c r="I894">
        <v>2.6</v>
      </c>
      <c r="J894">
        <v>0</v>
      </c>
      <c r="K894">
        <f t="shared" si="460"/>
        <v>4.4178749999999999E-3</v>
      </c>
      <c r="L894">
        <f t="shared" si="497"/>
        <v>8.266445138096979E-3</v>
      </c>
      <c r="O894">
        <f t="shared" si="498"/>
        <v>6.899175112255739E-3</v>
      </c>
      <c r="Q894">
        <f t="shared" si="499"/>
        <v>3.6634619846077974E-3</v>
      </c>
      <c r="T894">
        <f t="shared" si="500"/>
        <v>1.6133886580212739E-2</v>
      </c>
    </row>
    <row r="895" spans="1:20" x14ac:dyDescent="0.3">
      <c r="A895" s="26">
        <v>16001</v>
      </c>
      <c r="B895">
        <v>86</v>
      </c>
      <c r="C895" t="s">
        <v>209</v>
      </c>
      <c r="D895">
        <v>38</v>
      </c>
      <c r="E895" t="s">
        <v>220</v>
      </c>
      <c r="F895">
        <v>3</v>
      </c>
      <c r="G895">
        <v>7.5</v>
      </c>
      <c r="H895">
        <f t="shared" si="459"/>
        <v>7.4999999999999997E-2</v>
      </c>
      <c r="I895">
        <v>2.6</v>
      </c>
      <c r="J895">
        <v>1.4</v>
      </c>
      <c r="K895">
        <f t="shared" si="460"/>
        <v>4.4178749999999999E-3</v>
      </c>
      <c r="L895">
        <f t="shared" si="497"/>
        <v>8.266445138096979E-3</v>
      </c>
      <c r="O895">
        <f t="shared" si="498"/>
        <v>6.899175112255739E-3</v>
      </c>
      <c r="Q895">
        <f t="shared" si="499"/>
        <v>3.6634619846077974E-3</v>
      </c>
      <c r="T895">
        <f t="shared" si="500"/>
        <v>1.6133886580212739E-2</v>
      </c>
    </row>
    <row r="896" spans="1:20" x14ac:dyDescent="0.3">
      <c r="A896" s="26">
        <v>16001</v>
      </c>
      <c r="B896">
        <v>86</v>
      </c>
      <c r="C896" t="s">
        <v>209</v>
      </c>
      <c r="D896">
        <v>39</v>
      </c>
      <c r="E896" t="s">
        <v>220</v>
      </c>
      <c r="F896">
        <v>5</v>
      </c>
      <c r="G896">
        <v>8</v>
      </c>
      <c r="H896">
        <f t="shared" si="459"/>
        <v>0.08</v>
      </c>
      <c r="I896">
        <v>3.2</v>
      </c>
      <c r="J896">
        <v>1</v>
      </c>
      <c r="K896">
        <f t="shared" si="460"/>
        <v>5.0265600000000002E-3</v>
      </c>
      <c r="L896">
        <f t="shared" si="497"/>
        <v>1.1048305478234301E-2</v>
      </c>
      <c r="O896">
        <f t="shared" si="498"/>
        <v>9.2209157521343493E-3</v>
      </c>
      <c r="Q896">
        <f t="shared" si="499"/>
        <v>4.8963062643833394E-3</v>
      </c>
      <c r="T896">
        <f t="shared" si="500"/>
        <v>2.1563332788344228E-2</v>
      </c>
    </row>
    <row r="897" spans="1:20" x14ac:dyDescent="0.3">
      <c r="A897" s="26">
        <v>16001</v>
      </c>
      <c r="B897">
        <v>86</v>
      </c>
      <c r="C897" t="s">
        <v>209</v>
      </c>
      <c r="D897">
        <v>40</v>
      </c>
      <c r="E897" t="s">
        <v>220</v>
      </c>
      <c r="F897">
        <v>3</v>
      </c>
      <c r="G897">
        <v>7.5</v>
      </c>
      <c r="H897">
        <f t="shared" si="459"/>
        <v>7.4999999999999997E-2</v>
      </c>
      <c r="I897">
        <v>3</v>
      </c>
      <c r="J897">
        <v>1.6</v>
      </c>
      <c r="K897">
        <f t="shared" si="460"/>
        <v>4.4178749999999999E-3</v>
      </c>
      <c r="L897">
        <f t="shared" si="497"/>
        <v>9.279985870239503E-3</v>
      </c>
      <c r="O897">
        <f t="shared" si="498"/>
        <v>7.7450762073018901E-3</v>
      </c>
      <c r="Q897">
        <f t="shared" si="499"/>
        <v>4.1126354660773043E-3</v>
      </c>
      <c r="T897">
        <f t="shared" si="500"/>
        <v>1.8112046592604448E-2</v>
      </c>
    </row>
    <row r="898" spans="1:20" x14ac:dyDescent="0.3">
      <c r="A898" s="26">
        <v>16001</v>
      </c>
      <c r="B898">
        <v>86</v>
      </c>
      <c r="C898" t="s">
        <v>209</v>
      </c>
      <c r="D898">
        <v>41</v>
      </c>
      <c r="E898" t="s">
        <v>214</v>
      </c>
      <c r="F898">
        <v>1</v>
      </c>
      <c r="G898">
        <v>13</v>
      </c>
      <c r="H898">
        <f t="shared" si="459"/>
        <v>0.13</v>
      </c>
      <c r="I898">
        <v>5.8</v>
      </c>
      <c r="J898">
        <v>1</v>
      </c>
      <c r="K898">
        <f t="shared" si="460"/>
        <v>1.3273260000000002E-2</v>
      </c>
      <c r="L898">
        <f>0.000081*(G898^1.864042*I898^0.850892+0.000027*G898^2)</f>
        <v>4.3104311189603978E-2</v>
      </c>
      <c r="O898">
        <f>L898*0.47*0.75</f>
        <v>1.5194269694335402E-2</v>
      </c>
      <c r="Q898">
        <f>O898*0.521</f>
        <v>7.9162145107487449E-3</v>
      </c>
      <c r="T898">
        <f>(L898*0.47*0.75)*(1+0.2)*0.521*3.67</f>
        <v>3.486300870533747E-2</v>
      </c>
    </row>
    <row r="899" spans="1:20" x14ac:dyDescent="0.3">
      <c r="A899" s="26">
        <v>16001</v>
      </c>
      <c r="B899">
        <v>86</v>
      </c>
      <c r="C899" t="s">
        <v>209</v>
      </c>
      <c r="D899">
        <v>42</v>
      </c>
      <c r="E899" t="s">
        <v>220</v>
      </c>
      <c r="F899">
        <v>3</v>
      </c>
      <c r="G899">
        <v>10.5</v>
      </c>
      <c r="H899">
        <f t="shared" ref="H899:H962" si="501">G899/100</f>
        <v>0.105</v>
      </c>
      <c r="I899">
        <v>3.6</v>
      </c>
      <c r="J899">
        <v>1.6</v>
      </c>
      <c r="K899">
        <f t="shared" ref="K899:K962" si="502">0.7854*H899^2</f>
        <v>8.659034999999999E-3</v>
      </c>
      <c r="L899">
        <f t="shared" ref="L899:L900" si="503">0.000084*(G899^1.894314*I899^0.808223+0.000031*G899^2)</f>
        <v>2.0340193395413098E-2</v>
      </c>
      <c r="O899">
        <f>L899*0.78*1.07</f>
        <v>1.6975925407811773E-2</v>
      </c>
      <c r="Q899">
        <f t="shared" ref="Q899:Q900" si="504">O899*0.531</f>
        <v>9.0142163915480529E-3</v>
      </c>
      <c r="T899">
        <f>(L899*0.78*1.07)*(1+0.2)*0.531*3.67</f>
        <v>3.9698608988377612E-2</v>
      </c>
    </row>
    <row r="900" spans="1:20" x14ac:dyDescent="0.3">
      <c r="A900" s="26">
        <v>16001</v>
      </c>
      <c r="B900">
        <v>86</v>
      </c>
      <c r="C900" t="s">
        <v>209</v>
      </c>
      <c r="D900">
        <v>43</v>
      </c>
      <c r="E900" t="s">
        <v>220</v>
      </c>
      <c r="F900">
        <v>4</v>
      </c>
      <c r="G900">
        <v>17.5</v>
      </c>
      <c r="H900">
        <f t="shared" si="501"/>
        <v>0.17499999999999999</v>
      </c>
      <c r="I900">
        <v>4.5999999999999996</v>
      </c>
      <c r="J900">
        <v>1.2</v>
      </c>
      <c r="K900">
        <f t="shared" si="502"/>
        <v>2.4052874999999998E-2</v>
      </c>
      <c r="L900">
        <f t="shared" si="503"/>
        <v>6.5259703206628786E-2</v>
      </c>
      <c r="O900">
        <f>L900*0.78*1.07</f>
        <v>5.4465748296252392E-2</v>
      </c>
      <c r="Q900">
        <f t="shared" si="504"/>
        <v>2.8921312345310021E-2</v>
      </c>
      <c r="T900">
        <f>(L900*0.78*1.07)*(1+0.2)*0.531*3.67</f>
        <v>0.12736945956874532</v>
      </c>
    </row>
    <row r="901" spans="1:20" x14ac:dyDescent="0.3">
      <c r="A901" s="26">
        <v>16001</v>
      </c>
      <c r="B901">
        <v>86</v>
      </c>
      <c r="C901" t="s">
        <v>209</v>
      </c>
      <c r="D901">
        <v>44</v>
      </c>
      <c r="E901" t="s">
        <v>214</v>
      </c>
      <c r="F901">
        <v>1</v>
      </c>
      <c r="G901">
        <v>13</v>
      </c>
      <c r="H901">
        <f t="shared" si="501"/>
        <v>0.13</v>
      </c>
      <c r="I901">
        <v>4.8</v>
      </c>
      <c r="J901">
        <v>1.4</v>
      </c>
      <c r="K901">
        <f t="shared" si="502"/>
        <v>1.3273260000000002E-2</v>
      </c>
      <c r="L901">
        <f t="shared" ref="L901:L905" si="505">0.000081*(G901^1.864042*I901^0.850892+0.000027*G901^2)</f>
        <v>3.6693514185587195E-2</v>
      </c>
      <c r="O901">
        <f t="shared" ref="O901:O905" si="506">L901*0.47*0.75</f>
        <v>1.2934463750419487E-2</v>
      </c>
      <c r="Q901">
        <f t="shared" ref="Q901:Q905" si="507">O901*0.521</f>
        <v>6.7388556139685533E-3</v>
      </c>
      <c r="T901">
        <f t="shared" ref="T901:T905" si="508">(L901*0.47*0.75)*(1+0.2)*0.521*3.67</f>
        <v>2.9677920123917508E-2</v>
      </c>
    </row>
    <row r="902" spans="1:20" x14ac:dyDescent="0.3">
      <c r="A902" s="26">
        <v>16001</v>
      </c>
      <c r="B902">
        <v>86</v>
      </c>
      <c r="C902" t="s">
        <v>209</v>
      </c>
      <c r="D902">
        <v>45</v>
      </c>
      <c r="E902" t="s">
        <v>214</v>
      </c>
      <c r="F902">
        <v>2</v>
      </c>
      <c r="G902">
        <v>15</v>
      </c>
      <c r="H902">
        <f t="shared" si="501"/>
        <v>0.15</v>
      </c>
      <c r="I902">
        <v>4.5999999999999996</v>
      </c>
      <c r="J902">
        <v>1</v>
      </c>
      <c r="K902">
        <f t="shared" si="502"/>
        <v>1.76715E-2</v>
      </c>
      <c r="L902">
        <f t="shared" si="505"/>
        <v>4.6207075617105506E-2</v>
      </c>
      <c r="O902">
        <f t="shared" si="506"/>
        <v>1.6287994155029691E-2</v>
      </c>
      <c r="Q902">
        <f t="shared" si="507"/>
        <v>8.4860449547704692E-3</v>
      </c>
      <c r="T902">
        <f t="shared" si="508"/>
        <v>3.7372541980809144E-2</v>
      </c>
    </row>
    <row r="903" spans="1:20" x14ac:dyDescent="0.3">
      <c r="A903" s="26">
        <v>16001</v>
      </c>
      <c r="B903">
        <v>86</v>
      </c>
      <c r="C903" t="s">
        <v>209</v>
      </c>
      <c r="D903">
        <v>46</v>
      </c>
      <c r="E903" t="s">
        <v>214</v>
      </c>
      <c r="F903">
        <v>3</v>
      </c>
      <c r="G903">
        <v>11.5</v>
      </c>
      <c r="H903">
        <f t="shared" si="501"/>
        <v>0.115</v>
      </c>
      <c r="I903">
        <v>4.5999999999999996</v>
      </c>
      <c r="J903">
        <v>0.3</v>
      </c>
      <c r="K903">
        <f t="shared" si="502"/>
        <v>1.0386915E-2</v>
      </c>
      <c r="L903">
        <f t="shared" si="505"/>
        <v>2.815854046732208E-2</v>
      </c>
      <c r="O903">
        <f t="shared" si="506"/>
        <v>9.9258855147310327E-3</v>
      </c>
      <c r="Q903">
        <f t="shared" si="507"/>
        <v>5.1713863531748679E-3</v>
      </c>
      <c r="T903">
        <f t="shared" si="508"/>
        <v>2.2774785499382118E-2</v>
      </c>
    </row>
    <row r="904" spans="1:20" x14ac:dyDescent="0.3">
      <c r="A904" s="26">
        <v>16001</v>
      </c>
      <c r="B904">
        <v>86</v>
      </c>
      <c r="C904" t="s">
        <v>209</v>
      </c>
      <c r="D904">
        <v>47</v>
      </c>
      <c r="E904" t="s">
        <v>214</v>
      </c>
      <c r="F904">
        <v>5</v>
      </c>
      <c r="G904">
        <v>8</v>
      </c>
      <c r="H904">
        <f t="shared" si="501"/>
        <v>0.08</v>
      </c>
      <c r="I904">
        <v>4</v>
      </c>
      <c r="J904">
        <v>1</v>
      </c>
      <c r="K904">
        <f t="shared" si="502"/>
        <v>5.0265600000000002E-3</v>
      </c>
      <c r="L904">
        <f t="shared" si="505"/>
        <v>1.2710876435294557E-2</v>
      </c>
      <c r="O904">
        <f t="shared" si="506"/>
        <v>4.4805839434413309E-3</v>
      </c>
      <c r="Q904">
        <f t="shared" si="507"/>
        <v>2.3343842345329336E-3</v>
      </c>
      <c r="T904">
        <f t="shared" si="508"/>
        <v>1.0280628168883039E-2</v>
      </c>
    </row>
    <row r="905" spans="1:20" x14ac:dyDescent="0.3">
      <c r="A905" s="26">
        <v>16001</v>
      </c>
      <c r="B905">
        <v>86</v>
      </c>
      <c r="C905" t="s">
        <v>209</v>
      </c>
      <c r="D905">
        <v>48</v>
      </c>
      <c r="E905" t="s">
        <v>214</v>
      </c>
      <c r="F905">
        <v>4</v>
      </c>
      <c r="G905">
        <v>10.5</v>
      </c>
      <c r="H905">
        <f t="shared" si="501"/>
        <v>0.105</v>
      </c>
      <c r="I905">
        <v>4.4000000000000004</v>
      </c>
      <c r="J905">
        <v>1.6</v>
      </c>
      <c r="K905">
        <f t="shared" si="502"/>
        <v>8.659034999999999E-3</v>
      </c>
      <c r="L905">
        <f t="shared" si="505"/>
        <v>2.2884323211728449E-2</v>
      </c>
      <c r="O905">
        <f t="shared" si="506"/>
        <v>8.0667239321342774E-3</v>
      </c>
      <c r="Q905">
        <f t="shared" si="507"/>
        <v>4.2027631686419589E-3</v>
      </c>
      <c r="T905">
        <f t="shared" si="508"/>
        <v>1.8508968994699185E-2</v>
      </c>
    </row>
    <row r="906" spans="1:20" x14ac:dyDescent="0.3">
      <c r="A906" s="26">
        <v>16001</v>
      </c>
      <c r="B906">
        <v>86</v>
      </c>
      <c r="C906" t="s">
        <v>209</v>
      </c>
      <c r="D906">
        <v>49</v>
      </c>
      <c r="E906" t="s">
        <v>220</v>
      </c>
      <c r="F906">
        <v>5</v>
      </c>
      <c r="G906">
        <v>20</v>
      </c>
      <c r="H906">
        <f t="shared" si="501"/>
        <v>0.2</v>
      </c>
      <c r="I906">
        <v>4.5999999999999996</v>
      </c>
      <c r="J906">
        <v>1.4</v>
      </c>
      <c r="K906">
        <f t="shared" si="502"/>
        <v>3.1416000000000006E-2</v>
      </c>
      <c r="L906">
        <f t="shared" ref="L906:L909" si="509">0.000084*(G906^1.894314*I906^0.808223+0.000031*G906^2)</f>
        <v>8.4042725249786898E-2</v>
      </c>
      <c r="O906">
        <f>L906*0.78*1.07</f>
        <v>7.0142058493472159E-2</v>
      </c>
      <c r="Q906">
        <f t="shared" ref="Q906:Q909" si="510">O906*0.531</f>
        <v>3.7245433060033716E-2</v>
      </c>
      <c r="T906">
        <f>(L906*0.78*1.07)*(1+0.2)*0.531*3.67</f>
        <v>0.16402888719638847</v>
      </c>
    </row>
    <row r="907" spans="1:20" x14ac:dyDescent="0.3">
      <c r="A907" s="26">
        <v>16001</v>
      </c>
      <c r="B907">
        <v>86</v>
      </c>
      <c r="C907" t="s">
        <v>209</v>
      </c>
      <c r="D907">
        <v>50</v>
      </c>
      <c r="E907" t="s">
        <v>220</v>
      </c>
      <c r="F907">
        <v>5</v>
      </c>
      <c r="G907">
        <v>7.5</v>
      </c>
      <c r="H907">
        <f t="shared" si="501"/>
        <v>7.4999999999999997E-2</v>
      </c>
      <c r="I907">
        <v>3</v>
      </c>
      <c r="J907">
        <v>1.6</v>
      </c>
      <c r="K907">
        <f t="shared" si="502"/>
        <v>4.4178749999999999E-3</v>
      </c>
      <c r="L907">
        <f t="shared" si="509"/>
        <v>9.279985870239503E-3</v>
      </c>
      <c r="O907">
        <f>L907*0.78*1.07</f>
        <v>7.7450762073018901E-3</v>
      </c>
      <c r="Q907">
        <f t="shared" si="510"/>
        <v>4.1126354660773043E-3</v>
      </c>
      <c r="T907">
        <f>(L907*0.78*1.07)*(1+0.2)*0.531*3.67</f>
        <v>1.8112046592604448E-2</v>
      </c>
    </row>
    <row r="908" spans="1:20" x14ac:dyDescent="0.3">
      <c r="A908" s="26">
        <v>16001</v>
      </c>
      <c r="B908">
        <v>86</v>
      </c>
      <c r="C908" t="s">
        <v>209</v>
      </c>
      <c r="D908">
        <v>51</v>
      </c>
      <c r="E908" t="s">
        <v>220</v>
      </c>
      <c r="F908">
        <v>3</v>
      </c>
      <c r="G908">
        <v>7.5</v>
      </c>
      <c r="H908">
        <f t="shared" si="501"/>
        <v>7.4999999999999997E-2</v>
      </c>
      <c r="I908">
        <v>2.2999999999999998</v>
      </c>
      <c r="J908">
        <v>1.4</v>
      </c>
      <c r="K908">
        <f t="shared" si="502"/>
        <v>4.4178749999999999E-3</v>
      </c>
      <c r="L908">
        <f t="shared" si="509"/>
        <v>7.4866122751516264E-3</v>
      </c>
      <c r="O908">
        <f>L908*0.78*1.07</f>
        <v>6.2483266048415486E-3</v>
      </c>
      <c r="Q908">
        <f t="shared" si="510"/>
        <v>3.3178614271708626E-3</v>
      </c>
      <c r="T908">
        <f>(L908*0.78*1.07)*(1+0.2)*0.531*3.67</f>
        <v>1.4611861725260479E-2</v>
      </c>
    </row>
    <row r="909" spans="1:20" x14ac:dyDescent="0.3">
      <c r="A909" s="26">
        <v>16001</v>
      </c>
      <c r="B909">
        <v>86</v>
      </c>
      <c r="C909" t="s">
        <v>209</v>
      </c>
      <c r="D909">
        <v>52</v>
      </c>
      <c r="E909" t="s">
        <v>220</v>
      </c>
      <c r="F909">
        <v>4</v>
      </c>
      <c r="G909">
        <v>12</v>
      </c>
      <c r="H909">
        <f t="shared" si="501"/>
        <v>0.12</v>
      </c>
      <c r="I909">
        <v>4</v>
      </c>
      <c r="J909">
        <v>1.4</v>
      </c>
      <c r="K909">
        <f t="shared" si="502"/>
        <v>1.130976E-2</v>
      </c>
      <c r="L909">
        <f t="shared" si="509"/>
        <v>2.8522781228021626E-2</v>
      </c>
      <c r="O909">
        <f>L909*0.78*1.07</f>
        <v>2.3805113212906851E-2</v>
      </c>
      <c r="Q909">
        <f t="shared" si="510"/>
        <v>1.2640515116053538E-2</v>
      </c>
      <c r="T909">
        <f>(L909*0.78*1.07)*(1+0.2)*0.531*3.67</f>
        <v>5.5668828571099782E-2</v>
      </c>
    </row>
    <row r="910" spans="1:20" x14ac:dyDescent="0.3">
      <c r="A910" s="26">
        <v>16001</v>
      </c>
      <c r="B910">
        <v>86</v>
      </c>
      <c r="C910" t="s">
        <v>209</v>
      </c>
      <c r="D910">
        <v>53</v>
      </c>
      <c r="E910" t="s">
        <v>215</v>
      </c>
      <c r="F910">
        <v>9</v>
      </c>
      <c r="G910">
        <v>57</v>
      </c>
      <c r="H910">
        <f t="shared" si="501"/>
        <v>0.56999999999999995</v>
      </c>
      <c r="I910">
        <v>0.3</v>
      </c>
      <c r="J910">
        <v>0</v>
      </c>
      <c r="K910">
        <f t="shared" si="502"/>
        <v>0.25517645999999999</v>
      </c>
      <c r="L910">
        <f>0.000064*(G910^1.958025*I910^0.883501+0.000045*G910^2)</f>
        <v>6.0580106102460285E-2</v>
      </c>
      <c r="O910">
        <f>L910*0.44*0.75</f>
        <v>1.9991435013811894E-2</v>
      </c>
      <c r="Q910">
        <f>O910*0.52</f>
        <v>1.0395546207182185E-2</v>
      </c>
      <c r="T910">
        <f>(L910*0.44*0.75)*(1+0.2)*0.52*3.67</f>
        <v>4.5781985496430339E-2</v>
      </c>
    </row>
    <row r="911" spans="1:20" x14ac:dyDescent="0.3">
      <c r="A911" s="26">
        <v>16001</v>
      </c>
      <c r="B911">
        <v>86</v>
      </c>
      <c r="C911" t="s">
        <v>209</v>
      </c>
      <c r="D911">
        <v>54</v>
      </c>
      <c r="E911" t="s">
        <v>214</v>
      </c>
      <c r="F911">
        <v>5</v>
      </c>
      <c r="G911">
        <v>7.5</v>
      </c>
      <c r="H911">
        <f t="shared" si="501"/>
        <v>7.4999999999999997E-2</v>
      </c>
      <c r="I911">
        <v>2.6</v>
      </c>
      <c r="J911">
        <v>1</v>
      </c>
      <c r="K911">
        <f t="shared" si="502"/>
        <v>4.4178749999999999E-3</v>
      </c>
      <c r="L911">
        <f>0.000081*(G911^1.864042*I911^0.850892+0.000027*G911^2)</f>
        <v>7.8116055953781184E-3</v>
      </c>
      <c r="O911">
        <f>L911*0.47*0.75</f>
        <v>2.7535909723707865E-3</v>
      </c>
      <c r="Q911">
        <f>O911*0.521</f>
        <v>1.4346208966051798E-3</v>
      </c>
      <c r="T911">
        <f>(L911*0.47*0.75)*(1+0.2)*0.521*3.67</f>
        <v>6.3180704286492119E-3</v>
      </c>
    </row>
    <row r="912" spans="1:20" x14ac:dyDescent="0.3">
      <c r="A912" s="26">
        <v>16001</v>
      </c>
      <c r="B912">
        <v>86</v>
      </c>
      <c r="C912" t="s">
        <v>209</v>
      </c>
      <c r="D912">
        <v>55</v>
      </c>
      <c r="E912" t="s">
        <v>220</v>
      </c>
      <c r="F912">
        <v>1</v>
      </c>
      <c r="G912">
        <v>7.5</v>
      </c>
      <c r="H912">
        <f t="shared" si="501"/>
        <v>7.4999999999999997E-2</v>
      </c>
      <c r="I912">
        <v>3</v>
      </c>
      <c r="J912">
        <v>0.6</v>
      </c>
      <c r="K912">
        <f t="shared" si="502"/>
        <v>4.4178749999999999E-3</v>
      </c>
      <c r="L912">
        <f t="shared" ref="L912:L915" si="511">0.000084*(G912^1.894314*I912^0.808223+0.000031*G912^2)</f>
        <v>9.279985870239503E-3</v>
      </c>
      <c r="O912">
        <f>L912*0.78*1.07</f>
        <v>7.7450762073018901E-3</v>
      </c>
      <c r="Q912">
        <f t="shared" ref="Q912:Q915" si="512">O912*0.531</f>
        <v>4.1126354660773043E-3</v>
      </c>
      <c r="T912">
        <f>(L912*0.78*1.07)*(1+0.2)*0.531*3.67</f>
        <v>1.8112046592604448E-2</v>
      </c>
    </row>
    <row r="913" spans="1:20" x14ac:dyDescent="0.3">
      <c r="A913" s="26">
        <v>16001</v>
      </c>
      <c r="B913">
        <v>86</v>
      </c>
      <c r="C913" t="s">
        <v>209</v>
      </c>
      <c r="D913">
        <v>56</v>
      </c>
      <c r="E913" t="s">
        <v>220</v>
      </c>
      <c r="F913">
        <v>3</v>
      </c>
      <c r="G913">
        <v>7.5</v>
      </c>
      <c r="H913">
        <f t="shared" si="501"/>
        <v>7.4999999999999997E-2</v>
      </c>
      <c r="I913">
        <v>2.6</v>
      </c>
      <c r="J913">
        <v>0.6</v>
      </c>
      <c r="K913">
        <f t="shared" si="502"/>
        <v>4.4178749999999999E-3</v>
      </c>
      <c r="L913">
        <f t="shared" si="511"/>
        <v>8.266445138096979E-3</v>
      </c>
      <c r="O913">
        <f>L913*0.78*1.07</f>
        <v>6.899175112255739E-3</v>
      </c>
      <c r="Q913">
        <f t="shared" si="512"/>
        <v>3.6634619846077974E-3</v>
      </c>
      <c r="T913">
        <f>(L913*0.78*1.07)*(1+0.2)*0.531*3.67</f>
        <v>1.6133886580212739E-2</v>
      </c>
    </row>
    <row r="914" spans="1:20" x14ac:dyDescent="0.3">
      <c r="A914" s="26">
        <v>16001</v>
      </c>
      <c r="B914">
        <v>86</v>
      </c>
      <c r="C914" t="s">
        <v>209</v>
      </c>
      <c r="D914">
        <v>57</v>
      </c>
      <c r="E914" t="s">
        <v>220</v>
      </c>
      <c r="F914">
        <v>5</v>
      </c>
      <c r="G914">
        <v>9</v>
      </c>
      <c r="H914">
        <f t="shared" si="501"/>
        <v>0.09</v>
      </c>
      <c r="I914">
        <v>3.4</v>
      </c>
      <c r="J914">
        <v>1.4</v>
      </c>
      <c r="K914">
        <f t="shared" si="502"/>
        <v>6.3617399999999994E-3</v>
      </c>
      <c r="L914">
        <f t="shared" si="511"/>
        <v>1.4503540493148868E-2</v>
      </c>
      <c r="O914">
        <f>L914*0.78*1.07</f>
        <v>1.2104654895582047E-2</v>
      </c>
      <c r="Q914">
        <f t="shared" si="512"/>
        <v>6.4275717495540672E-3</v>
      </c>
      <c r="T914">
        <f>(L914*0.78*1.07)*(1+0.2)*0.531*3.67</f>
        <v>2.8307025985036111E-2</v>
      </c>
    </row>
    <row r="915" spans="1:20" x14ac:dyDescent="0.3">
      <c r="A915" s="26">
        <v>16001</v>
      </c>
      <c r="B915">
        <v>86</v>
      </c>
      <c r="C915" t="s">
        <v>209</v>
      </c>
      <c r="D915">
        <v>58</v>
      </c>
      <c r="E915" t="s">
        <v>220</v>
      </c>
      <c r="F915">
        <v>3</v>
      </c>
      <c r="G915">
        <v>7.5</v>
      </c>
      <c r="H915">
        <f t="shared" si="501"/>
        <v>7.4999999999999997E-2</v>
      </c>
      <c r="I915">
        <v>2.6</v>
      </c>
      <c r="J915">
        <v>1.4</v>
      </c>
      <c r="K915">
        <f t="shared" si="502"/>
        <v>4.4178749999999999E-3</v>
      </c>
      <c r="L915">
        <f t="shared" si="511"/>
        <v>8.266445138096979E-3</v>
      </c>
      <c r="O915">
        <f>L915*0.78*1.07</f>
        <v>6.899175112255739E-3</v>
      </c>
      <c r="Q915">
        <f t="shared" si="512"/>
        <v>3.6634619846077974E-3</v>
      </c>
      <c r="T915">
        <f>(L915*0.78*1.07)*(1+0.2)*0.531*3.67</f>
        <v>1.6133886580212739E-2</v>
      </c>
    </row>
    <row r="916" spans="1:20" x14ac:dyDescent="0.3">
      <c r="A916" s="26">
        <v>16001</v>
      </c>
      <c r="B916">
        <v>86</v>
      </c>
      <c r="C916" t="s">
        <v>209</v>
      </c>
      <c r="D916">
        <v>59</v>
      </c>
      <c r="E916" t="s">
        <v>215</v>
      </c>
      <c r="F916">
        <v>6</v>
      </c>
      <c r="G916">
        <v>33</v>
      </c>
      <c r="H916">
        <f t="shared" si="501"/>
        <v>0.33</v>
      </c>
      <c r="I916">
        <v>17.2</v>
      </c>
      <c r="J916">
        <v>3.5</v>
      </c>
      <c r="K916">
        <f t="shared" si="502"/>
        <v>8.5530060000000005E-2</v>
      </c>
      <c r="L916">
        <f>0.000064*(G916^1.958025*I916^0.883501+0.000045*G916^2)</f>
        <v>0.74312296454969284</v>
      </c>
      <c r="O916">
        <f>L916*0.44*0.75</f>
        <v>0.24523057830139866</v>
      </c>
      <c r="Q916">
        <f>O916*0.52</f>
        <v>0.12751990071672731</v>
      </c>
      <c r="T916">
        <f>(L916*0.44*0.75)*(1+0.2)*0.52*3.67</f>
        <v>0.56159764275646706</v>
      </c>
    </row>
    <row r="917" spans="1:20" x14ac:dyDescent="0.3">
      <c r="A917" s="26">
        <v>16001</v>
      </c>
      <c r="B917">
        <v>86</v>
      </c>
      <c r="C917" t="s">
        <v>209</v>
      </c>
      <c r="D917">
        <v>60</v>
      </c>
      <c r="E917" t="s">
        <v>214</v>
      </c>
      <c r="F917">
        <v>3</v>
      </c>
      <c r="G917">
        <v>7.5</v>
      </c>
      <c r="H917">
        <f t="shared" si="501"/>
        <v>7.4999999999999997E-2</v>
      </c>
      <c r="I917">
        <v>3.8</v>
      </c>
      <c r="J917">
        <v>1.6</v>
      </c>
      <c r="K917">
        <f t="shared" si="502"/>
        <v>4.4178749999999999E-3</v>
      </c>
      <c r="L917">
        <f>0.000081*(G917^1.864042*I917^0.850892+0.000027*G917^2)</f>
        <v>1.0788824847414934E-2</v>
      </c>
      <c r="O917">
        <f>L917*0.47*0.75</f>
        <v>3.8030607587137642E-3</v>
      </c>
      <c r="Q917">
        <f>O917*0.521</f>
        <v>1.981394655289871E-3</v>
      </c>
      <c r="T917">
        <f>(L917*0.47*0.75)*(1+0.2)*0.521*3.67</f>
        <v>8.7260620618965935E-3</v>
      </c>
    </row>
    <row r="918" spans="1:20" x14ac:dyDescent="0.3">
      <c r="A918" s="26">
        <v>16001</v>
      </c>
      <c r="B918">
        <v>86</v>
      </c>
      <c r="C918" t="s">
        <v>209</v>
      </c>
      <c r="D918">
        <v>61</v>
      </c>
      <c r="E918" t="s">
        <v>220</v>
      </c>
      <c r="F918">
        <v>2</v>
      </c>
      <c r="G918">
        <v>9.5</v>
      </c>
      <c r="H918">
        <f t="shared" si="501"/>
        <v>9.5000000000000001E-2</v>
      </c>
      <c r="I918">
        <v>4.4000000000000004</v>
      </c>
      <c r="J918">
        <v>0.6</v>
      </c>
      <c r="K918">
        <f t="shared" si="502"/>
        <v>7.088235E-3</v>
      </c>
      <c r="L918">
        <f>0.000084*(G918^1.894314*I918^0.808223+0.000031*G918^2)</f>
        <v>1.9790337905643243E-2</v>
      </c>
      <c r="O918">
        <f>L918*0.78*1.07</f>
        <v>1.6517016016049851E-2</v>
      </c>
      <c r="Q918">
        <f>O918*0.531</f>
        <v>8.7705355045224719E-3</v>
      </c>
      <c r="T918">
        <f>(L918*0.78*1.07)*(1+0.2)*0.531*3.67</f>
        <v>3.8625438361916967E-2</v>
      </c>
    </row>
    <row r="919" spans="1:20" x14ac:dyDescent="0.3">
      <c r="A919" s="26">
        <v>16001</v>
      </c>
      <c r="B919">
        <v>86</v>
      </c>
      <c r="C919" t="s">
        <v>209</v>
      </c>
      <c r="D919">
        <v>62</v>
      </c>
      <c r="E919" t="s">
        <v>214</v>
      </c>
      <c r="F919">
        <v>5</v>
      </c>
      <c r="G919">
        <v>8.5</v>
      </c>
      <c r="H919">
        <f t="shared" si="501"/>
        <v>8.5000000000000006E-2</v>
      </c>
      <c r="I919">
        <v>3.4</v>
      </c>
      <c r="J919">
        <v>1</v>
      </c>
      <c r="K919">
        <f t="shared" si="502"/>
        <v>5.6745150000000006E-3</v>
      </c>
      <c r="L919">
        <f>0.000081*(G919^1.864042*I919^0.850892+0.000027*G919^2)</f>
        <v>1.239360434905471E-2</v>
      </c>
      <c r="O919">
        <f>L919*0.47*0.75</f>
        <v>4.3687455330417846E-3</v>
      </c>
      <c r="Q919">
        <f>O919*0.521</f>
        <v>2.2761164227147698E-3</v>
      </c>
      <c r="T919">
        <f>(L919*0.47*0.75)*(1+0.2)*0.521*3.67</f>
        <v>1.0024016725635847E-2</v>
      </c>
    </row>
    <row r="920" spans="1:20" x14ac:dyDescent="0.3">
      <c r="A920" s="26">
        <v>16001</v>
      </c>
      <c r="B920">
        <v>86</v>
      </c>
      <c r="C920" t="s">
        <v>209</v>
      </c>
      <c r="D920">
        <v>63</v>
      </c>
      <c r="E920" t="s">
        <v>220</v>
      </c>
      <c r="F920">
        <v>3</v>
      </c>
      <c r="G920">
        <v>7.5</v>
      </c>
      <c r="H920">
        <f t="shared" si="501"/>
        <v>7.4999999999999997E-2</v>
      </c>
      <c r="I920">
        <v>3.2</v>
      </c>
      <c r="J920">
        <v>1</v>
      </c>
      <c r="K920">
        <f t="shared" si="502"/>
        <v>4.4178749999999999E-3</v>
      </c>
      <c r="L920">
        <f>0.000084*(G920^1.894314*I920^0.808223+0.000031*G920^2)</f>
        <v>9.7768831716822293E-3</v>
      </c>
      <c r="O920">
        <f>L920*0.78*1.07</f>
        <v>8.1597866950859892E-3</v>
      </c>
      <c r="Q920">
        <f>O920*0.531</f>
        <v>4.3328467350906607E-3</v>
      </c>
      <c r="T920">
        <f>(L920*0.78*1.07)*(1+0.2)*0.531*3.67</f>
        <v>1.9081857021339271E-2</v>
      </c>
    </row>
    <row r="921" spans="1:20" x14ac:dyDescent="0.3">
      <c r="A921" s="26">
        <v>16001</v>
      </c>
      <c r="B921">
        <v>86</v>
      </c>
      <c r="C921" t="s">
        <v>209</v>
      </c>
      <c r="D921">
        <v>64</v>
      </c>
      <c r="E921" t="s">
        <v>215</v>
      </c>
      <c r="F921">
        <v>2</v>
      </c>
      <c r="G921">
        <v>12</v>
      </c>
      <c r="H921">
        <f t="shared" si="501"/>
        <v>0.12</v>
      </c>
      <c r="I921">
        <v>6.8</v>
      </c>
      <c r="J921">
        <v>2</v>
      </c>
      <c r="K921">
        <f t="shared" si="502"/>
        <v>1.130976E-2</v>
      </c>
      <c r="L921">
        <f>0.000064*(G921^1.958025*I921^0.883501+0.000045*G921^2)</f>
        <v>4.5161699668204228E-2</v>
      </c>
      <c r="O921">
        <f>L921*0.44*0.75</f>
        <v>1.4903360890507396E-2</v>
      </c>
      <c r="Q921">
        <f>O921*0.52</f>
        <v>7.7497476630638464E-3</v>
      </c>
      <c r="T921">
        <f>(L921*0.44*0.75)*(1+0.2)*0.52*3.67</f>
        <v>3.4129888708133181E-2</v>
      </c>
    </row>
    <row r="922" spans="1:20" x14ac:dyDescent="0.3">
      <c r="A922" s="26">
        <v>16001</v>
      </c>
      <c r="B922">
        <v>86</v>
      </c>
      <c r="C922" t="s">
        <v>209</v>
      </c>
      <c r="D922">
        <v>65</v>
      </c>
      <c r="E922" t="s">
        <v>220</v>
      </c>
      <c r="F922">
        <v>1</v>
      </c>
      <c r="G922">
        <v>10</v>
      </c>
      <c r="H922">
        <f t="shared" si="501"/>
        <v>0.1</v>
      </c>
      <c r="I922">
        <v>4</v>
      </c>
      <c r="J922">
        <v>1</v>
      </c>
      <c r="K922">
        <f t="shared" si="502"/>
        <v>7.8540000000000016E-3</v>
      </c>
      <c r="L922">
        <f t="shared" ref="L922:L924" si="513">0.000084*(G922^1.894314*I922^0.808223+0.000031*G922^2)</f>
        <v>2.019284999036728E-2</v>
      </c>
      <c r="O922">
        <f>L922*0.78*1.07</f>
        <v>1.6852952601960534E-2</v>
      </c>
      <c r="Q922">
        <f t="shared" ref="Q922:Q924" si="514">O922*0.531</f>
        <v>8.9489178316410449E-3</v>
      </c>
      <c r="T922">
        <f>(L922*0.78*1.07)*(1+0.2)*0.531*3.67</f>
        <v>3.9411034130547154E-2</v>
      </c>
    </row>
    <row r="923" spans="1:20" x14ac:dyDescent="0.3">
      <c r="A923" s="26">
        <v>16001</v>
      </c>
      <c r="B923">
        <v>86</v>
      </c>
      <c r="C923" t="s">
        <v>209</v>
      </c>
      <c r="D923">
        <v>66</v>
      </c>
      <c r="E923" t="s">
        <v>220</v>
      </c>
      <c r="F923">
        <v>4</v>
      </c>
      <c r="G923">
        <v>10</v>
      </c>
      <c r="H923">
        <f t="shared" si="501"/>
        <v>0.1</v>
      </c>
      <c r="I923">
        <v>4.4000000000000004</v>
      </c>
      <c r="J923">
        <v>0.6</v>
      </c>
      <c r="K923">
        <f t="shared" si="502"/>
        <v>7.8540000000000016E-3</v>
      </c>
      <c r="L923">
        <f t="shared" si="513"/>
        <v>2.18098020540776E-2</v>
      </c>
      <c r="O923">
        <f>L923*0.78*1.07</f>
        <v>1.8202460794333169E-2</v>
      </c>
      <c r="Q923">
        <f t="shared" si="514"/>
        <v>9.6655066817909127E-3</v>
      </c>
      <c r="T923">
        <f>(L923*0.78*1.07)*(1+0.2)*0.531*3.67</f>
        <v>4.2566891426607183E-2</v>
      </c>
    </row>
    <row r="924" spans="1:20" x14ac:dyDescent="0.3">
      <c r="A924" s="26">
        <v>16001</v>
      </c>
      <c r="B924">
        <v>86</v>
      </c>
      <c r="C924" t="s">
        <v>209</v>
      </c>
      <c r="D924">
        <v>67</v>
      </c>
      <c r="E924" t="s">
        <v>220</v>
      </c>
      <c r="F924">
        <v>3</v>
      </c>
      <c r="G924">
        <v>10</v>
      </c>
      <c r="H924">
        <f t="shared" si="501"/>
        <v>0.1</v>
      </c>
      <c r="I924">
        <v>4.2</v>
      </c>
      <c r="J924">
        <v>0.6</v>
      </c>
      <c r="K924">
        <f t="shared" si="502"/>
        <v>7.8540000000000016E-3</v>
      </c>
      <c r="L924">
        <f t="shared" si="513"/>
        <v>2.1005019124778576E-2</v>
      </c>
      <c r="O924">
        <f>L924*0.78*1.07</f>
        <v>1.75307889615402E-2</v>
      </c>
      <c r="Q924">
        <f t="shared" si="514"/>
        <v>9.3088489385778472E-3</v>
      </c>
      <c r="T924">
        <f>(L924*0.78*1.07)*(1+0.2)*0.531*3.67</f>
        <v>4.0996170725496828E-2</v>
      </c>
    </row>
    <row r="925" spans="1:20" x14ac:dyDescent="0.3">
      <c r="A925" s="26">
        <v>16001</v>
      </c>
      <c r="B925">
        <v>86</v>
      </c>
      <c r="C925" t="s">
        <v>209</v>
      </c>
      <c r="D925">
        <v>68</v>
      </c>
      <c r="E925" t="s">
        <v>214</v>
      </c>
      <c r="F925">
        <v>4</v>
      </c>
      <c r="G925">
        <v>12</v>
      </c>
      <c r="H925">
        <f t="shared" si="501"/>
        <v>0.12</v>
      </c>
      <c r="I925">
        <v>5.6</v>
      </c>
      <c r="J925">
        <v>1.8</v>
      </c>
      <c r="K925">
        <f t="shared" si="502"/>
        <v>1.130976E-2</v>
      </c>
      <c r="L925">
        <f>0.000081*(G925^1.864042*I925^0.850892+0.000027*G925^2)</f>
        <v>3.603754428360835E-2</v>
      </c>
      <c r="O925">
        <f>L925*0.47*0.75</f>
        <v>1.2703234359971944E-2</v>
      </c>
      <c r="Q925">
        <f>O925*0.521</f>
        <v>6.6183851015453833E-3</v>
      </c>
      <c r="T925">
        <f>(L925*0.47*0.75)*(1+0.2)*0.521*3.67</f>
        <v>2.914736798720587E-2</v>
      </c>
    </row>
    <row r="926" spans="1:20" x14ac:dyDescent="0.3">
      <c r="A926" s="26">
        <v>16001</v>
      </c>
      <c r="B926">
        <v>86</v>
      </c>
      <c r="C926" t="s">
        <v>209</v>
      </c>
      <c r="D926">
        <v>69</v>
      </c>
      <c r="E926" t="s">
        <v>220</v>
      </c>
      <c r="F926">
        <v>2</v>
      </c>
      <c r="G926">
        <v>11</v>
      </c>
      <c r="H926">
        <f t="shared" si="501"/>
        <v>0.11</v>
      </c>
      <c r="I926">
        <v>4.4000000000000004</v>
      </c>
      <c r="J926">
        <v>1</v>
      </c>
      <c r="K926">
        <f t="shared" si="502"/>
        <v>9.503339999999999E-3</v>
      </c>
      <c r="L926">
        <f>0.000084*(G926^1.894314*I926^0.808223+0.000031*G926^2)</f>
        <v>2.6125374185383812E-2</v>
      </c>
      <c r="O926">
        <f>L926*0.78*1.07</f>
        <v>2.1804237295121331E-2</v>
      </c>
      <c r="Q926">
        <f>O926*0.531</f>
        <v>1.1578050003709428E-2</v>
      </c>
      <c r="T926">
        <f>(L926*0.78*1.07)*(1+0.2)*0.531*3.67</f>
        <v>5.0989732216336313E-2</v>
      </c>
    </row>
    <row r="927" spans="1:20" x14ac:dyDescent="0.3">
      <c r="A927" s="26">
        <v>16001</v>
      </c>
      <c r="B927">
        <v>86</v>
      </c>
      <c r="C927" t="s">
        <v>209</v>
      </c>
      <c r="D927">
        <v>70</v>
      </c>
      <c r="E927" t="s">
        <v>214</v>
      </c>
      <c r="F927">
        <v>3</v>
      </c>
      <c r="G927">
        <v>11</v>
      </c>
      <c r="H927">
        <f t="shared" si="501"/>
        <v>0.11</v>
      </c>
      <c r="I927">
        <v>3.6</v>
      </c>
      <c r="J927">
        <v>1.4</v>
      </c>
      <c r="K927">
        <f t="shared" si="502"/>
        <v>9.503339999999999E-3</v>
      </c>
      <c r="L927">
        <f t="shared" ref="L927:L928" si="515">0.000081*(G927^1.864042*I927^0.850892+0.000027*G927^2)</f>
        <v>2.1039893264837142E-2</v>
      </c>
      <c r="O927">
        <f t="shared" ref="O927:O928" si="516">L927*0.47*0.75</f>
        <v>7.4165623758550916E-3</v>
      </c>
      <c r="Q927">
        <f t="shared" ref="Q927:Q928" si="517">O927*0.521</f>
        <v>3.8640289978205027E-3</v>
      </c>
      <c r="T927">
        <f t="shared" ref="T927:T928" si="518">(L927*0.47*0.75)*(1+0.2)*0.521*3.67</f>
        <v>1.7017183706401495E-2</v>
      </c>
    </row>
    <row r="928" spans="1:20" x14ac:dyDescent="0.3">
      <c r="A928" s="26">
        <v>16001</v>
      </c>
      <c r="B928">
        <v>86</v>
      </c>
      <c r="C928" t="s">
        <v>209</v>
      </c>
      <c r="D928">
        <v>71</v>
      </c>
      <c r="E928" t="s">
        <v>214</v>
      </c>
      <c r="F928">
        <v>5</v>
      </c>
      <c r="G928">
        <v>8</v>
      </c>
      <c r="H928">
        <f t="shared" si="501"/>
        <v>0.08</v>
      </c>
      <c r="I928">
        <v>2.6</v>
      </c>
      <c r="J928">
        <v>1</v>
      </c>
      <c r="K928">
        <f t="shared" si="502"/>
        <v>5.0265600000000002E-3</v>
      </c>
      <c r="L928">
        <f t="shared" si="515"/>
        <v>8.8102267509841091E-3</v>
      </c>
      <c r="O928">
        <f t="shared" si="516"/>
        <v>3.1056049297218981E-3</v>
      </c>
      <c r="Q928">
        <f t="shared" si="517"/>
        <v>1.618020168385109E-3</v>
      </c>
      <c r="T928">
        <f t="shared" si="518"/>
        <v>7.1257608215680194E-3</v>
      </c>
    </row>
    <row r="929" spans="1:20" x14ac:dyDescent="0.3">
      <c r="A929" s="26">
        <v>16001</v>
      </c>
      <c r="B929">
        <v>86</v>
      </c>
      <c r="C929" t="s">
        <v>209</v>
      </c>
      <c r="D929">
        <v>72</v>
      </c>
      <c r="E929" t="s">
        <v>220</v>
      </c>
      <c r="F929">
        <v>3</v>
      </c>
      <c r="G929">
        <v>7.5</v>
      </c>
      <c r="H929">
        <f t="shared" si="501"/>
        <v>7.4999999999999997E-2</v>
      </c>
      <c r="I929">
        <v>2.4</v>
      </c>
      <c r="J929">
        <v>0.3</v>
      </c>
      <c r="K929">
        <f t="shared" si="502"/>
        <v>4.4178749999999999E-3</v>
      </c>
      <c r="L929">
        <f>0.000084*(G929^1.894314*I929^0.808223+0.000031*G929^2)</f>
        <v>7.7486093859776787E-3</v>
      </c>
      <c r="O929">
        <f>L929*0.78*1.07</f>
        <v>6.4669893935369706E-3</v>
      </c>
      <c r="Q929">
        <f>O929*0.531</f>
        <v>3.4339713679681317E-3</v>
      </c>
      <c r="T929">
        <f>(L929*0.78*1.07)*(1+0.2)*0.531*3.67</f>
        <v>1.5123209904531651E-2</v>
      </c>
    </row>
    <row r="930" spans="1:20" x14ac:dyDescent="0.3">
      <c r="A930" s="26">
        <v>16001</v>
      </c>
      <c r="B930">
        <v>86</v>
      </c>
      <c r="C930" t="s">
        <v>209</v>
      </c>
      <c r="D930">
        <v>73</v>
      </c>
      <c r="E930" t="s">
        <v>215</v>
      </c>
      <c r="F930">
        <v>4</v>
      </c>
      <c r="G930">
        <v>9</v>
      </c>
      <c r="H930">
        <f t="shared" si="501"/>
        <v>0.09</v>
      </c>
      <c r="I930">
        <v>4.5999999999999996</v>
      </c>
      <c r="J930">
        <v>1.4</v>
      </c>
      <c r="K930">
        <f t="shared" si="502"/>
        <v>6.3617399999999994E-3</v>
      </c>
      <c r="L930">
        <f>0.000064*(G930^1.958025*I930^0.883501+0.000045*G930^2)</f>
        <v>1.8203857871081249E-2</v>
      </c>
      <c r="O930">
        <f>L930*0.44*0.75</f>
        <v>6.0072730974568122E-3</v>
      </c>
      <c r="Q930">
        <f>O930*0.52</f>
        <v>3.1237820106775425E-3</v>
      </c>
      <c r="T930">
        <f>(L930*0.44*0.75)*(1+0.2)*0.52*3.67</f>
        <v>1.3757135975023895E-2</v>
      </c>
    </row>
    <row r="931" spans="1:20" x14ac:dyDescent="0.3">
      <c r="A931" s="26">
        <v>16001</v>
      </c>
      <c r="B931">
        <v>86</v>
      </c>
      <c r="C931" t="s">
        <v>209</v>
      </c>
      <c r="D931">
        <v>74</v>
      </c>
      <c r="E931" t="s">
        <v>220</v>
      </c>
      <c r="F931">
        <v>5</v>
      </c>
      <c r="G931">
        <v>7.5</v>
      </c>
      <c r="H931">
        <f t="shared" si="501"/>
        <v>7.4999999999999997E-2</v>
      </c>
      <c r="I931">
        <v>3.6</v>
      </c>
      <c r="J931">
        <v>1.4</v>
      </c>
      <c r="K931">
        <f t="shared" si="502"/>
        <v>4.4178749999999999E-3</v>
      </c>
      <c r="L931">
        <f t="shared" ref="L931:L932" si="519">0.000084*(G931^1.894314*I931^0.808223+0.000031*G931^2)</f>
        <v>1.0753317774763897E-2</v>
      </c>
      <c r="O931">
        <f>L931*0.78*1.07</f>
        <v>8.974719014817948E-3</v>
      </c>
      <c r="Q931">
        <f t="shared" ref="Q931:Q932" si="520">O931*0.531</f>
        <v>4.7655757968683311E-3</v>
      </c>
      <c r="T931">
        <f>(L931*0.78*1.07)*(1+0.2)*0.531*3.67</f>
        <v>2.0987595809408129E-2</v>
      </c>
    </row>
    <row r="932" spans="1:20" x14ac:dyDescent="0.3">
      <c r="A932" s="26">
        <v>16001</v>
      </c>
      <c r="B932">
        <v>86</v>
      </c>
      <c r="C932" t="s">
        <v>209</v>
      </c>
      <c r="D932">
        <v>75</v>
      </c>
      <c r="E932" t="s">
        <v>220</v>
      </c>
      <c r="F932">
        <v>3</v>
      </c>
      <c r="G932">
        <v>7.5</v>
      </c>
      <c r="H932">
        <f t="shared" si="501"/>
        <v>7.4999999999999997E-2</v>
      </c>
      <c r="I932">
        <v>3</v>
      </c>
      <c r="J932">
        <v>0.4</v>
      </c>
      <c r="K932">
        <f t="shared" si="502"/>
        <v>4.4178749999999999E-3</v>
      </c>
      <c r="L932">
        <f t="shared" si="519"/>
        <v>9.279985870239503E-3</v>
      </c>
      <c r="O932">
        <f>L932*0.78*1.07</f>
        <v>7.7450762073018901E-3</v>
      </c>
      <c r="Q932">
        <f t="shared" si="520"/>
        <v>4.1126354660773043E-3</v>
      </c>
      <c r="T932">
        <f>(L932*0.78*1.07)*(1+0.2)*0.531*3.67</f>
        <v>1.8112046592604448E-2</v>
      </c>
    </row>
    <row r="933" spans="1:20" x14ac:dyDescent="0.3">
      <c r="A933" s="26">
        <v>16001</v>
      </c>
      <c r="B933">
        <v>86</v>
      </c>
      <c r="C933" t="s">
        <v>209</v>
      </c>
      <c r="D933">
        <v>76</v>
      </c>
      <c r="E933" t="s">
        <v>214</v>
      </c>
      <c r="F933">
        <v>5</v>
      </c>
      <c r="G933">
        <v>8</v>
      </c>
      <c r="H933">
        <f t="shared" si="501"/>
        <v>0.08</v>
      </c>
      <c r="I933">
        <v>3.6</v>
      </c>
      <c r="J933">
        <v>1</v>
      </c>
      <c r="K933">
        <f t="shared" si="502"/>
        <v>5.0265600000000002E-3</v>
      </c>
      <c r="L933">
        <f>0.000081*(G933^1.864042*I933^0.850892+0.000027*G933^2)</f>
        <v>1.1620940103840257E-2</v>
      </c>
      <c r="O933">
        <f>L933*0.47*0.75</f>
        <v>4.0963813866036905E-3</v>
      </c>
      <c r="Q933">
        <f>O933*0.521</f>
        <v>2.134214702420523E-3</v>
      </c>
      <c r="T933">
        <f>(L933*0.47*0.75)*(1+0.2)*0.521*3.67</f>
        <v>9.3990815494599828E-3</v>
      </c>
    </row>
    <row r="934" spans="1:20" x14ac:dyDescent="0.3">
      <c r="A934" s="26">
        <v>16001</v>
      </c>
      <c r="B934">
        <v>86</v>
      </c>
      <c r="C934" t="s">
        <v>209</v>
      </c>
      <c r="D934">
        <v>77</v>
      </c>
      <c r="E934" t="s">
        <v>220</v>
      </c>
      <c r="F934">
        <v>1</v>
      </c>
      <c r="G934">
        <v>15</v>
      </c>
      <c r="H934">
        <f t="shared" si="501"/>
        <v>0.15</v>
      </c>
      <c r="I934">
        <v>4.8</v>
      </c>
      <c r="J934">
        <v>1.8</v>
      </c>
      <c r="K934">
        <f t="shared" si="502"/>
        <v>1.76715E-2</v>
      </c>
      <c r="L934">
        <f t="shared" ref="L934:L942" si="521">0.000084*(G934^1.894314*I934^0.808223+0.000031*G934^2)</f>
        <v>5.0438864938716278E-2</v>
      </c>
      <c r="O934">
        <f t="shared" ref="O934:O942" si="522">L934*0.78*1.07</f>
        <v>4.2096276677852609E-2</v>
      </c>
      <c r="Q934">
        <f t="shared" ref="Q934:Q942" si="523">O934*0.531</f>
        <v>2.2353122915939737E-2</v>
      </c>
      <c r="T934">
        <f t="shared" ref="T934:T942" si="524">(L934*0.78*1.07)*(1+0.2)*0.531*3.67</f>
        <v>9.8443153321798607E-2</v>
      </c>
    </row>
    <row r="935" spans="1:20" x14ac:dyDescent="0.3">
      <c r="A935" s="26">
        <v>16001</v>
      </c>
      <c r="B935">
        <v>86</v>
      </c>
      <c r="C935" t="s">
        <v>209</v>
      </c>
      <c r="D935">
        <v>78</v>
      </c>
      <c r="E935" t="s">
        <v>220</v>
      </c>
      <c r="F935">
        <v>2</v>
      </c>
      <c r="G935">
        <v>14.5</v>
      </c>
      <c r="H935">
        <f t="shared" si="501"/>
        <v>0.14499999999999999</v>
      </c>
      <c r="I935">
        <v>4.5999999999999996</v>
      </c>
      <c r="J935">
        <v>1.8</v>
      </c>
      <c r="K935">
        <f t="shared" si="502"/>
        <v>1.6513034999999999E-2</v>
      </c>
      <c r="L935">
        <f t="shared" si="521"/>
        <v>4.5702112762477577E-2</v>
      </c>
      <c r="O935">
        <f t="shared" si="522"/>
        <v>3.8142983311563794E-2</v>
      </c>
      <c r="Q935">
        <f t="shared" si="523"/>
        <v>2.0253924138440377E-2</v>
      </c>
      <c r="T935">
        <f t="shared" si="524"/>
        <v>8.9198281905691401E-2</v>
      </c>
    </row>
    <row r="936" spans="1:20" x14ac:dyDescent="0.3">
      <c r="A936" s="26">
        <v>16001</v>
      </c>
      <c r="B936">
        <v>86</v>
      </c>
      <c r="C936" t="s">
        <v>209</v>
      </c>
      <c r="D936">
        <v>79</v>
      </c>
      <c r="E936" t="s">
        <v>220</v>
      </c>
      <c r="F936">
        <v>3</v>
      </c>
      <c r="G936">
        <v>12.5</v>
      </c>
      <c r="H936">
        <f t="shared" si="501"/>
        <v>0.125</v>
      </c>
      <c r="I936">
        <v>4</v>
      </c>
      <c r="J936">
        <v>1</v>
      </c>
      <c r="K936">
        <f t="shared" si="502"/>
        <v>1.2271875E-2</v>
      </c>
      <c r="L936">
        <f t="shared" si="521"/>
        <v>3.0815963213678309E-2</v>
      </c>
      <c r="O936">
        <f t="shared" si="522"/>
        <v>2.5719002898135921E-2</v>
      </c>
      <c r="Q936">
        <f t="shared" si="523"/>
        <v>1.3656790538910175E-2</v>
      </c>
      <c r="T936">
        <f t="shared" si="524"/>
        <v>6.0144505533360405E-2</v>
      </c>
    </row>
    <row r="937" spans="1:20" x14ac:dyDescent="0.3">
      <c r="A937" s="26">
        <v>16001</v>
      </c>
      <c r="B937">
        <v>86</v>
      </c>
      <c r="C937" t="s">
        <v>209</v>
      </c>
      <c r="D937">
        <v>80</v>
      </c>
      <c r="E937" t="s">
        <v>220</v>
      </c>
      <c r="F937">
        <v>3</v>
      </c>
      <c r="G937">
        <v>8</v>
      </c>
      <c r="H937">
        <f t="shared" si="501"/>
        <v>0.08</v>
      </c>
      <c r="I937">
        <v>2.8</v>
      </c>
      <c r="J937">
        <v>1</v>
      </c>
      <c r="K937">
        <f t="shared" si="502"/>
        <v>5.0265600000000002E-3</v>
      </c>
      <c r="L937">
        <f t="shared" si="521"/>
        <v>9.9180431835433867E-3</v>
      </c>
      <c r="O937">
        <f t="shared" si="522"/>
        <v>8.2775988409853115E-3</v>
      </c>
      <c r="Q937">
        <f t="shared" si="523"/>
        <v>4.3954049845632004E-3</v>
      </c>
      <c r="T937">
        <f t="shared" si="524"/>
        <v>1.9357363552016338E-2</v>
      </c>
    </row>
    <row r="938" spans="1:20" x14ac:dyDescent="0.3">
      <c r="A938" s="26">
        <v>16001</v>
      </c>
      <c r="B938">
        <v>86</v>
      </c>
      <c r="C938" t="s">
        <v>209</v>
      </c>
      <c r="D938">
        <v>81</v>
      </c>
      <c r="E938" t="s">
        <v>220</v>
      </c>
      <c r="F938">
        <v>3</v>
      </c>
      <c r="G938">
        <v>8</v>
      </c>
      <c r="H938">
        <f t="shared" si="501"/>
        <v>0.08</v>
      </c>
      <c r="I938">
        <v>3</v>
      </c>
      <c r="J938">
        <v>1.6</v>
      </c>
      <c r="K938">
        <f t="shared" si="502"/>
        <v>5.0265600000000002E-3</v>
      </c>
      <c r="L938">
        <f t="shared" si="521"/>
        <v>1.0486789858344912E-2</v>
      </c>
      <c r="O938">
        <f t="shared" si="522"/>
        <v>8.7522748157746657E-3</v>
      </c>
      <c r="Q938">
        <f t="shared" si="523"/>
        <v>4.6474579271763477E-3</v>
      </c>
      <c r="T938">
        <f t="shared" si="524"/>
        <v>2.0467404711284633E-2</v>
      </c>
    </row>
    <row r="939" spans="1:20" x14ac:dyDescent="0.3">
      <c r="A939" s="26">
        <v>16001</v>
      </c>
      <c r="B939">
        <v>86</v>
      </c>
      <c r="C939" t="s">
        <v>209</v>
      </c>
      <c r="D939">
        <v>82</v>
      </c>
      <c r="E939" t="s">
        <v>220</v>
      </c>
      <c r="F939">
        <v>2</v>
      </c>
      <c r="G939">
        <v>10</v>
      </c>
      <c r="H939">
        <f t="shared" si="501"/>
        <v>0.1</v>
      </c>
      <c r="I939">
        <v>3.4</v>
      </c>
      <c r="J939">
        <v>1.4</v>
      </c>
      <c r="K939">
        <f t="shared" si="502"/>
        <v>7.8540000000000016E-3</v>
      </c>
      <c r="L939">
        <f t="shared" si="521"/>
        <v>1.7707333118529883E-2</v>
      </c>
      <c r="O939">
        <f t="shared" si="522"/>
        <v>1.4778540220725042E-2</v>
      </c>
      <c r="Q939">
        <f t="shared" si="523"/>
        <v>7.8474048572049985E-3</v>
      </c>
      <c r="T939">
        <f t="shared" si="524"/>
        <v>3.4559970991130812E-2</v>
      </c>
    </row>
    <row r="940" spans="1:20" x14ac:dyDescent="0.3">
      <c r="A940" s="26">
        <v>16001</v>
      </c>
      <c r="B940">
        <v>86</v>
      </c>
      <c r="C940" t="s">
        <v>209</v>
      </c>
      <c r="D940">
        <v>83</v>
      </c>
      <c r="E940" t="s">
        <v>220</v>
      </c>
      <c r="F940">
        <v>1</v>
      </c>
      <c r="G940">
        <v>11</v>
      </c>
      <c r="H940">
        <f t="shared" si="501"/>
        <v>0.11</v>
      </c>
      <c r="I940">
        <v>4.2</v>
      </c>
      <c r="J940">
        <v>1</v>
      </c>
      <c r="K940">
        <f t="shared" si="502"/>
        <v>9.503339999999999E-3</v>
      </c>
      <c r="L940">
        <f t="shared" si="521"/>
        <v>2.5161346516888967E-2</v>
      </c>
      <c r="O940">
        <f t="shared" si="522"/>
        <v>2.0999659802995535E-2</v>
      </c>
      <c r="Q940">
        <f t="shared" si="523"/>
        <v>1.1150819355390629E-2</v>
      </c>
      <c r="T940">
        <f t="shared" si="524"/>
        <v>4.9108208441140333E-2</v>
      </c>
    </row>
    <row r="941" spans="1:20" x14ac:dyDescent="0.3">
      <c r="A941" s="26">
        <v>16001</v>
      </c>
      <c r="B941">
        <v>86</v>
      </c>
      <c r="C941" t="s">
        <v>209</v>
      </c>
      <c r="D941">
        <v>84</v>
      </c>
      <c r="E941" t="s">
        <v>220</v>
      </c>
      <c r="F941">
        <v>5</v>
      </c>
      <c r="G941">
        <v>10</v>
      </c>
      <c r="H941">
        <f t="shared" si="501"/>
        <v>0.1</v>
      </c>
      <c r="I941">
        <v>3.4</v>
      </c>
      <c r="J941">
        <v>1</v>
      </c>
      <c r="K941">
        <f t="shared" si="502"/>
        <v>7.8540000000000016E-3</v>
      </c>
      <c r="L941">
        <f t="shared" si="521"/>
        <v>1.7707333118529883E-2</v>
      </c>
      <c r="O941">
        <f t="shared" si="522"/>
        <v>1.4778540220725042E-2</v>
      </c>
      <c r="Q941">
        <f t="shared" si="523"/>
        <v>7.8474048572049985E-3</v>
      </c>
      <c r="T941">
        <f t="shared" si="524"/>
        <v>3.4559970991130812E-2</v>
      </c>
    </row>
    <row r="942" spans="1:20" x14ac:dyDescent="0.3">
      <c r="A942" s="26">
        <v>16001</v>
      </c>
      <c r="B942">
        <v>86</v>
      </c>
      <c r="C942" t="s">
        <v>209</v>
      </c>
      <c r="D942">
        <v>85</v>
      </c>
      <c r="E942" t="s">
        <v>220</v>
      </c>
      <c r="F942">
        <v>3</v>
      </c>
      <c r="G942">
        <v>9</v>
      </c>
      <c r="H942">
        <f t="shared" si="501"/>
        <v>0.09</v>
      </c>
      <c r="I942">
        <v>3</v>
      </c>
      <c r="J942">
        <v>1.6</v>
      </c>
      <c r="K942">
        <f t="shared" si="502"/>
        <v>6.3617399999999994E-3</v>
      </c>
      <c r="L942">
        <f t="shared" si="521"/>
        <v>1.3108155697502502E-2</v>
      </c>
      <c r="O942">
        <f t="shared" si="522"/>
        <v>1.0940066745135589E-2</v>
      </c>
      <c r="Q942">
        <f t="shared" si="523"/>
        <v>5.8091754416669979E-3</v>
      </c>
      <c r="T942">
        <f t="shared" si="524"/>
        <v>2.5583608645101459E-2</v>
      </c>
    </row>
    <row r="943" spans="1:20" x14ac:dyDescent="0.3">
      <c r="A943" s="26">
        <v>16001</v>
      </c>
      <c r="B943">
        <v>86</v>
      </c>
      <c r="C943" t="s">
        <v>209</v>
      </c>
      <c r="D943">
        <v>86</v>
      </c>
      <c r="E943" t="s">
        <v>215</v>
      </c>
      <c r="F943">
        <v>5</v>
      </c>
      <c r="G943">
        <v>9.5</v>
      </c>
      <c r="H943">
        <f t="shared" si="501"/>
        <v>9.5000000000000001E-2</v>
      </c>
      <c r="I943">
        <v>7</v>
      </c>
      <c r="J943">
        <v>2.6</v>
      </c>
      <c r="K943">
        <f t="shared" si="502"/>
        <v>7.088235E-3</v>
      </c>
      <c r="L943">
        <f>0.000064*(G943^1.958025*I943^0.883501+0.000045*G943^2)</f>
        <v>2.9324866862210724E-2</v>
      </c>
      <c r="O943">
        <f>L943*0.44*0.75</f>
        <v>9.6772060645295387E-3</v>
      </c>
      <c r="Q943">
        <f>O943*0.52</f>
        <v>5.0321471535553601E-3</v>
      </c>
      <c r="T943">
        <f>(L943*0.44*0.75)*(1+0.2)*0.52*3.67</f>
        <v>2.2161576064257806E-2</v>
      </c>
    </row>
    <row r="944" spans="1:20" x14ac:dyDescent="0.3">
      <c r="A944" s="26">
        <v>16001</v>
      </c>
      <c r="B944">
        <v>86</v>
      </c>
      <c r="C944" t="s">
        <v>209</v>
      </c>
      <c r="D944">
        <v>87</v>
      </c>
      <c r="E944" t="s">
        <v>214</v>
      </c>
      <c r="F944">
        <v>3</v>
      </c>
      <c r="G944">
        <v>8</v>
      </c>
      <c r="H944">
        <f t="shared" si="501"/>
        <v>0.08</v>
      </c>
      <c r="I944">
        <v>4</v>
      </c>
      <c r="J944">
        <v>2</v>
      </c>
      <c r="K944">
        <f t="shared" si="502"/>
        <v>5.0265600000000002E-3</v>
      </c>
      <c r="L944">
        <f>0.000081*(G944^1.864042*I944^0.850892+0.000027*G944^2)</f>
        <v>1.2710876435294557E-2</v>
      </c>
      <c r="O944">
        <f>L944*0.47*0.75</f>
        <v>4.4805839434413309E-3</v>
      </c>
      <c r="Q944">
        <f>O944*0.521</f>
        <v>2.3343842345329336E-3</v>
      </c>
      <c r="T944">
        <f>(L944*0.47*0.75)*(1+0.2)*0.521*3.67</f>
        <v>1.0280628168883039E-2</v>
      </c>
    </row>
    <row r="945" spans="1:24" x14ac:dyDescent="0.3">
      <c r="A945" s="26">
        <v>16001</v>
      </c>
      <c r="B945">
        <v>86</v>
      </c>
      <c r="C945" t="s">
        <v>209</v>
      </c>
      <c r="D945">
        <v>88</v>
      </c>
      <c r="E945" t="s">
        <v>215</v>
      </c>
      <c r="F945">
        <v>1</v>
      </c>
      <c r="G945">
        <v>47</v>
      </c>
      <c r="H945">
        <f t="shared" si="501"/>
        <v>0.47</v>
      </c>
      <c r="I945">
        <v>16</v>
      </c>
      <c r="J945">
        <v>5.5</v>
      </c>
      <c r="K945">
        <f t="shared" si="502"/>
        <v>0.17349485999999997</v>
      </c>
      <c r="L945">
        <f>0.000064*(G945^1.958025*I945^0.883501+0.000045*G945^2)</f>
        <v>1.3932613002390011</v>
      </c>
      <c r="O945">
        <f>L945*0.44*0.75</f>
        <v>0.45977622907887034</v>
      </c>
      <c r="Q945">
        <f>O945*0.52</f>
        <v>0.23908363912101258</v>
      </c>
      <c r="T945">
        <f>(L945*0.44*0.75)*(1+0.2)*0.52*3.67</f>
        <v>1.0529243466889393</v>
      </c>
      <c r="U945">
        <v>77</v>
      </c>
      <c r="V945">
        <v>84</v>
      </c>
      <c r="W945">
        <v>9</v>
      </c>
      <c r="X945">
        <v>7</v>
      </c>
    </row>
    <row r="946" spans="1:24" x14ac:dyDescent="0.3">
      <c r="A946" s="26">
        <v>16001</v>
      </c>
      <c r="B946">
        <v>86</v>
      </c>
      <c r="C946" t="s">
        <v>209</v>
      </c>
      <c r="D946">
        <v>89</v>
      </c>
      <c r="E946" t="s">
        <v>220</v>
      </c>
      <c r="F946">
        <v>3</v>
      </c>
      <c r="G946">
        <v>8</v>
      </c>
      <c r="H946">
        <f t="shared" si="501"/>
        <v>0.08</v>
      </c>
      <c r="I946">
        <v>4</v>
      </c>
      <c r="J946">
        <v>1.4</v>
      </c>
      <c r="K946">
        <f t="shared" si="502"/>
        <v>5.0265600000000002E-3</v>
      </c>
      <c r="L946">
        <f>0.000084*(G946^1.894314*I946^0.808223+0.000031*G946^2)</f>
        <v>1.3231817251035049E-2</v>
      </c>
      <c r="O946">
        <f>L946*0.78*1.07</f>
        <v>1.1043274677713853E-2</v>
      </c>
      <c r="Q946">
        <f>O946*0.531</f>
        <v>5.8639788538660557E-3</v>
      </c>
      <c r="T946">
        <f>(L946*0.78*1.07)*(1+0.2)*0.531*3.67</f>
        <v>2.582496287242611E-2</v>
      </c>
    </row>
    <row r="947" spans="1:24" x14ac:dyDescent="0.3">
      <c r="A947" s="26">
        <v>16001</v>
      </c>
      <c r="B947">
        <v>86</v>
      </c>
      <c r="C947" t="s">
        <v>209</v>
      </c>
      <c r="D947">
        <v>90</v>
      </c>
      <c r="E947" t="s">
        <v>215</v>
      </c>
      <c r="F947">
        <v>1</v>
      </c>
      <c r="G947">
        <v>8.5</v>
      </c>
      <c r="H947">
        <f t="shared" si="501"/>
        <v>8.5000000000000006E-2</v>
      </c>
      <c r="I947">
        <v>4.5999999999999996</v>
      </c>
      <c r="J947">
        <v>3</v>
      </c>
      <c r="K947">
        <f t="shared" si="502"/>
        <v>5.6745150000000006E-3</v>
      </c>
      <c r="L947">
        <f>0.000064*(G947^1.958025*I947^0.883501+0.000045*G947^2)</f>
        <v>1.6276395160870601E-2</v>
      </c>
      <c r="O947">
        <f>L947*0.44*0.75</f>
        <v>5.3712104030872983E-3</v>
      </c>
      <c r="Q947">
        <f>O947*0.52</f>
        <v>2.7930294096053954E-3</v>
      </c>
      <c r="T947">
        <f>(L947*0.44*0.75)*(1+0.2)*0.52*3.67</f>
        <v>1.230050151990216E-2</v>
      </c>
    </row>
    <row r="948" spans="1:24" x14ac:dyDescent="0.3">
      <c r="A948" s="26">
        <v>16001</v>
      </c>
      <c r="B948">
        <v>86</v>
      </c>
      <c r="C948" t="s">
        <v>209</v>
      </c>
      <c r="D948">
        <v>91</v>
      </c>
      <c r="E948" t="s">
        <v>220</v>
      </c>
      <c r="F948">
        <v>5</v>
      </c>
      <c r="G948">
        <v>7.5</v>
      </c>
      <c r="H948">
        <f t="shared" si="501"/>
        <v>7.4999999999999997E-2</v>
      </c>
      <c r="I948">
        <v>3</v>
      </c>
      <c r="J948">
        <v>1.4</v>
      </c>
      <c r="K948">
        <f t="shared" si="502"/>
        <v>4.4178749999999999E-3</v>
      </c>
      <c r="L948">
        <f t="shared" ref="L948:L952" si="525">0.000084*(G948^1.894314*I948^0.808223+0.000031*G948^2)</f>
        <v>9.279985870239503E-3</v>
      </c>
      <c r="O948">
        <f>L948*0.78*1.07</f>
        <v>7.7450762073018901E-3</v>
      </c>
      <c r="Q948">
        <f t="shared" ref="Q948:Q952" si="526">O948*0.531</f>
        <v>4.1126354660773043E-3</v>
      </c>
      <c r="T948">
        <f>(L948*0.78*1.07)*(1+0.2)*0.531*3.67</f>
        <v>1.8112046592604448E-2</v>
      </c>
    </row>
    <row r="949" spans="1:24" x14ac:dyDescent="0.3">
      <c r="A949" s="26">
        <v>16001</v>
      </c>
      <c r="B949">
        <v>86</v>
      </c>
      <c r="C949" t="s">
        <v>209</v>
      </c>
      <c r="D949">
        <v>92</v>
      </c>
      <c r="E949" t="s">
        <v>220</v>
      </c>
      <c r="F949">
        <v>3</v>
      </c>
      <c r="G949">
        <v>9.8000000000000007</v>
      </c>
      <c r="H949">
        <f t="shared" si="501"/>
        <v>9.8000000000000004E-2</v>
      </c>
      <c r="I949">
        <v>3.8</v>
      </c>
      <c r="J949">
        <v>1.4</v>
      </c>
      <c r="K949">
        <f t="shared" si="502"/>
        <v>7.5429816000000009E-3</v>
      </c>
      <c r="L949">
        <f t="shared" si="525"/>
        <v>1.8645454810049821E-2</v>
      </c>
      <c r="O949">
        <f>L949*0.78*1.07</f>
        <v>1.5561496584467583E-2</v>
      </c>
      <c r="Q949">
        <f t="shared" si="526"/>
        <v>8.2631546863522875E-3</v>
      </c>
      <c r="T949">
        <f>(L949*0.78*1.07)*(1+0.2)*0.531*3.67</f>
        <v>3.6390933238695473E-2</v>
      </c>
    </row>
    <row r="950" spans="1:24" x14ac:dyDescent="0.3">
      <c r="A950" s="26">
        <v>16001</v>
      </c>
      <c r="B950">
        <v>86</v>
      </c>
      <c r="C950" t="s">
        <v>209</v>
      </c>
      <c r="D950">
        <v>93</v>
      </c>
      <c r="E950" t="s">
        <v>220</v>
      </c>
      <c r="F950">
        <v>2</v>
      </c>
      <c r="G950">
        <v>13</v>
      </c>
      <c r="H950">
        <f t="shared" si="501"/>
        <v>0.13</v>
      </c>
      <c r="I950">
        <v>4</v>
      </c>
      <c r="J950">
        <v>1.4</v>
      </c>
      <c r="K950">
        <f t="shared" si="502"/>
        <v>1.3273260000000002E-2</v>
      </c>
      <c r="L950">
        <f t="shared" si="525"/>
        <v>3.3192675786120861E-2</v>
      </c>
      <c r="O950">
        <f>L950*0.78*1.07</f>
        <v>2.7702607211096474E-2</v>
      </c>
      <c r="Q950">
        <f t="shared" si="526"/>
        <v>1.4710084429092229E-2</v>
      </c>
      <c r="T950">
        <f>(L950*0.78*1.07)*(1+0.2)*0.531*3.67</f>
        <v>6.4783211825722178E-2</v>
      </c>
    </row>
    <row r="951" spans="1:24" x14ac:dyDescent="0.3">
      <c r="A951" s="26">
        <v>16001</v>
      </c>
      <c r="B951">
        <v>86</v>
      </c>
      <c r="C951" t="s">
        <v>209</v>
      </c>
      <c r="D951">
        <v>94</v>
      </c>
      <c r="E951" t="s">
        <v>220</v>
      </c>
      <c r="F951">
        <v>3</v>
      </c>
      <c r="G951">
        <v>7.5</v>
      </c>
      <c r="H951">
        <f t="shared" si="501"/>
        <v>7.4999999999999997E-2</v>
      </c>
      <c r="I951">
        <v>2.4</v>
      </c>
      <c r="J951">
        <v>1.4</v>
      </c>
      <c r="K951">
        <f t="shared" si="502"/>
        <v>4.4178749999999999E-3</v>
      </c>
      <c r="L951">
        <f t="shared" si="525"/>
        <v>7.7486093859776787E-3</v>
      </c>
      <c r="O951">
        <f>L951*0.78*1.07</f>
        <v>6.4669893935369706E-3</v>
      </c>
      <c r="Q951">
        <f t="shared" si="526"/>
        <v>3.4339713679681317E-3</v>
      </c>
      <c r="T951">
        <f>(L951*0.78*1.07)*(1+0.2)*0.531*3.67</f>
        <v>1.5123209904531651E-2</v>
      </c>
    </row>
    <row r="952" spans="1:24" x14ac:dyDescent="0.3">
      <c r="A952" s="26">
        <v>16001</v>
      </c>
      <c r="B952">
        <v>86</v>
      </c>
      <c r="C952" t="s">
        <v>209</v>
      </c>
      <c r="D952">
        <v>95</v>
      </c>
      <c r="E952" t="s">
        <v>220</v>
      </c>
      <c r="F952">
        <v>3</v>
      </c>
      <c r="G952">
        <v>7.5</v>
      </c>
      <c r="H952">
        <f t="shared" si="501"/>
        <v>7.4999999999999997E-2</v>
      </c>
      <c r="I952">
        <v>2.4</v>
      </c>
      <c r="J952">
        <v>1.4</v>
      </c>
      <c r="K952">
        <f t="shared" si="502"/>
        <v>4.4178749999999999E-3</v>
      </c>
      <c r="L952">
        <f t="shared" si="525"/>
        <v>7.7486093859776787E-3</v>
      </c>
      <c r="O952">
        <f>L952*0.78*1.07</f>
        <v>6.4669893935369706E-3</v>
      </c>
      <c r="Q952">
        <f t="shared" si="526"/>
        <v>3.4339713679681317E-3</v>
      </c>
      <c r="T952">
        <f>(L952*0.78*1.07)*(1+0.2)*0.531*3.67</f>
        <v>1.5123209904531651E-2</v>
      </c>
    </row>
    <row r="953" spans="1:24" x14ac:dyDescent="0.3">
      <c r="A953" s="26">
        <v>16001</v>
      </c>
      <c r="B953">
        <v>86</v>
      </c>
      <c r="C953" t="s">
        <v>209</v>
      </c>
      <c r="D953">
        <v>96</v>
      </c>
      <c r="E953" t="s">
        <v>214</v>
      </c>
      <c r="F953">
        <v>5</v>
      </c>
      <c r="G953">
        <v>7.5</v>
      </c>
      <c r="H953">
        <f t="shared" si="501"/>
        <v>7.4999999999999997E-2</v>
      </c>
      <c r="I953">
        <v>3.4</v>
      </c>
      <c r="J953">
        <v>1.2</v>
      </c>
      <c r="K953">
        <f t="shared" si="502"/>
        <v>4.4178749999999999E-3</v>
      </c>
      <c r="L953">
        <f>0.000081*(G953^1.864042*I953^0.850892+0.000027*G953^2)</f>
        <v>9.8145991938444737E-3</v>
      </c>
      <c r="O953">
        <f>L953*0.47*0.75</f>
        <v>3.4596462158301769E-3</v>
      </c>
      <c r="Q953">
        <f>O953*0.521</f>
        <v>1.8024756784475223E-3</v>
      </c>
      <c r="T953">
        <f>(L953*0.47*0.75)*(1+0.2)*0.521*3.67</f>
        <v>7.9381028878828877E-3</v>
      </c>
    </row>
    <row r="954" spans="1:24" x14ac:dyDescent="0.3">
      <c r="A954" s="26">
        <v>16001</v>
      </c>
      <c r="B954">
        <v>86</v>
      </c>
      <c r="C954" t="s">
        <v>209</v>
      </c>
      <c r="D954">
        <v>97</v>
      </c>
      <c r="E954" t="s">
        <v>220</v>
      </c>
      <c r="F954">
        <v>5</v>
      </c>
      <c r="G954">
        <v>7.5</v>
      </c>
      <c r="H954">
        <f t="shared" si="501"/>
        <v>7.4999999999999997E-2</v>
      </c>
      <c r="I954">
        <v>2.6</v>
      </c>
      <c r="J954">
        <v>0.3</v>
      </c>
      <c r="K954">
        <f t="shared" si="502"/>
        <v>4.4178749999999999E-3</v>
      </c>
      <c r="L954">
        <f t="shared" ref="L954:L965" si="527">0.000084*(G954^1.894314*I954^0.808223+0.000031*G954^2)</f>
        <v>8.266445138096979E-3</v>
      </c>
      <c r="O954">
        <f t="shared" ref="O954:O965" si="528">L954*0.78*1.07</f>
        <v>6.899175112255739E-3</v>
      </c>
      <c r="Q954">
        <f t="shared" ref="Q954:Q965" si="529">O954*0.531</f>
        <v>3.6634619846077974E-3</v>
      </c>
      <c r="T954">
        <f t="shared" ref="T954:T965" si="530">(L954*0.78*1.07)*(1+0.2)*0.531*3.67</f>
        <v>1.6133886580212739E-2</v>
      </c>
    </row>
    <row r="955" spans="1:24" x14ac:dyDescent="0.3">
      <c r="A955" s="26">
        <v>16001</v>
      </c>
      <c r="B955">
        <v>86</v>
      </c>
      <c r="C955" t="s">
        <v>209</v>
      </c>
      <c r="D955">
        <v>98</v>
      </c>
      <c r="E955" t="s">
        <v>220</v>
      </c>
      <c r="F955">
        <v>3</v>
      </c>
      <c r="G955">
        <v>8</v>
      </c>
      <c r="H955">
        <f t="shared" si="501"/>
        <v>0.08</v>
      </c>
      <c r="I955">
        <v>2.6</v>
      </c>
      <c r="J955">
        <v>0.3</v>
      </c>
      <c r="K955">
        <f t="shared" si="502"/>
        <v>5.0265600000000002E-3</v>
      </c>
      <c r="L955">
        <f t="shared" si="527"/>
        <v>9.3414446313941253E-3</v>
      </c>
      <c r="O955">
        <f t="shared" si="528"/>
        <v>7.7963696893615375E-3</v>
      </c>
      <c r="Q955">
        <f t="shared" si="529"/>
        <v>4.1398723050509768E-3</v>
      </c>
      <c r="T955">
        <f t="shared" si="530"/>
        <v>1.8231997631444501E-2</v>
      </c>
    </row>
    <row r="956" spans="1:24" x14ac:dyDescent="0.3">
      <c r="A956" s="26">
        <v>16001</v>
      </c>
      <c r="B956">
        <v>86</v>
      </c>
      <c r="C956" t="s">
        <v>209</v>
      </c>
      <c r="D956">
        <v>99</v>
      </c>
      <c r="E956" t="s">
        <v>220</v>
      </c>
      <c r="F956">
        <v>5</v>
      </c>
      <c r="G956">
        <v>8</v>
      </c>
      <c r="H956">
        <f t="shared" si="501"/>
        <v>0.08</v>
      </c>
      <c r="I956">
        <v>2.8</v>
      </c>
      <c r="J956">
        <v>2</v>
      </c>
      <c r="K956">
        <f t="shared" si="502"/>
        <v>5.0265600000000002E-3</v>
      </c>
      <c r="L956">
        <f t="shared" si="527"/>
        <v>9.9180431835433867E-3</v>
      </c>
      <c r="O956">
        <f t="shared" si="528"/>
        <v>8.2775988409853115E-3</v>
      </c>
      <c r="Q956">
        <f t="shared" si="529"/>
        <v>4.3954049845632004E-3</v>
      </c>
      <c r="T956">
        <f t="shared" si="530"/>
        <v>1.9357363552016338E-2</v>
      </c>
    </row>
    <row r="957" spans="1:24" x14ac:dyDescent="0.3">
      <c r="A957" s="26">
        <v>16001</v>
      </c>
      <c r="B957">
        <v>86</v>
      </c>
      <c r="C957" t="s">
        <v>209</v>
      </c>
      <c r="D957">
        <v>100</v>
      </c>
      <c r="E957" t="s">
        <v>220</v>
      </c>
      <c r="F957">
        <v>3</v>
      </c>
      <c r="G957">
        <v>7.5</v>
      </c>
      <c r="H957">
        <f t="shared" si="501"/>
        <v>7.4999999999999997E-2</v>
      </c>
      <c r="I957">
        <v>2.6</v>
      </c>
      <c r="J957">
        <v>1.6</v>
      </c>
      <c r="K957">
        <f t="shared" si="502"/>
        <v>4.4178749999999999E-3</v>
      </c>
      <c r="L957">
        <f t="shared" si="527"/>
        <v>8.266445138096979E-3</v>
      </c>
      <c r="O957">
        <f t="shared" si="528"/>
        <v>6.899175112255739E-3</v>
      </c>
      <c r="Q957">
        <f t="shared" si="529"/>
        <v>3.6634619846077974E-3</v>
      </c>
      <c r="T957">
        <f t="shared" si="530"/>
        <v>1.6133886580212739E-2</v>
      </c>
    </row>
    <row r="958" spans="1:24" x14ac:dyDescent="0.3">
      <c r="A958" s="26">
        <v>16001</v>
      </c>
      <c r="B958">
        <v>86</v>
      </c>
      <c r="C958" t="s">
        <v>209</v>
      </c>
      <c r="D958">
        <v>101</v>
      </c>
      <c r="E958" t="s">
        <v>220</v>
      </c>
      <c r="F958">
        <v>3</v>
      </c>
      <c r="G958">
        <v>9</v>
      </c>
      <c r="H958">
        <f t="shared" si="501"/>
        <v>0.09</v>
      </c>
      <c r="I958">
        <v>3.2</v>
      </c>
      <c r="J958">
        <v>1.6</v>
      </c>
      <c r="K958">
        <f t="shared" si="502"/>
        <v>6.3617399999999994E-3</v>
      </c>
      <c r="L958">
        <f t="shared" si="527"/>
        <v>1.3810032325750503E-2</v>
      </c>
      <c r="O958">
        <f t="shared" si="528"/>
        <v>1.152585297907137E-2</v>
      </c>
      <c r="Q958">
        <f t="shared" si="529"/>
        <v>6.1202279318868982E-3</v>
      </c>
      <c r="T958">
        <f t="shared" si="530"/>
        <v>2.6953483812029895E-2</v>
      </c>
    </row>
    <row r="959" spans="1:24" x14ac:dyDescent="0.3">
      <c r="A959" s="26">
        <v>16001</v>
      </c>
      <c r="B959">
        <v>86</v>
      </c>
      <c r="C959" t="s">
        <v>209</v>
      </c>
      <c r="D959">
        <v>102</v>
      </c>
      <c r="E959" t="s">
        <v>220</v>
      </c>
      <c r="F959">
        <v>5</v>
      </c>
      <c r="G959">
        <v>9</v>
      </c>
      <c r="H959">
        <f t="shared" si="501"/>
        <v>0.09</v>
      </c>
      <c r="I959">
        <v>3</v>
      </c>
      <c r="J959">
        <v>1</v>
      </c>
      <c r="K959">
        <f t="shared" si="502"/>
        <v>6.3617399999999994E-3</v>
      </c>
      <c r="L959">
        <f t="shared" si="527"/>
        <v>1.3108155697502502E-2</v>
      </c>
      <c r="O959">
        <f t="shared" si="528"/>
        <v>1.0940066745135589E-2</v>
      </c>
      <c r="Q959">
        <f t="shared" si="529"/>
        <v>5.8091754416669979E-3</v>
      </c>
      <c r="T959">
        <f t="shared" si="530"/>
        <v>2.5583608645101459E-2</v>
      </c>
    </row>
    <row r="960" spans="1:24" x14ac:dyDescent="0.3">
      <c r="A960" s="26">
        <v>16001</v>
      </c>
      <c r="B960">
        <v>86</v>
      </c>
      <c r="C960" t="s">
        <v>209</v>
      </c>
      <c r="D960">
        <v>103</v>
      </c>
      <c r="E960" t="s">
        <v>220</v>
      </c>
      <c r="F960">
        <v>1</v>
      </c>
      <c r="G960">
        <v>8.5</v>
      </c>
      <c r="H960">
        <f t="shared" si="501"/>
        <v>8.5000000000000006E-2</v>
      </c>
      <c r="I960">
        <v>3.6</v>
      </c>
      <c r="J960">
        <v>0.6</v>
      </c>
      <c r="K960">
        <f t="shared" si="502"/>
        <v>5.6745150000000006E-3</v>
      </c>
      <c r="L960">
        <f t="shared" si="527"/>
        <v>1.363053930644703E-2</v>
      </c>
      <c r="O960">
        <f t="shared" si="528"/>
        <v>1.1376048105160692E-2</v>
      </c>
      <c r="Q960">
        <f t="shared" si="529"/>
        <v>6.0406815438403278E-3</v>
      </c>
      <c r="T960">
        <f t="shared" si="530"/>
        <v>2.6603161519072802E-2</v>
      </c>
    </row>
    <row r="961" spans="1:20" x14ac:dyDescent="0.3">
      <c r="A961" s="26">
        <v>16001</v>
      </c>
      <c r="B961">
        <v>86</v>
      </c>
      <c r="C961" t="s">
        <v>209</v>
      </c>
      <c r="D961">
        <v>104</v>
      </c>
      <c r="E961" t="s">
        <v>220</v>
      </c>
      <c r="F961">
        <v>3</v>
      </c>
      <c r="G961">
        <v>8</v>
      </c>
      <c r="H961">
        <f t="shared" si="501"/>
        <v>0.08</v>
      </c>
      <c r="I961">
        <v>3</v>
      </c>
      <c r="J961">
        <v>0.6</v>
      </c>
      <c r="K961">
        <f t="shared" si="502"/>
        <v>5.0265600000000002E-3</v>
      </c>
      <c r="L961">
        <f t="shared" si="527"/>
        <v>1.0486789858344912E-2</v>
      </c>
      <c r="O961">
        <f t="shared" si="528"/>
        <v>8.7522748157746657E-3</v>
      </c>
      <c r="Q961">
        <f t="shared" si="529"/>
        <v>4.6474579271763477E-3</v>
      </c>
      <c r="T961">
        <f t="shared" si="530"/>
        <v>2.0467404711284633E-2</v>
      </c>
    </row>
    <row r="962" spans="1:20" x14ac:dyDescent="0.3">
      <c r="A962" s="26">
        <v>16001</v>
      </c>
      <c r="B962">
        <v>86</v>
      </c>
      <c r="C962" t="s">
        <v>209</v>
      </c>
      <c r="D962">
        <v>105</v>
      </c>
      <c r="E962" t="s">
        <v>220</v>
      </c>
      <c r="F962">
        <v>5</v>
      </c>
      <c r="G962">
        <v>7.5</v>
      </c>
      <c r="H962">
        <f t="shared" si="501"/>
        <v>7.4999999999999997E-2</v>
      </c>
      <c r="I962">
        <v>4</v>
      </c>
      <c r="J962">
        <v>0.4</v>
      </c>
      <c r="K962">
        <f t="shared" si="502"/>
        <v>4.4178749999999999E-3</v>
      </c>
      <c r="L962">
        <f t="shared" si="527"/>
        <v>1.1709119905874673E-2</v>
      </c>
      <c r="O962">
        <f t="shared" si="528"/>
        <v>9.7724314734430034E-3</v>
      </c>
      <c r="Q962">
        <f t="shared" si="529"/>
        <v>5.1891611123982351E-3</v>
      </c>
      <c r="T962">
        <f t="shared" si="530"/>
        <v>2.2853065539001825E-2</v>
      </c>
    </row>
    <row r="963" spans="1:20" x14ac:dyDescent="0.3">
      <c r="A963" s="26">
        <v>16001</v>
      </c>
      <c r="B963">
        <v>86</v>
      </c>
      <c r="C963" t="s">
        <v>209</v>
      </c>
      <c r="D963">
        <v>106</v>
      </c>
      <c r="E963" t="s">
        <v>220</v>
      </c>
      <c r="F963">
        <v>2</v>
      </c>
      <c r="G963">
        <v>7.5</v>
      </c>
      <c r="H963">
        <f t="shared" ref="H963:H1024" si="531">G963/100</f>
        <v>7.4999999999999997E-2</v>
      </c>
      <c r="I963">
        <v>3.6</v>
      </c>
      <c r="J963">
        <v>1</v>
      </c>
      <c r="K963">
        <f t="shared" ref="K963:K1024" si="532">0.7854*H963^2</f>
        <v>4.4178749999999999E-3</v>
      </c>
      <c r="L963">
        <f t="shared" si="527"/>
        <v>1.0753317774763897E-2</v>
      </c>
      <c r="O963">
        <f t="shared" si="528"/>
        <v>8.974719014817948E-3</v>
      </c>
      <c r="Q963">
        <f t="shared" si="529"/>
        <v>4.7655757968683311E-3</v>
      </c>
      <c r="T963">
        <f t="shared" si="530"/>
        <v>2.0987595809408129E-2</v>
      </c>
    </row>
    <row r="964" spans="1:20" x14ac:dyDescent="0.3">
      <c r="A964" s="26">
        <v>16001</v>
      </c>
      <c r="B964">
        <v>86</v>
      </c>
      <c r="C964" t="s">
        <v>209</v>
      </c>
      <c r="D964">
        <v>107</v>
      </c>
      <c r="E964" t="s">
        <v>220</v>
      </c>
      <c r="F964">
        <v>3</v>
      </c>
      <c r="G964">
        <v>7.5</v>
      </c>
      <c r="H964">
        <f t="shared" si="531"/>
        <v>7.4999999999999997E-2</v>
      </c>
      <c r="I964">
        <v>2.4</v>
      </c>
      <c r="J964">
        <v>1</v>
      </c>
      <c r="K964">
        <f t="shared" si="532"/>
        <v>4.4178749999999999E-3</v>
      </c>
      <c r="L964">
        <f t="shared" si="527"/>
        <v>7.7486093859776787E-3</v>
      </c>
      <c r="O964">
        <f t="shared" si="528"/>
        <v>6.4669893935369706E-3</v>
      </c>
      <c r="Q964">
        <f t="shared" si="529"/>
        <v>3.4339713679681317E-3</v>
      </c>
      <c r="T964">
        <f t="shared" si="530"/>
        <v>1.5123209904531651E-2</v>
      </c>
    </row>
    <row r="965" spans="1:20" x14ac:dyDescent="0.3">
      <c r="A965" s="26">
        <v>16001</v>
      </c>
      <c r="B965">
        <v>86</v>
      </c>
      <c r="C965" t="s">
        <v>209</v>
      </c>
      <c r="D965">
        <v>108</v>
      </c>
      <c r="E965" t="s">
        <v>220</v>
      </c>
      <c r="F965">
        <v>5</v>
      </c>
      <c r="G965">
        <v>8</v>
      </c>
      <c r="H965">
        <f t="shared" si="531"/>
        <v>0.08</v>
      </c>
      <c r="I965">
        <v>4</v>
      </c>
      <c r="J965">
        <v>0.4</v>
      </c>
      <c r="K965">
        <f t="shared" si="532"/>
        <v>5.0265600000000002E-3</v>
      </c>
      <c r="L965">
        <f t="shared" si="527"/>
        <v>1.3231817251035049E-2</v>
      </c>
      <c r="O965">
        <f t="shared" si="528"/>
        <v>1.1043274677713853E-2</v>
      </c>
      <c r="Q965">
        <f t="shared" si="529"/>
        <v>5.8639788538660557E-3</v>
      </c>
      <c r="T965">
        <f t="shared" si="530"/>
        <v>2.582496287242611E-2</v>
      </c>
    </row>
    <row r="966" spans="1:20" x14ac:dyDescent="0.3">
      <c r="A966" s="26">
        <v>16001</v>
      </c>
      <c r="B966">
        <v>86</v>
      </c>
      <c r="C966" t="s">
        <v>209</v>
      </c>
      <c r="D966">
        <v>109</v>
      </c>
      <c r="E966" t="s">
        <v>215</v>
      </c>
      <c r="F966">
        <v>1</v>
      </c>
      <c r="G966">
        <v>10</v>
      </c>
      <c r="H966">
        <f t="shared" si="531"/>
        <v>0.1</v>
      </c>
      <c r="I966">
        <v>6.8</v>
      </c>
      <c r="J966">
        <v>2.6</v>
      </c>
      <c r="K966">
        <f t="shared" si="532"/>
        <v>7.8540000000000016E-3</v>
      </c>
      <c r="L966">
        <f>0.000064*(G966^1.958025*I966^0.883501+0.000045*G966^2)</f>
        <v>3.1603223943221806E-2</v>
      </c>
      <c r="O966">
        <f>L966*0.44*0.75</f>
        <v>1.0429063901263197E-2</v>
      </c>
      <c r="Q966">
        <f>O966*0.52</f>
        <v>5.4231132286568628E-3</v>
      </c>
      <c r="T966">
        <f>(L966*0.44*0.75)*(1+0.2)*0.52*3.67</f>
        <v>2.3883390659004824E-2</v>
      </c>
    </row>
    <row r="967" spans="1:20" x14ac:dyDescent="0.3">
      <c r="A967" s="26">
        <v>16001</v>
      </c>
      <c r="B967">
        <v>86</v>
      </c>
      <c r="C967" t="s">
        <v>209</v>
      </c>
      <c r="D967">
        <v>110</v>
      </c>
      <c r="E967" t="s">
        <v>220</v>
      </c>
      <c r="F967">
        <v>5</v>
      </c>
      <c r="G967">
        <v>10</v>
      </c>
      <c r="H967">
        <f t="shared" si="531"/>
        <v>0.1</v>
      </c>
      <c r="I967">
        <v>3.6</v>
      </c>
      <c r="J967">
        <v>1.8</v>
      </c>
      <c r="K967">
        <f t="shared" si="532"/>
        <v>7.8540000000000016E-3</v>
      </c>
      <c r="L967">
        <f t="shared" ref="L967:L970" si="533">0.000084*(G967^1.894314*I967^0.808223+0.000031*G967^2)</f>
        <v>1.8544531264813851E-2</v>
      </c>
      <c r="O967">
        <f>L967*0.78*1.07</f>
        <v>1.5477265793613641E-2</v>
      </c>
      <c r="Q967">
        <f t="shared" ref="Q967:Q970" si="534">O967*0.531</f>
        <v>8.2184281364088441E-3</v>
      </c>
      <c r="T967">
        <f>(L967*0.78*1.07)*(1+0.2)*0.531*3.67</f>
        <v>3.619395751274454E-2</v>
      </c>
    </row>
    <row r="968" spans="1:20" x14ac:dyDescent="0.3">
      <c r="A968" s="26">
        <v>16001</v>
      </c>
      <c r="B968">
        <v>86</v>
      </c>
      <c r="C968" t="s">
        <v>209</v>
      </c>
      <c r="D968">
        <v>111</v>
      </c>
      <c r="E968" t="s">
        <v>220</v>
      </c>
      <c r="F968">
        <v>2</v>
      </c>
      <c r="G968">
        <v>8</v>
      </c>
      <c r="H968">
        <f t="shared" si="531"/>
        <v>0.08</v>
      </c>
      <c r="I968">
        <v>3.4</v>
      </c>
      <c r="J968">
        <v>1.4</v>
      </c>
      <c r="K968">
        <f t="shared" si="532"/>
        <v>5.0265600000000002E-3</v>
      </c>
      <c r="L968">
        <f t="shared" si="533"/>
        <v>1.1603126158739206E-2</v>
      </c>
      <c r="O968">
        <f>L968*0.78*1.07</f>
        <v>9.6839690920837405E-3</v>
      </c>
      <c r="Q968">
        <f t="shared" si="534"/>
        <v>5.1421875878964662E-3</v>
      </c>
      <c r="T968">
        <f>(L968*0.78*1.07)*(1+0.2)*0.531*3.67</f>
        <v>2.2646194137096037E-2</v>
      </c>
    </row>
    <row r="969" spans="1:20" x14ac:dyDescent="0.3">
      <c r="A969" s="26">
        <v>16001</v>
      </c>
      <c r="B969">
        <v>86</v>
      </c>
      <c r="C969" t="s">
        <v>209</v>
      </c>
      <c r="D969">
        <v>112</v>
      </c>
      <c r="E969" t="s">
        <v>220</v>
      </c>
      <c r="F969">
        <v>5</v>
      </c>
      <c r="G969">
        <v>7.5</v>
      </c>
      <c r="H969">
        <f t="shared" si="531"/>
        <v>7.4999999999999997E-2</v>
      </c>
      <c r="I969">
        <v>4</v>
      </c>
      <c r="J969">
        <v>1.2</v>
      </c>
      <c r="K969">
        <f t="shared" si="532"/>
        <v>4.4178749999999999E-3</v>
      </c>
      <c r="L969">
        <f t="shared" si="533"/>
        <v>1.1709119905874673E-2</v>
      </c>
      <c r="O969">
        <f>L969*0.78*1.07</f>
        <v>9.7724314734430034E-3</v>
      </c>
      <c r="Q969">
        <f t="shared" si="534"/>
        <v>5.1891611123982351E-3</v>
      </c>
      <c r="T969">
        <f>(L969*0.78*1.07)*(1+0.2)*0.531*3.67</f>
        <v>2.2853065539001825E-2</v>
      </c>
    </row>
    <row r="970" spans="1:20" x14ac:dyDescent="0.3">
      <c r="A970" s="26">
        <v>16001</v>
      </c>
      <c r="B970">
        <v>86</v>
      </c>
      <c r="C970" t="s">
        <v>209</v>
      </c>
      <c r="D970">
        <v>113</v>
      </c>
      <c r="E970" t="s">
        <v>220</v>
      </c>
      <c r="F970">
        <v>3</v>
      </c>
      <c r="G970">
        <v>8</v>
      </c>
      <c r="H970">
        <f t="shared" si="531"/>
        <v>0.08</v>
      </c>
      <c r="I970">
        <v>3</v>
      </c>
      <c r="J970">
        <v>1.2</v>
      </c>
      <c r="K970">
        <f t="shared" si="532"/>
        <v>5.0265600000000002E-3</v>
      </c>
      <c r="L970">
        <f t="shared" si="533"/>
        <v>1.0486789858344912E-2</v>
      </c>
      <c r="O970">
        <f>L970*0.78*1.07</f>
        <v>8.7522748157746657E-3</v>
      </c>
      <c r="Q970">
        <f t="shared" si="534"/>
        <v>4.6474579271763477E-3</v>
      </c>
      <c r="T970">
        <f>(L970*0.78*1.07)*(1+0.2)*0.531*3.67</f>
        <v>2.0467404711284633E-2</v>
      </c>
    </row>
    <row r="971" spans="1:20" x14ac:dyDescent="0.3">
      <c r="A971" s="26">
        <v>16001</v>
      </c>
      <c r="B971">
        <v>86</v>
      </c>
      <c r="C971" t="s">
        <v>209</v>
      </c>
      <c r="D971">
        <v>114</v>
      </c>
      <c r="E971" t="s">
        <v>214</v>
      </c>
      <c r="F971">
        <v>5</v>
      </c>
      <c r="G971">
        <v>9</v>
      </c>
      <c r="H971">
        <f t="shared" si="531"/>
        <v>0.09</v>
      </c>
      <c r="I971">
        <v>3.4</v>
      </c>
      <c r="J971">
        <v>0.6</v>
      </c>
      <c r="K971">
        <f t="shared" si="532"/>
        <v>6.3617399999999994E-3</v>
      </c>
      <c r="L971">
        <f>0.000081*(G971^1.864042*I971^0.850892+0.000027*G971^2)</f>
        <v>1.3787003109993756E-2</v>
      </c>
      <c r="O971">
        <f>L971*0.47*0.75</f>
        <v>4.8599185962727989E-3</v>
      </c>
      <c r="Q971">
        <f>O971*0.521</f>
        <v>2.5320175886581284E-3</v>
      </c>
      <c r="T971">
        <f>(L971*0.47*0.75)*(1+0.2)*0.521*3.67</f>
        <v>1.1151005460450395E-2</v>
      </c>
    </row>
    <row r="972" spans="1:20" x14ac:dyDescent="0.3">
      <c r="A972" s="26">
        <v>16001</v>
      </c>
      <c r="B972">
        <v>86</v>
      </c>
      <c r="C972" t="s">
        <v>209</v>
      </c>
      <c r="D972">
        <v>115</v>
      </c>
      <c r="E972" t="s">
        <v>215</v>
      </c>
      <c r="F972">
        <v>4</v>
      </c>
      <c r="G972">
        <v>9.5</v>
      </c>
      <c r="H972">
        <f t="shared" si="531"/>
        <v>9.5000000000000001E-2</v>
      </c>
      <c r="I972">
        <v>4</v>
      </c>
      <c r="J972">
        <v>1.8</v>
      </c>
      <c r="K972">
        <f t="shared" si="532"/>
        <v>7.088235E-3</v>
      </c>
      <c r="L972">
        <f>0.000064*(G972^1.958025*I972^0.883501+0.000045*G972^2)</f>
        <v>1.7886038112864894E-2</v>
      </c>
      <c r="O972">
        <f>L972*0.44*0.75</f>
        <v>5.9023925772454158E-3</v>
      </c>
      <c r="Q972">
        <f>O972*0.52</f>
        <v>3.0692441401676163E-3</v>
      </c>
      <c r="T972">
        <f>(L972*0.44*0.75)*(1+0.2)*0.52*3.67</f>
        <v>1.3516951193298182E-2</v>
      </c>
    </row>
    <row r="973" spans="1:20" x14ac:dyDescent="0.3">
      <c r="A973" s="26">
        <v>16001</v>
      </c>
      <c r="B973">
        <v>86</v>
      </c>
      <c r="C973" t="s">
        <v>209</v>
      </c>
      <c r="D973">
        <v>116</v>
      </c>
      <c r="E973" t="s">
        <v>214</v>
      </c>
      <c r="F973">
        <v>5</v>
      </c>
      <c r="G973">
        <v>7.5</v>
      </c>
      <c r="H973">
        <f t="shared" si="531"/>
        <v>7.4999999999999997E-2</v>
      </c>
      <c r="I973">
        <v>3.8</v>
      </c>
      <c r="J973">
        <v>1</v>
      </c>
      <c r="K973">
        <f t="shared" si="532"/>
        <v>4.4178749999999999E-3</v>
      </c>
      <c r="L973">
        <f t="shared" ref="L973:L974" si="535">0.000081*(G973^1.864042*I973^0.850892+0.000027*G973^2)</f>
        <v>1.0788824847414934E-2</v>
      </c>
      <c r="O973">
        <f t="shared" ref="O973:O974" si="536">L973*0.47*0.75</f>
        <v>3.8030607587137642E-3</v>
      </c>
      <c r="Q973">
        <f t="shared" ref="Q973:Q974" si="537">O973*0.521</f>
        <v>1.981394655289871E-3</v>
      </c>
      <c r="T973">
        <f t="shared" ref="T973:T974" si="538">(L973*0.47*0.75)*(1+0.2)*0.521*3.67</f>
        <v>8.7260620618965935E-3</v>
      </c>
    </row>
    <row r="974" spans="1:20" x14ac:dyDescent="0.3">
      <c r="A974" s="26">
        <v>16001</v>
      </c>
      <c r="B974">
        <v>86</v>
      </c>
      <c r="C974" t="s">
        <v>209</v>
      </c>
      <c r="D974">
        <v>117</v>
      </c>
      <c r="E974" t="s">
        <v>214</v>
      </c>
      <c r="F974">
        <v>1</v>
      </c>
      <c r="G974">
        <v>9.8000000000000007</v>
      </c>
      <c r="H974">
        <f t="shared" si="531"/>
        <v>9.8000000000000004E-2</v>
      </c>
      <c r="I974">
        <v>4.2</v>
      </c>
      <c r="J974">
        <v>1</v>
      </c>
      <c r="K974">
        <f t="shared" si="532"/>
        <v>7.5429816000000009E-3</v>
      </c>
      <c r="L974">
        <f t="shared" si="535"/>
        <v>1.9341698397142313E-2</v>
      </c>
      <c r="O974">
        <f t="shared" si="536"/>
        <v>6.817948684992664E-3</v>
      </c>
      <c r="Q974">
        <f t="shared" si="537"/>
        <v>3.5521512648811781E-3</v>
      </c>
      <c r="T974">
        <f t="shared" si="538"/>
        <v>1.5643674170536706E-2</v>
      </c>
    </row>
    <row r="975" spans="1:20" x14ac:dyDescent="0.3">
      <c r="A975" s="26">
        <v>16001</v>
      </c>
      <c r="B975">
        <v>86</v>
      </c>
      <c r="C975" t="s">
        <v>209</v>
      </c>
      <c r="D975">
        <v>118</v>
      </c>
      <c r="E975" t="s">
        <v>220</v>
      </c>
      <c r="F975">
        <v>3</v>
      </c>
      <c r="G975">
        <v>8</v>
      </c>
      <c r="H975">
        <f t="shared" si="531"/>
        <v>0.08</v>
      </c>
      <c r="I975">
        <v>3.4</v>
      </c>
      <c r="J975">
        <v>1.4</v>
      </c>
      <c r="K975">
        <f t="shared" si="532"/>
        <v>5.0265600000000002E-3</v>
      </c>
      <c r="L975">
        <f>0.000084*(G975^1.894314*I975^0.808223+0.000031*G975^2)</f>
        <v>1.1603126158739206E-2</v>
      </c>
      <c r="O975">
        <f>L975*0.78*1.07</f>
        <v>9.6839690920837405E-3</v>
      </c>
      <c r="Q975">
        <f>O975*0.531</f>
        <v>5.1421875878964662E-3</v>
      </c>
      <c r="T975">
        <f>(L975*0.78*1.07)*(1+0.2)*0.531*3.67</f>
        <v>2.2646194137096037E-2</v>
      </c>
    </row>
    <row r="976" spans="1:20" x14ac:dyDescent="0.3">
      <c r="A976" s="26">
        <v>16001</v>
      </c>
      <c r="B976">
        <v>86</v>
      </c>
      <c r="C976" t="s">
        <v>209</v>
      </c>
      <c r="D976">
        <v>119</v>
      </c>
      <c r="E976" t="s">
        <v>215</v>
      </c>
      <c r="F976">
        <v>4</v>
      </c>
      <c r="G976">
        <v>9.5</v>
      </c>
      <c r="H976">
        <f t="shared" si="531"/>
        <v>9.5000000000000001E-2</v>
      </c>
      <c r="I976">
        <v>4.5999999999999996</v>
      </c>
      <c r="J976">
        <v>1</v>
      </c>
      <c r="K976">
        <f t="shared" si="532"/>
        <v>7.088235E-3</v>
      </c>
      <c r="L976">
        <f>0.000064*(G976^1.958025*I976^0.883501+0.000045*G976^2)</f>
        <v>2.0236715277790987E-2</v>
      </c>
      <c r="O976">
        <f>L976*0.44*0.75</f>
        <v>6.6781160416710256E-3</v>
      </c>
      <c r="Q976">
        <f>O976*0.52</f>
        <v>3.4726203416689332E-3</v>
      </c>
      <c r="T976">
        <f>(L976*0.44*0.75)*(1+0.2)*0.52*3.67</f>
        <v>1.5293419984709983E-2</v>
      </c>
    </row>
    <row r="977" spans="1:20" x14ac:dyDescent="0.3">
      <c r="A977" s="26">
        <v>16001</v>
      </c>
      <c r="B977">
        <v>86</v>
      </c>
      <c r="C977" t="s">
        <v>209</v>
      </c>
      <c r="D977">
        <v>120</v>
      </c>
      <c r="E977" t="s">
        <v>220</v>
      </c>
      <c r="F977">
        <v>5</v>
      </c>
      <c r="G977">
        <v>10</v>
      </c>
      <c r="H977">
        <f t="shared" si="531"/>
        <v>0.1</v>
      </c>
      <c r="I977">
        <v>4</v>
      </c>
      <c r="J977">
        <v>1</v>
      </c>
      <c r="K977">
        <f t="shared" si="532"/>
        <v>7.8540000000000016E-3</v>
      </c>
      <c r="L977">
        <f t="shared" ref="L977:L982" si="539">0.000084*(G977^1.894314*I977^0.808223+0.000031*G977^2)</f>
        <v>2.019284999036728E-2</v>
      </c>
      <c r="O977">
        <f t="shared" ref="O977:O982" si="540">L977*0.78*1.07</f>
        <v>1.6852952601960534E-2</v>
      </c>
      <c r="Q977">
        <f t="shared" ref="Q977:Q982" si="541">O977*0.531</f>
        <v>8.9489178316410449E-3</v>
      </c>
      <c r="T977">
        <f t="shared" ref="T977:T982" si="542">(L977*0.78*1.07)*(1+0.2)*0.531*3.67</f>
        <v>3.9411034130547154E-2</v>
      </c>
    </row>
    <row r="978" spans="1:20" x14ac:dyDescent="0.3">
      <c r="A978" s="26">
        <v>16001</v>
      </c>
      <c r="B978">
        <v>86</v>
      </c>
      <c r="C978" t="s">
        <v>209</v>
      </c>
      <c r="D978">
        <v>121</v>
      </c>
      <c r="E978" t="s">
        <v>220</v>
      </c>
      <c r="F978">
        <v>3</v>
      </c>
      <c r="G978">
        <v>7.5</v>
      </c>
      <c r="H978">
        <f t="shared" si="531"/>
        <v>7.4999999999999997E-2</v>
      </c>
      <c r="I978">
        <v>3.2</v>
      </c>
      <c r="J978">
        <v>0.4</v>
      </c>
      <c r="K978">
        <f t="shared" si="532"/>
        <v>4.4178749999999999E-3</v>
      </c>
      <c r="L978">
        <f t="shared" si="539"/>
        <v>9.7768831716822293E-3</v>
      </c>
      <c r="O978">
        <f t="shared" si="540"/>
        <v>8.1597866950859892E-3</v>
      </c>
      <c r="Q978">
        <f t="shared" si="541"/>
        <v>4.3328467350906607E-3</v>
      </c>
      <c r="T978">
        <f t="shared" si="542"/>
        <v>1.9081857021339271E-2</v>
      </c>
    </row>
    <row r="979" spans="1:20" x14ac:dyDescent="0.3">
      <c r="A979" s="26">
        <v>16001</v>
      </c>
      <c r="B979">
        <v>86</v>
      </c>
      <c r="C979" t="s">
        <v>209</v>
      </c>
      <c r="D979">
        <v>122</v>
      </c>
      <c r="E979" t="s">
        <v>220</v>
      </c>
      <c r="F979">
        <v>2</v>
      </c>
      <c r="G979">
        <v>8</v>
      </c>
      <c r="H979">
        <f t="shared" si="531"/>
        <v>0.08</v>
      </c>
      <c r="I979">
        <v>3.8</v>
      </c>
      <c r="J979">
        <v>0.4</v>
      </c>
      <c r="K979">
        <f t="shared" si="532"/>
        <v>5.0265600000000002E-3</v>
      </c>
      <c r="L979">
        <f t="shared" si="539"/>
        <v>1.2694495063170348E-2</v>
      </c>
      <c r="O979">
        <f t="shared" si="540"/>
        <v>1.0594825579721974E-2</v>
      </c>
      <c r="Q979">
        <f t="shared" si="541"/>
        <v>5.6258523828323689E-3</v>
      </c>
      <c r="T979">
        <f t="shared" si="542"/>
        <v>2.4776253893993752E-2</v>
      </c>
    </row>
    <row r="980" spans="1:20" x14ac:dyDescent="0.3">
      <c r="A980" s="26">
        <v>16001</v>
      </c>
      <c r="B980">
        <v>86</v>
      </c>
      <c r="C980" t="s">
        <v>209</v>
      </c>
      <c r="D980">
        <v>123</v>
      </c>
      <c r="E980" t="s">
        <v>220</v>
      </c>
      <c r="F980">
        <v>3</v>
      </c>
      <c r="G980">
        <v>8</v>
      </c>
      <c r="H980">
        <f t="shared" si="531"/>
        <v>0.08</v>
      </c>
      <c r="I980">
        <v>3.4</v>
      </c>
      <c r="J980">
        <v>1</v>
      </c>
      <c r="K980">
        <f t="shared" si="532"/>
        <v>5.0265600000000002E-3</v>
      </c>
      <c r="L980">
        <f t="shared" si="539"/>
        <v>1.1603126158739206E-2</v>
      </c>
      <c r="O980">
        <f t="shared" si="540"/>
        <v>9.6839690920837405E-3</v>
      </c>
      <c r="Q980">
        <f t="shared" si="541"/>
        <v>5.1421875878964662E-3</v>
      </c>
      <c r="T980">
        <f t="shared" si="542"/>
        <v>2.2646194137096037E-2</v>
      </c>
    </row>
    <row r="981" spans="1:20" x14ac:dyDescent="0.3">
      <c r="A981" s="26">
        <v>16001</v>
      </c>
      <c r="B981">
        <v>86</v>
      </c>
      <c r="C981" t="s">
        <v>209</v>
      </c>
      <c r="D981">
        <v>124</v>
      </c>
      <c r="E981" t="s">
        <v>220</v>
      </c>
      <c r="F981">
        <v>5</v>
      </c>
      <c r="G981">
        <v>8</v>
      </c>
      <c r="H981">
        <f t="shared" si="531"/>
        <v>0.08</v>
      </c>
      <c r="I981">
        <v>3.6</v>
      </c>
      <c r="J981">
        <v>1</v>
      </c>
      <c r="K981">
        <f t="shared" si="532"/>
        <v>5.0265600000000002E-3</v>
      </c>
      <c r="L981">
        <f t="shared" si="539"/>
        <v>1.2151719161180307E-2</v>
      </c>
      <c r="O981">
        <f t="shared" si="540"/>
        <v>1.0141824811921085E-2</v>
      </c>
      <c r="Q981">
        <f t="shared" si="541"/>
        <v>5.3853089751300966E-3</v>
      </c>
      <c r="T981">
        <f t="shared" si="542"/>
        <v>2.3716900726472943E-2</v>
      </c>
    </row>
    <row r="982" spans="1:20" x14ac:dyDescent="0.3">
      <c r="A982" s="26">
        <v>16001</v>
      </c>
      <c r="B982">
        <v>86</v>
      </c>
      <c r="C982" t="s">
        <v>209</v>
      </c>
      <c r="D982">
        <v>125</v>
      </c>
      <c r="E982" t="s">
        <v>220</v>
      </c>
      <c r="F982">
        <v>1</v>
      </c>
      <c r="G982">
        <v>13.5</v>
      </c>
      <c r="H982">
        <f t="shared" si="531"/>
        <v>0.13500000000000001</v>
      </c>
      <c r="I982">
        <v>3.8</v>
      </c>
      <c r="J982">
        <v>1</v>
      </c>
      <c r="K982">
        <f t="shared" si="532"/>
        <v>1.4313915000000002E-2</v>
      </c>
      <c r="L982">
        <f t="shared" si="539"/>
        <v>3.4204782399897847E-2</v>
      </c>
      <c r="O982">
        <f t="shared" si="540"/>
        <v>2.8547311390954747E-2</v>
      </c>
      <c r="Q982">
        <f t="shared" si="541"/>
        <v>1.5158622348596971E-2</v>
      </c>
      <c r="T982">
        <f t="shared" si="542"/>
        <v>6.6758572823221063E-2</v>
      </c>
    </row>
    <row r="983" spans="1:20" x14ac:dyDescent="0.3">
      <c r="A983" s="26">
        <v>16001</v>
      </c>
      <c r="B983">
        <v>86</v>
      </c>
      <c r="C983" t="s">
        <v>209</v>
      </c>
      <c r="D983">
        <v>126</v>
      </c>
      <c r="E983" t="s">
        <v>214</v>
      </c>
      <c r="F983">
        <v>5</v>
      </c>
      <c r="G983">
        <v>7.5</v>
      </c>
      <c r="H983">
        <f t="shared" si="531"/>
        <v>7.4999999999999997E-2</v>
      </c>
      <c r="I983">
        <v>3</v>
      </c>
      <c r="J983">
        <v>1.4</v>
      </c>
      <c r="K983">
        <f t="shared" si="532"/>
        <v>4.4178749999999999E-3</v>
      </c>
      <c r="L983">
        <f>0.000081*(G983^1.864042*I983^0.850892+0.000027*G983^2)</f>
        <v>8.8230894137483352E-3</v>
      </c>
      <c r="O983">
        <f>L983*0.47*0.75</f>
        <v>3.1101390183462885E-3</v>
      </c>
      <c r="Q983">
        <f>O983*0.521</f>
        <v>1.6203824285584165E-3</v>
      </c>
      <c r="T983">
        <f>(L983*0.47*0.75)*(1+0.2)*0.521*3.67</f>
        <v>7.1361642153712655E-3</v>
      </c>
    </row>
    <row r="984" spans="1:20" x14ac:dyDescent="0.3">
      <c r="A984" s="26">
        <v>16001</v>
      </c>
      <c r="B984">
        <v>86</v>
      </c>
      <c r="C984" t="s">
        <v>209</v>
      </c>
      <c r="D984">
        <v>127</v>
      </c>
      <c r="E984" t="s">
        <v>220</v>
      </c>
      <c r="F984">
        <v>2</v>
      </c>
      <c r="G984">
        <v>8</v>
      </c>
      <c r="H984">
        <f t="shared" si="531"/>
        <v>0.08</v>
      </c>
      <c r="I984">
        <v>3.6</v>
      </c>
      <c r="J984">
        <v>1</v>
      </c>
      <c r="K984">
        <f t="shared" si="532"/>
        <v>5.0265600000000002E-3</v>
      </c>
      <c r="L984">
        <f t="shared" ref="L984:L994" si="543">0.000084*(G984^1.894314*I984^0.808223+0.000031*G984^2)</f>
        <v>1.2151719161180307E-2</v>
      </c>
      <c r="O984">
        <f t="shared" ref="O984:O994" si="544">L984*0.78*1.07</f>
        <v>1.0141824811921085E-2</v>
      </c>
      <c r="Q984">
        <f t="shared" ref="Q984:Q994" si="545">O984*0.531</f>
        <v>5.3853089751300966E-3</v>
      </c>
      <c r="T984">
        <f t="shared" ref="T984:T994" si="546">(L984*0.78*1.07)*(1+0.2)*0.531*3.67</f>
        <v>2.3716900726472943E-2</v>
      </c>
    </row>
    <row r="985" spans="1:20" x14ac:dyDescent="0.3">
      <c r="A985" s="26">
        <v>16001</v>
      </c>
      <c r="B985">
        <v>86</v>
      </c>
      <c r="C985" t="s">
        <v>209</v>
      </c>
      <c r="D985">
        <v>128</v>
      </c>
      <c r="E985" t="s">
        <v>220</v>
      </c>
      <c r="F985">
        <v>3</v>
      </c>
      <c r="G985">
        <v>7.5</v>
      </c>
      <c r="H985">
        <f t="shared" si="531"/>
        <v>7.4999999999999997E-2</v>
      </c>
      <c r="I985">
        <v>3.4</v>
      </c>
      <c r="J985">
        <v>1</v>
      </c>
      <c r="K985">
        <f t="shared" si="532"/>
        <v>4.4178749999999999E-3</v>
      </c>
      <c r="L985">
        <f t="shared" si="543"/>
        <v>1.0267855976645006E-2</v>
      </c>
      <c r="O985">
        <f t="shared" si="544"/>
        <v>8.5695525981079219E-3</v>
      </c>
      <c r="Q985">
        <f t="shared" si="545"/>
        <v>4.5504324295953065E-3</v>
      </c>
      <c r="T985">
        <f t="shared" si="546"/>
        <v>2.0040104419937733E-2</v>
      </c>
    </row>
    <row r="986" spans="1:20" x14ac:dyDescent="0.3">
      <c r="A986" s="26">
        <v>16001</v>
      </c>
      <c r="B986">
        <v>86</v>
      </c>
      <c r="C986" t="s">
        <v>209</v>
      </c>
      <c r="D986">
        <v>129</v>
      </c>
      <c r="E986" t="s">
        <v>220</v>
      </c>
      <c r="F986">
        <v>1</v>
      </c>
      <c r="G986">
        <v>9.5</v>
      </c>
      <c r="H986">
        <f t="shared" si="531"/>
        <v>9.5000000000000001E-2</v>
      </c>
      <c r="I986">
        <v>3.8</v>
      </c>
      <c r="J986">
        <v>1.4</v>
      </c>
      <c r="K986">
        <f t="shared" si="532"/>
        <v>7.088235E-3</v>
      </c>
      <c r="L986">
        <f t="shared" si="543"/>
        <v>1.7579035514855269E-2</v>
      </c>
      <c r="O986">
        <f t="shared" si="544"/>
        <v>1.4671463040698208E-2</v>
      </c>
      <c r="Q986">
        <f t="shared" si="545"/>
        <v>7.790546874610749E-3</v>
      </c>
      <c r="T986">
        <f t="shared" si="546"/>
        <v>3.4309568435785733E-2</v>
      </c>
    </row>
    <row r="987" spans="1:20" x14ac:dyDescent="0.3">
      <c r="A987" s="26">
        <v>16001</v>
      </c>
      <c r="B987">
        <v>86</v>
      </c>
      <c r="C987" t="s">
        <v>209</v>
      </c>
      <c r="D987">
        <v>130</v>
      </c>
      <c r="E987" t="s">
        <v>220</v>
      </c>
      <c r="F987">
        <v>5</v>
      </c>
      <c r="G987">
        <v>7.5</v>
      </c>
      <c r="H987">
        <f t="shared" si="531"/>
        <v>7.4999999999999997E-2</v>
      </c>
      <c r="I987">
        <v>2.6</v>
      </c>
      <c r="J987">
        <v>1.4</v>
      </c>
      <c r="K987">
        <f t="shared" si="532"/>
        <v>4.4178749999999999E-3</v>
      </c>
      <c r="L987">
        <f t="shared" si="543"/>
        <v>8.266445138096979E-3</v>
      </c>
      <c r="O987">
        <f t="shared" si="544"/>
        <v>6.899175112255739E-3</v>
      </c>
      <c r="Q987">
        <f t="shared" si="545"/>
        <v>3.6634619846077974E-3</v>
      </c>
      <c r="T987">
        <f t="shared" si="546"/>
        <v>1.6133886580212739E-2</v>
      </c>
    </row>
    <row r="988" spans="1:20" x14ac:dyDescent="0.3">
      <c r="A988" s="26">
        <v>16001</v>
      </c>
      <c r="B988">
        <v>86</v>
      </c>
      <c r="C988" t="s">
        <v>209</v>
      </c>
      <c r="D988">
        <v>131</v>
      </c>
      <c r="E988" t="s">
        <v>220</v>
      </c>
      <c r="F988">
        <v>4</v>
      </c>
      <c r="G988">
        <v>9</v>
      </c>
      <c r="H988">
        <f t="shared" si="531"/>
        <v>0.09</v>
      </c>
      <c r="I988">
        <v>3.4</v>
      </c>
      <c r="J988">
        <v>1.4</v>
      </c>
      <c r="K988">
        <f t="shared" si="532"/>
        <v>6.3617399999999994E-3</v>
      </c>
      <c r="L988">
        <f t="shared" si="543"/>
        <v>1.4503540493148868E-2</v>
      </c>
      <c r="O988">
        <f t="shared" si="544"/>
        <v>1.2104654895582047E-2</v>
      </c>
      <c r="Q988">
        <f t="shared" si="545"/>
        <v>6.4275717495540672E-3</v>
      </c>
      <c r="T988">
        <f t="shared" si="546"/>
        <v>2.8307025985036111E-2</v>
      </c>
    </row>
    <row r="989" spans="1:20" x14ac:dyDescent="0.3">
      <c r="A989" s="26">
        <v>16001</v>
      </c>
      <c r="B989">
        <v>86</v>
      </c>
      <c r="C989" t="s">
        <v>209</v>
      </c>
      <c r="D989">
        <v>132</v>
      </c>
      <c r="E989" t="s">
        <v>220</v>
      </c>
      <c r="F989">
        <v>3</v>
      </c>
      <c r="G989">
        <v>10</v>
      </c>
      <c r="H989">
        <f t="shared" si="531"/>
        <v>0.1</v>
      </c>
      <c r="I989">
        <v>3</v>
      </c>
      <c r="J989">
        <v>1.2</v>
      </c>
      <c r="K989">
        <f t="shared" si="532"/>
        <v>7.8540000000000016E-3</v>
      </c>
      <c r="L989">
        <f t="shared" si="543"/>
        <v>1.6003711896310686E-2</v>
      </c>
      <c r="O989">
        <f t="shared" si="544"/>
        <v>1.3356697948660899E-2</v>
      </c>
      <c r="Q989">
        <f t="shared" si="545"/>
        <v>7.0924066107389376E-3</v>
      </c>
      <c r="T989">
        <f t="shared" si="546"/>
        <v>3.1234958713694277E-2</v>
      </c>
    </row>
    <row r="990" spans="1:20" x14ac:dyDescent="0.3">
      <c r="A990" s="26">
        <v>16001</v>
      </c>
      <c r="B990">
        <v>86</v>
      </c>
      <c r="C990" t="s">
        <v>209</v>
      </c>
      <c r="D990">
        <v>133</v>
      </c>
      <c r="E990" t="s">
        <v>220</v>
      </c>
      <c r="F990">
        <v>7</v>
      </c>
      <c r="G990">
        <v>9.5</v>
      </c>
      <c r="H990">
        <f t="shared" si="531"/>
        <v>9.5000000000000001E-2</v>
      </c>
      <c r="I990">
        <v>2.4</v>
      </c>
      <c r="J990">
        <v>0</v>
      </c>
      <c r="K990">
        <f t="shared" si="532"/>
        <v>7.088235E-3</v>
      </c>
      <c r="L990">
        <f t="shared" si="543"/>
        <v>1.2125472960803206E-2</v>
      </c>
      <c r="O990">
        <f t="shared" si="544"/>
        <v>1.0119919733086357E-2</v>
      </c>
      <c r="Q990">
        <f t="shared" si="545"/>
        <v>5.3736773782688558E-3</v>
      </c>
      <c r="T990">
        <f t="shared" si="546"/>
        <v>2.3665675173896041E-2</v>
      </c>
    </row>
    <row r="991" spans="1:20" x14ac:dyDescent="0.3">
      <c r="A991" s="26">
        <v>16001</v>
      </c>
      <c r="B991">
        <v>86</v>
      </c>
      <c r="C991" t="s">
        <v>209</v>
      </c>
      <c r="D991">
        <v>134</v>
      </c>
      <c r="E991" t="s">
        <v>220</v>
      </c>
      <c r="F991">
        <v>5</v>
      </c>
      <c r="G991">
        <v>10</v>
      </c>
      <c r="H991">
        <f t="shared" si="531"/>
        <v>0.1</v>
      </c>
      <c r="I991">
        <v>4.4000000000000004</v>
      </c>
      <c r="J991">
        <v>2</v>
      </c>
      <c r="K991">
        <f t="shared" si="532"/>
        <v>7.8540000000000016E-3</v>
      </c>
      <c r="L991">
        <f t="shared" si="543"/>
        <v>2.18098020540776E-2</v>
      </c>
      <c r="O991">
        <f t="shared" si="544"/>
        <v>1.8202460794333169E-2</v>
      </c>
      <c r="Q991">
        <f t="shared" si="545"/>
        <v>9.6655066817909127E-3</v>
      </c>
      <c r="T991">
        <f t="shared" si="546"/>
        <v>4.2566891426607183E-2</v>
      </c>
    </row>
    <row r="992" spans="1:20" x14ac:dyDescent="0.3">
      <c r="A992" s="26">
        <v>16001</v>
      </c>
      <c r="B992">
        <v>86</v>
      </c>
      <c r="C992" t="s">
        <v>209</v>
      </c>
      <c r="D992">
        <v>135</v>
      </c>
      <c r="E992" t="s">
        <v>220</v>
      </c>
      <c r="F992">
        <v>3</v>
      </c>
      <c r="G992">
        <v>7.5</v>
      </c>
      <c r="H992">
        <f t="shared" si="531"/>
        <v>7.4999999999999997E-2</v>
      </c>
      <c r="I992">
        <v>3.4</v>
      </c>
      <c r="J992">
        <v>1</v>
      </c>
      <c r="K992">
        <f t="shared" si="532"/>
        <v>4.4178749999999999E-3</v>
      </c>
      <c r="L992">
        <f t="shared" si="543"/>
        <v>1.0267855976645006E-2</v>
      </c>
      <c r="O992">
        <f t="shared" si="544"/>
        <v>8.5695525981079219E-3</v>
      </c>
      <c r="Q992">
        <f t="shared" si="545"/>
        <v>4.5504324295953065E-3</v>
      </c>
      <c r="T992">
        <f t="shared" si="546"/>
        <v>2.0040104419937733E-2</v>
      </c>
    </row>
    <row r="993" spans="1:20" x14ac:dyDescent="0.3">
      <c r="A993" s="26">
        <v>16001</v>
      </c>
      <c r="B993">
        <v>86</v>
      </c>
      <c r="C993" t="s">
        <v>209</v>
      </c>
      <c r="D993">
        <v>136</v>
      </c>
      <c r="E993" t="s">
        <v>220</v>
      </c>
      <c r="F993">
        <v>5</v>
      </c>
      <c r="G993">
        <v>8</v>
      </c>
      <c r="H993">
        <f t="shared" si="531"/>
        <v>0.08</v>
      </c>
      <c r="I993">
        <v>3.8</v>
      </c>
      <c r="J993">
        <v>0.6</v>
      </c>
      <c r="K993">
        <f t="shared" si="532"/>
        <v>5.0265600000000002E-3</v>
      </c>
      <c r="L993">
        <f t="shared" si="543"/>
        <v>1.2694495063170348E-2</v>
      </c>
      <c r="O993">
        <f t="shared" si="544"/>
        <v>1.0594825579721974E-2</v>
      </c>
      <c r="Q993">
        <f t="shared" si="545"/>
        <v>5.6258523828323689E-3</v>
      </c>
      <c r="T993">
        <f t="shared" si="546"/>
        <v>2.4776253893993752E-2</v>
      </c>
    </row>
    <row r="994" spans="1:20" x14ac:dyDescent="0.3">
      <c r="A994" s="26">
        <v>16001</v>
      </c>
      <c r="B994">
        <v>86</v>
      </c>
      <c r="C994" t="s">
        <v>209</v>
      </c>
      <c r="D994">
        <v>137</v>
      </c>
      <c r="E994" t="s">
        <v>220</v>
      </c>
      <c r="F994">
        <v>4</v>
      </c>
      <c r="G994">
        <v>9</v>
      </c>
      <c r="H994">
        <f t="shared" si="531"/>
        <v>0.09</v>
      </c>
      <c r="I994">
        <v>4</v>
      </c>
      <c r="J994">
        <v>1.6</v>
      </c>
      <c r="K994">
        <f t="shared" si="532"/>
        <v>6.3617399999999994E-3</v>
      </c>
      <c r="L994">
        <f t="shared" si="543"/>
        <v>1.653935244891129E-2</v>
      </c>
      <c r="O994">
        <f t="shared" si="544"/>
        <v>1.3803743553861363E-2</v>
      </c>
      <c r="Q994">
        <f t="shared" si="545"/>
        <v>7.3297878271003846E-3</v>
      </c>
      <c r="T994">
        <f t="shared" si="546"/>
        <v>3.228038559055009E-2</v>
      </c>
    </row>
    <row r="995" spans="1:20" x14ac:dyDescent="0.3">
      <c r="A995" s="26">
        <v>16001</v>
      </c>
      <c r="B995">
        <v>86</v>
      </c>
      <c r="C995" t="s">
        <v>209</v>
      </c>
      <c r="D995">
        <v>138</v>
      </c>
      <c r="E995" t="s">
        <v>215</v>
      </c>
      <c r="F995">
        <v>1</v>
      </c>
      <c r="G995">
        <v>16</v>
      </c>
      <c r="H995">
        <f t="shared" si="531"/>
        <v>0.16</v>
      </c>
      <c r="I995">
        <v>8.8000000000000007</v>
      </c>
      <c r="J995">
        <v>3</v>
      </c>
      <c r="K995">
        <f t="shared" si="532"/>
        <v>2.0106240000000001E-2</v>
      </c>
      <c r="L995">
        <f>0.000064*(G995^1.958025*I995^0.883501+0.000045*G995^2)</f>
        <v>9.9616574274972239E-2</v>
      </c>
      <c r="O995">
        <f>L995*0.44*0.75</f>
        <v>3.2873469510740841E-2</v>
      </c>
      <c r="Q995">
        <f>O995*0.52</f>
        <v>1.7094204145585237E-2</v>
      </c>
      <c r="T995">
        <f>(L995*0.44*0.75)*(1+0.2)*0.52*3.67</f>
        <v>7.5282875057157389E-2</v>
      </c>
    </row>
    <row r="996" spans="1:20" x14ac:dyDescent="0.3">
      <c r="A996" s="26">
        <v>16001</v>
      </c>
      <c r="B996">
        <v>86</v>
      </c>
      <c r="C996" t="s">
        <v>209</v>
      </c>
      <c r="D996">
        <v>139</v>
      </c>
      <c r="E996" t="s">
        <v>214</v>
      </c>
      <c r="F996">
        <v>2</v>
      </c>
      <c r="G996">
        <v>12</v>
      </c>
      <c r="H996">
        <f t="shared" si="531"/>
        <v>0.12</v>
      </c>
      <c r="I996">
        <v>4.8</v>
      </c>
      <c r="J996">
        <v>1</v>
      </c>
      <c r="K996">
        <f t="shared" si="532"/>
        <v>1.130976E-2</v>
      </c>
      <c r="L996">
        <f t="shared" ref="L996:L997" si="547">0.000081*(G996^1.864042*I996^0.850892+0.000027*G996^2)</f>
        <v>3.1607579086233253E-2</v>
      </c>
      <c r="O996">
        <f t="shared" ref="O996:O997" si="548">L996*0.47*0.75</f>
        <v>1.1141671627897221E-2</v>
      </c>
      <c r="Q996">
        <f t="shared" ref="Q996:Q997" si="549">O996*0.521</f>
        <v>5.8048109181344527E-3</v>
      </c>
      <c r="T996">
        <f t="shared" ref="T996:T997" si="550">(L996*0.47*0.75)*(1+0.2)*0.521*3.67</f>
        <v>2.5564387283464125E-2</v>
      </c>
    </row>
    <row r="997" spans="1:20" x14ac:dyDescent="0.3">
      <c r="A997" s="26">
        <v>16001</v>
      </c>
      <c r="B997">
        <v>86</v>
      </c>
      <c r="C997" t="s">
        <v>209</v>
      </c>
      <c r="D997">
        <v>140</v>
      </c>
      <c r="E997" t="s">
        <v>214</v>
      </c>
      <c r="F997">
        <v>3</v>
      </c>
      <c r="G997">
        <v>7.5</v>
      </c>
      <c r="H997">
        <f t="shared" si="531"/>
        <v>7.4999999999999997E-2</v>
      </c>
      <c r="I997">
        <v>4.2</v>
      </c>
      <c r="J997">
        <v>0.6</v>
      </c>
      <c r="K997">
        <f t="shared" si="532"/>
        <v>4.4178749999999999E-3</v>
      </c>
      <c r="L997">
        <f t="shared" si="547"/>
        <v>1.1747848829081458E-2</v>
      </c>
      <c r="O997">
        <f t="shared" si="548"/>
        <v>4.1411167122512131E-3</v>
      </c>
      <c r="Q997">
        <f t="shared" si="549"/>
        <v>2.1575218070828822E-3</v>
      </c>
      <c r="T997">
        <f t="shared" si="550"/>
        <v>9.5017260383930113E-3</v>
      </c>
    </row>
    <row r="998" spans="1:20" x14ac:dyDescent="0.3">
      <c r="A998" s="26">
        <v>16001</v>
      </c>
      <c r="B998">
        <v>86</v>
      </c>
      <c r="C998" t="s">
        <v>209</v>
      </c>
      <c r="D998">
        <v>141</v>
      </c>
      <c r="E998" t="s">
        <v>220</v>
      </c>
      <c r="F998">
        <v>1</v>
      </c>
      <c r="G998">
        <v>7.5</v>
      </c>
      <c r="H998">
        <f t="shared" si="531"/>
        <v>7.4999999999999997E-2</v>
      </c>
      <c r="I998">
        <v>5</v>
      </c>
      <c r="J998">
        <v>1.6</v>
      </c>
      <c r="K998">
        <f t="shared" si="532"/>
        <v>4.4178749999999999E-3</v>
      </c>
      <c r="L998">
        <f t="shared" ref="L998:L1008" si="551">0.000084*(G998^1.894314*I998^0.808223+0.000031*G998^2)</f>
        <v>1.4023236495564265E-2</v>
      </c>
      <c r="O998">
        <f t="shared" ref="O998:O1008" si="552">L998*0.78*1.07</f>
        <v>1.1703793179197937E-2</v>
      </c>
      <c r="Q998">
        <f t="shared" ref="Q998:Q1008" si="553">O998*0.531</f>
        <v>6.2147141781541048E-3</v>
      </c>
      <c r="T998">
        <f t="shared" ref="T998:T1008" si="554">(L998*0.78*1.07)*(1+0.2)*0.531*3.67</f>
        <v>2.7369601240590676E-2</v>
      </c>
    </row>
    <row r="999" spans="1:20" x14ac:dyDescent="0.3">
      <c r="A999" s="26">
        <v>16001</v>
      </c>
      <c r="B999">
        <v>86</v>
      </c>
      <c r="C999" t="s">
        <v>209</v>
      </c>
      <c r="D999">
        <v>142</v>
      </c>
      <c r="E999" t="s">
        <v>220</v>
      </c>
      <c r="F999">
        <v>5</v>
      </c>
      <c r="G999">
        <v>10</v>
      </c>
      <c r="H999">
        <f t="shared" si="531"/>
        <v>0.1</v>
      </c>
      <c r="I999">
        <v>4.2</v>
      </c>
      <c r="J999">
        <v>1.6</v>
      </c>
      <c r="K999">
        <f t="shared" si="532"/>
        <v>7.8540000000000016E-3</v>
      </c>
      <c r="L999">
        <f t="shared" si="551"/>
        <v>2.1005019124778576E-2</v>
      </c>
      <c r="O999">
        <f t="shared" si="552"/>
        <v>1.75307889615402E-2</v>
      </c>
      <c r="Q999">
        <f t="shared" si="553"/>
        <v>9.3088489385778472E-3</v>
      </c>
      <c r="T999">
        <f t="shared" si="554"/>
        <v>4.0996170725496828E-2</v>
      </c>
    </row>
    <row r="1000" spans="1:20" x14ac:dyDescent="0.3">
      <c r="A1000" s="26">
        <v>16001</v>
      </c>
      <c r="B1000">
        <v>86</v>
      </c>
      <c r="C1000" t="s">
        <v>209</v>
      </c>
      <c r="D1000">
        <v>143</v>
      </c>
      <c r="E1000" t="s">
        <v>220</v>
      </c>
      <c r="F1000">
        <v>3</v>
      </c>
      <c r="G1000">
        <v>9.8000000000000007</v>
      </c>
      <c r="H1000">
        <f t="shared" si="531"/>
        <v>9.8000000000000004E-2</v>
      </c>
      <c r="I1000">
        <v>4</v>
      </c>
      <c r="J1000">
        <v>1</v>
      </c>
      <c r="K1000">
        <f t="shared" si="532"/>
        <v>7.5429816000000009E-3</v>
      </c>
      <c r="L1000">
        <f t="shared" si="551"/>
        <v>1.9434664122508778E-2</v>
      </c>
      <c r="O1000">
        <f t="shared" si="552"/>
        <v>1.6220170676645829E-2</v>
      </c>
      <c r="Q1000">
        <f t="shared" si="553"/>
        <v>8.6129106292989355E-3</v>
      </c>
      <c r="T1000">
        <f t="shared" si="554"/>
        <v>3.7931258411432509E-2</v>
      </c>
    </row>
    <row r="1001" spans="1:20" x14ac:dyDescent="0.3">
      <c r="A1001" s="26">
        <v>16001</v>
      </c>
      <c r="B1001">
        <v>86</v>
      </c>
      <c r="C1001" t="s">
        <v>209</v>
      </c>
      <c r="D1001">
        <v>144</v>
      </c>
      <c r="E1001" t="s">
        <v>220</v>
      </c>
      <c r="F1001">
        <v>1</v>
      </c>
      <c r="G1001">
        <v>13</v>
      </c>
      <c r="H1001">
        <f t="shared" si="531"/>
        <v>0.13</v>
      </c>
      <c r="I1001">
        <v>3.4</v>
      </c>
      <c r="J1001">
        <v>1</v>
      </c>
      <c r="K1001">
        <f t="shared" si="532"/>
        <v>1.3273260000000002E-2</v>
      </c>
      <c r="L1001">
        <f t="shared" si="551"/>
        <v>2.910702537945558E-2</v>
      </c>
      <c r="O1001">
        <f t="shared" si="552"/>
        <v>2.429272338169363E-2</v>
      </c>
      <c r="Q1001">
        <f t="shared" si="553"/>
        <v>1.2899436115679319E-2</v>
      </c>
      <c r="T1001">
        <f t="shared" si="554"/>
        <v>5.6809116653451709E-2</v>
      </c>
    </row>
    <row r="1002" spans="1:20" x14ac:dyDescent="0.3">
      <c r="A1002" s="26">
        <v>16001</v>
      </c>
      <c r="B1002">
        <v>86</v>
      </c>
      <c r="C1002" t="s">
        <v>209</v>
      </c>
      <c r="D1002">
        <v>145</v>
      </c>
      <c r="E1002" t="s">
        <v>220</v>
      </c>
      <c r="F1002">
        <v>5</v>
      </c>
      <c r="G1002">
        <v>12</v>
      </c>
      <c r="H1002">
        <f t="shared" si="531"/>
        <v>0.12</v>
      </c>
      <c r="I1002">
        <v>4</v>
      </c>
      <c r="J1002">
        <v>1</v>
      </c>
      <c r="K1002">
        <f t="shared" si="532"/>
        <v>1.130976E-2</v>
      </c>
      <c r="L1002">
        <f t="shared" si="551"/>
        <v>2.8522781228021626E-2</v>
      </c>
      <c r="O1002">
        <f t="shared" si="552"/>
        <v>2.3805113212906851E-2</v>
      </c>
      <c r="Q1002">
        <f t="shared" si="553"/>
        <v>1.2640515116053538E-2</v>
      </c>
      <c r="T1002">
        <f t="shared" si="554"/>
        <v>5.5668828571099782E-2</v>
      </c>
    </row>
    <row r="1003" spans="1:20" x14ac:dyDescent="0.3">
      <c r="A1003" s="26">
        <v>16001</v>
      </c>
      <c r="B1003">
        <v>86</v>
      </c>
      <c r="C1003" t="s">
        <v>209</v>
      </c>
      <c r="D1003">
        <v>146</v>
      </c>
      <c r="E1003" t="s">
        <v>220</v>
      </c>
      <c r="F1003">
        <v>3</v>
      </c>
      <c r="G1003">
        <v>7.5</v>
      </c>
      <c r="H1003">
        <f t="shared" si="531"/>
        <v>7.4999999999999997E-2</v>
      </c>
      <c r="I1003">
        <v>2.6</v>
      </c>
      <c r="J1003">
        <v>1.4</v>
      </c>
      <c r="K1003">
        <f t="shared" si="532"/>
        <v>4.4178749999999999E-3</v>
      </c>
      <c r="L1003">
        <f t="shared" si="551"/>
        <v>8.266445138096979E-3</v>
      </c>
      <c r="O1003">
        <f t="shared" si="552"/>
        <v>6.899175112255739E-3</v>
      </c>
      <c r="Q1003">
        <f t="shared" si="553"/>
        <v>3.6634619846077974E-3</v>
      </c>
      <c r="T1003">
        <f t="shared" si="554"/>
        <v>1.6133886580212739E-2</v>
      </c>
    </row>
    <row r="1004" spans="1:20" x14ac:dyDescent="0.3">
      <c r="A1004" s="26">
        <v>16001</v>
      </c>
      <c r="B1004">
        <v>86</v>
      </c>
      <c r="C1004" t="s">
        <v>209</v>
      </c>
      <c r="D1004">
        <v>147</v>
      </c>
      <c r="E1004" t="s">
        <v>220</v>
      </c>
      <c r="F1004">
        <v>5</v>
      </c>
      <c r="G1004">
        <v>7.5</v>
      </c>
      <c r="H1004">
        <f t="shared" si="531"/>
        <v>7.4999999999999997E-2</v>
      </c>
      <c r="I1004">
        <v>2.6</v>
      </c>
      <c r="J1004">
        <v>0.3</v>
      </c>
      <c r="K1004">
        <f t="shared" si="532"/>
        <v>4.4178749999999999E-3</v>
      </c>
      <c r="L1004">
        <f t="shared" si="551"/>
        <v>8.266445138096979E-3</v>
      </c>
      <c r="O1004">
        <f t="shared" si="552"/>
        <v>6.899175112255739E-3</v>
      </c>
      <c r="Q1004">
        <f t="shared" si="553"/>
        <v>3.6634619846077974E-3</v>
      </c>
      <c r="T1004">
        <f t="shared" si="554"/>
        <v>1.6133886580212739E-2</v>
      </c>
    </row>
    <row r="1005" spans="1:20" x14ac:dyDescent="0.3">
      <c r="A1005" s="26">
        <v>16001</v>
      </c>
      <c r="B1005">
        <v>86</v>
      </c>
      <c r="C1005" t="s">
        <v>209</v>
      </c>
      <c r="D1005">
        <v>148</v>
      </c>
      <c r="E1005" t="s">
        <v>220</v>
      </c>
      <c r="F1005">
        <v>3</v>
      </c>
      <c r="G1005">
        <v>7.5</v>
      </c>
      <c r="H1005">
        <f t="shared" si="531"/>
        <v>7.4999999999999997E-2</v>
      </c>
      <c r="I1005">
        <v>2.4</v>
      </c>
      <c r="J1005">
        <v>0.3</v>
      </c>
      <c r="K1005">
        <f t="shared" si="532"/>
        <v>4.4178749999999999E-3</v>
      </c>
      <c r="L1005">
        <f t="shared" si="551"/>
        <v>7.7486093859776787E-3</v>
      </c>
      <c r="O1005">
        <f t="shared" si="552"/>
        <v>6.4669893935369706E-3</v>
      </c>
      <c r="Q1005">
        <f t="shared" si="553"/>
        <v>3.4339713679681317E-3</v>
      </c>
      <c r="T1005">
        <f t="shared" si="554"/>
        <v>1.5123209904531651E-2</v>
      </c>
    </row>
    <row r="1006" spans="1:20" x14ac:dyDescent="0.3">
      <c r="A1006" s="26">
        <v>16001</v>
      </c>
      <c r="B1006">
        <v>86</v>
      </c>
      <c r="C1006" t="s">
        <v>209</v>
      </c>
      <c r="D1006">
        <v>149</v>
      </c>
      <c r="E1006" t="s">
        <v>220</v>
      </c>
      <c r="F1006">
        <v>5</v>
      </c>
      <c r="G1006">
        <v>9</v>
      </c>
      <c r="H1006">
        <f t="shared" si="531"/>
        <v>0.09</v>
      </c>
      <c r="I1006">
        <v>4.4000000000000004</v>
      </c>
      <c r="J1006">
        <v>1.6</v>
      </c>
      <c r="K1006">
        <f t="shared" si="532"/>
        <v>6.3617399999999994E-3</v>
      </c>
      <c r="L1006">
        <f t="shared" si="551"/>
        <v>1.7863749149048244E-2</v>
      </c>
      <c r="O1006">
        <f t="shared" si="552"/>
        <v>1.4909085039795666E-2</v>
      </c>
      <c r="Q1006">
        <f t="shared" si="553"/>
        <v>7.9167241561314983E-3</v>
      </c>
      <c r="T1006">
        <f t="shared" si="554"/>
        <v>3.4865253183603118E-2</v>
      </c>
    </row>
    <row r="1007" spans="1:20" x14ac:dyDescent="0.3">
      <c r="A1007" s="26">
        <v>16001</v>
      </c>
      <c r="B1007">
        <v>86</v>
      </c>
      <c r="C1007" t="s">
        <v>209</v>
      </c>
      <c r="D1007">
        <v>150</v>
      </c>
      <c r="E1007" t="s">
        <v>220</v>
      </c>
      <c r="F1007">
        <v>3</v>
      </c>
      <c r="G1007">
        <v>8.5</v>
      </c>
      <c r="H1007">
        <f t="shared" si="531"/>
        <v>8.5000000000000006E-2</v>
      </c>
      <c r="I1007">
        <v>3</v>
      </c>
      <c r="J1007">
        <v>1</v>
      </c>
      <c r="K1007">
        <f t="shared" si="532"/>
        <v>5.6745150000000006E-3</v>
      </c>
      <c r="L1007">
        <f t="shared" si="551"/>
        <v>1.1762994311110447E-2</v>
      </c>
      <c r="O1007">
        <f t="shared" si="552"/>
        <v>9.8173950520527801E-3</v>
      </c>
      <c r="Q1007">
        <f t="shared" si="553"/>
        <v>5.2130367726400265E-3</v>
      </c>
      <c r="T1007">
        <f t="shared" si="554"/>
        <v>2.2958213946706676E-2</v>
      </c>
    </row>
    <row r="1008" spans="1:20" x14ac:dyDescent="0.3">
      <c r="A1008" s="26">
        <v>16001</v>
      </c>
      <c r="B1008">
        <v>86</v>
      </c>
      <c r="C1008" t="s">
        <v>209</v>
      </c>
      <c r="D1008">
        <v>151</v>
      </c>
      <c r="E1008" t="s">
        <v>220</v>
      </c>
      <c r="F1008">
        <v>1</v>
      </c>
      <c r="G1008">
        <v>9</v>
      </c>
      <c r="H1008">
        <f t="shared" si="531"/>
        <v>0.09</v>
      </c>
      <c r="I1008">
        <v>3.8</v>
      </c>
      <c r="J1008">
        <v>1.4</v>
      </c>
      <c r="K1008">
        <f t="shared" si="532"/>
        <v>6.3617399999999994E-3</v>
      </c>
      <c r="L1008">
        <f t="shared" si="551"/>
        <v>1.5867716839601601E-2</v>
      </c>
      <c r="O1008">
        <f t="shared" si="552"/>
        <v>1.3243196474331496E-2</v>
      </c>
      <c r="Q1008">
        <f t="shared" si="553"/>
        <v>7.0321373278700253E-3</v>
      </c>
      <c r="T1008">
        <f t="shared" si="554"/>
        <v>3.0969532791939591E-2</v>
      </c>
    </row>
    <row r="1009" spans="1:20" x14ac:dyDescent="0.3">
      <c r="A1009" s="26">
        <v>16001</v>
      </c>
      <c r="B1009">
        <v>86</v>
      </c>
      <c r="C1009" t="s">
        <v>209</v>
      </c>
      <c r="D1009">
        <v>152</v>
      </c>
      <c r="E1009" t="s">
        <v>214</v>
      </c>
      <c r="F1009">
        <v>5</v>
      </c>
      <c r="G1009">
        <v>8</v>
      </c>
      <c r="H1009">
        <f t="shared" si="531"/>
        <v>0.08</v>
      </c>
      <c r="I1009">
        <v>3</v>
      </c>
      <c r="J1009">
        <v>1</v>
      </c>
      <c r="K1009">
        <f t="shared" si="532"/>
        <v>5.0265600000000002E-3</v>
      </c>
      <c r="L1009">
        <f t="shared" ref="L1009:L1010" si="555">0.000081*(G1009^1.864042*I1009^0.850892+0.000027*G1009^2)</f>
        <v>9.9510166243543929E-3</v>
      </c>
      <c r="O1009">
        <f t="shared" ref="O1009:O1010" si="556">L1009*0.47*0.75</f>
        <v>3.5077333600849231E-3</v>
      </c>
      <c r="Q1009">
        <f t="shared" ref="Q1009:Q1010" si="557">O1009*0.521</f>
        <v>1.8275290806042451E-3</v>
      </c>
      <c r="T1009">
        <f t="shared" ref="T1009:T1010" si="558">(L1009*0.47*0.75)*(1+0.2)*0.521*3.67</f>
        <v>8.048438070981094E-3</v>
      </c>
    </row>
    <row r="1010" spans="1:20" x14ac:dyDescent="0.3">
      <c r="A1010" s="26">
        <v>16001</v>
      </c>
      <c r="B1010">
        <v>86</v>
      </c>
      <c r="C1010" t="s">
        <v>209</v>
      </c>
      <c r="D1010">
        <v>153</v>
      </c>
      <c r="E1010" t="s">
        <v>214</v>
      </c>
      <c r="F1010">
        <v>4</v>
      </c>
      <c r="G1010">
        <v>9</v>
      </c>
      <c r="H1010">
        <f t="shared" si="531"/>
        <v>0.09</v>
      </c>
      <c r="I1010">
        <v>4.4000000000000004</v>
      </c>
      <c r="J1010">
        <v>1.6</v>
      </c>
      <c r="K1010">
        <f t="shared" si="532"/>
        <v>6.3617399999999994E-3</v>
      </c>
      <c r="L1010">
        <f t="shared" si="555"/>
        <v>1.7169053362703812E-2</v>
      </c>
      <c r="O1010">
        <f t="shared" si="556"/>
        <v>6.0520913103530929E-3</v>
      </c>
      <c r="Q1010">
        <f t="shared" si="557"/>
        <v>3.1531395726939614E-3</v>
      </c>
      <c r="T1010">
        <f t="shared" si="558"/>
        <v>1.3886426678144206E-2</v>
      </c>
    </row>
    <row r="1011" spans="1:20" x14ac:dyDescent="0.3">
      <c r="A1011" s="26">
        <v>16001</v>
      </c>
      <c r="B1011">
        <v>86</v>
      </c>
      <c r="C1011" t="s">
        <v>209</v>
      </c>
      <c r="D1011">
        <v>154</v>
      </c>
      <c r="E1011" t="s">
        <v>220</v>
      </c>
      <c r="F1011">
        <v>1</v>
      </c>
      <c r="G1011">
        <v>10</v>
      </c>
      <c r="H1011">
        <f t="shared" si="531"/>
        <v>0.1</v>
      </c>
      <c r="I1011">
        <v>5.6</v>
      </c>
      <c r="J1011">
        <v>1</v>
      </c>
      <c r="K1011">
        <f t="shared" si="532"/>
        <v>7.8540000000000016E-3</v>
      </c>
      <c r="L1011">
        <f t="shared" ref="L1011:L1016" si="559">0.000084*(G1011^1.894314*I1011^0.808223+0.000031*G1011^2)</f>
        <v>2.6503322722019617E-2</v>
      </c>
      <c r="O1011">
        <f t="shared" ref="O1011:O1016" si="560">L1011*0.78*1.07</f>
        <v>2.2119673143797574E-2</v>
      </c>
      <c r="Q1011">
        <f t="shared" ref="Q1011:Q1016" si="561">O1011*0.531</f>
        <v>1.1745546439356512E-2</v>
      </c>
      <c r="T1011">
        <f t="shared" ref="T1011:T1016" si="562">(L1011*0.78*1.07)*(1+0.2)*0.531*3.67</f>
        <v>5.1727386518926076E-2</v>
      </c>
    </row>
    <row r="1012" spans="1:20" x14ac:dyDescent="0.3">
      <c r="A1012" s="26">
        <v>16001</v>
      </c>
      <c r="B1012">
        <v>86</v>
      </c>
      <c r="C1012" t="s">
        <v>209</v>
      </c>
      <c r="D1012">
        <v>155</v>
      </c>
      <c r="E1012" t="s">
        <v>220</v>
      </c>
      <c r="F1012">
        <v>5</v>
      </c>
      <c r="G1012">
        <v>8.5</v>
      </c>
      <c r="H1012">
        <f t="shared" si="531"/>
        <v>8.5000000000000006E-2</v>
      </c>
      <c r="I1012">
        <v>3</v>
      </c>
      <c r="J1012">
        <v>1.4</v>
      </c>
      <c r="K1012">
        <f t="shared" si="532"/>
        <v>5.6745150000000006E-3</v>
      </c>
      <c r="L1012">
        <f t="shared" si="559"/>
        <v>1.1762994311110447E-2</v>
      </c>
      <c r="O1012">
        <f t="shared" si="560"/>
        <v>9.8173950520527801E-3</v>
      </c>
      <c r="Q1012">
        <f t="shared" si="561"/>
        <v>5.2130367726400265E-3</v>
      </c>
      <c r="T1012">
        <f t="shared" si="562"/>
        <v>2.2958213946706676E-2</v>
      </c>
    </row>
    <row r="1013" spans="1:20" x14ac:dyDescent="0.3">
      <c r="A1013" s="26">
        <v>16001</v>
      </c>
      <c r="B1013">
        <v>86</v>
      </c>
      <c r="C1013" t="s">
        <v>209</v>
      </c>
      <c r="D1013">
        <v>156</v>
      </c>
      <c r="E1013" t="s">
        <v>220</v>
      </c>
      <c r="F1013">
        <v>3</v>
      </c>
      <c r="G1013">
        <v>8</v>
      </c>
      <c r="H1013">
        <f t="shared" si="531"/>
        <v>0.08</v>
      </c>
      <c r="I1013">
        <v>3</v>
      </c>
      <c r="J1013">
        <v>1</v>
      </c>
      <c r="K1013">
        <f t="shared" si="532"/>
        <v>5.0265600000000002E-3</v>
      </c>
      <c r="L1013">
        <f t="shared" si="559"/>
        <v>1.0486789858344912E-2</v>
      </c>
      <c r="O1013">
        <f t="shared" si="560"/>
        <v>8.7522748157746657E-3</v>
      </c>
      <c r="Q1013">
        <f t="shared" si="561"/>
        <v>4.6474579271763477E-3</v>
      </c>
      <c r="T1013">
        <f t="shared" si="562"/>
        <v>2.0467404711284633E-2</v>
      </c>
    </row>
    <row r="1014" spans="1:20" x14ac:dyDescent="0.3">
      <c r="A1014" s="26">
        <v>16001</v>
      </c>
      <c r="B1014">
        <v>86</v>
      </c>
      <c r="C1014" t="s">
        <v>209</v>
      </c>
      <c r="D1014">
        <v>157</v>
      </c>
      <c r="E1014" t="s">
        <v>220</v>
      </c>
      <c r="F1014">
        <v>2</v>
      </c>
      <c r="G1014">
        <v>19</v>
      </c>
      <c r="H1014">
        <f t="shared" si="531"/>
        <v>0.19</v>
      </c>
      <c r="I1014">
        <v>5</v>
      </c>
      <c r="J1014">
        <v>1.6</v>
      </c>
      <c r="K1014">
        <f t="shared" si="532"/>
        <v>2.835294E-2</v>
      </c>
      <c r="L1014">
        <f t="shared" si="559"/>
        <v>8.1577195954935275E-2</v>
      </c>
      <c r="O1014">
        <f t="shared" si="560"/>
        <v>6.8084327743988982E-2</v>
      </c>
      <c r="Q1014">
        <f t="shared" si="561"/>
        <v>3.6152778032058151E-2</v>
      </c>
      <c r="T1014">
        <f t="shared" si="562"/>
        <v>0.1592168344531841</v>
      </c>
    </row>
    <row r="1015" spans="1:20" x14ac:dyDescent="0.3">
      <c r="A1015" s="26">
        <v>16001</v>
      </c>
      <c r="B1015">
        <v>86</v>
      </c>
      <c r="C1015" t="s">
        <v>209</v>
      </c>
      <c r="D1015">
        <v>158</v>
      </c>
      <c r="E1015" t="s">
        <v>220</v>
      </c>
      <c r="F1015">
        <v>5</v>
      </c>
      <c r="G1015">
        <v>14</v>
      </c>
      <c r="H1015">
        <f t="shared" si="531"/>
        <v>0.14000000000000001</v>
      </c>
      <c r="I1015">
        <v>4</v>
      </c>
      <c r="J1015">
        <v>0.3</v>
      </c>
      <c r="K1015">
        <f t="shared" si="532"/>
        <v>1.5393840000000002E-2</v>
      </c>
      <c r="L1015">
        <f t="shared" si="559"/>
        <v>3.8195324626432436E-2</v>
      </c>
      <c r="O1015">
        <f t="shared" si="560"/>
        <v>3.1877817933220517E-2</v>
      </c>
      <c r="Q1015">
        <f t="shared" si="561"/>
        <v>1.6927121322540095E-2</v>
      </c>
      <c r="T1015">
        <f t="shared" si="562"/>
        <v>7.4547042304466571E-2</v>
      </c>
    </row>
    <row r="1016" spans="1:20" x14ac:dyDescent="0.3">
      <c r="A1016" s="26">
        <v>16001</v>
      </c>
      <c r="B1016">
        <v>86</v>
      </c>
      <c r="C1016" t="s">
        <v>209</v>
      </c>
      <c r="D1016">
        <v>159</v>
      </c>
      <c r="E1016" t="s">
        <v>220</v>
      </c>
      <c r="F1016">
        <v>3</v>
      </c>
      <c r="G1016">
        <v>9.5</v>
      </c>
      <c r="H1016">
        <f t="shared" si="531"/>
        <v>9.5000000000000001E-2</v>
      </c>
      <c r="I1016">
        <v>3</v>
      </c>
      <c r="J1016">
        <v>0.3</v>
      </c>
      <c r="K1016">
        <f t="shared" si="532"/>
        <v>7.088235E-3</v>
      </c>
      <c r="L1016">
        <f t="shared" si="559"/>
        <v>1.4521858473096351E-2</v>
      </c>
      <c r="O1016">
        <f t="shared" si="560"/>
        <v>1.2119943081646215E-2</v>
      </c>
      <c r="Q1016">
        <f t="shared" si="561"/>
        <v>6.4356897763541403E-3</v>
      </c>
      <c r="T1016">
        <f t="shared" si="562"/>
        <v>2.8342777775063634E-2</v>
      </c>
    </row>
    <row r="1017" spans="1:20" x14ac:dyDescent="0.3">
      <c r="A1017" s="26">
        <v>16001</v>
      </c>
      <c r="B1017">
        <v>86</v>
      </c>
      <c r="C1017" t="s">
        <v>209</v>
      </c>
      <c r="D1017">
        <v>160</v>
      </c>
      <c r="E1017" t="s">
        <v>214</v>
      </c>
      <c r="F1017">
        <v>5</v>
      </c>
      <c r="G1017">
        <v>7.5</v>
      </c>
      <c r="H1017">
        <f t="shared" si="531"/>
        <v>7.4999999999999997E-2</v>
      </c>
      <c r="I1017">
        <v>3.4</v>
      </c>
      <c r="J1017">
        <v>0.8</v>
      </c>
      <c r="K1017">
        <f t="shared" si="532"/>
        <v>4.4178749999999999E-3</v>
      </c>
      <c r="L1017">
        <f>0.000081*(G1017^1.864042*I1017^0.850892+0.000027*G1017^2)</f>
        <v>9.8145991938444737E-3</v>
      </c>
      <c r="O1017">
        <f>L1017*0.47*0.75</f>
        <v>3.4596462158301769E-3</v>
      </c>
      <c r="Q1017">
        <f>O1017*0.521</f>
        <v>1.8024756784475223E-3</v>
      </c>
      <c r="T1017">
        <f>(L1017*0.47*0.75)*(1+0.2)*0.521*3.67</f>
        <v>7.9381028878828877E-3</v>
      </c>
    </row>
    <row r="1018" spans="1:20" x14ac:dyDescent="0.3">
      <c r="A1018" s="26">
        <v>16001</v>
      </c>
      <c r="B1018">
        <v>86</v>
      </c>
      <c r="C1018" t="s">
        <v>209</v>
      </c>
      <c r="D1018">
        <v>161</v>
      </c>
      <c r="E1018" t="s">
        <v>220</v>
      </c>
      <c r="F1018">
        <v>3</v>
      </c>
      <c r="G1018">
        <v>7.5</v>
      </c>
      <c r="H1018">
        <f t="shared" si="531"/>
        <v>7.4999999999999997E-2</v>
      </c>
      <c r="I1018">
        <v>2.6</v>
      </c>
      <c r="J1018">
        <v>1</v>
      </c>
      <c r="K1018">
        <f t="shared" si="532"/>
        <v>4.4178749999999999E-3</v>
      </c>
      <c r="L1018">
        <f>0.000084*(G1018^1.894314*I1018^0.808223+0.000031*G1018^2)</f>
        <v>8.266445138096979E-3</v>
      </c>
      <c r="O1018">
        <f>L1018*0.78*1.07</f>
        <v>6.899175112255739E-3</v>
      </c>
      <c r="Q1018">
        <f>O1018*0.531</f>
        <v>3.6634619846077974E-3</v>
      </c>
      <c r="T1018">
        <f>(L1018*0.78*1.07)*(1+0.2)*0.531*3.67</f>
        <v>1.6133886580212739E-2</v>
      </c>
    </row>
    <row r="1019" spans="1:20" x14ac:dyDescent="0.3">
      <c r="A1019" s="26">
        <v>16001</v>
      </c>
      <c r="B1019">
        <v>86</v>
      </c>
      <c r="C1019" t="s">
        <v>209</v>
      </c>
      <c r="D1019">
        <v>162</v>
      </c>
      <c r="E1019" t="s">
        <v>212</v>
      </c>
      <c r="F1019">
        <v>6</v>
      </c>
      <c r="G1019">
        <v>20</v>
      </c>
      <c r="H1019">
        <f t="shared" si="531"/>
        <v>0.2</v>
      </c>
      <c r="I1019">
        <v>9.8000000000000007</v>
      </c>
      <c r="J1019">
        <v>4</v>
      </c>
      <c r="K1019">
        <f t="shared" si="532"/>
        <v>3.1416000000000006E-2</v>
      </c>
      <c r="L1019">
        <f>0.000062*(G1019^1.947206*I1019^0.894551+0.000039*G1019^2)</f>
        <v>0.16310600696727567</v>
      </c>
      <c r="O1019">
        <f>L1019*0.47*0.75</f>
        <v>5.7494867455964674E-2</v>
      </c>
      <c r="Q1019">
        <f>O1019*0.52</f>
        <v>2.989733107710163E-2</v>
      </c>
      <c r="T1019">
        <f>(L1019*0.47*0.75)*(1+0.2)*0.52*3.67</f>
        <v>0.13166784606355555</v>
      </c>
    </row>
    <row r="1020" spans="1:20" x14ac:dyDescent="0.3">
      <c r="A1020" s="26">
        <v>16001</v>
      </c>
      <c r="B1020">
        <v>86</v>
      </c>
      <c r="C1020" t="s">
        <v>209</v>
      </c>
      <c r="D1020">
        <v>163</v>
      </c>
      <c r="E1020" t="s">
        <v>214</v>
      </c>
      <c r="F1020">
        <v>2</v>
      </c>
      <c r="G1020">
        <v>12</v>
      </c>
      <c r="H1020">
        <f t="shared" si="531"/>
        <v>0.12</v>
      </c>
      <c r="I1020">
        <v>4.8</v>
      </c>
      <c r="J1020">
        <v>1.6</v>
      </c>
      <c r="K1020">
        <f t="shared" si="532"/>
        <v>1.130976E-2</v>
      </c>
      <c r="L1020">
        <f t="shared" ref="L1020:L1021" si="563">0.000081*(G1020^1.864042*I1020^0.850892+0.000027*G1020^2)</f>
        <v>3.1607579086233253E-2</v>
      </c>
      <c r="O1020">
        <f t="shared" ref="O1020:O1021" si="564">L1020*0.47*0.75</f>
        <v>1.1141671627897221E-2</v>
      </c>
      <c r="Q1020">
        <f t="shared" ref="Q1020:Q1021" si="565">O1020*0.521</f>
        <v>5.8048109181344527E-3</v>
      </c>
      <c r="T1020">
        <f t="shared" ref="T1020:T1021" si="566">(L1020*0.47*0.75)*(1+0.2)*0.521*3.67</f>
        <v>2.5564387283464125E-2</v>
      </c>
    </row>
    <row r="1021" spans="1:20" x14ac:dyDescent="0.3">
      <c r="A1021" s="26">
        <v>16001</v>
      </c>
      <c r="B1021">
        <v>86</v>
      </c>
      <c r="C1021" t="s">
        <v>209</v>
      </c>
      <c r="D1021">
        <v>164</v>
      </c>
      <c r="E1021" t="s">
        <v>214</v>
      </c>
      <c r="F1021">
        <v>5</v>
      </c>
      <c r="G1021">
        <v>13</v>
      </c>
      <c r="H1021">
        <f t="shared" si="531"/>
        <v>0.13</v>
      </c>
      <c r="I1021">
        <v>4.5999999999999996</v>
      </c>
      <c r="J1021">
        <v>0.4</v>
      </c>
      <c r="K1021">
        <f t="shared" si="532"/>
        <v>1.3273260000000002E-2</v>
      </c>
      <c r="L1021">
        <f t="shared" si="563"/>
        <v>3.5388494397019937E-2</v>
      </c>
      <c r="O1021">
        <f t="shared" si="564"/>
        <v>1.2474444274949528E-2</v>
      </c>
      <c r="Q1021">
        <f t="shared" si="565"/>
        <v>6.4991854672487043E-3</v>
      </c>
      <c r="T1021">
        <f t="shared" si="566"/>
        <v>2.8622412797763289E-2</v>
      </c>
    </row>
    <row r="1022" spans="1:20" x14ac:dyDescent="0.3">
      <c r="A1022" s="26">
        <v>16001</v>
      </c>
      <c r="B1022">
        <v>86</v>
      </c>
      <c r="C1022" t="s">
        <v>209</v>
      </c>
      <c r="D1022">
        <v>165</v>
      </c>
      <c r="E1022" t="s">
        <v>220</v>
      </c>
      <c r="F1022">
        <v>3</v>
      </c>
      <c r="G1022">
        <v>7.5</v>
      </c>
      <c r="H1022">
        <f t="shared" si="531"/>
        <v>7.4999999999999997E-2</v>
      </c>
      <c r="I1022">
        <v>2.6</v>
      </c>
      <c r="J1022">
        <v>1</v>
      </c>
      <c r="K1022">
        <f t="shared" si="532"/>
        <v>4.4178749999999999E-3</v>
      </c>
      <c r="L1022">
        <f t="shared" ref="L1022:L1023" si="567">0.000084*(G1022^1.894314*I1022^0.808223+0.000031*G1022^2)</f>
        <v>8.266445138096979E-3</v>
      </c>
      <c r="O1022">
        <f>L1022*0.78*1.07</f>
        <v>6.899175112255739E-3</v>
      </c>
      <c r="Q1022">
        <f t="shared" ref="Q1022:Q1023" si="568">O1022*0.531</f>
        <v>3.6634619846077974E-3</v>
      </c>
      <c r="T1022">
        <f>(L1022*0.78*1.07)*(1+0.2)*0.531*3.67</f>
        <v>1.6133886580212739E-2</v>
      </c>
    </row>
    <row r="1023" spans="1:20" x14ac:dyDescent="0.3">
      <c r="A1023" s="26">
        <v>16001</v>
      </c>
      <c r="B1023">
        <v>86</v>
      </c>
      <c r="C1023" t="s">
        <v>209</v>
      </c>
      <c r="D1023">
        <v>166</v>
      </c>
      <c r="E1023" t="s">
        <v>220</v>
      </c>
      <c r="F1023">
        <v>5</v>
      </c>
      <c r="G1023">
        <v>8</v>
      </c>
      <c r="H1023">
        <f t="shared" si="531"/>
        <v>0.08</v>
      </c>
      <c r="I1023">
        <v>3.6</v>
      </c>
      <c r="J1023">
        <v>1.4</v>
      </c>
      <c r="K1023">
        <f t="shared" si="532"/>
        <v>5.0265600000000002E-3</v>
      </c>
      <c r="L1023">
        <f t="shared" si="567"/>
        <v>1.2151719161180307E-2</v>
      </c>
      <c r="O1023">
        <f>L1023*0.78*1.07</f>
        <v>1.0141824811921085E-2</v>
      </c>
      <c r="Q1023">
        <f t="shared" si="568"/>
        <v>5.3853089751300966E-3</v>
      </c>
      <c r="T1023">
        <f>(L1023*0.78*1.07)*(1+0.2)*0.531*3.67</f>
        <v>2.3716900726472943E-2</v>
      </c>
    </row>
    <row r="1024" spans="1:20" x14ac:dyDescent="0.3">
      <c r="A1024" s="26">
        <v>16001</v>
      </c>
      <c r="B1024">
        <v>86</v>
      </c>
      <c r="C1024" t="s">
        <v>209</v>
      </c>
      <c r="D1024">
        <v>167</v>
      </c>
      <c r="E1024" t="s">
        <v>215</v>
      </c>
      <c r="F1024">
        <v>1</v>
      </c>
      <c r="G1024">
        <v>18</v>
      </c>
      <c r="H1024">
        <f t="shared" si="531"/>
        <v>0.18</v>
      </c>
      <c r="I1024">
        <v>9</v>
      </c>
      <c r="J1024">
        <v>4.4000000000000004</v>
      </c>
      <c r="K1024">
        <f t="shared" si="532"/>
        <v>2.5446959999999998E-2</v>
      </c>
      <c r="L1024">
        <f>0.000064*(G1024^1.958025*I1024^0.883501+0.000045*G1024^2)</f>
        <v>0.12797121663577526</v>
      </c>
      <c r="O1024">
        <f>L1024*0.44*0.75</f>
        <v>4.2230501489805838E-2</v>
      </c>
      <c r="Q1024">
        <f>O1024*0.52</f>
        <v>2.1959860774699035E-2</v>
      </c>
      <c r="T1024">
        <f>(L1024*0.44*0.75)*(1+0.2)*0.52*3.67</f>
        <v>9.6711226851774551E-2</v>
      </c>
    </row>
    <row r="1025" spans="1:20" s="13" customFormat="1" x14ac:dyDescent="0.3">
      <c r="A1025" s="29"/>
      <c r="H1025"/>
      <c r="K1025"/>
      <c r="L1025"/>
      <c r="M1025"/>
      <c r="N1025"/>
      <c r="O1025"/>
      <c r="P1025"/>
    </row>
    <row r="1026" spans="1:20" s="13" customFormat="1" x14ac:dyDescent="0.3">
      <c r="A1026" s="29"/>
      <c r="H1026"/>
      <c r="K1026"/>
      <c r="L1026"/>
      <c r="M1026"/>
      <c r="N1026"/>
      <c r="O1026"/>
      <c r="P1026"/>
    </row>
    <row r="1027" spans="1:20" x14ac:dyDescent="0.3">
      <c r="A1027" s="26">
        <v>16001</v>
      </c>
      <c r="B1027">
        <v>86</v>
      </c>
      <c r="C1027" t="s">
        <v>209</v>
      </c>
      <c r="D1027">
        <v>170</v>
      </c>
      <c r="E1027" t="s">
        <v>220</v>
      </c>
      <c r="F1027">
        <v>3</v>
      </c>
      <c r="G1027">
        <v>9.5</v>
      </c>
      <c r="H1027">
        <f t="shared" ref="H1027:H1090" si="569">G1027/100</f>
        <v>9.5000000000000001E-2</v>
      </c>
      <c r="I1027">
        <v>3.8</v>
      </c>
      <c r="J1027">
        <v>1.4</v>
      </c>
      <c r="K1027">
        <f t="shared" ref="K1027:K1090" si="570">0.7854*H1027^2</f>
        <v>7.088235E-3</v>
      </c>
      <c r="L1027">
        <f>0.000084*(G1027^1.894314*I1027^0.808223+0.000031*G1027^2)</f>
        <v>1.7579035514855269E-2</v>
      </c>
      <c r="O1027">
        <f>L1027*0.78*1.07</f>
        <v>1.4671463040698208E-2</v>
      </c>
      <c r="Q1027">
        <f>O1027*0.531</f>
        <v>7.790546874610749E-3</v>
      </c>
      <c r="T1027">
        <f>(L1027*0.78*1.07)*(1+0.2)*0.531*3.67</f>
        <v>3.4309568435785733E-2</v>
      </c>
    </row>
    <row r="1028" spans="1:20" x14ac:dyDescent="0.3">
      <c r="A1028" s="26">
        <v>16001</v>
      </c>
      <c r="B1028">
        <v>86</v>
      </c>
      <c r="C1028" t="s">
        <v>209</v>
      </c>
      <c r="D1028">
        <v>171</v>
      </c>
      <c r="E1028" t="s">
        <v>214</v>
      </c>
      <c r="F1028">
        <v>5</v>
      </c>
      <c r="G1028">
        <v>10</v>
      </c>
      <c r="H1028">
        <f t="shared" si="569"/>
        <v>0.1</v>
      </c>
      <c r="I1028">
        <v>4.4000000000000004</v>
      </c>
      <c r="J1028">
        <v>1.8</v>
      </c>
      <c r="K1028">
        <f t="shared" si="570"/>
        <v>7.8540000000000016E-3</v>
      </c>
      <c r="L1028">
        <f>0.000081*(G1028^1.864042*I1028^0.850892+0.000027*G1028^2)</f>
        <v>2.0894900110958653E-2</v>
      </c>
      <c r="O1028">
        <f>L1028*0.47*0.75</f>
        <v>7.3654522891129243E-3</v>
      </c>
      <c r="Q1028">
        <f>O1028*0.521</f>
        <v>3.8374006426278337E-3</v>
      </c>
      <c r="T1028">
        <f>(L1028*0.47*0.75)*(1+0.2)*0.521*3.67</f>
        <v>1.6899912430132977E-2</v>
      </c>
    </row>
    <row r="1029" spans="1:20" x14ac:dyDescent="0.3">
      <c r="A1029" s="26">
        <v>16001</v>
      </c>
      <c r="B1029">
        <v>87</v>
      </c>
      <c r="C1029" t="s">
        <v>211</v>
      </c>
      <c r="D1029">
        <v>1</v>
      </c>
      <c r="E1029" t="s">
        <v>213</v>
      </c>
      <c r="F1029">
        <v>4</v>
      </c>
      <c r="G1029">
        <v>21</v>
      </c>
      <c r="H1029">
        <f t="shared" si="569"/>
        <v>0.21</v>
      </c>
      <c r="I1029">
        <v>6.8</v>
      </c>
      <c r="J1029">
        <v>2.2999999999999998</v>
      </c>
      <c r="K1029">
        <f t="shared" si="570"/>
        <v>3.4636139999999996E-2</v>
      </c>
      <c r="L1029">
        <f t="shared" ref="L1029:L1030" si="571">0.000084*(G1029^1.894314*I1029^0.808223+0.000031*G1029^2)</f>
        <v>0.12642547760205791</v>
      </c>
      <c r="O1029">
        <f>L1029*0.66*1.07</f>
        <v>8.9281672282573318E-2</v>
      </c>
      <c r="Q1029">
        <f t="shared" ref="Q1029:Q1030" si="572">O1029*0.531</f>
        <v>4.7408567982046436E-2</v>
      </c>
      <c r="T1029">
        <f>(L1029*0.66*1.07)*(1+0.2)*0.531*3.67</f>
        <v>0.20878733339293248</v>
      </c>
    </row>
    <row r="1030" spans="1:20" x14ac:dyDescent="0.3">
      <c r="A1030" s="26">
        <v>16001</v>
      </c>
      <c r="B1030">
        <v>87</v>
      </c>
      <c r="C1030" t="s">
        <v>211</v>
      </c>
      <c r="D1030">
        <v>2</v>
      </c>
      <c r="E1030" t="s">
        <v>213</v>
      </c>
      <c r="F1030">
        <v>5</v>
      </c>
      <c r="G1030">
        <v>20</v>
      </c>
      <c r="H1030">
        <f t="shared" si="569"/>
        <v>0.2</v>
      </c>
      <c r="I1030">
        <v>6.1</v>
      </c>
      <c r="J1030">
        <v>2.2999999999999998</v>
      </c>
      <c r="K1030">
        <f t="shared" si="570"/>
        <v>3.1416000000000006E-2</v>
      </c>
      <c r="L1030">
        <f t="shared" si="571"/>
        <v>0.10557583895902675</v>
      </c>
      <c r="O1030">
        <f>L1030*0.66*1.07</f>
        <v>7.4557657472864691E-2</v>
      </c>
      <c r="Q1030">
        <f t="shared" si="572"/>
        <v>3.9590116118091156E-2</v>
      </c>
      <c r="T1030">
        <f>(L1030*0.66*1.07)*(1+0.2)*0.531*3.67</f>
        <v>0.17435487138407343</v>
      </c>
    </row>
    <row r="1031" spans="1:20" x14ac:dyDescent="0.3">
      <c r="A1031" s="26">
        <v>16001</v>
      </c>
      <c r="B1031">
        <v>87</v>
      </c>
      <c r="C1031" t="s">
        <v>211</v>
      </c>
      <c r="D1031">
        <v>3</v>
      </c>
      <c r="E1031" t="s">
        <v>212</v>
      </c>
      <c r="F1031">
        <v>9</v>
      </c>
      <c r="G1031">
        <v>59</v>
      </c>
      <c r="H1031">
        <f t="shared" si="569"/>
        <v>0.59</v>
      </c>
      <c r="I1031">
        <v>0.23</v>
      </c>
      <c r="J1031">
        <v>0</v>
      </c>
      <c r="K1031">
        <f t="shared" si="570"/>
        <v>0.27339773999999994</v>
      </c>
      <c r="L1031">
        <f t="shared" ref="L1031:L1033" si="573">0.000062*(G1031^1.947206*I1031^0.894551+0.000039*G1031^2)</f>
        <v>4.6742997600830165E-2</v>
      </c>
      <c r="O1031">
        <f>L1031*0.47*0.75</f>
        <v>1.6476906654292633E-2</v>
      </c>
      <c r="Q1031">
        <f t="shared" ref="Q1031:Q1035" si="574">O1031*0.52</f>
        <v>8.5679914602321688E-3</v>
      </c>
      <c r="T1031">
        <f>(L1031*0.47*0.75)*(1+0.2)*0.52*3.67</f>
        <v>3.7733434390862471E-2</v>
      </c>
    </row>
    <row r="1032" spans="1:20" x14ac:dyDescent="0.3">
      <c r="A1032" s="26">
        <v>16001</v>
      </c>
      <c r="B1032">
        <v>87</v>
      </c>
      <c r="C1032" t="s">
        <v>211</v>
      </c>
      <c r="D1032">
        <v>4</v>
      </c>
      <c r="E1032" t="s">
        <v>212</v>
      </c>
      <c r="F1032">
        <v>9</v>
      </c>
      <c r="G1032">
        <v>47</v>
      </c>
      <c r="H1032">
        <f t="shared" si="569"/>
        <v>0.47</v>
      </c>
      <c r="I1032">
        <v>0.15</v>
      </c>
      <c r="J1032">
        <v>0</v>
      </c>
      <c r="K1032">
        <f t="shared" si="570"/>
        <v>0.17349485999999997</v>
      </c>
      <c r="L1032">
        <f t="shared" si="573"/>
        <v>2.0483093543783474E-2</v>
      </c>
      <c r="O1032">
        <f>L1032*0.47*0.75</f>
        <v>7.220290474183674E-3</v>
      </c>
      <c r="Q1032">
        <f t="shared" si="574"/>
        <v>3.7545510465755104E-3</v>
      </c>
      <c r="T1032">
        <f>(L1032*0.47*0.75)*(1+0.2)*0.52*3.67</f>
        <v>1.6535042809118546E-2</v>
      </c>
    </row>
    <row r="1033" spans="1:20" x14ac:dyDescent="0.3">
      <c r="A1033" s="26">
        <v>16001</v>
      </c>
      <c r="B1033">
        <v>87</v>
      </c>
      <c r="C1033" t="s">
        <v>211</v>
      </c>
      <c r="D1033">
        <v>5</v>
      </c>
      <c r="E1033" t="s">
        <v>212</v>
      </c>
      <c r="F1033">
        <v>1</v>
      </c>
      <c r="G1033">
        <v>35.299999999999997</v>
      </c>
      <c r="H1033">
        <f t="shared" si="569"/>
        <v>0.35299999999999998</v>
      </c>
      <c r="I1033">
        <v>18.600000000000001</v>
      </c>
      <c r="J1033">
        <v>9.3000000000000007</v>
      </c>
      <c r="K1033">
        <f t="shared" si="570"/>
        <v>9.7867908599999984E-2</v>
      </c>
      <c r="L1033">
        <f t="shared" si="573"/>
        <v>0.87472885338726847</v>
      </c>
      <c r="O1033">
        <f>L1033*0.47*0.75</f>
        <v>0.30834192081901213</v>
      </c>
      <c r="Q1033">
        <f t="shared" si="574"/>
        <v>0.16033779882588631</v>
      </c>
      <c r="T1033">
        <f>(L1033*0.47*0.75)*(1+0.2)*0.52*3.67</f>
        <v>0.70612766602920329</v>
      </c>
    </row>
    <row r="1034" spans="1:20" x14ac:dyDescent="0.3">
      <c r="A1034" s="26">
        <v>16001</v>
      </c>
      <c r="B1034">
        <v>87</v>
      </c>
      <c r="C1034" t="s">
        <v>211</v>
      </c>
      <c r="D1034">
        <v>6</v>
      </c>
      <c r="E1034" t="s">
        <v>217</v>
      </c>
      <c r="F1034">
        <v>3</v>
      </c>
      <c r="G1034">
        <v>14.8</v>
      </c>
      <c r="H1034">
        <f t="shared" si="569"/>
        <v>0.14800000000000002</v>
      </c>
      <c r="I1034">
        <v>6.5</v>
      </c>
      <c r="J1034">
        <v>1.9</v>
      </c>
      <c r="K1034">
        <f t="shared" si="570"/>
        <v>1.7203401600000005E-2</v>
      </c>
      <c r="L1034">
        <f t="shared" ref="L1034:L1035" si="575">0.000059*(G1034^1.965295*I1034^0.892133+0.000019*G1034^2)</f>
        <v>6.251583654430648E-2</v>
      </c>
      <c r="O1034">
        <f>L1034*0.47*0.75</f>
        <v>2.2036832381868033E-2</v>
      </c>
      <c r="Q1034">
        <f t="shared" si="574"/>
        <v>1.1459152838571377E-2</v>
      </c>
      <c r="T1034">
        <f>(L1034*0.47*0.75)*(1+0.2)*0.52*3.67</f>
        <v>5.0466109101068343E-2</v>
      </c>
    </row>
    <row r="1035" spans="1:20" x14ac:dyDescent="0.3">
      <c r="A1035" s="26">
        <v>16001</v>
      </c>
      <c r="B1035">
        <v>87</v>
      </c>
      <c r="C1035" t="s">
        <v>211</v>
      </c>
      <c r="D1035">
        <v>7</v>
      </c>
      <c r="E1035" t="s">
        <v>217</v>
      </c>
      <c r="F1035">
        <v>1</v>
      </c>
      <c r="G1035">
        <v>33</v>
      </c>
      <c r="H1035">
        <f t="shared" si="569"/>
        <v>0.33</v>
      </c>
      <c r="I1035">
        <v>17.8</v>
      </c>
      <c r="J1035">
        <v>8.6999999999999993</v>
      </c>
      <c r="K1035">
        <f t="shared" si="570"/>
        <v>8.5530060000000005E-2</v>
      </c>
      <c r="L1035">
        <f t="shared" si="575"/>
        <v>0.74254286101259437</v>
      </c>
      <c r="O1035">
        <f>L1035*0.47*0.75</f>
        <v>0.2617463585069395</v>
      </c>
      <c r="Q1035">
        <f t="shared" si="574"/>
        <v>0.13610810642360854</v>
      </c>
      <c r="T1035">
        <f>(L1035*0.47*0.75)*(1+0.2)*0.52*3.67</f>
        <v>0.59942010068957197</v>
      </c>
    </row>
    <row r="1036" spans="1:20" x14ac:dyDescent="0.3">
      <c r="A1036" s="26">
        <v>16001</v>
      </c>
      <c r="B1036">
        <v>87</v>
      </c>
      <c r="C1036" t="s">
        <v>211</v>
      </c>
      <c r="D1036">
        <v>8</v>
      </c>
      <c r="E1036" t="s">
        <v>213</v>
      </c>
      <c r="F1036">
        <v>3</v>
      </c>
      <c r="G1036">
        <v>13.4</v>
      </c>
      <c r="H1036">
        <f t="shared" si="569"/>
        <v>0.13400000000000001</v>
      </c>
      <c r="I1036">
        <v>4.5999999999999996</v>
      </c>
      <c r="J1036">
        <v>2.1</v>
      </c>
      <c r="K1036">
        <f t="shared" si="570"/>
        <v>1.4102642400000002E-2</v>
      </c>
      <c r="L1036">
        <f>0.000084*(G1036^1.894314*I1036^0.808223+0.000031*G1036^2)</f>
        <v>3.935781387124266E-2</v>
      </c>
      <c r="O1036">
        <f>L1036*0.66*1.07</f>
        <v>2.7794488155871568E-2</v>
      </c>
      <c r="Q1036">
        <f>O1036*0.531</f>
        <v>1.4758873210767803E-2</v>
      </c>
      <c r="T1036">
        <f>(L1036*0.66*1.07)*(1+0.2)*0.531*3.67</f>
        <v>6.4998077620221389E-2</v>
      </c>
    </row>
    <row r="1037" spans="1:20" x14ac:dyDescent="0.3">
      <c r="A1037" s="26">
        <v>16001</v>
      </c>
      <c r="B1037">
        <v>87</v>
      </c>
      <c r="C1037" t="s">
        <v>211</v>
      </c>
      <c r="D1037">
        <v>9</v>
      </c>
      <c r="E1037" t="s">
        <v>217</v>
      </c>
      <c r="F1037">
        <v>5</v>
      </c>
      <c r="G1037">
        <v>21</v>
      </c>
      <c r="H1037">
        <f t="shared" si="569"/>
        <v>0.21</v>
      </c>
      <c r="I1037">
        <v>11.6</v>
      </c>
      <c r="J1037">
        <v>4</v>
      </c>
      <c r="K1037">
        <f t="shared" si="570"/>
        <v>3.4636139999999996E-2</v>
      </c>
      <c r="L1037">
        <f>0.000059*(G1037^1.965295*I1037^0.892133+0.000019*G1037^2)</f>
        <v>0.20846930074214934</v>
      </c>
      <c r="O1037">
        <f>L1037*0.47*0.75</f>
        <v>7.3485428511607637E-2</v>
      </c>
      <c r="Q1037">
        <f>O1037*0.52</f>
        <v>3.8212422826035972E-2</v>
      </c>
      <c r="T1037">
        <f>(L1037*0.47*0.75)*(1+0.2)*0.52*3.67</f>
        <v>0.16828751012586241</v>
      </c>
    </row>
    <row r="1038" spans="1:20" x14ac:dyDescent="0.3">
      <c r="A1038" s="26">
        <v>16001</v>
      </c>
      <c r="B1038">
        <v>87</v>
      </c>
      <c r="C1038" t="s">
        <v>211</v>
      </c>
      <c r="D1038">
        <v>10</v>
      </c>
      <c r="E1038" t="s">
        <v>213</v>
      </c>
      <c r="F1038">
        <v>5</v>
      </c>
      <c r="G1038">
        <v>13.3</v>
      </c>
      <c r="H1038">
        <f t="shared" si="569"/>
        <v>0.13300000000000001</v>
      </c>
      <c r="I1038">
        <v>6.1</v>
      </c>
      <c r="J1038">
        <v>3.4</v>
      </c>
      <c r="K1038">
        <f t="shared" si="570"/>
        <v>1.3892940600000002E-2</v>
      </c>
      <c r="L1038">
        <f>0.000084*(G1038^1.894314*I1038^0.808223+0.000031*G1038^2)</f>
        <v>4.8745319647183025E-2</v>
      </c>
      <c r="O1038">
        <f>L1038*0.66*1.07</f>
        <v>3.4423944734840652E-2</v>
      </c>
      <c r="Q1038">
        <f>O1038*0.531</f>
        <v>1.8279114654200387E-2</v>
      </c>
      <c r="T1038">
        <f>(L1038*0.66*1.07)*(1+0.2)*0.531*3.67</f>
        <v>8.0501220937098508E-2</v>
      </c>
    </row>
    <row r="1039" spans="1:20" x14ac:dyDescent="0.3">
      <c r="A1039" s="26">
        <v>16001</v>
      </c>
      <c r="B1039">
        <v>87</v>
      </c>
      <c r="C1039" t="s">
        <v>211</v>
      </c>
      <c r="D1039">
        <v>11</v>
      </c>
      <c r="E1039" t="s">
        <v>212</v>
      </c>
      <c r="F1039">
        <v>1</v>
      </c>
      <c r="G1039">
        <v>36</v>
      </c>
      <c r="H1039">
        <f t="shared" si="569"/>
        <v>0.36</v>
      </c>
      <c r="I1039">
        <v>17</v>
      </c>
      <c r="J1039">
        <v>9</v>
      </c>
      <c r="K1039">
        <f t="shared" si="570"/>
        <v>0.10178783999999999</v>
      </c>
      <c r="L1039">
        <f>0.000062*(G1039^1.947206*I1039^0.894551+0.000039*G1039^2)</f>
        <v>0.83856009749498583</v>
      </c>
      <c r="O1039">
        <f>L1039*0.47*0.75</f>
        <v>0.29559243436698246</v>
      </c>
      <c r="Q1039">
        <f>O1039*0.52</f>
        <v>0.15370806587083088</v>
      </c>
      <c r="T1039">
        <f>(L1039*0.47*0.75)*(1+0.2)*0.52*3.67</f>
        <v>0.67693032209513926</v>
      </c>
    </row>
    <row r="1040" spans="1:20" x14ac:dyDescent="0.3">
      <c r="A1040" s="26">
        <v>16001</v>
      </c>
      <c r="B1040">
        <v>87</v>
      </c>
      <c r="C1040" t="s">
        <v>211</v>
      </c>
      <c r="D1040">
        <v>12</v>
      </c>
      <c r="E1040" t="s">
        <v>213</v>
      </c>
      <c r="F1040">
        <v>5</v>
      </c>
      <c r="G1040">
        <v>11.8</v>
      </c>
      <c r="H1040">
        <f t="shared" si="569"/>
        <v>0.11800000000000001</v>
      </c>
      <c r="I1040">
        <v>3.4</v>
      </c>
      <c r="J1040">
        <v>1.6</v>
      </c>
      <c r="K1040">
        <f t="shared" si="570"/>
        <v>1.0935909600000002E-2</v>
      </c>
      <c r="L1040">
        <f t="shared" ref="L1040:L1044" si="576">0.000084*(G1040^1.894314*I1040^0.808223+0.000031*G1040^2)</f>
        <v>2.4228156093247133E-2</v>
      </c>
      <c r="O1040">
        <f>L1040*0.66*1.07</f>
        <v>1.7109923833051124E-2</v>
      </c>
      <c r="Q1040">
        <f t="shared" ref="Q1040:Q1044" si="577">O1040*0.531</f>
        <v>9.0853695553501472E-3</v>
      </c>
      <c r="T1040">
        <f>(L1040*0.66*1.07)*(1+0.2)*0.531*3.67</f>
        <v>4.0011967521762046E-2</v>
      </c>
    </row>
    <row r="1041" spans="1:24" x14ac:dyDescent="0.3">
      <c r="A1041" s="26">
        <v>16001</v>
      </c>
      <c r="B1041">
        <v>87</v>
      </c>
      <c r="C1041" t="s">
        <v>211</v>
      </c>
      <c r="D1041">
        <v>13</v>
      </c>
      <c r="E1041" t="s">
        <v>213</v>
      </c>
      <c r="F1041">
        <v>3</v>
      </c>
      <c r="G1041">
        <v>14.3</v>
      </c>
      <c r="H1041">
        <f t="shared" si="569"/>
        <v>0.14300000000000002</v>
      </c>
      <c r="I1041">
        <v>5.0999999999999996</v>
      </c>
      <c r="J1041">
        <v>2.2999999999999998</v>
      </c>
      <c r="K1041">
        <f t="shared" si="570"/>
        <v>1.6060644600000003E-2</v>
      </c>
      <c r="L1041">
        <f t="shared" si="576"/>
        <v>4.8386898581736261E-2</v>
      </c>
      <c r="O1041">
        <f>L1041*0.66*1.07</f>
        <v>3.4170827778422147E-2</v>
      </c>
      <c r="Q1041">
        <f t="shared" si="577"/>
        <v>1.8144709550342163E-2</v>
      </c>
      <c r="T1041">
        <f>(L1041*0.66*1.07)*(1+0.2)*0.531*3.67</f>
        <v>7.9909300859706864E-2</v>
      </c>
    </row>
    <row r="1042" spans="1:24" x14ac:dyDescent="0.3">
      <c r="A1042" s="26">
        <v>16001</v>
      </c>
      <c r="B1042">
        <v>87</v>
      </c>
      <c r="C1042" t="s">
        <v>211</v>
      </c>
      <c r="D1042">
        <v>14</v>
      </c>
      <c r="E1042" t="s">
        <v>213</v>
      </c>
      <c r="F1042">
        <v>3</v>
      </c>
      <c r="G1042">
        <v>9.8000000000000007</v>
      </c>
      <c r="H1042">
        <f t="shared" si="569"/>
        <v>9.8000000000000004E-2</v>
      </c>
      <c r="I1042">
        <v>5.9</v>
      </c>
      <c r="J1042">
        <v>2.9</v>
      </c>
      <c r="K1042">
        <f t="shared" si="570"/>
        <v>7.5429816000000009E-3</v>
      </c>
      <c r="L1042">
        <f t="shared" si="576"/>
        <v>2.6607074515800178E-2</v>
      </c>
      <c r="O1042">
        <f>L1042*0.66*1.07</f>
        <v>1.8789916023058087E-2</v>
      </c>
      <c r="Q1042">
        <f t="shared" si="577"/>
        <v>9.9774454082438447E-3</v>
      </c>
      <c r="T1042">
        <f>(L1042*0.66*1.07)*(1+0.2)*0.531*3.67</f>
        <v>4.3940669577905885E-2</v>
      </c>
    </row>
    <row r="1043" spans="1:24" x14ac:dyDescent="0.3">
      <c r="A1043" s="26">
        <v>16001</v>
      </c>
      <c r="B1043">
        <v>87</v>
      </c>
      <c r="C1043" t="s">
        <v>211</v>
      </c>
      <c r="D1043">
        <v>15</v>
      </c>
      <c r="E1043" t="s">
        <v>213</v>
      </c>
      <c r="F1043">
        <v>3</v>
      </c>
      <c r="G1043">
        <v>8.6999999999999993</v>
      </c>
      <c r="H1043">
        <f t="shared" si="569"/>
        <v>8.6999999999999994E-2</v>
      </c>
      <c r="I1043">
        <v>4</v>
      </c>
      <c r="J1043">
        <v>2.1</v>
      </c>
      <c r="K1043">
        <f t="shared" si="570"/>
        <v>5.944692599999999E-3</v>
      </c>
      <c r="L1043">
        <f t="shared" si="576"/>
        <v>1.55105790217379E-2</v>
      </c>
      <c r="O1043">
        <f>L1043*0.66*1.07</f>
        <v>1.0953570905151306E-2</v>
      </c>
      <c r="Q1043">
        <f t="shared" si="577"/>
        <v>5.8163461506353436E-3</v>
      </c>
      <c r="T1043">
        <f>(L1043*0.66*1.07)*(1+0.2)*0.531*3.67</f>
        <v>2.561518844739805E-2</v>
      </c>
    </row>
    <row r="1044" spans="1:24" x14ac:dyDescent="0.3">
      <c r="A1044" s="26">
        <v>16001</v>
      </c>
      <c r="B1044">
        <v>87</v>
      </c>
      <c r="C1044" t="s">
        <v>211</v>
      </c>
      <c r="D1044">
        <v>16</v>
      </c>
      <c r="E1044" t="s">
        <v>213</v>
      </c>
      <c r="F1044">
        <v>3</v>
      </c>
      <c r="G1044">
        <v>22.7</v>
      </c>
      <c r="H1044">
        <f t="shared" si="569"/>
        <v>0.22699999999999998</v>
      </c>
      <c r="I1044">
        <v>7.1</v>
      </c>
      <c r="J1044">
        <v>2.9</v>
      </c>
      <c r="K1044">
        <f t="shared" si="570"/>
        <v>4.047087659999999E-2</v>
      </c>
      <c r="L1044">
        <f t="shared" si="576"/>
        <v>0.15171498173271425</v>
      </c>
      <c r="O1044">
        <f>L1044*0.66*1.07</f>
        <v>0.1071411200996428</v>
      </c>
      <c r="Q1044">
        <f t="shared" si="577"/>
        <v>5.6891934772910331E-2</v>
      </c>
      <c r="T1044">
        <f>(L1044*0.66*1.07)*(1+0.2)*0.531*3.67</f>
        <v>0.2505520807398971</v>
      </c>
    </row>
    <row r="1045" spans="1:24" x14ac:dyDescent="0.3">
      <c r="A1045" s="26">
        <v>16001</v>
      </c>
      <c r="B1045">
        <v>87</v>
      </c>
      <c r="C1045" t="s">
        <v>211</v>
      </c>
      <c r="D1045">
        <v>17</v>
      </c>
      <c r="E1045" t="s">
        <v>217</v>
      </c>
      <c r="F1045">
        <v>5</v>
      </c>
      <c r="G1045">
        <v>17</v>
      </c>
      <c r="H1045">
        <f t="shared" si="569"/>
        <v>0.17</v>
      </c>
      <c r="I1045">
        <v>6.7</v>
      </c>
      <c r="J1045">
        <v>5</v>
      </c>
      <c r="K1045">
        <f t="shared" si="570"/>
        <v>2.2698060000000003E-2</v>
      </c>
      <c r="L1045">
        <f>0.000059*(G1045^1.965295*I1045^0.892133+0.000019*G1045^2)</f>
        <v>8.4336851717066147E-2</v>
      </c>
      <c r="O1045">
        <f>L1045*0.47*0.75</f>
        <v>2.9728740230265817E-2</v>
      </c>
      <c r="Q1045">
        <f>O1045*0.52</f>
        <v>1.5458944919738225E-2</v>
      </c>
      <c r="T1045">
        <f>(L1045*0.47*0.75)*(1+0.2)*0.52*3.67</f>
        <v>6.8081193426527131E-2</v>
      </c>
    </row>
    <row r="1046" spans="1:24" x14ac:dyDescent="0.3">
      <c r="A1046" s="26">
        <v>16001</v>
      </c>
      <c r="B1046">
        <v>87</v>
      </c>
      <c r="C1046" t="s">
        <v>211</v>
      </c>
      <c r="D1046">
        <v>18</v>
      </c>
      <c r="E1046" t="s">
        <v>213</v>
      </c>
      <c r="F1046">
        <v>3</v>
      </c>
      <c r="G1046">
        <v>14.2</v>
      </c>
      <c r="H1046">
        <f t="shared" si="569"/>
        <v>0.14199999999999999</v>
      </c>
      <c r="I1046">
        <v>5.5</v>
      </c>
      <c r="J1046">
        <v>3.3</v>
      </c>
      <c r="K1046">
        <f t="shared" si="570"/>
        <v>1.5836805599999997E-2</v>
      </c>
      <c r="L1046">
        <f t="shared" ref="L1046:L1050" si="578">0.000084*(G1046^1.894314*I1046^0.808223+0.000031*G1046^2)</f>
        <v>5.0752550961443745E-2</v>
      </c>
      <c r="O1046">
        <f>L1046*0.66*1.07</f>
        <v>3.5841451488971575E-2</v>
      </c>
      <c r="Q1046">
        <f t="shared" ref="Q1046:Q1050" si="579">O1046*0.531</f>
        <v>1.9031810740643907E-2</v>
      </c>
      <c r="T1046">
        <f>(L1046*0.66*1.07)*(1+0.2)*0.531*3.67</f>
        <v>8.3816094501795765E-2</v>
      </c>
    </row>
    <row r="1047" spans="1:24" x14ac:dyDescent="0.3">
      <c r="A1047" s="26">
        <v>16001</v>
      </c>
      <c r="B1047">
        <v>87</v>
      </c>
      <c r="C1047" t="s">
        <v>211</v>
      </c>
      <c r="D1047">
        <v>19</v>
      </c>
      <c r="E1047" t="s">
        <v>213</v>
      </c>
      <c r="F1047">
        <v>3</v>
      </c>
      <c r="G1047">
        <v>11.2</v>
      </c>
      <c r="H1047">
        <f t="shared" si="569"/>
        <v>0.11199999999999999</v>
      </c>
      <c r="I1047">
        <v>5.3</v>
      </c>
      <c r="J1047">
        <v>3.1</v>
      </c>
      <c r="K1047">
        <f t="shared" si="570"/>
        <v>9.8520575999999985E-3</v>
      </c>
      <c r="L1047">
        <f t="shared" si="578"/>
        <v>3.142017550631479E-2</v>
      </c>
      <c r="O1047">
        <f>L1047*0.66*1.07</f>
        <v>2.2188927942559507E-2</v>
      </c>
      <c r="Q1047">
        <f t="shared" si="579"/>
        <v>1.1782320737499099E-2</v>
      </c>
      <c r="T1047">
        <f>(L1047*0.66*1.07)*(1+0.2)*0.531*3.67</f>
        <v>5.1889340527946033E-2</v>
      </c>
    </row>
    <row r="1048" spans="1:24" x14ac:dyDescent="0.3">
      <c r="A1048" s="26">
        <v>16001</v>
      </c>
      <c r="B1048">
        <v>87</v>
      </c>
      <c r="C1048" t="s">
        <v>211</v>
      </c>
      <c r="D1048">
        <v>20</v>
      </c>
      <c r="E1048" t="s">
        <v>213</v>
      </c>
      <c r="F1048">
        <v>3</v>
      </c>
      <c r="G1048">
        <v>13</v>
      </c>
      <c r="H1048">
        <f t="shared" si="569"/>
        <v>0.13</v>
      </c>
      <c r="I1048">
        <v>4.9000000000000004</v>
      </c>
      <c r="J1048">
        <v>2.8</v>
      </c>
      <c r="K1048">
        <f t="shared" si="570"/>
        <v>1.3273260000000002E-2</v>
      </c>
      <c r="L1048">
        <f t="shared" si="578"/>
        <v>3.9108846509295768E-2</v>
      </c>
      <c r="O1048">
        <f>L1048*0.66*1.07</f>
        <v>2.7618667404864676E-2</v>
      </c>
      <c r="Q1048">
        <f t="shared" si="579"/>
        <v>1.4665512391983144E-2</v>
      </c>
      <c r="T1048">
        <f>(L1048*0.66*1.07)*(1+0.2)*0.531*3.67</f>
        <v>6.458691657429376E-2</v>
      </c>
    </row>
    <row r="1049" spans="1:24" x14ac:dyDescent="0.3">
      <c r="A1049" s="26">
        <v>16001</v>
      </c>
      <c r="B1049">
        <v>87</v>
      </c>
      <c r="C1049" t="s">
        <v>211</v>
      </c>
      <c r="D1049">
        <v>21</v>
      </c>
      <c r="E1049" t="s">
        <v>213</v>
      </c>
      <c r="F1049">
        <v>3</v>
      </c>
      <c r="G1049">
        <v>13.2</v>
      </c>
      <c r="H1049">
        <f t="shared" si="569"/>
        <v>0.13200000000000001</v>
      </c>
      <c r="I1049">
        <v>5.4</v>
      </c>
      <c r="J1049">
        <v>2.2999999999999998</v>
      </c>
      <c r="K1049">
        <f t="shared" si="570"/>
        <v>1.3684809600000002E-2</v>
      </c>
      <c r="L1049">
        <f t="shared" si="578"/>
        <v>4.3545188902857343E-2</v>
      </c>
      <c r="O1049">
        <f>L1049*0.66*1.07</f>
        <v>3.0751612403197858E-2</v>
      </c>
      <c r="Q1049">
        <f t="shared" si="579"/>
        <v>1.6329106186098064E-2</v>
      </c>
      <c r="T1049">
        <f>(L1049*0.66*1.07)*(1+0.2)*0.531*3.67</f>
        <v>7.1913383643575871E-2</v>
      </c>
    </row>
    <row r="1050" spans="1:24" x14ac:dyDescent="0.3">
      <c r="A1050" s="26">
        <v>16001</v>
      </c>
      <c r="B1050">
        <v>87</v>
      </c>
      <c r="C1050" t="s">
        <v>211</v>
      </c>
      <c r="D1050">
        <v>22</v>
      </c>
      <c r="E1050" t="s">
        <v>213</v>
      </c>
      <c r="F1050">
        <v>3</v>
      </c>
      <c r="G1050">
        <v>10.8</v>
      </c>
      <c r="H1050">
        <f t="shared" si="569"/>
        <v>0.10800000000000001</v>
      </c>
      <c r="I1050">
        <v>4.0999999999999996</v>
      </c>
      <c r="J1050">
        <v>3.3</v>
      </c>
      <c r="K1050">
        <f t="shared" si="570"/>
        <v>9.1609056000000015E-3</v>
      </c>
      <c r="L1050">
        <f t="shared" si="578"/>
        <v>2.3833066005264181E-2</v>
      </c>
      <c r="O1050">
        <f>L1050*0.66*1.07</f>
        <v>1.6830911212917566E-2</v>
      </c>
      <c r="Q1050">
        <f t="shared" si="579"/>
        <v>8.9372138540592273E-3</v>
      </c>
      <c r="T1050">
        <f>(L1050*0.66*1.07)*(1+0.2)*0.531*3.67</f>
        <v>3.9359489813276832E-2</v>
      </c>
    </row>
    <row r="1051" spans="1:24" x14ac:dyDescent="0.3">
      <c r="A1051" s="26">
        <v>16001</v>
      </c>
      <c r="B1051">
        <v>87</v>
      </c>
      <c r="C1051" t="s">
        <v>211</v>
      </c>
      <c r="D1051">
        <v>23</v>
      </c>
      <c r="E1051" t="s">
        <v>212</v>
      </c>
      <c r="F1051">
        <v>5</v>
      </c>
      <c r="G1051">
        <v>7.5</v>
      </c>
      <c r="H1051">
        <f t="shared" si="569"/>
        <v>7.4999999999999997E-2</v>
      </c>
      <c r="I1051">
        <v>4</v>
      </c>
      <c r="J1051">
        <v>1.9</v>
      </c>
      <c r="K1051">
        <f t="shared" si="570"/>
        <v>4.4178749999999999E-3</v>
      </c>
      <c r="L1051">
        <f>0.000062*(G1051^1.947206*I1051^0.894551+0.000039*G1051^2)</f>
        <v>1.0836650083366449E-2</v>
      </c>
      <c r="O1051">
        <f>L1051*0.47*0.75</f>
        <v>3.8199191543866733E-3</v>
      </c>
      <c r="Q1051">
        <f>O1051*0.52</f>
        <v>1.9863579602810702E-3</v>
      </c>
      <c r="T1051">
        <f>(L1051*0.47*0.75)*(1+0.2)*0.52*3.67</f>
        <v>8.7479204570778315E-3</v>
      </c>
    </row>
    <row r="1052" spans="1:24" x14ac:dyDescent="0.3">
      <c r="A1052" s="26">
        <v>16001</v>
      </c>
      <c r="B1052">
        <v>87</v>
      </c>
      <c r="C1052" t="s">
        <v>211</v>
      </c>
      <c r="D1052">
        <v>24</v>
      </c>
      <c r="E1052" t="s">
        <v>213</v>
      </c>
      <c r="F1052">
        <v>3</v>
      </c>
      <c r="G1052">
        <v>13.7</v>
      </c>
      <c r="H1052">
        <f t="shared" si="569"/>
        <v>0.13699999999999998</v>
      </c>
      <c r="I1052">
        <v>6.1</v>
      </c>
      <c r="J1052">
        <v>2.1</v>
      </c>
      <c r="K1052">
        <f t="shared" si="570"/>
        <v>1.4741172599999994E-2</v>
      </c>
      <c r="L1052">
        <f>0.000084*(G1052^1.894314*I1052^0.808223+0.000031*G1052^2)</f>
        <v>5.1559740458789291E-2</v>
      </c>
      <c r="O1052">
        <f>L1052*0.66*1.07</f>
        <v>3.6411488711997002E-2</v>
      </c>
      <c r="Q1052">
        <f>O1052*0.531</f>
        <v>1.9334500506070409E-2</v>
      </c>
      <c r="T1052">
        <f>(L1052*0.66*1.07)*(1+0.2)*0.531*3.67</f>
        <v>8.5149140228734085E-2</v>
      </c>
    </row>
    <row r="1053" spans="1:24" x14ac:dyDescent="0.3">
      <c r="A1053" s="26">
        <v>16001</v>
      </c>
      <c r="B1053">
        <v>87</v>
      </c>
      <c r="C1053" t="s">
        <v>211</v>
      </c>
      <c r="D1053">
        <v>25</v>
      </c>
      <c r="E1053" t="s">
        <v>217</v>
      </c>
      <c r="F1053">
        <v>4</v>
      </c>
      <c r="G1053">
        <v>26.8</v>
      </c>
      <c r="H1053">
        <f t="shared" si="569"/>
        <v>0.26800000000000002</v>
      </c>
      <c r="I1053">
        <v>13.2</v>
      </c>
      <c r="J1053">
        <v>7</v>
      </c>
      <c r="K1053">
        <f t="shared" si="570"/>
        <v>5.6410569600000009E-2</v>
      </c>
      <c r="L1053">
        <f>0.000059*(G1053^1.965295*I1053^0.892133+0.000019*G1053^2)</f>
        <v>0.37779837900567148</v>
      </c>
      <c r="O1053">
        <f>L1053*0.47*0.75</f>
        <v>0.1331739285994992</v>
      </c>
      <c r="Q1053">
        <f>O1053*0.52</f>
        <v>6.9250442871739579E-2</v>
      </c>
      <c r="T1053">
        <f>(L1053*0.47*0.75)*(1+0.2)*0.52*3.67</f>
        <v>0.30497895040714107</v>
      </c>
    </row>
    <row r="1054" spans="1:24" x14ac:dyDescent="0.3">
      <c r="A1054" s="26">
        <v>16001</v>
      </c>
      <c r="B1054">
        <v>87</v>
      </c>
      <c r="C1054" t="s">
        <v>211</v>
      </c>
      <c r="D1054">
        <v>26</v>
      </c>
      <c r="E1054" t="s">
        <v>212</v>
      </c>
      <c r="F1054">
        <v>5</v>
      </c>
      <c r="G1054">
        <v>28</v>
      </c>
      <c r="H1054">
        <f t="shared" si="569"/>
        <v>0.28000000000000003</v>
      </c>
      <c r="I1054">
        <v>9.8000000000000007</v>
      </c>
      <c r="J1054">
        <v>4.7</v>
      </c>
      <c r="K1054">
        <f t="shared" si="570"/>
        <v>6.157536000000001E-2</v>
      </c>
      <c r="L1054">
        <f>0.000062*(G1054^1.947206*I1054^0.894551+0.000039*G1054^2)</f>
        <v>0.31405910578359014</v>
      </c>
      <c r="O1054">
        <f>L1054*0.47*0.75</f>
        <v>0.11070583478871553</v>
      </c>
      <c r="Q1054">
        <f>O1054*0.52</f>
        <v>5.7567034090132078E-2</v>
      </c>
      <c r="T1054">
        <f>(L1054*0.47*0.75)*(1+0.2)*0.52*3.67</f>
        <v>0.25352521813294171</v>
      </c>
    </row>
    <row r="1055" spans="1:24" x14ac:dyDescent="0.3">
      <c r="A1055" s="26">
        <v>16001</v>
      </c>
      <c r="B1055">
        <v>87</v>
      </c>
      <c r="C1055" t="s">
        <v>211</v>
      </c>
      <c r="D1055">
        <v>27</v>
      </c>
      <c r="E1055" t="s">
        <v>217</v>
      </c>
      <c r="F1055">
        <v>1</v>
      </c>
      <c r="G1055">
        <v>41.5</v>
      </c>
      <c r="H1055">
        <f t="shared" si="569"/>
        <v>0.41499999999999998</v>
      </c>
      <c r="I1055">
        <v>18.399999999999999</v>
      </c>
      <c r="J1055">
        <v>6.8</v>
      </c>
      <c r="K1055">
        <f t="shared" si="570"/>
        <v>0.135265515</v>
      </c>
      <c r="L1055">
        <f t="shared" ref="L1055:L1056" si="580">0.000059*(G1055^1.965295*I1055^0.892133+0.000019*G1055^2)</f>
        <v>1.1999972850954028</v>
      </c>
      <c r="O1055">
        <f>L1055*0.47*0.75</f>
        <v>0.42299904299612945</v>
      </c>
      <c r="Q1055">
        <f t="shared" ref="Q1055:Q1056" si="581">O1055*0.52</f>
        <v>0.21995950235798731</v>
      </c>
      <c r="T1055">
        <f>(L1055*0.47*0.75)*(1+0.2)*0.52*3.67</f>
        <v>0.96870164838457617</v>
      </c>
      <c r="U1055">
        <v>79</v>
      </c>
      <c r="V1055">
        <v>86</v>
      </c>
      <c r="W1055">
        <v>16</v>
      </c>
      <c r="X1055">
        <v>7</v>
      </c>
    </row>
    <row r="1056" spans="1:24" x14ac:dyDescent="0.3">
      <c r="A1056" s="26">
        <v>16001</v>
      </c>
      <c r="B1056">
        <v>87</v>
      </c>
      <c r="C1056" t="s">
        <v>211</v>
      </c>
      <c r="D1056">
        <v>28</v>
      </c>
      <c r="E1056" t="s">
        <v>217</v>
      </c>
      <c r="F1056">
        <v>1</v>
      </c>
      <c r="G1056">
        <v>23.5</v>
      </c>
      <c r="H1056">
        <f t="shared" si="569"/>
        <v>0.23499999999999999</v>
      </c>
      <c r="I1056">
        <v>18.600000000000001</v>
      </c>
      <c r="J1056">
        <v>7.5</v>
      </c>
      <c r="K1056">
        <f t="shared" si="570"/>
        <v>4.3373714999999993E-2</v>
      </c>
      <c r="L1056">
        <f t="shared" si="580"/>
        <v>0.39625969049089088</v>
      </c>
      <c r="O1056">
        <f>L1056*0.47*0.75</f>
        <v>0.13968154089803902</v>
      </c>
      <c r="Q1056">
        <f t="shared" si="581"/>
        <v>7.26344012669803E-2</v>
      </c>
      <c r="T1056">
        <f>(L1056*0.47*0.75)*(1+0.2)*0.52*3.67</f>
        <v>0.31988190317978116</v>
      </c>
    </row>
    <row r="1057" spans="1:24" x14ac:dyDescent="0.3">
      <c r="A1057" s="26">
        <v>16001</v>
      </c>
      <c r="B1057">
        <v>87</v>
      </c>
      <c r="C1057" t="s">
        <v>211</v>
      </c>
      <c r="D1057">
        <v>29</v>
      </c>
      <c r="E1057" t="s">
        <v>212</v>
      </c>
      <c r="F1057">
        <v>4</v>
      </c>
      <c r="G1057">
        <v>11.5</v>
      </c>
      <c r="H1057">
        <f t="shared" si="569"/>
        <v>0.115</v>
      </c>
      <c r="I1057">
        <v>5.9</v>
      </c>
      <c r="J1057">
        <v>2.2999999999999998</v>
      </c>
      <c r="K1057">
        <f t="shared" si="570"/>
        <v>1.0386915E-2</v>
      </c>
      <c r="L1057">
        <f>0.000062*(G1057^1.947206*I1057^0.894551+0.000039*G1057^2)</f>
        <v>3.5266248574664677E-2</v>
      </c>
      <c r="O1057">
        <f>L1057*0.47*0.75</f>
        <v>1.2431352622569298E-2</v>
      </c>
      <c r="Q1057">
        <f>O1057*0.52</f>
        <v>6.4643033637360355E-3</v>
      </c>
      <c r="T1057">
        <f>(L1057*0.47*0.75)*(1+0.2)*0.52*3.67</f>
        <v>2.8468792013893494E-2</v>
      </c>
    </row>
    <row r="1058" spans="1:24" x14ac:dyDescent="0.3">
      <c r="A1058" s="26">
        <v>16001</v>
      </c>
      <c r="B1058">
        <v>87</v>
      </c>
      <c r="C1058" t="s">
        <v>211</v>
      </c>
      <c r="D1058">
        <v>30</v>
      </c>
      <c r="E1058" t="s">
        <v>218</v>
      </c>
      <c r="F1058">
        <v>1</v>
      </c>
      <c r="G1058">
        <v>33.299999999999997</v>
      </c>
      <c r="H1058">
        <f t="shared" si="569"/>
        <v>0.33299999999999996</v>
      </c>
      <c r="I1058">
        <v>16.399999999999999</v>
      </c>
      <c r="J1058">
        <v>8.1</v>
      </c>
      <c r="K1058">
        <f t="shared" si="570"/>
        <v>8.7092220599999978E-2</v>
      </c>
      <c r="L1058">
        <f>0.000057*(G1058^1.897696*I1058^1.002687+0.000031*G1058^2)</f>
        <v>0.72965991376575556</v>
      </c>
      <c r="O1058">
        <f>L1058*0.43*0.75</f>
        <v>0.23531532218945617</v>
      </c>
      <c r="Q1058">
        <f>O1058*0.52</f>
        <v>0.12236396753851721</v>
      </c>
      <c r="T1058">
        <f>(L1058*0.43*0.75)*(1+0.2)*0.52*3.67</f>
        <v>0.53889091303962977</v>
      </c>
    </row>
    <row r="1059" spans="1:24" x14ac:dyDescent="0.3">
      <c r="A1059" s="26">
        <v>16001</v>
      </c>
      <c r="B1059">
        <v>87</v>
      </c>
      <c r="C1059" t="s">
        <v>211</v>
      </c>
      <c r="D1059">
        <v>31</v>
      </c>
      <c r="E1059" t="s">
        <v>217</v>
      </c>
      <c r="F1059">
        <v>5</v>
      </c>
      <c r="G1059">
        <v>11.1</v>
      </c>
      <c r="H1059">
        <f t="shared" si="569"/>
        <v>0.111</v>
      </c>
      <c r="I1059">
        <v>5.5</v>
      </c>
      <c r="J1059">
        <v>2.1</v>
      </c>
      <c r="K1059">
        <f t="shared" si="570"/>
        <v>9.6769134000000007E-3</v>
      </c>
      <c r="L1059">
        <f>0.000059*(G1059^1.965295*I1059^0.892133+0.000019*G1059^2)</f>
        <v>3.0600180113590603E-2</v>
      </c>
      <c r="O1059">
        <f>L1059*0.47*0.75</f>
        <v>1.0786563490040688E-2</v>
      </c>
      <c r="Q1059">
        <f>O1059*0.52</f>
        <v>5.6090130148211577E-3</v>
      </c>
      <c r="T1059">
        <f>(L1059*0.47*0.75)*(1+0.2)*0.52*3.67</f>
        <v>2.4702093317272376E-2</v>
      </c>
    </row>
    <row r="1060" spans="1:24" x14ac:dyDescent="0.3">
      <c r="A1060" s="26">
        <v>16001</v>
      </c>
      <c r="B1060">
        <v>87</v>
      </c>
      <c r="C1060" t="s">
        <v>211</v>
      </c>
      <c r="D1060">
        <v>32</v>
      </c>
      <c r="E1060" t="s">
        <v>213</v>
      </c>
      <c r="F1060">
        <v>5</v>
      </c>
      <c r="G1060">
        <v>11</v>
      </c>
      <c r="H1060">
        <f t="shared" si="569"/>
        <v>0.11</v>
      </c>
      <c r="I1060">
        <v>4.3</v>
      </c>
      <c r="J1060">
        <v>3</v>
      </c>
      <c r="K1060">
        <f t="shared" si="570"/>
        <v>9.503339999999999E-3</v>
      </c>
      <c r="L1060">
        <f>0.000084*(G1060^1.894314*I1060^0.808223+0.000031*G1060^2)</f>
        <v>2.5644435329593124E-2</v>
      </c>
      <c r="O1060">
        <f>L1060*0.66*1.07</f>
        <v>1.8110100229758667E-2</v>
      </c>
      <c r="Q1060">
        <f>O1060*0.531</f>
        <v>9.6164632220018531E-3</v>
      </c>
      <c r="T1060">
        <f>(L1060*0.66*1.07)*(1+0.2)*0.531*3.67</f>
        <v>4.2350904029696157E-2</v>
      </c>
    </row>
    <row r="1061" spans="1:24" x14ac:dyDescent="0.3">
      <c r="A1061" s="26">
        <v>16001</v>
      </c>
      <c r="B1061">
        <v>87</v>
      </c>
      <c r="C1061" t="s">
        <v>211</v>
      </c>
      <c r="D1061">
        <v>33</v>
      </c>
      <c r="E1061" t="s">
        <v>218</v>
      </c>
      <c r="F1061">
        <v>4</v>
      </c>
      <c r="G1061">
        <v>27.7</v>
      </c>
      <c r="H1061">
        <f t="shared" si="569"/>
        <v>0.27699999999999997</v>
      </c>
      <c r="I1061">
        <v>11.8</v>
      </c>
      <c r="J1061">
        <v>4.0999999999999996</v>
      </c>
      <c r="K1061">
        <f t="shared" si="570"/>
        <v>6.026295659999998E-2</v>
      </c>
      <c r="L1061">
        <f>0.000057*(G1061^1.897696*I1061^1.002687+0.000031*G1061^2)</f>
        <v>0.36985090847495983</v>
      </c>
      <c r="O1061">
        <f>L1061*0.43*0.75</f>
        <v>0.11927691798317455</v>
      </c>
      <c r="Q1061">
        <f>O1061*0.52</f>
        <v>6.2023997351250769E-2</v>
      </c>
      <c r="T1061">
        <f>(L1061*0.43*0.75)*(1+0.2)*0.52*3.67</f>
        <v>0.27315368433490839</v>
      </c>
    </row>
    <row r="1062" spans="1:24" x14ac:dyDescent="0.3">
      <c r="A1062" s="26">
        <v>16001</v>
      </c>
      <c r="B1062">
        <v>87</v>
      </c>
      <c r="C1062" t="s">
        <v>211</v>
      </c>
      <c r="D1062">
        <v>34</v>
      </c>
      <c r="E1062" t="s">
        <v>217</v>
      </c>
      <c r="F1062">
        <v>1</v>
      </c>
      <c r="G1062">
        <v>48.7</v>
      </c>
      <c r="H1062">
        <f t="shared" si="569"/>
        <v>0.48700000000000004</v>
      </c>
      <c r="I1062">
        <v>21.2</v>
      </c>
      <c r="J1062">
        <v>8.6999999999999993</v>
      </c>
      <c r="K1062">
        <f t="shared" si="570"/>
        <v>0.18627253260000004</v>
      </c>
      <c r="L1062">
        <f>0.000059*(G1062^1.965295*I1062^0.892133+0.000019*G1062^2)</f>
        <v>1.8647166613932642</v>
      </c>
      <c r="O1062">
        <f>L1062*0.47*0.75</f>
        <v>0.6573126231411256</v>
      </c>
      <c r="Q1062">
        <f>O1062*0.52</f>
        <v>0.34180256403338533</v>
      </c>
      <c r="T1062">
        <f>(L1062*0.47*0.75)*(1+0.2)*0.52*3.67</f>
        <v>1.5052984920030288</v>
      </c>
      <c r="U1062">
        <v>95</v>
      </c>
      <c r="V1062">
        <v>102</v>
      </c>
      <c r="W1062">
        <v>12</v>
      </c>
      <c r="X1062">
        <v>9</v>
      </c>
    </row>
    <row r="1063" spans="1:24" x14ac:dyDescent="0.3">
      <c r="A1063" s="26">
        <v>16001</v>
      </c>
      <c r="B1063">
        <v>87</v>
      </c>
      <c r="C1063" t="s">
        <v>211</v>
      </c>
      <c r="D1063">
        <v>35</v>
      </c>
      <c r="E1063" t="s">
        <v>213</v>
      </c>
      <c r="F1063">
        <v>5</v>
      </c>
      <c r="G1063">
        <v>14</v>
      </c>
      <c r="H1063">
        <f t="shared" si="569"/>
        <v>0.14000000000000001</v>
      </c>
      <c r="I1063">
        <v>4.5999999999999996</v>
      </c>
      <c r="J1063">
        <v>1.6</v>
      </c>
      <c r="K1063">
        <f t="shared" si="570"/>
        <v>1.5393840000000002E-2</v>
      </c>
      <c r="L1063">
        <f>0.000084*(G1063^1.894314*I1063^0.808223+0.000031*G1063^2)</f>
        <v>4.2762882936114882E-2</v>
      </c>
      <c r="O1063">
        <f>L1063*0.66*1.07</f>
        <v>3.0199147929484336E-2</v>
      </c>
      <c r="Q1063">
        <f>O1063*0.531</f>
        <v>1.6035747550556183E-2</v>
      </c>
      <c r="T1063">
        <f>(L1063*0.66*1.07)*(1+0.2)*0.531*3.67</f>
        <v>7.0621432212649424E-2</v>
      </c>
    </row>
    <row r="1064" spans="1:24" x14ac:dyDescent="0.3">
      <c r="A1064" s="26">
        <v>16001</v>
      </c>
      <c r="B1064">
        <v>87</v>
      </c>
      <c r="C1064" t="s">
        <v>211</v>
      </c>
      <c r="D1064">
        <v>36</v>
      </c>
      <c r="E1064" t="s">
        <v>217</v>
      </c>
      <c r="F1064">
        <v>5</v>
      </c>
      <c r="G1064">
        <v>19.100000000000001</v>
      </c>
      <c r="H1064">
        <f t="shared" si="569"/>
        <v>0.191</v>
      </c>
      <c r="I1064">
        <v>8.5</v>
      </c>
      <c r="J1064">
        <v>2.6</v>
      </c>
      <c r="K1064">
        <f t="shared" si="570"/>
        <v>2.8652177399999999E-2</v>
      </c>
      <c r="L1064">
        <f t="shared" ref="L1064:L1065" si="582">0.000059*(G1064^1.965295*I1064^0.892133+0.000019*G1064^2)</f>
        <v>0.13110737805002678</v>
      </c>
      <c r="O1064">
        <f>L1064*0.47*0.75</f>
        <v>4.6215350762634437E-2</v>
      </c>
      <c r="Q1064">
        <f t="shared" ref="Q1064:Q1065" si="583">O1064*0.52</f>
        <v>2.4031982396569909E-2</v>
      </c>
      <c r="T1064">
        <f>(L1064*0.47*0.75)*(1+0.2)*0.52*3.67</f>
        <v>0.10583685047449387</v>
      </c>
    </row>
    <row r="1065" spans="1:24" x14ac:dyDescent="0.3">
      <c r="A1065" s="26">
        <v>16001</v>
      </c>
      <c r="B1065">
        <v>87</v>
      </c>
      <c r="C1065" t="s">
        <v>211</v>
      </c>
      <c r="D1065">
        <v>37</v>
      </c>
      <c r="E1065" t="s">
        <v>217</v>
      </c>
      <c r="F1065">
        <v>5</v>
      </c>
      <c r="G1065">
        <v>24</v>
      </c>
      <c r="H1065">
        <f t="shared" si="569"/>
        <v>0.24</v>
      </c>
      <c r="I1065">
        <v>9.6999999999999993</v>
      </c>
      <c r="J1065">
        <v>3</v>
      </c>
      <c r="K1065">
        <f t="shared" si="570"/>
        <v>4.5239040000000001E-2</v>
      </c>
      <c r="L1065">
        <f t="shared" si="582"/>
        <v>0.231050602429136</v>
      </c>
      <c r="O1065">
        <f>L1065*0.47*0.75</f>
        <v>8.1445337356270436E-2</v>
      </c>
      <c r="Q1065">
        <f t="shared" si="583"/>
        <v>4.2351575425260628E-2</v>
      </c>
      <c r="T1065">
        <f>(L1065*0.47*0.75)*(1+0.2)*0.52*3.67</f>
        <v>0.1865163381728478</v>
      </c>
    </row>
    <row r="1066" spans="1:24" x14ac:dyDescent="0.3">
      <c r="A1066" s="26">
        <v>16001</v>
      </c>
      <c r="B1066">
        <v>87</v>
      </c>
      <c r="C1066" t="s">
        <v>211</v>
      </c>
      <c r="D1066">
        <v>38</v>
      </c>
      <c r="E1066" t="s">
        <v>213</v>
      </c>
      <c r="F1066">
        <v>3</v>
      </c>
      <c r="G1066">
        <v>14.5</v>
      </c>
      <c r="H1066">
        <f t="shared" si="569"/>
        <v>0.14499999999999999</v>
      </c>
      <c r="I1066">
        <v>4.8</v>
      </c>
      <c r="J1066">
        <v>3.9</v>
      </c>
      <c r="K1066">
        <f t="shared" si="570"/>
        <v>1.6513034999999999E-2</v>
      </c>
      <c r="L1066">
        <f>0.000084*(G1066^1.894314*I1066^0.808223+0.000031*G1066^2)</f>
        <v>4.7301489341625626E-2</v>
      </c>
      <c r="O1066">
        <f>L1066*0.66*1.07</f>
        <v>3.3404311773056021E-2</v>
      </c>
      <c r="Q1066">
        <f>O1066*0.531</f>
        <v>1.7737689551492748E-2</v>
      </c>
      <c r="T1066">
        <f>(L1066*0.66*1.07)*(1+0.2)*0.531*3.67</f>
        <v>7.811678478477406E-2</v>
      </c>
    </row>
    <row r="1067" spans="1:24" x14ac:dyDescent="0.3">
      <c r="A1067" s="26">
        <v>16001</v>
      </c>
      <c r="B1067">
        <v>87</v>
      </c>
      <c r="C1067" t="s">
        <v>211</v>
      </c>
      <c r="D1067">
        <v>39</v>
      </c>
      <c r="E1067" t="s">
        <v>222</v>
      </c>
      <c r="F1067">
        <v>5</v>
      </c>
      <c r="G1067">
        <v>27.3</v>
      </c>
      <c r="H1067">
        <f t="shared" si="569"/>
        <v>0.27300000000000002</v>
      </c>
      <c r="I1067">
        <v>6.8</v>
      </c>
      <c r="J1067">
        <v>1.9</v>
      </c>
      <c r="K1067">
        <f t="shared" si="570"/>
        <v>5.8535076600000006E-2</v>
      </c>
      <c r="L1067">
        <f>0.000081*(G1067^1.922704*I1067^0.783213+0.000032*G1067^2)</f>
        <v>0.20981497744216474</v>
      </c>
      <c r="M1067">
        <v>0.61</v>
      </c>
      <c r="N1067">
        <v>1.07</v>
      </c>
      <c r="O1067">
        <f>L1067*M1067*N1067</f>
        <v>0.13694623577650095</v>
      </c>
      <c r="P1067">
        <v>0.53100000000000003</v>
      </c>
      <c r="Q1067">
        <f>O1067*P1067</f>
        <v>7.2718451197322009E-2</v>
      </c>
      <c r="R1067" t="s">
        <v>269</v>
      </c>
      <c r="S1067">
        <v>3.67</v>
      </c>
      <c r="T1067">
        <f>(L1067*M1067*N1067)*(1+0.2)*P1067*S1067</f>
        <v>0.32025205907300613</v>
      </c>
    </row>
    <row r="1068" spans="1:24" x14ac:dyDescent="0.3">
      <c r="A1068" s="26">
        <v>16001</v>
      </c>
      <c r="B1068">
        <v>87</v>
      </c>
      <c r="C1068" t="s">
        <v>211</v>
      </c>
      <c r="D1068">
        <v>40</v>
      </c>
      <c r="E1068" t="s">
        <v>217</v>
      </c>
      <c r="F1068">
        <v>4</v>
      </c>
      <c r="G1068">
        <v>18.600000000000001</v>
      </c>
      <c r="H1068">
        <f t="shared" si="569"/>
        <v>0.18600000000000003</v>
      </c>
      <c r="I1068">
        <v>7.6</v>
      </c>
      <c r="J1068">
        <v>2.2000000000000002</v>
      </c>
      <c r="K1068">
        <f t="shared" si="570"/>
        <v>2.7171698400000006E-2</v>
      </c>
      <c r="L1068">
        <f>0.000059*(G1068^1.965295*I1068^0.892133+0.000019*G1068^2)</f>
        <v>0.11262215193472233</v>
      </c>
      <c r="O1068">
        <f>L1068*0.47*0.75</f>
        <v>3.9699308556989624E-2</v>
      </c>
      <c r="Q1068">
        <f>O1068*0.52</f>
        <v>2.0643640449634605E-2</v>
      </c>
      <c r="T1068">
        <f>(L1068*0.47*0.75)*(1+0.2)*0.52*3.67</f>
        <v>9.0914592540190797E-2</v>
      </c>
    </row>
    <row r="1069" spans="1:24" x14ac:dyDescent="0.3">
      <c r="A1069" s="26">
        <v>16001</v>
      </c>
      <c r="B1069">
        <v>87</v>
      </c>
      <c r="C1069" t="s">
        <v>211</v>
      </c>
      <c r="D1069">
        <v>41</v>
      </c>
      <c r="E1069" t="s">
        <v>214</v>
      </c>
      <c r="F1069">
        <v>3</v>
      </c>
      <c r="G1069">
        <v>18.5</v>
      </c>
      <c r="H1069">
        <f t="shared" si="569"/>
        <v>0.185</v>
      </c>
      <c r="I1069">
        <v>5</v>
      </c>
      <c r="J1069">
        <v>0.7</v>
      </c>
      <c r="K1069">
        <f t="shared" si="570"/>
        <v>2.6880314999999998E-2</v>
      </c>
      <c r="L1069">
        <f>0.000081*(G1069^1.864042*I1069^0.850892+0.000027*G1069^2)</f>
        <v>7.3332883076257724E-2</v>
      </c>
      <c r="O1069">
        <f>L1069*0.47*0.75</f>
        <v>2.5849841284380847E-2</v>
      </c>
      <c r="Q1069">
        <f>O1069*0.521</f>
        <v>1.3467767309162422E-2</v>
      </c>
      <c r="T1069">
        <f>(L1069*0.47*0.75)*(1+0.2)*0.521*3.67</f>
        <v>5.9312047229551294E-2</v>
      </c>
    </row>
    <row r="1070" spans="1:24" x14ac:dyDescent="0.3">
      <c r="A1070" s="26">
        <v>16001</v>
      </c>
      <c r="B1070">
        <v>87</v>
      </c>
      <c r="C1070" t="s">
        <v>211</v>
      </c>
      <c r="D1070">
        <v>42</v>
      </c>
      <c r="E1070" t="s">
        <v>217</v>
      </c>
      <c r="F1070">
        <v>4</v>
      </c>
      <c r="G1070">
        <v>27.4</v>
      </c>
      <c r="H1070">
        <f t="shared" si="569"/>
        <v>0.27399999999999997</v>
      </c>
      <c r="I1070">
        <v>13.8</v>
      </c>
      <c r="J1070">
        <v>5.6</v>
      </c>
      <c r="K1070">
        <f t="shared" si="570"/>
        <v>5.8964690399999978E-2</v>
      </c>
      <c r="L1070">
        <f>0.000059*(G1070^1.965295*I1070^0.892133+0.000019*G1070^2)</f>
        <v>0.41056378948951439</v>
      </c>
      <c r="O1070">
        <f>L1070*0.47*0.75</f>
        <v>0.14472373579505382</v>
      </c>
      <c r="Q1070">
        <f>O1070*0.52</f>
        <v>7.5256342613427993E-2</v>
      </c>
      <c r="T1070">
        <f>(L1070*0.47*0.75)*(1+0.2)*0.52*3.67</f>
        <v>0.33142893286953684</v>
      </c>
    </row>
    <row r="1071" spans="1:24" x14ac:dyDescent="0.3">
      <c r="A1071" s="26">
        <v>16001</v>
      </c>
      <c r="B1071">
        <v>87</v>
      </c>
      <c r="C1071" t="s">
        <v>211</v>
      </c>
      <c r="D1071">
        <v>43</v>
      </c>
      <c r="E1071" t="s">
        <v>213</v>
      </c>
      <c r="F1071">
        <v>4</v>
      </c>
      <c r="G1071">
        <v>31.5</v>
      </c>
      <c r="H1071">
        <f t="shared" si="569"/>
        <v>0.315</v>
      </c>
      <c r="I1071">
        <v>11.8</v>
      </c>
      <c r="J1071">
        <v>4.5</v>
      </c>
      <c r="K1071">
        <f t="shared" si="570"/>
        <v>7.7931315000000001E-2</v>
      </c>
      <c r="L1071">
        <f>0.000084*(G1071^1.894314*I1071^0.808223+0.000031*G1071^2)</f>
        <v>0.42547326250386897</v>
      </c>
      <c r="O1071">
        <f>L1071*0.66*1.07</f>
        <v>0.30046921798023229</v>
      </c>
      <c r="Q1071">
        <f>O1071*0.531</f>
        <v>0.15954915474750336</v>
      </c>
      <c r="T1071">
        <f>(L1071*0.66*1.07)*(1+0.2)*0.531*3.67</f>
        <v>0.7026544775080048</v>
      </c>
    </row>
    <row r="1072" spans="1:24" x14ac:dyDescent="0.3">
      <c r="A1072" s="26">
        <v>16001</v>
      </c>
      <c r="B1072">
        <v>87</v>
      </c>
      <c r="C1072" t="s">
        <v>211</v>
      </c>
      <c r="D1072">
        <v>44</v>
      </c>
      <c r="E1072" t="s">
        <v>217</v>
      </c>
      <c r="F1072">
        <v>3</v>
      </c>
      <c r="G1072">
        <v>9</v>
      </c>
      <c r="H1072">
        <f t="shared" si="569"/>
        <v>0.09</v>
      </c>
      <c r="I1072">
        <v>5.7</v>
      </c>
      <c r="J1072">
        <v>4</v>
      </c>
      <c r="K1072">
        <f t="shared" si="570"/>
        <v>6.3617399999999994E-3</v>
      </c>
      <c r="L1072">
        <f>0.000059*(G1072^1.965295*I1072^0.892133+0.000019*G1072^2)</f>
        <v>2.0920055475556101E-2</v>
      </c>
      <c r="O1072">
        <f>L1072*0.47*0.75</f>
        <v>7.3743195551335249E-3</v>
      </c>
      <c r="Q1072">
        <f>O1072*0.52</f>
        <v>3.8346461686694332E-3</v>
      </c>
      <c r="T1072">
        <f>(L1072*0.47*0.75)*(1+0.2)*0.52*3.67</f>
        <v>1.6887781726820185E-2</v>
      </c>
    </row>
    <row r="1073" spans="1:24" x14ac:dyDescent="0.3">
      <c r="A1073" s="26">
        <v>16001</v>
      </c>
      <c r="B1073">
        <v>87</v>
      </c>
      <c r="C1073" t="s">
        <v>211</v>
      </c>
      <c r="D1073">
        <v>45</v>
      </c>
      <c r="E1073" t="s">
        <v>213</v>
      </c>
      <c r="F1073">
        <v>4</v>
      </c>
      <c r="G1073">
        <v>20.2</v>
      </c>
      <c r="H1073">
        <f t="shared" si="569"/>
        <v>0.20199999999999999</v>
      </c>
      <c r="I1073">
        <v>7.3</v>
      </c>
      <c r="J1073">
        <v>2.1</v>
      </c>
      <c r="K1073">
        <f t="shared" si="570"/>
        <v>3.2047461599999993E-2</v>
      </c>
      <c r="L1073">
        <f t="shared" ref="L1073:L1075" si="584">0.000084*(G1073^1.894314*I1073^0.808223+0.000031*G1073^2)</f>
        <v>0.12439008421422409</v>
      </c>
      <c r="O1073">
        <f>L1073*0.66*1.07</f>
        <v>8.7844277472085064E-2</v>
      </c>
      <c r="Q1073">
        <f t="shared" ref="Q1073:Q1075" si="585">O1073*0.531</f>
        <v>4.6645311337677173E-2</v>
      </c>
      <c r="T1073">
        <f>(L1073*0.66*1.07)*(1+0.2)*0.531*3.67</f>
        <v>0.20542595113113027</v>
      </c>
    </row>
    <row r="1074" spans="1:24" x14ac:dyDescent="0.3">
      <c r="A1074" s="26">
        <v>16001</v>
      </c>
      <c r="B1074">
        <v>87</v>
      </c>
      <c r="C1074" t="s">
        <v>211</v>
      </c>
      <c r="D1074">
        <v>46</v>
      </c>
      <c r="E1074" t="s">
        <v>213</v>
      </c>
      <c r="F1074">
        <v>5</v>
      </c>
      <c r="G1074">
        <v>19.2</v>
      </c>
      <c r="H1074">
        <f t="shared" si="569"/>
        <v>0.192</v>
      </c>
      <c r="I1074">
        <v>6.5</v>
      </c>
      <c r="J1074">
        <v>1.9</v>
      </c>
      <c r="K1074">
        <f t="shared" si="570"/>
        <v>2.8952985600000002E-2</v>
      </c>
      <c r="L1074">
        <f t="shared" si="584"/>
        <v>0.10286653105428166</v>
      </c>
      <c r="O1074">
        <f>L1074*0.66*1.07</f>
        <v>7.2644344230533717E-2</v>
      </c>
      <c r="Q1074">
        <f t="shared" si="585"/>
        <v>3.8574146786413403E-2</v>
      </c>
      <c r="T1074">
        <f>(L1074*0.66*1.07)*(1+0.2)*0.531*3.67</f>
        <v>0.16988054244736464</v>
      </c>
    </row>
    <row r="1075" spans="1:24" x14ac:dyDescent="0.3">
      <c r="A1075" s="26">
        <v>16001</v>
      </c>
      <c r="B1075">
        <v>87</v>
      </c>
      <c r="C1075" t="s">
        <v>211</v>
      </c>
      <c r="D1075">
        <v>47</v>
      </c>
      <c r="E1075" t="s">
        <v>213</v>
      </c>
      <c r="F1075">
        <v>5</v>
      </c>
      <c r="G1075">
        <v>10.5</v>
      </c>
      <c r="H1075">
        <f t="shared" si="569"/>
        <v>0.105</v>
      </c>
      <c r="I1075">
        <v>4.5999999999999996</v>
      </c>
      <c r="J1075">
        <v>2.2000000000000002</v>
      </c>
      <c r="K1075">
        <f t="shared" si="570"/>
        <v>8.659034999999999E-3</v>
      </c>
      <c r="L1075">
        <f t="shared" si="584"/>
        <v>2.479668488896912E-2</v>
      </c>
      <c r="O1075">
        <f>L1075*0.66*1.07</f>
        <v>1.7511418868589996E-2</v>
      </c>
      <c r="Q1075">
        <f t="shared" si="585"/>
        <v>9.2985634192212889E-3</v>
      </c>
      <c r="T1075">
        <f>(L1075*0.66*1.07)*(1+0.2)*0.531*3.67</f>
        <v>4.0950873298250555E-2</v>
      </c>
    </row>
    <row r="1076" spans="1:24" x14ac:dyDescent="0.3">
      <c r="A1076" s="26">
        <v>16001</v>
      </c>
      <c r="B1076">
        <v>87</v>
      </c>
      <c r="C1076" t="s">
        <v>211</v>
      </c>
      <c r="D1076">
        <v>48</v>
      </c>
      <c r="E1076" t="s">
        <v>217</v>
      </c>
      <c r="F1076">
        <v>5</v>
      </c>
      <c r="G1076">
        <v>9</v>
      </c>
      <c r="H1076">
        <f t="shared" si="569"/>
        <v>0.09</v>
      </c>
      <c r="I1076">
        <v>5.2</v>
      </c>
      <c r="J1076">
        <v>2.1</v>
      </c>
      <c r="K1076">
        <f t="shared" si="570"/>
        <v>6.3617399999999994E-3</v>
      </c>
      <c r="L1076">
        <f t="shared" ref="L1076:L1080" si="586">0.000059*(G1076^1.965295*I1076^0.892133+0.000019*G1076^2)</f>
        <v>1.9274907435160436E-2</v>
      </c>
      <c r="O1076">
        <f>L1076*0.47*0.75</f>
        <v>6.7944048708940535E-3</v>
      </c>
      <c r="Q1076">
        <f t="shared" ref="Q1076:Q1080" si="587">O1076*0.52</f>
        <v>3.533090532864908E-3</v>
      </c>
      <c r="T1076">
        <f>(L1076*0.47*0.75)*(1+0.2)*0.52*3.67</f>
        <v>1.5559730706737052E-2</v>
      </c>
    </row>
    <row r="1077" spans="1:24" x14ac:dyDescent="0.3">
      <c r="A1077" s="26">
        <v>16001</v>
      </c>
      <c r="B1077">
        <v>87</v>
      </c>
      <c r="C1077" t="s">
        <v>211</v>
      </c>
      <c r="D1077">
        <v>49</v>
      </c>
      <c r="E1077" t="s">
        <v>217</v>
      </c>
      <c r="F1077">
        <v>3</v>
      </c>
      <c r="G1077">
        <v>14</v>
      </c>
      <c r="H1077">
        <f t="shared" si="569"/>
        <v>0.14000000000000001</v>
      </c>
      <c r="I1077">
        <v>6.5</v>
      </c>
      <c r="J1077">
        <v>2.5</v>
      </c>
      <c r="K1077">
        <f t="shared" si="570"/>
        <v>1.5393840000000002E-2</v>
      </c>
      <c r="L1077">
        <f t="shared" si="586"/>
        <v>5.6048015957252673E-2</v>
      </c>
      <c r="O1077">
        <f>L1077*0.47*0.75</f>
        <v>1.9756925624931566E-2</v>
      </c>
      <c r="Q1077">
        <f t="shared" si="587"/>
        <v>1.0273601324964415E-2</v>
      </c>
      <c r="T1077">
        <f>(L1077*0.47*0.75)*(1+0.2)*0.52*3.67</f>
        <v>4.5244940235143277E-2</v>
      </c>
    </row>
    <row r="1078" spans="1:24" x14ac:dyDescent="0.3">
      <c r="A1078" s="26">
        <v>16001</v>
      </c>
      <c r="B1078">
        <v>87</v>
      </c>
      <c r="C1078" t="s">
        <v>211</v>
      </c>
      <c r="D1078">
        <v>50</v>
      </c>
      <c r="E1078" t="s">
        <v>217</v>
      </c>
      <c r="F1078">
        <v>4</v>
      </c>
      <c r="G1078">
        <v>19.2</v>
      </c>
      <c r="H1078">
        <f t="shared" si="569"/>
        <v>0.192</v>
      </c>
      <c r="I1078">
        <v>10</v>
      </c>
      <c r="J1078">
        <v>6.2</v>
      </c>
      <c r="K1078">
        <f t="shared" si="570"/>
        <v>2.8952985600000002E-2</v>
      </c>
      <c r="L1078">
        <f t="shared" si="586"/>
        <v>0.15312696398481243</v>
      </c>
      <c r="O1078">
        <f>L1078*0.47*0.75</f>
        <v>5.397725480464638E-2</v>
      </c>
      <c r="Q1078">
        <f t="shared" si="587"/>
        <v>2.806817249841612E-2</v>
      </c>
      <c r="T1078">
        <f>(L1078*0.47*0.75)*(1+0.2)*0.52*3.67</f>
        <v>0.12361223168302458</v>
      </c>
    </row>
    <row r="1079" spans="1:24" x14ac:dyDescent="0.3">
      <c r="A1079" s="26">
        <v>16001</v>
      </c>
      <c r="B1079">
        <v>87</v>
      </c>
      <c r="C1079" t="s">
        <v>211</v>
      </c>
      <c r="D1079">
        <v>51</v>
      </c>
      <c r="E1079" t="s">
        <v>217</v>
      </c>
      <c r="F1079">
        <v>3</v>
      </c>
      <c r="G1079">
        <v>13.8</v>
      </c>
      <c r="H1079">
        <f t="shared" si="569"/>
        <v>0.13800000000000001</v>
      </c>
      <c r="I1079">
        <v>5.8</v>
      </c>
      <c r="J1079">
        <v>2.2000000000000002</v>
      </c>
      <c r="K1079">
        <f t="shared" si="570"/>
        <v>1.4957157600000002E-2</v>
      </c>
      <c r="L1079">
        <f t="shared" si="586"/>
        <v>4.9218896292733738E-2</v>
      </c>
      <c r="O1079">
        <f>L1079*0.47*0.75</f>
        <v>1.7349660943188641E-2</v>
      </c>
      <c r="Q1079">
        <f t="shared" si="587"/>
        <v>9.0218236904580935E-3</v>
      </c>
      <c r="T1079">
        <f>(L1079*0.47*0.75)*(1+0.2)*0.52*3.67</f>
        <v>3.9732111532777448E-2</v>
      </c>
    </row>
    <row r="1080" spans="1:24" x14ac:dyDescent="0.3">
      <c r="A1080" s="26">
        <v>16001</v>
      </c>
      <c r="B1080">
        <v>87</v>
      </c>
      <c r="C1080" t="s">
        <v>211</v>
      </c>
      <c r="D1080">
        <v>52</v>
      </c>
      <c r="E1080" t="s">
        <v>217</v>
      </c>
      <c r="F1080">
        <v>4</v>
      </c>
      <c r="G1080">
        <v>27.5</v>
      </c>
      <c r="H1080">
        <f t="shared" si="569"/>
        <v>0.27500000000000002</v>
      </c>
      <c r="I1080">
        <v>9.9</v>
      </c>
      <c r="J1080">
        <v>3</v>
      </c>
      <c r="K1080">
        <f t="shared" si="570"/>
        <v>5.9395875000000008E-2</v>
      </c>
      <c r="L1080">
        <f t="shared" si="586"/>
        <v>0.30747199706802392</v>
      </c>
      <c r="O1080">
        <f>L1080*0.47*0.75</f>
        <v>0.10838387896647841</v>
      </c>
      <c r="Q1080">
        <f t="shared" si="587"/>
        <v>5.6359617062568777E-2</v>
      </c>
      <c r="T1080">
        <f>(L1080*0.47*0.75)*(1+0.2)*0.52*3.67</f>
        <v>0.2482077535435529</v>
      </c>
    </row>
    <row r="1081" spans="1:24" x14ac:dyDescent="0.3">
      <c r="A1081" s="26">
        <v>16001</v>
      </c>
      <c r="B1081">
        <v>87</v>
      </c>
      <c r="C1081" t="s">
        <v>211</v>
      </c>
      <c r="D1081">
        <v>53</v>
      </c>
      <c r="E1081" t="s">
        <v>213</v>
      </c>
      <c r="F1081">
        <v>5</v>
      </c>
      <c r="G1081">
        <v>22.3</v>
      </c>
      <c r="H1081">
        <f t="shared" si="569"/>
        <v>0.223</v>
      </c>
      <c r="I1081">
        <v>8.8000000000000007</v>
      </c>
      <c r="J1081">
        <v>3.3</v>
      </c>
      <c r="K1081">
        <f t="shared" si="570"/>
        <v>3.9057156600000004E-2</v>
      </c>
      <c r="L1081">
        <f t="shared" ref="L1081:L1083" si="588">0.000084*(G1081^1.894314*I1081^0.808223+0.000031*G1081^2)</f>
        <v>0.17448090546806094</v>
      </c>
      <c r="O1081">
        <f>L1081*0.66*1.07</f>
        <v>0.12321841544154465</v>
      </c>
      <c r="Q1081">
        <f t="shared" ref="Q1081:Q1083" si="589">O1081*0.531</f>
        <v>6.5428978599460216E-2</v>
      </c>
      <c r="T1081">
        <f>(L1081*0.66*1.07)*(1+0.2)*0.531*3.67</f>
        <v>0.28814922175202273</v>
      </c>
    </row>
    <row r="1082" spans="1:24" x14ac:dyDescent="0.3">
      <c r="A1082" s="26">
        <v>16001</v>
      </c>
      <c r="B1082">
        <v>87</v>
      </c>
      <c r="C1082" t="s">
        <v>211</v>
      </c>
      <c r="D1082">
        <v>54</v>
      </c>
      <c r="E1082" t="s">
        <v>213</v>
      </c>
      <c r="F1082">
        <v>4</v>
      </c>
      <c r="G1082">
        <v>21.5</v>
      </c>
      <c r="H1082">
        <f t="shared" si="569"/>
        <v>0.215</v>
      </c>
      <c r="I1082">
        <v>9</v>
      </c>
      <c r="J1082">
        <v>3</v>
      </c>
      <c r="K1082">
        <f t="shared" si="570"/>
        <v>3.6305114999999999E-2</v>
      </c>
      <c r="L1082">
        <f t="shared" si="588"/>
        <v>0.16579827644179654</v>
      </c>
      <c r="O1082">
        <f>L1082*0.66*1.07</f>
        <v>0.11708674282319674</v>
      </c>
      <c r="Q1082">
        <f t="shared" si="589"/>
        <v>6.2173060439117474E-2</v>
      </c>
      <c r="T1082">
        <f>(L1082*0.66*1.07)*(1+0.2)*0.531*3.67</f>
        <v>0.27381015817387333</v>
      </c>
    </row>
    <row r="1083" spans="1:24" x14ac:dyDescent="0.3">
      <c r="A1083" s="26">
        <v>16001</v>
      </c>
      <c r="B1083">
        <v>87</v>
      </c>
      <c r="C1083" t="s">
        <v>211</v>
      </c>
      <c r="D1083">
        <v>55</v>
      </c>
      <c r="E1083" t="s">
        <v>213</v>
      </c>
      <c r="F1083">
        <v>3</v>
      </c>
      <c r="G1083">
        <v>15.5</v>
      </c>
      <c r="H1083">
        <f t="shared" si="569"/>
        <v>0.155</v>
      </c>
      <c r="I1083">
        <v>6.7</v>
      </c>
      <c r="J1083">
        <v>2.2999999999999998</v>
      </c>
      <c r="K1083">
        <f t="shared" si="570"/>
        <v>1.8869235000000002E-2</v>
      </c>
      <c r="L1083">
        <f t="shared" si="588"/>
        <v>7.0274507084878965E-2</v>
      </c>
      <c r="O1083">
        <f>L1083*0.66*1.07</f>
        <v>4.9627856903341531E-2</v>
      </c>
      <c r="Q1083">
        <f t="shared" si="589"/>
        <v>2.6352392015674353E-2</v>
      </c>
      <c r="T1083">
        <f>(L1083*0.66*1.07)*(1+0.2)*0.531*3.67</f>
        <v>0.11605593443702984</v>
      </c>
    </row>
    <row r="1084" spans="1:24" x14ac:dyDescent="0.3">
      <c r="A1084" s="26">
        <v>16001</v>
      </c>
      <c r="B1084">
        <v>88</v>
      </c>
      <c r="C1084" t="s">
        <v>211</v>
      </c>
      <c r="D1084">
        <v>1</v>
      </c>
      <c r="E1084" t="s">
        <v>212</v>
      </c>
      <c r="F1084">
        <v>1</v>
      </c>
      <c r="G1084">
        <v>28.8</v>
      </c>
      <c r="H1084">
        <f t="shared" si="569"/>
        <v>0.28800000000000003</v>
      </c>
      <c r="I1084">
        <v>19.399999999999999</v>
      </c>
      <c r="J1084">
        <v>10.8</v>
      </c>
      <c r="K1084">
        <f t="shared" si="570"/>
        <v>6.5144217600000012E-2</v>
      </c>
      <c r="L1084">
        <f t="shared" ref="L1084:L1085" si="590">0.000062*(G1084^1.947206*I1084^0.894551+0.000039*G1084^2)</f>
        <v>0.61113231493129661</v>
      </c>
      <c r="O1084">
        <f>L1084*0.47*0.75</f>
        <v>0.21542414101328206</v>
      </c>
      <c r="Q1084">
        <f t="shared" ref="Q1084:Q1085" si="591">O1084*0.52</f>
        <v>0.11202055332690668</v>
      </c>
      <c r="T1084">
        <f>(L1084*0.47*0.75)*(1+0.2)*0.52*3.67</f>
        <v>0.49333851685169694</v>
      </c>
    </row>
    <row r="1085" spans="1:24" x14ac:dyDescent="0.3">
      <c r="A1085" s="26">
        <v>16001</v>
      </c>
      <c r="B1085">
        <v>88</v>
      </c>
      <c r="C1085" t="s">
        <v>211</v>
      </c>
      <c r="D1085">
        <v>2</v>
      </c>
      <c r="E1085" t="s">
        <v>212</v>
      </c>
      <c r="F1085">
        <v>4</v>
      </c>
      <c r="G1085">
        <v>48</v>
      </c>
      <c r="H1085">
        <f t="shared" si="569"/>
        <v>0.48</v>
      </c>
      <c r="I1085">
        <v>15</v>
      </c>
      <c r="J1085">
        <v>7.4</v>
      </c>
      <c r="K1085">
        <f t="shared" si="570"/>
        <v>0.18095616</v>
      </c>
      <c r="L1085">
        <f t="shared" si="590"/>
        <v>1.3127746121724182</v>
      </c>
      <c r="O1085">
        <f>L1085*0.47*0.75</f>
        <v>0.46275305079077744</v>
      </c>
      <c r="Q1085">
        <f t="shared" si="591"/>
        <v>0.24063158641120427</v>
      </c>
      <c r="T1085">
        <f>(L1085*0.47*0.75)*(1+0.2)*0.52*3.67</f>
        <v>1.0597415065549436</v>
      </c>
    </row>
    <row r="1086" spans="1:24" x14ac:dyDescent="0.3">
      <c r="A1086" s="26">
        <v>16001</v>
      </c>
      <c r="B1086">
        <v>88</v>
      </c>
      <c r="C1086" t="s">
        <v>211</v>
      </c>
      <c r="D1086">
        <v>3</v>
      </c>
      <c r="E1086" t="s">
        <v>213</v>
      </c>
      <c r="F1086">
        <v>3</v>
      </c>
      <c r="G1086">
        <v>35.700000000000003</v>
      </c>
      <c r="H1086">
        <f t="shared" si="569"/>
        <v>0.35700000000000004</v>
      </c>
      <c r="I1086">
        <v>9.8000000000000007</v>
      </c>
      <c r="J1086">
        <v>1.7</v>
      </c>
      <c r="K1086">
        <f t="shared" si="570"/>
        <v>0.10009844460000003</v>
      </c>
      <c r="L1086">
        <f>0.000084*(G1086^1.894314*I1086^0.808223+0.000031*G1086^2)</f>
        <v>0.46414667441482738</v>
      </c>
      <c r="O1086">
        <f>L1086*0.66*1.07</f>
        <v>0.32778038147175115</v>
      </c>
      <c r="Q1086">
        <f>O1086*0.531</f>
        <v>0.17405138256149988</v>
      </c>
      <c r="T1086">
        <f>(L1086*0.66*1.07)*(1+0.2)*0.531*3.67</f>
        <v>0.76652228880084539</v>
      </c>
    </row>
    <row r="1087" spans="1:24" x14ac:dyDescent="0.3">
      <c r="A1087" s="26">
        <v>16001</v>
      </c>
      <c r="B1087">
        <v>88</v>
      </c>
      <c r="C1087" t="s">
        <v>211</v>
      </c>
      <c r="D1087">
        <v>4</v>
      </c>
      <c r="E1087" t="s">
        <v>218</v>
      </c>
      <c r="F1087">
        <v>1</v>
      </c>
      <c r="G1087">
        <v>39.5</v>
      </c>
      <c r="H1087">
        <f t="shared" si="569"/>
        <v>0.39500000000000002</v>
      </c>
      <c r="I1087">
        <v>20.6</v>
      </c>
      <c r="J1087">
        <v>12.4</v>
      </c>
      <c r="K1087">
        <f t="shared" si="570"/>
        <v>0.12254203500000002</v>
      </c>
      <c r="L1087">
        <f>0.000057*(G1087^1.897696*I1087^1.002687+0.000031*G1087^2)</f>
        <v>1.2680293429486154</v>
      </c>
      <c r="O1087">
        <f>L1087*0.43*0.75</f>
        <v>0.40893946310092844</v>
      </c>
      <c r="Q1087">
        <f>O1087*0.52</f>
        <v>0.21264852081248278</v>
      </c>
      <c r="T1087">
        <f>(L1087*0.43*0.75)*(1+0.2)*0.52*3.67</f>
        <v>0.93650408565817411</v>
      </c>
      <c r="U1087">
        <v>79</v>
      </c>
      <c r="V1087">
        <v>86</v>
      </c>
      <c r="W1087">
        <v>14</v>
      </c>
      <c r="X1087">
        <v>7</v>
      </c>
    </row>
    <row r="1088" spans="1:24" x14ac:dyDescent="0.3">
      <c r="A1088" s="26">
        <v>16001</v>
      </c>
      <c r="B1088">
        <v>88</v>
      </c>
      <c r="C1088" t="s">
        <v>211</v>
      </c>
      <c r="D1088">
        <v>5</v>
      </c>
      <c r="E1088" t="s">
        <v>212</v>
      </c>
      <c r="F1088">
        <v>1</v>
      </c>
      <c r="G1088">
        <v>43.8</v>
      </c>
      <c r="H1088">
        <f t="shared" si="569"/>
        <v>0.43799999999999994</v>
      </c>
      <c r="I1088">
        <v>21.2</v>
      </c>
      <c r="J1088">
        <v>12.4</v>
      </c>
      <c r="K1088">
        <f t="shared" si="570"/>
        <v>0.15067427759999996</v>
      </c>
      <c r="L1088">
        <f t="shared" ref="L1088:L1091" si="592">0.000062*(G1088^1.947206*I1088^0.894551+0.000039*G1088^2)</f>
        <v>1.4967743875445263</v>
      </c>
      <c r="O1088">
        <f>L1088*0.47*0.75</f>
        <v>0.52761297160944554</v>
      </c>
      <c r="Q1088">
        <f t="shared" ref="Q1088:Q1091" si="593">O1088*0.52</f>
        <v>0.27435874523691167</v>
      </c>
      <c r="T1088">
        <f>(L1088*0.47*0.75)*(1+0.2)*0.52*3.67</f>
        <v>1.208275914023359</v>
      </c>
      <c r="U1088">
        <v>74</v>
      </c>
      <c r="V1088">
        <v>81</v>
      </c>
      <c r="W1088">
        <v>14</v>
      </c>
      <c r="X1088">
        <v>7</v>
      </c>
    </row>
    <row r="1089" spans="1:20" x14ac:dyDescent="0.3">
      <c r="A1089" s="26">
        <v>16001</v>
      </c>
      <c r="B1089">
        <v>88</v>
      </c>
      <c r="C1089" t="s">
        <v>211</v>
      </c>
      <c r="D1089">
        <v>6</v>
      </c>
      <c r="E1089" t="s">
        <v>212</v>
      </c>
      <c r="F1089">
        <v>9</v>
      </c>
      <c r="G1089">
        <v>53</v>
      </c>
      <c r="H1089">
        <f t="shared" si="569"/>
        <v>0.53</v>
      </c>
      <c r="I1089">
        <v>0.2</v>
      </c>
      <c r="J1089">
        <v>0</v>
      </c>
      <c r="K1089">
        <f t="shared" si="570"/>
        <v>0.22061886000000003</v>
      </c>
      <c r="L1089">
        <f t="shared" si="592"/>
        <v>3.3476174065638568E-2</v>
      </c>
      <c r="O1089">
        <f>L1089*0.47*0.75</f>
        <v>1.1800351358137593E-2</v>
      </c>
      <c r="Q1089">
        <f t="shared" si="593"/>
        <v>6.1361827062315485E-3</v>
      </c>
      <c r="T1089">
        <f>(L1089*0.47*0.75)*(1+0.2)*0.52*3.67</f>
        <v>2.7023748638243739E-2</v>
      </c>
    </row>
    <row r="1090" spans="1:20" x14ac:dyDescent="0.3">
      <c r="A1090" s="26">
        <v>16001</v>
      </c>
      <c r="B1090">
        <v>88</v>
      </c>
      <c r="C1090" t="s">
        <v>211</v>
      </c>
      <c r="D1090">
        <v>7</v>
      </c>
      <c r="E1090" t="s">
        <v>212</v>
      </c>
      <c r="F1090">
        <v>1</v>
      </c>
      <c r="G1090">
        <v>37.5</v>
      </c>
      <c r="H1090">
        <f t="shared" si="569"/>
        <v>0.375</v>
      </c>
      <c r="I1090">
        <v>19.2</v>
      </c>
      <c r="J1090">
        <v>9.6</v>
      </c>
      <c r="K1090">
        <f t="shared" si="570"/>
        <v>0.110446875</v>
      </c>
      <c r="L1090">
        <f t="shared" si="592"/>
        <v>1.012359294193407</v>
      </c>
      <c r="O1090">
        <f>L1090*0.47*0.75</f>
        <v>0.35685665120317595</v>
      </c>
      <c r="Q1090">
        <f t="shared" si="593"/>
        <v>0.18556545862565149</v>
      </c>
      <c r="T1090">
        <f>(L1090*0.47*0.75)*(1+0.2)*0.52*3.67</f>
        <v>0.81723027978736917</v>
      </c>
    </row>
    <row r="1091" spans="1:20" x14ac:dyDescent="0.3">
      <c r="A1091" s="26">
        <v>16001</v>
      </c>
      <c r="B1091">
        <v>88</v>
      </c>
      <c r="C1091" t="s">
        <v>211</v>
      </c>
      <c r="D1091">
        <v>8</v>
      </c>
      <c r="E1091" t="s">
        <v>212</v>
      </c>
      <c r="F1091">
        <v>9</v>
      </c>
      <c r="G1091">
        <v>48</v>
      </c>
      <c r="H1091">
        <f t="shared" ref="H1091:H1154" si="594">G1091/100</f>
        <v>0.48</v>
      </c>
      <c r="I1091">
        <v>0.2</v>
      </c>
      <c r="J1091">
        <v>0</v>
      </c>
      <c r="K1091">
        <f t="shared" ref="K1091:K1154" si="595">0.7854*H1091^2</f>
        <v>0.18095616</v>
      </c>
      <c r="L1091">
        <f t="shared" si="592"/>
        <v>2.7601841873405603E-2</v>
      </c>
      <c r="O1091">
        <f>L1091*0.47*0.75</f>
        <v>9.7296492603754746E-3</v>
      </c>
      <c r="Q1091">
        <f t="shared" si="593"/>
        <v>5.059417615395247E-3</v>
      </c>
      <c r="T1091">
        <f>(L1091*0.47*0.75)*(1+0.2)*0.52*3.67</f>
        <v>2.2281675178200667E-2</v>
      </c>
    </row>
    <row r="1092" spans="1:20" x14ac:dyDescent="0.3">
      <c r="A1092" s="26">
        <v>16001</v>
      </c>
      <c r="B1092">
        <v>88</v>
      </c>
      <c r="C1092" t="s">
        <v>211</v>
      </c>
      <c r="D1092">
        <v>9</v>
      </c>
      <c r="E1092" t="s">
        <v>213</v>
      </c>
      <c r="F1092">
        <v>3</v>
      </c>
      <c r="G1092">
        <v>8.6999999999999993</v>
      </c>
      <c r="H1092">
        <f t="shared" si="594"/>
        <v>8.6999999999999994E-2</v>
      </c>
      <c r="I1092">
        <v>5.7</v>
      </c>
      <c r="J1092">
        <v>2</v>
      </c>
      <c r="K1092">
        <f t="shared" si="595"/>
        <v>5.944692599999999E-3</v>
      </c>
      <c r="L1092">
        <f t="shared" ref="L1092:L1093" si="596">0.000084*(G1092^1.894314*I1092^0.808223+0.000031*G1092^2)</f>
        <v>2.0651107528110325E-2</v>
      </c>
      <c r="O1092">
        <f>L1092*0.66*1.07</f>
        <v>1.4583812136351513E-2</v>
      </c>
      <c r="Q1092">
        <f t="shared" ref="Q1092:Q1093" si="597">O1092*0.531</f>
        <v>7.744004244402654E-3</v>
      </c>
      <c r="T1092">
        <f>(L1092*0.66*1.07)*(1+0.2)*0.531*3.67</f>
        <v>3.4104594692349284E-2</v>
      </c>
    </row>
    <row r="1093" spans="1:20" x14ac:dyDescent="0.3">
      <c r="A1093" s="26">
        <v>16001</v>
      </c>
      <c r="B1093">
        <v>88</v>
      </c>
      <c r="C1093" t="s">
        <v>211</v>
      </c>
      <c r="D1093">
        <v>10</v>
      </c>
      <c r="E1093" t="s">
        <v>213</v>
      </c>
      <c r="F1093">
        <v>3</v>
      </c>
      <c r="G1093">
        <v>7.7</v>
      </c>
      <c r="H1093">
        <f t="shared" si="594"/>
        <v>7.6999999999999999E-2</v>
      </c>
      <c r="I1093">
        <v>5.5</v>
      </c>
      <c r="J1093">
        <v>1.6</v>
      </c>
      <c r="K1093">
        <f t="shared" si="595"/>
        <v>4.6566365999999998E-3</v>
      </c>
      <c r="L1093">
        <f t="shared" si="596"/>
        <v>1.5920380502003555E-2</v>
      </c>
      <c r="O1093">
        <f>L1093*0.66*1.07</f>
        <v>1.1242972710514911E-2</v>
      </c>
      <c r="Q1093">
        <f t="shared" si="597"/>
        <v>5.9700185092834181E-3</v>
      </c>
      <c r="T1093">
        <f>(L1093*0.66*1.07)*(1+0.2)*0.531*3.67</f>
        <v>2.6291961514884173E-2</v>
      </c>
    </row>
    <row r="1094" spans="1:20" x14ac:dyDescent="0.3">
      <c r="A1094" s="26">
        <v>16001</v>
      </c>
      <c r="B1094">
        <v>88</v>
      </c>
      <c r="C1094" t="s">
        <v>211</v>
      </c>
      <c r="D1094">
        <v>11</v>
      </c>
      <c r="E1094" t="s">
        <v>212</v>
      </c>
      <c r="F1094">
        <v>4</v>
      </c>
      <c r="G1094">
        <v>32.200000000000003</v>
      </c>
      <c r="H1094">
        <f t="shared" si="594"/>
        <v>0.32200000000000001</v>
      </c>
      <c r="I1094">
        <v>12.8</v>
      </c>
      <c r="J1094">
        <v>6.7</v>
      </c>
      <c r="K1094">
        <f t="shared" si="595"/>
        <v>8.1433413600000004E-2</v>
      </c>
      <c r="L1094">
        <f>0.000062*(G1094^1.947206*I1094^0.894551+0.000039*G1094^2)</f>
        <v>0.52354685519413757</v>
      </c>
      <c r="O1094">
        <f>L1094*0.47*0.75</f>
        <v>0.18455026645593348</v>
      </c>
      <c r="Q1094">
        <f>O1094*0.52</f>
        <v>9.5966138557085412E-2</v>
      </c>
      <c r="T1094">
        <f>(L1094*0.47*0.75)*(1+0.2)*0.52*3.67</f>
        <v>0.42263487420540413</v>
      </c>
    </row>
    <row r="1095" spans="1:20" x14ac:dyDescent="0.3">
      <c r="A1095" s="26">
        <v>16001</v>
      </c>
      <c r="B1095">
        <v>88</v>
      </c>
      <c r="C1095" t="s">
        <v>211</v>
      </c>
      <c r="D1095">
        <v>12</v>
      </c>
      <c r="E1095" t="s">
        <v>213</v>
      </c>
      <c r="F1095">
        <v>3</v>
      </c>
      <c r="G1095">
        <v>8.9</v>
      </c>
      <c r="H1095">
        <f t="shared" si="594"/>
        <v>8.900000000000001E-2</v>
      </c>
      <c r="I1095">
        <v>4.5999999999999996</v>
      </c>
      <c r="J1095">
        <v>2.2999999999999998</v>
      </c>
      <c r="K1095">
        <f t="shared" si="595"/>
        <v>6.2211534000000002E-3</v>
      </c>
      <c r="L1095">
        <f t="shared" ref="L1095:L1099" si="598">0.000084*(G1095^1.894314*I1095^0.808223+0.000031*G1095^2)</f>
        <v>1.8129387478259644E-2</v>
      </c>
      <c r="O1095">
        <f>L1095*0.66*1.07</f>
        <v>1.2802973437146963E-2</v>
      </c>
      <c r="Q1095">
        <f t="shared" ref="Q1095:Q1099" si="599">O1095*0.531</f>
        <v>6.7983788951250382E-3</v>
      </c>
      <c r="T1095">
        <f>(L1095*0.66*1.07)*(1+0.2)*0.531*3.67</f>
        <v>2.9940060654130664E-2</v>
      </c>
    </row>
    <row r="1096" spans="1:20" x14ac:dyDescent="0.3">
      <c r="A1096" s="26">
        <v>16001</v>
      </c>
      <c r="B1096">
        <v>88</v>
      </c>
      <c r="C1096" t="s">
        <v>211</v>
      </c>
      <c r="D1096">
        <v>13</v>
      </c>
      <c r="E1096" t="s">
        <v>213</v>
      </c>
      <c r="F1096">
        <v>3</v>
      </c>
      <c r="G1096">
        <v>8.4</v>
      </c>
      <c r="H1096">
        <f t="shared" si="594"/>
        <v>8.4000000000000005E-2</v>
      </c>
      <c r="I1096">
        <v>4.2</v>
      </c>
      <c r="J1096">
        <v>2.1</v>
      </c>
      <c r="K1096">
        <f t="shared" si="595"/>
        <v>5.5417824000000004E-3</v>
      </c>
      <c r="L1096">
        <f t="shared" si="598"/>
        <v>1.5096774723667982E-2</v>
      </c>
      <c r="O1096">
        <f>L1096*0.66*1.07</f>
        <v>1.0661342309854329E-2</v>
      </c>
      <c r="Q1096">
        <f t="shared" si="599"/>
        <v>5.6611727665326489E-3</v>
      </c>
      <c r="T1096">
        <f>(L1096*0.66*1.07)*(1+0.2)*0.531*3.67</f>
        <v>2.4931804863809786E-2</v>
      </c>
    </row>
    <row r="1097" spans="1:20" x14ac:dyDescent="0.3">
      <c r="A1097" s="26">
        <v>16001</v>
      </c>
      <c r="B1097">
        <v>88</v>
      </c>
      <c r="C1097" t="s">
        <v>211</v>
      </c>
      <c r="D1097">
        <v>14</v>
      </c>
      <c r="E1097" t="s">
        <v>213</v>
      </c>
      <c r="F1097">
        <v>3</v>
      </c>
      <c r="G1097">
        <v>8.1999999999999993</v>
      </c>
      <c r="H1097">
        <f t="shared" si="594"/>
        <v>8.199999999999999E-2</v>
      </c>
      <c r="I1097">
        <v>4.8</v>
      </c>
      <c r="J1097">
        <v>2.1</v>
      </c>
      <c r="K1097">
        <f t="shared" si="595"/>
        <v>5.2810295999999989E-3</v>
      </c>
      <c r="L1097">
        <f t="shared" si="598"/>
        <v>1.6066794151095579E-2</v>
      </c>
      <c r="O1097">
        <f>L1097*0.66*1.07</f>
        <v>1.13463700295037E-2</v>
      </c>
      <c r="Q1097">
        <f t="shared" si="599"/>
        <v>6.0249224856664648E-3</v>
      </c>
      <c r="T1097">
        <f>(L1097*0.66*1.07)*(1+0.2)*0.531*3.67</f>
        <v>2.6533758626875112E-2</v>
      </c>
    </row>
    <row r="1098" spans="1:20" x14ac:dyDescent="0.3">
      <c r="A1098" s="26">
        <v>16001</v>
      </c>
      <c r="B1098">
        <v>88</v>
      </c>
      <c r="C1098" t="s">
        <v>211</v>
      </c>
      <c r="D1098">
        <v>15</v>
      </c>
      <c r="E1098" t="s">
        <v>213</v>
      </c>
      <c r="F1098">
        <v>5</v>
      </c>
      <c r="G1098">
        <v>15.5</v>
      </c>
      <c r="H1098">
        <f t="shared" si="594"/>
        <v>0.155</v>
      </c>
      <c r="I1098">
        <v>5.9</v>
      </c>
      <c r="J1098">
        <v>1.9</v>
      </c>
      <c r="K1098">
        <f t="shared" si="595"/>
        <v>1.8869235000000002E-2</v>
      </c>
      <c r="L1098">
        <f t="shared" si="598"/>
        <v>6.3411189020355016E-2</v>
      </c>
      <c r="O1098">
        <f>L1098*0.66*1.07</f>
        <v>4.4780981686174719E-2</v>
      </c>
      <c r="Q1098">
        <f t="shared" si="599"/>
        <v>2.3778701275358777E-2</v>
      </c>
      <c r="T1098">
        <f>(L1098*0.66*1.07)*(1+0.2)*0.531*3.67</f>
        <v>0.10472140041668004</v>
      </c>
    </row>
    <row r="1099" spans="1:20" x14ac:dyDescent="0.3">
      <c r="A1099" s="26">
        <v>16001</v>
      </c>
      <c r="B1099">
        <v>88</v>
      </c>
      <c r="C1099" t="s">
        <v>211</v>
      </c>
      <c r="D1099">
        <v>16</v>
      </c>
      <c r="E1099" t="s">
        <v>213</v>
      </c>
      <c r="F1099">
        <v>3</v>
      </c>
      <c r="G1099">
        <v>20.8</v>
      </c>
      <c r="H1099">
        <f t="shared" si="594"/>
        <v>0.20800000000000002</v>
      </c>
      <c r="I1099">
        <v>8.6</v>
      </c>
      <c r="J1099">
        <v>2</v>
      </c>
      <c r="K1099">
        <f t="shared" si="595"/>
        <v>3.3979545600000008E-2</v>
      </c>
      <c r="L1099">
        <f t="shared" si="598"/>
        <v>0.15010374083219402</v>
      </c>
      <c r="O1099">
        <f>L1099*0.66*1.07</f>
        <v>0.10600326177569543</v>
      </c>
      <c r="Q1099">
        <f t="shared" si="599"/>
        <v>5.6287732002894275E-2</v>
      </c>
      <c r="T1099">
        <f>(L1099*0.66*1.07)*(1+0.2)*0.531*3.67</f>
        <v>0.24789117174074637</v>
      </c>
    </row>
    <row r="1100" spans="1:20" x14ac:dyDescent="0.3">
      <c r="A1100" s="26">
        <v>16001</v>
      </c>
      <c r="B1100">
        <v>88</v>
      </c>
      <c r="C1100" t="s">
        <v>211</v>
      </c>
      <c r="D1100">
        <v>17</v>
      </c>
      <c r="E1100" t="s">
        <v>212</v>
      </c>
      <c r="F1100">
        <v>9</v>
      </c>
      <c r="G1100">
        <v>55</v>
      </c>
      <c r="H1100">
        <f t="shared" si="594"/>
        <v>0.55000000000000004</v>
      </c>
      <c r="I1100">
        <v>0.2</v>
      </c>
      <c r="J1100">
        <v>0</v>
      </c>
      <c r="K1100">
        <f t="shared" si="595"/>
        <v>0.23758350000000003</v>
      </c>
      <c r="L1100">
        <f t="shared" ref="L1100:L1102" si="600">0.000062*(G1100^1.947206*I1100^0.894551+0.000039*G1100^2)</f>
        <v>3.5979932320760862E-2</v>
      </c>
      <c r="O1100">
        <f>L1100*0.47*0.75</f>
        <v>1.2682926143068204E-2</v>
      </c>
      <c r="Q1100">
        <f t="shared" ref="Q1100:Q1102" si="601">O1100*0.52</f>
        <v>6.5951215943954658E-3</v>
      </c>
      <c r="T1100">
        <f>(L1100*0.47*0.75)*(1+0.2)*0.52*3.67</f>
        <v>2.9044915501717634E-2</v>
      </c>
    </row>
    <row r="1101" spans="1:20" x14ac:dyDescent="0.3">
      <c r="A1101" s="26">
        <v>16001</v>
      </c>
      <c r="B1101">
        <v>88</v>
      </c>
      <c r="C1101" t="s">
        <v>211</v>
      </c>
      <c r="D1101">
        <v>18</v>
      </c>
      <c r="E1101" t="s">
        <v>212</v>
      </c>
      <c r="F1101">
        <v>9</v>
      </c>
      <c r="G1101">
        <v>36</v>
      </c>
      <c r="H1101">
        <f t="shared" si="594"/>
        <v>0.36</v>
      </c>
      <c r="I1101">
        <v>0.17</v>
      </c>
      <c r="J1101">
        <v>0</v>
      </c>
      <c r="K1101">
        <f t="shared" si="595"/>
        <v>0.10178783999999999</v>
      </c>
      <c r="L1101">
        <f t="shared" si="600"/>
        <v>1.3631084932114854E-2</v>
      </c>
      <c r="O1101">
        <f>L1101*0.47*0.75</f>
        <v>4.8049574385704858E-3</v>
      </c>
      <c r="Q1101">
        <f t="shared" si="601"/>
        <v>2.4985778680566527E-3</v>
      </c>
      <c r="T1101">
        <f>(L1101*0.47*0.75)*(1+0.2)*0.52*3.67</f>
        <v>1.1003736930921498E-2</v>
      </c>
    </row>
    <row r="1102" spans="1:20" x14ac:dyDescent="0.3">
      <c r="A1102" s="26">
        <v>16001</v>
      </c>
      <c r="B1102">
        <v>88</v>
      </c>
      <c r="C1102" t="s">
        <v>211</v>
      </c>
      <c r="D1102">
        <v>19</v>
      </c>
      <c r="E1102" t="s">
        <v>212</v>
      </c>
      <c r="F1102">
        <v>1</v>
      </c>
      <c r="G1102">
        <v>31.6</v>
      </c>
      <c r="H1102">
        <f t="shared" si="594"/>
        <v>0.316</v>
      </c>
      <c r="I1102">
        <v>16</v>
      </c>
      <c r="J1102">
        <v>9</v>
      </c>
      <c r="K1102">
        <f t="shared" si="595"/>
        <v>7.8426902399999998E-2</v>
      </c>
      <c r="L1102">
        <f t="shared" si="600"/>
        <v>0.61622570616588623</v>
      </c>
      <c r="O1102">
        <f>L1102*0.47*0.75</f>
        <v>0.21721956142347487</v>
      </c>
      <c r="Q1102">
        <f t="shared" si="601"/>
        <v>0.11295417194020693</v>
      </c>
      <c r="T1102">
        <f>(L1102*0.47*0.75)*(1+0.2)*0.52*3.67</f>
        <v>0.49745017322467128</v>
      </c>
    </row>
    <row r="1103" spans="1:20" x14ac:dyDescent="0.3">
      <c r="A1103" s="26">
        <v>16001</v>
      </c>
      <c r="B1103">
        <v>88</v>
      </c>
      <c r="C1103" t="s">
        <v>211</v>
      </c>
      <c r="D1103">
        <v>20</v>
      </c>
      <c r="E1103" t="s">
        <v>213</v>
      </c>
      <c r="F1103">
        <v>5</v>
      </c>
      <c r="G1103">
        <v>24.2</v>
      </c>
      <c r="H1103">
        <f t="shared" si="594"/>
        <v>0.24199999999999999</v>
      </c>
      <c r="I1103">
        <v>9.5</v>
      </c>
      <c r="J1103">
        <v>2.7</v>
      </c>
      <c r="K1103">
        <f t="shared" si="595"/>
        <v>4.59961656E-2</v>
      </c>
      <c r="L1103">
        <f t="shared" ref="L1103:L1104" si="602">0.000084*(G1103^1.894314*I1103^0.808223+0.000031*G1103^2)</f>
        <v>0.21671145542509249</v>
      </c>
      <c r="O1103">
        <f>L1103*0.66*1.07</f>
        <v>0.15304162982120031</v>
      </c>
      <c r="Q1103">
        <f t="shared" ref="Q1103:Q1104" si="603">O1103*0.531</f>
        <v>8.1265105435057369E-2</v>
      </c>
      <c r="T1103">
        <f>(L1103*0.66*1.07)*(1+0.2)*0.531*3.67</f>
        <v>0.35789152433599264</v>
      </c>
    </row>
    <row r="1104" spans="1:20" x14ac:dyDescent="0.3">
      <c r="A1104" s="26">
        <v>16001</v>
      </c>
      <c r="B1104">
        <v>88</v>
      </c>
      <c r="C1104" t="s">
        <v>211</v>
      </c>
      <c r="D1104">
        <v>21</v>
      </c>
      <c r="E1104" t="s">
        <v>213</v>
      </c>
      <c r="F1104">
        <v>3</v>
      </c>
      <c r="G1104">
        <v>21.3</v>
      </c>
      <c r="H1104">
        <f t="shared" si="594"/>
        <v>0.21299999999999999</v>
      </c>
      <c r="I1104">
        <v>5.6</v>
      </c>
      <c r="J1104">
        <v>1.9</v>
      </c>
      <c r="K1104">
        <f t="shared" si="595"/>
        <v>3.5632812600000001E-2</v>
      </c>
      <c r="L1104">
        <f t="shared" si="602"/>
        <v>0.11100812314608975</v>
      </c>
      <c r="O1104">
        <f>L1104*0.66*1.07</f>
        <v>7.8393936565768582E-2</v>
      </c>
      <c r="Q1104">
        <f t="shared" si="603"/>
        <v>4.1627180316423117E-2</v>
      </c>
      <c r="T1104">
        <f>(L1104*0.66*1.07)*(1+0.2)*0.531*3.67</f>
        <v>0.1833261021135274</v>
      </c>
    </row>
    <row r="1105" spans="1:20" x14ac:dyDescent="0.3">
      <c r="A1105" s="26">
        <v>16001</v>
      </c>
      <c r="B1105">
        <v>88</v>
      </c>
      <c r="C1105" t="s">
        <v>211</v>
      </c>
      <c r="D1105">
        <v>22</v>
      </c>
      <c r="E1105" t="s">
        <v>212</v>
      </c>
      <c r="F1105">
        <v>1</v>
      </c>
      <c r="G1105">
        <v>43</v>
      </c>
      <c r="H1105">
        <f t="shared" si="594"/>
        <v>0.43</v>
      </c>
      <c r="I1105">
        <v>20.2</v>
      </c>
      <c r="J1105">
        <v>10</v>
      </c>
      <c r="K1105">
        <f t="shared" si="595"/>
        <v>0.14522046</v>
      </c>
      <c r="L1105">
        <f t="shared" ref="L1105:L1106" si="604">0.000062*(G1105^1.947206*I1105^0.894551+0.000039*G1105^2)</f>
        <v>1.3829167725604072</v>
      </c>
      <c r="O1105">
        <f>L1105*0.47*0.75</f>
        <v>0.48747816232754348</v>
      </c>
      <c r="Q1105">
        <f t="shared" ref="Q1105:Q1106" si="605">O1105*0.52</f>
        <v>0.25348864441032259</v>
      </c>
      <c r="T1105">
        <f>(L1105*0.47*0.75)*(1+0.2)*0.52*3.67</f>
        <v>1.1163639899830606</v>
      </c>
    </row>
    <row r="1106" spans="1:20" x14ac:dyDescent="0.3">
      <c r="A1106" s="26">
        <v>16001</v>
      </c>
      <c r="B1106">
        <v>88</v>
      </c>
      <c r="C1106" t="s">
        <v>211</v>
      </c>
      <c r="D1106">
        <v>23</v>
      </c>
      <c r="E1106" t="s">
        <v>212</v>
      </c>
      <c r="F1106">
        <v>5</v>
      </c>
      <c r="G1106">
        <v>26.3</v>
      </c>
      <c r="H1106">
        <f t="shared" si="594"/>
        <v>0.26300000000000001</v>
      </c>
      <c r="I1106">
        <v>11.6</v>
      </c>
      <c r="J1106">
        <v>5.0999999999999996</v>
      </c>
      <c r="K1106">
        <f t="shared" si="595"/>
        <v>5.4325332600000005E-2</v>
      </c>
      <c r="L1106">
        <f t="shared" si="604"/>
        <v>0.32326020826960367</v>
      </c>
      <c r="O1106">
        <f>L1106*0.47*0.75</f>
        <v>0.1139492234150353</v>
      </c>
      <c r="Q1106">
        <f t="shared" si="605"/>
        <v>5.9253596175818359E-2</v>
      </c>
      <c r="T1106">
        <f>(L1106*0.47*0.75)*(1+0.2)*0.52*3.67</f>
        <v>0.26095283755830406</v>
      </c>
    </row>
    <row r="1107" spans="1:20" x14ac:dyDescent="0.3">
      <c r="A1107" s="26">
        <v>16001</v>
      </c>
      <c r="B1107">
        <v>88</v>
      </c>
      <c r="C1107" t="s">
        <v>211</v>
      </c>
      <c r="D1107">
        <v>24</v>
      </c>
      <c r="E1107" t="s">
        <v>213</v>
      </c>
      <c r="F1107">
        <v>5</v>
      </c>
      <c r="G1107">
        <v>16.5</v>
      </c>
      <c r="H1107">
        <f t="shared" si="594"/>
        <v>0.16500000000000001</v>
      </c>
      <c r="I1107">
        <v>6.1</v>
      </c>
      <c r="J1107">
        <v>2.5</v>
      </c>
      <c r="K1107">
        <f t="shared" si="595"/>
        <v>2.1382515000000001E-2</v>
      </c>
      <c r="L1107">
        <f t="shared" ref="L1107:L1109" si="606">0.000084*(G1107^1.894314*I1107^0.808223+0.000031*G1107^2)</f>
        <v>7.3333430255591109E-2</v>
      </c>
      <c r="O1107">
        <f>L1107*0.66*1.07</f>
        <v>5.1788068446498449E-2</v>
      </c>
      <c r="Q1107">
        <f t="shared" ref="Q1107:Q1109" si="607">O1107*0.531</f>
        <v>2.7499464345090679E-2</v>
      </c>
      <c r="T1107">
        <f>(L1107*0.66*1.07)*(1+0.2)*0.531*3.67</f>
        <v>0.12110764097577935</v>
      </c>
    </row>
    <row r="1108" spans="1:20" x14ac:dyDescent="0.3">
      <c r="A1108" s="26">
        <v>16001</v>
      </c>
      <c r="B1108">
        <v>88</v>
      </c>
      <c r="C1108" t="s">
        <v>211</v>
      </c>
      <c r="D1108">
        <v>25</v>
      </c>
      <c r="E1108" t="s">
        <v>213</v>
      </c>
      <c r="F1108">
        <v>3</v>
      </c>
      <c r="G1108">
        <v>16</v>
      </c>
      <c r="H1108">
        <f t="shared" si="594"/>
        <v>0.16</v>
      </c>
      <c r="I1108">
        <v>6.4</v>
      </c>
      <c r="J1108">
        <v>2.2999999999999998</v>
      </c>
      <c r="K1108">
        <f t="shared" si="595"/>
        <v>2.0106240000000001E-2</v>
      </c>
      <c r="L1108">
        <f t="shared" si="606"/>
        <v>7.1918041098986751E-2</v>
      </c>
      <c r="O1108">
        <f>L1108*0.66*1.07</f>
        <v>5.0788520624104452E-2</v>
      </c>
      <c r="Q1108">
        <f t="shared" si="607"/>
        <v>2.6968704451399466E-2</v>
      </c>
      <c r="T1108">
        <f>(L1108*0.66*1.07)*(1+0.2)*0.531*3.67</f>
        <v>0.11877017440396323</v>
      </c>
    </row>
    <row r="1109" spans="1:20" x14ac:dyDescent="0.3">
      <c r="A1109" s="26">
        <v>16001</v>
      </c>
      <c r="B1109">
        <v>88</v>
      </c>
      <c r="C1109" t="s">
        <v>211</v>
      </c>
      <c r="D1109">
        <v>26</v>
      </c>
      <c r="E1109" t="s">
        <v>213</v>
      </c>
      <c r="F1109">
        <v>3</v>
      </c>
      <c r="G1109">
        <v>19.8</v>
      </c>
      <c r="H1109">
        <f t="shared" si="594"/>
        <v>0.19800000000000001</v>
      </c>
      <c r="I1109">
        <v>7.9</v>
      </c>
      <c r="J1109">
        <v>3.4</v>
      </c>
      <c r="K1109">
        <f t="shared" si="595"/>
        <v>3.0790821600000001E-2</v>
      </c>
      <c r="L1109">
        <f t="shared" si="606"/>
        <v>0.12766052992031321</v>
      </c>
      <c r="O1109">
        <f>L1109*0.66*1.07</f>
        <v>9.0153866229725196E-2</v>
      </c>
      <c r="Q1109">
        <f t="shared" si="607"/>
        <v>4.7871702967984084E-2</v>
      </c>
      <c r="T1109">
        <f>(L1109*0.66*1.07)*(1+0.2)*0.531*3.67</f>
        <v>0.21082697987100191</v>
      </c>
    </row>
    <row r="1110" spans="1:20" x14ac:dyDescent="0.3">
      <c r="A1110" s="26">
        <v>16001</v>
      </c>
      <c r="B1110">
        <v>88</v>
      </c>
      <c r="C1110" t="s">
        <v>211</v>
      </c>
      <c r="D1110">
        <v>27</v>
      </c>
      <c r="E1110" t="s">
        <v>212</v>
      </c>
      <c r="F1110">
        <v>1</v>
      </c>
      <c r="G1110">
        <v>37.5</v>
      </c>
      <c r="H1110">
        <f t="shared" si="594"/>
        <v>0.375</v>
      </c>
      <c r="I1110">
        <v>17.600000000000001</v>
      </c>
      <c r="J1110">
        <v>8</v>
      </c>
      <c r="K1110">
        <f t="shared" si="595"/>
        <v>0.110446875</v>
      </c>
      <c r="L1110">
        <f>0.000062*(G1110^1.947206*I1110^0.894551+0.000039*G1110^2)</f>
        <v>0.93655006318539757</v>
      </c>
      <c r="O1110">
        <f>L1110*0.47*0.75</f>
        <v>0.33013389727285264</v>
      </c>
      <c r="Q1110">
        <f>O1110*0.52</f>
        <v>0.17166962658188337</v>
      </c>
      <c r="T1110">
        <f>(L1110*0.47*0.75)*(1+0.2)*0.52*3.67</f>
        <v>0.75603303546661438</v>
      </c>
    </row>
    <row r="1111" spans="1:20" x14ac:dyDescent="0.3">
      <c r="A1111" s="26">
        <v>16001</v>
      </c>
      <c r="B1111">
        <v>88</v>
      </c>
      <c r="C1111" t="s">
        <v>211</v>
      </c>
      <c r="D1111">
        <v>28</v>
      </c>
      <c r="E1111" t="s">
        <v>213</v>
      </c>
      <c r="F1111">
        <v>3</v>
      </c>
      <c r="G1111">
        <v>8.1999999999999993</v>
      </c>
      <c r="H1111">
        <f t="shared" si="594"/>
        <v>8.199999999999999E-2</v>
      </c>
      <c r="I1111">
        <v>6</v>
      </c>
      <c r="J1111">
        <v>2.9</v>
      </c>
      <c r="K1111">
        <f t="shared" si="595"/>
        <v>5.2810295999999989E-3</v>
      </c>
      <c r="L1111">
        <f t="shared" ref="L1111:L1113" si="608">0.000084*(G1111^1.894314*I1111^0.808223+0.000031*G1111^2)</f>
        <v>1.9242139105301106E-2</v>
      </c>
      <c r="O1111">
        <f>L1111*0.66*1.07</f>
        <v>1.3588798636163642E-2</v>
      </c>
      <c r="Q1111">
        <f t="shared" ref="Q1111:Q1113" si="609">O1111*0.531</f>
        <v>7.2156520758028938E-3</v>
      </c>
      <c r="T1111">
        <f>(L1111*0.66*1.07)*(1+0.2)*0.531*3.67</f>
        <v>3.1777731741835943E-2</v>
      </c>
    </row>
    <row r="1112" spans="1:20" x14ac:dyDescent="0.3">
      <c r="A1112" s="26">
        <v>16001</v>
      </c>
      <c r="B1112">
        <v>88</v>
      </c>
      <c r="C1112" t="s">
        <v>211</v>
      </c>
      <c r="D1112">
        <v>29</v>
      </c>
      <c r="E1112" t="s">
        <v>213</v>
      </c>
      <c r="F1112">
        <v>3</v>
      </c>
      <c r="G1112">
        <v>12</v>
      </c>
      <c r="H1112">
        <f t="shared" si="594"/>
        <v>0.12</v>
      </c>
      <c r="I1112">
        <v>4.4000000000000004</v>
      </c>
      <c r="J1112">
        <v>1.8</v>
      </c>
      <c r="K1112">
        <f t="shared" si="595"/>
        <v>1.130976E-2</v>
      </c>
      <c r="L1112">
        <f t="shared" si="608"/>
        <v>3.0806755923035053E-2</v>
      </c>
      <c r="O1112">
        <f>L1112*0.66*1.07</f>
        <v>2.1755731032847354E-2</v>
      </c>
      <c r="Q1112">
        <f t="shared" si="609"/>
        <v>1.1552293178441945E-2</v>
      </c>
      <c r="T1112">
        <f>(L1112*0.66*1.07)*(1+0.2)*0.531*3.67</f>
        <v>5.0876299157858323E-2</v>
      </c>
    </row>
    <row r="1113" spans="1:20" x14ac:dyDescent="0.3">
      <c r="A1113" s="26">
        <v>16001</v>
      </c>
      <c r="B1113">
        <v>88</v>
      </c>
      <c r="C1113" t="s">
        <v>211</v>
      </c>
      <c r="D1113">
        <v>30</v>
      </c>
      <c r="E1113" t="s">
        <v>213</v>
      </c>
      <c r="F1113">
        <v>3</v>
      </c>
      <c r="G1113">
        <v>16.3</v>
      </c>
      <c r="H1113">
        <f t="shared" si="594"/>
        <v>0.16300000000000001</v>
      </c>
      <c r="I1113">
        <v>6.1</v>
      </c>
      <c r="J1113">
        <v>2.2999999999999998</v>
      </c>
      <c r="K1113">
        <f t="shared" si="595"/>
        <v>2.08672926E-2</v>
      </c>
      <c r="L1113">
        <f t="shared" si="608"/>
        <v>7.1658722920279763E-2</v>
      </c>
      <c r="O1113">
        <f>L1113*0.66*1.07</f>
        <v>5.0605390126301573E-2</v>
      </c>
      <c r="Q1113">
        <f t="shared" si="609"/>
        <v>2.6871462157066137E-2</v>
      </c>
      <c r="T1113">
        <f>(L1113*0.66*1.07)*(1+0.2)*0.531*3.67</f>
        <v>0.11834191933971926</v>
      </c>
    </row>
    <row r="1114" spans="1:20" x14ac:dyDescent="0.3">
      <c r="A1114" s="26">
        <v>16001</v>
      </c>
      <c r="B1114">
        <v>88</v>
      </c>
      <c r="C1114" t="s">
        <v>211</v>
      </c>
      <c r="D1114">
        <v>31</v>
      </c>
      <c r="E1114" t="s">
        <v>217</v>
      </c>
      <c r="F1114">
        <v>5</v>
      </c>
      <c r="G1114">
        <v>19.7</v>
      </c>
      <c r="H1114">
        <f t="shared" si="594"/>
        <v>0.19699999999999998</v>
      </c>
      <c r="I1114">
        <v>9.8000000000000007</v>
      </c>
      <c r="J1114">
        <v>5.0999999999999996</v>
      </c>
      <c r="K1114">
        <f t="shared" si="595"/>
        <v>3.048058859999999E-2</v>
      </c>
      <c r="L1114">
        <f>0.000059*(G1114^1.965295*I1114^0.892133+0.000019*G1114^2)</f>
        <v>0.15818551056457628</v>
      </c>
      <c r="O1114">
        <f t="shared" ref="O1114:O1119" si="610">L1114*0.47*0.75</f>
        <v>5.576039247401314E-2</v>
      </c>
      <c r="Q1114">
        <f>O1114*0.52</f>
        <v>2.8995404086486834E-2</v>
      </c>
      <c r="T1114">
        <f t="shared" ref="T1114:T1119" si="611">(L1114*0.47*0.75)*(1+0.2)*0.52*3.67</f>
        <v>0.127695759596888</v>
      </c>
    </row>
    <row r="1115" spans="1:20" x14ac:dyDescent="0.3">
      <c r="A1115" s="26">
        <v>16001</v>
      </c>
      <c r="B1115">
        <v>88</v>
      </c>
      <c r="C1115" t="s">
        <v>211</v>
      </c>
      <c r="D1115">
        <v>32</v>
      </c>
      <c r="E1115" t="s">
        <v>212</v>
      </c>
      <c r="F1115">
        <v>1</v>
      </c>
      <c r="G1115">
        <v>41.5</v>
      </c>
      <c r="H1115">
        <f t="shared" si="594"/>
        <v>0.41499999999999998</v>
      </c>
      <c r="I1115">
        <v>18.8</v>
      </c>
      <c r="J1115">
        <v>10.3</v>
      </c>
      <c r="K1115">
        <f t="shared" si="595"/>
        <v>0.135265515</v>
      </c>
      <c r="L1115">
        <f t="shared" ref="L1115:L1117" si="612">0.000062*(G1115^1.947206*I1115^0.894551+0.000039*G1115^2)</f>
        <v>1.2102227826466696</v>
      </c>
      <c r="O1115">
        <f t="shared" si="610"/>
        <v>0.426603530882951</v>
      </c>
      <c r="Q1115">
        <f t="shared" ref="Q1115:Q1117" si="613">O1115*0.52</f>
        <v>0.22183383605913454</v>
      </c>
      <c r="T1115">
        <f t="shared" si="611"/>
        <v>0.97695621400442834</v>
      </c>
    </row>
    <row r="1116" spans="1:20" x14ac:dyDescent="0.3">
      <c r="A1116" s="26">
        <v>16001</v>
      </c>
      <c r="B1116">
        <v>88</v>
      </c>
      <c r="C1116" t="s">
        <v>211</v>
      </c>
      <c r="D1116">
        <v>33</v>
      </c>
      <c r="E1116" t="s">
        <v>212</v>
      </c>
      <c r="F1116">
        <v>9</v>
      </c>
      <c r="G1116">
        <v>44</v>
      </c>
      <c r="H1116">
        <f t="shared" si="594"/>
        <v>0.44</v>
      </c>
      <c r="I1116">
        <v>0.2</v>
      </c>
      <c r="J1116">
        <v>0</v>
      </c>
      <c r="K1116">
        <f t="shared" si="595"/>
        <v>0.15205343999999998</v>
      </c>
      <c r="L1116">
        <f t="shared" si="612"/>
        <v>2.3299980057019887E-2</v>
      </c>
      <c r="O1116">
        <f t="shared" si="610"/>
        <v>8.2132429700995102E-3</v>
      </c>
      <c r="Q1116">
        <f t="shared" si="613"/>
        <v>4.2708863444517456E-3</v>
      </c>
      <c r="T1116">
        <f t="shared" si="611"/>
        <v>1.8808983460965486E-2</v>
      </c>
    </row>
    <row r="1117" spans="1:20" x14ac:dyDescent="0.3">
      <c r="A1117" s="26">
        <v>16001</v>
      </c>
      <c r="B1117">
        <v>88</v>
      </c>
      <c r="C1117" t="s">
        <v>211</v>
      </c>
      <c r="D1117">
        <v>34</v>
      </c>
      <c r="E1117" t="s">
        <v>212</v>
      </c>
      <c r="F1117">
        <v>1</v>
      </c>
      <c r="G1117">
        <v>37</v>
      </c>
      <c r="H1117">
        <f t="shared" si="594"/>
        <v>0.37</v>
      </c>
      <c r="I1117">
        <v>18</v>
      </c>
      <c r="J1117">
        <v>9.3000000000000007</v>
      </c>
      <c r="K1117">
        <f t="shared" si="595"/>
        <v>0.10752125999999999</v>
      </c>
      <c r="L1117">
        <f t="shared" si="612"/>
        <v>0.93091561435125592</v>
      </c>
      <c r="O1117">
        <f t="shared" si="610"/>
        <v>0.32814775405881769</v>
      </c>
      <c r="Q1117">
        <f t="shared" si="613"/>
        <v>0.1706368321105852</v>
      </c>
      <c r="T1117">
        <f t="shared" si="611"/>
        <v>0.7514846086150172</v>
      </c>
    </row>
    <row r="1118" spans="1:20" x14ac:dyDescent="0.3">
      <c r="A1118" s="26">
        <v>16001</v>
      </c>
      <c r="B1118">
        <v>88</v>
      </c>
      <c r="C1118" t="s">
        <v>211</v>
      </c>
      <c r="D1118">
        <v>35</v>
      </c>
      <c r="E1118" t="s">
        <v>217</v>
      </c>
      <c r="F1118">
        <v>4</v>
      </c>
      <c r="G1118">
        <v>30.7</v>
      </c>
      <c r="H1118">
        <f t="shared" si="594"/>
        <v>0.307</v>
      </c>
      <c r="I1118">
        <v>14</v>
      </c>
      <c r="J1118">
        <v>6.3</v>
      </c>
      <c r="K1118">
        <f t="shared" si="595"/>
        <v>7.4023164599999997E-2</v>
      </c>
      <c r="L1118">
        <f>0.000059*(G1118^1.965295*I1118^0.892133+0.000019*G1118^2)</f>
        <v>0.52001653183073071</v>
      </c>
      <c r="O1118">
        <f t="shared" si="610"/>
        <v>0.18330582747033256</v>
      </c>
      <c r="Q1118">
        <f>O1118*0.52</f>
        <v>9.5319030284572934E-2</v>
      </c>
      <c r="T1118">
        <f t="shared" si="611"/>
        <v>0.41978500937325919</v>
      </c>
    </row>
    <row r="1119" spans="1:20" x14ac:dyDescent="0.3">
      <c r="A1119" s="26">
        <v>16001</v>
      </c>
      <c r="B1119">
        <v>88</v>
      </c>
      <c r="C1119" t="s">
        <v>211</v>
      </c>
      <c r="D1119">
        <v>36</v>
      </c>
      <c r="E1119" t="s">
        <v>212</v>
      </c>
      <c r="F1119">
        <v>4</v>
      </c>
      <c r="G1119">
        <v>10.5</v>
      </c>
      <c r="H1119">
        <f t="shared" si="594"/>
        <v>0.105</v>
      </c>
      <c r="I1119">
        <v>5.6</v>
      </c>
      <c r="J1119">
        <v>4.7</v>
      </c>
      <c r="K1119">
        <f t="shared" si="595"/>
        <v>8.659034999999999E-3</v>
      </c>
      <c r="L1119">
        <f>0.000062*(G1119^1.947206*I1119^0.894551+0.000039*G1119^2)</f>
        <v>2.8193829820261123E-2</v>
      </c>
      <c r="O1119">
        <f t="shared" si="610"/>
        <v>9.9383250116420463E-3</v>
      </c>
      <c r="Q1119">
        <f>O1119*0.52</f>
        <v>5.1679290060538639E-3</v>
      </c>
      <c r="T1119">
        <f t="shared" si="611"/>
        <v>2.2759559342661217E-2</v>
      </c>
    </row>
    <row r="1120" spans="1:20" x14ac:dyDescent="0.3">
      <c r="A1120" s="26">
        <v>16001</v>
      </c>
      <c r="B1120">
        <v>88</v>
      </c>
      <c r="C1120" t="s">
        <v>211</v>
      </c>
      <c r="D1120">
        <v>37</v>
      </c>
      <c r="E1120" t="s">
        <v>214</v>
      </c>
      <c r="F1120">
        <v>3</v>
      </c>
      <c r="G1120">
        <v>11</v>
      </c>
      <c r="H1120">
        <f t="shared" si="594"/>
        <v>0.11</v>
      </c>
      <c r="I1120">
        <v>4.5999999999999996</v>
      </c>
      <c r="J1120">
        <v>0.8</v>
      </c>
      <c r="K1120">
        <f t="shared" si="595"/>
        <v>9.503339999999999E-3</v>
      </c>
      <c r="L1120">
        <f>0.000081*(G1120^1.864042*I1120^0.850892+0.000027*G1120^2)</f>
        <v>2.5919373110903681E-2</v>
      </c>
      <c r="O1120">
        <f>L1120*0.47*0.75</f>
        <v>9.136579021593547E-3</v>
      </c>
      <c r="Q1120">
        <f>O1120*0.521</f>
        <v>4.7601576702502382E-3</v>
      </c>
      <c r="T1120">
        <f>(L1120*0.47*0.75)*(1+0.2)*0.521*3.67</f>
        <v>2.0963734379782047E-2</v>
      </c>
    </row>
    <row r="1121" spans="1:20" x14ac:dyDescent="0.3">
      <c r="A1121" s="26">
        <v>16001</v>
      </c>
      <c r="B1121">
        <v>88</v>
      </c>
      <c r="C1121" t="s">
        <v>211</v>
      </c>
      <c r="D1121">
        <v>38</v>
      </c>
      <c r="E1121" t="s">
        <v>213</v>
      </c>
      <c r="F1121">
        <v>5</v>
      </c>
      <c r="G1121">
        <v>7.5</v>
      </c>
      <c r="H1121">
        <f t="shared" si="594"/>
        <v>7.4999999999999997E-2</v>
      </c>
      <c r="I1121">
        <v>5.3</v>
      </c>
      <c r="J1121">
        <v>2</v>
      </c>
      <c r="K1121">
        <f t="shared" si="595"/>
        <v>4.4178749999999999E-3</v>
      </c>
      <c r="L1121">
        <f t="shared" ref="L1121:L1122" si="614">0.000084*(G1121^1.894314*I1121^0.808223+0.000031*G1121^2)</f>
        <v>1.4699441423517885E-2</v>
      </c>
      <c r="O1121">
        <f>L1121*0.66*1.07</f>
        <v>1.038074553328833E-2</v>
      </c>
      <c r="Q1121">
        <f t="shared" ref="Q1121:Q1122" si="615">O1121*0.531</f>
        <v>5.5121758781761041E-3</v>
      </c>
      <c r="T1121">
        <f>(L1121*0.66*1.07)*(1+0.2)*0.531*3.67</f>
        <v>2.4275622567487561E-2</v>
      </c>
    </row>
    <row r="1122" spans="1:20" x14ac:dyDescent="0.3">
      <c r="A1122" s="26">
        <v>16001</v>
      </c>
      <c r="B1122">
        <v>88</v>
      </c>
      <c r="C1122" t="s">
        <v>211</v>
      </c>
      <c r="D1122">
        <v>39</v>
      </c>
      <c r="E1122" t="s">
        <v>213</v>
      </c>
      <c r="F1122">
        <v>3</v>
      </c>
      <c r="G1122">
        <v>20.3</v>
      </c>
      <c r="H1122">
        <f t="shared" si="594"/>
        <v>0.20300000000000001</v>
      </c>
      <c r="I1122">
        <v>6.6</v>
      </c>
      <c r="J1122">
        <v>2.5</v>
      </c>
      <c r="K1122">
        <f t="shared" si="595"/>
        <v>3.2365548600000002E-2</v>
      </c>
      <c r="L1122">
        <f t="shared" si="614"/>
        <v>0.11573524106732257</v>
      </c>
      <c r="O1122">
        <f>L1122*0.66*1.07</f>
        <v>8.1732227241743213E-2</v>
      </c>
      <c r="Q1122">
        <f t="shared" si="615"/>
        <v>4.3399812665365647E-2</v>
      </c>
      <c r="T1122">
        <f>(L1122*0.66*1.07)*(1+0.2)*0.531*3.67</f>
        <v>0.1911327749782703</v>
      </c>
    </row>
    <row r="1123" spans="1:20" x14ac:dyDescent="0.3">
      <c r="A1123" s="26">
        <v>16001</v>
      </c>
      <c r="B1123">
        <v>89</v>
      </c>
      <c r="C1123" t="s">
        <v>209</v>
      </c>
      <c r="D1123">
        <v>1</v>
      </c>
      <c r="E1123" t="s">
        <v>216</v>
      </c>
      <c r="F1123">
        <v>3</v>
      </c>
      <c r="G1123">
        <v>20</v>
      </c>
      <c r="H1123">
        <f t="shared" si="594"/>
        <v>0.2</v>
      </c>
      <c r="I1123">
        <v>10.5</v>
      </c>
      <c r="J1123">
        <v>2.2999999999999998</v>
      </c>
      <c r="K1123">
        <f t="shared" si="595"/>
        <v>3.1416000000000006E-2</v>
      </c>
      <c r="L1123">
        <f>0.000086*(G1123^1.882935*I1123^0.813269+0.000016*G1123^2)</f>
        <v>0.16396698991734926</v>
      </c>
      <c r="O1123">
        <f>L1123*0.37*0.75</f>
        <v>4.5500839702064422E-2</v>
      </c>
      <c r="Q1123">
        <f>O1123*0.52</f>
        <v>2.3660436645073502E-2</v>
      </c>
      <c r="T1123">
        <f>(L1123*0.45*0.75)*(1+0.2)*0.52*3.67</f>
        <v>0.12673041444109906</v>
      </c>
    </row>
    <row r="1124" spans="1:20" x14ac:dyDescent="0.3">
      <c r="A1124" s="26">
        <v>16001</v>
      </c>
      <c r="B1124">
        <v>89</v>
      </c>
      <c r="C1124" t="s">
        <v>209</v>
      </c>
      <c r="D1124">
        <v>2</v>
      </c>
      <c r="E1124" t="s">
        <v>218</v>
      </c>
      <c r="F1124">
        <v>4</v>
      </c>
      <c r="G1124">
        <v>28</v>
      </c>
      <c r="H1124">
        <f t="shared" si="594"/>
        <v>0.28000000000000003</v>
      </c>
      <c r="I1124">
        <v>13.2</v>
      </c>
      <c r="J1124">
        <v>6</v>
      </c>
      <c r="K1124">
        <f t="shared" si="595"/>
        <v>6.157536000000001E-2</v>
      </c>
      <c r="L1124">
        <f>0.000057*(G1124^1.897696*I1124^1.002687+0.000031*G1124^2)</f>
        <v>0.42240320115146252</v>
      </c>
      <c r="O1124">
        <f>L1124*0.43*0.75</f>
        <v>0.13622503237134664</v>
      </c>
      <c r="Q1124">
        <f>O1124*0.52</f>
        <v>7.0837016833100258E-2</v>
      </c>
      <c r="T1124">
        <f>(L1124*0.43*0.75)*(1+0.2)*0.52*3.67</f>
        <v>0.31196622213297354</v>
      </c>
    </row>
    <row r="1125" spans="1:20" x14ac:dyDescent="0.3">
      <c r="A1125" s="26">
        <v>16001</v>
      </c>
      <c r="B1125">
        <v>89</v>
      </c>
      <c r="C1125" t="s">
        <v>209</v>
      </c>
      <c r="D1125">
        <v>3</v>
      </c>
      <c r="E1125" t="s">
        <v>217</v>
      </c>
      <c r="F1125">
        <v>3</v>
      </c>
      <c r="G1125">
        <v>15</v>
      </c>
      <c r="H1125">
        <f t="shared" si="594"/>
        <v>0.15</v>
      </c>
      <c r="I1125">
        <v>7</v>
      </c>
      <c r="J1125">
        <v>4</v>
      </c>
      <c r="K1125">
        <f t="shared" si="595"/>
        <v>1.76715E-2</v>
      </c>
      <c r="L1125">
        <f>0.000059*(G1125^1.965295*I1125^0.892133+0.000019*G1125^2)</f>
        <v>6.8574038943898366E-2</v>
      </c>
      <c r="O1125">
        <f>L1125*0.47*0.75</f>
        <v>2.4172348727724169E-2</v>
      </c>
      <c r="Q1125">
        <f>O1125*0.52</f>
        <v>1.2569621338416569E-2</v>
      </c>
      <c r="T1125">
        <f>(L1125*0.47*0.75)*(1+0.2)*0.52*3.67</f>
        <v>5.5356612374386563E-2</v>
      </c>
    </row>
    <row r="1126" spans="1:20" x14ac:dyDescent="0.3">
      <c r="A1126" s="26">
        <v>16001</v>
      </c>
      <c r="B1126">
        <v>89</v>
      </c>
      <c r="C1126" t="s">
        <v>209</v>
      </c>
      <c r="D1126">
        <v>4</v>
      </c>
      <c r="E1126" t="s">
        <v>220</v>
      </c>
      <c r="F1126">
        <v>3</v>
      </c>
      <c r="G1126">
        <v>9.5</v>
      </c>
      <c r="H1126">
        <f t="shared" si="594"/>
        <v>9.5000000000000001E-2</v>
      </c>
      <c r="I1126">
        <v>4</v>
      </c>
      <c r="J1126">
        <v>1.5</v>
      </c>
      <c r="K1126">
        <f t="shared" si="595"/>
        <v>7.088235E-3</v>
      </c>
      <c r="L1126">
        <f t="shared" ref="L1126:L1127" si="616">0.000084*(G1126^1.894314*I1126^0.808223+0.000031*G1126^2)</f>
        <v>1.8323106350570641E-2</v>
      </c>
      <c r="O1126">
        <f>L1126*0.78*1.07</f>
        <v>1.5292464560186259E-2</v>
      </c>
      <c r="Q1126">
        <f t="shared" ref="Q1126:Q1127" si="617">O1126*0.531</f>
        <v>8.1202986814589047E-3</v>
      </c>
      <c r="T1126">
        <f>(L1126*0.78*1.07)*(1+0.2)*0.531*3.67</f>
        <v>3.5761795393145009E-2</v>
      </c>
    </row>
    <row r="1127" spans="1:20" x14ac:dyDescent="0.3">
      <c r="A1127" s="26">
        <v>16001</v>
      </c>
      <c r="B1127">
        <v>89</v>
      </c>
      <c r="C1127" t="s">
        <v>209</v>
      </c>
      <c r="D1127">
        <v>5</v>
      </c>
      <c r="E1127" t="s">
        <v>220</v>
      </c>
      <c r="F1127">
        <v>3</v>
      </c>
      <c r="G1127">
        <v>16</v>
      </c>
      <c r="H1127">
        <f t="shared" si="594"/>
        <v>0.16</v>
      </c>
      <c r="I1127">
        <v>4.2</v>
      </c>
      <c r="J1127">
        <v>2</v>
      </c>
      <c r="K1127">
        <f t="shared" si="595"/>
        <v>2.0106240000000001E-2</v>
      </c>
      <c r="L1127">
        <f t="shared" si="616"/>
        <v>5.1167087413211403E-2</v>
      </c>
      <c r="O1127">
        <f>L1127*0.78*1.07</f>
        <v>4.2704051155066237E-2</v>
      </c>
      <c r="Q1127">
        <f t="shared" si="617"/>
        <v>2.2675851163340172E-2</v>
      </c>
      <c r="T1127">
        <f>(L1127*0.78*1.07)*(1+0.2)*0.531*3.67</f>
        <v>9.9864448523350122E-2</v>
      </c>
    </row>
    <row r="1128" spans="1:20" x14ac:dyDescent="0.3">
      <c r="A1128" s="26">
        <v>16001</v>
      </c>
      <c r="B1128">
        <v>89</v>
      </c>
      <c r="C1128" t="s">
        <v>209</v>
      </c>
      <c r="D1128">
        <v>6</v>
      </c>
      <c r="E1128" t="s">
        <v>218</v>
      </c>
      <c r="F1128">
        <v>7</v>
      </c>
      <c r="G1128">
        <v>12</v>
      </c>
      <c r="H1128">
        <f t="shared" si="594"/>
        <v>0.12</v>
      </c>
      <c r="I1128">
        <v>6.5</v>
      </c>
      <c r="J1128">
        <v>0</v>
      </c>
      <c r="K1128">
        <f t="shared" si="595"/>
        <v>1.130976E-2</v>
      </c>
      <c r="L1128">
        <f>0.000057*(G1128^1.897696*I1128^1.002687+0.000031*G1128^2)</f>
        <v>4.1584654903028741E-2</v>
      </c>
      <c r="O1128">
        <f>L1128*0.43*0.75</f>
        <v>1.3411051206226769E-2</v>
      </c>
      <c r="Q1128">
        <f>O1128*0.52</f>
        <v>6.9737466272379199E-3</v>
      </c>
      <c r="T1128">
        <f>(L1128*0.43*0.75)*(1+0.2)*0.52*3.67</f>
        <v>3.0712380146355796E-2</v>
      </c>
    </row>
    <row r="1129" spans="1:20" x14ac:dyDescent="0.3">
      <c r="A1129" s="26">
        <v>16001</v>
      </c>
      <c r="B1129">
        <v>89</v>
      </c>
      <c r="C1129" t="s">
        <v>209</v>
      </c>
      <c r="D1129">
        <v>7</v>
      </c>
      <c r="E1129" t="s">
        <v>214</v>
      </c>
      <c r="F1129">
        <v>3</v>
      </c>
      <c r="G1129">
        <v>12.5</v>
      </c>
      <c r="H1129">
        <f t="shared" si="594"/>
        <v>0.125</v>
      </c>
      <c r="I1129">
        <v>4.5</v>
      </c>
      <c r="J1129">
        <v>1.5</v>
      </c>
      <c r="K1129">
        <f t="shared" si="595"/>
        <v>1.2271875E-2</v>
      </c>
      <c r="L1129">
        <f>0.000081*(G1129^1.864042*I1129^0.850892+0.000027*G1129^2)</f>
        <v>3.2284142272674683E-2</v>
      </c>
      <c r="O1129">
        <f>L1129*0.47*0.75</f>
        <v>1.1380160151117825E-2</v>
      </c>
      <c r="Q1129">
        <f>O1129*0.521</f>
        <v>5.9290634387323873E-3</v>
      </c>
      <c r="T1129">
        <f>(L1129*0.47*0.75)*(1+0.2)*0.521*3.67</f>
        <v>2.6111595384177431E-2</v>
      </c>
    </row>
    <row r="1130" spans="1:20" x14ac:dyDescent="0.3">
      <c r="A1130" s="26">
        <v>16001</v>
      </c>
      <c r="B1130">
        <v>89</v>
      </c>
      <c r="C1130" t="s">
        <v>209</v>
      </c>
      <c r="D1130">
        <v>8</v>
      </c>
      <c r="E1130" t="s">
        <v>220</v>
      </c>
      <c r="F1130">
        <v>3</v>
      </c>
      <c r="G1130">
        <v>12</v>
      </c>
      <c r="H1130">
        <f t="shared" si="594"/>
        <v>0.12</v>
      </c>
      <c r="I1130">
        <v>4.5999999999999996</v>
      </c>
      <c r="J1130">
        <v>2</v>
      </c>
      <c r="K1130">
        <f t="shared" si="595"/>
        <v>1.130976E-2</v>
      </c>
      <c r="L1130">
        <f t="shared" ref="L1130:L1137" si="618">0.000084*(G1130^1.894314*I1130^0.808223+0.000031*G1130^2)</f>
        <v>3.1933656664190874E-2</v>
      </c>
      <c r="O1130">
        <f t="shared" ref="O1130:O1137" si="619">L1130*0.78*1.07</f>
        <v>2.6651829851933706E-2</v>
      </c>
      <c r="Q1130">
        <f t="shared" ref="Q1130:Q1137" si="620">O1130*0.531</f>
        <v>1.4152121651376798E-2</v>
      </c>
      <c r="T1130">
        <f t="shared" ref="T1130:T1137" si="621">(L1130*0.78*1.07)*(1+0.2)*0.531*3.67</f>
        <v>6.2325943752663412E-2</v>
      </c>
    </row>
    <row r="1131" spans="1:20" x14ac:dyDescent="0.3">
      <c r="A1131" s="26">
        <v>16001</v>
      </c>
      <c r="B1131">
        <v>89</v>
      </c>
      <c r="C1131" t="s">
        <v>209</v>
      </c>
      <c r="D1131">
        <v>9</v>
      </c>
      <c r="E1131" t="s">
        <v>220</v>
      </c>
      <c r="F1131">
        <v>3</v>
      </c>
      <c r="G1131">
        <v>18</v>
      </c>
      <c r="H1131">
        <f t="shared" si="594"/>
        <v>0.18</v>
      </c>
      <c r="I1131">
        <v>4.5</v>
      </c>
      <c r="J1131">
        <v>1.3</v>
      </c>
      <c r="K1131">
        <f t="shared" si="595"/>
        <v>2.5446959999999998E-2</v>
      </c>
      <c r="L1131">
        <f t="shared" si="618"/>
        <v>6.7624857374752545E-2</v>
      </c>
      <c r="O1131">
        <f t="shared" si="619"/>
        <v>5.643970596496848E-2</v>
      </c>
      <c r="Q1131">
        <f t="shared" si="620"/>
        <v>2.9969483867398266E-2</v>
      </c>
      <c r="T1131">
        <f t="shared" si="621"/>
        <v>0.13198560695202194</v>
      </c>
    </row>
    <row r="1132" spans="1:20" x14ac:dyDescent="0.3">
      <c r="A1132" s="26">
        <v>16001</v>
      </c>
      <c r="B1132">
        <v>89</v>
      </c>
      <c r="C1132" t="s">
        <v>209</v>
      </c>
      <c r="D1132">
        <v>10</v>
      </c>
      <c r="E1132" t="s">
        <v>220</v>
      </c>
      <c r="F1132">
        <v>3</v>
      </c>
      <c r="G1132">
        <v>19</v>
      </c>
      <c r="H1132">
        <f t="shared" si="594"/>
        <v>0.19</v>
      </c>
      <c r="I1132">
        <v>5.5</v>
      </c>
      <c r="J1132">
        <v>2.4</v>
      </c>
      <c r="K1132">
        <f t="shared" si="595"/>
        <v>2.835294E-2</v>
      </c>
      <c r="L1132">
        <f t="shared" si="618"/>
        <v>8.8109537671416854E-2</v>
      </c>
      <c r="O1132">
        <f t="shared" si="619"/>
        <v>7.3536220140564518E-2</v>
      </c>
      <c r="Q1132">
        <f t="shared" si="620"/>
        <v>3.904773289463976E-2</v>
      </c>
      <c r="T1132">
        <f t="shared" si="621"/>
        <v>0.17196621566799347</v>
      </c>
    </row>
    <row r="1133" spans="1:20" x14ac:dyDescent="0.3">
      <c r="A1133" s="26">
        <v>16001</v>
      </c>
      <c r="B1133">
        <v>89</v>
      </c>
      <c r="C1133" t="s">
        <v>209</v>
      </c>
      <c r="D1133">
        <v>11</v>
      </c>
      <c r="E1133" t="s">
        <v>220</v>
      </c>
      <c r="F1133">
        <v>3</v>
      </c>
      <c r="G1133">
        <v>14</v>
      </c>
      <c r="H1133">
        <f t="shared" si="594"/>
        <v>0.14000000000000001</v>
      </c>
      <c r="I1133">
        <v>6.5</v>
      </c>
      <c r="J1133">
        <v>3</v>
      </c>
      <c r="K1133">
        <f t="shared" si="595"/>
        <v>1.5393840000000002E-2</v>
      </c>
      <c r="L1133">
        <f t="shared" si="618"/>
        <v>5.6548991155506906E-2</v>
      </c>
      <c r="O1133">
        <f t="shared" si="619"/>
        <v>4.7195788018386066E-2</v>
      </c>
      <c r="Q1133">
        <f t="shared" si="620"/>
        <v>2.5060963437763002E-2</v>
      </c>
      <c r="T1133">
        <f t="shared" si="621"/>
        <v>0.11036848297990826</v>
      </c>
    </row>
    <row r="1134" spans="1:20" x14ac:dyDescent="0.3">
      <c r="A1134" s="26">
        <v>16001</v>
      </c>
      <c r="B1134">
        <v>89</v>
      </c>
      <c r="C1134" t="s">
        <v>209</v>
      </c>
      <c r="D1134">
        <v>12</v>
      </c>
      <c r="E1134" t="s">
        <v>220</v>
      </c>
      <c r="F1134">
        <v>3</v>
      </c>
      <c r="G1134">
        <v>16</v>
      </c>
      <c r="H1134">
        <f t="shared" si="594"/>
        <v>0.16</v>
      </c>
      <c r="I1134">
        <v>4.5999999999999996</v>
      </c>
      <c r="J1134">
        <v>2</v>
      </c>
      <c r="K1134">
        <f t="shared" si="595"/>
        <v>2.0106240000000001E-2</v>
      </c>
      <c r="L1134">
        <f t="shared" si="618"/>
        <v>5.5070878817235817E-2</v>
      </c>
      <c r="O1134">
        <f t="shared" si="619"/>
        <v>4.5962155460865017E-2</v>
      </c>
      <c r="Q1134">
        <f t="shared" si="620"/>
        <v>2.4405904549719325E-2</v>
      </c>
      <c r="T1134">
        <f t="shared" si="621"/>
        <v>0.1074836036369639</v>
      </c>
    </row>
    <row r="1135" spans="1:20" x14ac:dyDescent="0.3">
      <c r="A1135" s="26">
        <v>16001</v>
      </c>
      <c r="B1135">
        <v>89</v>
      </c>
      <c r="C1135" t="s">
        <v>209</v>
      </c>
      <c r="D1135">
        <v>13</v>
      </c>
      <c r="E1135" t="s">
        <v>220</v>
      </c>
      <c r="F1135">
        <v>3</v>
      </c>
      <c r="G1135">
        <v>16.5</v>
      </c>
      <c r="H1135">
        <f t="shared" si="594"/>
        <v>0.16500000000000001</v>
      </c>
      <c r="I1135">
        <v>4</v>
      </c>
      <c r="J1135">
        <v>1.6</v>
      </c>
      <c r="K1135">
        <f t="shared" si="595"/>
        <v>2.1382515000000001E-2</v>
      </c>
      <c r="L1135">
        <f t="shared" si="618"/>
        <v>5.2141173788975141E-2</v>
      </c>
      <c r="O1135">
        <f t="shared" si="619"/>
        <v>4.351702364427866E-2</v>
      </c>
      <c r="Q1135">
        <f t="shared" si="620"/>
        <v>2.310753955511197E-2</v>
      </c>
      <c r="T1135">
        <f t="shared" si="621"/>
        <v>0.10176560420071311</v>
      </c>
    </row>
    <row r="1136" spans="1:20" x14ac:dyDescent="0.3">
      <c r="A1136" s="26">
        <v>16001</v>
      </c>
      <c r="B1136">
        <v>89</v>
      </c>
      <c r="C1136" t="s">
        <v>209</v>
      </c>
      <c r="D1136">
        <v>14</v>
      </c>
      <c r="E1136" t="s">
        <v>220</v>
      </c>
      <c r="F1136">
        <v>3</v>
      </c>
      <c r="G1136">
        <v>12.5</v>
      </c>
      <c r="H1136">
        <f t="shared" si="594"/>
        <v>0.125</v>
      </c>
      <c r="I1136">
        <v>4.3</v>
      </c>
      <c r="J1136">
        <v>1</v>
      </c>
      <c r="K1136">
        <f t="shared" si="595"/>
        <v>1.2271875E-2</v>
      </c>
      <c r="L1136">
        <f t="shared" si="618"/>
        <v>3.267085232870455E-2</v>
      </c>
      <c r="O1136">
        <f t="shared" si="619"/>
        <v>2.7267093353536817E-2</v>
      </c>
      <c r="Q1136">
        <f t="shared" si="620"/>
        <v>1.447882657072805E-2</v>
      </c>
      <c r="T1136">
        <f t="shared" si="621"/>
        <v>6.3764752217486328E-2</v>
      </c>
    </row>
    <row r="1137" spans="1:24" x14ac:dyDescent="0.3">
      <c r="A1137" s="26">
        <v>16001</v>
      </c>
      <c r="B1137">
        <v>89</v>
      </c>
      <c r="C1137" t="s">
        <v>209</v>
      </c>
      <c r="D1137">
        <v>15</v>
      </c>
      <c r="E1137" t="s">
        <v>220</v>
      </c>
      <c r="F1137">
        <v>4</v>
      </c>
      <c r="G1137">
        <v>18.5</v>
      </c>
      <c r="H1137">
        <f t="shared" si="594"/>
        <v>0.185</v>
      </c>
      <c r="I1137">
        <v>4.5</v>
      </c>
      <c r="J1137">
        <v>1.3</v>
      </c>
      <c r="K1137">
        <f t="shared" si="595"/>
        <v>2.6880314999999998E-2</v>
      </c>
      <c r="L1137">
        <f t="shared" si="618"/>
        <v>7.1227424845758947E-2</v>
      </c>
      <c r="O1137">
        <f t="shared" si="619"/>
        <v>5.9446408776270422E-2</v>
      </c>
      <c r="Q1137">
        <f t="shared" si="620"/>
        <v>3.1566043060199597E-2</v>
      </c>
      <c r="T1137">
        <f t="shared" si="621"/>
        <v>0.13901685363711899</v>
      </c>
    </row>
    <row r="1138" spans="1:24" x14ac:dyDescent="0.3">
      <c r="A1138" s="26">
        <v>16001</v>
      </c>
      <c r="B1138">
        <v>89</v>
      </c>
      <c r="C1138" t="s">
        <v>209</v>
      </c>
      <c r="D1138">
        <v>16</v>
      </c>
      <c r="E1138" t="s">
        <v>215</v>
      </c>
      <c r="F1138">
        <v>4</v>
      </c>
      <c r="G1138">
        <v>41.2</v>
      </c>
      <c r="H1138">
        <f t="shared" si="594"/>
        <v>0.41200000000000003</v>
      </c>
      <c r="I1138">
        <v>21.6</v>
      </c>
      <c r="J1138">
        <v>14.6</v>
      </c>
      <c r="K1138">
        <f t="shared" si="595"/>
        <v>0.13331693760000002</v>
      </c>
      <c r="L1138">
        <f>0.000064*(G1138^1.958025*I1138^0.883501+0.000045*G1138^2)</f>
        <v>1.403401162158616</v>
      </c>
      <c r="O1138">
        <f>L1138*0.44*0.75</f>
        <v>0.46312238351234325</v>
      </c>
      <c r="Q1138">
        <f t="shared" ref="Q1138:Q1143" si="622">O1138*0.52</f>
        <v>0.24082363942641849</v>
      </c>
      <c r="T1138">
        <f>(L1138*0.44*0.75)*(1+0.2)*0.52*3.67</f>
        <v>1.060587308033947</v>
      </c>
    </row>
    <row r="1139" spans="1:24" x14ac:dyDescent="0.3">
      <c r="A1139" s="26">
        <v>16001</v>
      </c>
      <c r="B1139">
        <v>89</v>
      </c>
      <c r="C1139" t="s">
        <v>209</v>
      </c>
      <c r="D1139">
        <v>17</v>
      </c>
      <c r="E1139" t="s">
        <v>217</v>
      </c>
      <c r="F1139">
        <v>4</v>
      </c>
      <c r="G1139">
        <v>21.5</v>
      </c>
      <c r="H1139">
        <f t="shared" si="594"/>
        <v>0.215</v>
      </c>
      <c r="I1139">
        <v>12.3</v>
      </c>
      <c r="J1139">
        <v>3</v>
      </c>
      <c r="K1139">
        <f t="shared" si="595"/>
        <v>3.6305114999999999E-2</v>
      </c>
      <c r="L1139">
        <f>0.000059*(G1139^1.965295*I1139^0.892133+0.000019*G1139^2)</f>
        <v>0.2300530257912817</v>
      </c>
      <c r="O1139">
        <f>L1139*0.47*0.75</f>
        <v>8.1093691591426792E-2</v>
      </c>
      <c r="Q1139">
        <f t="shared" si="622"/>
        <v>4.2168719627541935E-2</v>
      </c>
      <c r="T1139">
        <f>(L1139*0.47*0.75)*(1+0.2)*0.52*3.67</f>
        <v>0.18571104123969465</v>
      </c>
    </row>
    <row r="1140" spans="1:24" x14ac:dyDescent="0.3">
      <c r="A1140" s="26">
        <v>16001</v>
      </c>
      <c r="B1140">
        <v>89</v>
      </c>
      <c r="C1140" t="s">
        <v>209</v>
      </c>
      <c r="D1140">
        <v>18</v>
      </c>
      <c r="E1140" t="s">
        <v>215</v>
      </c>
      <c r="F1140">
        <v>4</v>
      </c>
      <c r="G1140">
        <v>21</v>
      </c>
      <c r="H1140">
        <f t="shared" si="594"/>
        <v>0.21</v>
      </c>
      <c r="I1140">
        <v>11.4</v>
      </c>
      <c r="J1140">
        <v>2.5</v>
      </c>
      <c r="K1140">
        <f t="shared" si="595"/>
        <v>3.4636139999999996E-2</v>
      </c>
      <c r="L1140">
        <f>0.000064*(G1140^1.958025*I1140^0.883501+0.000045*G1140^2)</f>
        <v>0.21325414838559958</v>
      </c>
      <c r="O1140">
        <f>L1140*0.44*0.75</f>
        <v>7.0373868967247857E-2</v>
      </c>
      <c r="Q1140">
        <f t="shared" si="622"/>
        <v>3.6594411862968884E-2</v>
      </c>
      <c r="T1140">
        <f>(L1140*0.44*0.75)*(1+0.2)*0.52*3.67</f>
        <v>0.16116178984451499</v>
      </c>
    </row>
    <row r="1141" spans="1:24" x14ac:dyDescent="0.3">
      <c r="A1141" s="26">
        <v>16001</v>
      </c>
      <c r="B1141">
        <v>89</v>
      </c>
      <c r="C1141" t="s">
        <v>209</v>
      </c>
      <c r="D1141">
        <v>19</v>
      </c>
      <c r="E1141" t="s">
        <v>217</v>
      </c>
      <c r="F1141">
        <v>3</v>
      </c>
      <c r="G1141">
        <v>15</v>
      </c>
      <c r="H1141">
        <f t="shared" si="594"/>
        <v>0.15</v>
      </c>
      <c r="I1141">
        <v>7</v>
      </c>
      <c r="J1141">
        <v>2.4</v>
      </c>
      <c r="K1141">
        <f t="shared" si="595"/>
        <v>1.76715E-2</v>
      </c>
      <c r="L1141">
        <f>0.000059*(G1141^1.965295*I1141^0.892133+0.000019*G1141^2)</f>
        <v>6.8574038943898366E-2</v>
      </c>
      <c r="O1141">
        <f>L1141*0.47*0.75</f>
        <v>2.4172348727724169E-2</v>
      </c>
      <c r="Q1141">
        <f t="shared" si="622"/>
        <v>1.2569621338416569E-2</v>
      </c>
      <c r="T1141">
        <f>(L1141*0.47*0.75)*(1+0.2)*0.52*3.67</f>
        <v>5.5356612374386563E-2</v>
      </c>
    </row>
    <row r="1142" spans="1:24" x14ac:dyDescent="0.3">
      <c r="A1142" s="26">
        <v>16001</v>
      </c>
      <c r="B1142">
        <v>89</v>
      </c>
      <c r="C1142" t="s">
        <v>209</v>
      </c>
      <c r="D1142">
        <v>20</v>
      </c>
      <c r="E1142" t="s">
        <v>218</v>
      </c>
      <c r="F1142">
        <v>4</v>
      </c>
      <c r="G1142">
        <v>17</v>
      </c>
      <c r="H1142">
        <f t="shared" si="594"/>
        <v>0.17</v>
      </c>
      <c r="I1142">
        <v>8.6</v>
      </c>
      <c r="J1142">
        <v>2.5</v>
      </c>
      <c r="K1142">
        <f t="shared" si="595"/>
        <v>2.2698060000000003E-2</v>
      </c>
      <c r="L1142">
        <f>0.000057*(G1142^1.897696*I1142^1.002687+0.000031*G1142^2)</f>
        <v>0.10663613120208436</v>
      </c>
      <c r="O1142">
        <f>L1142*0.43*0.75</f>
        <v>3.4390152312672208E-2</v>
      </c>
      <c r="Q1142">
        <f t="shared" si="622"/>
        <v>1.788287920258955E-2</v>
      </c>
      <c r="T1142">
        <f>(L1142*0.43*0.75)*(1+0.2)*0.52*3.67</f>
        <v>7.8756200008204366E-2</v>
      </c>
    </row>
    <row r="1143" spans="1:24" x14ac:dyDescent="0.3">
      <c r="A1143" s="26">
        <v>16001</v>
      </c>
      <c r="B1143">
        <v>89</v>
      </c>
      <c r="C1143" t="s">
        <v>209</v>
      </c>
      <c r="D1143">
        <v>21</v>
      </c>
      <c r="E1143" t="s">
        <v>217</v>
      </c>
      <c r="F1143">
        <v>4</v>
      </c>
      <c r="G1143">
        <v>20</v>
      </c>
      <c r="H1143">
        <f t="shared" si="594"/>
        <v>0.2</v>
      </c>
      <c r="I1143">
        <v>9</v>
      </c>
      <c r="J1143">
        <v>2</v>
      </c>
      <c r="K1143">
        <f t="shared" si="595"/>
        <v>3.1416000000000006E-2</v>
      </c>
      <c r="L1143">
        <f>0.000059*(G1143^1.965295*I1143^0.892133+0.000019*G1143^2)</f>
        <v>0.15103314955829703</v>
      </c>
      <c r="O1143">
        <f>L1143*0.47*0.75</f>
        <v>5.3239185219299698E-2</v>
      </c>
      <c r="Q1143">
        <f t="shared" si="622"/>
        <v>2.7684376314035843E-2</v>
      </c>
      <c r="T1143">
        <f>(L1143*0.47*0.75)*(1+0.2)*0.52*3.67</f>
        <v>0.12192199328701385</v>
      </c>
    </row>
    <row r="1144" spans="1:24" s="13" customFormat="1" x14ac:dyDescent="0.3">
      <c r="A1144" s="29"/>
      <c r="H1144"/>
      <c r="K1144"/>
      <c r="L1144"/>
      <c r="M1144"/>
      <c r="N1144"/>
      <c r="O1144"/>
      <c r="P1144"/>
    </row>
    <row r="1145" spans="1:24" s="13" customFormat="1" x14ac:dyDescent="0.3">
      <c r="A1145" s="29"/>
      <c r="H1145"/>
      <c r="K1145"/>
      <c r="L1145"/>
      <c r="M1145"/>
      <c r="N1145"/>
      <c r="O1145"/>
      <c r="P1145"/>
    </row>
    <row r="1146" spans="1:24" x14ac:dyDescent="0.3">
      <c r="A1146" s="26">
        <v>16001</v>
      </c>
      <c r="B1146">
        <v>89</v>
      </c>
      <c r="C1146" t="s">
        <v>209</v>
      </c>
      <c r="D1146">
        <v>24</v>
      </c>
      <c r="E1146" t="s">
        <v>215</v>
      </c>
      <c r="F1146">
        <v>4</v>
      </c>
      <c r="G1146">
        <v>32.299999999999997</v>
      </c>
      <c r="H1146">
        <f t="shared" si="594"/>
        <v>0.32299999999999995</v>
      </c>
      <c r="I1146">
        <v>14.3</v>
      </c>
      <c r="J1146">
        <v>11.4</v>
      </c>
      <c r="K1146">
        <f t="shared" si="595"/>
        <v>8.1939996599999967E-2</v>
      </c>
      <c r="L1146">
        <f t="shared" ref="L1146:L1147" si="623">0.000064*(G1146^1.958025*I1146^0.883501+0.000045*G1146^2)</f>
        <v>0.60531152516931142</v>
      </c>
      <c r="O1146">
        <f>L1146*0.44*0.75</f>
        <v>0.19975280330587275</v>
      </c>
      <c r="Q1146">
        <f t="shared" ref="Q1146:Q1151" si="624">O1146*0.52</f>
        <v>0.10387145771905383</v>
      </c>
      <c r="T1146">
        <f>(L1146*0.44*0.75)*(1+0.2)*0.52*3.67</f>
        <v>0.45744989979471307</v>
      </c>
    </row>
    <row r="1147" spans="1:24" x14ac:dyDescent="0.3">
      <c r="A1147" s="26">
        <v>16001</v>
      </c>
      <c r="B1147">
        <v>89</v>
      </c>
      <c r="C1147" t="s">
        <v>209</v>
      </c>
      <c r="D1147">
        <v>25</v>
      </c>
      <c r="E1147" t="s">
        <v>215</v>
      </c>
      <c r="F1147">
        <v>1</v>
      </c>
      <c r="G1147">
        <v>48.4</v>
      </c>
      <c r="H1147">
        <f t="shared" si="594"/>
        <v>0.48399999999999999</v>
      </c>
      <c r="I1147">
        <v>25.8</v>
      </c>
      <c r="J1147">
        <v>13.8</v>
      </c>
      <c r="K1147">
        <f t="shared" si="595"/>
        <v>0.1839846624</v>
      </c>
      <c r="L1147">
        <f t="shared" si="623"/>
        <v>2.2507022073873402</v>
      </c>
      <c r="O1147">
        <f>L1147*0.44*0.75</f>
        <v>0.74273172843782231</v>
      </c>
      <c r="Q1147">
        <f t="shared" si="624"/>
        <v>0.38622049878766762</v>
      </c>
      <c r="T1147">
        <f>(L1147*0.44*0.75)*(1+0.2)*0.52*3.67</f>
        <v>1.700915076660888</v>
      </c>
      <c r="U1147">
        <v>91</v>
      </c>
      <c r="V1147">
        <v>99</v>
      </c>
      <c r="W1147">
        <v>14</v>
      </c>
      <c r="X1147">
        <v>9</v>
      </c>
    </row>
    <row r="1148" spans="1:24" x14ac:dyDescent="0.3">
      <c r="A1148" s="26">
        <v>16001</v>
      </c>
      <c r="B1148">
        <v>89</v>
      </c>
      <c r="C1148" t="s">
        <v>209</v>
      </c>
      <c r="D1148">
        <v>26</v>
      </c>
      <c r="E1148" t="s">
        <v>217</v>
      </c>
      <c r="F1148">
        <v>4</v>
      </c>
      <c r="G1148">
        <v>25</v>
      </c>
      <c r="H1148">
        <f t="shared" si="594"/>
        <v>0.25</v>
      </c>
      <c r="I1148">
        <v>12.4</v>
      </c>
      <c r="J1148">
        <v>4</v>
      </c>
      <c r="K1148">
        <f t="shared" si="595"/>
        <v>4.9087499999999999E-2</v>
      </c>
      <c r="L1148">
        <f t="shared" ref="L1148:L1151" si="625">0.000059*(G1148^1.965295*I1148^0.892133+0.000019*G1148^2)</f>
        <v>0.3116700463079467</v>
      </c>
      <c r="O1148">
        <f>L1148*0.47*0.75</f>
        <v>0.1098636913235512</v>
      </c>
      <c r="Q1148">
        <f t="shared" si="624"/>
        <v>5.7129119488246623E-2</v>
      </c>
      <c r="T1148">
        <f>(L1148*0.47*0.75)*(1+0.2)*0.52*3.67</f>
        <v>0.25159664222623812</v>
      </c>
    </row>
    <row r="1149" spans="1:24" x14ac:dyDescent="0.3">
      <c r="A1149" s="26">
        <v>16001</v>
      </c>
      <c r="B1149">
        <v>89</v>
      </c>
      <c r="C1149" t="s">
        <v>209</v>
      </c>
      <c r="D1149">
        <v>27</v>
      </c>
      <c r="E1149" t="s">
        <v>217</v>
      </c>
      <c r="F1149">
        <v>3</v>
      </c>
      <c r="G1149">
        <v>17</v>
      </c>
      <c r="H1149">
        <f t="shared" si="594"/>
        <v>0.17</v>
      </c>
      <c r="I1149">
        <v>10.3</v>
      </c>
      <c r="J1149">
        <v>3.5</v>
      </c>
      <c r="K1149">
        <f t="shared" si="595"/>
        <v>2.2698060000000003E-2</v>
      </c>
      <c r="L1149">
        <f t="shared" si="625"/>
        <v>0.12377523885778316</v>
      </c>
      <c r="O1149">
        <f>L1149*0.47*0.75</f>
        <v>4.3630771697368557E-2</v>
      </c>
      <c r="Q1149">
        <f t="shared" si="624"/>
        <v>2.268800128263165E-2</v>
      </c>
      <c r="T1149">
        <f>(L1149*0.47*0.75)*(1+0.2)*0.52*3.67</f>
        <v>9.9917957648709782E-2</v>
      </c>
    </row>
    <row r="1150" spans="1:24" x14ac:dyDescent="0.3">
      <c r="A1150" s="26">
        <v>16001</v>
      </c>
      <c r="B1150">
        <v>89</v>
      </c>
      <c r="C1150" t="s">
        <v>209</v>
      </c>
      <c r="D1150">
        <v>28</v>
      </c>
      <c r="E1150" t="s">
        <v>217</v>
      </c>
      <c r="F1150">
        <v>3</v>
      </c>
      <c r="G1150">
        <v>22</v>
      </c>
      <c r="H1150">
        <f t="shared" si="594"/>
        <v>0.22</v>
      </c>
      <c r="I1150">
        <v>7.5</v>
      </c>
      <c r="J1150">
        <v>3</v>
      </c>
      <c r="K1150">
        <f t="shared" si="595"/>
        <v>3.8013359999999996E-2</v>
      </c>
      <c r="L1150">
        <f t="shared" si="625"/>
        <v>0.15480363218088283</v>
      </c>
      <c r="O1150">
        <f>L1150*0.47*0.75</f>
        <v>5.4568280343761197E-2</v>
      </c>
      <c r="Q1150">
        <f t="shared" si="624"/>
        <v>2.8375505778755823E-2</v>
      </c>
      <c r="T1150">
        <f>(L1150*0.47*0.75)*(1+0.2)*0.52*3.67</f>
        <v>0.12496572744964063</v>
      </c>
    </row>
    <row r="1151" spans="1:24" x14ac:dyDescent="0.3">
      <c r="A1151" s="26">
        <v>16001</v>
      </c>
      <c r="B1151">
        <v>89</v>
      </c>
      <c r="C1151" t="s">
        <v>209</v>
      </c>
      <c r="D1151">
        <v>29</v>
      </c>
      <c r="E1151" t="s">
        <v>217</v>
      </c>
      <c r="F1151">
        <v>1</v>
      </c>
      <c r="G1151">
        <v>49.3</v>
      </c>
      <c r="H1151">
        <f t="shared" si="594"/>
        <v>0.49299999999999999</v>
      </c>
      <c r="I1151">
        <v>18.399999999999999</v>
      </c>
      <c r="J1151">
        <v>7.6</v>
      </c>
      <c r="K1151">
        <f t="shared" si="595"/>
        <v>0.1908906846</v>
      </c>
      <c r="L1151">
        <f t="shared" si="625"/>
        <v>1.6833794441355974</v>
      </c>
      <c r="O1151">
        <f>L1151*0.47*0.75</f>
        <v>0.59339125405779802</v>
      </c>
      <c r="Q1151">
        <f t="shared" si="624"/>
        <v>0.30856345211005498</v>
      </c>
      <c r="T1151">
        <f>(L1151*0.47*0.75)*(1+0.2)*0.52*3.67</f>
        <v>1.3589134430926821</v>
      </c>
      <c r="U1151">
        <v>94</v>
      </c>
      <c r="V1151">
        <v>100</v>
      </c>
      <c r="W1151">
        <v>15</v>
      </c>
      <c r="X1151">
        <v>9</v>
      </c>
    </row>
    <row r="1152" spans="1:24" x14ac:dyDescent="0.3">
      <c r="A1152" s="26">
        <v>16001</v>
      </c>
      <c r="B1152">
        <v>89</v>
      </c>
      <c r="C1152" t="s">
        <v>209</v>
      </c>
      <c r="D1152">
        <v>30</v>
      </c>
      <c r="E1152" t="s">
        <v>214</v>
      </c>
      <c r="F1152">
        <v>3</v>
      </c>
      <c r="G1152">
        <v>17</v>
      </c>
      <c r="H1152">
        <f t="shared" si="594"/>
        <v>0.17</v>
      </c>
      <c r="I1152">
        <v>4.5</v>
      </c>
      <c r="J1152">
        <v>1.8</v>
      </c>
      <c r="K1152">
        <f t="shared" si="595"/>
        <v>2.2698060000000003E-2</v>
      </c>
      <c r="L1152">
        <f t="shared" ref="L1152:L1161" si="626">0.000081*(G1152^1.864042*I1152^0.850892+0.000027*G1152^2)</f>
        <v>5.7267942813665471E-2</v>
      </c>
      <c r="O1152">
        <f t="shared" ref="O1152:O1161" si="627">L1152*0.47*0.75</f>
        <v>2.0186949841817077E-2</v>
      </c>
      <c r="Q1152">
        <f t="shared" ref="Q1152:Q1161" si="628">O1152*0.521</f>
        <v>1.0517400867586698E-2</v>
      </c>
      <c r="T1152">
        <f t="shared" ref="T1152:T1161" si="629">(L1152*0.47*0.75)*(1+0.2)*0.521*3.67</f>
        <v>4.6318633420851817E-2</v>
      </c>
    </row>
    <row r="1153" spans="1:20" x14ac:dyDescent="0.3">
      <c r="A1153" s="26">
        <v>16001</v>
      </c>
      <c r="B1153">
        <v>89</v>
      </c>
      <c r="C1153" t="s">
        <v>209</v>
      </c>
      <c r="D1153">
        <v>31</v>
      </c>
      <c r="E1153" t="s">
        <v>214</v>
      </c>
      <c r="F1153">
        <v>3</v>
      </c>
      <c r="G1153">
        <v>17.100000000000001</v>
      </c>
      <c r="H1153">
        <f t="shared" si="594"/>
        <v>0.17100000000000001</v>
      </c>
      <c r="I1153">
        <v>4.8</v>
      </c>
      <c r="J1153">
        <v>1.5</v>
      </c>
      <c r="K1153">
        <f t="shared" si="595"/>
        <v>2.2965881400000002E-2</v>
      </c>
      <c r="L1153">
        <f t="shared" si="626"/>
        <v>6.1165821655968663E-2</v>
      </c>
      <c r="O1153">
        <f t="shared" si="627"/>
        <v>2.1560952133728953E-2</v>
      </c>
      <c r="Q1153">
        <f t="shared" si="628"/>
        <v>1.1233256061672785E-2</v>
      </c>
      <c r="T1153">
        <f t="shared" si="629"/>
        <v>4.9471259695606937E-2</v>
      </c>
    </row>
    <row r="1154" spans="1:20" x14ac:dyDescent="0.3">
      <c r="A1154" s="26">
        <v>16001</v>
      </c>
      <c r="B1154">
        <v>89</v>
      </c>
      <c r="C1154" t="s">
        <v>209</v>
      </c>
      <c r="D1154">
        <v>32</v>
      </c>
      <c r="E1154" t="s">
        <v>214</v>
      </c>
      <c r="F1154">
        <v>4</v>
      </c>
      <c r="G1154">
        <v>23</v>
      </c>
      <c r="H1154">
        <f t="shared" si="594"/>
        <v>0.23</v>
      </c>
      <c r="I1154">
        <v>10</v>
      </c>
      <c r="J1154">
        <v>3</v>
      </c>
      <c r="K1154">
        <f t="shared" si="595"/>
        <v>4.154766E-2</v>
      </c>
      <c r="L1154">
        <f t="shared" si="626"/>
        <v>0.19847116976064108</v>
      </c>
      <c r="O1154">
        <f t="shared" si="627"/>
        <v>6.9961087340625977E-2</v>
      </c>
      <c r="Q1154">
        <f t="shared" si="628"/>
        <v>3.6449726504466137E-2</v>
      </c>
      <c r="T1154">
        <f t="shared" si="629"/>
        <v>0.16052459552566886</v>
      </c>
    </row>
    <row r="1155" spans="1:20" x14ac:dyDescent="0.3">
      <c r="A1155" s="26">
        <v>16001</v>
      </c>
      <c r="B1155">
        <v>89</v>
      </c>
      <c r="C1155" t="s">
        <v>209</v>
      </c>
      <c r="D1155">
        <v>33</v>
      </c>
      <c r="E1155" t="s">
        <v>214</v>
      </c>
      <c r="F1155">
        <v>3</v>
      </c>
      <c r="G1155">
        <v>10.5</v>
      </c>
      <c r="H1155">
        <f t="shared" ref="H1155:H1218" si="630">G1155/100</f>
        <v>0.105</v>
      </c>
      <c r="I1155">
        <v>4</v>
      </c>
      <c r="J1155">
        <v>1.5</v>
      </c>
      <c r="K1155">
        <f t="shared" ref="K1155:K1218" si="631">0.7854*H1155^2</f>
        <v>8.659034999999999E-3</v>
      </c>
      <c r="L1155">
        <f t="shared" si="626"/>
        <v>2.1101715084335365E-2</v>
      </c>
      <c r="O1155">
        <f t="shared" si="627"/>
        <v>7.4383545672282161E-3</v>
      </c>
      <c r="Q1155">
        <f t="shared" si="628"/>
        <v>3.8753827295259008E-3</v>
      </c>
      <c r="T1155">
        <f t="shared" si="629"/>
        <v>1.7067185540832065E-2</v>
      </c>
    </row>
    <row r="1156" spans="1:20" x14ac:dyDescent="0.3">
      <c r="A1156" s="26">
        <v>16001</v>
      </c>
      <c r="B1156">
        <v>89</v>
      </c>
      <c r="C1156" t="s">
        <v>209</v>
      </c>
      <c r="D1156">
        <v>34</v>
      </c>
      <c r="E1156" t="s">
        <v>214</v>
      </c>
      <c r="F1156">
        <v>3</v>
      </c>
      <c r="G1156">
        <v>8</v>
      </c>
      <c r="H1156">
        <f t="shared" si="630"/>
        <v>0.08</v>
      </c>
      <c r="I1156">
        <v>4.0999999999999996</v>
      </c>
      <c r="J1156">
        <v>1.1000000000000001</v>
      </c>
      <c r="K1156">
        <f t="shared" si="631"/>
        <v>5.0265600000000002E-3</v>
      </c>
      <c r="L1156">
        <f t="shared" si="626"/>
        <v>1.298076383663832E-2</v>
      </c>
      <c r="O1156">
        <f t="shared" si="627"/>
        <v>4.575719252415008E-3</v>
      </c>
      <c r="Q1156">
        <f t="shared" si="628"/>
        <v>2.3839497305082192E-3</v>
      </c>
      <c r="T1156">
        <f t="shared" si="629"/>
        <v>1.0498914613158196E-2</v>
      </c>
    </row>
    <row r="1157" spans="1:20" x14ac:dyDescent="0.3">
      <c r="A1157" s="26">
        <v>16001</v>
      </c>
      <c r="B1157">
        <v>89</v>
      </c>
      <c r="C1157" t="s">
        <v>209</v>
      </c>
      <c r="D1157">
        <v>35</v>
      </c>
      <c r="E1157" t="s">
        <v>214</v>
      </c>
      <c r="F1157">
        <v>3</v>
      </c>
      <c r="G1157">
        <v>11</v>
      </c>
      <c r="H1157">
        <f t="shared" si="630"/>
        <v>0.11</v>
      </c>
      <c r="I1157">
        <v>4.5</v>
      </c>
      <c r="J1157">
        <v>1.8</v>
      </c>
      <c r="K1157">
        <f t="shared" si="631"/>
        <v>9.503339999999999E-3</v>
      </c>
      <c r="L1157">
        <f t="shared" si="626"/>
        <v>2.5439146859010657E-2</v>
      </c>
      <c r="O1157">
        <f t="shared" si="627"/>
        <v>8.9672992678012566E-3</v>
      </c>
      <c r="Q1157">
        <f t="shared" si="628"/>
        <v>4.6719629185244553E-3</v>
      </c>
      <c r="T1157">
        <f t="shared" si="629"/>
        <v>2.0575324693181695E-2</v>
      </c>
    </row>
    <row r="1158" spans="1:20" x14ac:dyDescent="0.3">
      <c r="A1158" s="26">
        <v>16001</v>
      </c>
      <c r="B1158">
        <v>89</v>
      </c>
      <c r="C1158" t="s">
        <v>209</v>
      </c>
      <c r="D1158">
        <v>36</v>
      </c>
      <c r="E1158" t="s">
        <v>214</v>
      </c>
      <c r="F1158">
        <v>4</v>
      </c>
      <c r="G1158">
        <v>32</v>
      </c>
      <c r="H1158">
        <f t="shared" si="630"/>
        <v>0.32</v>
      </c>
      <c r="I1158">
        <v>10</v>
      </c>
      <c r="J1158">
        <v>1.5</v>
      </c>
      <c r="K1158">
        <f t="shared" si="631"/>
        <v>8.0424960000000004E-2</v>
      </c>
      <c r="L1158">
        <f t="shared" si="626"/>
        <v>0.36731819591192333</v>
      </c>
      <c r="O1158">
        <f t="shared" si="627"/>
        <v>0.12947966405895298</v>
      </c>
      <c r="Q1158">
        <f t="shared" si="628"/>
        <v>6.7458904974714504E-2</v>
      </c>
      <c r="T1158">
        <f t="shared" si="629"/>
        <v>0.29708901750864269</v>
      </c>
    </row>
    <row r="1159" spans="1:20" x14ac:dyDescent="0.3">
      <c r="A1159" s="26">
        <v>16001</v>
      </c>
      <c r="B1159">
        <v>89</v>
      </c>
      <c r="C1159" t="s">
        <v>209</v>
      </c>
      <c r="D1159">
        <v>37</v>
      </c>
      <c r="E1159" t="s">
        <v>214</v>
      </c>
      <c r="F1159">
        <v>3</v>
      </c>
      <c r="G1159">
        <v>10</v>
      </c>
      <c r="H1159">
        <f t="shared" si="630"/>
        <v>0.1</v>
      </c>
      <c r="I1159">
        <v>5</v>
      </c>
      <c r="J1159">
        <v>3</v>
      </c>
      <c r="K1159">
        <f t="shared" si="631"/>
        <v>7.8540000000000016E-3</v>
      </c>
      <c r="L1159">
        <f t="shared" si="626"/>
        <v>2.3295877876834702E-2</v>
      </c>
      <c r="O1159">
        <f t="shared" si="627"/>
        <v>8.2117969515842319E-3</v>
      </c>
      <c r="Q1159">
        <f t="shared" si="628"/>
        <v>4.2783462117753851E-3</v>
      </c>
      <c r="T1159">
        <f t="shared" si="629"/>
        <v>1.8841836716658796E-2</v>
      </c>
    </row>
    <row r="1160" spans="1:20" x14ac:dyDescent="0.3">
      <c r="A1160" s="26">
        <v>16001</v>
      </c>
      <c r="B1160">
        <v>89</v>
      </c>
      <c r="C1160" t="s">
        <v>209</v>
      </c>
      <c r="D1160">
        <v>38</v>
      </c>
      <c r="E1160" t="s">
        <v>214</v>
      </c>
      <c r="F1160">
        <v>3</v>
      </c>
      <c r="G1160">
        <v>13</v>
      </c>
      <c r="H1160">
        <f t="shared" si="630"/>
        <v>0.13</v>
      </c>
      <c r="I1160">
        <v>5.2</v>
      </c>
      <c r="J1160">
        <v>3.1</v>
      </c>
      <c r="K1160">
        <f t="shared" si="631"/>
        <v>1.3273260000000002E-2</v>
      </c>
      <c r="L1160">
        <f t="shared" si="626"/>
        <v>3.9279668760905842E-2</v>
      </c>
      <c r="O1160">
        <f t="shared" si="627"/>
        <v>1.3846083238219309E-2</v>
      </c>
      <c r="Q1160">
        <f t="shared" si="628"/>
        <v>7.2138093671122606E-3</v>
      </c>
      <c r="T1160">
        <f t="shared" si="629"/>
        <v>3.1769616452762391E-2</v>
      </c>
    </row>
    <row r="1161" spans="1:20" x14ac:dyDescent="0.3">
      <c r="A1161" s="26">
        <v>16001</v>
      </c>
      <c r="B1161">
        <v>89</v>
      </c>
      <c r="C1161" t="s">
        <v>209</v>
      </c>
      <c r="D1161">
        <v>39</v>
      </c>
      <c r="E1161" t="s">
        <v>214</v>
      </c>
      <c r="F1161">
        <v>3</v>
      </c>
      <c r="G1161">
        <v>9</v>
      </c>
      <c r="H1161">
        <f t="shared" si="630"/>
        <v>0.09</v>
      </c>
      <c r="I1161">
        <v>3.6</v>
      </c>
      <c r="J1161">
        <v>1</v>
      </c>
      <c r="K1161">
        <f t="shared" si="631"/>
        <v>6.3617399999999994E-3</v>
      </c>
      <c r="L1161">
        <f t="shared" si="626"/>
        <v>1.4474107620819261E-2</v>
      </c>
      <c r="O1161">
        <f t="shared" si="627"/>
        <v>5.1021229363387884E-3</v>
      </c>
      <c r="Q1161">
        <f t="shared" si="628"/>
        <v>2.658206049832509E-3</v>
      </c>
      <c r="T1161">
        <f t="shared" si="629"/>
        <v>1.1706739443462368E-2</v>
      </c>
    </row>
    <row r="1162" spans="1:20" x14ac:dyDescent="0.3">
      <c r="A1162" s="26">
        <v>16001</v>
      </c>
      <c r="B1162">
        <v>89</v>
      </c>
      <c r="C1162" t="s">
        <v>209</v>
      </c>
      <c r="D1162">
        <v>40</v>
      </c>
      <c r="E1162" t="s">
        <v>220</v>
      </c>
      <c r="F1162">
        <v>3</v>
      </c>
      <c r="G1162">
        <v>14</v>
      </c>
      <c r="H1162">
        <f t="shared" si="630"/>
        <v>0.14000000000000001</v>
      </c>
      <c r="I1162">
        <v>4.7</v>
      </c>
      <c r="J1162">
        <v>2</v>
      </c>
      <c r="K1162">
        <f t="shared" si="631"/>
        <v>1.5393840000000002E-2</v>
      </c>
      <c r="L1162">
        <f t="shared" ref="L1162:L1164" si="632">0.000084*(G1162^1.894314*I1162^0.808223+0.000031*G1162^2)</f>
        <v>4.3512667789610375E-2</v>
      </c>
      <c r="O1162">
        <f>L1162*0.78*1.07</f>
        <v>3.6315672537208819E-2</v>
      </c>
      <c r="Q1162">
        <f t="shared" ref="Q1162:Q1164" si="633">O1162*0.531</f>
        <v>1.9283622117257884E-2</v>
      </c>
      <c r="T1162">
        <f>(L1162*0.78*1.07)*(1+0.2)*0.531*3.67</f>
        <v>8.4925071804403715E-2</v>
      </c>
    </row>
    <row r="1163" spans="1:20" x14ac:dyDescent="0.3">
      <c r="A1163" s="26">
        <v>16001</v>
      </c>
      <c r="B1163">
        <v>89</v>
      </c>
      <c r="C1163" t="s">
        <v>209</v>
      </c>
      <c r="D1163">
        <v>41</v>
      </c>
      <c r="E1163" t="s">
        <v>220</v>
      </c>
      <c r="F1163">
        <v>3</v>
      </c>
      <c r="G1163">
        <v>16</v>
      </c>
      <c r="H1163">
        <f t="shared" si="630"/>
        <v>0.16</v>
      </c>
      <c r="I1163">
        <v>4.4000000000000004</v>
      </c>
      <c r="J1163">
        <v>1.5</v>
      </c>
      <c r="K1163">
        <f t="shared" si="631"/>
        <v>2.0106240000000001E-2</v>
      </c>
      <c r="L1163">
        <f t="shared" si="632"/>
        <v>5.3127493745130455E-2</v>
      </c>
      <c r="O1163">
        <f>L1163*0.78*1.07</f>
        <v>4.4340206279685879E-2</v>
      </c>
      <c r="Q1163">
        <f t="shared" si="633"/>
        <v>2.3544649534513202E-2</v>
      </c>
      <c r="T1163">
        <f>(L1163*0.78*1.07)*(1+0.2)*0.531*3.67</f>
        <v>0.10369063654999613</v>
      </c>
    </row>
    <row r="1164" spans="1:20" x14ac:dyDescent="0.3">
      <c r="A1164" s="26">
        <v>16001</v>
      </c>
      <c r="B1164">
        <v>89</v>
      </c>
      <c r="C1164" t="s">
        <v>209</v>
      </c>
      <c r="D1164">
        <v>42</v>
      </c>
      <c r="E1164" t="s">
        <v>220</v>
      </c>
      <c r="F1164">
        <v>3</v>
      </c>
      <c r="G1164">
        <v>11.5</v>
      </c>
      <c r="H1164">
        <f t="shared" si="630"/>
        <v>0.115</v>
      </c>
      <c r="I1164">
        <v>4</v>
      </c>
      <c r="J1164">
        <v>1.4</v>
      </c>
      <c r="K1164">
        <f t="shared" si="631"/>
        <v>1.0386915E-2</v>
      </c>
      <c r="L1164">
        <f t="shared" si="632"/>
        <v>2.6313491090424485E-2</v>
      </c>
      <c r="O1164">
        <f>L1164*0.78*1.07</f>
        <v>2.1961239664068277E-2</v>
      </c>
      <c r="Q1164">
        <f t="shared" si="633"/>
        <v>1.1661418261620255E-2</v>
      </c>
      <c r="T1164">
        <f>(L1164*0.78*1.07)*(1+0.2)*0.531*3.67</f>
        <v>5.1356886024175603E-2</v>
      </c>
    </row>
    <row r="1165" spans="1:20" x14ac:dyDescent="0.3">
      <c r="A1165" s="26">
        <v>16001</v>
      </c>
      <c r="B1165">
        <v>90</v>
      </c>
      <c r="C1165" t="s">
        <v>211</v>
      </c>
      <c r="D1165">
        <v>1</v>
      </c>
      <c r="E1165" t="s">
        <v>217</v>
      </c>
      <c r="F1165">
        <v>1</v>
      </c>
      <c r="G1165">
        <v>35.5</v>
      </c>
      <c r="H1165">
        <f t="shared" si="630"/>
        <v>0.35499999999999998</v>
      </c>
      <c r="I1165">
        <v>16.399999999999999</v>
      </c>
      <c r="J1165">
        <v>5.8</v>
      </c>
      <c r="K1165">
        <f t="shared" si="631"/>
        <v>9.8980034999999994E-2</v>
      </c>
      <c r="L1165">
        <f t="shared" ref="L1165:L1171" si="634">0.000059*(G1165^1.965295*I1165^0.892133+0.000019*G1165^2)</f>
        <v>0.79672987006161677</v>
      </c>
      <c r="O1165">
        <f t="shared" ref="O1165:O1171" si="635">L1165*0.47*0.75</f>
        <v>0.28084727919671992</v>
      </c>
      <c r="Q1165">
        <f t="shared" ref="Q1165:Q1171" si="636">O1165*0.52</f>
        <v>0.14604058518229437</v>
      </c>
      <c r="T1165">
        <f t="shared" ref="T1165:T1171" si="637">(L1165*0.47*0.75)*(1+0.2)*0.52*3.67</f>
        <v>0.64316273714282424</v>
      </c>
    </row>
    <row r="1166" spans="1:20" x14ac:dyDescent="0.3">
      <c r="A1166" s="26">
        <v>16001</v>
      </c>
      <c r="B1166">
        <v>90</v>
      </c>
      <c r="C1166" t="s">
        <v>211</v>
      </c>
      <c r="D1166">
        <v>2</v>
      </c>
      <c r="E1166" t="s">
        <v>217</v>
      </c>
      <c r="F1166">
        <v>3</v>
      </c>
      <c r="G1166">
        <v>7.5</v>
      </c>
      <c r="H1166">
        <f t="shared" si="630"/>
        <v>7.4999999999999997E-2</v>
      </c>
      <c r="I1166">
        <v>4.2</v>
      </c>
      <c r="J1166">
        <v>2.2999999999999998</v>
      </c>
      <c r="K1166">
        <f t="shared" si="631"/>
        <v>4.4178749999999999E-3</v>
      </c>
      <c r="L1166">
        <f t="shared" si="634"/>
        <v>1.1133437005900953E-2</v>
      </c>
      <c r="O1166">
        <f t="shared" si="635"/>
        <v>3.9245365445800852E-3</v>
      </c>
      <c r="Q1166">
        <f t="shared" si="636"/>
        <v>2.0407590031816442E-3</v>
      </c>
      <c r="T1166">
        <f t="shared" si="637"/>
        <v>8.9875026500119606E-3</v>
      </c>
    </row>
    <row r="1167" spans="1:20" x14ac:dyDescent="0.3">
      <c r="A1167" s="26">
        <v>16001</v>
      </c>
      <c r="B1167">
        <v>90</v>
      </c>
      <c r="C1167" t="s">
        <v>211</v>
      </c>
      <c r="D1167">
        <v>3</v>
      </c>
      <c r="E1167" t="s">
        <v>217</v>
      </c>
      <c r="F1167">
        <v>3</v>
      </c>
      <c r="G1167">
        <v>8.5</v>
      </c>
      <c r="H1167">
        <f t="shared" si="630"/>
        <v>8.5000000000000006E-2</v>
      </c>
      <c r="I1167">
        <v>4.3</v>
      </c>
      <c r="J1167">
        <v>2.4</v>
      </c>
      <c r="K1167">
        <f t="shared" si="631"/>
        <v>5.6745150000000006E-3</v>
      </c>
      <c r="L1167">
        <f t="shared" si="634"/>
        <v>1.4540351724519269E-2</v>
      </c>
      <c r="O1167">
        <f t="shared" si="635"/>
        <v>5.1254739828930423E-3</v>
      </c>
      <c r="Q1167">
        <f t="shared" si="636"/>
        <v>2.6652464711043821E-3</v>
      </c>
      <c r="T1167">
        <f t="shared" si="637"/>
        <v>1.1737745458743698E-2</v>
      </c>
    </row>
    <row r="1168" spans="1:20" x14ac:dyDescent="0.3">
      <c r="A1168" s="26">
        <v>16001</v>
      </c>
      <c r="B1168">
        <v>90</v>
      </c>
      <c r="C1168" t="s">
        <v>211</v>
      </c>
      <c r="D1168">
        <v>4</v>
      </c>
      <c r="E1168" t="s">
        <v>217</v>
      </c>
      <c r="F1168">
        <v>4</v>
      </c>
      <c r="G1168">
        <v>26</v>
      </c>
      <c r="H1168">
        <f t="shared" si="630"/>
        <v>0.26</v>
      </c>
      <c r="I1168">
        <v>11</v>
      </c>
      <c r="J1168">
        <v>6.1</v>
      </c>
      <c r="K1168">
        <f t="shared" si="631"/>
        <v>5.3093040000000008E-2</v>
      </c>
      <c r="L1168">
        <f t="shared" si="634"/>
        <v>0.30251988443233985</v>
      </c>
      <c r="O1168">
        <f t="shared" si="635"/>
        <v>0.10663825926239978</v>
      </c>
      <c r="Q1168">
        <f t="shared" si="636"/>
        <v>5.545189481644789E-2</v>
      </c>
      <c r="T1168">
        <f t="shared" si="637"/>
        <v>0.24421014477163649</v>
      </c>
    </row>
    <row r="1169" spans="1:20" x14ac:dyDescent="0.3">
      <c r="A1169" s="26">
        <v>16001</v>
      </c>
      <c r="B1169">
        <v>90</v>
      </c>
      <c r="C1169" t="s">
        <v>211</v>
      </c>
      <c r="D1169">
        <v>5</v>
      </c>
      <c r="E1169" t="s">
        <v>217</v>
      </c>
      <c r="F1169">
        <v>4</v>
      </c>
      <c r="G1169">
        <v>17</v>
      </c>
      <c r="H1169">
        <f t="shared" si="630"/>
        <v>0.17</v>
      </c>
      <c r="I1169">
        <v>8.6</v>
      </c>
      <c r="J1169">
        <v>4.7</v>
      </c>
      <c r="K1169">
        <f t="shared" si="631"/>
        <v>2.2698060000000003E-2</v>
      </c>
      <c r="L1169">
        <f t="shared" si="634"/>
        <v>0.10537688745992711</v>
      </c>
      <c r="O1169">
        <f t="shared" si="635"/>
        <v>3.7145352829624306E-2</v>
      </c>
      <c r="Q1169">
        <f t="shared" si="636"/>
        <v>1.9315583471404638E-2</v>
      </c>
      <c r="T1169">
        <f t="shared" si="637"/>
        <v>8.5065829608066024E-2</v>
      </c>
    </row>
    <row r="1170" spans="1:20" x14ac:dyDescent="0.3">
      <c r="A1170" s="26">
        <v>16001</v>
      </c>
      <c r="B1170">
        <v>90</v>
      </c>
      <c r="C1170" t="s">
        <v>211</v>
      </c>
      <c r="D1170">
        <v>6</v>
      </c>
      <c r="E1170" t="s">
        <v>217</v>
      </c>
      <c r="F1170">
        <v>4</v>
      </c>
      <c r="G1170">
        <v>22</v>
      </c>
      <c r="H1170">
        <f t="shared" si="630"/>
        <v>0.22</v>
      </c>
      <c r="I1170">
        <v>10.199999999999999</v>
      </c>
      <c r="J1170">
        <v>4.4000000000000004</v>
      </c>
      <c r="K1170">
        <f t="shared" si="631"/>
        <v>3.8013359999999996E-2</v>
      </c>
      <c r="L1170">
        <f t="shared" si="634"/>
        <v>0.20366445910943745</v>
      </c>
      <c r="O1170">
        <f t="shared" si="635"/>
        <v>7.1791721836076697E-2</v>
      </c>
      <c r="Q1170">
        <f t="shared" si="636"/>
        <v>3.7331695354759886E-2</v>
      </c>
      <c r="T1170">
        <f t="shared" si="637"/>
        <v>0.16440878634236253</v>
      </c>
    </row>
    <row r="1171" spans="1:20" x14ac:dyDescent="0.3">
      <c r="A1171" s="26">
        <v>16001</v>
      </c>
      <c r="B1171">
        <v>90</v>
      </c>
      <c r="C1171" t="s">
        <v>211</v>
      </c>
      <c r="D1171">
        <v>7</v>
      </c>
      <c r="E1171" t="s">
        <v>217</v>
      </c>
      <c r="F1171">
        <v>4</v>
      </c>
      <c r="G1171">
        <v>11.5</v>
      </c>
      <c r="H1171">
        <f t="shared" si="630"/>
        <v>0.115</v>
      </c>
      <c r="I1171">
        <v>5.4</v>
      </c>
      <c r="J1171">
        <v>2.1</v>
      </c>
      <c r="K1171">
        <f t="shared" si="631"/>
        <v>1.0386915E-2</v>
      </c>
      <c r="L1171">
        <f t="shared" si="634"/>
        <v>3.2272366354686104E-2</v>
      </c>
      <c r="O1171">
        <f t="shared" si="635"/>
        <v>1.1376009140026851E-2</v>
      </c>
      <c r="Q1171">
        <f t="shared" si="636"/>
        <v>5.9155247528139623E-3</v>
      </c>
      <c r="T1171">
        <f t="shared" si="637"/>
        <v>2.6051971011392689E-2</v>
      </c>
    </row>
    <row r="1172" spans="1:20" x14ac:dyDescent="0.3">
      <c r="A1172" s="26">
        <v>16001</v>
      </c>
      <c r="B1172">
        <v>90</v>
      </c>
      <c r="C1172" t="s">
        <v>211</v>
      </c>
      <c r="D1172">
        <v>8</v>
      </c>
      <c r="E1172" t="s">
        <v>214</v>
      </c>
      <c r="F1172">
        <v>3</v>
      </c>
      <c r="G1172">
        <v>10.8</v>
      </c>
      <c r="H1172">
        <f t="shared" si="630"/>
        <v>0.10800000000000001</v>
      </c>
      <c r="I1172">
        <v>4.5</v>
      </c>
      <c r="J1172">
        <v>1.5</v>
      </c>
      <c r="K1172">
        <f t="shared" si="631"/>
        <v>9.1609056000000015E-3</v>
      </c>
      <c r="L1172">
        <f>0.000081*(G1172^1.864042*I1172^0.850892+0.000027*G1172^2)</f>
        <v>2.4583748915186585E-2</v>
      </c>
      <c r="O1172">
        <f>L1172*0.47*0.75</f>
        <v>8.6657714926032716E-3</v>
      </c>
      <c r="Q1172">
        <f>O1172*0.521</f>
        <v>4.5148669476463045E-3</v>
      </c>
      <c r="T1172">
        <f>(L1172*0.47*0.75)*(1+0.2)*0.521*3.67</f>
        <v>1.9883474037434325E-2</v>
      </c>
    </row>
    <row r="1173" spans="1:20" x14ac:dyDescent="0.3">
      <c r="A1173" s="26">
        <v>16001</v>
      </c>
      <c r="B1173">
        <v>90</v>
      </c>
      <c r="C1173" t="s">
        <v>211</v>
      </c>
      <c r="D1173">
        <v>9</v>
      </c>
      <c r="E1173" t="s">
        <v>213</v>
      </c>
      <c r="F1173">
        <v>3</v>
      </c>
      <c r="G1173">
        <v>15.5</v>
      </c>
      <c r="H1173">
        <f t="shared" si="630"/>
        <v>0.155</v>
      </c>
      <c r="I1173">
        <v>6.3</v>
      </c>
      <c r="J1173">
        <v>3</v>
      </c>
      <c r="K1173">
        <f t="shared" si="631"/>
        <v>1.8869235000000002E-2</v>
      </c>
      <c r="L1173">
        <f t="shared" ref="L1173:L1174" si="638">0.000084*(G1173^1.894314*I1173^0.808223+0.000031*G1173^2)</f>
        <v>6.686375568866347E-2</v>
      </c>
      <c r="O1173">
        <f>L1173*0.66*1.07</f>
        <v>4.7219184267334152E-2</v>
      </c>
      <c r="Q1173">
        <f t="shared" ref="Q1173:Q1174" si="639">O1173*0.531</f>
        <v>2.5073386845954435E-2</v>
      </c>
      <c r="T1173">
        <f>(L1173*0.66*1.07)*(1+0.2)*0.531*3.67</f>
        <v>0.11042319566958333</v>
      </c>
    </row>
    <row r="1174" spans="1:20" x14ac:dyDescent="0.3">
      <c r="A1174" s="26">
        <v>16001</v>
      </c>
      <c r="B1174">
        <v>90</v>
      </c>
      <c r="C1174" t="s">
        <v>211</v>
      </c>
      <c r="D1174">
        <v>10</v>
      </c>
      <c r="E1174" t="s">
        <v>213</v>
      </c>
      <c r="F1174">
        <v>3</v>
      </c>
      <c r="G1174">
        <v>18</v>
      </c>
      <c r="H1174">
        <f t="shared" si="630"/>
        <v>0.18</v>
      </c>
      <c r="I1174">
        <v>6.1</v>
      </c>
      <c r="J1174">
        <v>4.2</v>
      </c>
      <c r="K1174">
        <f t="shared" si="631"/>
        <v>2.5446959999999998E-2</v>
      </c>
      <c r="L1174">
        <f t="shared" si="638"/>
        <v>8.6473978167952312E-2</v>
      </c>
      <c r="O1174">
        <f>L1174*0.66*1.07</f>
        <v>6.1067923382207928E-2</v>
      </c>
      <c r="Q1174">
        <f t="shared" si="639"/>
        <v>3.2427067315952414E-2</v>
      </c>
      <c r="T1174">
        <f>(L1174*0.66*1.07)*(1+0.2)*0.531*3.67</f>
        <v>0.14280880445945443</v>
      </c>
    </row>
    <row r="1175" spans="1:20" x14ac:dyDescent="0.3">
      <c r="A1175" s="26">
        <v>16001</v>
      </c>
      <c r="B1175">
        <v>90</v>
      </c>
      <c r="C1175" t="s">
        <v>211</v>
      </c>
      <c r="D1175">
        <v>11</v>
      </c>
      <c r="E1175" t="s">
        <v>217</v>
      </c>
      <c r="F1175">
        <v>4</v>
      </c>
      <c r="G1175">
        <v>19.399999999999999</v>
      </c>
      <c r="H1175">
        <f t="shared" si="630"/>
        <v>0.19399999999999998</v>
      </c>
      <c r="I1175">
        <v>13.2</v>
      </c>
      <c r="J1175">
        <v>7.4</v>
      </c>
      <c r="K1175">
        <f t="shared" si="631"/>
        <v>2.9559314399999991E-2</v>
      </c>
      <c r="L1175">
        <f t="shared" ref="L1175:L1177" si="640">0.000059*(G1175^1.965295*I1175^0.892133+0.000019*G1175^2)</f>
        <v>0.20020006339328902</v>
      </c>
      <c r="O1175">
        <f>L1175*0.47*0.75</f>
        <v>7.0570522346134382E-2</v>
      </c>
      <c r="Q1175">
        <f t="shared" ref="Q1175:Q1177" si="641">O1175*0.52</f>
        <v>3.6696671619989879E-2</v>
      </c>
      <c r="T1175">
        <f>(L1175*0.47*0.75)*(1+0.2)*0.52*3.67</f>
        <v>0.16161214181443539</v>
      </c>
    </row>
    <row r="1176" spans="1:20" x14ac:dyDescent="0.3">
      <c r="A1176" s="26">
        <v>16001</v>
      </c>
      <c r="B1176">
        <v>90</v>
      </c>
      <c r="C1176" t="s">
        <v>211</v>
      </c>
      <c r="D1176">
        <v>12</v>
      </c>
      <c r="E1176" t="s">
        <v>217</v>
      </c>
      <c r="F1176">
        <v>5</v>
      </c>
      <c r="G1176">
        <v>13.2</v>
      </c>
      <c r="H1176">
        <f t="shared" si="630"/>
        <v>0.13200000000000001</v>
      </c>
      <c r="I1176">
        <v>8</v>
      </c>
      <c r="J1176">
        <v>4.0999999999999996</v>
      </c>
      <c r="K1176">
        <f t="shared" si="631"/>
        <v>1.3684809600000002E-2</v>
      </c>
      <c r="L1176">
        <f t="shared" si="640"/>
        <v>6.0088055051191358E-2</v>
      </c>
      <c r="O1176">
        <f>L1176*0.47*0.75</f>
        <v>2.1181039405544951E-2</v>
      </c>
      <c r="Q1176">
        <f t="shared" si="641"/>
        <v>1.1014140490883374E-2</v>
      </c>
      <c r="T1176">
        <f>(L1176*0.47*0.75)*(1+0.2)*0.52*3.67</f>
        <v>4.850627472185038E-2</v>
      </c>
    </row>
    <row r="1177" spans="1:20" x14ac:dyDescent="0.3">
      <c r="A1177" s="26">
        <v>16001</v>
      </c>
      <c r="B1177">
        <v>90</v>
      </c>
      <c r="C1177" t="s">
        <v>211</v>
      </c>
      <c r="D1177">
        <v>13</v>
      </c>
      <c r="E1177" t="s">
        <v>217</v>
      </c>
      <c r="F1177">
        <v>5</v>
      </c>
      <c r="G1177">
        <v>13.8</v>
      </c>
      <c r="H1177">
        <f t="shared" si="630"/>
        <v>0.13800000000000001</v>
      </c>
      <c r="I1177">
        <v>6.6</v>
      </c>
      <c r="J1177">
        <v>3.3</v>
      </c>
      <c r="K1177">
        <f t="shared" si="631"/>
        <v>1.4957157600000002E-2</v>
      </c>
      <c r="L1177">
        <f t="shared" si="640"/>
        <v>5.5232480668582405E-2</v>
      </c>
      <c r="O1177">
        <f>L1177*0.47*0.75</f>
        <v>1.9469449435675298E-2</v>
      </c>
      <c r="Q1177">
        <f t="shared" si="641"/>
        <v>1.0124113706551155E-2</v>
      </c>
      <c r="T1177">
        <f>(L1177*0.47*0.75)*(1+0.2)*0.52*3.67</f>
        <v>4.4586596763651287E-2</v>
      </c>
    </row>
    <row r="1179" spans="1:20" x14ac:dyDescent="0.3">
      <c r="A1179" s="26">
        <v>16001</v>
      </c>
      <c r="B1179">
        <v>90</v>
      </c>
      <c r="C1179" t="s">
        <v>211</v>
      </c>
      <c r="D1179">
        <v>15</v>
      </c>
      <c r="E1179" t="s">
        <v>217</v>
      </c>
      <c r="F1179">
        <v>4</v>
      </c>
      <c r="G1179">
        <v>11.7</v>
      </c>
      <c r="H1179">
        <f t="shared" si="630"/>
        <v>0.11699999999999999</v>
      </c>
      <c r="I1179">
        <v>4.5999999999999996</v>
      </c>
      <c r="J1179">
        <v>1.9</v>
      </c>
      <c r="K1179">
        <f t="shared" si="631"/>
        <v>1.0751340599999997E-2</v>
      </c>
      <c r="L1179">
        <f>0.000059*(G1179^1.965295*I1179^0.892133+0.000019*G1179^2)</f>
        <v>2.8934952962506658E-2</v>
      </c>
      <c r="O1179">
        <f t="shared" ref="O1179:O1191" si="642">L1179*0.47*0.75</f>
        <v>1.0199570919283597E-2</v>
      </c>
      <c r="Q1179">
        <f>O1179*0.52</f>
        <v>5.3037768780274707E-3</v>
      </c>
      <c r="T1179">
        <f t="shared" ref="T1179:T1191" si="643">(L1179*0.47*0.75)*(1+0.2)*0.52*3.67</f>
        <v>2.335783337083298E-2</v>
      </c>
    </row>
    <row r="1180" spans="1:20" x14ac:dyDescent="0.3">
      <c r="A1180" s="26">
        <v>16001</v>
      </c>
      <c r="B1180">
        <v>90</v>
      </c>
      <c r="C1180" t="s">
        <v>211</v>
      </c>
      <c r="D1180">
        <v>16</v>
      </c>
      <c r="E1180" t="s">
        <v>212</v>
      </c>
      <c r="F1180">
        <v>4</v>
      </c>
      <c r="G1180">
        <v>24.5</v>
      </c>
      <c r="H1180">
        <f t="shared" si="630"/>
        <v>0.245</v>
      </c>
      <c r="I1180">
        <v>10.9</v>
      </c>
      <c r="J1180">
        <v>8</v>
      </c>
      <c r="K1180">
        <f t="shared" si="631"/>
        <v>4.7143634999999996E-2</v>
      </c>
      <c r="L1180">
        <f t="shared" ref="L1180:L1181" si="644">0.000062*(G1180^1.947206*I1180^0.894551+0.000039*G1180^2)</f>
        <v>0.26632841342058017</v>
      </c>
      <c r="O1180">
        <f t="shared" si="642"/>
        <v>9.3880765730754517E-2</v>
      </c>
      <c r="Q1180">
        <f t="shared" ref="Q1180:Q1181" si="645">O1180*0.52</f>
        <v>4.8817998179992349E-2</v>
      </c>
      <c r="T1180">
        <f t="shared" si="643"/>
        <v>0.2149944639846863</v>
      </c>
    </row>
    <row r="1181" spans="1:20" x14ac:dyDescent="0.3">
      <c r="A1181" s="26">
        <v>16001</v>
      </c>
      <c r="B1181">
        <v>90</v>
      </c>
      <c r="C1181" t="s">
        <v>211</v>
      </c>
      <c r="D1181">
        <v>17</v>
      </c>
      <c r="E1181" t="s">
        <v>212</v>
      </c>
      <c r="F1181">
        <v>3</v>
      </c>
      <c r="G1181">
        <v>16</v>
      </c>
      <c r="H1181">
        <f t="shared" si="630"/>
        <v>0.16</v>
      </c>
      <c r="I1181">
        <v>6.7</v>
      </c>
      <c r="J1181">
        <v>4</v>
      </c>
      <c r="K1181">
        <f t="shared" si="631"/>
        <v>2.0106240000000001E-2</v>
      </c>
      <c r="L1181">
        <f t="shared" si="644"/>
        <v>7.5167648062448217E-2</v>
      </c>
      <c r="O1181">
        <f t="shared" si="642"/>
        <v>2.6496595942012997E-2</v>
      </c>
      <c r="Q1181">
        <f t="shared" si="645"/>
        <v>1.3778229889846758E-2</v>
      </c>
      <c r="T1181">
        <f t="shared" si="643"/>
        <v>6.0679324434885128E-2</v>
      </c>
    </row>
    <row r="1182" spans="1:20" x14ac:dyDescent="0.3">
      <c r="A1182" s="26">
        <v>16001</v>
      </c>
      <c r="B1182">
        <v>90</v>
      </c>
      <c r="C1182" t="s">
        <v>211</v>
      </c>
      <c r="D1182">
        <v>18</v>
      </c>
      <c r="E1182" t="s">
        <v>217</v>
      </c>
      <c r="F1182">
        <v>3</v>
      </c>
      <c r="G1182">
        <v>9</v>
      </c>
      <c r="H1182">
        <f t="shared" si="630"/>
        <v>0.09</v>
      </c>
      <c r="I1182">
        <v>4.0999999999999996</v>
      </c>
      <c r="J1182">
        <v>1.9</v>
      </c>
      <c r="K1182">
        <f t="shared" si="631"/>
        <v>6.3617399999999994E-3</v>
      </c>
      <c r="L1182">
        <f>0.000059*(G1182^1.965295*I1182^0.892133+0.000019*G1182^2)</f>
        <v>1.5592195583511376E-2</v>
      </c>
      <c r="O1182">
        <f t="shared" si="642"/>
        <v>5.4962489431877593E-3</v>
      </c>
      <c r="Q1182">
        <f>O1182*0.52</f>
        <v>2.8580494504576348E-3</v>
      </c>
      <c r="T1182">
        <f t="shared" si="643"/>
        <v>1.2586849779815425E-2</v>
      </c>
    </row>
    <row r="1183" spans="1:20" x14ac:dyDescent="0.3">
      <c r="A1183" s="26">
        <v>16001</v>
      </c>
      <c r="B1183">
        <v>90</v>
      </c>
      <c r="C1183" t="s">
        <v>211</v>
      </c>
      <c r="D1183">
        <v>19</v>
      </c>
      <c r="E1183" t="s">
        <v>212</v>
      </c>
      <c r="F1183">
        <v>5</v>
      </c>
      <c r="G1183">
        <v>12.1</v>
      </c>
      <c r="H1183">
        <f t="shared" si="630"/>
        <v>0.121</v>
      </c>
      <c r="I1183">
        <v>9</v>
      </c>
      <c r="J1183">
        <v>7.7</v>
      </c>
      <c r="K1183">
        <f t="shared" si="631"/>
        <v>1.14990414E-2</v>
      </c>
      <c r="L1183">
        <f>0.000062*(G1183^1.947206*I1183^0.894551+0.000039*G1183^2)</f>
        <v>5.6809263216230262E-2</v>
      </c>
      <c r="O1183">
        <f t="shared" si="642"/>
        <v>2.0025265283721165E-2</v>
      </c>
      <c r="Q1183">
        <f>O1183*0.52</f>
        <v>1.0413137947535006E-2</v>
      </c>
      <c r="T1183">
        <f t="shared" si="643"/>
        <v>4.5859459520944168E-2</v>
      </c>
    </row>
    <row r="1184" spans="1:20" x14ac:dyDescent="0.3">
      <c r="A1184" s="26">
        <v>16001</v>
      </c>
      <c r="B1184">
        <v>90</v>
      </c>
      <c r="C1184" t="s">
        <v>211</v>
      </c>
      <c r="D1184">
        <v>20</v>
      </c>
      <c r="E1184" t="s">
        <v>217</v>
      </c>
      <c r="F1184">
        <v>5</v>
      </c>
      <c r="G1184">
        <v>14.8</v>
      </c>
      <c r="H1184">
        <f t="shared" si="630"/>
        <v>0.14800000000000002</v>
      </c>
      <c r="I1184">
        <v>7.1</v>
      </c>
      <c r="J1184">
        <v>3.3</v>
      </c>
      <c r="K1184">
        <f t="shared" si="631"/>
        <v>1.7203401600000005E-2</v>
      </c>
      <c r="L1184">
        <f>0.000059*(G1184^1.965295*I1184^0.892133+0.000019*G1184^2)</f>
        <v>6.7639244891924202E-2</v>
      </c>
      <c r="O1184">
        <f t="shared" si="642"/>
        <v>2.3842833824403283E-2</v>
      </c>
      <c r="Q1184">
        <f>O1184*0.52</f>
        <v>1.2398273588689708E-2</v>
      </c>
      <c r="T1184">
        <f t="shared" si="643"/>
        <v>5.4601996884589464E-2</v>
      </c>
    </row>
    <row r="1185" spans="1:20" x14ac:dyDescent="0.3">
      <c r="A1185" s="26">
        <v>16001</v>
      </c>
      <c r="B1185">
        <v>90</v>
      </c>
      <c r="C1185" t="s">
        <v>211</v>
      </c>
      <c r="D1185">
        <v>21</v>
      </c>
      <c r="E1185" t="s">
        <v>212</v>
      </c>
      <c r="F1185">
        <v>5</v>
      </c>
      <c r="G1185">
        <v>24.3</v>
      </c>
      <c r="H1185">
        <f t="shared" si="630"/>
        <v>0.24299999999999999</v>
      </c>
      <c r="I1185">
        <v>11.8</v>
      </c>
      <c r="J1185">
        <v>9</v>
      </c>
      <c r="K1185">
        <f t="shared" si="631"/>
        <v>4.63770846E-2</v>
      </c>
      <c r="L1185">
        <f>0.000062*(G1185^1.947206*I1185^0.894551+0.000039*G1185^2)</f>
        <v>0.28138948477055037</v>
      </c>
      <c r="O1185">
        <f t="shared" si="642"/>
        <v>9.9189793381618985E-2</v>
      </c>
      <c r="Q1185">
        <f>O1185*0.52</f>
        <v>5.1578692558441872E-2</v>
      </c>
      <c r="T1185">
        <f t="shared" si="643"/>
        <v>0.22715256202737802</v>
      </c>
    </row>
    <row r="1186" spans="1:20" x14ac:dyDescent="0.3">
      <c r="A1186" s="26">
        <v>16001</v>
      </c>
      <c r="B1186">
        <v>90</v>
      </c>
      <c r="C1186" t="s">
        <v>211</v>
      </c>
      <c r="D1186">
        <v>22</v>
      </c>
      <c r="E1186" t="s">
        <v>217</v>
      </c>
      <c r="F1186">
        <v>5</v>
      </c>
      <c r="G1186">
        <v>28.3</v>
      </c>
      <c r="H1186">
        <f t="shared" si="630"/>
        <v>0.28300000000000003</v>
      </c>
      <c r="I1186">
        <v>11</v>
      </c>
      <c r="J1186">
        <v>6.7</v>
      </c>
      <c r="K1186">
        <f t="shared" si="631"/>
        <v>6.2901900600000019E-2</v>
      </c>
      <c r="L1186">
        <f>0.000059*(G1186^1.965295*I1186^0.892133+0.000019*G1186^2)</f>
        <v>0.35735717471737971</v>
      </c>
      <c r="O1186">
        <f t="shared" si="642"/>
        <v>0.12596840408787635</v>
      </c>
      <c r="Q1186">
        <f>O1186*0.52</f>
        <v>6.5503570125695701E-2</v>
      </c>
      <c r="T1186">
        <f t="shared" si="643"/>
        <v>0.28847772283356388</v>
      </c>
    </row>
    <row r="1187" spans="1:20" x14ac:dyDescent="0.3">
      <c r="A1187" s="26">
        <v>16001</v>
      </c>
      <c r="B1187">
        <v>90</v>
      </c>
      <c r="C1187" t="s">
        <v>211</v>
      </c>
      <c r="D1187">
        <v>23</v>
      </c>
      <c r="E1187" t="s">
        <v>212</v>
      </c>
      <c r="F1187">
        <v>5</v>
      </c>
      <c r="G1187">
        <v>15.3</v>
      </c>
      <c r="H1187">
        <f t="shared" si="630"/>
        <v>0.153</v>
      </c>
      <c r="I1187">
        <v>8.6999999999999993</v>
      </c>
      <c r="J1187">
        <v>6.6</v>
      </c>
      <c r="K1187">
        <f t="shared" si="631"/>
        <v>1.83854286E-2</v>
      </c>
      <c r="L1187">
        <f t="shared" ref="L1187:L1188" si="646">0.000062*(G1187^1.947206*I1187^0.894551+0.000039*G1187^2)</f>
        <v>8.7032340568829192E-2</v>
      </c>
      <c r="O1187">
        <f t="shared" si="642"/>
        <v>3.0678900050512291E-2</v>
      </c>
      <c r="Q1187">
        <f t="shared" ref="Q1187:Q1188" si="647">O1187*0.52</f>
        <v>1.5953028026266393E-2</v>
      </c>
      <c r="T1187">
        <f t="shared" si="643"/>
        <v>7.025713542767717E-2</v>
      </c>
    </row>
    <row r="1188" spans="1:20" x14ac:dyDescent="0.3">
      <c r="A1188" s="26">
        <v>16001</v>
      </c>
      <c r="B1188">
        <v>90</v>
      </c>
      <c r="C1188" t="s">
        <v>211</v>
      </c>
      <c r="D1188">
        <v>24</v>
      </c>
      <c r="E1188" t="s">
        <v>212</v>
      </c>
      <c r="F1188">
        <v>1</v>
      </c>
      <c r="G1188">
        <v>31</v>
      </c>
      <c r="H1188">
        <f t="shared" si="630"/>
        <v>0.31</v>
      </c>
      <c r="I1188">
        <v>15.8</v>
      </c>
      <c r="J1188">
        <v>7.9</v>
      </c>
      <c r="K1188">
        <f t="shared" si="631"/>
        <v>7.5476940000000006E-2</v>
      </c>
      <c r="L1188">
        <f t="shared" si="646"/>
        <v>0.58700492211674837</v>
      </c>
      <c r="O1188">
        <f t="shared" si="642"/>
        <v>0.20691923504615381</v>
      </c>
      <c r="Q1188">
        <f t="shared" si="647"/>
        <v>0.10759800222399998</v>
      </c>
      <c r="T1188">
        <f t="shared" si="643"/>
        <v>0.47386160179449593</v>
      </c>
    </row>
    <row r="1189" spans="1:20" x14ac:dyDescent="0.3">
      <c r="A1189" s="26">
        <v>16001</v>
      </c>
      <c r="B1189">
        <v>90</v>
      </c>
      <c r="C1189" t="s">
        <v>211</v>
      </c>
      <c r="D1189">
        <v>25</v>
      </c>
      <c r="E1189" t="s">
        <v>217</v>
      </c>
      <c r="F1189">
        <v>3</v>
      </c>
      <c r="G1189">
        <v>9</v>
      </c>
      <c r="H1189">
        <f t="shared" si="630"/>
        <v>0.09</v>
      </c>
      <c r="I1189">
        <v>4.3</v>
      </c>
      <c r="J1189">
        <v>1.6</v>
      </c>
      <c r="K1189">
        <f t="shared" si="631"/>
        <v>6.3617399999999994E-3</v>
      </c>
      <c r="L1189">
        <f>0.000059*(G1189^1.965295*I1189^0.892133+0.000019*G1189^2)</f>
        <v>1.6268989610713699E-2</v>
      </c>
      <c r="O1189">
        <f t="shared" si="642"/>
        <v>5.734818837776579E-3</v>
      </c>
      <c r="Q1189">
        <f>O1189*0.52</f>
        <v>2.9821057956438213E-3</v>
      </c>
      <c r="T1189">
        <f t="shared" si="643"/>
        <v>1.3133193924015386E-2</v>
      </c>
    </row>
    <row r="1190" spans="1:20" x14ac:dyDescent="0.3">
      <c r="A1190" s="26">
        <v>16001</v>
      </c>
      <c r="B1190">
        <v>90</v>
      </c>
      <c r="C1190" t="s">
        <v>211</v>
      </c>
      <c r="D1190">
        <v>26</v>
      </c>
      <c r="E1190" t="s">
        <v>212</v>
      </c>
      <c r="F1190">
        <v>1</v>
      </c>
      <c r="G1190">
        <v>23.3</v>
      </c>
      <c r="H1190">
        <f t="shared" si="630"/>
        <v>0.23300000000000001</v>
      </c>
      <c r="I1190">
        <v>14.4</v>
      </c>
      <c r="J1190">
        <v>10</v>
      </c>
      <c r="K1190">
        <f t="shared" si="631"/>
        <v>4.2638580600000003E-2</v>
      </c>
      <c r="L1190">
        <f t="shared" ref="L1190:L1191" si="648">0.000062*(G1190^1.947206*I1190^0.894551+0.000039*G1190^2)</f>
        <v>0.30983573709686518</v>
      </c>
      <c r="O1190">
        <f t="shared" si="642"/>
        <v>0.10921709732664497</v>
      </c>
      <c r="Q1190">
        <f t="shared" ref="Q1190:Q1191" si="649">O1190*0.52</f>
        <v>5.6792890609855387E-2</v>
      </c>
      <c r="T1190">
        <f t="shared" si="643"/>
        <v>0.25011589024580311</v>
      </c>
    </row>
    <row r="1191" spans="1:20" x14ac:dyDescent="0.3">
      <c r="A1191" s="26">
        <v>16001</v>
      </c>
      <c r="B1191">
        <v>90</v>
      </c>
      <c r="C1191" t="s">
        <v>211</v>
      </c>
      <c r="D1191">
        <v>27</v>
      </c>
      <c r="E1191" t="s">
        <v>212</v>
      </c>
      <c r="F1191">
        <v>1</v>
      </c>
      <c r="G1191">
        <v>24</v>
      </c>
      <c r="H1191">
        <f t="shared" si="630"/>
        <v>0.24</v>
      </c>
      <c r="I1191">
        <v>16.8</v>
      </c>
      <c r="J1191">
        <v>9.6999999999999993</v>
      </c>
      <c r="K1191">
        <f t="shared" si="631"/>
        <v>4.5239040000000001E-2</v>
      </c>
      <c r="L1191">
        <f t="shared" si="648"/>
        <v>0.37674764772173702</v>
      </c>
      <c r="O1191">
        <f t="shared" si="642"/>
        <v>0.13280354582191228</v>
      </c>
      <c r="Q1191">
        <f t="shared" si="649"/>
        <v>6.9057843827394383E-2</v>
      </c>
      <c r="T1191">
        <f t="shared" si="643"/>
        <v>0.30413074421584485</v>
      </c>
    </row>
    <row r="1192" spans="1:20" x14ac:dyDescent="0.3">
      <c r="A1192" s="26">
        <v>16001</v>
      </c>
      <c r="B1192">
        <v>90</v>
      </c>
      <c r="C1192" t="s">
        <v>211</v>
      </c>
      <c r="D1192">
        <v>28</v>
      </c>
      <c r="E1192" t="s">
        <v>213</v>
      </c>
      <c r="F1192">
        <v>7</v>
      </c>
      <c r="G1192">
        <v>15</v>
      </c>
      <c r="H1192">
        <f t="shared" si="630"/>
        <v>0.15</v>
      </c>
      <c r="I1192">
        <v>5.3</v>
      </c>
      <c r="J1192">
        <v>0</v>
      </c>
      <c r="K1192">
        <f t="shared" si="631"/>
        <v>1.76715E-2</v>
      </c>
      <c r="L1192">
        <f t="shared" ref="L1192:L1193" si="650">0.000084*(G1192^1.894314*I1192^0.808223+0.000031*G1192^2)</f>
        <v>5.4644504978775509E-2</v>
      </c>
      <c r="O1192">
        <f>L1192*0.66*1.07</f>
        <v>3.8589949416011272E-2</v>
      </c>
      <c r="Q1192">
        <f t="shared" ref="Q1192:Q1193" si="651">O1192*0.531</f>
        <v>2.0491263139901988E-2</v>
      </c>
      <c r="T1192">
        <f>(L1192*0.66*1.07)*(1+0.2)*0.531*3.67</f>
        <v>9.0243522868128354E-2</v>
      </c>
    </row>
    <row r="1193" spans="1:20" x14ac:dyDescent="0.3">
      <c r="A1193" s="26">
        <v>16001</v>
      </c>
      <c r="B1193">
        <v>90</v>
      </c>
      <c r="C1193" t="s">
        <v>211</v>
      </c>
      <c r="D1193">
        <v>29</v>
      </c>
      <c r="E1193" t="s">
        <v>213</v>
      </c>
      <c r="F1193">
        <v>7</v>
      </c>
      <c r="G1193">
        <v>15.4</v>
      </c>
      <c r="H1193">
        <f t="shared" si="630"/>
        <v>0.154</v>
      </c>
      <c r="I1193">
        <v>5.8</v>
      </c>
      <c r="J1193">
        <v>0</v>
      </c>
      <c r="K1193">
        <f t="shared" si="631"/>
        <v>1.8626546399999999E-2</v>
      </c>
      <c r="L1193">
        <f t="shared" si="650"/>
        <v>6.1778991926094748E-2</v>
      </c>
      <c r="O1193">
        <f>L1193*0.66*1.07</f>
        <v>4.3628324098208111E-2</v>
      </c>
      <c r="Q1193">
        <f t="shared" si="651"/>
        <v>2.3166640096148508E-2</v>
      </c>
      <c r="T1193">
        <f>(L1193*0.66*1.07)*(1+0.2)*0.531*3.67</f>
        <v>0.10202588298343802</v>
      </c>
    </row>
    <row r="1194" spans="1:20" x14ac:dyDescent="0.3">
      <c r="A1194" s="26">
        <v>16001</v>
      </c>
      <c r="B1194">
        <v>90</v>
      </c>
      <c r="C1194" t="s">
        <v>211</v>
      </c>
      <c r="D1194">
        <v>30</v>
      </c>
      <c r="E1194" t="s">
        <v>212</v>
      </c>
      <c r="F1194">
        <v>1</v>
      </c>
      <c r="G1194">
        <v>31.5</v>
      </c>
      <c r="H1194">
        <f t="shared" si="630"/>
        <v>0.315</v>
      </c>
      <c r="I1194">
        <v>15.4</v>
      </c>
      <c r="J1194">
        <v>8</v>
      </c>
      <c r="K1194">
        <f t="shared" si="631"/>
        <v>7.7931315000000001E-2</v>
      </c>
      <c r="L1194">
        <f>0.000062*(G1194^1.947206*I1194^0.894551+0.000039*G1194^2)</f>
        <v>0.59184856452904244</v>
      </c>
      <c r="O1194">
        <f t="shared" ref="O1194:O1199" si="652">L1194*0.47*0.75</f>
        <v>0.20862661899648746</v>
      </c>
      <c r="Q1194">
        <f>O1194*0.52</f>
        <v>0.10848584187817348</v>
      </c>
      <c r="T1194">
        <f t="shared" ref="T1194:T1199" si="653">(L1194*0.47*0.75)*(1+0.2)*0.52*3.67</f>
        <v>0.47777164763147595</v>
      </c>
    </row>
    <row r="1195" spans="1:20" x14ac:dyDescent="0.3">
      <c r="A1195" s="26">
        <v>16001</v>
      </c>
      <c r="B1195">
        <v>90</v>
      </c>
      <c r="C1195" t="s">
        <v>211</v>
      </c>
      <c r="D1195">
        <v>31</v>
      </c>
      <c r="E1195" t="s">
        <v>217</v>
      </c>
      <c r="F1195">
        <v>3</v>
      </c>
      <c r="G1195">
        <v>8.5</v>
      </c>
      <c r="H1195">
        <f t="shared" si="630"/>
        <v>8.5000000000000006E-2</v>
      </c>
      <c r="I1195">
        <v>4.9000000000000004</v>
      </c>
      <c r="J1195">
        <v>3</v>
      </c>
      <c r="K1195">
        <f t="shared" si="631"/>
        <v>5.6745150000000006E-3</v>
      </c>
      <c r="L1195">
        <f>0.000059*(G1195^1.965295*I1195^0.892133+0.000019*G1195^2)</f>
        <v>1.6337410887214895E-2</v>
      </c>
      <c r="O1195">
        <f t="shared" si="652"/>
        <v>5.7589373377432505E-3</v>
      </c>
      <c r="Q1195">
        <f>O1195*0.52</f>
        <v>2.9946474156264903E-3</v>
      </c>
      <c r="T1195">
        <f t="shared" si="653"/>
        <v>1.3188427218419061E-2</v>
      </c>
    </row>
    <row r="1196" spans="1:20" x14ac:dyDescent="0.3">
      <c r="A1196" s="26">
        <v>16001</v>
      </c>
      <c r="B1196">
        <v>90</v>
      </c>
      <c r="C1196" t="s">
        <v>211</v>
      </c>
      <c r="D1196">
        <v>32</v>
      </c>
      <c r="E1196" t="s">
        <v>212</v>
      </c>
      <c r="F1196">
        <v>5</v>
      </c>
      <c r="G1196">
        <v>21.2</v>
      </c>
      <c r="H1196">
        <f t="shared" si="630"/>
        <v>0.21199999999999999</v>
      </c>
      <c r="I1196">
        <v>10.6</v>
      </c>
      <c r="J1196">
        <v>7.5</v>
      </c>
      <c r="K1196">
        <f t="shared" si="631"/>
        <v>3.5299017599999996E-2</v>
      </c>
      <c r="L1196">
        <f>0.000062*(G1196^1.947206*I1196^0.894551+0.000039*G1196^2)</f>
        <v>0.19598897027441828</v>
      </c>
      <c r="O1196">
        <f t="shared" si="652"/>
        <v>6.908611202173244E-2</v>
      </c>
      <c r="Q1196">
        <f>O1196*0.52</f>
        <v>3.5924778251300873E-2</v>
      </c>
      <c r="T1196">
        <f t="shared" si="653"/>
        <v>0.15821272341872902</v>
      </c>
    </row>
    <row r="1197" spans="1:20" x14ac:dyDescent="0.3">
      <c r="A1197" s="26">
        <v>16001</v>
      </c>
      <c r="B1197">
        <v>90</v>
      </c>
      <c r="C1197" t="s">
        <v>211</v>
      </c>
      <c r="D1197">
        <v>33</v>
      </c>
      <c r="E1197" t="s">
        <v>217</v>
      </c>
      <c r="F1197">
        <v>5</v>
      </c>
      <c r="G1197">
        <v>16.5</v>
      </c>
      <c r="H1197">
        <f t="shared" si="630"/>
        <v>0.16500000000000001</v>
      </c>
      <c r="I1197">
        <v>9.3000000000000007</v>
      </c>
      <c r="J1197">
        <v>4</v>
      </c>
      <c r="K1197">
        <f t="shared" si="631"/>
        <v>2.1382515000000001E-2</v>
      </c>
      <c r="L1197">
        <f t="shared" ref="L1197:L1198" si="654">0.000059*(G1197^1.965295*I1197^0.892133+0.000019*G1197^2)</f>
        <v>0.10655748509598509</v>
      </c>
      <c r="O1197">
        <f t="shared" si="652"/>
        <v>3.7561513496334742E-2</v>
      </c>
      <c r="Q1197">
        <f t="shared" ref="Q1197:Q1198" si="655">O1197*0.52</f>
        <v>1.9531987018094065E-2</v>
      </c>
      <c r="T1197">
        <f t="shared" si="653"/>
        <v>8.6018870827686264E-2</v>
      </c>
    </row>
    <row r="1198" spans="1:20" x14ac:dyDescent="0.3">
      <c r="A1198" s="26">
        <v>16001</v>
      </c>
      <c r="B1198">
        <v>90</v>
      </c>
      <c r="C1198" t="s">
        <v>211</v>
      </c>
      <c r="D1198">
        <v>34</v>
      </c>
      <c r="E1198" t="s">
        <v>217</v>
      </c>
      <c r="F1198">
        <v>4</v>
      </c>
      <c r="G1198">
        <v>26.1</v>
      </c>
      <c r="H1198">
        <f t="shared" si="630"/>
        <v>0.26100000000000001</v>
      </c>
      <c r="I1198">
        <v>12.6</v>
      </c>
      <c r="J1198">
        <v>6.8</v>
      </c>
      <c r="K1198">
        <f t="shared" si="631"/>
        <v>5.3502233400000002E-2</v>
      </c>
      <c r="L1198">
        <f t="shared" si="654"/>
        <v>0.34406964306378068</v>
      </c>
      <c r="O1198">
        <f t="shared" si="652"/>
        <v>0.12128454917998269</v>
      </c>
      <c r="Q1198">
        <f t="shared" si="655"/>
        <v>6.3067965573590998E-2</v>
      </c>
      <c r="T1198">
        <f t="shared" si="653"/>
        <v>0.27775132038609474</v>
      </c>
    </row>
    <row r="1199" spans="1:20" x14ac:dyDescent="0.3">
      <c r="A1199" s="26">
        <v>16001</v>
      </c>
      <c r="B1199">
        <v>90</v>
      </c>
      <c r="C1199" t="s">
        <v>211</v>
      </c>
      <c r="D1199">
        <v>35</v>
      </c>
      <c r="E1199" t="s">
        <v>212</v>
      </c>
      <c r="F1199">
        <v>5</v>
      </c>
      <c r="G1199">
        <v>13.7</v>
      </c>
      <c r="H1199">
        <f t="shared" si="630"/>
        <v>0.13699999999999998</v>
      </c>
      <c r="I1199">
        <v>7.2</v>
      </c>
      <c r="J1199">
        <v>5.6</v>
      </c>
      <c r="K1199">
        <f t="shared" si="631"/>
        <v>1.4741172599999994E-2</v>
      </c>
      <c r="L1199">
        <f>0.000062*(G1199^1.947206*I1199^0.894551+0.000039*G1199^2)</f>
        <v>5.9258651759061642E-2</v>
      </c>
      <c r="O1199">
        <f t="shared" si="652"/>
        <v>2.0888674745069228E-2</v>
      </c>
      <c r="Q1199">
        <f>O1199*0.52</f>
        <v>1.0862110867435999E-2</v>
      </c>
      <c r="T1199">
        <f t="shared" si="653"/>
        <v>4.7836736260188133E-2</v>
      </c>
    </row>
    <row r="1200" spans="1:20" x14ac:dyDescent="0.3">
      <c r="A1200" s="26">
        <v>16001</v>
      </c>
      <c r="B1200">
        <v>90</v>
      </c>
      <c r="C1200" t="s">
        <v>211</v>
      </c>
      <c r="D1200">
        <v>36</v>
      </c>
      <c r="E1200" t="s">
        <v>213</v>
      </c>
      <c r="F1200">
        <v>3</v>
      </c>
      <c r="G1200">
        <v>19.7</v>
      </c>
      <c r="H1200">
        <f t="shared" si="630"/>
        <v>0.19699999999999998</v>
      </c>
      <c r="I1200">
        <v>6.5</v>
      </c>
      <c r="J1200">
        <v>2.2000000000000002</v>
      </c>
      <c r="K1200">
        <f t="shared" si="631"/>
        <v>3.048058859999999E-2</v>
      </c>
      <c r="L1200">
        <f>0.000084*(G1200^1.894314*I1200^0.808223+0.000031*G1200^2)</f>
        <v>0.10800008977251614</v>
      </c>
      <c r="O1200">
        <f>L1200*0.66*1.07</f>
        <v>7.6269663397350904E-2</v>
      </c>
      <c r="Q1200">
        <f>O1200*0.531</f>
        <v>4.0499191263993331E-2</v>
      </c>
      <c r="T1200">
        <f>(L1200*0.66*1.07)*(1+0.2)*0.531*3.67</f>
        <v>0.17835843832662662</v>
      </c>
    </row>
    <row r="1201" spans="1:24" x14ac:dyDescent="0.3">
      <c r="A1201" s="26">
        <v>16001</v>
      </c>
      <c r="B1201">
        <v>90</v>
      </c>
      <c r="C1201" t="s">
        <v>211</v>
      </c>
      <c r="D1201">
        <v>37</v>
      </c>
      <c r="E1201" t="s">
        <v>212</v>
      </c>
      <c r="F1201">
        <v>1</v>
      </c>
      <c r="G1201">
        <v>38</v>
      </c>
      <c r="H1201">
        <f t="shared" si="630"/>
        <v>0.38</v>
      </c>
      <c r="I1201">
        <v>16.399999999999999</v>
      </c>
      <c r="J1201">
        <v>7.7</v>
      </c>
      <c r="K1201">
        <f t="shared" si="631"/>
        <v>0.11341176</v>
      </c>
      <c r="L1201">
        <f>0.000062*(G1201^1.947206*I1201^0.894551+0.000039*G1201^2)</f>
        <v>0.90218841792135229</v>
      </c>
      <c r="O1201">
        <f t="shared" ref="O1201:O1206" si="656">L1201*0.47*0.75</f>
        <v>0.31802141731727668</v>
      </c>
      <c r="Q1201">
        <f>O1201*0.52</f>
        <v>0.16537113700498388</v>
      </c>
      <c r="T1201">
        <f>(L1201*0.47*0.75)*(1+0.2)*0.52*3.67</f>
        <v>0.72829448736994895</v>
      </c>
      <c r="U1201">
        <v>68</v>
      </c>
      <c r="V1201">
        <v>75</v>
      </c>
      <c r="W1201">
        <v>15</v>
      </c>
      <c r="X1201">
        <v>6</v>
      </c>
    </row>
    <row r="1202" spans="1:24" x14ac:dyDescent="0.3">
      <c r="A1202" s="26">
        <v>16001</v>
      </c>
      <c r="B1202">
        <v>90</v>
      </c>
      <c r="C1202" t="s">
        <v>211</v>
      </c>
      <c r="D1202">
        <v>38</v>
      </c>
      <c r="E1202" t="s">
        <v>217</v>
      </c>
      <c r="F1202">
        <v>7</v>
      </c>
      <c r="G1202">
        <v>26.1</v>
      </c>
      <c r="H1202">
        <f t="shared" si="630"/>
        <v>0.26100000000000001</v>
      </c>
      <c r="I1202">
        <v>11.9</v>
      </c>
      <c r="J1202">
        <v>0</v>
      </c>
      <c r="K1202">
        <f t="shared" si="631"/>
        <v>5.3502233400000002E-2</v>
      </c>
      <c r="L1202">
        <f>0.000059*(G1202^1.965295*I1202^0.892133+0.000019*G1202^2)</f>
        <v>0.32696440002502219</v>
      </c>
      <c r="O1202">
        <f t="shared" si="656"/>
        <v>0.11525495100882033</v>
      </c>
      <c r="Q1202">
        <f>O1202*0.52</f>
        <v>5.9932574524586571E-2</v>
      </c>
      <c r="T1202">
        <f>(L1202*0.47*0.75)*(1+0.2)*0.52*3.67</f>
        <v>0.26394305820627928</v>
      </c>
    </row>
    <row r="1203" spans="1:24" x14ac:dyDescent="0.3">
      <c r="A1203" s="26">
        <v>16001</v>
      </c>
      <c r="B1203">
        <v>90</v>
      </c>
      <c r="C1203" t="s">
        <v>211</v>
      </c>
      <c r="D1203">
        <v>39</v>
      </c>
      <c r="E1203" t="s">
        <v>212</v>
      </c>
      <c r="F1203">
        <v>4</v>
      </c>
      <c r="G1203">
        <v>17.7</v>
      </c>
      <c r="H1203">
        <f t="shared" si="630"/>
        <v>0.17699999999999999</v>
      </c>
      <c r="I1203">
        <v>10.9</v>
      </c>
      <c r="J1203">
        <v>8.6</v>
      </c>
      <c r="K1203">
        <f t="shared" si="631"/>
        <v>2.4605796599999997E-2</v>
      </c>
      <c r="L1203">
        <f>0.000062*(G1203^1.947206*I1203^0.894551+0.000039*G1203^2)</f>
        <v>0.14141190058429023</v>
      </c>
      <c r="O1203">
        <f t="shared" si="656"/>
        <v>4.98476949559623E-2</v>
      </c>
      <c r="Q1203">
        <f>O1203*0.52</f>
        <v>2.5920801377100396E-2</v>
      </c>
      <c r="T1203">
        <f>(L1203*0.47*0.75)*(1+0.2)*0.52*3.67</f>
        <v>0.11415520926475013</v>
      </c>
    </row>
    <row r="1204" spans="1:24" x14ac:dyDescent="0.3">
      <c r="A1204" s="26">
        <v>16001</v>
      </c>
      <c r="B1204">
        <v>90</v>
      </c>
      <c r="C1204" t="s">
        <v>211</v>
      </c>
      <c r="D1204">
        <v>40</v>
      </c>
      <c r="E1204" t="s">
        <v>214</v>
      </c>
      <c r="F1204">
        <v>3</v>
      </c>
      <c r="G1204">
        <v>22.2</v>
      </c>
      <c r="H1204">
        <f t="shared" si="630"/>
        <v>0.222</v>
      </c>
      <c r="I1204">
        <v>7.1</v>
      </c>
      <c r="J1204">
        <v>1.2</v>
      </c>
      <c r="K1204">
        <f t="shared" si="631"/>
        <v>3.8707653600000003E-2</v>
      </c>
      <c r="L1204">
        <f>0.000081*(G1204^1.864042*I1204^0.850892+0.000027*G1204^2)</f>
        <v>0.13882759519209292</v>
      </c>
      <c r="O1204">
        <f t="shared" si="656"/>
        <v>4.8936727305212757E-2</v>
      </c>
      <c r="Q1204">
        <f>O1204*0.521</f>
        <v>2.5496034926015848E-2</v>
      </c>
      <c r="T1204">
        <f>(L1204*0.47*0.75)*(1+0.2)*0.521*3.67</f>
        <v>0.11228453781417379</v>
      </c>
    </row>
    <row r="1205" spans="1:24" x14ac:dyDescent="0.3">
      <c r="A1205" s="26">
        <v>16001</v>
      </c>
      <c r="B1205">
        <v>90</v>
      </c>
      <c r="C1205" t="s">
        <v>211</v>
      </c>
      <c r="D1205">
        <v>41</v>
      </c>
      <c r="E1205" t="s">
        <v>217</v>
      </c>
      <c r="F1205">
        <v>4</v>
      </c>
      <c r="G1205">
        <v>21.9</v>
      </c>
      <c r="H1205">
        <f t="shared" si="630"/>
        <v>0.21899999999999997</v>
      </c>
      <c r="I1205">
        <v>11.9</v>
      </c>
      <c r="J1205">
        <v>7.8</v>
      </c>
      <c r="K1205">
        <f t="shared" si="631"/>
        <v>3.766856939999999E-2</v>
      </c>
      <c r="L1205">
        <f t="shared" ref="L1205:L1206" si="657">0.000059*(G1205^1.965295*I1205^0.892133+0.000019*G1205^2)</f>
        <v>0.23160720935921575</v>
      </c>
      <c r="O1205">
        <f t="shared" si="656"/>
        <v>8.1641541299123543E-2</v>
      </c>
      <c r="Q1205">
        <f t="shared" ref="Q1205:Q1206" si="658">O1205*0.52</f>
        <v>4.2453601475544243E-2</v>
      </c>
      <c r="T1205">
        <f>(L1205*0.47*0.75)*(1+0.2)*0.52*3.67</f>
        <v>0.18696566089829683</v>
      </c>
    </row>
    <row r="1206" spans="1:24" x14ac:dyDescent="0.3">
      <c r="A1206" s="26">
        <v>16001</v>
      </c>
      <c r="B1206">
        <v>90</v>
      </c>
      <c r="C1206" t="s">
        <v>211</v>
      </c>
      <c r="D1206">
        <v>42</v>
      </c>
      <c r="E1206" t="s">
        <v>217</v>
      </c>
      <c r="F1206">
        <v>4</v>
      </c>
      <c r="G1206">
        <v>23.3</v>
      </c>
      <c r="H1206">
        <f t="shared" si="630"/>
        <v>0.23300000000000001</v>
      </c>
      <c r="I1206">
        <v>11.3</v>
      </c>
      <c r="J1206">
        <v>4</v>
      </c>
      <c r="K1206">
        <f t="shared" si="631"/>
        <v>4.2638580600000003E-2</v>
      </c>
      <c r="L1206">
        <f t="shared" si="657"/>
        <v>0.24980254318826506</v>
      </c>
      <c r="O1206">
        <f t="shared" si="656"/>
        <v>8.8055396473863429E-2</v>
      </c>
      <c r="Q1206">
        <f t="shared" si="658"/>
        <v>4.5788806166408985E-2</v>
      </c>
      <c r="T1206">
        <f>(L1206*0.47*0.75)*(1+0.2)*0.52*3.67</f>
        <v>0.20165390235686514</v>
      </c>
    </row>
    <row r="1207" spans="1:24" x14ac:dyDescent="0.3">
      <c r="A1207" s="26">
        <v>16001</v>
      </c>
      <c r="B1207">
        <v>90</v>
      </c>
      <c r="C1207" t="s">
        <v>211</v>
      </c>
      <c r="D1207">
        <v>43</v>
      </c>
      <c r="E1207" t="s">
        <v>218</v>
      </c>
      <c r="F1207">
        <v>1</v>
      </c>
      <c r="G1207">
        <v>37.700000000000003</v>
      </c>
      <c r="H1207">
        <f t="shared" si="630"/>
        <v>0.377</v>
      </c>
      <c r="I1207">
        <v>17</v>
      </c>
      <c r="J1207">
        <v>9.6999999999999993</v>
      </c>
      <c r="K1207">
        <f t="shared" si="631"/>
        <v>0.11162811660000001</v>
      </c>
      <c r="L1207">
        <f>0.000057*(G1207^1.897696*I1207^1.002687+0.000031*G1207^2)</f>
        <v>0.95729944597427685</v>
      </c>
      <c r="O1207">
        <f>L1207*0.43*0.75</f>
        <v>0.3087290713267043</v>
      </c>
      <c r="Q1207">
        <f>O1207*0.52</f>
        <v>0.16053911708988625</v>
      </c>
      <c r="T1207">
        <f>(L1207*0.43*0.75)*(1+0.2)*0.52*3.67</f>
        <v>0.707014271663859</v>
      </c>
      <c r="U1207">
        <v>74</v>
      </c>
      <c r="V1207">
        <v>81</v>
      </c>
      <c r="W1207">
        <v>16</v>
      </c>
      <c r="X1207">
        <v>7</v>
      </c>
    </row>
    <row r="1208" spans="1:24" x14ac:dyDescent="0.3">
      <c r="A1208" s="26">
        <v>16001</v>
      </c>
      <c r="B1208">
        <v>90</v>
      </c>
      <c r="C1208" t="s">
        <v>211</v>
      </c>
      <c r="D1208">
        <v>44</v>
      </c>
      <c r="E1208" t="s">
        <v>217</v>
      </c>
      <c r="F1208">
        <v>3</v>
      </c>
      <c r="G1208">
        <v>17.100000000000001</v>
      </c>
      <c r="H1208">
        <f t="shared" si="630"/>
        <v>0.17100000000000001</v>
      </c>
      <c r="I1208">
        <v>7.2</v>
      </c>
      <c r="J1208">
        <v>3.5</v>
      </c>
      <c r="K1208">
        <f t="shared" si="631"/>
        <v>2.2965881400000002E-2</v>
      </c>
      <c r="L1208">
        <f>0.000059*(G1208^1.965295*I1208^0.892133+0.000019*G1208^2)</f>
        <v>9.0972321877581475E-2</v>
      </c>
      <c r="O1208">
        <f>L1208*0.47*0.75</f>
        <v>3.2067743461847466E-2</v>
      </c>
      <c r="Q1208">
        <f>O1208*0.52</f>
        <v>1.6675226600160683E-2</v>
      </c>
      <c r="T1208">
        <f>(L1208*0.47*0.75)*(1+0.2)*0.52*3.67</f>
        <v>7.3437697947107652E-2</v>
      </c>
    </row>
    <row r="1209" spans="1:24" x14ac:dyDescent="0.3">
      <c r="A1209" s="26">
        <v>16001</v>
      </c>
      <c r="B1209">
        <v>90</v>
      </c>
      <c r="C1209" t="s">
        <v>211</v>
      </c>
      <c r="D1209">
        <v>45</v>
      </c>
      <c r="E1209" t="s">
        <v>214</v>
      </c>
      <c r="F1209">
        <v>3</v>
      </c>
      <c r="G1209">
        <v>10.199999999999999</v>
      </c>
      <c r="H1209">
        <f t="shared" si="630"/>
        <v>0.10199999999999999</v>
      </c>
      <c r="I1209">
        <v>2.1</v>
      </c>
      <c r="J1209">
        <v>1.6</v>
      </c>
      <c r="K1209">
        <f t="shared" si="631"/>
        <v>8.1713015999999982E-3</v>
      </c>
      <c r="L1209">
        <f>0.000081*(G1209^1.864042*I1209^0.850892+0.000027*G1209^2)</f>
        <v>1.1554215754657059E-2</v>
      </c>
      <c r="O1209">
        <f>L1209*0.47*0.75</f>
        <v>4.0728610535166127E-3</v>
      </c>
      <c r="Q1209">
        <f>O1209*0.521</f>
        <v>2.1219606088821552E-3</v>
      </c>
      <c r="T1209">
        <f>(L1209*0.47*0.75)*(1+0.2)*0.521*3.67</f>
        <v>9.3451145215170117E-3</v>
      </c>
    </row>
    <row r="1210" spans="1:24" x14ac:dyDescent="0.3">
      <c r="A1210" s="26">
        <v>16001</v>
      </c>
      <c r="B1210">
        <v>90</v>
      </c>
      <c r="C1210" t="s">
        <v>211</v>
      </c>
      <c r="D1210">
        <v>46</v>
      </c>
      <c r="E1210" t="s">
        <v>217</v>
      </c>
      <c r="F1210">
        <v>4</v>
      </c>
      <c r="G1210">
        <v>8.8000000000000007</v>
      </c>
      <c r="H1210">
        <f t="shared" si="630"/>
        <v>8.8000000000000009E-2</v>
      </c>
      <c r="I1210">
        <v>4.0999999999999996</v>
      </c>
      <c r="J1210">
        <v>1.6</v>
      </c>
      <c r="K1210">
        <f t="shared" si="631"/>
        <v>6.0821376000000016E-3</v>
      </c>
      <c r="L1210">
        <f t="shared" ref="L1210:L1211" si="659">0.000059*(G1210^1.965295*I1210^0.892133+0.000019*G1210^2)</f>
        <v>1.4918539633338715E-2</v>
      </c>
      <c r="O1210">
        <f>L1210*0.47*0.75</f>
        <v>5.2587852207518961E-3</v>
      </c>
      <c r="Q1210">
        <f t="shared" ref="Q1210:Q1211" si="660">O1210*0.52</f>
        <v>2.734568314790986E-3</v>
      </c>
      <c r="T1210">
        <f>(L1210*0.47*0.75)*(1+0.2)*0.52*3.67</f>
        <v>1.2043038858339501E-2</v>
      </c>
    </row>
    <row r="1211" spans="1:24" x14ac:dyDescent="0.3">
      <c r="A1211" s="26">
        <v>16001</v>
      </c>
      <c r="B1211">
        <v>90</v>
      </c>
      <c r="C1211" t="s">
        <v>211</v>
      </c>
      <c r="D1211">
        <v>47</v>
      </c>
      <c r="E1211" t="s">
        <v>217</v>
      </c>
      <c r="F1211">
        <v>4</v>
      </c>
      <c r="G1211">
        <v>9</v>
      </c>
      <c r="H1211">
        <f t="shared" si="630"/>
        <v>0.09</v>
      </c>
      <c r="I1211">
        <v>4.7</v>
      </c>
      <c r="J1211">
        <v>3.3</v>
      </c>
      <c r="K1211">
        <f t="shared" si="631"/>
        <v>6.3617399999999994E-3</v>
      </c>
      <c r="L1211">
        <f t="shared" si="659"/>
        <v>1.7612579300096069E-2</v>
      </c>
      <c r="O1211">
        <f>L1211*0.47*0.75</f>
        <v>6.2084342032838642E-3</v>
      </c>
      <c r="Q1211">
        <f t="shared" si="660"/>
        <v>3.2283857857076095E-3</v>
      </c>
      <c r="T1211">
        <f>(L1211*0.47*0.75)*(1+0.2)*0.52*3.67</f>
        <v>1.4217811000256311E-2</v>
      </c>
    </row>
    <row r="1212" spans="1:24" x14ac:dyDescent="0.3">
      <c r="A1212" s="26">
        <v>16001</v>
      </c>
      <c r="B1212">
        <v>90</v>
      </c>
      <c r="C1212" t="s">
        <v>211</v>
      </c>
      <c r="D1212">
        <v>48</v>
      </c>
      <c r="E1212" t="s">
        <v>213</v>
      </c>
      <c r="F1212">
        <v>3</v>
      </c>
      <c r="G1212">
        <v>25.5</v>
      </c>
      <c r="H1212">
        <f t="shared" si="630"/>
        <v>0.255</v>
      </c>
      <c r="I1212">
        <v>6.7</v>
      </c>
      <c r="J1212">
        <v>3</v>
      </c>
      <c r="K1212">
        <f t="shared" si="631"/>
        <v>5.1070634999999996E-2</v>
      </c>
      <c r="L1212">
        <f t="shared" ref="L1212:L1213" si="661">0.000084*(G1212^1.894314*I1212^0.808223+0.000031*G1212^2)</f>
        <v>0.18045327643832859</v>
      </c>
      <c r="O1212">
        <f>L1212*0.66*1.07</f>
        <v>0.12743610382074766</v>
      </c>
      <c r="Q1212">
        <f t="shared" ref="Q1212:Q1213" si="662">O1212*0.531</f>
        <v>6.7668571128817009E-2</v>
      </c>
      <c r="T1212">
        <f>(L1212*0.66*1.07)*(1+0.2)*0.531*3.67</f>
        <v>0.29801238725131007</v>
      </c>
    </row>
    <row r="1213" spans="1:24" x14ac:dyDescent="0.3">
      <c r="A1213" s="26">
        <v>16001</v>
      </c>
      <c r="B1213">
        <v>90</v>
      </c>
      <c r="C1213" t="s">
        <v>211</v>
      </c>
      <c r="D1213">
        <v>49</v>
      </c>
      <c r="E1213" t="s">
        <v>213</v>
      </c>
      <c r="F1213">
        <v>4</v>
      </c>
      <c r="G1213">
        <v>16</v>
      </c>
      <c r="H1213">
        <f t="shared" si="630"/>
        <v>0.16</v>
      </c>
      <c r="I1213">
        <v>5</v>
      </c>
      <c r="J1213">
        <v>2.4</v>
      </c>
      <c r="K1213">
        <f t="shared" si="631"/>
        <v>2.0106240000000001E-2</v>
      </c>
      <c r="L1213">
        <f t="shared" si="661"/>
        <v>5.891002067996489E-2</v>
      </c>
      <c r="O1213">
        <f>L1213*0.66*1.07</f>
        <v>4.1602256604191215E-2</v>
      </c>
      <c r="Q1213">
        <f t="shared" si="662"/>
        <v>2.2090798256825535E-2</v>
      </c>
      <c r="T1213">
        <f>(L1213*0.66*1.07)*(1+0.2)*0.531*3.67</f>
        <v>9.7287875523059661E-2</v>
      </c>
    </row>
    <row r="1214" spans="1:24" x14ac:dyDescent="0.3">
      <c r="A1214" s="26">
        <v>16001</v>
      </c>
      <c r="B1214">
        <v>90</v>
      </c>
      <c r="C1214" t="s">
        <v>211</v>
      </c>
      <c r="D1214">
        <v>50</v>
      </c>
      <c r="E1214" t="s">
        <v>220</v>
      </c>
      <c r="F1214">
        <v>5</v>
      </c>
      <c r="G1214">
        <v>12.1</v>
      </c>
      <c r="H1214">
        <f t="shared" si="630"/>
        <v>0.121</v>
      </c>
      <c r="I1214">
        <v>3.6</v>
      </c>
      <c r="J1214">
        <v>1.5</v>
      </c>
      <c r="K1214">
        <f t="shared" si="631"/>
        <v>1.14990414E-2</v>
      </c>
      <c r="L1214">
        <f>0.000084*(G1214^1.894314*I1214^0.808223+0.000031*G1214^2)</f>
        <v>2.6609546349220678E-2</v>
      </c>
      <c r="O1214">
        <f>L1214*0.78*1.07</f>
        <v>2.2208327383059581E-2</v>
      </c>
      <c r="Q1214">
        <f>O1214*0.531</f>
        <v>1.1792621840404638E-2</v>
      </c>
      <c r="T1214">
        <f>(L1214*0.78*1.07)*(1+0.2)*0.531*3.67</f>
        <v>5.1934706585142015E-2</v>
      </c>
    </row>
    <row r="1215" spans="1:24" x14ac:dyDescent="0.3">
      <c r="A1215" s="26">
        <v>16001</v>
      </c>
      <c r="B1215">
        <v>90</v>
      </c>
      <c r="C1215" t="s">
        <v>211</v>
      </c>
      <c r="D1215">
        <v>51</v>
      </c>
      <c r="E1215" t="s">
        <v>213</v>
      </c>
      <c r="F1215">
        <v>4</v>
      </c>
      <c r="G1215">
        <v>36.200000000000003</v>
      </c>
      <c r="H1215">
        <f t="shared" si="630"/>
        <v>0.36200000000000004</v>
      </c>
      <c r="I1215">
        <v>6.8</v>
      </c>
      <c r="J1215">
        <v>1.9</v>
      </c>
      <c r="K1215">
        <f t="shared" si="631"/>
        <v>0.10292195760000002</v>
      </c>
      <c r="L1215">
        <f>0.000084*(G1215^1.894314*I1215^0.808223+0.000031*G1215^2)</f>
        <v>0.35466618435285507</v>
      </c>
      <c r="O1215">
        <f>L1215*0.66*1.07</f>
        <v>0.25046525938998632</v>
      </c>
      <c r="Q1215">
        <f>O1215*0.531</f>
        <v>0.13299705273608275</v>
      </c>
      <c r="T1215">
        <f>(L1215*0.66*1.07)*(1+0.2)*0.531*3.67</f>
        <v>0.58571902024970834</v>
      </c>
    </row>
    <row r="1216" spans="1:24" x14ac:dyDescent="0.3">
      <c r="A1216" s="26">
        <v>16001</v>
      </c>
      <c r="B1216">
        <v>90</v>
      </c>
      <c r="C1216" t="s">
        <v>211</v>
      </c>
      <c r="D1216">
        <v>52</v>
      </c>
      <c r="E1216" t="s">
        <v>217</v>
      </c>
      <c r="F1216">
        <v>5</v>
      </c>
      <c r="G1216">
        <v>23.5</v>
      </c>
      <c r="H1216">
        <f t="shared" si="630"/>
        <v>0.23499999999999999</v>
      </c>
      <c r="I1216">
        <v>6.6</v>
      </c>
      <c r="J1216">
        <v>2</v>
      </c>
      <c r="K1216">
        <f t="shared" si="631"/>
        <v>4.3373714999999993E-2</v>
      </c>
      <c r="L1216">
        <f>0.000059*(G1216^1.965295*I1216^0.892133+0.000019*G1216^2)</f>
        <v>0.15723481926456806</v>
      </c>
      <c r="O1216">
        <f>L1216*0.47*0.75</f>
        <v>5.5425273790760232E-2</v>
      </c>
      <c r="Q1216">
        <f>O1216*0.52</f>
        <v>2.8821142371195322E-2</v>
      </c>
      <c r="T1216">
        <f>(L1216*0.47*0.75)*(1+0.2)*0.52*3.67</f>
        <v>0.12692831100274418</v>
      </c>
    </row>
    <row r="1218" spans="1:20" x14ac:dyDescent="0.3">
      <c r="A1218" s="26">
        <v>16002</v>
      </c>
      <c r="B1218">
        <v>91</v>
      </c>
      <c r="C1218" t="s">
        <v>211</v>
      </c>
      <c r="D1218">
        <v>1</v>
      </c>
      <c r="E1218" t="s">
        <v>218</v>
      </c>
      <c r="F1218">
        <v>4</v>
      </c>
      <c r="G1218">
        <v>32</v>
      </c>
      <c r="H1218">
        <f t="shared" si="630"/>
        <v>0.32</v>
      </c>
      <c r="I1218">
        <v>11.4</v>
      </c>
      <c r="J1218">
        <v>7.5</v>
      </c>
      <c r="K1218">
        <f t="shared" si="631"/>
        <v>8.0424960000000004E-2</v>
      </c>
      <c r="L1218">
        <f>0.000057*(G1218^1.897696*I1218^1.002687+0.000031*G1218^2)</f>
        <v>0.46982743812616351</v>
      </c>
      <c r="O1218">
        <f>L1218*0.43*0.75</f>
        <v>0.15151934879568774</v>
      </c>
      <c r="Q1218">
        <f>O1218*0.52</f>
        <v>7.8790061373757631E-2</v>
      </c>
      <c r="T1218">
        <f>(L1218*0.43*0.75)*(1+0.2)*0.52*3.67</f>
        <v>0.34699143029002855</v>
      </c>
    </row>
    <row r="1219" spans="1:20" x14ac:dyDescent="0.3">
      <c r="A1219" s="26">
        <v>16002</v>
      </c>
      <c r="B1219">
        <v>91</v>
      </c>
      <c r="C1219" t="s">
        <v>211</v>
      </c>
      <c r="D1219">
        <v>2</v>
      </c>
      <c r="E1219" t="s">
        <v>213</v>
      </c>
      <c r="F1219">
        <v>3</v>
      </c>
      <c r="G1219">
        <v>18</v>
      </c>
      <c r="H1219">
        <f t="shared" ref="H1219:H1282" si="663">G1219/100</f>
        <v>0.18</v>
      </c>
      <c r="I1219">
        <v>4.3</v>
      </c>
      <c r="J1219">
        <v>1.6</v>
      </c>
      <c r="K1219">
        <f t="shared" ref="K1219:K1282" si="664">0.7854*H1219^2</f>
        <v>2.5446959999999998E-2</v>
      </c>
      <c r="L1219">
        <f t="shared" ref="L1219:L1220" si="665">0.000084*(G1219^1.894314*I1219^0.808223+0.000031*G1219^2)</f>
        <v>6.5185194093231841E-2</v>
      </c>
      <c r="O1219">
        <f>L1219*0.66*1.07</f>
        <v>4.6033784068640331E-2</v>
      </c>
      <c r="Q1219">
        <f t="shared" ref="Q1219:Q1220" si="666">O1219*0.531</f>
        <v>2.4443939340448018E-2</v>
      </c>
      <c r="T1219">
        <f>(L1219*0.66*1.07)*(1+0.2)*0.531*3.67</f>
        <v>0.10765110885533306</v>
      </c>
    </row>
    <row r="1220" spans="1:20" x14ac:dyDescent="0.3">
      <c r="A1220" s="26">
        <v>16002</v>
      </c>
      <c r="B1220">
        <v>91</v>
      </c>
      <c r="C1220" t="s">
        <v>211</v>
      </c>
      <c r="D1220">
        <v>3</v>
      </c>
      <c r="E1220" t="s">
        <v>213</v>
      </c>
      <c r="F1220">
        <v>3</v>
      </c>
      <c r="G1220">
        <v>13</v>
      </c>
      <c r="H1220">
        <f t="shared" si="663"/>
        <v>0.13</v>
      </c>
      <c r="I1220">
        <v>4</v>
      </c>
      <c r="J1220">
        <v>1.5</v>
      </c>
      <c r="K1220">
        <f t="shared" si="664"/>
        <v>1.3273260000000002E-2</v>
      </c>
      <c r="L1220">
        <f t="shared" si="665"/>
        <v>3.3192675786120861E-2</v>
      </c>
      <c r="O1220">
        <f>L1220*0.66*1.07</f>
        <v>2.3440667640158553E-2</v>
      </c>
      <c r="Q1220">
        <f t="shared" si="666"/>
        <v>1.2446994516924192E-2</v>
      </c>
      <c r="T1220">
        <f>(L1220*0.66*1.07)*(1+0.2)*0.531*3.67</f>
        <v>5.4816563852534139E-2</v>
      </c>
    </row>
    <row r="1221" spans="1:20" x14ac:dyDescent="0.3">
      <c r="A1221" s="26">
        <v>16002</v>
      </c>
      <c r="B1221">
        <v>91</v>
      </c>
      <c r="C1221" t="s">
        <v>211</v>
      </c>
      <c r="D1221">
        <v>4</v>
      </c>
      <c r="E1221" t="s">
        <v>214</v>
      </c>
      <c r="F1221">
        <v>4</v>
      </c>
      <c r="G1221">
        <v>13.5</v>
      </c>
      <c r="H1221">
        <f t="shared" si="663"/>
        <v>0.13500000000000001</v>
      </c>
      <c r="I1221">
        <v>4.5</v>
      </c>
      <c r="J1221">
        <v>1.6</v>
      </c>
      <c r="K1221">
        <f t="shared" si="664"/>
        <v>1.4313915000000002E-2</v>
      </c>
      <c r="L1221">
        <f>0.000081*(G1221^1.864042*I1221^0.850892+0.000027*G1221^2)</f>
        <v>3.7264267168784927E-2</v>
      </c>
      <c r="O1221">
        <f>L1221*0.47*0.75</f>
        <v>1.3135654176996686E-2</v>
      </c>
      <c r="Q1221">
        <f>O1221*0.521</f>
        <v>6.8436758262152737E-3</v>
      </c>
      <c r="T1221">
        <f>(L1221*0.47*0.75)*(1+0.2)*0.521*3.67</f>
        <v>3.0139548338652063E-2</v>
      </c>
    </row>
    <row r="1222" spans="1:20" x14ac:dyDescent="0.3">
      <c r="A1222" s="26">
        <v>16002</v>
      </c>
      <c r="B1222">
        <v>91</v>
      </c>
      <c r="C1222" t="s">
        <v>211</v>
      </c>
      <c r="D1222">
        <v>5</v>
      </c>
      <c r="E1222" t="s">
        <v>213</v>
      </c>
      <c r="F1222">
        <v>7</v>
      </c>
      <c r="G1222">
        <v>14</v>
      </c>
      <c r="H1222">
        <f t="shared" si="663"/>
        <v>0.14000000000000001</v>
      </c>
      <c r="I1222">
        <v>4.8</v>
      </c>
      <c r="J1222">
        <v>0</v>
      </c>
      <c r="K1222">
        <f t="shared" si="664"/>
        <v>1.5393840000000002E-2</v>
      </c>
      <c r="L1222">
        <f>0.000084*(G1222^1.894314*I1222^0.808223+0.000031*G1222^2)</f>
        <v>4.4259399230959166E-2</v>
      </c>
      <c r="O1222">
        <f>L1222*0.66*1.07</f>
        <v>3.1255987736903364E-2</v>
      </c>
      <c r="Q1222">
        <f>O1222*0.531</f>
        <v>1.6596929488295688E-2</v>
      </c>
      <c r="T1222">
        <f>(L1222*0.66*1.07)*(1+0.2)*0.531*3.67</f>
        <v>7.3092877466454195E-2</v>
      </c>
    </row>
    <row r="1223" spans="1:20" x14ac:dyDescent="0.3">
      <c r="A1223" s="26">
        <v>16002</v>
      </c>
      <c r="B1223">
        <v>91</v>
      </c>
      <c r="C1223" t="s">
        <v>211</v>
      </c>
      <c r="D1223">
        <v>6</v>
      </c>
      <c r="E1223" t="s">
        <v>220</v>
      </c>
      <c r="F1223">
        <v>4</v>
      </c>
      <c r="G1223">
        <v>14</v>
      </c>
      <c r="H1223">
        <f t="shared" si="663"/>
        <v>0.14000000000000001</v>
      </c>
      <c r="I1223">
        <v>4.2</v>
      </c>
      <c r="J1223">
        <v>2</v>
      </c>
      <c r="K1223">
        <f t="shared" si="664"/>
        <v>1.5393840000000002E-2</v>
      </c>
      <c r="L1223">
        <f t="shared" ref="L1223:L1224" si="667">0.000084*(G1223^1.894314*I1223^0.808223+0.000031*G1223^2)</f>
        <v>3.9731563902898233E-2</v>
      </c>
      <c r="O1223">
        <f>L1223*0.78*1.07</f>
        <v>3.3159963233358868E-2</v>
      </c>
      <c r="Q1223">
        <f t="shared" ref="Q1223:Q1224" si="668">O1223*0.531</f>
        <v>1.760794047691356E-2</v>
      </c>
      <c r="T1223">
        <f>(L1223*0.78*1.07)*(1+0.2)*0.531*3.67</f>
        <v>7.7545369860327312E-2</v>
      </c>
    </row>
    <row r="1224" spans="1:20" x14ac:dyDescent="0.3">
      <c r="A1224" s="26">
        <v>16002</v>
      </c>
      <c r="B1224">
        <v>91</v>
      </c>
      <c r="C1224" t="s">
        <v>211</v>
      </c>
      <c r="D1224">
        <v>7</v>
      </c>
      <c r="E1224" t="s">
        <v>220</v>
      </c>
      <c r="F1224">
        <v>3</v>
      </c>
      <c r="G1224">
        <v>10</v>
      </c>
      <c r="H1224">
        <f t="shared" si="663"/>
        <v>0.1</v>
      </c>
      <c r="I1224">
        <v>3.5</v>
      </c>
      <c r="J1224">
        <v>1.2</v>
      </c>
      <c r="K1224">
        <f t="shared" si="664"/>
        <v>7.8540000000000016E-3</v>
      </c>
      <c r="L1224">
        <f t="shared" si="667"/>
        <v>1.8127079183774104E-2</v>
      </c>
      <c r="O1224">
        <f>L1224*0.78*1.07</f>
        <v>1.512886028677787E-2</v>
      </c>
      <c r="Q1224">
        <f t="shared" si="668"/>
        <v>8.0334248122790487E-3</v>
      </c>
      <c r="T1224">
        <f>(L1224*0.78*1.07)*(1+0.2)*0.531*3.67</f>
        <v>3.5379202873276928E-2</v>
      </c>
    </row>
    <row r="1225" spans="1:20" x14ac:dyDescent="0.3">
      <c r="A1225" s="26">
        <v>16002</v>
      </c>
      <c r="B1225">
        <v>91</v>
      </c>
      <c r="C1225" t="s">
        <v>211</v>
      </c>
      <c r="D1225">
        <v>8</v>
      </c>
      <c r="E1225" t="s">
        <v>218</v>
      </c>
      <c r="F1225">
        <v>4</v>
      </c>
      <c r="G1225">
        <v>24</v>
      </c>
      <c r="H1225">
        <f t="shared" si="663"/>
        <v>0.24</v>
      </c>
      <c r="I1225">
        <v>12.6</v>
      </c>
      <c r="J1225">
        <v>8.1</v>
      </c>
      <c r="K1225">
        <f t="shared" si="664"/>
        <v>4.5239040000000001E-2</v>
      </c>
      <c r="L1225">
        <f>0.000057*(G1225^1.897696*I1225^1.002687+0.000031*G1225^2)</f>
        <v>0.30090189165168035</v>
      </c>
      <c r="O1225">
        <f>L1225*0.43*0.75</f>
        <v>9.7040860057666906E-2</v>
      </c>
      <c r="Q1225">
        <f>O1225*0.52</f>
        <v>5.0461247229986794E-2</v>
      </c>
      <c r="T1225">
        <f>(L1225*0.43*0.75)*(1+0.2)*0.52*3.67</f>
        <v>0.22223133280086182</v>
      </c>
    </row>
    <row r="1226" spans="1:20" x14ac:dyDescent="0.3">
      <c r="A1226" s="26">
        <v>16002</v>
      </c>
      <c r="B1226">
        <v>91</v>
      </c>
      <c r="C1226" t="s">
        <v>211</v>
      </c>
      <c r="D1226">
        <v>9</v>
      </c>
      <c r="E1226" t="s">
        <v>220</v>
      </c>
      <c r="F1226">
        <v>3</v>
      </c>
      <c r="G1226">
        <v>9.5</v>
      </c>
      <c r="H1226">
        <f t="shared" si="663"/>
        <v>9.5000000000000001E-2</v>
      </c>
      <c r="I1226">
        <v>3</v>
      </c>
      <c r="J1226">
        <v>1.6</v>
      </c>
      <c r="K1226">
        <f t="shared" si="664"/>
        <v>7.088235E-3</v>
      </c>
      <c r="L1226">
        <f>0.000084*(G1226^1.894314*I1226^0.808223+0.000031*G1226^2)</f>
        <v>1.4521858473096351E-2</v>
      </c>
      <c r="O1226">
        <f>L1226*0.78*1.07</f>
        <v>1.2119943081646215E-2</v>
      </c>
      <c r="Q1226">
        <f>O1226*0.531</f>
        <v>6.4356897763541403E-3</v>
      </c>
      <c r="T1226">
        <f>(L1226*0.78*1.07)*(1+0.2)*0.531*3.67</f>
        <v>2.8342777775063634E-2</v>
      </c>
    </row>
    <row r="1229" spans="1:20" x14ac:dyDescent="0.3">
      <c r="A1229" s="26">
        <v>16002</v>
      </c>
      <c r="B1229">
        <v>91</v>
      </c>
      <c r="C1229" t="s">
        <v>211</v>
      </c>
      <c r="D1229">
        <v>12</v>
      </c>
      <c r="E1229" t="s">
        <v>218</v>
      </c>
      <c r="F1229">
        <v>4</v>
      </c>
      <c r="G1229">
        <v>23.5</v>
      </c>
      <c r="H1229">
        <f t="shared" si="663"/>
        <v>0.23499999999999999</v>
      </c>
      <c r="I1229">
        <v>13.1</v>
      </c>
      <c r="J1229">
        <v>7.5</v>
      </c>
      <c r="K1229">
        <f t="shared" si="664"/>
        <v>4.3373714999999993E-2</v>
      </c>
      <c r="L1229">
        <f>0.000057*(G1229^1.897696*I1229^1.002687+0.000031*G1229^2)</f>
        <v>0.30062124356762865</v>
      </c>
      <c r="O1229">
        <f>L1229*0.43*0.75</f>
        <v>9.6950351050560241E-2</v>
      </c>
      <c r="Q1229">
        <f>O1229*0.52</f>
        <v>5.0414182546291327E-2</v>
      </c>
      <c r="T1229">
        <f>(L1229*0.43*0.75)*(1+0.2)*0.52*3.67</f>
        <v>0.22202405993386701</v>
      </c>
    </row>
    <row r="1230" spans="1:20" x14ac:dyDescent="0.3">
      <c r="A1230" s="26">
        <v>16002</v>
      </c>
      <c r="B1230">
        <v>91</v>
      </c>
      <c r="C1230" t="s">
        <v>211</v>
      </c>
      <c r="D1230">
        <v>13</v>
      </c>
      <c r="E1230" t="s">
        <v>220</v>
      </c>
      <c r="F1230">
        <v>3</v>
      </c>
      <c r="G1230">
        <v>9</v>
      </c>
      <c r="H1230">
        <f t="shared" si="663"/>
        <v>0.09</v>
      </c>
      <c r="I1230">
        <v>3.2</v>
      </c>
      <c r="J1230">
        <v>1</v>
      </c>
      <c r="K1230">
        <f t="shared" si="664"/>
        <v>6.3617399999999994E-3</v>
      </c>
      <c r="L1230">
        <f>0.000084*(G1230^1.894314*I1230^0.808223+0.000031*G1230^2)</f>
        <v>1.3810032325750503E-2</v>
      </c>
      <c r="O1230">
        <f>L1230*0.78*1.07</f>
        <v>1.152585297907137E-2</v>
      </c>
      <c r="Q1230">
        <f>O1230*0.531</f>
        <v>6.1202279318868982E-3</v>
      </c>
      <c r="T1230">
        <f>(L1230*0.78*1.07)*(1+0.2)*0.531*3.67</f>
        <v>2.6953483812029895E-2</v>
      </c>
    </row>
    <row r="1231" spans="1:20" x14ac:dyDescent="0.3">
      <c r="A1231" s="26">
        <v>16002</v>
      </c>
      <c r="B1231">
        <v>91</v>
      </c>
      <c r="C1231" t="s">
        <v>211</v>
      </c>
      <c r="D1231">
        <v>14</v>
      </c>
      <c r="E1231" t="s">
        <v>213</v>
      </c>
      <c r="F1231">
        <v>3</v>
      </c>
      <c r="G1231">
        <v>21</v>
      </c>
      <c r="H1231">
        <f t="shared" si="663"/>
        <v>0.21</v>
      </c>
      <c r="I1231">
        <v>4.3</v>
      </c>
      <c r="J1231">
        <v>1.8</v>
      </c>
      <c r="K1231">
        <f t="shared" si="664"/>
        <v>3.4636139999999996E-2</v>
      </c>
      <c r="L1231">
        <f>0.000084*(G1231^1.894314*I1231^0.808223+0.000031*G1231^2)</f>
        <v>8.7290563322088663E-2</v>
      </c>
      <c r="O1231">
        <f>L1231*0.66*1.07</f>
        <v>6.164459581805902E-2</v>
      </c>
      <c r="Q1231">
        <f>O1231*0.531</f>
        <v>3.2733280379389343E-2</v>
      </c>
      <c r="T1231">
        <f>(L1231*0.66*1.07)*(1+0.2)*0.531*3.67</f>
        <v>0.14415736679083066</v>
      </c>
    </row>
    <row r="1232" spans="1:20" x14ac:dyDescent="0.3">
      <c r="A1232" s="26">
        <v>16002</v>
      </c>
      <c r="B1232">
        <v>91</v>
      </c>
      <c r="C1232" t="s">
        <v>211</v>
      </c>
      <c r="D1232">
        <v>15</v>
      </c>
      <c r="E1232" t="s">
        <v>220</v>
      </c>
      <c r="F1232">
        <v>4</v>
      </c>
      <c r="G1232">
        <v>12.5</v>
      </c>
      <c r="H1232">
        <f t="shared" si="663"/>
        <v>0.125</v>
      </c>
      <c r="I1232">
        <v>4.2</v>
      </c>
      <c r="J1232">
        <v>1.1000000000000001</v>
      </c>
      <c r="K1232">
        <f t="shared" si="664"/>
        <v>1.2271875E-2</v>
      </c>
      <c r="L1232">
        <f>0.000084*(G1232^1.894314*I1232^0.808223+0.000031*G1232^2)</f>
        <v>3.2055400265869276E-2</v>
      </c>
      <c r="O1232">
        <f>L1232*0.78*1.07</f>
        <v>2.6753437061894498E-2</v>
      </c>
      <c r="Q1232">
        <f>O1232*0.531</f>
        <v>1.4206075079865979E-2</v>
      </c>
      <c r="T1232">
        <f>(L1232*0.78*1.07)*(1+0.2)*0.531*3.67</f>
        <v>6.2563554651729761E-2</v>
      </c>
    </row>
    <row r="1233" spans="1:20" x14ac:dyDescent="0.3">
      <c r="A1233" s="26">
        <v>16002</v>
      </c>
      <c r="B1233">
        <v>91</v>
      </c>
      <c r="C1233" t="s">
        <v>211</v>
      </c>
      <c r="D1233">
        <v>16</v>
      </c>
      <c r="E1233" t="s">
        <v>213</v>
      </c>
      <c r="F1233">
        <v>3</v>
      </c>
      <c r="G1233">
        <v>9</v>
      </c>
      <c r="H1233">
        <f t="shared" si="663"/>
        <v>0.09</v>
      </c>
      <c r="I1233">
        <v>4</v>
      </c>
      <c r="J1233">
        <v>1.8</v>
      </c>
      <c r="K1233">
        <f t="shared" si="664"/>
        <v>6.3617399999999994E-3</v>
      </c>
      <c r="L1233">
        <f>0.000084*(G1233^1.894314*I1233^0.808223+0.000031*G1233^2)</f>
        <v>1.653935244891129E-2</v>
      </c>
      <c r="O1233">
        <f>L1233*0.66*1.07</f>
        <v>1.1680090699421155E-2</v>
      </c>
      <c r="Q1233">
        <f>O1233*0.531</f>
        <v>6.202128161392634E-3</v>
      </c>
      <c r="T1233">
        <f>(L1233*0.66*1.07)*(1+0.2)*0.531*3.67</f>
        <v>2.7314172422773161E-2</v>
      </c>
    </row>
    <row r="1234" spans="1:20" x14ac:dyDescent="0.3">
      <c r="A1234" s="26">
        <v>16002</v>
      </c>
      <c r="B1234">
        <v>91</v>
      </c>
      <c r="C1234" t="s">
        <v>211</v>
      </c>
      <c r="D1234">
        <v>17</v>
      </c>
      <c r="E1234" t="s">
        <v>220</v>
      </c>
      <c r="F1234">
        <v>4</v>
      </c>
      <c r="G1234">
        <v>11</v>
      </c>
      <c r="H1234">
        <f t="shared" si="663"/>
        <v>0.11</v>
      </c>
      <c r="I1234">
        <v>3.5</v>
      </c>
      <c r="J1234">
        <v>1</v>
      </c>
      <c r="K1234">
        <f t="shared" si="664"/>
        <v>9.503339999999999E-3</v>
      </c>
      <c r="L1234">
        <f>0.000084*(G1234^1.894314*I1234^0.808223+0.000031*G1234^2)</f>
        <v>2.1713940228324541E-2</v>
      </c>
      <c r="O1234">
        <f>L1234*0.78*1.07</f>
        <v>1.8122454514559662E-2</v>
      </c>
      <c r="Q1234">
        <f>O1234*0.531</f>
        <v>9.623023347231181E-3</v>
      </c>
      <c r="T1234">
        <f>(L1234*0.78*1.07)*(1+0.2)*0.531*3.67</f>
        <v>4.2379794821206115E-2</v>
      </c>
    </row>
    <row r="1235" spans="1:20" x14ac:dyDescent="0.3">
      <c r="A1235" s="26">
        <v>16002</v>
      </c>
      <c r="B1235">
        <v>91</v>
      </c>
      <c r="C1235" t="s">
        <v>211</v>
      </c>
      <c r="D1235">
        <v>18</v>
      </c>
      <c r="E1235" t="s">
        <v>213</v>
      </c>
      <c r="F1235">
        <v>4</v>
      </c>
      <c r="G1235">
        <v>11</v>
      </c>
      <c r="H1235">
        <f t="shared" si="663"/>
        <v>0.11</v>
      </c>
      <c r="I1235">
        <v>3.8</v>
      </c>
      <c r="J1235">
        <v>1.5</v>
      </c>
      <c r="K1235">
        <f t="shared" si="664"/>
        <v>9.503339999999999E-3</v>
      </c>
      <c r="L1235">
        <f t="shared" ref="L1235:L1236" si="669">0.000084*(G1235^1.894314*I1235^0.808223+0.000031*G1235^2)</f>
        <v>2.3206217778874969E-2</v>
      </c>
      <c r="O1235">
        <f>L1235*0.66*1.07</f>
        <v>1.6388230995441504E-2</v>
      </c>
      <c r="Q1235">
        <f t="shared" ref="Q1235:Q1236" si="670">O1235*0.531</f>
        <v>8.7021506585794398E-3</v>
      </c>
      <c r="T1235">
        <f>(L1235*0.66*1.07)*(1+0.2)*0.531*3.67</f>
        <v>3.8324271500383846E-2</v>
      </c>
    </row>
    <row r="1236" spans="1:20" x14ac:dyDescent="0.3">
      <c r="A1236" s="26">
        <v>16002</v>
      </c>
      <c r="B1236">
        <v>91</v>
      </c>
      <c r="C1236" t="s">
        <v>211</v>
      </c>
      <c r="D1236">
        <v>19</v>
      </c>
      <c r="E1236" t="s">
        <v>213</v>
      </c>
      <c r="F1236">
        <v>4</v>
      </c>
      <c r="G1236">
        <v>24</v>
      </c>
      <c r="H1236">
        <f t="shared" si="663"/>
        <v>0.24</v>
      </c>
      <c r="I1236">
        <v>4.8</v>
      </c>
      <c r="J1236">
        <v>1.8</v>
      </c>
      <c r="K1236">
        <f t="shared" si="664"/>
        <v>4.5239040000000001E-2</v>
      </c>
      <c r="L1236">
        <f t="shared" si="669"/>
        <v>0.12286633462996152</v>
      </c>
      <c r="O1236">
        <f>L1236*0.66*1.07</f>
        <v>8.6768205515678834E-2</v>
      </c>
      <c r="Q1236">
        <f t="shared" si="670"/>
        <v>4.6073917128825463E-2</v>
      </c>
      <c r="T1236">
        <f>(L1236*0.66*1.07)*(1+0.2)*0.531*3.67</f>
        <v>0.20290953103534734</v>
      </c>
    </row>
    <row r="1237" spans="1:20" x14ac:dyDescent="0.3">
      <c r="A1237" s="26">
        <v>16002</v>
      </c>
      <c r="B1237">
        <v>91</v>
      </c>
      <c r="C1237" t="s">
        <v>211</v>
      </c>
      <c r="D1237">
        <v>20</v>
      </c>
      <c r="E1237" t="s">
        <v>218</v>
      </c>
      <c r="F1237">
        <v>4</v>
      </c>
      <c r="G1237">
        <v>32</v>
      </c>
      <c r="H1237">
        <f t="shared" si="663"/>
        <v>0.32</v>
      </c>
      <c r="I1237">
        <v>13.2</v>
      </c>
      <c r="J1237">
        <v>9.8000000000000007</v>
      </c>
      <c r="K1237">
        <f t="shared" si="664"/>
        <v>8.0424960000000004E-2</v>
      </c>
      <c r="L1237">
        <f t="shared" ref="L1237:L1239" si="671">0.000057*(G1237^1.897696*I1237^1.002687+0.000031*G1237^2)</f>
        <v>0.54422477214812925</v>
      </c>
      <c r="O1237">
        <f>L1237*0.43*0.75</f>
        <v>0.17551248901777167</v>
      </c>
      <c r="Q1237">
        <f t="shared" ref="Q1237:Q1239" si="672">O1237*0.52</f>
        <v>9.1266494289241273E-2</v>
      </c>
      <c r="T1237">
        <f>(L1237*0.43*0.75)*(1+0.2)*0.52*3.67</f>
        <v>0.40193764084981848</v>
      </c>
    </row>
    <row r="1238" spans="1:20" x14ac:dyDescent="0.3">
      <c r="A1238" s="26">
        <v>16002</v>
      </c>
      <c r="B1238">
        <v>91</v>
      </c>
      <c r="C1238" t="s">
        <v>211</v>
      </c>
      <c r="D1238">
        <v>21</v>
      </c>
      <c r="E1238" t="s">
        <v>218</v>
      </c>
      <c r="F1238">
        <v>3</v>
      </c>
      <c r="G1238">
        <v>15</v>
      </c>
      <c r="H1238">
        <f t="shared" si="663"/>
        <v>0.15</v>
      </c>
      <c r="I1238">
        <v>8</v>
      </c>
      <c r="J1238">
        <v>5</v>
      </c>
      <c r="K1238">
        <f t="shared" si="664"/>
        <v>1.76715E-2</v>
      </c>
      <c r="L1238">
        <f t="shared" si="671"/>
        <v>7.8209107728490865E-2</v>
      </c>
      <c r="O1238">
        <f>L1238*0.43*0.75</f>
        <v>2.5222437242438306E-2</v>
      </c>
      <c r="Q1238">
        <f t="shared" si="672"/>
        <v>1.311566736606792E-2</v>
      </c>
      <c r="T1238">
        <f>(L1238*0.43*0.75)*(1+0.2)*0.52*3.67</f>
        <v>5.776139908016311E-2</v>
      </c>
    </row>
    <row r="1239" spans="1:20" x14ac:dyDescent="0.3">
      <c r="A1239" s="26">
        <v>16002</v>
      </c>
      <c r="B1239">
        <v>91</v>
      </c>
      <c r="C1239" t="s">
        <v>211</v>
      </c>
      <c r="D1239">
        <v>22</v>
      </c>
      <c r="E1239" t="s">
        <v>218</v>
      </c>
      <c r="F1239">
        <v>4</v>
      </c>
      <c r="G1239">
        <v>21</v>
      </c>
      <c r="H1239">
        <f t="shared" si="663"/>
        <v>0.21</v>
      </c>
      <c r="I1239">
        <v>9.8000000000000007</v>
      </c>
      <c r="J1239">
        <v>5.7</v>
      </c>
      <c r="K1239">
        <f t="shared" si="664"/>
        <v>3.4636139999999996E-2</v>
      </c>
      <c r="L1239">
        <f t="shared" si="671"/>
        <v>0.18152501733570078</v>
      </c>
      <c r="O1239">
        <f>L1239*0.43*0.75</f>
        <v>5.8541818090763503E-2</v>
      </c>
      <c r="Q1239">
        <f t="shared" si="672"/>
        <v>3.0441745407197022E-2</v>
      </c>
      <c r="T1239">
        <f>(L1239*0.43*0.75)*(1+0.2)*0.52*3.67</f>
        <v>0.13406544677329565</v>
      </c>
    </row>
    <row r="1240" spans="1:20" x14ac:dyDescent="0.3">
      <c r="A1240" s="26">
        <v>16002</v>
      </c>
      <c r="B1240">
        <v>91</v>
      </c>
      <c r="C1240" t="s">
        <v>211</v>
      </c>
      <c r="D1240">
        <v>23</v>
      </c>
      <c r="E1240" t="s">
        <v>213</v>
      </c>
      <c r="F1240">
        <v>3</v>
      </c>
      <c r="G1240">
        <v>9</v>
      </c>
      <c r="H1240">
        <f t="shared" si="663"/>
        <v>0.09</v>
      </c>
      <c r="I1240">
        <v>3.5</v>
      </c>
      <c r="J1240">
        <v>1.2</v>
      </c>
      <c r="K1240">
        <f t="shared" si="664"/>
        <v>6.3617399999999994E-3</v>
      </c>
      <c r="L1240">
        <f>0.000084*(G1240^1.894314*I1240^0.808223+0.000031*G1240^2)</f>
        <v>1.4847341843962761E-2</v>
      </c>
      <c r="O1240">
        <f>L1240*0.66*1.07</f>
        <v>1.0485192810206503E-2</v>
      </c>
      <c r="Q1240">
        <f>O1240*0.531</f>
        <v>5.5676373822196538E-3</v>
      </c>
      <c r="T1240">
        <f>(L1240*0.66*1.07)*(1+0.2)*0.531*3.67</f>
        <v>2.4519875031295352E-2</v>
      </c>
    </row>
    <row r="1241" spans="1:20" x14ac:dyDescent="0.3">
      <c r="A1241" s="26">
        <v>16002</v>
      </c>
      <c r="B1241">
        <v>91</v>
      </c>
      <c r="C1241" t="s">
        <v>211</v>
      </c>
      <c r="D1241">
        <v>24</v>
      </c>
      <c r="E1241" t="s">
        <v>218</v>
      </c>
      <c r="F1241">
        <v>4</v>
      </c>
      <c r="G1241">
        <v>20</v>
      </c>
      <c r="H1241">
        <f t="shared" si="663"/>
        <v>0.2</v>
      </c>
      <c r="I1241">
        <v>11.4</v>
      </c>
      <c r="J1241">
        <v>8</v>
      </c>
      <c r="K1241">
        <f t="shared" si="664"/>
        <v>3.1416000000000006E-2</v>
      </c>
      <c r="L1241">
        <f>0.000057*(G1241^1.897696*I1241^1.002687+0.000031*G1241^2)</f>
        <v>0.19256644949820484</v>
      </c>
      <c r="O1241">
        <f>L1241*0.43*0.75</f>
        <v>6.2102679963171058E-2</v>
      </c>
      <c r="Q1241">
        <f>O1241*0.52</f>
        <v>3.2293393580848949E-2</v>
      </c>
      <c r="T1241">
        <f>(L1241*0.43*0.75)*(1+0.2)*0.52*3.67</f>
        <v>0.14222010533005877</v>
      </c>
    </row>
    <row r="1242" spans="1:20" x14ac:dyDescent="0.3">
      <c r="A1242" s="26">
        <v>16002</v>
      </c>
      <c r="B1242">
        <v>91</v>
      </c>
      <c r="C1242" t="s">
        <v>211</v>
      </c>
      <c r="D1242">
        <v>25</v>
      </c>
      <c r="E1242" t="s">
        <v>213</v>
      </c>
      <c r="F1242">
        <v>7</v>
      </c>
      <c r="G1242">
        <v>8.5</v>
      </c>
      <c r="H1242">
        <f t="shared" si="663"/>
        <v>8.5000000000000006E-2</v>
      </c>
      <c r="I1242">
        <v>3</v>
      </c>
      <c r="J1242">
        <v>0</v>
      </c>
      <c r="K1242">
        <f t="shared" si="664"/>
        <v>5.6745150000000006E-3</v>
      </c>
      <c r="L1242">
        <f>0.000084*(G1242^1.894314*I1242^0.808223+0.000031*G1242^2)</f>
        <v>1.1762994311110447E-2</v>
      </c>
      <c r="O1242">
        <f>L1242*0.66*1.07</f>
        <v>8.3070265825061999E-3</v>
      </c>
      <c r="Q1242">
        <f>O1242*0.531</f>
        <v>4.4110311153107923E-3</v>
      </c>
      <c r="T1242">
        <f>(L1242*0.66*1.07)*(1+0.2)*0.531*3.67</f>
        <v>1.9426181031828728E-2</v>
      </c>
    </row>
    <row r="1243" spans="1:20" x14ac:dyDescent="0.3">
      <c r="A1243" s="26">
        <v>16002</v>
      </c>
      <c r="B1243">
        <v>91</v>
      </c>
      <c r="C1243" t="s">
        <v>211</v>
      </c>
      <c r="D1243">
        <v>26</v>
      </c>
      <c r="E1243" t="s">
        <v>218</v>
      </c>
      <c r="F1243">
        <v>4</v>
      </c>
      <c r="G1243">
        <v>27</v>
      </c>
      <c r="H1243">
        <f t="shared" si="663"/>
        <v>0.27</v>
      </c>
      <c r="I1243">
        <v>12.6</v>
      </c>
      <c r="J1243">
        <v>7</v>
      </c>
      <c r="K1243">
        <f t="shared" si="664"/>
        <v>5.7255660000000007E-2</v>
      </c>
      <c r="L1243">
        <f>0.000057*(G1243^1.897696*I1243^1.002687+0.000031*G1243^2)</f>
        <v>0.37626764309069965</v>
      </c>
      <c r="O1243">
        <f>L1243*0.43*0.75</f>
        <v>0.12134631489675063</v>
      </c>
      <c r="Q1243">
        <f>O1243*0.52</f>
        <v>6.3100083746310334E-2</v>
      </c>
      <c r="T1243">
        <f>(L1243*0.43*0.75)*(1+0.2)*0.52*3.67</f>
        <v>0.27789276881875064</v>
      </c>
    </row>
    <row r="1244" spans="1:20" x14ac:dyDescent="0.3">
      <c r="A1244" s="26">
        <v>16002</v>
      </c>
      <c r="B1244">
        <v>91</v>
      </c>
      <c r="C1244" t="s">
        <v>211</v>
      </c>
      <c r="D1244">
        <v>27</v>
      </c>
      <c r="E1244" t="s">
        <v>213</v>
      </c>
      <c r="F1244">
        <v>3</v>
      </c>
      <c r="G1244">
        <v>14.5</v>
      </c>
      <c r="H1244">
        <f t="shared" si="663"/>
        <v>0.14499999999999999</v>
      </c>
      <c r="I1244">
        <v>4.5999999999999996</v>
      </c>
      <c r="J1244">
        <v>1.7</v>
      </c>
      <c r="K1244">
        <f t="shared" si="664"/>
        <v>1.6513034999999999E-2</v>
      </c>
      <c r="L1244">
        <f>0.000084*(G1244^1.894314*I1244^0.808223+0.000031*G1244^2)</f>
        <v>4.5702112762477577E-2</v>
      </c>
      <c r="O1244">
        <f>L1244*0.66*1.07</f>
        <v>3.2274832032861668E-2</v>
      </c>
      <c r="Q1244">
        <f>O1244*0.531</f>
        <v>1.7137935809449546E-2</v>
      </c>
      <c r="T1244">
        <f>(L1244*0.66*1.07)*(1+0.2)*0.531*3.67</f>
        <v>7.5475469304815801E-2</v>
      </c>
    </row>
    <row r="1246" spans="1:20" x14ac:dyDescent="0.3">
      <c r="A1246" s="26">
        <v>16002</v>
      </c>
      <c r="B1246">
        <v>91</v>
      </c>
      <c r="C1246" t="s">
        <v>211</v>
      </c>
      <c r="D1246">
        <v>29</v>
      </c>
      <c r="E1246" t="s">
        <v>213</v>
      </c>
      <c r="F1246">
        <v>3</v>
      </c>
      <c r="G1246">
        <v>9.5</v>
      </c>
      <c r="H1246">
        <f t="shared" si="663"/>
        <v>9.5000000000000001E-2</v>
      </c>
      <c r="I1246">
        <v>3</v>
      </c>
      <c r="J1246">
        <v>1.1000000000000001</v>
      </c>
      <c r="K1246">
        <f t="shared" si="664"/>
        <v>7.088235E-3</v>
      </c>
      <c r="L1246">
        <f t="shared" ref="L1246:L1249" si="673">0.000084*(G1246^1.894314*I1246^0.808223+0.000031*G1246^2)</f>
        <v>1.4521858473096351E-2</v>
      </c>
      <c r="O1246">
        <f>L1246*0.66*1.07</f>
        <v>1.0255336453700643E-2</v>
      </c>
      <c r="Q1246">
        <f t="shared" ref="Q1246:Q1249" si="674">O1246*0.531</f>
        <v>5.4455836569150418E-3</v>
      </c>
      <c r="T1246">
        <f>(L1246*0.66*1.07)*(1+0.2)*0.531*3.67</f>
        <v>2.3982350425053842E-2</v>
      </c>
    </row>
    <row r="1247" spans="1:20" x14ac:dyDescent="0.3">
      <c r="A1247" s="26">
        <v>16002</v>
      </c>
      <c r="B1247">
        <v>91</v>
      </c>
      <c r="C1247" t="s">
        <v>211</v>
      </c>
      <c r="D1247">
        <v>30</v>
      </c>
      <c r="E1247" t="s">
        <v>213</v>
      </c>
      <c r="F1247">
        <v>4</v>
      </c>
      <c r="G1247">
        <v>23.5</v>
      </c>
      <c r="H1247">
        <f t="shared" si="663"/>
        <v>0.23499999999999999</v>
      </c>
      <c r="I1247">
        <v>5.4</v>
      </c>
      <c r="J1247">
        <v>2</v>
      </c>
      <c r="K1247">
        <f t="shared" si="664"/>
        <v>4.3373714999999993E-2</v>
      </c>
      <c r="L1247">
        <f t="shared" si="673"/>
        <v>0.12985378823468635</v>
      </c>
      <c r="O1247">
        <f>L1247*0.66*1.07</f>
        <v>9.170274525133551E-2</v>
      </c>
      <c r="Q1247">
        <f t="shared" si="674"/>
        <v>4.8694157728459156E-2</v>
      </c>
      <c r="T1247">
        <f>(L1247*0.66*1.07)*(1+0.2)*0.531*3.67</f>
        <v>0.21444907063613411</v>
      </c>
    </row>
    <row r="1248" spans="1:20" x14ac:dyDescent="0.3">
      <c r="A1248" s="26">
        <v>16002</v>
      </c>
      <c r="B1248">
        <v>91</v>
      </c>
      <c r="C1248" t="s">
        <v>211</v>
      </c>
      <c r="D1248">
        <v>31</v>
      </c>
      <c r="E1248" t="s">
        <v>213</v>
      </c>
      <c r="F1248">
        <v>3</v>
      </c>
      <c r="G1248">
        <v>19.5</v>
      </c>
      <c r="H1248">
        <f t="shared" si="663"/>
        <v>0.19500000000000001</v>
      </c>
      <c r="I1248">
        <v>4.3</v>
      </c>
      <c r="J1248">
        <v>1.6</v>
      </c>
      <c r="K1248">
        <f t="shared" si="664"/>
        <v>2.9864835000000003E-2</v>
      </c>
      <c r="L1248">
        <f t="shared" si="673"/>
        <v>7.5857644896359128E-2</v>
      </c>
      <c r="O1248">
        <f>L1248*0.66*1.07</f>
        <v>5.3570668825808826E-2</v>
      </c>
      <c r="Q1248">
        <f t="shared" si="674"/>
        <v>2.8446025146504489E-2</v>
      </c>
      <c r="T1248">
        <f>(L1248*0.66*1.07)*(1+0.2)*0.531*3.67</f>
        <v>0.12527629474520577</v>
      </c>
    </row>
    <row r="1249" spans="1:20" x14ac:dyDescent="0.3">
      <c r="A1249" s="26">
        <v>16002</v>
      </c>
      <c r="B1249">
        <v>91</v>
      </c>
      <c r="C1249" t="s">
        <v>211</v>
      </c>
      <c r="D1249">
        <v>32</v>
      </c>
      <c r="E1249" t="s">
        <v>213</v>
      </c>
      <c r="F1249">
        <v>3</v>
      </c>
      <c r="G1249">
        <v>16.5</v>
      </c>
      <c r="H1249">
        <f t="shared" si="663"/>
        <v>0.16500000000000001</v>
      </c>
      <c r="I1249">
        <v>4</v>
      </c>
      <c r="J1249">
        <v>1.6</v>
      </c>
      <c r="K1249">
        <f t="shared" si="664"/>
        <v>2.1382515000000001E-2</v>
      </c>
      <c r="L1249">
        <f t="shared" si="673"/>
        <v>5.2141173788975141E-2</v>
      </c>
      <c r="O1249">
        <f>L1249*0.66*1.07</f>
        <v>3.6822096929774249E-2</v>
      </c>
      <c r="Q1249">
        <f t="shared" si="674"/>
        <v>1.9552533469710129E-2</v>
      </c>
      <c r="T1249">
        <f>(L1249*0.66*1.07)*(1+0.2)*0.531*3.67</f>
        <v>8.6109357400603395E-2</v>
      </c>
    </row>
    <row r="1250" spans="1:20" x14ac:dyDescent="0.3">
      <c r="A1250" s="26">
        <v>16002</v>
      </c>
      <c r="B1250">
        <v>91</v>
      </c>
      <c r="C1250" t="s">
        <v>211</v>
      </c>
      <c r="D1250">
        <v>33</v>
      </c>
      <c r="E1250" t="s">
        <v>218</v>
      </c>
      <c r="F1250">
        <v>4</v>
      </c>
      <c r="G1250">
        <v>27</v>
      </c>
      <c r="H1250">
        <f t="shared" si="663"/>
        <v>0.27</v>
      </c>
      <c r="I1250">
        <v>13.4</v>
      </c>
      <c r="J1250">
        <v>6</v>
      </c>
      <c r="K1250">
        <f t="shared" si="664"/>
        <v>5.7255660000000007E-2</v>
      </c>
      <c r="L1250">
        <f t="shared" ref="L1250:L1253" si="675">0.000057*(G1250^1.897696*I1250^1.002687+0.000031*G1250^2)</f>
        <v>0.40022376413666499</v>
      </c>
      <c r="O1250">
        <f>L1250*0.43*0.75</f>
        <v>0.12907216393407445</v>
      </c>
      <c r="Q1250">
        <f t="shared" ref="Q1250:Q1253" si="676">O1250*0.52</f>
        <v>6.711752524571872E-2</v>
      </c>
      <c r="T1250">
        <f>(L1250*0.43*0.75)*(1+0.2)*0.52*3.67</f>
        <v>0.29558558118214517</v>
      </c>
    </row>
    <row r="1251" spans="1:20" x14ac:dyDescent="0.3">
      <c r="A1251" s="26">
        <v>16002</v>
      </c>
      <c r="B1251">
        <v>91</v>
      </c>
      <c r="C1251" t="s">
        <v>211</v>
      </c>
      <c r="D1251">
        <v>34</v>
      </c>
      <c r="E1251" t="s">
        <v>218</v>
      </c>
      <c r="F1251">
        <v>1</v>
      </c>
      <c r="G1251">
        <v>42.4</v>
      </c>
      <c r="H1251">
        <f t="shared" si="663"/>
        <v>0.42399999999999999</v>
      </c>
      <c r="I1251">
        <v>13.8</v>
      </c>
      <c r="J1251">
        <v>7.5</v>
      </c>
      <c r="K1251">
        <f t="shared" si="664"/>
        <v>0.14119607039999998</v>
      </c>
      <c r="L1251">
        <f t="shared" si="675"/>
        <v>0.97065276292842817</v>
      </c>
      <c r="O1251">
        <f>L1251*0.43*0.75</f>
        <v>0.31303551604441809</v>
      </c>
      <c r="Q1251">
        <f t="shared" si="676"/>
        <v>0.16277846834309742</v>
      </c>
      <c r="T1251">
        <f>(L1251*0.43*0.75)*(1+0.2)*0.52*3.67</f>
        <v>0.71687637458300102</v>
      </c>
    </row>
    <row r="1252" spans="1:20" x14ac:dyDescent="0.3">
      <c r="A1252" s="26">
        <v>16002</v>
      </c>
      <c r="B1252">
        <v>91</v>
      </c>
      <c r="C1252" t="s">
        <v>211</v>
      </c>
      <c r="D1252">
        <v>35</v>
      </c>
      <c r="E1252" t="s">
        <v>218</v>
      </c>
      <c r="F1252">
        <v>4</v>
      </c>
      <c r="G1252">
        <v>22</v>
      </c>
      <c r="H1252">
        <f t="shared" si="663"/>
        <v>0.22</v>
      </c>
      <c r="I1252">
        <v>12.4</v>
      </c>
      <c r="J1252">
        <v>9</v>
      </c>
      <c r="K1252">
        <f t="shared" si="664"/>
        <v>3.8013359999999996E-2</v>
      </c>
      <c r="L1252">
        <f t="shared" si="675"/>
        <v>0.25104189013471345</v>
      </c>
      <c r="O1252">
        <f>L1252*0.43*0.75</f>
        <v>8.0961009568445097E-2</v>
      </c>
      <c r="Q1252">
        <f t="shared" si="676"/>
        <v>4.2099724975591453E-2</v>
      </c>
      <c r="T1252">
        <f>(L1252*0.43*0.75)*(1+0.2)*0.52*3.67</f>
        <v>0.18540718879250473</v>
      </c>
    </row>
    <row r="1253" spans="1:20" x14ac:dyDescent="0.3">
      <c r="A1253" s="26">
        <v>16002</v>
      </c>
      <c r="B1253">
        <v>92</v>
      </c>
      <c r="C1253" t="s">
        <v>211</v>
      </c>
      <c r="D1253">
        <v>1</v>
      </c>
      <c r="E1253" t="s">
        <v>218</v>
      </c>
      <c r="F1253">
        <v>4</v>
      </c>
      <c r="G1253">
        <v>29</v>
      </c>
      <c r="H1253">
        <f t="shared" si="663"/>
        <v>0.28999999999999998</v>
      </c>
      <c r="I1253">
        <v>12.8</v>
      </c>
      <c r="J1253">
        <v>7.8</v>
      </c>
      <c r="K1253">
        <f t="shared" si="664"/>
        <v>6.6052139999999995E-2</v>
      </c>
      <c r="L1253">
        <f t="shared" si="675"/>
        <v>0.43777222501818136</v>
      </c>
      <c r="O1253">
        <f>L1253*0.43*0.75</f>
        <v>0.14118154256836349</v>
      </c>
      <c r="Q1253">
        <f t="shared" si="676"/>
        <v>7.341440213554902E-2</v>
      </c>
      <c r="T1253">
        <f>(L1253*0.43*0.75)*(1+0.2)*0.52*3.67</f>
        <v>0.32331702700495785</v>
      </c>
    </row>
    <row r="1254" spans="1:20" x14ac:dyDescent="0.3">
      <c r="A1254" s="26">
        <v>16002</v>
      </c>
      <c r="B1254">
        <v>92</v>
      </c>
      <c r="C1254" t="s">
        <v>211</v>
      </c>
      <c r="D1254">
        <v>2</v>
      </c>
      <c r="E1254" t="s">
        <v>214</v>
      </c>
      <c r="F1254">
        <v>3</v>
      </c>
      <c r="G1254">
        <v>11</v>
      </c>
      <c r="H1254">
        <f t="shared" si="663"/>
        <v>0.11</v>
      </c>
      <c r="I1254">
        <v>3.5</v>
      </c>
      <c r="J1254">
        <v>1</v>
      </c>
      <c r="K1254">
        <f t="shared" si="664"/>
        <v>9.503339999999999E-3</v>
      </c>
      <c r="L1254">
        <f>0.000081*(G1254^1.864042*I1254^0.850892+0.000027*G1254^2)</f>
        <v>2.0541561955399315E-2</v>
      </c>
      <c r="O1254">
        <f>L1254*0.47*0.75</f>
        <v>7.2409005892782588E-3</v>
      </c>
      <c r="Q1254">
        <f>O1254*0.521</f>
        <v>3.7725092070139731E-3</v>
      </c>
      <c r="T1254">
        <f>(L1254*0.47*0.75)*(1+0.2)*0.521*3.67</f>
        <v>1.6614130547689534E-2</v>
      </c>
    </row>
    <row r="1255" spans="1:20" x14ac:dyDescent="0.3">
      <c r="A1255" s="26">
        <v>16002</v>
      </c>
      <c r="B1255">
        <v>92</v>
      </c>
      <c r="C1255" t="s">
        <v>211</v>
      </c>
      <c r="D1255">
        <v>3</v>
      </c>
      <c r="E1255" t="s">
        <v>218</v>
      </c>
      <c r="F1255">
        <v>1</v>
      </c>
      <c r="G1255">
        <v>32</v>
      </c>
      <c r="H1255">
        <f t="shared" si="663"/>
        <v>0.32</v>
      </c>
      <c r="I1255">
        <v>13.2</v>
      </c>
      <c r="J1255">
        <v>9</v>
      </c>
      <c r="K1255">
        <f t="shared" si="664"/>
        <v>8.0424960000000004E-2</v>
      </c>
      <c r="L1255">
        <f>0.000057*(G1255^1.897696*I1255^1.002687+0.000031*G1255^2)</f>
        <v>0.54422477214812925</v>
      </c>
      <c r="O1255">
        <f>L1255*0.43*0.75</f>
        <v>0.17551248901777167</v>
      </c>
      <c r="Q1255">
        <f>O1255*0.52</f>
        <v>9.1266494289241273E-2</v>
      </c>
      <c r="T1255">
        <f>(L1255*0.43*0.75)*(1+0.2)*0.52*3.67</f>
        <v>0.40193764084981848</v>
      </c>
    </row>
    <row r="1256" spans="1:20" x14ac:dyDescent="0.3">
      <c r="A1256" s="26">
        <v>16002</v>
      </c>
      <c r="B1256">
        <v>92</v>
      </c>
      <c r="C1256" t="s">
        <v>211</v>
      </c>
      <c r="D1256">
        <v>4</v>
      </c>
      <c r="E1256" t="s">
        <v>212</v>
      </c>
      <c r="F1256">
        <v>3</v>
      </c>
      <c r="G1256">
        <v>9.5</v>
      </c>
      <c r="H1256">
        <f t="shared" si="663"/>
        <v>9.5000000000000001E-2</v>
      </c>
      <c r="I1256">
        <v>4.2</v>
      </c>
      <c r="J1256">
        <v>2</v>
      </c>
      <c r="K1256">
        <f t="shared" si="664"/>
        <v>7.088235E-3</v>
      </c>
      <c r="L1256">
        <f>0.000062*(G1256^1.947206*I1256^0.894551+0.000039*G1256^2)</f>
        <v>1.7937194595666475E-2</v>
      </c>
      <c r="O1256">
        <f>L1256*0.47*0.75</f>
        <v>6.3228610949724318E-3</v>
      </c>
      <c r="Q1256">
        <f>O1256*0.52</f>
        <v>3.2878877693856647E-3</v>
      </c>
      <c r="T1256">
        <f>(L1256*0.47*0.75)*(1+0.2)*0.52*3.67</f>
        <v>1.4479857736374465E-2</v>
      </c>
    </row>
    <row r="1257" spans="1:20" x14ac:dyDescent="0.3">
      <c r="A1257" s="26">
        <v>16002</v>
      </c>
      <c r="B1257">
        <v>92</v>
      </c>
      <c r="C1257" t="s">
        <v>211</v>
      </c>
      <c r="D1257">
        <v>5</v>
      </c>
      <c r="E1257" t="s">
        <v>213</v>
      </c>
      <c r="F1257">
        <v>3</v>
      </c>
      <c r="G1257">
        <v>13</v>
      </c>
      <c r="H1257">
        <f t="shared" si="663"/>
        <v>0.13</v>
      </c>
      <c r="I1257">
        <v>4</v>
      </c>
      <c r="J1257">
        <v>1.4</v>
      </c>
      <c r="K1257">
        <f t="shared" si="664"/>
        <v>1.3273260000000002E-2</v>
      </c>
      <c r="L1257">
        <f>0.000084*(G1257^1.894314*I1257^0.808223+0.000031*G1257^2)</f>
        <v>3.3192675786120861E-2</v>
      </c>
      <c r="O1257">
        <f>L1257*0.66*1.07</f>
        <v>2.3440667640158553E-2</v>
      </c>
      <c r="Q1257">
        <f>O1257*0.531</f>
        <v>1.2446994516924192E-2</v>
      </c>
      <c r="T1257">
        <f>(L1257*0.66*1.07)*(1+0.2)*0.531*3.67</f>
        <v>5.4816563852534139E-2</v>
      </c>
    </row>
    <row r="1258" spans="1:20" x14ac:dyDescent="0.3">
      <c r="A1258" s="26">
        <v>16002</v>
      </c>
      <c r="B1258">
        <v>92</v>
      </c>
      <c r="C1258" t="s">
        <v>211</v>
      </c>
      <c r="D1258">
        <v>6</v>
      </c>
      <c r="E1258" t="s">
        <v>218</v>
      </c>
      <c r="F1258">
        <v>4</v>
      </c>
      <c r="G1258">
        <v>15.5</v>
      </c>
      <c r="H1258">
        <f t="shared" si="663"/>
        <v>0.155</v>
      </c>
      <c r="I1258">
        <v>8</v>
      </c>
      <c r="J1258">
        <v>6</v>
      </c>
      <c r="K1258">
        <f t="shared" si="664"/>
        <v>1.8869235000000002E-2</v>
      </c>
      <c r="L1258">
        <f>0.000057*(G1258^1.897696*I1258^1.002687+0.000031*G1258^2)</f>
        <v>8.3230281386206473E-2</v>
      </c>
      <c r="O1258">
        <f>L1258*0.43*0.75</f>
        <v>2.6841765747051584E-2</v>
      </c>
      <c r="Q1258">
        <f>O1258*0.52</f>
        <v>1.3957718188466825E-2</v>
      </c>
      <c r="T1258">
        <f>(L1258*0.43*0.75)*(1+0.2)*0.52*3.67</f>
        <v>6.1469790902007895E-2</v>
      </c>
    </row>
    <row r="1259" spans="1:20" x14ac:dyDescent="0.3">
      <c r="A1259" s="26">
        <v>16002</v>
      </c>
      <c r="B1259">
        <v>92</v>
      </c>
      <c r="C1259" t="s">
        <v>211</v>
      </c>
      <c r="D1259">
        <v>7</v>
      </c>
      <c r="E1259" t="s">
        <v>212</v>
      </c>
      <c r="F1259">
        <v>5</v>
      </c>
      <c r="G1259">
        <v>18</v>
      </c>
      <c r="H1259">
        <f t="shared" si="663"/>
        <v>0.18</v>
      </c>
      <c r="I1259">
        <v>8.9</v>
      </c>
      <c r="J1259">
        <v>4.5</v>
      </c>
      <c r="K1259">
        <f t="shared" si="664"/>
        <v>2.5446959999999998E-2</v>
      </c>
      <c r="L1259">
        <f>0.000062*(G1259^1.947206*I1259^0.894551+0.000039*G1259^2)</f>
        <v>0.12188392027461567</v>
      </c>
      <c r="O1259">
        <f>L1259*0.47*0.75</f>
        <v>4.2964081896802023E-2</v>
      </c>
      <c r="Q1259">
        <f>O1259*0.52</f>
        <v>2.2341322586337052E-2</v>
      </c>
      <c r="T1259">
        <f>(L1259*0.47*0.75)*(1+0.2)*0.52*3.67</f>
        <v>9.8391184670228365E-2</v>
      </c>
    </row>
    <row r="1260" spans="1:20" x14ac:dyDescent="0.3">
      <c r="A1260" s="26">
        <v>16002</v>
      </c>
      <c r="B1260">
        <v>92</v>
      </c>
      <c r="C1260" t="s">
        <v>211</v>
      </c>
      <c r="D1260">
        <v>8</v>
      </c>
      <c r="E1260" t="s">
        <v>218</v>
      </c>
      <c r="F1260">
        <v>4</v>
      </c>
      <c r="G1260">
        <v>17.5</v>
      </c>
      <c r="H1260">
        <f t="shared" si="663"/>
        <v>0.17499999999999999</v>
      </c>
      <c r="I1260">
        <v>9.1999999999999993</v>
      </c>
      <c r="J1260">
        <v>6.3</v>
      </c>
      <c r="K1260">
        <f t="shared" si="664"/>
        <v>2.4052874999999998E-2</v>
      </c>
      <c r="L1260">
        <f>0.000057*(G1260^1.897696*I1260^1.002687+0.000031*G1260^2)</f>
        <v>0.12054873664167932</v>
      </c>
      <c r="O1260">
        <f>L1260*0.43*0.75</f>
        <v>3.8876967566941582E-2</v>
      </c>
      <c r="Q1260">
        <f>O1260*0.52</f>
        <v>2.0216023134809625E-2</v>
      </c>
      <c r="T1260">
        <f>(L1260*0.43*0.75)*(1+0.2)*0.52*3.67</f>
        <v>8.9031365885701583E-2</v>
      </c>
    </row>
    <row r="1261" spans="1:20" x14ac:dyDescent="0.3">
      <c r="A1261" s="26">
        <v>16002</v>
      </c>
      <c r="B1261">
        <v>92</v>
      </c>
      <c r="C1261" t="s">
        <v>211</v>
      </c>
      <c r="D1261">
        <v>9</v>
      </c>
      <c r="E1261" t="s">
        <v>213</v>
      </c>
      <c r="F1261">
        <v>3</v>
      </c>
      <c r="G1261">
        <v>19</v>
      </c>
      <c r="H1261">
        <f t="shared" si="663"/>
        <v>0.19</v>
      </c>
      <c r="I1261">
        <v>3.5</v>
      </c>
      <c r="J1261">
        <v>1.8</v>
      </c>
      <c r="K1261">
        <f t="shared" si="664"/>
        <v>2.835294E-2</v>
      </c>
      <c r="L1261">
        <f t="shared" ref="L1261:L1262" si="677">0.000084*(G1261^1.894314*I1261^0.808223+0.000031*G1261^2)</f>
        <v>6.1146994944174339E-2</v>
      </c>
      <c r="O1261">
        <f>L1261*0.66*1.07</f>
        <v>4.3182007829575923E-2</v>
      </c>
      <c r="Q1261">
        <f t="shared" ref="Q1261:Q1262" si="678">O1261*0.531</f>
        <v>2.2929646157504816E-2</v>
      </c>
      <c r="T1261">
        <f>(L1261*0.66*1.07)*(1+0.2)*0.531*3.67</f>
        <v>0.10098216167765121</v>
      </c>
    </row>
    <row r="1262" spans="1:20" x14ac:dyDescent="0.3">
      <c r="A1262" s="26">
        <v>16002</v>
      </c>
      <c r="B1262">
        <v>92</v>
      </c>
      <c r="C1262" t="s">
        <v>211</v>
      </c>
      <c r="D1262">
        <v>10</v>
      </c>
      <c r="E1262" t="s">
        <v>213</v>
      </c>
      <c r="F1262">
        <v>3</v>
      </c>
      <c r="G1262">
        <v>20</v>
      </c>
      <c r="H1262">
        <f t="shared" si="663"/>
        <v>0.2</v>
      </c>
      <c r="I1262">
        <v>4.5</v>
      </c>
      <c r="J1262">
        <v>3</v>
      </c>
      <c r="K1262">
        <f t="shared" si="664"/>
        <v>3.1416000000000006E-2</v>
      </c>
      <c r="L1262">
        <f t="shared" si="677"/>
        <v>8.2563002425579027E-2</v>
      </c>
      <c r="O1262">
        <f>L1262*0.66*1.07</f>
        <v>5.8305992312943915E-2</v>
      </c>
      <c r="Q1262">
        <f t="shared" si="678"/>
        <v>3.096048191817322E-2</v>
      </c>
      <c r="T1262">
        <f>(L1262*0.66*1.07)*(1+0.2)*0.531*3.67</f>
        <v>0.13634996236763486</v>
      </c>
    </row>
    <row r="1263" spans="1:20" x14ac:dyDescent="0.3">
      <c r="A1263" s="26">
        <v>16002</v>
      </c>
      <c r="B1263">
        <v>92</v>
      </c>
      <c r="C1263" t="s">
        <v>211</v>
      </c>
      <c r="D1263">
        <v>11</v>
      </c>
      <c r="E1263" t="s">
        <v>212</v>
      </c>
      <c r="F1263">
        <v>4</v>
      </c>
      <c r="G1263">
        <v>21.5</v>
      </c>
      <c r="H1263">
        <f t="shared" si="663"/>
        <v>0.215</v>
      </c>
      <c r="I1263">
        <v>12.6</v>
      </c>
      <c r="J1263">
        <v>7.8</v>
      </c>
      <c r="K1263">
        <f t="shared" si="664"/>
        <v>3.6305114999999999E-2</v>
      </c>
      <c r="L1263">
        <f>0.000062*(G1263^1.947206*I1263^0.894551+0.000039*G1263^2)</f>
        <v>0.23510587919004269</v>
      </c>
      <c r="O1263">
        <f t="shared" ref="O1263:O1269" si="679">L1263*0.47*0.75</f>
        <v>8.287482241449004E-2</v>
      </c>
      <c r="Q1263">
        <f>O1263*0.52</f>
        <v>4.3094907655534823E-2</v>
      </c>
      <c r="T1263">
        <f t="shared" ref="T1263:T1269" si="680">(L1263*0.47*0.75)*(1+0.2)*0.52*3.67</f>
        <v>0.18978997331497538</v>
      </c>
    </row>
    <row r="1264" spans="1:20" x14ac:dyDescent="0.3">
      <c r="A1264" s="26">
        <v>16002</v>
      </c>
      <c r="B1264">
        <v>92</v>
      </c>
      <c r="C1264" t="s">
        <v>211</v>
      </c>
      <c r="D1264">
        <v>12</v>
      </c>
      <c r="E1264" t="s">
        <v>217</v>
      </c>
      <c r="F1264">
        <v>4</v>
      </c>
      <c r="G1264">
        <v>20</v>
      </c>
      <c r="H1264">
        <f t="shared" si="663"/>
        <v>0.2</v>
      </c>
      <c r="I1264">
        <v>10.6</v>
      </c>
      <c r="J1264">
        <v>7.4</v>
      </c>
      <c r="K1264">
        <f t="shared" si="664"/>
        <v>3.1416000000000006E-2</v>
      </c>
      <c r="L1264">
        <f>0.000059*(G1264^1.965295*I1264^0.892133+0.000019*G1264^2)</f>
        <v>0.17477128070548739</v>
      </c>
      <c r="O1264">
        <f t="shared" si="679"/>
        <v>6.1606876448684303E-2</v>
      </c>
      <c r="Q1264">
        <f>O1264*0.52</f>
        <v>3.2035575753315837E-2</v>
      </c>
      <c r="T1264">
        <f t="shared" si="680"/>
        <v>0.14108467561760293</v>
      </c>
    </row>
    <row r="1265" spans="1:20" x14ac:dyDescent="0.3">
      <c r="A1265" s="26">
        <v>16002</v>
      </c>
      <c r="B1265">
        <v>92</v>
      </c>
      <c r="C1265" t="s">
        <v>211</v>
      </c>
      <c r="D1265">
        <v>13</v>
      </c>
      <c r="E1265" t="s">
        <v>212</v>
      </c>
      <c r="F1265">
        <v>5</v>
      </c>
      <c r="G1265">
        <v>25</v>
      </c>
      <c r="H1265">
        <f t="shared" si="663"/>
        <v>0.25</v>
      </c>
      <c r="I1265">
        <v>13</v>
      </c>
      <c r="J1265">
        <v>4.5</v>
      </c>
      <c r="K1265">
        <f t="shared" si="664"/>
        <v>4.9087499999999999E-2</v>
      </c>
      <c r="L1265">
        <f t="shared" ref="L1265:L1266" si="681">0.000062*(G1265^1.947206*I1265^0.894551+0.000039*G1265^2)</f>
        <v>0.32430229763128937</v>
      </c>
      <c r="O1265">
        <f t="shared" si="679"/>
        <v>0.11431655991502951</v>
      </c>
      <c r="Q1265">
        <f t="shared" ref="Q1265:Q1268" si="682">O1265*0.52</f>
        <v>5.9444611155815348E-2</v>
      </c>
      <c r="T1265">
        <f t="shared" si="680"/>
        <v>0.26179406753021078</v>
      </c>
    </row>
    <row r="1266" spans="1:20" x14ac:dyDescent="0.3">
      <c r="A1266" s="26">
        <v>16002</v>
      </c>
      <c r="B1266">
        <v>92</v>
      </c>
      <c r="C1266" t="s">
        <v>211</v>
      </c>
      <c r="D1266">
        <v>14</v>
      </c>
      <c r="E1266" t="s">
        <v>212</v>
      </c>
      <c r="F1266">
        <v>4</v>
      </c>
      <c r="G1266">
        <v>19.5</v>
      </c>
      <c r="H1266">
        <f t="shared" si="663"/>
        <v>0.19500000000000001</v>
      </c>
      <c r="I1266">
        <v>11</v>
      </c>
      <c r="J1266">
        <v>5</v>
      </c>
      <c r="K1266">
        <f t="shared" si="664"/>
        <v>2.9864835000000003E-2</v>
      </c>
      <c r="L1266">
        <f t="shared" si="681"/>
        <v>0.17216148983058385</v>
      </c>
      <c r="O1266">
        <f t="shared" si="679"/>
        <v>6.0686925165280806E-2</v>
      </c>
      <c r="Q1266">
        <f t="shared" si="682"/>
        <v>3.1557201085946021E-2</v>
      </c>
      <c r="T1266">
        <f t="shared" si="680"/>
        <v>0.13897791358250625</v>
      </c>
    </row>
    <row r="1267" spans="1:20" x14ac:dyDescent="0.3">
      <c r="A1267" s="26">
        <v>16002</v>
      </c>
      <c r="B1267">
        <v>92</v>
      </c>
      <c r="C1267" t="s">
        <v>211</v>
      </c>
      <c r="D1267">
        <v>15</v>
      </c>
      <c r="E1267" t="s">
        <v>217</v>
      </c>
      <c r="F1267">
        <v>4</v>
      </c>
      <c r="G1267">
        <v>15.5</v>
      </c>
      <c r="H1267">
        <f t="shared" si="663"/>
        <v>0.155</v>
      </c>
      <c r="I1267">
        <v>11.3</v>
      </c>
      <c r="J1267">
        <v>3</v>
      </c>
      <c r="K1267">
        <f t="shared" si="664"/>
        <v>1.8869235000000002E-2</v>
      </c>
      <c r="L1267">
        <f t="shared" ref="L1267:L1268" si="683">0.000059*(G1267^1.965295*I1267^0.892133+0.000019*G1267^2)</f>
        <v>0.1121223058360061</v>
      </c>
      <c r="O1267">
        <f t="shared" si="679"/>
        <v>3.9523112807192146E-2</v>
      </c>
      <c r="Q1267">
        <f t="shared" si="682"/>
        <v>2.0552018659739917E-2</v>
      </c>
      <c r="T1267">
        <f t="shared" si="680"/>
        <v>9.0511090177494591E-2</v>
      </c>
    </row>
    <row r="1268" spans="1:20" x14ac:dyDescent="0.3">
      <c r="A1268" s="26">
        <v>16002</v>
      </c>
      <c r="B1268">
        <v>92</v>
      </c>
      <c r="C1268" t="s">
        <v>211</v>
      </c>
      <c r="D1268">
        <v>16</v>
      </c>
      <c r="E1268" t="s">
        <v>217</v>
      </c>
      <c r="F1268">
        <v>7</v>
      </c>
      <c r="G1268">
        <v>20</v>
      </c>
      <c r="H1268">
        <f t="shared" si="663"/>
        <v>0.2</v>
      </c>
      <c r="I1268">
        <v>8</v>
      </c>
      <c r="J1268">
        <v>0</v>
      </c>
      <c r="K1268">
        <f t="shared" si="664"/>
        <v>3.1416000000000006E-2</v>
      </c>
      <c r="L1268">
        <f t="shared" si="683"/>
        <v>0.13596826898339831</v>
      </c>
      <c r="O1268">
        <f t="shared" si="679"/>
        <v>4.7928814816647902E-2</v>
      </c>
      <c r="Q1268">
        <f t="shared" si="682"/>
        <v>2.4922983704656908E-2</v>
      </c>
      <c r="T1268">
        <f t="shared" si="680"/>
        <v>0.10976082023530903</v>
      </c>
    </row>
    <row r="1269" spans="1:20" x14ac:dyDescent="0.3">
      <c r="A1269" s="26">
        <v>16002</v>
      </c>
      <c r="B1269">
        <v>92</v>
      </c>
      <c r="C1269" t="s">
        <v>211</v>
      </c>
      <c r="D1269">
        <v>17</v>
      </c>
      <c r="E1269" t="s">
        <v>212</v>
      </c>
      <c r="F1269">
        <v>4</v>
      </c>
      <c r="G1269">
        <v>15</v>
      </c>
      <c r="H1269">
        <f t="shared" si="663"/>
        <v>0.15</v>
      </c>
      <c r="I1269">
        <v>9.1</v>
      </c>
      <c r="J1269">
        <v>6.4</v>
      </c>
      <c r="K1269">
        <f t="shared" si="664"/>
        <v>1.76715E-2</v>
      </c>
      <c r="L1269">
        <f>0.000062*(G1269^1.947206*I1269^0.894551+0.000039*G1269^2)</f>
        <v>8.7176171562309432E-2</v>
      </c>
      <c r="O1269">
        <f t="shared" si="679"/>
        <v>3.0729600475714075E-2</v>
      </c>
      <c r="Q1269">
        <f>O1269*0.52</f>
        <v>1.597939224737132E-2</v>
      </c>
      <c r="T1269">
        <f t="shared" si="680"/>
        <v>7.0373243457423296E-2</v>
      </c>
    </row>
    <row r="1270" spans="1:20" x14ac:dyDescent="0.3">
      <c r="A1270" s="26">
        <v>16002</v>
      </c>
      <c r="B1270">
        <v>92</v>
      </c>
      <c r="C1270" t="s">
        <v>211</v>
      </c>
      <c r="D1270">
        <v>18</v>
      </c>
      <c r="E1270" t="s">
        <v>214</v>
      </c>
      <c r="F1270">
        <v>3</v>
      </c>
      <c r="G1270">
        <v>18</v>
      </c>
      <c r="H1270">
        <f t="shared" si="663"/>
        <v>0.18</v>
      </c>
      <c r="I1270">
        <v>4.2</v>
      </c>
      <c r="J1270">
        <v>1</v>
      </c>
      <c r="K1270">
        <f t="shared" si="664"/>
        <v>2.5446959999999998E-2</v>
      </c>
      <c r="L1270">
        <f>0.000081*(G1270^1.864042*I1270^0.850892+0.000027*G1270^2)</f>
        <v>6.0074290131420099E-2</v>
      </c>
      <c r="O1270">
        <f>L1270*0.47*0.75</f>
        <v>2.1176187271325583E-2</v>
      </c>
      <c r="Q1270">
        <f>O1270*0.521</f>
        <v>1.1032793568360628E-2</v>
      </c>
      <c r="T1270">
        <f>(L1270*0.47*0.75)*(1+0.2)*0.521*3.67</f>
        <v>4.8588422875060204E-2</v>
      </c>
    </row>
    <row r="1271" spans="1:20" x14ac:dyDescent="0.3">
      <c r="A1271" s="26">
        <v>16002</v>
      </c>
      <c r="B1271">
        <v>92</v>
      </c>
      <c r="C1271" t="s">
        <v>211</v>
      </c>
      <c r="D1271">
        <v>19</v>
      </c>
      <c r="E1271" t="s">
        <v>220</v>
      </c>
      <c r="F1271">
        <v>7</v>
      </c>
      <c r="G1271">
        <v>11</v>
      </c>
      <c r="H1271">
        <f t="shared" si="663"/>
        <v>0.11</v>
      </c>
      <c r="I1271">
        <v>4</v>
      </c>
      <c r="J1271">
        <v>0</v>
      </c>
      <c r="K1271">
        <f t="shared" si="664"/>
        <v>9.503339999999999E-3</v>
      </c>
      <c r="L1271">
        <f t="shared" ref="L1271:L1275" si="684">0.000084*(G1271^1.894314*I1271^0.808223+0.000031*G1271^2)</f>
        <v>2.4188471113391074E-2</v>
      </c>
      <c r="O1271">
        <f>L1271*0.78*1.07</f>
        <v>2.0187697991236191E-2</v>
      </c>
      <c r="Q1271">
        <f t="shared" ref="Q1271:Q1275" si="685">O1271*0.531</f>
        <v>1.0719667633346417E-2</v>
      </c>
      <c r="T1271">
        <f>(L1271*0.78*1.07)*(1+0.2)*0.531*3.67</f>
        <v>4.7209416257257622E-2</v>
      </c>
    </row>
    <row r="1272" spans="1:20" x14ac:dyDescent="0.3">
      <c r="A1272" s="26">
        <v>16002</v>
      </c>
      <c r="B1272">
        <v>92</v>
      </c>
      <c r="C1272" t="s">
        <v>211</v>
      </c>
      <c r="D1272">
        <v>20</v>
      </c>
      <c r="E1272" t="s">
        <v>220</v>
      </c>
      <c r="F1272">
        <v>7</v>
      </c>
      <c r="G1272">
        <v>11.5</v>
      </c>
      <c r="H1272">
        <f t="shared" si="663"/>
        <v>0.115</v>
      </c>
      <c r="I1272">
        <v>4.0999999999999996</v>
      </c>
      <c r="J1272">
        <v>0</v>
      </c>
      <c r="K1272">
        <f t="shared" si="664"/>
        <v>1.0386915E-2</v>
      </c>
      <c r="L1272">
        <f t="shared" si="684"/>
        <v>2.6843901305701849E-2</v>
      </c>
      <c r="O1272">
        <f>L1272*0.78*1.07</f>
        <v>2.2403920029738768E-2</v>
      </c>
      <c r="Q1272">
        <f t="shared" si="685"/>
        <v>1.1896481535791287E-2</v>
      </c>
      <c r="T1272">
        <f>(L1272*0.78*1.07)*(1+0.2)*0.531*3.67</f>
        <v>5.2392104683624825E-2</v>
      </c>
    </row>
    <row r="1273" spans="1:20" x14ac:dyDescent="0.3">
      <c r="A1273" s="26">
        <v>16002</v>
      </c>
      <c r="B1273">
        <v>92</v>
      </c>
      <c r="C1273" t="s">
        <v>211</v>
      </c>
      <c r="D1273">
        <v>21</v>
      </c>
      <c r="E1273" t="s">
        <v>220</v>
      </c>
      <c r="F1273">
        <v>4</v>
      </c>
      <c r="G1273">
        <v>9</v>
      </c>
      <c r="H1273">
        <f t="shared" si="663"/>
        <v>0.09</v>
      </c>
      <c r="I1273">
        <v>3.5</v>
      </c>
      <c r="J1273">
        <v>1</v>
      </c>
      <c r="K1273">
        <f t="shared" si="664"/>
        <v>6.3617399999999994E-3</v>
      </c>
      <c r="L1273">
        <f t="shared" si="684"/>
        <v>1.4847341843962761E-2</v>
      </c>
      <c r="O1273">
        <f>L1273*0.78*1.07</f>
        <v>1.2391591502971321E-2</v>
      </c>
      <c r="Q1273">
        <f t="shared" si="685"/>
        <v>6.5799350880777719E-3</v>
      </c>
      <c r="T1273">
        <f>(L1273*0.78*1.07)*(1+0.2)*0.531*3.67</f>
        <v>2.8978034127894504E-2</v>
      </c>
    </row>
    <row r="1274" spans="1:20" x14ac:dyDescent="0.3">
      <c r="A1274" s="26">
        <v>16002</v>
      </c>
      <c r="B1274">
        <v>92</v>
      </c>
      <c r="C1274" t="s">
        <v>211</v>
      </c>
      <c r="D1274">
        <v>22</v>
      </c>
      <c r="E1274" t="s">
        <v>213</v>
      </c>
      <c r="F1274">
        <v>3</v>
      </c>
      <c r="G1274">
        <v>19</v>
      </c>
      <c r="H1274">
        <f t="shared" si="663"/>
        <v>0.19</v>
      </c>
      <c r="I1274">
        <v>5</v>
      </c>
      <c r="J1274">
        <v>2.5</v>
      </c>
      <c r="K1274">
        <f t="shared" si="664"/>
        <v>2.835294E-2</v>
      </c>
      <c r="L1274">
        <f t="shared" si="684"/>
        <v>8.1577195954935275E-2</v>
      </c>
      <c r="O1274">
        <f>L1274*0.66*1.07</f>
        <v>5.7609815783375297E-2</v>
      </c>
      <c r="Q1274">
        <f t="shared" si="685"/>
        <v>3.0590812180972284E-2</v>
      </c>
      <c r="T1274">
        <f>(L1274*0.66*1.07)*(1+0.2)*0.531*3.67</f>
        <v>0.13472193684500194</v>
      </c>
    </row>
    <row r="1275" spans="1:20" x14ac:dyDescent="0.3">
      <c r="A1275" s="26">
        <v>16002</v>
      </c>
      <c r="B1275">
        <v>92</v>
      </c>
      <c r="C1275" t="s">
        <v>211</v>
      </c>
      <c r="D1275">
        <v>23</v>
      </c>
      <c r="E1275" t="s">
        <v>213</v>
      </c>
      <c r="F1275">
        <v>3</v>
      </c>
      <c r="G1275">
        <v>9</v>
      </c>
      <c r="H1275">
        <f t="shared" si="663"/>
        <v>0.09</v>
      </c>
      <c r="I1275">
        <v>3</v>
      </c>
      <c r="J1275">
        <v>2</v>
      </c>
      <c r="K1275">
        <f t="shared" si="664"/>
        <v>6.3617399999999994E-3</v>
      </c>
      <c r="L1275">
        <f t="shared" si="684"/>
        <v>1.3108155697502502E-2</v>
      </c>
      <c r="O1275">
        <f>L1275*0.66*1.07</f>
        <v>9.2569795535762684E-3</v>
      </c>
      <c r="Q1275">
        <f t="shared" si="685"/>
        <v>4.9154561429489985E-3</v>
      </c>
      <c r="T1275">
        <f>(L1275*0.66*1.07)*(1+0.2)*0.531*3.67</f>
        <v>2.1647668853547391E-2</v>
      </c>
    </row>
    <row r="1276" spans="1:20" x14ac:dyDescent="0.3">
      <c r="A1276" s="26">
        <v>16002</v>
      </c>
      <c r="B1276">
        <v>92</v>
      </c>
      <c r="C1276" t="s">
        <v>211</v>
      </c>
      <c r="D1276">
        <v>24</v>
      </c>
      <c r="E1276" t="s">
        <v>217</v>
      </c>
      <c r="F1276">
        <v>7</v>
      </c>
      <c r="G1276">
        <v>14</v>
      </c>
      <c r="H1276">
        <f t="shared" si="663"/>
        <v>0.14000000000000001</v>
      </c>
      <c r="I1276">
        <v>4.5</v>
      </c>
      <c r="J1276">
        <v>0</v>
      </c>
      <c r="K1276">
        <f t="shared" si="664"/>
        <v>1.5393840000000002E-2</v>
      </c>
      <c r="L1276">
        <f t="shared" ref="L1276:L1277" si="686">0.000059*(G1276^1.965295*I1276^0.892133+0.000019*G1276^2)</f>
        <v>4.0372580819776932E-2</v>
      </c>
      <c r="O1276">
        <f>L1276*0.47*0.75</f>
        <v>1.4231334738971368E-2</v>
      </c>
      <c r="Q1276">
        <f t="shared" ref="Q1276:Q1277" si="687">O1276*0.52</f>
        <v>7.4002940642651114E-3</v>
      </c>
      <c r="T1276">
        <f>(L1276*0.47*0.75)*(1+0.2)*0.52*3.67</f>
        <v>3.2590895059023552E-2</v>
      </c>
    </row>
    <row r="1277" spans="1:20" x14ac:dyDescent="0.3">
      <c r="A1277" s="26">
        <v>16002</v>
      </c>
      <c r="B1277">
        <v>92</v>
      </c>
      <c r="C1277" t="s">
        <v>211</v>
      </c>
      <c r="D1277">
        <v>25</v>
      </c>
      <c r="E1277" t="s">
        <v>217</v>
      </c>
      <c r="F1277">
        <v>3</v>
      </c>
      <c r="G1277">
        <v>8</v>
      </c>
      <c r="H1277">
        <f t="shared" si="663"/>
        <v>0.08</v>
      </c>
      <c r="I1277">
        <v>3.4</v>
      </c>
      <c r="J1277">
        <v>1.5</v>
      </c>
      <c r="K1277">
        <f t="shared" si="664"/>
        <v>5.0265600000000002E-3</v>
      </c>
      <c r="L1277">
        <f t="shared" si="686"/>
        <v>1.0467503263823244E-2</v>
      </c>
      <c r="O1277">
        <f>L1277*0.47*0.75</f>
        <v>3.6897949004976931E-3</v>
      </c>
      <c r="Q1277">
        <f t="shared" si="687"/>
        <v>1.9186933482588004E-3</v>
      </c>
      <c r="T1277">
        <f>(L1277*0.47*0.75)*(1+0.2)*0.52*3.67</f>
        <v>8.4499255057317573E-3</v>
      </c>
    </row>
    <row r="1278" spans="1:20" x14ac:dyDescent="0.3">
      <c r="A1278" s="26">
        <v>16002</v>
      </c>
      <c r="B1278">
        <v>92</v>
      </c>
      <c r="C1278" t="s">
        <v>211</v>
      </c>
      <c r="D1278">
        <v>26</v>
      </c>
      <c r="E1278" t="s">
        <v>218</v>
      </c>
      <c r="F1278">
        <v>4</v>
      </c>
      <c r="G1278">
        <v>30</v>
      </c>
      <c r="H1278">
        <f t="shared" si="663"/>
        <v>0.3</v>
      </c>
      <c r="I1278">
        <v>12.7</v>
      </c>
      <c r="J1278">
        <v>6</v>
      </c>
      <c r="K1278">
        <f t="shared" si="664"/>
        <v>7.0685999999999999E-2</v>
      </c>
      <c r="L1278">
        <f t="shared" ref="L1278:L1279" si="688">0.000057*(G1278^1.897696*I1278^1.002687+0.000031*G1278^2)</f>
        <v>0.46320483595625328</v>
      </c>
      <c r="O1278">
        <f>L1278*0.43*0.75</f>
        <v>0.14938355959589167</v>
      </c>
      <c r="Q1278">
        <f t="shared" ref="Q1278:Q1279" si="689">O1278*0.52</f>
        <v>7.7679450989863674E-2</v>
      </c>
      <c r="T1278">
        <f>(L1278*0.43*0.75)*(1+0.2)*0.52*3.67</f>
        <v>0.34210030215935955</v>
      </c>
    </row>
    <row r="1279" spans="1:20" x14ac:dyDescent="0.3">
      <c r="A1279" s="26">
        <v>16002</v>
      </c>
      <c r="B1279">
        <v>92</v>
      </c>
      <c r="C1279" t="s">
        <v>211</v>
      </c>
      <c r="D1279">
        <v>27</v>
      </c>
      <c r="E1279" t="s">
        <v>218</v>
      </c>
      <c r="F1279">
        <v>3</v>
      </c>
      <c r="G1279">
        <v>16.5</v>
      </c>
      <c r="H1279">
        <f t="shared" si="663"/>
        <v>0.16500000000000001</v>
      </c>
      <c r="I1279">
        <v>7</v>
      </c>
      <c r="J1279">
        <v>4.5</v>
      </c>
      <c r="K1279">
        <f t="shared" si="664"/>
        <v>2.1382515000000001E-2</v>
      </c>
      <c r="L1279">
        <f t="shared" si="688"/>
        <v>8.1971075614194408E-2</v>
      </c>
      <c r="O1279">
        <f>L1279*0.43*0.75</f>
        <v>2.6435671885577695E-2</v>
      </c>
      <c r="Q1279">
        <f t="shared" si="689"/>
        <v>1.3746549380500402E-2</v>
      </c>
      <c r="T1279">
        <f>(L1279*0.43*0.75)*(1+0.2)*0.52*3.67</f>
        <v>6.0539803471723767E-2</v>
      </c>
    </row>
    <row r="1280" spans="1:20" x14ac:dyDescent="0.3">
      <c r="A1280" s="26">
        <v>16002</v>
      </c>
      <c r="B1280">
        <v>92</v>
      </c>
      <c r="C1280" t="s">
        <v>211</v>
      </c>
      <c r="D1280">
        <v>28</v>
      </c>
      <c r="E1280" t="s">
        <v>212</v>
      </c>
      <c r="F1280">
        <v>3</v>
      </c>
      <c r="G1280">
        <v>14</v>
      </c>
      <c r="H1280">
        <f t="shared" si="663"/>
        <v>0.14000000000000001</v>
      </c>
      <c r="I1280">
        <v>4.8</v>
      </c>
      <c r="J1280">
        <v>3</v>
      </c>
      <c r="K1280">
        <f t="shared" si="664"/>
        <v>1.5393840000000002E-2</v>
      </c>
      <c r="L1280">
        <f>0.000062*(G1280^1.947206*I1280^0.894551+0.000039*G1280^2)</f>
        <v>4.3007964962246958E-2</v>
      </c>
      <c r="O1280">
        <f>L1280*0.47*0.75</f>
        <v>1.5160307649192052E-2</v>
      </c>
      <c r="Q1280">
        <f>O1280*0.52</f>
        <v>7.8833599775798673E-3</v>
      </c>
      <c r="T1280">
        <f>(L1280*0.47*0.75)*(1+0.2)*0.52*3.67</f>
        <v>3.4718317341261726E-2</v>
      </c>
    </row>
    <row r="1281" spans="1:20" x14ac:dyDescent="0.3">
      <c r="A1281" s="26">
        <v>16002</v>
      </c>
      <c r="B1281">
        <v>92</v>
      </c>
      <c r="C1281" t="s">
        <v>211</v>
      </c>
      <c r="D1281">
        <v>29</v>
      </c>
      <c r="E1281" t="s">
        <v>213</v>
      </c>
      <c r="F1281">
        <v>3</v>
      </c>
      <c r="G1281">
        <v>16</v>
      </c>
      <c r="H1281">
        <f t="shared" si="663"/>
        <v>0.16</v>
      </c>
      <c r="I1281">
        <v>4.2</v>
      </c>
      <c r="J1281">
        <v>1.3</v>
      </c>
      <c r="K1281">
        <f t="shared" si="664"/>
        <v>2.0106240000000001E-2</v>
      </c>
      <c r="L1281">
        <f>0.000084*(G1281^1.894314*I1281^0.808223+0.000031*G1281^2)</f>
        <v>5.1167087413211403E-2</v>
      </c>
      <c r="O1281">
        <f>L1281*0.66*1.07</f>
        <v>3.6134197131209897E-2</v>
      </c>
      <c r="Q1281">
        <f>O1281*0.531</f>
        <v>1.9187258676672456E-2</v>
      </c>
      <c r="T1281">
        <f>(L1281*0.66*1.07)*(1+0.2)*0.531*3.67</f>
        <v>8.4500687212065495E-2</v>
      </c>
    </row>
    <row r="1282" spans="1:20" x14ac:dyDescent="0.3">
      <c r="A1282" s="26">
        <v>16002</v>
      </c>
      <c r="B1282">
        <v>92</v>
      </c>
      <c r="C1282" t="s">
        <v>211</v>
      </c>
      <c r="D1282">
        <v>30</v>
      </c>
      <c r="E1282" t="s">
        <v>214</v>
      </c>
      <c r="F1282">
        <v>3</v>
      </c>
      <c r="G1282">
        <v>16</v>
      </c>
      <c r="H1282">
        <f t="shared" si="663"/>
        <v>0.16</v>
      </c>
      <c r="I1282">
        <v>3.8</v>
      </c>
      <c r="J1282">
        <v>0.8</v>
      </c>
      <c r="K1282">
        <f t="shared" si="664"/>
        <v>2.0106240000000001E-2</v>
      </c>
      <c r="L1282">
        <f>0.000081*(G1282^1.864042*I1282^0.850892+0.000027*G1282^2)</f>
        <v>4.4294923201578358E-2</v>
      </c>
      <c r="O1282">
        <f>L1282*0.47*0.75</f>
        <v>1.5613960428556371E-2</v>
      </c>
      <c r="Q1282">
        <f>O1282*0.521</f>
        <v>8.1348733832778686E-3</v>
      </c>
      <c r="T1282">
        <f>(L1282*0.47*0.75)*(1+0.2)*0.521*3.67</f>
        <v>3.582598237995574E-2</v>
      </c>
    </row>
    <row r="1283" spans="1:20" x14ac:dyDescent="0.3">
      <c r="A1283" s="26">
        <v>16002</v>
      </c>
      <c r="B1283">
        <v>92</v>
      </c>
      <c r="C1283" t="s">
        <v>211</v>
      </c>
      <c r="D1283">
        <v>31</v>
      </c>
      <c r="E1283" t="s">
        <v>218</v>
      </c>
      <c r="F1283">
        <v>3</v>
      </c>
      <c r="G1283">
        <v>10</v>
      </c>
      <c r="H1283">
        <f t="shared" ref="H1283:H1346" si="690">G1283/100</f>
        <v>0.1</v>
      </c>
      <c r="I1283">
        <v>2.9</v>
      </c>
      <c r="J1283">
        <v>1</v>
      </c>
      <c r="K1283">
        <f t="shared" ref="K1283:K1346" si="691">0.7854*H1283^2</f>
        <v>7.8540000000000016E-3</v>
      </c>
      <c r="L1283">
        <f>0.000057*(G1283^1.897696*I1283^1.002687+0.000031*G1283^2)</f>
        <v>1.3098367636618377E-2</v>
      </c>
      <c r="O1283">
        <f>L1283*0.43*0.75</f>
        <v>4.2242235628094267E-3</v>
      </c>
      <c r="Q1283">
        <f>O1283*0.52</f>
        <v>2.1965962526609021E-3</v>
      </c>
      <c r="T1283">
        <f>(L1283*0.43*0.75)*(1+0.2)*0.52*3.67</f>
        <v>9.6738098967186111E-3</v>
      </c>
    </row>
    <row r="1284" spans="1:20" x14ac:dyDescent="0.3">
      <c r="A1284" s="26">
        <v>16002</v>
      </c>
      <c r="B1284">
        <v>92</v>
      </c>
      <c r="C1284" t="s">
        <v>211</v>
      </c>
      <c r="D1284">
        <v>32</v>
      </c>
      <c r="E1284" t="s">
        <v>212</v>
      </c>
      <c r="F1284">
        <v>3</v>
      </c>
      <c r="G1284">
        <v>18</v>
      </c>
      <c r="H1284">
        <f t="shared" si="690"/>
        <v>0.18</v>
      </c>
      <c r="I1284">
        <v>4.4000000000000004</v>
      </c>
      <c r="J1284">
        <v>1.3</v>
      </c>
      <c r="K1284">
        <f t="shared" si="691"/>
        <v>2.5446959999999998E-2</v>
      </c>
      <c r="L1284">
        <f>0.000062*(G1284^1.947206*I1284^0.894551+0.000039*G1284^2)</f>
        <v>6.4904128155725979E-2</v>
      </c>
      <c r="O1284">
        <f>L1284*0.47*0.75</f>
        <v>2.2878705174893404E-2</v>
      </c>
      <c r="Q1284">
        <f>O1284*0.52</f>
        <v>1.1896926690944571E-2</v>
      </c>
      <c r="T1284">
        <f>(L1284*0.47*0.75)*(1+0.2)*0.52*3.67</f>
        <v>5.239406514691989E-2</v>
      </c>
    </row>
    <row r="1285" spans="1:20" x14ac:dyDescent="0.3">
      <c r="A1285" s="26">
        <v>16002</v>
      </c>
      <c r="B1285">
        <v>92</v>
      </c>
      <c r="C1285" t="s">
        <v>211</v>
      </c>
      <c r="D1285">
        <v>33</v>
      </c>
      <c r="E1285" t="s">
        <v>213</v>
      </c>
      <c r="F1285">
        <v>7</v>
      </c>
      <c r="G1285">
        <v>12</v>
      </c>
      <c r="H1285">
        <f t="shared" si="690"/>
        <v>0.12</v>
      </c>
      <c r="I1285">
        <v>3.5</v>
      </c>
      <c r="J1285">
        <v>0</v>
      </c>
      <c r="K1285">
        <f t="shared" si="691"/>
        <v>1.130976E-2</v>
      </c>
      <c r="L1285">
        <f t="shared" ref="L1285:L1288" si="692">0.000084*(G1285^1.894314*I1285^0.808223+0.000031*G1285^2)</f>
        <v>2.5604841757923907E-2</v>
      </c>
      <c r="O1285">
        <f>L1285*0.66*1.07</f>
        <v>1.8082139249445864E-2</v>
      </c>
      <c r="Q1285">
        <f t="shared" ref="Q1285:Q1288" si="693">O1285*0.531</f>
        <v>9.6016159414557545E-3</v>
      </c>
      <c r="T1285">
        <f>(L1285*0.66*1.07)*(1+0.2)*0.531*3.67</f>
        <v>4.2285516606171136E-2</v>
      </c>
    </row>
    <row r="1286" spans="1:20" x14ac:dyDescent="0.3">
      <c r="A1286" s="26">
        <v>16002</v>
      </c>
      <c r="B1286">
        <v>92</v>
      </c>
      <c r="C1286" t="s">
        <v>211</v>
      </c>
      <c r="D1286">
        <v>34</v>
      </c>
      <c r="E1286" t="s">
        <v>213</v>
      </c>
      <c r="F1286">
        <v>3</v>
      </c>
      <c r="G1286">
        <v>12</v>
      </c>
      <c r="H1286">
        <f t="shared" si="690"/>
        <v>0.12</v>
      </c>
      <c r="I1286">
        <v>3.4</v>
      </c>
      <c r="J1286">
        <v>1.1000000000000001</v>
      </c>
      <c r="K1286">
        <f t="shared" si="691"/>
        <v>1.130976E-2</v>
      </c>
      <c r="L1286">
        <f t="shared" si="692"/>
        <v>2.5011942677694275E-2</v>
      </c>
      <c r="O1286">
        <f>L1286*0.66*1.07</f>
        <v>1.7663433918987698E-2</v>
      </c>
      <c r="Q1286">
        <f t="shared" si="693"/>
        <v>9.3792834109824672E-3</v>
      </c>
      <c r="T1286">
        <f>(L1286*0.66*1.07)*(1+0.2)*0.531*3.67</f>
        <v>4.1306364141966784E-2</v>
      </c>
    </row>
    <row r="1287" spans="1:20" x14ac:dyDescent="0.3">
      <c r="A1287" s="26">
        <v>16002</v>
      </c>
      <c r="B1287">
        <v>92</v>
      </c>
      <c r="C1287" t="s">
        <v>211</v>
      </c>
      <c r="D1287">
        <v>35</v>
      </c>
      <c r="E1287" t="s">
        <v>213</v>
      </c>
      <c r="F1287">
        <v>3</v>
      </c>
      <c r="G1287">
        <v>13</v>
      </c>
      <c r="H1287">
        <f t="shared" si="690"/>
        <v>0.13</v>
      </c>
      <c r="I1287">
        <v>3.6</v>
      </c>
      <c r="J1287">
        <v>1.2</v>
      </c>
      <c r="K1287">
        <f t="shared" si="691"/>
        <v>1.3273260000000002E-2</v>
      </c>
      <c r="L1287">
        <f t="shared" si="692"/>
        <v>3.0483197468883377E-2</v>
      </c>
      <c r="O1287">
        <f>L1287*0.66*1.07</f>
        <v>2.1527234052525445E-2</v>
      </c>
      <c r="Q1287">
        <f t="shared" si="693"/>
        <v>1.1430961281891012E-2</v>
      </c>
      <c r="T1287">
        <f>(L1287*0.66*1.07)*(1+0.2)*0.531*3.67</f>
        <v>5.034195348544801E-2</v>
      </c>
    </row>
    <row r="1288" spans="1:20" x14ac:dyDescent="0.3">
      <c r="A1288" s="26">
        <v>16002</v>
      </c>
      <c r="B1288">
        <v>92</v>
      </c>
      <c r="C1288" t="s">
        <v>211</v>
      </c>
      <c r="D1288">
        <v>36</v>
      </c>
      <c r="E1288" t="s">
        <v>213</v>
      </c>
      <c r="F1288">
        <v>3</v>
      </c>
      <c r="G1288">
        <v>17</v>
      </c>
      <c r="H1288">
        <f t="shared" si="690"/>
        <v>0.17</v>
      </c>
      <c r="I1288">
        <v>3.8</v>
      </c>
      <c r="J1288">
        <v>1.3</v>
      </c>
      <c r="K1288">
        <f t="shared" si="691"/>
        <v>2.2698060000000003E-2</v>
      </c>
      <c r="L1288">
        <f t="shared" si="692"/>
        <v>5.2934219784706527E-2</v>
      </c>
      <c r="O1288">
        <f>L1288*0.66*1.07</f>
        <v>3.7382146011959758E-2</v>
      </c>
      <c r="Q1288">
        <f t="shared" si="693"/>
        <v>1.9849919532350633E-2</v>
      </c>
      <c r="T1288">
        <f>(L1288*0.66*1.07)*(1+0.2)*0.531*3.67</f>
        <v>8.7419045620472174E-2</v>
      </c>
    </row>
    <row r="1289" spans="1:20" x14ac:dyDescent="0.3">
      <c r="A1289" s="26">
        <v>16002</v>
      </c>
      <c r="B1289">
        <v>92</v>
      </c>
      <c r="C1289" t="s">
        <v>211</v>
      </c>
      <c r="D1289">
        <v>37</v>
      </c>
      <c r="E1289" t="s">
        <v>218</v>
      </c>
      <c r="F1289">
        <v>3</v>
      </c>
      <c r="G1289">
        <v>10</v>
      </c>
      <c r="H1289">
        <f t="shared" si="690"/>
        <v>0.1</v>
      </c>
      <c r="I1289">
        <v>4.2</v>
      </c>
      <c r="J1289">
        <v>3</v>
      </c>
      <c r="K1289">
        <f t="shared" si="691"/>
        <v>7.8540000000000016E-3</v>
      </c>
      <c r="L1289">
        <f>0.000057*(G1289^1.897696*I1289^1.002687+0.000031*G1289^2)</f>
        <v>1.8988858499290232E-2</v>
      </c>
      <c r="O1289">
        <f>L1289*0.43*0.75</f>
        <v>6.1239068660211005E-3</v>
      </c>
      <c r="Q1289">
        <f>O1289*0.52</f>
        <v>3.1844315703309723E-3</v>
      </c>
      <c r="T1289">
        <f>(L1289*0.43*0.75)*(1+0.2)*0.52*3.67</f>
        <v>1.40242366357376E-2</v>
      </c>
    </row>
    <row r="1290" spans="1:20" x14ac:dyDescent="0.3">
      <c r="A1290" s="26">
        <v>16002</v>
      </c>
      <c r="B1290">
        <v>92</v>
      </c>
      <c r="C1290" t="s">
        <v>211</v>
      </c>
      <c r="D1290">
        <v>38</v>
      </c>
      <c r="E1290" t="s">
        <v>213</v>
      </c>
      <c r="F1290">
        <v>3</v>
      </c>
      <c r="G1290">
        <v>15</v>
      </c>
      <c r="H1290">
        <f t="shared" si="690"/>
        <v>0.15</v>
      </c>
      <c r="I1290">
        <v>5</v>
      </c>
      <c r="J1290">
        <v>2</v>
      </c>
      <c r="K1290">
        <f t="shared" si="691"/>
        <v>1.76715E-2</v>
      </c>
      <c r="L1290">
        <f t="shared" ref="L1290:L1291" si="694">0.000084*(G1290^1.894314*I1290^0.808223+0.000031*G1290^2)</f>
        <v>5.2130745815959834E-2</v>
      </c>
      <c r="O1290">
        <f>L1290*0.66*1.07</f>
        <v>3.6814732695230834E-2</v>
      </c>
      <c r="Q1290">
        <f t="shared" ref="Q1290:Q1291" si="695">O1290*0.531</f>
        <v>1.9548623061167576E-2</v>
      </c>
      <c r="T1290">
        <f>(L1290*0.66*1.07)*(1+0.2)*0.531*3.67</f>
        <v>8.6092135961381988E-2</v>
      </c>
    </row>
    <row r="1291" spans="1:20" x14ac:dyDescent="0.3">
      <c r="A1291" s="26">
        <v>16002</v>
      </c>
      <c r="B1291">
        <v>92</v>
      </c>
      <c r="C1291" t="s">
        <v>211</v>
      </c>
      <c r="D1291">
        <v>39</v>
      </c>
      <c r="E1291" t="s">
        <v>213</v>
      </c>
      <c r="F1291">
        <v>3</v>
      </c>
      <c r="G1291">
        <v>14.5</v>
      </c>
      <c r="H1291">
        <f t="shared" si="690"/>
        <v>0.14499999999999999</v>
      </c>
      <c r="I1291">
        <v>4.9000000000000004</v>
      </c>
      <c r="J1291">
        <v>2.1</v>
      </c>
      <c r="K1291">
        <f t="shared" si="691"/>
        <v>1.6513034999999999E-2</v>
      </c>
      <c r="L1291">
        <f t="shared" si="694"/>
        <v>4.8096363580198684E-2</v>
      </c>
      <c r="O1291">
        <f>L1291*0.66*1.07</f>
        <v>3.3965651960336317E-2</v>
      </c>
      <c r="Q1291">
        <f t="shared" si="695"/>
        <v>1.8035761190938585E-2</v>
      </c>
      <c r="T1291">
        <f>(L1291*0.66*1.07)*(1+0.2)*0.531*3.67</f>
        <v>7.9429492284893516E-2</v>
      </c>
    </row>
    <row r="1292" spans="1:20" x14ac:dyDescent="0.3">
      <c r="A1292" s="26">
        <v>16002</v>
      </c>
      <c r="B1292">
        <v>92</v>
      </c>
      <c r="C1292" t="s">
        <v>211</v>
      </c>
      <c r="D1292">
        <v>40</v>
      </c>
      <c r="E1292" t="s">
        <v>218</v>
      </c>
      <c r="F1292">
        <v>3</v>
      </c>
      <c r="G1292">
        <v>14.5</v>
      </c>
      <c r="H1292">
        <f t="shared" si="690"/>
        <v>0.14499999999999999</v>
      </c>
      <c r="I1292">
        <v>4.2</v>
      </c>
      <c r="J1292">
        <v>3</v>
      </c>
      <c r="K1292">
        <f t="shared" si="691"/>
        <v>1.6513034999999999E-2</v>
      </c>
      <c r="L1292">
        <f>0.000057*(G1292^1.897696*I1292^1.002687+0.000031*G1292^2)</f>
        <v>3.8434959447796978E-2</v>
      </c>
      <c r="O1292">
        <f>L1292*0.43*0.75</f>
        <v>1.2395274421914525E-2</v>
      </c>
      <c r="Q1292">
        <f>O1292*0.52</f>
        <v>6.445542699395553E-3</v>
      </c>
      <c r="T1292">
        <f>(L1292*0.43*0.75)*(1+0.2)*0.52*3.67</f>
        <v>2.8386170048138017E-2</v>
      </c>
    </row>
    <row r="1293" spans="1:20" x14ac:dyDescent="0.3">
      <c r="A1293" s="26">
        <v>16002</v>
      </c>
      <c r="B1293">
        <v>92</v>
      </c>
      <c r="C1293" t="s">
        <v>211</v>
      </c>
      <c r="D1293">
        <v>41</v>
      </c>
      <c r="E1293" t="s">
        <v>213</v>
      </c>
      <c r="F1293">
        <v>3</v>
      </c>
      <c r="G1293">
        <v>10</v>
      </c>
      <c r="H1293">
        <f t="shared" si="690"/>
        <v>0.1</v>
      </c>
      <c r="I1293">
        <v>3.8</v>
      </c>
      <c r="J1293">
        <v>1.4</v>
      </c>
      <c r="K1293">
        <f t="shared" si="691"/>
        <v>7.8540000000000016E-3</v>
      </c>
      <c r="L1293">
        <f t="shared" ref="L1293:L1297" si="696">0.000084*(G1293^1.894314*I1293^0.808223+0.000031*G1293^2)</f>
        <v>1.9372852036263096E-2</v>
      </c>
      <c r="O1293">
        <f>L1293*0.66*1.07</f>
        <v>1.3681108108009E-2</v>
      </c>
      <c r="Q1293">
        <f t="shared" ref="Q1293:Q1297" si="697">O1293*0.531</f>
        <v>7.2646684053527793E-3</v>
      </c>
      <c r="T1293">
        <f>(L1293*0.66*1.07)*(1+0.2)*0.531*3.67</f>
        <v>3.1993599657173639E-2</v>
      </c>
    </row>
    <row r="1294" spans="1:20" x14ac:dyDescent="0.3">
      <c r="A1294" s="26">
        <v>16002</v>
      </c>
      <c r="B1294">
        <v>92</v>
      </c>
      <c r="C1294" t="s">
        <v>211</v>
      </c>
      <c r="D1294">
        <v>42</v>
      </c>
      <c r="E1294" t="s">
        <v>213</v>
      </c>
      <c r="F1294">
        <v>3</v>
      </c>
      <c r="G1294">
        <v>16</v>
      </c>
      <c r="H1294">
        <f t="shared" si="690"/>
        <v>0.16</v>
      </c>
      <c r="I1294">
        <v>4.0999999999999996</v>
      </c>
      <c r="J1294">
        <v>2</v>
      </c>
      <c r="K1294">
        <f t="shared" si="691"/>
        <v>2.0106240000000001E-2</v>
      </c>
      <c r="L1294">
        <f t="shared" si="696"/>
        <v>5.0180201786576145E-2</v>
      </c>
      <c r="O1294">
        <f>L1294*0.66*1.07</f>
        <v>3.5437258501680072E-2</v>
      </c>
      <c r="Q1294">
        <f t="shared" si="697"/>
        <v>1.881718426439212E-2</v>
      </c>
      <c r="T1294">
        <f>(L1294*0.66*1.07)*(1+0.2)*0.531*3.67</f>
        <v>8.2870879500382896E-2</v>
      </c>
    </row>
    <row r="1295" spans="1:20" x14ac:dyDescent="0.3">
      <c r="A1295" s="26">
        <v>16002</v>
      </c>
      <c r="B1295">
        <v>92</v>
      </c>
      <c r="C1295" t="s">
        <v>211</v>
      </c>
      <c r="D1295">
        <v>43</v>
      </c>
      <c r="E1295" t="s">
        <v>213</v>
      </c>
      <c r="F1295">
        <v>3</v>
      </c>
      <c r="G1295">
        <v>9</v>
      </c>
      <c r="H1295">
        <f t="shared" si="690"/>
        <v>0.09</v>
      </c>
      <c r="I1295">
        <v>3.6</v>
      </c>
      <c r="J1295">
        <v>1.6</v>
      </c>
      <c r="K1295">
        <f t="shared" si="691"/>
        <v>6.3617399999999994E-3</v>
      </c>
      <c r="L1295">
        <f t="shared" si="696"/>
        <v>1.5189264261455896E-2</v>
      </c>
      <c r="O1295">
        <f>L1295*0.66*1.07</f>
        <v>1.0726658421440154E-2</v>
      </c>
      <c r="Q1295">
        <f t="shared" si="697"/>
        <v>5.6958556217847215E-3</v>
      </c>
      <c r="T1295">
        <f>(L1295*0.66*1.07)*(1+0.2)*0.531*3.67</f>
        <v>2.5084548158339916E-2</v>
      </c>
    </row>
    <row r="1296" spans="1:20" x14ac:dyDescent="0.3">
      <c r="A1296" s="26">
        <v>16002</v>
      </c>
      <c r="B1296">
        <v>92</v>
      </c>
      <c r="C1296" t="s">
        <v>211</v>
      </c>
      <c r="D1296">
        <v>44</v>
      </c>
      <c r="E1296" t="s">
        <v>213</v>
      </c>
      <c r="F1296">
        <v>3</v>
      </c>
      <c r="G1296">
        <v>11</v>
      </c>
      <c r="H1296">
        <f t="shared" si="690"/>
        <v>0.11</v>
      </c>
      <c r="I1296">
        <v>3.5</v>
      </c>
      <c r="J1296">
        <v>1.8</v>
      </c>
      <c r="K1296">
        <f t="shared" si="691"/>
        <v>9.503339999999999E-3</v>
      </c>
      <c r="L1296">
        <f t="shared" si="696"/>
        <v>2.1713940228324541E-2</v>
      </c>
      <c r="O1296">
        <f>L1296*0.66*1.07</f>
        <v>1.5334384589242791E-2</v>
      </c>
      <c r="Q1296">
        <f t="shared" si="697"/>
        <v>8.1425582168879219E-3</v>
      </c>
      <c r="T1296">
        <f>(L1296*0.66*1.07)*(1+0.2)*0.531*3.67</f>
        <v>3.5859826387174408E-2</v>
      </c>
    </row>
    <row r="1297" spans="1:20" x14ac:dyDescent="0.3">
      <c r="A1297" s="26">
        <v>16002</v>
      </c>
      <c r="B1297">
        <v>92</v>
      </c>
      <c r="C1297" t="s">
        <v>211</v>
      </c>
      <c r="D1297">
        <v>45</v>
      </c>
      <c r="E1297" t="s">
        <v>213</v>
      </c>
      <c r="F1297">
        <v>3</v>
      </c>
      <c r="G1297">
        <v>10</v>
      </c>
      <c r="H1297">
        <f t="shared" si="690"/>
        <v>0.1</v>
      </c>
      <c r="I1297">
        <v>3.1</v>
      </c>
      <c r="J1297">
        <v>1.2</v>
      </c>
      <c r="K1297">
        <f t="shared" si="691"/>
        <v>7.8540000000000016E-3</v>
      </c>
      <c r="L1297">
        <f t="shared" si="696"/>
        <v>1.643349700843514E-2</v>
      </c>
      <c r="O1297">
        <f>L1297*0.66*1.07</f>
        <v>1.1605335587356897E-2</v>
      </c>
      <c r="Q1297">
        <f t="shared" si="697"/>
        <v>6.1624331968865124E-3</v>
      </c>
      <c r="T1297">
        <f>(L1297*0.66*1.07)*(1+0.2)*0.531*3.67</f>
        <v>2.7139355799088199E-2</v>
      </c>
    </row>
    <row r="1298" spans="1:20" x14ac:dyDescent="0.3">
      <c r="A1298" s="26">
        <v>16002</v>
      </c>
      <c r="B1298">
        <v>92</v>
      </c>
      <c r="C1298" t="s">
        <v>211</v>
      </c>
      <c r="D1298">
        <v>46</v>
      </c>
      <c r="E1298" t="s">
        <v>218</v>
      </c>
      <c r="F1298">
        <v>3</v>
      </c>
      <c r="G1298">
        <v>14</v>
      </c>
      <c r="H1298">
        <f t="shared" si="690"/>
        <v>0.14000000000000001</v>
      </c>
      <c r="I1298">
        <v>3.8</v>
      </c>
      <c r="J1298">
        <v>2</v>
      </c>
      <c r="K1298">
        <f t="shared" si="691"/>
        <v>1.5393840000000002E-2</v>
      </c>
      <c r="L1298">
        <f>0.000057*(G1298^1.897696*I1298^1.002687+0.000031*G1298^2)</f>
        <v>3.2525467235262229E-2</v>
      </c>
      <c r="O1298">
        <f>L1298*0.43*0.75</f>
        <v>1.0489463183372068E-2</v>
      </c>
      <c r="Q1298">
        <f t="shared" ref="Q1298:Q1302" si="698">O1298*0.52</f>
        <v>5.4545208553534756E-3</v>
      </c>
      <c r="T1298">
        <f>(L1298*0.43*0.75)*(1+0.2)*0.52*3.67</f>
        <v>2.4021709846976706E-2</v>
      </c>
    </row>
    <row r="1299" spans="1:20" x14ac:dyDescent="0.3">
      <c r="A1299" s="26">
        <v>16002</v>
      </c>
      <c r="B1299">
        <v>92</v>
      </c>
      <c r="C1299" t="s">
        <v>211</v>
      </c>
      <c r="D1299">
        <v>47</v>
      </c>
      <c r="E1299" t="s">
        <v>212</v>
      </c>
      <c r="F1299">
        <v>3</v>
      </c>
      <c r="G1299">
        <v>12</v>
      </c>
      <c r="H1299">
        <f t="shared" si="690"/>
        <v>0.12</v>
      </c>
      <c r="I1299">
        <v>4</v>
      </c>
      <c r="J1299">
        <v>2</v>
      </c>
      <c r="K1299">
        <f t="shared" si="691"/>
        <v>1.130976E-2</v>
      </c>
      <c r="L1299">
        <f>0.000062*(G1299^1.947206*I1299^0.894551+0.000039*G1299^2)</f>
        <v>2.7061934719265164E-2</v>
      </c>
      <c r="O1299">
        <f>L1299*0.47*0.75</f>
        <v>9.5393319885409694E-3</v>
      </c>
      <c r="Q1299">
        <f t="shared" si="698"/>
        <v>4.9604526340413044E-3</v>
      </c>
      <c r="T1299">
        <f>(L1299*0.47*0.75)*(1+0.2)*0.52*3.67</f>
        <v>2.1845833400317902E-2</v>
      </c>
    </row>
    <row r="1300" spans="1:20" x14ac:dyDescent="0.3">
      <c r="A1300" s="26">
        <v>16002</v>
      </c>
      <c r="B1300">
        <v>92</v>
      </c>
      <c r="C1300" t="s">
        <v>211</v>
      </c>
      <c r="D1300">
        <v>48</v>
      </c>
      <c r="E1300" t="s">
        <v>218</v>
      </c>
      <c r="F1300">
        <v>1</v>
      </c>
      <c r="G1300">
        <v>21</v>
      </c>
      <c r="H1300">
        <f t="shared" si="690"/>
        <v>0.21</v>
      </c>
      <c r="I1300">
        <v>13.8</v>
      </c>
      <c r="J1300">
        <v>8.3000000000000007</v>
      </c>
      <c r="K1300">
        <f t="shared" si="691"/>
        <v>3.4636139999999996E-2</v>
      </c>
      <c r="L1300">
        <f>0.000057*(G1300^1.897696*I1300^1.002687+0.000031*G1300^2)</f>
        <v>0.25585174693739104</v>
      </c>
      <c r="O1300">
        <f>L1300*0.43*0.75</f>
        <v>8.2512188387308616E-2</v>
      </c>
      <c r="Q1300">
        <f t="shared" si="698"/>
        <v>4.2906337961400483E-2</v>
      </c>
      <c r="T1300">
        <f>(L1300*0.43*0.75)*(1+0.2)*0.52*3.67</f>
        <v>0.18895951238200773</v>
      </c>
    </row>
    <row r="1301" spans="1:20" x14ac:dyDescent="0.3">
      <c r="A1301" s="26">
        <v>16003</v>
      </c>
      <c r="B1301">
        <v>93</v>
      </c>
      <c r="C1301" t="s">
        <v>211</v>
      </c>
      <c r="D1301">
        <v>1</v>
      </c>
      <c r="E1301" t="s">
        <v>212</v>
      </c>
      <c r="F1301">
        <v>4</v>
      </c>
      <c r="G1301">
        <v>24</v>
      </c>
      <c r="H1301">
        <f t="shared" si="690"/>
        <v>0.24</v>
      </c>
      <c r="I1301">
        <v>13</v>
      </c>
      <c r="J1301">
        <v>9.8000000000000007</v>
      </c>
      <c r="K1301">
        <f t="shared" si="691"/>
        <v>4.5239040000000001E-2</v>
      </c>
      <c r="L1301">
        <f>0.000062*(G1301^1.947206*I1301^0.894551+0.000039*G1301^2)</f>
        <v>0.29952181575547582</v>
      </c>
      <c r="O1301">
        <f>L1301*0.47*0.75</f>
        <v>0.10558144005380522</v>
      </c>
      <c r="Q1301">
        <f t="shared" si="698"/>
        <v>5.4902348827978717E-2</v>
      </c>
      <c r="T1301">
        <f>(L1301*0.47*0.75)*(1+0.2)*0.52*3.67</f>
        <v>0.24178994423841824</v>
      </c>
    </row>
    <row r="1302" spans="1:20" x14ac:dyDescent="0.3">
      <c r="A1302" s="26">
        <v>16003</v>
      </c>
      <c r="B1302">
        <v>93</v>
      </c>
      <c r="C1302" t="s">
        <v>211</v>
      </c>
      <c r="D1302">
        <v>2</v>
      </c>
      <c r="E1302" t="s">
        <v>218</v>
      </c>
      <c r="F1302">
        <v>4</v>
      </c>
      <c r="G1302">
        <v>18</v>
      </c>
      <c r="H1302">
        <f t="shared" si="690"/>
        <v>0.18</v>
      </c>
      <c r="I1302">
        <v>9.1999999999999993</v>
      </c>
      <c r="J1302">
        <v>5</v>
      </c>
      <c r="K1302">
        <f t="shared" si="691"/>
        <v>2.5446959999999998E-2</v>
      </c>
      <c r="L1302">
        <f>0.000057*(G1302^1.897696*I1302^1.002687+0.000031*G1302^2)</f>
        <v>0.12716861691662892</v>
      </c>
      <c r="O1302">
        <f>L1302*0.43*0.75</f>
        <v>4.1011878955612827E-2</v>
      </c>
      <c r="Q1302">
        <f t="shared" si="698"/>
        <v>2.1326177056918669E-2</v>
      </c>
      <c r="T1302">
        <f>(L1302*0.43*0.75)*(1+0.2)*0.52*3.67</f>
        <v>9.3920483758669807E-2</v>
      </c>
    </row>
    <row r="1303" spans="1:20" x14ac:dyDescent="0.3">
      <c r="A1303" s="26">
        <v>16003</v>
      </c>
      <c r="B1303">
        <v>93</v>
      </c>
      <c r="C1303" t="s">
        <v>211</v>
      </c>
      <c r="D1303">
        <v>3</v>
      </c>
      <c r="E1303" t="s">
        <v>214</v>
      </c>
      <c r="F1303">
        <v>3</v>
      </c>
      <c r="G1303">
        <v>9</v>
      </c>
      <c r="H1303">
        <f t="shared" si="690"/>
        <v>0.09</v>
      </c>
      <c r="I1303">
        <v>3</v>
      </c>
      <c r="J1303">
        <v>1</v>
      </c>
      <c r="K1303">
        <f t="shared" si="691"/>
        <v>6.3617399999999994E-3</v>
      </c>
      <c r="L1303">
        <f>0.000081*(G1303^1.864042*I1303^0.850892+0.000027*G1303^2)</f>
        <v>1.2394185751744877E-2</v>
      </c>
      <c r="O1303">
        <f>L1303*0.47*0.75</f>
        <v>4.3689504774900682E-3</v>
      </c>
      <c r="Q1303">
        <f>O1303*0.521</f>
        <v>2.2762231987723258E-3</v>
      </c>
      <c r="T1303">
        <f>(L1303*0.47*0.75)*(1+0.2)*0.521*3.67</f>
        <v>1.0024486967393321E-2</v>
      </c>
    </row>
    <row r="1304" spans="1:20" x14ac:dyDescent="0.3">
      <c r="A1304" s="26">
        <v>16003</v>
      </c>
      <c r="B1304">
        <v>93</v>
      </c>
      <c r="C1304" t="s">
        <v>211</v>
      </c>
      <c r="D1304">
        <v>4</v>
      </c>
      <c r="E1304" t="s">
        <v>218</v>
      </c>
      <c r="F1304">
        <v>4</v>
      </c>
      <c r="G1304">
        <v>28</v>
      </c>
      <c r="H1304">
        <f t="shared" si="690"/>
        <v>0.28000000000000003</v>
      </c>
      <c r="I1304">
        <v>12.1</v>
      </c>
      <c r="J1304">
        <v>8.6</v>
      </c>
      <c r="K1304">
        <f t="shared" si="691"/>
        <v>6.157536000000001E-2</v>
      </c>
      <c r="L1304">
        <f t="shared" ref="L1304:L1307" si="699">0.000057*(G1304^1.897696*I1304^1.002687+0.000031*G1304^2)</f>
        <v>0.38711253283201769</v>
      </c>
      <c r="O1304">
        <f>L1304*0.43*0.75</f>
        <v>0.12484379183832571</v>
      </c>
      <c r="Q1304">
        <f t="shared" ref="Q1304:Q1307" si="700">O1304*0.52</f>
        <v>6.4918771755929375E-2</v>
      </c>
      <c r="T1304">
        <f>(L1304*0.43*0.75)*(1+0.2)*0.52*3.67</f>
        <v>0.28590227081311292</v>
      </c>
    </row>
    <row r="1305" spans="1:20" x14ac:dyDescent="0.3">
      <c r="A1305" s="26">
        <v>16003</v>
      </c>
      <c r="B1305">
        <v>93</v>
      </c>
      <c r="C1305" t="s">
        <v>211</v>
      </c>
      <c r="D1305">
        <v>5</v>
      </c>
      <c r="E1305" t="s">
        <v>218</v>
      </c>
      <c r="F1305">
        <v>4</v>
      </c>
      <c r="G1305">
        <v>30</v>
      </c>
      <c r="H1305">
        <f t="shared" si="690"/>
        <v>0.3</v>
      </c>
      <c r="I1305">
        <v>13.4</v>
      </c>
      <c r="J1305">
        <v>10.4</v>
      </c>
      <c r="K1305">
        <f t="shared" si="691"/>
        <v>7.0685999999999999E-2</v>
      </c>
      <c r="L1305">
        <f t="shared" si="699"/>
        <v>0.48880618686983796</v>
      </c>
      <c r="O1305">
        <f>L1305*0.43*0.75</f>
        <v>0.15763999526552275</v>
      </c>
      <c r="Q1305">
        <f t="shared" si="700"/>
        <v>8.1972797538071837E-2</v>
      </c>
      <c r="T1305">
        <f>(L1305*0.43*0.75)*(1+0.2)*0.52*3.67</f>
        <v>0.36100820035766834</v>
      </c>
    </row>
    <row r="1306" spans="1:20" x14ac:dyDescent="0.3">
      <c r="A1306" s="26">
        <v>16003</v>
      </c>
      <c r="B1306">
        <v>93</v>
      </c>
      <c r="C1306" t="s">
        <v>211</v>
      </c>
      <c r="D1306">
        <v>6</v>
      </c>
      <c r="E1306" t="s">
        <v>218</v>
      </c>
      <c r="F1306">
        <v>5</v>
      </c>
      <c r="G1306">
        <v>21</v>
      </c>
      <c r="H1306">
        <f t="shared" si="690"/>
        <v>0.21</v>
      </c>
      <c r="I1306">
        <v>10.4</v>
      </c>
      <c r="J1306">
        <v>8</v>
      </c>
      <c r="K1306">
        <f t="shared" si="691"/>
        <v>3.4636139999999996E-2</v>
      </c>
      <c r="L1306">
        <f t="shared" si="699"/>
        <v>0.1926695072989966</v>
      </c>
      <c r="O1306">
        <f>L1306*0.43*0.75</f>
        <v>6.2135916103926409E-2</v>
      </c>
      <c r="Q1306">
        <f t="shared" si="700"/>
        <v>3.2310676374041732E-2</v>
      </c>
      <c r="T1306">
        <f>(L1306*0.43*0.75)*(1+0.2)*0.52*3.67</f>
        <v>0.14229621875127976</v>
      </c>
    </row>
    <row r="1307" spans="1:20" x14ac:dyDescent="0.3">
      <c r="A1307" s="26">
        <v>16003</v>
      </c>
      <c r="B1307">
        <v>93</v>
      </c>
      <c r="C1307" t="s">
        <v>211</v>
      </c>
      <c r="D1307">
        <v>7</v>
      </c>
      <c r="E1307" t="s">
        <v>218</v>
      </c>
      <c r="F1307">
        <v>4</v>
      </c>
      <c r="G1307">
        <v>15</v>
      </c>
      <c r="H1307">
        <f t="shared" si="690"/>
        <v>0.15</v>
      </c>
      <c r="I1307">
        <v>13.1</v>
      </c>
      <c r="J1307">
        <v>11.4</v>
      </c>
      <c r="K1307">
        <f t="shared" si="691"/>
        <v>1.76715E-2</v>
      </c>
      <c r="L1307">
        <f t="shared" si="699"/>
        <v>0.12823698056975588</v>
      </c>
      <c r="O1307">
        <f>L1307*0.43*0.75</f>
        <v>4.1356426233746274E-2</v>
      </c>
      <c r="Q1307">
        <f t="shared" si="700"/>
        <v>2.1505341641548062E-2</v>
      </c>
      <c r="T1307">
        <f>(L1307*0.43*0.75)*(1+0.2)*0.52*3.67</f>
        <v>9.4709524589377675E-2</v>
      </c>
    </row>
    <row r="1308" spans="1:20" x14ac:dyDescent="0.3">
      <c r="A1308" s="26">
        <v>16003</v>
      </c>
      <c r="B1308">
        <v>93</v>
      </c>
      <c r="C1308" t="s">
        <v>211</v>
      </c>
      <c r="D1308">
        <v>8</v>
      </c>
      <c r="E1308" t="s">
        <v>213</v>
      </c>
      <c r="F1308">
        <v>3</v>
      </c>
      <c r="G1308">
        <v>15</v>
      </c>
      <c r="H1308">
        <f t="shared" si="690"/>
        <v>0.15</v>
      </c>
      <c r="I1308">
        <v>3.5</v>
      </c>
      <c r="J1308">
        <v>1.6</v>
      </c>
      <c r="K1308">
        <f t="shared" si="691"/>
        <v>1.76715E-2</v>
      </c>
      <c r="L1308">
        <f t="shared" ref="L1308:L1309" si="701">0.000084*(G1308^1.894314*I1308^0.808223+0.000031*G1308^2)</f>
        <v>3.907511297386216E-2</v>
      </c>
      <c r="O1308">
        <f>L1308*0.66*1.07</f>
        <v>2.759484478214146E-2</v>
      </c>
      <c r="Q1308">
        <f t="shared" ref="Q1308:Q1309" si="702">O1308*0.531</f>
        <v>1.4652862579317116E-2</v>
      </c>
      <c r="T1308">
        <f>(L1308*0.66*1.07)*(1+0.2)*0.531*3.67</f>
        <v>6.4531206799312568E-2</v>
      </c>
    </row>
    <row r="1309" spans="1:20" x14ac:dyDescent="0.3">
      <c r="A1309" s="26">
        <v>16003</v>
      </c>
      <c r="B1309">
        <v>93</v>
      </c>
      <c r="C1309" t="s">
        <v>211</v>
      </c>
      <c r="D1309">
        <v>9</v>
      </c>
      <c r="E1309" t="s">
        <v>213</v>
      </c>
      <c r="F1309">
        <v>3</v>
      </c>
      <c r="G1309">
        <v>16</v>
      </c>
      <c r="H1309">
        <f t="shared" si="690"/>
        <v>0.16</v>
      </c>
      <c r="I1309">
        <v>4</v>
      </c>
      <c r="J1309">
        <v>2.1</v>
      </c>
      <c r="K1309">
        <f t="shared" si="691"/>
        <v>2.0106240000000001E-2</v>
      </c>
      <c r="L1309">
        <f t="shared" si="701"/>
        <v>4.9188688697577691E-2</v>
      </c>
      <c r="O1309">
        <f>L1309*0.66*1.07</f>
        <v>3.4737051958229369E-2</v>
      </c>
      <c r="Q1309">
        <f t="shared" si="702"/>
        <v>1.8445374589819794E-2</v>
      </c>
      <c r="T1309">
        <f>(L1309*0.66*1.07)*(1+0.2)*0.531*3.67</f>
        <v>8.1233429693566367E-2</v>
      </c>
    </row>
    <row r="1310" spans="1:20" x14ac:dyDescent="0.3">
      <c r="A1310" s="26">
        <v>16003</v>
      </c>
      <c r="B1310">
        <v>93</v>
      </c>
      <c r="C1310" t="s">
        <v>211</v>
      </c>
      <c r="D1310">
        <v>10</v>
      </c>
      <c r="E1310" t="s">
        <v>218</v>
      </c>
      <c r="F1310">
        <v>4</v>
      </c>
      <c r="G1310">
        <v>19.5</v>
      </c>
      <c r="H1310">
        <f t="shared" si="690"/>
        <v>0.19500000000000001</v>
      </c>
      <c r="I1310">
        <v>10.4</v>
      </c>
      <c r="J1310">
        <v>7.1</v>
      </c>
      <c r="K1310">
        <f t="shared" si="691"/>
        <v>2.9864835000000003E-2</v>
      </c>
      <c r="L1310">
        <f t="shared" ref="L1310:L1313" si="703">0.000057*(G1310^1.897696*I1310^1.002687+0.000031*G1310^2)</f>
        <v>0.16739258982385094</v>
      </c>
      <c r="O1310">
        <f>L1310*0.43*0.75</f>
        <v>5.3984110218191925E-2</v>
      </c>
      <c r="Q1310">
        <f t="shared" ref="Q1310:Q1313" si="704">O1310*0.52</f>
        <v>2.8071737313459803E-2</v>
      </c>
      <c r="T1310">
        <f>(L1310*0.43*0.75)*(1+0.2)*0.52*3.67</f>
        <v>0.12362793112847695</v>
      </c>
    </row>
    <row r="1311" spans="1:20" x14ac:dyDescent="0.3">
      <c r="A1311" s="26">
        <v>16003</v>
      </c>
      <c r="B1311">
        <v>93</v>
      </c>
      <c r="C1311" t="s">
        <v>211</v>
      </c>
      <c r="D1311">
        <v>11</v>
      </c>
      <c r="E1311" t="s">
        <v>218</v>
      </c>
      <c r="F1311">
        <v>7</v>
      </c>
      <c r="G1311">
        <v>10</v>
      </c>
      <c r="H1311">
        <f t="shared" si="690"/>
        <v>0.1</v>
      </c>
      <c r="I1311">
        <v>6.4</v>
      </c>
      <c r="J1311">
        <v>0</v>
      </c>
      <c r="K1311">
        <f t="shared" si="691"/>
        <v>7.8540000000000016E-3</v>
      </c>
      <c r="L1311">
        <f t="shared" si="703"/>
        <v>2.8968078211552561E-2</v>
      </c>
      <c r="O1311">
        <f>L1311*0.43*0.75</f>
        <v>9.3422052232257011E-3</v>
      </c>
      <c r="Q1311">
        <f t="shared" si="704"/>
        <v>4.8579467160773651E-3</v>
      </c>
      <c r="T1311">
        <f>(L1311*0.43*0.75)*(1+0.2)*0.52*3.67</f>
        <v>2.1394397337604714E-2</v>
      </c>
    </row>
    <row r="1312" spans="1:20" x14ac:dyDescent="0.3">
      <c r="A1312" s="26">
        <v>16003</v>
      </c>
      <c r="B1312">
        <v>93</v>
      </c>
      <c r="C1312" t="s">
        <v>211</v>
      </c>
      <c r="D1312">
        <v>12</v>
      </c>
      <c r="E1312" t="s">
        <v>218</v>
      </c>
      <c r="F1312">
        <v>4</v>
      </c>
      <c r="G1312">
        <v>24.5</v>
      </c>
      <c r="H1312">
        <f t="shared" si="690"/>
        <v>0.245</v>
      </c>
      <c r="I1312">
        <v>11.6</v>
      </c>
      <c r="J1312">
        <v>7.8</v>
      </c>
      <c r="K1312">
        <f t="shared" si="691"/>
        <v>4.7143634999999996E-2</v>
      </c>
      <c r="L1312">
        <f t="shared" si="703"/>
        <v>0.2880113245717732</v>
      </c>
      <c r="O1312">
        <f>L1312*0.43*0.75</f>
        <v>9.2883652174396855E-2</v>
      </c>
      <c r="Q1312">
        <f t="shared" si="704"/>
        <v>4.8299499130686367E-2</v>
      </c>
      <c r="T1312">
        <f>(L1312*0.43*0.75)*(1+0.2)*0.52*3.67</f>
        <v>0.21271099417154274</v>
      </c>
    </row>
    <row r="1313" spans="1:20" x14ac:dyDescent="0.3">
      <c r="A1313" s="26">
        <v>16003</v>
      </c>
      <c r="B1313">
        <v>93</v>
      </c>
      <c r="C1313" t="s">
        <v>211</v>
      </c>
      <c r="D1313">
        <v>13</v>
      </c>
      <c r="E1313" t="s">
        <v>218</v>
      </c>
      <c r="F1313">
        <v>1</v>
      </c>
      <c r="G1313">
        <v>35.6</v>
      </c>
      <c r="H1313">
        <f t="shared" si="690"/>
        <v>0.35600000000000004</v>
      </c>
      <c r="I1313">
        <v>17.600000000000001</v>
      </c>
      <c r="J1313">
        <v>11</v>
      </c>
      <c r="K1313">
        <f t="shared" si="691"/>
        <v>9.9538454400000004E-2</v>
      </c>
      <c r="L1313">
        <f t="shared" si="703"/>
        <v>0.88902866739915143</v>
      </c>
      <c r="O1313">
        <f>L1313*0.43*0.75</f>
        <v>0.28671174523622633</v>
      </c>
      <c r="Q1313">
        <f t="shared" si="704"/>
        <v>0.14909010752283769</v>
      </c>
      <c r="T1313">
        <f>(L1313*0.43*0.75)*(1+0.2)*0.52*3.67</f>
        <v>0.65659283353057718</v>
      </c>
    </row>
    <row r="1314" spans="1:20" x14ac:dyDescent="0.3">
      <c r="A1314" s="26">
        <v>16003</v>
      </c>
      <c r="B1314">
        <v>93</v>
      </c>
      <c r="C1314" t="s">
        <v>211</v>
      </c>
      <c r="D1314">
        <v>14</v>
      </c>
      <c r="E1314" t="s">
        <v>213</v>
      </c>
      <c r="F1314">
        <v>3</v>
      </c>
      <c r="G1314">
        <v>8</v>
      </c>
      <c r="H1314">
        <f t="shared" si="690"/>
        <v>0.08</v>
      </c>
      <c r="I1314">
        <v>3.5</v>
      </c>
      <c r="J1314">
        <v>2</v>
      </c>
      <c r="K1314">
        <f t="shared" si="691"/>
        <v>5.0265600000000002E-3</v>
      </c>
      <c r="L1314">
        <f>0.000084*(G1314^1.894314*I1314^0.808223+0.000031*G1314^2)</f>
        <v>1.1878174252451853E-2</v>
      </c>
      <c r="O1314">
        <f>L1314*0.66*1.07</f>
        <v>8.3883666570814981E-3</v>
      </c>
      <c r="Q1314">
        <f>O1314*0.531</f>
        <v>4.4542226949102759E-3</v>
      </c>
      <c r="T1314">
        <f>(L1314*0.66*1.07)*(1+0.2)*0.531*3.67</f>
        <v>1.9616396748384855E-2</v>
      </c>
    </row>
    <row r="1315" spans="1:20" x14ac:dyDescent="0.3">
      <c r="A1315" s="26">
        <v>16003</v>
      </c>
      <c r="B1315">
        <v>93</v>
      </c>
      <c r="C1315" t="s">
        <v>211</v>
      </c>
      <c r="D1315">
        <v>15</v>
      </c>
      <c r="E1315" t="s">
        <v>218</v>
      </c>
      <c r="F1315">
        <v>3</v>
      </c>
      <c r="G1315">
        <v>13</v>
      </c>
      <c r="H1315">
        <f t="shared" si="690"/>
        <v>0.13</v>
      </c>
      <c r="I1315">
        <v>5.5</v>
      </c>
      <c r="J1315">
        <v>4</v>
      </c>
      <c r="K1315">
        <f t="shared" si="691"/>
        <v>1.3273260000000002E-2</v>
      </c>
      <c r="L1315">
        <f t="shared" ref="L1315:L1318" si="705">0.000057*(G1315^1.897696*I1315^1.002687+0.000031*G1315^2)</f>
        <v>4.0940761036314707E-2</v>
      </c>
      <c r="O1315">
        <f>L1315*0.43*0.75</f>
        <v>1.3203395434211493E-2</v>
      </c>
      <c r="Q1315">
        <f t="shared" ref="Q1315:Q1318" si="706">O1315*0.52</f>
        <v>6.8657656257899765E-3</v>
      </c>
      <c r="T1315">
        <f>(L1315*0.43*0.75)*(1+0.2)*0.52*3.67</f>
        <v>3.0236831815979057E-2</v>
      </c>
    </row>
    <row r="1316" spans="1:20" x14ac:dyDescent="0.3">
      <c r="A1316" s="26">
        <v>16003</v>
      </c>
      <c r="B1316">
        <v>93</v>
      </c>
      <c r="C1316" t="s">
        <v>211</v>
      </c>
      <c r="D1316">
        <v>16</v>
      </c>
      <c r="E1316" t="s">
        <v>218</v>
      </c>
      <c r="F1316">
        <v>3</v>
      </c>
      <c r="G1316">
        <v>19</v>
      </c>
      <c r="H1316">
        <f t="shared" si="690"/>
        <v>0.19</v>
      </c>
      <c r="I1316">
        <v>10.7</v>
      </c>
      <c r="J1316">
        <v>8</v>
      </c>
      <c r="K1316">
        <f t="shared" si="691"/>
        <v>2.835294E-2</v>
      </c>
      <c r="L1316">
        <f t="shared" si="705"/>
        <v>0.16395016980569271</v>
      </c>
      <c r="O1316">
        <f>L1316*0.43*0.75</f>
        <v>5.2873929762335903E-2</v>
      </c>
      <c r="Q1316">
        <f t="shared" si="706"/>
        <v>2.7494443476414672E-2</v>
      </c>
      <c r="T1316">
        <f>(L1316*0.43*0.75)*(1+0.2)*0.52*3.67</f>
        <v>0.12108552907013019</v>
      </c>
    </row>
    <row r="1317" spans="1:20" x14ac:dyDescent="0.3">
      <c r="A1317" s="26">
        <v>16003</v>
      </c>
      <c r="B1317">
        <v>93</v>
      </c>
      <c r="C1317" t="s">
        <v>211</v>
      </c>
      <c r="D1317">
        <v>17</v>
      </c>
      <c r="E1317" t="s">
        <v>218</v>
      </c>
      <c r="F1317">
        <v>4</v>
      </c>
      <c r="G1317">
        <v>29</v>
      </c>
      <c r="H1317">
        <f t="shared" si="690"/>
        <v>0.28999999999999998</v>
      </c>
      <c r="I1317">
        <v>12.9</v>
      </c>
      <c r="J1317">
        <v>9.6</v>
      </c>
      <c r="K1317">
        <f t="shared" si="691"/>
        <v>6.6052139999999995E-2</v>
      </c>
      <c r="L1317">
        <f t="shared" si="705"/>
        <v>0.44120153458268668</v>
      </c>
      <c r="O1317">
        <f>L1317*0.43*0.75</f>
        <v>0.14228749490291645</v>
      </c>
      <c r="Q1317">
        <f t="shared" si="706"/>
        <v>7.3989497349516556E-2</v>
      </c>
      <c r="T1317">
        <f>(L1317*0.43*0.75)*(1+0.2)*0.52*3.67</f>
        <v>0.32584974632727087</v>
      </c>
    </row>
    <row r="1318" spans="1:20" x14ac:dyDescent="0.3">
      <c r="A1318" s="26">
        <v>16003</v>
      </c>
      <c r="B1318">
        <v>93</v>
      </c>
      <c r="C1318" t="s">
        <v>211</v>
      </c>
      <c r="D1318">
        <v>18</v>
      </c>
      <c r="E1318" t="s">
        <v>218</v>
      </c>
      <c r="F1318">
        <v>3</v>
      </c>
      <c r="G1318">
        <v>12.5</v>
      </c>
      <c r="H1318">
        <f t="shared" si="690"/>
        <v>0.125</v>
      </c>
      <c r="I1318">
        <v>5.5</v>
      </c>
      <c r="J1318">
        <v>4</v>
      </c>
      <c r="K1318">
        <f t="shared" si="691"/>
        <v>1.2271875E-2</v>
      </c>
      <c r="L1318">
        <f t="shared" si="705"/>
        <v>3.8004217843520115E-2</v>
      </c>
      <c r="O1318">
        <f>L1318*0.43*0.75</f>
        <v>1.2256360254535238E-2</v>
      </c>
      <c r="Q1318">
        <f t="shared" si="706"/>
        <v>6.373307332358324E-3</v>
      </c>
      <c r="T1318">
        <f>(L1318*0.43*0.75)*(1+0.2)*0.52*3.67</f>
        <v>2.8068045491706054E-2</v>
      </c>
    </row>
    <row r="1319" spans="1:20" x14ac:dyDescent="0.3">
      <c r="A1319" s="26">
        <v>16003</v>
      </c>
      <c r="B1319">
        <v>93</v>
      </c>
      <c r="C1319" t="s">
        <v>211</v>
      </c>
      <c r="D1319">
        <v>19</v>
      </c>
      <c r="E1319" t="s">
        <v>213</v>
      </c>
      <c r="F1319">
        <v>7</v>
      </c>
      <c r="G1319">
        <v>44</v>
      </c>
      <c r="H1319">
        <f t="shared" si="690"/>
        <v>0.44</v>
      </c>
      <c r="I1319">
        <v>9.4</v>
      </c>
      <c r="J1319">
        <v>0</v>
      </c>
      <c r="K1319">
        <f t="shared" si="691"/>
        <v>0.15205343999999998</v>
      </c>
      <c r="L1319">
        <f>0.000084*(G1319^1.894314*I1319^0.808223+0.000031*G1319^2)</f>
        <v>0.66681029465944763</v>
      </c>
      <c r="O1319">
        <f>L1319*0.66*1.07</f>
        <v>0.47090143008850199</v>
      </c>
      <c r="Q1319">
        <f>O1319*0.531</f>
        <v>0.25004865937699455</v>
      </c>
      <c r="T1319">
        <f>(L1319*0.66*1.07)*(1+0.2)*0.531*3.67</f>
        <v>1.1012142958962841</v>
      </c>
    </row>
    <row r="1320" spans="1:20" x14ac:dyDescent="0.3">
      <c r="A1320" s="26">
        <v>16003</v>
      </c>
      <c r="B1320">
        <v>93</v>
      </c>
      <c r="C1320" t="s">
        <v>211</v>
      </c>
      <c r="D1320">
        <v>20</v>
      </c>
      <c r="E1320" t="s">
        <v>212</v>
      </c>
      <c r="F1320">
        <v>1</v>
      </c>
      <c r="G1320">
        <v>36.299999999999997</v>
      </c>
      <c r="H1320">
        <f t="shared" si="690"/>
        <v>0.36299999999999999</v>
      </c>
      <c r="I1320">
        <v>14.3</v>
      </c>
      <c r="J1320">
        <v>9.6</v>
      </c>
      <c r="K1320">
        <f t="shared" si="691"/>
        <v>0.10349137259999999</v>
      </c>
      <c r="L1320">
        <f>0.000062*(G1320^1.947206*I1320^0.894551+0.000039*G1320^2)</f>
        <v>0.73006265290004513</v>
      </c>
      <c r="O1320">
        <f>L1320*0.47*0.75</f>
        <v>0.2573470851472659</v>
      </c>
      <c r="Q1320">
        <f>O1320*0.52</f>
        <v>0.13382048427657828</v>
      </c>
      <c r="T1320">
        <f>(L1320*0.47*0.75)*(1+0.2)*0.52*3.67</f>
        <v>0.58934541275405061</v>
      </c>
    </row>
    <row r="1321" spans="1:20" x14ac:dyDescent="0.3">
      <c r="A1321" s="26">
        <v>16003</v>
      </c>
      <c r="B1321">
        <v>93</v>
      </c>
      <c r="C1321" t="s">
        <v>211</v>
      </c>
      <c r="D1321">
        <v>21</v>
      </c>
      <c r="E1321" t="s">
        <v>217</v>
      </c>
      <c r="F1321">
        <v>3</v>
      </c>
      <c r="G1321">
        <v>10</v>
      </c>
      <c r="H1321">
        <f t="shared" si="690"/>
        <v>0.1</v>
      </c>
      <c r="I1321">
        <v>3.5</v>
      </c>
      <c r="J1321">
        <v>1.8</v>
      </c>
      <c r="K1321">
        <f t="shared" si="691"/>
        <v>7.8540000000000016E-3</v>
      </c>
      <c r="L1321">
        <f t="shared" ref="L1321:L1322" si="707">0.000059*(G1321^1.965295*I1321^0.892133+0.000019*G1321^2)</f>
        <v>1.6654476706988195E-2</v>
      </c>
      <c r="O1321">
        <f>L1321*0.47*0.75</f>
        <v>5.8707030392133389E-3</v>
      </c>
      <c r="Q1321">
        <f t="shared" ref="Q1321:Q1322" si="708">O1321*0.52</f>
        <v>3.0527655803909365E-3</v>
      </c>
      <c r="T1321">
        <f>(L1321*0.47*0.75)*(1+0.2)*0.52*3.67</f>
        <v>1.3444379616041682E-2</v>
      </c>
    </row>
    <row r="1322" spans="1:20" x14ac:dyDescent="0.3">
      <c r="A1322" s="26">
        <v>16003</v>
      </c>
      <c r="B1322">
        <v>93</v>
      </c>
      <c r="C1322" t="s">
        <v>211</v>
      </c>
      <c r="D1322">
        <v>22</v>
      </c>
      <c r="E1322" t="s">
        <v>217</v>
      </c>
      <c r="F1322">
        <v>3</v>
      </c>
      <c r="G1322">
        <v>11</v>
      </c>
      <c r="H1322">
        <f t="shared" si="690"/>
        <v>0.11</v>
      </c>
      <c r="I1322">
        <v>4</v>
      </c>
      <c r="J1322">
        <v>1.5</v>
      </c>
      <c r="K1322">
        <f t="shared" si="691"/>
        <v>9.503339999999999E-3</v>
      </c>
      <c r="L1322">
        <f t="shared" si="707"/>
        <v>2.2626430116743861E-2</v>
      </c>
      <c r="O1322">
        <f>L1322*0.47*0.75</f>
        <v>7.975816616152211E-3</v>
      </c>
      <c r="Q1322">
        <f t="shared" si="708"/>
        <v>4.1474246403991498E-3</v>
      </c>
      <c r="T1322">
        <f>(L1322*0.47*0.75)*(1+0.2)*0.52*3.67</f>
        <v>1.8265258116317854E-2</v>
      </c>
    </row>
    <row r="1323" spans="1:20" x14ac:dyDescent="0.3">
      <c r="A1323" s="26">
        <v>16003</v>
      </c>
      <c r="B1323">
        <v>93</v>
      </c>
      <c r="C1323" t="s">
        <v>211</v>
      </c>
      <c r="D1323">
        <v>23</v>
      </c>
      <c r="E1323" t="s">
        <v>212</v>
      </c>
      <c r="F1323">
        <v>4</v>
      </c>
      <c r="G1323">
        <v>22</v>
      </c>
      <c r="H1323">
        <f t="shared" si="690"/>
        <v>0.22</v>
      </c>
      <c r="I1323">
        <v>9.6999999999999993</v>
      </c>
      <c r="J1323">
        <v>3.5</v>
      </c>
      <c r="K1323">
        <f t="shared" si="691"/>
        <v>3.8013359999999996E-2</v>
      </c>
      <c r="L1323">
        <f>0.000062*(G1323^1.947206*I1323^0.894551+0.000039*G1323^2)</f>
        <v>0.19457428443404468</v>
      </c>
      <c r="O1323">
        <f>L1323*0.47*0.75</f>
        <v>6.8587435263000734E-2</v>
      </c>
      <c r="Q1323">
        <f>O1323*0.52</f>
        <v>3.5665466336760383E-2</v>
      </c>
      <c r="T1323">
        <f>(L1323*0.47*0.75)*(1+0.2)*0.52*3.67</f>
        <v>0.15707071374709272</v>
      </c>
    </row>
    <row r="1324" spans="1:20" x14ac:dyDescent="0.3">
      <c r="A1324" s="26">
        <v>16003</v>
      </c>
      <c r="B1324">
        <v>93</v>
      </c>
      <c r="C1324" t="s">
        <v>211</v>
      </c>
      <c r="D1324">
        <v>24</v>
      </c>
      <c r="E1324" t="s">
        <v>217</v>
      </c>
      <c r="F1324">
        <v>4</v>
      </c>
      <c r="G1324">
        <v>17.5</v>
      </c>
      <c r="H1324">
        <f t="shared" si="690"/>
        <v>0.17499999999999999</v>
      </c>
      <c r="I1324">
        <v>10.199999999999999</v>
      </c>
      <c r="J1324">
        <v>2.5</v>
      </c>
      <c r="K1324">
        <f t="shared" si="691"/>
        <v>2.4052874999999998E-2</v>
      </c>
      <c r="L1324">
        <f>0.000059*(G1324^1.965295*I1324^0.892133+0.000019*G1324^2)</f>
        <v>0.12989580280891408</v>
      </c>
      <c r="O1324">
        <f>L1324*0.47*0.75</f>
        <v>4.5788270490142211E-2</v>
      </c>
      <c r="Q1324">
        <f>O1324*0.52</f>
        <v>2.3809900654873949E-2</v>
      </c>
      <c r="T1324">
        <f>(L1324*0.47*0.75)*(1+0.2)*0.52*3.67</f>
        <v>0.10485880248406487</v>
      </c>
    </row>
    <row r="1325" spans="1:20" x14ac:dyDescent="0.3">
      <c r="A1325" s="26">
        <v>16003</v>
      </c>
      <c r="B1325">
        <v>93</v>
      </c>
      <c r="C1325" t="s">
        <v>211</v>
      </c>
      <c r="D1325">
        <v>25</v>
      </c>
      <c r="E1325" t="s">
        <v>213</v>
      </c>
      <c r="F1325">
        <v>7</v>
      </c>
      <c r="G1325">
        <v>20</v>
      </c>
      <c r="H1325">
        <f t="shared" si="690"/>
        <v>0.2</v>
      </c>
      <c r="I1325">
        <v>4</v>
      </c>
      <c r="J1325">
        <v>0</v>
      </c>
      <c r="K1325">
        <f t="shared" si="691"/>
        <v>3.1416000000000006E-2</v>
      </c>
      <c r="L1325">
        <f>0.000084*(G1325^1.894314*I1325^0.808223+0.000031*G1325^2)</f>
        <v>7.5066018214963989E-2</v>
      </c>
      <c r="O1325">
        <f>L1325*0.66*1.07</f>
        <v>5.3011622063407579E-2</v>
      </c>
      <c r="Q1325">
        <f>O1325*0.531</f>
        <v>2.8149171315669425E-2</v>
      </c>
      <c r="T1325">
        <f>(L1325*0.66*1.07)*(1+0.2)*0.531*3.67</f>
        <v>0.12396895047420815</v>
      </c>
    </row>
    <row r="1326" spans="1:20" x14ac:dyDescent="0.3">
      <c r="A1326" s="26">
        <v>16003</v>
      </c>
      <c r="B1326">
        <v>93</v>
      </c>
      <c r="C1326" t="s">
        <v>211</v>
      </c>
      <c r="D1326">
        <v>26</v>
      </c>
      <c r="E1326" t="s">
        <v>212</v>
      </c>
      <c r="F1326">
        <v>4</v>
      </c>
      <c r="G1326">
        <v>16</v>
      </c>
      <c r="H1326">
        <f t="shared" si="690"/>
        <v>0.16</v>
      </c>
      <c r="I1326">
        <v>7.8</v>
      </c>
      <c r="J1326">
        <v>4.5</v>
      </c>
      <c r="K1326">
        <f t="shared" si="691"/>
        <v>2.0106240000000001E-2</v>
      </c>
      <c r="L1326">
        <f>0.000062*(G1326^1.947206*I1326^0.894551+0.000039*G1326^2)</f>
        <v>8.6116939105434734E-2</v>
      </c>
      <c r="O1326">
        <f>L1326*0.47*0.75</f>
        <v>3.0356221034665742E-2</v>
      </c>
      <c r="Q1326">
        <f>O1326*0.52</f>
        <v>1.5785234938026187E-2</v>
      </c>
      <c r="T1326">
        <f>(L1326*0.47*0.75)*(1+0.2)*0.52*3.67</f>
        <v>6.9518174667067306E-2</v>
      </c>
    </row>
    <row r="1327" spans="1:20" x14ac:dyDescent="0.3">
      <c r="A1327" s="26">
        <v>16003</v>
      </c>
      <c r="B1327">
        <v>93</v>
      </c>
      <c r="C1327" t="s">
        <v>211</v>
      </c>
      <c r="D1327">
        <v>27</v>
      </c>
      <c r="E1327" t="s">
        <v>213</v>
      </c>
      <c r="F1327">
        <v>7</v>
      </c>
      <c r="G1327">
        <v>26</v>
      </c>
      <c r="H1327">
        <f t="shared" si="690"/>
        <v>0.26</v>
      </c>
      <c r="I1327">
        <v>6</v>
      </c>
      <c r="J1327">
        <v>0</v>
      </c>
      <c r="K1327">
        <f t="shared" si="691"/>
        <v>5.3093040000000008E-2</v>
      </c>
      <c r="L1327">
        <f>0.000084*(G1327^1.894314*I1327^0.808223+0.000031*G1327^2)</f>
        <v>0.17124082489229461</v>
      </c>
      <c r="O1327">
        <f>L1327*0.66*1.07</f>
        <v>0.12093027053893847</v>
      </c>
      <c r="Q1327">
        <f>O1327*0.531</f>
        <v>6.4213973656176329E-2</v>
      </c>
      <c r="T1327">
        <f>(L1327*0.66*1.07)*(1+0.2)*0.531*3.67</f>
        <v>0.28279833998180059</v>
      </c>
    </row>
    <row r="1328" spans="1:20" x14ac:dyDescent="0.3">
      <c r="A1328" s="26">
        <v>16003</v>
      </c>
      <c r="B1328">
        <v>93</v>
      </c>
      <c r="C1328" t="s">
        <v>211</v>
      </c>
      <c r="D1328">
        <v>28</v>
      </c>
      <c r="E1328" t="s">
        <v>217</v>
      </c>
      <c r="F1328">
        <v>3</v>
      </c>
      <c r="G1328">
        <v>15</v>
      </c>
      <c r="H1328">
        <f t="shared" si="690"/>
        <v>0.15</v>
      </c>
      <c r="I1328">
        <v>7.5</v>
      </c>
      <c r="J1328">
        <v>2.5</v>
      </c>
      <c r="K1328">
        <f t="shared" si="691"/>
        <v>1.76715E-2</v>
      </c>
      <c r="L1328">
        <f>0.000059*(G1328^1.965295*I1328^0.892133+0.000019*G1328^2)</f>
        <v>7.292741416026699E-2</v>
      </c>
      <c r="O1328">
        <f>L1328*0.47*0.75</f>
        <v>2.5706913491494111E-2</v>
      </c>
      <c r="Q1328">
        <f>O1328*0.52</f>
        <v>1.3367595015576939E-2</v>
      </c>
      <c r="T1328">
        <f>(L1328*0.47*0.75)*(1+0.2)*0.52*3.67</f>
        <v>5.8870888448600826E-2</v>
      </c>
    </row>
    <row r="1329" spans="1:24" x14ac:dyDescent="0.3">
      <c r="A1329" s="26">
        <v>16003</v>
      </c>
      <c r="B1329">
        <v>93</v>
      </c>
      <c r="C1329" t="s">
        <v>211</v>
      </c>
      <c r="D1329">
        <v>29</v>
      </c>
      <c r="E1329" t="s">
        <v>212</v>
      </c>
      <c r="F1329">
        <v>4</v>
      </c>
      <c r="G1329">
        <v>16.5</v>
      </c>
      <c r="H1329">
        <f t="shared" si="690"/>
        <v>0.16500000000000001</v>
      </c>
      <c r="I1329">
        <v>11</v>
      </c>
      <c r="J1329">
        <v>7</v>
      </c>
      <c r="K1329">
        <f t="shared" si="691"/>
        <v>2.1382515000000001E-2</v>
      </c>
      <c r="L1329">
        <f>0.000062*(G1329^1.947206*I1329^0.894551+0.000039*G1329^2)</f>
        <v>0.12435547121789427</v>
      </c>
      <c r="O1329">
        <f>L1329*0.47*0.75</f>
        <v>4.3835303604307728E-2</v>
      </c>
      <c r="Q1329">
        <f>O1329*0.52</f>
        <v>2.2794357874240018E-2</v>
      </c>
      <c r="T1329">
        <f>(L1329*0.47*0.75)*(1+0.2)*0.52*3.67</f>
        <v>0.10038635207815304</v>
      </c>
    </row>
    <row r="1330" spans="1:24" x14ac:dyDescent="0.3">
      <c r="A1330" s="26">
        <v>16003</v>
      </c>
      <c r="B1330">
        <v>93</v>
      </c>
      <c r="C1330" t="s">
        <v>211</v>
      </c>
      <c r="D1330">
        <v>30</v>
      </c>
      <c r="E1330" t="s">
        <v>217</v>
      </c>
      <c r="F1330">
        <v>1</v>
      </c>
      <c r="G1330">
        <v>36.5</v>
      </c>
      <c r="H1330">
        <f t="shared" si="690"/>
        <v>0.36499999999999999</v>
      </c>
      <c r="I1330">
        <v>14.4</v>
      </c>
      <c r="J1330">
        <v>11.3</v>
      </c>
      <c r="K1330">
        <f t="shared" si="691"/>
        <v>0.10463491499999998</v>
      </c>
      <c r="L1330">
        <f t="shared" ref="L1330:L1331" si="709">0.000059*(G1330^1.965295*I1330^0.892133+0.000019*G1330^2)</f>
        <v>0.7492601544745856</v>
      </c>
      <c r="O1330">
        <f>L1330*0.47*0.75</f>
        <v>0.26411420445229139</v>
      </c>
      <c r="Q1330">
        <f t="shared" ref="Q1330:Q1331" si="710">O1330*0.52</f>
        <v>0.13733938631519152</v>
      </c>
      <c r="T1330">
        <f>(L1330*0.47*0.75)*(1+0.2)*0.52*3.67</f>
        <v>0.60484265733210341</v>
      </c>
      <c r="U1330">
        <v>85</v>
      </c>
      <c r="V1330">
        <v>89</v>
      </c>
      <c r="W1330">
        <v>19</v>
      </c>
      <c r="X1330">
        <v>8</v>
      </c>
    </row>
    <row r="1331" spans="1:24" x14ac:dyDescent="0.3">
      <c r="A1331" s="26">
        <v>16003</v>
      </c>
      <c r="B1331">
        <v>93</v>
      </c>
      <c r="C1331" t="s">
        <v>211</v>
      </c>
      <c r="D1331">
        <v>31</v>
      </c>
      <c r="E1331" t="s">
        <v>217</v>
      </c>
      <c r="F1331">
        <v>4</v>
      </c>
      <c r="G1331">
        <v>15</v>
      </c>
      <c r="H1331">
        <f t="shared" si="690"/>
        <v>0.15</v>
      </c>
      <c r="I1331">
        <v>10.1</v>
      </c>
      <c r="J1331">
        <v>3</v>
      </c>
      <c r="K1331">
        <f t="shared" si="691"/>
        <v>1.76715E-2</v>
      </c>
      <c r="L1331">
        <f t="shared" si="709"/>
        <v>9.5105947043462757E-2</v>
      </c>
      <c r="O1331">
        <f>L1331*0.47*0.75</f>
        <v>3.3524846332820622E-2</v>
      </c>
      <c r="Q1331">
        <f t="shared" si="710"/>
        <v>1.7432920093066726E-2</v>
      </c>
      <c r="T1331">
        <f>(L1331*0.47*0.75)*(1+0.2)*0.52*3.67</f>
        <v>7.677458008986586E-2</v>
      </c>
    </row>
    <row r="1332" spans="1:24" x14ac:dyDescent="0.3">
      <c r="A1332" s="26">
        <v>16003</v>
      </c>
      <c r="B1332">
        <v>93</v>
      </c>
      <c r="C1332" t="s">
        <v>211</v>
      </c>
      <c r="D1332">
        <v>32</v>
      </c>
      <c r="E1332" t="s">
        <v>213</v>
      </c>
      <c r="F1332">
        <v>3</v>
      </c>
      <c r="G1332">
        <v>15</v>
      </c>
      <c r="H1332">
        <f t="shared" si="690"/>
        <v>0.15</v>
      </c>
      <c r="I1332">
        <v>4.5</v>
      </c>
      <c r="J1332">
        <v>2.2000000000000002</v>
      </c>
      <c r="K1332">
        <f t="shared" si="691"/>
        <v>1.76715E-2</v>
      </c>
      <c r="L1332">
        <f>0.000084*(G1332^1.894314*I1332^0.808223+0.000031*G1332^2)</f>
        <v>4.7875366961701256E-2</v>
      </c>
      <c r="O1332">
        <f>L1332*0.66*1.07</f>
        <v>3.380958414835343E-2</v>
      </c>
      <c r="Q1332">
        <f>O1332*0.531</f>
        <v>1.7952889182775673E-2</v>
      </c>
      <c r="T1332">
        <f>(L1332*0.66*1.07)*(1+0.2)*0.531*3.67</f>
        <v>7.9064523960944058E-2</v>
      </c>
    </row>
    <row r="1333" spans="1:24" x14ac:dyDescent="0.3">
      <c r="A1333" s="26">
        <v>16003</v>
      </c>
      <c r="B1333">
        <v>93</v>
      </c>
      <c r="C1333" t="s">
        <v>211</v>
      </c>
      <c r="D1333">
        <v>33</v>
      </c>
      <c r="E1333" t="s">
        <v>212</v>
      </c>
      <c r="F1333">
        <v>3</v>
      </c>
      <c r="G1333">
        <v>12</v>
      </c>
      <c r="H1333">
        <f t="shared" si="690"/>
        <v>0.12</v>
      </c>
      <c r="I1333">
        <v>4.5999999999999996</v>
      </c>
      <c r="J1333">
        <v>3</v>
      </c>
      <c r="K1333">
        <f t="shared" si="691"/>
        <v>1.130976E-2</v>
      </c>
      <c r="L1333">
        <f t="shared" ref="L1333:L1336" si="711">0.000062*(G1333^1.947206*I1333^0.894551+0.000039*G1333^2)</f>
        <v>3.0665884749555675E-2</v>
      </c>
      <c r="O1333">
        <f>L1333*0.47*0.75</f>
        <v>1.0809724374218375E-2</v>
      </c>
      <c r="Q1333">
        <f t="shared" ref="Q1333:Q1336" si="712">O1333*0.52</f>
        <v>5.6210566745935548E-3</v>
      </c>
      <c r="T1333">
        <f>(L1333*0.47*0.75)*(1+0.2)*0.52*3.67</f>
        <v>2.4755133594910016E-2</v>
      </c>
    </row>
    <row r="1334" spans="1:24" x14ac:dyDescent="0.3">
      <c r="A1334" s="26">
        <v>16003</v>
      </c>
      <c r="B1334">
        <v>93</v>
      </c>
      <c r="C1334" t="s">
        <v>211</v>
      </c>
      <c r="D1334">
        <v>34</v>
      </c>
      <c r="E1334" t="s">
        <v>212</v>
      </c>
      <c r="F1334">
        <v>4</v>
      </c>
      <c r="G1334">
        <v>18</v>
      </c>
      <c r="H1334">
        <f t="shared" si="690"/>
        <v>0.18</v>
      </c>
      <c r="I1334">
        <v>8.9</v>
      </c>
      <c r="J1334">
        <v>5</v>
      </c>
      <c r="K1334">
        <f t="shared" si="691"/>
        <v>2.5446959999999998E-2</v>
      </c>
      <c r="L1334">
        <f t="shared" si="711"/>
        <v>0.12188392027461567</v>
      </c>
      <c r="O1334">
        <f>L1334*0.47*0.75</f>
        <v>4.2964081896802023E-2</v>
      </c>
      <c r="Q1334">
        <f t="shared" si="712"/>
        <v>2.2341322586337052E-2</v>
      </c>
      <c r="T1334">
        <f>(L1334*0.47*0.75)*(1+0.2)*0.52*3.67</f>
        <v>9.8391184670228365E-2</v>
      </c>
    </row>
    <row r="1335" spans="1:24" x14ac:dyDescent="0.3">
      <c r="A1335" s="26">
        <v>16003</v>
      </c>
      <c r="B1335">
        <v>93</v>
      </c>
      <c r="C1335" t="s">
        <v>211</v>
      </c>
      <c r="D1335">
        <v>35</v>
      </c>
      <c r="E1335" t="s">
        <v>212</v>
      </c>
      <c r="F1335">
        <v>4</v>
      </c>
      <c r="G1335">
        <v>19</v>
      </c>
      <c r="H1335">
        <f t="shared" si="690"/>
        <v>0.19</v>
      </c>
      <c r="I1335">
        <v>11</v>
      </c>
      <c r="J1335">
        <v>8.6999999999999993</v>
      </c>
      <c r="K1335">
        <f t="shared" si="691"/>
        <v>2.835294E-2</v>
      </c>
      <c r="L1335">
        <f t="shared" si="711"/>
        <v>0.16367017919873914</v>
      </c>
      <c r="O1335">
        <f>L1335*0.47*0.75</f>
        <v>5.7693738167555547E-2</v>
      </c>
      <c r="Q1335">
        <f t="shared" si="712"/>
        <v>3.0000743847128884E-2</v>
      </c>
      <c r="T1335">
        <f>(L1335*0.47*0.75)*(1+0.2)*0.52*3.67</f>
        <v>0.1321232759027556</v>
      </c>
    </row>
    <row r="1336" spans="1:24" x14ac:dyDescent="0.3">
      <c r="A1336" s="26">
        <v>16003</v>
      </c>
      <c r="B1336">
        <v>93</v>
      </c>
      <c r="C1336" t="s">
        <v>211</v>
      </c>
      <c r="D1336">
        <v>36</v>
      </c>
      <c r="E1336" t="s">
        <v>212</v>
      </c>
      <c r="F1336">
        <v>3</v>
      </c>
      <c r="G1336">
        <v>15</v>
      </c>
      <c r="H1336">
        <f t="shared" si="690"/>
        <v>0.15</v>
      </c>
      <c r="I1336">
        <v>9</v>
      </c>
      <c r="J1336">
        <v>6</v>
      </c>
      <c r="K1336">
        <f t="shared" si="691"/>
        <v>1.76715E-2</v>
      </c>
      <c r="L1336">
        <f t="shared" si="711"/>
        <v>8.6318716492051667E-2</v>
      </c>
      <c r="O1336">
        <f>L1336*0.47*0.75</f>
        <v>3.0427347563448209E-2</v>
      </c>
      <c r="Q1336">
        <f t="shared" si="712"/>
        <v>1.582222073299307E-2</v>
      </c>
      <c r="T1336">
        <f>(L1336*0.47*0.75)*(1+0.2)*0.52*3.67</f>
        <v>6.9681060108101461E-2</v>
      </c>
    </row>
    <row r="1337" spans="1:24" x14ac:dyDescent="0.3">
      <c r="A1337" s="26">
        <v>16003</v>
      </c>
      <c r="B1337">
        <v>93</v>
      </c>
      <c r="C1337" t="s">
        <v>211</v>
      </c>
      <c r="D1337">
        <v>37</v>
      </c>
      <c r="E1337" t="s">
        <v>213</v>
      </c>
      <c r="F1337">
        <v>3</v>
      </c>
      <c r="G1337">
        <v>18.5</v>
      </c>
      <c r="H1337">
        <f t="shared" si="690"/>
        <v>0.185</v>
      </c>
      <c r="I1337">
        <v>4.7</v>
      </c>
      <c r="J1337">
        <v>2.8</v>
      </c>
      <c r="K1337">
        <f t="shared" si="691"/>
        <v>2.6880314999999998E-2</v>
      </c>
      <c r="L1337">
        <f>0.000084*(G1337^1.894314*I1337^0.808223+0.000031*G1337^2)</f>
        <v>7.3775238983870034E-2</v>
      </c>
      <c r="O1337">
        <f>L1337*0.66*1.07</f>
        <v>5.2100073770409018E-2</v>
      </c>
      <c r="Q1337">
        <f>O1337*0.531</f>
        <v>2.766513917208719E-2</v>
      </c>
      <c r="T1337">
        <f>(L1337*0.66*1.07)*(1+0.2)*0.531*3.67</f>
        <v>0.12183727291387196</v>
      </c>
    </row>
    <row r="1338" spans="1:24" x14ac:dyDescent="0.3">
      <c r="A1338" s="26">
        <v>16003</v>
      </c>
      <c r="B1338">
        <v>93</v>
      </c>
      <c r="C1338" t="s">
        <v>211</v>
      </c>
      <c r="D1338">
        <v>38</v>
      </c>
      <c r="E1338" t="s">
        <v>212</v>
      </c>
      <c r="F1338">
        <v>4</v>
      </c>
      <c r="G1338">
        <v>28</v>
      </c>
      <c r="H1338">
        <f t="shared" si="690"/>
        <v>0.28000000000000003</v>
      </c>
      <c r="I1338">
        <v>12.4</v>
      </c>
      <c r="J1338">
        <v>8</v>
      </c>
      <c r="K1338">
        <f t="shared" si="691"/>
        <v>6.157536000000001E-2</v>
      </c>
      <c r="L1338">
        <f t="shared" ref="L1338:L1339" si="713">0.000062*(G1338^1.947206*I1338^0.894551+0.000039*G1338^2)</f>
        <v>0.38764133166033732</v>
      </c>
      <c r="O1338">
        <f>L1338*0.47*0.75</f>
        <v>0.13664356941026889</v>
      </c>
      <c r="Q1338">
        <f t="shared" ref="Q1338:Q1339" si="714">O1338*0.52</f>
        <v>7.105465609333983E-2</v>
      </c>
      <c r="T1338">
        <f>(L1338*0.47*0.75)*(1+0.2)*0.52*3.67</f>
        <v>0.31292470543506856</v>
      </c>
    </row>
    <row r="1339" spans="1:24" x14ac:dyDescent="0.3">
      <c r="A1339" s="26">
        <v>16003</v>
      </c>
      <c r="B1339">
        <v>93</v>
      </c>
      <c r="C1339" t="s">
        <v>211</v>
      </c>
      <c r="D1339">
        <v>39</v>
      </c>
      <c r="E1339" t="s">
        <v>212</v>
      </c>
      <c r="F1339">
        <v>4</v>
      </c>
      <c r="G1339">
        <v>32.200000000000003</v>
      </c>
      <c r="H1339">
        <f t="shared" si="690"/>
        <v>0.32200000000000001</v>
      </c>
      <c r="I1339">
        <v>13.8</v>
      </c>
      <c r="J1339">
        <v>10</v>
      </c>
      <c r="K1339">
        <f t="shared" si="691"/>
        <v>8.1433413600000004E-2</v>
      </c>
      <c r="L1339">
        <f t="shared" si="713"/>
        <v>0.55998914806140943</v>
      </c>
      <c r="O1339">
        <f>L1339*0.47*0.75</f>
        <v>0.19739617469164683</v>
      </c>
      <c r="Q1339">
        <f t="shared" si="714"/>
        <v>0.10264601083965635</v>
      </c>
      <c r="T1339">
        <f>(L1339*0.47*0.75)*(1+0.2)*0.52*3.67</f>
        <v>0.45205303173784661</v>
      </c>
    </row>
    <row r="1340" spans="1:24" x14ac:dyDescent="0.3">
      <c r="A1340" s="26">
        <v>16003</v>
      </c>
      <c r="B1340">
        <v>93</v>
      </c>
      <c r="C1340" t="s">
        <v>211</v>
      </c>
      <c r="D1340">
        <v>40</v>
      </c>
      <c r="E1340" t="s">
        <v>218</v>
      </c>
      <c r="F1340">
        <v>3</v>
      </c>
      <c r="G1340">
        <v>15</v>
      </c>
      <c r="H1340">
        <f t="shared" si="690"/>
        <v>0.15</v>
      </c>
      <c r="I1340">
        <v>4</v>
      </c>
      <c r="J1340">
        <v>2</v>
      </c>
      <c r="K1340">
        <f t="shared" si="691"/>
        <v>1.76715E-2</v>
      </c>
      <c r="L1340">
        <f>0.000057*(G1340^1.897696*I1340^1.002687+0.000031*G1340^2)</f>
        <v>3.9031989100932515E-2</v>
      </c>
      <c r="O1340">
        <f>L1340*0.43*0.75</f>
        <v>1.2587816485050734E-2</v>
      </c>
      <c r="Q1340">
        <f>O1340*0.52</f>
        <v>6.5456645722263822E-3</v>
      </c>
      <c r="T1340">
        <f>(L1340*0.43*0.75)*(1+0.2)*0.52*3.67</f>
        <v>2.8827106776084983E-2</v>
      </c>
    </row>
    <row r="1341" spans="1:24" x14ac:dyDescent="0.3">
      <c r="A1341" s="26">
        <v>16003</v>
      </c>
      <c r="B1341">
        <v>93</v>
      </c>
      <c r="C1341" t="s">
        <v>211</v>
      </c>
      <c r="D1341">
        <v>41</v>
      </c>
      <c r="E1341" t="s">
        <v>212</v>
      </c>
      <c r="F1341">
        <v>4</v>
      </c>
      <c r="G1341">
        <v>17</v>
      </c>
      <c r="H1341">
        <f t="shared" si="690"/>
        <v>0.17</v>
      </c>
      <c r="I1341">
        <v>9</v>
      </c>
      <c r="J1341">
        <v>4</v>
      </c>
      <c r="K1341">
        <f t="shared" si="691"/>
        <v>2.2698060000000003E-2</v>
      </c>
      <c r="L1341">
        <f>0.000062*(G1341^1.947206*I1341^0.894551+0.000039*G1341^2)</f>
        <v>0.11014139135740873</v>
      </c>
      <c r="O1341">
        <f>L1341*0.47*0.75</f>
        <v>3.8824840453486574E-2</v>
      </c>
      <c r="Q1341">
        <f>O1341*0.52</f>
        <v>2.018891703581302E-2</v>
      </c>
      <c r="T1341">
        <f>(L1341*0.47*0.75)*(1+0.2)*0.52*3.67</f>
        <v>8.8911990625720527E-2</v>
      </c>
    </row>
    <row r="1342" spans="1:24" x14ac:dyDescent="0.3">
      <c r="A1342" s="26">
        <v>16003</v>
      </c>
      <c r="B1342">
        <v>93</v>
      </c>
      <c r="C1342" t="s">
        <v>211</v>
      </c>
      <c r="D1342">
        <v>42</v>
      </c>
      <c r="E1342" t="s">
        <v>214</v>
      </c>
      <c r="F1342">
        <v>3</v>
      </c>
      <c r="G1342">
        <v>10.5</v>
      </c>
      <c r="H1342">
        <f t="shared" si="690"/>
        <v>0.105</v>
      </c>
      <c r="I1342">
        <v>4</v>
      </c>
      <c r="J1342">
        <v>1.7</v>
      </c>
      <c r="K1342">
        <f t="shared" si="691"/>
        <v>8.659034999999999E-3</v>
      </c>
      <c r="L1342">
        <f>0.000081*(G1342^1.864042*I1342^0.850892+0.000027*G1342^2)</f>
        <v>2.1101715084335365E-2</v>
      </c>
      <c r="O1342">
        <f>L1342*0.47*0.75</f>
        <v>7.4383545672282161E-3</v>
      </c>
      <c r="Q1342">
        <f>O1342*0.521</f>
        <v>3.8753827295259008E-3</v>
      </c>
      <c r="T1342">
        <f>(L1342*0.47*0.75)*(1+0.2)*0.521*3.67</f>
        <v>1.7067185540832065E-2</v>
      </c>
    </row>
    <row r="1343" spans="1:24" x14ac:dyDescent="0.3">
      <c r="A1343" s="26">
        <v>16003</v>
      </c>
      <c r="B1343">
        <v>93</v>
      </c>
      <c r="C1343" t="s">
        <v>211</v>
      </c>
      <c r="D1343">
        <v>43</v>
      </c>
      <c r="E1343" t="s">
        <v>218</v>
      </c>
      <c r="F1343">
        <v>4</v>
      </c>
      <c r="G1343">
        <v>24</v>
      </c>
      <c r="H1343">
        <f t="shared" si="690"/>
        <v>0.24</v>
      </c>
      <c r="I1343">
        <v>11.4</v>
      </c>
      <c r="J1343">
        <v>9</v>
      </c>
      <c r="K1343">
        <f t="shared" si="691"/>
        <v>4.5239040000000001E-2</v>
      </c>
      <c r="L1343">
        <f t="shared" ref="L1343:L1344" si="715">0.000057*(G1343^1.897696*I1343^1.002687+0.000031*G1343^2)</f>
        <v>0.27217146249363705</v>
      </c>
      <c r="O1343">
        <f>L1343*0.43*0.75</f>
        <v>8.7775296654197948E-2</v>
      </c>
      <c r="Q1343">
        <f t="shared" ref="Q1343:Q1344" si="716">O1343*0.52</f>
        <v>4.5643154260182936E-2</v>
      </c>
      <c r="T1343">
        <f>(L1343*0.43*0.75)*(1+0.2)*0.52*3.67</f>
        <v>0.20101245136184565</v>
      </c>
    </row>
    <row r="1344" spans="1:24" x14ac:dyDescent="0.3">
      <c r="A1344" s="26">
        <v>16003</v>
      </c>
      <c r="B1344">
        <v>93</v>
      </c>
      <c r="C1344" t="s">
        <v>211</v>
      </c>
      <c r="D1344">
        <v>44</v>
      </c>
      <c r="E1344" t="s">
        <v>218</v>
      </c>
      <c r="F1344">
        <v>4</v>
      </c>
      <c r="G1344">
        <v>26</v>
      </c>
      <c r="H1344">
        <f t="shared" si="690"/>
        <v>0.26</v>
      </c>
      <c r="I1344">
        <v>9.1</v>
      </c>
      <c r="J1344">
        <v>6.2</v>
      </c>
      <c r="K1344">
        <f t="shared" si="691"/>
        <v>5.3093040000000008E-2</v>
      </c>
      <c r="L1344">
        <f t="shared" si="715"/>
        <v>0.25274612580358435</v>
      </c>
      <c r="O1344">
        <f>L1344*0.43*0.75</f>
        <v>8.1510625571655948E-2</v>
      </c>
      <c r="Q1344">
        <f t="shared" si="716"/>
        <v>4.2385525297261091E-2</v>
      </c>
      <c r="T1344">
        <f>(L1344*0.43*0.75)*(1+0.2)*0.52*3.67</f>
        <v>0.18666585340913786</v>
      </c>
    </row>
    <row r="1345" spans="1:20" x14ac:dyDescent="0.3">
      <c r="A1345" s="26">
        <v>16003</v>
      </c>
      <c r="B1345">
        <v>93</v>
      </c>
      <c r="C1345" t="s">
        <v>211</v>
      </c>
      <c r="D1345">
        <v>45</v>
      </c>
      <c r="E1345" t="s">
        <v>212</v>
      </c>
      <c r="F1345">
        <v>4</v>
      </c>
      <c r="G1345">
        <v>21</v>
      </c>
      <c r="H1345">
        <f t="shared" si="690"/>
        <v>0.21</v>
      </c>
      <c r="I1345">
        <v>11</v>
      </c>
      <c r="J1345">
        <v>8</v>
      </c>
      <c r="K1345">
        <f t="shared" si="691"/>
        <v>3.4636139999999996E-2</v>
      </c>
      <c r="L1345">
        <f>0.000062*(G1345^1.947206*I1345^0.894551+0.000039*G1345^2)</f>
        <v>0.19888692350931525</v>
      </c>
      <c r="O1345">
        <f>L1345*0.47*0.75</f>
        <v>7.0107640537033625E-2</v>
      </c>
      <c r="Q1345">
        <f>O1345*0.52</f>
        <v>3.6455973079257485E-2</v>
      </c>
      <c r="T1345">
        <f>(L1345*0.47*0.75)*(1+0.2)*0.52*3.67</f>
        <v>0.16055210544104997</v>
      </c>
    </row>
    <row r="1346" spans="1:20" x14ac:dyDescent="0.3">
      <c r="A1346" s="26">
        <v>16003</v>
      </c>
      <c r="B1346">
        <v>93</v>
      </c>
      <c r="C1346" t="s">
        <v>211</v>
      </c>
      <c r="D1346">
        <v>46</v>
      </c>
      <c r="E1346" t="s">
        <v>217</v>
      </c>
      <c r="F1346">
        <v>4</v>
      </c>
      <c r="G1346">
        <v>24</v>
      </c>
      <c r="H1346">
        <f t="shared" si="690"/>
        <v>0.24</v>
      </c>
      <c r="I1346">
        <v>13.4</v>
      </c>
      <c r="J1346">
        <v>8</v>
      </c>
      <c r="K1346">
        <f t="shared" si="691"/>
        <v>4.5239040000000001E-2</v>
      </c>
      <c r="L1346">
        <f t="shared" ref="L1346:L1347" si="717">0.000059*(G1346^1.965295*I1346^0.892133+0.000019*G1346^2)</f>
        <v>0.30824962627620212</v>
      </c>
      <c r="O1346">
        <f>L1346*0.47*0.75</f>
        <v>0.10865799326236124</v>
      </c>
      <c r="Q1346">
        <f t="shared" ref="Q1346:Q1347" si="718">O1346*0.52</f>
        <v>5.6502156496427848E-2</v>
      </c>
      <c r="T1346">
        <f>(L1346*0.47*0.75)*(1+0.2)*0.52*3.67</f>
        <v>0.24883549721026821</v>
      </c>
    </row>
    <row r="1347" spans="1:20" x14ac:dyDescent="0.3">
      <c r="A1347" s="26">
        <v>16003</v>
      </c>
      <c r="B1347">
        <v>93</v>
      </c>
      <c r="C1347" t="s">
        <v>211</v>
      </c>
      <c r="D1347">
        <v>47</v>
      </c>
      <c r="E1347" t="s">
        <v>217</v>
      </c>
      <c r="F1347">
        <v>4</v>
      </c>
      <c r="G1347">
        <v>32</v>
      </c>
      <c r="H1347">
        <f t="shared" ref="H1347:H1410" si="719">G1347/100</f>
        <v>0.32</v>
      </c>
      <c r="I1347">
        <v>13.9</v>
      </c>
      <c r="J1347">
        <v>9.8000000000000007</v>
      </c>
      <c r="K1347">
        <f t="shared" ref="K1347:K1410" si="720">0.7854*H1347^2</f>
        <v>8.0424960000000004E-2</v>
      </c>
      <c r="L1347">
        <f t="shared" si="717"/>
        <v>0.56058032418895742</v>
      </c>
      <c r="O1347">
        <f>L1347*0.47*0.75</f>
        <v>0.19760456427660747</v>
      </c>
      <c r="Q1347">
        <f t="shared" si="718"/>
        <v>0.10275437342383589</v>
      </c>
      <c r="T1347">
        <f>(L1347*0.47*0.75)*(1+0.2)*0.52*3.67</f>
        <v>0.45253026055857321</v>
      </c>
    </row>
    <row r="1348" spans="1:20" x14ac:dyDescent="0.3">
      <c r="A1348" s="26">
        <v>16003</v>
      </c>
      <c r="B1348">
        <v>93</v>
      </c>
      <c r="C1348" t="s">
        <v>211</v>
      </c>
      <c r="D1348">
        <v>48</v>
      </c>
      <c r="E1348" t="s">
        <v>214</v>
      </c>
      <c r="F1348">
        <v>4</v>
      </c>
      <c r="G1348">
        <v>24</v>
      </c>
      <c r="H1348">
        <f t="shared" si="719"/>
        <v>0.24</v>
      </c>
      <c r="I1348">
        <v>9.6</v>
      </c>
      <c r="J1348">
        <v>1.2</v>
      </c>
      <c r="K1348">
        <f t="shared" si="720"/>
        <v>4.5239040000000001E-2</v>
      </c>
      <c r="L1348">
        <f>0.000081*(G1348^1.864042*I1348^0.850892+0.000027*G1348^2)</f>
        <v>0.20752294053496881</v>
      </c>
      <c r="O1348">
        <f>L1348*0.47*0.75</f>
        <v>7.3151836538576501E-2</v>
      </c>
      <c r="Q1348">
        <f>O1348*0.521</f>
        <v>3.811210683659836E-2</v>
      </c>
      <c r="T1348">
        <f>(L1348*0.47*0.75)*(1+0.2)*0.521*3.67</f>
        <v>0.16784571850837918</v>
      </c>
    </row>
    <row r="1349" spans="1:20" x14ac:dyDescent="0.3">
      <c r="A1349" s="26">
        <v>16003</v>
      </c>
      <c r="B1349">
        <v>94</v>
      </c>
      <c r="C1349" t="s">
        <v>211</v>
      </c>
      <c r="D1349">
        <v>1</v>
      </c>
      <c r="E1349" t="s">
        <v>217</v>
      </c>
      <c r="F1349">
        <v>4</v>
      </c>
      <c r="G1349">
        <v>18</v>
      </c>
      <c r="H1349">
        <f t="shared" si="719"/>
        <v>0.18</v>
      </c>
      <c r="I1349">
        <v>9</v>
      </c>
      <c r="J1349">
        <v>1.8</v>
      </c>
      <c r="K1349">
        <f t="shared" si="720"/>
        <v>2.5446959999999998E-2</v>
      </c>
      <c r="L1349">
        <f>0.000059*(G1349^1.965295*I1349^0.892133+0.000019*G1349^2)</f>
        <v>0.12278499783270456</v>
      </c>
      <c r="O1349">
        <f>L1349*0.47*0.75</f>
        <v>4.3281711736028357E-2</v>
      </c>
      <c r="Q1349">
        <f>O1349*0.52</f>
        <v>2.2506490102734745E-2</v>
      </c>
      <c r="T1349">
        <f>(L1349*0.47*0.75)*(1+0.2)*0.52*3.67</f>
        <v>9.9118582412443826E-2</v>
      </c>
    </row>
    <row r="1350" spans="1:20" x14ac:dyDescent="0.3">
      <c r="A1350" s="26">
        <v>16003</v>
      </c>
      <c r="B1350">
        <v>94</v>
      </c>
      <c r="C1350" t="s">
        <v>211</v>
      </c>
      <c r="D1350">
        <v>2</v>
      </c>
      <c r="E1350" t="s">
        <v>214</v>
      </c>
      <c r="F1350">
        <v>3</v>
      </c>
      <c r="G1350">
        <v>9</v>
      </c>
      <c r="H1350">
        <f t="shared" si="719"/>
        <v>0.09</v>
      </c>
      <c r="I1350">
        <v>4.5</v>
      </c>
      <c r="J1350">
        <v>2</v>
      </c>
      <c r="K1350">
        <f t="shared" si="720"/>
        <v>6.3617399999999994E-3</v>
      </c>
      <c r="L1350">
        <f t="shared" ref="L1350:L1352" si="721">0.000081*(G1350^1.864042*I1350^0.850892+0.000027*G1350^2)</f>
        <v>1.7500515156561428E-2</v>
      </c>
      <c r="O1350">
        <f t="shared" ref="O1350:O1352" si="722">L1350*0.47*0.75</f>
        <v>6.168931592687903E-3</v>
      </c>
      <c r="Q1350">
        <f t="shared" ref="Q1350:Q1352" si="723">O1350*0.521</f>
        <v>3.2140133597903975E-3</v>
      </c>
      <c r="T1350">
        <f t="shared" ref="T1350:T1352" si="724">(L1350*0.47*0.75)*(1+0.2)*0.521*3.67</f>
        <v>1.415451483651691E-2</v>
      </c>
    </row>
    <row r="1351" spans="1:20" x14ac:dyDescent="0.3">
      <c r="A1351" s="26">
        <v>16003</v>
      </c>
      <c r="B1351">
        <v>94</v>
      </c>
      <c r="C1351" t="s">
        <v>211</v>
      </c>
      <c r="D1351">
        <v>3</v>
      </c>
      <c r="E1351" t="s">
        <v>214</v>
      </c>
      <c r="F1351">
        <v>3</v>
      </c>
      <c r="G1351">
        <v>11</v>
      </c>
      <c r="H1351">
        <f t="shared" si="719"/>
        <v>0.11</v>
      </c>
      <c r="I1351">
        <v>4</v>
      </c>
      <c r="J1351">
        <v>1.8</v>
      </c>
      <c r="K1351">
        <f t="shared" si="720"/>
        <v>9.503339999999999E-3</v>
      </c>
      <c r="L1351">
        <f t="shared" si="721"/>
        <v>2.301323893678961E-2</v>
      </c>
      <c r="O1351">
        <f t="shared" si="722"/>
        <v>8.1121667252183373E-3</v>
      </c>
      <c r="Q1351">
        <f t="shared" si="723"/>
        <v>4.2264388638387539E-3</v>
      </c>
      <c r="T1351">
        <f t="shared" si="724"/>
        <v>1.861323675634587E-2</v>
      </c>
    </row>
    <row r="1352" spans="1:20" x14ac:dyDescent="0.3">
      <c r="A1352" s="26">
        <v>16003</v>
      </c>
      <c r="B1352">
        <v>94</v>
      </c>
      <c r="C1352" t="s">
        <v>211</v>
      </c>
      <c r="D1352">
        <v>4</v>
      </c>
      <c r="E1352" t="s">
        <v>214</v>
      </c>
      <c r="F1352">
        <v>3</v>
      </c>
      <c r="G1352">
        <v>22</v>
      </c>
      <c r="H1352">
        <f t="shared" si="719"/>
        <v>0.22</v>
      </c>
      <c r="I1352">
        <v>5</v>
      </c>
      <c r="J1352">
        <v>1.5</v>
      </c>
      <c r="K1352">
        <f t="shared" si="720"/>
        <v>3.8013359999999996E-2</v>
      </c>
      <c r="L1352">
        <f t="shared" si="721"/>
        <v>0.1012907533238588</v>
      </c>
      <c r="O1352">
        <f t="shared" si="722"/>
        <v>3.5704990546660223E-2</v>
      </c>
      <c r="Q1352">
        <f t="shared" si="723"/>
        <v>1.8602300074809976E-2</v>
      </c>
      <c r="T1352">
        <f t="shared" si="724"/>
        <v>8.1924529529463136E-2</v>
      </c>
    </row>
    <row r="1353" spans="1:20" x14ac:dyDescent="0.3">
      <c r="A1353" s="26">
        <v>16003</v>
      </c>
      <c r="B1353">
        <v>94</v>
      </c>
      <c r="C1353" t="s">
        <v>211</v>
      </c>
      <c r="D1353">
        <v>5</v>
      </c>
      <c r="E1353" t="s">
        <v>217</v>
      </c>
      <c r="F1353">
        <v>4</v>
      </c>
      <c r="G1353">
        <v>27</v>
      </c>
      <c r="H1353">
        <f t="shared" si="719"/>
        <v>0.27</v>
      </c>
      <c r="I1353">
        <v>12.4</v>
      </c>
      <c r="J1353">
        <v>7.8</v>
      </c>
      <c r="K1353">
        <f t="shared" si="720"/>
        <v>5.7255660000000007E-2</v>
      </c>
      <c r="L1353">
        <f t="shared" ref="L1353:L1355" si="725">0.000059*(G1353^1.965295*I1353^0.892133+0.000019*G1353^2)</f>
        <v>0.3625622703008286</v>
      </c>
      <c r="O1353">
        <f>L1353*0.47*0.75</f>
        <v>0.12780320028104208</v>
      </c>
      <c r="Q1353">
        <f t="shared" ref="Q1353:Q1355" si="726">O1353*0.52</f>
        <v>6.645766414614189E-2</v>
      </c>
      <c r="T1353">
        <f>(L1353*0.47*0.75)*(1+0.2)*0.52*3.67</f>
        <v>0.29267955289960884</v>
      </c>
    </row>
    <row r="1354" spans="1:20" x14ac:dyDescent="0.3">
      <c r="A1354" s="26">
        <v>16003</v>
      </c>
      <c r="B1354">
        <v>94</v>
      </c>
      <c r="C1354" t="s">
        <v>211</v>
      </c>
      <c r="D1354">
        <v>6</v>
      </c>
      <c r="E1354" t="s">
        <v>217</v>
      </c>
      <c r="F1354">
        <v>3</v>
      </c>
      <c r="G1354">
        <v>8</v>
      </c>
      <c r="H1354">
        <f t="shared" si="719"/>
        <v>0.08</v>
      </c>
      <c r="I1354">
        <v>4.5</v>
      </c>
      <c r="J1354">
        <v>2</v>
      </c>
      <c r="K1354">
        <f t="shared" si="720"/>
        <v>5.0265600000000002E-3</v>
      </c>
      <c r="L1354">
        <f t="shared" si="725"/>
        <v>1.3441415471169298E-2</v>
      </c>
      <c r="O1354">
        <f>L1354*0.47*0.75</f>
        <v>4.7380989535871776E-3</v>
      </c>
      <c r="Q1354">
        <f t="shared" si="726"/>
        <v>2.4638114558653322E-3</v>
      </c>
      <c r="T1354">
        <f>(L1354*0.47*0.75)*(1+0.2)*0.52*3.67</f>
        <v>1.0850625651630924E-2</v>
      </c>
    </row>
    <row r="1355" spans="1:20" x14ac:dyDescent="0.3">
      <c r="A1355" s="26">
        <v>16003</v>
      </c>
      <c r="B1355">
        <v>94</v>
      </c>
      <c r="C1355" t="s">
        <v>211</v>
      </c>
      <c r="D1355">
        <v>7</v>
      </c>
      <c r="E1355" t="s">
        <v>217</v>
      </c>
      <c r="F1355">
        <v>3</v>
      </c>
      <c r="G1355">
        <v>21.5</v>
      </c>
      <c r="H1355">
        <f t="shared" si="719"/>
        <v>0.215</v>
      </c>
      <c r="I1355">
        <v>8.9</v>
      </c>
      <c r="J1355">
        <v>3</v>
      </c>
      <c r="K1355">
        <f t="shared" si="720"/>
        <v>3.6305114999999999E-2</v>
      </c>
      <c r="L1355">
        <f t="shared" si="725"/>
        <v>0.1723733472420341</v>
      </c>
      <c r="O1355">
        <f>L1355*0.47*0.75</f>
        <v>6.0761604902817012E-2</v>
      </c>
      <c r="Q1355">
        <f t="shared" si="726"/>
        <v>3.1596034549464851E-2</v>
      </c>
      <c r="T1355">
        <f>(L1355*0.47*0.75)*(1+0.2)*0.52*3.67</f>
        <v>0.1391489361558432</v>
      </c>
    </row>
    <row r="1356" spans="1:20" x14ac:dyDescent="0.3">
      <c r="A1356" s="26">
        <v>16003</v>
      </c>
      <c r="B1356">
        <v>94</v>
      </c>
      <c r="C1356" t="s">
        <v>211</v>
      </c>
      <c r="D1356">
        <v>8</v>
      </c>
      <c r="E1356" t="s">
        <v>220</v>
      </c>
      <c r="F1356">
        <v>3</v>
      </c>
      <c r="G1356">
        <v>9.5</v>
      </c>
      <c r="H1356">
        <f t="shared" si="719"/>
        <v>9.5000000000000001E-2</v>
      </c>
      <c r="I1356">
        <v>3.5</v>
      </c>
      <c r="J1356">
        <v>1</v>
      </c>
      <c r="K1356">
        <f t="shared" si="720"/>
        <v>7.088235E-3</v>
      </c>
      <c r="L1356">
        <f>0.000084*(G1356^1.894314*I1356^0.808223+0.000031*G1356^2)</f>
        <v>1.6448614099992525E-2</v>
      </c>
      <c r="O1356">
        <f>L1356*0.78*1.07</f>
        <v>1.3728013327853762E-2</v>
      </c>
      <c r="Q1356">
        <f>O1356*0.531</f>
        <v>7.2895750770903484E-3</v>
      </c>
      <c r="T1356">
        <f>(L1356*0.78*1.07)*(1+0.2)*0.531*3.67</f>
        <v>3.2103288639505893E-2</v>
      </c>
    </row>
    <row r="1357" spans="1:20" x14ac:dyDescent="0.3">
      <c r="A1357" s="26">
        <v>16003</v>
      </c>
      <c r="B1357">
        <v>94</v>
      </c>
      <c r="C1357" t="s">
        <v>211</v>
      </c>
      <c r="D1357">
        <v>9</v>
      </c>
      <c r="E1357" t="s">
        <v>214</v>
      </c>
      <c r="F1357">
        <v>3</v>
      </c>
      <c r="G1357">
        <v>8</v>
      </c>
      <c r="H1357">
        <f t="shared" si="719"/>
        <v>0.08</v>
      </c>
      <c r="I1357">
        <v>3.5</v>
      </c>
      <c r="J1357">
        <v>1</v>
      </c>
      <c r="K1357">
        <f t="shared" si="720"/>
        <v>5.0265600000000002E-3</v>
      </c>
      <c r="L1357">
        <f t="shared" ref="L1357:L1359" si="727">0.000081*(G1357^1.864042*I1357^0.850892+0.000027*G1357^2)</f>
        <v>1.1345697196843592E-2</v>
      </c>
      <c r="O1357">
        <f t="shared" ref="O1357:O1359" si="728">L1357*0.47*0.75</f>
        <v>3.9993582618873657E-3</v>
      </c>
      <c r="Q1357">
        <f t="shared" ref="Q1357:Q1359" si="729">O1357*0.521</f>
        <v>2.0836656544433174E-3</v>
      </c>
      <c r="T1357">
        <f t="shared" ref="T1357:T1359" si="730">(L1357*0.47*0.75)*(1+0.2)*0.521*3.67</f>
        <v>9.1764635421683702E-3</v>
      </c>
    </row>
    <row r="1358" spans="1:20" x14ac:dyDescent="0.3">
      <c r="A1358" s="26">
        <v>16003</v>
      </c>
      <c r="B1358">
        <v>94</v>
      </c>
      <c r="C1358" t="s">
        <v>211</v>
      </c>
      <c r="D1358">
        <v>10</v>
      </c>
      <c r="E1358" t="s">
        <v>214</v>
      </c>
      <c r="F1358">
        <v>3</v>
      </c>
      <c r="G1358">
        <v>11</v>
      </c>
      <c r="H1358">
        <f t="shared" si="719"/>
        <v>0.11</v>
      </c>
      <c r="I1358">
        <v>4.3</v>
      </c>
      <c r="J1358">
        <v>1.2</v>
      </c>
      <c r="K1358">
        <f t="shared" si="720"/>
        <v>9.503339999999999E-3</v>
      </c>
      <c r="L1358">
        <f t="shared" si="727"/>
        <v>2.4473870601691226E-2</v>
      </c>
      <c r="O1358">
        <f t="shared" si="728"/>
        <v>8.6270393870961568E-3</v>
      </c>
      <c r="Q1358">
        <f t="shared" si="729"/>
        <v>4.4946875206770976E-3</v>
      </c>
      <c r="T1358">
        <f t="shared" si="730"/>
        <v>1.979460384106194E-2</v>
      </c>
    </row>
    <row r="1359" spans="1:20" x14ac:dyDescent="0.3">
      <c r="A1359" s="26">
        <v>16003</v>
      </c>
      <c r="B1359">
        <v>94</v>
      </c>
      <c r="C1359" t="s">
        <v>211</v>
      </c>
      <c r="D1359">
        <v>11</v>
      </c>
      <c r="E1359" t="s">
        <v>214</v>
      </c>
      <c r="F1359">
        <v>4</v>
      </c>
      <c r="G1359">
        <v>30</v>
      </c>
      <c r="H1359">
        <f t="shared" si="719"/>
        <v>0.3</v>
      </c>
      <c r="I1359">
        <v>8.4</v>
      </c>
      <c r="J1359">
        <v>1.2</v>
      </c>
      <c r="K1359">
        <f t="shared" si="720"/>
        <v>7.0685999999999999E-2</v>
      </c>
      <c r="L1359">
        <f t="shared" si="727"/>
        <v>0.28077987186628112</v>
      </c>
      <c r="O1359">
        <f t="shared" si="728"/>
        <v>9.8974904832864086E-2</v>
      </c>
      <c r="Q1359">
        <f t="shared" si="729"/>
        <v>5.1565925417922188E-2</v>
      </c>
      <c r="T1359">
        <f t="shared" si="730"/>
        <v>0.22709633554052933</v>
      </c>
    </row>
    <row r="1360" spans="1:20" x14ac:dyDescent="0.3">
      <c r="A1360" s="26">
        <v>16003</v>
      </c>
      <c r="B1360">
        <v>94</v>
      </c>
      <c r="C1360" t="s">
        <v>211</v>
      </c>
      <c r="D1360">
        <v>12</v>
      </c>
      <c r="E1360" t="s">
        <v>217</v>
      </c>
      <c r="F1360">
        <v>4</v>
      </c>
      <c r="G1360">
        <v>22</v>
      </c>
      <c r="H1360">
        <f t="shared" si="719"/>
        <v>0.22</v>
      </c>
      <c r="I1360">
        <v>11</v>
      </c>
      <c r="J1360">
        <v>3.5</v>
      </c>
      <c r="K1360">
        <f t="shared" si="720"/>
        <v>3.8013359999999996E-2</v>
      </c>
      <c r="L1360">
        <f t="shared" ref="L1360:L1363" si="731">0.000059*(G1360^1.965295*I1360^0.892133+0.000019*G1360^2)</f>
        <v>0.21785646688803745</v>
      </c>
      <c r="O1360">
        <f>L1360*0.47*0.75</f>
        <v>7.6794404578033201E-2</v>
      </c>
      <c r="Q1360">
        <f t="shared" ref="Q1360:Q1363" si="732">O1360*0.52</f>
        <v>3.9933090380577269E-2</v>
      </c>
      <c r="T1360">
        <f>(L1360*0.47*0.75)*(1+0.2)*0.52*3.67</f>
        <v>0.17586533003606228</v>
      </c>
    </row>
    <row r="1361" spans="1:20" x14ac:dyDescent="0.3">
      <c r="A1361" s="26">
        <v>16003</v>
      </c>
      <c r="B1361">
        <v>94</v>
      </c>
      <c r="C1361" t="s">
        <v>211</v>
      </c>
      <c r="D1361">
        <v>13</v>
      </c>
      <c r="E1361" t="s">
        <v>217</v>
      </c>
      <c r="F1361">
        <v>3</v>
      </c>
      <c r="G1361">
        <v>9</v>
      </c>
      <c r="H1361">
        <f t="shared" si="719"/>
        <v>0.09</v>
      </c>
      <c r="I1361">
        <v>3.5</v>
      </c>
      <c r="J1361">
        <v>2</v>
      </c>
      <c r="K1361">
        <f t="shared" si="720"/>
        <v>6.3617399999999994E-3</v>
      </c>
      <c r="L1361">
        <f t="shared" si="731"/>
        <v>1.3539543234542982E-2</v>
      </c>
      <c r="O1361">
        <f>L1361*0.47*0.75</f>
        <v>4.7726889901764007E-3</v>
      </c>
      <c r="Q1361">
        <f t="shared" si="732"/>
        <v>2.4817982748917286E-3</v>
      </c>
      <c r="T1361">
        <f>(L1361*0.47*0.75)*(1+0.2)*0.52*3.67</f>
        <v>1.0929839602623172E-2</v>
      </c>
    </row>
    <row r="1362" spans="1:20" x14ac:dyDescent="0.3">
      <c r="A1362" s="26">
        <v>16003</v>
      </c>
      <c r="B1362">
        <v>94</v>
      </c>
      <c r="C1362" t="s">
        <v>211</v>
      </c>
      <c r="D1362">
        <v>14</v>
      </c>
      <c r="E1362" t="s">
        <v>217</v>
      </c>
      <c r="F1362">
        <v>4</v>
      </c>
      <c r="G1362">
        <v>19</v>
      </c>
      <c r="H1362">
        <f t="shared" si="719"/>
        <v>0.19</v>
      </c>
      <c r="I1362">
        <v>11.3</v>
      </c>
      <c r="J1362">
        <v>3.6</v>
      </c>
      <c r="K1362">
        <f t="shared" si="720"/>
        <v>2.835294E-2</v>
      </c>
      <c r="L1362">
        <f t="shared" si="731"/>
        <v>0.1672889099924367</v>
      </c>
      <c r="O1362">
        <f>L1362*0.47*0.75</f>
        <v>5.8969340772333942E-2</v>
      </c>
      <c r="Q1362">
        <f t="shared" si="732"/>
        <v>3.0664057201613651E-2</v>
      </c>
      <c r="T1362">
        <f>(L1362*0.47*0.75)*(1+0.2)*0.52*3.67</f>
        <v>0.13504450791590653</v>
      </c>
    </row>
    <row r="1363" spans="1:20" x14ac:dyDescent="0.3">
      <c r="A1363" s="26">
        <v>16003</v>
      </c>
      <c r="B1363">
        <v>94</v>
      </c>
      <c r="C1363" t="s">
        <v>211</v>
      </c>
      <c r="D1363">
        <v>15</v>
      </c>
      <c r="E1363" t="s">
        <v>217</v>
      </c>
      <c r="F1363">
        <v>3</v>
      </c>
      <c r="G1363">
        <v>12</v>
      </c>
      <c r="H1363">
        <f t="shared" si="719"/>
        <v>0.12</v>
      </c>
      <c r="I1363">
        <v>5.0999999999999996</v>
      </c>
      <c r="J1363">
        <v>2.5</v>
      </c>
      <c r="K1363">
        <f t="shared" si="720"/>
        <v>1.130976E-2</v>
      </c>
      <c r="L1363">
        <f t="shared" si="731"/>
        <v>3.3343433983192103E-2</v>
      </c>
      <c r="O1363">
        <f>L1363*0.47*0.75</f>
        <v>1.1753560479075217E-2</v>
      </c>
      <c r="Q1363">
        <f t="shared" si="732"/>
        <v>6.1118514491191132E-3</v>
      </c>
      <c r="T1363">
        <f>(L1363*0.47*0.75)*(1+0.2)*0.52*3.67</f>
        <v>2.6916593781920573E-2</v>
      </c>
    </row>
    <row r="1364" spans="1:20" x14ac:dyDescent="0.3">
      <c r="A1364" s="26">
        <v>16003</v>
      </c>
      <c r="B1364">
        <v>94</v>
      </c>
      <c r="C1364" t="s">
        <v>211</v>
      </c>
      <c r="D1364">
        <v>16</v>
      </c>
      <c r="E1364" t="s">
        <v>214</v>
      </c>
      <c r="F1364">
        <v>3</v>
      </c>
      <c r="G1364">
        <v>11</v>
      </c>
      <c r="H1364">
        <f t="shared" si="719"/>
        <v>0.11</v>
      </c>
      <c r="I1364">
        <v>3.8</v>
      </c>
      <c r="J1364">
        <v>1.6</v>
      </c>
      <c r="K1364">
        <f t="shared" si="720"/>
        <v>9.503339999999999E-3</v>
      </c>
      <c r="L1364">
        <f t="shared" ref="L1364:L1365" si="733">0.000081*(G1364^1.864042*I1364^0.850892+0.000027*G1364^2)</f>
        <v>2.2030439604223389E-2</v>
      </c>
      <c r="O1364">
        <f t="shared" ref="O1364:O1365" si="734">L1364*0.47*0.75</f>
        <v>7.765729960488744E-3</v>
      </c>
      <c r="Q1364">
        <f t="shared" ref="Q1364:Q1365" si="735">O1364*0.521</f>
        <v>4.0459453094146359E-3</v>
      </c>
      <c r="T1364">
        <f t="shared" ref="T1364:T1365" si="736">(L1364*0.47*0.75)*(1+0.2)*0.521*3.67</f>
        <v>1.7818343142662056E-2</v>
      </c>
    </row>
    <row r="1365" spans="1:20" x14ac:dyDescent="0.3">
      <c r="A1365" s="26">
        <v>16003</v>
      </c>
      <c r="B1365">
        <v>94</v>
      </c>
      <c r="C1365" t="s">
        <v>211</v>
      </c>
      <c r="D1365">
        <v>17</v>
      </c>
      <c r="E1365" t="s">
        <v>214</v>
      </c>
      <c r="F1365">
        <v>3</v>
      </c>
      <c r="G1365">
        <v>15</v>
      </c>
      <c r="H1365">
        <f t="shared" si="719"/>
        <v>0.15</v>
      </c>
      <c r="I1365">
        <v>4.2</v>
      </c>
      <c r="J1365">
        <v>2</v>
      </c>
      <c r="K1365">
        <f t="shared" si="720"/>
        <v>1.76715E-2</v>
      </c>
      <c r="L1365">
        <f t="shared" si="733"/>
        <v>4.2765283361482984E-2</v>
      </c>
      <c r="O1365">
        <f t="shared" si="734"/>
        <v>1.507476238492275E-2</v>
      </c>
      <c r="Q1365">
        <f t="shared" si="735"/>
        <v>7.8539512025447532E-3</v>
      </c>
      <c r="T1365">
        <f t="shared" si="736"/>
        <v>3.4588801096007094E-2</v>
      </c>
    </row>
    <row r="1366" spans="1:20" x14ac:dyDescent="0.3">
      <c r="A1366" s="26">
        <v>16003</v>
      </c>
      <c r="B1366">
        <v>94</v>
      </c>
      <c r="C1366" t="s">
        <v>211</v>
      </c>
      <c r="D1366">
        <v>18</v>
      </c>
      <c r="E1366" t="s">
        <v>220</v>
      </c>
      <c r="F1366">
        <v>3</v>
      </c>
      <c r="G1366">
        <v>16</v>
      </c>
      <c r="H1366">
        <f t="shared" si="719"/>
        <v>0.16</v>
      </c>
      <c r="I1366">
        <v>4</v>
      </c>
      <c r="J1366">
        <v>1.6</v>
      </c>
      <c r="K1366">
        <f t="shared" si="720"/>
        <v>2.0106240000000001E-2</v>
      </c>
      <c r="L1366">
        <f t="shared" ref="L1366:L1371" si="737">0.000084*(G1366^1.894314*I1366^0.808223+0.000031*G1366^2)</f>
        <v>4.9188688697577691E-2</v>
      </c>
      <c r="O1366">
        <f t="shared" ref="O1366:O1371" si="738">L1366*0.78*1.07</f>
        <v>4.1052879586998339E-2</v>
      </c>
      <c r="Q1366">
        <f t="shared" ref="Q1366:Q1371" si="739">O1366*0.531</f>
        <v>2.1799079060696121E-2</v>
      </c>
      <c r="T1366">
        <f t="shared" ref="T1366:T1371" si="740">(L1366*0.78*1.07)*(1+0.2)*0.531*3.67</f>
        <v>9.6003144183305716E-2</v>
      </c>
    </row>
    <row r="1367" spans="1:20" x14ac:dyDescent="0.3">
      <c r="A1367" s="26">
        <v>16003</v>
      </c>
      <c r="B1367">
        <v>94</v>
      </c>
      <c r="C1367" t="s">
        <v>211</v>
      </c>
      <c r="D1367">
        <v>19</v>
      </c>
      <c r="E1367" t="s">
        <v>220</v>
      </c>
      <c r="F1367">
        <v>3</v>
      </c>
      <c r="G1367">
        <v>10</v>
      </c>
      <c r="H1367">
        <f t="shared" si="719"/>
        <v>0.1</v>
      </c>
      <c r="I1367">
        <v>2.8</v>
      </c>
      <c r="J1367">
        <v>1</v>
      </c>
      <c r="K1367">
        <f t="shared" si="720"/>
        <v>7.8540000000000016E-3</v>
      </c>
      <c r="L1367">
        <f t="shared" si="737"/>
        <v>1.5135757584589168E-2</v>
      </c>
      <c r="O1367">
        <f t="shared" si="738"/>
        <v>1.2632303280098121E-2</v>
      </c>
      <c r="Q1367">
        <f t="shared" si="739"/>
        <v>6.7077530417321025E-3</v>
      </c>
      <c r="T1367">
        <f t="shared" si="740"/>
        <v>2.954094439578818E-2</v>
      </c>
    </row>
    <row r="1368" spans="1:20" x14ac:dyDescent="0.3">
      <c r="A1368" s="26">
        <v>16003</v>
      </c>
      <c r="B1368">
        <v>94</v>
      </c>
      <c r="C1368" t="s">
        <v>211</v>
      </c>
      <c r="D1368">
        <v>20</v>
      </c>
      <c r="E1368" t="s">
        <v>220</v>
      </c>
      <c r="F1368">
        <v>3</v>
      </c>
      <c r="G1368">
        <v>14</v>
      </c>
      <c r="H1368">
        <f t="shared" si="719"/>
        <v>0.14000000000000001</v>
      </c>
      <c r="I1368">
        <v>4</v>
      </c>
      <c r="J1368">
        <v>1.6</v>
      </c>
      <c r="K1368">
        <f t="shared" si="720"/>
        <v>1.5393840000000002E-2</v>
      </c>
      <c r="L1368">
        <f t="shared" si="737"/>
        <v>3.8195324626432436E-2</v>
      </c>
      <c r="O1368">
        <f t="shared" si="738"/>
        <v>3.1877817933220517E-2</v>
      </c>
      <c r="Q1368">
        <f t="shared" si="739"/>
        <v>1.6927121322540095E-2</v>
      </c>
      <c r="T1368">
        <f t="shared" si="740"/>
        <v>7.4547042304466571E-2</v>
      </c>
    </row>
    <row r="1369" spans="1:20" x14ac:dyDescent="0.3">
      <c r="A1369" s="26">
        <v>16003</v>
      </c>
      <c r="B1369">
        <v>94</v>
      </c>
      <c r="C1369" t="s">
        <v>211</v>
      </c>
      <c r="D1369">
        <v>21</v>
      </c>
      <c r="E1369" t="s">
        <v>220</v>
      </c>
      <c r="F1369">
        <v>3</v>
      </c>
      <c r="G1369">
        <v>13.5</v>
      </c>
      <c r="H1369">
        <f t="shared" si="719"/>
        <v>0.13500000000000001</v>
      </c>
      <c r="I1369">
        <v>3.5</v>
      </c>
      <c r="J1369">
        <v>1.2</v>
      </c>
      <c r="K1369">
        <f t="shared" si="720"/>
        <v>1.4313915000000002E-2</v>
      </c>
      <c r="L1369">
        <f t="shared" si="737"/>
        <v>3.200524199139157E-2</v>
      </c>
      <c r="O1369">
        <f t="shared" si="738"/>
        <v>2.6711574966015408E-2</v>
      </c>
      <c r="Q1369">
        <f t="shared" si="739"/>
        <v>1.4183846306954183E-2</v>
      </c>
      <c r="T1369">
        <f t="shared" si="740"/>
        <v>6.2465659135826218E-2</v>
      </c>
    </row>
    <row r="1370" spans="1:20" x14ac:dyDescent="0.3">
      <c r="A1370" s="26">
        <v>16003</v>
      </c>
      <c r="B1370">
        <v>94</v>
      </c>
      <c r="C1370" t="s">
        <v>211</v>
      </c>
      <c r="D1370">
        <v>22</v>
      </c>
      <c r="E1370" t="s">
        <v>220</v>
      </c>
      <c r="F1370">
        <v>3</v>
      </c>
      <c r="G1370">
        <v>10</v>
      </c>
      <c r="H1370">
        <f t="shared" si="719"/>
        <v>0.1</v>
      </c>
      <c r="I1370">
        <v>3</v>
      </c>
      <c r="J1370">
        <v>1.1000000000000001</v>
      </c>
      <c r="K1370">
        <f t="shared" si="720"/>
        <v>7.8540000000000016E-3</v>
      </c>
      <c r="L1370">
        <f t="shared" si="737"/>
        <v>1.6003711896310686E-2</v>
      </c>
      <c r="O1370">
        <f t="shared" si="738"/>
        <v>1.3356697948660899E-2</v>
      </c>
      <c r="Q1370">
        <f t="shared" si="739"/>
        <v>7.0924066107389376E-3</v>
      </c>
      <c r="T1370">
        <f t="shared" si="740"/>
        <v>3.1234958713694277E-2</v>
      </c>
    </row>
    <row r="1371" spans="1:20" x14ac:dyDescent="0.3">
      <c r="A1371" s="26">
        <v>16003</v>
      </c>
      <c r="B1371">
        <v>94</v>
      </c>
      <c r="C1371" t="s">
        <v>211</v>
      </c>
      <c r="D1371">
        <v>23</v>
      </c>
      <c r="E1371" t="s">
        <v>220</v>
      </c>
      <c r="F1371">
        <v>3</v>
      </c>
      <c r="G1371">
        <v>9.5</v>
      </c>
      <c r="H1371">
        <f t="shared" si="719"/>
        <v>9.5000000000000001E-2</v>
      </c>
      <c r="I1371">
        <v>3.4</v>
      </c>
      <c r="J1371">
        <v>1</v>
      </c>
      <c r="K1371">
        <f t="shared" si="720"/>
        <v>7.088235E-3</v>
      </c>
      <c r="L1371">
        <f t="shared" si="737"/>
        <v>1.606773411853488E-2</v>
      </c>
      <c r="O1371">
        <f t="shared" si="738"/>
        <v>1.3410130895329213E-2</v>
      </c>
      <c r="Q1371">
        <f t="shared" si="739"/>
        <v>7.1207795054198126E-3</v>
      </c>
      <c r="T1371">
        <f t="shared" si="740"/>
        <v>3.1359912941868857E-2</v>
      </c>
    </row>
    <row r="1372" spans="1:20" x14ac:dyDescent="0.3">
      <c r="A1372" s="26">
        <v>16003</v>
      </c>
      <c r="B1372">
        <v>94</v>
      </c>
      <c r="C1372" t="s">
        <v>211</v>
      </c>
      <c r="D1372">
        <v>24</v>
      </c>
      <c r="E1372" t="s">
        <v>217</v>
      </c>
      <c r="F1372">
        <v>4</v>
      </c>
      <c r="G1372">
        <v>27</v>
      </c>
      <c r="H1372">
        <f t="shared" si="719"/>
        <v>0.27</v>
      </c>
      <c r="I1372">
        <v>9.6</v>
      </c>
      <c r="J1372">
        <v>5</v>
      </c>
      <c r="K1372">
        <f t="shared" si="720"/>
        <v>5.7255660000000007E-2</v>
      </c>
      <c r="L1372">
        <f>0.000059*(G1372^1.965295*I1372^0.892133+0.000019*G1372^2)</f>
        <v>0.28855052741010001</v>
      </c>
      <c r="O1372">
        <f>L1372*0.47*0.75</f>
        <v>0.10171406091206026</v>
      </c>
      <c r="Q1372">
        <f>O1372*0.52</f>
        <v>5.2891311674271337E-2</v>
      </c>
      <c r="T1372">
        <f>(L1372*0.47*0.75)*(1+0.2)*0.52*3.67</f>
        <v>0.23293333661349097</v>
      </c>
    </row>
    <row r="1373" spans="1:20" x14ac:dyDescent="0.3">
      <c r="A1373" s="26">
        <v>16003</v>
      </c>
      <c r="B1373">
        <v>94</v>
      </c>
      <c r="C1373" t="s">
        <v>211</v>
      </c>
      <c r="D1373">
        <v>25</v>
      </c>
      <c r="E1373" t="s">
        <v>214</v>
      </c>
      <c r="F1373">
        <v>4</v>
      </c>
      <c r="G1373">
        <v>40</v>
      </c>
      <c r="H1373">
        <f t="shared" si="719"/>
        <v>0.4</v>
      </c>
      <c r="I1373">
        <v>8.6999999999999993</v>
      </c>
      <c r="J1373">
        <v>1.5</v>
      </c>
      <c r="K1373">
        <f t="shared" si="720"/>
        <v>0.12566400000000003</v>
      </c>
      <c r="L1373">
        <f>0.000081*(G1373^1.864042*I1373^0.850892+0.000027*G1373^2)</f>
        <v>0.49456641150539776</v>
      </c>
      <c r="O1373">
        <f>L1373*0.47*0.75</f>
        <v>0.17433466005565271</v>
      </c>
      <c r="Q1373">
        <f>O1373*0.521</f>
        <v>9.082835788899507E-2</v>
      </c>
      <c r="T1373">
        <f>(L1373*0.47*0.75)*(1+0.2)*0.521*3.67</f>
        <v>0.40000808814313421</v>
      </c>
    </row>
    <row r="1374" spans="1:20" x14ac:dyDescent="0.3">
      <c r="A1374" s="26">
        <v>16003</v>
      </c>
      <c r="B1374">
        <v>94</v>
      </c>
      <c r="C1374" t="s">
        <v>211</v>
      </c>
      <c r="D1374">
        <v>26</v>
      </c>
      <c r="E1374" t="s">
        <v>217</v>
      </c>
      <c r="F1374">
        <v>3</v>
      </c>
      <c r="G1374">
        <v>9</v>
      </c>
      <c r="H1374">
        <f t="shared" si="719"/>
        <v>0.09</v>
      </c>
      <c r="I1374">
        <v>3.5</v>
      </c>
      <c r="J1374">
        <v>1.3</v>
      </c>
      <c r="K1374">
        <f t="shared" si="720"/>
        <v>6.3617399999999994E-3</v>
      </c>
      <c r="L1374">
        <f>0.000059*(G1374^1.965295*I1374^0.892133+0.000019*G1374^2)</f>
        <v>1.3539543234542982E-2</v>
      </c>
      <c r="O1374">
        <f>L1374*0.47*0.75</f>
        <v>4.7726889901764007E-3</v>
      </c>
      <c r="Q1374">
        <f>O1374*0.52</f>
        <v>2.4817982748917286E-3</v>
      </c>
      <c r="T1374">
        <f>(L1374*0.47*0.75)*(1+0.2)*0.52*3.67</f>
        <v>1.0929839602623172E-2</v>
      </c>
    </row>
    <row r="1375" spans="1:20" x14ac:dyDescent="0.3">
      <c r="A1375" s="26">
        <v>16003</v>
      </c>
      <c r="B1375">
        <v>94</v>
      </c>
      <c r="C1375" t="s">
        <v>211</v>
      </c>
      <c r="D1375">
        <v>27</v>
      </c>
      <c r="E1375" t="s">
        <v>214</v>
      </c>
      <c r="F1375">
        <v>3</v>
      </c>
      <c r="G1375">
        <v>11</v>
      </c>
      <c r="H1375">
        <f t="shared" si="719"/>
        <v>0.11</v>
      </c>
      <c r="I1375">
        <v>3.5</v>
      </c>
      <c r="J1375">
        <v>1.3</v>
      </c>
      <c r="K1375">
        <f t="shared" si="720"/>
        <v>9.503339999999999E-3</v>
      </c>
      <c r="L1375">
        <f t="shared" ref="L1375:L1376" si="741">0.000081*(G1375^1.864042*I1375^0.850892+0.000027*G1375^2)</f>
        <v>2.0541561955399315E-2</v>
      </c>
      <c r="O1375">
        <f t="shared" ref="O1375:O1376" si="742">L1375*0.47*0.75</f>
        <v>7.2409005892782588E-3</v>
      </c>
      <c r="Q1375">
        <f t="shared" ref="Q1375:Q1376" si="743">O1375*0.521</f>
        <v>3.7725092070139731E-3</v>
      </c>
      <c r="T1375">
        <f t="shared" ref="T1375:T1376" si="744">(L1375*0.47*0.75)*(1+0.2)*0.521*3.67</f>
        <v>1.6614130547689534E-2</v>
      </c>
    </row>
    <row r="1376" spans="1:20" x14ac:dyDescent="0.3">
      <c r="A1376" s="26">
        <v>16003</v>
      </c>
      <c r="B1376">
        <v>94</v>
      </c>
      <c r="C1376" t="s">
        <v>211</v>
      </c>
      <c r="D1376">
        <v>28</v>
      </c>
      <c r="E1376" t="s">
        <v>214</v>
      </c>
      <c r="F1376">
        <v>3</v>
      </c>
      <c r="G1376">
        <v>11.5</v>
      </c>
      <c r="H1376">
        <f t="shared" si="719"/>
        <v>0.115</v>
      </c>
      <c r="I1376">
        <v>3.8</v>
      </c>
      <c r="J1376">
        <v>1.6</v>
      </c>
      <c r="K1376">
        <f t="shared" si="720"/>
        <v>1.0386915E-2</v>
      </c>
      <c r="L1376">
        <f t="shared" si="741"/>
        <v>2.3933643349759871E-2</v>
      </c>
      <c r="O1376">
        <f t="shared" si="742"/>
        <v>8.4366092807903539E-3</v>
      </c>
      <c r="Q1376">
        <f t="shared" si="743"/>
        <v>4.3954734352917744E-3</v>
      </c>
      <c r="T1376">
        <f t="shared" si="744"/>
        <v>1.9357665009024975E-2</v>
      </c>
    </row>
    <row r="1377" spans="1:24" x14ac:dyDescent="0.3">
      <c r="A1377" s="26">
        <v>16003</v>
      </c>
      <c r="B1377">
        <v>94</v>
      </c>
      <c r="C1377" t="s">
        <v>211</v>
      </c>
      <c r="D1377">
        <v>29</v>
      </c>
      <c r="E1377" t="s">
        <v>220</v>
      </c>
      <c r="F1377">
        <v>7</v>
      </c>
      <c r="G1377">
        <v>12</v>
      </c>
      <c r="H1377">
        <f t="shared" si="719"/>
        <v>0.12</v>
      </c>
      <c r="I1377">
        <v>3.5</v>
      </c>
      <c r="J1377">
        <v>0</v>
      </c>
      <c r="K1377">
        <f t="shared" si="720"/>
        <v>1.130976E-2</v>
      </c>
      <c r="L1377">
        <f>0.000084*(G1377^1.894314*I1377^0.808223+0.000031*G1377^2)</f>
        <v>2.5604841757923907E-2</v>
      </c>
      <c r="O1377">
        <f>L1377*0.78*1.07</f>
        <v>2.1369800931163294E-2</v>
      </c>
      <c r="Q1377">
        <f>O1377*0.531</f>
        <v>1.134736429444771E-2</v>
      </c>
      <c r="T1377">
        <f>(L1377*0.78*1.07)*(1+0.2)*0.531*3.67</f>
        <v>4.9973792352747709E-2</v>
      </c>
    </row>
    <row r="1378" spans="1:24" x14ac:dyDescent="0.3">
      <c r="A1378" s="26">
        <v>16003</v>
      </c>
      <c r="B1378">
        <v>94</v>
      </c>
      <c r="C1378" t="s">
        <v>211</v>
      </c>
      <c r="D1378">
        <v>30</v>
      </c>
      <c r="E1378" t="s">
        <v>217</v>
      </c>
      <c r="F1378">
        <v>3</v>
      </c>
      <c r="G1378">
        <v>11.5</v>
      </c>
      <c r="H1378">
        <f t="shared" si="719"/>
        <v>0.115</v>
      </c>
      <c r="I1378">
        <v>3.9</v>
      </c>
      <c r="J1378">
        <v>2</v>
      </c>
      <c r="K1378">
        <f t="shared" si="720"/>
        <v>1.0386915E-2</v>
      </c>
      <c r="L1378">
        <f t="shared" ref="L1378:L1379" si="745">0.000059*(G1378^1.965295*I1378^0.892133+0.000019*G1378^2)</f>
        <v>2.4140545633925294E-2</v>
      </c>
      <c r="O1378">
        <f>L1378*0.47*0.75</f>
        <v>8.5095423359586655E-3</v>
      </c>
      <c r="Q1378">
        <f t="shared" ref="Q1378:Q1379" si="746">O1378*0.52</f>
        <v>4.4249620146985065E-3</v>
      </c>
      <c r="T1378">
        <f>(L1378*0.47*0.75)*(1+0.2)*0.52*3.67</f>
        <v>1.9487532712732222E-2</v>
      </c>
    </row>
    <row r="1379" spans="1:24" x14ac:dyDescent="0.3">
      <c r="A1379" s="26">
        <v>16003</v>
      </c>
      <c r="B1379">
        <v>94</v>
      </c>
      <c r="C1379" t="s">
        <v>211</v>
      </c>
      <c r="D1379">
        <v>31</v>
      </c>
      <c r="E1379" t="s">
        <v>217</v>
      </c>
      <c r="F1379">
        <v>1</v>
      </c>
      <c r="G1379">
        <v>36.6</v>
      </c>
      <c r="H1379">
        <f t="shared" si="719"/>
        <v>0.36599999999999999</v>
      </c>
      <c r="I1379">
        <v>14.6</v>
      </c>
      <c r="J1379">
        <v>6</v>
      </c>
      <c r="K1379">
        <f t="shared" si="720"/>
        <v>0.10520904239999999</v>
      </c>
      <c r="L1379">
        <f t="shared" si="745"/>
        <v>0.76262674687598841</v>
      </c>
      <c r="O1379">
        <f>L1379*0.47*0.75</f>
        <v>0.26882592827378593</v>
      </c>
      <c r="Q1379">
        <f t="shared" si="746"/>
        <v>0.13978948270236868</v>
      </c>
      <c r="T1379">
        <f>(L1379*0.47*0.75)*(1+0.2)*0.52*3.67</f>
        <v>0.61563288182123166</v>
      </c>
      <c r="U1379">
        <v>71</v>
      </c>
      <c r="V1379">
        <v>78</v>
      </c>
      <c r="W1379">
        <v>17</v>
      </c>
      <c r="X1379">
        <v>7</v>
      </c>
    </row>
    <row r="1380" spans="1:24" x14ac:dyDescent="0.3">
      <c r="A1380" s="26">
        <v>16003</v>
      </c>
      <c r="B1380">
        <v>94</v>
      </c>
      <c r="C1380" t="s">
        <v>211</v>
      </c>
      <c r="D1380">
        <v>32</v>
      </c>
      <c r="E1380" t="s">
        <v>214</v>
      </c>
      <c r="F1380">
        <v>3</v>
      </c>
      <c r="G1380">
        <v>8</v>
      </c>
      <c r="H1380">
        <f t="shared" si="719"/>
        <v>0.08</v>
      </c>
      <c r="I1380">
        <v>3</v>
      </c>
      <c r="J1380">
        <v>0.8</v>
      </c>
      <c r="K1380">
        <f t="shared" si="720"/>
        <v>5.0265600000000002E-3</v>
      </c>
      <c r="L1380">
        <f>0.000081*(G1380^1.864042*I1380^0.850892+0.000027*G1380^2)</f>
        <v>9.9510166243543929E-3</v>
      </c>
      <c r="O1380">
        <f>L1380*0.47*0.75</f>
        <v>3.5077333600849231E-3</v>
      </c>
      <c r="Q1380">
        <f>O1380*0.521</f>
        <v>1.8275290806042451E-3</v>
      </c>
      <c r="T1380">
        <f>(L1380*0.47*0.75)*(1+0.2)*0.521*3.67</f>
        <v>8.048438070981094E-3</v>
      </c>
    </row>
    <row r="1381" spans="1:24" x14ac:dyDescent="0.3">
      <c r="A1381" s="26">
        <v>16003</v>
      </c>
      <c r="B1381">
        <v>94</v>
      </c>
      <c r="C1381" t="s">
        <v>211</v>
      </c>
      <c r="D1381">
        <v>33</v>
      </c>
      <c r="E1381" t="s">
        <v>213</v>
      </c>
      <c r="F1381">
        <v>4</v>
      </c>
      <c r="G1381">
        <v>38</v>
      </c>
      <c r="H1381">
        <f t="shared" si="719"/>
        <v>0.38</v>
      </c>
      <c r="I1381">
        <v>13.1</v>
      </c>
      <c r="J1381">
        <v>3.5</v>
      </c>
      <c r="K1381">
        <f t="shared" si="720"/>
        <v>0.11341176</v>
      </c>
      <c r="L1381">
        <f>0.000084*(G1381^1.894314*I1381^0.808223+0.000031*G1381^2)</f>
        <v>0.66052962520813152</v>
      </c>
      <c r="O1381">
        <f>L1381*0.66*1.07</f>
        <v>0.46646602132198256</v>
      </c>
      <c r="Q1381">
        <f>O1381*0.531</f>
        <v>0.24769345732197276</v>
      </c>
      <c r="T1381">
        <f>(L1381*0.66*1.07)*(1+0.2)*0.531*3.67</f>
        <v>1.0908419860459679</v>
      </c>
    </row>
    <row r="1382" spans="1:24" x14ac:dyDescent="0.3">
      <c r="A1382" s="26">
        <v>16003</v>
      </c>
      <c r="B1382">
        <v>94</v>
      </c>
      <c r="C1382" t="s">
        <v>211</v>
      </c>
      <c r="D1382">
        <v>34</v>
      </c>
      <c r="E1382" t="s">
        <v>218</v>
      </c>
      <c r="F1382">
        <v>3</v>
      </c>
      <c r="G1382">
        <v>14</v>
      </c>
      <c r="H1382">
        <f t="shared" si="719"/>
        <v>0.14000000000000001</v>
      </c>
      <c r="I1382">
        <v>3.5</v>
      </c>
      <c r="J1382">
        <v>1.2</v>
      </c>
      <c r="K1382">
        <f t="shared" si="720"/>
        <v>1.5393840000000002E-2</v>
      </c>
      <c r="L1382">
        <f t="shared" ref="L1382:L1383" si="747">0.000057*(G1382^1.897696*I1382^1.002687+0.000031*G1382^2)</f>
        <v>2.9951075475549087E-2</v>
      </c>
      <c r="O1382">
        <f>L1382*0.43*0.75</f>
        <v>9.6592218408645802E-3</v>
      </c>
      <c r="Q1382">
        <f t="shared" ref="Q1382:Q1383" si="748">O1382*0.52</f>
        <v>5.0227953572495815E-3</v>
      </c>
      <c r="T1382">
        <f>(L1382*0.43*0.75)*(1+0.2)*0.52*3.67</f>
        <v>2.2120390753327158E-2</v>
      </c>
    </row>
    <row r="1383" spans="1:24" x14ac:dyDescent="0.3">
      <c r="A1383" s="26">
        <v>16003</v>
      </c>
      <c r="B1383">
        <v>94</v>
      </c>
      <c r="C1383" t="s">
        <v>211</v>
      </c>
      <c r="D1383">
        <v>35</v>
      </c>
      <c r="E1383" t="s">
        <v>218</v>
      </c>
      <c r="F1383">
        <v>3</v>
      </c>
      <c r="G1383">
        <v>14</v>
      </c>
      <c r="H1383">
        <f t="shared" si="719"/>
        <v>0.14000000000000001</v>
      </c>
      <c r="I1383">
        <v>3.6</v>
      </c>
      <c r="J1383">
        <v>0.8</v>
      </c>
      <c r="K1383">
        <f t="shared" si="720"/>
        <v>1.5393840000000002E-2</v>
      </c>
      <c r="L1383">
        <f t="shared" si="747"/>
        <v>3.0809142582017848E-2</v>
      </c>
      <c r="O1383">
        <f>L1383*0.43*0.75</f>
        <v>9.9359484827007561E-3</v>
      </c>
      <c r="Q1383">
        <f t="shared" si="748"/>
        <v>5.1666932110043936E-3</v>
      </c>
      <c r="T1383">
        <f>(L1383*0.43*0.75)*(1+0.2)*0.52*3.67</f>
        <v>2.2754116901263347E-2</v>
      </c>
    </row>
    <row r="1384" spans="1:24" x14ac:dyDescent="0.3">
      <c r="A1384" s="26">
        <v>16003</v>
      </c>
      <c r="B1384">
        <v>94</v>
      </c>
      <c r="C1384" t="s">
        <v>211</v>
      </c>
      <c r="D1384">
        <v>36</v>
      </c>
      <c r="E1384" t="s">
        <v>214</v>
      </c>
      <c r="F1384">
        <v>4</v>
      </c>
      <c r="G1384">
        <v>19.100000000000001</v>
      </c>
      <c r="H1384">
        <f t="shared" si="719"/>
        <v>0.191</v>
      </c>
      <c r="I1384">
        <v>4.2</v>
      </c>
      <c r="J1384">
        <v>1</v>
      </c>
      <c r="K1384">
        <f t="shared" si="720"/>
        <v>2.8652177399999999E-2</v>
      </c>
      <c r="L1384">
        <f t="shared" ref="L1384:L1385" si="749">0.000081*(G1384^1.864042*I1384^0.850892+0.000027*G1384^2)</f>
        <v>6.7097759422537012E-2</v>
      </c>
      <c r="O1384">
        <f t="shared" ref="O1384:O1385" si="750">L1384*0.47*0.75</f>
        <v>2.3651960196444295E-2</v>
      </c>
      <c r="Q1384">
        <f t="shared" ref="Q1384:Q1385" si="751">O1384*0.521</f>
        <v>1.2322671262347477E-2</v>
      </c>
      <c r="T1384">
        <f t="shared" ref="T1384:T1385" si="752">(L1384*0.47*0.75)*(1+0.2)*0.521*3.67</f>
        <v>5.426904423937829E-2</v>
      </c>
    </row>
    <row r="1385" spans="1:24" x14ac:dyDescent="0.3">
      <c r="A1385" s="26">
        <v>16003</v>
      </c>
      <c r="B1385">
        <v>94</v>
      </c>
      <c r="C1385" t="s">
        <v>211</v>
      </c>
      <c r="D1385">
        <v>37</v>
      </c>
      <c r="E1385" t="s">
        <v>214</v>
      </c>
      <c r="F1385">
        <v>3</v>
      </c>
      <c r="G1385">
        <v>15</v>
      </c>
      <c r="H1385">
        <f t="shared" si="719"/>
        <v>0.15</v>
      </c>
      <c r="I1385">
        <v>3</v>
      </c>
      <c r="J1385">
        <v>1</v>
      </c>
      <c r="K1385">
        <f t="shared" si="720"/>
        <v>1.76715E-2</v>
      </c>
      <c r="L1385">
        <f t="shared" si="749"/>
        <v>3.2118394935648338E-2</v>
      </c>
      <c r="O1385">
        <f t="shared" si="750"/>
        <v>1.1321734214816038E-2</v>
      </c>
      <c r="Q1385">
        <f t="shared" si="751"/>
        <v>5.8986235259191559E-3</v>
      </c>
      <c r="T1385">
        <f t="shared" si="752"/>
        <v>2.5977538008147959E-2</v>
      </c>
    </row>
    <row r="1386" spans="1:24" x14ac:dyDescent="0.3">
      <c r="A1386" s="26">
        <v>16003</v>
      </c>
      <c r="B1386">
        <v>94</v>
      </c>
      <c r="C1386" t="s">
        <v>211</v>
      </c>
      <c r="D1386">
        <v>38</v>
      </c>
      <c r="E1386" t="s">
        <v>213</v>
      </c>
      <c r="F1386">
        <v>3</v>
      </c>
      <c r="G1386">
        <v>18</v>
      </c>
      <c r="H1386">
        <f t="shared" si="719"/>
        <v>0.18</v>
      </c>
      <c r="I1386">
        <v>4.5</v>
      </c>
      <c r="J1386">
        <v>1.2</v>
      </c>
      <c r="K1386">
        <f t="shared" si="720"/>
        <v>2.5446959999999998E-2</v>
      </c>
      <c r="L1386">
        <f>0.000084*(G1386^1.894314*I1386^0.808223+0.000031*G1386^2)</f>
        <v>6.7624857374752545E-2</v>
      </c>
      <c r="O1386">
        <f>L1386*0.66*1.07</f>
        <v>4.7756674278050255E-2</v>
      </c>
      <c r="Q1386">
        <f>O1386*0.531</f>
        <v>2.5358794041644688E-2</v>
      </c>
      <c r="T1386">
        <f>(L1386*0.66*1.07)*(1+0.2)*0.531*3.67</f>
        <v>0.11168012895940319</v>
      </c>
    </row>
    <row r="1387" spans="1:24" x14ac:dyDescent="0.3">
      <c r="A1387" s="26">
        <v>16003</v>
      </c>
      <c r="B1387">
        <v>94</v>
      </c>
      <c r="C1387" t="s">
        <v>211</v>
      </c>
      <c r="D1387">
        <v>39</v>
      </c>
      <c r="E1387" t="s">
        <v>214</v>
      </c>
      <c r="F1387">
        <v>3</v>
      </c>
      <c r="G1387">
        <v>9.5</v>
      </c>
      <c r="H1387">
        <f t="shared" si="719"/>
        <v>9.5000000000000001E-2</v>
      </c>
      <c r="I1387">
        <v>3.4</v>
      </c>
      <c r="J1387">
        <v>1</v>
      </c>
      <c r="K1387">
        <f t="shared" si="720"/>
        <v>7.088235E-3</v>
      </c>
      <c r="L1387">
        <f>0.000081*(G1387^1.864042*I1387^0.850892+0.000027*G1387^2)</f>
        <v>1.5248940280461381E-2</v>
      </c>
      <c r="O1387">
        <f>L1387*0.47*0.75</f>
        <v>5.3752514488626365E-3</v>
      </c>
      <c r="Q1387">
        <f>O1387*0.521</f>
        <v>2.8005060048574338E-3</v>
      </c>
      <c r="T1387">
        <f>(L1387*0.47*0.75)*(1+0.2)*0.521*3.67</f>
        <v>1.2333428445392139E-2</v>
      </c>
    </row>
    <row r="1388" spans="1:24" x14ac:dyDescent="0.3">
      <c r="A1388" s="26">
        <v>16003</v>
      </c>
      <c r="B1388">
        <v>94</v>
      </c>
      <c r="C1388" t="s">
        <v>211</v>
      </c>
      <c r="D1388">
        <v>40</v>
      </c>
      <c r="E1388" t="s">
        <v>218</v>
      </c>
      <c r="F1388">
        <v>1</v>
      </c>
      <c r="G1388">
        <v>49.5</v>
      </c>
      <c r="H1388">
        <f t="shared" si="719"/>
        <v>0.495</v>
      </c>
      <c r="I1388">
        <v>19</v>
      </c>
      <c r="J1388">
        <v>9</v>
      </c>
      <c r="K1388">
        <f t="shared" si="720"/>
        <v>0.192442635</v>
      </c>
      <c r="L1388">
        <f>0.000057*(G1388^1.897696*I1388^1.002687+0.000031*G1388^2)</f>
        <v>1.7943659648524202</v>
      </c>
      <c r="O1388">
        <f>L1388*0.43*0.75</f>
        <v>0.57868302366490543</v>
      </c>
      <c r="Q1388">
        <f>O1388*0.52</f>
        <v>0.30091517230575082</v>
      </c>
      <c r="T1388">
        <f>(L1388*0.43*0.75)*(1+0.2)*0.52*3.67</f>
        <v>1.3252304188345267</v>
      </c>
      <c r="U1388">
        <v>75</v>
      </c>
      <c r="V1388">
        <v>81</v>
      </c>
      <c r="W1388">
        <v>16</v>
      </c>
      <c r="X1388">
        <v>7</v>
      </c>
    </row>
    <row r="1389" spans="1:24" x14ac:dyDescent="0.3">
      <c r="A1389" s="26">
        <v>16003</v>
      </c>
      <c r="B1389">
        <v>94</v>
      </c>
      <c r="C1389" t="s">
        <v>211</v>
      </c>
      <c r="D1389">
        <v>41</v>
      </c>
      <c r="E1389" t="s">
        <v>214</v>
      </c>
      <c r="F1389">
        <v>3</v>
      </c>
      <c r="G1389">
        <v>21</v>
      </c>
      <c r="H1389">
        <f t="shared" si="719"/>
        <v>0.21</v>
      </c>
      <c r="I1389">
        <v>4.5</v>
      </c>
      <c r="J1389">
        <v>0.8</v>
      </c>
      <c r="K1389">
        <f t="shared" si="720"/>
        <v>3.4636139999999996E-2</v>
      </c>
      <c r="L1389">
        <f t="shared" ref="L1389:L1390" si="753">0.000081*(G1389^1.864042*I1389^0.850892+0.000027*G1389^2)</f>
        <v>8.4913267413293469E-2</v>
      </c>
      <c r="O1389">
        <f t="shared" ref="O1389:O1390" si="754">L1389*0.47*0.75</f>
        <v>2.993192676318595E-2</v>
      </c>
      <c r="Q1389">
        <f t="shared" ref="Q1389:Q1390" si="755">O1389*0.521</f>
        <v>1.559453384361988E-2</v>
      </c>
      <c r="T1389">
        <f t="shared" ref="T1389:T1390" si="756">(L1389*0.47*0.75)*(1+0.2)*0.521*3.67</f>
        <v>6.8678327047301937E-2</v>
      </c>
    </row>
    <row r="1390" spans="1:24" x14ac:dyDescent="0.3">
      <c r="A1390" s="26">
        <v>16003</v>
      </c>
      <c r="B1390">
        <v>94</v>
      </c>
      <c r="C1390" t="s">
        <v>211</v>
      </c>
      <c r="D1390">
        <v>42</v>
      </c>
      <c r="E1390" t="s">
        <v>214</v>
      </c>
      <c r="F1390">
        <v>3</v>
      </c>
      <c r="G1390">
        <v>13</v>
      </c>
      <c r="H1390">
        <f t="shared" si="719"/>
        <v>0.13</v>
      </c>
      <c r="I1390">
        <v>4</v>
      </c>
      <c r="J1390">
        <v>1</v>
      </c>
      <c r="K1390">
        <f t="shared" si="720"/>
        <v>1.3273260000000002E-2</v>
      </c>
      <c r="L1390">
        <f t="shared" si="753"/>
        <v>3.142066352484383E-2</v>
      </c>
      <c r="O1390">
        <f t="shared" si="754"/>
        <v>1.1075783892507449E-2</v>
      </c>
      <c r="Q1390">
        <f t="shared" si="755"/>
        <v>5.7704834079963813E-3</v>
      </c>
      <c r="T1390">
        <f t="shared" si="756"/>
        <v>2.5413208928816062E-2</v>
      </c>
    </row>
    <row r="1391" spans="1:24" x14ac:dyDescent="0.3">
      <c r="A1391" s="26">
        <v>16003</v>
      </c>
      <c r="B1391">
        <v>94</v>
      </c>
      <c r="C1391" t="s">
        <v>211</v>
      </c>
      <c r="D1391">
        <v>43</v>
      </c>
      <c r="E1391" t="s">
        <v>220</v>
      </c>
      <c r="F1391">
        <v>3</v>
      </c>
      <c r="G1391">
        <v>17</v>
      </c>
      <c r="H1391">
        <f t="shared" si="719"/>
        <v>0.17</v>
      </c>
      <c r="I1391">
        <v>4.2</v>
      </c>
      <c r="J1391">
        <v>2.1</v>
      </c>
      <c r="K1391">
        <f t="shared" si="720"/>
        <v>2.2698060000000003E-2</v>
      </c>
      <c r="L1391">
        <f>0.000084*(G1391^1.894314*I1391^0.808223+0.000031*G1391^2)</f>
        <v>5.7393936105262444E-2</v>
      </c>
      <c r="O1391">
        <f>L1391*0.78*1.07</f>
        <v>4.7900979073452039E-2</v>
      </c>
      <c r="Q1391">
        <f>O1391*0.531</f>
        <v>2.5435419888003033E-2</v>
      </c>
      <c r="T1391">
        <f>(L1391*0.78*1.07)*(1+0.2)*0.531*3.67</f>
        <v>0.11201758918676535</v>
      </c>
    </row>
    <row r="1392" spans="1:24" x14ac:dyDescent="0.3">
      <c r="A1392" s="26">
        <v>16003</v>
      </c>
      <c r="B1392">
        <v>94</v>
      </c>
      <c r="C1392" t="s">
        <v>211</v>
      </c>
      <c r="D1392">
        <v>44</v>
      </c>
      <c r="E1392" t="s">
        <v>214</v>
      </c>
      <c r="F1392">
        <v>3</v>
      </c>
      <c r="G1392">
        <v>19</v>
      </c>
      <c r="H1392">
        <f t="shared" si="719"/>
        <v>0.19</v>
      </c>
      <c r="I1392">
        <v>3</v>
      </c>
      <c r="J1392">
        <v>1.8</v>
      </c>
      <c r="K1392">
        <f t="shared" si="720"/>
        <v>2.835294E-2</v>
      </c>
      <c r="L1392">
        <f t="shared" ref="L1392:L1393" si="757">0.000081*(G1392^1.864042*I1392^0.850892+0.000027*G1392^2)</f>
        <v>4.9902346614166544E-2</v>
      </c>
      <c r="O1392">
        <f t="shared" ref="O1392:O1393" si="758">L1392*0.47*0.75</f>
        <v>1.7590577181493705E-2</v>
      </c>
      <c r="Q1392">
        <f t="shared" ref="Q1392:Q1393" si="759">O1392*0.521</f>
        <v>9.16469071155822E-3</v>
      </c>
      <c r="T1392">
        <f t="shared" ref="T1392:T1393" si="760">(L1392*0.47*0.75)*(1+0.2)*0.521*3.67</f>
        <v>4.0361297893702401E-2</v>
      </c>
    </row>
    <row r="1393" spans="1:24" x14ac:dyDescent="0.3">
      <c r="A1393" s="26">
        <v>16003</v>
      </c>
      <c r="B1393">
        <v>94</v>
      </c>
      <c r="C1393" t="s">
        <v>211</v>
      </c>
      <c r="D1393">
        <v>45</v>
      </c>
      <c r="E1393" t="s">
        <v>214</v>
      </c>
      <c r="F1393">
        <v>3</v>
      </c>
      <c r="G1393">
        <v>18</v>
      </c>
      <c r="H1393">
        <f t="shared" si="719"/>
        <v>0.18</v>
      </c>
      <c r="I1393">
        <v>4</v>
      </c>
      <c r="J1393">
        <v>2.6</v>
      </c>
      <c r="K1393">
        <f t="shared" si="720"/>
        <v>2.5446959999999998E-2</v>
      </c>
      <c r="L1393">
        <f t="shared" si="757"/>
        <v>5.7631385404228769E-2</v>
      </c>
      <c r="O1393">
        <f t="shared" si="758"/>
        <v>2.0315063354990642E-2</v>
      </c>
      <c r="Q1393">
        <f t="shared" si="759"/>
        <v>1.0584148007950125E-2</v>
      </c>
      <c r="T1393">
        <f t="shared" si="760"/>
        <v>4.6612587827012351E-2</v>
      </c>
    </row>
    <row r="1394" spans="1:24" x14ac:dyDescent="0.3">
      <c r="A1394" s="26">
        <v>16003</v>
      </c>
      <c r="B1394">
        <v>94</v>
      </c>
      <c r="C1394" t="s">
        <v>211</v>
      </c>
      <c r="D1394">
        <v>46</v>
      </c>
      <c r="E1394" t="s">
        <v>220</v>
      </c>
      <c r="F1394">
        <v>7</v>
      </c>
      <c r="G1394">
        <v>23</v>
      </c>
      <c r="H1394">
        <f t="shared" si="719"/>
        <v>0.23</v>
      </c>
      <c r="I1394">
        <v>4.2</v>
      </c>
      <c r="J1394">
        <v>0</v>
      </c>
      <c r="K1394">
        <f t="shared" si="720"/>
        <v>4.154766E-2</v>
      </c>
      <c r="L1394">
        <f>0.000084*(G1394^1.894314*I1394^0.808223+0.000031*G1394^2)</f>
        <v>0.10175357594770539</v>
      </c>
      <c r="O1394">
        <f>L1394*0.78*1.07</f>
        <v>8.4923534485954924E-2</v>
      </c>
      <c r="Q1394">
        <f>O1394*0.531</f>
        <v>4.5094396812042067E-2</v>
      </c>
      <c r="T1394">
        <f>(L1394*0.78*1.07)*(1+0.2)*0.531*3.67</f>
        <v>0.19859572356023325</v>
      </c>
    </row>
    <row r="1395" spans="1:24" x14ac:dyDescent="0.3">
      <c r="A1395" s="26">
        <v>17001</v>
      </c>
      <c r="B1395">
        <v>95</v>
      </c>
      <c r="C1395" t="s">
        <v>211</v>
      </c>
      <c r="D1395">
        <v>1</v>
      </c>
      <c r="E1395" t="s">
        <v>218</v>
      </c>
      <c r="F1395">
        <v>4</v>
      </c>
      <c r="G1395">
        <v>24.5</v>
      </c>
      <c r="H1395">
        <f t="shared" si="719"/>
        <v>0.245</v>
      </c>
      <c r="I1395">
        <v>13.5</v>
      </c>
      <c r="J1395">
        <v>10</v>
      </c>
      <c r="K1395">
        <f t="shared" si="720"/>
        <v>4.7143634999999996E-2</v>
      </c>
      <c r="L1395">
        <f t="shared" ref="L1395:L1400" si="761">0.000057*(G1395^1.897696*I1395^1.002687+0.000031*G1395^2)</f>
        <v>0.33532206063299846</v>
      </c>
      <c r="O1395">
        <f t="shared" ref="O1395:O1400" si="762">L1395*0.43*0.75</f>
        <v>0.108141364554142</v>
      </c>
      <c r="Q1395">
        <f t="shared" ref="Q1395:Q1400" si="763">O1395*0.52</f>
        <v>5.6233509568153844E-2</v>
      </c>
      <c r="T1395">
        <f t="shared" ref="T1395:T1400" si="764">(L1395*0.43*0.75)*(1+0.2)*0.52*3.67</f>
        <v>0.24765237613814953</v>
      </c>
    </row>
    <row r="1396" spans="1:24" x14ac:dyDescent="0.3">
      <c r="A1396" s="26">
        <v>17001</v>
      </c>
      <c r="B1396">
        <v>95</v>
      </c>
      <c r="C1396" t="s">
        <v>211</v>
      </c>
      <c r="D1396">
        <v>2</v>
      </c>
      <c r="E1396" t="s">
        <v>218</v>
      </c>
      <c r="F1396">
        <v>3</v>
      </c>
      <c r="G1396">
        <v>14</v>
      </c>
      <c r="H1396">
        <f t="shared" si="719"/>
        <v>0.14000000000000001</v>
      </c>
      <c r="I1396">
        <v>7.1</v>
      </c>
      <c r="J1396">
        <v>4.5</v>
      </c>
      <c r="K1396">
        <f t="shared" si="720"/>
        <v>1.5393840000000002E-2</v>
      </c>
      <c r="L1396">
        <f t="shared" si="761"/>
        <v>6.0873124700651274E-2</v>
      </c>
      <c r="O1396">
        <f t="shared" si="762"/>
        <v>1.9631582715960036E-2</v>
      </c>
      <c r="Q1396">
        <f t="shared" si="763"/>
        <v>1.0208423012299218E-2</v>
      </c>
      <c r="T1396">
        <f t="shared" si="764"/>
        <v>4.4957894946165762E-2</v>
      </c>
    </row>
    <row r="1397" spans="1:24" x14ac:dyDescent="0.3">
      <c r="A1397" s="26">
        <v>17001</v>
      </c>
      <c r="B1397">
        <v>95</v>
      </c>
      <c r="C1397" t="s">
        <v>211</v>
      </c>
      <c r="D1397">
        <v>3</v>
      </c>
      <c r="E1397" t="s">
        <v>218</v>
      </c>
      <c r="F1397">
        <v>4</v>
      </c>
      <c r="G1397">
        <v>20.5</v>
      </c>
      <c r="H1397">
        <f t="shared" si="719"/>
        <v>0.20499999999999999</v>
      </c>
      <c r="I1397">
        <v>11.3</v>
      </c>
      <c r="J1397">
        <v>9</v>
      </c>
      <c r="K1397">
        <f t="shared" si="720"/>
        <v>3.3006434999999994E-2</v>
      </c>
      <c r="L1397">
        <f t="shared" si="761"/>
        <v>0.20002974822152245</v>
      </c>
      <c r="O1397">
        <f t="shared" si="762"/>
        <v>6.4509593801440987E-2</v>
      </c>
      <c r="Q1397">
        <f t="shared" si="763"/>
        <v>3.3544988776749315E-2</v>
      </c>
      <c r="T1397">
        <f t="shared" si="764"/>
        <v>0.14773213057280396</v>
      </c>
    </row>
    <row r="1398" spans="1:24" x14ac:dyDescent="0.3">
      <c r="A1398" s="26">
        <v>17001</v>
      </c>
      <c r="B1398">
        <v>95</v>
      </c>
      <c r="C1398" t="s">
        <v>211</v>
      </c>
      <c r="D1398">
        <v>4</v>
      </c>
      <c r="E1398" t="s">
        <v>218</v>
      </c>
      <c r="F1398">
        <v>4</v>
      </c>
      <c r="G1398">
        <v>24</v>
      </c>
      <c r="H1398">
        <f t="shared" si="719"/>
        <v>0.24</v>
      </c>
      <c r="I1398">
        <v>12.4</v>
      </c>
      <c r="J1398">
        <v>9.8000000000000007</v>
      </c>
      <c r="K1398">
        <f t="shared" si="720"/>
        <v>4.5239040000000001E-2</v>
      </c>
      <c r="L1398">
        <f t="shared" si="761"/>
        <v>0.29611295631497786</v>
      </c>
      <c r="O1398">
        <f t="shared" si="762"/>
        <v>9.5496428411580347E-2</v>
      </c>
      <c r="Q1398">
        <f t="shared" si="763"/>
        <v>4.965814277402178E-2</v>
      </c>
      <c r="T1398">
        <f t="shared" si="764"/>
        <v>0.21869446077679192</v>
      </c>
    </row>
    <row r="1399" spans="1:24" x14ac:dyDescent="0.3">
      <c r="A1399" s="26">
        <v>17001</v>
      </c>
      <c r="B1399">
        <v>95</v>
      </c>
      <c r="C1399" t="s">
        <v>211</v>
      </c>
      <c r="D1399">
        <v>5</v>
      </c>
      <c r="E1399" t="s">
        <v>218</v>
      </c>
      <c r="F1399">
        <v>4</v>
      </c>
      <c r="G1399">
        <v>17</v>
      </c>
      <c r="H1399">
        <f t="shared" si="719"/>
        <v>0.17</v>
      </c>
      <c r="I1399">
        <v>11</v>
      </c>
      <c r="J1399">
        <v>8.4</v>
      </c>
      <c r="K1399">
        <f t="shared" si="720"/>
        <v>2.2698060000000003E-2</v>
      </c>
      <c r="L1399">
        <f t="shared" si="761"/>
        <v>0.13648514460173133</v>
      </c>
      <c r="O1399">
        <f t="shared" si="762"/>
        <v>4.4016459134058356E-2</v>
      </c>
      <c r="Q1399">
        <f t="shared" si="763"/>
        <v>2.2888558749710346E-2</v>
      </c>
      <c r="T1399">
        <f t="shared" si="764"/>
        <v>0.10080121273372436</v>
      </c>
    </row>
    <row r="1400" spans="1:24" x14ac:dyDescent="0.3">
      <c r="A1400" s="26">
        <v>17001</v>
      </c>
      <c r="B1400">
        <v>95</v>
      </c>
      <c r="C1400" t="s">
        <v>211</v>
      </c>
      <c r="D1400">
        <v>6</v>
      </c>
      <c r="E1400" t="s">
        <v>218</v>
      </c>
      <c r="F1400">
        <v>4</v>
      </c>
      <c r="G1400">
        <v>29.5</v>
      </c>
      <c r="H1400">
        <f t="shared" si="719"/>
        <v>0.29499999999999998</v>
      </c>
      <c r="I1400">
        <v>10.9</v>
      </c>
      <c r="J1400">
        <v>8.6</v>
      </c>
      <c r="K1400">
        <f t="shared" si="720"/>
        <v>6.8349434999999986E-2</v>
      </c>
      <c r="L1400">
        <f t="shared" si="761"/>
        <v>0.38491604434829774</v>
      </c>
      <c r="O1400">
        <f t="shared" si="762"/>
        <v>0.12413542430232602</v>
      </c>
      <c r="Q1400">
        <f t="shared" si="763"/>
        <v>6.4550420637209532E-2</v>
      </c>
      <c r="T1400">
        <f t="shared" si="764"/>
        <v>0.28428005248627075</v>
      </c>
    </row>
    <row r="1401" spans="1:24" x14ac:dyDescent="0.3">
      <c r="A1401" s="26">
        <v>17001</v>
      </c>
      <c r="B1401">
        <v>95</v>
      </c>
      <c r="C1401" t="s">
        <v>211</v>
      </c>
      <c r="D1401">
        <v>7</v>
      </c>
      <c r="E1401" t="s">
        <v>212</v>
      </c>
      <c r="F1401">
        <v>4</v>
      </c>
      <c r="G1401">
        <v>15</v>
      </c>
      <c r="H1401">
        <f t="shared" si="719"/>
        <v>0.15</v>
      </c>
      <c r="I1401">
        <v>9.6</v>
      </c>
      <c r="J1401">
        <v>7</v>
      </c>
      <c r="K1401">
        <f t="shared" si="720"/>
        <v>1.76715E-2</v>
      </c>
      <c r="L1401">
        <f>0.000062*(G1401^1.947206*I1401^0.894551+0.000039*G1401^2)</f>
        <v>9.1448785722668138E-2</v>
      </c>
      <c r="O1401">
        <f>L1401*0.47*0.75</f>
        <v>3.2235696967240518E-2</v>
      </c>
      <c r="Q1401">
        <f>O1401*0.52</f>
        <v>1.6762562422965071E-2</v>
      </c>
      <c r="T1401">
        <f>(L1401*0.47*0.75)*(1+0.2)*0.52*3.67</f>
        <v>7.3822324910738174E-2</v>
      </c>
    </row>
    <row r="1402" spans="1:24" x14ac:dyDescent="0.3">
      <c r="A1402" s="26">
        <v>17001</v>
      </c>
      <c r="B1402">
        <v>95</v>
      </c>
      <c r="C1402" t="s">
        <v>211</v>
      </c>
      <c r="D1402">
        <v>8</v>
      </c>
      <c r="E1402" t="s">
        <v>213</v>
      </c>
      <c r="F1402">
        <v>3</v>
      </c>
      <c r="G1402">
        <v>16</v>
      </c>
      <c r="H1402">
        <f t="shared" si="719"/>
        <v>0.16</v>
      </c>
      <c r="I1402">
        <v>5.2</v>
      </c>
      <c r="J1402">
        <v>2</v>
      </c>
      <c r="K1402">
        <f t="shared" si="720"/>
        <v>2.0106240000000001E-2</v>
      </c>
      <c r="L1402">
        <f t="shared" ref="L1402:L1403" si="765">0.000084*(G1402^1.894314*I1402^0.808223+0.000031*G1402^2)</f>
        <v>6.0807305374716285E-2</v>
      </c>
      <c r="O1402">
        <f>L1402*0.66*1.07</f>
        <v>4.2942119055624645E-2</v>
      </c>
      <c r="Q1402">
        <f t="shared" ref="Q1402:Q1403" si="766">O1402*0.531</f>
        <v>2.2802265218536687E-2</v>
      </c>
      <c r="T1402">
        <f>(L1402*0.66*1.07)*(1+0.2)*0.531*3.67</f>
        <v>0.10042117602243557</v>
      </c>
    </row>
    <row r="1403" spans="1:24" x14ac:dyDescent="0.3">
      <c r="A1403" s="26">
        <v>17001</v>
      </c>
      <c r="B1403">
        <v>95</v>
      </c>
      <c r="C1403" t="s">
        <v>211</v>
      </c>
      <c r="D1403">
        <v>9</v>
      </c>
      <c r="E1403" t="s">
        <v>213</v>
      </c>
      <c r="F1403">
        <v>3</v>
      </c>
      <c r="G1403">
        <v>14</v>
      </c>
      <c r="H1403">
        <f t="shared" si="719"/>
        <v>0.14000000000000001</v>
      </c>
      <c r="I1403">
        <v>4</v>
      </c>
      <c r="J1403">
        <v>1.8</v>
      </c>
      <c r="K1403">
        <f t="shared" si="720"/>
        <v>1.5393840000000002E-2</v>
      </c>
      <c r="L1403">
        <f t="shared" si="765"/>
        <v>3.8195324626432436E-2</v>
      </c>
      <c r="O1403">
        <f>L1403*0.66*1.07</f>
        <v>2.6973538251186591E-2</v>
      </c>
      <c r="Q1403">
        <f t="shared" si="766"/>
        <v>1.432294881138008E-2</v>
      </c>
      <c r="T1403">
        <f>(L1403*0.66*1.07)*(1+0.2)*0.531*3.67</f>
        <v>6.3078266565317856E-2</v>
      </c>
    </row>
    <row r="1404" spans="1:24" x14ac:dyDescent="0.3">
      <c r="A1404" s="26">
        <v>17001</v>
      </c>
      <c r="B1404">
        <v>95</v>
      </c>
      <c r="C1404" t="s">
        <v>211</v>
      </c>
      <c r="D1404">
        <v>10</v>
      </c>
      <c r="E1404" t="s">
        <v>215</v>
      </c>
      <c r="F1404">
        <v>4</v>
      </c>
      <c r="G1404">
        <v>19</v>
      </c>
      <c r="H1404">
        <f t="shared" si="719"/>
        <v>0.19</v>
      </c>
      <c r="I1404">
        <v>12</v>
      </c>
      <c r="J1404">
        <v>4.5</v>
      </c>
      <c r="K1404">
        <f t="shared" si="720"/>
        <v>2.835294E-2</v>
      </c>
      <c r="L1404">
        <f>0.000064*(G1404^1.958025*I1404^0.883501+0.000045*G1404^2)</f>
        <v>0.18343054868036771</v>
      </c>
      <c r="O1404">
        <f>L1404*0.44*0.75</f>
        <v>6.0532081064521341E-2</v>
      </c>
      <c r="Q1404">
        <f>O1404*0.52</f>
        <v>3.1476682153551101E-2</v>
      </c>
      <c r="T1404">
        <f>(L1404*0.44*0.75)*(1+0.2)*0.52*3.67</f>
        <v>0.13862330820423904</v>
      </c>
    </row>
    <row r="1405" spans="1:24" x14ac:dyDescent="0.3">
      <c r="A1405" s="26">
        <v>17001</v>
      </c>
      <c r="B1405">
        <v>95</v>
      </c>
      <c r="C1405" t="s">
        <v>211</v>
      </c>
      <c r="D1405">
        <v>11</v>
      </c>
      <c r="E1405" t="s">
        <v>212</v>
      </c>
      <c r="F1405">
        <v>3</v>
      </c>
      <c r="G1405">
        <v>15</v>
      </c>
      <c r="H1405">
        <f t="shared" si="719"/>
        <v>0.15</v>
      </c>
      <c r="I1405">
        <v>6.7</v>
      </c>
      <c r="J1405">
        <v>5</v>
      </c>
      <c r="K1405">
        <f t="shared" si="720"/>
        <v>1.76715E-2</v>
      </c>
      <c r="L1405">
        <f>0.000062*(G1405^1.947206*I1405^0.894551+0.000039*G1405^2)</f>
        <v>6.6290798573792484E-2</v>
      </c>
      <c r="O1405">
        <f>L1405*0.47*0.75</f>
        <v>2.3367506497261849E-2</v>
      </c>
      <c r="Q1405">
        <f>O1405*0.52</f>
        <v>1.2151103378576162E-2</v>
      </c>
      <c r="T1405">
        <f>(L1405*0.47*0.75)*(1+0.2)*0.52*3.67</f>
        <v>5.3513459279249415E-2</v>
      </c>
    </row>
    <row r="1406" spans="1:24" x14ac:dyDescent="0.3">
      <c r="A1406" s="26">
        <v>17001</v>
      </c>
      <c r="B1406">
        <v>95</v>
      </c>
      <c r="C1406" t="s">
        <v>211</v>
      </c>
      <c r="D1406">
        <v>12</v>
      </c>
      <c r="E1406" t="s">
        <v>218</v>
      </c>
      <c r="F1406">
        <v>5</v>
      </c>
      <c r="G1406">
        <v>18</v>
      </c>
      <c r="H1406">
        <f t="shared" si="719"/>
        <v>0.18</v>
      </c>
      <c r="I1406">
        <v>9.6</v>
      </c>
      <c r="J1406">
        <v>5</v>
      </c>
      <c r="K1406">
        <f t="shared" si="720"/>
        <v>2.5446959999999998E-2</v>
      </c>
      <c r="L1406">
        <f t="shared" ref="L1406:L1409" si="767">0.000057*(G1406^1.897696*I1406^1.002687+0.000031*G1406^2)</f>
        <v>0.13271283812527546</v>
      </c>
      <c r="O1406">
        <f>L1406*0.43*0.75</f>
        <v>4.2799890295401335E-2</v>
      </c>
      <c r="Q1406">
        <f t="shared" ref="Q1406:Q1411" si="768">O1406*0.52</f>
        <v>2.2255942953608696E-2</v>
      </c>
      <c r="T1406">
        <f>(L1406*0.43*0.75)*(1+0.2)*0.52*3.67</f>
        <v>9.8015172767692685E-2</v>
      </c>
    </row>
    <row r="1407" spans="1:24" x14ac:dyDescent="0.3">
      <c r="A1407" s="26">
        <v>17001</v>
      </c>
      <c r="B1407">
        <v>95</v>
      </c>
      <c r="C1407" t="s">
        <v>211</v>
      </c>
      <c r="D1407">
        <v>13</v>
      </c>
      <c r="E1407" t="s">
        <v>218</v>
      </c>
      <c r="F1407">
        <v>3</v>
      </c>
      <c r="G1407">
        <v>16</v>
      </c>
      <c r="H1407">
        <f t="shared" si="719"/>
        <v>0.16</v>
      </c>
      <c r="I1407">
        <v>6.2</v>
      </c>
      <c r="J1407">
        <v>4</v>
      </c>
      <c r="K1407">
        <f t="shared" si="720"/>
        <v>2.0106240000000001E-2</v>
      </c>
      <c r="L1407">
        <f t="shared" si="767"/>
        <v>6.846241989251578E-2</v>
      </c>
      <c r="O1407">
        <f>L1407*0.43*0.75</f>
        <v>2.2079130415336337E-2</v>
      </c>
      <c r="Q1407">
        <f t="shared" si="768"/>
        <v>1.1481147815974896E-2</v>
      </c>
      <c r="T1407">
        <f>(L1407*0.43*0.75)*(1+0.2)*0.52*3.67</f>
        <v>5.0562974981553439E-2</v>
      </c>
    </row>
    <row r="1408" spans="1:24" x14ac:dyDescent="0.3">
      <c r="A1408" s="26">
        <v>17001</v>
      </c>
      <c r="B1408">
        <v>95</v>
      </c>
      <c r="C1408" t="s">
        <v>211</v>
      </c>
      <c r="D1408">
        <v>14</v>
      </c>
      <c r="E1408" t="s">
        <v>218</v>
      </c>
      <c r="F1408">
        <v>1</v>
      </c>
      <c r="G1408">
        <v>38.5</v>
      </c>
      <c r="H1408">
        <f t="shared" si="719"/>
        <v>0.38500000000000001</v>
      </c>
      <c r="I1408">
        <v>17.600000000000001</v>
      </c>
      <c r="J1408">
        <v>12</v>
      </c>
      <c r="K1408">
        <f t="shared" si="720"/>
        <v>0.11641591499999999</v>
      </c>
      <c r="L1408">
        <f t="shared" si="767"/>
        <v>1.0314728552254082</v>
      </c>
      <c r="O1408">
        <f>L1408*0.43*0.75</f>
        <v>0.33264999581019411</v>
      </c>
      <c r="Q1408">
        <f t="shared" si="768"/>
        <v>0.17297799782130094</v>
      </c>
      <c r="T1408">
        <f>(L1408*0.43*0.75)*(1+0.2)*0.52*3.67</f>
        <v>0.76179510240500936</v>
      </c>
      <c r="U1408">
        <v>73</v>
      </c>
      <c r="V1408">
        <v>82</v>
      </c>
      <c r="W1408">
        <v>14</v>
      </c>
      <c r="X1408">
        <v>7</v>
      </c>
    </row>
    <row r="1409" spans="1:24" x14ac:dyDescent="0.3">
      <c r="A1409" s="26">
        <v>17001</v>
      </c>
      <c r="B1409">
        <v>95</v>
      </c>
      <c r="C1409" t="s">
        <v>211</v>
      </c>
      <c r="D1409">
        <v>15</v>
      </c>
      <c r="E1409" t="s">
        <v>218</v>
      </c>
      <c r="F1409">
        <v>4</v>
      </c>
      <c r="G1409">
        <v>32.200000000000003</v>
      </c>
      <c r="H1409">
        <f t="shared" si="719"/>
        <v>0.32200000000000001</v>
      </c>
      <c r="I1409">
        <v>13.8</v>
      </c>
      <c r="J1409">
        <v>10.4</v>
      </c>
      <c r="K1409">
        <f t="shared" si="720"/>
        <v>8.1433413600000004E-2</v>
      </c>
      <c r="L1409">
        <f t="shared" si="767"/>
        <v>0.57579811041559481</v>
      </c>
      <c r="O1409">
        <f>L1409*0.43*0.75</f>
        <v>0.18569489060902933</v>
      </c>
      <c r="Q1409">
        <f t="shared" si="768"/>
        <v>9.6561343116695258E-2</v>
      </c>
      <c r="T1409">
        <f>(L1409*0.43*0.75)*(1+0.2)*0.52*3.67</f>
        <v>0.42525615508592585</v>
      </c>
    </row>
    <row r="1410" spans="1:24" x14ac:dyDescent="0.3">
      <c r="A1410" s="26">
        <v>17001</v>
      </c>
      <c r="B1410">
        <v>95</v>
      </c>
      <c r="C1410" t="s">
        <v>211</v>
      </c>
      <c r="D1410">
        <v>16</v>
      </c>
      <c r="E1410" t="s">
        <v>212</v>
      </c>
      <c r="F1410">
        <v>3</v>
      </c>
      <c r="G1410">
        <v>21</v>
      </c>
      <c r="H1410">
        <f t="shared" si="719"/>
        <v>0.21</v>
      </c>
      <c r="I1410">
        <v>8</v>
      </c>
      <c r="J1410">
        <v>4.5</v>
      </c>
      <c r="K1410">
        <f t="shared" si="720"/>
        <v>3.4636139999999996E-2</v>
      </c>
      <c r="L1410">
        <f t="shared" ref="L1410:L1411" si="769">0.000062*(G1410^1.947206*I1410^0.894551+0.000039*G1410^2)</f>
        <v>0.14958504637375911</v>
      </c>
      <c r="O1410">
        <f>L1410*0.47*0.75</f>
        <v>5.2728728846750082E-2</v>
      </c>
      <c r="Q1410">
        <f t="shared" si="768"/>
        <v>2.7418939000310043E-2</v>
      </c>
      <c r="T1410">
        <f>(L1410*0.47*0.75)*(1+0.2)*0.52*3.67</f>
        <v>0.12075300735736544</v>
      </c>
    </row>
    <row r="1411" spans="1:24" x14ac:dyDescent="0.3">
      <c r="A1411" s="26">
        <v>17001</v>
      </c>
      <c r="B1411">
        <v>95</v>
      </c>
      <c r="C1411" t="s">
        <v>211</v>
      </c>
      <c r="D1411">
        <v>17</v>
      </c>
      <c r="E1411" t="s">
        <v>212</v>
      </c>
      <c r="F1411">
        <v>4</v>
      </c>
      <c r="G1411">
        <v>26.5</v>
      </c>
      <c r="H1411">
        <f t="shared" ref="H1411:H1474" si="770">G1411/100</f>
        <v>0.26500000000000001</v>
      </c>
      <c r="I1411">
        <v>11</v>
      </c>
      <c r="J1411">
        <v>5</v>
      </c>
      <c r="K1411">
        <f t="shared" ref="K1411:K1474" si="771">0.7854*H1411^2</f>
        <v>5.5154715000000007E-2</v>
      </c>
      <c r="L1411">
        <f t="shared" si="769"/>
        <v>0.31284255192510674</v>
      </c>
      <c r="O1411">
        <f>L1411*0.47*0.75</f>
        <v>0.11027699955360012</v>
      </c>
      <c r="Q1411">
        <f t="shared" si="768"/>
        <v>5.7344039767872064E-2</v>
      </c>
      <c r="T1411">
        <f>(L1411*0.47*0.75)*(1+0.2)*0.52*3.67</f>
        <v>0.25254315113770859</v>
      </c>
    </row>
    <row r="1412" spans="1:24" x14ac:dyDescent="0.3">
      <c r="A1412" s="26">
        <v>17001</v>
      </c>
      <c r="B1412">
        <v>95</v>
      </c>
      <c r="C1412" t="s">
        <v>211</v>
      </c>
      <c r="D1412">
        <v>18</v>
      </c>
      <c r="E1412" t="s">
        <v>213</v>
      </c>
      <c r="F1412">
        <v>3</v>
      </c>
      <c r="G1412">
        <v>10</v>
      </c>
      <c r="H1412">
        <f t="shared" si="770"/>
        <v>0.1</v>
      </c>
      <c r="I1412">
        <v>4.5</v>
      </c>
      <c r="J1412">
        <v>1.8</v>
      </c>
      <c r="K1412">
        <f t="shared" si="771"/>
        <v>7.8540000000000016E-3</v>
      </c>
      <c r="L1412">
        <f>0.000084*(G1412^1.894314*I1412^0.808223+0.000031*G1412^2)</f>
        <v>2.2209549817064297E-2</v>
      </c>
      <c r="O1412">
        <f>L1412*0.66*1.07</f>
        <v>1.5684384080810809E-2</v>
      </c>
      <c r="Q1412">
        <f>O1412*0.531</f>
        <v>8.328407946910539E-3</v>
      </c>
      <c r="T1412">
        <f>(L1412*0.66*1.07)*(1+0.2)*0.531*3.67</f>
        <v>3.6678308598194022E-2</v>
      </c>
    </row>
    <row r="1413" spans="1:24" x14ac:dyDescent="0.3">
      <c r="A1413" s="26">
        <v>17001</v>
      </c>
      <c r="B1413">
        <v>95</v>
      </c>
      <c r="C1413" t="s">
        <v>211</v>
      </c>
      <c r="D1413">
        <v>19</v>
      </c>
      <c r="E1413" t="s">
        <v>217</v>
      </c>
      <c r="F1413">
        <v>3</v>
      </c>
      <c r="G1413">
        <v>9.5</v>
      </c>
      <c r="H1413">
        <f t="shared" si="770"/>
        <v>9.5000000000000001E-2</v>
      </c>
      <c r="I1413">
        <v>3.6</v>
      </c>
      <c r="J1413">
        <v>1.5</v>
      </c>
      <c r="K1413">
        <f t="shared" si="771"/>
        <v>7.088235E-3</v>
      </c>
      <c r="L1413">
        <f>0.000059*(G1413^1.965295*I1413^0.892133+0.000019*G1413^2)</f>
        <v>1.544066458648324E-2</v>
      </c>
      <c r="O1413">
        <f>L1413*0.47*0.75</f>
        <v>5.4428342667353418E-3</v>
      </c>
      <c r="Q1413">
        <f>O1413*0.52</f>
        <v>2.8302738187023779E-3</v>
      </c>
      <c r="T1413">
        <f>(L1413*0.47*0.75)*(1+0.2)*0.52*3.67</f>
        <v>1.2464525897565273E-2</v>
      </c>
    </row>
    <row r="1414" spans="1:24" x14ac:dyDescent="0.3">
      <c r="A1414" s="26">
        <v>17001</v>
      </c>
      <c r="B1414">
        <v>95</v>
      </c>
      <c r="C1414" t="s">
        <v>211</v>
      </c>
      <c r="D1414">
        <v>20</v>
      </c>
      <c r="E1414" t="s">
        <v>218</v>
      </c>
      <c r="F1414">
        <v>4</v>
      </c>
      <c r="G1414">
        <v>22</v>
      </c>
      <c r="H1414">
        <f t="shared" si="770"/>
        <v>0.22</v>
      </c>
      <c r="I1414">
        <v>13.4</v>
      </c>
      <c r="J1414">
        <v>11</v>
      </c>
      <c r="K1414">
        <f t="shared" si="771"/>
        <v>3.8013359999999996E-2</v>
      </c>
      <c r="L1414">
        <f>0.000057*(G1414^1.897696*I1414^1.002687+0.000031*G1414^2)</f>
        <v>0.27134367655946229</v>
      </c>
      <c r="O1414">
        <f>L1414*0.43*0.75</f>
        <v>8.7508335690426584E-2</v>
      </c>
      <c r="Q1414">
        <f>O1414*0.52</f>
        <v>4.5504334559021822E-2</v>
      </c>
      <c r="T1414">
        <f>(L1414*0.43*0.75)*(1+0.2)*0.52*3.67</f>
        <v>0.20040108939793211</v>
      </c>
    </row>
    <row r="1415" spans="1:24" x14ac:dyDescent="0.3">
      <c r="A1415" s="26">
        <v>17001</v>
      </c>
      <c r="B1415">
        <v>95</v>
      </c>
      <c r="C1415" t="s">
        <v>211</v>
      </c>
      <c r="D1415">
        <v>21</v>
      </c>
      <c r="E1415" t="s">
        <v>212</v>
      </c>
      <c r="F1415">
        <v>4</v>
      </c>
      <c r="G1415">
        <v>30</v>
      </c>
      <c r="H1415">
        <f t="shared" si="770"/>
        <v>0.3</v>
      </c>
      <c r="I1415">
        <v>13.8</v>
      </c>
      <c r="J1415">
        <v>9.6</v>
      </c>
      <c r="K1415">
        <f t="shared" si="771"/>
        <v>7.0685999999999999E-2</v>
      </c>
      <c r="L1415">
        <f t="shared" ref="L1415:L1417" si="772">0.000062*(G1415^1.947206*I1415^0.894551+0.000039*G1415^2)</f>
        <v>0.48790242102152298</v>
      </c>
      <c r="O1415">
        <f>L1415*0.47*0.75</f>
        <v>0.17198560341008684</v>
      </c>
      <c r="Q1415">
        <f t="shared" ref="Q1415:Q1417" si="773">O1415*0.52</f>
        <v>8.9432513773245154E-2</v>
      </c>
      <c r="T1415">
        <f>(L1415*0.47*0.75)*(1+0.2)*0.52*3.67</f>
        <v>0.39386079065737167</v>
      </c>
    </row>
    <row r="1416" spans="1:24" x14ac:dyDescent="0.3">
      <c r="A1416" s="26">
        <v>17001</v>
      </c>
      <c r="B1416">
        <v>95</v>
      </c>
      <c r="C1416" t="s">
        <v>211</v>
      </c>
      <c r="D1416">
        <v>22</v>
      </c>
      <c r="E1416" t="s">
        <v>212</v>
      </c>
      <c r="F1416">
        <v>4</v>
      </c>
      <c r="G1416">
        <v>27</v>
      </c>
      <c r="H1416">
        <f t="shared" si="770"/>
        <v>0.27</v>
      </c>
      <c r="I1416">
        <v>14</v>
      </c>
      <c r="J1416">
        <v>10</v>
      </c>
      <c r="K1416">
        <f t="shared" si="771"/>
        <v>5.7255660000000007E-2</v>
      </c>
      <c r="L1416">
        <f t="shared" si="772"/>
        <v>0.40255356900270278</v>
      </c>
      <c r="O1416">
        <f>L1416*0.47*0.75</f>
        <v>0.14190013307345273</v>
      </c>
      <c r="Q1416">
        <f t="shared" si="773"/>
        <v>7.3788069198195416E-2</v>
      </c>
      <c r="T1416">
        <f>(L1416*0.47*0.75)*(1+0.2)*0.52*3.67</f>
        <v>0.32496265674885266</v>
      </c>
    </row>
    <row r="1417" spans="1:24" x14ac:dyDescent="0.3">
      <c r="A1417" s="26">
        <v>17001</v>
      </c>
      <c r="B1417">
        <v>95</v>
      </c>
      <c r="C1417" t="s">
        <v>211</v>
      </c>
      <c r="D1417">
        <v>23</v>
      </c>
      <c r="E1417" t="s">
        <v>212</v>
      </c>
      <c r="F1417">
        <v>4</v>
      </c>
      <c r="G1417">
        <v>24.5</v>
      </c>
      <c r="H1417">
        <f t="shared" si="770"/>
        <v>0.245</v>
      </c>
      <c r="I1417">
        <v>13.5</v>
      </c>
      <c r="J1417">
        <v>10.1</v>
      </c>
      <c r="K1417">
        <f t="shared" si="771"/>
        <v>4.7143634999999996E-2</v>
      </c>
      <c r="L1417">
        <f t="shared" si="772"/>
        <v>0.32249826420579381</v>
      </c>
      <c r="O1417">
        <f>L1417*0.47*0.75</f>
        <v>0.11368063813254231</v>
      </c>
      <c r="Q1417">
        <f t="shared" si="773"/>
        <v>5.9113931828922002E-2</v>
      </c>
      <c r="T1417">
        <f>(L1417*0.47*0.75)*(1+0.2)*0.52*3.67</f>
        <v>0.26033775577457247</v>
      </c>
    </row>
    <row r="1418" spans="1:24" x14ac:dyDescent="0.3">
      <c r="A1418" s="26">
        <v>17001</v>
      </c>
      <c r="B1418">
        <v>95</v>
      </c>
      <c r="C1418" t="s">
        <v>211</v>
      </c>
      <c r="D1418">
        <v>24</v>
      </c>
      <c r="E1418" t="s">
        <v>218</v>
      </c>
      <c r="F1418">
        <v>4</v>
      </c>
      <c r="G1418">
        <v>27</v>
      </c>
      <c r="H1418">
        <f t="shared" si="770"/>
        <v>0.27</v>
      </c>
      <c r="I1418">
        <v>13</v>
      </c>
      <c r="J1418">
        <v>9.5</v>
      </c>
      <c r="K1418">
        <f t="shared" si="771"/>
        <v>5.7255660000000007E-2</v>
      </c>
      <c r="L1418">
        <f>0.000057*(G1418^1.897696*I1418^1.002687+0.000031*G1418^2)</f>
        <v>0.38824520838103299</v>
      </c>
      <c r="O1418">
        <f>L1418*0.43*0.75</f>
        <v>0.12520907970288314</v>
      </c>
      <c r="Q1418">
        <f>O1418*0.52</f>
        <v>6.5108721445499229E-2</v>
      </c>
      <c r="T1418">
        <f>(L1418*0.43*0.75)*(1+0.2)*0.52*3.67</f>
        <v>0.28673880924597861</v>
      </c>
    </row>
    <row r="1419" spans="1:24" x14ac:dyDescent="0.3">
      <c r="A1419" s="26">
        <v>17001</v>
      </c>
      <c r="B1419">
        <v>95</v>
      </c>
      <c r="C1419" t="s">
        <v>211</v>
      </c>
      <c r="D1419">
        <v>25</v>
      </c>
      <c r="E1419" t="s">
        <v>214</v>
      </c>
      <c r="F1419">
        <v>3</v>
      </c>
      <c r="G1419">
        <v>17</v>
      </c>
      <c r="H1419">
        <f t="shared" si="770"/>
        <v>0.17</v>
      </c>
      <c r="I1419">
        <v>3.7</v>
      </c>
      <c r="J1419">
        <v>1.2</v>
      </c>
      <c r="K1419">
        <f t="shared" si="771"/>
        <v>2.2698060000000003E-2</v>
      </c>
      <c r="L1419">
        <f t="shared" ref="L1419:L1420" si="774">0.000081*(G1419^1.864042*I1419^0.850892+0.000027*G1419^2)</f>
        <v>4.8481656522919338E-2</v>
      </c>
      <c r="O1419">
        <f t="shared" ref="O1419:O1420" si="775">L1419*0.47*0.75</f>
        <v>1.7089783924329065E-2</v>
      </c>
      <c r="Q1419">
        <f t="shared" ref="Q1419:Q1420" si="776">O1419*0.521</f>
        <v>8.9037774245754441E-3</v>
      </c>
      <c r="T1419">
        <f t="shared" ref="T1419:T1420" si="777">(L1419*0.47*0.75)*(1+0.2)*0.521*3.67</f>
        <v>3.921223577783025E-2</v>
      </c>
    </row>
    <row r="1420" spans="1:24" x14ac:dyDescent="0.3">
      <c r="A1420" s="26">
        <v>17001</v>
      </c>
      <c r="B1420">
        <v>95</v>
      </c>
      <c r="C1420" t="s">
        <v>211</v>
      </c>
      <c r="D1420">
        <v>26</v>
      </c>
      <c r="E1420" t="s">
        <v>214</v>
      </c>
      <c r="F1420">
        <v>3</v>
      </c>
      <c r="G1420">
        <v>26</v>
      </c>
      <c r="H1420">
        <f t="shared" si="770"/>
        <v>0.26</v>
      </c>
      <c r="I1420">
        <v>4.5</v>
      </c>
      <c r="J1420">
        <v>1.1000000000000001</v>
      </c>
      <c r="K1420">
        <f t="shared" si="771"/>
        <v>5.3093040000000008E-2</v>
      </c>
      <c r="L1420">
        <f t="shared" si="774"/>
        <v>0.12643669901561932</v>
      </c>
      <c r="O1420">
        <f t="shared" si="775"/>
        <v>4.4568936403005813E-2</v>
      </c>
      <c r="Q1420">
        <f t="shared" si="776"/>
        <v>2.3220415865966029E-2</v>
      </c>
      <c r="T1420">
        <f t="shared" si="777"/>
        <v>0.10226271147371438</v>
      </c>
    </row>
    <row r="1421" spans="1:24" x14ac:dyDescent="0.3">
      <c r="A1421" s="26">
        <v>17001</v>
      </c>
      <c r="B1421">
        <v>95</v>
      </c>
      <c r="C1421" t="s">
        <v>211</v>
      </c>
      <c r="D1421">
        <v>27</v>
      </c>
      <c r="E1421" t="s">
        <v>218</v>
      </c>
      <c r="F1421">
        <v>7</v>
      </c>
      <c r="G1421">
        <v>11</v>
      </c>
      <c r="H1421">
        <f t="shared" si="770"/>
        <v>0.11</v>
      </c>
      <c r="I1421">
        <v>5.5</v>
      </c>
      <c r="J1421">
        <v>0</v>
      </c>
      <c r="K1421">
        <f t="shared" si="771"/>
        <v>9.503339999999999E-3</v>
      </c>
      <c r="L1421">
        <f t="shared" ref="L1421:L1422" si="778">0.000057*(G1421^1.897696*I1421^1.002687+0.000031*G1421^2)</f>
        <v>2.9817878917461522E-2</v>
      </c>
      <c r="O1421">
        <f>L1421*0.43*0.75</f>
        <v>9.6162659508813413E-3</v>
      </c>
      <c r="Q1421">
        <f t="shared" ref="Q1421:Q1422" si="779">O1421*0.52</f>
        <v>5.0004582944582973E-3</v>
      </c>
      <c r="T1421">
        <f>(L1421*0.43*0.75)*(1+0.2)*0.52*3.67</f>
        <v>2.2022018328794343E-2</v>
      </c>
    </row>
    <row r="1422" spans="1:24" x14ac:dyDescent="0.3">
      <c r="A1422" s="26">
        <v>17001</v>
      </c>
      <c r="B1422">
        <v>95</v>
      </c>
      <c r="C1422" t="s">
        <v>211</v>
      </c>
      <c r="D1422">
        <v>28</v>
      </c>
      <c r="E1422" t="s">
        <v>218</v>
      </c>
      <c r="F1422">
        <v>1</v>
      </c>
      <c r="G1422">
        <v>36.5</v>
      </c>
      <c r="H1422">
        <f t="shared" si="770"/>
        <v>0.36499999999999999</v>
      </c>
      <c r="I1422">
        <v>14.1</v>
      </c>
      <c r="J1422">
        <v>9.6</v>
      </c>
      <c r="K1422">
        <f t="shared" si="771"/>
        <v>0.10463491499999998</v>
      </c>
      <c r="L1422">
        <f t="shared" si="778"/>
        <v>0.74634600006767771</v>
      </c>
      <c r="O1422">
        <f>L1422*0.43*0.75</f>
        <v>0.24069658502182606</v>
      </c>
      <c r="Q1422">
        <f t="shared" si="779"/>
        <v>0.12516222421134957</v>
      </c>
      <c r="T1422">
        <f>(L1422*0.43*0.75)*(1+0.2)*0.52*3.67</f>
        <v>0.55121443542678339</v>
      </c>
      <c r="U1422">
        <v>82</v>
      </c>
      <c r="V1422">
        <v>88</v>
      </c>
      <c r="W1422">
        <v>17</v>
      </c>
      <c r="X1422">
        <v>8</v>
      </c>
    </row>
    <row r="1423" spans="1:24" x14ac:dyDescent="0.3">
      <c r="A1423" s="26">
        <v>17001</v>
      </c>
      <c r="B1423">
        <v>95</v>
      </c>
      <c r="C1423" t="s">
        <v>211</v>
      </c>
      <c r="D1423">
        <v>29</v>
      </c>
      <c r="E1423" t="s">
        <v>214</v>
      </c>
      <c r="F1423">
        <v>3</v>
      </c>
      <c r="G1423">
        <v>10</v>
      </c>
      <c r="H1423">
        <f t="shared" si="770"/>
        <v>0.1</v>
      </c>
      <c r="I1423">
        <v>3.5</v>
      </c>
      <c r="J1423">
        <v>1.4</v>
      </c>
      <c r="K1423">
        <f t="shared" si="771"/>
        <v>7.8540000000000016E-3</v>
      </c>
      <c r="L1423">
        <f>0.000081*(G1423^1.864042*I1423^0.850892+0.000027*G1423^2)</f>
        <v>1.719791064195654E-2</v>
      </c>
      <c r="O1423">
        <f>L1423*0.47*0.75</f>
        <v>6.0622635012896799E-3</v>
      </c>
      <c r="Q1423">
        <f>O1423*0.521</f>
        <v>3.1584392841719233E-3</v>
      </c>
      <c r="T1423">
        <f>(L1423*0.47*0.75)*(1+0.2)*0.521*3.67</f>
        <v>1.390976660749315E-2</v>
      </c>
    </row>
    <row r="1424" spans="1:24" x14ac:dyDescent="0.3">
      <c r="A1424" s="26">
        <v>17001</v>
      </c>
      <c r="B1424">
        <v>95</v>
      </c>
      <c r="C1424" t="s">
        <v>211</v>
      </c>
      <c r="D1424">
        <v>30</v>
      </c>
      <c r="E1424" t="s">
        <v>218</v>
      </c>
      <c r="F1424">
        <v>4</v>
      </c>
      <c r="G1424">
        <v>18</v>
      </c>
      <c r="H1424">
        <f t="shared" si="770"/>
        <v>0.18</v>
      </c>
      <c r="I1424">
        <v>11.2</v>
      </c>
      <c r="J1424">
        <v>8.5</v>
      </c>
      <c r="K1424">
        <f t="shared" si="771"/>
        <v>2.5446959999999998E-2</v>
      </c>
      <c r="L1424">
        <f t="shared" ref="L1424:L1426" si="780">0.000057*(G1424^1.897696*I1424^1.002687+0.000031*G1424^2)</f>
        <v>0.15489569378092466</v>
      </c>
      <c r="O1424">
        <f>L1424*0.43*0.75</f>
        <v>4.9953861244348197E-2</v>
      </c>
      <c r="Q1424">
        <f t="shared" ref="Q1424:Q1426" si="781">O1424*0.52</f>
        <v>2.5976007847061063E-2</v>
      </c>
      <c r="T1424">
        <f>(L1424*0.43*0.75)*(1+0.2)*0.52*3.67</f>
        <v>0.11439833855845691</v>
      </c>
    </row>
    <row r="1425" spans="1:20" x14ac:dyDescent="0.3">
      <c r="A1425" s="26">
        <v>17001</v>
      </c>
      <c r="B1425">
        <v>95</v>
      </c>
      <c r="C1425" t="s">
        <v>211</v>
      </c>
      <c r="D1425">
        <v>31</v>
      </c>
      <c r="E1425" t="s">
        <v>218</v>
      </c>
      <c r="F1425">
        <v>3</v>
      </c>
      <c r="G1425">
        <v>12</v>
      </c>
      <c r="H1425">
        <f t="shared" si="770"/>
        <v>0.12</v>
      </c>
      <c r="I1425">
        <v>8</v>
      </c>
      <c r="J1425">
        <v>6.8</v>
      </c>
      <c r="K1425">
        <f t="shared" si="771"/>
        <v>1.130976E-2</v>
      </c>
      <c r="L1425">
        <f t="shared" si="780"/>
        <v>5.1209618124501317E-2</v>
      </c>
      <c r="O1425">
        <f>L1425*0.43*0.75</f>
        <v>1.6515101845151675E-2</v>
      </c>
      <c r="Q1425">
        <f t="shared" si="781"/>
        <v>8.5878529594788713E-3</v>
      </c>
      <c r="T1425">
        <f>(L1425*0.43*0.75)*(1+0.2)*0.52*3.67</f>
        <v>3.7820904433544945E-2</v>
      </c>
    </row>
    <row r="1426" spans="1:20" x14ac:dyDescent="0.3">
      <c r="A1426" s="26">
        <v>17001</v>
      </c>
      <c r="B1426">
        <v>95</v>
      </c>
      <c r="C1426" t="s">
        <v>211</v>
      </c>
      <c r="D1426">
        <v>32</v>
      </c>
      <c r="E1426" t="s">
        <v>218</v>
      </c>
      <c r="F1426">
        <v>4</v>
      </c>
      <c r="G1426">
        <v>22</v>
      </c>
      <c r="H1426">
        <f t="shared" si="770"/>
        <v>0.22</v>
      </c>
      <c r="I1426">
        <v>11.6</v>
      </c>
      <c r="J1426">
        <v>8.9</v>
      </c>
      <c r="K1426">
        <f t="shared" si="771"/>
        <v>3.8013359999999996E-2</v>
      </c>
      <c r="L1426">
        <f t="shared" si="780"/>
        <v>0.23480361397460631</v>
      </c>
      <c r="O1426">
        <f>L1426*0.43*0.75</f>
        <v>7.5724165506810534E-2</v>
      </c>
      <c r="Q1426">
        <f t="shared" si="781"/>
        <v>3.9376566063541479E-2</v>
      </c>
      <c r="T1426">
        <f>(L1426*0.43*0.75)*(1+0.2)*0.52*3.67</f>
        <v>0.17341439694383667</v>
      </c>
    </row>
    <row r="1427" spans="1:20" x14ac:dyDescent="0.3">
      <c r="A1427" s="26">
        <v>17001</v>
      </c>
      <c r="B1427">
        <v>95</v>
      </c>
      <c r="C1427" t="s">
        <v>211</v>
      </c>
      <c r="D1427">
        <v>33</v>
      </c>
      <c r="E1427" t="s">
        <v>213</v>
      </c>
      <c r="F1427">
        <v>4</v>
      </c>
      <c r="G1427">
        <v>20</v>
      </c>
      <c r="H1427">
        <f t="shared" si="770"/>
        <v>0.2</v>
      </c>
      <c r="I1427">
        <v>11.7</v>
      </c>
      <c r="J1427">
        <v>2</v>
      </c>
      <c r="K1427">
        <f t="shared" si="771"/>
        <v>3.1416000000000006E-2</v>
      </c>
      <c r="L1427">
        <f>0.000084*(G1427^1.894314*I1427^0.808223+0.000031*G1427^2)</f>
        <v>0.17872015570048122</v>
      </c>
      <c r="O1427">
        <f>L1427*0.66*1.07</f>
        <v>0.12621217395567985</v>
      </c>
      <c r="Q1427">
        <f>O1427*0.531</f>
        <v>6.7018664370466011E-2</v>
      </c>
      <c r="T1427">
        <f>(L1427*0.66*1.07)*(1+0.2)*0.531*3.67</f>
        <v>0.29515019788753227</v>
      </c>
    </row>
    <row r="1428" spans="1:20" x14ac:dyDescent="0.3">
      <c r="A1428" s="26">
        <v>17001</v>
      </c>
      <c r="B1428">
        <v>95</v>
      </c>
      <c r="C1428" t="s">
        <v>211</v>
      </c>
      <c r="D1428">
        <v>34</v>
      </c>
      <c r="E1428" t="s">
        <v>218</v>
      </c>
      <c r="F1428">
        <v>7</v>
      </c>
      <c r="G1428">
        <v>12</v>
      </c>
      <c r="H1428">
        <f t="shared" si="770"/>
        <v>0.12</v>
      </c>
      <c r="I1428">
        <v>7</v>
      </c>
      <c r="J1428">
        <v>0</v>
      </c>
      <c r="K1428">
        <f t="shared" si="771"/>
        <v>1.130976E-2</v>
      </c>
      <c r="L1428">
        <f t="shared" ref="L1428:L1429" si="782">0.000057*(G1428^1.897696*I1428^1.002687+0.000031*G1428^2)</f>
        <v>4.4792373420535679E-2</v>
      </c>
      <c r="O1428">
        <f>L1428*0.43*0.75</f>
        <v>1.4445540428122758E-2</v>
      </c>
      <c r="Q1428">
        <f t="shared" ref="Q1428:Q1429" si="783">O1428*0.52</f>
        <v>7.5116810226238343E-3</v>
      </c>
      <c r="T1428">
        <f>(L1428*0.43*0.75)*(1+0.2)*0.52*3.67</f>
        <v>3.3081443223635362E-2</v>
      </c>
    </row>
    <row r="1429" spans="1:20" x14ac:dyDescent="0.3">
      <c r="A1429" s="26">
        <v>17001</v>
      </c>
      <c r="B1429">
        <v>95</v>
      </c>
      <c r="C1429" t="s">
        <v>211</v>
      </c>
      <c r="D1429">
        <v>35</v>
      </c>
      <c r="E1429" t="s">
        <v>218</v>
      </c>
      <c r="F1429">
        <v>4</v>
      </c>
      <c r="G1429">
        <v>20</v>
      </c>
      <c r="H1429">
        <f t="shared" si="770"/>
        <v>0.2</v>
      </c>
      <c r="I1429">
        <v>13.1</v>
      </c>
      <c r="J1429">
        <v>10</v>
      </c>
      <c r="K1429">
        <f t="shared" si="771"/>
        <v>3.1416000000000006E-2</v>
      </c>
      <c r="L1429">
        <f t="shared" si="782"/>
        <v>0.22136505551253952</v>
      </c>
      <c r="O1429">
        <f>L1429*0.43*0.75</f>
        <v>7.1390230402793992E-2</v>
      </c>
      <c r="Q1429">
        <f t="shared" si="783"/>
        <v>3.7122919809452877E-2</v>
      </c>
      <c r="T1429">
        <f>(L1429*0.43*0.75)*(1+0.2)*0.52*3.67</f>
        <v>0.16348933884083044</v>
      </c>
    </row>
    <row r="1430" spans="1:20" x14ac:dyDescent="0.3">
      <c r="A1430" s="26">
        <v>17001</v>
      </c>
      <c r="B1430">
        <v>95</v>
      </c>
      <c r="C1430" t="s">
        <v>211</v>
      </c>
      <c r="D1430">
        <v>36</v>
      </c>
      <c r="E1430" t="s">
        <v>213</v>
      </c>
      <c r="F1430">
        <v>3</v>
      </c>
      <c r="G1430">
        <v>11</v>
      </c>
      <c r="H1430">
        <f t="shared" si="770"/>
        <v>0.11</v>
      </c>
      <c r="I1430">
        <v>2.8</v>
      </c>
      <c r="J1430">
        <v>1.5</v>
      </c>
      <c r="K1430">
        <f t="shared" si="771"/>
        <v>9.503339999999999E-3</v>
      </c>
      <c r="L1430">
        <f>0.000084*(G1430^1.894314*I1430^0.808223+0.000031*G1430^2)</f>
        <v>1.8130717123067696E-2</v>
      </c>
      <c r="O1430">
        <f>L1430*0.66*1.07</f>
        <v>1.2803912432310409E-2</v>
      </c>
      <c r="Q1430">
        <f>O1430*0.531</f>
        <v>6.7988775015568274E-3</v>
      </c>
      <c r="T1430">
        <f>(L1430*0.66*1.07)*(1+0.2)*0.531*3.67</f>
        <v>2.994225651685627E-2</v>
      </c>
    </row>
    <row r="1431" spans="1:20" x14ac:dyDescent="0.3">
      <c r="A1431" s="26">
        <v>17001</v>
      </c>
      <c r="B1431">
        <v>95</v>
      </c>
      <c r="C1431" t="s">
        <v>211</v>
      </c>
      <c r="D1431">
        <v>37</v>
      </c>
      <c r="E1431" t="s">
        <v>212</v>
      </c>
      <c r="F1431">
        <v>4</v>
      </c>
      <c r="G1431">
        <v>32</v>
      </c>
      <c r="H1431">
        <f t="shared" si="770"/>
        <v>0.32</v>
      </c>
      <c r="I1431">
        <v>13.2</v>
      </c>
      <c r="J1431">
        <v>7</v>
      </c>
      <c r="K1431">
        <f t="shared" si="771"/>
        <v>8.0424960000000004E-2</v>
      </c>
      <c r="L1431">
        <f>0.000062*(G1431^1.947206*I1431^0.894551+0.000039*G1431^2)</f>
        <v>0.53166896671054686</v>
      </c>
      <c r="O1431">
        <f>L1431*0.47*0.75</f>
        <v>0.18741331076546774</v>
      </c>
      <c r="Q1431">
        <f>O1431*0.52</f>
        <v>9.7454921598043226E-2</v>
      </c>
      <c r="T1431">
        <f>(L1431*0.47*0.75)*(1+0.2)*0.52*3.67</f>
        <v>0.42919147471778235</v>
      </c>
    </row>
    <row r="1432" spans="1:20" x14ac:dyDescent="0.3">
      <c r="A1432" s="26">
        <v>17001</v>
      </c>
      <c r="B1432">
        <v>95</v>
      </c>
      <c r="C1432" t="s">
        <v>211</v>
      </c>
      <c r="D1432">
        <v>38</v>
      </c>
      <c r="E1432" t="s">
        <v>213</v>
      </c>
      <c r="F1432">
        <v>3</v>
      </c>
      <c r="G1432">
        <v>15</v>
      </c>
      <c r="H1432">
        <f t="shared" si="770"/>
        <v>0.15</v>
      </c>
      <c r="I1432">
        <v>4.5999999999999996</v>
      </c>
      <c r="J1432">
        <v>2.5</v>
      </c>
      <c r="K1432">
        <f t="shared" si="771"/>
        <v>1.76715E-2</v>
      </c>
      <c r="L1432">
        <f>0.000084*(G1432^1.894314*I1432^0.808223+0.000031*G1432^2)</f>
        <v>4.8733406251618483E-2</v>
      </c>
      <c r="O1432">
        <f>L1432*0.66*1.07</f>
        <v>3.4415531494892973E-2</v>
      </c>
      <c r="Q1432">
        <f>O1432*0.531</f>
        <v>1.827464722378817E-2</v>
      </c>
      <c r="T1432">
        <f>(L1432*0.66*1.07)*(1+0.2)*0.531*3.67</f>
        <v>8.0481546373563084E-2</v>
      </c>
    </row>
    <row r="1434" spans="1:20" x14ac:dyDescent="0.3">
      <c r="A1434" s="26">
        <v>17001</v>
      </c>
      <c r="B1434">
        <v>95</v>
      </c>
      <c r="C1434" t="s">
        <v>211</v>
      </c>
      <c r="D1434">
        <v>40</v>
      </c>
      <c r="E1434" t="s">
        <v>218</v>
      </c>
      <c r="F1434">
        <v>4</v>
      </c>
      <c r="G1434">
        <v>25</v>
      </c>
      <c r="H1434">
        <f t="shared" si="770"/>
        <v>0.25</v>
      </c>
      <c r="I1434">
        <v>10</v>
      </c>
      <c r="J1434">
        <v>5</v>
      </c>
      <c r="K1434">
        <f t="shared" si="771"/>
        <v>4.9087499999999999E-2</v>
      </c>
      <c r="L1434">
        <f>0.000057*(G1434^1.897696*I1434^1.002687+0.000031*G1434^2)</f>
        <v>0.25788666043314823</v>
      </c>
      <c r="O1434">
        <f>L1434*0.43*0.75</f>
        <v>8.3168447989690308E-2</v>
      </c>
      <c r="Q1434">
        <f t="shared" ref="Q1434:Q1439" si="784">O1434*0.52</f>
        <v>4.324759295463896E-2</v>
      </c>
      <c r="T1434">
        <f>(L1434*0.43*0.75)*(1+0.2)*0.52*3.67</f>
        <v>0.19046239937222995</v>
      </c>
    </row>
    <row r="1435" spans="1:20" x14ac:dyDescent="0.3">
      <c r="A1435" s="26">
        <v>17001</v>
      </c>
      <c r="B1435">
        <v>95</v>
      </c>
      <c r="C1435" t="s">
        <v>211</v>
      </c>
      <c r="D1435">
        <v>41</v>
      </c>
      <c r="E1435" t="s">
        <v>212</v>
      </c>
      <c r="F1435">
        <v>3</v>
      </c>
      <c r="G1435">
        <v>14</v>
      </c>
      <c r="H1435">
        <f t="shared" si="770"/>
        <v>0.14000000000000001</v>
      </c>
      <c r="I1435">
        <v>6.8</v>
      </c>
      <c r="J1435">
        <v>2</v>
      </c>
      <c r="K1435">
        <f t="shared" si="771"/>
        <v>1.5393840000000002E-2</v>
      </c>
      <c r="L1435">
        <f>0.000062*(G1435^1.947206*I1435^0.894551+0.000039*G1435^2)</f>
        <v>5.8730576279762053E-2</v>
      </c>
      <c r="O1435">
        <f>L1435*0.47*0.75</f>
        <v>2.0702528138616123E-2</v>
      </c>
      <c r="Q1435">
        <f t="shared" si="784"/>
        <v>1.0765314632080384E-2</v>
      </c>
      <c r="T1435">
        <f>(L1435*0.47*0.75)*(1+0.2)*0.52*3.67</f>
        <v>4.7410445639682011E-2</v>
      </c>
    </row>
    <row r="1436" spans="1:20" x14ac:dyDescent="0.3">
      <c r="A1436" s="26">
        <v>17001</v>
      </c>
      <c r="B1436">
        <v>95</v>
      </c>
      <c r="C1436" t="s">
        <v>211</v>
      </c>
      <c r="D1436">
        <v>42</v>
      </c>
      <c r="E1436" t="s">
        <v>214</v>
      </c>
      <c r="F1436">
        <v>3</v>
      </c>
      <c r="G1436">
        <v>17</v>
      </c>
      <c r="H1436">
        <f t="shared" si="770"/>
        <v>0.17</v>
      </c>
      <c r="I1436">
        <v>5.8</v>
      </c>
      <c r="J1436">
        <v>1.4</v>
      </c>
      <c r="K1436">
        <f t="shared" si="771"/>
        <v>2.2698060000000003E-2</v>
      </c>
      <c r="L1436">
        <f>0.000081*(G1436^1.864042*I1436^0.850892+0.000027*G1436^2)</f>
        <v>7.1070950175398426E-2</v>
      </c>
      <c r="O1436">
        <f>L1436*0.47*0.75</f>
        <v>2.5052509936827942E-2</v>
      </c>
      <c r="Q1436">
        <f>O1436*0.521</f>
        <v>1.3052357677087359E-2</v>
      </c>
      <c r="T1436">
        <f>(L1436*0.47*0.75)*(1+0.2)*0.521*3.67</f>
        <v>5.7482583209892725E-2</v>
      </c>
    </row>
    <row r="1437" spans="1:20" x14ac:dyDescent="0.3">
      <c r="A1437" s="26">
        <v>17001</v>
      </c>
      <c r="B1437">
        <v>95</v>
      </c>
      <c r="C1437" t="s">
        <v>211</v>
      </c>
      <c r="D1437">
        <v>43</v>
      </c>
      <c r="E1437" t="s">
        <v>218</v>
      </c>
      <c r="F1437">
        <v>3</v>
      </c>
      <c r="G1437">
        <v>14.5</v>
      </c>
      <c r="H1437">
        <f t="shared" si="770"/>
        <v>0.14499999999999999</v>
      </c>
      <c r="I1437">
        <v>6.7</v>
      </c>
      <c r="J1437">
        <v>4</v>
      </c>
      <c r="K1437">
        <f t="shared" si="771"/>
        <v>1.6513034999999999E-2</v>
      </c>
      <c r="L1437">
        <f>0.000057*(G1437^1.897696*I1437^1.002687+0.000031*G1437^2)</f>
        <v>6.138967892322196E-2</v>
      </c>
      <c r="O1437">
        <f>L1437*0.43*0.75</f>
        <v>1.9798171452739082E-2</v>
      </c>
      <c r="Q1437">
        <f t="shared" si="784"/>
        <v>1.0295049155424323E-2</v>
      </c>
      <c r="T1437">
        <f>(L1437*0.43*0.75)*(1+0.2)*0.52*3.67</f>
        <v>4.5339396480488715E-2</v>
      </c>
    </row>
    <row r="1438" spans="1:20" x14ac:dyDescent="0.3">
      <c r="A1438" s="26">
        <v>17001</v>
      </c>
      <c r="B1438">
        <v>95</v>
      </c>
      <c r="C1438" t="s">
        <v>211</v>
      </c>
      <c r="D1438">
        <v>44</v>
      </c>
      <c r="E1438" t="s">
        <v>212</v>
      </c>
      <c r="F1438">
        <v>4</v>
      </c>
      <c r="G1438">
        <v>18.5</v>
      </c>
      <c r="H1438">
        <f t="shared" si="770"/>
        <v>0.185</v>
      </c>
      <c r="I1438">
        <v>9.6</v>
      </c>
      <c r="J1438">
        <v>6</v>
      </c>
      <c r="K1438">
        <f t="shared" si="771"/>
        <v>2.6880314999999998E-2</v>
      </c>
      <c r="L1438">
        <f>0.000062*(G1438^1.947206*I1438^0.894551+0.000039*G1438^2)</f>
        <v>0.137572113190043</v>
      </c>
      <c r="O1438">
        <f>L1438*0.47*0.75</f>
        <v>4.8494169899490153E-2</v>
      </c>
      <c r="Q1438">
        <f t="shared" si="784"/>
        <v>2.5216968347734882E-2</v>
      </c>
      <c r="T1438">
        <f>(L1438*0.47*0.75)*(1+0.2)*0.52*3.67</f>
        <v>0.11105552860342441</v>
      </c>
    </row>
    <row r="1439" spans="1:20" x14ac:dyDescent="0.3">
      <c r="A1439" s="26">
        <v>17001</v>
      </c>
      <c r="B1439">
        <v>95</v>
      </c>
      <c r="C1439" t="s">
        <v>211</v>
      </c>
      <c r="D1439">
        <v>45</v>
      </c>
      <c r="E1439" t="s">
        <v>218</v>
      </c>
      <c r="F1439">
        <v>4</v>
      </c>
      <c r="G1439">
        <v>33.299999999999997</v>
      </c>
      <c r="H1439">
        <f t="shared" si="770"/>
        <v>0.33299999999999996</v>
      </c>
      <c r="I1439">
        <v>13.7</v>
      </c>
      <c r="J1439">
        <v>9.4</v>
      </c>
      <c r="K1439">
        <f t="shared" si="771"/>
        <v>8.7092220599999978E-2</v>
      </c>
      <c r="L1439">
        <f>0.000057*(G1439^1.897696*I1439^1.002687+0.000031*G1439^2)</f>
        <v>0.60923875211787992</v>
      </c>
      <c r="O1439">
        <f>L1439*0.43*0.75</f>
        <v>0.19647949755801628</v>
      </c>
      <c r="Q1439">
        <f t="shared" si="784"/>
        <v>0.10216933873016847</v>
      </c>
      <c r="T1439">
        <f>(L1439*0.43*0.75)*(1+0.2)*0.52*3.67</f>
        <v>0.44995376776766188</v>
      </c>
    </row>
    <row r="1440" spans="1:20" x14ac:dyDescent="0.3">
      <c r="A1440" s="26">
        <v>17001</v>
      </c>
      <c r="B1440">
        <v>95</v>
      </c>
      <c r="C1440" t="s">
        <v>211</v>
      </c>
      <c r="D1440">
        <v>46</v>
      </c>
      <c r="E1440" t="s">
        <v>213</v>
      </c>
      <c r="F1440">
        <v>3</v>
      </c>
      <c r="G1440">
        <v>11.5</v>
      </c>
      <c r="H1440">
        <f t="shared" si="770"/>
        <v>0.115</v>
      </c>
      <c r="I1440">
        <v>4.2</v>
      </c>
      <c r="J1440">
        <v>2.2999999999999998</v>
      </c>
      <c r="K1440">
        <f t="shared" si="771"/>
        <v>1.0386915E-2</v>
      </c>
      <c r="L1440">
        <f t="shared" ref="L1440:L1441" si="785">0.000084*(G1440^1.894314*I1440^0.808223+0.000031*G1440^2)</f>
        <v>2.7371836058642424E-2</v>
      </c>
      <c r="O1440">
        <f>L1440*0.66*1.07</f>
        <v>1.9329990624613283E-2</v>
      </c>
      <c r="Q1440">
        <f t="shared" ref="Q1440:Q1441" si="786">O1440*0.531</f>
        <v>1.0264225021669654E-2</v>
      </c>
      <c r="T1440">
        <f>(L1440*0.66*1.07)*(1+0.2)*0.531*3.67</f>
        <v>4.5203646995433153E-2</v>
      </c>
    </row>
    <row r="1441" spans="1:20" x14ac:dyDescent="0.3">
      <c r="A1441" s="26">
        <v>17001</v>
      </c>
      <c r="B1441">
        <v>95</v>
      </c>
      <c r="C1441" t="s">
        <v>211</v>
      </c>
      <c r="D1441">
        <v>47</v>
      </c>
      <c r="E1441" t="s">
        <v>213</v>
      </c>
      <c r="F1441">
        <v>3</v>
      </c>
      <c r="G1441">
        <v>15</v>
      </c>
      <c r="H1441">
        <f t="shared" si="770"/>
        <v>0.15</v>
      </c>
      <c r="I1441">
        <v>4.5</v>
      </c>
      <c r="J1441">
        <v>2.5</v>
      </c>
      <c r="K1441">
        <f t="shared" si="771"/>
        <v>1.76715E-2</v>
      </c>
      <c r="L1441">
        <f t="shared" si="785"/>
        <v>4.7875366961701256E-2</v>
      </c>
      <c r="O1441">
        <f>L1441*0.66*1.07</f>
        <v>3.380958414835343E-2</v>
      </c>
      <c r="Q1441">
        <f t="shared" si="786"/>
        <v>1.7952889182775673E-2</v>
      </c>
      <c r="T1441">
        <f>(L1441*0.66*1.07)*(1+0.2)*0.531*3.67</f>
        <v>7.9064523960944058E-2</v>
      </c>
    </row>
    <row r="1442" spans="1:20" x14ac:dyDescent="0.3">
      <c r="A1442" s="26">
        <v>17001</v>
      </c>
      <c r="B1442">
        <v>95</v>
      </c>
      <c r="C1442" t="s">
        <v>211</v>
      </c>
      <c r="D1442">
        <v>48</v>
      </c>
      <c r="E1442" t="s">
        <v>212</v>
      </c>
      <c r="F1442">
        <v>4</v>
      </c>
      <c r="G1442">
        <v>31.5</v>
      </c>
      <c r="H1442">
        <f t="shared" si="770"/>
        <v>0.315</v>
      </c>
      <c r="I1442">
        <v>13.6</v>
      </c>
      <c r="J1442">
        <v>9.1999999999999993</v>
      </c>
      <c r="K1442">
        <f t="shared" si="771"/>
        <v>7.7931315000000001E-2</v>
      </c>
      <c r="L1442">
        <f t="shared" ref="L1442:L1443" si="787">0.000062*(G1442^1.947206*I1442^0.894551+0.000039*G1442^2)</f>
        <v>0.52956749647435941</v>
      </c>
      <c r="O1442">
        <f>L1442*0.47*0.75</f>
        <v>0.18667254250721169</v>
      </c>
      <c r="Q1442">
        <f t="shared" ref="Q1442:Q1443" si="788">O1442*0.52</f>
        <v>9.7069722103750075E-2</v>
      </c>
      <c r="T1442">
        <f>(L1442*0.47*0.75)*(1+0.2)*0.52*3.67</f>
        <v>0.42749505614491529</v>
      </c>
    </row>
    <row r="1443" spans="1:20" x14ac:dyDescent="0.3">
      <c r="A1443" s="26">
        <v>17001</v>
      </c>
      <c r="B1443">
        <v>95</v>
      </c>
      <c r="C1443" t="s">
        <v>211</v>
      </c>
      <c r="D1443">
        <v>49</v>
      </c>
      <c r="E1443" t="s">
        <v>212</v>
      </c>
      <c r="F1443">
        <v>1</v>
      </c>
      <c r="G1443">
        <v>37.799999999999997</v>
      </c>
      <c r="H1443">
        <f t="shared" si="770"/>
        <v>0.37799999999999995</v>
      </c>
      <c r="I1443">
        <v>14</v>
      </c>
      <c r="J1443">
        <v>6</v>
      </c>
      <c r="K1443">
        <f t="shared" si="771"/>
        <v>0.11222109359999996</v>
      </c>
      <c r="L1443">
        <f t="shared" si="787"/>
        <v>0.77511314725476654</v>
      </c>
      <c r="O1443">
        <f>L1443*0.47*0.75</f>
        <v>0.27322738440730521</v>
      </c>
      <c r="Q1443">
        <f t="shared" si="788"/>
        <v>0.14207823989179871</v>
      </c>
      <c r="T1443">
        <f>(L1443*0.47*0.75)*(1+0.2)*0.52*3.67</f>
        <v>0.62571256848348156</v>
      </c>
    </row>
    <row r="1444" spans="1:20" x14ac:dyDescent="0.3">
      <c r="A1444" s="26">
        <v>17001</v>
      </c>
      <c r="B1444">
        <v>95</v>
      </c>
      <c r="C1444" t="s">
        <v>211</v>
      </c>
      <c r="D1444">
        <v>50</v>
      </c>
      <c r="E1444" t="s">
        <v>218</v>
      </c>
      <c r="F1444">
        <v>4</v>
      </c>
      <c r="G1444">
        <v>27</v>
      </c>
      <c r="H1444">
        <f t="shared" si="770"/>
        <v>0.27</v>
      </c>
      <c r="I1444">
        <v>13.8</v>
      </c>
      <c r="J1444">
        <v>8.6</v>
      </c>
      <c r="K1444">
        <f t="shared" si="771"/>
        <v>5.7255660000000007E-2</v>
      </c>
      <c r="L1444">
        <f t="shared" ref="L1444:L1448" si="789">0.000057*(G1444^1.897696*I1444^1.002687+0.000031*G1444^2)</f>
        <v>0.41220328086083052</v>
      </c>
      <c r="O1444">
        <f>L1444*0.43*0.75</f>
        <v>0.13293555807761784</v>
      </c>
      <c r="Q1444">
        <f t="shared" ref="Q1444:Q1448" si="790">O1444*0.52</f>
        <v>6.9126490200361282E-2</v>
      </c>
      <c r="T1444">
        <f>(L1444*0.43*0.75)*(1+0.2)*0.52*3.67</f>
        <v>0.30443306284239108</v>
      </c>
    </row>
    <row r="1445" spans="1:20" x14ac:dyDescent="0.3">
      <c r="A1445" s="26">
        <v>17001</v>
      </c>
      <c r="B1445">
        <v>95</v>
      </c>
      <c r="C1445" t="s">
        <v>211</v>
      </c>
      <c r="D1445">
        <v>51</v>
      </c>
      <c r="E1445" t="s">
        <v>218</v>
      </c>
      <c r="F1445">
        <v>7</v>
      </c>
      <c r="G1445">
        <v>15</v>
      </c>
      <c r="H1445">
        <f t="shared" si="770"/>
        <v>0.15</v>
      </c>
      <c r="I1445">
        <v>8.6</v>
      </c>
      <c r="J1445">
        <v>0</v>
      </c>
      <c r="K1445">
        <f t="shared" si="771"/>
        <v>1.76715E-2</v>
      </c>
      <c r="L1445">
        <f t="shared" si="789"/>
        <v>8.409110038013265E-2</v>
      </c>
      <c r="O1445">
        <f>L1445*0.43*0.75</f>
        <v>2.7119379872592775E-2</v>
      </c>
      <c r="Q1445">
        <f t="shared" si="790"/>
        <v>1.4102077533748243E-2</v>
      </c>
      <c r="T1445">
        <f>(L1445*0.43*0.75)*(1+0.2)*0.52*3.67</f>
        <v>6.2105549458627257E-2</v>
      </c>
    </row>
    <row r="1446" spans="1:20" x14ac:dyDescent="0.3">
      <c r="A1446" s="26">
        <v>17001</v>
      </c>
      <c r="B1446">
        <v>95</v>
      </c>
      <c r="C1446" t="s">
        <v>211</v>
      </c>
      <c r="D1446">
        <v>52</v>
      </c>
      <c r="E1446" t="s">
        <v>218</v>
      </c>
      <c r="F1446">
        <v>4</v>
      </c>
      <c r="G1446">
        <v>34</v>
      </c>
      <c r="H1446">
        <f t="shared" si="770"/>
        <v>0.34</v>
      </c>
      <c r="I1446">
        <v>13.1</v>
      </c>
      <c r="J1446">
        <v>9.6</v>
      </c>
      <c r="K1446">
        <f t="shared" si="771"/>
        <v>9.079224000000001E-2</v>
      </c>
      <c r="L1446">
        <f t="shared" si="789"/>
        <v>0.60594211474526494</v>
      </c>
      <c r="O1446">
        <f>L1446*0.43*0.75</f>
        <v>0.19541633200534797</v>
      </c>
      <c r="Q1446">
        <f t="shared" si="790"/>
        <v>0.10161649264278094</v>
      </c>
      <c r="T1446">
        <f>(L1446*0.43*0.75)*(1+0.2)*0.52*3.67</f>
        <v>0.44751903359880724</v>
      </c>
    </row>
    <row r="1447" spans="1:20" x14ac:dyDescent="0.3">
      <c r="A1447" s="26">
        <v>17001</v>
      </c>
      <c r="B1447">
        <v>95</v>
      </c>
      <c r="C1447" t="s">
        <v>211</v>
      </c>
      <c r="D1447">
        <v>53</v>
      </c>
      <c r="E1447" t="s">
        <v>218</v>
      </c>
      <c r="F1447">
        <v>4</v>
      </c>
      <c r="G1447">
        <v>30</v>
      </c>
      <c r="H1447">
        <f t="shared" si="770"/>
        <v>0.3</v>
      </c>
      <c r="I1447">
        <v>13.8</v>
      </c>
      <c r="J1447">
        <v>9.6</v>
      </c>
      <c r="K1447">
        <f t="shared" si="771"/>
        <v>7.0685999999999999E-2</v>
      </c>
      <c r="L1447">
        <f t="shared" si="789"/>
        <v>0.50343715636978681</v>
      </c>
      <c r="O1447">
        <f>L1447*0.43*0.75</f>
        <v>0.16235848292925625</v>
      </c>
      <c r="Q1447">
        <f t="shared" si="790"/>
        <v>8.4426411123213252E-2</v>
      </c>
      <c r="T1447">
        <f>(L1447*0.43*0.75)*(1+0.2)*0.52*3.67</f>
        <v>0.37181391458663116</v>
      </c>
    </row>
    <row r="1448" spans="1:20" x14ac:dyDescent="0.3">
      <c r="A1448" s="26">
        <v>17001</v>
      </c>
      <c r="B1448">
        <v>95</v>
      </c>
      <c r="C1448" t="s">
        <v>211</v>
      </c>
      <c r="D1448">
        <v>54</v>
      </c>
      <c r="E1448" t="s">
        <v>218</v>
      </c>
      <c r="F1448">
        <v>4</v>
      </c>
      <c r="G1448">
        <v>20</v>
      </c>
      <c r="H1448">
        <f t="shared" si="770"/>
        <v>0.2</v>
      </c>
      <c r="I1448">
        <v>12.4</v>
      </c>
      <c r="J1448">
        <v>3.5</v>
      </c>
      <c r="K1448">
        <f t="shared" si="771"/>
        <v>3.1416000000000006E-2</v>
      </c>
      <c r="L1448">
        <f t="shared" si="789"/>
        <v>0.20950550966715509</v>
      </c>
      <c r="O1448">
        <f>L1448*0.43*0.75</f>
        <v>6.7565526867657516E-2</v>
      </c>
      <c r="Q1448">
        <f t="shared" si="790"/>
        <v>3.5134073971181908E-2</v>
      </c>
      <c r="T1448">
        <f>(L1448*0.43*0.75)*(1+0.2)*0.52*3.67</f>
        <v>0.15473046176908511</v>
      </c>
    </row>
    <row r="1449" spans="1:20" x14ac:dyDescent="0.3">
      <c r="A1449" s="26">
        <v>17001</v>
      </c>
      <c r="B1449">
        <v>95</v>
      </c>
      <c r="C1449" t="s">
        <v>211</v>
      </c>
      <c r="D1449">
        <v>55</v>
      </c>
      <c r="E1449" t="s">
        <v>212</v>
      </c>
      <c r="F1449">
        <v>4</v>
      </c>
      <c r="G1449">
        <v>20</v>
      </c>
      <c r="H1449">
        <f t="shared" si="770"/>
        <v>0.2</v>
      </c>
      <c r="I1449">
        <v>12.6</v>
      </c>
      <c r="J1449">
        <v>9.8000000000000007</v>
      </c>
      <c r="K1449">
        <f t="shared" si="771"/>
        <v>3.1416000000000006E-2</v>
      </c>
      <c r="L1449">
        <f>0.000062*(G1449^1.947206*I1449^0.894551+0.000039*G1449^2)</f>
        <v>0.20422303759611624</v>
      </c>
      <c r="O1449">
        <f>L1449*0.47*0.75</f>
        <v>7.1988620752630961E-2</v>
      </c>
      <c r="Q1449">
        <f>O1449*0.52</f>
        <v>3.7434082791368103E-2</v>
      </c>
      <c r="T1449">
        <f>(L1449*0.47*0.75)*(1+0.2)*0.52*3.67</f>
        <v>0.16485970061318511</v>
      </c>
    </row>
    <row r="1450" spans="1:20" x14ac:dyDescent="0.3">
      <c r="A1450" s="26">
        <v>17001</v>
      </c>
      <c r="B1450">
        <v>95</v>
      </c>
      <c r="C1450" t="s">
        <v>211</v>
      </c>
      <c r="D1450">
        <v>56</v>
      </c>
      <c r="E1450" t="s">
        <v>220</v>
      </c>
      <c r="F1450">
        <v>3</v>
      </c>
      <c r="G1450">
        <v>9</v>
      </c>
      <c r="H1450">
        <f t="shared" si="770"/>
        <v>0.09</v>
      </c>
      <c r="I1450">
        <v>3.5</v>
      </c>
      <c r="J1450">
        <v>1</v>
      </c>
      <c r="K1450">
        <f t="shared" si="771"/>
        <v>6.3617399999999994E-3</v>
      </c>
      <c r="L1450">
        <f>0.000084*(G1450^1.894314*I1450^0.808223+0.000031*G1450^2)</f>
        <v>1.4847341843962761E-2</v>
      </c>
      <c r="O1450">
        <f>L1450*0.78*1.07</f>
        <v>1.2391591502971321E-2</v>
      </c>
      <c r="Q1450">
        <f>O1450*0.531</f>
        <v>6.5799350880777719E-3</v>
      </c>
      <c r="T1450">
        <f>(L1450*0.78*1.07)*(1+0.2)*0.531*3.67</f>
        <v>2.8978034127894504E-2</v>
      </c>
    </row>
    <row r="1451" spans="1:20" x14ac:dyDescent="0.3">
      <c r="A1451" s="26">
        <v>17001</v>
      </c>
      <c r="B1451">
        <v>95</v>
      </c>
      <c r="C1451" t="s">
        <v>211</v>
      </c>
      <c r="D1451">
        <v>57</v>
      </c>
      <c r="E1451" t="s">
        <v>218</v>
      </c>
      <c r="F1451">
        <v>4</v>
      </c>
      <c r="G1451">
        <v>19.5</v>
      </c>
      <c r="H1451">
        <f t="shared" si="770"/>
        <v>0.19500000000000001</v>
      </c>
      <c r="I1451">
        <v>12.9</v>
      </c>
      <c r="J1451">
        <v>9.6999999999999993</v>
      </c>
      <c r="K1451">
        <f t="shared" si="771"/>
        <v>2.9864835000000003E-2</v>
      </c>
      <c r="L1451">
        <f>0.000057*(G1451^1.897696*I1451^1.002687+0.000031*G1451^2)</f>
        <v>0.20775125067824354</v>
      </c>
      <c r="O1451">
        <f>L1451*0.43*0.75</f>
        <v>6.6999778343733551E-2</v>
      </c>
      <c r="Q1451">
        <f>O1451*0.52</f>
        <v>3.4839884738741445E-2</v>
      </c>
      <c r="T1451">
        <f>(L1451*0.43*0.75)*(1+0.2)*0.52*3.67</f>
        <v>0.15343485238941731</v>
      </c>
    </row>
    <row r="1452" spans="1:20" x14ac:dyDescent="0.3">
      <c r="A1452" s="26">
        <v>17001</v>
      </c>
      <c r="B1452">
        <v>95</v>
      </c>
      <c r="C1452" t="s">
        <v>211</v>
      </c>
      <c r="D1452">
        <v>58</v>
      </c>
      <c r="E1452" t="s">
        <v>213</v>
      </c>
      <c r="F1452">
        <v>4</v>
      </c>
      <c r="G1452">
        <v>23</v>
      </c>
      <c r="H1452">
        <f t="shared" si="770"/>
        <v>0.23</v>
      </c>
      <c r="I1452">
        <v>13.1</v>
      </c>
      <c r="J1452">
        <v>9.8000000000000007</v>
      </c>
      <c r="K1452">
        <f t="shared" si="771"/>
        <v>4.154766E-2</v>
      </c>
      <c r="L1452">
        <f t="shared" ref="L1452:L1453" si="791">0.000084*(G1452^1.894314*I1452^0.808223+0.000031*G1452^2)</f>
        <v>0.25516793142960326</v>
      </c>
      <c r="O1452">
        <f>L1452*0.66*1.07</f>
        <v>0.18019959317558584</v>
      </c>
      <c r="Q1452">
        <f t="shared" ref="Q1452:Q1453" si="792">O1452*0.531</f>
        <v>9.5685983976236094E-2</v>
      </c>
      <c r="T1452">
        <f>(L1452*0.66*1.07)*(1+0.2)*0.531*3.67</f>
        <v>0.4214010734313437</v>
      </c>
    </row>
    <row r="1453" spans="1:20" x14ac:dyDescent="0.3">
      <c r="A1453" s="26">
        <v>17001</v>
      </c>
      <c r="B1453">
        <v>95</v>
      </c>
      <c r="C1453" t="s">
        <v>211</v>
      </c>
      <c r="D1453">
        <v>59</v>
      </c>
      <c r="E1453" t="s">
        <v>213</v>
      </c>
      <c r="F1453">
        <v>3</v>
      </c>
      <c r="G1453">
        <v>22</v>
      </c>
      <c r="H1453">
        <f t="shared" si="770"/>
        <v>0.22</v>
      </c>
      <c r="I1453">
        <v>4.3</v>
      </c>
      <c r="J1453">
        <v>1.4</v>
      </c>
      <c r="K1453">
        <f t="shared" si="771"/>
        <v>3.8013359999999996E-2</v>
      </c>
      <c r="L1453">
        <f t="shared" si="791"/>
        <v>9.5332038883842479E-2</v>
      </c>
      <c r="O1453">
        <f>L1453*0.66*1.07</f>
        <v>6.7323485859769563E-2</v>
      </c>
      <c r="Q1453">
        <f t="shared" si="792"/>
        <v>3.5748770991537643E-2</v>
      </c>
      <c r="T1453">
        <f>(L1453*0.66*1.07)*(1+0.2)*0.531*3.67</f>
        <v>0.15743758744673175</v>
      </c>
    </row>
    <row r="1454" spans="1:20" x14ac:dyDescent="0.3">
      <c r="A1454" s="26">
        <v>17001</v>
      </c>
      <c r="B1454">
        <v>95</v>
      </c>
      <c r="C1454" t="s">
        <v>211</v>
      </c>
      <c r="D1454">
        <v>60</v>
      </c>
      <c r="E1454" t="s">
        <v>212</v>
      </c>
      <c r="F1454">
        <v>4</v>
      </c>
      <c r="G1454">
        <v>27.5</v>
      </c>
      <c r="H1454">
        <f t="shared" si="770"/>
        <v>0.27500000000000002</v>
      </c>
      <c r="I1454">
        <v>13.4</v>
      </c>
      <c r="J1454">
        <v>10</v>
      </c>
      <c r="K1454">
        <f t="shared" si="771"/>
        <v>5.9395875000000008E-2</v>
      </c>
      <c r="L1454">
        <f>0.000062*(G1454^1.947206*I1454^0.894551+0.000039*G1454^2)</f>
        <v>0.40116556849228746</v>
      </c>
      <c r="O1454">
        <f>L1454*0.47*0.75</f>
        <v>0.14141086289353133</v>
      </c>
      <c r="Q1454">
        <f>O1454*0.52</f>
        <v>7.3533648704636301E-2</v>
      </c>
      <c r="T1454">
        <f>(L1454*0.47*0.75)*(1+0.2)*0.52*3.67</f>
        <v>0.32384218889521821</v>
      </c>
    </row>
    <row r="1455" spans="1:20" x14ac:dyDescent="0.3">
      <c r="A1455" s="26">
        <v>17001</v>
      </c>
      <c r="B1455">
        <v>95</v>
      </c>
      <c r="C1455" t="s">
        <v>211</v>
      </c>
      <c r="D1455">
        <v>61</v>
      </c>
      <c r="E1455" t="s">
        <v>218</v>
      </c>
      <c r="F1455">
        <v>4</v>
      </c>
      <c r="G1455">
        <v>28</v>
      </c>
      <c r="H1455">
        <f t="shared" si="770"/>
        <v>0.28000000000000003</v>
      </c>
      <c r="I1455">
        <v>13.9</v>
      </c>
      <c r="J1455">
        <v>9.6</v>
      </c>
      <c r="K1455">
        <f t="shared" si="771"/>
        <v>6.157536000000001E-2</v>
      </c>
      <c r="L1455">
        <f>0.000057*(G1455^1.897696*I1455^1.002687+0.000031*G1455^2)</f>
        <v>0.44486505922765079</v>
      </c>
      <c r="O1455">
        <f>L1455*0.43*0.75</f>
        <v>0.14346898160091737</v>
      </c>
      <c r="Q1455">
        <f>O1455*0.52</f>
        <v>7.4603870432477029E-2</v>
      </c>
      <c r="T1455">
        <f>(L1455*0.43*0.75)*(1+0.2)*0.52*3.67</f>
        <v>0.32855544538462883</v>
      </c>
    </row>
    <row r="1456" spans="1:20" x14ac:dyDescent="0.3">
      <c r="A1456" s="26">
        <v>17001</v>
      </c>
      <c r="B1456">
        <v>95</v>
      </c>
      <c r="C1456" t="s">
        <v>211</v>
      </c>
      <c r="D1456">
        <v>62</v>
      </c>
      <c r="E1456" t="s">
        <v>214</v>
      </c>
      <c r="F1456">
        <v>3</v>
      </c>
      <c r="G1456">
        <v>8</v>
      </c>
      <c r="H1456">
        <f t="shared" si="770"/>
        <v>0.08</v>
      </c>
      <c r="I1456">
        <v>3</v>
      </c>
      <c r="J1456">
        <v>0.9</v>
      </c>
      <c r="K1456">
        <f t="shared" si="771"/>
        <v>5.0265600000000002E-3</v>
      </c>
      <c r="L1456">
        <f>0.000081*(G1456^1.864042*I1456^0.850892+0.000027*G1456^2)</f>
        <v>9.9510166243543929E-3</v>
      </c>
      <c r="O1456">
        <f>L1456*0.47*0.75</f>
        <v>3.5077333600849231E-3</v>
      </c>
      <c r="Q1456">
        <f>O1456*0.521</f>
        <v>1.8275290806042451E-3</v>
      </c>
      <c r="T1456">
        <f>(L1456*0.47*0.75)*(1+0.2)*0.521*3.67</f>
        <v>8.048438070981094E-3</v>
      </c>
    </row>
    <row r="1457" spans="1:20" x14ac:dyDescent="0.3">
      <c r="A1457" s="26">
        <v>17001</v>
      </c>
      <c r="B1457">
        <v>95</v>
      </c>
      <c r="C1457" t="s">
        <v>211</v>
      </c>
      <c r="D1457">
        <v>63</v>
      </c>
      <c r="E1457" t="s">
        <v>218</v>
      </c>
      <c r="F1457">
        <v>4</v>
      </c>
      <c r="G1457">
        <v>23</v>
      </c>
      <c r="H1457">
        <f t="shared" si="770"/>
        <v>0.23</v>
      </c>
      <c r="I1457">
        <v>12</v>
      </c>
      <c r="J1457">
        <v>8</v>
      </c>
      <c r="K1457">
        <f t="shared" si="771"/>
        <v>4.154766E-2</v>
      </c>
      <c r="L1457">
        <f>0.000057*(G1457^1.897696*I1457^1.002687+0.000031*G1457^2)</f>
        <v>0.26430347012956695</v>
      </c>
      <c r="O1457">
        <f>L1457*0.43*0.75</f>
        <v>8.5237869116785353E-2</v>
      </c>
      <c r="Q1457">
        <f>O1457*0.52</f>
        <v>4.4323691940728382E-2</v>
      </c>
      <c r="T1457">
        <f>(L1457*0.43*0.75)*(1+0.2)*0.52*3.67</f>
        <v>0.19520153930696779</v>
      </c>
    </row>
    <row r="1458" spans="1:20" x14ac:dyDescent="0.3">
      <c r="A1458" s="26">
        <v>17001</v>
      </c>
      <c r="B1458">
        <v>96</v>
      </c>
      <c r="C1458" t="s">
        <v>211</v>
      </c>
      <c r="D1458">
        <v>1</v>
      </c>
      <c r="E1458" t="s">
        <v>217</v>
      </c>
      <c r="F1458">
        <v>4</v>
      </c>
      <c r="G1458">
        <v>24</v>
      </c>
      <c r="H1458">
        <f t="shared" si="770"/>
        <v>0.24</v>
      </c>
      <c r="I1458">
        <v>10.4</v>
      </c>
      <c r="J1458">
        <v>2</v>
      </c>
      <c r="K1458">
        <f t="shared" si="771"/>
        <v>4.5239040000000001E-2</v>
      </c>
      <c r="L1458">
        <f>0.000059*(G1458^1.965295*I1458^0.892133+0.000019*G1458^2)</f>
        <v>0.24586935874861099</v>
      </c>
      <c r="O1458">
        <f>L1458*0.47*0.75</f>
        <v>8.666894895888537E-2</v>
      </c>
      <c r="Q1458">
        <f>O1458*0.52</f>
        <v>4.5067853458620397E-2</v>
      </c>
      <c r="T1458">
        <f>(L1458*0.47*0.75)*(1+0.2)*0.52*3.67</f>
        <v>0.19847882663176422</v>
      </c>
    </row>
    <row r="1459" spans="1:20" x14ac:dyDescent="0.3">
      <c r="A1459" s="26">
        <v>17001</v>
      </c>
      <c r="B1459">
        <v>96</v>
      </c>
      <c r="C1459" t="s">
        <v>211</v>
      </c>
      <c r="D1459">
        <v>2</v>
      </c>
      <c r="E1459" t="s">
        <v>213</v>
      </c>
      <c r="F1459">
        <v>3</v>
      </c>
      <c r="G1459">
        <v>10</v>
      </c>
      <c r="H1459">
        <f t="shared" si="770"/>
        <v>0.1</v>
      </c>
      <c r="I1459">
        <v>4</v>
      </c>
      <c r="J1459">
        <v>1.6</v>
      </c>
      <c r="K1459">
        <f t="shared" si="771"/>
        <v>7.8540000000000016E-3</v>
      </c>
      <c r="L1459">
        <f t="shared" ref="L1459:L1463" si="793">0.000084*(G1459^1.894314*I1459^0.808223+0.000031*G1459^2)</f>
        <v>2.019284999036728E-2</v>
      </c>
      <c r="O1459">
        <f>L1459*0.66*1.07</f>
        <v>1.4260190663197374E-2</v>
      </c>
      <c r="Q1459">
        <f t="shared" ref="Q1459:Q1463" si="794">O1459*0.531</f>
        <v>7.572161242157806E-3</v>
      </c>
      <c r="T1459">
        <f>(L1459*0.66*1.07)*(1+0.2)*0.531*3.67</f>
        <v>3.3347798110462977E-2</v>
      </c>
    </row>
    <row r="1460" spans="1:20" x14ac:dyDescent="0.3">
      <c r="A1460" s="26">
        <v>17001</v>
      </c>
      <c r="B1460">
        <v>96</v>
      </c>
      <c r="C1460" t="s">
        <v>211</v>
      </c>
      <c r="D1460">
        <v>3</v>
      </c>
      <c r="E1460" t="s">
        <v>213</v>
      </c>
      <c r="F1460">
        <v>7</v>
      </c>
      <c r="G1460">
        <v>8</v>
      </c>
      <c r="H1460">
        <f t="shared" si="770"/>
        <v>0.08</v>
      </c>
      <c r="I1460">
        <v>3.5</v>
      </c>
      <c r="J1460">
        <v>0</v>
      </c>
      <c r="K1460">
        <f t="shared" si="771"/>
        <v>5.0265600000000002E-3</v>
      </c>
      <c r="L1460">
        <f t="shared" si="793"/>
        <v>1.1878174252451853E-2</v>
      </c>
      <c r="O1460">
        <f>L1460*0.66*1.07</f>
        <v>8.3883666570814981E-3</v>
      </c>
      <c r="Q1460">
        <f t="shared" si="794"/>
        <v>4.4542226949102759E-3</v>
      </c>
      <c r="T1460">
        <f>(L1460*0.66*1.07)*(1+0.2)*0.531*3.67</f>
        <v>1.9616396748384855E-2</v>
      </c>
    </row>
    <row r="1461" spans="1:20" x14ac:dyDescent="0.3">
      <c r="A1461" s="26">
        <v>17001</v>
      </c>
      <c r="B1461">
        <v>96</v>
      </c>
      <c r="C1461" t="s">
        <v>211</v>
      </c>
      <c r="D1461">
        <v>4</v>
      </c>
      <c r="E1461" t="s">
        <v>213</v>
      </c>
      <c r="F1461">
        <v>3</v>
      </c>
      <c r="G1461">
        <v>9</v>
      </c>
      <c r="H1461">
        <f t="shared" si="770"/>
        <v>0.09</v>
      </c>
      <c r="I1461">
        <v>3.5</v>
      </c>
      <c r="J1461">
        <v>1.4</v>
      </c>
      <c r="K1461">
        <f t="shared" si="771"/>
        <v>6.3617399999999994E-3</v>
      </c>
      <c r="L1461">
        <f t="shared" si="793"/>
        <v>1.4847341843962761E-2</v>
      </c>
      <c r="O1461">
        <f>L1461*0.66*1.07</f>
        <v>1.0485192810206503E-2</v>
      </c>
      <c r="Q1461">
        <f t="shared" si="794"/>
        <v>5.5676373822196538E-3</v>
      </c>
      <c r="T1461">
        <f>(L1461*0.66*1.07)*(1+0.2)*0.531*3.67</f>
        <v>2.4519875031295352E-2</v>
      </c>
    </row>
    <row r="1462" spans="1:20" x14ac:dyDescent="0.3">
      <c r="A1462" s="26">
        <v>17001</v>
      </c>
      <c r="B1462">
        <v>96</v>
      </c>
      <c r="C1462" t="s">
        <v>211</v>
      </c>
      <c r="D1462">
        <v>5</v>
      </c>
      <c r="E1462" t="s">
        <v>213</v>
      </c>
      <c r="F1462">
        <v>3</v>
      </c>
      <c r="G1462">
        <v>9.5</v>
      </c>
      <c r="H1462">
        <f t="shared" si="770"/>
        <v>9.5000000000000001E-2</v>
      </c>
      <c r="I1462">
        <v>3</v>
      </c>
      <c r="J1462">
        <v>1.6</v>
      </c>
      <c r="K1462">
        <f t="shared" si="771"/>
        <v>7.088235E-3</v>
      </c>
      <c r="L1462">
        <f t="shared" si="793"/>
        <v>1.4521858473096351E-2</v>
      </c>
      <c r="O1462">
        <f>L1462*0.66*1.07</f>
        <v>1.0255336453700643E-2</v>
      </c>
      <c r="Q1462">
        <f t="shared" si="794"/>
        <v>5.4455836569150418E-3</v>
      </c>
      <c r="T1462">
        <f>(L1462*0.66*1.07)*(1+0.2)*0.531*3.67</f>
        <v>2.3982350425053842E-2</v>
      </c>
    </row>
    <row r="1463" spans="1:20" x14ac:dyDescent="0.3">
      <c r="A1463" s="26">
        <v>17001</v>
      </c>
      <c r="B1463">
        <v>96</v>
      </c>
      <c r="C1463" t="s">
        <v>211</v>
      </c>
      <c r="D1463">
        <v>6</v>
      </c>
      <c r="E1463" t="s">
        <v>213</v>
      </c>
      <c r="F1463">
        <v>3</v>
      </c>
      <c r="G1463">
        <v>16.5</v>
      </c>
      <c r="H1463">
        <f t="shared" si="770"/>
        <v>0.16500000000000001</v>
      </c>
      <c r="I1463">
        <v>5.0999999999999996</v>
      </c>
      <c r="J1463">
        <v>1.4</v>
      </c>
      <c r="K1463">
        <f t="shared" si="771"/>
        <v>2.1382515000000001E-2</v>
      </c>
      <c r="L1463">
        <f t="shared" si="793"/>
        <v>6.3453489317990858E-2</v>
      </c>
      <c r="O1463">
        <f>L1463*0.66*1.07</f>
        <v>4.4810854156365154E-2</v>
      </c>
      <c r="Q1463">
        <f t="shared" si="794"/>
        <v>2.3794563557029899E-2</v>
      </c>
      <c r="T1463">
        <f>(L1463*0.66*1.07)*(1+0.2)*0.531*3.67</f>
        <v>0.10479125790515965</v>
      </c>
    </row>
    <row r="1464" spans="1:20" x14ac:dyDescent="0.3">
      <c r="A1464" s="26">
        <v>17001</v>
      </c>
      <c r="B1464">
        <v>96</v>
      </c>
      <c r="C1464" t="s">
        <v>211</v>
      </c>
      <c r="D1464">
        <v>7</v>
      </c>
      <c r="E1464" t="s">
        <v>218</v>
      </c>
      <c r="F1464">
        <v>1</v>
      </c>
      <c r="G1464">
        <v>37.4</v>
      </c>
      <c r="H1464">
        <f t="shared" si="770"/>
        <v>0.374</v>
      </c>
      <c r="I1464">
        <v>15.8</v>
      </c>
      <c r="J1464">
        <v>10</v>
      </c>
      <c r="K1464">
        <f t="shared" si="771"/>
        <v>0.1098586104</v>
      </c>
      <c r="L1464">
        <f>0.000057*(G1464^1.897696*I1464^1.002687+0.000031*G1464^2)</f>
        <v>0.87616541729017561</v>
      </c>
      <c r="O1464">
        <f>L1464*0.43*0.75</f>
        <v>0.28256334707608166</v>
      </c>
      <c r="Q1464">
        <f>O1464*0.52</f>
        <v>0.14693294047956246</v>
      </c>
      <c r="T1464">
        <f>(L1464*0.43*0.75)*(1+0.2)*0.52*3.67</f>
        <v>0.6470926698719931</v>
      </c>
    </row>
    <row r="1465" spans="1:20" x14ac:dyDescent="0.3">
      <c r="A1465" s="26">
        <v>17001</v>
      </c>
      <c r="B1465">
        <v>96</v>
      </c>
      <c r="C1465" t="s">
        <v>211</v>
      </c>
      <c r="D1465">
        <v>8</v>
      </c>
      <c r="E1465" t="s">
        <v>213</v>
      </c>
      <c r="F1465">
        <v>4</v>
      </c>
      <c r="G1465">
        <v>20</v>
      </c>
      <c r="H1465">
        <f t="shared" si="770"/>
        <v>0.2</v>
      </c>
      <c r="I1465">
        <v>6.5</v>
      </c>
      <c r="J1465">
        <v>1.4</v>
      </c>
      <c r="K1465">
        <f t="shared" si="771"/>
        <v>3.1416000000000006E-2</v>
      </c>
      <c r="L1465">
        <f t="shared" ref="L1465:L1467" si="795">0.000084*(G1465^1.894314*I1465^0.808223+0.000031*G1465^2)</f>
        <v>0.11113681934673782</v>
      </c>
      <c r="O1465">
        <f>L1465*0.66*1.07</f>
        <v>7.8484821822666251E-2</v>
      </c>
      <c r="Q1465">
        <f t="shared" ref="Q1465:Q1467" si="796">O1465*0.531</f>
        <v>4.1675440387835778E-2</v>
      </c>
      <c r="T1465">
        <f>(L1465*0.66*1.07)*(1+0.2)*0.531*3.67</f>
        <v>0.18353863946802879</v>
      </c>
    </row>
    <row r="1466" spans="1:20" x14ac:dyDescent="0.3">
      <c r="A1466" s="26">
        <v>17001</v>
      </c>
      <c r="B1466">
        <v>96</v>
      </c>
      <c r="C1466" t="s">
        <v>211</v>
      </c>
      <c r="D1466">
        <v>9</v>
      </c>
      <c r="E1466" t="s">
        <v>213</v>
      </c>
      <c r="F1466">
        <v>3</v>
      </c>
      <c r="G1466">
        <v>16.5</v>
      </c>
      <c r="H1466">
        <f t="shared" si="770"/>
        <v>0.16500000000000001</v>
      </c>
      <c r="I1466">
        <v>4.8</v>
      </c>
      <c r="J1466">
        <v>1.8</v>
      </c>
      <c r="K1466">
        <f t="shared" si="771"/>
        <v>2.1382515000000001E-2</v>
      </c>
      <c r="L1466">
        <f t="shared" si="795"/>
        <v>6.0419356967404893E-2</v>
      </c>
      <c r="O1466">
        <f>L1466*0.66*1.07</f>
        <v>4.2668149890381334E-2</v>
      </c>
      <c r="Q1466">
        <f t="shared" si="796"/>
        <v>2.2656787591792488E-2</v>
      </c>
      <c r="T1466">
        <f>(L1466*0.66*1.07)*(1+0.2)*0.531*3.67</f>
        <v>9.9780492554254113E-2</v>
      </c>
    </row>
    <row r="1467" spans="1:20" x14ac:dyDescent="0.3">
      <c r="A1467" s="26">
        <v>17001</v>
      </c>
      <c r="B1467">
        <v>96</v>
      </c>
      <c r="C1467" t="s">
        <v>211</v>
      </c>
      <c r="D1467">
        <v>10</v>
      </c>
      <c r="E1467" t="s">
        <v>213</v>
      </c>
      <c r="F1467">
        <v>4</v>
      </c>
      <c r="G1467">
        <v>19.5</v>
      </c>
      <c r="H1467">
        <f t="shared" si="770"/>
        <v>0.19500000000000001</v>
      </c>
      <c r="I1467">
        <v>6.3</v>
      </c>
      <c r="J1467">
        <v>2</v>
      </c>
      <c r="K1467">
        <f t="shared" si="771"/>
        <v>2.9864835000000003E-2</v>
      </c>
      <c r="L1467">
        <f t="shared" si="795"/>
        <v>0.10329028864084637</v>
      </c>
      <c r="O1467">
        <f>L1467*0.66*1.07</f>
        <v>7.2943601838165714E-2</v>
      </c>
      <c r="Q1467">
        <f t="shared" si="796"/>
        <v>3.8733052576065997E-2</v>
      </c>
      <c r="T1467">
        <f>(L1467*0.66*1.07)*(1+0.2)*0.531*3.67</f>
        <v>0.17058036354499465</v>
      </c>
    </row>
    <row r="1468" spans="1:20" x14ac:dyDescent="0.3">
      <c r="A1468" s="26">
        <v>17001</v>
      </c>
      <c r="B1468">
        <v>96</v>
      </c>
      <c r="C1468" t="s">
        <v>211</v>
      </c>
      <c r="D1468">
        <v>11</v>
      </c>
      <c r="E1468" t="s">
        <v>218</v>
      </c>
      <c r="F1468">
        <v>4</v>
      </c>
      <c r="G1468">
        <v>29</v>
      </c>
      <c r="H1468">
        <f t="shared" si="770"/>
        <v>0.28999999999999998</v>
      </c>
      <c r="I1468">
        <v>13.1</v>
      </c>
      <c r="J1468">
        <v>9.4</v>
      </c>
      <c r="K1468">
        <f t="shared" si="771"/>
        <v>6.6052139999999995E-2</v>
      </c>
      <c r="L1468">
        <f t="shared" ref="L1468:L1469" si="797">0.000057*(G1468^1.897696*I1468^1.002687+0.000031*G1468^2)</f>
        <v>0.44806036746002648</v>
      </c>
      <c r="O1468">
        <f>L1468*0.43*0.75</f>
        <v>0.14449946850585854</v>
      </c>
      <c r="Q1468">
        <f t="shared" ref="Q1468:Q1469" si="798">O1468*0.52</f>
        <v>7.5139723623046439E-2</v>
      </c>
      <c r="T1468">
        <f>(L1468*0.43*0.75)*(1+0.2)*0.52*3.67</f>
        <v>0.33091534283589652</v>
      </c>
    </row>
    <row r="1469" spans="1:20" x14ac:dyDescent="0.3">
      <c r="A1469" s="26">
        <v>17001</v>
      </c>
      <c r="B1469">
        <v>96</v>
      </c>
      <c r="C1469" t="s">
        <v>211</v>
      </c>
      <c r="D1469">
        <v>12</v>
      </c>
      <c r="E1469" t="s">
        <v>218</v>
      </c>
      <c r="F1469">
        <v>1</v>
      </c>
      <c r="G1469">
        <v>37</v>
      </c>
      <c r="H1469">
        <f t="shared" si="770"/>
        <v>0.37</v>
      </c>
      <c r="I1469">
        <v>14.2</v>
      </c>
      <c r="J1469">
        <v>10.4</v>
      </c>
      <c r="K1469">
        <f t="shared" si="771"/>
        <v>0.10752125999999999</v>
      </c>
      <c r="L1469">
        <f t="shared" si="797"/>
        <v>0.77131344162038096</v>
      </c>
      <c r="O1469">
        <f>L1469*0.43*0.75</f>
        <v>0.24874858492257285</v>
      </c>
      <c r="Q1469">
        <f t="shared" si="798"/>
        <v>0.12934926415973788</v>
      </c>
      <c r="T1469">
        <f>(L1469*0.43*0.75)*(1+0.2)*0.52*3.67</f>
        <v>0.56965415935948571</v>
      </c>
    </row>
    <row r="1470" spans="1:20" x14ac:dyDescent="0.3">
      <c r="A1470" s="26">
        <v>17001</v>
      </c>
      <c r="B1470">
        <v>96</v>
      </c>
      <c r="C1470" t="s">
        <v>211</v>
      </c>
      <c r="D1470">
        <v>13</v>
      </c>
      <c r="E1470" t="s">
        <v>214</v>
      </c>
      <c r="F1470">
        <v>3</v>
      </c>
      <c r="G1470">
        <v>11</v>
      </c>
      <c r="H1470">
        <f t="shared" si="770"/>
        <v>0.11</v>
      </c>
      <c r="I1470">
        <v>4.5</v>
      </c>
      <c r="J1470">
        <v>1.3</v>
      </c>
      <c r="K1470">
        <f t="shared" si="771"/>
        <v>9.503339999999999E-3</v>
      </c>
      <c r="L1470">
        <f>0.000081*(G1470^1.864042*I1470^0.850892+0.000027*G1470^2)</f>
        <v>2.5439146859010657E-2</v>
      </c>
      <c r="O1470">
        <f>L1470*0.47*0.75</f>
        <v>8.9672992678012566E-3</v>
      </c>
      <c r="Q1470">
        <f>O1470*0.521</f>
        <v>4.6719629185244553E-3</v>
      </c>
      <c r="T1470">
        <f>(L1470*0.47*0.75)*(1+0.2)*0.521*3.67</f>
        <v>2.0575324693181695E-2</v>
      </c>
    </row>
    <row r="1471" spans="1:20" x14ac:dyDescent="0.3">
      <c r="A1471" s="26">
        <v>17001</v>
      </c>
      <c r="B1471">
        <v>96</v>
      </c>
      <c r="C1471" t="s">
        <v>211</v>
      </c>
      <c r="D1471">
        <v>14</v>
      </c>
      <c r="E1471" t="s">
        <v>215</v>
      </c>
      <c r="F1471">
        <v>4</v>
      </c>
      <c r="G1471">
        <v>24</v>
      </c>
      <c r="H1471">
        <f t="shared" si="770"/>
        <v>0.24</v>
      </c>
      <c r="I1471">
        <v>10.3</v>
      </c>
      <c r="J1471">
        <v>4.5</v>
      </c>
      <c r="K1471">
        <f t="shared" si="771"/>
        <v>4.5239040000000001E-2</v>
      </c>
      <c r="L1471">
        <f>0.000064*(G1471^1.958025*I1471^0.883501+0.000045*G1471^2)</f>
        <v>0.25322911455558816</v>
      </c>
      <c r="O1471">
        <f>L1471*0.44*0.75</f>
        <v>8.35656078033441E-2</v>
      </c>
      <c r="Q1471">
        <f>O1471*0.52</f>
        <v>4.3454116057738933E-2</v>
      </c>
      <c r="T1471">
        <f>(L1471*0.44*0.75)*(1+0.2)*0.52*3.67</f>
        <v>0.19137192711828224</v>
      </c>
    </row>
    <row r="1472" spans="1:20" x14ac:dyDescent="0.3">
      <c r="A1472" s="26">
        <v>17001</v>
      </c>
      <c r="B1472">
        <v>96</v>
      </c>
      <c r="C1472" t="s">
        <v>211</v>
      </c>
      <c r="D1472">
        <v>15</v>
      </c>
      <c r="E1472" t="s">
        <v>218</v>
      </c>
      <c r="F1472">
        <v>4</v>
      </c>
      <c r="G1472">
        <v>20</v>
      </c>
      <c r="H1472">
        <f t="shared" si="770"/>
        <v>0.2</v>
      </c>
      <c r="I1472">
        <v>10.9</v>
      </c>
      <c r="J1472">
        <v>8</v>
      </c>
      <c r="K1472">
        <f t="shared" si="771"/>
        <v>3.1416000000000006E-2</v>
      </c>
      <c r="L1472">
        <f>0.000057*(G1472^1.897696*I1472^1.002687+0.000031*G1472^2)</f>
        <v>0.18409839600188249</v>
      </c>
      <c r="O1472">
        <f>L1472*0.43*0.75</f>
        <v>5.9371732710607104E-2</v>
      </c>
      <c r="Q1472">
        <f>O1472*0.52</f>
        <v>3.0873301009515696E-2</v>
      </c>
      <c r="T1472">
        <f>(L1472*0.43*0.75)*(1+0.2)*0.52*3.67</f>
        <v>0.1359660176459071</v>
      </c>
    </row>
    <row r="1473" spans="1:24" x14ac:dyDescent="0.3">
      <c r="A1473" s="26">
        <v>17001</v>
      </c>
      <c r="B1473">
        <v>96</v>
      </c>
      <c r="C1473" t="s">
        <v>211</v>
      </c>
      <c r="D1473">
        <v>16</v>
      </c>
      <c r="E1473" t="s">
        <v>217</v>
      </c>
      <c r="F1473">
        <v>3</v>
      </c>
      <c r="G1473">
        <v>18.5</v>
      </c>
      <c r="H1473">
        <f t="shared" si="770"/>
        <v>0.185</v>
      </c>
      <c r="I1473">
        <v>7.5</v>
      </c>
      <c r="J1473">
        <v>1.6</v>
      </c>
      <c r="K1473">
        <f t="shared" si="771"/>
        <v>2.6880314999999998E-2</v>
      </c>
      <c r="L1473">
        <f>0.000059*(G1473^1.965295*I1473^0.892133+0.000019*G1473^2)</f>
        <v>0.11012624131955713</v>
      </c>
      <c r="O1473">
        <f>L1473*0.47*0.75</f>
        <v>3.881950006514389E-2</v>
      </c>
      <c r="Q1473">
        <f>O1473*0.52</f>
        <v>2.0186140033874825E-2</v>
      </c>
      <c r="T1473">
        <f>(L1473*0.47*0.75)*(1+0.2)*0.52*3.67</f>
        <v>8.8899760709184719E-2</v>
      </c>
    </row>
    <row r="1474" spans="1:24" x14ac:dyDescent="0.3">
      <c r="A1474" s="26">
        <v>17001</v>
      </c>
      <c r="B1474">
        <v>96</v>
      </c>
      <c r="C1474" t="s">
        <v>211</v>
      </c>
      <c r="D1474">
        <v>17</v>
      </c>
      <c r="E1474" t="s">
        <v>218</v>
      </c>
      <c r="F1474">
        <v>5</v>
      </c>
      <c r="G1474">
        <v>19.5</v>
      </c>
      <c r="H1474">
        <f t="shared" si="770"/>
        <v>0.19500000000000001</v>
      </c>
      <c r="I1474">
        <v>9.6</v>
      </c>
      <c r="J1474">
        <v>4</v>
      </c>
      <c r="K1474">
        <f t="shared" si="771"/>
        <v>2.9864835000000003E-2</v>
      </c>
      <c r="L1474">
        <f t="shared" ref="L1474:L1478" si="799">0.000057*(G1474^1.897696*I1474^1.002687+0.000031*G1474^2)</f>
        <v>0.15448305961024569</v>
      </c>
      <c r="O1474">
        <f>L1474*0.43*0.75</f>
        <v>4.982078672430424E-2</v>
      </c>
      <c r="Q1474">
        <f t="shared" ref="Q1474:Q1478" si="800">O1474*0.52</f>
        <v>2.5906809096638207E-2</v>
      </c>
      <c r="T1474">
        <f>(L1474*0.43*0.75)*(1+0.2)*0.52*3.67</f>
        <v>0.11409358726159465</v>
      </c>
    </row>
    <row r="1475" spans="1:24" x14ac:dyDescent="0.3">
      <c r="A1475" s="26">
        <v>17001</v>
      </c>
      <c r="B1475">
        <v>96</v>
      </c>
      <c r="C1475" t="s">
        <v>211</v>
      </c>
      <c r="D1475">
        <v>18</v>
      </c>
      <c r="E1475" t="s">
        <v>218</v>
      </c>
      <c r="F1475">
        <v>4</v>
      </c>
      <c r="G1475">
        <v>28</v>
      </c>
      <c r="H1475">
        <f t="shared" ref="H1475:H1538" si="801">G1475/100</f>
        <v>0.28000000000000003</v>
      </c>
      <c r="I1475">
        <v>12.7</v>
      </c>
      <c r="J1475">
        <v>6</v>
      </c>
      <c r="K1475">
        <f t="shared" ref="K1475:K1538" si="802">0.7854*H1475^2</f>
        <v>6.157536000000001E-2</v>
      </c>
      <c r="L1475">
        <f t="shared" si="799"/>
        <v>0.40636096709904834</v>
      </c>
      <c r="O1475">
        <f>L1475*0.43*0.75</f>
        <v>0.13105141188944308</v>
      </c>
      <c r="Q1475">
        <f t="shared" si="800"/>
        <v>6.814673418251041E-2</v>
      </c>
      <c r="T1475">
        <f>(L1475*0.43*0.75)*(1+0.2)*0.52*3.67</f>
        <v>0.30011821733977584</v>
      </c>
    </row>
    <row r="1476" spans="1:24" x14ac:dyDescent="0.3">
      <c r="A1476" s="26">
        <v>17001</v>
      </c>
      <c r="B1476">
        <v>96</v>
      </c>
      <c r="C1476" t="s">
        <v>211</v>
      </c>
      <c r="D1476">
        <v>19</v>
      </c>
      <c r="E1476" t="s">
        <v>218</v>
      </c>
      <c r="F1476">
        <v>4</v>
      </c>
      <c r="G1476">
        <v>32</v>
      </c>
      <c r="H1476">
        <f t="shared" si="801"/>
        <v>0.32</v>
      </c>
      <c r="I1476">
        <v>13.3</v>
      </c>
      <c r="J1476">
        <v>8</v>
      </c>
      <c r="K1476">
        <f t="shared" si="802"/>
        <v>8.0424960000000004E-2</v>
      </c>
      <c r="L1476">
        <f t="shared" si="799"/>
        <v>0.54835879358682282</v>
      </c>
      <c r="O1476">
        <f>L1476*0.43*0.75</f>
        <v>0.17684571093175036</v>
      </c>
      <c r="Q1476">
        <f t="shared" si="800"/>
        <v>9.1959769684510195E-2</v>
      </c>
      <c r="T1476">
        <f>(L1476*0.43*0.75)*(1+0.2)*0.52*3.67</f>
        <v>0.40499082569058287</v>
      </c>
    </row>
    <row r="1477" spans="1:24" x14ac:dyDescent="0.3">
      <c r="A1477" s="26">
        <v>17001</v>
      </c>
      <c r="B1477">
        <v>96</v>
      </c>
      <c r="C1477" t="s">
        <v>211</v>
      </c>
      <c r="D1477">
        <v>20</v>
      </c>
      <c r="E1477" t="s">
        <v>218</v>
      </c>
      <c r="F1477">
        <v>4</v>
      </c>
      <c r="G1477">
        <v>29</v>
      </c>
      <c r="H1477">
        <f t="shared" si="801"/>
        <v>0.28999999999999998</v>
      </c>
      <c r="I1477">
        <v>12.8</v>
      </c>
      <c r="J1477">
        <v>7.2</v>
      </c>
      <c r="K1477">
        <f t="shared" si="802"/>
        <v>6.6052139999999995E-2</v>
      </c>
      <c r="L1477">
        <f t="shared" si="799"/>
        <v>0.43777222501818136</v>
      </c>
      <c r="O1477">
        <f>L1477*0.43*0.75</f>
        <v>0.14118154256836349</v>
      </c>
      <c r="Q1477">
        <f t="shared" si="800"/>
        <v>7.341440213554902E-2</v>
      </c>
      <c r="T1477">
        <f>(L1477*0.43*0.75)*(1+0.2)*0.52*3.67</f>
        <v>0.32331702700495785</v>
      </c>
    </row>
    <row r="1478" spans="1:24" x14ac:dyDescent="0.3">
      <c r="A1478" s="26">
        <v>17001</v>
      </c>
      <c r="B1478">
        <v>96</v>
      </c>
      <c r="C1478" t="s">
        <v>211</v>
      </c>
      <c r="D1478">
        <v>21</v>
      </c>
      <c r="E1478" t="s">
        <v>218</v>
      </c>
      <c r="F1478">
        <v>1</v>
      </c>
      <c r="G1478">
        <v>34.6</v>
      </c>
      <c r="H1478">
        <f t="shared" si="801"/>
        <v>0.34600000000000003</v>
      </c>
      <c r="I1478">
        <v>13.9</v>
      </c>
      <c r="J1478">
        <v>8.6</v>
      </c>
      <c r="K1478">
        <f t="shared" si="802"/>
        <v>9.4024946400000017E-2</v>
      </c>
      <c r="L1478">
        <f t="shared" si="799"/>
        <v>0.66475387113296791</v>
      </c>
      <c r="O1478">
        <f>L1478*0.43*0.75</f>
        <v>0.21438312344038216</v>
      </c>
      <c r="Q1478">
        <f t="shared" si="800"/>
        <v>0.11147922418899872</v>
      </c>
      <c r="T1478">
        <f>(L1478*0.43*0.75)*(1+0.2)*0.52*3.67</f>
        <v>0.49095450332835039</v>
      </c>
    </row>
    <row r="1479" spans="1:24" x14ac:dyDescent="0.3">
      <c r="A1479" s="26">
        <v>17001</v>
      </c>
      <c r="B1479">
        <v>96</v>
      </c>
      <c r="C1479" t="s">
        <v>211</v>
      </c>
      <c r="D1479">
        <v>22</v>
      </c>
      <c r="E1479" t="s">
        <v>217</v>
      </c>
      <c r="F1479">
        <v>3</v>
      </c>
      <c r="G1479">
        <v>13</v>
      </c>
      <c r="H1479">
        <f t="shared" si="801"/>
        <v>0.13</v>
      </c>
      <c r="I1479">
        <v>6.3</v>
      </c>
      <c r="J1479">
        <v>2.5</v>
      </c>
      <c r="K1479">
        <f t="shared" si="802"/>
        <v>1.3273260000000002E-2</v>
      </c>
      <c r="L1479">
        <f>0.000059*(G1479^1.965295*I1479^0.892133+0.000019*G1479^2)</f>
        <v>4.7119333717255608E-2</v>
      </c>
      <c r="O1479">
        <f>L1479*0.47*0.75</f>
        <v>1.6609565135332599E-2</v>
      </c>
      <c r="Q1479">
        <f>O1479*0.52</f>
        <v>8.6369738703729517E-3</v>
      </c>
      <c r="T1479">
        <f>(L1479*0.47*0.75)*(1+0.2)*0.52*3.67</f>
        <v>3.8037232925122476E-2</v>
      </c>
    </row>
    <row r="1480" spans="1:24" x14ac:dyDescent="0.3">
      <c r="A1480" s="26">
        <v>17001</v>
      </c>
      <c r="B1480">
        <v>96</v>
      </c>
      <c r="C1480" t="s">
        <v>211</v>
      </c>
      <c r="D1480">
        <v>23</v>
      </c>
      <c r="E1480" t="s">
        <v>213</v>
      </c>
      <c r="F1480">
        <v>3</v>
      </c>
      <c r="G1480">
        <v>8</v>
      </c>
      <c r="H1480">
        <f t="shared" si="801"/>
        <v>0.08</v>
      </c>
      <c r="I1480">
        <v>3.5</v>
      </c>
      <c r="J1480">
        <v>1.2</v>
      </c>
      <c r="K1480">
        <f t="shared" si="802"/>
        <v>5.0265600000000002E-3</v>
      </c>
      <c r="L1480">
        <f>0.000084*(G1480^1.894314*I1480^0.808223+0.000031*G1480^2)</f>
        <v>1.1878174252451853E-2</v>
      </c>
      <c r="O1480">
        <f>L1480*0.66*1.07</f>
        <v>8.3883666570814981E-3</v>
      </c>
      <c r="Q1480">
        <f>O1480*0.531</f>
        <v>4.4542226949102759E-3</v>
      </c>
      <c r="T1480">
        <f>(L1480*0.66*1.07)*(1+0.2)*0.531*3.67</f>
        <v>1.9616396748384855E-2</v>
      </c>
    </row>
    <row r="1481" spans="1:24" x14ac:dyDescent="0.3">
      <c r="A1481" s="26">
        <v>17001</v>
      </c>
      <c r="B1481">
        <v>96</v>
      </c>
      <c r="C1481" t="s">
        <v>211</v>
      </c>
      <c r="D1481">
        <v>24</v>
      </c>
      <c r="E1481" t="s">
        <v>218</v>
      </c>
      <c r="F1481">
        <v>1</v>
      </c>
      <c r="G1481">
        <v>40</v>
      </c>
      <c r="H1481">
        <f t="shared" si="801"/>
        <v>0.4</v>
      </c>
      <c r="I1481">
        <v>14.6</v>
      </c>
      <c r="J1481">
        <v>9</v>
      </c>
      <c r="K1481">
        <f t="shared" si="802"/>
        <v>0.12566400000000003</v>
      </c>
      <c r="L1481">
        <f t="shared" ref="L1481:L1482" si="803">0.000057*(G1481^1.897696*I1481^1.002687+0.000031*G1481^2)</f>
        <v>0.91956090734302409</v>
      </c>
      <c r="O1481">
        <f>L1481*0.43*0.75</f>
        <v>0.29655839261812528</v>
      </c>
      <c r="Q1481">
        <f t="shared" ref="Q1481:Q1482" si="804">O1481*0.52</f>
        <v>0.15421036416142514</v>
      </c>
      <c r="T1481">
        <f>(L1481*0.43*0.75)*(1+0.2)*0.52*3.67</f>
        <v>0.67914244376691635</v>
      </c>
      <c r="U1481">
        <v>112</v>
      </c>
      <c r="V1481">
        <v>118</v>
      </c>
      <c r="W1481">
        <v>20</v>
      </c>
      <c r="X1481">
        <v>11</v>
      </c>
    </row>
    <row r="1482" spans="1:24" x14ac:dyDescent="0.3">
      <c r="A1482" s="26">
        <v>17001</v>
      </c>
      <c r="B1482">
        <v>96</v>
      </c>
      <c r="C1482" t="s">
        <v>211</v>
      </c>
      <c r="D1482">
        <v>25</v>
      </c>
      <c r="E1482" t="s">
        <v>218</v>
      </c>
      <c r="F1482">
        <v>4</v>
      </c>
      <c r="G1482">
        <v>17.5</v>
      </c>
      <c r="H1482">
        <f t="shared" si="801"/>
        <v>0.17499999999999999</v>
      </c>
      <c r="I1482">
        <v>9.1999999999999993</v>
      </c>
      <c r="J1482">
        <v>4</v>
      </c>
      <c r="K1482">
        <f t="shared" si="802"/>
        <v>2.4052874999999998E-2</v>
      </c>
      <c r="L1482">
        <f t="shared" si="803"/>
        <v>0.12054873664167932</v>
      </c>
      <c r="O1482">
        <f>L1482*0.43*0.75</f>
        <v>3.8876967566941582E-2</v>
      </c>
      <c r="Q1482">
        <f t="shared" si="804"/>
        <v>2.0216023134809625E-2</v>
      </c>
      <c r="T1482">
        <f>(L1482*0.43*0.75)*(1+0.2)*0.52*3.67</f>
        <v>8.9031365885701583E-2</v>
      </c>
    </row>
    <row r="1483" spans="1:24" x14ac:dyDescent="0.3">
      <c r="A1483" s="26">
        <v>17001</v>
      </c>
      <c r="B1483">
        <v>96</v>
      </c>
      <c r="C1483" t="s">
        <v>211</v>
      </c>
      <c r="D1483">
        <v>26</v>
      </c>
      <c r="E1483" t="s">
        <v>213</v>
      </c>
      <c r="F1483">
        <v>4</v>
      </c>
      <c r="G1483">
        <v>21</v>
      </c>
      <c r="H1483">
        <f t="shared" si="801"/>
        <v>0.21</v>
      </c>
      <c r="I1483">
        <v>5.8</v>
      </c>
      <c r="J1483">
        <v>3</v>
      </c>
      <c r="K1483">
        <f t="shared" si="802"/>
        <v>3.4636139999999996E-2</v>
      </c>
      <c r="L1483">
        <f>0.000084*(G1483^1.894314*I1483^0.808223+0.000031*G1483^2)</f>
        <v>0.11117377594326955</v>
      </c>
      <c r="O1483">
        <f>L1483*0.66*1.07</f>
        <v>7.8510920571136955E-2</v>
      </c>
      <c r="Q1483">
        <f>O1483*0.531</f>
        <v>4.1689298823273727E-2</v>
      </c>
      <c r="T1483">
        <f>(L1483*0.66*1.07)*(1+0.2)*0.531*3.67</f>
        <v>0.18359967201769747</v>
      </c>
    </row>
    <row r="1484" spans="1:24" x14ac:dyDescent="0.3">
      <c r="A1484" s="26">
        <v>17001</v>
      </c>
      <c r="B1484">
        <v>96</v>
      </c>
      <c r="C1484" t="s">
        <v>211</v>
      </c>
      <c r="D1484">
        <v>27</v>
      </c>
      <c r="E1484" t="s">
        <v>217</v>
      </c>
      <c r="F1484">
        <v>4</v>
      </c>
      <c r="G1484">
        <v>25</v>
      </c>
      <c r="H1484">
        <f t="shared" si="801"/>
        <v>0.25</v>
      </c>
      <c r="I1484">
        <v>11.4</v>
      </c>
      <c r="J1484">
        <v>4.5</v>
      </c>
      <c r="K1484">
        <f t="shared" si="802"/>
        <v>4.9087499999999999E-2</v>
      </c>
      <c r="L1484">
        <f>0.000059*(G1484^1.965295*I1484^0.892133+0.000019*G1484^2)</f>
        <v>0.28914605348609984</v>
      </c>
      <c r="O1484">
        <f>L1484*0.47*0.75</f>
        <v>0.10192398385385018</v>
      </c>
      <c r="Q1484">
        <f>O1484*0.52</f>
        <v>5.3000471604002099E-2</v>
      </c>
      <c r="T1484">
        <f>(L1484*0.47*0.75)*(1+0.2)*0.52*3.67</f>
        <v>0.23341407694402522</v>
      </c>
    </row>
    <row r="1485" spans="1:24" x14ac:dyDescent="0.3">
      <c r="A1485" s="26">
        <v>17001</v>
      </c>
      <c r="B1485">
        <v>96</v>
      </c>
      <c r="C1485" t="s">
        <v>211</v>
      </c>
      <c r="D1485">
        <v>28</v>
      </c>
      <c r="E1485" t="s">
        <v>213</v>
      </c>
      <c r="F1485">
        <v>3</v>
      </c>
      <c r="G1485">
        <v>8</v>
      </c>
      <c r="H1485">
        <f t="shared" si="801"/>
        <v>0.08</v>
      </c>
      <c r="I1485">
        <v>3.5</v>
      </c>
      <c r="J1485">
        <v>1.2</v>
      </c>
      <c r="K1485">
        <f t="shared" si="802"/>
        <v>5.0265600000000002E-3</v>
      </c>
      <c r="L1485">
        <f t="shared" ref="L1485:L1486" si="805">0.000084*(G1485^1.894314*I1485^0.808223+0.000031*G1485^2)</f>
        <v>1.1878174252451853E-2</v>
      </c>
      <c r="O1485">
        <f>L1485*0.66*1.07</f>
        <v>8.3883666570814981E-3</v>
      </c>
      <c r="Q1485">
        <f t="shared" ref="Q1485:Q1486" si="806">O1485*0.531</f>
        <v>4.4542226949102759E-3</v>
      </c>
      <c r="T1485">
        <f>(L1485*0.66*1.07)*(1+0.2)*0.531*3.67</f>
        <v>1.9616396748384855E-2</v>
      </c>
    </row>
    <row r="1486" spans="1:24" x14ac:dyDescent="0.3">
      <c r="A1486" s="26">
        <v>17001</v>
      </c>
      <c r="B1486">
        <v>96</v>
      </c>
      <c r="C1486" t="s">
        <v>211</v>
      </c>
      <c r="D1486">
        <v>29</v>
      </c>
      <c r="E1486" t="s">
        <v>213</v>
      </c>
      <c r="F1486">
        <v>4</v>
      </c>
      <c r="G1486">
        <v>24</v>
      </c>
      <c r="H1486">
        <f t="shared" si="801"/>
        <v>0.24</v>
      </c>
      <c r="I1486">
        <v>7.1</v>
      </c>
      <c r="J1486">
        <v>2</v>
      </c>
      <c r="K1486">
        <f t="shared" si="802"/>
        <v>4.5239040000000001E-2</v>
      </c>
      <c r="L1486">
        <f t="shared" si="805"/>
        <v>0.16859442298697183</v>
      </c>
      <c r="O1486">
        <f>L1486*0.66*1.07</f>
        <v>0.11906138151339953</v>
      </c>
      <c r="Q1486">
        <f t="shared" si="806"/>
        <v>6.3221593583615149E-2</v>
      </c>
      <c r="T1486">
        <f>(L1486*0.66*1.07)*(1+0.2)*0.531*3.67</f>
        <v>0.27842789814224111</v>
      </c>
    </row>
    <row r="1487" spans="1:24" x14ac:dyDescent="0.3">
      <c r="A1487" s="26">
        <v>17001</v>
      </c>
      <c r="B1487">
        <v>96</v>
      </c>
      <c r="C1487" t="s">
        <v>211</v>
      </c>
      <c r="D1487">
        <v>30</v>
      </c>
      <c r="E1487" t="s">
        <v>217</v>
      </c>
      <c r="F1487">
        <v>4</v>
      </c>
      <c r="G1487">
        <v>17.5</v>
      </c>
      <c r="H1487">
        <f t="shared" si="801"/>
        <v>0.17499999999999999</v>
      </c>
      <c r="I1487">
        <v>8</v>
      </c>
      <c r="J1487">
        <v>4.5</v>
      </c>
      <c r="K1487">
        <f t="shared" si="802"/>
        <v>2.4052874999999998E-2</v>
      </c>
      <c r="L1487">
        <f>0.000059*(G1487^1.965295*I1487^0.892133+0.000019*G1487^2)</f>
        <v>0.10458424811955892</v>
      </c>
      <c r="O1487">
        <f>L1487*0.47*0.75</f>
        <v>3.6865947462144513E-2</v>
      </c>
      <c r="Q1487">
        <f>O1487*0.52</f>
        <v>1.9170292680315146E-2</v>
      </c>
      <c r="T1487">
        <f>(L1487*0.47*0.75)*(1+0.2)*0.52*3.67</f>
        <v>8.4425968964107895E-2</v>
      </c>
    </row>
    <row r="1488" spans="1:24" x14ac:dyDescent="0.3">
      <c r="A1488" s="26">
        <v>17001</v>
      </c>
      <c r="B1488">
        <v>96</v>
      </c>
      <c r="C1488" t="s">
        <v>211</v>
      </c>
      <c r="D1488">
        <v>31</v>
      </c>
      <c r="E1488" t="s">
        <v>213</v>
      </c>
      <c r="F1488">
        <v>7</v>
      </c>
      <c r="G1488">
        <v>14</v>
      </c>
      <c r="H1488">
        <f t="shared" si="801"/>
        <v>0.14000000000000001</v>
      </c>
      <c r="I1488">
        <v>3</v>
      </c>
      <c r="J1488">
        <v>0</v>
      </c>
      <c r="K1488">
        <f t="shared" si="802"/>
        <v>1.5393840000000002E-2</v>
      </c>
      <c r="L1488">
        <f>0.000084*(G1488^1.894314*I1488^0.808223+0.000031*G1488^2)</f>
        <v>3.027145975400828E-2</v>
      </c>
      <c r="O1488">
        <f>L1488*0.66*1.07</f>
        <v>2.137770487828065E-2</v>
      </c>
      <c r="Q1488">
        <f>O1488*0.531</f>
        <v>1.1351561290367025E-2</v>
      </c>
      <c r="T1488">
        <f>(L1488*0.66*1.07)*(1+0.2)*0.531*3.67</f>
        <v>4.9992275922776386E-2</v>
      </c>
    </row>
    <row r="1489" spans="1:24" x14ac:dyDescent="0.3">
      <c r="A1489" s="26">
        <v>17001</v>
      </c>
      <c r="B1489">
        <v>96</v>
      </c>
      <c r="C1489" t="s">
        <v>211</v>
      </c>
      <c r="D1489">
        <v>32</v>
      </c>
      <c r="E1489" t="s">
        <v>217</v>
      </c>
      <c r="F1489">
        <v>4</v>
      </c>
      <c r="G1489">
        <v>19</v>
      </c>
      <c r="H1489">
        <f t="shared" si="801"/>
        <v>0.19</v>
      </c>
      <c r="I1489">
        <v>11.4</v>
      </c>
      <c r="J1489">
        <v>5</v>
      </c>
      <c r="K1489">
        <f t="shared" si="802"/>
        <v>2.835294E-2</v>
      </c>
      <c r="L1489">
        <f>0.000059*(G1489^1.965295*I1489^0.892133+0.000019*G1489^2)</f>
        <v>0.16860902145880549</v>
      </c>
      <c r="O1489">
        <f>L1489*0.47*0.75</f>
        <v>5.9434680064228931E-2</v>
      </c>
      <c r="Q1489">
        <f>O1489*0.52</f>
        <v>3.0906033633399044E-2</v>
      </c>
      <c r="T1489">
        <f>(L1489*0.47*0.75)*(1+0.2)*0.52*3.67</f>
        <v>0.13611017212148938</v>
      </c>
    </row>
    <row r="1490" spans="1:24" x14ac:dyDescent="0.3">
      <c r="A1490" s="26">
        <v>17001</v>
      </c>
      <c r="B1490">
        <v>96</v>
      </c>
      <c r="C1490" t="s">
        <v>211</v>
      </c>
      <c r="D1490">
        <v>33</v>
      </c>
      <c r="E1490" t="s">
        <v>213</v>
      </c>
      <c r="F1490">
        <v>4</v>
      </c>
      <c r="G1490">
        <v>23</v>
      </c>
      <c r="H1490">
        <f t="shared" si="801"/>
        <v>0.23</v>
      </c>
      <c r="I1490">
        <v>11</v>
      </c>
      <c r="J1490">
        <v>3</v>
      </c>
      <c r="K1490">
        <f t="shared" si="802"/>
        <v>4.154766E-2</v>
      </c>
      <c r="L1490">
        <f>0.000084*(G1490^1.894314*I1490^0.808223+0.000031*G1490^2)</f>
        <v>0.22156421082496278</v>
      </c>
      <c r="O1490">
        <f>L1490*0.66*1.07</f>
        <v>0.15646864568458871</v>
      </c>
      <c r="Q1490">
        <f>O1490*0.531</f>
        <v>8.3084850858516607E-2</v>
      </c>
      <c r="T1490">
        <f>(L1490*0.66*1.07)*(1+0.2)*0.531*3.67</f>
        <v>0.36590568318090716</v>
      </c>
    </row>
    <row r="1491" spans="1:24" x14ac:dyDescent="0.3">
      <c r="A1491" s="26">
        <v>17001</v>
      </c>
      <c r="B1491">
        <v>96</v>
      </c>
      <c r="C1491" t="s">
        <v>211</v>
      </c>
      <c r="D1491">
        <v>34</v>
      </c>
      <c r="E1491" t="s">
        <v>214</v>
      </c>
      <c r="F1491">
        <v>3</v>
      </c>
      <c r="G1491">
        <v>10.5</v>
      </c>
      <c r="H1491">
        <f t="shared" si="801"/>
        <v>0.105</v>
      </c>
      <c r="I1491">
        <v>4</v>
      </c>
      <c r="J1491">
        <v>1</v>
      </c>
      <c r="K1491">
        <f t="shared" si="802"/>
        <v>8.659034999999999E-3</v>
      </c>
      <c r="L1491">
        <f>0.000081*(G1491^1.864042*I1491^0.850892+0.000027*G1491^2)</f>
        <v>2.1101715084335365E-2</v>
      </c>
      <c r="O1491">
        <f>L1491*0.47*0.75</f>
        <v>7.4383545672282161E-3</v>
      </c>
      <c r="Q1491">
        <f>O1491*0.521</f>
        <v>3.8753827295259008E-3</v>
      </c>
      <c r="T1491">
        <f>(L1491*0.47*0.75)*(1+0.2)*0.521*3.67</f>
        <v>1.7067185540832065E-2</v>
      </c>
    </row>
    <row r="1492" spans="1:24" x14ac:dyDescent="0.3">
      <c r="A1492" s="26">
        <v>17001</v>
      </c>
      <c r="B1492">
        <v>96</v>
      </c>
      <c r="C1492" t="s">
        <v>211</v>
      </c>
      <c r="D1492">
        <v>35</v>
      </c>
      <c r="E1492" t="s">
        <v>213</v>
      </c>
      <c r="F1492">
        <v>3</v>
      </c>
      <c r="G1492">
        <v>21</v>
      </c>
      <c r="H1492">
        <f t="shared" si="801"/>
        <v>0.21</v>
      </c>
      <c r="I1492">
        <v>4.5</v>
      </c>
      <c r="J1492">
        <v>3</v>
      </c>
      <c r="K1492">
        <f t="shared" si="802"/>
        <v>3.4636139999999996E-2</v>
      </c>
      <c r="L1492">
        <f t="shared" ref="L1492:L1493" si="807">0.000084*(G1492^1.894314*I1492^0.808223+0.000031*G1492^2)</f>
        <v>9.055755577105716E-2</v>
      </c>
      <c r="O1492">
        <f>L1492*0.66*1.07</f>
        <v>6.3951745885520578E-2</v>
      </c>
      <c r="Q1492">
        <f t="shared" ref="Q1492:Q1493" si="808">O1492*0.531</f>
        <v>3.3958377065211431E-2</v>
      </c>
      <c r="T1492">
        <f>(L1492*0.66*1.07)*(1+0.2)*0.531*3.67</f>
        <v>0.14955269259519113</v>
      </c>
    </row>
    <row r="1493" spans="1:24" x14ac:dyDescent="0.3">
      <c r="A1493" s="26">
        <v>17001</v>
      </c>
      <c r="B1493">
        <v>96</v>
      </c>
      <c r="C1493" t="s">
        <v>211</v>
      </c>
      <c r="D1493">
        <v>36</v>
      </c>
      <c r="E1493" t="s">
        <v>213</v>
      </c>
      <c r="F1493">
        <v>3</v>
      </c>
      <c r="G1493">
        <v>9</v>
      </c>
      <c r="H1493">
        <f t="shared" si="801"/>
        <v>0.09</v>
      </c>
      <c r="I1493">
        <v>4.5</v>
      </c>
      <c r="J1493">
        <v>2.2999999999999998</v>
      </c>
      <c r="K1493">
        <f t="shared" si="802"/>
        <v>6.3617399999999994E-3</v>
      </c>
      <c r="L1493">
        <f t="shared" si="807"/>
        <v>1.8191170493235698E-2</v>
      </c>
      <c r="O1493">
        <f>L1493*0.66*1.07</f>
        <v>1.2846604602323052E-2</v>
      </c>
      <c r="Q1493">
        <f t="shared" si="808"/>
        <v>6.8215470438335408E-3</v>
      </c>
      <c r="T1493">
        <f>(L1493*0.66*1.07)*(1+0.2)*0.531*3.67</f>
        <v>3.0042093181042912E-2</v>
      </c>
    </row>
    <row r="1494" spans="1:24" x14ac:dyDescent="0.3">
      <c r="A1494" s="26">
        <v>17001</v>
      </c>
      <c r="B1494">
        <v>96</v>
      </c>
      <c r="C1494" t="s">
        <v>211</v>
      </c>
      <c r="D1494">
        <v>37</v>
      </c>
      <c r="E1494" t="s">
        <v>214</v>
      </c>
      <c r="F1494">
        <v>3</v>
      </c>
      <c r="G1494">
        <v>17</v>
      </c>
      <c r="H1494">
        <f t="shared" si="801"/>
        <v>0.17</v>
      </c>
      <c r="I1494">
        <v>4.5999999999999996</v>
      </c>
      <c r="J1494">
        <v>1.6</v>
      </c>
      <c r="K1494">
        <f t="shared" si="802"/>
        <v>2.2698060000000003E-2</v>
      </c>
      <c r="L1494">
        <f>0.000081*(G1494^1.864042*I1494^0.850892+0.000027*G1494^2)</f>
        <v>5.8349014920394425E-2</v>
      </c>
      <c r="O1494">
        <f>L1494*0.47*0.75</f>
        <v>2.0568027759439035E-2</v>
      </c>
      <c r="Q1494">
        <f>O1494*0.521</f>
        <v>1.0715942462667738E-2</v>
      </c>
      <c r="T1494">
        <f>(L1494*0.47*0.75)*(1+0.2)*0.521*3.67</f>
        <v>4.7193010605588712E-2</v>
      </c>
    </row>
    <row r="1495" spans="1:24" x14ac:dyDescent="0.3">
      <c r="A1495" s="26">
        <v>17001</v>
      </c>
      <c r="B1495">
        <v>96</v>
      </c>
      <c r="C1495" t="s">
        <v>211</v>
      </c>
      <c r="D1495">
        <v>38</v>
      </c>
      <c r="E1495" t="s">
        <v>218</v>
      </c>
      <c r="F1495">
        <v>1</v>
      </c>
      <c r="G1495">
        <v>37.9</v>
      </c>
      <c r="H1495">
        <f t="shared" si="801"/>
        <v>0.379</v>
      </c>
      <c r="I1495">
        <v>15</v>
      </c>
      <c r="J1495">
        <v>9.6</v>
      </c>
      <c r="K1495">
        <f t="shared" si="802"/>
        <v>0.11281564139999999</v>
      </c>
      <c r="L1495">
        <f>0.000057*(G1495^1.897696*I1495^1.002687+0.000031*G1495^2)</f>
        <v>0.8529132839983824</v>
      </c>
      <c r="O1495">
        <f>L1495*0.43*0.75</f>
        <v>0.27506453408947834</v>
      </c>
      <c r="Q1495">
        <f>O1495*0.52</f>
        <v>0.14303355772652873</v>
      </c>
      <c r="T1495">
        <f>(L1495*0.43*0.75)*(1+0.2)*0.52*3.67</f>
        <v>0.6299197882276325</v>
      </c>
      <c r="U1495">
        <v>130</v>
      </c>
      <c r="V1495">
        <v>138</v>
      </c>
      <c r="W1495">
        <v>27</v>
      </c>
      <c r="X1495">
        <v>13</v>
      </c>
    </row>
    <row r="1496" spans="1:24" x14ac:dyDescent="0.3">
      <c r="A1496" s="26">
        <v>17001</v>
      </c>
      <c r="B1496">
        <v>96</v>
      </c>
      <c r="C1496" t="s">
        <v>211</v>
      </c>
      <c r="D1496">
        <v>39</v>
      </c>
      <c r="E1496" t="s">
        <v>213</v>
      </c>
      <c r="F1496">
        <v>7</v>
      </c>
      <c r="G1496">
        <v>12</v>
      </c>
      <c r="H1496">
        <f t="shared" si="801"/>
        <v>0.12</v>
      </c>
      <c r="I1496">
        <v>7</v>
      </c>
      <c r="J1496">
        <v>0</v>
      </c>
      <c r="K1496">
        <f t="shared" si="802"/>
        <v>1.130976E-2</v>
      </c>
      <c r="L1496">
        <f t="shared" ref="L1496:L1500" si="809">0.000084*(G1496^1.894314*I1496^0.808223+0.000031*G1496^2)</f>
        <v>4.4835161079647239E-2</v>
      </c>
      <c r="O1496">
        <f>L1496*0.66*1.07</f>
        <v>3.1662590754446884E-2</v>
      </c>
      <c r="Q1496">
        <f t="shared" ref="Q1496:Q1500" si="810">O1496*0.531</f>
        <v>1.6812835690611296E-2</v>
      </c>
      <c r="T1496">
        <f>(L1496*0.66*1.07)*(1+0.2)*0.531*3.67</f>
        <v>7.4043728381452137E-2</v>
      </c>
    </row>
    <row r="1497" spans="1:24" x14ac:dyDescent="0.3">
      <c r="A1497" s="26">
        <v>17001</v>
      </c>
      <c r="B1497">
        <v>96</v>
      </c>
      <c r="C1497" t="s">
        <v>211</v>
      </c>
      <c r="D1497">
        <v>40</v>
      </c>
      <c r="E1497" t="s">
        <v>213</v>
      </c>
      <c r="F1497">
        <v>3</v>
      </c>
      <c r="G1497">
        <v>10</v>
      </c>
      <c r="H1497">
        <f t="shared" si="801"/>
        <v>0.1</v>
      </c>
      <c r="I1497">
        <v>4.5</v>
      </c>
      <c r="J1497">
        <v>2</v>
      </c>
      <c r="K1497">
        <f t="shared" si="802"/>
        <v>7.8540000000000016E-3</v>
      </c>
      <c r="L1497">
        <f t="shared" si="809"/>
        <v>2.2209549817064297E-2</v>
      </c>
      <c r="O1497">
        <f>L1497*0.66*1.07</f>
        <v>1.5684384080810809E-2</v>
      </c>
      <c r="Q1497">
        <f t="shared" si="810"/>
        <v>8.328407946910539E-3</v>
      </c>
      <c r="T1497">
        <f>(L1497*0.66*1.07)*(1+0.2)*0.531*3.67</f>
        <v>3.6678308598194022E-2</v>
      </c>
    </row>
    <row r="1498" spans="1:24" x14ac:dyDescent="0.3">
      <c r="A1498" s="26">
        <v>17001</v>
      </c>
      <c r="B1498">
        <v>96</v>
      </c>
      <c r="C1498" t="s">
        <v>211</v>
      </c>
      <c r="D1498">
        <v>41</v>
      </c>
      <c r="E1498" t="s">
        <v>213</v>
      </c>
      <c r="F1498">
        <v>4</v>
      </c>
      <c r="G1498">
        <v>20</v>
      </c>
      <c r="H1498">
        <f t="shared" si="801"/>
        <v>0.2</v>
      </c>
      <c r="I1498">
        <v>4.5</v>
      </c>
      <c r="J1498">
        <v>1.8</v>
      </c>
      <c r="K1498">
        <f t="shared" si="802"/>
        <v>3.1416000000000006E-2</v>
      </c>
      <c r="L1498">
        <f t="shared" si="809"/>
        <v>8.2563002425579027E-2</v>
      </c>
      <c r="O1498">
        <f>L1498*0.66*1.07</f>
        <v>5.8305992312943915E-2</v>
      </c>
      <c r="Q1498">
        <f t="shared" si="810"/>
        <v>3.096048191817322E-2</v>
      </c>
      <c r="T1498">
        <f>(L1498*0.66*1.07)*(1+0.2)*0.531*3.67</f>
        <v>0.13634996236763486</v>
      </c>
    </row>
    <row r="1499" spans="1:24" x14ac:dyDescent="0.3">
      <c r="A1499" s="26">
        <v>17001</v>
      </c>
      <c r="B1499">
        <v>96</v>
      </c>
      <c r="C1499" t="s">
        <v>211</v>
      </c>
      <c r="D1499">
        <v>42</v>
      </c>
      <c r="E1499" t="s">
        <v>213</v>
      </c>
      <c r="F1499">
        <v>3</v>
      </c>
      <c r="G1499">
        <v>20.5</v>
      </c>
      <c r="H1499">
        <f t="shared" si="801"/>
        <v>0.20499999999999999</v>
      </c>
      <c r="I1499">
        <v>5</v>
      </c>
      <c r="J1499">
        <v>2.5</v>
      </c>
      <c r="K1499">
        <f t="shared" si="802"/>
        <v>3.3006434999999994E-2</v>
      </c>
      <c r="L1499">
        <f t="shared" si="809"/>
        <v>9.4206673392460916E-2</v>
      </c>
      <c r="O1499">
        <f>L1499*0.66*1.07</f>
        <v>6.6528752749755907E-2</v>
      </c>
      <c r="Q1499">
        <f t="shared" si="810"/>
        <v>3.5326767710120388E-2</v>
      </c>
      <c r="T1499">
        <f>(L1499*0.66*1.07)*(1+0.2)*0.531*3.67</f>
        <v>0.15557908499537018</v>
      </c>
    </row>
    <row r="1500" spans="1:24" x14ac:dyDescent="0.3">
      <c r="A1500" s="26">
        <v>17001</v>
      </c>
      <c r="B1500">
        <v>96</v>
      </c>
      <c r="C1500" t="s">
        <v>211</v>
      </c>
      <c r="D1500">
        <v>43</v>
      </c>
      <c r="E1500" t="s">
        <v>213</v>
      </c>
      <c r="F1500">
        <v>3</v>
      </c>
      <c r="G1500">
        <v>12</v>
      </c>
      <c r="H1500">
        <f t="shared" si="801"/>
        <v>0.12</v>
      </c>
      <c r="I1500">
        <v>4.8</v>
      </c>
      <c r="J1500">
        <v>1.6</v>
      </c>
      <c r="K1500">
        <f t="shared" si="802"/>
        <v>1.130976E-2</v>
      </c>
      <c r="L1500">
        <f t="shared" si="809"/>
        <v>3.3051197004965699E-2</v>
      </c>
      <c r="O1500">
        <f>L1500*0.66*1.07</f>
        <v>2.334075532490678E-2</v>
      </c>
      <c r="Q1500">
        <f t="shared" si="810"/>
        <v>1.23939410775255E-2</v>
      </c>
      <c r="T1500">
        <f>(L1500*0.66*1.07)*(1+0.2)*0.531*3.67</f>
        <v>5.4582916505422303E-2</v>
      </c>
    </row>
    <row r="1501" spans="1:24" x14ac:dyDescent="0.3">
      <c r="A1501" s="26">
        <v>17001</v>
      </c>
      <c r="B1501">
        <v>96</v>
      </c>
      <c r="C1501" t="s">
        <v>211</v>
      </c>
      <c r="D1501">
        <v>44</v>
      </c>
      <c r="E1501" t="s">
        <v>214</v>
      </c>
      <c r="F1501">
        <v>3</v>
      </c>
      <c r="G1501">
        <v>9.5</v>
      </c>
      <c r="H1501">
        <f t="shared" si="801"/>
        <v>9.5000000000000001E-2</v>
      </c>
      <c r="I1501">
        <v>3.4</v>
      </c>
      <c r="J1501">
        <v>1</v>
      </c>
      <c r="K1501">
        <f t="shared" si="802"/>
        <v>7.088235E-3</v>
      </c>
      <c r="L1501">
        <f t="shared" ref="L1501:L1502" si="811">0.000081*(G1501^1.864042*I1501^0.850892+0.000027*G1501^2)</f>
        <v>1.5248940280461381E-2</v>
      </c>
      <c r="O1501">
        <f t="shared" ref="O1501:O1502" si="812">L1501*0.47*0.75</f>
        <v>5.3752514488626365E-3</v>
      </c>
      <c r="Q1501">
        <f t="shared" ref="Q1501:Q1502" si="813">O1501*0.521</f>
        <v>2.8005060048574338E-3</v>
      </c>
      <c r="T1501">
        <f t="shared" ref="T1501:T1502" si="814">(L1501*0.47*0.75)*(1+0.2)*0.521*3.67</f>
        <v>1.2333428445392139E-2</v>
      </c>
    </row>
    <row r="1502" spans="1:24" x14ac:dyDescent="0.3">
      <c r="A1502" s="26">
        <v>18001</v>
      </c>
      <c r="B1502">
        <v>97</v>
      </c>
      <c r="C1502" t="s">
        <v>211</v>
      </c>
      <c r="D1502">
        <v>1</v>
      </c>
      <c r="E1502" t="s">
        <v>214</v>
      </c>
      <c r="F1502">
        <v>5</v>
      </c>
      <c r="G1502">
        <v>10</v>
      </c>
      <c r="H1502">
        <f t="shared" si="801"/>
        <v>0.1</v>
      </c>
      <c r="I1502">
        <v>3.8</v>
      </c>
      <c r="J1502">
        <v>0.6</v>
      </c>
      <c r="K1502">
        <f t="shared" si="802"/>
        <v>7.8540000000000016E-3</v>
      </c>
      <c r="L1502">
        <f t="shared" si="811"/>
        <v>1.8444436542165408E-2</v>
      </c>
      <c r="O1502">
        <f t="shared" si="812"/>
        <v>6.501663881113306E-3</v>
      </c>
      <c r="Q1502">
        <f t="shared" si="813"/>
        <v>3.3873668820600324E-3</v>
      </c>
      <c r="T1502">
        <f t="shared" si="814"/>
        <v>1.4917963748592384E-2</v>
      </c>
    </row>
    <row r="1503" spans="1:24" x14ac:dyDescent="0.3">
      <c r="A1503" s="26">
        <v>18001</v>
      </c>
      <c r="B1503">
        <v>97</v>
      </c>
      <c r="C1503" t="s">
        <v>211</v>
      </c>
      <c r="D1503">
        <v>2</v>
      </c>
      <c r="E1503" t="s">
        <v>212</v>
      </c>
      <c r="F1503">
        <v>1</v>
      </c>
      <c r="G1503">
        <v>45.5</v>
      </c>
      <c r="H1503">
        <f t="shared" si="801"/>
        <v>0.45500000000000002</v>
      </c>
      <c r="I1503">
        <v>16.399999999999999</v>
      </c>
      <c r="J1503">
        <v>5.6</v>
      </c>
      <c r="K1503">
        <f t="shared" si="802"/>
        <v>0.16259743500000001</v>
      </c>
      <c r="L1503">
        <f>0.000062*(G1503^1.947206*I1503^0.894551+0.000039*G1503^2)</f>
        <v>1.2812176271032525</v>
      </c>
      <c r="O1503">
        <f>L1503*0.47*0.75</f>
        <v>0.45162921355389651</v>
      </c>
      <c r="Q1503">
        <f>O1503*0.52</f>
        <v>0.2348471910480262</v>
      </c>
      <c r="T1503">
        <f>(L1503*0.47*0.75)*(1+0.2)*0.52*3.67</f>
        <v>1.0342670293755072</v>
      </c>
    </row>
    <row r="1504" spans="1:24" x14ac:dyDescent="0.3">
      <c r="A1504" s="26">
        <v>18001</v>
      </c>
      <c r="B1504">
        <v>97</v>
      </c>
      <c r="C1504" t="s">
        <v>211</v>
      </c>
      <c r="D1504">
        <v>3</v>
      </c>
      <c r="E1504" t="s">
        <v>214</v>
      </c>
      <c r="F1504">
        <v>3</v>
      </c>
      <c r="G1504">
        <v>10</v>
      </c>
      <c r="H1504">
        <f t="shared" si="801"/>
        <v>0.1</v>
      </c>
      <c r="I1504">
        <v>4.5999999999999996</v>
      </c>
      <c r="J1504">
        <v>0.2</v>
      </c>
      <c r="K1504">
        <f t="shared" si="802"/>
        <v>7.8540000000000016E-3</v>
      </c>
      <c r="L1504">
        <f t="shared" ref="L1504:L1505" si="815">0.000081*(G1504^1.864042*I1504^0.850892+0.000027*G1504^2)</f>
        <v>2.1700349708768312E-2</v>
      </c>
      <c r="O1504">
        <f t="shared" ref="O1504:O1505" si="816">L1504*0.47*0.75</f>
        <v>7.6493732723408297E-3</v>
      </c>
      <c r="Q1504">
        <f t="shared" ref="Q1504:Q1505" si="817">O1504*0.521</f>
        <v>3.9853234748895728E-3</v>
      </c>
      <c r="T1504">
        <f t="shared" ref="T1504:T1505" si="818">(L1504*0.47*0.75)*(1+0.2)*0.521*3.67</f>
        <v>1.7551364583413675E-2</v>
      </c>
    </row>
    <row r="1505" spans="1:20" x14ac:dyDescent="0.3">
      <c r="A1505" s="26">
        <v>18001</v>
      </c>
      <c r="B1505">
        <v>97</v>
      </c>
      <c r="C1505" t="s">
        <v>211</v>
      </c>
      <c r="D1505">
        <v>4</v>
      </c>
      <c r="E1505" t="s">
        <v>214</v>
      </c>
      <c r="F1505">
        <v>3</v>
      </c>
      <c r="G1505">
        <v>9</v>
      </c>
      <c r="H1505">
        <f t="shared" si="801"/>
        <v>0.09</v>
      </c>
      <c r="I1505">
        <v>4.4000000000000004</v>
      </c>
      <c r="J1505">
        <v>0.2</v>
      </c>
      <c r="K1505">
        <f t="shared" si="802"/>
        <v>6.3617399999999994E-3</v>
      </c>
      <c r="L1505">
        <f t="shared" si="815"/>
        <v>1.7169053362703812E-2</v>
      </c>
      <c r="O1505">
        <f t="shared" si="816"/>
        <v>6.0520913103530929E-3</v>
      </c>
      <c r="Q1505">
        <f t="shared" si="817"/>
        <v>3.1531395726939614E-3</v>
      </c>
      <c r="T1505">
        <f t="shared" si="818"/>
        <v>1.3886426678144206E-2</v>
      </c>
    </row>
    <row r="1506" spans="1:20" x14ac:dyDescent="0.3">
      <c r="A1506" s="26">
        <v>18001</v>
      </c>
      <c r="B1506">
        <v>97</v>
      </c>
      <c r="C1506" t="s">
        <v>211</v>
      </c>
      <c r="D1506">
        <v>5</v>
      </c>
      <c r="E1506" t="s">
        <v>222</v>
      </c>
      <c r="F1506">
        <v>7</v>
      </c>
      <c r="G1506">
        <v>8</v>
      </c>
      <c r="H1506">
        <f t="shared" si="801"/>
        <v>0.08</v>
      </c>
      <c r="I1506">
        <v>3.8</v>
      </c>
      <c r="J1506">
        <v>0</v>
      </c>
      <c r="K1506">
        <f t="shared" si="802"/>
        <v>5.0265600000000002E-3</v>
      </c>
      <c r="L1506">
        <f>0.000081*(G1506^1.922704*I1506^0.783213+0.000032*G1506^2)</f>
        <v>1.2559129417808774E-2</v>
      </c>
      <c r="O1506">
        <f>L1506*0.61*1.07</f>
        <v>8.1973437710037862E-3</v>
      </c>
      <c r="Q1506">
        <f>O1506*0.531</f>
        <v>4.3527895424030107E-3</v>
      </c>
      <c r="T1506">
        <f>(L1506*0.61*1.07)*(1+0.2)*0.531*3.67</f>
        <v>1.9169685144742859E-2</v>
      </c>
    </row>
    <row r="1507" spans="1:20" x14ac:dyDescent="0.3">
      <c r="A1507" s="26">
        <v>18001</v>
      </c>
      <c r="B1507">
        <v>97</v>
      </c>
      <c r="C1507" t="s">
        <v>211</v>
      </c>
      <c r="D1507">
        <v>6</v>
      </c>
      <c r="E1507" t="s">
        <v>214</v>
      </c>
      <c r="F1507">
        <v>5</v>
      </c>
      <c r="G1507">
        <v>7.5</v>
      </c>
      <c r="H1507">
        <f t="shared" si="801"/>
        <v>7.4999999999999997E-2</v>
      </c>
      <c r="I1507">
        <v>2.6</v>
      </c>
      <c r="J1507">
        <v>0.8</v>
      </c>
      <c r="K1507">
        <f t="shared" si="802"/>
        <v>4.4178749999999999E-3</v>
      </c>
      <c r="L1507">
        <f t="shared" ref="L1507:L1508" si="819">0.000081*(G1507^1.864042*I1507^0.850892+0.000027*G1507^2)</f>
        <v>7.8116055953781184E-3</v>
      </c>
      <c r="O1507">
        <f t="shared" ref="O1507:O1508" si="820">L1507*0.47*0.75</f>
        <v>2.7535909723707865E-3</v>
      </c>
      <c r="Q1507">
        <f t="shared" ref="Q1507:Q1508" si="821">O1507*0.521</f>
        <v>1.4346208966051798E-3</v>
      </c>
      <c r="T1507">
        <f t="shared" ref="T1507:T1508" si="822">(L1507*0.47*0.75)*(1+0.2)*0.521*3.67</f>
        <v>6.3180704286492119E-3</v>
      </c>
    </row>
    <row r="1508" spans="1:20" x14ac:dyDescent="0.3">
      <c r="A1508" s="26">
        <v>18001</v>
      </c>
      <c r="B1508">
        <v>97</v>
      </c>
      <c r="C1508" t="s">
        <v>211</v>
      </c>
      <c r="D1508">
        <v>7</v>
      </c>
      <c r="E1508" t="s">
        <v>214</v>
      </c>
      <c r="F1508">
        <v>4</v>
      </c>
      <c r="G1508">
        <v>7.5</v>
      </c>
      <c r="H1508">
        <f t="shared" si="801"/>
        <v>7.4999999999999997E-2</v>
      </c>
      <c r="I1508">
        <v>2.4</v>
      </c>
      <c r="J1508">
        <v>0.6</v>
      </c>
      <c r="K1508">
        <f t="shared" si="802"/>
        <v>4.4178749999999999E-3</v>
      </c>
      <c r="L1508">
        <f t="shared" si="819"/>
        <v>7.2972964850155251E-3</v>
      </c>
      <c r="O1508">
        <f t="shared" si="820"/>
        <v>2.5722970109679725E-3</v>
      </c>
      <c r="Q1508">
        <f t="shared" si="821"/>
        <v>1.3401667427143137E-3</v>
      </c>
      <c r="T1508">
        <f t="shared" si="822"/>
        <v>5.9020943349138372E-3</v>
      </c>
    </row>
    <row r="1509" spans="1:20" x14ac:dyDescent="0.3">
      <c r="A1509" s="26">
        <v>18001</v>
      </c>
      <c r="B1509">
        <v>97</v>
      </c>
      <c r="C1509" t="s">
        <v>211</v>
      </c>
      <c r="D1509">
        <v>8</v>
      </c>
      <c r="E1509" t="s">
        <v>215</v>
      </c>
      <c r="F1509">
        <v>5</v>
      </c>
      <c r="G1509">
        <v>7.5</v>
      </c>
      <c r="H1509">
        <f t="shared" si="801"/>
        <v>7.4999999999999997E-2</v>
      </c>
      <c r="I1509">
        <v>2.2000000000000002</v>
      </c>
      <c r="J1509">
        <v>0.8</v>
      </c>
      <c r="K1509">
        <f t="shared" si="802"/>
        <v>4.4178749999999999E-3</v>
      </c>
      <c r="L1509">
        <f>0.000064*(G1509^1.958025*I1509^0.883501+0.000045*G1509^2)</f>
        <v>6.639160723831446E-3</v>
      </c>
      <c r="O1509">
        <f>L1509*0.44*0.75</f>
        <v>2.190923038864377E-3</v>
      </c>
      <c r="Q1509">
        <f>O1509*0.52</f>
        <v>1.1392799802094761E-3</v>
      </c>
      <c r="T1509">
        <f>(L1509*0.44*0.75)*(1+0.2)*0.52*3.67</f>
        <v>5.0173890328425322E-3</v>
      </c>
    </row>
    <row r="1510" spans="1:20" x14ac:dyDescent="0.3">
      <c r="A1510" s="26">
        <v>18001</v>
      </c>
      <c r="B1510">
        <v>97</v>
      </c>
      <c r="C1510" t="s">
        <v>211</v>
      </c>
      <c r="D1510">
        <v>9</v>
      </c>
      <c r="E1510" t="s">
        <v>214</v>
      </c>
      <c r="F1510">
        <v>5</v>
      </c>
      <c r="G1510">
        <v>10</v>
      </c>
      <c r="H1510">
        <f t="shared" si="801"/>
        <v>0.1</v>
      </c>
      <c r="I1510">
        <v>3.4</v>
      </c>
      <c r="J1510">
        <v>1</v>
      </c>
      <c r="K1510">
        <f t="shared" si="802"/>
        <v>7.8540000000000016E-3</v>
      </c>
      <c r="L1510">
        <f t="shared" ref="L1510:L1512" si="823">0.000081*(G1510^1.864042*I1510^0.850892+0.000027*G1510^2)</f>
        <v>1.6778913621313389E-2</v>
      </c>
      <c r="O1510">
        <f t="shared" ref="O1510:O1512" si="824">L1510*0.47*0.75</f>
        <v>5.9145670515129683E-3</v>
      </c>
      <c r="Q1510">
        <f t="shared" ref="Q1510:Q1512" si="825">O1510*0.521</f>
        <v>3.0814894338382567E-3</v>
      </c>
      <c r="T1510">
        <f t="shared" ref="T1510:T1512" si="826">(L1510*0.47*0.75)*(1+0.2)*0.521*3.67</f>
        <v>1.357087946662368E-2</v>
      </c>
    </row>
    <row r="1511" spans="1:20" x14ac:dyDescent="0.3">
      <c r="A1511" s="26">
        <v>18001</v>
      </c>
      <c r="B1511">
        <v>97</v>
      </c>
      <c r="C1511" t="s">
        <v>211</v>
      </c>
      <c r="D1511">
        <v>10</v>
      </c>
      <c r="E1511" t="s">
        <v>214</v>
      </c>
      <c r="F1511">
        <v>4</v>
      </c>
      <c r="G1511">
        <v>9.5</v>
      </c>
      <c r="H1511">
        <f t="shared" si="801"/>
        <v>9.5000000000000001E-2</v>
      </c>
      <c r="I1511">
        <v>3.6</v>
      </c>
      <c r="J1511">
        <v>0.6</v>
      </c>
      <c r="K1511">
        <f t="shared" si="802"/>
        <v>7.088235E-3</v>
      </c>
      <c r="L1511">
        <f t="shared" si="823"/>
        <v>1.6008903455573757E-2</v>
      </c>
      <c r="O1511">
        <f t="shared" si="824"/>
        <v>5.6431384680897491E-3</v>
      </c>
      <c r="Q1511">
        <f t="shared" si="825"/>
        <v>2.9400751418747592E-3</v>
      </c>
      <c r="T1511">
        <f t="shared" si="826"/>
        <v>1.2948090924816439E-2</v>
      </c>
    </row>
    <row r="1512" spans="1:20" x14ac:dyDescent="0.3">
      <c r="A1512" s="26">
        <v>18001</v>
      </c>
      <c r="B1512">
        <v>97</v>
      </c>
      <c r="C1512" t="s">
        <v>211</v>
      </c>
      <c r="D1512">
        <v>11</v>
      </c>
      <c r="E1512" t="s">
        <v>214</v>
      </c>
      <c r="F1512">
        <v>5</v>
      </c>
      <c r="G1512">
        <v>10</v>
      </c>
      <c r="H1512">
        <f t="shared" si="801"/>
        <v>0.1</v>
      </c>
      <c r="I1512">
        <v>4</v>
      </c>
      <c r="J1512">
        <v>1.8</v>
      </c>
      <c r="K1512">
        <f t="shared" si="802"/>
        <v>7.8540000000000016E-3</v>
      </c>
      <c r="L1512">
        <f t="shared" si="823"/>
        <v>1.9267260918446001E-2</v>
      </c>
      <c r="O1512">
        <f t="shared" si="824"/>
        <v>6.7917094737522153E-3</v>
      </c>
      <c r="Q1512">
        <f t="shared" si="825"/>
        <v>3.5384806358249041E-3</v>
      </c>
      <c r="T1512">
        <f t="shared" si="826"/>
        <v>1.5583468720172878E-2</v>
      </c>
    </row>
    <row r="1513" spans="1:20" x14ac:dyDescent="0.3">
      <c r="A1513" s="26">
        <v>18001</v>
      </c>
      <c r="B1513">
        <v>97</v>
      </c>
      <c r="C1513" t="s">
        <v>211</v>
      </c>
      <c r="D1513">
        <v>12</v>
      </c>
      <c r="E1513" t="s">
        <v>212</v>
      </c>
      <c r="F1513">
        <v>1</v>
      </c>
      <c r="G1513">
        <v>22.5</v>
      </c>
      <c r="H1513">
        <f t="shared" si="801"/>
        <v>0.22500000000000001</v>
      </c>
      <c r="I1513">
        <v>16</v>
      </c>
      <c r="J1513">
        <v>7</v>
      </c>
      <c r="K1513">
        <f t="shared" si="802"/>
        <v>3.9760875000000001E-2</v>
      </c>
      <c r="L1513">
        <f>0.000062*(G1513^1.947206*I1513^0.894551+0.000039*G1513^2)</f>
        <v>0.31806655709779075</v>
      </c>
      <c r="O1513">
        <f>L1513*0.47*0.75</f>
        <v>0.11211846137697123</v>
      </c>
      <c r="Q1513">
        <f>O1513*0.52</f>
        <v>5.8301599916025043E-2</v>
      </c>
      <c r="T1513">
        <f>(L1513*0.47*0.75)*(1+0.2)*0.52*3.67</f>
        <v>0.25676024603017428</v>
      </c>
    </row>
    <row r="1514" spans="1:20" x14ac:dyDescent="0.3">
      <c r="A1514" s="26">
        <v>18001</v>
      </c>
      <c r="B1514">
        <v>97</v>
      </c>
      <c r="C1514" t="s">
        <v>211</v>
      </c>
      <c r="D1514">
        <v>13</v>
      </c>
      <c r="E1514" t="s">
        <v>220</v>
      </c>
      <c r="F1514">
        <v>3</v>
      </c>
      <c r="G1514">
        <v>7.5</v>
      </c>
      <c r="H1514">
        <f t="shared" si="801"/>
        <v>7.4999999999999997E-2</v>
      </c>
      <c r="I1514">
        <v>2.6</v>
      </c>
      <c r="J1514">
        <v>1.4</v>
      </c>
      <c r="K1514">
        <f t="shared" si="802"/>
        <v>4.4178749999999999E-3</v>
      </c>
      <c r="L1514">
        <f>0.000084*(G1514^1.894314*I1514^0.808223+0.000031*G1514^2)</f>
        <v>8.266445138096979E-3</v>
      </c>
      <c r="O1514">
        <f>L1514*0.78*1.07</f>
        <v>6.899175112255739E-3</v>
      </c>
      <c r="Q1514">
        <f>O1514*0.531</f>
        <v>3.6634619846077974E-3</v>
      </c>
      <c r="T1514">
        <f>(L1514*0.78*1.07)*(1+0.2)*0.531*3.67</f>
        <v>1.6133886580212739E-2</v>
      </c>
    </row>
    <row r="1515" spans="1:20" x14ac:dyDescent="0.3">
      <c r="A1515" s="26">
        <v>18001</v>
      </c>
      <c r="B1515">
        <v>97</v>
      </c>
      <c r="C1515" t="s">
        <v>211</v>
      </c>
      <c r="D1515">
        <v>14</v>
      </c>
      <c r="E1515" t="s">
        <v>214</v>
      </c>
      <c r="F1515">
        <v>2</v>
      </c>
      <c r="G1515">
        <v>7.5</v>
      </c>
      <c r="H1515">
        <f t="shared" si="801"/>
        <v>7.4999999999999997E-2</v>
      </c>
      <c r="I1515">
        <v>3</v>
      </c>
      <c r="J1515">
        <v>1.6</v>
      </c>
      <c r="K1515">
        <f t="shared" si="802"/>
        <v>4.4178749999999999E-3</v>
      </c>
      <c r="L1515">
        <f t="shared" ref="L1515:L1520" si="827">0.000081*(G1515^1.864042*I1515^0.850892+0.000027*G1515^2)</f>
        <v>8.8230894137483352E-3</v>
      </c>
      <c r="O1515">
        <f t="shared" ref="O1515:O1520" si="828">L1515*0.47*0.75</f>
        <v>3.1101390183462885E-3</v>
      </c>
      <c r="Q1515">
        <f t="shared" ref="Q1515:Q1520" si="829">O1515*0.521</f>
        <v>1.6203824285584165E-3</v>
      </c>
      <c r="T1515">
        <f t="shared" ref="T1515:T1520" si="830">(L1515*0.47*0.75)*(1+0.2)*0.521*3.67</f>
        <v>7.1361642153712655E-3</v>
      </c>
    </row>
    <row r="1516" spans="1:20" x14ac:dyDescent="0.3">
      <c r="A1516" s="26">
        <v>18001</v>
      </c>
      <c r="B1516">
        <v>97</v>
      </c>
      <c r="C1516" t="s">
        <v>211</v>
      </c>
      <c r="D1516">
        <v>15</v>
      </c>
      <c r="E1516" t="s">
        <v>214</v>
      </c>
      <c r="F1516">
        <v>5</v>
      </c>
      <c r="G1516">
        <v>8</v>
      </c>
      <c r="H1516">
        <f t="shared" si="801"/>
        <v>0.08</v>
      </c>
      <c r="I1516">
        <v>3.4</v>
      </c>
      <c r="J1516">
        <v>1.4</v>
      </c>
      <c r="K1516">
        <f t="shared" si="802"/>
        <v>5.0265600000000002E-3</v>
      </c>
      <c r="L1516">
        <f t="shared" si="827"/>
        <v>1.1069279018609789E-2</v>
      </c>
      <c r="O1516">
        <f t="shared" si="828"/>
        <v>3.9019208540599505E-3</v>
      </c>
      <c r="Q1516">
        <f t="shared" si="829"/>
        <v>2.0329007649652342E-3</v>
      </c>
      <c r="T1516">
        <f t="shared" si="830"/>
        <v>8.9528949689068917E-3</v>
      </c>
    </row>
    <row r="1517" spans="1:20" x14ac:dyDescent="0.3">
      <c r="A1517" s="26">
        <v>18001</v>
      </c>
      <c r="B1517">
        <v>97</v>
      </c>
      <c r="C1517" t="s">
        <v>211</v>
      </c>
      <c r="D1517">
        <v>16</v>
      </c>
      <c r="E1517" t="s">
        <v>214</v>
      </c>
      <c r="F1517">
        <v>5</v>
      </c>
      <c r="G1517">
        <v>9.5</v>
      </c>
      <c r="H1517">
        <f t="shared" si="801"/>
        <v>9.5000000000000001E-2</v>
      </c>
      <c r="I1517">
        <v>4.2</v>
      </c>
      <c r="J1517">
        <v>1.8</v>
      </c>
      <c r="K1517">
        <f t="shared" si="802"/>
        <v>7.088235E-3</v>
      </c>
      <c r="L1517">
        <f t="shared" si="827"/>
        <v>1.8252628519190923E-2</v>
      </c>
      <c r="O1517">
        <f t="shared" si="828"/>
        <v>6.4340515530148003E-3</v>
      </c>
      <c r="Q1517">
        <f t="shared" si="829"/>
        <v>3.3521408591207112E-3</v>
      </c>
      <c r="T1517">
        <f t="shared" si="830"/>
        <v>1.4762828343567609E-2</v>
      </c>
    </row>
    <row r="1518" spans="1:20" x14ac:dyDescent="0.3">
      <c r="A1518" s="26">
        <v>18001</v>
      </c>
      <c r="B1518">
        <v>97</v>
      </c>
      <c r="C1518" t="s">
        <v>211</v>
      </c>
      <c r="D1518">
        <v>17</v>
      </c>
      <c r="E1518" t="s">
        <v>214</v>
      </c>
      <c r="F1518">
        <v>3</v>
      </c>
      <c r="G1518">
        <v>7.5</v>
      </c>
      <c r="H1518">
        <f t="shared" si="801"/>
        <v>7.4999999999999997E-2</v>
      </c>
      <c r="I1518">
        <v>3.2</v>
      </c>
      <c r="J1518">
        <v>1.6</v>
      </c>
      <c r="K1518">
        <f t="shared" si="802"/>
        <v>4.4178749999999999E-3</v>
      </c>
      <c r="L1518">
        <f t="shared" si="827"/>
        <v>9.3211559376542765E-3</v>
      </c>
      <c r="O1518">
        <f t="shared" si="828"/>
        <v>3.2857074680231321E-3</v>
      </c>
      <c r="Q1518">
        <f t="shared" si="829"/>
        <v>1.711853590840052E-3</v>
      </c>
      <c r="T1518">
        <f t="shared" si="830"/>
        <v>7.5390032140595876E-3</v>
      </c>
    </row>
    <row r="1519" spans="1:20" x14ac:dyDescent="0.3">
      <c r="A1519" s="26">
        <v>18001</v>
      </c>
      <c r="B1519">
        <v>97</v>
      </c>
      <c r="C1519" t="s">
        <v>211</v>
      </c>
      <c r="D1519">
        <v>18</v>
      </c>
      <c r="E1519" t="s">
        <v>214</v>
      </c>
      <c r="F1519">
        <v>2</v>
      </c>
      <c r="G1519">
        <v>9</v>
      </c>
      <c r="H1519">
        <f t="shared" si="801"/>
        <v>0.09</v>
      </c>
      <c r="I1519">
        <v>3.6</v>
      </c>
      <c r="J1519">
        <v>0.8</v>
      </c>
      <c r="K1519">
        <f t="shared" si="802"/>
        <v>6.3617399999999994E-3</v>
      </c>
      <c r="L1519">
        <f t="shared" si="827"/>
        <v>1.4474107620819261E-2</v>
      </c>
      <c r="O1519">
        <f t="shared" si="828"/>
        <v>5.1021229363387884E-3</v>
      </c>
      <c r="Q1519">
        <f t="shared" si="829"/>
        <v>2.658206049832509E-3</v>
      </c>
      <c r="T1519">
        <f t="shared" si="830"/>
        <v>1.1706739443462368E-2</v>
      </c>
    </row>
    <row r="1520" spans="1:20" x14ac:dyDescent="0.3">
      <c r="A1520" s="26">
        <v>18001</v>
      </c>
      <c r="B1520">
        <v>97</v>
      </c>
      <c r="C1520" t="s">
        <v>211</v>
      </c>
      <c r="D1520">
        <v>19</v>
      </c>
      <c r="E1520" t="s">
        <v>214</v>
      </c>
      <c r="F1520">
        <v>3</v>
      </c>
      <c r="G1520">
        <v>7.5</v>
      </c>
      <c r="H1520">
        <f t="shared" si="801"/>
        <v>7.4999999999999997E-2</v>
      </c>
      <c r="I1520">
        <v>2.6</v>
      </c>
      <c r="J1520">
        <v>1.8</v>
      </c>
      <c r="K1520">
        <f t="shared" si="802"/>
        <v>4.4178749999999999E-3</v>
      </c>
      <c r="L1520">
        <f t="shared" si="827"/>
        <v>7.8116055953781184E-3</v>
      </c>
      <c r="O1520">
        <f t="shared" si="828"/>
        <v>2.7535909723707865E-3</v>
      </c>
      <c r="Q1520">
        <f t="shared" si="829"/>
        <v>1.4346208966051798E-3</v>
      </c>
      <c r="T1520">
        <f t="shared" si="830"/>
        <v>6.3180704286492119E-3</v>
      </c>
    </row>
    <row r="1521" spans="1:20" x14ac:dyDescent="0.3">
      <c r="A1521" s="26">
        <v>18001</v>
      </c>
      <c r="B1521">
        <v>97</v>
      </c>
      <c r="C1521" t="s">
        <v>211</v>
      </c>
      <c r="D1521">
        <v>20</v>
      </c>
      <c r="E1521" t="s">
        <v>215</v>
      </c>
      <c r="F1521">
        <v>2</v>
      </c>
      <c r="G1521">
        <v>7.5</v>
      </c>
      <c r="H1521">
        <f t="shared" si="801"/>
        <v>7.4999999999999997E-2</v>
      </c>
      <c r="I1521">
        <v>2.6</v>
      </c>
      <c r="J1521">
        <v>1</v>
      </c>
      <c r="K1521">
        <f t="shared" si="802"/>
        <v>4.4178749999999999E-3</v>
      </c>
      <c r="L1521">
        <f>0.000064*(G1521^1.958025*I1521^0.883501+0.000045*G1521^2)</f>
        <v>7.6950299632214348E-3</v>
      </c>
      <c r="O1521">
        <f>L1521*0.44*0.75</f>
        <v>2.5393598878630736E-3</v>
      </c>
      <c r="Q1521">
        <f>O1521*0.52</f>
        <v>1.3204671416887984E-3</v>
      </c>
      <c r="T1521">
        <f>(L1521*0.44*0.75)*(1+0.2)*0.52*3.67</f>
        <v>5.8153372919974673E-3</v>
      </c>
    </row>
    <row r="1522" spans="1:20" x14ac:dyDescent="0.3">
      <c r="A1522" s="26">
        <v>18001</v>
      </c>
      <c r="B1522">
        <v>97</v>
      </c>
      <c r="C1522" t="s">
        <v>211</v>
      </c>
      <c r="D1522">
        <v>21</v>
      </c>
      <c r="E1522" t="s">
        <v>214</v>
      </c>
      <c r="F1522">
        <v>5</v>
      </c>
      <c r="G1522">
        <v>7.5</v>
      </c>
      <c r="H1522">
        <f t="shared" si="801"/>
        <v>7.4999999999999997E-2</v>
      </c>
      <c r="I1522">
        <v>3.6</v>
      </c>
      <c r="J1522">
        <v>1.6</v>
      </c>
      <c r="K1522">
        <f t="shared" si="802"/>
        <v>4.4178749999999999E-3</v>
      </c>
      <c r="L1522">
        <f t="shared" ref="L1522:L1525" si="831">0.000081*(G1522^1.864042*I1522^0.850892+0.000027*G1522^2)</f>
        <v>1.030373069295803E-2</v>
      </c>
      <c r="O1522">
        <f t="shared" ref="O1522:O1525" si="832">L1522*0.47*0.75</f>
        <v>3.6320650692677056E-3</v>
      </c>
      <c r="Q1522">
        <f t="shared" ref="Q1522:Q1525" si="833">O1522*0.521</f>
        <v>1.8923059010884746E-3</v>
      </c>
      <c r="T1522">
        <f t="shared" ref="T1522:T1525" si="834">(L1522*0.47*0.75)*(1+0.2)*0.521*3.67</f>
        <v>8.3337151883936429E-3</v>
      </c>
    </row>
    <row r="1523" spans="1:20" x14ac:dyDescent="0.3">
      <c r="A1523" s="26">
        <v>18001</v>
      </c>
      <c r="B1523">
        <v>97</v>
      </c>
      <c r="C1523" t="s">
        <v>211</v>
      </c>
      <c r="D1523">
        <v>22</v>
      </c>
      <c r="E1523" t="s">
        <v>214</v>
      </c>
      <c r="F1523">
        <v>2</v>
      </c>
      <c r="G1523">
        <v>9</v>
      </c>
      <c r="H1523">
        <f t="shared" si="801"/>
        <v>0.09</v>
      </c>
      <c r="I1523">
        <v>3.8</v>
      </c>
      <c r="J1523">
        <v>2</v>
      </c>
      <c r="K1523">
        <f t="shared" si="802"/>
        <v>6.3617399999999994E-3</v>
      </c>
      <c r="L1523">
        <f t="shared" si="831"/>
        <v>1.5155540696191573E-2</v>
      </c>
      <c r="O1523">
        <f t="shared" si="832"/>
        <v>5.3423280954075295E-3</v>
      </c>
      <c r="Q1523">
        <f t="shared" si="833"/>
        <v>2.783352937707323E-3</v>
      </c>
      <c r="T1523">
        <f t="shared" si="834"/>
        <v>1.2257886337663051E-2</v>
      </c>
    </row>
    <row r="1524" spans="1:20" x14ac:dyDescent="0.3">
      <c r="A1524" s="26">
        <v>18001</v>
      </c>
      <c r="B1524">
        <v>97</v>
      </c>
      <c r="C1524" t="s">
        <v>211</v>
      </c>
      <c r="D1524">
        <v>23</v>
      </c>
      <c r="E1524" t="s">
        <v>214</v>
      </c>
      <c r="F1524">
        <v>1</v>
      </c>
      <c r="G1524">
        <v>9.5</v>
      </c>
      <c r="H1524">
        <f t="shared" si="801"/>
        <v>9.5000000000000001E-2</v>
      </c>
      <c r="I1524">
        <v>4.2</v>
      </c>
      <c r="J1524">
        <v>2</v>
      </c>
      <c r="K1524">
        <f t="shared" si="802"/>
        <v>7.088235E-3</v>
      </c>
      <c r="L1524">
        <f t="shared" si="831"/>
        <v>1.8252628519190923E-2</v>
      </c>
      <c r="O1524">
        <f t="shared" si="832"/>
        <v>6.4340515530148003E-3</v>
      </c>
      <c r="Q1524">
        <f t="shared" si="833"/>
        <v>3.3521408591207112E-3</v>
      </c>
      <c r="T1524">
        <f t="shared" si="834"/>
        <v>1.4762828343567609E-2</v>
      </c>
    </row>
    <row r="1525" spans="1:20" x14ac:dyDescent="0.3">
      <c r="A1525" s="26">
        <v>18001</v>
      </c>
      <c r="B1525">
        <v>97</v>
      </c>
      <c r="C1525" t="s">
        <v>211</v>
      </c>
      <c r="D1525">
        <v>24</v>
      </c>
      <c r="E1525" t="s">
        <v>214</v>
      </c>
      <c r="F1525">
        <v>5</v>
      </c>
      <c r="G1525">
        <v>9.5</v>
      </c>
      <c r="H1525">
        <f t="shared" si="801"/>
        <v>9.5000000000000001E-2</v>
      </c>
      <c r="I1525">
        <v>3.4</v>
      </c>
      <c r="J1525">
        <v>1.6</v>
      </c>
      <c r="K1525">
        <f t="shared" si="802"/>
        <v>7.088235E-3</v>
      </c>
      <c r="L1525">
        <f t="shared" si="831"/>
        <v>1.5248940280461381E-2</v>
      </c>
      <c r="O1525">
        <f t="shared" si="832"/>
        <v>5.3752514488626365E-3</v>
      </c>
      <c r="Q1525">
        <f t="shared" si="833"/>
        <v>2.8005060048574338E-3</v>
      </c>
      <c r="T1525">
        <f t="shared" si="834"/>
        <v>1.2333428445392139E-2</v>
      </c>
    </row>
    <row r="1526" spans="1:20" s="13" customFormat="1" x14ac:dyDescent="0.3">
      <c r="A1526" s="29"/>
      <c r="H1526"/>
      <c r="K1526"/>
      <c r="L1526"/>
      <c r="M1526"/>
      <c r="N1526"/>
      <c r="O1526"/>
      <c r="P1526"/>
    </row>
    <row r="1527" spans="1:20" x14ac:dyDescent="0.3">
      <c r="A1527" s="26">
        <v>18001</v>
      </c>
      <c r="B1527">
        <v>97</v>
      </c>
      <c r="C1527" t="s">
        <v>211</v>
      </c>
      <c r="D1527">
        <v>26</v>
      </c>
      <c r="E1527" t="s">
        <v>214</v>
      </c>
      <c r="F1527">
        <v>7</v>
      </c>
      <c r="G1527">
        <v>15</v>
      </c>
      <c r="H1527">
        <f t="shared" si="801"/>
        <v>0.15</v>
      </c>
      <c r="I1527">
        <v>7.5</v>
      </c>
      <c r="J1527">
        <v>0</v>
      </c>
      <c r="K1527">
        <f t="shared" si="802"/>
        <v>1.76715E-2</v>
      </c>
      <c r="L1527">
        <f t="shared" ref="L1527:L1528" si="835">0.000081*(G1527^1.864042*I1527^0.850892+0.000027*G1527^2)</f>
        <v>7.0041300494713674E-2</v>
      </c>
      <c r="O1527">
        <f t="shared" ref="O1527:O1528" si="836">L1527*0.47*0.75</f>
        <v>2.4689558424386568E-2</v>
      </c>
      <c r="Q1527">
        <f t="shared" ref="Q1527:Q1528" si="837">O1527*0.521</f>
        <v>1.2863259939105403E-2</v>
      </c>
      <c r="T1527">
        <f t="shared" ref="T1527:T1528" si="838">(L1527*0.47*0.75)*(1+0.2)*0.521*3.67</f>
        <v>5.6649796771820186E-2</v>
      </c>
    </row>
    <row r="1528" spans="1:20" x14ac:dyDescent="0.3">
      <c r="A1528" s="26">
        <v>18001</v>
      </c>
      <c r="B1528">
        <v>97</v>
      </c>
      <c r="C1528" t="s">
        <v>211</v>
      </c>
      <c r="D1528">
        <v>27</v>
      </c>
      <c r="E1528" t="s">
        <v>214</v>
      </c>
      <c r="F1528">
        <v>3</v>
      </c>
      <c r="G1528">
        <v>10</v>
      </c>
      <c r="H1528">
        <f t="shared" si="801"/>
        <v>0.1</v>
      </c>
      <c r="I1528">
        <v>5.8</v>
      </c>
      <c r="J1528">
        <v>3.6</v>
      </c>
      <c r="K1528">
        <f t="shared" si="802"/>
        <v>7.8540000000000016E-3</v>
      </c>
      <c r="L1528">
        <f t="shared" si="835"/>
        <v>2.6431717539454332E-2</v>
      </c>
      <c r="O1528">
        <f t="shared" si="836"/>
        <v>9.3171804326576506E-3</v>
      </c>
      <c r="Q1528">
        <f t="shared" si="837"/>
        <v>4.8542510054146362E-3</v>
      </c>
      <c r="T1528">
        <f t="shared" si="838"/>
        <v>2.1378121427846057E-2</v>
      </c>
    </row>
    <row r="1529" spans="1:20" x14ac:dyDescent="0.3">
      <c r="A1529" s="26">
        <v>18001</v>
      </c>
      <c r="B1529">
        <v>97</v>
      </c>
      <c r="C1529" t="s">
        <v>211</v>
      </c>
      <c r="D1529">
        <v>28</v>
      </c>
      <c r="E1529" t="s">
        <v>220</v>
      </c>
      <c r="F1529">
        <v>5</v>
      </c>
      <c r="G1529">
        <v>17.5</v>
      </c>
      <c r="H1529">
        <f t="shared" si="801"/>
        <v>0.17499999999999999</v>
      </c>
      <c r="I1529">
        <v>5.8</v>
      </c>
      <c r="J1529">
        <v>1.8</v>
      </c>
      <c r="K1529">
        <f t="shared" si="802"/>
        <v>2.4052874999999998E-2</v>
      </c>
      <c r="L1529">
        <f t="shared" ref="L1529:L1532" si="839">0.000084*(G1529^1.894314*I1529^0.808223+0.000031*G1529^2)</f>
        <v>7.8706051953023728E-2</v>
      </c>
      <c r="O1529">
        <f>L1529*0.78*1.07</f>
        <v>6.5688070959993614E-2</v>
      </c>
      <c r="Q1529">
        <f t="shared" ref="Q1529:Q1532" si="840">O1529*0.531</f>
        <v>3.4880365679756609E-2</v>
      </c>
      <c r="T1529">
        <f>(L1529*0.78*1.07)*(1+0.2)*0.531*3.67</f>
        <v>0.15361313045364808</v>
      </c>
    </row>
    <row r="1530" spans="1:20" x14ac:dyDescent="0.3">
      <c r="A1530" s="26">
        <v>18001</v>
      </c>
      <c r="B1530">
        <v>97</v>
      </c>
      <c r="C1530" t="s">
        <v>211</v>
      </c>
      <c r="D1530">
        <v>29</v>
      </c>
      <c r="E1530" t="s">
        <v>220</v>
      </c>
      <c r="F1530">
        <v>1</v>
      </c>
      <c r="G1530">
        <v>18</v>
      </c>
      <c r="H1530">
        <f t="shared" si="801"/>
        <v>0.18</v>
      </c>
      <c r="I1530">
        <v>6</v>
      </c>
      <c r="J1530">
        <v>1.4</v>
      </c>
      <c r="K1530">
        <f t="shared" si="802"/>
        <v>2.5446959999999998E-2</v>
      </c>
      <c r="L1530">
        <f t="shared" si="839"/>
        <v>8.5326434552649016E-2</v>
      </c>
      <c r="O1530">
        <f>L1530*0.78*1.07</f>
        <v>7.121344227764087E-2</v>
      </c>
      <c r="Q1530">
        <f t="shared" si="840"/>
        <v>3.7814337849427303E-2</v>
      </c>
      <c r="T1530">
        <f>(L1530*0.78*1.07)*(1+0.2)*0.531*3.67</f>
        <v>0.16653434388887783</v>
      </c>
    </row>
    <row r="1531" spans="1:20" x14ac:dyDescent="0.3">
      <c r="A1531" s="26">
        <v>18001</v>
      </c>
      <c r="B1531">
        <v>97</v>
      </c>
      <c r="C1531" t="s">
        <v>211</v>
      </c>
      <c r="D1531">
        <v>30</v>
      </c>
      <c r="E1531" t="s">
        <v>220</v>
      </c>
      <c r="F1531">
        <v>3</v>
      </c>
      <c r="G1531">
        <v>11.5</v>
      </c>
      <c r="H1531">
        <f t="shared" si="801"/>
        <v>0.115</v>
      </c>
      <c r="I1531">
        <v>4.5999999999999996</v>
      </c>
      <c r="J1531">
        <v>1</v>
      </c>
      <c r="K1531">
        <f t="shared" si="802"/>
        <v>1.0386915E-2</v>
      </c>
      <c r="L1531">
        <f t="shared" si="839"/>
        <v>2.9460170405391256E-2</v>
      </c>
      <c r="O1531">
        <f>L1531*0.78*1.07</f>
        <v>2.4587458220339545E-2</v>
      </c>
      <c r="Q1531">
        <f t="shared" si="840"/>
        <v>1.3055940315000299E-2</v>
      </c>
      <c r="T1531">
        <f>(L1531*0.78*1.07)*(1+0.2)*0.531*3.67</f>
        <v>5.7498361147261305E-2</v>
      </c>
    </row>
    <row r="1532" spans="1:20" x14ac:dyDescent="0.3">
      <c r="A1532" s="26">
        <v>18001</v>
      </c>
      <c r="B1532">
        <v>97</v>
      </c>
      <c r="C1532" t="s">
        <v>211</v>
      </c>
      <c r="D1532">
        <v>31</v>
      </c>
      <c r="E1532" t="s">
        <v>220</v>
      </c>
      <c r="F1532">
        <v>1</v>
      </c>
      <c r="G1532">
        <v>17</v>
      </c>
      <c r="H1532">
        <f t="shared" si="801"/>
        <v>0.17</v>
      </c>
      <c r="I1532">
        <v>5.4</v>
      </c>
      <c r="J1532">
        <v>1.8</v>
      </c>
      <c r="K1532">
        <f t="shared" si="802"/>
        <v>2.2698060000000003E-2</v>
      </c>
      <c r="L1532">
        <f t="shared" si="839"/>
        <v>7.0319865866342868E-2</v>
      </c>
      <c r="O1532">
        <f>L1532*0.78*1.07</f>
        <v>5.8688960052049766E-2</v>
      </c>
      <c r="Q1532">
        <f t="shared" si="840"/>
        <v>3.1163837787638426E-2</v>
      </c>
      <c r="T1532">
        <f>(L1532*0.78*1.07)*(1+0.2)*0.531*3.67</f>
        <v>0.13724554161675961</v>
      </c>
    </row>
    <row r="1533" spans="1:20" x14ac:dyDescent="0.3">
      <c r="A1533" s="26">
        <v>18001</v>
      </c>
      <c r="B1533">
        <v>97</v>
      </c>
      <c r="C1533" t="s">
        <v>211</v>
      </c>
      <c r="D1533">
        <v>32</v>
      </c>
      <c r="E1533" t="s">
        <v>214</v>
      </c>
      <c r="F1533">
        <v>3</v>
      </c>
      <c r="G1533">
        <v>7.5</v>
      </c>
      <c r="H1533">
        <f t="shared" si="801"/>
        <v>7.4999999999999997E-2</v>
      </c>
      <c r="I1533">
        <v>3.4</v>
      </c>
      <c r="J1533">
        <v>0.6</v>
      </c>
      <c r="K1533">
        <f t="shared" si="802"/>
        <v>4.4178749999999999E-3</v>
      </c>
      <c r="L1533">
        <f>0.000081*(G1533^1.864042*I1533^0.850892+0.000027*G1533^2)</f>
        <v>9.8145991938444737E-3</v>
      </c>
      <c r="O1533">
        <f>L1533*0.47*0.75</f>
        <v>3.4596462158301769E-3</v>
      </c>
      <c r="Q1533">
        <f>O1533*0.521</f>
        <v>1.8024756784475223E-3</v>
      </c>
      <c r="T1533">
        <f>(L1533*0.47*0.75)*(1+0.2)*0.521*3.67</f>
        <v>7.9381028878828877E-3</v>
      </c>
    </row>
    <row r="1534" spans="1:20" x14ac:dyDescent="0.3">
      <c r="A1534" s="26">
        <v>18001</v>
      </c>
      <c r="B1534">
        <v>97</v>
      </c>
      <c r="C1534" t="s">
        <v>211</v>
      </c>
      <c r="D1534">
        <v>33</v>
      </c>
      <c r="E1534" t="s">
        <v>220</v>
      </c>
      <c r="F1534">
        <v>2</v>
      </c>
      <c r="G1534">
        <v>9</v>
      </c>
      <c r="H1534">
        <f t="shared" si="801"/>
        <v>0.09</v>
      </c>
      <c r="I1534">
        <v>3.4</v>
      </c>
      <c r="J1534">
        <v>1.4</v>
      </c>
      <c r="K1534">
        <f t="shared" si="802"/>
        <v>6.3617399999999994E-3</v>
      </c>
      <c r="L1534">
        <f t="shared" ref="L1534:L1536" si="841">0.000084*(G1534^1.894314*I1534^0.808223+0.000031*G1534^2)</f>
        <v>1.4503540493148868E-2</v>
      </c>
      <c r="O1534">
        <f>L1534*0.78*1.07</f>
        <v>1.2104654895582047E-2</v>
      </c>
      <c r="Q1534">
        <f t="shared" ref="Q1534:Q1536" si="842">O1534*0.531</f>
        <v>6.4275717495540672E-3</v>
      </c>
      <c r="T1534">
        <f>(L1534*0.78*1.07)*(1+0.2)*0.531*3.67</f>
        <v>2.8307025985036111E-2</v>
      </c>
    </row>
    <row r="1535" spans="1:20" x14ac:dyDescent="0.3">
      <c r="A1535" s="26">
        <v>18001</v>
      </c>
      <c r="B1535">
        <v>97</v>
      </c>
      <c r="C1535" t="s">
        <v>211</v>
      </c>
      <c r="D1535">
        <v>34</v>
      </c>
      <c r="E1535" t="s">
        <v>220</v>
      </c>
      <c r="F1535">
        <v>3</v>
      </c>
      <c r="G1535">
        <v>7.5</v>
      </c>
      <c r="H1535">
        <f t="shared" si="801"/>
        <v>7.4999999999999997E-2</v>
      </c>
      <c r="I1535">
        <v>2.4</v>
      </c>
      <c r="J1535">
        <v>0.4</v>
      </c>
      <c r="K1535">
        <f t="shared" si="802"/>
        <v>4.4178749999999999E-3</v>
      </c>
      <c r="L1535">
        <f t="shared" si="841"/>
        <v>7.7486093859776787E-3</v>
      </c>
      <c r="O1535">
        <f>L1535*0.78*1.07</f>
        <v>6.4669893935369706E-3</v>
      </c>
      <c r="Q1535">
        <f t="shared" si="842"/>
        <v>3.4339713679681317E-3</v>
      </c>
      <c r="T1535">
        <f>(L1535*0.78*1.07)*(1+0.2)*0.531*3.67</f>
        <v>1.5123209904531651E-2</v>
      </c>
    </row>
    <row r="1536" spans="1:20" x14ac:dyDescent="0.3">
      <c r="A1536" s="26">
        <v>18001</v>
      </c>
      <c r="B1536">
        <v>97</v>
      </c>
      <c r="C1536" t="s">
        <v>211</v>
      </c>
      <c r="D1536">
        <v>35</v>
      </c>
      <c r="E1536" t="s">
        <v>220</v>
      </c>
      <c r="F1536">
        <v>1</v>
      </c>
      <c r="G1536">
        <v>9.5</v>
      </c>
      <c r="H1536">
        <f t="shared" si="801"/>
        <v>9.5000000000000001E-2</v>
      </c>
      <c r="I1536">
        <v>3.6</v>
      </c>
      <c r="J1536">
        <v>1</v>
      </c>
      <c r="K1536">
        <f t="shared" si="802"/>
        <v>7.088235E-3</v>
      </c>
      <c r="L1536">
        <f t="shared" si="841"/>
        <v>1.6827412507056477E-2</v>
      </c>
      <c r="O1536">
        <f>L1536*0.78*1.07</f>
        <v>1.4044158478389336E-2</v>
      </c>
      <c r="Q1536">
        <f t="shared" si="842"/>
        <v>7.4574481520247376E-3</v>
      </c>
      <c r="T1536">
        <f>(L1536*0.78*1.07)*(1+0.2)*0.531*3.67</f>
        <v>3.2842601661516944E-2</v>
      </c>
    </row>
    <row r="1537" spans="1:24" x14ac:dyDescent="0.3">
      <c r="A1537" s="26">
        <v>18001</v>
      </c>
      <c r="B1537">
        <v>97</v>
      </c>
      <c r="C1537" t="s">
        <v>211</v>
      </c>
      <c r="D1537">
        <v>36</v>
      </c>
      <c r="E1537" t="s">
        <v>212</v>
      </c>
      <c r="F1537">
        <v>1</v>
      </c>
      <c r="G1537">
        <v>50.6</v>
      </c>
      <c r="H1537">
        <f t="shared" si="801"/>
        <v>0.50600000000000001</v>
      </c>
      <c r="I1537">
        <v>16</v>
      </c>
      <c r="J1537">
        <v>7.5</v>
      </c>
      <c r="K1537">
        <f t="shared" si="802"/>
        <v>0.20109067439999997</v>
      </c>
      <c r="L1537">
        <f>0.000062*(G1537^1.947206*I1537^0.894551+0.000039*G1537^2)</f>
        <v>1.5412471264554504</v>
      </c>
      <c r="O1537">
        <f>L1537*0.47*0.75</f>
        <v>0.54328961207554627</v>
      </c>
      <c r="Q1537">
        <f>O1537*0.52</f>
        <v>0.28251059827928404</v>
      </c>
      <c r="T1537">
        <f>(L1537*0.47*0.75)*(1+0.2)*0.52*3.67</f>
        <v>1.2441766748219669</v>
      </c>
      <c r="U1537">
        <v>75</v>
      </c>
      <c r="V1537">
        <v>82</v>
      </c>
      <c r="W1537">
        <v>14</v>
      </c>
      <c r="X1537">
        <v>7</v>
      </c>
    </row>
    <row r="1538" spans="1:24" x14ac:dyDescent="0.3">
      <c r="A1538" s="26">
        <v>18001</v>
      </c>
      <c r="B1538">
        <v>97</v>
      </c>
      <c r="C1538" t="s">
        <v>211</v>
      </c>
      <c r="D1538">
        <v>37</v>
      </c>
      <c r="E1538" t="s">
        <v>214</v>
      </c>
      <c r="F1538">
        <v>2</v>
      </c>
      <c r="G1538">
        <v>11</v>
      </c>
      <c r="H1538">
        <f t="shared" si="801"/>
        <v>0.11</v>
      </c>
      <c r="I1538">
        <v>4.8</v>
      </c>
      <c r="J1538">
        <v>1.4</v>
      </c>
      <c r="K1538">
        <f t="shared" si="802"/>
        <v>9.503339999999999E-3</v>
      </c>
      <c r="L1538">
        <f t="shared" ref="L1538:L1539" si="843">0.000081*(G1538^1.864042*I1538^0.850892+0.000027*G1538^2)</f>
        <v>2.6875200798027458E-2</v>
      </c>
      <c r="O1538">
        <f t="shared" ref="O1538:O1539" si="844">L1538*0.47*0.75</f>
        <v>9.4735082813046777E-3</v>
      </c>
      <c r="Q1538">
        <f t="shared" ref="Q1538:Q1539" si="845">O1538*0.521</f>
        <v>4.9356978145597375E-3</v>
      </c>
      <c r="T1538">
        <f t="shared" ref="T1538:T1539" si="846">(L1538*0.47*0.75)*(1+0.2)*0.521*3.67</f>
        <v>2.1736813175321081E-2</v>
      </c>
    </row>
    <row r="1539" spans="1:24" x14ac:dyDescent="0.3">
      <c r="A1539" s="26">
        <v>18001</v>
      </c>
      <c r="B1539">
        <v>97</v>
      </c>
      <c r="C1539" t="s">
        <v>211</v>
      </c>
      <c r="D1539">
        <v>38</v>
      </c>
      <c r="E1539" t="s">
        <v>214</v>
      </c>
      <c r="F1539">
        <v>5</v>
      </c>
      <c r="G1539">
        <v>12.5</v>
      </c>
      <c r="H1539">
        <f t="shared" ref="H1539:H1602" si="847">G1539/100</f>
        <v>0.125</v>
      </c>
      <c r="I1539">
        <v>4</v>
      </c>
      <c r="J1539">
        <v>1</v>
      </c>
      <c r="K1539">
        <f t="shared" ref="K1539:K1602" si="848">0.7854*H1539^2</f>
        <v>1.2271875E-2</v>
      </c>
      <c r="L1539">
        <f t="shared" si="843"/>
        <v>2.9205487840892282E-2</v>
      </c>
      <c r="O1539">
        <f t="shared" si="844"/>
        <v>1.0294934463914529E-2</v>
      </c>
      <c r="Q1539">
        <f t="shared" si="845"/>
        <v>5.3636608556994697E-3</v>
      </c>
      <c r="T1539">
        <f t="shared" si="846"/>
        <v>2.3621562408500465E-2</v>
      </c>
    </row>
    <row r="1540" spans="1:24" x14ac:dyDescent="0.3">
      <c r="A1540" s="26">
        <v>18001</v>
      </c>
      <c r="B1540">
        <v>97</v>
      </c>
      <c r="C1540" t="s">
        <v>211</v>
      </c>
      <c r="D1540">
        <v>39</v>
      </c>
      <c r="E1540" t="s">
        <v>222</v>
      </c>
      <c r="F1540">
        <v>7</v>
      </c>
      <c r="G1540">
        <v>25</v>
      </c>
      <c r="H1540">
        <f t="shared" si="847"/>
        <v>0.25</v>
      </c>
      <c r="I1540">
        <v>4</v>
      </c>
      <c r="J1540">
        <v>0</v>
      </c>
      <c r="K1540">
        <f t="shared" si="848"/>
        <v>4.9087499999999999E-2</v>
      </c>
      <c r="L1540">
        <f>0.000081*(G1540^1.922704*I1540^0.783213+0.000032*G1540^2)</f>
        <v>0.11691146300222242</v>
      </c>
      <c r="O1540">
        <f>L1540*0.61*1.07</f>
        <v>7.6308111901550582E-2</v>
      </c>
      <c r="Q1540">
        <f>O1540*0.531</f>
        <v>4.0519607419723359E-2</v>
      </c>
      <c r="T1540">
        <f>(L1540*0.61*1.07)*(1+0.2)*0.531*3.67</f>
        <v>0.17844835107646168</v>
      </c>
    </row>
    <row r="1541" spans="1:24" x14ac:dyDescent="0.3">
      <c r="A1541" s="26">
        <v>18001</v>
      </c>
      <c r="B1541">
        <v>97</v>
      </c>
      <c r="C1541" t="s">
        <v>211</v>
      </c>
      <c r="D1541">
        <v>40</v>
      </c>
      <c r="E1541" t="s">
        <v>215</v>
      </c>
      <c r="F1541">
        <v>4</v>
      </c>
      <c r="G1541">
        <v>24.5</v>
      </c>
      <c r="H1541">
        <f t="shared" si="847"/>
        <v>0.245</v>
      </c>
      <c r="I1541">
        <v>12.6</v>
      </c>
      <c r="J1541">
        <v>8.6</v>
      </c>
      <c r="K1541">
        <f t="shared" si="848"/>
        <v>4.7143634999999996E-2</v>
      </c>
      <c r="L1541">
        <f>0.000064*(G1541^1.958025*I1541^0.883501+0.000045*G1541^2)</f>
        <v>0.31505237388315321</v>
      </c>
      <c r="O1541">
        <f>L1541*0.44*0.75</f>
        <v>0.10396728338144057</v>
      </c>
      <c r="Q1541">
        <f>O1541*0.52</f>
        <v>5.40629873583491E-2</v>
      </c>
      <c r="T1541">
        <f>(L1541*0.44*0.75)*(1+0.2)*0.52*3.67</f>
        <v>0.23809339632616941</v>
      </c>
    </row>
    <row r="1542" spans="1:24" x14ac:dyDescent="0.3">
      <c r="A1542" s="26">
        <v>18001</v>
      </c>
      <c r="B1542">
        <v>97</v>
      </c>
      <c r="C1542" t="s">
        <v>211</v>
      </c>
      <c r="D1542">
        <v>41</v>
      </c>
      <c r="E1542" t="s">
        <v>222</v>
      </c>
      <c r="F1542">
        <v>5</v>
      </c>
      <c r="G1542">
        <v>21</v>
      </c>
      <c r="H1542">
        <f t="shared" si="847"/>
        <v>0.21</v>
      </c>
      <c r="I1542">
        <v>9.6</v>
      </c>
      <c r="J1542">
        <v>3</v>
      </c>
      <c r="K1542">
        <f t="shared" si="848"/>
        <v>3.4636139999999996E-2</v>
      </c>
      <c r="L1542">
        <f>0.000081*(G1542^1.922704*I1542^0.783213+0.000032*G1542^2)</f>
        <v>0.16597853841236967</v>
      </c>
      <c r="O1542">
        <f>L1542*0.61*1.07</f>
        <v>0.10833419202175369</v>
      </c>
      <c r="Q1542">
        <f>O1542*0.531</f>
        <v>5.7525455963551214E-2</v>
      </c>
      <c r="T1542">
        <f>(L1542*0.61*1.07)*(1+0.2)*0.531*3.67</f>
        <v>0.25334210806347951</v>
      </c>
    </row>
    <row r="1543" spans="1:24" x14ac:dyDescent="0.3">
      <c r="A1543" s="26">
        <v>18001</v>
      </c>
      <c r="B1543">
        <v>97</v>
      </c>
      <c r="C1543" t="s">
        <v>211</v>
      </c>
      <c r="D1543">
        <v>42</v>
      </c>
      <c r="E1543" t="s">
        <v>213</v>
      </c>
      <c r="F1543">
        <v>2</v>
      </c>
      <c r="G1543">
        <v>12</v>
      </c>
      <c r="H1543">
        <f t="shared" si="847"/>
        <v>0.12</v>
      </c>
      <c r="I1543">
        <v>5.2</v>
      </c>
      <c r="J1543">
        <v>1.4</v>
      </c>
      <c r="K1543">
        <f t="shared" si="848"/>
        <v>1.130976E-2</v>
      </c>
      <c r="L1543">
        <f t="shared" ref="L1543:L1544" si="849">0.000084*(G1543^1.894314*I1543^0.808223+0.000031*G1543^2)</f>
        <v>3.5260008930655229E-2</v>
      </c>
      <c r="O1543">
        <f>L1543*0.66*1.07</f>
        <v>2.4900618306828725E-2</v>
      </c>
      <c r="Q1543">
        <f t="shared" ref="Q1543:Q1544" si="850">O1543*0.531</f>
        <v>1.3222228320926054E-2</v>
      </c>
      <c r="T1543">
        <f>(L1543*0.66*1.07)*(1+0.2)*0.531*3.67</f>
        <v>5.823069352535834E-2</v>
      </c>
    </row>
    <row r="1544" spans="1:24" x14ac:dyDescent="0.3">
      <c r="A1544" s="26">
        <v>18001</v>
      </c>
      <c r="B1544">
        <v>97</v>
      </c>
      <c r="C1544" t="s">
        <v>211</v>
      </c>
      <c r="D1544">
        <v>43</v>
      </c>
      <c r="E1544" t="s">
        <v>213</v>
      </c>
      <c r="F1544">
        <v>3</v>
      </c>
      <c r="G1544">
        <v>10</v>
      </c>
      <c r="H1544">
        <f t="shared" si="847"/>
        <v>0.1</v>
      </c>
      <c r="I1544">
        <v>4</v>
      </c>
      <c r="J1544">
        <v>2</v>
      </c>
      <c r="K1544">
        <f t="shared" si="848"/>
        <v>7.8540000000000016E-3</v>
      </c>
      <c r="L1544">
        <f t="shared" si="849"/>
        <v>2.019284999036728E-2</v>
      </c>
      <c r="O1544">
        <f>L1544*0.66*1.07</f>
        <v>1.4260190663197374E-2</v>
      </c>
      <c r="Q1544">
        <f t="shared" si="850"/>
        <v>7.572161242157806E-3</v>
      </c>
      <c r="T1544">
        <f>(L1544*0.66*1.07)*(1+0.2)*0.531*3.67</f>
        <v>3.3347798110462977E-2</v>
      </c>
    </row>
    <row r="1545" spans="1:24" x14ac:dyDescent="0.3">
      <c r="A1545" s="26">
        <v>18001</v>
      </c>
      <c r="B1545">
        <v>97</v>
      </c>
      <c r="C1545" t="s">
        <v>211</v>
      </c>
      <c r="D1545">
        <v>44</v>
      </c>
      <c r="E1545" t="s">
        <v>220</v>
      </c>
      <c r="F1545">
        <v>5</v>
      </c>
      <c r="G1545">
        <v>10</v>
      </c>
      <c r="H1545">
        <f t="shared" si="847"/>
        <v>0.1</v>
      </c>
      <c r="I1545">
        <v>2.6</v>
      </c>
      <c r="J1545">
        <v>1</v>
      </c>
      <c r="K1545">
        <f t="shared" si="848"/>
        <v>7.8540000000000016E-3</v>
      </c>
      <c r="L1545">
        <f>0.000084*(G1545^1.894314*I1545^0.808223+0.000031*G1545^2)</f>
        <v>1.4255820660746961E-2</v>
      </c>
      <c r="O1545">
        <f>L1545*0.78*1.07</f>
        <v>1.1897907923459414E-2</v>
      </c>
      <c r="Q1545">
        <f>O1545*0.531</f>
        <v>6.3177891073569496E-3</v>
      </c>
      <c r="T1545">
        <f>(L1545*0.78*1.07)*(1+0.2)*0.531*3.67</f>
        <v>2.7823543228800002E-2</v>
      </c>
    </row>
    <row r="1546" spans="1:24" x14ac:dyDescent="0.3">
      <c r="A1546" s="26">
        <v>18001</v>
      </c>
      <c r="B1546">
        <v>97</v>
      </c>
      <c r="C1546" t="s">
        <v>211</v>
      </c>
      <c r="D1546">
        <v>45</v>
      </c>
      <c r="E1546" t="s">
        <v>213</v>
      </c>
      <c r="F1546">
        <v>5</v>
      </c>
      <c r="G1546">
        <v>19.5</v>
      </c>
      <c r="H1546">
        <f t="shared" si="847"/>
        <v>0.19500000000000001</v>
      </c>
      <c r="I1546">
        <v>6</v>
      </c>
      <c r="J1546">
        <v>1</v>
      </c>
      <c r="K1546">
        <f t="shared" si="848"/>
        <v>2.9864835000000003E-2</v>
      </c>
      <c r="L1546">
        <f t="shared" ref="L1546:L1549" si="851">0.000084*(G1546^1.894314*I1546^0.808223+0.000031*G1546^2)</f>
        <v>9.9296508886868778E-2</v>
      </c>
      <c r="O1546">
        <f>L1546*0.66*1.07</f>
        <v>7.0123194575906739E-2</v>
      </c>
      <c r="Q1546">
        <f t="shared" ref="Q1546:Q1549" si="852">O1546*0.531</f>
        <v>3.723541631980648E-2</v>
      </c>
      <c r="T1546">
        <f>(L1546*0.66*1.07)*(1+0.2)*0.531*3.67</f>
        <v>0.16398477347242771</v>
      </c>
    </row>
    <row r="1547" spans="1:24" x14ac:dyDescent="0.3">
      <c r="A1547" s="26">
        <v>18001</v>
      </c>
      <c r="B1547">
        <v>97</v>
      </c>
      <c r="C1547" t="s">
        <v>211</v>
      </c>
      <c r="D1547">
        <v>46</v>
      </c>
      <c r="E1547" t="s">
        <v>213</v>
      </c>
      <c r="F1547">
        <v>3</v>
      </c>
      <c r="G1547">
        <v>7.5</v>
      </c>
      <c r="H1547">
        <f t="shared" si="847"/>
        <v>7.4999999999999997E-2</v>
      </c>
      <c r="I1547">
        <v>4</v>
      </c>
      <c r="J1547">
        <v>1.6</v>
      </c>
      <c r="K1547">
        <f t="shared" si="848"/>
        <v>4.4178749999999999E-3</v>
      </c>
      <c r="L1547">
        <f t="shared" si="851"/>
        <v>1.1709119905874673E-2</v>
      </c>
      <c r="O1547">
        <f>L1547*0.66*1.07</f>
        <v>8.2689804775286941E-3</v>
      </c>
      <c r="Q1547">
        <f t="shared" si="852"/>
        <v>4.3908286335677367E-3</v>
      </c>
      <c r="T1547">
        <f>(L1547*0.66*1.07)*(1+0.2)*0.531*3.67</f>
        <v>1.9337209302232313E-2</v>
      </c>
    </row>
    <row r="1548" spans="1:24" x14ac:dyDescent="0.3">
      <c r="A1548" s="26">
        <v>18001</v>
      </c>
      <c r="B1548">
        <v>97</v>
      </c>
      <c r="C1548" t="s">
        <v>211</v>
      </c>
      <c r="D1548">
        <v>47</v>
      </c>
      <c r="E1548" t="s">
        <v>213</v>
      </c>
      <c r="F1548">
        <v>2</v>
      </c>
      <c r="G1548">
        <v>7.5</v>
      </c>
      <c r="H1548">
        <f t="shared" si="847"/>
        <v>7.4999999999999997E-2</v>
      </c>
      <c r="I1548">
        <v>2.6</v>
      </c>
      <c r="J1548">
        <v>1</v>
      </c>
      <c r="K1548">
        <f t="shared" si="848"/>
        <v>4.4178749999999999E-3</v>
      </c>
      <c r="L1548">
        <f t="shared" si="851"/>
        <v>8.266445138096979E-3</v>
      </c>
      <c r="O1548">
        <f>L1548*0.66*1.07</f>
        <v>5.8377635565240874E-3</v>
      </c>
      <c r="Q1548">
        <f t="shared" si="852"/>
        <v>3.0998524485142905E-3</v>
      </c>
      <c r="T1548">
        <f>(L1548*0.66*1.07)*(1+0.2)*0.531*3.67</f>
        <v>1.3651750183256936E-2</v>
      </c>
    </row>
    <row r="1549" spans="1:24" x14ac:dyDescent="0.3">
      <c r="A1549" s="26">
        <v>18001</v>
      </c>
      <c r="B1549">
        <v>97</v>
      </c>
      <c r="C1549" t="s">
        <v>211</v>
      </c>
      <c r="D1549">
        <v>48</v>
      </c>
      <c r="E1549" t="s">
        <v>213</v>
      </c>
      <c r="F1549">
        <v>3</v>
      </c>
      <c r="G1549">
        <v>8</v>
      </c>
      <c r="H1549">
        <f t="shared" si="847"/>
        <v>0.08</v>
      </c>
      <c r="I1549">
        <v>2.6</v>
      </c>
      <c r="J1549">
        <v>0.8</v>
      </c>
      <c r="K1549">
        <f t="shared" si="848"/>
        <v>5.0265600000000002E-3</v>
      </c>
      <c r="L1549">
        <f t="shared" si="851"/>
        <v>9.3414446313941253E-3</v>
      </c>
      <c r="O1549">
        <f>L1549*0.66*1.07</f>
        <v>6.5969281986905321E-3</v>
      </c>
      <c r="Q1549">
        <f t="shared" si="852"/>
        <v>3.5029688735046726E-3</v>
      </c>
      <c r="T1549">
        <f>(L1549*0.66*1.07)*(1+0.2)*0.531*3.67</f>
        <v>1.5427074918914579E-2</v>
      </c>
    </row>
    <row r="1550" spans="1:24" x14ac:dyDescent="0.3">
      <c r="A1550" s="26">
        <v>18001</v>
      </c>
      <c r="B1550">
        <v>97</v>
      </c>
      <c r="C1550" t="s">
        <v>211</v>
      </c>
      <c r="D1550">
        <v>49</v>
      </c>
      <c r="E1550" t="s">
        <v>212</v>
      </c>
      <c r="F1550">
        <v>1</v>
      </c>
      <c r="G1550">
        <v>45.4</v>
      </c>
      <c r="H1550">
        <f t="shared" si="847"/>
        <v>0.45399999999999996</v>
      </c>
      <c r="I1550">
        <v>17</v>
      </c>
      <c r="J1550">
        <v>6.5</v>
      </c>
      <c r="K1550">
        <f t="shared" si="848"/>
        <v>0.16188350639999996</v>
      </c>
      <c r="L1550">
        <f>0.000062*(G1550^1.947206*I1550^0.894551+0.000039*G1550^2)</f>
        <v>1.3174123929843029</v>
      </c>
      <c r="O1550">
        <f>L1550*0.47*0.75</f>
        <v>0.46438786852696678</v>
      </c>
      <c r="Q1550">
        <f>O1550*0.52</f>
        <v>0.24148169163402275</v>
      </c>
      <c r="T1550">
        <f>(L1550*0.47*0.75)*(1+0.2)*0.52*3.67</f>
        <v>1.0634853699562359</v>
      </c>
      <c r="U1550">
        <v>58</v>
      </c>
      <c r="V1550">
        <v>65</v>
      </c>
      <c r="W1550">
        <v>14</v>
      </c>
      <c r="X1550">
        <v>5</v>
      </c>
    </row>
    <row r="1551" spans="1:24" x14ac:dyDescent="0.3">
      <c r="A1551" s="26">
        <v>18001</v>
      </c>
      <c r="B1551">
        <v>97</v>
      </c>
      <c r="C1551" t="s">
        <v>211</v>
      </c>
      <c r="D1551">
        <v>50</v>
      </c>
      <c r="E1551" t="s">
        <v>213</v>
      </c>
      <c r="F1551">
        <v>2</v>
      </c>
      <c r="G1551">
        <v>10</v>
      </c>
      <c r="H1551">
        <f t="shared" si="847"/>
        <v>0.1</v>
      </c>
      <c r="I1551">
        <v>4.8</v>
      </c>
      <c r="J1551">
        <v>1</v>
      </c>
      <c r="K1551">
        <f t="shared" si="848"/>
        <v>7.8540000000000016E-3</v>
      </c>
      <c r="L1551">
        <f t="shared" ref="L1551:L1553" si="853">0.000084*(G1551^1.894314*I1551^0.808223+0.000031*G1551^2)</f>
        <v>2.3398766085608882E-2</v>
      </c>
      <c r="O1551">
        <f>L1551*0.66*1.07</f>
        <v>1.6524208609656994E-2</v>
      </c>
      <c r="Q1551">
        <f t="shared" ref="Q1551:Q1553" si="854">O1551*0.531</f>
        <v>8.7743547717278637E-3</v>
      </c>
      <c r="T1551">
        <f>(L1551*0.66*1.07)*(1+0.2)*0.531*3.67</f>
        <v>3.8642258414689511E-2</v>
      </c>
    </row>
    <row r="1552" spans="1:24" x14ac:dyDescent="0.3">
      <c r="A1552" s="26">
        <v>18001</v>
      </c>
      <c r="B1552">
        <v>97</v>
      </c>
      <c r="C1552" t="s">
        <v>211</v>
      </c>
      <c r="D1552">
        <v>51</v>
      </c>
      <c r="E1552" t="s">
        <v>213</v>
      </c>
      <c r="F1552">
        <v>3</v>
      </c>
      <c r="G1552">
        <v>8</v>
      </c>
      <c r="H1552">
        <f t="shared" si="847"/>
        <v>0.08</v>
      </c>
      <c r="I1552">
        <v>3</v>
      </c>
      <c r="J1552">
        <v>0.8</v>
      </c>
      <c r="K1552">
        <f t="shared" si="848"/>
        <v>5.0265600000000002E-3</v>
      </c>
      <c r="L1552">
        <f t="shared" si="853"/>
        <v>1.0486789858344912E-2</v>
      </c>
      <c r="O1552">
        <f>L1552*0.66*1.07</f>
        <v>7.4057709979631781E-3</v>
      </c>
      <c r="Q1552">
        <f t="shared" si="854"/>
        <v>3.9324643999184474E-3</v>
      </c>
      <c r="T1552">
        <f>(L1552*0.66*1.07)*(1+0.2)*0.531*3.67</f>
        <v>1.7318573217240844E-2</v>
      </c>
    </row>
    <row r="1553" spans="1:20" x14ac:dyDescent="0.3">
      <c r="A1553" s="26">
        <v>18001</v>
      </c>
      <c r="B1553">
        <v>97</v>
      </c>
      <c r="C1553" t="s">
        <v>211</v>
      </c>
      <c r="D1553">
        <v>52</v>
      </c>
      <c r="E1553" t="s">
        <v>213</v>
      </c>
      <c r="F1553">
        <v>5</v>
      </c>
      <c r="G1553">
        <v>18</v>
      </c>
      <c r="H1553">
        <f t="shared" si="847"/>
        <v>0.18</v>
      </c>
      <c r="I1553">
        <v>11</v>
      </c>
      <c r="J1553">
        <v>5.4</v>
      </c>
      <c r="K1553">
        <f t="shared" si="848"/>
        <v>2.5446959999999998E-2</v>
      </c>
      <c r="L1553">
        <f t="shared" si="853"/>
        <v>0.13926427337794875</v>
      </c>
      <c r="O1553">
        <f>L1553*0.66*1.07</f>
        <v>9.8348429859507425E-2</v>
      </c>
      <c r="Q1553">
        <f t="shared" si="854"/>
        <v>5.2223016255398443E-2</v>
      </c>
      <c r="T1553">
        <f>(L1553*0.66*1.07)*(1+0.2)*0.531*3.67</f>
        <v>0.22999016358877475</v>
      </c>
    </row>
    <row r="1555" spans="1:20" x14ac:dyDescent="0.3">
      <c r="A1555" s="26">
        <v>18001</v>
      </c>
      <c r="B1555">
        <v>97</v>
      </c>
      <c r="C1555" t="s">
        <v>211</v>
      </c>
      <c r="D1555">
        <v>54</v>
      </c>
      <c r="E1555" t="s">
        <v>214</v>
      </c>
      <c r="F1555">
        <v>3</v>
      </c>
      <c r="G1555">
        <v>12</v>
      </c>
      <c r="H1555">
        <f t="shared" si="847"/>
        <v>0.12</v>
      </c>
      <c r="I1555">
        <v>2.8</v>
      </c>
      <c r="J1555">
        <v>1</v>
      </c>
      <c r="K1555">
        <f t="shared" si="848"/>
        <v>1.130976E-2</v>
      </c>
      <c r="L1555">
        <f>0.000081*(G1555^1.864042*I1555^0.850892+0.000027*G1555^2)</f>
        <v>1.9980862165279063E-2</v>
      </c>
      <c r="O1555">
        <f>L1555*0.47*0.75</f>
        <v>7.043253913260869E-3</v>
      </c>
      <c r="Q1555">
        <f>O1555*0.521</f>
        <v>3.6695352888089128E-3</v>
      </c>
      <c r="T1555">
        <f>(L1555*0.47*0.75)*(1+0.2)*0.521*3.67</f>
        <v>1.6160633411914451E-2</v>
      </c>
    </row>
    <row r="1556" spans="1:20" x14ac:dyDescent="0.3">
      <c r="A1556" s="26">
        <v>18001</v>
      </c>
      <c r="B1556">
        <v>97</v>
      </c>
      <c r="C1556" t="s">
        <v>211</v>
      </c>
      <c r="D1556">
        <v>55</v>
      </c>
      <c r="E1556" t="s">
        <v>212</v>
      </c>
      <c r="F1556">
        <v>1</v>
      </c>
      <c r="G1556">
        <v>32</v>
      </c>
      <c r="H1556">
        <f t="shared" si="847"/>
        <v>0.32</v>
      </c>
      <c r="I1556">
        <v>12</v>
      </c>
      <c r="J1556">
        <v>6</v>
      </c>
      <c r="K1556">
        <f t="shared" si="848"/>
        <v>8.0424960000000004E-2</v>
      </c>
      <c r="L1556">
        <f>0.000062*(G1556^1.947206*I1556^0.894551+0.000039*G1556^2)</f>
        <v>0.48821781596889602</v>
      </c>
      <c r="O1556">
        <f>L1556*0.47*0.75</f>
        <v>0.17209678012903584</v>
      </c>
      <c r="Q1556">
        <f>O1556*0.52</f>
        <v>8.9490325667098636E-2</v>
      </c>
      <c r="T1556">
        <f>(L1556*0.47*0.75)*(1+0.2)*0.52*3.67</f>
        <v>0.39411539423790243</v>
      </c>
    </row>
    <row r="1557" spans="1:20" x14ac:dyDescent="0.3">
      <c r="A1557" s="26">
        <v>18001</v>
      </c>
      <c r="B1557">
        <v>97</v>
      </c>
      <c r="C1557" t="s">
        <v>211</v>
      </c>
      <c r="D1557">
        <v>56</v>
      </c>
      <c r="E1557" t="s">
        <v>215</v>
      </c>
      <c r="F1557">
        <v>3</v>
      </c>
      <c r="G1557">
        <v>19</v>
      </c>
      <c r="H1557">
        <f t="shared" si="847"/>
        <v>0.19</v>
      </c>
      <c r="I1557">
        <v>9.8000000000000007</v>
      </c>
      <c r="J1557">
        <v>2.4</v>
      </c>
      <c r="K1557">
        <f t="shared" si="848"/>
        <v>2.835294E-2</v>
      </c>
      <c r="L1557">
        <f>0.000064*(G1557^1.958025*I1557^0.883501+0.000045*G1557^2)</f>
        <v>0.15337821051241668</v>
      </c>
      <c r="O1557">
        <f>L1557*0.44*0.75</f>
        <v>5.0614809469097508E-2</v>
      </c>
      <c r="Q1557">
        <f>O1557*0.52</f>
        <v>2.6319700923930704E-2</v>
      </c>
      <c r="T1557">
        <f>(L1557*0.44*0.75)*(1+0.2)*0.52*3.67</f>
        <v>0.11591196286899082</v>
      </c>
    </row>
    <row r="1558" spans="1:20" x14ac:dyDescent="0.3">
      <c r="A1558" s="26">
        <v>18001</v>
      </c>
      <c r="B1558">
        <v>97</v>
      </c>
      <c r="C1558" t="s">
        <v>211</v>
      </c>
      <c r="D1558">
        <v>57</v>
      </c>
      <c r="E1558" t="s">
        <v>212</v>
      </c>
      <c r="F1558">
        <v>1</v>
      </c>
      <c r="G1558">
        <v>33</v>
      </c>
      <c r="H1558">
        <f t="shared" si="847"/>
        <v>0.33</v>
      </c>
      <c r="I1558">
        <v>13.4</v>
      </c>
      <c r="J1558">
        <v>6.8</v>
      </c>
      <c r="K1558">
        <f t="shared" si="848"/>
        <v>8.5530060000000005E-2</v>
      </c>
      <c r="L1558">
        <f>0.000062*(G1558^1.947206*I1558^0.894551+0.000039*G1558^2)</f>
        <v>0.57214468460332046</v>
      </c>
      <c r="O1558">
        <f>L1558*0.47*0.75</f>
        <v>0.20168100132267047</v>
      </c>
      <c r="Q1558">
        <f>O1558*0.52</f>
        <v>0.10487412068778865</v>
      </c>
      <c r="T1558">
        <f>(L1558*0.47*0.75)*(1+0.2)*0.52*3.67</f>
        <v>0.46186562750902116</v>
      </c>
    </row>
    <row r="1559" spans="1:20" x14ac:dyDescent="0.3">
      <c r="A1559" s="26">
        <v>18001</v>
      </c>
      <c r="B1559">
        <v>97</v>
      </c>
      <c r="C1559" t="s">
        <v>211</v>
      </c>
      <c r="D1559">
        <v>58</v>
      </c>
      <c r="E1559" t="s">
        <v>213</v>
      </c>
      <c r="F1559">
        <v>3</v>
      </c>
      <c r="G1559">
        <v>7.5</v>
      </c>
      <c r="H1559">
        <f t="shared" si="847"/>
        <v>7.4999999999999997E-2</v>
      </c>
      <c r="I1559">
        <v>2.8</v>
      </c>
      <c r="J1559">
        <v>1</v>
      </c>
      <c r="K1559">
        <f t="shared" si="848"/>
        <v>4.4178749999999999E-3</v>
      </c>
      <c r="L1559">
        <f>0.000084*(G1559^1.894314*I1559^0.808223+0.000031*G1559^2)</f>
        <v>8.7766896521056723E-3</v>
      </c>
      <c r="O1559">
        <f>L1559*0.66*1.07</f>
        <v>6.1980982323170267E-3</v>
      </c>
      <c r="Q1559">
        <f>O1559*0.531</f>
        <v>3.2911901613603411E-3</v>
      </c>
      <c r="T1559">
        <f>(L1559*0.66*1.07)*(1+0.2)*0.531*3.67</f>
        <v>1.4494401470630941E-2</v>
      </c>
    </row>
    <row r="1560" spans="1:20" x14ac:dyDescent="0.3">
      <c r="A1560" s="26">
        <v>18001</v>
      </c>
      <c r="B1560">
        <v>97</v>
      </c>
      <c r="C1560" t="s">
        <v>211</v>
      </c>
      <c r="D1560">
        <v>59</v>
      </c>
      <c r="E1560" t="s">
        <v>212</v>
      </c>
      <c r="F1560">
        <v>2</v>
      </c>
      <c r="G1560">
        <v>17</v>
      </c>
      <c r="H1560">
        <f t="shared" si="847"/>
        <v>0.17</v>
      </c>
      <c r="I1560">
        <v>6.4</v>
      </c>
      <c r="J1560">
        <v>3.4</v>
      </c>
      <c r="K1560">
        <f t="shared" si="848"/>
        <v>2.2698060000000003E-2</v>
      </c>
      <c r="L1560">
        <f>0.000062*(G1560^1.947206*I1560^0.894551+0.000039*G1560^2)</f>
        <v>8.1189908469463279E-2</v>
      </c>
      <c r="O1560">
        <f>L1560*0.47*0.75</f>
        <v>2.8619442735485806E-2</v>
      </c>
      <c r="Q1560">
        <f>O1560*0.52</f>
        <v>1.4882110222452619E-2</v>
      </c>
      <c r="T1560">
        <f>(L1560*0.47*0.75)*(1+0.2)*0.52*3.67</f>
        <v>6.5540813419681335E-2</v>
      </c>
    </row>
    <row r="1561" spans="1:20" x14ac:dyDescent="0.3">
      <c r="A1561" s="26">
        <v>18001</v>
      </c>
      <c r="B1561">
        <v>97</v>
      </c>
      <c r="C1561" t="s">
        <v>211</v>
      </c>
      <c r="D1561">
        <v>60</v>
      </c>
      <c r="E1561" t="s">
        <v>213</v>
      </c>
      <c r="F1561">
        <v>7</v>
      </c>
      <c r="G1561">
        <v>16</v>
      </c>
      <c r="H1561">
        <f t="shared" si="847"/>
        <v>0.16</v>
      </c>
      <c r="I1561">
        <v>5.2</v>
      </c>
      <c r="J1561">
        <v>0</v>
      </c>
      <c r="K1561">
        <f t="shared" si="848"/>
        <v>2.0106240000000001E-2</v>
      </c>
      <c r="L1561">
        <f>0.000084*(G1561^1.894314*I1561^0.808223+0.000031*G1561^2)</f>
        <v>6.0807305374716285E-2</v>
      </c>
      <c r="O1561">
        <f>L1561*0.66*1.07</f>
        <v>4.2942119055624645E-2</v>
      </c>
      <c r="Q1561">
        <f>O1561*0.531</f>
        <v>2.2802265218536687E-2</v>
      </c>
      <c r="T1561">
        <f>(L1561*0.66*1.07)*(1+0.2)*0.531*3.67</f>
        <v>0.10042117602243557</v>
      </c>
    </row>
    <row r="1562" spans="1:20" x14ac:dyDescent="0.3">
      <c r="A1562" s="26">
        <v>18001</v>
      </c>
      <c r="B1562">
        <v>97</v>
      </c>
      <c r="C1562" t="s">
        <v>211</v>
      </c>
      <c r="D1562">
        <v>61</v>
      </c>
      <c r="E1562" t="s">
        <v>215</v>
      </c>
      <c r="F1562">
        <v>4</v>
      </c>
      <c r="G1562">
        <v>32</v>
      </c>
      <c r="H1562">
        <f t="shared" si="847"/>
        <v>0.32</v>
      </c>
      <c r="I1562">
        <v>14</v>
      </c>
      <c r="J1562">
        <v>4</v>
      </c>
      <c r="K1562">
        <f t="shared" si="848"/>
        <v>8.0424960000000004E-2</v>
      </c>
      <c r="L1562">
        <f>0.000064*(G1562^1.958025*I1562^0.883501+0.000045*G1562^2)</f>
        <v>0.58332249085466381</v>
      </c>
      <c r="O1562">
        <f>L1562*0.44*0.75</f>
        <v>0.19249642198203909</v>
      </c>
      <c r="Q1562">
        <f>O1562*0.52</f>
        <v>0.10009813943066033</v>
      </c>
      <c r="T1562">
        <f>(L1562*0.44*0.75)*(1+0.2)*0.52*3.67</f>
        <v>0.44083220605262807</v>
      </c>
    </row>
    <row r="1563" spans="1:20" x14ac:dyDescent="0.3">
      <c r="A1563" s="26">
        <v>18001</v>
      </c>
      <c r="B1563">
        <v>97</v>
      </c>
      <c r="C1563" t="s">
        <v>211</v>
      </c>
      <c r="D1563">
        <v>62</v>
      </c>
      <c r="E1563" t="s">
        <v>214</v>
      </c>
      <c r="F1563">
        <v>3</v>
      </c>
      <c r="G1563">
        <v>8.5</v>
      </c>
      <c r="H1563">
        <f t="shared" si="847"/>
        <v>8.5000000000000006E-2</v>
      </c>
      <c r="I1563">
        <v>4</v>
      </c>
      <c r="J1563">
        <v>2.2000000000000002</v>
      </c>
      <c r="K1563">
        <f t="shared" si="848"/>
        <v>5.6745150000000006E-3</v>
      </c>
      <c r="L1563">
        <f>0.000081*(G1563^1.864042*I1563^0.850892+0.000027*G1563^2)</f>
        <v>1.4231601812069825E-2</v>
      </c>
      <c r="O1563">
        <f>L1563*0.47*0.75</f>
        <v>5.0166396387546124E-3</v>
      </c>
      <c r="Q1563">
        <f>O1563*0.521</f>
        <v>2.6136692517911534E-3</v>
      </c>
      <c r="T1563">
        <f>(L1563*0.47*0.75)*(1+0.2)*0.521*3.67</f>
        <v>1.1510599384888237E-2</v>
      </c>
    </row>
    <row r="1564" spans="1:20" x14ac:dyDescent="0.3">
      <c r="A1564" s="26">
        <v>18001</v>
      </c>
      <c r="B1564">
        <v>98</v>
      </c>
      <c r="C1564" t="s">
        <v>211</v>
      </c>
      <c r="D1564">
        <v>1</v>
      </c>
      <c r="E1564" t="s">
        <v>215</v>
      </c>
      <c r="F1564">
        <v>4</v>
      </c>
      <c r="G1564">
        <v>7.5</v>
      </c>
      <c r="H1564">
        <f t="shared" si="847"/>
        <v>7.4999999999999997E-2</v>
      </c>
      <c r="I1564">
        <v>4.5999999999999996</v>
      </c>
      <c r="J1564">
        <v>2.4</v>
      </c>
      <c r="K1564">
        <f t="shared" si="848"/>
        <v>4.4178749999999999E-3</v>
      </c>
      <c r="L1564">
        <f t="shared" ref="L1564:L1565" si="855">0.000064*(G1564^1.958025*I1564^0.883501+0.000045*G1564^2)</f>
        <v>1.2738683114848687E-2</v>
      </c>
      <c r="O1564">
        <f>L1564*0.44*0.75</f>
        <v>4.2037654279000669E-3</v>
      </c>
      <c r="Q1564">
        <f t="shared" ref="Q1564:Q1565" si="856">O1564*0.52</f>
        <v>2.1859580225080349E-3</v>
      </c>
      <c r="T1564">
        <f>(L1564*0.44*0.75)*(1+0.2)*0.52*3.67</f>
        <v>9.626959131125384E-3</v>
      </c>
    </row>
    <row r="1565" spans="1:20" x14ac:dyDescent="0.3">
      <c r="A1565" s="26">
        <v>18001</v>
      </c>
      <c r="B1565">
        <v>98</v>
      </c>
      <c r="C1565" t="s">
        <v>211</v>
      </c>
      <c r="D1565">
        <v>2</v>
      </c>
      <c r="E1565" t="s">
        <v>215</v>
      </c>
      <c r="F1565">
        <v>5</v>
      </c>
      <c r="G1565">
        <v>7.5</v>
      </c>
      <c r="H1565">
        <f t="shared" si="847"/>
        <v>7.4999999999999997E-2</v>
      </c>
      <c r="I1565">
        <v>4.8</v>
      </c>
      <c r="J1565">
        <v>2.8</v>
      </c>
      <c r="K1565">
        <f t="shared" si="848"/>
        <v>4.4178749999999999E-3</v>
      </c>
      <c r="L1565">
        <f t="shared" si="855"/>
        <v>1.3226789377163522E-2</v>
      </c>
      <c r="O1565">
        <f>L1565*0.44*0.75</f>
        <v>4.364840494463962E-3</v>
      </c>
      <c r="Q1565">
        <f t="shared" si="856"/>
        <v>2.2697170571212605E-3</v>
      </c>
      <c r="T1565">
        <f>(L1565*0.44*0.75)*(1+0.2)*0.52*3.67</f>
        <v>9.9958339195620298E-3</v>
      </c>
    </row>
    <row r="1566" spans="1:20" x14ac:dyDescent="0.3">
      <c r="A1566" s="26">
        <v>18001</v>
      </c>
      <c r="B1566">
        <v>98</v>
      </c>
      <c r="C1566" t="s">
        <v>211</v>
      </c>
      <c r="D1566">
        <v>3</v>
      </c>
      <c r="E1566" t="s">
        <v>214</v>
      </c>
      <c r="F1566">
        <v>3</v>
      </c>
      <c r="G1566">
        <v>7.5</v>
      </c>
      <c r="H1566">
        <f t="shared" si="847"/>
        <v>7.4999999999999997E-2</v>
      </c>
      <c r="I1566">
        <v>2.4</v>
      </c>
      <c r="J1566">
        <v>0.6</v>
      </c>
      <c r="K1566">
        <f t="shared" si="848"/>
        <v>4.4178749999999999E-3</v>
      </c>
      <c r="L1566">
        <f>0.000081*(G1566^1.864042*I1566^0.850892+0.000027*G1566^2)</f>
        <v>7.2972964850155251E-3</v>
      </c>
      <c r="O1566">
        <f>L1566*0.47*0.75</f>
        <v>2.5722970109679725E-3</v>
      </c>
      <c r="Q1566">
        <f>O1566*0.521</f>
        <v>1.3401667427143137E-3</v>
      </c>
      <c r="T1566">
        <f>(L1566*0.47*0.75)*(1+0.2)*0.521*3.67</f>
        <v>5.9020943349138372E-3</v>
      </c>
    </row>
    <row r="1567" spans="1:20" x14ac:dyDescent="0.3">
      <c r="A1567" s="26">
        <v>18001</v>
      </c>
      <c r="B1567">
        <v>98</v>
      </c>
      <c r="C1567" t="s">
        <v>211</v>
      </c>
      <c r="D1567">
        <v>4</v>
      </c>
      <c r="E1567" t="s">
        <v>215</v>
      </c>
      <c r="F1567">
        <v>4</v>
      </c>
      <c r="G1567">
        <v>10</v>
      </c>
      <c r="H1567">
        <f t="shared" si="847"/>
        <v>0.1</v>
      </c>
      <c r="I1567">
        <v>7</v>
      </c>
      <c r="J1567">
        <v>2.4</v>
      </c>
      <c r="K1567">
        <f t="shared" si="848"/>
        <v>7.8540000000000016E-3</v>
      </c>
      <c r="L1567">
        <f t="shared" ref="L1567:L1568" si="857">0.000064*(G1567^1.958025*I1567^0.883501+0.000045*G1567^2)</f>
        <v>3.2423044704861771E-2</v>
      </c>
      <c r="O1567">
        <f>L1567*0.44*0.75</f>
        <v>1.0699604752604385E-2</v>
      </c>
      <c r="Q1567">
        <f t="shared" ref="Q1567:Q1568" si="858">O1567*0.52</f>
        <v>5.5637944713542806E-3</v>
      </c>
      <c r="T1567">
        <f>(L1567*0.44*0.75)*(1+0.2)*0.52*3.67</f>
        <v>2.450295085184425E-2</v>
      </c>
    </row>
    <row r="1568" spans="1:20" x14ac:dyDescent="0.3">
      <c r="A1568" s="26">
        <v>18001</v>
      </c>
      <c r="B1568">
        <v>98</v>
      </c>
      <c r="C1568" t="s">
        <v>211</v>
      </c>
      <c r="D1568">
        <v>5</v>
      </c>
      <c r="E1568" t="s">
        <v>215</v>
      </c>
      <c r="F1568">
        <v>3</v>
      </c>
      <c r="G1568">
        <v>7.5</v>
      </c>
      <c r="H1568">
        <f t="shared" si="847"/>
        <v>7.4999999999999997E-2</v>
      </c>
      <c r="I1568">
        <v>2.4</v>
      </c>
      <c r="J1568">
        <v>1.4</v>
      </c>
      <c r="K1568">
        <f t="shared" si="848"/>
        <v>4.4178749999999999E-3</v>
      </c>
      <c r="L1568">
        <f t="shared" si="857"/>
        <v>7.1696611319367306E-3</v>
      </c>
      <c r="O1568">
        <f>L1568*0.44*0.75</f>
        <v>2.3659881735391209E-3</v>
      </c>
      <c r="Q1568">
        <f t="shared" si="858"/>
        <v>1.230313850240343E-3</v>
      </c>
      <c r="T1568">
        <f>(L1568*0.44*0.75)*(1+0.2)*0.52*3.67</f>
        <v>5.4183021964584691E-3</v>
      </c>
    </row>
    <row r="1569" spans="1:24" x14ac:dyDescent="0.3">
      <c r="A1569" s="26">
        <v>18001</v>
      </c>
      <c r="B1569">
        <v>98</v>
      </c>
      <c r="C1569" t="s">
        <v>211</v>
      </c>
      <c r="D1569">
        <v>6</v>
      </c>
      <c r="E1569" t="s">
        <v>222</v>
      </c>
      <c r="F1569">
        <v>7</v>
      </c>
      <c r="G1569">
        <v>8</v>
      </c>
      <c r="H1569">
        <f t="shared" si="847"/>
        <v>0.08</v>
      </c>
      <c r="I1569">
        <v>3</v>
      </c>
      <c r="J1569">
        <v>0</v>
      </c>
      <c r="K1569">
        <f t="shared" si="848"/>
        <v>5.0265600000000002E-3</v>
      </c>
      <c r="L1569">
        <f>0.000081*(G1569^1.922704*I1569^0.783213+0.000032*G1569^2)</f>
        <v>1.0436484241098946E-2</v>
      </c>
      <c r="O1569">
        <f>L1569*0.61*1.07</f>
        <v>6.8118932641652828E-3</v>
      </c>
      <c r="Q1569">
        <f>O1569*0.531</f>
        <v>3.6171153232717654E-3</v>
      </c>
      <c r="T1569">
        <f>(L1569*0.61*1.07)*(1+0.2)*0.531*3.67</f>
        <v>1.5929775883688851E-2</v>
      </c>
    </row>
    <row r="1570" spans="1:24" x14ac:dyDescent="0.3">
      <c r="A1570" s="26">
        <v>18001</v>
      </c>
      <c r="B1570">
        <v>98</v>
      </c>
      <c r="C1570" t="s">
        <v>211</v>
      </c>
      <c r="D1570">
        <v>7</v>
      </c>
      <c r="E1570" t="s">
        <v>215</v>
      </c>
      <c r="F1570">
        <v>4</v>
      </c>
      <c r="G1570">
        <v>9.5</v>
      </c>
      <c r="H1570">
        <f t="shared" si="847"/>
        <v>9.5000000000000001E-2</v>
      </c>
      <c r="I1570">
        <v>4.5999999999999996</v>
      </c>
      <c r="J1570">
        <v>2</v>
      </c>
      <c r="K1570">
        <f t="shared" si="848"/>
        <v>7.088235E-3</v>
      </c>
      <c r="L1570">
        <f>0.000064*(G1570^1.958025*I1570^0.883501+0.000045*G1570^2)</f>
        <v>2.0236715277790987E-2</v>
      </c>
      <c r="O1570">
        <f>L1570*0.44*0.75</f>
        <v>6.6781160416710256E-3</v>
      </c>
      <c r="Q1570">
        <f>O1570*0.52</f>
        <v>3.4726203416689332E-3</v>
      </c>
      <c r="T1570">
        <f>(L1570*0.44*0.75)*(1+0.2)*0.52*3.67</f>
        <v>1.5293419984709983E-2</v>
      </c>
    </row>
    <row r="1571" spans="1:24" x14ac:dyDescent="0.3">
      <c r="A1571" s="26">
        <v>18001</v>
      </c>
      <c r="B1571">
        <v>98</v>
      </c>
      <c r="C1571" t="s">
        <v>211</v>
      </c>
      <c r="D1571">
        <v>8</v>
      </c>
      <c r="E1571" t="s">
        <v>213</v>
      </c>
      <c r="F1571">
        <v>5</v>
      </c>
      <c r="G1571">
        <v>9</v>
      </c>
      <c r="H1571">
        <f t="shared" si="847"/>
        <v>0.09</v>
      </c>
      <c r="I1571">
        <v>4.5999999999999996</v>
      </c>
      <c r="J1571">
        <v>3</v>
      </c>
      <c r="K1571">
        <f t="shared" si="848"/>
        <v>6.3617399999999994E-3</v>
      </c>
      <c r="L1571">
        <f t="shared" ref="L1571:L1573" si="859">0.000084*(G1571^1.894314*I1571^0.808223+0.000031*G1571^2)</f>
        <v>1.8517199306016769E-2</v>
      </c>
      <c r="O1571">
        <f>L1571*0.66*1.07</f>
        <v>1.3076846149909045E-2</v>
      </c>
      <c r="Q1571">
        <f t="shared" ref="Q1571:Q1573" si="860">O1571*0.531</f>
        <v>6.9438053056017036E-3</v>
      </c>
      <c r="T1571">
        <f>(L1571*0.66*1.07)*(1+0.2)*0.531*3.67</f>
        <v>3.0580518565869904E-2</v>
      </c>
    </row>
    <row r="1572" spans="1:24" x14ac:dyDescent="0.3">
      <c r="A1572" s="26">
        <v>18001</v>
      </c>
      <c r="B1572">
        <v>98</v>
      </c>
      <c r="C1572" t="s">
        <v>211</v>
      </c>
      <c r="D1572">
        <v>9</v>
      </c>
      <c r="E1572" t="s">
        <v>213</v>
      </c>
      <c r="F1572">
        <v>3</v>
      </c>
      <c r="G1572">
        <v>12</v>
      </c>
      <c r="H1572">
        <f t="shared" si="847"/>
        <v>0.12</v>
      </c>
      <c r="I1572">
        <v>3.4</v>
      </c>
      <c r="J1572">
        <v>1.6</v>
      </c>
      <c r="K1572">
        <f t="shared" si="848"/>
        <v>1.130976E-2</v>
      </c>
      <c r="L1572">
        <f t="shared" si="859"/>
        <v>2.5011942677694275E-2</v>
      </c>
      <c r="O1572">
        <f>L1572*0.66*1.07</f>
        <v>1.7663433918987698E-2</v>
      </c>
      <c r="Q1572">
        <f t="shared" si="860"/>
        <v>9.3792834109824672E-3</v>
      </c>
      <c r="T1572">
        <f>(L1572*0.66*1.07)*(1+0.2)*0.531*3.67</f>
        <v>4.1306364141966784E-2</v>
      </c>
    </row>
    <row r="1573" spans="1:24" x14ac:dyDescent="0.3">
      <c r="A1573" s="26">
        <v>18001</v>
      </c>
      <c r="B1573">
        <v>98</v>
      </c>
      <c r="C1573" t="s">
        <v>211</v>
      </c>
      <c r="D1573">
        <v>10</v>
      </c>
      <c r="E1573" t="s">
        <v>213</v>
      </c>
      <c r="F1573">
        <v>2</v>
      </c>
      <c r="G1573">
        <v>10</v>
      </c>
      <c r="H1573">
        <f t="shared" si="847"/>
        <v>0.1</v>
      </c>
      <c r="I1573">
        <v>3.8</v>
      </c>
      <c r="J1573">
        <v>2.4</v>
      </c>
      <c r="K1573">
        <f t="shared" si="848"/>
        <v>7.8540000000000016E-3</v>
      </c>
      <c r="L1573">
        <f t="shared" si="859"/>
        <v>1.9372852036263096E-2</v>
      </c>
      <c r="O1573">
        <f>L1573*0.66*1.07</f>
        <v>1.3681108108009E-2</v>
      </c>
      <c r="Q1573">
        <f t="shared" si="860"/>
        <v>7.2646684053527793E-3</v>
      </c>
      <c r="T1573">
        <f>(L1573*0.66*1.07)*(1+0.2)*0.531*3.67</f>
        <v>3.1993599657173639E-2</v>
      </c>
    </row>
    <row r="1574" spans="1:24" x14ac:dyDescent="0.3">
      <c r="A1574" s="26">
        <v>18001</v>
      </c>
      <c r="B1574">
        <v>98</v>
      </c>
      <c r="C1574" t="s">
        <v>211</v>
      </c>
      <c r="D1574">
        <v>11</v>
      </c>
      <c r="E1574" t="s">
        <v>220</v>
      </c>
      <c r="F1574">
        <v>5</v>
      </c>
      <c r="G1574">
        <v>10</v>
      </c>
      <c r="H1574">
        <f t="shared" si="847"/>
        <v>0.1</v>
      </c>
      <c r="I1574">
        <v>3</v>
      </c>
      <c r="J1574">
        <v>0.6</v>
      </c>
      <c r="K1574">
        <f t="shared" si="848"/>
        <v>7.8540000000000016E-3</v>
      </c>
      <c r="L1574">
        <f>0.000084*(G1574^1.894314*I1574^0.808223+0.000031*G1574^2)</f>
        <v>1.6003711896310686E-2</v>
      </c>
      <c r="O1574">
        <f>L1574*0.78*1.07</f>
        <v>1.3356697948660899E-2</v>
      </c>
      <c r="Q1574">
        <f>O1574*0.531</f>
        <v>7.0924066107389376E-3</v>
      </c>
      <c r="T1574">
        <f>(L1574*0.78*1.07)*(1+0.2)*0.531*3.67</f>
        <v>3.1234958713694277E-2</v>
      </c>
    </row>
    <row r="1575" spans="1:24" x14ac:dyDescent="0.3">
      <c r="A1575" s="26">
        <v>18001</v>
      </c>
      <c r="B1575">
        <v>98</v>
      </c>
      <c r="C1575" t="s">
        <v>211</v>
      </c>
      <c r="D1575">
        <v>12</v>
      </c>
      <c r="E1575" t="s">
        <v>215</v>
      </c>
      <c r="F1575">
        <v>3</v>
      </c>
      <c r="G1575">
        <v>7.5</v>
      </c>
      <c r="H1575">
        <f t="shared" si="847"/>
        <v>7.4999999999999997E-2</v>
      </c>
      <c r="I1575">
        <v>4.4000000000000004</v>
      </c>
      <c r="J1575">
        <v>1</v>
      </c>
      <c r="K1575">
        <f t="shared" si="848"/>
        <v>4.4178749999999999E-3</v>
      </c>
      <c r="L1575">
        <f t="shared" ref="L1575:L1578" si="861">0.000064*(G1575^1.958025*I1575^0.883501+0.000045*G1575^2)</f>
        <v>1.224809740826634E-2</v>
      </c>
      <c r="O1575">
        <f>L1575*0.44*0.75</f>
        <v>4.0418721447278922E-3</v>
      </c>
      <c r="Q1575">
        <f t="shared" ref="Q1575:Q1578" si="862">O1575*0.52</f>
        <v>2.1017735152585042E-3</v>
      </c>
      <c r="T1575">
        <f>(L1575*0.44*0.75)*(1+0.2)*0.52*3.67</f>
        <v>9.2562105611984514E-3</v>
      </c>
    </row>
    <row r="1576" spans="1:24" x14ac:dyDescent="0.3">
      <c r="A1576" s="26">
        <v>18001</v>
      </c>
      <c r="B1576">
        <v>98</v>
      </c>
      <c r="C1576" t="s">
        <v>211</v>
      </c>
      <c r="D1576">
        <v>13</v>
      </c>
      <c r="E1576" t="s">
        <v>215</v>
      </c>
      <c r="F1576">
        <v>5</v>
      </c>
      <c r="G1576">
        <v>10</v>
      </c>
      <c r="H1576">
        <f t="shared" si="847"/>
        <v>0.1</v>
      </c>
      <c r="I1576">
        <v>5.8</v>
      </c>
      <c r="J1576">
        <v>3.8</v>
      </c>
      <c r="K1576">
        <f t="shared" si="848"/>
        <v>7.8540000000000016E-3</v>
      </c>
      <c r="L1576">
        <f t="shared" si="861"/>
        <v>2.7459898311392009E-2</v>
      </c>
      <c r="O1576">
        <f>L1576*0.44*0.75</f>
        <v>9.0617664427593628E-3</v>
      </c>
      <c r="Q1576">
        <f t="shared" si="862"/>
        <v>4.7121185502348685E-3</v>
      </c>
      <c r="T1576">
        <f>(L1576*0.44*0.75)*(1+0.2)*0.52*3.67</f>
        <v>2.0752170095234362E-2</v>
      </c>
    </row>
    <row r="1577" spans="1:24" x14ac:dyDescent="0.3">
      <c r="A1577" s="26">
        <v>18001</v>
      </c>
      <c r="B1577">
        <v>98</v>
      </c>
      <c r="C1577" t="s">
        <v>211</v>
      </c>
      <c r="D1577">
        <v>14</v>
      </c>
      <c r="E1577" t="s">
        <v>215</v>
      </c>
      <c r="F1577">
        <v>2</v>
      </c>
      <c r="G1577">
        <v>9.8000000000000007</v>
      </c>
      <c r="H1577">
        <f t="shared" si="847"/>
        <v>9.8000000000000004E-2</v>
      </c>
      <c r="I1577">
        <v>5.4</v>
      </c>
      <c r="J1577">
        <v>1.4</v>
      </c>
      <c r="K1577">
        <f t="shared" si="848"/>
        <v>7.5429816000000009E-3</v>
      </c>
      <c r="L1577">
        <f t="shared" si="861"/>
        <v>2.4779975786883329E-2</v>
      </c>
      <c r="O1577">
        <f>L1577*0.44*0.75</f>
        <v>8.1773920096714983E-3</v>
      </c>
      <c r="Q1577">
        <f t="shared" si="862"/>
        <v>4.2522438450291796E-3</v>
      </c>
      <c r="T1577">
        <f>(L1577*0.44*0.75)*(1+0.2)*0.52*3.67</f>
        <v>1.8726881893508508E-2</v>
      </c>
    </row>
    <row r="1578" spans="1:24" x14ac:dyDescent="0.3">
      <c r="A1578" s="26">
        <v>18001</v>
      </c>
      <c r="B1578">
        <v>98</v>
      </c>
      <c r="C1578" t="s">
        <v>211</v>
      </c>
      <c r="D1578">
        <v>15</v>
      </c>
      <c r="E1578" t="s">
        <v>215</v>
      </c>
      <c r="F1578">
        <v>4</v>
      </c>
      <c r="G1578">
        <v>12.5</v>
      </c>
      <c r="H1578">
        <f t="shared" si="847"/>
        <v>0.125</v>
      </c>
      <c r="I1578">
        <v>8.6</v>
      </c>
      <c r="J1578">
        <v>4.2</v>
      </c>
      <c r="K1578">
        <f t="shared" si="848"/>
        <v>1.2271875E-2</v>
      </c>
      <c r="L1578">
        <f t="shared" si="861"/>
        <v>6.0199206231266109E-2</v>
      </c>
      <c r="O1578">
        <f>L1578*0.44*0.75</f>
        <v>1.9865738056317816E-2</v>
      </c>
      <c r="Q1578">
        <f t="shared" si="862"/>
        <v>1.0330183789285265E-2</v>
      </c>
      <c r="T1578">
        <f>(L1578*0.44*0.75)*(1+0.2)*0.52*3.67</f>
        <v>4.5494129408012306E-2</v>
      </c>
    </row>
    <row r="1579" spans="1:24" x14ac:dyDescent="0.3">
      <c r="A1579" s="26">
        <v>18001</v>
      </c>
      <c r="B1579">
        <v>98</v>
      </c>
      <c r="C1579" t="s">
        <v>211</v>
      </c>
      <c r="D1579">
        <v>16</v>
      </c>
      <c r="E1579" t="s">
        <v>220</v>
      </c>
      <c r="F1579">
        <v>3</v>
      </c>
      <c r="G1579">
        <v>8.5</v>
      </c>
      <c r="H1579">
        <f t="shared" si="847"/>
        <v>8.5000000000000006E-2</v>
      </c>
      <c r="I1579">
        <v>2.4</v>
      </c>
      <c r="J1579">
        <v>1</v>
      </c>
      <c r="K1579">
        <f t="shared" si="848"/>
        <v>5.6745150000000006E-3</v>
      </c>
      <c r="L1579">
        <f t="shared" ref="L1579:L1583" si="863">0.000084*(G1579^1.894314*I1579^0.808223+0.000031*G1579^2)</f>
        <v>9.8218739970950472E-3</v>
      </c>
      <c r="O1579">
        <f>L1579*0.78*1.07</f>
        <v>8.1973360379755267E-3</v>
      </c>
      <c r="Q1579">
        <f t="shared" ref="Q1579:Q1583" si="864">O1579*0.531</f>
        <v>4.3527854361650048E-3</v>
      </c>
      <c r="T1579">
        <f>(L1579*0.78*1.07)*(1+0.2)*0.531*3.67</f>
        <v>1.9169667060870678E-2</v>
      </c>
    </row>
    <row r="1580" spans="1:24" x14ac:dyDescent="0.3">
      <c r="A1580" s="26">
        <v>18001</v>
      </c>
      <c r="B1580">
        <v>98</v>
      </c>
      <c r="C1580" t="s">
        <v>211</v>
      </c>
      <c r="D1580">
        <v>17</v>
      </c>
      <c r="E1580" t="s">
        <v>220</v>
      </c>
      <c r="F1580">
        <v>7</v>
      </c>
      <c r="G1580">
        <v>7.5</v>
      </c>
      <c r="H1580">
        <f t="shared" si="847"/>
        <v>7.4999999999999997E-2</v>
      </c>
      <c r="I1580">
        <v>2</v>
      </c>
      <c r="J1580">
        <v>0</v>
      </c>
      <c r="K1580">
        <f t="shared" si="848"/>
        <v>4.4178749999999999E-3</v>
      </c>
      <c r="L1580">
        <f t="shared" si="863"/>
        <v>6.6869637281968845E-3</v>
      </c>
      <c r="O1580">
        <f>L1580*0.78*1.07</f>
        <v>5.5809399275531203E-3</v>
      </c>
      <c r="Q1580">
        <f t="shared" si="864"/>
        <v>2.9634791015307072E-3</v>
      </c>
      <c r="T1580">
        <f>(L1580*0.78*1.07)*(1+0.2)*0.531*3.67</f>
        <v>1.3051161963141232E-2</v>
      </c>
    </row>
    <row r="1581" spans="1:24" x14ac:dyDescent="0.3">
      <c r="A1581" s="26">
        <v>18001</v>
      </c>
      <c r="B1581">
        <v>98</v>
      </c>
      <c r="C1581" t="s">
        <v>211</v>
      </c>
      <c r="D1581">
        <v>18</v>
      </c>
      <c r="E1581" t="s">
        <v>220</v>
      </c>
      <c r="F1581">
        <v>5</v>
      </c>
      <c r="G1581">
        <v>7.5</v>
      </c>
      <c r="H1581">
        <f t="shared" si="847"/>
        <v>7.4999999999999997E-2</v>
      </c>
      <c r="I1581">
        <v>2.4</v>
      </c>
      <c r="J1581">
        <v>1.2</v>
      </c>
      <c r="K1581">
        <f t="shared" si="848"/>
        <v>4.4178749999999999E-3</v>
      </c>
      <c r="L1581">
        <f t="shared" si="863"/>
        <v>7.7486093859776787E-3</v>
      </c>
      <c r="O1581">
        <f>L1581*0.78*1.07</f>
        <v>6.4669893935369706E-3</v>
      </c>
      <c r="Q1581">
        <f t="shared" si="864"/>
        <v>3.4339713679681317E-3</v>
      </c>
      <c r="T1581">
        <f>(L1581*0.78*1.07)*(1+0.2)*0.531*3.67</f>
        <v>1.5123209904531651E-2</v>
      </c>
    </row>
    <row r="1582" spans="1:24" x14ac:dyDescent="0.3">
      <c r="A1582" s="26">
        <v>18001</v>
      </c>
      <c r="B1582">
        <v>98</v>
      </c>
      <c r="C1582" t="s">
        <v>211</v>
      </c>
      <c r="D1582">
        <v>19</v>
      </c>
      <c r="E1582" t="s">
        <v>220</v>
      </c>
      <c r="F1582">
        <v>3</v>
      </c>
      <c r="G1582">
        <v>7.5</v>
      </c>
      <c r="H1582">
        <f t="shared" si="847"/>
        <v>7.4999999999999997E-2</v>
      </c>
      <c r="I1582">
        <v>2.6</v>
      </c>
      <c r="J1582">
        <v>0.1</v>
      </c>
      <c r="K1582">
        <f t="shared" si="848"/>
        <v>4.4178749999999999E-3</v>
      </c>
      <c r="L1582">
        <f t="shared" si="863"/>
        <v>8.266445138096979E-3</v>
      </c>
      <c r="O1582">
        <f>L1582*0.78*1.07</f>
        <v>6.899175112255739E-3</v>
      </c>
      <c r="Q1582">
        <f t="shared" si="864"/>
        <v>3.6634619846077974E-3</v>
      </c>
      <c r="T1582">
        <f>(L1582*0.78*1.07)*(1+0.2)*0.531*3.67</f>
        <v>1.6133886580212739E-2</v>
      </c>
    </row>
    <row r="1583" spans="1:24" x14ac:dyDescent="0.3">
      <c r="A1583" s="26">
        <v>18001</v>
      </c>
      <c r="B1583">
        <v>98</v>
      </c>
      <c r="C1583" t="s">
        <v>211</v>
      </c>
      <c r="D1583">
        <v>20</v>
      </c>
      <c r="E1583" t="s">
        <v>220</v>
      </c>
      <c r="F1583">
        <v>5</v>
      </c>
      <c r="G1583">
        <v>8</v>
      </c>
      <c r="H1583">
        <f t="shared" si="847"/>
        <v>0.08</v>
      </c>
      <c r="I1583">
        <v>2.8</v>
      </c>
      <c r="J1583">
        <v>0.1</v>
      </c>
      <c r="K1583">
        <f t="shared" si="848"/>
        <v>5.0265600000000002E-3</v>
      </c>
      <c r="L1583">
        <f t="shared" si="863"/>
        <v>9.9180431835433867E-3</v>
      </c>
      <c r="O1583">
        <f>L1583*0.78*1.07</f>
        <v>8.2775988409853115E-3</v>
      </c>
      <c r="Q1583">
        <f t="shared" si="864"/>
        <v>4.3954049845632004E-3</v>
      </c>
      <c r="T1583">
        <f>(L1583*0.78*1.07)*(1+0.2)*0.531*3.67</f>
        <v>1.9357363552016338E-2</v>
      </c>
    </row>
    <row r="1584" spans="1:24" x14ac:dyDescent="0.3">
      <c r="A1584" s="26">
        <v>18001</v>
      </c>
      <c r="B1584">
        <v>98</v>
      </c>
      <c r="C1584" t="s">
        <v>211</v>
      </c>
      <c r="D1584">
        <v>21</v>
      </c>
      <c r="E1584" t="s">
        <v>215</v>
      </c>
      <c r="F1584">
        <v>1</v>
      </c>
      <c r="G1584">
        <v>43.7</v>
      </c>
      <c r="H1584">
        <f t="shared" si="847"/>
        <v>0.43700000000000006</v>
      </c>
      <c r="I1584">
        <v>15.4</v>
      </c>
      <c r="J1584">
        <v>3.5</v>
      </c>
      <c r="K1584">
        <f t="shared" si="848"/>
        <v>0.14998705260000003</v>
      </c>
      <c r="L1584">
        <f>0.000064*(G1584^1.958025*I1584^0.883501+0.000045*G1584^2)</f>
        <v>1.1680499870086509</v>
      </c>
      <c r="O1584">
        <f>L1584*0.44*0.75</f>
        <v>0.38545649571285479</v>
      </c>
      <c r="Q1584">
        <f>O1584*0.52</f>
        <v>0.20043737777068449</v>
      </c>
      <c r="T1584">
        <f>(L1584*0.44*0.75)*(1+0.2)*0.52*3.67</f>
        <v>0.88272621170209453</v>
      </c>
      <c r="U1584">
        <v>62</v>
      </c>
      <c r="V1584">
        <v>69</v>
      </c>
      <c r="W1584">
        <v>15</v>
      </c>
      <c r="X1584">
        <v>6</v>
      </c>
    </row>
    <row r="1585" spans="1:20" x14ac:dyDescent="0.3">
      <c r="A1585" s="26">
        <v>18001</v>
      </c>
      <c r="B1585">
        <v>98</v>
      </c>
      <c r="C1585" t="s">
        <v>211</v>
      </c>
      <c r="D1585">
        <v>22</v>
      </c>
      <c r="E1585" t="s">
        <v>220</v>
      </c>
      <c r="F1585">
        <v>7</v>
      </c>
      <c r="G1585">
        <v>9</v>
      </c>
      <c r="H1585">
        <f t="shared" si="847"/>
        <v>0.09</v>
      </c>
      <c r="I1585">
        <v>1.8</v>
      </c>
      <c r="J1585">
        <v>0</v>
      </c>
      <c r="K1585">
        <f t="shared" si="848"/>
        <v>6.3617399999999994E-3</v>
      </c>
      <c r="L1585">
        <f t="shared" ref="L1585:L1588" si="865">0.000084*(G1585^1.894314*I1585^0.808223+0.000031*G1585^2)</f>
        <v>8.6744490641954136E-3</v>
      </c>
      <c r="O1585">
        <f>L1585*0.78*1.07</f>
        <v>7.2396951889774925E-3</v>
      </c>
      <c r="Q1585">
        <f t="shared" ref="Q1585:Q1588" si="866">O1585*0.531</f>
        <v>3.8442781453470487E-3</v>
      </c>
      <c r="T1585">
        <f>(L1585*0.78*1.07)*(1+0.2)*0.531*3.67</f>
        <v>1.6930200952108402E-2</v>
      </c>
    </row>
    <row r="1586" spans="1:20" x14ac:dyDescent="0.3">
      <c r="A1586" s="26">
        <v>18001</v>
      </c>
      <c r="B1586">
        <v>98</v>
      </c>
      <c r="C1586" t="s">
        <v>211</v>
      </c>
      <c r="D1586">
        <v>23</v>
      </c>
      <c r="E1586" t="s">
        <v>220</v>
      </c>
      <c r="F1586">
        <v>5</v>
      </c>
      <c r="G1586">
        <v>7.5</v>
      </c>
      <c r="H1586">
        <f t="shared" si="847"/>
        <v>7.4999999999999997E-2</v>
      </c>
      <c r="I1586">
        <v>2.4</v>
      </c>
      <c r="J1586">
        <v>1</v>
      </c>
      <c r="K1586">
        <f t="shared" si="848"/>
        <v>4.4178749999999999E-3</v>
      </c>
      <c r="L1586">
        <f t="shared" si="865"/>
        <v>7.7486093859776787E-3</v>
      </c>
      <c r="O1586">
        <f>L1586*0.78*1.07</f>
        <v>6.4669893935369706E-3</v>
      </c>
      <c r="Q1586">
        <f t="shared" si="866"/>
        <v>3.4339713679681317E-3</v>
      </c>
      <c r="T1586">
        <f>(L1586*0.78*1.07)*(1+0.2)*0.531*3.67</f>
        <v>1.5123209904531651E-2</v>
      </c>
    </row>
    <row r="1587" spans="1:20" x14ac:dyDescent="0.3">
      <c r="A1587" s="26">
        <v>18001</v>
      </c>
      <c r="B1587">
        <v>98</v>
      </c>
      <c r="C1587" t="s">
        <v>211</v>
      </c>
      <c r="D1587">
        <v>24</v>
      </c>
      <c r="E1587" t="s">
        <v>220</v>
      </c>
      <c r="F1587">
        <v>2</v>
      </c>
      <c r="G1587">
        <v>8</v>
      </c>
      <c r="H1587">
        <f t="shared" si="847"/>
        <v>0.08</v>
      </c>
      <c r="I1587">
        <v>2.4</v>
      </c>
      <c r="J1587">
        <v>1.2</v>
      </c>
      <c r="K1587">
        <f t="shared" si="848"/>
        <v>5.0265600000000002E-3</v>
      </c>
      <c r="L1587">
        <f t="shared" si="865"/>
        <v>8.7562676491325878E-3</v>
      </c>
      <c r="O1587">
        <f>L1587*0.78*1.07</f>
        <v>7.3079809799660583E-3</v>
      </c>
      <c r="Q1587">
        <f t="shared" si="866"/>
        <v>3.8805379003619771E-3</v>
      </c>
      <c r="T1587">
        <f>(L1587*0.78*1.07)*(1+0.2)*0.531*3.67</f>
        <v>1.708988891319415E-2</v>
      </c>
    </row>
    <row r="1588" spans="1:20" x14ac:dyDescent="0.3">
      <c r="A1588" s="26">
        <v>18001</v>
      </c>
      <c r="B1588">
        <v>98</v>
      </c>
      <c r="C1588" t="s">
        <v>211</v>
      </c>
      <c r="D1588">
        <v>25</v>
      </c>
      <c r="E1588" t="s">
        <v>220</v>
      </c>
      <c r="F1588">
        <v>3</v>
      </c>
      <c r="G1588">
        <v>7.5</v>
      </c>
      <c r="H1588">
        <f t="shared" si="847"/>
        <v>7.4999999999999997E-2</v>
      </c>
      <c r="I1588">
        <v>2.2000000000000002</v>
      </c>
      <c r="J1588">
        <v>1</v>
      </c>
      <c r="K1588">
        <f t="shared" si="848"/>
        <v>4.4178749999999999E-3</v>
      </c>
      <c r="L1588">
        <f t="shared" si="865"/>
        <v>7.2224207040752211E-3</v>
      </c>
      <c r="O1588">
        <f>L1588*0.78*1.07</f>
        <v>6.0278323196211805E-3</v>
      </c>
      <c r="Q1588">
        <f t="shared" si="866"/>
        <v>3.200778961718847E-3</v>
      </c>
      <c r="T1588">
        <f>(L1588*0.78*1.07)*(1+0.2)*0.531*3.67</f>
        <v>1.4096230547409803E-2</v>
      </c>
    </row>
    <row r="1589" spans="1:20" x14ac:dyDescent="0.3">
      <c r="A1589" s="26">
        <v>18001</v>
      </c>
      <c r="B1589">
        <v>98</v>
      </c>
      <c r="C1589" t="s">
        <v>211</v>
      </c>
      <c r="D1589">
        <v>26</v>
      </c>
      <c r="E1589" t="s">
        <v>215</v>
      </c>
      <c r="F1589">
        <v>3</v>
      </c>
      <c r="G1589">
        <v>7.5</v>
      </c>
      <c r="H1589">
        <f t="shared" si="847"/>
        <v>7.4999999999999997E-2</v>
      </c>
      <c r="I1589">
        <v>3.8</v>
      </c>
      <c r="J1589">
        <v>1.4</v>
      </c>
      <c r="K1589">
        <f t="shared" si="848"/>
        <v>4.4178749999999999E-3</v>
      </c>
      <c r="L1589">
        <f>0.000064*(G1589^1.958025*I1589^0.883501+0.000045*G1589^2)</f>
        <v>1.0760135249599971E-2</v>
      </c>
      <c r="O1589">
        <f>L1589*0.44*0.75</f>
        <v>3.5508446323679905E-3</v>
      </c>
      <c r="Q1589">
        <f>O1589*0.52</f>
        <v>1.8464392088313551E-3</v>
      </c>
      <c r="T1589">
        <f>(L1589*0.44*0.75)*(1+0.2)*0.52*3.67</f>
        <v>8.1317182756932872E-3</v>
      </c>
    </row>
    <row r="1590" spans="1:20" x14ac:dyDescent="0.3">
      <c r="A1590" s="26">
        <v>18001</v>
      </c>
      <c r="B1590">
        <v>98</v>
      </c>
      <c r="C1590" t="s">
        <v>211</v>
      </c>
      <c r="D1590">
        <v>27</v>
      </c>
      <c r="E1590" t="s">
        <v>213</v>
      </c>
      <c r="F1590">
        <v>5</v>
      </c>
      <c r="G1590">
        <v>14</v>
      </c>
      <c r="H1590">
        <f t="shared" si="847"/>
        <v>0.14000000000000001</v>
      </c>
      <c r="I1590">
        <v>3.2</v>
      </c>
      <c r="J1590">
        <v>1.6</v>
      </c>
      <c r="K1590">
        <f t="shared" si="848"/>
        <v>1.5393840000000002E-2</v>
      </c>
      <c r="L1590">
        <f t="shared" ref="L1590:L1591" si="867">0.000084*(G1590^1.894314*I1590^0.808223+0.000031*G1590^2)</f>
        <v>3.1892344816069021E-2</v>
      </c>
      <c r="O1590">
        <f>L1590*0.66*1.07</f>
        <v>2.2522373909107943E-2</v>
      </c>
      <c r="Q1590">
        <f t="shared" ref="Q1590:Q1591" si="868">O1590*0.531</f>
        <v>1.1959380545736319E-2</v>
      </c>
      <c r="T1590">
        <f>(L1590*0.66*1.07)*(1+0.2)*0.531*3.67</f>
        <v>5.2669111923422739E-2</v>
      </c>
    </row>
    <row r="1591" spans="1:20" x14ac:dyDescent="0.3">
      <c r="A1591" s="26">
        <v>18001</v>
      </c>
      <c r="B1591">
        <v>98</v>
      </c>
      <c r="C1591" t="s">
        <v>211</v>
      </c>
      <c r="D1591">
        <v>28</v>
      </c>
      <c r="E1591" t="s">
        <v>213</v>
      </c>
      <c r="F1591">
        <v>2</v>
      </c>
      <c r="G1591">
        <v>12.5</v>
      </c>
      <c r="H1591">
        <f t="shared" si="847"/>
        <v>0.125</v>
      </c>
      <c r="I1591">
        <v>3.4</v>
      </c>
      <c r="J1591">
        <v>1.4</v>
      </c>
      <c r="K1591">
        <f t="shared" si="848"/>
        <v>1.2271875E-2</v>
      </c>
      <c r="L1591">
        <f t="shared" si="867"/>
        <v>2.7022859567805233E-2</v>
      </c>
      <c r="O1591">
        <f>L1591*0.66*1.07</f>
        <v>1.9083543426784057E-2</v>
      </c>
      <c r="Q1591">
        <f t="shared" si="868"/>
        <v>1.0133361559622335E-2</v>
      </c>
      <c r="T1591">
        <f>(L1591*0.66*1.07)*(1+0.2)*0.531*3.67</f>
        <v>4.4627324308576764E-2</v>
      </c>
    </row>
    <row r="1592" spans="1:20" x14ac:dyDescent="0.3">
      <c r="A1592" s="26">
        <v>18001</v>
      </c>
      <c r="B1592">
        <v>98</v>
      </c>
      <c r="C1592" t="s">
        <v>211</v>
      </c>
      <c r="D1592">
        <v>29</v>
      </c>
      <c r="E1592" t="s">
        <v>215</v>
      </c>
      <c r="F1592">
        <v>1</v>
      </c>
      <c r="G1592">
        <v>11.5</v>
      </c>
      <c r="H1592">
        <f t="shared" si="847"/>
        <v>0.115</v>
      </c>
      <c r="I1592">
        <v>4.8</v>
      </c>
      <c r="J1592">
        <v>1</v>
      </c>
      <c r="K1592">
        <f t="shared" si="848"/>
        <v>1.0386915E-2</v>
      </c>
      <c r="L1592">
        <f>0.000064*(G1592^1.958025*I1592^0.883501+0.000045*G1592^2)</f>
        <v>3.0544680927883778E-2</v>
      </c>
      <c r="O1592">
        <f>L1592*0.44*0.75</f>
        <v>1.0079744706201647E-2</v>
      </c>
      <c r="Q1592">
        <f>O1592*0.52</f>
        <v>5.2414672472248566E-3</v>
      </c>
      <c r="T1592">
        <f>(L1592*0.44*0.75)*(1+0.2)*0.52*3.67</f>
        <v>2.3083421756778268E-2</v>
      </c>
    </row>
    <row r="1593" spans="1:20" x14ac:dyDescent="0.3">
      <c r="A1593" s="26">
        <v>18001</v>
      </c>
      <c r="B1593">
        <v>98</v>
      </c>
      <c r="C1593" t="s">
        <v>211</v>
      </c>
      <c r="D1593">
        <v>30</v>
      </c>
      <c r="E1593" t="s">
        <v>222</v>
      </c>
      <c r="F1593">
        <v>7</v>
      </c>
      <c r="G1593">
        <v>12</v>
      </c>
      <c r="H1593">
        <f t="shared" si="847"/>
        <v>0.12</v>
      </c>
      <c r="I1593">
        <v>4.4000000000000004</v>
      </c>
      <c r="J1593">
        <v>0</v>
      </c>
      <c r="K1593">
        <f t="shared" si="848"/>
        <v>1.130976E-2</v>
      </c>
      <c r="L1593">
        <f>0.000081*(G1593^1.922704*I1593^0.783213+0.000032*G1593^2)</f>
        <v>3.0718280055311756E-2</v>
      </c>
      <c r="O1593">
        <f>L1593*0.61*1.07</f>
        <v>2.0049821392101982E-2</v>
      </c>
      <c r="Q1593">
        <f>O1593*0.531</f>
        <v>1.0646455159206153E-2</v>
      </c>
      <c r="T1593">
        <f>(L1593*0.61*1.07)*(1+0.2)*0.531*3.67</f>
        <v>4.6886988521143896E-2</v>
      </c>
    </row>
    <row r="1595" spans="1:20" x14ac:dyDescent="0.3">
      <c r="A1595" s="26">
        <v>18001</v>
      </c>
      <c r="B1595">
        <v>98</v>
      </c>
      <c r="C1595" t="s">
        <v>211</v>
      </c>
      <c r="D1595">
        <v>32</v>
      </c>
      <c r="E1595" t="s">
        <v>214</v>
      </c>
      <c r="F1595">
        <v>2</v>
      </c>
      <c r="G1595">
        <v>10</v>
      </c>
      <c r="H1595">
        <f t="shared" si="847"/>
        <v>0.1</v>
      </c>
      <c r="I1595">
        <v>5.6</v>
      </c>
      <c r="J1595">
        <v>2</v>
      </c>
      <c r="K1595">
        <f t="shared" si="848"/>
        <v>7.8540000000000016E-3</v>
      </c>
      <c r="L1595">
        <f t="shared" ref="L1595:L1596" si="869">0.000081*(G1595^1.864042*I1595^0.850892+0.000027*G1595^2)</f>
        <v>2.5654167612997825E-2</v>
      </c>
      <c r="O1595">
        <f t="shared" ref="O1595:O1596" si="870">L1595*0.47*0.75</f>
        <v>9.0430940835817333E-3</v>
      </c>
      <c r="Q1595">
        <f t="shared" ref="Q1595:Q1596" si="871">O1595*0.521</f>
        <v>4.7114520175460832E-3</v>
      </c>
      <c r="T1595">
        <f t="shared" ref="T1595:T1596" si="872">(L1595*0.47*0.75)*(1+0.2)*0.521*3.67</f>
        <v>2.0749234685272951E-2</v>
      </c>
    </row>
    <row r="1596" spans="1:20" x14ac:dyDescent="0.3">
      <c r="A1596" s="26">
        <v>18001</v>
      </c>
      <c r="B1596">
        <v>98</v>
      </c>
      <c r="C1596" t="s">
        <v>211</v>
      </c>
      <c r="D1596">
        <v>33</v>
      </c>
      <c r="E1596" t="s">
        <v>214</v>
      </c>
      <c r="F1596">
        <v>5</v>
      </c>
      <c r="G1596">
        <v>18</v>
      </c>
      <c r="H1596">
        <f t="shared" si="847"/>
        <v>0.18</v>
      </c>
      <c r="I1596">
        <v>5.4</v>
      </c>
      <c r="J1596">
        <v>0.6</v>
      </c>
      <c r="K1596">
        <f t="shared" si="848"/>
        <v>2.5446959999999998E-2</v>
      </c>
      <c r="L1596">
        <f t="shared" si="869"/>
        <v>7.4397410106230674E-2</v>
      </c>
      <c r="O1596">
        <f t="shared" si="870"/>
        <v>2.622508706244631E-2</v>
      </c>
      <c r="Q1596">
        <f t="shared" si="871"/>
        <v>1.3663270359534527E-2</v>
      </c>
      <c r="T1596">
        <f t="shared" si="872"/>
        <v>6.0173042663390047E-2</v>
      </c>
    </row>
    <row r="1597" spans="1:20" x14ac:dyDescent="0.3">
      <c r="A1597" s="26">
        <v>18001</v>
      </c>
      <c r="B1597">
        <v>98</v>
      </c>
      <c r="C1597" t="s">
        <v>211</v>
      </c>
      <c r="D1597">
        <v>34</v>
      </c>
      <c r="E1597" t="s">
        <v>220</v>
      </c>
      <c r="F1597">
        <v>3</v>
      </c>
      <c r="G1597">
        <v>8.5</v>
      </c>
      <c r="H1597">
        <f t="shared" si="847"/>
        <v>8.5000000000000006E-2</v>
      </c>
      <c r="I1597">
        <v>3.2</v>
      </c>
      <c r="J1597">
        <v>1</v>
      </c>
      <c r="K1597">
        <f t="shared" si="848"/>
        <v>5.6745150000000006E-3</v>
      </c>
      <c r="L1597">
        <f>0.000084*(G1597^1.894314*I1597^0.808223+0.000031*G1597^2)</f>
        <v>1.2392844289690242E-2</v>
      </c>
      <c r="O1597">
        <f>L1597*0.78*1.07</f>
        <v>1.0343067844175477E-2</v>
      </c>
      <c r="Q1597">
        <f>O1597*0.531</f>
        <v>5.4921690252571782E-3</v>
      </c>
      <c r="T1597">
        <f>(L1597*0.78*1.07)*(1+0.2)*0.531*3.67</f>
        <v>2.4187512387232615E-2</v>
      </c>
    </row>
    <row r="1598" spans="1:20" x14ac:dyDescent="0.3">
      <c r="A1598" s="26">
        <v>18001</v>
      </c>
      <c r="B1598">
        <v>98</v>
      </c>
      <c r="C1598" t="s">
        <v>211</v>
      </c>
      <c r="D1598">
        <v>35</v>
      </c>
      <c r="E1598" t="s">
        <v>212</v>
      </c>
      <c r="F1598">
        <v>1</v>
      </c>
      <c r="G1598">
        <v>12</v>
      </c>
      <c r="H1598">
        <f t="shared" si="847"/>
        <v>0.12</v>
      </c>
      <c r="I1598">
        <v>8.6</v>
      </c>
      <c r="J1598">
        <v>4</v>
      </c>
      <c r="K1598">
        <f t="shared" si="848"/>
        <v>1.130976E-2</v>
      </c>
      <c r="L1598">
        <f>0.000062*(G1598^1.947206*I1598^0.894551+0.000039*G1598^2)</f>
        <v>5.3670943313444949E-2</v>
      </c>
      <c r="O1598">
        <f>L1598*0.47*0.75</f>
        <v>1.8919007517989344E-2</v>
      </c>
      <c r="Q1598">
        <f>O1598*0.52</f>
        <v>9.8378839093544584E-3</v>
      </c>
      <c r="T1598">
        <f>(L1598*0.47*0.75)*(1+0.2)*0.52*3.67</f>
        <v>4.3326040736797036E-2</v>
      </c>
    </row>
    <row r="1599" spans="1:20" x14ac:dyDescent="0.3">
      <c r="A1599" s="26">
        <v>18001</v>
      </c>
      <c r="B1599">
        <v>98</v>
      </c>
      <c r="C1599" t="s">
        <v>211</v>
      </c>
      <c r="D1599">
        <v>36</v>
      </c>
      <c r="E1599" t="s">
        <v>220</v>
      </c>
      <c r="F1599">
        <v>2</v>
      </c>
      <c r="G1599">
        <v>10</v>
      </c>
      <c r="H1599">
        <f t="shared" si="847"/>
        <v>0.1</v>
      </c>
      <c r="I1599">
        <v>4.2</v>
      </c>
      <c r="J1599">
        <v>1.6</v>
      </c>
      <c r="K1599">
        <f t="shared" si="848"/>
        <v>7.8540000000000016E-3</v>
      </c>
      <c r="L1599">
        <f t="shared" ref="L1599:L1600" si="873">0.000084*(G1599^1.894314*I1599^0.808223+0.000031*G1599^2)</f>
        <v>2.1005019124778576E-2</v>
      </c>
      <c r="O1599">
        <f>L1599*0.78*1.07</f>
        <v>1.75307889615402E-2</v>
      </c>
      <c r="Q1599">
        <f t="shared" ref="Q1599:Q1600" si="874">O1599*0.531</f>
        <v>9.3088489385778472E-3</v>
      </c>
      <c r="T1599">
        <f>(L1599*0.78*1.07)*(1+0.2)*0.531*3.67</f>
        <v>4.0996170725496828E-2</v>
      </c>
    </row>
    <row r="1600" spans="1:20" x14ac:dyDescent="0.3">
      <c r="A1600" s="26">
        <v>18001</v>
      </c>
      <c r="B1600">
        <v>98</v>
      </c>
      <c r="C1600" t="s">
        <v>211</v>
      </c>
      <c r="D1600">
        <v>37</v>
      </c>
      <c r="E1600" t="s">
        <v>220</v>
      </c>
      <c r="F1600">
        <v>1</v>
      </c>
      <c r="G1600">
        <v>10</v>
      </c>
      <c r="H1600">
        <f t="shared" si="847"/>
        <v>0.1</v>
      </c>
      <c r="I1600">
        <v>4.4000000000000004</v>
      </c>
      <c r="J1600">
        <v>1.2</v>
      </c>
      <c r="K1600">
        <f t="shared" si="848"/>
        <v>7.8540000000000016E-3</v>
      </c>
      <c r="L1600">
        <f t="shared" si="873"/>
        <v>2.18098020540776E-2</v>
      </c>
      <c r="O1600">
        <f>L1600*0.78*1.07</f>
        <v>1.8202460794333169E-2</v>
      </c>
      <c r="Q1600">
        <f t="shared" si="874"/>
        <v>9.6655066817909127E-3</v>
      </c>
      <c r="T1600">
        <f>(L1600*0.78*1.07)*(1+0.2)*0.531*3.67</f>
        <v>4.2566891426607183E-2</v>
      </c>
    </row>
    <row r="1601" spans="1:20" x14ac:dyDescent="0.3">
      <c r="A1601" s="26">
        <v>18001</v>
      </c>
      <c r="B1601">
        <v>98</v>
      </c>
      <c r="C1601" t="s">
        <v>211</v>
      </c>
      <c r="D1601">
        <v>38</v>
      </c>
      <c r="E1601" t="s">
        <v>215</v>
      </c>
      <c r="F1601">
        <v>3</v>
      </c>
      <c r="G1601">
        <v>8</v>
      </c>
      <c r="H1601">
        <f t="shared" si="847"/>
        <v>0.08</v>
      </c>
      <c r="I1601">
        <v>2.8</v>
      </c>
      <c r="J1601">
        <v>0.6</v>
      </c>
      <c r="K1601">
        <f t="shared" si="848"/>
        <v>5.0265600000000002E-3</v>
      </c>
      <c r="L1601">
        <f t="shared" ref="L1601:L1602" si="875">0.000064*(G1601^1.958025*I1601^0.883501+0.000045*G1601^2)</f>
        <v>9.3223606545093964E-3</v>
      </c>
      <c r="O1601">
        <f>L1601*0.44*0.75</f>
        <v>3.0763790159881003E-3</v>
      </c>
      <c r="Q1601">
        <f t="shared" ref="Q1601:Q1602" si="876">O1601*0.52</f>
        <v>1.5997170883138123E-3</v>
      </c>
      <c r="T1601">
        <f>(L1601*0.44*0.75)*(1+0.2)*0.52*3.67</f>
        <v>7.0451540569340283E-3</v>
      </c>
    </row>
    <row r="1602" spans="1:20" x14ac:dyDescent="0.3">
      <c r="A1602" s="26">
        <v>18001</v>
      </c>
      <c r="B1602">
        <v>98</v>
      </c>
      <c r="C1602" t="s">
        <v>211</v>
      </c>
      <c r="D1602">
        <v>39</v>
      </c>
      <c r="E1602" t="s">
        <v>215</v>
      </c>
      <c r="F1602">
        <v>2</v>
      </c>
      <c r="G1602">
        <v>12</v>
      </c>
      <c r="H1602">
        <f t="shared" si="847"/>
        <v>0.12</v>
      </c>
      <c r="I1602">
        <v>7.2</v>
      </c>
      <c r="J1602">
        <v>3.4</v>
      </c>
      <c r="K1602">
        <f t="shared" si="848"/>
        <v>1.130976E-2</v>
      </c>
      <c r="L1602">
        <f t="shared" si="875"/>
        <v>4.7500889573202636E-2</v>
      </c>
      <c r="O1602">
        <f>L1602*0.44*0.75</f>
        <v>1.567529355915687E-2</v>
      </c>
      <c r="Q1602">
        <f t="shared" si="876"/>
        <v>8.1511526507615732E-3</v>
      </c>
      <c r="T1602">
        <f>(L1602*0.44*0.75)*(1+0.2)*0.52*3.67</f>
        <v>3.5897676273953967E-2</v>
      </c>
    </row>
    <row r="1603" spans="1:20" x14ac:dyDescent="0.3">
      <c r="A1603" s="26">
        <v>18001</v>
      </c>
      <c r="B1603">
        <v>98</v>
      </c>
      <c r="C1603" t="s">
        <v>211</v>
      </c>
      <c r="D1603">
        <v>40</v>
      </c>
      <c r="E1603" t="s">
        <v>214</v>
      </c>
      <c r="F1603">
        <v>5</v>
      </c>
      <c r="G1603">
        <v>11</v>
      </c>
      <c r="H1603">
        <f t="shared" ref="H1603:H1666" si="877">G1603/100</f>
        <v>0.11</v>
      </c>
      <c r="I1603">
        <v>4</v>
      </c>
      <c r="J1603">
        <v>1</v>
      </c>
      <c r="K1603">
        <f t="shared" ref="K1603:K1666" si="878">0.7854*H1603^2</f>
        <v>9.503339999999999E-3</v>
      </c>
      <c r="L1603">
        <f t="shared" ref="L1603:L1604" si="879">0.000081*(G1603^1.864042*I1603^0.850892+0.000027*G1603^2)</f>
        <v>2.301323893678961E-2</v>
      </c>
      <c r="O1603">
        <f t="shared" ref="O1603:O1604" si="880">L1603*0.47*0.75</f>
        <v>8.1121667252183373E-3</v>
      </c>
      <c r="Q1603">
        <f t="shared" ref="Q1603:Q1604" si="881">O1603*0.521</f>
        <v>4.2264388638387539E-3</v>
      </c>
      <c r="T1603">
        <f t="shared" ref="T1603:T1604" si="882">(L1603*0.47*0.75)*(1+0.2)*0.521*3.67</f>
        <v>1.861323675634587E-2</v>
      </c>
    </row>
    <row r="1604" spans="1:20" x14ac:dyDescent="0.3">
      <c r="A1604" s="26">
        <v>18001</v>
      </c>
      <c r="B1604">
        <v>98</v>
      </c>
      <c r="C1604" t="s">
        <v>211</v>
      </c>
      <c r="D1604">
        <v>41</v>
      </c>
      <c r="E1604" t="s">
        <v>214</v>
      </c>
      <c r="F1604">
        <v>4</v>
      </c>
      <c r="G1604">
        <v>9</v>
      </c>
      <c r="H1604">
        <f t="shared" si="877"/>
        <v>0.09</v>
      </c>
      <c r="I1604">
        <v>4.5999999999999996</v>
      </c>
      <c r="J1604">
        <v>1.6</v>
      </c>
      <c r="K1604">
        <f t="shared" si="878"/>
        <v>6.3617399999999994E-3</v>
      </c>
      <c r="L1604">
        <f t="shared" si="879"/>
        <v>1.7830880368859055E-2</v>
      </c>
      <c r="O1604">
        <f t="shared" si="880"/>
        <v>6.2853853300228173E-3</v>
      </c>
      <c r="Q1604">
        <f t="shared" si="881"/>
        <v>3.2746857569418879E-3</v>
      </c>
      <c r="T1604">
        <f t="shared" si="882"/>
        <v>1.4421716073572075E-2</v>
      </c>
    </row>
    <row r="1605" spans="1:20" x14ac:dyDescent="0.3">
      <c r="A1605" s="26">
        <v>18001</v>
      </c>
      <c r="B1605">
        <v>98</v>
      </c>
      <c r="C1605" t="s">
        <v>211</v>
      </c>
      <c r="D1605">
        <v>42</v>
      </c>
      <c r="E1605" t="s">
        <v>220</v>
      </c>
      <c r="F1605">
        <v>5</v>
      </c>
      <c r="G1605">
        <v>12</v>
      </c>
      <c r="H1605">
        <f t="shared" si="877"/>
        <v>0.12</v>
      </c>
      <c r="I1605">
        <v>4</v>
      </c>
      <c r="J1605">
        <v>1.2</v>
      </c>
      <c r="K1605">
        <f t="shared" si="878"/>
        <v>1.130976E-2</v>
      </c>
      <c r="L1605">
        <f>0.000084*(G1605^1.894314*I1605^0.808223+0.000031*G1605^2)</f>
        <v>2.8522781228021626E-2</v>
      </c>
      <c r="O1605">
        <f>L1605*0.78*1.07</f>
        <v>2.3805113212906851E-2</v>
      </c>
      <c r="Q1605">
        <f>O1605*0.531</f>
        <v>1.2640515116053538E-2</v>
      </c>
      <c r="T1605">
        <f>(L1605*0.78*1.07)*(1+0.2)*0.531*3.67</f>
        <v>5.5668828571099782E-2</v>
      </c>
    </row>
    <row r="1606" spans="1:20" x14ac:dyDescent="0.3">
      <c r="A1606" s="26">
        <v>18001</v>
      </c>
      <c r="B1606">
        <v>98</v>
      </c>
      <c r="C1606" t="s">
        <v>211</v>
      </c>
      <c r="D1606">
        <v>43</v>
      </c>
      <c r="E1606" t="s">
        <v>213</v>
      </c>
      <c r="F1606">
        <v>2</v>
      </c>
      <c r="G1606">
        <v>18</v>
      </c>
      <c r="H1606">
        <f t="shared" si="877"/>
        <v>0.18</v>
      </c>
      <c r="I1606">
        <v>6</v>
      </c>
      <c r="J1606">
        <v>1.4</v>
      </c>
      <c r="K1606">
        <f t="shared" si="878"/>
        <v>2.5446959999999998E-2</v>
      </c>
      <c r="L1606">
        <f t="shared" ref="L1606:L1608" si="883">0.000084*(G1606^1.894314*I1606^0.808223+0.000031*G1606^2)</f>
        <v>8.5326434552649016E-2</v>
      </c>
      <c r="O1606">
        <f>L1606*0.66*1.07</f>
        <v>6.0257528081080744E-2</v>
      </c>
      <c r="Q1606">
        <f t="shared" ref="Q1606:Q1608" si="884">O1606*0.531</f>
        <v>3.1996747411053877E-2</v>
      </c>
      <c r="T1606">
        <f>(L1606*0.66*1.07)*(1+0.2)*0.531*3.67</f>
        <v>0.14091367559828127</v>
      </c>
    </row>
    <row r="1607" spans="1:20" x14ac:dyDescent="0.3">
      <c r="A1607" s="26">
        <v>18001</v>
      </c>
      <c r="B1607">
        <v>98</v>
      </c>
      <c r="C1607" t="s">
        <v>211</v>
      </c>
      <c r="D1607">
        <v>44</v>
      </c>
      <c r="E1607" t="s">
        <v>213</v>
      </c>
      <c r="F1607">
        <v>5</v>
      </c>
      <c r="G1607">
        <v>20</v>
      </c>
      <c r="H1607">
        <f t="shared" si="877"/>
        <v>0.2</v>
      </c>
      <c r="I1607">
        <v>5.8</v>
      </c>
      <c r="J1607">
        <v>1.6</v>
      </c>
      <c r="K1607">
        <f t="shared" si="878"/>
        <v>3.1416000000000006E-2</v>
      </c>
      <c r="L1607">
        <f t="shared" si="883"/>
        <v>0.10135919378262556</v>
      </c>
      <c r="O1607">
        <f>L1607*0.66*1.07</f>
        <v>7.1579862649290185E-2</v>
      </c>
      <c r="Q1607">
        <f t="shared" si="884"/>
        <v>3.8008907066773089E-2</v>
      </c>
      <c r="T1607">
        <f>(L1607*0.66*1.07)*(1+0.2)*0.531*3.67</f>
        <v>0.16739122672206869</v>
      </c>
    </row>
    <row r="1608" spans="1:20" x14ac:dyDescent="0.3">
      <c r="A1608" s="26">
        <v>18001</v>
      </c>
      <c r="B1608">
        <v>98</v>
      </c>
      <c r="C1608" t="s">
        <v>211</v>
      </c>
      <c r="D1608">
        <v>45</v>
      </c>
      <c r="E1608" t="s">
        <v>213</v>
      </c>
      <c r="F1608">
        <v>3</v>
      </c>
      <c r="G1608">
        <v>16.5</v>
      </c>
      <c r="H1608">
        <f t="shared" si="877"/>
        <v>0.16500000000000001</v>
      </c>
      <c r="I1608">
        <v>5</v>
      </c>
      <c r="J1608">
        <v>1.4</v>
      </c>
      <c r="K1608">
        <f t="shared" si="878"/>
        <v>2.1382515000000001E-2</v>
      </c>
      <c r="L1608">
        <f t="shared" si="883"/>
        <v>6.2446015235219761E-2</v>
      </c>
      <c r="O1608">
        <f>L1608*0.66*1.07</f>
        <v>4.4099375959112203E-2</v>
      </c>
      <c r="Q1608">
        <f t="shared" si="884"/>
        <v>2.3416768634288581E-2</v>
      </c>
      <c r="T1608">
        <f>(L1608*0.66*1.07)*(1+0.2)*0.531*3.67</f>
        <v>0.1031274490654069</v>
      </c>
    </row>
    <row r="1609" spans="1:20" x14ac:dyDescent="0.3">
      <c r="A1609" s="26">
        <v>18001</v>
      </c>
      <c r="B1609">
        <v>98</v>
      </c>
      <c r="C1609" t="s">
        <v>211</v>
      </c>
      <c r="D1609">
        <v>46</v>
      </c>
      <c r="E1609" t="s">
        <v>220</v>
      </c>
      <c r="F1609">
        <v>4</v>
      </c>
      <c r="G1609">
        <v>8</v>
      </c>
      <c r="H1609">
        <f t="shared" si="877"/>
        <v>0.08</v>
      </c>
      <c r="I1609">
        <v>2.6</v>
      </c>
      <c r="J1609">
        <v>0.8</v>
      </c>
      <c r="K1609">
        <f t="shared" si="878"/>
        <v>5.0265600000000002E-3</v>
      </c>
      <c r="L1609">
        <f t="shared" ref="L1609:L1611" si="885">0.000084*(G1609^1.894314*I1609^0.808223+0.000031*G1609^2)</f>
        <v>9.3414446313941253E-3</v>
      </c>
      <c r="O1609">
        <f>L1609*0.78*1.07</f>
        <v>7.7963696893615375E-3</v>
      </c>
      <c r="Q1609">
        <f t="shared" ref="Q1609:Q1611" si="886">O1609*0.531</f>
        <v>4.1398723050509768E-3</v>
      </c>
      <c r="T1609">
        <f>(L1609*0.78*1.07)*(1+0.2)*0.531*3.67</f>
        <v>1.8231997631444501E-2</v>
      </c>
    </row>
    <row r="1610" spans="1:20" x14ac:dyDescent="0.3">
      <c r="A1610" s="26">
        <v>18001</v>
      </c>
      <c r="B1610">
        <v>98</v>
      </c>
      <c r="C1610" t="s">
        <v>211</v>
      </c>
      <c r="D1610">
        <v>47</v>
      </c>
      <c r="E1610" t="s">
        <v>220</v>
      </c>
      <c r="F1610">
        <v>3</v>
      </c>
      <c r="G1610">
        <v>8</v>
      </c>
      <c r="H1610">
        <f t="shared" si="877"/>
        <v>0.08</v>
      </c>
      <c r="I1610">
        <v>2.6</v>
      </c>
      <c r="J1610">
        <v>1</v>
      </c>
      <c r="K1610">
        <f t="shared" si="878"/>
        <v>5.0265600000000002E-3</v>
      </c>
      <c r="L1610">
        <f t="shared" si="885"/>
        <v>9.3414446313941253E-3</v>
      </c>
      <c r="O1610">
        <f>L1610*0.78*1.07</f>
        <v>7.7963696893615375E-3</v>
      </c>
      <c r="Q1610">
        <f t="shared" si="886"/>
        <v>4.1398723050509768E-3</v>
      </c>
      <c r="T1610">
        <f>(L1610*0.78*1.07)*(1+0.2)*0.531*3.67</f>
        <v>1.8231997631444501E-2</v>
      </c>
    </row>
    <row r="1611" spans="1:20" x14ac:dyDescent="0.3">
      <c r="A1611" s="26">
        <v>18001</v>
      </c>
      <c r="B1611">
        <v>98</v>
      </c>
      <c r="C1611" t="s">
        <v>211</v>
      </c>
      <c r="D1611">
        <v>48</v>
      </c>
      <c r="E1611" t="s">
        <v>220</v>
      </c>
      <c r="F1611">
        <v>5</v>
      </c>
      <c r="G1611">
        <v>7.5</v>
      </c>
      <c r="H1611">
        <f t="shared" si="877"/>
        <v>7.4999999999999997E-2</v>
      </c>
      <c r="I1611">
        <v>3.2</v>
      </c>
      <c r="J1611">
        <v>1.6</v>
      </c>
      <c r="K1611">
        <f t="shared" si="878"/>
        <v>4.4178749999999999E-3</v>
      </c>
      <c r="L1611">
        <f t="shared" si="885"/>
        <v>9.7768831716822293E-3</v>
      </c>
      <c r="O1611">
        <f>L1611*0.78*1.07</f>
        <v>8.1597866950859892E-3</v>
      </c>
      <c r="Q1611">
        <f t="shared" si="886"/>
        <v>4.3328467350906607E-3</v>
      </c>
      <c r="T1611">
        <f>(L1611*0.78*1.07)*(1+0.2)*0.531*3.67</f>
        <v>1.9081857021339271E-2</v>
      </c>
    </row>
    <row r="1612" spans="1:20" x14ac:dyDescent="0.3">
      <c r="A1612" s="26">
        <v>18001</v>
      </c>
      <c r="B1612">
        <v>98</v>
      </c>
      <c r="C1612" t="s">
        <v>211</v>
      </c>
      <c r="D1612">
        <v>49</v>
      </c>
      <c r="E1612" t="s">
        <v>214</v>
      </c>
      <c r="F1612">
        <v>4</v>
      </c>
      <c r="G1612">
        <v>10</v>
      </c>
      <c r="H1612">
        <f t="shared" si="877"/>
        <v>0.1</v>
      </c>
      <c r="I1612">
        <v>4.5999999999999996</v>
      </c>
      <c r="J1612">
        <v>1</v>
      </c>
      <c r="K1612">
        <f t="shared" si="878"/>
        <v>7.8540000000000016E-3</v>
      </c>
      <c r="L1612">
        <f>0.000081*(G1612^1.864042*I1612^0.850892+0.000027*G1612^2)</f>
        <v>2.1700349708768312E-2</v>
      </c>
      <c r="O1612">
        <f>L1612*0.47*0.75</f>
        <v>7.6493732723408297E-3</v>
      </c>
      <c r="Q1612">
        <f>O1612*0.521</f>
        <v>3.9853234748895728E-3</v>
      </c>
      <c r="T1612">
        <f>(L1612*0.47*0.75)*(1+0.2)*0.521*3.67</f>
        <v>1.7551364583413675E-2</v>
      </c>
    </row>
    <row r="1613" spans="1:20" x14ac:dyDescent="0.3">
      <c r="A1613" s="26">
        <v>18001</v>
      </c>
      <c r="B1613">
        <v>98</v>
      </c>
      <c r="C1613" t="s">
        <v>211</v>
      </c>
      <c r="D1613">
        <v>50</v>
      </c>
      <c r="E1613" t="s">
        <v>220</v>
      </c>
      <c r="F1613">
        <v>3</v>
      </c>
      <c r="G1613">
        <v>7.5</v>
      </c>
      <c r="H1613">
        <f t="shared" si="877"/>
        <v>7.4999999999999997E-2</v>
      </c>
      <c r="I1613">
        <v>1.6</v>
      </c>
      <c r="J1613">
        <v>0.1</v>
      </c>
      <c r="K1613">
        <f t="shared" si="878"/>
        <v>4.4178749999999999E-3</v>
      </c>
      <c r="L1613">
        <f t="shared" ref="L1613:L1619" si="887">0.000084*(G1613^1.894314*I1613^0.808223+0.000031*G1613^2)</f>
        <v>5.5834926162555499E-3</v>
      </c>
      <c r="O1613">
        <f t="shared" ref="O1613:O1619" si="888">L1613*0.78*1.07</f>
        <v>4.6599829375268825E-3</v>
      </c>
      <c r="Q1613">
        <f t="shared" ref="Q1613:Q1619" si="889">O1613*0.531</f>
        <v>2.4744509398267746E-3</v>
      </c>
      <c r="T1613">
        <f t="shared" ref="T1613:T1619" si="890">(L1613*0.78*1.07)*(1+0.2)*0.531*3.67</f>
        <v>1.0897481938997113E-2</v>
      </c>
    </row>
    <row r="1614" spans="1:20" x14ac:dyDescent="0.3">
      <c r="A1614" s="26">
        <v>18001</v>
      </c>
      <c r="B1614">
        <v>98</v>
      </c>
      <c r="C1614" t="s">
        <v>211</v>
      </c>
      <c r="D1614">
        <v>51</v>
      </c>
      <c r="E1614" t="s">
        <v>220</v>
      </c>
      <c r="F1614">
        <v>4</v>
      </c>
      <c r="G1614">
        <v>8</v>
      </c>
      <c r="H1614">
        <f t="shared" si="877"/>
        <v>0.08</v>
      </c>
      <c r="I1614">
        <v>1.8</v>
      </c>
      <c r="J1614">
        <v>0.1</v>
      </c>
      <c r="K1614">
        <f t="shared" si="878"/>
        <v>5.0265600000000002E-3</v>
      </c>
      <c r="L1614">
        <f t="shared" si="887"/>
        <v>6.9397341103517758E-3</v>
      </c>
      <c r="O1614">
        <f t="shared" si="888"/>
        <v>5.7919020884995929E-3</v>
      </c>
      <c r="Q1614">
        <f t="shared" si="889"/>
        <v>3.0755000089932841E-3</v>
      </c>
      <c r="T1614">
        <f t="shared" si="890"/>
        <v>1.3544502039606422E-2</v>
      </c>
    </row>
    <row r="1615" spans="1:20" x14ac:dyDescent="0.3">
      <c r="A1615" s="26">
        <v>18001</v>
      </c>
      <c r="B1615">
        <v>98</v>
      </c>
      <c r="C1615" t="s">
        <v>211</v>
      </c>
      <c r="D1615">
        <v>52</v>
      </c>
      <c r="E1615" t="s">
        <v>220</v>
      </c>
      <c r="F1615">
        <v>2</v>
      </c>
      <c r="G1615">
        <v>13</v>
      </c>
      <c r="H1615">
        <f t="shared" si="877"/>
        <v>0.13</v>
      </c>
      <c r="I1615">
        <v>4.5999999999999996</v>
      </c>
      <c r="J1615">
        <v>0.8</v>
      </c>
      <c r="K1615">
        <f t="shared" si="878"/>
        <v>1.3273260000000002E-2</v>
      </c>
      <c r="L1615">
        <f t="shared" si="887"/>
        <v>3.7161996623038908E-2</v>
      </c>
      <c r="O1615">
        <f t="shared" si="888"/>
        <v>3.1015402381588276E-2</v>
      </c>
      <c r="Q1615">
        <f t="shared" si="889"/>
        <v>1.6469178664623375E-2</v>
      </c>
      <c r="T1615">
        <f t="shared" si="890"/>
        <v>7.2530262839001339E-2</v>
      </c>
    </row>
    <row r="1616" spans="1:20" x14ac:dyDescent="0.3">
      <c r="A1616" s="26">
        <v>18001</v>
      </c>
      <c r="B1616">
        <v>98</v>
      </c>
      <c r="C1616" t="s">
        <v>211</v>
      </c>
      <c r="D1616">
        <v>53</v>
      </c>
      <c r="E1616" t="s">
        <v>220</v>
      </c>
      <c r="F1616">
        <v>5</v>
      </c>
      <c r="G1616">
        <v>10</v>
      </c>
      <c r="H1616">
        <f t="shared" si="877"/>
        <v>0.1</v>
      </c>
      <c r="I1616">
        <v>5</v>
      </c>
      <c r="J1616">
        <v>0.8</v>
      </c>
      <c r="K1616">
        <f t="shared" si="878"/>
        <v>7.8540000000000016E-3</v>
      </c>
      <c r="L1616">
        <f t="shared" si="887"/>
        <v>2.4183635932083409E-2</v>
      </c>
      <c r="O1616">
        <f t="shared" si="888"/>
        <v>2.0183662548916816E-2</v>
      </c>
      <c r="Q1616">
        <f t="shared" si="889"/>
        <v>1.071752481347483E-2</v>
      </c>
      <c r="T1616">
        <f t="shared" si="890"/>
        <v>4.719997927854315E-2</v>
      </c>
    </row>
    <row r="1617" spans="1:20" x14ac:dyDescent="0.3">
      <c r="A1617" s="26">
        <v>18001</v>
      </c>
      <c r="B1617">
        <v>98</v>
      </c>
      <c r="C1617" t="s">
        <v>211</v>
      </c>
      <c r="D1617">
        <v>54</v>
      </c>
      <c r="E1617" t="s">
        <v>220</v>
      </c>
      <c r="F1617">
        <v>3</v>
      </c>
      <c r="G1617">
        <v>8.5</v>
      </c>
      <c r="H1617">
        <f t="shared" si="877"/>
        <v>8.5000000000000006E-2</v>
      </c>
      <c r="I1617">
        <v>2.4</v>
      </c>
      <c r="J1617">
        <v>1</v>
      </c>
      <c r="K1617">
        <f t="shared" si="878"/>
        <v>5.6745150000000006E-3</v>
      </c>
      <c r="L1617">
        <f t="shared" si="887"/>
        <v>9.8218739970950472E-3</v>
      </c>
      <c r="O1617">
        <f t="shared" si="888"/>
        <v>8.1973360379755267E-3</v>
      </c>
      <c r="Q1617">
        <f t="shared" si="889"/>
        <v>4.3527854361650048E-3</v>
      </c>
      <c r="T1617">
        <f t="shared" si="890"/>
        <v>1.9169667060870678E-2</v>
      </c>
    </row>
    <row r="1618" spans="1:20" x14ac:dyDescent="0.3">
      <c r="A1618" s="26">
        <v>18001</v>
      </c>
      <c r="B1618">
        <v>98</v>
      </c>
      <c r="C1618" t="s">
        <v>211</v>
      </c>
      <c r="D1618">
        <v>55</v>
      </c>
      <c r="E1618" t="s">
        <v>220</v>
      </c>
      <c r="F1618">
        <v>5</v>
      </c>
      <c r="G1618">
        <v>13</v>
      </c>
      <c r="H1618">
        <f t="shared" si="877"/>
        <v>0.13</v>
      </c>
      <c r="I1618">
        <v>3.2</v>
      </c>
      <c r="J1618">
        <v>1</v>
      </c>
      <c r="K1618">
        <f t="shared" si="878"/>
        <v>1.3273260000000002E-2</v>
      </c>
      <c r="L1618">
        <f t="shared" si="887"/>
        <v>2.7715230858288385E-2</v>
      </c>
      <c r="O1618">
        <f t="shared" si="888"/>
        <v>2.3131131674327485E-2</v>
      </c>
      <c r="Q1618">
        <f t="shared" si="889"/>
        <v>1.2282630919067896E-2</v>
      </c>
      <c r="T1618">
        <f t="shared" si="890"/>
        <v>5.4092706567575012E-2</v>
      </c>
    </row>
    <row r="1619" spans="1:20" x14ac:dyDescent="0.3">
      <c r="A1619" s="26">
        <v>18001</v>
      </c>
      <c r="B1619">
        <v>98</v>
      </c>
      <c r="C1619" t="s">
        <v>211</v>
      </c>
      <c r="D1619">
        <v>56</v>
      </c>
      <c r="E1619" t="s">
        <v>220</v>
      </c>
      <c r="F1619">
        <v>7</v>
      </c>
      <c r="G1619">
        <v>8.5</v>
      </c>
      <c r="H1619">
        <f t="shared" si="877"/>
        <v>8.5000000000000006E-2</v>
      </c>
      <c r="I1619">
        <v>2</v>
      </c>
      <c r="J1619">
        <v>0</v>
      </c>
      <c r="K1619">
        <f t="shared" si="878"/>
        <v>5.6745150000000006E-3</v>
      </c>
      <c r="L1619">
        <f t="shared" si="887"/>
        <v>8.4761683696523548E-3</v>
      </c>
      <c r="O1619">
        <f t="shared" si="888"/>
        <v>7.0742101213118564E-3</v>
      </c>
      <c r="Q1619">
        <f t="shared" si="889"/>
        <v>3.7564055744165959E-3</v>
      </c>
      <c r="T1619">
        <f t="shared" si="890"/>
        <v>1.6543210149730685E-2</v>
      </c>
    </row>
    <row r="1620" spans="1:20" x14ac:dyDescent="0.3">
      <c r="A1620" s="26">
        <v>18001</v>
      </c>
      <c r="B1620">
        <v>98</v>
      </c>
      <c r="C1620" t="s">
        <v>211</v>
      </c>
      <c r="D1620">
        <v>57</v>
      </c>
      <c r="E1620" t="s">
        <v>218</v>
      </c>
      <c r="F1620">
        <v>1</v>
      </c>
      <c r="G1620">
        <v>19.8</v>
      </c>
      <c r="H1620">
        <f t="shared" si="877"/>
        <v>0.19800000000000001</v>
      </c>
      <c r="I1620">
        <v>11.6</v>
      </c>
      <c r="J1620">
        <v>4.5999999999999996</v>
      </c>
      <c r="K1620">
        <f t="shared" si="878"/>
        <v>3.0790821600000001E-2</v>
      </c>
      <c r="L1620">
        <f>0.000057*(G1620^1.897696*I1620^1.002687+0.000031*G1620^2)</f>
        <v>0.19225203843634325</v>
      </c>
      <c r="O1620">
        <f>L1620*0.43*0.75</f>
        <v>6.2001282395720697E-2</v>
      </c>
      <c r="Q1620">
        <f>O1620*0.52</f>
        <v>3.2240666845774764E-2</v>
      </c>
      <c r="T1620">
        <f>(L1620*0.43*0.75)*(1+0.2)*0.52*3.67</f>
        <v>0.14198789678879206</v>
      </c>
    </row>
    <row r="1621" spans="1:20" x14ac:dyDescent="0.3">
      <c r="A1621" s="26">
        <v>18001</v>
      </c>
      <c r="B1621">
        <v>98</v>
      </c>
      <c r="C1621" t="s">
        <v>211</v>
      </c>
      <c r="D1621">
        <v>58</v>
      </c>
      <c r="E1621" t="s">
        <v>215</v>
      </c>
      <c r="F1621">
        <v>2</v>
      </c>
      <c r="G1621">
        <v>18</v>
      </c>
      <c r="H1621">
        <f t="shared" si="877"/>
        <v>0.18</v>
      </c>
      <c r="I1621">
        <v>7.4</v>
      </c>
      <c r="J1621">
        <v>1</v>
      </c>
      <c r="K1621">
        <f t="shared" si="878"/>
        <v>2.5446959999999998E-2</v>
      </c>
      <c r="L1621">
        <f>0.000064*(G1621^1.958025*I1621^0.883501+0.000045*G1621^2)</f>
        <v>0.10764795378465243</v>
      </c>
      <c r="O1621">
        <f>L1621*0.44*0.75</f>
        <v>3.5523824748935298E-2</v>
      </c>
      <c r="Q1621">
        <f>O1621*0.52</f>
        <v>1.8472388869446354E-2</v>
      </c>
      <c r="T1621">
        <f>(L1621*0.44*0.75)*(1+0.2)*0.52*3.67</f>
        <v>8.1352400581041748E-2</v>
      </c>
    </row>
    <row r="1622" spans="1:20" x14ac:dyDescent="0.3">
      <c r="A1622" s="26">
        <v>18001</v>
      </c>
      <c r="B1622">
        <v>98</v>
      </c>
      <c r="C1622" t="s">
        <v>211</v>
      </c>
      <c r="D1622">
        <v>59</v>
      </c>
      <c r="E1622" t="s">
        <v>220</v>
      </c>
      <c r="F1622">
        <v>5</v>
      </c>
      <c r="G1622">
        <v>12</v>
      </c>
      <c r="H1622">
        <f t="shared" si="877"/>
        <v>0.12</v>
      </c>
      <c r="I1622">
        <v>4.4000000000000004</v>
      </c>
      <c r="J1622">
        <v>1.2</v>
      </c>
      <c r="K1622">
        <f t="shared" si="878"/>
        <v>1.130976E-2</v>
      </c>
      <c r="L1622">
        <f>0.000084*(G1622^1.894314*I1622^0.808223+0.000031*G1622^2)</f>
        <v>3.0806755923035053E-2</v>
      </c>
      <c r="O1622">
        <f>L1622*0.78*1.07</f>
        <v>2.5711318493365054E-2</v>
      </c>
      <c r="Q1622">
        <f>O1622*0.531</f>
        <v>1.3652710119976845E-2</v>
      </c>
      <c r="T1622">
        <f>(L1622*0.78*1.07)*(1+0.2)*0.531*3.67</f>
        <v>6.0126535368378024E-2</v>
      </c>
    </row>
    <row r="1623" spans="1:20" x14ac:dyDescent="0.3">
      <c r="A1623" s="26">
        <v>18001</v>
      </c>
      <c r="B1623">
        <v>98</v>
      </c>
      <c r="C1623" t="s">
        <v>211</v>
      </c>
      <c r="D1623">
        <v>60</v>
      </c>
      <c r="E1623" t="s">
        <v>215</v>
      </c>
      <c r="F1623">
        <v>1</v>
      </c>
      <c r="G1623">
        <v>17.5</v>
      </c>
      <c r="H1623">
        <f t="shared" si="877"/>
        <v>0.17499999999999999</v>
      </c>
      <c r="I1623">
        <v>9.6</v>
      </c>
      <c r="J1623">
        <v>2</v>
      </c>
      <c r="K1623">
        <f t="shared" si="878"/>
        <v>2.4052874999999998E-2</v>
      </c>
      <c r="L1623">
        <f>0.000064*(G1623^1.958025*I1623^0.883501+0.000045*G1623^2)</f>
        <v>0.12820948438522037</v>
      </c>
      <c r="O1623">
        <f>L1623*0.44*0.75</f>
        <v>4.230912984712272E-2</v>
      </c>
      <c r="Q1623">
        <f>O1623*0.52</f>
        <v>2.2000747520503815E-2</v>
      </c>
      <c r="T1623">
        <f>(L1623*0.44*0.75)*(1+0.2)*0.52*3.67</f>
        <v>9.6891292080298785E-2</v>
      </c>
    </row>
    <row r="1624" spans="1:20" x14ac:dyDescent="0.3">
      <c r="A1624" s="26">
        <v>18001</v>
      </c>
      <c r="B1624">
        <v>98</v>
      </c>
      <c r="C1624" t="s">
        <v>211</v>
      </c>
      <c r="D1624">
        <v>61</v>
      </c>
      <c r="E1624" t="s">
        <v>220</v>
      </c>
      <c r="F1624">
        <v>3</v>
      </c>
      <c r="G1624">
        <v>7.5</v>
      </c>
      <c r="H1624">
        <f t="shared" si="877"/>
        <v>7.4999999999999997E-2</v>
      </c>
      <c r="I1624">
        <v>2.8</v>
      </c>
      <c r="J1624">
        <v>1.4</v>
      </c>
      <c r="K1624">
        <f t="shared" si="878"/>
        <v>4.4178749999999999E-3</v>
      </c>
      <c r="L1624">
        <f t="shared" ref="L1624:L1627" si="891">0.000084*(G1624^1.894314*I1624^0.808223+0.000031*G1624^2)</f>
        <v>8.7766896521056723E-3</v>
      </c>
      <c r="O1624">
        <f>L1624*0.78*1.07</f>
        <v>7.3250251836473948E-3</v>
      </c>
      <c r="Q1624">
        <f t="shared" ref="Q1624:Q1627" si="892">O1624*0.531</f>
        <v>3.8895883725167668E-3</v>
      </c>
      <c r="T1624">
        <f>(L1624*0.78*1.07)*(1+0.2)*0.531*3.67</f>
        <v>1.7129747192563841E-2</v>
      </c>
    </row>
    <row r="1625" spans="1:20" x14ac:dyDescent="0.3">
      <c r="A1625" s="26">
        <v>18001</v>
      </c>
      <c r="B1625">
        <v>98</v>
      </c>
      <c r="C1625" t="s">
        <v>211</v>
      </c>
      <c r="D1625">
        <v>62</v>
      </c>
      <c r="E1625" t="s">
        <v>220</v>
      </c>
      <c r="F1625">
        <v>2</v>
      </c>
      <c r="G1625">
        <v>7.5</v>
      </c>
      <c r="H1625">
        <f t="shared" si="877"/>
        <v>7.4999999999999997E-2</v>
      </c>
      <c r="I1625">
        <v>3</v>
      </c>
      <c r="J1625">
        <v>1.4</v>
      </c>
      <c r="K1625">
        <f t="shared" si="878"/>
        <v>4.4178749999999999E-3</v>
      </c>
      <c r="L1625">
        <f t="shared" si="891"/>
        <v>9.279985870239503E-3</v>
      </c>
      <c r="O1625">
        <f>L1625*0.78*1.07</f>
        <v>7.7450762073018901E-3</v>
      </c>
      <c r="Q1625">
        <f t="shared" si="892"/>
        <v>4.1126354660773043E-3</v>
      </c>
      <c r="T1625">
        <f>(L1625*0.78*1.07)*(1+0.2)*0.531*3.67</f>
        <v>1.8112046592604448E-2</v>
      </c>
    </row>
    <row r="1626" spans="1:20" x14ac:dyDescent="0.3">
      <c r="A1626" s="26">
        <v>18001</v>
      </c>
      <c r="B1626">
        <v>98</v>
      </c>
      <c r="C1626" t="s">
        <v>211</v>
      </c>
      <c r="D1626">
        <v>63</v>
      </c>
      <c r="E1626" t="s">
        <v>220</v>
      </c>
      <c r="F1626">
        <v>5</v>
      </c>
      <c r="G1626">
        <v>18</v>
      </c>
      <c r="H1626">
        <f t="shared" si="877"/>
        <v>0.18</v>
      </c>
      <c r="I1626">
        <v>5</v>
      </c>
      <c r="J1626">
        <v>0.4</v>
      </c>
      <c r="K1626">
        <f t="shared" si="878"/>
        <v>2.5446959999999998E-2</v>
      </c>
      <c r="L1626">
        <f t="shared" si="891"/>
        <v>7.3635658708293542E-2</v>
      </c>
      <c r="O1626">
        <f>L1626*0.78*1.07</f>
        <v>6.1456320757941801E-2</v>
      </c>
      <c r="Q1626">
        <f t="shared" si="892"/>
        <v>3.2633306322467096E-2</v>
      </c>
      <c r="T1626">
        <f>(L1626*0.78*1.07)*(1+0.2)*0.531*3.67</f>
        <v>0.1437170810441451</v>
      </c>
    </row>
    <row r="1627" spans="1:20" x14ac:dyDescent="0.3">
      <c r="A1627" s="26">
        <v>18001</v>
      </c>
      <c r="B1627">
        <v>98</v>
      </c>
      <c r="C1627" t="s">
        <v>211</v>
      </c>
      <c r="D1627">
        <v>64</v>
      </c>
      <c r="E1627" t="s">
        <v>220</v>
      </c>
      <c r="F1627">
        <v>3</v>
      </c>
      <c r="G1627">
        <v>12</v>
      </c>
      <c r="H1627">
        <f t="shared" si="877"/>
        <v>0.12</v>
      </c>
      <c r="I1627">
        <v>4.4000000000000004</v>
      </c>
      <c r="J1627">
        <v>0.4</v>
      </c>
      <c r="K1627">
        <f t="shared" si="878"/>
        <v>1.130976E-2</v>
      </c>
      <c r="L1627">
        <f t="shared" si="891"/>
        <v>3.0806755923035053E-2</v>
      </c>
      <c r="O1627">
        <f>L1627*0.78*1.07</f>
        <v>2.5711318493365054E-2</v>
      </c>
      <c r="Q1627">
        <f t="shared" si="892"/>
        <v>1.3652710119976845E-2</v>
      </c>
      <c r="T1627">
        <f>(L1627*0.78*1.07)*(1+0.2)*0.531*3.67</f>
        <v>6.0126535368378024E-2</v>
      </c>
    </row>
    <row r="1628" spans="1:20" x14ac:dyDescent="0.3">
      <c r="A1628" s="26">
        <v>18001</v>
      </c>
      <c r="B1628">
        <v>98</v>
      </c>
      <c r="C1628" t="s">
        <v>211</v>
      </c>
      <c r="D1628">
        <v>65</v>
      </c>
      <c r="E1628" t="s">
        <v>214</v>
      </c>
      <c r="F1628">
        <v>2</v>
      </c>
      <c r="G1628">
        <v>22</v>
      </c>
      <c r="H1628">
        <f t="shared" si="877"/>
        <v>0.22</v>
      </c>
      <c r="I1628">
        <v>8.6</v>
      </c>
      <c r="J1628">
        <v>1.6</v>
      </c>
      <c r="K1628">
        <f t="shared" si="878"/>
        <v>3.8013359999999996E-2</v>
      </c>
      <c r="L1628">
        <f>0.000081*(G1628^1.864042*I1628^0.850892+0.000027*G1628^2)</f>
        <v>0.16068576131053636</v>
      </c>
      <c r="O1628">
        <f>L1628*0.47*0.75</f>
        <v>5.6641730861964057E-2</v>
      </c>
      <c r="Q1628">
        <f>O1628*0.521</f>
        <v>2.9510341779083276E-2</v>
      </c>
      <c r="T1628">
        <f>(L1628*0.47*0.75)*(1+0.2)*0.521*3.67</f>
        <v>0.12996354519508274</v>
      </c>
    </row>
    <row r="1629" spans="1:20" x14ac:dyDescent="0.3">
      <c r="A1629" s="26">
        <v>18001</v>
      </c>
      <c r="B1629">
        <v>98</v>
      </c>
      <c r="C1629" t="s">
        <v>211</v>
      </c>
      <c r="D1629">
        <v>66</v>
      </c>
      <c r="E1629" t="s">
        <v>215</v>
      </c>
      <c r="F1629">
        <v>5</v>
      </c>
      <c r="G1629">
        <v>9</v>
      </c>
      <c r="H1629">
        <f t="shared" si="877"/>
        <v>0.09</v>
      </c>
      <c r="I1629">
        <v>7.2</v>
      </c>
      <c r="J1629">
        <v>3.6</v>
      </c>
      <c r="K1629">
        <f t="shared" si="878"/>
        <v>6.3617399999999994E-3</v>
      </c>
      <c r="L1629">
        <f t="shared" ref="L1629:L1630" si="893">0.000064*(G1629^1.958025*I1629^0.883501+0.000045*G1629^2)</f>
        <v>2.7043850576555083E-2</v>
      </c>
      <c r="O1629">
        <f>L1629*0.44*0.75</f>
        <v>8.9244706902631768E-3</v>
      </c>
      <c r="Q1629">
        <f t="shared" ref="Q1629:Q1630" si="894">O1629*0.52</f>
        <v>4.6407247589368523E-3</v>
      </c>
      <c r="T1629">
        <f>(L1629*0.44*0.75)*(1+0.2)*0.52*3.67</f>
        <v>2.0437751838357894E-2</v>
      </c>
    </row>
    <row r="1630" spans="1:20" x14ac:dyDescent="0.3">
      <c r="A1630" s="26">
        <v>18001</v>
      </c>
      <c r="B1630">
        <v>98</v>
      </c>
      <c r="C1630" t="s">
        <v>211</v>
      </c>
      <c r="D1630">
        <v>67</v>
      </c>
      <c r="E1630" t="s">
        <v>215</v>
      </c>
      <c r="F1630">
        <v>1</v>
      </c>
      <c r="G1630">
        <v>12</v>
      </c>
      <c r="H1630">
        <f t="shared" si="877"/>
        <v>0.12</v>
      </c>
      <c r="I1630">
        <v>5.4</v>
      </c>
      <c r="J1630">
        <v>2.6</v>
      </c>
      <c r="K1630">
        <f t="shared" si="878"/>
        <v>1.130976E-2</v>
      </c>
      <c r="L1630">
        <f t="shared" si="893"/>
        <v>3.6839976246291907E-2</v>
      </c>
      <c r="O1630">
        <f>L1630*0.44*0.75</f>
        <v>1.215719216127633E-2</v>
      </c>
      <c r="Q1630">
        <f t="shared" si="894"/>
        <v>6.321739923863692E-3</v>
      </c>
      <c r="T1630">
        <f>(L1630*0.44*0.75)*(1+0.2)*0.52*3.67</f>
        <v>2.7840942624695698E-2</v>
      </c>
    </row>
    <row r="1631" spans="1:20" x14ac:dyDescent="0.3">
      <c r="A1631" s="26">
        <v>18001</v>
      </c>
      <c r="B1631">
        <v>98</v>
      </c>
      <c r="C1631" t="s">
        <v>211</v>
      </c>
      <c r="D1631">
        <v>68</v>
      </c>
      <c r="E1631" t="s">
        <v>214</v>
      </c>
      <c r="F1631">
        <v>5</v>
      </c>
      <c r="G1631">
        <v>9</v>
      </c>
      <c r="H1631">
        <f t="shared" si="877"/>
        <v>0.09</v>
      </c>
      <c r="I1631">
        <v>2.6</v>
      </c>
      <c r="J1631">
        <v>1.4</v>
      </c>
      <c r="K1631">
        <f t="shared" si="878"/>
        <v>6.3617399999999994E-3</v>
      </c>
      <c r="L1631">
        <f>0.000081*(G1631^1.864042*I1631^0.850892+0.000027*G1631^2)</f>
        <v>1.0973309984208526E-2</v>
      </c>
      <c r="O1631">
        <f>L1631*0.47*0.75</f>
        <v>3.8680917694335053E-3</v>
      </c>
      <c r="Q1631">
        <f>O1631*0.521</f>
        <v>2.0152758118748564E-3</v>
      </c>
      <c r="T1631">
        <f>(L1631*0.47*0.75)*(1+0.2)*0.521*3.67</f>
        <v>8.8752746754968657E-3</v>
      </c>
    </row>
    <row r="1632" spans="1:20" x14ac:dyDescent="0.3">
      <c r="A1632" s="26">
        <v>18001</v>
      </c>
      <c r="B1632">
        <v>98</v>
      </c>
      <c r="C1632" t="s">
        <v>211</v>
      </c>
      <c r="D1632">
        <v>69</v>
      </c>
      <c r="E1632" t="s">
        <v>220</v>
      </c>
      <c r="F1632">
        <v>3</v>
      </c>
      <c r="G1632">
        <v>28</v>
      </c>
      <c r="H1632">
        <f t="shared" si="877"/>
        <v>0.28000000000000003</v>
      </c>
      <c r="I1632">
        <v>7.5</v>
      </c>
      <c r="J1632">
        <v>1</v>
      </c>
      <c r="K1632">
        <f t="shared" si="878"/>
        <v>6.157536000000001E-2</v>
      </c>
      <c r="L1632">
        <f t="shared" ref="L1632:L1633" si="895">0.000084*(G1632^1.894314*I1632^0.808223+0.000031*G1632^2)</f>
        <v>0.23599315236111149</v>
      </c>
      <c r="O1632">
        <f>L1632*0.78*1.07</f>
        <v>0.19695988496058367</v>
      </c>
      <c r="Q1632">
        <f t="shared" ref="Q1632:Q1633" si="896">O1632*0.531</f>
        <v>0.10458569891406994</v>
      </c>
      <c r="T1632">
        <f>(L1632*0.78*1.07)*(1+0.2)*0.531*3.67</f>
        <v>0.46059541801756398</v>
      </c>
    </row>
    <row r="1633" spans="1:24" x14ac:dyDescent="0.3">
      <c r="A1633" s="26">
        <v>18001</v>
      </c>
      <c r="B1633">
        <v>98</v>
      </c>
      <c r="C1633" t="s">
        <v>211</v>
      </c>
      <c r="D1633">
        <v>70</v>
      </c>
      <c r="E1633" t="s">
        <v>220</v>
      </c>
      <c r="F1633">
        <v>3</v>
      </c>
      <c r="G1633">
        <v>7.5</v>
      </c>
      <c r="H1633">
        <f t="shared" si="877"/>
        <v>7.4999999999999997E-2</v>
      </c>
      <c r="I1633">
        <v>2.6</v>
      </c>
      <c r="J1633">
        <v>0.4</v>
      </c>
      <c r="K1633">
        <f t="shared" si="878"/>
        <v>4.4178749999999999E-3</v>
      </c>
      <c r="L1633">
        <f t="shared" si="895"/>
        <v>8.266445138096979E-3</v>
      </c>
      <c r="O1633">
        <f>L1633*0.78*1.07</f>
        <v>6.899175112255739E-3</v>
      </c>
      <c r="Q1633">
        <f t="shared" si="896"/>
        <v>3.6634619846077974E-3</v>
      </c>
      <c r="T1633">
        <f>(L1633*0.78*1.07)*(1+0.2)*0.531*3.67</f>
        <v>1.6133886580212739E-2</v>
      </c>
    </row>
    <row r="1634" spans="1:24" x14ac:dyDescent="0.3">
      <c r="A1634" s="26">
        <v>18001</v>
      </c>
      <c r="B1634">
        <v>98</v>
      </c>
      <c r="C1634" t="s">
        <v>211</v>
      </c>
      <c r="D1634">
        <v>71</v>
      </c>
      <c r="E1634" t="s">
        <v>212</v>
      </c>
      <c r="F1634">
        <v>5</v>
      </c>
      <c r="G1634">
        <v>9.5</v>
      </c>
      <c r="H1634">
        <f t="shared" si="877"/>
        <v>9.5000000000000001E-2</v>
      </c>
      <c r="I1634">
        <v>5.6</v>
      </c>
      <c r="J1634">
        <v>1.6</v>
      </c>
      <c r="K1634">
        <f t="shared" si="878"/>
        <v>7.088235E-3</v>
      </c>
      <c r="L1634">
        <f>0.000062*(G1634^1.947206*I1634^0.894551+0.000039*G1634^2)</f>
        <v>2.3201571013342616E-2</v>
      </c>
      <c r="O1634">
        <f>L1634*0.47*0.75</f>
        <v>8.1785537822032725E-3</v>
      </c>
      <c r="Q1634">
        <f>O1634*0.52</f>
        <v>4.2528479667457014E-3</v>
      </c>
      <c r="T1634">
        <f>(L1634*0.47*0.75)*(1+0.2)*0.52*3.67</f>
        <v>1.8729542445548069E-2</v>
      </c>
    </row>
    <row r="1635" spans="1:24" x14ac:dyDescent="0.3">
      <c r="A1635" s="26">
        <v>18001</v>
      </c>
      <c r="B1635">
        <v>98</v>
      </c>
      <c r="C1635" t="s">
        <v>211</v>
      </c>
      <c r="D1635">
        <v>72</v>
      </c>
      <c r="E1635" t="s">
        <v>214</v>
      </c>
      <c r="F1635">
        <v>1</v>
      </c>
      <c r="G1635">
        <v>20.5</v>
      </c>
      <c r="H1635">
        <f t="shared" si="877"/>
        <v>0.20499999999999999</v>
      </c>
      <c r="I1635">
        <v>11.8</v>
      </c>
      <c r="J1635">
        <v>1.4</v>
      </c>
      <c r="K1635">
        <f t="shared" si="878"/>
        <v>3.3006434999999994E-2</v>
      </c>
      <c r="L1635">
        <f t="shared" ref="L1635:L1636" si="897">0.000081*(G1635^1.864042*I1635^0.850892+0.000027*G1635^2)</f>
        <v>0.18437723566676659</v>
      </c>
      <c r="O1635">
        <f t="shared" ref="O1635:O1636" si="898">L1635*0.47*0.75</f>
        <v>6.4992975572535222E-2</v>
      </c>
      <c r="Q1635">
        <f t="shared" ref="Q1635:Q1636" si="899">O1635*0.521</f>
        <v>3.3861340273290852E-2</v>
      </c>
      <c r="T1635">
        <f t="shared" ref="T1635:T1636" si="900">(L1635*0.47*0.75)*(1+0.2)*0.521*3.67</f>
        <v>0.1491253425635729</v>
      </c>
    </row>
    <row r="1636" spans="1:24" x14ac:dyDescent="0.3">
      <c r="A1636" s="26">
        <v>18001</v>
      </c>
      <c r="B1636">
        <v>98</v>
      </c>
      <c r="C1636" t="s">
        <v>211</v>
      </c>
      <c r="D1636">
        <v>73</v>
      </c>
      <c r="E1636" t="s">
        <v>214</v>
      </c>
      <c r="F1636">
        <v>2</v>
      </c>
      <c r="G1636">
        <v>18</v>
      </c>
      <c r="H1636">
        <f t="shared" si="877"/>
        <v>0.18</v>
      </c>
      <c r="I1636">
        <v>6.4</v>
      </c>
      <c r="J1636">
        <v>1</v>
      </c>
      <c r="K1636">
        <f t="shared" si="878"/>
        <v>2.5446959999999998E-2</v>
      </c>
      <c r="L1636">
        <f t="shared" si="897"/>
        <v>8.5968898031962143E-2</v>
      </c>
      <c r="O1636">
        <f t="shared" si="898"/>
        <v>3.0304036556266657E-2</v>
      </c>
      <c r="Q1636">
        <f t="shared" si="899"/>
        <v>1.5788403045814928E-2</v>
      </c>
      <c r="T1636">
        <f t="shared" si="900"/>
        <v>6.9532127013768943E-2</v>
      </c>
    </row>
    <row r="1637" spans="1:24" x14ac:dyDescent="0.3">
      <c r="A1637" s="26">
        <v>18001</v>
      </c>
      <c r="B1637">
        <v>98</v>
      </c>
      <c r="C1637" t="s">
        <v>211</v>
      </c>
      <c r="D1637">
        <v>74</v>
      </c>
      <c r="E1637" t="s">
        <v>220</v>
      </c>
      <c r="F1637">
        <v>3</v>
      </c>
      <c r="G1637">
        <v>11.5</v>
      </c>
      <c r="H1637">
        <f t="shared" si="877"/>
        <v>0.115</v>
      </c>
      <c r="I1637">
        <v>3.2</v>
      </c>
      <c r="J1637">
        <v>1.6</v>
      </c>
      <c r="K1637">
        <f t="shared" si="878"/>
        <v>1.0386915E-2</v>
      </c>
      <c r="L1637">
        <f t="shared" ref="L1637:L1642" si="901">0.000084*(G1637^1.894314*I1637^0.808223+0.000031*G1637^2)</f>
        <v>2.1971246318227458E-2</v>
      </c>
      <c r="O1637">
        <f t="shared" ref="O1637:O1642" si="902">L1637*0.78*1.07</f>
        <v>1.8337202177192639E-2</v>
      </c>
      <c r="Q1637">
        <f t="shared" ref="Q1637:Q1642" si="903">O1637*0.531</f>
        <v>9.7370543560892919E-3</v>
      </c>
      <c r="T1637">
        <f t="shared" ref="T1637:T1642" si="904">(L1637*0.78*1.07)*(1+0.2)*0.531*3.67</f>
        <v>4.2881987384217238E-2</v>
      </c>
    </row>
    <row r="1638" spans="1:24" x14ac:dyDescent="0.3">
      <c r="A1638" s="26">
        <v>18001</v>
      </c>
      <c r="B1638">
        <v>98</v>
      </c>
      <c r="C1638" t="s">
        <v>211</v>
      </c>
      <c r="D1638">
        <v>75</v>
      </c>
      <c r="E1638" t="s">
        <v>220</v>
      </c>
      <c r="F1638">
        <v>3</v>
      </c>
      <c r="G1638">
        <v>7.5</v>
      </c>
      <c r="H1638">
        <f t="shared" si="877"/>
        <v>7.4999999999999997E-2</v>
      </c>
      <c r="I1638">
        <v>2.6</v>
      </c>
      <c r="J1638">
        <v>1</v>
      </c>
      <c r="K1638">
        <f t="shared" si="878"/>
        <v>4.4178749999999999E-3</v>
      </c>
      <c r="L1638">
        <f t="shared" si="901"/>
        <v>8.266445138096979E-3</v>
      </c>
      <c r="O1638">
        <f t="shared" si="902"/>
        <v>6.899175112255739E-3</v>
      </c>
      <c r="Q1638">
        <f t="shared" si="903"/>
        <v>3.6634619846077974E-3</v>
      </c>
      <c r="T1638">
        <f t="shared" si="904"/>
        <v>1.6133886580212739E-2</v>
      </c>
    </row>
    <row r="1639" spans="1:24" x14ac:dyDescent="0.3">
      <c r="A1639" s="26">
        <v>18001</v>
      </c>
      <c r="B1639">
        <v>98</v>
      </c>
      <c r="C1639" t="s">
        <v>211</v>
      </c>
      <c r="D1639">
        <v>76</v>
      </c>
      <c r="E1639" t="s">
        <v>220</v>
      </c>
      <c r="F1639">
        <v>4</v>
      </c>
      <c r="G1639">
        <v>10</v>
      </c>
      <c r="H1639">
        <f t="shared" si="877"/>
        <v>0.1</v>
      </c>
      <c r="I1639">
        <v>3</v>
      </c>
      <c r="J1639">
        <v>1</v>
      </c>
      <c r="K1639">
        <f t="shared" si="878"/>
        <v>7.8540000000000016E-3</v>
      </c>
      <c r="L1639">
        <f t="shared" si="901"/>
        <v>1.6003711896310686E-2</v>
      </c>
      <c r="O1639">
        <f t="shared" si="902"/>
        <v>1.3356697948660899E-2</v>
      </c>
      <c r="Q1639">
        <f t="shared" si="903"/>
        <v>7.0924066107389376E-3</v>
      </c>
      <c r="T1639">
        <f t="shared" si="904"/>
        <v>3.1234958713694277E-2</v>
      </c>
    </row>
    <row r="1640" spans="1:24" x14ac:dyDescent="0.3">
      <c r="A1640" s="26">
        <v>18001</v>
      </c>
      <c r="B1640">
        <v>98</v>
      </c>
      <c r="C1640" t="s">
        <v>211</v>
      </c>
      <c r="D1640">
        <v>77</v>
      </c>
      <c r="E1640" t="s">
        <v>220</v>
      </c>
      <c r="F1640">
        <v>5</v>
      </c>
      <c r="G1640">
        <v>9.8000000000000007</v>
      </c>
      <c r="H1640">
        <f t="shared" si="877"/>
        <v>9.8000000000000004E-2</v>
      </c>
      <c r="I1640">
        <v>4.5999999999999996</v>
      </c>
      <c r="J1640">
        <v>1.2</v>
      </c>
      <c r="K1640">
        <f t="shared" si="878"/>
        <v>7.5429816000000009E-3</v>
      </c>
      <c r="L1640">
        <f t="shared" si="901"/>
        <v>2.175874452653867E-2</v>
      </c>
      <c r="O1640">
        <f t="shared" si="902"/>
        <v>1.8159848181849174E-2</v>
      </c>
      <c r="Q1640">
        <f t="shared" si="903"/>
        <v>9.6428793845619119E-3</v>
      </c>
      <c r="T1640">
        <f t="shared" si="904"/>
        <v>4.2467240809610653E-2</v>
      </c>
    </row>
    <row r="1641" spans="1:24" x14ac:dyDescent="0.3">
      <c r="A1641" s="26">
        <v>18001</v>
      </c>
      <c r="B1641">
        <v>98</v>
      </c>
      <c r="C1641" t="s">
        <v>211</v>
      </c>
      <c r="D1641">
        <v>78</v>
      </c>
      <c r="E1641" t="s">
        <v>220</v>
      </c>
      <c r="F1641">
        <v>5</v>
      </c>
      <c r="G1641">
        <v>8.5</v>
      </c>
      <c r="H1641">
        <f t="shared" si="877"/>
        <v>8.5000000000000006E-2</v>
      </c>
      <c r="I1641">
        <v>3.2</v>
      </c>
      <c r="J1641">
        <v>0.4</v>
      </c>
      <c r="K1641">
        <f t="shared" si="878"/>
        <v>5.6745150000000006E-3</v>
      </c>
      <c r="L1641">
        <f t="shared" si="901"/>
        <v>1.2392844289690242E-2</v>
      </c>
      <c r="O1641">
        <f t="shared" si="902"/>
        <v>1.0343067844175477E-2</v>
      </c>
      <c r="Q1641">
        <f t="shared" si="903"/>
        <v>5.4921690252571782E-3</v>
      </c>
      <c r="T1641">
        <f t="shared" si="904"/>
        <v>2.4187512387232615E-2</v>
      </c>
    </row>
    <row r="1642" spans="1:24" x14ac:dyDescent="0.3">
      <c r="A1642" s="26">
        <v>18001</v>
      </c>
      <c r="B1642">
        <v>98</v>
      </c>
      <c r="C1642" t="s">
        <v>211</v>
      </c>
      <c r="D1642">
        <v>79</v>
      </c>
      <c r="E1642" t="s">
        <v>220</v>
      </c>
      <c r="F1642">
        <v>3</v>
      </c>
      <c r="G1642">
        <v>7.5</v>
      </c>
      <c r="H1642">
        <f t="shared" si="877"/>
        <v>7.4999999999999997E-2</v>
      </c>
      <c r="I1642">
        <v>2.8</v>
      </c>
      <c r="J1642">
        <v>0.4</v>
      </c>
      <c r="K1642">
        <f t="shared" si="878"/>
        <v>4.4178749999999999E-3</v>
      </c>
      <c r="L1642">
        <f t="shared" si="901"/>
        <v>8.7766896521056723E-3</v>
      </c>
      <c r="O1642">
        <f t="shared" si="902"/>
        <v>7.3250251836473948E-3</v>
      </c>
      <c r="Q1642">
        <f t="shared" si="903"/>
        <v>3.8895883725167668E-3</v>
      </c>
      <c r="T1642">
        <f t="shared" si="904"/>
        <v>1.7129747192563841E-2</v>
      </c>
    </row>
    <row r="1643" spans="1:24" x14ac:dyDescent="0.3">
      <c r="A1643" s="26">
        <v>18001</v>
      </c>
      <c r="B1643">
        <v>98</v>
      </c>
      <c r="C1643" t="s">
        <v>211</v>
      </c>
      <c r="D1643">
        <v>80</v>
      </c>
      <c r="E1643" t="s">
        <v>215</v>
      </c>
      <c r="F1643">
        <v>3</v>
      </c>
      <c r="G1643">
        <v>7.5</v>
      </c>
      <c r="H1643">
        <f t="shared" si="877"/>
        <v>7.4999999999999997E-2</v>
      </c>
      <c r="I1643">
        <v>2.4</v>
      </c>
      <c r="J1643">
        <v>1.6</v>
      </c>
      <c r="K1643">
        <f t="shared" si="878"/>
        <v>4.4178749999999999E-3</v>
      </c>
      <c r="L1643">
        <f>0.000064*(G1643^1.958025*I1643^0.883501+0.000045*G1643^2)</f>
        <v>7.1696611319367306E-3</v>
      </c>
      <c r="O1643">
        <f>L1643*0.44*0.75</f>
        <v>2.3659881735391209E-3</v>
      </c>
      <c r="Q1643">
        <f>O1643*0.52</f>
        <v>1.230313850240343E-3</v>
      </c>
      <c r="T1643">
        <f>(L1643*0.44*0.75)*(1+0.2)*0.52*3.67</f>
        <v>5.4183021964584691E-3</v>
      </c>
    </row>
    <row r="1644" spans="1:24" x14ac:dyDescent="0.3">
      <c r="A1644" s="26">
        <v>18001</v>
      </c>
      <c r="B1644">
        <v>98</v>
      </c>
      <c r="C1644" t="s">
        <v>211</v>
      </c>
      <c r="D1644">
        <v>81</v>
      </c>
      <c r="E1644" t="s">
        <v>212</v>
      </c>
      <c r="F1644">
        <v>5</v>
      </c>
      <c r="G1644">
        <v>12.5</v>
      </c>
      <c r="H1644">
        <f t="shared" si="877"/>
        <v>0.125</v>
      </c>
      <c r="I1644">
        <v>5.6</v>
      </c>
      <c r="J1644">
        <v>3</v>
      </c>
      <c r="K1644">
        <f t="shared" si="878"/>
        <v>1.2271875E-2</v>
      </c>
      <c r="L1644">
        <f>0.000062*(G1644^1.947206*I1644^0.894551+0.000039*G1644^2)</f>
        <v>3.9591133921010095E-2</v>
      </c>
      <c r="O1644">
        <f>L1644*0.47*0.75</f>
        <v>1.3955874707156059E-2</v>
      </c>
      <c r="Q1644">
        <f>O1644*0.52</f>
        <v>7.2570548477211509E-3</v>
      </c>
      <c r="T1644">
        <f>(L1644*0.47*0.75)*(1+0.2)*0.52*3.67</f>
        <v>3.1960069549363944E-2</v>
      </c>
    </row>
    <row r="1645" spans="1:24" x14ac:dyDescent="0.3">
      <c r="A1645" s="26">
        <v>18001</v>
      </c>
      <c r="B1645">
        <v>98</v>
      </c>
      <c r="C1645" t="s">
        <v>211</v>
      </c>
      <c r="D1645">
        <v>82</v>
      </c>
      <c r="E1645" t="s">
        <v>213</v>
      </c>
      <c r="F1645">
        <v>2</v>
      </c>
      <c r="G1645">
        <v>37.5</v>
      </c>
      <c r="H1645">
        <f t="shared" si="877"/>
        <v>0.375</v>
      </c>
      <c r="I1645">
        <v>9.8000000000000007</v>
      </c>
      <c r="J1645">
        <v>1.6</v>
      </c>
      <c r="K1645">
        <f t="shared" si="878"/>
        <v>0.110446875</v>
      </c>
      <c r="L1645">
        <f>0.000084*(G1645^1.894314*I1645^0.808223+0.000031*G1645^2)</f>
        <v>0.50947583181268075</v>
      </c>
      <c r="O1645">
        <f>L1645*0.66*1.07</f>
        <v>0.35979183242611518</v>
      </c>
      <c r="Q1645">
        <f>O1645*0.531</f>
        <v>0.19104946301826717</v>
      </c>
      <c r="T1645">
        <f>(L1645*0.66*1.07)*(1+0.2)*0.531*3.67</f>
        <v>0.84138183513244857</v>
      </c>
    </row>
    <row r="1646" spans="1:24" x14ac:dyDescent="0.3">
      <c r="A1646" s="26">
        <v>18001</v>
      </c>
      <c r="B1646">
        <v>98</v>
      </c>
      <c r="C1646" t="s">
        <v>211</v>
      </c>
      <c r="D1646">
        <v>83</v>
      </c>
      <c r="E1646" t="s">
        <v>215</v>
      </c>
      <c r="F1646">
        <v>1</v>
      </c>
      <c r="G1646">
        <v>54</v>
      </c>
      <c r="H1646">
        <f t="shared" si="877"/>
        <v>0.54</v>
      </c>
      <c r="I1646">
        <v>17</v>
      </c>
      <c r="J1646">
        <v>4.5</v>
      </c>
      <c r="K1646">
        <f t="shared" si="878"/>
        <v>0.22902264000000003</v>
      </c>
      <c r="L1646">
        <f>0.000064*(G1646^1.958025*I1646^0.883501+0.000045*G1646^2)</f>
        <v>1.9291011889401206</v>
      </c>
      <c r="O1646">
        <f>L1646*0.44*0.75</f>
        <v>0.63660339235023977</v>
      </c>
      <c r="Q1646">
        <f>O1646*0.52</f>
        <v>0.3310337640221247</v>
      </c>
      <c r="T1646">
        <f>(L1646*0.44*0.75)*(1+0.2)*0.52*3.67</f>
        <v>1.457872696753437</v>
      </c>
      <c r="U1646">
        <v>67</v>
      </c>
      <c r="V1646">
        <v>74</v>
      </c>
      <c r="W1646">
        <v>16</v>
      </c>
      <c r="X1646">
        <v>6</v>
      </c>
    </row>
    <row r="1647" spans="1:24" x14ac:dyDescent="0.3">
      <c r="A1647" s="26">
        <v>18001</v>
      </c>
      <c r="B1647">
        <v>98</v>
      </c>
      <c r="C1647" t="s">
        <v>211</v>
      </c>
      <c r="D1647">
        <v>84</v>
      </c>
      <c r="E1647" t="s">
        <v>220</v>
      </c>
      <c r="F1647">
        <v>5</v>
      </c>
      <c r="G1647">
        <v>10</v>
      </c>
      <c r="H1647">
        <f t="shared" si="877"/>
        <v>0.1</v>
      </c>
      <c r="I1647">
        <v>3.4</v>
      </c>
      <c r="J1647">
        <v>1</v>
      </c>
      <c r="K1647">
        <f t="shared" si="878"/>
        <v>7.8540000000000016E-3</v>
      </c>
      <c r="L1647">
        <f t="shared" ref="L1647:L1650" si="905">0.000084*(G1647^1.894314*I1647^0.808223+0.000031*G1647^2)</f>
        <v>1.7707333118529883E-2</v>
      </c>
      <c r="O1647">
        <f>L1647*0.78*1.07</f>
        <v>1.4778540220725042E-2</v>
      </c>
      <c r="Q1647">
        <f t="shared" ref="Q1647:Q1650" si="906">O1647*0.531</f>
        <v>7.8474048572049985E-3</v>
      </c>
      <c r="T1647">
        <f>(L1647*0.78*1.07)*(1+0.2)*0.531*3.67</f>
        <v>3.4559970991130812E-2</v>
      </c>
    </row>
    <row r="1648" spans="1:24" x14ac:dyDescent="0.3">
      <c r="A1648" s="26">
        <v>18001</v>
      </c>
      <c r="B1648">
        <v>98</v>
      </c>
      <c r="C1648" t="s">
        <v>211</v>
      </c>
      <c r="D1648">
        <v>85</v>
      </c>
      <c r="E1648" t="s">
        <v>220</v>
      </c>
      <c r="F1648">
        <v>2</v>
      </c>
      <c r="G1648">
        <v>9.5</v>
      </c>
      <c r="H1648">
        <f t="shared" si="877"/>
        <v>9.5000000000000001E-2</v>
      </c>
      <c r="I1648">
        <v>3</v>
      </c>
      <c r="J1648">
        <v>1.4</v>
      </c>
      <c r="K1648">
        <f t="shared" si="878"/>
        <v>7.088235E-3</v>
      </c>
      <c r="L1648">
        <f t="shared" si="905"/>
        <v>1.4521858473096351E-2</v>
      </c>
      <c r="O1648">
        <f>L1648*0.78*1.07</f>
        <v>1.2119943081646215E-2</v>
      </c>
      <c r="Q1648">
        <f t="shared" si="906"/>
        <v>6.4356897763541403E-3</v>
      </c>
      <c r="T1648">
        <f>(L1648*0.78*1.07)*(1+0.2)*0.531*3.67</f>
        <v>2.8342777775063634E-2</v>
      </c>
    </row>
    <row r="1649" spans="1:24" x14ac:dyDescent="0.3">
      <c r="A1649" s="26">
        <v>18001</v>
      </c>
      <c r="B1649">
        <v>98</v>
      </c>
      <c r="C1649" t="s">
        <v>211</v>
      </c>
      <c r="D1649">
        <v>86</v>
      </c>
      <c r="E1649" t="s">
        <v>220</v>
      </c>
      <c r="F1649">
        <v>5</v>
      </c>
      <c r="G1649">
        <v>11</v>
      </c>
      <c r="H1649">
        <f t="shared" si="877"/>
        <v>0.11</v>
      </c>
      <c r="I1649">
        <v>3</v>
      </c>
      <c r="J1649">
        <v>1</v>
      </c>
      <c r="K1649">
        <f t="shared" si="878"/>
        <v>9.503339999999999E-3</v>
      </c>
      <c r="L1649">
        <f t="shared" si="905"/>
        <v>1.9170416079179697E-2</v>
      </c>
      <c r="O1649">
        <f>L1649*0.78*1.07</f>
        <v>1.5999629259683377E-2</v>
      </c>
      <c r="Q1649">
        <f t="shared" si="906"/>
        <v>8.4958031368918743E-3</v>
      </c>
      <c r="T1649">
        <f>(L1649*0.78*1.07)*(1+0.2)*0.531*3.67</f>
        <v>3.7415517014871807E-2</v>
      </c>
    </row>
    <row r="1650" spans="1:24" x14ac:dyDescent="0.3">
      <c r="A1650" s="26">
        <v>18001</v>
      </c>
      <c r="B1650">
        <v>98</v>
      </c>
      <c r="C1650" t="s">
        <v>211</v>
      </c>
      <c r="D1650">
        <v>87</v>
      </c>
      <c r="E1650" t="s">
        <v>220</v>
      </c>
      <c r="F1650">
        <v>3</v>
      </c>
      <c r="G1650">
        <v>7.5</v>
      </c>
      <c r="H1650">
        <f t="shared" si="877"/>
        <v>7.4999999999999997E-2</v>
      </c>
      <c r="I1650">
        <v>2.6</v>
      </c>
      <c r="J1650">
        <v>1</v>
      </c>
      <c r="K1650">
        <f t="shared" si="878"/>
        <v>4.4178749999999999E-3</v>
      </c>
      <c r="L1650">
        <f t="shared" si="905"/>
        <v>8.266445138096979E-3</v>
      </c>
      <c r="O1650">
        <f>L1650*0.78*1.07</f>
        <v>6.899175112255739E-3</v>
      </c>
      <c r="Q1650">
        <f t="shared" si="906"/>
        <v>3.6634619846077974E-3</v>
      </c>
      <c r="T1650">
        <f>(L1650*0.78*1.07)*(1+0.2)*0.531*3.67</f>
        <v>1.6133886580212739E-2</v>
      </c>
    </row>
    <row r="1651" spans="1:24" x14ac:dyDescent="0.3">
      <c r="A1651" s="26">
        <v>18001</v>
      </c>
      <c r="B1651">
        <v>98</v>
      </c>
      <c r="C1651" t="s">
        <v>211</v>
      </c>
      <c r="D1651">
        <v>88</v>
      </c>
      <c r="E1651" t="s">
        <v>215</v>
      </c>
      <c r="F1651">
        <v>1</v>
      </c>
      <c r="G1651">
        <v>11</v>
      </c>
      <c r="H1651">
        <f t="shared" si="877"/>
        <v>0.11</v>
      </c>
      <c r="I1651">
        <v>5.8</v>
      </c>
      <c r="J1651">
        <v>2</v>
      </c>
      <c r="K1651">
        <f t="shared" si="878"/>
        <v>9.503339999999999E-3</v>
      </c>
      <c r="L1651">
        <f>0.000064*(G1651^1.958025*I1651^0.883501+0.000045*G1651^2)</f>
        <v>3.3093816559261802E-2</v>
      </c>
      <c r="O1651">
        <f>L1651*0.44*0.75</f>
        <v>1.0920959464556394E-2</v>
      </c>
      <c r="Q1651">
        <f>O1651*0.52</f>
        <v>5.6788989215693251E-3</v>
      </c>
      <c r="T1651">
        <f>(L1651*0.44*0.75)*(1+0.2)*0.52*3.67</f>
        <v>2.5009870850591306E-2</v>
      </c>
    </row>
    <row r="1652" spans="1:24" x14ac:dyDescent="0.3">
      <c r="A1652" s="26">
        <v>18001</v>
      </c>
      <c r="B1652">
        <v>98</v>
      </c>
      <c r="C1652" t="s">
        <v>211</v>
      </c>
      <c r="D1652">
        <v>89</v>
      </c>
      <c r="E1652" t="s">
        <v>220</v>
      </c>
      <c r="F1652">
        <v>3</v>
      </c>
      <c r="G1652">
        <v>9</v>
      </c>
      <c r="H1652">
        <f t="shared" si="877"/>
        <v>0.09</v>
      </c>
      <c r="I1652">
        <v>2.2000000000000002</v>
      </c>
      <c r="J1652">
        <v>0.6</v>
      </c>
      <c r="K1652">
        <f t="shared" si="878"/>
        <v>6.3617399999999994E-3</v>
      </c>
      <c r="L1652">
        <f>0.000084*(G1652^1.894314*I1652^0.808223+0.000031*G1652^2)</f>
        <v>1.0201806846271351E-2</v>
      </c>
      <c r="O1652">
        <f>L1652*0.78*1.07</f>
        <v>8.5144279938980695E-3</v>
      </c>
      <c r="Q1652">
        <f>O1652*0.531</f>
        <v>4.5211612647598747E-3</v>
      </c>
      <c r="T1652">
        <f>(L1652*0.78*1.07)*(1+0.2)*0.531*3.67</f>
        <v>1.9911194210002491E-2</v>
      </c>
    </row>
    <row r="1653" spans="1:24" x14ac:dyDescent="0.3">
      <c r="A1653" s="26">
        <v>18001</v>
      </c>
      <c r="B1653">
        <v>98</v>
      </c>
      <c r="C1653" t="s">
        <v>211</v>
      </c>
      <c r="D1653">
        <v>90</v>
      </c>
      <c r="E1653" t="s">
        <v>215</v>
      </c>
      <c r="F1653">
        <v>2</v>
      </c>
      <c r="G1653">
        <v>7.5</v>
      </c>
      <c r="H1653">
        <f t="shared" si="877"/>
        <v>7.4999999999999997E-2</v>
      </c>
      <c r="I1653">
        <v>3</v>
      </c>
      <c r="J1653">
        <v>1.6</v>
      </c>
      <c r="K1653">
        <f t="shared" si="878"/>
        <v>4.4178749999999999E-3</v>
      </c>
      <c r="L1653">
        <f t="shared" ref="L1653:L1654" si="907">0.000064*(G1653^1.958025*I1653^0.883501+0.000045*G1653^2)</f>
        <v>8.7320651463952629E-3</v>
      </c>
      <c r="O1653">
        <f>L1653*0.44*0.75</f>
        <v>2.8815814983104366E-3</v>
      </c>
      <c r="Q1653">
        <f t="shared" ref="Q1653:Q1654" si="908">O1653*0.52</f>
        <v>1.4984223791214271E-3</v>
      </c>
      <c r="T1653">
        <f>(L1653*0.44*0.75)*(1+0.2)*0.52*3.67</f>
        <v>6.5990521576507642E-3</v>
      </c>
    </row>
    <row r="1654" spans="1:24" x14ac:dyDescent="0.3">
      <c r="A1654" s="26">
        <v>18001</v>
      </c>
      <c r="B1654">
        <v>98</v>
      </c>
      <c r="C1654" t="s">
        <v>211</v>
      </c>
      <c r="D1654">
        <v>91</v>
      </c>
      <c r="E1654" t="s">
        <v>215</v>
      </c>
      <c r="F1654">
        <v>7</v>
      </c>
      <c r="G1654">
        <v>26.5</v>
      </c>
      <c r="H1654">
        <f t="shared" si="877"/>
        <v>0.26500000000000001</v>
      </c>
      <c r="I1654">
        <v>4</v>
      </c>
      <c r="J1654">
        <v>0</v>
      </c>
      <c r="K1654">
        <f t="shared" si="878"/>
        <v>5.5154715000000007E-2</v>
      </c>
      <c r="L1654">
        <f t="shared" si="907"/>
        <v>0.13330860064454936</v>
      </c>
      <c r="O1654">
        <f>L1654*0.44*0.75</f>
        <v>4.3991838212701292E-2</v>
      </c>
      <c r="Q1654">
        <f t="shared" si="908"/>
        <v>2.2875755870604673E-2</v>
      </c>
      <c r="T1654">
        <f>(L1654*0.44*0.75)*(1+0.2)*0.52*3.67</f>
        <v>0.10074482885414299</v>
      </c>
    </row>
    <row r="1655" spans="1:24" x14ac:dyDescent="0.3">
      <c r="A1655" s="26">
        <v>18001</v>
      </c>
      <c r="B1655">
        <v>98</v>
      </c>
      <c r="C1655" t="s">
        <v>211</v>
      </c>
      <c r="D1655">
        <v>92</v>
      </c>
      <c r="E1655" t="s">
        <v>220</v>
      </c>
      <c r="F1655">
        <v>3</v>
      </c>
      <c r="G1655">
        <v>8.5</v>
      </c>
      <c r="H1655">
        <f t="shared" si="877"/>
        <v>8.5000000000000006E-2</v>
      </c>
      <c r="I1655">
        <v>2.4</v>
      </c>
      <c r="J1655">
        <v>0.4</v>
      </c>
      <c r="K1655">
        <f t="shared" si="878"/>
        <v>5.6745150000000006E-3</v>
      </c>
      <c r="L1655">
        <f>0.000084*(G1655^1.894314*I1655^0.808223+0.000031*G1655^2)</f>
        <v>9.8218739970950472E-3</v>
      </c>
      <c r="O1655">
        <f>L1655*0.78*1.07</f>
        <v>8.1973360379755267E-3</v>
      </c>
      <c r="Q1655">
        <f>O1655*0.531</f>
        <v>4.3527854361650048E-3</v>
      </c>
      <c r="T1655">
        <f>(L1655*0.78*1.07)*(1+0.2)*0.531*3.67</f>
        <v>1.9169667060870678E-2</v>
      </c>
    </row>
    <row r="1656" spans="1:24" x14ac:dyDescent="0.3">
      <c r="A1656" s="26">
        <v>18001</v>
      </c>
      <c r="B1656">
        <v>98</v>
      </c>
      <c r="C1656" t="s">
        <v>211</v>
      </c>
      <c r="D1656">
        <v>93</v>
      </c>
      <c r="E1656" t="s">
        <v>215</v>
      </c>
      <c r="F1656">
        <v>4</v>
      </c>
      <c r="G1656">
        <v>13</v>
      </c>
      <c r="H1656">
        <f t="shared" si="877"/>
        <v>0.13</v>
      </c>
      <c r="I1656">
        <v>6.4</v>
      </c>
      <c r="J1656">
        <v>3</v>
      </c>
      <c r="K1656">
        <f t="shared" si="878"/>
        <v>1.3273260000000002E-2</v>
      </c>
      <c r="L1656">
        <f t="shared" ref="L1656:L1658" si="909">0.000064*(G1656^1.958025*I1656^0.883501+0.000045*G1656^2)</f>
        <v>5.0069579182703799E-2</v>
      </c>
      <c r="O1656">
        <f>L1656*0.44*0.75</f>
        <v>1.6522961130292252E-2</v>
      </c>
      <c r="Q1656">
        <f t="shared" ref="Q1656:Q1658" si="910">O1656*0.52</f>
        <v>8.5919397877519711E-3</v>
      </c>
      <c r="T1656">
        <f>(L1656*0.44*0.75)*(1+0.2)*0.52*3.67</f>
        <v>3.7838902825259674E-2</v>
      </c>
    </row>
    <row r="1657" spans="1:24" x14ac:dyDescent="0.3">
      <c r="A1657" s="26">
        <v>18001</v>
      </c>
      <c r="B1657">
        <v>98</v>
      </c>
      <c r="C1657" t="s">
        <v>211</v>
      </c>
      <c r="D1657">
        <v>94</v>
      </c>
      <c r="E1657" t="s">
        <v>215</v>
      </c>
      <c r="F1657">
        <v>2</v>
      </c>
      <c r="G1657">
        <v>12.5</v>
      </c>
      <c r="H1657">
        <f t="shared" si="877"/>
        <v>0.125</v>
      </c>
      <c r="I1657">
        <v>7</v>
      </c>
      <c r="J1657">
        <v>3.2</v>
      </c>
      <c r="K1657">
        <f t="shared" si="878"/>
        <v>1.2271875E-2</v>
      </c>
      <c r="L1657">
        <f t="shared" si="909"/>
        <v>5.0188713058696023E-2</v>
      </c>
      <c r="O1657">
        <f>L1657*0.44*0.75</f>
        <v>1.6562275309369687E-2</v>
      </c>
      <c r="Q1657">
        <f t="shared" si="910"/>
        <v>8.6123831608722369E-3</v>
      </c>
      <c r="T1657">
        <f>(L1657*0.44*0.75)*(1+0.2)*0.52*3.67</f>
        <v>3.7928935440481329E-2</v>
      </c>
    </row>
    <row r="1658" spans="1:24" x14ac:dyDescent="0.3">
      <c r="A1658" s="26">
        <v>18001</v>
      </c>
      <c r="B1658">
        <v>98</v>
      </c>
      <c r="C1658" t="s">
        <v>211</v>
      </c>
      <c r="D1658">
        <v>95</v>
      </c>
      <c r="E1658" t="s">
        <v>215</v>
      </c>
      <c r="F1658">
        <v>3</v>
      </c>
      <c r="G1658">
        <v>7.5</v>
      </c>
      <c r="H1658">
        <f t="shared" si="877"/>
        <v>7.4999999999999997E-2</v>
      </c>
      <c r="I1658">
        <v>4.5999999999999996</v>
      </c>
      <c r="J1658">
        <v>2.8</v>
      </c>
      <c r="K1658">
        <f t="shared" si="878"/>
        <v>4.4178749999999999E-3</v>
      </c>
      <c r="L1658">
        <f t="shared" si="909"/>
        <v>1.2738683114848687E-2</v>
      </c>
      <c r="O1658">
        <f>L1658*0.44*0.75</f>
        <v>4.2037654279000669E-3</v>
      </c>
      <c r="Q1658">
        <f t="shared" si="910"/>
        <v>2.1859580225080349E-3</v>
      </c>
      <c r="T1658">
        <f>(L1658*0.44*0.75)*(1+0.2)*0.52*3.67</f>
        <v>9.626959131125384E-3</v>
      </c>
    </row>
    <row r="1659" spans="1:24" x14ac:dyDescent="0.3">
      <c r="A1659" s="26">
        <v>18001</v>
      </c>
      <c r="B1659">
        <v>99</v>
      </c>
      <c r="C1659" t="s">
        <v>211</v>
      </c>
      <c r="D1659">
        <v>1</v>
      </c>
      <c r="E1659" t="s">
        <v>220</v>
      </c>
      <c r="F1659">
        <v>4</v>
      </c>
      <c r="G1659">
        <v>7.5</v>
      </c>
      <c r="H1659">
        <f t="shared" si="877"/>
        <v>7.4999999999999997E-2</v>
      </c>
      <c r="I1659">
        <v>2.6</v>
      </c>
      <c r="J1659">
        <v>1.4</v>
      </c>
      <c r="K1659">
        <f t="shared" si="878"/>
        <v>4.4178749999999999E-3</v>
      </c>
      <c r="L1659">
        <f>0.000084*(G1659^1.894314*I1659^0.808223+0.000031*G1659^2)</f>
        <v>8.266445138096979E-3</v>
      </c>
      <c r="O1659">
        <f>L1659*0.78*1.07</f>
        <v>6.899175112255739E-3</v>
      </c>
      <c r="Q1659">
        <f>O1659*0.531</f>
        <v>3.6634619846077974E-3</v>
      </c>
      <c r="T1659">
        <f>(L1659*0.78*1.07)*(1+0.2)*0.531*3.67</f>
        <v>1.6133886580212739E-2</v>
      </c>
    </row>
    <row r="1660" spans="1:24" x14ac:dyDescent="0.3">
      <c r="A1660" s="26">
        <v>18001</v>
      </c>
      <c r="B1660">
        <v>99</v>
      </c>
      <c r="C1660" t="s">
        <v>211</v>
      </c>
      <c r="D1660">
        <v>2</v>
      </c>
      <c r="E1660" t="s">
        <v>214</v>
      </c>
      <c r="F1660">
        <v>5</v>
      </c>
      <c r="G1660">
        <v>7.5</v>
      </c>
      <c r="H1660">
        <f t="shared" si="877"/>
        <v>7.4999999999999997E-2</v>
      </c>
      <c r="I1660">
        <v>2.8</v>
      </c>
      <c r="J1660">
        <v>1</v>
      </c>
      <c r="K1660">
        <f t="shared" si="878"/>
        <v>4.4178749999999999E-3</v>
      </c>
      <c r="L1660">
        <f>0.000081*(G1660^1.864042*I1660^0.850892+0.000027*G1660^2)</f>
        <v>8.3200431654283785E-3</v>
      </c>
      <c r="O1660">
        <f>L1660*0.47*0.75</f>
        <v>2.9328152158135034E-3</v>
      </c>
      <c r="Q1660">
        <f>O1660*0.521</f>
        <v>1.5279967274388353E-3</v>
      </c>
      <c r="T1660">
        <f>(L1660*0.47*0.75)*(1+0.2)*0.521*3.67</f>
        <v>6.7292975876406301E-3</v>
      </c>
    </row>
    <row r="1661" spans="1:24" x14ac:dyDescent="0.3">
      <c r="A1661" s="26">
        <v>18001</v>
      </c>
      <c r="B1661">
        <v>99</v>
      </c>
      <c r="C1661" t="s">
        <v>211</v>
      </c>
      <c r="D1661">
        <v>3</v>
      </c>
      <c r="E1661" t="s">
        <v>218</v>
      </c>
      <c r="F1661">
        <v>3</v>
      </c>
      <c r="G1661">
        <v>7.5</v>
      </c>
      <c r="H1661">
        <f t="shared" si="877"/>
        <v>7.4999999999999997E-2</v>
      </c>
      <c r="I1661">
        <v>2.6</v>
      </c>
      <c r="J1661">
        <v>0.6</v>
      </c>
      <c r="K1661">
        <f t="shared" si="878"/>
        <v>4.4178749999999999E-3</v>
      </c>
      <c r="L1661">
        <f>0.000057*(G1661^1.897696*I1661^1.002687+0.000031*G1661^2)</f>
        <v>6.8009540947262933E-3</v>
      </c>
      <c r="O1661">
        <f>L1661*0.43*0.75</f>
        <v>2.1933076955492296E-3</v>
      </c>
      <c r="Q1661">
        <f t="shared" ref="Q1661:Q1667" si="911">O1661*0.52</f>
        <v>1.1405200016855995E-3</v>
      </c>
      <c r="T1661">
        <f>(L1661*0.43*0.75)*(1+0.2)*0.52*3.67</f>
        <v>5.022850087423379E-3</v>
      </c>
    </row>
    <row r="1662" spans="1:24" x14ac:dyDescent="0.3">
      <c r="A1662" s="26">
        <v>18001</v>
      </c>
      <c r="B1662">
        <v>99</v>
      </c>
      <c r="C1662" t="s">
        <v>211</v>
      </c>
      <c r="D1662">
        <v>4</v>
      </c>
      <c r="E1662" t="s">
        <v>212</v>
      </c>
      <c r="F1662">
        <v>1</v>
      </c>
      <c r="G1662">
        <v>50</v>
      </c>
      <c r="H1662">
        <f t="shared" si="877"/>
        <v>0.5</v>
      </c>
      <c r="I1662">
        <v>15</v>
      </c>
      <c r="J1662">
        <v>2.8</v>
      </c>
      <c r="K1662">
        <f t="shared" si="878"/>
        <v>0.19635</v>
      </c>
      <c r="L1662">
        <f>0.000062*(G1662^1.947206*I1662^0.894551+0.000039*G1662^2)</f>
        <v>1.4213850218308335</v>
      </c>
      <c r="O1662">
        <f>L1662*0.47*0.75</f>
        <v>0.50103822019536881</v>
      </c>
      <c r="Q1662">
        <f t="shared" si="911"/>
        <v>0.26053987450159177</v>
      </c>
      <c r="T1662">
        <f>(L1662*0.47*0.75)*(1+0.2)*0.52*3.67</f>
        <v>1.1474176073050102</v>
      </c>
      <c r="U1662">
        <v>66</v>
      </c>
      <c r="V1662">
        <v>73</v>
      </c>
      <c r="W1662">
        <v>15</v>
      </c>
      <c r="X1662">
        <v>6</v>
      </c>
    </row>
    <row r="1663" spans="1:24" x14ac:dyDescent="0.3">
      <c r="A1663" s="26">
        <v>18001</v>
      </c>
      <c r="B1663">
        <v>99</v>
      </c>
      <c r="C1663" t="s">
        <v>211</v>
      </c>
      <c r="D1663">
        <v>5</v>
      </c>
      <c r="E1663" t="s">
        <v>216</v>
      </c>
      <c r="F1663">
        <v>3</v>
      </c>
      <c r="G1663">
        <v>8</v>
      </c>
      <c r="H1663">
        <f t="shared" si="877"/>
        <v>0.08</v>
      </c>
      <c r="I1663">
        <v>3.6</v>
      </c>
      <c r="J1663">
        <v>1</v>
      </c>
      <c r="K1663">
        <f t="shared" si="878"/>
        <v>5.0265600000000002E-3</v>
      </c>
      <c r="L1663">
        <f>0.000086*(G1663^1.882935*I1663^0.813269+0.000016*G1663^2)</f>
        <v>1.2228829838088016E-2</v>
      </c>
      <c r="O1663">
        <f>L1663*0.37*0.75</f>
        <v>3.3935002800694245E-3</v>
      </c>
      <c r="Q1663">
        <f t="shared" si="911"/>
        <v>1.7646201456361008E-3</v>
      </c>
      <c r="T1663">
        <f>(L1663*0.45*0.75)*(1+0.2)*0.52*3.67</f>
        <v>9.4516870395179049E-3</v>
      </c>
    </row>
    <row r="1664" spans="1:24" x14ac:dyDescent="0.3">
      <c r="A1664" s="26">
        <v>18001</v>
      </c>
      <c r="B1664">
        <v>99</v>
      </c>
      <c r="C1664" t="s">
        <v>211</v>
      </c>
      <c r="D1664">
        <v>6</v>
      </c>
      <c r="E1664" t="s">
        <v>212</v>
      </c>
      <c r="F1664">
        <v>9</v>
      </c>
      <c r="G1664">
        <v>38.5</v>
      </c>
      <c r="H1664">
        <f t="shared" si="877"/>
        <v>0.38500000000000001</v>
      </c>
      <c r="I1664">
        <v>0.23</v>
      </c>
      <c r="J1664">
        <v>0</v>
      </c>
      <c r="K1664">
        <f t="shared" si="878"/>
        <v>0.11641591499999999</v>
      </c>
      <c r="L1664">
        <f>0.000062*(G1664^1.947206*I1664^0.894551+0.000039*G1664^2)</f>
        <v>2.0357282354992248E-2</v>
      </c>
      <c r="O1664">
        <f>L1664*0.47*0.75</f>
        <v>7.1759420301347665E-3</v>
      </c>
      <c r="Q1664">
        <f t="shared" si="911"/>
        <v>3.7314898556700788E-3</v>
      </c>
      <c r="T1664">
        <f>(L1664*0.47*0.75)*(1+0.2)*0.52*3.67</f>
        <v>1.6433481324371026E-2</v>
      </c>
    </row>
    <row r="1665" spans="1:20" x14ac:dyDescent="0.3">
      <c r="A1665" s="26">
        <v>18001</v>
      </c>
      <c r="B1665">
        <v>99</v>
      </c>
      <c r="C1665" t="s">
        <v>211</v>
      </c>
      <c r="D1665">
        <v>7</v>
      </c>
      <c r="E1665" t="s">
        <v>218</v>
      </c>
      <c r="F1665">
        <v>5</v>
      </c>
      <c r="G1665">
        <v>9.8000000000000007</v>
      </c>
      <c r="H1665">
        <f t="shared" si="877"/>
        <v>9.8000000000000004E-2</v>
      </c>
      <c r="I1665">
        <v>4</v>
      </c>
      <c r="J1665">
        <v>2.4</v>
      </c>
      <c r="K1665">
        <f t="shared" si="878"/>
        <v>7.5429816000000009E-3</v>
      </c>
      <c r="L1665">
        <f>0.000057*(G1665^1.897696*I1665^1.002687+0.000031*G1665^2)</f>
        <v>1.7402136718013821E-2</v>
      </c>
      <c r="O1665">
        <f>L1665*0.43*0.75</f>
        <v>5.6121890915594571E-3</v>
      </c>
      <c r="Q1665">
        <f t="shared" si="911"/>
        <v>2.9183383276109179E-3</v>
      </c>
      <c r="T1665">
        <f>(L1665*0.43*0.75)*(1+0.2)*0.52*3.67</f>
        <v>1.2852361994798481E-2</v>
      </c>
    </row>
    <row r="1666" spans="1:20" x14ac:dyDescent="0.3">
      <c r="A1666" s="26">
        <v>18001</v>
      </c>
      <c r="B1666">
        <v>99</v>
      </c>
      <c r="C1666" t="s">
        <v>211</v>
      </c>
      <c r="D1666">
        <v>8</v>
      </c>
      <c r="E1666" t="s">
        <v>214</v>
      </c>
      <c r="F1666">
        <v>3</v>
      </c>
      <c r="G1666">
        <v>8.5</v>
      </c>
      <c r="H1666">
        <f t="shared" si="877"/>
        <v>8.5000000000000006E-2</v>
      </c>
      <c r="I1666">
        <v>3.4</v>
      </c>
      <c r="J1666">
        <v>1.4</v>
      </c>
      <c r="K1666">
        <f t="shared" si="878"/>
        <v>5.6745150000000006E-3</v>
      </c>
      <c r="L1666">
        <f>0.000081*(G1666^1.864042*I1666^0.850892+0.000027*G1666^2)</f>
        <v>1.239360434905471E-2</v>
      </c>
      <c r="O1666">
        <f>L1666*0.47*0.75</f>
        <v>4.3687455330417846E-3</v>
      </c>
      <c r="Q1666">
        <f>O1666*0.521</f>
        <v>2.2761164227147698E-3</v>
      </c>
      <c r="T1666">
        <f>(L1666*0.47*0.75)*(1+0.2)*0.521*3.67</f>
        <v>1.0024016725635847E-2</v>
      </c>
    </row>
    <row r="1667" spans="1:20" x14ac:dyDescent="0.3">
      <c r="A1667" s="26">
        <v>18001</v>
      </c>
      <c r="B1667">
        <v>99</v>
      </c>
      <c r="C1667" t="s">
        <v>211</v>
      </c>
      <c r="D1667">
        <v>9</v>
      </c>
      <c r="E1667" t="s">
        <v>218</v>
      </c>
      <c r="F1667">
        <v>4</v>
      </c>
      <c r="G1667">
        <v>11</v>
      </c>
      <c r="H1667">
        <f t="shared" ref="H1667:H1730" si="912">G1667/100</f>
        <v>0.11</v>
      </c>
      <c r="I1667">
        <v>8.4</v>
      </c>
      <c r="J1667">
        <v>1.4</v>
      </c>
      <c r="K1667">
        <f t="shared" ref="K1667:K1730" si="913">0.7854*H1667^2</f>
        <v>9.503339999999999E-3</v>
      </c>
      <c r="L1667">
        <f>0.000057*(G1667^1.897696*I1667^1.002687+0.000031*G1667^2)</f>
        <v>4.5591769668812884E-2</v>
      </c>
      <c r="O1667">
        <f>L1667*0.43*0.75</f>
        <v>1.4703345718192155E-2</v>
      </c>
      <c r="Q1667">
        <f t="shared" si="911"/>
        <v>7.6457397734599206E-3</v>
      </c>
      <c r="T1667">
        <f>(L1667*0.43*0.75)*(1+0.2)*0.52*3.67</f>
        <v>3.3671837962317493E-2</v>
      </c>
    </row>
    <row r="1668" spans="1:20" x14ac:dyDescent="0.3">
      <c r="A1668" s="26">
        <v>18001</v>
      </c>
      <c r="B1668">
        <v>99</v>
      </c>
      <c r="C1668" t="s">
        <v>211</v>
      </c>
      <c r="D1668">
        <v>10</v>
      </c>
      <c r="E1668" t="s">
        <v>220</v>
      </c>
      <c r="F1668">
        <v>3</v>
      </c>
      <c r="G1668">
        <v>8</v>
      </c>
      <c r="H1668">
        <f t="shared" si="912"/>
        <v>0.08</v>
      </c>
      <c r="I1668">
        <v>3.6</v>
      </c>
      <c r="J1668">
        <v>1.4</v>
      </c>
      <c r="K1668">
        <f t="shared" si="913"/>
        <v>5.0265600000000002E-3</v>
      </c>
      <c r="L1668">
        <f t="shared" ref="L1668:L1674" si="914">0.000084*(G1668^1.894314*I1668^0.808223+0.000031*G1668^2)</f>
        <v>1.2151719161180307E-2</v>
      </c>
      <c r="O1668">
        <f t="shared" ref="O1668:O1674" si="915">L1668*0.78*1.07</f>
        <v>1.0141824811921085E-2</v>
      </c>
      <c r="Q1668">
        <f t="shared" ref="Q1668:Q1674" si="916">O1668*0.531</f>
        <v>5.3853089751300966E-3</v>
      </c>
      <c r="T1668">
        <f t="shared" ref="T1668:T1674" si="917">(L1668*0.78*1.07)*(1+0.2)*0.531*3.67</f>
        <v>2.3716900726472943E-2</v>
      </c>
    </row>
    <row r="1669" spans="1:20" x14ac:dyDescent="0.3">
      <c r="A1669" s="26">
        <v>18001</v>
      </c>
      <c r="B1669">
        <v>99</v>
      </c>
      <c r="C1669" t="s">
        <v>211</v>
      </c>
      <c r="D1669">
        <v>11</v>
      </c>
      <c r="E1669" t="s">
        <v>220</v>
      </c>
      <c r="F1669">
        <v>5</v>
      </c>
      <c r="G1669">
        <v>8</v>
      </c>
      <c r="H1669">
        <f t="shared" si="912"/>
        <v>0.08</v>
      </c>
      <c r="I1669">
        <v>3.4</v>
      </c>
      <c r="J1669">
        <v>1.6</v>
      </c>
      <c r="K1669">
        <f t="shared" si="913"/>
        <v>5.0265600000000002E-3</v>
      </c>
      <c r="L1669">
        <f t="shared" si="914"/>
        <v>1.1603126158739206E-2</v>
      </c>
      <c r="O1669">
        <f t="shared" si="915"/>
        <v>9.6839690920837405E-3</v>
      </c>
      <c r="Q1669">
        <f t="shared" si="916"/>
        <v>5.1421875878964662E-3</v>
      </c>
      <c r="T1669">
        <f t="shared" si="917"/>
        <v>2.2646194137096037E-2</v>
      </c>
    </row>
    <row r="1670" spans="1:20" x14ac:dyDescent="0.3">
      <c r="A1670" s="26">
        <v>18001</v>
      </c>
      <c r="B1670">
        <v>99</v>
      </c>
      <c r="C1670" t="s">
        <v>211</v>
      </c>
      <c r="D1670">
        <v>12</v>
      </c>
      <c r="E1670" t="s">
        <v>220</v>
      </c>
      <c r="F1670">
        <v>3</v>
      </c>
      <c r="G1670">
        <v>7.5</v>
      </c>
      <c r="H1670">
        <f t="shared" si="912"/>
        <v>7.4999999999999997E-2</v>
      </c>
      <c r="I1670">
        <v>3</v>
      </c>
      <c r="J1670">
        <v>1</v>
      </c>
      <c r="K1670">
        <f t="shared" si="913"/>
        <v>4.4178749999999999E-3</v>
      </c>
      <c r="L1670">
        <f t="shared" si="914"/>
        <v>9.279985870239503E-3</v>
      </c>
      <c r="O1670">
        <f t="shared" si="915"/>
        <v>7.7450762073018901E-3</v>
      </c>
      <c r="Q1670">
        <f t="shared" si="916"/>
        <v>4.1126354660773043E-3</v>
      </c>
      <c r="T1670">
        <f t="shared" si="917"/>
        <v>1.8112046592604448E-2</v>
      </c>
    </row>
    <row r="1671" spans="1:20" x14ac:dyDescent="0.3">
      <c r="A1671" s="26">
        <v>18001</v>
      </c>
      <c r="B1671">
        <v>99</v>
      </c>
      <c r="C1671" t="s">
        <v>211</v>
      </c>
      <c r="D1671">
        <v>13</v>
      </c>
      <c r="E1671" t="s">
        <v>220</v>
      </c>
      <c r="F1671">
        <v>5</v>
      </c>
      <c r="G1671">
        <v>8</v>
      </c>
      <c r="H1671">
        <f t="shared" si="912"/>
        <v>0.08</v>
      </c>
      <c r="I1671">
        <v>3</v>
      </c>
      <c r="J1671">
        <v>1</v>
      </c>
      <c r="K1671">
        <f t="shared" si="913"/>
        <v>5.0265600000000002E-3</v>
      </c>
      <c r="L1671">
        <f t="shared" si="914"/>
        <v>1.0486789858344912E-2</v>
      </c>
      <c r="O1671">
        <f t="shared" si="915"/>
        <v>8.7522748157746657E-3</v>
      </c>
      <c r="Q1671">
        <f t="shared" si="916"/>
        <v>4.6474579271763477E-3</v>
      </c>
      <c r="T1671">
        <f t="shared" si="917"/>
        <v>2.0467404711284633E-2</v>
      </c>
    </row>
    <row r="1672" spans="1:20" x14ac:dyDescent="0.3">
      <c r="A1672" s="26">
        <v>18001</v>
      </c>
      <c r="B1672">
        <v>99</v>
      </c>
      <c r="C1672" t="s">
        <v>211</v>
      </c>
      <c r="D1672">
        <v>14</v>
      </c>
      <c r="E1672" t="s">
        <v>220</v>
      </c>
      <c r="F1672">
        <v>1</v>
      </c>
      <c r="G1672">
        <v>10</v>
      </c>
      <c r="H1672">
        <f t="shared" si="912"/>
        <v>0.1</v>
      </c>
      <c r="I1672">
        <v>3.6</v>
      </c>
      <c r="J1672">
        <v>1.6</v>
      </c>
      <c r="K1672">
        <f t="shared" si="913"/>
        <v>7.8540000000000016E-3</v>
      </c>
      <c r="L1672">
        <f t="shared" si="914"/>
        <v>1.8544531264813851E-2</v>
      </c>
      <c r="O1672">
        <f t="shared" si="915"/>
        <v>1.5477265793613641E-2</v>
      </c>
      <c r="Q1672">
        <f t="shared" si="916"/>
        <v>8.2184281364088441E-3</v>
      </c>
      <c r="T1672">
        <f t="shared" si="917"/>
        <v>3.619395751274454E-2</v>
      </c>
    </row>
    <row r="1673" spans="1:20" x14ac:dyDescent="0.3">
      <c r="A1673" s="26">
        <v>18001</v>
      </c>
      <c r="B1673">
        <v>99</v>
      </c>
      <c r="C1673" t="s">
        <v>211</v>
      </c>
      <c r="D1673">
        <v>15</v>
      </c>
      <c r="E1673" t="s">
        <v>220</v>
      </c>
      <c r="F1673">
        <v>3</v>
      </c>
      <c r="G1673">
        <v>7.5</v>
      </c>
      <c r="H1673">
        <f t="shared" si="912"/>
        <v>7.4999999999999997E-2</v>
      </c>
      <c r="I1673">
        <v>3</v>
      </c>
      <c r="J1673">
        <v>0.4</v>
      </c>
      <c r="K1673">
        <f t="shared" si="913"/>
        <v>4.4178749999999999E-3</v>
      </c>
      <c r="L1673">
        <f t="shared" si="914"/>
        <v>9.279985870239503E-3</v>
      </c>
      <c r="O1673">
        <f t="shared" si="915"/>
        <v>7.7450762073018901E-3</v>
      </c>
      <c r="Q1673">
        <f t="shared" si="916"/>
        <v>4.1126354660773043E-3</v>
      </c>
      <c r="T1673">
        <f t="shared" si="917"/>
        <v>1.8112046592604448E-2</v>
      </c>
    </row>
    <row r="1674" spans="1:20" x14ac:dyDescent="0.3">
      <c r="A1674" s="26">
        <v>18001</v>
      </c>
      <c r="B1674">
        <v>99</v>
      </c>
      <c r="C1674" t="s">
        <v>211</v>
      </c>
      <c r="D1674">
        <v>16</v>
      </c>
      <c r="E1674" t="s">
        <v>220</v>
      </c>
      <c r="F1674">
        <v>5</v>
      </c>
      <c r="G1674">
        <v>7.5</v>
      </c>
      <c r="H1674">
        <f t="shared" si="912"/>
        <v>7.4999999999999997E-2</v>
      </c>
      <c r="I1674">
        <v>3.2</v>
      </c>
      <c r="J1674">
        <v>0.4</v>
      </c>
      <c r="K1674">
        <f t="shared" si="913"/>
        <v>4.4178749999999999E-3</v>
      </c>
      <c r="L1674">
        <f t="shared" si="914"/>
        <v>9.7768831716822293E-3</v>
      </c>
      <c r="O1674">
        <f t="shared" si="915"/>
        <v>8.1597866950859892E-3</v>
      </c>
      <c r="Q1674">
        <f t="shared" si="916"/>
        <v>4.3328467350906607E-3</v>
      </c>
      <c r="T1674">
        <f t="shared" si="917"/>
        <v>1.9081857021339271E-2</v>
      </c>
    </row>
    <row r="1675" spans="1:20" x14ac:dyDescent="0.3">
      <c r="A1675" s="26">
        <v>18001</v>
      </c>
      <c r="B1675">
        <v>99</v>
      </c>
      <c r="C1675" t="s">
        <v>211</v>
      </c>
      <c r="D1675">
        <v>17</v>
      </c>
      <c r="E1675" t="s">
        <v>214</v>
      </c>
      <c r="F1675">
        <v>5</v>
      </c>
      <c r="G1675">
        <v>8.5</v>
      </c>
      <c r="H1675">
        <f t="shared" si="912"/>
        <v>8.5000000000000006E-2</v>
      </c>
      <c r="I1675">
        <v>3.4</v>
      </c>
      <c r="J1675">
        <v>1</v>
      </c>
      <c r="K1675">
        <f t="shared" si="913"/>
        <v>5.6745150000000006E-3</v>
      </c>
      <c r="L1675">
        <f>0.000081*(G1675^1.864042*I1675^0.850892+0.000027*G1675^2)</f>
        <v>1.239360434905471E-2</v>
      </c>
      <c r="O1675">
        <f>L1675*0.47*0.75</f>
        <v>4.3687455330417846E-3</v>
      </c>
      <c r="Q1675">
        <f>O1675*0.521</f>
        <v>2.2761164227147698E-3</v>
      </c>
      <c r="T1675">
        <f>(L1675*0.47*0.75)*(1+0.2)*0.521*3.67</f>
        <v>1.0024016725635847E-2</v>
      </c>
    </row>
    <row r="1676" spans="1:20" x14ac:dyDescent="0.3">
      <c r="A1676" s="26">
        <v>18001</v>
      </c>
      <c r="B1676">
        <v>99</v>
      </c>
      <c r="C1676" t="s">
        <v>211</v>
      </c>
      <c r="D1676">
        <v>18</v>
      </c>
      <c r="E1676" t="s">
        <v>212</v>
      </c>
      <c r="F1676">
        <v>1</v>
      </c>
      <c r="G1676">
        <v>16.5</v>
      </c>
      <c r="H1676">
        <f t="shared" si="912"/>
        <v>0.16500000000000001</v>
      </c>
      <c r="I1676">
        <v>6</v>
      </c>
      <c r="J1676">
        <v>3.6</v>
      </c>
      <c r="K1676">
        <f t="shared" si="913"/>
        <v>2.1382515000000001E-2</v>
      </c>
      <c r="L1676">
        <f>0.000062*(G1676^1.947206*I1676^0.894551+0.000039*G1676^2)</f>
        <v>7.230755284770668E-2</v>
      </c>
      <c r="O1676">
        <f>L1676*0.47*0.75</f>
        <v>2.5488412378816605E-2</v>
      </c>
      <c r="Q1676">
        <f>O1676*0.52</f>
        <v>1.3253974436984636E-2</v>
      </c>
      <c r="T1676">
        <f>(L1676*0.47*0.75)*(1+0.2)*0.52*3.67</f>
        <v>5.8370503420480335E-2</v>
      </c>
    </row>
    <row r="1677" spans="1:20" x14ac:dyDescent="0.3">
      <c r="A1677" s="26">
        <v>18001</v>
      </c>
      <c r="B1677">
        <v>99</v>
      </c>
      <c r="C1677" t="s">
        <v>211</v>
      </c>
      <c r="D1677">
        <v>19</v>
      </c>
      <c r="E1677" t="s">
        <v>220</v>
      </c>
      <c r="F1677">
        <v>2</v>
      </c>
      <c r="G1677">
        <v>12</v>
      </c>
      <c r="H1677">
        <f t="shared" si="912"/>
        <v>0.12</v>
      </c>
      <c r="I1677">
        <v>3.6</v>
      </c>
      <c r="J1677">
        <v>0.8</v>
      </c>
      <c r="K1677">
        <f t="shared" si="913"/>
        <v>1.130976E-2</v>
      </c>
      <c r="L1677">
        <f t="shared" ref="L1677:L1680" si="918">0.000084*(G1677^1.894314*I1677^0.808223+0.000031*G1677^2)</f>
        <v>2.6194500543038207E-2</v>
      </c>
      <c r="O1677">
        <f>L1677*0.78*1.07</f>
        <v>2.1861930153219692E-2</v>
      </c>
      <c r="Q1677">
        <f t="shared" ref="Q1677:Q1680" si="919">O1677*0.531</f>
        <v>1.1608684911359657E-2</v>
      </c>
      <c r="T1677">
        <f>(L1677*0.78*1.07)*(1+0.2)*0.531*3.67</f>
        <v>5.1124648349627932E-2</v>
      </c>
    </row>
    <row r="1678" spans="1:20" x14ac:dyDescent="0.3">
      <c r="A1678" s="26">
        <v>18001</v>
      </c>
      <c r="B1678">
        <v>99</v>
      </c>
      <c r="C1678" t="s">
        <v>211</v>
      </c>
      <c r="D1678">
        <v>20</v>
      </c>
      <c r="E1678" t="s">
        <v>220</v>
      </c>
      <c r="F1678">
        <v>5</v>
      </c>
      <c r="G1678">
        <v>8</v>
      </c>
      <c r="H1678">
        <f t="shared" si="912"/>
        <v>0.08</v>
      </c>
      <c r="I1678">
        <v>3.6</v>
      </c>
      <c r="J1678">
        <v>1</v>
      </c>
      <c r="K1678">
        <f t="shared" si="913"/>
        <v>5.0265600000000002E-3</v>
      </c>
      <c r="L1678">
        <f t="shared" si="918"/>
        <v>1.2151719161180307E-2</v>
      </c>
      <c r="O1678">
        <f>L1678*0.78*1.07</f>
        <v>1.0141824811921085E-2</v>
      </c>
      <c r="Q1678">
        <f t="shared" si="919"/>
        <v>5.3853089751300966E-3</v>
      </c>
      <c r="T1678">
        <f>(L1678*0.78*1.07)*(1+0.2)*0.531*3.67</f>
        <v>2.3716900726472943E-2</v>
      </c>
    </row>
    <row r="1679" spans="1:20" x14ac:dyDescent="0.3">
      <c r="A1679" s="26">
        <v>18001</v>
      </c>
      <c r="B1679">
        <v>99</v>
      </c>
      <c r="C1679" t="s">
        <v>211</v>
      </c>
      <c r="D1679">
        <v>21</v>
      </c>
      <c r="E1679" t="s">
        <v>220</v>
      </c>
      <c r="F1679">
        <v>1</v>
      </c>
      <c r="G1679">
        <v>8.5</v>
      </c>
      <c r="H1679">
        <f t="shared" si="912"/>
        <v>8.5000000000000006E-2</v>
      </c>
      <c r="I1679">
        <v>3.8</v>
      </c>
      <c r="J1679">
        <v>1.6</v>
      </c>
      <c r="K1679">
        <f t="shared" si="913"/>
        <v>5.6745150000000006E-3</v>
      </c>
      <c r="L1679">
        <f t="shared" si="918"/>
        <v>1.4239369013284748E-2</v>
      </c>
      <c r="O1679">
        <f>L1679*0.78*1.07</f>
        <v>1.1884177378487452E-2</v>
      </c>
      <c r="Q1679">
        <f t="shared" si="919"/>
        <v>6.3104981879768375E-3</v>
      </c>
      <c r="T1679">
        <f>(L1679*0.78*1.07)*(1+0.2)*0.531*3.67</f>
        <v>2.779143401984999E-2</v>
      </c>
    </row>
    <row r="1680" spans="1:20" x14ac:dyDescent="0.3">
      <c r="A1680" s="26">
        <v>18001</v>
      </c>
      <c r="B1680">
        <v>99</v>
      </c>
      <c r="C1680" t="s">
        <v>211</v>
      </c>
      <c r="D1680">
        <v>22</v>
      </c>
      <c r="E1680" t="s">
        <v>220</v>
      </c>
      <c r="F1680">
        <v>3</v>
      </c>
      <c r="G1680">
        <v>8</v>
      </c>
      <c r="H1680">
        <f t="shared" si="912"/>
        <v>0.08</v>
      </c>
      <c r="I1680">
        <v>2.8</v>
      </c>
      <c r="J1680">
        <v>1.4</v>
      </c>
      <c r="K1680">
        <f t="shared" si="913"/>
        <v>5.0265600000000002E-3</v>
      </c>
      <c r="L1680">
        <f t="shared" si="918"/>
        <v>9.9180431835433867E-3</v>
      </c>
      <c r="O1680">
        <f>L1680*0.78*1.07</f>
        <v>8.2775988409853115E-3</v>
      </c>
      <c r="Q1680">
        <f t="shared" si="919"/>
        <v>4.3954049845632004E-3</v>
      </c>
      <c r="T1680">
        <f>(L1680*0.78*1.07)*(1+0.2)*0.531*3.67</f>
        <v>1.9357363552016338E-2</v>
      </c>
    </row>
    <row r="1681" spans="1:20" x14ac:dyDescent="0.3">
      <c r="A1681" s="26">
        <v>18001</v>
      </c>
      <c r="B1681">
        <v>99</v>
      </c>
      <c r="C1681" t="s">
        <v>211</v>
      </c>
      <c r="D1681">
        <v>23</v>
      </c>
      <c r="E1681" t="s">
        <v>216</v>
      </c>
      <c r="F1681">
        <v>2</v>
      </c>
      <c r="G1681">
        <v>7.5</v>
      </c>
      <c r="H1681">
        <f t="shared" si="912"/>
        <v>7.4999999999999997E-2</v>
      </c>
      <c r="I1681">
        <v>3</v>
      </c>
      <c r="J1681">
        <v>1</v>
      </c>
      <c r="K1681">
        <f t="shared" si="913"/>
        <v>4.4178749999999999E-3</v>
      </c>
      <c r="L1681">
        <f>0.000086*(G1681^1.882935*I1681^0.813269+0.000016*G1681^2)</f>
        <v>9.3371311079524667E-3</v>
      </c>
      <c r="O1681">
        <f>L1681*0.37*0.75</f>
        <v>2.5910538824568093E-3</v>
      </c>
      <c r="Q1681">
        <f>O1681*0.52</f>
        <v>1.347348018877541E-3</v>
      </c>
      <c r="T1681">
        <f>(L1681*0.45*0.75)*(1+0.2)*0.52*3.67</f>
        <v>7.216687307598676E-3</v>
      </c>
    </row>
    <row r="1682" spans="1:20" x14ac:dyDescent="0.3">
      <c r="A1682" s="26">
        <v>18001</v>
      </c>
      <c r="B1682">
        <v>99</v>
      </c>
      <c r="C1682" t="s">
        <v>211</v>
      </c>
      <c r="D1682">
        <v>24</v>
      </c>
      <c r="E1682" t="s">
        <v>220</v>
      </c>
      <c r="F1682">
        <v>4</v>
      </c>
      <c r="G1682">
        <v>8</v>
      </c>
      <c r="H1682">
        <f t="shared" si="912"/>
        <v>0.08</v>
      </c>
      <c r="I1682">
        <v>2.6</v>
      </c>
      <c r="J1682">
        <v>1</v>
      </c>
      <c r="K1682">
        <f t="shared" si="913"/>
        <v>5.0265600000000002E-3</v>
      </c>
      <c r="L1682">
        <f>0.000084*(G1682^1.894314*I1682^0.808223+0.000031*G1682^2)</f>
        <v>9.3414446313941253E-3</v>
      </c>
      <c r="O1682">
        <f>L1682*0.78*1.07</f>
        <v>7.7963696893615375E-3</v>
      </c>
      <c r="Q1682">
        <f>O1682*0.531</f>
        <v>4.1398723050509768E-3</v>
      </c>
      <c r="T1682">
        <f>(L1682*0.78*1.07)*(1+0.2)*0.531*3.67</f>
        <v>1.8231997631444501E-2</v>
      </c>
    </row>
    <row r="1683" spans="1:20" x14ac:dyDescent="0.3">
      <c r="A1683" s="26">
        <v>18001</v>
      </c>
      <c r="B1683">
        <v>99</v>
      </c>
      <c r="C1683" t="s">
        <v>211</v>
      </c>
      <c r="D1683">
        <v>25</v>
      </c>
      <c r="E1683" t="s">
        <v>215</v>
      </c>
      <c r="F1683">
        <v>5</v>
      </c>
      <c r="G1683">
        <v>8.5</v>
      </c>
      <c r="H1683">
        <f t="shared" si="912"/>
        <v>8.5000000000000006E-2</v>
      </c>
      <c r="I1683">
        <v>4.4000000000000004</v>
      </c>
      <c r="J1683">
        <v>2</v>
      </c>
      <c r="K1683">
        <f t="shared" si="913"/>
        <v>5.6745150000000006E-3</v>
      </c>
      <c r="L1683">
        <f>0.000064*(G1683^1.958025*I1683^0.883501+0.000045*G1683^2)</f>
        <v>1.5649566923311077E-2</v>
      </c>
      <c r="O1683">
        <f>L1683*0.44*0.75</f>
        <v>5.1643570846926553E-3</v>
      </c>
      <c r="Q1683">
        <f>O1683*0.52</f>
        <v>2.685465684040181E-3</v>
      </c>
      <c r="T1683">
        <f>(L1683*0.44*0.75)*(1+0.2)*0.52*3.67</f>
        <v>1.1826790872512956E-2</v>
      </c>
    </row>
    <row r="1684" spans="1:20" x14ac:dyDescent="0.3">
      <c r="A1684" s="26">
        <v>18001</v>
      </c>
      <c r="B1684">
        <v>99</v>
      </c>
      <c r="C1684" t="s">
        <v>211</v>
      </c>
      <c r="D1684">
        <v>26</v>
      </c>
      <c r="E1684" t="s">
        <v>218</v>
      </c>
      <c r="F1684">
        <v>5</v>
      </c>
      <c r="G1684">
        <v>7.5</v>
      </c>
      <c r="H1684">
        <f t="shared" si="912"/>
        <v>7.4999999999999997E-2</v>
      </c>
      <c r="I1684">
        <v>2.8</v>
      </c>
      <c r="J1684">
        <v>1</v>
      </c>
      <c r="K1684">
        <f t="shared" si="913"/>
        <v>4.4178749999999999E-3</v>
      </c>
      <c r="L1684">
        <f>0.000057*(G1684^1.897696*I1684^1.002687+0.000031*G1684^2)</f>
        <v>7.3255553230832547E-3</v>
      </c>
      <c r="O1684">
        <f>L1684*0.43*0.75</f>
        <v>2.3624915916943497E-3</v>
      </c>
      <c r="Q1684">
        <f>O1684*0.52</f>
        <v>1.2284956276810619E-3</v>
      </c>
      <c r="T1684">
        <f>(L1684*0.43*0.75)*(1+0.2)*0.52*3.67</f>
        <v>5.4102947443073974E-3</v>
      </c>
    </row>
    <row r="1685" spans="1:20" x14ac:dyDescent="0.3">
      <c r="A1685" s="26">
        <v>18001</v>
      </c>
      <c r="B1685">
        <v>99</v>
      </c>
      <c r="C1685" t="s">
        <v>211</v>
      </c>
      <c r="D1685">
        <v>27</v>
      </c>
      <c r="E1685" t="s">
        <v>222</v>
      </c>
      <c r="F1685">
        <v>7</v>
      </c>
      <c r="G1685">
        <v>20</v>
      </c>
      <c r="H1685">
        <f t="shared" si="912"/>
        <v>0.2</v>
      </c>
      <c r="I1685">
        <v>5.4</v>
      </c>
      <c r="J1685">
        <v>0</v>
      </c>
      <c r="K1685">
        <f t="shared" si="913"/>
        <v>3.1416000000000006E-2</v>
      </c>
      <c r="L1685">
        <f>0.000081*(G1685^1.922704*I1685^0.783213+0.000032*G1685^2)</f>
        <v>9.62954097509644E-2</v>
      </c>
      <c r="O1685">
        <f>L1685*0.61*1.07</f>
        <v>6.2852013944454471E-2</v>
      </c>
      <c r="Q1685">
        <f>O1685*0.531</f>
        <v>3.3374419404505327E-2</v>
      </c>
      <c r="T1685">
        <f>(L1685*0.61*1.07)*(1+0.2)*0.531*3.67</f>
        <v>0.14698094305744144</v>
      </c>
    </row>
    <row r="1686" spans="1:20" x14ac:dyDescent="0.3">
      <c r="A1686" s="26">
        <v>18001</v>
      </c>
      <c r="B1686">
        <v>99</v>
      </c>
      <c r="C1686" t="s">
        <v>211</v>
      </c>
      <c r="D1686">
        <v>28</v>
      </c>
      <c r="E1686" t="s">
        <v>218</v>
      </c>
      <c r="F1686">
        <v>3</v>
      </c>
      <c r="G1686">
        <v>7.5</v>
      </c>
      <c r="H1686">
        <f t="shared" si="912"/>
        <v>7.4999999999999997E-2</v>
      </c>
      <c r="I1686">
        <v>3</v>
      </c>
      <c r="J1686">
        <v>1</v>
      </c>
      <c r="K1686">
        <f t="shared" si="913"/>
        <v>4.4178749999999999E-3</v>
      </c>
      <c r="L1686">
        <f>0.000057*(G1686^1.897696*I1686^1.002687+0.000031*G1686^2)</f>
        <v>7.850257332760938E-3</v>
      </c>
      <c r="O1686">
        <f>L1686*0.43*0.75</f>
        <v>2.5317079898154026E-3</v>
      </c>
      <c r="Q1686">
        <f>O1686*0.52</f>
        <v>1.3164881547040094E-3</v>
      </c>
      <c r="T1686">
        <f>(L1686*0.43*0.75)*(1+0.2)*0.52*3.67</f>
        <v>5.7978138333164573E-3</v>
      </c>
    </row>
    <row r="1687" spans="1:20" x14ac:dyDescent="0.3">
      <c r="A1687" s="26">
        <v>18001</v>
      </c>
      <c r="B1687">
        <v>99</v>
      </c>
      <c r="C1687" t="s">
        <v>211</v>
      </c>
      <c r="D1687">
        <v>29</v>
      </c>
      <c r="E1687" t="s">
        <v>214</v>
      </c>
      <c r="F1687">
        <v>2</v>
      </c>
      <c r="G1687">
        <v>20</v>
      </c>
      <c r="H1687">
        <f t="shared" si="912"/>
        <v>0.2</v>
      </c>
      <c r="I1687">
        <v>6.8</v>
      </c>
      <c r="J1687">
        <v>1.4</v>
      </c>
      <c r="K1687">
        <f t="shared" si="913"/>
        <v>3.1416000000000006E-2</v>
      </c>
      <c r="L1687">
        <f t="shared" ref="L1687:L1688" si="920">0.000081*(G1687^1.864042*I1687^0.850892+0.000027*G1687^2)</f>
        <v>0.11016361949866638</v>
      </c>
      <c r="O1687">
        <f t="shared" ref="O1687:O1688" si="921">L1687*0.47*0.75</f>
        <v>3.8832675873279897E-2</v>
      </c>
      <c r="Q1687">
        <f t="shared" ref="Q1687:Q1688" si="922">O1687*0.521</f>
        <v>2.0231824129978825E-2</v>
      </c>
      <c r="T1687">
        <f t="shared" ref="T1687:T1688" si="923">(L1687*0.47*0.75)*(1+0.2)*0.521*3.67</f>
        <v>8.9100953468426738E-2</v>
      </c>
    </row>
    <row r="1688" spans="1:20" x14ac:dyDescent="0.3">
      <c r="A1688" s="26">
        <v>18001</v>
      </c>
      <c r="B1688">
        <v>99</v>
      </c>
      <c r="C1688" t="s">
        <v>211</v>
      </c>
      <c r="D1688">
        <v>30</v>
      </c>
      <c r="E1688" t="s">
        <v>214</v>
      </c>
      <c r="F1688">
        <v>5</v>
      </c>
      <c r="G1688">
        <v>10.8</v>
      </c>
      <c r="H1688">
        <f t="shared" si="912"/>
        <v>0.10800000000000001</v>
      </c>
      <c r="I1688">
        <v>4.8</v>
      </c>
      <c r="J1688">
        <v>1</v>
      </c>
      <c r="K1688">
        <f t="shared" si="913"/>
        <v>9.1609056000000015E-3</v>
      </c>
      <c r="L1688">
        <f t="shared" si="920"/>
        <v>2.5971515202166697E-2</v>
      </c>
      <c r="O1688">
        <f t="shared" si="921"/>
        <v>9.1549591087637591E-3</v>
      </c>
      <c r="Q1688">
        <f t="shared" si="922"/>
        <v>4.7697336956659189E-3</v>
      </c>
      <c r="T1688">
        <f t="shared" si="923"/>
        <v>2.1005907195712704E-2</v>
      </c>
    </row>
    <row r="1689" spans="1:20" x14ac:dyDescent="0.3">
      <c r="A1689" s="26">
        <v>18001</v>
      </c>
      <c r="B1689">
        <v>99</v>
      </c>
      <c r="C1689" t="s">
        <v>211</v>
      </c>
      <c r="D1689">
        <v>31</v>
      </c>
      <c r="E1689" t="s">
        <v>215</v>
      </c>
      <c r="F1689">
        <v>1</v>
      </c>
      <c r="G1689">
        <v>22</v>
      </c>
      <c r="H1689">
        <f t="shared" si="912"/>
        <v>0.22</v>
      </c>
      <c r="I1689">
        <v>11.4</v>
      </c>
      <c r="J1689">
        <v>6.8</v>
      </c>
      <c r="K1689">
        <f t="shared" si="913"/>
        <v>3.8013359999999996E-2</v>
      </c>
      <c r="L1689">
        <f>0.000064*(G1689^1.958025*I1689^0.883501+0.000045*G1689^2)</f>
        <v>0.233591065821003</v>
      </c>
      <c r="O1689">
        <f>L1689*0.44*0.75</f>
        <v>7.7085051720930997E-2</v>
      </c>
      <c r="Q1689">
        <f>O1689*0.52</f>
        <v>4.0084226894884119E-2</v>
      </c>
      <c r="T1689">
        <f>(L1689*0.44*0.75)*(1+0.2)*0.52*3.67</f>
        <v>0.17653093524506966</v>
      </c>
    </row>
    <row r="1690" spans="1:20" x14ac:dyDescent="0.3">
      <c r="A1690" s="26">
        <v>18001</v>
      </c>
      <c r="B1690">
        <v>99</v>
      </c>
      <c r="C1690" t="s">
        <v>211</v>
      </c>
      <c r="D1690">
        <v>32</v>
      </c>
      <c r="E1690" t="s">
        <v>214</v>
      </c>
      <c r="F1690">
        <v>3</v>
      </c>
      <c r="G1690">
        <v>7.5</v>
      </c>
      <c r="H1690">
        <f t="shared" si="912"/>
        <v>7.4999999999999997E-2</v>
      </c>
      <c r="I1690">
        <v>2.2000000000000002</v>
      </c>
      <c r="J1690">
        <v>1</v>
      </c>
      <c r="K1690">
        <f t="shared" si="913"/>
        <v>4.4178749999999999E-3</v>
      </c>
      <c r="L1690">
        <f>0.000081*(G1690^1.864042*I1690^0.850892+0.000027*G1690^2)</f>
        <v>6.7765488009570553E-3</v>
      </c>
      <c r="O1690">
        <f>L1690*0.47*0.75</f>
        <v>2.3887334523373621E-3</v>
      </c>
      <c r="Q1690">
        <f>O1690*0.521</f>
        <v>1.2445301286677657E-3</v>
      </c>
      <c r="T1690">
        <f>(L1690*0.47*0.75)*(1+0.2)*0.521*3.67</f>
        <v>5.4809106866528399E-3</v>
      </c>
    </row>
    <row r="1691" spans="1:20" x14ac:dyDescent="0.3">
      <c r="A1691" s="26">
        <v>18001</v>
      </c>
      <c r="B1691">
        <v>99</v>
      </c>
      <c r="C1691" t="s">
        <v>211</v>
      </c>
      <c r="D1691">
        <v>33</v>
      </c>
      <c r="E1691" t="s">
        <v>215</v>
      </c>
      <c r="F1691">
        <v>5</v>
      </c>
      <c r="G1691">
        <v>15</v>
      </c>
      <c r="H1691">
        <f t="shared" si="912"/>
        <v>0.15</v>
      </c>
      <c r="I1691">
        <v>6.8</v>
      </c>
      <c r="J1691">
        <v>3</v>
      </c>
      <c r="K1691">
        <f t="shared" si="913"/>
        <v>1.76715E-2</v>
      </c>
      <c r="L1691">
        <f t="shared" ref="L1691:L1692" si="924">0.000064*(G1691^1.958025*I1691^0.883501+0.000045*G1691^2)</f>
        <v>6.9907302442783106E-2</v>
      </c>
      <c r="O1691">
        <f>L1691*0.44*0.75</f>
        <v>2.3069409806118425E-2</v>
      </c>
      <c r="Q1691">
        <f t="shared" ref="Q1691:Q1692" si="925">O1691*0.52</f>
        <v>1.1996093099181581E-2</v>
      </c>
      <c r="T1691">
        <f>(L1691*0.44*0.75)*(1+0.2)*0.52*3.67</f>
        <v>5.283079400879568E-2</v>
      </c>
    </row>
    <row r="1692" spans="1:20" x14ac:dyDescent="0.3">
      <c r="A1692" s="26">
        <v>18001</v>
      </c>
      <c r="B1692">
        <v>99</v>
      </c>
      <c r="C1692" t="s">
        <v>211</v>
      </c>
      <c r="D1692">
        <v>34</v>
      </c>
      <c r="E1692" t="s">
        <v>215</v>
      </c>
      <c r="F1692">
        <v>1</v>
      </c>
      <c r="G1692">
        <v>17.5</v>
      </c>
      <c r="H1692">
        <f t="shared" si="912"/>
        <v>0.17499999999999999</v>
      </c>
      <c r="I1692">
        <v>7.4</v>
      </c>
      <c r="J1692">
        <v>2</v>
      </c>
      <c r="K1692">
        <f t="shared" si="913"/>
        <v>2.4052874999999998E-2</v>
      </c>
      <c r="L1692">
        <f t="shared" si="924"/>
        <v>0.10187096098219754</v>
      </c>
      <c r="O1692">
        <f>L1692*0.44*0.75</f>
        <v>3.3617417124125193E-2</v>
      </c>
      <c r="Q1692">
        <f t="shared" si="925"/>
        <v>1.74810569045451E-2</v>
      </c>
      <c r="T1692">
        <f>(L1692*0.44*0.75)*(1+0.2)*0.52*3.67</f>
        <v>7.6986574607616626E-2</v>
      </c>
    </row>
    <row r="1693" spans="1:20" x14ac:dyDescent="0.3">
      <c r="A1693" s="26">
        <v>18001</v>
      </c>
      <c r="B1693">
        <v>99</v>
      </c>
      <c r="C1693" t="s">
        <v>211</v>
      </c>
      <c r="D1693">
        <v>35</v>
      </c>
      <c r="E1693" t="s">
        <v>214</v>
      </c>
      <c r="F1693">
        <v>3</v>
      </c>
      <c r="G1693">
        <v>7.5</v>
      </c>
      <c r="H1693">
        <f t="shared" si="912"/>
        <v>7.4999999999999997E-2</v>
      </c>
      <c r="I1693">
        <v>2.4</v>
      </c>
      <c r="J1693">
        <v>0.6</v>
      </c>
      <c r="K1693">
        <f t="shared" si="913"/>
        <v>4.4178749999999999E-3</v>
      </c>
      <c r="L1693">
        <f>0.000081*(G1693^1.864042*I1693^0.850892+0.000027*G1693^2)</f>
        <v>7.2972964850155251E-3</v>
      </c>
      <c r="O1693">
        <f>L1693*0.47*0.75</f>
        <v>2.5722970109679725E-3</v>
      </c>
      <c r="Q1693">
        <f>O1693*0.521</f>
        <v>1.3401667427143137E-3</v>
      </c>
      <c r="T1693">
        <f>(L1693*0.47*0.75)*(1+0.2)*0.521*3.67</f>
        <v>5.9020943349138372E-3</v>
      </c>
    </row>
    <row r="1694" spans="1:20" x14ac:dyDescent="0.3">
      <c r="A1694" s="26">
        <v>18001</v>
      </c>
      <c r="B1694">
        <v>99</v>
      </c>
      <c r="C1694" t="s">
        <v>211</v>
      </c>
      <c r="D1694">
        <v>36</v>
      </c>
      <c r="E1694" t="s">
        <v>220</v>
      </c>
      <c r="F1694">
        <v>3</v>
      </c>
      <c r="G1694">
        <v>7.5</v>
      </c>
      <c r="H1694">
        <f t="shared" si="912"/>
        <v>7.4999999999999997E-2</v>
      </c>
      <c r="I1694">
        <v>2.6</v>
      </c>
      <c r="J1694">
        <v>0.6</v>
      </c>
      <c r="K1694">
        <f t="shared" si="913"/>
        <v>4.4178749999999999E-3</v>
      </c>
      <c r="L1694">
        <f>0.000084*(G1694^1.894314*I1694^0.808223+0.000031*G1694^2)</f>
        <v>8.266445138096979E-3</v>
      </c>
      <c r="O1694">
        <f>L1694*0.78*1.07</f>
        <v>6.899175112255739E-3</v>
      </c>
      <c r="Q1694">
        <f>O1694*0.531</f>
        <v>3.6634619846077974E-3</v>
      </c>
      <c r="T1694">
        <f>(L1694*0.78*1.07)*(1+0.2)*0.531*3.67</f>
        <v>1.6133886580212739E-2</v>
      </c>
    </row>
    <row r="1695" spans="1:20" x14ac:dyDescent="0.3">
      <c r="A1695" s="26">
        <v>18001</v>
      </c>
      <c r="B1695">
        <v>99</v>
      </c>
      <c r="C1695" t="s">
        <v>211</v>
      </c>
      <c r="D1695">
        <v>37</v>
      </c>
      <c r="E1695" t="s">
        <v>215</v>
      </c>
      <c r="F1695">
        <v>1</v>
      </c>
      <c r="G1695">
        <v>8</v>
      </c>
      <c r="H1695">
        <f t="shared" si="912"/>
        <v>0.08</v>
      </c>
      <c r="I1695">
        <v>4</v>
      </c>
      <c r="J1695">
        <v>2.6</v>
      </c>
      <c r="K1695">
        <f t="shared" si="913"/>
        <v>5.0265600000000002E-3</v>
      </c>
      <c r="L1695">
        <f t="shared" ref="L1695:L1697" si="926">0.000064*(G1695^1.958025*I1695^0.883501+0.000045*G1695^2)</f>
        <v>1.2775550294233984E-2</v>
      </c>
      <c r="O1695">
        <f>L1695*0.44*0.75</f>
        <v>4.2159315970972154E-3</v>
      </c>
      <c r="Q1695">
        <f t="shared" ref="Q1695:Q1697" si="927">O1695*0.52</f>
        <v>2.1922844304905521E-3</v>
      </c>
      <c r="T1695">
        <f>(L1695*0.44*0.75)*(1+0.2)*0.52*3.67</f>
        <v>9.6548206318803915E-3</v>
      </c>
    </row>
    <row r="1696" spans="1:20" x14ac:dyDescent="0.3">
      <c r="A1696" s="26">
        <v>18001</v>
      </c>
      <c r="B1696">
        <v>99</v>
      </c>
      <c r="C1696" t="s">
        <v>211</v>
      </c>
      <c r="D1696">
        <v>38</v>
      </c>
      <c r="E1696" t="s">
        <v>215</v>
      </c>
      <c r="F1696">
        <v>7</v>
      </c>
      <c r="G1696">
        <v>18.100000000000001</v>
      </c>
      <c r="H1696">
        <f t="shared" si="912"/>
        <v>0.18100000000000002</v>
      </c>
      <c r="I1696">
        <v>7.5</v>
      </c>
      <c r="J1696">
        <v>0</v>
      </c>
      <c r="K1696">
        <f t="shared" si="913"/>
        <v>2.5730489400000004E-2</v>
      </c>
      <c r="L1696">
        <f t="shared" si="926"/>
        <v>0.11012027515538166</v>
      </c>
      <c r="O1696">
        <f>L1696*0.44*0.75</f>
        <v>3.6339690801275942E-2</v>
      </c>
      <c r="Q1696">
        <f t="shared" si="927"/>
        <v>1.8896639216663489E-2</v>
      </c>
      <c r="T1696">
        <f>(L1696*0.44*0.75)*(1+0.2)*0.52*3.67</f>
        <v>8.3220799110185997E-2</v>
      </c>
    </row>
    <row r="1697" spans="1:20" x14ac:dyDescent="0.3">
      <c r="A1697" s="26">
        <v>18001</v>
      </c>
      <c r="B1697">
        <v>99</v>
      </c>
      <c r="C1697" t="s">
        <v>211</v>
      </c>
      <c r="D1697">
        <v>39</v>
      </c>
      <c r="E1697" t="s">
        <v>215</v>
      </c>
      <c r="F1697">
        <v>7</v>
      </c>
      <c r="G1697">
        <v>11</v>
      </c>
      <c r="H1697">
        <f t="shared" si="912"/>
        <v>0.11</v>
      </c>
      <c r="I1697">
        <v>5.6</v>
      </c>
      <c r="J1697">
        <v>0</v>
      </c>
      <c r="K1697">
        <f t="shared" si="913"/>
        <v>9.503339999999999E-3</v>
      </c>
      <c r="L1697">
        <f t="shared" si="926"/>
        <v>3.2083554226821402E-2</v>
      </c>
      <c r="O1697">
        <f>L1697*0.44*0.75</f>
        <v>1.0587572894851063E-2</v>
      </c>
      <c r="Q1697">
        <f t="shared" si="927"/>
        <v>5.5055379053225526E-3</v>
      </c>
      <c r="T1697">
        <f>(L1697*0.44*0.75)*(1+0.2)*0.52*3.67</f>
        <v>2.4246388935040525E-2</v>
      </c>
    </row>
    <row r="1698" spans="1:20" x14ac:dyDescent="0.3">
      <c r="A1698" s="26">
        <v>18001</v>
      </c>
      <c r="B1698">
        <v>99</v>
      </c>
      <c r="C1698" t="s">
        <v>211</v>
      </c>
      <c r="D1698">
        <v>40</v>
      </c>
      <c r="E1698" t="s">
        <v>214</v>
      </c>
      <c r="F1698">
        <v>5</v>
      </c>
      <c r="G1698">
        <v>7.5</v>
      </c>
      <c r="H1698">
        <f t="shared" si="912"/>
        <v>7.4999999999999997E-2</v>
      </c>
      <c r="I1698">
        <v>3.4</v>
      </c>
      <c r="J1698">
        <v>1</v>
      </c>
      <c r="K1698">
        <f t="shared" si="913"/>
        <v>4.4178749999999999E-3</v>
      </c>
      <c r="L1698">
        <f>0.000081*(G1698^1.864042*I1698^0.850892+0.000027*G1698^2)</f>
        <v>9.8145991938444737E-3</v>
      </c>
      <c r="O1698">
        <f>L1698*0.47*0.75</f>
        <v>3.4596462158301769E-3</v>
      </c>
      <c r="Q1698">
        <f>O1698*0.521</f>
        <v>1.8024756784475223E-3</v>
      </c>
      <c r="T1698">
        <f>(L1698*0.47*0.75)*(1+0.2)*0.521*3.67</f>
        <v>7.9381028878828877E-3</v>
      </c>
    </row>
    <row r="1699" spans="1:20" x14ac:dyDescent="0.3">
      <c r="A1699" s="26">
        <v>18001</v>
      </c>
      <c r="B1699">
        <v>99</v>
      </c>
      <c r="C1699" t="s">
        <v>211</v>
      </c>
      <c r="D1699">
        <v>41</v>
      </c>
      <c r="E1699" t="s">
        <v>215</v>
      </c>
      <c r="F1699">
        <v>2</v>
      </c>
      <c r="G1699">
        <v>16.5</v>
      </c>
      <c r="H1699">
        <f t="shared" si="912"/>
        <v>0.16500000000000001</v>
      </c>
      <c r="I1699">
        <v>9.8000000000000007</v>
      </c>
      <c r="J1699">
        <v>4</v>
      </c>
      <c r="K1699">
        <f t="shared" si="913"/>
        <v>2.1382515000000001E-2</v>
      </c>
      <c r="L1699">
        <f>0.000064*(G1699^1.958025*I1699^0.883501+0.000045*G1699^2)</f>
        <v>0.11635796828383048</v>
      </c>
      <c r="O1699">
        <f>L1699*0.44*0.75</f>
        <v>3.839812953366406E-2</v>
      </c>
      <c r="Q1699">
        <f>O1699*0.52</f>
        <v>1.9967027357505312E-2</v>
      </c>
      <c r="T1699">
        <f>(L1699*0.44*0.75)*(1+0.2)*0.52*3.67</f>
        <v>8.7934788482453397E-2</v>
      </c>
    </row>
    <row r="1700" spans="1:20" x14ac:dyDescent="0.3">
      <c r="A1700" s="26">
        <v>18001</v>
      </c>
      <c r="B1700">
        <v>99</v>
      </c>
      <c r="C1700" t="s">
        <v>211</v>
      </c>
      <c r="D1700">
        <v>42</v>
      </c>
      <c r="E1700" t="s">
        <v>214</v>
      </c>
      <c r="F1700">
        <v>5</v>
      </c>
      <c r="G1700">
        <v>11</v>
      </c>
      <c r="H1700">
        <f t="shared" si="912"/>
        <v>0.11</v>
      </c>
      <c r="I1700">
        <v>5.6</v>
      </c>
      <c r="J1700">
        <v>1.6</v>
      </c>
      <c r="K1700">
        <f t="shared" si="913"/>
        <v>9.503339999999999E-3</v>
      </c>
      <c r="L1700">
        <f>0.000081*(G1700^1.864042*I1700^0.850892+0.000027*G1700^2)</f>
        <v>3.0641899216571747E-2</v>
      </c>
      <c r="O1700">
        <f>L1700*0.47*0.75</f>
        <v>1.0801269473841541E-2</v>
      </c>
      <c r="Q1700">
        <f>O1700*0.521</f>
        <v>5.6274613958714435E-3</v>
      </c>
      <c r="T1700">
        <f>(L1700*0.47*0.75)*(1+0.2)*0.521*3.67</f>
        <v>2.4783339987417833E-2</v>
      </c>
    </row>
    <row r="1701" spans="1:20" x14ac:dyDescent="0.3">
      <c r="A1701" s="26">
        <v>18001</v>
      </c>
      <c r="B1701">
        <v>99</v>
      </c>
      <c r="C1701" t="s">
        <v>211</v>
      </c>
      <c r="D1701">
        <v>43</v>
      </c>
      <c r="E1701" t="s">
        <v>213</v>
      </c>
      <c r="F1701">
        <v>1</v>
      </c>
      <c r="G1701">
        <v>18</v>
      </c>
      <c r="H1701">
        <f t="shared" si="912"/>
        <v>0.18</v>
      </c>
      <c r="I1701">
        <v>7.6</v>
      </c>
      <c r="J1701">
        <v>1.6</v>
      </c>
      <c r="K1701">
        <f t="shared" si="913"/>
        <v>2.5446959999999998E-2</v>
      </c>
      <c r="L1701">
        <f t="shared" ref="L1701:L1702" si="928">0.000084*(G1701^1.894314*I1701^0.808223+0.000031*G1701^2)</f>
        <v>0.10328967661868484</v>
      </c>
      <c r="O1701">
        <f>L1701*0.66*1.07</f>
        <v>7.2943169628115243E-2</v>
      </c>
      <c r="Q1701">
        <f t="shared" ref="Q1701:Q1702" si="929">O1701*0.531</f>
        <v>3.8732823072529197E-2</v>
      </c>
      <c r="T1701">
        <f>(L1701*0.66*1.07)*(1+0.2)*0.531*3.67</f>
        <v>0.17057935281141856</v>
      </c>
    </row>
    <row r="1702" spans="1:20" x14ac:dyDescent="0.3">
      <c r="A1702" s="26">
        <v>18001</v>
      </c>
      <c r="B1702">
        <v>99</v>
      </c>
      <c r="C1702" t="s">
        <v>211</v>
      </c>
      <c r="D1702">
        <v>44</v>
      </c>
      <c r="E1702" t="s">
        <v>213</v>
      </c>
      <c r="F1702">
        <v>2</v>
      </c>
      <c r="G1702">
        <v>15</v>
      </c>
      <c r="H1702">
        <f t="shared" si="912"/>
        <v>0.15</v>
      </c>
      <c r="I1702">
        <v>6</v>
      </c>
      <c r="J1702">
        <v>1.8</v>
      </c>
      <c r="K1702">
        <f t="shared" si="913"/>
        <v>1.76715E-2</v>
      </c>
      <c r="L1702">
        <f t="shared" si="928"/>
        <v>6.0407292911326925E-2</v>
      </c>
      <c r="O1702">
        <f>L1702*0.66*1.07</f>
        <v>4.2659630253979078E-2</v>
      </c>
      <c r="Q1702">
        <f t="shared" si="929"/>
        <v>2.2652263664862893E-2</v>
      </c>
      <c r="T1702">
        <f>(L1702*0.66*1.07)*(1+0.2)*0.531*3.67</f>
        <v>9.9760569180056172E-2</v>
      </c>
    </row>
    <row r="1703" spans="1:20" x14ac:dyDescent="0.3">
      <c r="A1703" s="26">
        <v>18001</v>
      </c>
      <c r="B1703">
        <v>99</v>
      </c>
      <c r="C1703" t="s">
        <v>211</v>
      </c>
      <c r="D1703">
        <v>45</v>
      </c>
      <c r="E1703" t="s">
        <v>220</v>
      </c>
      <c r="F1703">
        <v>3</v>
      </c>
      <c r="G1703">
        <v>7.5</v>
      </c>
      <c r="H1703">
        <f t="shared" si="912"/>
        <v>7.4999999999999997E-2</v>
      </c>
      <c r="I1703">
        <v>2.2000000000000002</v>
      </c>
      <c r="J1703">
        <v>0.6</v>
      </c>
      <c r="K1703">
        <f t="shared" si="913"/>
        <v>4.4178749999999999E-3</v>
      </c>
      <c r="L1703">
        <f>0.000084*(G1703^1.894314*I1703^0.808223+0.000031*G1703^2)</f>
        <v>7.2224207040752211E-3</v>
      </c>
      <c r="O1703">
        <f>L1703*0.78*1.07</f>
        <v>6.0278323196211805E-3</v>
      </c>
      <c r="Q1703">
        <f>O1703*0.531</f>
        <v>3.200778961718847E-3</v>
      </c>
      <c r="T1703">
        <f>(L1703*0.78*1.07)*(1+0.2)*0.531*3.67</f>
        <v>1.4096230547409803E-2</v>
      </c>
    </row>
    <row r="1704" spans="1:20" x14ac:dyDescent="0.3">
      <c r="A1704" s="26">
        <v>18001</v>
      </c>
      <c r="B1704">
        <v>99</v>
      </c>
      <c r="C1704" t="s">
        <v>211</v>
      </c>
      <c r="D1704">
        <v>46</v>
      </c>
      <c r="E1704" t="s">
        <v>214</v>
      </c>
      <c r="F1704">
        <v>5</v>
      </c>
      <c r="G1704">
        <v>9</v>
      </c>
      <c r="H1704">
        <f t="shared" si="912"/>
        <v>0.09</v>
      </c>
      <c r="I1704">
        <v>4.5999999999999996</v>
      </c>
      <c r="J1704">
        <v>1.6</v>
      </c>
      <c r="K1704">
        <f t="shared" si="913"/>
        <v>6.3617399999999994E-3</v>
      </c>
      <c r="L1704">
        <f>0.000081*(G1704^1.864042*I1704^0.850892+0.000027*G1704^2)</f>
        <v>1.7830880368859055E-2</v>
      </c>
      <c r="O1704">
        <f>L1704*0.47*0.75</f>
        <v>6.2853853300228173E-3</v>
      </c>
      <c r="Q1704">
        <f>O1704*0.521</f>
        <v>3.2746857569418879E-3</v>
      </c>
      <c r="T1704">
        <f>(L1704*0.47*0.75)*(1+0.2)*0.521*3.67</f>
        <v>1.4421716073572075E-2</v>
      </c>
    </row>
    <row r="1705" spans="1:20" x14ac:dyDescent="0.3">
      <c r="A1705" s="26">
        <v>18001</v>
      </c>
      <c r="B1705">
        <v>99</v>
      </c>
      <c r="C1705" t="s">
        <v>211</v>
      </c>
      <c r="D1705">
        <v>47</v>
      </c>
      <c r="E1705" t="s">
        <v>212</v>
      </c>
      <c r="F1705">
        <v>1</v>
      </c>
      <c r="G1705">
        <v>23.5</v>
      </c>
      <c r="H1705">
        <f t="shared" si="912"/>
        <v>0.23499999999999999</v>
      </c>
      <c r="I1705">
        <v>12</v>
      </c>
      <c r="J1705">
        <v>3.6</v>
      </c>
      <c r="K1705">
        <f t="shared" si="913"/>
        <v>4.3373714999999993E-2</v>
      </c>
      <c r="L1705">
        <f>0.000062*(G1705^1.947206*I1705^0.894551+0.000039*G1705^2)</f>
        <v>0.26762586691517048</v>
      </c>
      <c r="O1705">
        <f>L1705*0.47*0.75</f>
        <v>9.4338118087597581E-2</v>
      </c>
      <c r="Q1705">
        <f>O1705*0.52</f>
        <v>4.9055821405550745E-2</v>
      </c>
      <c r="T1705">
        <f>(L1705*0.47*0.75)*(1+0.2)*0.52*3.67</f>
        <v>0.21604183747004543</v>
      </c>
    </row>
    <row r="1706" spans="1:20" x14ac:dyDescent="0.3">
      <c r="A1706" s="26">
        <v>18001</v>
      </c>
      <c r="B1706">
        <v>99</v>
      </c>
      <c r="C1706" t="s">
        <v>211</v>
      </c>
      <c r="D1706">
        <v>48</v>
      </c>
      <c r="E1706" t="s">
        <v>215</v>
      </c>
      <c r="F1706">
        <v>5</v>
      </c>
      <c r="G1706">
        <v>9.5</v>
      </c>
      <c r="H1706">
        <f t="shared" si="912"/>
        <v>9.5000000000000001E-2</v>
      </c>
      <c r="I1706">
        <v>4.8</v>
      </c>
      <c r="J1706">
        <v>1.6</v>
      </c>
      <c r="K1706">
        <f t="shared" si="913"/>
        <v>7.088235E-3</v>
      </c>
      <c r="L1706">
        <f>0.000064*(G1706^1.958025*I1706^0.883501+0.000045*G1706^2)</f>
        <v>2.1012122446185014E-2</v>
      </c>
      <c r="O1706">
        <f>L1706*0.44*0.75</f>
        <v>6.9340004072410543E-3</v>
      </c>
      <c r="Q1706">
        <f>O1706*0.52</f>
        <v>3.6056802117653483E-3</v>
      </c>
      <c r="T1706">
        <f>(L1706*0.44*0.75)*(1+0.2)*0.52*3.67</f>
        <v>1.5879415652614592E-2</v>
      </c>
    </row>
    <row r="1707" spans="1:20" x14ac:dyDescent="0.3">
      <c r="A1707" s="26">
        <v>18001</v>
      </c>
      <c r="B1707">
        <v>99</v>
      </c>
      <c r="C1707" t="s">
        <v>211</v>
      </c>
      <c r="D1707">
        <v>49</v>
      </c>
      <c r="E1707" t="s">
        <v>212</v>
      </c>
      <c r="F1707">
        <v>4</v>
      </c>
      <c r="G1707">
        <v>20</v>
      </c>
      <c r="H1707">
        <f t="shared" si="912"/>
        <v>0.2</v>
      </c>
      <c r="I1707">
        <v>6.8</v>
      </c>
      <c r="J1707">
        <v>2</v>
      </c>
      <c r="K1707">
        <f t="shared" si="913"/>
        <v>3.1416000000000006E-2</v>
      </c>
      <c r="L1707">
        <f>0.000062*(G1707^1.947206*I1707^0.894551+0.000039*G1707^2)</f>
        <v>0.11762248617085985</v>
      </c>
      <c r="O1707">
        <f>L1707*0.47*0.75</f>
        <v>4.1461926375228095E-2</v>
      </c>
      <c r="Q1707">
        <f>O1707*0.52</f>
        <v>2.1560201715118611E-2</v>
      </c>
      <c r="T1707">
        <f>(L1707*0.47*0.75)*(1+0.2)*0.52*3.67</f>
        <v>9.4951128353382361E-2</v>
      </c>
    </row>
    <row r="1708" spans="1:20" x14ac:dyDescent="0.3">
      <c r="A1708" s="26">
        <v>18001</v>
      </c>
      <c r="B1708">
        <v>99</v>
      </c>
      <c r="C1708" t="s">
        <v>211</v>
      </c>
      <c r="D1708">
        <v>50</v>
      </c>
      <c r="E1708" t="s">
        <v>215</v>
      </c>
      <c r="F1708">
        <v>3</v>
      </c>
      <c r="G1708">
        <v>8.5</v>
      </c>
      <c r="H1708">
        <f t="shared" si="912"/>
        <v>8.5000000000000006E-2</v>
      </c>
      <c r="I1708">
        <v>2.8</v>
      </c>
      <c r="J1708">
        <v>1.8</v>
      </c>
      <c r="K1708">
        <f t="shared" si="913"/>
        <v>5.6745150000000006E-3</v>
      </c>
      <c r="L1708">
        <f>0.000064*(G1708^1.958025*I1708^0.883501+0.000045*G1708^2)</f>
        <v>1.0497324983668175E-2</v>
      </c>
      <c r="O1708">
        <f>L1708*0.44*0.75</f>
        <v>3.4641172446104982E-3</v>
      </c>
      <c r="Q1708">
        <f>O1708*0.52</f>
        <v>1.8013409671974591E-3</v>
      </c>
      <c r="T1708">
        <f>(L1708*0.44*0.75)*(1+0.2)*0.52*3.67</f>
        <v>7.933105619537608E-3</v>
      </c>
    </row>
    <row r="1709" spans="1:20" x14ac:dyDescent="0.3">
      <c r="A1709" s="26">
        <v>18001</v>
      </c>
      <c r="B1709">
        <v>99</v>
      </c>
      <c r="C1709" t="s">
        <v>211</v>
      </c>
      <c r="D1709">
        <v>51</v>
      </c>
      <c r="E1709" t="s">
        <v>214</v>
      </c>
      <c r="F1709">
        <v>4</v>
      </c>
      <c r="G1709">
        <v>10</v>
      </c>
      <c r="H1709">
        <f t="shared" si="912"/>
        <v>0.1</v>
      </c>
      <c r="I1709">
        <v>4.2</v>
      </c>
      <c r="J1709">
        <v>0.8</v>
      </c>
      <c r="K1709">
        <f t="shared" si="913"/>
        <v>7.8540000000000016E-3</v>
      </c>
      <c r="L1709">
        <f t="shared" ref="L1709:L1711" si="930">0.000081*(G1709^1.864042*I1709^0.850892+0.000027*G1709^2)</f>
        <v>2.0083970891582783E-2</v>
      </c>
      <c r="O1709">
        <f t="shared" ref="O1709:O1711" si="931">L1709*0.47*0.75</f>
        <v>7.0795997392829307E-3</v>
      </c>
      <c r="Q1709">
        <f t="shared" ref="Q1709:Q1711" si="932">O1709*0.521</f>
        <v>3.6884714641664072E-3</v>
      </c>
      <c r="T1709">
        <f t="shared" ref="T1709:T1711" si="933">(L1709*0.47*0.75)*(1+0.2)*0.521*3.67</f>
        <v>1.6244028328188859E-2</v>
      </c>
    </row>
    <row r="1710" spans="1:20" x14ac:dyDescent="0.3">
      <c r="A1710" s="26">
        <v>18001</v>
      </c>
      <c r="B1710">
        <v>99</v>
      </c>
      <c r="C1710" t="s">
        <v>211</v>
      </c>
      <c r="D1710">
        <v>52</v>
      </c>
      <c r="E1710" t="s">
        <v>214</v>
      </c>
      <c r="F1710">
        <v>5</v>
      </c>
      <c r="G1710">
        <v>11</v>
      </c>
      <c r="H1710">
        <f t="shared" si="912"/>
        <v>0.11</v>
      </c>
      <c r="I1710">
        <v>3.6</v>
      </c>
      <c r="J1710">
        <v>0.6</v>
      </c>
      <c r="K1710">
        <f t="shared" si="913"/>
        <v>9.503339999999999E-3</v>
      </c>
      <c r="L1710">
        <f t="shared" si="930"/>
        <v>2.1039893264837142E-2</v>
      </c>
      <c r="O1710">
        <f t="shared" si="931"/>
        <v>7.4165623758550916E-3</v>
      </c>
      <c r="Q1710">
        <f t="shared" si="932"/>
        <v>3.8640289978205027E-3</v>
      </c>
      <c r="T1710">
        <f t="shared" si="933"/>
        <v>1.7017183706401495E-2</v>
      </c>
    </row>
    <row r="1711" spans="1:20" x14ac:dyDescent="0.3">
      <c r="A1711" s="26">
        <v>18001</v>
      </c>
      <c r="B1711">
        <v>99</v>
      </c>
      <c r="C1711" t="s">
        <v>211</v>
      </c>
      <c r="D1711">
        <v>53</v>
      </c>
      <c r="E1711" t="s">
        <v>214</v>
      </c>
      <c r="F1711">
        <v>3</v>
      </c>
      <c r="G1711">
        <v>10</v>
      </c>
      <c r="H1711">
        <f t="shared" si="912"/>
        <v>0.1</v>
      </c>
      <c r="I1711">
        <v>3</v>
      </c>
      <c r="J1711">
        <v>0.6</v>
      </c>
      <c r="K1711">
        <f t="shared" si="913"/>
        <v>7.8540000000000016E-3</v>
      </c>
      <c r="L1711">
        <f t="shared" si="930"/>
        <v>1.5083841992941794E-2</v>
      </c>
      <c r="O1711">
        <f t="shared" si="931"/>
        <v>5.3170543025119824E-3</v>
      </c>
      <c r="Q1711">
        <f t="shared" si="932"/>
        <v>2.7701852916087429E-3</v>
      </c>
      <c r="T1711">
        <f t="shared" si="933"/>
        <v>1.2199896024244905E-2</v>
      </c>
    </row>
    <row r="1712" spans="1:20" x14ac:dyDescent="0.3">
      <c r="A1712" s="26">
        <v>18001</v>
      </c>
      <c r="B1712">
        <v>99</v>
      </c>
      <c r="C1712" t="s">
        <v>211</v>
      </c>
      <c r="D1712">
        <v>54</v>
      </c>
      <c r="E1712" t="s">
        <v>215</v>
      </c>
      <c r="F1712">
        <v>4</v>
      </c>
      <c r="G1712">
        <v>11</v>
      </c>
      <c r="H1712">
        <f t="shared" si="912"/>
        <v>0.11</v>
      </c>
      <c r="I1712">
        <v>4.2</v>
      </c>
      <c r="J1712">
        <v>2</v>
      </c>
      <c r="K1712">
        <f t="shared" si="913"/>
        <v>9.503339999999999E-3</v>
      </c>
      <c r="L1712">
        <f>0.000064*(G1712^1.958025*I1712^0.883501+0.000045*G1712^2)</f>
        <v>2.4882862512194345E-2</v>
      </c>
      <c r="O1712">
        <f>L1712*0.44*0.75</f>
        <v>8.2113446290241338E-3</v>
      </c>
      <c r="Q1712">
        <f>O1712*0.52</f>
        <v>4.2698992070925494E-3</v>
      </c>
      <c r="T1712">
        <f>(L1712*0.44*0.75)*(1+0.2)*0.52*3.67</f>
        <v>1.8804636108035587E-2</v>
      </c>
    </row>
    <row r="1713" spans="1:20" x14ac:dyDescent="0.3">
      <c r="A1713" s="26">
        <v>18001</v>
      </c>
      <c r="B1713">
        <v>99</v>
      </c>
      <c r="C1713" t="s">
        <v>211</v>
      </c>
      <c r="D1713">
        <v>55</v>
      </c>
      <c r="E1713" t="s">
        <v>214</v>
      </c>
      <c r="F1713">
        <v>5</v>
      </c>
      <c r="G1713">
        <v>7.5</v>
      </c>
      <c r="H1713">
        <f t="shared" si="912"/>
        <v>7.4999999999999997E-2</v>
      </c>
      <c r="I1713">
        <v>3.4</v>
      </c>
      <c r="J1713">
        <v>0.6</v>
      </c>
      <c r="K1713">
        <f t="shared" si="913"/>
        <v>4.4178749999999999E-3</v>
      </c>
      <c r="L1713">
        <f>0.000081*(G1713^1.864042*I1713^0.850892+0.000027*G1713^2)</f>
        <v>9.8145991938444737E-3</v>
      </c>
      <c r="O1713">
        <f>L1713*0.47*0.75</f>
        <v>3.4596462158301769E-3</v>
      </c>
      <c r="Q1713">
        <f>O1713*0.521</f>
        <v>1.8024756784475223E-3</v>
      </c>
      <c r="T1713">
        <f>(L1713*0.47*0.75)*(1+0.2)*0.521*3.67</f>
        <v>7.9381028878828877E-3</v>
      </c>
    </row>
    <row r="1714" spans="1:20" x14ac:dyDescent="0.3">
      <c r="A1714" s="26">
        <v>18001</v>
      </c>
      <c r="B1714">
        <v>99</v>
      </c>
      <c r="C1714" t="s">
        <v>211</v>
      </c>
      <c r="D1714">
        <v>56</v>
      </c>
      <c r="E1714" t="s">
        <v>215</v>
      </c>
      <c r="F1714">
        <v>1</v>
      </c>
      <c r="G1714">
        <v>15.5</v>
      </c>
      <c r="H1714">
        <f t="shared" si="912"/>
        <v>0.155</v>
      </c>
      <c r="I1714">
        <v>8</v>
      </c>
      <c r="J1714">
        <v>2.4</v>
      </c>
      <c r="K1714">
        <f t="shared" si="913"/>
        <v>1.8869235000000002E-2</v>
      </c>
      <c r="L1714">
        <f>0.000064*(G1714^1.958025*I1714^0.883501+0.000045*G1714^2)</f>
        <v>8.6052520595019805E-2</v>
      </c>
      <c r="O1714">
        <f>L1714*0.44*0.75</f>
        <v>2.8397331796356538E-2</v>
      </c>
      <c r="Q1714">
        <f>O1714*0.52</f>
        <v>1.4766612534105401E-2</v>
      </c>
      <c r="T1714">
        <f>(L1714*0.44*0.75)*(1+0.2)*0.52*3.67</f>
        <v>6.5032161600200186E-2</v>
      </c>
    </row>
    <row r="1715" spans="1:20" x14ac:dyDescent="0.3">
      <c r="A1715" s="26">
        <v>18001</v>
      </c>
      <c r="B1715">
        <v>99</v>
      </c>
      <c r="C1715" t="s">
        <v>211</v>
      </c>
      <c r="D1715">
        <v>57</v>
      </c>
      <c r="E1715" t="s">
        <v>213</v>
      </c>
      <c r="F1715">
        <v>2</v>
      </c>
      <c r="G1715">
        <v>16</v>
      </c>
      <c r="H1715">
        <f t="shared" si="912"/>
        <v>0.16</v>
      </c>
      <c r="I1715">
        <v>5.4</v>
      </c>
      <c r="J1715">
        <v>0.6</v>
      </c>
      <c r="K1715">
        <f t="shared" si="913"/>
        <v>2.0106240000000001E-2</v>
      </c>
      <c r="L1715">
        <f t="shared" ref="L1715:L1716" si="934">0.000084*(G1715^1.894314*I1715^0.808223+0.000031*G1715^2)</f>
        <v>6.2690643353953981E-2</v>
      </c>
      <c r="O1715">
        <f>L1715*0.66*1.07</f>
        <v>4.4272132336562305E-2</v>
      </c>
      <c r="Q1715">
        <f t="shared" ref="Q1715:Q1716" si="935">O1715*0.531</f>
        <v>2.3508502270714583E-2</v>
      </c>
      <c r="T1715">
        <f>(L1715*0.66*1.07)*(1+0.2)*0.531*3.67</f>
        <v>0.10353144400022703</v>
      </c>
    </row>
    <row r="1716" spans="1:20" x14ac:dyDescent="0.3">
      <c r="A1716" s="26">
        <v>18001</v>
      </c>
      <c r="B1716">
        <v>99</v>
      </c>
      <c r="C1716" t="s">
        <v>211</v>
      </c>
      <c r="D1716">
        <v>58</v>
      </c>
      <c r="E1716" t="s">
        <v>213</v>
      </c>
      <c r="F1716">
        <v>3</v>
      </c>
      <c r="G1716">
        <v>14</v>
      </c>
      <c r="H1716">
        <f t="shared" si="912"/>
        <v>0.14000000000000001</v>
      </c>
      <c r="I1716">
        <v>4</v>
      </c>
      <c r="J1716">
        <v>0.6</v>
      </c>
      <c r="K1716">
        <f t="shared" si="913"/>
        <v>1.5393840000000002E-2</v>
      </c>
      <c r="L1716">
        <f t="shared" si="934"/>
        <v>3.8195324626432436E-2</v>
      </c>
      <c r="O1716">
        <f>L1716*0.66*1.07</f>
        <v>2.6973538251186591E-2</v>
      </c>
      <c r="Q1716">
        <f t="shared" si="935"/>
        <v>1.432294881138008E-2</v>
      </c>
      <c r="T1716">
        <f>(L1716*0.66*1.07)*(1+0.2)*0.531*3.67</f>
        <v>6.3078266565317856E-2</v>
      </c>
    </row>
    <row r="1717" spans="1:20" x14ac:dyDescent="0.3">
      <c r="A1717" s="26">
        <v>18001</v>
      </c>
      <c r="B1717">
        <v>99</v>
      </c>
      <c r="C1717" t="s">
        <v>211</v>
      </c>
      <c r="D1717">
        <v>59</v>
      </c>
      <c r="E1717" t="s">
        <v>215</v>
      </c>
      <c r="F1717">
        <v>3</v>
      </c>
      <c r="G1717">
        <v>10</v>
      </c>
      <c r="H1717">
        <f t="shared" si="912"/>
        <v>0.1</v>
      </c>
      <c r="I1717">
        <v>5.4</v>
      </c>
      <c r="J1717">
        <v>2</v>
      </c>
      <c r="K1717">
        <f t="shared" si="913"/>
        <v>7.8540000000000016E-3</v>
      </c>
      <c r="L1717">
        <f t="shared" ref="L1717:L1718" si="936">0.000064*(G1717^1.958025*I1717^0.883501+0.000045*G1717^2)</f>
        <v>2.5779853493476418E-2</v>
      </c>
      <c r="O1717">
        <f>L1717*0.44*0.75</f>
        <v>8.5073516528472188E-3</v>
      </c>
      <c r="Q1717">
        <f t="shared" ref="Q1717:Q1718" si="937">O1717*0.52</f>
        <v>4.4238228594805536E-3</v>
      </c>
      <c r="T1717">
        <f>(L1717*0.44*0.75)*(1+0.2)*0.52*3.67</f>
        <v>1.9482515873152358E-2</v>
      </c>
    </row>
    <row r="1718" spans="1:20" x14ac:dyDescent="0.3">
      <c r="A1718" s="26">
        <v>18001</v>
      </c>
      <c r="B1718">
        <v>99</v>
      </c>
      <c r="C1718" t="s">
        <v>211</v>
      </c>
      <c r="D1718">
        <v>60</v>
      </c>
      <c r="E1718" t="s">
        <v>215</v>
      </c>
      <c r="F1718">
        <v>4</v>
      </c>
      <c r="G1718">
        <v>9.8000000000000007</v>
      </c>
      <c r="H1718">
        <f t="shared" si="912"/>
        <v>9.8000000000000004E-2</v>
      </c>
      <c r="I1718">
        <v>4</v>
      </c>
      <c r="J1718">
        <v>1.4</v>
      </c>
      <c r="K1718">
        <f t="shared" si="913"/>
        <v>7.5429816000000009E-3</v>
      </c>
      <c r="L1718">
        <f t="shared" si="936"/>
        <v>1.9008696415378088E-2</v>
      </c>
      <c r="O1718">
        <f>L1718*0.44*0.75</f>
        <v>6.2728698170747693E-3</v>
      </c>
      <c r="Q1718">
        <f t="shared" si="937"/>
        <v>3.2618923048788801E-3</v>
      </c>
      <c r="T1718">
        <f>(L1718*0.44*0.75)*(1+0.2)*0.52*3.67</f>
        <v>1.4365373710686587E-2</v>
      </c>
    </row>
    <row r="1719" spans="1:20" x14ac:dyDescent="0.3">
      <c r="A1719" s="26">
        <v>18001</v>
      </c>
      <c r="B1719">
        <v>99</v>
      </c>
      <c r="C1719" t="s">
        <v>211</v>
      </c>
      <c r="D1719">
        <v>61</v>
      </c>
      <c r="E1719" t="s">
        <v>220</v>
      </c>
      <c r="F1719">
        <v>3</v>
      </c>
      <c r="G1719">
        <v>7.5</v>
      </c>
      <c r="H1719">
        <f t="shared" si="912"/>
        <v>7.4999999999999997E-2</v>
      </c>
      <c r="I1719">
        <v>2.6</v>
      </c>
      <c r="J1719">
        <v>1.4</v>
      </c>
      <c r="K1719">
        <f t="shared" si="913"/>
        <v>4.4178749999999999E-3</v>
      </c>
      <c r="L1719">
        <f t="shared" ref="L1719:L1722" si="938">0.000084*(G1719^1.894314*I1719^0.808223+0.000031*G1719^2)</f>
        <v>8.266445138096979E-3</v>
      </c>
      <c r="O1719">
        <f>L1719*0.78*1.07</f>
        <v>6.899175112255739E-3</v>
      </c>
      <c r="Q1719">
        <f t="shared" ref="Q1719:Q1722" si="939">O1719*0.531</f>
        <v>3.6634619846077974E-3</v>
      </c>
      <c r="T1719">
        <f>(L1719*0.78*1.07)*(1+0.2)*0.531*3.67</f>
        <v>1.6133886580212739E-2</v>
      </c>
    </row>
    <row r="1720" spans="1:20" x14ac:dyDescent="0.3">
      <c r="A1720" s="26">
        <v>18001</v>
      </c>
      <c r="B1720">
        <v>99</v>
      </c>
      <c r="C1720" t="s">
        <v>211</v>
      </c>
      <c r="D1720">
        <v>62</v>
      </c>
      <c r="E1720" t="s">
        <v>220</v>
      </c>
      <c r="F1720">
        <v>5</v>
      </c>
      <c r="G1720">
        <v>8</v>
      </c>
      <c r="H1720">
        <f t="shared" si="912"/>
        <v>0.08</v>
      </c>
      <c r="I1720">
        <v>2.8</v>
      </c>
      <c r="J1720">
        <v>1.4</v>
      </c>
      <c r="K1720">
        <f t="shared" si="913"/>
        <v>5.0265600000000002E-3</v>
      </c>
      <c r="L1720">
        <f t="shared" si="938"/>
        <v>9.9180431835433867E-3</v>
      </c>
      <c r="O1720">
        <f>L1720*0.78*1.07</f>
        <v>8.2775988409853115E-3</v>
      </c>
      <c r="Q1720">
        <f t="shared" si="939"/>
        <v>4.3954049845632004E-3</v>
      </c>
      <c r="T1720">
        <f>(L1720*0.78*1.07)*(1+0.2)*0.531*3.67</f>
        <v>1.9357363552016338E-2</v>
      </c>
    </row>
    <row r="1721" spans="1:20" x14ac:dyDescent="0.3">
      <c r="A1721" s="26">
        <v>18001</v>
      </c>
      <c r="B1721">
        <v>99</v>
      </c>
      <c r="C1721" t="s">
        <v>211</v>
      </c>
      <c r="D1721">
        <v>63</v>
      </c>
      <c r="E1721" t="s">
        <v>220</v>
      </c>
      <c r="F1721">
        <v>3</v>
      </c>
      <c r="G1721">
        <v>10</v>
      </c>
      <c r="H1721">
        <f t="shared" si="912"/>
        <v>0.1</v>
      </c>
      <c r="I1721">
        <v>2.6</v>
      </c>
      <c r="J1721">
        <v>0.8</v>
      </c>
      <c r="K1721">
        <f t="shared" si="913"/>
        <v>7.8540000000000016E-3</v>
      </c>
      <c r="L1721">
        <f t="shared" si="938"/>
        <v>1.4255820660746961E-2</v>
      </c>
      <c r="O1721">
        <f>L1721*0.78*1.07</f>
        <v>1.1897907923459414E-2</v>
      </c>
      <c r="Q1721">
        <f t="shared" si="939"/>
        <v>6.3177891073569496E-3</v>
      </c>
      <c r="T1721">
        <f>(L1721*0.78*1.07)*(1+0.2)*0.531*3.67</f>
        <v>2.7823543228800002E-2</v>
      </c>
    </row>
    <row r="1722" spans="1:20" x14ac:dyDescent="0.3">
      <c r="A1722" s="26">
        <v>18001</v>
      </c>
      <c r="B1722">
        <v>99</v>
      </c>
      <c r="C1722" t="s">
        <v>211</v>
      </c>
      <c r="D1722">
        <v>64</v>
      </c>
      <c r="E1722" t="s">
        <v>220</v>
      </c>
      <c r="F1722">
        <v>3</v>
      </c>
      <c r="G1722">
        <v>7.5</v>
      </c>
      <c r="H1722">
        <f t="shared" si="912"/>
        <v>7.4999999999999997E-2</v>
      </c>
      <c r="I1722">
        <v>2.4</v>
      </c>
      <c r="J1722">
        <v>1</v>
      </c>
      <c r="K1722">
        <f t="shared" si="913"/>
        <v>4.4178749999999999E-3</v>
      </c>
      <c r="L1722">
        <f t="shared" si="938"/>
        <v>7.7486093859776787E-3</v>
      </c>
      <c r="O1722">
        <f>L1722*0.78*1.07</f>
        <v>6.4669893935369706E-3</v>
      </c>
      <c r="Q1722">
        <f t="shared" si="939"/>
        <v>3.4339713679681317E-3</v>
      </c>
      <c r="T1722">
        <f>(L1722*0.78*1.07)*(1+0.2)*0.531*3.67</f>
        <v>1.5123209904531651E-2</v>
      </c>
    </row>
    <row r="1723" spans="1:20" x14ac:dyDescent="0.3">
      <c r="A1723" s="26">
        <v>18001</v>
      </c>
      <c r="B1723">
        <v>99</v>
      </c>
      <c r="C1723" t="s">
        <v>211</v>
      </c>
      <c r="D1723">
        <v>65</v>
      </c>
      <c r="E1723" t="s">
        <v>214</v>
      </c>
      <c r="F1723">
        <v>1</v>
      </c>
      <c r="G1723">
        <v>9.5</v>
      </c>
      <c r="H1723">
        <f t="shared" si="912"/>
        <v>9.5000000000000001E-2</v>
      </c>
      <c r="I1723">
        <v>4.7</v>
      </c>
      <c r="J1723">
        <v>2</v>
      </c>
      <c r="K1723">
        <f t="shared" si="913"/>
        <v>7.088235E-3</v>
      </c>
      <c r="L1723">
        <f>0.000081*(G1723^1.864042*I1723^0.850892+0.000027*G1723^2)</f>
        <v>2.008583273366565E-2</v>
      </c>
      <c r="O1723">
        <f>L1723*0.47*0.75</f>
        <v>7.0802560386171417E-3</v>
      </c>
      <c r="Q1723">
        <f>O1723*0.521</f>
        <v>3.6888133961195308E-3</v>
      </c>
      <c r="T1723">
        <f>(L1723*0.47*0.75)*(1+0.2)*0.521*3.67</f>
        <v>1.6245534196510415E-2</v>
      </c>
    </row>
    <row r="1724" spans="1:20" x14ac:dyDescent="0.3">
      <c r="A1724" s="26">
        <v>18001</v>
      </c>
      <c r="B1724">
        <v>99</v>
      </c>
      <c r="C1724" t="s">
        <v>211</v>
      </c>
      <c r="D1724">
        <v>66</v>
      </c>
      <c r="E1724" t="s">
        <v>220</v>
      </c>
      <c r="F1724">
        <v>3</v>
      </c>
      <c r="G1724">
        <v>9</v>
      </c>
      <c r="H1724">
        <f t="shared" si="912"/>
        <v>0.09</v>
      </c>
      <c r="I1724">
        <v>2.8</v>
      </c>
      <c r="J1724">
        <v>1</v>
      </c>
      <c r="K1724">
        <f t="shared" si="913"/>
        <v>6.3617399999999994E-3</v>
      </c>
      <c r="L1724">
        <f t="shared" ref="L1724:L1735" si="940">0.000084*(G1724^1.894314*I1724^0.808223+0.000031*G1724^2)</f>
        <v>1.2397240481082351E-2</v>
      </c>
      <c r="O1724">
        <f t="shared" ref="O1724:O1735" si="941">L1724*0.78*1.07</f>
        <v>1.0346736905511331E-2</v>
      </c>
      <c r="Q1724">
        <f t="shared" ref="Q1724:Q1735" si="942">O1724*0.531</f>
        <v>5.4941172968265171E-3</v>
      </c>
      <c r="T1724">
        <f t="shared" ref="T1724:T1735" si="943">(L1724*0.78*1.07)*(1+0.2)*0.531*3.67</f>
        <v>2.4196092575223982E-2</v>
      </c>
    </row>
    <row r="1725" spans="1:20" x14ac:dyDescent="0.3">
      <c r="A1725" s="26">
        <v>18001</v>
      </c>
      <c r="B1725">
        <v>99</v>
      </c>
      <c r="C1725" t="s">
        <v>211</v>
      </c>
      <c r="D1725">
        <v>67</v>
      </c>
      <c r="E1725" t="s">
        <v>220</v>
      </c>
      <c r="F1725">
        <v>2</v>
      </c>
      <c r="G1725">
        <v>10</v>
      </c>
      <c r="H1725">
        <f t="shared" si="912"/>
        <v>0.1</v>
      </c>
      <c r="I1725">
        <v>3</v>
      </c>
      <c r="J1725">
        <v>1.6</v>
      </c>
      <c r="K1725">
        <f t="shared" si="913"/>
        <v>7.8540000000000016E-3</v>
      </c>
      <c r="L1725">
        <f t="shared" si="940"/>
        <v>1.6003711896310686E-2</v>
      </c>
      <c r="O1725">
        <f t="shared" si="941"/>
        <v>1.3356697948660899E-2</v>
      </c>
      <c r="Q1725">
        <f t="shared" si="942"/>
        <v>7.0924066107389376E-3</v>
      </c>
      <c r="T1725">
        <f t="shared" si="943"/>
        <v>3.1234958713694277E-2</v>
      </c>
    </row>
    <row r="1726" spans="1:20" x14ac:dyDescent="0.3">
      <c r="A1726" s="26">
        <v>18001</v>
      </c>
      <c r="B1726">
        <v>99</v>
      </c>
      <c r="C1726" t="s">
        <v>211</v>
      </c>
      <c r="D1726">
        <v>68</v>
      </c>
      <c r="E1726" t="s">
        <v>220</v>
      </c>
      <c r="F1726">
        <v>1</v>
      </c>
      <c r="G1726">
        <v>12</v>
      </c>
      <c r="H1726">
        <f t="shared" si="912"/>
        <v>0.12</v>
      </c>
      <c r="I1726">
        <v>3.4</v>
      </c>
      <c r="J1726">
        <v>1.4</v>
      </c>
      <c r="K1726">
        <f t="shared" si="913"/>
        <v>1.130976E-2</v>
      </c>
      <c r="L1726">
        <f t="shared" si="940"/>
        <v>2.5011942677694275E-2</v>
      </c>
      <c r="O1726">
        <f t="shared" si="941"/>
        <v>2.0874967358803644E-2</v>
      </c>
      <c r="Q1726">
        <f t="shared" si="942"/>
        <v>1.1084607667524735E-2</v>
      </c>
      <c r="T1726">
        <f t="shared" si="943"/>
        <v>4.8816612167778939E-2</v>
      </c>
    </row>
    <row r="1727" spans="1:20" x14ac:dyDescent="0.3">
      <c r="A1727" s="26">
        <v>18001</v>
      </c>
      <c r="B1727">
        <v>99</v>
      </c>
      <c r="C1727" t="s">
        <v>211</v>
      </c>
      <c r="D1727">
        <v>69</v>
      </c>
      <c r="E1727" t="s">
        <v>220</v>
      </c>
      <c r="F1727">
        <v>5</v>
      </c>
      <c r="G1727">
        <v>7.5</v>
      </c>
      <c r="H1727">
        <f t="shared" si="912"/>
        <v>7.4999999999999997E-2</v>
      </c>
      <c r="I1727">
        <v>2.4</v>
      </c>
      <c r="J1727">
        <v>0.6</v>
      </c>
      <c r="K1727">
        <f t="shared" si="913"/>
        <v>4.4178749999999999E-3</v>
      </c>
      <c r="L1727">
        <f t="shared" si="940"/>
        <v>7.7486093859776787E-3</v>
      </c>
      <c r="O1727">
        <f t="shared" si="941"/>
        <v>6.4669893935369706E-3</v>
      </c>
      <c r="Q1727">
        <f t="shared" si="942"/>
        <v>3.4339713679681317E-3</v>
      </c>
      <c r="T1727">
        <f t="shared" si="943"/>
        <v>1.5123209904531651E-2</v>
      </c>
    </row>
    <row r="1728" spans="1:20" x14ac:dyDescent="0.3">
      <c r="A1728" s="26">
        <v>18001</v>
      </c>
      <c r="B1728">
        <v>99</v>
      </c>
      <c r="C1728" t="s">
        <v>211</v>
      </c>
      <c r="D1728">
        <v>70</v>
      </c>
      <c r="E1728" t="s">
        <v>220</v>
      </c>
      <c r="F1728">
        <v>4</v>
      </c>
      <c r="G1728">
        <v>7.5</v>
      </c>
      <c r="H1728">
        <f t="shared" si="912"/>
        <v>7.4999999999999997E-2</v>
      </c>
      <c r="I1728">
        <v>1.8</v>
      </c>
      <c r="J1728">
        <v>0.6</v>
      </c>
      <c r="K1728">
        <f t="shared" si="913"/>
        <v>4.4178749999999999E-3</v>
      </c>
      <c r="L1728">
        <f t="shared" si="940"/>
        <v>6.1411196182340842E-3</v>
      </c>
      <c r="O1728">
        <f t="shared" si="941"/>
        <v>5.1253784333781674E-3</v>
      </c>
      <c r="Q1728">
        <f t="shared" si="942"/>
        <v>2.7215759481238068E-3</v>
      </c>
      <c r="T1728">
        <f t="shared" si="943"/>
        <v>1.1985820475537246E-2</v>
      </c>
    </row>
    <row r="1729" spans="1:20" x14ac:dyDescent="0.3">
      <c r="A1729" s="26">
        <v>18001</v>
      </c>
      <c r="B1729">
        <v>99</v>
      </c>
      <c r="C1729" t="s">
        <v>211</v>
      </c>
      <c r="D1729">
        <v>71</v>
      </c>
      <c r="E1729" t="s">
        <v>220</v>
      </c>
      <c r="F1729">
        <v>2</v>
      </c>
      <c r="G1729">
        <v>8</v>
      </c>
      <c r="H1729">
        <f t="shared" si="912"/>
        <v>0.08</v>
      </c>
      <c r="I1729">
        <v>2.6</v>
      </c>
      <c r="J1729">
        <v>0.6</v>
      </c>
      <c r="K1729">
        <f t="shared" si="913"/>
        <v>5.0265600000000002E-3</v>
      </c>
      <c r="L1729">
        <f t="shared" si="940"/>
        <v>9.3414446313941253E-3</v>
      </c>
      <c r="O1729">
        <f t="shared" si="941"/>
        <v>7.7963696893615375E-3</v>
      </c>
      <c r="Q1729">
        <f t="shared" si="942"/>
        <v>4.1398723050509768E-3</v>
      </c>
      <c r="T1729">
        <f t="shared" si="943"/>
        <v>1.8231997631444501E-2</v>
      </c>
    </row>
    <row r="1730" spans="1:20" x14ac:dyDescent="0.3">
      <c r="A1730" s="26">
        <v>18001</v>
      </c>
      <c r="B1730">
        <v>99</v>
      </c>
      <c r="C1730" t="s">
        <v>211</v>
      </c>
      <c r="D1730">
        <v>72</v>
      </c>
      <c r="E1730" t="s">
        <v>220</v>
      </c>
      <c r="F1730">
        <v>3</v>
      </c>
      <c r="G1730">
        <v>7.5</v>
      </c>
      <c r="H1730">
        <f t="shared" si="912"/>
        <v>7.4999999999999997E-2</v>
      </c>
      <c r="I1730">
        <v>1.8</v>
      </c>
      <c r="J1730">
        <v>1</v>
      </c>
      <c r="K1730">
        <f t="shared" si="913"/>
        <v>4.4178749999999999E-3</v>
      </c>
      <c r="L1730">
        <f t="shared" si="940"/>
        <v>6.1411196182340842E-3</v>
      </c>
      <c r="O1730">
        <f t="shared" si="941"/>
        <v>5.1253784333781674E-3</v>
      </c>
      <c r="Q1730">
        <f t="shared" si="942"/>
        <v>2.7215759481238068E-3</v>
      </c>
      <c r="T1730">
        <f t="shared" si="943"/>
        <v>1.1985820475537246E-2</v>
      </c>
    </row>
    <row r="1731" spans="1:20" x14ac:dyDescent="0.3">
      <c r="A1731" s="26">
        <v>18001</v>
      </c>
      <c r="B1731">
        <v>99</v>
      </c>
      <c r="C1731" t="s">
        <v>211</v>
      </c>
      <c r="D1731">
        <v>73</v>
      </c>
      <c r="E1731" t="s">
        <v>220</v>
      </c>
      <c r="F1731">
        <v>5</v>
      </c>
      <c r="G1731">
        <v>7.5</v>
      </c>
      <c r="H1731">
        <f t="shared" ref="H1731:H1794" si="944">G1731/100</f>
        <v>7.4999999999999997E-2</v>
      </c>
      <c r="I1731">
        <v>1.8</v>
      </c>
      <c r="J1731">
        <v>0.6</v>
      </c>
      <c r="K1731">
        <f t="shared" ref="K1731:K1794" si="945">0.7854*H1731^2</f>
        <v>4.4178749999999999E-3</v>
      </c>
      <c r="L1731">
        <f t="shared" si="940"/>
        <v>6.1411196182340842E-3</v>
      </c>
      <c r="O1731">
        <f t="shared" si="941"/>
        <v>5.1253784333781674E-3</v>
      </c>
      <c r="Q1731">
        <f t="shared" si="942"/>
        <v>2.7215759481238068E-3</v>
      </c>
      <c r="T1731">
        <f t="shared" si="943"/>
        <v>1.1985820475537246E-2</v>
      </c>
    </row>
    <row r="1732" spans="1:20" x14ac:dyDescent="0.3">
      <c r="A1732" s="26">
        <v>18001</v>
      </c>
      <c r="B1732">
        <v>99</v>
      </c>
      <c r="C1732" t="s">
        <v>211</v>
      </c>
      <c r="D1732">
        <v>74</v>
      </c>
      <c r="E1732" t="s">
        <v>220</v>
      </c>
      <c r="F1732">
        <v>3</v>
      </c>
      <c r="G1732">
        <v>7.5</v>
      </c>
      <c r="H1732">
        <f t="shared" si="944"/>
        <v>7.4999999999999997E-2</v>
      </c>
      <c r="I1732">
        <v>2.6</v>
      </c>
      <c r="J1732">
        <v>1</v>
      </c>
      <c r="K1732">
        <f t="shared" si="945"/>
        <v>4.4178749999999999E-3</v>
      </c>
      <c r="L1732">
        <f t="shared" si="940"/>
        <v>8.266445138096979E-3</v>
      </c>
      <c r="O1732">
        <f t="shared" si="941"/>
        <v>6.899175112255739E-3</v>
      </c>
      <c r="Q1732">
        <f t="shared" si="942"/>
        <v>3.6634619846077974E-3</v>
      </c>
      <c r="T1732">
        <f t="shared" si="943"/>
        <v>1.6133886580212739E-2</v>
      </c>
    </row>
    <row r="1733" spans="1:20" x14ac:dyDescent="0.3">
      <c r="A1733" s="26">
        <v>18001</v>
      </c>
      <c r="B1733">
        <v>99</v>
      </c>
      <c r="C1733" t="s">
        <v>211</v>
      </c>
      <c r="D1733">
        <v>75</v>
      </c>
      <c r="E1733" t="s">
        <v>220</v>
      </c>
      <c r="F1733">
        <v>2</v>
      </c>
      <c r="G1733">
        <v>8</v>
      </c>
      <c r="H1733">
        <f t="shared" si="944"/>
        <v>0.08</v>
      </c>
      <c r="I1733">
        <v>2.8</v>
      </c>
      <c r="J1733">
        <v>0.8</v>
      </c>
      <c r="K1733">
        <f t="shared" si="945"/>
        <v>5.0265600000000002E-3</v>
      </c>
      <c r="L1733">
        <f t="shared" si="940"/>
        <v>9.9180431835433867E-3</v>
      </c>
      <c r="O1733">
        <f t="shared" si="941"/>
        <v>8.2775988409853115E-3</v>
      </c>
      <c r="Q1733">
        <f t="shared" si="942"/>
        <v>4.3954049845632004E-3</v>
      </c>
      <c r="T1733">
        <f t="shared" si="943"/>
        <v>1.9357363552016338E-2</v>
      </c>
    </row>
    <row r="1734" spans="1:20" x14ac:dyDescent="0.3">
      <c r="A1734" s="26">
        <v>18001</v>
      </c>
      <c r="B1734">
        <v>99</v>
      </c>
      <c r="C1734" t="s">
        <v>211</v>
      </c>
      <c r="D1734">
        <v>76</v>
      </c>
      <c r="E1734" t="s">
        <v>220</v>
      </c>
      <c r="F1734">
        <v>5</v>
      </c>
      <c r="G1734">
        <v>9</v>
      </c>
      <c r="H1734">
        <f t="shared" si="944"/>
        <v>0.09</v>
      </c>
      <c r="I1734">
        <v>3</v>
      </c>
      <c r="J1734">
        <v>1</v>
      </c>
      <c r="K1734">
        <f t="shared" si="945"/>
        <v>6.3617399999999994E-3</v>
      </c>
      <c r="L1734">
        <f t="shared" si="940"/>
        <v>1.3108155697502502E-2</v>
      </c>
      <c r="O1734">
        <f t="shared" si="941"/>
        <v>1.0940066745135589E-2</v>
      </c>
      <c r="Q1734">
        <f t="shared" si="942"/>
        <v>5.8091754416669979E-3</v>
      </c>
      <c r="T1734">
        <f t="shared" si="943"/>
        <v>2.5583608645101459E-2</v>
      </c>
    </row>
    <row r="1735" spans="1:20" x14ac:dyDescent="0.3">
      <c r="A1735" s="26">
        <v>18001</v>
      </c>
      <c r="B1735">
        <v>99</v>
      </c>
      <c r="C1735" t="s">
        <v>211</v>
      </c>
      <c r="D1735">
        <v>77</v>
      </c>
      <c r="E1735" t="s">
        <v>220</v>
      </c>
      <c r="F1735">
        <v>4</v>
      </c>
      <c r="G1735">
        <v>8</v>
      </c>
      <c r="H1735">
        <f t="shared" si="944"/>
        <v>0.08</v>
      </c>
      <c r="I1735">
        <v>4.5999999999999996</v>
      </c>
      <c r="J1735">
        <v>0.8</v>
      </c>
      <c r="K1735">
        <f t="shared" si="945"/>
        <v>5.0265600000000002E-3</v>
      </c>
      <c r="L1735">
        <f t="shared" si="940"/>
        <v>1.4814135081999273E-2</v>
      </c>
      <c r="O1735">
        <f t="shared" si="941"/>
        <v>1.2363877139436595E-2</v>
      </c>
      <c r="Q1735">
        <f t="shared" si="942"/>
        <v>6.5652187610408322E-3</v>
      </c>
      <c r="T1735">
        <f t="shared" si="943"/>
        <v>2.8913223423623822E-2</v>
      </c>
    </row>
    <row r="1736" spans="1:20" x14ac:dyDescent="0.3">
      <c r="A1736" s="26">
        <v>18001</v>
      </c>
      <c r="B1736">
        <v>99</v>
      </c>
      <c r="C1736" t="s">
        <v>211</v>
      </c>
      <c r="D1736">
        <v>78</v>
      </c>
      <c r="E1736" t="s">
        <v>214</v>
      </c>
      <c r="F1736">
        <v>6</v>
      </c>
      <c r="G1736">
        <v>18.5</v>
      </c>
      <c r="H1736">
        <f t="shared" si="944"/>
        <v>0.185</v>
      </c>
      <c r="I1736">
        <v>5.6</v>
      </c>
      <c r="J1736">
        <v>0.8</v>
      </c>
      <c r="K1736">
        <f t="shared" si="945"/>
        <v>2.6880314999999998E-2</v>
      </c>
      <c r="L1736">
        <f t="shared" ref="L1736:L1737" si="946">0.000081*(G1736^1.864042*I1736^0.850892+0.000027*G1736^2)</f>
        <v>8.0756515907919491E-2</v>
      </c>
      <c r="O1736">
        <f t="shared" ref="O1736:O1737" si="947">L1736*0.47*0.75</f>
        <v>2.846667185754162E-2</v>
      </c>
      <c r="Q1736">
        <f t="shared" ref="Q1736:Q1737" si="948">O1736*0.521</f>
        <v>1.4831136037779184E-2</v>
      </c>
      <c r="T1736">
        <f t="shared" ref="T1736:T1737" si="949">(L1736*0.47*0.75)*(1+0.2)*0.521*3.67</f>
        <v>6.5316323110379534E-2</v>
      </c>
    </row>
    <row r="1737" spans="1:20" x14ac:dyDescent="0.3">
      <c r="A1737" s="26">
        <v>18001</v>
      </c>
      <c r="B1737">
        <v>99</v>
      </c>
      <c r="C1737" t="s">
        <v>211</v>
      </c>
      <c r="D1737">
        <v>79</v>
      </c>
      <c r="E1737" t="s">
        <v>214</v>
      </c>
      <c r="F1737">
        <v>4</v>
      </c>
      <c r="G1737">
        <v>10</v>
      </c>
      <c r="H1737">
        <f t="shared" si="944"/>
        <v>0.1</v>
      </c>
      <c r="I1737">
        <v>4</v>
      </c>
      <c r="J1737">
        <v>0.6</v>
      </c>
      <c r="K1737">
        <f t="shared" si="945"/>
        <v>7.8540000000000016E-3</v>
      </c>
      <c r="L1737">
        <f t="shared" si="946"/>
        <v>1.9267260918446001E-2</v>
      </c>
      <c r="O1737">
        <f t="shared" si="947"/>
        <v>6.7917094737522153E-3</v>
      </c>
      <c r="Q1737">
        <f t="shared" si="948"/>
        <v>3.5384806358249041E-3</v>
      </c>
      <c r="T1737">
        <f t="shared" si="949"/>
        <v>1.5583468720172878E-2</v>
      </c>
    </row>
    <row r="1738" spans="1:20" x14ac:dyDescent="0.3">
      <c r="A1738" s="26">
        <v>18001</v>
      </c>
      <c r="B1738">
        <v>99</v>
      </c>
      <c r="C1738" t="s">
        <v>211</v>
      </c>
      <c r="D1738">
        <v>80</v>
      </c>
      <c r="E1738" t="s">
        <v>215</v>
      </c>
      <c r="F1738">
        <v>7</v>
      </c>
      <c r="G1738">
        <v>11</v>
      </c>
      <c r="H1738">
        <f t="shared" si="944"/>
        <v>0.11</v>
      </c>
      <c r="I1738">
        <v>4.4000000000000004</v>
      </c>
      <c r="J1738">
        <v>0</v>
      </c>
      <c r="K1738">
        <f t="shared" si="945"/>
        <v>9.503339999999999E-3</v>
      </c>
      <c r="L1738">
        <f>0.000064*(G1738^1.958025*I1738^0.883501+0.000045*G1738^2)</f>
        <v>2.5926853088658251E-2</v>
      </c>
      <c r="O1738">
        <f>L1738*0.44*0.75</f>
        <v>8.5558615192572237E-3</v>
      </c>
      <c r="Q1738">
        <f>O1738*0.52</f>
        <v>4.4490479900137561E-3</v>
      </c>
      <c r="T1738">
        <f>(L1738*0.44*0.75)*(1+0.2)*0.52*3.67</f>
        <v>1.9593607348020584E-2</v>
      </c>
    </row>
    <row r="1739" spans="1:20" x14ac:dyDescent="0.3">
      <c r="A1739" s="26">
        <v>18001</v>
      </c>
      <c r="B1739">
        <v>99</v>
      </c>
      <c r="C1739" t="s">
        <v>211</v>
      </c>
      <c r="D1739">
        <v>81</v>
      </c>
      <c r="E1739" t="s">
        <v>220</v>
      </c>
      <c r="F1739">
        <v>5</v>
      </c>
      <c r="G1739">
        <v>12</v>
      </c>
      <c r="H1739">
        <f t="shared" si="944"/>
        <v>0.12</v>
      </c>
      <c r="I1739">
        <v>4.4000000000000004</v>
      </c>
      <c r="J1739">
        <v>0.4</v>
      </c>
      <c r="K1739">
        <f t="shared" si="945"/>
        <v>1.130976E-2</v>
      </c>
      <c r="L1739">
        <f t="shared" ref="L1739:L1741" si="950">0.000084*(G1739^1.894314*I1739^0.808223+0.000031*G1739^2)</f>
        <v>3.0806755923035053E-2</v>
      </c>
      <c r="O1739">
        <f>L1739*0.78*1.07</f>
        <v>2.5711318493365054E-2</v>
      </c>
      <c r="Q1739">
        <f t="shared" ref="Q1739:Q1741" si="951">O1739*0.531</f>
        <v>1.3652710119976845E-2</v>
      </c>
      <c r="T1739">
        <f>(L1739*0.78*1.07)*(1+0.2)*0.531*3.67</f>
        <v>6.0126535368378024E-2</v>
      </c>
    </row>
    <row r="1740" spans="1:20" x14ac:dyDescent="0.3">
      <c r="A1740" s="26">
        <v>18001</v>
      </c>
      <c r="B1740">
        <v>99</v>
      </c>
      <c r="C1740" t="s">
        <v>211</v>
      </c>
      <c r="D1740">
        <v>82</v>
      </c>
      <c r="E1740" t="s">
        <v>220</v>
      </c>
      <c r="F1740">
        <v>2</v>
      </c>
      <c r="G1740">
        <v>13.5</v>
      </c>
      <c r="H1740">
        <f t="shared" si="944"/>
        <v>0.13500000000000001</v>
      </c>
      <c r="I1740">
        <v>3.6</v>
      </c>
      <c r="J1740">
        <v>0.4</v>
      </c>
      <c r="K1740">
        <f t="shared" si="945"/>
        <v>1.4313915000000002E-2</v>
      </c>
      <c r="L1740">
        <f t="shared" si="950"/>
        <v>3.2742296679192352E-2</v>
      </c>
      <c r="O1740">
        <f>L1740*0.78*1.07</f>
        <v>2.7326720808453938E-2</v>
      </c>
      <c r="Q1740">
        <f t="shared" si="951"/>
        <v>1.4510488749289042E-2</v>
      </c>
      <c r="T1740">
        <f>(L1740*0.78*1.07)*(1+0.2)*0.531*3.67</f>
        <v>6.3904192451868944E-2</v>
      </c>
    </row>
    <row r="1741" spans="1:20" x14ac:dyDescent="0.3">
      <c r="A1741" s="26">
        <v>18001</v>
      </c>
      <c r="B1741">
        <v>99</v>
      </c>
      <c r="C1741" t="s">
        <v>211</v>
      </c>
      <c r="D1741">
        <v>83</v>
      </c>
      <c r="E1741" t="s">
        <v>220</v>
      </c>
      <c r="F1741">
        <v>3</v>
      </c>
      <c r="G1741">
        <v>9.5</v>
      </c>
      <c r="H1741">
        <f t="shared" si="944"/>
        <v>9.5000000000000001E-2</v>
      </c>
      <c r="I1741">
        <v>3</v>
      </c>
      <c r="J1741">
        <v>0.4</v>
      </c>
      <c r="K1741">
        <f t="shared" si="945"/>
        <v>7.088235E-3</v>
      </c>
      <c r="L1741">
        <f t="shared" si="950"/>
        <v>1.4521858473096351E-2</v>
      </c>
      <c r="O1741">
        <f>L1741*0.78*1.07</f>
        <v>1.2119943081646215E-2</v>
      </c>
      <c r="Q1741">
        <f t="shared" si="951"/>
        <v>6.4356897763541403E-3</v>
      </c>
      <c r="T1741">
        <f>(L1741*0.78*1.07)*(1+0.2)*0.531*3.67</f>
        <v>2.8342777775063634E-2</v>
      </c>
    </row>
    <row r="1742" spans="1:20" x14ac:dyDescent="0.3">
      <c r="A1742" s="26">
        <v>18001</v>
      </c>
      <c r="B1742">
        <v>99</v>
      </c>
      <c r="C1742" t="s">
        <v>211</v>
      </c>
      <c r="D1742">
        <v>84</v>
      </c>
      <c r="E1742" t="s">
        <v>215</v>
      </c>
      <c r="F1742">
        <v>4</v>
      </c>
      <c r="G1742">
        <v>12.5</v>
      </c>
      <c r="H1742">
        <f t="shared" si="944"/>
        <v>0.125</v>
      </c>
      <c r="I1742">
        <v>6</v>
      </c>
      <c r="J1742">
        <v>2</v>
      </c>
      <c r="K1742">
        <f t="shared" si="945"/>
        <v>1.2271875E-2</v>
      </c>
      <c r="L1742">
        <f>0.000064*(G1742^1.958025*I1742^0.883501+0.000045*G1742^2)</f>
        <v>4.379848336236241E-2</v>
      </c>
      <c r="O1742">
        <f>L1742*0.44*0.75</f>
        <v>1.4453499509579595E-2</v>
      </c>
      <c r="Q1742">
        <f>O1742*0.52</f>
        <v>7.5158197449813899E-3</v>
      </c>
      <c r="T1742">
        <f>(L1742*0.44*0.75)*(1+0.2)*0.52*3.67</f>
        <v>3.3099670156898034E-2</v>
      </c>
    </row>
    <row r="1743" spans="1:20" x14ac:dyDescent="0.3">
      <c r="A1743" s="26">
        <v>18001</v>
      </c>
      <c r="B1743">
        <v>99</v>
      </c>
      <c r="C1743" t="s">
        <v>211</v>
      </c>
      <c r="D1743">
        <v>85</v>
      </c>
      <c r="E1743" t="s">
        <v>220</v>
      </c>
      <c r="F1743">
        <v>3</v>
      </c>
      <c r="G1743">
        <v>8</v>
      </c>
      <c r="H1743">
        <f t="shared" si="944"/>
        <v>0.08</v>
      </c>
      <c r="I1743">
        <v>2.4</v>
      </c>
      <c r="J1743">
        <v>0.6</v>
      </c>
      <c r="K1743">
        <f t="shared" si="945"/>
        <v>5.0265600000000002E-3</v>
      </c>
      <c r="L1743">
        <f t="shared" ref="L1743:L1746" si="952">0.000084*(G1743^1.894314*I1743^0.808223+0.000031*G1743^2)</f>
        <v>8.7562676491325878E-3</v>
      </c>
      <c r="O1743">
        <f>L1743*0.78*1.07</f>
        <v>7.3079809799660583E-3</v>
      </c>
      <c r="Q1743">
        <f t="shared" ref="Q1743:Q1746" si="953">O1743*0.531</f>
        <v>3.8805379003619771E-3</v>
      </c>
      <c r="T1743">
        <f>(L1743*0.78*1.07)*(1+0.2)*0.531*3.67</f>
        <v>1.708988891319415E-2</v>
      </c>
    </row>
    <row r="1744" spans="1:20" x14ac:dyDescent="0.3">
      <c r="A1744" s="26">
        <v>18001</v>
      </c>
      <c r="B1744">
        <v>99</v>
      </c>
      <c r="C1744" t="s">
        <v>211</v>
      </c>
      <c r="D1744">
        <v>86</v>
      </c>
      <c r="E1744" t="s">
        <v>220</v>
      </c>
      <c r="F1744">
        <v>5</v>
      </c>
      <c r="G1744">
        <v>8.5</v>
      </c>
      <c r="H1744">
        <f t="shared" si="944"/>
        <v>8.5000000000000006E-2</v>
      </c>
      <c r="I1744">
        <v>3</v>
      </c>
      <c r="J1744">
        <v>0.3</v>
      </c>
      <c r="K1744">
        <f t="shared" si="945"/>
        <v>5.6745150000000006E-3</v>
      </c>
      <c r="L1744">
        <f t="shared" si="952"/>
        <v>1.1762994311110447E-2</v>
      </c>
      <c r="O1744">
        <f>L1744*0.78*1.07</f>
        <v>9.8173950520527801E-3</v>
      </c>
      <c r="Q1744">
        <f t="shared" si="953"/>
        <v>5.2130367726400265E-3</v>
      </c>
      <c r="T1744">
        <f>(L1744*0.78*1.07)*(1+0.2)*0.531*3.67</f>
        <v>2.2958213946706676E-2</v>
      </c>
    </row>
    <row r="1745" spans="1:20" x14ac:dyDescent="0.3">
      <c r="A1745" s="26">
        <v>18001</v>
      </c>
      <c r="B1745">
        <v>99</v>
      </c>
      <c r="C1745" t="s">
        <v>211</v>
      </c>
      <c r="D1745">
        <v>87</v>
      </c>
      <c r="E1745" t="s">
        <v>220</v>
      </c>
      <c r="F1745">
        <v>1</v>
      </c>
      <c r="G1745">
        <v>8</v>
      </c>
      <c r="H1745">
        <f t="shared" si="944"/>
        <v>0.08</v>
      </c>
      <c r="I1745">
        <v>2.6</v>
      </c>
      <c r="J1745">
        <v>1</v>
      </c>
      <c r="K1745">
        <f t="shared" si="945"/>
        <v>5.0265600000000002E-3</v>
      </c>
      <c r="L1745">
        <f t="shared" si="952"/>
        <v>9.3414446313941253E-3</v>
      </c>
      <c r="O1745">
        <f>L1745*0.78*1.07</f>
        <v>7.7963696893615375E-3</v>
      </c>
      <c r="Q1745">
        <f t="shared" si="953"/>
        <v>4.1398723050509768E-3</v>
      </c>
      <c r="T1745">
        <f>(L1745*0.78*1.07)*(1+0.2)*0.531*3.67</f>
        <v>1.8231997631444501E-2</v>
      </c>
    </row>
    <row r="1746" spans="1:20" x14ac:dyDescent="0.3">
      <c r="A1746" s="26">
        <v>18001</v>
      </c>
      <c r="B1746">
        <v>99</v>
      </c>
      <c r="C1746" t="s">
        <v>211</v>
      </c>
      <c r="D1746">
        <v>88</v>
      </c>
      <c r="E1746" t="s">
        <v>220</v>
      </c>
      <c r="F1746">
        <v>3</v>
      </c>
      <c r="G1746">
        <v>7.5</v>
      </c>
      <c r="H1746">
        <f t="shared" si="944"/>
        <v>7.4999999999999997E-2</v>
      </c>
      <c r="I1746">
        <v>2.4</v>
      </c>
      <c r="J1746">
        <v>1</v>
      </c>
      <c r="K1746">
        <f t="shared" si="945"/>
        <v>4.4178749999999999E-3</v>
      </c>
      <c r="L1746">
        <f t="shared" si="952"/>
        <v>7.7486093859776787E-3</v>
      </c>
      <c r="O1746">
        <f>L1746*0.78*1.07</f>
        <v>6.4669893935369706E-3</v>
      </c>
      <c r="Q1746">
        <f t="shared" si="953"/>
        <v>3.4339713679681317E-3</v>
      </c>
      <c r="T1746">
        <f>(L1746*0.78*1.07)*(1+0.2)*0.531*3.67</f>
        <v>1.5123209904531651E-2</v>
      </c>
    </row>
    <row r="1747" spans="1:20" x14ac:dyDescent="0.3">
      <c r="A1747" s="26">
        <v>18001</v>
      </c>
      <c r="B1747">
        <v>99</v>
      </c>
      <c r="C1747" t="s">
        <v>211</v>
      </c>
      <c r="D1747">
        <v>89</v>
      </c>
      <c r="E1747" t="s">
        <v>214</v>
      </c>
      <c r="F1747">
        <v>4</v>
      </c>
      <c r="G1747">
        <v>7.5</v>
      </c>
      <c r="H1747">
        <f t="shared" si="944"/>
        <v>7.4999999999999997E-2</v>
      </c>
      <c r="I1747">
        <v>2.8</v>
      </c>
      <c r="J1747">
        <v>1.6</v>
      </c>
      <c r="K1747">
        <f t="shared" si="945"/>
        <v>4.4178749999999999E-3</v>
      </c>
      <c r="L1747">
        <f>0.000081*(G1747^1.864042*I1747^0.850892+0.000027*G1747^2)</f>
        <v>8.3200431654283785E-3</v>
      </c>
      <c r="O1747">
        <f>L1747*0.47*0.75</f>
        <v>2.9328152158135034E-3</v>
      </c>
      <c r="Q1747">
        <f>O1747*0.521</f>
        <v>1.5279967274388353E-3</v>
      </c>
      <c r="T1747">
        <f>(L1747*0.47*0.75)*(1+0.2)*0.521*3.67</f>
        <v>6.7292975876406301E-3</v>
      </c>
    </row>
    <row r="1748" spans="1:20" x14ac:dyDescent="0.3">
      <c r="A1748" s="26">
        <v>18001</v>
      </c>
      <c r="B1748">
        <v>99</v>
      </c>
      <c r="C1748" t="s">
        <v>211</v>
      </c>
      <c r="D1748">
        <v>90</v>
      </c>
      <c r="E1748" t="s">
        <v>220</v>
      </c>
      <c r="F1748">
        <v>5</v>
      </c>
      <c r="G1748">
        <v>11</v>
      </c>
      <c r="H1748">
        <f t="shared" si="944"/>
        <v>0.11</v>
      </c>
      <c r="I1748">
        <v>3.6</v>
      </c>
      <c r="J1748">
        <v>1</v>
      </c>
      <c r="K1748">
        <f t="shared" si="945"/>
        <v>9.503339999999999E-3</v>
      </c>
      <c r="L1748">
        <f t="shared" ref="L1748:L1749" si="954">0.000084*(G1748^1.894314*I1748^0.808223+0.000031*G1748^2)</f>
        <v>2.2213994766936085E-2</v>
      </c>
      <c r="O1748">
        <f>L1748*0.78*1.07</f>
        <v>1.8539800032484857E-2</v>
      </c>
      <c r="Q1748">
        <f t="shared" ref="Q1748:Q1749" si="955">O1748*0.531</f>
        <v>9.8446338172494593E-3</v>
      </c>
      <c r="T1748">
        <f>(L1748*0.78*1.07)*(1+0.2)*0.531*3.67</f>
        <v>4.3355767331166618E-2</v>
      </c>
    </row>
    <row r="1749" spans="1:20" x14ac:dyDescent="0.3">
      <c r="A1749" s="26">
        <v>18001</v>
      </c>
      <c r="B1749">
        <v>99</v>
      </c>
      <c r="C1749" t="s">
        <v>211</v>
      </c>
      <c r="D1749">
        <v>91</v>
      </c>
      <c r="E1749" t="s">
        <v>220</v>
      </c>
      <c r="F1749">
        <v>3</v>
      </c>
      <c r="G1749">
        <v>10</v>
      </c>
      <c r="H1749">
        <f t="shared" si="944"/>
        <v>0.1</v>
      </c>
      <c r="I1749">
        <v>2.8</v>
      </c>
      <c r="J1749">
        <v>0.8</v>
      </c>
      <c r="K1749">
        <f t="shared" si="945"/>
        <v>7.8540000000000016E-3</v>
      </c>
      <c r="L1749">
        <f t="shared" si="954"/>
        <v>1.5135757584589168E-2</v>
      </c>
      <c r="O1749">
        <f>L1749*0.78*1.07</f>
        <v>1.2632303280098121E-2</v>
      </c>
      <c r="Q1749">
        <f t="shared" si="955"/>
        <v>6.7077530417321025E-3</v>
      </c>
      <c r="T1749">
        <f>(L1749*0.78*1.07)*(1+0.2)*0.531*3.67</f>
        <v>2.954094439578818E-2</v>
      </c>
    </row>
    <row r="1750" spans="1:20" x14ac:dyDescent="0.3">
      <c r="A1750" s="26">
        <v>18001</v>
      </c>
      <c r="B1750">
        <v>99</v>
      </c>
      <c r="C1750" t="s">
        <v>211</v>
      </c>
      <c r="D1750">
        <v>92</v>
      </c>
      <c r="E1750" t="s">
        <v>214</v>
      </c>
      <c r="F1750">
        <v>4</v>
      </c>
      <c r="G1750">
        <v>8</v>
      </c>
      <c r="H1750">
        <f t="shared" si="944"/>
        <v>0.08</v>
      </c>
      <c r="I1750">
        <v>3.4</v>
      </c>
      <c r="J1750">
        <v>0.8</v>
      </c>
      <c r="K1750">
        <f t="shared" si="945"/>
        <v>5.0265600000000002E-3</v>
      </c>
      <c r="L1750">
        <f t="shared" ref="L1750:L1751" si="956">0.000081*(G1750^1.864042*I1750^0.850892+0.000027*G1750^2)</f>
        <v>1.1069279018609789E-2</v>
      </c>
      <c r="O1750">
        <f t="shared" ref="O1750:O1751" si="957">L1750*0.47*0.75</f>
        <v>3.9019208540599505E-3</v>
      </c>
      <c r="Q1750">
        <f t="shared" ref="Q1750:Q1751" si="958">O1750*0.521</f>
        <v>2.0329007649652342E-3</v>
      </c>
      <c r="T1750">
        <f t="shared" ref="T1750:T1751" si="959">(L1750*0.47*0.75)*(1+0.2)*0.521*3.67</f>
        <v>8.9528949689068917E-3</v>
      </c>
    </row>
    <row r="1751" spans="1:20" x14ac:dyDescent="0.3">
      <c r="A1751" s="26">
        <v>18001</v>
      </c>
      <c r="B1751">
        <v>99</v>
      </c>
      <c r="C1751" t="s">
        <v>211</v>
      </c>
      <c r="D1751">
        <v>93</v>
      </c>
      <c r="E1751" t="s">
        <v>214</v>
      </c>
      <c r="F1751">
        <v>3</v>
      </c>
      <c r="G1751">
        <v>7.5</v>
      </c>
      <c r="H1751">
        <f t="shared" si="944"/>
        <v>7.4999999999999997E-2</v>
      </c>
      <c r="I1751">
        <v>1.8</v>
      </c>
      <c r="J1751">
        <v>1.2</v>
      </c>
      <c r="K1751">
        <f t="shared" si="945"/>
        <v>4.4178749999999999E-3</v>
      </c>
      <c r="L1751">
        <f t="shared" si="956"/>
        <v>5.7128740689875957E-3</v>
      </c>
      <c r="O1751">
        <f t="shared" si="957"/>
        <v>2.0137881093181273E-3</v>
      </c>
      <c r="Q1751">
        <f t="shared" si="958"/>
        <v>1.0491836049547445E-3</v>
      </c>
      <c r="T1751">
        <f t="shared" si="959"/>
        <v>4.6206045962206939E-3</v>
      </c>
    </row>
    <row r="1752" spans="1:20" x14ac:dyDescent="0.3">
      <c r="A1752" s="26">
        <v>18001</v>
      </c>
      <c r="B1752">
        <v>99</v>
      </c>
      <c r="C1752" t="s">
        <v>211</v>
      </c>
      <c r="D1752">
        <v>94</v>
      </c>
      <c r="E1752" t="s">
        <v>220</v>
      </c>
      <c r="F1752">
        <v>7</v>
      </c>
      <c r="G1752">
        <v>8</v>
      </c>
      <c r="H1752">
        <f t="shared" si="944"/>
        <v>0.08</v>
      </c>
      <c r="I1752">
        <v>2</v>
      </c>
      <c r="J1752">
        <v>0</v>
      </c>
      <c r="K1752">
        <f t="shared" si="945"/>
        <v>5.0265600000000002E-3</v>
      </c>
      <c r="L1752">
        <f t="shared" ref="L1752:L1763" si="960">0.000084*(G1752^1.894314*I1752^0.808223+0.000031*G1752^2)</f>
        <v>7.5565617583965919E-3</v>
      </c>
      <c r="O1752">
        <f t="shared" ref="O1752:O1763" si="961">L1752*0.78*1.07</f>
        <v>6.306706443557796E-3</v>
      </c>
      <c r="Q1752">
        <f t="shared" ref="Q1752:Q1763" si="962">O1752*0.531</f>
        <v>3.3488611215291898E-3</v>
      </c>
      <c r="T1752">
        <f t="shared" ref="T1752:T1763" si="963">(L1752*0.78*1.07)*(1+0.2)*0.531*3.67</f>
        <v>1.4748384379214552E-2</v>
      </c>
    </row>
    <row r="1753" spans="1:20" x14ac:dyDescent="0.3">
      <c r="A1753" s="26">
        <v>18001</v>
      </c>
      <c r="B1753">
        <v>99</v>
      </c>
      <c r="C1753" t="s">
        <v>211</v>
      </c>
      <c r="D1753">
        <v>95</v>
      </c>
      <c r="E1753" t="s">
        <v>220</v>
      </c>
      <c r="F1753">
        <v>3</v>
      </c>
      <c r="G1753">
        <v>7.5</v>
      </c>
      <c r="H1753">
        <f t="shared" si="944"/>
        <v>7.4999999999999997E-2</v>
      </c>
      <c r="I1753">
        <v>2.6</v>
      </c>
      <c r="J1753">
        <v>0.3</v>
      </c>
      <c r="K1753">
        <f t="shared" si="945"/>
        <v>4.4178749999999999E-3</v>
      </c>
      <c r="L1753">
        <f t="shared" si="960"/>
        <v>8.266445138096979E-3</v>
      </c>
      <c r="O1753">
        <f t="shared" si="961"/>
        <v>6.899175112255739E-3</v>
      </c>
      <c r="Q1753">
        <f t="shared" si="962"/>
        <v>3.6634619846077974E-3</v>
      </c>
      <c r="T1753">
        <f t="shared" si="963"/>
        <v>1.6133886580212739E-2</v>
      </c>
    </row>
    <row r="1754" spans="1:20" x14ac:dyDescent="0.3">
      <c r="A1754" s="26">
        <v>18001</v>
      </c>
      <c r="B1754">
        <v>99</v>
      </c>
      <c r="C1754" t="s">
        <v>211</v>
      </c>
      <c r="D1754">
        <v>96</v>
      </c>
      <c r="E1754" t="s">
        <v>220</v>
      </c>
      <c r="F1754">
        <v>5</v>
      </c>
      <c r="G1754">
        <v>7.5</v>
      </c>
      <c r="H1754">
        <f t="shared" si="944"/>
        <v>7.4999999999999997E-2</v>
      </c>
      <c r="I1754">
        <v>2.6</v>
      </c>
      <c r="J1754">
        <v>0.3</v>
      </c>
      <c r="K1754">
        <f t="shared" si="945"/>
        <v>4.4178749999999999E-3</v>
      </c>
      <c r="L1754">
        <f t="shared" si="960"/>
        <v>8.266445138096979E-3</v>
      </c>
      <c r="O1754">
        <f t="shared" si="961"/>
        <v>6.899175112255739E-3</v>
      </c>
      <c r="Q1754">
        <f t="shared" si="962"/>
        <v>3.6634619846077974E-3</v>
      </c>
      <c r="T1754">
        <f t="shared" si="963"/>
        <v>1.6133886580212739E-2</v>
      </c>
    </row>
    <row r="1755" spans="1:20" x14ac:dyDescent="0.3">
      <c r="A1755" s="26">
        <v>18001</v>
      </c>
      <c r="B1755">
        <v>99</v>
      </c>
      <c r="C1755" t="s">
        <v>211</v>
      </c>
      <c r="D1755">
        <v>97</v>
      </c>
      <c r="E1755" t="s">
        <v>220</v>
      </c>
      <c r="F1755">
        <v>7</v>
      </c>
      <c r="G1755">
        <v>8</v>
      </c>
      <c r="H1755">
        <f t="shared" si="944"/>
        <v>0.08</v>
      </c>
      <c r="I1755">
        <v>2</v>
      </c>
      <c r="J1755">
        <v>0</v>
      </c>
      <c r="K1755">
        <f t="shared" si="945"/>
        <v>5.0265600000000002E-3</v>
      </c>
      <c r="L1755">
        <f t="shared" si="960"/>
        <v>7.5565617583965919E-3</v>
      </c>
      <c r="O1755">
        <f t="shared" si="961"/>
        <v>6.306706443557796E-3</v>
      </c>
      <c r="Q1755">
        <f t="shared" si="962"/>
        <v>3.3488611215291898E-3</v>
      </c>
      <c r="T1755">
        <f t="shared" si="963"/>
        <v>1.4748384379214552E-2</v>
      </c>
    </row>
    <row r="1756" spans="1:20" x14ac:dyDescent="0.3">
      <c r="A1756" s="26">
        <v>18001</v>
      </c>
      <c r="B1756">
        <v>99</v>
      </c>
      <c r="C1756" t="s">
        <v>211</v>
      </c>
      <c r="D1756">
        <v>98</v>
      </c>
      <c r="E1756" t="s">
        <v>220</v>
      </c>
      <c r="F1756">
        <v>5</v>
      </c>
      <c r="G1756">
        <v>8.5</v>
      </c>
      <c r="H1756">
        <f t="shared" si="944"/>
        <v>8.5000000000000006E-2</v>
      </c>
      <c r="I1756">
        <v>2.6</v>
      </c>
      <c r="J1756">
        <v>1.4</v>
      </c>
      <c r="K1756">
        <f t="shared" si="945"/>
        <v>5.6745150000000006E-3</v>
      </c>
      <c r="L1756">
        <f t="shared" si="960"/>
        <v>1.0478264837683635E-2</v>
      </c>
      <c r="O1756">
        <f t="shared" si="961"/>
        <v>8.7451598335307624E-3</v>
      </c>
      <c r="Q1756">
        <f t="shared" si="962"/>
        <v>4.6436798716048347E-3</v>
      </c>
      <c r="T1756">
        <f t="shared" si="963"/>
        <v>2.0450766154547693E-2</v>
      </c>
    </row>
    <row r="1757" spans="1:20" x14ac:dyDescent="0.3">
      <c r="A1757" s="26">
        <v>18001</v>
      </c>
      <c r="B1757">
        <v>99</v>
      </c>
      <c r="C1757" t="s">
        <v>211</v>
      </c>
      <c r="D1757">
        <v>99</v>
      </c>
      <c r="E1757" t="s">
        <v>220</v>
      </c>
      <c r="F1757">
        <v>5</v>
      </c>
      <c r="G1757">
        <v>10.5</v>
      </c>
      <c r="H1757">
        <f t="shared" si="944"/>
        <v>0.105</v>
      </c>
      <c r="I1757">
        <v>3.6</v>
      </c>
      <c r="J1757">
        <v>1</v>
      </c>
      <c r="K1757">
        <f t="shared" si="945"/>
        <v>8.659034999999999E-3</v>
      </c>
      <c r="L1757">
        <f t="shared" si="960"/>
        <v>2.0340193395413098E-2</v>
      </c>
      <c r="O1757">
        <f t="shared" si="961"/>
        <v>1.6975925407811773E-2</v>
      </c>
      <c r="Q1757">
        <f t="shared" si="962"/>
        <v>9.0142163915480529E-3</v>
      </c>
      <c r="T1757">
        <f t="shared" si="963"/>
        <v>3.9698608988377612E-2</v>
      </c>
    </row>
    <row r="1758" spans="1:20" x14ac:dyDescent="0.3">
      <c r="A1758" s="26">
        <v>18001</v>
      </c>
      <c r="B1758">
        <v>99</v>
      </c>
      <c r="C1758" t="s">
        <v>211</v>
      </c>
      <c r="D1758">
        <v>100</v>
      </c>
      <c r="E1758" t="s">
        <v>220</v>
      </c>
      <c r="F1758">
        <v>3</v>
      </c>
      <c r="G1758">
        <v>7.5</v>
      </c>
      <c r="H1758">
        <f t="shared" si="944"/>
        <v>7.4999999999999997E-2</v>
      </c>
      <c r="I1758">
        <v>3</v>
      </c>
      <c r="J1758">
        <v>1</v>
      </c>
      <c r="K1758">
        <f t="shared" si="945"/>
        <v>4.4178749999999999E-3</v>
      </c>
      <c r="L1758">
        <f t="shared" si="960"/>
        <v>9.279985870239503E-3</v>
      </c>
      <c r="O1758">
        <f t="shared" si="961"/>
        <v>7.7450762073018901E-3</v>
      </c>
      <c r="Q1758">
        <f t="shared" si="962"/>
        <v>4.1126354660773043E-3</v>
      </c>
      <c r="T1758">
        <f t="shared" si="963"/>
        <v>1.8112046592604448E-2</v>
      </c>
    </row>
    <row r="1759" spans="1:20" x14ac:dyDescent="0.3">
      <c r="A1759" s="26">
        <v>18001</v>
      </c>
      <c r="B1759">
        <v>99</v>
      </c>
      <c r="C1759" t="s">
        <v>211</v>
      </c>
      <c r="D1759">
        <v>101</v>
      </c>
      <c r="E1759" t="s">
        <v>220</v>
      </c>
      <c r="F1759">
        <v>1</v>
      </c>
      <c r="G1759">
        <v>9</v>
      </c>
      <c r="H1759">
        <f t="shared" si="944"/>
        <v>0.09</v>
      </c>
      <c r="I1759">
        <v>3.4</v>
      </c>
      <c r="J1759">
        <v>1.8</v>
      </c>
      <c r="K1759">
        <f t="shared" si="945"/>
        <v>6.3617399999999994E-3</v>
      </c>
      <c r="L1759">
        <f t="shared" si="960"/>
        <v>1.4503540493148868E-2</v>
      </c>
      <c r="O1759">
        <f t="shared" si="961"/>
        <v>1.2104654895582047E-2</v>
      </c>
      <c r="Q1759">
        <f t="shared" si="962"/>
        <v>6.4275717495540672E-3</v>
      </c>
      <c r="T1759">
        <f t="shared" si="963"/>
        <v>2.8307025985036111E-2</v>
      </c>
    </row>
    <row r="1760" spans="1:20" x14ac:dyDescent="0.3">
      <c r="A1760" s="26">
        <v>18001</v>
      </c>
      <c r="B1760">
        <v>99</v>
      </c>
      <c r="C1760" t="s">
        <v>211</v>
      </c>
      <c r="D1760">
        <v>102</v>
      </c>
      <c r="E1760" t="s">
        <v>220</v>
      </c>
      <c r="F1760">
        <v>5</v>
      </c>
      <c r="G1760">
        <v>8.5</v>
      </c>
      <c r="H1760">
        <f t="shared" si="944"/>
        <v>8.5000000000000006E-2</v>
      </c>
      <c r="I1760">
        <v>3.2</v>
      </c>
      <c r="J1760">
        <v>1.6</v>
      </c>
      <c r="K1760">
        <f t="shared" si="945"/>
        <v>5.6745150000000006E-3</v>
      </c>
      <c r="L1760">
        <f t="shared" si="960"/>
        <v>1.2392844289690242E-2</v>
      </c>
      <c r="O1760">
        <f t="shared" si="961"/>
        <v>1.0343067844175477E-2</v>
      </c>
      <c r="Q1760">
        <f t="shared" si="962"/>
        <v>5.4921690252571782E-3</v>
      </c>
      <c r="T1760">
        <f t="shared" si="963"/>
        <v>2.4187512387232615E-2</v>
      </c>
    </row>
    <row r="1761" spans="1:20" x14ac:dyDescent="0.3">
      <c r="A1761" s="26">
        <v>18001</v>
      </c>
      <c r="B1761">
        <v>99</v>
      </c>
      <c r="C1761" t="s">
        <v>211</v>
      </c>
      <c r="D1761">
        <v>103</v>
      </c>
      <c r="E1761" t="s">
        <v>220</v>
      </c>
      <c r="F1761">
        <v>5</v>
      </c>
      <c r="G1761">
        <v>8</v>
      </c>
      <c r="H1761">
        <f t="shared" si="944"/>
        <v>0.08</v>
      </c>
      <c r="I1761">
        <v>2.6</v>
      </c>
      <c r="J1761">
        <v>0.6</v>
      </c>
      <c r="K1761">
        <f t="shared" si="945"/>
        <v>5.0265600000000002E-3</v>
      </c>
      <c r="L1761">
        <f t="shared" si="960"/>
        <v>9.3414446313941253E-3</v>
      </c>
      <c r="O1761">
        <f t="shared" si="961"/>
        <v>7.7963696893615375E-3</v>
      </c>
      <c r="Q1761">
        <f t="shared" si="962"/>
        <v>4.1398723050509768E-3</v>
      </c>
      <c r="T1761">
        <f t="shared" si="963"/>
        <v>1.8231997631444501E-2</v>
      </c>
    </row>
    <row r="1762" spans="1:20" x14ac:dyDescent="0.3">
      <c r="A1762" s="26">
        <v>18001</v>
      </c>
      <c r="B1762">
        <v>99</v>
      </c>
      <c r="C1762" t="s">
        <v>211</v>
      </c>
      <c r="D1762">
        <v>104</v>
      </c>
      <c r="E1762" t="s">
        <v>220</v>
      </c>
      <c r="F1762">
        <v>3</v>
      </c>
      <c r="G1762">
        <v>7.5</v>
      </c>
      <c r="H1762">
        <f t="shared" si="944"/>
        <v>7.4999999999999997E-2</v>
      </c>
      <c r="I1762">
        <v>2.2000000000000002</v>
      </c>
      <c r="J1762">
        <v>0.4</v>
      </c>
      <c r="K1762">
        <f t="shared" si="945"/>
        <v>4.4178749999999999E-3</v>
      </c>
      <c r="L1762">
        <f t="shared" si="960"/>
        <v>7.2224207040752211E-3</v>
      </c>
      <c r="O1762">
        <f t="shared" si="961"/>
        <v>6.0278323196211805E-3</v>
      </c>
      <c r="Q1762">
        <f t="shared" si="962"/>
        <v>3.200778961718847E-3</v>
      </c>
      <c r="T1762">
        <f t="shared" si="963"/>
        <v>1.4096230547409803E-2</v>
      </c>
    </row>
    <row r="1763" spans="1:20" x14ac:dyDescent="0.3">
      <c r="A1763" s="26">
        <v>18001</v>
      </c>
      <c r="B1763">
        <v>99</v>
      </c>
      <c r="C1763" t="s">
        <v>211</v>
      </c>
      <c r="D1763">
        <v>105</v>
      </c>
      <c r="E1763" t="s">
        <v>220</v>
      </c>
      <c r="F1763">
        <v>2</v>
      </c>
      <c r="G1763">
        <v>8</v>
      </c>
      <c r="H1763">
        <f t="shared" si="944"/>
        <v>0.08</v>
      </c>
      <c r="I1763">
        <v>2.6</v>
      </c>
      <c r="J1763">
        <v>1</v>
      </c>
      <c r="K1763">
        <f t="shared" si="945"/>
        <v>5.0265600000000002E-3</v>
      </c>
      <c r="L1763">
        <f t="shared" si="960"/>
        <v>9.3414446313941253E-3</v>
      </c>
      <c r="O1763">
        <f t="shared" si="961"/>
        <v>7.7963696893615375E-3</v>
      </c>
      <c r="Q1763">
        <f t="shared" si="962"/>
        <v>4.1398723050509768E-3</v>
      </c>
      <c r="T1763">
        <f t="shared" si="963"/>
        <v>1.8231997631444501E-2</v>
      </c>
    </row>
    <row r="1764" spans="1:20" x14ac:dyDescent="0.3">
      <c r="A1764" s="26">
        <v>18001</v>
      </c>
      <c r="B1764">
        <v>99</v>
      </c>
      <c r="C1764" t="s">
        <v>211</v>
      </c>
      <c r="D1764">
        <v>106</v>
      </c>
      <c r="E1764" t="s">
        <v>214</v>
      </c>
      <c r="F1764">
        <v>4</v>
      </c>
      <c r="G1764">
        <v>11.5</v>
      </c>
      <c r="H1764">
        <f t="shared" si="944"/>
        <v>0.115</v>
      </c>
      <c r="I1764">
        <v>5.8</v>
      </c>
      <c r="J1764">
        <v>1</v>
      </c>
      <c r="K1764">
        <f t="shared" si="945"/>
        <v>1.0386915E-2</v>
      </c>
      <c r="L1764">
        <f>0.000081*(G1764^1.864042*I1764^0.850892+0.000027*G1764^2)</f>
        <v>3.4297998520144868E-2</v>
      </c>
      <c r="O1764">
        <f>L1764*0.47*0.75</f>
        <v>1.2090044478351065E-2</v>
      </c>
      <c r="Q1764">
        <f>O1764*0.521</f>
        <v>6.2989131732209052E-3</v>
      </c>
      <c r="T1764">
        <f>(L1764*0.47*0.75)*(1+0.2)*0.521*3.67</f>
        <v>2.7740413614864862E-2</v>
      </c>
    </row>
    <row r="1765" spans="1:20" x14ac:dyDescent="0.3">
      <c r="A1765" s="26">
        <v>18001</v>
      </c>
      <c r="B1765">
        <v>99</v>
      </c>
      <c r="C1765" t="s">
        <v>211</v>
      </c>
      <c r="D1765">
        <v>107</v>
      </c>
      <c r="E1765" t="s">
        <v>220</v>
      </c>
      <c r="F1765">
        <v>1</v>
      </c>
      <c r="G1765">
        <v>8</v>
      </c>
      <c r="H1765">
        <f t="shared" si="944"/>
        <v>0.08</v>
      </c>
      <c r="I1765">
        <v>3</v>
      </c>
      <c r="J1765">
        <v>0.4</v>
      </c>
      <c r="K1765">
        <f t="shared" si="945"/>
        <v>5.0265600000000002E-3</v>
      </c>
      <c r="L1765">
        <f t="shared" ref="L1765:L1770" si="964">0.000084*(G1765^1.894314*I1765^0.808223+0.000031*G1765^2)</f>
        <v>1.0486789858344912E-2</v>
      </c>
      <c r="O1765">
        <f t="shared" ref="O1765:O1770" si="965">L1765*0.78*1.07</f>
        <v>8.7522748157746657E-3</v>
      </c>
      <c r="Q1765">
        <f t="shared" ref="Q1765:Q1770" si="966">O1765*0.531</f>
        <v>4.6474579271763477E-3</v>
      </c>
      <c r="T1765">
        <f t="shared" ref="T1765:T1770" si="967">(L1765*0.78*1.07)*(1+0.2)*0.531*3.67</f>
        <v>2.0467404711284633E-2</v>
      </c>
    </row>
    <row r="1766" spans="1:20" x14ac:dyDescent="0.3">
      <c r="A1766" s="26">
        <v>18001</v>
      </c>
      <c r="B1766">
        <v>99</v>
      </c>
      <c r="C1766" t="s">
        <v>211</v>
      </c>
      <c r="D1766">
        <v>108</v>
      </c>
      <c r="E1766" t="s">
        <v>220</v>
      </c>
      <c r="F1766">
        <v>3</v>
      </c>
      <c r="G1766">
        <v>7.5</v>
      </c>
      <c r="H1766">
        <f t="shared" si="944"/>
        <v>7.4999999999999997E-2</v>
      </c>
      <c r="I1766">
        <v>2.6</v>
      </c>
      <c r="J1766">
        <v>0.4</v>
      </c>
      <c r="K1766">
        <f t="shared" si="945"/>
        <v>4.4178749999999999E-3</v>
      </c>
      <c r="L1766">
        <f t="shared" si="964"/>
        <v>8.266445138096979E-3</v>
      </c>
      <c r="O1766">
        <f t="shared" si="965"/>
        <v>6.899175112255739E-3</v>
      </c>
      <c r="Q1766">
        <f t="shared" si="966"/>
        <v>3.6634619846077974E-3</v>
      </c>
      <c r="T1766">
        <f t="shared" si="967"/>
        <v>1.6133886580212739E-2</v>
      </c>
    </row>
    <row r="1767" spans="1:20" x14ac:dyDescent="0.3">
      <c r="A1767" s="26">
        <v>18001</v>
      </c>
      <c r="B1767">
        <v>99</v>
      </c>
      <c r="C1767" t="s">
        <v>211</v>
      </c>
      <c r="D1767">
        <v>109</v>
      </c>
      <c r="E1767" t="s">
        <v>220</v>
      </c>
      <c r="F1767">
        <v>5</v>
      </c>
      <c r="G1767">
        <v>8</v>
      </c>
      <c r="H1767">
        <f t="shared" si="944"/>
        <v>0.08</v>
      </c>
      <c r="I1767">
        <v>2.6</v>
      </c>
      <c r="J1767">
        <v>1.6</v>
      </c>
      <c r="K1767">
        <f t="shared" si="945"/>
        <v>5.0265600000000002E-3</v>
      </c>
      <c r="L1767">
        <f t="shared" si="964"/>
        <v>9.3414446313941253E-3</v>
      </c>
      <c r="O1767">
        <f t="shared" si="965"/>
        <v>7.7963696893615375E-3</v>
      </c>
      <c r="Q1767">
        <f t="shared" si="966"/>
        <v>4.1398723050509768E-3</v>
      </c>
      <c r="T1767">
        <f t="shared" si="967"/>
        <v>1.8231997631444501E-2</v>
      </c>
    </row>
    <row r="1768" spans="1:20" x14ac:dyDescent="0.3">
      <c r="A1768" s="26">
        <v>18001</v>
      </c>
      <c r="B1768">
        <v>99</v>
      </c>
      <c r="C1768" t="s">
        <v>211</v>
      </c>
      <c r="D1768">
        <v>110</v>
      </c>
      <c r="E1768" t="s">
        <v>220</v>
      </c>
      <c r="F1768">
        <v>2</v>
      </c>
      <c r="G1768">
        <v>9</v>
      </c>
      <c r="H1768">
        <f t="shared" si="944"/>
        <v>0.09</v>
      </c>
      <c r="I1768">
        <v>2.6</v>
      </c>
      <c r="J1768">
        <v>1.6</v>
      </c>
      <c r="K1768">
        <f t="shared" si="945"/>
        <v>6.3617399999999994E-3</v>
      </c>
      <c r="L1768">
        <f t="shared" si="964"/>
        <v>1.1676510668232399E-2</v>
      </c>
      <c r="O1768">
        <f t="shared" si="965"/>
        <v>9.7452158037067606E-3</v>
      </c>
      <c r="Q1768">
        <f t="shared" si="966"/>
        <v>5.1747095917682902E-3</v>
      </c>
      <c r="T1768">
        <f t="shared" si="967"/>
        <v>2.278942104214755E-2</v>
      </c>
    </row>
    <row r="1769" spans="1:20" x14ac:dyDescent="0.3">
      <c r="A1769" s="26">
        <v>18001</v>
      </c>
      <c r="B1769">
        <v>99</v>
      </c>
      <c r="C1769" t="s">
        <v>211</v>
      </c>
      <c r="D1769">
        <v>111</v>
      </c>
      <c r="E1769" t="s">
        <v>220</v>
      </c>
      <c r="F1769">
        <v>1</v>
      </c>
      <c r="G1769">
        <v>9.5</v>
      </c>
      <c r="H1769">
        <f t="shared" si="944"/>
        <v>9.5000000000000001E-2</v>
      </c>
      <c r="I1769">
        <v>2.8</v>
      </c>
      <c r="J1769">
        <v>0.6</v>
      </c>
      <c r="K1769">
        <f t="shared" si="945"/>
        <v>7.088235E-3</v>
      </c>
      <c r="L1769">
        <f t="shared" si="964"/>
        <v>1.3734271764064953E-2</v>
      </c>
      <c r="O1769">
        <f t="shared" si="965"/>
        <v>1.1462623214288611E-2</v>
      </c>
      <c r="Q1769">
        <f t="shared" si="966"/>
        <v>6.0866529267872525E-3</v>
      </c>
      <c r="T1769">
        <f t="shared" si="967"/>
        <v>2.680561948957106E-2</v>
      </c>
    </row>
    <row r="1770" spans="1:20" x14ac:dyDescent="0.3">
      <c r="A1770" s="26">
        <v>18001</v>
      </c>
      <c r="B1770">
        <v>99</v>
      </c>
      <c r="C1770" t="s">
        <v>211</v>
      </c>
      <c r="D1770">
        <v>112</v>
      </c>
      <c r="E1770" t="s">
        <v>220</v>
      </c>
      <c r="F1770">
        <v>5</v>
      </c>
      <c r="G1770">
        <v>7.5</v>
      </c>
      <c r="H1770">
        <f t="shared" si="944"/>
        <v>7.4999999999999997E-2</v>
      </c>
      <c r="I1770">
        <v>2.4</v>
      </c>
      <c r="J1770">
        <v>0.6</v>
      </c>
      <c r="K1770">
        <f t="shared" si="945"/>
        <v>4.4178749999999999E-3</v>
      </c>
      <c r="L1770">
        <f t="shared" si="964"/>
        <v>7.7486093859776787E-3</v>
      </c>
      <c r="O1770">
        <f t="shared" si="965"/>
        <v>6.4669893935369706E-3</v>
      </c>
      <c r="Q1770">
        <f t="shared" si="966"/>
        <v>3.4339713679681317E-3</v>
      </c>
      <c r="T1770">
        <f t="shared" si="967"/>
        <v>1.5123209904531651E-2</v>
      </c>
    </row>
    <row r="1771" spans="1:20" x14ac:dyDescent="0.3">
      <c r="A1771" s="26">
        <v>18001</v>
      </c>
      <c r="B1771">
        <v>99</v>
      </c>
      <c r="C1771" t="s">
        <v>211</v>
      </c>
      <c r="D1771">
        <v>113</v>
      </c>
      <c r="E1771" t="s">
        <v>218</v>
      </c>
      <c r="F1771">
        <v>5</v>
      </c>
      <c r="G1771">
        <v>8</v>
      </c>
      <c r="H1771">
        <f t="shared" si="944"/>
        <v>0.08</v>
      </c>
      <c r="I1771">
        <v>4</v>
      </c>
      <c r="J1771">
        <v>1.6</v>
      </c>
      <c r="K1771">
        <f t="shared" si="945"/>
        <v>5.0265600000000002E-3</v>
      </c>
      <c r="L1771">
        <f>0.000057*(G1771^1.897696*I1771^1.002687+0.000031*G1771^2)</f>
        <v>1.183987142830429E-2</v>
      </c>
      <c r="O1771">
        <f>L1771*0.43*0.75</f>
        <v>3.8183585356281334E-3</v>
      </c>
      <c r="Q1771">
        <f>O1771*0.52</f>
        <v>1.9855464385266294E-3</v>
      </c>
      <c r="T1771">
        <f>(L1771*0.43*0.75)*(1+0.2)*0.52*3.67</f>
        <v>8.7443465152712754E-3</v>
      </c>
    </row>
    <row r="1772" spans="1:20" x14ac:dyDescent="0.3">
      <c r="A1772" s="26">
        <v>18001</v>
      </c>
      <c r="B1772">
        <v>99</v>
      </c>
      <c r="C1772" t="s">
        <v>211</v>
      </c>
      <c r="D1772">
        <v>114</v>
      </c>
      <c r="E1772" t="s">
        <v>220</v>
      </c>
      <c r="F1772">
        <v>3</v>
      </c>
      <c r="G1772">
        <v>8.5</v>
      </c>
      <c r="H1772">
        <f t="shared" si="944"/>
        <v>8.5000000000000006E-2</v>
      </c>
      <c r="I1772">
        <v>2.6</v>
      </c>
      <c r="J1772">
        <v>0.6</v>
      </c>
      <c r="K1772">
        <f t="shared" si="945"/>
        <v>5.6745150000000006E-3</v>
      </c>
      <c r="L1772">
        <f>0.000084*(G1772^1.894314*I1772^0.808223+0.000031*G1772^2)</f>
        <v>1.0478264837683635E-2</v>
      </c>
      <c r="O1772">
        <f>L1772*0.78*1.07</f>
        <v>8.7451598335307624E-3</v>
      </c>
      <c r="Q1772">
        <f>O1772*0.531</f>
        <v>4.6436798716048347E-3</v>
      </c>
      <c r="T1772">
        <f>(L1772*0.78*1.07)*(1+0.2)*0.531*3.67</f>
        <v>2.0450766154547693E-2</v>
      </c>
    </row>
    <row r="1773" spans="1:20" x14ac:dyDescent="0.3">
      <c r="A1773" s="26">
        <v>18001</v>
      </c>
      <c r="B1773">
        <v>99</v>
      </c>
      <c r="C1773" t="s">
        <v>211</v>
      </c>
      <c r="D1773">
        <v>115</v>
      </c>
      <c r="E1773" t="s">
        <v>214</v>
      </c>
      <c r="F1773">
        <v>1</v>
      </c>
      <c r="G1773">
        <v>22</v>
      </c>
      <c r="H1773">
        <f t="shared" si="944"/>
        <v>0.22</v>
      </c>
      <c r="I1773">
        <v>8</v>
      </c>
      <c r="J1773">
        <v>1.6</v>
      </c>
      <c r="K1773">
        <f t="shared" si="945"/>
        <v>3.8013359999999996E-2</v>
      </c>
      <c r="L1773">
        <f>0.000081*(G1773^1.864042*I1773^0.850892+0.000027*G1773^2)</f>
        <v>0.15109579057956188</v>
      </c>
      <c r="O1773">
        <f>L1773*0.47*0.75</f>
        <v>5.3261266179295552E-2</v>
      </c>
      <c r="Q1773">
        <f>O1773*0.521</f>
        <v>2.7749119679412983E-2</v>
      </c>
      <c r="T1773">
        <f>(L1773*0.47*0.75)*(1+0.2)*0.521*3.67</f>
        <v>0.12220712306813479</v>
      </c>
    </row>
    <row r="1774" spans="1:20" x14ac:dyDescent="0.3">
      <c r="A1774" s="26">
        <v>18001</v>
      </c>
      <c r="B1774">
        <v>99</v>
      </c>
      <c r="C1774" t="s">
        <v>211</v>
      </c>
      <c r="D1774">
        <v>116</v>
      </c>
      <c r="E1774" t="s">
        <v>220</v>
      </c>
      <c r="F1774">
        <v>3</v>
      </c>
      <c r="G1774">
        <v>8.5</v>
      </c>
      <c r="H1774">
        <f t="shared" si="944"/>
        <v>8.5000000000000006E-2</v>
      </c>
      <c r="I1774">
        <v>3</v>
      </c>
      <c r="J1774">
        <v>1.4</v>
      </c>
      <c r="K1774">
        <f t="shared" si="945"/>
        <v>5.6745150000000006E-3</v>
      </c>
      <c r="L1774">
        <f t="shared" ref="L1774:L1778" si="968">0.000084*(G1774^1.894314*I1774^0.808223+0.000031*G1774^2)</f>
        <v>1.1762994311110447E-2</v>
      </c>
      <c r="O1774">
        <f>L1774*0.78*1.07</f>
        <v>9.8173950520527801E-3</v>
      </c>
      <c r="Q1774">
        <f t="shared" ref="Q1774:Q1778" si="969">O1774*0.531</f>
        <v>5.2130367726400265E-3</v>
      </c>
      <c r="T1774">
        <f>(L1774*0.78*1.07)*(1+0.2)*0.531*3.67</f>
        <v>2.2958213946706676E-2</v>
      </c>
    </row>
    <row r="1775" spans="1:20" x14ac:dyDescent="0.3">
      <c r="A1775" s="26">
        <v>18001</v>
      </c>
      <c r="B1775">
        <v>99</v>
      </c>
      <c r="C1775" t="s">
        <v>211</v>
      </c>
      <c r="D1775">
        <v>117</v>
      </c>
      <c r="E1775" t="s">
        <v>220</v>
      </c>
      <c r="F1775">
        <v>3</v>
      </c>
      <c r="G1775">
        <v>8</v>
      </c>
      <c r="H1775">
        <f t="shared" si="944"/>
        <v>0.08</v>
      </c>
      <c r="I1775">
        <v>2.6</v>
      </c>
      <c r="J1775">
        <v>0.1</v>
      </c>
      <c r="K1775">
        <f t="shared" si="945"/>
        <v>5.0265600000000002E-3</v>
      </c>
      <c r="L1775">
        <f t="shared" si="968"/>
        <v>9.3414446313941253E-3</v>
      </c>
      <c r="O1775">
        <f>L1775*0.78*1.07</f>
        <v>7.7963696893615375E-3</v>
      </c>
      <c r="Q1775">
        <f t="shared" si="969"/>
        <v>4.1398723050509768E-3</v>
      </c>
      <c r="T1775">
        <f>(L1775*0.78*1.07)*(1+0.2)*0.531*3.67</f>
        <v>1.8231997631444501E-2</v>
      </c>
    </row>
    <row r="1776" spans="1:20" x14ac:dyDescent="0.3">
      <c r="A1776" s="26">
        <v>18001</v>
      </c>
      <c r="B1776">
        <v>99</v>
      </c>
      <c r="C1776" t="s">
        <v>211</v>
      </c>
      <c r="D1776">
        <v>118</v>
      </c>
      <c r="E1776" t="s">
        <v>220</v>
      </c>
      <c r="F1776">
        <v>2</v>
      </c>
      <c r="G1776">
        <v>9</v>
      </c>
      <c r="H1776">
        <f t="shared" si="944"/>
        <v>0.09</v>
      </c>
      <c r="I1776">
        <v>2.8</v>
      </c>
      <c r="J1776">
        <v>0.1</v>
      </c>
      <c r="K1776">
        <f t="shared" si="945"/>
        <v>6.3617399999999994E-3</v>
      </c>
      <c r="L1776">
        <f t="shared" si="968"/>
        <v>1.2397240481082351E-2</v>
      </c>
      <c r="O1776">
        <f>L1776*0.78*1.07</f>
        <v>1.0346736905511331E-2</v>
      </c>
      <c r="Q1776">
        <f t="shared" si="969"/>
        <v>5.4941172968265171E-3</v>
      </c>
      <c r="T1776">
        <f>(L1776*0.78*1.07)*(1+0.2)*0.531*3.67</f>
        <v>2.4196092575223982E-2</v>
      </c>
    </row>
    <row r="1777" spans="1:20" x14ac:dyDescent="0.3">
      <c r="A1777" s="26">
        <v>18001</v>
      </c>
      <c r="B1777">
        <v>99</v>
      </c>
      <c r="C1777" t="s">
        <v>211</v>
      </c>
      <c r="D1777">
        <v>119</v>
      </c>
      <c r="E1777" t="s">
        <v>220</v>
      </c>
      <c r="F1777">
        <v>1</v>
      </c>
      <c r="G1777">
        <v>10</v>
      </c>
      <c r="H1777">
        <f t="shared" si="944"/>
        <v>0.1</v>
      </c>
      <c r="I1777">
        <v>3</v>
      </c>
      <c r="J1777">
        <v>1.4</v>
      </c>
      <c r="K1777">
        <f t="shared" si="945"/>
        <v>7.8540000000000016E-3</v>
      </c>
      <c r="L1777">
        <f t="shared" si="968"/>
        <v>1.6003711896310686E-2</v>
      </c>
      <c r="O1777">
        <f>L1777*0.78*1.07</f>
        <v>1.3356697948660899E-2</v>
      </c>
      <c r="Q1777">
        <f t="shared" si="969"/>
        <v>7.0924066107389376E-3</v>
      </c>
      <c r="T1777">
        <f>(L1777*0.78*1.07)*(1+0.2)*0.531*3.67</f>
        <v>3.1234958713694277E-2</v>
      </c>
    </row>
    <row r="1778" spans="1:20" x14ac:dyDescent="0.3">
      <c r="A1778" s="26">
        <v>18001</v>
      </c>
      <c r="B1778">
        <v>99</v>
      </c>
      <c r="C1778" t="s">
        <v>211</v>
      </c>
      <c r="D1778">
        <v>120</v>
      </c>
      <c r="E1778" t="s">
        <v>220</v>
      </c>
      <c r="F1778">
        <v>5</v>
      </c>
      <c r="G1778">
        <v>8.5</v>
      </c>
      <c r="H1778">
        <f t="shared" si="944"/>
        <v>8.5000000000000006E-2</v>
      </c>
      <c r="I1778">
        <v>3</v>
      </c>
      <c r="J1778">
        <v>1.6</v>
      </c>
      <c r="K1778">
        <f t="shared" si="945"/>
        <v>5.6745150000000006E-3</v>
      </c>
      <c r="L1778">
        <f t="shared" si="968"/>
        <v>1.1762994311110447E-2</v>
      </c>
      <c r="O1778">
        <f>L1778*0.78*1.07</f>
        <v>9.8173950520527801E-3</v>
      </c>
      <c r="Q1778">
        <f t="shared" si="969"/>
        <v>5.2130367726400265E-3</v>
      </c>
      <c r="T1778">
        <f>(L1778*0.78*1.07)*(1+0.2)*0.531*3.67</f>
        <v>2.2958213946706676E-2</v>
      </c>
    </row>
    <row r="1779" spans="1:20" x14ac:dyDescent="0.3">
      <c r="A1779" s="26">
        <v>19001</v>
      </c>
      <c r="B1779">
        <v>100</v>
      </c>
      <c r="C1779" t="s">
        <v>211</v>
      </c>
      <c r="D1779">
        <v>1</v>
      </c>
      <c r="E1779" t="s">
        <v>213</v>
      </c>
      <c r="F1779">
        <v>7</v>
      </c>
      <c r="G1779">
        <v>7.5</v>
      </c>
      <c r="H1779">
        <f t="shared" si="944"/>
        <v>7.4999999999999997E-2</v>
      </c>
      <c r="I1779">
        <v>2.4</v>
      </c>
      <c r="J1779">
        <v>0</v>
      </c>
      <c r="K1779">
        <f t="shared" si="945"/>
        <v>4.4178749999999999E-3</v>
      </c>
      <c r="L1779">
        <f>0.000084*(G1779^1.894314*I1779^0.808223+0.000031*G1779^2)</f>
        <v>7.7486093859776787E-3</v>
      </c>
      <c r="O1779">
        <f>L1779*0.66*1.07</f>
        <v>5.4720679483774371E-3</v>
      </c>
      <c r="Q1779">
        <f>O1779*0.531</f>
        <v>2.9056680805884193E-3</v>
      </c>
      <c r="T1779">
        <f>(L1779*0.66*1.07)*(1+0.2)*0.531*3.67</f>
        <v>1.2796562226911397E-2</v>
      </c>
    </row>
    <row r="1780" spans="1:20" x14ac:dyDescent="0.3">
      <c r="A1780" s="26">
        <v>19001</v>
      </c>
      <c r="B1780">
        <v>100</v>
      </c>
      <c r="C1780" t="s">
        <v>211</v>
      </c>
      <c r="D1780">
        <v>2</v>
      </c>
      <c r="E1780" t="s">
        <v>220</v>
      </c>
      <c r="F1780">
        <v>3</v>
      </c>
      <c r="G1780">
        <v>7.5</v>
      </c>
      <c r="H1780">
        <f t="shared" si="944"/>
        <v>7.4999999999999997E-2</v>
      </c>
      <c r="I1780">
        <v>2.4</v>
      </c>
      <c r="J1780">
        <v>0.4</v>
      </c>
      <c r="K1780">
        <f t="shared" si="945"/>
        <v>4.4178749999999999E-3</v>
      </c>
      <c r="L1780">
        <f>0.000084*(G1780^1.894314*I1780^0.808223+0.000031*G1780^2)</f>
        <v>7.7486093859776787E-3</v>
      </c>
      <c r="O1780">
        <f>L1780*0.78*1.07</f>
        <v>6.4669893935369706E-3</v>
      </c>
      <c r="Q1780">
        <f>O1780*0.531</f>
        <v>3.4339713679681317E-3</v>
      </c>
      <c r="T1780">
        <f>(L1780*0.78*1.07)*(1+0.2)*0.531*3.67</f>
        <v>1.5123209904531651E-2</v>
      </c>
    </row>
    <row r="1781" spans="1:20" x14ac:dyDescent="0.3">
      <c r="A1781" s="26">
        <v>19001</v>
      </c>
      <c r="B1781">
        <v>100</v>
      </c>
      <c r="C1781" t="s">
        <v>211</v>
      </c>
      <c r="D1781">
        <v>3</v>
      </c>
      <c r="E1781" t="s">
        <v>214</v>
      </c>
      <c r="F1781">
        <v>5</v>
      </c>
      <c r="G1781">
        <v>7.5</v>
      </c>
      <c r="H1781">
        <f t="shared" si="944"/>
        <v>7.4999999999999997E-2</v>
      </c>
      <c r="I1781">
        <v>2.8</v>
      </c>
      <c r="J1781">
        <v>1</v>
      </c>
      <c r="K1781">
        <f t="shared" si="945"/>
        <v>4.4178749999999999E-3</v>
      </c>
      <c r="L1781">
        <f>0.000081*(G1781^1.864042*I1781^0.850892+0.000027*G1781^2)</f>
        <v>8.3200431654283785E-3</v>
      </c>
      <c r="O1781">
        <f>L1781*0.47*0.75</f>
        <v>2.9328152158135034E-3</v>
      </c>
      <c r="Q1781">
        <f>O1781*0.521</f>
        <v>1.5279967274388353E-3</v>
      </c>
      <c r="T1781">
        <f>(L1781*0.47*0.75)*(1+0.2)*0.521*3.67</f>
        <v>6.7292975876406301E-3</v>
      </c>
    </row>
    <row r="1782" spans="1:20" x14ac:dyDescent="0.3">
      <c r="A1782" s="26">
        <v>19001</v>
      </c>
      <c r="B1782">
        <v>100</v>
      </c>
      <c r="C1782" t="s">
        <v>211</v>
      </c>
      <c r="D1782">
        <v>4</v>
      </c>
      <c r="E1782" t="s">
        <v>220</v>
      </c>
      <c r="F1782">
        <v>3</v>
      </c>
      <c r="G1782">
        <v>8.5</v>
      </c>
      <c r="H1782">
        <f t="shared" si="944"/>
        <v>8.5000000000000006E-2</v>
      </c>
      <c r="I1782">
        <v>1.6</v>
      </c>
      <c r="J1782">
        <v>0.4</v>
      </c>
      <c r="K1782">
        <f t="shared" si="945"/>
        <v>5.6745150000000006E-3</v>
      </c>
      <c r="L1782">
        <f>0.000084*(G1782^1.894314*I1782^0.808223+0.000031*G1782^2)</f>
        <v>7.0774462308890772E-3</v>
      </c>
      <c r="O1782">
        <f>L1782*0.78*1.07</f>
        <v>5.9068366243000244E-3</v>
      </c>
      <c r="Q1782">
        <f>O1782*0.531</f>
        <v>3.1365302475033132E-3</v>
      </c>
      <c r="T1782">
        <f>(L1782*0.78*1.07)*(1+0.2)*0.531*3.67</f>
        <v>1.381327921000459E-2</v>
      </c>
    </row>
    <row r="1783" spans="1:20" x14ac:dyDescent="0.3">
      <c r="A1783" s="26">
        <v>19001</v>
      </c>
      <c r="B1783">
        <v>100</v>
      </c>
      <c r="C1783" t="s">
        <v>211</v>
      </c>
      <c r="D1783">
        <v>5</v>
      </c>
      <c r="E1783" t="s">
        <v>212</v>
      </c>
      <c r="F1783">
        <v>5</v>
      </c>
      <c r="G1783">
        <v>20</v>
      </c>
      <c r="H1783">
        <f t="shared" si="944"/>
        <v>0.2</v>
      </c>
      <c r="I1783">
        <v>10.4</v>
      </c>
      <c r="J1783">
        <v>5.8</v>
      </c>
      <c r="K1783">
        <f t="shared" si="945"/>
        <v>3.1416000000000006E-2</v>
      </c>
      <c r="L1783">
        <f t="shared" ref="L1783:L1784" si="970">0.000062*(G1783^1.947206*I1783^0.894551+0.000039*G1783^2)</f>
        <v>0.17201080801471352</v>
      </c>
      <c r="O1783">
        <f>L1783*0.47*0.75</f>
        <v>6.0633809825186513E-2</v>
      </c>
      <c r="Q1783">
        <f t="shared" ref="Q1783:Q1784" si="971">O1783*0.52</f>
        <v>3.1529581109096989E-2</v>
      </c>
      <c r="T1783">
        <f>(L1783*0.47*0.75)*(1+0.2)*0.52*3.67</f>
        <v>0.13885627520446314</v>
      </c>
    </row>
    <row r="1784" spans="1:20" x14ac:dyDescent="0.3">
      <c r="A1784" s="26">
        <v>19001</v>
      </c>
      <c r="B1784">
        <v>100</v>
      </c>
      <c r="C1784" t="s">
        <v>211</v>
      </c>
      <c r="D1784">
        <v>6</v>
      </c>
      <c r="E1784" t="s">
        <v>212</v>
      </c>
      <c r="F1784">
        <v>1</v>
      </c>
      <c r="G1784">
        <v>23</v>
      </c>
      <c r="H1784">
        <f t="shared" si="944"/>
        <v>0.23</v>
      </c>
      <c r="I1784">
        <v>12.4</v>
      </c>
      <c r="J1784">
        <v>8.6</v>
      </c>
      <c r="K1784">
        <f t="shared" si="945"/>
        <v>4.154766E-2</v>
      </c>
      <c r="L1784">
        <f t="shared" si="970"/>
        <v>0.26428947361896282</v>
      </c>
      <c r="O1784">
        <f>L1784*0.47*0.75</f>
        <v>9.3162039450684395E-2</v>
      </c>
      <c r="Q1784">
        <f t="shared" si="971"/>
        <v>4.8444260514355887E-2</v>
      </c>
      <c r="T1784">
        <f>(L1784*0.47*0.75)*(1+0.2)*0.52*3.67</f>
        <v>0.2133485233052233</v>
      </c>
    </row>
    <row r="1785" spans="1:20" x14ac:dyDescent="0.3">
      <c r="A1785" s="26">
        <v>19001</v>
      </c>
      <c r="B1785">
        <v>100</v>
      </c>
      <c r="C1785" t="s">
        <v>211</v>
      </c>
      <c r="D1785">
        <v>7</v>
      </c>
      <c r="E1785" t="s">
        <v>220</v>
      </c>
      <c r="F1785">
        <v>3</v>
      </c>
      <c r="G1785">
        <v>7.5</v>
      </c>
      <c r="H1785">
        <f t="shared" si="944"/>
        <v>7.4999999999999997E-2</v>
      </c>
      <c r="I1785">
        <v>3.2</v>
      </c>
      <c r="J1785">
        <v>0.3</v>
      </c>
      <c r="K1785">
        <f t="shared" si="945"/>
        <v>4.4178749999999999E-3</v>
      </c>
      <c r="L1785">
        <f t="shared" ref="L1785:L1786" si="972">0.000084*(G1785^1.894314*I1785^0.808223+0.000031*G1785^2)</f>
        <v>9.7768831716822293E-3</v>
      </c>
      <c r="O1785">
        <f>L1785*0.78*1.07</f>
        <v>8.1597866950859892E-3</v>
      </c>
      <c r="Q1785">
        <f t="shared" ref="Q1785:Q1786" si="973">O1785*0.531</f>
        <v>4.3328467350906607E-3</v>
      </c>
      <c r="T1785">
        <f>(L1785*0.78*1.07)*(1+0.2)*0.531*3.67</f>
        <v>1.9081857021339271E-2</v>
      </c>
    </row>
    <row r="1786" spans="1:20" x14ac:dyDescent="0.3">
      <c r="A1786" s="26">
        <v>19001</v>
      </c>
      <c r="B1786">
        <v>100</v>
      </c>
      <c r="C1786" t="s">
        <v>211</v>
      </c>
      <c r="D1786">
        <v>8</v>
      </c>
      <c r="E1786" t="s">
        <v>220</v>
      </c>
      <c r="F1786">
        <v>5</v>
      </c>
      <c r="G1786">
        <v>8.6</v>
      </c>
      <c r="H1786">
        <f t="shared" si="944"/>
        <v>8.5999999999999993E-2</v>
      </c>
      <c r="I1786">
        <v>3.6</v>
      </c>
      <c r="J1786">
        <v>0.3</v>
      </c>
      <c r="K1786">
        <f t="shared" si="945"/>
        <v>5.8088183999999987E-3</v>
      </c>
      <c r="L1786">
        <f t="shared" si="972"/>
        <v>1.3935907762939008E-2</v>
      </c>
      <c r="O1786">
        <f>L1786*0.78*1.07</f>
        <v>1.1630908618948896E-2</v>
      </c>
      <c r="Q1786">
        <f t="shared" si="973"/>
        <v>6.1760124766618643E-3</v>
      </c>
      <c r="T1786">
        <f>(L1786*0.78*1.07)*(1+0.2)*0.531*3.67</f>
        <v>2.7199158947218846E-2</v>
      </c>
    </row>
    <row r="1787" spans="1:20" x14ac:dyDescent="0.3">
      <c r="A1787" s="26">
        <v>19001</v>
      </c>
      <c r="B1787">
        <v>100</v>
      </c>
      <c r="C1787" t="s">
        <v>211</v>
      </c>
      <c r="D1787">
        <v>9</v>
      </c>
      <c r="E1787" t="s">
        <v>212</v>
      </c>
      <c r="F1787">
        <v>5</v>
      </c>
      <c r="G1787">
        <v>10.5</v>
      </c>
      <c r="H1787">
        <f t="shared" si="944"/>
        <v>0.105</v>
      </c>
      <c r="I1787">
        <v>4.8</v>
      </c>
      <c r="J1787">
        <v>2.2000000000000002</v>
      </c>
      <c r="K1787">
        <f t="shared" si="945"/>
        <v>8.659034999999999E-3</v>
      </c>
      <c r="L1787">
        <f t="shared" ref="L1787:L1790" si="974">0.000062*(G1787^1.947206*I1787^0.894551+0.000039*G1787^2)</f>
        <v>2.4562205667395951E-2</v>
      </c>
      <c r="O1787">
        <f>L1787*0.47*0.75</f>
        <v>8.6581774977570712E-3</v>
      </c>
      <c r="Q1787">
        <f t="shared" ref="Q1787:Q1790" si="975">O1787*0.52</f>
        <v>4.5022522988336774E-3</v>
      </c>
      <c r="T1787">
        <f>(L1787*0.47*0.75)*(1+0.2)*0.52*3.67</f>
        <v>1.9827919124063516E-2</v>
      </c>
    </row>
    <row r="1788" spans="1:20" x14ac:dyDescent="0.3">
      <c r="A1788" s="26">
        <v>19001</v>
      </c>
      <c r="B1788">
        <v>100</v>
      </c>
      <c r="C1788" t="s">
        <v>211</v>
      </c>
      <c r="D1788">
        <v>10</v>
      </c>
      <c r="E1788" t="s">
        <v>212</v>
      </c>
      <c r="F1788">
        <v>9</v>
      </c>
      <c r="G1788">
        <v>22</v>
      </c>
      <c r="H1788">
        <f t="shared" si="944"/>
        <v>0.22</v>
      </c>
      <c r="I1788">
        <v>0.28000000000000003</v>
      </c>
      <c r="J1788">
        <v>0</v>
      </c>
      <c r="K1788">
        <f t="shared" si="945"/>
        <v>3.8013359999999996E-2</v>
      </c>
      <c r="L1788">
        <f t="shared" si="974"/>
        <v>8.1636074987868727E-3</v>
      </c>
      <c r="O1788">
        <f>L1788*0.47*0.75</f>
        <v>2.8776716433223724E-3</v>
      </c>
      <c r="Q1788">
        <f t="shared" si="975"/>
        <v>1.4963892545276337E-3</v>
      </c>
      <c r="T1788">
        <f>(L1788*0.47*0.75)*(1+0.2)*0.52*3.67</f>
        <v>6.5900982769396986E-3</v>
      </c>
    </row>
    <row r="1789" spans="1:20" x14ac:dyDescent="0.3">
      <c r="A1789" s="26">
        <v>19001</v>
      </c>
      <c r="B1789">
        <v>100</v>
      </c>
      <c r="C1789" t="s">
        <v>211</v>
      </c>
      <c r="D1789">
        <v>11</v>
      </c>
      <c r="E1789" t="s">
        <v>212</v>
      </c>
      <c r="F1789">
        <v>2</v>
      </c>
      <c r="G1789">
        <v>22.5</v>
      </c>
      <c r="H1789">
        <f t="shared" si="944"/>
        <v>0.22500000000000001</v>
      </c>
      <c r="I1789">
        <v>12.2</v>
      </c>
      <c r="J1789">
        <v>7.5</v>
      </c>
      <c r="K1789">
        <f t="shared" si="945"/>
        <v>3.9760875000000001E-2</v>
      </c>
      <c r="L1789">
        <f t="shared" si="974"/>
        <v>0.24956059074772441</v>
      </c>
      <c r="O1789">
        <f>L1789*0.47*0.75</f>
        <v>8.7970108238572847E-2</v>
      </c>
      <c r="Q1789">
        <f t="shared" si="975"/>
        <v>4.5744456284057884E-2</v>
      </c>
      <c r="T1789">
        <f>(L1789*0.47*0.75)*(1+0.2)*0.52*3.67</f>
        <v>0.2014585854749909</v>
      </c>
    </row>
    <row r="1790" spans="1:20" x14ac:dyDescent="0.3">
      <c r="A1790" s="26">
        <v>19001</v>
      </c>
      <c r="B1790">
        <v>100</v>
      </c>
      <c r="C1790" t="s">
        <v>211</v>
      </c>
      <c r="D1790">
        <v>12</v>
      </c>
      <c r="E1790" t="s">
        <v>212</v>
      </c>
      <c r="F1790">
        <v>1</v>
      </c>
      <c r="G1790">
        <v>25</v>
      </c>
      <c r="H1790">
        <f t="shared" si="944"/>
        <v>0.25</v>
      </c>
      <c r="I1790">
        <v>14</v>
      </c>
      <c r="J1790">
        <v>9</v>
      </c>
      <c r="K1790">
        <f t="shared" si="945"/>
        <v>4.9087499999999999E-2</v>
      </c>
      <c r="L1790">
        <f t="shared" si="974"/>
        <v>0.34652991853151227</v>
      </c>
      <c r="O1790">
        <f>L1790*0.47*0.75</f>
        <v>0.12215179628235806</v>
      </c>
      <c r="Q1790">
        <f t="shared" si="975"/>
        <v>6.3518934066826196E-2</v>
      </c>
      <c r="T1790">
        <f>(L1790*0.47*0.75)*(1+0.2)*0.52*3.67</f>
        <v>0.27973738563030254</v>
      </c>
    </row>
    <row r="1791" spans="1:20" x14ac:dyDescent="0.3">
      <c r="A1791" s="26">
        <v>19001</v>
      </c>
      <c r="B1791">
        <v>100</v>
      </c>
      <c r="C1791" t="s">
        <v>211</v>
      </c>
      <c r="D1791">
        <v>13</v>
      </c>
      <c r="E1791" t="s">
        <v>220</v>
      </c>
      <c r="F1791">
        <v>3</v>
      </c>
      <c r="G1791">
        <v>9.5</v>
      </c>
      <c r="H1791">
        <f t="shared" si="944"/>
        <v>9.5000000000000001E-2</v>
      </c>
      <c r="I1791">
        <v>3.4</v>
      </c>
      <c r="J1791">
        <v>1.2</v>
      </c>
      <c r="K1791">
        <f t="shared" si="945"/>
        <v>7.088235E-3</v>
      </c>
      <c r="L1791">
        <f>0.000084*(G1791^1.894314*I1791^0.808223+0.000031*G1791^2)</f>
        <v>1.606773411853488E-2</v>
      </c>
      <c r="O1791">
        <f>L1791*0.78*1.07</f>
        <v>1.3410130895329213E-2</v>
      </c>
      <c r="Q1791">
        <f>O1791*0.531</f>
        <v>7.1207795054198126E-3</v>
      </c>
      <c r="T1791">
        <f>(L1791*0.78*1.07)*(1+0.2)*0.531*3.67</f>
        <v>3.1359912941868857E-2</v>
      </c>
    </row>
    <row r="1792" spans="1:20" x14ac:dyDescent="0.3">
      <c r="A1792" s="26">
        <v>19001</v>
      </c>
      <c r="B1792">
        <v>100</v>
      </c>
      <c r="C1792" t="s">
        <v>211</v>
      </c>
      <c r="D1792">
        <v>14</v>
      </c>
      <c r="E1792" t="s">
        <v>212</v>
      </c>
      <c r="F1792">
        <v>7</v>
      </c>
      <c r="G1792">
        <v>12.5</v>
      </c>
      <c r="H1792">
        <f t="shared" si="944"/>
        <v>0.125</v>
      </c>
      <c r="I1792">
        <v>11.6</v>
      </c>
      <c r="J1792">
        <v>0</v>
      </c>
      <c r="K1792">
        <f t="shared" si="945"/>
        <v>1.2271875E-2</v>
      </c>
      <c r="L1792">
        <f t="shared" ref="L1792:L1795" si="976">0.000062*(G1792^1.947206*I1792^0.894551+0.000039*G1792^2)</f>
        <v>7.5947864601104365E-2</v>
      </c>
      <c r="O1792">
        <f>L1792*0.47*0.75</f>
        <v>2.6771622271889287E-2</v>
      </c>
      <c r="Q1792">
        <f t="shared" ref="Q1792:Q1795" si="977">O1792*0.52</f>
        <v>1.392124358138243E-2</v>
      </c>
      <c r="T1792">
        <f>(L1792*0.47*0.75)*(1+0.2)*0.52*3.67</f>
        <v>6.1309156732408228E-2</v>
      </c>
    </row>
    <row r="1793" spans="1:20" x14ac:dyDescent="0.3">
      <c r="A1793" s="26">
        <v>19001</v>
      </c>
      <c r="B1793">
        <v>100</v>
      </c>
      <c r="C1793" t="s">
        <v>211</v>
      </c>
      <c r="D1793">
        <v>15</v>
      </c>
      <c r="E1793" t="s">
        <v>212</v>
      </c>
      <c r="F1793">
        <v>3</v>
      </c>
      <c r="G1793">
        <v>11</v>
      </c>
      <c r="H1793">
        <f t="shared" si="944"/>
        <v>0.11</v>
      </c>
      <c r="I1793">
        <v>5.8</v>
      </c>
      <c r="J1793">
        <v>3.6</v>
      </c>
      <c r="K1793">
        <f t="shared" si="945"/>
        <v>9.503339999999999E-3</v>
      </c>
      <c r="L1793">
        <f t="shared" si="976"/>
        <v>3.1851290919595751E-2</v>
      </c>
      <c r="O1793">
        <f>L1793*0.47*0.75</f>
        <v>1.1227580049157502E-2</v>
      </c>
      <c r="Q1793">
        <f t="shared" si="977"/>
        <v>5.8383416255619013E-3</v>
      </c>
      <c r="T1793">
        <f>(L1793*0.47*0.75)*(1+0.2)*0.52*3.67</f>
        <v>2.571205651897461E-2</v>
      </c>
    </row>
    <row r="1794" spans="1:20" x14ac:dyDescent="0.3">
      <c r="A1794" s="26">
        <v>19001</v>
      </c>
      <c r="B1794">
        <v>100</v>
      </c>
      <c r="C1794" t="s">
        <v>211</v>
      </c>
      <c r="D1794">
        <v>16</v>
      </c>
      <c r="E1794" t="s">
        <v>212</v>
      </c>
      <c r="F1794">
        <v>6</v>
      </c>
      <c r="G1794">
        <v>27.8</v>
      </c>
      <c r="H1794">
        <f t="shared" si="944"/>
        <v>0.27800000000000002</v>
      </c>
      <c r="I1794">
        <v>13.6</v>
      </c>
      <c r="J1794">
        <v>5.6</v>
      </c>
      <c r="K1794">
        <f t="shared" si="945"/>
        <v>6.0698853600000012E-2</v>
      </c>
      <c r="L1794">
        <f t="shared" si="976"/>
        <v>0.41519747057624096</v>
      </c>
      <c r="O1794">
        <f>L1794*0.47*0.75</f>
        <v>0.14635710837812493</v>
      </c>
      <c r="Q1794">
        <f t="shared" si="977"/>
        <v>7.6105696356624966E-2</v>
      </c>
      <c r="T1794">
        <f>(L1794*0.47*0.75)*(1+0.2)*0.52*3.67</f>
        <v>0.33516948675457636</v>
      </c>
    </row>
    <row r="1795" spans="1:20" x14ac:dyDescent="0.3">
      <c r="A1795" s="26">
        <v>19001</v>
      </c>
      <c r="B1795">
        <v>100</v>
      </c>
      <c r="C1795" t="s">
        <v>211</v>
      </c>
      <c r="D1795">
        <v>17</v>
      </c>
      <c r="E1795" t="s">
        <v>212</v>
      </c>
      <c r="F1795">
        <v>5</v>
      </c>
      <c r="G1795">
        <v>7.5</v>
      </c>
      <c r="H1795">
        <f t="shared" ref="H1795:H1858" si="978">G1795/100</f>
        <v>7.4999999999999997E-2</v>
      </c>
      <c r="I1795">
        <v>3</v>
      </c>
      <c r="J1795">
        <v>1.6</v>
      </c>
      <c r="K1795">
        <f t="shared" ref="K1795:K1858" si="979">0.7854*H1795^2</f>
        <v>4.4178749999999999E-3</v>
      </c>
      <c r="L1795">
        <f t="shared" si="976"/>
        <v>8.3778499589220318E-3</v>
      </c>
      <c r="O1795">
        <f>L1795*0.47*0.75</f>
        <v>2.9531921105200162E-3</v>
      </c>
      <c r="Q1795">
        <f t="shared" si="977"/>
        <v>1.5356598974704085E-3</v>
      </c>
      <c r="T1795">
        <f>(L1795*0.47*0.75)*(1+0.2)*0.52*3.67</f>
        <v>6.7630461884596784E-3</v>
      </c>
    </row>
    <row r="1796" spans="1:20" x14ac:dyDescent="0.3">
      <c r="A1796" s="26">
        <v>19001</v>
      </c>
      <c r="B1796">
        <v>100</v>
      </c>
      <c r="C1796" t="s">
        <v>211</v>
      </c>
      <c r="D1796">
        <v>18</v>
      </c>
      <c r="E1796" t="s">
        <v>220</v>
      </c>
      <c r="F1796">
        <v>3</v>
      </c>
      <c r="G1796">
        <v>7.5</v>
      </c>
      <c r="H1796">
        <f t="shared" si="978"/>
        <v>7.4999999999999997E-2</v>
      </c>
      <c r="I1796">
        <v>2.4</v>
      </c>
      <c r="J1796">
        <v>0.4</v>
      </c>
      <c r="K1796">
        <f t="shared" si="979"/>
        <v>4.4178749999999999E-3</v>
      </c>
      <c r="L1796">
        <f>0.000084*(G1796^1.894314*I1796^0.808223+0.000031*G1796^2)</f>
        <v>7.7486093859776787E-3</v>
      </c>
      <c r="O1796">
        <f>L1796*0.78*1.07</f>
        <v>6.4669893935369706E-3</v>
      </c>
      <c r="Q1796">
        <f>O1796*0.531</f>
        <v>3.4339713679681317E-3</v>
      </c>
      <c r="T1796">
        <f>(L1796*0.78*1.07)*(1+0.2)*0.531*3.67</f>
        <v>1.5123209904531651E-2</v>
      </c>
    </row>
    <row r="1797" spans="1:20" x14ac:dyDescent="0.3">
      <c r="A1797" s="26">
        <v>19001</v>
      </c>
      <c r="B1797">
        <v>100</v>
      </c>
      <c r="C1797" t="s">
        <v>211</v>
      </c>
      <c r="D1797">
        <v>19</v>
      </c>
      <c r="E1797" t="s">
        <v>212</v>
      </c>
      <c r="F1797">
        <v>4</v>
      </c>
      <c r="G1797">
        <v>9.5</v>
      </c>
      <c r="H1797">
        <f t="shared" si="978"/>
        <v>9.5000000000000001E-2</v>
      </c>
      <c r="I1797">
        <v>4.4000000000000004</v>
      </c>
      <c r="J1797">
        <v>1.8</v>
      </c>
      <c r="K1797">
        <f t="shared" si="979"/>
        <v>7.088235E-3</v>
      </c>
      <c r="L1797">
        <f>0.000062*(G1797^1.947206*I1797^0.894551+0.000039*G1797^2)</f>
        <v>1.8699382425885546E-2</v>
      </c>
      <c r="O1797">
        <f>L1797*0.47*0.75</f>
        <v>6.5915323051246553E-3</v>
      </c>
      <c r="Q1797">
        <f>O1797*0.52</f>
        <v>3.4275967986648211E-3</v>
      </c>
      <c r="T1797">
        <f>(L1797*0.47*0.75)*(1+0.2)*0.52*3.67</f>
        <v>1.5095136301319869E-2</v>
      </c>
    </row>
    <row r="1798" spans="1:20" x14ac:dyDescent="0.3">
      <c r="A1798" s="26">
        <v>19001</v>
      </c>
      <c r="B1798">
        <v>100</v>
      </c>
      <c r="C1798" t="s">
        <v>211</v>
      </c>
      <c r="D1798">
        <v>20</v>
      </c>
      <c r="E1798" t="s">
        <v>220</v>
      </c>
      <c r="F1798">
        <v>3</v>
      </c>
      <c r="G1798">
        <v>7.5</v>
      </c>
      <c r="H1798">
        <f t="shared" si="978"/>
        <v>7.4999999999999997E-2</v>
      </c>
      <c r="I1798">
        <v>2.8</v>
      </c>
      <c r="J1798">
        <v>0.6</v>
      </c>
      <c r="K1798">
        <f t="shared" si="979"/>
        <v>4.4178749999999999E-3</v>
      </c>
      <c r="L1798">
        <f>0.000084*(G1798^1.894314*I1798^0.808223+0.000031*G1798^2)</f>
        <v>8.7766896521056723E-3</v>
      </c>
      <c r="O1798">
        <f>L1798*0.78*1.07</f>
        <v>7.3250251836473948E-3</v>
      </c>
      <c r="Q1798">
        <f>O1798*0.531</f>
        <v>3.8895883725167668E-3</v>
      </c>
      <c r="T1798">
        <f>(L1798*0.78*1.07)*(1+0.2)*0.531*3.67</f>
        <v>1.7129747192563841E-2</v>
      </c>
    </row>
    <row r="1799" spans="1:20" x14ac:dyDescent="0.3">
      <c r="A1799" s="26">
        <v>19001</v>
      </c>
      <c r="B1799">
        <v>100</v>
      </c>
      <c r="C1799" t="s">
        <v>211</v>
      </c>
      <c r="D1799">
        <v>21</v>
      </c>
      <c r="E1799" t="s">
        <v>212</v>
      </c>
      <c r="F1799">
        <v>4</v>
      </c>
      <c r="G1799">
        <v>8.5</v>
      </c>
      <c r="H1799">
        <f t="shared" si="978"/>
        <v>8.5000000000000006E-2</v>
      </c>
      <c r="I1799">
        <v>4.2</v>
      </c>
      <c r="J1799">
        <v>2</v>
      </c>
      <c r="K1799">
        <f t="shared" si="979"/>
        <v>5.6745150000000006E-3</v>
      </c>
      <c r="L1799">
        <f>0.000062*(G1799^1.947206*I1799^0.894551+0.000039*G1799^2)</f>
        <v>1.4444260986133569E-2</v>
      </c>
      <c r="O1799">
        <f>L1799*0.47*0.75</f>
        <v>5.0916019976120826E-3</v>
      </c>
      <c r="Q1799">
        <f>O1799*0.52</f>
        <v>2.647633038758283E-3</v>
      </c>
      <c r="T1799">
        <f>(L1799*0.47*0.75)*(1+0.2)*0.52*3.67</f>
        <v>1.1660175902691477E-2</v>
      </c>
    </row>
    <row r="1800" spans="1:20" x14ac:dyDescent="0.3">
      <c r="A1800" s="26">
        <v>19001</v>
      </c>
      <c r="B1800">
        <v>100</v>
      </c>
      <c r="C1800" t="s">
        <v>211</v>
      </c>
      <c r="D1800">
        <v>22</v>
      </c>
      <c r="E1800" t="s">
        <v>213</v>
      </c>
      <c r="F1800">
        <v>5</v>
      </c>
      <c r="G1800">
        <v>18.5</v>
      </c>
      <c r="H1800">
        <f t="shared" si="978"/>
        <v>0.185</v>
      </c>
      <c r="I1800">
        <v>7.8</v>
      </c>
      <c r="J1800">
        <v>3</v>
      </c>
      <c r="K1800">
        <f t="shared" si="979"/>
        <v>2.6880314999999998E-2</v>
      </c>
      <c r="L1800">
        <f t="shared" ref="L1800:L1802" si="980">0.000084*(G1800^1.894314*I1800^0.808223+0.000031*G1800^2)</f>
        <v>0.11110031530161338</v>
      </c>
      <c r="O1800">
        <f>L1800*0.66*1.07</f>
        <v>7.8459042665999373E-2</v>
      </c>
      <c r="Q1800">
        <f t="shared" ref="Q1800:Q1802" si="981">O1800*0.531</f>
        <v>4.1661751655645667E-2</v>
      </c>
      <c r="T1800">
        <f>(L1800*0.66*1.07)*(1+0.2)*0.531*3.67</f>
        <v>0.1834783542914635</v>
      </c>
    </row>
    <row r="1801" spans="1:20" x14ac:dyDescent="0.3">
      <c r="A1801" s="26">
        <v>19001</v>
      </c>
      <c r="B1801">
        <v>100</v>
      </c>
      <c r="C1801" t="s">
        <v>211</v>
      </c>
      <c r="D1801">
        <v>23</v>
      </c>
      <c r="E1801" t="s">
        <v>213</v>
      </c>
      <c r="F1801">
        <v>7</v>
      </c>
      <c r="G1801">
        <v>16</v>
      </c>
      <c r="H1801">
        <f t="shared" si="978"/>
        <v>0.16</v>
      </c>
      <c r="I1801">
        <v>2.6</v>
      </c>
      <c r="J1801">
        <v>0</v>
      </c>
      <c r="K1801">
        <f t="shared" si="979"/>
        <v>2.0106240000000001E-2</v>
      </c>
      <c r="L1801">
        <f t="shared" si="980"/>
        <v>3.4726416366932522E-2</v>
      </c>
      <c r="O1801">
        <f>L1801*0.66*1.07</f>
        <v>2.4523795238327751E-2</v>
      </c>
      <c r="Q1801">
        <f t="shared" si="981"/>
        <v>1.3022135271552037E-2</v>
      </c>
      <c r="T1801">
        <f>(L1801*0.66*1.07)*(1+0.2)*0.531*3.67</f>
        <v>5.7349483735915169E-2</v>
      </c>
    </row>
    <row r="1802" spans="1:20" x14ac:dyDescent="0.3">
      <c r="A1802" s="26">
        <v>19001</v>
      </c>
      <c r="B1802">
        <v>100</v>
      </c>
      <c r="C1802" t="s">
        <v>211</v>
      </c>
      <c r="D1802">
        <v>24</v>
      </c>
      <c r="E1802" t="s">
        <v>213</v>
      </c>
      <c r="F1802">
        <v>1</v>
      </c>
      <c r="G1802">
        <v>18.5</v>
      </c>
      <c r="H1802">
        <f t="shared" si="978"/>
        <v>0.185</v>
      </c>
      <c r="I1802">
        <v>8</v>
      </c>
      <c r="J1802">
        <v>2</v>
      </c>
      <c r="K1802">
        <f t="shared" si="979"/>
        <v>2.6880314999999998E-2</v>
      </c>
      <c r="L1802">
        <f t="shared" si="980"/>
        <v>0.11339709876526392</v>
      </c>
      <c r="O1802">
        <f>L1802*0.66*1.07</f>
        <v>8.0081031148029391E-2</v>
      </c>
      <c r="Q1802">
        <f t="shared" si="981"/>
        <v>4.252302753960361E-2</v>
      </c>
      <c r="T1802">
        <f>(L1802*0.66*1.07)*(1+0.2)*0.531*3.67</f>
        <v>0.1872714132844143</v>
      </c>
    </row>
    <row r="1803" spans="1:20" x14ac:dyDescent="0.3">
      <c r="A1803" s="26">
        <v>19001</v>
      </c>
      <c r="B1803">
        <v>100</v>
      </c>
      <c r="C1803" t="s">
        <v>211</v>
      </c>
      <c r="D1803">
        <v>25</v>
      </c>
      <c r="E1803" t="s">
        <v>216</v>
      </c>
      <c r="F1803">
        <v>3</v>
      </c>
      <c r="G1803">
        <v>9.5</v>
      </c>
      <c r="H1803">
        <f t="shared" si="978"/>
        <v>9.5000000000000001E-2</v>
      </c>
      <c r="I1803">
        <v>4.5999999999999996</v>
      </c>
      <c r="J1803">
        <v>0.6</v>
      </c>
      <c r="K1803">
        <f t="shared" si="979"/>
        <v>7.088235E-3</v>
      </c>
      <c r="L1803">
        <f>0.000086*(G1803^1.882935*I1803^0.813269+0.000016*G1803^2)</f>
        <v>2.0629631068619661E-2</v>
      </c>
      <c r="O1803">
        <f>L1803*0.37*0.75</f>
        <v>5.7247226215419557E-3</v>
      </c>
      <c r="Q1803">
        <f>O1803*0.52</f>
        <v>2.9768557632018169E-3</v>
      </c>
      <c r="T1803">
        <f>(L1803*0.45*0.75)*(1+0.2)*0.52*3.67</f>
        <v>1.5944683112198273E-2</v>
      </c>
    </row>
    <row r="1804" spans="1:20" x14ac:dyDescent="0.3">
      <c r="A1804" s="26">
        <v>19001</v>
      </c>
      <c r="B1804">
        <v>100</v>
      </c>
      <c r="C1804" t="s">
        <v>211</v>
      </c>
      <c r="D1804">
        <v>26</v>
      </c>
      <c r="E1804" t="s">
        <v>213</v>
      </c>
      <c r="F1804">
        <v>5</v>
      </c>
      <c r="G1804">
        <v>7.5</v>
      </c>
      <c r="H1804">
        <f t="shared" si="978"/>
        <v>7.4999999999999997E-2</v>
      </c>
      <c r="I1804">
        <v>3</v>
      </c>
      <c r="J1804">
        <v>1</v>
      </c>
      <c r="K1804">
        <f t="shared" si="979"/>
        <v>4.4178749999999999E-3</v>
      </c>
      <c r="L1804">
        <f t="shared" ref="L1804:L1807" si="982">0.000084*(G1804^1.894314*I1804^0.808223+0.000031*G1804^2)</f>
        <v>9.279985870239503E-3</v>
      </c>
      <c r="O1804">
        <f>L1804*0.66*1.07</f>
        <v>6.5535260215631381E-3</v>
      </c>
      <c r="Q1804">
        <f t="shared" ref="Q1804:Q1807" si="983">O1804*0.531</f>
        <v>3.4799223174500266E-3</v>
      </c>
      <c r="T1804">
        <f>(L1804*0.66*1.07)*(1+0.2)*0.531*3.67</f>
        <v>1.5325577886049916E-2</v>
      </c>
    </row>
    <row r="1805" spans="1:20" x14ac:dyDescent="0.3">
      <c r="A1805" s="26">
        <v>19001</v>
      </c>
      <c r="B1805">
        <v>100</v>
      </c>
      <c r="C1805" t="s">
        <v>211</v>
      </c>
      <c r="D1805">
        <v>27</v>
      </c>
      <c r="E1805" t="s">
        <v>213</v>
      </c>
      <c r="F1805">
        <v>2</v>
      </c>
      <c r="G1805">
        <v>7.5</v>
      </c>
      <c r="H1805">
        <f t="shared" si="978"/>
        <v>7.4999999999999997E-2</v>
      </c>
      <c r="I1805">
        <v>2.6</v>
      </c>
      <c r="J1805">
        <v>1</v>
      </c>
      <c r="K1805">
        <f t="shared" si="979"/>
        <v>4.4178749999999999E-3</v>
      </c>
      <c r="L1805">
        <f t="shared" si="982"/>
        <v>8.266445138096979E-3</v>
      </c>
      <c r="O1805">
        <f>L1805*0.66*1.07</f>
        <v>5.8377635565240874E-3</v>
      </c>
      <c r="Q1805">
        <f t="shared" si="983"/>
        <v>3.0998524485142905E-3</v>
      </c>
      <c r="T1805">
        <f>(L1805*0.66*1.07)*(1+0.2)*0.531*3.67</f>
        <v>1.3651750183256936E-2</v>
      </c>
    </row>
    <row r="1806" spans="1:20" x14ac:dyDescent="0.3">
      <c r="A1806" s="26">
        <v>19001</v>
      </c>
      <c r="B1806">
        <v>100</v>
      </c>
      <c r="C1806" t="s">
        <v>211</v>
      </c>
      <c r="D1806">
        <v>28</v>
      </c>
      <c r="E1806" t="s">
        <v>213</v>
      </c>
      <c r="F1806">
        <v>3</v>
      </c>
      <c r="G1806">
        <v>7.5</v>
      </c>
      <c r="H1806">
        <f t="shared" si="978"/>
        <v>7.4999999999999997E-2</v>
      </c>
      <c r="I1806">
        <v>2.6</v>
      </c>
      <c r="J1806">
        <v>1</v>
      </c>
      <c r="K1806">
        <f t="shared" si="979"/>
        <v>4.4178749999999999E-3</v>
      </c>
      <c r="L1806">
        <f t="shared" si="982"/>
        <v>8.266445138096979E-3</v>
      </c>
      <c r="O1806">
        <f>L1806*0.66*1.07</f>
        <v>5.8377635565240874E-3</v>
      </c>
      <c r="Q1806">
        <f t="shared" si="983"/>
        <v>3.0998524485142905E-3</v>
      </c>
      <c r="T1806">
        <f>(L1806*0.66*1.07)*(1+0.2)*0.531*3.67</f>
        <v>1.3651750183256936E-2</v>
      </c>
    </row>
    <row r="1807" spans="1:20" x14ac:dyDescent="0.3">
      <c r="A1807" s="26">
        <v>19001</v>
      </c>
      <c r="B1807">
        <v>100</v>
      </c>
      <c r="C1807" t="s">
        <v>211</v>
      </c>
      <c r="D1807">
        <v>29</v>
      </c>
      <c r="E1807" t="s">
        <v>213</v>
      </c>
      <c r="F1807">
        <v>5</v>
      </c>
      <c r="G1807">
        <v>8</v>
      </c>
      <c r="H1807">
        <f t="shared" si="978"/>
        <v>0.08</v>
      </c>
      <c r="I1807">
        <v>2.6</v>
      </c>
      <c r="J1807">
        <v>1</v>
      </c>
      <c r="K1807">
        <f t="shared" si="979"/>
        <v>5.0265600000000002E-3</v>
      </c>
      <c r="L1807">
        <f t="shared" si="982"/>
        <v>9.3414446313941253E-3</v>
      </c>
      <c r="O1807">
        <f>L1807*0.66*1.07</f>
        <v>6.5969281986905321E-3</v>
      </c>
      <c r="Q1807">
        <f t="shared" si="983"/>
        <v>3.5029688735046726E-3</v>
      </c>
      <c r="T1807">
        <f>(L1807*0.66*1.07)*(1+0.2)*0.531*3.67</f>
        <v>1.5427074918914579E-2</v>
      </c>
    </row>
    <row r="1808" spans="1:20" x14ac:dyDescent="0.3">
      <c r="A1808" s="26">
        <v>19001</v>
      </c>
      <c r="B1808">
        <v>100</v>
      </c>
      <c r="C1808" t="s">
        <v>211</v>
      </c>
      <c r="D1808">
        <v>30</v>
      </c>
      <c r="E1808" t="s">
        <v>212</v>
      </c>
      <c r="F1808">
        <v>2</v>
      </c>
      <c r="G1808">
        <v>25</v>
      </c>
      <c r="H1808">
        <f t="shared" si="978"/>
        <v>0.25</v>
      </c>
      <c r="I1808">
        <v>14</v>
      </c>
      <c r="J1808">
        <v>4.5999999999999996</v>
      </c>
      <c r="K1808">
        <f t="shared" si="979"/>
        <v>4.9087499999999999E-2</v>
      </c>
      <c r="L1808">
        <f>0.000062*(G1808^1.947206*I1808^0.894551+0.000039*G1808^2)</f>
        <v>0.34652991853151227</v>
      </c>
      <c r="O1808">
        <f>L1808*0.47*0.75</f>
        <v>0.12215179628235806</v>
      </c>
      <c r="Q1808">
        <f>O1808*0.52</f>
        <v>6.3518934066826196E-2</v>
      </c>
      <c r="T1808">
        <f>(L1808*0.47*0.75)*(1+0.2)*0.52*3.67</f>
        <v>0.27973738563030254</v>
      </c>
    </row>
    <row r="1809" spans="1:20" x14ac:dyDescent="0.3">
      <c r="A1809" s="26">
        <v>19001</v>
      </c>
      <c r="B1809">
        <v>100</v>
      </c>
      <c r="C1809" t="s">
        <v>211</v>
      </c>
      <c r="D1809">
        <v>31</v>
      </c>
      <c r="E1809" t="s">
        <v>220</v>
      </c>
      <c r="F1809">
        <v>3</v>
      </c>
      <c r="G1809">
        <v>7.5</v>
      </c>
      <c r="H1809">
        <f t="shared" si="978"/>
        <v>7.4999999999999997E-2</v>
      </c>
      <c r="I1809">
        <v>2.4</v>
      </c>
      <c r="J1809">
        <v>0.4</v>
      </c>
      <c r="K1809">
        <f t="shared" si="979"/>
        <v>4.4178749999999999E-3</v>
      </c>
      <c r="L1809">
        <f>0.000084*(G1809^1.894314*I1809^0.808223+0.000031*G1809^2)</f>
        <v>7.7486093859776787E-3</v>
      </c>
      <c r="O1809">
        <f>L1809*0.78*1.07</f>
        <v>6.4669893935369706E-3</v>
      </c>
      <c r="Q1809">
        <f>O1809*0.531</f>
        <v>3.4339713679681317E-3</v>
      </c>
      <c r="T1809">
        <f>(L1809*0.78*1.07)*(1+0.2)*0.531*3.67</f>
        <v>1.5123209904531651E-2</v>
      </c>
    </row>
    <row r="1810" spans="1:20" x14ac:dyDescent="0.3">
      <c r="A1810" s="26">
        <v>19001</v>
      </c>
      <c r="B1810">
        <v>100</v>
      </c>
      <c r="C1810" t="s">
        <v>211</v>
      </c>
      <c r="D1810">
        <v>32</v>
      </c>
      <c r="E1810" t="s">
        <v>212</v>
      </c>
      <c r="F1810">
        <v>1</v>
      </c>
      <c r="G1810">
        <v>26.5</v>
      </c>
      <c r="H1810">
        <f t="shared" si="978"/>
        <v>0.26500000000000001</v>
      </c>
      <c r="I1810">
        <v>14.6</v>
      </c>
      <c r="J1810">
        <v>6</v>
      </c>
      <c r="K1810">
        <f t="shared" si="979"/>
        <v>5.5154715000000007E-2</v>
      </c>
      <c r="L1810">
        <f t="shared" ref="L1810:L1814" si="984">0.000062*(G1810^1.947206*I1810^0.894551+0.000039*G1810^2)</f>
        <v>0.40301335321080961</v>
      </c>
      <c r="O1810">
        <f t="shared" ref="O1810:O1816" si="985">L1810*0.47*0.75</f>
        <v>0.14206220700681038</v>
      </c>
      <c r="Q1810">
        <f t="shared" ref="Q1810:Q1814" si="986">O1810*0.52</f>
        <v>7.3872347643541406E-2</v>
      </c>
      <c r="T1810">
        <f>(L1810*0.47*0.75)*(1+0.2)*0.52*3.67</f>
        <v>0.3253338190221563</v>
      </c>
    </row>
    <row r="1811" spans="1:20" x14ac:dyDescent="0.3">
      <c r="A1811" s="26">
        <v>19001</v>
      </c>
      <c r="B1811">
        <v>100</v>
      </c>
      <c r="C1811" t="s">
        <v>211</v>
      </c>
      <c r="D1811">
        <v>33</v>
      </c>
      <c r="E1811" t="s">
        <v>212</v>
      </c>
      <c r="F1811">
        <v>2</v>
      </c>
      <c r="G1811">
        <v>13</v>
      </c>
      <c r="H1811">
        <f t="shared" si="978"/>
        <v>0.13</v>
      </c>
      <c r="I1811">
        <v>11.2</v>
      </c>
      <c r="J1811">
        <v>9</v>
      </c>
      <c r="K1811">
        <f t="shared" si="979"/>
        <v>1.3273260000000002E-2</v>
      </c>
      <c r="L1811">
        <f t="shared" si="984"/>
        <v>7.9441993578300105E-2</v>
      </c>
      <c r="O1811">
        <f t="shared" si="985"/>
        <v>2.8003302736350787E-2</v>
      </c>
      <c r="Q1811">
        <f t="shared" si="986"/>
        <v>1.4561717422902409E-2</v>
      </c>
      <c r="T1811">
        <f>(L1811*0.47*0.75)*(1+0.2)*0.52*3.67</f>
        <v>6.4129803530462201E-2</v>
      </c>
    </row>
    <row r="1812" spans="1:20" x14ac:dyDescent="0.3">
      <c r="A1812" s="26">
        <v>19001</v>
      </c>
      <c r="B1812">
        <v>100</v>
      </c>
      <c r="C1812" t="s">
        <v>211</v>
      </c>
      <c r="D1812">
        <v>34</v>
      </c>
      <c r="E1812" t="s">
        <v>212</v>
      </c>
      <c r="F1812">
        <v>5</v>
      </c>
      <c r="G1812">
        <v>16</v>
      </c>
      <c r="H1812">
        <f t="shared" si="978"/>
        <v>0.16</v>
      </c>
      <c r="I1812">
        <v>11.2</v>
      </c>
      <c r="J1812">
        <v>8.8000000000000007</v>
      </c>
      <c r="K1812">
        <f t="shared" si="979"/>
        <v>2.0106240000000001E-2</v>
      </c>
      <c r="L1812">
        <f t="shared" si="984"/>
        <v>0.11902621803293188</v>
      </c>
      <c r="O1812">
        <f t="shared" si="985"/>
        <v>4.1956741856608484E-2</v>
      </c>
      <c r="Q1812">
        <f t="shared" si="986"/>
        <v>2.1817505765436413E-2</v>
      </c>
      <c r="T1812">
        <f>(L1812*0.47*0.75)*(1+0.2)*0.52*3.67</f>
        <v>9.6084295390981955E-2</v>
      </c>
    </row>
    <row r="1813" spans="1:20" x14ac:dyDescent="0.3">
      <c r="A1813" s="26">
        <v>19001</v>
      </c>
      <c r="B1813">
        <v>100</v>
      </c>
      <c r="C1813" t="s">
        <v>211</v>
      </c>
      <c r="D1813">
        <v>35</v>
      </c>
      <c r="E1813" t="s">
        <v>212</v>
      </c>
      <c r="F1813">
        <v>5</v>
      </c>
      <c r="G1813">
        <v>14</v>
      </c>
      <c r="H1813">
        <f t="shared" si="978"/>
        <v>0.14000000000000001</v>
      </c>
      <c r="I1813">
        <v>6.6</v>
      </c>
      <c r="J1813">
        <v>3</v>
      </c>
      <c r="K1813">
        <f t="shared" si="979"/>
        <v>1.5393840000000002E-2</v>
      </c>
      <c r="L1813">
        <f t="shared" si="984"/>
        <v>5.7182945721363593E-2</v>
      </c>
      <c r="O1813">
        <f t="shared" si="985"/>
        <v>2.0156988366780666E-2</v>
      </c>
      <c r="Q1813">
        <f t="shared" si="986"/>
        <v>1.0481633950725947E-2</v>
      </c>
      <c r="T1813">
        <f>(L1813*0.47*0.75)*(1+0.2)*0.52*3.67</f>
        <v>4.6161115918997069E-2</v>
      </c>
    </row>
    <row r="1814" spans="1:20" x14ac:dyDescent="0.3">
      <c r="A1814" s="26">
        <v>19001</v>
      </c>
      <c r="B1814">
        <v>100</v>
      </c>
      <c r="C1814" t="s">
        <v>211</v>
      </c>
      <c r="D1814">
        <v>36</v>
      </c>
      <c r="E1814" t="s">
        <v>212</v>
      </c>
      <c r="F1814">
        <v>1</v>
      </c>
      <c r="G1814">
        <v>23.4</v>
      </c>
      <c r="H1814">
        <f t="shared" si="978"/>
        <v>0.23399999999999999</v>
      </c>
      <c r="I1814">
        <v>13</v>
      </c>
      <c r="J1814">
        <v>8.4</v>
      </c>
      <c r="K1814">
        <f t="shared" si="979"/>
        <v>4.300536239999999E-2</v>
      </c>
      <c r="L1814">
        <f t="shared" si="984"/>
        <v>0.2851137608959976</v>
      </c>
      <c r="O1814">
        <f t="shared" si="985"/>
        <v>0.10050260071583915</v>
      </c>
      <c r="Q1814">
        <f t="shared" si="986"/>
        <v>5.2261352372236357E-2</v>
      </c>
      <c r="T1814">
        <f>(L1814*0.47*0.75)*(1+0.2)*0.52*3.67</f>
        <v>0.23015899584732888</v>
      </c>
    </row>
    <row r="1815" spans="1:20" x14ac:dyDescent="0.3">
      <c r="A1815" s="26">
        <v>19001</v>
      </c>
      <c r="B1815">
        <v>100</v>
      </c>
      <c r="C1815" t="s">
        <v>211</v>
      </c>
      <c r="D1815">
        <v>37</v>
      </c>
      <c r="E1815" t="s">
        <v>214</v>
      </c>
      <c r="F1815">
        <v>3</v>
      </c>
      <c r="G1815">
        <v>7.5</v>
      </c>
      <c r="H1815">
        <f t="shared" si="978"/>
        <v>7.4999999999999997E-2</v>
      </c>
      <c r="I1815">
        <v>2.8</v>
      </c>
      <c r="J1815">
        <v>1</v>
      </c>
      <c r="K1815">
        <f t="shared" si="979"/>
        <v>4.4178749999999999E-3</v>
      </c>
      <c r="L1815">
        <f>0.000081*(G1815^1.864042*I1815^0.850892+0.000027*G1815^2)</f>
        <v>8.3200431654283785E-3</v>
      </c>
      <c r="O1815">
        <f t="shared" si="985"/>
        <v>2.9328152158135034E-3</v>
      </c>
      <c r="Q1815">
        <f>O1815*0.521</f>
        <v>1.5279967274388353E-3</v>
      </c>
      <c r="T1815">
        <f>(L1815*0.47*0.75)*(1+0.2)*0.521*3.67</f>
        <v>6.7292975876406301E-3</v>
      </c>
    </row>
    <row r="1816" spans="1:20" x14ac:dyDescent="0.3">
      <c r="A1816" s="26">
        <v>19001</v>
      </c>
      <c r="B1816">
        <v>100</v>
      </c>
      <c r="C1816" t="s">
        <v>211</v>
      </c>
      <c r="D1816">
        <v>38</v>
      </c>
      <c r="E1816" t="s">
        <v>212</v>
      </c>
      <c r="F1816">
        <v>6</v>
      </c>
      <c r="G1816">
        <v>33</v>
      </c>
      <c r="H1816">
        <f t="shared" si="978"/>
        <v>0.33</v>
      </c>
      <c r="I1816">
        <v>13.6</v>
      </c>
      <c r="J1816">
        <v>7.4</v>
      </c>
      <c r="K1816">
        <f t="shared" si="979"/>
        <v>8.5530060000000005E-2</v>
      </c>
      <c r="L1816">
        <f>0.000062*(G1816^1.947206*I1816^0.894551+0.000039*G1816^2)</f>
        <v>0.57977766492829486</v>
      </c>
      <c r="O1816">
        <f t="shared" si="985"/>
        <v>0.20437162688722393</v>
      </c>
      <c r="Q1816">
        <f>O1816*0.52</f>
        <v>0.10627324598135644</v>
      </c>
      <c r="T1816">
        <f>(L1816*0.47*0.75)*(1+0.2)*0.52*3.67</f>
        <v>0.46802737530189381</v>
      </c>
    </row>
    <row r="1817" spans="1:20" x14ac:dyDescent="0.3">
      <c r="A1817" s="26">
        <v>19001</v>
      </c>
      <c r="B1817">
        <v>100</v>
      </c>
      <c r="C1817" t="s">
        <v>211</v>
      </c>
      <c r="D1817">
        <v>39</v>
      </c>
      <c r="E1817" t="s">
        <v>214</v>
      </c>
      <c r="F1817">
        <v>3</v>
      </c>
      <c r="G1817">
        <v>7.5</v>
      </c>
      <c r="H1817">
        <f t="shared" si="978"/>
        <v>7.4999999999999997E-2</v>
      </c>
      <c r="I1817">
        <v>3</v>
      </c>
      <c r="J1817">
        <v>0.3</v>
      </c>
      <c r="K1817">
        <f t="shared" si="979"/>
        <v>4.4178749999999999E-3</v>
      </c>
      <c r="L1817">
        <f t="shared" ref="L1817:L1818" si="987">0.000081*(G1817^1.864042*I1817^0.850892+0.000027*G1817^2)</f>
        <v>8.8230894137483352E-3</v>
      </c>
      <c r="O1817">
        <f t="shared" ref="O1817:O1818" si="988">L1817*0.47*0.75</f>
        <v>3.1101390183462885E-3</v>
      </c>
      <c r="Q1817">
        <f t="shared" ref="Q1817:Q1818" si="989">O1817*0.521</f>
        <v>1.6203824285584165E-3</v>
      </c>
      <c r="T1817">
        <f t="shared" ref="T1817:T1818" si="990">(L1817*0.47*0.75)*(1+0.2)*0.521*3.67</f>
        <v>7.1361642153712655E-3</v>
      </c>
    </row>
    <row r="1818" spans="1:20" x14ac:dyDescent="0.3">
      <c r="A1818" s="26">
        <v>19001</v>
      </c>
      <c r="B1818">
        <v>100</v>
      </c>
      <c r="C1818" t="s">
        <v>211</v>
      </c>
      <c r="D1818">
        <v>40</v>
      </c>
      <c r="E1818" t="s">
        <v>214</v>
      </c>
      <c r="F1818">
        <v>1</v>
      </c>
      <c r="G1818">
        <v>8</v>
      </c>
      <c r="H1818">
        <f t="shared" si="978"/>
        <v>0.08</v>
      </c>
      <c r="I1818">
        <v>3.6</v>
      </c>
      <c r="J1818">
        <v>0.6</v>
      </c>
      <c r="K1818">
        <f t="shared" si="979"/>
        <v>5.0265600000000002E-3</v>
      </c>
      <c r="L1818">
        <f t="shared" si="987"/>
        <v>1.1620940103840257E-2</v>
      </c>
      <c r="O1818">
        <f t="shared" si="988"/>
        <v>4.0963813866036905E-3</v>
      </c>
      <c r="Q1818">
        <f t="shared" si="989"/>
        <v>2.134214702420523E-3</v>
      </c>
      <c r="T1818">
        <f t="shared" si="990"/>
        <v>9.3990815494599828E-3</v>
      </c>
    </row>
    <row r="1819" spans="1:20" x14ac:dyDescent="0.3">
      <c r="A1819" s="26">
        <v>19001</v>
      </c>
      <c r="B1819">
        <v>100</v>
      </c>
      <c r="C1819" t="s">
        <v>211</v>
      </c>
      <c r="D1819">
        <v>41</v>
      </c>
      <c r="E1819" t="s">
        <v>212</v>
      </c>
      <c r="F1819">
        <v>5</v>
      </c>
      <c r="G1819">
        <v>21.4</v>
      </c>
      <c r="H1819">
        <f t="shared" si="978"/>
        <v>0.214</v>
      </c>
      <c r="I1819">
        <v>10.199999999999999</v>
      </c>
      <c r="J1819">
        <v>3</v>
      </c>
      <c r="K1819">
        <f t="shared" si="979"/>
        <v>3.5968178399999995E-2</v>
      </c>
      <c r="L1819">
        <f>0.000062*(G1819^1.947206*I1819^0.894551+0.000039*G1819^2)</f>
        <v>0.19285378078753143</v>
      </c>
      <c r="O1819">
        <f>L1819*0.47*0.75</f>
        <v>6.7980957727604818E-2</v>
      </c>
      <c r="Q1819">
        <f>O1819*0.52</f>
        <v>3.5350098018354509E-2</v>
      </c>
      <c r="T1819">
        <f>(L1819*0.47*0.75)*(1+0.2)*0.52*3.67</f>
        <v>0.15568183167283323</v>
      </c>
    </row>
    <row r="1820" spans="1:20" x14ac:dyDescent="0.3">
      <c r="A1820" s="26">
        <v>19001</v>
      </c>
      <c r="B1820">
        <v>100</v>
      </c>
      <c r="C1820" t="s">
        <v>211</v>
      </c>
      <c r="D1820">
        <v>42</v>
      </c>
      <c r="E1820" t="s">
        <v>220</v>
      </c>
      <c r="F1820">
        <v>3</v>
      </c>
      <c r="G1820">
        <v>18.8</v>
      </c>
      <c r="H1820">
        <f t="shared" si="978"/>
        <v>0.188</v>
      </c>
      <c r="I1820">
        <v>3.6</v>
      </c>
      <c r="J1820">
        <v>1</v>
      </c>
      <c r="K1820">
        <f t="shared" si="979"/>
        <v>2.7759177600000001E-2</v>
      </c>
      <c r="L1820">
        <f t="shared" ref="L1820:L1821" si="991">0.000084*(G1820^1.894314*I1820^0.808223+0.000031*G1820^2)</f>
        <v>6.1313672992930328E-2</v>
      </c>
      <c r="O1820">
        <f>L1820*0.78*1.07</f>
        <v>5.1172391479899659E-2</v>
      </c>
      <c r="Q1820">
        <f t="shared" ref="Q1820:Q1821" si="992">O1820*0.531</f>
        <v>2.7172539875826719E-2</v>
      </c>
      <c r="T1820">
        <f>(L1820*0.78*1.07)*(1+0.2)*0.531*3.67</f>
        <v>0.11966786561314087</v>
      </c>
    </row>
    <row r="1821" spans="1:20" x14ac:dyDescent="0.3">
      <c r="A1821" s="26">
        <v>19001</v>
      </c>
      <c r="B1821">
        <v>100</v>
      </c>
      <c r="C1821" t="s">
        <v>211</v>
      </c>
      <c r="D1821">
        <v>43</v>
      </c>
      <c r="E1821" t="s">
        <v>220</v>
      </c>
      <c r="F1821">
        <v>3</v>
      </c>
      <c r="G1821">
        <v>7.5</v>
      </c>
      <c r="H1821">
        <f t="shared" si="978"/>
        <v>7.4999999999999997E-2</v>
      </c>
      <c r="I1821">
        <v>2</v>
      </c>
      <c r="J1821">
        <v>0.6</v>
      </c>
      <c r="K1821">
        <f t="shared" si="979"/>
        <v>4.4178749999999999E-3</v>
      </c>
      <c r="L1821">
        <f t="shared" si="991"/>
        <v>6.6869637281968845E-3</v>
      </c>
      <c r="O1821">
        <f>L1821*0.78*1.07</f>
        <v>5.5809399275531203E-3</v>
      </c>
      <c r="Q1821">
        <f t="shared" si="992"/>
        <v>2.9634791015307072E-3</v>
      </c>
      <c r="T1821">
        <f>(L1821*0.78*1.07)*(1+0.2)*0.531*3.67</f>
        <v>1.3051161963141232E-2</v>
      </c>
    </row>
    <row r="1822" spans="1:20" x14ac:dyDescent="0.3">
      <c r="A1822" s="26">
        <v>19001</v>
      </c>
      <c r="B1822">
        <v>100</v>
      </c>
      <c r="C1822" t="s">
        <v>211</v>
      </c>
      <c r="D1822">
        <v>44</v>
      </c>
      <c r="E1822" t="s">
        <v>214</v>
      </c>
      <c r="F1822">
        <v>2</v>
      </c>
      <c r="G1822">
        <v>7.5</v>
      </c>
      <c r="H1822">
        <f t="shared" si="978"/>
        <v>7.4999999999999997E-2</v>
      </c>
      <c r="I1822">
        <v>3</v>
      </c>
      <c r="J1822">
        <v>0.3</v>
      </c>
      <c r="K1822">
        <f t="shared" si="979"/>
        <v>4.4178749999999999E-3</v>
      </c>
      <c r="L1822">
        <f t="shared" ref="L1822:L1823" si="993">0.000081*(G1822^1.864042*I1822^0.850892+0.000027*G1822^2)</f>
        <v>8.8230894137483352E-3</v>
      </c>
      <c r="O1822">
        <f t="shared" ref="O1822:O1823" si="994">L1822*0.47*0.75</f>
        <v>3.1101390183462885E-3</v>
      </c>
      <c r="Q1822">
        <f t="shared" ref="Q1822:Q1823" si="995">O1822*0.521</f>
        <v>1.6203824285584165E-3</v>
      </c>
      <c r="T1822">
        <f t="shared" ref="T1822:T1823" si="996">(L1822*0.47*0.75)*(1+0.2)*0.521*3.67</f>
        <v>7.1361642153712655E-3</v>
      </c>
    </row>
    <row r="1823" spans="1:20" x14ac:dyDescent="0.3">
      <c r="A1823" s="26">
        <v>19001</v>
      </c>
      <c r="B1823">
        <v>100</v>
      </c>
      <c r="C1823" t="s">
        <v>211</v>
      </c>
      <c r="D1823">
        <v>45</v>
      </c>
      <c r="E1823" t="s">
        <v>214</v>
      </c>
      <c r="F1823">
        <v>5</v>
      </c>
      <c r="G1823">
        <v>8</v>
      </c>
      <c r="H1823">
        <f t="shared" si="978"/>
        <v>0.08</v>
      </c>
      <c r="I1823">
        <v>3.2</v>
      </c>
      <c r="J1823">
        <v>0.3</v>
      </c>
      <c r="K1823">
        <f t="shared" si="979"/>
        <v>5.0265600000000002E-3</v>
      </c>
      <c r="L1823">
        <f t="shared" si="993"/>
        <v>1.0512754969958526E-2</v>
      </c>
      <c r="O1823">
        <f t="shared" si="994"/>
        <v>3.70574612691038E-3</v>
      </c>
      <c r="Q1823">
        <f t="shared" si="995"/>
        <v>1.930693732120308E-3</v>
      </c>
      <c r="T1823">
        <f t="shared" si="996"/>
        <v>8.5027751962578352E-3</v>
      </c>
    </row>
    <row r="1824" spans="1:20" x14ac:dyDescent="0.3">
      <c r="A1824" s="26">
        <v>19001</v>
      </c>
      <c r="B1824">
        <v>100</v>
      </c>
      <c r="C1824" t="s">
        <v>211</v>
      </c>
      <c r="D1824">
        <v>46</v>
      </c>
      <c r="E1824" t="s">
        <v>220</v>
      </c>
      <c r="F1824">
        <v>5</v>
      </c>
      <c r="G1824">
        <v>16</v>
      </c>
      <c r="H1824">
        <f t="shared" si="978"/>
        <v>0.16</v>
      </c>
      <c r="I1824">
        <v>4.4000000000000004</v>
      </c>
      <c r="J1824">
        <v>1</v>
      </c>
      <c r="K1824">
        <f t="shared" si="979"/>
        <v>2.0106240000000001E-2</v>
      </c>
      <c r="L1824">
        <f t="shared" ref="L1824:L1826" si="997">0.000084*(G1824^1.894314*I1824^0.808223+0.000031*G1824^2)</f>
        <v>5.3127493745130455E-2</v>
      </c>
      <c r="O1824">
        <f>L1824*0.78*1.07</f>
        <v>4.4340206279685879E-2</v>
      </c>
      <c r="Q1824">
        <f t="shared" ref="Q1824:Q1826" si="998">O1824*0.531</f>
        <v>2.3544649534513202E-2</v>
      </c>
      <c r="T1824">
        <f>(L1824*0.78*1.07)*(1+0.2)*0.531*3.67</f>
        <v>0.10369063654999613</v>
      </c>
    </row>
    <row r="1825" spans="1:24" x14ac:dyDescent="0.3">
      <c r="A1825" s="26">
        <v>19001</v>
      </c>
      <c r="B1825">
        <v>100</v>
      </c>
      <c r="C1825" t="s">
        <v>211</v>
      </c>
      <c r="D1825">
        <v>47</v>
      </c>
      <c r="E1825" t="s">
        <v>220</v>
      </c>
      <c r="F1825">
        <v>1</v>
      </c>
      <c r="G1825">
        <v>12</v>
      </c>
      <c r="H1825">
        <f t="shared" si="978"/>
        <v>0.12</v>
      </c>
      <c r="I1825">
        <v>4</v>
      </c>
      <c r="J1825">
        <v>1.4</v>
      </c>
      <c r="K1825">
        <f t="shared" si="979"/>
        <v>1.130976E-2</v>
      </c>
      <c r="L1825">
        <f t="shared" si="997"/>
        <v>2.8522781228021626E-2</v>
      </c>
      <c r="O1825">
        <f>L1825*0.78*1.07</f>
        <v>2.3805113212906851E-2</v>
      </c>
      <c r="Q1825">
        <f t="shared" si="998"/>
        <v>1.2640515116053538E-2</v>
      </c>
      <c r="T1825">
        <f>(L1825*0.78*1.07)*(1+0.2)*0.531*3.67</f>
        <v>5.5668828571099782E-2</v>
      </c>
    </row>
    <row r="1826" spans="1:24" x14ac:dyDescent="0.3">
      <c r="A1826" s="26">
        <v>19001</v>
      </c>
      <c r="B1826">
        <v>100</v>
      </c>
      <c r="C1826" t="s">
        <v>211</v>
      </c>
      <c r="D1826">
        <v>48</v>
      </c>
      <c r="E1826" t="s">
        <v>220</v>
      </c>
      <c r="F1826">
        <v>3</v>
      </c>
      <c r="G1826">
        <v>13.5</v>
      </c>
      <c r="H1826">
        <f t="shared" si="978"/>
        <v>0.13500000000000001</v>
      </c>
      <c r="I1826">
        <v>3.6</v>
      </c>
      <c r="J1826">
        <v>1</v>
      </c>
      <c r="K1826">
        <f t="shared" si="979"/>
        <v>1.4313915000000002E-2</v>
      </c>
      <c r="L1826">
        <f t="shared" si="997"/>
        <v>3.2742296679192352E-2</v>
      </c>
      <c r="O1826">
        <f>L1826*0.78*1.07</f>
        <v>2.7326720808453938E-2</v>
      </c>
      <c r="Q1826">
        <f t="shared" si="998"/>
        <v>1.4510488749289042E-2</v>
      </c>
      <c r="T1826">
        <f>(L1826*0.78*1.07)*(1+0.2)*0.531*3.67</f>
        <v>6.3904192451868944E-2</v>
      </c>
    </row>
    <row r="1827" spans="1:24" x14ac:dyDescent="0.3">
      <c r="A1827" s="26">
        <v>19001</v>
      </c>
      <c r="B1827">
        <v>100</v>
      </c>
      <c r="C1827" t="s">
        <v>211</v>
      </c>
      <c r="D1827">
        <v>49</v>
      </c>
      <c r="E1827" t="s">
        <v>214</v>
      </c>
      <c r="F1827">
        <v>2</v>
      </c>
      <c r="G1827">
        <v>11</v>
      </c>
      <c r="H1827">
        <f t="shared" si="978"/>
        <v>0.11</v>
      </c>
      <c r="I1827">
        <v>3.8</v>
      </c>
      <c r="J1827">
        <v>1.4</v>
      </c>
      <c r="K1827">
        <f t="shared" si="979"/>
        <v>9.503339999999999E-3</v>
      </c>
      <c r="L1827">
        <f>0.000081*(G1827^1.864042*I1827^0.850892+0.000027*G1827^2)</f>
        <v>2.2030439604223389E-2</v>
      </c>
      <c r="O1827">
        <f>L1827*0.47*0.75</f>
        <v>7.765729960488744E-3</v>
      </c>
      <c r="Q1827">
        <f>O1827*0.521</f>
        <v>4.0459453094146359E-3</v>
      </c>
      <c r="T1827">
        <f>(L1827*0.47*0.75)*(1+0.2)*0.521*3.67</f>
        <v>1.7818343142662056E-2</v>
      </c>
    </row>
    <row r="1828" spans="1:24" x14ac:dyDescent="0.3">
      <c r="A1828" s="26">
        <v>19001</v>
      </c>
      <c r="B1828">
        <v>100</v>
      </c>
      <c r="C1828" t="s">
        <v>211</v>
      </c>
      <c r="D1828">
        <v>50</v>
      </c>
      <c r="E1828" t="s">
        <v>220</v>
      </c>
      <c r="F1828">
        <v>2</v>
      </c>
      <c r="G1828">
        <v>7.5</v>
      </c>
      <c r="H1828">
        <f t="shared" si="978"/>
        <v>7.4999999999999997E-2</v>
      </c>
      <c r="I1828">
        <v>2.6</v>
      </c>
      <c r="J1828">
        <v>0.3</v>
      </c>
      <c r="K1828">
        <f t="shared" si="979"/>
        <v>4.4178749999999999E-3</v>
      </c>
      <c r="L1828">
        <f>0.000084*(G1828^1.894314*I1828^0.808223+0.000031*G1828^2)</f>
        <v>8.266445138096979E-3</v>
      </c>
      <c r="O1828">
        <f>L1828*0.78*1.07</f>
        <v>6.899175112255739E-3</v>
      </c>
      <c r="Q1828">
        <f>O1828*0.531</f>
        <v>3.6634619846077974E-3</v>
      </c>
      <c r="T1828">
        <f>(L1828*0.78*1.07)*(1+0.2)*0.531*3.67</f>
        <v>1.6133886580212739E-2</v>
      </c>
    </row>
    <row r="1829" spans="1:24" x14ac:dyDescent="0.3">
      <c r="A1829" s="26">
        <v>19001</v>
      </c>
      <c r="B1829">
        <v>101</v>
      </c>
      <c r="C1829" t="s">
        <v>211</v>
      </c>
      <c r="D1829">
        <v>1</v>
      </c>
      <c r="E1829" t="s">
        <v>216</v>
      </c>
      <c r="F1829">
        <v>3</v>
      </c>
      <c r="G1829">
        <v>7.5</v>
      </c>
      <c r="H1829">
        <f t="shared" si="978"/>
        <v>7.4999999999999997E-2</v>
      </c>
      <c r="I1829">
        <v>4.4000000000000004</v>
      </c>
      <c r="J1829">
        <v>2.6</v>
      </c>
      <c r="K1829">
        <f t="shared" si="979"/>
        <v>4.4178749999999999E-3</v>
      </c>
      <c r="L1829">
        <f>0.000086*(G1829^1.882935*I1829^0.813269+0.000016*G1829^2)</f>
        <v>1.2749251329330059E-2</v>
      </c>
      <c r="O1829">
        <f>L1829*0.37*0.75</f>
        <v>3.5379172438890919E-3</v>
      </c>
      <c r="Q1829">
        <f>O1829*0.52</f>
        <v>1.8397169668223278E-3</v>
      </c>
      <c r="T1829">
        <f>(L1829*0.45*0.75)*(1+0.2)*0.52*3.67</f>
        <v>9.8539218509418637E-3</v>
      </c>
    </row>
    <row r="1830" spans="1:24" x14ac:dyDescent="0.3">
      <c r="A1830" s="26">
        <v>19001</v>
      </c>
      <c r="B1830">
        <v>101</v>
      </c>
      <c r="C1830" t="s">
        <v>211</v>
      </c>
      <c r="D1830">
        <v>2</v>
      </c>
      <c r="E1830" t="s">
        <v>212</v>
      </c>
      <c r="F1830">
        <v>1</v>
      </c>
      <c r="G1830">
        <v>55.3</v>
      </c>
      <c r="H1830">
        <f t="shared" si="978"/>
        <v>0.55299999999999994</v>
      </c>
      <c r="I1830">
        <v>15</v>
      </c>
      <c r="J1830">
        <v>8.5</v>
      </c>
      <c r="K1830">
        <f t="shared" si="979"/>
        <v>0.24018238859999996</v>
      </c>
      <c r="L1830">
        <f>0.000062*(G1830^1.947206*I1830^0.894551+0.000039*G1830^2)</f>
        <v>1.7294658476243032</v>
      </c>
      <c r="O1830">
        <f>L1830*0.47*0.75</f>
        <v>0.60963671128756691</v>
      </c>
      <c r="Q1830">
        <f>O1830*0.52</f>
        <v>0.3170110898695348</v>
      </c>
      <c r="T1830">
        <f>(L1830*0.47*0.75)*(1+0.2)*0.52*3.67</f>
        <v>1.3961168397854311</v>
      </c>
    </row>
    <row r="1831" spans="1:24" x14ac:dyDescent="0.3">
      <c r="A1831" s="26">
        <v>19001</v>
      </c>
      <c r="B1831">
        <v>101</v>
      </c>
      <c r="C1831" t="s">
        <v>211</v>
      </c>
      <c r="D1831">
        <v>3</v>
      </c>
      <c r="E1831" t="s">
        <v>213</v>
      </c>
      <c r="F1831">
        <v>3</v>
      </c>
      <c r="G1831">
        <v>7.5</v>
      </c>
      <c r="H1831">
        <f t="shared" si="978"/>
        <v>7.4999999999999997E-2</v>
      </c>
      <c r="I1831">
        <v>6.8</v>
      </c>
      <c r="J1831">
        <v>0.6</v>
      </c>
      <c r="K1831">
        <f t="shared" si="979"/>
        <v>4.4178749999999999E-3</v>
      </c>
      <c r="L1831">
        <f t="shared" ref="L1831:L1832" si="999">0.000084*(G1831^1.894314*I1831^0.808223+0.000031*G1831^2)</f>
        <v>1.7979453101515483E-2</v>
      </c>
      <c r="O1831">
        <f>L1831*0.66*1.07</f>
        <v>1.2697089780290235E-2</v>
      </c>
      <c r="Q1831">
        <f t="shared" ref="Q1831:Q1832" si="1000">O1831*0.531</f>
        <v>6.7421546733341152E-3</v>
      </c>
      <c r="T1831">
        <f>(L1831*0.66*1.07)*(1+0.2)*0.531*3.67</f>
        <v>2.9692449181363437E-2</v>
      </c>
    </row>
    <row r="1832" spans="1:24" x14ac:dyDescent="0.3">
      <c r="A1832" s="26">
        <v>19001</v>
      </c>
      <c r="B1832">
        <v>101</v>
      </c>
      <c r="C1832" t="s">
        <v>211</v>
      </c>
      <c r="D1832">
        <v>4</v>
      </c>
      <c r="E1832" t="s">
        <v>213</v>
      </c>
      <c r="F1832">
        <v>2</v>
      </c>
      <c r="G1832">
        <v>20</v>
      </c>
      <c r="H1832">
        <f t="shared" si="978"/>
        <v>0.2</v>
      </c>
      <c r="I1832">
        <v>11.4</v>
      </c>
      <c r="J1832">
        <v>1.8</v>
      </c>
      <c r="K1832">
        <f t="shared" si="979"/>
        <v>3.1416000000000006E-2</v>
      </c>
      <c r="L1832">
        <f t="shared" si="999"/>
        <v>0.17500724002158122</v>
      </c>
      <c r="O1832">
        <f>L1832*0.66*1.07</f>
        <v>0.12359011290324068</v>
      </c>
      <c r="Q1832">
        <f t="shared" si="1000"/>
        <v>6.562634995162081E-2</v>
      </c>
      <c r="T1832">
        <f>(L1832*0.66*1.07)*(1+0.2)*0.531*3.67</f>
        <v>0.28901844518693798</v>
      </c>
    </row>
    <row r="1833" spans="1:24" x14ac:dyDescent="0.3">
      <c r="A1833" s="26">
        <v>19001</v>
      </c>
      <c r="B1833">
        <v>101</v>
      </c>
      <c r="C1833" t="s">
        <v>211</v>
      </c>
      <c r="D1833">
        <v>5</v>
      </c>
      <c r="E1833" t="s">
        <v>215</v>
      </c>
      <c r="F1833">
        <v>1</v>
      </c>
      <c r="G1833">
        <v>26.5</v>
      </c>
      <c r="H1833">
        <f t="shared" si="978"/>
        <v>0.26500000000000001</v>
      </c>
      <c r="I1833">
        <v>16</v>
      </c>
      <c r="J1833">
        <v>9</v>
      </c>
      <c r="K1833">
        <f t="shared" si="979"/>
        <v>5.5154715000000007E-2</v>
      </c>
      <c r="L1833">
        <f>0.000064*(G1833^1.958025*I1833^0.883501+0.000045*G1833^2)</f>
        <v>0.4537055805056226</v>
      </c>
      <c r="O1833">
        <f>L1833*0.44*0.75</f>
        <v>0.14972284156685547</v>
      </c>
      <c r="Q1833">
        <f>O1833*0.52</f>
        <v>7.7855877614764854E-2</v>
      </c>
      <c r="T1833">
        <f>(L1833*0.44*0.75)*(1+0.2)*0.52*3.67</f>
        <v>0.34287728501542442</v>
      </c>
    </row>
    <row r="1834" spans="1:24" x14ac:dyDescent="0.3">
      <c r="A1834" s="26">
        <v>19001</v>
      </c>
      <c r="B1834">
        <v>101</v>
      </c>
      <c r="C1834" t="s">
        <v>211</v>
      </c>
      <c r="D1834">
        <v>6</v>
      </c>
      <c r="E1834" t="s">
        <v>216</v>
      </c>
      <c r="F1834">
        <v>5</v>
      </c>
      <c r="G1834">
        <v>9</v>
      </c>
      <c r="H1834">
        <f t="shared" si="978"/>
        <v>0.09</v>
      </c>
      <c r="I1834">
        <v>6</v>
      </c>
      <c r="J1834">
        <v>1.4</v>
      </c>
      <c r="K1834">
        <f t="shared" si="979"/>
        <v>6.3617399999999994E-3</v>
      </c>
      <c r="L1834">
        <f>0.000086*(G1834^1.882935*I1834^0.813269+0.000016*G1834^2)</f>
        <v>2.3127221134492837E-2</v>
      </c>
      <c r="O1834">
        <f>L1834*0.37*0.75</f>
        <v>6.4178038648217625E-3</v>
      </c>
      <c r="Q1834">
        <f>O1834*0.52</f>
        <v>3.3372580097073166E-3</v>
      </c>
      <c r="T1834">
        <f>(L1834*0.45*0.75)*(1+0.2)*0.52*3.67</f>
        <v>1.7875075469291783E-2</v>
      </c>
    </row>
    <row r="1835" spans="1:24" x14ac:dyDescent="0.3">
      <c r="A1835" s="26">
        <v>19001</v>
      </c>
      <c r="B1835">
        <v>101</v>
      </c>
      <c r="C1835" t="s">
        <v>211</v>
      </c>
      <c r="D1835">
        <v>7</v>
      </c>
      <c r="E1835" t="s">
        <v>215</v>
      </c>
      <c r="F1835">
        <v>4</v>
      </c>
      <c r="G1835">
        <v>8.5</v>
      </c>
      <c r="H1835">
        <f t="shared" si="978"/>
        <v>8.5000000000000006E-2</v>
      </c>
      <c r="I1835">
        <v>5.4</v>
      </c>
      <c r="J1835">
        <v>1</v>
      </c>
      <c r="K1835">
        <f t="shared" si="979"/>
        <v>5.6745150000000006E-3</v>
      </c>
      <c r="L1835">
        <f>0.000064*(G1835^1.958025*I1835^0.883501+0.000045*G1835^2)</f>
        <v>1.8753438301075887E-2</v>
      </c>
      <c r="O1835">
        <f>L1835*0.44*0.75</f>
        <v>6.188634639355043E-3</v>
      </c>
      <c r="Q1835">
        <f>O1835*0.52</f>
        <v>3.2180900124646225E-3</v>
      </c>
      <c r="T1835">
        <f>(L1835*0.44*0.75)*(1+0.2)*0.52*3.67</f>
        <v>1.4172468414894196E-2</v>
      </c>
    </row>
    <row r="1836" spans="1:24" x14ac:dyDescent="0.3">
      <c r="A1836" s="26">
        <v>19001</v>
      </c>
      <c r="B1836">
        <v>101</v>
      </c>
      <c r="C1836" t="s">
        <v>211</v>
      </c>
      <c r="D1836">
        <v>8</v>
      </c>
      <c r="E1836" t="s">
        <v>216</v>
      </c>
      <c r="F1836">
        <v>5</v>
      </c>
      <c r="G1836">
        <v>10</v>
      </c>
      <c r="H1836">
        <f t="shared" si="978"/>
        <v>0.1</v>
      </c>
      <c r="I1836">
        <v>7</v>
      </c>
      <c r="J1836">
        <v>1.8</v>
      </c>
      <c r="K1836">
        <f t="shared" si="979"/>
        <v>7.8540000000000016E-3</v>
      </c>
      <c r="L1836">
        <f t="shared" ref="L1836:L1837" si="1001">0.000086*(G1836^1.882935*I1836^0.813269+0.000016*G1836^2)</f>
        <v>3.1968875362629552E-2</v>
      </c>
      <c r="O1836">
        <f t="shared" ref="O1836:O1837" si="1002">L1836*0.37*0.75</f>
        <v>8.871362913129701E-3</v>
      </c>
      <c r="Q1836">
        <f t="shared" ref="Q1836:Q1837" si="1003">O1836*0.52</f>
        <v>4.6131087148274449E-3</v>
      </c>
      <c r="T1836">
        <f>(L1836*0.45*0.75)*(1+0.2)*0.52*3.67</f>
        <v>2.4708807705527105E-2</v>
      </c>
    </row>
    <row r="1837" spans="1:24" x14ac:dyDescent="0.3">
      <c r="A1837" s="26">
        <v>19001</v>
      </c>
      <c r="B1837">
        <v>101</v>
      </c>
      <c r="C1837" t="s">
        <v>211</v>
      </c>
      <c r="D1837">
        <v>9</v>
      </c>
      <c r="E1837" t="s">
        <v>216</v>
      </c>
      <c r="F1837">
        <v>3</v>
      </c>
      <c r="G1837">
        <v>10</v>
      </c>
      <c r="H1837">
        <f t="shared" si="978"/>
        <v>0.1</v>
      </c>
      <c r="I1837">
        <v>7.6</v>
      </c>
      <c r="J1837">
        <v>2</v>
      </c>
      <c r="K1837">
        <f t="shared" si="979"/>
        <v>7.8540000000000016E-3</v>
      </c>
      <c r="L1837">
        <f t="shared" si="1001"/>
        <v>3.4180120461735956E-2</v>
      </c>
      <c r="O1837">
        <f t="shared" si="1002"/>
        <v>9.4849834281317286E-3</v>
      </c>
      <c r="Q1837">
        <f t="shared" si="1003"/>
        <v>4.932191382628499E-3</v>
      </c>
      <c r="T1837">
        <f>(L1837*0.45*0.75)*(1+0.2)*0.52*3.67</f>
        <v>2.6417883465116643E-2</v>
      </c>
    </row>
    <row r="1838" spans="1:24" x14ac:dyDescent="0.3">
      <c r="A1838" s="26">
        <v>19001</v>
      </c>
      <c r="B1838">
        <v>101</v>
      </c>
      <c r="C1838" t="s">
        <v>211</v>
      </c>
      <c r="D1838">
        <v>10</v>
      </c>
      <c r="E1838" t="s">
        <v>212</v>
      </c>
      <c r="F1838">
        <v>1</v>
      </c>
      <c r="G1838">
        <v>53.3</v>
      </c>
      <c r="H1838">
        <f t="shared" si="978"/>
        <v>0.53299999999999992</v>
      </c>
      <c r="I1838">
        <v>20.2</v>
      </c>
      <c r="J1838">
        <v>7</v>
      </c>
      <c r="K1838">
        <f t="shared" si="979"/>
        <v>0.22312350059999994</v>
      </c>
      <c r="L1838">
        <f>0.000062*(G1838^1.947206*I1838^0.894551+0.000039*G1838^2)</f>
        <v>2.1008259060624357</v>
      </c>
      <c r="O1838">
        <f>L1838*0.47*0.75</f>
        <v>0.74054113188700854</v>
      </c>
      <c r="Q1838">
        <f>O1838*0.52</f>
        <v>0.38508138858124447</v>
      </c>
      <c r="T1838">
        <f>(L1838*0.47*0.75)*(1+0.2)*0.52*3.67</f>
        <v>1.6958984353118007</v>
      </c>
      <c r="U1838">
        <v>80</v>
      </c>
      <c r="V1838">
        <v>87</v>
      </c>
      <c r="W1838">
        <v>16</v>
      </c>
      <c r="X1838">
        <v>8</v>
      </c>
    </row>
    <row r="1839" spans="1:24" x14ac:dyDescent="0.3">
      <c r="A1839" s="26">
        <v>19001</v>
      </c>
      <c r="B1839">
        <v>101</v>
      </c>
      <c r="C1839" t="s">
        <v>211</v>
      </c>
      <c r="D1839">
        <v>11</v>
      </c>
      <c r="E1839" t="s">
        <v>216</v>
      </c>
      <c r="F1839">
        <v>5</v>
      </c>
      <c r="G1839">
        <v>10.5</v>
      </c>
      <c r="H1839">
        <f t="shared" si="978"/>
        <v>0.105</v>
      </c>
      <c r="I1839">
        <v>7</v>
      </c>
      <c r="J1839">
        <v>1.6</v>
      </c>
      <c r="K1839">
        <f t="shared" si="979"/>
        <v>8.659034999999999E-3</v>
      </c>
      <c r="L1839">
        <f>0.000086*(G1839^1.882935*I1839^0.813269+0.000016*G1839^2)</f>
        <v>3.5044949781538895E-2</v>
      </c>
      <c r="O1839">
        <f>L1839*0.37*0.75</f>
        <v>9.724973564377043E-3</v>
      </c>
      <c r="Q1839">
        <f>O1839*0.52</f>
        <v>5.0569862534760625E-3</v>
      </c>
      <c r="T1839">
        <f>(L1839*0.45*0.75)*(1+0.2)*0.52*3.67</f>
        <v>2.7086311776050972E-2</v>
      </c>
    </row>
    <row r="1840" spans="1:24" x14ac:dyDescent="0.3">
      <c r="A1840" s="26">
        <v>19001</v>
      </c>
      <c r="B1840">
        <v>101</v>
      </c>
      <c r="C1840" t="s">
        <v>211</v>
      </c>
      <c r="D1840">
        <v>12</v>
      </c>
      <c r="E1840" t="s">
        <v>213</v>
      </c>
      <c r="F1840">
        <v>3</v>
      </c>
      <c r="G1840">
        <v>9.5</v>
      </c>
      <c r="H1840">
        <f t="shared" si="978"/>
        <v>9.5000000000000001E-2</v>
      </c>
      <c r="I1840">
        <v>4</v>
      </c>
      <c r="J1840">
        <v>1.6</v>
      </c>
      <c r="K1840">
        <f t="shared" si="979"/>
        <v>7.088235E-3</v>
      </c>
      <c r="L1840">
        <f t="shared" ref="L1840:L1841" si="1004">0.000084*(G1840^1.894314*I1840^0.808223+0.000031*G1840^2)</f>
        <v>1.8323106350570641E-2</v>
      </c>
      <c r="O1840">
        <f>L1840*0.66*1.07</f>
        <v>1.2939777704772988E-2</v>
      </c>
      <c r="Q1840">
        <f t="shared" ref="Q1840:Q1841" si="1005">O1840*0.531</f>
        <v>6.8710219612344572E-3</v>
      </c>
      <c r="T1840">
        <f>(L1840*0.66*1.07)*(1+0.2)*0.531*3.67</f>
        <v>3.0259980717276546E-2</v>
      </c>
    </row>
    <row r="1841" spans="1:24" x14ac:dyDescent="0.3">
      <c r="A1841" s="26">
        <v>19001</v>
      </c>
      <c r="B1841">
        <v>101</v>
      </c>
      <c r="C1841" t="s">
        <v>211</v>
      </c>
      <c r="D1841">
        <v>13</v>
      </c>
      <c r="E1841" t="s">
        <v>213</v>
      </c>
      <c r="F1841">
        <v>5</v>
      </c>
      <c r="G1841">
        <v>20</v>
      </c>
      <c r="H1841">
        <f t="shared" si="978"/>
        <v>0.2</v>
      </c>
      <c r="I1841">
        <v>7.8</v>
      </c>
      <c r="J1841">
        <v>1.8</v>
      </c>
      <c r="K1841">
        <f t="shared" si="979"/>
        <v>3.1416000000000006E-2</v>
      </c>
      <c r="L1841">
        <f t="shared" si="1004"/>
        <v>0.12878150909992458</v>
      </c>
      <c r="O1841">
        <f>L1841*0.66*1.07</f>
        <v>9.0945501726366743E-2</v>
      </c>
      <c r="Q1841">
        <f t="shared" si="1005"/>
        <v>4.8292061416700741E-2</v>
      </c>
      <c r="T1841">
        <f>(L1841*0.66*1.07)*(1+0.2)*0.531*3.67</f>
        <v>0.21267823847915007</v>
      </c>
    </row>
    <row r="1842" spans="1:24" x14ac:dyDescent="0.3">
      <c r="A1842" s="26">
        <v>19001</v>
      </c>
      <c r="B1842">
        <v>101</v>
      </c>
      <c r="C1842" t="s">
        <v>211</v>
      </c>
      <c r="D1842">
        <v>14</v>
      </c>
      <c r="E1842" t="s">
        <v>212</v>
      </c>
      <c r="F1842">
        <v>9</v>
      </c>
      <c r="G1842">
        <v>31.5</v>
      </c>
      <c r="H1842">
        <f t="shared" si="978"/>
        <v>0.315</v>
      </c>
      <c r="I1842">
        <v>0.18</v>
      </c>
      <c r="J1842">
        <v>0</v>
      </c>
      <c r="K1842">
        <f t="shared" si="979"/>
        <v>7.7931315000000001E-2</v>
      </c>
      <c r="L1842">
        <f t="shared" ref="L1842:L1843" si="1006">0.000062*(G1842^1.947206*I1842^0.894551+0.000039*G1842^2)</f>
        <v>1.1061358679465715E-2</v>
      </c>
      <c r="O1842">
        <f>L1842*0.47*0.75</f>
        <v>3.8991289345116642E-3</v>
      </c>
      <c r="Q1842">
        <f t="shared" ref="Q1842:Q1843" si="1007">O1842*0.52</f>
        <v>2.0275470459460653E-3</v>
      </c>
      <c r="T1842">
        <f>(L1842*0.47*0.75)*(1+0.2)*0.52*3.67</f>
        <v>8.9293171903464721E-3</v>
      </c>
    </row>
    <row r="1843" spans="1:24" x14ac:dyDescent="0.3">
      <c r="A1843" s="26">
        <v>19001</v>
      </c>
      <c r="B1843">
        <v>101</v>
      </c>
      <c r="C1843" t="s">
        <v>211</v>
      </c>
      <c r="D1843">
        <v>15</v>
      </c>
      <c r="E1843" t="s">
        <v>212</v>
      </c>
      <c r="F1843">
        <v>1</v>
      </c>
      <c r="G1843">
        <v>59.3</v>
      </c>
      <c r="H1843">
        <f t="shared" si="978"/>
        <v>0.59299999999999997</v>
      </c>
      <c r="I1843">
        <v>26</v>
      </c>
      <c r="J1843">
        <v>10</v>
      </c>
      <c r="K1843">
        <f t="shared" si="979"/>
        <v>0.2761851246</v>
      </c>
      <c r="L1843">
        <f t="shared" si="1006"/>
        <v>3.2408683501911693</v>
      </c>
      <c r="O1843">
        <f>L1843*0.47*0.75</f>
        <v>1.142406093442387</v>
      </c>
      <c r="Q1843">
        <f t="shared" si="1007"/>
        <v>0.59405116859004126</v>
      </c>
      <c r="T1843">
        <f>(L1843*0.47*0.75)*(1+0.2)*0.52*3.67</f>
        <v>2.6162013464705414</v>
      </c>
      <c r="U1843">
        <v>73</v>
      </c>
      <c r="V1843">
        <v>80</v>
      </c>
      <c r="W1843">
        <v>13</v>
      </c>
      <c r="X1843">
        <v>7</v>
      </c>
    </row>
    <row r="1844" spans="1:24" x14ac:dyDescent="0.3">
      <c r="A1844" s="26">
        <v>19001</v>
      </c>
      <c r="B1844">
        <v>101</v>
      </c>
      <c r="C1844" t="s">
        <v>211</v>
      </c>
      <c r="D1844">
        <v>16</v>
      </c>
      <c r="E1844" t="s">
        <v>213</v>
      </c>
      <c r="F1844">
        <v>3</v>
      </c>
      <c r="G1844">
        <v>8.5</v>
      </c>
      <c r="H1844">
        <f t="shared" si="978"/>
        <v>8.5000000000000006E-2</v>
      </c>
      <c r="I1844">
        <v>4.4000000000000004</v>
      </c>
      <c r="J1844">
        <v>0.3</v>
      </c>
      <c r="K1844">
        <f t="shared" si="979"/>
        <v>5.6745150000000006E-3</v>
      </c>
      <c r="L1844">
        <f t="shared" ref="L1844:L1846" si="1008">0.000084*(G1844^1.894314*I1844^0.808223+0.000031*G1844^2)</f>
        <v>1.6030568287846325E-2</v>
      </c>
      <c r="O1844">
        <f>L1844*0.66*1.07</f>
        <v>1.1320787324877077E-2</v>
      </c>
      <c r="Q1844">
        <f t="shared" ref="Q1844:Q1846" si="1009">O1844*0.531</f>
        <v>6.0113380695097285E-3</v>
      </c>
      <c r="T1844">
        <f>(L1844*0.66*1.07)*(1+0.2)*0.531*3.67</f>
        <v>2.6473932858120844E-2</v>
      </c>
    </row>
    <row r="1845" spans="1:24" x14ac:dyDescent="0.3">
      <c r="A1845" s="26">
        <v>19001</v>
      </c>
      <c r="B1845">
        <v>101</v>
      </c>
      <c r="C1845" t="s">
        <v>211</v>
      </c>
      <c r="D1845">
        <v>17</v>
      </c>
      <c r="E1845" t="s">
        <v>213</v>
      </c>
      <c r="F1845">
        <v>5</v>
      </c>
      <c r="G1845">
        <v>10</v>
      </c>
      <c r="H1845">
        <f t="shared" si="978"/>
        <v>0.1</v>
      </c>
      <c r="I1845">
        <v>6</v>
      </c>
      <c r="J1845">
        <v>0.3</v>
      </c>
      <c r="K1845">
        <f t="shared" si="979"/>
        <v>7.8540000000000016E-3</v>
      </c>
      <c r="L1845">
        <f t="shared" si="1008"/>
        <v>2.8023156985517932E-2</v>
      </c>
      <c r="O1845">
        <f>L1845*0.66*1.07</f>
        <v>1.9789953463172767E-2</v>
      </c>
      <c r="Q1845">
        <f t="shared" si="1009"/>
        <v>1.0508465288944739E-2</v>
      </c>
      <c r="T1845">
        <f>(L1845*0.66*1.07)*(1+0.2)*0.531*3.67</f>
        <v>4.6279281132512631E-2</v>
      </c>
    </row>
    <row r="1846" spans="1:24" x14ac:dyDescent="0.3">
      <c r="A1846" s="26">
        <v>19001</v>
      </c>
      <c r="B1846">
        <v>101</v>
      </c>
      <c r="C1846" t="s">
        <v>211</v>
      </c>
      <c r="D1846">
        <v>18</v>
      </c>
      <c r="E1846" t="s">
        <v>213</v>
      </c>
      <c r="F1846">
        <v>2</v>
      </c>
      <c r="G1846">
        <v>10</v>
      </c>
      <c r="H1846">
        <f t="shared" si="978"/>
        <v>0.1</v>
      </c>
      <c r="I1846">
        <v>6</v>
      </c>
      <c r="J1846">
        <v>1.6</v>
      </c>
      <c r="K1846">
        <f t="shared" si="979"/>
        <v>7.8540000000000016E-3</v>
      </c>
      <c r="L1846">
        <f t="shared" si="1008"/>
        <v>2.8023156985517932E-2</v>
      </c>
      <c r="O1846">
        <f>L1846*0.66*1.07</f>
        <v>1.9789953463172767E-2</v>
      </c>
      <c r="Q1846">
        <f t="shared" si="1009"/>
        <v>1.0508465288944739E-2</v>
      </c>
      <c r="T1846">
        <f>(L1846*0.66*1.07)*(1+0.2)*0.531*3.67</f>
        <v>4.6279281132512631E-2</v>
      </c>
    </row>
    <row r="1847" spans="1:24" x14ac:dyDescent="0.3">
      <c r="A1847" s="26">
        <v>19001</v>
      </c>
      <c r="B1847">
        <v>101</v>
      </c>
      <c r="C1847" t="s">
        <v>211</v>
      </c>
      <c r="D1847">
        <v>19</v>
      </c>
      <c r="E1847" t="s">
        <v>212</v>
      </c>
      <c r="F1847">
        <v>9</v>
      </c>
      <c r="G1847">
        <v>66</v>
      </c>
      <c r="H1847">
        <f t="shared" si="978"/>
        <v>0.66</v>
      </c>
      <c r="I1847">
        <v>0.26</v>
      </c>
      <c r="J1847">
        <v>0</v>
      </c>
      <c r="K1847">
        <f t="shared" si="979"/>
        <v>0.34212024000000002</v>
      </c>
      <c r="L1847">
        <f>0.000062*(G1847^1.947206*I1847^0.894551+0.000039*G1847^2)</f>
        <v>6.4886281295760115E-2</v>
      </c>
      <c r="O1847">
        <f>L1847*0.47*0.75</f>
        <v>2.2872414156755439E-2</v>
      </c>
      <c r="Q1847">
        <f>O1847*0.52</f>
        <v>1.189365536151283E-2</v>
      </c>
      <c r="T1847">
        <f>(L1847*0.47*0.75)*(1+0.2)*0.52*3.67</f>
        <v>5.2379658212102491E-2</v>
      </c>
    </row>
    <row r="1848" spans="1:24" x14ac:dyDescent="0.3">
      <c r="A1848" s="26">
        <v>19001</v>
      </c>
      <c r="B1848">
        <v>101</v>
      </c>
      <c r="C1848" t="s">
        <v>211</v>
      </c>
      <c r="D1848">
        <v>20</v>
      </c>
      <c r="E1848" t="s">
        <v>216</v>
      </c>
      <c r="F1848">
        <v>3</v>
      </c>
      <c r="G1848">
        <v>9</v>
      </c>
      <c r="H1848">
        <f t="shared" si="978"/>
        <v>0.09</v>
      </c>
      <c r="I1848">
        <v>6.8</v>
      </c>
      <c r="J1848">
        <v>1.6</v>
      </c>
      <c r="K1848">
        <f t="shared" si="979"/>
        <v>6.3617399999999994E-3</v>
      </c>
      <c r="L1848">
        <f>0.000086*(G1848^1.882935*I1848^0.813269+0.000016*G1848^2)</f>
        <v>2.5605346197830069E-2</v>
      </c>
      <c r="O1848">
        <f>L1848*0.37*0.75</f>
        <v>7.1054835698978452E-3</v>
      </c>
      <c r="Q1848">
        <f>O1848*0.52</f>
        <v>3.6948514563468794E-3</v>
      </c>
      <c r="T1848">
        <f>(L1848*0.45*0.75)*(1+0.2)*0.52*3.67</f>
        <v>1.9790423286995255E-2</v>
      </c>
    </row>
    <row r="1849" spans="1:24" x14ac:dyDescent="0.3">
      <c r="A1849" s="26">
        <v>19001</v>
      </c>
      <c r="B1849">
        <v>101</v>
      </c>
      <c r="C1849" t="s">
        <v>211</v>
      </c>
      <c r="D1849">
        <v>21</v>
      </c>
      <c r="E1849" t="s">
        <v>213</v>
      </c>
      <c r="F1849">
        <v>2</v>
      </c>
      <c r="G1849">
        <v>11</v>
      </c>
      <c r="H1849">
        <f t="shared" si="978"/>
        <v>0.11</v>
      </c>
      <c r="I1849">
        <v>7.2</v>
      </c>
      <c r="J1849">
        <v>1.4</v>
      </c>
      <c r="K1849">
        <f t="shared" si="979"/>
        <v>9.503339999999999E-3</v>
      </c>
      <c r="L1849">
        <f t="shared" ref="L1849:L1851" si="1010">0.000084*(G1849^1.894314*I1849^0.808223+0.000031*G1849^2)</f>
        <v>3.8897652241690214E-2</v>
      </c>
      <c r="O1849">
        <f>L1849*0.66*1.07</f>
        <v>2.7469522013081629E-2</v>
      </c>
      <c r="Q1849">
        <f t="shared" ref="Q1849:Q1851" si="1011">O1849*0.531</f>
        <v>1.4586316188946347E-2</v>
      </c>
      <c r="T1849">
        <f>(L1849*0.66*1.07)*(1+0.2)*0.531*3.67</f>
        <v>6.4238136496119702E-2</v>
      </c>
    </row>
    <row r="1850" spans="1:24" x14ac:dyDescent="0.3">
      <c r="A1850" s="26">
        <v>19001</v>
      </c>
      <c r="B1850">
        <v>101</v>
      </c>
      <c r="C1850" t="s">
        <v>211</v>
      </c>
      <c r="D1850">
        <v>22</v>
      </c>
      <c r="E1850" t="s">
        <v>213</v>
      </c>
      <c r="F1850">
        <v>5</v>
      </c>
      <c r="G1850">
        <v>13.5</v>
      </c>
      <c r="H1850">
        <f t="shared" si="978"/>
        <v>0.13500000000000001</v>
      </c>
      <c r="I1850">
        <v>7.8</v>
      </c>
      <c r="J1850">
        <v>2.6</v>
      </c>
      <c r="K1850">
        <f t="shared" si="979"/>
        <v>1.4313915000000002E-2</v>
      </c>
      <c r="L1850">
        <f t="shared" si="1010"/>
        <v>6.1164737213301429E-2</v>
      </c>
      <c r="O1850">
        <f>L1850*0.66*1.07</f>
        <v>4.3194537420033471E-2</v>
      </c>
      <c r="Q1850">
        <f t="shared" si="1011"/>
        <v>2.2936299370037775E-2</v>
      </c>
      <c r="T1850">
        <f>(L1850*0.66*1.07)*(1+0.2)*0.531*3.67</f>
        <v>0.10101146242564635</v>
      </c>
    </row>
    <row r="1851" spans="1:24" x14ac:dyDescent="0.3">
      <c r="A1851" s="26">
        <v>19001</v>
      </c>
      <c r="B1851">
        <v>101</v>
      </c>
      <c r="C1851" t="s">
        <v>211</v>
      </c>
      <c r="D1851">
        <v>23</v>
      </c>
      <c r="E1851" t="s">
        <v>213</v>
      </c>
      <c r="F1851">
        <v>3</v>
      </c>
      <c r="G1851">
        <v>7.5</v>
      </c>
      <c r="H1851">
        <f t="shared" si="978"/>
        <v>7.4999999999999997E-2</v>
      </c>
      <c r="I1851">
        <v>3.4</v>
      </c>
      <c r="J1851">
        <v>0.2</v>
      </c>
      <c r="K1851">
        <f t="shared" si="979"/>
        <v>4.4178749999999999E-3</v>
      </c>
      <c r="L1851">
        <f t="shared" si="1010"/>
        <v>1.0267855976645006E-2</v>
      </c>
      <c r="O1851">
        <f>L1851*0.66*1.07</f>
        <v>7.2511598907067038E-3</v>
      </c>
      <c r="Q1851">
        <f t="shared" si="1011"/>
        <v>3.85036590196526E-3</v>
      </c>
      <c r="T1851">
        <f>(L1851*0.66*1.07)*(1+0.2)*0.531*3.67</f>
        <v>1.6957011432255007E-2</v>
      </c>
    </row>
    <row r="1852" spans="1:24" x14ac:dyDescent="0.3">
      <c r="A1852" s="26">
        <v>19001</v>
      </c>
      <c r="B1852">
        <v>101</v>
      </c>
      <c r="C1852" t="s">
        <v>211</v>
      </c>
      <c r="D1852">
        <v>24</v>
      </c>
      <c r="E1852" t="s">
        <v>216</v>
      </c>
      <c r="F1852">
        <v>3</v>
      </c>
      <c r="G1852">
        <v>7.5</v>
      </c>
      <c r="H1852">
        <f t="shared" si="978"/>
        <v>7.4999999999999997E-2</v>
      </c>
      <c r="I1852">
        <v>4</v>
      </c>
      <c r="J1852">
        <v>1.6</v>
      </c>
      <c r="K1852">
        <f t="shared" si="979"/>
        <v>4.4178749999999999E-3</v>
      </c>
      <c r="L1852">
        <f t="shared" ref="L1852:L1857" si="1012">0.000086*(G1852^1.882935*I1852^0.813269+0.000016*G1852^2)</f>
        <v>1.1798356301514044E-2</v>
      </c>
      <c r="O1852">
        <f t="shared" ref="O1852:O1857" si="1013">L1852*0.37*0.75</f>
        <v>3.2740438736701474E-3</v>
      </c>
      <c r="Q1852">
        <f t="shared" ref="Q1852:Q1857" si="1014">O1852*0.52</f>
        <v>1.7025028143084768E-3</v>
      </c>
      <c r="T1852">
        <f t="shared" ref="T1852:T1857" si="1015">(L1852*0.45*0.75)*(1+0.2)*0.52*3.67</f>
        <v>9.1189731821528092E-3</v>
      </c>
    </row>
    <row r="1853" spans="1:24" x14ac:dyDescent="0.3">
      <c r="A1853" s="26">
        <v>19001</v>
      </c>
      <c r="B1853">
        <v>101</v>
      </c>
      <c r="C1853" t="s">
        <v>211</v>
      </c>
      <c r="D1853">
        <v>25</v>
      </c>
      <c r="E1853" t="s">
        <v>216</v>
      </c>
      <c r="F1853">
        <v>5</v>
      </c>
      <c r="G1853">
        <v>9.5</v>
      </c>
      <c r="H1853">
        <f t="shared" si="978"/>
        <v>9.5000000000000001E-2</v>
      </c>
      <c r="I1853">
        <v>7.8</v>
      </c>
      <c r="J1853">
        <v>2.6</v>
      </c>
      <c r="K1853">
        <f t="shared" si="979"/>
        <v>7.088235E-3</v>
      </c>
      <c r="L1853">
        <f t="shared" si="1012"/>
        <v>3.1695896129030378E-2</v>
      </c>
      <c r="O1853">
        <f t="shared" si="1013"/>
        <v>8.7956111758059289E-3</v>
      </c>
      <c r="Q1853">
        <f t="shared" si="1014"/>
        <v>4.5737178114190835E-3</v>
      </c>
      <c r="T1853">
        <f t="shared" si="1015"/>
        <v>2.4497821509919838E-2</v>
      </c>
    </row>
    <row r="1854" spans="1:24" x14ac:dyDescent="0.3">
      <c r="A1854" s="26">
        <v>19001</v>
      </c>
      <c r="B1854">
        <v>101</v>
      </c>
      <c r="C1854" t="s">
        <v>211</v>
      </c>
      <c r="D1854">
        <v>26</v>
      </c>
      <c r="E1854" t="s">
        <v>216</v>
      </c>
      <c r="F1854">
        <v>4</v>
      </c>
      <c r="G1854">
        <v>10</v>
      </c>
      <c r="H1854">
        <f t="shared" si="978"/>
        <v>0.1</v>
      </c>
      <c r="I1854">
        <v>8</v>
      </c>
      <c r="J1854">
        <v>2.8</v>
      </c>
      <c r="K1854">
        <f t="shared" si="979"/>
        <v>7.8540000000000016E-3</v>
      </c>
      <c r="L1854">
        <f t="shared" si="1012"/>
        <v>3.5636104089707986E-2</v>
      </c>
      <c r="O1854">
        <f t="shared" si="1013"/>
        <v>9.8890188848939665E-3</v>
      </c>
      <c r="Q1854">
        <f t="shared" si="1014"/>
        <v>5.142289820144863E-3</v>
      </c>
      <c r="T1854">
        <f t="shared" si="1015"/>
        <v>2.754321612314348E-2</v>
      </c>
    </row>
    <row r="1855" spans="1:24" x14ac:dyDescent="0.3">
      <c r="A1855" s="26">
        <v>19001</v>
      </c>
      <c r="B1855">
        <v>101</v>
      </c>
      <c r="C1855" t="s">
        <v>211</v>
      </c>
      <c r="D1855">
        <v>27</v>
      </c>
      <c r="E1855" t="s">
        <v>216</v>
      </c>
      <c r="F1855">
        <v>5</v>
      </c>
      <c r="G1855">
        <v>8.5</v>
      </c>
      <c r="H1855">
        <f t="shared" si="978"/>
        <v>8.5000000000000006E-2</v>
      </c>
      <c r="I1855">
        <v>6.6</v>
      </c>
      <c r="J1855">
        <v>2.4</v>
      </c>
      <c r="K1855">
        <f t="shared" si="979"/>
        <v>5.6745150000000006E-3</v>
      </c>
      <c r="L1855">
        <f t="shared" si="1012"/>
        <v>2.2441169034635958E-2</v>
      </c>
      <c r="O1855">
        <f t="shared" si="1013"/>
        <v>6.2274244071114778E-3</v>
      </c>
      <c r="Q1855">
        <f t="shared" si="1014"/>
        <v>3.2382606916979686E-3</v>
      </c>
      <c r="T1855">
        <f t="shared" si="1015"/>
        <v>1.7344824429208202E-2</v>
      </c>
    </row>
    <row r="1856" spans="1:24" x14ac:dyDescent="0.3">
      <c r="A1856" s="26">
        <v>19001</v>
      </c>
      <c r="B1856">
        <v>101</v>
      </c>
      <c r="C1856" t="s">
        <v>211</v>
      </c>
      <c r="D1856">
        <v>28</v>
      </c>
      <c r="E1856" t="s">
        <v>216</v>
      </c>
      <c r="F1856">
        <v>2</v>
      </c>
      <c r="G1856">
        <v>8</v>
      </c>
      <c r="H1856">
        <f t="shared" si="978"/>
        <v>0.08</v>
      </c>
      <c r="I1856">
        <v>5.4</v>
      </c>
      <c r="J1856">
        <v>2</v>
      </c>
      <c r="K1856">
        <f t="shared" si="979"/>
        <v>5.0265600000000002E-3</v>
      </c>
      <c r="L1856">
        <f t="shared" si="1012"/>
        <v>1.7005663670311109E-2</v>
      </c>
      <c r="O1856">
        <f t="shared" si="1013"/>
        <v>4.7190716685113331E-3</v>
      </c>
      <c r="Q1856">
        <f t="shared" si="1014"/>
        <v>2.4539172676258931E-3</v>
      </c>
      <c r="T1856">
        <f t="shared" si="1015"/>
        <v>1.3143711462110796E-2</v>
      </c>
    </row>
    <row r="1857" spans="1:20" x14ac:dyDescent="0.3">
      <c r="A1857" s="26">
        <v>19001</v>
      </c>
      <c r="B1857">
        <v>101</v>
      </c>
      <c r="C1857" t="s">
        <v>211</v>
      </c>
      <c r="D1857">
        <v>29</v>
      </c>
      <c r="E1857" t="s">
        <v>216</v>
      </c>
      <c r="F1857">
        <v>4</v>
      </c>
      <c r="G1857">
        <v>7.5</v>
      </c>
      <c r="H1857">
        <f t="shared" si="978"/>
        <v>7.4999999999999997E-2</v>
      </c>
      <c r="I1857">
        <v>4</v>
      </c>
      <c r="J1857">
        <v>1.6</v>
      </c>
      <c r="K1857">
        <f t="shared" si="979"/>
        <v>4.4178749999999999E-3</v>
      </c>
      <c r="L1857">
        <f t="shared" si="1012"/>
        <v>1.1798356301514044E-2</v>
      </c>
      <c r="O1857">
        <f t="shared" si="1013"/>
        <v>3.2740438736701474E-3</v>
      </c>
      <c r="Q1857">
        <f t="shared" si="1014"/>
        <v>1.7025028143084768E-3</v>
      </c>
      <c r="T1857">
        <f t="shared" si="1015"/>
        <v>9.1189731821528092E-3</v>
      </c>
    </row>
    <row r="1858" spans="1:20" x14ac:dyDescent="0.3">
      <c r="A1858" s="26">
        <v>19001</v>
      </c>
      <c r="B1858">
        <v>101</v>
      </c>
      <c r="C1858" t="s">
        <v>211</v>
      </c>
      <c r="D1858">
        <v>30</v>
      </c>
      <c r="E1858" t="s">
        <v>213</v>
      </c>
      <c r="F1858">
        <v>5</v>
      </c>
      <c r="G1858">
        <v>18.100000000000001</v>
      </c>
      <c r="H1858">
        <f t="shared" si="978"/>
        <v>0.18100000000000002</v>
      </c>
      <c r="I1858">
        <v>6</v>
      </c>
      <c r="J1858">
        <v>1.2</v>
      </c>
      <c r="K1858">
        <f t="shared" si="979"/>
        <v>2.5730489400000004E-2</v>
      </c>
      <c r="L1858">
        <f>0.000084*(G1858^1.894314*I1858^0.808223+0.000031*G1858^2)</f>
        <v>8.6226637917508384E-2</v>
      </c>
      <c r="O1858">
        <f>L1858*0.66*1.07</f>
        <v>6.0893251697344428E-2</v>
      </c>
      <c r="Q1858">
        <f>O1858*0.531</f>
        <v>3.2334316651289892E-2</v>
      </c>
      <c r="T1858">
        <f>(L1858*0.66*1.07)*(1+0.2)*0.531*3.67</f>
        <v>0.14240033053228068</v>
      </c>
    </row>
    <row r="1859" spans="1:20" x14ac:dyDescent="0.3">
      <c r="A1859" s="26">
        <v>19001</v>
      </c>
      <c r="B1859">
        <v>101</v>
      </c>
      <c r="C1859" t="s">
        <v>211</v>
      </c>
      <c r="D1859">
        <v>31</v>
      </c>
      <c r="E1859" t="s">
        <v>215</v>
      </c>
      <c r="F1859">
        <v>3</v>
      </c>
      <c r="G1859">
        <v>7.5</v>
      </c>
      <c r="H1859">
        <f t="shared" ref="H1859:H1922" si="1016">G1859/100</f>
        <v>7.4999999999999997E-2</v>
      </c>
      <c r="I1859">
        <v>3</v>
      </c>
      <c r="J1859">
        <v>0.4</v>
      </c>
      <c r="K1859">
        <f t="shared" ref="K1859:K1922" si="1017">0.7854*H1859^2</f>
        <v>4.4178749999999999E-3</v>
      </c>
      <c r="L1859">
        <f>0.000064*(G1859^1.958025*I1859^0.883501+0.000045*G1859^2)</f>
        <v>8.7320651463952629E-3</v>
      </c>
      <c r="O1859">
        <f>L1859*0.44*0.75</f>
        <v>2.8815814983104366E-3</v>
      </c>
      <c r="Q1859">
        <f>O1859*0.52</f>
        <v>1.4984223791214271E-3</v>
      </c>
      <c r="T1859">
        <f>(L1859*0.44*0.75)*(1+0.2)*0.52*3.67</f>
        <v>6.5990521576507642E-3</v>
      </c>
    </row>
    <row r="1860" spans="1:20" s="13" customFormat="1" x14ac:dyDescent="0.3">
      <c r="A1860" s="29"/>
      <c r="H1860"/>
      <c r="K1860"/>
      <c r="L1860"/>
      <c r="M1860"/>
      <c r="N1860"/>
      <c r="O1860"/>
      <c r="P1860"/>
    </row>
    <row r="1861" spans="1:20" x14ac:dyDescent="0.3">
      <c r="A1861" s="26">
        <v>19001</v>
      </c>
      <c r="B1861">
        <v>101</v>
      </c>
      <c r="C1861" t="s">
        <v>211</v>
      </c>
      <c r="D1861">
        <v>33</v>
      </c>
      <c r="E1861" t="s">
        <v>216</v>
      </c>
      <c r="F1861">
        <v>4</v>
      </c>
      <c r="G1861">
        <v>7.5</v>
      </c>
      <c r="H1861">
        <f t="shared" si="1016"/>
        <v>7.4999999999999997E-2</v>
      </c>
      <c r="I1861">
        <v>4</v>
      </c>
      <c r="J1861">
        <v>1</v>
      </c>
      <c r="K1861">
        <f t="shared" si="1017"/>
        <v>4.4178749999999999E-3</v>
      </c>
      <c r="L1861">
        <f>0.000086*(G1861^1.882935*I1861^0.813269+0.000016*G1861^2)</f>
        <v>1.1798356301514044E-2</v>
      </c>
      <c r="O1861">
        <f>L1861*0.37*0.75</f>
        <v>3.2740438736701474E-3</v>
      </c>
      <c r="Q1861">
        <f>O1861*0.52</f>
        <v>1.7025028143084768E-3</v>
      </c>
      <c r="T1861">
        <f>(L1861*0.45*0.75)*(1+0.2)*0.52*3.67</f>
        <v>9.1189731821528092E-3</v>
      </c>
    </row>
    <row r="1862" spans="1:20" x14ac:dyDescent="0.3">
      <c r="A1862" s="26">
        <v>19001</v>
      </c>
      <c r="B1862">
        <v>101</v>
      </c>
      <c r="C1862" t="s">
        <v>211</v>
      </c>
      <c r="D1862">
        <v>34</v>
      </c>
      <c r="E1862" t="s">
        <v>213</v>
      </c>
      <c r="F1862">
        <v>5</v>
      </c>
      <c r="G1862">
        <v>8.5</v>
      </c>
      <c r="H1862">
        <f t="shared" si="1016"/>
        <v>8.5000000000000006E-2</v>
      </c>
      <c r="I1862">
        <v>3.8</v>
      </c>
      <c r="J1862">
        <v>1.6</v>
      </c>
      <c r="K1862">
        <f t="shared" si="1017"/>
        <v>5.6745150000000006E-3</v>
      </c>
      <c r="L1862">
        <f>0.000084*(G1862^1.894314*I1862^0.808223+0.000031*G1862^2)</f>
        <v>1.4239369013284748E-2</v>
      </c>
      <c r="O1862">
        <f>L1862*0.66*1.07</f>
        <v>1.0055842397181691E-2</v>
      </c>
      <c r="Q1862">
        <f>O1862*0.531</f>
        <v>5.3396523129034777E-3</v>
      </c>
      <c r="T1862">
        <f>(L1862*0.66*1.07)*(1+0.2)*0.531*3.67</f>
        <v>2.3515828786026916E-2</v>
      </c>
    </row>
    <row r="1863" spans="1:20" x14ac:dyDescent="0.3">
      <c r="A1863" s="26">
        <v>19001</v>
      </c>
      <c r="B1863">
        <v>101</v>
      </c>
      <c r="C1863" t="s">
        <v>211</v>
      </c>
      <c r="D1863">
        <v>35</v>
      </c>
      <c r="E1863" t="s">
        <v>216</v>
      </c>
      <c r="F1863">
        <v>3</v>
      </c>
      <c r="G1863">
        <v>7.5</v>
      </c>
      <c r="H1863">
        <f t="shared" si="1016"/>
        <v>7.4999999999999997E-2</v>
      </c>
      <c r="I1863">
        <v>4.5999999999999996</v>
      </c>
      <c r="J1863">
        <v>1.8</v>
      </c>
      <c r="K1863">
        <f t="shared" si="1017"/>
        <v>4.4178749999999999E-3</v>
      </c>
      <c r="L1863">
        <f t="shared" ref="L1863:L1866" si="1018">0.000086*(G1863^1.882935*I1863^0.813269+0.000016*G1863^2)</f>
        <v>1.3218582113785075E-2</v>
      </c>
      <c r="O1863">
        <f t="shared" ref="O1863:O1866" si="1019">L1863*0.37*0.75</f>
        <v>3.668156536575358E-3</v>
      </c>
      <c r="Q1863">
        <f t="shared" ref="Q1863:Q1866" si="1020">O1863*0.52</f>
        <v>1.9074413990191864E-3</v>
      </c>
      <c r="T1863">
        <f>(L1863*0.45*0.75)*(1+0.2)*0.52*3.67</f>
        <v>1.0216668552908712E-2</v>
      </c>
    </row>
    <row r="1864" spans="1:20" x14ac:dyDescent="0.3">
      <c r="A1864" s="26">
        <v>19001</v>
      </c>
      <c r="B1864">
        <v>101</v>
      </c>
      <c r="C1864" t="s">
        <v>211</v>
      </c>
      <c r="D1864">
        <v>36</v>
      </c>
      <c r="E1864" t="s">
        <v>216</v>
      </c>
      <c r="F1864">
        <v>4</v>
      </c>
      <c r="G1864">
        <v>11</v>
      </c>
      <c r="H1864">
        <f t="shared" si="1016"/>
        <v>0.11</v>
      </c>
      <c r="I1864">
        <v>8.4</v>
      </c>
      <c r="J1864">
        <v>3</v>
      </c>
      <c r="K1864">
        <f t="shared" si="1017"/>
        <v>9.503339999999999E-3</v>
      </c>
      <c r="L1864">
        <f t="shared" si="1018"/>
        <v>4.4367249643809316E-2</v>
      </c>
      <c r="O1864">
        <f t="shared" si="1019"/>
        <v>1.2311911776157085E-2</v>
      </c>
      <c r="Q1864">
        <f t="shared" si="1020"/>
        <v>6.4021941236016844E-3</v>
      </c>
      <c r="T1864">
        <f>(L1864*0.45*0.75)*(1+0.2)*0.52*3.67</f>
        <v>3.4291535984199512E-2</v>
      </c>
    </row>
    <row r="1865" spans="1:20" x14ac:dyDescent="0.3">
      <c r="A1865" s="26">
        <v>19001</v>
      </c>
      <c r="B1865">
        <v>101</v>
      </c>
      <c r="C1865" t="s">
        <v>211</v>
      </c>
      <c r="D1865">
        <v>37</v>
      </c>
      <c r="E1865" t="s">
        <v>216</v>
      </c>
      <c r="F1865">
        <v>5</v>
      </c>
      <c r="G1865">
        <v>12.5</v>
      </c>
      <c r="H1865">
        <f t="shared" si="1016"/>
        <v>0.125</v>
      </c>
      <c r="I1865">
        <v>8.4</v>
      </c>
      <c r="J1865">
        <v>2.4</v>
      </c>
      <c r="K1865">
        <f t="shared" si="1017"/>
        <v>1.2271875E-2</v>
      </c>
      <c r="L1865">
        <f t="shared" si="1018"/>
        <v>5.6441435603921342E-2</v>
      </c>
      <c r="O1865">
        <f t="shared" si="1019"/>
        <v>1.5662498380088173E-2</v>
      </c>
      <c r="Q1865">
        <f t="shared" si="1020"/>
        <v>8.1444991576458507E-3</v>
      </c>
      <c r="T1865">
        <f>(L1865*0.45*0.75)*(1+0.2)*0.52*3.67</f>
        <v>4.3623698461142016E-2</v>
      </c>
    </row>
    <row r="1866" spans="1:20" x14ac:dyDescent="0.3">
      <c r="A1866" s="26">
        <v>19001</v>
      </c>
      <c r="B1866">
        <v>101</v>
      </c>
      <c r="C1866" t="s">
        <v>211</v>
      </c>
      <c r="D1866">
        <v>38</v>
      </c>
      <c r="E1866" t="s">
        <v>216</v>
      </c>
      <c r="F1866">
        <v>6</v>
      </c>
      <c r="G1866">
        <v>26.5</v>
      </c>
      <c r="H1866">
        <f t="shared" si="1016"/>
        <v>0.26500000000000001</v>
      </c>
      <c r="I1866">
        <v>13.2</v>
      </c>
      <c r="J1866">
        <v>2</v>
      </c>
      <c r="K1866">
        <f t="shared" si="1017"/>
        <v>5.5154715000000007E-2</v>
      </c>
      <c r="L1866">
        <f t="shared" si="1018"/>
        <v>0.33551134664607446</v>
      </c>
      <c r="O1866">
        <f t="shared" si="1019"/>
        <v>9.3104398694285662E-2</v>
      </c>
      <c r="Q1866">
        <f t="shared" si="1020"/>
        <v>4.8414287321028544E-2</v>
      </c>
      <c r="T1866">
        <f>(L1866*0.45*0.75)*(1+0.2)*0.52*3.67</f>
        <v>0.2593173908454442</v>
      </c>
    </row>
    <row r="1867" spans="1:20" x14ac:dyDescent="0.3">
      <c r="A1867" s="26">
        <v>19001</v>
      </c>
      <c r="B1867">
        <v>101</v>
      </c>
      <c r="C1867" t="s">
        <v>211</v>
      </c>
      <c r="D1867">
        <v>39</v>
      </c>
      <c r="E1867" t="s">
        <v>213</v>
      </c>
      <c r="F1867">
        <v>1</v>
      </c>
      <c r="G1867">
        <v>12</v>
      </c>
      <c r="H1867">
        <f t="shared" si="1016"/>
        <v>0.12</v>
      </c>
      <c r="I1867">
        <v>8.6</v>
      </c>
      <c r="J1867">
        <v>4</v>
      </c>
      <c r="K1867">
        <f t="shared" si="1017"/>
        <v>1.130976E-2</v>
      </c>
      <c r="L1867">
        <f>0.000084*(G1867^1.894314*I1867^0.808223+0.000031*G1867^2)</f>
        <v>5.2950936588135766E-2</v>
      </c>
      <c r="O1867">
        <f>L1867*0.66*1.07</f>
        <v>3.7393951418541481E-2</v>
      </c>
      <c r="Q1867">
        <f>O1867*0.531</f>
        <v>1.9856188203245528E-2</v>
      </c>
      <c r="T1867">
        <f>(L1867*0.66*1.07)*(1+0.2)*0.531*3.67</f>
        <v>8.7446652847093298E-2</v>
      </c>
    </row>
    <row r="1868" spans="1:20" x14ac:dyDescent="0.3">
      <c r="A1868" s="26">
        <v>19001</v>
      </c>
      <c r="B1868">
        <v>101</v>
      </c>
      <c r="C1868" t="s">
        <v>211</v>
      </c>
      <c r="D1868">
        <v>40</v>
      </c>
      <c r="E1868" t="s">
        <v>216</v>
      </c>
      <c r="F1868">
        <v>2</v>
      </c>
      <c r="G1868">
        <v>11</v>
      </c>
      <c r="H1868">
        <f t="shared" si="1016"/>
        <v>0.11</v>
      </c>
      <c r="I1868">
        <v>9</v>
      </c>
      <c r="J1868">
        <v>2.2000000000000002</v>
      </c>
      <c r="K1868">
        <f t="shared" si="1017"/>
        <v>9.503339999999999E-3</v>
      </c>
      <c r="L1868">
        <f>0.000086*(G1868^1.882935*I1868^0.813269+0.000016*G1868^2)</f>
        <v>4.6927841535203636E-2</v>
      </c>
      <c r="O1868">
        <f>L1868*0.37*0.75</f>
        <v>1.3022476026019008E-2</v>
      </c>
      <c r="Q1868">
        <f>O1868*0.52</f>
        <v>6.7716875335298845E-3</v>
      </c>
      <c r="T1868">
        <f>(L1868*0.45*0.75)*(1+0.2)*0.52*3.67</f>
        <v>3.6270622578241964E-2</v>
      </c>
    </row>
    <row r="1870" spans="1:20" x14ac:dyDescent="0.3">
      <c r="A1870" s="26">
        <v>19001</v>
      </c>
      <c r="B1870">
        <v>101</v>
      </c>
      <c r="C1870" t="s">
        <v>211</v>
      </c>
      <c r="D1870">
        <v>42</v>
      </c>
      <c r="E1870" t="s">
        <v>216</v>
      </c>
      <c r="F1870">
        <v>3</v>
      </c>
      <c r="G1870">
        <v>7.5</v>
      </c>
      <c r="H1870">
        <f t="shared" si="1016"/>
        <v>7.4999999999999997E-2</v>
      </c>
      <c r="I1870">
        <v>4</v>
      </c>
      <c r="J1870">
        <v>1.4</v>
      </c>
      <c r="K1870">
        <f t="shared" si="1017"/>
        <v>4.4178749999999999E-3</v>
      </c>
      <c r="L1870">
        <f t="shared" ref="L1870:L1871" si="1021">0.000086*(G1870^1.882935*I1870^0.813269+0.000016*G1870^2)</f>
        <v>1.1798356301514044E-2</v>
      </c>
      <c r="O1870">
        <f t="shared" ref="O1870:O1871" si="1022">L1870*0.37*0.75</f>
        <v>3.2740438736701474E-3</v>
      </c>
      <c r="Q1870">
        <f t="shared" ref="Q1870:Q1871" si="1023">O1870*0.52</f>
        <v>1.7025028143084768E-3</v>
      </c>
      <c r="T1870">
        <f>(L1870*0.45*0.75)*(1+0.2)*0.52*3.67</f>
        <v>9.1189731821528092E-3</v>
      </c>
    </row>
    <row r="1871" spans="1:20" x14ac:dyDescent="0.3">
      <c r="A1871" s="26">
        <v>19001</v>
      </c>
      <c r="B1871">
        <v>101</v>
      </c>
      <c r="C1871" t="s">
        <v>211</v>
      </c>
      <c r="D1871">
        <v>43</v>
      </c>
      <c r="E1871" t="s">
        <v>216</v>
      </c>
      <c r="F1871">
        <v>5</v>
      </c>
      <c r="G1871">
        <v>9</v>
      </c>
      <c r="H1871">
        <f t="shared" si="1016"/>
        <v>0.09</v>
      </c>
      <c r="I1871">
        <v>6</v>
      </c>
      <c r="J1871">
        <v>1.4</v>
      </c>
      <c r="K1871">
        <f t="shared" si="1017"/>
        <v>6.3617399999999994E-3</v>
      </c>
      <c r="L1871">
        <f t="shared" si="1021"/>
        <v>2.3127221134492837E-2</v>
      </c>
      <c r="O1871">
        <f t="shared" si="1022"/>
        <v>6.4178038648217625E-3</v>
      </c>
      <c r="Q1871">
        <f t="shared" si="1023"/>
        <v>3.3372580097073166E-3</v>
      </c>
      <c r="T1871">
        <f>(L1871*0.45*0.75)*(1+0.2)*0.52*3.67</f>
        <v>1.7875075469291783E-2</v>
      </c>
    </row>
    <row r="1872" spans="1:20" x14ac:dyDescent="0.3">
      <c r="A1872" s="26">
        <v>19001</v>
      </c>
      <c r="B1872">
        <v>101</v>
      </c>
      <c r="C1872" t="s">
        <v>211</v>
      </c>
      <c r="D1872">
        <v>44</v>
      </c>
      <c r="E1872" t="s">
        <v>213</v>
      </c>
      <c r="F1872">
        <v>1</v>
      </c>
      <c r="G1872">
        <v>10</v>
      </c>
      <c r="H1872">
        <f t="shared" si="1016"/>
        <v>0.1</v>
      </c>
      <c r="I1872">
        <v>8</v>
      </c>
      <c r="J1872">
        <v>1.6</v>
      </c>
      <c r="K1872">
        <f t="shared" si="1017"/>
        <v>7.8540000000000016E-3</v>
      </c>
      <c r="L1872">
        <f t="shared" ref="L1872:L1873" si="1024">0.000084*(G1872^1.894314*I1872^0.808223+0.000031*G1872^2)</f>
        <v>3.5358561077520466E-2</v>
      </c>
      <c r="O1872">
        <f>L1872*0.66*1.07</f>
        <v>2.4970215832944957E-2</v>
      </c>
      <c r="Q1872">
        <f t="shared" ref="Q1872:Q1873" si="1025">O1872*0.531</f>
        <v>1.3259184607293773E-2</v>
      </c>
      <c r="T1872">
        <f>(L1872*0.66*1.07)*(1+0.2)*0.531*3.67</f>
        <v>5.8393449010521764E-2</v>
      </c>
    </row>
    <row r="1873" spans="1:20" x14ac:dyDescent="0.3">
      <c r="A1873" s="26">
        <v>19001</v>
      </c>
      <c r="B1873">
        <v>101</v>
      </c>
      <c r="C1873" t="s">
        <v>211</v>
      </c>
      <c r="D1873">
        <v>45</v>
      </c>
      <c r="E1873" t="s">
        <v>213</v>
      </c>
      <c r="F1873">
        <v>2</v>
      </c>
      <c r="G1873">
        <v>9.8000000000000007</v>
      </c>
      <c r="H1873">
        <f t="shared" si="1016"/>
        <v>9.8000000000000004E-2</v>
      </c>
      <c r="I1873">
        <v>6.8</v>
      </c>
      <c r="J1873">
        <v>1.6</v>
      </c>
      <c r="K1873">
        <f t="shared" si="1017"/>
        <v>7.5429816000000009E-3</v>
      </c>
      <c r="L1873">
        <f t="shared" si="1024"/>
        <v>2.9842088153045818E-2</v>
      </c>
      <c r="O1873">
        <f>L1873*0.66*1.07</f>
        <v>2.1074482653680959E-2</v>
      </c>
      <c r="Q1873">
        <f t="shared" si="1025"/>
        <v>1.119055028910459E-2</v>
      </c>
      <c r="T1873">
        <f>(L1873*0.66*1.07)*(1+0.2)*0.531*3.67</f>
        <v>4.9283183473216606E-2</v>
      </c>
    </row>
    <row r="1874" spans="1:20" x14ac:dyDescent="0.3">
      <c r="A1874" s="26">
        <v>19001</v>
      </c>
      <c r="B1874">
        <v>102</v>
      </c>
      <c r="C1874" t="s">
        <v>211</v>
      </c>
      <c r="D1874">
        <v>1</v>
      </c>
      <c r="E1874" t="s">
        <v>214</v>
      </c>
      <c r="F1874">
        <v>5</v>
      </c>
      <c r="G1874">
        <v>9.8000000000000007</v>
      </c>
      <c r="H1874">
        <f t="shared" si="1016"/>
        <v>9.8000000000000004E-2</v>
      </c>
      <c r="I1874">
        <v>4.8</v>
      </c>
      <c r="J1874">
        <v>1.6</v>
      </c>
      <c r="K1874">
        <f t="shared" si="1017"/>
        <v>7.5429816000000009E-3</v>
      </c>
      <c r="L1874">
        <f t="shared" ref="L1874:L1876" si="1026">0.000081*(G1874^1.864042*I1874^0.850892+0.000027*G1874^2)</f>
        <v>2.1669005713480519E-2</v>
      </c>
      <c r="O1874">
        <f t="shared" ref="O1874:O1876" si="1027">L1874*0.47*0.75</f>
        <v>7.6383245140018829E-3</v>
      </c>
      <c r="Q1874">
        <f t="shared" ref="Q1874:Q1876" si="1028">O1874*0.521</f>
        <v>3.9795670717949812E-3</v>
      </c>
      <c r="T1874">
        <f t="shared" ref="T1874:T1876" si="1029">(L1874*0.47*0.75)*(1+0.2)*0.521*3.67</f>
        <v>1.7526013384185093E-2</v>
      </c>
    </row>
    <row r="1875" spans="1:20" x14ac:dyDescent="0.3">
      <c r="A1875" s="26">
        <v>19001</v>
      </c>
      <c r="B1875">
        <v>102</v>
      </c>
      <c r="C1875" t="s">
        <v>211</v>
      </c>
      <c r="D1875">
        <v>2</v>
      </c>
      <c r="E1875" t="s">
        <v>214</v>
      </c>
      <c r="F1875">
        <v>2</v>
      </c>
      <c r="G1875">
        <v>9</v>
      </c>
      <c r="H1875">
        <f t="shared" si="1016"/>
        <v>0.09</v>
      </c>
      <c r="I1875">
        <v>3.8</v>
      </c>
      <c r="J1875">
        <v>1</v>
      </c>
      <c r="K1875">
        <f t="shared" si="1017"/>
        <v>6.3617399999999994E-3</v>
      </c>
      <c r="L1875">
        <f t="shared" si="1026"/>
        <v>1.5155540696191573E-2</v>
      </c>
      <c r="O1875">
        <f t="shared" si="1027"/>
        <v>5.3423280954075295E-3</v>
      </c>
      <c r="Q1875">
        <f t="shared" si="1028"/>
        <v>2.783352937707323E-3</v>
      </c>
      <c r="T1875">
        <f t="shared" si="1029"/>
        <v>1.2257886337663051E-2</v>
      </c>
    </row>
    <row r="1876" spans="1:20" x14ac:dyDescent="0.3">
      <c r="A1876" s="26">
        <v>19001</v>
      </c>
      <c r="B1876">
        <v>102</v>
      </c>
      <c r="C1876" t="s">
        <v>211</v>
      </c>
      <c r="D1876">
        <v>3</v>
      </c>
      <c r="E1876" t="s">
        <v>214</v>
      </c>
      <c r="F1876">
        <v>1</v>
      </c>
      <c r="G1876">
        <v>18</v>
      </c>
      <c r="H1876">
        <f t="shared" si="1016"/>
        <v>0.18</v>
      </c>
      <c r="I1876">
        <v>6.4</v>
      </c>
      <c r="J1876">
        <v>0.6</v>
      </c>
      <c r="K1876">
        <f t="shared" si="1017"/>
        <v>2.5446959999999998E-2</v>
      </c>
      <c r="L1876">
        <f t="shared" si="1026"/>
        <v>8.5968898031962143E-2</v>
      </c>
      <c r="O1876">
        <f t="shared" si="1027"/>
        <v>3.0304036556266657E-2</v>
      </c>
      <c r="Q1876">
        <f t="shared" si="1028"/>
        <v>1.5788403045814928E-2</v>
      </c>
      <c r="T1876">
        <f t="shared" si="1029"/>
        <v>6.9532127013768943E-2</v>
      </c>
    </row>
    <row r="1877" spans="1:20" x14ac:dyDescent="0.3">
      <c r="A1877" s="26">
        <v>19001</v>
      </c>
      <c r="B1877">
        <v>102</v>
      </c>
      <c r="C1877" t="s">
        <v>211</v>
      </c>
      <c r="D1877">
        <v>4</v>
      </c>
      <c r="E1877" t="s">
        <v>220</v>
      </c>
      <c r="F1877">
        <v>3</v>
      </c>
      <c r="G1877">
        <v>7.5</v>
      </c>
      <c r="H1877">
        <f t="shared" si="1016"/>
        <v>7.4999999999999997E-2</v>
      </c>
      <c r="I1877">
        <v>2.8</v>
      </c>
      <c r="J1877">
        <v>0.8</v>
      </c>
      <c r="K1877">
        <f t="shared" si="1017"/>
        <v>4.4178749999999999E-3</v>
      </c>
      <c r="L1877">
        <f t="shared" ref="L1877:L1884" si="1030">0.000084*(G1877^1.894314*I1877^0.808223+0.000031*G1877^2)</f>
        <v>8.7766896521056723E-3</v>
      </c>
      <c r="O1877">
        <f t="shared" ref="O1877:O1884" si="1031">L1877*0.78*1.07</f>
        <v>7.3250251836473948E-3</v>
      </c>
      <c r="Q1877">
        <f t="shared" ref="Q1877:Q1884" si="1032">O1877*0.531</f>
        <v>3.8895883725167668E-3</v>
      </c>
      <c r="T1877">
        <f t="shared" ref="T1877:T1884" si="1033">(L1877*0.78*1.07)*(1+0.2)*0.531*3.67</f>
        <v>1.7129747192563841E-2</v>
      </c>
    </row>
    <row r="1878" spans="1:20" x14ac:dyDescent="0.3">
      <c r="A1878" s="26">
        <v>19001</v>
      </c>
      <c r="B1878">
        <v>102</v>
      </c>
      <c r="C1878" t="s">
        <v>211</v>
      </c>
      <c r="D1878">
        <v>5</v>
      </c>
      <c r="E1878" t="s">
        <v>220</v>
      </c>
      <c r="F1878">
        <v>5</v>
      </c>
      <c r="G1878">
        <v>8</v>
      </c>
      <c r="H1878">
        <f t="shared" si="1016"/>
        <v>0.08</v>
      </c>
      <c r="I1878">
        <v>3.2</v>
      </c>
      <c r="J1878">
        <v>1</v>
      </c>
      <c r="K1878">
        <f t="shared" si="1017"/>
        <v>5.0265600000000002E-3</v>
      </c>
      <c r="L1878">
        <f t="shared" si="1030"/>
        <v>1.1048305478234301E-2</v>
      </c>
      <c r="O1878">
        <f t="shared" si="1031"/>
        <v>9.2209157521343493E-3</v>
      </c>
      <c r="Q1878">
        <f t="shared" si="1032"/>
        <v>4.8963062643833394E-3</v>
      </c>
      <c r="T1878">
        <f t="shared" si="1033"/>
        <v>2.1563332788344228E-2</v>
      </c>
    </row>
    <row r="1879" spans="1:20" x14ac:dyDescent="0.3">
      <c r="A1879" s="26">
        <v>19001</v>
      </c>
      <c r="B1879">
        <v>102</v>
      </c>
      <c r="C1879" t="s">
        <v>211</v>
      </c>
      <c r="D1879">
        <v>6</v>
      </c>
      <c r="E1879" t="s">
        <v>220</v>
      </c>
      <c r="F1879">
        <v>5</v>
      </c>
      <c r="G1879">
        <v>7.5</v>
      </c>
      <c r="H1879">
        <f t="shared" si="1016"/>
        <v>7.4999999999999997E-2</v>
      </c>
      <c r="I1879">
        <v>2</v>
      </c>
      <c r="J1879">
        <v>0.3</v>
      </c>
      <c r="K1879">
        <f t="shared" si="1017"/>
        <v>4.4178749999999999E-3</v>
      </c>
      <c r="L1879">
        <f t="shared" si="1030"/>
        <v>6.6869637281968845E-3</v>
      </c>
      <c r="O1879">
        <f t="shared" si="1031"/>
        <v>5.5809399275531203E-3</v>
      </c>
      <c r="Q1879">
        <f t="shared" si="1032"/>
        <v>2.9634791015307072E-3</v>
      </c>
      <c r="T1879">
        <f t="shared" si="1033"/>
        <v>1.3051161963141232E-2</v>
      </c>
    </row>
    <row r="1880" spans="1:20" x14ac:dyDescent="0.3">
      <c r="A1880" s="26">
        <v>19001</v>
      </c>
      <c r="B1880">
        <v>102</v>
      </c>
      <c r="C1880" t="s">
        <v>211</v>
      </c>
      <c r="D1880">
        <v>7</v>
      </c>
      <c r="E1880" t="s">
        <v>220</v>
      </c>
      <c r="F1880">
        <v>3</v>
      </c>
      <c r="G1880">
        <v>7.5</v>
      </c>
      <c r="H1880">
        <f t="shared" si="1016"/>
        <v>7.4999999999999997E-2</v>
      </c>
      <c r="I1880">
        <v>2.4</v>
      </c>
      <c r="J1880">
        <v>0.3</v>
      </c>
      <c r="K1880">
        <f t="shared" si="1017"/>
        <v>4.4178749999999999E-3</v>
      </c>
      <c r="L1880">
        <f t="shared" si="1030"/>
        <v>7.7486093859776787E-3</v>
      </c>
      <c r="O1880">
        <f t="shared" si="1031"/>
        <v>6.4669893935369706E-3</v>
      </c>
      <c r="Q1880">
        <f t="shared" si="1032"/>
        <v>3.4339713679681317E-3</v>
      </c>
      <c r="T1880">
        <f t="shared" si="1033"/>
        <v>1.5123209904531651E-2</v>
      </c>
    </row>
    <row r="1881" spans="1:20" x14ac:dyDescent="0.3">
      <c r="A1881" s="26">
        <v>19001</v>
      </c>
      <c r="B1881">
        <v>102</v>
      </c>
      <c r="C1881" t="s">
        <v>211</v>
      </c>
      <c r="D1881">
        <v>8</v>
      </c>
      <c r="E1881" t="s">
        <v>220</v>
      </c>
      <c r="F1881">
        <v>5</v>
      </c>
      <c r="G1881">
        <v>7.5</v>
      </c>
      <c r="H1881">
        <f t="shared" si="1016"/>
        <v>7.4999999999999997E-2</v>
      </c>
      <c r="I1881">
        <v>3</v>
      </c>
      <c r="J1881">
        <v>0.1</v>
      </c>
      <c r="K1881">
        <f t="shared" si="1017"/>
        <v>4.4178749999999999E-3</v>
      </c>
      <c r="L1881">
        <f t="shared" si="1030"/>
        <v>9.279985870239503E-3</v>
      </c>
      <c r="O1881">
        <f t="shared" si="1031"/>
        <v>7.7450762073018901E-3</v>
      </c>
      <c r="Q1881">
        <f t="shared" si="1032"/>
        <v>4.1126354660773043E-3</v>
      </c>
      <c r="T1881">
        <f t="shared" si="1033"/>
        <v>1.8112046592604448E-2</v>
      </c>
    </row>
    <row r="1882" spans="1:20" x14ac:dyDescent="0.3">
      <c r="A1882" s="26">
        <v>19001</v>
      </c>
      <c r="B1882">
        <v>102</v>
      </c>
      <c r="C1882" t="s">
        <v>211</v>
      </c>
      <c r="D1882">
        <v>9</v>
      </c>
      <c r="E1882" t="s">
        <v>220</v>
      </c>
      <c r="F1882">
        <v>1</v>
      </c>
      <c r="G1882">
        <v>8</v>
      </c>
      <c r="H1882">
        <f t="shared" si="1016"/>
        <v>0.08</v>
      </c>
      <c r="I1882">
        <v>3.4</v>
      </c>
      <c r="J1882">
        <v>0.1</v>
      </c>
      <c r="K1882">
        <f t="shared" si="1017"/>
        <v>5.0265600000000002E-3</v>
      </c>
      <c r="L1882">
        <f t="shared" si="1030"/>
        <v>1.1603126158739206E-2</v>
      </c>
      <c r="O1882">
        <f t="shared" si="1031"/>
        <v>9.6839690920837405E-3</v>
      </c>
      <c r="Q1882">
        <f t="shared" si="1032"/>
        <v>5.1421875878964662E-3</v>
      </c>
      <c r="T1882">
        <f t="shared" si="1033"/>
        <v>2.2646194137096037E-2</v>
      </c>
    </row>
    <row r="1883" spans="1:20" x14ac:dyDescent="0.3">
      <c r="A1883" s="26">
        <v>19001</v>
      </c>
      <c r="B1883">
        <v>102</v>
      </c>
      <c r="C1883" t="s">
        <v>211</v>
      </c>
      <c r="D1883">
        <v>10</v>
      </c>
      <c r="E1883" t="s">
        <v>220</v>
      </c>
      <c r="F1883">
        <v>3</v>
      </c>
      <c r="G1883">
        <v>7.5</v>
      </c>
      <c r="H1883">
        <f t="shared" si="1016"/>
        <v>7.4999999999999997E-2</v>
      </c>
      <c r="I1883">
        <v>2.6</v>
      </c>
      <c r="J1883">
        <v>1</v>
      </c>
      <c r="K1883">
        <f t="shared" si="1017"/>
        <v>4.4178749999999999E-3</v>
      </c>
      <c r="L1883">
        <f t="shared" si="1030"/>
        <v>8.266445138096979E-3</v>
      </c>
      <c r="O1883">
        <f t="shared" si="1031"/>
        <v>6.899175112255739E-3</v>
      </c>
      <c r="Q1883">
        <f t="shared" si="1032"/>
        <v>3.6634619846077974E-3</v>
      </c>
      <c r="T1883">
        <f t="shared" si="1033"/>
        <v>1.6133886580212739E-2</v>
      </c>
    </row>
    <row r="1884" spans="1:20" x14ac:dyDescent="0.3">
      <c r="A1884" s="26">
        <v>19001</v>
      </c>
      <c r="B1884">
        <v>102</v>
      </c>
      <c r="C1884" t="s">
        <v>211</v>
      </c>
      <c r="D1884">
        <v>11</v>
      </c>
      <c r="E1884" t="s">
        <v>220</v>
      </c>
      <c r="F1884">
        <v>5</v>
      </c>
      <c r="G1884">
        <v>8</v>
      </c>
      <c r="H1884">
        <f t="shared" si="1016"/>
        <v>0.08</v>
      </c>
      <c r="I1884">
        <v>2.8</v>
      </c>
      <c r="J1884">
        <v>0.8</v>
      </c>
      <c r="K1884">
        <f t="shared" si="1017"/>
        <v>5.0265600000000002E-3</v>
      </c>
      <c r="L1884">
        <f t="shared" si="1030"/>
        <v>9.9180431835433867E-3</v>
      </c>
      <c r="O1884">
        <f t="shared" si="1031"/>
        <v>8.2775988409853115E-3</v>
      </c>
      <c r="Q1884">
        <f t="shared" si="1032"/>
        <v>4.3954049845632004E-3</v>
      </c>
      <c r="T1884">
        <f t="shared" si="1033"/>
        <v>1.9357363552016338E-2</v>
      </c>
    </row>
    <row r="1885" spans="1:20" x14ac:dyDescent="0.3">
      <c r="A1885" s="26">
        <v>19001</v>
      </c>
      <c r="B1885">
        <v>102</v>
      </c>
      <c r="C1885" t="s">
        <v>211</v>
      </c>
      <c r="D1885">
        <v>12</v>
      </c>
      <c r="E1885" t="s">
        <v>214</v>
      </c>
      <c r="F1885">
        <v>4</v>
      </c>
      <c r="G1885">
        <v>9</v>
      </c>
      <c r="H1885">
        <f t="shared" si="1016"/>
        <v>0.09</v>
      </c>
      <c r="I1885">
        <v>4</v>
      </c>
      <c r="J1885">
        <v>1</v>
      </c>
      <c r="K1885">
        <f t="shared" si="1017"/>
        <v>6.3617399999999994E-3</v>
      </c>
      <c r="L1885">
        <f t="shared" ref="L1885:L1886" si="1034">0.000081*(G1885^1.864042*I1885^0.850892+0.000027*G1885^2)</f>
        <v>1.5831644322074855E-2</v>
      </c>
      <c r="O1885">
        <f t="shared" ref="O1885:O1886" si="1035">L1885*0.47*0.75</f>
        <v>5.5806546235313862E-3</v>
      </c>
      <c r="Q1885">
        <f t="shared" ref="Q1885:Q1886" si="1036">O1885*0.521</f>
        <v>2.9075210588598525E-3</v>
      </c>
      <c r="T1885">
        <f t="shared" ref="T1885:T1886" si="1037">(L1885*0.47*0.75)*(1+0.2)*0.521*3.67</f>
        <v>1.280472274321879E-2</v>
      </c>
    </row>
    <row r="1886" spans="1:20" x14ac:dyDescent="0.3">
      <c r="A1886" s="26">
        <v>19001</v>
      </c>
      <c r="B1886">
        <v>102</v>
      </c>
      <c r="C1886" t="s">
        <v>211</v>
      </c>
      <c r="D1886">
        <v>13</v>
      </c>
      <c r="E1886" t="s">
        <v>214</v>
      </c>
      <c r="F1886">
        <v>5</v>
      </c>
      <c r="G1886">
        <v>7.5</v>
      </c>
      <c r="H1886">
        <f t="shared" si="1016"/>
        <v>7.4999999999999997E-2</v>
      </c>
      <c r="I1886">
        <v>3.2</v>
      </c>
      <c r="J1886">
        <v>0.4</v>
      </c>
      <c r="K1886">
        <f t="shared" si="1017"/>
        <v>4.4178749999999999E-3</v>
      </c>
      <c r="L1886">
        <f t="shared" si="1034"/>
        <v>9.3211559376542765E-3</v>
      </c>
      <c r="O1886">
        <f t="shared" si="1035"/>
        <v>3.2857074680231321E-3</v>
      </c>
      <c r="Q1886">
        <f t="shared" si="1036"/>
        <v>1.711853590840052E-3</v>
      </c>
      <c r="T1886">
        <f t="shared" si="1037"/>
        <v>7.5390032140595876E-3</v>
      </c>
    </row>
    <row r="1887" spans="1:20" x14ac:dyDescent="0.3">
      <c r="A1887" s="26">
        <v>19001</v>
      </c>
      <c r="B1887">
        <v>102</v>
      </c>
      <c r="C1887" t="s">
        <v>211</v>
      </c>
      <c r="D1887">
        <v>14</v>
      </c>
      <c r="E1887" t="s">
        <v>220</v>
      </c>
      <c r="F1887">
        <v>5</v>
      </c>
      <c r="G1887">
        <v>8</v>
      </c>
      <c r="H1887">
        <f t="shared" si="1016"/>
        <v>0.08</v>
      </c>
      <c r="I1887">
        <v>2.8</v>
      </c>
      <c r="J1887">
        <v>1</v>
      </c>
      <c r="K1887">
        <f t="shared" si="1017"/>
        <v>5.0265600000000002E-3</v>
      </c>
      <c r="L1887">
        <f t="shared" ref="L1887:L1893" si="1038">0.000084*(G1887^1.894314*I1887^0.808223+0.000031*G1887^2)</f>
        <v>9.9180431835433867E-3</v>
      </c>
      <c r="O1887">
        <f t="shared" ref="O1887:O1893" si="1039">L1887*0.78*1.07</f>
        <v>8.2775988409853115E-3</v>
      </c>
      <c r="Q1887">
        <f t="shared" ref="Q1887:Q1893" si="1040">O1887*0.531</f>
        <v>4.3954049845632004E-3</v>
      </c>
      <c r="T1887">
        <f t="shared" ref="T1887:T1893" si="1041">(L1887*0.78*1.07)*(1+0.2)*0.531*3.67</f>
        <v>1.9357363552016338E-2</v>
      </c>
    </row>
    <row r="1888" spans="1:20" x14ac:dyDescent="0.3">
      <c r="A1888" s="26">
        <v>19001</v>
      </c>
      <c r="B1888">
        <v>102</v>
      </c>
      <c r="C1888" t="s">
        <v>211</v>
      </c>
      <c r="D1888">
        <v>15</v>
      </c>
      <c r="E1888" t="s">
        <v>220</v>
      </c>
      <c r="F1888">
        <v>4</v>
      </c>
      <c r="G1888">
        <v>7.5</v>
      </c>
      <c r="H1888">
        <f t="shared" si="1016"/>
        <v>7.4999999999999997E-2</v>
      </c>
      <c r="I1888">
        <v>3.4</v>
      </c>
      <c r="J1888">
        <v>1</v>
      </c>
      <c r="K1888">
        <f t="shared" si="1017"/>
        <v>4.4178749999999999E-3</v>
      </c>
      <c r="L1888">
        <f t="shared" si="1038"/>
        <v>1.0267855976645006E-2</v>
      </c>
      <c r="O1888">
        <f t="shared" si="1039"/>
        <v>8.5695525981079219E-3</v>
      </c>
      <c r="Q1888">
        <f t="shared" si="1040"/>
        <v>4.5504324295953065E-3</v>
      </c>
      <c r="T1888">
        <f t="shared" si="1041"/>
        <v>2.0040104419937733E-2</v>
      </c>
    </row>
    <row r="1889" spans="1:20" x14ac:dyDescent="0.3">
      <c r="A1889" s="26">
        <v>19001</v>
      </c>
      <c r="B1889">
        <v>102</v>
      </c>
      <c r="C1889" t="s">
        <v>211</v>
      </c>
      <c r="D1889">
        <v>16</v>
      </c>
      <c r="E1889" t="s">
        <v>220</v>
      </c>
      <c r="F1889">
        <v>3</v>
      </c>
      <c r="G1889">
        <v>7.5</v>
      </c>
      <c r="H1889">
        <f t="shared" si="1016"/>
        <v>7.4999999999999997E-2</v>
      </c>
      <c r="I1889">
        <v>3</v>
      </c>
      <c r="J1889">
        <v>1.4</v>
      </c>
      <c r="K1889">
        <f t="shared" si="1017"/>
        <v>4.4178749999999999E-3</v>
      </c>
      <c r="L1889">
        <f t="shared" si="1038"/>
        <v>9.279985870239503E-3</v>
      </c>
      <c r="O1889">
        <f t="shared" si="1039"/>
        <v>7.7450762073018901E-3</v>
      </c>
      <c r="Q1889">
        <f t="shared" si="1040"/>
        <v>4.1126354660773043E-3</v>
      </c>
      <c r="T1889">
        <f t="shared" si="1041"/>
        <v>1.8112046592604448E-2</v>
      </c>
    </row>
    <row r="1890" spans="1:20" x14ac:dyDescent="0.3">
      <c r="A1890" s="26">
        <v>19001</v>
      </c>
      <c r="B1890">
        <v>102</v>
      </c>
      <c r="C1890" t="s">
        <v>211</v>
      </c>
      <c r="D1890">
        <v>17</v>
      </c>
      <c r="E1890" t="s">
        <v>220</v>
      </c>
      <c r="F1890">
        <v>5</v>
      </c>
      <c r="G1890">
        <v>7.5</v>
      </c>
      <c r="H1890">
        <f t="shared" si="1016"/>
        <v>7.4999999999999997E-2</v>
      </c>
      <c r="I1890">
        <v>2.6</v>
      </c>
      <c r="J1890">
        <v>0.8</v>
      </c>
      <c r="K1890">
        <f t="shared" si="1017"/>
        <v>4.4178749999999999E-3</v>
      </c>
      <c r="L1890">
        <f t="shared" si="1038"/>
        <v>8.266445138096979E-3</v>
      </c>
      <c r="O1890">
        <f t="shared" si="1039"/>
        <v>6.899175112255739E-3</v>
      </c>
      <c r="Q1890">
        <f t="shared" si="1040"/>
        <v>3.6634619846077974E-3</v>
      </c>
      <c r="T1890">
        <f t="shared" si="1041"/>
        <v>1.6133886580212739E-2</v>
      </c>
    </row>
    <row r="1891" spans="1:20" x14ac:dyDescent="0.3">
      <c r="A1891" s="26">
        <v>19001</v>
      </c>
      <c r="B1891">
        <v>102</v>
      </c>
      <c r="C1891" t="s">
        <v>211</v>
      </c>
      <c r="D1891">
        <v>18</v>
      </c>
      <c r="E1891" t="s">
        <v>220</v>
      </c>
      <c r="F1891">
        <v>3</v>
      </c>
      <c r="G1891">
        <v>7.5</v>
      </c>
      <c r="H1891">
        <f t="shared" si="1016"/>
        <v>7.4999999999999997E-2</v>
      </c>
      <c r="I1891">
        <v>2.6</v>
      </c>
      <c r="J1891">
        <v>1.4</v>
      </c>
      <c r="K1891">
        <f t="shared" si="1017"/>
        <v>4.4178749999999999E-3</v>
      </c>
      <c r="L1891">
        <f t="shared" si="1038"/>
        <v>8.266445138096979E-3</v>
      </c>
      <c r="O1891">
        <f t="shared" si="1039"/>
        <v>6.899175112255739E-3</v>
      </c>
      <c r="Q1891">
        <f t="shared" si="1040"/>
        <v>3.6634619846077974E-3</v>
      </c>
      <c r="T1891">
        <f t="shared" si="1041"/>
        <v>1.6133886580212739E-2</v>
      </c>
    </row>
    <row r="1892" spans="1:20" x14ac:dyDescent="0.3">
      <c r="A1892" s="26">
        <v>19001</v>
      </c>
      <c r="B1892">
        <v>102</v>
      </c>
      <c r="C1892" t="s">
        <v>211</v>
      </c>
      <c r="D1892">
        <v>19</v>
      </c>
      <c r="E1892" t="s">
        <v>220</v>
      </c>
      <c r="F1892">
        <v>1</v>
      </c>
      <c r="G1892">
        <v>8</v>
      </c>
      <c r="H1892">
        <f t="shared" si="1016"/>
        <v>0.08</v>
      </c>
      <c r="I1892">
        <v>2.8</v>
      </c>
      <c r="J1892">
        <v>1.4</v>
      </c>
      <c r="K1892">
        <f t="shared" si="1017"/>
        <v>5.0265600000000002E-3</v>
      </c>
      <c r="L1892">
        <f t="shared" si="1038"/>
        <v>9.9180431835433867E-3</v>
      </c>
      <c r="O1892">
        <f t="shared" si="1039"/>
        <v>8.2775988409853115E-3</v>
      </c>
      <c r="Q1892">
        <f t="shared" si="1040"/>
        <v>4.3954049845632004E-3</v>
      </c>
      <c r="T1892">
        <f t="shared" si="1041"/>
        <v>1.9357363552016338E-2</v>
      </c>
    </row>
    <row r="1893" spans="1:20" x14ac:dyDescent="0.3">
      <c r="A1893" s="26">
        <v>19001</v>
      </c>
      <c r="B1893">
        <v>102</v>
      </c>
      <c r="C1893" t="s">
        <v>211</v>
      </c>
      <c r="D1893">
        <v>20</v>
      </c>
      <c r="E1893" t="s">
        <v>220</v>
      </c>
      <c r="F1893">
        <v>2</v>
      </c>
      <c r="G1893">
        <v>8</v>
      </c>
      <c r="H1893">
        <f t="shared" si="1016"/>
        <v>0.08</v>
      </c>
      <c r="I1893">
        <v>2.8</v>
      </c>
      <c r="J1893">
        <v>0.8</v>
      </c>
      <c r="K1893">
        <f t="shared" si="1017"/>
        <v>5.0265600000000002E-3</v>
      </c>
      <c r="L1893">
        <f t="shared" si="1038"/>
        <v>9.9180431835433867E-3</v>
      </c>
      <c r="O1893">
        <f t="shared" si="1039"/>
        <v>8.2775988409853115E-3</v>
      </c>
      <c r="Q1893">
        <f t="shared" si="1040"/>
        <v>4.3954049845632004E-3</v>
      </c>
      <c r="T1893">
        <f t="shared" si="1041"/>
        <v>1.9357363552016338E-2</v>
      </c>
    </row>
    <row r="1894" spans="1:20" x14ac:dyDescent="0.3">
      <c r="A1894" s="26">
        <v>19001</v>
      </c>
      <c r="B1894">
        <v>102</v>
      </c>
      <c r="C1894" t="s">
        <v>211</v>
      </c>
      <c r="D1894">
        <v>21</v>
      </c>
      <c r="E1894" t="s">
        <v>214</v>
      </c>
      <c r="F1894">
        <v>4</v>
      </c>
      <c r="G1894">
        <v>7.5</v>
      </c>
      <c r="H1894">
        <f t="shared" si="1016"/>
        <v>7.4999999999999997E-2</v>
      </c>
      <c r="I1894">
        <v>2.6</v>
      </c>
      <c r="J1894">
        <v>0.6</v>
      </c>
      <c r="K1894">
        <f t="shared" si="1017"/>
        <v>4.4178749999999999E-3</v>
      </c>
      <c r="L1894">
        <f>0.000081*(G1894^1.864042*I1894^0.850892+0.000027*G1894^2)</f>
        <v>7.8116055953781184E-3</v>
      </c>
      <c r="O1894">
        <f>L1894*0.47*0.75</f>
        <v>2.7535909723707865E-3</v>
      </c>
      <c r="Q1894">
        <f>O1894*0.521</f>
        <v>1.4346208966051798E-3</v>
      </c>
      <c r="T1894">
        <f>(L1894*0.47*0.75)*(1+0.2)*0.521*3.67</f>
        <v>6.3180704286492119E-3</v>
      </c>
    </row>
    <row r="1895" spans="1:20" x14ac:dyDescent="0.3">
      <c r="A1895" s="26">
        <v>19001</v>
      </c>
      <c r="B1895">
        <v>102</v>
      </c>
      <c r="C1895" t="s">
        <v>211</v>
      </c>
      <c r="D1895">
        <v>22</v>
      </c>
      <c r="E1895" t="s">
        <v>213</v>
      </c>
      <c r="F1895">
        <v>4</v>
      </c>
      <c r="G1895">
        <v>7.5</v>
      </c>
      <c r="H1895">
        <f t="shared" si="1016"/>
        <v>7.4999999999999997E-2</v>
      </c>
      <c r="I1895">
        <v>3</v>
      </c>
      <c r="J1895">
        <v>1.2</v>
      </c>
      <c r="K1895">
        <f t="shared" si="1017"/>
        <v>4.4178749999999999E-3</v>
      </c>
      <c r="L1895">
        <f>0.000084*(G1895^1.894314*I1895^0.808223+0.000031*G1895^2)</f>
        <v>9.279985870239503E-3</v>
      </c>
      <c r="O1895">
        <f>L1895*0.66*1.07</f>
        <v>6.5535260215631381E-3</v>
      </c>
      <c r="Q1895">
        <f>O1895*0.531</f>
        <v>3.4799223174500266E-3</v>
      </c>
      <c r="T1895">
        <f>(L1895*0.66*1.07)*(1+0.2)*0.531*3.67</f>
        <v>1.5325577886049916E-2</v>
      </c>
    </row>
    <row r="1896" spans="1:20" x14ac:dyDescent="0.3">
      <c r="A1896" s="26">
        <v>19001</v>
      </c>
      <c r="B1896">
        <v>102</v>
      </c>
      <c r="C1896" t="s">
        <v>211</v>
      </c>
      <c r="D1896">
        <v>23</v>
      </c>
      <c r="E1896" t="s">
        <v>220</v>
      </c>
      <c r="F1896">
        <v>3</v>
      </c>
      <c r="G1896">
        <v>8</v>
      </c>
      <c r="H1896">
        <f t="shared" si="1016"/>
        <v>0.08</v>
      </c>
      <c r="I1896">
        <v>2.8</v>
      </c>
      <c r="J1896">
        <v>1.4</v>
      </c>
      <c r="K1896">
        <f t="shared" si="1017"/>
        <v>5.0265600000000002E-3</v>
      </c>
      <c r="L1896">
        <f t="shared" ref="L1896:L1903" si="1042">0.000084*(G1896^1.894314*I1896^0.808223+0.000031*G1896^2)</f>
        <v>9.9180431835433867E-3</v>
      </c>
      <c r="O1896">
        <f>L1896*0.78*1.07</f>
        <v>8.2775988409853115E-3</v>
      </c>
      <c r="Q1896">
        <f t="shared" ref="Q1896:Q1899" si="1043">O1896*0.531</f>
        <v>4.3954049845632004E-3</v>
      </c>
      <c r="T1896">
        <f>(L1896*0.78*1.07)*(1+0.2)*0.531*3.67</f>
        <v>1.9357363552016338E-2</v>
      </c>
    </row>
    <row r="1897" spans="1:20" x14ac:dyDescent="0.3">
      <c r="A1897" s="26">
        <v>19001</v>
      </c>
      <c r="B1897">
        <v>102</v>
      </c>
      <c r="C1897" t="s">
        <v>211</v>
      </c>
      <c r="D1897">
        <v>24</v>
      </c>
      <c r="E1897" t="s">
        <v>220</v>
      </c>
      <c r="F1897">
        <v>2</v>
      </c>
      <c r="G1897">
        <v>7.5</v>
      </c>
      <c r="H1897">
        <f t="shared" si="1016"/>
        <v>7.4999999999999997E-2</v>
      </c>
      <c r="I1897">
        <v>2.6</v>
      </c>
      <c r="J1897">
        <v>1</v>
      </c>
      <c r="K1897">
        <f t="shared" si="1017"/>
        <v>4.4178749999999999E-3</v>
      </c>
      <c r="L1897">
        <f t="shared" si="1042"/>
        <v>8.266445138096979E-3</v>
      </c>
      <c r="O1897">
        <f>L1897*0.78*1.07</f>
        <v>6.899175112255739E-3</v>
      </c>
      <c r="Q1897">
        <f t="shared" si="1043"/>
        <v>3.6634619846077974E-3</v>
      </c>
      <c r="T1897">
        <f>(L1897*0.78*1.07)*(1+0.2)*0.531*3.67</f>
        <v>1.6133886580212739E-2</v>
      </c>
    </row>
    <row r="1898" spans="1:20" x14ac:dyDescent="0.3">
      <c r="A1898" s="26">
        <v>19001</v>
      </c>
      <c r="B1898">
        <v>102</v>
      </c>
      <c r="C1898" t="s">
        <v>211</v>
      </c>
      <c r="D1898">
        <v>25</v>
      </c>
      <c r="E1898" t="s">
        <v>213</v>
      </c>
      <c r="F1898">
        <v>7</v>
      </c>
      <c r="G1898">
        <v>7.5</v>
      </c>
      <c r="H1898">
        <f t="shared" si="1016"/>
        <v>7.4999999999999997E-2</v>
      </c>
      <c r="I1898">
        <v>3</v>
      </c>
      <c r="J1898">
        <v>0</v>
      </c>
      <c r="K1898">
        <f t="shared" si="1017"/>
        <v>4.4178749999999999E-3</v>
      </c>
      <c r="L1898">
        <f t="shared" si="1042"/>
        <v>9.279985870239503E-3</v>
      </c>
      <c r="O1898">
        <f>L1898*0.66*1.07</f>
        <v>6.5535260215631381E-3</v>
      </c>
      <c r="Q1898">
        <f t="shared" si="1043"/>
        <v>3.4799223174500266E-3</v>
      </c>
      <c r="T1898">
        <f>(L1898*0.66*1.07)*(1+0.2)*0.531*3.67</f>
        <v>1.5325577886049916E-2</v>
      </c>
    </row>
    <row r="1899" spans="1:20" x14ac:dyDescent="0.3">
      <c r="A1899" s="26">
        <v>19001</v>
      </c>
      <c r="B1899">
        <v>102</v>
      </c>
      <c r="C1899" t="s">
        <v>211</v>
      </c>
      <c r="D1899">
        <v>26</v>
      </c>
      <c r="E1899" t="s">
        <v>213</v>
      </c>
      <c r="F1899">
        <v>5</v>
      </c>
      <c r="G1899">
        <v>11.5</v>
      </c>
      <c r="H1899">
        <f t="shared" si="1016"/>
        <v>0.115</v>
      </c>
      <c r="I1899">
        <v>3.6</v>
      </c>
      <c r="J1899">
        <v>0.8</v>
      </c>
      <c r="K1899">
        <f t="shared" si="1017"/>
        <v>1.0386915E-2</v>
      </c>
      <c r="L1899">
        <f t="shared" si="1042"/>
        <v>2.4165552003237466E-2</v>
      </c>
      <c r="O1899">
        <f>L1899*0.66*1.07</f>
        <v>1.7065712824686299E-2</v>
      </c>
      <c r="Q1899">
        <f t="shared" si="1043"/>
        <v>9.0618935099084242E-3</v>
      </c>
      <c r="T1899">
        <f>(L1899*0.66*1.07)*(1+0.2)*0.531*3.67</f>
        <v>3.9908579017636697E-2</v>
      </c>
    </row>
    <row r="1900" spans="1:20" x14ac:dyDescent="0.3">
      <c r="A1900" s="26">
        <v>19001</v>
      </c>
      <c r="B1900">
        <v>102</v>
      </c>
      <c r="C1900" t="s">
        <v>211</v>
      </c>
      <c r="D1900">
        <v>27</v>
      </c>
      <c r="E1900" t="s">
        <v>220</v>
      </c>
      <c r="F1900">
        <v>4</v>
      </c>
      <c r="G1900">
        <v>16</v>
      </c>
      <c r="H1900">
        <f t="shared" si="1016"/>
        <v>0.16</v>
      </c>
      <c r="I1900">
        <v>3</v>
      </c>
      <c r="J1900">
        <v>0.6</v>
      </c>
      <c r="K1900">
        <f t="shared" si="1017"/>
        <v>2.0106240000000001E-2</v>
      </c>
      <c r="L1900">
        <f t="shared" si="1042"/>
        <v>3.8984181934462077E-2</v>
      </c>
      <c r="O1900">
        <f>L1900*0.78*1.07</f>
        <v>3.2536198242502055E-2</v>
      </c>
      <c r="Q1900">
        <f t="shared" ref="Q1900:Q1903" si="1044">O1900*0.531</f>
        <v>1.7276721266768592E-2</v>
      </c>
      <c r="T1900">
        <f>(L1900*0.78*1.07)*(1+0.2)*0.531*3.67</f>
        <v>7.6086680458848879E-2</v>
      </c>
    </row>
    <row r="1901" spans="1:20" x14ac:dyDescent="0.3">
      <c r="A1901" s="26">
        <v>19001</v>
      </c>
      <c r="B1901">
        <v>102</v>
      </c>
      <c r="C1901" t="s">
        <v>211</v>
      </c>
      <c r="D1901">
        <v>28</v>
      </c>
      <c r="E1901" t="s">
        <v>220</v>
      </c>
      <c r="F1901">
        <v>5</v>
      </c>
      <c r="G1901">
        <v>7.5</v>
      </c>
      <c r="H1901">
        <f t="shared" si="1016"/>
        <v>7.4999999999999997E-2</v>
      </c>
      <c r="I1901">
        <v>2.8</v>
      </c>
      <c r="J1901">
        <v>1</v>
      </c>
      <c r="K1901">
        <f t="shared" si="1017"/>
        <v>4.4178749999999999E-3</v>
      </c>
      <c r="L1901">
        <f t="shared" si="1042"/>
        <v>8.7766896521056723E-3</v>
      </c>
      <c r="O1901">
        <f>L1901*0.78*1.07</f>
        <v>7.3250251836473948E-3</v>
      </c>
      <c r="Q1901">
        <f t="shared" si="1044"/>
        <v>3.8895883725167668E-3</v>
      </c>
      <c r="T1901">
        <f>(L1901*0.78*1.07)*(1+0.2)*0.531*3.67</f>
        <v>1.7129747192563841E-2</v>
      </c>
    </row>
    <row r="1902" spans="1:20" x14ac:dyDescent="0.3">
      <c r="A1902" s="26">
        <v>19001</v>
      </c>
      <c r="B1902">
        <v>102</v>
      </c>
      <c r="C1902" t="s">
        <v>211</v>
      </c>
      <c r="D1902">
        <v>29</v>
      </c>
      <c r="E1902" t="s">
        <v>220</v>
      </c>
      <c r="F1902">
        <v>3</v>
      </c>
      <c r="G1902">
        <v>7.5</v>
      </c>
      <c r="H1902">
        <f t="shared" si="1016"/>
        <v>7.4999999999999997E-2</v>
      </c>
      <c r="I1902">
        <v>2</v>
      </c>
      <c r="J1902">
        <v>1</v>
      </c>
      <c r="K1902">
        <f t="shared" si="1017"/>
        <v>4.4178749999999999E-3</v>
      </c>
      <c r="L1902">
        <f t="shared" si="1042"/>
        <v>6.6869637281968845E-3</v>
      </c>
      <c r="O1902">
        <f>L1902*0.78*1.07</f>
        <v>5.5809399275531203E-3</v>
      </c>
      <c r="Q1902">
        <f t="shared" si="1044"/>
        <v>2.9634791015307072E-3</v>
      </c>
      <c r="T1902">
        <f>(L1902*0.78*1.07)*(1+0.2)*0.531*3.67</f>
        <v>1.3051161963141232E-2</v>
      </c>
    </row>
    <row r="1903" spans="1:20" x14ac:dyDescent="0.3">
      <c r="A1903" s="26">
        <v>19001</v>
      </c>
      <c r="B1903">
        <v>102</v>
      </c>
      <c r="C1903" t="s">
        <v>211</v>
      </c>
      <c r="D1903">
        <v>30</v>
      </c>
      <c r="E1903" t="s">
        <v>220</v>
      </c>
      <c r="F1903">
        <v>4</v>
      </c>
      <c r="G1903">
        <v>8</v>
      </c>
      <c r="H1903">
        <f t="shared" si="1016"/>
        <v>0.08</v>
      </c>
      <c r="I1903">
        <v>2</v>
      </c>
      <c r="J1903">
        <v>1</v>
      </c>
      <c r="K1903">
        <f t="shared" si="1017"/>
        <v>5.0265600000000002E-3</v>
      </c>
      <c r="L1903">
        <f t="shared" si="1042"/>
        <v>7.5565617583965919E-3</v>
      </c>
      <c r="O1903">
        <f>L1903*0.78*1.07</f>
        <v>6.306706443557796E-3</v>
      </c>
      <c r="Q1903">
        <f t="shared" si="1044"/>
        <v>3.3488611215291898E-3</v>
      </c>
      <c r="T1903">
        <f>(L1903*0.78*1.07)*(1+0.2)*0.531*3.67</f>
        <v>1.4748384379214552E-2</v>
      </c>
    </row>
    <row r="1904" spans="1:20" x14ac:dyDescent="0.3">
      <c r="A1904" s="26">
        <v>19001</v>
      </c>
      <c r="B1904">
        <v>102</v>
      </c>
      <c r="C1904" t="s">
        <v>211</v>
      </c>
      <c r="D1904">
        <v>31</v>
      </c>
      <c r="E1904" t="s">
        <v>214</v>
      </c>
      <c r="F1904">
        <v>6</v>
      </c>
      <c r="G1904">
        <v>22.5</v>
      </c>
      <c r="H1904">
        <f t="shared" si="1016"/>
        <v>0.22500000000000001</v>
      </c>
      <c r="I1904">
        <v>8.4</v>
      </c>
      <c r="J1904">
        <v>1</v>
      </c>
      <c r="K1904">
        <f t="shared" si="1017"/>
        <v>3.9760875000000001E-2</v>
      </c>
      <c r="L1904">
        <f>0.000081*(G1904^1.864042*I1904^0.850892+0.000027*G1904^2)</f>
        <v>0.16423843658963289</v>
      </c>
      <c r="O1904">
        <f>L1904*0.47*0.75</f>
        <v>5.7894048897845593E-2</v>
      </c>
      <c r="Q1904">
        <f>O1904*0.521</f>
        <v>3.0162799475777553E-2</v>
      </c>
      <c r="T1904">
        <f>(L1904*0.47*0.75)*(1+0.2)*0.521*3.67</f>
        <v>0.13283696889132435</v>
      </c>
    </row>
    <row r="1905" spans="1:20" x14ac:dyDescent="0.3">
      <c r="A1905" s="26">
        <v>19001</v>
      </c>
      <c r="B1905">
        <v>102</v>
      </c>
      <c r="C1905" t="s">
        <v>211</v>
      </c>
      <c r="D1905">
        <v>32</v>
      </c>
      <c r="E1905" t="s">
        <v>215</v>
      </c>
      <c r="F1905">
        <v>7</v>
      </c>
      <c r="G1905">
        <v>11</v>
      </c>
      <c r="H1905">
        <f t="shared" si="1016"/>
        <v>0.11</v>
      </c>
      <c r="I1905">
        <v>2</v>
      </c>
      <c r="J1905">
        <v>0</v>
      </c>
      <c r="K1905">
        <f t="shared" si="1017"/>
        <v>9.503339999999999E-3</v>
      </c>
      <c r="L1905">
        <f>0.000064*(G1905^1.958025*I1905^0.883501+0.000045*G1905^2)</f>
        <v>1.2918881170657344E-2</v>
      </c>
      <c r="O1905">
        <f>L1905*0.44*0.75</f>
        <v>4.2632307863169237E-3</v>
      </c>
      <c r="Q1905">
        <f>O1905*0.52</f>
        <v>2.2168800088848005E-3</v>
      </c>
      <c r="T1905">
        <f>(L1905*0.44*0.75)*(1+0.2)*0.52*3.67</f>
        <v>9.7631395591286623E-3</v>
      </c>
    </row>
    <row r="1906" spans="1:20" x14ac:dyDescent="0.3">
      <c r="A1906" s="26">
        <v>19001</v>
      </c>
      <c r="B1906">
        <v>102</v>
      </c>
      <c r="C1906" t="s">
        <v>211</v>
      </c>
      <c r="D1906">
        <v>33</v>
      </c>
      <c r="E1906" t="s">
        <v>220</v>
      </c>
      <c r="F1906">
        <v>5</v>
      </c>
      <c r="G1906">
        <v>23</v>
      </c>
      <c r="H1906">
        <f t="shared" si="1016"/>
        <v>0.23</v>
      </c>
      <c r="I1906">
        <v>3.6</v>
      </c>
      <c r="J1906">
        <v>1.4</v>
      </c>
      <c r="K1906">
        <f t="shared" si="1017"/>
        <v>4.154766E-2</v>
      </c>
      <c r="L1906">
        <f>0.000084*(G1906^1.894314*I1906^0.808223+0.000031*G1906^2)</f>
        <v>8.9834369817020712E-2</v>
      </c>
      <c r="O1906">
        <f>L1906*0.78*1.07</f>
        <v>7.4975765049285492E-2</v>
      </c>
      <c r="Q1906">
        <f>O1906*0.531</f>
        <v>3.9812131241170598E-2</v>
      </c>
      <c r="T1906">
        <f>(L1906*0.78*1.07)*(1+0.2)*0.531*3.67</f>
        <v>0.17533262598611532</v>
      </c>
    </row>
    <row r="1907" spans="1:20" x14ac:dyDescent="0.3">
      <c r="A1907" s="26">
        <v>19001</v>
      </c>
      <c r="B1907">
        <v>102</v>
      </c>
      <c r="C1907" t="s">
        <v>211</v>
      </c>
      <c r="D1907">
        <v>34</v>
      </c>
      <c r="E1907" t="s">
        <v>214</v>
      </c>
      <c r="F1907">
        <v>4</v>
      </c>
      <c r="G1907">
        <v>11.5</v>
      </c>
      <c r="H1907">
        <f t="shared" si="1016"/>
        <v>0.115</v>
      </c>
      <c r="I1907">
        <v>6.4</v>
      </c>
      <c r="J1907">
        <v>2</v>
      </c>
      <c r="K1907">
        <f t="shared" si="1017"/>
        <v>1.0386915E-2</v>
      </c>
      <c r="L1907">
        <f>0.000081*(G1907^1.864042*I1907^0.850892+0.000027*G1907^2)</f>
        <v>3.7294586913029094E-2</v>
      </c>
      <c r="O1907">
        <f>L1907*0.47*0.75</f>
        <v>1.3146341886842754E-2</v>
      </c>
      <c r="Q1907">
        <f>O1907*0.521</f>
        <v>6.849244123045075E-3</v>
      </c>
      <c r="T1907">
        <f>(L1907*0.47*0.75)*(1+0.2)*0.521*3.67</f>
        <v>3.0164071117890507E-2</v>
      </c>
    </row>
    <row r="1908" spans="1:20" x14ac:dyDescent="0.3">
      <c r="A1908" s="26">
        <v>19001</v>
      </c>
      <c r="B1908">
        <v>102</v>
      </c>
      <c r="C1908" t="s">
        <v>211</v>
      </c>
      <c r="D1908">
        <v>35</v>
      </c>
      <c r="E1908" t="s">
        <v>220</v>
      </c>
      <c r="F1908">
        <v>1</v>
      </c>
      <c r="G1908">
        <v>7.5</v>
      </c>
      <c r="H1908">
        <f t="shared" si="1016"/>
        <v>7.4999999999999997E-2</v>
      </c>
      <c r="I1908">
        <v>2.6</v>
      </c>
      <c r="J1908">
        <v>0.6</v>
      </c>
      <c r="K1908">
        <f t="shared" si="1017"/>
        <v>4.4178749999999999E-3</v>
      </c>
      <c r="L1908">
        <f t="shared" ref="L1908:L1909" si="1045">0.000084*(G1908^1.894314*I1908^0.808223+0.000031*G1908^2)</f>
        <v>8.266445138096979E-3</v>
      </c>
      <c r="O1908">
        <f>L1908*0.78*1.07</f>
        <v>6.899175112255739E-3</v>
      </c>
      <c r="Q1908">
        <f t="shared" ref="Q1908:Q1909" si="1046">O1908*0.531</f>
        <v>3.6634619846077974E-3</v>
      </c>
      <c r="T1908">
        <f>(L1908*0.78*1.07)*(1+0.2)*0.531*3.67</f>
        <v>1.6133886580212739E-2</v>
      </c>
    </row>
    <row r="1909" spans="1:20" x14ac:dyDescent="0.3">
      <c r="A1909" s="26">
        <v>19001</v>
      </c>
      <c r="B1909">
        <v>102</v>
      </c>
      <c r="C1909" t="s">
        <v>211</v>
      </c>
      <c r="D1909">
        <v>36</v>
      </c>
      <c r="E1909" t="s">
        <v>220</v>
      </c>
      <c r="F1909">
        <v>3</v>
      </c>
      <c r="G1909">
        <v>7.5</v>
      </c>
      <c r="H1909">
        <f t="shared" si="1016"/>
        <v>7.4999999999999997E-2</v>
      </c>
      <c r="I1909">
        <v>2.4</v>
      </c>
      <c r="J1909">
        <v>0.6</v>
      </c>
      <c r="K1909">
        <f t="shared" si="1017"/>
        <v>4.4178749999999999E-3</v>
      </c>
      <c r="L1909">
        <f t="shared" si="1045"/>
        <v>7.7486093859776787E-3</v>
      </c>
      <c r="O1909">
        <f>L1909*0.78*1.07</f>
        <v>6.4669893935369706E-3</v>
      </c>
      <c r="Q1909">
        <f t="shared" si="1046"/>
        <v>3.4339713679681317E-3</v>
      </c>
      <c r="T1909">
        <f>(L1909*0.78*1.07)*(1+0.2)*0.531*3.67</f>
        <v>1.5123209904531651E-2</v>
      </c>
    </row>
    <row r="1910" spans="1:20" x14ac:dyDescent="0.3">
      <c r="A1910" s="26">
        <v>19001</v>
      </c>
      <c r="B1910">
        <v>102</v>
      </c>
      <c r="C1910" t="s">
        <v>211</v>
      </c>
      <c r="D1910">
        <v>37</v>
      </c>
      <c r="E1910" t="s">
        <v>214</v>
      </c>
      <c r="F1910">
        <v>5</v>
      </c>
      <c r="G1910">
        <v>7.5</v>
      </c>
      <c r="H1910">
        <f t="shared" si="1016"/>
        <v>7.4999999999999997E-2</v>
      </c>
      <c r="I1910">
        <v>2.6</v>
      </c>
      <c r="J1910">
        <v>0.6</v>
      </c>
      <c r="K1910">
        <f t="shared" si="1017"/>
        <v>4.4178749999999999E-3</v>
      </c>
      <c r="L1910">
        <f>0.000081*(G1910^1.864042*I1910^0.850892+0.000027*G1910^2)</f>
        <v>7.8116055953781184E-3</v>
      </c>
      <c r="O1910">
        <f>L1910*0.47*0.75</f>
        <v>2.7535909723707865E-3</v>
      </c>
      <c r="Q1910">
        <f>O1910*0.521</f>
        <v>1.4346208966051798E-3</v>
      </c>
      <c r="T1910">
        <f>(L1910*0.47*0.75)*(1+0.2)*0.521*3.67</f>
        <v>6.3180704286492119E-3</v>
      </c>
    </row>
    <row r="1911" spans="1:20" x14ac:dyDescent="0.3">
      <c r="A1911" s="26">
        <v>19001</v>
      </c>
      <c r="B1911">
        <v>102</v>
      </c>
      <c r="C1911" t="s">
        <v>211</v>
      </c>
      <c r="D1911">
        <v>38</v>
      </c>
      <c r="E1911" t="s">
        <v>220</v>
      </c>
      <c r="F1911">
        <v>1</v>
      </c>
      <c r="G1911">
        <v>10</v>
      </c>
      <c r="H1911">
        <f t="shared" si="1016"/>
        <v>0.1</v>
      </c>
      <c r="I1911">
        <v>3.8</v>
      </c>
      <c r="J1911">
        <v>1</v>
      </c>
      <c r="K1911">
        <f t="shared" si="1017"/>
        <v>7.8540000000000016E-3</v>
      </c>
      <c r="L1911">
        <f t="shared" ref="L1911:L1912" si="1047">0.000084*(G1911^1.894314*I1911^0.808223+0.000031*G1911^2)</f>
        <v>1.9372852036263096E-2</v>
      </c>
      <c r="O1911">
        <f>L1911*0.78*1.07</f>
        <v>1.6168582309465183E-2</v>
      </c>
      <c r="Q1911">
        <f t="shared" ref="Q1911:Q1912" si="1048">O1911*0.531</f>
        <v>8.5855172063260127E-3</v>
      </c>
      <c r="T1911">
        <f>(L1911*0.78*1.07)*(1+0.2)*0.531*3.67</f>
        <v>3.7810617776659762E-2</v>
      </c>
    </row>
    <row r="1912" spans="1:20" x14ac:dyDescent="0.3">
      <c r="A1912" s="26">
        <v>19001</v>
      </c>
      <c r="B1912">
        <v>102</v>
      </c>
      <c r="C1912" t="s">
        <v>211</v>
      </c>
      <c r="D1912">
        <v>39</v>
      </c>
      <c r="E1912" t="s">
        <v>220</v>
      </c>
      <c r="F1912">
        <v>2</v>
      </c>
      <c r="G1912">
        <v>8</v>
      </c>
      <c r="H1912">
        <f t="shared" si="1016"/>
        <v>0.08</v>
      </c>
      <c r="I1912">
        <v>3.6</v>
      </c>
      <c r="J1912">
        <v>1</v>
      </c>
      <c r="K1912">
        <f t="shared" si="1017"/>
        <v>5.0265600000000002E-3</v>
      </c>
      <c r="L1912">
        <f t="shared" si="1047"/>
        <v>1.2151719161180307E-2</v>
      </c>
      <c r="O1912">
        <f>L1912*0.78*1.07</f>
        <v>1.0141824811921085E-2</v>
      </c>
      <c r="Q1912">
        <f t="shared" si="1048"/>
        <v>5.3853089751300966E-3</v>
      </c>
      <c r="T1912">
        <f>(L1912*0.78*1.07)*(1+0.2)*0.531*3.67</f>
        <v>2.3716900726472943E-2</v>
      </c>
    </row>
    <row r="1913" spans="1:20" x14ac:dyDescent="0.3">
      <c r="A1913" s="26">
        <v>19001</v>
      </c>
      <c r="B1913">
        <v>102</v>
      </c>
      <c r="C1913" t="s">
        <v>211</v>
      </c>
      <c r="D1913">
        <v>40</v>
      </c>
      <c r="E1913" t="s">
        <v>214</v>
      </c>
      <c r="F1913">
        <v>4</v>
      </c>
      <c r="G1913">
        <v>9</v>
      </c>
      <c r="H1913">
        <f t="shared" si="1016"/>
        <v>0.09</v>
      </c>
      <c r="I1913">
        <v>2.6</v>
      </c>
      <c r="J1913">
        <v>0.6</v>
      </c>
      <c r="K1913">
        <f t="shared" si="1017"/>
        <v>6.3617399999999994E-3</v>
      </c>
      <c r="L1913">
        <f t="shared" ref="L1913:L1915" si="1049">0.000081*(G1913^1.864042*I1913^0.850892+0.000027*G1913^2)</f>
        <v>1.0973309984208526E-2</v>
      </c>
      <c r="O1913">
        <f t="shared" ref="O1913:O1915" si="1050">L1913*0.47*0.75</f>
        <v>3.8680917694335053E-3</v>
      </c>
      <c r="Q1913">
        <f t="shared" ref="Q1913:Q1915" si="1051">O1913*0.521</f>
        <v>2.0152758118748564E-3</v>
      </c>
      <c r="T1913">
        <f t="shared" ref="T1913:T1915" si="1052">(L1913*0.47*0.75)*(1+0.2)*0.521*3.67</f>
        <v>8.8752746754968657E-3</v>
      </c>
    </row>
    <row r="1914" spans="1:20" x14ac:dyDescent="0.3">
      <c r="A1914" s="26">
        <v>19001</v>
      </c>
      <c r="B1914">
        <v>102</v>
      </c>
      <c r="C1914" t="s">
        <v>211</v>
      </c>
      <c r="D1914">
        <v>41</v>
      </c>
      <c r="E1914" t="s">
        <v>214</v>
      </c>
      <c r="F1914">
        <v>2</v>
      </c>
      <c r="G1914">
        <v>9</v>
      </c>
      <c r="H1914">
        <f t="shared" si="1016"/>
        <v>0.09</v>
      </c>
      <c r="I1914">
        <v>4</v>
      </c>
      <c r="J1914">
        <v>1.2</v>
      </c>
      <c r="K1914">
        <f t="shared" si="1017"/>
        <v>6.3617399999999994E-3</v>
      </c>
      <c r="L1914">
        <f t="shared" si="1049"/>
        <v>1.5831644322074855E-2</v>
      </c>
      <c r="O1914">
        <f t="shared" si="1050"/>
        <v>5.5806546235313862E-3</v>
      </c>
      <c r="Q1914">
        <f t="shared" si="1051"/>
        <v>2.9075210588598525E-3</v>
      </c>
      <c r="T1914">
        <f t="shared" si="1052"/>
        <v>1.280472274321879E-2</v>
      </c>
    </row>
    <row r="1915" spans="1:20" x14ac:dyDescent="0.3">
      <c r="A1915" s="26">
        <v>19001</v>
      </c>
      <c r="B1915">
        <v>102</v>
      </c>
      <c r="C1915" t="s">
        <v>211</v>
      </c>
      <c r="D1915">
        <v>42</v>
      </c>
      <c r="E1915" t="s">
        <v>214</v>
      </c>
      <c r="F1915">
        <v>4</v>
      </c>
      <c r="G1915">
        <v>8.5</v>
      </c>
      <c r="H1915">
        <f t="shared" si="1016"/>
        <v>8.5000000000000006E-2</v>
      </c>
      <c r="I1915">
        <v>3.6</v>
      </c>
      <c r="J1915">
        <v>0.4</v>
      </c>
      <c r="K1915">
        <f t="shared" si="1017"/>
        <v>5.6745150000000006E-3</v>
      </c>
      <c r="L1915">
        <f t="shared" si="1049"/>
        <v>1.3011265941837585E-2</v>
      </c>
      <c r="O1915">
        <f t="shared" si="1050"/>
        <v>4.5864712444977484E-3</v>
      </c>
      <c r="Q1915">
        <f t="shared" si="1051"/>
        <v>2.3895515183833269E-3</v>
      </c>
      <c r="T1915">
        <f t="shared" si="1052"/>
        <v>1.0523584886960171E-2</v>
      </c>
    </row>
    <row r="1916" spans="1:20" x14ac:dyDescent="0.3">
      <c r="A1916" s="26">
        <v>19001</v>
      </c>
      <c r="B1916">
        <v>102</v>
      </c>
      <c r="C1916" t="s">
        <v>211</v>
      </c>
      <c r="D1916">
        <v>43</v>
      </c>
      <c r="E1916" t="s">
        <v>220</v>
      </c>
      <c r="F1916">
        <v>3</v>
      </c>
      <c r="G1916">
        <v>7.5</v>
      </c>
      <c r="H1916">
        <f t="shared" si="1016"/>
        <v>7.4999999999999997E-2</v>
      </c>
      <c r="I1916">
        <v>3</v>
      </c>
      <c r="J1916">
        <v>0.6</v>
      </c>
      <c r="K1916">
        <f t="shared" si="1017"/>
        <v>4.4178749999999999E-3</v>
      </c>
      <c r="L1916">
        <f t="shared" ref="L1916:L1917" si="1053">0.000084*(G1916^1.894314*I1916^0.808223+0.000031*G1916^2)</f>
        <v>9.279985870239503E-3</v>
      </c>
      <c r="O1916">
        <f>L1916*0.78*1.07</f>
        <v>7.7450762073018901E-3</v>
      </c>
      <c r="Q1916">
        <f t="shared" ref="Q1916:Q1917" si="1054">O1916*0.531</f>
        <v>4.1126354660773043E-3</v>
      </c>
      <c r="T1916">
        <f>(L1916*0.78*1.07)*(1+0.2)*0.531*3.67</f>
        <v>1.8112046592604448E-2</v>
      </c>
    </row>
    <row r="1917" spans="1:20" x14ac:dyDescent="0.3">
      <c r="A1917" s="26">
        <v>19001</v>
      </c>
      <c r="B1917">
        <v>102</v>
      </c>
      <c r="C1917" t="s">
        <v>211</v>
      </c>
      <c r="D1917">
        <v>44</v>
      </c>
      <c r="E1917" t="s">
        <v>220</v>
      </c>
      <c r="F1917">
        <v>5</v>
      </c>
      <c r="G1917">
        <v>8</v>
      </c>
      <c r="H1917">
        <f t="shared" si="1016"/>
        <v>0.08</v>
      </c>
      <c r="I1917">
        <v>3.4</v>
      </c>
      <c r="J1917">
        <v>0.6</v>
      </c>
      <c r="K1917">
        <f t="shared" si="1017"/>
        <v>5.0265600000000002E-3</v>
      </c>
      <c r="L1917">
        <f t="shared" si="1053"/>
        <v>1.1603126158739206E-2</v>
      </c>
      <c r="O1917">
        <f>L1917*0.78*1.07</f>
        <v>9.6839690920837405E-3</v>
      </c>
      <c r="Q1917">
        <f t="shared" si="1054"/>
        <v>5.1421875878964662E-3</v>
      </c>
      <c r="T1917">
        <f>(L1917*0.78*1.07)*(1+0.2)*0.531*3.67</f>
        <v>2.2646194137096037E-2</v>
      </c>
    </row>
    <row r="1918" spans="1:20" x14ac:dyDescent="0.3">
      <c r="A1918" s="26">
        <v>19001</v>
      </c>
      <c r="B1918">
        <v>102</v>
      </c>
      <c r="C1918" t="s">
        <v>211</v>
      </c>
      <c r="D1918">
        <v>45</v>
      </c>
      <c r="E1918" t="s">
        <v>214</v>
      </c>
      <c r="F1918">
        <v>1</v>
      </c>
      <c r="G1918">
        <v>10</v>
      </c>
      <c r="H1918">
        <f t="shared" si="1016"/>
        <v>0.1</v>
      </c>
      <c r="I1918">
        <v>5.4</v>
      </c>
      <c r="J1918">
        <v>1</v>
      </c>
      <c r="K1918">
        <f t="shared" si="1017"/>
        <v>7.8540000000000016E-3</v>
      </c>
      <c r="L1918">
        <f>0.000081*(G1918^1.864042*I1918^0.850892+0.000027*G1918^2)</f>
        <v>2.487246501485206E-2</v>
      </c>
      <c r="O1918">
        <f>L1918*0.47*0.75</f>
        <v>8.7675439177353522E-3</v>
      </c>
      <c r="Q1918">
        <f>O1918*0.521</f>
        <v>4.5678903811401184E-3</v>
      </c>
      <c r="T1918">
        <f>(L1918*0.47*0.75)*(1+0.2)*0.521*3.67</f>
        <v>2.0116989238541081E-2</v>
      </c>
    </row>
    <row r="1919" spans="1:20" x14ac:dyDescent="0.3">
      <c r="A1919" s="26">
        <v>19001</v>
      </c>
      <c r="B1919">
        <v>102</v>
      </c>
      <c r="C1919" t="s">
        <v>211</v>
      </c>
      <c r="D1919">
        <v>46</v>
      </c>
      <c r="E1919" t="s">
        <v>220</v>
      </c>
      <c r="F1919">
        <v>3</v>
      </c>
      <c r="G1919">
        <v>7.5</v>
      </c>
      <c r="H1919">
        <f t="shared" si="1016"/>
        <v>7.4999999999999997E-2</v>
      </c>
      <c r="I1919">
        <v>2.6</v>
      </c>
      <c r="J1919">
        <v>1</v>
      </c>
      <c r="K1919">
        <f t="shared" si="1017"/>
        <v>4.4178749999999999E-3</v>
      </c>
      <c r="L1919">
        <f>0.000084*(G1919^1.894314*I1919^0.808223+0.000031*G1919^2)</f>
        <v>8.266445138096979E-3</v>
      </c>
      <c r="O1919">
        <f>L1919*0.78*1.07</f>
        <v>6.899175112255739E-3</v>
      </c>
      <c r="Q1919">
        <f>O1919*0.531</f>
        <v>3.6634619846077974E-3</v>
      </c>
      <c r="T1919">
        <f>(L1919*0.78*1.07)*(1+0.2)*0.531*3.67</f>
        <v>1.6133886580212739E-2</v>
      </c>
    </row>
    <row r="1920" spans="1:20" x14ac:dyDescent="0.3">
      <c r="A1920" s="26">
        <v>19001</v>
      </c>
      <c r="B1920">
        <v>102</v>
      </c>
      <c r="C1920" t="s">
        <v>211</v>
      </c>
      <c r="D1920">
        <v>47</v>
      </c>
      <c r="E1920" t="s">
        <v>214</v>
      </c>
      <c r="F1920">
        <v>4</v>
      </c>
      <c r="G1920">
        <v>10</v>
      </c>
      <c r="H1920">
        <f t="shared" si="1016"/>
        <v>0.1</v>
      </c>
      <c r="I1920">
        <v>3.6</v>
      </c>
      <c r="J1920">
        <v>0.8</v>
      </c>
      <c r="K1920">
        <f t="shared" si="1017"/>
        <v>7.8540000000000016E-3</v>
      </c>
      <c r="L1920">
        <f t="shared" ref="L1920:L1921" si="1055">0.000081*(G1920^1.864042*I1920^0.850892+0.000027*G1920^2)</f>
        <v>1.7615126176483413E-2</v>
      </c>
      <c r="O1920">
        <f t="shared" ref="O1920:O1921" si="1056">L1920*0.47*0.75</f>
        <v>6.2093319772104031E-3</v>
      </c>
      <c r="Q1920">
        <f t="shared" ref="Q1920:Q1921" si="1057">O1920*0.521</f>
        <v>3.2350619601266201E-3</v>
      </c>
      <c r="T1920">
        <f t="shared" ref="T1920:T1921" si="1058">(L1920*0.47*0.75)*(1+0.2)*0.521*3.67</f>
        <v>1.4247212872397634E-2</v>
      </c>
    </row>
    <row r="1921" spans="1:20" x14ac:dyDescent="0.3">
      <c r="A1921" s="26">
        <v>19001</v>
      </c>
      <c r="B1921">
        <v>102</v>
      </c>
      <c r="C1921" t="s">
        <v>211</v>
      </c>
      <c r="D1921">
        <v>48</v>
      </c>
      <c r="E1921" t="s">
        <v>214</v>
      </c>
      <c r="F1921">
        <v>2</v>
      </c>
      <c r="G1921">
        <v>8.5</v>
      </c>
      <c r="H1921">
        <f t="shared" si="1016"/>
        <v>8.5000000000000006E-2</v>
      </c>
      <c r="I1921">
        <v>4.8</v>
      </c>
      <c r="J1921">
        <v>1</v>
      </c>
      <c r="K1921">
        <f t="shared" si="1017"/>
        <v>5.6745150000000006E-3</v>
      </c>
      <c r="L1921">
        <f t="shared" si="1055"/>
        <v>1.6619876028656711E-2</v>
      </c>
      <c r="O1921">
        <f t="shared" si="1056"/>
        <v>5.8585063001014908E-3</v>
      </c>
      <c r="Q1921">
        <f t="shared" si="1057"/>
        <v>3.0522817823528769E-3</v>
      </c>
      <c r="T1921">
        <f t="shared" si="1058"/>
        <v>1.3442248969482068E-2</v>
      </c>
    </row>
    <row r="1922" spans="1:20" x14ac:dyDescent="0.3">
      <c r="A1922" s="26">
        <v>19001</v>
      </c>
      <c r="B1922">
        <v>102</v>
      </c>
      <c r="C1922" t="s">
        <v>211</v>
      </c>
      <c r="D1922">
        <v>49</v>
      </c>
      <c r="E1922" t="s">
        <v>215</v>
      </c>
      <c r="F1922">
        <v>4</v>
      </c>
      <c r="G1922">
        <v>18</v>
      </c>
      <c r="H1922">
        <f t="shared" si="1016"/>
        <v>0.18</v>
      </c>
      <c r="I1922">
        <v>6.4</v>
      </c>
      <c r="J1922">
        <v>1.4</v>
      </c>
      <c r="K1922">
        <f t="shared" si="1017"/>
        <v>2.5446959999999998E-2</v>
      </c>
      <c r="L1922">
        <f>0.000064*(G1922^1.958025*I1922^0.883501+0.000045*G1922^2)</f>
        <v>9.4689105471291751E-2</v>
      </c>
      <c r="O1922">
        <f>L1922*0.44*0.75</f>
        <v>3.1247404805526277E-2</v>
      </c>
      <c r="Q1922">
        <f>O1922*0.52</f>
        <v>1.6248650498873664E-2</v>
      </c>
      <c r="T1922">
        <f>(L1922*0.44*0.75)*(1+0.2)*0.52*3.67</f>
        <v>7.1559056797039611E-2</v>
      </c>
    </row>
    <row r="1923" spans="1:20" x14ac:dyDescent="0.3">
      <c r="A1923" s="26">
        <v>19001</v>
      </c>
      <c r="B1923">
        <v>102</v>
      </c>
      <c r="C1923" t="s">
        <v>211</v>
      </c>
      <c r="D1923">
        <v>50</v>
      </c>
      <c r="E1923" t="s">
        <v>214</v>
      </c>
      <c r="F1923">
        <v>5</v>
      </c>
      <c r="G1923">
        <v>8</v>
      </c>
      <c r="H1923">
        <f t="shared" ref="H1923:H1986" si="1059">G1923/100</f>
        <v>0.08</v>
      </c>
      <c r="I1923">
        <v>3.4</v>
      </c>
      <c r="J1923">
        <v>1</v>
      </c>
      <c r="K1923">
        <f t="shared" ref="K1923:K1986" si="1060">0.7854*H1923^2</f>
        <v>5.0265600000000002E-3</v>
      </c>
      <c r="L1923">
        <f>0.000081*(G1923^1.864042*I1923^0.850892+0.000027*G1923^2)</f>
        <v>1.1069279018609789E-2</v>
      </c>
      <c r="O1923">
        <f>L1923*0.47*0.75</f>
        <v>3.9019208540599505E-3</v>
      </c>
      <c r="Q1923">
        <f>O1923*0.521</f>
        <v>2.0329007649652342E-3</v>
      </c>
      <c r="T1923">
        <f>(L1923*0.47*0.75)*(1+0.2)*0.521*3.67</f>
        <v>8.9528949689068917E-3</v>
      </c>
    </row>
    <row r="1924" spans="1:20" x14ac:dyDescent="0.3">
      <c r="A1924" s="26">
        <v>19001</v>
      </c>
      <c r="B1924">
        <v>102</v>
      </c>
      <c r="C1924" t="s">
        <v>211</v>
      </c>
      <c r="D1924">
        <v>51</v>
      </c>
      <c r="E1924" t="s">
        <v>220</v>
      </c>
      <c r="F1924">
        <v>3</v>
      </c>
      <c r="G1924">
        <v>7.5</v>
      </c>
      <c r="H1924">
        <f t="shared" si="1059"/>
        <v>7.4999999999999997E-2</v>
      </c>
      <c r="I1924">
        <v>2.4</v>
      </c>
      <c r="J1924">
        <v>0.8</v>
      </c>
      <c r="K1924">
        <f t="shared" si="1060"/>
        <v>4.4178749999999999E-3</v>
      </c>
      <c r="L1924">
        <f t="shared" ref="L1924:L1925" si="1061">0.000084*(G1924^1.894314*I1924^0.808223+0.000031*G1924^2)</f>
        <v>7.7486093859776787E-3</v>
      </c>
      <c r="O1924">
        <f>L1924*0.78*1.07</f>
        <v>6.4669893935369706E-3</v>
      </c>
      <c r="Q1924">
        <f t="shared" ref="Q1924:Q1925" si="1062">O1924*0.531</f>
        <v>3.4339713679681317E-3</v>
      </c>
      <c r="T1924">
        <f>(L1924*0.78*1.07)*(1+0.2)*0.531*3.67</f>
        <v>1.5123209904531651E-2</v>
      </c>
    </row>
    <row r="1925" spans="1:20" x14ac:dyDescent="0.3">
      <c r="A1925" s="26">
        <v>19001</v>
      </c>
      <c r="B1925">
        <v>102</v>
      </c>
      <c r="C1925" t="s">
        <v>211</v>
      </c>
      <c r="D1925">
        <v>52</v>
      </c>
      <c r="E1925" t="s">
        <v>220</v>
      </c>
      <c r="F1925">
        <v>4</v>
      </c>
      <c r="G1925">
        <v>7.5</v>
      </c>
      <c r="H1925">
        <f t="shared" si="1059"/>
        <v>7.4999999999999997E-2</v>
      </c>
      <c r="I1925">
        <v>1.8</v>
      </c>
      <c r="J1925">
        <v>0.3</v>
      </c>
      <c r="K1925">
        <f t="shared" si="1060"/>
        <v>4.4178749999999999E-3</v>
      </c>
      <c r="L1925">
        <f t="shared" si="1061"/>
        <v>6.1411196182340842E-3</v>
      </c>
      <c r="O1925">
        <f>L1925*0.78*1.07</f>
        <v>5.1253784333781674E-3</v>
      </c>
      <c r="Q1925">
        <f t="shared" si="1062"/>
        <v>2.7215759481238068E-3</v>
      </c>
      <c r="T1925">
        <f>(L1925*0.78*1.07)*(1+0.2)*0.531*3.67</f>
        <v>1.1985820475537246E-2</v>
      </c>
    </row>
    <row r="1926" spans="1:20" x14ac:dyDescent="0.3">
      <c r="A1926" s="26">
        <v>19001</v>
      </c>
      <c r="B1926">
        <v>102</v>
      </c>
      <c r="C1926" t="s">
        <v>211</v>
      </c>
      <c r="D1926">
        <v>53</v>
      </c>
      <c r="E1926" t="s">
        <v>214</v>
      </c>
      <c r="F1926">
        <v>5</v>
      </c>
      <c r="G1926">
        <v>9.5</v>
      </c>
      <c r="H1926">
        <f t="shared" si="1059"/>
        <v>9.5000000000000001E-2</v>
      </c>
      <c r="I1926">
        <v>4</v>
      </c>
      <c r="J1926">
        <v>1</v>
      </c>
      <c r="K1926">
        <f t="shared" si="1060"/>
        <v>7.088235E-3</v>
      </c>
      <c r="L1926">
        <f>0.000081*(G1926^1.864042*I1926^0.850892+0.000027*G1926^2)</f>
        <v>1.7510389598603588E-2</v>
      </c>
      <c r="O1926">
        <f>L1926*0.47*0.75</f>
        <v>6.1724123335077652E-3</v>
      </c>
      <c r="Q1926">
        <f>O1926*0.521</f>
        <v>3.2158268257575459E-3</v>
      </c>
      <c r="T1926">
        <f>(L1926*0.47*0.75)*(1+0.2)*0.521*3.67</f>
        <v>1.4162501340636232E-2</v>
      </c>
    </row>
    <row r="1927" spans="1:20" x14ac:dyDescent="0.3">
      <c r="A1927" s="26">
        <v>19001</v>
      </c>
      <c r="B1927">
        <v>102</v>
      </c>
      <c r="C1927" t="s">
        <v>211</v>
      </c>
      <c r="D1927">
        <v>54</v>
      </c>
      <c r="E1927" t="s">
        <v>220</v>
      </c>
      <c r="F1927">
        <v>2</v>
      </c>
      <c r="G1927">
        <v>7.5</v>
      </c>
      <c r="H1927">
        <f t="shared" si="1059"/>
        <v>7.4999999999999997E-2</v>
      </c>
      <c r="I1927">
        <v>3.2</v>
      </c>
      <c r="J1927">
        <v>0.4</v>
      </c>
      <c r="K1927">
        <f t="shared" si="1060"/>
        <v>4.4178749999999999E-3</v>
      </c>
      <c r="L1927">
        <f t="shared" ref="L1927:L1931" si="1063">0.000084*(G1927^1.894314*I1927^0.808223+0.000031*G1927^2)</f>
        <v>9.7768831716822293E-3</v>
      </c>
      <c r="O1927">
        <f>L1927*0.78*1.07</f>
        <v>8.1597866950859892E-3</v>
      </c>
      <c r="Q1927">
        <f t="shared" ref="Q1927:Q1931" si="1064">O1927*0.531</f>
        <v>4.3328467350906607E-3</v>
      </c>
      <c r="T1927">
        <f>(L1927*0.78*1.07)*(1+0.2)*0.531*3.67</f>
        <v>1.9081857021339271E-2</v>
      </c>
    </row>
    <row r="1928" spans="1:20" x14ac:dyDescent="0.3">
      <c r="A1928" s="26">
        <v>19001</v>
      </c>
      <c r="B1928">
        <v>102</v>
      </c>
      <c r="C1928" t="s">
        <v>211</v>
      </c>
      <c r="D1928">
        <v>55</v>
      </c>
      <c r="E1928" t="s">
        <v>220</v>
      </c>
      <c r="F1928">
        <v>1</v>
      </c>
      <c r="G1928">
        <v>8</v>
      </c>
      <c r="H1928">
        <f t="shared" si="1059"/>
        <v>0.08</v>
      </c>
      <c r="I1928">
        <v>3.4</v>
      </c>
      <c r="J1928">
        <v>0.3</v>
      </c>
      <c r="K1928">
        <f t="shared" si="1060"/>
        <v>5.0265600000000002E-3</v>
      </c>
      <c r="L1928">
        <f t="shared" si="1063"/>
        <v>1.1603126158739206E-2</v>
      </c>
      <c r="O1928">
        <f>L1928*0.78*1.07</f>
        <v>9.6839690920837405E-3</v>
      </c>
      <c r="Q1928">
        <f t="shared" si="1064"/>
        <v>5.1421875878964662E-3</v>
      </c>
      <c r="T1928">
        <f>(L1928*0.78*1.07)*(1+0.2)*0.531*3.67</f>
        <v>2.2646194137096037E-2</v>
      </c>
    </row>
    <row r="1929" spans="1:20" x14ac:dyDescent="0.3">
      <c r="A1929" s="26">
        <v>19001</v>
      </c>
      <c r="B1929">
        <v>102</v>
      </c>
      <c r="C1929" t="s">
        <v>211</v>
      </c>
      <c r="D1929">
        <v>56</v>
      </c>
      <c r="E1929" t="s">
        <v>220</v>
      </c>
      <c r="F1929">
        <v>3</v>
      </c>
      <c r="G1929">
        <v>7.5</v>
      </c>
      <c r="H1929">
        <f t="shared" si="1059"/>
        <v>7.4999999999999997E-2</v>
      </c>
      <c r="I1929">
        <v>2.6</v>
      </c>
      <c r="J1929">
        <v>0.6</v>
      </c>
      <c r="K1929">
        <f t="shared" si="1060"/>
        <v>4.4178749999999999E-3</v>
      </c>
      <c r="L1929">
        <f t="shared" si="1063"/>
        <v>8.266445138096979E-3</v>
      </c>
      <c r="O1929">
        <f>L1929*0.78*1.07</f>
        <v>6.899175112255739E-3</v>
      </c>
      <c r="Q1929">
        <f t="shared" si="1064"/>
        <v>3.6634619846077974E-3</v>
      </c>
      <c r="T1929">
        <f>(L1929*0.78*1.07)*(1+0.2)*0.531*3.67</f>
        <v>1.6133886580212739E-2</v>
      </c>
    </row>
    <row r="1930" spans="1:20" x14ac:dyDescent="0.3">
      <c r="A1930" s="26">
        <v>19001</v>
      </c>
      <c r="B1930">
        <v>102</v>
      </c>
      <c r="C1930" t="s">
        <v>211</v>
      </c>
      <c r="D1930">
        <v>57</v>
      </c>
      <c r="E1930" t="s">
        <v>220</v>
      </c>
      <c r="F1930">
        <v>5</v>
      </c>
      <c r="G1930">
        <v>8</v>
      </c>
      <c r="H1930">
        <f t="shared" si="1059"/>
        <v>0.08</v>
      </c>
      <c r="I1930">
        <v>2.8</v>
      </c>
      <c r="J1930">
        <v>0.8</v>
      </c>
      <c r="K1930">
        <f t="shared" si="1060"/>
        <v>5.0265600000000002E-3</v>
      </c>
      <c r="L1930">
        <f t="shared" si="1063"/>
        <v>9.9180431835433867E-3</v>
      </c>
      <c r="O1930">
        <f>L1930*0.78*1.07</f>
        <v>8.2775988409853115E-3</v>
      </c>
      <c r="Q1930">
        <f t="shared" si="1064"/>
        <v>4.3954049845632004E-3</v>
      </c>
      <c r="T1930">
        <f>(L1930*0.78*1.07)*(1+0.2)*0.531*3.67</f>
        <v>1.9357363552016338E-2</v>
      </c>
    </row>
    <row r="1931" spans="1:20" x14ac:dyDescent="0.3">
      <c r="A1931" s="26">
        <v>19001</v>
      </c>
      <c r="B1931">
        <v>102</v>
      </c>
      <c r="C1931" t="s">
        <v>211</v>
      </c>
      <c r="D1931">
        <v>58</v>
      </c>
      <c r="E1931" t="s">
        <v>220</v>
      </c>
      <c r="F1931">
        <v>4</v>
      </c>
      <c r="G1931">
        <v>7.5</v>
      </c>
      <c r="H1931">
        <f t="shared" si="1059"/>
        <v>7.4999999999999997E-2</v>
      </c>
      <c r="I1931">
        <v>3</v>
      </c>
      <c r="J1931">
        <v>1</v>
      </c>
      <c r="K1931">
        <f t="shared" si="1060"/>
        <v>4.4178749999999999E-3</v>
      </c>
      <c r="L1931">
        <f t="shared" si="1063"/>
        <v>9.279985870239503E-3</v>
      </c>
      <c r="O1931">
        <f>L1931*0.78*1.07</f>
        <v>7.7450762073018901E-3</v>
      </c>
      <c r="Q1931">
        <f t="shared" si="1064"/>
        <v>4.1126354660773043E-3</v>
      </c>
      <c r="T1931">
        <f>(L1931*0.78*1.07)*(1+0.2)*0.531*3.67</f>
        <v>1.8112046592604448E-2</v>
      </c>
    </row>
    <row r="1932" spans="1:20" x14ac:dyDescent="0.3">
      <c r="A1932" s="26">
        <v>19001</v>
      </c>
      <c r="B1932">
        <v>102</v>
      </c>
      <c r="C1932" t="s">
        <v>211</v>
      </c>
      <c r="D1932">
        <v>59</v>
      </c>
      <c r="E1932" t="s">
        <v>214</v>
      </c>
      <c r="F1932">
        <v>3</v>
      </c>
      <c r="G1932">
        <v>7.5</v>
      </c>
      <c r="H1932">
        <f t="shared" si="1059"/>
        <v>7.4999999999999997E-2</v>
      </c>
      <c r="I1932">
        <v>3.6</v>
      </c>
      <c r="J1932">
        <v>1.6</v>
      </c>
      <c r="K1932">
        <f t="shared" si="1060"/>
        <v>4.4178749999999999E-3</v>
      </c>
      <c r="L1932">
        <f>0.000081*(G1932^1.864042*I1932^0.850892+0.000027*G1932^2)</f>
        <v>1.030373069295803E-2</v>
      </c>
      <c r="O1932">
        <f>L1932*0.47*0.75</f>
        <v>3.6320650692677056E-3</v>
      </c>
      <c r="Q1932">
        <f>O1932*0.521</f>
        <v>1.8923059010884746E-3</v>
      </c>
      <c r="T1932">
        <f>(L1932*0.47*0.75)*(1+0.2)*0.521*3.67</f>
        <v>8.3337151883936429E-3</v>
      </c>
    </row>
    <row r="1933" spans="1:20" x14ac:dyDescent="0.3">
      <c r="A1933" s="26">
        <v>20001</v>
      </c>
      <c r="B1933">
        <v>103</v>
      </c>
      <c r="C1933" t="s">
        <v>209</v>
      </c>
      <c r="D1933">
        <v>1</v>
      </c>
      <c r="E1933" t="s">
        <v>217</v>
      </c>
      <c r="F1933">
        <v>3</v>
      </c>
      <c r="G1933">
        <v>11.5</v>
      </c>
      <c r="H1933">
        <f t="shared" si="1059"/>
        <v>0.115</v>
      </c>
      <c r="I1933">
        <v>4.8</v>
      </c>
      <c r="J1933">
        <v>1.6</v>
      </c>
      <c r="K1933">
        <f t="shared" si="1060"/>
        <v>1.0386915E-2</v>
      </c>
      <c r="L1933">
        <f t="shared" ref="L1933:L1934" si="1065">0.000059*(G1933^1.965295*I1933^0.892133+0.000019*G1933^2)</f>
        <v>2.9053347507299387E-2</v>
      </c>
      <c r="O1933">
        <f>L1933*0.47*0.75</f>
        <v>1.0241304996323034E-2</v>
      </c>
      <c r="Q1933">
        <f t="shared" ref="Q1933:Q1934" si="1066">O1933*0.52</f>
        <v>5.3254785980879783E-3</v>
      </c>
      <c r="T1933">
        <f>(L1933*0.47*0.75)*(1+0.2)*0.52*3.67</f>
        <v>2.3453407745979454E-2</v>
      </c>
    </row>
    <row r="1934" spans="1:20" x14ac:dyDescent="0.3">
      <c r="A1934" s="26">
        <v>20001</v>
      </c>
      <c r="B1934">
        <v>103</v>
      </c>
      <c r="C1934" t="s">
        <v>209</v>
      </c>
      <c r="D1934">
        <v>2</v>
      </c>
      <c r="E1934" t="s">
        <v>217</v>
      </c>
      <c r="F1934">
        <v>3</v>
      </c>
      <c r="G1934">
        <v>21.2</v>
      </c>
      <c r="H1934">
        <f t="shared" si="1059"/>
        <v>0.21199999999999999</v>
      </c>
      <c r="I1934">
        <v>6.7</v>
      </c>
      <c r="J1934">
        <v>1.8</v>
      </c>
      <c r="K1934">
        <f t="shared" si="1060"/>
        <v>3.5299017599999996E-2</v>
      </c>
      <c r="L1934">
        <f t="shared" si="1065"/>
        <v>0.13015579838974464</v>
      </c>
      <c r="O1934">
        <f>L1934*0.47*0.75</f>
        <v>4.5879918932384987E-2</v>
      </c>
      <c r="Q1934">
        <f t="shared" si="1066"/>
        <v>2.3857557844840196E-2</v>
      </c>
      <c r="T1934">
        <f>(L1934*0.47*0.75)*(1+0.2)*0.52*3.67</f>
        <v>0.1050686847486762</v>
      </c>
    </row>
    <row r="1935" spans="1:20" x14ac:dyDescent="0.3">
      <c r="A1935" s="26">
        <v>20001</v>
      </c>
      <c r="B1935">
        <v>103</v>
      </c>
      <c r="C1935" t="s">
        <v>209</v>
      </c>
      <c r="D1935">
        <v>3</v>
      </c>
      <c r="E1935" t="s">
        <v>219</v>
      </c>
      <c r="F1935">
        <v>3</v>
      </c>
      <c r="G1935">
        <v>11.4</v>
      </c>
      <c r="H1935">
        <f t="shared" si="1059"/>
        <v>0.114</v>
      </c>
      <c r="I1935">
        <v>3</v>
      </c>
      <c r="J1935">
        <v>1</v>
      </c>
      <c r="K1935">
        <f t="shared" si="1060"/>
        <v>1.02070584E-2</v>
      </c>
      <c r="L1935">
        <f t="shared" ref="L1935:L1936" si="1067">0.000084*(G1935^1.894314*I1935^0.808223+0.000034*G1935^2)</f>
        <v>2.0512432878854382E-2</v>
      </c>
      <c r="M1935">
        <v>0.75</v>
      </c>
      <c r="O1935">
        <f>L1935*0.75*1.07</f>
        <v>1.6461227385280643E-2</v>
      </c>
      <c r="Q1935">
        <f t="shared" ref="Q1935:Q1936" si="1068">O1935*0.531</f>
        <v>8.7409117415840221E-3</v>
      </c>
      <c r="T1935">
        <f>(L1935*0.75*1.07)*(1+0.2)*0.531*3.67</f>
        <v>3.8494975309936029E-2</v>
      </c>
    </row>
    <row r="1936" spans="1:20" x14ac:dyDescent="0.3">
      <c r="A1936" s="26">
        <v>20001</v>
      </c>
      <c r="B1936">
        <v>103</v>
      </c>
      <c r="C1936" t="s">
        <v>209</v>
      </c>
      <c r="D1936">
        <v>4</v>
      </c>
      <c r="E1936" t="s">
        <v>219</v>
      </c>
      <c r="F1936">
        <v>3</v>
      </c>
      <c r="G1936">
        <v>12.3</v>
      </c>
      <c r="H1936">
        <f t="shared" si="1059"/>
        <v>0.12300000000000001</v>
      </c>
      <c r="I1936">
        <v>3</v>
      </c>
      <c r="J1936">
        <v>1</v>
      </c>
      <c r="K1936">
        <f t="shared" si="1060"/>
        <v>1.1882316600000003E-2</v>
      </c>
      <c r="L1936">
        <f t="shared" si="1067"/>
        <v>2.3688092541913043E-2</v>
      </c>
      <c r="M1936">
        <v>0.75</v>
      </c>
      <c r="O1936">
        <f>L1936*0.75*1.07</f>
        <v>1.9009694264885219E-2</v>
      </c>
      <c r="Q1936">
        <f t="shared" si="1068"/>
        <v>1.0094147654654051E-2</v>
      </c>
      <c r="T1936">
        <f>(L1936*0.75*1.07)*(1+0.2)*0.531*3.67</f>
        <v>4.4454626271096441E-2</v>
      </c>
    </row>
    <row r="1937" spans="1:20" x14ac:dyDescent="0.3">
      <c r="A1937" s="26">
        <v>20001</v>
      </c>
      <c r="B1937">
        <v>103</v>
      </c>
      <c r="C1937" t="s">
        <v>209</v>
      </c>
      <c r="D1937">
        <v>5</v>
      </c>
      <c r="E1937" t="s">
        <v>217</v>
      </c>
      <c r="F1937">
        <v>3</v>
      </c>
      <c r="G1937">
        <v>13.2</v>
      </c>
      <c r="H1937">
        <f t="shared" si="1059"/>
        <v>0.13200000000000001</v>
      </c>
      <c r="I1937">
        <v>5</v>
      </c>
      <c r="J1937">
        <v>1.6</v>
      </c>
      <c r="K1937">
        <f t="shared" si="1060"/>
        <v>1.3684809600000002E-2</v>
      </c>
      <c r="L1937">
        <f t="shared" ref="L1937:L1940" si="1069">0.000059*(G1937^1.965295*I1937^0.892133+0.000019*G1937^2)</f>
        <v>3.9508151434611762E-2</v>
      </c>
      <c r="O1937">
        <f>L1937*0.47*0.75</f>
        <v>1.3926623380700647E-2</v>
      </c>
      <c r="Q1937">
        <f t="shared" ref="Q1937:Q1940" si="1070">O1937*0.52</f>
        <v>7.2418441579643368E-3</v>
      </c>
      <c r="T1937">
        <f>(L1937*0.47*0.75)*(1+0.2)*0.52*3.67</f>
        <v>3.1893081671674942E-2</v>
      </c>
    </row>
    <row r="1938" spans="1:20" x14ac:dyDescent="0.3">
      <c r="A1938" s="26">
        <v>20001</v>
      </c>
      <c r="B1938">
        <v>103</v>
      </c>
      <c r="C1938" t="s">
        <v>209</v>
      </c>
      <c r="D1938">
        <v>6</v>
      </c>
      <c r="E1938" t="s">
        <v>217</v>
      </c>
      <c r="F1938">
        <v>3</v>
      </c>
      <c r="G1938">
        <v>27.4</v>
      </c>
      <c r="H1938">
        <f t="shared" si="1059"/>
        <v>0.27399999999999997</v>
      </c>
      <c r="I1938">
        <v>9.1999999999999993</v>
      </c>
      <c r="J1938">
        <v>1.8</v>
      </c>
      <c r="K1938">
        <f t="shared" si="1060"/>
        <v>5.8964690399999978E-2</v>
      </c>
      <c r="L1938">
        <f t="shared" si="1069"/>
        <v>0.28594612000906405</v>
      </c>
      <c r="O1938">
        <f>L1938*0.47*0.75</f>
        <v>0.10079600730319507</v>
      </c>
      <c r="Q1938">
        <f t="shared" si="1070"/>
        <v>5.2413923797661438E-2</v>
      </c>
      <c r="T1938">
        <f>(L1938*0.47*0.75)*(1+0.2)*0.52*3.67</f>
        <v>0.230830920404901</v>
      </c>
    </row>
    <row r="1939" spans="1:20" x14ac:dyDescent="0.3">
      <c r="A1939" s="26">
        <v>20001</v>
      </c>
      <c r="B1939">
        <v>103</v>
      </c>
      <c r="C1939" t="s">
        <v>209</v>
      </c>
      <c r="D1939">
        <v>7</v>
      </c>
      <c r="E1939" t="s">
        <v>217</v>
      </c>
      <c r="F1939">
        <v>3</v>
      </c>
      <c r="G1939">
        <v>30.2</v>
      </c>
      <c r="H1939">
        <f t="shared" si="1059"/>
        <v>0.30199999999999999</v>
      </c>
      <c r="I1939">
        <v>12</v>
      </c>
      <c r="J1939">
        <v>1.8</v>
      </c>
      <c r="K1939">
        <f t="shared" si="1060"/>
        <v>7.1631621600000001E-2</v>
      </c>
      <c r="L1939">
        <f t="shared" si="1069"/>
        <v>0.43880995447844362</v>
      </c>
      <c r="O1939">
        <f>L1939*0.47*0.75</f>
        <v>0.15468050895365137</v>
      </c>
      <c r="Q1939">
        <f t="shared" si="1070"/>
        <v>8.0433864655898718E-2</v>
      </c>
      <c r="T1939">
        <f>(L1939*0.47*0.75)*(1+0.2)*0.52*3.67</f>
        <v>0.35423073994457793</v>
      </c>
    </row>
    <row r="1940" spans="1:20" x14ac:dyDescent="0.3">
      <c r="A1940" s="26">
        <v>20001</v>
      </c>
      <c r="B1940">
        <v>103</v>
      </c>
      <c r="C1940" t="s">
        <v>209</v>
      </c>
      <c r="D1940">
        <v>8</v>
      </c>
      <c r="E1940" t="s">
        <v>217</v>
      </c>
      <c r="F1940">
        <v>3</v>
      </c>
      <c r="G1940">
        <v>25.3</v>
      </c>
      <c r="H1940">
        <f t="shared" si="1059"/>
        <v>0.253</v>
      </c>
      <c r="I1940">
        <v>9</v>
      </c>
      <c r="J1940">
        <v>1.6</v>
      </c>
      <c r="K1940">
        <f t="shared" si="1060"/>
        <v>5.0272668599999994E-2</v>
      </c>
      <c r="L1940">
        <f t="shared" si="1069"/>
        <v>0.23972332285581396</v>
      </c>
      <c r="O1940">
        <f>L1940*0.47*0.75</f>
        <v>8.4502471306674418E-2</v>
      </c>
      <c r="Q1940">
        <f t="shared" si="1070"/>
        <v>4.3941285079470697E-2</v>
      </c>
      <c r="T1940">
        <f>(L1940*0.47*0.75)*(1+0.2)*0.52*3.67</f>
        <v>0.19351741948998896</v>
      </c>
    </row>
    <row r="1941" spans="1:20" x14ac:dyDescent="0.3">
      <c r="A1941" s="26">
        <v>20001</v>
      </c>
      <c r="B1941">
        <v>103</v>
      </c>
      <c r="C1941" t="s">
        <v>209</v>
      </c>
      <c r="D1941">
        <v>9</v>
      </c>
      <c r="E1941" t="s">
        <v>213</v>
      </c>
      <c r="F1941">
        <v>3</v>
      </c>
      <c r="G1941">
        <v>12.2</v>
      </c>
      <c r="H1941">
        <f t="shared" si="1059"/>
        <v>0.122</v>
      </c>
      <c r="I1941">
        <v>3</v>
      </c>
      <c r="J1941">
        <v>1.2</v>
      </c>
      <c r="K1941">
        <f t="shared" si="1060"/>
        <v>1.1689893599999999E-2</v>
      </c>
      <c r="L1941">
        <f>0.000084*(G1941^1.894314*I1941^0.808223+0.000031*G1941^2)</f>
        <v>2.3324562737855496E-2</v>
      </c>
      <c r="O1941">
        <f>L1941*0.66*1.07</f>
        <v>1.6471806205473553E-2</v>
      </c>
      <c r="Q1941">
        <f>O1941*0.531</f>
        <v>8.7465290951064568E-3</v>
      </c>
      <c r="T1941">
        <f>(L1941*0.66*1.07)*(1+0.2)*0.531*3.67</f>
        <v>3.8519714134848837E-2</v>
      </c>
    </row>
    <row r="1942" spans="1:20" x14ac:dyDescent="0.3">
      <c r="A1942" s="26">
        <v>20001</v>
      </c>
      <c r="B1942">
        <v>103</v>
      </c>
      <c r="C1942" t="s">
        <v>209</v>
      </c>
      <c r="D1942">
        <v>10</v>
      </c>
      <c r="E1942" t="s">
        <v>217</v>
      </c>
      <c r="F1942">
        <v>3</v>
      </c>
      <c r="G1942">
        <v>8.4</v>
      </c>
      <c r="H1942">
        <f t="shared" si="1059"/>
        <v>8.4000000000000005E-2</v>
      </c>
      <c r="I1942">
        <v>4</v>
      </c>
      <c r="J1942">
        <v>1.5</v>
      </c>
      <c r="K1942">
        <f t="shared" si="1060"/>
        <v>5.5417824000000004E-3</v>
      </c>
      <c r="L1942">
        <f>0.000059*(G1942^1.965295*I1942^0.892133+0.000019*G1942^2)</f>
        <v>1.3318448528903517E-2</v>
      </c>
      <c r="O1942">
        <f>L1942*0.47*0.75</f>
        <v>4.6947531064384894E-3</v>
      </c>
      <c r="Q1942">
        <f>O1942*0.52</f>
        <v>2.4412716153480144E-3</v>
      </c>
      <c r="T1942">
        <f>(L1942*0.47*0.75)*(1+0.2)*0.52*3.67</f>
        <v>1.0751360193992655E-2</v>
      </c>
    </row>
    <row r="1943" spans="1:20" x14ac:dyDescent="0.3">
      <c r="A1943" s="26">
        <v>20001</v>
      </c>
      <c r="B1943">
        <v>103</v>
      </c>
      <c r="C1943" t="s">
        <v>209</v>
      </c>
      <c r="D1943">
        <v>11</v>
      </c>
      <c r="E1943" t="s">
        <v>216</v>
      </c>
      <c r="F1943">
        <v>3</v>
      </c>
      <c r="G1943">
        <v>12.3</v>
      </c>
      <c r="H1943">
        <f t="shared" si="1059"/>
        <v>0.12300000000000001</v>
      </c>
      <c r="I1943">
        <v>4.5999999999999996</v>
      </c>
      <c r="J1943">
        <v>1</v>
      </c>
      <c r="K1943">
        <f t="shared" si="1060"/>
        <v>1.1882316600000003E-2</v>
      </c>
      <c r="L1943">
        <f>0.000086*(G1943^1.882935*I1943^0.813269+0.000016*G1943^2)</f>
        <v>3.3552279107577403E-2</v>
      </c>
      <c r="O1943">
        <f>L1943*0.37*0.75</f>
        <v>9.3107574523527293E-3</v>
      </c>
      <c r="Q1943">
        <f>O1943*0.52</f>
        <v>4.8415938752234197E-3</v>
      </c>
      <c r="T1943">
        <f>(L1943*0.45*0.75)*(1+0.2)*0.52*3.67</f>
        <v>2.593262362680479E-2</v>
      </c>
    </row>
    <row r="1944" spans="1:20" x14ac:dyDescent="0.3">
      <c r="A1944" s="26">
        <v>20001</v>
      </c>
      <c r="B1944">
        <v>103</v>
      </c>
      <c r="C1944" t="s">
        <v>209</v>
      </c>
      <c r="D1944">
        <v>12</v>
      </c>
      <c r="E1944" t="s">
        <v>217</v>
      </c>
      <c r="F1944">
        <v>3</v>
      </c>
      <c r="G1944">
        <v>23.2</v>
      </c>
      <c r="H1944">
        <f t="shared" si="1059"/>
        <v>0.23199999999999998</v>
      </c>
      <c r="I1944">
        <v>10</v>
      </c>
      <c r="J1944">
        <v>1.9</v>
      </c>
      <c r="K1944">
        <f t="shared" si="1060"/>
        <v>4.2273369599999992E-2</v>
      </c>
      <c r="L1944">
        <f>0.000059*(G1944^1.965295*I1944^0.892133+0.000019*G1944^2)</f>
        <v>0.22211244900984259</v>
      </c>
      <c r="O1944">
        <f>L1944*0.47*0.75</f>
        <v>7.8294638275969497E-2</v>
      </c>
      <c r="Q1944">
        <f>O1944*0.52</f>
        <v>4.0713211903504139E-2</v>
      </c>
      <c r="T1944">
        <f>(L1944*0.47*0.75)*(1+0.2)*0.52*3.67</f>
        <v>0.17930098522303223</v>
      </c>
    </row>
    <row r="1945" spans="1:20" x14ac:dyDescent="0.3">
      <c r="A1945" s="26">
        <v>20001</v>
      </c>
      <c r="B1945">
        <v>103</v>
      </c>
      <c r="C1945" t="s">
        <v>209</v>
      </c>
      <c r="D1945">
        <v>13</v>
      </c>
      <c r="E1945" t="s">
        <v>213</v>
      </c>
      <c r="F1945">
        <v>3</v>
      </c>
      <c r="G1945">
        <v>15.4</v>
      </c>
      <c r="H1945">
        <f t="shared" si="1059"/>
        <v>0.154</v>
      </c>
      <c r="I1945">
        <v>4</v>
      </c>
      <c r="J1945">
        <v>1</v>
      </c>
      <c r="K1945">
        <f t="shared" si="1060"/>
        <v>1.8626546399999999E-2</v>
      </c>
      <c r="L1945">
        <f t="shared" ref="L1945:L1947" si="1071">0.000084*(G1945^1.894314*I1945^0.808223+0.000031*G1945^2)</f>
        <v>4.5753150803382457E-2</v>
      </c>
      <c r="O1945">
        <f>L1945*0.66*1.07</f>
        <v>3.2310875097348694E-2</v>
      </c>
      <c r="Q1945">
        <f t="shared" ref="Q1945:Q1947" si="1072">O1945*0.531</f>
        <v>1.7157074676692158E-2</v>
      </c>
      <c r="T1945">
        <f>(L1945*0.66*1.07)*(1+0.2)*0.531*3.67</f>
        <v>7.5559756876152254E-2</v>
      </c>
    </row>
    <row r="1946" spans="1:20" x14ac:dyDescent="0.3">
      <c r="A1946" s="26">
        <v>20001</v>
      </c>
      <c r="B1946">
        <v>103</v>
      </c>
      <c r="C1946" t="s">
        <v>209</v>
      </c>
      <c r="D1946">
        <v>14</v>
      </c>
      <c r="E1946" t="s">
        <v>213</v>
      </c>
      <c r="F1946">
        <v>3</v>
      </c>
      <c r="G1946">
        <v>22.3</v>
      </c>
      <c r="H1946">
        <f t="shared" si="1059"/>
        <v>0.223</v>
      </c>
      <c r="I1946">
        <v>4.2</v>
      </c>
      <c r="J1946">
        <v>1.2</v>
      </c>
      <c r="K1946">
        <f t="shared" si="1060"/>
        <v>3.9057156600000004E-2</v>
      </c>
      <c r="L1946">
        <f t="shared" si="1071"/>
        <v>9.5967092196632242E-2</v>
      </c>
      <c r="O1946">
        <f>L1946*0.66*1.07</f>
        <v>6.7771960509261694E-2</v>
      </c>
      <c r="Q1946">
        <f t="shared" si="1072"/>
        <v>3.5986911030417963E-2</v>
      </c>
      <c r="T1946">
        <f>(L1946*0.66*1.07)*(1+0.2)*0.531*3.67</f>
        <v>0.15848635617796067</v>
      </c>
    </row>
    <row r="1947" spans="1:20" x14ac:dyDescent="0.3">
      <c r="A1947" s="26">
        <v>20001</v>
      </c>
      <c r="B1947">
        <v>103</v>
      </c>
      <c r="C1947" t="s">
        <v>209</v>
      </c>
      <c r="D1947">
        <v>15</v>
      </c>
      <c r="E1947" t="s">
        <v>213</v>
      </c>
      <c r="F1947">
        <v>3</v>
      </c>
      <c r="G1947">
        <v>9</v>
      </c>
      <c r="H1947">
        <f t="shared" si="1059"/>
        <v>0.09</v>
      </c>
      <c r="I1947">
        <v>4</v>
      </c>
      <c r="J1947">
        <v>1</v>
      </c>
      <c r="K1947">
        <f t="shared" si="1060"/>
        <v>6.3617399999999994E-3</v>
      </c>
      <c r="L1947">
        <f t="shared" si="1071"/>
        <v>1.653935244891129E-2</v>
      </c>
      <c r="O1947">
        <f>L1947*0.66*1.07</f>
        <v>1.1680090699421155E-2</v>
      </c>
      <c r="Q1947">
        <f t="shared" si="1072"/>
        <v>6.202128161392634E-3</v>
      </c>
      <c r="T1947">
        <f>(L1947*0.66*1.07)*(1+0.2)*0.531*3.67</f>
        <v>2.7314172422773161E-2</v>
      </c>
    </row>
    <row r="1948" spans="1:20" x14ac:dyDescent="0.3">
      <c r="A1948" s="26">
        <v>20001</v>
      </c>
      <c r="B1948">
        <v>103</v>
      </c>
      <c r="C1948" t="s">
        <v>209</v>
      </c>
      <c r="D1948">
        <v>16</v>
      </c>
      <c r="E1948" t="s">
        <v>217</v>
      </c>
      <c r="F1948">
        <v>3</v>
      </c>
      <c r="G1948">
        <v>19.2</v>
      </c>
      <c r="H1948">
        <f t="shared" si="1059"/>
        <v>0.192</v>
      </c>
      <c r="I1948">
        <v>6</v>
      </c>
      <c r="J1948">
        <v>1.8</v>
      </c>
      <c r="K1948">
        <f t="shared" si="1060"/>
        <v>2.8952985600000002E-2</v>
      </c>
      <c r="L1948">
        <f t="shared" ref="L1948:L1949" si="1073">0.000059*(G1948^1.965295*I1948^0.892133+0.000019*G1948^2)</f>
        <v>9.7080891992720381E-2</v>
      </c>
      <c r="O1948">
        <f>L1948*0.47*0.75</f>
        <v>3.422101442743393E-2</v>
      </c>
      <c r="Q1948">
        <f t="shared" ref="Q1948:Q1949" si="1074">O1948*0.52</f>
        <v>1.7794927502265644E-2</v>
      </c>
      <c r="T1948">
        <f>(L1948*0.47*0.75)*(1+0.2)*0.52*3.67</f>
        <v>7.8368860719977895E-2</v>
      </c>
    </row>
    <row r="1949" spans="1:20" x14ac:dyDescent="0.3">
      <c r="A1949" s="26">
        <v>20001</v>
      </c>
      <c r="B1949">
        <v>103</v>
      </c>
      <c r="C1949" t="s">
        <v>209</v>
      </c>
      <c r="D1949">
        <v>17</v>
      </c>
      <c r="E1949" t="s">
        <v>217</v>
      </c>
      <c r="F1949">
        <v>3</v>
      </c>
      <c r="G1949">
        <v>16.2</v>
      </c>
      <c r="H1949">
        <f t="shared" si="1059"/>
        <v>0.16200000000000001</v>
      </c>
      <c r="I1949">
        <v>4.5999999999999996</v>
      </c>
      <c r="J1949">
        <v>1</v>
      </c>
      <c r="K1949">
        <f t="shared" si="1060"/>
        <v>2.0612037600000001E-2</v>
      </c>
      <c r="L1949">
        <f t="shared" si="1073"/>
        <v>5.4849956085693381E-2</v>
      </c>
      <c r="O1949">
        <f>L1949*0.47*0.75</f>
        <v>1.9334609520206915E-2</v>
      </c>
      <c r="Q1949">
        <f t="shared" si="1074"/>
        <v>1.0053996950507595E-2</v>
      </c>
      <c r="T1949">
        <f>(L1949*0.47*0.75)*(1+0.2)*0.52*3.67</f>
        <v>4.4277802570035447E-2</v>
      </c>
    </row>
    <row r="1950" spans="1:20" x14ac:dyDescent="0.3">
      <c r="A1950" s="26">
        <v>20001</v>
      </c>
      <c r="B1950">
        <v>103</v>
      </c>
      <c r="C1950" t="s">
        <v>209</v>
      </c>
      <c r="D1950">
        <v>18</v>
      </c>
      <c r="E1950" t="s">
        <v>213</v>
      </c>
      <c r="F1950">
        <v>7</v>
      </c>
      <c r="G1950">
        <v>15.3</v>
      </c>
      <c r="H1950">
        <f t="shared" si="1059"/>
        <v>0.153</v>
      </c>
      <c r="I1950">
        <v>3</v>
      </c>
      <c r="J1950">
        <v>0</v>
      </c>
      <c r="K1950">
        <f t="shared" si="1060"/>
        <v>1.83854286E-2</v>
      </c>
      <c r="L1950">
        <f t="shared" ref="L1950:L1952" si="1075">0.000084*(G1950^1.894314*I1950^0.808223+0.000031*G1950^2)</f>
        <v>3.5816621084539139E-2</v>
      </c>
      <c r="O1950">
        <f>L1950*0.66*1.07</f>
        <v>2.5293697809901546E-2</v>
      </c>
      <c r="Q1950">
        <f t="shared" ref="Q1950:Q1952" si="1076">O1950*0.531</f>
        <v>1.3430953537057722E-2</v>
      </c>
      <c r="T1950">
        <f>(L1950*0.66*1.07)*(1+0.2)*0.531*3.67</f>
        <v>5.9149919377202195E-2</v>
      </c>
    </row>
    <row r="1951" spans="1:20" x14ac:dyDescent="0.3">
      <c r="A1951" s="26">
        <v>20001</v>
      </c>
      <c r="B1951">
        <v>103</v>
      </c>
      <c r="C1951" t="s">
        <v>209</v>
      </c>
      <c r="D1951">
        <v>19</v>
      </c>
      <c r="E1951" t="s">
        <v>213</v>
      </c>
      <c r="F1951">
        <v>7</v>
      </c>
      <c r="G1951">
        <v>12.3</v>
      </c>
      <c r="H1951">
        <f t="shared" si="1059"/>
        <v>0.12300000000000001</v>
      </c>
      <c r="I1951">
        <v>3</v>
      </c>
      <c r="J1951">
        <v>0</v>
      </c>
      <c r="K1951">
        <f t="shared" si="1060"/>
        <v>1.1882316600000003E-2</v>
      </c>
      <c r="L1951">
        <f t="shared" si="1075"/>
        <v>2.368805441683304E-2</v>
      </c>
      <c r="O1951">
        <f>L1951*0.66*1.07</f>
        <v>1.6728504029167496E-2</v>
      </c>
      <c r="Q1951">
        <f t="shared" si="1076"/>
        <v>8.8828356394879404E-3</v>
      </c>
      <c r="T1951">
        <f>(L1951*0.66*1.07)*(1+0.2)*0.531*3.67</f>
        <v>3.912000815630489E-2</v>
      </c>
    </row>
    <row r="1952" spans="1:20" x14ac:dyDescent="0.3">
      <c r="A1952" s="26">
        <v>20001</v>
      </c>
      <c r="B1952">
        <v>103</v>
      </c>
      <c r="C1952" t="s">
        <v>209</v>
      </c>
      <c r="D1952">
        <v>20</v>
      </c>
      <c r="E1952" t="s">
        <v>213</v>
      </c>
      <c r="F1952">
        <v>7</v>
      </c>
      <c r="G1952">
        <v>11.2</v>
      </c>
      <c r="H1952">
        <f t="shared" si="1059"/>
        <v>0.11199999999999999</v>
      </c>
      <c r="I1952">
        <v>3</v>
      </c>
      <c r="J1952">
        <v>0</v>
      </c>
      <c r="K1952">
        <f t="shared" si="1060"/>
        <v>9.8520575999999985E-3</v>
      </c>
      <c r="L1952">
        <f t="shared" si="1075"/>
        <v>1.983605021412381E-2</v>
      </c>
      <c r="O1952">
        <f>L1952*0.66*1.07</f>
        <v>1.4008218661214237E-2</v>
      </c>
      <c r="Q1952">
        <f t="shared" si="1076"/>
        <v>7.4383641091047602E-3</v>
      </c>
      <c r="T1952">
        <f>(L1952*0.66*1.07)*(1+0.2)*0.531*3.67</f>
        <v>3.2758555536497369E-2</v>
      </c>
    </row>
    <row r="1953" spans="1:20" x14ac:dyDescent="0.3">
      <c r="A1953" s="26">
        <v>20001</v>
      </c>
      <c r="B1953">
        <v>103</v>
      </c>
      <c r="C1953" t="s">
        <v>209</v>
      </c>
      <c r="D1953">
        <v>21</v>
      </c>
      <c r="E1953" t="s">
        <v>215</v>
      </c>
      <c r="F1953">
        <v>3</v>
      </c>
      <c r="G1953">
        <v>22.3</v>
      </c>
      <c r="H1953">
        <f t="shared" si="1059"/>
        <v>0.223</v>
      </c>
      <c r="I1953">
        <v>9.1999999999999993</v>
      </c>
      <c r="J1953">
        <v>1.8</v>
      </c>
      <c r="K1953">
        <f t="shared" si="1060"/>
        <v>3.9057156600000004E-2</v>
      </c>
      <c r="L1953">
        <f>0.000064*(G1953^1.958025*I1953^0.883501+0.000045*G1953^2)</f>
        <v>0.19847474223460237</v>
      </c>
      <c r="O1953">
        <f>L1953*0.44*0.75</f>
        <v>6.5496664937418791E-2</v>
      </c>
      <c r="Q1953">
        <f>O1953*0.52</f>
        <v>3.4058265767457775E-2</v>
      </c>
      <c r="T1953">
        <f>(L1953*0.44*0.75)*(1+0.2)*0.52*3.67</f>
        <v>0.14999260243988402</v>
      </c>
    </row>
    <row r="1954" spans="1:20" x14ac:dyDescent="0.3">
      <c r="A1954" s="26">
        <v>20001</v>
      </c>
      <c r="B1954">
        <v>103</v>
      </c>
      <c r="C1954" t="s">
        <v>209</v>
      </c>
      <c r="D1954">
        <v>22</v>
      </c>
      <c r="E1954" t="s">
        <v>214</v>
      </c>
      <c r="F1954">
        <v>3</v>
      </c>
      <c r="G1954">
        <v>31.2</v>
      </c>
      <c r="H1954">
        <f t="shared" si="1059"/>
        <v>0.312</v>
      </c>
      <c r="I1954">
        <v>8.1999999999999993</v>
      </c>
      <c r="J1954">
        <v>1</v>
      </c>
      <c r="K1954">
        <f t="shared" si="1060"/>
        <v>7.64539776E-2</v>
      </c>
      <c r="L1954">
        <f>0.000081*(G1954^1.864042*I1954^0.850892+0.000027*G1954^2)</f>
        <v>0.29594564757413344</v>
      </c>
      <c r="O1954">
        <f>L1954*0.47*0.75</f>
        <v>0.10432084076988205</v>
      </c>
      <c r="Q1954">
        <f>O1954*0.521</f>
        <v>5.4351158041108551E-2</v>
      </c>
      <c r="T1954">
        <f>(L1954*0.47*0.75)*(1+0.2)*0.521*3.67</f>
        <v>0.23936250001304205</v>
      </c>
    </row>
    <row r="1955" spans="1:20" x14ac:dyDescent="0.3">
      <c r="A1955" s="26">
        <v>20001</v>
      </c>
      <c r="B1955">
        <v>103</v>
      </c>
      <c r="C1955" t="s">
        <v>209</v>
      </c>
      <c r="D1955">
        <v>23</v>
      </c>
      <c r="E1955" t="s">
        <v>217</v>
      </c>
      <c r="F1955">
        <v>3</v>
      </c>
      <c r="G1955">
        <v>12.4</v>
      </c>
      <c r="H1955">
        <f t="shared" si="1059"/>
        <v>0.124</v>
      </c>
      <c r="I1955">
        <v>4.2</v>
      </c>
      <c r="J1955">
        <v>1.6</v>
      </c>
      <c r="K1955">
        <f t="shared" si="1060"/>
        <v>1.2076310399999998E-2</v>
      </c>
      <c r="L1955">
        <f t="shared" ref="L1955:L1956" si="1077">0.000059*(G1955^1.965295*I1955^0.892133+0.000019*G1955^2)</f>
        <v>2.990693760056292E-2</v>
      </c>
      <c r="O1955">
        <f>L1955*0.47*0.75</f>
        <v>1.0542195504198429E-2</v>
      </c>
      <c r="Q1955">
        <f t="shared" ref="Q1955:Q1956" si="1078">O1955*0.52</f>
        <v>5.481941662183183E-3</v>
      </c>
      <c r="T1955">
        <f>(L1955*0.47*0.75)*(1+0.2)*0.52*3.67</f>
        <v>2.4142471080254739E-2</v>
      </c>
    </row>
    <row r="1956" spans="1:20" x14ac:dyDescent="0.3">
      <c r="A1956" s="26">
        <v>20001</v>
      </c>
      <c r="B1956">
        <v>103</v>
      </c>
      <c r="C1956" t="s">
        <v>209</v>
      </c>
      <c r="D1956">
        <v>24</v>
      </c>
      <c r="E1956" t="s">
        <v>217</v>
      </c>
      <c r="F1956">
        <v>3</v>
      </c>
      <c r="G1956">
        <v>28.3</v>
      </c>
      <c r="H1956">
        <f t="shared" si="1059"/>
        <v>0.28300000000000003</v>
      </c>
      <c r="I1956">
        <v>12</v>
      </c>
      <c r="J1956">
        <v>3</v>
      </c>
      <c r="K1956">
        <f t="shared" si="1060"/>
        <v>6.2901900600000019E-2</v>
      </c>
      <c r="L1956">
        <f t="shared" si="1077"/>
        <v>0.38620229178621684</v>
      </c>
      <c r="O1956">
        <f>L1956*0.47*0.75</f>
        <v>0.13613630785464143</v>
      </c>
      <c r="Q1956">
        <f t="shared" si="1078"/>
        <v>7.0790880084413546E-2</v>
      </c>
      <c r="T1956">
        <f>(L1956*0.47*0.75)*(1+0.2)*0.52*3.67</f>
        <v>0.31176303589175719</v>
      </c>
    </row>
    <row r="1957" spans="1:20" x14ac:dyDescent="0.3">
      <c r="A1957" s="26">
        <v>20001</v>
      </c>
      <c r="B1957">
        <v>103</v>
      </c>
      <c r="C1957" t="s">
        <v>209</v>
      </c>
      <c r="D1957">
        <v>25</v>
      </c>
      <c r="E1957" t="s">
        <v>213</v>
      </c>
      <c r="F1957">
        <v>3</v>
      </c>
      <c r="G1957">
        <v>13.5</v>
      </c>
      <c r="H1957">
        <f t="shared" si="1059"/>
        <v>0.13500000000000001</v>
      </c>
      <c r="I1957">
        <v>3</v>
      </c>
      <c r="J1957">
        <v>1</v>
      </c>
      <c r="K1957">
        <f t="shared" si="1060"/>
        <v>1.4313915000000002E-2</v>
      </c>
      <c r="L1957">
        <f t="shared" ref="L1957:L1958" si="1079">0.000084*(G1957^1.894314*I1957^0.808223+0.000031*G1957^2)</f>
        <v>2.8256218129180367E-2</v>
      </c>
      <c r="O1957">
        <f>L1957*0.66*1.07</f>
        <v>1.9954541242827178E-2</v>
      </c>
      <c r="Q1957">
        <f t="shared" ref="Q1957:Q1958" si="1080">O1957*0.531</f>
        <v>1.0595861399941233E-2</v>
      </c>
      <c r="T1957">
        <f>(L1957*0.66*1.07)*(1+0.2)*0.531*3.67</f>
        <v>4.6664173605341183E-2</v>
      </c>
    </row>
    <row r="1958" spans="1:20" x14ac:dyDescent="0.3">
      <c r="A1958" s="26">
        <v>20001</v>
      </c>
      <c r="B1958">
        <v>103</v>
      </c>
      <c r="C1958" t="s">
        <v>209</v>
      </c>
      <c r="D1958">
        <v>26</v>
      </c>
      <c r="E1958" t="s">
        <v>213</v>
      </c>
      <c r="F1958">
        <v>3</v>
      </c>
      <c r="G1958">
        <v>14.2</v>
      </c>
      <c r="H1958">
        <f t="shared" si="1059"/>
        <v>0.14199999999999999</v>
      </c>
      <c r="I1958">
        <v>3</v>
      </c>
      <c r="J1958">
        <v>1.2</v>
      </c>
      <c r="K1958">
        <f t="shared" si="1060"/>
        <v>1.5836805599999997E-2</v>
      </c>
      <c r="L1958">
        <f t="shared" si="1079"/>
        <v>3.1095885900043547E-2</v>
      </c>
      <c r="O1958">
        <f>L1958*0.66*1.07</f>
        <v>2.1959914622610755E-2</v>
      </c>
      <c r="Q1958">
        <f t="shared" si="1080"/>
        <v>1.1660714664606312E-2</v>
      </c>
      <c r="T1958">
        <f>(L1958*0.66*1.07)*(1+0.2)*0.531*3.67</f>
        <v>5.1353787382926196E-2</v>
      </c>
    </row>
    <row r="1959" spans="1:20" x14ac:dyDescent="0.3">
      <c r="A1959" s="26">
        <v>20001</v>
      </c>
      <c r="B1959">
        <v>103</v>
      </c>
      <c r="C1959" t="s">
        <v>209</v>
      </c>
      <c r="D1959">
        <v>27</v>
      </c>
      <c r="E1959" t="s">
        <v>219</v>
      </c>
      <c r="F1959">
        <v>3</v>
      </c>
      <c r="G1959">
        <v>10.199999999999999</v>
      </c>
      <c r="H1959">
        <f t="shared" si="1059"/>
        <v>0.10199999999999999</v>
      </c>
      <c r="I1959">
        <v>4</v>
      </c>
      <c r="J1959">
        <v>1</v>
      </c>
      <c r="K1959">
        <f t="shared" si="1060"/>
        <v>8.1713015999999982E-3</v>
      </c>
      <c r="L1959">
        <f t="shared" ref="L1959:L1963" si="1081">0.000084*(G1959^1.894314*I1959^0.808223+0.000034*G1959^2)</f>
        <v>2.096474573747284E-2</v>
      </c>
      <c r="M1959">
        <v>0.75</v>
      </c>
      <c r="O1959">
        <f>L1959*0.75*1.07</f>
        <v>1.6824208454321955E-2</v>
      </c>
      <c r="Q1959">
        <f t="shared" ref="Q1959:Q1963" si="1082">O1959*0.531</f>
        <v>8.9336546892449589E-3</v>
      </c>
      <c r="T1959">
        <f>(L1959*0.75*1.07)*(1+0.2)*0.531*3.67</f>
        <v>3.9343815251434794E-2</v>
      </c>
    </row>
    <row r="1960" spans="1:20" x14ac:dyDescent="0.3">
      <c r="A1960" s="26">
        <v>20001</v>
      </c>
      <c r="B1960">
        <v>103</v>
      </c>
      <c r="C1960" t="s">
        <v>209</v>
      </c>
      <c r="D1960">
        <v>28</v>
      </c>
      <c r="E1960" t="s">
        <v>219</v>
      </c>
      <c r="F1960">
        <v>3</v>
      </c>
      <c r="G1960">
        <v>11.3</v>
      </c>
      <c r="H1960">
        <f t="shared" si="1059"/>
        <v>0.113</v>
      </c>
      <c r="I1960">
        <v>4</v>
      </c>
      <c r="J1960">
        <v>1</v>
      </c>
      <c r="K1960">
        <f t="shared" si="1060"/>
        <v>1.0028772600000001E-2</v>
      </c>
      <c r="L1960">
        <f t="shared" si="1081"/>
        <v>2.5453381064525084E-2</v>
      </c>
      <c r="M1960">
        <v>0.75</v>
      </c>
      <c r="O1960">
        <f>L1960*0.75*1.07</f>
        <v>2.0426338304281384E-2</v>
      </c>
      <c r="Q1960">
        <f t="shared" si="1082"/>
        <v>1.0846385639573415E-2</v>
      </c>
      <c r="T1960">
        <f>(L1960*0.75*1.07)*(1+0.2)*0.531*3.67</f>
        <v>4.7767482356681316E-2</v>
      </c>
    </row>
    <row r="1961" spans="1:20" x14ac:dyDescent="0.3">
      <c r="A1961" s="26">
        <v>20001</v>
      </c>
      <c r="B1961">
        <v>103</v>
      </c>
      <c r="C1961" t="s">
        <v>209</v>
      </c>
      <c r="D1961">
        <v>29</v>
      </c>
      <c r="E1961" t="s">
        <v>219</v>
      </c>
      <c r="F1961">
        <v>3</v>
      </c>
      <c r="G1961">
        <v>9.5</v>
      </c>
      <c r="H1961">
        <f t="shared" si="1059"/>
        <v>9.5000000000000001E-2</v>
      </c>
      <c r="I1961">
        <v>4.2</v>
      </c>
      <c r="J1961">
        <v>1</v>
      </c>
      <c r="K1961">
        <f t="shared" si="1060"/>
        <v>7.088235E-3</v>
      </c>
      <c r="L1961">
        <f t="shared" si="1081"/>
        <v>1.9060096013498916E-2</v>
      </c>
      <c r="M1961">
        <v>0.75</v>
      </c>
      <c r="O1961">
        <f>L1961*0.75*1.07</f>
        <v>1.5295727050832882E-2</v>
      </c>
      <c r="Q1961">
        <f t="shared" si="1082"/>
        <v>8.1220310639922612E-3</v>
      </c>
      <c r="T1961">
        <f>(L1961*0.75*1.07)*(1+0.2)*0.531*3.67</f>
        <v>3.5769424805821917E-2</v>
      </c>
    </row>
    <row r="1962" spans="1:20" x14ac:dyDescent="0.3">
      <c r="A1962" s="26">
        <v>20001</v>
      </c>
      <c r="B1962">
        <v>103</v>
      </c>
      <c r="C1962" t="s">
        <v>209</v>
      </c>
      <c r="D1962">
        <v>30</v>
      </c>
      <c r="E1962" t="s">
        <v>219</v>
      </c>
      <c r="F1962">
        <v>3</v>
      </c>
      <c r="G1962">
        <v>14.3</v>
      </c>
      <c r="H1962">
        <f t="shared" si="1059"/>
        <v>0.14300000000000002</v>
      </c>
      <c r="I1962">
        <v>5</v>
      </c>
      <c r="J1962">
        <v>1.2</v>
      </c>
      <c r="K1962">
        <f t="shared" si="1060"/>
        <v>1.6060644600000003E-2</v>
      </c>
      <c r="L1962">
        <f t="shared" si="1081"/>
        <v>4.7618693631723073E-2</v>
      </c>
      <c r="M1962">
        <v>0.75</v>
      </c>
      <c r="O1962">
        <f>L1962*0.75*1.07</f>
        <v>3.8214001639457769E-2</v>
      </c>
      <c r="Q1962">
        <f t="shared" si="1082"/>
        <v>2.0291634870552078E-2</v>
      </c>
      <c r="T1962">
        <f>(L1962*0.75*1.07)*(1+0.2)*0.531*3.67</f>
        <v>8.936435996991135E-2</v>
      </c>
    </row>
    <row r="1963" spans="1:20" x14ac:dyDescent="0.3">
      <c r="A1963" s="26">
        <v>20001</v>
      </c>
      <c r="B1963">
        <v>103</v>
      </c>
      <c r="C1963" t="s">
        <v>209</v>
      </c>
      <c r="D1963">
        <v>31</v>
      </c>
      <c r="E1963" t="s">
        <v>219</v>
      </c>
      <c r="F1963">
        <v>3</v>
      </c>
      <c r="G1963">
        <v>16.2</v>
      </c>
      <c r="H1963">
        <f t="shared" si="1059"/>
        <v>0.16200000000000001</v>
      </c>
      <c r="I1963">
        <v>4</v>
      </c>
      <c r="J1963">
        <v>1</v>
      </c>
      <c r="K1963">
        <f t="shared" si="1060"/>
        <v>2.0612037600000001E-2</v>
      </c>
      <c r="L1963">
        <f t="shared" si="1081"/>
        <v>5.0359998386736292E-2</v>
      </c>
      <c r="M1963">
        <v>0.75</v>
      </c>
      <c r="O1963">
        <f>L1963*0.75*1.07</f>
        <v>4.0413898705355875E-2</v>
      </c>
      <c r="Q1963">
        <f t="shared" si="1082"/>
        <v>2.145978021254397E-2</v>
      </c>
      <c r="T1963">
        <f>(L1963*0.75*1.07)*(1+0.2)*0.531*3.67</f>
        <v>9.450887205604365E-2</v>
      </c>
    </row>
    <row r="1964" spans="1:20" x14ac:dyDescent="0.3">
      <c r="A1964" s="26">
        <v>20001</v>
      </c>
      <c r="B1964">
        <v>103</v>
      </c>
      <c r="C1964" t="s">
        <v>209</v>
      </c>
      <c r="D1964">
        <v>32</v>
      </c>
      <c r="E1964" t="s">
        <v>217</v>
      </c>
      <c r="F1964">
        <v>3</v>
      </c>
      <c r="G1964">
        <v>19.5</v>
      </c>
      <c r="H1964">
        <f t="shared" si="1059"/>
        <v>0.19500000000000001</v>
      </c>
      <c r="I1964">
        <v>9.6</v>
      </c>
      <c r="J1964">
        <v>2.5</v>
      </c>
      <c r="K1964">
        <f t="shared" si="1060"/>
        <v>2.9864835000000003E-2</v>
      </c>
      <c r="L1964">
        <f t="shared" ref="L1964:L1967" si="1083">0.000059*(G1964^1.965295*I1964^0.892133+0.000019*G1964^2)</f>
        <v>0.15221883062655187</v>
      </c>
      <c r="O1964">
        <f>L1964*0.47*0.75</f>
        <v>5.3657137795859525E-2</v>
      </c>
      <c r="Q1964">
        <f t="shared" ref="Q1964:Q1967" si="1084">O1964*0.52</f>
        <v>2.7901711653846955E-2</v>
      </c>
      <c r="T1964">
        <f>(L1964*0.47*0.75)*(1+0.2)*0.52*3.67</f>
        <v>0.12287913812354198</v>
      </c>
    </row>
    <row r="1965" spans="1:20" x14ac:dyDescent="0.3">
      <c r="A1965" s="26">
        <v>20001</v>
      </c>
      <c r="B1965">
        <v>103</v>
      </c>
      <c r="C1965" t="s">
        <v>209</v>
      </c>
      <c r="D1965">
        <v>33</v>
      </c>
      <c r="E1965" t="s">
        <v>217</v>
      </c>
      <c r="F1965">
        <v>3</v>
      </c>
      <c r="G1965">
        <v>15.3</v>
      </c>
      <c r="H1965">
        <f t="shared" si="1059"/>
        <v>0.153</v>
      </c>
      <c r="I1965">
        <v>7</v>
      </c>
      <c r="J1965">
        <v>1.5</v>
      </c>
      <c r="K1965">
        <f t="shared" si="1060"/>
        <v>1.83854286E-2</v>
      </c>
      <c r="L1965">
        <f t="shared" si="1083"/>
        <v>7.1295415669637263E-2</v>
      </c>
      <c r="O1965">
        <f>L1965*0.47*0.75</f>
        <v>2.5131634023547136E-2</v>
      </c>
      <c r="Q1965">
        <f t="shared" si="1084"/>
        <v>1.3068449692244511E-2</v>
      </c>
      <c r="T1965">
        <f>(L1965*0.47*0.75)*(1+0.2)*0.52*3.67</f>
        <v>5.7553452444644819E-2</v>
      </c>
    </row>
    <row r="1966" spans="1:20" x14ac:dyDescent="0.3">
      <c r="A1966" s="26">
        <v>20001</v>
      </c>
      <c r="B1966">
        <v>103</v>
      </c>
      <c r="C1966" t="s">
        <v>209</v>
      </c>
      <c r="D1966">
        <v>34</v>
      </c>
      <c r="E1966" t="s">
        <v>217</v>
      </c>
      <c r="F1966">
        <v>3</v>
      </c>
      <c r="G1966">
        <v>15.2</v>
      </c>
      <c r="H1966">
        <f t="shared" si="1059"/>
        <v>0.152</v>
      </c>
      <c r="I1966">
        <v>8</v>
      </c>
      <c r="J1966">
        <v>2</v>
      </c>
      <c r="K1966">
        <f t="shared" si="1060"/>
        <v>1.81458816E-2</v>
      </c>
      <c r="L1966">
        <f t="shared" si="1083"/>
        <v>7.928683900832445E-2</v>
      </c>
      <c r="O1966">
        <f>L1966*0.47*0.75</f>
        <v>2.7948610750434366E-2</v>
      </c>
      <c r="Q1966">
        <f t="shared" si="1084"/>
        <v>1.4533277590225871E-2</v>
      </c>
      <c r="T1966">
        <f>(L1966*0.47*0.75)*(1+0.2)*0.52*3.67</f>
        <v>6.4004554507354719E-2</v>
      </c>
    </row>
    <row r="1967" spans="1:20" x14ac:dyDescent="0.3">
      <c r="A1967" s="26">
        <v>20001</v>
      </c>
      <c r="B1967">
        <v>103</v>
      </c>
      <c r="C1967" t="s">
        <v>209</v>
      </c>
      <c r="D1967">
        <v>35</v>
      </c>
      <c r="E1967" t="s">
        <v>217</v>
      </c>
      <c r="F1967">
        <v>4</v>
      </c>
      <c r="G1967">
        <v>16.2</v>
      </c>
      <c r="H1967">
        <f t="shared" si="1059"/>
        <v>0.16200000000000001</v>
      </c>
      <c r="I1967">
        <v>6.5</v>
      </c>
      <c r="J1967">
        <v>2.5</v>
      </c>
      <c r="K1967">
        <f t="shared" si="1060"/>
        <v>2.0612037600000001E-2</v>
      </c>
      <c r="L1967">
        <f t="shared" si="1083"/>
        <v>7.4667973538217691E-2</v>
      </c>
      <c r="O1967">
        <f>L1967*0.47*0.75</f>
        <v>2.6320460672221737E-2</v>
      </c>
      <c r="Q1967">
        <f t="shared" si="1084"/>
        <v>1.3686639549555304E-2</v>
      </c>
      <c r="T1967">
        <f>(L1967*0.47*0.75)*(1+0.2)*0.52*3.67</f>
        <v>6.0275960576241558E-2</v>
      </c>
    </row>
    <row r="1968" spans="1:20" x14ac:dyDescent="0.3">
      <c r="A1968" s="26">
        <v>20001</v>
      </c>
      <c r="B1968">
        <v>103</v>
      </c>
      <c r="C1968" t="s">
        <v>209</v>
      </c>
      <c r="D1968">
        <v>36</v>
      </c>
      <c r="E1968" t="s">
        <v>213</v>
      </c>
      <c r="F1968">
        <v>7</v>
      </c>
      <c r="G1968">
        <v>9.5</v>
      </c>
      <c r="H1968">
        <f t="shared" si="1059"/>
        <v>9.5000000000000001E-2</v>
      </c>
      <c r="I1968">
        <v>3</v>
      </c>
      <c r="J1968">
        <v>0</v>
      </c>
      <c r="K1968">
        <f t="shared" si="1060"/>
        <v>7.088235E-3</v>
      </c>
      <c r="L1968">
        <f>0.000084*(G1968^1.894314*I1968^0.808223+0.000031*G1968^2)</f>
        <v>1.4521858473096351E-2</v>
      </c>
      <c r="O1968">
        <f>L1968*0.66*1.07</f>
        <v>1.0255336453700643E-2</v>
      </c>
      <c r="Q1968">
        <f>O1968*0.531</f>
        <v>5.4455836569150418E-3</v>
      </c>
      <c r="T1968">
        <f>(L1968*0.66*1.07)*(1+0.2)*0.531*3.67</f>
        <v>2.3982350425053842E-2</v>
      </c>
    </row>
    <row r="1969" spans="1:20" x14ac:dyDescent="0.3">
      <c r="A1969" s="26">
        <v>20001</v>
      </c>
      <c r="B1969">
        <v>104</v>
      </c>
      <c r="C1969" t="s">
        <v>209</v>
      </c>
      <c r="D1969">
        <v>1</v>
      </c>
      <c r="E1969" t="s">
        <v>215</v>
      </c>
      <c r="F1969">
        <v>3</v>
      </c>
      <c r="G1969">
        <v>25.2</v>
      </c>
      <c r="H1969">
        <f t="shared" si="1059"/>
        <v>0.252</v>
      </c>
      <c r="I1969">
        <v>9.6</v>
      </c>
      <c r="J1969">
        <v>2.8</v>
      </c>
      <c r="K1969">
        <f t="shared" si="1060"/>
        <v>4.9876041600000004E-2</v>
      </c>
      <c r="L1969">
        <f>0.000064*(G1969^1.958025*I1969^0.883501+0.000045*G1969^2)</f>
        <v>0.26181704583611709</v>
      </c>
      <c r="O1969">
        <f>L1969*0.44*0.75</f>
        <v>8.6399625125918644E-2</v>
      </c>
      <c r="Q1969">
        <f>O1969*0.52</f>
        <v>4.4927805065477694E-2</v>
      </c>
      <c r="T1969">
        <f>(L1969*0.44*0.75)*(1+0.2)*0.52*3.67</f>
        <v>0.19786205350836378</v>
      </c>
    </row>
    <row r="1970" spans="1:20" x14ac:dyDescent="0.3">
      <c r="A1970" s="26">
        <v>20001</v>
      </c>
      <c r="B1970">
        <v>104</v>
      </c>
      <c r="C1970" t="s">
        <v>209</v>
      </c>
      <c r="D1970">
        <v>2</v>
      </c>
      <c r="E1970" t="s">
        <v>214</v>
      </c>
      <c r="F1970">
        <v>3</v>
      </c>
      <c r="G1970">
        <v>21.3</v>
      </c>
      <c r="H1970">
        <f t="shared" si="1059"/>
        <v>0.21299999999999999</v>
      </c>
      <c r="I1970">
        <v>6</v>
      </c>
      <c r="J1970">
        <v>1</v>
      </c>
      <c r="K1970">
        <f t="shared" si="1060"/>
        <v>3.5632812600000001E-2</v>
      </c>
      <c r="L1970">
        <f t="shared" ref="L1970:L1971" si="1085">0.000081*(G1970^1.864042*I1970^0.850892+0.000027*G1970^2)</f>
        <v>0.11136967046802228</v>
      </c>
      <c r="O1970">
        <f t="shared" ref="O1970:O1971" si="1086">L1970*0.47*0.75</f>
        <v>3.9257808839977849E-2</v>
      </c>
      <c r="Q1970">
        <f t="shared" ref="Q1970:Q1971" si="1087">O1970*0.521</f>
        <v>2.0453318405628459E-2</v>
      </c>
      <c r="T1970">
        <f t="shared" ref="T1970:T1971" si="1088">(L1970*0.47*0.75)*(1+0.2)*0.521*3.67</f>
        <v>9.0076414258387735E-2</v>
      </c>
    </row>
    <row r="1971" spans="1:20" x14ac:dyDescent="0.3">
      <c r="A1971" s="26">
        <v>20001</v>
      </c>
      <c r="B1971">
        <v>104</v>
      </c>
      <c r="C1971" t="s">
        <v>209</v>
      </c>
      <c r="D1971">
        <v>3</v>
      </c>
      <c r="E1971" t="s">
        <v>214</v>
      </c>
      <c r="F1971">
        <v>3</v>
      </c>
      <c r="G1971">
        <v>18.399999999999999</v>
      </c>
      <c r="H1971">
        <f t="shared" si="1059"/>
        <v>0.184</v>
      </c>
      <c r="I1971">
        <v>5</v>
      </c>
      <c r="J1971">
        <v>1</v>
      </c>
      <c r="K1971">
        <f t="shared" si="1060"/>
        <v>2.6590502399999997E-2</v>
      </c>
      <c r="L1971">
        <f t="shared" si="1085"/>
        <v>7.2595713462531047E-2</v>
      </c>
      <c r="O1971">
        <f t="shared" si="1086"/>
        <v>2.5589988995542195E-2</v>
      </c>
      <c r="Q1971">
        <f t="shared" si="1087"/>
        <v>1.3332384266677483E-2</v>
      </c>
      <c r="T1971">
        <f t="shared" si="1088"/>
        <v>5.8715820310447642E-2</v>
      </c>
    </row>
    <row r="1972" spans="1:20" x14ac:dyDescent="0.3">
      <c r="A1972" s="26">
        <v>20001</v>
      </c>
      <c r="B1972">
        <v>104</v>
      </c>
      <c r="C1972" t="s">
        <v>209</v>
      </c>
      <c r="D1972">
        <v>4</v>
      </c>
      <c r="E1972" t="s">
        <v>217</v>
      </c>
      <c r="F1972">
        <v>3</v>
      </c>
      <c r="G1972">
        <v>15.3</v>
      </c>
      <c r="H1972">
        <f t="shared" si="1059"/>
        <v>0.153</v>
      </c>
      <c r="I1972">
        <v>6</v>
      </c>
      <c r="J1972">
        <v>1</v>
      </c>
      <c r="K1972">
        <f t="shared" si="1060"/>
        <v>1.83854286E-2</v>
      </c>
      <c r="L1972">
        <f>0.000059*(G1972^1.965295*I1972^0.892133+0.000019*G1972^2)</f>
        <v>6.2135014037786859E-2</v>
      </c>
      <c r="O1972">
        <f>L1972*0.47*0.75</f>
        <v>2.1902592448319866E-2</v>
      </c>
      <c r="Q1972">
        <f>O1972*0.52</f>
        <v>1.138934807312633E-2</v>
      </c>
      <c r="T1972">
        <f>(L1972*0.47*0.75)*(1+0.2)*0.52*3.67</f>
        <v>5.0158688914048358E-2</v>
      </c>
    </row>
    <row r="1973" spans="1:20" x14ac:dyDescent="0.3">
      <c r="A1973" s="26">
        <v>20001</v>
      </c>
      <c r="B1973">
        <v>104</v>
      </c>
      <c r="C1973" t="s">
        <v>209</v>
      </c>
      <c r="D1973">
        <v>5</v>
      </c>
      <c r="E1973" t="s">
        <v>213</v>
      </c>
      <c r="F1973">
        <v>7</v>
      </c>
      <c r="G1973">
        <v>28.3</v>
      </c>
      <c r="H1973">
        <f t="shared" si="1059"/>
        <v>0.28300000000000003</v>
      </c>
      <c r="I1973">
        <v>4</v>
      </c>
      <c r="J1973">
        <v>0</v>
      </c>
      <c r="K1973">
        <f t="shared" si="1060"/>
        <v>6.2901900600000019E-2</v>
      </c>
      <c r="L1973">
        <f>0.000084*(G1973^1.894314*I1973^0.808223+0.000031*G1973^2)</f>
        <v>0.1448850715723117</v>
      </c>
      <c r="O1973">
        <f>L1973*0.66*1.07</f>
        <v>0.10231783754436655</v>
      </c>
      <c r="Q1973">
        <f>O1973*0.531</f>
        <v>5.4330771736058638E-2</v>
      </c>
      <c r="T1973">
        <f>(L1973*0.66*1.07)*(1+0.2)*0.531*3.67</f>
        <v>0.23927271872560224</v>
      </c>
    </row>
    <row r="1974" spans="1:20" x14ac:dyDescent="0.3">
      <c r="A1974" s="26">
        <v>20001</v>
      </c>
      <c r="B1974">
        <v>104</v>
      </c>
      <c r="C1974" t="s">
        <v>209</v>
      </c>
      <c r="D1974">
        <v>6</v>
      </c>
      <c r="E1974" t="s">
        <v>214</v>
      </c>
      <c r="F1974">
        <v>3</v>
      </c>
      <c r="G1974">
        <v>11.4</v>
      </c>
      <c r="H1974">
        <f t="shared" si="1059"/>
        <v>0.114</v>
      </c>
      <c r="I1974">
        <v>4</v>
      </c>
      <c r="J1974">
        <v>1</v>
      </c>
      <c r="K1974">
        <f t="shared" si="1060"/>
        <v>1.02070584E-2</v>
      </c>
      <c r="L1974">
        <f>0.000081*(G1974^1.864042*I1974^0.850892+0.000027*G1974^2)</f>
        <v>2.459762069105938E-2</v>
      </c>
      <c r="O1974">
        <f>L1974*0.47*0.75</f>
        <v>8.6706612935984299E-3</v>
      </c>
      <c r="Q1974">
        <f>O1974*0.521</f>
        <v>4.5174145339647821E-3</v>
      </c>
      <c r="T1974">
        <f>(L1974*0.47*0.75)*(1+0.2)*0.521*3.67</f>
        <v>1.98946936075809E-2</v>
      </c>
    </row>
    <row r="1975" spans="1:20" x14ac:dyDescent="0.3">
      <c r="A1975" s="26">
        <v>20001</v>
      </c>
      <c r="B1975">
        <v>104</v>
      </c>
      <c r="C1975" t="s">
        <v>209</v>
      </c>
      <c r="D1975">
        <v>7</v>
      </c>
      <c r="E1975" t="s">
        <v>212</v>
      </c>
      <c r="F1975">
        <v>3</v>
      </c>
      <c r="G1975">
        <v>13.3</v>
      </c>
      <c r="H1975">
        <f t="shared" si="1059"/>
        <v>0.13300000000000001</v>
      </c>
      <c r="I1975">
        <v>6</v>
      </c>
      <c r="J1975">
        <v>2</v>
      </c>
      <c r="K1975">
        <f t="shared" si="1060"/>
        <v>1.3892940600000002E-2</v>
      </c>
      <c r="L1975">
        <f>0.000062*(G1975^1.947206*I1975^0.894551+0.000039*G1975^2)</f>
        <v>4.7518446744966497E-2</v>
      </c>
      <c r="O1975">
        <f>L1975*0.47*0.75</f>
        <v>1.6750252477600688E-2</v>
      </c>
      <c r="Q1975">
        <f>O1975*0.52</f>
        <v>8.7101312883523588E-3</v>
      </c>
      <c r="T1975">
        <f>(L1975*0.47*0.75)*(1+0.2)*0.52*3.67</f>
        <v>3.8359418193903781E-2</v>
      </c>
    </row>
    <row r="1976" spans="1:20" x14ac:dyDescent="0.3">
      <c r="A1976" s="26">
        <v>20001</v>
      </c>
      <c r="B1976">
        <v>104</v>
      </c>
      <c r="C1976" t="s">
        <v>209</v>
      </c>
      <c r="D1976">
        <v>8</v>
      </c>
      <c r="E1976" t="s">
        <v>215</v>
      </c>
      <c r="F1976">
        <v>3</v>
      </c>
      <c r="G1976">
        <v>11.2</v>
      </c>
      <c r="H1976">
        <f t="shared" si="1059"/>
        <v>0.11199999999999999</v>
      </c>
      <c r="I1976">
        <v>3</v>
      </c>
      <c r="J1976">
        <v>1.2</v>
      </c>
      <c r="K1976">
        <f t="shared" si="1060"/>
        <v>9.8520575999999985E-3</v>
      </c>
      <c r="L1976">
        <f>0.000064*(G1976^1.958025*I1976^0.883501+0.000045*G1976^2)</f>
        <v>1.9147866570759495E-2</v>
      </c>
      <c r="O1976">
        <f>L1976*0.44*0.75</f>
        <v>6.3187959683506344E-3</v>
      </c>
      <c r="Q1976">
        <f>O1976*0.52</f>
        <v>3.28577390354233E-3</v>
      </c>
      <c r="T1976">
        <f>(L1976*0.44*0.75)*(1+0.2)*0.52*3.67</f>
        <v>1.4470548271200421E-2</v>
      </c>
    </row>
    <row r="1977" spans="1:20" x14ac:dyDescent="0.3">
      <c r="A1977" s="26">
        <v>20001</v>
      </c>
      <c r="B1977">
        <v>104</v>
      </c>
      <c r="C1977" t="s">
        <v>209</v>
      </c>
      <c r="D1977">
        <v>9</v>
      </c>
      <c r="E1977" t="s">
        <v>213</v>
      </c>
      <c r="F1977">
        <v>3</v>
      </c>
      <c r="G1977">
        <v>21.3</v>
      </c>
      <c r="H1977">
        <f t="shared" si="1059"/>
        <v>0.21299999999999999</v>
      </c>
      <c r="I1977">
        <v>5</v>
      </c>
      <c r="J1977">
        <v>1.6</v>
      </c>
      <c r="K1977">
        <f t="shared" si="1060"/>
        <v>3.5632812600000001E-2</v>
      </c>
      <c r="L1977">
        <f>0.000084*(G1977^1.894314*I1977^0.808223+0.000031*G1977^2)</f>
        <v>0.10129221434994427</v>
      </c>
      <c r="O1977">
        <f>L1977*0.66*1.07</f>
        <v>7.153256177393065E-2</v>
      </c>
      <c r="Q1977">
        <f>O1977*0.531</f>
        <v>3.7983790301957178E-2</v>
      </c>
      <c r="T1977">
        <f>(L1977*0.66*1.07)*(1+0.2)*0.531*3.67</f>
        <v>0.16728061248981937</v>
      </c>
    </row>
    <row r="1978" spans="1:20" x14ac:dyDescent="0.3">
      <c r="A1978" s="26">
        <v>20001</v>
      </c>
      <c r="B1978">
        <v>104</v>
      </c>
      <c r="C1978" t="s">
        <v>209</v>
      </c>
      <c r="D1978">
        <v>10</v>
      </c>
      <c r="E1978" t="s">
        <v>215</v>
      </c>
      <c r="F1978">
        <v>2</v>
      </c>
      <c r="G1978">
        <v>18.399999999999999</v>
      </c>
      <c r="H1978">
        <f t="shared" si="1059"/>
        <v>0.184</v>
      </c>
      <c r="I1978">
        <v>5.2</v>
      </c>
      <c r="J1978">
        <v>1.6</v>
      </c>
      <c r="K1978">
        <f t="shared" si="1060"/>
        <v>2.6590502399999997E-2</v>
      </c>
      <c r="L1978">
        <f>0.000064*(G1978^1.958025*I1978^0.883501+0.000045*G1978^2)</f>
        <v>8.2284817128154594E-2</v>
      </c>
      <c r="O1978">
        <f>L1978*0.44*0.75</f>
        <v>2.7153989652291016E-2</v>
      </c>
      <c r="Q1978">
        <f>O1978*0.52</f>
        <v>1.4120074619191328E-2</v>
      </c>
      <c r="T1978">
        <f>(L1978*0.44*0.75)*(1+0.2)*0.52*3.67</f>
        <v>6.2184808622918614E-2</v>
      </c>
    </row>
    <row r="1979" spans="1:20" x14ac:dyDescent="0.3">
      <c r="A1979" s="26">
        <v>20001</v>
      </c>
      <c r="B1979">
        <v>104</v>
      </c>
      <c r="C1979" t="s">
        <v>209</v>
      </c>
      <c r="D1979">
        <v>11</v>
      </c>
      <c r="E1979" t="s">
        <v>213</v>
      </c>
      <c r="F1979">
        <v>3</v>
      </c>
      <c r="G1979">
        <v>14.3</v>
      </c>
      <c r="H1979">
        <f t="shared" si="1059"/>
        <v>0.14300000000000002</v>
      </c>
      <c r="I1979">
        <v>3</v>
      </c>
      <c r="J1979">
        <v>1</v>
      </c>
      <c r="K1979">
        <f t="shared" si="1060"/>
        <v>1.6060644600000003E-2</v>
      </c>
      <c r="L1979">
        <f t="shared" ref="L1979:L1980" si="1089">0.000084*(G1979^1.894314*I1979^0.808223+0.000031*G1979^2)</f>
        <v>3.1512018820705479E-2</v>
      </c>
      <c r="O1979">
        <f>L1979*0.66*1.07</f>
        <v>2.2253787691182213E-2</v>
      </c>
      <c r="Q1979">
        <f t="shared" ref="Q1979:Q1980" si="1090">O1979*0.531</f>
        <v>1.1816761264017756E-2</v>
      </c>
      <c r="T1979">
        <f>(L1979*0.66*1.07)*(1+0.2)*0.531*3.67</f>
        <v>5.2041016606734193E-2</v>
      </c>
    </row>
    <row r="1980" spans="1:20" x14ac:dyDescent="0.3">
      <c r="A1980" s="26">
        <v>20001</v>
      </c>
      <c r="B1980">
        <v>104</v>
      </c>
      <c r="C1980" t="s">
        <v>209</v>
      </c>
      <c r="D1980">
        <v>12</v>
      </c>
      <c r="E1980" t="s">
        <v>213</v>
      </c>
      <c r="F1980">
        <v>3</v>
      </c>
      <c r="G1980">
        <v>9.5</v>
      </c>
      <c r="H1980">
        <f t="shared" si="1059"/>
        <v>9.5000000000000001E-2</v>
      </c>
      <c r="I1980">
        <v>3</v>
      </c>
      <c r="J1980">
        <v>1</v>
      </c>
      <c r="K1980">
        <f t="shared" si="1060"/>
        <v>7.088235E-3</v>
      </c>
      <c r="L1980">
        <f t="shared" si="1089"/>
        <v>1.4521858473096351E-2</v>
      </c>
      <c r="O1980">
        <f>L1980*0.66*1.07</f>
        <v>1.0255336453700643E-2</v>
      </c>
      <c r="Q1980">
        <f t="shared" si="1090"/>
        <v>5.4455836569150418E-3</v>
      </c>
      <c r="T1980">
        <f>(L1980*0.66*1.07)*(1+0.2)*0.531*3.67</f>
        <v>2.3982350425053842E-2</v>
      </c>
    </row>
    <row r="1981" spans="1:20" x14ac:dyDescent="0.3">
      <c r="A1981" s="26">
        <v>20001</v>
      </c>
      <c r="B1981">
        <v>104</v>
      </c>
      <c r="C1981" t="s">
        <v>209</v>
      </c>
      <c r="D1981">
        <v>13</v>
      </c>
      <c r="E1981" t="s">
        <v>212</v>
      </c>
      <c r="F1981">
        <v>3</v>
      </c>
      <c r="G1981">
        <v>12.2</v>
      </c>
      <c r="H1981">
        <f t="shared" si="1059"/>
        <v>0.122</v>
      </c>
      <c r="I1981">
        <v>5</v>
      </c>
      <c r="J1981">
        <v>1</v>
      </c>
      <c r="K1981">
        <f t="shared" si="1060"/>
        <v>1.1689893599999999E-2</v>
      </c>
      <c r="L1981">
        <f>0.000062*(G1981^1.947206*I1981^0.894551+0.000039*G1981^2)</f>
        <v>3.4121409827607217E-2</v>
      </c>
      <c r="O1981">
        <f>L1981*0.47*0.75</f>
        <v>1.2027796964231542E-2</v>
      </c>
      <c r="Q1981">
        <f>O1981*0.52</f>
        <v>6.254454421400402E-3</v>
      </c>
      <c r="T1981">
        <f>(L1981*0.47*0.75)*(1+0.2)*0.52*3.67</f>
        <v>2.7544617271847368E-2</v>
      </c>
    </row>
    <row r="1982" spans="1:20" x14ac:dyDescent="0.3">
      <c r="A1982" s="26">
        <v>20001</v>
      </c>
      <c r="B1982">
        <v>104</v>
      </c>
      <c r="C1982" t="s">
        <v>209</v>
      </c>
      <c r="D1982">
        <v>14</v>
      </c>
      <c r="E1982" t="s">
        <v>213</v>
      </c>
      <c r="F1982">
        <v>3</v>
      </c>
      <c r="G1982">
        <v>21.2</v>
      </c>
      <c r="H1982">
        <f t="shared" si="1059"/>
        <v>0.21199999999999999</v>
      </c>
      <c r="I1982">
        <v>4</v>
      </c>
      <c r="J1982">
        <v>1</v>
      </c>
      <c r="K1982">
        <f t="shared" si="1060"/>
        <v>3.5299017599999996E-2</v>
      </c>
      <c r="L1982">
        <f t="shared" ref="L1982:L1986" si="1091">0.000084*(G1982^1.894314*I1982^0.808223+0.000031*G1982^2)</f>
        <v>8.3826372310411096E-2</v>
      </c>
      <c r="O1982">
        <f>L1982*0.66*1.07</f>
        <v>5.919818412561232E-2</v>
      </c>
      <c r="Q1982">
        <f t="shared" ref="Q1982:Q1986" si="1092">O1982*0.531</f>
        <v>3.143423577070014E-2</v>
      </c>
      <c r="T1982">
        <f>(L1982*0.66*1.07)*(1+0.2)*0.531*3.67</f>
        <v>0.13843637433416342</v>
      </c>
    </row>
    <row r="1983" spans="1:20" x14ac:dyDescent="0.3">
      <c r="A1983" s="26">
        <v>20001</v>
      </c>
      <c r="B1983">
        <v>104</v>
      </c>
      <c r="C1983" t="s">
        <v>209</v>
      </c>
      <c r="D1983">
        <v>15</v>
      </c>
      <c r="E1983" t="s">
        <v>213</v>
      </c>
      <c r="F1983">
        <v>3</v>
      </c>
      <c r="G1983">
        <v>13.3</v>
      </c>
      <c r="H1983">
        <f t="shared" si="1059"/>
        <v>0.13300000000000001</v>
      </c>
      <c r="I1983">
        <v>3</v>
      </c>
      <c r="J1983">
        <v>1.2</v>
      </c>
      <c r="K1983">
        <f t="shared" si="1060"/>
        <v>1.3892940600000002E-2</v>
      </c>
      <c r="L1983">
        <f t="shared" si="1091"/>
        <v>2.7468493295185522E-2</v>
      </c>
      <c r="O1983">
        <f>L1983*0.66*1.07</f>
        <v>1.9398249965060017E-2</v>
      </c>
      <c r="Q1983">
        <f t="shared" si="1092"/>
        <v>1.0300470731446869E-2</v>
      </c>
      <c r="T1983">
        <f>(L1983*0.66*1.07)*(1+0.2)*0.531*3.67</f>
        <v>4.5363273101292005E-2</v>
      </c>
    </row>
    <row r="1984" spans="1:20" x14ac:dyDescent="0.3">
      <c r="A1984" s="26">
        <v>20001</v>
      </c>
      <c r="B1984">
        <v>104</v>
      </c>
      <c r="C1984" t="s">
        <v>209</v>
      </c>
      <c r="D1984">
        <v>16</v>
      </c>
      <c r="E1984" t="s">
        <v>213</v>
      </c>
      <c r="F1984">
        <v>3</v>
      </c>
      <c r="G1984">
        <v>12.5</v>
      </c>
      <c r="H1984">
        <f t="shared" si="1059"/>
        <v>0.125</v>
      </c>
      <c r="I1984">
        <v>3</v>
      </c>
      <c r="J1984">
        <v>1</v>
      </c>
      <c r="K1984">
        <f t="shared" si="1060"/>
        <v>1.2271875E-2</v>
      </c>
      <c r="L1984">
        <f t="shared" si="1091"/>
        <v>2.4422993140662708E-2</v>
      </c>
      <c r="O1984">
        <f>L1984*0.66*1.07</f>
        <v>1.7247517755936005E-2</v>
      </c>
      <c r="Q1984">
        <f t="shared" si="1092"/>
        <v>9.1584319284020201E-3</v>
      </c>
      <c r="T1984">
        <f>(L1984*0.66*1.07)*(1+0.2)*0.531*3.67</f>
        <v>4.0333734212682486E-2</v>
      </c>
    </row>
    <row r="1985" spans="1:24" x14ac:dyDescent="0.3">
      <c r="A1985" s="26">
        <v>20001</v>
      </c>
      <c r="B1985">
        <v>104</v>
      </c>
      <c r="C1985" t="s">
        <v>209</v>
      </c>
      <c r="D1985">
        <v>17</v>
      </c>
      <c r="E1985" t="s">
        <v>213</v>
      </c>
      <c r="F1985">
        <v>3</v>
      </c>
      <c r="G1985">
        <v>12.4</v>
      </c>
      <c r="H1985">
        <f t="shared" si="1059"/>
        <v>0.124</v>
      </c>
      <c r="I1985">
        <v>3</v>
      </c>
      <c r="J1985">
        <v>1</v>
      </c>
      <c r="K1985">
        <f t="shared" si="1060"/>
        <v>1.2076310399999998E-2</v>
      </c>
      <c r="L1985">
        <f t="shared" si="1091"/>
        <v>2.4054198640754906E-2</v>
      </c>
      <c r="O1985">
        <f>L1985*0.66*1.07</f>
        <v>1.6987075080101117E-2</v>
      </c>
      <c r="Q1985">
        <f t="shared" si="1092"/>
        <v>9.020136867533694E-3</v>
      </c>
      <c r="T1985">
        <f>(L1985*0.66*1.07)*(1+0.2)*0.531*3.67</f>
        <v>3.9724682764618387E-2</v>
      </c>
    </row>
    <row r="1986" spans="1:24" x14ac:dyDescent="0.3">
      <c r="A1986" s="26">
        <v>20001</v>
      </c>
      <c r="B1986">
        <v>104</v>
      </c>
      <c r="C1986" t="s">
        <v>209</v>
      </c>
      <c r="D1986">
        <v>18</v>
      </c>
      <c r="E1986" t="s">
        <v>213</v>
      </c>
      <c r="F1986">
        <v>3</v>
      </c>
      <c r="G1986">
        <v>13.2</v>
      </c>
      <c r="H1986">
        <f t="shared" si="1059"/>
        <v>0.13200000000000001</v>
      </c>
      <c r="I1986">
        <v>3.5</v>
      </c>
      <c r="J1986">
        <v>1.2</v>
      </c>
      <c r="K1986">
        <f t="shared" si="1060"/>
        <v>1.3684809600000002E-2</v>
      </c>
      <c r="L1986">
        <f t="shared" si="1091"/>
        <v>3.0671350824022989E-2</v>
      </c>
      <c r="O1986">
        <f>L1986*0.66*1.07</f>
        <v>2.1660107951925037E-2</v>
      </c>
      <c r="Q1986">
        <f t="shared" si="1092"/>
        <v>1.1501517322472196E-2</v>
      </c>
      <c r="T1986">
        <f>(L1986*0.66*1.07)*(1+0.2)*0.531*3.67</f>
        <v>5.0652682288167543E-2</v>
      </c>
    </row>
    <row r="1987" spans="1:24" x14ac:dyDescent="0.3">
      <c r="A1987" s="26">
        <v>20001</v>
      </c>
      <c r="B1987">
        <v>104</v>
      </c>
      <c r="C1987" t="s">
        <v>209</v>
      </c>
      <c r="D1987">
        <v>19</v>
      </c>
      <c r="E1987" t="s">
        <v>212</v>
      </c>
      <c r="F1987">
        <v>3</v>
      </c>
      <c r="G1987">
        <v>38.299999999999997</v>
      </c>
      <c r="H1987">
        <f t="shared" ref="H1987:H2050" si="1093">G1987/100</f>
        <v>0.38299999999999995</v>
      </c>
      <c r="I1987">
        <v>13</v>
      </c>
      <c r="J1987">
        <v>1.3</v>
      </c>
      <c r="K1987">
        <f t="shared" ref="K1987:K2050" si="1094">0.7854*H1987^2</f>
        <v>0.11520954059999997</v>
      </c>
      <c r="L1987">
        <f>0.000062*(G1987^1.947206*I1987^0.894551+0.000039*G1987^2)</f>
        <v>0.74419551957396224</v>
      </c>
      <c r="O1987">
        <f>L1987*0.47*0.75</f>
        <v>0.26232892064982166</v>
      </c>
      <c r="Q1987">
        <f>O1987*0.52</f>
        <v>0.13641103873790728</v>
      </c>
      <c r="T1987">
        <f>(L1987*0.47*0.75)*(1+0.2)*0.52*3.67</f>
        <v>0.60075421460174361</v>
      </c>
      <c r="U1987">
        <v>68</v>
      </c>
      <c r="V1987">
        <v>73</v>
      </c>
      <c r="W1987">
        <v>12</v>
      </c>
      <c r="X1987">
        <v>6</v>
      </c>
    </row>
    <row r="1988" spans="1:24" x14ac:dyDescent="0.3">
      <c r="A1988" s="26">
        <v>20001</v>
      </c>
      <c r="B1988">
        <v>104</v>
      </c>
      <c r="C1988" t="s">
        <v>209</v>
      </c>
      <c r="D1988">
        <v>20</v>
      </c>
      <c r="E1988" t="s">
        <v>214</v>
      </c>
      <c r="F1988">
        <v>3</v>
      </c>
      <c r="G1988">
        <v>10.199999999999999</v>
      </c>
      <c r="H1988">
        <f t="shared" si="1093"/>
        <v>0.10199999999999999</v>
      </c>
      <c r="I1988">
        <v>4</v>
      </c>
      <c r="J1988">
        <v>1</v>
      </c>
      <c r="K1988">
        <f t="shared" si="1094"/>
        <v>8.1713015999999982E-3</v>
      </c>
      <c r="L1988">
        <f>0.000081*(G1988^1.864042*I1988^0.850892+0.000027*G1988^2)</f>
        <v>1.9991762018881379E-2</v>
      </c>
      <c r="O1988">
        <f>L1988*0.47*0.75</f>
        <v>7.0470961116556857E-3</v>
      </c>
      <c r="Q1988">
        <f>O1988*0.521</f>
        <v>3.6715370741726124E-3</v>
      </c>
      <c r="T1988">
        <f>(L1988*0.47*0.75)*(1+0.2)*0.521*3.67</f>
        <v>1.6169449274656182E-2</v>
      </c>
    </row>
    <row r="1989" spans="1:24" x14ac:dyDescent="0.3">
      <c r="A1989" s="26">
        <v>20001</v>
      </c>
      <c r="B1989">
        <v>104</v>
      </c>
      <c r="C1989" t="s">
        <v>209</v>
      </c>
      <c r="D1989">
        <v>21</v>
      </c>
      <c r="E1989" t="s">
        <v>220</v>
      </c>
      <c r="F1989">
        <v>3</v>
      </c>
      <c r="G1989">
        <v>14.2</v>
      </c>
      <c r="H1989">
        <f t="shared" si="1093"/>
        <v>0.14199999999999999</v>
      </c>
      <c r="I1989">
        <v>4.5999999999999996</v>
      </c>
      <c r="J1989">
        <v>1.2</v>
      </c>
      <c r="K1989">
        <f t="shared" si="1094"/>
        <v>1.5836805599999997E-2</v>
      </c>
      <c r="L1989">
        <f t="shared" ref="L1989:L1993" si="1095">0.000084*(G1989^1.894314*I1989^0.808223+0.000031*G1989^2)</f>
        <v>4.3927505628040014E-2</v>
      </c>
      <c r="O1989">
        <f>L1989*0.78*1.07</f>
        <v>3.6661896197162196E-2</v>
      </c>
      <c r="Q1989">
        <f t="shared" ref="Q1989:Q1993" si="1096">O1989*0.531</f>
        <v>1.9467466880693125E-2</v>
      </c>
      <c r="T1989">
        <f>(L1989*0.78*1.07)*(1+0.2)*0.531*3.67</f>
        <v>8.5734724142572535E-2</v>
      </c>
    </row>
    <row r="1990" spans="1:24" x14ac:dyDescent="0.3">
      <c r="A1990" s="26">
        <v>20001</v>
      </c>
      <c r="B1990">
        <v>104</v>
      </c>
      <c r="C1990" t="s">
        <v>209</v>
      </c>
      <c r="D1990">
        <v>22</v>
      </c>
      <c r="E1990" t="s">
        <v>220</v>
      </c>
      <c r="F1990">
        <v>3</v>
      </c>
      <c r="G1990">
        <v>10.199999999999999</v>
      </c>
      <c r="H1990">
        <f t="shared" si="1093"/>
        <v>0.10199999999999999</v>
      </c>
      <c r="I1990">
        <v>3.6</v>
      </c>
      <c r="J1990">
        <v>1</v>
      </c>
      <c r="K1990">
        <f t="shared" si="1094"/>
        <v>8.1713015999999982E-3</v>
      </c>
      <c r="L1990">
        <f t="shared" si="1095"/>
        <v>1.9253394033259919E-2</v>
      </c>
      <c r="O1990">
        <f>L1990*0.78*1.07</f>
        <v>1.6068882660158729E-2</v>
      </c>
      <c r="Q1990">
        <f t="shared" si="1096"/>
        <v>8.5325766925442859E-3</v>
      </c>
      <c r="T1990">
        <f>(L1990*0.78*1.07)*(1+0.2)*0.531*3.67</f>
        <v>3.7577467753965033E-2</v>
      </c>
    </row>
    <row r="1991" spans="1:24" x14ac:dyDescent="0.3">
      <c r="A1991" s="26">
        <v>20001</v>
      </c>
      <c r="B1991">
        <v>104</v>
      </c>
      <c r="C1991" t="s">
        <v>209</v>
      </c>
      <c r="D1991">
        <v>23</v>
      </c>
      <c r="E1991" t="s">
        <v>220</v>
      </c>
      <c r="F1991">
        <v>3</v>
      </c>
      <c r="G1991">
        <v>15.3</v>
      </c>
      <c r="H1991">
        <f t="shared" si="1093"/>
        <v>0.153</v>
      </c>
      <c r="I1991">
        <v>4.2</v>
      </c>
      <c r="J1991">
        <v>1.2</v>
      </c>
      <c r="K1991">
        <f t="shared" si="1094"/>
        <v>1.83854286E-2</v>
      </c>
      <c r="L1991">
        <f t="shared" si="1095"/>
        <v>4.7009636373900175E-2</v>
      </c>
      <c r="O1991">
        <f>L1991*0.78*1.07</f>
        <v>3.9234242517657086E-2</v>
      </c>
      <c r="Q1991">
        <f t="shared" si="1096"/>
        <v>2.0833382776875915E-2</v>
      </c>
      <c r="T1991">
        <f>(L1991*0.78*1.07)*(1+0.2)*0.531*3.67</f>
        <v>9.1750217749361526E-2</v>
      </c>
    </row>
    <row r="1992" spans="1:24" x14ac:dyDescent="0.3">
      <c r="A1992" s="26">
        <v>20001</v>
      </c>
      <c r="B1992">
        <v>104</v>
      </c>
      <c r="C1992" t="s">
        <v>209</v>
      </c>
      <c r="D1992">
        <v>24</v>
      </c>
      <c r="E1992" t="s">
        <v>220</v>
      </c>
      <c r="F1992">
        <v>3</v>
      </c>
      <c r="G1992">
        <v>8.5</v>
      </c>
      <c r="H1992">
        <f t="shared" si="1093"/>
        <v>8.5000000000000006E-2</v>
      </c>
      <c r="I1992">
        <v>4</v>
      </c>
      <c r="J1992">
        <v>1</v>
      </c>
      <c r="K1992">
        <f t="shared" si="1094"/>
        <v>5.6745150000000006E-3</v>
      </c>
      <c r="L1992">
        <f t="shared" si="1095"/>
        <v>1.4842081309309028E-2</v>
      </c>
      <c r="O1992">
        <f>L1992*0.78*1.07</f>
        <v>1.2387201060749316E-2</v>
      </c>
      <c r="Q1992">
        <f t="shared" si="1096"/>
        <v>6.577603763257887E-3</v>
      </c>
      <c r="T1992">
        <f>(L1992*0.78*1.07)*(1+0.2)*0.531*3.67</f>
        <v>2.8967766973387734E-2</v>
      </c>
    </row>
    <row r="1993" spans="1:24" x14ac:dyDescent="0.3">
      <c r="A1993" s="26">
        <v>20001</v>
      </c>
      <c r="B1993">
        <v>104</v>
      </c>
      <c r="C1993" t="s">
        <v>209</v>
      </c>
      <c r="D1993">
        <v>25</v>
      </c>
      <c r="E1993" t="s">
        <v>220</v>
      </c>
      <c r="F1993">
        <v>3</v>
      </c>
      <c r="G1993">
        <v>14.2</v>
      </c>
      <c r="H1993">
        <f t="shared" si="1093"/>
        <v>0.14199999999999999</v>
      </c>
      <c r="I1993">
        <v>4</v>
      </c>
      <c r="J1993">
        <v>1</v>
      </c>
      <c r="K1993">
        <f t="shared" si="1094"/>
        <v>1.5836805599999997E-2</v>
      </c>
      <c r="L1993">
        <f t="shared" si="1095"/>
        <v>3.9235552560654509E-2</v>
      </c>
      <c r="O1993">
        <f>L1993*0.78*1.07</f>
        <v>3.2745992167122255E-2</v>
      </c>
      <c r="Q1993">
        <f t="shared" si="1096"/>
        <v>1.738812184074192E-2</v>
      </c>
      <c r="T1993">
        <f>(L1993*0.78*1.07)*(1+0.2)*0.531*3.67</f>
        <v>7.6577288586627407E-2</v>
      </c>
    </row>
    <row r="1994" spans="1:24" x14ac:dyDescent="0.3">
      <c r="A1994" s="26">
        <v>20001</v>
      </c>
      <c r="B1994">
        <v>104</v>
      </c>
      <c r="C1994" t="s">
        <v>209</v>
      </c>
      <c r="D1994">
        <v>26</v>
      </c>
      <c r="E1994" t="s">
        <v>214</v>
      </c>
      <c r="F1994">
        <v>3</v>
      </c>
      <c r="G1994">
        <v>14.1</v>
      </c>
      <c r="H1994">
        <f t="shared" si="1093"/>
        <v>0.14099999999999999</v>
      </c>
      <c r="I1994">
        <v>4</v>
      </c>
      <c r="J1994">
        <v>1</v>
      </c>
      <c r="K1994">
        <f t="shared" si="1094"/>
        <v>1.5614537399999996E-2</v>
      </c>
      <c r="L1994">
        <f>0.000081*(G1994^1.864042*I1994^0.850892+0.000027*G1994^2)</f>
        <v>3.655703020699419E-2</v>
      </c>
      <c r="O1994">
        <f>L1994*0.47*0.75</f>
        <v>1.2886353147965452E-2</v>
      </c>
      <c r="Q1994">
        <f>O1994*0.521</f>
        <v>6.7137899900900008E-3</v>
      </c>
      <c r="T1994">
        <f>(L1994*0.47*0.75)*(1+0.2)*0.521*3.67</f>
        <v>2.9567531116356363E-2</v>
      </c>
    </row>
    <row r="1995" spans="1:24" x14ac:dyDescent="0.3">
      <c r="A1995" s="26">
        <v>20001</v>
      </c>
      <c r="B1995">
        <v>104</v>
      </c>
      <c r="C1995" t="s">
        <v>209</v>
      </c>
      <c r="D1995">
        <v>27</v>
      </c>
      <c r="E1995" t="s">
        <v>215</v>
      </c>
      <c r="F1995">
        <v>3</v>
      </c>
      <c r="G1995">
        <v>11.4</v>
      </c>
      <c r="H1995">
        <f t="shared" si="1093"/>
        <v>0.114</v>
      </c>
      <c r="I1995">
        <v>5</v>
      </c>
      <c r="J1995">
        <v>1.6</v>
      </c>
      <c r="K1995">
        <f t="shared" si="1094"/>
        <v>1.02070584E-2</v>
      </c>
      <c r="L1995">
        <f t="shared" ref="L1995:L1996" si="1097">0.000064*(G1995^1.958025*I1995^0.883501+0.000045*G1995^2)</f>
        <v>3.1129490678685375E-2</v>
      </c>
      <c r="O1995">
        <f>L1995*0.44*0.75</f>
        <v>1.0272731923966173E-2</v>
      </c>
      <c r="Q1995">
        <f t="shared" ref="Q1995:Q1998" si="1098">O1995*0.52</f>
        <v>5.3418206004624104E-3</v>
      </c>
      <c r="T1995">
        <f>(L1995*0.44*0.75)*(1+0.2)*0.52*3.67</f>
        <v>2.3525377924436455E-2</v>
      </c>
    </row>
    <row r="1996" spans="1:24" x14ac:dyDescent="0.3">
      <c r="A1996" s="26">
        <v>20001</v>
      </c>
      <c r="B1996">
        <v>104</v>
      </c>
      <c r="C1996" t="s">
        <v>209</v>
      </c>
      <c r="D1996">
        <v>28</v>
      </c>
      <c r="E1996" t="s">
        <v>215</v>
      </c>
      <c r="F1996">
        <v>3</v>
      </c>
      <c r="G1996">
        <v>15.2</v>
      </c>
      <c r="H1996">
        <f t="shared" si="1093"/>
        <v>0.152</v>
      </c>
      <c r="I1996">
        <v>5.2</v>
      </c>
      <c r="J1996">
        <v>1.6</v>
      </c>
      <c r="K1996">
        <f t="shared" si="1094"/>
        <v>1.81458816E-2</v>
      </c>
      <c r="L1996">
        <f t="shared" si="1097"/>
        <v>5.6604901704535707E-2</v>
      </c>
      <c r="O1996">
        <f>L1996*0.44*0.75</f>
        <v>1.8679617562496781E-2</v>
      </c>
      <c r="Q1996">
        <f t="shared" si="1098"/>
        <v>9.7134011324983265E-3</v>
      </c>
      <c r="T1996">
        <f>(L1996*0.44*0.75)*(1+0.2)*0.52*3.67</f>
        <v>4.2777818587522623E-2</v>
      </c>
    </row>
    <row r="1997" spans="1:24" x14ac:dyDescent="0.3">
      <c r="A1997" s="26">
        <v>20001</v>
      </c>
      <c r="B1997">
        <v>104</v>
      </c>
      <c r="C1997" t="s">
        <v>209</v>
      </c>
      <c r="D1997">
        <v>29</v>
      </c>
      <c r="E1997" t="s">
        <v>217</v>
      </c>
      <c r="F1997">
        <v>3</v>
      </c>
      <c r="G1997">
        <v>17.2</v>
      </c>
      <c r="H1997">
        <f t="shared" si="1093"/>
        <v>0.17199999999999999</v>
      </c>
      <c r="I1997">
        <v>7</v>
      </c>
      <c r="J1997">
        <v>1.5</v>
      </c>
      <c r="K1997">
        <f t="shared" si="1094"/>
        <v>2.3235273599999995E-2</v>
      </c>
      <c r="L1997">
        <f t="shared" ref="L1997:L1998" si="1099">0.000059*(G1997^1.965295*I1997^0.892133+0.000019*G1997^2)</f>
        <v>8.9736958450279722E-2</v>
      </c>
      <c r="O1997">
        <f>L1997*0.47*0.75</f>
        <v>3.1632277853723599E-2</v>
      </c>
      <c r="Q1997">
        <f t="shared" si="1098"/>
        <v>1.6448784483936271E-2</v>
      </c>
      <c r="T1997">
        <f>(L1997*0.47*0.75)*(1+0.2)*0.52*3.67</f>
        <v>7.2440446867255329E-2</v>
      </c>
    </row>
    <row r="1998" spans="1:24" x14ac:dyDescent="0.3">
      <c r="A1998" s="26">
        <v>20001</v>
      </c>
      <c r="B1998">
        <v>104</v>
      </c>
      <c r="C1998" t="s">
        <v>209</v>
      </c>
      <c r="D1998">
        <v>30</v>
      </c>
      <c r="E1998" t="s">
        <v>217</v>
      </c>
      <c r="F1998">
        <v>3</v>
      </c>
      <c r="G1998">
        <v>18.3</v>
      </c>
      <c r="H1998">
        <f t="shared" si="1093"/>
        <v>0.183</v>
      </c>
      <c r="I1998">
        <v>7.6</v>
      </c>
      <c r="J1998">
        <v>2.5</v>
      </c>
      <c r="K1998">
        <f t="shared" si="1094"/>
        <v>2.6302260599999999E-2</v>
      </c>
      <c r="L1998">
        <f t="shared" si="1099"/>
        <v>0.10908001606573481</v>
      </c>
      <c r="O1998">
        <f>L1998*0.47*0.75</f>
        <v>3.8450705663171519E-2</v>
      </c>
      <c r="Q1998">
        <f t="shared" si="1098"/>
        <v>1.9994366944849191E-2</v>
      </c>
      <c r="T1998">
        <f>(L1998*0.47*0.75)*(1+0.2)*0.52*3.67</f>
        <v>8.8055192025115844E-2</v>
      </c>
    </row>
    <row r="1999" spans="1:24" x14ac:dyDescent="0.3">
      <c r="A1999" s="26">
        <v>20001</v>
      </c>
      <c r="B1999">
        <v>104</v>
      </c>
      <c r="C1999" t="s">
        <v>209</v>
      </c>
      <c r="D1999">
        <v>31</v>
      </c>
      <c r="E1999" t="s">
        <v>215</v>
      </c>
      <c r="F1999">
        <v>3</v>
      </c>
      <c r="G1999">
        <v>25.3</v>
      </c>
      <c r="H1999">
        <f t="shared" si="1093"/>
        <v>0.253</v>
      </c>
      <c r="I1999">
        <v>8</v>
      </c>
      <c r="J1999">
        <v>1.9</v>
      </c>
      <c r="K1999">
        <f t="shared" si="1094"/>
        <v>5.0272668599999994E-2</v>
      </c>
      <c r="L1999">
        <f>0.000064*(G1999^1.958025*I1999^0.883501+0.000045*G1999^2)</f>
        <v>0.22459987160224151</v>
      </c>
      <c r="O1999">
        <f>L1999*0.44*0.75</f>
        <v>7.4117957628739711E-2</v>
      </c>
      <c r="Q1999">
        <f>O1999*0.52</f>
        <v>3.8541337966944651E-2</v>
      </c>
      <c r="T1999">
        <f>(L1999*0.44*0.75)*(1+0.2)*0.52*3.67</f>
        <v>0.16973605240642425</v>
      </c>
    </row>
    <row r="2000" spans="1:24" x14ac:dyDescent="0.3">
      <c r="A2000" s="26">
        <v>20001</v>
      </c>
      <c r="B2000">
        <v>104</v>
      </c>
      <c r="C2000" t="s">
        <v>209</v>
      </c>
      <c r="D2000">
        <v>32</v>
      </c>
      <c r="E2000" t="s">
        <v>213</v>
      </c>
      <c r="F2000">
        <v>3</v>
      </c>
      <c r="G2000">
        <v>14</v>
      </c>
      <c r="H2000">
        <f t="shared" si="1093"/>
        <v>0.14000000000000001</v>
      </c>
      <c r="I2000">
        <v>4</v>
      </c>
      <c r="J2000">
        <v>0.9</v>
      </c>
      <c r="K2000">
        <f t="shared" si="1094"/>
        <v>1.5393840000000002E-2</v>
      </c>
      <c r="L2000">
        <f>0.000084*(G2000^1.894314*I2000^0.808223+0.000031*G2000^2)</f>
        <v>3.8195324626432436E-2</v>
      </c>
      <c r="O2000">
        <f>L2000*0.66*1.07</f>
        <v>2.6973538251186591E-2</v>
      </c>
      <c r="Q2000">
        <f>O2000*0.531</f>
        <v>1.432294881138008E-2</v>
      </c>
      <c r="T2000">
        <f>(L2000*0.66*1.07)*(1+0.2)*0.531*3.67</f>
        <v>6.3078266565317856E-2</v>
      </c>
    </row>
    <row r="2001" spans="1:24" x14ac:dyDescent="0.3">
      <c r="A2001" s="26">
        <v>20001</v>
      </c>
      <c r="B2001">
        <v>104</v>
      </c>
      <c r="C2001" t="s">
        <v>209</v>
      </c>
      <c r="D2001">
        <v>33</v>
      </c>
      <c r="E2001" t="s">
        <v>217</v>
      </c>
      <c r="F2001">
        <v>3</v>
      </c>
      <c r="G2001">
        <v>8.1</v>
      </c>
      <c r="H2001">
        <f t="shared" si="1093"/>
        <v>8.1000000000000003E-2</v>
      </c>
      <c r="I2001">
        <v>4</v>
      </c>
      <c r="J2001">
        <v>1</v>
      </c>
      <c r="K2001">
        <f t="shared" si="1094"/>
        <v>5.1530094000000002E-3</v>
      </c>
      <c r="L2001">
        <f>0.000059*(G2001^1.965295*I2001^0.892133+0.000019*G2001^2)</f>
        <v>1.2399758849208175E-2</v>
      </c>
      <c r="O2001">
        <f>L2001*0.47*0.75</f>
        <v>4.3709149943458817E-3</v>
      </c>
      <c r="Q2001">
        <f>O2001*0.52</f>
        <v>2.2728757970598584E-3</v>
      </c>
      <c r="T2001">
        <f>(L2001*0.47*0.75)*(1+0.2)*0.52*3.67</f>
        <v>1.0009745010251618E-2</v>
      </c>
    </row>
    <row r="2002" spans="1:24" x14ac:dyDescent="0.3">
      <c r="A2002" s="26">
        <v>20001</v>
      </c>
      <c r="B2002">
        <v>104</v>
      </c>
      <c r="C2002" t="s">
        <v>209</v>
      </c>
      <c r="D2002">
        <v>34</v>
      </c>
      <c r="E2002" t="s">
        <v>213</v>
      </c>
      <c r="F2002">
        <v>3</v>
      </c>
      <c r="G2002">
        <v>10.199999999999999</v>
      </c>
      <c r="H2002">
        <f t="shared" si="1093"/>
        <v>0.10199999999999999</v>
      </c>
      <c r="I2002">
        <v>4</v>
      </c>
      <c r="J2002">
        <v>1</v>
      </c>
      <c r="K2002">
        <f t="shared" si="1094"/>
        <v>8.1713015999999982E-3</v>
      </c>
      <c r="L2002">
        <f t="shared" ref="L2002:L2003" si="1100">0.000084*(G2002^1.894314*I2002^0.808223+0.000031*G2002^2)</f>
        <v>2.0964719519392841E-2</v>
      </c>
      <c r="O2002">
        <f>L2002*0.66*1.07</f>
        <v>1.4805284924595227E-2</v>
      </c>
      <c r="Q2002">
        <f t="shared" ref="Q2002:Q2003" si="1101">O2002*0.531</f>
        <v>7.8616062949600652E-3</v>
      </c>
      <c r="T2002">
        <f>(L2002*0.66*1.07)*(1+0.2)*0.531*3.67</f>
        <v>3.4622514123004128E-2</v>
      </c>
    </row>
    <row r="2003" spans="1:24" x14ac:dyDescent="0.3">
      <c r="A2003" s="26">
        <v>20001</v>
      </c>
      <c r="B2003">
        <v>104</v>
      </c>
      <c r="C2003" t="s">
        <v>209</v>
      </c>
      <c r="D2003">
        <v>35</v>
      </c>
      <c r="E2003" t="s">
        <v>213</v>
      </c>
      <c r="F2003">
        <v>3</v>
      </c>
      <c r="G2003">
        <v>23.5</v>
      </c>
      <c r="H2003">
        <f t="shared" si="1093"/>
        <v>0.23499999999999999</v>
      </c>
      <c r="I2003">
        <v>5</v>
      </c>
      <c r="J2003">
        <v>1.2</v>
      </c>
      <c r="K2003">
        <f t="shared" si="1094"/>
        <v>4.3373714999999993E-2</v>
      </c>
      <c r="L2003">
        <f t="shared" si="1100"/>
        <v>0.12202282760983733</v>
      </c>
      <c r="O2003">
        <f>L2003*0.66*1.07</f>
        <v>8.6172520858067134E-2</v>
      </c>
      <c r="Q2003">
        <f t="shared" si="1101"/>
        <v>4.575760857563365E-2</v>
      </c>
      <c r="T2003">
        <f>(L2003*0.66*1.07)*(1+0.2)*0.531*3.67</f>
        <v>0.2015165081670906</v>
      </c>
    </row>
    <row r="2004" spans="1:24" x14ac:dyDescent="0.3">
      <c r="A2004" s="26">
        <v>20001</v>
      </c>
      <c r="B2004">
        <v>104</v>
      </c>
      <c r="C2004" t="s">
        <v>209</v>
      </c>
      <c r="D2004">
        <v>36</v>
      </c>
      <c r="E2004" t="s">
        <v>217</v>
      </c>
      <c r="F2004">
        <v>3</v>
      </c>
      <c r="G2004">
        <v>23.2</v>
      </c>
      <c r="H2004">
        <f t="shared" si="1093"/>
        <v>0.23199999999999998</v>
      </c>
      <c r="I2004">
        <v>6</v>
      </c>
      <c r="J2004">
        <v>1.7</v>
      </c>
      <c r="K2004">
        <f t="shared" si="1094"/>
        <v>4.2273369599999992E-2</v>
      </c>
      <c r="L2004">
        <f>0.000059*(G2004^1.965295*I2004^0.892133+0.000019*G2004^2)</f>
        <v>0.14081696869578</v>
      </c>
      <c r="O2004">
        <f>L2004*0.47*0.75</f>
        <v>4.9637981465262451E-2</v>
      </c>
      <c r="Q2004">
        <f>O2004*0.52</f>
        <v>2.5811750361936475E-2</v>
      </c>
      <c r="T2004">
        <f>(L2004*0.47*0.75)*(1+0.2)*0.52*3.67</f>
        <v>0.11367494859396823</v>
      </c>
    </row>
    <row r="2005" spans="1:24" x14ac:dyDescent="0.3">
      <c r="A2005" s="26">
        <v>20001</v>
      </c>
      <c r="B2005">
        <v>104</v>
      </c>
      <c r="C2005" t="s">
        <v>209</v>
      </c>
      <c r="D2005">
        <v>37</v>
      </c>
      <c r="E2005" t="s">
        <v>213</v>
      </c>
      <c r="F2005">
        <v>3</v>
      </c>
      <c r="G2005">
        <v>25</v>
      </c>
      <c r="H2005">
        <f t="shared" si="1093"/>
        <v>0.25</v>
      </c>
      <c r="I2005">
        <v>6</v>
      </c>
      <c r="J2005">
        <v>1.2</v>
      </c>
      <c r="K2005">
        <f t="shared" si="1094"/>
        <v>4.9087499999999999E-2</v>
      </c>
      <c r="L2005">
        <f>0.000084*(G2005^1.894314*I2005^0.808223+0.000031*G2005^2)</f>
        <v>0.15897938025782854</v>
      </c>
      <c r="O2005">
        <f>L2005*0.66*1.07</f>
        <v>0.11227123833807853</v>
      </c>
      <c r="Q2005">
        <f>O2005*0.531</f>
        <v>5.9616027557519706E-2</v>
      </c>
      <c r="T2005">
        <f>(L2005*0.66*1.07)*(1+0.2)*0.531*3.67</f>
        <v>0.26254898536331678</v>
      </c>
    </row>
    <row r="2006" spans="1:24" x14ac:dyDescent="0.3">
      <c r="A2006" s="26">
        <v>20001</v>
      </c>
      <c r="B2006">
        <v>104</v>
      </c>
      <c r="C2006" t="s">
        <v>209</v>
      </c>
      <c r="D2006">
        <v>38</v>
      </c>
      <c r="E2006" t="s">
        <v>217</v>
      </c>
      <c r="F2006">
        <v>3</v>
      </c>
      <c r="G2006">
        <v>10.5</v>
      </c>
      <c r="H2006">
        <f t="shared" si="1093"/>
        <v>0.105</v>
      </c>
      <c r="I2006">
        <v>4</v>
      </c>
      <c r="J2006">
        <v>1.6</v>
      </c>
      <c r="K2006">
        <f t="shared" si="1094"/>
        <v>8.659034999999999E-3</v>
      </c>
      <c r="L2006">
        <f>0.000059*(G2006^1.965295*I2006^0.892133+0.000019*G2006^2)</f>
        <v>2.0649541863424371E-2</v>
      </c>
      <c r="O2006">
        <f>L2006*0.47*0.75</f>
        <v>7.2789635068570904E-3</v>
      </c>
      <c r="Q2006">
        <f>O2006*0.52</f>
        <v>3.7850610235656873E-3</v>
      </c>
      <c r="T2006">
        <f>(L2006*0.47*0.75)*(1+0.2)*0.52*3.67</f>
        <v>1.6669408747783287E-2</v>
      </c>
    </row>
    <row r="2007" spans="1:24" x14ac:dyDescent="0.3">
      <c r="A2007" s="26">
        <v>20001</v>
      </c>
      <c r="B2007">
        <v>104</v>
      </c>
      <c r="C2007" t="s">
        <v>209</v>
      </c>
      <c r="D2007">
        <v>39</v>
      </c>
      <c r="E2007" t="s">
        <v>213</v>
      </c>
      <c r="F2007">
        <v>3</v>
      </c>
      <c r="G2007">
        <v>16.3</v>
      </c>
      <c r="H2007">
        <f t="shared" si="1093"/>
        <v>0.16300000000000001</v>
      </c>
      <c r="I2007">
        <v>4</v>
      </c>
      <c r="J2007">
        <v>2</v>
      </c>
      <c r="K2007">
        <f t="shared" si="1094"/>
        <v>2.08672926E-2</v>
      </c>
      <c r="L2007">
        <f>0.000084*(G2007^1.894314*I2007^0.808223+0.000031*G2007^2)</f>
        <v>5.0950431383752923E-2</v>
      </c>
      <c r="O2007">
        <f>L2007*0.66*1.07</f>
        <v>3.5981194643206316E-2</v>
      </c>
      <c r="Q2007">
        <f>O2007*0.531</f>
        <v>1.9106014355542555E-2</v>
      </c>
      <c r="T2007">
        <f>(L2007*0.66*1.07)*(1+0.2)*0.531*3.67</f>
        <v>8.4142887221809404E-2</v>
      </c>
    </row>
    <row r="2008" spans="1:24" x14ac:dyDescent="0.3">
      <c r="A2008" s="26">
        <v>20001</v>
      </c>
      <c r="B2008">
        <v>104</v>
      </c>
      <c r="C2008" t="s">
        <v>209</v>
      </c>
      <c r="D2008">
        <v>40</v>
      </c>
      <c r="E2008" t="s">
        <v>217</v>
      </c>
      <c r="F2008">
        <v>3</v>
      </c>
      <c r="G2008">
        <v>20.2</v>
      </c>
      <c r="H2008">
        <f t="shared" si="1093"/>
        <v>0.20199999999999999</v>
      </c>
      <c r="I2008">
        <v>8.8000000000000007</v>
      </c>
      <c r="J2008">
        <v>0.6</v>
      </c>
      <c r="K2008">
        <f t="shared" si="1094"/>
        <v>3.2047461599999993E-2</v>
      </c>
      <c r="L2008">
        <f t="shared" ref="L2008:L2010" si="1102">0.000059*(G2008^1.965295*I2008^0.892133+0.000019*G2008^2)</f>
        <v>0.15095865125283481</v>
      </c>
      <c r="O2008">
        <f>L2008*0.47*0.75</f>
        <v>5.3212924566624263E-2</v>
      </c>
      <c r="Q2008">
        <f t="shared" ref="Q2008:Q2010" si="1103">O2008*0.52</f>
        <v>2.7670720774644619E-2</v>
      </c>
      <c r="T2008">
        <f>(L2008*0.47*0.75)*(1+0.2)*0.52*3.67</f>
        <v>0.12186185429153487</v>
      </c>
    </row>
    <row r="2009" spans="1:24" x14ac:dyDescent="0.3">
      <c r="A2009" s="26">
        <v>20001</v>
      </c>
      <c r="B2009">
        <v>104</v>
      </c>
      <c r="C2009" t="s">
        <v>209</v>
      </c>
      <c r="D2009">
        <v>41</v>
      </c>
      <c r="E2009" t="s">
        <v>217</v>
      </c>
      <c r="F2009">
        <v>3</v>
      </c>
      <c r="G2009">
        <v>23.5</v>
      </c>
      <c r="H2009">
        <f t="shared" si="1093"/>
        <v>0.23499999999999999</v>
      </c>
      <c r="I2009">
        <v>9</v>
      </c>
      <c r="J2009">
        <v>0.6</v>
      </c>
      <c r="K2009">
        <f t="shared" si="1094"/>
        <v>4.3373714999999993E-2</v>
      </c>
      <c r="L2009">
        <f t="shared" si="1102"/>
        <v>0.20735635751481979</v>
      </c>
      <c r="O2009">
        <f>L2009*0.47*0.75</f>
        <v>7.3093116023973975E-2</v>
      </c>
      <c r="Q2009">
        <f t="shared" si="1103"/>
        <v>3.8008420332466465E-2</v>
      </c>
      <c r="T2009">
        <f>(L2009*0.47*0.75)*(1+0.2)*0.52*3.67</f>
        <v>0.16738908314418233</v>
      </c>
    </row>
    <row r="2010" spans="1:24" x14ac:dyDescent="0.3">
      <c r="A2010" s="26">
        <v>20001</v>
      </c>
      <c r="B2010">
        <v>104</v>
      </c>
      <c r="C2010" t="s">
        <v>209</v>
      </c>
      <c r="D2010">
        <v>42</v>
      </c>
      <c r="E2010" t="s">
        <v>217</v>
      </c>
      <c r="F2010">
        <v>3</v>
      </c>
      <c r="G2010">
        <v>11.4</v>
      </c>
      <c r="H2010">
        <f t="shared" si="1093"/>
        <v>0.114</v>
      </c>
      <c r="I2010">
        <v>6</v>
      </c>
      <c r="J2010">
        <v>2</v>
      </c>
      <c r="K2010">
        <f t="shared" si="1094"/>
        <v>1.02070584E-2</v>
      </c>
      <c r="L2010">
        <f t="shared" si="1102"/>
        <v>3.4849620763762683E-2</v>
      </c>
      <c r="O2010">
        <f>L2010*0.47*0.75</f>
        <v>1.2284491319226345E-2</v>
      </c>
      <c r="Q2010">
        <f t="shared" si="1103"/>
        <v>6.3879354859976995E-3</v>
      </c>
      <c r="T2010">
        <f>(L2010*0.47*0.75)*(1+0.2)*0.52*3.67</f>
        <v>2.8132467880333866E-2</v>
      </c>
    </row>
    <row r="2011" spans="1:24" x14ac:dyDescent="0.3">
      <c r="A2011" s="26">
        <v>20001</v>
      </c>
      <c r="B2011">
        <v>104</v>
      </c>
      <c r="C2011" t="s">
        <v>209</v>
      </c>
      <c r="D2011">
        <v>43</v>
      </c>
      <c r="E2011" t="s">
        <v>213</v>
      </c>
      <c r="F2011">
        <v>7</v>
      </c>
      <c r="G2011">
        <v>22.3</v>
      </c>
      <c r="H2011">
        <f t="shared" si="1093"/>
        <v>0.223</v>
      </c>
      <c r="I2011">
        <v>5</v>
      </c>
      <c r="J2011">
        <v>0</v>
      </c>
      <c r="K2011">
        <f t="shared" si="1094"/>
        <v>3.9057156600000004E-2</v>
      </c>
      <c r="L2011">
        <f>0.000084*(G2011^1.894314*I2011^0.808223+0.000031*G2011^2)</f>
        <v>0.11048944401572032</v>
      </c>
      <c r="O2011">
        <f>L2011*0.66*1.07</f>
        <v>7.8027645363901693E-2</v>
      </c>
      <c r="Q2011">
        <f>O2011*0.531</f>
        <v>4.1432679688231798E-2</v>
      </c>
      <c r="T2011">
        <f>(L2011*0.66*1.07)*(1+0.2)*0.531*3.67</f>
        <v>0.18246952134697283</v>
      </c>
    </row>
    <row r="2012" spans="1:24" x14ac:dyDescent="0.3">
      <c r="A2012" s="26">
        <v>20001</v>
      </c>
      <c r="B2012">
        <v>104</v>
      </c>
      <c r="C2012" t="s">
        <v>209</v>
      </c>
      <c r="D2012">
        <v>44</v>
      </c>
      <c r="E2012" t="s">
        <v>215</v>
      </c>
      <c r="F2012">
        <v>2</v>
      </c>
      <c r="G2012">
        <v>41.2</v>
      </c>
      <c r="H2012">
        <f t="shared" si="1093"/>
        <v>0.41200000000000003</v>
      </c>
      <c r="I2012">
        <v>15.2</v>
      </c>
      <c r="J2012">
        <v>1.6</v>
      </c>
      <c r="K2012">
        <f t="shared" si="1094"/>
        <v>0.13331693760000002</v>
      </c>
      <c r="L2012">
        <f>0.000064*(G2012^1.958025*I2012^0.883501+0.000045*G2012^2)</f>
        <v>1.0288478415097277</v>
      </c>
      <c r="O2012">
        <f>L2012*0.44*0.75</f>
        <v>0.33951978769821012</v>
      </c>
      <c r="Q2012">
        <f>O2012*0.52</f>
        <v>0.17655028960306926</v>
      </c>
      <c r="T2012">
        <f>(L2012*0.44*0.75)*(1+0.2)*0.52*3.67</f>
        <v>0.77752747541191702</v>
      </c>
      <c r="U2012">
        <v>76</v>
      </c>
      <c r="V2012">
        <v>81</v>
      </c>
      <c r="W2012">
        <v>13</v>
      </c>
      <c r="X2012">
        <v>7</v>
      </c>
    </row>
    <row r="2013" spans="1:24" x14ac:dyDescent="0.3">
      <c r="A2013" s="26">
        <v>20001</v>
      </c>
      <c r="B2013">
        <v>104</v>
      </c>
      <c r="C2013" t="s">
        <v>209</v>
      </c>
      <c r="D2013">
        <v>45</v>
      </c>
      <c r="E2013" t="s">
        <v>213</v>
      </c>
      <c r="F2013">
        <v>7</v>
      </c>
      <c r="G2013">
        <v>14</v>
      </c>
      <c r="H2013">
        <f t="shared" si="1093"/>
        <v>0.14000000000000001</v>
      </c>
      <c r="I2013">
        <v>4</v>
      </c>
      <c r="J2013">
        <v>0</v>
      </c>
      <c r="K2013">
        <f t="shared" si="1094"/>
        <v>1.5393840000000002E-2</v>
      </c>
      <c r="L2013">
        <f>0.000084*(G2013^1.894314*I2013^0.808223+0.000031*G2013^2)</f>
        <v>3.8195324626432436E-2</v>
      </c>
      <c r="O2013">
        <f>L2013*0.66*1.07</f>
        <v>2.6973538251186591E-2</v>
      </c>
      <c r="Q2013">
        <f>O2013*0.531</f>
        <v>1.432294881138008E-2</v>
      </c>
      <c r="T2013">
        <f>(L2013*0.66*1.07)*(1+0.2)*0.531*3.67</f>
        <v>6.3078266565317856E-2</v>
      </c>
    </row>
    <row r="2014" spans="1:24" x14ac:dyDescent="0.3">
      <c r="A2014" s="26">
        <v>20001</v>
      </c>
      <c r="B2014">
        <v>104</v>
      </c>
      <c r="C2014" t="s">
        <v>209</v>
      </c>
      <c r="D2014">
        <v>46</v>
      </c>
      <c r="E2014" t="s">
        <v>214</v>
      </c>
      <c r="F2014">
        <v>3</v>
      </c>
      <c r="G2014">
        <v>12</v>
      </c>
      <c r="H2014">
        <f t="shared" si="1093"/>
        <v>0.12</v>
      </c>
      <c r="I2014">
        <v>4</v>
      </c>
      <c r="J2014">
        <v>0.6</v>
      </c>
      <c r="K2014">
        <f t="shared" si="1094"/>
        <v>1.130976E-2</v>
      </c>
      <c r="L2014">
        <f t="shared" ref="L2014:L2016" si="1104">0.000081*(G2014^1.864042*I2014^0.850892+0.000027*G2014^2)</f>
        <v>2.7065575788425975E-2</v>
      </c>
      <c r="O2014">
        <f t="shared" ref="O2014:O2016" si="1105">L2014*0.47*0.75</f>
        <v>9.5406154654201561E-3</v>
      </c>
      <c r="Q2014">
        <f t="shared" ref="Q2014:Q2016" si="1106">O2014*0.521</f>
        <v>4.9706606574839015E-3</v>
      </c>
      <c r="T2014">
        <f t="shared" ref="T2014:T2016" si="1107">(L2014*0.47*0.75)*(1+0.2)*0.521*3.67</f>
        <v>2.1890789535559101E-2</v>
      </c>
    </row>
    <row r="2015" spans="1:24" x14ac:dyDescent="0.3">
      <c r="A2015" s="26">
        <v>20001</v>
      </c>
      <c r="B2015">
        <v>104</v>
      </c>
      <c r="C2015" t="s">
        <v>209</v>
      </c>
      <c r="D2015">
        <v>47</v>
      </c>
      <c r="E2015" t="s">
        <v>214</v>
      </c>
      <c r="F2015">
        <v>3</v>
      </c>
      <c r="G2015">
        <v>13.2</v>
      </c>
      <c r="H2015">
        <f t="shared" si="1093"/>
        <v>0.13200000000000001</v>
      </c>
      <c r="I2015">
        <v>5</v>
      </c>
      <c r="J2015">
        <v>1</v>
      </c>
      <c r="K2015">
        <f t="shared" si="1094"/>
        <v>1.3684809600000002E-2</v>
      </c>
      <c r="L2015">
        <f t="shared" si="1104"/>
        <v>3.9087159379837449E-2</v>
      </c>
      <c r="O2015">
        <f t="shared" si="1105"/>
        <v>1.37782236813927E-2</v>
      </c>
      <c r="Q2015">
        <f t="shared" si="1106"/>
        <v>7.1784545380055966E-3</v>
      </c>
      <c r="T2015">
        <f t="shared" si="1107"/>
        <v>3.1613913785376646E-2</v>
      </c>
    </row>
    <row r="2016" spans="1:24" x14ac:dyDescent="0.3">
      <c r="A2016" s="26">
        <v>20001</v>
      </c>
      <c r="B2016">
        <v>104</v>
      </c>
      <c r="C2016" t="s">
        <v>209</v>
      </c>
      <c r="D2016">
        <v>48</v>
      </c>
      <c r="E2016" t="s">
        <v>214</v>
      </c>
      <c r="F2016">
        <v>3</v>
      </c>
      <c r="G2016">
        <v>11.2</v>
      </c>
      <c r="H2016">
        <f t="shared" si="1093"/>
        <v>0.11199999999999999</v>
      </c>
      <c r="I2016">
        <v>3</v>
      </c>
      <c r="J2016">
        <v>0.6</v>
      </c>
      <c r="K2016">
        <f t="shared" si="1094"/>
        <v>9.8520575999999985E-3</v>
      </c>
      <c r="L2016">
        <f t="shared" si="1104"/>
        <v>1.8631873786554728E-2</v>
      </c>
      <c r="O2016">
        <f t="shared" si="1105"/>
        <v>6.567735509760541E-3</v>
      </c>
      <c r="Q2016">
        <f t="shared" si="1106"/>
        <v>3.4217902005852421E-3</v>
      </c>
      <c r="T2016">
        <f t="shared" si="1107"/>
        <v>1.5069564043377405E-2</v>
      </c>
    </row>
    <row r="2017" spans="1:20" x14ac:dyDescent="0.3">
      <c r="A2017" s="26">
        <v>20001</v>
      </c>
      <c r="B2017">
        <v>104</v>
      </c>
      <c r="C2017" t="s">
        <v>209</v>
      </c>
      <c r="D2017">
        <v>49</v>
      </c>
      <c r="E2017" t="s">
        <v>219</v>
      </c>
      <c r="F2017">
        <v>3</v>
      </c>
      <c r="G2017">
        <v>10.5</v>
      </c>
      <c r="H2017">
        <f t="shared" si="1093"/>
        <v>0.105</v>
      </c>
      <c r="I2017">
        <v>4</v>
      </c>
      <c r="J2017">
        <v>1</v>
      </c>
      <c r="K2017">
        <f t="shared" si="1094"/>
        <v>8.659034999999999E-3</v>
      </c>
      <c r="L2017">
        <f>0.000084*(G2017^1.894314*I2017^0.808223+0.000034*G2017^2)</f>
        <v>2.2148146045450075E-2</v>
      </c>
      <c r="M2017">
        <v>0.75</v>
      </c>
      <c r="O2017">
        <f>L2017*0.75*1.07</f>
        <v>1.7773887201473687E-2</v>
      </c>
      <c r="Q2017">
        <f>O2017*0.531</f>
        <v>9.4379341039825277E-3</v>
      </c>
      <c r="T2017">
        <f>(L2017*0.75*1.07)*(1+0.2)*0.531*3.67</f>
        <v>4.1564661793939049E-2</v>
      </c>
    </row>
    <row r="2018" spans="1:20" x14ac:dyDescent="0.3">
      <c r="A2018" s="26">
        <v>20001</v>
      </c>
      <c r="B2018">
        <v>104</v>
      </c>
      <c r="C2018" t="s">
        <v>209</v>
      </c>
      <c r="D2018">
        <v>50</v>
      </c>
      <c r="E2018" t="s">
        <v>217</v>
      </c>
      <c r="F2018">
        <v>3</v>
      </c>
      <c r="G2018">
        <v>26.2</v>
      </c>
      <c r="H2018">
        <f t="shared" si="1093"/>
        <v>0.26200000000000001</v>
      </c>
      <c r="I2018">
        <v>10</v>
      </c>
      <c r="J2018">
        <v>3</v>
      </c>
      <c r="K2018">
        <f t="shared" si="1094"/>
        <v>5.3912997600000005E-2</v>
      </c>
      <c r="L2018">
        <f t="shared" ref="L2018:L2020" si="1108">0.000059*(G2018^1.965295*I2018^0.892133+0.000019*G2018^2)</f>
        <v>0.28207632232462893</v>
      </c>
      <c r="O2018">
        <f>L2018*0.47*0.75</f>
        <v>9.9431903619431689E-2</v>
      </c>
      <c r="Q2018">
        <f t="shared" ref="Q2018:Q2020" si="1109">O2018*0.52</f>
        <v>5.1704589882104482E-2</v>
      </c>
      <c r="T2018">
        <f>(L2018*0.47*0.75)*(1+0.2)*0.52*3.67</f>
        <v>0.22770701384078812</v>
      </c>
    </row>
    <row r="2019" spans="1:20" x14ac:dyDescent="0.3">
      <c r="A2019" s="26">
        <v>20001</v>
      </c>
      <c r="B2019">
        <v>104</v>
      </c>
      <c r="C2019" t="s">
        <v>209</v>
      </c>
      <c r="D2019">
        <v>51</v>
      </c>
      <c r="E2019" t="s">
        <v>217</v>
      </c>
      <c r="F2019">
        <v>3</v>
      </c>
      <c r="G2019">
        <v>23.5</v>
      </c>
      <c r="H2019">
        <f t="shared" si="1093"/>
        <v>0.23499999999999999</v>
      </c>
      <c r="I2019">
        <v>6</v>
      </c>
      <c r="J2019">
        <v>2</v>
      </c>
      <c r="K2019">
        <f t="shared" si="1094"/>
        <v>4.3373714999999993E-2</v>
      </c>
      <c r="L2019">
        <f t="shared" si="1108"/>
        <v>0.14441792380796709</v>
      </c>
      <c r="O2019">
        <f>L2019*0.47*0.75</f>
        <v>5.0907318142308394E-2</v>
      </c>
      <c r="Q2019">
        <f t="shared" si="1109"/>
        <v>2.6471805434000364E-2</v>
      </c>
      <c r="T2019">
        <f>(L2019*0.47*0.75)*(1+0.2)*0.52*3.67</f>
        <v>0.1165818311313376</v>
      </c>
    </row>
    <row r="2020" spans="1:20" x14ac:dyDescent="0.3">
      <c r="A2020" s="26">
        <v>20002</v>
      </c>
      <c r="B2020">
        <v>105</v>
      </c>
      <c r="C2020" t="s">
        <v>211</v>
      </c>
      <c r="D2020">
        <v>1</v>
      </c>
      <c r="E2020" t="s">
        <v>217</v>
      </c>
      <c r="F2020">
        <v>3</v>
      </c>
      <c r="G2020">
        <v>16.3</v>
      </c>
      <c r="H2020">
        <f t="shared" si="1093"/>
        <v>0.16300000000000001</v>
      </c>
      <c r="I2020">
        <v>8</v>
      </c>
      <c r="J2020">
        <v>2.5</v>
      </c>
      <c r="K2020">
        <f t="shared" si="1094"/>
        <v>2.08672926E-2</v>
      </c>
      <c r="L2020">
        <f t="shared" si="1108"/>
        <v>9.0956983948043413E-2</v>
      </c>
      <c r="O2020">
        <f>L2020*0.47*0.75</f>
        <v>3.2062336841685302E-2</v>
      </c>
      <c r="Q2020">
        <f t="shared" si="1109"/>
        <v>1.6672415157676358E-2</v>
      </c>
      <c r="T2020">
        <f>(L2020*0.47*0.75)*(1+0.2)*0.52*3.67</f>
        <v>7.3425316354406675E-2</v>
      </c>
    </row>
    <row r="2021" spans="1:20" x14ac:dyDescent="0.3">
      <c r="A2021" s="26">
        <v>20002</v>
      </c>
      <c r="B2021">
        <v>105</v>
      </c>
      <c r="C2021" t="s">
        <v>211</v>
      </c>
      <c r="D2021">
        <v>2</v>
      </c>
      <c r="E2021" t="s">
        <v>216</v>
      </c>
      <c r="F2021">
        <v>3</v>
      </c>
      <c r="G2021">
        <v>11.3</v>
      </c>
      <c r="H2021">
        <f t="shared" si="1093"/>
        <v>0.113</v>
      </c>
      <c r="I2021">
        <v>5</v>
      </c>
      <c r="J2021">
        <v>2</v>
      </c>
      <c r="K2021">
        <f t="shared" si="1094"/>
        <v>1.0028772600000001E-2</v>
      </c>
      <c r="L2021">
        <f>0.000086*(G2021^1.882935*I2021^0.813269+0.000016*G2021^2)</f>
        <v>3.0607639653881618E-2</v>
      </c>
      <c r="O2021">
        <f>L2021*0.37*0.75</f>
        <v>8.4936200039521497E-3</v>
      </c>
      <c r="Q2021">
        <f>O2021*0.52</f>
        <v>4.4166824020551183E-3</v>
      </c>
      <c r="T2021">
        <f>(L2021*0.45*0.75)*(1+0.2)*0.52*3.67</f>
        <v>2.3656705903764411E-2</v>
      </c>
    </row>
    <row r="2022" spans="1:20" x14ac:dyDescent="0.3">
      <c r="A2022" s="26">
        <v>20002</v>
      </c>
      <c r="B2022">
        <v>105</v>
      </c>
      <c r="C2022" t="s">
        <v>211</v>
      </c>
      <c r="D2022">
        <v>3</v>
      </c>
      <c r="E2022" t="s">
        <v>217</v>
      </c>
      <c r="F2022">
        <v>3</v>
      </c>
      <c r="G2022">
        <v>16.5</v>
      </c>
      <c r="H2022">
        <f t="shared" si="1093"/>
        <v>0.16500000000000001</v>
      </c>
      <c r="I2022">
        <v>6.5</v>
      </c>
      <c r="J2022">
        <v>2.5</v>
      </c>
      <c r="K2022">
        <f t="shared" si="1094"/>
        <v>2.1382515000000001E-2</v>
      </c>
      <c r="L2022">
        <f>0.000059*(G2022^1.965295*I2022^0.892133+0.000019*G2022^2)</f>
        <v>7.7409749776441009E-2</v>
      </c>
      <c r="O2022">
        <f>L2022*0.47*0.75</f>
        <v>2.7286936796195455E-2</v>
      </c>
      <c r="Q2022">
        <f>O2022*0.52</f>
        <v>1.4189207134021636E-2</v>
      </c>
      <c r="T2022">
        <f>(L2022*0.47*0.75)*(1+0.2)*0.52*3.67</f>
        <v>6.2489268218231288E-2</v>
      </c>
    </row>
    <row r="2023" spans="1:20" x14ac:dyDescent="0.3">
      <c r="A2023" s="26">
        <v>20002</v>
      </c>
      <c r="B2023">
        <v>105</v>
      </c>
      <c r="C2023" t="s">
        <v>211</v>
      </c>
      <c r="D2023">
        <v>4</v>
      </c>
      <c r="E2023" t="s">
        <v>216</v>
      </c>
      <c r="F2023">
        <v>3</v>
      </c>
      <c r="G2023">
        <v>20.2</v>
      </c>
      <c r="H2023">
        <f t="shared" si="1093"/>
        <v>0.20199999999999999</v>
      </c>
      <c r="I2023">
        <v>8</v>
      </c>
      <c r="J2023">
        <v>2.2000000000000002</v>
      </c>
      <c r="K2023">
        <f t="shared" si="1094"/>
        <v>3.2047461599999993E-2</v>
      </c>
      <c r="L2023">
        <f>0.000086*(G2023^1.882935*I2023^0.813269+0.000016*G2023^2)</f>
        <v>0.13392052509305374</v>
      </c>
      <c r="O2023">
        <f>L2023*0.37*0.75</f>
        <v>3.7162945713322418E-2</v>
      </c>
      <c r="Q2023">
        <f>O2023*0.52</f>
        <v>1.9324731770927656E-2</v>
      </c>
      <c r="T2023">
        <f>(L2023*0.45*0.75)*(1+0.2)*0.52*3.67</f>
        <v>0.10350744168547142</v>
      </c>
    </row>
    <row r="2024" spans="1:20" x14ac:dyDescent="0.3">
      <c r="A2024" s="26">
        <v>20002</v>
      </c>
      <c r="B2024">
        <v>105</v>
      </c>
      <c r="C2024" t="s">
        <v>211</v>
      </c>
      <c r="D2024">
        <v>5</v>
      </c>
      <c r="E2024" t="s">
        <v>213</v>
      </c>
      <c r="F2024">
        <v>3</v>
      </c>
      <c r="G2024">
        <v>18.3</v>
      </c>
      <c r="H2024">
        <f t="shared" si="1093"/>
        <v>0.183</v>
      </c>
      <c r="I2024">
        <v>5</v>
      </c>
      <c r="J2024">
        <v>1.4</v>
      </c>
      <c r="K2024">
        <f t="shared" si="1094"/>
        <v>2.6302260599999999E-2</v>
      </c>
      <c r="L2024">
        <f t="shared" ref="L2024:L2025" si="1110">0.000084*(G2024^1.894314*I2024^0.808223+0.000031*G2024^2)</f>
        <v>7.5977793732019835E-2</v>
      </c>
      <c r="O2024">
        <f>L2024*0.66*1.07</f>
        <v>5.3655517933552416E-2</v>
      </c>
      <c r="Q2024">
        <f t="shared" ref="Q2024:Q2025" si="1111">O2024*0.531</f>
        <v>2.8491080022716334E-2</v>
      </c>
      <c r="T2024">
        <f>(L2024*0.66*1.07)*(1+0.2)*0.531*3.67</f>
        <v>0.12547471642004274</v>
      </c>
    </row>
    <row r="2025" spans="1:20" x14ac:dyDescent="0.3">
      <c r="A2025" s="26">
        <v>20002</v>
      </c>
      <c r="B2025">
        <v>105</v>
      </c>
      <c r="C2025" t="s">
        <v>211</v>
      </c>
      <c r="D2025">
        <v>6</v>
      </c>
      <c r="E2025" t="s">
        <v>213</v>
      </c>
      <c r="F2025">
        <v>3</v>
      </c>
      <c r="G2025">
        <v>10.199999999999999</v>
      </c>
      <c r="H2025">
        <f t="shared" si="1093"/>
        <v>0.10199999999999999</v>
      </c>
      <c r="I2025">
        <v>3</v>
      </c>
      <c r="J2025">
        <v>1</v>
      </c>
      <c r="K2025">
        <f t="shared" si="1094"/>
        <v>8.1713015999999982E-3</v>
      </c>
      <c r="L2025">
        <f t="shared" si="1110"/>
        <v>1.6615452187686515E-2</v>
      </c>
      <c r="O2025">
        <f>L2025*0.66*1.07</f>
        <v>1.1733832334944218E-2</v>
      </c>
      <c r="Q2025">
        <f t="shared" si="1111"/>
        <v>6.2306649698553804E-3</v>
      </c>
      <c r="T2025">
        <f>(L2025*0.66*1.07)*(1+0.2)*0.531*3.67</f>
        <v>2.7439848527243092E-2</v>
      </c>
    </row>
    <row r="2026" spans="1:20" x14ac:dyDescent="0.3">
      <c r="A2026" s="26">
        <v>20002</v>
      </c>
      <c r="B2026">
        <v>105</v>
      </c>
      <c r="C2026" t="s">
        <v>211</v>
      </c>
      <c r="D2026">
        <v>7</v>
      </c>
      <c r="E2026" t="s">
        <v>216</v>
      </c>
      <c r="F2026">
        <v>3</v>
      </c>
      <c r="G2026">
        <v>25.7</v>
      </c>
      <c r="H2026">
        <f t="shared" si="1093"/>
        <v>0.25700000000000001</v>
      </c>
      <c r="I2026">
        <v>10</v>
      </c>
      <c r="J2026">
        <v>3.5</v>
      </c>
      <c r="K2026">
        <f t="shared" si="1094"/>
        <v>5.1874884599999997E-2</v>
      </c>
      <c r="L2026">
        <f t="shared" ref="L2026:L2032" si="1112">0.000086*(G2026^1.882935*I2026^0.813269+0.000016*G2026^2)</f>
        <v>0.25268615024765101</v>
      </c>
      <c r="O2026">
        <f t="shared" ref="O2026:O2032" si="1113">L2026*0.37*0.75</f>
        <v>7.0120406693723158E-2</v>
      </c>
      <c r="Q2026">
        <f t="shared" ref="Q2026:Q2032" si="1114">O2026*0.52</f>
        <v>3.646261148073604E-2</v>
      </c>
      <c r="T2026">
        <f t="shared" ref="T2026:T2032" si="1115">(L2026*0.45*0.75)*(1+0.2)*0.52*3.67</f>
        <v>0.19530163089870997</v>
      </c>
    </row>
    <row r="2027" spans="1:20" x14ac:dyDescent="0.3">
      <c r="A2027" s="26">
        <v>20002</v>
      </c>
      <c r="B2027">
        <v>105</v>
      </c>
      <c r="C2027" t="s">
        <v>211</v>
      </c>
      <c r="D2027">
        <v>8</v>
      </c>
      <c r="E2027" t="s">
        <v>216</v>
      </c>
      <c r="F2027">
        <v>3</v>
      </c>
      <c r="G2027">
        <v>8</v>
      </c>
      <c r="H2027">
        <f t="shared" si="1093"/>
        <v>0.08</v>
      </c>
      <c r="I2027">
        <v>4</v>
      </c>
      <c r="J2027">
        <v>1.6</v>
      </c>
      <c r="K2027">
        <f t="shared" si="1094"/>
        <v>5.0265600000000002E-3</v>
      </c>
      <c r="L2027">
        <f t="shared" si="1112"/>
        <v>1.3322870106163644E-2</v>
      </c>
      <c r="O2027">
        <f t="shared" si="1113"/>
        <v>3.6970964544604116E-3</v>
      </c>
      <c r="Q2027">
        <f t="shared" si="1114"/>
        <v>1.922490156319414E-3</v>
      </c>
      <c r="T2027">
        <f t="shared" si="1115"/>
        <v>1.0297272950794096E-2</v>
      </c>
    </row>
    <row r="2028" spans="1:20" x14ac:dyDescent="0.3">
      <c r="A2028" s="26">
        <v>20002</v>
      </c>
      <c r="B2028">
        <v>105</v>
      </c>
      <c r="C2028" t="s">
        <v>211</v>
      </c>
      <c r="D2028">
        <v>9</v>
      </c>
      <c r="E2028" t="s">
        <v>216</v>
      </c>
      <c r="F2028">
        <v>3</v>
      </c>
      <c r="G2028">
        <v>9.5</v>
      </c>
      <c r="H2028">
        <f t="shared" si="1093"/>
        <v>9.5000000000000001E-2</v>
      </c>
      <c r="I2028">
        <v>4.5</v>
      </c>
      <c r="J2028">
        <v>1.8</v>
      </c>
      <c r="K2028">
        <f t="shared" si="1094"/>
        <v>7.088235E-3</v>
      </c>
      <c r="L2028">
        <f t="shared" si="1112"/>
        <v>2.0264159601044097E-2</v>
      </c>
      <c r="O2028">
        <f t="shared" si="1113"/>
        <v>5.6233042892897371E-3</v>
      </c>
      <c r="Q2028">
        <f t="shared" si="1114"/>
        <v>2.9241182304306636E-3</v>
      </c>
      <c r="T2028">
        <f t="shared" si="1115"/>
        <v>1.5662209483966183E-2</v>
      </c>
    </row>
    <row r="2029" spans="1:20" x14ac:dyDescent="0.3">
      <c r="A2029" s="26">
        <v>20002</v>
      </c>
      <c r="B2029">
        <v>105</v>
      </c>
      <c r="C2029" t="s">
        <v>211</v>
      </c>
      <c r="D2029">
        <v>10</v>
      </c>
      <c r="E2029" t="s">
        <v>216</v>
      </c>
      <c r="F2029">
        <v>3</v>
      </c>
      <c r="G2029">
        <v>9.3000000000000007</v>
      </c>
      <c r="H2029">
        <f t="shared" si="1093"/>
        <v>9.3000000000000013E-2</v>
      </c>
      <c r="I2029">
        <v>4</v>
      </c>
      <c r="J2029">
        <v>1</v>
      </c>
      <c r="K2029">
        <f t="shared" si="1094"/>
        <v>6.7929246000000016E-3</v>
      </c>
      <c r="L2029">
        <f t="shared" si="1112"/>
        <v>1.7690028834581636E-2</v>
      </c>
      <c r="O2029">
        <f t="shared" si="1113"/>
        <v>4.908983001596404E-3</v>
      </c>
      <c r="Q2029">
        <f t="shared" si="1114"/>
        <v>2.5526711608301303E-3</v>
      </c>
      <c r="T2029">
        <f t="shared" si="1115"/>
        <v>1.3672658666305815E-2</v>
      </c>
    </row>
    <row r="2030" spans="1:20" x14ac:dyDescent="0.3">
      <c r="A2030" s="26">
        <v>20002</v>
      </c>
      <c r="B2030">
        <v>105</v>
      </c>
      <c r="C2030" t="s">
        <v>211</v>
      </c>
      <c r="D2030">
        <v>11</v>
      </c>
      <c r="E2030" t="s">
        <v>216</v>
      </c>
      <c r="F2030">
        <v>3</v>
      </c>
      <c r="G2030">
        <v>24</v>
      </c>
      <c r="H2030">
        <f t="shared" si="1093"/>
        <v>0.24</v>
      </c>
      <c r="I2030">
        <v>7</v>
      </c>
      <c r="J2030">
        <v>1</v>
      </c>
      <c r="K2030">
        <f t="shared" si="1094"/>
        <v>4.5239040000000001E-2</v>
      </c>
      <c r="L2030">
        <f t="shared" si="1112"/>
        <v>0.16620367200070194</v>
      </c>
      <c r="O2030">
        <f t="shared" si="1113"/>
        <v>4.6121518980194787E-2</v>
      </c>
      <c r="Q2030">
        <f t="shared" si="1114"/>
        <v>2.3983189869701289E-2</v>
      </c>
      <c r="T2030">
        <f t="shared" si="1115"/>
        <v>0.12845915049668655</v>
      </c>
    </row>
    <row r="2031" spans="1:20" x14ac:dyDescent="0.3">
      <c r="A2031" s="26">
        <v>20002</v>
      </c>
      <c r="B2031">
        <v>105</v>
      </c>
      <c r="C2031" t="s">
        <v>211</v>
      </c>
      <c r="D2031">
        <v>12</v>
      </c>
      <c r="E2031" t="s">
        <v>216</v>
      </c>
      <c r="F2031">
        <v>3</v>
      </c>
      <c r="G2031">
        <v>11.3</v>
      </c>
      <c r="H2031">
        <f t="shared" si="1093"/>
        <v>0.113</v>
      </c>
      <c r="I2031">
        <v>5</v>
      </c>
      <c r="J2031">
        <v>2</v>
      </c>
      <c r="K2031">
        <f t="shared" si="1094"/>
        <v>1.0028772600000001E-2</v>
      </c>
      <c r="L2031">
        <f t="shared" si="1112"/>
        <v>3.0607639653881618E-2</v>
      </c>
      <c r="O2031">
        <f t="shared" si="1113"/>
        <v>8.4936200039521497E-3</v>
      </c>
      <c r="Q2031">
        <f t="shared" si="1114"/>
        <v>4.4166824020551183E-3</v>
      </c>
      <c r="T2031">
        <f t="shared" si="1115"/>
        <v>2.3656705903764411E-2</v>
      </c>
    </row>
    <row r="2032" spans="1:20" x14ac:dyDescent="0.3">
      <c r="A2032" s="26">
        <v>20002</v>
      </c>
      <c r="B2032">
        <v>105</v>
      </c>
      <c r="C2032" t="s">
        <v>211</v>
      </c>
      <c r="D2032">
        <v>13</v>
      </c>
      <c r="E2032" t="s">
        <v>216</v>
      </c>
      <c r="F2032">
        <v>7</v>
      </c>
      <c r="G2032">
        <v>10</v>
      </c>
      <c r="H2032">
        <f t="shared" si="1093"/>
        <v>0.1</v>
      </c>
      <c r="I2032">
        <v>4</v>
      </c>
      <c r="J2032">
        <v>0</v>
      </c>
      <c r="K2032">
        <f t="shared" si="1094"/>
        <v>7.8540000000000016E-3</v>
      </c>
      <c r="L2032">
        <f t="shared" si="1112"/>
        <v>2.0280241624473328E-2</v>
      </c>
      <c r="O2032">
        <f t="shared" si="1113"/>
        <v>5.6277670507913482E-3</v>
      </c>
      <c r="Q2032">
        <f t="shared" si="1114"/>
        <v>2.9264388664115011E-3</v>
      </c>
      <c r="T2032">
        <f t="shared" si="1115"/>
        <v>1.5674639312038684E-2</v>
      </c>
    </row>
    <row r="2033" spans="1:24" x14ac:dyDescent="0.3">
      <c r="A2033" s="26">
        <v>20002</v>
      </c>
      <c r="B2033">
        <v>105</v>
      </c>
      <c r="C2033" t="s">
        <v>211</v>
      </c>
      <c r="D2033">
        <v>14</v>
      </c>
      <c r="E2033" t="s">
        <v>213</v>
      </c>
      <c r="F2033">
        <v>7</v>
      </c>
      <c r="G2033">
        <v>11</v>
      </c>
      <c r="H2033">
        <f t="shared" si="1093"/>
        <v>0.11</v>
      </c>
      <c r="I2033">
        <v>4</v>
      </c>
      <c r="J2033">
        <v>0</v>
      </c>
      <c r="K2033">
        <f t="shared" si="1094"/>
        <v>9.503339999999999E-3</v>
      </c>
      <c r="L2033">
        <f t="shared" ref="L2033:L2035" si="1116">0.000084*(G2033^1.894314*I2033^0.808223+0.000031*G2033^2)</f>
        <v>2.4188471113391074E-2</v>
      </c>
      <c r="O2033">
        <f>L2033*0.66*1.07</f>
        <v>1.7081898300276777E-2</v>
      </c>
      <c r="Q2033">
        <f t="shared" ref="Q2033:Q2035" si="1117">O2033*0.531</f>
        <v>9.0704879974469691E-3</v>
      </c>
      <c r="T2033">
        <f>(L2033*0.66*1.07)*(1+0.2)*0.531*3.67</f>
        <v>3.9946429140756447E-2</v>
      </c>
    </row>
    <row r="2034" spans="1:24" x14ac:dyDescent="0.3">
      <c r="A2034" s="26">
        <v>20002</v>
      </c>
      <c r="B2034">
        <v>105</v>
      </c>
      <c r="C2034" t="s">
        <v>211</v>
      </c>
      <c r="D2034">
        <v>15</v>
      </c>
      <c r="E2034" t="s">
        <v>213</v>
      </c>
      <c r="F2034">
        <v>7</v>
      </c>
      <c r="G2034">
        <v>12.5</v>
      </c>
      <c r="H2034">
        <f t="shared" si="1093"/>
        <v>0.125</v>
      </c>
      <c r="I2034">
        <v>4</v>
      </c>
      <c r="J2034">
        <v>0</v>
      </c>
      <c r="K2034">
        <f t="shared" si="1094"/>
        <v>1.2271875E-2</v>
      </c>
      <c r="L2034">
        <f t="shared" si="1116"/>
        <v>3.0815963213678309E-2</v>
      </c>
      <c r="O2034">
        <f>L2034*0.66*1.07</f>
        <v>2.1762233221499627E-2</v>
      </c>
      <c r="Q2034">
        <f t="shared" si="1117"/>
        <v>1.1555745840616301E-2</v>
      </c>
      <c r="T2034">
        <f>(L2034*0.66*1.07)*(1+0.2)*0.531*3.67</f>
        <v>5.08915046820742E-2</v>
      </c>
    </row>
    <row r="2035" spans="1:24" x14ac:dyDescent="0.3">
      <c r="A2035" s="26">
        <v>20002</v>
      </c>
      <c r="B2035">
        <v>105</v>
      </c>
      <c r="C2035" t="s">
        <v>211</v>
      </c>
      <c r="D2035">
        <v>16</v>
      </c>
      <c r="E2035" t="s">
        <v>213</v>
      </c>
      <c r="F2035">
        <v>7</v>
      </c>
      <c r="G2035">
        <v>13</v>
      </c>
      <c r="H2035">
        <f t="shared" si="1093"/>
        <v>0.13</v>
      </c>
      <c r="I2035">
        <v>4</v>
      </c>
      <c r="J2035">
        <v>0</v>
      </c>
      <c r="K2035">
        <f t="shared" si="1094"/>
        <v>1.3273260000000002E-2</v>
      </c>
      <c r="L2035">
        <f t="shared" si="1116"/>
        <v>3.3192675786120861E-2</v>
      </c>
      <c r="O2035">
        <f>L2035*0.66*1.07</f>
        <v>2.3440667640158553E-2</v>
      </c>
      <c r="Q2035">
        <f t="shared" si="1117"/>
        <v>1.2446994516924192E-2</v>
      </c>
      <c r="T2035">
        <f>(L2035*0.66*1.07)*(1+0.2)*0.531*3.67</f>
        <v>5.4816563852534139E-2</v>
      </c>
    </row>
    <row r="2036" spans="1:24" x14ac:dyDescent="0.3">
      <c r="A2036" s="26">
        <v>20002</v>
      </c>
      <c r="B2036">
        <v>105</v>
      </c>
      <c r="C2036" t="s">
        <v>211</v>
      </c>
      <c r="D2036">
        <v>17</v>
      </c>
      <c r="E2036" t="s">
        <v>216</v>
      </c>
      <c r="F2036">
        <v>3</v>
      </c>
      <c r="G2036">
        <v>18.3</v>
      </c>
      <c r="H2036">
        <f t="shared" si="1093"/>
        <v>0.183</v>
      </c>
      <c r="I2036">
        <v>6</v>
      </c>
      <c r="J2036">
        <v>2</v>
      </c>
      <c r="K2036">
        <f t="shared" si="1094"/>
        <v>2.6302260599999999E-2</v>
      </c>
      <c r="L2036">
        <f>0.000086*(G2036^1.882935*I2036^0.813269+0.000016*G2036^2)</f>
        <v>8.7995478538978322E-2</v>
      </c>
      <c r="O2036">
        <f>L2036*0.37*0.75</f>
        <v>2.4418745294566484E-2</v>
      </c>
      <c r="Q2036">
        <f>O2036*0.52</f>
        <v>1.2697747553174573E-2</v>
      </c>
      <c r="T2036">
        <f>(L2036*0.45*0.75)*(1+0.2)*0.52*3.67</f>
        <v>6.8011881353733428E-2</v>
      </c>
    </row>
    <row r="2037" spans="1:24" x14ac:dyDescent="0.3">
      <c r="A2037" s="26">
        <v>20002</v>
      </c>
      <c r="B2037">
        <v>105</v>
      </c>
      <c r="C2037" t="s">
        <v>211</v>
      </c>
      <c r="D2037">
        <v>18</v>
      </c>
      <c r="E2037" t="s">
        <v>217</v>
      </c>
      <c r="F2037">
        <v>3</v>
      </c>
      <c r="G2037">
        <v>16.5</v>
      </c>
      <c r="H2037">
        <f t="shared" si="1093"/>
        <v>0.16500000000000001</v>
      </c>
      <c r="I2037">
        <v>7.6</v>
      </c>
      <c r="J2037">
        <v>4.2</v>
      </c>
      <c r="K2037">
        <f t="shared" si="1094"/>
        <v>2.1382515000000001E-2</v>
      </c>
      <c r="L2037">
        <f>0.000059*(G2037^1.965295*I2037^0.892133+0.000019*G2037^2)</f>
        <v>8.8996203747279221E-2</v>
      </c>
      <c r="O2037">
        <f>L2037*0.47*0.75</f>
        <v>3.1371161820915927E-2</v>
      </c>
      <c r="Q2037">
        <f>O2037*0.52</f>
        <v>1.6313004146876281E-2</v>
      </c>
      <c r="T2037">
        <f>(L2037*0.47*0.75)*(1+0.2)*0.52*3.67</f>
        <v>7.1842470262843142E-2</v>
      </c>
    </row>
    <row r="2038" spans="1:24" x14ac:dyDescent="0.3">
      <c r="A2038" s="26">
        <v>20002</v>
      </c>
      <c r="B2038">
        <v>105</v>
      </c>
      <c r="C2038" t="s">
        <v>211</v>
      </c>
      <c r="D2038">
        <v>19</v>
      </c>
      <c r="E2038" t="s">
        <v>213</v>
      </c>
      <c r="F2038">
        <v>3</v>
      </c>
      <c r="G2038">
        <v>13.5</v>
      </c>
      <c r="H2038">
        <f t="shared" si="1093"/>
        <v>0.13500000000000001</v>
      </c>
      <c r="I2038">
        <v>4</v>
      </c>
      <c r="J2038">
        <v>1</v>
      </c>
      <c r="K2038">
        <f t="shared" si="1094"/>
        <v>1.4313915000000002E-2</v>
      </c>
      <c r="L2038">
        <f>0.000084*(G2038^1.894314*I2038^0.808223+0.000031*G2038^2)</f>
        <v>3.565257332850983E-2</v>
      </c>
      <c r="O2038">
        <f>L2038*0.66*1.07</f>
        <v>2.5177847284593644E-2</v>
      </c>
      <c r="Q2038">
        <f>O2038*0.531</f>
        <v>1.3369436908119226E-2</v>
      </c>
      <c r="T2038">
        <f>(L2038*0.66*1.07)*(1+0.2)*0.531*3.67</f>
        <v>5.887900014335707E-2</v>
      </c>
    </row>
    <row r="2039" spans="1:24" x14ac:dyDescent="0.3">
      <c r="A2039" s="26">
        <v>20002</v>
      </c>
      <c r="B2039">
        <v>105</v>
      </c>
      <c r="C2039" t="s">
        <v>211</v>
      </c>
      <c r="D2039">
        <v>20</v>
      </c>
      <c r="E2039" t="s">
        <v>216</v>
      </c>
      <c r="F2039">
        <v>3</v>
      </c>
      <c r="G2039">
        <v>17.5</v>
      </c>
      <c r="H2039">
        <f t="shared" si="1093"/>
        <v>0.17499999999999999</v>
      </c>
      <c r="I2039">
        <v>10</v>
      </c>
      <c r="J2039">
        <v>3.5</v>
      </c>
      <c r="K2039">
        <f t="shared" si="1094"/>
        <v>2.4052874999999998E-2</v>
      </c>
      <c r="L2039">
        <f t="shared" ref="L2039:L2042" si="1118">0.000086*(G2039^1.882935*I2039^0.813269+0.000016*G2039^2)</f>
        <v>0.12255436745396363</v>
      </c>
      <c r="O2039">
        <f t="shared" ref="O2039:O2042" si="1119">L2039*0.37*0.75</f>
        <v>3.4008836968474912E-2</v>
      </c>
      <c r="Q2039">
        <f t="shared" ref="Q2039:Q2042" si="1120">O2039*0.52</f>
        <v>1.7684595223606953E-2</v>
      </c>
      <c r="T2039">
        <f>(L2039*0.45*0.75)*(1+0.2)*0.52*3.67</f>
        <v>9.4722515713903388E-2</v>
      </c>
    </row>
    <row r="2040" spans="1:24" x14ac:dyDescent="0.3">
      <c r="A2040" s="26">
        <v>20002</v>
      </c>
      <c r="B2040">
        <v>105</v>
      </c>
      <c r="C2040" t="s">
        <v>211</v>
      </c>
      <c r="D2040">
        <v>21</v>
      </c>
      <c r="E2040" t="s">
        <v>216</v>
      </c>
      <c r="F2040">
        <v>3</v>
      </c>
      <c r="G2040">
        <v>21.2</v>
      </c>
      <c r="H2040">
        <f t="shared" si="1093"/>
        <v>0.21199999999999999</v>
      </c>
      <c r="I2040">
        <v>9.1999999999999993</v>
      </c>
      <c r="J2040">
        <v>4</v>
      </c>
      <c r="K2040">
        <f t="shared" si="1094"/>
        <v>3.5299017599999996E-2</v>
      </c>
      <c r="L2040">
        <f t="shared" si="1118"/>
        <v>0.16433234873072625</v>
      </c>
      <c r="O2040">
        <f t="shared" si="1119"/>
        <v>4.5602226772776533E-2</v>
      </c>
      <c r="Q2040">
        <f t="shared" si="1120"/>
        <v>2.3713157921843798E-2</v>
      </c>
      <c r="T2040">
        <f>(L2040*0.45*0.75)*(1+0.2)*0.52*3.67</f>
        <v>0.12701280099867576</v>
      </c>
    </row>
    <row r="2041" spans="1:24" x14ac:dyDescent="0.3">
      <c r="A2041" s="26">
        <v>20002</v>
      </c>
      <c r="B2041">
        <v>105</v>
      </c>
      <c r="C2041" t="s">
        <v>211</v>
      </c>
      <c r="D2041">
        <v>22</v>
      </c>
      <c r="E2041" t="s">
        <v>216</v>
      </c>
      <c r="F2041">
        <v>3</v>
      </c>
      <c r="G2041">
        <v>8.5</v>
      </c>
      <c r="H2041">
        <f t="shared" si="1093"/>
        <v>8.5000000000000006E-2</v>
      </c>
      <c r="I2041">
        <v>4.5</v>
      </c>
      <c r="J2041">
        <v>1.6</v>
      </c>
      <c r="K2041">
        <f t="shared" si="1094"/>
        <v>5.6745150000000006E-3</v>
      </c>
      <c r="L2041">
        <f t="shared" si="1118"/>
        <v>1.643516206826039E-2</v>
      </c>
      <c r="O2041">
        <f t="shared" si="1119"/>
        <v>4.5607574739422582E-3</v>
      </c>
      <c r="Q2041">
        <f t="shared" si="1120"/>
        <v>2.3715938864499742E-3</v>
      </c>
      <c r="T2041">
        <f>(L2041*0.45*0.75)*(1+0.2)*0.52*3.67</f>
        <v>1.2702769632882593E-2</v>
      </c>
    </row>
    <row r="2042" spans="1:24" x14ac:dyDescent="0.3">
      <c r="A2042" s="26">
        <v>20002</v>
      </c>
      <c r="B2042">
        <v>105</v>
      </c>
      <c r="C2042" t="s">
        <v>211</v>
      </c>
      <c r="D2042">
        <v>23</v>
      </c>
      <c r="E2042" t="s">
        <v>216</v>
      </c>
      <c r="F2042">
        <v>3</v>
      </c>
      <c r="G2042">
        <v>16.3</v>
      </c>
      <c r="H2042">
        <f t="shared" si="1093"/>
        <v>0.16300000000000001</v>
      </c>
      <c r="I2042">
        <v>6</v>
      </c>
      <c r="J2042">
        <v>2</v>
      </c>
      <c r="K2042">
        <f t="shared" si="1094"/>
        <v>2.08672926E-2</v>
      </c>
      <c r="L2042">
        <f t="shared" si="1118"/>
        <v>7.0764827292360569E-2</v>
      </c>
      <c r="O2042">
        <f t="shared" si="1119"/>
        <v>1.9637239573630057E-2</v>
      </c>
      <c r="Q2042">
        <f t="shared" si="1120"/>
        <v>1.021136457828763E-2</v>
      </c>
      <c r="T2042">
        <f>(L2042*0.45*0.75)*(1+0.2)*0.52*3.67</f>
        <v>5.4694276543920069E-2</v>
      </c>
    </row>
    <row r="2043" spans="1:24" x14ac:dyDescent="0.3">
      <c r="A2043" s="26">
        <v>20002</v>
      </c>
      <c r="B2043">
        <v>105</v>
      </c>
      <c r="C2043" t="s">
        <v>211</v>
      </c>
      <c r="D2043">
        <v>24</v>
      </c>
      <c r="E2043" t="s">
        <v>218</v>
      </c>
      <c r="F2043">
        <v>1</v>
      </c>
      <c r="G2043">
        <v>50.3</v>
      </c>
      <c r="H2043">
        <f t="shared" si="1093"/>
        <v>0.503</v>
      </c>
      <c r="I2043">
        <v>20</v>
      </c>
      <c r="J2043">
        <v>7.6</v>
      </c>
      <c r="K2043">
        <f t="shared" si="1094"/>
        <v>0.19871326859999999</v>
      </c>
      <c r="L2043">
        <f>0.000057*(G2043^1.897696*I2043^1.002687+0.000031*G2043^2)</f>
        <v>1.9474238070525995</v>
      </c>
      <c r="O2043">
        <f>L2043*0.43*0.75</f>
        <v>0.62804417777446331</v>
      </c>
      <c r="Q2043">
        <f>O2043*0.52</f>
        <v>0.32658297244272094</v>
      </c>
      <c r="T2043">
        <f>(L2043*0.43*0.75)*(1+0.2)*0.52*3.67</f>
        <v>1.4382714106377428</v>
      </c>
      <c r="U2043">
        <v>78</v>
      </c>
      <c r="V2043">
        <v>83</v>
      </c>
      <c r="W2043">
        <v>14</v>
      </c>
      <c r="X2043">
        <v>7</v>
      </c>
    </row>
    <row r="2044" spans="1:24" x14ac:dyDescent="0.3">
      <c r="A2044" s="26">
        <v>20002</v>
      </c>
      <c r="B2044">
        <v>105</v>
      </c>
      <c r="C2044" t="s">
        <v>211</v>
      </c>
      <c r="D2044">
        <v>25</v>
      </c>
      <c r="E2044" t="s">
        <v>213</v>
      </c>
      <c r="F2044">
        <v>3</v>
      </c>
      <c r="G2044">
        <v>15</v>
      </c>
      <c r="H2044">
        <f t="shared" si="1093"/>
        <v>0.15</v>
      </c>
      <c r="I2044">
        <v>5</v>
      </c>
      <c r="J2044">
        <v>1.6</v>
      </c>
      <c r="K2044">
        <f t="shared" si="1094"/>
        <v>1.76715E-2</v>
      </c>
      <c r="L2044">
        <f>0.000084*(G2044^1.894314*I2044^0.808223+0.000031*G2044^2)</f>
        <v>5.2130745815959834E-2</v>
      </c>
      <c r="O2044">
        <f>L2044*0.66*1.07</f>
        <v>3.6814732695230834E-2</v>
      </c>
      <c r="Q2044">
        <f>O2044*0.531</f>
        <v>1.9548623061167576E-2</v>
      </c>
      <c r="T2044">
        <f>(L2044*0.66*1.07)*(1+0.2)*0.531*3.67</f>
        <v>8.6092135961381988E-2</v>
      </c>
    </row>
    <row r="2045" spans="1:24" x14ac:dyDescent="0.3">
      <c r="A2045" s="26">
        <v>20002</v>
      </c>
      <c r="B2045">
        <v>105</v>
      </c>
      <c r="C2045" t="s">
        <v>211</v>
      </c>
      <c r="D2045">
        <v>26</v>
      </c>
      <c r="E2045" t="s">
        <v>218</v>
      </c>
      <c r="F2045">
        <v>3</v>
      </c>
      <c r="G2045">
        <v>15.2</v>
      </c>
      <c r="H2045">
        <f t="shared" si="1093"/>
        <v>0.152</v>
      </c>
      <c r="I2045">
        <v>7</v>
      </c>
      <c r="J2045">
        <v>4</v>
      </c>
      <c r="K2045">
        <f t="shared" si="1094"/>
        <v>1.81458816E-2</v>
      </c>
      <c r="L2045">
        <f>0.000057*(G2045^1.897696*I2045^1.002687+0.000031*G2045^2)</f>
        <v>7.0149737629739445E-2</v>
      </c>
      <c r="O2045">
        <f>L2045*0.43*0.75</f>
        <v>2.2623290385590973E-2</v>
      </c>
      <c r="Q2045">
        <f>O2045*0.52</f>
        <v>1.1764111000507307E-2</v>
      </c>
      <c r="T2045">
        <f>(L2045*0.43*0.75)*(1+0.2)*0.52*3.67</f>
        <v>5.1809144846234174E-2</v>
      </c>
    </row>
    <row r="2046" spans="1:24" x14ac:dyDescent="0.3">
      <c r="A2046" s="26">
        <v>20002</v>
      </c>
      <c r="B2046">
        <v>105</v>
      </c>
      <c r="C2046" t="s">
        <v>211</v>
      </c>
      <c r="D2046">
        <v>27</v>
      </c>
      <c r="E2046" t="s">
        <v>216</v>
      </c>
      <c r="F2046">
        <v>3</v>
      </c>
      <c r="G2046">
        <v>17.3</v>
      </c>
      <c r="H2046">
        <f t="shared" si="1093"/>
        <v>0.17300000000000001</v>
      </c>
      <c r="I2046">
        <v>8</v>
      </c>
      <c r="J2046">
        <v>2.5</v>
      </c>
      <c r="K2046">
        <f t="shared" si="1094"/>
        <v>2.3506236600000004E-2</v>
      </c>
      <c r="L2046">
        <f>0.000086*(G2046^1.882935*I2046^0.813269+0.000016*G2046^2)</f>
        <v>0.10002663734659228</v>
      </c>
      <c r="O2046">
        <f>L2046*0.37*0.75</f>
        <v>2.7757391863679357E-2</v>
      </c>
      <c r="Q2046">
        <f>O2046*0.52</f>
        <v>1.4433843769113266E-2</v>
      </c>
      <c r="T2046">
        <f>(L2046*0.45*0.75)*(1+0.2)*0.52*3.67</f>
        <v>7.7310788058455857E-2</v>
      </c>
    </row>
    <row r="2047" spans="1:24" x14ac:dyDescent="0.3">
      <c r="A2047" s="26">
        <v>20002</v>
      </c>
      <c r="B2047">
        <v>105</v>
      </c>
      <c r="C2047" t="s">
        <v>211</v>
      </c>
      <c r="D2047">
        <v>28</v>
      </c>
      <c r="E2047" t="s">
        <v>218</v>
      </c>
      <c r="F2047">
        <v>3</v>
      </c>
      <c r="G2047">
        <v>14.2</v>
      </c>
      <c r="H2047">
        <f t="shared" si="1093"/>
        <v>0.14199999999999999</v>
      </c>
      <c r="I2047">
        <v>7</v>
      </c>
      <c r="J2047">
        <v>2</v>
      </c>
      <c r="K2047">
        <f t="shared" si="1094"/>
        <v>1.5836805599999997E-2</v>
      </c>
      <c r="L2047">
        <f>0.000057*(G2047^1.897696*I2047^1.002687+0.000031*G2047^2)</f>
        <v>6.1650863811100257E-2</v>
      </c>
      <c r="O2047">
        <f>L2047*0.43*0.75</f>
        <v>1.9882403579079833E-2</v>
      </c>
      <c r="Q2047">
        <f>O2047*0.52</f>
        <v>1.0338849861121513E-2</v>
      </c>
      <c r="T2047">
        <f>(L2047*0.43*0.75)*(1+0.2)*0.52*3.67</f>
        <v>4.5532294788379148E-2</v>
      </c>
    </row>
    <row r="2048" spans="1:24" x14ac:dyDescent="0.3">
      <c r="A2048" s="26">
        <v>20002</v>
      </c>
      <c r="B2048">
        <v>105</v>
      </c>
      <c r="C2048" t="s">
        <v>211</v>
      </c>
      <c r="D2048">
        <v>29</v>
      </c>
      <c r="E2048" t="s">
        <v>216</v>
      </c>
      <c r="F2048">
        <v>3</v>
      </c>
      <c r="G2048">
        <v>17.5</v>
      </c>
      <c r="H2048">
        <f t="shared" si="1093"/>
        <v>0.17499999999999999</v>
      </c>
      <c r="I2048">
        <v>7</v>
      </c>
      <c r="J2048">
        <v>2.6</v>
      </c>
      <c r="K2048">
        <f t="shared" si="1094"/>
        <v>2.4052874999999998E-2</v>
      </c>
      <c r="L2048">
        <f t="shared" ref="L2048:L2049" si="1121">0.000086*(G2048^1.882935*I2048^0.813269+0.000016*G2048^2)</f>
        <v>9.1696410048676263E-2</v>
      </c>
      <c r="O2048">
        <f t="shared" ref="O2048:O2049" si="1122">L2048*0.37*0.75</f>
        <v>2.5445753788507663E-2</v>
      </c>
      <c r="Q2048">
        <f t="shared" ref="Q2048:Q2049" si="1123">O2048*0.52</f>
        <v>1.3231791970023986E-2</v>
      </c>
      <c r="T2048">
        <f>(L2048*0.45*0.75)*(1+0.2)*0.52*3.67</f>
        <v>7.0872338719441985E-2</v>
      </c>
    </row>
    <row r="2049" spans="1:20" x14ac:dyDescent="0.3">
      <c r="A2049" s="26">
        <v>20002</v>
      </c>
      <c r="B2049">
        <v>105</v>
      </c>
      <c r="C2049" t="s">
        <v>211</v>
      </c>
      <c r="D2049">
        <v>30</v>
      </c>
      <c r="E2049" t="s">
        <v>216</v>
      </c>
      <c r="F2049">
        <v>3</v>
      </c>
      <c r="G2049">
        <v>18.2</v>
      </c>
      <c r="H2049">
        <f t="shared" si="1093"/>
        <v>0.182</v>
      </c>
      <c r="I2049">
        <v>4</v>
      </c>
      <c r="J2049">
        <v>1.2</v>
      </c>
      <c r="K2049">
        <f t="shared" si="1094"/>
        <v>2.60155896E-2</v>
      </c>
      <c r="L2049">
        <f t="shared" si="1121"/>
        <v>6.2628333840242828E-2</v>
      </c>
      <c r="O2049">
        <f t="shared" si="1122"/>
        <v>1.7379362640667383E-2</v>
      </c>
      <c r="Q2049">
        <f t="shared" si="1123"/>
        <v>9.0372685731470396E-3</v>
      </c>
      <c r="T2049">
        <f>(L2049*0.45*0.75)*(1+0.2)*0.52*3.67</f>
        <v>4.8405564481791369E-2</v>
      </c>
    </row>
    <row r="2050" spans="1:20" x14ac:dyDescent="0.3">
      <c r="A2050" s="26">
        <v>20002</v>
      </c>
      <c r="B2050">
        <v>105</v>
      </c>
      <c r="C2050" t="s">
        <v>211</v>
      </c>
      <c r="D2050">
        <v>31</v>
      </c>
      <c r="E2050" t="s">
        <v>213</v>
      </c>
      <c r="F2050">
        <v>3</v>
      </c>
      <c r="G2050">
        <v>22.3</v>
      </c>
      <c r="H2050">
        <f t="shared" si="1093"/>
        <v>0.223</v>
      </c>
      <c r="I2050">
        <v>6</v>
      </c>
      <c r="J2050">
        <v>2</v>
      </c>
      <c r="K2050">
        <f t="shared" si="1094"/>
        <v>3.9057156600000004E-2</v>
      </c>
      <c r="L2050">
        <f>0.000084*(G2050^1.894314*I2050^0.808223+0.000031*G2050^2)</f>
        <v>0.1280313117320904</v>
      </c>
      <c r="O2050">
        <f>L2050*0.66*1.07</f>
        <v>9.0415712345202237E-2</v>
      </c>
      <c r="Q2050">
        <f>O2050*0.531</f>
        <v>4.8010743255302392E-2</v>
      </c>
      <c r="T2050">
        <f>(L2050*0.66*1.07)*(1+0.2)*0.531*3.67</f>
        <v>0.21143931329635171</v>
      </c>
    </row>
    <row r="2051" spans="1:20" x14ac:dyDescent="0.3">
      <c r="A2051" s="26">
        <v>20002</v>
      </c>
      <c r="B2051">
        <v>105</v>
      </c>
      <c r="C2051" t="s">
        <v>211</v>
      </c>
      <c r="D2051">
        <v>32</v>
      </c>
      <c r="E2051" t="s">
        <v>216</v>
      </c>
      <c r="F2051">
        <v>3</v>
      </c>
      <c r="G2051">
        <v>17.3</v>
      </c>
      <c r="H2051">
        <f t="shared" ref="H2051:H2114" si="1124">G2051/100</f>
        <v>0.17300000000000001</v>
      </c>
      <c r="I2051">
        <v>7</v>
      </c>
      <c r="J2051">
        <v>1.8</v>
      </c>
      <c r="K2051">
        <f t="shared" ref="K2051:K2114" si="1125">0.7854*H2051^2</f>
        <v>2.3506236600000004E-2</v>
      </c>
      <c r="L2051">
        <f t="shared" ref="L2051:L2056" si="1126">0.000086*(G2051^1.882935*I2051^0.813269+0.000016*G2051^2)</f>
        <v>8.9733130986742668E-2</v>
      </c>
      <c r="O2051">
        <f t="shared" ref="O2051:O2056" si="1127">L2051*0.37*0.75</f>
        <v>2.4900943848821092E-2</v>
      </c>
      <c r="Q2051">
        <f t="shared" ref="Q2051:Q2056" si="1128">O2051*0.52</f>
        <v>1.2948490801386967E-2</v>
      </c>
      <c r="T2051">
        <f t="shared" ref="T2051:T2056" si="1129">(L2051*0.45*0.75)*(1+0.2)*0.52*3.67</f>
        <v>6.9354916405915373E-2</v>
      </c>
    </row>
    <row r="2052" spans="1:20" x14ac:dyDescent="0.3">
      <c r="A2052" s="26">
        <v>20002</v>
      </c>
      <c r="B2052">
        <v>105</v>
      </c>
      <c r="C2052" t="s">
        <v>211</v>
      </c>
      <c r="D2052">
        <v>33</v>
      </c>
      <c r="E2052" t="s">
        <v>216</v>
      </c>
      <c r="F2052">
        <v>3</v>
      </c>
      <c r="G2052">
        <v>11.3</v>
      </c>
      <c r="H2052">
        <f t="shared" si="1124"/>
        <v>0.113</v>
      </c>
      <c r="I2052">
        <v>4</v>
      </c>
      <c r="J2052">
        <v>1.6</v>
      </c>
      <c r="K2052">
        <f t="shared" si="1125"/>
        <v>1.0028772600000001E-2</v>
      </c>
      <c r="L2052">
        <f t="shared" si="1126"/>
        <v>2.552797856016413E-2</v>
      </c>
      <c r="O2052">
        <f t="shared" si="1127"/>
        <v>7.0840140504455466E-3</v>
      </c>
      <c r="Q2052">
        <f t="shared" si="1128"/>
        <v>3.6836873062316843E-3</v>
      </c>
      <c r="T2052">
        <f t="shared" si="1129"/>
        <v>1.9730625685107975E-2</v>
      </c>
    </row>
    <row r="2053" spans="1:20" x14ac:dyDescent="0.3">
      <c r="A2053" s="26">
        <v>20002</v>
      </c>
      <c r="B2053">
        <v>105</v>
      </c>
      <c r="C2053" t="s">
        <v>211</v>
      </c>
      <c r="D2053">
        <v>34</v>
      </c>
      <c r="E2053" t="s">
        <v>216</v>
      </c>
      <c r="F2053">
        <v>3</v>
      </c>
      <c r="G2053">
        <v>22.4</v>
      </c>
      <c r="H2053">
        <f t="shared" si="1124"/>
        <v>0.22399999999999998</v>
      </c>
      <c r="I2053">
        <v>10.6</v>
      </c>
      <c r="J2053">
        <v>2.6</v>
      </c>
      <c r="K2053">
        <f t="shared" si="1125"/>
        <v>3.9408230399999994E-2</v>
      </c>
      <c r="L2053">
        <f t="shared" si="1126"/>
        <v>0.20454018543392141</v>
      </c>
      <c r="O2053">
        <f t="shared" si="1127"/>
        <v>5.6759901457913195E-2</v>
      </c>
      <c r="Q2053">
        <f t="shared" si="1128"/>
        <v>2.9515148758114864E-2</v>
      </c>
      <c r="T2053">
        <f t="shared" si="1129"/>
        <v>0.15808951840224875</v>
      </c>
    </row>
    <row r="2054" spans="1:20" x14ac:dyDescent="0.3">
      <c r="A2054" s="26">
        <v>20002</v>
      </c>
      <c r="B2054">
        <v>105</v>
      </c>
      <c r="C2054" t="s">
        <v>211</v>
      </c>
      <c r="D2054">
        <v>35</v>
      </c>
      <c r="E2054" t="s">
        <v>216</v>
      </c>
      <c r="F2054">
        <v>3</v>
      </c>
      <c r="G2054">
        <v>13.3</v>
      </c>
      <c r="H2054">
        <f t="shared" si="1124"/>
        <v>0.13300000000000001</v>
      </c>
      <c r="I2054">
        <v>5</v>
      </c>
      <c r="J2054">
        <v>1</v>
      </c>
      <c r="K2054">
        <f t="shared" si="1125"/>
        <v>1.3892940600000002E-2</v>
      </c>
      <c r="L2054">
        <f t="shared" si="1126"/>
        <v>4.1599797670801013E-2</v>
      </c>
      <c r="O2054">
        <f t="shared" si="1127"/>
        <v>1.1543943853647282E-2</v>
      </c>
      <c r="Q2054">
        <f t="shared" si="1128"/>
        <v>6.002850803896587E-3</v>
      </c>
      <c r="T2054">
        <f t="shared" si="1129"/>
        <v>3.2152566819357437E-2</v>
      </c>
    </row>
    <row r="2055" spans="1:20" x14ac:dyDescent="0.3">
      <c r="A2055" s="26">
        <v>20002</v>
      </c>
      <c r="B2055">
        <v>105</v>
      </c>
      <c r="C2055" t="s">
        <v>211</v>
      </c>
      <c r="D2055">
        <v>36</v>
      </c>
      <c r="E2055" t="s">
        <v>216</v>
      </c>
      <c r="F2055">
        <v>3</v>
      </c>
      <c r="G2055">
        <v>15.6</v>
      </c>
      <c r="H2055">
        <f t="shared" si="1124"/>
        <v>0.156</v>
      </c>
      <c r="I2055">
        <v>8</v>
      </c>
      <c r="J2055">
        <v>2.6</v>
      </c>
      <c r="K2055">
        <f t="shared" si="1125"/>
        <v>1.91134944E-2</v>
      </c>
      <c r="L2055">
        <f t="shared" si="1126"/>
        <v>8.2324930739408386E-2</v>
      </c>
      <c r="O2055">
        <f t="shared" si="1127"/>
        <v>2.2845168280185825E-2</v>
      </c>
      <c r="Q2055">
        <f t="shared" si="1128"/>
        <v>1.187948750569663E-2</v>
      </c>
      <c r="T2055">
        <f t="shared" si="1129"/>
        <v>6.3629103618350225E-2</v>
      </c>
    </row>
    <row r="2056" spans="1:20" x14ac:dyDescent="0.3">
      <c r="A2056" s="26">
        <v>20002</v>
      </c>
      <c r="B2056">
        <v>105</v>
      </c>
      <c r="C2056" t="s">
        <v>211</v>
      </c>
      <c r="D2056">
        <v>37</v>
      </c>
      <c r="E2056" t="s">
        <v>216</v>
      </c>
      <c r="F2056">
        <v>3</v>
      </c>
      <c r="G2056">
        <v>27.2</v>
      </c>
      <c r="H2056">
        <f t="shared" si="1124"/>
        <v>0.27200000000000002</v>
      </c>
      <c r="I2056">
        <v>10</v>
      </c>
      <c r="J2056">
        <v>1.8</v>
      </c>
      <c r="K2056">
        <f t="shared" si="1125"/>
        <v>5.8107033600000003E-2</v>
      </c>
      <c r="L2056">
        <f t="shared" si="1126"/>
        <v>0.28117002725657636</v>
      </c>
      <c r="O2056">
        <f t="shared" si="1127"/>
        <v>7.8024682563699932E-2</v>
      </c>
      <c r="Q2056">
        <f t="shared" si="1128"/>
        <v>4.0572834933123969E-2</v>
      </c>
      <c r="T2056">
        <f t="shared" si="1129"/>
        <v>0.21731687640666236</v>
      </c>
    </row>
    <row r="2057" spans="1:20" x14ac:dyDescent="0.3">
      <c r="A2057" s="26">
        <v>20002</v>
      </c>
      <c r="B2057">
        <v>105</v>
      </c>
      <c r="C2057" t="s">
        <v>211</v>
      </c>
      <c r="D2057">
        <v>38</v>
      </c>
      <c r="E2057" t="s">
        <v>218</v>
      </c>
      <c r="F2057">
        <v>3</v>
      </c>
      <c r="G2057">
        <v>24.3</v>
      </c>
      <c r="H2057">
        <f t="shared" si="1124"/>
        <v>0.24299999999999999</v>
      </c>
      <c r="I2057">
        <v>10.199999999999999</v>
      </c>
      <c r="J2057">
        <v>2.5</v>
      </c>
      <c r="K2057">
        <f t="shared" si="1125"/>
        <v>4.63770846E-2</v>
      </c>
      <c r="L2057">
        <f>0.000057*(G2057^1.897696*I2057^1.002687+0.000031*G2057^2)</f>
        <v>0.24925646819474082</v>
      </c>
      <c r="O2057">
        <f>L2057*0.43*0.75</f>
        <v>8.0385210992803907E-2</v>
      </c>
      <c r="Q2057">
        <f>O2057*0.52</f>
        <v>4.1800309716258033E-2</v>
      </c>
      <c r="T2057">
        <f>(L2057*0.43*0.75)*(1+0.2)*0.52*3.67</f>
        <v>0.18408856399040036</v>
      </c>
    </row>
    <row r="2058" spans="1:20" x14ac:dyDescent="0.3">
      <c r="A2058" s="26">
        <v>20002</v>
      </c>
      <c r="B2058">
        <v>105</v>
      </c>
      <c r="C2058" t="s">
        <v>211</v>
      </c>
      <c r="D2058">
        <v>39</v>
      </c>
      <c r="E2058" t="s">
        <v>216</v>
      </c>
      <c r="F2058">
        <v>3</v>
      </c>
      <c r="G2058">
        <v>23.5</v>
      </c>
      <c r="H2058">
        <f t="shared" si="1124"/>
        <v>0.23499999999999999</v>
      </c>
      <c r="I2058">
        <v>11</v>
      </c>
      <c r="J2058">
        <v>1.8</v>
      </c>
      <c r="K2058">
        <f t="shared" si="1125"/>
        <v>4.3373714999999993E-2</v>
      </c>
      <c r="L2058">
        <f>0.000086*(G2058^1.882935*I2058^0.813269+0.000016*G2058^2)</f>
        <v>0.23070868012522944</v>
      </c>
      <c r="O2058">
        <f>L2058*0.37*0.75</f>
        <v>6.4021658734751172E-2</v>
      </c>
      <c r="Q2058">
        <f>O2058*0.52</f>
        <v>3.3291262542070613E-2</v>
      </c>
      <c r="T2058">
        <f>(L2058*0.45*0.75)*(1+0.2)*0.52*3.67</f>
        <v>0.17831520028615008</v>
      </c>
    </row>
    <row r="2059" spans="1:20" x14ac:dyDescent="0.3">
      <c r="A2059" s="26">
        <v>20002</v>
      </c>
      <c r="B2059">
        <v>105</v>
      </c>
      <c r="C2059" t="s">
        <v>211</v>
      </c>
      <c r="D2059">
        <v>40</v>
      </c>
      <c r="E2059" t="s">
        <v>217</v>
      </c>
      <c r="F2059">
        <v>3</v>
      </c>
      <c r="G2059">
        <v>13.2</v>
      </c>
      <c r="H2059">
        <f t="shared" si="1124"/>
        <v>0.13200000000000001</v>
      </c>
      <c r="I2059">
        <v>5</v>
      </c>
      <c r="J2059">
        <v>1.6</v>
      </c>
      <c r="K2059">
        <f t="shared" si="1125"/>
        <v>1.3684809600000002E-2</v>
      </c>
      <c r="L2059">
        <f t="shared" ref="L2059:L2060" si="1130">0.000059*(G2059^1.965295*I2059^0.892133+0.000019*G2059^2)</f>
        <v>3.9508151434611762E-2</v>
      </c>
      <c r="O2059">
        <f>L2059*0.47*0.75</f>
        <v>1.3926623380700647E-2</v>
      </c>
      <c r="Q2059">
        <f t="shared" ref="Q2059:Q2060" si="1131">O2059*0.52</f>
        <v>7.2418441579643368E-3</v>
      </c>
      <c r="T2059">
        <f>(L2059*0.47*0.75)*(1+0.2)*0.52*3.67</f>
        <v>3.1893081671674942E-2</v>
      </c>
    </row>
    <row r="2060" spans="1:20" x14ac:dyDescent="0.3">
      <c r="A2060" s="26">
        <v>20002</v>
      </c>
      <c r="B2060">
        <v>105</v>
      </c>
      <c r="C2060" t="s">
        <v>211</v>
      </c>
      <c r="D2060">
        <v>41</v>
      </c>
      <c r="E2060" t="s">
        <v>217</v>
      </c>
      <c r="F2060">
        <v>1</v>
      </c>
      <c r="G2060">
        <v>43.6</v>
      </c>
      <c r="H2060">
        <f t="shared" si="1124"/>
        <v>0.436</v>
      </c>
      <c r="I2060">
        <v>18</v>
      </c>
      <c r="J2060">
        <v>5.2</v>
      </c>
      <c r="K2060">
        <f t="shared" si="1125"/>
        <v>0.14930139839999998</v>
      </c>
      <c r="L2060">
        <f t="shared" si="1130"/>
        <v>1.2965741272816576</v>
      </c>
      <c r="O2060">
        <f>L2060*0.47*0.75</f>
        <v>0.45704237986678431</v>
      </c>
      <c r="Q2060">
        <f t="shared" si="1131"/>
        <v>0.23766203753072784</v>
      </c>
      <c r="T2060">
        <f>(L2060*0.47*0.75)*(1+0.2)*0.52*3.67</f>
        <v>1.0466636132853253</v>
      </c>
    </row>
    <row r="2061" spans="1:20" x14ac:dyDescent="0.3">
      <c r="A2061" s="26">
        <v>20002</v>
      </c>
      <c r="B2061">
        <v>105</v>
      </c>
      <c r="C2061" t="s">
        <v>211</v>
      </c>
      <c r="D2061">
        <v>42</v>
      </c>
      <c r="E2061" t="s">
        <v>216</v>
      </c>
      <c r="F2061">
        <v>3</v>
      </c>
      <c r="G2061">
        <v>18.2</v>
      </c>
      <c r="H2061">
        <f t="shared" si="1124"/>
        <v>0.182</v>
      </c>
      <c r="I2061">
        <v>9</v>
      </c>
      <c r="J2061">
        <v>1.3</v>
      </c>
      <c r="K2061">
        <f t="shared" si="1125"/>
        <v>2.60155896E-2</v>
      </c>
      <c r="L2061">
        <f t="shared" ref="L2061:L2063" si="1132">0.000086*(G2061^1.882935*I2061^0.813269+0.000016*G2061^2)</f>
        <v>0.12111235695908763</v>
      </c>
      <c r="O2061">
        <f t="shared" ref="O2061:O2063" si="1133">L2061*0.37*0.75</f>
        <v>3.3608679056146819E-2</v>
      </c>
      <c r="Q2061">
        <f t="shared" ref="Q2061:Q2063" si="1134">O2061*0.52</f>
        <v>1.7476513109196345E-2</v>
      </c>
      <c r="T2061">
        <f>(L2061*0.45*0.75)*(1+0.2)*0.52*3.67</f>
        <v>9.3607982918392771E-2</v>
      </c>
    </row>
    <row r="2062" spans="1:20" x14ac:dyDescent="0.3">
      <c r="A2062" s="26">
        <v>20002</v>
      </c>
      <c r="B2062">
        <v>105</v>
      </c>
      <c r="C2062" t="s">
        <v>211</v>
      </c>
      <c r="D2062">
        <v>43</v>
      </c>
      <c r="E2062" t="s">
        <v>216</v>
      </c>
      <c r="F2062">
        <v>3</v>
      </c>
      <c r="G2062">
        <v>11.3</v>
      </c>
      <c r="H2062">
        <f t="shared" si="1124"/>
        <v>0.113</v>
      </c>
      <c r="I2062">
        <v>4</v>
      </c>
      <c r="J2062">
        <v>1.2</v>
      </c>
      <c r="K2062">
        <f t="shared" si="1125"/>
        <v>1.0028772600000001E-2</v>
      </c>
      <c r="L2062">
        <f t="shared" si="1132"/>
        <v>2.552797856016413E-2</v>
      </c>
      <c r="O2062">
        <f t="shared" si="1133"/>
        <v>7.0840140504455466E-3</v>
      </c>
      <c r="Q2062">
        <f t="shared" si="1134"/>
        <v>3.6836873062316843E-3</v>
      </c>
      <c r="T2062">
        <f>(L2062*0.45*0.75)*(1+0.2)*0.52*3.67</f>
        <v>1.9730625685107975E-2</v>
      </c>
    </row>
    <row r="2063" spans="1:20" x14ac:dyDescent="0.3">
      <c r="A2063" s="26">
        <v>20002</v>
      </c>
      <c r="B2063">
        <v>105</v>
      </c>
      <c r="C2063" t="s">
        <v>211</v>
      </c>
      <c r="D2063">
        <v>44</v>
      </c>
      <c r="E2063" t="s">
        <v>216</v>
      </c>
      <c r="F2063">
        <v>3</v>
      </c>
      <c r="G2063">
        <v>24.3</v>
      </c>
      <c r="H2063">
        <f t="shared" si="1124"/>
        <v>0.24299999999999999</v>
      </c>
      <c r="I2063">
        <v>5</v>
      </c>
      <c r="J2063">
        <v>1.6</v>
      </c>
      <c r="K2063">
        <f t="shared" si="1125"/>
        <v>4.63770846E-2</v>
      </c>
      <c r="L2063">
        <f t="shared" si="1132"/>
        <v>0.12940717702233434</v>
      </c>
      <c r="O2063">
        <f t="shared" si="1133"/>
        <v>3.5910491623697777E-2</v>
      </c>
      <c r="Q2063">
        <f t="shared" si="1134"/>
        <v>1.8673455644322844E-2</v>
      </c>
      <c r="T2063">
        <f>(L2063*0.45*0.75)*(1+0.2)*0.52*3.67</f>
        <v>0.10001906593491626</v>
      </c>
    </row>
    <row r="2064" spans="1:20" x14ac:dyDescent="0.3">
      <c r="A2064" s="26">
        <v>20002</v>
      </c>
      <c r="B2064">
        <v>105</v>
      </c>
      <c r="C2064" t="s">
        <v>211</v>
      </c>
      <c r="D2064">
        <v>45</v>
      </c>
      <c r="E2064" t="s">
        <v>218</v>
      </c>
      <c r="F2064">
        <v>3</v>
      </c>
      <c r="G2064">
        <v>24.6</v>
      </c>
      <c r="H2064">
        <f t="shared" si="1124"/>
        <v>0.24600000000000002</v>
      </c>
      <c r="I2064">
        <v>10</v>
      </c>
      <c r="J2064">
        <v>1.8</v>
      </c>
      <c r="K2064">
        <f t="shared" si="1125"/>
        <v>4.7529266400000013E-2</v>
      </c>
      <c r="L2064">
        <f>0.000057*(G2064^1.897696*I2064^1.002687+0.000031*G2064^2)</f>
        <v>0.25011267519889402</v>
      </c>
      <c r="O2064">
        <f>L2064*0.43*0.75</f>
        <v>8.0661337751643331E-2</v>
      </c>
      <c r="Q2064">
        <f>O2064*0.52</f>
        <v>4.194389563085453E-2</v>
      </c>
      <c r="T2064">
        <f>(L2064*0.43*0.75)*(1+0.2)*0.52*3.67</f>
        <v>0.18472091635828336</v>
      </c>
    </row>
    <row r="2065" spans="1:24" x14ac:dyDescent="0.3">
      <c r="A2065" s="26">
        <v>20002</v>
      </c>
      <c r="B2065">
        <v>105</v>
      </c>
      <c r="C2065" t="s">
        <v>211</v>
      </c>
      <c r="D2065">
        <v>46</v>
      </c>
      <c r="E2065" t="s">
        <v>216</v>
      </c>
      <c r="F2065">
        <v>3</v>
      </c>
      <c r="G2065">
        <v>23.2</v>
      </c>
      <c r="H2065">
        <f t="shared" si="1124"/>
        <v>0.23199999999999998</v>
      </c>
      <c r="I2065">
        <v>12</v>
      </c>
      <c r="J2065">
        <v>1.9</v>
      </c>
      <c r="K2065">
        <f t="shared" si="1125"/>
        <v>4.2273369599999992E-2</v>
      </c>
      <c r="L2065">
        <f>0.000086*(G2065^1.882935*I2065^0.813269+0.000016*G2065^2)</f>
        <v>0.24170718118004977</v>
      </c>
      <c r="O2065">
        <f>L2065*0.37*0.75</f>
        <v>6.7073742777463807E-2</v>
      </c>
      <c r="Q2065">
        <f>O2065*0.52</f>
        <v>3.4878346244281183E-2</v>
      </c>
      <c r="T2065">
        <f>(L2065*0.45*0.75)*(1+0.2)*0.52*3.67</f>
        <v>0.18681596374842285</v>
      </c>
    </row>
    <row r="2066" spans="1:24" x14ac:dyDescent="0.3">
      <c r="A2066" s="26">
        <v>20002</v>
      </c>
      <c r="B2066">
        <v>105</v>
      </c>
      <c r="C2066" t="s">
        <v>211</v>
      </c>
      <c r="D2066">
        <v>47</v>
      </c>
      <c r="E2066" t="s">
        <v>217</v>
      </c>
      <c r="F2066">
        <v>3</v>
      </c>
      <c r="G2066">
        <v>15.4</v>
      </c>
      <c r="H2066">
        <f t="shared" si="1124"/>
        <v>0.154</v>
      </c>
      <c r="I2066">
        <v>3</v>
      </c>
      <c r="J2066">
        <v>1</v>
      </c>
      <c r="K2066">
        <f t="shared" si="1125"/>
        <v>1.8626546399999999E-2</v>
      </c>
      <c r="L2066">
        <f>0.000059*(G2066^1.965295*I2066^0.892133+0.000019*G2066^2)</f>
        <v>3.3910919652113125E-2</v>
      </c>
      <c r="O2066">
        <f>L2066*0.47*0.75</f>
        <v>1.1953599177369878E-2</v>
      </c>
      <c r="Q2066">
        <f>O2066*0.52</f>
        <v>6.2158715722323366E-3</v>
      </c>
      <c r="T2066">
        <f>(L2066*0.47*0.75)*(1+0.2)*0.52*3.67</f>
        <v>2.7374698404111209E-2</v>
      </c>
    </row>
    <row r="2067" spans="1:24" x14ac:dyDescent="0.3">
      <c r="A2067" s="26">
        <v>20002</v>
      </c>
      <c r="B2067">
        <v>105</v>
      </c>
      <c r="C2067" t="s">
        <v>211</v>
      </c>
      <c r="D2067">
        <v>48</v>
      </c>
      <c r="E2067" t="s">
        <v>213</v>
      </c>
      <c r="F2067">
        <v>3</v>
      </c>
      <c r="G2067">
        <v>16.2</v>
      </c>
      <c r="H2067">
        <f t="shared" si="1124"/>
        <v>0.16200000000000001</v>
      </c>
      <c r="I2067">
        <v>4</v>
      </c>
      <c r="J2067">
        <v>1.2</v>
      </c>
      <c r="K2067">
        <f t="shared" si="1125"/>
        <v>2.0612037600000001E-2</v>
      </c>
      <c r="L2067">
        <f t="shared" ref="L2067:L2068" si="1135">0.000084*(G2067^1.894314*I2067^0.808223+0.000031*G2067^2)</f>
        <v>5.0359932251856296E-2</v>
      </c>
      <c r="O2067">
        <f>L2067*0.66*1.07</f>
        <v>3.556418415626092E-2</v>
      </c>
      <c r="Q2067">
        <f t="shared" ref="Q2067:Q2068" si="1136">O2067*0.531</f>
        <v>1.8884581786974549E-2</v>
      </c>
      <c r="T2067">
        <f>(L2067*0.66*1.07)*(1+0.2)*0.531*3.67</f>
        <v>8.3167698189835909E-2</v>
      </c>
    </row>
    <row r="2068" spans="1:24" x14ac:dyDescent="0.3">
      <c r="A2068" s="26">
        <v>20002</v>
      </c>
      <c r="B2068">
        <v>105</v>
      </c>
      <c r="C2068" t="s">
        <v>211</v>
      </c>
      <c r="D2068">
        <v>49</v>
      </c>
      <c r="E2068" t="s">
        <v>213</v>
      </c>
      <c r="F2068">
        <v>3</v>
      </c>
      <c r="G2068">
        <v>15.4</v>
      </c>
      <c r="H2068">
        <f t="shared" si="1124"/>
        <v>0.154</v>
      </c>
      <c r="I2068">
        <v>6</v>
      </c>
      <c r="J2068">
        <v>1.8</v>
      </c>
      <c r="K2068">
        <f t="shared" si="1125"/>
        <v>1.8626546399999999E-2</v>
      </c>
      <c r="L2068">
        <f t="shared" si="1135"/>
        <v>6.3495123890187091E-2</v>
      </c>
      <c r="O2068">
        <f>L2068*0.66*1.07</f>
        <v>4.4840256491250126E-2</v>
      </c>
      <c r="Q2068">
        <f t="shared" si="1136"/>
        <v>2.3810176196853817E-2</v>
      </c>
      <c r="T2068">
        <f>(L2068*0.66*1.07)*(1+0.2)*0.531*3.67</f>
        <v>0.10486001597094421</v>
      </c>
    </row>
    <row r="2069" spans="1:24" x14ac:dyDescent="0.3">
      <c r="A2069" s="26">
        <v>20002</v>
      </c>
      <c r="B2069">
        <v>105</v>
      </c>
      <c r="C2069" t="s">
        <v>211</v>
      </c>
      <c r="D2069">
        <v>50</v>
      </c>
      <c r="E2069" t="s">
        <v>216</v>
      </c>
      <c r="F2069">
        <v>3</v>
      </c>
      <c r="G2069">
        <v>24.2</v>
      </c>
      <c r="H2069">
        <f t="shared" si="1124"/>
        <v>0.24199999999999999</v>
      </c>
      <c r="I2069">
        <v>10</v>
      </c>
      <c r="J2069">
        <v>1.7</v>
      </c>
      <c r="K2069">
        <f t="shared" si="1125"/>
        <v>4.59961656E-2</v>
      </c>
      <c r="L2069">
        <f>0.000086*(G2069^1.882935*I2069^0.813269+0.000016*G2069^2)</f>
        <v>0.22563340039370475</v>
      </c>
      <c r="O2069">
        <f>L2069*0.37*0.75</f>
        <v>6.2613268609253064E-2</v>
      </c>
      <c r="Q2069">
        <f>O2069*0.52</f>
        <v>3.2558899676811595E-2</v>
      </c>
      <c r="T2069">
        <f>(L2069*0.45*0.75)*(1+0.2)*0.52*3.67</f>
        <v>0.17439250643109522</v>
      </c>
    </row>
    <row r="2070" spans="1:24" x14ac:dyDescent="0.3">
      <c r="A2070" s="26">
        <v>20002</v>
      </c>
      <c r="B2070">
        <v>105</v>
      </c>
      <c r="C2070" t="s">
        <v>211</v>
      </c>
      <c r="D2070">
        <v>51</v>
      </c>
      <c r="E2070" t="s">
        <v>215</v>
      </c>
      <c r="F2070">
        <v>1</v>
      </c>
      <c r="G2070">
        <v>55.3</v>
      </c>
      <c r="H2070">
        <f t="shared" si="1124"/>
        <v>0.55299999999999994</v>
      </c>
      <c r="I2070">
        <v>18.2</v>
      </c>
      <c r="J2070">
        <v>2</v>
      </c>
      <c r="K2070">
        <f t="shared" si="1125"/>
        <v>0.24018238859999996</v>
      </c>
      <c r="L2070">
        <f>0.000064*(G2070^1.958025*I2070^0.883501+0.000045*G2070^2)</f>
        <v>2.1466214386711617</v>
      </c>
      <c r="O2070">
        <f>L2070*0.44*0.75</f>
        <v>0.70838507476148338</v>
      </c>
      <c r="Q2070">
        <f>O2070*0.52</f>
        <v>0.36836023887597136</v>
      </c>
      <c r="T2070">
        <f>(L2070*0.44*0.75)*(1+0.2)*0.52*3.67</f>
        <v>1.6222584920097778</v>
      </c>
      <c r="U2070">
        <v>81</v>
      </c>
      <c r="V2070">
        <v>87</v>
      </c>
      <c r="W2070">
        <v>16</v>
      </c>
      <c r="X2070">
        <v>8</v>
      </c>
    </row>
    <row r="2071" spans="1:24" x14ac:dyDescent="0.3">
      <c r="A2071" s="26">
        <v>20002</v>
      </c>
      <c r="B2071">
        <v>105</v>
      </c>
      <c r="C2071" t="s">
        <v>211</v>
      </c>
      <c r="D2071">
        <v>52</v>
      </c>
      <c r="E2071" t="s">
        <v>213</v>
      </c>
      <c r="F2071">
        <v>3</v>
      </c>
      <c r="G2071">
        <v>20.3</v>
      </c>
      <c r="H2071">
        <f t="shared" si="1124"/>
        <v>0.20300000000000001</v>
      </c>
      <c r="I2071">
        <v>6</v>
      </c>
      <c r="J2071">
        <v>1.6</v>
      </c>
      <c r="K2071">
        <f t="shared" si="1125"/>
        <v>3.2365548600000002E-2</v>
      </c>
      <c r="L2071">
        <f>0.000084*(G2071^1.894314*I2071^0.808223+0.000031*G2071^2)</f>
        <v>0.10715474888031262</v>
      </c>
      <c r="O2071">
        <f>L2071*0.66*1.07</f>
        <v>7.5672683659276777E-2</v>
      </c>
      <c r="Q2071">
        <f>O2071*0.531</f>
        <v>4.0182195023075969E-2</v>
      </c>
      <c r="T2071">
        <f>(L2071*0.66*1.07)*(1+0.2)*0.531*3.67</f>
        <v>0.17696238688162658</v>
      </c>
    </row>
    <row r="2072" spans="1:24" x14ac:dyDescent="0.3">
      <c r="A2072" s="26">
        <v>20002</v>
      </c>
      <c r="B2072">
        <v>105</v>
      </c>
      <c r="C2072" t="s">
        <v>211</v>
      </c>
      <c r="D2072">
        <v>53</v>
      </c>
      <c r="E2072" t="s">
        <v>216</v>
      </c>
      <c r="F2072">
        <v>3</v>
      </c>
      <c r="G2072">
        <v>9.5</v>
      </c>
      <c r="H2072">
        <f t="shared" si="1124"/>
        <v>9.5000000000000001E-2</v>
      </c>
      <c r="I2072">
        <v>4.5999999999999996</v>
      </c>
      <c r="J2072">
        <v>2</v>
      </c>
      <c r="K2072">
        <f t="shared" si="1125"/>
        <v>7.088235E-3</v>
      </c>
      <c r="L2072">
        <f>0.000086*(G2072^1.882935*I2072^0.813269+0.000016*G2072^2)</f>
        <v>2.0629631068619661E-2</v>
      </c>
      <c r="O2072">
        <f>L2072*0.37*0.75</f>
        <v>5.7247226215419557E-3</v>
      </c>
      <c r="Q2072">
        <f>O2072*0.52</f>
        <v>2.9768557632018169E-3</v>
      </c>
      <c r="T2072">
        <f>(L2072*0.45*0.75)*(1+0.2)*0.52*3.67</f>
        <v>1.5944683112198273E-2</v>
      </c>
    </row>
    <row r="2073" spans="1:24" x14ac:dyDescent="0.3">
      <c r="A2073" s="26">
        <v>20002</v>
      </c>
      <c r="B2073">
        <v>105</v>
      </c>
      <c r="C2073" t="s">
        <v>211</v>
      </c>
      <c r="D2073">
        <v>54</v>
      </c>
      <c r="E2073" t="s">
        <v>218</v>
      </c>
      <c r="F2073">
        <v>3</v>
      </c>
      <c r="G2073">
        <v>14.2</v>
      </c>
      <c r="H2073">
        <f t="shared" si="1124"/>
        <v>0.14199999999999999</v>
      </c>
      <c r="I2073">
        <v>8</v>
      </c>
      <c r="J2073">
        <v>2.5</v>
      </c>
      <c r="K2073">
        <f t="shared" si="1125"/>
        <v>1.5836805599999997E-2</v>
      </c>
      <c r="L2073">
        <f>0.000057*(G2073^1.897696*I2073^1.002687+0.000031*G2073^2)</f>
        <v>7.0483363855998432E-2</v>
      </c>
      <c r="O2073">
        <f>L2073*0.43*0.75</f>
        <v>2.2730884843559493E-2</v>
      </c>
      <c r="Q2073">
        <f>O2073*0.52</f>
        <v>1.1820060118650937E-2</v>
      </c>
      <c r="T2073">
        <f>(L2073*0.43*0.75)*(1+0.2)*0.52*3.67</f>
        <v>5.2055544762538722E-2</v>
      </c>
    </row>
    <row r="2074" spans="1:24" x14ac:dyDescent="0.3">
      <c r="A2074" s="26">
        <v>20002</v>
      </c>
      <c r="B2074">
        <v>105</v>
      </c>
      <c r="C2074" t="s">
        <v>211</v>
      </c>
      <c r="D2074">
        <v>55</v>
      </c>
      <c r="E2074" t="s">
        <v>214</v>
      </c>
      <c r="F2074">
        <v>3</v>
      </c>
      <c r="G2074">
        <v>15.4</v>
      </c>
      <c r="H2074">
        <f t="shared" si="1124"/>
        <v>0.154</v>
      </c>
      <c r="I2074">
        <v>4</v>
      </c>
      <c r="J2074">
        <v>0.6</v>
      </c>
      <c r="K2074">
        <f t="shared" si="1125"/>
        <v>1.8626546399999999E-2</v>
      </c>
      <c r="L2074">
        <f>0.000081*(G2074^1.864042*I2074^0.850892+0.000027*G2074^2)</f>
        <v>4.3089035820084567E-2</v>
      </c>
      <c r="O2074">
        <f>L2074*0.47*0.75</f>
        <v>1.5188885126579808E-2</v>
      </c>
      <c r="Q2074">
        <f>O2074*0.521</f>
        <v>7.9134091509480801E-3</v>
      </c>
      <c r="T2074">
        <f>(L2074*0.47*0.75)*(1+0.2)*0.521*3.67</f>
        <v>3.4850653900775345E-2</v>
      </c>
    </row>
    <row r="2075" spans="1:24" x14ac:dyDescent="0.3">
      <c r="A2075" s="26">
        <v>20002</v>
      </c>
      <c r="B2075">
        <v>105</v>
      </c>
      <c r="C2075" t="s">
        <v>211</v>
      </c>
      <c r="D2075">
        <v>56</v>
      </c>
      <c r="E2075" t="s">
        <v>216</v>
      </c>
      <c r="F2075">
        <v>3</v>
      </c>
      <c r="G2075">
        <v>11.3</v>
      </c>
      <c r="H2075">
        <f t="shared" si="1124"/>
        <v>0.113</v>
      </c>
      <c r="I2075">
        <v>6</v>
      </c>
      <c r="J2075">
        <v>2.5</v>
      </c>
      <c r="K2075">
        <f t="shared" si="1125"/>
        <v>1.0028772600000001E-2</v>
      </c>
      <c r="L2075">
        <f>0.000086*(G2075^1.882935*I2075^0.813269+0.000016*G2075^2)</f>
        <v>3.5499738092797557E-2</v>
      </c>
      <c r="O2075">
        <f>L2075*0.37*0.75</f>
        <v>9.8511773207513222E-3</v>
      </c>
      <c r="Q2075">
        <f>O2075*0.52</f>
        <v>5.1226122067906874E-3</v>
      </c>
      <c r="T2075">
        <f>(L2075*0.45*0.75)*(1+0.2)*0.52*3.67</f>
        <v>2.7437818571399417E-2</v>
      </c>
    </row>
    <row r="2076" spans="1:24" x14ac:dyDescent="0.3">
      <c r="A2076" s="26">
        <v>20002</v>
      </c>
      <c r="B2076">
        <v>105</v>
      </c>
      <c r="C2076" t="s">
        <v>211</v>
      </c>
      <c r="D2076">
        <v>57</v>
      </c>
      <c r="E2076" t="s">
        <v>217</v>
      </c>
      <c r="F2076">
        <v>3</v>
      </c>
      <c r="G2076">
        <v>13.5</v>
      </c>
      <c r="H2076">
        <f t="shared" si="1124"/>
        <v>0.13500000000000001</v>
      </c>
      <c r="I2076">
        <v>6.2</v>
      </c>
      <c r="J2076">
        <v>2.6</v>
      </c>
      <c r="K2076">
        <f t="shared" si="1125"/>
        <v>1.4313915000000002E-2</v>
      </c>
      <c r="L2076">
        <f t="shared" ref="L2076:L2077" si="1137">0.000059*(G2076^1.965295*I2076^0.892133+0.000019*G2076^2)</f>
        <v>5.0027852864674739E-2</v>
      </c>
      <c r="O2076">
        <f>L2076*0.47*0.75</f>
        <v>1.7634818134797843E-2</v>
      </c>
      <c r="Q2076">
        <f t="shared" ref="Q2076:Q2077" si="1138">O2076*0.52</f>
        <v>9.1701054300948794E-3</v>
      </c>
      <c r="T2076">
        <f>(L2076*0.47*0.75)*(1+0.2)*0.52*3.67</f>
        <v>4.0385144314137846E-2</v>
      </c>
    </row>
    <row r="2077" spans="1:24" x14ac:dyDescent="0.3">
      <c r="A2077" s="26">
        <v>20002</v>
      </c>
      <c r="B2077">
        <v>105</v>
      </c>
      <c r="C2077" t="s">
        <v>211</v>
      </c>
      <c r="D2077">
        <v>58</v>
      </c>
      <c r="E2077" t="s">
        <v>217</v>
      </c>
      <c r="F2077">
        <v>3</v>
      </c>
      <c r="G2077">
        <v>14.2</v>
      </c>
      <c r="H2077">
        <f t="shared" si="1124"/>
        <v>0.14199999999999999</v>
      </c>
      <c r="I2077">
        <v>6.8</v>
      </c>
      <c r="J2077">
        <v>1.2</v>
      </c>
      <c r="K2077">
        <f t="shared" si="1125"/>
        <v>1.5836805599999997E-2</v>
      </c>
      <c r="L2077">
        <f t="shared" si="1137"/>
        <v>5.9999667459522336E-2</v>
      </c>
      <c r="O2077">
        <f>L2077*0.47*0.75</f>
        <v>2.114988277948162E-2</v>
      </c>
      <c r="Q2077">
        <f t="shared" si="1138"/>
        <v>1.0997939045330443E-2</v>
      </c>
      <c r="T2077">
        <f>(L2077*0.47*0.75)*(1+0.2)*0.52*3.67</f>
        <v>4.8434923555635265E-2</v>
      </c>
    </row>
    <row r="2078" spans="1:24" x14ac:dyDescent="0.3">
      <c r="A2078" s="26">
        <v>20002</v>
      </c>
      <c r="B2078">
        <v>105</v>
      </c>
      <c r="C2078" t="s">
        <v>211</v>
      </c>
      <c r="D2078">
        <v>59</v>
      </c>
      <c r="E2078" t="s">
        <v>216</v>
      </c>
      <c r="F2078">
        <v>3</v>
      </c>
      <c r="G2078">
        <v>13</v>
      </c>
      <c r="H2078">
        <f t="shared" si="1124"/>
        <v>0.13</v>
      </c>
      <c r="I2078">
        <v>7</v>
      </c>
      <c r="J2078">
        <v>2.5</v>
      </c>
      <c r="K2078">
        <f t="shared" si="1125"/>
        <v>1.3273260000000002E-2</v>
      </c>
      <c r="L2078">
        <f>0.000086*(G2078^1.882935*I2078^0.813269+0.000016*G2078^2)</f>
        <v>5.2393250465457369E-2</v>
      </c>
      <c r="O2078">
        <f>L2078*0.37*0.75</f>
        <v>1.4539127004164421E-2</v>
      </c>
      <c r="Q2078">
        <f>O2078*0.52</f>
        <v>7.5603460421654993E-3</v>
      </c>
      <c r="T2078">
        <f>(L2078*0.45*0.75)*(1+0.2)*0.52*3.67</f>
        <v>4.0494848071252927E-2</v>
      </c>
    </row>
    <row r="2079" spans="1:24" x14ac:dyDescent="0.3">
      <c r="A2079" s="26">
        <v>20002</v>
      </c>
      <c r="B2079">
        <v>105</v>
      </c>
      <c r="C2079" t="s">
        <v>211</v>
      </c>
      <c r="D2079">
        <v>60</v>
      </c>
      <c r="E2079" t="s">
        <v>218</v>
      </c>
      <c r="F2079">
        <v>3</v>
      </c>
      <c r="G2079">
        <v>22.4</v>
      </c>
      <c r="H2079">
        <f t="shared" si="1124"/>
        <v>0.22399999999999998</v>
      </c>
      <c r="I2079">
        <v>10</v>
      </c>
      <c r="J2079">
        <v>2</v>
      </c>
      <c r="K2079">
        <f t="shared" si="1125"/>
        <v>3.9408230399999994E-2</v>
      </c>
      <c r="L2079">
        <f>0.000057*(G2079^1.897696*I2079^1.002687+0.000031*G2079^2)</f>
        <v>0.20937458237495507</v>
      </c>
      <c r="O2079">
        <f>L2079*0.43*0.75</f>
        <v>6.7523302815923003E-2</v>
      </c>
      <c r="Q2079">
        <f>O2079*0.52</f>
        <v>3.511211746427996E-2</v>
      </c>
      <c r="T2079">
        <f>(L2079*0.43*0.75)*(1+0.2)*0.52*3.67</f>
        <v>0.15463376531268894</v>
      </c>
    </row>
    <row r="2080" spans="1:24" x14ac:dyDescent="0.3">
      <c r="A2080" s="26">
        <v>20002</v>
      </c>
      <c r="B2080">
        <v>105</v>
      </c>
      <c r="C2080" t="s">
        <v>211</v>
      </c>
      <c r="D2080">
        <v>61</v>
      </c>
      <c r="E2080" t="s">
        <v>216</v>
      </c>
      <c r="F2080">
        <v>3</v>
      </c>
      <c r="G2080">
        <v>21.3</v>
      </c>
      <c r="H2080">
        <f t="shared" si="1124"/>
        <v>0.21299999999999999</v>
      </c>
      <c r="I2080">
        <v>8</v>
      </c>
      <c r="J2080">
        <v>2.9</v>
      </c>
      <c r="K2080">
        <f t="shared" si="1125"/>
        <v>3.5632812600000001E-2</v>
      </c>
      <c r="L2080">
        <f t="shared" ref="L2080:L2083" si="1139">0.000086*(G2080^1.882935*I2080^0.813269+0.000016*G2080^2)</f>
        <v>0.14798163541309869</v>
      </c>
      <c r="O2080">
        <f t="shared" ref="O2080:O2083" si="1140">L2080*0.37*0.75</f>
        <v>4.1064903827134888E-2</v>
      </c>
      <c r="Q2080">
        <f t="shared" ref="Q2080:Q2083" si="1141">O2080*0.52</f>
        <v>2.1353749990110141E-2</v>
      </c>
      <c r="T2080">
        <f>(L2080*0.45*0.75)*(1+0.2)*0.52*3.67</f>
        <v>0.11437530197405482</v>
      </c>
    </row>
    <row r="2081" spans="1:20" x14ac:dyDescent="0.3">
      <c r="A2081" s="26">
        <v>20002</v>
      </c>
      <c r="B2081">
        <v>105</v>
      </c>
      <c r="C2081" t="s">
        <v>211</v>
      </c>
      <c r="D2081">
        <v>62</v>
      </c>
      <c r="E2081" t="s">
        <v>216</v>
      </c>
      <c r="F2081">
        <v>3</v>
      </c>
      <c r="G2081">
        <v>18.399999999999999</v>
      </c>
      <c r="H2081">
        <f t="shared" si="1124"/>
        <v>0.184</v>
      </c>
      <c r="I2081">
        <v>7</v>
      </c>
      <c r="J2081">
        <v>2</v>
      </c>
      <c r="K2081">
        <f t="shared" si="1125"/>
        <v>2.6590502399999997E-2</v>
      </c>
      <c r="L2081">
        <f t="shared" si="1139"/>
        <v>0.1007771899276681</v>
      </c>
      <c r="O2081">
        <f t="shared" si="1140"/>
        <v>2.7965670204927896E-2</v>
      </c>
      <c r="Q2081">
        <f t="shared" si="1141"/>
        <v>1.4542148506562507E-2</v>
      </c>
      <c r="T2081">
        <f>(L2081*0.45*0.75)*(1+0.2)*0.52*3.67</f>
        <v>7.7890891649474533E-2</v>
      </c>
    </row>
    <row r="2082" spans="1:20" x14ac:dyDescent="0.3">
      <c r="A2082" s="26">
        <v>20002</v>
      </c>
      <c r="B2082">
        <v>105</v>
      </c>
      <c r="C2082" t="s">
        <v>211</v>
      </c>
      <c r="D2082">
        <v>63</v>
      </c>
      <c r="E2082" t="s">
        <v>216</v>
      </c>
      <c r="F2082">
        <v>3</v>
      </c>
      <c r="G2082">
        <v>25.2</v>
      </c>
      <c r="H2082">
        <f t="shared" si="1124"/>
        <v>0.252</v>
      </c>
      <c r="I2082">
        <v>12</v>
      </c>
      <c r="J2082">
        <v>1.8</v>
      </c>
      <c r="K2082">
        <f t="shared" si="1125"/>
        <v>4.9876041600000004E-2</v>
      </c>
      <c r="L2082">
        <f t="shared" si="1139"/>
        <v>0.28242983672916344</v>
      </c>
      <c r="O2082">
        <f t="shared" si="1140"/>
        <v>7.8374279692342855E-2</v>
      </c>
      <c r="Q2082">
        <f t="shared" si="1141"/>
        <v>4.0754625440018288E-2</v>
      </c>
      <c r="T2082">
        <f>(L2082*0.45*0.75)*(1+0.2)*0.52*3.67</f>
        <v>0.21829058566764389</v>
      </c>
    </row>
    <row r="2083" spans="1:20" x14ac:dyDescent="0.3">
      <c r="A2083" s="26">
        <v>20002</v>
      </c>
      <c r="B2083">
        <v>105</v>
      </c>
      <c r="C2083" t="s">
        <v>211</v>
      </c>
      <c r="D2083">
        <v>64</v>
      </c>
      <c r="E2083" t="s">
        <v>216</v>
      </c>
      <c r="F2083">
        <v>3</v>
      </c>
      <c r="G2083">
        <v>18</v>
      </c>
      <c r="H2083">
        <f t="shared" si="1124"/>
        <v>0.18</v>
      </c>
      <c r="I2083">
        <v>9</v>
      </c>
      <c r="J2083">
        <v>2</v>
      </c>
      <c r="K2083">
        <f t="shared" si="1125"/>
        <v>2.5446959999999998E-2</v>
      </c>
      <c r="L2083">
        <f t="shared" si="1139"/>
        <v>0.11861851133744389</v>
      </c>
      <c r="O2083">
        <f t="shared" si="1140"/>
        <v>3.2916636896140675E-2</v>
      </c>
      <c r="Q2083">
        <f t="shared" si="1141"/>
        <v>1.7116651185993152E-2</v>
      </c>
      <c r="T2083">
        <f>(L2083*0.45*0.75)*(1+0.2)*0.52*3.67</f>
        <v>9.1680484649733052E-2</v>
      </c>
    </row>
    <row r="2084" spans="1:20" x14ac:dyDescent="0.3">
      <c r="A2084" s="26">
        <v>20002</v>
      </c>
      <c r="B2084">
        <v>106</v>
      </c>
      <c r="C2084" t="s">
        <v>211</v>
      </c>
      <c r="D2084">
        <v>1</v>
      </c>
      <c r="E2084" t="s">
        <v>212</v>
      </c>
      <c r="F2084">
        <v>2</v>
      </c>
      <c r="G2084">
        <v>27.2</v>
      </c>
      <c r="H2084">
        <f t="shared" si="1124"/>
        <v>0.27200000000000002</v>
      </c>
      <c r="I2084">
        <v>14</v>
      </c>
      <c r="J2084">
        <v>7</v>
      </c>
      <c r="K2084">
        <f t="shared" si="1125"/>
        <v>5.8107033600000003E-2</v>
      </c>
      <c r="L2084">
        <f>0.000062*(G2084^1.947206*I2084^0.894551+0.000039*G2084^2)</f>
        <v>0.40838026794429533</v>
      </c>
      <c r="O2084">
        <f>L2084*0.47*0.75</f>
        <v>0.14395404445036411</v>
      </c>
      <c r="Q2084">
        <f>O2084*0.52</f>
        <v>7.4856103114189346E-2</v>
      </c>
      <c r="T2084">
        <f>(L2084*0.47*0.75)*(1+0.2)*0.52*3.67</f>
        <v>0.32966627811488985</v>
      </c>
    </row>
    <row r="2085" spans="1:20" x14ac:dyDescent="0.3">
      <c r="A2085" s="26">
        <v>20002</v>
      </c>
      <c r="B2085">
        <v>106</v>
      </c>
      <c r="C2085" t="s">
        <v>211</v>
      </c>
      <c r="D2085">
        <v>2</v>
      </c>
      <c r="E2085" t="s">
        <v>216</v>
      </c>
      <c r="F2085">
        <v>3</v>
      </c>
      <c r="G2085">
        <v>10.199999999999999</v>
      </c>
      <c r="H2085">
        <f t="shared" si="1124"/>
        <v>0.10199999999999999</v>
      </c>
      <c r="I2085">
        <v>6</v>
      </c>
      <c r="J2085">
        <v>1.5</v>
      </c>
      <c r="K2085">
        <f t="shared" si="1125"/>
        <v>8.1713015999999982E-3</v>
      </c>
      <c r="L2085">
        <f>0.000086*(G2085^1.882935*I2085^0.813269+0.000016*G2085^2)</f>
        <v>2.9273552447703438E-2</v>
      </c>
      <c r="O2085">
        <f>L2085*0.37*0.75</f>
        <v>8.1234108042377053E-3</v>
      </c>
      <c r="Q2085">
        <f>O2085*0.52</f>
        <v>4.2241736182036067E-3</v>
      </c>
      <c r="T2085">
        <f>(L2085*0.45*0.75)*(1+0.2)*0.52*3.67</f>
        <v>2.2625587233934881E-2</v>
      </c>
    </row>
    <row r="2086" spans="1:20" x14ac:dyDescent="0.3">
      <c r="A2086" s="26">
        <v>20002</v>
      </c>
      <c r="B2086">
        <v>106</v>
      </c>
      <c r="C2086" t="s">
        <v>211</v>
      </c>
      <c r="D2086">
        <v>3</v>
      </c>
      <c r="E2086" t="s">
        <v>213</v>
      </c>
      <c r="F2086">
        <v>3</v>
      </c>
      <c r="G2086">
        <v>16.3</v>
      </c>
      <c r="H2086">
        <f t="shared" si="1124"/>
        <v>0.16300000000000001</v>
      </c>
      <c r="I2086">
        <v>4.0999999999999996</v>
      </c>
      <c r="J2086">
        <v>1.3</v>
      </c>
      <c r="K2086">
        <f t="shared" si="1125"/>
        <v>2.08672926E-2</v>
      </c>
      <c r="L2086">
        <f>0.000084*(G2086^1.894314*I2086^0.808223+0.000031*G2086^2)</f>
        <v>5.1977456490526062E-2</v>
      </c>
      <c r="O2086">
        <f>L2086*0.66*1.07</f>
        <v>3.6706479773609503E-2</v>
      </c>
      <c r="Q2086">
        <f>O2086*0.531</f>
        <v>1.9491140759786647E-2</v>
      </c>
      <c r="T2086">
        <f>(L2086*0.66*1.07)*(1+0.2)*0.531*3.67</f>
        <v>8.5838983906100383E-2</v>
      </c>
    </row>
    <row r="2087" spans="1:20" x14ac:dyDescent="0.3">
      <c r="A2087" s="26">
        <v>20002</v>
      </c>
      <c r="B2087">
        <v>106</v>
      </c>
      <c r="C2087" t="s">
        <v>211</v>
      </c>
      <c r="D2087">
        <v>4</v>
      </c>
      <c r="E2087" t="s">
        <v>217</v>
      </c>
      <c r="F2087">
        <v>2</v>
      </c>
      <c r="G2087">
        <v>27.4</v>
      </c>
      <c r="H2087">
        <f t="shared" si="1124"/>
        <v>0.27399999999999997</v>
      </c>
      <c r="I2087">
        <v>4.8</v>
      </c>
      <c r="J2087">
        <v>1.2</v>
      </c>
      <c r="K2087">
        <f t="shared" si="1125"/>
        <v>5.8964690399999978E-2</v>
      </c>
      <c r="L2087">
        <f>0.000059*(G2087^1.965295*I2087^0.892133+0.000019*G2087^2)</f>
        <v>0.16003540627798407</v>
      </c>
      <c r="O2087">
        <f>L2087*0.47*0.75</f>
        <v>5.6412480712989377E-2</v>
      </c>
      <c r="Q2087">
        <f>O2087*0.52</f>
        <v>2.9334489970754479E-2</v>
      </c>
      <c r="T2087">
        <f>(L2087*0.47*0.75)*(1+0.2)*0.52*3.67</f>
        <v>0.12918909383120269</v>
      </c>
    </row>
    <row r="2088" spans="1:20" x14ac:dyDescent="0.3">
      <c r="A2088" s="26">
        <v>20002</v>
      </c>
      <c r="B2088">
        <v>106</v>
      </c>
      <c r="C2088" t="s">
        <v>211</v>
      </c>
      <c r="D2088">
        <v>5</v>
      </c>
      <c r="E2088" t="s">
        <v>213</v>
      </c>
      <c r="F2088">
        <v>3</v>
      </c>
      <c r="G2088">
        <v>17.3</v>
      </c>
      <c r="H2088">
        <f t="shared" si="1124"/>
        <v>0.17300000000000001</v>
      </c>
      <c r="I2088">
        <v>4</v>
      </c>
      <c r="J2088">
        <v>1.2</v>
      </c>
      <c r="K2088">
        <f t="shared" si="1125"/>
        <v>2.3506236600000004E-2</v>
      </c>
      <c r="L2088">
        <f t="shared" ref="L2088:L2093" si="1142">0.000084*(G2088^1.894314*I2088^0.808223+0.000031*G2088^2)</f>
        <v>5.703376197323734E-2</v>
      </c>
      <c r="O2088">
        <f t="shared" ref="O2088:O2093" si="1143">L2088*0.66*1.07</f>
        <v>4.0277242705500219E-2</v>
      </c>
      <c r="Q2088">
        <f t="shared" ref="Q2088:Q2093" si="1144">O2088*0.531</f>
        <v>2.1387215876620617E-2</v>
      </c>
      <c r="T2088">
        <f t="shared" ref="T2088:T2093" si="1145">(L2088*0.66*1.07)*(1+0.2)*0.531*3.67</f>
        <v>9.4189298720637193E-2</v>
      </c>
    </row>
    <row r="2089" spans="1:20" x14ac:dyDescent="0.3">
      <c r="A2089" s="26">
        <v>20002</v>
      </c>
      <c r="B2089">
        <v>106</v>
      </c>
      <c r="C2089" t="s">
        <v>211</v>
      </c>
      <c r="D2089">
        <v>6</v>
      </c>
      <c r="E2089" t="s">
        <v>213</v>
      </c>
      <c r="F2089">
        <v>3</v>
      </c>
      <c r="G2089">
        <v>8.4</v>
      </c>
      <c r="H2089">
        <f t="shared" si="1124"/>
        <v>8.4000000000000005E-2</v>
      </c>
      <c r="I2089">
        <v>3</v>
      </c>
      <c r="J2089">
        <v>1</v>
      </c>
      <c r="K2089">
        <f t="shared" si="1125"/>
        <v>5.5417824000000004E-3</v>
      </c>
      <c r="L2089">
        <f t="shared" si="1142"/>
        <v>1.150222309801297E-2</v>
      </c>
      <c r="O2089">
        <f t="shared" si="1143"/>
        <v>8.1228699518167604E-3</v>
      </c>
      <c r="Q2089">
        <f t="shared" si="1144"/>
        <v>4.3132439444146997E-3</v>
      </c>
      <c r="T2089">
        <f t="shared" si="1145"/>
        <v>1.8995526331202335E-2</v>
      </c>
    </row>
    <row r="2090" spans="1:20" x14ac:dyDescent="0.3">
      <c r="A2090" s="26">
        <v>20002</v>
      </c>
      <c r="B2090">
        <v>106</v>
      </c>
      <c r="C2090" t="s">
        <v>211</v>
      </c>
      <c r="D2090">
        <v>7</v>
      </c>
      <c r="E2090" t="s">
        <v>213</v>
      </c>
      <c r="F2090">
        <v>3</v>
      </c>
      <c r="G2090">
        <v>10.199999999999999</v>
      </c>
      <c r="H2090">
        <f t="shared" si="1124"/>
        <v>0.10199999999999999</v>
      </c>
      <c r="I2090">
        <v>3</v>
      </c>
      <c r="J2090">
        <v>1.2</v>
      </c>
      <c r="K2090">
        <f t="shared" si="1125"/>
        <v>8.1713015999999982E-3</v>
      </c>
      <c r="L2090">
        <f t="shared" si="1142"/>
        <v>1.6615452187686515E-2</v>
      </c>
      <c r="O2090">
        <f t="shared" si="1143"/>
        <v>1.1733832334944218E-2</v>
      </c>
      <c r="Q2090">
        <f t="shared" si="1144"/>
        <v>6.2306649698553804E-3</v>
      </c>
      <c r="T2090">
        <f t="shared" si="1145"/>
        <v>2.7439848527243092E-2</v>
      </c>
    </row>
    <row r="2091" spans="1:20" x14ac:dyDescent="0.3">
      <c r="A2091" s="26">
        <v>20002</v>
      </c>
      <c r="B2091">
        <v>106</v>
      </c>
      <c r="C2091" t="s">
        <v>211</v>
      </c>
      <c r="D2091">
        <v>8</v>
      </c>
      <c r="E2091" t="s">
        <v>213</v>
      </c>
      <c r="F2091">
        <v>3</v>
      </c>
      <c r="G2091">
        <v>13.5</v>
      </c>
      <c r="H2091">
        <f t="shared" si="1124"/>
        <v>0.13500000000000001</v>
      </c>
      <c r="I2091">
        <v>4</v>
      </c>
      <c r="J2091">
        <v>1</v>
      </c>
      <c r="K2091">
        <f t="shared" si="1125"/>
        <v>1.4313915000000002E-2</v>
      </c>
      <c r="L2091">
        <f t="shared" si="1142"/>
        <v>3.565257332850983E-2</v>
      </c>
      <c r="O2091">
        <f t="shared" si="1143"/>
        <v>2.5177847284593644E-2</v>
      </c>
      <c r="Q2091">
        <f t="shared" si="1144"/>
        <v>1.3369436908119226E-2</v>
      </c>
      <c r="T2091">
        <f t="shared" si="1145"/>
        <v>5.887900014335707E-2</v>
      </c>
    </row>
    <row r="2092" spans="1:20" x14ac:dyDescent="0.3">
      <c r="A2092" s="26">
        <v>20002</v>
      </c>
      <c r="B2092">
        <v>106</v>
      </c>
      <c r="C2092" t="s">
        <v>211</v>
      </c>
      <c r="D2092">
        <v>9</v>
      </c>
      <c r="E2092" t="s">
        <v>213</v>
      </c>
      <c r="F2092">
        <v>3</v>
      </c>
      <c r="G2092">
        <v>12.3</v>
      </c>
      <c r="H2092">
        <f t="shared" si="1124"/>
        <v>0.12300000000000001</v>
      </c>
      <c r="I2092">
        <v>4</v>
      </c>
      <c r="J2092">
        <v>1.2</v>
      </c>
      <c r="K2092">
        <f t="shared" si="1125"/>
        <v>1.1882316600000003E-2</v>
      </c>
      <c r="L2092">
        <f t="shared" si="1142"/>
        <v>2.9888646883101461E-2</v>
      </c>
      <c r="O2092">
        <f t="shared" si="1143"/>
        <v>2.1107362428846255E-2</v>
      </c>
      <c r="Q2092">
        <f t="shared" si="1144"/>
        <v>1.1208009449717362E-2</v>
      </c>
      <c r="T2092">
        <f t="shared" si="1145"/>
        <v>4.9360073616555263E-2</v>
      </c>
    </row>
    <row r="2093" spans="1:20" x14ac:dyDescent="0.3">
      <c r="A2093" s="26">
        <v>20002</v>
      </c>
      <c r="B2093">
        <v>106</v>
      </c>
      <c r="C2093" t="s">
        <v>211</v>
      </c>
      <c r="D2093">
        <v>10</v>
      </c>
      <c r="E2093" t="s">
        <v>213</v>
      </c>
      <c r="F2093">
        <v>3</v>
      </c>
      <c r="G2093">
        <v>12.3</v>
      </c>
      <c r="H2093">
        <f t="shared" si="1124"/>
        <v>0.12300000000000001</v>
      </c>
      <c r="I2093">
        <v>4</v>
      </c>
      <c r="J2093">
        <v>1</v>
      </c>
      <c r="K2093">
        <f t="shared" si="1125"/>
        <v>1.1882316600000003E-2</v>
      </c>
      <c r="L2093">
        <f t="shared" si="1142"/>
        <v>2.9888646883101461E-2</v>
      </c>
      <c r="O2093">
        <f t="shared" si="1143"/>
        <v>2.1107362428846255E-2</v>
      </c>
      <c r="Q2093">
        <f t="shared" si="1144"/>
        <v>1.1208009449717362E-2</v>
      </c>
      <c r="T2093">
        <f t="shared" si="1145"/>
        <v>4.9360073616555263E-2</v>
      </c>
    </row>
    <row r="2094" spans="1:20" x14ac:dyDescent="0.3">
      <c r="A2094" s="26">
        <v>20002</v>
      </c>
      <c r="B2094">
        <v>106</v>
      </c>
      <c r="C2094" t="s">
        <v>211</v>
      </c>
      <c r="D2094">
        <v>11</v>
      </c>
      <c r="E2094" t="s">
        <v>217</v>
      </c>
      <c r="F2094">
        <v>1</v>
      </c>
      <c r="G2094">
        <v>30.2</v>
      </c>
      <c r="H2094">
        <f t="shared" si="1124"/>
        <v>0.30199999999999999</v>
      </c>
      <c r="I2094">
        <v>16</v>
      </c>
      <c r="J2094">
        <v>6.6</v>
      </c>
      <c r="K2094">
        <f t="shared" si="1125"/>
        <v>7.1631621600000001E-2</v>
      </c>
      <c r="L2094">
        <f t="shared" ref="L2094:L2095" si="1146">0.000059*(G2094^1.965295*I2094^0.892133+0.000019*G2094^2)</f>
        <v>0.56720259865895772</v>
      </c>
      <c r="O2094">
        <f>L2094*0.47*0.75</f>
        <v>0.19993891602728259</v>
      </c>
      <c r="Q2094">
        <f t="shared" ref="Q2094:Q2095" si="1147">O2094*0.52</f>
        <v>0.10396823633418695</v>
      </c>
      <c r="T2094">
        <f>(L2094*0.47*0.75)*(1+0.2)*0.52*3.67</f>
        <v>0.4578761128157593</v>
      </c>
    </row>
    <row r="2095" spans="1:20" x14ac:dyDescent="0.3">
      <c r="A2095" s="26">
        <v>20002</v>
      </c>
      <c r="B2095">
        <v>106</v>
      </c>
      <c r="C2095" t="s">
        <v>211</v>
      </c>
      <c r="D2095">
        <v>12</v>
      </c>
      <c r="E2095" t="s">
        <v>217</v>
      </c>
      <c r="F2095">
        <v>1</v>
      </c>
      <c r="G2095">
        <v>13.4</v>
      </c>
      <c r="H2095">
        <f t="shared" si="1124"/>
        <v>0.13400000000000001</v>
      </c>
      <c r="I2095">
        <v>3</v>
      </c>
      <c r="J2095">
        <v>1.2</v>
      </c>
      <c r="K2095">
        <f t="shared" si="1125"/>
        <v>1.4102642400000002E-2</v>
      </c>
      <c r="L2095">
        <f t="shared" si="1146"/>
        <v>2.5799093180720861E-2</v>
      </c>
      <c r="O2095">
        <f>L2095*0.47*0.75</f>
        <v>9.0941803462041039E-3</v>
      </c>
      <c r="Q2095">
        <f t="shared" si="1147"/>
        <v>4.728973780026134E-3</v>
      </c>
      <c r="T2095">
        <f>(L2095*0.47*0.75)*(1+0.2)*0.52*3.67</f>
        <v>2.0826400527235094E-2</v>
      </c>
    </row>
    <row r="2096" spans="1:20" x14ac:dyDescent="0.3">
      <c r="A2096" s="26">
        <v>20002</v>
      </c>
      <c r="B2096">
        <v>106</v>
      </c>
      <c r="C2096" t="s">
        <v>211</v>
      </c>
      <c r="D2096">
        <v>13</v>
      </c>
      <c r="E2096" t="s">
        <v>213</v>
      </c>
      <c r="F2096">
        <v>3</v>
      </c>
      <c r="G2096">
        <v>11.3</v>
      </c>
      <c r="H2096">
        <f t="shared" si="1124"/>
        <v>0.113</v>
      </c>
      <c r="I2096">
        <v>3.2</v>
      </c>
      <c r="J2096">
        <v>1.5</v>
      </c>
      <c r="K2096">
        <f t="shared" si="1125"/>
        <v>1.0028772600000001E-2</v>
      </c>
      <c r="L2096">
        <f t="shared" ref="L2096:L2097" si="1148">0.000084*(G2096^1.894314*I2096^0.808223+0.000031*G2096^2)</f>
        <v>2.1253044433020025E-2</v>
      </c>
      <c r="O2096">
        <f>L2096*0.66*1.07</f>
        <v>1.5008899978598743E-2</v>
      </c>
      <c r="Q2096">
        <f t="shared" ref="Q2096:Q2097" si="1149">O2096*0.531</f>
        <v>7.9697258886359326E-3</v>
      </c>
      <c r="T2096">
        <f>(L2096*0.66*1.07)*(1+0.2)*0.531*3.67</f>
        <v>3.5098672813552646E-2</v>
      </c>
    </row>
    <row r="2097" spans="1:20" x14ac:dyDescent="0.3">
      <c r="A2097" s="26">
        <v>20002</v>
      </c>
      <c r="B2097">
        <v>106</v>
      </c>
      <c r="C2097" t="s">
        <v>211</v>
      </c>
      <c r="D2097">
        <v>14</v>
      </c>
      <c r="E2097" t="s">
        <v>213</v>
      </c>
      <c r="F2097">
        <v>3</v>
      </c>
      <c r="G2097">
        <v>8</v>
      </c>
      <c r="H2097">
        <f t="shared" si="1124"/>
        <v>0.08</v>
      </c>
      <c r="I2097">
        <v>3</v>
      </c>
      <c r="J2097">
        <v>1</v>
      </c>
      <c r="K2097">
        <f t="shared" si="1125"/>
        <v>5.0265600000000002E-3</v>
      </c>
      <c r="L2097">
        <f t="shared" si="1148"/>
        <v>1.0486789858344912E-2</v>
      </c>
      <c r="O2097">
        <f>L2097*0.66*1.07</f>
        <v>7.4057709979631781E-3</v>
      </c>
      <c r="Q2097">
        <f t="shared" si="1149"/>
        <v>3.9324643999184474E-3</v>
      </c>
      <c r="T2097">
        <f>(L2097*0.66*1.07)*(1+0.2)*0.531*3.67</f>
        <v>1.7318573217240844E-2</v>
      </c>
    </row>
    <row r="2098" spans="1:20" x14ac:dyDescent="0.3">
      <c r="A2098" s="26">
        <v>20002</v>
      </c>
      <c r="B2098">
        <v>106</v>
      </c>
      <c r="C2098" t="s">
        <v>211</v>
      </c>
      <c r="D2098">
        <v>15</v>
      </c>
      <c r="E2098" t="s">
        <v>223</v>
      </c>
      <c r="F2098">
        <v>3</v>
      </c>
      <c r="G2098">
        <v>13.5</v>
      </c>
      <c r="H2098">
        <f t="shared" si="1124"/>
        <v>0.13500000000000001</v>
      </c>
      <c r="I2098">
        <v>4</v>
      </c>
      <c r="J2098">
        <v>1.2</v>
      </c>
      <c r="K2098">
        <f t="shared" si="1125"/>
        <v>1.4313915000000002E-2</v>
      </c>
      <c r="L2098">
        <f>0.000086*(G2098^1.882935*I2098^0.8132698+0.000032*G2098^2)</f>
        <v>3.5685088519059473E-2</v>
      </c>
      <c r="M2098">
        <v>0.69</v>
      </c>
      <c r="N2098">
        <v>1.07</v>
      </c>
      <c r="O2098">
        <f>L2098*M2098*N2098</f>
        <v>2.6346300853621607E-2</v>
      </c>
      <c r="P2098">
        <v>0.53100000000000003</v>
      </c>
      <c r="Q2098">
        <f>O2098*P2098</f>
        <v>1.3989885753273075E-2</v>
      </c>
      <c r="R2098" t="s">
        <v>269</v>
      </c>
      <c r="S2098">
        <v>3.67</v>
      </c>
      <c r="T2098">
        <f>(L2098*M2098*N2098)*(1+0.2)*P2098*S2098</f>
        <v>6.161145685741462E-2</v>
      </c>
    </row>
    <row r="2099" spans="1:20" x14ac:dyDescent="0.3">
      <c r="A2099" s="26">
        <v>20002</v>
      </c>
      <c r="B2099">
        <v>106</v>
      </c>
      <c r="C2099" t="s">
        <v>211</v>
      </c>
      <c r="D2099">
        <v>16</v>
      </c>
      <c r="E2099" t="s">
        <v>213</v>
      </c>
      <c r="F2099">
        <v>3</v>
      </c>
      <c r="G2099">
        <v>12.5</v>
      </c>
      <c r="H2099">
        <f t="shared" si="1124"/>
        <v>0.125</v>
      </c>
      <c r="I2099">
        <v>5</v>
      </c>
      <c r="J2099">
        <v>1.5</v>
      </c>
      <c r="K2099">
        <f t="shared" si="1125"/>
        <v>1.2271875E-2</v>
      </c>
      <c r="L2099">
        <f t="shared" ref="L2099:L2105" si="1150">0.000084*(G2099^1.894314*I2099^0.808223+0.000031*G2099^2)</f>
        <v>3.6906231550594561E-2</v>
      </c>
      <c r="O2099">
        <f t="shared" ref="O2099:O2105" si="1151">L2099*0.66*1.07</f>
        <v>2.606318072102988E-2</v>
      </c>
      <c r="Q2099">
        <f t="shared" ref="Q2099:Q2105" si="1152">O2099*0.531</f>
        <v>1.3839548962866866E-2</v>
      </c>
      <c r="T2099">
        <f t="shared" ref="T2099:T2105" si="1153">(L2099*0.66*1.07)*(1+0.2)*0.531*3.67</f>
        <v>6.0949373632465678E-2</v>
      </c>
    </row>
    <row r="2100" spans="1:20" x14ac:dyDescent="0.3">
      <c r="A2100" s="26">
        <v>20002</v>
      </c>
      <c r="B2100">
        <v>106</v>
      </c>
      <c r="C2100" t="s">
        <v>211</v>
      </c>
      <c r="D2100">
        <v>17</v>
      </c>
      <c r="E2100" t="s">
        <v>213</v>
      </c>
      <c r="F2100">
        <v>3</v>
      </c>
      <c r="G2100">
        <v>11.3</v>
      </c>
      <c r="H2100">
        <f t="shared" si="1124"/>
        <v>0.113</v>
      </c>
      <c r="I2100">
        <v>4</v>
      </c>
      <c r="J2100">
        <v>1.5</v>
      </c>
      <c r="K2100">
        <f t="shared" si="1125"/>
        <v>1.0028772600000001E-2</v>
      </c>
      <c r="L2100">
        <f t="shared" si="1150"/>
        <v>2.5453348886645084E-2</v>
      </c>
      <c r="O2100">
        <f t="shared" si="1151"/>
        <v>1.797515498374876E-2</v>
      </c>
      <c r="Q2100">
        <f t="shared" si="1152"/>
        <v>9.5448072963705919E-3</v>
      </c>
      <c r="T2100">
        <f t="shared" si="1153"/>
        <v>4.2035331333216082E-2</v>
      </c>
    </row>
    <row r="2101" spans="1:20" x14ac:dyDescent="0.3">
      <c r="A2101" s="26">
        <v>20002</v>
      </c>
      <c r="B2101">
        <v>106</v>
      </c>
      <c r="C2101" t="s">
        <v>211</v>
      </c>
      <c r="D2101">
        <v>18</v>
      </c>
      <c r="E2101" t="s">
        <v>213</v>
      </c>
      <c r="F2101">
        <v>3</v>
      </c>
      <c r="G2101">
        <v>14.2</v>
      </c>
      <c r="H2101">
        <f t="shared" si="1124"/>
        <v>0.14199999999999999</v>
      </c>
      <c r="I2101">
        <v>5</v>
      </c>
      <c r="J2101">
        <v>1</v>
      </c>
      <c r="K2101">
        <f t="shared" si="1125"/>
        <v>1.5836805599999997E-2</v>
      </c>
      <c r="L2101">
        <f t="shared" si="1150"/>
        <v>4.6989812876280859E-2</v>
      </c>
      <c r="O2101">
        <f t="shared" si="1151"/>
        <v>3.3184205853229544E-2</v>
      </c>
      <c r="Q2101">
        <f t="shared" si="1152"/>
        <v>1.7620813308064889E-2</v>
      </c>
      <c r="T2101">
        <f t="shared" si="1153"/>
        <v>7.7602061808717759E-2</v>
      </c>
    </row>
    <row r="2102" spans="1:20" x14ac:dyDescent="0.3">
      <c r="A2102" s="26">
        <v>20002</v>
      </c>
      <c r="B2102">
        <v>106</v>
      </c>
      <c r="C2102" t="s">
        <v>211</v>
      </c>
      <c r="D2102">
        <v>19</v>
      </c>
      <c r="E2102" t="s">
        <v>213</v>
      </c>
      <c r="F2102">
        <v>7</v>
      </c>
      <c r="G2102">
        <v>10.199999999999999</v>
      </c>
      <c r="H2102">
        <f t="shared" si="1124"/>
        <v>0.10199999999999999</v>
      </c>
      <c r="I2102">
        <v>3</v>
      </c>
      <c r="J2102">
        <v>0</v>
      </c>
      <c r="K2102">
        <f t="shared" si="1125"/>
        <v>8.1713015999999982E-3</v>
      </c>
      <c r="L2102">
        <f t="shared" si="1150"/>
        <v>1.6615452187686515E-2</v>
      </c>
      <c r="O2102">
        <f t="shared" si="1151"/>
        <v>1.1733832334944218E-2</v>
      </c>
      <c r="Q2102">
        <f t="shared" si="1152"/>
        <v>6.2306649698553804E-3</v>
      </c>
      <c r="T2102">
        <f t="shared" si="1153"/>
        <v>2.7439848527243092E-2</v>
      </c>
    </row>
    <row r="2103" spans="1:20" x14ac:dyDescent="0.3">
      <c r="A2103" s="26">
        <v>20002</v>
      </c>
      <c r="B2103">
        <v>106</v>
      </c>
      <c r="C2103" t="s">
        <v>211</v>
      </c>
      <c r="D2103">
        <v>20</v>
      </c>
      <c r="E2103" t="s">
        <v>213</v>
      </c>
      <c r="F2103">
        <v>7</v>
      </c>
      <c r="G2103">
        <v>17</v>
      </c>
      <c r="H2103">
        <f t="shared" si="1124"/>
        <v>0.17</v>
      </c>
      <c r="I2103">
        <v>3</v>
      </c>
      <c r="J2103">
        <v>0</v>
      </c>
      <c r="K2103">
        <f t="shared" si="1125"/>
        <v>2.2698060000000003E-2</v>
      </c>
      <c r="L2103">
        <f t="shared" si="1150"/>
        <v>4.3728416424186636E-2</v>
      </c>
      <c r="O2103">
        <f t="shared" si="1151"/>
        <v>3.0881007678760605E-2</v>
      </c>
      <c r="Q2103">
        <f t="shared" si="1152"/>
        <v>1.6397815077421881E-2</v>
      </c>
      <c r="T2103">
        <f t="shared" si="1153"/>
        <v>7.2215977600965972E-2</v>
      </c>
    </row>
    <row r="2104" spans="1:20" x14ac:dyDescent="0.3">
      <c r="A2104" s="26">
        <v>20002</v>
      </c>
      <c r="B2104">
        <v>106</v>
      </c>
      <c r="C2104" t="s">
        <v>211</v>
      </c>
      <c r="D2104">
        <v>21</v>
      </c>
      <c r="E2104" t="s">
        <v>213</v>
      </c>
      <c r="F2104">
        <v>7</v>
      </c>
      <c r="G2104">
        <v>15</v>
      </c>
      <c r="H2104">
        <f t="shared" si="1124"/>
        <v>0.15</v>
      </c>
      <c r="I2104">
        <v>3</v>
      </c>
      <c r="J2104">
        <v>0</v>
      </c>
      <c r="K2104">
        <f t="shared" si="1125"/>
        <v>1.76715E-2</v>
      </c>
      <c r="L2104">
        <f t="shared" si="1150"/>
        <v>3.4497940688341701E-2</v>
      </c>
      <c r="O2104">
        <f t="shared" si="1151"/>
        <v>2.4362445714106912E-2</v>
      </c>
      <c r="Q2104">
        <f t="shared" si="1152"/>
        <v>1.2936458674190771E-2</v>
      </c>
      <c r="T2104">
        <f t="shared" si="1153"/>
        <v>5.6972164001136152E-2</v>
      </c>
    </row>
    <row r="2105" spans="1:20" x14ac:dyDescent="0.3">
      <c r="A2105" s="26">
        <v>20002</v>
      </c>
      <c r="B2105">
        <v>106</v>
      </c>
      <c r="C2105" t="s">
        <v>211</v>
      </c>
      <c r="D2105">
        <v>22</v>
      </c>
      <c r="E2105" t="s">
        <v>213</v>
      </c>
      <c r="F2105">
        <v>3</v>
      </c>
      <c r="G2105">
        <v>14.3</v>
      </c>
      <c r="H2105">
        <f t="shared" si="1124"/>
        <v>0.14300000000000002</v>
      </c>
      <c r="I2105">
        <v>4</v>
      </c>
      <c r="J2105">
        <v>1</v>
      </c>
      <c r="K2105">
        <f t="shared" si="1125"/>
        <v>1.6060644600000003E-2</v>
      </c>
      <c r="L2105">
        <f t="shared" si="1150"/>
        <v>3.9760612432559947E-2</v>
      </c>
      <c r="O2105">
        <f t="shared" si="1151"/>
        <v>2.8078944499873838E-2</v>
      </c>
      <c r="Q2105">
        <f t="shared" si="1152"/>
        <v>1.4909919529433008E-2</v>
      </c>
      <c r="T2105">
        <f t="shared" si="1153"/>
        <v>6.5663285607622968E-2</v>
      </c>
    </row>
    <row r="2106" spans="1:20" x14ac:dyDescent="0.3">
      <c r="A2106" s="26">
        <v>20002</v>
      </c>
      <c r="B2106">
        <v>106</v>
      </c>
      <c r="C2106" t="s">
        <v>211</v>
      </c>
      <c r="D2106">
        <v>23</v>
      </c>
      <c r="E2106" t="s">
        <v>217</v>
      </c>
      <c r="F2106">
        <v>1</v>
      </c>
      <c r="G2106">
        <v>10.5</v>
      </c>
      <c r="H2106">
        <f t="shared" si="1124"/>
        <v>0.105</v>
      </c>
      <c r="I2106">
        <v>3</v>
      </c>
      <c r="J2106">
        <v>1</v>
      </c>
      <c r="K2106">
        <f t="shared" si="1125"/>
        <v>8.659034999999999E-3</v>
      </c>
      <c r="L2106">
        <f>0.000059*(G2106^1.965295*I2106^0.892133+0.000019*G2106^2)</f>
        <v>1.5975306946176739E-2</v>
      </c>
      <c r="O2106">
        <f>L2106*0.47*0.75</f>
        <v>5.6312956985273008E-3</v>
      </c>
      <c r="Q2106">
        <f>O2106*0.52</f>
        <v>2.9282737632341967E-3</v>
      </c>
      <c r="T2106">
        <f>(L2106*0.47*0.75)*(1+0.2)*0.52*3.67</f>
        <v>1.2896117653283402E-2</v>
      </c>
    </row>
    <row r="2107" spans="1:20" x14ac:dyDescent="0.3">
      <c r="A2107" s="26">
        <v>20002</v>
      </c>
      <c r="B2107">
        <v>106</v>
      </c>
      <c r="C2107" t="s">
        <v>211</v>
      </c>
      <c r="D2107">
        <v>24</v>
      </c>
      <c r="E2107" t="s">
        <v>213</v>
      </c>
      <c r="F2107">
        <v>3</v>
      </c>
      <c r="G2107">
        <v>12.3</v>
      </c>
      <c r="H2107">
        <f t="shared" si="1124"/>
        <v>0.12300000000000001</v>
      </c>
      <c r="I2107">
        <v>3</v>
      </c>
      <c r="J2107">
        <v>1</v>
      </c>
      <c r="K2107">
        <f t="shared" si="1125"/>
        <v>1.1882316600000003E-2</v>
      </c>
      <c r="L2107">
        <f>0.000084*(G2107^1.894314*I2107^0.808223+0.000031*G2107^2)</f>
        <v>2.368805441683304E-2</v>
      </c>
      <c r="O2107">
        <f>L2107*0.66*1.07</f>
        <v>1.6728504029167496E-2</v>
      </c>
      <c r="Q2107">
        <f>O2107*0.531</f>
        <v>8.8828356394879404E-3</v>
      </c>
      <c r="T2107">
        <f>(L2107*0.66*1.07)*(1+0.2)*0.531*3.67</f>
        <v>3.912000815630489E-2</v>
      </c>
    </row>
    <row r="2108" spans="1:20" x14ac:dyDescent="0.3">
      <c r="A2108" s="26">
        <v>20002</v>
      </c>
      <c r="B2108">
        <v>106</v>
      </c>
      <c r="C2108" t="s">
        <v>211</v>
      </c>
      <c r="D2108">
        <v>25</v>
      </c>
      <c r="E2108" t="s">
        <v>216</v>
      </c>
      <c r="F2108">
        <v>3</v>
      </c>
      <c r="G2108">
        <v>11.3</v>
      </c>
      <c r="H2108">
        <f t="shared" si="1124"/>
        <v>0.113</v>
      </c>
      <c r="I2108">
        <v>4</v>
      </c>
      <c r="J2108">
        <v>1.8</v>
      </c>
      <c r="K2108">
        <f t="shared" si="1125"/>
        <v>1.0028772600000001E-2</v>
      </c>
      <c r="L2108">
        <f>0.000086*(G2108^1.882935*I2108^0.813269+0.000016*G2108^2)</f>
        <v>2.552797856016413E-2</v>
      </c>
      <c r="O2108">
        <f>L2108*0.37*0.75</f>
        <v>7.0840140504455466E-3</v>
      </c>
      <c r="Q2108">
        <f>O2108*0.52</f>
        <v>3.6836873062316843E-3</v>
      </c>
      <c r="T2108">
        <f>(L2108*0.45*0.75)*(1+0.2)*0.52*3.67</f>
        <v>1.9730625685107975E-2</v>
      </c>
    </row>
    <row r="2109" spans="1:20" x14ac:dyDescent="0.3">
      <c r="A2109" s="26">
        <v>20002</v>
      </c>
      <c r="B2109">
        <v>106</v>
      </c>
      <c r="C2109" t="s">
        <v>211</v>
      </c>
      <c r="D2109">
        <v>26</v>
      </c>
      <c r="E2109" t="s">
        <v>217</v>
      </c>
      <c r="F2109">
        <v>3</v>
      </c>
      <c r="G2109">
        <v>18.399999999999999</v>
      </c>
      <c r="H2109">
        <f t="shared" si="1124"/>
        <v>0.184</v>
      </c>
      <c r="I2109">
        <v>7.2</v>
      </c>
      <c r="J2109">
        <v>2</v>
      </c>
      <c r="K2109">
        <f t="shared" si="1125"/>
        <v>2.6590502399999997E-2</v>
      </c>
      <c r="L2109">
        <f t="shared" ref="L2109:L2110" si="1154">0.000059*(G2109^1.965295*I2109^0.892133+0.000019*G2109^2)</f>
        <v>0.10506264640885329</v>
      </c>
      <c r="O2109">
        <f>L2109*0.47*0.75</f>
        <v>3.7034582859120785E-2</v>
      </c>
      <c r="Q2109">
        <f t="shared" ref="Q2109:Q2110" si="1155">O2109*0.52</f>
        <v>1.925798308674281E-2</v>
      </c>
      <c r="T2109">
        <f>(L2109*0.47*0.75)*(1+0.2)*0.52*3.67</f>
        <v>8.4812157514015329E-2</v>
      </c>
    </row>
    <row r="2110" spans="1:20" x14ac:dyDescent="0.3">
      <c r="A2110" s="26">
        <v>20002</v>
      </c>
      <c r="B2110">
        <v>106</v>
      </c>
      <c r="C2110" t="s">
        <v>211</v>
      </c>
      <c r="D2110">
        <v>27</v>
      </c>
      <c r="E2110" t="s">
        <v>217</v>
      </c>
      <c r="F2110">
        <v>3</v>
      </c>
      <c r="G2110">
        <v>10.199999999999999</v>
      </c>
      <c r="H2110">
        <f t="shared" si="1124"/>
        <v>0.10199999999999999</v>
      </c>
      <c r="I2110">
        <v>5</v>
      </c>
      <c r="J2110">
        <v>1.2</v>
      </c>
      <c r="K2110">
        <f t="shared" si="1125"/>
        <v>8.1713015999999982E-3</v>
      </c>
      <c r="L2110">
        <f t="shared" si="1154"/>
        <v>2.3802645087773976E-2</v>
      </c>
      <c r="O2110">
        <f>L2110*0.47*0.75</f>
        <v>8.3904323934403252E-3</v>
      </c>
      <c r="Q2110">
        <f t="shared" si="1155"/>
        <v>4.3630248445889691E-3</v>
      </c>
      <c r="T2110">
        <f>(L2110*0.47*0.75)*(1+0.2)*0.52*3.67</f>
        <v>1.9214761415569822E-2</v>
      </c>
    </row>
    <row r="2111" spans="1:20" x14ac:dyDescent="0.3">
      <c r="A2111" s="26">
        <v>20002</v>
      </c>
      <c r="B2111">
        <v>106</v>
      </c>
      <c r="C2111" t="s">
        <v>211</v>
      </c>
      <c r="D2111">
        <v>28</v>
      </c>
      <c r="E2111" t="s">
        <v>213</v>
      </c>
      <c r="F2111">
        <v>3</v>
      </c>
      <c r="G2111">
        <v>16.3</v>
      </c>
      <c r="H2111">
        <f t="shared" si="1124"/>
        <v>0.16300000000000001</v>
      </c>
      <c r="I2111">
        <v>4</v>
      </c>
      <c r="J2111">
        <v>1.3</v>
      </c>
      <c r="K2111">
        <f t="shared" si="1125"/>
        <v>2.08672926E-2</v>
      </c>
      <c r="L2111">
        <f>0.000084*(G2111^1.894314*I2111^0.808223+0.000031*G2111^2)</f>
        <v>5.0950431383752923E-2</v>
      </c>
      <c r="O2111">
        <f>L2111*0.66*1.07</f>
        <v>3.5981194643206316E-2</v>
      </c>
      <c r="Q2111">
        <f>O2111*0.531</f>
        <v>1.9106014355542555E-2</v>
      </c>
      <c r="T2111">
        <f>(L2111*0.66*1.07)*(1+0.2)*0.531*3.67</f>
        <v>8.4142887221809404E-2</v>
      </c>
    </row>
    <row r="2112" spans="1:20" x14ac:dyDescent="0.3">
      <c r="A2112" s="26">
        <v>20002</v>
      </c>
      <c r="B2112">
        <v>106</v>
      </c>
      <c r="C2112" t="s">
        <v>211</v>
      </c>
      <c r="D2112">
        <v>29</v>
      </c>
      <c r="E2112" t="s">
        <v>216</v>
      </c>
      <c r="F2112">
        <v>3</v>
      </c>
      <c r="G2112">
        <v>10.5</v>
      </c>
      <c r="H2112">
        <f t="shared" si="1124"/>
        <v>0.105</v>
      </c>
      <c r="I2112">
        <v>5</v>
      </c>
      <c r="J2112">
        <v>1.2</v>
      </c>
      <c r="K2112">
        <f t="shared" si="1125"/>
        <v>8.659034999999999E-3</v>
      </c>
      <c r="L2112">
        <f>0.000086*(G2112^1.882935*I2112^0.813269+0.000016*G2112^2)</f>
        <v>2.6655364903567444E-2</v>
      </c>
      <c r="O2112">
        <f>L2112*0.37*0.75</f>
        <v>7.3968637607399659E-3</v>
      </c>
      <c r="Q2112">
        <f>O2112*0.52</f>
        <v>3.8463691555847826E-3</v>
      </c>
      <c r="T2112">
        <f>(L2112*0.45*0.75)*(1+0.2)*0.52*3.67</f>
        <v>2.0601984844697083E-2</v>
      </c>
    </row>
    <row r="2113" spans="1:20" x14ac:dyDescent="0.3">
      <c r="A2113" s="26">
        <v>20002</v>
      </c>
      <c r="B2113">
        <v>106</v>
      </c>
      <c r="C2113" t="s">
        <v>211</v>
      </c>
      <c r="D2113">
        <v>30</v>
      </c>
      <c r="E2113" t="s">
        <v>213</v>
      </c>
      <c r="F2113">
        <v>3</v>
      </c>
      <c r="G2113">
        <v>17.3</v>
      </c>
      <c r="H2113">
        <f t="shared" si="1124"/>
        <v>0.17300000000000001</v>
      </c>
      <c r="I2113">
        <v>6</v>
      </c>
      <c r="J2113">
        <v>1</v>
      </c>
      <c r="K2113">
        <f t="shared" si="1125"/>
        <v>2.3506236600000004E-2</v>
      </c>
      <c r="L2113">
        <f>0.000084*(G2113^1.894314*I2113^0.808223+0.000031*G2113^2)</f>
        <v>7.9150081466651798E-2</v>
      </c>
      <c r="O2113">
        <f>L2113*0.66*1.07</f>
        <v>5.5895787531749501E-2</v>
      </c>
      <c r="Q2113">
        <f>O2113*0.531</f>
        <v>2.9680663179358985E-2</v>
      </c>
      <c r="T2113">
        <f>(L2113*0.66*1.07)*(1+0.2)*0.531*3.67</f>
        <v>0.13071364064189694</v>
      </c>
    </row>
    <row r="2114" spans="1:20" x14ac:dyDescent="0.3">
      <c r="A2114" s="26">
        <v>20002</v>
      </c>
      <c r="B2114">
        <v>106</v>
      </c>
      <c r="C2114" t="s">
        <v>211</v>
      </c>
      <c r="D2114">
        <v>31</v>
      </c>
      <c r="E2114" t="s">
        <v>217</v>
      </c>
      <c r="F2114">
        <v>3</v>
      </c>
      <c r="G2114">
        <v>23.2</v>
      </c>
      <c r="H2114">
        <f t="shared" si="1124"/>
        <v>0.23199999999999998</v>
      </c>
      <c r="I2114">
        <v>12</v>
      </c>
      <c r="J2114">
        <v>4</v>
      </c>
      <c r="K2114">
        <f t="shared" si="1125"/>
        <v>4.2273369599999992E-2</v>
      </c>
      <c r="L2114">
        <f t="shared" ref="L2114:L2115" si="1156">0.000059*(G2114^1.965295*I2114^0.892133+0.000019*G2114^2)</f>
        <v>0.26134423603687051</v>
      </c>
      <c r="O2114">
        <f>L2114*0.47*0.75</f>
        <v>9.2123843202996852E-2</v>
      </c>
      <c r="Q2114">
        <f t="shared" ref="Q2114:Q2115" si="1157">O2114*0.52</f>
        <v>4.7904398465558364E-2</v>
      </c>
      <c r="T2114">
        <f>(L2114*0.47*0.75)*(1+0.2)*0.52*3.67</f>
        <v>0.21097097084231903</v>
      </c>
    </row>
    <row r="2115" spans="1:20" x14ac:dyDescent="0.3">
      <c r="A2115" s="26">
        <v>20002</v>
      </c>
      <c r="B2115">
        <v>106</v>
      </c>
      <c r="C2115" t="s">
        <v>211</v>
      </c>
      <c r="D2115">
        <v>32</v>
      </c>
      <c r="E2115" t="s">
        <v>217</v>
      </c>
      <c r="F2115">
        <v>2</v>
      </c>
      <c r="G2115">
        <v>28.4</v>
      </c>
      <c r="H2115">
        <f t="shared" ref="H2115:H2178" si="1158">G2115/100</f>
        <v>0.28399999999999997</v>
      </c>
      <c r="I2115">
        <v>14</v>
      </c>
      <c r="J2115">
        <v>5.2</v>
      </c>
      <c r="K2115">
        <f t="shared" ref="K2115:K2178" si="1159">0.7854*H2115^2</f>
        <v>6.3347222399999986E-2</v>
      </c>
      <c r="L2115">
        <f t="shared" si="1156"/>
        <v>0.44622181831367924</v>
      </c>
      <c r="O2115">
        <f>L2115*0.47*0.75</f>
        <v>0.15729319095557193</v>
      </c>
      <c r="Q2115">
        <f t="shared" si="1157"/>
        <v>8.1792459296897407E-2</v>
      </c>
      <c r="T2115">
        <f>(L2115*0.47*0.75)*(1+0.2)*0.52*3.67</f>
        <v>0.36021399074353616</v>
      </c>
    </row>
    <row r="2116" spans="1:20" x14ac:dyDescent="0.3">
      <c r="A2116" s="26">
        <v>20002</v>
      </c>
      <c r="B2116">
        <v>106</v>
      </c>
      <c r="C2116" t="s">
        <v>211</v>
      </c>
      <c r="D2116">
        <v>33</v>
      </c>
      <c r="E2116" t="s">
        <v>213</v>
      </c>
      <c r="F2116">
        <v>7</v>
      </c>
      <c r="G2116">
        <v>11.3</v>
      </c>
      <c r="H2116">
        <f t="shared" si="1158"/>
        <v>0.113</v>
      </c>
      <c r="I2116">
        <v>3</v>
      </c>
      <c r="J2116">
        <v>0</v>
      </c>
      <c r="K2116">
        <f t="shared" si="1159"/>
        <v>1.0028772600000001E-2</v>
      </c>
      <c r="L2116">
        <f>0.000084*(G2116^1.894314*I2116^0.808223+0.000031*G2116^2)</f>
        <v>2.017288695991596E-2</v>
      </c>
      <c r="O2116">
        <f>L2116*0.66*1.07</f>
        <v>1.4246092771092653E-2</v>
      </c>
      <c r="Q2116">
        <f>O2116*0.531</f>
        <v>7.564675261450199E-3</v>
      </c>
      <c r="T2116">
        <f>(L2116*0.66*1.07)*(1+0.2)*0.531*3.67</f>
        <v>3.3314829851426676E-2</v>
      </c>
    </row>
    <row r="2117" spans="1:20" x14ac:dyDescent="0.3">
      <c r="A2117" s="26">
        <v>20002</v>
      </c>
      <c r="B2117">
        <v>106</v>
      </c>
      <c r="C2117" t="s">
        <v>211</v>
      </c>
      <c r="D2117">
        <v>34</v>
      </c>
      <c r="E2117" t="s">
        <v>217</v>
      </c>
      <c r="F2117">
        <v>3</v>
      </c>
      <c r="G2117">
        <v>16.100000000000001</v>
      </c>
      <c r="H2117">
        <f t="shared" si="1158"/>
        <v>0.161</v>
      </c>
      <c r="I2117">
        <v>8</v>
      </c>
      <c r="J2117">
        <v>1.8</v>
      </c>
      <c r="K2117">
        <f t="shared" si="1159"/>
        <v>2.0358353400000001E-2</v>
      </c>
      <c r="L2117">
        <f>0.000059*(G2117^1.965295*I2117^0.892133+0.000019*G2117^2)</f>
        <v>8.8776633585578343E-2</v>
      </c>
      <c r="O2117">
        <f>L2117*0.47*0.75</f>
        <v>3.1293763338916369E-2</v>
      </c>
      <c r="Q2117">
        <f>O2117*0.52</f>
        <v>1.6272756936236511E-2</v>
      </c>
      <c r="T2117">
        <f>(L2117*0.47*0.75)*(1+0.2)*0.52*3.67</f>
        <v>7.166522154718559E-2</v>
      </c>
    </row>
    <row r="2118" spans="1:20" x14ac:dyDescent="0.3">
      <c r="A2118" s="26">
        <v>20002</v>
      </c>
      <c r="B2118">
        <v>106</v>
      </c>
      <c r="C2118" t="s">
        <v>211</v>
      </c>
      <c r="D2118">
        <v>35</v>
      </c>
      <c r="E2118" t="s">
        <v>213</v>
      </c>
      <c r="F2118">
        <v>3</v>
      </c>
      <c r="G2118">
        <v>9.5</v>
      </c>
      <c r="H2118">
        <f t="shared" si="1158"/>
        <v>9.5000000000000001E-2</v>
      </c>
      <c r="I2118">
        <v>3</v>
      </c>
      <c r="J2118">
        <v>1</v>
      </c>
      <c r="K2118">
        <f t="shared" si="1159"/>
        <v>7.088235E-3</v>
      </c>
      <c r="L2118">
        <f t="shared" ref="L2118:L2119" si="1160">0.000084*(G2118^1.894314*I2118^0.808223+0.000031*G2118^2)</f>
        <v>1.4521858473096351E-2</v>
      </c>
      <c r="O2118">
        <f>L2118*0.66*1.07</f>
        <v>1.0255336453700643E-2</v>
      </c>
      <c r="Q2118">
        <f t="shared" ref="Q2118:Q2119" si="1161">O2118*0.531</f>
        <v>5.4455836569150418E-3</v>
      </c>
      <c r="T2118">
        <f>(L2118*0.66*1.07)*(1+0.2)*0.531*3.67</f>
        <v>2.3982350425053842E-2</v>
      </c>
    </row>
    <row r="2119" spans="1:20" x14ac:dyDescent="0.3">
      <c r="A2119" s="26">
        <v>20002</v>
      </c>
      <c r="B2119">
        <v>106</v>
      </c>
      <c r="C2119" t="s">
        <v>211</v>
      </c>
      <c r="D2119">
        <v>36</v>
      </c>
      <c r="E2119" t="s">
        <v>213</v>
      </c>
      <c r="F2119">
        <v>3</v>
      </c>
      <c r="G2119">
        <v>14.5</v>
      </c>
      <c r="H2119">
        <f t="shared" si="1158"/>
        <v>0.14499999999999999</v>
      </c>
      <c r="I2119">
        <v>5</v>
      </c>
      <c r="J2119">
        <v>1.2</v>
      </c>
      <c r="K2119">
        <f t="shared" si="1159"/>
        <v>1.6513034999999999E-2</v>
      </c>
      <c r="L2119">
        <f t="shared" si="1160"/>
        <v>4.8888132671213752E-2</v>
      </c>
      <c r="O2119">
        <f>L2119*0.66*1.07</f>
        <v>3.4524799292411153E-2</v>
      </c>
      <c r="Q2119">
        <f t="shared" si="1161"/>
        <v>1.8332668424270324E-2</v>
      </c>
      <c r="T2119">
        <f>(L2119*0.66*1.07)*(1+0.2)*0.531*3.67</f>
        <v>8.0737071740486513E-2</v>
      </c>
    </row>
    <row r="2120" spans="1:20" x14ac:dyDescent="0.3">
      <c r="A2120" s="26">
        <v>20002</v>
      </c>
      <c r="B2120">
        <v>106</v>
      </c>
      <c r="C2120" t="s">
        <v>211</v>
      </c>
      <c r="D2120">
        <v>37</v>
      </c>
      <c r="E2120" t="s">
        <v>216</v>
      </c>
      <c r="F2120">
        <v>3</v>
      </c>
      <c r="G2120">
        <v>9</v>
      </c>
      <c r="H2120">
        <f t="shared" si="1158"/>
        <v>0.09</v>
      </c>
      <c r="I2120">
        <v>5</v>
      </c>
      <c r="J2120">
        <v>1.6</v>
      </c>
      <c r="K2120">
        <f t="shared" si="1159"/>
        <v>6.3617399999999994E-3</v>
      </c>
      <c r="L2120">
        <f t="shared" ref="L2120:L2121" si="1162">0.000086*(G2120^1.882935*I2120^0.813269+0.000016*G2120^2)</f>
        <v>1.9940136857016313E-2</v>
      </c>
      <c r="O2120">
        <f t="shared" ref="O2120:O2121" si="1163">L2120*0.37*0.75</f>
        <v>5.5333879778220272E-3</v>
      </c>
      <c r="Q2120">
        <f t="shared" ref="Q2120:Q2121" si="1164">O2120*0.52</f>
        <v>2.8773617484674544E-3</v>
      </c>
      <c r="T2120">
        <f>(L2120*0.45*0.75)*(1+0.2)*0.52*3.67</f>
        <v>1.5411771657061622E-2</v>
      </c>
    </row>
    <row r="2121" spans="1:20" x14ac:dyDescent="0.3">
      <c r="A2121" s="26">
        <v>20002</v>
      </c>
      <c r="B2121">
        <v>106</v>
      </c>
      <c r="C2121" t="s">
        <v>211</v>
      </c>
      <c r="D2121">
        <v>38</v>
      </c>
      <c r="E2121" t="s">
        <v>216</v>
      </c>
      <c r="F2121">
        <v>3</v>
      </c>
      <c r="G2121">
        <v>15.2</v>
      </c>
      <c r="H2121">
        <f t="shared" si="1158"/>
        <v>0.152</v>
      </c>
      <c r="I2121">
        <v>5</v>
      </c>
      <c r="J2121">
        <v>1.5</v>
      </c>
      <c r="K2121">
        <f t="shared" si="1159"/>
        <v>1.81458816E-2</v>
      </c>
      <c r="L2121">
        <f t="shared" si="1162"/>
        <v>5.3491690737659622E-2</v>
      </c>
      <c r="O2121">
        <f t="shared" si="1163"/>
        <v>1.4843944179700544E-2</v>
      </c>
      <c r="Q2121">
        <f t="shared" si="1164"/>
        <v>7.7188509734442828E-3</v>
      </c>
      <c r="T2121">
        <f>(L2121*0.45*0.75)*(1+0.2)*0.52*3.67</f>
        <v>4.1343834754518596E-2</v>
      </c>
    </row>
    <row r="2122" spans="1:20" x14ac:dyDescent="0.3">
      <c r="A2122" s="26">
        <v>20002</v>
      </c>
      <c r="B2122">
        <v>106</v>
      </c>
      <c r="C2122" t="s">
        <v>211</v>
      </c>
      <c r="D2122">
        <v>39</v>
      </c>
      <c r="E2122" t="s">
        <v>213</v>
      </c>
      <c r="F2122">
        <v>3</v>
      </c>
      <c r="G2122">
        <v>21.5</v>
      </c>
      <c r="H2122">
        <f t="shared" si="1158"/>
        <v>0.215</v>
      </c>
      <c r="I2122">
        <v>5</v>
      </c>
      <c r="J2122">
        <v>1.6</v>
      </c>
      <c r="K2122">
        <f t="shared" si="1159"/>
        <v>3.6305114999999999E-2</v>
      </c>
      <c r="L2122">
        <f>0.000084*(G2122^1.894314*I2122^0.808223+0.000031*G2122^2)</f>
        <v>0.10310146088270286</v>
      </c>
      <c r="O2122">
        <f>L2122*0.66*1.07</f>
        <v>7.281025167536477E-2</v>
      </c>
      <c r="Q2122">
        <f>O2122*0.531</f>
        <v>3.8662243639618697E-2</v>
      </c>
      <c r="T2122">
        <f>(L2122*0.66*1.07)*(1+0.2)*0.531*3.67</f>
        <v>0.17026852098888071</v>
      </c>
    </row>
    <row r="2123" spans="1:20" x14ac:dyDescent="0.3">
      <c r="A2123" s="26">
        <v>20002</v>
      </c>
      <c r="B2123">
        <v>106</v>
      </c>
      <c r="C2123" t="s">
        <v>211</v>
      </c>
      <c r="D2123">
        <v>40</v>
      </c>
      <c r="E2123" t="s">
        <v>218</v>
      </c>
      <c r="F2123">
        <v>1</v>
      </c>
      <c r="G2123">
        <v>54.5</v>
      </c>
      <c r="H2123">
        <f t="shared" si="1158"/>
        <v>0.54500000000000004</v>
      </c>
      <c r="I2123">
        <v>20.6</v>
      </c>
      <c r="J2123">
        <v>9.6</v>
      </c>
      <c r="K2123">
        <f t="shared" si="1159"/>
        <v>0.23328343500000004</v>
      </c>
      <c r="L2123">
        <f>0.000057*(G2123^1.897696*I2123^1.002687+0.000031*G2123^2)</f>
        <v>2.335748668283788</v>
      </c>
      <c r="O2123">
        <f>L2123*0.43*0.75</f>
        <v>0.75327894552152164</v>
      </c>
      <c r="Q2123">
        <f>O2123*0.52</f>
        <v>0.39170505167119124</v>
      </c>
      <c r="T2123">
        <f>(L2123*0.43*0.75)*(1+0.2)*0.52*3.67</f>
        <v>1.7250690475599264</v>
      </c>
    </row>
    <row r="2124" spans="1:20" x14ac:dyDescent="0.3">
      <c r="A2124" s="26">
        <v>20002</v>
      </c>
      <c r="B2124">
        <v>106</v>
      </c>
      <c r="C2124" t="s">
        <v>211</v>
      </c>
      <c r="D2124">
        <v>41</v>
      </c>
      <c r="E2124" t="s">
        <v>217</v>
      </c>
      <c r="F2124">
        <v>1</v>
      </c>
      <c r="G2124">
        <v>40.200000000000003</v>
      </c>
      <c r="H2124">
        <f t="shared" si="1158"/>
        <v>0.40200000000000002</v>
      </c>
      <c r="I2124">
        <v>18</v>
      </c>
      <c r="J2124">
        <v>2</v>
      </c>
      <c r="K2124">
        <f t="shared" si="1159"/>
        <v>0.12692378160000001</v>
      </c>
      <c r="L2124">
        <f>0.000059*(G2124^1.965295*I2124^0.892133+0.000019*G2124^2)</f>
        <v>1.1053509534940222</v>
      </c>
      <c r="O2124">
        <f>L2124*0.47*0.75</f>
        <v>0.38963621110664282</v>
      </c>
      <c r="Q2124">
        <f>O2124*0.52</f>
        <v>0.20261082977545428</v>
      </c>
      <c r="T2124">
        <f>(L2124*0.47*0.75)*(1+0.2)*0.52*3.67</f>
        <v>0.89229809433110052</v>
      </c>
    </row>
    <row r="2125" spans="1:20" x14ac:dyDescent="0.3">
      <c r="A2125" s="26">
        <v>20002</v>
      </c>
      <c r="B2125">
        <v>106</v>
      </c>
      <c r="C2125" t="s">
        <v>211</v>
      </c>
      <c r="D2125">
        <v>42</v>
      </c>
      <c r="E2125" t="s">
        <v>216</v>
      </c>
      <c r="F2125">
        <v>3</v>
      </c>
      <c r="G2125">
        <v>16.100000000000001</v>
      </c>
      <c r="H2125">
        <f t="shared" si="1158"/>
        <v>0.161</v>
      </c>
      <c r="I2125">
        <v>8</v>
      </c>
      <c r="J2125">
        <v>2</v>
      </c>
      <c r="K2125">
        <f t="shared" si="1159"/>
        <v>2.0358353400000001E-2</v>
      </c>
      <c r="L2125">
        <f>0.000086*(G2125^1.882935*I2125^0.813269+0.000016*G2125^2)</f>
        <v>8.7363494206084358E-2</v>
      </c>
      <c r="O2125">
        <f>L2125*0.37*0.75</f>
        <v>2.4243369642188407E-2</v>
      </c>
      <c r="Q2125">
        <f>O2125*0.52</f>
        <v>1.2606552213937972E-2</v>
      </c>
      <c r="T2125">
        <f>(L2125*0.45*0.75)*(1+0.2)*0.52*3.67</f>
        <v>6.7523419398871021E-2</v>
      </c>
    </row>
    <row r="2126" spans="1:20" x14ac:dyDescent="0.3">
      <c r="A2126" s="26">
        <v>20002</v>
      </c>
      <c r="B2126">
        <v>106</v>
      </c>
      <c r="C2126" t="s">
        <v>211</v>
      </c>
      <c r="D2126">
        <v>43</v>
      </c>
      <c r="E2126" t="s">
        <v>213</v>
      </c>
      <c r="F2126">
        <v>3</v>
      </c>
      <c r="G2126">
        <v>16.100000000000001</v>
      </c>
      <c r="H2126">
        <f t="shared" si="1158"/>
        <v>0.161</v>
      </c>
      <c r="I2126">
        <v>5</v>
      </c>
      <c r="J2126">
        <v>1.3</v>
      </c>
      <c r="K2126">
        <f t="shared" si="1159"/>
        <v>2.0358353400000001E-2</v>
      </c>
      <c r="L2126">
        <f>0.000084*(G2126^1.894314*I2126^0.808223+0.000031*G2126^2)</f>
        <v>5.96094328981467E-2</v>
      </c>
      <c r="O2126">
        <f>L2126*0.66*1.07</f>
        <v>4.2096181512671207E-2</v>
      </c>
      <c r="Q2126">
        <f>O2126*0.531</f>
        <v>2.2353072383228412E-2</v>
      </c>
      <c r="T2126">
        <f>(L2126*0.66*1.07)*(1+0.2)*0.531*3.67</f>
        <v>9.8442930775737916E-2</v>
      </c>
    </row>
    <row r="2127" spans="1:20" x14ac:dyDescent="0.3">
      <c r="A2127" s="26">
        <v>20002</v>
      </c>
      <c r="B2127">
        <v>106</v>
      </c>
      <c r="C2127" t="s">
        <v>211</v>
      </c>
      <c r="D2127">
        <v>44</v>
      </c>
      <c r="E2127" t="s">
        <v>216</v>
      </c>
      <c r="F2127">
        <v>3</v>
      </c>
      <c r="G2127">
        <v>8.4</v>
      </c>
      <c r="H2127">
        <f t="shared" si="1158"/>
        <v>8.4000000000000005E-2</v>
      </c>
      <c r="I2127">
        <v>3</v>
      </c>
      <c r="J2127">
        <v>1</v>
      </c>
      <c r="K2127">
        <f t="shared" si="1159"/>
        <v>5.5417824000000004E-3</v>
      </c>
      <c r="L2127">
        <f>0.000086*(G2127^1.882935*I2127^0.813269+0.000016*G2127^2)</f>
        <v>1.1558137125482862E-2</v>
      </c>
      <c r="O2127">
        <f>L2127*0.37*0.75</f>
        <v>3.2073830523214938E-3</v>
      </c>
      <c r="Q2127">
        <f>O2127*0.52</f>
        <v>1.6678391872071768E-3</v>
      </c>
      <c r="T2127">
        <f>(L2127*0.45*0.75)*(1+0.2)*0.52*3.67</f>
        <v>8.9333073005599551E-3</v>
      </c>
    </row>
    <row r="2128" spans="1:20" x14ac:dyDescent="0.3">
      <c r="A2128" s="26">
        <v>20002</v>
      </c>
      <c r="B2128">
        <v>106</v>
      </c>
      <c r="C2128" t="s">
        <v>211</v>
      </c>
      <c r="D2128">
        <v>45</v>
      </c>
      <c r="E2128" t="s">
        <v>215</v>
      </c>
      <c r="F2128">
        <v>2</v>
      </c>
      <c r="G2128">
        <v>33.200000000000003</v>
      </c>
      <c r="H2128">
        <f t="shared" si="1158"/>
        <v>0.33200000000000002</v>
      </c>
      <c r="I2128">
        <v>16</v>
      </c>
      <c r="J2128">
        <v>9.1</v>
      </c>
      <c r="K2128">
        <f t="shared" si="1159"/>
        <v>8.6569929600000012E-2</v>
      </c>
      <c r="L2128">
        <f>0.000064*(G2128^1.958025*I2128^0.883501+0.000045*G2128^2)</f>
        <v>0.70542286671915722</v>
      </c>
      <c r="O2128">
        <f>L2128*0.44*0.75</f>
        <v>0.23278954601732188</v>
      </c>
      <c r="Q2128">
        <f>O2128*0.52</f>
        <v>0.12105056392900738</v>
      </c>
      <c r="T2128">
        <f>(L2128*0.44*0.75)*(1+0.2)*0.52*3.67</f>
        <v>0.53310668354334845</v>
      </c>
    </row>
    <row r="2129" spans="1:20" x14ac:dyDescent="0.3">
      <c r="A2129" s="26">
        <v>20002</v>
      </c>
      <c r="B2129">
        <v>106</v>
      </c>
      <c r="C2129" t="s">
        <v>211</v>
      </c>
      <c r="D2129">
        <v>46</v>
      </c>
      <c r="E2129" t="s">
        <v>213</v>
      </c>
      <c r="F2129">
        <v>3</v>
      </c>
      <c r="G2129">
        <v>15.3</v>
      </c>
      <c r="H2129">
        <f t="shared" si="1158"/>
        <v>0.153</v>
      </c>
      <c r="I2129">
        <v>5</v>
      </c>
      <c r="J2129">
        <v>1</v>
      </c>
      <c r="K2129">
        <f t="shared" si="1159"/>
        <v>1.83854286E-2</v>
      </c>
      <c r="L2129">
        <f t="shared" ref="L2129:L2130" si="1165">0.000084*(G2129^1.894314*I2129^0.808223+0.000031*G2129^2)</f>
        <v>5.4123437805787419E-2</v>
      </c>
      <c r="O2129">
        <f>L2129*0.66*1.07</f>
        <v>3.8221971778447078E-2</v>
      </c>
      <c r="Q2129">
        <f t="shared" ref="Q2129:Q2130" si="1166">O2129*0.531</f>
        <v>2.0295867014355401E-2</v>
      </c>
      <c r="T2129">
        <f>(L2129*0.66*1.07)*(1+0.2)*0.531*3.67</f>
        <v>8.9382998331221167E-2</v>
      </c>
    </row>
    <row r="2130" spans="1:20" x14ac:dyDescent="0.3">
      <c r="A2130" s="26">
        <v>20002</v>
      </c>
      <c r="B2130">
        <v>106</v>
      </c>
      <c r="C2130" t="s">
        <v>211</v>
      </c>
      <c r="D2130">
        <v>47</v>
      </c>
      <c r="E2130" t="s">
        <v>213</v>
      </c>
      <c r="F2130">
        <v>3</v>
      </c>
      <c r="G2130">
        <v>14.2</v>
      </c>
      <c r="H2130">
        <f t="shared" si="1158"/>
        <v>0.14199999999999999</v>
      </c>
      <c r="I2130">
        <v>5</v>
      </c>
      <c r="J2130">
        <v>1.5</v>
      </c>
      <c r="K2130">
        <f t="shared" si="1159"/>
        <v>1.5836805599999997E-2</v>
      </c>
      <c r="L2130">
        <f t="shared" si="1165"/>
        <v>4.6989812876280859E-2</v>
      </c>
      <c r="O2130">
        <f>L2130*0.66*1.07</f>
        <v>3.3184205853229544E-2</v>
      </c>
      <c r="Q2130">
        <f t="shared" si="1166"/>
        <v>1.7620813308064889E-2</v>
      </c>
      <c r="T2130">
        <f>(L2130*0.66*1.07)*(1+0.2)*0.531*3.67</f>
        <v>7.7602061808717759E-2</v>
      </c>
    </row>
    <row r="2131" spans="1:20" x14ac:dyDescent="0.3">
      <c r="A2131" s="26">
        <v>20002</v>
      </c>
      <c r="B2131">
        <v>106</v>
      </c>
      <c r="C2131" t="s">
        <v>211</v>
      </c>
      <c r="D2131">
        <v>48</v>
      </c>
      <c r="E2131" t="s">
        <v>217</v>
      </c>
      <c r="F2131">
        <v>2</v>
      </c>
      <c r="G2131">
        <v>26.3</v>
      </c>
      <c r="H2131">
        <f t="shared" si="1158"/>
        <v>0.26300000000000001</v>
      </c>
      <c r="I2131">
        <v>14</v>
      </c>
      <c r="J2131">
        <v>6.5</v>
      </c>
      <c r="K2131">
        <f t="shared" si="1159"/>
        <v>5.4325332600000005E-2</v>
      </c>
      <c r="L2131">
        <f>0.000059*(G2131^1.965295*I2131^0.892133+0.000019*G2131^2)</f>
        <v>0.38369263667404374</v>
      </c>
      <c r="O2131">
        <f>L2131*0.47*0.75</f>
        <v>0.1352516544276004</v>
      </c>
      <c r="Q2131">
        <f>O2131*0.52</f>
        <v>7.0330860302352208E-2</v>
      </c>
      <c r="T2131">
        <f>(L2131*0.47*0.75)*(1+0.2)*0.52*3.67</f>
        <v>0.30973710877155913</v>
      </c>
    </row>
    <row r="2132" spans="1:20" x14ac:dyDescent="0.3">
      <c r="A2132" s="26">
        <v>20002</v>
      </c>
      <c r="B2132">
        <v>106</v>
      </c>
      <c r="C2132" t="s">
        <v>211</v>
      </c>
      <c r="D2132">
        <v>49</v>
      </c>
      <c r="E2132" t="s">
        <v>212</v>
      </c>
      <c r="F2132">
        <v>3</v>
      </c>
      <c r="G2132">
        <v>10.199999999999999</v>
      </c>
      <c r="H2132">
        <f t="shared" si="1158"/>
        <v>0.10199999999999999</v>
      </c>
      <c r="I2132">
        <v>10</v>
      </c>
      <c r="J2132">
        <v>4.2</v>
      </c>
      <c r="K2132">
        <f t="shared" si="1159"/>
        <v>8.1713015999999982E-3</v>
      </c>
      <c r="L2132">
        <f t="shared" ref="L2132:L2133" si="1167">0.000062*(G2132^1.947206*I2132^0.894551+0.000039*G2132^2)</f>
        <v>4.4760758407761114E-2</v>
      </c>
      <c r="O2132">
        <f>L2132*0.47*0.75</f>
        <v>1.5778167338735792E-2</v>
      </c>
      <c r="Q2132">
        <f t="shared" ref="Q2132:Q2133" si="1168">O2132*0.52</f>
        <v>8.2046470161426122E-3</v>
      </c>
      <c r="T2132">
        <f>(L2132*0.47*0.75)*(1+0.2)*0.52*3.67</f>
        <v>3.6133265459092068E-2</v>
      </c>
    </row>
    <row r="2133" spans="1:20" x14ac:dyDescent="0.3">
      <c r="A2133" s="26">
        <v>20002</v>
      </c>
      <c r="B2133">
        <v>106</v>
      </c>
      <c r="C2133" t="s">
        <v>211</v>
      </c>
      <c r="D2133">
        <v>50</v>
      </c>
      <c r="E2133" t="s">
        <v>212</v>
      </c>
      <c r="F2133">
        <v>3</v>
      </c>
      <c r="G2133">
        <v>18</v>
      </c>
      <c r="H2133">
        <f t="shared" si="1158"/>
        <v>0.18</v>
      </c>
      <c r="I2133">
        <v>12</v>
      </c>
      <c r="J2133">
        <v>7.6</v>
      </c>
      <c r="K2133">
        <f t="shared" si="1159"/>
        <v>2.5446959999999998E-2</v>
      </c>
      <c r="L2133">
        <f t="shared" si="1167"/>
        <v>0.15923944034560786</v>
      </c>
      <c r="O2133">
        <f>L2133*0.47*0.75</f>
        <v>5.6131902721826762E-2</v>
      </c>
      <c r="Q2133">
        <f t="shared" si="1168"/>
        <v>2.9188589415349919E-2</v>
      </c>
      <c r="T2133">
        <f>(L2133*0.47*0.75)*(1+0.2)*0.52*3.67</f>
        <v>0.12854654778520103</v>
      </c>
    </row>
    <row r="2134" spans="1:20" x14ac:dyDescent="0.3">
      <c r="A2134" s="26">
        <v>20002</v>
      </c>
      <c r="B2134">
        <v>106</v>
      </c>
      <c r="C2134" t="s">
        <v>211</v>
      </c>
      <c r="D2134">
        <v>51</v>
      </c>
      <c r="E2134" t="s">
        <v>213</v>
      </c>
      <c r="F2134">
        <v>3</v>
      </c>
      <c r="G2134">
        <v>9.5</v>
      </c>
      <c r="H2134">
        <f t="shared" si="1158"/>
        <v>9.5000000000000001E-2</v>
      </c>
      <c r="I2134">
        <v>4</v>
      </c>
      <c r="J2134">
        <v>1</v>
      </c>
      <c r="K2134">
        <f t="shared" si="1159"/>
        <v>7.088235E-3</v>
      </c>
      <c r="L2134">
        <f t="shared" ref="L2134:L2135" si="1169">0.000084*(G2134^1.894314*I2134^0.808223+0.000031*G2134^2)</f>
        <v>1.8323106350570641E-2</v>
      </c>
      <c r="O2134">
        <f>L2134*0.66*1.07</f>
        <v>1.2939777704772988E-2</v>
      </c>
      <c r="Q2134">
        <f t="shared" ref="Q2134:Q2135" si="1170">O2134*0.531</f>
        <v>6.8710219612344572E-3</v>
      </c>
      <c r="T2134">
        <f>(L2134*0.66*1.07)*(1+0.2)*0.531*3.67</f>
        <v>3.0259980717276546E-2</v>
      </c>
    </row>
    <row r="2135" spans="1:20" x14ac:dyDescent="0.3">
      <c r="A2135" s="26">
        <v>20002</v>
      </c>
      <c r="B2135">
        <v>106</v>
      </c>
      <c r="C2135" t="s">
        <v>211</v>
      </c>
      <c r="D2135">
        <v>52</v>
      </c>
      <c r="E2135" t="s">
        <v>213</v>
      </c>
      <c r="F2135">
        <v>3</v>
      </c>
      <c r="G2135">
        <v>10.199999999999999</v>
      </c>
      <c r="H2135">
        <f t="shared" si="1158"/>
        <v>0.10199999999999999</v>
      </c>
      <c r="I2135">
        <v>3</v>
      </c>
      <c r="J2135">
        <v>1</v>
      </c>
      <c r="K2135">
        <f t="shared" si="1159"/>
        <v>8.1713015999999982E-3</v>
      </c>
      <c r="L2135">
        <f t="shared" si="1169"/>
        <v>1.6615452187686515E-2</v>
      </c>
      <c r="O2135">
        <f>L2135*0.66*1.07</f>
        <v>1.1733832334944218E-2</v>
      </c>
      <c r="Q2135">
        <f t="shared" si="1170"/>
        <v>6.2306649698553804E-3</v>
      </c>
      <c r="T2135">
        <f>(L2135*0.66*1.07)*(1+0.2)*0.531*3.67</f>
        <v>2.7439848527243092E-2</v>
      </c>
    </row>
    <row r="2136" spans="1:20" x14ac:dyDescent="0.3">
      <c r="A2136" s="26">
        <v>20002</v>
      </c>
      <c r="B2136">
        <v>106</v>
      </c>
      <c r="C2136" t="s">
        <v>211</v>
      </c>
      <c r="D2136">
        <v>53</v>
      </c>
      <c r="E2136" t="s">
        <v>215</v>
      </c>
      <c r="F2136">
        <v>1</v>
      </c>
      <c r="G2136">
        <v>39.9</v>
      </c>
      <c r="H2136">
        <f t="shared" si="1158"/>
        <v>0.39899999999999997</v>
      </c>
      <c r="I2136">
        <v>18.2</v>
      </c>
      <c r="J2136">
        <v>7.3</v>
      </c>
      <c r="K2136">
        <f t="shared" si="1159"/>
        <v>0.12503646539999999</v>
      </c>
      <c r="L2136">
        <f>0.000064*(G2136^1.958025*I2136^0.883501+0.000045*G2136^2)</f>
        <v>1.1329246260400683</v>
      </c>
      <c r="O2136">
        <f>L2136*0.44*0.75</f>
        <v>0.37386512659322257</v>
      </c>
      <c r="Q2136">
        <f>O2136*0.52</f>
        <v>0.19440986582847575</v>
      </c>
      <c r="T2136">
        <f>(L2136*0.44*0.75)*(1+0.2)*0.52*3.67</f>
        <v>0.85618104910860715</v>
      </c>
    </row>
    <row r="2137" spans="1:20" x14ac:dyDescent="0.3">
      <c r="A2137" s="26">
        <v>20002</v>
      </c>
      <c r="B2137">
        <v>106</v>
      </c>
      <c r="C2137" t="s">
        <v>211</v>
      </c>
      <c r="D2137">
        <v>54</v>
      </c>
      <c r="E2137" t="s">
        <v>213</v>
      </c>
      <c r="F2137">
        <v>3</v>
      </c>
      <c r="G2137">
        <v>11.4</v>
      </c>
      <c r="H2137">
        <f t="shared" si="1158"/>
        <v>0.114</v>
      </c>
      <c r="I2137">
        <v>4</v>
      </c>
      <c r="J2137">
        <v>1.2</v>
      </c>
      <c r="K2137">
        <f t="shared" si="1159"/>
        <v>1.02070584E-2</v>
      </c>
      <c r="L2137">
        <f t="shared" ref="L2137:L2138" si="1171">0.000084*(G2137^1.894314*I2137^0.808223+0.000031*G2137^2)</f>
        <v>2.5881733058757208E-2</v>
      </c>
      <c r="O2137">
        <f>L2137*0.66*1.07</f>
        <v>1.8277679886094342E-2</v>
      </c>
      <c r="Q2137">
        <f t="shared" ref="Q2137:Q2138" si="1172">O2137*0.531</f>
        <v>9.7054480195160955E-3</v>
      </c>
      <c r="T2137">
        <f>(L2137*0.66*1.07)*(1+0.2)*0.531*3.67</f>
        <v>4.2742793077948885E-2</v>
      </c>
    </row>
    <row r="2138" spans="1:20" x14ac:dyDescent="0.3">
      <c r="A2138" s="26">
        <v>20002</v>
      </c>
      <c r="B2138">
        <v>106</v>
      </c>
      <c r="C2138" t="s">
        <v>211</v>
      </c>
      <c r="D2138">
        <v>55</v>
      </c>
      <c r="E2138" t="s">
        <v>213</v>
      </c>
      <c r="F2138">
        <v>3</v>
      </c>
      <c r="G2138">
        <v>10.9</v>
      </c>
      <c r="H2138">
        <f t="shared" si="1158"/>
        <v>0.109</v>
      </c>
      <c r="I2138">
        <v>3</v>
      </c>
      <c r="J2138">
        <v>1</v>
      </c>
      <c r="K2138">
        <f t="shared" si="1159"/>
        <v>9.3313373999999987E-3</v>
      </c>
      <c r="L2138">
        <f t="shared" si="1171"/>
        <v>1.884162379637851E-2</v>
      </c>
      <c r="O2138">
        <f>L2138*0.66*1.07</f>
        <v>1.3305954725002504E-2</v>
      </c>
      <c r="Q2138">
        <f t="shared" si="1172"/>
        <v>7.0654619589763301E-3</v>
      </c>
      <c r="T2138">
        <f>(L2138*0.66*1.07)*(1+0.2)*0.531*3.67</f>
        <v>3.1116294467331752E-2</v>
      </c>
    </row>
    <row r="2139" spans="1:20" x14ac:dyDescent="0.3">
      <c r="A2139" s="26">
        <v>20002</v>
      </c>
      <c r="B2139">
        <v>106</v>
      </c>
      <c r="C2139" t="s">
        <v>211</v>
      </c>
      <c r="D2139">
        <v>56</v>
      </c>
      <c r="E2139" t="s">
        <v>217</v>
      </c>
      <c r="F2139">
        <v>2</v>
      </c>
      <c r="G2139">
        <v>30.5</v>
      </c>
      <c r="H2139">
        <f t="shared" si="1158"/>
        <v>0.30499999999999999</v>
      </c>
      <c r="I2139">
        <v>15</v>
      </c>
      <c r="J2139">
        <v>1.2</v>
      </c>
      <c r="K2139">
        <f t="shared" si="1159"/>
        <v>7.3061834999999992E-2</v>
      </c>
      <c r="L2139">
        <f>0.000059*(G2139^1.965295*I2139^0.892133+0.000019*G2139^2)</f>
        <v>0.5459711784701653</v>
      </c>
      <c r="O2139">
        <f>L2139*0.47*0.75</f>
        <v>0.19245484041073327</v>
      </c>
      <c r="Q2139">
        <f>O2139*0.52</f>
        <v>0.10007651701358131</v>
      </c>
      <c r="T2139">
        <f>(L2139*0.47*0.75)*(1+0.2)*0.52*3.67</f>
        <v>0.44073698092781199</v>
      </c>
    </row>
    <row r="2140" spans="1:20" x14ac:dyDescent="0.3">
      <c r="A2140" s="26">
        <v>20002</v>
      </c>
      <c r="B2140">
        <v>106</v>
      </c>
      <c r="C2140" t="s">
        <v>211</v>
      </c>
      <c r="D2140">
        <v>57</v>
      </c>
      <c r="E2140" t="s">
        <v>213</v>
      </c>
      <c r="F2140">
        <v>3</v>
      </c>
      <c r="G2140">
        <v>12</v>
      </c>
      <c r="H2140">
        <f t="shared" si="1158"/>
        <v>0.12</v>
      </c>
      <c r="I2140">
        <v>4</v>
      </c>
      <c r="J2140">
        <v>1.2</v>
      </c>
      <c r="K2140">
        <f t="shared" si="1159"/>
        <v>1.130976E-2</v>
      </c>
      <c r="L2140">
        <f t="shared" ref="L2140:L2142" si="1173">0.000084*(G2140^1.894314*I2140^0.808223+0.000031*G2140^2)</f>
        <v>2.8522781228021626E-2</v>
      </c>
      <c r="O2140">
        <f>L2140*0.66*1.07</f>
        <v>2.0142788103228875E-2</v>
      </c>
      <c r="Q2140">
        <f t="shared" ref="Q2140:Q2142" si="1174">O2140*0.531</f>
        <v>1.0695820482814533E-2</v>
      </c>
      <c r="T2140">
        <f>(L2140*0.66*1.07)*(1+0.2)*0.531*3.67</f>
        <v>4.7104393406315198E-2</v>
      </c>
    </row>
    <row r="2141" spans="1:20" x14ac:dyDescent="0.3">
      <c r="A2141" s="26">
        <v>20002</v>
      </c>
      <c r="B2141">
        <v>106</v>
      </c>
      <c r="C2141" t="s">
        <v>211</v>
      </c>
      <c r="D2141">
        <v>58</v>
      </c>
      <c r="E2141" t="s">
        <v>213</v>
      </c>
      <c r="F2141">
        <v>3</v>
      </c>
      <c r="G2141">
        <v>9.5</v>
      </c>
      <c r="H2141">
        <f t="shared" si="1158"/>
        <v>9.5000000000000001E-2</v>
      </c>
      <c r="I2141">
        <v>4</v>
      </c>
      <c r="J2141">
        <v>1.5</v>
      </c>
      <c r="K2141">
        <f t="shared" si="1159"/>
        <v>7.088235E-3</v>
      </c>
      <c r="L2141">
        <f t="shared" si="1173"/>
        <v>1.8323106350570641E-2</v>
      </c>
      <c r="O2141">
        <f>L2141*0.66*1.07</f>
        <v>1.2939777704772988E-2</v>
      </c>
      <c r="Q2141">
        <f t="shared" si="1174"/>
        <v>6.8710219612344572E-3</v>
      </c>
      <c r="T2141">
        <f>(L2141*0.66*1.07)*(1+0.2)*0.531*3.67</f>
        <v>3.0259980717276546E-2</v>
      </c>
    </row>
    <row r="2142" spans="1:20" x14ac:dyDescent="0.3">
      <c r="A2142" s="26">
        <v>20002</v>
      </c>
      <c r="B2142">
        <v>106</v>
      </c>
      <c r="C2142" t="s">
        <v>211</v>
      </c>
      <c r="D2142">
        <v>59</v>
      </c>
      <c r="E2142" t="s">
        <v>213</v>
      </c>
      <c r="F2142">
        <v>3</v>
      </c>
      <c r="G2142">
        <v>9.3000000000000007</v>
      </c>
      <c r="H2142">
        <f t="shared" si="1158"/>
        <v>9.3000000000000013E-2</v>
      </c>
      <c r="I2142">
        <v>3</v>
      </c>
      <c r="J2142">
        <v>1</v>
      </c>
      <c r="K2142">
        <f t="shared" si="1159"/>
        <v>6.7929246000000016E-3</v>
      </c>
      <c r="L2142">
        <f t="shared" si="1173"/>
        <v>1.3948177925931317E-2</v>
      </c>
      <c r="O2142">
        <f>L2142*0.66*1.07</f>
        <v>9.8502032512926968E-3</v>
      </c>
      <c r="Q2142">
        <f t="shared" si="1174"/>
        <v>5.2304579264364224E-3</v>
      </c>
      <c r="T2142">
        <f>(L2142*0.66*1.07)*(1+0.2)*0.531*3.67</f>
        <v>2.3034936708026001E-2</v>
      </c>
    </row>
    <row r="2143" spans="1:20" x14ac:dyDescent="0.3">
      <c r="A2143" s="26">
        <v>20002</v>
      </c>
      <c r="B2143">
        <v>106</v>
      </c>
      <c r="C2143" t="s">
        <v>211</v>
      </c>
      <c r="D2143">
        <v>60</v>
      </c>
      <c r="E2143" t="s">
        <v>216</v>
      </c>
      <c r="F2143">
        <v>3</v>
      </c>
      <c r="G2143">
        <v>9.4</v>
      </c>
      <c r="H2143">
        <f t="shared" si="1158"/>
        <v>9.4E-2</v>
      </c>
      <c r="I2143">
        <v>4</v>
      </c>
      <c r="J2143">
        <v>1</v>
      </c>
      <c r="K2143">
        <f t="shared" si="1159"/>
        <v>6.9397944000000001E-3</v>
      </c>
      <c r="L2143">
        <f>0.000086*(G2143^1.882935*I2143^0.813269+0.000016*G2143^2)</f>
        <v>1.8049891628599508E-2</v>
      </c>
      <c r="O2143">
        <f>L2143*0.37*0.75</f>
        <v>5.0088449269363629E-3</v>
      </c>
      <c r="Q2143">
        <f>O2143*0.52</f>
        <v>2.6045993620069088E-3</v>
      </c>
      <c r="T2143">
        <f>(L2143*0.45*0.75)*(1+0.2)*0.52*3.67</f>
        <v>1.3950797339527816E-2</v>
      </c>
    </row>
    <row r="2144" spans="1:20" x14ac:dyDescent="0.3">
      <c r="A2144" s="26">
        <v>20002</v>
      </c>
      <c r="B2144">
        <v>106</v>
      </c>
      <c r="C2144" t="s">
        <v>211</v>
      </c>
      <c r="D2144">
        <v>61</v>
      </c>
      <c r="E2144" t="s">
        <v>213</v>
      </c>
      <c r="F2144">
        <v>3</v>
      </c>
      <c r="G2144">
        <v>11.4</v>
      </c>
      <c r="H2144">
        <f t="shared" si="1158"/>
        <v>0.114</v>
      </c>
      <c r="I2144">
        <v>4</v>
      </c>
      <c r="J2144">
        <v>1.3</v>
      </c>
      <c r="K2144">
        <f t="shared" si="1159"/>
        <v>1.02070584E-2</v>
      </c>
      <c r="L2144">
        <f t="shared" ref="L2144:L2145" si="1175">0.000084*(G2144^1.894314*I2144^0.808223+0.000031*G2144^2)</f>
        <v>2.5881733058757208E-2</v>
      </c>
      <c r="O2144">
        <f>L2144*0.66*1.07</f>
        <v>1.8277679886094342E-2</v>
      </c>
      <c r="Q2144">
        <f t="shared" ref="Q2144:Q2145" si="1176">O2144*0.531</f>
        <v>9.7054480195160955E-3</v>
      </c>
      <c r="T2144">
        <f>(L2144*0.66*1.07)*(1+0.2)*0.531*3.67</f>
        <v>4.2742793077948885E-2</v>
      </c>
    </row>
    <row r="2145" spans="1:24" x14ac:dyDescent="0.3">
      <c r="A2145" s="26">
        <v>20002</v>
      </c>
      <c r="B2145">
        <v>106</v>
      </c>
      <c r="C2145" t="s">
        <v>211</v>
      </c>
      <c r="D2145">
        <v>62</v>
      </c>
      <c r="E2145" t="s">
        <v>213</v>
      </c>
      <c r="F2145">
        <v>3</v>
      </c>
      <c r="G2145">
        <v>10.199999999999999</v>
      </c>
      <c r="H2145">
        <f t="shared" si="1158"/>
        <v>0.10199999999999999</v>
      </c>
      <c r="I2145">
        <v>6</v>
      </c>
      <c r="J2145">
        <v>1</v>
      </c>
      <c r="K2145">
        <f t="shared" si="1159"/>
        <v>8.1713015999999982E-3</v>
      </c>
      <c r="L2145">
        <f t="shared" si="1175"/>
        <v>2.9094338941478236E-2</v>
      </c>
      <c r="O2145">
        <f>L2145*0.66*1.07</f>
        <v>2.0546422160471933E-2</v>
      </c>
      <c r="Q2145">
        <f t="shared" si="1176"/>
        <v>1.0910150167210596E-2</v>
      </c>
      <c r="T2145">
        <f>(L2145*0.66*1.07)*(1+0.2)*0.531*3.67</f>
        <v>4.8048301336395462E-2</v>
      </c>
    </row>
    <row r="2146" spans="1:24" x14ac:dyDescent="0.3">
      <c r="A2146" s="26">
        <v>20002</v>
      </c>
      <c r="B2146">
        <v>106</v>
      </c>
      <c r="C2146" t="s">
        <v>211</v>
      </c>
      <c r="D2146">
        <v>63</v>
      </c>
      <c r="E2146" t="s">
        <v>217</v>
      </c>
      <c r="F2146">
        <v>7</v>
      </c>
      <c r="G2146">
        <v>13.5</v>
      </c>
      <c r="H2146">
        <f t="shared" si="1158"/>
        <v>0.13500000000000001</v>
      </c>
      <c r="I2146">
        <v>4</v>
      </c>
      <c r="J2146">
        <v>0</v>
      </c>
      <c r="K2146">
        <f t="shared" si="1159"/>
        <v>1.4313915000000002E-2</v>
      </c>
      <c r="L2146">
        <f t="shared" ref="L2146:L2147" si="1177">0.000059*(G2146^1.965295*I2146^0.892133+0.000019*G2146^2)</f>
        <v>3.3838532742624279E-2</v>
      </c>
      <c r="O2146">
        <f>L2146*0.47*0.75</f>
        <v>1.1928082791775057E-2</v>
      </c>
      <c r="Q2146">
        <f t="shared" ref="Q2146:Q2147" si="1178">O2146*0.52</f>
        <v>6.2026030517230296E-3</v>
      </c>
      <c r="T2146">
        <f>(L2146*0.47*0.75)*(1+0.2)*0.52*3.67</f>
        <v>2.7316263839788218E-2</v>
      </c>
    </row>
    <row r="2147" spans="1:24" x14ac:dyDescent="0.3">
      <c r="A2147" s="26">
        <v>20002</v>
      </c>
      <c r="B2147">
        <v>106</v>
      </c>
      <c r="C2147" t="s">
        <v>211</v>
      </c>
      <c r="D2147">
        <v>64</v>
      </c>
      <c r="E2147" t="s">
        <v>217</v>
      </c>
      <c r="F2147">
        <v>2</v>
      </c>
      <c r="G2147">
        <v>38.299999999999997</v>
      </c>
      <c r="H2147">
        <f t="shared" si="1158"/>
        <v>0.38299999999999995</v>
      </c>
      <c r="I2147">
        <v>15</v>
      </c>
      <c r="J2147">
        <v>7</v>
      </c>
      <c r="K2147">
        <f t="shared" si="1159"/>
        <v>0.11520954059999997</v>
      </c>
      <c r="L2147">
        <f t="shared" si="1177"/>
        <v>0.85415228185014758</v>
      </c>
      <c r="O2147">
        <f>L2147*0.47*0.75</f>
        <v>0.30108867935217704</v>
      </c>
      <c r="Q2147">
        <f t="shared" si="1178"/>
        <v>0.15656611326313205</v>
      </c>
      <c r="T2147">
        <f>(L2147*0.47*0.75)*(1+0.2)*0.52*3.67</f>
        <v>0.68951716281083364</v>
      </c>
    </row>
    <row r="2148" spans="1:24" x14ac:dyDescent="0.3">
      <c r="A2148" s="26">
        <v>20002</v>
      </c>
      <c r="B2148">
        <v>106</v>
      </c>
      <c r="C2148" t="s">
        <v>211</v>
      </c>
      <c r="D2148">
        <v>65</v>
      </c>
      <c r="E2148" t="s">
        <v>219</v>
      </c>
      <c r="F2148">
        <v>3</v>
      </c>
      <c r="G2148">
        <v>18</v>
      </c>
      <c r="H2148">
        <f t="shared" si="1158"/>
        <v>0.18</v>
      </c>
      <c r="I2148">
        <v>4</v>
      </c>
      <c r="J2148">
        <v>1</v>
      </c>
      <c r="K2148">
        <f t="shared" si="1159"/>
        <v>2.5446959999999998E-2</v>
      </c>
      <c r="L2148">
        <f t="shared" ref="L2148:L2150" si="1179">0.000084*(G2148^1.894314*I2148^0.808223+0.000034*G2148^2)</f>
        <v>6.1484385216392934E-2</v>
      </c>
      <c r="M2148">
        <v>0.75</v>
      </c>
      <c r="O2148">
        <f>L2148*0.75*1.07</f>
        <v>4.9341219136155336E-2</v>
      </c>
      <c r="Q2148">
        <f t="shared" ref="Q2148:Q2152" si="1180">O2148*0.531</f>
        <v>2.6200187361298484E-2</v>
      </c>
      <c r="T2148">
        <f>(L2148*0.75*1.07)*(1+0.2)*0.531*3.67</f>
        <v>0.11538562513915854</v>
      </c>
    </row>
    <row r="2149" spans="1:24" x14ac:dyDescent="0.3">
      <c r="A2149" s="26">
        <v>20002</v>
      </c>
      <c r="B2149">
        <v>106</v>
      </c>
      <c r="C2149" t="s">
        <v>211</v>
      </c>
      <c r="D2149">
        <v>66</v>
      </c>
      <c r="E2149" t="s">
        <v>219</v>
      </c>
      <c r="F2149">
        <v>3</v>
      </c>
      <c r="G2149">
        <v>9.5</v>
      </c>
      <c r="H2149">
        <f t="shared" si="1158"/>
        <v>9.5000000000000001E-2</v>
      </c>
      <c r="I2149">
        <v>3</v>
      </c>
      <c r="J2149">
        <v>1</v>
      </c>
      <c r="K2149">
        <f t="shared" si="1159"/>
        <v>7.088235E-3</v>
      </c>
      <c r="L2149">
        <f t="shared" si="1179"/>
        <v>1.4521881216096351E-2</v>
      </c>
      <c r="M2149">
        <v>0.75</v>
      </c>
      <c r="O2149">
        <f>L2149*0.75*1.07</f>
        <v>1.1653809675917323E-2</v>
      </c>
      <c r="Q2149">
        <f t="shared" si="1180"/>
        <v>6.1881729379120991E-3</v>
      </c>
      <c r="T2149">
        <f>(L2149*0.75*1.07)*(1+0.2)*0.531*3.67</f>
        <v>2.7252713618564885E-2</v>
      </c>
    </row>
    <row r="2150" spans="1:24" x14ac:dyDescent="0.3">
      <c r="A2150" s="26">
        <v>20002</v>
      </c>
      <c r="B2150">
        <v>106</v>
      </c>
      <c r="C2150" t="s">
        <v>211</v>
      </c>
      <c r="D2150">
        <v>67</v>
      </c>
      <c r="E2150" t="s">
        <v>219</v>
      </c>
      <c r="F2150">
        <v>3</v>
      </c>
      <c r="G2150">
        <v>10.3</v>
      </c>
      <c r="H2150">
        <f t="shared" si="1158"/>
        <v>0.10300000000000001</v>
      </c>
      <c r="I2150">
        <v>3</v>
      </c>
      <c r="J2150">
        <v>1</v>
      </c>
      <c r="K2150">
        <f t="shared" si="1159"/>
        <v>8.3323086000000011E-3</v>
      </c>
      <c r="L2150">
        <f t="shared" si="1179"/>
        <v>1.69254088018083E-2</v>
      </c>
      <c r="M2150">
        <v>0.75</v>
      </c>
      <c r="O2150">
        <f>L2150*0.75*1.07</f>
        <v>1.3582640563451161E-2</v>
      </c>
      <c r="Q2150">
        <f t="shared" si="1180"/>
        <v>7.212382139192567E-3</v>
      </c>
      <c r="T2150">
        <f>(L2150*0.75*1.07)*(1+0.2)*0.531*3.67</f>
        <v>3.1763330941004059E-2</v>
      </c>
    </row>
    <row r="2151" spans="1:24" x14ac:dyDescent="0.3">
      <c r="A2151" s="26">
        <v>21001</v>
      </c>
      <c r="B2151">
        <v>107</v>
      </c>
      <c r="C2151" t="s">
        <v>211</v>
      </c>
      <c r="D2151">
        <v>1</v>
      </c>
      <c r="E2151" t="s">
        <v>213</v>
      </c>
      <c r="F2151">
        <v>3</v>
      </c>
      <c r="G2151">
        <v>16.3</v>
      </c>
      <c r="H2151">
        <f t="shared" si="1158"/>
        <v>0.16300000000000001</v>
      </c>
      <c r="I2151">
        <v>6</v>
      </c>
      <c r="J2151">
        <v>1.3</v>
      </c>
      <c r="K2151">
        <f t="shared" si="1159"/>
        <v>2.08672926E-2</v>
      </c>
      <c r="L2151">
        <f t="shared" ref="L2151:L2152" si="1181">0.000084*(G2151^1.894314*I2151^0.808223+0.000031*G2151^2)</f>
        <v>7.0707783457586659E-2</v>
      </c>
      <c r="O2151">
        <f>L2151*0.66*1.07</f>
        <v>4.9933836677747701E-2</v>
      </c>
      <c r="Q2151">
        <f t="shared" si="1180"/>
        <v>2.6514867275884032E-2</v>
      </c>
      <c r="T2151">
        <f>(L2151*0.66*1.07)*(1+0.2)*0.531*3.67</f>
        <v>0.11677147548299327</v>
      </c>
    </row>
    <row r="2152" spans="1:24" x14ac:dyDescent="0.3">
      <c r="A2152" s="26">
        <v>21001</v>
      </c>
      <c r="B2152">
        <v>107</v>
      </c>
      <c r="C2152" t="s">
        <v>211</v>
      </c>
      <c r="D2152">
        <v>2</v>
      </c>
      <c r="E2152" t="s">
        <v>213</v>
      </c>
      <c r="F2152">
        <v>3</v>
      </c>
      <c r="G2152">
        <v>11.4</v>
      </c>
      <c r="H2152">
        <f t="shared" si="1158"/>
        <v>0.114</v>
      </c>
      <c r="I2152">
        <v>4</v>
      </c>
      <c r="J2152">
        <v>1</v>
      </c>
      <c r="K2152">
        <f t="shared" si="1159"/>
        <v>1.02070584E-2</v>
      </c>
      <c r="L2152">
        <f t="shared" si="1181"/>
        <v>2.5881733058757208E-2</v>
      </c>
      <c r="O2152">
        <f>L2152*0.66*1.07</f>
        <v>1.8277679886094342E-2</v>
      </c>
      <c r="Q2152">
        <f t="shared" si="1180"/>
        <v>9.7054480195160955E-3</v>
      </c>
      <c r="T2152">
        <f>(L2152*0.66*1.07)*(1+0.2)*0.531*3.67</f>
        <v>4.2742793077948885E-2</v>
      </c>
    </row>
    <row r="2153" spans="1:24" x14ac:dyDescent="0.3">
      <c r="A2153" s="26">
        <v>21001</v>
      </c>
      <c r="B2153">
        <v>107</v>
      </c>
      <c r="C2153" t="s">
        <v>211</v>
      </c>
      <c r="D2153">
        <v>3</v>
      </c>
      <c r="E2153" t="s">
        <v>218</v>
      </c>
      <c r="F2153">
        <v>2</v>
      </c>
      <c r="G2153">
        <v>44.8</v>
      </c>
      <c r="H2153">
        <f t="shared" si="1158"/>
        <v>0.44799999999999995</v>
      </c>
      <c r="I2153">
        <v>14.6</v>
      </c>
      <c r="J2153">
        <v>8</v>
      </c>
      <c r="K2153">
        <f t="shared" si="1159"/>
        <v>0.15763292159999998</v>
      </c>
      <c r="L2153">
        <f>0.000057*(G2153^1.897696*I2153^1.002687+0.000031*G2153^2)</f>
        <v>1.1402008500562191</v>
      </c>
      <c r="O2153">
        <f>L2153*0.43*0.75</f>
        <v>0.36771477414313064</v>
      </c>
      <c r="Q2153">
        <f>O2153*0.52</f>
        <v>0.19121168255442794</v>
      </c>
      <c r="T2153">
        <f>(L2153*0.43*0.75)*(1+0.2)*0.52*3.67</f>
        <v>0.84209624996970056</v>
      </c>
      <c r="U2153">
        <v>78</v>
      </c>
      <c r="V2153">
        <v>83</v>
      </c>
      <c r="W2153">
        <v>12</v>
      </c>
      <c r="X2153">
        <v>7</v>
      </c>
    </row>
    <row r="2154" spans="1:24" x14ac:dyDescent="0.3">
      <c r="A2154" s="26">
        <v>21001</v>
      </c>
      <c r="B2154">
        <v>107</v>
      </c>
      <c r="C2154" t="s">
        <v>211</v>
      </c>
      <c r="D2154">
        <v>4</v>
      </c>
      <c r="E2154" t="s">
        <v>217</v>
      </c>
      <c r="F2154">
        <v>3</v>
      </c>
      <c r="G2154">
        <v>16.3</v>
      </c>
      <c r="H2154">
        <f t="shared" si="1158"/>
        <v>0.16300000000000001</v>
      </c>
      <c r="I2154">
        <v>5</v>
      </c>
      <c r="J2154">
        <v>1.8</v>
      </c>
      <c r="K2154">
        <f t="shared" si="1159"/>
        <v>2.08672926E-2</v>
      </c>
      <c r="L2154">
        <f t="shared" ref="L2154:L2155" si="1182">0.000059*(G2154^1.965295*I2154^0.892133+0.000019*G2154^2)</f>
        <v>5.9804604051558082E-2</v>
      </c>
      <c r="O2154">
        <f>L2154*0.47*0.75</f>
        <v>2.1081122928174222E-2</v>
      </c>
      <c r="Q2154">
        <f t="shared" ref="Q2154:Q2155" si="1183">O2154*0.52</f>
        <v>1.0962183922650595E-2</v>
      </c>
      <c r="T2154">
        <f>(L2154*0.47*0.75)*(1+0.2)*0.52*3.67</f>
        <v>4.8277457995353226E-2</v>
      </c>
    </row>
    <row r="2155" spans="1:24" x14ac:dyDescent="0.3">
      <c r="A2155" s="26">
        <v>21001</v>
      </c>
      <c r="B2155">
        <v>107</v>
      </c>
      <c r="C2155" t="s">
        <v>211</v>
      </c>
      <c r="D2155">
        <v>5</v>
      </c>
      <c r="E2155" t="s">
        <v>217</v>
      </c>
      <c r="F2155">
        <v>3</v>
      </c>
      <c r="G2155">
        <v>11.5</v>
      </c>
      <c r="H2155">
        <f t="shared" si="1158"/>
        <v>0.115</v>
      </c>
      <c r="I2155">
        <v>4</v>
      </c>
      <c r="J2155">
        <v>1</v>
      </c>
      <c r="K2155">
        <f t="shared" si="1159"/>
        <v>1.0386915E-2</v>
      </c>
      <c r="L2155">
        <f t="shared" si="1182"/>
        <v>2.4692005644925089E-2</v>
      </c>
      <c r="O2155">
        <f>L2155*0.47*0.75</f>
        <v>8.7039319898360931E-3</v>
      </c>
      <c r="Q2155">
        <f t="shared" si="1183"/>
        <v>4.5260446347147685E-3</v>
      </c>
      <c r="T2155">
        <f>(L2155*0.47*0.75)*(1+0.2)*0.52*3.67</f>
        <v>1.9932700571283837E-2</v>
      </c>
    </row>
    <row r="2156" spans="1:24" x14ac:dyDescent="0.3">
      <c r="A2156" s="26">
        <v>21001</v>
      </c>
      <c r="B2156">
        <v>107</v>
      </c>
      <c r="C2156" t="s">
        <v>211</v>
      </c>
      <c r="D2156">
        <v>6</v>
      </c>
      <c r="E2156" t="s">
        <v>213</v>
      </c>
      <c r="F2156">
        <v>3</v>
      </c>
      <c r="G2156">
        <v>15.2</v>
      </c>
      <c r="H2156">
        <f t="shared" si="1158"/>
        <v>0.152</v>
      </c>
      <c r="I2156">
        <v>4.5</v>
      </c>
      <c r="J2156">
        <v>1.2</v>
      </c>
      <c r="K2156">
        <f t="shared" si="1159"/>
        <v>1.81458816E-2</v>
      </c>
      <c r="L2156">
        <f t="shared" ref="L2156:L2158" si="1184">0.000084*(G2156^1.894314*I2156^0.808223+0.000031*G2156^2)</f>
        <v>4.9091786908855135E-2</v>
      </c>
      <c r="O2156">
        <f>L2156*0.66*1.07</f>
        <v>3.4668619915033498E-2</v>
      </c>
      <c r="Q2156">
        <f t="shared" ref="Q2156:Q2158" si="1185">O2156*0.531</f>
        <v>1.8409037174882788E-2</v>
      </c>
      <c r="T2156">
        <f>(L2156*0.66*1.07)*(1+0.2)*0.531*3.67</f>
        <v>8.1073399718183795E-2</v>
      </c>
    </row>
    <row r="2157" spans="1:24" x14ac:dyDescent="0.3">
      <c r="A2157" s="26">
        <v>21001</v>
      </c>
      <c r="B2157">
        <v>107</v>
      </c>
      <c r="C2157" t="s">
        <v>211</v>
      </c>
      <c r="D2157">
        <v>7</v>
      </c>
      <c r="E2157" t="s">
        <v>213</v>
      </c>
      <c r="F2157">
        <v>3</v>
      </c>
      <c r="G2157">
        <v>19.2</v>
      </c>
      <c r="H2157">
        <f t="shared" si="1158"/>
        <v>0.192</v>
      </c>
      <c r="I2157">
        <v>4</v>
      </c>
      <c r="J2157">
        <v>1.5</v>
      </c>
      <c r="K2157">
        <f t="shared" si="1159"/>
        <v>2.8952985600000002E-2</v>
      </c>
      <c r="L2157">
        <f t="shared" si="1184"/>
        <v>6.9479950834569787E-2</v>
      </c>
      <c r="O2157">
        <f>L2157*0.66*1.07</f>
        <v>4.9066741279373188E-2</v>
      </c>
      <c r="Q2157">
        <f t="shared" si="1185"/>
        <v>2.6054439619347166E-2</v>
      </c>
      <c r="T2157">
        <f>(L2157*0.66*1.07)*(1+0.2)*0.531*3.67</f>
        <v>0.11474375208360489</v>
      </c>
    </row>
    <row r="2158" spans="1:24" x14ac:dyDescent="0.3">
      <c r="A2158" s="26">
        <v>21001</v>
      </c>
      <c r="B2158">
        <v>107</v>
      </c>
      <c r="C2158" t="s">
        <v>211</v>
      </c>
      <c r="D2158">
        <v>8</v>
      </c>
      <c r="E2158" t="s">
        <v>213</v>
      </c>
      <c r="F2158">
        <v>3</v>
      </c>
      <c r="G2158">
        <v>17.3</v>
      </c>
      <c r="H2158">
        <f t="shared" si="1158"/>
        <v>0.17300000000000001</v>
      </c>
      <c r="I2158">
        <v>7</v>
      </c>
      <c r="J2158">
        <v>2</v>
      </c>
      <c r="K2158">
        <f t="shared" si="1159"/>
        <v>2.3506236600000004E-2</v>
      </c>
      <c r="L2158">
        <f t="shared" si="1184"/>
        <v>8.9651755994570884E-2</v>
      </c>
      <c r="O2158">
        <f>L2158*0.66*1.07</f>
        <v>6.3312070083365965E-2</v>
      </c>
      <c r="Q2158">
        <f t="shared" si="1185"/>
        <v>3.361870921426733E-2</v>
      </c>
      <c r="T2158">
        <f>(L2158*0.66*1.07)*(1+0.2)*0.531*3.67</f>
        <v>0.14805679537963329</v>
      </c>
    </row>
    <row r="2159" spans="1:24" x14ac:dyDescent="0.3">
      <c r="A2159" s="26">
        <v>21001</v>
      </c>
      <c r="B2159">
        <v>107</v>
      </c>
      <c r="C2159" t="s">
        <v>211</v>
      </c>
      <c r="D2159">
        <v>9</v>
      </c>
      <c r="E2159" t="s">
        <v>218</v>
      </c>
      <c r="F2159">
        <v>2</v>
      </c>
      <c r="G2159">
        <v>54.5</v>
      </c>
      <c r="H2159">
        <f t="shared" si="1158"/>
        <v>0.54500000000000004</v>
      </c>
      <c r="I2159">
        <v>15.8</v>
      </c>
      <c r="J2159">
        <v>5.8</v>
      </c>
      <c r="K2159">
        <f t="shared" si="1159"/>
        <v>0.23328343500000004</v>
      </c>
      <c r="L2159">
        <f>0.000057*(G2159^1.897696*I2159^1.002687+0.000031*G2159^2)</f>
        <v>1.7902212348319406</v>
      </c>
      <c r="O2159">
        <f>L2159*0.43*0.75</f>
        <v>0.57734634823330078</v>
      </c>
      <c r="Q2159">
        <f>O2159*0.52</f>
        <v>0.30022010108131642</v>
      </c>
      <c r="T2159">
        <f>(L2159*0.43*0.75)*(1+0.2)*0.52*3.67</f>
        <v>1.3221693251621174</v>
      </c>
    </row>
    <row r="2160" spans="1:24" x14ac:dyDescent="0.3">
      <c r="A2160" s="26">
        <v>21001</v>
      </c>
      <c r="B2160">
        <v>107</v>
      </c>
      <c r="C2160" t="s">
        <v>211</v>
      </c>
      <c r="D2160">
        <v>10</v>
      </c>
      <c r="E2160" t="s">
        <v>213</v>
      </c>
      <c r="F2160">
        <v>3</v>
      </c>
      <c r="G2160">
        <v>20.2</v>
      </c>
      <c r="H2160">
        <f t="shared" si="1158"/>
        <v>0.20199999999999999</v>
      </c>
      <c r="I2160">
        <v>4</v>
      </c>
      <c r="J2160">
        <v>1.2</v>
      </c>
      <c r="K2160">
        <f t="shared" si="1159"/>
        <v>3.2047461599999993E-2</v>
      </c>
      <c r="L2160">
        <f t="shared" ref="L2160:L2166" si="1186">0.000084*(G2160^1.894314*I2160^0.808223+0.000031*G2160^2)</f>
        <v>7.6494361700537902E-2</v>
      </c>
      <c r="O2160">
        <f t="shared" ref="O2160:O2166" si="1187">L2160*0.66*1.07</f>
        <v>5.4020318232919876E-2</v>
      </c>
      <c r="Q2160">
        <f t="shared" ref="Q2160:Q2166" si="1188">O2160*0.531</f>
        <v>2.8684788981680455E-2</v>
      </c>
      <c r="T2160">
        <f t="shared" ref="T2160:T2166" si="1189">(L2160*0.66*1.07)*(1+0.2)*0.531*3.67</f>
        <v>0.1263278106753207</v>
      </c>
    </row>
    <row r="2161" spans="1:20" x14ac:dyDescent="0.3">
      <c r="A2161" s="26">
        <v>21001</v>
      </c>
      <c r="B2161">
        <v>107</v>
      </c>
      <c r="C2161" t="s">
        <v>211</v>
      </c>
      <c r="D2161">
        <v>11</v>
      </c>
      <c r="E2161" t="s">
        <v>213</v>
      </c>
      <c r="F2161">
        <v>3</v>
      </c>
      <c r="G2161">
        <v>8.5</v>
      </c>
      <c r="H2161">
        <f t="shared" si="1158"/>
        <v>8.5000000000000006E-2</v>
      </c>
      <c r="I2161">
        <v>4</v>
      </c>
      <c r="J2161">
        <v>1.2</v>
      </c>
      <c r="K2161">
        <f t="shared" si="1159"/>
        <v>5.6745150000000006E-3</v>
      </c>
      <c r="L2161">
        <f t="shared" si="1186"/>
        <v>1.4842081309309028E-2</v>
      </c>
      <c r="O2161">
        <f t="shared" si="1187"/>
        <v>1.0481477820634038E-2</v>
      </c>
      <c r="Q2161">
        <f t="shared" si="1188"/>
        <v>5.5656647227566745E-3</v>
      </c>
      <c r="T2161">
        <f t="shared" si="1189"/>
        <v>2.4511187439020393E-2</v>
      </c>
    </row>
    <row r="2162" spans="1:20" x14ac:dyDescent="0.3">
      <c r="A2162" s="26">
        <v>21001</v>
      </c>
      <c r="B2162">
        <v>107</v>
      </c>
      <c r="C2162" t="s">
        <v>211</v>
      </c>
      <c r="D2162">
        <v>12</v>
      </c>
      <c r="E2162" t="s">
        <v>213</v>
      </c>
      <c r="F2162">
        <v>3</v>
      </c>
      <c r="G2162">
        <v>12.2</v>
      </c>
      <c r="H2162">
        <f t="shared" si="1158"/>
        <v>0.122</v>
      </c>
      <c r="I2162">
        <v>5</v>
      </c>
      <c r="J2162">
        <v>1.5</v>
      </c>
      <c r="K2162">
        <f t="shared" si="1159"/>
        <v>1.1689893599999999E-2</v>
      </c>
      <c r="L2162">
        <f t="shared" si="1186"/>
        <v>3.5246364796463502E-2</v>
      </c>
      <c r="O2162">
        <f t="shared" si="1187"/>
        <v>2.4890982819262525E-2</v>
      </c>
      <c r="Q2162">
        <f t="shared" si="1188"/>
        <v>1.3217111877028401E-2</v>
      </c>
      <c r="T2162">
        <f t="shared" si="1189"/>
        <v>5.8208160706433074E-2</v>
      </c>
    </row>
    <row r="2163" spans="1:20" x14ac:dyDescent="0.3">
      <c r="A2163" s="26">
        <v>21001</v>
      </c>
      <c r="B2163">
        <v>107</v>
      </c>
      <c r="C2163" t="s">
        <v>211</v>
      </c>
      <c r="D2163">
        <v>13</v>
      </c>
      <c r="E2163" t="s">
        <v>213</v>
      </c>
      <c r="F2163">
        <v>3</v>
      </c>
      <c r="G2163">
        <v>12.3</v>
      </c>
      <c r="H2163">
        <f t="shared" si="1158"/>
        <v>0.12300000000000001</v>
      </c>
      <c r="I2163">
        <v>5</v>
      </c>
      <c r="J2163">
        <v>1.3</v>
      </c>
      <c r="K2163">
        <f t="shared" si="1159"/>
        <v>1.1882316600000003E-2</v>
      </c>
      <c r="L2163">
        <f t="shared" si="1186"/>
        <v>3.5795646530547474E-2</v>
      </c>
      <c r="O2163">
        <f t="shared" si="1187"/>
        <v>2.527888557987263E-2</v>
      </c>
      <c r="Q2163">
        <f t="shared" si="1188"/>
        <v>1.3423088242912367E-2</v>
      </c>
      <c r="T2163">
        <f t="shared" si="1189"/>
        <v>5.9115280621786059E-2</v>
      </c>
    </row>
    <row r="2164" spans="1:20" x14ac:dyDescent="0.3">
      <c r="A2164" s="26">
        <v>21001</v>
      </c>
      <c r="B2164">
        <v>107</v>
      </c>
      <c r="C2164" t="s">
        <v>211</v>
      </c>
      <c r="D2164">
        <v>14</v>
      </c>
      <c r="E2164" t="s">
        <v>213</v>
      </c>
      <c r="F2164">
        <v>3</v>
      </c>
      <c r="G2164">
        <v>19.399999999999999</v>
      </c>
      <c r="H2164">
        <f t="shared" si="1158"/>
        <v>0.19399999999999998</v>
      </c>
      <c r="I2164">
        <v>5</v>
      </c>
      <c r="J2164">
        <v>1.6</v>
      </c>
      <c r="K2164">
        <f t="shared" si="1159"/>
        <v>2.9559314399999991E-2</v>
      </c>
      <c r="L2164">
        <f t="shared" si="1186"/>
        <v>8.4861124377067609E-2</v>
      </c>
      <c r="O2164">
        <f t="shared" si="1187"/>
        <v>5.9928926035085157E-2</v>
      </c>
      <c r="Q2164">
        <f t="shared" si="1188"/>
        <v>3.1822259724630222E-2</v>
      </c>
      <c r="T2164">
        <f t="shared" si="1189"/>
        <v>0.14014523182727148</v>
      </c>
    </row>
    <row r="2165" spans="1:20" x14ac:dyDescent="0.3">
      <c r="A2165" s="26">
        <v>21001</v>
      </c>
      <c r="B2165">
        <v>107</v>
      </c>
      <c r="C2165" t="s">
        <v>211</v>
      </c>
      <c r="D2165">
        <v>15</v>
      </c>
      <c r="E2165" t="s">
        <v>213</v>
      </c>
      <c r="F2165">
        <v>3</v>
      </c>
      <c r="G2165">
        <v>20.2</v>
      </c>
      <c r="H2165">
        <f t="shared" si="1158"/>
        <v>0.20199999999999999</v>
      </c>
      <c r="I2165">
        <v>7</v>
      </c>
      <c r="J2165">
        <v>1.3</v>
      </c>
      <c r="K2165">
        <f t="shared" si="1159"/>
        <v>3.2047461599999993E-2</v>
      </c>
      <c r="L2165">
        <f t="shared" si="1186"/>
        <v>0.12024199438790723</v>
      </c>
      <c r="O2165">
        <f t="shared" si="1187"/>
        <v>8.4914896436740092E-2</v>
      </c>
      <c r="Q2165">
        <f t="shared" si="1188"/>
        <v>4.5089810007908994E-2</v>
      </c>
      <c r="T2165">
        <f t="shared" si="1189"/>
        <v>0.19857552327483119</v>
      </c>
    </row>
    <row r="2166" spans="1:20" x14ac:dyDescent="0.3">
      <c r="A2166" s="26">
        <v>21001</v>
      </c>
      <c r="B2166">
        <v>107</v>
      </c>
      <c r="C2166" t="s">
        <v>211</v>
      </c>
      <c r="D2166">
        <v>16</v>
      </c>
      <c r="E2166" t="s">
        <v>213</v>
      </c>
      <c r="F2166">
        <v>3</v>
      </c>
      <c r="G2166">
        <v>21.3</v>
      </c>
      <c r="H2166">
        <f t="shared" si="1158"/>
        <v>0.21299999999999999</v>
      </c>
      <c r="I2166">
        <v>7</v>
      </c>
      <c r="J2166">
        <v>2</v>
      </c>
      <c r="K2166">
        <f t="shared" si="1159"/>
        <v>3.5632812600000001E-2</v>
      </c>
      <c r="L2166">
        <f t="shared" si="1186"/>
        <v>0.13294710925461586</v>
      </c>
      <c r="O2166">
        <f t="shared" si="1187"/>
        <v>9.3887248555609731E-2</v>
      </c>
      <c r="Q2166">
        <f t="shared" si="1188"/>
        <v>4.9854128983028767E-2</v>
      </c>
      <c r="T2166">
        <f t="shared" si="1189"/>
        <v>0.21955758404125869</v>
      </c>
    </row>
    <row r="2167" spans="1:20" x14ac:dyDescent="0.3">
      <c r="A2167" s="26">
        <v>21001</v>
      </c>
      <c r="B2167">
        <v>107</v>
      </c>
      <c r="C2167" t="s">
        <v>211</v>
      </c>
      <c r="D2167">
        <v>17</v>
      </c>
      <c r="E2167" t="s">
        <v>218</v>
      </c>
      <c r="F2167">
        <v>2</v>
      </c>
      <c r="G2167">
        <v>28.3</v>
      </c>
      <c r="H2167">
        <f t="shared" si="1158"/>
        <v>0.28300000000000003</v>
      </c>
      <c r="I2167">
        <v>5</v>
      </c>
      <c r="J2167">
        <v>1.3</v>
      </c>
      <c r="K2167">
        <f t="shared" si="1159"/>
        <v>6.2901900600000019E-2</v>
      </c>
      <c r="L2167">
        <f>0.000057*(G2167^1.897696*I2167^1.002687+0.000031*G2167^2)</f>
        <v>0.16284561854382415</v>
      </c>
      <c r="O2167">
        <f>L2167*0.43*0.75</f>
        <v>5.2517711980383283E-2</v>
      </c>
      <c r="Q2167">
        <f>O2167*0.52</f>
        <v>2.7309210229799308E-2</v>
      </c>
      <c r="T2167">
        <f>(L2167*0.43*0.75)*(1+0.2)*0.52*3.67</f>
        <v>0.12026976185203614</v>
      </c>
    </row>
    <row r="2168" spans="1:20" x14ac:dyDescent="0.3">
      <c r="A2168" s="26">
        <v>21001</v>
      </c>
      <c r="B2168">
        <v>107</v>
      </c>
      <c r="C2168" t="s">
        <v>211</v>
      </c>
      <c r="D2168">
        <v>18</v>
      </c>
      <c r="E2168" t="s">
        <v>213</v>
      </c>
      <c r="F2168">
        <v>7</v>
      </c>
      <c r="G2168">
        <v>24.2</v>
      </c>
      <c r="H2168">
        <f t="shared" si="1158"/>
        <v>0.24199999999999999</v>
      </c>
      <c r="I2168">
        <v>6</v>
      </c>
      <c r="J2168">
        <v>0</v>
      </c>
      <c r="K2168">
        <f t="shared" si="1159"/>
        <v>4.59961656E-2</v>
      </c>
      <c r="L2168">
        <f t="shared" ref="L2168:L2169" si="1190">0.000084*(G2168^1.894314*I2168^0.808223+0.000031*G2168^2)</f>
        <v>0.14948040849657512</v>
      </c>
      <c r="O2168">
        <f>L2168*0.66*1.07</f>
        <v>0.10556306448028135</v>
      </c>
      <c r="Q2168">
        <f t="shared" ref="Q2168:Q2169" si="1191">O2168*0.531</f>
        <v>5.60539872390294E-2</v>
      </c>
      <c r="T2168">
        <f>(L2168*0.66*1.07)*(1+0.2)*0.531*3.67</f>
        <v>0.24686175980068548</v>
      </c>
    </row>
    <row r="2169" spans="1:20" x14ac:dyDescent="0.3">
      <c r="A2169" s="26">
        <v>21001</v>
      </c>
      <c r="B2169">
        <v>107</v>
      </c>
      <c r="C2169" t="s">
        <v>211</v>
      </c>
      <c r="D2169">
        <v>19</v>
      </c>
      <c r="E2169" t="s">
        <v>213</v>
      </c>
      <c r="F2169">
        <v>3</v>
      </c>
      <c r="G2169">
        <v>15.3</v>
      </c>
      <c r="H2169">
        <f t="shared" si="1158"/>
        <v>0.153</v>
      </c>
      <c r="I2169">
        <v>4</v>
      </c>
      <c r="J2169">
        <v>1</v>
      </c>
      <c r="K2169">
        <f t="shared" si="1159"/>
        <v>1.83854286E-2</v>
      </c>
      <c r="L2169">
        <f t="shared" si="1190"/>
        <v>4.5191987282624975E-2</v>
      </c>
      <c r="O2169">
        <f>L2169*0.66*1.07</f>
        <v>3.1914581418989764E-2</v>
      </c>
      <c r="Q2169">
        <f t="shared" si="1191"/>
        <v>1.6946642733483567E-2</v>
      </c>
      <c r="T2169">
        <f>(L2169*0.66*1.07)*(1+0.2)*0.531*3.67</f>
        <v>7.4633014598261618E-2</v>
      </c>
    </row>
    <row r="2170" spans="1:20" x14ac:dyDescent="0.3">
      <c r="A2170" s="26">
        <v>21001</v>
      </c>
      <c r="B2170">
        <v>107</v>
      </c>
      <c r="C2170" t="s">
        <v>211</v>
      </c>
      <c r="D2170">
        <v>20</v>
      </c>
      <c r="E2170" t="s">
        <v>218</v>
      </c>
      <c r="F2170">
        <v>3</v>
      </c>
      <c r="G2170">
        <v>17.2</v>
      </c>
      <c r="H2170">
        <f t="shared" si="1158"/>
        <v>0.17199999999999999</v>
      </c>
      <c r="I2170">
        <v>4</v>
      </c>
      <c r="J2170">
        <v>1</v>
      </c>
      <c r="K2170">
        <f t="shared" si="1159"/>
        <v>2.3235273599999995E-2</v>
      </c>
      <c r="L2170">
        <f t="shared" ref="L2170:L2172" si="1192">0.000057*(G2170^1.897696*I2170^1.002687+0.000031*G2170^2)</f>
        <v>5.0607450599483288E-2</v>
      </c>
      <c r="O2170">
        <f>L2170*0.43*0.75</f>
        <v>1.6320902818333358E-2</v>
      </c>
      <c r="Q2170">
        <f t="shared" ref="Q2170:Q2172" si="1193">O2170*0.52</f>
        <v>8.4868694655333456E-3</v>
      </c>
      <c r="T2170">
        <f>(L2170*0.43*0.75)*(1+0.2)*0.52*3.67</f>
        <v>3.7376173126208855E-2</v>
      </c>
    </row>
    <row r="2171" spans="1:20" x14ac:dyDescent="0.3">
      <c r="A2171" s="26">
        <v>21001</v>
      </c>
      <c r="B2171">
        <v>107</v>
      </c>
      <c r="C2171" t="s">
        <v>211</v>
      </c>
      <c r="D2171">
        <v>21</v>
      </c>
      <c r="E2171" t="s">
        <v>218</v>
      </c>
      <c r="F2171">
        <v>3</v>
      </c>
      <c r="G2171">
        <v>15.3</v>
      </c>
      <c r="H2171">
        <f t="shared" si="1158"/>
        <v>0.153</v>
      </c>
      <c r="I2171">
        <v>9</v>
      </c>
      <c r="J2171">
        <v>7</v>
      </c>
      <c r="K2171">
        <f t="shared" si="1159"/>
        <v>1.83854286E-2</v>
      </c>
      <c r="L2171">
        <f t="shared" si="1192"/>
        <v>9.1383454223071856E-2</v>
      </c>
      <c r="O2171">
        <f>L2171*0.43*0.75</f>
        <v>2.947116398694067E-2</v>
      </c>
      <c r="Q2171">
        <f t="shared" si="1193"/>
        <v>1.5325005273209149E-2</v>
      </c>
      <c r="T2171">
        <f>(L2171*0.43*0.75)*(1+0.2)*0.52*3.67</f>
        <v>6.7491323223213093E-2</v>
      </c>
    </row>
    <row r="2172" spans="1:20" x14ac:dyDescent="0.3">
      <c r="A2172" s="26">
        <v>21001</v>
      </c>
      <c r="B2172">
        <v>107</v>
      </c>
      <c r="C2172" t="s">
        <v>211</v>
      </c>
      <c r="D2172">
        <v>22</v>
      </c>
      <c r="E2172" t="s">
        <v>218</v>
      </c>
      <c r="F2172">
        <v>2</v>
      </c>
      <c r="G2172">
        <v>33.200000000000003</v>
      </c>
      <c r="H2172">
        <f t="shared" si="1158"/>
        <v>0.33200000000000002</v>
      </c>
      <c r="I2172">
        <v>15</v>
      </c>
      <c r="J2172">
        <v>7</v>
      </c>
      <c r="K2172">
        <f t="shared" si="1159"/>
        <v>8.6569929600000012E-2</v>
      </c>
      <c r="L2172">
        <f t="shared" si="1192"/>
        <v>0.66341487325104165</v>
      </c>
      <c r="O2172">
        <f>L2172*0.43*0.75</f>
        <v>0.21395129662346093</v>
      </c>
      <c r="Q2172">
        <f t="shared" si="1193"/>
        <v>0.11125467424419969</v>
      </c>
      <c r="T2172">
        <f>(L2172*0.43*0.75)*(1+0.2)*0.52*3.67</f>
        <v>0.4899655853714554</v>
      </c>
    </row>
    <row r="2173" spans="1:20" x14ac:dyDescent="0.3">
      <c r="A2173" s="26">
        <v>21001</v>
      </c>
      <c r="B2173">
        <v>107</v>
      </c>
      <c r="C2173" t="s">
        <v>211</v>
      </c>
      <c r="D2173">
        <v>23</v>
      </c>
      <c r="E2173" t="s">
        <v>213</v>
      </c>
      <c r="F2173">
        <v>3</v>
      </c>
      <c r="G2173">
        <v>11.3</v>
      </c>
      <c r="H2173">
        <f t="shared" si="1158"/>
        <v>0.113</v>
      </c>
      <c r="I2173">
        <v>3</v>
      </c>
      <c r="J2173">
        <v>1</v>
      </c>
      <c r="K2173">
        <f t="shared" si="1159"/>
        <v>1.0028772600000001E-2</v>
      </c>
      <c r="L2173">
        <f t="shared" ref="L2173:L2175" si="1194">0.000084*(G2173^1.894314*I2173^0.808223+0.000031*G2173^2)</f>
        <v>2.017288695991596E-2</v>
      </c>
      <c r="O2173">
        <f>L2173*0.66*1.07</f>
        <v>1.4246092771092653E-2</v>
      </c>
      <c r="Q2173">
        <f t="shared" ref="Q2173:Q2175" si="1195">O2173*0.531</f>
        <v>7.564675261450199E-3</v>
      </c>
      <c r="T2173">
        <f>(L2173*0.66*1.07)*(1+0.2)*0.531*3.67</f>
        <v>3.3314829851426676E-2</v>
      </c>
    </row>
    <row r="2174" spans="1:20" x14ac:dyDescent="0.3">
      <c r="A2174" s="26">
        <v>21001</v>
      </c>
      <c r="B2174">
        <v>107</v>
      </c>
      <c r="C2174" t="s">
        <v>211</v>
      </c>
      <c r="D2174">
        <v>24</v>
      </c>
      <c r="E2174" t="s">
        <v>213</v>
      </c>
      <c r="F2174">
        <v>3</v>
      </c>
      <c r="G2174">
        <v>12.2</v>
      </c>
      <c r="H2174">
        <f t="shared" si="1158"/>
        <v>0.122</v>
      </c>
      <c r="I2174">
        <v>3</v>
      </c>
      <c r="J2174">
        <v>1.2</v>
      </c>
      <c r="K2174">
        <f t="shared" si="1159"/>
        <v>1.1689893599999999E-2</v>
      </c>
      <c r="L2174">
        <f t="shared" si="1194"/>
        <v>2.3324562737855496E-2</v>
      </c>
      <c r="O2174">
        <f>L2174*0.66*1.07</f>
        <v>1.6471806205473553E-2</v>
      </c>
      <c r="Q2174">
        <f t="shared" si="1195"/>
        <v>8.7465290951064568E-3</v>
      </c>
      <c r="T2174">
        <f>(L2174*0.66*1.07)*(1+0.2)*0.531*3.67</f>
        <v>3.8519714134848837E-2</v>
      </c>
    </row>
    <row r="2175" spans="1:20" x14ac:dyDescent="0.3">
      <c r="A2175" s="26">
        <v>21001</v>
      </c>
      <c r="B2175">
        <v>107</v>
      </c>
      <c r="C2175" t="s">
        <v>211</v>
      </c>
      <c r="D2175">
        <v>25</v>
      </c>
      <c r="E2175" t="s">
        <v>213</v>
      </c>
      <c r="F2175">
        <v>3</v>
      </c>
      <c r="G2175">
        <v>11.5</v>
      </c>
      <c r="H2175">
        <f t="shared" si="1158"/>
        <v>0.115</v>
      </c>
      <c r="I2175">
        <v>3</v>
      </c>
      <c r="J2175">
        <v>1</v>
      </c>
      <c r="K2175">
        <f t="shared" si="1159"/>
        <v>1.0386915E-2</v>
      </c>
      <c r="L2175">
        <f t="shared" si="1194"/>
        <v>2.0854587230173083E-2</v>
      </c>
      <c r="O2175">
        <f>L2175*0.66*1.07</f>
        <v>1.4727509501948233E-2</v>
      </c>
      <c r="Q2175">
        <f t="shared" si="1195"/>
        <v>7.820307545534512E-3</v>
      </c>
      <c r="T2175">
        <f>(L2175*0.66*1.07)*(1+0.2)*0.531*3.67</f>
        <v>3.4440634430533988E-2</v>
      </c>
    </row>
    <row r="2176" spans="1:20" x14ac:dyDescent="0.3">
      <c r="A2176" s="26">
        <v>21001</v>
      </c>
      <c r="B2176">
        <v>107</v>
      </c>
      <c r="C2176" t="s">
        <v>211</v>
      </c>
      <c r="D2176">
        <v>26</v>
      </c>
      <c r="E2176" t="s">
        <v>218</v>
      </c>
      <c r="F2176">
        <v>3</v>
      </c>
      <c r="G2176">
        <v>24.3</v>
      </c>
      <c r="H2176">
        <f t="shared" si="1158"/>
        <v>0.24299999999999999</v>
      </c>
      <c r="I2176">
        <v>12</v>
      </c>
      <c r="J2176">
        <v>3.5</v>
      </c>
      <c r="K2176">
        <f t="shared" si="1159"/>
        <v>4.63770846E-2</v>
      </c>
      <c r="L2176">
        <f t="shared" ref="L2176:L2180" si="1196">0.000057*(G2176^1.897696*I2176^1.002687+0.000031*G2176^2)</f>
        <v>0.29337080282174954</v>
      </c>
      <c r="O2176">
        <f>L2176*0.43*0.75</f>
        <v>9.461208391001423E-2</v>
      </c>
      <c r="Q2176">
        <f t="shared" ref="Q2176:Q2180" si="1197">O2176*0.52</f>
        <v>4.9198283633207399E-2</v>
      </c>
      <c r="T2176">
        <f>(L2176*0.43*0.75)*(1+0.2)*0.52*3.67</f>
        <v>0.21666924112064537</v>
      </c>
    </row>
    <row r="2177" spans="1:20" x14ac:dyDescent="0.3">
      <c r="A2177" s="26">
        <v>21001</v>
      </c>
      <c r="B2177">
        <v>107</v>
      </c>
      <c r="C2177" t="s">
        <v>211</v>
      </c>
      <c r="D2177">
        <v>27</v>
      </c>
      <c r="E2177" t="s">
        <v>218</v>
      </c>
      <c r="F2177">
        <v>1</v>
      </c>
      <c r="G2177">
        <v>43.5</v>
      </c>
      <c r="H2177">
        <f t="shared" si="1158"/>
        <v>0.435</v>
      </c>
      <c r="I2177">
        <v>15</v>
      </c>
      <c r="J2177">
        <v>9</v>
      </c>
      <c r="K2177">
        <f t="shared" si="1159"/>
        <v>0.148617315</v>
      </c>
      <c r="L2177">
        <f t="shared" si="1196"/>
        <v>1.1078528815682993</v>
      </c>
      <c r="O2177">
        <f>L2177*0.43*0.75</f>
        <v>0.35728255430577649</v>
      </c>
      <c r="Q2177">
        <f t="shared" si="1197"/>
        <v>0.18578692823900378</v>
      </c>
      <c r="T2177">
        <f>(L2177*0.43*0.75)*(1+0.2)*0.52*3.67</f>
        <v>0.81820563196457263</v>
      </c>
    </row>
    <row r="2178" spans="1:20" x14ac:dyDescent="0.3">
      <c r="A2178" s="26">
        <v>21001</v>
      </c>
      <c r="B2178">
        <v>107</v>
      </c>
      <c r="C2178" t="s">
        <v>211</v>
      </c>
      <c r="D2178">
        <v>28</v>
      </c>
      <c r="E2178" t="s">
        <v>218</v>
      </c>
      <c r="F2178">
        <v>3</v>
      </c>
      <c r="G2178">
        <v>16.5</v>
      </c>
      <c r="H2178">
        <f t="shared" si="1158"/>
        <v>0.16500000000000001</v>
      </c>
      <c r="I2178">
        <v>5</v>
      </c>
      <c r="J2178">
        <v>2</v>
      </c>
      <c r="K2178">
        <f t="shared" si="1159"/>
        <v>2.1382515000000001E-2</v>
      </c>
      <c r="L2178">
        <f t="shared" si="1196"/>
        <v>5.8497994173878534E-2</v>
      </c>
      <c r="O2178">
        <f>L2178*0.43*0.75</f>
        <v>1.8865603121075825E-2</v>
      </c>
      <c r="Q2178">
        <f t="shared" si="1197"/>
        <v>9.8101136229594293E-3</v>
      </c>
      <c r="T2178">
        <f>(L2178*0.43*0.75)*(1+0.2)*0.52*3.67</f>
        <v>4.3203740395513328E-2</v>
      </c>
    </row>
    <row r="2179" spans="1:20" x14ac:dyDescent="0.3">
      <c r="A2179" s="26">
        <v>21001</v>
      </c>
      <c r="B2179">
        <v>107</v>
      </c>
      <c r="C2179" t="s">
        <v>211</v>
      </c>
      <c r="D2179">
        <v>29</v>
      </c>
      <c r="E2179" t="s">
        <v>218</v>
      </c>
      <c r="F2179">
        <v>3</v>
      </c>
      <c r="G2179">
        <v>18.3</v>
      </c>
      <c r="H2179">
        <f t="shared" ref="H2179:H2242" si="1198">G2179/100</f>
        <v>0.183</v>
      </c>
      <c r="I2179">
        <v>10.199999999999999</v>
      </c>
      <c r="J2179">
        <v>6.2</v>
      </c>
      <c r="K2179">
        <f t="shared" ref="K2179:K2242" si="1199">0.7854*H2179^2</f>
        <v>2.6302260599999999E-2</v>
      </c>
      <c r="L2179">
        <f t="shared" si="1196"/>
        <v>0.14552422170576501</v>
      </c>
      <c r="O2179">
        <f>L2179*0.43*0.75</f>
        <v>4.6931561500109215E-2</v>
      </c>
      <c r="Q2179">
        <f t="shared" si="1197"/>
        <v>2.4404411980056794E-2</v>
      </c>
      <c r="T2179">
        <f>(L2179*0.43*0.75)*(1+0.2)*0.52*3.67</f>
        <v>0.1074770303601701</v>
      </c>
    </row>
    <row r="2180" spans="1:20" x14ac:dyDescent="0.3">
      <c r="A2180" s="26">
        <v>21001</v>
      </c>
      <c r="B2180">
        <v>107</v>
      </c>
      <c r="C2180" t="s">
        <v>211</v>
      </c>
      <c r="D2180">
        <v>30</v>
      </c>
      <c r="E2180" t="s">
        <v>218</v>
      </c>
      <c r="F2180">
        <v>3</v>
      </c>
      <c r="G2180">
        <v>31.2</v>
      </c>
      <c r="H2180">
        <f t="shared" si="1198"/>
        <v>0.312</v>
      </c>
      <c r="I2180">
        <v>12</v>
      </c>
      <c r="J2180">
        <v>8.6</v>
      </c>
      <c r="K2180">
        <f t="shared" si="1199"/>
        <v>7.64539776E-2</v>
      </c>
      <c r="L2180">
        <f t="shared" si="1196"/>
        <v>0.47142069390681141</v>
      </c>
      <c r="O2180">
        <f>L2180*0.43*0.75</f>
        <v>0.15203317378494668</v>
      </c>
      <c r="Q2180">
        <f t="shared" si="1197"/>
        <v>7.905725036817228E-2</v>
      </c>
      <c r="T2180">
        <f>(L2180*0.43*0.75)*(1+0.2)*0.52*3.67</f>
        <v>0.3481681306214307</v>
      </c>
    </row>
    <row r="2181" spans="1:20" x14ac:dyDescent="0.3">
      <c r="A2181" s="26">
        <v>21001</v>
      </c>
      <c r="B2181">
        <v>107</v>
      </c>
      <c r="C2181" t="s">
        <v>211</v>
      </c>
      <c r="D2181">
        <v>31</v>
      </c>
      <c r="E2181" t="s">
        <v>217</v>
      </c>
      <c r="F2181">
        <v>3</v>
      </c>
      <c r="G2181">
        <v>20.3</v>
      </c>
      <c r="H2181">
        <f t="shared" si="1198"/>
        <v>0.20300000000000001</v>
      </c>
      <c r="I2181">
        <v>8</v>
      </c>
      <c r="J2181">
        <v>1.8</v>
      </c>
      <c r="K2181">
        <f t="shared" si="1199"/>
        <v>3.2365548600000002E-2</v>
      </c>
      <c r="L2181">
        <f>0.000059*(G2181^1.965295*I2181^0.892133+0.000019*G2181^2)</f>
        <v>0.14000554929013029</v>
      </c>
      <c r="O2181">
        <f>L2181*0.47*0.75</f>
        <v>4.9351956124770918E-2</v>
      </c>
      <c r="Q2181">
        <f>O2181*0.52</f>
        <v>2.5663017184880878E-2</v>
      </c>
      <c r="T2181">
        <f>(L2181*0.47*0.75)*(1+0.2)*0.52*3.67</f>
        <v>0.11301992768221537</v>
      </c>
    </row>
    <row r="2182" spans="1:20" x14ac:dyDescent="0.3">
      <c r="A2182" s="26">
        <v>21001</v>
      </c>
      <c r="B2182">
        <v>107</v>
      </c>
      <c r="C2182" t="s">
        <v>211</v>
      </c>
      <c r="D2182">
        <v>32</v>
      </c>
      <c r="E2182" t="s">
        <v>218</v>
      </c>
      <c r="F2182">
        <v>2</v>
      </c>
      <c r="G2182">
        <v>31.2</v>
      </c>
      <c r="H2182">
        <f t="shared" si="1198"/>
        <v>0.312</v>
      </c>
      <c r="I2182">
        <v>15</v>
      </c>
      <c r="J2182">
        <v>9</v>
      </c>
      <c r="K2182">
        <f t="shared" si="1199"/>
        <v>7.64539776E-2</v>
      </c>
      <c r="L2182">
        <f>0.000057*(G2182^1.897696*I2182^1.002687+0.000031*G2182^2)</f>
        <v>0.5896288640075068</v>
      </c>
      <c r="O2182">
        <f>L2182*0.43*0.75</f>
        <v>0.19015530864242094</v>
      </c>
      <c r="Q2182">
        <f>O2182*0.52</f>
        <v>9.8880760494058889E-2</v>
      </c>
      <c r="T2182">
        <f>(L2182*0.43*0.75)*(1+0.2)*0.52*3.67</f>
        <v>0.43547086921583533</v>
      </c>
    </row>
    <row r="2183" spans="1:20" x14ac:dyDescent="0.3">
      <c r="A2183" s="26">
        <v>21001</v>
      </c>
      <c r="B2183">
        <v>107</v>
      </c>
      <c r="C2183" t="s">
        <v>211</v>
      </c>
      <c r="D2183">
        <v>33</v>
      </c>
      <c r="E2183" t="s">
        <v>213</v>
      </c>
      <c r="F2183">
        <v>7</v>
      </c>
      <c r="G2183">
        <v>10.5</v>
      </c>
      <c r="H2183">
        <f t="shared" si="1198"/>
        <v>0.105</v>
      </c>
      <c r="I2183">
        <v>4</v>
      </c>
      <c r="J2183">
        <v>0</v>
      </c>
      <c r="K2183">
        <f t="shared" si="1199"/>
        <v>8.659034999999999E-3</v>
      </c>
      <c r="L2183">
        <f>0.000084*(G2183^1.894314*I2183^0.808223+0.000031*G2183^2)</f>
        <v>2.2148118262450073E-2</v>
      </c>
      <c r="O2183">
        <f>L2183*0.66*1.07</f>
        <v>1.5641001116942242E-2</v>
      </c>
      <c r="Q2183">
        <f>O2183*0.531</f>
        <v>8.3053715930963314E-3</v>
      </c>
      <c r="T2183">
        <f>(L2183*0.66*1.07)*(1+0.2)*0.531*3.67</f>
        <v>3.6576856495996235E-2</v>
      </c>
    </row>
    <row r="2184" spans="1:20" x14ac:dyDescent="0.3">
      <c r="A2184" s="26">
        <v>21001</v>
      </c>
      <c r="B2184">
        <v>107</v>
      </c>
      <c r="C2184" t="s">
        <v>211</v>
      </c>
      <c r="D2184">
        <v>34</v>
      </c>
      <c r="E2184" t="s">
        <v>217</v>
      </c>
      <c r="F2184">
        <v>2</v>
      </c>
      <c r="G2184">
        <v>19.399999999999999</v>
      </c>
      <c r="H2184">
        <f t="shared" si="1198"/>
        <v>0.19399999999999998</v>
      </c>
      <c r="I2184">
        <v>15</v>
      </c>
      <c r="J2184">
        <v>12</v>
      </c>
      <c r="K2184">
        <f t="shared" si="1199"/>
        <v>2.9559314399999991E-2</v>
      </c>
      <c r="L2184">
        <f t="shared" ref="L2184:L2185" si="1200">0.000059*(G2184^1.965295*I2184^0.892133+0.000019*G2184^2)</f>
        <v>0.22438455103380439</v>
      </c>
      <c r="O2184">
        <f>L2184*0.47*0.75</f>
        <v>7.9095554239416055E-2</v>
      </c>
      <c r="Q2184">
        <f t="shared" ref="Q2184:Q2185" si="1201">O2184*0.52</f>
        <v>4.1129688204496348E-2</v>
      </c>
      <c r="T2184">
        <f>(L2184*0.47*0.75)*(1+0.2)*0.52*3.67</f>
        <v>0.1811351468526019</v>
      </c>
    </row>
    <row r="2185" spans="1:20" x14ac:dyDescent="0.3">
      <c r="A2185" s="26">
        <v>21001</v>
      </c>
      <c r="B2185">
        <v>107</v>
      </c>
      <c r="C2185" t="s">
        <v>211</v>
      </c>
      <c r="D2185">
        <v>35</v>
      </c>
      <c r="E2185" t="s">
        <v>217</v>
      </c>
      <c r="F2185">
        <v>7</v>
      </c>
      <c r="G2185">
        <v>10.199999999999999</v>
      </c>
      <c r="H2185">
        <f t="shared" si="1198"/>
        <v>0.10199999999999999</v>
      </c>
      <c r="I2185">
        <v>5</v>
      </c>
      <c r="J2185">
        <v>0</v>
      </c>
      <c r="K2185">
        <f t="shared" si="1199"/>
        <v>8.1713015999999982E-3</v>
      </c>
      <c r="L2185">
        <f t="shared" si="1200"/>
        <v>2.3802645087773976E-2</v>
      </c>
      <c r="O2185">
        <f>L2185*0.47*0.75</f>
        <v>8.3904323934403252E-3</v>
      </c>
      <c r="Q2185">
        <f t="shared" si="1201"/>
        <v>4.3630248445889691E-3</v>
      </c>
      <c r="T2185">
        <f>(L2185*0.47*0.75)*(1+0.2)*0.52*3.67</f>
        <v>1.9214761415569822E-2</v>
      </c>
    </row>
    <row r="2186" spans="1:20" x14ac:dyDescent="0.3">
      <c r="A2186" s="26">
        <v>21001</v>
      </c>
      <c r="B2186">
        <v>107</v>
      </c>
      <c r="C2186" t="s">
        <v>211</v>
      </c>
      <c r="D2186">
        <v>36</v>
      </c>
      <c r="E2186" t="s">
        <v>214</v>
      </c>
      <c r="F2186">
        <v>3</v>
      </c>
      <c r="G2186">
        <v>10.5</v>
      </c>
      <c r="H2186">
        <f t="shared" si="1198"/>
        <v>0.105</v>
      </c>
      <c r="I2186">
        <v>3</v>
      </c>
      <c r="J2186">
        <v>0.8</v>
      </c>
      <c r="K2186">
        <f t="shared" si="1199"/>
        <v>8.659034999999999E-3</v>
      </c>
      <c r="L2186">
        <f t="shared" ref="L2186:L2187" si="1202">0.000081*(G2186^1.864042*I2186^0.850892+0.000027*G2186^2)</f>
        <v>1.6519989225681441E-2</v>
      </c>
      <c r="O2186">
        <f t="shared" ref="O2186:O2187" si="1203">L2186*0.47*0.75</f>
        <v>5.8232962020527074E-3</v>
      </c>
      <c r="Q2186">
        <f t="shared" ref="Q2186:Q2187" si="1204">O2186*0.521</f>
        <v>3.0339373212694607E-3</v>
      </c>
      <c r="T2186">
        <f t="shared" ref="T2186:T2187" si="1205">(L2186*0.47*0.75)*(1+0.2)*0.521*3.67</f>
        <v>1.3361459962870704E-2</v>
      </c>
    </row>
    <row r="2187" spans="1:20" x14ac:dyDescent="0.3">
      <c r="A2187" s="26">
        <v>21001</v>
      </c>
      <c r="B2187">
        <v>107</v>
      </c>
      <c r="C2187" t="s">
        <v>211</v>
      </c>
      <c r="D2187">
        <v>37</v>
      </c>
      <c r="E2187" t="s">
        <v>214</v>
      </c>
      <c r="F2187">
        <v>3</v>
      </c>
      <c r="G2187">
        <v>11.3</v>
      </c>
      <c r="H2187">
        <f t="shared" si="1198"/>
        <v>0.113</v>
      </c>
      <c r="I2187">
        <v>3</v>
      </c>
      <c r="J2187">
        <v>0.8</v>
      </c>
      <c r="K2187">
        <f t="shared" si="1199"/>
        <v>1.0028772600000001E-2</v>
      </c>
      <c r="L2187">
        <f t="shared" si="1202"/>
        <v>1.894316437906492E-2</v>
      </c>
      <c r="O2187">
        <f t="shared" si="1203"/>
        <v>6.677465443620384E-3</v>
      </c>
      <c r="Q2187">
        <f t="shared" si="1204"/>
        <v>3.4789594961262202E-3</v>
      </c>
      <c r="T2187">
        <f t="shared" si="1205"/>
        <v>1.5321337620939873E-2</v>
      </c>
    </row>
    <row r="2188" spans="1:20" x14ac:dyDescent="0.3">
      <c r="A2188" s="26">
        <v>21001</v>
      </c>
      <c r="B2188">
        <v>107</v>
      </c>
      <c r="C2188" t="s">
        <v>211</v>
      </c>
      <c r="D2188">
        <v>38</v>
      </c>
      <c r="E2188" t="s">
        <v>218</v>
      </c>
      <c r="F2188">
        <v>1</v>
      </c>
      <c r="G2188">
        <v>39.200000000000003</v>
      </c>
      <c r="H2188">
        <f t="shared" si="1198"/>
        <v>0.39200000000000002</v>
      </c>
      <c r="I2188">
        <v>18</v>
      </c>
      <c r="J2188">
        <v>7.6</v>
      </c>
      <c r="K2188">
        <f t="shared" si="1199"/>
        <v>0.12068770560000001</v>
      </c>
      <c r="L2188">
        <f>0.000057*(G2188^1.897696*I2188^1.002687+0.000031*G2188^2)</f>
        <v>1.0916764820773708</v>
      </c>
      <c r="O2188">
        <f>L2188*0.43*0.75</f>
        <v>0.35206566546995205</v>
      </c>
      <c r="Q2188">
        <f>O2188*0.52</f>
        <v>0.18307414604437508</v>
      </c>
      <c r="T2188">
        <f>(L2188*0.43*0.75)*(1+0.2)*0.52*3.67</f>
        <v>0.80625853917942769</v>
      </c>
    </row>
    <row r="2189" spans="1:20" x14ac:dyDescent="0.3">
      <c r="A2189" s="26">
        <v>21001</v>
      </c>
      <c r="B2189">
        <v>107</v>
      </c>
      <c r="C2189" t="s">
        <v>211</v>
      </c>
      <c r="D2189">
        <v>39</v>
      </c>
      <c r="E2189" t="s">
        <v>217</v>
      </c>
      <c r="F2189">
        <v>3</v>
      </c>
      <c r="G2189">
        <v>13.5</v>
      </c>
      <c r="H2189">
        <f t="shared" si="1198"/>
        <v>0.13500000000000001</v>
      </c>
      <c r="I2189">
        <v>4</v>
      </c>
      <c r="J2189">
        <v>1</v>
      </c>
      <c r="K2189">
        <f t="shared" si="1199"/>
        <v>1.4313915000000002E-2</v>
      </c>
      <c r="L2189">
        <f t="shared" ref="L2189:L2192" si="1206">0.000059*(G2189^1.965295*I2189^0.892133+0.000019*G2189^2)</f>
        <v>3.3838532742624279E-2</v>
      </c>
      <c r="O2189">
        <f>L2189*0.47*0.75</f>
        <v>1.1928082791775057E-2</v>
      </c>
      <c r="Q2189">
        <f t="shared" ref="Q2189:Q2192" si="1207">O2189*0.52</f>
        <v>6.2026030517230296E-3</v>
      </c>
      <c r="T2189">
        <f>(L2189*0.47*0.75)*(1+0.2)*0.52*3.67</f>
        <v>2.7316263839788218E-2</v>
      </c>
    </row>
    <row r="2190" spans="1:20" x14ac:dyDescent="0.3">
      <c r="A2190" s="26">
        <v>21001</v>
      </c>
      <c r="B2190">
        <v>107</v>
      </c>
      <c r="C2190" t="s">
        <v>211</v>
      </c>
      <c r="D2190">
        <v>40</v>
      </c>
      <c r="E2190" t="s">
        <v>217</v>
      </c>
      <c r="F2190">
        <v>3</v>
      </c>
      <c r="G2190">
        <v>16.3</v>
      </c>
      <c r="H2190">
        <f t="shared" si="1198"/>
        <v>0.16300000000000001</v>
      </c>
      <c r="I2190">
        <v>7</v>
      </c>
      <c r="J2190">
        <v>2</v>
      </c>
      <c r="K2190">
        <f t="shared" si="1199"/>
        <v>2.08672926E-2</v>
      </c>
      <c r="L2190">
        <f t="shared" si="1206"/>
        <v>8.0742036921306506E-2</v>
      </c>
      <c r="O2190">
        <f>L2190*0.47*0.75</f>
        <v>2.846156801476054E-2</v>
      </c>
      <c r="Q2190">
        <f t="shared" si="1207"/>
        <v>1.4800015367675482E-2</v>
      </c>
      <c r="T2190">
        <f>(L2190*0.47*0.75)*(1+0.2)*0.52*3.67</f>
        <v>6.5179267679242814E-2</v>
      </c>
    </row>
    <row r="2191" spans="1:20" x14ac:dyDescent="0.3">
      <c r="A2191" s="26">
        <v>21001</v>
      </c>
      <c r="B2191">
        <v>107</v>
      </c>
      <c r="C2191" t="s">
        <v>211</v>
      </c>
      <c r="D2191">
        <v>41</v>
      </c>
      <c r="E2191" t="s">
        <v>217</v>
      </c>
      <c r="F2191">
        <v>2</v>
      </c>
      <c r="G2191">
        <v>29.2</v>
      </c>
      <c r="H2191">
        <f t="shared" si="1198"/>
        <v>0.29199999999999998</v>
      </c>
      <c r="I2191">
        <v>14</v>
      </c>
      <c r="J2191">
        <v>4</v>
      </c>
      <c r="K2191">
        <f t="shared" si="1199"/>
        <v>6.6966345599999991E-2</v>
      </c>
      <c r="L2191">
        <f t="shared" si="1206"/>
        <v>0.47126059405254844</v>
      </c>
      <c r="O2191">
        <f>L2191*0.47*0.75</f>
        <v>0.16611935940352332</v>
      </c>
      <c r="Q2191">
        <f t="shared" si="1207"/>
        <v>8.6382066889832132E-2</v>
      </c>
      <c r="T2191">
        <f>(L2191*0.47*0.75)*(1+0.2)*0.52*3.67</f>
        <v>0.38042662258282073</v>
      </c>
    </row>
    <row r="2192" spans="1:20" x14ac:dyDescent="0.3">
      <c r="A2192" s="26">
        <v>21001</v>
      </c>
      <c r="B2192">
        <v>107</v>
      </c>
      <c r="C2192" t="s">
        <v>211</v>
      </c>
      <c r="D2192">
        <v>42</v>
      </c>
      <c r="E2192" t="s">
        <v>217</v>
      </c>
      <c r="F2192">
        <v>3</v>
      </c>
      <c r="G2192">
        <v>11.3</v>
      </c>
      <c r="H2192">
        <f t="shared" si="1198"/>
        <v>0.113</v>
      </c>
      <c r="I2192">
        <v>3</v>
      </c>
      <c r="J2192">
        <v>1</v>
      </c>
      <c r="K2192">
        <f t="shared" si="1199"/>
        <v>1.0028772600000001E-2</v>
      </c>
      <c r="L2192">
        <f t="shared" si="1206"/>
        <v>1.8455286687886211E-2</v>
      </c>
      <c r="O2192">
        <f>L2192*0.47*0.75</f>
        <v>6.5054885574798889E-3</v>
      </c>
      <c r="Q2192">
        <f t="shared" si="1207"/>
        <v>3.3828540498895424E-3</v>
      </c>
      <c r="T2192">
        <f>(L2192*0.47*0.75)*(1+0.2)*0.52*3.67</f>
        <v>1.4898089235713544E-2</v>
      </c>
    </row>
    <row r="2193" spans="1:24" x14ac:dyDescent="0.3">
      <c r="A2193" s="26">
        <v>21001</v>
      </c>
      <c r="B2193">
        <v>107</v>
      </c>
      <c r="C2193" t="s">
        <v>211</v>
      </c>
      <c r="D2193">
        <v>43</v>
      </c>
      <c r="E2193" t="s">
        <v>213</v>
      </c>
      <c r="F2193">
        <v>3</v>
      </c>
      <c r="G2193">
        <v>16.3</v>
      </c>
      <c r="H2193">
        <f t="shared" si="1198"/>
        <v>0.16300000000000001</v>
      </c>
      <c r="I2193">
        <v>4</v>
      </c>
      <c r="J2193">
        <v>1.2</v>
      </c>
      <c r="K2193">
        <f t="shared" si="1199"/>
        <v>2.08672926E-2</v>
      </c>
      <c r="L2193">
        <f>0.000084*(G2193^1.894314*I2193^0.808223+0.000031*G2193^2)</f>
        <v>5.0950431383752923E-2</v>
      </c>
      <c r="O2193">
        <f>L2193*0.66*1.07</f>
        <v>3.5981194643206316E-2</v>
      </c>
      <c r="Q2193">
        <f>O2193*0.531</f>
        <v>1.9106014355542555E-2</v>
      </c>
      <c r="T2193">
        <f>(L2193*0.66*1.07)*(1+0.2)*0.531*3.67</f>
        <v>8.4142887221809404E-2</v>
      </c>
    </row>
    <row r="2194" spans="1:24" x14ac:dyDescent="0.3">
      <c r="A2194" s="26">
        <v>21001</v>
      </c>
      <c r="B2194">
        <v>107</v>
      </c>
      <c r="C2194" t="s">
        <v>211</v>
      </c>
      <c r="D2194">
        <v>44</v>
      </c>
      <c r="E2194" t="s">
        <v>217</v>
      </c>
      <c r="F2194">
        <v>3</v>
      </c>
      <c r="G2194">
        <v>16.399999999999999</v>
      </c>
      <c r="H2194">
        <f t="shared" si="1198"/>
        <v>0.16399999999999998</v>
      </c>
      <c r="I2194">
        <v>5</v>
      </c>
      <c r="J2194">
        <v>1.9</v>
      </c>
      <c r="K2194">
        <f t="shared" si="1199"/>
        <v>2.1124118399999996E-2</v>
      </c>
      <c r="L2194">
        <f>0.000059*(G2194^1.965295*I2194^0.892133+0.000019*G2194^2)</f>
        <v>6.0527804637991282E-2</v>
      </c>
      <c r="O2194">
        <f>L2194*0.47*0.75</f>
        <v>2.1336051134891926E-2</v>
      </c>
      <c r="Q2194">
        <f>O2194*0.52</f>
        <v>1.1094746590143801E-2</v>
      </c>
      <c r="T2194">
        <f>(L2194*0.47*0.75)*(1+0.2)*0.52*3.67</f>
        <v>4.88612639829933E-2</v>
      </c>
    </row>
    <row r="2195" spans="1:24" x14ac:dyDescent="0.3">
      <c r="A2195" s="26">
        <v>21001</v>
      </c>
      <c r="B2195">
        <v>108</v>
      </c>
      <c r="C2195" t="s">
        <v>211</v>
      </c>
      <c r="D2195">
        <v>1</v>
      </c>
      <c r="E2195" t="s">
        <v>212</v>
      </c>
      <c r="F2195">
        <v>2</v>
      </c>
      <c r="G2195">
        <v>36.5</v>
      </c>
      <c r="H2195">
        <f t="shared" si="1198"/>
        <v>0.36499999999999999</v>
      </c>
      <c r="I2195">
        <v>16</v>
      </c>
      <c r="J2195">
        <v>6</v>
      </c>
      <c r="K2195">
        <f t="shared" si="1199"/>
        <v>0.10463491499999998</v>
      </c>
      <c r="L2195">
        <f>0.000062*(G2195^1.947206*I2195^0.894551+0.000039*G2195^2)</f>
        <v>0.81591736870974318</v>
      </c>
      <c r="O2195">
        <f>L2195*0.47*0.75</f>
        <v>0.28761087247018446</v>
      </c>
      <c r="Q2195">
        <f>O2195*0.52</f>
        <v>0.14955765368449592</v>
      </c>
      <c r="T2195">
        <f>(L2195*0.47*0.75)*(1+0.2)*0.52*3.67</f>
        <v>0.65865190682652008</v>
      </c>
    </row>
    <row r="2196" spans="1:24" x14ac:dyDescent="0.3">
      <c r="A2196" s="26">
        <v>21001</v>
      </c>
      <c r="B2196">
        <v>108</v>
      </c>
      <c r="C2196" t="s">
        <v>211</v>
      </c>
      <c r="D2196">
        <v>2</v>
      </c>
      <c r="E2196" t="s">
        <v>220</v>
      </c>
      <c r="F2196">
        <v>3</v>
      </c>
      <c r="G2196">
        <v>10.5</v>
      </c>
      <c r="H2196">
        <f t="shared" si="1198"/>
        <v>0.105</v>
      </c>
      <c r="I2196">
        <v>3</v>
      </c>
      <c r="J2196">
        <v>0.6</v>
      </c>
      <c r="K2196">
        <f t="shared" si="1199"/>
        <v>8.659034999999999E-3</v>
      </c>
      <c r="L2196">
        <f>0.000084*(G2196^1.894314*I2196^0.808223+0.000031*G2196^2)</f>
        <v>1.7553347351773239E-2</v>
      </c>
      <c r="O2196">
        <f>L2196*0.78*1.07</f>
        <v>1.4650023699789948E-2</v>
      </c>
      <c r="Q2196">
        <f>O2196*0.531</f>
        <v>7.7791625845884628E-3</v>
      </c>
      <c r="T2196">
        <f>(L2196*0.78*1.07)*(1+0.2)*0.531*3.67</f>
        <v>3.4259432022527583E-2</v>
      </c>
    </row>
    <row r="2197" spans="1:24" x14ac:dyDescent="0.3">
      <c r="A2197" s="26">
        <v>21001</v>
      </c>
      <c r="B2197">
        <v>108</v>
      </c>
      <c r="C2197" t="s">
        <v>211</v>
      </c>
      <c r="D2197">
        <v>3</v>
      </c>
      <c r="E2197" t="s">
        <v>217</v>
      </c>
      <c r="F2197">
        <v>3</v>
      </c>
      <c r="G2197">
        <v>13.5</v>
      </c>
      <c r="H2197">
        <f t="shared" si="1198"/>
        <v>0.13500000000000001</v>
      </c>
      <c r="I2197">
        <v>4.5</v>
      </c>
      <c r="J2197">
        <v>1</v>
      </c>
      <c r="K2197">
        <f t="shared" si="1199"/>
        <v>1.4313915000000002E-2</v>
      </c>
      <c r="L2197">
        <f>0.000059*(G2197^1.965295*I2197^0.892133+0.000019*G2197^2)</f>
        <v>3.75877314472969E-2</v>
      </c>
      <c r="O2197">
        <f>L2197*0.47*0.75</f>
        <v>1.3249675335172156E-2</v>
      </c>
      <c r="Q2197">
        <f>O2197*0.52</f>
        <v>6.889831174289522E-3</v>
      </c>
      <c r="T2197">
        <f>(L2197*0.47*0.75)*(1+0.2)*0.52*3.67</f>
        <v>3.0342816491571049E-2</v>
      </c>
    </row>
    <row r="2198" spans="1:24" x14ac:dyDescent="0.3">
      <c r="A2198" s="26">
        <v>21001</v>
      </c>
      <c r="B2198">
        <v>108</v>
      </c>
      <c r="C2198" t="s">
        <v>211</v>
      </c>
      <c r="D2198">
        <v>4</v>
      </c>
      <c r="E2198" t="s">
        <v>212</v>
      </c>
      <c r="F2198">
        <v>2</v>
      </c>
      <c r="G2198">
        <v>51.8</v>
      </c>
      <c r="H2198">
        <f t="shared" si="1198"/>
        <v>0.51800000000000002</v>
      </c>
      <c r="I2198">
        <v>16</v>
      </c>
      <c r="J2198">
        <v>7.6</v>
      </c>
      <c r="K2198">
        <f t="shared" si="1199"/>
        <v>0.21074166960000001</v>
      </c>
      <c r="L2198">
        <f t="shared" ref="L2198:L2199" si="1208">0.000062*(G2198^1.947206*I2198^0.894551+0.000039*G2198^2)</f>
        <v>1.6132191358097019</v>
      </c>
      <c r="O2198">
        <f>L2198*0.47*0.75</f>
        <v>0.56865974537291986</v>
      </c>
      <c r="Q2198">
        <f t="shared" ref="Q2198:Q2199" si="1209">O2198*0.52</f>
        <v>0.29570306759391835</v>
      </c>
      <c r="T2198">
        <f>(L2198*0.47*0.75)*(1+0.2)*0.52*3.67</f>
        <v>1.3022763096836163</v>
      </c>
      <c r="U2198">
        <v>87</v>
      </c>
      <c r="V2198">
        <v>93</v>
      </c>
      <c r="W2198">
        <v>14</v>
      </c>
      <c r="X2198">
        <v>8</v>
      </c>
    </row>
    <row r="2199" spans="1:24" x14ac:dyDescent="0.3">
      <c r="A2199" s="26">
        <v>21001</v>
      </c>
      <c r="B2199">
        <v>108</v>
      </c>
      <c r="C2199" t="s">
        <v>211</v>
      </c>
      <c r="D2199">
        <v>5</v>
      </c>
      <c r="E2199" t="s">
        <v>212</v>
      </c>
      <c r="F2199">
        <v>1</v>
      </c>
      <c r="G2199">
        <v>42.3</v>
      </c>
      <c r="H2199">
        <f t="shared" si="1198"/>
        <v>0.42299999999999999</v>
      </c>
      <c r="I2199">
        <v>18</v>
      </c>
      <c r="J2199">
        <v>8</v>
      </c>
      <c r="K2199">
        <f t="shared" si="1199"/>
        <v>0.14053083659999999</v>
      </c>
      <c r="L2199">
        <f t="shared" si="1208"/>
        <v>1.208142718862413</v>
      </c>
      <c r="O2199">
        <f>L2199*0.47*0.75</f>
        <v>0.42587030839900053</v>
      </c>
      <c r="Q2199">
        <f t="shared" si="1209"/>
        <v>0.22145256036748029</v>
      </c>
      <c r="T2199">
        <f>(L2199*0.47*0.75)*(1+0.2)*0.52*3.67</f>
        <v>0.97527707585838308</v>
      </c>
    </row>
    <row r="2200" spans="1:24" x14ac:dyDescent="0.3">
      <c r="A2200" s="26">
        <v>21001</v>
      </c>
      <c r="B2200">
        <v>108</v>
      </c>
      <c r="C2200" t="s">
        <v>211</v>
      </c>
      <c r="D2200">
        <v>6</v>
      </c>
      <c r="E2200" t="s">
        <v>217</v>
      </c>
      <c r="F2200">
        <v>3</v>
      </c>
      <c r="G2200">
        <v>23</v>
      </c>
      <c r="H2200">
        <f t="shared" si="1198"/>
        <v>0.23</v>
      </c>
      <c r="I2200">
        <v>10</v>
      </c>
      <c r="J2200">
        <v>2</v>
      </c>
      <c r="K2200">
        <f t="shared" si="1199"/>
        <v>4.154766E-2</v>
      </c>
      <c r="L2200">
        <f>0.000059*(G2200^1.965295*I2200^0.892133+0.000019*G2200^2)</f>
        <v>0.21836503446874148</v>
      </c>
      <c r="O2200">
        <f>L2200*0.47*0.75</f>
        <v>7.6973674650231361E-2</v>
      </c>
      <c r="Q2200">
        <f>O2200*0.52</f>
        <v>4.002631081812031E-2</v>
      </c>
      <c r="T2200">
        <f>(L2200*0.47*0.75)*(1+0.2)*0.52*3.67</f>
        <v>0.17627587284300184</v>
      </c>
    </row>
    <row r="2201" spans="1:24" x14ac:dyDescent="0.3">
      <c r="A2201" s="26">
        <v>21001</v>
      </c>
      <c r="B2201">
        <v>108</v>
      </c>
      <c r="C2201" t="s">
        <v>211</v>
      </c>
      <c r="D2201">
        <v>7</v>
      </c>
      <c r="E2201" t="s">
        <v>212</v>
      </c>
      <c r="F2201">
        <v>3</v>
      </c>
      <c r="G2201">
        <v>19.3</v>
      </c>
      <c r="H2201">
        <f t="shared" si="1198"/>
        <v>0.193</v>
      </c>
      <c r="I2201">
        <v>9</v>
      </c>
      <c r="J2201">
        <v>5</v>
      </c>
      <c r="K2201">
        <f t="shared" si="1199"/>
        <v>2.9255364600000004E-2</v>
      </c>
      <c r="L2201">
        <f>0.000062*(G2201^1.947206*I2201^0.894551+0.000039*G2201^2)</f>
        <v>0.14101261290269676</v>
      </c>
      <c r="O2201">
        <f>L2201*0.47*0.75</f>
        <v>4.9706946048200612E-2</v>
      </c>
      <c r="Q2201">
        <f>O2201*0.52</f>
        <v>2.5847611945064318E-2</v>
      </c>
      <c r="T2201">
        <f>(L2201*0.47*0.75)*(1+0.2)*0.52*3.67</f>
        <v>0.11383288300606326</v>
      </c>
    </row>
    <row r="2202" spans="1:24" x14ac:dyDescent="0.3">
      <c r="A2202" s="26">
        <v>21001</v>
      </c>
      <c r="B2202">
        <v>108</v>
      </c>
      <c r="C2202" t="s">
        <v>211</v>
      </c>
      <c r="D2202">
        <v>8</v>
      </c>
      <c r="E2202" t="s">
        <v>213</v>
      </c>
      <c r="F2202">
        <v>3</v>
      </c>
      <c r="G2202">
        <v>17.5</v>
      </c>
      <c r="H2202">
        <f t="shared" si="1198"/>
        <v>0.17499999999999999</v>
      </c>
      <c r="I2202">
        <v>7</v>
      </c>
      <c r="J2202">
        <v>1.3</v>
      </c>
      <c r="K2202">
        <f t="shared" si="1199"/>
        <v>2.4052874999999998E-2</v>
      </c>
      <c r="L2202">
        <f>0.000084*(G2202^1.894314*I2202^0.808223+0.000031*G2202^2)</f>
        <v>9.1625238345343113E-2</v>
      </c>
      <c r="O2202">
        <f>L2202*0.66*1.07</f>
        <v>6.4705743319481313E-2</v>
      </c>
      <c r="Q2202">
        <f>O2202*0.531</f>
        <v>3.4358749702644575E-2</v>
      </c>
      <c r="T2202">
        <f>(L2202*0.66*1.07)*(1+0.2)*0.531*3.67</f>
        <v>0.15131593369044671</v>
      </c>
    </row>
    <row r="2203" spans="1:24" x14ac:dyDescent="0.3">
      <c r="A2203" s="26">
        <v>21001</v>
      </c>
      <c r="B2203">
        <v>108</v>
      </c>
      <c r="C2203" t="s">
        <v>211</v>
      </c>
      <c r="D2203">
        <v>9</v>
      </c>
      <c r="E2203" t="s">
        <v>212</v>
      </c>
      <c r="F2203">
        <v>2</v>
      </c>
      <c r="G2203">
        <v>30.2</v>
      </c>
      <c r="H2203">
        <f t="shared" si="1198"/>
        <v>0.30199999999999999</v>
      </c>
      <c r="I2203">
        <v>15</v>
      </c>
      <c r="J2203">
        <v>9</v>
      </c>
      <c r="K2203">
        <f t="shared" si="1199"/>
        <v>7.1631621600000001E-2</v>
      </c>
      <c r="L2203">
        <f t="shared" ref="L2203:L2207" si="1210">0.000062*(G2203^1.947206*I2203^0.894551+0.000039*G2203^2)</f>
        <v>0.53253174184684482</v>
      </c>
      <c r="O2203">
        <f>L2203*0.47*0.75</f>
        <v>0.18771743900101279</v>
      </c>
      <c r="Q2203">
        <f t="shared" ref="Q2203:Q2207" si="1211">O2203*0.52</f>
        <v>9.7613068280526655E-2</v>
      </c>
      <c r="T2203">
        <f>(L2203*0.47*0.75)*(1+0.2)*0.52*3.67</f>
        <v>0.4298879527074394</v>
      </c>
    </row>
    <row r="2204" spans="1:24" x14ac:dyDescent="0.3">
      <c r="A2204" s="26">
        <v>21001</v>
      </c>
      <c r="B2204">
        <v>108</v>
      </c>
      <c r="C2204" t="s">
        <v>211</v>
      </c>
      <c r="D2204">
        <v>10</v>
      </c>
      <c r="E2204" t="s">
        <v>212</v>
      </c>
      <c r="F2204">
        <v>2</v>
      </c>
      <c r="G2204">
        <v>27.2</v>
      </c>
      <c r="H2204">
        <f t="shared" si="1198"/>
        <v>0.27200000000000002</v>
      </c>
      <c r="I2204">
        <v>16</v>
      </c>
      <c r="J2204">
        <v>7</v>
      </c>
      <c r="K2204">
        <f t="shared" si="1199"/>
        <v>5.8107033600000003E-2</v>
      </c>
      <c r="L2204">
        <f t="shared" si="1210"/>
        <v>0.4601943577964544</v>
      </c>
      <c r="O2204">
        <f>L2204*0.47*0.75</f>
        <v>0.16221851112325017</v>
      </c>
      <c r="Q2204">
        <f t="shared" si="1211"/>
        <v>8.4353625784090086E-2</v>
      </c>
      <c r="T2204">
        <f>(L2204*0.47*0.75)*(1+0.2)*0.52*3.67</f>
        <v>0.37149336795313276</v>
      </c>
    </row>
    <row r="2205" spans="1:24" x14ac:dyDescent="0.3">
      <c r="A2205" s="26">
        <v>21001</v>
      </c>
      <c r="B2205">
        <v>108</v>
      </c>
      <c r="C2205" t="s">
        <v>211</v>
      </c>
      <c r="D2205">
        <v>11</v>
      </c>
      <c r="E2205" t="s">
        <v>212</v>
      </c>
      <c r="F2205">
        <v>2</v>
      </c>
      <c r="G2205">
        <v>42.7</v>
      </c>
      <c r="H2205">
        <f t="shared" si="1198"/>
        <v>0.42700000000000005</v>
      </c>
      <c r="I2205">
        <v>16.8</v>
      </c>
      <c r="J2205">
        <v>9.6</v>
      </c>
      <c r="K2205">
        <f t="shared" si="1199"/>
        <v>0.14320119660000002</v>
      </c>
      <c r="L2205">
        <f t="shared" si="1210"/>
        <v>1.1568416832036168</v>
      </c>
      <c r="O2205">
        <f>L2205*0.47*0.75</f>
        <v>0.40778669332927492</v>
      </c>
      <c r="Q2205">
        <f t="shared" si="1211"/>
        <v>0.21204908053122296</v>
      </c>
      <c r="T2205">
        <f>(L2205*0.47*0.75)*(1+0.2)*0.52*3.67</f>
        <v>0.93386415065950601</v>
      </c>
    </row>
    <row r="2206" spans="1:24" x14ac:dyDescent="0.3">
      <c r="A2206" s="26">
        <v>21001</v>
      </c>
      <c r="B2206">
        <v>108</v>
      </c>
      <c r="C2206" t="s">
        <v>211</v>
      </c>
      <c r="D2206">
        <v>12</v>
      </c>
      <c r="E2206" t="s">
        <v>212</v>
      </c>
      <c r="F2206">
        <v>3</v>
      </c>
      <c r="G2206">
        <v>26.7</v>
      </c>
      <c r="H2206">
        <f t="shared" si="1198"/>
        <v>0.26700000000000002</v>
      </c>
      <c r="I2206">
        <v>12</v>
      </c>
      <c r="J2206">
        <v>10.6</v>
      </c>
      <c r="K2206">
        <f t="shared" si="1199"/>
        <v>5.59903806E-2</v>
      </c>
      <c r="L2206">
        <f t="shared" si="1210"/>
        <v>0.34315301666466097</v>
      </c>
      <c r="O2206">
        <f>L2206*0.47*0.75</f>
        <v>0.12096143837429299</v>
      </c>
      <c r="Q2206">
        <f t="shared" si="1211"/>
        <v>6.2899947954632357E-2</v>
      </c>
      <c r="T2206">
        <f>(L2206*0.47*0.75)*(1+0.2)*0.52*3.67</f>
        <v>0.27701137079220089</v>
      </c>
    </row>
    <row r="2207" spans="1:24" x14ac:dyDescent="0.3">
      <c r="A2207" s="26">
        <v>21001</v>
      </c>
      <c r="B2207">
        <v>108</v>
      </c>
      <c r="C2207" t="s">
        <v>211</v>
      </c>
      <c r="D2207">
        <v>13</v>
      </c>
      <c r="E2207" t="s">
        <v>212</v>
      </c>
      <c r="F2207">
        <v>3</v>
      </c>
      <c r="G2207">
        <v>9.5</v>
      </c>
      <c r="H2207">
        <f t="shared" si="1198"/>
        <v>9.5000000000000001E-2</v>
      </c>
      <c r="I2207">
        <v>3</v>
      </c>
      <c r="J2207">
        <v>1</v>
      </c>
      <c r="K2207">
        <f t="shared" si="1199"/>
        <v>7.088235E-3</v>
      </c>
      <c r="L2207">
        <f t="shared" si="1210"/>
        <v>1.3275087577539924E-2</v>
      </c>
      <c r="O2207">
        <f>L2207*0.47*0.75</f>
        <v>4.6794683710828233E-3</v>
      </c>
      <c r="Q2207">
        <f t="shared" si="1211"/>
        <v>2.4333235529630684E-3</v>
      </c>
      <c r="T2207">
        <f>(L2207*0.47*0.75)*(1+0.2)*0.52*3.67</f>
        <v>1.0716356927249352E-2</v>
      </c>
    </row>
    <row r="2208" spans="1:24" x14ac:dyDescent="0.3">
      <c r="A2208" s="26">
        <v>21001</v>
      </c>
      <c r="B2208">
        <v>108</v>
      </c>
      <c r="C2208" t="s">
        <v>211</v>
      </c>
      <c r="D2208">
        <v>14</v>
      </c>
      <c r="E2208" t="s">
        <v>213</v>
      </c>
      <c r="F2208">
        <v>7</v>
      </c>
      <c r="G2208">
        <v>28.4</v>
      </c>
      <c r="H2208">
        <f t="shared" si="1198"/>
        <v>0.28399999999999997</v>
      </c>
      <c r="I2208">
        <v>4</v>
      </c>
      <c r="J2208">
        <v>0</v>
      </c>
      <c r="K2208">
        <f t="shared" si="1199"/>
        <v>6.3347222399999986E-2</v>
      </c>
      <c r="L2208">
        <f>0.000084*(G2208^1.894314*I2208^0.808223+0.000031*G2208^2)</f>
        <v>0.14585642014799857</v>
      </c>
      <c r="O2208">
        <f>L2208*0.66*1.07</f>
        <v>0.1030038039085166</v>
      </c>
      <c r="Q2208">
        <f>O2208*0.531</f>
        <v>5.4695019875422315E-2</v>
      </c>
      <c r="T2208">
        <f>(L2208*0.66*1.07)*(1+0.2)*0.531*3.67</f>
        <v>0.24087686753135987</v>
      </c>
    </row>
    <row r="2209" spans="1:20" x14ac:dyDescent="0.3">
      <c r="A2209" s="26">
        <v>21001</v>
      </c>
      <c r="B2209">
        <v>108</v>
      </c>
      <c r="C2209" t="s">
        <v>211</v>
      </c>
      <c r="D2209">
        <v>15</v>
      </c>
      <c r="E2209" t="s">
        <v>217</v>
      </c>
      <c r="F2209">
        <v>3</v>
      </c>
      <c r="G2209">
        <v>11.2</v>
      </c>
      <c r="H2209">
        <f t="shared" si="1198"/>
        <v>0.11199999999999999</v>
      </c>
      <c r="I2209">
        <v>4</v>
      </c>
      <c r="J2209">
        <v>1.2</v>
      </c>
      <c r="K2209">
        <f t="shared" si="1199"/>
        <v>9.8520575999999985E-3</v>
      </c>
      <c r="L2209">
        <f>0.000059*(G2209^1.965295*I2209^0.892133+0.000019*G2209^2)</f>
        <v>2.3442025654680995E-2</v>
      </c>
      <c r="O2209">
        <f>L2209*0.47*0.75</f>
        <v>8.263314043275051E-3</v>
      </c>
      <c r="Q2209">
        <f>O2209*0.52</f>
        <v>4.2969233025030263E-3</v>
      </c>
      <c r="T2209">
        <f>(L2209*0.47*0.75)*(1+0.2)*0.52*3.67</f>
        <v>1.8923650224223331E-2</v>
      </c>
    </row>
    <row r="2210" spans="1:20" x14ac:dyDescent="0.3">
      <c r="A2210" s="26">
        <v>21001</v>
      </c>
      <c r="B2210">
        <v>108</v>
      </c>
      <c r="C2210" t="s">
        <v>211</v>
      </c>
      <c r="D2210">
        <v>16</v>
      </c>
      <c r="E2210" t="s">
        <v>220</v>
      </c>
      <c r="F2210">
        <v>3</v>
      </c>
      <c r="G2210">
        <v>14.2</v>
      </c>
      <c r="H2210">
        <f t="shared" si="1198"/>
        <v>0.14199999999999999</v>
      </c>
      <c r="I2210">
        <v>6</v>
      </c>
      <c r="J2210">
        <v>1.2</v>
      </c>
      <c r="K2210">
        <f t="shared" si="1199"/>
        <v>1.5836805599999997E-2</v>
      </c>
      <c r="L2210">
        <f>0.000084*(G2210^1.894314*I2210^0.808223+0.000031*G2210^2)</f>
        <v>5.4450159326949264E-2</v>
      </c>
      <c r="O2210">
        <f>L2210*0.78*1.07</f>
        <v>4.5444102974271865E-2</v>
      </c>
      <c r="Q2210">
        <f>O2210*0.531</f>
        <v>2.4130818679338362E-2</v>
      </c>
      <c r="T2210">
        <f>(L2210*0.78*1.07)*(1+0.2)*0.531*3.67</f>
        <v>0.10627212546380614</v>
      </c>
    </row>
    <row r="2211" spans="1:20" x14ac:dyDescent="0.3">
      <c r="A2211" s="26">
        <v>21001</v>
      </c>
      <c r="B2211">
        <v>108</v>
      </c>
      <c r="C2211" t="s">
        <v>211</v>
      </c>
      <c r="D2211">
        <v>17</v>
      </c>
      <c r="E2211" t="s">
        <v>214</v>
      </c>
      <c r="F2211">
        <v>3</v>
      </c>
      <c r="G2211">
        <v>9.5</v>
      </c>
      <c r="H2211">
        <f t="shared" si="1198"/>
        <v>9.5000000000000001E-2</v>
      </c>
      <c r="I2211">
        <v>4</v>
      </c>
      <c r="J2211">
        <v>1.2</v>
      </c>
      <c r="K2211">
        <f t="shared" si="1199"/>
        <v>7.088235E-3</v>
      </c>
      <c r="L2211">
        <f>0.000081*(G2211^1.864042*I2211^0.850892+0.000027*G2211^2)</f>
        <v>1.7510389598603588E-2</v>
      </c>
      <c r="O2211">
        <f>L2211*0.47*0.75</f>
        <v>6.1724123335077652E-3</v>
      </c>
      <c r="Q2211">
        <f>O2211*0.521</f>
        <v>3.2158268257575459E-3</v>
      </c>
      <c r="T2211">
        <f>(L2211*0.47*0.75)*(1+0.2)*0.521*3.67</f>
        <v>1.4162501340636232E-2</v>
      </c>
    </row>
    <row r="2212" spans="1:20" x14ac:dyDescent="0.3">
      <c r="A2212" s="26">
        <v>21001</v>
      </c>
      <c r="B2212">
        <v>108</v>
      </c>
      <c r="C2212" t="s">
        <v>211</v>
      </c>
      <c r="D2212">
        <v>18</v>
      </c>
      <c r="E2212" t="s">
        <v>212</v>
      </c>
      <c r="F2212">
        <v>3</v>
      </c>
      <c r="G2212">
        <v>10.199999999999999</v>
      </c>
      <c r="H2212">
        <f t="shared" si="1198"/>
        <v>0.10199999999999999</v>
      </c>
      <c r="I2212">
        <v>4</v>
      </c>
      <c r="J2212">
        <v>1.3</v>
      </c>
      <c r="K2212">
        <f t="shared" si="1199"/>
        <v>8.1713015999999982E-3</v>
      </c>
      <c r="L2212">
        <f>0.000062*(G2212^1.947206*I2212^0.894551+0.000039*G2212^2)</f>
        <v>1.9720726179577239E-2</v>
      </c>
      <c r="O2212">
        <f>L2212*0.47*0.75</f>
        <v>6.9515559783009766E-3</v>
      </c>
      <c r="Q2212">
        <f>O2212*0.52</f>
        <v>3.6148091087165081E-3</v>
      </c>
      <c r="T2212">
        <f>(L2212*0.47*0.75)*(1+0.2)*0.52*3.67</f>
        <v>1.5919619314787501E-2</v>
      </c>
    </row>
    <row r="2213" spans="1:20" x14ac:dyDescent="0.3">
      <c r="A2213" s="26">
        <v>21001</v>
      </c>
      <c r="B2213">
        <v>108</v>
      </c>
      <c r="C2213" t="s">
        <v>211</v>
      </c>
      <c r="D2213">
        <v>19</v>
      </c>
      <c r="E2213" t="s">
        <v>217</v>
      </c>
      <c r="F2213">
        <v>3</v>
      </c>
      <c r="G2213">
        <v>21.2</v>
      </c>
      <c r="H2213">
        <f t="shared" si="1198"/>
        <v>0.21199999999999999</v>
      </c>
      <c r="I2213">
        <v>8.6</v>
      </c>
      <c r="J2213">
        <v>2</v>
      </c>
      <c r="K2213">
        <f t="shared" si="1199"/>
        <v>3.5299017599999996E-2</v>
      </c>
      <c r="L2213">
        <f>0.000059*(G2213^1.965295*I2213^0.892133+0.000019*G2213^2)</f>
        <v>0.16262656903853612</v>
      </c>
      <c r="O2213">
        <f>L2213*0.47*0.75</f>
        <v>5.7325865586083977E-2</v>
      </c>
      <c r="Q2213">
        <f>O2213*0.52</f>
        <v>2.9809450104763668E-2</v>
      </c>
      <c r="T2213">
        <f>(L2213*0.47*0.75)*(1+0.2)*0.52*3.67</f>
        <v>0.13128081826137919</v>
      </c>
    </row>
    <row r="2214" spans="1:20" x14ac:dyDescent="0.3">
      <c r="A2214" s="26">
        <v>21001</v>
      </c>
      <c r="B2214">
        <v>108</v>
      </c>
      <c r="C2214" t="s">
        <v>211</v>
      </c>
      <c r="D2214">
        <v>20</v>
      </c>
      <c r="E2214" t="s">
        <v>213</v>
      </c>
      <c r="F2214">
        <v>3</v>
      </c>
      <c r="G2214">
        <v>8</v>
      </c>
      <c r="H2214">
        <f t="shared" si="1198"/>
        <v>0.08</v>
      </c>
      <c r="I2214">
        <v>4</v>
      </c>
      <c r="J2214">
        <v>0.6</v>
      </c>
      <c r="K2214">
        <f t="shared" si="1199"/>
        <v>5.0265600000000002E-3</v>
      </c>
      <c r="L2214">
        <f>0.000084*(G2214^1.894314*I2214^0.808223+0.000031*G2214^2)</f>
        <v>1.3231817251035049E-2</v>
      </c>
      <c r="O2214">
        <f>L2214*0.66*1.07</f>
        <v>9.3443093426809534E-3</v>
      </c>
      <c r="Q2214">
        <f>O2214*0.531</f>
        <v>4.9618282609635864E-3</v>
      </c>
      <c r="T2214">
        <f>(L2214*0.66*1.07)*(1+0.2)*0.531*3.67</f>
        <v>2.1851891661283634E-2</v>
      </c>
    </row>
    <row r="2215" spans="1:20" x14ac:dyDescent="0.3">
      <c r="A2215" s="26">
        <v>21001</v>
      </c>
      <c r="B2215">
        <v>108</v>
      </c>
      <c r="C2215" t="s">
        <v>211</v>
      </c>
      <c r="D2215">
        <v>21</v>
      </c>
      <c r="E2215" t="s">
        <v>212</v>
      </c>
      <c r="F2215">
        <v>3</v>
      </c>
      <c r="G2215">
        <v>12.5</v>
      </c>
      <c r="H2215">
        <f t="shared" si="1198"/>
        <v>0.125</v>
      </c>
      <c r="I2215">
        <v>4</v>
      </c>
      <c r="J2215">
        <v>1.5</v>
      </c>
      <c r="K2215">
        <f t="shared" si="1199"/>
        <v>1.2271875E-2</v>
      </c>
      <c r="L2215">
        <f>0.000062*(G2215^1.947206*I2215^0.894551+0.000039*G2215^2)</f>
        <v>2.9300863248460946E-2</v>
      </c>
      <c r="O2215">
        <f>L2215*0.47*0.75</f>
        <v>1.0328554295082483E-2</v>
      </c>
      <c r="Q2215">
        <f>O2215*0.52</f>
        <v>5.370848233442891E-3</v>
      </c>
      <c r="T2215">
        <f>(L2215*0.47*0.75)*(1+0.2)*0.52*3.67</f>
        <v>2.3653215620082491E-2</v>
      </c>
    </row>
    <row r="2216" spans="1:20" x14ac:dyDescent="0.3">
      <c r="A2216" s="26">
        <v>22001</v>
      </c>
      <c r="B2216">
        <v>109</v>
      </c>
      <c r="C2216" t="s">
        <v>209</v>
      </c>
      <c r="D2216">
        <v>1</v>
      </c>
      <c r="E2216" t="s">
        <v>215</v>
      </c>
      <c r="F2216">
        <v>3</v>
      </c>
      <c r="G2216">
        <v>25.3</v>
      </c>
      <c r="H2216">
        <f t="shared" si="1198"/>
        <v>0.253</v>
      </c>
      <c r="I2216">
        <v>8.6</v>
      </c>
      <c r="J2216">
        <v>2</v>
      </c>
      <c r="K2216">
        <f t="shared" si="1199"/>
        <v>5.0272668599999994E-2</v>
      </c>
      <c r="L2216">
        <f t="shared" ref="L2216:L2217" si="1212">0.000064*(G2216^1.958025*I2216^0.883501+0.000045*G2216^2)</f>
        <v>0.23941904414155907</v>
      </c>
      <c r="O2216">
        <f>L2216*0.44*0.75</f>
        <v>7.9008284566714493E-2</v>
      </c>
      <c r="Q2216">
        <f t="shared" ref="Q2216:Q2217" si="1213">O2216*0.52</f>
        <v>4.1084307974691536E-2</v>
      </c>
      <c r="T2216">
        <f>(L2216*0.44*0.75)*(1+0.2)*0.52*3.67</f>
        <v>0.18093529232054151</v>
      </c>
    </row>
    <row r="2217" spans="1:20" x14ac:dyDescent="0.3">
      <c r="A2217" s="26">
        <v>22001</v>
      </c>
      <c r="B2217">
        <v>109</v>
      </c>
      <c r="C2217" t="s">
        <v>209</v>
      </c>
      <c r="D2217">
        <v>2</v>
      </c>
      <c r="E2217" t="s">
        <v>215</v>
      </c>
      <c r="F2217">
        <v>3</v>
      </c>
      <c r="G2217">
        <v>23.5</v>
      </c>
      <c r="H2217">
        <f t="shared" si="1198"/>
        <v>0.23499999999999999</v>
      </c>
      <c r="I2217">
        <v>9</v>
      </c>
      <c r="J2217">
        <v>2.5</v>
      </c>
      <c r="K2217">
        <f t="shared" si="1199"/>
        <v>4.3373714999999993E-2</v>
      </c>
      <c r="L2217">
        <f t="shared" si="1212"/>
        <v>0.21569622218492823</v>
      </c>
      <c r="O2217">
        <f>L2217*0.44*0.75</f>
        <v>7.1179753321026315E-2</v>
      </c>
      <c r="Q2217">
        <f t="shared" si="1213"/>
        <v>3.7013471726933686E-2</v>
      </c>
      <c r="T2217">
        <f>(L2217*0.44*0.75)*(1+0.2)*0.52*3.67</f>
        <v>0.16300732948541594</v>
      </c>
    </row>
    <row r="2218" spans="1:20" x14ac:dyDescent="0.3">
      <c r="A2218" s="26">
        <v>22001</v>
      </c>
      <c r="B2218">
        <v>109</v>
      </c>
      <c r="C2218" t="s">
        <v>209</v>
      </c>
      <c r="D2218">
        <v>3</v>
      </c>
      <c r="E2218" t="s">
        <v>213</v>
      </c>
      <c r="F2218">
        <v>3</v>
      </c>
      <c r="G2218">
        <v>18.3</v>
      </c>
      <c r="H2218">
        <f t="shared" si="1198"/>
        <v>0.183</v>
      </c>
      <c r="I2218">
        <v>4</v>
      </c>
      <c r="J2218">
        <v>1.6</v>
      </c>
      <c r="K2218">
        <f t="shared" si="1199"/>
        <v>2.6302260599999999E-2</v>
      </c>
      <c r="L2218">
        <f t="shared" ref="L2218:L2227" si="1214">0.000084*(G2218^1.894314*I2218^0.808223+0.000031*G2218^2)</f>
        <v>6.3439939761758005E-2</v>
      </c>
      <c r="O2218">
        <f t="shared" ref="O2218:O2227" si="1215">L2218*0.66*1.07</f>
        <v>4.4801285459753509E-2</v>
      </c>
      <c r="Q2218">
        <f t="shared" ref="Q2218:Q2227" si="1216">O2218*0.531</f>
        <v>2.3789482579129113E-2</v>
      </c>
      <c r="T2218">
        <f t="shared" ref="T2218:T2227" si="1217">(L2218*0.66*1.07)*(1+0.2)*0.531*3.67</f>
        <v>0.10476888127848462</v>
      </c>
    </row>
    <row r="2219" spans="1:20" x14ac:dyDescent="0.3">
      <c r="A2219" s="26">
        <v>22001</v>
      </c>
      <c r="B2219">
        <v>109</v>
      </c>
      <c r="C2219" t="s">
        <v>209</v>
      </c>
      <c r="D2219">
        <v>4</v>
      </c>
      <c r="E2219" t="s">
        <v>213</v>
      </c>
      <c r="F2219">
        <v>3</v>
      </c>
      <c r="G2219">
        <v>17.3</v>
      </c>
      <c r="H2219">
        <f t="shared" si="1198"/>
        <v>0.17300000000000001</v>
      </c>
      <c r="I2219">
        <v>4</v>
      </c>
      <c r="J2219">
        <v>1.2</v>
      </c>
      <c r="K2219">
        <f t="shared" si="1199"/>
        <v>2.3506236600000004E-2</v>
      </c>
      <c r="L2219">
        <f t="shared" si="1214"/>
        <v>5.703376197323734E-2</v>
      </c>
      <c r="O2219">
        <f t="shared" si="1215"/>
        <v>4.0277242705500219E-2</v>
      </c>
      <c r="Q2219">
        <f t="shared" si="1216"/>
        <v>2.1387215876620617E-2</v>
      </c>
      <c r="T2219">
        <f t="shared" si="1217"/>
        <v>9.4189298720637193E-2</v>
      </c>
    </row>
    <row r="2220" spans="1:20" x14ac:dyDescent="0.3">
      <c r="A2220" s="26">
        <v>22001</v>
      </c>
      <c r="B2220">
        <v>109</v>
      </c>
      <c r="C2220" t="s">
        <v>209</v>
      </c>
      <c r="D2220">
        <v>5</v>
      </c>
      <c r="E2220" t="s">
        <v>213</v>
      </c>
      <c r="F2220">
        <v>3</v>
      </c>
      <c r="G2220">
        <v>18.2</v>
      </c>
      <c r="H2220">
        <f t="shared" si="1198"/>
        <v>0.182</v>
      </c>
      <c r="I2220">
        <v>4.5999999999999996</v>
      </c>
      <c r="J2220">
        <v>1.6</v>
      </c>
      <c r="K2220">
        <f t="shared" si="1199"/>
        <v>2.60155896E-2</v>
      </c>
      <c r="L2220">
        <f t="shared" si="1214"/>
        <v>7.0292924046159097E-2</v>
      </c>
      <c r="O2220">
        <f t="shared" si="1215"/>
        <v>4.9640862961397567E-2</v>
      </c>
      <c r="Q2220">
        <f t="shared" si="1216"/>
        <v>2.6359298232502108E-2</v>
      </c>
      <c r="T2220">
        <f t="shared" si="1217"/>
        <v>0.11608634941593929</v>
      </c>
    </row>
    <row r="2221" spans="1:20" x14ac:dyDescent="0.3">
      <c r="A2221" s="26">
        <v>22001</v>
      </c>
      <c r="B2221">
        <v>109</v>
      </c>
      <c r="C2221" t="s">
        <v>209</v>
      </c>
      <c r="D2221">
        <v>6</v>
      </c>
      <c r="E2221" t="s">
        <v>213</v>
      </c>
      <c r="F2221">
        <v>3</v>
      </c>
      <c r="G2221">
        <v>17.2</v>
      </c>
      <c r="H2221">
        <f t="shared" si="1198"/>
        <v>0.17199999999999999</v>
      </c>
      <c r="I2221">
        <v>4</v>
      </c>
      <c r="J2221">
        <v>1</v>
      </c>
      <c r="K2221">
        <f t="shared" si="1199"/>
        <v>2.3235273599999995E-2</v>
      </c>
      <c r="L2221">
        <f t="shared" si="1214"/>
        <v>5.6410868184481558E-2</v>
      </c>
      <c r="O2221">
        <f t="shared" si="1215"/>
        <v>3.9837355111880877E-2</v>
      </c>
      <c r="Q2221">
        <f t="shared" si="1216"/>
        <v>2.1153635564408746E-2</v>
      </c>
      <c r="T2221">
        <f t="shared" si="1217"/>
        <v>9.316061102565612E-2</v>
      </c>
    </row>
    <row r="2222" spans="1:20" x14ac:dyDescent="0.3">
      <c r="A2222" s="26">
        <v>22001</v>
      </c>
      <c r="B2222">
        <v>109</v>
      </c>
      <c r="C2222" t="s">
        <v>209</v>
      </c>
      <c r="D2222">
        <v>7</v>
      </c>
      <c r="E2222" t="s">
        <v>213</v>
      </c>
      <c r="F2222">
        <v>3</v>
      </c>
      <c r="G2222">
        <v>12.3</v>
      </c>
      <c r="H2222">
        <f t="shared" si="1198"/>
        <v>0.12300000000000001</v>
      </c>
      <c r="I2222">
        <v>4</v>
      </c>
      <c r="J2222">
        <v>1.2</v>
      </c>
      <c r="K2222">
        <f t="shared" si="1199"/>
        <v>1.1882316600000003E-2</v>
      </c>
      <c r="L2222">
        <f t="shared" si="1214"/>
        <v>2.9888646883101461E-2</v>
      </c>
      <c r="O2222">
        <f t="shared" si="1215"/>
        <v>2.1107362428846255E-2</v>
      </c>
      <c r="Q2222">
        <f t="shared" si="1216"/>
        <v>1.1208009449717362E-2</v>
      </c>
      <c r="T2222">
        <f t="shared" si="1217"/>
        <v>4.9360073616555263E-2</v>
      </c>
    </row>
    <row r="2223" spans="1:20" x14ac:dyDescent="0.3">
      <c r="A2223" s="26">
        <v>22001</v>
      </c>
      <c r="B2223">
        <v>109</v>
      </c>
      <c r="C2223" t="s">
        <v>209</v>
      </c>
      <c r="D2223">
        <v>8</v>
      </c>
      <c r="E2223" t="s">
        <v>213</v>
      </c>
      <c r="F2223">
        <v>3</v>
      </c>
      <c r="G2223">
        <v>14.2</v>
      </c>
      <c r="H2223">
        <f t="shared" si="1198"/>
        <v>0.14199999999999999</v>
      </c>
      <c r="I2223">
        <v>4</v>
      </c>
      <c r="J2223">
        <v>1</v>
      </c>
      <c r="K2223">
        <f t="shared" si="1199"/>
        <v>1.5836805599999997E-2</v>
      </c>
      <c r="L2223">
        <f t="shared" si="1214"/>
        <v>3.9235552560654509E-2</v>
      </c>
      <c r="O2223">
        <f t="shared" si="1215"/>
        <v>2.7708147218334214E-2</v>
      </c>
      <c r="Q2223">
        <f t="shared" si="1216"/>
        <v>1.4713026172935469E-2</v>
      </c>
      <c r="T2223">
        <f t="shared" si="1217"/>
        <v>6.4796167265607787E-2</v>
      </c>
    </row>
    <row r="2224" spans="1:20" x14ac:dyDescent="0.3">
      <c r="A2224" s="26">
        <v>22001</v>
      </c>
      <c r="B2224">
        <v>109</v>
      </c>
      <c r="C2224" t="s">
        <v>209</v>
      </c>
      <c r="D2224">
        <v>9</v>
      </c>
      <c r="E2224" t="s">
        <v>213</v>
      </c>
      <c r="F2224">
        <v>3</v>
      </c>
      <c r="G2224">
        <v>15.3</v>
      </c>
      <c r="H2224">
        <f t="shared" si="1198"/>
        <v>0.153</v>
      </c>
      <c r="I2224">
        <v>3.6</v>
      </c>
      <c r="J2224">
        <v>0.6</v>
      </c>
      <c r="K2224">
        <f t="shared" si="1199"/>
        <v>1.83854286E-2</v>
      </c>
      <c r="L2224">
        <f t="shared" si="1214"/>
        <v>4.1503020407756226E-2</v>
      </c>
      <c r="O2224">
        <f t="shared" si="1215"/>
        <v>2.9309433011957452E-2</v>
      </c>
      <c r="Q2224">
        <f t="shared" si="1216"/>
        <v>1.5563308929349408E-2</v>
      </c>
      <c r="T2224">
        <f t="shared" si="1217"/>
        <v>6.8540812524854777E-2</v>
      </c>
    </row>
    <row r="2225" spans="1:20" x14ac:dyDescent="0.3">
      <c r="A2225" s="26">
        <v>22001</v>
      </c>
      <c r="B2225">
        <v>109</v>
      </c>
      <c r="C2225" t="s">
        <v>209</v>
      </c>
      <c r="D2225">
        <v>10</v>
      </c>
      <c r="E2225" t="s">
        <v>213</v>
      </c>
      <c r="F2225">
        <v>3</v>
      </c>
      <c r="G2225">
        <v>11.2</v>
      </c>
      <c r="H2225">
        <f t="shared" si="1198"/>
        <v>0.11199999999999999</v>
      </c>
      <c r="I2225">
        <v>5</v>
      </c>
      <c r="J2225">
        <v>1.2</v>
      </c>
      <c r="K2225">
        <f t="shared" si="1199"/>
        <v>9.8520575999999985E-3</v>
      </c>
      <c r="L2225">
        <f t="shared" si="1214"/>
        <v>2.9974782600772243E-2</v>
      </c>
      <c r="O2225">
        <f t="shared" si="1215"/>
        <v>2.1168191472665361E-2</v>
      </c>
      <c r="Q2225">
        <f t="shared" si="1216"/>
        <v>1.1240309671985308E-2</v>
      </c>
      <c r="T2225">
        <f t="shared" si="1217"/>
        <v>4.9502323795423291E-2</v>
      </c>
    </row>
    <row r="2226" spans="1:20" x14ac:dyDescent="0.3">
      <c r="A2226" s="26">
        <v>22001</v>
      </c>
      <c r="B2226">
        <v>109</v>
      </c>
      <c r="C2226" t="s">
        <v>209</v>
      </c>
      <c r="D2226">
        <v>11</v>
      </c>
      <c r="E2226" t="s">
        <v>213</v>
      </c>
      <c r="F2226">
        <v>3</v>
      </c>
      <c r="G2226">
        <v>10.199999999999999</v>
      </c>
      <c r="H2226">
        <f t="shared" si="1198"/>
        <v>0.10199999999999999</v>
      </c>
      <c r="I2226">
        <v>4</v>
      </c>
      <c r="J2226">
        <v>1</v>
      </c>
      <c r="K2226">
        <f t="shared" si="1199"/>
        <v>8.1713015999999982E-3</v>
      </c>
      <c r="L2226">
        <f t="shared" si="1214"/>
        <v>2.0964719519392841E-2</v>
      </c>
      <c r="O2226">
        <f t="shared" si="1215"/>
        <v>1.4805284924595227E-2</v>
      </c>
      <c r="Q2226">
        <f t="shared" si="1216"/>
        <v>7.8616062949600652E-3</v>
      </c>
      <c r="T2226">
        <f t="shared" si="1217"/>
        <v>3.4622514123004128E-2</v>
      </c>
    </row>
    <row r="2227" spans="1:20" x14ac:dyDescent="0.3">
      <c r="A2227" s="26">
        <v>22001</v>
      </c>
      <c r="B2227">
        <v>109</v>
      </c>
      <c r="C2227" t="s">
        <v>209</v>
      </c>
      <c r="D2227">
        <v>12</v>
      </c>
      <c r="E2227" t="s">
        <v>213</v>
      </c>
      <c r="F2227">
        <v>3</v>
      </c>
      <c r="G2227">
        <v>31.3</v>
      </c>
      <c r="H2227">
        <f t="shared" si="1198"/>
        <v>0.313</v>
      </c>
      <c r="I2227">
        <v>5</v>
      </c>
      <c r="J2227">
        <v>1.5</v>
      </c>
      <c r="K2227">
        <f t="shared" si="1199"/>
        <v>7.6944852600000002E-2</v>
      </c>
      <c r="L2227">
        <f t="shared" si="1214"/>
        <v>0.21000941819981292</v>
      </c>
      <c r="O2227">
        <f t="shared" si="1215"/>
        <v>0.14830865113270789</v>
      </c>
      <c r="Q2227">
        <f t="shared" si="1216"/>
        <v>7.8751893751467891E-2</v>
      </c>
      <c r="T2227">
        <f t="shared" si="1217"/>
        <v>0.34682334008146459</v>
      </c>
    </row>
    <row r="2228" spans="1:20" x14ac:dyDescent="0.3">
      <c r="A2228" s="26">
        <v>22001</v>
      </c>
      <c r="B2228">
        <v>109</v>
      </c>
      <c r="C2228" t="s">
        <v>209</v>
      </c>
      <c r="D2228">
        <v>13</v>
      </c>
      <c r="E2228" t="s">
        <v>215</v>
      </c>
      <c r="F2228">
        <v>3</v>
      </c>
      <c r="G2228">
        <v>25.2</v>
      </c>
      <c r="H2228">
        <f t="shared" si="1198"/>
        <v>0.252</v>
      </c>
      <c r="I2228">
        <v>9.1999999999999993</v>
      </c>
      <c r="J2228">
        <v>2</v>
      </c>
      <c r="K2228">
        <f t="shared" si="1199"/>
        <v>4.9876041600000004E-2</v>
      </c>
      <c r="L2228">
        <f t="shared" ref="L2228:L2229" si="1218">0.000064*(G2228^1.958025*I2228^0.883501+0.000045*G2228^2)</f>
        <v>0.25215519907017142</v>
      </c>
      <c r="O2228">
        <f>L2228*0.44*0.75</f>
        <v>8.3211215693156565E-2</v>
      </c>
      <c r="Q2228">
        <f t="shared" ref="Q2228:Q2229" si="1219">O2228*0.52</f>
        <v>4.3269832160441418E-2</v>
      </c>
      <c r="T2228">
        <f>(L2228*0.44*0.75)*(1+0.2)*0.52*3.67</f>
        <v>0.19056034083458398</v>
      </c>
    </row>
    <row r="2229" spans="1:20" x14ac:dyDescent="0.3">
      <c r="A2229" s="26">
        <v>22001</v>
      </c>
      <c r="B2229">
        <v>109</v>
      </c>
      <c r="C2229" t="s">
        <v>209</v>
      </c>
      <c r="D2229">
        <v>14</v>
      </c>
      <c r="E2229" t="s">
        <v>215</v>
      </c>
      <c r="F2229">
        <v>3</v>
      </c>
      <c r="G2229">
        <v>16.2</v>
      </c>
      <c r="H2229">
        <f t="shared" si="1198"/>
        <v>0.16200000000000001</v>
      </c>
      <c r="I2229">
        <v>9.6</v>
      </c>
      <c r="J2229">
        <v>2.6</v>
      </c>
      <c r="K2229">
        <f t="shared" si="1199"/>
        <v>2.0612037600000001E-2</v>
      </c>
      <c r="L2229">
        <f t="shared" si="1218"/>
        <v>0.11022527855199354</v>
      </c>
      <c r="O2229">
        <f>L2229*0.44*0.75</f>
        <v>3.6374341922157868E-2</v>
      </c>
      <c r="Q2229">
        <f t="shared" si="1219"/>
        <v>1.8914657799522092E-2</v>
      </c>
      <c r="T2229">
        <f>(L2229*0.44*0.75)*(1+0.2)*0.52*3.67</f>
        <v>8.3300152949095291E-2</v>
      </c>
    </row>
    <row r="2230" spans="1:20" x14ac:dyDescent="0.3">
      <c r="A2230" s="26">
        <v>22001</v>
      </c>
      <c r="B2230">
        <v>109</v>
      </c>
      <c r="C2230" t="s">
        <v>209</v>
      </c>
      <c r="D2230">
        <v>15</v>
      </c>
      <c r="E2230" t="s">
        <v>213</v>
      </c>
      <c r="F2230">
        <v>3</v>
      </c>
      <c r="G2230">
        <v>23.5</v>
      </c>
      <c r="H2230">
        <f t="shared" si="1198"/>
        <v>0.23499999999999999</v>
      </c>
      <c r="I2230">
        <v>5</v>
      </c>
      <c r="J2230">
        <v>1</v>
      </c>
      <c r="K2230">
        <f t="shared" si="1199"/>
        <v>4.3373714999999993E-2</v>
      </c>
      <c r="L2230">
        <f>0.000084*(G2230^1.894314*I2230^0.808223+0.000031*G2230^2)</f>
        <v>0.12202282760983733</v>
      </c>
      <c r="O2230">
        <f>L2230*0.66*1.07</f>
        <v>8.6172520858067134E-2</v>
      </c>
      <c r="Q2230">
        <f>O2230*0.531</f>
        <v>4.575760857563365E-2</v>
      </c>
      <c r="T2230">
        <f>(L2230*0.66*1.07)*(1+0.2)*0.531*3.67</f>
        <v>0.2015165081670906</v>
      </c>
    </row>
    <row r="2231" spans="1:20" x14ac:dyDescent="0.3">
      <c r="A2231" s="26">
        <v>22001</v>
      </c>
      <c r="B2231">
        <v>109</v>
      </c>
      <c r="C2231" t="s">
        <v>209</v>
      </c>
      <c r="D2231">
        <v>16</v>
      </c>
      <c r="E2231" t="s">
        <v>215</v>
      </c>
      <c r="F2231">
        <v>3</v>
      </c>
      <c r="G2231">
        <v>21.2</v>
      </c>
      <c r="H2231">
        <f t="shared" si="1198"/>
        <v>0.21199999999999999</v>
      </c>
      <c r="I2231">
        <v>8</v>
      </c>
      <c r="J2231">
        <v>2</v>
      </c>
      <c r="K2231">
        <f t="shared" si="1199"/>
        <v>3.5299017599999996E-2</v>
      </c>
      <c r="L2231">
        <f>0.000064*(G2231^1.958025*I2231^0.883501+0.000045*G2231^2)</f>
        <v>0.15887779101876834</v>
      </c>
      <c r="O2231">
        <f>L2231*0.44*0.75</f>
        <v>5.2429671036193545E-2</v>
      </c>
      <c r="Q2231">
        <f>O2231*0.52</f>
        <v>2.7263428938820645E-2</v>
      </c>
      <c r="T2231">
        <f>(L2231*0.44*0.75)*(1+0.2)*0.52*3.67</f>
        <v>0.1200681410465661</v>
      </c>
    </row>
    <row r="2232" spans="1:20" x14ac:dyDescent="0.3">
      <c r="A2232" s="26">
        <v>22001</v>
      </c>
      <c r="B2232">
        <v>109</v>
      </c>
      <c r="C2232" t="s">
        <v>209</v>
      </c>
      <c r="D2232">
        <v>17</v>
      </c>
      <c r="E2232" t="s">
        <v>213</v>
      </c>
      <c r="F2232">
        <v>3</v>
      </c>
      <c r="G2232">
        <v>16.3</v>
      </c>
      <c r="H2232">
        <f t="shared" si="1198"/>
        <v>0.16300000000000001</v>
      </c>
      <c r="I2232">
        <v>3</v>
      </c>
      <c r="J2232">
        <v>1</v>
      </c>
      <c r="K2232">
        <f t="shared" si="1199"/>
        <v>2.08672926E-2</v>
      </c>
      <c r="L2232">
        <f>0.000084*(G2232^1.894314*I2232^0.808223+0.000031*G2232^2)</f>
        <v>4.038044016100234E-2</v>
      </c>
      <c r="O2232">
        <f>L2232*0.66*1.07</f>
        <v>2.8516666841699855E-2</v>
      </c>
      <c r="Q2232">
        <f>O2232*0.531</f>
        <v>1.5142350092942625E-2</v>
      </c>
      <c r="T2232">
        <f>(L2232*0.66*1.07)*(1+0.2)*0.531*3.67</f>
        <v>6.6686909809319322E-2</v>
      </c>
    </row>
    <row r="2233" spans="1:20" x14ac:dyDescent="0.3">
      <c r="A2233" s="26">
        <v>22001</v>
      </c>
      <c r="B2233">
        <v>109</v>
      </c>
      <c r="C2233" t="s">
        <v>209</v>
      </c>
      <c r="D2233">
        <v>18</v>
      </c>
      <c r="E2233" t="s">
        <v>217</v>
      </c>
      <c r="F2233">
        <v>3</v>
      </c>
      <c r="G2233">
        <v>22.3</v>
      </c>
      <c r="H2233">
        <f t="shared" si="1198"/>
        <v>0.223</v>
      </c>
      <c r="I2233">
        <v>8</v>
      </c>
      <c r="J2233">
        <v>2</v>
      </c>
      <c r="K2233">
        <f t="shared" si="1199"/>
        <v>3.9057156600000004E-2</v>
      </c>
      <c r="L2233">
        <f>0.000059*(G2233^1.965295*I2233^0.892133+0.000019*G2233^2)</f>
        <v>0.16840176325668221</v>
      </c>
      <c r="O2233">
        <f>L2233*0.47*0.75</f>
        <v>5.9361621547980477E-2</v>
      </c>
      <c r="Q2233">
        <f>O2233*0.52</f>
        <v>3.086804320494985E-2</v>
      </c>
      <c r="T2233">
        <f>(L2233*0.47*0.75)*(1+0.2)*0.52*3.67</f>
        <v>0.13594286227459915</v>
      </c>
    </row>
    <row r="2234" spans="1:20" x14ac:dyDescent="0.3">
      <c r="A2234" s="26">
        <v>22001</v>
      </c>
      <c r="B2234">
        <v>109</v>
      </c>
      <c r="C2234" t="s">
        <v>209</v>
      </c>
      <c r="D2234">
        <v>19</v>
      </c>
      <c r="E2234" t="s">
        <v>215</v>
      </c>
      <c r="F2234">
        <v>3</v>
      </c>
      <c r="G2234">
        <v>17.2</v>
      </c>
      <c r="H2234">
        <f t="shared" si="1198"/>
        <v>0.17199999999999999</v>
      </c>
      <c r="I2234">
        <v>8</v>
      </c>
      <c r="J2234">
        <v>2.5</v>
      </c>
      <c r="K2234">
        <f t="shared" si="1199"/>
        <v>2.3235273599999995E-2</v>
      </c>
      <c r="L2234">
        <f>0.000064*(G2234^1.958025*I2234^0.883501+0.000045*G2234^2)</f>
        <v>0.10550182570746713</v>
      </c>
      <c r="O2234">
        <f>L2234*0.44*0.75</f>
        <v>3.4815602483464159E-2</v>
      </c>
      <c r="Q2234">
        <f>O2234*0.52</f>
        <v>1.8104113291401363E-2</v>
      </c>
      <c r="T2234">
        <f>(L2234*0.44*0.75)*(1+0.2)*0.52*3.67</f>
        <v>7.9730514935331592E-2</v>
      </c>
    </row>
    <row r="2235" spans="1:20" x14ac:dyDescent="0.3">
      <c r="A2235" s="26">
        <v>22001</v>
      </c>
      <c r="B2235">
        <v>109</v>
      </c>
      <c r="C2235" t="s">
        <v>209</v>
      </c>
      <c r="D2235">
        <v>20</v>
      </c>
      <c r="E2235" t="s">
        <v>217</v>
      </c>
      <c r="F2235">
        <v>3</v>
      </c>
      <c r="G2235">
        <v>8.3000000000000007</v>
      </c>
      <c r="H2235">
        <f t="shared" si="1198"/>
        <v>8.3000000000000004E-2</v>
      </c>
      <c r="I2235">
        <v>3</v>
      </c>
      <c r="J2235">
        <v>1</v>
      </c>
      <c r="K2235">
        <f t="shared" si="1199"/>
        <v>5.4106206000000007E-3</v>
      </c>
      <c r="L2235">
        <f>0.000059*(G2235^1.965295*I2235^0.892133+0.000019*G2235^2)</f>
        <v>1.0063997960486184E-2</v>
      </c>
      <c r="O2235">
        <f>L2235*0.47*0.75</f>
        <v>3.5475592810713798E-3</v>
      </c>
      <c r="Q2235">
        <f>O2235*0.52</f>
        <v>1.8447308261571175E-3</v>
      </c>
      <c r="T2235">
        <f>(L2235*0.47*0.75)*(1+0.2)*0.52*3.67</f>
        <v>8.1241945583959453E-3</v>
      </c>
    </row>
    <row r="2236" spans="1:20" x14ac:dyDescent="0.3">
      <c r="A2236" s="26">
        <v>22001</v>
      </c>
      <c r="B2236">
        <v>109</v>
      </c>
      <c r="C2236" t="s">
        <v>209</v>
      </c>
      <c r="D2236">
        <v>21</v>
      </c>
      <c r="E2236" t="s">
        <v>215</v>
      </c>
      <c r="F2236">
        <v>3</v>
      </c>
      <c r="G2236">
        <v>22.1</v>
      </c>
      <c r="H2236">
        <f t="shared" si="1198"/>
        <v>0.221</v>
      </c>
      <c r="I2236">
        <v>7.2</v>
      </c>
      <c r="J2236">
        <v>3</v>
      </c>
      <c r="K2236">
        <f t="shared" si="1199"/>
        <v>3.8359721400000005E-2</v>
      </c>
      <c r="L2236">
        <f t="shared" ref="L2236:L2238" si="1220">0.000064*(G2236^1.958025*I2236^0.883501+0.000045*G2236^2)</f>
        <v>0.15703326617820851</v>
      </c>
      <c r="O2236">
        <f>L2236*0.44*0.75</f>
        <v>5.1820977838808804E-2</v>
      </c>
      <c r="Q2236">
        <f t="shared" ref="Q2236:Q2240" si="1221">O2236*0.52</f>
        <v>2.694690847618058E-2</v>
      </c>
      <c r="T2236">
        <f>(L2236*0.44*0.75)*(1+0.2)*0.52*3.67</f>
        <v>0.11867418492909927</v>
      </c>
    </row>
    <row r="2237" spans="1:20" x14ac:dyDescent="0.3">
      <c r="A2237" s="26">
        <v>22001</v>
      </c>
      <c r="B2237">
        <v>109</v>
      </c>
      <c r="C2237" t="s">
        <v>209</v>
      </c>
      <c r="D2237">
        <v>22</v>
      </c>
      <c r="E2237" t="s">
        <v>215</v>
      </c>
      <c r="F2237">
        <v>3</v>
      </c>
      <c r="G2237">
        <v>29.2</v>
      </c>
      <c r="H2237">
        <f t="shared" si="1198"/>
        <v>0.29199999999999998</v>
      </c>
      <c r="I2237">
        <v>9</v>
      </c>
      <c r="J2237">
        <v>3</v>
      </c>
      <c r="K2237">
        <f t="shared" si="1199"/>
        <v>6.6966345599999991E-2</v>
      </c>
      <c r="L2237">
        <f t="shared" si="1220"/>
        <v>0.32999979851818828</v>
      </c>
      <c r="O2237">
        <f>L2237*0.44*0.75</f>
        <v>0.10889993351100213</v>
      </c>
      <c r="Q2237">
        <f t="shared" si="1221"/>
        <v>5.6627965425721113E-2</v>
      </c>
      <c r="T2237">
        <f>(L2237*0.44*0.75)*(1+0.2)*0.52*3.67</f>
        <v>0.24938955973487573</v>
      </c>
    </row>
    <row r="2238" spans="1:20" x14ac:dyDescent="0.3">
      <c r="A2238" s="26">
        <v>22001</v>
      </c>
      <c r="B2238">
        <v>109</v>
      </c>
      <c r="C2238" t="s">
        <v>209</v>
      </c>
      <c r="D2238">
        <v>23</v>
      </c>
      <c r="E2238" t="s">
        <v>215</v>
      </c>
      <c r="F2238">
        <v>3</v>
      </c>
      <c r="G2238">
        <v>19.3</v>
      </c>
      <c r="H2238">
        <f t="shared" si="1198"/>
        <v>0.193</v>
      </c>
      <c r="I2238">
        <v>8.6</v>
      </c>
      <c r="J2238">
        <v>2.6</v>
      </c>
      <c r="K2238">
        <f t="shared" si="1199"/>
        <v>2.9255364600000004E-2</v>
      </c>
      <c r="L2238">
        <f t="shared" si="1220"/>
        <v>0.14091815430133128</v>
      </c>
      <c r="O2238">
        <f>L2238*0.44*0.75</f>
        <v>4.6502990919439324E-2</v>
      </c>
      <c r="Q2238">
        <f t="shared" si="1221"/>
        <v>2.418155527810845E-2</v>
      </c>
      <c r="T2238">
        <f>(L2238*0.44*0.75)*(1+0.2)*0.52*3.67</f>
        <v>0.10649556944478961</v>
      </c>
    </row>
    <row r="2239" spans="1:20" x14ac:dyDescent="0.3">
      <c r="A2239" s="26">
        <v>22001</v>
      </c>
      <c r="B2239">
        <v>109</v>
      </c>
      <c r="C2239" t="s">
        <v>209</v>
      </c>
      <c r="D2239">
        <v>24</v>
      </c>
      <c r="E2239" t="s">
        <v>217</v>
      </c>
      <c r="F2239">
        <v>7</v>
      </c>
      <c r="G2239">
        <v>10.199999999999999</v>
      </c>
      <c r="H2239">
        <f t="shared" si="1198"/>
        <v>0.10199999999999999</v>
      </c>
      <c r="I2239">
        <v>3</v>
      </c>
      <c r="J2239">
        <v>0</v>
      </c>
      <c r="K2239">
        <f t="shared" si="1199"/>
        <v>8.1713015999999982E-3</v>
      </c>
      <c r="L2239">
        <f t="shared" ref="L2239:L2240" si="1222">0.000059*(G2239^1.965295*I2239^0.892133+0.000019*G2239^2)</f>
        <v>1.5090646958371711E-2</v>
      </c>
      <c r="O2239">
        <f>L2239*0.47*0.75</f>
        <v>5.3194530528260283E-3</v>
      </c>
      <c r="Q2239">
        <f t="shared" si="1221"/>
        <v>2.7661155874695348E-3</v>
      </c>
      <c r="T2239">
        <f>(L2239*0.47*0.75)*(1+0.2)*0.52*3.67</f>
        <v>1.2181973047215831E-2</v>
      </c>
    </row>
    <row r="2240" spans="1:20" x14ac:dyDescent="0.3">
      <c r="A2240" s="26">
        <v>22001</v>
      </c>
      <c r="B2240">
        <v>109</v>
      </c>
      <c r="C2240" t="s">
        <v>209</v>
      </c>
      <c r="D2240">
        <v>25</v>
      </c>
      <c r="E2240" t="s">
        <v>217</v>
      </c>
      <c r="F2240">
        <v>3</v>
      </c>
      <c r="G2240">
        <v>14.3</v>
      </c>
      <c r="H2240">
        <f t="shared" si="1198"/>
        <v>0.14300000000000002</v>
      </c>
      <c r="I2240">
        <v>5</v>
      </c>
      <c r="J2240">
        <v>2</v>
      </c>
      <c r="K2240">
        <f t="shared" si="1199"/>
        <v>1.6060644600000003E-2</v>
      </c>
      <c r="L2240">
        <f t="shared" si="1222"/>
        <v>4.6238582239319828E-2</v>
      </c>
      <c r="O2240">
        <f>L2240*0.47*0.75</f>
        <v>1.6299100239360237E-2</v>
      </c>
      <c r="Q2240">
        <f t="shared" si="1221"/>
        <v>8.4755321244673228E-3</v>
      </c>
      <c r="T2240">
        <f>(L2240*0.47*0.75)*(1+0.2)*0.52*3.67</f>
        <v>3.732624347615409E-2</v>
      </c>
    </row>
    <row r="2241" spans="1:24" x14ac:dyDescent="0.3">
      <c r="A2241" s="26">
        <v>22001</v>
      </c>
      <c r="B2241">
        <v>109</v>
      </c>
      <c r="C2241" t="s">
        <v>209</v>
      </c>
      <c r="D2241">
        <v>26</v>
      </c>
      <c r="E2241" t="s">
        <v>215</v>
      </c>
      <c r="F2241">
        <v>3</v>
      </c>
      <c r="G2241">
        <v>26.2</v>
      </c>
      <c r="H2241">
        <f t="shared" si="1198"/>
        <v>0.26200000000000001</v>
      </c>
      <c r="I2241">
        <v>8.6</v>
      </c>
      <c r="J2241">
        <v>2.2000000000000002</v>
      </c>
      <c r="K2241">
        <f t="shared" si="1199"/>
        <v>5.3912997600000005E-2</v>
      </c>
      <c r="L2241">
        <f t="shared" ref="L2241:L2242" si="1223">0.000064*(G2241^1.958025*I2241^0.883501+0.000045*G2241^2)</f>
        <v>0.25637933986239703</v>
      </c>
      <c r="O2241">
        <f>L2241*0.44*0.75</f>
        <v>8.4605182154591008E-2</v>
      </c>
      <c r="Q2241">
        <f t="shared" ref="Q2241:Q2242" si="1224">O2241*0.52</f>
        <v>4.3994694720387327E-2</v>
      </c>
      <c r="T2241">
        <f>(L2241*0.44*0.75)*(1+0.2)*0.52*3.67</f>
        <v>0.19375263554858579</v>
      </c>
    </row>
    <row r="2242" spans="1:24" x14ac:dyDescent="0.3">
      <c r="A2242" s="26">
        <v>22001</v>
      </c>
      <c r="B2242">
        <v>109</v>
      </c>
      <c r="C2242" t="s">
        <v>209</v>
      </c>
      <c r="D2242">
        <v>27</v>
      </c>
      <c r="E2242" t="s">
        <v>215</v>
      </c>
      <c r="F2242">
        <v>3</v>
      </c>
      <c r="G2242">
        <v>25.3</v>
      </c>
      <c r="H2242">
        <f t="shared" si="1198"/>
        <v>0.253</v>
      </c>
      <c r="I2242">
        <v>8.4</v>
      </c>
      <c r="J2242">
        <v>2.1</v>
      </c>
      <c r="K2242">
        <f t="shared" si="1199"/>
        <v>5.0272668599999994E-2</v>
      </c>
      <c r="L2242">
        <f t="shared" si="1223"/>
        <v>0.23449312814650131</v>
      </c>
      <c r="O2242">
        <f>L2242*0.44*0.75</f>
        <v>7.738273228834544E-2</v>
      </c>
      <c r="Q2242">
        <f t="shared" si="1224"/>
        <v>4.0239020789939628E-2</v>
      </c>
      <c r="T2242">
        <f>(L2242*0.44*0.75)*(1+0.2)*0.52*3.67</f>
        <v>0.17721264755889413</v>
      </c>
    </row>
    <row r="2243" spans="1:24" x14ac:dyDescent="0.3">
      <c r="A2243" s="26">
        <v>22001</v>
      </c>
      <c r="B2243">
        <v>109</v>
      </c>
      <c r="C2243" t="s">
        <v>209</v>
      </c>
      <c r="D2243">
        <v>28</v>
      </c>
      <c r="E2243" t="s">
        <v>214</v>
      </c>
      <c r="F2243">
        <v>3</v>
      </c>
      <c r="G2243">
        <v>12.5</v>
      </c>
      <c r="H2243">
        <f t="shared" ref="H2243:H2306" si="1225">G2243/100</f>
        <v>0.125</v>
      </c>
      <c r="I2243">
        <v>4</v>
      </c>
      <c r="J2243">
        <v>1.2</v>
      </c>
      <c r="K2243">
        <f t="shared" ref="K2243:K2306" si="1226">0.7854*H2243^2</f>
        <v>1.2271875E-2</v>
      </c>
      <c r="L2243">
        <f>0.000081*(G2243^1.864042*I2243^0.850892+0.000027*G2243^2)</f>
        <v>2.9205487840892282E-2</v>
      </c>
      <c r="O2243">
        <f>L2243*0.47*0.75</f>
        <v>1.0294934463914529E-2</v>
      </c>
      <c r="Q2243">
        <f>O2243*0.521</f>
        <v>5.3636608556994697E-3</v>
      </c>
      <c r="T2243">
        <f>(L2243*0.47*0.75)*(1+0.2)*0.521*3.67</f>
        <v>2.3621562408500465E-2</v>
      </c>
    </row>
    <row r="2244" spans="1:24" x14ac:dyDescent="0.3">
      <c r="A2244" s="26">
        <v>22001</v>
      </c>
      <c r="B2244">
        <v>109</v>
      </c>
      <c r="C2244" t="s">
        <v>209</v>
      </c>
      <c r="D2244">
        <v>29</v>
      </c>
      <c r="E2244" t="s">
        <v>215</v>
      </c>
      <c r="F2244">
        <v>3</v>
      </c>
      <c r="G2244">
        <v>18.5</v>
      </c>
      <c r="H2244">
        <f t="shared" si="1225"/>
        <v>0.185</v>
      </c>
      <c r="I2244">
        <v>5</v>
      </c>
      <c r="J2244">
        <v>1.6</v>
      </c>
      <c r="K2244">
        <f t="shared" si="1226"/>
        <v>2.6880314999999998E-2</v>
      </c>
      <c r="L2244">
        <f t="shared" ref="L2244:L2245" si="1227">0.000064*(G2244^1.958025*I2244^0.883501+0.000045*G2244^2)</f>
        <v>8.0330399028503058E-2</v>
      </c>
      <c r="O2244">
        <f>L2244*0.44*0.75</f>
        <v>2.6509031679406009E-2</v>
      </c>
      <c r="Q2244">
        <f t="shared" ref="Q2244:Q2245" si="1228">O2244*0.52</f>
        <v>1.3784696473291126E-2</v>
      </c>
      <c r="T2244">
        <f>(L2244*0.44*0.75)*(1+0.2)*0.52*3.67</f>
        <v>6.0707803268374112E-2</v>
      </c>
    </row>
    <row r="2245" spans="1:24" x14ac:dyDescent="0.3">
      <c r="A2245" s="26">
        <v>22001</v>
      </c>
      <c r="B2245">
        <v>109</v>
      </c>
      <c r="C2245" t="s">
        <v>209</v>
      </c>
      <c r="D2245">
        <v>30</v>
      </c>
      <c r="E2245" t="s">
        <v>215</v>
      </c>
      <c r="F2245">
        <v>3</v>
      </c>
      <c r="G2245">
        <v>25.3</v>
      </c>
      <c r="H2245">
        <f t="shared" si="1225"/>
        <v>0.253</v>
      </c>
      <c r="I2245">
        <v>7</v>
      </c>
      <c r="J2245">
        <v>1.6</v>
      </c>
      <c r="K2245">
        <f t="shared" si="1226"/>
        <v>5.0272668599999994E-2</v>
      </c>
      <c r="L2245">
        <f t="shared" si="1227"/>
        <v>0.19960619080586497</v>
      </c>
      <c r="O2245">
        <f>L2245*0.44*0.75</f>
        <v>6.5870042965935446E-2</v>
      </c>
      <c r="Q2245">
        <f t="shared" si="1228"/>
        <v>3.4252422342286433E-2</v>
      </c>
      <c r="T2245">
        <f>(L2245*0.44*0.75)*(1+0.2)*0.52*3.67</f>
        <v>0.15084766799542942</v>
      </c>
    </row>
    <row r="2246" spans="1:24" x14ac:dyDescent="0.3">
      <c r="A2246" s="26">
        <v>22001</v>
      </c>
      <c r="B2246">
        <v>109</v>
      </c>
      <c r="C2246" t="s">
        <v>209</v>
      </c>
      <c r="D2246">
        <v>31</v>
      </c>
      <c r="E2246" t="s">
        <v>217</v>
      </c>
      <c r="F2246">
        <v>2</v>
      </c>
      <c r="G2246">
        <v>44.1</v>
      </c>
      <c r="H2246">
        <f t="shared" si="1225"/>
        <v>0.441</v>
      </c>
      <c r="I2246">
        <v>14</v>
      </c>
      <c r="J2246">
        <v>1.2</v>
      </c>
      <c r="K2246">
        <f t="shared" si="1226"/>
        <v>0.15274537740000002</v>
      </c>
      <c r="L2246">
        <f>0.000059*(G2246^1.965295*I2246^0.892133+0.000019*G2246^2)</f>
        <v>1.0596403458342751</v>
      </c>
      <c r="O2246">
        <f>L2246*0.47*0.75</f>
        <v>0.37352322190658194</v>
      </c>
      <c r="Q2246">
        <f>O2246*0.52</f>
        <v>0.19423207539142262</v>
      </c>
      <c r="T2246">
        <f>(L2246*0.47*0.75)*(1+0.2)*0.52*3.67</f>
        <v>0.85539806002382501</v>
      </c>
      <c r="U2246">
        <v>68</v>
      </c>
      <c r="V2246">
        <v>73</v>
      </c>
      <c r="W2246">
        <v>12</v>
      </c>
      <c r="X2246">
        <v>6</v>
      </c>
    </row>
    <row r="2247" spans="1:24" x14ac:dyDescent="0.3">
      <c r="A2247" s="26">
        <v>22001</v>
      </c>
      <c r="B2247">
        <v>109</v>
      </c>
      <c r="C2247" t="s">
        <v>209</v>
      </c>
      <c r="D2247">
        <v>32</v>
      </c>
      <c r="E2247" t="s">
        <v>215</v>
      </c>
      <c r="F2247">
        <v>3</v>
      </c>
      <c r="G2247">
        <v>32.299999999999997</v>
      </c>
      <c r="H2247">
        <f t="shared" si="1225"/>
        <v>0.32299999999999995</v>
      </c>
      <c r="I2247">
        <v>12</v>
      </c>
      <c r="J2247">
        <v>2.5</v>
      </c>
      <c r="K2247">
        <f t="shared" si="1226"/>
        <v>8.1939996599999967E-2</v>
      </c>
      <c r="L2247">
        <f t="shared" ref="L2247:L2250" si="1229">0.000064*(G2247^1.958025*I2247^0.883501+0.000045*G2247^2)</f>
        <v>0.51843757419244041</v>
      </c>
      <c r="O2247">
        <f>L2247*0.44*0.75</f>
        <v>0.17108439948350534</v>
      </c>
      <c r="Q2247">
        <f t="shared" ref="Q2247:Q2250" si="1230">O2247*0.52</f>
        <v>8.8963887731422789E-2</v>
      </c>
      <c r="T2247">
        <f>(L2247*0.44*0.75)*(1+0.2)*0.52*3.67</f>
        <v>0.39179696156918592</v>
      </c>
    </row>
    <row r="2248" spans="1:24" x14ac:dyDescent="0.3">
      <c r="A2248" s="26">
        <v>22001</v>
      </c>
      <c r="B2248">
        <v>109</v>
      </c>
      <c r="C2248" t="s">
        <v>209</v>
      </c>
      <c r="D2248">
        <v>33</v>
      </c>
      <c r="E2248" t="s">
        <v>215</v>
      </c>
      <c r="F2248">
        <v>3</v>
      </c>
      <c r="G2248">
        <v>18.399999999999999</v>
      </c>
      <c r="H2248">
        <f t="shared" si="1225"/>
        <v>0.184</v>
      </c>
      <c r="I2248">
        <v>5</v>
      </c>
      <c r="J2248">
        <v>2</v>
      </c>
      <c r="K2248">
        <f t="shared" si="1226"/>
        <v>2.6590502399999997E-2</v>
      </c>
      <c r="L2248">
        <f t="shared" si="1229"/>
        <v>7.948238995643403E-2</v>
      </c>
      <c r="O2248">
        <f>L2248*0.44*0.75</f>
        <v>2.6229188685623232E-2</v>
      </c>
      <c r="Q2248">
        <f t="shared" si="1230"/>
        <v>1.3639178116524082E-2</v>
      </c>
      <c r="T2248">
        <f>(L2248*0.44*0.75)*(1+0.2)*0.52*3.67</f>
        <v>6.006694042517205E-2</v>
      </c>
    </row>
    <row r="2249" spans="1:24" x14ac:dyDescent="0.3">
      <c r="A2249" s="26">
        <v>22001</v>
      </c>
      <c r="B2249">
        <v>109</v>
      </c>
      <c r="C2249" t="s">
        <v>209</v>
      </c>
      <c r="D2249">
        <v>34</v>
      </c>
      <c r="E2249" t="s">
        <v>215</v>
      </c>
      <c r="F2249">
        <v>3</v>
      </c>
      <c r="G2249">
        <v>20.2</v>
      </c>
      <c r="H2249">
        <f t="shared" si="1225"/>
        <v>0.20199999999999999</v>
      </c>
      <c r="I2249">
        <v>5</v>
      </c>
      <c r="J2249">
        <v>1.6</v>
      </c>
      <c r="K2249">
        <f t="shared" si="1226"/>
        <v>3.2047461599999993E-2</v>
      </c>
      <c r="L2249">
        <f t="shared" si="1229"/>
        <v>9.5419389945507485E-2</v>
      </c>
      <c r="O2249">
        <f>L2249*0.44*0.75</f>
        <v>3.1488398682017471E-2</v>
      </c>
      <c r="Q2249">
        <f t="shared" si="1230"/>
        <v>1.6373967314649084E-2</v>
      </c>
      <c r="T2249">
        <f>(L2249*0.44*0.75)*(1+0.2)*0.52*3.67</f>
        <v>7.2110952053714567E-2</v>
      </c>
    </row>
    <row r="2250" spans="1:24" x14ac:dyDescent="0.3">
      <c r="A2250" s="26">
        <v>22001</v>
      </c>
      <c r="B2250">
        <v>109</v>
      </c>
      <c r="C2250" t="s">
        <v>209</v>
      </c>
      <c r="D2250">
        <v>35</v>
      </c>
      <c r="E2250" t="s">
        <v>215</v>
      </c>
      <c r="F2250">
        <v>2</v>
      </c>
      <c r="G2250">
        <v>25.3</v>
      </c>
      <c r="H2250">
        <f t="shared" si="1225"/>
        <v>0.253</v>
      </c>
      <c r="I2250">
        <v>14</v>
      </c>
      <c r="J2250">
        <v>5</v>
      </c>
      <c r="K2250">
        <f t="shared" si="1226"/>
        <v>5.0272668599999994E-2</v>
      </c>
      <c r="L2250">
        <f t="shared" si="1229"/>
        <v>0.36824128064050765</v>
      </c>
      <c r="O2250">
        <f>L2250*0.44*0.75</f>
        <v>0.12151962261136752</v>
      </c>
      <c r="Q2250">
        <f t="shared" si="1230"/>
        <v>6.3190203757911109E-2</v>
      </c>
      <c r="T2250">
        <f>(L2250*0.44*0.75)*(1+0.2)*0.52*3.67</f>
        <v>0.27828965734984051</v>
      </c>
    </row>
    <row r="2251" spans="1:24" x14ac:dyDescent="0.3">
      <c r="A2251" s="26">
        <v>22001</v>
      </c>
      <c r="B2251">
        <v>109</v>
      </c>
      <c r="C2251" t="s">
        <v>209</v>
      </c>
      <c r="D2251">
        <v>36</v>
      </c>
      <c r="E2251" t="s">
        <v>219</v>
      </c>
      <c r="F2251">
        <v>3</v>
      </c>
      <c r="G2251">
        <v>15.3</v>
      </c>
      <c r="H2251">
        <f t="shared" si="1225"/>
        <v>0.153</v>
      </c>
      <c r="I2251">
        <v>4.5999999999999996</v>
      </c>
      <c r="J2251">
        <v>1</v>
      </c>
      <c r="K2251">
        <f t="shared" si="1226"/>
        <v>1.83854286E-2</v>
      </c>
      <c r="L2251">
        <f>0.000084*(G2251^1.894314*I2251^0.808223+0.000034*G2251^2)</f>
        <v>5.0596294386294573E-2</v>
      </c>
      <c r="M2251">
        <v>0.75</v>
      </c>
      <c r="O2251">
        <f>L2251*0.75*1.07</f>
        <v>4.0603526245001402E-2</v>
      </c>
      <c r="Q2251">
        <f>O2251*0.531</f>
        <v>2.1560472436095747E-2</v>
      </c>
      <c r="T2251">
        <f>(L2251*0.75*1.07)*(1+0.2)*0.531*3.67</f>
        <v>9.4952320608565649E-2</v>
      </c>
    </row>
    <row r="2252" spans="1:24" x14ac:dyDescent="0.3">
      <c r="A2252" s="26">
        <v>22001</v>
      </c>
      <c r="B2252">
        <v>109</v>
      </c>
      <c r="C2252" t="s">
        <v>209</v>
      </c>
      <c r="D2252">
        <v>37</v>
      </c>
      <c r="E2252" t="s">
        <v>215</v>
      </c>
      <c r="F2252">
        <v>2</v>
      </c>
      <c r="G2252">
        <v>46.7</v>
      </c>
      <c r="H2252">
        <f t="shared" si="1225"/>
        <v>0.46700000000000003</v>
      </c>
      <c r="I2252">
        <v>15</v>
      </c>
      <c r="J2252">
        <v>1.3</v>
      </c>
      <c r="K2252">
        <f t="shared" si="1226"/>
        <v>0.17128710060000002</v>
      </c>
      <c r="L2252">
        <f>0.000064*(G2252^1.958025*I2252^0.883501+0.000045*G2252^2)</f>
        <v>1.29964296833658</v>
      </c>
      <c r="O2252">
        <f>L2252*0.44*0.75</f>
        <v>0.42888217955107139</v>
      </c>
      <c r="Q2252">
        <f>O2252*0.52</f>
        <v>0.22301873336655711</v>
      </c>
      <c r="T2252">
        <f>(L2252*0.44*0.75)*(1+0.2)*0.52*3.67</f>
        <v>0.9821745017463176</v>
      </c>
      <c r="U2252">
        <v>78</v>
      </c>
      <c r="V2252">
        <v>83</v>
      </c>
      <c r="W2252">
        <v>13</v>
      </c>
      <c r="X2252">
        <v>7</v>
      </c>
    </row>
    <row r="2253" spans="1:24" x14ac:dyDescent="0.3">
      <c r="A2253" s="26">
        <v>22001</v>
      </c>
      <c r="B2253">
        <v>109</v>
      </c>
      <c r="C2253" t="s">
        <v>209</v>
      </c>
      <c r="D2253">
        <v>38</v>
      </c>
      <c r="E2253" t="s">
        <v>219</v>
      </c>
      <c r="F2253">
        <v>3</v>
      </c>
      <c r="G2253">
        <v>11.3</v>
      </c>
      <c r="H2253">
        <f t="shared" si="1225"/>
        <v>0.113</v>
      </c>
      <c r="I2253">
        <v>5</v>
      </c>
      <c r="J2253">
        <v>1</v>
      </c>
      <c r="K2253">
        <f t="shared" si="1226"/>
        <v>1.0028772600000001E-2</v>
      </c>
      <c r="L2253">
        <f t="shared" ref="L2253:L2257" si="1231">0.000084*(G2253^1.894314*I2253^0.808223+0.000034*G2253^2)</f>
        <v>3.0483817576717358E-2</v>
      </c>
      <c r="M2253">
        <v>0.75</v>
      </c>
      <c r="O2253">
        <f>L2253*0.75*1.07</f>
        <v>2.4463263605315679E-2</v>
      </c>
      <c r="Q2253">
        <f t="shared" ref="Q2253:Q2257" si="1232">O2253*0.531</f>
        <v>1.2989992974422626E-2</v>
      </c>
      <c r="T2253">
        <f>(L2253*0.75*1.07)*(1+0.2)*0.531*3.67</f>
        <v>5.7207929059357239E-2</v>
      </c>
    </row>
    <row r="2254" spans="1:24" x14ac:dyDescent="0.3">
      <c r="A2254" s="26">
        <v>22001</v>
      </c>
      <c r="B2254">
        <v>109</v>
      </c>
      <c r="C2254" t="s">
        <v>209</v>
      </c>
      <c r="D2254">
        <v>39</v>
      </c>
      <c r="E2254" t="s">
        <v>219</v>
      </c>
      <c r="F2254">
        <v>3</v>
      </c>
      <c r="G2254">
        <v>19.399999999999999</v>
      </c>
      <c r="H2254">
        <f t="shared" si="1225"/>
        <v>0.19399999999999998</v>
      </c>
      <c r="I2254">
        <v>5</v>
      </c>
      <c r="J2254">
        <v>1</v>
      </c>
      <c r="K2254">
        <f t="shared" si="1226"/>
        <v>2.9559314399999991E-2</v>
      </c>
      <c r="L2254">
        <f t="shared" si="1231"/>
        <v>8.4861219219787606E-2</v>
      </c>
      <c r="M2254">
        <v>0.75</v>
      </c>
      <c r="O2254">
        <f>L2254*0.75*1.07</f>
        <v>6.8101128423879553E-2</v>
      </c>
      <c r="Q2254">
        <f t="shared" si="1232"/>
        <v>3.6161699193080044E-2</v>
      </c>
      <c r="T2254">
        <f>(L2254*0.75*1.07)*(1+0.2)*0.531*3.67</f>
        <v>0.15925612324632452</v>
      </c>
    </row>
    <row r="2255" spans="1:24" x14ac:dyDescent="0.3">
      <c r="A2255" s="26">
        <v>22001</v>
      </c>
      <c r="B2255">
        <v>109</v>
      </c>
      <c r="C2255" t="s">
        <v>209</v>
      </c>
      <c r="D2255">
        <v>40</v>
      </c>
      <c r="E2255" t="s">
        <v>219</v>
      </c>
      <c r="F2255">
        <v>3</v>
      </c>
      <c r="G2255">
        <v>18.3</v>
      </c>
      <c r="H2255">
        <f t="shared" si="1225"/>
        <v>0.183</v>
      </c>
      <c r="I2255">
        <v>5</v>
      </c>
      <c r="J2255">
        <v>1</v>
      </c>
      <c r="K2255">
        <f t="shared" si="1226"/>
        <v>2.6302260599999999E-2</v>
      </c>
      <c r="L2255">
        <f t="shared" si="1231"/>
        <v>7.5977878124299833E-2</v>
      </c>
      <c r="M2255">
        <v>0.75</v>
      </c>
      <c r="O2255">
        <f>L2255*0.75*1.07</f>
        <v>6.0972247194750619E-2</v>
      </c>
      <c r="Q2255">
        <f t="shared" si="1232"/>
        <v>3.2376263260412583E-2</v>
      </c>
      <c r="T2255">
        <f>(L2255*0.75*1.07)*(1+0.2)*0.531*3.67</f>
        <v>0.14258506339885699</v>
      </c>
    </row>
    <row r="2256" spans="1:24" x14ac:dyDescent="0.3">
      <c r="A2256" s="26">
        <v>22001</v>
      </c>
      <c r="B2256">
        <v>109</v>
      </c>
      <c r="C2256" t="s">
        <v>209</v>
      </c>
      <c r="D2256">
        <v>41</v>
      </c>
      <c r="E2256" t="s">
        <v>219</v>
      </c>
      <c r="F2256">
        <v>3</v>
      </c>
      <c r="G2256">
        <v>18.3</v>
      </c>
      <c r="H2256">
        <f t="shared" si="1225"/>
        <v>0.183</v>
      </c>
      <c r="I2256">
        <v>4.5999999999999996</v>
      </c>
      <c r="J2256">
        <v>1</v>
      </c>
      <c r="K2256">
        <f t="shared" si="1226"/>
        <v>2.6302260599999999E-2</v>
      </c>
      <c r="L2256">
        <f t="shared" si="1231"/>
        <v>7.1026437299809453E-2</v>
      </c>
      <c r="M2256">
        <v>0.75</v>
      </c>
      <c r="O2256">
        <f>L2256*0.75*1.07</f>
        <v>5.6998715933097091E-2</v>
      </c>
      <c r="Q2256">
        <f t="shared" si="1232"/>
        <v>3.0266318160474558E-2</v>
      </c>
      <c r="T2256">
        <f>(L2256*0.75*1.07)*(1+0.2)*0.531*3.67</f>
        <v>0.13329286517872993</v>
      </c>
    </row>
    <row r="2257" spans="1:20" x14ac:dyDescent="0.3">
      <c r="A2257" s="26">
        <v>22001</v>
      </c>
      <c r="B2257">
        <v>109</v>
      </c>
      <c r="C2257" t="s">
        <v>209</v>
      </c>
      <c r="D2257">
        <v>42</v>
      </c>
      <c r="E2257" t="s">
        <v>219</v>
      </c>
      <c r="F2257">
        <v>3</v>
      </c>
      <c r="G2257">
        <v>12.4</v>
      </c>
      <c r="H2257">
        <f t="shared" si="1225"/>
        <v>0.124</v>
      </c>
      <c r="I2257">
        <v>4.2</v>
      </c>
      <c r="J2257">
        <v>1</v>
      </c>
      <c r="K2257">
        <f t="shared" si="1226"/>
        <v>1.2076310399999998E-2</v>
      </c>
      <c r="L2257">
        <f t="shared" si="1231"/>
        <v>3.1571392989748787E-2</v>
      </c>
      <c r="M2257">
        <v>0.75</v>
      </c>
      <c r="O2257">
        <f>L2257*0.75*1.07</f>
        <v>2.5336042874273403E-2</v>
      </c>
      <c r="Q2257">
        <f t="shared" si="1232"/>
        <v>1.3453438766239178E-2</v>
      </c>
      <c r="T2257">
        <f>(L2257*0.75*1.07)*(1+0.2)*0.531*3.67</f>
        <v>5.9248944326517325E-2</v>
      </c>
    </row>
    <row r="2258" spans="1:20" x14ac:dyDescent="0.3">
      <c r="A2258" s="26">
        <v>22001</v>
      </c>
      <c r="B2258">
        <v>109</v>
      </c>
      <c r="C2258" t="s">
        <v>209</v>
      </c>
      <c r="D2258">
        <v>43</v>
      </c>
      <c r="E2258" t="s">
        <v>224</v>
      </c>
      <c r="F2258">
        <v>3</v>
      </c>
      <c r="G2258">
        <v>16.5</v>
      </c>
      <c r="H2258">
        <f t="shared" si="1225"/>
        <v>0.16500000000000001</v>
      </c>
      <c r="I2258">
        <v>4</v>
      </c>
      <c r="J2258">
        <v>1</v>
      </c>
      <c r="K2258">
        <f t="shared" si="1226"/>
        <v>2.1382515000000001E-2</v>
      </c>
      <c r="L2258">
        <f>0.000084*(G2258^1.894314*I2258^0.808223+0.000031*G2258^2)</f>
        <v>5.2141173788975141E-2</v>
      </c>
      <c r="M2258">
        <v>0.78</v>
      </c>
      <c r="N2258">
        <v>1.07</v>
      </c>
      <c r="O2258">
        <f>L2258*M2258*N2258</f>
        <v>4.351702364427866E-2</v>
      </c>
      <c r="P2258">
        <v>0.53100000000000003</v>
      </c>
      <c r="Q2258">
        <f>O2258*P2258</f>
        <v>2.310753955511197E-2</v>
      </c>
      <c r="R2258" t="s">
        <v>269</v>
      </c>
      <c r="S2258">
        <v>3.67</v>
      </c>
      <c r="T2258">
        <f>(L2258*M2258*N2258)*(1+0.2)*P2258*S2258</f>
        <v>0.10176560420071311</v>
      </c>
    </row>
    <row r="2259" spans="1:20" x14ac:dyDescent="0.3">
      <c r="A2259" s="26">
        <v>22001</v>
      </c>
      <c r="B2259">
        <v>109</v>
      </c>
      <c r="C2259" t="s">
        <v>209</v>
      </c>
      <c r="D2259">
        <v>44</v>
      </c>
      <c r="E2259" t="s">
        <v>215</v>
      </c>
      <c r="F2259">
        <v>3</v>
      </c>
      <c r="G2259">
        <v>8.3000000000000007</v>
      </c>
      <c r="H2259">
        <f t="shared" si="1225"/>
        <v>8.3000000000000004E-2</v>
      </c>
      <c r="I2259">
        <v>3</v>
      </c>
      <c r="J2259">
        <v>1</v>
      </c>
      <c r="K2259">
        <f t="shared" si="1226"/>
        <v>5.4106206000000007E-3</v>
      </c>
      <c r="L2259">
        <f>0.000064*(G2259^1.958025*I2259^0.883501+0.000045*G2259^2)</f>
        <v>1.064885842190306E-2</v>
      </c>
      <c r="O2259">
        <f>L2259*0.44*0.75</f>
        <v>3.5141232792280097E-3</v>
      </c>
      <c r="Q2259">
        <f>O2259*0.52</f>
        <v>1.8273441051985652E-3</v>
      </c>
      <c r="T2259">
        <f>(L2259*0.44*0.75)*(1+0.2)*0.52*3.67</f>
        <v>8.0476234392944795E-3</v>
      </c>
    </row>
    <row r="2260" spans="1:20" x14ac:dyDescent="0.3">
      <c r="A2260" s="26">
        <v>22001</v>
      </c>
      <c r="B2260">
        <v>109</v>
      </c>
      <c r="C2260" t="s">
        <v>209</v>
      </c>
      <c r="D2260">
        <v>45</v>
      </c>
      <c r="E2260" t="s">
        <v>213</v>
      </c>
      <c r="F2260">
        <v>3</v>
      </c>
      <c r="G2260">
        <v>22.1</v>
      </c>
      <c r="H2260">
        <f t="shared" si="1225"/>
        <v>0.221</v>
      </c>
      <c r="I2260">
        <v>4.5</v>
      </c>
      <c r="J2260">
        <v>1.2</v>
      </c>
      <c r="K2260">
        <f t="shared" si="1226"/>
        <v>3.8359721400000005E-2</v>
      </c>
      <c r="L2260">
        <f t="shared" ref="L2260:L2262" si="1233">0.000084*(G2260^1.894314*I2260^0.808223+0.000031*G2260^2)</f>
        <v>9.9753307923344733E-2</v>
      </c>
      <c r="O2260">
        <f>L2260*0.66*1.07</f>
        <v>7.0445786055466059E-2</v>
      </c>
      <c r="Q2260">
        <f t="shared" ref="Q2260:Q2262" si="1234">O2260*0.531</f>
        <v>3.7406712395452478E-2</v>
      </c>
      <c r="T2260">
        <f>(L2260*0.66*1.07)*(1+0.2)*0.531*3.67</f>
        <v>0.1647391613895727</v>
      </c>
    </row>
    <row r="2261" spans="1:20" x14ac:dyDescent="0.3">
      <c r="A2261" s="26">
        <v>22001</v>
      </c>
      <c r="B2261">
        <v>109</v>
      </c>
      <c r="C2261" t="s">
        <v>209</v>
      </c>
      <c r="D2261">
        <v>46</v>
      </c>
      <c r="E2261" t="s">
        <v>213</v>
      </c>
      <c r="F2261">
        <v>3</v>
      </c>
      <c r="G2261">
        <v>15.2</v>
      </c>
      <c r="H2261">
        <f t="shared" si="1225"/>
        <v>0.152</v>
      </c>
      <c r="I2261">
        <v>4</v>
      </c>
      <c r="J2261">
        <v>1.2</v>
      </c>
      <c r="K2261">
        <f t="shared" si="1226"/>
        <v>1.81458816E-2</v>
      </c>
      <c r="L2261">
        <f t="shared" si="1233"/>
        <v>4.4634094319561335E-2</v>
      </c>
      <c r="O2261">
        <f>L2261*0.66*1.07</f>
        <v>3.1520597408474217E-2</v>
      </c>
      <c r="Q2261">
        <f t="shared" si="1234"/>
        <v>1.6737437223899809E-2</v>
      </c>
      <c r="T2261">
        <f>(L2261*0.66*1.07)*(1+0.2)*0.531*3.67</f>
        <v>7.3711673534054764E-2</v>
      </c>
    </row>
    <row r="2262" spans="1:20" x14ac:dyDescent="0.3">
      <c r="A2262" s="26">
        <v>22001</v>
      </c>
      <c r="B2262">
        <v>109</v>
      </c>
      <c r="C2262" t="s">
        <v>209</v>
      </c>
      <c r="D2262">
        <v>47</v>
      </c>
      <c r="E2262" t="s">
        <v>213</v>
      </c>
      <c r="F2262">
        <v>3</v>
      </c>
      <c r="G2262">
        <v>21.3</v>
      </c>
      <c r="H2262">
        <f t="shared" si="1225"/>
        <v>0.21299999999999999</v>
      </c>
      <c r="I2262">
        <v>4</v>
      </c>
      <c r="J2262">
        <v>1.6</v>
      </c>
      <c r="K2262">
        <f t="shared" si="1226"/>
        <v>3.5632812600000001E-2</v>
      </c>
      <c r="L2262">
        <f t="shared" si="1233"/>
        <v>8.4576978309082174E-2</v>
      </c>
      <c r="O2262">
        <f>L2262*0.66*1.07</f>
        <v>5.9728262081873838E-2</v>
      </c>
      <c r="Q2262">
        <f t="shared" si="1234"/>
        <v>3.1715707165475011E-2</v>
      </c>
      <c r="T2262">
        <f>(L2262*0.66*1.07)*(1+0.2)*0.531*3.67</f>
        <v>0.13967597435675191</v>
      </c>
    </row>
    <row r="2263" spans="1:20" x14ac:dyDescent="0.3">
      <c r="A2263" s="26">
        <v>22001</v>
      </c>
      <c r="B2263">
        <v>109</v>
      </c>
      <c r="C2263" t="s">
        <v>209</v>
      </c>
      <c r="D2263">
        <v>48</v>
      </c>
      <c r="E2263" t="s">
        <v>219</v>
      </c>
      <c r="F2263">
        <v>3</v>
      </c>
      <c r="G2263">
        <v>8.5</v>
      </c>
      <c r="H2263">
        <f t="shared" si="1225"/>
        <v>8.5000000000000006E-2</v>
      </c>
      <c r="I2263">
        <v>3</v>
      </c>
      <c r="J2263">
        <v>1</v>
      </c>
      <c r="K2263">
        <f t="shared" si="1226"/>
        <v>5.6745150000000006E-3</v>
      </c>
      <c r="L2263">
        <f t="shared" ref="L2263:L2264" si="1235">0.000084*(G2263^1.894314*I2263^0.808223+0.000034*G2263^2)</f>
        <v>1.1763012518110447E-2</v>
      </c>
      <c r="M2263">
        <v>0.75</v>
      </c>
      <c r="O2263">
        <f>L2263*0.75*1.07</f>
        <v>9.4398175457836332E-3</v>
      </c>
      <c r="Q2263">
        <f t="shared" ref="Q2263:Q2264" si="1236">O2263*0.531</f>
        <v>5.0125431168111098E-3</v>
      </c>
      <c r="T2263">
        <f>(L2263*0.75*1.07)*(1+0.2)*0.531*3.67</f>
        <v>2.2075239886436126E-2</v>
      </c>
    </row>
    <row r="2264" spans="1:20" x14ac:dyDescent="0.3">
      <c r="A2264" s="26">
        <v>22001</v>
      </c>
      <c r="B2264">
        <v>109</v>
      </c>
      <c r="C2264" t="s">
        <v>209</v>
      </c>
      <c r="D2264">
        <v>49</v>
      </c>
      <c r="E2264" t="s">
        <v>219</v>
      </c>
      <c r="F2264">
        <v>3</v>
      </c>
      <c r="G2264">
        <v>9.3000000000000007</v>
      </c>
      <c r="H2264">
        <f t="shared" si="1225"/>
        <v>9.3000000000000013E-2</v>
      </c>
      <c r="I2264">
        <v>3</v>
      </c>
      <c r="J2264">
        <v>1</v>
      </c>
      <c r="K2264">
        <f t="shared" si="1226"/>
        <v>6.7929246000000016E-3</v>
      </c>
      <c r="L2264">
        <f t="shared" si="1235"/>
        <v>1.3948199721411318E-2</v>
      </c>
      <c r="M2264">
        <v>0.75</v>
      </c>
      <c r="O2264">
        <f>L2264*0.75*1.07</f>
        <v>1.1193430276432584E-2</v>
      </c>
      <c r="Q2264">
        <f t="shared" si="1236"/>
        <v>5.9437114767857029E-3</v>
      </c>
      <c r="T2264">
        <f>(L2264*0.75*1.07)*(1+0.2)*0.531*3.67</f>
        <v>2.6176105343764234E-2</v>
      </c>
    </row>
    <row r="2265" spans="1:20" x14ac:dyDescent="0.3">
      <c r="A2265" s="26">
        <v>22001</v>
      </c>
      <c r="B2265">
        <v>110</v>
      </c>
      <c r="C2265" t="s">
        <v>211</v>
      </c>
      <c r="D2265">
        <v>1</v>
      </c>
      <c r="E2265" t="s">
        <v>213</v>
      </c>
      <c r="F2265">
        <v>3</v>
      </c>
      <c r="G2265">
        <v>21.2</v>
      </c>
      <c r="H2265">
        <f t="shared" si="1225"/>
        <v>0.21199999999999999</v>
      </c>
      <c r="I2265">
        <v>6</v>
      </c>
      <c r="J2265">
        <v>0.8</v>
      </c>
      <c r="K2265">
        <f t="shared" si="1226"/>
        <v>3.5299017599999996E-2</v>
      </c>
      <c r="L2265">
        <f>0.000084*(G2265^1.894314*I2265^0.808223+0.000031*G2265^2)</f>
        <v>0.11633221126720168</v>
      </c>
      <c r="O2265">
        <f>L2265*0.66*1.07</f>
        <v>8.2153807596897832E-2</v>
      </c>
      <c r="Q2265">
        <f>O2265*0.531</f>
        <v>4.362367183395275E-2</v>
      </c>
      <c r="T2265">
        <f>(L2265*0.66*1.07)*(1+0.2)*0.531*3.67</f>
        <v>0.19211865075672793</v>
      </c>
    </row>
    <row r="2266" spans="1:20" x14ac:dyDescent="0.3">
      <c r="A2266" s="26">
        <v>22001</v>
      </c>
      <c r="B2266">
        <v>110</v>
      </c>
      <c r="C2266" t="s">
        <v>211</v>
      </c>
      <c r="D2266">
        <v>2</v>
      </c>
      <c r="E2266" t="s">
        <v>215</v>
      </c>
      <c r="F2266">
        <v>2</v>
      </c>
      <c r="G2266">
        <v>16.3</v>
      </c>
      <c r="H2266">
        <f t="shared" si="1225"/>
        <v>0.16300000000000001</v>
      </c>
      <c r="I2266">
        <v>7</v>
      </c>
      <c r="J2266">
        <v>1.6</v>
      </c>
      <c r="K2266">
        <f t="shared" si="1226"/>
        <v>2.08672926E-2</v>
      </c>
      <c r="L2266">
        <f t="shared" ref="L2266:L2267" si="1237">0.000064*(G2266^1.958025*I2266^0.883501+0.000045*G2266^2)</f>
        <v>8.4396125475469735E-2</v>
      </c>
      <c r="O2266">
        <f>L2266*0.44*0.75</f>
        <v>2.7850721406905012E-2</v>
      </c>
      <c r="Q2266">
        <f t="shared" ref="Q2266:Q2267" si="1238">O2266*0.52</f>
        <v>1.4482375131590607E-2</v>
      </c>
      <c r="T2266">
        <f>(L2266*0.44*0.75)*(1+0.2)*0.52*3.67</f>
        <v>6.3780380079525023E-2</v>
      </c>
    </row>
    <row r="2267" spans="1:20" x14ac:dyDescent="0.3">
      <c r="A2267" s="26">
        <v>22001</v>
      </c>
      <c r="B2267">
        <v>110</v>
      </c>
      <c r="C2267" t="s">
        <v>211</v>
      </c>
      <c r="D2267">
        <v>3</v>
      </c>
      <c r="E2267" t="s">
        <v>215</v>
      </c>
      <c r="F2267">
        <v>3</v>
      </c>
      <c r="G2267">
        <v>13.5</v>
      </c>
      <c r="H2267">
        <f t="shared" si="1225"/>
        <v>0.13500000000000001</v>
      </c>
      <c r="I2267">
        <v>4.2</v>
      </c>
      <c r="J2267">
        <v>1.2</v>
      </c>
      <c r="K2267">
        <f t="shared" si="1226"/>
        <v>1.4313915000000002E-2</v>
      </c>
      <c r="L2267">
        <f t="shared" si="1237"/>
        <v>3.7157737053787762E-2</v>
      </c>
      <c r="O2267">
        <f>L2267*0.44*0.75</f>
        <v>1.226205322774996E-2</v>
      </c>
      <c r="Q2267">
        <f t="shared" si="1238"/>
        <v>6.3762676784299794E-3</v>
      </c>
      <c r="T2267">
        <f>(L2267*0.44*0.75)*(1+0.2)*0.52*3.67</f>
        <v>2.8081082855805628E-2</v>
      </c>
    </row>
    <row r="2268" spans="1:20" x14ac:dyDescent="0.3">
      <c r="A2268" s="26">
        <v>22001</v>
      </c>
      <c r="B2268">
        <v>110</v>
      </c>
      <c r="C2268" t="s">
        <v>211</v>
      </c>
      <c r="D2268">
        <v>4</v>
      </c>
      <c r="E2268" t="s">
        <v>212</v>
      </c>
      <c r="F2268">
        <v>3</v>
      </c>
      <c r="G2268">
        <v>8.4</v>
      </c>
      <c r="H2268">
        <f t="shared" si="1225"/>
        <v>8.4000000000000005E-2</v>
      </c>
      <c r="I2268">
        <v>5</v>
      </c>
      <c r="J2268">
        <v>3</v>
      </c>
      <c r="K2268">
        <f t="shared" si="1226"/>
        <v>5.5417824000000004E-3</v>
      </c>
      <c r="L2268">
        <f>0.000062*(G2268^1.947206*I2268^0.894551+0.000039*G2268^2)</f>
        <v>1.6497672145267175E-2</v>
      </c>
      <c r="O2268">
        <f>L2268*0.47*0.75</f>
        <v>5.8154294312066784E-3</v>
      </c>
      <c r="Q2268">
        <f>O2268*0.52</f>
        <v>3.0240233042274729E-3</v>
      </c>
      <c r="T2268">
        <f>(L2268*0.47*0.75)*(1+0.2)*0.52*3.67</f>
        <v>1.3317798631817791E-2</v>
      </c>
    </row>
    <row r="2269" spans="1:20" x14ac:dyDescent="0.3">
      <c r="A2269" s="26">
        <v>22001</v>
      </c>
      <c r="B2269">
        <v>110</v>
      </c>
      <c r="C2269" t="s">
        <v>211</v>
      </c>
      <c r="D2269">
        <v>5</v>
      </c>
      <c r="E2269" t="s">
        <v>216</v>
      </c>
      <c r="F2269">
        <v>3</v>
      </c>
      <c r="G2269">
        <v>20.2</v>
      </c>
      <c r="H2269">
        <f t="shared" si="1225"/>
        <v>0.20199999999999999</v>
      </c>
      <c r="I2269">
        <v>10</v>
      </c>
      <c r="J2269">
        <v>1.8</v>
      </c>
      <c r="K2269">
        <f t="shared" si="1226"/>
        <v>3.2047461599999993E-2</v>
      </c>
      <c r="L2269">
        <f t="shared" ref="L2269:L2270" si="1239">0.000086*(G2269^1.882935*I2269^0.813269+0.000016*G2269^2)</f>
        <v>0.16056864803133322</v>
      </c>
      <c r="O2269">
        <f t="shared" ref="O2269:O2270" si="1240">L2269*0.37*0.75</f>
        <v>4.4557799828694969E-2</v>
      </c>
      <c r="Q2269">
        <f t="shared" ref="Q2269:Q2270" si="1241">O2269*0.52</f>
        <v>2.3170055910921385E-2</v>
      </c>
      <c r="T2269">
        <f>(L2269*0.45*0.75)*(1+0.2)*0.52*3.67</f>
        <v>0.1241038292007135</v>
      </c>
    </row>
    <row r="2270" spans="1:20" x14ac:dyDescent="0.3">
      <c r="A2270" s="26">
        <v>22001</v>
      </c>
      <c r="B2270">
        <v>110</v>
      </c>
      <c r="C2270" t="s">
        <v>211</v>
      </c>
      <c r="D2270">
        <v>6</v>
      </c>
      <c r="E2270" t="s">
        <v>216</v>
      </c>
      <c r="F2270">
        <v>3</v>
      </c>
      <c r="G2270">
        <v>15.3</v>
      </c>
      <c r="H2270">
        <f t="shared" si="1225"/>
        <v>0.153</v>
      </c>
      <c r="I2270">
        <v>8</v>
      </c>
      <c r="J2270">
        <v>1.7</v>
      </c>
      <c r="K2270">
        <f t="shared" si="1226"/>
        <v>1.83854286E-2</v>
      </c>
      <c r="L2270">
        <f t="shared" si="1239"/>
        <v>7.9369247665114009E-2</v>
      </c>
      <c r="O2270">
        <f t="shared" si="1240"/>
        <v>2.2024966227069134E-2</v>
      </c>
      <c r="Q2270">
        <f t="shared" si="1241"/>
        <v>1.1452982438075951E-2</v>
      </c>
      <c r="T2270">
        <f>(L2270*0.45*0.75)*(1+0.2)*0.52*3.67</f>
        <v>6.1344650258861946E-2</v>
      </c>
    </row>
    <row r="2271" spans="1:20" x14ac:dyDescent="0.3">
      <c r="A2271" s="26">
        <v>22001</v>
      </c>
      <c r="B2271">
        <v>110</v>
      </c>
      <c r="C2271" t="s">
        <v>211</v>
      </c>
      <c r="D2271">
        <v>7</v>
      </c>
      <c r="E2271" t="s">
        <v>213</v>
      </c>
      <c r="F2271">
        <v>3</v>
      </c>
      <c r="G2271">
        <v>19.399999999999999</v>
      </c>
      <c r="H2271">
        <f t="shared" si="1225"/>
        <v>0.19399999999999998</v>
      </c>
      <c r="I2271">
        <v>7</v>
      </c>
      <c r="J2271">
        <v>1.6</v>
      </c>
      <c r="K2271">
        <f t="shared" si="1226"/>
        <v>2.9559314399999991E-2</v>
      </c>
      <c r="L2271">
        <f t="shared" ref="L2271:L2274" si="1242">0.000084*(G2271^1.894314*I2271^0.808223+0.000031*G2271^2)</f>
        <v>0.11138113184998327</v>
      </c>
      <c r="O2271">
        <f>L2271*0.66*1.07</f>
        <v>7.8657355312458183E-2</v>
      </c>
      <c r="Q2271">
        <f t="shared" ref="Q2271:Q2274" si="1243">O2271*0.531</f>
        <v>4.17670556709153E-2</v>
      </c>
      <c r="T2271">
        <f>(L2271*0.66*1.07)*(1+0.2)*0.531*3.67</f>
        <v>0.18394211317471096</v>
      </c>
    </row>
    <row r="2272" spans="1:20" x14ac:dyDescent="0.3">
      <c r="A2272" s="26">
        <v>22001</v>
      </c>
      <c r="B2272">
        <v>110</v>
      </c>
      <c r="C2272" t="s">
        <v>211</v>
      </c>
      <c r="D2272">
        <v>8</v>
      </c>
      <c r="E2272" t="s">
        <v>213</v>
      </c>
      <c r="F2272">
        <v>3</v>
      </c>
      <c r="G2272">
        <v>15.2</v>
      </c>
      <c r="H2272">
        <f t="shared" si="1225"/>
        <v>0.152</v>
      </c>
      <c r="I2272">
        <v>5</v>
      </c>
      <c r="J2272">
        <v>1.2</v>
      </c>
      <c r="K2272">
        <f t="shared" si="1226"/>
        <v>1.81458816E-2</v>
      </c>
      <c r="L2272">
        <f t="shared" si="1242"/>
        <v>5.3455286587417161E-2</v>
      </c>
      <c r="O2272">
        <f>L2272*0.66*1.07</f>
        <v>3.7750123388034004E-2</v>
      </c>
      <c r="Q2272">
        <f t="shared" si="1243"/>
        <v>2.0045315519046057E-2</v>
      </c>
      <c r="T2272">
        <f>(L2272*0.66*1.07)*(1+0.2)*0.531*3.67</f>
        <v>8.827956954587883E-2</v>
      </c>
    </row>
    <row r="2273" spans="1:20" x14ac:dyDescent="0.3">
      <c r="A2273" s="26">
        <v>22001</v>
      </c>
      <c r="B2273">
        <v>110</v>
      </c>
      <c r="C2273" t="s">
        <v>211</v>
      </c>
      <c r="D2273">
        <v>9</v>
      </c>
      <c r="E2273" t="s">
        <v>213</v>
      </c>
      <c r="F2273">
        <v>3</v>
      </c>
      <c r="G2273">
        <v>23.5</v>
      </c>
      <c r="H2273">
        <f t="shared" si="1225"/>
        <v>0.23499999999999999</v>
      </c>
      <c r="I2273">
        <v>5</v>
      </c>
      <c r="J2273">
        <v>1.6</v>
      </c>
      <c r="K2273">
        <f t="shared" si="1226"/>
        <v>4.3373714999999993E-2</v>
      </c>
      <c r="L2273">
        <f t="shared" si="1242"/>
        <v>0.12202282760983733</v>
      </c>
      <c r="O2273">
        <f>L2273*0.66*1.07</f>
        <v>8.6172520858067134E-2</v>
      </c>
      <c r="Q2273">
        <f t="shared" si="1243"/>
        <v>4.575760857563365E-2</v>
      </c>
      <c r="T2273">
        <f>(L2273*0.66*1.07)*(1+0.2)*0.531*3.67</f>
        <v>0.2015165081670906</v>
      </c>
    </row>
    <row r="2274" spans="1:20" x14ac:dyDescent="0.3">
      <c r="A2274" s="26">
        <v>22001</v>
      </c>
      <c r="B2274">
        <v>110</v>
      </c>
      <c r="C2274" t="s">
        <v>211</v>
      </c>
      <c r="D2274">
        <v>10</v>
      </c>
      <c r="E2274" t="s">
        <v>213</v>
      </c>
      <c r="F2274">
        <v>3</v>
      </c>
      <c r="G2274">
        <v>18.3</v>
      </c>
      <c r="H2274">
        <f t="shared" si="1225"/>
        <v>0.183</v>
      </c>
      <c r="I2274">
        <v>5</v>
      </c>
      <c r="J2274">
        <v>1.2</v>
      </c>
      <c r="K2274">
        <f t="shared" si="1226"/>
        <v>2.6302260599999999E-2</v>
      </c>
      <c r="L2274">
        <f t="shared" si="1242"/>
        <v>7.5977793732019835E-2</v>
      </c>
      <c r="O2274">
        <f>L2274*0.66*1.07</f>
        <v>5.3655517933552416E-2</v>
      </c>
      <c r="Q2274">
        <f t="shared" si="1243"/>
        <v>2.8491080022716334E-2</v>
      </c>
      <c r="T2274">
        <f>(L2274*0.66*1.07)*(1+0.2)*0.531*3.67</f>
        <v>0.12547471642004274</v>
      </c>
    </row>
    <row r="2275" spans="1:20" x14ac:dyDescent="0.3">
      <c r="A2275" s="26">
        <v>22001</v>
      </c>
      <c r="B2275">
        <v>110</v>
      </c>
      <c r="C2275" t="s">
        <v>211</v>
      </c>
      <c r="D2275">
        <v>11</v>
      </c>
      <c r="E2275" t="s">
        <v>216</v>
      </c>
      <c r="F2275">
        <v>3</v>
      </c>
      <c r="G2275">
        <v>13.5</v>
      </c>
      <c r="H2275">
        <f t="shared" si="1225"/>
        <v>0.13500000000000001</v>
      </c>
      <c r="I2275">
        <v>5</v>
      </c>
      <c r="J2275">
        <v>1</v>
      </c>
      <c r="K2275">
        <f t="shared" si="1226"/>
        <v>1.4313915000000002E-2</v>
      </c>
      <c r="L2275">
        <f>0.000086*(G2275^1.882935*I2275^0.813269+0.000016*G2275^2)</f>
        <v>4.2785503545004919E-2</v>
      </c>
      <c r="O2275">
        <f>L2275*0.37*0.75</f>
        <v>1.1872977233738865E-2</v>
      </c>
      <c r="Q2275">
        <f>O2275*0.52</f>
        <v>6.1739481615442097E-3</v>
      </c>
      <c r="T2275">
        <f>(L2275*0.45*0.75)*(1+0.2)*0.52*3.67</f>
        <v>3.3069001260941387E-2</v>
      </c>
    </row>
    <row r="2276" spans="1:20" x14ac:dyDescent="0.3">
      <c r="A2276" s="26">
        <v>22001</v>
      </c>
      <c r="B2276">
        <v>110</v>
      </c>
      <c r="C2276" t="s">
        <v>211</v>
      </c>
      <c r="D2276">
        <v>12</v>
      </c>
      <c r="E2276" t="s">
        <v>213</v>
      </c>
      <c r="F2276">
        <v>3</v>
      </c>
      <c r="G2276">
        <v>16.2</v>
      </c>
      <c r="H2276">
        <f t="shared" si="1225"/>
        <v>0.16200000000000001</v>
      </c>
      <c r="I2276">
        <v>5</v>
      </c>
      <c r="J2276">
        <v>1.5</v>
      </c>
      <c r="K2276">
        <f t="shared" si="1226"/>
        <v>2.0612037600000001E-2</v>
      </c>
      <c r="L2276">
        <f t="shared" ref="L2276:L2278" si="1244">0.000084*(G2276^1.894314*I2276^0.808223+0.000031*G2276^2)</f>
        <v>6.0312741002753058E-2</v>
      </c>
      <c r="O2276">
        <f>L2276*0.66*1.07</f>
        <v>4.259285769614421E-2</v>
      </c>
      <c r="Q2276">
        <f t="shared" ref="Q2276:Q2278" si="1245">O2276*0.531</f>
        <v>2.2616807436652578E-2</v>
      </c>
      <c r="T2276">
        <f>(L2276*0.66*1.07)*(1+0.2)*0.531*3.67</f>
        <v>9.9604419951017945E-2</v>
      </c>
    </row>
    <row r="2277" spans="1:20" x14ac:dyDescent="0.3">
      <c r="A2277" s="26">
        <v>22001</v>
      </c>
      <c r="B2277">
        <v>110</v>
      </c>
      <c r="C2277" t="s">
        <v>211</v>
      </c>
      <c r="D2277">
        <v>13</v>
      </c>
      <c r="E2277" t="s">
        <v>213</v>
      </c>
      <c r="F2277">
        <v>3</v>
      </c>
      <c r="G2277">
        <v>20.2</v>
      </c>
      <c r="H2277">
        <f t="shared" si="1225"/>
        <v>0.20199999999999999</v>
      </c>
      <c r="I2277">
        <v>4</v>
      </c>
      <c r="J2277">
        <v>1.2</v>
      </c>
      <c r="K2277">
        <f t="shared" si="1226"/>
        <v>3.2047461599999993E-2</v>
      </c>
      <c r="L2277">
        <f t="shared" si="1244"/>
        <v>7.6494361700537902E-2</v>
      </c>
      <c r="O2277">
        <f>L2277*0.66*1.07</f>
        <v>5.4020318232919876E-2</v>
      </c>
      <c r="Q2277">
        <f t="shared" si="1245"/>
        <v>2.8684788981680455E-2</v>
      </c>
      <c r="T2277">
        <f>(L2277*0.66*1.07)*(1+0.2)*0.531*3.67</f>
        <v>0.1263278106753207</v>
      </c>
    </row>
    <row r="2278" spans="1:20" x14ac:dyDescent="0.3">
      <c r="A2278" s="26">
        <v>22001</v>
      </c>
      <c r="B2278">
        <v>110</v>
      </c>
      <c r="C2278" t="s">
        <v>211</v>
      </c>
      <c r="D2278">
        <v>14</v>
      </c>
      <c r="E2278" t="s">
        <v>213</v>
      </c>
      <c r="F2278">
        <v>3</v>
      </c>
      <c r="G2278">
        <v>20.2</v>
      </c>
      <c r="H2278">
        <f t="shared" si="1225"/>
        <v>0.20199999999999999</v>
      </c>
      <c r="I2278">
        <v>5</v>
      </c>
      <c r="J2278">
        <v>1.5</v>
      </c>
      <c r="K2278">
        <f t="shared" si="1226"/>
        <v>3.2047461599999993E-2</v>
      </c>
      <c r="L2278">
        <f t="shared" si="1244"/>
        <v>9.1612203895791111E-2</v>
      </c>
      <c r="O2278">
        <f>L2278*0.66*1.07</f>
        <v>6.4696538391207689E-2</v>
      </c>
      <c r="Q2278">
        <f t="shared" si="1245"/>
        <v>3.4353861885731286E-2</v>
      </c>
      <c r="T2278">
        <f>(L2278*0.66*1.07)*(1+0.2)*0.531*3.67</f>
        <v>0.15129440774476055</v>
      </c>
    </row>
    <row r="2279" spans="1:20" x14ac:dyDescent="0.3">
      <c r="A2279" s="26">
        <v>22001</v>
      </c>
      <c r="B2279">
        <v>110</v>
      </c>
      <c r="C2279" t="s">
        <v>211</v>
      </c>
      <c r="D2279">
        <v>15</v>
      </c>
      <c r="E2279" t="s">
        <v>216</v>
      </c>
      <c r="F2279">
        <v>1</v>
      </c>
      <c r="G2279">
        <v>52.3</v>
      </c>
      <c r="H2279">
        <f t="shared" si="1225"/>
        <v>0.52300000000000002</v>
      </c>
      <c r="I2279">
        <v>19</v>
      </c>
      <c r="J2279">
        <v>15</v>
      </c>
      <c r="K2279">
        <f t="shared" si="1226"/>
        <v>0.21482967660000002</v>
      </c>
      <c r="L2279">
        <f>0.000086*(G2279^1.882935*I2279^0.813269+0.000016*G2279^2)</f>
        <v>1.6229199474952387</v>
      </c>
      <c r="O2279">
        <f>L2279*0.37*0.75</f>
        <v>0.45036028542992868</v>
      </c>
      <c r="Q2279">
        <f>O2279*0.52</f>
        <v>0.23418734842356292</v>
      </c>
      <c r="T2279">
        <f>(L2279*0.45*0.75)*(1+0.2)*0.52*3.67</f>
        <v>1.254358073258965</v>
      </c>
    </row>
    <row r="2280" spans="1:20" x14ac:dyDescent="0.3">
      <c r="A2280" s="26">
        <v>22001</v>
      </c>
      <c r="B2280">
        <v>110</v>
      </c>
      <c r="C2280" t="s">
        <v>211</v>
      </c>
      <c r="D2280">
        <v>16</v>
      </c>
      <c r="E2280" t="s">
        <v>213</v>
      </c>
      <c r="F2280">
        <v>3</v>
      </c>
      <c r="G2280">
        <v>13.5</v>
      </c>
      <c r="H2280">
        <f t="shared" si="1225"/>
        <v>0.13500000000000001</v>
      </c>
      <c r="I2280">
        <v>4</v>
      </c>
      <c r="J2280">
        <v>1</v>
      </c>
      <c r="K2280">
        <f t="shared" si="1226"/>
        <v>1.4313915000000002E-2</v>
      </c>
      <c r="L2280">
        <f t="shared" ref="L2280:L2286" si="1246">0.000084*(G2280^1.894314*I2280^0.808223+0.000031*G2280^2)</f>
        <v>3.565257332850983E-2</v>
      </c>
      <c r="O2280">
        <f t="shared" ref="O2280:O2286" si="1247">L2280*0.66*1.07</f>
        <v>2.5177847284593644E-2</v>
      </c>
      <c r="Q2280">
        <f t="shared" ref="Q2280:Q2286" si="1248">O2280*0.531</f>
        <v>1.3369436908119226E-2</v>
      </c>
      <c r="T2280">
        <f t="shared" ref="T2280:T2286" si="1249">(L2280*0.66*1.07)*(1+0.2)*0.531*3.67</f>
        <v>5.887900014335707E-2</v>
      </c>
    </row>
    <row r="2281" spans="1:20" x14ac:dyDescent="0.3">
      <c r="A2281" s="26">
        <v>22001</v>
      </c>
      <c r="B2281">
        <v>110</v>
      </c>
      <c r="C2281" t="s">
        <v>211</v>
      </c>
      <c r="D2281">
        <v>17</v>
      </c>
      <c r="E2281" t="s">
        <v>213</v>
      </c>
      <c r="F2281">
        <v>3</v>
      </c>
      <c r="G2281">
        <v>24.2</v>
      </c>
      <c r="H2281">
        <f t="shared" si="1225"/>
        <v>0.24199999999999999</v>
      </c>
      <c r="I2281">
        <v>9</v>
      </c>
      <c r="J2281">
        <v>1.5</v>
      </c>
      <c r="K2281">
        <f t="shared" si="1226"/>
        <v>4.59961656E-2</v>
      </c>
      <c r="L2281">
        <f t="shared" si="1246"/>
        <v>0.20744551206989481</v>
      </c>
      <c r="O2281">
        <f t="shared" si="1247"/>
        <v>0.14649802062375972</v>
      </c>
      <c r="Q2281">
        <f t="shared" si="1248"/>
        <v>7.7790448951216409E-2</v>
      </c>
      <c r="T2281">
        <f t="shared" si="1249"/>
        <v>0.34258913718115708</v>
      </c>
    </row>
    <row r="2282" spans="1:20" x14ac:dyDescent="0.3">
      <c r="A2282" s="26">
        <v>22001</v>
      </c>
      <c r="B2282">
        <v>110</v>
      </c>
      <c r="C2282" t="s">
        <v>211</v>
      </c>
      <c r="D2282">
        <v>18</v>
      </c>
      <c r="E2282" t="s">
        <v>213</v>
      </c>
      <c r="F2282">
        <v>3</v>
      </c>
      <c r="G2282">
        <v>10.199999999999999</v>
      </c>
      <c r="H2282">
        <f t="shared" si="1225"/>
        <v>0.10199999999999999</v>
      </c>
      <c r="I2282">
        <v>4</v>
      </c>
      <c r="J2282">
        <v>1</v>
      </c>
      <c r="K2282">
        <f t="shared" si="1226"/>
        <v>8.1713015999999982E-3</v>
      </c>
      <c r="L2282">
        <f t="shared" si="1246"/>
        <v>2.0964719519392841E-2</v>
      </c>
      <c r="O2282">
        <f t="shared" si="1247"/>
        <v>1.4805284924595227E-2</v>
      </c>
      <c r="Q2282">
        <f t="shared" si="1248"/>
        <v>7.8616062949600652E-3</v>
      </c>
      <c r="T2282">
        <f t="shared" si="1249"/>
        <v>3.4622514123004128E-2</v>
      </c>
    </row>
    <row r="2283" spans="1:20" x14ac:dyDescent="0.3">
      <c r="A2283" s="26">
        <v>22001</v>
      </c>
      <c r="B2283">
        <v>110</v>
      </c>
      <c r="C2283" t="s">
        <v>211</v>
      </c>
      <c r="D2283">
        <v>19</v>
      </c>
      <c r="E2283" t="s">
        <v>213</v>
      </c>
      <c r="F2283">
        <v>3</v>
      </c>
      <c r="G2283">
        <v>11.5</v>
      </c>
      <c r="H2283">
        <f t="shared" si="1225"/>
        <v>0.115</v>
      </c>
      <c r="I2283">
        <v>5</v>
      </c>
      <c r="J2283">
        <v>1.5</v>
      </c>
      <c r="K2283">
        <f t="shared" si="1226"/>
        <v>1.0386915E-2</v>
      </c>
      <c r="L2283">
        <f t="shared" si="1246"/>
        <v>3.1513920461225003E-2</v>
      </c>
      <c r="O2283">
        <f t="shared" si="1247"/>
        <v>2.2255130629717103E-2</v>
      </c>
      <c r="Q2283">
        <f t="shared" si="1248"/>
        <v>1.1817474364379783E-2</v>
      </c>
      <c r="T2283">
        <f t="shared" si="1249"/>
        <v>5.2044157100728558E-2</v>
      </c>
    </row>
    <row r="2284" spans="1:20" x14ac:dyDescent="0.3">
      <c r="A2284" s="26">
        <v>22001</v>
      </c>
      <c r="B2284">
        <v>110</v>
      </c>
      <c r="C2284" t="s">
        <v>211</v>
      </c>
      <c r="D2284">
        <v>20</v>
      </c>
      <c r="E2284" t="s">
        <v>213</v>
      </c>
      <c r="F2284">
        <v>3</v>
      </c>
      <c r="G2284">
        <v>19.3</v>
      </c>
      <c r="H2284">
        <f t="shared" si="1225"/>
        <v>0.193</v>
      </c>
      <c r="I2284">
        <v>5</v>
      </c>
      <c r="J2284">
        <v>1.2</v>
      </c>
      <c r="K2284">
        <f t="shared" si="1226"/>
        <v>2.9255364600000004E-2</v>
      </c>
      <c r="L2284">
        <f t="shared" si="1246"/>
        <v>8.4034407237505618E-2</v>
      </c>
      <c r="O2284">
        <f t="shared" si="1247"/>
        <v>5.934509839112647E-2</v>
      </c>
      <c r="Q2284">
        <f t="shared" si="1248"/>
        <v>3.1512247245688157E-2</v>
      </c>
      <c r="T2284">
        <f t="shared" si="1249"/>
        <v>0.13877993687001064</v>
      </c>
    </row>
    <row r="2285" spans="1:20" x14ac:dyDescent="0.3">
      <c r="A2285" s="26">
        <v>22001</v>
      </c>
      <c r="B2285">
        <v>110</v>
      </c>
      <c r="C2285" t="s">
        <v>211</v>
      </c>
      <c r="D2285">
        <v>21</v>
      </c>
      <c r="E2285" t="s">
        <v>213</v>
      </c>
      <c r="F2285">
        <v>3</v>
      </c>
      <c r="G2285">
        <v>21.2</v>
      </c>
      <c r="H2285">
        <f t="shared" si="1225"/>
        <v>0.21199999999999999</v>
      </c>
      <c r="I2285">
        <v>8</v>
      </c>
      <c r="J2285">
        <v>1.3</v>
      </c>
      <c r="K2285">
        <f t="shared" si="1226"/>
        <v>3.5299017599999996E-2</v>
      </c>
      <c r="L2285">
        <f t="shared" si="1246"/>
        <v>0.14678356703719719</v>
      </c>
      <c r="O2285">
        <f t="shared" si="1247"/>
        <v>0.10365855504166867</v>
      </c>
      <c r="Q2285">
        <f t="shared" si="1248"/>
        <v>5.5042692727126065E-2</v>
      </c>
      <c r="T2285">
        <f t="shared" si="1249"/>
        <v>0.24240801877026316</v>
      </c>
    </row>
    <row r="2286" spans="1:20" x14ac:dyDescent="0.3">
      <c r="A2286" s="26">
        <v>22001</v>
      </c>
      <c r="B2286">
        <v>110</v>
      </c>
      <c r="C2286" t="s">
        <v>211</v>
      </c>
      <c r="D2286">
        <v>22</v>
      </c>
      <c r="E2286" t="s">
        <v>213</v>
      </c>
      <c r="F2286">
        <v>3</v>
      </c>
      <c r="G2286">
        <v>8.4</v>
      </c>
      <c r="H2286">
        <f t="shared" si="1225"/>
        <v>8.4000000000000005E-2</v>
      </c>
      <c r="I2286">
        <v>4</v>
      </c>
      <c r="J2286">
        <v>1</v>
      </c>
      <c r="K2286">
        <f t="shared" si="1226"/>
        <v>5.5417824000000004E-3</v>
      </c>
      <c r="L2286">
        <f t="shared" si="1246"/>
        <v>1.451305055935599E-2</v>
      </c>
      <c r="O2286">
        <f t="shared" si="1247"/>
        <v>1.0249116305017202E-2</v>
      </c>
      <c r="Q2286">
        <f t="shared" si="1248"/>
        <v>5.442280757964134E-3</v>
      </c>
      <c r="T2286">
        <f t="shared" si="1249"/>
        <v>2.396780445807405E-2</v>
      </c>
    </row>
    <row r="2287" spans="1:20" x14ac:dyDescent="0.3">
      <c r="A2287" s="26">
        <v>22001</v>
      </c>
      <c r="B2287">
        <v>110</v>
      </c>
      <c r="C2287" t="s">
        <v>211</v>
      </c>
      <c r="D2287">
        <v>23</v>
      </c>
      <c r="E2287" t="s">
        <v>216</v>
      </c>
      <c r="F2287">
        <v>3</v>
      </c>
      <c r="G2287">
        <v>9.3000000000000007</v>
      </c>
      <c r="H2287">
        <f t="shared" si="1225"/>
        <v>9.3000000000000013E-2</v>
      </c>
      <c r="I2287">
        <v>5</v>
      </c>
      <c r="J2287">
        <v>1</v>
      </c>
      <c r="K2287">
        <f t="shared" si="1226"/>
        <v>6.7929246000000016E-3</v>
      </c>
      <c r="L2287">
        <f>0.000086*(G2287^1.882935*I2287^0.813269+0.000016*G2287^2)</f>
        <v>2.121006333121947E-2</v>
      </c>
      <c r="O2287">
        <f>L2287*0.37*0.75</f>
        <v>5.8857925744134031E-3</v>
      </c>
      <c r="Q2287">
        <f>O2287*0.52</f>
        <v>3.0606121386949699E-3</v>
      </c>
      <c r="T2287">
        <f>(L2287*0.45*0.75)*(1+0.2)*0.52*3.67</f>
        <v>1.6393300368826191E-2</v>
      </c>
    </row>
    <row r="2288" spans="1:20" x14ac:dyDescent="0.3">
      <c r="A2288" s="26">
        <v>22001</v>
      </c>
      <c r="B2288">
        <v>110</v>
      </c>
      <c r="C2288" t="s">
        <v>211</v>
      </c>
      <c r="D2288">
        <v>24</v>
      </c>
      <c r="E2288" t="s">
        <v>219</v>
      </c>
      <c r="F2288">
        <v>3</v>
      </c>
      <c r="G2288">
        <v>16.5</v>
      </c>
      <c r="H2288">
        <f t="shared" si="1225"/>
        <v>0.16500000000000001</v>
      </c>
      <c r="I2288">
        <v>5</v>
      </c>
      <c r="J2288">
        <v>1</v>
      </c>
      <c r="K2288">
        <f t="shared" si="1226"/>
        <v>2.1382515000000001E-2</v>
      </c>
      <c r="L2288">
        <f>0.000084*(G2288^1.894314*I2288^0.808223+0.000034*G2288^2)</f>
        <v>6.2446083842219766E-2</v>
      </c>
      <c r="M2288">
        <v>0.75</v>
      </c>
      <c r="O2288">
        <f>L2288*0.75*1.07</f>
        <v>5.011298228338136E-2</v>
      </c>
      <c r="Q2288">
        <f>O2288*0.531</f>
        <v>2.6609993592475505E-2</v>
      </c>
      <c r="T2288">
        <f>(L2288*0.75*1.07)*(1+0.2)*0.531*3.67</f>
        <v>0.1171904117812621</v>
      </c>
    </row>
    <row r="2289" spans="1:24" x14ac:dyDescent="0.3">
      <c r="A2289" s="26">
        <v>22001</v>
      </c>
      <c r="B2289">
        <v>110</v>
      </c>
      <c r="C2289" t="s">
        <v>211</v>
      </c>
      <c r="D2289">
        <v>25</v>
      </c>
      <c r="E2289" t="s">
        <v>213</v>
      </c>
      <c r="F2289">
        <v>3</v>
      </c>
      <c r="G2289">
        <v>22.5</v>
      </c>
      <c r="H2289">
        <f t="shared" si="1225"/>
        <v>0.22500000000000001</v>
      </c>
      <c r="I2289">
        <v>5</v>
      </c>
      <c r="J2289">
        <v>1.2</v>
      </c>
      <c r="K2289">
        <f t="shared" si="1226"/>
        <v>3.9760875000000001E-2</v>
      </c>
      <c r="L2289">
        <f t="shared" ref="L2289:L2292" si="1250">0.000084*(G2289^1.894314*I2289^0.808223+0.000031*G2289^2)</f>
        <v>0.11237411624351525</v>
      </c>
      <c r="O2289">
        <f>L2289*0.66*1.07</f>
        <v>7.9358600891170472E-2</v>
      </c>
      <c r="Q2289">
        <f t="shared" ref="Q2289:Q2292" si="1251">O2289*0.531</f>
        <v>4.2139417073211526E-2</v>
      </c>
      <c r="T2289">
        <f>(L2289*0.66*1.07)*(1+0.2)*0.531*3.67</f>
        <v>0.18558199279042353</v>
      </c>
    </row>
    <row r="2290" spans="1:24" x14ac:dyDescent="0.3">
      <c r="A2290" s="26">
        <v>22001</v>
      </c>
      <c r="B2290">
        <v>110</v>
      </c>
      <c r="C2290" t="s">
        <v>211</v>
      </c>
      <c r="D2290">
        <v>26</v>
      </c>
      <c r="E2290" t="s">
        <v>213</v>
      </c>
      <c r="F2290">
        <v>3</v>
      </c>
      <c r="G2290">
        <v>13.3</v>
      </c>
      <c r="H2290">
        <f t="shared" si="1225"/>
        <v>0.13300000000000001</v>
      </c>
      <c r="I2290">
        <v>4.5999999999999996</v>
      </c>
      <c r="J2290">
        <v>1.3</v>
      </c>
      <c r="K2290">
        <f t="shared" si="1226"/>
        <v>1.3892940600000002E-2</v>
      </c>
      <c r="L2290">
        <f t="shared" si="1250"/>
        <v>3.8803282168577688E-2</v>
      </c>
      <c r="O2290">
        <f>L2290*0.66*1.07</f>
        <v>2.7402877867449566E-2</v>
      </c>
      <c r="Q2290">
        <f t="shared" si="1251"/>
        <v>1.4550928147615721E-2</v>
      </c>
      <c r="T2290">
        <f>(L2290*0.66*1.07)*(1+0.2)*0.531*3.67</f>
        <v>6.4082287562099632E-2</v>
      </c>
    </row>
    <row r="2291" spans="1:24" x14ac:dyDescent="0.3">
      <c r="A2291" s="26">
        <v>22001</v>
      </c>
      <c r="B2291">
        <v>110</v>
      </c>
      <c r="C2291" t="s">
        <v>211</v>
      </c>
      <c r="D2291">
        <v>27</v>
      </c>
      <c r="E2291" t="s">
        <v>213</v>
      </c>
      <c r="F2291">
        <v>3</v>
      </c>
      <c r="G2291">
        <v>11.2</v>
      </c>
      <c r="H2291">
        <f t="shared" si="1225"/>
        <v>0.11199999999999999</v>
      </c>
      <c r="I2291">
        <v>4.5999999999999996</v>
      </c>
      <c r="J2291">
        <v>1.5</v>
      </c>
      <c r="K2291">
        <f t="shared" si="1226"/>
        <v>9.8520575999999985E-3</v>
      </c>
      <c r="L2291">
        <f t="shared" si="1250"/>
        <v>2.8021337506804793E-2</v>
      </c>
      <c r="O2291">
        <f>L2291*0.66*1.07</f>
        <v>1.9788668547305543E-2</v>
      </c>
      <c r="Q2291">
        <f t="shared" si="1251"/>
        <v>1.0507782998619245E-2</v>
      </c>
      <c r="T2291">
        <f>(L2291*0.66*1.07)*(1+0.2)*0.531*3.67</f>
        <v>4.6276276325919151E-2</v>
      </c>
    </row>
    <row r="2292" spans="1:24" x14ac:dyDescent="0.3">
      <c r="A2292" s="26">
        <v>22001</v>
      </c>
      <c r="B2292">
        <v>110</v>
      </c>
      <c r="C2292" t="s">
        <v>211</v>
      </c>
      <c r="D2292">
        <v>28</v>
      </c>
      <c r="E2292" t="s">
        <v>213</v>
      </c>
      <c r="F2292">
        <v>7</v>
      </c>
      <c r="G2292">
        <v>16</v>
      </c>
      <c r="H2292">
        <f t="shared" si="1225"/>
        <v>0.16</v>
      </c>
      <c r="I2292">
        <v>3</v>
      </c>
      <c r="J2292">
        <v>0</v>
      </c>
      <c r="K2292">
        <f t="shared" si="1226"/>
        <v>2.0106240000000001E-2</v>
      </c>
      <c r="L2292">
        <f t="shared" si="1250"/>
        <v>3.8984181934462077E-2</v>
      </c>
      <c r="O2292">
        <f>L2292*0.66*1.07</f>
        <v>2.7530629282117122E-2</v>
      </c>
      <c r="Q2292">
        <f t="shared" si="1251"/>
        <v>1.4618764148804192E-2</v>
      </c>
      <c r="T2292">
        <f>(L2292*0.66*1.07)*(1+0.2)*0.531*3.67</f>
        <v>6.4381037311333669E-2</v>
      </c>
    </row>
    <row r="2293" spans="1:24" x14ac:dyDescent="0.3">
      <c r="A2293" s="26">
        <v>22001</v>
      </c>
      <c r="B2293">
        <v>110</v>
      </c>
      <c r="C2293" t="s">
        <v>211</v>
      </c>
      <c r="D2293">
        <v>29</v>
      </c>
      <c r="E2293" t="s">
        <v>216</v>
      </c>
      <c r="F2293">
        <v>3</v>
      </c>
      <c r="G2293">
        <v>13.5</v>
      </c>
      <c r="H2293">
        <f t="shared" si="1225"/>
        <v>0.13500000000000001</v>
      </c>
      <c r="I2293">
        <v>5</v>
      </c>
      <c r="J2293">
        <v>2</v>
      </c>
      <c r="K2293">
        <f t="shared" si="1226"/>
        <v>1.4313915000000002E-2</v>
      </c>
      <c r="L2293">
        <f>0.000086*(G2293^1.882935*I2293^0.813269+0.000016*G2293^2)</f>
        <v>4.2785503545004919E-2</v>
      </c>
      <c r="O2293">
        <f>L2293*0.37*0.75</f>
        <v>1.1872977233738865E-2</v>
      </c>
      <c r="Q2293">
        <f>O2293*0.52</f>
        <v>6.1739481615442097E-3</v>
      </c>
      <c r="T2293">
        <f>(L2293*0.45*0.75)*(1+0.2)*0.52*3.67</f>
        <v>3.3069001260941387E-2</v>
      </c>
    </row>
    <row r="2294" spans="1:24" x14ac:dyDescent="0.3">
      <c r="A2294" s="26">
        <v>22001</v>
      </c>
      <c r="B2294">
        <v>110</v>
      </c>
      <c r="C2294" t="s">
        <v>211</v>
      </c>
      <c r="D2294">
        <v>30</v>
      </c>
      <c r="E2294" t="s">
        <v>213</v>
      </c>
      <c r="F2294">
        <v>3</v>
      </c>
      <c r="G2294">
        <v>20.2</v>
      </c>
      <c r="H2294">
        <f t="shared" si="1225"/>
        <v>0.20199999999999999</v>
      </c>
      <c r="I2294">
        <v>5</v>
      </c>
      <c r="J2294">
        <v>1.2</v>
      </c>
      <c r="K2294">
        <f t="shared" si="1226"/>
        <v>3.2047461599999993E-2</v>
      </c>
      <c r="L2294">
        <f>0.000084*(G2294^1.894314*I2294^0.808223+0.000031*G2294^2)</f>
        <v>9.1612203895791111E-2</v>
      </c>
      <c r="O2294">
        <f>L2294*0.66*1.07</f>
        <v>6.4696538391207689E-2</v>
      </c>
      <c r="Q2294">
        <f>O2294*0.531</f>
        <v>3.4353861885731286E-2</v>
      </c>
      <c r="T2294">
        <f>(L2294*0.66*1.07)*(1+0.2)*0.531*3.67</f>
        <v>0.15129440774476055</v>
      </c>
    </row>
    <row r="2295" spans="1:24" x14ac:dyDescent="0.3">
      <c r="A2295" s="26">
        <v>22001</v>
      </c>
      <c r="B2295">
        <v>110</v>
      </c>
      <c r="C2295" t="s">
        <v>211</v>
      </c>
      <c r="D2295">
        <v>31</v>
      </c>
      <c r="E2295" t="s">
        <v>216</v>
      </c>
      <c r="F2295">
        <v>3</v>
      </c>
      <c r="G2295">
        <v>9.5</v>
      </c>
      <c r="H2295">
        <f t="shared" si="1225"/>
        <v>9.5000000000000001E-2</v>
      </c>
      <c r="I2295">
        <v>4</v>
      </c>
      <c r="J2295">
        <v>1.5</v>
      </c>
      <c r="K2295">
        <f t="shared" si="1226"/>
        <v>7.088235E-3</v>
      </c>
      <c r="L2295">
        <f>0.000086*(G2295^1.882935*I2295^0.813269+0.000016*G2295^2)</f>
        <v>1.8413150550864472E-2</v>
      </c>
      <c r="O2295">
        <f>L2295*0.37*0.75</f>
        <v>5.1096492778648908E-3</v>
      </c>
      <c r="Q2295">
        <f>O2295*0.52</f>
        <v>2.6570176244897431E-3</v>
      </c>
      <c r="T2295">
        <f>(L2295*0.45*0.75)*(1+0.2)*0.52*3.67</f>
        <v>1.4231560887064253E-2</v>
      </c>
    </row>
    <row r="2296" spans="1:24" x14ac:dyDescent="0.3">
      <c r="A2296" s="26">
        <v>22001</v>
      </c>
      <c r="B2296">
        <v>110</v>
      </c>
      <c r="C2296" t="s">
        <v>211</v>
      </c>
      <c r="D2296">
        <v>32</v>
      </c>
      <c r="E2296" t="s">
        <v>213</v>
      </c>
      <c r="F2296">
        <v>3</v>
      </c>
      <c r="G2296">
        <v>13.2</v>
      </c>
      <c r="H2296">
        <f t="shared" si="1225"/>
        <v>0.13200000000000001</v>
      </c>
      <c r="I2296">
        <v>3</v>
      </c>
      <c r="J2296">
        <v>0.6</v>
      </c>
      <c r="K2296">
        <f t="shared" si="1226"/>
        <v>1.3684809600000002E-2</v>
      </c>
      <c r="L2296">
        <f t="shared" ref="L2296:L2298" si="1252">0.000084*(G2296^1.894314*I2296^0.808223+0.000031*G2296^2)</f>
        <v>2.7078575921672423E-2</v>
      </c>
      <c r="O2296">
        <f>L2296*0.66*1.07</f>
        <v>1.9122890315885068E-2</v>
      </c>
      <c r="Q2296">
        <f t="shared" ref="Q2296:Q2298" si="1253">O2296*0.531</f>
        <v>1.0154254757734972E-2</v>
      </c>
      <c r="T2296">
        <f>(L2296*0.66*1.07)*(1+0.2)*0.531*3.67</f>
        <v>4.4719337953064812E-2</v>
      </c>
    </row>
    <row r="2297" spans="1:24" x14ac:dyDescent="0.3">
      <c r="A2297" s="26">
        <v>22001</v>
      </c>
      <c r="B2297">
        <v>110</v>
      </c>
      <c r="C2297" t="s">
        <v>211</v>
      </c>
      <c r="D2297">
        <v>33</v>
      </c>
      <c r="E2297" t="s">
        <v>213</v>
      </c>
      <c r="F2297">
        <v>3</v>
      </c>
      <c r="G2297">
        <v>17.2</v>
      </c>
      <c r="H2297">
        <f t="shared" si="1225"/>
        <v>0.17199999999999999</v>
      </c>
      <c r="I2297">
        <v>4</v>
      </c>
      <c r="J2297">
        <v>1</v>
      </c>
      <c r="K2297">
        <f t="shared" si="1226"/>
        <v>2.3235273599999995E-2</v>
      </c>
      <c r="L2297">
        <f t="shared" si="1252"/>
        <v>5.6410868184481558E-2</v>
      </c>
      <c r="O2297">
        <f>L2297*0.66*1.07</f>
        <v>3.9837355111880877E-2</v>
      </c>
      <c r="Q2297">
        <f t="shared" si="1253"/>
        <v>2.1153635564408746E-2</v>
      </c>
      <c r="T2297">
        <f>(L2297*0.66*1.07)*(1+0.2)*0.531*3.67</f>
        <v>9.316061102565612E-2</v>
      </c>
    </row>
    <row r="2298" spans="1:24" x14ac:dyDescent="0.3">
      <c r="A2298" s="26">
        <v>22001</v>
      </c>
      <c r="B2298">
        <v>110</v>
      </c>
      <c r="C2298" t="s">
        <v>211</v>
      </c>
      <c r="D2298">
        <v>34</v>
      </c>
      <c r="E2298" t="s">
        <v>213</v>
      </c>
      <c r="F2298">
        <v>3</v>
      </c>
      <c r="G2298">
        <v>15.2</v>
      </c>
      <c r="H2298">
        <f t="shared" si="1225"/>
        <v>0.152</v>
      </c>
      <c r="I2298">
        <v>4.5999999999999996</v>
      </c>
      <c r="J2298">
        <v>1.3</v>
      </c>
      <c r="K2298">
        <f t="shared" si="1226"/>
        <v>1.81458816E-2</v>
      </c>
      <c r="L2298">
        <f t="shared" si="1252"/>
        <v>4.9971627292984634E-2</v>
      </c>
      <c r="O2298">
        <f>L2298*0.66*1.07</f>
        <v>3.5289963194305753E-2</v>
      </c>
      <c r="Q2298">
        <f t="shared" si="1253"/>
        <v>1.8738970456176354E-2</v>
      </c>
      <c r="T2298">
        <f>(L2298*0.66*1.07)*(1+0.2)*0.531*3.67</f>
        <v>8.2526425889000665E-2</v>
      </c>
    </row>
    <row r="2299" spans="1:24" x14ac:dyDescent="0.3">
      <c r="A2299" s="26">
        <v>22001</v>
      </c>
      <c r="B2299">
        <v>110</v>
      </c>
      <c r="C2299" t="s">
        <v>211</v>
      </c>
      <c r="D2299">
        <v>35</v>
      </c>
      <c r="E2299" t="s">
        <v>216</v>
      </c>
      <c r="F2299">
        <v>3</v>
      </c>
      <c r="G2299">
        <v>11.2</v>
      </c>
      <c r="H2299">
        <f t="shared" si="1225"/>
        <v>0.11199999999999999</v>
      </c>
      <c r="I2299">
        <v>5</v>
      </c>
      <c r="J2299">
        <v>1.6</v>
      </c>
      <c r="K2299">
        <f t="shared" si="1226"/>
        <v>9.8520575999999985E-3</v>
      </c>
      <c r="L2299">
        <f t="shared" ref="L2299:L2300" si="1254">0.000086*(G2299^1.882935*I2299^0.813269+0.000016*G2299^2)</f>
        <v>3.0099613270439751E-2</v>
      </c>
      <c r="O2299">
        <f t="shared" ref="O2299:O2300" si="1255">L2299*0.37*0.75</f>
        <v>8.3526426825470314E-3</v>
      </c>
      <c r="Q2299">
        <f t="shared" ref="Q2299:Q2300" si="1256">O2299*0.52</f>
        <v>4.3433741949244565E-3</v>
      </c>
      <c r="T2299">
        <f>(L2299*0.45*0.75)*(1+0.2)*0.52*3.67</f>
        <v>2.3264051295949426E-2</v>
      </c>
    </row>
    <row r="2300" spans="1:24" x14ac:dyDescent="0.3">
      <c r="A2300" s="26">
        <v>22001</v>
      </c>
      <c r="B2300">
        <v>110</v>
      </c>
      <c r="C2300" t="s">
        <v>211</v>
      </c>
      <c r="D2300">
        <v>36</v>
      </c>
      <c r="E2300" t="s">
        <v>216</v>
      </c>
      <c r="F2300">
        <v>3</v>
      </c>
      <c r="G2300">
        <v>10.199999999999999</v>
      </c>
      <c r="H2300">
        <f t="shared" si="1225"/>
        <v>0.10199999999999999</v>
      </c>
      <c r="I2300">
        <v>4.5999999999999996</v>
      </c>
      <c r="J2300">
        <v>1.6</v>
      </c>
      <c r="K2300">
        <f t="shared" si="1226"/>
        <v>8.1713015999999982E-3</v>
      </c>
      <c r="L2300">
        <f t="shared" si="1254"/>
        <v>2.3584683409958854E-2</v>
      </c>
      <c r="O2300">
        <f t="shared" si="1255"/>
        <v>6.5447496462635816E-3</v>
      </c>
      <c r="Q2300">
        <f t="shared" si="1256"/>
        <v>3.4032698160570626E-3</v>
      </c>
      <c r="T2300">
        <f>(L2300*0.45*0.75)*(1+0.2)*0.52*3.67</f>
        <v>1.8228648976924021E-2</v>
      </c>
    </row>
    <row r="2301" spans="1:24" x14ac:dyDescent="0.3">
      <c r="A2301" s="26">
        <v>22001</v>
      </c>
      <c r="B2301">
        <v>110</v>
      </c>
      <c r="C2301" t="s">
        <v>211</v>
      </c>
      <c r="D2301">
        <v>37</v>
      </c>
      <c r="E2301" t="s">
        <v>213</v>
      </c>
      <c r="F2301">
        <v>3</v>
      </c>
      <c r="G2301">
        <v>10.3</v>
      </c>
      <c r="H2301">
        <f t="shared" si="1225"/>
        <v>0.10300000000000001</v>
      </c>
      <c r="I2301">
        <v>3</v>
      </c>
      <c r="J2301">
        <v>1</v>
      </c>
      <c r="K2301">
        <f t="shared" si="1226"/>
        <v>8.3323086000000011E-3</v>
      </c>
      <c r="L2301">
        <f>0.000084*(G2301^1.894314*I2301^0.808223+0.000031*G2301^2)</f>
        <v>1.6925382067128299E-2</v>
      </c>
      <c r="O2301">
        <f>L2301*0.66*1.07</f>
        <v>1.1952704815806006E-2</v>
      </c>
      <c r="Q2301">
        <f>O2301*0.531</f>
        <v>6.3468862571929895E-3</v>
      </c>
      <c r="T2301">
        <f>(L2301*0.66*1.07)*(1+0.2)*0.531*3.67</f>
        <v>2.795168707667792E-2</v>
      </c>
    </row>
    <row r="2302" spans="1:24" x14ac:dyDescent="0.3">
      <c r="A2302" s="26">
        <v>22001</v>
      </c>
      <c r="B2302">
        <v>110</v>
      </c>
      <c r="C2302" t="s">
        <v>211</v>
      </c>
      <c r="D2302">
        <v>38</v>
      </c>
      <c r="E2302" t="s">
        <v>219</v>
      </c>
      <c r="F2302">
        <v>3</v>
      </c>
      <c r="G2302">
        <v>11.3</v>
      </c>
      <c r="H2302">
        <f t="shared" si="1225"/>
        <v>0.113</v>
      </c>
      <c r="I2302">
        <v>10.3</v>
      </c>
      <c r="J2302">
        <v>1</v>
      </c>
      <c r="K2302">
        <f t="shared" si="1226"/>
        <v>1.0028772600000001E-2</v>
      </c>
      <c r="L2302">
        <f>0.000084*(G2302^1.894314*I2302^0.808223+0.000034*G2302^2)</f>
        <v>5.4669079567845426E-2</v>
      </c>
      <c r="M2302">
        <v>0.75</v>
      </c>
      <c r="O2302">
        <f>L2302*0.75*1.07</f>
        <v>4.3871936353195959E-2</v>
      </c>
      <c r="Q2302">
        <f>O2302*0.531</f>
        <v>2.3295998203547056E-2</v>
      </c>
      <c r="T2302">
        <f>(L2302*0.75*1.07)*(1+0.2)*0.531*3.67</f>
        <v>0.10259557608842124</v>
      </c>
    </row>
    <row r="2303" spans="1:24" x14ac:dyDescent="0.3">
      <c r="A2303" s="26">
        <v>22001</v>
      </c>
      <c r="B2303">
        <v>110</v>
      </c>
      <c r="C2303" t="s">
        <v>211</v>
      </c>
      <c r="D2303">
        <v>39</v>
      </c>
      <c r="E2303" t="s">
        <v>218</v>
      </c>
      <c r="F2303">
        <v>2</v>
      </c>
      <c r="G2303">
        <v>44.6</v>
      </c>
      <c r="H2303">
        <f t="shared" si="1225"/>
        <v>0.44600000000000001</v>
      </c>
      <c r="I2303">
        <v>16.3</v>
      </c>
      <c r="J2303">
        <v>3</v>
      </c>
      <c r="K2303">
        <f t="shared" si="1226"/>
        <v>0.15622862640000001</v>
      </c>
      <c r="L2303">
        <f>0.000057*(G2303^1.897696*I2303^1.002687+0.000031*G2303^2)</f>
        <v>1.2625744055778563</v>
      </c>
      <c r="O2303">
        <f>L2303*0.43*0.75</f>
        <v>0.4071802457988587</v>
      </c>
      <c r="Q2303">
        <f>O2303*0.52</f>
        <v>0.21173372781540653</v>
      </c>
      <c r="T2303">
        <f>(L2303*0.43*0.75)*(1+0.2)*0.52*3.67</f>
        <v>0.9324753372990503</v>
      </c>
      <c r="U2303">
        <v>78</v>
      </c>
      <c r="V2303">
        <v>83</v>
      </c>
      <c r="W2303">
        <v>14</v>
      </c>
      <c r="X2303">
        <v>7</v>
      </c>
    </row>
    <row r="2304" spans="1:24" x14ac:dyDescent="0.3">
      <c r="A2304" s="26">
        <v>22001</v>
      </c>
      <c r="B2304">
        <v>110</v>
      </c>
      <c r="C2304" t="s">
        <v>211</v>
      </c>
      <c r="D2304">
        <v>40</v>
      </c>
      <c r="E2304" t="s">
        <v>213</v>
      </c>
      <c r="F2304">
        <v>3</v>
      </c>
      <c r="G2304">
        <v>11</v>
      </c>
      <c r="H2304">
        <f t="shared" si="1225"/>
        <v>0.11</v>
      </c>
      <c r="I2304">
        <v>4</v>
      </c>
      <c r="J2304">
        <v>1</v>
      </c>
      <c r="K2304">
        <f t="shared" si="1226"/>
        <v>9.503339999999999E-3</v>
      </c>
      <c r="L2304">
        <f>0.000084*(G2304^1.894314*I2304^0.808223+0.000031*G2304^2)</f>
        <v>2.4188471113391074E-2</v>
      </c>
      <c r="O2304">
        <f>L2304*0.66*1.07</f>
        <v>1.7081898300276777E-2</v>
      </c>
      <c r="Q2304">
        <f>O2304*0.531</f>
        <v>9.0704879974469691E-3</v>
      </c>
      <c r="T2304">
        <f>(L2304*0.66*1.07)*(1+0.2)*0.531*3.67</f>
        <v>3.9946429140756447E-2</v>
      </c>
    </row>
    <row r="2305" spans="1:20" x14ac:dyDescent="0.3">
      <c r="A2305" s="26">
        <v>22001</v>
      </c>
      <c r="B2305">
        <v>110</v>
      </c>
      <c r="C2305" t="s">
        <v>211</v>
      </c>
      <c r="D2305">
        <v>41</v>
      </c>
      <c r="E2305" t="s">
        <v>212</v>
      </c>
      <c r="F2305">
        <v>3</v>
      </c>
      <c r="G2305">
        <v>24.2</v>
      </c>
      <c r="H2305">
        <f t="shared" si="1225"/>
        <v>0.24199999999999999</v>
      </c>
      <c r="I2305">
        <v>10</v>
      </c>
      <c r="J2305">
        <v>2.5</v>
      </c>
      <c r="K2305">
        <f t="shared" si="1226"/>
        <v>4.59961656E-2</v>
      </c>
      <c r="L2305">
        <f t="shared" ref="L2305:L2307" si="1257">0.000062*(G2305^1.947206*I2305^0.894551+0.000039*G2305^2)</f>
        <v>0.24072368768444552</v>
      </c>
      <c r="O2305">
        <f>L2305*0.47*0.75</f>
        <v>8.4855099908767051E-2</v>
      </c>
      <c r="Q2305">
        <f t="shared" ref="Q2305:Q2307" si="1258">O2305*0.52</f>
        <v>4.4124651952558866E-2</v>
      </c>
      <c r="T2305">
        <f>(L2305*0.47*0.75)*(1+0.2)*0.52*3.67</f>
        <v>0.19432496719906922</v>
      </c>
    </row>
    <row r="2306" spans="1:20" x14ac:dyDescent="0.3">
      <c r="A2306" s="26">
        <v>22001</v>
      </c>
      <c r="B2306">
        <v>110</v>
      </c>
      <c r="C2306" t="s">
        <v>211</v>
      </c>
      <c r="D2306">
        <v>42</v>
      </c>
      <c r="E2306" t="s">
        <v>212</v>
      </c>
      <c r="F2306">
        <v>1</v>
      </c>
      <c r="G2306">
        <v>31.6</v>
      </c>
      <c r="H2306">
        <f t="shared" si="1225"/>
        <v>0.316</v>
      </c>
      <c r="I2306">
        <v>18</v>
      </c>
      <c r="J2306">
        <v>6.5</v>
      </c>
      <c r="K2306">
        <f t="shared" si="1226"/>
        <v>7.8426902399999998E-2</v>
      </c>
      <c r="L2306">
        <f t="shared" si="1257"/>
        <v>0.68469661547246974</v>
      </c>
      <c r="O2306">
        <f>L2306*0.47*0.75</f>
        <v>0.24135555695404556</v>
      </c>
      <c r="Q2306">
        <f t="shared" si="1258"/>
        <v>0.1255048896161037</v>
      </c>
      <c r="T2306">
        <f>(L2306*0.47*0.75)*(1+0.2)*0.52*3.67</f>
        <v>0.55272353386932072</v>
      </c>
    </row>
    <row r="2307" spans="1:20" x14ac:dyDescent="0.3">
      <c r="A2307" s="26">
        <v>22001</v>
      </c>
      <c r="B2307">
        <v>110</v>
      </c>
      <c r="C2307" t="s">
        <v>211</v>
      </c>
      <c r="D2307">
        <v>43</v>
      </c>
      <c r="E2307" t="s">
        <v>212</v>
      </c>
      <c r="F2307">
        <v>2</v>
      </c>
      <c r="G2307">
        <v>29.2</v>
      </c>
      <c r="H2307">
        <f t="shared" ref="H2307:H2370" si="1259">G2307/100</f>
        <v>0.29199999999999998</v>
      </c>
      <c r="I2307">
        <v>15</v>
      </c>
      <c r="J2307">
        <v>7</v>
      </c>
      <c r="K2307">
        <f t="shared" ref="K2307:K2370" si="1260">0.7854*H2307^2</f>
        <v>6.6966345599999991E-2</v>
      </c>
      <c r="L2307">
        <f t="shared" si="1257"/>
        <v>0.49873446061588733</v>
      </c>
      <c r="O2307">
        <f>L2307*0.47*0.75</f>
        <v>0.17580389736710028</v>
      </c>
      <c r="Q2307">
        <f t="shared" si="1258"/>
        <v>9.1418026630892144E-2</v>
      </c>
      <c r="T2307">
        <f>(L2307*0.47*0.75)*(1+0.2)*0.52*3.67</f>
        <v>0.40260498928244903</v>
      </c>
    </row>
    <row r="2308" spans="1:20" x14ac:dyDescent="0.3">
      <c r="A2308" s="26">
        <v>22001</v>
      </c>
      <c r="B2308">
        <v>110</v>
      </c>
      <c r="C2308" t="s">
        <v>211</v>
      </c>
      <c r="D2308">
        <v>44</v>
      </c>
      <c r="E2308" t="s">
        <v>213</v>
      </c>
      <c r="F2308">
        <v>3</v>
      </c>
      <c r="G2308">
        <v>11.3</v>
      </c>
      <c r="H2308">
        <f t="shared" si="1259"/>
        <v>0.113</v>
      </c>
      <c r="I2308">
        <v>3.5</v>
      </c>
      <c r="J2308">
        <v>1</v>
      </c>
      <c r="K2308">
        <f t="shared" si="1260"/>
        <v>1.0028772600000001E-2</v>
      </c>
      <c r="L2308">
        <f>0.000084*(G2308^1.894314*I2308^0.808223+0.000031*G2308^2)</f>
        <v>2.2849418472166743E-2</v>
      </c>
      <c r="O2308">
        <f>L2308*0.66*1.07</f>
        <v>1.6136259325044155E-2</v>
      </c>
      <c r="Q2308">
        <f>O2308*0.531</f>
        <v>8.5683537015984468E-3</v>
      </c>
      <c r="T2308">
        <f>(L2308*0.66*1.07)*(1+0.2)*0.531*3.67</f>
        <v>3.7735029701839555E-2</v>
      </c>
    </row>
    <row r="2309" spans="1:20" x14ac:dyDescent="0.3">
      <c r="A2309" s="26">
        <v>22001</v>
      </c>
      <c r="B2309">
        <v>110</v>
      </c>
      <c r="C2309" t="s">
        <v>211</v>
      </c>
      <c r="D2309">
        <v>45</v>
      </c>
      <c r="E2309" t="s">
        <v>216</v>
      </c>
      <c r="F2309">
        <v>2</v>
      </c>
      <c r="G2309">
        <v>26.2</v>
      </c>
      <c r="H2309">
        <f t="shared" si="1259"/>
        <v>0.26200000000000001</v>
      </c>
      <c r="I2309">
        <v>25</v>
      </c>
      <c r="J2309">
        <v>5</v>
      </c>
      <c r="K2309">
        <f t="shared" si="1260"/>
        <v>5.3912997600000005E-2</v>
      </c>
      <c r="L2309">
        <f t="shared" ref="L2309:L2310" si="1261">0.000086*(G2309^1.882935*I2309^0.813269+0.000016*G2309^2)</f>
        <v>0.55203880769751001</v>
      </c>
      <c r="O2309">
        <f t="shared" ref="O2309:O2310" si="1262">L2309*0.37*0.75</f>
        <v>0.15319076913605903</v>
      </c>
      <c r="Q2309">
        <f t="shared" ref="Q2309:Q2310" si="1263">O2309*0.52</f>
        <v>7.96591999507507E-2</v>
      </c>
      <c r="T2309">
        <f>(L2309*0.45*0.75)*(1+0.2)*0.52*3.67</f>
        <v>0.42667189854702092</v>
      </c>
    </row>
    <row r="2310" spans="1:20" x14ac:dyDescent="0.3">
      <c r="A2310" s="26">
        <v>22001</v>
      </c>
      <c r="B2310">
        <v>110</v>
      </c>
      <c r="C2310" t="s">
        <v>211</v>
      </c>
      <c r="D2310">
        <v>46</v>
      </c>
      <c r="E2310" t="s">
        <v>216</v>
      </c>
      <c r="F2310">
        <v>3</v>
      </c>
      <c r="G2310">
        <v>12.4</v>
      </c>
      <c r="H2310">
        <f t="shared" si="1259"/>
        <v>0.124</v>
      </c>
      <c r="I2310">
        <v>5</v>
      </c>
      <c r="J2310">
        <v>1.2</v>
      </c>
      <c r="K2310">
        <f t="shared" si="1260"/>
        <v>1.2076310399999998E-2</v>
      </c>
      <c r="L2310">
        <f t="shared" si="1261"/>
        <v>3.6458061127354807E-2</v>
      </c>
      <c r="O2310">
        <f t="shared" si="1262"/>
        <v>1.0117111962840958E-2</v>
      </c>
      <c r="Q2310">
        <f t="shared" si="1263"/>
        <v>5.2608982206772984E-3</v>
      </c>
      <c r="T2310">
        <f>(L2310*0.45*0.75)*(1+0.2)*0.52*3.67</f>
        <v>2.8178508361454784E-2</v>
      </c>
    </row>
    <row r="2311" spans="1:20" x14ac:dyDescent="0.3">
      <c r="A2311" s="26">
        <v>22001</v>
      </c>
      <c r="B2311">
        <v>110</v>
      </c>
      <c r="C2311" t="s">
        <v>211</v>
      </c>
      <c r="D2311">
        <v>47</v>
      </c>
      <c r="E2311" t="s">
        <v>212</v>
      </c>
      <c r="F2311">
        <v>2</v>
      </c>
      <c r="G2311">
        <v>28.6</v>
      </c>
      <c r="H2311">
        <f t="shared" si="1259"/>
        <v>0.28600000000000003</v>
      </c>
      <c r="I2311">
        <v>15</v>
      </c>
      <c r="J2311">
        <v>9</v>
      </c>
      <c r="K2311">
        <f t="shared" si="1260"/>
        <v>6.4242578400000014E-2</v>
      </c>
      <c r="L2311">
        <f>0.000062*(G2311^1.947206*I2311^0.894551+0.000039*G2311^2)</f>
        <v>0.47897381608436884</v>
      </c>
      <c r="O2311">
        <f>L2311*0.47*0.75</f>
        <v>0.16883827016974001</v>
      </c>
      <c r="Q2311">
        <f>O2311*0.52</f>
        <v>8.7795900488264814E-2</v>
      </c>
      <c r="T2311">
        <f>(L2311*0.47*0.75)*(1+0.2)*0.52*3.67</f>
        <v>0.38665314575031817</v>
      </c>
    </row>
    <row r="2312" spans="1:20" x14ac:dyDescent="0.3">
      <c r="A2312" s="26">
        <v>22001</v>
      </c>
      <c r="B2312">
        <v>110</v>
      </c>
      <c r="C2312" t="s">
        <v>211</v>
      </c>
      <c r="D2312">
        <v>48</v>
      </c>
      <c r="E2312" t="s">
        <v>213</v>
      </c>
      <c r="F2312">
        <v>3</v>
      </c>
      <c r="G2312">
        <v>10</v>
      </c>
      <c r="H2312">
        <f t="shared" si="1259"/>
        <v>0.1</v>
      </c>
      <c r="I2312">
        <v>4</v>
      </c>
      <c r="J2312">
        <v>1.2</v>
      </c>
      <c r="K2312">
        <f t="shared" si="1260"/>
        <v>7.8540000000000016E-3</v>
      </c>
      <c r="L2312">
        <f t="shared" ref="L2312:L2313" si="1264">0.000084*(G2312^1.894314*I2312^0.808223+0.000031*G2312^2)</f>
        <v>2.019284999036728E-2</v>
      </c>
      <c r="O2312">
        <f>L2312*0.66*1.07</f>
        <v>1.4260190663197374E-2</v>
      </c>
      <c r="Q2312">
        <f t="shared" ref="Q2312:Q2313" si="1265">O2312*0.531</f>
        <v>7.572161242157806E-3</v>
      </c>
      <c r="T2312">
        <f>(L2312*0.66*1.07)*(1+0.2)*0.531*3.67</f>
        <v>3.3347798110462977E-2</v>
      </c>
    </row>
    <row r="2313" spans="1:20" x14ac:dyDescent="0.3">
      <c r="A2313" s="26">
        <v>22001</v>
      </c>
      <c r="B2313">
        <v>110</v>
      </c>
      <c r="C2313" t="s">
        <v>211</v>
      </c>
      <c r="D2313">
        <v>49</v>
      </c>
      <c r="E2313" t="s">
        <v>213</v>
      </c>
      <c r="F2313">
        <v>3</v>
      </c>
      <c r="G2313">
        <v>9.3000000000000007</v>
      </c>
      <c r="H2313">
        <f t="shared" si="1259"/>
        <v>9.3000000000000013E-2</v>
      </c>
      <c r="I2313">
        <v>5</v>
      </c>
      <c r="J2313">
        <v>1.6</v>
      </c>
      <c r="K2313">
        <f t="shared" si="1260"/>
        <v>6.7929246000000016E-3</v>
      </c>
      <c r="L2313">
        <f t="shared" si="1264"/>
        <v>2.1077464606101402E-2</v>
      </c>
      <c r="O2313">
        <f>L2313*0.66*1.07</f>
        <v>1.4884905504828813E-2</v>
      </c>
      <c r="Q2313">
        <f t="shared" si="1265"/>
        <v>7.9038848230640994E-3</v>
      </c>
      <c r="T2313">
        <f>(L2313*0.66*1.07)*(1+0.2)*0.531*3.67</f>
        <v>3.4808708760774298E-2</v>
      </c>
    </row>
    <row r="2314" spans="1:20" x14ac:dyDescent="0.3">
      <c r="A2314" s="26">
        <v>22001</v>
      </c>
      <c r="B2314">
        <v>110</v>
      </c>
      <c r="C2314" t="s">
        <v>211</v>
      </c>
      <c r="D2314">
        <v>50</v>
      </c>
      <c r="E2314" t="s">
        <v>216</v>
      </c>
      <c r="F2314">
        <v>3</v>
      </c>
      <c r="G2314">
        <v>9.5</v>
      </c>
      <c r="H2314">
        <f t="shared" si="1259"/>
        <v>9.5000000000000001E-2</v>
      </c>
      <c r="I2314">
        <v>5</v>
      </c>
      <c r="J2314">
        <v>1.2</v>
      </c>
      <c r="K2314">
        <f t="shared" si="1260"/>
        <v>7.088235E-3</v>
      </c>
      <c r="L2314">
        <f>0.000086*(G2314^1.882935*I2314^0.813269+0.000016*G2314^2)</f>
        <v>2.2077074711160587E-2</v>
      </c>
      <c r="O2314">
        <f>L2314*0.37*0.75</f>
        <v>6.1263882323470634E-3</v>
      </c>
      <c r="Q2314">
        <f>O2314*0.52</f>
        <v>3.1857218808204733E-3</v>
      </c>
      <c r="T2314">
        <f>(L2314*0.45*0.75)*(1+0.2)*0.52*3.67</f>
        <v>1.706341519840544E-2</v>
      </c>
    </row>
    <row r="2315" spans="1:20" x14ac:dyDescent="0.3">
      <c r="A2315" s="26">
        <v>22001</v>
      </c>
      <c r="B2315">
        <v>110</v>
      </c>
      <c r="C2315" t="s">
        <v>211</v>
      </c>
      <c r="D2315">
        <v>51</v>
      </c>
      <c r="E2315" t="s">
        <v>213</v>
      </c>
      <c r="F2315">
        <v>3</v>
      </c>
      <c r="G2315">
        <v>16.2</v>
      </c>
      <c r="H2315">
        <f t="shared" si="1259"/>
        <v>0.16200000000000001</v>
      </c>
      <c r="I2315">
        <v>6.5</v>
      </c>
      <c r="J2315">
        <v>1.2</v>
      </c>
      <c r="K2315">
        <f t="shared" si="1260"/>
        <v>2.0612037600000001E-2</v>
      </c>
      <c r="L2315">
        <f t="shared" ref="L2315:L2317" si="1266">0.000084*(G2315^1.894314*I2315^0.808223+0.000031*G2315^2)</f>
        <v>7.4558946660711584E-2</v>
      </c>
      <c r="O2315">
        <f>L2315*0.66*1.07</f>
        <v>5.2653528131794525E-2</v>
      </c>
      <c r="Q2315">
        <f t="shared" ref="Q2315:Q2317" si="1267">O2315*0.531</f>
        <v>2.7959023437982893E-2</v>
      </c>
      <c r="T2315">
        <f>(L2315*0.66*1.07)*(1+0.2)*0.531*3.67</f>
        <v>0.12313153922087665</v>
      </c>
    </row>
    <row r="2316" spans="1:20" x14ac:dyDescent="0.3">
      <c r="A2316" s="26">
        <v>22001</v>
      </c>
      <c r="B2316">
        <v>110</v>
      </c>
      <c r="C2316" t="s">
        <v>211</v>
      </c>
      <c r="D2316">
        <v>52</v>
      </c>
      <c r="E2316" t="s">
        <v>213</v>
      </c>
      <c r="F2316">
        <v>3</v>
      </c>
      <c r="G2316">
        <v>11.2</v>
      </c>
      <c r="H2316">
        <f t="shared" si="1259"/>
        <v>0.11199999999999999</v>
      </c>
      <c r="I2316">
        <v>6</v>
      </c>
      <c r="J2316">
        <v>1.6</v>
      </c>
      <c r="K2316">
        <f t="shared" si="1260"/>
        <v>9.8520575999999985E-3</v>
      </c>
      <c r="L2316">
        <f t="shared" si="1266"/>
        <v>3.4733735897090702E-2</v>
      </c>
      <c r="O2316">
        <f>L2316*0.66*1.07</f>
        <v>2.4528964290525458E-2</v>
      </c>
      <c r="Q2316">
        <f t="shared" si="1267"/>
        <v>1.3024880038269019E-2</v>
      </c>
      <c r="T2316">
        <f>(L2316*0.66*1.07)*(1+0.2)*0.531*3.67</f>
        <v>5.7361571688536755E-2</v>
      </c>
    </row>
    <row r="2317" spans="1:20" x14ac:dyDescent="0.3">
      <c r="A2317" s="26">
        <v>22001</v>
      </c>
      <c r="B2317">
        <v>110</v>
      </c>
      <c r="C2317" t="s">
        <v>211</v>
      </c>
      <c r="D2317">
        <v>53</v>
      </c>
      <c r="E2317" t="s">
        <v>213</v>
      </c>
      <c r="F2317">
        <v>3</v>
      </c>
      <c r="G2317">
        <v>17.5</v>
      </c>
      <c r="H2317">
        <f t="shared" si="1259"/>
        <v>0.17499999999999999</v>
      </c>
      <c r="I2317">
        <v>5</v>
      </c>
      <c r="J2317">
        <v>1.2</v>
      </c>
      <c r="K2317">
        <f t="shared" si="1260"/>
        <v>2.4052874999999998E-2</v>
      </c>
      <c r="L2317">
        <f t="shared" si="1266"/>
        <v>6.9809135412030002E-2</v>
      </c>
      <c r="O2317">
        <f>L2317*0.66*1.07</f>
        <v>4.9299211427975588E-2</v>
      </c>
      <c r="Q2317">
        <f t="shared" si="1267"/>
        <v>2.617788126825504E-2</v>
      </c>
      <c r="T2317">
        <f>(L2317*0.66*1.07)*(1+0.2)*0.531*3.67</f>
        <v>0.11528738910539518</v>
      </c>
    </row>
    <row r="2318" spans="1:20" x14ac:dyDescent="0.3">
      <c r="A2318" s="26">
        <v>22001</v>
      </c>
      <c r="B2318">
        <v>110</v>
      </c>
      <c r="C2318" t="s">
        <v>211</v>
      </c>
      <c r="D2318">
        <v>54</v>
      </c>
      <c r="E2318" t="s">
        <v>216</v>
      </c>
      <c r="F2318">
        <v>3</v>
      </c>
      <c r="G2318">
        <v>11.4</v>
      </c>
      <c r="H2318">
        <f t="shared" si="1259"/>
        <v>0.114</v>
      </c>
      <c r="I2318">
        <v>5</v>
      </c>
      <c r="J2318">
        <v>1.6</v>
      </c>
      <c r="K2318">
        <f t="shared" si="1260"/>
        <v>1.02070584E-2</v>
      </c>
      <c r="L2318">
        <f t="shared" ref="L2318:L2319" si="1268">0.000086*(G2318^1.882935*I2318^0.813269+0.000016*G2318^2)</f>
        <v>3.1119651125088785E-2</v>
      </c>
      <c r="O2318">
        <f t="shared" ref="O2318:O2319" si="1269">L2318*0.37*0.75</f>
        <v>8.6357031872121379E-3</v>
      </c>
      <c r="Q2318">
        <f t="shared" ref="Q2318:Q2319" si="1270">O2318*0.52</f>
        <v>4.4905656573503115E-3</v>
      </c>
      <c r="T2318">
        <f>(L2318*0.45*0.75)*(1+0.2)*0.52*3.67</f>
        <v>2.4052440593883371E-2</v>
      </c>
    </row>
    <row r="2319" spans="1:20" x14ac:dyDescent="0.3">
      <c r="A2319" s="26">
        <v>22001</v>
      </c>
      <c r="B2319">
        <v>110</v>
      </c>
      <c r="C2319" t="s">
        <v>211</v>
      </c>
      <c r="D2319">
        <v>55</v>
      </c>
      <c r="E2319" t="s">
        <v>216</v>
      </c>
      <c r="F2319">
        <v>3</v>
      </c>
      <c r="G2319">
        <v>8.3000000000000007</v>
      </c>
      <c r="H2319">
        <f t="shared" si="1259"/>
        <v>8.3000000000000004E-2</v>
      </c>
      <c r="I2319">
        <v>5</v>
      </c>
      <c r="J2319">
        <v>1</v>
      </c>
      <c r="K2319">
        <f t="shared" si="1260"/>
        <v>5.4106206000000007E-3</v>
      </c>
      <c r="L2319">
        <f t="shared" si="1268"/>
        <v>1.7120474619973063E-2</v>
      </c>
      <c r="O2319">
        <f t="shared" si="1269"/>
        <v>4.7509317070425251E-3</v>
      </c>
      <c r="Q2319">
        <f t="shared" si="1270"/>
        <v>2.4704844876621132E-3</v>
      </c>
      <c r="T2319">
        <f>(L2319*0.45*0.75)*(1+0.2)*0.52*3.67</f>
        <v>1.323244907472642E-2</v>
      </c>
    </row>
    <row r="2320" spans="1:20" x14ac:dyDescent="0.3">
      <c r="A2320" s="26">
        <v>22001</v>
      </c>
      <c r="B2320">
        <v>110</v>
      </c>
      <c r="C2320" t="s">
        <v>211</v>
      </c>
      <c r="D2320">
        <v>56</v>
      </c>
      <c r="E2320" t="s">
        <v>213</v>
      </c>
      <c r="F2320">
        <v>3</v>
      </c>
      <c r="G2320">
        <v>23.2</v>
      </c>
      <c r="H2320">
        <f t="shared" si="1259"/>
        <v>0.23199999999999998</v>
      </c>
      <c r="I2320">
        <v>7</v>
      </c>
      <c r="J2320">
        <v>1.3</v>
      </c>
      <c r="K2320">
        <f t="shared" si="1260"/>
        <v>4.2273369599999992E-2</v>
      </c>
      <c r="L2320">
        <f>0.000084*(G2320^1.894314*I2320^0.808223+0.000031*G2320^2)</f>
        <v>0.15630535608801588</v>
      </c>
      <c r="O2320">
        <f>L2320*0.66*1.07</f>
        <v>0.11038284246935683</v>
      </c>
      <c r="Q2320">
        <f>O2320*0.531</f>
        <v>5.8613289351228476E-2</v>
      </c>
      <c r="T2320">
        <f>(L2320*0.66*1.07)*(1+0.2)*0.531*3.67</f>
        <v>0.25813292630281021</v>
      </c>
    </row>
    <row r="2321" spans="1:24" x14ac:dyDescent="0.3">
      <c r="A2321" s="26">
        <v>22001</v>
      </c>
      <c r="B2321">
        <v>110</v>
      </c>
      <c r="C2321" t="s">
        <v>211</v>
      </c>
      <c r="D2321">
        <v>57</v>
      </c>
      <c r="E2321" t="s">
        <v>218</v>
      </c>
      <c r="F2321">
        <v>1</v>
      </c>
      <c r="G2321">
        <v>41.8</v>
      </c>
      <c r="H2321">
        <f t="shared" si="1259"/>
        <v>0.41799999999999998</v>
      </c>
      <c r="I2321">
        <v>22</v>
      </c>
      <c r="J2321">
        <v>11.6</v>
      </c>
      <c r="K2321">
        <f t="shared" si="1260"/>
        <v>0.1372282296</v>
      </c>
      <c r="L2321">
        <f>0.000057*(G2321^1.897696*I2321^1.002687+0.000031*G2321^2)</f>
        <v>1.5080136082086466</v>
      </c>
      <c r="O2321">
        <f>L2321*0.43*0.75</f>
        <v>0.48633438864728851</v>
      </c>
      <c r="Q2321">
        <f>O2321*0.52</f>
        <v>0.25289388209659003</v>
      </c>
      <c r="T2321">
        <f>(L2321*0.43*0.75)*(1+0.2)*0.52*3.67</f>
        <v>1.1137446567533822</v>
      </c>
      <c r="U2321">
        <v>72</v>
      </c>
      <c r="V2321">
        <v>77</v>
      </c>
      <c r="W2321">
        <v>12</v>
      </c>
      <c r="X2321">
        <v>7</v>
      </c>
    </row>
    <row r="2322" spans="1:24" x14ac:dyDescent="0.3">
      <c r="A2322" s="26">
        <v>22001</v>
      </c>
      <c r="B2322">
        <v>110</v>
      </c>
      <c r="C2322" t="s">
        <v>211</v>
      </c>
      <c r="D2322">
        <v>58</v>
      </c>
      <c r="E2322" t="s">
        <v>213</v>
      </c>
      <c r="F2322">
        <v>3</v>
      </c>
      <c r="G2322">
        <v>31.3</v>
      </c>
      <c r="H2322">
        <f t="shared" si="1259"/>
        <v>0.313</v>
      </c>
      <c r="I2322">
        <v>9.1999999999999993</v>
      </c>
      <c r="J2322">
        <v>1.6</v>
      </c>
      <c r="K2322">
        <f t="shared" si="1260"/>
        <v>7.6944852600000002E-2</v>
      </c>
      <c r="L2322">
        <f>0.000084*(G2322^1.894314*I2322^0.808223+0.000031*G2322^2)</f>
        <v>0.34377047512054748</v>
      </c>
      <c r="O2322">
        <f>L2322*0.66*1.07</f>
        <v>0.24277070953013066</v>
      </c>
      <c r="Q2322">
        <f>O2322*0.531</f>
        <v>0.12891124676049939</v>
      </c>
      <c r="T2322">
        <f>(L2322*0.66*1.07)*(1+0.2)*0.531*3.67</f>
        <v>0.56772513073323927</v>
      </c>
    </row>
    <row r="2323" spans="1:24" x14ac:dyDescent="0.3">
      <c r="A2323" s="26">
        <v>22001</v>
      </c>
      <c r="B2323">
        <v>110</v>
      </c>
      <c r="C2323" t="s">
        <v>211</v>
      </c>
      <c r="D2323">
        <v>59</v>
      </c>
      <c r="E2323" t="s">
        <v>216</v>
      </c>
      <c r="F2323">
        <v>3</v>
      </c>
      <c r="G2323">
        <v>11</v>
      </c>
      <c r="H2323">
        <f t="shared" si="1259"/>
        <v>0.11</v>
      </c>
      <c r="I2323">
        <v>5</v>
      </c>
      <c r="J2323">
        <v>1.8</v>
      </c>
      <c r="K2323">
        <f t="shared" si="1260"/>
        <v>9.503339999999999E-3</v>
      </c>
      <c r="L2323">
        <f>0.000086*(G2323^1.882935*I2323^0.813269+0.000016*G2323^2)</f>
        <v>2.9095532404489741E-2</v>
      </c>
      <c r="O2323">
        <f>L2323*0.37*0.75</f>
        <v>8.0740102422459034E-3</v>
      </c>
      <c r="Q2323">
        <f>O2323*0.52</f>
        <v>4.1984853259678699E-3</v>
      </c>
      <c r="T2323">
        <f>(L2323*0.45*0.75)*(1+0.2)*0.52*3.67</f>
        <v>2.2487995186494931E-2</v>
      </c>
    </row>
    <row r="2324" spans="1:24" x14ac:dyDescent="0.3">
      <c r="A2324" s="26">
        <v>22001</v>
      </c>
      <c r="B2324">
        <v>110</v>
      </c>
      <c r="C2324" t="s">
        <v>211</v>
      </c>
      <c r="D2324">
        <v>60</v>
      </c>
      <c r="E2324" t="s">
        <v>213</v>
      </c>
      <c r="F2324">
        <v>3</v>
      </c>
      <c r="G2324">
        <v>9.1999999999999993</v>
      </c>
      <c r="H2324">
        <f t="shared" si="1259"/>
        <v>9.1999999999999998E-2</v>
      </c>
      <c r="I2324">
        <v>4</v>
      </c>
      <c r="J2324">
        <v>1</v>
      </c>
      <c r="K2324">
        <f t="shared" si="1260"/>
        <v>6.6476255999999992E-3</v>
      </c>
      <c r="L2324">
        <f>0.000084*(G2324^1.894314*I2324^0.808223+0.000031*G2324^2)</f>
        <v>1.7242504349516193E-2</v>
      </c>
      <c r="O2324">
        <f>L2324*0.66*1.07</f>
        <v>1.2176656571628336E-2</v>
      </c>
      <c r="Q2324">
        <f>O2324*0.531</f>
        <v>6.4658046395346469E-3</v>
      </c>
      <c r="T2324">
        <f>(L2324*0.66*1.07)*(1+0.2)*0.531*3.67</f>
        <v>2.8475403632510582E-2</v>
      </c>
    </row>
    <row r="2325" spans="1:24" x14ac:dyDescent="0.3">
      <c r="A2325" s="26">
        <v>22001</v>
      </c>
      <c r="B2325">
        <v>110</v>
      </c>
      <c r="C2325" t="s">
        <v>211</v>
      </c>
      <c r="D2325">
        <v>61</v>
      </c>
      <c r="E2325" t="s">
        <v>216</v>
      </c>
      <c r="F2325">
        <v>3</v>
      </c>
      <c r="G2325">
        <v>10.199999999999999</v>
      </c>
      <c r="H2325">
        <f t="shared" si="1259"/>
        <v>0.10199999999999999</v>
      </c>
      <c r="I2325">
        <v>5</v>
      </c>
      <c r="J2325">
        <v>1.2</v>
      </c>
      <c r="K2325">
        <f t="shared" si="1260"/>
        <v>8.1713015999999982E-3</v>
      </c>
      <c r="L2325">
        <f t="shared" ref="L2325:L2326" si="1271">0.000086*(G2325^1.882935*I2325^0.813269+0.000016*G2325^2)</f>
        <v>2.5239463286151342E-2</v>
      </c>
      <c r="O2325">
        <f t="shared" ref="O2325:O2326" si="1272">L2325*0.37*0.75</f>
        <v>7.0039510619069982E-3</v>
      </c>
      <c r="Q2325">
        <f t="shared" ref="Q2325:Q2326" si="1273">O2325*0.52</f>
        <v>3.6420545521916392E-3</v>
      </c>
      <c r="T2325">
        <f>(L2325*0.45*0.75)*(1+0.2)*0.52*3.67</f>
        <v>1.9507631652792946E-2</v>
      </c>
    </row>
    <row r="2326" spans="1:24" x14ac:dyDescent="0.3">
      <c r="A2326" s="26">
        <v>22001</v>
      </c>
      <c r="B2326">
        <v>110</v>
      </c>
      <c r="C2326" t="s">
        <v>211</v>
      </c>
      <c r="D2326">
        <v>62</v>
      </c>
      <c r="E2326" t="s">
        <v>216</v>
      </c>
      <c r="F2326">
        <v>3</v>
      </c>
      <c r="G2326">
        <v>16.2</v>
      </c>
      <c r="H2326">
        <f t="shared" si="1259"/>
        <v>0.16200000000000001</v>
      </c>
      <c r="I2326">
        <v>9.1999999999999993</v>
      </c>
      <c r="J2326">
        <v>2.6</v>
      </c>
      <c r="K2326">
        <f t="shared" si="1260"/>
        <v>2.0612037600000001E-2</v>
      </c>
      <c r="L2326">
        <f t="shared" si="1271"/>
        <v>9.9027759080554126E-2</v>
      </c>
      <c r="O2326">
        <f t="shared" si="1272"/>
        <v>2.748020314485377E-2</v>
      </c>
      <c r="Q2326">
        <f t="shared" si="1273"/>
        <v>1.428970563532396E-2</v>
      </c>
      <c r="T2326">
        <f>(L2326*0.45*0.75)*(1+0.2)*0.52*3.67</f>
        <v>7.6538753048878444E-2</v>
      </c>
    </row>
    <row r="2327" spans="1:24" x14ac:dyDescent="0.3">
      <c r="A2327" s="26">
        <v>22001</v>
      </c>
      <c r="B2327">
        <v>110</v>
      </c>
      <c r="C2327" t="s">
        <v>211</v>
      </c>
      <c r="D2327">
        <v>63</v>
      </c>
      <c r="E2327" t="s">
        <v>213</v>
      </c>
      <c r="F2327">
        <v>3</v>
      </c>
      <c r="G2327">
        <v>10.199999999999999</v>
      </c>
      <c r="H2327">
        <f t="shared" si="1259"/>
        <v>0.10199999999999999</v>
      </c>
      <c r="I2327">
        <v>4</v>
      </c>
      <c r="J2327">
        <v>1.6</v>
      </c>
      <c r="K2327">
        <f t="shared" si="1260"/>
        <v>8.1713015999999982E-3</v>
      </c>
      <c r="L2327">
        <f>0.000084*(G2327^1.894314*I2327^0.808223+0.000031*G2327^2)</f>
        <v>2.0964719519392841E-2</v>
      </c>
      <c r="O2327">
        <f>L2327*0.66*1.07</f>
        <v>1.4805284924595227E-2</v>
      </c>
      <c r="Q2327">
        <f>O2327*0.531</f>
        <v>7.8616062949600652E-3</v>
      </c>
      <c r="T2327">
        <f>(L2327*0.66*1.07)*(1+0.2)*0.531*3.67</f>
        <v>3.4622514123004128E-2</v>
      </c>
    </row>
    <row r="2328" spans="1:24" x14ac:dyDescent="0.3">
      <c r="A2328" s="26">
        <v>22001</v>
      </c>
      <c r="B2328">
        <v>110</v>
      </c>
      <c r="C2328" t="s">
        <v>211</v>
      </c>
      <c r="D2328">
        <v>64</v>
      </c>
      <c r="E2328" t="s">
        <v>216</v>
      </c>
      <c r="F2328">
        <v>3</v>
      </c>
      <c r="G2328">
        <v>12.3</v>
      </c>
      <c r="H2328">
        <f t="shared" si="1259"/>
        <v>0.12300000000000001</v>
      </c>
      <c r="I2328">
        <v>8</v>
      </c>
      <c r="J2328">
        <v>2</v>
      </c>
      <c r="K2328">
        <f t="shared" si="1260"/>
        <v>1.1882316600000003E-2</v>
      </c>
      <c r="L2328">
        <f t="shared" ref="L2328:L2330" si="1274">0.000086*(G2328^1.882935*I2328^0.813269+0.000016*G2328^2)</f>
        <v>5.2623016680736406E-2</v>
      </c>
      <c r="O2328">
        <f t="shared" ref="O2328:O2330" si="1275">L2328*0.37*0.75</f>
        <v>1.4602887128904354E-2</v>
      </c>
      <c r="Q2328">
        <f t="shared" ref="Q2328:Q2330" si="1276">O2328*0.52</f>
        <v>7.5935013070302648E-3</v>
      </c>
      <c r="T2328">
        <f>(L2328*0.45*0.75)*(1+0.2)*0.52*3.67</f>
        <v>4.0672434838574537E-2</v>
      </c>
    </row>
    <row r="2329" spans="1:24" x14ac:dyDescent="0.3">
      <c r="A2329" s="26">
        <v>22001</v>
      </c>
      <c r="B2329">
        <v>110</v>
      </c>
      <c r="C2329" t="s">
        <v>211</v>
      </c>
      <c r="D2329">
        <v>65</v>
      </c>
      <c r="E2329" t="s">
        <v>216</v>
      </c>
      <c r="F2329">
        <v>3</v>
      </c>
      <c r="G2329">
        <v>13.4</v>
      </c>
      <c r="H2329">
        <f t="shared" si="1259"/>
        <v>0.13400000000000001</v>
      </c>
      <c r="I2329">
        <v>7</v>
      </c>
      <c r="J2329">
        <v>1.3</v>
      </c>
      <c r="K2329">
        <f t="shared" si="1260"/>
        <v>1.4102642400000002E-2</v>
      </c>
      <c r="L2329">
        <f t="shared" si="1274"/>
        <v>5.5469914580617299E-2</v>
      </c>
      <c r="O2329">
        <f t="shared" si="1275"/>
        <v>1.53929012961213E-2</v>
      </c>
      <c r="Q2329">
        <f t="shared" si="1276"/>
        <v>8.0043086739830759E-3</v>
      </c>
      <c r="T2329">
        <f>(L2329*0.45*0.75)*(1+0.2)*0.52*3.67</f>
        <v>4.2872807919188266E-2</v>
      </c>
    </row>
    <row r="2330" spans="1:24" x14ac:dyDescent="0.3">
      <c r="A2330" s="26">
        <v>22001</v>
      </c>
      <c r="B2330">
        <v>110</v>
      </c>
      <c r="C2330" t="s">
        <v>211</v>
      </c>
      <c r="D2330">
        <v>66</v>
      </c>
      <c r="E2330" t="s">
        <v>216</v>
      </c>
      <c r="F2330">
        <v>3</v>
      </c>
      <c r="G2330">
        <v>11.3</v>
      </c>
      <c r="H2330">
        <f t="shared" si="1259"/>
        <v>0.113</v>
      </c>
      <c r="I2330">
        <v>5</v>
      </c>
      <c r="J2330">
        <v>1.8</v>
      </c>
      <c r="K2330">
        <f t="shared" si="1260"/>
        <v>1.0028772600000001E-2</v>
      </c>
      <c r="L2330">
        <f t="shared" si="1274"/>
        <v>3.0607639653881618E-2</v>
      </c>
      <c r="O2330">
        <f t="shared" si="1275"/>
        <v>8.4936200039521497E-3</v>
      </c>
      <c r="Q2330">
        <f t="shared" si="1276"/>
        <v>4.4166824020551183E-3</v>
      </c>
      <c r="T2330">
        <f>(L2330*0.45*0.75)*(1+0.2)*0.52*3.67</f>
        <v>2.3656705903764411E-2</v>
      </c>
    </row>
    <row r="2331" spans="1:24" x14ac:dyDescent="0.3">
      <c r="A2331" s="26">
        <v>22001</v>
      </c>
      <c r="B2331">
        <v>110</v>
      </c>
      <c r="C2331" t="s">
        <v>211</v>
      </c>
      <c r="D2331">
        <v>67</v>
      </c>
      <c r="E2331" t="s">
        <v>213</v>
      </c>
      <c r="F2331">
        <v>3</v>
      </c>
      <c r="G2331">
        <v>16.2</v>
      </c>
      <c r="H2331">
        <f t="shared" si="1259"/>
        <v>0.16200000000000001</v>
      </c>
      <c r="I2331">
        <v>7</v>
      </c>
      <c r="J2331">
        <v>2</v>
      </c>
      <c r="K2331">
        <f t="shared" si="1260"/>
        <v>2.0612037600000001E-2</v>
      </c>
      <c r="L2331">
        <f t="shared" ref="L2331:L2333" si="1277">0.000084*(G2331^1.894314*I2331^0.808223+0.000031*G2331^2)</f>
        <v>7.9161120663426038E-2</v>
      </c>
      <c r="O2331">
        <f>L2331*0.66*1.07</f>
        <v>5.5903583412511476E-2</v>
      </c>
      <c r="Q2331">
        <f t="shared" ref="Q2331:Q2333" si="1278">O2331*0.531</f>
        <v>2.9684802792043594E-2</v>
      </c>
      <c r="T2331">
        <f>(L2331*0.66*1.07)*(1+0.2)*0.531*3.67</f>
        <v>0.13073187149616</v>
      </c>
    </row>
    <row r="2332" spans="1:24" x14ac:dyDescent="0.3">
      <c r="A2332" s="26">
        <v>22001</v>
      </c>
      <c r="B2332">
        <v>110</v>
      </c>
      <c r="C2332" t="s">
        <v>211</v>
      </c>
      <c r="D2332">
        <v>68</v>
      </c>
      <c r="E2332" t="s">
        <v>213</v>
      </c>
      <c r="F2332">
        <v>3</v>
      </c>
      <c r="G2332">
        <v>18.399999999999999</v>
      </c>
      <c r="H2332">
        <f t="shared" si="1259"/>
        <v>0.184</v>
      </c>
      <c r="I2332">
        <v>6.2</v>
      </c>
      <c r="J2332">
        <v>2.2000000000000002</v>
      </c>
      <c r="K2332">
        <f t="shared" si="1260"/>
        <v>2.6590502399999997E-2</v>
      </c>
      <c r="L2332">
        <f t="shared" si="1277"/>
        <v>9.1342895813085842E-2</v>
      </c>
      <c r="O2332">
        <f>L2332*0.66*1.07</f>
        <v>6.4506353023201221E-2</v>
      </c>
      <c r="Q2332">
        <f t="shared" si="1278"/>
        <v>3.4252873455319847E-2</v>
      </c>
      <c r="T2332">
        <f>(L2332*0.66*1.07)*(1+0.2)*0.531*3.67</f>
        <v>0.15084965469722864</v>
      </c>
    </row>
    <row r="2333" spans="1:24" x14ac:dyDescent="0.3">
      <c r="A2333" s="26">
        <v>22001</v>
      </c>
      <c r="B2333">
        <v>110</v>
      </c>
      <c r="C2333" t="s">
        <v>211</v>
      </c>
      <c r="D2333">
        <v>69</v>
      </c>
      <c r="E2333" t="s">
        <v>213</v>
      </c>
      <c r="F2333">
        <v>3</v>
      </c>
      <c r="G2333">
        <v>16.3</v>
      </c>
      <c r="H2333">
        <f t="shared" si="1259"/>
        <v>0.16300000000000001</v>
      </c>
      <c r="I2333">
        <v>4</v>
      </c>
      <c r="J2333">
        <v>1.2</v>
      </c>
      <c r="K2333">
        <f t="shared" si="1260"/>
        <v>2.08672926E-2</v>
      </c>
      <c r="L2333">
        <f t="shared" si="1277"/>
        <v>5.0950431383752923E-2</v>
      </c>
      <c r="O2333">
        <f>L2333*0.66*1.07</f>
        <v>3.5981194643206316E-2</v>
      </c>
      <c r="Q2333">
        <f t="shared" si="1278"/>
        <v>1.9106014355542555E-2</v>
      </c>
      <c r="T2333">
        <f>(L2333*0.66*1.07)*(1+0.2)*0.531*3.67</f>
        <v>8.4142887221809404E-2</v>
      </c>
    </row>
    <row r="2334" spans="1:24" x14ac:dyDescent="0.3">
      <c r="A2334" s="26">
        <v>22001</v>
      </c>
      <c r="B2334">
        <v>110</v>
      </c>
      <c r="C2334" t="s">
        <v>211</v>
      </c>
      <c r="D2334">
        <v>70</v>
      </c>
      <c r="E2334" t="s">
        <v>216</v>
      </c>
      <c r="F2334">
        <v>3</v>
      </c>
      <c r="G2334">
        <v>18.3</v>
      </c>
      <c r="H2334">
        <f t="shared" si="1259"/>
        <v>0.183</v>
      </c>
      <c r="I2334">
        <v>7</v>
      </c>
      <c r="J2334">
        <v>2</v>
      </c>
      <c r="K2334">
        <f t="shared" si="1260"/>
        <v>2.6302260599999999E-2</v>
      </c>
      <c r="L2334">
        <f t="shared" ref="L2334:L2341" si="1279">0.000086*(G2334^1.882935*I2334^0.813269+0.000016*G2334^2)</f>
        <v>9.9748377016714518E-2</v>
      </c>
      <c r="O2334">
        <f t="shared" ref="O2334:O2341" si="1280">L2334*0.37*0.75</f>
        <v>2.768017462213828E-2</v>
      </c>
      <c r="Q2334">
        <f t="shared" ref="Q2334:Q2341" si="1281">O2334*0.52</f>
        <v>1.4393690803511907E-2</v>
      </c>
      <c r="T2334">
        <f t="shared" ref="T2334:T2341" si="1282">(L2334*0.45*0.75)*(1+0.2)*0.52*3.67</f>
        <v>7.7095720092972678E-2</v>
      </c>
    </row>
    <row r="2335" spans="1:24" x14ac:dyDescent="0.3">
      <c r="A2335" s="26">
        <v>22001</v>
      </c>
      <c r="B2335">
        <v>110</v>
      </c>
      <c r="C2335" t="s">
        <v>211</v>
      </c>
      <c r="D2335">
        <v>71</v>
      </c>
      <c r="E2335" t="s">
        <v>216</v>
      </c>
      <c r="F2335">
        <v>3</v>
      </c>
      <c r="G2335">
        <v>11.3</v>
      </c>
      <c r="H2335">
        <f t="shared" si="1259"/>
        <v>0.113</v>
      </c>
      <c r="I2335">
        <v>5</v>
      </c>
      <c r="J2335">
        <v>1</v>
      </c>
      <c r="K2335">
        <f t="shared" si="1260"/>
        <v>1.0028772600000001E-2</v>
      </c>
      <c r="L2335">
        <f t="shared" si="1279"/>
        <v>3.0607639653881618E-2</v>
      </c>
      <c r="O2335">
        <f t="shared" si="1280"/>
        <v>8.4936200039521497E-3</v>
      </c>
      <c r="Q2335">
        <f t="shared" si="1281"/>
        <v>4.4166824020551183E-3</v>
      </c>
      <c r="T2335">
        <f t="shared" si="1282"/>
        <v>2.3656705903764411E-2</v>
      </c>
    </row>
    <row r="2336" spans="1:24" x14ac:dyDescent="0.3">
      <c r="A2336" s="26">
        <v>22001</v>
      </c>
      <c r="B2336">
        <v>110</v>
      </c>
      <c r="C2336" t="s">
        <v>211</v>
      </c>
      <c r="D2336">
        <v>72</v>
      </c>
      <c r="E2336" t="s">
        <v>216</v>
      </c>
      <c r="F2336">
        <v>3</v>
      </c>
      <c r="G2336">
        <v>9</v>
      </c>
      <c r="H2336">
        <f t="shared" si="1259"/>
        <v>0.09</v>
      </c>
      <c r="I2336">
        <v>5</v>
      </c>
      <c r="J2336">
        <v>1</v>
      </c>
      <c r="K2336">
        <f t="shared" si="1260"/>
        <v>6.3617399999999994E-3</v>
      </c>
      <c r="L2336">
        <f t="shared" si="1279"/>
        <v>1.9940136857016313E-2</v>
      </c>
      <c r="O2336">
        <f t="shared" si="1280"/>
        <v>5.5333879778220272E-3</v>
      </c>
      <c r="Q2336">
        <f t="shared" si="1281"/>
        <v>2.8773617484674544E-3</v>
      </c>
      <c r="T2336">
        <f t="shared" si="1282"/>
        <v>1.5411771657061622E-2</v>
      </c>
    </row>
    <row r="2337" spans="1:20" x14ac:dyDescent="0.3">
      <c r="A2337" s="26">
        <v>22001</v>
      </c>
      <c r="B2337">
        <v>110</v>
      </c>
      <c r="C2337" t="s">
        <v>211</v>
      </c>
      <c r="D2337">
        <v>73</v>
      </c>
      <c r="E2337" t="s">
        <v>216</v>
      </c>
      <c r="F2337">
        <v>3</v>
      </c>
      <c r="G2337">
        <v>19.2</v>
      </c>
      <c r="H2337">
        <f t="shared" si="1259"/>
        <v>0.192</v>
      </c>
      <c r="I2337">
        <v>8</v>
      </c>
      <c r="J2337">
        <v>2</v>
      </c>
      <c r="K2337">
        <f t="shared" si="1260"/>
        <v>2.8952985600000002E-2</v>
      </c>
      <c r="L2337">
        <f t="shared" si="1279"/>
        <v>0.12171052925353146</v>
      </c>
      <c r="O2337">
        <f t="shared" si="1280"/>
        <v>3.3774671867854975E-2</v>
      </c>
      <c r="Q2337">
        <f t="shared" si="1281"/>
        <v>1.7562829371284588E-2</v>
      </c>
      <c r="T2337">
        <f t="shared" si="1282"/>
        <v>9.4070311481112973E-2</v>
      </c>
    </row>
    <row r="2338" spans="1:20" x14ac:dyDescent="0.3">
      <c r="A2338" s="26">
        <v>22001</v>
      </c>
      <c r="B2338">
        <v>110</v>
      </c>
      <c r="C2338" t="s">
        <v>211</v>
      </c>
      <c r="D2338">
        <v>74</v>
      </c>
      <c r="E2338" t="s">
        <v>216</v>
      </c>
      <c r="F2338">
        <v>3</v>
      </c>
      <c r="G2338">
        <v>16.2</v>
      </c>
      <c r="H2338">
        <f t="shared" si="1259"/>
        <v>0.16200000000000001</v>
      </c>
      <c r="I2338">
        <v>5</v>
      </c>
      <c r="J2338">
        <v>1.3</v>
      </c>
      <c r="K2338">
        <f t="shared" si="1260"/>
        <v>2.0612037600000001E-2</v>
      </c>
      <c r="L2338">
        <f t="shared" si="1279"/>
        <v>6.0310071317723757E-2</v>
      </c>
      <c r="O2338">
        <f t="shared" si="1280"/>
        <v>1.6736044790668342E-2</v>
      </c>
      <c r="Q2338">
        <f t="shared" si="1281"/>
        <v>8.7027432911475373E-3</v>
      </c>
      <c r="T2338">
        <f t="shared" si="1282"/>
        <v>4.6613774741611325E-2</v>
      </c>
    </row>
    <row r="2339" spans="1:20" x14ac:dyDescent="0.3">
      <c r="A2339" s="26">
        <v>22001</v>
      </c>
      <c r="B2339">
        <v>110</v>
      </c>
      <c r="C2339" t="s">
        <v>211</v>
      </c>
      <c r="D2339">
        <v>75</v>
      </c>
      <c r="E2339" t="s">
        <v>216</v>
      </c>
      <c r="F2339">
        <v>3</v>
      </c>
      <c r="G2339">
        <v>10.199999999999999</v>
      </c>
      <c r="H2339">
        <f t="shared" si="1259"/>
        <v>0.10199999999999999</v>
      </c>
      <c r="I2339">
        <v>5</v>
      </c>
      <c r="J2339">
        <v>2</v>
      </c>
      <c r="K2339">
        <f t="shared" si="1260"/>
        <v>8.1713015999999982E-3</v>
      </c>
      <c r="L2339">
        <f t="shared" si="1279"/>
        <v>2.5239463286151342E-2</v>
      </c>
      <c r="O2339">
        <f t="shared" si="1280"/>
        <v>7.0039510619069982E-3</v>
      </c>
      <c r="Q2339">
        <f t="shared" si="1281"/>
        <v>3.6420545521916392E-3</v>
      </c>
      <c r="T2339">
        <f t="shared" si="1282"/>
        <v>1.9507631652792946E-2</v>
      </c>
    </row>
    <row r="2340" spans="1:20" x14ac:dyDescent="0.3">
      <c r="A2340" s="26">
        <v>22001</v>
      </c>
      <c r="B2340">
        <v>110</v>
      </c>
      <c r="C2340" t="s">
        <v>211</v>
      </c>
      <c r="D2340">
        <v>76</v>
      </c>
      <c r="E2340" t="s">
        <v>216</v>
      </c>
      <c r="F2340">
        <v>3</v>
      </c>
      <c r="G2340">
        <v>11.3</v>
      </c>
      <c r="H2340">
        <f t="shared" si="1259"/>
        <v>0.113</v>
      </c>
      <c r="I2340">
        <v>4.8</v>
      </c>
      <c r="J2340">
        <v>1.6</v>
      </c>
      <c r="K2340">
        <f t="shared" si="1260"/>
        <v>1.0028772600000001E-2</v>
      </c>
      <c r="L2340">
        <f t="shared" si="1279"/>
        <v>2.9608176929691445E-2</v>
      </c>
      <c r="O2340">
        <f t="shared" si="1280"/>
        <v>8.2162690979893753E-3</v>
      </c>
      <c r="Q2340">
        <f t="shared" si="1281"/>
        <v>4.2724599309544751E-3</v>
      </c>
      <c r="T2340">
        <f t="shared" si="1282"/>
        <v>2.2884219165312379E-2</v>
      </c>
    </row>
    <row r="2341" spans="1:20" x14ac:dyDescent="0.3">
      <c r="A2341" s="26">
        <v>22001</v>
      </c>
      <c r="B2341">
        <v>110</v>
      </c>
      <c r="C2341" t="s">
        <v>211</v>
      </c>
      <c r="D2341">
        <v>77</v>
      </c>
      <c r="E2341" t="s">
        <v>216</v>
      </c>
      <c r="F2341">
        <v>3</v>
      </c>
      <c r="G2341">
        <v>10.199999999999999</v>
      </c>
      <c r="H2341">
        <f t="shared" si="1259"/>
        <v>0.10199999999999999</v>
      </c>
      <c r="I2341">
        <v>5</v>
      </c>
      <c r="J2341">
        <v>1.6</v>
      </c>
      <c r="K2341">
        <f t="shared" si="1260"/>
        <v>8.1713015999999982E-3</v>
      </c>
      <c r="L2341">
        <f t="shared" si="1279"/>
        <v>2.5239463286151342E-2</v>
      </c>
      <c r="O2341">
        <f t="shared" si="1280"/>
        <v>7.0039510619069982E-3</v>
      </c>
      <c r="Q2341">
        <f t="shared" si="1281"/>
        <v>3.6420545521916392E-3</v>
      </c>
      <c r="T2341">
        <f t="shared" si="1282"/>
        <v>1.9507631652792946E-2</v>
      </c>
    </row>
    <row r="2342" spans="1:20" x14ac:dyDescent="0.3">
      <c r="A2342" s="26">
        <v>22001</v>
      </c>
      <c r="B2342">
        <v>110</v>
      </c>
      <c r="C2342" t="s">
        <v>211</v>
      </c>
      <c r="D2342">
        <v>78</v>
      </c>
      <c r="E2342" t="s">
        <v>218</v>
      </c>
      <c r="F2342">
        <v>3</v>
      </c>
      <c r="G2342">
        <v>12.3</v>
      </c>
      <c r="H2342">
        <f t="shared" si="1259"/>
        <v>0.12300000000000001</v>
      </c>
      <c r="I2342">
        <v>7</v>
      </c>
      <c r="J2342">
        <v>2</v>
      </c>
      <c r="K2342">
        <f t="shared" si="1260"/>
        <v>1.1882316600000003E-2</v>
      </c>
      <c r="L2342">
        <f>0.000057*(G2342^1.897696*I2342^1.002687+0.000031*G2342^2)</f>
        <v>4.694125729854285E-2</v>
      </c>
      <c r="O2342">
        <f>L2342*0.43*0.75</f>
        <v>1.5138555478780069E-2</v>
      </c>
      <c r="Q2342">
        <f>O2342*0.52</f>
        <v>7.8720488489656369E-3</v>
      </c>
      <c r="T2342">
        <f>(L2342*0.43*0.75)*(1+0.2)*0.52*3.67</f>
        <v>3.4668503130844658E-2</v>
      </c>
    </row>
    <row r="2343" spans="1:20" x14ac:dyDescent="0.3">
      <c r="A2343" s="26">
        <v>23002</v>
      </c>
      <c r="B2343">
        <v>111</v>
      </c>
      <c r="C2343" t="s">
        <v>211</v>
      </c>
      <c r="D2343">
        <v>1</v>
      </c>
      <c r="E2343" t="s">
        <v>213</v>
      </c>
      <c r="F2343">
        <v>4</v>
      </c>
      <c r="G2343">
        <v>14.2</v>
      </c>
      <c r="H2343">
        <f t="shared" si="1259"/>
        <v>0.14199999999999999</v>
      </c>
      <c r="I2343">
        <v>6</v>
      </c>
      <c r="J2343">
        <v>3</v>
      </c>
      <c r="K2343">
        <f t="shared" si="1260"/>
        <v>1.5836805599999997E-2</v>
      </c>
      <c r="L2343">
        <f t="shared" ref="L2343:L2346" si="1283">0.000084*(G2343^1.894314*I2343^0.808223+0.000031*G2343^2)</f>
        <v>5.4450159326949264E-2</v>
      </c>
      <c r="O2343">
        <f>L2343*0.66*1.07</f>
        <v>3.8452702516691577E-2</v>
      </c>
      <c r="Q2343">
        <f t="shared" ref="Q2343:Q2346" si="1284">O2343*0.531</f>
        <v>2.0418385036363229E-2</v>
      </c>
      <c r="T2343">
        <f>(L2343*0.66*1.07)*(1+0.2)*0.531*3.67</f>
        <v>8.9922567700143646E-2</v>
      </c>
    </row>
    <row r="2344" spans="1:20" x14ac:dyDescent="0.3">
      <c r="A2344" s="26">
        <v>23002</v>
      </c>
      <c r="B2344">
        <v>111</v>
      </c>
      <c r="C2344" t="s">
        <v>211</v>
      </c>
      <c r="D2344">
        <v>2</v>
      </c>
      <c r="E2344" t="s">
        <v>213</v>
      </c>
      <c r="F2344">
        <v>4</v>
      </c>
      <c r="G2344">
        <v>12.4</v>
      </c>
      <c r="H2344">
        <f t="shared" si="1259"/>
        <v>0.124</v>
      </c>
      <c r="I2344">
        <v>6</v>
      </c>
      <c r="J2344">
        <v>3</v>
      </c>
      <c r="K2344">
        <f t="shared" si="1260"/>
        <v>1.2076310399999998E-2</v>
      </c>
      <c r="L2344">
        <f t="shared" si="1283"/>
        <v>4.2119883241102996E-2</v>
      </c>
      <c r="O2344">
        <f>L2344*0.66*1.07</f>
        <v>2.9745061544866939E-2</v>
      </c>
      <c r="Q2344">
        <f t="shared" si="1284"/>
        <v>1.5794627680324344E-2</v>
      </c>
      <c r="T2344">
        <f>(L2344*0.66*1.07)*(1+0.2)*0.531*3.67</f>
        <v>6.9559540304148418E-2</v>
      </c>
    </row>
    <row r="2345" spans="1:20" x14ac:dyDescent="0.3">
      <c r="A2345" s="26">
        <v>23002</v>
      </c>
      <c r="B2345">
        <v>111</v>
      </c>
      <c r="C2345" t="s">
        <v>211</v>
      </c>
      <c r="D2345">
        <v>3</v>
      </c>
      <c r="E2345" t="s">
        <v>213</v>
      </c>
      <c r="F2345">
        <v>4</v>
      </c>
      <c r="G2345">
        <v>7.9</v>
      </c>
      <c r="H2345">
        <f t="shared" si="1259"/>
        <v>7.9000000000000001E-2</v>
      </c>
      <c r="I2345">
        <v>4</v>
      </c>
      <c r="J2345">
        <v>2</v>
      </c>
      <c r="K2345">
        <f t="shared" si="1260"/>
        <v>4.9016813999999999E-3</v>
      </c>
      <c r="L2345">
        <f t="shared" si="1283"/>
        <v>1.2920253864011707E-2</v>
      </c>
      <c r="O2345">
        <f>L2345*0.66*1.07</f>
        <v>9.1242832787650687E-3</v>
      </c>
      <c r="Q2345">
        <f t="shared" si="1284"/>
        <v>4.844994421024252E-3</v>
      </c>
      <c r="T2345">
        <f>(L2345*0.66*1.07)*(1+0.2)*0.531*3.67</f>
        <v>2.1337355430190805E-2</v>
      </c>
    </row>
    <row r="2346" spans="1:20" x14ac:dyDescent="0.3">
      <c r="A2346" s="26">
        <v>23002</v>
      </c>
      <c r="B2346">
        <v>111</v>
      </c>
      <c r="C2346" t="s">
        <v>211</v>
      </c>
      <c r="D2346">
        <v>4</v>
      </c>
      <c r="E2346" t="s">
        <v>213</v>
      </c>
      <c r="F2346">
        <v>4</v>
      </c>
      <c r="G2346">
        <v>7.6</v>
      </c>
      <c r="H2346">
        <f t="shared" si="1259"/>
        <v>7.5999999999999998E-2</v>
      </c>
      <c r="I2346">
        <v>4</v>
      </c>
      <c r="J2346">
        <v>2</v>
      </c>
      <c r="K2346">
        <f t="shared" si="1260"/>
        <v>4.5364704E-3</v>
      </c>
      <c r="L2346">
        <f t="shared" si="1283"/>
        <v>1.2006625870624697E-2</v>
      </c>
      <c r="O2346">
        <f>L2346*0.66*1.07</f>
        <v>8.479079189835162E-3</v>
      </c>
      <c r="Q2346">
        <f t="shared" si="1284"/>
        <v>4.5023910498024709E-3</v>
      </c>
      <c r="T2346">
        <f>(L2346*0.66*1.07)*(1+0.2)*0.531*3.67</f>
        <v>1.9828530183330084E-2</v>
      </c>
    </row>
    <row r="2347" spans="1:20" x14ac:dyDescent="0.3">
      <c r="A2347" s="26">
        <v>23002</v>
      </c>
      <c r="B2347">
        <v>111</v>
      </c>
      <c r="C2347" t="s">
        <v>211</v>
      </c>
      <c r="D2347">
        <v>5</v>
      </c>
      <c r="E2347" t="s">
        <v>218</v>
      </c>
      <c r="F2347">
        <v>4</v>
      </c>
      <c r="G2347">
        <v>7.6</v>
      </c>
      <c r="H2347">
        <f t="shared" si="1259"/>
        <v>7.5999999999999998E-2</v>
      </c>
      <c r="I2347">
        <v>4</v>
      </c>
      <c r="J2347">
        <v>2</v>
      </c>
      <c r="K2347">
        <f t="shared" si="1260"/>
        <v>4.5364704E-3</v>
      </c>
      <c r="L2347">
        <f t="shared" ref="L2347:L2349" si="1285">0.000057*(G2347^1.897696*I2347^1.002687+0.000031*G2347^2)</f>
        <v>1.0741702979659269E-2</v>
      </c>
      <c r="O2347">
        <f>L2347*0.43*0.75</f>
        <v>3.4641992109401146E-3</v>
      </c>
      <c r="Q2347">
        <f t="shared" ref="Q2347:Q2349" si="1286">O2347*0.52</f>
        <v>1.8013835896888597E-3</v>
      </c>
      <c r="T2347">
        <f>(L2347*0.43*0.75)*(1+0.2)*0.52*3.67</f>
        <v>7.9332933289897392E-3</v>
      </c>
    </row>
    <row r="2348" spans="1:20" x14ac:dyDescent="0.3">
      <c r="A2348" s="26">
        <v>23002</v>
      </c>
      <c r="B2348">
        <v>111</v>
      </c>
      <c r="C2348" t="s">
        <v>211</v>
      </c>
      <c r="D2348">
        <v>6</v>
      </c>
      <c r="E2348" t="s">
        <v>218</v>
      </c>
      <c r="F2348">
        <v>1</v>
      </c>
      <c r="G2348">
        <v>32.4</v>
      </c>
      <c r="H2348">
        <f t="shared" si="1259"/>
        <v>0.32400000000000001</v>
      </c>
      <c r="I2348">
        <v>18.100000000000001</v>
      </c>
      <c r="J2348">
        <v>10</v>
      </c>
      <c r="K2348">
        <f t="shared" si="1260"/>
        <v>8.2448150400000003E-2</v>
      </c>
      <c r="L2348">
        <f t="shared" si="1285"/>
        <v>0.76469647815770669</v>
      </c>
      <c r="O2348">
        <f>L2348*0.43*0.75</f>
        <v>0.24661461420586039</v>
      </c>
      <c r="Q2348">
        <f t="shared" si="1286"/>
        <v>0.1282395993870474</v>
      </c>
      <c r="T2348">
        <f>(L2348*0.43*0.75)*(1+0.2)*0.52*3.67</f>
        <v>0.56476719570055667</v>
      </c>
    </row>
    <row r="2349" spans="1:20" x14ac:dyDescent="0.3">
      <c r="A2349" s="26">
        <v>23002</v>
      </c>
      <c r="B2349">
        <v>111</v>
      </c>
      <c r="C2349" t="s">
        <v>211</v>
      </c>
      <c r="D2349">
        <v>7</v>
      </c>
      <c r="E2349" t="s">
        <v>218</v>
      </c>
      <c r="F2349">
        <v>4</v>
      </c>
      <c r="G2349">
        <v>28.5</v>
      </c>
      <c r="H2349">
        <f t="shared" si="1259"/>
        <v>0.28499999999999998</v>
      </c>
      <c r="I2349">
        <v>16.899999999999999</v>
      </c>
      <c r="J2349">
        <v>10</v>
      </c>
      <c r="K2349">
        <f t="shared" si="1260"/>
        <v>6.3794114999999998E-2</v>
      </c>
      <c r="L2349">
        <f t="shared" si="1285"/>
        <v>0.55964841367722873</v>
      </c>
      <c r="O2349">
        <f>L2349*0.43*0.75</f>
        <v>0.18048661341090627</v>
      </c>
      <c r="Q2349">
        <f t="shared" si="1286"/>
        <v>9.3853038973671268E-2</v>
      </c>
      <c r="T2349">
        <f>(L2349*0.43*0.75)*(1+0.2)*0.52*3.67</f>
        <v>0.41332878364004821</v>
      </c>
    </row>
    <row r="2350" spans="1:20" x14ac:dyDescent="0.3">
      <c r="A2350" s="26">
        <v>23002</v>
      </c>
      <c r="B2350">
        <v>111</v>
      </c>
      <c r="C2350" t="s">
        <v>211</v>
      </c>
      <c r="D2350">
        <v>8</v>
      </c>
      <c r="E2350" t="s">
        <v>214</v>
      </c>
      <c r="F2350">
        <v>4</v>
      </c>
      <c r="G2350">
        <v>7.5</v>
      </c>
      <c r="H2350">
        <f t="shared" si="1259"/>
        <v>7.4999999999999997E-2</v>
      </c>
      <c r="I2350">
        <v>4</v>
      </c>
      <c r="J2350">
        <v>2</v>
      </c>
      <c r="K2350">
        <f t="shared" si="1260"/>
        <v>4.4178749999999999E-3</v>
      </c>
      <c r="L2350">
        <f t="shared" ref="L2350:L2352" si="1287">0.000081*(G2350^1.864042*I2350^0.850892+0.000027*G2350^2)</f>
        <v>1.1270125107963486E-2</v>
      </c>
      <c r="O2350">
        <f t="shared" ref="O2350:O2352" si="1288">L2350*0.47*0.75</f>
        <v>3.972719100557129E-3</v>
      </c>
      <c r="Q2350">
        <f t="shared" ref="Q2350:Q2352" si="1289">O2350*0.521</f>
        <v>2.0697866513902643E-3</v>
      </c>
      <c r="T2350">
        <f t="shared" ref="T2350:T2352" si="1290">(L2350*0.47*0.75)*(1+0.2)*0.521*3.67</f>
        <v>9.1153404127227236E-3</v>
      </c>
    </row>
    <row r="2351" spans="1:20" x14ac:dyDescent="0.3">
      <c r="A2351" s="26">
        <v>23002</v>
      </c>
      <c r="B2351">
        <v>111</v>
      </c>
      <c r="C2351" t="s">
        <v>211</v>
      </c>
      <c r="D2351">
        <v>9</v>
      </c>
      <c r="E2351" t="s">
        <v>214</v>
      </c>
      <c r="F2351">
        <v>4</v>
      </c>
      <c r="G2351">
        <v>11.2</v>
      </c>
      <c r="H2351">
        <f t="shared" si="1259"/>
        <v>0.11199999999999999</v>
      </c>
      <c r="I2351">
        <v>4</v>
      </c>
      <c r="J2351">
        <v>2</v>
      </c>
      <c r="K2351">
        <f t="shared" si="1260"/>
        <v>9.8520575999999985E-3</v>
      </c>
      <c r="L2351">
        <f t="shared" si="1287"/>
        <v>2.3799318254952618E-2</v>
      </c>
      <c r="O2351">
        <f t="shared" si="1288"/>
        <v>8.3892596848707968E-3</v>
      </c>
      <c r="Q2351">
        <f t="shared" si="1289"/>
        <v>4.3708042958176853E-3</v>
      </c>
      <c r="T2351">
        <f t="shared" si="1290"/>
        <v>1.9249022118781087E-2</v>
      </c>
    </row>
    <row r="2352" spans="1:20" x14ac:dyDescent="0.3">
      <c r="A2352" s="26">
        <v>23002</v>
      </c>
      <c r="B2352">
        <v>111</v>
      </c>
      <c r="C2352" t="s">
        <v>211</v>
      </c>
      <c r="D2352">
        <v>10</v>
      </c>
      <c r="E2352" t="s">
        <v>214</v>
      </c>
      <c r="F2352">
        <v>4</v>
      </c>
      <c r="G2352">
        <v>10.4</v>
      </c>
      <c r="H2352">
        <f t="shared" si="1259"/>
        <v>0.10400000000000001</v>
      </c>
      <c r="I2352">
        <v>4</v>
      </c>
      <c r="J2352">
        <v>2</v>
      </c>
      <c r="K2352">
        <f t="shared" si="1260"/>
        <v>8.494886400000002E-3</v>
      </c>
      <c r="L2352">
        <f t="shared" si="1287"/>
        <v>2.0728642662305528E-2</v>
      </c>
      <c r="O2352">
        <f t="shared" si="1288"/>
        <v>7.3068465384626986E-3</v>
      </c>
      <c r="Q2352">
        <f t="shared" si="1289"/>
        <v>3.8068670465390662E-3</v>
      </c>
      <c r="T2352">
        <f t="shared" si="1290"/>
        <v>1.6765442472958046E-2</v>
      </c>
    </row>
    <row r="2353" spans="1:20" x14ac:dyDescent="0.3">
      <c r="A2353" s="26">
        <v>23002</v>
      </c>
      <c r="B2353">
        <v>111</v>
      </c>
      <c r="C2353" t="s">
        <v>211</v>
      </c>
      <c r="D2353">
        <v>11</v>
      </c>
      <c r="E2353" t="s">
        <v>213</v>
      </c>
      <c r="F2353">
        <v>4</v>
      </c>
      <c r="G2353">
        <v>15.1</v>
      </c>
      <c r="H2353">
        <f t="shared" si="1259"/>
        <v>0.151</v>
      </c>
      <c r="I2353">
        <v>5</v>
      </c>
      <c r="J2353">
        <v>2</v>
      </c>
      <c r="K2353">
        <f t="shared" si="1260"/>
        <v>1.79079054E-2</v>
      </c>
      <c r="L2353">
        <f t="shared" ref="L2353:L2354" si="1291">0.000084*(G2353^1.894314*I2353^0.808223+0.000031*G2353^2)</f>
        <v>5.2791055012380524E-2</v>
      </c>
      <c r="O2353">
        <f>L2353*0.66*1.07</f>
        <v>3.7281043049743126E-2</v>
      </c>
      <c r="Q2353">
        <f t="shared" ref="Q2353:Q2354" si="1292">O2353*0.531</f>
        <v>1.9796233859413603E-2</v>
      </c>
      <c r="T2353">
        <f>(L2353*0.66*1.07)*(1+0.2)*0.531*3.67</f>
        <v>8.7182613916857485E-2</v>
      </c>
    </row>
    <row r="2354" spans="1:20" x14ac:dyDescent="0.3">
      <c r="A2354" s="26">
        <v>23002</v>
      </c>
      <c r="B2354">
        <v>111</v>
      </c>
      <c r="C2354" t="s">
        <v>211</v>
      </c>
      <c r="D2354">
        <v>12</v>
      </c>
      <c r="E2354" t="s">
        <v>213</v>
      </c>
      <c r="F2354">
        <v>4</v>
      </c>
      <c r="G2354">
        <v>13.8</v>
      </c>
      <c r="H2354">
        <f t="shared" si="1259"/>
        <v>0.13800000000000001</v>
      </c>
      <c r="I2354">
        <v>5</v>
      </c>
      <c r="J2354">
        <v>2</v>
      </c>
      <c r="K2354">
        <f t="shared" si="1260"/>
        <v>1.4957157600000002E-2</v>
      </c>
      <c r="L2354">
        <f t="shared" si="1291"/>
        <v>4.4514004955634408E-2</v>
      </c>
      <c r="O2354">
        <f>L2354*0.66*1.07</f>
        <v>3.1435790299669024E-2</v>
      </c>
      <c r="Q2354">
        <f t="shared" si="1292"/>
        <v>1.6692404649124252E-2</v>
      </c>
      <c r="T2354">
        <f>(L2354*0.66*1.07)*(1+0.2)*0.531*3.67</f>
        <v>7.3513350074743203E-2</v>
      </c>
    </row>
    <row r="2355" spans="1:20" x14ac:dyDescent="0.3">
      <c r="A2355" s="26">
        <v>23002</v>
      </c>
      <c r="B2355">
        <v>111</v>
      </c>
      <c r="C2355" t="s">
        <v>211</v>
      </c>
      <c r="D2355">
        <v>13</v>
      </c>
      <c r="E2355" t="s">
        <v>218</v>
      </c>
      <c r="F2355">
        <v>4</v>
      </c>
      <c r="G2355">
        <v>7.6</v>
      </c>
      <c r="H2355">
        <f t="shared" si="1259"/>
        <v>7.5999999999999998E-2</v>
      </c>
      <c r="I2355">
        <v>4</v>
      </c>
      <c r="J2355">
        <v>2</v>
      </c>
      <c r="K2355">
        <f t="shared" si="1260"/>
        <v>4.5364704E-3</v>
      </c>
      <c r="L2355">
        <f>0.000057*(G2355^1.897696*I2355^1.002687+0.000031*G2355^2)</f>
        <v>1.0741702979659269E-2</v>
      </c>
      <c r="O2355">
        <f>L2355*0.43*0.75</f>
        <v>3.4641992109401146E-3</v>
      </c>
      <c r="Q2355">
        <f>O2355*0.52</f>
        <v>1.8013835896888597E-3</v>
      </c>
      <c r="T2355">
        <f>(L2355*0.43*0.75)*(1+0.2)*0.52*3.67</f>
        <v>7.9332933289897392E-3</v>
      </c>
    </row>
    <row r="2356" spans="1:20" x14ac:dyDescent="0.3">
      <c r="A2356" s="26">
        <v>23002</v>
      </c>
      <c r="B2356">
        <v>111</v>
      </c>
      <c r="C2356" t="s">
        <v>211</v>
      </c>
      <c r="D2356">
        <v>14</v>
      </c>
      <c r="E2356" t="s">
        <v>213</v>
      </c>
      <c r="F2356">
        <v>7</v>
      </c>
      <c r="G2356">
        <v>12.5</v>
      </c>
      <c r="H2356">
        <f t="shared" si="1259"/>
        <v>0.125</v>
      </c>
      <c r="I2356">
        <v>4</v>
      </c>
      <c r="J2356">
        <v>0</v>
      </c>
      <c r="K2356">
        <f t="shared" si="1260"/>
        <v>1.2271875E-2</v>
      </c>
      <c r="L2356">
        <f>0.000084*(G2356^1.894314*I2356^0.808223+0.000031*G2356^2)</f>
        <v>3.0815963213678309E-2</v>
      </c>
      <c r="O2356">
        <f>L2356*0.66*1.07</f>
        <v>2.1762233221499627E-2</v>
      </c>
      <c r="Q2356">
        <f>O2356*0.531</f>
        <v>1.1555745840616301E-2</v>
      </c>
      <c r="T2356">
        <f>(L2356*0.66*1.07)*(1+0.2)*0.531*3.67</f>
        <v>5.08915046820742E-2</v>
      </c>
    </row>
    <row r="2357" spans="1:20" x14ac:dyDescent="0.3">
      <c r="A2357" s="26">
        <v>23002</v>
      </c>
      <c r="B2357">
        <v>111</v>
      </c>
      <c r="C2357" t="s">
        <v>211</v>
      </c>
      <c r="D2357">
        <v>15</v>
      </c>
      <c r="E2357" t="s">
        <v>218</v>
      </c>
      <c r="F2357">
        <v>4</v>
      </c>
      <c r="G2357">
        <v>13.6</v>
      </c>
      <c r="H2357">
        <f t="shared" si="1259"/>
        <v>0.13600000000000001</v>
      </c>
      <c r="I2357">
        <v>6</v>
      </c>
      <c r="J2357">
        <v>3</v>
      </c>
      <c r="K2357">
        <f t="shared" si="1260"/>
        <v>1.4526758400000001E-2</v>
      </c>
      <c r="L2357">
        <f t="shared" ref="L2357:L2359" si="1293">0.000057*(G2357^1.897696*I2357^1.002687+0.000031*G2357^2)</f>
        <v>4.8666730114580441E-2</v>
      </c>
      <c r="O2357">
        <f>L2357*0.43*0.75</f>
        <v>1.5695020461952192E-2</v>
      </c>
      <c r="Q2357">
        <f t="shared" ref="Q2357:Q2359" si="1294">O2357*0.52</f>
        <v>8.1614106402151405E-3</v>
      </c>
      <c r="T2357">
        <f>(L2357*0.43*0.75)*(1+0.2)*0.52*3.67</f>
        <v>3.5942852459507471E-2</v>
      </c>
    </row>
    <row r="2358" spans="1:20" x14ac:dyDescent="0.3">
      <c r="A2358" s="26">
        <v>23002</v>
      </c>
      <c r="B2358">
        <v>111</v>
      </c>
      <c r="C2358" t="s">
        <v>211</v>
      </c>
      <c r="D2358">
        <v>16</v>
      </c>
      <c r="E2358" t="s">
        <v>218</v>
      </c>
      <c r="F2358">
        <v>4</v>
      </c>
      <c r="G2358">
        <v>19.899999999999999</v>
      </c>
      <c r="H2358">
        <f t="shared" si="1259"/>
        <v>0.19899999999999998</v>
      </c>
      <c r="I2358">
        <v>13.5</v>
      </c>
      <c r="J2358">
        <v>7</v>
      </c>
      <c r="K2358">
        <f t="shared" si="1260"/>
        <v>3.1102625399999993E-2</v>
      </c>
      <c r="L2358">
        <f t="shared" si="1293"/>
        <v>0.2259828406325092</v>
      </c>
      <c r="O2358">
        <f>L2358*0.43*0.75</f>
        <v>7.2879466103984214E-2</v>
      </c>
      <c r="Q2358">
        <f t="shared" si="1294"/>
        <v>3.7897322374071792E-2</v>
      </c>
      <c r="T2358">
        <f>(L2358*0.43*0.75)*(1+0.2)*0.52*3.67</f>
        <v>0.16689980773541219</v>
      </c>
    </row>
    <row r="2359" spans="1:20" x14ac:dyDescent="0.3">
      <c r="A2359" s="26">
        <v>23002</v>
      </c>
      <c r="B2359">
        <v>111</v>
      </c>
      <c r="C2359" t="s">
        <v>211</v>
      </c>
      <c r="D2359">
        <v>17</v>
      </c>
      <c r="E2359" t="s">
        <v>218</v>
      </c>
      <c r="F2359">
        <v>4</v>
      </c>
      <c r="G2359">
        <v>21.7</v>
      </c>
      <c r="H2359">
        <f t="shared" si="1259"/>
        <v>0.217</v>
      </c>
      <c r="I2359">
        <v>14.8</v>
      </c>
      <c r="J2359">
        <v>7</v>
      </c>
      <c r="K2359">
        <f t="shared" si="1260"/>
        <v>3.6983700599999995E-2</v>
      </c>
      <c r="L2359">
        <f t="shared" si="1293"/>
        <v>0.2920630341550759</v>
      </c>
      <c r="O2359">
        <f>L2359*0.43*0.75</f>
        <v>9.4190328515011967E-2</v>
      </c>
      <c r="Q2359">
        <f t="shared" si="1294"/>
        <v>4.8978970827806223E-2</v>
      </c>
      <c r="T2359">
        <f>(L2359*0.43*0.75)*(1+0.2)*0.52*3.67</f>
        <v>0.21570338752565862</v>
      </c>
    </row>
    <row r="2360" spans="1:20" x14ac:dyDescent="0.3">
      <c r="A2360" s="26">
        <v>23002</v>
      </c>
      <c r="B2360">
        <v>111</v>
      </c>
      <c r="C2360" t="s">
        <v>211</v>
      </c>
      <c r="D2360">
        <v>18</v>
      </c>
      <c r="E2360" t="s">
        <v>214</v>
      </c>
      <c r="F2360">
        <v>4</v>
      </c>
      <c r="G2360">
        <v>13.2</v>
      </c>
      <c r="H2360">
        <f t="shared" si="1259"/>
        <v>0.13200000000000001</v>
      </c>
      <c r="I2360">
        <v>4</v>
      </c>
      <c r="J2360">
        <v>2</v>
      </c>
      <c r="K2360">
        <f t="shared" si="1260"/>
        <v>1.3684809600000002E-2</v>
      </c>
      <c r="L2360">
        <f>0.000081*(G2360^1.864042*I2360^0.850892+0.000027*G2360^2)</f>
        <v>3.232771734039265E-2</v>
      </c>
      <c r="O2360">
        <f>L2360*0.47*0.75</f>
        <v>1.1395520362488408E-2</v>
      </c>
      <c r="Q2360">
        <f>O2360*0.521</f>
        <v>5.9370661088564607E-3</v>
      </c>
      <c r="T2360">
        <f>(L2360*0.47*0.75)*(1+0.2)*0.521*3.67</f>
        <v>2.6146839143403853E-2</v>
      </c>
    </row>
    <row r="2361" spans="1:20" x14ac:dyDescent="0.3">
      <c r="A2361" s="26">
        <v>23002</v>
      </c>
      <c r="B2361">
        <v>111</v>
      </c>
      <c r="C2361" t="s">
        <v>211</v>
      </c>
      <c r="D2361">
        <v>19</v>
      </c>
      <c r="E2361" t="s">
        <v>217</v>
      </c>
      <c r="F2361">
        <v>1</v>
      </c>
      <c r="G2361">
        <v>34.5</v>
      </c>
      <c r="H2361">
        <f t="shared" si="1259"/>
        <v>0.34499999999999997</v>
      </c>
      <c r="I2361">
        <v>17.2</v>
      </c>
      <c r="J2361">
        <v>8</v>
      </c>
      <c r="K2361">
        <f t="shared" si="1260"/>
        <v>9.3482234999999983E-2</v>
      </c>
      <c r="L2361">
        <f t="shared" ref="L2361:L2362" si="1295">0.000059*(G2361^1.965295*I2361^0.892133+0.000019*G2361^2)</f>
        <v>0.78591689925272856</v>
      </c>
      <c r="O2361">
        <f>L2361*0.47*0.75</f>
        <v>0.2770357069865868</v>
      </c>
      <c r="Q2361">
        <f t="shared" ref="Q2361:Q2362" si="1296">O2361*0.52</f>
        <v>0.14405856763302513</v>
      </c>
      <c r="T2361">
        <f>(L2361*0.47*0.75)*(1+0.2)*0.52*3.67</f>
        <v>0.63443393185584263</v>
      </c>
    </row>
    <row r="2362" spans="1:20" x14ac:dyDescent="0.3">
      <c r="A2362" s="26">
        <v>23002</v>
      </c>
      <c r="B2362">
        <v>111</v>
      </c>
      <c r="C2362" t="s">
        <v>211</v>
      </c>
      <c r="D2362">
        <v>20</v>
      </c>
      <c r="E2362" t="s">
        <v>217</v>
      </c>
      <c r="F2362">
        <v>4</v>
      </c>
      <c r="G2362">
        <v>30.1</v>
      </c>
      <c r="H2362">
        <f t="shared" si="1259"/>
        <v>0.30099999999999999</v>
      </c>
      <c r="I2362">
        <v>15.5</v>
      </c>
      <c r="J2362">
        <v>8</v>
      </c>
      <c r="K2362">
        <f t="shared" si="1260"/>
        <v>7.1158025399999991E-2</v>
      </c>
      <c r="L2362">
        <f t="shared" si="1295"/>
        <v>0.54778022076766697</v>
      </c>
      <c r="O2362">
        <f>L2362*0.47*0.75</f>
        <v>0.1930925278206026</v>
      </c>
      <c r="Q2362">
        <f t="shared" si="1296"/>
        <v>0.10040811446671336</v>
      </c>
      <c r="T2362">
        <f>(L2362*0.47*0.75)*(1+0.2)*0.52*3.67</f>
        <v>0.44219733611140555</v>
      </c>
    </row>
    <row r="2363" spans="1:20" x14ac:dyDescent="0.3">
      <c r="A2363" s="26">
        <v>23002</v>
      </c>
      <c r="B2363">
        <v>111</v>
      </c>
      <c r="C2363" t="s">
        <v>211</v>
      </c>
      <c r="D2363">
        <v>21</v>
      </c>
      <c r="E2363" t="s">
        <v>220</v>
      </c>
      <c r="F2363">
        <v>4</v>
      </c>
      <c r="G2363">
        <v>12.9</v>
      </c>
      <c r="H2363">
        <f t="shared" si="1259"/>
        <v>0.129</v>
      </c>
      <c r="I2363">
        <v>4</v>
      </c>
      <c r="J2363">
        <v>2</v>
      </c>
      <c r="K2363">
        <f t="shared" si="1260"/>
        <v>1.3069841399999999E-2</v>
      </c>
      <c r="L2363">
        <f>0.000084*(G2363^1.894314*I2363^0.808223+0.000031*G2363^2)</f>
        <v>3.2710667629117465E-2</v>
      </c>
      <c r="O2363">
        <f>L2363*0.78*1.07</f>
        <v>2.730032320326144E-2</v>
      </c>
      <c r="Q2363">
        <f>O2363*0.531</f>
        <v>1.4496471620931825E-2</v>
      </c>
      <c r="T2363">
        <f>(L2363*0.78*1.07)*(1+0.2)*0.531*3.67</f>
        <v>6.3842461018583749E-2</v>
      </c>
    </row>
    <row r="2364" spans="1:20" x14ac:dyDescent="0.3">
      <c r="A2364" s="26">
        <v>23002</v>
      </c>
      <c r="B2364">
        <v>111</v>
      </c>
      <c r="C2364" t="s">
        <v>211</v>
      </c>
      <c r="D2364">
        <v>22</v>
      </c>
      <c r="E2364" t="s">
        <v>218</v>
      </c>
      <c r="F2364">
        <v>4</v>
      </c>
      <c r="G2364">
        <v>14.2</v>
      </c>
      <c r="H2364">
        <f t="shared" si="1259"/>
        <v>0.14199999999999999</v>
      </c>
      <c r="I2364">
        <v>8</v>
      </c>
      <c r="J2364">
        <v>4</v>
      </c>
      <c r="K2364">
        <f t="shared" si="1260"/>
        <v>1.5836805599999997E-2</v>
      </c>
      <c r="L2364">
        <f>0.000057*(G2364^1.897696*I2364^1.002687+0.000031*G2364^2)</f>
        <v>7.0483363855998432E-2</v>
      </c>
      <c r="O2364">
        <f>L2364*0.43*0.75</f>
        <v>2.2730884843559493E-2</v>
      </c>
      <c r="Q2364">
        <f>O2364*0.52</f>
        <v>1.1820060118650937E-2</v>
      </c>
      <c r="T2364">
        <f>(L2364*0.43*0.75)*(1+0.2)*0.52*3.67</f>
        <v>5.2055544762538722E-2</v>
      </c>
    </row>
    <row r="2365" spans="1:20" x14ac:dyDescent="0.3">
      <c r="A2365" s="26">
        <v>23002</v>
      </c>
      <c r="B2365">
        <v>111</v>
      </c>
      <c r="C2365" t="s">
        <v>211</v>
      </c>
      <c r="D2365">
        <v>23</v>
      </c>
      <c r="E2365" t="s">
        <v>213</v>
      </c>
      <c r="F2365">
        <v>7</v>
      </c>
      <c r="G2365">
        <v>20.3</v>
      </c>
      <c r="H2365">
        <f t="shared" si="1259"/>
        <v>0.20300000000000001</v>
      </c>
      <c r="I2365">
        <v>6</v>
      </c>
      <c r="J2365">
        <v>0</v>
      </c>
      <c r="K2365">
        <f t="shared" si="1260"/>
        <v>3.2365548600000002E-2</v>
      </c>
      <c r="L2365">
        <f>0.000084*(G2365^1.894314*I2365^0.808223+0.000031*G2365^2)</f>
        <v>0.10715474888031262</v>
      </c>
      <c r="O2365">
        <f>L2365*0.66*1.07</f>
        <v>7.5672683659276777E-2</v>
      </c>
      <c r="Q2365">
        <f>O2365*0.531</f>
        <v>4.0182195023075969E-2</v>
      </c>
      <c r="T2365">
        <f>(L2365*0.66*1.07)*(1+0.2)*0.531*3.67</f>
        <v>0.17696238688162658</v>
      </c>
    </row>
    <row r="2366" spans="1:20" x14ac:dyDescent="0.3">
      <c r="A2366" s="26">
        <v>23002</v>
      </c>
      <c r="B2366">
        <v>111</v>
      </c>
      <c r="C2366" t="s">
        <v>211</v>
      </c>
      <c r="D2366">
        <v>24</v>
      </c>
      <c r="E2366" t="s">
        <v>218</v>
      </c>
      <c r="F2366">
        <v>4</v>
      </c>
      <c r="G2366">
        <v>9.6999999999999993</v>
      </c>
      <c r="H2366">
        <f t="shared" si="1259"/>
        <v>9.6999999999999989E-2</v>
      </c>
      <c r="I2366">
        <v>5</v>
      </c>
      <c r="J2366">
        <v>2</v>
      </c>
      <c r="K2366">
        <f t="shared" si="1260"/>
        <v>7.3898285999999978E-3</v>
      </c>
      <c r="L2366">
        <f>0.000057*(G2366^1.897696*I2366^1.002687+0.000031*G2366^2)</f>
        <v>2.1346129902538459E-2</v>
      </c>
      <c r="O2366">
        <f>L2366*0.43*0.75</f>
        <v>6.8841268935686522E-3</v>
      </c>
      <c r="Q2366">
        <f>O2366*0.52</f>
        <v>3.5797459846556991E-3</v>
      </c>
      <c r="T2366">
        <f>(L2366*0.43*0.75)*(1+0.2)*0.52*3.67</f>
        <v>1.5765201316423699E-2</v>
      </c>
    </row>
    <row r="2367" spans="1:20" x14ac:dyDescent="0.3">
      <c r="A2367" s="26">
        <v>23002</v>
      </c>
      <c r="B2367">
        <v>111</v>
      </c>
      <c r="C2367" t="s">
        <v>211</v>
      </c>
      <c r="D2367">
        <v>25</v>
      </c>
      <c r="E2367" t="s">
        <v>213</v>
      </c>
      <c r="F2367">
        <v>7</v>
      </c>
      <c r="G2367">
        <v>20.2</v>
      </c>
      <c r="H2367">
        <f t="shared" si="1259"/>
        <v>0.20199999999999999</v>
      </c>
      <c r="I2367">
        <v>5</v>
      </c>
      <c r="J2367">
        <v>0</v>
      </c>
      <c r="K2367">
        <f t="shared" si="1260"/>
        <v>3.2047461599999993E-2</v>
      </c>
      <c r="L2367">
        <f>0.000084*(G2367^1.894314*I2367^0.808223+0.000031*G2367^2)</f>
        <v>9.1612203895791111E-2</v>
      </c>
      <c r="O2367">
        <f>L2367*0.66*1.07</f>
        <v>6.4696538391207689E-2</v>
      </c>
      <c r="Q2367">
        <f>O2367*0.531</f>
        <v>3.4353861885731286E-2</v>
      </c>
      <c r="T2367">
        <f>(L2367*0.66*1.07)*(1+0.2)*0.531*3.67</f>
        <v>0.15129440774476055</v>
      </c>
    </row>
    <row r="2368" spans="1:20" x14ac:dyDescent="0.3">
      <c r="A2368" s="26">
        <v>23002</v>
      </c>
      <c r="B2368">
        <v>111</v>
      </c>
      <c r="C2368" t="s">
        <v>211</v>
      </c>
      <c r="D2368">
        <v>26</v>
      </c>
      <c r="E2368" t="s">
        <v>218</v>
      </c>
      <c r="F2368">
        <v>4</v>
      </c>
      <c r="G2368">
        <v>8.6</v>
      </c>
      <c r="H2368">
        <f t="shared" si="1259"/>
        <v>8.5999999999999993E-2</v>
      </c>
      <c r="I2368">
        <v>5</v>
      </c>
      <c r="J2368">
        <v>2</v>
      </c>
      <c r="K2368">
        <f t="shared" si="1260"/>
        <v>5.8088183999999987E-3</v>
      </c>
      <c r="L2368">
        <f>0.000057*(G2368^1.897696*I2368^1.002687+0.000031*G2368^2)</f>
        <v>1.6987141582729542E-2</v>
      </c>
      <c r="O2368">
        <f>L2368*0.43*0.75</f>
        <v>5.4783531604302767E-3</v>
      </c>
      <c r="Q2368">
        <f>O2368*0.52</f>
        <v>2.8487436434237439E-3</v>
      </c>
      <c r="T2368">
        <f>(L2368*0.43*0.75)*(1+0.2)*0.52*3.67</f>
        <v>1.2545867005638169E-2</v>
      </c>
    </row>
    <row r="2369" spans="1:20" x14ac:dyDescent="0.3">
      <c r="A2369" s="26">
        <v>23002</v>
      </c>
      <c r="B2369">
        <v>111</v>
      </c>
      <c r="C2369" t="s">
        <v>211</v>
      </c>
      <c r="D2369">
        <v>27</v>
      </c>
      <c r="E2369" t="s">
        <v>213</v>
      </c>
      <c r="F2369">
        <v>7</v>
      </c>
      <c r="G2369">
        <v>22.1</v>
      </c>
      <c r="H2369">
        <f t="shared" si="1259"/>
        <v>0.221</v>
      </c>
      <c r="I2369">
        <v>7</v>
      </c>
      <c r="J2369">
        <v>0</v>
      </c>
      <c r="K2369">
        <f t="shared" si="1260"/>
        <v>3.8359721400000005E-2</v>
      </c>
      <c r="L2369">
        <f>0.000084*(G2369^1.894314*I2369^0.808223+0.000031*G2369^2)</f>
        <v>0.1425646785384824</v>
      </c>
      <c r="O2369">
        <f>L2369*0.66*1.07</f>
        <v>0.10067917598387628</v>
      </c>
      <c r="Q2369">
        <f>O2369*0.531</f>
        <v>5.3460642447438311E-2</v>
      </c>
      <c r="T2369">
        <f>(L2369*0.66*1.07)*(1+0.2)*0.531*3.67</f>
        <v>0.23544066933851829</v>
      </c>
    </row>
    <row r="2370" spans="1:20" x14ac:dyDescent="0.3">
      <c r="A2370" s="26">
        <v>23002</v>
      </c>
      <c r="B2370">
        <v>111</v>
      </c>
      <c r="C2370" t="s">
        <v>211</v>
      </c>
      <c r="D2370">
        <v>28</v>
      </c>
      <c r="E2370" t="s">
        <v>218</v>
      </c>
      <c r="F2370">
        <v>4</v>
      </c>
      <c r="G2370">
        <v>16.3</v>
      </c>
      <c r="H2370">
        <f t="shared" si="1259"/>
        <v>0.16300000000000001</v>
      </c>
      <c r="I2370">
        <v>10.5</v>
      </c>
      <c r="J2370">
        <v>6</v>
      </c>
      <c r="K2370">
        <f t="shared" si="1260"/>
        <v>2.08672926E-2</v>
      </c>
      <c r="L2370">
        <f>0.000057*(G2370^1.897696*I2370^1.002687+0.000031*G2370^2)</f>
        <v>0.12027444283311781</v>
      </c>
      <c r="O2370">
        <f>L2370*0.43*0.75</f>
        <v>3.8788507813680498E-2</v>
      </c>
      <c r="Q2370">
        <f>O2370*0.52</f>
        <v>2.017002406311386E-2</v>
      </c>
      <c r="T2370">
        <f>(L2370*0.43*0.75)*(1+0.2)*0.52*3.67</f>
        <v>8.8828785973953439E-2</v>
      </c>
    </row>
    <row r="2371" spans="1:20" x14ac:dyDescent="0.3">
      <c r="A2371" s="26">
        <v>23002</v>
      </c>
      <c r="B2371">
        <v>111</v>
      </c>
      <c r="C2371" t="s">
        <v>211</v>
      </c>
      <c r="D2371">
        <v>29</v>
      </c>
      <c r="E2371" t="s">
        <v>217</v>
      </c>
      <c r="F2371">
        <v>4</v>
      </c>
      <c r="G2371">
        <v>7.6</v>
      </c>
      <c r="H2371">
        <f t="shared" ref="H2371:H2434" si="1297">G2371/100</f>
        <v>7.5999999999999998E-2</v>
      </c>
      <c r="I2371">
        <v>5</v>
      </c>
      <c r="J2371">
        <v>2</v>
      </c>
      <c r="K2371">
        <f t="shared" ref="K2371:K2434" si="1298">0.7854*H2371^2</f>
        <v>4.5364704E-3</v>
      </c>
      <c r="L2371">
        <f>0.000059*(G2371^1.965295*I2371^0.892133+0.000019*G2371^2)</f>
        <v>1.3350172388750985E-2</v>
      </c>
      <c r="O2371">
        <f>L2371*0.47*0.75</f>
        <v>4.7059357670347218E-3</v>
      </c>
      <c r="Q2371">
        <f>O2371*0.52</f>
        <v>2.4470865988580554E-3</v>
      </c>
      <c r="T2371">
        <f>(L2371*0.47*0.75)*(1+0.2)*0.52*3.67</f>
        <v>1.0776969381370875E-2</v>
      </c>
    </row>
    <row r="2372" spans="1:20" x14ac:dyDescent="0.3">
      <c r="A2372" s="26">
        <v>23002</v>
      </c>
      <c r="B2372">
        <v>111</v>
      </c>
      <c r="C2372" t="s">
        <v>211</v>
      </c>
      <c r="D2372">
        <v>30</v>
      </c>
      <c r="E2372" t="s">
        <v>218</v>
      </c>
      <c r="F2372">
        <v>4</v>
      </c>
      <c r="G2372">
        <v>7.5</v>
      </c>
      <c r="H2372">
        <f t="shared" si="1297"/>
        <v>7.4999999999999997E-2</v>
      </c>
      <c r="I2372">
        <v>5</v>
      </c>
      <c r="J2372">
        <v>2</v>
      </c>
      <c r="K2372">
        <f t="shared" si="1298"/>
        <v>4.4178749999999999E-3</v>
      </c>
      <c r="L2372">
        <f>0.000057*(G2372^1.897696*I2372^1.002687+0.000031*G2372^2)</f>
        <v>1.3101666682694347E-2</v>
      </c>
      <c r="O2372">
        <f>L2372*0.43*0.75</f>
        <v>4.225287505168927E-3</v>
      </c>
      <c r="Q2372">
        <f>O2372*0.52</f>
        <v>2.1971495026878421E-3</v>
      </c>
      <c r="T2372">
        <f>(L2372*0.43*0.75)*(1+0.2)*0.52*3.67</f>
        <v>9.6762464098372556E-3</v>
      </c>
    </row>
    <row r="2373" spans="1:20" x14ac:dyDescent="0.3">
      <c r="A2373" s="26">
        <v>23002</v>
      </c>
      <c r="B2373">
        <v>111</v>
      </c>
      <c r="C2373" t="s">
        <v>211</v>
      </c>
      <c r="D2373">
        <v>31</v>
      </c>
      <c r="E2373" t="s">
        <v>213</v>
      </c>
      <c r="F2373">
        <v>7</v>
      </c>
      <c r="G2373">
        <v>24.4</v>
      </c>
      <c r="H2373">
        <f t="shared" si="1297"/>
        <v>0.24399999999999999</v>
      </c>
      <c r="I2373">
        <v>6</v>
      </c>
      <c r="J2373">
        <v>0</v>
      </c>
      <c r="K2373">
        <f t="shared" si="1298"/>
        <v>4.6759574399999997E-2</v>
      </c>
      <c r="L2373">
        <f t="shared" ref="L2373:L2374" si="1299">0.000084*(G2373^1.894314*I2373^0.808223+0.000031*G2373^2)</f>
        <v>0.15182924421081506</v>
      </c>
      <c r="O2373">
        <f>L2373*0.66*1.07</f>
        <v>0.1072218122616776</v>
      </c>
      <c r="Q2373">
        <f t="shared" ref="Q2373:Q2374" si="1300">O2373*0.531</f>
        <v>5.6934782310950803E-2</v>
      </c>
      <c r="T2373">
        <f>(L2373*0.66*1.07)*(1+0.2)*0.531*3.67</f>
        <v>0.25074078129742738</v>
      </c>
    </row>
    <row r="2374" spans="1:20" x14ac:dyDescent="0.3">
      <c r="A2374" s="26">
        <v>23002</v>
      </c>
      <c r="B2374">
        <v>111</v>
      </c>
      <c r="C2374" t="s">
        <v>211</v>
      </c>
      <c r="D2374">
        <v>32</v>
      </c>
      <c r="E2374" t="s">
        <v>213</v>
      </c>
      <c r="F2374">
        <v>7</v>
      </c>
      <c r="G2374">
        <v>11.1</v>
      </c>
      <c r="H2374">
        <f t="shared" si="1297"/>
        <v>0.111</v>
      </c>
      <c r="I2374">
        <v>4</v>
      </c>
      <c r="J2374">
        <v>0</v>
      </c>
      <c r="K2374">
        <f t="shared" si="1298"/>
        <v>9.6769134000000007E-3</v>
      </c>
      <c r="L2374">
        <f t="shared" si="1299"/>
        <v>2.4606714724246474E-2</v>
      </c>
      <c r="O2374">
        <f>L2374*0.66*1.07</f>
        <v>1.7377261938262861E-2</v>
      </c>
      <c r="Q2374">
        <f t="shared" si="1300"/>
        <v>9.2273260892175805E-3</v>
      </c>
      <c r="T2374">
        <f>(L2374*0.66*1.07)*(1+0.2)*0.531*3.67</f>
        <v>4.0637144096914213E-2</v>
      </c>
    </row>
    <row r="2375" spans="1:20" x14ac:dyDescent="0.3">
      <c r="A2375" s="26">
        <v>23002</v>
      </c>
      <c r="B2375">
        <v>111</v>
      </c>
      <c r="C2375" t="s">
        <v>211</v>
      </c>
      <c r="D2375">
        <v>33</v>
      </c>
      <c r="E2375" t="s">
        <v>218</v>
      </c>
      <c r="F2375">
        <v>4</v>
      </c>
      <c r="G2375">
        <v>16.600000000000001</v>
      </c>
      <c r="H2375">
        <f t="shared" si="1297"/>
        <v>0.16600000000000001</v>
      </c>
      <c r="I2375">
        <v>7</v>
      </c>
      <c r="J2375">
        <v>3</v>
      </c>
      <c r="K2375">
        <f t="shared" si="1298"/>
        <v>2.1642482400000003E-2</v>
      </c>
      <c r="L2375">
        <f>0.000057*(G2375^1.897696*I2375^1.002687+0.000031*G2375^2)</f>
        <v>8.2916404721555412E-2</v>
      </c>
      <c r="O2375">
        <f>L2375*0.43*0.75</f>
        <v>2.6740540522701618E-2</v>
      </c>
      <c r="Q2375">
        <f>O2375*0.52</f>
        <v>1.3905081071804841E-2</v>
      </c>
      <c r="T2375">
        <f>(L2375*0.43*0.75)*(1+0.2)*0.52*3.67</f>
        <v>6.1237977040228521E-2</v>
      </c>
    </row>
    <row r="2376" spans="1:20" x14ac:dyDescent="0.3">
      <c r="A2376" s="26">
        <v>23002</v>
      </c>
      <c r="B2376">
        <v>111</v>
      </c>
      <c r="C2376" t="s">
        <v>211</v>
      </c>
      <c r="D2376">
        <v>34</v>
      </c>
      <c r="E2376" t="s">
        <v>217</v>
      </c>
      <c r="F2376">
        <v>4</v>
      </c>
      <c r="G2376">
        <v>24.3</v>
      </c>
      <c r="H2376">
        <f t="shared" si="1297"/>
        <v>0.24299999999999999</v>
      </c>
      <c r="I2376">
        <v>15.1</v>
      </c>
      <c r="J2376">
        <v>8</v>
      </c>
      <c r="K2376">
        <f t="shared" si="1298"/>
        <v>4.63770846E-2</v>
      </c>
      <c r="L2376">
        <f>0.000059*(G2376^1.965295*I2376^0.892133+0.000019*G2376^2)</f>
        <v>0.35138413739634272</v>
      </c>
      <c r="O2376">
        <f>L2376*0.47*0.75</f>
        <v>0.12386290843221079</v>
      </c>
      <c r="Q2376">
        <f>O2376*0.52</f>
        <v>6.4408712384749614E-2</v>
      </c>
      <c r="T2376">
        <f>(L2376*0.47*0.75)*(1+0.2)*0.52*3.67</f>
        <v>0.28365596934243725</v>
      </c>
    </row>
    <row r="2377" spans="1:20" x14ac:dyDescent="0.3">
      <c r="A2377" s="26">
        <v>23002</v>
      </c>
      <c r="B2377">
        <v>111</v>
      </c>
      <c r="C2377" t="s">
        <v>211</v>
      </c>
      <c r="D2377">
        <v>35</v>
      </c>
      <c r="E2377" t="s">
        <v>213</v>
      </c>
      <c r="F2377">
        <v>4</v>
      </c>
      <c r="G2377">
        <v>7.6</v>
      </c>
      <c r="H2377">
        <f t="shared" si="1297"/>
        <v>7.5999999999999998E-2</v>
      </c>
      <c r="I2377">
        <v>4</v>
      </c>
      <c r="J2377">
        <v>2</v>
      </c>
      <c r="K2377">
        <f t="shared" si="1298"/>
        <v>4.5364704E-3</v>
      </c>
      <c r="L2377">
        <f>0.000084*(G2377^1.894314*I2377^0.808223+0.000031*G2377^2)</f>
        <v>1.2006625870624697E-2</v>
      </c>
      <c r="O2377">
        <f>L2377*0.66*1.07</f>
        <v>8.479079189835162E-3</v>
      </c>
      <c r="Q2377">
        <f>O2377*0.531</f>
        <v>4.5023910498024709E-3</v>
      </c>
      <c r="T2377">
        <f>(L2377*0.66*1.07)*(1+0.2)*0.531*3.67</f>
        <v>1.9828530183330084E-2</v>
      </c>
    </row>
    <row r="2378" spans="1:20" x14ac:dyDescent="0.3">
      <c r="A2378" s="26">
        <v>23002</v>
      </c>
      <c r="B2378">
        <v>111</v>
      </c>
      <c r="C2378" t="s">
        <v>211</v>
      </c>
      <c r="D2378">
        <v>36</v>
      </c>
      <c r="E2378" t="s">
        <v>218</v>
      </c>
      <c r="F2378">
        <v>4</v>
      </c>
      <c r="G2378">
        <v>7.7</v>
      </c>
      <c r="H2378">
        <f t="shared" si="1297"/>
        <v>7.6999999999999999E-2</v>
      </c>
      <c r="I2378">
        <v>4</v>
      </c>
      <c r="J2378">
        <v>2</v>
      </c>
      <c r="K2378">
        <f t="shared" si="1298"/>
        <v>4.6566365999999998E-3</v>
      </c>
      <c r="L2378">
        <f t="shared" ref="L2378:L2380" si="1301">0.000057*(G2378^1.897696*I2378^1.002687+0.000031*G2378^2)</f>
        <v>1.1011503403711528E-2</v>
      </c>
      <c r="O2378">
        <f>L2378*0.43*0.75</f>
        <v>3.5512098476969678E-3</v>
      </c>
      <c r="Q2378">
        <f t="shared" ref="Q2378:Q2383" si="1302">O2378*0.52</f>
        <v>1.8466291208024232E-3</v>
      </c>
      <c r="T2378">
        <f>(L2378*0.43*0.75)*(1+0.2)*0.52*3.67</f>
        <v>8.1325546480138719E-3</v>
      </c>
    </row>
    <row r="2379" spans="1:20" x14ac:dyDescent="0.3">
      <c r="A2379" s="26">
        <v>23002</v>
      </c>
      <c r="B2379">
        <v>111</v>
      </c>
      <c r="C2379" t="s">
        <v>211</v>
      </c>
      <c r="D2379">
        <v>37</v>
      </c>
      <c r="E2379" t="s">
        <v>218</v>
      </c>
      <c r="F2379">
        <v>4</v>
      </c>
      <c r="G2379">
        <v>31.2</v>
      </c>
      <c r="H2379">
        <f t="shared" si="1297"/>
        <v>0.312</v>
      </c>
      <c r="I2379">
        <v>16.5</v>
      </c>
      <c r="J2379">
        <v>8</v>
      </c>
      <c r="K2379">
        <f t="shared" si="1298"/>
        <v>7.64539776E-2</v>
      </c>
      <c r="L2379">
        <f t="shared" si="1301"/>
        <v>0.6487577025320056</v>
      </c>
      <c r="O2379">
        <f>L2379*0.43*0.75</f>
        <v>0.20922435906657183</v>
      </c>
      <c r="Q2379">
        <f t="shared" si="1302"/>
        <v>0.10879666671461735</v>
      </c>
      <c r="T2379">
        <f>(L2379*0.43*0.75)*(1+0.2)*0.52*3.67</f>
        <v>0.47914052021117487</v>
      </c>
    </row>
    <row r="2380" spans="1:20" x14ac:dyDescent="0.3">
      <c r="A2380" s="26">
        <v>23002</v>
      </c>
      <c r="B2380">
        <v>111</v>
      </c>
      <c r="C2380" t="s">
        <v>211</v>
      </c>
      <c r="D2380">
        <v>38</v>
      </c>
      <c r="E2380" t="s">
        <v>218</v>
      </c>
      <c r="F2380">
        <v>4</v>
      </c>
      <c r="G2380">
        <v>11.9</v>
      </c>
      <c r="H2380">
        <f t="shared" si="1297"/>
        <v>0.11900000000000001</v>
      </c>
      <c r="I2380">
        <v>6</v>
      </c>
      <c r="J2380">
        <v>3</v>
      </c>
      <c r="K2380">
        <f t="shared" si="1298"/>
        <v>1.11220494E-2</v>
      </c>
      <c r="L2380">
        <f t="shared" si="1301"/>
        <v>3.7772962011783241E-2</v>
      </c>
      <c r="O2380">
        <f>L2380*0.43*0.75</f>
        <v>1.2181780248800095E-2</v>
      </c>
      <c r="Q2380">
        <f t="shared" si="1302"/>
        <v>6.3345257293760497E-3</v>
      </c>
      <c r="T2380">
        <f>(L2380*0.43*0.75)*(1+0.2)*0.52*3.67</f>
        <v>2.7897251312172119E-2</v>
      </c>
    </row>
    <row r="2381" spans="1:20" x14ac:dyDescent="0.3">
      <c r="A2381" s="26">
        <v>23002</v>
      </c>
      <c r="B2381">
        <v>111</v>
      </c>
      <c r="C2381" t="s">
        <v>211</v>
      </c>
      <c r="D2381">
        <v>39</v>
      </c>
      <c r="E2381" t="s">
        <v>217</v>
      </c>
      <c r="F2381">
        <v>4</v>
      </c>
      <c r="G2381">
        <v>27.1</v>
      </c>
      <c r="H2381">
        <f t="shared" si="1297"/>
        <v>0.27100000000000002</v>
      </c>
      <c r="I2381">
        <v>15.2</v>
      </c>
      <c r="J2381">
        <v>9</v>
      </c>
      <c r="K2381">
        <f t="shared" si="1298"/>
        <v>5.7680561400000004E-2</v>
      </c>
      <c r="L2381">
        <f t="shared" ref="L2381:L2383" si="1303">0.000059*(G2381^1.965295*I2381^0.892133+0.000019*G2381^2)</f>
        <v>0.43794732318927693</v>
      </c>
      <c r="O2381">
        <f>L2381*0.47*0.75</f>
        <v>0.15437643142422008</v>
      </c>
      <c r="Q2381">
        <f t="shared" si="1302"/>
        <v>8.0275744340594452E-2</v>
      </c>
      <c r="T2381">
        <f>(L2381*0.47*0.75)*(1+0.2)*0.52*3.67</f>
        <v>0.35353437807597793</v>
      </c>
    </row>
    <row r="2382" spans="1:20" x14ac:dyDescent="0.3">
      <c r="A2382" s="26">
        <v>23002</v>
      </c>
      <c r="B2382">
        <v>111</v>
      </c>
      <c r="C2382" t="s">
        <v>211</v>
      </c>
      <c r="D2382">
        <v>40</v>
      </c>
      <c r="E2382" t="s">
        <v>217</v>
      </c>
      <c r="F2382">
        <v>4</v>
      </c>
      <c r="G2382">
        <v>12</v>
      </c>
      <c r="H2382">
        <f t="shared" si="1297"/>
        <v>0.12</v>
      </c>
      <c r="I2382">
        <v>7</v>
      </c>
      <c r="J2382">
        <v>4</v>
      </c>
      <c r="K2382">
        <f t="shared" si="1298"/>
        <v>1.130976E-2</v>
      </c>
      <c r="L2382">
        <f t="shared" si="1303"/>
        <v>4.4228575645294886E-2</v>
      </c>
      <c r="O2382">
        <f>L2382*0.47*0.75</f>
        <v>1.5590572914966447E-2</v>
      </c>
      <c r="Q2382">
        <f t="shared" si="1302"/>
        <v>8.1070979157825528E-3</v>
      </c>
      <c r="T2382">
        <f>(L2382*0.47*0.75)*(1+0.2)*0.52*3.67</f>
        <v>3.5703659221106361E-2</v>
      </c>
    </row>
    <row r="2383" spans="1:20" x14ac:dyDescent="0.3">
      <c r="A2383" s="26">
        <v>23002</v>
      </c>
      <c r="B2383">
        <v>111</v>
      </c>
      <c r="C2383" t="s">
        <v>211</v>
      </c>
      <c r="D2383">
        <v>41</v>
      </c>
      <c r="E2383" t="s">
        <v>217</v>
      </c>
      <c r="F2383">
        <v>4</v>
      </c>
      <c r="G2383">
        <v>16.899999999999999</v>
      </c>
      <c r="H2383">
        <f t="shared" si="1297"/>
        <v>0.16899999999999998</v>
      </c>
      <c r="I2383">
        <v>10.5</v>
      </c>
      <c r="J2383">
        <v>6</v>
      </c>
      <c r="K2383">
        <f t="shared" si="1298"/>
        <v>2.2431809399999995E-2</v>
      </c>
      <c r="L2383">
        <f t="shared" si="1303"/>
        <v>0.12446561887866445</v>
      </c>
      <c r="O2383">
        <f>L2383*0.47*0.75</f>
        <v>4.3874130654729213E-2</v>
      </c>
      <c r="Q2383">
        <f t="shared" si="1302"/>
        <v>2.2814547940459191E-2</v>
      </c>
      <c r="T2383">
        <f>(L2383*0.47*0.75)*(1+0.2)*0.52*3.67</f>
        <v>0.10047526912978227</v>
      </c>
    </row>
    <row r="2384" spans="1:20" x14ac:dyDescent="0.3">
      <c r="A2384" s="26">
        <v>23002</v>
      </c>
      <c r="B2384">
        <v>111</v>
      </c>
      <c r="C2384" t="s">
        <v>211</v>
      </c>
      <c r="D2384">
        <v>42</v>
      </c>
      <c r="E2384" t="s">
        <v>214</v>
      </c>
      <c r="F2384">
        <v>4</v>
      </c>
      <c r="G2384">
        <v>26.7</v>
      </c>
      <c r="H2384">
        <f t="shared" si="1297"/>
        <v>0.26700000000000002</v>
      </c>
      <c r="I2384">
        <v>8</v>
      </c>
      <c r="J2384">
        <v>4</v>
      </c>
      <c r="K2384">
        <f t="shared" si="1298"/>
        <v>5.59903806E-2</v>
      </c>
      <c r="L2384">
        <f t="shared" ref="L2384:L2385" si="1304">0.000081*(G2384^1.864042*I2384^0.850892+0.000027*G2384^2)</f>
        <v>0.21676895919989811</v>
      </c>
      <c r="O2384">
        <f t="shared" ref="O2384:O2385" si="1305">L2384*0.47*0.75</f>
        <v>7.6411058117964087E-2</v>
      </c>
      <c r="Q2384">
        <f t="shared" ref="Q2384:Q2385" si="1306">O2384*0.521</f>
        <v>3.9810161279459293E-2</v>
      </c>
      <c r="T2384">
        <f t="shared" ref="T2384:T2385" si="1307">(L2384*0.47*0.75)*(1+0.2)*0.521*3.67</f>
        <v>0.17532395027473871</v>
      </c>
    </row>
    <row r="2385" spans="1:24" x14ac:dyDescent="0.3">
      <c r="A2385" s="26">
        <v>23002</v>
      </c>
      <c r="B2385">
        <v>111</v>
      </c>
      <c r="C2385" t="s">
        <v>211</v>
      </c>
      <c r="D2385">
        <v>43</v>
      </c>
      <c r="E2385" t="s">
        <v>214</v>
      </c>
      <c r="F2385">
        <v>4</v>
      </c>
      <c r="G2385">
        <v>31.2</v>
      </c>
      <c r="H2385">
        <f t="shared" si="1297"/>
        <v>0.312</v>
      </c>
      <c r="I2385">
        <v>8.5</v>
      </c>
      <c r="J2385">
        <v>4</v>
      </c>
      <c r="K2385">
        <f t="shared" si="1298"/>
        <v>7.64539776E-2</v>
      </c>
      <c r="L2385">
        <f t="shared" si="1304"/>
        <v>0.30513364378689284</v>
      </c>
      <c r="O2385">
        <f t="shared" si="1305"/>
        <v>0.10755960943487972</v>
      </c>
      <c r="Q2385">
        <f t="shared" si="1306"/>
        <v>5.6038556515572331E-2</v>
      </c>
      <c r="T2385">
        <f t="shared" si="1307"/>
        <v>0.24679380289458056</v>
      </c>
    </row>
    <row r="2386" spans="1:24" x14ac:dyDescent="0.3">
      <c r="A2386" s="26">
        <v>23002</v>
      </c>
      <c r="B2386">
        <v>111</v>
      </c>
      <c r="C2386" t="s">
        <v>211</v>
      </c>
      <c r="D2386">
        <v>44</v>
      </c>
      <c r="E2386" t="s">
        <v>218</v>
      </c>
      <c r="F2386">
        <v>4</v>
      </c>
      <c r="G2386">
        <v>23.9</v>
      </c>
      <c r="H2386">
        <f t="shared" si="1297"/>
        <v>0.23899999999999999</v>
      </c>
      <c r="I2386">
        <v>11.2</v>
      </c>
      <c r="J2386">
        <v>7</v>
      </c>
      <c r="K2386">
        <f t="shared" si="1298"/>
        <v>4.4862833399999996E-2</v>
      </c>
      <c r="L2386">
        <f>0.000057*(G2386^1.897696*I2386^1.002687+0.000031*G2386^2)</f>
        <v>0.26527355812621234</v>
      </c>
      <c r="O2386">
        <f>L2386*0.43*0.75</f>
        <v>8.5550722495703474E-2</v>
      </c>
      <c r="Q2386">
        <f>O2386*0.52</f>
        <v>4.4486375697765805E-2</v>
      </c>
      <c r="T2386">
        <f>(L2386*0.43*0.75)*(1+0.2)*0.52*3.67</f>
        <v>0.19591799857296061</v>
      </c>
    </row>
    <row r="2387" spans="1:24" x14ac:dyDescent="0.3">
      <c r="A2387" s="26">
        <v>23002</v>
      </c>
      <c r="B2387">
        <v>111</v>
      </c>
      <c r="C2387" t="s">
        <v>211</v>
      </c>
      <c r="D2387">
        <v>45</v>
      </c>
      <c r="E2387" t="s">
        <v>213</v>
      </c>
      <c r="F2387">
        <v>7</v>
      </c>
      <c r="G2387">
        <v>11.4</v>
      </c>
      <c r="H2387">
        <f t="shared" si="1297"/>
        <v>0.114</v>
      </c>
      <c r="I2387">
        <v>4</v>
      </c>
      <c r="J2387">
        <v>0</v>
      </c>
      <c r="K2387">
        <f t="shared" si="1298"/>
        <v>1.02070584E-2</v>
      </c>
      <c r="L2387">
        <f>0.000084*(G2387^1.894314*I2387^0.808223+0.000031*G2387^2)</f>
        <v>2.5881733058757208E-2</v>
      </c>
      <c r="O2387">
        <f>L2387*0.66*1.07</f>
        <v>1.8277679886094342E-2</v>
      </c>
      <c r="Q2387">
        <f>O2387*0.531</f>
        <v>9.7054480195160955E-3</v>
      </c>
      <c r="T2387">
        <f>(L2387*0.66*1.07)*(1+0.2)*0.531*3.67</f>
        <v>4.2742793077948885E-2</v>
      </c>
    </row>
    <row r="2388" spans="1:24" x14ac:dyDescent="0.3">
      <c r="A2388" s="26">
        <v>23002</v>
      </c>
      <c r="B2388">
        <v>111</v>
      </c>
      <c r="C2388" t="s">
        <v>211</v>
      </c>
      <c r="D2388">
        <v>46</v>
      </c>
      <c r="E2388" t="s">
        <v>212</v>
      </c>
      <c r="F2388">
        <v>1</v>
      </c>
      <c r="G2388">
        <v>36.4</v>
      </c>
      <c r="H2388">
        <f t="shared" si="1297"/>
        <v>0.36399999999999999</v>
      </c>
      <c r="I2388">
        <v>18.8</v>
      </c>
      <c r="J2388">
        <v>11</v>
      </c>
      <c r="K2388">
        <f t="shared" si="1298"/>
        <v>0.1040623584</v>
      </c>
      <c r="L2388">
        <f>0.000062*(G2388^1.947206*I2388^0.894551+0.000039*G2388^2)</f>
        <v>0.93751523231532319</v>
      </c>
      <c r="O2388">
        <f>L2388*0.47*0.75</f>
        <v>0.3304741193911514</v>
      </c>
      <c r="Q2388">
        <f>O2388*0.52</f>
        <v>0.17184654208339872</v>
      </c>
      <c r="T2388">
        <f>(L2388*0.47*0.75)*(1+0.2)*0.52*3.67</f>
        <v>0.756812171335288</v>
      </c>
      <c r="U2388">
        <v>73</v>
      </c>
      <c r="V2388">
        <v>79</v>
      </c>
      <c r="W2388">
        <v>19</v>
      </c>
      <c r="X2388">
        <v>7</v>
      </c>
    </row>
    <row r="2389" spans="1:24" x14ac:dyDescent="0.3">
      <c r="A2389" s="26">
        <v>23002</v>
      </c>
      <c r="B2389">
        <v>111</v>
      </c>
      <c r="C2389" t="s">
        <v>211</v>
      </c>
      <c r="D2389">
        <v>47</v>
      </c>
      <c r="E2389" t="s">
        <v>213</v>
      </c>
      <c r="F2389">
        <v>4</v>
      </c>
      <c r="G2389">
        <v>11.9</v>
      </c>
      <c r="H2389">
        <f t="shared" si="1297"/>
        <v>0.11900000000000001</v>
      </c>
      <c r="I2389">
        <v>4</v>
      </c>
      <c r="J2389">
        <v>2</v>
      </c>
      <c r="K2389">
        <f t="shared" si="1298"/>
        <v>1.11220494E-2</v>
      </c>
      <c r="L2389">
        <f t="shared" ref="L2389:L2391" si="1308">0.000084*(G2389^1.894314*I2389^0.808223+0.000031*G2389^2)</f>
        <v>2.8074200001722022E-2</v>
      </c>
      <c r="O2389">
        <f>L2389*0.66*1.07</f>
        <v>1.9826000041216096E-2</v>
      </c>
      <c r="Q2389">
        <f t="shared" ref="Q2389:Q2391" si="1309">O2389*0.531</f>
        <v>1.0527606021885749E-2</v>
      </c>
      <c r="T2389">
        <f>(L2389*0.66*1.07)*(1+0.2)*0.531*3.67</f>
        <v>4.6363576920384827E-2</v>
      </c>
    </row>
    <row r="2390" spans="1:24" x14ac:dyDescent="0.3">
      <c r="A2390" s="26">
        <v>23002</v>
      </c>
      <c r="B2390">
        <v>111</v>
      </c>
      <c r="C2390" t="s">
        <v>211</v>
      </c>
      <c r="D2390">
        <v>48</v>
      </c>
      <c r="E2390" t="s">
        <v>213</v>
      </c>
      <c r="F2390">
        <v>4</v>
      </c>
      <c r="G2390">
        <v>12.1</v>
      </c>
      <c r="H2390">
        <f t="shared" si="1297"/>
        <v>0.121</v>
      </c>
      <c r="I2390">
        <v>5</v>
      </c>
      <c r="J2390">
        <v>2</v>
      </c>
      <c r="K2390">
        <f t="shared" si="1298"/>
        <v>1.14990414E-2</v>
      </c>
      <c r="L2390">
        <f t="shared" si="1308"/>
        <v>3.4701094848904414E-2</v>
      </c>
      <c r="O2390">
        <f>L2390*0.66*1.07</f>
        <v>2.45059131822963E-2</v>
      </c>
      <c r="Q2390">
        <f t="shared" si="1309"/>
        <v>1.3012639899799337E-2</v>
      </c>
      <c r="T2390">
        <f>(L2390*0.66*1.07)*(1+0.2)*0.531*3.67</f>
        <v>5.7307666118716273E-2</v>
      </c>
    </row>
    <row r="2391" spans="1:24" x14ac:dyDescent="0.3">
      <c r="A2391" s="26">
        <v>23002</v>
      </c>
      <c r="B2391">
        <v>111</v>
      </c>
      <c r="C2391" t="s">
        <v>211</v>
      </c>
      <c r="D2391">
        <v>49</v>
      </c>
      <c r="E2391" t="s">
        <v>213</v>
      </c>
      <c r="F2391">
        <v>4</v>
      </c>
      <c r="G2391">
        <v>13.4</v>
      </c>
      <c r="H2391">
        <f t="shared" si="1297"/>
        <v>0.13400000000000001</v>
      </c>
      <c r="I2391">
        <v>5</v>
      </c>
      <c r="J2391">
        <v>2</v>
      </c>
      <c r="K2391">
        <f t="shared" si="1298"/>
        <v>1.4102642400000002E-2</v>
      </c>
      <c r="L2391">
        <f t="shared" si="1308"/>
        <v>4.2101555537691279E-2</v>
      </c>
      <c r="O2391">
        <f>L2391*0.66*1.07</f>
        <v>2.9732118520717585E-2</v>
      </c>
      <c r="Q2391">
        <f t="shared" si="1309"/>
        <v>1.578775493450104E-2</v>
      </c>
      <c r="T2391">
        <f>(L2391*0.66*1.07)*(1+0.2)*0.531*3.67</f>
        <v>6.9529272731542566E-2</v>
      </c>
    </row>
    <row r="2392" spans="1:24" x14ac:dyDescent="0.3">
      <c r="A2392" s="26">
        <v>23002</v>
      </c>
      <c r="B2392">
        <v>111</v>
      </c>
      <c r="C2392" t="s">
        <v>211</v>
      </c>
      <c r="D2392">
        <v>50</v>
      </c>
      <c r="E2392" t="s">
        <v>217</v>
      </c>
      <c r="F2392">
        <v>4</v>
      </c>
      <c r="G2392">
        <v>11.8</v>
      </c>
      <c r="H2392">
        <f t="shared" si="1297"/>
        <v>0.11800000000000001</v>
      </c>
      <c r="I2392">
        <v>4</v>
      </c>
      <c r="J2392">
        <v>2</v>
      </c>
      <c r="K2392">
        <f t="shared" si="1298"/>
        <v>1.0935909600000002E-2</v>
      </c>
      <c r="L2392">
        <f>0.000059*(G2392^1.965295*I2392^0.892133+0.000019*G2392^2)</f>
        <v>2.5973863705774675E-2</v>
      </c>
      <c r="O2392">
        <f>L2392*0.47*0.75</f>
        <v>9.1557869562855724E-3</v>
      </c>
      <c r="Q2392">
        <f>O2392*0.52</f>
        <v>4.7610092172684975E-3</v>
      </c>
      <c r="T2392">
        <f>(L2392*0.47*0.75)*(1+0.2)*0.52*3.67</f>
        <v>2.0967484592850461E-2</v>
      </c>
    </row>
    <row r="2393" spans="1:24" x14ac:dyDescent="0.3">
      <c r="A2393" s="26">
        <v>23002</v>
      </c>
      <c r="B2393">
        <v>111</v>
      </c>
      <c r="C2393" t="s">
        <v>211</v>
      </c>
      <c r="D2393">
        <v>51</v>
      </c>
      <c r="E2393" t="s">
        <v>213</v>
      </c>
      <c r="F2393">
        <v>4</v>
      </c>
      <c r="G2393">
        <v>12.9</v>
      </c>
      <c r="H2393">
        <f t="shared" si="1297"/>
        <v>0.129</v>
      </c>
      <c r="I2393">
        <v>4</v>
      </c>
      <c r="J2393">
        <v>2</v>
      </c>
      <c r="K2393">
        <f t="shared" si="1298"/>
        <v>1.3069841399999999E-2</v>
      </c>
      <c r="L2393">
        <f t="shared" ref="L2393:L2396" si="1310">0.000084*(G2393^1.894314*I2393^0.808223+0.000031*G2393^2)</f>
        <v>3.2710667629117465E-2</v>
      </c>
      <c r="O2393">
        <f>L2393*0.66*1.07</f>
        <v>2.3100273479682756E-2</v>
      </c>
      <c r="Q2393">
        <f t="shared" ref="Q2393:Q2396" si="1311">O2393*0.531</f>
        <v>1.2266245217711544E-2</v>
      </c>
      <c r="T2393">
        <f>(L2393*0.66*1.07)*(1+0.2)*0.531*3.67</f>
        <v>5.4020543938801631E-2</v>
      </c>
    </row>
    <row r="2394" spans="1:24" x14ac:dyDescent="0.3">
      <c r="A2394" s="26">
        <v>23002</v>
      </c>
      <c r="B2394">
        <v>111</v>
      </c>
      <c r="C2394" t="s">
        <v>211</v>
      </c>
      <c r="D2394">
        <v>52</v>
      </c>
      <c r="E2394" t="s">
        <v>213</v>
      </c>
      <c r="F2394">
        <v>4</v>
      </c>
      <c r="G2394">
        <v>7.5</v>
      </c>
      <c r="H2394">
        <f t="shared" si="1297"/>
        <v>7.4999999999999997E-2</v>
      </c>
      <c r="I2394">
        <v>4</v>
      </c>
      <c r="J2394">
        <v>2</v>
      </c>
      <c r="K2394">
        <f t="shared" si="1298"/>
        <v>4.4178749999999999E-3</v>
      </c>
      <c r="L2394">
        <f t="shared" si="1310"/>
        <v>1.1709119905874673E-2</v>
      </c>
      <c r="O2394">
        <f>L2394*0.66*1.07</f>
        <v>8.2689804775286941E-3</v>
      </c>
      <c r="Q2394">
        <f t="shared" si="1311"/>
        <v>4.3908286335677367E-3</v>
      </c>
      <c r="T2394">
        <f>(L2394*0.66*1.07)*(1+0.2)*0.531*3.67</f>
        <v>1.9337209302232313E-2</v>
      </c>
    </row>
    <row r="2395" spans="1:24" x14ac:dyDescent="0.3">
      <c r="A2395" s="26">
        <v>23002</v>
      </c>
      <c r="B2395">
        <v>111</v>
      </c>
      <c r="C2395" t="s">
        <v>211</v>
      </c>
      <c r="D2395">
        <v>53</v>
      </c>
      <c r="E2395" t="s">
        <v>213</v>
      </c>
      <c r="F2395">
        <v>4</v>
      </c>
      <c r="G2395">
        <v>7.6</v>
      </c>
      <c r="H2395">
        <f t="shared" si="1297"/>
        <v>7.5999999999999998E-2</v>
      </c>
      <c r="I2395">
        <v>4</v>
      </c>
      <c r="J2395">
        <v>2</v>
      </c>
      <c r="K2395">
        <f t="shared" si="1298"/>
        <v>4.5364704E-3</v>
      </c>
      <c r="L2395">
        <f t="shared" si="1310"/>
        <v>1.2006625870624697E-2</v>
      </c>
      <c r="O2395">
        <f>L2395*0.66*1.07</f>
        <v>8.479079189835162E-3</v>
      </c>
      <c r="Q2395">
        <f t="shared" si="1311"/>
        <v>4.5023910498024709E-3</v>
      </c>
      <c r="T2395">
        <f>(L2395*0.66*1.07)*(1+0.2)*0.531*3.67</f>
        <v>1.9828530183330084E-2</v>
      </c>
    </row>
    <row r="2396" spans="1:24" x14ac:dyDescent="0.3">
      <c r="A2396" s="26">
        <v>23002</v>
      </c>
      <c r="B2396">
        <v>111</v>
      </c>
      <c r="C2396" t="s">
        <v>211</v>
      </c>
      <c r="D2396">
        <v>54</v>
      </c>
      <c r="E2396" t="s">
        <v>213</v>
      </c>
      <c r="F2396">
        <v>4</v>
      </c>
      <c r="G2396">
        <v>20.7</v>
      </c>
      <c r="H2396">
        <f t="shared" si="1297"/>
        <v>0.20699999999999999</v>
      </c>
      <c r="I2396">
        <v>5</v>
      </c>
      <c r="J2396">
        <v>2</v>
      </c>
      <c r="K2396">
        <f t="shared" si="1298"/>
        <v>3.3653604599999998E-2</v>
      </c>
      <c r="L2396">
        <f t="shared" si="1310"/>
        <v>9.5955311351434536E-2</v>
      </c>
      <c r="O2396">
        <f>L2396*0.66*1.07</f>
        <v>6.7763640876383077E-2</v>
      </c>
      <c r="Q2396">
        <f t="shared" si="1311"/>
        <v>3.5982493305359416E-2</v>
      </c>
      <c r="T2396">
        <f>(L2396*0.66*1.07)*(1+0.2)*0.531*3.67</f>
        <v>0.15846690051680284</v>
      </c>
    </row>
    <row r="2397" spans="1:24" x14ac:dyDescent="0.3">
      <c r="A2397" s="26">
        <v>23002</v>
      </c>
      <c r="B2397">
        <v>112</v>
      </c>
      <c r="C2397" t="s">
        <v>211</v>
      </c>
      <c r="D2397">
        <v>1</v>
      </c>
      <c r="E2397" t="s">
        <v>214</v>
      </c>
      <c r="F2397">
        <v>4</v>
      </c>
      <c r="G2397">
        <v>17.100000000000001</v>
      </c>
      <c r="H2397">
        <f t="shared" si="1297"/>
        <v>0.17100000000000001</v>
      </c>
      <c r="I2397">
        <v>5</v>
      </c>
      <c r="J2397">
        <v>2</v>
      </c>
      <c r="K2397">
        <f t="shared" si="1298"/>
        <v>2.2965881400000002E-2</v>
      </c>
      <c r="L2397">
        <f>0.000081*(G2397^1.864042*I2397^0.850892+0.000027*G2397^2)</f>
        <v>6.3327730606799137E-2</v>
      </c>
      <c r="O2397">
        <f>L2397*0.47*0.75</f>
        <v>2.2323025038896695E-2</v>
      </c>
      <c r="Q2397">
        <f>O2397*0.521</f>
        <v>1.1630296045265179E-2</v>
      </c>
      <c r="T2397">
        <f>(L2397*0.47*0.75)*(1+0.2)*0.521*3.67</f>
        <v>5.1219823783347843E-2</v>
      </c>
    </row>
    <row r="2398" spans="1:24" x14ac:dyDescent="0.3">
      <c r="A2398" s="26">
        <v>23002</v>
      </c>
      <c r="B2398">
        <v>112</v>
      </c>
      <c r="C2398" t="s">
        <v>211</v>
      </c>
      <c r="D2398">
        <v>2</v>
      </c>
      <c r="E2398" t="s">
        <v>217</v>
      </c>
      <c r="F2398">
        <v>4</v>
      </c>
      <c r="G2398">
        <v>8.4</v>
      </c>
      <c r="H2398">
        <f t="shared" si="1297"/>
        <v>8.4000000000000005E-2</v>
      </c>
      <c r="I2398">
        <v>4</v>
      </c>
      <c r="J2398">
        <v>2</v>
      </c>
      <c r="K2398">
        <f t="shared" si="1298"/>
        <v>5.5417824000000004E-3</v>
      </c>
      <c r="L2398">
        <f>0.000059*(G2398^1.965295*I2398^0.892133+0.000019*G2398^2)</f>
        <v>1.3318448528903517E-2</v>
      </c>
      <c r="O2398">
        <f>L2398*0.47*0.75</f>
        <v>4.6947531064384894E-3</v>
      </c>
      <c r="Q2398">
        <f>O2398*0.52</f>
        <v>2.4412716153480144E-3</v>
      </c>
      <c r="T2398">
        <f>(L2398*0.47*0.75)*(1+0.2)*0.52*3.67</f>
        <v>1.0751360193992655E-2</v>
      </c>
    </row>
    <row r="2399" spans="1:24" x14ac:dyDescent="0.3">
      <c r="A2399" s="26">
        <v>23002</v>
      </c>
      <c r="B2399">
        <v>112</v>
      </c>
      <c r="C2399" t="s">
        <v>211</v>
      </c>
      <c r="D2399">
        <v>3</v>
      </c>
      <c r="E2399" t="s">
        <v>213</v>
      </c>
      <c r="F2399">
        <v>4</v>
      </c>
      <c r="G2399">
        <v>9.3000000000000007</v>
      </c>
      <c r="H2399">
        <f t="shared" si="1297"/>
        <v>9.3000000000000013E-2</v>
      </c>
      <c r="I2399">
        <v>3.5</v>
      </c>
      <c r="J2399">
        <v>2</v>
      </c>
      <c r="K2399">
        <f t="shared" si="1298"/>
        <v>6.7929246000000016E-3</v>
      </c>
      <c r="L2399">
        <f t="shared" ref="L2399:L2401" si="1312">0.000084*(G2399^1.894314*I2399^0.808223+0.000031*G2399^2)</f>
        <v>1.5798817865057817E-2</v>
      </c>
      <c r="O2399">
        <f>L2399*0.66*1.07</f>
        <v>1.1157125176303831E-2</v>
      </c>
      <c r="Q2399">
        <f t="shared" ref="Q2399:Q2401" si="1313">O2399*0.531</f>
        <v>5.9244334686173348E-3</v>
      </c>
      <c r="T2399">
        <f>(L2399*0.66*1.07)*(1+0.2)*0.531*3.67</f>
        <v>2.6091204995790738E-2</v>
      </c>
    </row>
    <row r="2400" spans="1:24" x14ac:dyDescent="0.3">
      <c r="A2400" s="26">
        <v>23002</v>
      </c>
      <c r="B2400">
        <v>112</v>
      </c>
      <c r="C2400" t="s">
        <v>211</v>
      </c>
      <c r="D2400">
        <v>4</v>
      </c>
      <c r="E2400" t="s">
        <v>213</v>
      </c>
      <c r="F2400">
        <v>4</v>
      </c>
      <c r="G2400">
        <v>12.9</v>
      </c>
      <c r="H2400">
        <f t="shared" si="1297"/>
        <v>0.129</v>
      </c>
      <c r="I2400">
        <v>4</v>
      </c>
      <c r="J2400">
        <v>2</v>
      </c>
      <c r="K2400">
        <f t="shared" si="1298"/>
        <v>1.3069841399999999E-2</v>
      </c>
      <c r="L2400">
        <f t="shared" si="1312"/>
        <v>3.2710667629117465E-2</v>
      </c>
      <c r="O2400">
        <f>L2400*0.66*1.07</f>
        <v>2.3100273479682756E-2</v>
      </c>
      <c r="Q2400">
        <f t="shared" si="1313"/>
        <v>1.2266245217711544E-2</v>
      </c>
      <c r="T2400">
        <f>(L2400*0.66*1.07)*(1+0.2)*0.531*3.67</f>
        <v>5.4020543938801631E-2</v>
      </c>
    </row>
    <row r="2401" spans="1:20" x14ac:dyDescent="0.3">
      <c r="A2401" s="26">
        <v>23002</v>
      </c>
      <c r="B2401">
        <v>112</v>
      </c>
      <c r="C2401" t="s">
        <v>211</v>
      </c>
      <c r="D2401">
        <v>5</v>
      </c>
      <c r="E2401" t="s">
        <v>213</v>
      </c>
      <c r="F2401">
        <v>4</v>
      </c>
      <c r="G2401">
        <v>12</v>
      </c>
      <c r="H2401">
        <f t="shared" si="1297"/>
        <v>0.12</v>
      </c>
      <c r="I2401">
        <v>4</v>
      </c>
      <c r="J2401">
        <v>2</v>
      </c>
      <c r="K2401">
        <f t="shared" si="1298"/>
        <v>1.130976E-2</v>
      </c>
      <c r="L2401">
        <f t="shared" si="1312"/>
        <v>2.8522781228021626E-2</v>
      </c>
      <c r="O2401">
        <f>L2401*0.66*1.07</f>
        <v>2.0142788103228875E-2</v>
      </c>
      <c r="Q2401">
        <f t="shared" si="1313"/>
        <v>1.0695820482814533E-2</v>
      </c>
      <c r="T2401">
        <f>(L2401*0.66*1.07)*(1+0.2)*0.531*3.67</f>
        <v>4.7104393406315198E-2</v>
      </c>
    </row>
    <row r="2402" spans="1:20" x14ac:dyDescent="0.3">
      <c r="A2402" s="26">
        <v>23002</v>
      </c>
      <c r="B2402">
        <v>112</v>
      </c>
      <c r="C2402" t="s">
        <v>211</v>
      </c>
      <c r="D2402">
        <v>6</v>
      </c>
      <c r="E2402" t="s">
        <v>218</v>
      </c>
      <c r="F2402">
        <v>4</v>
      </c>
      <c r="G2402">
        <v>10.6</v>
      </c>
      <c r="H2402">
        <f t="shared" si="1297"/>
        <v>0.106</v>
      </c>
      <c r="I2402">
        <v>5</v>
      </c>
      <c r="J2402">
        <v>3</v>
      </c>
      <c r="K2402">
        <f t="shared" si="1298"/>
        <v>8.824754399999999E-3</v>
      </c>
      <c r="L2402">
        <f>0.000057*(G2402^1.897696*I2402^1.002687+0.000031*G2402^2)</f>
        <v>2.5260692088475735E-2</v>
      </c>
      <c r="O2402">
        <f>L2402*0.43*0.75</f>
        <v>8.1465731985334248E-3</v>
      </c>
      <c r="Q2402">
        <f>O2402*0.52</f>
        <v>4.2362180632373814E-3</v>
      </c>
      <c r="T2402">
        <f>(L2402*0.43*0.75)*(1+0.2)*0.52*3.67</f>
        <v>1.8656304350497425E-2</v>
      </c>
    </row>
    <row r="2403" spans="1:20" x14ac:dyDescent="0.3">
      <c r="A2403" s="26">
        <v>23002</v>
      </c>
      <c r="B2403">
        <v>112</v>
      </c>
      <c r="C2403" t="s">
        <v>211</v>
      </c>
      <c r="D2403">
        <v>7</v>
      </c>
      <c r="E2403" t="s">
        <v>213</v>
      </c>
      <c r="F2403">
        <v>4</v>
      </c>
      <c r="G2403">
        <v>14.1</v>
      </c>
      <c r="H2403">
        <f t="shared" si="1297"/>
        <v>0.14099999999999999</v>
      </c>
      <c r="I2403">
        <v>5</v>
      </c>
      <c r="J2403">
        <v>2</v>
      </c>
      <c r="K2403">
        <f t="shared" si="1298"/>
        <v>1.5614537399999996E-2</v>
      </c>
      <c r="L2403">
        <f t="shared" ref="L2403:L2405" si="1314">0.000084*(G2403^1.894314*I2403^0.808223+0.000031*G2403^2)</f>
        <v>4.6364931588386539E-2</v>
      </c>
      <c r="O2403">
        <f>L2403*0.66*1.07</f>
        <v>3.2742914687718574E-2</v>
      </c>
      <c r="Q2403">
        <f t="shared" ref="Q2403:Q2405" si="1315">O2403*0.531</f>
        <v>1.7386487699178565E-2</v>
      </c>
      <c r="T2403">
        <f>(L2403*0.66*1.07)*(1+0.2)*0.531*3.67</f>
        <v>7.6570091827182399E-2</v>
      </c>
    </row>
    <row r="2404" spans="1:20" x14ac:dyDescent="0.3">
      <c r="A2404" s="26">
        <v>23002</v>
      </c>
      <c r="B2404">
        <v>112</v>
      </c>
      <c r="C2404" t="s">
        <v>211</v>
      </c>
      <c r="D2404">
        <v>8</v>
      </c>
      <c r="E2404" t="s">
        <v>213</v>
      </c>
      <c r="F2404">
        <v>7</v>
      </c>
      <c r="G2404">
        <v>12.6</v>
      </c>
      <c r="H2404">
        <f t="shared" si="1297"/>
        <v>0.126</v>
      </c>
      <c r="I2404">
        <v>3.5</v>
      </c>
      <c r="J2404">
        <v>0</v>
      </c>
      <c r="K2404">
        <f t="shared" si="1298"/>
        <v>1.2469010400000001E-2</v>
      </c>
      <c r="L2404">
        <f t="shared" si="1314"/>
        <v>2.8084152001536352E-2</v>
      </c>
      <c r="O2404">
        <f>L2404*0.66*1.07</f>
        <v>1.9833028143484973E-2</v>
      </c>
      <c r="Q2404">
        <f t="shared" si="1315"/>
        <v>1.0531337944190521E-2</v>
      </c>
      <c r="T2404">
        <f>(L2404*0.66*1.07)*(1+0.2)*0.531*3.67</f>
        <v>4.6380012306215058E-2</v>
      </c>
    </row>
    <row r="2405" spans="1:20" x14ac:dyDescent="0.3">
      <c r="A2405" s="26">
        <v>23002</v>
      </c>
      <c r="B2405">
        <v>112</v>
      </c>
      <c r="C2405" t="s">
        <v>211</v>
      </c>
      <c r="D2405">
        <v>9</v>
      </c>
      <c r="E2405" t="s">
        <v>213</v>
      </c>
      <c r="F2405">
        <v>4</v>
      </c>
      <c r="G2405">
        <v>10.3</v>
      </c>
      <c r="H2405">
        <f t="shared" si="1297"/>
        <v>0.10300000000000001</v>
      </c>
      <c r="I2405">
        <v>4</v>
      </c>
      <c r="J2405">
        <v>2</v>
      </c>
      <c r="K2405">
        <f t="shared" si="1298"/>
        <v>8.3323086000000011E-3</v>
      </c>
      <c r="L2405">
        <f t="shared" si="1314"/>
        <v>2.1355776692049983E-2</v>
      </c>
      <c r="O2405">
        <f>L2405*0.66*1.07</f>
        <v>1.5081449499925698E-2</v>
      </c>
      <c r="Q2405">
        <f t="shared" si="1315"/>
        <v>8.0082496844605458E-3</v>
      </c>
      <c r="T2405">
        <f>(L2405*0.66*1.07)*(1+0.2)*0.531*3.67</f>
        <v>3.5268331610364245E-2</v>
      </c>
    </row>
    <row r="2406" spans="1:20" x14ac:dyDescent="0.3">
      <c r="A2406" s="26">
        <v>23002</v>
      </c>
      <c r="B2406">
        <v>112</v>
      </c>
      <c r="C2406" t="s">
        <v>211</v>
      </c>
      <c r="D2406">
        <v>10</v>
      </c>
      <c r="E2406" t="s">
        <v>218</v>
      </c>
      <c r="F2406">
        <v>4</v>
      </c>
      <c r="G2406">
        <v>11.2</v>
      </c>
      <c r="H2406">
        <f t="shared" si="1297"/>
        <v>0.11199999999999999</v>
      </c>
      <c r="I2406">
        <v>4</v>
      </c>
      <c r="J2406">
        <v>2</v>
      </c>
      <c r="K2406">
        <f t="shared" si="1298"/>
        <v>9.8520575999999985E-3</v>
      </c>
      <c r="L2406">
        <f t="shared" ref="L2406:L2407" si="1316">0.000057*(G2406^1.897696*I2406^1.002687+0.000031*G2406^2)</f>
        <v>2.2420935039159835E-2</v>
      </c>
      <c r="O2406">
        <f>L2406*0.43*0.75</f>
        <v>7.2307515501290462E-3</v>
      </c>
      <c r="Q2406">
        <f t="shared" ref="Q2406:Q2407" si="1317">O2406*0.52</f>
        <v>3.7599908060671041E-3</v>
      </c>
      <c r="T2406">
        <f>(L2406*0.43*0.75)*(1+0.2)*0.52*3.67</f>
        <v>1.6558999509919525E-2</v>
      </c>
    </row>
    <row r="2407" spans="1:20" x14ac:dyDescent="0.3">
      <c r="A2407" s="26">
        <v>23002</v>
      </c>
      <c r="B2407">
        <v>112</v>
      </c>
      <c r="C2407" t="s">
        <v>211</v>
      </c>
      <c r="D2407">
        <v>11</v>
      </c>
      <c r="E2407" t="s">
        <v>218</v>
      </c>
      <c r="F2407">
        <v>4</v>
      </c>
      <c r="G2407">
        <v>10.5</v>
      </c>
      <c r="H2407">
        <f t="shared" si="1297"/>
        <v>0.105</v>
      </c>
      <c r="I2407">
        <v>4</v>
      </c>
      <c r="J2407">
        <v>2</v>
      </c>
      <c r="K2407">
        <f t="shared" si="1298"/>
        <v>8.659034999999999E-3</v>
      </c>
      <c r="L2407">
        <f t="shared" si="1316"/>
        <v>1.9836438286494073E-2</v>
      </c>
      <c r="O2407">
        <f>L2407*0.43*0.75</f>
        <v>6.3972513473943386E-3</v>
      </c>
      <c r="Q2407">
        <f t="shared" si="1317"/>
        <v>3.3265707006450563E-3</v>
      </c>
      <c r="T2407">
        <f>(L2407*0.43*0.75)*(1+0.2)*0.52*3.67</f>
        <v>1.4650217365640828E-2</v>
      </c>
    </row>
    <row r="2408" spans="1:20" x14ac:dyDescent="0.3">
      <c r="A2408" s="26">
        <v>23002</v>
      </c>
      <c r="B2408">
        <v>112</v>
      </c>
      <c r="C2408" t="s">
        <v>211</v>
      </c>
      <c r="D2408">
        <v>12</v>
      </c>
      <c r="E2408" t="s">
        <v>214</v>
      </c>
      <c r="F2408">
        <v>4</v>
      </c>
      <c r="G2408">
        <v>12.4</v>
      </c>
      <c r="H2408">
        <f t="shared" si="1297"/>
        <v>0.124</v>
      </c>
      <c r="I2408">
        <v>4</v>
      </c>
      <c r="J2408">
        <v>2</v>
      </c>
      <c r="K2408">
        <f t="shared" si="1298"/>
        <v>1.2076310399999998E-2</v>
      </c>
      <c r="L2408">
        <f>0.000081*(G2408^1.864042*I2408^0.850892+0.000027*G2408^2)</f>
        <v>2.8771471210080952E-2</v>
      </c>
      <c r="O2408">
        <f>L2408*0.47*0.75</f>
        <v>1.0141943601553535E-2</v>
      </c>
      <c r="Q2408">
        <f>O2408*0.521</f>
        <v>5.283952616409392E-3</v>
      </c>
      <c r="T2408">
        <f>(L2408*0.47*0.75)*(1+0.2)*0.521*3.67</f>
        <v>2.3270527322666962E-2</v>
      </c>
    </row>
    <row r="2409" spans="1:20" x14ac:dyDescent="0.3">
      <c r="A2409" s="26">
        <v>23002</v>
      </c>
      <c r="B2409">
        <v>112</v>
      </c>
      <c r="C2409" t="s">
        <v>211</v>
      </c>
      <c r="D2409">
        <v>13</v>
      </c>
      <c r="E2409" t="s">
        <v>218</v>
      </c>
      <c r="F2409">
        <v>4</v>
      </c>
      <c r="G2409">
        <v>10.6</v>
      </c>
      <c r="H2409">
        <f t="shared" si="1297"/>
        <v>0.106</v>
      </c>
      <c r="I2409">
        <v>4</v>
      </c>
      <c r="J2409">
        <v>2</v>
      </c>
      <c r="K2409">
        <f t="shared" si="1298"/>
        <v>8.824754399999999E-3</v>
      </c>
      <c r="L2409">
        <f>0.000057*(G2409^1.897696*I2409^1.002687+0.000031*G2409^2)</f>
        <v>2.0196480325354572E-2</v>
      </c>
      <c r="O2409">
        <f>L2409*0.43*0.75</f>
        <v>6.5133649049268494E-3</v>
      </c>
      <c r="Q2409">
        <f>O2409*0.52</f>
        <v>3.3869497505619618E-3</v>
      </c>
      <c r="T2409">
        <f>(L2409*0.43*0.75)*(1+0.2)*0.52*3.67</f>
        <v>1.4916126701474878E-2</v>
      </c>
    </row>
    <row r="2410" spans="1:20" x14ac:dyDescent="0.3">
      <c r="A2410" s="26">
        <v>23002</v>
      </c>
      <c r="B2410">
        <v>112</v>
      </c>
      <c r="C2410" t="s">
        <v>211</v>
      </c>
      <c r="D2410">
        <v>14</v>
      </c>
      <c r="E2410" t="s">
        <v>214</v>
      </c>
      <c r="F2410">
        <v>4</v>
      </c>
      <c r="G2410">
        <v>12.1</v>
      </c>
      <c r="H2410">
        <f t="shared" si="1297"/>
        <v>0.121</v>
      </c>
      <c r="I2410">
        <v>4</v>
      </c>
      <c r="J2410">
        <v>2</v>
      </c>
      <c r="K2410">
        <f t="shared" si="1298"/>
        <v>1.14990414E-2</v>
      </c>
      <c r="L2410">
        <f t="shared" ref="L2410:L2411" si="1318">0.000081*(G2410^1.864042*I2410^0.850892+0.000027*G2410^2)</f>
        <v>2.7487517277420766E-2</v>
      </c>
      <c r="O2410">
        <f t="shared" ref="O2410:O2411" si="1319">L2410*0.47*0.75</f>
        <v>9.6893498402908194E-3</v>
      </c>
      <c r="Q2410">
        <f t="shared" ref="Q2410:Q2411" si="1320">O2410*0.521</f>
        <v>5.0481512667915167E-3</v>
      </c>
      <c r="T2410">
        <f t="shared" ref="T2410:T2411" si="1321">(L2410*0.47*0.75)*(1+0.2)*0.521*3.67</f>
        <v>2.223205817894984E-2</v>
      </c>
    </row>
    <row r="2411" spans="1:20" x14ac:dyDescent="0.3">
      <c r="A2411" s="26">
        <v>23002</v>
      </c>
      <c r="B2411">
        <v>112</v>
      </c>
      <c r="C2411" t="s">
        <v>211</v>
      </c>
      <c r="D2411">
        <v>15</v>
      </c>
      <c r="E2411" t="s">
        <v>214</v>
      </c>
      <c r="F2411">
        <v>4</v>
      </c>
      <c r="G2411">
        <v>11.9</v>
      </c>
      <c r="H2411">
        <f t="shared" si="1297"/>
        <v>0.11900000000000001</v>
      </c>
      <c r="I2411">
        <v>4</v>
      </c>
      <c r="J2411">
        <v>2</v>
      </c>
      <c r="K2411">
        <f t="shared" si="1298"/>
        <v>1.11220494E-2</v>
      </c>
      <c r="L2411">
        <f t="shared" si="1318"/>
        <v>2.664666154000404E-2</v>
      </c>
      <c r="O2411">
        <f t="shared" si="1319"/>
        <v>9.392948192851424E-3</v>
      </c>
      <c r="Q2411">
        <f t="shared" si="1320"/>
        <v>4.8937260084755919E-3</v>
      </c>
      <c r="T2411">
        <f t="shared" si="1321"/>
        <v>2.1551969341326506E-2</v>
      </c>
    </row>
    <row r="2412" spans="1:20" x14ac:dyDescent="0.3">
      <c r="A2412" s="26">
        <v>23002</v>
      </c>
      <c r="B2412">
        <v>112</v>
      </c>
      <c r="C2412" t="s">
        <v>211</v>
      </c>
      <c r="D2412">
        <v>16</v>
      </c>
      <c r="E2412" t="s">
        <v>217</v>
      </c>
      <c r="F2412">
        <v>4</v>
      </c>
      <c r="G2412">
        <v>11.5</v>
      </c>
      <c r="H2412">
        <f t="shared" si="1297"/>
        <v>0.115</v>
      </c>
      <c r="I2412">
        <v>5</v>
      </c>
      <c r="J2412">
        <v>2.5</v>
      </c>
      <c r="K2412">
        <f t="shared" si="1298"/>
        <v>1.0386915E-2</v>
      </c>
      <c r="L2412">
        <f>0.000059*(G2412^1.965295*I2412^0.892133+0.000019*G2412^2)</f>
        <v>3.0130928683315975E-2</v>
      </c>
      <c r="O2412">
        <f>L2412*0.47*0.75</f>
        <v>1.0621152360868882E-2</v>
      </c>
      <c r="Q2412">
        <f>O2412*0.52</f>
        <v>5.5229992276518191E-3</v>
      </c>
      <c r="T2412">
        <f>(L2412*0.47*0.75)*(1+0.2)*0.52*3.67</f>
        <v>2.4323288598578609E-2</v>
      </c>
    </row>
    <row r="2413" spans="1:20" x14ac:dyDescent="0.3">
      <c r="A2413" s="26">
        <v>23002</v>
      </c>
      <c r="B2413">
        <v>112</v>
      </c>
      <c r="C2413" t="s">
        <v>211</v>
      </c>
      <c r="D2413">
        <v>17</v>
      </c>
      <c r="E2413" t="s">
        <v>220</v>
      </c>
      <c r="F2413">
        <v>4</v>
      </c>
      <c r="G2413">
        <v>10.7</v>
      </c>
      <c r="H2413">
        <f t="shared" si="1297"/>
        <v>0.107</v>
      </c>
      <c r="I2413">
        <v>4</v>
      </c>
      <c r="J2413">
        <v>1.5</v>
      </c>
      <c r="K2413">
        <f t="shared" si="1298"/>
        <v>8.9920445999999987E-3</v>
      </c>
      <c r="L2413">
        <f>0.000084*(G2413^1.894314*I2413^0.808223+0.000031*G2413^2)</f>
        <v>2.2954073112821469E-2</v>
      </c>
      <c r="O2413">
        <f>L2413*0.78*1.07</f>
        <v>1.9157469419960802E-2</v>
      </c>
      <c r="Q2413">
        <f>O2413*0.531</f>
        <v>1.0172616261999187E-2</v>
      </c>
      <c r="T2413">
        <f>(L2413*0.78*1.07)*(1+0.2)*0.531*3.67</f>
        <v>4.4800202017844411E-2</v>
      </c>
    </row>
    <row r="2414" spans="1:20" x14ac:dyDescent="0.3">
      <c r="A2414" s="26">
        <v>23002</v>
      </c>
      <c r="B2414">
        <v>112</v>
      </c>
      <c r="C2414" t="s">
        <v>211</v>
      </c>
      <c r="D2414">
        <v>18</v>
      </c>
      <c r="E2414" t="s">
        <v>217</v>
      </c>
      <c r="F2414">
        <v>4</v>
      </c>
      <c r="G2414">
        <v>21.5</v>
      </c>
      <c r="H2414">
        <f t="shared" si="1297"/>
        <v>0.215</v>
      </c>
      <c r="I2414">
        <v>12.1</v>
      </c>
      <c r="J2414">
        <v>6</v>
      </c>
      <c r="K2414">
        <f t="shared" si="1298"/>
        <v>3.6305114999999999E-2</v>
      </c>
      <c r="L2414">
        <f>0.000059*(G2414^1.965295*I2414^0.892133+0.000019*G2414^2)</f>
        <v>0.22671288741004303</v>
      </c>
      <c r="O2414">
        <f>L2414*0.47*0.75</f>
        <v>7.9916292812040157E-2</v>
      </c>
      <c r="Q2414">
        <f>O2414*0.52</f>
        <v>4.1556472262260884E-2</v>
      </c>
      <c r="T2414">
        <f>(L2414*0.47*0.75)*(1+0.2)*0.52*3.67</f>
        <v>0.1830147038429969</v>
      </c>
    </row>
    <row r="2415" spans="1:20" x14ac:dyDescent="0.3">
      <c r="A2415" s="26">
        <v>23002</v>
      </c>
      <c r="B2415">
        <v>112</v>
      </c>
      <c r="C2415" t="s">
        <v>211</v>
      </c>
      <c r="D2415">
        <v>19</v>
      </c>
      <c r="E2415" t="s">
        <v>213</v>
      </c>
      <c r="F2415">
        <v>7</v>
      </c>
      <c r="G2415">
        <v>14.9</v>
      </c>
      <c r="H2415">
        <f t="shared" si="1297"/>
        <v>0.14899999999999999</v>
      </c>
      <c r="I2415">
        <v>4</v>
      </c>
      <c r="J2415">
        <v>0</v>
      </c>
      <c r="K2415">
        <f t="shared" si="1298"/>
        <v>1.7436665399999999E-2</v>
      </c>
      <c r="L2415">
        <f t="shared" ref="L2415:L2417" si="1322">0.000084*(G2415^1.894314*I2415^0.808223+0.000031*G2415^2)</f>
        <v>4.2980061533005383E-2</v>
      </c>
      <c r="O2415">
        <f>L2415*0.66*1.07</f>
        <v>3.0352519454608404E-2</v>
      </c>
      <c r="Q2415">
        <f t="shared" ref="Q2415:Q2417" si="1323">O2415*0.531</f>
        <v>1.6117187830397065E-2</v>
      </c>
      <c r="T2415">
        <f>(L2415*0.66*1.07)*(1+0.2)*0.531*3.67</f>
        <v>7.098009520506865E-2</v>
      </c>
    </row>
    <row r="2416" spans="1:20" x14ac:dyDescent="0.3">
      <c r="A2416" s="26">
        <v>23002</v>
      </c>
      <c r="B2416">
        <v>112</v>
      </c>
      <c r="C2416" t="s">
        <v>211</v>
      </c>
      <c r="D2416">
        <v>20</v>
      </c>
      <c r="E2416" t="s">
        <v>213</v>
      </c>
      <c r="F2416">
        <v>4</v>
      </c>
      <c r="G2416">
        <v>13.4</v>
      </c>
      <c r="H2416">
        <f t="shared" si="1297"/>
        <v>0.13400000000000001</v>
      </c>
      <c r="I2416">
        <v>5</v>
      </c>
      <c r="J2416">
        <v>2</v>
      </c>
      <c r="K2416">
        <f t="shared" si="1298"/>
        <v>1.4102642400000002E-2</v>
      </c>
      <c r="L2416">
        <f t="shared" si="1322"/>
        <v>4.2101555537691279E-2</v>
      </c>
      <c r="O2416">
        <f>L2416*0.66*1.07</f>
        <v>2.9732118520717585E-2</v>
      </c>
      <c r="Q2416">
        <f t="shared" si="1323"/>
        <v>1.578775493450104E-2</v>
      </c>
      <c r="T2416">
        <f>(L2416*0.66*1.07)*(1+0.2)*0.531*3.67</f>
        <v>6.9529272731542566E-2</v>
      </c>
    </row>
    <row r="2417" spans="1:20" x14ac:dyDescent="0.3">
      <c r="A2417" s="26">
        <v>23002</v>
      </c>
      <c r="B2417">
        <v>112</v>
      </c>
      <c r="C2417" t="s">
        <v>211</v>
      </c>
      <c r="D2417">
        <v>21</v>
      </c>
      <c r="E2417" t="s">
        <v>213</v>
      </c>
      <c r="F2417">
        <v>4</v>
      </c>
      <c r="G2417">
        <v>26.2</v>
      </c>
      <c r="H2417">
        <f t="shared" si="1297"/>
        <v>0.26200000000000001</v>
      </c>
      <c r="I2417">
        <v>7</v>
      </c>
      <c r="J2417">
        <v>3</v>
      </c>
      <c r="K2417">
        <f t="shared" si="1298"/>
        <v>5.3912997600000005E-2</v>
      </c>
      <c r="L2417">
        <f t="shared" si="1322"/>
        <v>0.19679719149408345</v>
      </c>
      <c r="O2417">
        <f>L2417*0.66*1.07</f>
        <v>0.13897817663312173</v>
      </c>
      <c r="Q2417">
        <f t="shared" si="1323"/>
        <v>7.3797411792187642E-2</v>
      </c>
      <c r="T2417">
        <f>(L2417*0.66*1.07)*(1+0.2)*0.531*3.67</f>
        <v>0.3250038015327944</v>
      </c>
    </row>
    <row r="2418" spans="1:20" x14ac:dyDescent="0.3">
      <c r="A2418" s="26">
        <v>23002</v>
      </c>
      <c r="B2418">
        <v>112</v>
      </c>
      <c r="C2418" t="s">
        <v>211</v>
      </c>
      <c r="D2418">
        <v>22</v>
      </c>
      <c r="E2418" t="s">
        <v>218</v>
      </c>
      <c r="F2418">
        <v>4</v>
      </c>
      <c r="G2418">
        <v>30.4</v>
      </c>
      <c r="H2418">
        <f t="shared" si="1297"/>
        <v>0.30399999999999999</v>
      </c>
      <c r="I2418">
        <v>15.2</v>
      </c>
      <c r="J2418">
        <v>10</v>
      </c>
      <c r="K2418">
        <f t="shared" si="1298"/>
        <v>7.2583526400000001E-2</v>
      </c>
      <c r="L2418">
        <f>0.000057*(G2418^1.897696*I2418^1.002687+0.000031*G2418^2)</f>
        <v>0.56877247661977759</v>
      </c>
      <c r="O2418">
        <f>L2418*0.43*0.75</f>
        <v>0.18342912370987827</v>
      </c>
      <c r="Q2418">
        <f>O2418*0.52</f>
        <v>9.5383144329136707E-2</v>
      </c>
      <c r="T2418">
        <f>(L2418*0.43*0.75)*(1+0.2)*0.52*3.67</f>
        <v>0.42006736762551805</v>
      </c>
    </row>
    <row r="2419" spans="1:20" x14ac:dyDescent="0.3">
      <c r="A2419" s="26">
        <v>23002</v>
      </c>
      <c r="B2419">
        <v>112</v>
      </c>
      <c r="C2419" t="s">
        <v>211</v>
      </c>
      <c r="D2419">
        <v>23</v>
      </c>
      <c r="E2419" t="s">
        <v>217</v>
      </c>
      <c r="F2419">
        <v>4</v>
      </c>
      <c r="G2419">
        <v>11.5</v>
      </c>
      <c r="H2419">
        <f t="shared" si="1297"/>
        <v>0.115</v>
      </c>
      <c r="I2419">
        <v>5.5</v>
      </c>
      <c r="J2419">
        <v>3</v>
      </c>
      <c r="K2419">
        <f t="shared" si="1298"/>
        <v>1.0386915E-2</v>
      </c>
      <c r="L2419">
        <f t="shared" ref="L2419:L2420" si="1324">0.000059*(G2419^1.965295*I2419^0.892133+0.000019*G2419^2)</f>
        <v>3.2805006166741424E-2</v>
      </c>
      <c r="O2419">
        <f>L2419*0.47*0.75</f>
        <v>1.1563764673776351E-2</v>
      </c>
      <c r="Q2419">
        <f t="shared" ref="Q2419:Q2420" si="1325">O2419*0.52</f>
        <v>6.013157630363703E-3</v>
      </c>
      <c r="T2419">
        <f>(L2419*0.47*0.75)*(1+0.2)*0.52*3.67</f>
        <v>2.6481946204121747E-2</v>
      </c>
    </row>
    <row r="2420" spans="1:20" x14ac:dyDescent="0.3">
      <c r="A2420" s="26">
        <v>23002</v>
      </c>
      <c r="B2420">
        <v>112</v>
      </c>
      <c r="C2420" t="s">
        <v>211</v>
      </c>
      <c r="D2420">
        <v>24</v>
      </c>
      <c r="E2420" t="s">
        <v>217</v>
      </c>
      <c r="F2420">
        <v>4</v>
      </c>
      <c r="G2420">
        <v>8.3000000000000007</v>
      </c>
      <c r="H2420">
        <f t="shared" si="1297"/>
        <v>8.3000000000000004E-2</v>
      </c>
      <c r="I2420">
        <v>4</v>
      </c>
      <c r="J2420">
        <v>2</v>
      </c>
      <c r="K2420">
        <f t="shared" si="1298"/>
        <v>5.4106206000000007E-3</v>
      </c>
      <c r="L2420">
        <f t="shared" si="1324"/>
        <v>1.3008635818776844E-2</v>
      </c>
      <c r="O2420">
        <f>L2420*0.47*0.75</f>
        <v>4.5855441261188372E-3</v>
      </c>
      <c r="Q2420">
        <f t="shared" si="1325"/>
        <v>2.3844829455817954E-3</v>
      </c>
      <c r="T2420">
        <f>(L2420*0.47*0.75)*(1+0.2)*0.52*3.67</f>
        <v>1.0501262892342227E-2</v>
      </c>
    </row>
    <row r="2421" spans="1:20" x14ac:dyDescent="0.3">
      <c r="A2421" s="26">
        <v>23002</v>
      </c>
      <c r="B2421">
        <v>112</v>
      </c>
      <c r="C2421" t="s">
        <v>211</v>
      </c>
      <c r="D2421">
        <v>25</v>
      </c>
      <c r="E2421" t="s">
        <v>213</v>
      </c>
      <c r="F2421">
        <v>7</v>
      </c>
      <c r="G2421">
        <v>11.9</v>
      </c>
      <c r="H2421">
        <f t="shared" si="1297"/>
        <v>0.11900000000000001</v>
      </c>
      <c r="I2421">
        <v>4</v>
      </c>
      <c r="J2421">
        <v>0</v>
      </c>
      <c r="K2421">
        <f t="shared" si="1298"/>
        <v>1.11220494E-2</v>
      </c>
      <c r="L2421">
        <f t="shared" ref="L2421:L2422" si="1326">0.000084*(G2421^1.894314*I2421^0.808223+0.000031*G2421^2)</f>
        <v>2.8074200001722022E-2</v>
      </c>
      <c r="O2421">
        <f>L2421*0.66*1.07</f>
        <v>1.9826000041216096E-2</v>
      </c>
      <c r="Q2421">
        <f t="shared" ref="Q2421:Q2422" si="1327">O2421*0.531</f>
        <v>1.0527606021885749E-2</v>
      </c>
      <c r="T2421">
        <f>(L2421*0.66*1.07)*(1+0.2)*0.531*3.67</f>
        <v>4.6363576920384827E-2</v>
      </c>
    </row>
    <row r="2422" spans="1:20" x14ac:dyDescent="0.3">
      <c r="A2422" s="26">
        <v>23002</v>
      </c>
      <c r="B2422">
        <v>112</v>
      </c>
      <c r="C2422" t="s">
        <v>211</v>
      </c>
      <c r="D2422">
        <v>26</v>
      </c>
      <c r="E2422" t="s">
        <v>213</v>
      </c>
      <c r="F2422">
        <v>7</v>
      </c>
      <c r="G2422">
        <v>40.200000000000003</v>
      </c>
      <c r="H2422">
        <f t="shared" si="1297"/>
        <v>0.40200000000000002</v>
      </c>
      <c r="I2422">
        <v>5</v>
      </c>
      <c r="J2422">
        <v>0</v>
      </c>
      <c r="K2422">
        <f t="shared" si="1298"/>
        <v>0.12692378160000001</v>
      </c>
      <c r="L2422">
        <f t="shared" si="1326"/>
        <v>0.33737757202974578</v>
      </c>
      <c r="O2422">
        <f>L2422*0.66*1.07</f>
        <v>0.23825604136740647</v>
      </c>
      <c r="Q2422">
        <f t="shared" si="1327"/>
        <v>0.12651395796609285</v>
      </c>
      <c r="T2422">
        <f>(L2422*0.66*1.07)*(1+0.2)*0.531*3.67</f>
        <v>0.55716747088267282</v>
      </c>
    </row>
    <row r="2423" spans="1:20" x14ac:dyDescent="0.3">
      <c r="A2423" s="26">
        <v>23002</v>
      </c>
      <c r="B2423">
        <v>112</v>
      </c>
      <c r="C2423" t="s">
        <v>211</v>
      </c>
      <c r="D2423">
        <v>27</v>
      </c>
      <c r="E2423" t="s">
        <v>217</v>
      </c>
      <c r="F2423">
        <v>4</v>
      </c>
      <c r="G2423">
        <v>7.6</v>
      </c>
      <c r="H2423">
        <f t="shared" si="1297"/>
        <v>7.5999999999999998E-2</v>
      </c>
      <c r="I2423">
        <v>4</v>
      </c>
      <c r="J2423">
        <v>2</v>
      </c>
      <c r="K2423">
        <f t="shared" si="1298"/>
        <v>4.5364704E-3</v>
      </c>
      <c r="L2423">
        <f>0.000059*(G2423^1.965295*I2423^0.892133+0.000019*G2423^2)</f>
        <v>1.094033743033771E-2</v>
      </c>
      <c r="O2423">
        <f>L2423*0.47*0.75</f>
        <v>3.8564689441940424E-3</v>
      </c>
      <c r="Q2423">
        <f>O2423*0.52</f>
        <v>2.0053638509809021E-3</v>
      </c>
      <c r="T2423">
        <f>(L2423*0.47*0.75)*(1+0.2)*0.52*3.67</f>
        <v>8.8316223997198934E-3</v>
      </c>
    </row>
    <row r="2424" spans="1:20" x14ac:dyDescent="0.3">
      <c r="A2424" s="26">
        <v>23002</v>
      </c>
      <c r="B2424">
        <v>112</v>
      </c>
      <c r="C2424" t="s">
        <v>211</v>
      </c>
      <c r="D2424">
        <v>28</v>
      </c>
      <c r="E2424" t="s">
        <v>213</v>
      </c>
      <c r="F2424">
        <v>7</v>
      </c>
      <c r="G2424">
        <v>10.1</v>
      </c>
      <c r="H2424">
        <f t="shared" si="1297"/>
        <v>0.10099999999999999</v>
      </c>
      <c r="I2424">
        <v>4</v>
      </c>
      <c r="J2424">
        <v>0</v>
      </c>
      <c r="K2424">
        <f t="shared" si="1298"/>
        <v>8.0118653999999984E-3</v>
      </c>
      <c r="L2424">
        <f t="shared" ref="L2424:L2425" si="1328">0.000084*(G2424^1.894314*I2424^0.808223+0.000031*G2424^2)</f>
        <v>2.0577076100021751E-2</v>
      </c>
      <c r="O2424">
        <f>L2424*0.66*1.07</f>
        <v>1.4531531141835363E-2</v>
      </c>
      <c r="Q2424">
        <f t="shared" ref="Q2424:Q2425" si="1329">O2424*0.531</f>
        <v>7.7162430363145783E-3</v>
      </c>
      <c r="T2424">
        <f>(L2424*0.66*1.07)*(1+0.2)*0.531*3.67</f>
        <v>3.3982334331929397E-2</v>
      </c>
    </row>
    <row r="2425" spans="1:20" x14ac:dyDescent="0.3">
      <c r="A2425" s="26">
        <v>23002</v>
      </c>
      <c r="B2425">
        <v>112</v>
      </c>
      <c r="C2425" t="s">
        <v>211</v>
      </c>
      <c r="D2425">
        <v>29</v>
      </c>
      <c r="E2425" t="s">
        <v>213</v>
      </c>
      <c r="F2425">
        <v>7</v>
      </c>
      <c r="G2425">
        <v>12.6</v>
      </c>
      <c r="H2425">
        <f t="shared" si="1297"/>
        <v>0.126</v>
      </c>
      <c r="I2425">
        <v>4</v>
      </c>
      <c r="J2425">
        <v>0</v>
      </c>
      <c r="K2425">
        <f t="shared" si="1298"/>
        <v>1.2469010400000001E-2</v>
      </c>
      <c r="L2425">
        <f t="shared" si="1328"/>
        <v>3.1284634557922485E-2</v>
      </c>
      <c r="O2425">
        <f>L2425*0.66*1.07</f>
        <v>2.2093208924804861E-2</v>
      </c>
      <c r="Q2425">
        <f t="shared" si="1329"/>
        <v>1.1731493939071382E-2</v>
      </c>
      <c r="T2425">
        <f>(L2425*0.66*1.07)*(1+0.2)*0.531*3.67</f>
        <v>5.1665499307670365E-2</v>
      </c>
    </row>
    <row r="2426" spans="1:20" x14ac:dyDescent="0.3">
      <c r="A2426" s="26">
        <v>23002</v>
      </c>
      <c r="B2426">
        <v>112</v>
      </c>
      <c r="C2426" t="s">
        <v>211</v>
      </c>
      <c r="D2426">
        <v>30</v>
      </c>
      <c r="E2426" t="s">
        <v>217</v>
      </c>
      <c r="F2426">
        <v>4</v>
      </c>
      <c r="G2426">
        <v>10.9</v>
      </c>
      <c r="H2426">
        <f t="shared" si="1297"/>
        <v>0.109</v>
      </c>
      <c r="I2426">
        <v>4</v>
      </c>
      <c r="J2426">
        <v>2</v>
      </c>
      <c r="K2426">
        <f t="shared" si="1298"/>
        <v>9.3313373999999987E-3</v>
      </c>
      <c r="L2426">
        <f t="shared" ref="L2426:L2428" si="1330">0.000059*(G2426^1.965295*I2426^0.892133+0.000019*G2426^2)</f>
        <v>2.2223952995667637E-2</v>
      </c>
      <c r="O2426">
        <f>L2426*0.47*0.75</f>
        <v>7.8339434309728419E-3</v>
      </c>
      <c r="Q2426">
        <f t="shared" ref="Q2426:Q2428" si="1331">O2426*0.52</f>
        <v>4.0736505841058781E-3</v>
      </c>
      <c r="T2426">
        <f>(L2426*0.47*0.75)*(1+0.2)*0.52*3.67</f>
        <v>1.7940357172402284E-2</v>
      </c>
    </row>
    <row r="2427" spans="1:20" x14ac:dyDescent="0.3">
      <c r="A2427" s="26">
        <v>23002</v>
      </c>
      <c r="B2427">
        <v>112</v>
      </c>
      <c r="C2427" t="s">
        <v>211</v>
      </c>
      <c r="D2427">
        <v>31</v>
      </c>
      <c r="E2427" t="s">
        <v>217</v>
      </c>
      <c r="F2427">
        <v>4</v>
      </c>
      <c r="G2427">
        <v>8.6</v>
      </c>
      <c r="H2427">
        <f t="shared" si="1297"/>
        <v>8.5999999999999993E-2</v>
      </c>
      <c r="I2427">
        <v>4</v>
      </c>
      <c r="J2427">
        <v>2</v>
      </c>
      <c r="K2427">
        <f t="shared" si="1298"/>
        <v>5.8088183999999987E-3</v>
      </c>
      <c r="L2427">
        <f t="shared" si="1330"/>
        <v>1.3948814956148079E-2</v>
      </c>
      <c r="O2427">
        <f>L2427*0.47*0.75</f>
        <v>4.9169572720421982E-3</v>
      </c>
      <c r="Q2427">
        <f t="shared" si="1331"/>
        <v>2.5568177814619432E-3</v>
      </c>
      <c r="T2427">
        <f>(L2427*0.47*0.75)*(1+0.2)*0.52*3.67</f>
        <v>1.1260225509558398E-2</v>
      </c>
    </row>
    <row r="2428" spans="1:20" x14ac:dyDescent="0.3">
      <c r="A2428" s="26">
        <v>23002</v>
      </c>
      <c r="B2428">
        <v>112</v>
      </c>
      <c r="C2428" t="s">
        <v>211</v>
      </c>
      <c r="D2428">
        <v>32</v>
      </c>
      <c r="E2428" t="s">
        <v>217</v>
      </c>
      <c r="F2428">
        <v>4</v>
      </c>
      <c r="G2428">
        <v>9</v>
      </c>
      <c r="H2428">
        <f t="shared" si="1297"/>
        <v>0.09</v>
      </c>
      <c r="I2428">
        <v>4</v>
      </c>
      <c r="J2428">
        <v>2</v>
      </c>
      <c r="K2428">
        <f t="shared" si="1298"/>
        <v>6.3617399999999994E-3</v>
      </c>
      <c r="L2428">
        <f t="shared" si="1330"/>
        <v>1.525247128081415E-2</v>
      </c>
      <c r="O2428">
        <f>L2428*0.47*0.75</f>
        <v>5.3764961264869873E-3</v>
      </c>
      <c r="Q2428">
        <f t="shared" si="1331"/>
        <v>2.7957779857732336E-3</v>
      </c>
      <c r="T2428">
        <f>(L2428*0.47*0.75)*(1+0.2)*0.52*3.67</f>
        <v>1.2312606249345319E-2</v>
      </c>
    </row>
    <row r="2429" spans="1:20" x14ac:dyDescent="0.3">
      <c r="A2429" s="26">
        <v>23002</v>
      </c>
      <c r="B2429">
        <v>112</v>
      </c>
      <c r="C2429" t="s">
        <v>211</v>
      </c>
      <c r="D2429">
        <v>33</v>
      </c>
      <c r="E2429" t="s">
        <v>218</v>
      </c>
      <c r="F2429">
        <v>4</v>
      </c>
      <c r="G2429">
        <v>12.3</v>
      </c>
      <c r="H2429">
        <f t="shared" si="1297"/>
        <v>0.12300000000000001</v>
      </c>
      <c r="I2429">
        <v>5</v>
      </c>
      <c r="J2429">
        <v>3</v>
      </c>
      <c r="K2429">
        <f t="shared" si="1298"/>
        <v>1.1882316600000003E-2</v>
      </c>
      <c r="L2429">
        <f t="shared" ref="L2429:L2431" si="1332">0.000057*(G2429^1.897696*I2429^1.002687+0.000031*G2429^2)</f>
        <v>3.3499245727151281E-2</v>
      </c>
      <c r="O2429">
        <f>L2429*0.43*0.75</f>
        <v>1.0803506747006288E-2</v>
      </c>
      <c r="Q2429">
        <f t="shared" ref="Q2429:Q2431" si="1333">O2429*0.52</f>
        <v>5.6178235084432693E-3</v>
      </c>
      <c r="T2429">
        <f>(L2429*0.43*0.75)*(1+0.2)*0.52*3.67</f>
        <v>2.4740894731184158E-2</v>
      </c>
    </row>
    <row r="2430" spans="1:20" x14ac:dyDescent="0.3">
      <c r="A2430" s="26">
        <v>23002</v>
      </c>
      <c r="B2430">
        <v>112</v>
      </c>
      <c r="C2430" t="s">
        <v>211</v>
      </c>
      <c r="D2430">
        <v>34</v>
      </c>
      <c r="E2430" t="s">
        <v>218</v>
      </c>
      <c r="F2430">
        <v>4</v>
      </c>
      <c r="G2430">
        <v>9.4</v>
      </c>
      <c r="H2430">
        <f t="shared" si="1297"/>
        <v>9.4E-2</v>
      </c>
      <c r="I2430">
        <v>4.5</v>
      </c>
      <c r="J2430">
        <v>2</v>
      </c>
      <c r="K2430">
        <f t="shared" si="1298"/>
        <v>6.9397944000000001E-3</v>
      </c>
      <c r="L2430">
        <f t="shared" si="1332"/>
        <v>1.8094522801526361E-2</v>
      </c>
      <c r="O2430">
        <f>L2430*0.43*0.75</f>
        <v>5.8354836034922516E-3</v>
      </c>
      <c r="Q2430">
        <f t="shared" si="1333"/>
        <v>3.0344514738159709E-3</v>
      </c>
      <c r="T2430">
        <f>(L2430*0.43*0.75)*(1+0.2)*0.52*3.67</f>
        <v>1.3363724290685535E-2</v>
      </c>
    </row>
    <row r="2431" spans="1:20" x14ac:dyDescent="0.3">
      <c r="A2431" s="26">
        <v>23002</v>
      </c>
      <c r="B2431">
        <v>112</v>
      </c>
      <c r="C2431" t="s">
        <v>211</v>
      </c>
      <c r="D2431">
        <v>35</v>
      </c>
      <c r="E2431" t="s">
        <v>218</v>
      </c>
      <c r="F2431">
        <v>4</v>
      </c>
      <c r="G2431">
        <v>32.299999999999997</v>
      </c>
      <c r="H2431">
        <f t="shared" si="1297"/>
        <v>0.32299999999999995</v>
      </c>
      <c r="I2431">
        <v>14.5</v>
      </c>
      <c r="J2431">
        <v>8</v>
      </c>
      <c r="K2431">
        <f t="shared" si="1298"/>
        <v>8.1939996599999967E-2</v>
      </c>
      <c r="L2431">
        <f t="shared" si="1332"/>
        <v>0.60865663260191671</v>
      </c>
      <c r="O2431">
        <f>L2431*0.43*0.75</f>
        <v>0.19629176401411813</v>
      </c>
      <c r="Q2431">
        <f t="shared" si="1333"/>
        <v>0.10207171728734143</v>
      </c>
      <c r="T2431">
        <f>(L2431*0.43*0.75)*(1+0.2)*0.52*3.67</f>
        <v>0.4495238429334516</v>
      </c>
    </row>
    <row r="2432" spans="1:20" x14ac:dyDescent="0.3">
      <c r="A2432" s="26">
        <v>23002</v>
      </c>
      <c r="B2432">
        <v>112</v>
      </c>
      <c r="C2432" t="s">
        <v>211</v>
      </c>
      <c r="D2432">
        <v>36</v>
      </c>
      <c r="E2432" t="s">
        <v>213</v>
      </c>
      <c r="F2432">
        <v>7</v>
      </c>
      <c r="G2432">
        <v>11.9</v>
      </c>
      <c r="H2432">
        <f t="shared" si="1297"/>
        <v>0.11900000000000001</v>
      </c>
      <c r="I2432">
        <v>4</v>
      </c>
      <c r="J2432">
        <v>0</v>
      </c>
      <c r="K2432">
        <f t="shared" si="1298"/>
        <v>1.11220494E-2</v>
      </c>
      <c r="L2432">
        <f t="shared" ref="L2432:L2434" si="1334">0.000084*(G2432^1.894314*I2432^0.808223+0.000031*G2432^2)</f>
        <v>2.8074200001722022E-2</v>
      </c>
      <c r="O2432">
        <f>L2432*0.66*1.07</f>
        <v>1.9826000041216096E-2</v>
      </c>
      <c r="Q2432">
        <f t="shared" ref="Q2432:Q2434" si="1335">O2432*0.531</f>
        <v>1.0527606021885749E-2</v>
      </c>
      <c r="T2432">
        <f>(L2432*0.66*1.07)*(1+0.2)*0.531*3.67</f>
        <v>4.6363576920384827E-2</v>
      </c>
    </row>
    <row r="2433" spans="1:20" x14ac:dyDescent="0.3">
      <c r="A2433" s="26">
        <v>23002</v>
      </c>
      <c r="B2433">
        <v>112</v>
      </c>
      <c r="C2433" t="s">
        <v>211</v>
      </c>
      <c r="D2433">
        <v>37</v>
      </c>
      <c r="E2433" t="s">
        <v>213</v>
      </c>
      <c r="F2433">
        <v>7</v>
      </c>
      <c r="G2433">
        <v>12.8</v>
      </c>
      <c r="H2433">
        <f t="shared" si="1297"/>
        <v>0.128</v>
      </c>
      <c r="I2433">
        <v>4</v>
      </c>
      <c r="J2433">
        <v>0</v>
      </c>
      <c r="K2433">
        <f t="shared" si="1298"/>
        <v>1.2867993599999999E-2</v>
      </c>
      <c r="L2433">
        <f t="shared" si="1334"/>
        <v>3.2231989541471842E-2</v>
      </c>
      <c r="O2433">
        <f>L2433*0.66*1.07</f>
        <v>2.2762231014187416E-2</v>
      </c>
      <c r="Q2433">
        <f t="shared" si="1335"/>
        <v>1.2086744668533518E-2</v>
      </c>
      <c r="T2433">
        <f>(L2433*0.66*1.07)*(1+0.2)*0.531*3.67</f>
        <v>5.323002352022161E-2</v>
      </c>
    </row>
    <row r="2434" spans="1:20" x14ac:dyDescent="0.3">
      <c r="A2434" s="26">
        <v>23002</v>
      </c>
      <c r="B2434">
        <v>112</v>
      </c>
      <c r="C2434" t="s">
        <v>211</v>
      </c>
      <c r="D2434">
        <v>38</v>
      </c>
      <c r="E2434" t="s">
        <v>213</v>
      </c>
      <c r="F2434">
        <v>4</v>
      </c>
      <c r="G2434">
        <v>14.7</v>
      </c>
      <c r="H2434">
        <f t="shared" si="1297"/>
        <v>0.14699999999999999</v>
      </c>
      <c r="I2434">
        <v>4</v>
      </c>
      <c r="J2434">
        <v>2</v>
      </c>
      <c r="K2434">
        <f t="shared" si="1298"/>
        <v>1.6971708599999996E-2</v>
      </c>
      <c r="L2434">
        <f t="shared" si="1334"/>
        <v>4.1893767811082928E-2</v>
      </c>
      <c r="O2434">
        <f>L2434*0.66*1.07</f>
        <v>2.9585378828186765E-2</v>
      </c>
      <c r="Q2434">
        <f t="shared" si="1335"/>
        <v>1.5709836157767172E-2</v>
      </c>
      <c r="T2434">
        <f>(L2434*0.66*1.07)*(1+0.2)*0.531*3.67</f>
        <v>6.9186118438806621E-2</v>
      </c>
    </row>
    <row r="2435" spans="1:20" x14ac:dyDescent="0.3">
      <c r="A2435" s="26">
        <v>23002</v>
      </c>
      <c r="B2435">
        <v>112</v>
      </c>
      <c r="C2435" t="s">
        <v>211</v>
      </c>
      <c r="D2435">
        <v>39</v>
      </c>
      <c r="E2435" t="s">
        <v>218</v>
      </c>
      <c r="F2435">
        <v>4</v>
      </c>
      <c r="G2435">
        <v>9.5</v>
      </c>
      <c r="H2435">
        <f t="shared" ref="H2435:H2498" si="1336">G2435/100</f>
        <v>9.5000000000000001E-2</v>
      </c>
      <c r="I2435">
        <v>4</v>
      </c>
      <c r="J2435">
        <v>2</v>
      </c>
      <c r="K2435">
        <f t="shared" ref="K2435:K2498" si="1337">0.7854*H2435^2</f>
        <v>7.088235E-3</v>
      </c>
      <c r="L2435">
        <f>0.000057*(G2435^1.897696*I2435^1.002687+0.000031*G2435^2)</f>
        <v>1.6405103654749821E-2</v>
      </c>
      <c r="O2435">
        <f>L2435*0.43*0.75</f>
        <v>5.2906459286568173E-3</v>
      </c>
      <c r="Q2435">
        <f>O2435*0.52</f>
        <v>2.7511358829015449E-3</v>
      </c>
      <c r="T2435">
        <f>(L2435*0.43*0.75)*(1+0.2)*0.52*3.67</f>
        <v>1.2116002428298403E-2</v>
      </c>
    </row>
    <row r="2436" spans="1:20" x14ac:dyDescent="0.3">
      <c r="A2436" s="26">
        <v>23002</v>
      </c>
      <c r="B2436">
        <v>112</v>
      </c>
      <c r="C2436" t="s">
        <v>211</v>
      </c>
      <c r="D2436">
        <v>40</v>
      </c>
      <c r="E2436" t="s">
        <v>217</v>
      </c>
      <c r="F2436">
        <v>4</v>
      </c>
      <c r="G2436">
        <v>8.8000000000000007</v>
      </c>
      <c r="H2436">
        <f t="shared" si="1336"/>
        <v>8.8000000000000009E-2</v>
      </c>
      <c r="I2436">
        <v>4</v>
      </c>
      <c r="J2436">
        <v>2</v>
      </c>
      <c r="K2436">
        <f t="shared" si="1337"/>
        <v>6.0821376000000016E-3</v>
      </c>
      <c r="L2436">
        <f>0.000059*(G2436^1.965295*I2436^0.892133+0.000019*G2436^2)</f>
        <v>1.459349301177334E-2</v>
      </c>
      <c r="O2436">
        <f>L2436*0.47*0.75</f>
        <v>5.1442062866501022E-3</v>
      </c>
      <c r="Q2436">
        <f>O2436*0.52</f>
        <v>2.6749872690580534E-3</v>
      </c>
      <c r="T2436">
        <f>(L2436*0.47*0.75)*(1+0.2)*0.52*3.67</f>
        <v>1.1780643932931666E-2</v>
      </c>
    </row>
    <row r="2437" spans="1:20" x14ac:dyDescent="0.3">
      <c r="A2437" s="26">
        <v>23002</v>
      </c>
      <c r="B2437">
        <v>112</v>
      </c>
      <c r="C2437" t="s">
        <v>211</v>
      </c>
      <c r="D2437">
        <v>41</v>
      </c>
      <c r="E2437" t="s">
        <v>213</v>
      </c>
      <c r="F2437">
        <v>7</v>
      </c>
      <c r="G2437">
        <v>13.9</v>
      </c>
      <c r="H2437">
        <f t="shared" si="1336"/>
        <v>0.13900000000000001</v>
      </c>
      <c r="I2437">
        <v>4</v>
      </c>
      <c r="J2437">
        <v>0</v>
      </c>
      <c r="K2437">
        <f t="shared" si="1337"/>
        <v>1.5174713400000003E-2</v>
      </c>
      <c r="L2437">
        <f>0.000084*(G2437^1.894314*I2437^0.808223+0.000031*G2437^2)</f>
        <v>3.7680161509553119E-2</v>
      </c>
      <c r="O2437">
        <f>L2437*0.66*1.07</f>
        <v>2.6609730058046416E-2</v>
      </c>
      <c r="Q2437">
        <f>O2437*0.531</f>
        <v>1.4129766660822649E-2</v>
      </c>
      <c r="T2437">
        <f>(L2437*0.66*1.07)*(1+0.2)*0.531*3.67</f>
        <v>6.2227492374262935E-2</v>
      </c>
    </row>
    <row r="2438" spans="1:20" x14ac:dyDescent="0.3">
      <c r="A2438" s="26">
        <v>23002</v>
      </c>
      <c r="B2438">
        <v>112</v>
      </c>
      <c r="C2438" t="s">
        <v>211</v>
      </c>
      <c r="D2438">
        <v>42</v>
      </c>
      <c r="E2438" t="s">
        <v>217</v>
      </c>
      <c r="F2438">
        <v>4</v>
      </c>
      <c r="G2438">
        <v>15.5</v>
      </c>
      <c r="H2438">
        <f t="shared" si="1336"/>
        <v>0.155</v>
      </c>
      <c r="I2438">
        <v>9.5</v>
      </c>
      <c r="J2438">
        <v>4</v>
      </c>
      <c r="K2438">
        <f t="shared" si="1337"/>
        <v>1.8869235000000002E-2</v>
      </c>
      <c r="L2438">
        <f>0.000059*(G2438^1.965295*I2438^0.892133+0.000019*G2438^2)</f>
        <v>9.6042986767930882E-2</v>
      </c>
      <c r="O2438">
        <f>L2438*0.47*0.75</f>
        <v>3.3855152835695637E-2</v>
      </c>
      <c r="Q2438">
        <f>O2438*0.52</f>
        <v>1.7604679474561732E-2</v>
      </c>
      <c r="T2438">
        <f>(L2438*0.47*0.75)*(1+0.2)*0.52*3.67</f>
        <v>7.7531008405969853E-2</v>
      </c>
    </row>
    <row r="2439" spans="1:20" x14ac:dyDescent="0.3">
      <c r="A2439" s="26">
        <v>23002</v>
      </c>
      <c r="B2439">
        <v>112</v>
      </c>
      <c r="C2439" t="s">
        <v>211</v>
      </c>
      <c r="D2439">
        <v>43</v>
      </c>
      <c r="E2439" t="s">
        <v>215</v>
      </c>
      <c r="F2439">
        <v>4</v>
      </c>
      <c r="G2439">
        <v>13.5</v>
      </c>
      <c r="H2439">
        <f t="shared" si="1336"/>
        <v>0.13500000000000001</v>
      </c>
      <c r="I2439">
        <v>7</v>
      </c>
      <c r="J2439">
        <v>3</v>
      </c>
      <c r="K2439">
        <f t="shared" si="1337"/>
        <v>1.4313915000000002E-2</v>
      </c>
      <c r="L2439">
        <f>0.000064*(G2439^1.958025*I2439^0.883501+0.000045*G2439^2)</f>
        <v>5.8351311419244961E-2</v>
      </c>
      <c r="O2439">
        <f>L2439*0.44*0.75</f>
        <v>1.9255932768350838E-2</v>
      </c>
      <c r="Q2439">
        <f>O2439*0.52</f>
        <v>1.0013085039542437E-2</v>
      </c>
      <c r="T2439">
        <f>(L2439*0.44*0.75)*(1+0.2)*0.52*3.67</f>
        <v>4.4097626514144887E-2</v>
      </c>
    </row>
    <row r="2440" spans="1:20" x14ac:dyDescent="0.3">
      <c r="A2440" s="26">
        <v>23002</v>
      </c>
      <c r="B2440">
        <v>112</v>
      </c>
      <c r="C2440" t="s">
        <v>211</v>
      </c>
      <c r="D2440">
        <v>44</v>
      </c>
      <c r="E2440" t="s">
        <v>213</v>
      </c>
      <c r="F2440">
        <v>7</v>
      </c>
      <c r="G2440">
        <v>13</v>
      </c>
      <c r="H2440">
        <f t="shared" si="1336"/>
        <v>0.13</v>
      </c>
      <c r="I2440">
        <v>4</v>
      </c>
      <c r="J2440">
        <v>0</v>
      </c>
      <c r="K2440">
        <f t="shared" si="1337"/>
        <v>1.3273260000000002E-2</v>
      </c>
      <c r="L2440">
        <f>0.000084*(G2440^1.894314*I2440^0.808223+0.000031*G2440^2)</f>
        <v>3.3192675786120861E-2</v>
      </c>
      <c r="O2440">
        <f>L2440*0.66*1.07</f>
        <v>2.3440667640158553E-2</v>
      </c>
      <c r="Q2440">
        <f>O2440*0.531</f>
        <v>1.2446994516924192E-2</v>
      </c>
      <c r="T2440">
        <f>(L2440*0.66*1.07)*(1+0.2)*0.531*3.67</f>
        <v>5.4816563852534139E-2</v>
      </c>
    </row>
    <row r="2441" spans="1:20" x14ac:dyDescent="0.3">
      <c r="A2441" s="26">
        <v>23002</v>
      </c>
      <c r="B2441">
        <v>112</v>
      </c>
      <c r="C2441" t="s">
        <v>211</v>
      </c>
      <c r="D2441">
        <v>45</v>
      </c>
      <c r="E2441" t="s">
        <v>217</v>
      </c>
      <c r="F2441">
        <v>4</v>
      </c>
      <c r="G2441">
        <v>26.5</v>
      </c>
      <c r="H2441">
        <f t="shared" si="1336"/>
        <v>0.26500000000000001</v>
      </c>
      <c r="I2441">
        <v>10.5</v>
      </c>
      <c r="J2441">
        <v>4</v>
      </c>
      <c r="K2441">
        <f t="shared" si="1337"/>
        <v>5.5154715000000007E-2</v>
      </c>
      <c r="L2441">
        <f t="shared" ref="L2441:L2442" si="1338">0.000059*(G2441^1.965295*I2441^0.892133+0.000019*G2441^2)</f>
        <v>0.30129215182050911</v>
      </c>
      <c r="O2441">
        <f>L2441*0.47*0.75</f>
        <v>0.10620548351672945</v>
      </c>
      <c r="Q2441">
        <f t="shared" ref="Q2441:Q2442" si="1339">O2441*0.52</f>
        <v>5.522685142869932E-2</v>
      </c>
      <c r="T2441">
        <f>(L2441*0.47*0.75)*(1+0.2)*0.52*3.67</f>
        <v>0.24321905369199179</v>
      </c>
    </row>
    <row r="2442" spans="1:20" x14ac:dyDescent="0.3">
      <c r="A2442" s="26">
        <v>23002</v>
      </c>
      <c r="B2442">
        <v>112</v>
      </c>
      <c r="C2442" t="s">
        <v>211</v>
      </c>
      <c r="D2442">
        <v>46</v>
      </c>
      <c r="E2442" t="s">
        <v>217</v>
      </c>
      <c r="F2442">
        <v>4</v>
      </c>
      <c r="G2442">
        <v>26</v>
      </c>
      <c r="H2442">
        <f t="shared" si="1336"/>
        <v>0.26</v>
      </c>
      <c r="I2442">
        <v>10.5</v>
      </c>
      <c r="J2442">
        <v>4</v>
      </c>
      <c r="K2442">
        <f t="shared" si="1337"/>
        <v>5.3093040000000008E-2</v>
      </c>
      <c r="L2442">
        <f t="shared" si="1338"/>
        <v>0.29022168848967012</v>
      </c>
      <c r="O2442">
        <f>L2442*0.47*0.75</f>
        <v>0.1023031451926087</v>
      </c>
      <c r="Q2442">
        <f t="shared" si="1339"/>
        <v>5.3197635500156527E-2</v>
      </c>
      <c r="T2442">
        <f>(L2442*0.47*0.75)*(1+0.2)*0.52*3.67</f>
        <v>0.23428238674268934</v>
      </c>
    </row>
    <row r="2443" spans="1:20" x14ac:dyDescent="0.3">
      <c r="A2443" s="26">
        <v>23002</v>
      </c>
      <c r="B2443">
        <v>112</v>
      </c>
      <c r="C2443" t="s">
        <v>211</v>
      </c>
      <c r="D2443">
        <v>47</v>
      </c>
      <c r="E2443" t="s">
        <v>218</v>
      </c>
      <c r="F2443">
        <v>4</v>
      </c>
      <c r="G2443">
        <v>17</v>
      </c>
      <c r="H2443">
        <f t="shared" si="1336"/>
        <v>0.17</v>
      </c>
      <c r="I2443">
        <v>9</v>
      </c>
      <c r="J2443">
        <v>5</v>
      </c>
      <c r="K2443">
        <f t="shared" si="1337"/>
        <v>2.2698060000000003E-2</v>
      </c>
      <c r="L2443">
        <f>0.000057*(G2443^1.897696*I2443^1.002687+0.000031*G2443^2)</f>
        <v>0.11160956054477715</v>
      </c>
      <c r="O2443">
        <f>L2443*0.43*0.75</f>
        <v>3.5994083275690633E-2</v>
      </c>
      <c r="Q2443">
        <f>O2443*0.52</f>
        <v>1.8716923303359129E-2</v>
      </c>
      <c r="T2443">
        <f>(L2443*0.43*0.75)*(1+0.2)*0.52*3.67</f>
        <v>8.2429330227993619E-2</v>
      </c>
    </row>
    <row r="2444" spans="1:20" x14ac:dyDescent="0.3">
      <c r="A2444" s="26">
        <v>23002</v>
      </c>
      <c r="B2444">
        <v>112</v>
      </c>
      <c r="C2444" t="s">
        <v>211</v>
      </c>
      <c r="D2444">
        <v>48</v>
      </c>
      <c r="E2444" t="s">
        <v>213</v>
      </c>
      <c r="F2444">
        <v>4</v>
      </c>
      <c r="G2444">
        <v>13</v>
      </c>
      <c r="H2444">
        <f t="shared" si="1336"/>
        <v>0.13</v>
      </c>
      <c r="I2444">
        <v>4</v>
      </c>
      <c r="J2444">
        <v>2</v>
      </c>
      <c r="K2444">
        <f t="shared" si="1337"/>
        <v>1.3273260000000002E-2</v>
      </c>
      <c r="L2444">
        <f>0.000084*(G2444^1.894314*I2444^0.808223+0.000031*G2444^2)</f>
        <v>3.3192675786120861E-2</v>
      </c>
      <c r="O2444">
        <f>L2444*0.66*1.07</f>
        <v>2.3440667640158553E-2</v>
      </c>
      <c r="Q2444">
        <f>O2444*0.531</f>
        <v>1.2446994516924192E-2</v>
      </c>
      <c r="T2444">
        <f>(L2444*0.66*1.07)*(1+0.2)*0.531*3.67</f>
        <v>5.4816563852534139E-2</v>
      </c>
    </row>
    <row r="2445" spans="1:20" x14ac:dyDescent="0.3">
      <c r="A2445" s="26">
        <v>23002</v>
      </c>
      <c r="B2445">
        <v>112</v>
      </c>
      <c r="C2445" t="s">
        <v>211</v>
      </c>
      <c r="D2445">
        <v>49</v>
      </c>
      <c r="E2445" t="s">
        <v>217</v>
      </c>
      <c r="F2445">
        <v>4</v>
      </c>
      <c r="G2445">
        <v>10.199999999999999</v>
      </c>
      <c r="H2445">
        <f t="shared" si="1336"/>
        <v>0.10199999999999999</v>
      </c>
      <c r="I2445">
        <v>4</v>
      </c>
      <c r="J2445">
        <v>2</v>
      </c>
      <c r="K2445">
        <f t="shared" si="1337"/>
        <v>8.1713015999999982E-3</v>
      </c>
      <c r="L2445">
        <f>0.000059*(G2445^1.965295*I2445^0.892133+0.000019*G2445^2)</f>
        <v>1.9506038144471161E-2</v>
      </c>
      <c r="O2445">
        <f>L2445*0.47*0.75</f>
        <v>6.8758784459260836E-3</v>
      </c>
      <c r="Q2445">
        <f>O2445*0.52</f>
        <v>3.5754567918815637E-3</v>
      </c>
      <c r="T2445">
        <f>(L2445*0.47*0.75)*(1+0.2)*0.52*3.67</f>
        <v>1.5746311711446404E-2</v>
      </c>
    </row>
    <row r="2446" spans="1:20" x14ac:dyDescent="0.3">
      <c r="A2446" s="26">
        <v>23002</v>
      </c>
      <c r="B2446">
        <v>112</v>
      </c>
      <c r="C2446" t="s">
        <v>211</v>
      </c>
      <c r="D2446">
        <v>50</v>
      </c>
      <c r="E2446" t="s">
        <v>215</v>
      </c>
      <c r="F2446">
        <v>4</v>
      </c>
      <c r="G2446">
        <v>11.9</v>
      </c>
      <c r="H2446">
        <f t="shared" si="1336"/>
        <v>0.11900000000000001</v>
      </c>
      <c r="I2446">
        <v>5</v>
      </c>
      <c r="J2446">
        <v>2</v>
      </c>
      <c r="K2446">
        <f t="shared" si="1337"/>
        <v>1.11220494E-2</v>
      </c>
      <c r="L2446">
        <f>0.000064*(G2446^1.958025*I2446^0.883501+0.000045*G2446^2)</f>
        <v>3.3858969956246668E-2</v>
      </c>
      <c r="O2446">
        <f>L2446*0.44*0.75</f>
        <v>1.1173460085561401E-2</v>
      </c>
      <c r="Q2446">
        <f>O2446*0.52</f>
        <v>5.8101992444919287E-3</v>
      </c>
      <c r="T2446">
        <f>(L2446*0.44*0.75)*(1+0.2)*0.52*3.67</f>
        <v>2.5588117472742453E-2</v>
      </c>
    </row>
    <row r="2447" spans="1:20" x14ac:dyDescent="0.3">
      <c r="A2447" s="26">
        <v>23002</v>
      </c>
      <c r="B2447">
        <v>112</v>
      </c>
      <c r="C2447" t="s">
        <v>211</v>
      </c>
      <c r="D2447">
        <v>51</v>
      </c>
      <c r="E2447" t="s">
        <v>213</v>
      </c>
      <c r="F2447">
        <v>4</v>
      </c>
      <c r="G2447">
        <v>20.3</v>
      </c>
      <c r="H2447">
        <f t="shared" si="1336"/>
        <v>0.20300000000000001</v>
      </c>
      <c r="I2447">
        <v>6</v>
      </c>
      <c r="J2447">
        <v>3</v>
      </c>
      <c r="K2447">
        <f t="shared" si="1337"/>
        <v>3.2365548600000002E-2</v>
      </c>
      <c r="L2447">
        <f t="shared" ref="L2447:L2449" si="1340">0.000084*(G2447^1.894314*I2447^0.808223+0.000031*G2447^2)</f>
        <v>0.10715474888031262</v>
      </c>
      <c r="O2447">
        <f>L2447*0.66*1.07</f>
        <v>7.5672683659276777E-2</v>
      </c>
      <c r="Q2447">
        <f t="shared" ref="Q2447:Q2449" si="1341">O2447*0.531</f>
        <v>4.0182195023075969E-2</v>
      </c>
      <c r="T2447">
        <f>(L2447*0.66*1.07)*(1+0.2)*0.531*3.67</f>
        <v>0.17696238688162658</v>
      </c>
    </row>
    <row r="2448" spans="1:20" x14ac:dyDescent="0.3">
      <c r="A2448" s="26">
        <v>23002</v>
      </c>
      <c r="B2448">
        <v>112</v>
      </c>
      <c r="C2448" t="s">
        <v>211</v>
      </c>
      <c r="D2448">
        <v>52</v>
      </c>
      <c r="E2448" t="s">
        <v>213</v>
      </c>
      <c r="F2448">
        <v>4</v>
      </c>
      <c r="G2448">
        <v>7.6</v>
      </c>
      <c r="H2448">
        <f t="shared" si="1336"/>
        <v>7.5999999999999998E-2</v>
      </c>
      <c r="I2448">
        <v>4</v>
      </c>
      <c r="J2448">
        <v>2</v>
      </c>
      <c r="K2448">
        <f t="shared" si="1337"/>
        <v>4.5364704E-3</v>
      </c>
      <c r="L2448">
        <f t="shared" si="1340"/>
        <v>1.2006625870624697E-2</v>
      </c>
      <c r="O2448">
        <f>L2448*0.66*1.07</f>
        <v>8.479079189835162E-3</v>
      </c>
      <c r="Q2448">
        <f t="shared" si="1341"/>
        <v>4.5023910498024709E-3</v>
      </c>
      <c r="T2448">
        <f>(L2448*0.66*1.07)*(1+0.2)*0.531*3.67</f>
        <v>1.9828530183330084E-2</v>
      </c>
    </row>
    <row r="2449" spans="1:24" x14ac:dyDescent="0.3">
      <c r="A2449" s="26">
        <v>23002</v>
      </c>
      <c r="B2449">
        <v>112</v>
      </c>
      <c r="C2449" t="s">
        <v>211</v>
      </c>
      <c r="D2449">
        <v>53</v>
      </c>
      <c r="E2449" t="s">
        <v>213</v>
      </c>
      <c r="F2449">
        <v>4</v>
      </c>
      <c r="G2449">
        <v>12.3</v>
      </c>
      <c r="H2449">
        <f t="shared" si="1336"/>
        <v>0.12300000000000001</v>
      </c>
      <c r="I2449">
        <v>4</v>
      </c>
      <c r="J2449">
        <v>2</v>
      </c>
      <c r="K2449">
        <f t="shared" si="1337"/>
        <v>1.1882316600000003E-2</v>
      </c>
      <c r="L2449">
        <f t="shared" si="1340"/>
        <v>2.9888646883101461E-2</v>
      </c>
      <c r="O2449">
        <f>L2449*0.66*1.07</f>
        <v>2.1107362428846255E-2</v>
      </c>
      <c r="Q2449">
        <f t="shared" si="1341"/>
        <v>1.1208009449717362E-2</v>
      </c>
      <c r="T2449">
        <f>(L2449*0.66*1.07)*(1+0.2)*0.531*3.67</f>
        <v>4.9360073616555263E-2</v>
      </c>
    </row>
    <row r="2450" spans="1:24" x14ac:dyDescent="0.3">
      <c r="A2450" s="26">
        <v>23002</v>
      </c>
      <c r="B2450">
        <v>112</v>
      </c>
      <c r="C2450" t="s">
        <v>211</v>
      </c>
      <c r="D2450">
        <v>54</v>
      </c>
      <c r="E2450" t="s">
        <v>215</v>
      </c>
      <c r="F2450">
        <v>4</v>
      </c>
      <c r="G2450">
        <v>20.5</v>
      </c>
      <c r="H2450">
        <f t="shared" si="1336"/>
        <v>0.20499999999999999</v>
      </c>
      <c r="I2450">
        <v>6</v>
      </c>
      <c r="J2450">
        <v>3</v>
      </c>
      <c r="K2450">
        <f t="shared" si="1337"/>
        <v>3.3006434999999994E-2</v>
      </c>
      <c r="L2450">
        <f>0.000064*(G2450^1.958025*I2450^0.883501+0.000045*G2450^2)</f>
        <v>0.11537953686800738</v>
      </c>
      <c r="O2450">
        <f>L2450*0.44*0.75</f>
        <v>3.8075247166442436E-2</v>
      </c>
      <c r="Q2450">
        <f>O2450*0.52</f>
        <v>1.9799128526550067E-2</v>
      </c>
      <c r="T2450">
        <f>(L2450*0.44*0.75)*(1+0.2)*0.52*3.67</f>
        <v>8.7195362030926496E-2</v>
      </c>
    </row>
    <row r="2451" spans="1:24" x14ac:dyDescent="0.3">
      <c r="A2451" s="26">
        <v>23002</v>
      </c>
      <c r="B2451">
        <v>112</v>
      </c>
      <c r="C2451" t="s">
        <v>211</v>
      </c>
      <c r="D2451">
        <v>55</v>
      </c>
      <c r="E2451" t="s">
        <v>218</v>
      </c>
      <c r="F2451">
        <v>1</v>
      </c>
      <c r="G2451">
        <v>36.799999999999997</v>
      </c>
      <c r="H2451">
        <f t="shared" si="1336"/>
        <v>0.36799999999999999</v>
      </c>
      <c r="I2451">
        <v>18.5</v>
      </c>
      <c r="J2451">
        <v>10</v>
      </c>
      <c r="K2451">
        <f t="shared" si="1337"/>
        <v>0.10636200959999999</v>
      </c>
      <c r="L2451">
        <f>0.000057*(G2451^1.897696*I2451^1.002687+0.000031*G2451^2)</f>
        <v>0.99530379675279201</v>
      </c>
      <c r="O2451">
        <f>L2451*0.43*0.75</f>
        <v>0.32098547445277542</v>
      </c>
      <c r="Q2451">
        <f>O2451*0.52</f>
        <v>0.16691244671544322</v>
      </c>
      <c r="T2451">
        <f>(L2451*0.43*0.75)*(1+0.2)*0.52*3.67</f>
        <v>0.735082415334812</v>
      </c>
      <c r="U2451">
        <v>82</v>
      </c>
      <c r="V2451">
        <v>88</v>
      </c>
      <c r="W2451">
        <v>14</v>
      </c>
      <c r="X2451">
        <v>8</v>
      </c>
    </row>
    <row r="2452" spans="1:24" x14ac:dyDescent="0.3">
      <c r="A2452" s="26">
        <v>23002</v>
      </c>
      <c r="B2452">
        <v>112</v>
      </c>
      <c r="C2452" t="s">
        <v>211</v>
      </c>
      <c r="D2452">
        <v>56</v>
      </c>
      <c r="E2452" t="s">
        <v>214</v>
      </c>
      <c r="F2452">
        <v>4</v>
      </c>
      <c r="G2452">
        <v>7.9</v>
      </c>
      <c r="H2452">
        <f t="shared" si="1336"/>
        <v>7.9000000000000001E-2</v>
      </c>
      <c r="I2452">
        <v>4</v>
      </c>
      <c r="J2452">
        <v>1.5</v>
      </c>
      <c r="K2452">
        <f t="shared" si="1337"/>
        <v>4.9016813999999999E-3</v>
      </c>
      <c r="L2452">
        <f>0.000081*(G2452^1.864042*I2452^0.850892+0.000027*G2452^2)</f>
        <v>1.2416306413049262E-2</v>
      </c>
      <c r="O2452">
        <f>L2452*0.47*0.75</f>
        <v>4.3767480105998645E-3</v>
      </c>
      <c r="Q2452">
        <f>O2452*0.521</f>
        <v>2.2802857135225296E-3</v>
      </c>
      <c r="T2452">
        <f>(L2452*0.47*0.75)*(1+0.2)*0.521*3.67</f>
        <v>1.004237828235322E-2</v>
      </c>
    </row>
    <row r="2453" spans="1:24" x14ac:dyDescent="0.3">
      <c r="A2453" s="26">
        <v>23002</v>
      </c>
      <c r="B2453">
        <v>112</v>
      </c>
      <c r="C2453" t="s">
        <v>211</v>
      </c>
      <c r="D2453">
        <v>57</v>
      </c>
      <c r="E2453" t="s">
        <v>218</v>
      </c>
      <c r="F2453">
        <v>7</v>
      </c>
      <c r="G2453">
        <v>45.5</v>
      </c>
      <c r="H2453">
        <f t="shared" si="1336"/>
        <v>0.45500000000000002</v>
      </c>
      <c r="I2453">
        <v>16.399999999999999</v>
      </c>
      <c r="J2453">
        <v>0</v>
      </c>
      <c r="K2453">
        <f t="shared" si="1337"/>
        <v>0.16259743500000001</v>
      </c>
      <c r="L2453">
        <f t="shared" ref="L2453:L2455" si="1342">0.000057*(G2453^1.897696*I2453^1.002687+0.000031*G2453^2)</f>
        <v>1.3194282809509987</v>
      </c>
      <c r="O2453">
        <f>L2453*0.43*0.75</f>
        <v>0.42551562060669706</v>
      </c>
      <c r="Q2453">
        <f t="shared" ref="Q2453:Q2455" si="1343">O2453*0.52</f>
        <v>0.22126812271548249</v>
      </c>
      <c r="T2453">
        <f>(L2453*0.43*0.75)*(1+0.2)*0.52*3.67</f>
        <v>0.97446481243898475</v>
      </c>
    </row>
    <row r="2454" spans="1:24" x14ac:dyDescent="0.3">
      <c r="A2454" s="26">
        <v>23004</v>
      </c>
      <c r="B2454">
        <v>113</v>
      </c>
      <c r="C2454" t="s">
        <v>211</v>
      </c>
      <c r="D2454">
        <v>1</v>
      </c>
      <c r="E2454" t="s">
        <v>218</v>
      </c>
      <c r="F2454">
        <v>5</v>
      </c>
      <c r="G2454">
        <v>16.5</v>
      </c>
      <c r="H2454">
        <f t="shared" si="1336"/>
        <v>0.16500000000000001</v>
      </c>
      <c r="I2454">
        <v>8</v>
      </c>
      <c r="J2454">
        <v>2.1</v>
      </c>
      <c r="K2454">
        <f t="shared" si="1337"/>
        <v>2.1382515000000001E-2</v>
      </c>
      <c r="L2454">
        <f t="shared" si="1342"/>
        <v>9.37147791007263E-2</v>
      </c>
      <c r="O2454">
        <f>L2454*0.43*0.75</f>
        <v>3.0223016259984234E-2</v>
      </c>
      <c r="Q2454">
        <f t="shared" si="1343"/>
        <v>1.5715968455191801E-2</v>
      </c>
      <c r="T2454">
        <f>(L2454*0.43*0.75)*(1+0.2)*0.52*3.67</f>
        <v>6.9213125076664689E-2</v>
      </c>
    </row>
    <row r="2455" spans="1:24" x14ac:dyDescent="0.3">
      <c r="A2455" s="26">
        <v>23004</v>
      </c>
      <c r="B2455">
        <v>113</v>
      </c>
      <c r="C2455" t="s">
        <v>211</v>
      </c>
      <c r="D2455">
        <v>2</v>
      </c>
      <c r="E2455" t="s">
        <v>218</v>
      </c>
      <c r="F2455">
        <v>3</v>
      </c>
      <c r="G2455">
        <v>10.199999999999999</v>
      </c>
      <c r="H2455">
        <f t="shared" si="1336"/>
        <v>0.10199999999999999</v>
      </c>
      <c r="I2455">
        <v>4.7</v>
      </c>
      <c r="J2455">
        <v>1.5</v>
      </c>
      <c r="K2455">
        <f t="shared" si="1337"/>
        <v>8.1713015999999982E-3</v>
      </c>
      <c r="L2455">
        <f t="shared" si="1342"/>
        <v>2.2069818914348109E-2</v>
      </c>
      <c r="O2455">
        <f>L2455*0.43*0.75</f>
        <v>7.117516599877265E-3</v>
      </c>
      <c r="Q2455">
        <f t="shared" si="1343"/>
        <v>3.7011086319361781E-3</v>
      </c>
      <c r="T2455">
        <f>(L2455*0.43*0.75)*(1+0.2)*0.52*3.67</f>
        <v>1.6299682415046923E-2</v>
      </c>
    </row>
    <row r="2456" spans="1:24" x14ac:dyDescent="0.3">
      <c r="A2456" s="26">
        <v>23004</v>
      </c>
      <c r="B2456">
        <v>113</v>
      </c>
      <c r="C2456" t="s">
        <v>211</v>
      </c>
      <c r="D2456">
        <v>3</v>
      </c>
      <c r="E2456" t="s">
        <v>213</v>
      </c>
      <c r="F2456">
        <v>3</v>
      </c>
      <c r="G2456">
        <v>25</v>
      </c>
      <c r="H2456">
        <f t="shared" si="1336"/>
        <v>0.25</v>
      </c>
      <c r="I2456">
        <v>5</v>
      </c>
      <c r="J2456">
        <v>1.4</v>
      </c>
      <c r="K2456">
        <f t="shared" si="1337"/>
        <v>4.9087499999999999E-2</v>
      </c>
      <c r="L2456">
        <f>0.000084*(G2456^1.894314*I2456^0.808223+0.000031*G2456^2)</f>
        <v>0.13719724839010286</v>
      </c>
      <c r="O2456">
        <f>L2456*0.66*1.07</f>
        <v>9.6888696813090647E-2</v>
      </c>
      <c r="Q2456">
        <f>O2456*0.531</f>
        <v>5.1447898007751139E-2</v>
      </c>
      <c r="T2456">
        <f>(L2456*0.66*1.07)*(1+0.2)*0.531*3.67</f>
        <v>0.22657654282613598</v>
      </c>
    </row>
    <row r="2457" spans="1:24" x14ac:dyDescent="0.3">
      <c r="A2457" s="26">
        <v>23004</v>
      </c>
      <c r="B2457">
        <v>113</v>
      </c>
      <c r="C2457" t="s">
        <v>211</v>
      </c>
      <c r="D2457">
        <v>4</v>
      </c>
      <c r="E2457" t="s">
        <v>217</v>
      </c>
      <c r="F2457">
        <v>4</v>
      </c>
      <c r="G2457">
        <v>23</v>
      </c>
      <c r="H2457">
        <f t="shared" si="1336"/>
        <v>0.23</v>
      </c>
      <c r="I2457">
        <v>9.8000000000000007</v>
      </c>
      <c r="J2457">
        <v>4.5999999999999996</v>
      </c>
      <c r="K2457">
        <f t="shared" si="1337"/>
        <v>4.154766E-2</v>
      </c>
      <c r="L2457">
        <f t="shared" ref="L2457:L2459" si="1344">0.000059*(G2457^1.965295*I2457^0.892133+0.000019*G2457^2)</f>
        <v>0.2144645978953417</v>
      </c>
      <c r="O2457">
        <f>L2457*0.47*0.75</f>
        <v>7.5598770758107947E-2</v>
      </c>
      <c r="Q2457">
        <f t="shared" ref="Q2457:Q2459" si="1345">O2457*0.52</f>
        <v>3.9311360794216134E-2</v>
      </c>
      <c r="T2457">
        <f>(L2457*0.47*0.75)*(1+0.2)*0.52*3.67</f>
        <v>0.17312723293772786</v>
      </c>
    </row>
    <row r="2458" spans="1:24" x14ac:dyDescent="0.3">
      <c r="A2458" s="26">
        <v>23004</v>
      </c>
      <c r="B2458">
        <v>113</v>
      </c>
      <c r="C2458" t="s">
        <v>211</v>
      </c>
      <c r="D2458">
        <v>5</v>
      </c>
      <c r="E2458" t="s">
        <v>217</v>
      </c>
      <c r="F2458">
        <v>5</v>
      </c>
      <c r="G2458">
        <v>19.2</v>
      </c>
      <c r="H2458">
        <f t="shared" si="1336"/>
        <v>0.192</v>
      </c>
      <c r="I2458">
        <v>5.5</v>
      </c>
      <c r="J2458">
        <v>1.7</v>
      </c>
      <c r="K2458">
        <f t="shared" si="1337"/>
        <v>2.8952985600000002E-2</v>
      </c>
      <c r="L2458">
        <f t="shared" si="1344"/>
        <v>8.9830017660953332E-2</v>
      </c>
      <c r="O2458">
        <f>L2458*0.47*0.75</f>
        <v>3.1665081225486044E-2</v>
      </c>
      <c r="Q2458">
        <f t="shared" si="1345"/>
        <v>1.6465842237252743E-2</v>
      </c>
      <c r="T2458">
        <f>(L2458*0.47*0.75)*(1+0.2)*0.52*3.67</f>
        <v>7.2515569212861092E-2</v>
      </c>
    </row>
    <row r="2459" spans="1:24" x14ac:dyDescent="0.3">
      <c r="A2459" s="26">
        <v>23004</v>
      </c>
      <c r="B2459">
        <v>113</v>
      </c>
      <c r="C2459" t="s">
        <v>211</v>
      </c>
      <c r="D2459">
        <v>6</v>
      </c>
      <c r="E2459" t="s">
        <v>217</v>
      </c>
      <c r="F2459">
        <v>3</v>
      </c>
      <c r="G2459">
        <v>11.5</v>
      </c>
      <c r="H2459">
        <f t="shared" si="1336"/>
        <v>0.115</v>
      </c>
      <c r="I2459">
        <v>3.7</v>
      </c>
      <c r="J2459">
        <v>1.7</v>
      </c>
      <c r="K2459">
        <f t="shared" si="1337"/>
        <v>1.0386915E-2</v>
      </c>
      <c r="L2459">
        <f t="shared" si="1344"/>
        <v>2.303299842242066E-2</v>
      </c>
      <c r="O2459">
        <f>L2459*0.47*0.75</f>
        <v>8.1191319439032818E-3</v>
      </c>
      <c r="Q2459">
        <f t="shared" si="1345"/>
        <v>4.2219486108297068E-3</v>
      </c>
      <c r="T2459">
        <f>(L2459*0.47*0.75)*(1+0.2)*0.52*3.67</f>
        <v>1.8593461682094026E-2</v>
      </c>
    </row>
    <row r="2461" spans="1:24" x14ac:dyDescent="0.3">
      <c r="A2461" s="26">
        <v>23004</v>
      </c>
      <c r="B2461">
        <v>113</v>
      </c>
      <c r="C2461" t="s">
        <v>211</v>
      </c>
      <c r="D2461">
        <v>8</v>
      </c>
      <c r="E2461" t="s">
        <v>213</v>
      </c>
      <c r="F2461">
        <v>3</v>
      </c>
      <c r="G2461">
        <v>18</v>
      </c>
      <c r="H2461">
        <f t="shared" si="1336"/>
        <v>0.18</v>
      </c>
      <c r="I2461">
        <v>5</v>
      </c>
      <c r="J2461">
        <v>1.7</v>
      </c>
      <c r="K2461">
        <f t="shared" si="1337"/>
        <v>2.5446959999999998E-2</v>
      </c>
      <c r="L2461">
        <f t="shared" ref="L2461:L2462" si="1346">0.000084*(G2461^1.894314*I2461^0.808223+0.000031*G2461^2)</f>
        <v>7.3635658708293542E-2</v>
      </c>
      <c r="O2461">
        <f>L2461*0.66*1.07</f>
        <v>5.2001502179796905E-2</v>
      </c>
      <c r="Q2461">
        <f t="shared" ref="Q2461:Q2462" si="1347">O2461*0.531</f>
        <v>2.7612797657472158E-2</v>
      </c>
      <c r="T2461">
        <f>(L2461*0.66*1.07)*(1+0.2)*0.531*3.67</f>
        <v>0.12160676088350739</v>
      </c>
    </row>
    <row r="2462" spans="1:24" x14ac:dyDescent="0.3">
      <c r="A2462" s="26">
        <v>23004</v>
      </c>
      <c r="B2462">
        <v>113</v>
      </c>
      <c r="C2462" t="s">
        <v>211</v>
      </c>
      <c r="D2462">
        <v>9</v>
      </c>
      <c r="E2462" t="s">
        <v>213</v>
      </c>
      <c r="F2462">
        <v>5</v>
      </c>
      <c r="G2462">
        <v>22.7</v>
      </c>
      <c r="H2462">
        <f t="shared" si="1336"/>
        <v>0.22699999999999998</v>
      </c>
      <c r="I2462">
        <v>6</v>
      </c>
      <c r="J2462">
        <v>3</v>
      </c>
      <c r="K2462">
        <f t="shared" si="1337"/>
        <v>4.047087659999999E-2</v>
      </c>
      <c r="L2462">
        <f t="shared" si="1346"/>
        <v>0.13241652624122296</v>
      </c>
      <c r="O2462">
        <f>L2462*0.66*1.07</f>
        <v>9.3512550831551661E-2</v>
      </c>
      <c r="Q2462">
        <f t="shared" si="1347"/>
        <v>4.9655164491553931E-2</v>
      </c>
      <c r="T2462">
        <f>(L2462*0.66*1.07)*(1+0.2)*0.531*3.67</f>
        <v>0.21868134442080353</v>
      </c>
    </row>
    <row r="2463" spans="1:24" x14ac:dyDescent="0.3">
      <c r="A2463" s="26">
        <v>23004</v>
      </c>
      <c r="B2463">
        <v>113</v>
      </c>
      <c r="C2463" t="s">
        <v>211</v>
      </c>
      <c r="D2463">
        <v>10</v>
      </c>
      <c r="E2463" t="s">
        <v>212</v>
      </c>
      <c r="F2463">
        <v>4</v>
      </c>
      <c r="G2463">
        <v>26</v>
      </c>
      <c r="H2463">
        <f t="shared" si="1336"/>
        <v>0.26</v>
      </c>
      <c r="I2463">
        <v>10.8</v>
      </c>
      <c r="J2463">
        <v>5</v>
      </c>
      <c r="K2463">
        <f t="shared" si="1337"/>
        <v>5.3093040000000008E-2</v>
      </c>
      <c r="L2463">
        <f>0.000062*(G2463^1.947206*I2463^0.894551+0.000039*G2463^2)</f>
        <v>0.29654385587443244</v>
      </c>
      <c r="O2463">
        <f>L2463*0.47*0.75</f>
        <v>0.10453170919573743</v>
      </c>
      <c r="Q2463">
        <f>O2463*0.52</f>
        <v>5.4356488781783466E-2</v>
      </c>
      <c r="T2463">
        <f>(L2463*0.47*0.75)*(1+0.2)*0.52*3.67</f>
        <v>0.23938597659497435</v>
      </c>
    </row>
    <row r="2464" spans="1:24" x14ac:dyDescent="0.3">
      <c r="A2464" s="26">
        <v>23004</v>
      </c>
      <c r="B2464">
        <v>113</v>
      </c>
      <c r="C2464" t="s">
        <v>211</v>
      </c>
      <c r="D2464">
        <v>11</v>
      </c>
      <c r="E2464" t="s">
        <v>217</v>
      </c>
      <c r="F2464">
        <v>3</v>
      </c>
      <c r="G2464">
        <v>10.5</v>
      </c>
      <c r="H2464">
        <f t="shared" si="1336"/>
        <v>0.105</v>
      </c>
      <c r="I2464">
        <v>4.7</v>
      </c>
      <c r="J2464">
        <v>1.7</v>
      </c>
      <c r="K2464">
        <f t="shared" si="1337"/>
        <v>8.659034999999999E-3</v>
      </c>
      <c r="L2464">
        <f>0.000059*(G2464^1.965295*I2464^0.892133+0.000019*G2464^2)</f>
        <v>2.3844771468699677E-2</v>
      </c>
      <c r="O2464">
        <f>L2464*0.47*0.75</f>
        <v>8.4052819427166362E-3</v>
      </c>
      <c r="Q2464">
        <f>O2464*0.52</f>
        <v>4.3707466102126512E-3</v>
      </c>
      <c r="T2464">
        <f>(L2464*0.47*0.75)*(1+0.2)*0.52*3.67</f>
        <v>1.9248768071376512E-2</v>
      </c>
    </row>
    <row r="2465" spans="1:20" x14ac:dyDescent="0.3">
      <c r="A2465" s="26">
        <v>23004</v>
      </c>
      <c r="B2465">
        <v>113</v>
      </c>
      <c r="C2465" t="s">
        <v>211</v>
      </c>
      <c r="D2465">
        <v>12</v>
      </c>
      <c r="E2465" t="s">
        <v>213</v>
      </c>
      <c r="F2465">
        <v>3</v>
      </c>
      <c r="G2465">
        <v>22</v>
      </c>
      <c r="H2465">
        <f t="shared" si="1336"/>
        <v>0.22</v>
      </c>
      <c r="I2465">
        <v>4.7</v>
      </c>
      <c r="J2465">
        <v>1.1000000000000001</v>
      </c>
      <c r="K2465">
        <f t="shared" si="1337"/>
        <v>3.8013359999999996E-2</v>
      </c>
      <c r="L2465">
        <f>0.000084*(G2465^1.894314*I2465^0.808223+0.000031*G2465^2)</f>
        <v>0.10243766127255599</v>
      </c>
      <c r="O2465">
        <f>L2465*0.66*1.07</f>
        <v>7.2341476390679046E-2</v>
      </c>
      <c r="Q2465">
        <f>O2465*0.531</f>
        <v>3.8413323963450575E-2</v>
      </c>
      <c r="T2465">
        <f>(L2465*0.66*1.07)*(1+0.2)*0.531*3.67</f>
        <v>0.16917227873503632</v>
      </c>
    </row>
    <row r="2466" spans="1:20" x14ac:dyDescent="0.3">
      <c r="A2466" s="26">
        <v>23004</v>
      </c>
      <c r="B2466">
        <v>113</v>
      </c>
      <c r="C2466" t="s">
        <v>211</v>
      </c>
      <c r="D2466">
        <v>13</v>
      </c>
      <c r="E2466" t="s">
        <v>217</v>
      </c>
      <c r="F2466">
        <v>5</v>
      </c>
      <c r="G2466">
        <v>10.7</v>
      </c>
      <c r="H2466">
        <f t="shared" si="1336"/>
        <v>0.107</v>
      </c>
      <c r="I2466">
        <v>3.8</v>
      </c>
      <c r="J2466">
        <v>1</v>
      </c>
      <c r="K2466">
        <f t="shared" si="1337"/>
        <v>8.9920445999999987E-3</v>
      </c>
      <c r="L2466">
        <f>0.000059*(G2466^1.965295*I2466^0.892133+0.000019*G2466^2)</f>
        <v>2.0471120052952221E-2</v>
      </c>
      <c r="O2466">
        <f>L2466*0.47*0.75</f>
        <v>7.2160698186656581E-3</v>
      </c>
      <c r="Q2466">
        <f>O2466*0.52</f>
        <v>3.7523563057061424E-3</v>
      </c>
      <c r="T2466">
        <f>(L2466*0.47*0.75)*(1+0.2)*0.52*3.67</f>
        <v>1.6525377170329852E-2</v>
      </c>
    </row>
    <row r="2467" spans="1:20" x14ac:dyDescent="0.3">
      <c r="A2467" s="26">
        <v>23004</v>
      </c>
      <c r="B2467">
        <v>113</v>
      </c>
      <c r="C2467" t="s">
        <v>211</v>
      </c>
      <c r="D2467">
        <v>14</v>
      </c>
      <c r="E2467" t="s">
        <v>214</v>
      </c>
      <c r="F2467">
        <v>4</v>
      </c>
      <c r="G2467">
        <v>37</v>
      </c>
      <c r="H2467">
        <f t="shared" si="1336"/>
        <v>0.37</v>
      </c>
      <c r="I2467">
        <v>6</v>
      </c>
      <c r="J2467">
        <v>0.8</v>
      </c>
      <c r="K2467">
        <f t="shared" si="1337"/>
        <v>0.10752125999999999</v>
      </c>
      <c r="L2467">
        <f>0.000081*(G2467^1.864042*I2467^0.850892+0.000027*G2467^2)</f>
        <v>0.31174948282670389</v>
      </c>
      <c r="O2467">
        <f>L2467*0.47*0.75</f>
        <v>0.10989169269641311</v>
      </c>
      <c r="Q2467">
        <f>O2467*0.521</f>
        <v>5.7253571894831233E-2</v>
      </c>
      <c r="T2467">
        <f>(L2467*0.47*0.75)*(1+0.2)*0.521*3.67</f>
        <v>0.25214473062483672</v>
      </c>
    </row>
    <row r="2468" spans="1:20" x14ac:dyDescent="0.3">
      <c r="A2468" s="26">
        <v>23004</v>
      </c>
      <c r="B2468">
        <v>113</v>
      </c>
      <c r="C2468" t="s">
        <v>211</v>
      </c>
      <c r="D2468">
        <v>15</v>
      </c>
      <c r="E2468" t="s">
        <v>217</v>
      </c>
      <c r="F2468">
        <v>3</v>
      </c>
      <c r="G2468">
        <v>8.5</v>
      </c>
      <c r="H2468">
        <f t="shared" si="1336"/>
        <v>8.5000000000000006E-2</v>
      </c>
      <c r="I2468">
        <v>2.9</v>
      </c>
      <c r="J2468">
        <v>1.1000000000000001</v>
      </c>
      <c r="K2468">
        <f t="shared" si="1337"/>
        <v>5.6745150000000006E-3</v>
      </c>
      <c r="L2468">
        <f>0.000059*(G2468^1.965295*I2468^0.892133+0.000019*G2468^2)</f>
        <v>1.0231948134283344E-2</v>
      </c>
      <c r="O2468">
        <f>L2468*0.47*0.75</f>
        <v>3.6067617173348781E-3</v>
      </c>
      <c r="Q2468">
        <f>O2468*0.52</f>
        <v>1.8755160930141368E-3</v>
      </c>
      <c r="T2468">
        <f>(L2468*0.47*0.75)*(1+0.2)*0.52*3.67</f>
        <v>8.2597728736342572E-3</v>
      </c>
    </row>
    <row r="2469" spans="1:20" x14ac:dyDescent="0.3">
      <c r="A2469" s="26">
        <v>23004</v>
      </c>
      <c r="B2469">
        <v>113</v>
      </c>
      <c r="C2469" t="s">
        <v>211</v>
      </c>
      <c r="D2469">
        <v>16</v>
      </c>
      <c r="E2469" t="s">
        <v>212</v>
      </c>
      <c r="F2469">
        <v>4</v>
      </c>
      <c r="G2469">
        <v>28</v>
      </c>
      <c r="H2469">
        <f t="shared" si="1336"/>
        <v>0.28000000000000003</v>
      </c>
      <c r="I2469">
        <v>7</v>
      </c>
      <c r="J2469">
        <v>2.9</v>
      </c>
      <c r="K2469">
        <f t="shared" si="1337"/>
        <v>6.157536000000001E-2</v>
      </c>
      <c r="L2469">
        <f>0.000062*(G2469^1.947206*I2469^0.894551+0.000039*G2469^2)</f>
        <v>0.23243061428813144</v>
      </c>
      <c r="O2469">
        <f>L2469*0.47*0.75</f>
        <v>8.1931791536566323E-2</v>
      </c>
      <c r="Q2469">
        <f>O2469*0.52</f>
        <v>4.2604531599014492E-2</v>
      </c>
      <c r="T2469">
        <f>(L2469*0.47*0.75)*(1+0.2)*0.52*3.67</f>
        <v>0.18763035716205981</v>
      </c>
    </row>
    <row r="2470" spans="1:20" x14ac:dyDescent="0.3">
      <c r="A2470" s="26">
        <v>23004</v>
      </c>
      <c r="B2470">
        <v>113</v>
      </c>
      <c r="C2470" t="s">
        <v>211</v>
      </c>
      <c r="D2470">
        <v>17</v>
      </c>
      <c r="E2470" t="s">
        <v>214</v>
      </c>
      <c r="F2470">
        <v>3</v>
      </c>
      <c r="G2470">
        <v>9</v>
      </c>
      <c r="H2470">
        <f t="shared" si="1336"/>
        <v>0.09</v>
      </c>
      <c r="I2470">
        <v>3.6</v>
      </c>
      <c r="J2470">
        <v>1.1000000000000001</v>
      </c>
      <c r="K2470">
        <f t="shared" si="1337"/>
        <v>6.3617399999999994E-3</v>
      </c>
      <c r="L2470">
        <f t="shared" ref="L2470:L2472" si="1348">0.000081*(G2470^1.864042*I2470^0.850892+0.000027*G2470^2)</f>
        <v>1.4474107620819261E-2</v>
      </c>
      <c r="O2470">
        <f t="shared" ref="O2470:O2472" si="1349">L2470*0.47*0.75</f>
        <v>5.1021229363387884E-3</v>
      </c>
      <c r="Q2470">
        <f t="shared" ref="Q2470:Q2472" si="1350">O2470*0.521</f>
        <v>2.658206049832509E-3</v>
      </c>
      <c r="T2470">
        <f t="shared" ref="T2470:T2472" si="1351">(L2470*0.47*0.75)*(1+0.2)*0.521*3.67</f>
        <v>1.1706739443462368E-2</v>
      </c>
    </row>
    <row r="2471" spans="1:20" x14ac:dyDescent="0.3">
      <c r="A2471" s="26">
        <v>23004</v>
      </c>
      <c r="B2471">
        <v>113</v>
      </c>
      <c r="C2471" t="s">
        <v>211</v>
      </c>
      <c r="D2471">
        <v>18</v>
      </c>
      <c r="E2471" t="s">
        <v>214</v>
      </c>
      <c r="F2471">
        <v>3</v>
      </c>
      <c r="G2471">
        <v>8.1999999999999993</v>
      </c>
      <c r="H2471">
        <f t="shared" si="1336"/>
        <v>8.199999999999999E-2</v>
      </c>
      <c r="I2471">
        <v>3.4</v>
      </c>
      <c r="J2471">
        <v>1.1000000000000001</v>
      </c>
      <c r="K2471">
        <f t="shared" si="1337"/>
        <v>5.2810295999999989E-3</v>
      </c>
      <c r="L2471">
        <f t="shared" si="1348"/>
        <v>1.1590684611665404E-2</v>
      </c>
      <c r="O2471">
        <f t="shared" si="1349"/>
        <v>4.0857163256120543E-3</v>
      </c>
      <c r="Q2471">
        <f t="shared" si="1350"/>
        <v>2.1286582056438802E-3</v>
      </c>
      <c r="T2471">
        <f t="shared" si="1351"/>
        <v>9.3746107376556486E-3</v>
      </c>
    </row>
    <row r="2472" spans="1:20" x14ac:dyDescent="0.3">
      <c r="A2472" s="26">
        <v>23004</v>
      </c>
      <c r="B2472">
        <v>113</v>
      </c>
      <c r="C2472" t="s">
        <v>211</v>
      </c>
      <c r="D2472">
        <v>19</v>
      </c>
      <c r="E2472" t="s">
        <v>214</v>
      </c>
      <c r="F2472">
        <v>3</v>
      </c>
      <c r="G2472">
        <v>8.8000000000000007</v>
      </c>
      <c r="H2472">
        <f t="shared" si="1336"/>
        <v>8.8000000000000009E-2</v>
      </c>
      <c r="I2472">
        <v>3.5</v>
      </c>
      <c r="J2472">
        <v>1.4</v>
      </c>
      <c r="K2472">
        <f t="shared" si="1337"/>
        <v>6.0821376000000016E-3</v>
      </c>
      <c r="L2472">
        <f t="shared" si="1348"/>
        <v>1.3551549696537516E-2</v>
      </c>
      <c r="O2472">
        <f t="shared" si="1349"/>
        <v>4.7769212680294744E-3</v>
      </c>
      <c r="Q2472">
        <f t="shared" si="1350"/>
        <v>2.4887759806433564E-3</v>
      </c>
      <c r="T2472">
        <f t="shared" si="1351"/>
        <v>1.0960569418753341E-2</v>
      </c>
    </row>
    <row r="2473" spans="1:20" x14ac:dyDescent="0.3">
      <c r="A2473" s="26">
        <v>23004</v>
      </c>
      <c r="B2473">
        <v>113</v>
      </c>
      <c r="C2473" t="s">
        <v>211</v>
      </c>
      <c r="D2473">
        <v>20</v>
      </c>
      <c r="E2473" t="s">
        <v>218</v>
      </c>
      <c r="F2473">
        <v>3</v>
      </c>
      <c r="G2473">
        <v>7.5</v>
      </c>
      <c r="H2473">
        <f t="shared" si="1336"/>
        <v>7.4999999999999997E-2</v>
      </c>
      <c r="I2473">
        <v>3.9</v>
      </c>
      <c r="J2473">
        <v>1.8</v>
      </c>
      <c r="K2473">
        <f t="shared" si="1337"/>
        <v>4.4178749999999999E-3</v>
      </c>
      <c r="L2473">
        <f>0.000057*(G2473^1.897696*I2473^1.002687+0.000031*G2473^2)</f>
        <v>1.0212501642936857E-2</v>
      </c>
      <c r="O2473">
        <f>L2473*0.43*0.75</f>
        <v>3.2935317798471362E-3</v>
      </c>
      <c r="Q2473">
        <f>O2473*0.52</f>
        <v>1.7126365255205108E-3</v>
      </c>
      <c r="T2473">
        <f>(L2473*0.43*0.75)*(1+0.2)*0.52*3.67</f>
        <v>7.5424512583923296E-3</v>
      </c>
    </row>
    <row r="2474" spans="1:20" x14ac:dyDescent="0.3">
      <c r="A2474" s="26">
        <v>23004</v>
      </c>
      <c r="B2474">
        <v>113</v>
      </c>
      <c r="C2474" t="s">
        <v>211</v>
      </c>
      <c r="D2474">
        <v>21</v>
      </c>
      <c r="E2474" t="s">
        <v>214</v>
      </c>
      <c r="F2474">
        <v>5</v>
      </c>
      <c r="G2474">
        <v>33</v>
      </c>
      <c r="H2474">
        <f t="shared" si="1336"/>
        <v>0.33</v>
      </c>
      <c r="I2474">
        <v>6.7</v>
      </c>
      <c r="J2474">
        <v>1.8</v>
      </c>
      <c r="K2474">
        <f t="shared" si="1337"/>
        <v>8.5530060000000005E-2</v>
      </c>
      <c r="L2474">
        <f t="shared" ref="L2474:L2479" si="1352">0.000081*(G2474^1.864042*I2474^0.850892+0.000027*G2474^2)</f>
        <v>0.27667056688454461</v>
      </c>
      <c r="O2474">
        <f t="shared" ref="O2474:O2479" si="1353">L2474*0.47*0.75</f>
        <v>9.7526374826801959E-2</v>
      </c>
      <c r="Q2474">
        <f t="shared" ref="Q2474:Q2479" si="1354">O2474*0.521</f>
        <v>5.0811241284763824E-2</v>
      </c>
      <c r="T2474">
        <f t="shared" ref="T2474:T2479" si="1355">(L2474*0.47*0.75)*(1+0.2)*0.521*3.67</f>
        <v>0.22377270661809986</v>
      </c>
    </row>
    <row r="2475" spans="1:20" x14ac:dyDescent="0.3">
      <c r="A2475" s="26">
        <v>23004</v>
      </c>
      <c r="B2475">
        <v>113</v>
      </c>
      <c r="C2475" t="s">
        <v>211</v>
      </c>
      <c r="D2475">
        <v>22</v>
      </c>
      <c r="E2475" t="s">
        <v>214</v>
      </c>
      <c r="F2475">
        <v>3</v>
      </c>
      <c r="G2475">
        <v>10.5</v>
      </c>
      <c r="H2475">
        <f t="shared" si="1336"/>
        <v>0.105</v>
      </c>
      <c r="I2475">
        <v>4</v>
      </c>
      <c r="J2475">
        <v>1</v>
      </c>
      <c r="K2475">
        <f t="shared" si="1337"/>
        <v>8.659034999999999E-3</v>
      </c>
      <c r="L2475">
        <f t="shared" si="1352"/>
        <v>2.1101715084335365E-2</v>
      </c>
      <c r="O2475">
        <f t="shared" si="1353"/>
        <v>7.4383545672282161E-3</v>
      </c>
      <c r="Q2475">
        <f t="shared" si="1354"/>
        <v>3.8753827295259008E-3</v>
      </c>
      <c r="T2475">
        <f t="shared" si="1355"/>
        <v>1.7067185540832065E-2</v>
      </c>
    </row>
    <row r="2476" spans="1:20" x14ac:dyDescent="0.3">
      <c r="A2476" s="26">
        <v>23004</v>
      </c>
      <c r="B2476">
        <v>113</v>
      </c>
      <c r="C2476" t="s">
        <v>211</v>
      </c>
      <c r="D2476">
        <v>23</v>
      </c>
      <c r="E2476" t="s">
        <v>214</v>
      </c>
      <c r="F2476">
        <v>3</v>
      </c>
      <c r="G2476">
        <v>7.8</v>
      </c>
      <c r="H2476">
        <f t="shared" si="1336"/>
        <v>7.8E-2</v>
      </c>
      <c r="I2476">
        <v>3.6</v>
      </c>
      <c r="J2476">
        <v>0.7</v>
      </c>
      <c r="K2476">
        <f t="shared" si="1337"/>
        <v>4.7783736E-3</v>
      </c>
      <c r="L2476">
        <f t="shared" si="1352"/>
        <v>1.1085247311431651E-2</v>
      </c>
      <c r="O2476">
        <f t="shared" si="1353"/>
        <v>3.9075496772796566E-3</v>
      </c>
      <c r="Q2476">
        <f t="shared" si="1354"/>
        <v>2.0358333818627011E-3</v>
      </c>
      <c r="T2476">
        <f t="shared" si="1355"/>
        <v>8.9658102137233353E-3</v>
      </c>
    </row>
    <row r="2477" spans="1:20" x14ac:dyDescent="0.3">
      <c r="A2477" s="26">
        <v>23004</v>
      </c>
      <c r="B2477">
        <v>113</v>
      </c>
      <c r="C2477" t="s">
        <v>211</v>
      </c>
      <c r="D2477">
        <v>24</v>
      </c>
      <c r="E2477" t="s">
        <v>214</v>
      </c>
      <c r="F2477">
        <v>3</v>
      </c>
      <c r="G2477">
        <v>13</v>
      </c>
      <c r="H2477">
        <f t="shared" si="1336"/>
        <v>0.13</v>
      </c>
      <c r="I2477">
        <v>4</v>
      </c>
      <c r="J2477">
        <v>1.1000000000000001</v>
      </c>
      <c r="K2477">
        <f t="shared" si="1337"/>
        <v>1.3273260000000002E-2</v>
      </c>
      <c r="L2477">
        <f t="shared" si="1352"/>
        <v>3.142066352484383E-2</v>
      </c>
      <c r="O2477">
        <f t="shared" si="1353"/>
        <v>1.1075783892507449E-2</v>
      </c>
      <c r="Q2477">
        <f t="shared" si="1354"/>
        <v>5.7704834079963813E-3</v>
      </c>
      <c r="T2477">
        <f t="shared" si="1355"/>
        <v>2.5413208928816062E-2</v>
      </c>
    </row>
    <row r="2478" spans="1:20" x14ac:dyDescent="0.3">
      <c r="A2478" s="26">
        <v>23004</v>
      </c>
      <c r="B2478">
        <v>113</v>
      </c>
      <c r="C2478" t="s">
        <v>211</v>
      </c>
      <c r="D2478">
        <v>25</v>
      </c>
      <c r="E2478" t="s">
        <v>214</v>
      </c>
      <c r="F2478">
        <v>3</v>
      </c>
      <c r="G2478">
        <v>13</v>
      </c>
      <c r="H2478">
        <f t="shared" si="1336"/>
        <v>0.13</v>
      </c>
      <c r="I2478">
        <v>6.6</v>
      </c>
      <c r="J2478">
        <v>1</v>
      </c>
      <c r="K2478">
        <f t="shared" si="1337"/>
        <v>1.3273260000000002E-2</v>
      </c>
      <c r="L2478">
        <f t="shared" si="1352"/>
        <v>4.8113719039871661E-2</v>
      </c>
      <c r="O2478">
        <f t="shared" si="1353"/>
        <v>1.6960085961554759E-2</v>
      </c>
      <c r="Q2478">
        <f t="shared" si="1354"/>
        <v>8.8362047859700307E-3</v>
      </c>
      <c r="T2478">
        <f t="shared" si="1355"/>
        <v>3.8914645877412016E-2</v>
      </c>
    </row>
    <row r="2479" spans="1:20" x14ac:dyDescent="0.3">
      <c r="A2479" s="26">
        <v>23004</v>
      </c>
      <c r="B2479">
        <v>113</v>
      </c>
      <c r="C2479" t="s">
        <v>211</v>
      </c>
      <c r="D2479">
        <v>26</v>
      </c>
      <c r="E2479" t="s">
        <v>214</v>
      </c>
      <c r="F2479">
        <v>5</v>
      </c>
      <c r="G2479">
        <v>9.8000000000000007</v>
      </c>
      <c r="H2479">
        <f t="shared" si="1336"/>
        <v>9.8000000000000004E-2</v>
      </c>
      <c r="I2479">
        <v>4.5999999999999996</v>
      </c>
      <c r="J2479">
        <v>1</v>
      </c>
      <c r="K2479">
        <f t="shared" si="1337"/>
        <v>7.5429816000000009E-3</v>
      </c>
      <c r="L2479">
        <f t="shared" si="1352"/>
        <v>2.0898338400262274E-2</v>
      </c>
      <c r="O2479">
        <f t="shared" si="1353"/>
        <v>7.3666642860924503E-3</v>
      </c>
      <c r="Q2479">
        <f t="shared" si="1354"/>
        <v>3.8380320930541667E-3</v>
      </c>
      <c r="T2479">
        <f t="shared" si="1355"/>
        <v>1.690269333781055E-2</v>
      </c>
    </row>
    <row r="2480" spans="1:20" x14ac:dyDescent="0.3">
      <c r="A2480" s="26">
        <v>23004</v>
      </c>
      <c r="B2480">
        <v>113</v>
      </c>
      <c r="C2480" t="s">
        <v>211</v>
      </c>
      <c r="D2480">
        <v>27</v>
      </c>
      <c r="E2480" t="s">
        <v>218</v>
      </c>
      <c r="F2480">
        <v>3</v>
      </c>
      <c r="G2480">
        <v>13.2</v>
      </c>
      <c r="H2480">
        <f t="shared" si="1336"/>
        <v>0.13200000000000001</v>
      </c>
      <c r="I2480">
        <v>6.7</v>
      </c>
      <c r="J2480">
        <v>2</v>
      </c>
      <c r="K2480">
        <f t="shared" si="1337"/>
        <v>1.3684809600000002E-2</v>
      </c>
      <c r="L2480">
        <f t="shared" ref="L2480:L2484" si="1356">0.000057*(G2480^1.897696*I2480^1.002687+0.000031*G2480^2)</f>
        <v>5.1366572922817363E-2</v>
      </c>
      <c r="O2480">
        <f>L2480*0.43*0.75</f>
        <v>1.6565719767608598E-2</v>
      </c>
      <c r="Q2480">
        <f t="shared" ref="Q2480:Q2484" si="1357">O2480*0.52</f>
        <v>8.614174279156471E-3</v>
      </c>
      <c r="T2480">
        <f>(L2480*0.43*0.75)*(1+0.2)*0.52*3.67</f>
        <v>3.7936823525405089E-2</v>
      </c>
    </row>
    <row r="2481" spans="1:20" x14ac:dyDescent="0.3">
      <c r="A2481" s="26">
        <v>23004</v>
      </c>
      <c r="B2481">
        <v>113</v>
      </c>
      <c r="C2481" t="s">
        <v>211</v>
      </c>
      <c r="D2481">
        <v>28</v>
      </c>
      <c r="E2481" t="s">
        <v>218</v>
      </c>
      <c r="F2481">
        <v>3</v>
      </c>
      <c r="G2481">
        <v>11</v>
      </c>
      <c r="H2481">
        <f t="shared" si="1336"/>
        <v>0.11</v>
      </c>
      <c r="I2481">
        <v>3.1</v>
      </c>
      <c r="J2481">
        <v>1</v>
      </c>
      <c r="K2481">
        <f t="shared" si="1337"/>
        <v>9.503339999999999E-3</v>
      </c>
      <c r="L2481">
        <f t="shared" si="1356"/>
        <v>1.6780662583805016E-2</v>
      </c>
      <c r="O2481">
        <f>L2481*0.43*0.75</f>
        <v>5.411763683277118E-3</v>
      </c>
      <c r="Q2481">
        <f t="shared" si="1357"/>
        <v>2.8141171153041014E-3</v>
      </c>
      <c r="T2481">
        <f>(L2481*0.43*0.75)*(1+0.2)*0.52*3.67</f>
        <v>1.2393371775799264E-2</v>
      </c>
    </row>
    <row r="2482" spans="1:20" x14ac:dyDescent="0.3">
      <c r="A2482" s="26">
        <v>23004</v>
      </c>
      <c r="B2482">
        <v>113</v>
      </c>
      <c r="C2482" t="s">
        <v>211</v>
      </c>
      <c r="D2482">
        <v>29</v>
      </c>
      <c r="E2482" t="s">
        <v>218</v>
      </c>
      <c r="F2482">
        <v>3</v>
      </c>
      <c r="G2482">
        <v>17.5</v>
      </c>
      <c r="H2482">
        <f t="shared" si="1336"/>
        <v>0.17499999999999999</v>
      </c>
      <c r="I2482">
        <v>7</v>
      </c>
      <c r="J2482">
        <v>2</v>
      </c>
      <c r="K2482">
        <f t="shared" si="1337"/>
        <v>2.4052874999999998E-2</v>
      </c>
      <c r="L2482">
        <f t="shared" si="1356"/>
        <v>9.1654664306853317E-2</v>
      </c>
      <c r="O2482">
        <f>L2482*0.43*0.75</f>
        <v>2.9558629238960195E-2</v>
      </c>
      <c r="Q2482">
        <f t="shared" si="1357"/>
        <v>1.5370487204259303E-2</v>
      </c>
      <c r="T2482">
        <f>(L2482*0.43*0.75)*(1+0.2)*0.52*3.67</f>
        <v>6.7691625647557971E-2</v>
      </c>
    </row>
    <row r="2483" spans="1:20" x14ac:dyDescent="0.3">
      <c r="A2483" s="26">
        <v>23004</v>
      </c>
      <c r="B2483">
        <v>113</v>
      </c>
      <c r="C2483" t="s">
        <v>211</v>
      </c>
      <c r="D2483">
        <v>30</v>
      </c>
      <c r="E2483" t="s">
        <v>218</v>
      </c>
      <c r="F2483">
        <v>3</v>
      </c>
      <c r="G2483">
        <v>9.6999999999999993</v>
      </c>
      <c r="H2483">
        <f t="shared" si="1336"/>
        <v>9.6999999999999989E-2</v>
      </c>
      <c r="I2483">
        <v>3.9</v>
      </c>
      <c r="J2483">
        <v>1.7</v>
      </c>
      <c r="K2483">
        <f t="shared" si="1337"/>
        <v>7.3898285999999978E-3</v>
      </c>
      <c r="L2483">
        <f t="shared" si="1356"/>
        <v>1.6638905908308483E-2</v>
      </c>
      <c r="O2483">
        <f>L2483*0.43*0.75</f>
        <v>5.3660471554294858E-3</v>
      </c>
      <c r="Q2483">
        <f t="shared" si="1357"/>
        <v>2.7903445208233325E-3</v>
      </c>
      <c r="T2483">
        <f>(L2483*0.43*0.75)*(1+0.2)*0.52*3.67</f>
        <v>1.2288677269705957E-2</v>
      </c>
    </row>
    <row r="2484" spans="1:20" x14ac:dyDescent="0.3">
      <c r="A2484" s="26">
        <v>23004</v>
      </c>
      <c r="B2484">
        <v>113</v>
      </c>
      <c r="C2484" t="s">
        <v>211</v>
      </c>
      <c r="D2484">
        <v>31</v>
      </c>
      <c r="E2484" t="s">
        <v>218</v>
      </c>
      <c r="F2484">
        <v>3</v>
      </c>
      <c r="G2484">
        <v>7.5</v>
      </c>
      <c r="H2484">
        <f t="shared" si="1336"/>
        <v>7.4999999999999997E-2</v>
      </c>
      <c r="I2484">
        <v>3</v>
      </c>
      <c r="J2484">
        <v>1.5</v>
      </c>
      <c r="K2484">
        <f t="shared" si="1337"/>
        <v>4.4178749999999999E-3</v>
      </c>
      <c r="L2484">
        <f t="shared" si="1356"/>
        <v>7.850257332760938E-3</v>
      </c>
      <c r="O2484">
        <f>L2484*0.43*0.75</f>
        <v>2.5317079898154026E-3</v>
      </c>
      <c r="Q2484">
        <f t="shared" si="1357"/>
        <v>1.3164881547040094E-3</v>
      </c>
      <c r="T2484">
        <f>(L2484*0.43*0.75)*(1+0.2)*0.52*3.67</f>
        <v>5.7978138333164573E-3</v>
      </c>
    </row>
    <row r="2485" spans="1:20" x14ac:dyDescent="0.3">
      <c r="A2485" s="26">
        <v>23004</v>
      </c>
      <c r="B2485">
        <v>113</v>
      </c>
      <c r="C2485" t="s">
        <v>211</v>
      </c>
      <c r="D2485">
        <v>32</v>
      </c>
      <c r="E2485" t="s">
        <v>217</v>
      </c>
      <c r="F2485">
        <v>3</v>
      </c>
      <c r="G2485">
        <v>12.8</v>
      </c>
      <c r="H2485">
        <f t="shared" si="1336"/>
        <v>0.128</v>
      </c>
      <c r="I2485">
        <v>6.7</v>
      </c>
      <c r="J2485">
        <v>2</v>
      </c>
      <c r="K2485">
        <f t="shared" si="1337"/>
        <v>1.2867993599999999E-2</v>
      </c>
      <c r="L2485">
        <f>0.000059*(G2485^1.965295*I2485^0.892133+0.000019*G2485^2)</f>
        <v>4.8285471084175961E-2</v>
      </c>
      <c r="O2485">
        <f>L2485*0.47*0.75</f>
        <v>1.7020628557172023E-2</v>
      </c>
      <c r="Q2485">
        <f>O2485*0.52</f>
        <v>8.8507268497294532E-3</v>
      </c>
      <c r="T2485">
        <f>(L2485*0.47*0.75)*(1+0.2)*0.52*3.67</f>
        <v>3.8978601046208511E-2</v>
      </c>
    </row>
    <row r="2486" spans="1:20" x14ac:dyDescent="0.3">
      <c r="A2486" s="26">
        <v>23004</v>
      </c>
      <c r="B2486">
        <v>113</v>
      </c>
      <c r="C2486" t="s">
        <v>211</v>
      </c>
      <c r="D2486">
        <v>33</v>
      </c>
      <c r="E2486" t="s">
        <v>218</v>
      </c>
      <c r="F2486">
        <v>3</v>
      </c>
      <c r="G2486">
        <v>7.6</v>
      </c>
      <c r="H2486">
        <f t="shared" si="1336"/>
        <v>7.5999999999999998E-2</v>
      </c>
      <c r="I2486">
        <v>3.5</v>
      </c>
      <c r="J2486">
        <v>1.7</v>
      </c>
      <c r="K2486">
        <f t="shared" si="1337"/>
        <v>4.5364704E-3</v>
      </c>
      <c r="L2486">
        <f t="shared" ref="L2486:L2487" si="1358">0.000057*(G2486^1.897696*I2486^1.002687+0.000031*G2486^2)</f>
        <v>9.3956311550428342E-3</v>
      </c>
      <c r="O2486">
        <f>L2486*0.43*0.75</f>
        <v>3.030091047501314E-3</v>
      </c>
      <c r="Q2486">
        <f t="shared" ref="Q2486:Q2487" si="1359">O2486*0.52</f>
        <v>1.5756473447006833E-3</v>
      </c>
      <c r="T2486">
        <f>(L2486*0.43*0.75)*(1+0.2)*0.52*3.67</f>
        <v>6.9391509060618087E-3</v>
      </c>
    </row>
    <row r="2487" spans="1:20" x14ac:dyDescent="0.3">
      <c r="A2487" s="26">
        <v>23004</v>
      </c>
      <c r="B2487">
        <v>113</v>
      </c>
      <c r="C2487" t="s">
        <v>211</v>
      </c>
      <c r="D2487">
        <v>34</v>
      </c>
      <c r="E2487" t="s">
        <v>218</v>
      </c>
      <c r="F2487">
        <v>2</v>
      </c>
      <c r="G2487">
        <v>18</v>
      </c>
      <c r="H2487">
        <f t="shared" si="1336"/>
        <v>0.18</v>
      </c>
      <c r="I2487">
        <v>9</v>
      </c>
      <c r="J2487">
        <v>4.5999999999999996</v>
      </c>
      <c r="K2487">
        <f t="shared" si="1337"/>
        <v>2.5446959999999998E-2</v>
      </c>
      <c r="L2487">
        <f t="shared" si="1358"/>
        <v>0.12439674749015137</v>
      </c>
      <c r="O2487">
        <f>L2487*0.43*0.75</f>
        <v>4.0117951065573816E-2</v>
      </c>
      <c r="Q2487">
        <f t="shared" si="1359"/>
        <v>2.0861334554098384E-2</v>
      </c>
      <c r="T2487">
        <f>(L2487*0.43*0.75)*(1+0.2)*0.52*3.67</f>
        <v>9.1873317376249278E-2</v>
      </c>
    </row>
    <row r="2488" spans="1:20" x14ac:dyDescent="0.3">
      <c r="A2488" s="26">
        <v>23004</v>
      </c>
      <c r="B2488">
        <v>113</v>
      </c>
      <c r="C2488" t="s">
        <v>211</v>
      </c>
      <c r="D2488">
        <v>35</v>
      </c>
      <c r="E2488" t="s">
        <v>217</v>
      </c>
      <c r="F2488">
        <v>2</v>
      </c>
      <c r="G2488">
        <v>24.7</v>
      </c>
      <c r="H2488">
        <f t="shared" si="1336"/>
        <v>0.247</v>
      </c>
      <c r="I2488">
        <v>10.1</v>
      </c>
      <c r="J2488">
        <v>3</v>
      </c>
      <c r="K2488">
        <f t="shared" si="1337"/>
        <v>4.7916468599999998E-2</v>
      </c>
      <c r="L2488">
        <f>0.000059*(G2488^1.965295*I2488^0.892133+0.000019*G2488^2)</f>
        <v>0.25345553650745922</v>
      </c>
      <c r="O2488">
        <f>L2488*0.47*0.75</f>
        <v>8.9343076618879372E-2</v>
      </c>
      <c r="Q2488">
        <f>O2488*0.52</f>
        <v>4.6458399841817273E-2</v>
      </c>
      <c r="T2488">
        <f>(L2488*0.47*0.75)*(1+0.2)*0.52*3.67</f>
        <v>0.20460279290336328</v>
      </c>
    </row>
    <row r="2489" spans="1:20" x14ac:dyDescent="0.3">
      <c r="A2489" s="26">
        <v>23004</v>
      </c>
      <c r="B2489">
        <v>113</v>
      </c>
      <c r="C2489" t="s">
        <v>211</v>
      </c>
      <c r="D2489">
        <v>36</v>
      </c>
      <c r="E2489" t="s">
        <v>218</v>
      </c>
      <c r="F2489">
        <v>3</v>
      </c>
      <c r="G2489">
        <v>8.5</v>
      </c>
      <c r="H2489">
        <f t="shared" si="1336"/>
        <v>8.5000000000000006E-2</v>
      </c>
      <c r="I2489">
        <v>4.3</v>
      </c>
      <c r="J2489">
        <v>1.9</v>
      </c>
      <c r="K2489">
        <f t="shared" si="1337"/>
        <v>5.6745150000000006E-3</v>
      </c>
      <c r="L2489">
        <f t="shared" ref="L2489:L2490" si="1360">0.000057*(G2489^1.897696*I2489^1.002687+0.000031*G2489^2)</f>
        <v>1.4282489079092429E-2</v>
      </c>
      <c r="O2489">
        <f>L2489*0.43*0.75</f>
        <v>4.6061027280073089E-3</v>
      </c>
      <c r="Q2489">
        <f t="shared" ref="Q2489:Q2490" si="1361">O2489*0.52</f>
        <v>2.3951734185638008E-3</v>
      </c>
      <c r="T2489">
        <f>(L2489*0.43*0.75)*(1+0.2)*0.52*3.67</f>
        <v>1.0548343735354978E-2</v>
      </c>
    </row>
    <row r="2490" spans="1:20" x14ac:dyDescent="0.3">
      <c r="A2490" s="26">
        <v>23004</v>
      </c>
      <c r="B2490">
        <v>113</v>
      </c>
      <c r="C2490" t="s">
        <v>211</v>
      </c>
      <c r="D2490">
        <v>37</v>
      </c>
      <c r="E2490" t="s">
        <v>218</v>
      </c>
      <c r="F2490">
        <v>3</v>
      </c>
      <c r="G2490">
        <v>7.8</v>
      </c>
      <c r="H2490">
        <f t="shared" si="1336"/>
        <v>7.8E-2</v>
      </c>
      <c r="I2490">
        <v>2.6</v>
      </c>
      <c r="J2490">
        <v>1</v>
      </c>
      <c r="K2490">
        <f t="shared" si="1337"/>
        <v>4.7783736E-3</v>
      </c>
      <c r="L2490">
        <f t="shared" si="1360"/>
        <v>7.3264563892721443E-3</v>
      </c>
      <c r="O2490">
        <f>L2490*0.43*0.75</f>
        <v>2.3627821855402666E-3</v>
      </c>
      <c r="Q2490">
        <f t="shared" si="1361"/>
        <v>1.2286467364809386E-3</v>
      </c>
      <c r="T2490">
        <f>(L2490*0.43*0.75)*(1+0.2)*0.52*3.67</f>
        <v>5.4109602274620538E-3</v>
      </c>
    </row>
    <row r="2491" spans="1:20" x14ac:dyDescent="0.3">
      <c r="A2491" s="26">
        <v>23004</v>
      </c>
      <c r="B2491">
        <v>113</v>
      </c>
      <c r="C2491" t="s">
        <v>211</v>
      </c>
      <c r="D2491">
        <v>38</v>
      </c>
      <c r="E2491" t="s">
        <v>217</v>
      </c>
      <c r="F2491">
        <v>3</v>
      </c>
      <c r="G2491">
        <v>16</v>
      </c>
      <c r="H2491">
        <f t="shared" si="1336"/>
        <v>0.16</v>
      </c>
      <c r="I2491">
        <v>7.2</v>
      </c>
      <c r="J2491">
        <v>2.7</v>
      </c>
      <c r="K2491">
        <f t="shared" si="1337"/>
        <v>2.0106240000000001E-2</v>
      </c>
      <c r="L2491">
        <f>0.000059*(G2491^1.965295*I2491^0.892133+0.000019*G2491^2)</f>
        <v>7.9828720098371442E-2</v>
      </c>
      <c r="O2491">
        <f>L2491*0.47*0.75</f>
        <v>2.8139623834675932E-2</v>
      </c>
      <c r="Q2491">
        <f>O2491*0.52</f>
        <v>1.4632604394031485E-2</v>
      </c>
      <c r="T2491">
        <f>(L2491*0.47*0.75)*(1+0.2)*0.52*3.67</f>
        <v>6.4441989751314654E-2</v>
      </c>
    </row>
    <row r="2492" spans="1:20" x14ac:dyDescent="0.3">
      <c r="A2492" s="26">
        <v>23004</v>
      </c>
      <c r="B2492">
        <v>113</v>
      </c>
      <c r="C2492" t="s">
        <v>211</v>
      </c>
      <c r="D2492">
        <v>39</v>
      </c>
      <c r="E2492" t="s">
        <v>219</v>
      </c>
      <c r="F2492">
        <v>3</v>
      </c>
      <c r="G2492">
        <v>8</v>
      </c>
      <c r="H2492">
        <f t="shared" si="1336"/>
        <v>0.08</v>
      </c>
      <c r="I2492">
        <v>2.8</v>
      </c>
      <c r="J2492">
        <v>0.6</v>
      </c>
      <c r="K2492">
        <f t="shared" si="1337"/>
        <v>5.0265600000000002E-3</v>
      </c>
      <c r="L2492">
        <f>0.000084*(G2492^1.894314*I2492^0.808223+0.000034*G2492^2)</f>
        <v>9.9180593115433882E-3</v>
      </c>
      <c r="M2492">
        <v>0.75</v>
      </c>
      <c r="O2492">
        <f>L2492*0.75*1.07</f>
        <v>7.9592425975135699E-3</v>
      </c>
      <c r="Q2492">
        <f>O2492*0.531</f>
        <v>4.2263578192797057E-3</v>
      </c>
      <c r="T2492">
        <f>(L2492*0.75*1.07)*(1+0.2)*0.531*3.67</f>
        <v>1.8612879836107824E-2</v>
      </c>
    </row>
    <row r="2493" spans="1:20" x14ac:dyDescent="0.3">
      <c r="A2493" s="26">
        <v>23004</v>
      </c>
      <c r="B2493">
        <v>113</v>
      </c>
      <c r="C2493" t="s">
        <v>211</v>
      </c>
      <c r="D2493">
        <v>40</v>
      </c>
      <c r="E2493" t="s">
        <v>218</v>
      </c>
      <c r="F2493">
        <v>3</v>
      </c>
      <c r="G2493">
        <v>15</v>
      </c>
      <c r="H2493">
        <f t="shared" si="1336"/>
        <v>0.15</v>
      </c>
      <c r="I2493">
        <v>5.8</v>
      </c>
      <c r="J2493">
        <v>2.5</v>
      </c>
      <c r="K2493">
        <f t="shared" si="1337"/>
        <v>1.76715E-2</v>
      </c>
      <c r="L2493">
        <f>0.000057*(G2493^1.897696*I2493^1.002687+0.000031*G2493^2)</f>
        <v>5.6652738264607774E-2</v>
      </c>
      <c r="O2493">
        <f>L2493*0.43*0.75</f>
        <v>1.8270508090336007E-2</v>
      </c>
      <c r="Q2493">
        <f>O2493*0.52</f>
        <v>9.5006642069747245E-3</v>
      </c>
      <c r="T2493">
        <f>(L2493*0.43*0.75)*(1+0.2)*0.52*3.67</f>
        <v>4.1840925167516682E-2</v>
      </c>
    </row>
    <row r="2495" spans="1:20" x14ac:dyDescent="0.3">
      <c r="A2495" s="26">
        <v>23004</v>
      </c>
      <c r="B2495">
        <v>113</v>
      </c>
      <c r="C2495" t="s">
        <v>211</v>
      </c>
      <c r="D2495">
        <v>42</v>
      </c>
      <c r="E2495" t="s">
        <v>218</v>
      </c>
      <c r="F2495">
        <v>3</v>
      </c>
      <c r="G2495">
        <v>13.5</v>
      </c>
      <c r="H2495">
        <f t="shared" si="1336"/>
        <v>0.13500000000000001</v>
      </c>
      <c r="I2495">
        <v>6.7</v>
      </c>
      <c r="J2495">
        <v>4</v>
      </c>
      <c r="K2495">
        <f t="shared" si="1337"/>
        <v>1.4313915000000002E-2</v>
      </c>
      <c r="L2495">
        <f t="shared" ref="L2495:L2496" si="1362">0.000057*(G2495^1.897696*I2495^1.002687+0.000031*G2495^2)</f>
        <v>5.3604568149638425E-2</v>
      </c>
      <c r="O2495">
        <f>L2495*0.43*0.75</f>
        <v>1.7287473228258389E-2</v>
      </c>
      <c r="Q2495">
        <f t="shared" ref="Q2495:Q2496" si="1363">O2495*0.52</f>
        <v>8.9894860786943632E-3</v>
      </c>
      <c r="T2495">
        <f>(L2495*0.43*0.75)*(1+0.2)*0.52*3.67</f>
        <v>3.958969669056997E-2</v>
      </c>
    </row>
    <row r="2496" spans="1:20" x14ac:dyDescent="0.3">
      <c r="A2496" s="26">
        <v>23004</v>
      </c>
      <c r="B2496">
        <v>113</v>
      </c>
      <c r="C2496" t="s">
        <v>211</v>
      </c>
      <c r="D2496">
        <v>43</v>
      </c>
      <c r="E2496" t="s">
        <v>218</v>
      </c>
      <c r="F2496">
        <v>1</v>
      </c>
      <c r="G2496">
        <v>52</v>
      </c>
      <c r="H2496">
        <f t="shared" si="1336"/>
        <v>0.52</v>
      </c>
      <c r="I2496">
        <v>18.8</v>
      </c>
      <c r="J2496">
        <v>7.4</v>
      </c>
      <c r="K2496">
        <f t="shared" si="1337"/>
        <v>0.21237216000000003</v>
      </c>
      <c r="L2496">
        <f t="shared" si="1362"/>
        <v>1.9494410760784893</v>
      </c>
      <c r="O2496">
        <f>L2496*0.43*0.75</f>
        <v>0.62869474703531281</v>
      </c>
      <c r="Q2496">
        <f t="shared" si="1363"/>
        <v>0.32692126845836267</v>
      </c>
      <c r="T2496">
        <f>(L2496*0.43*0.75)*(1+0.2)*0.52*3.67</f>
        <v>1.4397612662906289</v>
      </c>
    </row>
    <row r="2497" spans="1:24" x14ac:dyDescent="0.3">
      <c r="A2497" s="26">
        <v>23004</v>
      </c>
      <c r="B2497">
        <v>113</v>
      </c>
      <c r="C2497" t="s">
        <v>211</v>
      </c>
      <c r="D2497">
        <v>44</v>
      </c>
      <c r="E2497" t="s">
        <v>214</v>
      </c>
      <c r="F2497">
        <v>3</v>
      </c>
      <c r="G2497">
        <v>9</v>
      </c>
      <c r="H2497">
        <f t="shared" si="1336"/>
        <v>0.09</v>
      </c>
      <c r="I2497">
        <v>3.5</v>
      </c>
      <c r="J2497">
        <v>1.4</v>
      </c>
      <c r="K2497">
        <f t="shared" si="1337"/>
        <v>6.3617399999999994E-3</v>
      </c>
      <c r="L2497">
        <f>0.000081*(G2497^1.864042*I2497^0.850892+0.000027*G2497^2)</f>
        <v>1.413128727689175E-2</v>
      </c>
      <c r="O2497">
        <f>L2497*0.47*0.75</f>
        <v>4.9812787651043414E-3</v>
      </c>
      <c r="Q2497">
        <f>O2497*0.521</f>
        <v>2.595246236619362E-3</v>
      </c>
      <c r="T2497">
        <f>(L2497*0.47*0.75)*(1+0.2)*0.521*3.67</f>
        <v>1.142946442607167E-2</v>
      </c>
    </row>
    <row r="2498" spans="1:24" x14ac:dyDescent="0.3">
      <c r="A2498" s="26">
        <v>23004</v>
      </c>
      <c r="B2498">
        <v>113</v>
      </c>
      <c r="C2498" t="s">
        <v>211</v>
      </c>
      <c r="D2498">
        <v>45</v>
      </c>
      <c r="E2498" t="s">
        <v>218</v>
      </c>
      <c r="F2498">
        <v>3</v>
      </c>
      <c r="G2498">
        <v>10.199999999999999</v>
      </c>
      <c r="H2498">
        <f t="shared" si="1336"/>
        <v>0.10199999999999999</v>
      </c>
      <c r="I2498">
        <v>5.8</v>
      </c>
      <c r="J2498">
        <v>2.8</v>
      </c>
      <c r="K2498">
        <f t="shared" si="1337"/>
        <v>8.1713015999999982E-3</v>
      </c>
      <c r="L2498">
        <f>0.000057*(G2498^1.897696*I2498^1.002687+0.000031*G2498^2)</f>
        <v>2.7250446441760959E-2</v>
      </c>
      <c r="O2498">
        <f>L2498*0.43*0.75</f>
        <v>8.7882689774679088E-3</v>
      </c>
      <c r="Q2498">
        <f>O2498*0.52</f>
        <v>4.569899868283313E-3</v>
      </c>
      <c r="T2498">
        <f>(L2498*0.43*0.75)*(1+0.2)*0.52*3.67</f>
        <v>2.0125839019919711E-2</v>
      </c>
    </row>
    <row r="2499" spans="1:24" x14ac:dyDescent="0.3">
      <c r="A2499" s="26">
        <v>23004</v>
      </c>
      <c r="B2499">
        <v>113</v>
      </c>
      <c r="C2499" t="s">
        <v>211</v>
      </c>
      <c r="D2499">
        <v>46</v>
      </c>
      <c r="E2499" t="s">
        <v>215</v>
      </c>
      <c r="F2499">
        <v>3</v>
      </c>
      <c r="G2499">
        <v>14</v>
      </c>
      <c r="H2499">
        <f t="shared" ref="H2499:H2562" si="1364">G2499/100</f>
        <v>0.14000000000000001</v>
      </c>
      <c r="I2499">
        <v>5.0999999999999996</v>
      </c>
      <c r="J2499">
        <v>2.7</v>
      </c>
      <c r="K2499">
        <f t="shared" ref="K2499:K2562" si="1365">0.7854*H2499^2</f>
        <v>1.5393840000000002E-2</v>
      </c>
      <c r="L2499">
        <f>0.000064*(G2499^1.958025*I2499^0.883501+0.000045*G2499^2)</f>
        <v>4.736651742423046E-2</v>
      </c>
      <c r="O2499">
        <f>L2499*0.44*0.75</f>
        <v>1.5630950749996052E-2</v>
      </c>
      <c r="Q2499">
        <f>O2499*0.52</f>
        <v>8.1280943899979478E-3</v>
      </c>
      <c r="T2499">
        <f>(L2499*0.44*0.75)*(1+0.2)*0.52*3.67</f>
        <v>3.5796127693550957E-2</v>
      </c>
    </row>
    <row r="2500" spans="1:24" x14ac:dyDescent="0.3">
      <c r="A2500" s="26">
        <v>23004</v>
      </c>
      <c r="B2500">
        <v>113</v>
      </c>
      <c r="C2500" t="s">
        <v>211</v>
      </c>
      <c r="D2500">
        <v>47</v>
      </c>
      <c r="E2500" t="s">
        <v>218</v>
      </c>
      <c r="F2500">
        <v>3</v>
      </c>
      <c r="G2500">
        <v>12.2</v>
      </c>
      <c r="H2500">
        <f t="shared" si="1364"/>
        <v>0.122</v>
      </c>
      <c r="I2500">
        <v>6</v>
      </c>
      <c r="J2500">
        <v>1.9</v>
      </c>
      <c r="K2500">
        <f t="shared" si="1365"/>
        <v>1.1689893599999999E-2</v>
      </c>
      <c r="L2500">
        <f t="shared" ref="L2500:L2501" si="1366">0.000057*(G2500^1.897696*I2500^1.002687+0.000031*G2500^2)</f>
        <v>3.9600492577412959E-2</v>
      </c>
      <c r="O2500">
        <f>L2500*0.43*0.75</f>
        <v>1.2771158856215679E-2</v>
      </c>
      <c r="Q2500">
        <f t="shared" ref="Q2500:Q2503" si="1367">O2500*0.52</f>
        <v>6.6410026052321535E-3</v>
      </c>
      <c r="T2500">
        <f>(L2500*0.43*0.75)*(1+0.2)*0.52*3.67</f>
        <v>2.9246975473442405E-2</v>
      </c>
    </row>
    <row r="2501" spans="1:24" x14ac:dyDescent="0.3">
      <c r="A2501" s="26">
        <v>23004</v>
      </c>
      <c r="B2501">
        <v>113</v>
      </c>
      <c r="C2501" t="s">
        <v>211</v>
      </c>
      <c r="D2501">
        <v>48</v>
      </c>
      <c r="E2501" t="s">
        <v>218</v>
      </c>
      <c r="F2501">
        <v>3</v>
      </c>
      <c r="G2501">
        <v>23</v>
      </c>
      <c r="H2501">
        <f t="shared" si="1364"/>
        <v>0.23</v>
      </c>
      <c r="I2501">
        <v>10.3</v>
      </c>
      <c r="J2501">
        <v>5</v>
      </c>
      <c r="K2501">
        <f t="shared" si="1365"/>
        <v>4.154766E-2</v>
      </c>
      <c r="L2501">
        <f t="shared" si="1366"/>
        <v>0.22676751016863822</v>
      </c>
      <c r="O2501">
        <f>L2501*0.43*0.75</f>
        <v>7.3132522029385832E-2</v>
      </c>
      <c r="Q2501">
        <f t="shared" si="1367"/>
        <v>3.8028911455280631E-2</v>
      </c>
      <c r="T2501">
        <f>(L2501*0.43*0.75)*(1+0.2)*0.52*3.67</f>
        <v>0.16747932604905591</v>
      </c>
    </row>
    <row r="2502" spans="1:24" x14ac:dyDescent="0.3">
      <c r="A2502" s="26">
        <v>23004</v>
      </c>
      <c r="B2502">
        <v>113</v>
      </c>
      <c r="C2502" t="s">
        <v>211</v>
      </c>
      <c r="D2502">
        <v>49</v>
      </c>
      <c r="E2502" t="s">
        <v>217</v>
      </c>
      <c r="F2502">
        <v>1</v>
      </c>
      <c r="G2502">
        <v>40</v>
      </c>
      <c r="H2502">
        <f t="shared" si="1364"/>
        <v>0.4</v>
      </c>
      <c r="I2502">
        <v>19</v>
      </c>
      <c r="J2502">
        <v>2.5</v>
      </c>
      <c r="K2502">
        <f t="shared" si="1365"/>
        <v>0.12566400000000003</v>
      </c>
      <c r="L2502">
        <f t="shared" ref="L2502:L2503" si="1368">0.000059*(G2502^1.965295*I2502^0.892133+0.000019*G2502^2)</f>
        <v>1.1486599177532912</v>
      </c>
      <c r="O2502">
        <f>L2502*0.47*0.75</f>
        <v>0.40490262100803515</v>
      </c>
      <c r="Q2502">
        <f t="shared" si="1367"/>
        <v>0.21054936292417828</v>
      </c>
      <c r="T2502">
        <f>(L2502*0.47*0.75)*(1+0.2)*0.52*3.67</f>
        <v>0.92725939431808113</v>
      </c>
      <c r="U2502">
        <v>68</v>
      </c>
      <c r="V2502">
        <v>76</v>
      </c>
      <c r="W2502">
        <v>13</v>
      </c>
      <c r="X2502">
        <v>6</v>
      </c>
    </row>
    <row r="2503" spans="1:24" x14ac:dyDescent="0.3">
      <c r="A2503" s="26">
        <v>23004</v>
      </c>
      <c r="B2503">
        <v>113</v>
      </c>
      <c r="C2503" t="s">
        <v>211</v>
      </c>
      <c r="D2503">
        <v>50</v>
      </c>
      <c r="E2503" t="s">
        <v>217</v>
      </c>
      <c r="F2503">
        <v>5</v>
      </c>
      <c r="G2503">
        <v>9</v>
      </c>
      <c r="H2503">
        <f t="shared" si="1364"/>
        <v>0.09</v>
      </c>
      <c r="I2503">
        <v>3.8</v>
      </c>
      <c r="J2503">
        <v>1.7</v>
      </c>
      <c r="K2503">
        <f t="shared" si="1365"/>
        <v>6.3617399999999994E-3</v>
      </c>
      <c r="L2503">
        <f t="shared" si="1368"/>
        <v>1.4570244181648168E-2</v>
      </c>
      <c r="O2503">
        <f>L2503*0.47*0.75</f>
        <v>5.1360110740309795E-3</v>
      </c>
      <c r="Q2503">
        <f t="shared" si="1367"/>
        <v>2.6707257584961093E-3</v>
      </c>
      <c r="T2503">
        <f>(L2503*0.47*0.75)*(1+0.2)*0.52*3.67</f>
        <v>1.1761876240416866E-2</v>
      </c>
    </row>
    <row r="2504" spans="1:24" x14ac:dyDescent="0.3">
      <c r="A2504" s="26">
        <v>23004</v>
      </c>
      <c r="B2504">
        <v>113</v>
      </c>
      <c r="C2504" t="s">
        <v>211</v>
      </c>
      <c r="D2504">
        <v>51</v>
      </c>
      <c r="E2504" t="s">
        <v>214</v>
      </c>
      <c r="F2504">
        <v>5</v>
      </c>
      <c r="G2504">
        <v>11</v>
      </c>
      <c r="H2504">
        <f t="shared" si="1364"/>
        <v>0.11</v>
      </c>
      <c r="I2504">
        <v>4.7</v>
      </c>
      <c r="J2504">
        <v>0.7</v>
      </c>
      <c r="K2504">
        <f t="shared" si="1365"/>
        <v>9.503339999999999E-3</v>
      </c>
      <c r="L2504">
        <f>0.000081*(G2504^1.864042*I2504^0.850892+0.000027*G2504^2)</f>
        <v>2.6398045108679439E-2</v>
      </c>
      <c r="O2504">
        <f>L2504*0.47*0.75</f>
        <v>9.3053109008095023E-3</v>
      </c>
      <c r="Q2504">
        <f>O2504*0.521</f>
        <v>4.8480669793217511E-3</v>
      </c>
      <c r="T2504">
        <f>(L2504*0.47*0.75)*(1+0.2)*0.521*3.67</f>
        <v>2.1350886976932989E-2</v>
      </c>
    </row>
    <row r="2505" spans="1:24" x14ac:dyDescent="0.3">
      <c r="A2505" s="26">
        <v>23004</v>
      </c>
      <c r="B2505">
        <v>113</v>
      </c>
      <c r="C2505" t="s">
        <v>211</v>
      </c>
      <c r="D2505">
        <v>52</v>
      </c>
      <c r="E2505" t="s">
        <v>218</v>
      </c>
      <c r="F2505">
        <v>3</v>
      </c>
      <c r="G2505">
        <v>10.8</v>
      </c>
      <c r="H2505">
        <f t="shared" si="1364"/>
        <v>0.10800000000000001</v>
      </c>
      <c r="I2505">
        <v>4.5999999999999996</v>
      </c>
      <c r="J2505">
        <v>1.7</v>
      </c>
      <c r="K2505">
        <f t="shared" si="1365"/>
        <v>9.1609056000000015E-3</v>
      </c>
      <c r="L2505">
        <f>0.000057*(G2505^1.897696*I2505^1.002687+0.000031*G2505^2)</f>
        <v>2.4073617891528218E-2</v>
      </c>
      <c r="O2505">
        <f>L2505*0.43*0.75</f>
        <v>7.76374177001785E-3</v>
      </c>
      <c r="Q2505">
        <f>O2505*0.52</f>
        <v>4.0371457204092824E-3</v>
      </c>
      <c r="T2505">
        <f>(L2505*0.43*0.75)*(1+0.2)*0.52*3.67</f>
        <v>1.7779589752682477E-2</v>
      </c>
    </row>
    <row r="2506" spans="1:24" x14ac:dyDescent="0.3">
      <c r="A2506" s="26">
        <v>23004</v>
      </c>
      <c r="B2506">
        <v>114</v>
      </c>
      <c r="C2506" t="s">
        <v>211</v>
      </c>
      <c r="D2506">
        <v>1</v>
      </c>
      <c r="E2506" t="s">
        <v>220</v>
      </c>
      <c r="F2506">
        <v>3</v>
      </c>
      <c r="G2506">
        <v>22.3</v>
      </c>
      <c r="H2506">
        <f t="shared" si="1364"/>
        <v>0.223</v>
      </c>
      <c r="I2506">
        <v>5.8</v>
      </c>
      <c r="J2506">
        <v>1.1000000000000001</v>
      </c>
      <c r="K2506">
        <f t="shared" si="1365"/>
        <v>3.9057156600000004E-2</v>
      </c>
      <c r="L2506">
        <f t="shared" ref="L2506:L2508" si="1369">0.000084*(G2506^1.894314*I2506^0.808223+0.000031*G2506^2)</f>
        <v>0.1245709115039472</v>
      </c>
      <c r="O2506">
        <f>L2506*0.78*1.07</f>
        <v>0.10396688274119434</v>
      </c>
      <c r="Q2506">
        <f t="shared" ref="Q2506:Q2508" si="1370">O2506*0.531</f>
        <v>5.5206414735574194E-2</v>
      </c>
      <c r="T2506">
        <f>(L2506*0.78*1.07)*(1+0.2)*0.531*3.67</f>
        <v>0.24312905049546876</v>
      </c>
    </row>
    <row r="2507" spans="1:24" x14ac:dyDescent="0.3">
      <c r="A2507" s="26">
        <v>23004</v>
      </c>
      <c r="B2507">
        <v>114</v>
      </c>
      <c r="C2507" t="s">
        <v>211</v>
      </c>
      <c r="D2507">
        <v>2</v>
      </c>
      <c r="E2507" t="s">
        <v>220</v>
      </c>
      <c r="F2507">
        <v>3</v>
      </c>
      <c r="G2507">
        <v>13.5</v>
      </c>
      <c r="H2507">
        <f t="shared" si="1364"/>
        <v>0.13500000000000001</v>
      </c>
      <c r="I2507">
        <v>4</v>
      </c>
      <c r="J2507">
        <v>2.1</v>
      </c>
      <c r="K2507">
        <f t="shared" si="1365"/>
        <v>1.4313915000000002E-2</v>
      </c>
      <c r="L2507">
        <f t="shared" si="1369"/>
        <v>3.565257332850983E-2</v>
      </c>
      <c r="O2507">
        <f>L2507*0.78*1.07</f>
        <v>2.9755637699974306E-2</v>
      </c>
      <c r="Q2507">
        <f t="shared" si="1370"/>
        <v>1.5800243618686358E-2</v>
      </c>
      <c r="T2507">
        <f>(L2507*0.78*1.07)*(1+0.2)*0.531*3.67</f>
        <v>6.9584272896694707E-2</v>
      </c>
    </row>
    <row r="2508" spans="1:24" x14ac:dyDescent="0.3">
      <c r="A2508" s="26">
        <v>23004</v>
      </c>
      <c r="B2508">
        <v>114</v>
      </c>
      <c r="C2508" t="s">
        <v>211</v>
      </c>
      <c r="D2508">
        <v>3</v>
      </c>
      <c r="E2508" t="s">
        <v>220</v>
      </c>
      <c r="F2508">
        <v>3</v>
      </c>
      <c r="G2508">
        <v>12</v>
      </c>
      <c r="H2508">
        <f t="shared" si="1364"/>
        <v>0.12</v>
      </c>
      <c r="I2508">
        <v>5</v>
      </c>
      <c r="J2508">
        <v>2.2000000000000002</v>
      </c>
      <c r="K2508">
        <f t="shared" si="1365"/>
        <v>1.130976E-2</v>
      </c>
      <c r="L2508">
        <f t="shared" si="1369"/>
        <v>3.415984017903325E-2</v>
      </c>
      <c r="O2508">
        <f>L2508*0.78*1.07</f>
        <v>2.8509802613421151E-2</v>
      </c>
      <c r="Q2508">
        <f t="shared" si="1370"/>
        <v>1.5138705187726632E-2</v>
      </c>
      <c r="T2508">
        <f>(L2508*0.78*1.07)*(1+0.2)*0.531*3.67</f>
        <v>6.6670857646748086E-2</v>
      </c>
    </row>
    <row r="2509" spans="1:24" x14ac:dyDescent="0.3">
      <c r="A2509" s="26">
        <v>23004</v>
      </c>
      <c r="B2509">
        <v>114</v>
      </c>
      <c r="C2509" t="s">
        <v>211</v>
      </c>
      <c r="D2509">
        <v>4</v>
      </c>
      <c r="E2509" t="s">
        <v>217</v>
      </c>
      <c r="F2509">
        <v>5</v>
      </c>
      <c r="G2509">
        <v>23.7</v>
      </c>
      <c r="H2509">
        <f t="shared" si="1364"/>
        <v>0.23699999999999999</v>
      </c>
      <c r="I2509">
        <v>10.1</v>
      </c>
      <c r="J2509">
        <v>4.5</v>
      </c>
      <c r="K2509">
        <f t="shared" si="1365"/>
        <v>4.4115132599999995E-2</v>
      </c>
      <c r="L2509">
        <f>0.000059*(G2509^1.965295*I2509^0.892133+0.000019*G2509^2)</f>
        <v>0.23368319006840724</v>
      </c>
      <c r="O2509">
        <f>L2509*0.47*0.75</f>
        <v>8.237332449911354E-2</v>
      </c>
      <c r="Q2509">
        <f>O2509*0.52</f>
        <v>4.283412873953904E-2</v>
      </c>
      <c r="T2509">
        <f>(L2509*0.47*0.75)*(1+0.2)*0.52*3.67</f>
        <v>0.18864150296892992</v>
      </c>
    </row>
    <row r="2510" spans="1:24" x14ac:dyDescent="0.3">
      <c r="A2510" s="26">
        <v>23004</v>
      </c>
      <c r="B2510">
        <v>114</v>
      </c>
      <c r="C2510" t="s">
        <v>211</v>
      </c>
      <c r="D2510">
        <v>5</v>
      </c>
      <c r="E2510" t="s">
        <v>220</v>
      </c>
      <c r="F2510">
        <v>3</v>
      </c>
      <c r="G2510">
        <v>10.5</v>
      </c>
      <c r="H2510">
        <f t="shared" si="1364"/>
        <v>0.105</v>
      </c>
      <c r="I2510">
        <v>5</v>
      </c>
      <c r="J2510">
        <v>1.6</v>
      </c>
      <c r="K2510">
        <f t="shared" si="1365"/>
        <v>8.659034999999999E-3</v>
      </c>
      <c r="L2510">
        <f>0.000084*(G2510^1.894314*I2510^0.808223+0.000031*G2510^2)</f>
        <v>2.6525330649349161E-2</v>
      </c>
      <c r="O2510">
        <f>L2510*0.78*1.07</f>
        <v>2.2138040959946811E-2</v>
      </c>
      <c r="Q2510">
        <f>O2510*0.531</f>
        <v>1.1755299749731758E-2</v>
      </c>
      <c r="T2510">
        <f>(L2510*0.78*1.07)*(1+0.2)*0.531*3.67</f>
        <v>5.1770340097818654E-2</v>
      </c>
    </row>
    <row r="2511" spans="1:24" x14ac:dyDescent="0.3">
      <c r="A2511" s="26">
        <v>23004</v>
      </c>
      <c r="B2511">
        <v>114</v>
      </c>
      <c r="C2511" t="s">
        <v>211</v>
      </c>
      <c r="D2511">
        <v>6</v>
      </c>
      <c r="E2511" t="s">
        <v>214</v>
      </c>
      <c r="F2511">
        <v>3</v>
      </c>
      <c r="G2511">
        <v>7.7</v>
      </c>
      <c r="H2511">
        <f t="shared" si="1364"/>
        <v>7.6999999999999999E-2</v>
      </c>
      <c r="I2511">
        <v>3.7</v>
      </c>
      <c r="J2511">
        <v>1.3</v>
      </c>
      <c r="K2511">
        <f t="shared" si="1365"/>
        <v>4.6566365999999998E-3</v>
      </c>
      <c r="L2511">
        <f>0.000081*(G2511^1.864042*I2511^0.850892+0.000027*G2511^2)</f>
        <v>1.1077055927681115E-2</v>
      </c>
      <c r="O2511">
        <f>L2511*0.47*0.75</f>
        <v>3.9046622145075928E-3</v>
      </c>
      <c r="Q2511">
        <f>O2511*0.521</f>
        <v>2.0343290137584558E-3</v>
      </c>
      <c r="T2511">
        <f>(L2511*0.47*0.75)*(1+0.2)*0.521*3.67</f>
        <v>8.9591849765922396E-3</v>
      </c>
    </row>
    <row r="2512" spans="1:24" x14ac:dyDescent="0.3">
      <c r="A2512" s="26">
        <v>23004</v>
      </c>
      <c r="B2512">
        <v>114</v>
      </c>
      <c r="C2512" t="s">
        <v>211</v>
      </c>
      <c r="D2512">
        <v>7</v>
      </c>
      <c r="E2512" t="s">
        <v>220</v>
      </c>
      <c r="F2512">
        <v>3</v>
      </c>
      <c r="G2512">
        <v>16</v>
      </c>
      <c r="H2512">
        <f t="shared" si="1364"/>
        <v>0.16</v>
      </c>
      <c r="I2512">
        <v>5</v>
      </c>
      <c r="J2512">
        <v>1.7</v>
      </c>
      <c r="K2512">
        <f t="shared" si="1365"/>
        <v>2.0106240000000001E-2</v>
      </c>
      <c r="L2512">
        <f t="shared" ref="L2512:L2513" si="1371">0.000084*(G2512^1.894314*I2512^0.808223+0.000031*G2512^2)</f>
        <v>5.891002067996489E-2</v>
      </c>
      <c r="O2512">
        <f>L2512*0.78*1.07</f>
        <v>4.9166303259498702E-2</v>
      </c>
      <c r="Q2512">
        <f t="shared" ref="Q2512:Q2513" si="1372">O2512*0.531</f>
        <v>2.6107307030793812E-2</v>
      </c>
      <c r="T2512">
        <f>(L2512*0.78*1.07)*(1+0.2)*0.531*3.67</f>
        <v>0.11497658016361594</v>
      </c>
    </row>
    <row r="2513" spans="1:20" x14ac:dyDescent="0.3">
      <c r="A2513" s="26">
        <v>23004</v>
      </c>
      <c r="B2513">
        <v>114</v>
      </c>
      <c r="C2513" t="s">
        <v>211</v>
      </c>
      <c r="D2513">
        <v>8</v>
      </c>
      <c r="E2513" t="s">
        <v>220</v>
      </c>
      <c r="F2513">
        <v>3</v>
      </c>
      <c r="G2513">
        <v>8</v>
      </c>
      <c r="H2513">
        <f t="shared" si="1364"/>
        <v>0.08</v>
      </c>
      <c r="I2513">
        <v>3.6</v>
      </c>
      <c r="J2513">
        <v>2</v>
      </c>
      <c r="K2513">
        <f t="shared" si="1365"/>
        <v>5.0265600000000002E-3</v>
      </c>
      <c r="L2513">
        <f t="shared" si="1371"/>
        <v>1.2151719161180307E-2</v>
      </c>
      <c r="O2513">
        <f>L2513*0.78*1.07</f>
        <v>1.0141824811921085E-2</v>
      </c>
      <c r="Q2513">
        <f t="shared" si="1372"/>
        <v>5.3853089751300966E-3</v>
      </c>
      <c r="T2513">
        <f>(L2513*0.78*1.07)*(1+0.2)*0.531*3.67</f>
        <v>2.3716900726472943E-2</v>
      </c>
    </row>
    <row r="2514" spans="1:20" x14ac:dyDescent="0.3">
      <c r="A2514" s="26">
        <v>23004</v>
      </c>
      <c r="B2514">
        <v>114</v>
      </c>
      <c r="C2514" t="s">
        <v>211</v>
      </c>
      <c r="D2514">
        <v>9</v>
      </c>
      <c r="E2514" t="s">
        <v>217</v>
      </c>
      <c r="F2514">
        <v>4</v>
      </c>
      <c r="G2514">
        <v>26</v>
      </c>
      <c r="H2514">
        <f t="shared" si="1364"/>
        <v>0.26</v>
      </c>
      <c r="I2514">
        <v>10.3</v>
      </c>
      <c r="J2514">
        <v>4.5</v>
      </c>
      <c r="K2514">
        <f t="shared" si="1365"/>
        <v>5.3093040000000008E-2</v>
      </c>
      <c r="L2514">
        <f>0.000059*(G2514^1.965295*I2514^0.892133+0.000019*G2514^2)</f>
        <v>0.2852848590643623</v>
      </c>
      <c r="O2514">
        <f>L2514*0.47*0.75</f>
        <v>0.1005629128201877</v>
      </c>
      <c r="Q2514">
        <f>O2514*0.52</f>
        <v>5.2292714666497604E-2</v>
      </c>
      <c r="T2514">
        <f>(L2514*0.47*0.75)*(1+0.2)*0.52*3.67</f>
        <v>0.23029711539125541</v>
      </c>
    </row>
    <row r="2515" spans="1:20" x14ac:dyDescent="0.3">
      <c r="A2515" s="26">
        <v>23004</v>
      </c>
      <c r="B2515">
        <v>114</v>
      </c>
      <c r="C2515" t="s">
        <v>211</v>
      </c>
      <c r="D2515">
        <v>10</v>
      </c>
      <c r="E2515" t="s">
        <v>214</v>
      </c>
      <c r="F2515">
        <v>3</v>
      </c>
      <c r="G2515">
        <v>9.3000000000000007</v>
      </c>
      <c r="H2515">
        <f t="shared" si="1364"/>
        <v>9.3000000000000013E-2</v>
      </c>
      <c r="I2515">
        <v>3.5</v>
      </c>
      <c r="J2515">
        <v>0.5</v>
      </c>
      <c r="K2515">
        <f t="shared" si="1365"/>
        <v>6.7929246000000016E-3</v>
      </c>
      <c r="L2515">
        <f>0.000081*(G2515^1.864042*I2515^0.850892+0.000027*G2515^2)</f>
        <v>1.5021957406772644E-2</v>
      </c>
      <c r="O2515">
        <f>L2515*0.47*0.75</f>
        <v>5.2952399858873563E-3</v>
      </c>
      <c r="Q2515">
        <f>O2515*0.521</f>
        <v>2.7588200326473127E-3</v>
      </c>
      <c r="T2515">
        <f>(L2515*0.47*0.75)*(1+0.2)*0.521*3.67</f>
        <v>1.2149843423778764E-2</v>
      </c>
    </row>
    <row r="2516" spans="1:20" x14ac:dyDescent="0.3">
      <c r="A2516" s="26">
        <v>23004</v>
      </c>
      <c r="B2516">
        <v>114</v>
      </c>
      <c r="C2516" t="s">
        <v>211</v>
      </c>
      <c r="D2516">
        <v>11</v>
      </c>
      <c r="E2516" t="s">
        <v>217</v>
      </c>
      <c r="F2516">
        <v>3</v>
      </c>
      <c r="G2516">
        <v>12.5</v>
      </c>
      <c r="H2516">
        <f t="shared" si="1364"/>
        <v>0.125</v>
      </c>
      <c r="I2516">
        <v>5.6</v>
      </c>
      <c r="J2516">
        <v>2.5</v>
      </c>
      <c r="K2516">
        <f t="shared" si="1365"/>
        <v>1.2271875E-2</v>
      </c>
      <c r="L2516">
        <f>0.000059*(G2516^1.965295*I2516^0.892133+0.000019*G2516^2)</f>
        <v>3.9272535569857873E-2</v>
      </c>
      <c r="O2516">
        <f>L2516*0.47*0.75</f>
        <v>1.3843568788374899E-2</v>
      </c>
      <c r="Q2516">
        <f>O2516*0.52</f>
        <v>7.1986557699549479E-3</v>
      </c>
      <c r="T2516">
        <f>(L2516*0.47*0.75)*(1+0.2)*0.52*3.67</f>
        <v>3.170288001088159E-2</v>
      </c>
    </row>
    <row r="2517" spans="1:20" x14ac:dyDescent="0.3">
      <c r="A2517" s="26">
        <v>23004</v>
      </c>
      <c r="B2517">
        <v>114</v>
      </c>
      <c r="C2517" t="s">
        <v>211</v>
      </c>
      <c r="D2517">
        <v>12</v>
      </c>
      <c r="E2517" t="s">
        <v>220</v>
      </c>
      <c r="F2517">
        <v>3</v>
      </c>
      <c r="G2517">
        <v>12</v>
      </c>
      <c r="H2517">
        <f t="shared" si="1364"/>
        <v>0.12</v>
      </c>
      <c r="I2517">
        <v>3.6</v>
      </c>
      <c r="J2517">
        <v>1.9</v>
      </c>
      <c r="K2517">
        <f t="shared" si="1365"/>
        <v>1.130976E-2</v>
      </c>
      <c r="L2517">
        <f t="shared" ref="L2517:L2519" si="1373">0.000084*(G2517^1.894314*I2517^0.808223+0.000031*G2517^2)</f>
        <v>2.6194500543038207E-2</v>
      </c>
      <c r="O2517">
        <f>L2517*0.78*1.07</f>
        <v>2.1861930153219692E-2</v>
      </c>
      <c r="Q2517">
        <f t="shared" ref="Q2517:Q2519" si="1374">O2517*0.531</f>
        <v>1.1608684911359657E-2</v>
      </c>
      <c r="T2517">
        <f>(L2517*0.78*1.07)*(1+0.2)*0.531*3.67</f>
        <v>5.1124648349627932E-2</v>
      </c>
    </row>
    <row r="2518" spans="1:20" x14ac:dyDescent="0.3">
      <c r="A2518" s="26">
        <v>23004</v>
      </c>
      <c r="B2518">
        <v>114</v>
      </c>
      <c r="C2518" t="s">
        <v>211</v>
      </c>
      <c r="D2518">
        <v>13</v>
      </c>
      <c r="E2518" t="s">
        <v>220</v>
      </c>
      <c r="F2518">
        <v>3</v>
      </c>
      <c r="G2518">
        <v>14.5</v>
      </c>
      <c r="H2518">
        <f t="shared" si="1364"/>
        <v>0.14499999999999999</v>
      </c>
      <c r="I2518">
        <v>5</v>
      </c>
      <c r="J2518">
        <v>2</v>
      </c>
      <c r="K2518">
        <f t="shared" si="1365"/>
        <v>1.6513034999999999E-2</v>
      </c>
      <c r="L2518">
        <f t="shared" si="1373"/>
        <v>4.8888132671213752E-2</v>
      </c>
      <c r="O2518">
        <f>L2518*0.78*1.07</f>
        <v>4.0802035527395003E-2</v>
      </c>
      <c r="Q2518">
        <f t="shared" si="1374"/>
        <v>2.1665880865046748E-2</v>
      </c>
      <c r="T2518">
        <f>(L2518*0.78*1.07)*(1+0.2)*0.531*3.67</f>
        <v>9.5416539329665886E-2</v>
      </c>
    </row>
    <row r="2519" spans="1:20" x14ac:dyDescent="0.3">
      <c r="A2519" s="26">
        <v>23004</v>
      </c>
      <c r="B2519">
        <v>114</v>
      </c>
      <c r="C2519" t="s">
        <v>211</v>
      </c>
      <c r="D2519">
        <v>14</v>
      </c>
      <c r="E2519" t="s">
        <v>220</v>
      </c>
      <c r="F2519">
        <v>3</v>
      </c>
      <c r="G2519">
        <v>16</v>
      </c>
      <c r="H2519">
        <f t="shared" si="1364"/>
        <v>0.16</v>
      </c>
      <c r="I2519">
        <v>5</v>
      </c>
      <c r="J2519">
        <v>2</v>
      </c>
      <c r="K2519">
        <f t="shared" si="1365"/>
        <v>2.0106240000000001E-2</v>
      </c>
      <c r="L2519">
        <f t="shared" si="1373"/>
        <v>5.891002067996489E-2</v>
      </c>
      <c r="O2519">
        <f>L2519*0.78*1.07</f>
        <v>4.9166303259498702E-2</v>
      </c>
      <c r="Q2519">
        <f t="shared" si="1374"/>
        <v>2.6107307030793812E-2</v>
      </c>
      <c r="T2519">
        <f>(L2519*0.78*1.07)*(1+0.2)*0.531*3.67</f>
        <v>0.11497658016361594</v>
      </c>
    </row>
    <row r="2520" spans="1:20" x14ac:dyDescent="0.3">
      <c r="A2520" s="26">
        <v>23004</v>
      </c>
      <c r="B2520">
        <v>114</v>
      </c>
      <c r="C2520" t="s">
        <v>211</v>
      </c>
      <c r="D2520">
        <v>15</v>
      </c>
      <c r="E2520" t="s">
        <v>217</v>
      </c>
      <c r="F2520">
        <v>4</v>
      </c>
      <c r="G2520">
        <v>24</v>
      </c>
      <c r="H2520">
        <f t="shared" si="1364"/>
        <v>0.24</v>
      </c>
      <c r="I2520">
        <v>9.8000000000000007</v>
      </c>
      <c r="J2520">
        <v>3.5</v>
      </c>
      <c r="K2520">
        <f t="shared" si="1365"/>
        <v>4.5239040000000001E-2</v>
      </c>
      <c r="L2520">
        <f t="shared" ref="L2520:L2521" si="1375">0.000059*(G2520^1.965295*I2520^0.892133+0.000019*G2520^2)</f>
        <v>0.23317444897620238</v>
      </c>
      <c r="O2520">
        <f>L2520*0.47*0.75</f>
        <v>8.2193993264111337E-2</v>
      </c>
      <c r="Q2520">
        <f t="shared" ref="Q2520:Q2521" si="1376">O2520*0.52</f>
        <v>4.2740876497337897E-2</v>
      </c>
      <c r="T2520">
        <f>(L2520*0.47*0.75)*(1+0.2)*0.52*3.67</f>
        <v>0.18823082009427608</v>
      </c>
    </row>
    <row r="2521" spans="1:20" x14ac:dyDescent="0.3">
      <c r="A2521" s="26">
        <v>23004</v>
      </c>
      <c r="B2521">
        <v>114</v>
      </c>
      <c r="C2521" t="s">
        <v>211</v>
      </c>
      <c r="D2521">
        <v>16</v>
      </c>
      <c r="E2521" t="s">
        <v>217</v>
      </c>
      <c r="F2521">
        <v>3</v>
      </c>
      <c r="G2521">
        <v>13.2</v>
      </c>
      <c r="H2521">
        <f t="shared" si="1364"/>
        <v>0.13200000000000001</v>
      </c>
      <c r="I2521">
        <v>8.1</v>
      </c>
      <c r="J2521">
        <v>4.9000000000000004</v>
      </c>
      <c r="K2521">
        <f t="shared" si="1365"/>
        <v>1.3684809600000002E-2</v>
      </c>
      <c r="L2521">
        <f t="shared" si="1375"/>
        <v>6.0757684908229734E-2</v>
      </c>
      <c r="O2521">
        <f>L2521*0.47*0.75</f>
        <v>2.141708393015098E-2</v>
      </c>
      <c r="Q2521">
        <f t="shared" si="1376"/>
        <v>1.113688364367851E-2</v>
      </c>
      <c r="T2521">
        <f>(L2521*0.47*0.75)*(1+0.2)*0.52*3.67</f>
        <v>4.9046835566760157E-2</v>
      </c>
    </row>
    <row r="2522" spans="1:20" x14ac:dyDescent="0.3">
      <c r="A2522" s="26">
        <v>23004</v>
      </c>
      <c r="B2522">
        <v>114</v>
      </c>
      <c r="C2522" t="s">
        <v>211</v>
      </c>
      <c r="D2522">
        <v>17</v>
      </c>
      <c r="E2522" t="s">
        <v>214</v>
      </c>
      <c r="F2522">
        <v>3</v>
      </c>
      <c r="G2522">
        <v>7.8</v>
      </c>
      <c r="H2522">
        <f t="shared" si="1364"/>
        <v>7.8E-2</v>
      </c>
      <c r="I2522">
        <v>3</v>
      </c>
      <c r="J2522">
        <v>1.6</v>
      </c>
      <c r="K2522">
        <f t="shared" si="1365"/>
        <v>4.7783736E-3</v>
      </c>
      <c r="L2522">
        <f>0.000081*(G2522^1.864042*I2522^0.850892+0.000027*G2522^2)</f>
        <v>9.4923025615229334E-3</v>
      </c>
      <c r="O2522">
        <f>L2522*0.47*0.75</f>
        <v>3.3460366529368337E-3</v>
      </c>
      <c r="Q2522">
        <f>O2522*0.521</f>
        <v>1.7432850961800904E-3</v>
      </c>
      <c r="T2522">
        <f>(L2522*0.47*0.75)*(1+0.2)*0.521*3.67</f>
        <v>7.6774275635771178E-3</v>
      </c>
    </row>
    <row r="2523" spans="1:20" x14ac:dyDescent="0.3">
      <c r="A2523" s="26">
        <v>23004</v>
      </c>
      <c r="B2523">
        <v>114</v>
      </c>
      <c r="C2523" t="s">
        <v>211</v>
      </c>
      <c r="D2523">
        <v>18</v>
      </c>
      <c r="E2523" t="s">
        <v>217</v>
      </c>
      <c r="F2523">
        <v>3</v>
      </c>
      <c r="G2523">
        <v>10</v>
      </c>
      <c r="H2523">
        <f t="shared" si="1364"/>
        <v>0.1</v>
      </c>
      <c r="I2523">
        <v>7.5</v>
      </c>
      <c r="J2523">
        <v>4.5999999999999996</v>
      </c>
      <c r="K2523">
        <f t="shared" si="1365"/>
        <v>7.8540000000000016E-3</v>
      </c>
      <c r="L2523">
        <f>0.000059*(G2523^1.965295*I2523^0.892133+0.000019*G2523^2)</f>
        <v>3.2871500032465167E-2</v>
      </c>
      <c r="O2523">
        <f>L2523*0.47*0.75</f>
        <v>1.1587203761443971E-2</v>
      </c>
      <c r="Q2523">
        <f>O2523*0.52</f>
        <v>6.025345955950865E-3</v>
      </c>
      <c r="T2523">
        <f>(L2523*0.47*0.75)*(1+0.2)*0.52*3.67</f>
        <v>2.653562359000761E-2</v>
      </c>
    </row>
    <row r="2524" spans="1:20" x14ac:dyDescent="0.3">
      <c r="A2524" s="26">
        <v>23004</v>
      </c>
      <c r="B2524">
        <v>114</v>
      </c>
      <c r="C2524" t="s">
        <v>211</v>
      </c>
      <c r="D2524">
        <v>19</v>
      </c>
      <c r="E2524" t="s">
        <v>225</v>
      </c>
      <c r="F2524">
        <v>3</v>
      </c>
      <c r="G2524">
        <v>8</v>
      </c>
      <c r="H2524">
        <f t="shared" si="1364"/>
        <v>0.08</v>
      </c>
      <c r="I2524">
        <v>5.6</v>
      </c>
      <c r="J2524">
        <v>3</v>
      </c>
      <c r="K2524">
        <f t="shared" si="1365"/>
        <v>5.0265600000000002E-3</v>
      </c>
      <c r="L2524">
        <f t="shared" ref="L2524:L2527" si="1377">0.000081*(G2524^1.864042*I2524^0.850892+0.000027*G2524^2)</f>
        <v>1.6924407859330408E-2</v>
      </c>
      <c r="O2524">
        <f t="shared" ref="O2524:O2527" si="1378">L2524*0.47*0.75</f>
        <v>5.965853770413968E-3</v>
      </c>
      <c r="Q2524">
        <f t="shared" ref="Q2524:Q2527" si="1379">O2524*0.521</f>
        <v>3.1082098143856776E-3</v>
      </c>
      <c r="T2524">
        <f t="shared" ref="T2524:T2527" si="1380">(L2524*0.47*0.75)*(1+0.2)*0.521*3.67</f>
        <v>1.3688556022554522E-2</v>
      </c>
    </row>
    <row r="2525" spans="1:20" x14ac:dyDescent="0.3">
      <c r="A2525" s="26">
        <v>23004</v>
      </c>
      <c r="B2525">
        <v>114</v>
      </c>
      <c r="C2525" t="s">
        <v>211</v>
      </c>
      <c r="D2525">
        <v>20</v>
      </c>
      <c r="E2525" t="s">
        <v>225</v>
      </c>
      <c r="F2525">
        <v>3</v>
      </c>
      <c r="G2525">
        <v>14.5</v>
      </c>
      <c r="H2525">
        <f t="shared" si="1364"/>
        <v>0.14499999999999999</v>
      </c>
      <c r="I2525">
        <v>6</v>
      </c>
      <c r="J2525">
        <v>3.2</v>
      </c>
      <c r="K2525">
        <f t="shared" si="1365"/>
        <v>1.6513034999999999E-2</v>
      </c>
      <c r="L2525">
        <f t="shared" si="1377"/>
        <v>5.4381364247998137E-2</v>
      </c>
      <c r="O2525">
        <f t="shared" si="1378"/>
        <v>1.9169430897419341E-2</v>
      </c>
      <c r="Q2525">
        <f t="shared" si="1379"/>
        <v>9.9872734975554774E-3</v>
      </c>
      <c r="T2525">
        <f t="shared" si="1380"/>
        <v>4.3983952483234313E-2</v>
      </c>
    </row>
    <row r="2526" spans="1:20" x14ac:dyDescent="0.3">
      <c r="A2526" s="26">
        <v>23004</v>
      </c>
      <c r="B2526">
        <v>114</v>
      </c>
      <c r="C2526" t="s">
        <v>211</v>
      </c>
      <c r="D2526">
        <v>21</v>
      </c>
      <c r="E2526" t="s">
        <v>225</v>
      </c>
      <c r="F2526">
        <v>5</v>
      </c>
      <c r="G2526">
        <v>29</v>
      </c>
      <c r="H2526">
        <f t="shared" si="1364"/>
        <v>0.28999999999999998</v>
      </c>
      <c r="I2526">
        <v>8</v>
      </c>
      <c r="J2526">
        <v>5</v>
      </c>
      <c r="K2526">
        <f t="shared" si="1365"/>
        <v>6.6052139999999995E-2</v>
      </c>
      <c r="L2526">
        <f t="shared" si="1377"/>
        <v>0.25286662484183625</v>
      </c>
      <c r="O2526">
        <f t="shared" si="1378"/>
        <v>8.9135485256747277E-2</v>
      </c>
      <c r="Q2526">
        <f t="shared" si="1379"/>
        <v>4.6439587818765331E-2</v>
      </c>
      <c r="T2526">
        <f t="shared" si="1380"/>
        <v>0.2045199447538425</v>
      </c>
    </row>
    <row r="2527" spans="1:20" x14ac:dyDescent="0.3">
      <c r="A2527" s="26">
        <v>23004</v>
      </c>
      <c r="B2527">
        <v>114</v>
      </c>
      <c r="C2527" t="s">
        <v>211</v>
      </c>
      <c r="D2527">
        <v>22</v>
      </c>
      <c r="E2527" t="s">
        <v>225</v>
      </c>
      <c r="F2527">
        <v>5</v>
      </c>
      <c r="G2527">
        <v>31.1</v>
      </c>
      <c r="H2527">
        <f t="shared" si="1364"/>
        <v>0.311</v>
      </c>
      <c r="I2527">
        <v>8</v>
      </c>
      <c r="J2527">
        <v>3.5</v>
      </c>
      <c r="K2527">
        <f t="shared" si="1365"/>
        <v>7.5964673400000002E-2</v>
      </c>
      <c r="L2527">
        <f t="shared" si="1377"/>
        <v>0.28806355383240112</v>
      </c>
      <c r="O2527">
        <f t="shared" si="1378"/>
        <v>0.10154240272592138</v>
      </c>
      <c r="Q2527">
        <f t="shared" si="1379"/>
        <v>5.2903591820205043E-2</v>
      </c>
      <c r="T2527">
        <f t="shared" si="1380"/>
        <v>0.232987418376183</v>
      </c>
    </row>
    <row r="2528" spans="1:20" x14ac:dyDescent="0.3">
      <c r="A2528" s="26">
        <v>23004</v>
      </c>
      <c r="B2528">
        <v>114</v>
      </c>
      <c r="C2528" t="s">
        <v>211</v>
      </c>
      <c r="D2528">
        <v>23</v>
      </c>
      <c r="E2528" t="s">
        <v>217</v>
      </c>
      <c r="F2528">
        <v>3</v>
      </c>
      <c r="G2528">
        <v>7.8</v>
      </c>
      <c r="H2528">
        <f t="shared" si="1364"/>
        <v>7.8E-2</v>
      </c>
      <c r="I2528">
        <v>3.5</v>
      </c>
      <c r="J2528">
        <v>1.3</v>
      </c>
      <c r="K2528">
        <f t="shared" si="1365"/>
        <v>4.7783736E-3</v>
      </c>
      <c r="L2528">
        <f>0.000059*(G2528^1.965295*I2528^0.892133+0.000019*G2528^2)</f>
        <v>1.0220332583519962E-2</v>
      </c>
      <c r="O2528">
        <f>L2528*0.47*0.75</f>
        <v>3.6026672356907863E-3</v>
      </c>
      <c r="Q2528">
        <f>O2528*0.52</f>
        <v>1.8733869625592089E-3</v>
      </c>
      <c r="T2528">
        <f>(L2528*0.47*0.75)*(1+0.2)*0.52*3.67</f>
        <v>8.2503961831107558E-3</v>
      </c>
    </row>
    <row r="2529" spans="1:20" x14ac:dyDescent="0.3">
      <c r="A2529" s="26">
        <v>23004</v>
      </c>
      <c r="B2529">
        <v>114</v>
      </c>
      <c r="C2529" t="s">
        <v>211</v>
      </c>
      <c r="D2529">
        <v>24</v>
      </c>
      <c r="E2529" t="s">
        <v>214</v>
      </c>
      <c r="F2529">
        <v>7</v>
      </c>
      <c r="G2529">
        <v>8.5</v>
      </c>
      <c r="H2529">
        <f t="shared" si="1364"/>
        <v>8.5000000000000006E-2</v>
      </c>
      <c r="I2529">
        <v>3.8</v>
      </c>
      <c r="J2529">
        <v>0</v>
      </c>
      <c r="K2529">
        <f t="shared" si="1365"/>
        <v>5.6745150000000006E-3</v>
      </c>
      <c r="L2529">
        <f>0.000081*(G2529^1.864042*I2529^0.850892+0.000027*G2529^2)</f>
        <v>1.3623829288574633E-2</v>
      </c>
      <c r="O2529">
        <f>L2529*0.47*0.75</f>
        <v>4.802399824222558E-3</v>
      </c>
      <c r="Q2529">
        <f>O2529*0.521</f>
        <v>2.5020503084199528E-3</v>
      </c>
      <c r="T2529">
        <f>(L2529*0.47*0.75)*(1+0.2)*0.521*3.67</f>
        <v>1.1019029558281471E-2</v>
      </c>
    </row>
    <row r="2531" spans="1:20" x14ac:dyDescent="0.3">
      <c r="A2531" s="26">
        <v>23004</v>
      </c>
      <c r="B2531">
        <v>114</v>
      </c>
      <c r="C2531" t="s">
        <v>211</v>
      </c>
      <c r="D2531">
        <v>26</v>
      </c>
      <c r="E2531" t="s">
        <v>217</v>
      </c>
      <c r="F2531">
        <v>4</v>
      </c>
      <c r="G2531">
        <v>28</v>
      </c>
      <c r="H2531">
        <f t="shared" si="1364"/>
        <v>0.28000000000000003</v>
      </c>
      <c r="I2531">
        <v>9.5</v>
      </c>
      <c r="J2531">
        <v>1.7</v>
      </c>
      <c r="K2531">
        <f t="shared" si="1365"/>
        <v>6.157536000000001E-2</v>
      </c>
      <c r="L2531">
        <f>0.000059*(G2531^1.965295*I2531^0.892133+0.000019*G2531^2)</f>
        <v>0.30704723516599863</v>
      </c>
      <c r="O2531">
        <f>L2531*0.47*0.75</f>
        <v>0.10823415039601451</v>
      </c>
      <c r="Q2531">
        <f>O2531*0.52</f>
        <v>5.6281758205927547E-2</v>
      </c>
      <c r="T2531">
        <f>(L2531*0.47*0.75)*(1+0.2)*0.52*3.67</f>
        <v>0.24786486313890488</v>
      </c>
    </row>
    <row r="2532" spans="1:20" x14ac:dyDescent="0.3">
      <c r="A2532" s="26">
        <v>23004</v>
      </c>
      <c r="B2532">
        <v>114</v>
      </c>
      <c r="C2532" t="s">
        <v>211</v>
      </c>
      <c r="D2532">
        <v>27</v>
      </c>
      <c r="E2532" t="s">
        <v>214</v>
      </c>
      <c r="F2532">
        <v>7</v>
      </c>
      <c r="G2532">
        <v>8</v>
      </c>
      <c r="H2532">
        <f t="shared" si="1364"/>
        <v>0.08</v>
      </c>
      <c r="I2532">
        <v>4</v>
      </c>
      <c r="J2532">
        <v>0</v>
      </c>
      <c r="K2532">
        <f t="shared" si="1365"/>
        <v>5.0265600000000002E-3</v>
      </c>
      <c r="L2532">
        <f>0.000081*(G2532^1.864042*I2532^0.850892+0.000027*G2532^2)</f>
        <v>1.2710876435294557E-2</v>
      </c>
      <c r="O2532">
        <f>L2532*0.47*0.75</f>
        <v>4.4805839434413309E-3</v>
      </c>
      <c r="Q2532">
        <f>O2532*0.521</f>
        <v>2.3343842345329336E-3</v>
      </c>
      <c r="T2532">
        <f>(L2532*0.47*0.75)*(1+0.2)*0.521*3.67</f>
        <v>1.0280628168883039E-2</v>
      </c>
    </row>
    <row r="2533" spans="1:20" x14ac:dyDescent="0.3">
      <c r="A2533" s="26">
        <v>23004</v>
      </c>
      <c r="B2533">
        <v>114</v>
      </c>
      <c r="C2533" t="s">
        <v>211</v>
      </c>
      <c r="D2533">
        <v>28</v>
      </c>
      <c r="E2533" t="s">
        <v>217</v>
      </c>
      <c r="F2533">
        <v>3</v>
      </c>
      <c r="G2533">
        <v>21.3</v>
      </c>
      <c r="H2533">
        <f t="shared" si="1364"/>
        <v>0.21299999999999999</v>
      </c>
      <c r="I2533">
        <v>8</v>
      </c>
      <c r="J2533">
        <v>4.5</v>
      </c>
      <c r="K2533">
        <f t="shared" si="1365"/>
        <v>3.5632812600000001E-2</v>
      </c>
      <c r="L2533">
        <f t="shared" ref="L2533:L2534" si="1381">0.000059*(G2533^1.965295*I2533^0.892133+0.000019*G2533^2)</f>
        <v>0.15388192804603493</v>
      </c>
      <c r="O2533">
        <f>L2533*0.47*0.75</f>
        <v>5.4243379636227308E-2</v>
      </c>
      <c r="Q2533">
        <f t="shared" ref="Q2533:Q2534" si="1382">O2533*0.52</f>
        <v>2.82065574108382E-2</v>
      </c>
      <c r="T2533">
        <f>(L2533*0.47*0.75)*(1+0.2)*0.52*3.67</f>
        <v>0.12422167883733143</v>
      </c>
    </row>
    <row r="2534" spans="1:20" x14ac:dyDescent="0.3">
      <c r="A2534" s="26">
        <v>23004</v>
      </c>
      <c r="B2534">
        <v>114</v>
      </c>
      <c r="C2534" t="s">
        <v>211</v>
      </c>
      <c r="D2534">
        <v>29</v>
      </c>
      <c r="E2534" t="s">
        <v>217</v>
      </c>
      <c r="F2534">
        <v>4</v>
      </c>
      <c r="G2534">
        <v>23.7</v>
      </c>
      <c r="H2534">
        <f t="shared" si="1364"/>
        <v>0.23699999999999999</v>
      </c>
      <c r="I2534">
        <v>8.3000000000000007</v>
      </c>
      <c r="J2534">
        <v>4.0999999999999996</v>
      </c>
      <c r="K2534">
        <f t="shared" si="1365"/>
        <v>4.4115132599999995E-2</v>
      </c>
      <c r="L2534">
        <f t="shared" si="1381"/>
        <v>0.19614595313956029</v>
      </c>
      <c r="O2534">
        <f>L2534*0.47*0.75</f>
        <v>6.9141448481694998E-2</v>
      </c>
      <c r="Q2534">
        <f t="shared" si="1382"/>
        <v>3.5953553210481402E-2</v>
      </c>
      <c r="T2534">
        <f>(L2534*0.47*0.75)*(1+0.2)*0.52*3.67</f>
        <v>0.15833944833896008</v>
      </c>
    </row>
    <row r="2535" spans="1:20" x14ac:dyDescent="0.3">
      <c r="A2535" s="26">
        <v>23004</v>
      </c>
      <c r="B2535">
        <v>114</v>
      </c>
      <c r="C2535" t="s">
        <v>211</v>
      </c>
      <c r="D2535">
        <v>30</v>
      </c>
      <c r="E2535" t="s">
        <v>225</v>
      </c>
      <c r="F2535">
        <v>3</v>
      </c>
      <c r="G2535">
        <v>9</v>
      </c>
      <c r="H2535">
        <f t="shared" si="1364"/>
        <v>0.09</v>
      </c>
      <c r="I2535">
        <v>3.5</v>
      </c>
      <c r="J2535">
        <v>0.5</v>
      </c>
      <c r="K2535">
        <f t="shared" si="1365"/>
        <v>6.3617399999999994E-3</v>
      </c>
      <c r="L2535">
        <f t="shared" ref="L2535:L2545" si="1383">0.000081*(G2535^1.864042*I2535^0.850892+0.000027*G2535^2)</f>
        <v>1.413128727689175E-2</v>
      </c>
      <c r="O2535">
        <f t="shared" ref="O2535:O2545" si="1384">L2535*0.47*0.75</f>
        <v>4.9812787651043414E-3</v>
      </c>
      <c r="Q2535">
        <f t="shared" ref="Q2535:Q2545" si="1385">O2535*0.521</f>
        <v>2.595246236619362E-3</v>
      </c>
      <c r="T2535">
        <f t="shared" ref="T2535:T2545" si="1386">(L2535*0.47*0.75)*(1+0.2)*0.521*3.67</f>
        <v>1.142946442607167E-2</v>
      </c>
    </row>
    <row r="2536" spans="1:20" x14ac:dyDescent="0.3">
      <c r="A2536" s="26">
        <v>23004</v>
      </c>
      <c r="B2536">
        <v>114</v>
      </c>
      <c r="C2536" t="s">
        <v>211</v>
      </c>
      <c r="D2536">
        <v>31</v>
      </c>
      <c r="E2536" t="s">
        <v>225</v>
      </c>
      <c r="F2536">
        <v>3</v>
      </c>
      <c r="G2536">
        <v>10.7</v>
      </c>
      <c r="H2536">
        <f t="shared" si="1364"/>
        <v>0.107</v>
      </c>
      <c r="I2536">
        <v>5.6</v>
      </c>
      <c r="J2536">
        <v>2.5</v>
      </c>
      <c r="K2536">
        <f t="shared" si="1365"/>
        <v>8.9920445999999987E-3</v>
      </c>
      <c r="L2536">
        <f t="shared" si="1383"/>
        <v>2.9102517418309826E-2</v>
      </c>
      <c r="O2536">
        <f t="shared" si="1384"/>
        <v>1.0258637389954214E-2</v>
      </c>
      <c r="Q2536">
        <f t="shared" si="1385"/>
        <v>5.344750080166146E-3</v>
      </c>
      <c r="T2536">
        <f t="shared" si="1386"/>
        <v>2.3538279353051705E-2</v>
      </c>
    </row>
    <row r="2537" spans="1:20" x14ac:dyDescent="0.3">
      <c r="A2537" s="26">
        <v>23004</v>
      </c>
      <c r="B2537">
        <v>114</v>
      </c>
      <c r="C2537" t="s">
        <v>211</v>
      </c>
      <c r="D2537">
        <v>32</v>
      </c>
      <c r="E2537" t="s">
        <v>225</v>
      </c>
      <c r="F2537">
        <v>3</v>
      </c>
      <c r="G2537">
        <v>16</v>
      </c>
      <c r="H2537">
        <f t="shared" si="1364"/>
        <v>0.16</v>
      </c>
      <c r="I2537">
        <v>5.8</v>
      </c>
      <c r="J2537">
        <v>1.7</v>
      </c>
      <c r="K2537">
        <f t="shared" si="1365"/>
        <v>2.0106240000000001E-2</v>
      </c>
      <c r="L2537">
        <f t="shared" si="1383"/>
        <v>6.3476627166305366E-2</v>
      </c>
      <c r="O2537">
        <f t="shared" si="1384"/>
        <v>2.237551107612264E-2</v>
      </c>
      <c r="Q2537">
        <f t="shared" si="1385"/>
        <v>1.1657641270659895E-2</v>
      </c>
      <c r="T2537">
        <f t="shared" si="1386"/>
        <v>5.1340252155986178E-2</v>
      </c>
    </row>
    <row r="2538" spans="1:20" x14ac:dyDescent="0.3">
      <c r="A2538" s="26">
        <v>23004</v>
      </c>
      <c r="B2538">
        <v>114</v>
      </c>
      <c r="C2538" t="s">
        <v>211</v>
      </c>
      <c r="D2538">
        <v>33</v>
      </c>
      <c r="E2538" t="s">
        <v>225</v>
      </c>
      <c r="F2538">
        <v>3</v>
      </c>
      <c r="G2538">
        <v>14</v>
      </c>
      <c r="H2538">
        <f t="shared" si="1364"/>
        <v>0.14000000000000001</v>
      </c>
      <c r="I2538">
        <v>6</v>
      </c>
      <c r="J2538">
        <v>1.7</v>
      </c>
      <c r="K2538">
        <f t="shared" si="1365"/>
        <v>1.5393840000000002E-2</v>
      </c>
      <c r="L2538">
        <f t="shared" si="1383"/>
        <v>5.0938029803294024E-2</v>
      </c>
      <c r="O2538">
        <f t="shared" si="1384"/>
        <v>1.7955655505661142E-2</v>
      </c>
      <c r="Q2538">
        <f t="shared" si="1385"/>
        <v>9.3548965184494549E-3</v>
      </c>
      <c r="T2538">
        <f t="shared" si="1386"/>
        <v>4.1198964267251399E-2</v>
      </c>
    </row>
    <row r="2539" spans="1:20" x14ac:dyDescent="0.3">
      <c r="A2539" s="26">
        <v>23004</v>
      </c>
      <c r="B2539">
        <v>114</v>
      </c>
      <c r="C2539" t="s">
        <v>211</v>
      </c>
      <c r="D2539">
        <v>34</v>
      </c>
      <c r="E2539" t="s">
        <v>225</v>
      </c>
      <c r="F2539">
        <v>3</v>
      </c>
      <c r="G2539">
        <v>11</v>
      </c>
      <c r="H2539">
        <f t="shared" si="1364"/>
        <v>0.11</v>
      </c>
      <c r="I2539">
        <v>4.4000000000000004</v>
      </c>
      <c r="J2539">
        <v>1.3</v>
      </c>
      <c r="K2539">
        <f t="shared" si="1365"/>
        <v>9.503339999999999E-3</v>
      </c>
      <c r="L2539">
        <f t="shared" si="1383"/>
        <v>2.4957326591667939E-2</v>
      </c>
      <c r="O2539">
        <f t="shared" si="1384"/>
        <v>8.7974576235629494E-3</v>
      </c>
      <c r="Q2539">
        <f t="shared" si="1385"/>
        <v>4.583475421876297E-3</v>
      </c>
      <c r="T2539">
        <f t="shared" si="1386"/>
        <v>2.018562575794321E-2</v>
      </c>
    </row>
    <row r="2540" spans="1:20" x14ac:dyDescent="0.3">
      <c r="A2540" s="26">
        <v>23004</v>
      </c>
      <c r="B2540">
        <v>114</v>
      </c>
      <c r="C2540" t="s">
        <v>211</v>
      </c>
      <c r="D2540">
        <v>35</v>
      </c>
      <c r="E2540" t="s">
        <v>225</v>
      </c>
      <c r="F2540">
        <v>3</v>
      </c>
      <c r="G2540">
        <v>11.8</v>
      </c>
      <c r="H2540">
        <f t="shared" si="1364"/>
        <v>0.11800000000000001</v>
      </c>
      <c r="I2540">
        <v>4</v>
      </c>
      <c r="J2540">
        <v>1.1000000000000001</v>
      </c>
      <c r="K2540">
        <f t="shared" si="1365"/>
        <v>1.0935909600000002E-2</v>
      </c>
      <c r="L2540">
        <f t="shared" si="1383"/>
        <v>2.623077797829482E-2</v>
      </c>
      <c r="O2540">
        <f t="shared" si="1384"/>
        <v>9.2463492373489227E-3</v>
      </c>
      <c r="Q2540">
        <f t="shared" si="1385"/>
        <v>4.8173479526587891E-3</v>
      </c>
      <c r="T2540">
        <f t="shared" si="1386"/>
        <v>2.1215600383509305E-2</v>
      </c>
    </row>
    <row r="2541" spans="1:20" x14ac:dyDescent="0.3">
      <c r="A2541" s="26">
        <v>23004</v>
      </c>
      <c r="B2541">
        <v>114</v>
      </c>
      <c r="C2541" t="s">
        <v>211</v>
      </c>
      <c r="D2541">
        <v>36</v>
      </c>
      <c r="E2541" t="s">
        <v>225</v>
      </c>
      <c r="F2541">
        <v>3</v>
      </c>
      <c r="G2541">
        <v>11.7</v>
      </c>
      <c r="H2541">
        <f t="shared" si="1364"/>
        <v>0.11699999999999999</v>
      </c>
      <c r="I2541">
        <v>3.7</v>
      </c>
      <c r="J2541">
        <v>1.5</v>
      </c>
      <c r="K2541">
        <f t="shared" si="1365"/>
        <v>1.0751340599999997E-2</v>
      </c>
      <c r="L2541">
        <f t="shared" si="1383"/>
        <v>2.4160839023544087E-2</v>
      </c>
      <c r="O2541">
        <f t="shared" si="1384"/>
        <v>8.5166957557992907E-3</v>
      </c>
      <c r="Q2541">
        <f t="shared" si="1385"/>
        <v>4.4371984887714303E-3</v>
      </c>
      <c r="T2541">
        <f t="shared" si="1386"/>
        <v>1.9541422144549379E-2</v>
      </c>
    </row>
    <row r="2542" spans="1:20" x14ac:dyDescent="0.3">
      <c r="A2542" s="26">
        <v>23004</v>
      </c>
      <c r="B2542">
        <v>114</v>
      </c>
      <c r="C2542" t="s">
        <v>211</v>
      </c>
      <c r="D2542">
        <v>37</v>
      </c>
      <c r="E2542" t="s">
        <v>225</v>
      </c>
      <c r="F2542">
        <v>3</v>
      </c>
      <c r="G2542">
        <v>7.8</v>
      </c>
      <c r="H2542">
        <f t="shared" si="1364"/>
        <v>7.8E-2</v>
      </c>
      <c r="I2542">
        <v>3.5</v>
      </c>
      <c r="J2542">
        <v>1.3</v>
      </c>
      <c r="K2542">
        <f t="shared" si="1365"/>
        <v>4.7783736E-3</v>
      </c>
      <c r="L2542">
        <f t="shared" si="1383"/>
        <v>1.0822692320717385E-2</v>
      </c>
      <c r="O2542">
        <f t="shared" si="1384"/>
        <v>3.814999043052878E-3</v>
      </c>
      <c r="Q2542">
        <f t="shared" si="1385"/>
        <v>1.9876145014305494E-3</v>
      </c>
      <c r="T2542">
        <f t="shared" si="1386"/>
        <v>8.7534542643001399E-3</v>
      </c>
    </row>
    <row r="2543" spans="1:20" x14ac:dyDescent="0.3">
      <c r="A2543" s="26">
        <v>23004</v>
      </c>
      <c r="B2543">
        <v>114</v>
      </c>
      <c r="C2543" t="s">
        <v>211</v>
      </c>
      <c r="D2543">
        <v>38</v>
      </c>
      <c r="E2543" t="s">
        <v>225</v>
      </c>
      <c r="F2543">
        <v>3</v>
      </c>
      <c r="G2543">
        <v>8.8000000000000007</v>
      </c>
      <c r="H2543">
        <f t="shared" si="1364"/>
        <v>8.8000000000000009E-2</v>
      </c>
      <c r="I2543">
        <v>3.8</v>
      </c>
      <c r="J2543">
        <v>0.8</v>
      </c>
      <c r="K2543">
        <f t="shared" si="1365"/>
        <v>6.0821376000000016E-3</v>
      </c>
      <c r="L2543">
        <f t="shared" si="1383"/>
        <v>1.4533783046715661E-2</v>
      </c>
      <c r="O2543">
        <f t="shared" si="1384"/>
        <v>5.1231585239672698E-3</v>
      </c>
      <c r="Q2543">
        <f t="shared" si="1385"/>
        <v>2.6691655909869476E-3</v>
      </c>
      <c r="T2543">
        <f t="shared" si="1386"/>
        <v>1.1755005262706517E-2</v>
      </c>
    </row>
    <row r="2544" spans="1:20" x14ac:dyDescent="0.3">
      <c r="A2544" s="26">
        <v>23004</v>
      </c>
      <c r="B2544">
        <v>114</v>
      </c>
      <c r="C2544" t="s">
        <v>211</v>
      </c>
      <c r="D2544">
        <v>39</v>
      </c>
      <c r="E2544" t="s">
        <v>225</v>
      </c>
      <c r="F2544">
        <v>3</v>
      </c>
      <c r="G2544">
        <v>7.5</v>
      </c>
      <c r="H2544">
        <f t="shared" si="1364"/>
        <v>7.4999999999999997E-2</v>
      </c>
      <c r="I2544">
        <v>3.5</v>
      </c>
      <c r="J2544">
        <v>1</v>
      </c>
      <c r="K2544">
        <f t="shared" si="1365"/>
        <v>4.4178749999999999E-3</v>
      </c>
      <c r="L2544">
        <f t="shared" si="1383"/>
        <v>1.0059685971798469E-2</v>
      </c>
      <c r="O2544">
        <f t="shared" si="1384"/>
        <v>3.5460393050589598E-3</v>
      </c>
      <c r="Q2544">
        <f t="shared" si="1385"/>
        <v>1.8474864779357181E-3</v>
      </c>
      <c r="T2544">
        <f t="shared" si="1386"/>
        <v>8.1363304488289018E-3</v>
      </c>
    </row>
    <row r="2545" spans="1:20" x14ac:dyDescent="0.3">
      <c r="A2545" s="26">
        <v>23004</v>
      </c>
      <c r="B2545">
        <v>114</v>
      </c>
      <c r="C2545" t="s">
        <v>211</v>
      </c>
      <c r="D2545">
        <v>40</v>
      </c>
      <c r="E2545" t="s">
        <v>225</v>
      </c>
      <c r="F2545">
        <v>4</v>
      </c>
      <c r="G2545">
        <v>37</v>
      </c>
      <c r="H2545">
        <f t="shared" si="1364"/>
        <v>0.37</v>
      </c>
      <c r="I2545">
        <v>8.4</v>
      </c>
      <c r="J2545">
        <v>1.3</v>
      </c>
      <c r="K2545">
        <f t="shared" si="1365"/>
        <v>0.10752125999999999</v>
      </c>
      <c r="L2545">
        <f t="shared" si="1383"/>
        <v>0.41509153781866803</v>
      </c>
      <c r="O2545">
        <f t="shared" si="1384"/>
        <v>0.14631976708108047</v>
      </c>
      <c r="Q2545">
        <f t="shared" si="1385"/>
        <v>7.6232598649242922E-2</v>
      </c>
      <c r="T2545">
        <f t="shared" si="1386"/>
        <v>0.3357283644512658</v>
      </c>
    </row>
    <row r="2546" spans="1:20" x14ac:dyDescent="0.3">
      <c r="A2546" s="26">
        <v>23004</v>
      </c>
      <c r="B2546">
        <v>114</v>
      </c>
      <c r="C2546" t="s">
        <v>211</v>
      </c>
      <c r="D2546">
        <v>41</v>
      </c>
      <c r="E2546" t="s">
        <v>217</v>
      </c>
      <c r="F2546">
        <v>7</v>
      </c>
      <c r="G2546">
        <v>67</v>
      </c>
      <c r="H2546">
        <f t="shared" si="1364"/>
        <v>0.67</v>
      </c>
      <c r="I2546">
        <v>16</v>
      </c>
      <c r="J2546">
        <v>0</v>
      </c>
      <c r="K2546">
        <f t="shared" si="1365"/>
        <v>0.35256606000000007</v>
      </c>
      <c r="L2546">
        <f>0.000059*(G2546^1.965295*I2546^0.892133+0.000019*G2546^2)</f>
        <v>2.715586670593054</v>
      </c>
      <c r="O2546">
        <f>L2546*0.47*0.75</f>
        <v>0.95724430138405148</v>
      </c>
      <c r="Q2546">
        <f>O2546*0.52</f>
        <v>0.49776703671970679</v>
      </c>
      <c r="T2546">
        <f>(L2546*0.47*0.75)*(1+0.2)*0.52*3.67</f>
        <v>2.1921660297135888</v>
      </c>
    </row>
    <row r="2548" spans="1:20" x14ac:dyDescent="0.3">
      <c r="A2548" s="26">
        <v>23004</v>
      </c>
      <c r="B2548">
        <v>114</v>
      </c>
      <c r="C2548" t="s">
        <v>211</v>
      </c>
      <c r="D2548">
        <v>43</v>
      </c>
      <c r="E2548" t="s">
        <v>217</v>
      </c>
      <c r="F2548">
        <v>4</v>
      </c>
      <c r="G2548">
        <v>27</v>
      </c>
      <c r="H2548">
        <f t="shared" si="1364"/>
        <v>0.27</v>
      </c>
      <c r="I2548">
        <v>7.7</v>
      </c>
      <c r="J2548">
        <v>2.2999999999999998</v>
      </c>
      <c r="K2548">
        <f t="shared" si="1365"/>
        <v>5.7255660000000007E-2</v>
      </c>
      <c r="L2548">
        <f t="shared" ref="L2548:L2549" si="1387">0.000059*(G2548^1.965295*I2548^0.892133+0.000019*G2548^2)</f>
        <v>0.23701355701452298</v>
      </c>
      <c r="O2548">
        <f>L2548*0.47*0.75</f>
        <v>8.3547278847619338E-2</v>
      </c>
      <c r="Q2548">
        <f t="shared" ref="Q2548:Q2549" si="1388">O2548*0.52</f>
        <v>4.3444585000762058E-2</v>
      </c>
      <c r="T2548">
        <f>(L2548*0.47*0.75)*(1+0.2)*0.52*3.67</f>
        <v>0.19132995234335606</v>
      </c>
    </row>
    <row r="2549" spans="1:20" x14ac:dyDescent="0.3">
      <c r="A2549" s="26">
        <v>23004</v>
      </c>
      <c r="B2549">
        <v>114</v>
      </c>
      <c r="C2549" t="s">
        <v>211</v>
      </c>
      <c r="D2549">
        <v>44</v>
      </c>
      <c r="E2549" t="s">
        <v>217</v>
      </c>
      <c r="F2549">
        <v>3</v>
      </c>
      <c r="G2549">
        <v>16</v>
      </c>
      <c r="H2549">
        <f t="shared" si="1364"/>
        <v>0.16</v>
      </c>
      <c r="I2549">
        <v>5</v>
      </c>
      <c r="J2549">
        <v>1.8</v>
      </c>
      <c r="K2549">
        <f t="shared" si="1365"/>
        <v>2.0106240000000001E-2</v>
      </c>
      <c r="L2549">
        <f t="shared" si="1387"/>
        <v>5.7660627097263405E-2</v>
      </c>
      <c r="O2549">
        <f>L2549*0.47*0.75</f>
        <v>2.0325371051785349E-2</v>
      </c>
      <c r="Q2549">
        <f t="shared" si="1388"/>
        <v>1.0569192946928381E-2</v>
      </c>
      <c r="T2549">
        <f>(L2549*0.47*0.75)*(1+0.2)*0.52*3.67</f>
        <v>4.6546725738272593E-2</v>
      </c>
    </row>
    <row r="2550" spans="1:20" x14ac:dyDescent="0.3">
      <c r="A2550" s="26">
        <v>24001</v>
      </c>
      <c r="B2550">
        <v>115</v>
      </c>
      <c r="C2550" t="s">
        <v>211</v>
      </c>
      <c r="D2550">
        <v>1</v>
      </c>
      <c r="E2550" t="s">
        <v>213</v>
      </c>
      <c r="F2550">
        <v>4</v>
      </c>
      <c r="G2550">
        <v>14.2</v>
      </c>
      <c r="H2550">
        <f t="shared" si="1364"/>
        <v>0.14199999999999999</v>
      </c>
      <c r="I2550">
        <v>5</v>
      </c>
      <c r="J2550">
        <v>3</v>
      </c>
      <c r="K2550">
        <f t="shared" si="1365"/>
        <v>1.5836805599999997E-2</v>
      </c>
      <c r="L2550">
        <f t="shared" ref="L2550:L2552" si="1389">0.000084*(G2550^1.894314*I2550^0.808223+0.000031*G2550^2)</f>
        <v>4.6989812876280859E-2</v>
      </c>
      <c r="O2550">
        <f>L2550*0.66*1.07</f>
        <v>3.3184205853229544E-2</v>
      </c>
      <c r="Q2550">
        <f t="shared" ref="Q2550:Q2552" si="1390">O2550*0.531</f>
        <v>1.7620813308064889E-2</v>
      </c>
      <c r="T2550">
        <f>(L2550*0.66*1.07)*(1+0.2)*0.531*3.67</f>
        <v>7.7602061808717759E-2</v>
      </c>
    </row>
    <row r="2551" spans="1:20" x14ac:dyDescent="0.3">
      <c r="A2551" s="26">
        <v>24001</v>
      </c>
      <c r="B2551">
        <v>115</v>
      </c>
      <c r="C2551" t="s">
        <v>211</v>
      </c>
      <c r="D2551">
        <v>2</v>
      </c>
      <c r="E2551" t="s">
        <v>213</v>
      </c>
      <c r="F2551">
        <v>4</v>
      </c>
      <c r="G2551">
        <v>21.8</v>
      </c>
      <c r="H2551">
        <f t="shared" si="1364"/>
        <v>0.218</v>
      </c>
      <c r="I2551">
        <v>6</v>
      </c>
      <c r="J2551">
        <v>3</v>
      </c>
      <c r="K2551">
        <f t="shared" si="1365"/>
        <v>3.7325349599999995E-2</v>
      </c>
      <c r="L2551">
        <f t="shared" si="1389"/>
        <v>0.12264794627806858</v>
      </c>
      <c r="O2551">
        <f>L2551*0.66*1.07</f>
        <v>8.6613979661572041E-2</v>
      </c>
      <c r="Q2551">
        <f t="shared" si="1390"/>
        <v>4.5992023200294753E-2</v>
      </c>
      <c r="T2551">
        <f>(L2551*0.66*1.07)*(1+0.2)*0.531*3.67</f>
        <v>0.20254887017409812</v>
      </c>
    </row>
    <row r="2552" spans="1:20" x14ac:dyDescent="0.3">
      <c r="A2552" s="26">
        <v>24001</v>
      </c>
      <c r="B2552">
        <v>115</v>
      </c>
      <c r="C2552" t="s">
        <v>211</v>
      </c>
      <c r="D2552">
        <v>3</v>
      </c>
      <c r="E2552" t="s">
        <v>213</v>
      </c>
      <c r="F2552">
        <v>4</v>
      </c>
      <c r="G2552">
        <v>15.2</v>
      </c>
      <c r="H2552">
        <f t="shared" si="1364"/>
        <v>0.152</v>
      </c>
      <c r="I2552">
        <v>5</v>
      </c>
      <c r="J2552">
        <v>3</v>
      </c>
      <c r="K2552">
        <f t="shared" si="1365"/>
        <v>1.81458816E-2</v>
      </c>
      <c r="L2552">
        <f t="shared" si="1389"/>
        <v>5.3455286587417161E-2</v>
      </c>
      <c r="O2552">
        <f>L2552*0.66*1.07</f>
        <v>3.7750123388034004E-2</v>
      </c>
      <c r="Q2552">
        <f t="shared" si="1390"/>
        <v>2.0045315519046057E-2</v>
      </c>
      <c r="T2552">
        <f>(L2552*0.66*1.07)*(1+0.2)*0.531*3.67</f>
        <v>8.827956954587883E-2</v>
      </c>
    </row>
    <row r="2553" spans="1:20" x14ac:dyDescent="0.3">
      <c r="A2553" s="26">
        <v>24001</v>
      </c>
      <c r="B2553">
        <v>115</v>
      </c>
      <c r="C2553" t="s">
        <v>211</v>
      </c>
      <c r="D2553">
        <v>4</v>
      </c>
      <c r="E2553" t="s">
        <v>218</v>
      </c>
      <c r="F2553">
        <v>4</v>
      </c>
      <c r="G2553">
        <v>26.9</v>
      </c>
      <c r="H2553">
        <f t="shared" si="1364"/>
        <v>0.26899999999999996</v>
      </c>
      <c r="I2553">
        <v>14.8</v>
      </c>
      <c r="J2553">
        <v>9</v>
      </c>
      <c r="K2553">
        <f t="shared" si="1365"/>
        <v>5.6832329399999985E-2</v>
      </c>
      <c r="L2553">
        <f>0.000057*(G2553^1.897696*I2553^1.002687+0.000031*G2553^2)</f>
        <v>0.43905356899136927</v>
      </c>
      <c r="O2553">
        <f>L2553*0.43*0.75</f>
        <v>0.14159477599971659</v>
      </c>
      <c r="Q2553">
        <f>O2553*0.52</f>
        <v>7.3629283519852637E-2</v>
      </c>
      <c r="T2553">
        <f>(L2553*0.43*0.75)*(1+0.2)*0.52*3.67</f>
        <v>0.32426336462143096</v>
      </c>
    </row>
    <row r="2554" spans="1:20" x14ac:dyDescent="0.3">
      <c r="A2554" s="26">
        <v>24001</v>
      </c>
      <c r="B2554">
        <v>115</v>
      </c>
      <c r="C2554" t="s">
        <v>211</v>
      </c>
      <c r="D2554">
        <v>5</v>
      </c>
      <c r="E2554" t="s">
        <v>213</v>
      </c>
      <c r="F2554">
        <v>4</v>
      </c>
      <c r="G2554">
        <v>15.2</v>
      </c>
      <c r="H2554">
        <f t="shared" si="1364"/>
        <v>0.152</v>
      </c>
      <c r="I2554">
        <v>7</v>
      </c>
      <c r="J2554">
        <v>3</v>
      </c>
      <c r="K2554">
        <f t="shared" si="1365"/>
        <v>1.81458816E-2</v>
      </c>
      <c r="L2554">
        <f t="shared" ref="L2554:L2555" si="1391">0.000084*(G2554^1.894314*I2554^0.808223+0.000031*G2554^2)</f>
        <v>7.0160639326095939E-2</v>
      </c>
      <c r="O2554">
        <f>L2554*0.66*1.07</f>
        <v>4.9547443492088956E-2</v>
      </c>
      <c r="Q2554">
        <f t="shared" ref="Q2554:Q2555" si="1392">O2554*0.531</f>
        <v>2.6309692494299236E-2</v>
      </c>
      <c r="T2554">
        <f>(L2554*0.66*1.07)*(1+0.2)*0.531*3.67</f>
        <v>0.11586788574489384</v>
      </c>
    </row>
    <row r="2555" spans="1:20" x14ac:dyDescent="0.3">
      <c r="A2555" s="26">
        <v>24001</v>
      </c>
      <c r="B2555">
        <v>115</v>
      </c>
      <c r="C2555" t="s">
        <v>211</v>
      </c>
      <c r="D2555">
        <v>6</v>
      </c>
      <c r="E2555" t="s">
        <v>213</v>
      </c>
      <c r="F2555">
        <v>4</v>
      </c>
      <c r="G2555">
        <v>12.5</v>
      </c>
      <c r="H2555">
        <f t="shared" si="1364"/>
        <v>0.125</v>
      </c>
      <c r="I2555">
        <v>5</v>
      </c>
      <c r="J2555">
        <v>3</v>
      </c>
      <c r="K2555">
        <f t="shared" si="1365"/>
        <v>1.2271875E-2</v>
      </c>
      <c r="L2555">
        <f t="shared" si="1391"/>
        <v>3.6906231550594561E-2</v>
      </c>
      <c r="O2555">
        <f>L2555*0.66*1.07</f>
        <v>2.606318072102988E-2</v>
      </c>
      <c r="Q2555">
        <f t="shared" si="1392"/>
        <v>1.3839548962866866E-2</v>
      </c>
      <c r="T2555">
        <f>(L2555*0.66*1.07)*(1+0.2)*0.531*3.67</f>
        <v>6.0949373632465678E-2</v>
      </c>
    </row>
    <row r="2556" spans="1:20" x14ac:dyDescent="0.3">
      <c r="A2556" s="26">
        <v>24001</v>
      </c>
      <c r="B2556">
        <v>115</v>
      </c>
      <c r="C2556" t="s">
        <v>211</v>
      </c>
      <c r="D2556">
        <v>7</v>
      </c>
      <c r="E2556" t="s">
        <v>218</v>
      </c>
      <c r="F2556">
        <v>4</v>
      </c>
      <c r="G2556">
        <v>7.9</v>
      </c>
      <c r="H2556">
        <f t="shared" si="1364"/>
        <v>7.9000000000000001E-2</v>
      </c>
      <c r="I2556">
        <v>4</v>
      </c>
      <c r="J2556">
        <v>2</v>
      </c>
      <c r="K2556">
        <f t="shared" si="1365"/>
        <v>4.9016813999999999E-3</v>
      </c>
      <c r="L2556">
        <f>0.000057*(G2556^1.897696*I2556^1.002687+0.000031*G2556^2)</f>
        <v>1.1560591772638039E-2</v>
      </c>
      <c r="O2556">
        <f>L2556*0.43*0.75</f>
        <v>3.7282908466757672E-3</v>
      </c>
      <c r="Q2556">
        <f>O2556*0.52</f>
        <v>1.938711240271399E-3</v>
      </c>
      <c r="T2556">
        <f>(L2556*0.43*0.75)*(1+0.2)*0.52*3.67</f>
        <v>8.5380843021552414E-3</v>
      </c>
    </row>
    <row r="2557" spans="1:20" x14ac:dyDescent="0.3">
      <c r="A2557" s="26">
        <v>24001</v>
      </c>
      <c r="B2557">
        <v>115</v>
      </c>
      <c r="C2557" t="s">
        <v>211</v>
      </c>
      <c r="D2557">
        <v>8</v>
      </c>
      <c r="E2557" t="s">
        <v>213</v>
      </c>
      <c r="F2557">
        <v>4</v>
      </c>
      <c r="G2557">
        <v>14.5</v>
      </c>
      <c r="H2557">
        <f t="shared" si="1364"/>
        <v>0.14499999999999999</v>
      </c>
      <c r="I2557">
        <v>5</v>
      </c>
      <c r="J2557">
        <v>3</v>
      </c>
      <c r="K2557">
        <f t="shared" si="1365"/>
        <v>1.6513034999999999E-2</v>
      </c>
      <c r="L2557">
        <f>0.000084*(G2557^1.894314*I2557^0.808223+0.000031*G2557^2)</f>
        <v>4.8888132671213752E-2</v>
      </c>
      <c r="O2557">
        <f>L2557*0.66*1.07</f>
        <v>3.4524799292411153E-2</v>
      </c>
      <c r="Q2557">
        <f>O2557*0.531</f>
        <v>1.8332668424270324E-2</v>
      </c>
      <c r="T2557">
        <f>(L2557*0.66*1.07)*(1+0.2)*0.531*3.67</f>
        <v>8.0737071740486513E-2</v>
      </c>
    </row>
    <row r="2558" spans="1:20" x14ac:dyDescent="0.3">
      <c r="A2558" s="26">
        <v>24001</v>
      </c>
      <c r="B2558">
        <v>115</v>
      </c>
      <c r="C2558" t="s">
        <v>211</v>
      </c>
      <c r="D2558">
        <v>9</v>
      </c>
      <c r="E2558" t="s">
        <v>214</v>
      </c>
      <c r="F2558">
        <v>4</v>
      </c>
      <c r="G2558">
        <v>16.2</v>
      </c>
      <c r="H2558">
        <f t="shared" si="1364"/>
        <v>0.16200000000000001</v>
      </c>
      <c r="I2558">
        <v>6</v>
      </c>
      <c r="J2558">
        <v>3</v>
      </c>
      <c r="K2558">
        <f t="shared" si="1365"/>
        <v>2.0612037600000001E-2</v>
      </c>
      <c r="L2558">
        <f>0.000081*(G2558^1.864042*I2558^0.850892+0.000027*G2558^2)</f>
        <v>6.6864901208190414E-2</v>
      </c>
      <c r="O2558">
        <f>L2558*0.47*0.75</f>
        <v>2.356987767588712E-2</v>
      </c>
      <c r="Q2558">
        <f>O2558*0.521</f>
        <v>1.227990626913719E-2</v>
      </c>
      <c r="T2558">
        <f>(L2558*0.47*0.75)*(1+0.2)*0.521*3.67</f>
        <v>5.4080707209280175E-2</v>
      </c>
    </row>
    <row r="2559" spans="1:20" x14ac:dyDescent="0.3">
      <c r="A2559" s="26">
        <v>24001</v>
      </c>
      <c r="B2559">
        <v>115</v>
      </c>
      <c r="C2559" t="s">
        <v>211</v>
      </c>
      <c r="D2559">
        <v>10</v>
      </c>
      <c r="E2559" t="s">
        <v>218</v>
      </c>
      <c r="F2559">
        <v>4</v>
      </c>
      <c r="G2559">
        <v>30.7</v>
      </c>
      <c r="H2559">
        <f t="shared" si="1364"/>
        <v>0.307</v>
      </c>
      <c r="I2559">
        <v>18.2</v>
      </c>
      <c r="J2559">
        <v>10</v>
      </c>
      <c r="K2559">
        <f t="shared" si="1365"/>
        <v>7.4023164599999997E-2</v>
      </c>
      <c r="L2559">
        <f t="shared" ref="L2559:L2560" si="1393">0.000057*(G2559^1.897696*I2559^1.002687+0.000031*G2559^2)</f>
        <v>0.69417607895944511</v>
      </c>
      <c r="O2559">
        <f>L2559*0.43*0.75</f>
        <v>0.22387178546442105</v>
      </c>
      <c r="Q2559">
        <f t="shared" ref="Q2559:Q2560" si="1394">O2559*0.52</f>
        <v>0.11641332844149894</v>
      </c>
      <c r="T2559">
        <f>(L2559*0.43*0.75)*(1+0.2)*0.52*3.67</f>
        <v>0.51268429845636132</v>
      </c>
    </row>
    <row r="2560" spans="1:20" x14ac:dyDescent="0.3">
      <c r="A2560" s="26">
        <v>24001</v>
      </c>
      <c r="B2560">
        <v>115</v>
      </c>
      <c r="C2560" t="s">
        <v>211</v>
      </c>
      <c r="D2560">
        <v>11</v>
      </c>
      <c r="E2560" t="s">
        <v>218</v>
      </c>
      <c r="F2560">
        <v>4</v>
      </c>
      <c r="G2560">
        <v>29.3</v>
      </c>
      <c r="H2560">
        <f t="shared" si="1364"/>
        <v>0.29299999999999998</v>
      </c>
      <c r="I2560">
        <v>18</v>
      </c>
      <c r="J2560">
        <v>10</v>
      </c>
      <c r="K2560">
        <f t="shared" si="1365"/>
        <v>6.74258046E-2</v>
      </c>
      <c r="L2560">
        <f t="shared" si="1393"/>
        <v>0.628333394598658</v>
      </c>
      <c r="O2560">
        <f>L2560*0.43*0.75</f>
        <v>0.20263751975806721</v>
      </c>
      <c r="Q2560">
        <f t="shared" si="1394"/>
        <v>0.10537151027419495</v>
      </c>
      <c r="T2560">
        <f>(L2560*0.43*0.75)*(1+0.2)*0.52*3.67</f>
        <v>0.46405613124755452</v>
      </c>
    </row>
    <row r="2561" spans="1:24" x14ac:dyDescent="0.3">
      <c r="A2561" s="26">
        <v>24001</v>
      </c>
      <c r="B2561">
        <v>115</v>
      </c>
      <c r="C2561" t="s">
        <v>211</v>
      </c>
      <c r="D2561">
        <v>12</v>
      </c>
      <c r="E2561" t="s">
        <v>213</v>
      </c>
      <c r="F2561">
        <v>4</v>
      </c>
      <c r="G2561">
        <v>11.6</v>
      </c>
      <c r="H2561">
        <f t="shared" si="1364"/>
        <v>0.11599999999999999</v>
      </c>
      <c r="I2561">
        <v>4</v>
      </c>
      <c r="J2561">
        <v>2</v>
      </c>
      <c r="K2561">
        <f t="shared" si="1365"/>
        <v>1.0568342399999998E-2</v>
      </c>
      <c r="L2561">
        <f>0.000084*(G2561^1.894314*I2561^0.808223+0.000031*G2561^2)</f>
        <v>2.6748619868922172E-2</v>
      </c>
      <c r="O2561">
        <f>L2561*0.66*1.07</f>
        <v>1.8889875351432838E-2</v>
      </c>
      <c r="Q2561">
        <f>O2561*0.531</f>
        <v>1.0030523811610837E-2</v>
      </c>
      <c r="T2561">
        <f>(L2561*0.66*1.07)*(1+0.2)*0.531*3.67</f>
        <v>4.4174426866334132E-2</v>
      </c>
    </row>
    <row r="2562" spans="1:24" x14ac:dyDescent="0.3">
      <c r="A2562" s="26">
        <v>24001</v>
      </c>
      <c r="B2562">
        <v>115</v>
      </c>
      <c r="C2562" t="s">
        <v>211</v>
      </c>
      <c r="D2562">
        <v>13</v>
      </c>
      <c r="E2562" t="s">
        <v>214</v>
      </c>
      <c r="F2562">
        <v>4</v>
      </c>
      <c r="G2562">
        <v>13.4</v>
      </c>
      <c r="H2562">
        <f t="shared" si="1364"/>
        <v>0.13400000000000001</v>
      </c>
      <c r="I2562">
        <v>4</v>
      </c>
      <c r="J2562">
        <v>2</v>
      </c>
      <c r="K2562">
        <f t="shared" si="1365"/>
        <v>1.4102642400000002E-2</v>
      </c>
      <c r="L2562">
        <f>0.000081*(G2562^1.864042*I2562^0.850892+0.000027*G2562^2)</f>
        <v>3.3246724247247589E-2</v>
      </c>
      <c r="O2562">
        <f>L2562*0.47*0.75</f>
        <v>1.1719470297154776E-2</v>
      </c>
      <c r="Q2562">
        <f>O2562*0.521</f>
        <v>6.1058440248176384E-3</v>
      </c>
      <c r="T2562">
        <f>(L2562*0.47*0.75)*(1+0.2)*0.521*3.67</f>
        <v>2.6890137085296879E-2</v>
      </c>
    </row>
    <row r="2563" spans="1:24" x14ac:dyDescent="0.3">
      <c r="A2563" s="26">
        <v>24001</v>
      </c>
      <c r="B2563">
        <v>115</v>
      </c>
      <c r="C2563" t="s">
        <v>211</v>
      </c>
      <c r="D2563">
        <v>14</v>
      </c>
      <c r="E2563" t="s">
        <v>213</v>
      </c>
      <c r="F2563">
        <v>4</v>
      </c>
      <c r="G2563">
        <v>20.3</v>
      </c>
      <c r="H2563">
        <f t="shared" ref="H2563:H2626" si="1395">G2563/100</f>
        <v>0.20300000000000001</v>
      </c>
      <c r="I2563">
        <v>5</v>
      </c>
      <c r="J2563">
        <v>2</v>
      </c>
      <c r="K2563">
        <f t="shared" ref="K2563:K2626" si="1396">0.7854*H2563^2</f>
        <v>3.2365548600000002E-2</v>
      </c>
      <c r="L2563">
        <f t="shared" ref="L2563:L2565" si="1397">0.000084*(G2563^1.894314*I2563^0.808223+0.000031*G2563^2)</f>
        <v>9.2473226114684046E-2</v>
      </c>
      <c r="O2563">
        <f>L2563*0.66*1.07</f>
        <v>6.5304592282189877E-2</v>
      </c>
      <c r="Q2563">
        <f t="shared" ref="Q2563:Q2565" si="1398">O2563*0.531</f>
        <v>3.467673850184283E-2</v>
      </c>
      <c r="T2563">
        <f>(L2563*0.66*1.07)*(1+0.2)*0.531*3.67</f>
        <v>0.15271635636211581</v>
      </c>
    </row>
    <row r="2564" spans="1:24" x14ac:dyDescent="0.3">
      <c r="A2564" s="26">
        <v>24001</v>
      </c>
      <c r="B2564">
        <v>115</v>
      </c>
      <c r="C2564" t="s">
        <v>211</v>
      </c>
      <c r="D2564">
        <v>15</v>
      </c>
      <c r="E2564" t="s">
        <v>213</v>
      </c>
      <c r="F2564">
        <v>4</v>
      </c>
      <c r="G2564">
        <v>17.2</v>
      </c>
      <c r="H2564">
        <f t="shared" si="1395"/>
        <v>0.17199999999999999</v>
      </c>
      <c r="I2564">
        <v>4</v>
      </c>
      <c r="J2564">
        <v>2</v>
      </c>
      <c r="K2564">
        <f t="shared" si="1396"/>
        <v>2.3235273599999995E-2</v>
      </c>
      <c r="L2564">
        <f t="shared" si="1397"/>
        <v>5.6410868184481558E-2</v>
      </c>
      <c r="O2564">
        <f>L2564*0.66*1.07</f>
        <v>3.9837355111880877E-2</v>
      </c>
      <c r="Q2564">
        <f t="shared" si="1398"/>
        <v>2.1153635564408746E-2</v>
      </c>
      <c r="T2564">
        <f>(L2564*0.66*1.07)*(1+0.2)*0.531*3.67</f>
        <v>9.316061102565612E-2</v>
      </c>
    </row>
    <row r="2565" spans="1:24" x14ac:dyDescent="0.3">
      <c r="A2565" s="26">
        <v>24001</v>
      </c>
      <c r="B2565">
        <v>115</v>
      </c>
      <c r="C2565" t="s">
        <v>211</v>
      </c>
      <c r="D2565">
        <v>16</v>
      </c>
      <c r="E2565" t="s">
        <v>213</v>
      </c>
      <c r="F2565">
        <v>4</v>
      </c>
      <c r="G2565">
        <v>15.9</v>
      </c>
      <c r="H2565">
        <f t="shared" si="1395"/>
        <v>0.159</v>
      </c>
      <c r="I2565">
        <v>4</v>
      </c>
      <c r="J2565">
        <v>2</v>
      </c>
      <c r="K2565">
        <f t="shared" si="1396"/>
        <v>1.98556974E-2</v>
      </c>
      <c r="L2565">
        <f t="shared" si="1397"/>
        <v>4.8607948545971245E-2</v>
      </c>
      <c r="O2565">
        <f>L2565*0.66*1.07</f>
        <v>3.4326933263164897E-2</v>
      </c>
      <c r="Q2565">
        <f t="shared" si="1398"/>
        <v>1.8227601562740562E-2</v>
      </c>
      <c r="T2565">
        <f>(L2565*0.66*1.07)*(1+0.2)*0.531*3.67</f>
        <v>8.0274357282309416E-2</v>
      </c>
    </row>
    <row r="2566" spans="1:24" x14ac:dyDescent="0.3">
      <c r="A2566" s="26">
        <v>24001</v>
      </c>
      <c r="B2566">
        <v>115</v>
      </c>
      <c r="C2566" t="s">
        <v>211</v>
      </c>
      <c r="D2566">
        <v>17</v>
      </c>
      <c r="E2566" t="s">
        <v>218</v>
      </c>
      <c r="F2566">
        <v>4</v>
      </c>
      <c r="G2566">
        <v>31.2</v>
      </c>
      <c r="H2566">
        <f t="shared" si="1395"/>
        <v>0.312</v>
      </c>
      <c r="I2566">
        <v>18</v>
      </c>
      <c r="J2566">
        <v>10</v>
      </c>
      <c r="K2566">
        <f t="shared" si="1396"/>
        <v>7.64539776E-2</v>
      </c>
      <c r="L2566">
        <f t="shared" ref="L2566:L2569" si="1399">0.000057*(G2566^1.897696*I2566^1.002687+0.000031*G2566^2)</f>
        <v>0.70790100632213526</v>
      </c>
      <c r="O2566">
        <f>L2566*0.43*0.75</f>
        <v>0.22829807453888862</v>
      </c>
      <c r="Q2566">
        <f t="shared" ref="Q2566:Q2569" si="1400">O2566*0.52</f>
        <v>0.11871499876022208</v>
      </c>
      <c r="T2566">
        <f>(L2566*0.43*0.75)*(1+0.2)*0.52*3.67</f>
        <v>0.52282085454001803</v>
      </c>
    </row>
    <row r="2567" spans="1:24" x14ac:dyDescent="0.3">
      <c r="A2567" s="26">
        <v>24001</v>
      </c>
      <c r="B2567">
        <v>115</v>
      </c>
      <c r="C2567" t="s">
        <v>211</v>
      </c>
      <c r="D2567">
        <v>18</v>
      </c>
      <c r="E2567" t="s">
        <v>218</v>
      </c>
      <c r="F2567">
        <v>1</v>
      </c>
      <c r="G2567">
        <v>40.9</v>
      </c>
      <c r="H2567">
        <f t="shared" si="1395"/>
        <v>0.40899999999999997</v>
      </c>
      <c r="I2567">
        <v>19.5</v>
      </c>
      <c r="J2567">
        <v>12</v>
      </c>
      <c r="K2567">
        <f t="shared" si="1396"/>
        <v>0.13138249739999999</v>
      </c>
      <c r="L2567">
        <f t="shared" si="1399"/>
        <v>1.2821465437137374</v>
      </c>
      <c r="O2567">
        <f>L2567*0.43*0.75</f>
        <v>0.41349226034768027</v>
      </c>
      <c r="Q2567">
        <f t="shared" si="1400"/>
        <v>0.21501597538079376</v>
      </c>
      <c r="T2567">
        <f>(L2567*0.43*0.75)*(1+0.2)*0.52*3.67</f>
        <v>0.94693035557701566</v>
      </c>
      <c r="U2567">
        <v>78</v>
      </c>
      <c r="V2567">
        <v>84</v>
      </c>
      <c r="W2567">
        <v>23</v>
      </c>
      <c r="X2567">
        <v>7</v>
      </c>
    </row>
    <row r="2568" spans="1:24" x14ac:dyDescent="0.3">
      <c r="A2568" s="26">
        <v>24001</v>
      </c>
      <c r="B2568">
        <v>115</v>
      </c>
      <c r="C2568" t="s">
        <v>211</v>
      </c>
      <c r="D2568">
        <v>19</v>
      </c>
      <c r="E2568" t="s">
        <v>218</v>
      </c>
      <c r="F2568">
        <v>7</v>
      </c>
      <c r="G2568">
        <v>10.199999999999999</v>
      </c>
      <c r="H2568">
        <f t="shared" si="1395"/>
        <v>0.10199999999999999</v>
      </c>
      <c r="I2568">
        <v>5</v>
      </c>
      <c r="J2568">
        <v>0</v>
      </c>
      <c r="K2568">
        <f t="shared" si="1396"/>
        <v>8.1713015999999982E-3</v>
      </c>
      <c r="L2568">
        <f t="shared" si="1399"/>
        <v>2.3482422839529851E-2</v>
      </c>
      <c r="O2568">
        <f>L2568*0.43*0.75</f>
        <v>7.5730813657483766E-3</v>
      </c>
      <c r="Q2568">
        <f t="shared" si="1400"/>
        <v>3.938002310189156E-3</v>
      </c>
      <c r="T2568">
        <f>(L2568*0.43*0.75)*(1+0.2)*0.52*3.67</f>
        <v>1.7342962174073041E-2</v>
      </c>
    </row>
    <row r="2569" spans="1:24" x14ac:dyDescent="0.3">
      <c r="A2569" s="26">
        <v>24001</v>
      </c>
      <c r="B2569">
        <v>115</v>
      </c>
      <c r="C2569" t="s">
        <v>211</v>
      </c>
      <c r="D2569">
        <v>20</v>
      </c>
      <c r="E2569" t="s">
        <v>218</v>
      </c>
      <c r="F2569">
        <v>4</v>
      </c>
      <c r="G2569">
        <v>20.8</v>
      </c>
      <c r="H2569">
        <f t="shared" si="1395"/>
        <v>0.20800000000000002</v>
      </c>
      <c r="I2569">
        <v>12</v>
      </c>
      <c r="J2569">
        <v>6</v>
      </c>
      <c r="K2569">
        <f t="shared" si="1396"/>
        <v>3.3979545600000008E-2</v>
      </c>
      <c r="L2569">
        <f t="shared" si="1399"/>
        <v>0.21839409944540147</v>
      </c>
      <c r="O2569">
        <f>L2569*0.43*0.75</f>
        <v>7.043209707114198E-2</v>
      </c>
      <c r="Q2569">
        <f t="shared" si="1400"/>
        <v>3.6624690476993828E-2</v>
      </c>
      <c r="T2569">
        <f>(L2569*0.43*0.75)*(1+0.2)*0.52*3.67</f>
        <v>0.16129513686068084</v>
      </c>
    </row>
    <row r="2570" spans="1:24" x14ac:dyDescent="0.3">
      <c r="A2570" s="26">
        <v>24001</v>
      </c>
      <c r="B2570">
        <v>115</v>
      </c>
      <c r="C2570" t="s">
        <v>211</v>
      </c>
      <c r="D2570">
        <v>21</v>
      </c>
      <c r="E2570" t="s">
        <v>213</v>
      </c>
      <c r="F2570">
        <v>4</v>
      </c>
      <c r="G2570">
        <v>14</v>
      </c>
      <c r="H2570">
        <f t="shared" si="1395"/>
        <v>0.14000000000000001</v>
      </c>
      <c r="I2570">
        <v>5</v>
      </c>
      <c r="J2570">
        <v>2</v>
      </c>
      <c r="K2570">
        <f t="shared" si="1396"/>
        <v>1.5393840000000002E-2</v>
      </c>
      <c r="L2570">
        <f>0.000084*(G2570^1.894314*I2570^0.808223+0.000031*G2570^2)</f>
        <v>4.5744001186365707E-2</v>
      </c>
      <c r="O2570">
        <f>L2570*0.66*1.07</f>
        <v>3.2304413637811467E-2</v>
      </c>
      <c r="Q2570">
        <f>O2570*0.531</f>
        <v>1.7153643641677891E-2</v>
      </c>
      <c r="T2570">
        <f>(L2570*0.66*1.07)*(1+0.2)*0.531*3.67</f>
        <v>7.5544646597949419E-2</v>
      </c>
    </row>
    <row r="2571" spans="1:24" x14ac:dyDescent="0.3">
      <c r="A2571" s="26">
        <v>24001</v>
      </c>
      <c r="B2571">
        <v>115</v>
      </c>
      <c r="C2571" t="s">
        <v>211</v>
      </c>
      <c r="D2571">
        <v>22</v>
      </c>
      <c r="E2571" t="s">
        <v>218</v>
      </c>
      <c r="F2571">
        <v>4</v>
      </c>
      <c r="G2571">
        <v>24.2</v>
      </c>
      <c r="H2571">
        <f t="shared" si="1395"/>
        <v>0.24199999999999999</v>
      </c>
      <c r="I2571">
        <v>15.4</v>
      </c>
      <c r="J2571">
        <v>12</v>
      </c>
      <c r="K2571">
        <f t="shared" si="1396"/>
        <v>4.59961656E-2</v>
      </c>
      <c r="L2571">
        <f>0.000057*(G2571^1.897696*I2571^1.002687+0.000031*G2571^2)</f>
        <v>0.37380794842942411</v>
      </c>
      <c r="O2571">
        <f>L2571*0.43*0.75</f>
        <v>0.12055306336848928</v>
      </c>
      <c r="Q2571">
        <f>O2571*0.52</f>
        <v>6.2687592951614426E-2</v>
      </c>
      <c r="T2571">
        <f>(L2571*0.43*0.75)*(1+0.2)*0.52*3.67</f>
        <v>0.27607615935890994</v>
      </c>
    </row>
    <row r="2572" spans="1:24" x14ac:dyDescent="0.3">
      <c r="A2572" s="26">
        <v>24001</v>
      </c>
      <c r="B2572">
        <v>115</v>
      </c>
      <c r="C2572" t="s">
        <v>211</v>
      </c>
      <c r="D2572">
        <v>23</v>
      </c>
      <c r="E2572" t="s">
        <v>213</v>
      </c>
      <c r="F2572">
        <v>4</v>
      </c>
      <c r="G2572">
        <v>11.5</v>
      </c>
      <c r="H2572">
        <f t="shared" si="1395"/>
        <v>0.115</v>
      </c>
      <c r="I2572">
        <v>4</v>
      </c>
      <c r="J2572">
        <v>2</v>
      </c>
      <c r="K2572">
        <f t="shared" si="1396"/>
        <v>1.0386915E-2</v>
      </c>
      <c r="L2572">
        <f>0.000084*(G2572^1.894314*I2572^0.808223+0.000031*G2572^2)</f>
        <v>2.6313491090424485E-2</v>
      </c>
      <c r="O2572">
        <f>L2572*0.66*1.07</f>
        <v>1.8582587408057773E-2</v>
      </c>
      <c r="Q2572">
        <f>O2572*0.531</f>
        <v>9.8673539136786784E-3</v>
      </c>
      <c r="T2572">
        <f>(L2572*0.66*1.07)*(1+0.2)*0.531*3.67</f>
        <v>4.3455826635840897E-2</v>
      </c>
    </row>
    <row r="2573" spans="1:24" x14ac:dyDescent="0.3">
      <c r="A2573" s="26">
        <v>24001</v>
      </c>
      <c r="B2573">
        <v>115</v>
      </c>
      <c r="C2573" t="s">
        <v>211</v>
      </c>
      <c r="D2573">
        <v>24</v>
      </c>
      <c r="E2573" t="s">
        <v>218</v>
      </c>
      <c r="F2573">
        <v>1</v>
      </c>
      <c r="G2573">
        <v>40.700000000000003</v>
      </c>
      <c r="H2573">
        <f t="shared" si="1395"/>
        <v>0.40700000000000003</v>
      </c>
      <c r="I2573">
        <v>19.3</v>
      </c>
      <c r="J2573">
        <v>13</v>
      </c>
      <c r="K2573">
        <f t="shared" si="1396"/>
        <v>0.13010072460000002</v>
      </c>
      <c r="L2573">
        <f t="shared" ref="L2573:L2574" si="1401">0.000057*(G2573^1.897696*I2573^1.002687+0.000031*G2573^2)</f>
        <v>1.2572114865169033</v>
      </c>
      <c r="O2573">
        <f>L2573*0.43*0.75</f>
        <v>0.40545070440170128</v>
      </c>
      <c r="Q2573">
        <f t="shared" ref="Q2573:Q2574" si="1402">O2573*0.52</f>
        <v>0.21083436628888466</v>
      </c>
      <c r="T2573">
        <f>(L2573*0.43*0.75)*(1+0.2)*0.52*3.67</f>
        <v>0.92851454913624798</v>
      </c>
    </row>
    <row r="2574" spans="1:24" x14ac:dyDescent="0.3">
      <c r="A2574" s="26">
        <v>24001</v>
      </c>
      <c r="B2574">
        <v>115</v>
      </c>
      <c r="C2574" t="s">
        <v>211</v>
      </c>
      <c r="D2574">
        <v>25</v>
      </c>
      <c r="E2574" t="s">
        <v>218</v>
      </c>
      <c r="F2574">
        <v>4</v>
      </c>
      <c r="G2574">
        <v>12.5</v>
      </c>
      <c r="H2574">
        <f t="shared" si="1395"/>
        <v>0.125</v>
      </c>
      <c r="I2574">
        <v>5</v>
      </c>
      <c r="J2574">
        <v>3</v>
      </c>
      <c r="K2574">
        <f t="shared" si="1396"/>
        <v>1.2271875E-2</v>
      </c>
      <c r="L2574">
        <f t="shared" si="1401"/>
        <v>3.4540467225786187E-2</v>
      </c>
      <c r="O2574">
        <f>L2574*0.43*0.75</f>
        <v>1.1139300680316046E-2</v>
      </c>
      <c r="Q2574">
        <f t="shared" si="1402"/>
        <v>5.792436353764344E-3</v>
      </c>
      <c r="T2574">
        <f>(L2574*0.43*0.75)*(1+0.2)*0.52*3.67</f>
        <v>2.5509889701978171E-2</v>
      </c>
    </row>
    <row r="2575" spans="1:24" x14ac:dyDescent="0.3">
      <c r="A2575" s="26">
        <v>24001</v>
      </c>
      <c r="B2575">
        <v>115</v>
      </c>
      <c r="C2575" t="s">
        <v>211</v>
      </c>
      <c r="D2575">
        <v>26</v>
      </c>
      <c r="E2575" t="s">
        <v>217</v>
      </c>
      <c r="F2575">
        <v>4</v>
      </c>
      <c r="G2575">
        <v>15.6</v>
      </c>
      <c r="H2575">
        <f t="shared" si="1395"/>
        <v>0.156</v>
      </c>
      <c r="I2575">
        <v>9</v>
      </c>
      <c r="J2575">
        <v>4</v>
      </c>
      <c r="K2575">
        <f t="shared" si="1396"/>
        <v>1.91134944E-2</v>
      </c>
      <c r="L2575">
        <f>0.000059*(G2575^1.965295*I2575^0.892133+0.000019*G2575^2)</f>
        <v>9.2684333265976707E-2</v>
      </c>
      <c r="O2575">
        <f>L2575*0.47*0.75</f>
        <v>3.2671227476256788E-2</v>
      </c>
      <c r="Q2575">
        <f>O2575*0.52</f>
        <v>1.6989038287653531E-2</v>
      </c>
      <c r="T2575">
        <f>(L2575*0.47*0.75)*(1+0.2)*0.52*3.67</f>
        <v>7.4819724618826133E-2</v>
      </c>
    </row>
    <row r="2576" spans="1:24" x14ac:dyDescent="0.3">
      <c r="A2576" s="26">
        <v>24001</v>
      </c>
      <c r="B2576">
        <v>115</v>
      </c>
      <c r="C2576" t="s">
        <v>211</v>
      </c>
      <c r="D2576">
        <v>27</v>
      </c>
      <c r="E2576" t="s">
        <v>213</v>
      </c>
      <c r="F2576">
        <v>4</v>
      </c>
      <c r="G2576">
        <v>24</v>
      </c>
      <c r="H2576">
        <f t="shared" si="1395"/>
        <v>0.24</v>
      </c>
      <c r="I2576">
        <v>6</v>
      </c>
      <c r="J2576">
        <v>3</v>
      </c>
      <c r="K2576">
        <f t="shared" si="1396"/>
        <v>4.5239040000000001E-2</v>
      </c>
      <c r="L2576">
        <f t="shared" ref="L2576:L2577" si="1403">0.000084*(G2576^1.894314*I2576^0.808223+0.000031*G2576^2)</f>
        <v>0.14714886921827153</v>
      </c>
      <c r="O2576">
        <f>L2576*0.66*1.07</f>
        <v>0.10391653144194336</v>
      </c>
      <c r="Q2576">
        <f t="shared" ref="Q2576:Q2577" si="1404">O2576*0.531</f>
        <v>5.5179678195671926E-2</v>
      </c>
      <c r="T2576">
        <f>(L2576*0.66*1.07)*(1+0.2)*0.531*3.67</f>
        <v>0.24301130277373917</v>
      </c>
    </row>
    <row r="2577" spans="1:20" x14ac:dyDescent="0.3">
      <c r="A2577" s="26">
        <v>24001</v>
      </c>
      <c r="B2577">
        <v>115</v>
      </c>
      <c r="C2577" t="s">
        <v>211</v>
      </c>
      <c r="D2577">
        <v>28</v>
      </c>
      <c r="E2577" t="s">
        <v>213</v>
      </c>
      <c r="F2577">
        <v>4</v>
      </c>
      <c r="G2577">
        <v>11.9</v>
      </c>
      <c r="H2577">
        <f t="shared" si="1395"/>
        <v>0.11900000000000001</v>
      </c>
      <c r="I2577">
        <v>4</v>
      </c>
      <c r="J2577">
        <v>2</v>
      </c>
      <c r="K2577">
        <f t="shared" si="1396"/>
        <v>1.11220494E-2</v>
      </c>
      <c r="L2577">
        <f t="shared" si="1403"/>
        <v>2.8074200001722022E-2</v>
      </c>
      <c r="O2577">
        <f>L2577*0.66*1.07</f>
        <v>1.9826000041216096E-2</v>
      </c>
      <c r="Q2577">
        <f t="shared" si="1404"/>
        <v>1.0527606021885749E-2</v>
      </c>
      <c r="T2577">
        <f>(L2577*0.66*1.07)*(1+0.2)*0.531*3.67</f>
        <v>4.6363576920384827E-2</v>
      </c>
    </row>
    <row r="2578" spans="1:20" x14ac:dyDescent="0.3">
      <c r="A2578" s="26">
        <v>24001</v>
      </c>
      <c r="B2578">
        <v>115</v>
      </c>
      <c r="C2578" t="s">
        <v>211</v>
      </c>
      <c r="D2578">
        <v>29</v>
      </c>
      <c r="E2578" t="s">
        <v>218</v>
      </c>
      <c r="F2578">
        <v>4</v>
      </c>
      <c r="G2578">
        <v>36.799999999999997</v>
      </c>
      <c r="H2578">
        <f t="shared" si="1395"/>
        <v>0.36799999999999999</v>
      </c>
      <c r="I2578">
        <v>17.2</v>
      </c>
      <c r="J2578">
        <v>11</v>
      </c>
      <c r="K2578">
        <f t="shared" si="1396"/>
        <v>0.10636200959999999</v>
      </c>
      <c r="L2578">
        <f t="shared" ref="L2578:L2579" si="1405">0.000057*(G2578^1.897696*I2578^1.002687+0.000031*G2578^2)</f>
        <v>0.92518255004431404</v>
      </c>
      <c r="O2578">
        <f>L2578*0.43*0.75</f>
        <v>0.29837137238929129</v>
      </c>
      <c r="Q2578">
        <f t="shared" ref="Q2578:Q2579" si="1406">O2578*0.52</f>
        <v>0.15515311364243148</v>
      </c>
      <c r="T2578">
        <f>(L2578*0.43*0.75)*(1+0.2)*0.52*3.67</f>
        <v>0.68329431248126815</v>
      </c>
    </row>
    <row r="2579" spans="1:20" x14ac:dyDescent="0.3">
      <c r="A2579" s="26">
        <v>24001</v>
      </c>
      <c r="B2579">
        <v>115</v>
      </c>
      <c r="C2579" t="s">
        <v>211</v>
      </c>
      <c r="D2579">
        <v>30</v>
      </c>
      <c r="E2579" t="s">
        <v>218</v>
      </c>
      <c r="F2579">
        <v>4</v>
      </c>
      <c r="G2579">
        <v>18.5</v>
      </c>
      <c r="H2579">
        <f t="shared" si="1395"/>
        <v>0.185</v>
      </c>
      <c r="I2579">
        <v>9.5</v>
      </c>
      <c r="J2579">
        <v>5</v>
      </c>
      <c r="K2579">
        <f t="shared" si="1396"/>
        <v>2.6880314999999998E-2</v>
      </c>
      <c r="L2579">
        <f t="shared" si="1405"/>
        <v>0.13833568444121391</v>
      </c>
      <c r="O2579">
        <f>L2579*0.43*0.75</f>
        <v>4.4613258232291481E-2</v>
      </c>
      <c r="Q2579">
        <f t="shared" si="1406"/>
        <v>2.3198894280791572E-2</v>
      </c>
      <c r="T2579">
        <f>(L2579*0.43*0.75)*(1+0.2)*0.52*3.67</f>
        <v>0.10216793041260606</v>
      </c>
    </row>
    <row r="2580" spans="1:20" x14ac:dyDescent="0.3">
      <c r="A2580" s="26">
        <v>24001</v>
      </c>
      <c r="B2580">
        <v>115</v>
      </c>
      <c r="C2580" t="s">
        <v>211</v>
      </c>
      <c r="D2580">
        <v>31</v>
      </c>
      <c r="E2580" t="s">
        <v>213</v>
      </c>
      <c r="F2580">
        <v>4</v>
      </c>
      <c r="G2580">
        <v>14.2</v>
      </c>
      <c r="H2580">
        <f t="shared" si="1395"/>
        <v>0.14199999999999999</v>
      </c>
      <c r="I2580">
        <v>4</v>
      </c>
      <c r="J2580">
        <v>2</v>
      </c>
      <c r="K2580">
        <f t="shared" si="1396"/>
        <v>1.5836805599999997E-2</v>
      </c>
      <c r="L2580">
        <f>0.000084*(G2580^1.894314*I2580^0.808223+0.000031*G2580^2)</f>
        <v>3.9235552560654509E-2</v>
      </c>
      <c r="O2580">
        <f>L2580*0.66*1.07</f>
        <v>2.7708147218334214E-2</v>
      </c>
      <c r="Q2580">
        <f>O2580*0.531</f>
        <v>1.4713026172935469E-2</v>
      </c>
      <c r="T2580">
        <f>(L2580*0.66*1.07)*(1+0.2)*0.531*3.67</f>
        <v>6.4796167265607787E-2</v>
      </c>
    </row>
    <row r="2581" spans="1:20" x14ac:dyDescent="0.3">
      <c r="A2581" s="26">
        <v>24001</v>
      </c>
      <c r="B2581">
        <v>115</v>
      </c>
      <c r="C2581" t="s">
        <v>211</v>
      </c>
      <c r="D2581">
        <v>32</v>
      </c>
      <c r="E2581" t="s">
        <v>218</v>
      </c>
      <c r="F2581">
        <v>4</v>
      </c>
      <c r="G2581">
        <v>28.8</v>
      </c>
      <c r="H2581">
        <f t="shared" si="1395"/>
        <v>0.28800000000000003</v>
      </c>
      <c r="I2581">
        <v>15.9</v>
      </c>
      <c r="J2581">
        <v>9</v>
      </c>
      <c r="K2581">
        <f t="shared" si="1396"/>
        <v>6.5144217600000012E-2</v>
      </c>
      <c r="L2581">
        <f>0.000057*(G2581^1.897696*I2581^1.002687+0.000031*G2581^2)</f>
        <v>0.53701276083287286</v>
      </c>
      <c r="O2581">
        <f>L2581*0.43*0.75</f>
        <v>0.17318661536860147</v>
      </c>
      <c r="Q2581">
        <f>O2581*0.52</f>
        <v>9.0057039991672763E-2</v>
      </c>
      <c r="T2581">
        <f>(L2581*0.43*0.75)*(1+0.2)*0.52*3.67</f>
        <v>0.39661120412332684</v>
      </c>
    </row>
    <row r="2582" spans="1:20" x14ac:dyDescent="0.3">
      <c r="A2582" s="26">
        <v>24001</v>
      </c>
      <c r="B2582">
        <v>115</v>
      </c>
      <c r="C2582" t="s">
        <v>211</v>
      </c>
      <c r="D2582">
        <v>33</v>
      </c>
      <c r="E2582" t="s">
        <v>213</v>
      </c>
      <c r="F2582">
        <v>4</v>
      </c>
      <c r="G2582">
        <v>15.5</v>
      </c>
      <c r="H2582">
        <f t="shared" si="1395"/>
        <v>0.155</v>
      </c>
      <c r="I2582">
        <v>4</v>
      </c>
      <c r="J2582">
        <v>2</v>
      </c>
      <c r="K2582">
        <f t="shared" si="1396"/>
        <v>1.8869235000000002E-2</v>
      </c>
      <c r="L2582">
        <f t="shared" ref="L2582:L2583" si="1407">0.000084*(G2582^1.894314*I2582^0.808223+0.000031*G2582^2)</f>
        <v>4.6317582630813432E-2</v>
      </c>
      <c r="O2582">
        <f>L2582*0.66*1.07</f>
        <v>3.2709476853880447E-2</v>
      </c>
      <c r="Q2582">
        <f t="shared" ref="Q2582:Q2583" si="1408">O2582*0.531</f>
        <v>1.7368732209410518E-2</v>
      </c>
      <c r="T2582">
        <f>(L2582*0.66*1.07)*(1+0.2)*0.531*3.67</f>
        <v>7.6491896650243918E-2</v>
      </c>
    </row>
    <row r="2583" spans="1:20" x14ac:dyDescent="0.3">
      <c r="A2583" s="26">
        <v>24001</v>
      </c>
      <c r="B2583">
        <v>115</v>
      </c>
      <c r="C2583" t="s">
        <v>211</v>
      </c>
      <c r="D2583">
        <v>34</v>
      </c>
      <c r="E2583" t="s">
        <v>213</v>
      </c>
      <c r="F2583">
        <v>4</v>
      </c>
      <c r="G2583">
        <v>10.3</v>
      </c>
      <c r="H2583">
        <f t="shared" si="1395"/>
        <v>0.10300000000000001</v>
      </c>
      <c r="I2583">
        <v>4</v>
      </c>
      <c r="J2583">
        <v>2</v>
      </c>
      <c r="K2583">
        <f t="shared" si="1396"/>
        <v>8.3323086000000011E-3</v>
      </c>
      <c r="L2583">
        <f t="shared" si="1407"/>
        <v>2.1355776692049983E-2</v>
      </c>
      <c r="O2583">
        <f>L2583*0.66*1.07</f>
        <v>1.5081449499925698E-2</v>
      </c>
      <c r="Q2583">
        <f t="shared" si="1408"/>
        <v>8.0082496844605458E-3</v>
      </c>
      <c r="T2583">
        <f>(L2583*0.66*1.07)*(1+0.2)*0.531*3.67</f>
        <v>3.5268331610364245E-2</v>
      </c>
    </row>
    <row r="2584" spans="1:20" x14ac:dyDescent="0.3">
      <c r="A2584" s="26">
        <v>24001</v>
      </c>
      <c r="B2584">
        <v>115</v>
      </c>
      <c r="C2584" t="s">
        <v>211</v>
      </c>
      <c r="D2584">
        <v>35</v>
      </c>
      <c r="E2584" t="s">
        <v>218</v>
      </c>
      <c r="F2584">
        <v>4</v>
      </c>
      <c r="G2584">
        <v>32.200000000000003</v>
      </c>
      <c r="H2584">
        <f t="shared" si="1395"/>
        <v>0.32200000000000001</v>
      </c>
      <c r="I2584">
        <v>17.2</v>
      </c>
      <c r="J2584">
        <v>10</v>
      </c>
      <c r="K2584">
        <f t="shared" si="1396"/>
        <v>8.1433413600000004E-2</v>
      </c>
      <c r="L2584">
        <f t="shared" ref="L2584:L2585" si="1409">0.000057*(G2584^1.897696*I2584^1.002687+0.000031*G2584^2)</f>
        <v>0.7180857886353007</v>
      </c>
      <c r="O2584">
        <f>L2584*0.43*0.75</f>
        <v>0.23158266683488449</v>
      </c>
      <c r="Q2584">
        <f t="shared" ref="Q2584:Q2585" si="1410">O2584*0.52</f>
        <v>0.12042298675413994</v>
      </c>
      <c r="T2584">
        <f>(L2584*0.43*0.75)*(1+0.2)*0.52*3.67</f>
        <v>0.53034283366523227</v>
      </c>
    </row>
    <row r="2585" spans="1:20" x14ac:dyDescent="0.3">
      <c r="A2585" s="26">
        <v>24001</v>
      </c>
      <c r="B2585">
        <v>115</v>
      </c>
      <c r="C2585" t="s">
        <v>211</v>
      </c>
      <c r="D2585">
        <v>36</v>
      </c>
      <c r="E2585" t="s">
        <v>218</v>
      </c>
      <c r="F2585">
        <v>4</v>
      </c>
      <c r="G2585">
        <v>16.5</v>
      </c>
      <c r="H2585">
        <f t="shared" si="1395"/>
        <v>0.16500000000000001</v>
      </c>
      <c r="I2585">
        <v>7</v>
      </c>
      <c r="J2585">
        <v>3</v>
      </c>
      <c r="K2585">
        <f t="shared" si="1396"/>
        <v>2.1382515000000001E-2</v>
      </c>
      <c r="L2585">
        <f t="shared" si="1409"/>
        <v>8.1971075614194408E-2</v>
      </c>
      <c r="O2585">
        <f>L2585*0.43*0.75</f>
        <v>2.6435671885577695E-2</v>
      </c>
      <c r="Q2585">
        <f t="shared" si="1410"/>
        <v>1.3746549380500402E-2</v>
      </c>
      <c r="T2585">
        <f>(L2585*0.43*0.75)*(1+0.2)*0.52*3.67</f>
        <v>6.0539803471723767E-2</v>
      </c>
    </row>
    <row r="2586" spans="1:20" x14ac:dyDescent="0.3">
      <c r="A2586" s="26">
        <v>24001</v>
      </c>
      <c r="B2586">
        <v>115</v>
      </c>
      <c r="C2586" t="s">
        <v>211</v>
      </c>
      <c r="D2586">
        <v>37</v>
      </c>
      <c r="E2586" t="s">
        <v>219</v>
      </c>
      <c r="F2586">
        <v>4</v>
      </c>
      <c r="G2586">
        <v>13.1</v>
      </c>
      <c r="H2586">
        <f t="shared" si="1395"/>
        <v>0.13100000000000001</v>
      </c>
      <c r="I2586">
        <v>4</v>
      </c>
      <c r="J2586">
        <v>1.5</v>
      </c>
      <c r="K2586">
        <f t="shared" si="1396"/>
        <v>1.3478249400000001E-2</v>
      </c>
      <c r="L2586">
        <f>0.000084*(G2586^1.894314*I2586^0.808223+0.000034*G2586^2)</f>
        <v>3.3678054541613281E-2</v>
      </c>
      <c r="M2586">
        <v>0.75</v>
      </c>
      <c r="O2586">
        <f>L2586*0.75*1.07</f>
        <v>2.7026638769644659E-2</v>
      </c>
      <c r="Q2586">
        <f>O2586*0.531</f>
        <v>1.4351145186681315E-2</v>
      </c>
      <c r="T2586">
        <f>(L2586*0.75*1.07)*(1+0.2)*0.531*3.67</f>
        <v>6.3202443402144509E-2</v>
      </c>
    </row>
    <row r="2587" spans="1:20" x14ac:dyDescent="0.3">
      <c r="A2587" s="26">
        <v>24001</v>
      </c>
      <c r="B2587">
        <v>115</v>
      </c>
      <c r="C2587" t="s">
        <v>211</v>
      </c>
      <c r="D2587">
        <v>38</v>
      </c>
      <c r="E2587" t="s">
        <v>212</v>
      </c>
      <c r="F2587">
        <v>1</v>
      </c>
      <c r="G2587">
        <v>40.9</v>
      </c>
      <c r="H2587">
        <f t="shared" si="1395"/>
        <v>0.40899999999999997</v>
      </c>
      <c r="I2587">
        <v>17.2</v>
      </c>
      <c r="J2587">
        <v>8</v>
      </c>
      <c r="K2587">
        <f t="shared" si="1396"/>
        <v>0.13138249739999999</v>
      </c>
      <c r="L2587">
        <f>0.000062*(G2587^1.947206*I2587^0.894551+0.000039*G2587^2)</f>
        <v>1.0864101385028204</v>
      </c>
      <c r="O2587">
        <f>L2587*0.47*0.75</f>
        <v>0.38295957382224421</v>
      </c>
      <c r="Q2587">
        <f>O2587*0.52</f>
        <v>0.199138978387567</v>
      </c>
      <c r="T2587">
        <f>(L2587*0.47*0.75)*(1+0.2)*0.52*3.67</f>
        <v>0.87700806081884497</v>
      </c>
    </row>
    <row r="2588" spans="1:20" x14ac:dyDescent="0.3">
      <c r="A2588" s="26">
        <v>24001</v>
      </c>
      <c r="B2588">
        <v>115</v>
      </c>
      <c r="C2588" t="s">
        <v>211</v>
      </c>
      <c r="D2588">
        <v>39</v>
      </c>
      <c r="E2588" t="s">
        <v>219</v>
      </c>
      <c r="F2588">
        <v>4</v>
      </c>
      <c r="G2588">
        <v>11.3</v>
      </c>
      <c r="H2588">
        <f t="shared" si="1395"/>
        <v>0.113</v>
      </c>
      <c r="I2588">
        <v>4</v>
      </c>
      <c r="J2588">
        <v>1.5</v>
      </c>
      <c r="K2588">
        <f t="shared" si="1396"/>
        <v>1.0028772600000001E-2</v>
      </c>
      <c r="L2588">
        <f>0.000084*(G2588^1.894314*I2588^0.808223+0.000034*G2588^2)</f>
        <v>2.5453381064525084E-2</v>
      </c>
      <c r="M2588">
        <v>0.75</v>
      </c>
      <c r="O2588">
        <f>L2588*0.75*1.07</f>
        <v>2.0426338304281384E-2</v>
      </c>
      <c r="Q2588">
        <f>O2588*0.531</f>
        <v>1.0846385639573415E-2</v>
      </c>
      <c r="T2588">
        <f>(L2588*0.75*1.07)*(1+0.2)*0.531*3.67</f>
        <v>4.7767482356681316E-2</v>
      </c>
    </row>
    <row r="2589" spans="1:20" x14ac:dyDescent="0.3">
      <c r="A2589" s="26">
        <v>24001</v>
      </c>
      <c r="B2589">
        <v>115</v>
      </c>
      <c r="C2589" t="s">
        <v>211</v>
      </c>
      <c r="D2589">
        <v>40</v>
      </c>
      <c r="E2589" t="s">
        <v>213</v>
      </c>
      <c r="F2589">
        <v>4</v>
      </c>
      <c r="G2589">
        <v>8.4</v>
      </c>
      <c r="H2589">
        <f t="shared" si="1395"/>
        <v>8.4000000000000005E-2</v>
      </c>
      <c r="I2589">
        <v>4</v>
      </c>
      <c r="J2589">
        <v>2</v>
      </c>
      <c r="K2589">
        <f t="shared" si="1396"/>
        <v>5.5417824000000004E-3</v>
      </c>
      <c r="L2589">
        <f t="shared" ref="L2589:L2593" si="1411">0.000084*(G2589^1.894314*I2589^0.808223+0.000031*G2589^2)</f>
        <v>1.451305055935599E-2</v>
      </c>
      <c r="O2589">
        <f>L2589*0.66*1.07</f>
        <v>1.0249116305017202E-2</v>
      </c>
      <c r="Q2589">
        <f t="shared" ref="Q2589:Q2593" si="1412">O2589*0.531</f>
        <v>5.442280757964134E-3</v>
      </c>
      <c r="T2589">
        <f>(L2589*0.66*1.07)*(1+0.2)*0.531*3.67</f>
        <v>2.396780445807405E-2</v>
      </c>
    </row>
    <row r="2590" spans="1:20" x14ac:dyDescent="0.3">
      <c r="A2590" s="26">
        <v>24001</v>
      </c>
      <c r="B2590">
        <v>115</v>
      </c>
      <c r="C2590" t="s">
        <v>211</v>
      </c>
      <c r="D2590">
        <v>41</v>
      </c>
      <c r="E2590" t="s">
        <v>213</v>
      </c>
      <c r="F2590">
        <v>4</v>
      </c>
      <c r="G2590">
        <v>7.9</v>
      </c>
      <c r="H2590">
        <f t="shared" si="1395"/>
        <v>7.9000000000000001E-2</v>
      </c>
      <c r="I2590">
        <v>4</v>
      </c>
      <c r="J2590">
        <v>2</v>
      </c>
      <c r="K2590">
        <f t="shared" si="1396"/>
        <v>4.9016813999999999E-3</v>
      </c>
      <c r="L2590">
        <f t="shared" si="1411"/>
        <v>1.2920253864011707E-2</v>
      </c>
      <c r="O2590">
        <f>L2590*0.66*1.07</f>
        <v>9.1242832787650687E-3</v>
      </c>
      <c r="Q2590">
        <f t="shared" si="1412"/>
        <v>4.844994421024252E-3</v>
      </c>
      <c r="T2590">
        <f>(L2590*0.66*1.07)*(1+0.2)*0.531*3.67</f>
        <v>2.1337355430190805E-2</v>
      </c>
    </row>
    <row r="2591" spans="1:20" x14ac:dyDescent="0.3">
      <c r="A2591" s="26">
        <v>24001</v>
      </c>
      <c r="B2591">
        <v>115</v>
      </c>
      <c r="C2591" t="s">
        <v>211</v>
      </c>
      <c r="D2591">
        <v>42</v>
      </c>
      <c r="E2591" t="s">
        <v>213</v>
      </c>
      <c r="F2591">
        <v>4</v>
      </c>
      <c r="G2591">
        <v>8.5</v>
      </c>
      <c r="H2591">
        <f t="shared" si="1395"/>
        <v>8.5000000000000006E-2</v>
      </c>
      <c r="I2591">
        <v>4</v>
      </c>
      <c r="J2591">
        <v>2</v>
      </c>
      <c r="K2591">
        <f t="shared" si="1396"/>
        <v>5.6745150000000006E-3</v>
      </c>
      <c r="L2591">
        <f t="shared" si="1411"/>
        <v>1.4842081309309028E-2</v>
      </c>
      <c r="O2591">
        <f>L2591*0.66*1.07</f>
        <v>1.0481477820634038E-2</v>
      </c>
      <c r="Q2591">
        <f t="shared" si="1412"/>
        <v>5.5656647227566745E-3</v>
      </c>
      <c r="T2591">
        <f>(L2591*0.66*1.07)*(1+0.2)*0.531*3.67</f>
        <v>2.4511187439020393E-2</v>
      </c>
    </row>
    <row r="2592" spans="1:20" x14ac:dyDescent="0.3">
      <c r="A2592" s="26">
        <v>24001</v>
      </c>
      <c r="B2592">
        <v>115</v>
      </c>
      <c r="C2592" t="s">
        <v>211</v>
      </c>
      <c r="D2592">
        <v>43</v>
      </c>
      <c r="E2592" t="s">
        <v>213</v>
      </c>
      <c r="F2592">
        <v>4</v>
      </c>
      <c r="G2592">
        <v>10.6</v>
      </c>
      <c r="H2592">
        <f t="shared" si="1395"/>
        <v>0.106</v>
      </c>
      <c r="I2592">
        <v>4</v>
      </c>
      <c r="J2592">
        <v>2</v>
      </c>
      <c r="K2592">
        <f t="shared" si="1396"/>
        <v>8.824754399999999E-3</v>
      </c>
      <c r="L2592">
        <f t="shared" si="1411"/>
        <v>2.2549395735965653E-2</v>
      </c>
      <c r="O2592">
        <f>L2592*0.66*1.07</f>
        <v>1.5924383268738948E-2</v>
      </c>
      <c r="Q2592">
        <f t="shared" si="1412"/>
        <v>8.4558475157003824E-3</v>
      </c>
      <c r="T2592">
        <f>(L2592*0.66*1.07)*(1+0.2)*0.531*3.67</f>
        <v>3.7239552459144482E-2</v>
      </c>
    </row>
    <row r="2593" spans="1:24" x14ac:dyDescent="0.3">
      <c r="A2593" s="26">
        <v>24001</v>
      </c>
      <c r="B2593">
        <v>115</v>
      </c>
      <c r="C2593" t="s">
        <v>211</v>
      </c>
      <c r="D2593">
        <v>44</v>
      </c>
      <c r="E2593" t="s">
        <v>213</v>
      </c>
      <c r="F2593">
        <v>4</v>
      </c>
      <c r="G2593">
        <v>12.3</v>
      </c>
      <c r="H2593">
        <f t="shared" si="1395"/>
        <v>0.12300000000000001</v>
      </c>
      <c r="I2593">
        <v>4</v>
      </c>
      <c r="J2593">
        <v>2</v>
      </c>
      <c r="K2593">
        <f t="shared" si="1396"/>
        <v>1.1882316600000003E-2</v>
      </c>
      <c r="L2593">
        <f t="shared" si="1411"/>
        <v>2.9888646883101461E-2</v>
      </c>
      <c r="O2593">
        <f>L2593*0.66*1.07</f>
        <v>2.1107362428846255E-2</v>
      </c>
      <c r="Q2593">
        <f t="shared" si="1412"/>
        <v>1.1208009449717362E-2</v>
      </c>
      <c r="T2593">
        <f>(L2593*0.66*1.07)*(1+0.2)*0.531*3.67</f>
        <v>4.9360073616555263E-2</v>
      </c>
    </row>
    <row r="2594" spans="1:24" x14ac:dyDescent="0.3">
      <c r="A2594" s="26">
        <v>24001</v>
      </c>
      <c r="B2594">
        <v>115</v>
      </c>
      <c r="C2594" t="s">
        <v>211</v>
      </c>
      <c r="D2594">
        <v>45</v>
      </c>
      <c r="E2594" t="s">
        <v>218</v>
      </c>
      <c r="F2594">
        <v>4</v>
      </c>
      <c r="G2594">
        <v>14</v>
      </c>
      <c r="H2594">
        <f t="shared" si="1395"/>
        <v>0.14000000000000001</v>
      </c>
      <c r="I2594">
        <v>8</v>
      </c>
      <c r="J2594">
        <v>4</v>
      </c>
      <c r="K2594">
        <f t="shared" si="1396"/>
        <v>1.5393840000000002E-2</v>
      </c>
      <c r="L2594">
        <f>0.000057*(G2594^1.897696*I2594^1.002687+0.000031*G2594^2)</f>
        <v>6.8611391368611163E-2</v>
      </c>
      <c r="O2594">
        <f>L2594*0.43*0.75</f>
        <v>2.21271737163771E-2</v>
      </c>
      <c r="Q2594">
        <f>O2594*0.52</f>
        <v>1.1506130332516093E-2</v>
      </c>
      <c r="T2594">
        <f>(L2594*0.43*0.75)*(1+0.2)*0.52*3.67</f>
        <v>5.0672997984400871E-2</v>
      </c>
    </row>
    <row r="2595" spans="1:24" x14ac:dyDescent="0.3">
      <c r="A2595" s="26">
        <v>24001</v>
      </c>
      <c r="B2595">
        <v>115</v>
      </c>
      <c r="C2595" t="s">
        <v>211</v>
      </c>
      <c r="D2595">
        <v>46</v>
      </c>
      <c r="E2595" t="s">
        <v>213</v>
      </c>
      <c r="F2595">
        <v>4</v>
      </c>
      <c r="G2595">
        <v>9</v>
      </c>
      <c r="H2595">
        <f t="shared" si="1395"/>
        <v>0.09</v>
      </c>
      <c r="I2595">
        <v>4</v>
      </c>
      <c r="J2595">
        <v>2</v>
      </c>
      <c r="K2595">
        <f t="shared" si="1396"/>
        <v>6.3617399999999994E-3</v>
      </c>
      <c r="L2595">
        <f>0.000084*(G2595^1.894314*I2595^0.808223+0.000031*G2595^2)</f>
        <v>1.653935244891129E-2</v>
      </c>
      <c r="O2595">
        <f>L2595*0.66*1.07</f>
        <v>1.1680090699421155E-2</v>
      </c>
      <c r="Q2595">
        <f>O2595*0.531</f>
        <v>6.202128161392634E-3</v>
      </c>
      <c r="T2595">
        <f>(L2595*0.66*1.07)*(1+0.2)*0.531*3.67</f>
        <v>2.7314172422773161E-2</v>
      </c>
    </row>
    <row r="2596" spans="1:24" x14ac:dyDescent="0.3">
      <c r="A2596" s="26">
        <v>24001</v>
      </c>
      <c r="B2596">
        <v>115</v>
      </c>
      <c r="C2596" t="s">
        <v>211</v>
      </c>
      <c r="D2596">
        <v>47</v>
      </c>
      <c r="E2596" t="s">
        <v>218</v>
      </c>
      <c r="F2596">
        <v>4</v>
      </c>
      <c r="G2596">
        <v>7.6</v>
      </c>
      <c r="H2596">
        <f t="shared" si="1395"/>
        <v>7.5999999999999998E-2</v>
      </c>
      <c r="I2596">
        <v>4</v>
      </c>
      <c r="J2596">
        <v>2</v>
      </c>
      <c r="K2596">
        <f t="shared" si="1396"/>
        <v>4.5364704E-3</v>
      </c>
      <c r="L2596">
        <f t="shared" ref="L2596:L2597" si="1413">0.000057*(G2596^1.897696*I2596^1.002687+0.000031*G2596^2)</f>
        <v>1.0741702979659269E-2</v>
      </c>
      <c r="O2596">
        <f>L2596*0.43*0.75</f>
        <v>3.4641992109401146E-3</v>
      </c>
      <c r="Q2596">
        <f t="shared" ref="Q2596:Q2597" si="1414">O2596*0.52</f>
        <v>1.8013835896888597E-3</v>
      </c>
      <c r="T2596">
        <f>(L2596*0.43*0.75)*(1+0.2)*0.52*3.67</f>
        <v>7.9332933289897392E-3</v>
      </c>
    </row>
    <row r="2597" spans="1:24" x14ac:dyDescent="0.3">
      <c r="A2597" s="26">
        <v>24001</v>
      </c>
      <c r="B2597">
        <v>115</v>
      </c>
      <c r="C2597" t="s">
        <v>211</v>
      </c>
      <c r="D2597">
        <v>48</v>
      </c>
      <c r="E2597" t="s">
        <v>218</v>
      </c>
      <c r="F2597">
        <v>4</v>
      </c>
      <c r="G2597">
        <v>20.7</v>
      </c>
      <c r="H2597">
        <f t="shared" si="1395"/>
        <v>0.20699999999999999</v>
      </c>
      <c r="I2597">
        <v>6</v>
      </c>
      <c r="J2597">
        <v>3</v>
      </c>
      <c r="K2597">
        <f t="shared" si="1396"/>
        <v>3.3653604599999998E-2</v>
      </c>
      <c r="L2597">
        <f t="shared" si="1413"/>
        <v>0.1080019765896911</v>
      </c>
      <c r="O2597">
        <f>L2597*0.43*0.75</f>
        <v>3.4830637450175381E-2</v>
      </c>
      <c r="Q2597">
        <f t="shared" si="1414"/>
        <v>1.8111931474091198E-2</v>
      </c>
      <c r="T2597">
        <f>(L2597*0.43*0.75)*(1+0.2)*0.52*3.67</f>
        <v>7.9764946211897642E-2</v>
      </c>
    </row>
    <row r="2598" spans="1:24" x14ac:dyDescent="0.3">
      <c r="A2598" s="26">
        <v>24001</v>
      </c>
      <c r="B2598">
        <v>115</v>
      </c>
      <c r="C2598" t="s">
        <v>211</v>
      </c>
      <c r="D2598">
        <v>49</v>
      </c>
      <c r="E2598" t="s">
        <v>217</v>
      </c>
      <c r="F2598">
        <v>4</v>
      </c>
      <c r="G2598">
        <v>13.9</v>
      </c>
      <c r="H2598">
        <f t="shared" si="1395"/>
        <v>0.13900000000000001</v>
      </c>
      <c r="I2598">
        <v>7</v>
      </c>
      <c r="J2598">
        <v>3</v>
      </c>
      <c r="K2598">
        <f t="shared" si="1396"/>
        <v>1.5174713400000003E-2</v>
      </c>
      <c r="L2598">
        <f>0.000059*(G2598^1.965295*I2598^0.892133+0.000019*G2598^2)</f>
        <v>5.9041138901660496E-2</v>
      </c>
      <c r="O2598">
        <f>L2598*0.47*0.75</f>
        <v>2.0812001462835326E-2</v>
      </c>
      <c r="Q2598">
        <f>O2598*0.52</f>
        <v>1.0822240760674369E-2</v>
      </c>
      <c r="T2598">
        <f>(L2598*0.47*0.75)*(1+0.2)*0.52*3.67</f>
        <v>4.7661148310009921E-2</v>
      </c>
    </row>
    <row r="2599" spans="1:24" x14ac:dyDescent="0.3">
      <c r="A2599" s="26">
        <v>24001</v>
      </c>
      <c r="B2599">
        <v>115</v>
      </c>
      <c r="C2599" t="s">
        <v>211</v>
      </c>
      <c r="D2599">
        <v>50</v>
      </c>
      <c r="E2599" t="s">
        <v>218</v>
      </c>
      <c r="F2599">
        <v>4</v>
      </c>
      <c r="G2599">
        <v>18.399999999999999</v>
      </c>
      <c r="H2599">
        <f t="shared" si="1395"/>
        <v>0.184</v>
      </c>
      <c r="I2599">
        <v>9.9</v>
      </c>
      <c r="J2599">
        <v>4</v>
      </c>
      <c r="K2599">
        <f t="shared" si="1396"/>
        <v>2.6590502399999997E-2</v>
      </c>
      <c r="L2599">
        <f t="shared" ref="L2599:L2601" si="1415">0.000057*(G2599^1.897696*I2599^1.002687+0.000031*G2599^2)</f>
        <v>0.14270095059646265</v>
      </c>
      <c r="O2599">
        <f>L2599*0.43*0.75</f>
        <v>4.6021056567359206E-2</v>
      </c>
      <c r="Q2599">
        <f t="shared" ref="Q2599:Q2601" si="1416">O2599*0.52</f>
        <v>2.3930949415026787E-2</v>
      </c>
      <c r="T2599">
        <f>(L2599*0.43*0.75)*(1+0.2)*0.52*3.67</f>
        <v>0.10539190122377798</v>
      </c>
    </row>
    <row r="2600" spans="1:24" x14ac:dyDescent="0.3">
      <c r="A2600" s="26">
        <v>24001</v>
      </c>
      <c r="B2600">
        <v>115</v>
      </c>
      <c r="C2600" t="s">
        <v>211</v>
      </c>
      <c r="D2600">
        <v>51</v>
      </c>
      <c r="E2600" t="s">
        <v>218</v>
      </c>
      <c r="F2600">
        <v>4</v>
      </c>
      <c r="G2600">
        <v>8.4</v>
      </c>
      <c r="H2600">
        <f t="shared" si="1395"/>
        <v>8.4000000000000005E-2</v>
      </c>
      <c r="I2600">
        <v>5</v>
      </c>
      <c r="J2600">
        <v>2</v>
      </c>
      <c r="K2600">
        <f t="shared" si="1396"/>
        <v>5.5417824000000004E-3</v>
      </c>
      <c r="L2600">
        <f t="shared" si="1415"/>
        <v>1.6245288545277726E-2</v>
      </c>
      <c r="O2600">
        <f>L2600*0.43*0.75</f>
        <v>5.2391055558520666E-3</v>
      </c>
      <c r="Q2600">
        <f t="shared" si="1416"/>
        <v>2.7243348890430745E-3</v>
      </c>
      <c r="T2600">
        <f>(L2600*0.43*0.75)*(1+0.2)*0.52*3.67</f>
        <v>1.1997970851345701E-2</v>
      </c>
    </row>
    <row r="2601" spans="1:24" x14ac:dyDescent="0.3">
      <c r="A2601" s="26">
        <v>24001</v>
      </c>
      <c r="B2601">
        <v>115</v>
      </c>
      <c r="C2601" t="s">
        <v>211</v>
      </c>
      <c r="D2601">
        <v>52</v>
      </c>
      <c r="E2601" t="s">
        <v>218</v>
      </c>
      <c r="F2601">
        <v>1</v>
      </c>
      <c r="G2601">
        <v>41.5</v>
      </c>
      <c r="H2601">
        <f t="shared" si="1395"/>
        <v>0.41499999999999998</v>
      </c>
      <c r="I2601">
        <v>19.3</v>
      </c>
      <c r="J2601">
        <v>12</v>
      </c>
      <c r="K2601">
        <f t="shared" si="1396"/>
        <v>0.135265515</v>
      </c>
      <c r="L2601">
        <f t="shared" si="1415"/>
        <v>1.3045203888403043</v>
      </c>
      <c r="O2601">
        <f>L2601*0.43*0.75</f>
        <v>0.42070782540099816</v>
      </c>
      <c r="Q2601">
        <f t="shared" si="1416"/>
        <v>0.21876806920851904</v>
      </c>
      <c r="T2601">
        <f>(L2601*0.43*0.75)*(1+0.2)*0.52*3.67</f>
        <v>0.96345457679431801</v>
      </c>
      <c r="U2601">
        <v>79</v>
      </c>
      <c r="V2601">
        <v>85</v>
      </c>
      <c r="W2601">
        <v>16</v>
      </c>
      <c r="X2601">
        <v>7</v>
      </c>
    </row>
    <row r="2602" spans="1:24" x14ac:dyDescent="0.3">
      <c r="A2602" s="26">
        <v>24001</v>
      </c>
      <c r="B2602">
        <v>115</v>
      </c>
      <c r="C2602" t="s">
        <v>211</v>
      </c>
      <c r="D2602">
        <v>53</v>
      </c>
      <c r="E2602" t="s">
        <v>213</v>
      </c>
      <c r="F2602">
        <v>7</v>
      </c>
      <c r="G2602">
        <v>16.5</v>
      </c>
      <c r="H2602">
        <f t="shared" si="1395"/>
        <v>0.16500000000000001</v>
      </c>
      <c r="I2602">
        <v>4</v>
      </c>
      <c r="J2602">
        <v>0</v>
      </c>
      <c r="K2602">
        <f t="shared" si="1396"/>
        <v>2.1382515000000001E-2</v>
      </c>
      <c r="L2602">
        <f>0.000084*(G2602^1.894314*I2602^0.808223+0.000031*G2602^2)</f>
        <v>5.2141173788975141E-2</v>
      </c>
      <c r="O2602">
        <f>L2602*0.66*1.07</f>
        <v>3.6822096929774249E-2</v>
      </c>
      <c r="Q2602">
        <f>O2602*0.531</f>
        <v>1.9552533469710129E-2</v>
      </c>
      <c r="T2602">
        <f>(L2602*0.66*1.07)*(1+0.2)*0.531*3.67</f>
        <v>8.6109357400603395E-2</v>
      </c>
    </row>
    <row r="2603" spans="1:24" x14ac:dyDescent="0.3">
      <c r="A2603" s="26">
        <v>24001</v>
      </c>
      <c r="B2603">
        <v>115</v>
      </c>
      <c r="C2603" t="s">
        <v>211</v>
      </c>
      <c r="D2603">
        <v>54</v>
      </c>
      <c r="E2603" t="s">
        <v>212</v>
      </c>
      <c r="F2603">
        <v>4</v>
      </c>
      <c r="G2603">
        <v>30.5</v>
      </c>
      <c r="H2603">
        <f t="shared" si="1395"/>
        <v>0.30499999999999999</v>
      </c>
      <c r="I2603">
        <v>16.5</v>
      </c>
      <c r="J2603">
        <v>8</v>
      </c>
      <c r="K2603">
        <f t="shared" si="1396"/>
        <v>7.3061834999999992E-2</v>
      </c>
      <c r="L2603">
        <f>0.000062*(G2603^1.947206*I2603^0.894551+0.000039*G2603^2)</f>
        <v>0.59119720833444289</v>
      </c>
      <c r="O2603">
        <f>L2603*0.47*0.75</f>
        <v>0.20839701593789112</v>
      </c>
      <c r="Q2603">
        <f>O2603*0.52</f>
        <v>0.10836644828770338</v>
      </c>
      <c r="T2603">
        <f>(L2603*0.47*0.75)*(1+0.2)*0.52*3.67</f>
        <v>0.47724583825904571</v>
      </c>
    </row>
    <row r="2604" spans="1:24" x14ac:dyDescent="0.3">
      <c r="A2604" s="26">
        <v>24001</v>
      </c>
      <c r="B2604">
        <v>115</v>
      </c>
      <c r="C2604" t="s">
        <v>211</v>
      </c>
      <c r="D2604">
        <v>55</v>
      </c>
      <c r="E2604" t="s">
        <v>218</v>
      </c>
      <c r="F2604">
        <v>4</v>
      </c>
      <c r="G2604">
        <v>17.100000000000001</v>
      </c>
      <c r="H2604">
        <f t="shared" si="1395"/>
        <v>0.17100000000000001</v>
      </c>
      <c r="I2604">
        <v>14.2</v>
      </c>
      <c r="J2604">
        <v>8</v>
      </c>
      <c r="K2604">
        <f t="shared" si="1396"/>
        <v>2.2965881400000002E-2</v>
      </c>
      <c r="L2604">
        <f>0.000057*(G2604^1.897696*I2604^1.002687+0.000031*G2604^2)</f>
        <v>0.17828403069795831</v>
      </c>
      <c r="O2604">
        <f>L2604*0.43*0.75</f>
        <v>5.7496599900091559E-2</v>
      </c>
      <c r="Q2604">
        <f>O2604*0.52</f>
        <v>2.9898231948047613E-2</v>
      </c>
      <c r="T2604">
        <f>(L2604*0.43*0.75)*(1+0.2)*0.52*3.67</f>
        <v>0.13167181349920165</v>
      </c>
    </row>
    <row r="2605" spans="1:24" x14ac:dyDescent="0.3">
      <c r="A2605" s="26">
        <v>24001</v>
      </c>
      <c r="B2605">
        <v>116</v>
      </c>
      <c r="C2605" t="s">
        <v>211</v>
      </c>
      <c r="D2605">
        <v>1</v>
      </c>
      <c r="E2605" t="s">
        <v>213</v>
      </c>
      <c r="F2605">
        <v>4</v>
      </c>
      <c r="G2605">
        <v>21.4</v>
      </c>
      <c r="H2605">
        <f t="shared" si="1395"/>
        <v>0.214</v>
      </c>
      <c r="I2605">
        <v>5</v>
      </c>
      <c r="J2605">
        <v>2</v>
      </c>
      <c r="K2605">
        <f t="shared" si="1396"/>
        <v>3.5968178399999995E-2</v>
      </c>
      <c r="L2605">
        <f>0.000084*(G2605^1.894314*I2605^0.808223+0.000031*G2605^2)</f>
        <v>0.10219494738529541</v>
      </c>
      <c r="O2605">
        <f>L2605*0.66*1.07</f>
        <v>7.2170071843495637E-2</v>
      </c>
      <c r="Q2605">
        <f>O2605*0.531</f>
        <v>3.8322308148896186E-2</v>
      </c>
      <c r="T2605">
        <f>(L2605*0.66*1.07)*(1+0.2)*0.531*3.67</f>
        <v>0.16877144508773878</v>
      </c>
    </row>
    <row r="2606" spans="1:24" x14ac:dyDescent="0.3">
      <c r="A2606" s="26">
        <v>24001</v>
      </c>
      <c r="B2606">
        <v>116</v>
      </c>
      <c r="C2606" t="s">
        <v>211</v>
      </c>
      <c r="D2606">
        <v>2</v>
      </c>
      <c r="E2606" t="s">
        <v>218</v>
      </c>
      <c r="F2606">
        <v>4</v>
      </c>
      <c r="G2606">
        <v>30.7</v>
      </c>
      <c r="H2606">
        <f t="shared" si="1395"/>
        <v>0.307</v>
      </c>
      <c r="I2606">
        <v>17.5</v>
      </c>
      <c r="J2606">
        <v>10</v>
      </c>
      <c r="K2606">
        <f t="shared" si="1396"/>
        <v>7.4023164599999997E-2</v>
      </c>
      <c r="L2606">
        <f t="shared" ref="L2606:L2607" si="1417">0.000057*(G2606^1.897696*I2606^1.002687+0.000031*G2606^2)</f>
        <v>0.66740672415917168</v>
      </c>
      <c r="O2606">
        <f>L2606*0.43*0.75</f>
        <v>0.21523866854133283</v>
      </c>
      <c r="Q2606">
        <f t="shared" ref="Q2606:Q2607" si="1418">O2606*0.52</f>
        <v>0.11192410764149308</v>
      </c>
      <c r="T2606">
        <f>(L2606*0.43*0.75)*(1+0.2)*0.52*3.67</f>
        <v>0.49291377005313541</v>
      </c>
    </row>
    <row r="2607" spans="1:24" x14ac:dyDescent="0.3">
      <c r="A2607" s="26">
        <v>24001</v>
      </c>
      <c r="B2607">
        <v>116</v>
      </c>
      <c r="C2607" t="s">
        <v>211</v>
      </c>
      <c r="D2607">
        <v>3</v>
      </c>
      <c r="E2607" t="s">
        <v>218</v>
      </c>
      <c r="F2607">
        <v>4</v>
      </c>
      <c r="G2607">
        <v>34.799999999999997</v>
      </c>
      <c r="H2607">
        <f t="shared" si="1395"/>
        <v>0.34799999999999998</v>
      </c>
      <c r="I2607">
        <v>17</v>
      </c>
      <c r="J2607">
        <v>10</v>
      </c>
      <c r="K2607">
        <f t="shared" si="1396"/>
        <v>9.5115081599999984E-2</v>
      </c>
      <c r="L2607">
        <f t="shared" si="1417"/>
        <v>0.82239391503337889</v>
      </c>
      <c r="O2607">
        <f>L2607*0.43*0.75</f>
        <v>0.26522203759826468</v>
      </c>
      <c r="Q2607">
        <f t="shared" si="1418"/>
        <v>0.13791545955109763</v>
      </c>
      <c r="T2607">
        <f>(L2607*0.43*0.75)*(1+0.2)*0.52*3.67</f>
        <v>0.60737968386303398</v>
      </c>
    </row>
    <row r="2608" spans="1:24" x14ac:dyDescent="0.3">
      <c r="A2608" s="26">
        <v>24001</v>
      </c>
      <c r="B2608">
        <v>116</v>
      </c>
      <c r="C2608" t="s">
        <v>211</v>
      </c>
      <c r="D2608">
        <v>4</v>
      </c>
      <c r="E2608" t="s">
        <v>213</v>
      </c>
      <c r="F2608">
        <v>4</v>
      </c>
      <c r="G2608">
        <v>20.2</v>
      </c>
      <c r="H2608">
        <f t="shared" si="1395"/>
        <v>0.20199999999999999</v>
      </c>
      <c r="I2608">
        <v>5</v>
      </c>
      <c r="J2608">
        <v>2</v>
      </c>
      <c r="K2608">
        <f t="shared" si="1396"/>
        <v>3.2047461599999993E-2</v>
      </c>
      <c r="L2608">
        <f t="shared" ref="L2608:L2609" si="1419">0.000084*(G2608^1.894314*I2608^0.808223+0.000031*G2608^2)</f>
        <v>9.1612203895791111E-2</v>
      </c>
      <c r="O2608">
        <f>L2608*0.66*1.07</f>
        <v>6.4696538391207689E-2</v>
      </c>
      <c r="Q2608">
        <f t="shared" ref="Q2608:Q2609" si="1420">O2608*0.531</f>
        <v>3.4353861885731286E-2</v>
      </c>
      <c r="T2608">
        <f>(L2608*0.66*1.07)*(1+0.2)*0.531*3.67</f>
        <v>0.15129440774476055</v>
      </c>
    </row>
    <row r="2609" spans="1:20" x14ac:dyDescent="0.3">
      <c r="A2609" s="26">
        <v>24001</v>
      </c>
      <c r="B2609">
        <v>116</v>
      </c>
      <c r="C2609" t="s">
        <v>211</v>
      </c>
      <c r="D2609">
        <v>5</v>
      </c>
      <c r="E2609" t="s">
        <v>213</v>
      </c>
      <c r="F2609">
        <v>4</v>
      </c>
      <c r="G2609">
        <v>16.399999999999999</v>
      </c>
      <c r="H2609">
        <f t="shared" si="1395"/>
        <v>0.16399999999999998</v>
      </c>
      <c r="I2609">
        <v>5</v>
      </c>
      <c r="J2609">
        <v>2</v>
      </c>
      <c r="K2609">
        <f t="shared" si="1396"/>
        <v>2.1124118399999996E-2</v>
      </c>
      <c r="L2609">
        <f t="shared" si="1419"/>
        <v>6.1731034694032738E-2</v>
      </c>
      <c r="O2609">
        <f>L2609*0.66*1.07</f>
        <v>4.3594456700925925E-2</v>
      </c>
      <c r="Q2609">
        <f t="shared" si="1420"/>
        <v>2.3148656508191666E-2</v>
      </c>
      <c r="T2609">
        <f>(L2609*0.66*1.07)*(1+0.2)*0.531*3.67</f>
        <v>0.10194668326207609</v>
      </c>
    </row>
    <row r="2610" spans="1:20" x14ac:dyDescent="0.3">
      <c r="A2610" s="26">
        <v>24001</v>
      </c>
      <c r="B2610">
        <v>116</v>
      </c>
      <c r="C2610" t="s">
        <v>211</v>
      </c>
      <c r="D2610">
        <v>6</v>
      </c>
      <c r="E2610" t="s">
        <v>218</v>
      </c>
      <c r="F2610">
        <v>4</v>
      </c>
      <c r="G2610">
        <v>30.8</v>
      </c>
      <c r="H2610">
        <f t="shared" si="1395"/>
        <v>0.308</v>
      </c>
      <c r="I2610">
        <v>15.5</v>
      </c>
      <c r="J2610">
        <v>9</v>
      </c>
      <c r="K2610">
        <f t="shared" si="1396"/>
        <v>7.4506185599999997E-2</v>
      </c>
      <c r="L2610">
        <f t="shared" ref="L2610:L2613" si="1421">0.000057*(G2610^1.897696*I2610^1.002687+0.000031*G2610^2)</f>
        <v>0.59459730980193493</v>
      </c>
      <c r="O2610">
        <f>L2610*0.43*0.75</f>
        <v>0.19175763241112403</v>
      </c>
      <c r="Q2610">
        <f t="shared" ref="Q2610:Q2613" si="1422">O2610*0.52</f>
        <v>9.9713968853784501E-2</v>
      </c>
      <c r="T2610">
        <f>(L2610*0.43*0.75)*(1+0.2)*0.52*3.67</f>
        <v>0.43914031883206689</v>
      </c>
    </row>
    <row r="2611" spans="1:20" x14ac:dyDescent="0.3">
      <c r="A2611" s="26">
        <v>24001</v>
      </c>
      <c r="B2611">
        <v>116</v>
      </c>
      <c r="C2611" t="s">
        <v>211</v>
      </c>
      <c r="D2611">
        <v>7</v>
      </c>
      <c r="E2611" t="s">
        <v>218</v>
      </c>
      <c r="F2611">
        <v>4</v>
      </c>
      <c r="G2611">
        <v>26.2</v>
      </c>
      <c r="H2611">
        <f t="shared" si="1395"/>
        <v>0.26200000000000001</v>
      </c>
      <c r="I2611">
        <v>11.5</v>
      </c>
      <c r="J2611">
        <v>6</v>
      </c>
      <c r="K2611">
        <f t="shared" si="1396"/>
        <v>5.3912997600000005E-2</v>
      </c>
      <c r="L2611">
        <f t="shared" si="1421"/>
        <v>0.32428667430205821</v>
      </c>
      <c r="O2611">
        <f>L2611*0.43*0.75</f>
        <v>0.10458245246241378</v>
      </c>
      <c r="Q2611">
        <f t="shared" si="1422"/>
        <v>5.438287528045517E-2</v>
      </c>
      <c r="T2611">
        <f>(L2611*0.43*0.75)*(1+0.2)*0.52*3.67</f>
        <v>0.23950218273512452</v>
      </c>
    </row>
    <row r="2612" spans="1:20" x14ac:dyDescent="0.3">
      <c r="A2612" s="26">
        <v>24001</v>
      </c>
      <c r="B2612">
        <v>116</v>
      </c>
      <c r="C2612" t="s">
        <v>211</v>
      </c>
      <c r="D2612">
        <v>8</v>
      </c>
      <c r="E2612" t="s">
        <v>218</v>
      </c>
      <c r="F2612">
        <v>4</v>
      </c>
      <c r="G2612">
        <v>26.9</v>
      </c>
      <c r="H2612">
        <f t="shared" si="1395"/>
        <v>0.26899999999999996</v>
      </c>
      <c r="I2612">
        <v>14.5</v>
      </c>
      <c r="J2612">
        <v>9</v>
      </c>
      <c r="K2612">
        <f t="shared" si="1396"/>
        <v>5.6832329399999985E-2</v>
      </c>
      <c r="L2612">
        <f t="shared" si="1421"/>
        <v>0.43013019155810583</v>
      </c>
      <c r="O2612">
        <f>L2612*0.43*0.75</f>
        <v>0.13871698677748912</v>
      </c>
      <c r="Q2612">
        <f t="shared" si="1422"/>
        <v>7.2132833124294346E-2</v>
      </c>
      <c r="T2612">
        <f>(L2612*0.43*0.75)*(1+0.2)*0.52*3.67</f>
        <v>0.31767299707939228</v>
      </c>
    </row>
    <row r="2613" spans="1:20" x14ac:dyDescent="0.3">
      <c r="A2613" s="26">
        <v>24001</v>
      </c>
      <c r="B2613">
        <v>116</v>
      </c>
      <c r="C2613" t="s">
        <v>211</v>
      </c>
      <c r="D2613">
        <v>9</v>
      </c>
      <c r="E2613" t="s">
        <v>218</v>
      </c>
      <c r="F2613">
        <v>4</v>
      </c>
      <c r="G2613">
        <v>24.2</v>
      </c>
      <c r="H2613">
        <f t="shared" si="1395"/>
        <v>0.24199999999999999</v>
      </c>
      <c r="I2613">
        <v>10.5</v>
      </c>
      <c r="J2613">
        <v>6</v>
      </c>
      <c r="K2613">
        <f t="shared" si="1396"/>
        <v>4.59961656E-2</v>
      </c>
      <c r="L2613">
        <f t="shared" si="1421"/>
        <v>0.25460723485712267</v>
      </c>
      <c r="O2613">
        <f>L2613*0.43*0.75</f>
        <v>8.2110833241422057E-2</v>
      </c>
      <c r="Q2613">
        <f t="shared" si="1422"/>
        <v>4.2697633285539473E-2</v>
      </c>
      <c r="T2613">
        <f>(L2613*0.43*0.75)*(1+0.2)*0.52*3.67</f>
        <v>0.18804037698951584</v>
      </c>
    </row>
    <row r="2614" spans="1:20" x14ac:dyDescent="0.3">
      <c r="A2614" s="26">
        <v>24001</v>
      </c>
      <c r="B2614">
        <v>116</v>
      </c>
      <c r="C2614" t="s">
        <v>211</v>
      </c>
      <c r="D2614">
        <v>10</v>
      </c>
      <c r="E2614" t="s">
        <v>213</v>
      </c>
      <c r="F2614">
        <v>4</v>
      </c>
      <c r="G2614">
        <v>16.399999999999999</v>
      </c>
      <c r="H2614">
        <f t="shared" si="1395"/>
        <v>0.16399999999999998</v>
      </c>
      <c r="I2614">
        <v>4</v>
      </c>
      <c r="J2614">
        <v>2</v>
      </c>
      <c r="K2614">
        <f t="shared" si="1396"/>
        <v>2.1124118399999996E-2</v>
      </c>
      <c r="L2614">
        <f t="shared" ref="L2614:L2616" si="1423">0.000084*(G2614^1.894314*I2614^0.808223+0.000031*G2614^2)</f>
        <v>5.1544179262556104E-2</v>
      </c>
      <c r="O2614">
        <f>L2614*0.66*1.07</f>
        <v>3.6400499395217126E-2</v>
      </c>
      <c r="Q2614">
        <f t="shared" ref="Q2614:Q2616" si="1424">O2614*0.531</f>
        <v>1.9328665178860296E-2</v>
      </c>
      <c r="T2614">
        <f>(L2614*0.66*1.07)*(1+0.2)*0.531*3.67</f>
        <v>8.5123441447700746E-2</v>
      </c>
    </row>
    <row r="2615" spans="1:20" x14ac:dyDescent="0.3">
      <c r="A2615" s="26">
        <v>24001</v>
      </c>
      <c r="B2615">
        <v>116</v>
      </c>
      <c r="C2615" t="s">
        <v>211</v>
      </c>
      <c r="D2615">
        <v>11</v>
      </c>
      <c r="E2615" t="s">
        <v>213</v>
      </c>
      <c r="F2615">
        <v>4</v>
      </c>
      <c r="G2615">
        <v>11.7</v>
      </c>
      <c r="H2615">
        <f t="shared" si="1395"/>
        <v>0.11699999999999999</v>
      </c>
      <c r="I2615">
        <v>4</v>
      </c>
      <c r="J2615">
        <v>2</v>
      </c>
      <c r="K2615">
        <f t="shared" si="1396"/>
        <v>1.0751340599999997E-2</v>
      </c>
      <c r="L2615">
        <f t="shared" si="1423"/>
        <v>2.7187116311311293E-2</v>
      </c>
      <c r="O2615">
        <f>L2615*0.66*1.07</f>
        <v>1.9199541539048036E-2</v>
      </c>
      <c r="Q2615">
        <f t="shared" si="1424"/>
        <v>1.0194956557234508E-2</v>
      </c>
      <c r="T2615">
        <f>(L2615*0.66*1.07)*(1+0.2)*0.531*3.67</f>
        <v>4.489858867806077E-2</v>
      </c>
    </row>
    <row r="2616" spans="1:20" x14ac:dyDescent="0.3">
      <c r="A2616" s="26">
        <v>24001</v>
      </c>
      <c r="B2616">
        <v>116</v>
      </c>
      <c r="C2616" t="s">
        <v>211</v>
      </c>
      <c r="D2616">
        <v>12</v>
      </c>
      <c r="E2616" t="s">
        <v>213</v>
      </c>
      <c r="F2616">
        <v>4</v>
      </c>
      <c r="G2616">
        <v>10.1</v>
      </c>
      <c r="H2616">
        <f t="shared" si="1395"/>
        <v>0.10099999999999999</v>
      </c>
      <c r="I2616">
        <v>4</v>
      </c>
      <c r="J2616">
        <v>2</v>
      </c>
      <c r="K2616">
        <f t="shared" si="1396"/>
        <v>8.0118653999999984E-3</v>
      </c>
      <c r="L2616">
        <f t="shared" si="1423"/>
        <v>2.0577076100021751E-2</v>
      </c>
      <c r="O2616">
        <f>L2616*0.66*1.07</f>
        <v>1.4531531141835363E-2</v>
      </c>
      <c r="Q2616">
        <f t="shared" si="1424"/>
        <v>7.7162430363145783E-3</v>
      </c>
      <c r="T2616">
        <f>(L2616*0.66*1.07)*(1+0.2)*0.531*3.67</f>
        <v>3.3982334331929397E-2</v>
      </c>
    </row>
    <row r="2617" spans="1:20" x14ac:dyDescent="0.3">
      <c r="A2617" s="26">
        <v>24001</v>
      </c>
      <c r="B2617">
        <v>116</v>
      </c>
      <c r="C2617" t="s">
        <v>211</v>
      </c>
      <c r="D2617">
        <v>13</v>
      </c>
      <c r="E2617" t="s">
        <v>218</v>
      </c>
      <c r="F2617">
        <v>4</v>
      </c>
      <c r="G2617">
        <v>20.7</v>
      </c>
      <c r="H2617">
        <f t="shared" si="1395"/>
        <v>0.20699999999999999</v>
      </c>
      <c r="I2617">
        <v>13.8</v>
      </c>
      <c r="J2617">
        <v>9</v>
      </c>
      <c r="K2617">
        <f t="shared" si="1396"/>
        <v>3.3653604599999998E-2</v>
      </c>
      <c r="L2617">
        <f t="shared" ref="L2617:L2620" si="1425">0.000057*(G2617^1.897696*I2617^1.002687+0.000031*G2617^2)</f>
        <v>0.2489601165692657</v>
      </c>
      <c r="O2617">
        <f>L2617*0.43*0.75</f>
        <v>8.0289637593588176E-2</v>
      </c>
      <c r="Q2617">
        <f t="shared" ref="Q2617:Q2620" si="1426">O2617*0.52</f>
        <v>4.1750611548665856E-2</v>
      </c>
      <c r="T2617">
        <f>(L2617*0.43*0.75)*(1+0.2)*0.52*3.67</f>
        <v>0.18386969326032443</v>
      </c>
    </row>
    <row r="2618" spans="1:20" x14ac:dyDescent="0.3">
      <c r="A2618" s="26">
        <v>24001</v>
      </c>
      <c r="B2618">
        <v>116</v>
      </c>
      <c r="C2618" t="s">
        <v>211</v>
      </c>
      <c r="D2618">
        <v>14</v>
      </c>
      <c r="E2618" t="s">
        <v>218</v>
      </c>
      <c r="F2618">
        <v>4</v>
      </c>
      <c r="G2618">
        <v>21.4</v>
      </c>
      <c r="H2618">
        <f t="shared" si="1395"/>
        <v>0.214</v>
      </c>
      <c r="I2618">
        <v>13.5</v>
      </c>
      <c r="J2618">
        <v>9</v>
      </c>
      <c r="K2618">
        <f t="shared" si="1396"/>
        <v>3.5968178399999995E-2</v>
      </c>
      <c r="L2618">
        <f t="shared" si="1425"/>
        <v>0.25939887118490668</v>
      </c>
      <c r="O2618">
        <f>L2618*0.43*0.75</f>
        <v>8.3656135957132394E-2</v>
      </c>
      <c r="Q2618">
        <f t="shared" si="1426"/>
        <v>4.3501190697708844E-2</v>
      </c>
      <c r="T2618">
        <f>(L2618*0.43*0.75)*(1+0.2)*0.52*3.67</f>
        <v>0.19157924383270974</v>
      </c>
    </row>
    <row r="2619" spans="1:20" x14ac:dyDescent="0.3">
      <c r="A2619" s="26">
        <v>24001</v>
      </c>
      <c r="B2619">
        <v>116</v>
      </c>
      <c r="C2619" t="s">
        <v>211</v>
      </c>
      <c r="D2619">
        <v>15</v>
      </c>
      <c r="E2619" t="s">
        <v>218</v>
      </c>
      <c r="F2619">
        <v>4</v>
      </c>
      <c r="G2619">
        <v>30.2</v>
      </c>
      <c r="H2619">
        <f t="shared" si="1395"/>
        <v>0.30199999999999999</v>
      </c>
      <c r="I2619">
        <v>15.5</v>
      </c>
      <c r="J2619">
        <v>10</v>
      </c>
      <c r="K2619">
        <f t="shared" si="1396"/>
        <v>7.1631621600000001E-2</v>
      </c>
      <c r="L2619">
        <f t="shared" si="1425"/>
        <v>0.57280849827893032</v>
      </c>
      <c r="O2619">
        <f>L2619*0.43*0.75</f>
        <v>0.18473074069495501</v>
      </c>
      <c r="Q2619">
        <f t="shared" si="1426"/>
        <v>9.6059985161376607E-2</v>
      </c>
      <c r="T2619">
        <f>(L2619*0.43*0.75)*(1+0.2)*0.52*3.67</f>
        <v>0.4230481746507026</v>
      </c>
    </row>
    <row r="2620" spans="1:20" x14ac:dyDescent="0.3">
      <c r="A2620" s="26">
        <v>24001</v>
      </c>
      <c r="B2620">
        <v>116</v>
      </c>
      <c r="C2620" t="s">
        <v>211</v>
      </c>
      <c r="D2620">
        <v>16</v>
      </c>
      <c r="E2620" t="s">
        <v>218</v>
      </c>
      <c r="F2620">
        <v>4</v>
      </c>
      <c r="G2620">
        <v>11.8</v>
      </c>
      <c r="H2620">
        <f t="shared" si="1395"/>
        <v>0.11800000000000001</v>
      </c>
      <c r="I2620">
        <v>6</v>
      </c>
      <c r="J2620">
        <v>3</v>
      </c>
      <c r="K2620">
        <f t="shared" si="1396"/>
        <v>1.0935909600000002E-2</v>
      </c>
      <c r="L2620">
        <f t="shared" si="1425"/>
        <v>3.7172868099154398E-2</v>
      </c>
      <c r="O2620">
        <f>L2620*0.43*0.75</f>
        <v>1.1988249961977292E-2</v>
      </c>
      <c r="Q2620">
        <f t="shared" si="1426"/>
        <v>6.2338899802281923E-3</v>
      </c>
      <c r="T2620">
        <f>(L2620*0.43*0.75)*(1+0.2)*0.52*3.67</f>
        <v>2.7454051472924956E-2</v>
      </c>
    </row>
    <row r="2621" spans="1:20" x14ac:dyDescent="0.3">
      <c r="A2621" s="26">
        <v>24001</v>
      </c>
      <c r="B2621">
        <v>116</v>
      </c>
      <c r="C2621" t="s">
        <v>211</v>
      </c>
      <c r="D2621">
        <v>17</v>
      </c>
      <c r="E2621" t="s">
        <v>213</v>
      </c>
      <c r="F2621">
        <v>7</v>
      </c>
      <c r="G2621">
        <v>10.4</v>
      </c>
      <c r="H2621">
        <f t="shared" si="1395"/>
        <v>0.10400000000000001</v>
      </c>
      <c r="I2621">
        <v>5</v>
      </c>
      <c r="J2621">
        <v>0</v>
      </c>
      <c r="K2621">
        <f t="shared" si="1396"/>
        <v>8.494886400000002E-3</v>
      </c>
      <c r="L2621">
        <f>0.000084*(G2621^1.894314*I2621^0.808223+0.000031*G2621^2)</f>
        <v>2.6048823239296543E-2</v>
      </c>
      <c r="O2621">
        <f>L2621*0.66*1.07</f>
        <v>1.8395678971591223E-2</v>
      </c>
      <c r="Q2621">
        <f>O2621*0.531</f>
        <v>9.7681055339149392E-3</v>
      </c>
      <c r="T2621">
        <f>(L2621*0.66*1.07)*(1+0.2)*0.531*3.67</f>
        <v>4.3018736771361393E-2</v>
      </c>
    </row>
    <row r="2622" spans="1:20" x14ac:dyDescent="0.3">
      <c r="A2622" s="26">
        <v>24001</v>
      </c>
      <c r="B2622">
        <v>116</v>
      </c>
      <c r="C2622" t="s">
        <v>211</v>
      </c>
      <c r="D2622">
        <v>18</v>
      </c>
      <c r="E2622" t="s">
        <v>218</v>
      </c>
      <c r="F2622">
        <v>4</v>
      </c>
      <c r="G2622">
        <v>13.5</v>
      </c>
      <c r="H2622">
        <f t="shared" si="1395"/>
        <v>0.13500000000000001</v>
      </c>
      <c r="I2622">
        <v>8</v>
      </c>
      <c r="J2622">
        <v>4</v>
      </c>
      <c r="K2622">
        <f t="shared" si="1396"/>
        <v>1.4313915000000002E-2</v>
      </c>
      <c r="L2622">
        <f>0.000057*(G2622^1.897696*I2622^1.002687+0.000031*G2622^2)</f>
        <v>6.4035897481548573E-2</v>
      </c>
      <c r="O2622">
        <f>L2622*0.43*0.75</f>
        <v>2.0651576937799412E-2</v>
      </c>
      <c r="Q2622">
        <f>O2622*0.52</f>
        <v>1.0738820007655695E-2</v>
      </c>
      <c r="T2622">
        <f>(L2622*0.43*0.75)*(1+0.2)*0.52*3.67</f>
        <v>4.7293763313715674E-2</v>
      </c>
    </row>
    <row r="2623" spans="1:20" x14ac:dyDescent="0.3">
      <c r="A2623" s="26">
        <v>24001</v>
      </c>
      <c r="B2623">
        <v>116</v>
      </c>
      <c r="C2623" t="s">
        <v>211</v>
      </c>
      <c r="D2623">
        <v>19</v>
      </c>
      <c r="E2623" t="s">
        <v>213</v>
      </c>
      <c r="F2623">
        <v>4</v>
      </c>
      <c r="G2623">
        <v>15.2</v>
      </c>
      <c r="H2623">
        <f t="shared" si="1395"/>
        <v>0.152</v>
      </c>
      <c r="I2623">
        <v>4</v>
      </c>
      <c r="J2623">
        <v>2</v>
      </c>
      <c r="K2623">
        <f t="shared" si="1396"/>
        <v>1.81458816E-2</v>
      </c>
      <c r="L2623">
        <f t="shared" ref="L2623:L2624" si="1427">0.000084*(G2623^1.894314*I2623^0.808223+0.000031*G2623^2)</f>
        <v>4.4634094319561335E-2</v>
      </c>
      <c r="O2623">
        <f>L2623*0.66*1.07</f>
        <v>3.1520597408474217E-2</v>
      </c>
      <c r="Q2623">
        <f t="shared" ref="Q2623:Q2624" si="1428">O2623*0.531</f>
        <v>1.6737437223899809E-2</v>
      </c>
      <c r="T2623">
        <f>(L2623*0.66*1.07)*(1+0.2)*0.531*3.67</f>
        <v>7.3711673534054764E-2</v>
      </c>
    </row>
    <row r="2624" spans="1:20" x14ac:dyDescent="0.3">
      <c r="A2624" s="26">
        <v>24001</v>
      </c>
      <c r="B2624">
        <v>116</v>
      </c>
      <c r="C2624" t="s">
        <v>211</v>
      </c>
      <c r="D2624">
        <v>20</v>
      </c>
      <c r="E2624" t="s">
        <v>213</v>
      </c>
      <c r="F2624">
        <v>4</v>
      </c>
      <c r="G2624">
        <v>10</v>
      </c>
      <c r="H2624">
        <f t="shared" si="1395"/>
        <v>0.1</v>
      </c>
      <c r="I2624">
        <v>4</v>
      </c>
      <c r="J2624">
        <v>2</v>
      </c>
      <c r="K2624">
        <f t="shared" si="1396"/>
        <v>7.8540000000000016E-3</v>
      </c>
      <c r="L2624">
        <f t="shared" si="1427"/>
        <v>2.019284999036728E-2</v>
      </c>
      <c r="O2624">
        <f>L2624*0.66*1.07</f>
        <v>1.4260190663197374E-2</v>
      </c>
      <c r="Q2624">
        <f t="shared" si="1428"/>
        <v>7.572161242157806E-3</v>
      </c>
      <c r="T2624">
        <f>(L2624*0.66*1.07)*(1+0.2)*0.531*3.67</f>
        <v>3.3347798110462977E-2</v>
      </c>
    </row>
    <row r="2625" spans="1:20" x14ac:dyDescent="0.3">
      <c r="A2625" s="26">
        <v>24001</v>
      </c>
      <c r="B2625">
        <v>116</v>
      </c>
      <c r="C2625" t="s">
        <v>211</v>
      </c>
      <c r="D2625">
        <v>21</v>
      </c>
      <c r="E2625" t="s">
        <v>212</v>
      </c>
      <c r="F2625">
        <v>4</v>
      </c>
      <c r="G2625">
        <v>20.8</v>
      </c>
      <c r="H2625">
        <f t="shared" si="1395"/>
        <v>0.20800000000000002</v>
      </c>
      <c r="I2625">
        <v>11.5</v>
      </c>
      <c r="J2625">
        <v>7</v>
      </c>
      <c r="K2625">
        <f t="shared" si="1396"/>
        <v>3.3979545600000008E-2</v>
      </c>
      <c r="L2625">
        <f t="shared" ref="L2625:L2626" si="1429">0.000062*(G2625^1.947206*I2625^0.894551+0.000039*G2625^2)</f>
        <v>0.20313421216653341</v>
      </c>
      <c r="O2625">
        <f>L2625*0.47*0.75</f>
        <v>7.1604809788703025E-2</v>
      </c>
      <c r="Q2625">
        <f t="shared" ref="Q2625:Q2626" si="1430">O2625*0.52</f>
        <v>3.7234501090125577E-2</v>
      </c>
      <c r="T2625">
        <f>(L2625*0.47*0.75)*(1+0.2)*0.52*3.67</f>
        <v>0.16398074280091302</v>
      </c>
    </row>
    <row r="2626" spans="1:20" x14ac:dyDescent="0.3">
      <c r="A2626" s="26">
        <v>24001</v>
      </c>
      <c r="B2626">
        <v>116</v>
      </c>
      <c r="C2626" t="s">
        <v>211</v>
      </c>
      <c r="D2626">
        <v>22</v>
      </c>
      <c r="E2626" t="s">
        <v>212</v>
      </c>
      <c r="F2626">
        <v>7</v>
      </c>
      <c r="G2626">
        <v>35.6</v>
      </c>
      <c r="H2626">
        <f t="shared" si="1395"/>
        <v>0.35600000000000004</v>
      </c>
      <c r="I2626">
        <v>18.8</v>
      </c>
      <c r="J2626">
        <v>0</v>
      </c>
      <c r="K2626">
        <f t="shared" si="1396"/>
        <v>9.9538454400000004E-2</v>
      </c>
      <c r="L2626">
        <f t="shared" si="1429"/>
        <v>0.89781135712940574</v>
      </c>
      <c r="O2626">
        <f>L2626*0.47*0.75</f>
        <v>0.31647850338811551</v>
      </c>
      <c r="Q2626">
        <f t="shared" si="1430"/>
        <v>0.16456882176182006</v>
      </c>
      <c r="T2626">
        <f>(L2626*0.47*0.75)*(1+0.2)*0.52*3.67</f>
        <v>0.72476109103905551</v>
      </c>
    </row>
    <row r="2627" spans="1:20" x14ac:dyDescent="0.3">
      <c r="A2627" s="26">
        <v>24001</v>
      </c>
      <c r="B2627">
        <v>116</v>
      </c>
      <c r="C2627" t="s">
        <v>211</v>
      </c>
      <c r="D2627">
        <v>23</v>
      </c>
      <c r="E2627" t="s">
        <v>213</v>
      </c>
      <c r="F2627">
        <v>7</v>
      </c>
      <c r="G2627">
        <v>15.4</v>
      </c>
      <c r="H2627">
        <f t="shared" ref="H2627:H2690" si="1431">G2627/100</f>
        <v>0.154</v>
      </c>
      <c r="I2627">
        <v>5</v>
      </c>
      <c r="J2627">
        <v>0</v>
      </c>
      <c r="K2627">
        <f t="shared" ref="K2627:K2690" si="1432">0.7854*H2627^2</f>
        <v>1.8626546399999999E-2</v>
      </c>
      <c r="L2627">
        <f>0.000084*(G2627^1.894314*I2627^0.808223+0.000031*G2627^2)</f>
        <v>5.4795505952034397E-2</v>
      </c>
      <c r="O2627">
        <f>L2627*0.66*1.07</f>
        <v>3.8696586303326695E-2</v>
      </c>
      <c r="Q2627">
        <f>O2627*0.531</f>
        <v>2.0547887327066475E-2</v>
      </c>
      <c r="T2627">
        <f>(L2627*0.66*1.07)*(1+0.2)*0.531*3.67</f>
        <v>9.0492895788400751E-2</v>
      </c>
    </row>
    <row r="2628" spans="1:20" x14ac:dyDescent="0.3">
      <c r="A2628" s="26">
        <v>24001</v>
      </c>
      <c r="B2628">
        <v>116</v>
      </c>
      <c r="C2628" t="s">
        <v>211</v>
      </c>
      <c r="D2628">
        <v>24</v>
      </c>
      <c r="E2628" t="s">
        <v>218</v>
      </c>
      <c r="F2628">
        <v>4</v>
      </c>
      <c r="G2628">
        <v>11.2</v>
      </c>
      <c r="H2628">
        <f t="shared" si="1431"/>
        <v>0.11199999999999999</v>
      </c>
      <c r="I2628">
        <v>5</v>
      </c>
      <c r="J2628">
        <v>2</v>
      </c>
      <c r="K2628">
        <f t="shared" si="1432"/>
        <v>9.8520575999999985E-3</v>
      </c>
      <c r="L2628">
        <f t="shared" ref="L2628:L2629" si="1433">0.000057*(G2628^1.897696*I2628^1.002687+0.000031*G2628^2)</f>
        <v>2.8042922377116426E-2</v>
      </c>
      <c r="O2628">
        <f>L2628*0.43*0.75</f>
        <v>9.043842466620048E-3</v>
      </c>
      <c r="Q2628">
        <f t="shared" ref="Q2628:Q2629" si="1434">O2628*0.52</f>
        <v>4.7027980826424252E-3</v>
      </c>
      <c r="T2628">
        <f>(L2628*0.43*0.75)*(1+0.2)*0.52*3.67</f>
        <v>2.0711122755957236E-2</v>
      </c>
    </row>
    <row r="2629" spans="1:20" x14ac:dyDescent="0.3">
      <c r="A2629" s="26">
        <v>24001</v>
      </c>
      <c r="B2629">
        <v>116</v>
      </c>
      <c r="C2629" t="s">
        <v>211</v>
      </c>
      <c r="D2629">
        <v>25</v>
      </c>
      <c r="E2629" t="s">
        <v>218</v>
      </c>
      <c r="F2629">
        <v>4</v>
      </c>
      <c r="G2629">
        <v>11.9</v>
      </c>
      <c r="H2629">
        <f t="shared" si="1431"/>
        <v>0.11900000000000001</v>
      </c>
      <c r="I2629">
        <v>8</v>
      </c>
      <c r="J2629">
        <v>4</v>
      </c>
      <c r="K2629">
        <f t="shared" si="1432"/>
        <v>1.11220494E-2</v>
      </c>
      <c r="L2629">
        <f t="shared" si="1433"/>
        <v>5.0402812153570793E-2</v>
      </c>
      <c r="O2629">
        <f>L2629*0.43*0.75</f>
        <v>1.6254906919526579E-2</v>
      </c>
      <c r="Q2629">
        <f t="shared" si="1434"/>
        <v>8.4525515981538207E-3</v>
      </c>
      <c r="T2629">
        <f>(L2629*0.43*0.75)*(1+0.2)*0.52*3.67</f>
        <v>3.7225037238269428E-2</v>
      </c>
    </row>
    <row r="2630" spans="1:20" x14ac:dyDescent="0.3">
      <c r="A2630" s="26">
        <v>24001</v>
      </c>
      <c r="B2630">
        <v>116</v>
      </c>
      <c r="C2630" t="s">
        <v>211</v>
      </c>
      <c r="D2630">
        <v>26</v>
      </c>
      <c r="E2630" t="s">
        <v>213</v>
      </c>
      <c r="F2630">
        <v>4</v>
      </c>
      <c r="G2630">
        <v>11.6</v>
      </c>
      <c r="H2630">
        <f t="shared" si="1431"/>
        <v>0.11599999999999999</v>
      </c>
      <c r="I2630">
        <v>4</v>
      </c>
      <c r="J2630">
        <v>2</v>
      </c>
      <c r="K2630">
        <f t="shared" si="1432"/>
        <v>1.0568342399999998E-2</v>
      </c>
      <c r="L2630">
        <f>0.000084*(G2630^1.894314*I2630^0.808223+0.000031*G2630^2)</f>
        <v>2.6748619868922172E-2</v>
      </c>
      <c r="O2630">
        <f>L2630*0.66*1.07</f>
        <v>1.8889875351432838E-2</v>
      </c>
      <c r="Q2630">
        <f>O2630*0.531</f>
        <v>1.0030523811610837E-2</v>
      </c>
      <c r="T2630">
        <f>(L2630*0.66*1.07)*(1+0.2)*0.531*3.67</f>
        <v>4.4174426866334132E-2</v>
      </c>
    </row>
    <row r="2631" spans="1:20" x14ac:dyDescent="0.3">
      <c r="A2631" s="26">
        <v>24001</v>
      </c>
      <c r="B2631">
        <v>116</v>
      </c>
      <c r="C2631" t="s">
        <v>211</v>
      </c>
      <c r="D2631">
        <v>27</v>
      </c>
      <c r="E2631" t="s">
        <v>212</v>
      </c>
      <c r="F2631">
        <v>4</v>
      </c>
      <c r="G2631">
        <v>26.3</v>
      </c>
      <c r="H2631">
        <f t="shared" si="1431"/>
        <v>0.26300000000000001</v>
      </c>
      <c r="I2631">
        <v>15</v>
      </c>
      <c r="J2631">
        <v>9</v>
      </c>
      <c r="K2631">
        <f t="shared" si="1432"/>
        <v>5.4325332600000005E-2</v>
      </c>
      <c r="L2631">
        <f t="shared" ref="L2631:L2632" si="1435">0.000062*(G2631^1.947206*I2631^0.894551+0.000039*G2631^2)</f>
        <v>0.40683043962353949</v>
      </c>
      <c r="O2631">
        <f>L2631*0.47*0.75</f>
        <v>0.14340772996729767</v>
      </c>
      <c r="Q2631">
        <f t="shared" ref="Q2631:Q2632" si="1436">O2631*0.52</f>
        <v>7.4572019582994795E-2</v>
      </c>
      <c r="T2631">
        <f>(L2631*0.47*0.75)*(1+0.2)*0.52*3.67</f>
        <v>0.32841517424350908</v>
      </c>
    </row>
    <row r="2632" spans="1:20" x14ac:dyDescent="0.3">
      <c r="A2632" s="26">
        <v>24001</v>
      </c>
      <c r="B2632">
        <v>116</v>
      </c>
      <c r="C2632" t="s">
        <v>211</v>
      </c>
      <c r="D2632">
        <v>28</v>
      </c>
      <c r="E2632" t="s">
        <v>212</v>
      </c>
      <c r="F2632">
        <v>1</v>
      </c>
      <c r="G2632">
        <v>34.5</v>
      </c>
      <c r="H2632">
        <f t="shared" si="1431"/>
        <v>0.34499999999999997</v>
      </c>
      <c r="I2632">
        <v>17.5</v>
      </c>
      <c r="J2632">
        <v>9</v>
      </c>
      <c r="K2632">
        <f t="shared" si="1432"/>
        <v>9.3482234999999983E-2</v>
      </c>
      <c r="L2632">
        <f t="shared" si="1435"/>
        <v>0.79214514667794589</v>
      </c>
      <c r="O2632">
        <f>L2632*0.47*0.75</f>
        <v>0.27923116420397587</v>
      </c>
      <c r="Q2632">
        <f t="shared" si="1436"/>
        <v>0.14520020538606745</v>
      </c>
      <c r="T2632">
        <f>(L2632*0.47*0.75)*(1+0.2)*0.52*3.67</f>
        <v>0.63946170452024098</v>
      </c>
    </row>
    <row r="2633" spans="1:20" x14ac:dyDescent="0.3">
      <c r="A2633" s="26">
        <v>24001</v>
      </c>
      <c r="B2633">
        <v>116</v>
      </c>
      <c r="C2633" t="s">
        <v>211</v>
      </c>
      <c r="D2633">
        <v>29</v>
      </c>
      <c r="E2633" t="s">
        <v>213</v>
      </c>
      <c r="F2633">
        <v>4</v>
      </c>
      <c r="G2633">
        <v>15</v>
      </c>
      <c r="H2633">
        <f t="shared" si="1431"/>
        <v>0.15</v>
      </c>
      <c r="I2633">
        <v>6</v>
      </c>
      <c r="J2633">
        <v>3</v>
      </c>
      <c r="K2633">
        <f t="shared" si="1432"/>
        <v>1.76715E-2</v>
      </c>
      <c r="L2633">
        <f t="shared" ref="L2633:L2640" si="1437">0.000084*(G2633^1.894314*I2633^0.808223+0.000031*G2633^2)</f>
        <v>6.0407292911326925E-2</v>
      </c>
      <c r="O2633">
        <f t="shared" ref="O2633:O2640" si="1438">L2633*0.66*1.07</f>
        <v>4.2659630253979078E-2</v>
      </c>
      <c r="Q2633">
        <f t="shared" ref="Q2633:Q2640" si="1439">O2633*0.531</f>
        <v>2.2652263664862893E-2</v>
      </c>
      <c r="T2633">
        <f t="shared" ref="T2633:T2640" si="1440">(L2633*0.66*1.07)*(1+0.2)*0.531*3.67</f>
        <v>9.9760569180056172E-2</v>
      </c>
    </row>
    <row r="2634" spans="1:20" x14ac:dyDescent="0.3">
      <c r="A2634" s="26">
        <v>24001</v>
      </c>
      <c r="B2634">
        <v>116</v>
      </c>
      <c r="C2634" t="s">
        <v>211</v>
      </c>
      <c r="D2634">
        <v>30</v>
      </c>
      <c r="E2634" t="s">
        <v>213</v>
      </c>
      <c r="F2634">
        <v>4</v>
      </c>
      <c r="G2634">
        <v>16.399999999999999</v>
      </c>
      <c r="H2634">
        <f t="shared" si="1431"/>
        <v>0.16399999999999998</v>
      </c>
      <c r="I2634">
        <v>6</v>
      </c>
      <c r="J2634">
        <v>3</v>
      </c>
      <c r="K2634">
        <f t="shared" si="1432"/>
        <v>2.1124118399999996E-2</v>
      </c>
      <c r="L2634">
        <f t="shared" si="1437"/>
        <v>7.1531772310300168E-2</v>
      </c>
      <c r="O2634">
        <f t="shared" si="1438"/>
        <v>5.0515737605533989E-2</v>
      </c>
      <c r="Q2634">
        <f t="shared" si="1439"/>
        <v>2.6823856668538551E-2</v>
      </c>
      <c r="T2634">
        <f t="shared" si="1440"/>
        <v>0.11813226476824376</v>
      </c>
    </row>
    <row r="2635" spans="1:20" x14ac:dyDescent="0.3">
      <c r="A2635" s="26">
        <v>24001</v>
      </c>
      <c r="B2635">
        <v>116</v>
      </c>
      <c r="C2635" t="s">
        <v>211</v>
      </c>
      <c r="D2635">
        <v>31</v>
      </c>
      <c r="E2635" t="s">
        <v>213</v>
      </c>
      <c r="F2635">
        <v>4</v>
      </c>
      <c r="G2635">
        <v>15.8</v>
      </c>
      <c r="H2635">
        <f t="shared" si="1431"/>
        <v>0.158</v>
      </c>
      <c r="I2635">
        <v>5</v>
      </c>
      <c r="J2635">
        <v>2</v>
      </c>
      <c r="K2635">
        <f t="shared" si="1432"/>
        <v>1.96067256E-2</v>
      </c>
      <c r="L2635">
        <f t="shared" si="1437"/>
        <v>5.7522894185468784E-2</v>
      </c>
      <c r="O2635">
        <f t="shared" si="1438"/>
        <v>4.0622667873778065E-2</v>
      </c>
      <c r="Q2635">
        <f t="shared" si="1439"/>
        <v>2.1570636640976155E-2</v>
      </c>
      <c r="T2635">
        <f t="shared" si="1440"/>
        <v>9.4997083766858975E-2</v>
      </c>
    </row>
    <row r="2636" spans="1:20" x14ac:dyDescent="0.3">
      <c r="A2636" s="26">
        <v>24001</v>
      </c>
      <c r="B2636">
        <v>116</v>
      </c>
      <c r="C2636" t="s">
        <v>211</v>
      </c>
      <c r="D2636">
        <v>32</v>
      </c>
      <c r="E2636" t="s">
        <v>213</v>
      </c>
      <c r="F2636">
        <v>4</v>
      </c>
      <c r="G2636">
        <v>14.3</v>
      </c>
      <c r="H2636">
        <f t="shared" si="1431"/>
        <v>0.14300000000000002</v>
      </c>
      <c r="I2636">
        <v>5</v>
      </c>
      <c r="J2636">
        <v>2</v>
      </c>
      <c r="K2636">
        <f t="shared" si="1432"/>
        <v>1.6060644600000003E-2</v>
      </c>
      <c r="L2636">
        <f t="shared" si="1437"/>
        <v>4.7618642100243067E-2</v>
      </c>
      <c r="O2636">
        <f t="shared" si="1438"/>
        <v>3.3628285051191656E-2</v>
      </c>
      <c r="Q2636">
        <f t="shared" si="1439"/>
        <v>1.7856619362182771E-2</v>
      </c>
      <c r="T2636">
        <f t="shared" si="1440"/>
        <v>7.8640551671052911E-2</v>
      </c>
    </row>
    <row r="2637" spans="1:20" x14ac:dyDescent="0.3">
      <c r="A2637" s="26">
        <v>24001</v>
      </c>
      <c r="B2637">
        <v>116</v>
      </c>
      <c r="C2637" t="s">
        <v>211</v>
      </c>
      <c r="D2637">
        <v>33</v>
      </c>
      <c r="E2637" t="s">
        <v>213</v>
      </c>
      <c r="F2637">
        <v>4</v>
      </c>
      <c r="G2637">
        <v>12.1</v>
      </c>
      <c r="H2637">
        <f t="shared" si="1431"/>
        <v>0.121</v>
      </c>
      <c r="I2637">
        <v>4</v>
      </c>
      <c r="J2637">
        <v>2</v>
      </c>
      <c r="K2637">
        <f t="shared" si="1432"/>
        <v>1.14990414E-2</v>
      </c>
      <c r="L2637">
        <f t="shared" si="1437"/>
        <v>2.8974718073761556E-2</v>
      </c>
      <c r="O2637">
        <f t="shared" si="1438"/>
        <v>2.0461945903690413E-2</v>
      </c>
      <c r="Q2637">
        <f t="shared" si="1439"/>
        <v>1.0865293274859611E-2</v>
      </c>
      <c r="T2637">
        <f t="shared" si="1440"/>
        <v>4.785075158248172E-2</v>
      </c>
    </row>
    <row r="2638" spans="1:20" x14ac:dyDescent="0.3">
      <c r="A2638" s="26">
        <v>24001</v>
      </c>
      <c r="B2638">
        <v>116</v>
      </c>
      <c r="C2638" t="s">
        <v>211</v>
      </c>
      <c r="D2638">
        <v>34</v>
      </c>
      <c r="E2638" t="s">
        <v>213</v>
      </c>
      <c r="F2638">
        <v>4</v>
      </c>
      <c r="G2638">
        <v>15.9</v>
      </c>
      <c r="H2638">
        <f t="shared" si="1431"/>
        <v>0.159</v>
      </c>
      <c r="I2638">
        <v>5</v>
      </c>
      <c r="J2638">
        <v>3</v>
      </c>
      <c r="K2638">
        <f t="shared" si="1432"/>
        <v>1.98556974E-2</v>
      </c>
      <c r="L2638">
        <f t="shared" si="1437"/>
        <v>5.8214506914407237E-2</v>
      </c>
      <c r="O2638">
        <f t="shared" si="1438"/>
        <v>4.1111084782954402E-2</v>
      </c>
      <c r="Q2638">
        <f t="shared" si="1439"/>
        <v>2.1829986019748789E-2</v>
      </c>
      <c r="T2638">
        <f t="shared" si="1440"/>
        <v>9.6139258430973665E-2</v>
      </c>
    </row>
    <row r="2639" spans="1:20" x14ac:dyDescent="0.3">
      <c r="A2639" s="26">
        <v>24001</v>
      </c>
      <c r="B2639">
        <v>116</v>
      </c>
      <c r="C2639" t="s">
        <v>211</v>
      </c>
      <c r="D2639">
        <v>35</v>
      </c>
      <c r="E2639" t="s">
        <v>213</v>
      </c>
      <c r="F2639">
        <v>4</v>
      </c>
      <c r="G2639">
        <v>14.3</v>
      </c>
      <c r="H2639">
        <f t="shared" si="1431"/>
        <v>0.14300000000000002</v>
      </c>
      <c r="I2639">
        <v>4</v>
      </c>
      <c r="J2639">
        <v>2</v>
      </c>
      <c r="K2639">
        <f t="shared" si="1432"/>
        <v>1.6060644600000003E-2</v>
      </c>
      <c r="L2639">
        <f t="shared" si="1437"/>
        <v>3.9760612432559947E-2</v>
      </c>
      <c r="O2639">
        <f t="shared" si="1438"/>
        <v>2.8078944499873838E-2</v>
      </c>
      <c r="Q2639">
        <f t="shared" si="1439"/>
        <v>1.4909919529433008E-2</v>
      </c>
      <c r="T2639">
        <f t="shared" si="1440"/>
        <v>6.5663285607622968E-2</v>
      </c>
    </row>
    <row r="2640" spans="1:20" x14ac:dyDescent="0.3">
      <c r="A2640" s="26">
        <v>24001</v>
      </c>
      <c r="B2640">
        <v>116</v>
      </c>
      <c r="C2640" t="s">
        <v>211</v>
      </c>
      <c r="D2640">
        <v>36</v>
      </c>
      <c r="E2640" t="s">
        <v>213</v>
      </c>
      <c r="F2640">
        <v>4</v>
      </c>
      <c r="G2640">
        <v>12.1</v>
      </c>
      <c r="H2640">
        <f t="shared" si="1431"/>
        <v>0.121</v>
      </c>
      <c r="I2640">
        <v>4</v>
      </c>
      <c r="J2640">
        <v>2</v>
      </c>
      <c r="K2640">
        <f t="shared" si="1432"/>
        <v>1.14990414E-2</v>
      </c>
      <c r="L2640">
        <f t="shared" si="1437"/>
        <v>2.8974718073761556E-2</v>
      </c>
      <c r="O2640">
        <f t="shared" si="1438"/>
        <v>2.0461945903690413E-2</v>
      </c>
      <c r="Q2640">
        <f t="shared" si="1439"/>
        <v>1.0865293274859611E-2</v>
      </c>
      <c r="T2640">
        <f t="shared" si="1440"/>
        <v>4.785075158248172E-2</v>
      </c>
    </row>
    <row r="2641" spans="1:24" x14ac:dyDescent="0.3">
      <c r="A2641" s="26">
        <v>24001</v>
      </c>
      <c r="B2641">
        <v>116</v>
      </c>
      <c r="C2641" t="s">
        <v>211</v>
      </c>
      <c r="D2641">
        <v>37</v>
      </c>
      <c r="E2641" t="s">
        <v>218</v>
      </c>
      <c r="F2641">
        <v>4</v>
      </c>
      <c r="G2641">
        <v>11.4</v>
      </c>
      <c r="H2641">
        <f t="shared" si="1431"/>
        <v>0.114</v>
      </c>
      <c r="I2641">
        <v>6</v>
      </c>
      <c r="J2641">
        <v>3</v>
      </c>
      <c r="K2641">
        <f t="shared" si="1432"/>
        <v>1.02070584E-2</v>
      </c>
      <c r="L2641">
        <f>0.000057*(G2641^1.897696*I2641^1.002687+0.000031*G2641^2)</f>
        <v>3.481801207721183E-2</v>
      </c>
      <c r="O2641">
        <f>L2641*0.43*0.75</f>
        <v>1.1228808894900815E-2</v>
      </c>
      <c r="Q2641">
        <f>O2641*0.52</f>
        <v>5.8389806253484238E-3</v>
      </c>
      <c r="T2641">
        <f>(L2641*0.43*0.75)*(1+0.2)*0.52*3.67</f>
        <v>2.5714870674034458E-2</v>
      </c>
    </row>
    <row r="2642" spans="1:24" x14ac:dyDescent="0.3">
      <c r="A2642" s="26">
        <v>24001</v>
      </c>
      <c r="B2642">
        <v>116</v>
      </c>
      <c r="C2642" t="s">
        <v>211</v>
      </c>
      <c r="D2642">
        <v>38</v>
      </c>
      <c r="E2642" t="s">
        <v>213</v>
      </c>
      <c r="F2642">
        <v>4</v>
      </c>
      <c r="G2642">
        <v>12.5</v>
      </c>
      <c r="H2642">
        <f t="shared" si="1431"/>
        <v>0.125</v>
      </c>
      <c r="I2642">
        <v>6</v>
      </c>
      <c r="J2642">
        <v>3</v>
      </c>
      <c r="K2642">
        <f t="shared" si="1432"/>
        <v>1.2271875E-2</v>
      </c>
      <c r="L2642">
        <f>0.000084*(G2642^1.894314*I2642^0.808223+0.000031*G2642^2)</f>
        <v>4.2765657198115044E-2</v>
      </c>
      <c r="O2642">
        <f>L2642*0.66*1.07</f>
        <v>3.020110711330885E-2</v>
      </c>
      <c r="Q2642">
        <f>O2642*0.531</f>
        <v>1.6036787877166999E-2</v>
      </c>
      <c r="T2642">
        <f>(L2642*0.66*1.07)*(1+0.2)*0.531*3.67</f>
        <v>7.0626013811043456E-2</v>
      </c>
    </row>
    <row r="2643" spans="1:24" x14ac:dyDescent="0.3">
      <c r="A2643" s="26">
        <v>24001</v>
      </c>
      <c r="B2643">
        <v>116</v>
      </c>
      <c r="C2643" t="s">
        <v>211</v>
      </c>
      <c r="D2643">
        <v>39</v>
      </c>
      <c r="E2643" t="s">
        <v>214</v>
      </c>
      <c r="F2643">
        <v>4</v>
      </c>
      <c r="G2643">
        <v>24.2</v>
      </c>
      <c r="H2643">
        <f t="shared" si="1431"/>
        <v>0.24199999999999999</v>
      </c>
      <c r="I2643">
        <v>13.5</v>
      </c>
      <c r="J2643">
        <v>9</v>
      </c>
      <c r="K2643">
        <f t="shared" si="1432"/>
        <v>4.59961656E-2</v>
      </c>
      <c r="L2643">
        <f>0.000081*(G2643^1.864042*I2643^0.850892+0.000027*G2643^2)</f>
        <v>0.28168837012061321</v>
      </c>
      <c r="O2643">
        <f>L2643*0.47*0.75</f>
        <v>9.9295150467516163E-2</v>
      </c>
      <c r="Q2643">
        <f>O2643*0.521</f>
        <v>5.1732773393575925E-2</v>
      </c>
      <c r="T2643">
        <f>(L2643*0.47*0.75)*(1+0.2)*0.521*3.67</f>
        <v>0.22783113402530836</v>
      </c>
    </row>
    <row r="2644" spans="1:24" x14ac:dyDescent="0.3">
      <c r="A2644" s="26">
        <v>24001</v>
      </c>
      <c r="B2644">
        <v>116</v>
      </c>
      <c r="C2644" t="s">
        <v>211</v>
      </c>
      <c r="D2644">
        <v>40</v>
      </c>
      <c r="E2644" t="s">
        <v>213</v>
      </c>
      <c r="F2644">
        <v>4</v>
      </c>
      <c r="G2644">
        <v>16.3</v>
      </c>
      <c r="H2644">
        <f t="shared" si="1431"/>
        <v>0.16300000000000001</v>
      </c>
      <c r="I2644">
        <v>5</v>
      </c>
      <c r="J2644">
        <v>2</v>
      </c>
      <c r="K2644">
        <f t="shared" si="1432"/>
        <v>2.08672926E-2</v>
      </c>
      <c r="L2644">
        <f t="shared" ref="L2644:L2645" si="1441">0.000084*(G2644^1.894314*I2644^0.808223+0.000031*G2644^2)</f>
        <v>6.1019942445148363E-2</v>
      </c>
      <c r="O2644">
        <f>L2644*0.66*1.07</f>
        <v>4.3092283354763783E-2</v>
      </c>
      <c r="Q2644">
        <f t="shared" ref="Q2644:Q2645" si="1442">O2644*0.531</f>
        <v>2.2882002461379568E-2</v>
      </c>
      <c r="T2644">
        <f>(L2644*0.66*1.07)*(1+0.2)*0.531*3.67</f>
        <v>0.10077233883991563</v>
      </c>
    </row>
    <row r="2645" spans="1:24" x14ac:dyDescent="0.3">
      <c r="A2645" s="26">
        <v>24001</v>
      </c>
      <c r="B2645">
        <v>116</v>
      </c>
      <c r="C2645" t="s">
        <v>211</v>
      </c>
      <c r="D2645">
        <v>41</v>
      </c>
      <c r="E2645" t="s">
        <v>213</v>
      </c>
      <c r="F2645">
        <v>4</v>
      </c>
      <c r="G2645">
        <v>15.2</v>
      </c>
      <c r="H2645">
        <f t="shared" si="1431"/>
        <v>0.152</v>
      </c>
      <c r="I2645">
        <v>5</v>
      </c>
      <c r="J2645">
        <v>2</v>
      </c>
      <c r="K2645">
        <f t="shared" si="1432"/>
        <v>1.81458816E-2</v>
      </c>
      <c r="L2645">
        <f t="shared" si="1441"/>
        <v>5.3455286587417161E-2</v>
      </c>
      <c r="O2645">
        <f>L2645*0.66*1.07</f>
        <v>3.7750123388034004E-2</v>
      </c>
      <c r="Q2645">
        <f t="shared" si="1442"/>
        <v>2.0045315519046057E-2</v>
      </c>
      <c r="T2645">
        <f>(L2645*0.66*1.07)*(1+0.2)*0.531*3.67</f>
        <v>8.827956954587883E-2</v>
      </c>
    </row>
    <row r="2646" spans="1:24" x14ac:dyDescent="0.3">
      <c r="A2646" s="26">
        <v>24001</v>
      </c>
      <c r="B2646">
        <v>116</v>
      </c>
      <c r="C2646" t="s">
        <v>211</v>
      </c>
      <c r="D2646">
        <v>42</v>
      </c>
      <c r="E2646" t="s">
        <v>218</v>
      </c>
      <c r="F2646">
        <v>4</v>
      </c>
      <c r="G2646">
        <v>24.9</v>
      </c>
      <c r="H2646">
        <f t="shared" si="1431"/>
        <v>0.249</v>
      </c>
      <c r="I2646">
        <v>13</v>
      </c>
      <c r="J2646">
        <v>9</v>
      </c>
      <c r="K2646">
        <f t="shared" si="1432"/>
        <v>4.8695585399999998E-2</v>
      </c>
      <c r="L2646">
        <f>0.000057*(G2646^1.897696*I2646^1.002687+0.000031*G2646^2)</f>
        <v>0.332946703262257</v>
      </c>
      <c r="O2646">
        <f>L2646*0.43*0.75</f>
        <v>0.10737531180207788</v>
      </c>
      <c r="Q2646">
        <f>O2646*0.52</f>
        <v>5.58351621370805E-2</v>
      </c>
      <c r="T2646">
        <f>(L2646*0.43*0.75)*(1+0.2)*0.52*3.67</f>
        <v>0.24589805405170254</v>
      </c>
    </row>
    <row r="2647" spans="1:24" x14ac:dyDescent="0.3">
      <c r="A2647" s="26">
        <v>24001</v>
      </c>
      <c r="B2647">
        <v>116</v>
      </c>
      <c r="C2647" t="s">
        <v>211</v>
      </c>
      <c r="D2647">
        <v>43</v>
      </c>
      <c r="E2647" t="s">
        <v>213</v>
      </c>
      <c r="F2647">
        <v>4</v>
      </c>
      <c r="G2647">
        <v>18.899999999999999</v>
      </c>
      <c r="H2647">
        <f t="shared" si="1431"/>
        <v>0.18899999999999997</v>
      </c>
      <c r="I2647">
        <v>8</v>
      </c>
      <c r="J2647">
        <v>4</v>
      </c>
      <c r="K2647">
        <f t="shared" si="1432"/>
        <v>2.805527339999999E-2</v>
      </c>
      <c r="L2647">
        <f t="shared" ref="L2647:L2648" si="1443">0.000084*(G2647^1.894314*I2647^0.808223+0.000031*G2647^2)</f>
        <v>0.11808650573539595</v>
      </c>
      <c r="O2647">
        <f>L2647*0.66*1.07</f>
        <v>8.3392690350336626E-2</v>
      </c>
      <c r="Q2647">
        <f t="shared" ref="Q2647:Q2648" si="1444">O2647*0.531</f>
        <v>4.4281518576028751E-2</v>
      </c>
      <c r="T2647">
        <f>(L2647*0.66*1.07)*(1+0.2)*0.531*3.67</f>
        <v>0.1950158078088306</v>
      </c>
    </row>
    <row r="2648" spans="1:24" x14ac:dyDescent="0.3">
      <c r="A2648" s="26">
        <v>24001</v>
      </c>
      <c r="B2648">
        <v>116</v>
      </c>
      <c r="C2648" t="s">
        <v>211</v>
      </c>
      <c r="D2648">
        <v>44</v>
      </c>
      <c r="E2648" t="s">
        <v>213</v>
      </c>
      <c r="F2648">
        <v>4</v>
      </c>
      <c r="G2648">
        <v>19.100000000000001</v>
      </c>
      <c r="H2648">
        <f t="shared" si="1431"/>
        <v>0.191</v>
      </c>
      <c r="I2648">
        <v>8</v>
      </c>
      <c r="J2648">
        <v>4</v>
      </c>
      <c r="K2648">
        <f t="shared" si="1432"/>
        <v>2.8652177399999999E-2</v>
      </c>
      <c r="L2648">
        <f t="shared" si="1443"/>
        <v>0.12046482427573552</v>
      </c>
      <c r="O2648">
        <f>L2648*0.66*1.07</f>
        <v>8.507225890352442E-2</v>
      </c>
      <c r="Q2648">
        <f t="shared" si="1444"/>
        <v>4.5173369477771466E-2</v>
      </c>
      <c r="T2648">
        <f>(L2648*0.66*1.07)*(1+0.2)*0.531*3.67</f>
        <v>0.19894351918010553</v>
      </c>
    </row>
    <row r="2649" spans="1:24" x14ac:dyDescent="0.3">
      <c r="A2649" s="26">
        <v>24001</v>
      </c>
      <c r="B2649">
        <v>116</v>
      </c>
      <c r="C2649" t="s">
        <v>211</v>
      </c>
      <c r="D2649">
        <v>45</v>
      </c>
      <c r="E2649" t="s">
        <v>218</v>
      </c>
      <c r="F2649">
        <v>1</v>
      </c>
      <c r="G2649">
        <v>44.6</v>
      </c>
      <c r="H2649">
        <f t="shared" si="1431"/>
        <v>0.44600000000000001</v>
      </c>
      <c r="I2649">
        <v>20.2</v>
      </c>
      <c r="J2649">
        <v>10</v>
      </c>
      <c r="K2649">
        <f t="shared" si="1432"/>
        <v>0.15622862640000001</v>
      </c>
      <c r="L2649">
        <f t="shared" ref="L2649:L2650" si="1445">0.000057*(G2649^1.897696*I2649^1.002687+0.000031*G2649^2)</f>
        <v>1.5655640617124322</v>
      </c>
      <c r="O2649">
        <f>L2649*0.43*0.75</f>
        <v>0.50489440990225942</v>
      </c>
      <c r="Q2649">
        <f t="shared" ref="Q2649:Q2650" si="1446">O2649*0.52</f>
        <v>0.2625450931491749</v>
      </c>
      <c r="T2649">
        <f>(L2649*0.43*0.75)*(1+0.2)*0.52*3.67</f>
        <v>1.1562485902289663</v>
      </c>
      <c r="U2649">
        <v>73</v>
      </c>
      <c r="V2649">
        <v>79</v>
      </c>
      <c r="W2649">
        <v>20</v>
      </c>
      <c r="X2649">
        <v>7</v>
      </c>
    </row>
    <row r="2650" spans="1:24" x14ac:dyDescent="0.3">
      <c r="A2650" s="26">
        <v>24001</v>
      </c>
      <c r="B2650">
        <v>116</v>
      </c>
      <c r="C2650" t="s">
        <v>211</v>
      </c>
      <c r="D2650">
        <v>46</v>
      </c>
      <c r="E2650" t="s">
        <v>218</v>
      </c>
      <c r="F2650">
        <v>4</v>
      </c>
      <c r="G2650">
        <v>12.4</v>
      </c>
      <c r="H2650">
        <f t="shared" si="1431"/>
        <v>0.124</v>
      </c>
      <c r="I2650">
        <v>6</v>
      </c>
      <c r="J2650">
        <v>3</v>
      </c>
      <c r="K2650">
        <f t="shared" si="1432"/>
        <v>1.2076310399999998E-2</v>
      </c>
      <c r="L2650">
        <f t="shared" si="1445"/>
        <v>4.0841515199606458E-2</v>
      </c>
      <c r="O2650">
        <f>L2650*0.43*0.75</f>
        <v>1.3171388651873082E-2</v>
      </c>
      <c r="Q2650">
        <f t="shared" si="1446"/>
        <v>6.8491220989740035E-3</v>
      </c>
      <c r="T2650">
        <f>(L2650*0.43*0.75)*(1+0.2)*0.52*3.67</f>
        <v>3.016353372388151E-2</v>
      </c>
    </row>
    <row r="2651" spans="1:24" x14ac:dyDescent="0.3">
      <c r="A2651" s="26">
        <v>24001</v>
      </c>
      <c r="B2651">
        <v>116</v>
      </c>
      <c r="C2651" t="s">
        <v>211</v>
      </c>
      <c r="D2651">
        <v>47</v>
      </c>
      <c r="E2651" t="s">
        <v>213</v>
      </c>
      <c r="F2651">
        <v>4</v>
      </c>
      <c r="G2651">
        <v>7.6</v>
      </c>
      <c r="H2651">
        <f t="shared" si="1431"/>
        <v>7.5999999999999998E-2</v>
      </c>
      <c r="I2651">
        <v>4</v>
      </c>
      <c r="J2651">
        <v>2</v>
      </c>
      <c r="K2651">
        <f t="shared" si="1432"/>
        <v>4.5364704E-3</v>
      </c>
      <c r="L2651">
        <f t="shared" ref="L2651:L2652" si="1447">0.000084*(G2651^1.894314*I2651^0.808223+0.000031*G2651^2)</f>
        <v>1.2006625870624697E-2</v>
      </c>
      <c r="O2651">
        <f>L2651*0.66*1.07</f>
        <v>8.479079189835162E-3</v>
      </c>
      <c r="Q2651">
        <f t="shared" ref="Q2651:Q2652" si="1448">O2651*0.531</f>
        <v>4.5023910498024709E-3</v>
      </c>
      <c r="T2651">
        <f>(L2651*0.66*1.07)*(1+0.2)*0.531*3.67</f>
        <v>1.9828530183330084E-2</v>
      </c>
    </row>
    <row r="2652" spans="1:24" x14ac:dyDescent="0.3">
      <c r="A2652" s="26">
        <v>24001</v>
      </c>
      <c r="B2652">
        <v>116</v>
      </c>
      <c r="C2652" t="s">
        <v>211</v>
      </c>
      <c r="D2652">
        <v>48</v>
      </c>
      <c r="E2652" t="s">
        <v>213</v>
      </c>
      <c r="F2652">
        <v>4</v>
      </c>
      <c r="G2652">
        <v>14.4</v>
      </c>
      <c r="H2652">
        <f t="shared" si="1431"/>
        <v>0.14400000000000002</v>
      </c>
      <c r="I2652">
        <v>5.5</v>
      </c>
      <c r="J2652">
        <v>2</v>
      </c>
      <c r="K2652">
        <f t="shared" si="1432"/>
        <v>1.6286054400000003E-2</v>
      </c>
      <c r="L2652">
        <f t="shared" si="1447"/>
        <v>5.2115178025217916E-2</v>
      </c>
      <c r="O2652">
        <f>L2652*0.66*1.07</f>
        <v>3.6803738721408893E-2</v>
      </c>
      <c r="Q2652">
        <f t="shared" si="1448"/>
        <v>1.9542785261068122E-2</v>
      </c>
      <c r="T2652">
        <f>(L2652*0.66*1.07)*(1+0.2)*0.531*3.67</f>
        <v>8.6066426289744008E-2</v>
      </c>
    </row>
    <row r="2653" spans="1:24" x14ac:dyDescent="0.3">
      <c r="A2653" s="26">
        <v>24003</v>
      </c>
      <c r="B2653">
        <v>117</v>
      </c>
      <c r="C2653" t="s">
        <v>210</v>
      </c>
      <c r="D2653">
        <v>1</v>
      </c>
      <c r="E2653" t="s">
        <v>220</v>
      </c>
      <c r="F2653">
        <v>3</v>
      </c>
      <c r="G2653">
        <v>35</v>
      </c>
      <c r="H2653">
        <f t="shared" si="1431"/>
        <v>0.35</v>
      </c>
      <c r="I2653">
        <v>6.5</v>
      </c>
      <c r="J2653">
        <v>1.75</v>
      </c>
      <c r="K2653">
        <f t="shared" si="1432"/>
        <v>9.6211499999999991E-2</v>
      </c>
      <c r="L2653">
        <f>0.000084*(G2653^1.894314*I2653^0.808223+0.000031*G2653^2)</f>
        <v>0.32081051142326455</v>
      </c>
      <c r="O2653">
        <f>L2653*0.78*1.07</f>
        <v>0.26774845283385662</v>
      </c>
      <c r="Q2653">
        <f>O2653*0.531</f>
        <v>0.14217442845477787</v>
      </c>
      <c r="T2653">
        <f>(L2653*0.78*1.07)*(1+0.2)*0.531*3.67</f>
        <v>0.62613618291484185</v>
      </c>
    </row>
    <row r="2654" spans="1:24" x14ac:dyDescent="0.3">
      <c r="A2654" s="26">
        <v>24003</v>
      </c>
      <c r="B2654">
        <v>117</v>
      </c>
      <c r="C2654" t="s">
        <v>210</v>
      </c>
      <c r="D2654">
        <v>2</v>
      </c>
      <c r="E2654" t="s">
        <v>214</v>
      </c>
      <c r="F2654">
        <v>3</v>
      </c>
      <c r="G2654">
        <v>8.1999999999999993</v>
      </c>
      <c r="H2654">
        <f t="shared" si="1431"/>
        <v>8.199999999999999E-2</v>
      </c>
      <c r="I2654">
        <v>4</v>
      </c>
      <c r="J2654">
        <v>1.7</v>
      </c>
      <c r="K2654">
        <f t="shared" si="1432"/>
        <v>5.2810295999999989E-3</v>
      </c>
      <c r="L2654">
        <f t="shared" ref="L2654:L2656" si="1449">0.000081*(G2654^1.864042*I2654^0.850892+0.000027*G2654^2)</f>
        <v>1.3309607504028936E-2</v>
      </c>
      <c r="O2654">
        <f t="shared" ref="O2654:O2656" si="1450">L2654*0.47*0.75</f>
        <v>4.6916366451701993E-3</v>
      </c>
      <c r="Q2654">
        <f t="shared" ref="Q2654:Q2656" si="1451">O2654*0.521</f>
        <v>2.4443426921336741E-3</v>
      </c>
      <c r="T2654">
        <f t="shared" ref="T2654:T2656" si="1452">(L2654*0.47*0.75)*(1+0.2)*0.521*3.67</f>
        <v>1.07648852161567E-2</v>
      </c>
    </row>
    <row r="2655" spans="1:24" x14ac:dyDescent="0.3">
      <c r="A2655" s="26">
        <v>24003</v>
      </c>
      <c r="B2655">
        <v>117</v>
      </c>
      <c r="C2655" t="s">
        <v>210</v>
      </c>
      <c r="D2655">
        <v>3</v>
      </c>
      <c r="E2655" t="s">
        <v>214</v>
      </c>
      <c r="F2655">
        <v>3</v>
      </c>
      <c r="G2655">
        <v>8.6999999999999993</v>
      </c>
      <c r="H2655">
        <f t="shared" si="1431"/>
        <v>8.6999999999999994E-2</v>
      </c>
      <c r="I2655">
        <v>4</v>
      </c>
      <c r="J2655">
        <v>1.8</v>
      </c>
      <c r="K2655">
        <f t="shared" si="1432"/>
        <v>5.944692599999999E-3</v>
      </c>
      <c r="L2655">
        <f t="shared" si="1449"/>
        <v>1.4862136060860979E-2</v>
      </c>
      <c r="O2655">
        <f t="shared" si="1450"/>
        <v>5.2389029614534951E-3</v>
      </c>
      <c r="Q2655">
        <f t="shared" si="1451"/>
        <v>2.7294684429172711E-3</v>
      </c>
      <c r="T2655">
        <f t="shared" si="1452"/>
        <v>1.2020579022607661E-2</v>
      </c>
    </row>
    <row r="2656" spans="1:24" x14ac:dyDescent="0.3">
      <c r="A2656" s="26">
        <v>24003</v>
      </c>
      <c r="B2656">
        <v>117</v>
      </c>
      <c r="C2656" t="s">
        <v>210</v>
      </c>
      <c r="D2656">
        <v>4</v>
      </c>
      <c r="E2656" t="s">
        <v>214</v>
      </c>
      <c r="F2656">
        <v>3</v>
      </c>
      <c r="G2656">
        <v>8.3000000000000007</v>
      </c>
      <c r="H2656">
        <f t="shared" si="1431"/>
        <v>8.3000000000000004E-2</v>
      </c>
      <c r="I2656">
        <v>4</v>
      </c>
      <c r="J2656">
        <v>0.6</v>
      </c>
      <c r="K2656">
        <f t="shared" si="1432"/>
        <v>5.4106206000000007E-3</v>
      </c>
      <c r="L2656">
        <f t="shared" si="1449"/>
        <v>1.3613757829458865E-2</v>
      </c>
      <c r="O2656">
        <f t="shared" si="1450"/>
        <v>4.7988496348842502E-3</v>
      </c>
      <c r="Q2656">
        <f t="shared" si="1451"/>
        <v>2.5002006597746942E-3</v>
      </c>
      <c r="T2656">
        <f t="shared" si="1452"/>
        <v>1.1010883705647753E-2</v>
      </c>
    </row>
    <row r="2657" spans="1:20" x14ac:dyDescent="0.3">
      <c r="A2657" s="26">
        <v>24003</v>
      </c>
      <c r="B2657">
        <v>117</v>
      </c>
      <c r="C2657" t="s">
        <v>210</v>
      </c>
      <c r="D2657">
        <v>5</v>
      </c>
      <c r="E2657" t="s">
        <v>215</v>
      </c>
      <c r="F2657">
        <v>1</v>
      </c>
      <c r="G2657">
        <v>30</v>
      </c>
      <c r="H2657">
        <f t="shared" si="1431"/>
        <v>0.3</v>
      </c>
      <c r="I2657">
        <v>9.8000000000000007</v>
      </c>
      <c r="J2657">
        <v>1.7</v>
      </c>
      <c r="K2657">
        <f t="shared" si="1432"/>
        <v>7.0685999999999999E-2</v>
      </c>
      <c r="L2657">
        <f>0.000064*(G2657^1.958025*I2657^0.883501+0.000045*G2657^2)</f>
        <v>0.375122011672119</v>
      </c>
      <c r="O2657">
        <f>L2657*0.44*0.75</f>
        <v>0.12379026385179928</v>
      </c>
      <c r="Q2657">
        <f>O2657*0.52</f>
        <v>6.437093720293563E-2</v>
      </c>
      <c r="T2657">
        <f>(L2657*0.44*0.75)*(1+0.2)*0.52*3.67</f>
        <v>0.28348960744172852</v>
      </c>
    </row>
    <row r="2658" spans="1:20" x14ac:dyDescent="0.3">
      <c r="A2658" s="26">
        <v>24003</v>
      </c>
      <c r="B2658">
        <v>117</v>
      </c>
      <c r="C2658" t="s">
        <v>210</v>
      </c>
      <c r="D2658">
        <v>6</v>
      </c>
      <c r="E2658" t="s">
        <v>214</v>
      </c>
      <c r="F2658">
        <v>3</v>
      </c>
      <c r="G2658">
        <v>9</v>
      </c>
      <c r="H2658">
        <f t="shared" si="1431"/>
        <v>0.09</v>
      </c>
      <c r="I2658">
        <v>2.7</v>
      </c>
      <c r="J2658">
        <v>0.7</v>
      </c>
      <c r="K2658">
        <f t="shared" si="1432"/>
        <v>6.3617399999999994E-3</v>
      </c>
      <c r="L2658">
        <f t="shared" ref="L2658:L2670" si="1453">0.000081*(G2658^1.864042*I2658^0.850892+0.000027*G2658^2)</f>
        <v>1.1331408602251824E-2</v>
      </c>
      <c r="O2658">
        <f t="shared" ref="O2658:O2670" si="1454">L2658*0.47*0.75</f>
        <v>3.9943215322937676E-3</v>
      </c>
      <c r="Q2658">
        <f t="shared" ref="Q2658:Q2670" si="1455">O2658*0.521</f>
        <v>2.0810415183250531E-3</v>
      </c>
      <c r="T2658">
        <f t="shared" ref="T2658:T2670" si="1456">(L2658*0.47*0.75)*(1+0.2)*0.521*3.67</f>
        <v>9.1649068467035324E-3</v>
      </c>
    </row>
    <row r="2659" spans="1:20" x14ac:dyDescent="0.3">
      <c r="A2659" s="26">
        <v>24003</v>
      </c>
      <c r="B2659">
        <v>117</v>
      </c>
      <c r="C2659" t="s">
        <v>210</v>
      </c>
      <c r="D2659">
        <v>7</v>
      </c>
      <c r="E2659" t="s">
        <v>214</v>
      </c>
      <c r="F2659">
        <v>3</v>
      </c>
      <c r="G2659">
        <v>10.3</v>
      </c>
      <c r="H2659">
        <f t="shared" si="1431"/>
        <v>0.10300000000000001</v>
      </c>
      <c r="I2659">
        <v>4</v>
      </c>
      <c r="J2659">
        <v>0.5</v>
      </c>
      <c r="K2659">
        <f t="shared" si="1432"/>
        <v>8.3323086000000011E-3</v>
      </c>
      <c r="L2659">
        <f t="shared" si="1453"/>
        <v>2.0358656954677472E-2</v>
      </c>
      <c r="O2659">
        <f t="shared" si="1454"/>
        <v>7.1764265765238092E-3</v>
      </c>
      <c r="Q2659">
        <f t="shared" si="1455"/>
        <v>3.7389182463689048E-3</v>
      </c>
      <c r="T2659">
        <f t="shared" si="1456"/>
        <v>1.6466195957008652E-2</v>
      </c>
    </row>
    <row r="2660" spans="1:20" x14ac:dyDescent="0.3">
      <c r="A2660" s="26">
        <v>24003</v>
      </c>
      <c r="B2660">
        <v>117</v>
      </c>
      <c r="C2660" t="s">
        <v>210</v>
      </c>
      <c r="D2660">
        <v>8</v>
      </c>
      <c r="E2660" t="s">
        <v>214</v>
      </c>
      <c r="F2660">
        <v>3</v>
      </c>
      <c r="G2660">
        <v>9.5</v>
      </c>
      <c r="H2660">
        <f t="shared" si="1431"/>
        <v>9.5000000000000001E-2</v>
      </c>
      <c r="I2660">
        <v>4.3</v>
      </c>
      <c r="J2660">
        <v>0.8</v>
      </c>
      <c r="K2660">
        <f t="shared" si="1432"/>
        <v>7.088235E-3</v>
      </c>
      <c r="L2660">
        <f t="shared" si="1453"/>
        <v>1.8621760118270551E-2</v>
      </c>
      <c r="O2660">
        <f t="shared" si="1454"/>
        <v>6.5641704416903694E-3</v>
      </c>
      <c r="Q2660">
        <f t="shared" si="1455"/>
        <v>3.4199328001206825E-3</v>
      </c>
      <c r="T2660">
        <f t="shared" si="1456"/>
        <v>1.5061384051731484E-2</v>
      </c>
    </row>
    <row r="2661" spans="1:20" x14ac:dyDescent="0.3">
      <c r="A2661" s="26">
        <v>24003</v>
      </c>
      <c r="B2661">
        <v>117</v>
      </c>
      <c r="C2661" t="s">
        <v>210</v>
      </c>
      <c r="D2661">
        <v>9</v>
      </c>
      <c r="E2661" t="s">
        <v>214</v>
      </c>
      <c r="F2661">
        <v>3</v>
      </c>
      <c r="G2661">
        <v>11</v>
      </c>
      <c r="H2661">
        <f t="shared" si="1431"/>
        <v>0.11</v>
      </c>
      <c r="I2661">
        <v>3.9</v>
      </c>
      <c r="J2661">
        <v>0.6</v>
      </c>
      <c r="K2661">
        <f t="shared" si="1432"/>
        <v>9.503339999999999E-3</v>
      </c>
      <c r="L2661">
        <f t="shared" si="1453"/>
        <v>2.2522778759763322E-2</v>
      </c>
      <c r="O2661">
        <f t="shared" si="1454"/>
        <v>7.9392795128165709E-3</v>
      </c>
      <c r="Q2661">
        <f t="shared" si="1455"/>
        <v>4.1363646261774337E-3</v>
      </c>
      <c r="T2661">
        <f t="shared" si="1456"/>
        <v>1.8216549813685416E-2</v>
      </c>
    </row>
    <row r="2662" spans="1:20" x14ac:dyDescent="0.3">
      <c r="A2662" s="26">
        <v>24003</v>
      </c>
      <c r="B2662">
        <v>117</v>
      </c>
      <c r="C2662" t="s">
        <v>210</v>
      </c>
      <c r="D2662">
        <v>10</v>
      </c>
      <c r="E2662" t="s">
        <v>214</v>
      </c>
      <c r="F2662">
        <v>3</v>
      </c>
      <c r="G2662">
        <v>7.5</v>
      </c>
      <c r="H2662">
        <f t="shared" si="1431"/>
        <v>7.4999999999999997E-2</v>
      </c>
      <c r="I2662">
        <v>3.1</v>
      </c>
      <c r="J2662">
        <v>0.5</v>
      </c>
      <c r="K2662">
        <f t="shared" si="1432"/>
        <v>4.4178749999999999E-3</v>
      </c>
      <c r="L2662">
        <f t="shared" si="1453"/>
        <v>9.0727217031712892E-3</v>
      </c>
      <c r="O2662">
        <f t="shared" si="1454"/>
        <v>3.1981344003678795E-3</v>
      </c>
      <c r="Q2662">
        <f t="shared" si="1455"/>
        <v>1.6662280225916654E-3</v>
      </c>
      <c r="T2662">
        <f t="shared" si="1456"/>
        <v>7.3380682114936938E-3</v>
      </c>
    </row>
    <row r="2663" spans="1:20" x14ac:dyDescent="0.3">
      <c r="A2663" s="26">
        <v>24003</v>
      </c>
      <c r="B2663">
        <v>117</v>
      </c>
      <c r="C2663" t="s">
        <v>210</v>
      </c>
      <c r="D2663">
        <v>11</v>
      </c>
      <c r="E2663" t="s">
        <v>214</v>
      </c>
      <c r="F2663">
        <v>3</v>
      </c>
      <c r="G2663">
        <v>8.1999999999999993</v>
      </c>
      <c r="H2663">
        <f t="shared" si="1431"/>
        <v>8.199999999999999E-2</v>
      </c>
      <c r="I2663">
        <v>3.5</v>
      </c>
      <c r="J2663">
        <v>1.1000000000000001</v>
      </c>
      <c r="K2663">
        <f t="shared" si="1432"/>
        <v>5.2810295999999989E-3</v>
      </c>
      <c r="L2663">
        <f t="shared" si="1453"/>
        <v>1.1880123136362322E-2</v>
      </c>
      <c r="O2663">
        <f t="shared" si="1454"/>
        <v>4.1877434055677181E-3</v>
      </c>
      <c r="Q2663">
        <f t="shared" si="1455"/>
        <v>2.1818143143007814E-3</v>
      </c>
      <c r="T2663">
        <f t="shared" si="1456"/>
        <v>9.6087102401806405E-3</v>
      </c>
    </row>
    <row r="2664" spans="1:20" x14ac:dyDescent="0.3">
      <c r="A2664" s="26">
        <v>24003</v>
      </c>
      <c r="B2664">
        <v>117</v>
      </c>
      <c r="C2664" t="s">
        <v>210</v>
      </c>
      <c r="D2664">
        <v>12</v>
      </c>
      <c r="E2664" t="s">
        <v>214</v>
      </c>
      <c r="F2664">
        <v>3</v>
      </c>
      <c r="G2664">
        <v>13</v>
      </c>
      <c r="H2664">
        <f t="shared" si="1431"/>
        <v>0.13</v>
      </c>
      <c r="I2664">
        <v>3.9</v>
      </c>
      <c r="J2664">
        <v>0.5</v>
      </c>
      <c r="K2664">
        <f t="shared" si="1432"/>
        <v>1.3273260000000002E-2</v>
      </c>
      <c r="L2664">
        <f t="shared" si="1453"/>
        <v>3.0751023750702596E-2</v>
      </c>
      <c r="O2664">
        <f t="shared" si="1454"/>
        <v>1.0839735872122665E-2</v>
      </c>
      <c r="Q2664">
        <f t="shared" si="1455"/>
        <v>5.6475023893759087E-3</v>
      </c>
      <c r="T2664">
        <f t="shared" si="1456"/>
        <v>2.48716005228115E-2</v>
      </c>
    </row>
    <row r="2665" spans="1:20" x14ac:dyDescent="0.3">
      <c r="A2665" s="26">
        <v>24003</v>
      </c>
      <c r="B2665">
        <v>117</v>
      </c>
      <c r="C2665" t="s">
        <v>210</v>
      </c>
      <c r="D2665">
        <v>13</v>
      </c>
      <c r="E2665" t="s">
        <v>214</v>
      </c>
      <c r="F2665">
        <v>3</v>
      </c>
      <c r="G2665">
        <v>10.8</v>
      </c>
      <c r="H2665">
        <f t="shared" si="1431"/>
        <v>0.10800000000000001</v>
      </c>
      <c r="I2665">
        <v>4</v>
      </c>
      <c r="J2665">
        <v>1</v>
      </c>
      <c r="K2665">
        <f t="shared" si="1432"/>
        <v>9.1609056000000015E-3</v>
      </c>
      <c r="L2665">
        <f t="shared" si="1453"/>
        <v>2.223941271839909E-2</v>
      </c>
      <c r="O2665">
        <f t="shared" si="1454"/>
        <v>7.8393929832356792E-3</v>
      </c>
      <c r="Q2665">
        <f t="shared" si="1455"/>
        <v>4.0843237442657887E-3</v>
      </c>
      <c r="T2665">
        <f t="shared" si="1456"/>
        <v>1.7987361769746534E-2</v>
      </c>
    </row>
    <row r="2666" spans="1:20" x14ac:dyDescent="0.3">
      <c r="A2666" s="26">
        <v>24003</v>
      </c>
      <c r="B2666">
        <v>117</v>
      </c>
      <c r="C2666" t="s">
        <v>210</v>
      </c>
      <c r="D2666">
        <v>14</v>
      </c>
      <c r="E2666" t="s">
        <v>214</v>
      </c>
      <c r="F2666">
        <v>3</v>
      </c>
      <c r="G2666">
        <v>19.5</v>
      </c>
      <c r="H2666">
        <f t="shared" si="1431"/>
        <v>0.19500000000000001</v>
      </c>
      <c r="I2666">
        <v>5</v>
      </c>
      <c r="J2666">
        <v>0.5</v>
      </c>
      <c r="K2666">
        <f t="shared" si="1432"/>
        <v>2.9864835000000003E-2</v>
      </c>
      <c r="L2666">
        <f t="shared" si="1453"/>
        <v>8.08939729562171E-2</v>
      </c>
      <c r="O2666">
        <f t="shared" si="1454"/>
        <v>2.8515125467066527E-2</v>
      </c>
      <c r="Q2666">
        <f t="shared" si="1455"/>
        <v>1.4856380368341662E-2</v>
      </c>
      <c r="T2666">
        <f t="shared" si="1456"/>
        <v>6.5427499142176673E-2</v>
      </c>
    </row>
    <row r="2667" spans="1:20" x14ac:dyDescent="0.3">
      <c r="A2667" s="26">
        <v>24003</v>
      </c>
      <c r="B2667">
        <v>117</v>
      </c>
      <c r="C2667" t="s">
        <v>210</v>
      </c>
      <c r="D2667">
        <v>15</v>
      </c>
      <c r="E2667" t="s">
        <v>214</v>
      </c>
      <c r="F2667">
        <v>3</v>
      </c>
      <c r="G2667">
        <v>9</v>
      </c>
      <c r="H2667">
        <f t="shared" si="1431"/>
        <v>0.09</v>
      </c>
      <c r="I2667">
        <v>3.9</v>
      </c>
      <c r="J2667">
        <v>0.5</v>
      </c>
      <c r="K2667">
        <f t="shared" si="1432"/>
        <v>6.3617399999999994E-3</v>
      </c>
      <c r="L2667">
        <f t="shared" si="1453"/>
        <v>1.5494238818173084E-2</v>
      </c>
      <c r="O2667">
        <f t="shared" si="1454"/>
        <v>5.461719183406012E-3</v>
      </c>
      <c r="Q2667">
        <f t="shared" si="1455"/>
        <v>2.8455556945545324E-3</v>
      </c>
      <c r="T2667">
        <f t="shared" si="1456"/>
        <v>1.253182727881816E-2</v>
      </c>
    </row>
    <row r="2668" spans="1:20" x14ac:dyDescent="0.3">
      <c r="A2668" s="26">
        <v>24003</v>
      </c>
      <c r="B2668">
        <v>117</v>
      </c>
      <c r="C2668" t="s">
        <v>210</v>
      </c>
      <c r="D2668">
        <v>16</v>
      </c>
      <c r="E2668" t="s">
        <v>214</v>
      </c>
      <c r="F2668">
        <v>3</v>
      </c>
      <c r="G2668">
        <v>24.5</v>
      </c>
      <c r="H2668">
        <f t="shared" si="1431"/>
        <v>0.245</v>
      </c>
      <c r="I2668">
        <v>5.0999999999999996</v>
      </c>
      <c r="J2668">
        <v>0.3</v>
      </c>
      <c r="K2668">
        <f t="shared" si="1432"/>
        <v>4.7143634999999996E-2</v>
      </c>
      <c r="L2668">
        <f t="shared" si="1453"/>
        <v>0.12589812894692715</v>
      </c>
      <c r="O2668">
        <f t="shared" si="1454"/>
        <v>4.437909045379182E-2</v>
      </c>
      <c r="Q2668">
        <f t="shared" si="1455"/>
        <v>2.312150612642554E-2</v>
      </c>
      <c r="T2668">
        <f t="shared" si="1456"/>
        <v>0.10182711298077807</v>
      </c>
    </row>
    <row r="2669" spans="1:20" x14ac:dyDescent="0.3">
      <c r="A2669" s="26">
        <v>24003</v>
      </c>
      <c r="B2669">
        <v>117</v>
      </c>
      <c r="C2669" t="s">
        <v>210</v>
      </c>
      <c r="D2669">
        <v>17</v>
      </c>
      <c r="E2669" t="s">
        <v>214</v>
      </c>
      <c r="F2669">
        <v>3</v>
      </c>
      <c r="G2669">
        <v>8</v>
      </c>
      <c r="H2669">
        <f t="shared" si="1431"/>
        <v>0.08</v>
      </c>
      <c r="I2669">
        <v>4.5999999999999996</v>
      </c>
      <c r="J2669">
        <v>0.3</v>
      </c>
      <c r="K2669">
        <f t="shared" si="1432"/>
        <v>5.0265600000000002E-3</v>
      </c>
      <c r="L2669">
        <f t="shared" si="1453"/>
        <v>1.4316019044350915E-2</v>
      </c>
      <c r="O2669">
        <f t="shared" si="1454"/>
        <v>5.0463967131336978E-3</v>
      </c>
      <c r="Q2669">
        <f t="shared" si="1455"/>
        <v>2.6291726875426569E-3</v>
      </c>
      <c r="T2669">
        <f t="shared" si="1456"/>
        <v>1.1578876515937859E-2</v>
      </c>
    </row>
    <row r="2670" spans="1:20" x14ac:dyDescent="0.3">
      <c r="A2670" s="26">
        <v>24003</v>
      </c>
      <c r="B2670">
        <v>117</v>
      </c>
      <c r="C2670" t="s">
        <v>210</v>
      </c>
      <c r="D2670">
        <v>18</v>
      </c>
      <c r="E2670" t="s">
        <v>214</v>
      </c>
      <c r="F2670">
        <v>3</v>
      </c>
      <c r="G2670">
        <v>11.3</v>
      </c>
      <c r="H2670">
        <f t="shared" si="1431"/>
        <v>0.113</v>
      </c>
      <c r="I2670">
        <v>4.8</v>
      </c>
      <c r="J2670">
        <v>2.1</v>
      </c>
      <c r="K2670">
        <f t="shared" si="1432"/>
        <v>1.0028772600000001E-2</v>
      </c>
      <c r="L2670">
        <f t="shared" si="1453"/>
        <v>2.8257548245052565E-2</v>
      </c>
      <c r="O2670">
        <f t="shared" si="1454"/>
        <v>9.9607857563810288E-3</v>
      </c>
      <c r="Q2670">
        <f t="shared" si="1455"/>
        <v>5.1895693790745163E-3</v>
      </c>
      <c r="T2670">
        <f t="shared" si="1456"/>
        <v>2.2854863545444169E-2</v>
      </c>
    </row>
    <row r="2671" spans="1:20" x14ac:dyDescent="0.3">
      <c r="A2671" s="26">
        <v>24003</v>
      </c>
      <c r="B2671">
        <v>117</v>
      </c>
      <c r="C2671" t="s">
        <v>210</v>
      </c>
      <c r="D2671">
        <v>19</v>
      </c>
      <c r="E2671" t="s">
        <v>220</v>
      </c>
      <c r="F2671">
        <v>3</v>
      </c>
      <c r="G2671">
        <v>21</v>
      </c>
      <c r="H2671">
        <f t="shared" si="1431"/>
        <v>0.21</v>
      </c>
      <c r="I2671">
        <v>5</v>
      </c>
      <c r="J2671">
        <v>1.35</v>
      </c>
      <c r="K2671">
        <f t="shared" si="1432"/>
        <v>3.4636139999999996E-2</v>
      </c>
      <c r="L2671">
        <f>0.000084*(G2671^1.894314*I2671^0.808223+0.000031*G2671^2)</f>
        <v>9.8606716783427611E-2</v>
      </c>
      <c r="O2671">
        <f>L2671*0.78*1.07</f>
        <v>8.2297165827448698E-2</v>
      </c>
      <c r="Q2671">
        <f>O2671*0.531</f>
        <v>4.3699795054375261E-2</v>
      </c>
      <c r="T2671">
        <f>(L2671*0.78*1.07)*(1+0.2)*0.531*3.67</f>
        <v>0.19245389741946867</v>
      </c>
    </row>
    <row r="2672" spans="1:20" x14ac:dyDescent="0.3">
      <c r="A2672" s="26">
        <v>24003</v>
      </c>
      <c r="B2672">
        <v>117</v>
      </c>
      <c r="C2672" t="s">
        <v>210</v>
      </c>
      <c r="D2672">
        <v>20</v>
      </c>
      <c r="E2672" t="s">
        <v>214</v>
      </c>
      <c r="F2672">
        <v>3</v>
      </c>
      <c r="G2672">
        <v>10.5</v>
      </c>
      <c r="H2672">
        <f t="shared" si="1431"/>
        <v>0.105</v>
      </c>
      <c r="I2672">
        <v>3.4</v>
      </c>
      <c r="J2672">
        <v>1.7</v>
      </c>
      <c r="K2672">
        <f t="shared" si="1432"/>
        <v>8.659034999999999E-3</v>
      </c>
      <c r="L2672">
        <f t="shared" ref="L2672:L2680" si="1457">0.000081*(G2672^1.864042*I2672^0.850892+0.000027*G2672^2)</f>
        <v>1.8376450089458003E-2</v>
      </c>
      <c r="O2672">
        <f t="shared" ref="O2672:O2680" si="1458">L2672*0.47*0.75</f>
        <v>6.4776986565339449E-3</v>
      </c>
      <c r="Q2672">
        <f t="shared" ref="Q2672:Q2680" si="1459">O2672*0.521</f>
        <v>3.3748810000541855E-3</v>
      </c>
      <c r="T2672">
        <f t="shared" ref="T2672:T2680" si="1460">(L2672*0.47*0.75)*(1+0.2)*0.521*3.67</f>
        <v>1.4862975924238632E-2</v>
      </c>
    </row>
    <row r="2673" spans="1:20" x14ac:dyDescent="0.3">
      <c r="A2673" s="26">
        <v>24003</v>
      </c>
      <c r="B2673">
        <v>117</v>
      </c>
      <c r="C2673" t="s">
        <v>210</v>
      </c>
      <c r="D2673">
        <v>21</v>
      </c>
      <c r="E2673" t="s">
        <v>214</v>
      </c>
      <c r="F2673">
        <v>3</v>
      </c>
      <c r="G2673">
        <v>11</v>
      </c>
      <c r="H2673">
        <f t="shared" si="1431"/>
        <v>0.11</v>
      </c>
      <c r="I2673">
        <v>4.4000000000000004</v>
      </c>
      <c r="J2673">
        <v>1.4</v>
      </c>
      <c r="K2673">
        <f t="shared" si="1432"/>
        <v>9.503339999999999E-3</v>
      </c>
      <c r="L2673">
        <f t="shared" si="1457"/>
        <v>2.4957326591667939E-2</v>
      </c>
      <c r="O2673">
        <f t="shared" si="1458"/>
        <v>8.7974576235629494E-3</v>
      </c>
      <c r="Q2673">
        <f t="shared" si="1459"/>
        <v>4.583475421876297E-3</v>
      </c>
      <c r="T2673">
        <f t="shared" si="1460"/>
        <v>2.018562575794321E-2</v>
      </c>
    </row>
    <row r="2674" spans="1:20" x14ac:dyDescent="0.3">
      <c r="A2674" s="26">
        <v>24003</v>
      </c>
      <c r="B2674">
        <v>117</v>
      </c>
      <c r="C2674" t="s">
        <v>210</v>
      </c>
      <c r="D2674">
        <v>22</v>
      </c>
      <c r="E2674" t="s">
        <v>214</v>
      </c>
      <c r="F2674">
        <v>3</v>
      </c>
      <c r="G2674">
        <v>13</v>
      </c>
      <c r="H2674">
        <f t="shared" si="1431"/>
        <v>0.13</v>
      </c>
      <c r="I2674">
        <v>4.4000000000000004</v>
      </c>
      <c r="J2674">
        <v>1.1000000000000001</v>
      </c>
      <c r="K2674">
        <f t="shared" si="1432"/>
        <v>1.3273260000000002E-2</v>
      </c>
      <c r="L2674">
        <f t="shared" si="1457"/>
        <v>3.4074983853186636E-2</v>
      </c>
      <c r="O2674">
        <f t="shared" si="1458"/>
        <v>1.2011431808248287E-2</v>
      </c>
      <c r="Q2674">
        <f t="shared" si="1459"/>
        <v>6.2579559720973583E-3</v>
      </c>
      <c r="T2674">
        <f t="shared" si="1460"/>
        <v>2.7560038101116763E-2</v>
      </c>
    </row>
    <row r="2675" spans="1:20" x14ac:dyDescent="0.3">
      <c r="A2675" s="26">
        <v>24003</v>
      </c>
      <c r="B2675">
        <v>117</v>
      </c>
      <c r="C2675" t="s">
        <v>210</v>
      </c>
      <c r="D2675">
        <v>23</v>
      </c>
      <c r="E2675" t="s">
        <v>214</v>
      </c>
      <c r="F2675">
        <v>3</v>
      </c>
      <c r="G2675">
        <v>12.5</v>
      </c>
      <c r="H2675">
        <f t="shared" si="1431"/>
        <v>0.125</v>
      </c>
      <c r="I2675">
        <v>4.7</v>
      </c>
      <c r="J2675">
        <v>1</v>
      </c>
      <c r="K2675">
        <f t="shared" si="1432"/>
        <v>1.2271875E-2</v>
      </c>
      <c r="L2675">
        <f t="shared" si="1457"/>
        <v>3.3501054225074073E-2</v>
      </c>
      <c r="O2675">
        <f t="shared" si="1458"/>
        <v>1.180912161433861E-2</v>
      </c>
      <c r="Q2675">
        <f t="shared" si="1459"/>
        <v>6.1525523610704161E-3</v>
      </c>
      <c r="T2675">
        <f t="shared" si="1460"/>
        <v>2.7095840598154109E-2</v>
      </c>
    </row>
    <row r="2676" spans="1:20" x14ac:dyDescent="0.3">
      <c r="A2676" s="26">
        <v>24003</v>
      </c>
      <c r="B2676">
        <v>117</v>
      </c>
      <c r="C2676" t="s">
        <v>210</v>
      </c>
      <c r="D2676">
        <v>24</v>
      </c>
      <c r="E2676" t="s">
        <v>214</v>
      </c>
      <c r="F2676">
        <v>3</v>
      </c>
      <c r="G2676">
        <v>11</v>
      </c>
      <c r="H2676">
        <f t="shared" si="1431"/>
        <v>0.11</v>
      </c>
      <c r="I2676">
        <v>4.7</v>
      </c>
      <c r="J2676">
        <v>1.9</v>
      </c>
      <c r="K2676">
        <f t="shared" si="1432"/>
        <v>9.503339999999999E-3</v>
      </c>
      <c r="L2676">
        <f t="shared" si="1457"/>
        <v>2.6398045108679439E-2</v>
      </c>
      <c r="O2676">
        <f t="shared" si="1458"/>
        <v>9.3053109008095023E-3</v>
      </c>
      <c r="Q2676">
        <f t="shared" si="1459"/>
        <v>4.8480669793217511E-3</v>
      </c>
      <c r="T2676">
        <f t="shared" si="1460"/>
        <v>2.1350886976932989E-2</v>
      </c>
    </row>
    <row r="2677" spans="1:20" x14ac:dyDescent="0.3">
      <c r="A2677" s="26">
        <v>24003</v>
      </c>
      <c r="B2677">
        <v>117</v>
      </c>
      <c r="C2677" t="s">
        <v>210</v>
      </c>
      <c r="D2677">
        <v>25</v>
      </c>
      <c r="E2677" t="s">
        <v>214</v>
      </c>
      <c r="F2677">
        <v>3</v>
      </c>
      <c r="G2677">
        <v>12.7</v>
      </c>
      <c r="H2677">
        <f t="shared" si="1431"/>
        <v>0.127</v>
      </c>
      <c r="I2677">
        <v>4.7</v>
      </c>
      <c r="J2677">
        <v>0.7</v>
      </c>
      <c r="K2677">
        <f t="shared" si="1432"/>
        <v>1.26677166E-2</v>
      </c>
      <c r="L2677">
        <f t="shared" si="1457"/>
        <v>3.4507114469541106E-2</v>
      </c>
      <c r="O2677">
        <f t="shared" si="1458"/>
        <v>1.2163757850513237E-2</v>
      </c>
      <c r="Q2677">
        <f t="shared" si="1459"/>
        <v>6.337317840117397E-3</v>
      </c>
      <c r="T2677">
        <f t="shared" si="1460"/>
        <v>2.7909547767877012E-2</v>
      </c>
    </row>
    <row r="2678" spans="1:20" x14ac:dyDescent="0.3">
      <c r="A2678" s="26">
        <v>24003</v>
      </c>
      <c r="B2678">
        <v>117</v>
      </c>
      <c r="C2678" t="s">
        <v>210</v>
      </c>
      <c r="D2678">
        <v>26</v>
      </c>
      <c r="E2678" t="s">
        <v>214</v>
      </c>
      <c r="F2678">
        <v>4</v>
      </c>
      <c r="G2678">
        <v>27</v>
      </c>
      <c r="H2678">
        <f t="shared" si="1431"/>
        <v>0.27</v>
      </c>
      <c r="I2678">
        <v>5.3</v>
      </c>
      <c r="J2678">
        <v>1.4</v>
      </c>
      <c r="K2678">
        <f t="shared" si="1432"/>
        <v>5.7255660000000007E-2</v>
      </c>
      <c r="L2678">
        <f t="shared" si="1457"/>
        <v>0.15591653571003475</v>
      </c>
      <c r="O2678">
        <f t="shared" si="1458"/>
        <v>5.4960578837787238E-2</v>
      </c>
      <c r="Q2678">
        <f t="shared" si="1459"/>
        <v>2.8634461574487152E-2</v>
      </c>
      <c r="T2678">
        <f t="shared" si="1460"/>
        <v>0.12610616877404143</v>
      </c>
    </row>
    <row r="2679" spans="1:20" x14ac:dyDescent="0.3">
      <c r="A2679" s="26">
        <v>24003</v>
      </c>
      <c r="B2679">
        <v>117</v>
      </c>
      <c r="C2679" t="s">
        <v>210</v>
      </c>
      <c r="D2679">
        <v>27</v>
      </c>
      <c r="E2679" t="s">
        <v>214</v>
      </c>
      <c r="F2679">
        <v>3</v>
      </c>
      <c r="G2679">
        <v>9.8000000000000007</v>
      </c>
      <c r="H2679">
        <f t="shared" si="1431"/>
        <v>9.8000000000000004E-2</v>
      </c>
      <c r="I2679">
        <v>3.9</v>
      </c>
      <c r="J2679">
        <v>0.5</v>
      </c>
      <c r="K2679">
        <f t="shared" si="1432"/>
        <v>7.5429816000000009E-3</v>
      </c>
      <c r="L2679">
        <f t="shared" si="1457"/>
        <v>1.8159723189645718E-2</v>
      </c>
      <c r="O2679">
        <f t="shared" si="1458"/>
        <v>6.4013024243501152E-3</v>
      </c>
      <c r="Q2679">
        <f t="shared" si="1459"/>
        <v>3.33507856308641E-3</v>
      </c>
      <c r="T2679">
        <f t="shared" si="1460"/>
        <v>1.4687685991832549E-2</v>
      </c>
    </row>
    <row r="2680" spans="1:20" x14ac:dyDescent="0.3">
      <c r="A2680" s="26">
        <v>24003</v>
      </c>
      <c r="B2680">
        <v>117</v>
      </c>
      <c r="C2680" t="s">
        <v>210</v>
      </c>
      <c r="D2680">
        <v>28</v>
      </c>
      <c r="E2680" t="s">
        <v>214</v>
      </c>
      <c r="F2680">
        <v>3</v>
      </c>
      <c r="G2680">
        <v>7.6</v>
      </c>
      <c r="H2680">
        <f t="shared" si="1431"/>
        <v>7.5999999999999998E-2</v>
      </c>
      <c r="I2680">
        <v>4.4000000000000004</v>
      </c>
      <c r="J2680">
        <v>0.8</v>
      </c>
      <c r="K2680">
        <f t="shared" si="1432"/>
        <v>4.5364704E-3</v>
      </c>
      <c r="L2680">
        <f t="shared" si="1457"/>
        <v>1.252770917895365E-2</v>
      </c>
      <c r="O2680">
        <f t="shared" si="1458"/>
        <v>4.4160174855811616E-3</v>
      </c>
      <c r="Q2680">
        <f t="shared" si="1459"/>
        <v>2.3007451099877852E-3</v>
      </c>
      <c r="T2680">
        <f t="shared" si="1460"/>
        <v>1.0132481464386205E-2</v>
      </c>
    </row>
    <row r="2681" spans="1:20" x14ac:dyDescent="0.3">
      <c r="A2681" s="26">
        <v>24003</v>
      </c>
      <c r="B2681">
        <v>117</v>
      </c>
      <c r="C2681" t="s">
        <v>210</v>
      </c>
      <c r="D2681">
        <v>29</v>
      </c>
      <c r="E2681" t="s">
        <v>217</v>
      </c>
      <c r="F2681">
        <v>3</v>
      </c>
      <c r="G2681">
        <v>7.5</v>
      </c>
      <c r="H2681">
        <f t="shared" si="1431"/>
        <v>7.4999999999999997E-2</v>
      </c>
      <c r="I2681">
        <v>4.4000000000000004</v>
      </c>
      <c r="J2681">
        <v>2.1</v>
      </c>
      <c r="K2681">
        <f t="shared" si="1432"/>
        <v>4.4178749999999999E-3</v>
      </c>
      <c r="L2681">
        <f>0.000059*(G2681^1.965295*I2681^0.892133+0.000019*G2681^2)</f>
        <v>1.1605216949575455E-2</v>
      </c>
      <c r="O2681">
        <f>L2681*0.47*0.75</f>
        <v>4.0908389747253476E-3</v>
      </c>
      <c r="Q2681">
        <f>O2681*0.52</f>
        <v>2.1272362668571807E-3</v>
      </c>
      <c r="T2681">
        <f>(L2681*0.47*0.75)*(1+0.2)*0.52*3.67</f>
        <v>9.3683485192390253E-3</v>
      </c>
    </row>
    <row r="2682" spans="1:20" x14ac:dyDescent="0.3">
      <c r="A2682" s="26">
        <v>24003</v>
      </c>
      <c r="B2682">
        <v>117</v>
      </c>
      <c r="C2682" t="s">
        <v>210</v>
      </c>
      <c r="D2682">
        <v>30</v>
      </c>
      <c r="E2682" t="s">
        <v>214</v>
      </c>
      <c r="F2682">
        <v>3</v>
      </c>
      <c r="G2682">
        <v>11</v>
      </c>
      <c r="H2682">
        <f t="shared" si="1431"/>
        <v>0.11</v>
      </c>
      <c r="I2682">
        <v>3.5</v>
      </c>
      <c r="J2682">
        <v>1</v>
      </c>
      <c r="K2682">
        <f t="shared" si="1432"/>
        <v>9.503339999999999E-3</v>
      </c>
      <c r="L2682">
        <f t="shared" ref="L2682:L2684" si="1461">0.000081*(G2682^1.864042*I2682^0.850892+0.000027*G2682^2)</f>
        <v>2.0541561955399315E-2</v>
      </c>
      <c r="O2682">
        <f t="shared" ref="O2682:O2684" si="1462">L2682*0.47*0.75</f>
        <v>7.2409005892782588E-3</v>
      </c>
      <c r="Q2682">
        <f t="shared" ref="Q2682:Q2684" si="1463">O2682*0.521</f>
        <v>3.7725092070139731E-3</v>
      </c>
      <c r="T2682">
        <f t="shared" ref="T2682:T2684" si="1464">(L2682*0.47*0.75)*(1+0.2)*0.521*3.67</f>
        <v>1.6614130547689534E-2</v>
      </c>
    </row>
    <row r="2683" spans="1:20" x14ac:dyDescent="0.3">
      <c r="A2683" s="26">
        <v>24003</v>
      </c>
      <c r="B2683">
        <v>117</v>
      </c>
      <c r="C2683" t="s">
        <v>210</v>
      </c>
      <c r="D2683">
        <v>31</v>
      </c>
      <c r="E2683" t="s">
        <v>214</v>
      </c>
      <c r="F2683">
        <v>3</v>
      </c>
      <c r="G2683">
        <v>11.3</v>
      </c>
      <c r="H2683">
        <f t="shared" si="1431"/>
        <v>0.113</v>
      </c>
      <c r="I2683">
        <v>3.5</v>
      </c>
      <c r="J2683">
        <v>0.3</v>
      </c>
      <c r="K2683">
        <f t="shared" si="1432"/>
        <v>1.0028772600000001E-2</v>
      </c>
      <c r="L2683">
        <f t="shared" si="1461"/>
        <v>2.1598133863419987E-2</v>
      </c>
      <c r="O2683">
        <f t="shared" si="1462"/>
        <v>7.6133421868555453E-3</v>
      </c>
      <c r="Q2683">
        <f t="shared" si="1463"/>
        <v>3.9665512793517392E-3</v>
      </c>
      <c r="T2683">
        <f t="shared" si="1464"/>
        <v>1.7468691834265058E-2</v>
      </c>
    </row>
    <row r="2684" spans="1:20" x14ac:dyDescent="0.3">
      <c r="A2684" s="26">
        <v>24003</v>
      </c>
      <c r="B2684">
        <v>117</v>
      </c>
      <c r="C2684" t="s">
        <v>210</v>
      </c>
      <c r="D2684">
        <v>32</v>
      </c>
      <c r="E2684" t="s">
        <v>214</v>
      </c>
      <c r="F2684">
        <v>3</v>
      </c>
      <c r="G2684">
        <v>10</v>
      </c>
      <c r="H2684">
        <f t="shared" si="1431"/>
        <v>0.1</v>
      </c>
      <c r="I2684">
        <v>4.8</v>
      </c>
      <c r="J2684">
        <v>1.8</v>
      </c>
      <c r="K2684">
        <f t="shared" si="1432"/>
        <v>7.8540000000000016E-3</v>
      </c>
      <c r="L2684">
        <f t="shared" si="1461"/>
        <v>2.2500592743565404E-2</v>
      </c>
      <c r="O2684">
        <f t="shared" si="1462"/>
        <v>7.9314589421068046E-3</v>
      </c>
      <c r="Q2684">
        <f t="shared" si="1463"/>
        <v>4.1322901088376458E-3</v>
      </c>
      <c r="T2684">
        <f t="shared" si="1464"/>
        <v>1.8198605639320992E-2</v>
      </c>
    </row>
    <row r="2685" spans="1:20" s="13" customFormat="1" x14ac:dyDescent="0.3">
      <c r="A2685" s="29"/>
      <c r="H2685"/>
      <c r="K2685"/>
      <c r="L2685"/>
      <c r="M2685"/>
      <c r="N2685"/>
      <c r="O2685"/>
      <c r="P2685"/>
    </row>
    <row r="2686" spans="1:20" x14ac:dyDescent="0.3">
      <c r="A2686" s="26">
        <v>24003</v>
      </c>
      <c r="B2686">
        <v>117</v>
      </c>
      <c r="C2686" t="s">
        <v>210</v>
      </c>
      <c r="D2686">
        <v>34</v>
      </c>
      <c r="E2686" t="s">
        <v>214</v>
      </c>
      <c r="F2686">
        <v>3</v>
      </c>
      <c r="G2686">
        <v>11</v>
      </c>
      <c r="H2686">
        <f t="shared" si="1431"/>
        <v>0.11</v>
      </c>
      <c r="I2686">
        <v>3.9</v>
      </c>
      <c r="J2686">
        <v>0.3</v>
      </c>
      <c r="K2686">
        <f t="shared" si="1432"/>
        <v>9.503339999999999E-3</v>
      </c>
      <c r="L2686">
        <f>0.000081*(G2686^1.864042*I2686^0.850892+0.000027*G2686^2)</f>
        <v>2.2522778759763322E-2</v>
      </c>
      <c r="O2686">
        <f>L2686*0.47*0.75</f>
        <v>7.9392795128165709E-3</v>
      </c>
      <c r="Q2686">
        <f>O2686*0.521</f>
        <v>4.1363646261774337E-3</v>
      </c>
      <c r="T2686">
        <f>(L2686*0.47*0.75)*(1+0.2)*0.521*3.67</f>
        <v>1.8216549813685416E-2</v>
      </c>
    </row>
    <row r="2687" spans="1:20" x14ac:dyDescent="0.3">
      <c r="A2687" s="26">
        <v>24003</v>
      </c>
      <c r="B2687">
        <v>117</v>
      </c>
      <c r="C2687" t="s">
        <v>210</v>
      </c>
      <c r="D2687">
        <v>35</v>
      </c>
      <c r="E2687" t="s">
        <v>217</v>
      </c>
      <c r="F2687">
        <v>3</v>
      </c>
      <c r="G2687">
        <v>9.5</v>
      </c>
      <c r="H2687">
        <f t="shared" si="1431"/>
        <v>9.5000000000000001E-2</v>
      </c>
      <c r="I2687">
        <v>4</v>
      </c>
      <c r="J2687">
        <v>1.7</v>
      </c>
      <c r="K2687">
        <f t="shared" si="1432"/>
        <v>7.088235E-3</v>
      </c>
      <c r="L2687">
        <f>0.000059*(G2687^1.965295*I2687^0.892133+0.000019*G2687^2)</f>
        <v>1.6962407839119353E-2</v>
      </c>
      <c r="O2687">
        <f>L2687*0.47*0.75</f>
        <v>5.9792487632895717E-3</v>
      </c>
      <c r="Q2687">
        <f>O2687*0.52</f>
        <v>3.1092093569105774E-3</v>
      </c>
      <c r="T2687">
        <f>(L2687*0.47*0.75)*(1+0.2)*0.52*3.67</f>
        <v>1.3692958007834181E-2</v>
      </c>
    </row>
    <row r="2688" spans="1:20" x14ac:dyDescent="0.3">
      <c r="A2688" s="26">
        <v>24003</v>
      </c>
      <c r="B2688">
        <v>117</v>
      </c>
      <c r="C2688" t="s">
        <v>210</v>
      </c>
      <c r="D2688">
        <v>36</v>
      </c>
      <c r="E2688" t="s">
        <v>214</v>
      </c>
      <c r="F2688">
        <v>4</v>
      </c>
      <c r="G2688">
        <v>20</v>
      </c>
      <c r="H2688">
        <f t="shared" si="1431"/>
        <v>0.2</v>
      </c>
      <c r="I2688">
        <v>4.3</v>
      </c>
      <c r="J2688">
        <v>1.3</v>
      </c>
      <c r="K2688">
        <f t="shared" si="1432"/>
        <v>3.1416000000000006E-2</v>
      </c>
      <c r="L2688">
        <f t="shared" ref="L2688:L2699" si="1465">0.000081*(G2688^1.864042*I2688^0.850892+0.000027*G2688^2)</f>
        <v>7.4589536538975931E-2</v>
      </c>
      <c r="O2688">
        <f t="shared" ref="O2688:O2699" si="1466">L2688*0.47*0.75</f>
        <v>2.6292811629989019E-2</v>
      </c>
      <c r="Q2688">
        <f t="shared" ref="Q2688:Q2699" si="1467">O2688*0.521</f>
        <v>1.3698554859224278E-2</v>
      </c>
      <c r="T2688">
        <f t="shared" ref="T2688:T2699" si="1468">(L2688*0.47*0.75)*(1+0.2)*0.521*3.67</f>
        <v>6.0328435600023718E-2</v>
      </c>
    </row>
    <row r="2689" spans="1:20" x14ac:dyDescent="0.3">
      <c r="A2689" s="26">
        <v>24003</v>
      </c>
      <c r="B2689">
        <v>117</v>
      </c>
      <c r="C2689" t="s">
        <v>210</v>
      </c>
      <c r="D2689">
        <v>37</v>
      </c>
      <c r="E2689" t="s">
        <v>214</v>
      </c>
      <c r="F2689">
        <v>3</v>
      </c>
      <c r="G2689">
        <v>8.5</v>
      </c>
      <c r="H2689">
        <f t="shared" si="1431"/>
        <v>8.5000000000000006E-2</v>
      </c>
      <c r="I2689">
        <v>4.0999999999999996</v>
      </c>
      <c r="J2689">
        <v>0.7</v>
      </c>
      <c r="K2689">
        <f t="shared" si="1432"/>
        <v>5.6745150000000006E-3</v>
      </c>
      <c r="L2689">
        <f t="shared" si="1465"/>
        <v>1.453377843218864E-2</v>
      </c>
      <c r="O2689">
        <f t="shared" si="1466"/>
        <v>5.123156897346496E-3</v>
      </c>
      <c r="Q2689">
        <f t="shared" si="1467"/>
        <v>2.6691647435175244E-3</v>
      </c>
      <c r="T2689">
        <f t="shared" si="1468"/>
        <v>1.1755001530451177E-2</v>
      </c>
    </row>
    <row r="2690" spans="1:20" x14ac:dyDescent="0.3">
      <c r="A2690" s="26">
        <v>24003</v>
      </c>
      <c r="B2690">
        <v>117</v>
      </c>
      <c r="C2690" t="s">
        <v>210</v>
      </c>
      <c r="D2690">
        <v>38</v>
      </c>
      <c r="E2690" t="s">
        <v>214</v>
      </c>
      <c r="F2690">
        <v>5</v>
      </c>
      <c r="G2690">
        <v>10</v>
      </c>
      <c r="H2690">
        <f t="shared" si="1431"/>
        <v>0.1</v>
      </c>
      <c r="I2690">
        <v>4.5</v>
      </c>
      <c r="J2690">
        <v>1.9</v>
      </c>
      <c r="K2690">
        <f t="shared" si="1432"/>
        <v>7.8540000000000016E-3</v>
      </c>
      <c r="L2690">
        <f t="shared" si="1465"/>
        <v>2.129829218482223E-2</v>
      </c>
      <c r="O2690">
        <f t="shared" si="1466"/>
        <v>7.507647995149835E-3</v>
      </c>
      <c r="Q2690">
        <f t="shared" si="1467"/>
        <v>3.9114846054730638E-3</v>
      </c>
      <c r="T2690">
        <f t="shared" si="1468"/>
        <v>1.7226178202503373E-2</v>
      </c>
    </row>
    <row r="2691" spans="1:20" x14ac:dyDescent="0.3">
      <c r="A2691" s="26">
        <v>24003</v>
      </c>
      <c r="B2691">
        <v>117</v>
      </c>
      <c r="C2691" t="s">
        <v>210</v>
      </c>
      <c r="D2691">
        <v>39</v>
      </c>
      <c r="E2691" t="s">
        <v>214</v>
      </c>
      <c r="F2691">
        <v>3</v>
      </c>
      <c r="G2691">
        <v>10</v>
      </c>
      <c r="H2691">
        <f t="shared" ref="H2691:H2754" si="1469">G2691/100</f>
        <v>0.1</v>
      </c>
      <c r="I2691">
        <v>4.3</v>
      </c>
      <c r="J2691">
        <v>1.4</v>
      </c>
      <c r="K2691">
        <f t="shared" ref="K2691:K2754" si="1470">0.7854*H2691^2</f>
        <v>7.8540000000000016E-3</v>
      </c>
      <c r="L2691">
        <f t="shared" si="1465"/>
        <v>2.0490138568871528E-2</v>
      </c>
      <c r="O2691">
        <f t="shared" si="1466"/>
        <v>7.2227738455272125E-3</v>
      </c>
      <c r="Q2691">
        <f t="shared" si="1467"/>
        <v>3.7630651735196777E-3</v>
      </c>
      <c r="T2691">
        <f t="shared" si="1468"/>
        <v>1.6572539024180662E-2</v>
      </c>
    </row>
    <row r="2692" spans="1:20" x14ac:dyDescent="0.3">
      <c r="A2692" s="26">
        <v>24003</v>
      </c>
      <c r="B2692">
        <v>117</v>
      </c>
      <c r="C2692" t="s">
        <v>210</v>
      </c>
      <c r="D2692">
        <v>40</v>
      </c>
      <c r="E2692" t="s">
        <v>214</v>
      </c>
      <c r="F2692">
        <v>5</v>
      </c>
      <c r="G2692">
        <v>9.6999999999999993</v>
      </c>
      <c r="H2692">
        <f t="shared" si="1469"/>
        <v>9.6999999999999989E-2</v>
      </c>
      <c r="I2692">
        <v>4</v>
      </c>
      <c r="J2692">
        <v>0.7</v>
      </c>
      <c r="K2692">
        <f t="shared" si="1470"/>
        <v>7.3898285999999978E-3</v>
      </c>
      <c r="L2692">
        <f t="shared" si="1465"/>
        <v>1.8203794131240424E-2</v>
      </c>
      <c r="O2692">
        <f t="shared" si="1466"/>
        <v>6.4168374312622498E-3</v>
      </c>
      <c r="Q2692">
        <f t="shared" si="1467"/>
        <v>3.3431723016876321E-3</v>
      </c>
      <c r="T2692">
        <f t="shared" si="1468"/>
        <v>1.4723330816632333E-2</v>
      </c>
    </row>
    <row r="2693" spans="1:20" x14ac:dyDescent="0.3">
      <c r="A2693" s="26">
        <v>24003</v>
      </c>
      <c r="B2693">
        <v>117</v>
      </c>
      <c r="C2693" t="s">
        <v>210</v>
      </c>
      <c r="D2693">
        <v>41</v>
      </c>
      <c r="E2693" t="s">
        <v>214</v>
      </c>
      <c r="F2693">
        <v>3</v>
      </c>
      <c r="G2693">
        <v>7.7</v>
      </c>
      <c r="H2693">
        <f t="shared" si="1469"/>
        <v>7.6999999999999999E-2</v>
      </c>
      <c r="I2693">
        <v>3.8</v>
      </c>
      <c r="J2693">
        <v>1</v>
      </c>
      <c r="K2693">
        <f t="shared" si="1470"/>
        <v>4.6566365999999998E-3</v>
      </c>
      <c r="L2693">
        <f t="shared" si="1465"/>
        <v>1.1331284848763178E-2</v>
      </c>
      <c r="O2693">
        <f t="shared" si="1466"/>
        <v>3.9942779091890201E-3</v>
      </c>
      <c r="Q2693">
        <f t="shared" si="1467"/>
        <v>2.0810187906874795E-3</v>
      </c>
      <c r="T2693">
        <f t="shared" si="1468"/>
        <v>9.1648067541876595E-3</v>
      </c>
    </row>
    <row r="2694" spans="1:20" x14ac:dyDescent="0.3">
      <c r="A2694" s="26">
        <v>24003</v>
      </c>
      <c r="B2694">
        <v>117</v>
      </c>
      <c r="C2694" t="s">
        <v>210</v>
      </c>
      <c r="D2694">
        <v>42</v>
      </c>
      <c r="E2694" t="s">
        <v>214</v>
      </c>
      <c r="F2694">
        <v>4</v>
      </c>
      <c r="G2694">
        <v>11.5</v>
      </c>
      <c r="H2694">
        <f t="shared" si="1469"/>
        <v>0.115</v>
      </c>
      <c r="I2694">
        <v>6</v>
      </c>
      <c r="J2694">
        <v>1.1000000000000001</v>
      </c>
      <c r="K2694">
        <f t="shared" si="1470"/>
        <v>1.0386915E-2</v>
      </c>
      <c r="L2694">
        <f t="shared" si="1465"/>
        <v>3.5301777599969629E-2</v>
      </c>
      <c r="O2694">
        <f t="shared" si="1466"/>
        <v>1.2443876603989292E-2</v>
      </c>
      <c r="Q2694">
        <f t="shared" si="1467"/>
        <v>6.4832597106784214E-3</v>
      </c>
      <c r="T2694">
        <f t="shared" si="1468"/>
        <v>2.8552275765827764E-2</v>
      </c>
    </row>
    <row r="2695" spans="1:20" x14ac:dyDescent="0.3">
      <c r="A2695" s="26">
        <v>24003</v>
      </c>
      <c r="B2695">
        <v>117</v>
      </c>
      <c r="C2695" t="s">
        <v>210</v>
      </c>
      <c r="D2695">
        <v>43</v>
      </c>
      <c r="E2695" t="s">
        <v>214</v>
      </c>
      <c r="F2695">
        <v>3</v>
      </c>
      <c r="G2695">
        <v>7.5</v>
      </c>
      <c r="H2695">
        <f t="shared" si="1469"/>
        <v>7.4999999999999997E-2</v>
      </c>
      <c r="I2695">
        <v>4.5</v>
      </c>
      <c r="J2695">
        <v>0.3</v>
      </c>
      <c r="K2695">
        <f t="shared" si="1470"/>
        <v>4.4178749999999999E-3</v>
      </c>
      <c r="L2695">
        <f t="shared" si="1465"/>
        <v>1.2458150044837487E-2</v>
      </c>
      <c r="O2695">
        <f t="shared" si="1466"/>
        <v>4.3914978908052137E-3</v>
      </c>
      <c r="Q2695">
        <f t="shared" si="1467"/>
        <v>2.2879704011095165E-3</v>
      </c>
      <c r="T2695">
        <f t="shared" si="1468"/>
        <v>1.0076221646486309E-2</v>
      </c>
    </row>
    <row r="2696" spans="1:20" x14ac:dyDescent="0.3">
      <c r="A2696" s="26">
        <v>24003</v>
      </c>
      <c r="B2696">
        <v>117</v>
      </c>
      <c r="C2696" t="s">
        <v>210</v>
      </c>
      <c r="D2696">
        <v>44</v>
      </c>
      <c r="E2696" t="s">
        <v>214</v>
      </c>
      <c r="F2696">
        <v>3</v>
      </c>
      <c r="G2696">
        <v>7.5</v>
      </c>
      <c r="H2696">
        <f t="shared" si="1469"/>
        <v>7.4999999999999997E-2</v>
      </c>
      <c r="I2696">
        <v>4.5999999999999996</v>
      </c>
      <c r="J2696">
        <v>0.4</v>
      </c>
      <c r="K2696">
        <f t="shared" si="1470"/>
        <v>4.4178749999999999E-3</v>
      </c>
      <c r="L2696">
        <f t="shared" si="1465"/>
        <v>1.2693328287739674E-2</v>
      </c>
      <c r="O2696">
        <f t="shared" si="1466"/>
        <v>4.4743982214282343E-3</v>
      </c>
      <c r="Q2696">
        <f t="shared" si="1467"/>
        <v>2.3311614733641101E-3</v>
      </c>
      <c r="T2696">
        <f t="shared" si="1468"/>
        <v>1.0266435128695541E-2</v>
      </c>
    </row>
    <row r="2697" spans="1:20" x14ac:dyDescent="0.3">
      <c r="A2697" s="26">
        <v>24003</v>
      </c>
      <c r="B2697">
        <v>117</v>
      </c>
      <c r="C2697" t="s">
        <v>210</v>
      </c>
      <c r="D2697">
        <v>45</v>
      </c>
      <c r="E2697" t="s">
        <v>214</v>
      </c>
      <c r="F2697">
        <v>5</v>
      </c>
      <c r="G2697">
        <v>15</v>
      </c>
      <c r="H2697">
        <f t="shared" si="1469"/>
        <v>0.15</v>
      </c>
      <c r="I2697">
        <v>5.8</v>
      </c>
      <c r="J2697">
        <v>1.4</v>
      </c>
      <c r="K2697">
        <f t="shared" si="1470"/>
        <v>1.76715E-2</v>
      </c>
      <c r="L2697">
        <f t="shared" si="1465"/>
        <v>5.6281684975394021E-2</v>
      </c>
      <c r="O2697">
        <f t="shared" si="1466"/>
        <v>1.9839293953826394E-2</v>
      </c>
      <c r="Q2697">
        <f t="shared" si="1467"/>
        <v>1.0336272149943551E-2</v>
      </c>
      <c r="T2697">
        <f t="shared" si="1468"/>
        <v>4.5520942548351401E-2</v>
      </c>
    </row>
    <row r="2698" spans="1:20" x14ac:dyDescent="0.3">
      <c r="A2698" s="26">
        <v>24003</v>
      </c>
      <c r="B2698">
        <v>117</v>
      </c>
      <c r="C2698" t="s">
        <v>210</v>
      </c>
      <c r="D2698">
        <v>46</v>
      </c>
      <c r="E2698" t="s">
        <v>214</v>
      </c>
      <c r="F2698">
        <v>3</v>
      </c>
      <c r="G2698">
        <v>8</v>
      </c>
      <c r="H2698">
        <f t="shared" si="1469"/>
        <v>0.08</v>
      </c>
      <c r="I2698">
        <v>4</v>
      </c>
      <c r="J2698">
        <v>1.1000000000000001</v>
      </c>
      <c r="K2698">
        <f t="shared" si="1470"/>
        <v>5.0265600000000002E-3</v>
      </c>
      <c r="L2698">
        <f t="shared" si="1465"/>
        <v>1.2710876435294557E-2</v>
      </c>
      <c r="O2698">
        <f t="shared" si="1466"/>
        <v>4.4805839434413309E-3</v>
      </c>
      <c r="Q2698">
        <f t="shared" si="1467"/>
        <v>2.3343842345329336E-3</v>
      </c>
      <c r="T2698">
        <f t="shared" si="1468"/>
        <v>1.0280628168883039E-2</v>
      </c>
    </row>
    <row r="2699" spans="1:20" x14ac:dyDescent="0.3">
      <c r="A2699" s="26">
        <v>24003</v>
      </c>
      <c r="B2699">
        <v>117</v>
      </c>
      <c r="C2699" t="s">
        <v>210</v>
      </c>
      <c r="D2699">
        <v>47</v>
      </c>
      <c r="E2699" t="s">
        <v>214</v>
      </c>
      <c r="F2699">
        <v>4</v>
      </c>
      <c r="G2699">
        <v>15.5</v>
      </c>
      <c r="H2699">
        <f t="shared" si="1469"/>
        <v>0.155</v>
      </c>
      <c r="I2699">
        <v>6</v>
      </c>
      <c r="J2699">
        <v>1.3</v>
      </c>
      <c r="K2699">
        <f t="shared" si="1470"/>
        <v>1.8869235000000002E-2</v>
      </c>
      <c r="L2699">
        <f t="shared" si="1465"/>
        <v>6.1579999003867403E-2</v>
      </c>
      <c r="O2699">
        <f t="shared" si="1466"/>
        <v>2.1706949648863258E-2</v>
      </c>
      <c r="Q2699">
        <f t="shared" si="1467"/>
        <v>1.1309320767057757E-2</v>
      </c>
      <c r="T2699">
        <f t="shared" si="1468"/>
        <v>4.9806248658122367E-2</v>
      </c>
    </row>
    <row r="2700" spans="1:20" x14ac:dyDescent="0.3">
      <c r="A2700" s="26">
        <v>24003</v>
      </c>
      <c r="B2700">
        <v>118</v>
      </c>
      <c r="C2700" t="s">
        <v>210</v>
      </c>
      <c r="D2700">
        <v>1</v>
      </c>
      <c r="E2700" t="s">
        <v>217</v>
      </c>
      <c r="F2700">
        <v>4</v>
      </c>
      <c r="G2700">
        <v>21</v>
      </c>
      <c r="H2700">
        <f t="shared" si="1469"/>
        <v>0.21</v>
      </c>
      <c r="I2700">
        <v>7.6</v>
      </c>
      <c r="J2700">
        <v>3.5</v>
      </c>
      <c r="K2700">
        <f t="shared" si="1470"/>
        <v>3.4636139999999996E-2</v>
      </c>
      <c r="L2700">
        <f>0.000059*(G2700^1.965295*I2700^0.892133+0.000019*G2700^2)</f>
        <v>0.14295763499226413</v>
      </c>
      <c r="O2700">
        <f>L2700*0.47*0.75</f>
        <v>5.0392566334773098E-2</v>
      </c>
      <c r="Q2700">
        <f>O2700*0.52</f>
        <v>2.6204134494082012E-2</v>
      </c>
      <c r="T2700">
        <f>(L2700*0.47*0.75)*(1+0.2)*0.52*3.67</f>
        <v>0.11540300831193716</v>
      </c>
    </row>
    <row r="2701" spans="1:20" x14ac:dyDescent="0.3">
      <c r="A2701" s="26">
        <v>24003</v>
      </c>
      <c r="B2701">
        <v>118</v>
      </c>
      <c r="C2701" t="s">
        <v>210</v>
      </c>
      <c r="D2701">
        <v>2</v>
      </c>
      <c r="E2701" t="s">
        <v>214</v>
      </c>
      <c r="F2701">
        <v>3</v>
      </c>
      <c r="G2701">
        <v>11</v>
      </c>
      <c r="H2701">
        <f t="shared" si="1469"/>
        <v>0.11</v>
      </c>
      <c r="I2701">
        <v>4</v>
      </c>
      <c r="J2701">
        <v>0.7</v>
      </c>
      <c r="K2701">
        <f t="shared" si="1470"/>
        <v>9.503339999999999E-3</v>
      </c>
      <c r="L2701">
        <f t="shared" ref="L2701:L2715" si="1471">0.000081*(G2701^1.864042*I2701^0.850892+0.000027*G2701^2)</f>
        <v>2.301323893678961E-2</v>
      </c>
      <c r="O2701">
        <f t="shared" ref="O2701:O2715" si="1472">L2701*0.47*0.75</f>
        <v>8.1121667252183373E-3</v>
      </c>
      <c r="Q2701">
        <f t="shared" ref="Q2701:Q2715" si="1473">O2701*0.521</f>
        <v>4.2264388638387539E-3</v>
      </c>
      <c r="T2701">
        <f t="shared" ref="T2701:T2715" si="1474">(L2701*0.47*0.75)*(1+0.2)*0.521*3.67</f>
        <v>1.861323675634587E-2</v>
      </c>
    </row>
    <row r="2702" spans="1:20" x14ac:dyDescent="0.3">
      <c r="A2702" s="26">
        <v>24003</v>
      </c>
      <c r="B2702">
        <v>118</v>
      </c>
      <c r="C2702" t="s">
        <v>210</v>
      </c>
      <c r="D2702">
        <v>3</v>
      </c>
      <c r="E2702" t="s">
        <v>214</v>
      </c>
      <c r="F2702">
        <v>3</v>
      </c>
      <c r="G2702">
        <v>10.5</v>
      </c>
      <c r="H2702">
        <f t="shared" si="1469"/>
        <v>0.105</v>
      </c>
      <c r="I2702">
        <v>4</v>
      </c>
      <c r="J2702">
        <v>1.1000000000000001</v>
      </c>
      <c r="K2702">
        <f t="shared" si="1470"/>
        <v>8.659034999999999E-3</v>
      </c>
      <c r="L2702">
        <f t="shared" si="1471"/>
        <v>2.1101715084335365E-2</v>
      </c>
      <c r="O2702">
        <f t="shared" si="1472"/>
        <v>7.4383545672282161E-3</v>
      </c>
      <c r="Q2702">
        <f t="shared" si="1473"/>
        <v>3.8753827295259008E-3</v>
      </c>
      <c r="T2702">
        <f t="shared" si="1474"/>
        <v>1.7067185540832065E-2</v>
      </c>
    </row>
    <row r="2703" spans="1:20" x14ac:dyDescent="0.3">
      <c r="A2703" s="26">
        <v>24003</v>
      </c>
      <c r="B2703">
        <v>118</v>
      </c>
      <c r="C2703" t="s">
        <v>210</v>
      </c>
      <c r="D2703">
        <v>4</v>
      </c>
      <c r="E2703" t="s">
        <v>214</v>
      </c>
      <c r="F2703">
        <v>3</v>
      </c>
      <c r="G2703">
        <v>7.5</v>
      </c>
      <c r="H2703">
        <f t="shared" si="1469"/>
        <v>7.4999999999999997E-2</v>
      </c>
      <c r="I2703">
        <v>3</v>
      </c>
      <c r="J2703">
        <v>0.6</v>
      </c>
      <c r="K2703">
        <f t="shared" si="1470"/>
        <v>4.4178749999999999E-3</v>
      </c>
      <c r="L2703">
        <f t="shared" si="1471"/>
        <v>8.8230894137483352E-3</v>
      </c>
      <c r="O2703">
        <f t="shared" si="1472"/>
        <v>3.1101390183462885E-3</v>
      </c>
      <c r="Q2703">
        <f t="shared" si="1473"/>
        <v>1.6203824285584165E-3</v>
      </c>
      <c r="T2703">
        <f t="shared" si="1474"/>
        <v>7.1361642153712655E-3</v>
      </c>
    </row>
    <row r="2704" spans="1:20" x14ac:dyDescent="0.3">
      <c r="A2704" s="26">
        <v>24003</v>
      </c>
      <c r="B2704">
        <v>118</v>
      </c>
      <c r="C2704" t="s">
        <v>210</v>
      </c>
      <c r="D2704">
        <v>5</v>
      </c>
      <c r="E2704" t="s">
        <v>214</v>
      </c>
      <c r="F2704">
        <v>4</v>
      </c>
      <c r="G2704">
        <v>15.3</v>
      </c>
      <c r="H2704">
        <f t="shared" si="1469"/>
        <v>0.153</v>
      </c>
      <c r="I2704">
        <v>5</v>
      </c>
      <c r="J2704">
        <v>0.5</v>
      </c>
      <c r="K2704">
        <f t="shared" si="1470"/>
        <v>1.83854286E-2</v>
      </c>
      <c r="L2704">
        <f t="shared" si="1471"/>
        <v>5.1469732095837342E-2</v>
      </c>
      <c r="O2704">
        <f t="shared" si="1472"/>
        <v>1.8143080563782662E-2</v>
      </c>
      <c r="Q2704">
        <f t="shared" si="1473"/>
        <v>9.4525449737307664E-3</v>
      </c>
      <c r="T2704">
        <f t="shared" si="1474"/>
        <v>4.1629008064310295E-2</v>
      </c>
    </row>
    <row r="2705" spans="1:20" x14ac:dyDescent="0.3">
      <c r="A2705" s="26">
        <v>24003</v>
      </c>
      <c r="B2705">
        <v>118</v>
      </c>
      <c r="C2705" t="s">
        <v>210</v>
      </c>
      <c r="D2705">
        <v>6</v>
      </c>
      <c r="E2705" t="s">
        <v>214</v>
      </c>
      <c r="F2705">
        <v>4</v>
      </c>
      <c r="G2705">
        <v>31</v>
      </c>
      <c r="H2705">
        <f t="shared" si="1469"/>
        <v>0.31</v>
      </c>
      <c r="I2705">
        <v>7.6</v>
      </c>
      <c r="J2705">
        <v>1</v>
      </c>
      <c r="K2705">
        <f t="shared" si="1470"/>
        <v>7.5476940000000006E-2</v>
      </c>
      <c r="L2705">
        <f t="shared" si="1471"/>
        <v>0.27411097376574622</v>
      </c>
      <c r="O2705">
        <f t="shared" si="1472"/>
        <v>9.6624118252425534E-2</v>
      </c>
      <c r="Q2705">
        <f t="shared" si="1473"/>
        <v>5.0341165609513704E-2</v>
      </c>
      <c r="T2705">
        <f t="shared" si="1474"/>
        <v>0.22170249334429834</v>
      </c>
    </row>
    <row r="2706" spans="1:20" x14ac:dyDescent="0.3">
      <c r="A2706" s="26">
        <v>24003</v>
      </c>
      <c r="B2706">
        <v>118</v>
      </c>
      <c r="C2706" t="s">
        <v>210</v>
      </c>
      <c r="D2706">
        <v>7</v>
      </c>
      <c r="E2706" t="s">
        <v>214</v>
      </c>
      <c r="F2706">
        <v>4</v>
      </c>
      <c r="G2706">
        <v>28</v>
      </c>
      <c r="H2706">
        <f t="shared" si="1469"/>
        <v>0.28000000000000003</v>
      </c>
      <c r="I2706">
        <v>6.7</v>
      </c>
      <c r="J2706">
        <v>1.4</v>
      </c>
      <c r="K2706">
        <f t="shared" si="1470"/>
        <v>6.157536000000001E-2</v>
      </c>
      <c r="L2706">
        <f t="shared" si="1471"/>
        <v>0.20368191376398592</v>
      </c>
      <c r="O2706">
        <f t="shared" si="1472"/>
        <v>7.1797874601805034E-2</v>
      </c>
      <c r="Q2706">
        <f t="shared" si="1473"/>
        <v>3.7406692667540424E-2</v>
      </c>
      <c r="T2706">
        <f t="shared" si="1474"/>
        <v>0.16473907450784803</v>
      </c>
    </row>
    <row r="2707" spans="1:20" x14ac:dyDescent="0.3">
      <c r="A2707" s="26">
        <v>24003</v>
      </c>
      <c r="B2707">
        <v>118</v>
      </c>
      <c r="C2707" t="s">
        <v>210</v>
      </c>
      <c r="D2707">
        <v>8</v>
      </c>
      <c r="E2707" t="s">
        <v>214</v>
      </c>
      <c r="F2707">
        <v>3</v>
      </c>
      <c r="G2707">
        <v>7.5</v>
      </c>
      <c r="H2707">
        <f t="shared" si="1469"/>
        <v>7.4999999999999997E-2</v>
      </c>
      <c r="I2707">
        <v>2.5</v>
      </c>
      <c r="J2707">
        <v>1</v>
      </c>
      <c r="K2707">
        <f t="shared" si="1470"/>
        <v>4.4178749999999999E-3</v>
      </c>
      <c r="L2707">
        <f t="shared" si="1471"/>
        <v>7.55521813384553E-3</v>
      </c>
      <c r="O2707">
        <f t="shared" si="1472"/>
        <v>2.663214392180549E-3</v>
      </c>
      <c r="Q2707">
        <f t="shared" si="1473"/>
        <v>1.3875346983260662E-3</v>
      </c>
      <c r="T2707">
        <f t="shared" si="1474"/>
        <v>6.1107028114279951E-3</v>
      </c>
    </row>
    <row r="2708" spans="1:20" x14ac:dyDescent="0.3">
      <c r="A2708" s="26">
        <v>24003</v>
      </c>
      <c r="B2708">
        <v>118</v>
      </c>
      <c r="C2708" t="s">
        <v>210</v>
      </c>
      <c r="D2708">
        <v>9</v>
      </c>
      <c r="E2708" t="s">
        <v>214</v>
      </c>
      <c r="F2708">
        <v>3</v>
      </c>
      <c r="G2708">
        <v>7.8</v>
      </c>
      <c r="H2708">
        <f t="shared" si="1469"/>
        <v>7.8E-2</v>
      </c>
      <c r="I2708">
        <v>2.6</v>
      </c>
      <c r="J2708">
        <v>1</v>
      </c>
      <c r="K2708">
        <f t="shared" si="1470"/>
        <v>4.7783736E-3</v>
      </c>
      <c r="L2708">
        <f t="shared" si="1471"/>
        <v>8.404099861304774E-3</v>
      </c>
      <c r="O2708">
        <f t="shared" si="1472"/>
        <v>2.9624452011099327E-3</v>
      </c>
      <c r="Q2708">
        <f t="shared" si="1473"/>
        <v>1.543433949778275E-3</v>
      </c>
      <c r="T2708">
        <f t="shared" si="1474"/>
        <v>6.7972831148235225E-3</v>
      </c>
    </row>
    <row r="2709" spans="1:20" x14ac:dyDescent="0.3">
      <c r="A2709" s="26">
        <v>24003</v>
      </c>
      <c r="B2709">
        <v>118</v>
      </c>
      <c r="C2709" t="s">
        <v>210</v>
      </c>
      <c r="D2709">
        <v>10</v>
      </c>
      <c r="E2709" t="s">
        <v>214</v>
      </c>
      <c r="F2709">
        <v>3</v>
      </c>
      <c r="G2709">
        <v>14</v>
      </c>
      <c r="H2709">
        <f t="shared" si="1469"/>
        <v>0.14000000000000001</v>
      </c>
      <c r="I2709">
        <v>2.5</v>
      </c>
      <c r="J2709">
        <v>0.5</v>
      </c>
      <c r="K2709">
        <f t="shared" si="1470"/>
        <v>1.5393840000000002E-2</v>
      </c>
      <c r="L2709">
        <f t="shared" si="1471"/>
        <v>2.4183963705760824E-2</v>
      </c>
      <c r="O2709">
        <f t="shared" si="1472"/>
        <v>8.524847206280689E-3</v>
      </c>
      <c r="Q2709">
        <f t="shared" si="1473"/>
        <v>4.4414453944722392E-3</v>
      </c>
      <c r="T2709">
        <f t="shared" si="1474"/>
        <v>1.9560125517255739E-2</v>
      </c>
    </row>
    <row r="2710" spans="1:20" x14ac:dyDescent="0.3">
      <c r="A2710" s="26">
        <v>24003</v>
      </c>
      <c r="B2710">
        <v>118</v>
      </c>
      <c r="C2710" t="s">
        <v>210</v>
      </c>
      <c r="D2710">
        <v>11</v>
      </c>
      <c r="E2710" t="s">
        <v>214</v>
      </c>
      <c r="F2710">
        <v>3</v>
      </c>
      <c r="G2710">
        <v>19.100000000000001</v>
      </c>
      <c r="H2710">
        <f t="shared" si="1469"/>
        <v>0.191</v>
      </c>
      <c r="I2710">
        <v>2.5</v>
      </c>
      <c r="J2710">
        <v>0.4</v>
      </c>
      <c r="K2710">
        <f t="shared" si="1470"/>
        <v>2.8652177399999999E-2</v>
      </c>
      <c r="L2710">
        <f t="shared" si="1471"/>
        <v>4.3151611441892626E-2</v>
      </c>
      <c r="O2710">
        <f t="shared" si="1472"/>
        <v>1.5210943033267151E-2</v>
      </c>
      <c r="Q2710">
        <f t="shared" si="1473"/>
        <v>7.9249013203321859E-3</v>
      </c>
      <c r="T2710">
        <f t="shared" si="1474"/>
        <v>3.4901265414742942E-2</v>
      </c>
    </row>
    <row r="2711" spans="1:20" x14ac:dyDescent="0.3">
      <c r="A2711" s="26">
        <v>24003</v>
      </c>
      <c r="B2711">
        <v>118</v>
      </c>
      <c r="C2711" t="s">
        <v>210</v>
      </c>
      <c r="D2711">
        <v>12</v>
      </c>
      <c r="E2711" t="s">
        <v>214</v>
      </c>
      <c r="F2711">
        <v>3</v>
      </c>
      <c r="G2711">
        <v>10</v>
      </c>
      <c r="H2711">
        <f t="shared" si="1469"/>
        <v>0.1</v>
      </c>
      <c r="I2711">
        <v>3.5</v>
      </c>
      <c r="J2711">
        <v>0.6</v>
      </c>
      <c r="K2711">
        <f t="shared" si="1470"/>
        <v>7.8540000000000016E-3</v>
      </c>
      <c r="L2711">
        <f t="shared" si="1471"/>
        <v>1.719791064195654E-2</v>
      </c>
      <c r="O2711">
        <f t="shared" si="1472"/>
        <v>6.0622635012896799E-3</v>
      </c>
      <c r="Q2711">
        <f t="shared" si="1473"/>
        <v>3.1584392841719233E-3</v>
      </c>
      <c r="T2711">
        <f t="shared" si="1474"/>
        <v>1.390976660749315E-2</v>
      </c>
    </row>
    <row r="2712" spans="1:20" x14ac:dyDescent="0.3">
      <c r="A2712" s="26">
        <v>24003</v>
      </c>
      <c r="B2712">
        <v>118</v>
      </c>
      <c r="C2712" t="s">
        <v>210</v>
      </c>
      <c r="D2712">
        <v>13</v>
      </c>
      <c r="E2712" t="s">
        <v>214</v>
      </c>
      <c r="F2712">
        <v>3</v>
      </c>
      <c r="G2712">
        <v>9.3000000000000007</v>
      </c>
      <c r="H2712">
        <f t="shared" si="1469"/>
        <v>9.3000000000000013E-2</v>
      </c>
      <c r="I2712">
        <v>3.7</v>
      </c>
      <c r="J2712">
        <v>1.4</v>
      </c>
      <c r="K2712">
        <f t="shared" si="1470"/>
        <v>6.7929246000000016E-3</v>
      </c>
      <c r="L2712">
        <f t="shared" si="1471"/>
        <v>1.5749306272720004E-2</v>
      </c>
      <c r="O2712">
        <f t="shared" si="1472"/>
        <v>5.5516304611338014E-3</v>
      </c>
      <c r="Q2712">
        <f t="shared" si="1473"/>
        <v>2.8923994702507107E-3</v>
      </c>
      <c r="T2712">
        <f t="shared" si="1474"/>
        <v>1.2738127266984129E-2</v>
      </c>
    </row>
    <row r="2713" spans="1:20" x14ac:dyDescent="0.3">
      <c r="A2713" s="26">
        <v>24003</v>
      </c>
      <c r="B2713">
        <v>118</v>
      </c>
      <c r="C2713" t="s">
        <v>210</v>
      </c>
      <c r="D2713">
        <v>14</v>
      </c>
      <c r="E2713" t="s">
        <v>214</v>
      </c>
      <c r="F2713">
        <v>3</v>
      </c>
      <c r="G2713">
        <v>10.5</v>
      </c>
      <c r="H2713">
        <f t="shared" si="1469"/>
        <v>0.105</v>
      </c>
      <c r="I2713">
        <v>2.7</v>
      </c>
      <c r="J2713">
        <v>0.1</v>
      </c>
      <c r="K2713">
        <f t="shared" si="1470"/>
        <v>8.659034999999999E-3</v>
      </c>
      <c r="L2713">
        <f t="shared" si="1471"/>
        <v>1.5103432939055014E-2</v>
      </c>
      <c r="O2713">
        <f t="shared" si="1472"/>
        <v>5.3239601110168927E-3</v>
      </c>
      <c r="Q2713">
        <f t="shared" si="1473"/>
        <v>2.773783217839801E-3</v>
      </c>
      <c r="T2713">
        <f t="shared" si="1474"/>
        <v>1.2215741291366483E-2</v>
      </c>
    </row>
    <row r="2714" spans="1:20" x14ac:dyDescent="0.3">
      <c r="A2714" s="26">
        <v>24003</v>
      </c>
      <c r="B2714">
        <v>118</v>
      </c>
      <c r="C2714" t="s">
        <v>210</v>
      </c>
      <c r="D2714">
        <v>15</v>
      </c>
      <c r="E2714" t="s">
        <v>214</v>
      </c>
      <c r="F2714">
        <v>3</v>
      </c>
      <c r="G2714">
        <v>11</v>
      </c>
      <c r="H2714">
        <f t="shared" si="1469"/>
        <v>0.11</v>
      </c>
      <c r="I2714">
        <v>3.6</v>
      </c>
      <c r="J2714">
        <v>0.25</v>
      </c>
      <c r="K2714">
        <f t="shared" si="1470"/>
        <v>9.503339999999999E-3</v>
      </c>
      <c r="L2714">
        <f t="shared" si="1471"/>
        <v>2.1039893264837142E-2</v>
      </c>
      <c r="O2714">
        <f t="shared" si="1472"/>
        <v>7.4165623758550916E-3</v>
      </c>
      <c r="Q2714">
        <f t="shared" si="1473"/>
        <v>3.8640289978205027E-3</v>
      </c>
      <c r="T2714">
        <f t="shared" si="1474"/>
        <v>1.7017183706401495E-2</v>
      </c>
    </row>
    <row r="2715" spans="1:20" x14ac:dyDescent="0.3">
      <c r="A2715" s="26">
        <v>24003</v>
      </c>
      <c r="B2715">
        <v>118</v>
      </c>
      <c r="C2715" t="s">
        <v>210</v>
      </c>
      <c r="D2715">
        <v>16</v>
      </c>
      <c r="E2715" t="s">
        <v>214</v>
      </c>
      <c r="F2715">
        <v>3</v>
      </c>
      <c r="G2715">
        <v>8</v>
      </c>
      <c r="H2715">
        <f t="shared" si="1469"/>
        <v>0.08</v>
      </c>
      <c r="I2715">
        <v>3.5</v>
      </c>
      <c r="J2715">
        <v>0.6</v>
      </c>
      <c r="K2715">
        <f t="shared" si="1470"/>
        <v>5.0265600000000002E-3</v>
      </c>
      <c r="L2715">
        <f t="shared" si="1471"/>
        <v>1.1345697196843592E-2</v>
      </c>
      <c r="O2715">
        <f t="shared" si="1472"/>
        <v>3.9993582618873657E-3</v>
      </c>
      <c r="Q2715">
        <f t="shared" si="1473"/>
        <v>2.0836656544433174E-3</v>
      </c>
      <c r="T2715">
        <f t="shared" si="1474"/>
        <v>9.1764635421683702E-3</v>
      </c>
    </row>
    <row r="2716" spans="1:20" x14ac:dyDescent="0.3">
      <c r="A2716" s="26">
        <v>24003</v>
      </c>
      <c r="B2716">
        <v>118</v>
      </c>
      <c r="C2716" t="s">
        <v>210</v>
      </c>
      <c r="D2716">
        <v>17</v>
      </c>
      <c r="E2716" t="s">
        <v>217</v>
      </c>
      <c r="F2716">
        <v>3</v>
      </c>
      <c r="G2716">
        <v>11</v>
      </c>
      <c r="H2716">
        <f t="shared" si="1469"/>
        <v>0.11</v>
      </c>
      <c r="I2716">
        <v>3.8</v>
      </c>
      <c r="J2716">
        <v>1.1000000000000001</v>
      </c>
      <c r="K2716">
        <f t="shared" si="1470"/>
        <v>9.503339999999999E-3</v>
      </c>
      <c r="L2716">
        <f>0.000059*(G2716^1.965295*I2716^0.892133+0.000019*G2716^2)</f>
        <v>2.1614373587896356E-2</v>
      </c>
      <c r="O2716">
        <f>L2716*0.47*0.75</f>
        <v>7.6190666897334646E-3</v>
      </c>
      <c r="Q2716">
        <f>O2716*0.52</f>
        <v>3.9619146786614018E-3</v>
      </c>
      <c r="T2716">
        <f>(L2716*0.47*0.75)*(1+0.2)*0.52*3.67</f>
        <v>1.7448272244824814E-2</v>
      </c>
    </row>
    <row r="2717" spans="1:20" x14ac:dyDescent="0.3">
      <c r="A2717" s="26">
        <v>24003</v>
      </c>
      <c r="B2717">
        <v>118</v>
      </c>
      <c r="C2717" t="s">
        <v>210</v>
      </c>
      <c r="D2717">
        <v>18</v>
      </c>
      <c r="E2717" t="s">
        <v>214</v>
      </c>
      <c r="F2717">
        <v>3</v>
      </c>
      <c r="G2717">
        <v>8</v>
      </c>
      <c r="H2717">
        <f t="shared" si="1469"/>
        <v>0.08</v>
      </c>
      <c r="I2717">
        <v>3.1</v>
      </c>
      <c r="J2717">
        <v>1.1000000000000001</v>
      </c>
      <c r="K2717">
        <f t="shared" si="1470"/>
        <v>5.0265600000000002E-3</v>
      </c>
      <c r="L2717">
        <f t="shared" ref="L2717:L2722" si="1475">0.000081*(G2717^1.864042*I2717^0.850892+0.000027*G2717^2)</f>
        <v>1.0232561403092229E-2</v>
      </c>
      <c r="O2717">
        <f t="shared" ref="O2717:O2722" si="1476">L2717*0.47*0.75</f>
        <v>3.6069778945900105E-3</v>
      </c>
      <c r="Q2717">
        <f t="shared" ref="Q2717:Q2722" si="1477">O2717*0.521</f>
        <v>1.8792354830813956E-3</v>
      </c>
      <c r="T2717">
        <f t="shared" ref="T2717:T2722" si="1478">(L2717*0.47*0.75)*(1+0.2)*0.521*3.67</f>
        <v>8.276153067490466E-3</v>
      </c>
    </row>
    <row r="2718" spans="1:20" x14ac:dyDescent="0.3">
      <c r="A2718" s="26">
        <v>24003</v>
      </c>
      <c r="B2718">
        <v>118</v>
      </c>
      <c r="C2718" t="s">
        <v>210</v>
      </c>
      <c r="D2718">
        <v>19</v>
      </c>
      <c r="E2718" t="s">
        <v>214</v>
      </c>
      <c r="F2718">
        <v>3</v>
      </c>
      <c r="G2718">
        <v>11.2</v>
      </c>
      <c r="H2718">
        <f t="shared" si="1469"/>
        <v>0.11199999999999999</v>
      </c>
      <c r="I2718">
        <v>4.7</v>
      </c>
      <c r="J2718">
        <v>1.1000000000000001</v>
      </c>
      <c r="K2718">
        <f t="shared" si="1470"/>
        <v>9.8520575999999985E-3</v>
      </c>
      <c r="L2718">
        <f t="shared" si="1475"/>
        <v>2.7299741522854477E-2</v>
      </c>
      <c r="O2718">
        <f t="shared" si="1476"/>
        <v>9.6231588868062028E-3</v>
      </c>
      <c r="Q2718">
        <f t="shared" si="1477"/>
        <v>5.0136657800260321E-3</v>
      </c>
      <c r="T2718">
        <f t="shared" si="1478"/>
        <v>2.2080184095234646E-2</v>
      </c>
    </row>
    <row r="2719" spans="1:20" x14ac:dyDescent="0.3">
      <c r="A2719" s="26">
        <v>24003</v>
      </c>
      <c r="B2719">
        <v>118</v>
      </c>
      <c r="C2719" t="s">
        <v>210</v>
      </c>
      <c r="D2719">
        <v>20</v>
      </c>
      <c r="E2719" t="s">
        <v>214</v>
      </c>
      <c r="F2719">
        <v>3</v>
      </c>
      <c r="G2719">
        <v>9.5</v>
      </c>
      <c r="H2719">
        <f t="shared" si="1469"/>
        <v>9.5000000000000001E-2</v>
      </c>
      <c r="I2719">
        <v>4.7</v>
      </c>
      <c r="J2719">
        <v>2.1</v>
      </c>
      <c r="K2719">
        <f t="shared" si="1470"/>
        <v>7.088235E-3</v>
      </c>
      <c r="L2719">
        <f t="shared" si="1475"/>
        <v>2.008583273366565E-2</v>
      </c>
      <c r="O2719">
        <f t="shared" si="1476"/>
        <v>7.0802560386171417E-3</v>
      </c>
      <c r="Q2719">
        <f t="shared" si="1477"/>
        <v>3.6888133961195308E-3</v>
      </c>
      <c r="T2719">
        <f t="shared" si="1478"/>
        <v>1.6245534196510415E-2</v>
      </c>
    </row>
    <row r="2720" spans="1:20" x14ac:dyDescent="0.3">
      <c r="A2720" s="26">
        <v>24003</v>
      </c>
      <c r="B2720">
        <v>118</v>
      </c>
      <c r="C2720" t="s">
        <v>210</v>
      </c>
      <c r="D2720">
        <v>21</v>
      </c>
      <c r="E2720" t="s">
        <v>214</v>
      </c>
      <c r="F2720">
        <v>2</v>
      </c>
      <c r="G2720">
        <v>55</v>
      </c>
      <c r="H2720">
        <f t="shared" si="1469"/>
        <v>0.55000000000000004</v>
      </c>
      <c r="I2720">
        <v>12.5</v>
      </c>
      <c r="J2720">
        <v>1.4</v>
      </c>
      <c r="K2720">
        <f t="shared" si="1470"/>
        <v>0.23758350000000003</v>
      </c>
      <c r="L2720">
        <f t="shared" si="1475"/>
        <v>1.218844998069089</v>
      </c>
      <c r="O2720">
        <f t="shared" si="1476"/>
        <v>0.42964286181935385</v>
      </c>
      <c r="Q2720">
        <f t="shared" si="1477"/>
        <v>0.22384393100788336</v>
      </c>
      <c r="T2720">
        <f t="shared" si="1478"/>
        <v>0.98580867215871815</v>
      </c>
    </row>
    <row r="2721" spans="1:24" x14ac:dyDescent="0.3">
      <c r="A2721" s="26">
        <v>24003</v>
      </c>
      <c r="B2721">
        <v>118</v>
      </c>
      <c r="C2721" t="s">
        <v>210</v>
      </c>
      <c r="D2721">
        <v>22</v>
      </c>
      <c r="E2721" t="s">
        <v>214</v>
      </c>
      <c r="F2721">
        <v>2</v>
      </c>
      <c r="G2721">
        <v>38</v>
      </c>
      <c r="H2721">
        <f t="shared" si="1469"/>
        <v>0.38</v>
      </c>
      <c r="I2721">
        <v>10.7</v>
      </c>
      <c r="J2721">
        <v>1.4</v>
      </c>
      <c r="K2721">
        <f t="shared" si="1470"/>
        <v>0.11341176</v>
      </c>
      <c r="L2721">
        <f t="shared" si="1475"/>
        <v>0.53600022752743914</v>
      </c>
      <c r="O2721">
        <f t="shared" si="1476"/>
        <v>0.18894008020342229</v>
      </c>
      <c r="Q2721">
        <f t="shared" si="1477"/>
        <v>9.8437781785983017E-2</v>
      </c>
      <c r="T2721">
        <f t="shared" si="1478"/>
        <v>0.43351999098546912</v>
      </c>
    </row>
    <row r="2722" spans="1:24" x14ac:dyDescent="0.3">
      <c r="A2722" s="26">
        <v>24003</v>
      </c>
      <c r="B2722">
        <v>118</v>
      </c>
      <c r="C2722" t="s">
        <v>210</v>
      </c>
      <c r="D2722">
        <v>23</v>
      </c>
      <c r="E2722" t="s">
        <v>214</v>
      </c>
      <c r="F2722">
        <v>2</v>
      </c>
      <c r="G2722">
        <v>32</v>
      </c>
      <c r="H2722">
        <f t="shared" si="1469"/>
        <v>0.32</v>
      </c>
      <c r="I2722">
        <v>9.6999999999999993</v>
      </c>
      <c r="J2722">
        <v>1</v>
      </c>
      <c r="K2722">
        <f t="shared" si="1470"/>
        <v>8.0424960000000004E-2</v>
      </c>
      <c r="L2722">
        <f t="shared" si="1475"/>
        <v>0.35792059329168247</v>
      </c>
      <c r="O2722">
        <f t="shared" si="1476"/>
        <v>0.12616700913531806</v>
      </c>
      <c r="Q2722">
        <f t="shared" si="1477"/>
        <v>6.5733011759500706E-2</v>
      </c>
      <c r="T2722">
        <f t="shared" si="1478"/>
        <v>0.28948818378884111</v>
      </c>
    </row>
    <row r="2723" spans="1:24" x14ac:dyDescent="0.3">
      <c r="A2723" s="26">
        <v>24003</v>
      </c>
      <c r="B2723">
        <v>118</v>
      </c>
      <c r="C2723" t="s">
        <v>210</v>
      </c>
      <c r="D2723">
        <v>24</v>
      </c>
      <c r="E2723" t="s">
        <v>217</v>
      </c>
      <c r="F2723">
        <v>3</v>
      </c>
      <c r="G2723">
        <v>9</v>
      </c>
      <c r="H2723">
        <f t="shared" si="1469"/>
        <v>0.09</v>
      </c>
      <c r="I2723">
        <v>5</v>
      </c>
      <c r="J2723">
        <v>3.8</v>
      </c>
      <c r="K2723">
        <f t="shared" si="1470"/>
        <v>6.3617399999999994E-3</v>
      </c>
      <c r="L2723">
        <f t="shared" ref="L2723:L2724" si="1479">0.000059*(G2723^1.965295*I2723^0.892133+0.000019*G2723^2)</f>
        <v>1.8612142538537112E-2</v>
      </c>
      <c r="O2723">
        <f t="shared" ref="O2723:O2729" si="1480">L2723*0.47*0.75</f>
        <v>6.5607802448343321E-3</v>
      </c>
      <c r="Q2723">
        <f t="shared" ref="Q2723:Q2724" si="1481">O2723*0.52</f>
        <v>3.4116057273138527E-3</v>
      </c>
      <c r="T2723">
        <f>(L2723*0.47*0.75)*(1+0.2)*0.52*3.67</f>
        <v>1.5024711623090206E-2</v>
      </c>
    </row>
    <row r="2724" spans="1:24" x14ac:dyDescent="0.3">
      <c r="A2724" s="26">
        <v>24003</v>
      </c>
      <c r="B2724">
        <v>118</v>
      </c>
      <c r="C2724" t="s">
        <v>210</v>
      </c>
      <c r="D2724">
        <v>25</v>
      </c>
      <c r="E2724" t="s">
        <v>217</v>
      </c>
      <c r="F2724">
        <v>1</v>
      </c>
      <c r="G2724">
        <v>66.099999999999994</v>
      </c>
      <c r="H2724">
        <f t="shared" si="1469"/>
        <v>0.66099999999999992</v>
      </c>
      <c r="I2724">
        <v>19</v>
      </c>
      <c r="J2724">
        <v>4.0999999999999996</v>
      </c>
      <c r="K2724">
        <f t="shared" si="1470"/>
        <v>0.34315775339999993</v>
      </c>
      <c r="L2724">
        <f t="shared" si="1479"/>
        <v>3.0825051816019253</v>
      </c>
      <c r="O2724">
        <f t="shared" si="1480"/>
        <v>1.0865830765146787</v>
      </c>
      <c r="Q2724">
        <f t="shared" si="1481"/>
        <v>0.56502319978763293</v>
      </c>
      <c r="T2724">
        <f>(L2724*0.47*0.75)*(1+0.2)*0.52*3.67</f>
        <v>2.4883621718647357</v>
      </c>
      <c r="U2724">
        <v>62</v>
      </c>
      <c r="V2724">
        <v>70</v>
      </c>
      <c r="W2724">
        <v>7</v>
      </c>
      <c r="X2724">
        <v>6</v>
      </c>
    </row>
    <row r="2725" spans="1:24" x14ac:dyDescent="0.3">
      <c r="A2725" s="26">
        <v>24003</v>
      </c>
      <c r="B2725">
        <v>118</v>
      </c>
      <c r="C2725" t="s">
        <v>210</v>
      </c>
      <c r="D2725">
        <v>26</v>
      </c>
      <c r="E2725" t="s">
        <v>214</v>
      </c>
      <c r="F2725">
        <v>3</v>
      </c>
      <c r="G2725">
        <v>9</v>
      </c>
      <c r="H2725">
        <f t="shared" si="1469"/>
        <v>0.09</v>
      </c>
      <c r="I2725">
        <v>3.5</v>
      </c>
      <c r="J2725">
        <v>1.1000000000000001</v>
      </c>
      <c r="K2725">
        <f t="shared" si="1470"/>
        <v>6.3617399999999994E-3</v>
      </c>
      <c r="L2725">
        <f>0.000081*(G2725^1.864042*I2725^0.850892+0.000027*G2725^2)</f>
        <v>1.413128727689175E-2</v>
      </c>
      <c r="O2725">
        <f t="shared" si="1480"/>
        <v>4.9812787651043414E-3</v>
      </c>
      <c r="Q2725">
        <f>O2725*0.521</f>
        <v>2.595246236619362E-3</v>
      </c>
      <c r="T2725">
        <f>(L2725*0.47*0.75)*(1+0.2)*0.521*3.67</f>
        <v>1.142946442607167E-2</v>
      </c>
    </row>
    <row r="2726" spans="1:24" x14ac:dyDescent="0.3">
      <c r="A2726" s="26">
        <v>24003</v>
      </c>
      <c r="B2726">
        <v>118</v>
      </c>
      <c r="C2726" t="s">
        <v>210</v>
      </c>
      <c r="D2726">
        <v>27</v>
      </c>
      <c r="E2726" t="s">
        <v>217</v>
      </c>
      <c r="F2726">
        <v>3</v>
      </c>
      <c r="G2726">
        <v>14</v>
      </c>
      <c r="H2726">
        <f t="shared" si="1469"/>
        <v>0.14000000000000001</v>
      </c>
      <c r="I2726">
        <v>5.3</v>
      </c>
      <c r="J2726">
        <v>1.8</v>
      </c>
      <c r="K2726">
        <f t="shared" si="1470"/>
        <v>1.5393840000000002E-2</v>
      </c>
      <c r="L2726">
        <f t="shared" ref="L2726:L2729" si="1482">0.000059*(G2726^1.965295*I2726^0.892133+0.000019*G2726^2)</f>
        <v>4.6717990755859071E-2</v>
      </c>
      <c r="O2726">
        <f t="shared" si="1480"/>
        <v>1.6468091741440323E-2</v>
      </c>
      <c r="Q2726">
        <f t="shared" ref="Q2726:Q2729" si="1483">O2726*0.52</f>
        <v>8.5634077055489685E-3</v>
      </c>
      <c r="T2726">
        <f>(L2726*0.47*0.75)*(1+0.2)*0.52*3.67</f>
        <v>3.7713247535237651E-2</v>
      </c>
    </row>
    <row r="2727" spans="1:24" x14ac:dyDescent="0.3">
      <c r="A2727" s="26">
        <v>24003</v>
      </c>
      <c r="B2727">
        <v>118</v>
      </c>
      <c r="C2727" t="s">
        <v>210</v>
      </c>
      <c r="D2727">
        <v>28</v>
      </c>
      <c r="E2727" t="s">
        <v>217</v>
      </c>
      <c r="F2727">
        <v>3</v>
      </c>
      <c r="G2727">
        <v>7.8</v>
      </c>
      <c r="H2727">
        <f t="shared" si="1469"/>
        <v>7.8E-2</v>
      </c>
      <c r="I2727">
        <v>3.1</v>
      </c>
      <c r="J2727">
        <v>1.9</v>
      </c>
      <c r="K2727">
        <f t="shared" si="1470"/>
        <v>4.7783736E-3</v>
      </c>
      <c r="L2727">
        <f t="shared" si="1482"/>
        <v>9.171582676987618E-3</v>
      </c>
      <c r="O2727">
        <f t="shared" si="1480"/>
        <v>3.2329828936381354E-3</v>
      </c>
      <c r="Q2727">
        <f t="shared" si="1483"/>
        <v>1.6811511046918304E-3</v>
      </c>
      <c r="T2727">
        <f>(L2727*0.47*0.75)*(1+0.2)*0.52*3.67</f>
        <v>7.4037894650628207E-3</v>
      </c>
    </row>
    <row r="2728" spans="1:24" x14ac:dyDescent="0.3">
      <c r="A2728" s="26">
        <v>24003</v>
      </c>
      <c r="B2728">
        <v>118</v>
      </c>
      <c r="C2728" t="s">
        <v>210</v>
      </c>
      <c r="D2728">
        <v>29</v>
      </c>
      <c r="E2728" t="s">
        <v>217</v>
      </c>
      <c r="F2728">
        <v>3</v>
      </c>
      <c r="G2728">
        <v>8.4</v>
      </c>
      <c r="H2728">
        <f t="shared" si="1469"/>
        <v>8.4000000000000005E-2</v>
      </c>
      <c r="I2728">
        <v>3.6</v>
      </c>
      <c r="J2728">
        <v>1.9</v>
      </c>
      <c r="K2728">
        <f t="shared" si="1470"/>
        <v>5.5417824000000004E-3</v>
      </c>
      <c r="L2728">
        <f t="shared" si="1482"/>
        <v>1.2123614641413812E-2</v>
      </c>
      <c r="O2728">
        <f t="shared" si="1480"/>
        <v>4.2735741610983686E-3</v>
      </c>
      <c r="Q2728">
        <f t="shared" si="1483"/>
        <v>2.2222585637711517E-3</v>
      </c>
      <c r="T2728">
        <f>(L2728*0.47*0.75)*(1+0.2)*0.52*3.67</f>
        <v>9.7868267148481514E-3</v>
      </c>
    </row>
    <row r="2729" spans="1:24" x14ac:dyDescent="0.3">
      <c r="A2729" s="26">
        <v>24003</v>
      </c>
      <c r="B2729">
        <v>118</v>
      </c>
      <c r="C2729" t="s">
        <v>210</v>
      </c>
      <c r="D2729">
        <v>30</v>
      </c>
      <c r="E2729" t="s">
        <v>217</v>
      </c>
      <c r="F2729">
        <v>3</v>
      </c>
      <c r="G2729">
        <v>8.8000000000000007</v>
      </c>
      <c r="H2729">
        <f t="shared" si="1469"/>
        <v>8.8000000000000009E-2</v>
      </c>
      <c r="I2729">
        <v>3</v>
      </c>
      <c r="J2729">
        <v>1.1000000000000001</v>
      </c>
      <c r="K2729">
        <f t="shared" si="1470"/>
        <v>6.0821376000000016E-3</v>
      </c>
      <c r="L2729">
        <f t="shared" si="1482"/>
        <v>1.1290106547012702E-2</v>
      </c>
      <c r="O2729">
        <f t="shared" si="1480"/>
        <v>3.9797625578219774E-3</v>
      </c>
      <c r="Q2729">
        <f t="shared" si="1483"/>
        <v>2.0694765300674281E-3</v>
      </c>
      <c r="T2729">
        <f>(L2729*0.47*0.75)*(1+0.2)*0.52*3.67</f>
        <v>9.1139746384169534E-3</v>
      </c>
    </row>
    <row r="2730" spans="1:24" x14ac:dyDescent="0.3">
      <c r="A2730" s="26">
        <v>24003</v>
      </c>
      <c r="B2730">
        <v>118</v>
      </c>
      <c r="C2730" t="s">
        <v>210</v>
      </c>
      <c r="D2730">
        <v>31</v>
      </c>
      <c r="E2730" t="s">
        <v>214</v>
      </c>
      <c r="F2730">
        <v>3</v>
      </c>
      <c r="G2730">
        <v>9.3000000000000007</v>
      </c>
      <c r="H2730">
        <f t="shared" si="1469"/>
        <v>9.3000000000000013E-2</v>
      </c>
      <c r="I2730">
        <v>4.2</v>
      </c>
      <c r="J2730">
        <v>1.3</v>
      </c>
      <c r="K2730">
        <f t="shared" si="1470"/>
        <v>6.7929246000000016E-3</v>
      </c>
      <c r="L2730">
        <f t="shared" ref="L2730:L2737" si="1484">0.000081*(G2730^1.864042*I2730^0.850892+0.000027*G2730^2)</f>
        <v>1.7542861280432809E-2</v>
      </c>
      <c r="O2730">
        <f t="shared" ref="O2730:O2737" si="1485">L2730*0.47*0.75</f>
        <v>6.1838586013525654E-3</v>
      </c>
      <c r="Q2730">
        <f t="shared" ref="Q2730:Q2737" si="1486">O2730*0.521</f>
        <v>3.2217903313046868E-3</v>
      </c>
      <c r="T2730">
        <f t="shared" ref="T2730:T2737" si="1487">(L2730*0.47*0.75)*(1+0.2)*0.521*3.67</f>
        <v>1.418876461906584E-2</v>
      </c>
    </row>
    <row r="2731" spans="1:24" x14ac:dyDescent="0.3">
      <c r="A2731" s="26">
        <v>24003</v>
      </c>
      <c r="B2731">
        <v>118</v>
      </c>
      <c r="C2731" t="s">
        <v>210</v>
      </c>
      <c r="D2731">
        <v>32</v>
      </c>
      <c r="E2731" t="s">
        <v>214</v>
      </c>
      <c r="F2731">
        <v>3</v>
      </c>
      <c r="G2731">
        <v>11.7</v>
      </c>
      <c r="H2731">
        <f t="shared" si="1469"/>
        <v>0.11699999999999999</v>
      </c>
      <c r="I2731">
        <v>4</v>
      </c>
      <c r="J2731">
        <v>1</v>
      </c>
      <c r="K2731">
        <f t="shared" si="1470"/>
        <v>1.0751340599999997E-2</v>
      </c>
      <c r="L2731">
        <f t="shared" si="1484"/>
        <v>2.5817928582493436E-2</v>
      </c>
      <c r="O2731">
        <f t="shared" si="1485"/>
        <v>9.1008198253289367E-3</v>
      </c>
      <c r="Q2731">
        <f t="shared" si="1486"/>
        <v>4.7415271289963758E-3</v>
      </c>
      <c r="T2731">
        <f t="shared" si="1487"/>
        <v>2.0881685476100042E-2</v>
      </c>
    </row>
    <row r="2732" spans="1:24" x14ac:dyDescent="0.3">
      <c r="A2732" s="26">
        <v>24003</v>
      </c>
      <c r="B2732">
        <v>118</v>
      </c>
      <c r="C2732" t="s">
        <v>210</v>
      </c>
      <c r="D2732">
        <v>33</v>
      </c>
      <c r="E2732" t="s">
        <v>214</v>
      </c>
      <c r="F2732">
        <v>3</v>
      </c>
      <c r="G2732">
        <v>7.7</v>
      </c>
      <c r="H2732">
        <f t="shared" si="1469"/>
        <v>7.6999999999999999E-2</v>
      </c>
      <c r="I2732">
        <v>3.1</v>
      </c>
      <c r="J2732">
        <v>1</v>
      </c>
      <c r="K2732">
        <f t="shared" si="1470"/>
        <v>4.6566365999999998E-3</v>
      </c>
      <c r="L2732">
        <f t="shared" si="1484"/>
        <v>9.5288964480311836E-3</v>
      </c>
      <c r="O2732">
        <f t="shared" si="1485"/>
        <v>3.3589359979309917E-3</v>
      </c>
      <c r="Q2732">
        <f t="shared" si="1486"/>
        <v>1.7500056549220467E-3</v>
      </c>
      <c r="T2732">
        <f t="shared" si="1487"/>
        <v>7.7070249042766933E-3</v>
      </c>
    </row>
    <row r="2733" spans="1:24" x14ac:dyDescent="0.3">
      <c r="A2733" s="26">
        <v>24003</v>
      </c>
      <c r="B2733">
        <v>118</v>
      </c>
      <c r="C2733" t="s">
        <v>210</v>
      </c>
      <c r="D2733">
        <v>34</v>
      </c>
      <c r="E2733" t="s">
        <v>214</v>
      </c>
      <c r="F2733">
        <v>3</v>
      </c>
      <c r="G2733">
        <v>9</v>
      </c>
      <c r="H2733">
        <f t="shared" si="1469"/>
        <v>0.09</v>
      </c>
      <c r="I2733">
        <v>4.5</v>
      </c>
      <c r="J2733">
        <v>0.7</v>
      </c>
      <c r="K2733">
        <f t="shared" si="1470"/>
        <v>6.3617399999999994E-3</v>
      </c>
      <c r="L2733">
        <f t="shared" si="1484"/>
        <v>1.7500515156561428E-2</v>
      </c>
      <c r="O2733">
        <f t="shared" si="1485"/>
        <v>6.168931592687903E-3</v>
      </c>
      <c r="Q2733">
        <f t="shared" si="1486"/>
        <v>3.2140133597903975E-3</v>
      </c>
      <c r="T2733">
        <f t="shared" si="1487"/>
        <v>1.415451483651691E-2</v>
      </c>
    </row>
    <row r="2734" spans="1:24" x14ac:dyDescent="0.3">
      <c r="A2734" s="26">
        <v>24003</v>
      </c>
      <c r="B2734">
        <v>118</v>
      </c>
      <c r="C2734" t="s">
        <v>210</v>
      </c>
      <c r="D2734">
        <v>35</v>
      </c>
      <c r="E2734" t="s">
        <v>214</v>
      </c>
      <c r="F2734">
        <v>3</v>
      </c>
      <c r="G2734">
        <v>10.3</v>
      </c>
      <c r="H2734">
        <f t="shared" si="1469"/>
        <v>0.10300000000000001</v>
      </c>
      <c r="I2734">
        <v>4.5</v>
      </c>
      <c r="J2734">
        <v>1</v>
      </c>
      <c r="K2734">
        <f t="shared" si="1470"/>
        <v>8.3323086000000011E-3</v>
      </c>
      <c r="L2734">
        <f t="shared" si="1484"/>
        <v>2.2504736104246838E-2</v>
      </c>
      <c r="O2734">
        <f t="shared" si="1485"/>
        <v>7.93291947674701E-3</v>
      </c>
      <c r="Q2734">
        <f t="shared" si="1486"/>
        <v>4.1330510473851926E-3</v>
      </c>
      <c r="T2734">
        <f t="shared" si="1487"/>
        <v>1.8201956812684387E-2</v>
      </c>
    </row>
    <row r="2735" spans="1:24" x14ac:dyDescent="0.3">
      <c r="A2735" s="26">
        <v>24003</v>
      </c>
      <c r="B2735">
        <v>118</v>
      </c>
      <c r="C2735" t="s">
        <v>210</v>
      </c>
      <c r="D2735">
        <v>36</v>
      </c>
      <c r="E2735" t="s">
        <v>214</v>
      </c>
      <c r="F2735">
        <v>3</v>
      </c>
      <c r="G2735">
        <v>7.6</v>
      </c>
      <c r="H2735">
        <f t="shared" si="1469"/>
        <v>7.5999999999999998E-2</v>
      </c>
      <c r="I2735">
        <v>3.8</v>
      </c>
      <c r="J2735">
        <v>1.3</v>
      </c>
      <c r="K2735">
        <f t="shared" si="1470"/>
        <v>4.5364704E-3</v>
      </c>
      <c r="L2735">
        <f t="shared" si="1484"/>
        <v>1.1058513033083738E-2</v>
      </c>
      <c r="O2735">
        <f t="shared" si="1485"/>
        <v>3.8981258441620177E-3</v>
      </c>
      <c r="Q2735">
        <f t="shared" si="1486"/>
        <v>2.0309235648084114E-3</v>
      </c>
      <c r="T2735">
        <f t="shared" si="1487"/>
        <v>8.9441873794162442E-3</v>
      </c>
    </row>
    <row r="2736" spans="1:24" x14ac:dyDescent="0.3">
      <c r="A2736" s="26">
        <v>24003</v>
      </c>
      <c r="B2736">
        <v>118</v>
      </c>
      <c r="C2736" t="s">
        <v>210</v>
      </c>
      <c r="D2736">
        <v>37</v>
      </c>
      <c r="E2736" t="s">
        <v>214</v>
      </c>
      <c r="F2736">
        <v>3</v>
      </c>
      <c r="G2736">
        <v>10</v>
      </c>
      <c r="H2736">
        <f t="shared" si="1469"/>
        <v>0.1</v>
      </c>
      <c r="I2736">
        <v>4</v>
      </c>
      <c r="J2736">
        <v>0.3</v>
      </c>
      <c r="K2736">
        <f t="shared" si="1470"/>
        <v>7.8540000000000016E-3</v>
      </c>
      <c r="L2736">
        <f t="shared" si="1484"/>
        <v>1.9267260918446001E-2</v>
      </c>
      <c r="O2736">
        <f t="shared" si="1485"/>
        <v>6.7917094737522153E-3</v>
      </c>
      <c r="Q2736">
        <f t="shared" si="1486"/>
        <v>3.5384806358249041E-3</v>
      </c>
      <c r="T2736">
        <f t="shared" si="1487"/>
        <v>1.5583468720172878E-2</v>
      </c>
    </row>
    <row r="2737" spans="1:20" x14ac:dyDescent="0.3">
      <c r="A2737" s="26">
        <v>24003</v>
      </c>
      <c r="B2737">
        <v>118</v>
      </c>
      <c r="C2737" t="s">
        <v>210</v>
      </c>
      <c r="D2737">
        <v>38</v>
      </c>
      <c r="E2737" t="s">
        <v>214</v>
      </c>
      <c r="F2737">
        <v>3</v>
      </c>
      <c r="G2737">
        <v>8.5</v>
      </c>
      <c r="H2737">
        <f t="shared" si="1469"/>
        <v>8.5000000000000006E-2</v>
      </c>
      <c r="I2737">
        <v>4.0999999999999996</v>
      </c>
      <c r="J2737">
        <v>0.2</v>
      </c>
      <c r="K2737">
        <f t="shared" si="1470"/>
        <v>5.6745150000000006E-3</v>
      </c>
      <c r="L2737">
        <f t="shared" si="1484"/>
        <v>1.453377843218864E-2</v>
      </c>
      <c r="O2737">
        <f t="shared" si="1485"/>
        <v>5.123156897346496E-3</v>
      </c>
      <c r="Q2737">
        <f t="shared" si="1486"/>
        <v>2.6691647435175244E-3</v>
      </c>
      <c r="T2737">
        <f t="shared" si="1487"/>
        <v>1.1755001530451177E-2</v>
      </c>
    </row>
    <row r="2738" spans="1:20" x14ac:dyDescent="0.3">
      <c r="A2738" s="26">
        <v>24003</v>
      </c>
      <c r="B2738">
        <v>118</v>
      </c>
      <c r="C2738" t="s">
        <v>210</v>
      </c>
      <c r="D2738">
        <v>39</v>
      </c>
      <c r="E2738" t="s">
        <v>217</v>
      </c>
      <c r="F2738">
        <v>4</v>
      </c>
      <c r="G2738">
        <v>24</v>
      </c>
      <c r="H2738">
        <f t="shared" si="1469"/>
        <v>0.24</v>
      </c>
      <c r="I2738">
        <v>9.1</v>
      </c>
      <c r="J2738">
        <v>2.7</v>
      </c>
      <c r="K2738">
        <f t="shared" si="1470"/>
        <v>4.5239040000000001E-2</v>
      </c>
      <c r="L2738">
        <f t="shared" ref="L2738:L2740" si="1488">0.000059*(G2738^1.965295*I2738^0.892133+0.000019*G2738^2)</f>
        <v>0.21825692049047829</v>
      </c>
      <c r="O2738">
        <f>L2738*0.47*0.75</f>
        <v>7.6935564472893597E-2</v>
      </c>
      <c r="Q2738">
        <f t="shared" ref="Q2738:Q2740" si="1489">O2738*0.52</f>
        <v>4.0006493525904671E-2</v>
      </c>
      <c r="T2738">
        <f>(L2738*0.47*0.75)*(1+0.2)*0.52*3.67</f>
        <v>0.17618859748808416</v>
      </c>
    </row>
    <row r="2739" spans="1:20" x14ac:dyDescent="0.3">
      <c r="A2739" s="26">
        <v>24003</v>
      </c>
      <c r="B2739">
        <v>118</v>
      </c>
      <c r="C2739" t="s">
        <v>210</v>
      </c>
      <c r="D2739">
        <v>40</v>
      </c>
      <c r="E2739" t="s">
        <v>217</v>
      </c>
      <c r="F2739">
        <v>3</v>
      </c>
      <c r="G2739">
        <v>8.5</v>
      </c>
      <c r="H2739">
        <f t="shared" si="1469"/>
        <v>8.5000000000000006E-2</v>
      </c>
      <c r="I2739">
        <v>5.0999999999999996</v>
      </c>
      <c r="J2739">
        <v>3</v>
      </c>
      <c r="K2739">
        <f t="shared" si="1470"/>
        <v>5.6745150000000006E-3</v>
      </c>
      <c r="L2739">
        <f t="shared" si="1488"/>
        <v>1.6931021479840234E-2</v>
      </c>
      <c r="O2739">
        <f>L2739*0.47*0.75</f>
        <v>5.9681850716436823E-3</v>
      </c>
      <c r="Q2739">
        <f t="shared" si="1489"/>
        <v>3.1034562372547151E-3</v>
      </c>
      <c r="T2739">
        <f>(L2739*0.47*0.75)*(1+0.2)*0.52*3.67</f>
        <v>1.3667621268869763E-2</v>
      </c>
    </row>
    <row r="2740" spans="1:20" x14ac:dyDescent="0.3">
      <c r="A2740" s="26">
        <v>24003</v>
      </c>
      <c r="B2740">
        <v>118</v>
      </c>
      <c r="C2740" t="s">
        <v>210</v>
      </c>
      <c r="D2740">
        <v>41</v>
      </c>
      <c r="E2740" t="s">
        <v>217</v>
      </c>
      <c r="F2740">
        <v>4</v>
      </c>
      <c r="G2740">
        <v>24.5</v>
      </c>
      <c r="H2740">
        <f t="shared" si="1469"/>
        <v>0.245</v>
      </c>
      <c r="I2740">
        <v>8</v>
      </c>
      <c r="J2740">
        <v>4.5999999999999996</v>
      </c>
      <c r="K2740">
        <f t="shared" si="1470"/>
        <v>4.7143634999999996E-2</v>
      </c>
      <c r="L2740">
        <f t="shared" si="1488"/>
        <v>0.20260538917326865</v>
      </c>
      <c r="O2740">
        <f>L2740*0.47*0.75</f>
        <v>7.1418399683577188E-2</v>
      </c>
      <c r="Q2740">
        <f t="shared" si="1489"/>
        <v>3.7137567835460142E-2</v>
      </c>
      <c r="T2740">
        <f>(L2740*0.47*0.75)*(1+0.2)*0.52*3.67</f>
        <v>0.16355384874736645</v>
      </c>
    </row>
    <row r="2741" spans="1:20" s="13" customFormat="1" x14ac:dyDescent="0.3">
      <c r="A2741" s="29"/>
      <c r="H2741"/>
      <c r="K2741"/>
      <c r="L2741"/>
      <c r="M2741"/>
      <c r="N2741"/>
      <c r="O2741"/>
      <c r="P2741"/>
    </row>
    <row r="2742" spans="1:20" s="13" customFormat="1" x14ac:dyDescent="0.3">
      <c r="A2742" s="29"/>
      <c r="H2742"/>
      <c r="K2742"/>
      <c r="L2742"/>
      <c r="M2742"/>
      <c r="N2742"/>
      <c r="O2742"/>
      <c r="P2742"/>
    </row>
    <row r="2743" spans="1:20" x14ac:dyDescent="0.3">
      <c r="A2743" s="26">
        <v>24003</v>
      </c>
      <c r="B2743">
        <v>118</v>
      </c>
      <c r="C2743" t="s">
        <v>210</v>
      </c>
      <c r="D2743">
        <v>44</v>
      </c>
      <c r="E2743" t="s">
        <v>217</v>
      </c>
      <c r="F2743">
        <v>3</v>
      </c>
      <c r="G2743">
        <v>9.3000000000000007</v>
      </c>
      <c r="H2743">
        <f t="shared" si="1469"/>
        <v>9.3000000000000013E-2</v>
      </c>
      <c r="I2743">
        <v>4</v>
      </c>
      <c r="J2743">
        <v>2.2000000000000002</v>
      </c>
      <c r="K2743">
        <f t="shared" si="1470"/>
        <v>6.7929246000000016E-3</v>
      </c>
      <c r="L2743">
        <f t="shared" ref="L2743:L2744" si="1490">0.000059*(G2743^1.965295*I2743^0.892133+0.000019*G2743^2)</f>
        <v>1.6267727264448084E-2</v>
      </c>
      <c r="O2743">
        <f>L2743*0.47*0.75</f>
        <v>5.7343738607179492E-3</v>
      </c>
      <c r="Q2743">
        <f t="shared" ref="Q2743:Q2744" si="1491">O2743*0.52</f>
        <v>2.9818744075733338E-3</v>
      </c>
      <c r="T2743">
        <f>(L2743*0.47*0.75)*(1+0.2)*0.52*3.67</f>
        <v>1.3132174890952961E-2</v>
      </c>
    </row>
    <row r="2744" spans="1:20" x14ac:dyDescent="0.3">
      <c r="A2744" s="26">
        <v>24003</v>
      </c>
      <c r="B2744">
        <v>118</v>
      </c>
      <c r="C2744" t="s">
        <v>210</v>
      </c>
      <c r="D2744">
        <v>45</v>
      </c>
      <c r="E2744" t="s">
        <v>217</v>
      </c>
      <c r="F2744">
        <v>3</v>
      </c>
      <c r="G2744">
        <v>14.5</v>
      </c>
      <c r="H2744">
        <f t="shared" si="1469"/>
        <v>0.14499999999999999</v>
      </c>
      <c r="I2744">
        <v>4.7</v>
      </c>
      <c r="J2744">
        <v>2.5</v>
      </c>
      <c r="K2744">
        <f t="shared" si="1470"/>
        <v>1.6513034999999999E-2</v>
      </c>
      <c r="L2744">
        <f t="shared" si="1490"/>
        <v>4.4966148899110998E-2</v>
      </c>
      <c r="O2744">
        <f>L2744*0.47*0.75</f>
        <v>1.5850567486936626E-2</v>
      </c>
      <c r="Q2744">
        <f t="shared" si="1491"/>
        <v>8.2422950932070464E-3</v>
      </c>
      <c r="T2744">
        <f>(L2744*0.47*0.75)*(1+0.2)*0.52*3.67</f>
        <v>3.6299067590483826E-2</v>
      </c>
    </row>
    <row r="2745" spans="1:20" x14ac:dyDescent="0.3">
      <c r="A2745" s="26">
        <v>24003</v>
      </c>
      <c r="B2745">
        <v>118</v>
      </c>
      <c r="C2745" t="s">
        <v>210</v>
      </c>
      <c r="D2745">
        <v>46</v>
      </c>
      <c r="E2745" t="s">
        <v>214</v>
      </c>
      <c r="F2745">
        <v>3</v>
      </c>
      <c r="G2745">
        <v>9</v>
      </c>
      <c r="H2745">
        <f t="shared" si="1469"/>
        <v>0.09</v>
      </c>
      <c r="I2745">
        <v>3.7</v>
      </c>
      <c r="J2745">
        <v>1.3</v>
      </c>
      <c r="K2745">
        <f t="shared" si="1470"/>
        <v>6.3617399999999994E-3</v>
      </c>
      <c r="L2745">
        <f t="shared" ref="L2745:L2758" si="1492">0.000081*(G2745^1.864042*I2745^0.850892+0.000027*G2745^2)</f>
        <v>1.4815510782030951E-2</v>
      </c>
      <c r="O2745">
        <f t="shared" ref="O2745:O2758" si="1493">L2745*0.47*0.75</f>
        <v>5.2224675506659102E-3</v>
      </c>
      <c r="Q2745">
        <f t="shared" ref="Q2745:Q2758" si="1494">O2745*0.521</f>
        <v>2.7209055938969395E-3</v>
      </c>
      <c r="T2745">
        <f t="shared" ref="T2745:T2758" si="1495">(L2745*0.47*0.75)*(1+0.2)*0.521*3.67</f>
        <v>1.198286823552212E-2</v>
      </c>
    </row>
    <row r="2746" spans="1:20" x14ac:dyDescent="0.3">
      <c r="A2746" s="26">
        <v>24003</v>
      </c>
      <c r="B2746">
        <v>118</v>
      </c>
      <c r="C2746" t="s">
        <v>210</v>
      </c>
      <c r="D2746">
        <v>47</v>
      </c>
      <c r="E2746" t="s">
        <v>214</v>
      </c>
      <c r="F2746">
        <v>3</v>
      </c>
      <c r="G2746">
        <v>11.7</v>
      </c>
      <c r="H2746">
        <f t="shared" si="1469"/>
        <v>0.11699999999999999</v>
      </c>
      <c r="I2746">
        <v>4</v>
      </c>
      <c r="J2746">
        <v>1.5</v>
      </c>
      <c r="K2746">
        <f t="shared" si="1470"/>
        <v>1.0751340599999997E-2</v>
      </c>
      <c r="L2746">
        <f t="shared" si="1492"/>
        <v>2.5817928582493436E-2</v>
      </c>
      <c r="O2746">
        <f t="shared" si="1493"/>
        <v>9.1008198253289367E-3</v>
      </c>
      <c r="Q2746">
        <f t="shared" si="1494"/>
        <v>4.7415271289963758E-3</v>
      </c>
      <c r="T2746">
        <f t="shared" si="1495"/>
        <v>2.0881685476100042E-2</v>
      </c>
    </row>
    <row r="2747" spans="1:20" x14ac:dyDescent="0.3">
      <c r="A2747" s="26">
        <v>24003</v>
      </c>
      <c r="B2747">
        <v>118</v>
      </c>
      <c r="C2747" t="s">
        <v>210</v>
      </c>
      <c r="D2747">
        <v>48</v>
      </c>
      <c r="E2747" t="s">
        <v>214</v>
      </c>
      <c r="F2747">
        <v>5</v>
      </c>
      <c r="G2747">
        <v>12</v>
      </c>
      <c r="H2747">
        <f t="shared" si="1469"/>
        <v>0.12</v>
      </c>
      <c r="I2747">
        <v>4.0999999999999996</v>
      </c>
      <c r="J2747">
        <v>0.3</v>
      </c>
      <c r="K2747">
        <f t="shared" si="1470"/>
        <v>1.130976E-2</v>
      </c>
      <c r="L2747">
        <f t="shared" si="1492"/>
        <v>2.7640253183328037E-2</v>
      </c>
      <c r="O2747">
        <f t="shared" si="1493"/>
        <v>9.743189247123132E-3</v>
      </c>
      <c r="Q2747">
        <f t="shared" si="1494"/>
        <v>5.0762015977511522E-3</v>
      </c>
      <c r="T2747">
        <f t="shared" si="1495"/>
        <v>2.2355591836496071E-2</v>
      </c>
    </row>
    <row r="2748" spans="1:20" x14ac:dyDescent="0.3">
      <c r="A2748" s="26">
        <v>24003</v>
      </c>
      <c r="B2748">
        <v>118</v>
      </c>
      <c r="C2748" t="s">
        <v>210</v>
      </c>
      <c r="D2748">
        <v>49</v>
      </c>
      <c r="E2748" t="s">
        <v>214</v>
      </c>
      <c r="F2748">
        <v>3</v>
      </c>
      <c r="G2748">
        <v>8</v>
      </c>
      <c r="H2748">
        <f t="shared" si="1469"/>
        <v>0.08</v>
      </c>
      <c r="I2748">
        <v>3.6</v>
      </c>
      <c r="J2748">
        <v>0.7</v>
      </c>
      <c r="K2748">
        <f t="shared" si="1470"/>
        <v>5.0265600000000002E-3</v>
      </c>
      <c r="L2748">
        <f t="shared" si="1492"/>
        <v>1.1620940103840257E-2</v>
      </c>
      <c r="O2748">
        <f t="shared" si="1493"/>
        <v>4.0963813866036905E-3</v>
      </c>
      <c r="Q2748">
        <f t="shared" si="1494"/>
        <v>2.134214702420523E-3</v>
      </c>
      <c r="T2748">
        <f t="shared" si="1495"/>
        <v>9.3990815494599828E-3</v>
      </c>
    </row>
    <row r="2749" spans="1:20" x14ac:dyDescent="0.3">
      <c r="A2749" s="26">
        <v>24003</v>
      </c>
      <c r="B2749">
        <v>118</v>
      </c>
      <c r="C2749" t="s">
        <v>210</v>
      </c>
      <c r="D2749">
        <v>50</v>
      </c>
      <c r="E2749" t="s">
        <v>214</v>
      </c>
      <c r="F2749">
        <v>3</v>
      </c>
      <c r="G2749">
        <v>7.6</v>
      </c>
      <c r="H2749">
        <f t="shared" si="1469"/>
        <v>7.5999999999999998E-2</v>
      </c>
      <c r="I2749">
        <v>2.7</v>
      </c>
      <c r="J2749">
        <v>1</v>
      </c>
      <c r="K2749">
        <f t="shared" si="1470"/>
        <v>4.5364704E-3</v>
      </c>
      <c r="L2749">
        <f t="shared" si="1492"/>
        <v>8.268165484167752E-3</v>
      </c>
      <c r="O2749">
        <f t="shared" si="1493"/>
        <v>2.9145283331691325E-3</v>
      </c>
      <c r="Q2749">
        <f t="shared" si="1494"/>
        <v>1.518469261581118E-3</v>
      </c>
      <c r="T2749">
        <f t="shared" si="1495"/>
        <v>6.6873386280032442E-3</v>
      </c>
    </row>
    <row r="2750" spans="1:20" x14ac:dyDescent="0.3">
      <c r="A2750" s="26">
        <v>24003</v>
      </c>
      <c r="B2750">
        <v>118</v>
      </c>
      <c r="C2750" t="s">
        <v>210</v>
      </c>
      <c r="D2750">
        <v>51</v>
      </c>
      <c r="E2750" t="s">
        <v>214</v>
      </c>
      <c r="F2750">
        <v>5</v>
      </c>
      <c r="G2750">
        <v>16.100000000000001</v>
      </c>
      <c r="H2750">
        <f t="shared" si="1469"/>
        <v>0.161</v>
      </c>
      <c r="I2750">
        <v>6.8</v>
      </c>
      <c r="J2750">
        <v>4.3</v>
      </c>
      <c r="K2750">
        <f t="shared" si="1470"/>
        <v>2.0358353400000001E-2</v>
      </c>
      <c r="L2750">
        <f t="shared" si="1492"/>
        <v>7.3525444839005444E-2</v>
      </c>
      <c r="O2750">
        <f t="shared" si="1493"/>
        <v>2.5917719305749418E-2</v>
      </c>
      <c r="Q2750">
        <f t="shared" si="1494"/>
        <v>1.3503131758295447E-2</v>
      </c>
      <c r="T2750">
        <f t="shared" si="1495"/>
        <v>5.9467792263533152E-2</v>
      </c>
    </row>
    <row r="2751" spans="1:20" x14ac:dyDescent="0.3">
      <c r="A2751" s="26">
        <v>24003</v>
      </c>
      <c r="B2751">
        <v>118</v>
      </c>
      <c r="C2751" t="s">
        <v>210</v>
      </c>
      <c r="D2751">
        <v>52</v>
      </c>
      <c r="E2751" t="s">
        <v>214</v>
      </c>
      <c r="F2751">
        <v>5</v>
      </c>
      <c r="G2751">
        <v>20.100000000000001</v>
      </c>
      <c r="H2751">
        <f t="shared" si="1469"/>
        <v>0.20100000000000001</v>
      </c>
      <c r="I2751">
        <v>7</v>
      </c>
      <c r="J2751">
        <v>4.0999999999999996</v>
      </c>
      <c r="K2751">
        <f t="shared" si="1470"/>
        <v>3.1730945400000002E-2</v>
      </c>
      <c r="L2751">
        <f t="shared" si="1492"/>
        <v>0.11396926109151556</v>
      </c>
      <c r="O2751">
        <f t="shared" si="1493"/>
        <v>4.0174164534759235E-2</v>
      </c>
      <c r="Q2751">
        <f t="shared" si="1494"/>
        <v>2.0930739722609563E-2</v>
      </c>
      <c r="T2751">
        <f t="shared" si="1495"/>
        <v>9.2178977738372497E-2</v>
      </c>
    </row>
    <row r="2752" spans="1:20" x14ac:dyDescent="0.3">
      <c r="A2752" s="26">
        <v>24003</v>
      </c>
      <c r="B2752">
        <v>118</v>
      </c>
      <c r="C2752" t="s">
        <v>210</v>
      </c>
      <c r="D2752">
        <v>53</v>
      </c>
      <c r="E2752" t="s">
        <v>214</v>
      </c>
      <c r="F2752">
        <v>4</v>
      </c>
      <c r="G2752">
        <v>26</v>
      </c>
      <c r="H2752">
        <f t="shared" si="1469"/>
        <v>0.26</v>
      </c>
      <c r="I2752">
        <v>7.1</v>
      </c>
      <c r="J2752">
        <v>1.3</v>
      </c>
      <c r="K2752">
        <f t="shared" si="1470"/>
        <v>5.3093040000000008E-2</v>
      </c>
      <c r="L2752">
        <f t="shared" si="1492"/>
        <v>0.18637477504912214</v>
      </c>
      <c r="O2752">
        <f t="shared" si="1493"/>
        <v>6.5697108204815557E-2</v>
      </c>
      <c r="Q2752">
        <f t="shared" si="1494"/>
        <v>3.4228193374708907E-2</v>
      </c>
      <c r="T2752">
        <f t="shared" si="1495"/>
        <v>0.15074096362221803</v>
      </c>
    </row>
    <row r="2753" spans="1:24" x14ac:dyDescent="0.3">
      <c r="A2753" s="26">
        <v>24003</v>
      </c>
      <c r="B2753">
        <v>118</v>
      </c>
      <c r="C2753" t="s">
        <v>210</v>
      </c>
      <c r="D2753">
        <v>54</v>
      </c>
      <c r="E2753" t="s">
        <v>214</v>
      </c>
      <c r="F2753">
        <v>3</v>
      </c>
      <c r="G2753">
        <v>9.5</v>
      </c>
      <c r="H2753">
        <f t="shared" si="1469"/>
        <v>9.5000000000000001E-2</v>
      </c>
      <c r="I2753">
        <v>3.8</v>
      </c>
      <c r="J2753">
        <v>1.2</v>
      </c>
      <c r="K2753">
        <f t="shared" si="1470"/>
        <v>7.088235E-3</v>
      </c>
      <c r="L2753">
        <f t="shared" si="1492"/>
        <v>1.6762593811884125E-2</v>
      </c>
      <c r="O2753">
        <f t="shared" si="1493"/>
        <v>5.9088143186891541E-3</v>
      </c>
      <c r="Q2753">
        <f t="shared" si="1494"/>
        <v>3.0784922600370496E-3</v>
      </c>
      <c r="T2753">
        <f t="shared" si="1495"/>
        <v>1.3557679913203165E-2</v>
      </c>
    </row>
    <row r="2754" spans="1:24" x14ac:dyDescent="0.3">
      <c r="A2754" s="26">
        <v>24003</v>
      </c>
      <c r="B2754">
        <v>118</v>
      </c>
      <c r="C2754" t="s">
        <v>210</v>
      </c>
      <c r="D2754">
        <v>55</v>
      </c>
      <c r="E2754" t="s">
        <v>214</v>
      </c>
      <c r="F2754">
        <v>3</v>
      </c>
      <c r="G2754">
        <v>7.5</v>
      </c>
      <c r="H2754">
        <f t="shared" si="1469"/>
        <v>7.4999999999999997E-2</v>
      </c>
      <c r="I2754">
        <v>2.8</v>
      </c>
      <c r="J2754">
        <v>0.6</v>
      </c>
      <c r="K2754">
        <f t="shared" si="1470"/>
        <v>4.4178749999999999E-3</v>
      </c>
      <c r="L2754">
        <f t="shared" si="1492"/>
        <v>8.3200431654283785E-3</v>
      </c>
      <c r="O2754">
        <f t="shared" si="1493"/>
        <v>2.9328152158135034E-3</v>
      </c>
      <c r="Q2754">
        <f t="shared" si="1494"/>
        <v>1.5279967274388353E-3</v>
      </c>
      <c r="T2754">
        <f t="shared" si="1495"/>
        <v>6.7292975876406301E-3</v>
      </c>
    </row>
    <row r="2755" spans="1:24" x14ac:dyDescent="0.3">
      <c r="A2755" s="26">
        <v>24003</v>
      </c>
      <c r="B2755">
        <v>118</v>
      </c>
      <c r="C2755" t="s">
        <v>210</v>
      </c>
      <c r="D2755">
        <v>56</v>
      </c>
      <c r="E2755" t="s">
        <v>214</v>
      </c>
      <c r="F2755">
        <v>3</v>
      </c>
      <c r="G2755">
        <v>9.6999999999999993</v>
      </c>
      <c r="H2755">
        <f t="shared" ref="H2755:H2818" si="1496">G2755/100</f>
        <v>9.6999999999999989E-2</v>
      </c>
      <c r="I2755">
        <v>3.8</v>
      </c>
      <c r="J2755">
        <v>1</v>
      </c>
      <c r="K2755">
        <f t="shared" ref="K2755:K2818" si="1497">0.7854*H2755^2</f>
        <v>7.3898285999999978E-3</v>
      </c>
      <c r="L2755">
        <f t="shared" si="1492"/>
        <v>1.7426385950700292E-2</v>
      </c>
      <c r="O2755">
        <f t="shared" si="1493"/>
        <v>6.1428010476218525E-3</v>
      </c>
      <c r="Q2755">
        <f t="shared" si="1494"/>
        <v>3.2003993458109854E-3</v>
      </c>
      <c r="T2755">
        <f t="shared" si="1495"/>
        <v>1.4094558718951577E-2</v>
      </c>
    </row>
    <row r="2756" spans="1:24" x14ac:dyDescent="0.3">
      <c r="A2756" s="26">
        <v>24003</v>
      </c>
      <c r="B2756">
        <v>118</v>
      </c>
      <c r="C2756" t="s">
        <v>210</v>
      </c>
      <c r="D2756">
        <v>57</v>
      </c>
      <c r="E2756" t="s">
        <v>214</v>
      </c>
      <c r="F2756">
        <v>3</v>
      </c>
      <c r="G2756">
        <v>10.5</v>
      </c>
      <c r="H2756">
        <f t="shared" si="1496"/>
        <v>0.105</v>
      </c>
      <c r="I2756">
        <v>4</v>
      </c>
      <c r="J2756">
        <v>0.6</v>
      </c>
      <c r="K2756">
        <f t="shared" si="1497"/>
        <v>8.659034999999999E-3</v>
      </c>
      <c r="L2756">
        <f t="shared" si="1492"/>
        <v>2.1101715084335365E-2</v>
      </c>
      <c r="O2756">
        <f t="shared" si="1493"/>
        <v>7.4383545672282161E-3</v>
      </c>
      <c r="Q2756">
        <f t="shared" si="1494"/>
        <v>3.8753827295259008E-3</v>
      </c>
      <c r="T2756">
        <f t="shared" si="1495"/>
        <v>1.7067185540832065E-2</v>
      </c>
    </row>
    <row r="2757" spans="1:24" x14ac:dyDescent="0.3">
      <c r="A2757" s="26">
        <v>24003</v>
      </c>
      <c r="B2757">
        <v>118</v>
      </c>
      <c r="C2757" t="s">
        <v>210</v>
      </c>
      <c r="D2757">
        <v>58</v>
      </c>
      <c r="E2757" t="s">
        <v>214</v>
      </c>
      <c r="F2757">
        <v>3</v>
      </c>
      <c r="G2757">
        <v>15.5</v>
      </c>
      <c r="H2757">
        <f t="shared" si="1496"/>
        <v>0.155</v>
      </c>
      <c r="I2757">
        <v>3.3</v>
      </c>
      <c r="J2757">
        <v>0.6</v>
      </c>
      <c r="K2757">
        <f t="shared" si="1497"/>
        <v>1.8869235000000002E-2</v>
      </c>
      <c r="L2757">
        <f t="shared" si="1492"/>
        <v>3.7027025430871864E-2</v>
      </c>
      <c r="O2757">
        <f t="shared" si="1493"/>
        <v>1.3052026464382332E-2</v>
      </c>
      <c r="Q2757">
        <f t="shared" si="1494"/>
        <v>6.8001057879431958E-3</v>
      </c>
      <c r="T2757">
        <f t="shared" si="1495"/>
        <v>2.9947665890101827E-2</v>
      </c>
    </row>
    <row r="2758" spans="1:24" x14ac:dyDescent="0.3">
      <c r="A2758" s="26">
        <v>24003</v>
      </c>
      <c r="B2758">
        <v>118</v>
      </c>
      <c r="C2758" t="s">
        <v>210</v>
      </c>
      <c r="D2758">
        <v>59</v>
      </c>
      <c r="E2758" t="s">
        <v>214</v>
      </c>
      <c r="F2758">
        <v>3</v>
      </c>
      <c r="G2758">
        <v>8</v>
      </c>
      <c r="H2758">
        <f t="shared" si="1496"/>
        <v>0.08</v>
      </c>
      <c r="I2758">
        <v>1.9</v>
      </c>
      <c r="J2758">
        <v>0.7</v>
      </c>
      <c r="K2758">
        <f t="shared" si="1497"/>
        <v>5.0265600000000002E-3</v>
      </c>
      <c r="L2758">
        <f t="shared" si="1492"/>
        <v>6.7465369561444189E-3</v>
      </c>
      <c r="O2758">
        <f t="shared" si="1493"/>
        <v>2.3781542770409075E-3</v>
      </c>
      <c r="Q2758">
        <f t="shared" si="1494"/>
        <v>1.2390183783383129E-3</v>
      </c>
      <c r="T2758">
        <f t="shared" si="1495"/>
        <v>5.4566369382019293E-3</v>
      </c>
    </row>
    <row r="2759" spans="1:24" x14ac:dyDescent="0.3">
      <c r="A2759" s="26">
        <v>25001</v>
      </c>
      <c r="B2759">
        <v>119</v>
      </c>
      <c r="C2759" t="s">
        <v>211</v>
      </c>
      <c r="D2759">
        <v>1</v>
      </c>
      <c r="E2759" t="s">
        <v>213</v>
      </c>
      <c r="F2759">
        <v>4</v>
      </c>
      <c r="G2759">
        <v>8.4</v>
      </c>
      <c r="H2759">
        <f t="shared" si="1496"/>
        <v>8.4000000000000005E-2</v>
      </c>
      <c r="I2759">
        <v>4</v>
      </c>
      <c r="J2759">
        <v>2</v>
      </c>
      <c r="K2759">
        <f t="shared" si="1497"/>
        <v>5.5417824000000004E-3</v>
      </c>
      <c r="L2759">
        <f>0.000084*(G2759^1.894314*I2759^0.808223+0.000031*G2759^2)</f>
        <v>1.451305055935599E-2</v>
      </c>
      <c r="O2759">
        <f>L2759*0.66*1.07</f>
        <v>1.0249116305017202E-2</v>
      </c>
      <c r="Q2759">
        <f>O2759*0.531</f>
        <v>5.442280757964134E-3</v>
      </c>
      <c r="T2759">
        <f>(L2759*0.66*1.07)*(1+0.2)*0.531*3.67</f>
        <v>2.396780445807405E-2</v>
      </c>
    </row>
    <row r="2760" spans="1:24" x14ac:dyDescent="0.3">
      <c r="A2760" s="26">
        <v>25001</v>
      </c>
      <c r="B2760">
        <v>119</v>
      </c>
      <c r="C2760" t="s">
        <v>211</v>
      </c>
      <c r="D2760">
        <v>2</v>
      </c>
      <c r="E2760" t="s">
        <v>212</v>
      </c>
      <c r="F2760">
        <v>1</v>
      </c>
      <c r="G2760">
        <v>37.200000000000003</v>
      </c>
      <c r="H2760">
        <f t="shared" si="1496"/>
        <v>0.37200000000000005</v>
      </c>
      <c r="I2760">
        <v>18.899999999999999</v>
      </c>
      <c r="J2760">
        <v>10</v>
      </c>
      <c r="K2760">
        <f t="shared" si="1497"/>
        <v>0.10868679360000003</v>
      </c>
      <c r="L2760">
        <f>0.000062*(G2760^1.947206*I2760^0.894551+0.000039*G2760^2)</f>
        <v>0.98270685933844792</v>
      </c>
      <c r="O2760">
        <f>L2760*0.47*0.75</f>
        <v>0.3464041679168029</v>
      </c>
      <c r="Q2760">
        <f>O2760*0.52</f>
        <v>0.18013016731673751</v>
      </c>
      <c r="T2760">
        <f>(L2760*0.47*0.75)*(1+0.2)*0.52*3.67</f>
        <v>0.79329325686291197</v>
      </c>
      <c r="U2760">
        <v>74</v>
      </c>
      <c r="V2760">
        <v>80</v>
      </c>
      <c r="W2760">
        <v>15</v>
      </c>
      <c r="X2760">
        <v>7</v>
      </c>
    </row>
    <row r="2761" spans="1:24" x14ac:dyDescent="0.3">
      <c r="A2761" s="26">
        <v>25001</v>
      </c>
      <c r="B2761">
        <v>119</v>
      </c>
      <c r="C2761" t="s">
        <v>211</v>
      </c>
      <c r="D2761">
        <v>3</v>
      </c>
      <c r="E2761" t="s">
        <v>218</v>
      </c>
      <c r="F2761">
        <v>4</v>
      </c>
      <c r="G2761">
        <v>34.9</v>
      </c>
      <c r="H2761">
        <f t="shared" si="1496"/>
        <v>0.34899999999999998</v>
      </c>
      <c r="I2761">
        <v>16.5</v>
      </c>
      <c r="J2761">
        <v>9</v>
      </c>
      <c r="K2761">
        <f t="shared" si="1497"/>
        <v>9.5662505399999986E-2</v>
      </c>
      <c r="L2761">
        <f>0.000057*(G2761^1.897696*I2761^1.002687+0.000031*G2761^2)</f>
        <v>0.8024998971534496</v>
      </c>
      <c r="O2761">
        <f>L2761*0.43*0.75</f>
        <v>0.25880621683198751</v>
      </c>
      <c r="Q2761">
        <f>O2761*0.52</f>
        <v>0.1345792327526335</v>
      </c>
      <c r="T2761">
        <f>(L2761*0.43*0.75)*(1+0.2)*0.52*3.67</f>
        <v>0.59268694104259789</v>
      </c>
    </row>
    <row r="2762" spans="1:24" x14ac:dyDescent="0.3">
      <c r="A2762" s="26">
        <v>25001</v>
      </c>
      <c r="B2762">
        <v>119</v>
      </c>
      <c r="C2762" t="s">
        <v>211</v>
      </c>
      <c r="D2762">
        <v>4</v>
      </c>
      <c r="E2762" t="s">
        <v>213</v>
      </c>
      <c r="F2762">
        <v>4</v>
      </c>
      <c r="G2762">
        <v>7.6</v>
      </c>
      <c r="H2762">
        <f t="shared" si="1496"/>
        <v>7.5999999999999998E-2</v>
      </c>
      <c r="I2762">
        <v>4</v>
      </c>
      <c r="J2762">
        <v>2</v>
      </c>
      <c r="K2762">
        <f t="shared" si="1497"/>
        <v>4.5364704E-3</v>
      </c>
      <c r="L2762">
        <f>0.000084*(G2762^1.894314*I2762^0.808223+0.000031*G2762^2)</f>
        <v>1.2006625870624697E-2</v>
      </c>
      <c r="O2762">
        <f>L2762*0.66*1.07</f>
        <v>8.479079189835162E-3</v>
      </c>
      <c r="Q2762">
        <f>O2762*0.531</f>
        <v>4.5023910498024709E-3</v>
      </c>
      <c r="T2762">
        <f>(L2762*0.66*1.07)*(1+0.2)*0.531*3.67</f>
        <v>1.9828530183330084E-2</v>
      </c>
    </row>
    <row r="2763" spans="1:24" x14ac:dyDescent="0.3">
      <c r="A2763" s="26">
        <v>25001</v>
      </c>
      <c r="B2763">
        <v>119</v>
      </c>
      <c r="C2763" t="s">
        <v>211</v>
      </c>
      <c r="D2763">
        <v>5</v>
      </c>
      <c r="E2763" t="s">
        <v>218</v>
      </c>
      <c r="F2763">
        <v>4</v>
      </c>
      <c r="G2763">
        <v>28.1</v>
      </c>
      <c r="H2763">
        <f t="shared" si="1496"/>
        <v>0.28100000000000003</v>
      </c>
      <c r="I2763">
        <v>16.8</v>
      </c>
      <c r="J2763">
        <v>9</v>
      </c>
      <c r="K2763">
        <f t="shared" si="1497"/>
        <v>6.2015969400000009E-2</v>
      </c>
      <c r="L2763">
        <f>0.000057*(G2763^1.897696*I2763^1.002687+0.000031*G2763^2)</f>
        <v>0.54160398445949443</v>
      </c>
      <c r="O2763">
        <f>L2763*0.43*0.75</f>
        <v>0.17466728498818695</v>
      </c>
      <c r="Q2763">
        <f>O2763*0.52</f>
        <v>9.0826988193857219E-2</v>
      </c>
      <c r="T2763">
        <f>(L2763*0.43*0.75)*(1+0.2)*0.52*3.67</f>
        <v>0.40000205600574718</v>
      </c>
    </row>
    <row r="2764" spans="1:24" x14ac:dyDescent="0.3">
      <c r="A2764" s="26">
        <v>25001</v>
      </c>
      <c r="B2764">
        <v>119</v>
      </c>
      <c r="C2764" t="s">
        <v>211</v>
      </c>
      <c r="D2764">
        <v>6</v>
      </c>
      <c r="E2764" t="s">
        <v>213</v>
      </c>
      <c r="F2764">
        <v>4</v>
      </c>
      <c r="G2764">
        <v>11.2</v>
      </c>
      <c r="H2764">
        <f t="shared" si="1496"/>
        <v>0.11199999999999999</v>
      </c>
      <c r="I2764">
        <v>5</v>
      </c>
      <c r="J2764">
        <v>2</v>
      </c>
      <c r="K2764">
        <f t="shared" si="1497"/>
        <v>9.8520575999999985E-3</v>
      </c>
      <c r="L2764">
        <f t="shared" ref="L2764:L2765" si="1498">0.000084*(G2764^1.894314*I2764^0.808223+0.000031*G2764^2)</f>
        <v>2.9974782600772243E-2</v>
      </c>
      <c r="O2764">
        <f>L2764*0.66*1.07</f>
        <v>2.1168191472665361E-2</v>
      </c>
      <c r="Q2764">
        <f t="shared" ref="Q2764:Q2765" si="1499">O2764*0.531</f>
        <v>1.1240309671985308E-2</v>
      </c>
      <c r="T2764">
        <f>(L2764*0.66*1.07)*(1+0.2)*0.531*3.67</f>
        <v>4.9502323795423291E-2</v>
      </c>
    </row>
    <row r="2765" spans="1:24" x14ac:dyDescent="0.3">
      <c r="A2765" s="26">
        <v>25001</v>
      </c>
      <c r="B2765">
        <v>119</v>
      </c>
      <c r="C2765" t="s">
        <v>211</v>
      </c>
      <c r="D2765">
        <v>7</v>
      </c>
      <c r="E2765" t="s">
        <v>213</v>
      </c>
      <c r="F2765">
        <v>4</v>
      </c>
      <c r="G2765">
        <v>11.9</v>
      </c>
      <c r="H2765">
        <f t="shared" si="1496"/>
        <v>0.11900000000000001</v>
      </c>
      <c r="I2765">
        <v>4</v>
      </c>
      <c r="J2765">
        <v>2</v>
      </c>
      <c r="K2765">
        <f t="shared" si="1497"/>
        <v>1.11220494E-2</v>
      </c>
      <c r="L2765">
        <f t="shared" si="1498"/>
        <v>2.8074200001722022E-2</v>
      </c>
      <c r="O2765">
        <f>L2765*0.66*1.07</f>
        <v>1.9826000041216096E-2</v>
      </c>
      <c r="Q2765">
        <f t="shared" si="1499"/>
        <v>1.0527606021885749E-2</v>
      </c>
      <c r="T2765">
        <f>(L2765*0.66*1.07)*(1+0.2)*0.531*3.67</f>
        <v>4.6363576920384827E-2</v>
      </c>
    </row>
    <row r="2766" spans="1:24" x14ac:dyDescent="0.3">
      <c r="A2766" s="26">
        <v>25001</v>
      </c>
      <c r="B2766">
        <v>119</v>
      </c>
      <c r="C2766" t="s">
        <v>211</v>
      </c>
      <c r="D2766">
        <v>8</v>
      </c>
      <c r="E2766" t="s">
        <v>217</v>
      </c>
      <c r="F2766">
        <v>4</v>
      </c>
      <c r="G2766">
        <v>9.1</v>
      </c>
      <c r="H2766">
        <f t="shared" si="1496"/>
        <v>9.0999999999999998E-2</v>
      </c>
      <c r="I2766">
        <v>4</v>
      </c>
      <c r="J2766">
        <v>2</v>
      </c>
      <c r="K2766">
        <f t="shared" si="1497"/>
        <v>6.5038973999999999E-3</v>
      </c>
      <c r="L2766">
        <f>0.000059*(G2766^1.965295*I2766^0.892133+0.000019*G2766^2)</f>
        <v>1.5587319501084475E-2</v>
      </c>
      <c r="O2766">
        <f>L2766*0.47*0.75</f>
        <v>5.4945301241322774E-3</v>
      </c>
      <c r="Q2766">
        <f>O2766*0.52</f>
        <v>2.8571556645487842E-3</v>
      </c>
      <c r="T2766">
        <f>(L2766*0.47*0.75)*(1+0.2)*0.52*3.67</f>
        <v>1.2582913546672845E-2</v>
      </c>
    </row>
    <row r="2767" spans="1:24" x14ac:dyDescent="0.3">
      <c r="A2767" s="26">
        <v>25001</v>
      </c>
      <c r="B2767">
        <v>119</v>
      </c>
      <c r="C2767" t="s">
        <v>211</v>
      </c>
      <c r="D2767">
        <v>9</v>
      </c>
      <c r="E2767" t="s">
        <v>218</v>
      </c>
      <c r="F2767">
        <v>1</v>
      </c>
      <c r="G2767">
        <v>36.799999999999997</v>
      </c>
      <c r="H2767">
        <f t="shared" si="1496"/>
        <v>0.36799999999999999</v>
      </c>
      <c r="I2767">
        <v>17.899999999999999</v>
      </c>
      <c r="J2767">
        <v>10</v>
      </c>
      <c r="K2767">
        <f t="shared" si="1497"/>
        <v>0.10636200959999999</v>
      </c>
      <c r="L2767">
        <f>0.000057*(G2767^1.897696*I2767^1.002687+0.000031*G2767^2)</f>
        <v>0.96293844051521982</v>
      </c>
      <c r="O2767">
        <f>L2767*0.43*0.75</f>
        <v>0.31054764706615839</v>
      </c>
      <c r="Q2767">
        <f>O2767*0.52</f>
        <v>0.16148477647440238</v>
      </c>
      <c r="T2767">
        <f>(L2767*0.43*0.75)*(1+0.2)*0.52*3.67</f>
        <v>0.71117895559326805</v>
      </c>
      <c r="U2767">
        <v>104</v>
      </c>
      <c r="V2767">
        <v>110</v>
      </c>
      <c r="W2767">
        <v>31</v>
      </c>
      <c r="X2767">
        <v>10</v>
      </c>
    </row>
    <row r="2768" spans="1:24" x14ac:dyDescent="0.3">
      <c r="A2768" s="26">
        <v>25001</v>
      </c>
      <c r="B2768">
        <v>119</v>
      </c>
      <c r="C2768" t="s">
        <v>211</v>
      </c>
      <c r="D2768">
        <v>10</v>
      </c>
      <c r="E2768" t="s">
        <v>219</v>
      </c>
      <c r="F2768">
        <v>4</v>
      </c>
      <c r="G2768">
        <v>12.1</v>
      </c>
      <c r="H2768">
        <f t="shared" si="1496"/>
        <v>0.121</v>
      </c>
      <c r="I2768">
        <v>4</v>
      </c>
      <c r="J2768">
        <v>1.5</v>
      </c>
      <c r="K2768">
        <f t="shared" si="1497"/>
        <v>1.14990414E-2</v>
      </c>
      <c r="L2768">
        <f t="shared" ref="L2768:L2769" si="1500">0.000084*(G2768^1.894314*I2768^0.808223+0.000034*G2768^2)</f>
        <v>2.8974754969081553E-2</v>
      </c>
      <c r="M2768">
        <v>0.75</v>
      </c>
      <c r="O2768">
        <f>L2768*0.75*1.07</f>
        <v>2.3252240862687946E-2</v>
      </c>
      <c r="Q2768">
        <f t="shared" ref="Q2768:Q2769" si="1501">O2768*0.531</f>
        <v>1.23469398980873E-2</v>
      </c>
      <c r="T2768">
        <f>(L2768*0.75*1.07)*(1+0.2)*0.531*3.67</f>
        <v>5.4375923311176466E-2</v>
      </c>
    </row>
    <row r="2769" spans="1:20" x14ac:dyDescent="0.3">
      <c r="A2769" s="26">
        <v>25001</v>
      </c>
      <c r="B2769">
        <v>119</v>
      </c>
      <c r="C2769" t="s">
        <v>211</v>
      </c>
      <c r="D2769">
        <v>11</v>
      </c>
      <c r="E2769" t="s">
        <v>219</v>
      </c>
      <c r="F2769">
        <v>4</v>
      </c>
      <c r="G2769">
        <v>9.4</v>
      </c>
      <c r="H2769">
        <f t="shared" si="1496"/>
        <v>9.4E-2</v>
      </c>
      <c r="I2769">
        <v>4</v>
      </c>
      <c r="J2769">
        <v>1.5</v>
      </c>
      <c r="K2769">
        <f t="shared" si="1497"/>
        <v>6.9397944000000001E-3</v>
      </c>
      <c r="L2769">
        <f t="shared" si="1500"/>
        <v>1.7959483302897396E-2</v>
      </c>
      <c r="M2769">
        <v>0.75</v>
      </c>
      <c r="O2769">
        <f>L2769*0.75*1.07</f>
        <v>1.441248535057516E-2</v>
      </c>
      <c r="Q2769">
        <f t="shared" si="1501"/>
        <v>7.6530297211554101E-3</v>
      </c>
      <c r="T2769">
        <f>(L2769*0.75*1.07)*(1+0.2)*0.531*3.67</f>
        <v>3.3703942891968423E-2</v>
      </c>
    </row>
    <row r="2770" spans="1:20" x14ac:dyDescent="0.3">
      <c r="A2770" s="26">
        <v>25001</v>
      </c>
      <c r="B2770">
        <v>119</v>
      </c>
      <c r="C2770" t="s">
        <v>211</v>
      </c>
      <c r="D2770">
        <v>12</v>
      </c>
      <c r="E2770" t="s">
        <v>218</v>
      </c>
      <c r="F2770">
        <v>7</v>
      </c>
      <c r="G2770">
        <v>35.6</v>
      </c>
      <c r="H2770">
        <f t="shared" si="1496"/>
        <v>0.35600000000000004</v>
      </c>
      <c r="I2770">
        <v>16</v>
      </c>
      <c r="J2770">
        <v>0</v>
      </c>
      <c r="K2770">
        <f t="shared" si="1497"/>
        <v>9.9538454400000004E-2</v>
      </c>
      <c r="L2770">
        <f t="shared" ref="L2770:L2771" si="1502">0.000057*(G2770^1.897696*I2770^1.002687+0.000031*G2770^2)</f>
        <v>0.8080011292729129</v>
      </c>
      <c r="O2770">
        <f>L2770*0.43*0.75</f>
        <v>0.26058036419051439</v>
      </c>
      <c r="Q2770">
        <f t="shared" ref="Q2770:Q2771" si="1503">O2770*0.52</f>
        <v>0.13550178937906748</v>
      </c>
      <c r="T2770">
        <f>(L2770*0.43*0.75)*(1+0.2)*0.52*3.67</f>
        <v>0.59674988042541321</v>
      </c>
    </row>
    <row r="2771" spans="1:20" x14ac:dyDescent="0.3">
      <c r="A2771" s="26">
        <v>25001</v>
      </c>
      <c r="B2771">
        <v>119</v>
      </c>
      <c r="C2771" t="s">
        <v>211</v>
      </c>
      <c r="D2771">
        <v>13</v>
      </c>
      <c r="E2771" t="s">
        <v>218</v>
      </c>
      <c r="F2771">
        <v>4</v>
      </c>
      <c r="G2771">
        <v>16.2</v>
      </c>
      <c r="H2771">
        <f t="shared" si="1496"/>
        <v>0.16200000000000001</v>
      </c>
      <c r="I2771">
        <v>6</v>
      </c>
      <c r="J2771">
        <v>3</v>
      </c>
      <c r="K2771">
        <f t="shared" si="1497"/>
        <v>2.0612037600000001E-2</v>
      </c>
      <c r="L2771">
        <f t="shared" si="1502"/>
        <v>6.7828431247310778E-2</v>
      </c>
      <c r="O2771">
        <f>L2771*0.43*0.75</f>
        <v>2.1874669077257727E-2</v>
      </c>
      <c r="Q2771">
        <f t="shared" si="1503"/>
        <v>1.1374827920174019E-2</v>
      </c>
      <c r="T2771">
        <f>(L2771*0.43*0.75)*(1+0.2)*0.52*3.67</f>
        <v>5.0094742160446369E-2</v>
      </c>
    </row>
    <row r="2772" spans="1:20" x14ac:dyDescent="0.3">
      <c r="A2772" s="26">
        <v>25001</v>
      </c>
      <c r="B2772">
        <v>119</v>
      </c>
      <c r="C2772" t="s">
        <v>211</v>
      </c>
      <c r="D2772">
        <v>14</v>
      </c>
      <c r="E2772" t="s">
        <v>213</v>
      </c>
      <c r="F2772">
        <v>4</v>
      </c>
      <c r="G2772">
        <v>11.2</v>
      </c>
      <c r="H2772">
        <f t="shared" si="1496"/>
        <v>0.11199999999999999</v>
      </c>
      <c r="I2772">
        <v>4</v>
      </c>
      <c r="J2772">
        <v>2</v>
      </c>
      <c r="K2772">
        <f t="shared" si="1497"/>
        <v>9.8520575999999985E-3</v>
      </c>
      <c r="L2772">
        <f t="shared" ref="L2772:L2776" si="1504">0.000084*(G2772^1.894314*I2772^0.808223+0.000031*G2772^2)</f>
        <v>2.5028341717151455E-2</v>
      </c>
      <c r="O2772">
        <f>L2772*0.66*1.07</f>
        <v>1.7675014920652363E-2</v>
      </c>
      <c r="Q2772">
        <f t="shared" ref="Q2772:Q2776" si="1505">O2772*0.531</f>
        <v>9.3854329228664057E-3</v>
      </c>
      <c r="T2772">
        <f>(L2772*0.66*1.07)*(1+0.2)*0.531*3.67</f>
        <v>4.133344659230364E-2</v>
      </c>
    </row>
    <row r="2773" spans="1:20" x14ac:dyDescent="0.3">
      <c r="A2773" s="26">
        <v>25001</v>
      </c>
      <c r="B2773">
        <v>119</v>
      </c>
      <c r="C2773" t="s">
        <v>211</v>
      </c>
      <c r="D2773">
        <v>15</v>
      </c>
      <c r="E2773" t="s">
        <v>213</v>
      </c>
      <c r="F2773">
        <v>4</v>
      </c>
      <c r="G2773">
        <v>10.9</v>
      </c>
      <c r="H2773">
        <f t="shared" si="1496"/>
        <v>0.109</v>
      </c>
      <c r="I2773">
        <v>4</v>
      </c>
      <c r="J2773">
        <v>2</v>
      </c>
      <c r="K2773">
        <f t="shared" si="1497"/>
        <v>9.3313373999999987E-3</v>
      </c>
      <c r="L2773">
        <f t="shared" si="1504"/>
        <v>2.3773614122137299E-2</v>
      </c>
      <c r="O2773">
        <f>L2773*0.66*1.07</f>
        <v>1.6788926293053362E-2</v>
      </c>
      <c r="Q2773">
        <f t="shared" si="1505"/>
        <v>8.9149198616113364E-3</v>
      </c>
      <c r="T2773">
        <f>(L2773*0.66*1.07)*(1+0.2)*0.531*3.67</f>
        <v>3.9261307070536322E-2</v>
      </c>
    </row>
    <row r="2774" spans="1:20" x14ac:dyDescent="0.3">
      <c r="A2774" s="26">
        <v>25001</v>
      </c>
      <c r="B2774">
        <v>119</v>
      </c>
      <c r="C2774" t="s">
        <v>211</v>
      </c>
      <c r="D2774">
        <v>16</v>
      </c>
      <c r="E2774" t="s">
        <v>213</v>
      </c>
      <c r="F2774">
        <v>4</v>
      </c>
      <c r="G2774">
        <v>10.8</v>
      </c>
      <c r="H2774">
        <f t="shared" si="1496"/>
        <v>0.10800000000000001</v>
      </c>
      <c r="I2774">
        <v>4</v>
      </c>
      <c r="J2774">
        <v>2</v>
      </c>
      <c r="K2774">
        <f t="shared" si="1497"/>
        <v>9.1609056000000015E-3</v>
      </c>
      <c r="L2774">
        <f t="shared" si="1504"/>
        <v>2.3362147020745939E-2</v>
      </c>
      <c r="O2774">
        <f>L2774*0.66*1.07</f>
        <v>1.6498348226050782E-2</v>
      </c>
      <c r="Q2774">
        <f t="shared" si="1505"/>
        <v>8.7606229080329657E-3</v>
      </c>
      <c r="T2774">
        <f>(L2774*0.66*1.07)*(1+0.2)*0.531*3.67</f>
        <v>3.8581783286977173E-2</v>
      </c>
    </row>
    <row r="2775" spans="1:20" x14ac:dyDescent="0.3">
      <c r="A2775" s="26">
        <v>25001</v>
      </c>
      <c r="B2775">
        <v>119</v>
      </c>
      <c r="C2775" t="s">
        <v>211</v>
      </c>
      <c r="D2775">
        <v>17</v>
      </c>
      <c r="E2775" t="s">
        <v>213</v>
      </c>
      <c r="F2775">
        <v>4</v>
      </c>
      <c r="G2775">
        <v>8.6999999999999993</v>
      </c>
      <c r="H2775">
        <f t="shared" si="1496"/>
        <v>8.6999999999999994E-2</v>
      </c>
      <c r="I2775">
        <v>4</v>
      </c>
      <c r="J2775">
        <v>2</v>
      </c>
      <c r="K2775">
        <f t="shared" si="1497"/>
        <v>5.944692599999999E-3</v>
      </c>
      <c r="L2775">
        <f t="shared" si="1504"/>
        <v>1.55105790217379E-2</v>
      </c>
      <c r="O2775">
        <f>L2775*0.66*1.07</f>
        <v>1.0953570905151306E-2</v>
      </c>
      <c r="Q2775">
        <f t="shared" si="1505"/>
        <v>5.8163461506353436E-3</v>
      </c>
      <c r="T2775">
        <f>(L2775*0.66*1.07)*(1+0.2)*0.531*3.67</f>
        <v>2.561518844739805E-2</v>
      </c>
    </row>
    <row r="2776" spans="1:20" x14ac:dyDescent="0.3">
      <c r="A2776" s="26">
        <v>25001</v>
      </c>
      <c r="B2776">
        <v>119</v>
      </c>
      <c r="C2776" t="s">
        <v>211</v>
      </c>
      <c r="D2776">
        <v>18</v>
      </c>
      <c r="E2776" t="s">
        <v>213</v>
      </c>
      <c r="F2776">
        <v>4</v>
      </c>
      <c r="G2776">
        <v>11</v>
      </c>
      <c r="H2776">
        <f t="shared" si="1496"/>
        <v>0.11</v>
      </c>
      <c r="I2776">
        <v>4</v>
      </c>
      <c r="J2776">
        <v>2</v>
      </c>
      <c r="K2776">
        <f t="shared" si="1497"/>
        <v>9.503339999999999E-3</v>
      </c>
      <c r="L2776">
        <f t="shared" si="1504"/>
        <v>2.4188471113391074E-2</v>
      </c>
      <c r="O2776">
        <f>L2776*0.66*1.07</f>
        <v>1.7081898300276777E-2</v>
      </c>
      <c r="Q2776">
        <f t="shared" si="1505"/>
        <v>9.0704879974469691E-3</v>
      </c>
      <c r="T2776">
        <f>(L2776*0.66*1.07)*(1+0.2)*0.531*3.67</f>
        <v>3.9946429140756447E-2</v>
      </c>
    </row>
    <row r="2777" spans="1:20" x14ac:dyDescent="0.3">
      <c r="A2777" s="26">
        <v>25001</v>
      </c>
      <c r="B2777">
        <v>119</v>
      </c>
      <c r="C2777" t="s">
        <v>211</v>
      </c>
      <c r="D2777">
        <v>19</v>
      </c>
      <c r="E2777" t="s">
        <v>217</v>
      </c>
      <c r="F2777">
        <v>4</v>
      </c>
      <c r="G2777">
        <v>15.6</v>
      </c>
      <c r="H2777">
        <f t="shared" si="1496"/>
        <v>0.156</v>
      </c>
      <c r="I2777">
        <v>5</v>
      </c>
      <c r="J2777">
        <v>2</v>
      </c>
      <c r="K2777">
        <f t="shared" si="1497"/>
        <v>1.91134944E-2</v>
      </c>
      <c r="L2777">
        <f>0.000059*(G2777^1.965295*I2777^0.892133+0.000019*G2777^2)</f>
        <v>5.4861816806999267E-2</v>
      </c>
      <c r="O2777">
        <f>L2777*0.47*0.75</f>
        <v>1.9338790424467241E-2</v>
      </c>
      <c r="Q2777">
        <f>O2777*0.52</f>
        <v>1.0056171020722966E-2</v>
      </c>
      <c r="T2777">
        <f>(L2777*0.47*0.75)*(1+0.2)*0.52*3.67</f>
        <v>4.4287377175263938E-2</v>
      </c>
    </row>
    <row r="2778" spans="1:20" x14ac:dyDescent="0.3">
      <c r="A2778" s="26">
        <v>25001</v>
      </c>
      <c r="B2778">
        <v>119</v>
      </c>
      <c r="C2778" t="s">
        <v>211</v>
      </c>
      <c r="D2778">
        <v>20</v>
      </c>
      <c r="E2778" t="s">
        <v>213</v>
      </c>
      <c r="F2778">
        <v>4</v>
      </c>
      <c r="G2778">
        <v>16.2</v>
      </c>
      <c r="H2778">
        <f t="shared" si="1496"/>
        <v>0.16200000000000001</v>
      </c>
      <c r="I2778">
        <v>4</v>
      </c>
      <c r="J2778">
        <v>2</v>
      </c>
      <c r="K2778">
        <f t="shared" si="1497"/>
        <v>2.0612037600000001E-2</v>
      </c>
      <c r="L2778">
        <f>0.000084*(G2778^1.894314*I2778^0.808223+0.000031*G2778^2)</f>
        <v>5.0359932251856296E-2</v>
      </c>
      <c r="O2778">
        <f>L2778*0.66*1.07</f>
        <v>3.556418415626092E-2</v>
      </c>
      <c r="Q2778">
        <f>O2778*0.531</f>
        <v>1.8884581786974549E-2</v>
      </c>
      <c r="T2778">
        <f>(L2778*0.66*1.07)*(1+0.2)*0.531*3.67</f>
        <v>8.3167698189835909E-2</v>
      </c>
    </row>
    <row r="2779" spans="1:20" x14ac:dyDescent="0.3">
      <c r="A2779" s="26">
        <v>25001</v>
      </c>
      <c r="B2779">
        <v>119</v>
      </c>
      <c r="C2779" t="s">
        <v>211</v>
      </c>
      <c r="D2779">
        <v>21</v>
      </c>
      <c r="E2779" t="s">
        <v>218</v>
      </c>
      <c r="F2779">
        <v>4</v>
      </c>
      <c r="G2779">
        <v>12.9</v>
      </c>
      <c r="H2779">
        <f t="shared" si="1496"/>
        <v>0.129</v>
      </c>
      <c r="I2779">
        <v>3.5</v>
      </c>
      <c r="J2779">
        <v>2</v>
      </c>
      <c r="K2779">
        <f t="shared" si="1497"/>
        <v>1.3069841399999999E-2</v>
      </c>
      <c r="L2779">
        <f>0.000057*(G2779^1.897696*I2779^1.002687+0.000031*G2779^2)</f>
        <v>2.5643154072718041E-2</v>
      </c>
      <c r="O2779">
        <f>L2779*0.43*0.75</f>
        <v>8.2699171884515685E-3</v>
      </c>
      <c r="Q2779">
        <f>O2779*0.52</f>
        <v>4.3003569379948155E-3</v>
      </c>
      <c r="T2779">
        <f>(L2779*0.43*0.75)*(1+0.2)*0.52*3.67</f>
        <v>1.8938771954929171E-2</v>
      </c>
    </row>
    <row r="2780" spans="1:20" x14ac:dyDescent="0.3">
      <c r="A2780" s="26">
        <v>25001</v>
      </c>
      <c r="B2780">
        <v>119</v>
      </c>
      <c r="C2780" t="s">
        <v>211</v>
      </c>
      <c r="D2780">
        <v>22</v>
      </c>
      <c r="E2780" t="s">
        <v>213</v>
      </c>
      <c r="F2780">
        <v>7</v>
      </c>
      <c r="G2780">
        <v>30.8</v>
      </c>
      <c r="H2780">
        <f t="shared" si="1496"/>
        <v>0.308</v>
      </c>
      <c r="I2780">
        <v>7</v>
      </c>
      <c r="J2780">
        <v>0</v>
      </c>
      <c r="K2780">
        <f t="shared" si="1497"/>
        <v>7.4506185599999997E-2</v>
      </c>
      <c r="L2780">
        <f t="shared" ref="L2780:L2781" si="1506">0.000084*(G2780^1.894314*I2780^0.808223+0.000031*G2780^2)</f>
        <v>0.26735815399289775</v>
      </c>
      <c r="O2780">
        <f>L2780*0.66*1.07</f>
        <v>0.18880832834978442</v>
      </c>
      <c r="Q2780">
        <f t="shared" ref="Q2780:Q2781" si="1507">O2780*0.531</f>
        <v>0.10025722235373553</v>
      </c>
      <c r="T2780">
        <f>(L2780*0.66*1.07)*(1+0.2)*0.531*3.67</f>
        <v>0.44153280724585126</v>
      </c>
    </row>
    <row r="2781" spans="1:20" x14ac:dyDescent="0.3">
      <c r="A2781" s="26">
        <v>25001</v>
      </c>
      <c r="B2781">
        <v>119</v>
      </c>
      <c r="C2781" t="s">
        <v>211</v>
      </c>
      <c r="D2781">
        <v>23</v>
      </c>
      <c r="E2781" t="s">
        <v>213</v>
      </c>
      <c r="F2781">
        <v>4</v>
      </c>
      <c r="G2781">
        <v>20.3</v>
      </c>
      <c r="H2781">
        <f t="shared" si="1496"/>
        <v>0.20300000000000001</v>
      </c>
      <c r="I2781">
        <v>4</v>
      </c>
      <c r="J2781">
        <v>2</v>
      </c>
      <c r="K2781">
        <f t="shared" si="1497"/>
        <v>3.2365548600000002E-2</v>
      </c>
      <c r="L2781">
        <f t="shared" si="1506"/>
        <v>7.7213298159960322E-2</v>
      </c>
      <c r="O2781">
        <f>L2781*0.66*1.07</f>
        <v>5.4528031160563983E-2</v>
      </c>
      <c r="Q2781">
        <f t="shared" si="1507"/>
        <v>2.8954384546259478E-2</v>
      </c>
      <c r="T2781">
        <f>(L2781*0.66*1.07)*(1+0.2)*0.531*3.67</f>
        <v>0.12751510954172673</v>
      </c>
    </row>
    <row r="2782" spans="1:20" x14ac:dyDescent="0.3">
      <c r="A2782" s="26">
        <v>25001</v>
      </c>
      <c r="B2782">
        <v>119</v>
      </c>
      <c r="C2782" t="s">
        <v>211</v>
      </c>
      <c r="D2782">
        <v>24</v>
      </c>
      <c r="E2782" t="s">
        <v>218</v>
      </c>
      <c r="F2782">
        <v>4</v>
      </c>
      <c r="G2782">
        <v>15</v>
      </c>
      <c r="H2782">
        <f t="shared" si="1496"/>
        <v>0.15</v>
      </c>
      <c r="I2782">
        <v>5</v>
      </c>
      <c r="J2782">
        <v>2</v>
      </c>
      <c r="K2782">
        <f t="shared" si="1497"/>
        <v>1.76715E-2</v>
      </c>
      <c r="L2782">
        <f>0.000057*(G2782^1.897696*I2782^1.002687+0.000031*G2782^2)</f>
        <v>4.8819149284223248E-2</v>
      </c>
      <c r="O2782">
        <f>L2782*0.43*0.75</f>
        <v>1.5744175644161997E-2</v>
      </c>
      <c r="Q2782">
        <f>O2782*0.52</f>
        <v>8.1869713349642381E-3</v>
      </c>
      <c r="T2782">
        <f>(L2782*0.43*0.75)*(1+0.2)*0.52*3.67</f>
        <v>3.6055421759182506E-2</v>
      </c>
    </row>
    <row r="2783" spans="1:20" x14ac:dyDescent="0.3">
      <c r="A2783" s="26">
        <v>25001</v>
      </c>
      <c r="B2783">
        <v>119</v>
      </c>
      <c r="C2783" t="s">
        <v>211</v>
      </c>
      <c r="D2783">
        <v>25</v>
      </c>
      <c r="E2783" t="s">
        <v>217</v>
      </c>
      <c r="F2783">
        <v>4</v>
      </c>
      <c r="G2783">
        <v>21.7</v>
      </c>
      <c r="H2783">
        <f t="shared" si="1496"/>
        <v>0.217</v>
      </c>
      <c r="I2783">
        <v>8</v>
      </c>
      <c r="J2783">
        <v>4</v>
      </c>
      <c r="K2783">
        <f t="shared" si="1497"/>
        <v>3.6983700599999995E-2</v>
      </c>
      <c r="L2783">
        <f>0.000059*(G2783^1.965295*I2783^0.892133+0.000019*G2783^2)</f>
        <v>0.15961270579661399</v>
      </c>
      <c r="O2783">
        <f>L2783*0.47*0.75</f>
        <v>5.6263478793306433E-2</v>
      </c>
      <c r="Q2783">
        <f>O2783*0.52</f>
        <v>2.9257008972519347E-2</v>
      </c>
      <c r="T2783">
        <f>(L2783*0.47*0.75)*(1+0.2)*0.52*3.67</f>
        <v>0.12884786751497521</v>
      </c>
    </row>
    <row r="2784" spans="1:20" x14ac:dyDescent="0.3">
      <c r="A2784" s="26">
        <v>25001</v>
      </c>
      <c r="B2784">
        <v>119</v>
      </c>
      <c r="C2784" t="s">
        <v>211</v>
      </c>
      <c r="D2784">
        <v>26</v>
      </c>
      <c r="E2784" t="s">
        <v>213</v>
      </c>
      <c r="F2784">
        <v>7</v>
      </c>
      <c r="G2784">
        <v>19.399999999999999</v>
      </c>
      <c r="H2784">
        <f t="shared" si="1496"/>
        <v>0.19399999999999998</v>
      </c>
      <c r="I2784">
        <v>5</v>
      </c>
      <c r="J2784">
        <v>0</v>
      </c>
      <c r="K2784">
        <f t="shared" si="1497"/>
        <v>2.9559314399999991E-2</v>
      </c>
      <c r="L2784">
        <f>0.000084*(G2784^1.894314*I2784^0.808223+0.000031*G2784^2)</f>
        <v>8.4861124377067609E-2</v>
      </c>
      <c r="O2784">
        <f>L2784*0.66*1.07</f>
        <v>5.9928926035085157E-2</v>
      </c>
      <c r="Q2784">
        <f>O2784*0.531</f>
        <v>3.1822259724630222E-2</v>
      </c>
      <c r="T2784">
        <f>(L2784*0.66*1.07)*(1+0.2)*0.531*3.67</f>
        <v>0.14014523182727148</v>
      </c>
    </row>
    <row r="2785" spans="1:20" x14ac:dyDescent="0.3">
      <c r="A2785" s="26">
        <v>25001</v>
      </c>
      <c r="B2785">
        <v>119</v>
      </c>
      <c r="C2785" t="s">
        <v>211</v>
      </c>
      <c r="D2785">
        <v>27</v>
      </c>
      <c r="E2785" t="s">
        <v>218</v>
      </c>
      <c r="F2785">
        <v>4</v>
      </c>
      <c r="G2785">
        <v>16.600000000000001</v>
      </c>
      <c r="H2785">
        <f t="shared" si="1496"/>
        <v>0.16600000000000001</v>
      </c>
      <c r="I2785">
        <v>5</v>
      </c>
      <c r="J2785">
        <v>3</v>
      </c>
      <c r="K2785">
        <f t="shared" si="1497"/>
        <v>2.1642482400000003E-2</v>
      </c>
      <c r="L2785">
        <f t="shared" ref="L2785:L2788" si="1508">0.000057*(G2785^1.897696*I2785^1.002687+0.000031*G2785^2)</f>
        <v>5.9172620720661942E-2</v>
      </c>
      <c r="O2785">
        <f>L2785*0.43*0.75</f>
        <v>1.9083170182413477E-2</v>
      </c>
      <c r="Q2785">
        <f t="shared" ref="Q2785:Q2788" si="1509">O2785*0.52</f>
        <v>9.9232484948550085E-3</v>
      </c>
      <c r="T2785">
        <f>(L2785*0.43*0.75)*(1+0.2)*0.52*3.67</f>
        <v>4.3701986371341456E-2</v>
      </c>
    </row>
    <row r="2786" spans="1:20" x14ac:dyDescent="0.3">
      <c r="A2786" s="26">
        <v>25001</v>
      </c>
      <c r="B2786">
        <v>119</v>
      </c>
      <c r="C2786" t="s">
        <v>211</v>
      </c>
      <c r="D2786">
        <v>28</v>
      </c>
      <c r="E2786" t="s">
        <v>218</v>
      </c>
      <c r="F2786">
        <v>4</v>
      </c>
      <c r="G2786">
        <v>35.200000000000003</v>
      </c>
      <c r="H2786">
        <f t="shared" si="1496"/>
        <v>0.35200000000000004</v>
      </c>
      <c r="I2786">
        <v>16.2</v>
      </c>
      <c r="J2786">
        <v>8</v>
      </c>
      <c r="K2786">
        <f t="shared" si="1497"/>
        <v>9.7314201600000025E-2</v>
      </c>
      <c r="L2786">
        <f t="shared" si="1508"/>
        <v>0.80077194779958638</v>
      </c>
      <c r="O2786">
        <f>L2786*0.43*0.75</f>
        <v>0.25824895316536661</v>
      </c>
      <c r="Q2786">
        <f t="shared" si="1509"/>
        <v>0.13428945564599065</v>
      </c>
      <c r="T2786">
        <f>(L2786*0.43*0.75)*(1+0.2)*0.52*3.67</f>
        <v>0.59141076266494264</v>
      </c>
    </row>
    <row r="2787" spans="1:20" x14ac:dyDescent="0.3">
      <c r="A2787" s="26">
        <v>25001</v>
      </c>
      <c r="B2787">
        <v>119</v>
      </c>
      <c r="C2787" t="s">
        <v>211</v>
      </c>
      <c r="D2787">
        <v>29</v>
      </c>
      <c r="E2787" t="s">
        <v>218</v>
      </c>
      <c r="F2787">
        <v>4</v>
      </c>
      <c r="G2787">
        <v>11.8</v>
      </c>
      <c r="H2787">
        <f t="shared" si="1496"/>
        <v>0.11800000000000001</v>
      </c>
      <c r="I2787">
        <v>4.5</v>
      </c>
      <c r="J2787">
        <v>2</v>
      </c>
      <c r="K2787">
        <f t="shared" si="1497"/>
        <v>1.0935909600000002E-2</v>
      </c>
      <c r="L2787">
        <f t="shared" si="1508"/>
        <v>2.7858170035087029E-2</v>
      </c>
      <c r="O2787">
        <f>L2787*0.43*0.75</f>
        <v>8.9842598363155668E-3</v>
      </c>
      <c r="Q2787">
        <f t="shared" si="1509"/>
        <v>4.6718151148840946E-3</v>
      </c>
      <c r="T2787">
        <f>(L2787*0.43*0.75)*(1+0.2)*0.52*3.67</f>
        <v>2.0574673765949555E-2</v>
      </c>
    </row>
    <row r="2788" spans="1:20" x14ac:dyDescent="0.3">
      <c r="A2788" s="26">
        <v>25001</v>
      </c>
      <c r="B2788">
        <v>119</v>
      </c>
      <c r="C2788" t="s">
        <v>211</v>
      </c>
      <c r="D2788">
        <v>30</v>
      </c>
      <c r="E2788" t="s">
        <v>218</v>
      </c>
      <c r="F2788">
        <v>4</v>
      </c>
      <c r="G2788">
        <v>11.6</v>
      </c>
      <c r="H2788">
        <f t="shared" si="1496"/>
        <v>0.11599999999999999</v>
      </c>
      <c r="I2788">
        <v>4</v>
      </c>
      <c r="J2788">
        <v>2</v>
      </c>
      <c r="K2788">
        <f t="shared" si="1497"/>
        <v>1.0568342399999998E-2</v>
      </c>
      <c r="L2788">
        <f t="shared" si="1508"/>
        <v>2.3964841413096936E-2</v>
      </c>
      <c r="O2788">
        <f>L2788*0.43*0.75</f>
        <v>7.7286613557237616E-3</v>
      </c>
      <c r="Q2788">
        <f t="shared" si="1509"/>
        <v>4.0189039049763559E-3</v>
      </c>
      <c r="T2788">
        <f>(L2788*0.43*0.75)*(1+0.2)*0.52*3.67</f>
        <v>1.7699252797515871E-2</v>
      </c>
    </row>
    <row r="2789" spans="1:20" x14ac:dyDescent="0.3">
      <c r="A2789" s="26">
        <v>25001</v>
      </c>
      <c r="B2789">
        <v>119</v>
      </c>
      <c r="C2789" t="s">
        <v>211</v>
      </c>
      <c r="D2789">
        <v>31</v>
      </c>
      <c r="E2789" t="s">
        <v>217</v>
      </c>
      <c r="F2789">
        <v>4</v>
      </c>
      <c r="G2789">
        <v>10.7</v>
      </c>
      <c r="H2789">
        <f t="shared" si="1496"/>
        <v>0.107</v>
      </c>
      <c r="I2789">
        <v>4</v>
      </c>
      <c r="J2789">
        <v>2</v>
      </c>
      <c r="K2789">
        <f t="shared" si="1497"/>
        <v>8.9920445999999987E-3</v>
      </c>
      <c r="L2789">
        <f>0.000059*(G2789^1.965295*I2789^0.892133+0.000019*G2789^2)</f>
        <v>2.1429645672159707E-2</v>
      </c>
      <c r="O2789">
        <f>L2789*0.47*0.75</f>
        <v>7.5539500994362963E-3</v>
      </c>
      <c r="Q2789">
        <f>O2789*0.52</f>
        <v>3.9280540517068743E-3</v>
      </c>
      <c r="T2789">
        <f>(L2789*0.47*0.75)*(1+0.2)*0.52*3.67</f>
        <v>1.7299150043717071E-2</v>
      </c>
    </row>
    <row r="2790" spans="1:20" x14ac:dyDescent="0.3">
      <c r="A2790" s="26">
        <v>25001</v>
      </c>
      <c r="B2790">
        <v>119</v>
      </c>
      <c r="C2790" t="s">
        <v>211</v>
      </c>
      <c r="D2790">
        <v>32</v>
      </c>
      <c r="E2790" t="s">
        <v>218</v>
      </c>
      <c r="F2790">
        <v>4</v>
      </c>
      <c r="G2790">
        <v>13.9</v>
      </c>
      <c r="H2790">
        <f t="shared" si="1496"/>
        <v>0.13900000000000001</v>
      </c>
      <c r="I2790">
        <v>5</v>
      </c>
      <c r="J2790">
        <v>2</v>
      </c>
      <c r="K2790">
        <f t="shared" si="1497"/>
        <v>1.5174713400000003E-2</v>
      </c>
      <c r="L2790">
        <f t="shared" ref="L2790:L2791" si="1510">0.000057*(G2790^1.897696*I2790^1.002687+0.000031*G2790^2)</f>
        <v>4.2249455493331339E-2</v>
      </c>
      <c r="O2790">
        <f>L2790*0.43*0.75</f>
        <v>1.3625449396599355E-2</v>
      </c>
      <c r="Q2790">
        <f t="shared" ref="Q2790:Q2791" si="1511">O2790*0.52</f>
        <v>7.0852336862316651E-3</v>
      </c>
      <c r="T2790">
        <f>(L2790*0.43*0.75)*(1+0.2)*0.52*3.67</f>
        <v>3.1203369154164252E-2</v>
      </c>
    </row>
    <row r="2791" spans="1:20" x14ac:dyDescent="0.3">
      <c r="A2791" s="26">
        <v>25001</v>
      </c>
      <c r="B2791">
        <v>119</v>
      </c>
      <c r="C2791" t="s">
        <v>211</v>
      </c>
      <c r="D2791">
        <v>33</v>
      </c>
      <c r="E2791" t="s">
        <v>218</v>
      </c>
      <c r="F2791">
        <v>4</v>
      </c>
      <c r="G2791">
        <v>22.5</v>
      </c>
      <c r="H2791">
        <f t="shared" si="1496"/>
        <v>0.22500000000000001</v>
      </c>
      <c r="I2791">
        <v>9.5</v>
      </c>
      <c r="J2791">
        <v>5</v>
      </c>
      <c r="K2791">
        <f t="shared" si="1497"/>
        <v>3.9760875000000001E-2</v>
      </c>
      <c r="L2791">
        <f t="shared" si="1510"/>
        <v>0.20056673150611265</v>
      </c>
      <c r="O2791">
        <f>L2791*0.43*0.75</f>
        <v>6.4682770910721332E-2</v>
      </c>
      <c r="Q2791">
        <f t="shared" si="1511"/>
        <v>3.3635040873575092E-2</v>
      </c>
      <c r="T2791">
        <f>(L2791*0.43*0.75)*(1+0.2)*0.52*3.67</f>
        <v>0.14812872000722471</v>
      </c>
    </row>
    <row r="2792" spans="1:20" x14ac:dyDescent="0.3">
      <c r="A2792" s="26">
        <v>25001</v>
      </c>
      <c r="B2792">
        <v>120</v>
      </c>
      <c r="C2792" t="s">
        <v>211</v>
      </c>
      <c r="D2792">
        <v>1</v>
      </c>
      <c r="E2792" t="s">
        <v>213</v>
      </c>
      <c r="F2792">
        <v>4</v>
      </c>
      <c r="G2792">
        <v>13.1</v>
      </c>
      <c r="H2792">
        <f t="shared" si="1496"/>
        <v>0.13100000000000001</v>
      </c>
      <c r="I2792">
        <v>4</v>
      </c>
      <c r="J2792">
        <v>2</v>
      </c>
      <c r="K2792">
        <f t="shared" si="1497"/>
        <v>1.3478249400000001E-2</v>
      </c>
      <c r="L2792">
        <f t="shared" ref="L2792:L2801" si="1512">0.000084*(G2792^1.894314*I2792^0.808223+0.000031*G2792^2)</f>
        <v>3.3678011295893283E-2</v>
      </c>
      <c r="O2792">
        <f t="shared" ref="O2792:O2801" si="1513">L2792*0.66*1.07</f>
        <v>2.3783411577159838E-2</v>
      </c>
      <c r="Q2792">
        <f t="shared" ref="Q2792:Q2801" si="1514">O2792*0.531</f>
        <v>1.2628991547471874E-2</v>
      </c>
      <c r="T2792">
        <f t="shared" ref="T2792:T2801" si="1515">(L2792*0.66*1.07)*(1+0.2)*0.531*3.67</f>
        <v>5.5618078775066138E-2</v>
      </c>
    </row>
    <row r="2793" spans="1:20" x14ac:dyDescent="0.3">
      <c r="A2793" s="26">
        <v>25001</v>
      </c>
      <c r="B2793">
        <v>120</v>
      </c>
      <c r="C2793" t="s">
        <v>211</v>
      </c>
      <c r="D2793">
        <v>2</v>
      </c>
      <c r="E2793" t="s">
        <v>213</v>
      </c>
      <c r="F2793">
        <v>7</v>
      </c>
      <c r="G2793">
        <v>8</v>
      </c>
      <c r="H2793">
        <f t="shared" si="1496"/>
        <v>0.08</v>
      </c>
      <c r="I2793">
        <v>4</v>
      </c>
      <c r="J2793">
        <v>0</v>
      </c>
      <c r="K2793">
        <f t="shared" si="1497"/>
        <v>5.0265600000000002E-3</v>
      </c>
      <c r="L2793">
        <f t="shared" si="1512"/>
        <v>1.3231817251035049E-2</v>
      </c>
      <c r="O2793">
        <f t="shared" si="1513"/>
        <v>9.3443093426809534E-3</v>
      </c>
      <c r="Q2793">
        <f t="shared" si="1514"/>
        <v>4.9618282609635864E-3</v>
      </c>
      <c r="T2793">
        <f t="shared" si="1515"/>
        <v>2.1851891661283634E-2</v>
      </c>
    </row>
    <row r="2794" spans="1:20" x14ac:dyDescent="0.3">
      <c r="A2794" s="26">
        <v>25001</v>
      </c>
      <c r="B2794">
        <v>120</v>
      </c>
      <c r="C2794" t="s">
        <v>211</v>
      </c>
      <c r="D2794">
        <v>3</v>
      </c>
      <c r="E2794" t="s">
        <v>213</v>
      </c>
      <c r="F2794">
        <v>4</v>
      </c>
      <c r="G2794">
        <v>11.2</v>
      </c>
      <c r="H2794">
        <f t="shared" si="1496"/>
        <v>0.11199999999999999</v>
      </c>
      <c r="I2794">
        <v>5</v>
      </c>
      <c r="J2794">
        <v>3</v>
      </c>
      <c r="K2794">
        <f t="shared" si="1497"/>
        <v>9.8520575999999985E-3</v>
      </c>
      <c r="L2794">
        <f t="shared" si="1512"/>
        <v>2.9974782600772243E-2</v>
      </c>
      <c r="O2794">
        <f t="shared" si="1513"/>
        <v>2.1168191472665361E-2</v>
      </c>
      <c r="Q2794">
        <f t="shared" si="1514"/>
        <v>1.1240309671985308E-2</v>
      </c>
      <c r="T2794">
        <f t="shared" si="1515"/>
        <v>4.9502323795423291E-2</v>
      </c>
    </row>
    <row r="2795" spans="1:20" x14ac:dyDescent="0.3">
      <c r="A2795" s="26">
        <v>25001</v>
      </c>
      <c r="B2795">
        <v>120</v>
      </c>
      <c r="C2795" t="s">
        <v>211</v>
      </c>
      <c r="D2795">
        <v>4</v>
      </c>
      <c r="E2795" t="s">
        <v>213</v>
      </c>
      <c r="F2795">
        <v>4</v>
      </c>
      <c r="G2795">
        <v>9.1</v>
      </c>
      <c r="H2795">
        <f t="shared" si="1496"/>
        <v>9.0999999999999998E-2</v>
      </c>
      <c r="I2795">
        <v>4</v>
      </c>
      <c r="J2795">
        <v>2</v>
      </c>
      <c r="K2795">
        <f t="shared" si="1497"/>
        <v>6.5038973999999999E-3</v>
      </c>
      <c r="L2795">
        <f t="shared" si="1512"/>
        <v>1.6889200812603016E-2</v>
      </c>
      <c r="O2795">
        <f t="shared" si="1513"/>
        <v>1.192715361386025E-2</v>
      </c>
      <c r="Q2795">
        <f t="shared" si="1514"/>
        <v>6.3333185689597934E-3</v>
      </c>
      <c r="T2795">
        <f t="shared" si="1515"/>
        <v>2.7891934977698929E-2</v>
      </c>
    </row>
    <row r="2796" spans="1:20" x14ac:dyDescent="0.3">
      <c r="A2796" s="26">
        <v>25001</v>
      </c>
      <c r="B2796">
        <v>120</v>
      </c>
      <c r="C2796" t="s">
        <v>211</v>
      </c>
      <c r="D2796">
        <v>5</v>
      </c>
      <c r="E2796" t="s">
        <v>213</v>
      </c>
      <c r="F2796">
        <v>4</v>
      </c>
      <c r="G2796">
        <v>10.1</v>
      </c>
      <c r="H2796">
        <f t="shared" si="1496"/>
        <v>0.10099999999999999</v>
      </c>
      <c r="I2796">
        <v>4</v>
      </c>
      <c r="J2796">
        <v>2</v>
      </c>
      <c r="K2796">
        <f t="shared" si="1497"/>
        <v>8.0118653999999984E-3</v>
      </c>
      <c r="L2796">
        <f t="shared" si="1512"/>
        <v>2.0577076100021751E-2</v>
      </c>
      <c r="O2796">
        <f t="shared" si="1513"/>
        <v>1.4531531141835363E-2</v>
      </c>
      <c r="Q2796">
        <f t="shared" si="1514"/>
        <v>7.7162430363145783E-3</v>
      </c>
      <c r="T2796">
        <f t="shared" si="1515"/>
        <v>3.3982334331929397E-2</v>
      </c>
    </row>
    <row r="2797" spans="1:20" x14ac:dyDescent="0.3">
      <c r="A2797" s="26">
        <v>25001</v>
      </c>
      <c r="B2797">
        <v>120</v>
      </c>
      <c r="C2797" t="s">
        <v>211</v>
      </c>
      <c r="D2797">
        <v>6</v>
      </c>
      <c r="E2797" t="s">
        <v>213</v>
      </c>
      <c r="F2797">
        <v>4</v>
      </c>
      <c r="G2797">
        <v>10.3</v>
      </c>
      <c r="H2797">
        <f t="shared" si="1496"/>
        <v>0.10300000000000001</v>
      </c>
      <c r="I2797">
        <v>4</v>
      </c>
      <c r="J2797">
        <v>2</v>
      </c>
      <c r="K2797">
        <f t="shared" si="1497"/>
        <v>8.3323086000000011E-3</v>
      </c>
      <c r="L2797">
        <f t="shared" si="1512"/>
        <v>2.1355776692049983E-2</v>
      </c>
      <c r="O2797">
        <f t="shared" si="1513"/>
        <v>1.5081449499925698E-2</v>
      </c>
      <c r="Q2797">
        <f t="shared" si="1514"/>
        <v>8.0082496844605458E-3</v>
      </c>
      <c r="T2797">
        <f t="shared" si="1515"/>
        <v>3.5268331610364245E-2</v>
      </c>
    </row>
    <row r="2798" spans="1:20" x14ac:dyDescent="0.3">
      <c r="A2798" s="26">
        <v>25001</v>
      </c>
      <c r="B2798">
        <v>120</v>
      </c>
      <c r="C2798" t="s">
        <v>211</v>
      </c>
      <c r="D2798">
        <v>7</v>
      </c>
      <c r="E2798" t="s">
        <v>213</v>
      </c>
      <c r="F2798">
        <v>4</v>
      </c>
      <c r="G2798">
        <v>8.6999999999999993</v>
      </c>
      <c r="H2798">
        <f t="shared" si="1496"/>
        <v>8.6999999999999994E-2</v>
      </c>
      <c r="I2798">
        <v>4</v>
      </c>
      <c r="J2798">
        <v>2</v>
      </c>
      <c r="K2798">
        <f t="shared" si="1497"/>
        <v>5.944692599999999E-3</v>
      </c>
      <c r="L2798">
        <f t="shared" si="1512"/>
        <v>1.55105790217379E-2</v>
      </c>
      <c r="O2798">
        <f t="shared" si="1513"/>
        <v>1.0953570905151306E-2</v>
      </c>
      <c r="Q2798">
        <f t="shared" si="1514"/>
        <v>5.8163461506353436E-3</v>
      </c>
      <c r="T2798">
        <f t="shared" si="1515"/>
        <v>2.561518844739805E-2</v>
      </c>
    </row>
    <row r="2799" spans="1:20" x14ac:dyDescent="0.3">
      <c r="A2799" s="26">
        <v>25001</v>
      </c>
      <c r="B2799">
        <v>120</v>
      </c>
      <c r="C2799" t="s">
        <v>211</v>
      </c>
      <c r="D2799">
        <v>8</v>
      </c>
      <c r="E2799" t="s">
        <v>213</v>
      </c>
      <c r="F2799">
        <v>4</v>
      </c>
      <c r="G2799">
        <v>7.6</v>
      </c>
      <c r="H2799">
        <f t="shared" si="1496"/>
        <v>7.5999999999999998E-2</v>
      </c>
      <c r="I2799">
        <v>4</v>
      </c>
      <c r="J2799">
        <v>2</v>
      </c>
      <c r="K2799">
        <f t="shared" si="1497"/>
        <v>4.5364704E-3</v>
      </c>
      <c r="L2799">
        <f t="shared" si="1512"/>
        <v>1.2006625870624697E-2</v>
      </c>
      <c r="O2799">
        <f t="shared" si="1513"/>
        <v>8.479079189835162E-3</v>
      </c>
      <c r="Q2799">
        <f t="shared" si="1514"/>
        <v>4.5023910498024709E-3</v>
      </c>
      <c r="T2799">
        <f t="shared" si="1515"/>
        <v>1.9828530183330084E-2</v>
      </c>
    </row>
    <row r="2800" spans="1:20" x14ac:dyDescent="0.3">
      <c r="A2800" s="26">
        <v>25001</v>
      </c>
      <c r="B2800">
        <v>120</v>
      </c>
      <c r="C2800" t="s">
        <v>211</v>
      </c>
      <c r="D2800">
        <v>9</v>
      </c>
      <c r="E2800" t="s">
        <v>213</v>
      </c>
      <c r="F2800">
        <v>4</v>
      </c>
      <c r="G2800">
        <v>7.7</v>
      </c>
      <c r="H2800">
        <f t="shared" si="1496"/>
        <v>7.6999999999999999E-2</v>
      </c>
      <c r="I2800">
        <v>4</v>
      </c>
      <c r="J2800">
        <v>2</v>
      </c>
      <c r="K2800">
        <f t="shared" si="1497"/>
        <v>4.6566365999999998E-3</v>
      </c>
      <c r="L2800">
        <f t="shared" si="1512"/>
        <v>1.2307653414950999E-2</v>
      </c>
      <c r="O2800">
        <f t="shared" si="1513"/>
        <v>8.6916648416383979E-3</v>
      </c>
      <c r="Q2800">
        <f t="shared" si="1514"/>
        <v>4.6152740309099898E-3</v>
      </c>
      <c r="T2800">
        <f t="shared" si="1515"/>
        <v>2.0325666832127592E-2</v>
      </c>
    </row>
    <row r="2801" spans="1:20" x14ac:dyDescent="0.3">
      <c r="A2801" s="26">
        <v>25001</v>
      </c>
      <c r="B2801">
        <v>120</v>
      </c>
      <c r="C2801" t="s">
        <v>211</v>
      </c>
      <c r="D2801">
        <v>10</v>
      </c>
      <c r="E2801" t="s">
        <v>213</v>
      </c>
      <c r="F2801">
        <v>4</v>
      </c>
      <c r="G2801">
        <v>9.3000000000000007</v>
      </c>
      <c r="H2801">
        <f t="shared" si="1496"/>
        <v>9.3000000000000013E-2</v>
      </c>
      <c r="I2801">
        <v>4</v>
      </c>
      <c r="J2801">
        <v>2</v>
      </c>
      <c r="K2801">
        <f t="shared" si="1497"/>
        <v>6.7929246000000016E-3</v>
      </c>
      <c r="L2801">
        <f t="shared" si="1512"/>
        <v>1.7599259071030181E-2</v>
      </c>
      <c r="O2801">
        <f t="shared" si="1513"/>
        <v>1.2428596755961516E-2</v>
      </c>
      <c r="Q2801">
        <f t="shared" si="1514"/>
        <v>6.599584877415565E-3</v>
      </c>
      <c r="T2801">
        <f t="shared" si="1515"/>
        <v>2.9064571800138148E-2</v>
      </c>
    </row>
    <row r="2802" spans="1:20" x14ac:dyDescent="0.3">
      <c r="A2802" s="26">
        <v>25001</v>
      </c>
      <c r="B2802">
        <v>120</v>
      </c>
      <c r="C2802" t="s">
        <v>211</v>
      </c>
      <c r="D2802">
        <v>11</v>
      </c>
      <c r="E2802" t="s">
        <v>215</v>
      </c>
      <c r="F2802">
        <v>1</v>
      </c>
      <c r="G2802">
        <v>36.5</v>
      </c>
      <c r="H2802">
        <f t="shared" si="1496"/>
        <v>0.36499999999999999</v>
      </c>
      <c r="I2802">
        <v>16.600000000000001</v>
      </c>
      <c r="J2802">
        <v>9</v>
      </c>
      <c r="K2802">
        <f t="shared" si="1497"/>
        <v>0.10463491499999998</v>
      </c>
      <c r="L2802">
        <f>0.000064*(G2802^1.958025*I2802^0.883501+0.000045*G2802^2)</f>
        <v>0.87731807122074323</v>
      </c>
      <c r="O2802">
        <f>L2802*0.44*0.75</f>
        <v>0.28951496350284528</v>
      </c>
      <c r="Q2802">
        <f>O2802*0.52</f>
        <v>0.15054778102147956</v>
      </c>
      <c r="T2802">
        <f>(L2802*0.44*0.75)*(1+0.2)*0.52*3.67</f>
        <v>0.66301242761859591</v>
      </c>
    </row>
    <row r="2803" spans="1:20" x14ac:dyDescent="0.3">
      <c r="A2803" s="26">
        <v>25001</v>
      </c>
      <c r="B2803">
        <v>120</v>
      </c>
      <c r="C2803" t="s">
        <v>211</v>
      </c>
      <c r="D2803">
        <v>12</v>
      </c>
      <c r="E2803" t="s">
        <v>213</v>
      </c>
      <c r="F2803">
        <v>4</v>
      </c>
      <c r="G2803">
        <v>14.2</v>
      </c>
      <c r="H2803">
        <f t="shared" si="1496"/>
        <v>0.14199999999999999</v>
      </c>
      <c r="I2803">
        <v>5</v>
      </c>
      <c r="J2803">
        <v>2</v>
      </c>
      <c r="K2803">
        <f t="shared" si="1497"/>
        <v>1.5836805599999997E-2</v>
      </c>
      <c r="L2803">
        <f t="shared" ref="L2803:L2810" si="1516">0.000084*(G2803^1.894314*I2803^0.808223+0.000031*G2803^2)</f>
        <v>4.6989812876280859E-2</v>
      </c>
      <c r="O2803">
        <f t="shared" ref="O2803:O2810" si="1517">L2803*0.66*1.07</f>
        <v>3.3184205853229544E-2</v>
      </c>
      <c r="Q2803">
        <f t="shared" ref="Q2803:Q2810" si="1518">O2803*0.531</f>
        <v>1.7620813308064889E-2</v>
      </c>
      <c r="T2803">
        <f t="shared" ref="T2803:T2810" si="1519">(L2803*0.66*1.07)*(1+0.2)*0.531*3.67</f>
        <v>7.7602061808717759E-2</v>
      </c>
    </row>
    <row r="2804" spans="1:20" x14ac:dyDescent="0.3">
      <c r="A2804" s="26">
        <v>25001</v>
      </c>
      <c r="B2804">
        <v>120</v>
      </c>
      <c r="C2804" t="s">
        <v>211</v>
      </c>
      <c r="D2804">
        <v>13</v>
      </c>
      <c r="E2804" t="s">
        <v>213</v>
      </c>
      <c r="F2804">
        <v>4</v>
      </c>
      <c r="G2804">
        <v>12.3</v>
      </c>
      <c r="H2804">
        <f t="shared" si="1496"/>
        <v>0.12300000000000001</v>
      </c>
      <c r="I2804">
        <v>4</v>
      </c>
      <c r="J2804">
        <v>2</v>
      </c>
      <c r="K2804">
        <f t="shared" si="1497"/>
        <v>1.1882316600000003E-2</v>
      </c>
      <c r="L2804">
        <f t="shared" si="1516"/>
        <v>2.9888646883101461E-2</v>
      </c>
      <c r="O2804">
        <f t="shared" si="1517"/>
        <v>2.1107362428846255E-2</v>
      </c>
      <c r="Q2804">
        <f t="shared" si="1518"/>
        <v>1.1208009449717362E-2</v>
      </c>
      <c r="T2804">
        <f t="shared" si="1519"/>
        <v>4.9360073616555263E-2</v>
      </c>
    </row>
    <row r="2805" spans="1:20" x14ac:dyDescent="0.3">
      <c r="A2805" s="26">
        <v>25001</v>
      </c>
      <c r="B2805">
        <v>120</v>
      </c>
      <c r="C2805" t="s">
        <v>211</v>
      </c>
      <c r="D2805">
        <v>14</v>
      </c>
      <c r="E2805" t="s">
        <v>213</v>
      </c>
      <c r="F2805">
        <v>4</v>
      </c>
      <c r="G2805">
        <v>15.4</v>
      </c>
      <c r="H2805">
        <f t="shared" si="1496"/>
        <v>0.154</v>
      </c>
      <c r="I2805">
        <v>4</v>
      </c>
      <c r="J2805">
        <v>2</v>
      </c>
      <c r="K2805">
        <f t="shared" si="1497"/>
        <v>1.8626546399999999E-2</v>
      </c>
      <c r="L2805">
        <f t="shared" si="1516"/>
        <v>4.5753150803382457E-2</v>
      </c>
      <c r="O2805">
        <f t="shared" si="1517"/>
        <v>3.2310875097348694E-2</v>
      </c>
      <c r="Q2805">
        <f t="shared" si="1518"/>
        <v>1.7157074676692158E-2</v>
      </c>
      <c r="T2805">
        <f t="shared" si="1519"/>
        <v>7.5559756876152254E-2</v>
      </c>
    </row>
    <row r="2806" spans="1:20" x14ac:dyDescent="0.3">
      <c r="A2806" s="26">
        <v>25001</v>
      </c>
      <c r="B2806">
        <v>120</v>
      </c>
      <c r="C2806" t="s">
        <v>211</v>
      </c>
      <c r="D2806">
        <v>15</v>
      </c>
      <c r="E2806" t="s">
        <v>213</v>
      </c>
      <c r="F2806">
        <v>7</v>
      </c>
      <c r="G2806">
        <v>11.6</v>
      </c>
      <c r="H2806">
        <f t="shared" si="1496"/>
        <v>0.11599999999999999</v>
      </c>
      <c r="I2806">
        <v>4</v>
      </c>
      <c r="J2806">
        <v>0</v>
      </c>
      <c r="K2806">
        <f t="shared" si="1497"/>
        <v>1.0568342399999998E-2</v>
      </c>
      <c r="L2806">
        <f t="shared" si="1516"/>
        <v>2.6748619868922172E-2</v>
      </c>
      <c r="O2806">
        <f t="shared" si="1517"/>
        <v>1.8889875351432838E-2</v>
      </c>
      <c r="Q2806">
        <f t="shared" si="1518"/>
        <v>1.0030523811610837E-2</v>
      </c>
      <c r="T2806">
        <f t="shared" si="1519"/>
        <v>4.4174426866334132E-2</v>
      </c>
    </row>
    <row r="2807" spans="1:20" x14ac:dyDescent="0.3">
      <c r="A2807" s="26">
        <v>25001</v>
      </c>
      <c r="B2807">
        <v>120</v>
      </c>
      <c r="C2807" t="s">
        <v>211</v>
      </c>
      <c r="D2807">
        <v>16</v>
      </c>
      <c r="E2807" t="s">
        <v>213</v>
      </c>
      <c r="F2807">
        <v>4</v>
      </c>
      <c r="G2807">
        <v>7.5</v>
      </c>
      <c r="H2807">
        <f t="shared" si="1496"/>
        <v>7.4999999999999997E-2</v>
      </c>
      <c r="I2807">
        <v>4</v>
      </c>
      <c r="J2807">
        <v>2</v>
      </c>
      <c r="K2807">
        <f t="shared" si="1497"/>
        <v>4.4178749999999999E-3</v>
      </c>
      <c r="L2807">
        <f t="shared" si="1516"/>
        <v>1.1709119905874673E-2</v>
      </c>
      <c r="O2807">
        <f t="shared" si="1517"/>
        <v>8.2689804775286941E-3</v>
      </c>
      <c r="Q2807">
        <f t="shared" si="1518"/>
        <v>4.3908286335677367E-3</v>
      </c>
      <c r="T2807">
        <f t="shared" si="1519"/>
        <v>1.9337209302232313E-2</v>
      </c>
    </row>
    <row r="2808" spans="1:20" x14ac:dyDescent="0.3">
      <c r="A2808" s="26">
        <v>25001</v>
      </c>
      <c r="B2808">
        <v>120</v>
      </c>
      <c r="C2808" t="s">
        <v>211</v>
      </c>
      <c r="D2808">
        <v>17</v>
      </c>
      <c r="E2808" t="s">
        <v>213</v>
      </c>
      <c r="F2808">
        <v>4</v>
      </c>
      <c r="G2808">
        <v>10.199999999999999</v>
      </c>
      <c r="H2808">
        <f t="shared" si="1496"/>
        <v>0.10199999999999999</v>
      </c>
      <c r="I2808">
        <v>4</v>
      </c>
      <c r="J2808">
        <v>2</v>
      </c>
      <c r="K2808">
        <f t="shared" si="1497"/>
        <v>8.1713015999999982E-3</v>
      </c>
      <c r="L2808">
        <f t="shared" si="1516"/>
        <v>2.0964719519392841E-2</v>
      </c>
      <c r="O2808">
        <f t="shared" si="1517"/>
        <v>1.4805284924595227E-2</v>
      </c>
      <c r="Q2808">
        <f t="shared" si="1518"/>
        <v>7.8616062949600652E-3</v>
      </c>
      <c r="T2808">
        <f t="shared" si="1519"/>
        <v>3.4622514123004128E-2</v>
      </c>
    </row>
    <row r="2809" spans="1:20" x14ac:dyDescent="0.3">
      <c r="A2809" s="26">
        <v>25001</v>
      </c>
      <c r="B2809">
        <v>120</v>
      </c>
      <c r="C2809" t="s">
        <v>211</v>
      </c>
      <c r="D2809">
        <v>18</v>
      </c>
      <c r="E2809" t="s">
        <v>213</v>
      </c>
      <c r="F2809">
        <v>4</v>
      </c>
      <c r="G2809">
        <v>9.5</v>
      </c>
      <c r="H2809">
        <f t="shared" si="1496"/>
        <v>9.5000000000000001E-2</v>
      </c>
      <c r="I2809">
        <v>4.5</v>
      </c>
      <c r="J2809">
        <v>2</v>
      </c>
      <c r="K2809">
        <f t="shared" si="1497"/>
        <v>7.088235E-3</v>
      </c>
      <c r="L2809">
        <f t="shared" si="1516"/>
        <v>2.0153071313198878E-2</v>
      </c>
      <c r="O2809">
        <f t="shared" si="1517"/>
        <v>1.4232098961381048E-2</v>
      </c>
      <c r="Q2809">
        <f t="shared" si="1518"/>
        <v>7.557244548493337E-3</v>
      </c>
      <c r="T2809">
        <f t="shared" si="1519"/>
        <v>3.328210499156465E-2</v>
      </c>
    </row>
    <row r="2810" spans="1:20" x14ac:dyDescent="0.3">
      <c r="A2810" s="26">
        <v>25001</v>
      </c>
      <c r="B2810">
        <v>120</v>
      </c>
      <c r="C2810" t="s">
        <v>211</v>
      </c>
      <c r="D2810">
        <v>19</v>
      </c>
      <c r="E2810" t="s">
        <v>213</v>
      </c>
      <c r="F2810">
        <v>7</v>
      </c>
      <c r="G2810">
        <v>10.6</v>
      </c>
      <c r="H2810">
        <f t="shared" si="1496"/>
        <v>0.106</v>
      </c>
      <c r="I2810">
        <v>4</v>
      </c>
      <c r="J2810">
        <v>0</v>
      </c>
      <c r="K2810">
        <f t="shared" si="1497"/>
        <v>8.824754399999999E-3</v>
      </c>
      <c r="L2810">
        <f t="shared" si="1516"/>
        <v>2.2549395735965653E-2</v>
      </c>
      <c r="O2810">
        <f t="shared" si="1517"/>
        <v>1.5924383268738948E-2</v>
      </c>
      <c r="Q2810">
        <f t="shared" si="1518"/>
        <v>8.4558475157003824E-3</v>
      </c>
      <c r="T2810">
        <f t="shared" si="1519"/>
        <v>3.7239552459144482E-2</v>
      </c>
    </row>
    <row r="2811" spans="1:20" x14ac:dyDescent="0.3">
      <c r="A2811" s="26">
        <v>25001</v>
      </c>
      <c r="B2811">
        <v>120</v>
      </c>
      <c r="C2811" t="s">
        <v>211</v>
      </c>
      <c r="D2811">
        <v>20</v>
      </c>
      <c r="E2811" t="s">
        <v>217</v>
      </c>
      <c r="F2811">
        <v>4</v>
      </c>
      <c r="G2811">
        <v>7.6</v>
      </c>
      <c r="H2811">
        <f t="shared" si="1496"/>
        <v>7.5999999999999998E-2</v>
      </c>
      <c r="I2811">
        <v>4</v>
      </c>
      <c r="J2811">
        <v>2</v>
      </c>
      <c r="K2811">
        <f t="shared" si="1497"/>
        <v>4.5364704E-3</v>
      </c>
      <c r="L2811">
        <f>0.000059*(G2811^1.965295*I2811^0.892133+0.000019*G2811^2)</f>
        <v>1.094033743033771E-2</v>
      </c>
      <c r="O2811">
        <f>L2811*0.47*0.75</f>
        <v>3.8564689441940424E-3</v>
      </c>
      <c r="Q2811">
        <f>O2811*0.52</f>
        <v>2.0053638509809021E-3</v>
      </c>
      <c r="T2811">
        <f>(L2811*0.47*0.75)*(1+0.2)*0.52*3.67</f>
        <v>8.8316223997198934E-3</v>
      </c>
    </row>
    <row r="2812" spans="1:20" x14ac:dyDescent="0.3">
      <c r="A2812" s="26">
        <v>25001</v>
      </c>
      <c r="B2812">
        <v>120</v>
      </c>
      <c r="C2812" t="s">
        <v>211</v>
      </c>
      <c r="D2812">
        <v>21</v>
      </c>
      <c r="E2812" t="s">
        <v>213</v>
      </c>
      <c r="F2812">
        <v>4</v>
      </c>
      <c r="G2812">
        <v>17.3</v>
      </c>
      <c r="H2812">
        <f t="shared" si="1496"/>
        <v>0.17300000000000001</v>
      </c>
      <c r="I2812">
        <v>5</v>
      </c>
      <c r="J2812">
        <v>2</v>
      </c>
      <c r="K2812">
        <f t="shared" si="1497"/>
        <v>2.3506236600000004E-2</v>
      </c>
      <c r="L2812">
        <f>0.000084*(G2812^1.894314*I2812^0.808223+0.000031*G2812^2)</f>
        <v>6.8305541862771879E-2</v>
      </c>
      <c r="O2812">
        <f>L2812*0.66*1.07</f>
        <v>4.8237373663489506E-2</v>
      </c>
      <c r="Q2812">
        <f>O2812*0.531</f>
        <v>2.5614045415312928E-2</v>
      </c>
      <c r="T2812">
        <f>(L2812*0.66*1.07)*(1+0.2)*0.531*3.67</f>
        <v>0.11280425600903812</v>
      </c>
    </row>
    <row r="2813" spans="1:20" x14ac:dyDescent="0.3">
      <c r="A2813" s="26">
        <v>25001</v>
      </c>
      <c r="B2813">
        <v>120</v>
      </c>
      <c r="C2813" t="s">
        <v>211</v>
      </c>
      <c r="D2813">
        <v>22</v>
      </c>
      <c r="E2813" t="s">
        <v>217</v>
      </c>
      <c r="F2813">
        <v>4</v>
      </c>
      <c r="G2813">
        <v>13.3</v>
      </c>
      <c r="H2813">
        <f t="shared" si="1496"/>
        <v>0.13300000000000001</v>
      </c>
      <c r="I2813">
        <v>5</v>
      </c>
      <c r="J2813">
        <v>3</v>
      </c>
      <c r="K2813">
        <f t="shared" si="1497"/>
        <v>1.3892940600000002E-2</v>
      </c>
      <c r="L2813">
        <f>0.000059*(G2813^1.965295*I2813^0.892133+0.000019*G2813^2)</f>
        <v>4.0098523085317035E-2</v>
      </c>
      <c r="O2813">
        <f>L2813*0.47*0.75</f>
        <v>1.4134729387574254E-2</v>
      </c>
      <c r="Q2813">
        <f>O2813*0.52</f>
        <v>7.3500592815386127E-3</v>
      </c>
      <c r="T2813">
        <f>(L2813*0.47*0.75)*(1+0.2)*0.52*3.67</f>
        <v>3.2369661075896054E-2</v>
      </c>
    </row>
    <row r="2814" spans="1:20" x14ac:dyDescent="0.3">
      <c r="A2814" s="26">
        <v>25001</v>
      </c>
      <c r="B2814">
        <v>120</v>
      </c>
      <c r="C2814" t="s">
        <v>211</v>
      </c>
      <c r="D2814">
        <v>23</v>
      </c>
      <c r="E2814" t="s">
        <v>213</v>
      </c>
      <c r="F2814">
        <v>4</v>
      </c>
      <c r="G2814">
        <v>11.9</v>
      </c>
      <c r="H2814">
        <f t="shared" si="1496"/>
        <v>0.11900000000000001</v>
      </c>
      <c r="I2814">
        <v>4</v>
      </c>
      <c r="J2814">
        <v>2</v>
      </c>
      <c r="K2814">
        <f t="shared" si="1497"/>
        <v>1.11220494E-2</v>
      </c>
      <c r="L2814">
        <f t="shared" ref="L2814:L2818" si="1520">0.000084*(G2814^1.894314*I2814^0.808223+0.000031*G2814^2)</f>
        <v>2.8074200001722022E-2</v>
      </c>
      <c r="O2814">
        <f>L2814*0.66*1.07</f>
        <v>1.9826000041216096E-2</v>
      </c>
      <c r="Q2814">
        <f t="shared" ref="Q2814:Q2818" si="1521">O2814*0.531</f>
        <v>1.0527606021885749E-2</v>
      </c>
      <c r="T2814">
        <f>(L2814*0.66*1.07)*(1+0.2)*0.531*3.67</f>
        <v>4.6363576920384827E-2</v>
      </c>
    </row>
    <row r="2815" spans="1:20" x14ac:dyDescent="0.3">
      <c r="A2815" s="26">
        <v>25001</v>
      </c>
      <c r="B2815">
        <v>120</v>
      </c>
      <c r="C2815" t="s">
        <v>211</v>
      </c>
      <c r="D2815">
        <v>24</v>
      </c>
      <c r="E2815" t="s">
        <v>213</v>
      </c>
      <c r="F2815">
        <v>4</v>
      </c>
      <c r="G2815">
        <v>11.6</v>
      </c>
      <c r="H2815">
        <f t="shared" si="1496"/>
        <v>0.11599999999999999</v>
      </c>
      <c r="I2815">
        <v>4</v>
      </c>
      <c r="J2815">
        <v>2</v>
      </c>
      <c r="K2815">
        <f t="shared" si="1497"/>
        <v>1.0568342399999998E-2</v>
      </c>
      <c r="L2815">
        <f t="shared" si="1520"/>
        <v>2.6748619868922172E-2</v>
      </c>
      <c r="O2815">
        <f>L2815*0.66*1.07</f>
        <v>1.8889875351432838E-2</v>
      </c>
      <c r="Q2815">
        <f t="shared" si="1521"/>
        <v>1.0030523811610837E-2</v>
      </c>
      <c r="T2815">
        <f>(L2815*0.66*1.07)*(1+0.2)*0.531*3.67</f>
        <v>4.4174426866334132E-2</v>
      </c>
    </row>
    <row r="2816" spans="1:20" x14ac:dyDescent="0.3">
      <c r="A2816" s="26">
        <v>25001</v>
      </c>
      <c r="B2816">
        <v>120</v>
      </c>
      <c r="C2816" t="s">
        <v>211</v>
      </c>
      <c r="D2816">
        <v>25</v>
      </c>
      <c r="E2816" t="s">
        <v>213</v>
      </c>
      <c r="F2816">
        <v>7</v>
      </c>
      <c r="G2816">
        <v>10.8</v>
      </c>
      <c r="H2816">
        <f t="shared" si="1496"/>
        <v>0.10800000000000001</v>
      </c>
      <c r="I2816">
        <v>4</v>
      </c>
      <c r="J2816">
        <v>0</v>
      </c>
      <c r="K2816">
        <f t="shared" si="1497"/>
        <v>9.1609056000000015E-3</v>
      </c>
      <c r="L2816">
        <f t="shared" si="1520"/>
        <v>2.3362147020745939E-2</v>
      </c>
      <c r="O2816">
        <f>L2816*0.66*1.07</f>
        <v>1.6498348226050782E-2</v>
      </c>
      <c r="Q2816">
        <f t="shared" si="1521"/>
        <v>8.7606229080329657E-3</v>
      </c>
      <c r="T2816">
        <f>(L2816*0.66*1.07)*(1+0.2)*0.531*3.67</f>
        <v>3.8581783286977173E-2</v>
      </c>
    </row>
    <row r="2817" spans="1:20" x14ac:dyDescent="0.3">
      <c r="A2817" s="26">
        <v>25001</v>
      </c>
      <c r="B2817">
        <v>120</v>
      </c>
      <c r="C2817" t="s">
        <v>211</v>
      </c>
      <c r="D2817">
        <v>26</v>
      </c>
      <c r="E2817" t="s">
        <v>213</v>
      </c>
      <c r="F2817">
        <v>7</v>
      </c>
      <c r="G2817">
        <v>8.5</v>
      </c>
      <c r="H2817">
        <f t="shared" si="1496"/>
        <v>8.5000000000000006E-2</v>
      </c>
      <c r="I2817">
        <v>3.5</v>
      </c>
      <c r="J2817">
        <v>0</v>
      </c>
      <c r="K2817">
        <f t="shared" si="1497"/>
        <v>5.6745150000000006E-3</v>
      </c>
      <c r="L2817">
        <f t="shared" si="1520"/>
        <v>1.3323705001575564E-2</v>
      </c>
      <c r="O2817">
        <f>L2817*0.66*1.07</f>
        <v>9.4092004721126644E-3</v>
      </c>
      <c r="Q2817">
        <f t="shared" si="1521"/>
        <v>4.9962854506918255E-3</v>
      </c>
      <c r="T2817">
        <f>(L2817*0.66*1.07)*(1+0.2)*0.531*3.67</f>
        <v>2.2003641124846797E-2</v>
      </c>
    </row>
    <row r="2818" spans="1:20" x14ac:dyDescent="0.3">
      <c r="A2818" s="26">
        <v>25001</v>
      </c>
      <c r="B2818">
        <v>120</v>
      </c>
      <c r="C2818" t="s">
        <v>211</v>
      </c>
      <c r="D2818">
        <v>27</v>
      </c>
      <c r="E2818" t="s">
        <v>213</v>
      </c>
      <c r="F2818">
        <v>7</v>
      </c>
      <c r="G2818">
        <v>13.6</v>
      </c>
      <c r="H2818">
        <f t="shared" si="1496"/>
        <v>0.13600000000000001</v>
      </c>
      <c r="I2818">
        <v>4</v>
      </c>
      <c r="J2818">
        <v>0</v>
      </c>
      <c r="K2818">
        <f t="shared" si="1497"/>
        <v>1.4526758400000001E-2</v>
      </c>
      <c r="L2818">
        <f t="shared" si="1520"/>
        <v>3.6154505645871082E-2</v>
      </c>
      <c r="O2818">
        <f>L2818*0.66*1.07</f>
        <v>2.5532311887114162E-2</v>
      </c>
      <c r="Q2818">
        <f t="shared" si="1521"/>
        <v>1.3557657612057621E-2</v>
      </c>
      <c r="T2818">
        <f>(L2818*0.66*1.07)*(1+0.2)*0.531*3.67</f>
        <v>5.970792412350176E-2</v>
      </c>
    </row>
    <row r="2819" spans="1:20" x14ac:dyDescent="0.3">
      <c r="A2819" s="26">
        <v>25001</v>
      </c>
      <c r="B2819">
        <v>120</v>
      </c>
      <c r="C2819" t="s">
        <v>211</v>
      </c>
      <c r="D2819">
        <v>28</v>
      </c>
      <c r="E2819" t="s">
        <v>217</v>
      </c>
      <c r="F2819">
        <v>4</v>
      </c>
      <c r="G2819">
        <v>14.7</v>
      </c>
      <c r="H2819">
        <f t="shared" ref="H2819:H2882" si="1522">G2819/100</f>
        <v>0.14699999999999999</v>
      </c>
      <c r="I2819">
        <v>4.5</v>
      </c>
      <c r="J2819">
        <v>2</v>
      </c>
      <c r="K2819">
        <f t="shared" ref="K2819:K2882" si="1523">0.7854*H2819^2</f>
        <v>1.6971708599999996E-2</v>
      </c>
      <c r="L2819">
        <f>0.000059*(G2819^1.965295*I2819^0.892133+0.000019*G2819^2)</f>
        <v>4.4435466112045408E-2</v>
      </c>
      <c r="O2819">
        <f>L2819*0.47*0.75</f>
        <v>1.5663501804496004E-2</v>
      </c>
      <c r="Q2819">
        <f>O2819*0.52</f>
        <v>8.1450209383379223E-3</v>
      </c>
      <c r="T2819">
        <f>(L2819*0.47*0.75)*(1+0.2)*0.52*3.67</f>
        <v>3.5870672212440211E-2</v>
      </c>
    </row>
    <row r="2820" spans="1:20" x14ac:dyDescent="0.3">
      <c r="A2820" s="26">
        <v>25001</v>
      </c>
      <c r="B2820">
        <v>120</v>
      </c>
      <c r="C2820" t="s">
        <v>211</v>
      </c>
      <c r="D2820">
        <v>29</v>
      </c>
      <c r="E2820" t="s">
        <v>213</v>
      </c>
      <c r="F2820">
        <v>7</v>
      </c>
      <c r="G2820">
        <v>12.6</v>
      </c>
      <c r="H2820">
        <f t="shared" si="1522"/>
        <v>0.126</v>
      </c>
      <c r="I2820">
        <v>4</v>
      </c>
      <c r="J2820">
        <v>0</v>
      </c>
      <c r="K2820">
        <f t="shared" si="1523"/>
        <v>1.2469010400000001E-2</v>
      </c>
      <c r="L2820">
        <f t="shared" ref="L2820:L2822" si="1524">0.000084*(G2820^1.894314*I2820^0.808223+0.000031*G2820^2)</f>
        <v>3.1284634557922485E-2</v>
      </c>
      <c r="O2820">
        <f>L2820*0.66*1.07</f>
        <v>2.2093208924804861E-2</v>
      </c>
      <c r="Q2820">
        <f t="shared" ref="Q2820:Q2822" si="1525">O2820*0.531</f>
        <v>1.1731493939071382E-2</v>
      </c>
      <c r="T2820">
        <f>(L2820*0.66*1.07)*(1+0.2)*0.531*3.67</f>
        <v>5.1665499307670365E-2</v>
      </c>
    </row>
    <row r="2821" spans="1:20" x14ac:dyDescent="0.3">
      <c r="A2821" s="26">
        <v>25001</v>
      </c>
      <c r="B2821">
        <v>120</v>
      </c>
      <c r="C2821" t="s">
        <v>211</v>
      </c>
      <c r="D2821">
        <v>30</v>
      </c>
      <c r="E2821" t="s">
        <v>213</v>
      </c>
      <c r="F2821">
        <v>7</v>
      </c>
      <c r="G2821">
        <v>12.7</v>
      </c>
      <c r="H2821">
        <f t="shared" si="1522"/>
        <v>0.127</v>
      </c>
      <c r="I2821">
        <v>4</v>
      </c>
      <c r="J2821">
        <v>0</v>
      </c>
      <c r="K2821">
        <f t="shared" si="1523"/>
        <v>1.26677166E-2</v>
      </c>
      <c r="L2821">
        <f t="shared" si="1524"/>
        <v>3.1756644263158225E-2</v>
      </c>
      <c r="O2821">
        <f>L2821*0.66*1.07</f>
        <v>2.2426542178642341E-2</v>
      </c>
      <c r="Q2821">
        <f t="shared" si="1525"/>
        <v>1.1908493896859084E-2</v>
      </c>
      <c r="T2821">
        <f>(L2821*0.66*1.07)*(1+0.2)*0.531*3.67</f>
        <v>5.2445007121767404E-2</v>
      </c>
    </row>
    <row r="2822" spans="1:20" x14ac:dyDescent="0.3">
      <c r="A2822" s="26">
        <v>25001</v>
      </c>
      <c r="B2822">
        <v>120</v>
      </c>
      <c r="C2822" t="s">
        <v>211</v>
      </c>
      <c r="D2822">
        <v>31</v>
      </c>
      <c r="E2822" t="s">
        <v>213</v>
      </c>
      <c r="F2822">
        <v>7</v>
      </c>
      <c r="G2822">
        <v>12.3</v>
      </c>
      <c r="H2822">
        <f t="shared" si="1522"/>
        <v>0.12300000000000001</v>
      </c>
      <c r="I2822">
        <v>4</v>
      </c>
      <c r="J2822">
        <v>0</v>
      </c>
      <c r="K2822">
        <f t="shared" si="1523"/>
        <v>1.1882316600000003E-2</v>
      </c>
      <c r="L2822">
        <f t="shared" si="1524"/>
        <v>2.9888646883101461E-2</v>
      </c>
      <c r="O2822">
        <f>L2822*0.66*1.07</f>
        <v>2.1107362428846255E-2</v>
      </c>
      <c r="Q2822">
        <f t="shared" si="1525"/>
        <v>1.1208009449717362E-2</v>
      </c>
      <c r="T2822">
        <f>(L2822*0.66*1.07)*(1+0.2)*0.531*3.67</f>
        <v>4.9360073616555263E-2</v>
      </c>
    </row>
    <row r="2823" spans="1:20" x14ac:dyDescent="0.3">
      <c r="A2823" s="26">
        <v>25001</v>
      </c>
      <c r="B2823">
        <v>120</v>
      </c>
      <c r="C2823" t="s">
        <v>211</v>
      </c>
      <c r="D2823">
        <v>32</v>
      </c>
      <c r="E2823" t="s">
        <v>217</v>
      </c>
      <c r="F2823">
        <v>4</v>
      </c>
      <c r="G2823">
        <v>27.3</v>
      </c>
      <c r="H2823">
        <f t="shared" si="1522"/>
        <v>0.27300000000000002</v>
      </c>
      <c r="I2823">
        <v>14.9</v>
      </c>
      <c r="J2823">
        <v>8</v>
      </c>
      <c r="K2823">
        <f t="shared" si="1523"/>
        <v>5.8535076600000006E-2</v>
      </c>
      <c r="L2823">
        <f>0.000059*(G2823^1.965295*I2823^0.892133+0.000019*G2823^2)</f>
        <v>0.43648999906442071</v>
      </c>
      <c r="O2823">
        <f>L2823*0.47*0.75</f>
        <v>0.15386272467020828</v>
      </c>
      <c r="Q2823">
        <f>O2823*0.52</f>
        <v>8.0008616828508308E-2</v>
      </c>
      <c r="T2823">
        <f>(L2823*0.47*0.75)*(1+0.2)*0.52*3.67</f>
        <v>0.3523579485127506</v>
      </c>
    </row>
    <row r="2824" spans="1:20" x14ac:dyDescent="0.3">
      <c r="A2824" s="26">
        <v>25001</v>
      </c>
      <c r="B2824">
        <v>120</v>
      </c>
      <c r="C2824" t="s">
        <v>211</v>
      </c>
      <c r="D2824">
        <v>33</v>
      </c>
      <c r="E2824" t="s">
        <v>215</v>
      </c>
      <c r="F2824">
        <v>4</v>
      </c>
      <c r="G2824">
        <v>18.3</v>
      </c>
      <c r="H2824">
        <f t="shared" si="1522"/>
        <v>0.183</v>
      </c>
      <c r="I2824">
        <v>11.1</v>
      </c>
      <c r="J2824">
        <v>7</v>
      </c>
      <c r="K2824">
        <f t="shared" si="1523"/>
        <v>2.6302260599999999E-2</v>
      </c>
      <c r="L2824">
        <f t="shared" ref="L2824:L2830" si="1526">0.000064*(G2824^1.958025*I2824^0.883501+0.000045*G2824^2)</f>
        <v>0.15908795491264938</v>
      </c>
      <c r="O2824">
        <f t="shared" ref="O2824:O2830" si="1527">L2824*0.44*0.75</f>
        <v>5.2499025121174298E-2</v>
      </c>
      <c r="Q2824">
        <f t="shared" ref="Q2824:Q2830" si="1528">O2824*0.52</f>
        <v>2.7299493063010636E-2</v>
      </c>
      <c r="T2824">
        <f t="shared" ref="T2824:T2830" si="1529">(L2824*0.44*0.75)*(1+0.2)*0.52*3.67</f>
        <v>0.12022696744949882</v>
      </c>
    </row>
    <row r="2825" spans="1:20" x14ac:dyDescent="0.3">
      <c r="A2825" s="26">
        <v>25001</v>
      </c>
      <c r="B2825">
        <v>120</v>
      </c>
      <c r="C2825" t="s">
        <v>211</v>
      </c>
      <c r="D2825">
        <v>34</v>
      </c>
      <c r="E2825" t="s">
        <v>215</v>
      </c>
      <c r="F2825">
        <v>4</v>
      </c>
      <c r="G2825">
        <v>19.7</v>
      </c>
      <c r="H2825">
        <f t="shared" si="1522"/>
        <v>0.19699999999999998</v>
      </c>
      <c r="I2825">
        <v>13.5</v>
      </c>
      <c r="J2825">
        <v>2</v>
      </c>
      <c r="K2825">
        <f t="shared" si="1523"/>
        <v>3.048058859999999E-2</v>
      </c>
      <c r="L2825">
        <f t="shared" si="1526"/>
        <v>0.21848943566301679</v>
      </c>
      <c r="O2825">
        <f t="shared" si="1527"/>
        <v>7.2101513768795547E-2</v>
      </c>
      <c r="Q2825">
        <f t="shared" si="1528"/>
        <v>3.7492787159773687E-2</v>
      </c>
      <c r="T2825">
        <f t="shared" si="1529"/>
        <v>0.1651182346516433</v>
      </c>
    </row>
    <row r="2826" spans="1:20" x14ac:dyDescent="0.3">
      <c r="A2826" s="26">
        <v>25001</v>
      </c>
      <c r="B2826">
        <v>120</v>
      </c>
      <c r="C2826" t="s">
        <v>211</v>
      </c>
      <c r="D2826">
        <v>35</v>
      </c>
      <c r="E2826" t="s">
        <v>215</v>
      </c>
      <c r="F2826">
        <v>7</v>
      </c>
      <c r="G2826">
        <v>15.4</v>
      </c>
      <c r="H2826">
        <f t="shared" si="1522"/>
        <v>0.154</v>
      </c>
      <c r="I2826">
        <v>13</v>
      </c>
      <c r="J2826">
        <v>0</v>
      </c>
      <c r="K2826">
        <f t="shared" si="1523"/>
        <v>1.8626546399999999E-2</v>
      </c>
      <c r="L2826">
        <f t="shared" si="1526"/>
        <v>0.13048108893984214</v>
      </c>
      <c r="O2826">
        <f t="shared" si="1527"/>
        <v>4.3058759350147906E-2</v>
      </c>
      <c r="Q2826">
        <f t="shared" si="1528"/>
        <v>2.2390554862076913E-2</v>
      </c>
      <c r="T2826">
        <f t="shared" si="1529"/>
        <v>9.8608003612586703E-2</v>
      </c>
    </row>
    <row r="2827" spans="1:20" x14ac:dyDescent="0.3">
      <c r="A2827" s="26">
        <v>25001</v>
      </c>
      <c r="B2827">
        <v>120</v>
      </c>
      <c r="C2827" t="s">
        <v>211</v>
      </c>
      <c r="D2827">
        <v>36</v>
      </c>
      <c r="E2827" t="s">
        <v>215</v>
      </c>
      <c r="F2827">
        <v>7</v>
      </c>
      <c r="G2827">
        <v>20.8</v>
      </c>
      <c r="H2827">
        <f t="shared" si="1522"/>
        <v>0.20800000000000002</v>
      </c>
      <c r="I2827">
        <v>13</v>
      </c>
      <c r="J2827">
        <v>0</v>
      </c>
      <c r="K2827">
        <f t="shared" si="1523"/>
        <v>3.3979545600000008E-2</v>
      </c>
      <c r="L2827">
        <f t="shared" si="1526"/>
        <v>0.23504623736942218</v>
      </c>
      <c r="O2827">
        <f t="shared" si="1527"/>
        <v>7.7565258331909318E-2</v>
      </c>
      <c r="Q2827">
        <f t="shared" si="1528"/>
        <v>4.0333934332592844E-2</v>
      </c>
      <c r="T2827">
        <f t="shared" si="1529"/>
        <v>0.1776306468007389</v>
      </c>
    </row>
    <row r="2828" spans="1:20" x14ac:dyDescent="0.3">
      <c r="A2828" s="26">
        <v>25001</v>
      </c>
      <c r="B2828">
        <v>120</v>
      </c>
      <c r="C2828" t="s">
        <v>211</v>
      </c>
      <c r="D2828">
        <v>37</v>
      </c>
      <c r="E2828" t="s">
        <v>215</v>
      </c>
      <c r="F2828">
        <v>7</v>
      </c>
      <c r="G2828">
        <v>24.3</v>
      </c>
      <c r="H2828">
        <f t="shared" si="1522"/>
        <v>0.24299999999999999</v>
      </c>
      <c r="I2828">
        <v>13</v>
      </c>
      <c r="J2828">
        <v>0</v>
      </c>
      <c r="K2828">
        <f t="shared" si="1523"/>
        <v>4.63770846E-2</v>
      </c>
      <c r="L2828">
        <f t="shared" si="1526"/>
        <v>0.31871615752423338</v>
      </c>
      <c r="O2828">
        <f t="shared" si="1527"/>
        <v>0.10517633198299702</v>
      </c>
      <c r="Q2828">
        <f t="shared" si="1528"/>
        <v>5.4691692631158452E-2</v>
      </c>
      <c r="T2828">
        <f t="shared" si="1529"/>
        <v>0.24086221434762178</v>
      </c>
    </row>
    <row r="2829" spans="1:20" x14ac:dyDescent="0.3">
      <c r="A2829" s="26">
        <v>25001</v>
      </c>
      <c r="B2829">
        <v>120</v>
      </c>
      <c r="C2829" t="s">
        <v>211</v>
      </c>
      <c r="D2829">
        <v>38</v>
      </c>
      <c r="E2829" t="s">
        <v>215</v>
      </c>
      <c r="F2829">
        <v>7</v>
      </c>
      <c r="G2829">
        <v>11.9</v>
      </c>
      <c r="H2829">
        <f t="shared" si="1522"/>
        <v>0.11900000000000001</v>
      </c>
      <c r="I2829">
        <v>8</v>
      </c>
      <c r="J2829">
        <v>0</v>
      </c>
      <c r="K2829">
        <f t="shared" si="1523"/>
        <v>1.11220494E-2</v>
      </c>
      <c r="L2829">
        <f t="shared" si="1526"/>
        <v>5.1287575957227653E-2</v>
      </c>
      <c r="O2829">
        <f t="shared" si="1527"/>
        <v>1.6924900065885123E-2</v>
      </c>
      <c r="Q2829">
        <f t="shared" si="1528"/>
        <v>8.8009480342602642E-3</v>
      </c>
      <c r="T2829">
        <f t="shared" si="1529"/>
        <v>3.8759375142882205E-2</v>
      </c>
    </row>
    <row r="2830" spans="1:20" x14ac:dyDescent="0.3">
      <c r="A2830" s="26">
        <v>25001</v>
      </c>
      <c r="B2830">
        <v>120</v>
      </c>
      <c r="C2830" t="s">
        <v>211</v>
      </c>
      <c r="D2830">
        <v>39</v>
      </c>
      <c r="E2830" t="s">
        <v>215</v>
      </c>
      <c r="F2830">
        <v>4</v>
      </c>
      <c r="G2830">
        <v>10.7</v>
      </c>
      <c r="H2830">
        <f t="shared" si="1522"/>
        <v>0.107</v>
      </c>
      <c r="I2830">
        <v>6</v>
      </c>
      <c r="J2830">
        <v>3</v>
      </c>
      <c r="K2830">
        <f t="shared" si="1523"/>
        <v>8.9920445999999987E-3</v>
      </c>
      <c r="L2830">
        <f t="shared" si="1526"/>
        <v>3.2302860821510661E-2</v>
      </c>
      <c r="O2830">
        <f t="shared" si="1527"/>
        <v>1.0659944071098519E-2</v>
      </c>
      <c r="Q2830">
        <f t="shared" si="1528"/>
        <v>5.5431709169712299E-3</v>
      </c>
      <c r="T2830">
        <f t="shared" si="1529"/>
        <v>2.4412124718341296E-2</v>
      </c>
    </row>
    <row r="2831" spans="1:20" x14ac:dyDescent="0.3">
      <c r="A2831" s="26">
        <v>25001</v>
      </c>
      <c r="B2831">
        <v>120</v>
      </c>
      <c r="C2831" t="s">
        <v>211</v>
      </c>
      <c r="D2831">
        <v>40</v>
      </c>
      <c r="E2831" t="s">
        <v>217</v>
      </c>
      <c r="F2831">
        <v>4</v>
      </c>
      <c r="G2831">
        <v>17.2</v>
      </c>
      <c r="H2831">
        <f t="shared" si="1522"/>
        <v>0.17199999999999999</v>
      </c>
      <c r="I2831">
        <v>10</v>
      </c>
      <c r="J2831">
        <v>6</v>
      </c>
      <c r="K2831">
        <f t="shared" si="1523"/>
        <v>2.3235273599999995E-2</v>
      </c>
      <c r="L2831">
        <f>0.000059*(G2831^1.965295*I2831^0.892133+0.000019*G2831^2)</f>
        <v>0.12335707366187659</v>
      </c>
      <c r="O2831">
        <f>L2831*0.47*0.75</f>
        <v>4.3483368465811495E-2</v>
      </c>
      <c r="Q2831">
        <f>O2831*0.52</f>
        <v>2.2611351602221979E-2</v>
      </c>
      <c r="T2831">
        <f>(L2831*0.47*0.75)*(1+0.2)*0.52*3.67</f>
        <v>9.9580392456185593E-2</v>
      </c>
    </row>
    <row r="2832" spans="1:20" x14ac:dyDescent="0.3">
      <c r="A2832" s="26">
        <v>25001</v>
      </c>
      <c r="B2832">
        <v>120</v>
      </c>
      <c r="C2832" t="s">
        <v>211</v>
      </c>
      <c r="D2832">
        <v>41</v>
      </c>
      <c r="E2832" t="s">
        <v>215</v>
      </c>
      <c r="F2832">
        <v>4</v>
      </c>
      <c r="G2832">
        <v>11.1</v>
      </c>
      <c r="H2832">
        <f t="shared" si="1522"/>
        <v>0.111</v>
      </c>
      <c r="I2832">
        <v>6</v>
      </c>
      <c r="J2832">
        <v>3</v>
      </c>
      <c r="K2832">
        <f t="shared" si="1523"/>
        <v>9.6769134000000007E-3</v>
      </c>
      <c r="L2832">
        <f t="shared" ref="L2832:L2833" si="1530">0.000064*(G2832^1.958025*I2832^0.883501+0.000045*G2832^2)</f>
        <v>3.4709659021835065E-2</v>
      </c>
      <c r="O2832">
        <f>L2832*0.44*0.75</f>
        <v>1.1454187477205571E-2</v>
      </c>
      <c r="Q2832">
        <f t="shared" ref="Q2832:Q2833" si="1531">O2832*0.52</f>
        <v>5.956177488146897E-3</v>
      </c>
      <c r="T2832">
        <f>(L2832*0.44*0.75)*(1+0.2)*0.52*3.67</f>
        <v>2.6231005657798935E-2</v>
      </c>
    </row>
    <row r="2833" spans="1:20" x14ac:dyDescent="0.3">
      <c r="A2833" s="26">
        <v>25001</v>
      </c>
      <c r="B2833">
        <v>120</v>
      </c>
      <c r="C2833" t="s">
        <v>211</v>
      </c>
      <c r="D2833">
        <v>42</v>
      </c>
      <c r="E2833" t="s">
        <v>215</v>
      </c>
      <c r="F2833">
        <v>4</v>
      </c>
      <c r="G2833">
        <v>12.5</v>
      </c>
      <c r="H2833">
        <f t="shared" si="1522"/>
        <v>0.125</v>
      </c>
      <c r="I2833">
        <v>8</v>
      </c>
      <c r="J2833">
        <v>4</v>
      </c>
      <c r="K2833">
        <f t="shared" si="1523"/>
        <v>1.2271875E-2</v>
      </c>
      <c r="L2833">
        <f t="shared" si="1530"/>
        <v>5.6473092348466952E-2</v>
      </c>
      <c r="O2833">
        <f>L2833*0.44*0.75</f>
        <v>1.8636120474994095E-2</v>
      </c>
      <c r="Q2833">
        <f t="shared" si="1531"/>
        <v>9.6907826469969302E-3</v>
      </c>
      <c r="T2833">
        <f>(L2833*0.44*0.75)*(1+0.2)*0.52*3.67</f>
        <v>4.2678206777374481E-2</v>
      </c>
    </row>
    <row r="2834" spans="1:20" x14ac:dyDescent="0.3">
      <c r="A2834" s="26">
        <v>25001</v>
      </c>
      <c r="B2834">
        <v>120</v>
      </c>
      <c r="C2834" t="s">
        <v>211</v>
      </c>
      <c r="D2834">
        <v>43</v>
      </c>
      <c r="E2834" t="s">
        <v>217</v>
      </c>
      <c r="F2834">
        <v>4</v>
      </c>
      <c r="G2834">
        <v>30.7</v>
      </c>
      <c r="H2834">
        <f t="shared" si="1522"/>
        <v>0.307</v>
      </c>
      <c r="I2834">
        <v>14.2</v>
      </c>
      <c r="J2834">
        <v>8</v>
      </c>
      <c r="K2834">
        <f t="shared" si="1523"/>
        <v>7.4023164599999997E-2</v>
      </c>
      <c r="L2834">
        <f>0.000059*(G2834^1.965295*I2834^0.892133+0.000019*G2834^2)</f>
        <v>0.5266389231872971</v>
      </c>
      <c r="O2834">
        <f>L2834*0.47*0.75</f>
        <v>0.18564022042352221</v>
      </c>
      <c r="Q2834">
        <f>O2834*0.52</f>
        <v>9.6532914620231558E-2</v>
      </c>
      <c r="T2834">
        <f>(L2834*0.47*0.75)*(1+0.2)*0.52*3.67</f>
        <v>0.42513095598749973</v>
      </c>
    </row>
    <row r="2835" spans="1:20" x14ac:dyDescent="0.3">
      <c r="A2835" s="26">
        <v>25001</v>
      </c>
      <c r="B2835">
        <v>120</v>
      </c>
      <c r="C2835" t="s">
        <v>211</v>
      </c>
      <c r="D2835">
        <v>44</v>
      </c>
      <c r="E2835" t="s">
        <v>213</v>
      </c>
      <c r="F2835">
        <v>4</v>
      </c>
      <c r="G2835">
        <v>9.4</v>
      </c>
      <c r="H2835">
        <f t="shared" si="1522"/>
        <v>9.4E-2</v>
      </c>
      <c r="I2835">
        <v>4</v>
      </c>
      <c r="J2835">
        <v>2</v>
      </c>
      <c r="K2835">
        <f t="shared" si="1523"/>
        <v>6.9397944000000001E-3</v>
      </c>
      <c r="L2835">
        <f>0.000084*(G2835^1.894314*I2835^0.808223+0.000031*G2835^2)</f>
        <v>1.7959461036177397E-2</v>
      </c>
      <c r="O2835">
        <f>L2835*0.66*1.07</f>
        <v>1.2682971383748479E-2</v>
      </c>
      <c r="Q2835">
        <f>O2835*0.531</f>
        <v>6.7346578047704428E-3</v>
      </c>
      <c r="T2835">
        <f>(L2835*0.66*1.07)*(1+0.2)*0.531*3.67</f>
        <v>2.9659432972209028E-2</v>
      </c>
    </row>
    <row r="2836" spans="1:20" x14ac:dyDescent="0.3">
      <c r="A2836" s="26">
        <v>25001</v>
      </c>
      <c r="B2836">
        <v>120</v>
      </c>
      <c r="C2836" t="s">
        <v>211</v>
      </c>
      <c r="D2836">
        <v>45</v>
      </c>
      <c r="E2836" t="s">
        <v>217</v>
      </c>
      <c r="F2836">
        <v>4</v>
      </c>
      <c r="G2836">
        <v>20.100000000000001</v>
      </c>
      <c r="H2836">
        <f t="shared" si="1522"/>
        <v>0.20100000000000001</v>
      </c>
      <c r="I2836">
        <v>8</v>
      </c>
      <c r="J2836">
        <v>4</v>
      </c>
      <c r="K2836">
        <f t="shared" si="1523"/>
        <v>3.1730945400000002E-2</v>
      </c>
      <c r="L2836">
        <f t="shared" ref="L2836:L2837" si="1532">0.000059*(G2836^1.965295*I2836^0.892133+0.000019*G2836^2)</f>
        <v>0.13730758197107068</v>
      </c>
      <c r="O2836">
        <f>L2836*0.47*0.75</f>
        <v>4.8400922644802412E-2</v>
      </c>
      <c r="Q2836">
        <f t="shared" ref="Q2836:Q2837" si="1533">O2836*0.52</f>
        <v>2.5168479775297254E-2</v>
      </c>
      <c r="T2836">
        <f>(L2836*0.47*0.75)*(1+0.2)*0.52*3.67</f>
        <v>0.11084198493040912</v>
      </c>
    </row>
    <row r="2837" spans="1:20" x14ac:dyDescent="0.3">
      <c r="A2837" s="26">
        <v>25001</v>
      </c>
      <c r="B2837">
        <v>120</v>
      </c>
      <c r="C2837" t="s">
        <v>211</v>
      </c>
      <c r="D2837">
        <v>46</v>
      </c>
      <c r="E2837" t="s">
        <v>217</v>
      </c>
      <c r="F2837">
        <v>4</v>
      </c>
      <c r="G2837">
        <v>22.4</v>
      </c>
      <c r="H2837">
        <f t="shared" si="1522"/>
        <v>0.22399999999999998</v>
      </c>
      <c r="I2837">
        <v>14.3</v>
      </c>
      <c r="J2837">
        <v>8</v>
      </c>
      <c r="K2837">
        <f t="shared" si="1523"/>
        <v>3.9408230399999994E-2</v>
      </c>
      <c r="L2837">
        <f t="shared" si="1532"/>
        <v>0.28523443349217165</v>
      </c>
      <c r="O2837">
        <f>L2837*0.47*0.75</f>
        <v>0.1005451378059905</v>
      </c>
      <c r="Q2837">
        <f t="shared" si="1533"/>
        <v>5.2283471659115066E-2</v>
      </c>
      <c r="T2837">
        <f>(L2837*0.47*0.75)*(1+0.2)*0.52*3.67</f>
        <v>0.2302564091867427</v>
      </c>
    </row>
    <row r="2838" spans="1:20" x14ac:dyDescent="0.3">
      <c r="A2838" s="26">
        <v>25001</v>
      </c>
      <c r="B2838">
        <v>120</v>
      </c>
      <c r="C2838" t="s">
        <v>211</v>
      </c>
      <c r="D2838">
        <v>47</v>
      </c>
      <c r="E2838" t="s">
        <v>213</v>
      </c>
      <c r="F2838">
        <v>4</v>
      </c>
      <c r="G2838">
        <v>15.6</v>
      </c>
      <c r="H2838">
        <f t="shared" si="1522"/>
        <v>0.156</v>
      </c>
      <c r="I2838">
        <v>8</v>
      </c>
      <c r="J2838">
        <v>4</v>
      </c>
      <c r="K2838">
        <f t="shared" si="1523"/>
        <v>1.91134944E-2</v>
      </c>
      <c r="L2838">
        <f>0.000084*(G2838^1.894314*I2838^0.808223+0.000031*G2838^2)</f>
        <v>8.209814933624239E-2</v>
      </c>
      <c r="O2838">
        <f>L2838*0.66*1.07</f>
        <v>5.7977713061254384E-2</v>
      </c>
      <c r="Q2838">
        <f>O2838*0.531</f>
        <v>3.078616563552608E-2</v>
      </c>
      <c r="T2838">
        <f>(L2838*0.66*1.07)*(1+0.2)*0.531*3.67</f>
        <v>0.13558227345885684</v>
      </c>
    </row>
    <row r="2839" spans="1:20" x14ac:dyDescent="0.3">
      <c r="A2839" s="26">
        <v>25001</v>
      </c>
      <c r="B2839">
        <v>120</v>
      </c>
      <c r="C2839" t="s">
        <v>211</v>
      </c>
      <c r="D2839">
        <v>48</v>
      </c>
      <c r="E2839" t="s">
        <v>214</v>
      </c>
      <c r="F2839">
        <v>4</v>
      </c>
      <c r="G2839">
        <v>24.5</v>
      </c>
      <c r="H2839">
        <f t="shared" si="1522"/>
        <v>0.245</v>
      </c>
      <c r="I2839">
        <v>7.5</v>
      </c>
      <c r="J2839">
        <v>2</v>
      </c>
      <c r="K2839">
        <f t="shared" si="1523"/>
        <v>4.7143634999999996E-2</v>
      </c>
      <c r="L2839">
        <f>0.000081*(G2839^1.864042*I2839^0.850892+0.000027*G2839^2)</f>
        <v>0.17479734637165567</v>
      </c>
      <c r="O2839">
        <f>L2839*0.47*0.75</f>
        <v>6.1616064596008616E-2</v>
      </c>
      <c r="Q2839">
        <f>O2839*0.521</f>
        <v>3.2101969654520487E-2</v>
      </c>
      <c r="T2839">
        <f>(L2839*0.47*0.75)*(1+0.2)*0.521*3.67</f>
        <v>0.14137707435850821</v>
      </c>
    </row>
    <row r="2840" spans="1:20" x14ac:dyDescent="0.3">
      <c r="A2840" s="26">
        <v>25001</v>
      </c>
      <c r="B2840">
        <v>120</v>
      </c>
      <c r="C2840" t="s">
        <v>211</v>
      </c>
      <c r="D2840">
        <v>49</v>
      </c>
      <c r="E2840" t="s">
        <v>213</v>
      </c>
      <c r="F2840">
        <v>4</v>
      </c>
      <c r="G2840">
        <v>12</v>
      </c>
      <c r="H2840">
        <f t="shared" si="1522"/>
        <v>0.12</v>
      </c>
      <c r="I2840">
        <v>4</v>
      </c>
      <c r="J2840">
        <v>2</v>
      </c>
      <c r="K2840">
        <f t="shared" si="1523"/>
        <v>1.130976E-2</v>
      </c>
      <c r="L2840">
        <f t="shared" ref="L2840:L2842" si="1534">0.000084*(G2840^1.894314*I2840^0.808223+0.000031*G2840^2)</f>
        <v>2.8522781228021626E-2</v>
      </c>
      <c r="O2840">
        <f>L2840*0.66*1.07</f>
        <v>2.0142788103228875E-2</v>
      </c>
      <c r="Q2840">
        <f t="shared" ref="Q2840:Q2842" si="1535">O2840*0.531</f>
        <v>1.0695820482814533E-2</v>
      </c>
      <c r="T2840">
        <f>(L2840*0.66*1.07)*(1+0.2)*0.531*3.67</f>
        <v>4.7104393406315198E-2</v>
      </c>
    </row>
    <row r="2841" spans="1:20" x14ac:dyDescent="0.3">
      <c r="A2841" s="26">
        <v>25001</v>
      </c>
      <c r="B2841">
        <v>120</v>
      </c>
      <c r="C2841" t="s">
        <v>211</v>
      </c>
      <c r="D2841">
        <v>50</v>
      </c>
      <c r="E2841" t="s">
        <v>213</v>
      </c>
      <c r="F2841">
        <v>4</v>
      </c>
      <c r="G2841">
        <v>7.8</v>
      </c>
      <c r="H2841">
        <f t="shared" si="1522"/>
        <v>7.8E-2</v>
      </c>
      <c r="I2841">
        <v>4</v>
      </c>
      <c r="J2841">
        <v>2</v>
      </c>
      <c r="K2841">
        <f t="shared" si="1523"/>
        <v>4.7783736E-3</v>
      </c>
      <c r="L2841">
        <f t="shared" si="1534"/>
        <v>1.261219767694261E-2</v>
      </c>
      <c r="O2841">
        <f>L2841*0.66*1.07</f>
        <v>8.9067339994568714E-3</v>
      </c>
      <c r="Q2841">
        <f t="shared" si="1535"/>
        <v>4.7294757537115987E-3</v>
      </c>
      <c r="T2841">
        <f>(L2841*0.66*1.07)*(1+0.2)*0.531*3.67</f>
        <v>2.0828611219345879E-2</v>
      </c>
    </row>
    <row r="2842" spans="1:20" x14ac:dyDescent="0.3">
      <c r="A2842" s="26">
        <v>25001</v>
      </c>
      <c r="B2842">
        <v>120</v>
      </c>
      <c r="C2842" t="s">
        <v>211</v>
      </c>
      <c r="D2842">
        <v>51</v>
      </c>
      <c r="E2842" t="s">
        <v>213</v>
      </c>
      <c r="F2842">
        <v>4</v>
      </c>
      <c r="G2842">
        <v>30.3</v>
      </c>
      <c r="H2842">
        <f t="shared" si="1522"/>
        <v>0.30299999999999999</v>
      </c>
      <c r="I2842">
        <v>5</v>
      </c>
      <c r="J2842">
        <v>2</v>
      </c>
      <c r="K2842">
        <f t="shared" si="1523"/>
        <v>7.2106788599999999E-2</v>
      </c>
      <c r="L2842">
        <f t="shared" si="1534"/>
        <v>0.19748116875475019</v>
      </c>
      <c r="O2842">
        <f>L2842*0.66*1.07</f>
        <v>0.13946120137460458</v>
      </c>
      <c r="Q2842">
        <f t="shared" si="1535"/>
        <v>7.4053897929915027E-2</v>
      </c>
      <c r="T2842">
        <f>(L2842*0.66*1.07)*(1+0.2)*0.531*3.67</f>
        <v>0.32613336648334579</v>
      </c>
    </row>
    <row r="2843" spans="1:20" x14ac:dyDescent="0.3">
      <c r="A2843" s="26">
        <v>25001</v>
      </c>
      <c r="B2843">
        <v>120</v>
      </c>
      <c r="C2843" t="s">
        <v>211</v>
      </c>
      <c r="D2843">
        <v>52</v>
      </c>
      <c r="E2843" t="s">
        <v>217</v>
      </c>
      <c r="F2843">
        <v>7</v>
      </c>
      <c r="G2843">
        <v>40.4</v>
      </c>
      <c r="H2843">
        <f t="shared" si="1522"/>
        <v>0.40399999999999997</v>
      </c>
      <c r="I2843">
        <v>16</v>
      </c>
      <c r="J2843">
        <v>0</v>
      </c>
      <c r="K2843">
        <f t="shared" si="1523"/>
        <v>0.12818984639999997</v>
      </c>
      <c r="L2843">
        <f>0.000059*(G2843^1.965295*I2843^0.892133+0.000019*G2843^2)</f>
        <v>1.0048500069415947</v>
      </c>
      <c r="O2843">
        <f>L2843*0.47*0.75</f>
        <v>0.35420962744691209</v>
      </c>
      <c r="Q2843">
        <f>O2843*0.52</f>
        <v>0.18418900627239429</v>
      </c>
      <c r="T2843">
        <f>(L2843*0.47*0.75)*(1+0.2)*0.52*3.67</f>
        <v>0.81116838362362442</v>
      </c>
    </row>
    <row r="2844" spans="1:20" x14ac:dyDescent="0.3">
      <c r="A2844" s="26">
        <v>25001</v>
      </c>
      <c r="B2844">
        <v>120</v>
      </c>
      <c r="C2844" t="s">
        <v>211</v>
      </c>
      <c r="D2844">
        <v>53</v>
      </c>
      <c r="E2844" t="s">
        <v>213</v>
      </c>
      <c r="F2844">
        <v>7</v>
      </c>
      <c r="G2844">
        <v>36.200000000000003</v>
      </c>
      <c r="H2844">
        <f t="shared" si="1522"/>
        <v>0.36200000000000004</v>
      </c>
      <c r="I2844">
        <v>13</v>
      </c>
      <c r="J2844">
        <v>0</v>
      </c>
      <c r="K2844">
        <f t="shared" si="1523"/>
        <v>0.10292195760000002</v>
      </c>
      <c r="L2844">
        <f>0.000084*(G2844^1.894314*I2844^0.808223+0.000031*G2844^2)</f>
        <v>0.59879734506468474</v>
      </c>
      <c r="O2844">
        <f>L2844*0.66*1.07</f>
        <v>0.4228706850846804</v>
      </c>
      <c r="Q2844">
        <f>O2844*0.531</f>
        <v>0.2245443337799653</v>
      </c>
      <c r="T2844">
        <f>(L2844*0.66*1.07)*(1+0.2)*0.531*3.67</f>
        <v>0.98889324596696704</v>
      </c>
    </row>
    <row r="2845" spans="1:20" x14ac:dyDescent="0.3">
      <c r="A2845" s="26">
        <v>25001</v>
      </c>
      <c r="B2845">
        <v>120</v>
      </c>
      <c r="C2845" t="s">
        <v>211</v>
      </c>
      <c r="D2845">
        <v>54</v>
      </c>
      <c r="E2845" t="s">
        <v>214</v>
      </c>
      <c r="F2845">
        <v>4</v>
      </c>
      <c r="G2845">
        <v>17.2</v>
      </c>
      <c r="H2845">
        <f t="shared" si="1522"/>
        <v>0.17199999999999999</v>
      </c>
      <c r="I2845">
        <v>4</v>
      </c>
      <c r="J2845">
        <v>2</v>
      </c>
      <c r="K2845">
        <f t="shared" si="1523"/>
        <v>2.3235273599999995E-2</v>
      </c>
      <c r="L2845">
        <f>0.000081*(G2845^1.864042*I2845^0.850892+0.000027*G2845^2)</f>
        <v>5.2948696508181271E-2</v>
      </c>
      <c r="O2845">
        <f>L2845*0.47*0.75</f>
        <v>1.8664415519133896E-2</v>
      </c>
      <c r="Q2845">
        <f>O2845*0.521</f>
        <v>9.7241604854687597E-3</v>
      </c>
      <c r="T2845">
        <f>(L2845*0.47*0.75)*(1+0.2)*0.521*3.67</f>
        <v>4.2825202778004418E-2</v>
      </c>
    </row>
    <row r="2846" spans="1:20" x14ac:dyDescent="0.3">
      <c r="A2846" s="26">
        <v>25001</v>
      </c>
      <c r="B2846">
        <v>120</v>
      </c>
      <c r="C2846" t="s">
        <v>211</v>
      </c>
      <c r="D2846">
        <v>55</v>
      </c>
      <c r="E2846" t="s">
        <v>218</v>
      </c>
      <c r="F2846">
        <v>4</v>
      </c>
      <c r="G2846">
        <v>24.6</v>
      </c>
      <c r="H2846">
        <f t="shared" si="1522"/>
        <v>0.24600000000000002</v>
      </c>
      <c r="I2846">
        <v>13.1</v>
      </c>
      <c r="J2846">
        <v>7</v>
      </c>
      <c r="K2846">
        <f t="shared" si="1523"/>
        <v>4.7529266400000013E-2</v>
      </c>
      <c r="L2846">
        <f>0.000057*(G2846^1.897696*I2846^1.002687+0.000031*G2846^2)</f>
        <v>0.32788508722173754</v>
      </c>
      <c r="O2846">
        <f>L2846*0.43*0.75</f>
        <v>0.10574294062901035</v>
      </c>
      <c r="Q2846">
        <f>O2846*0.52</f>
        <v>5.4986329127085384E-2</v>
      </c>
      <c r="T2846">
        <f>(L2846*0.43*0.75)*(1+0.2)*0.52*3.67</f>
        <v>0.242159793475684</v>
      </c>
    </row>
    <row r="2847" spans="1:20" x14ac:dyDescent="0.3">
      <c r="A2847" s="26">
        <v>25001</v>
      </c>
      <c r="B2847">
        <v>120</v>
      </c>
      <c r="C2847" t="s">
        <v>211</v>
      </c>
      <c r="D2847">
        <v>56</v>
      </c>
      <c r="E2847" t="s">
        <v>213</v>
      </c>
      <c r="F2847">
        <v>4</v>
      </c>
      <c r="G2847">
        <v>16.3</v>
      </c>
      <c r="H2847">
        <f t="shared" si="1522"/>
        <v>0.16300000000000001</v>
      </c>
      <c r="I2847">
        <v>5</v>
      </c>
      <c r="J2847">
        <v>2</v>
      </c>
      <c r="K2847">
        <f t="shared" si="1523"/>
        <v>2.08672926E-2</v>
      </c>
      <c r="L2847">
        <f>0.000084*(G2847^1.894314*I2847^0.808223+0.000031*G2847^2)</f>
        <v>6.1019942445148363E-2</v>
      </c>
      <c r="O2847">
        <f>L2847*0.66*1.07</f>
        <v>4.3092283354763783E-2</v>
      </c>
      <c r="Q2847">
        <f>O2847*0.531</f>
        <v>2.2882002461379568E-2</v>
      </c>
      <c r="T2847">
        <f>(L2847*0.66*1.07)*(1+0.2)*0.531*3.67</f>
        <v>0.10077233883991563</v>
      </c>
    </row>
    <row r="2848" spans="1:20" x14ac:dyDescent="0.3">
      <c r="A2848" s="26">
        <v>25001</v>
      </c>
      <c r="B2848">
        <v>120</v>
      </c>
      <c r="C2848" t="s">
        <v>211</v>
      </c>
      <c r="D2848">
        <v>57</v>
      </c>
      <c r="E2848" t="s">
        <v>217</v>
      </c>
      <c r="F2848">
        <v>4</v>
      </c>
      <c r="G2848">
        <v>13.3</v>
      </c>
      <c r="H2848">
        <f t="shared" si="1522"/>
        <v>0.13300000000000001</v>
      </c>
      <c r="I2848">
        <v>5</v>
      </c>
      <c r="J2848">
        <v>3</v>
      </c>
      <c r="K2848">
        <f t="shared" si="1523"/>
        <v>1.3892940600000002E-2</v>
      </c>
      <c r="L2848">
        <f t="shared" ref="L2848:L2849" si="1536">0.000059*(G2848^1.965295*I2848^0.892133+0.000019*G2848^2)</f>
        <v>4.0098523085317035E-2</v>
      </c>
      <c r="O2848">
        <f>L2848*0.47*0.75</f>
        <v>1.4134729387574254E-2</v>
      </c>
      <c r="Q2848">
        <f t="shared" ref="Q2848:Q2849" si="1537">O2848*0.52</f>
        <v>7.3500592815386127E-3</v>
      </c>
      <c r="T2848">
        <f>(L2848*0.47*0.75)*(1+0.2)*0.52*3.67</f>
        <v>3.2369661075896054E-2</v>
      </c>
    </row>
    <row r="2849" spans="1:20" x14ac:dyDescent="0.3">
      <c r="A2849" s="26">
        <v>25001</v>
      </c>
      <c r="B2849">
        <v>120</v>
      </c>
      <c r="C2849" t="s">
        <v>211</v>
      </c>
      <c r="D2849">
        <v>58</v>
      </c>
      <c r="E2849" t="s">
        <v>217</v>
      </c>
      <c r="F2849">
        <v>4</v>
      </c>
      <c r="G2849">
        <v>13</v>
      </c>
      <c r="H2849">
        <f t="shared" si="1522"/>
        <v>0.13</v>
      </c>
      <c r="I2849">
        <v>5</v>
      </c>
      <c r="J2849">
        <v>2</v>
      </c>
      <c r="K2849">
        <f t="shared" si="1523"/>
        <v>1.3273260000000002E-2</v>
      </c>
      <c r="L2849">
        <f t="shared" si="1536"/>
        <v>3.8340313974149304E-2</v>
      </c>
      <c r="O2849">
        <f>L2849*0.47*0.75</f>
        <v>1.3514960675887628E-2</v>
      </c>
      <c r="Q2849">
        <f t="shared" si="1537"/>
        <v>7.027779551461567E-3</v>
      </c>
      <c r="T2849">
        <f>(L2849*0.47*0.75)*(1+0.2)*0.52*3.67</f>
        <v>3.0950341144636739E-2</v>
      </c>
    </row>
    <row r="2850" spans="1:20" x14ac:dyDescent="0.3">
      <c r="A2850" s="26">
        <v>25001</v>
      </c>
      <c r="B2850">
        <v>120</v>
      </c>
      <c r="C2850" t="s">
        <v>211</v>
      </c>
      <c r="D2850">
        <v>59</v>
      </c>
      <c r="E2850" t="s">
        <v>215</v>
      </c>
      <c r="F2850">
        <v>1</v>
      </c>
      <c r="G2850">
        <v>44.6</v>
      </c>
      <c r="H2850">
        <f t="shared" si="1522"/>
        <v>0.44600000000000001</v>
      </c>
      <c r="I2850">
        <v>17.5</v>
      </c>
      <c r="J2850">
        <v>8</v>
      </c>
      <c r="K2850">
        <f t="shared" si="1523"/>
        <v>0.15622862640000001</v>
      </c>
      <c r="L2850">
        <f>0.000064*(G2850^1.958025*I2850^0.883501+0.000045*G2850^2)</f>
        <v>1.3609621523646498</v>
      </c>
      <c r="O2850">
        <f>L2850*0.44*0.75</f>
        <v>0.44911751028033442</v>
      </c>
      <c r="Q2850">
        <f>O2850*0.52</f>
        <v>0.23354110534577391</v>
      </c>
      <c r="T2850">
        <f>(L2850*0.44*0.75)*(1+0.2)*0.52*3.67</f>
        <v>1.0285150279427882</v>
      </c>
    </row>
    <row r="2851" spans="1:20" x14ac:dyDescent="0.3">
      <c r="A2851" s="26">
        <v>26001</v>
      </c>
      <c r="B2851">
        <v>121</v>
      </c>
      <c r="C2851" t="s">
        <v>210</v>
      </c>
      <c r="D2851">
        <v>1</v>
      </c>
      <c r="E2851" t="s">
        <v>217</v>
      </c>
      <c r="F2851">
        <v>4</v>
      </c>
      <c r="G2851">
        <v>16.5</v>
      </c>
      <c r="H2851">
        <f t="shared" si="1522"/>
        <v>0.16500000000000001</v>
      </c>
      <c r="I2851">
        <v>9.8000000000000007</v>
      </c>
      <c r="J2851">
        <v>5.5</v>
      </c>
      <c r="K2851">
        <f t="shared" si="1523"/>
        <v>2.1382515000000001E-2</v>
      </c>
      <c r="L2851">
        <f t="shared" ref="L2851:L2854" si="1538">0.000059*(G2851^1.965295*I2851^0.892133+0.000019*G2851^2)</f>
        <v>0.11165387484628436</v>
      </c>
      <c r="O2851">
        <f>L2851*0.47*0.75</f>
        <v>3.9357990883315236E-2</v>
      </c>
      <c r="Q2851">
        <f t="shared" ref="Q2851:Q2854" si="1539">O2851*0.52</f>
        <v>2.0466155259323923E-2</v>
      </c>
      <c r="T2851">
        <f>(L2851*0.47*0.75)*(1+0.2)*0.52*3.67</f>
        <v>9.0132947762062543E-2</v>
      </c>
    </row>
    <row r="2852" spans="1:20" x14ac:dyDescent="0.3">
      <c r="A2852" s="26">
        <v>26001</v>
      </c>
      <c r="B2852">
        <v>121</v>
      </c>
      <c r="C2852" t="s">
        <v>210</v>
      </c>
      <c r="D2852">
        <v>2</v>
      </c>
      <c r="E2852" t="s">
        <v>217</v>
      </c>
      <c r="F2852">
        <v>1</v>
      </c>
      <c r="G2852">
        <v>40</v>
      </c>
      <c r="H2852">
        <f t="shared" si="1522"/>
        <v>0.4</v>
      </c>
      <c r="I2852">
        <v>14.4</v>
      </c>
      <c r="J2852">
        <v>4.0999999999999996</v>
      </c>
      <c r="K2852">
        <f t="shared" si="1523"/>
        <v>0.12566400000000003</v>
      </c>
      <c r="L2852">
        <f t="shared" si="1538"/>
        <v>0.89698829498198029</v>
      </c>
      <c r="O2852">
        <f>L2852*0.47*0.75</f>
        <v>0.31618837398114802</v>
      </c>
      <c r="Q2852">
        <f t="shared" si="1539"/>
        <v>0.16441795447019697</v>
      </c>
      <c r="T2852">
        <f>(L2852*0.47*0.75)*(1+0.2)*0.52*3.67</f>
        <v>0.72409667148674739</v>
      </c>
    </row>
    <row r="2853" spans="1:20" x14ac:dyDescent="0.3">
      <c r="A2853" s="26">
        <v>26001</v>
      </c>
      <c r="B2853">
        <v>121</v>
      </c>
      <c r="C2853" t="s">
        <v>210</v>
      </c>
      <c r="D2853">
        <v>3</v>
      </c>
      <c r="E2853" t="s">
        <v>217</v>
      </c>
      <c r="F2853">
        <v>3</v>
      </c>
      <c r="G2853">
        <v>14.1</v>
      </c>
      <c r="H2853">
        <f t="shared" si="1522"/>
        <v>0.14099999999999999</v>
      </c>
      <c r="I2853">
        <v>5</v>
      </c>
      <c r="J2853">
        <v>1.8</v>
      </c>
      <c r="K2853">
        <f t="shared" si="1523"/>
        <v>1.5614537399999996E-2</v>
      </c>
      <c r="L2853">
        <f t="shared" si="1538"/>
        <v>4.4976219372184795E-2</v>
      </c>
      <c r="O2853">
        <f>L2853*0.47*0.75</f>
        <v>1.5854117328695141E-2</v>
      </c>
      <c r="Q2853">
        <f t="shared" si="1539"/>
        <v>8.2441410109214738E-3</v>
      </c>
      <c r="T2853">
        <f>(L2853*0.47*0.75)*(1+0.2)*0.52*3.67</f>
        <v>3.6307197012098162E-2</v>
      </c>
    </row>
    <row r="2854" spans="1:20" x14ac:dyDescent="0.3">
      <c r="A2854" s="26">
        <v>26001</v>
      </c>
      <c r="B2854">
        <v>121</v>
      </c>
      <c r="C2854" t="s">
        <v>210</v>
      </c>
      <c r="D2854">
        <v>4</v>
      </c>
      <c r="E2854" t="s">
        <v>217</v>
      </c>
      <c r="F2854">
        <v>2</v>
      </c>
      <c r="G2854">
        <v>33</v>
      </c>
      <c r="H2854">
        <f t="shared" si="1522"/>
        <v>0.33</v>
      </c>
      <c r="I2854">
        <v>9.5</v>
      </c>
      <c r="J2854">
        <v>1.6</v>
      </c>
      <c r="K2854">
        <f t="shared" si="1523"/>
        <v>8.5530060000000005E-2</v>
      </c>
      <c r="L2854">
        <f t="shared" si="1538"/>
        <v>0.42407298624268402</v>
      </c>
      <c r="O2854">
        <f>L2854*0.47*0.75</f>
        <v>0.14948572765054613</v>
      </c>
      <c r="Q2854">
        <f t="shared" si="1539"/>
        <v>7.7732578378283984E-2</v>
      </c>
      <c r="T2854">
        <f>(L2854*0.47*0.75)*(1+0.2)*0.52*3.67</f>
        <v>0.34233427517796267</v>
      </c>
    </row>
    <row r="2855" spans="1:20" x14ac:dyDescent="0.3">
      <c r="A2855" s="26">
        <v>26001</v>
      </c>
      <c r="B2855">
        <v>121</v>
      </c>
      <c r="C2855" t="s">
        <v>210</v>
      </c>
      <c r="D2855">
        <v>5</v>
      </c>
      <c r="E2855" t="s">
        <v>214</v>
      </c>
      <c r="F2855">
        <v>3</v>
      </c>
      <c r="G2855">
        <v>16.100000000000001</v>
      </c>
      <c r="H2855">
        <f t="shared" si="1522"/>
        <v>0.161</v>
      </c>
      <c r="I2855">
        <v>5.7</v>
      </c>
      <c r="J2855">
        <v>1</v>
      </c>
      <c r="K2855">
        <f t="shared" si="1523"/>
        <v>2.0358353400000001E-2</v>
      </c>
      <c r="L2855">
        <f t="shared" ref="L2855:L2858" si="1540">0.000081*(G2855^1.864042*I2855^0.850892+0.000027*G2855^2)</f>
        <v>6.3274816904534473E-2</v>
      </c>
      <c r="O2855">
        <f t="shared" ref="O2855:O2858" si="1541">L2855*0.47*0.75</f>
        <v>2.2304372958848399E-2</v>
      </c>
      <c r="Q2855">
        <f t="shared" ref="Q2855:Q2858" si="1542">O2855*0.521</f>
        <v>1.1620578311560017E-2</v>
      </c>
      <c r="T2855">
        <f t="shared" ref="T2855:T2858" si="1543">(L2855*0.47*0.75)*(1+0.2)*0.521*3.67</f>
        <v>5.1177026884110306E-2</v>
      </c>
    </row>
    <row r="2856" spans="1:20" x14ac:dyDescent="0.3">
      <c r="A2856" s="26">
        <v>26001</v>
      </c>
      <c r="B2856">
        <v>121</v>
      </c>
      <c r="C2856" t="s">
        <v>210</v>
      </c>
      <c r="D2856">
        <v>6</v>
      </c>
      <c r="E2856" t="s">
        <v>214</v>
      </c>
      <c r="F2856">
        <v>3</v>
      </c>
      <c r="G2856">
        <v>16.5</v>
      </c>
      <c r="H2856">
        <f t="shared" si="1522"/>
        <v>0.16500000000000001</v>
      </c>
      <c r="I2856">
        <v>5.6</v>
      </c>
      <c r="J2856">
        <v>1.9</v>
      </c>
      <c r="K2856">
        <f t="shared" si="1523"/>
        <v>2.1382515000000001E-2</v>
      </c>
      <c r="L2856">
        <f t="shared" si="1540"/>
        <v>6.5246526320458326E-2</v>
      </c>
      <c r="O2856">
        <f t="shared" si="1541"/>
        <v>2.299940052796156E-2</v>
      </c>
      <c r="Q2856">
        <f t="shared" si="1542"/>
        <v>1.1982687675067973E-2</v>
      </c>
      <c r="T2856">
        <f t="shared" si="1543"/>
        <v>5.2771756520999344E-2</v>
      </c>
    </row>
    <row r="2857" spans="1:20" x14ac:dyDescent="0.3">
      <c r="A2857" s="26">
        <v>26001</v>
      </c>
      <c r="B2857">
        <v>121</v>
      </c>
      <c r="C2857" t="s">
        <v>210</v>
      </c>
      <c r="D2857">
        <v>7</v>
      </c>
      <c r="E2857" t="s">
        <v>214</v>
      </c>
      <c r="F2857">
        <v>3</v>
      </c>
      <c r="G2857">
        <v>8</v>
      </c>
      <c r="H2857">
        <f t="shared" si="1522"/>
        <v>0.08</v>
      </c>
      <c r="I2857">
        <v>3.5</v>
      </c>
      <c r="J2857">
        <v>1</v>
      </c>
      <c r="K2857">
        <f t="shared" si="1523"/>
        <v>5.0265600000000002E-3</v>
      </c>
      <c r="L2857">
        <f t="shared" si="1540"/>
        <v>1.1345697196843592E-2</v>
      </c>
      <c r="O2857">
        <f t="shared" si="1541"/>
        <v>3.9993582618873657E-3</v>
      </c>
      <c r="Q2857">
        <f t="shared" si="1542"/>
        <v>2.0836656544433174E-3</v>
      </c>
      <c r="T2857">
        <f t="shared" si="1543"/>
        <v>9.1764635421683702E-3</v>
      </c>
    </row>
    <row r="2858" spans="1:20" x14ac:dyDescent="0.3">
      <c r="A2858" s="26">
        <v>26001</v>
      </c>
      <c r="B2858">
        <v>121</v>
      </c>
      <c r="C2858" t="s">
        <v>210</v>
      </c>
      <c r="D2858">
        <v>8</v>
      </c>
      <c r="E2858" t="s">
        <v>214</v>
      </c>
      <c r="F2858">
        <v>3</v>
      </c>
      <c r="G2858">
        <v>26</v>
      </c>
      <c r="H2858">
        <f t="shared" si="1522"/>
        <v>0.26</v>
      </c>
      <c r="I2858">
        <v>6.3</v>
      </c>
      <c r="J2858">
        <v>1</v>
      </c>
      <c r="K2858">
        <f t="shared" si="1523"/>
        <v>5.3093040000000008E-2</v>
      </c>
      <c r="L2858">
        <f t="shared" si="1540"/>
        <v>0.16834920160656056</v>
      </c>
      <c r="O2858">
        <f t="shared" si="1541"/>
        <v>5.9343093566312594E-2</v>
      </c>
      <c r="Q2858">
        <f t="shared" si="1542"/>
        <v>3.0917751748048863E-2</v>
      </c>
      <c r="T2858">
        <f t="shared" si="1543"/>
        <v>0.13616177869840718</v>
      </c>
    </row>
    <row r="2859" spans="1:20" x14ac:dyDescent="0.3">
      <c r="A2859" s="26">
        <v>26001</v>
      </c>
      <c r="B2859">
        <v>121</v>
      </c>
      <c r="C2859" t="s">
        <v>210</v>
      </c>
      <c r="D2859">
        <v>9</v>
      </c>
      <c r="E2859" t="s">
        <v>216</v>
      </c>
      <c r="F2859">
        <v>4</v>
      </c>
      <c r="G2859">
        <v>20</v>
      </c>
      <c r="H2859">
        <f t="shared" si="1522"/>
        <v>0.2</v>
      </c>
      <c r="I2859">
        <v>10</v>
      </c>
      <c r="J2859">
        <v>3.1</v>
      </c>
      <c r="K2859">
        <f t="shared" si="1523"/>
        <v>3.1416000000000006E-2</v>
      </c>
      <c r="L2859">
        <f>0.000086*(G2859^1.882935*I2859^0.813269+0.000016*G2859^2)</f>
        <v>0.15758826821956939</v>
      </c>
      <c r="O2859">
        <f>L2859*0.37*0.75</f>
        <v>4.3730744430930509E-2</v>
      </c>
      <c r="Q2859">
        <f>O2859*0.52</f>
        <v>2.2739987104083866E-2</v>
      </c>
      <c r="T2859">
        <f t="shared" ref="T2859" si="1544">(L2859*0.45*0.75)*(1+0.2)*0.52*3.67</f>
        <v>0.12180028768344166</v>
      </c>
    </row>
    <row r="2860" spans="1:20" x14ac:dyDescent="0.3">
      <c r="A2860" s="26">
        <v>26001</v>
      </c>
      <c r="B2860">
        <v>121</v>
      </c>
      <c r="C2860" t="s">
        <v>210</v>
      </c>
      <c r="D2860">
        <v>10</v>
      </c>
      <c r="E2860" t="s">
        <v>214</v>
      </c>
      <c r="F2860">
        <v>3</v>
      </c>
      <c r="G2860">
        <v>7.6</v>
      </c>
      <c r="H2860">
        <f t="shared" si="1522"/>
        <v>7.5999999999999998E-2</v>
      </c>
      <c r="I2860">
        <v>2.2999999999999998</v>
      </c>
      <c r="J2860">
        <v>1</v>
      </c>
      <c r="K2860">
        <f t="shared" si="1523"/>
        <v>4.5364704E-3</v>
      </c>
      <c r="L2860">
        <f t="shared" ref="L2860:L2861" si="1545">0.000081*(G2860^1.864042*I2860^0.850892+0.000027*G2860^2)</f>
        <v>7.2136900158726964E-3</v>
      </c>
      <c r="O2860">
        <f t="shared" ref="O2860:O2861" si="1546">L2860*0.47*0.75</f>
        <v>2.5428257305951255E-3</v>
      </c>
      <c r="Q2860">
        <f t="shared" ref="Q2860:Q2861" si="1547">O2860*0.521</f>
        <v>1.3248122056400604E-3</v>
      </c>
      <c r="T2860">
        <f t="shared" ref="T2860:T2861" si="1548">(L2860*0.47*0.75)*(1+0.2)*0.521*3.67</f>
        <v>5.8344729536388262E-3</v>
      </c>
    </row>
    <row r="2861" spans="1:20" x14ac:dyDescent="0.3">
      <c r="A2861" s="26">
        <v>26001</v>
      </c>
      <c r="B2861">
        <v>121</v>
      </c>
      <c r="C2861" t="s">
        <v>210</v>
      </c>
      <c r="D2861">
        <v>11</v>
      </c>
      <c r="E2861" t="s">
        <v>214</v>
      </c>
      <c r="F2861">
        <v>5</v>
      </c>
      <c r="G2861">
        <v>17.5</v>
      </c>
      <c r="H2861">
        <f t="shared" si="1522"/>
        <v>0.17499999999999999</v>
      </c>
      <c r="I2861">
        <v>5.6</v>
      </c>
      <c r="J2861">
        <v>1.1000000000000001</v>
      </c>
      <c r="K2861">
        <f t="shared" si="1523"/>
        <v>2.4052874999999998E-2</v>
      </c>
      <c r="L2861">
        <f t="shared" si="1545"/>
        <v>7.2810053628260263E-2</v>
      </c>
      <c r="O2861">
        <f t="shared" si="1546"/>
        <v>2.5665543903961738E-2</v>
      </c>
      <c r="Q2861">
        <f t="shared" si="1547"/>
        <v>1.3371748373964066E-2</v>
      </c>
      <c r="T2861">
        <f t="shared" si="1548"/>
        <v>5.8889179838937745E-2</v>
      </c>
    </row>
    <row r="2862" spans="1:20" x14ac:dyDescent="0.3">
      <c r="A2862" s="26">
        <v>26001</v>
      </c>
      <c r="B2862">
        <v>121</v>
      </c>
      <c r="C2862" t="s">
        <v>210</v>
      </c>
      <c r="D2862">
        <v>12</v>
      </c>
      <c r="E2862" t="s">
        <v>217</v>
      </c>
      <c r="F2862">
        <v>4</v>
      </c>
      <c r="G2862">
        <v>26.2</v>
      </c>
      <c r="H2862">
        <f t="shared" si="1522"/>
        <v>0.26200000000000001</v>
      </c>
      <c r="I2862">
        <v>9.5</v>
      </c>
      <c r="J2862">
        <v>3.4</v>
      </c>
      <c r="K2862">
        <f t="shared" si="1523"/>
        <v>5.3912997600000005E-2</v>
      </c>
      <c r="L2862">
        <f>0.000059*(G2862^1.965295*I2862^0.892133+0.000019*G2862^2)</f>
        <v>0.26945930254831324</v>
      </c>
      <c r="O2862">
        <f>L2862*0.47*0.75</f>
        <v>9.498440414828041E-2</v>
      </c>
      <c r="Q2862">
        <f>O2862*0.52</f>
        <v>4.9391890157105815E-2</v>
      </c>
      <c r="T2862">
        <f>(L2862*0.47*0.75)*(1+0.2)*0.52*3.67</f>
        <v>0.21752188425189398</v>
      </c>
    </row>
    <row r="2863" spans="1:20" x14ac:dyDescent="0.3">
      <c r="A2863" s="26">
        <v>26001</v>
      </c>
      <c r="B2863">
        <v>121</v>
      </c>
      <c r="C2863" t="s">
        <v>210</v>
      </c>
      <c r="D2863">
        <v>13</v>
      </c>
      <c r="E2863" t="s">
        <v>214</v>
      </c>
      <c r="F2863">
        <v>3</v>
      </c>
      <c r="G2863">
        <v>11</v>
      </c>
      <c r="H2863">
        <f t="shared" si="1522"/>
        <v>0.11</v>
      </c>
      <c r="I2863">
        <v>4.7</v>
      </c>
      <c r="J2863">
        <v>1.8</v>
      </c>
      <c r="K2863">
        <f t="shared" si="1523"/>
        <v>9.503339999999999E-3</v>
      </c>
      <c r="L2863">
        <f t="shared" ref="L2863:L2865" si="1549">0.000081*(G2863^1.864042*I2863^0.850892+0.000027*G2863^2)</f>
        <v>2.6398045108679439E-2</v>
      </c>
      <c r="O2863">
        <f t="shared" ref="O2863:O2865" si="1550">L2863*0.47*0.75</f>
        <v>9.3053109008095023E-3</v>
      </c>
      <c r="Q2863">
        <f t="shared" ref="Q2863:Q2865" si="1551">O2863*0.521</f>
        <v>4.8480669793217511E-3</v>
      </c>
      <c r="T2863">
        <f t="shared" ref="T2863:T2865" si="1552">(L2863*0.47*0.75)*(1+0.2)*0.521*3.67</f>
        <v>2.1350886976932989E-2</v>
      </c>
    </row>
    <row r="2864" spans="1:20" x14ac:dyDescent="0.3">
      <c r="A2864" s="26">
        <v>26001</v>
      </c>
      <c r="B2864">
        <v>121</v>
      </c>
      <c r="C2864" t="s">
        <v>210</v>
      </c>
      <c r="D2864">
        <v>14</v>
      </c>
      <c r="E2864" t="s">
        <v>214</v>
      </c>
      <c r="F2864">
        <v>4</v>
      </c>
      <c r="G2864">
        <v>27.5</v>
      </c>
      <c r="H2864">
        <f t="shared" si="1522"/>
        <v>0.27500000000000002</v>
      </c>
      <c r="I2864">
        <v>7.1</v>
      </c>
      <c r="J2864">
        <v>1</v>
      </c>
      <c r="K2864">
        <f t="shared" si="1523"/>
        <v>5.9395875000000008E-2</v>
      </c>
      <c r="L2864">
        <f t="shared" si="1549"/>
        <v>0.20691596577944299</v>
      </c>
      <c r="O2864">
        <f t="shared" si="1550"/>
        <v>7.2937877937253648E-2</v>
      </c>
      <c r="Q2864">
        <f t="shared" si="1551"/>
        <v>3.8000634405309153E-2</v>
      </c>
      <c r="T2864">
        <f t="shared" si="1552"/>
        <v>0.16735479392098151</v>
      </c>
    </row>
    <row r="2865" spans="1:24" x14ac:dyDescent="0.3">
      <c r="A2865" s="26">
        <v>26001</v>
      </c>
      <c r="B2865">
        <v>121</v>
      </c>
      <c r="C2865" t="s">
        <v>210</v>
      </c>
      <c r="D2865">
        <v>15</v>
      </c>
      <c r="E2865" t="s">
        <v>214</v>
      </c>
      <c r="F2865">
        <v>4</v>
      </c>
      <c r="G2865">
        <v>23.7</v>
      </c>
      <c r="H2865">
        <f t="shared" si="1522"/>
        <v>0.23699999999999999</v>
      </c>
      <c r="I2865">
        <v>7.1</v>
      </c>
      <c r="J2865">
        <v>0.8</v>
      </c>
      <c r="K2865">
        <f t="shared" si="1523"/>
        <v>4.4115132599999995E-2</v>
      </c>
      <c r="L2865">
        <f t="shared" si="1549"/>
        <v>0.15682164172542012</v>
      </c>
      <c r="O2865">
        <f t="shared" si="1550"/>
        <v>5.5279628708210599E-2</v>
      </c>
      <c r="Q2865">
        <f t="shared" si="1551"/>
        <v>2.8800686556977723E-2</v>
      </c>
      <c r="T2865">
        <f t="shared" si="1552"/>
        <v>0.12683822359692989</v>
      </c>
    </row>
    <row r="2866" spans="1:24" x14ac:dyDescent="0.3">
      <c r="A2866" s="26">
        <v>26001</v>
      </c>
      <c r="B2866">
        <v>121</v>
      </c>
      <c r="C2866" t="s">
        <v>210</v>
      </c>
      <c r="D2866">
        <v>16</v>
      </c>
      <c r="E2866" t="s">
        <v>217</v>
      </c>
      <c r="F2866">
        <v>3</v>
      </c>
      <c r="G2866">
        <v>21.5</v>
      </c>
      <c r="H2866">
        <f t="shared" si="1522"/>
        <v>0.215</v>
      </c>
      <c r="I2866">
        <v>7.8</v>
      </c>
      <c r="J2866">
        <v>3.1</v>
      </c>
      <c r="K2866">
        <f t="shared" si="1523"/>
        <v>3.6305114999999999E-2</v>
      </c>
      <c r="L2866">
        <f>0.000059*(G2866^1.965295*I2866^0.892133+0.000019*G2866^2)</f>
        <v>0.15323400671742152</v>
      </c>
      <c r="O2866">
        <f>L2866*0.47*0.75</f>
        <v>5.4014987367891079E-2</v>
      </c>
      <c r="Q2866">
        <f>O2866*0.52</f>
        <v>2.8087793431303361E-2</v>
      </c>
      <c r="T2866">
        <f>(L2866*0.47*0.75)*(1+0.2)*0.52*3.67</f>
        <v>0.12369864227146</v>
      </c>
    </row>
    <row r="2867" spans="1:24" x14ac:dyDescent="0.3">
      <c r="A2867" s="26">
        <v>26001</v>
      </c>
      <c r="B2867">
        <v>121</v>
      </c>
      <c r="C2867" t="s">
        <v>210</v>
      </c>
      <c r="D2867">
        <v>17</v>
      </c>
      <c r="E2867" t="s">
        <v>214</v>
      </c>
      <c r="F2867">
        <v>3</v>
      </c>
      <c r="G2867">
        <v>25.5</v>
      </c>
      <c r="H2867">
        <f t="shared" si="1522"/>
        <v>0.255</v>
      </c>
      <c r="I2867">
        <v>7</v>
      </c>
      <c r="J2867">
        <v>1</v>
      </c>
      <c r="K2867">
        <f t="shared" si="1523"/>
        <v>5.1070634999999996E-2</v>
      </c>
      <c r="L2867">
        <f>0.000081*(G2867^1.864042*I2867^0.850892+0.000027*G2867^2)</f>
        <v>0.17759291224349527</v>
      </c>
      <c r="O2867">
        <f>L2867*0.47*0.75</f>
        <v>6.2601501565832079E-2</v>
      </c>
      <c r="Q2867">
        <f>O2867*0.521</f>
        <v>3.2615382315798518E-2</v>
      </c>
      <c r="T2867">
        <f>(L2867*0.47*0.75)*(1+0.2)*0.521*3.67</f>
        <v>0.14363814371877665</v>
      </c>
    </row>
    <row r="2868" spans="1:24" x14ac:dyDescent="0.3">
      <c r="A2868" s="26">
        <v>26001</v>
      </c>
      <c r="B2868">
        <v>121</v>
      </c>
      <c r="C2868" t="s">
        <v>210</v>
      </c>
      <c r="D2868">
        <v>18</v>
      </c>
      <c r="E2868" t="s">
        <v>217</v>
      </c>
      <c r="F2868">
        <v>3</v>
      </c>
      <c r="G2868">
        <v>21</v>
      </c>
      <c r="H2868">
        <f t="shared" si="1522"/>
        <v>0.21</v>
      </c>
      <c r="I2868">
        <v>8.9</v>
      </c>
      <c r="J2868">
        <v>6.1</v>
      </c>
      <c r="K2868">
        <f t="shared" si="1523"/>
        <v>3.4636139999999996E-2</v>
      </c>
      <c r="L2868">
        <f t="shared" ref="L2868:L2870" si="1553">0.000059*(G2868^1.965295*I2868^0.892133+0.000019*G2868^2)</f>
        <v>0.16458355535723343</v>
      </c>
      <c r="O2868">
        <f>L2868*0.47*0.75</f>
        <v>5.8015703263424784E-2</v>
      </c>
      <c r="Q2868">
        <f t="shared" ref="Q2868:Q2870" si="1554">O2868*0.52</f>
        <v>3.016816569698089E-2</v>
      </c>
      <c r="T2868">
        <f>(L2868*0.47*0.75)*(1+0.2)*0.52*3.67</f>
        <v>0.13286060172950381</v>
      </c>
    </row>
    <row r="2869" spans="1:24" x14ac:dyDescent="0.3">
      <c r="A2869" s="26">
        <v>26001</v>
      </c>
      <c r="B2869">
        <v>121</v>
      </c>
      <c r="C2869" t="s">
        <v>210</v>
      </c>
      <c r="D2869">
        <v>19</v>
      </c>
      <c r="E2869" t="s">
        <v>217</v>
      </c>
      <c r="F2869">
        <v>1</v>
      </c>
      <c r="G2869">
        <v>46.1</v>
      </c>
      <c r="H2869">
        <f t="shared" si="1522"/>
        <v>0.46100000000000002</v>
      </c>
      <c r="I2869">
        <v>18.399999999999999</v>
      </c>
      <c r="J2869">
        <v>5.2</v>
      </c>
      <c r="K2869">
        <f t="shared" si="1523"/>
        <v>0.16691399340000002</v>
      </c>
      <c r="L2869">
        <f t="shared" si="1553"/>
        <v>1.4753720167627125</v>
      </c>
      <c r="O2869">
        <f>L2869*0.47*0.75</f>
        <v>0.5200686359088561</v>
      </c>
      <c r="Q2869">
        <f t="shared" si="1554"/>
        <v>0.2704356906726052</v>
      </c>
      <c r="T2869">
        <f>(L2869*0.47*0.75)*(1+0.2)*0.52*3.67</f>
        <v>1.190998781722153</v>
      </c>
      <c r="U2869">
        <v>71</v>
      </c>
      <c r="V2869">
        <v>79</v>
      </c>
      <c r="W2869">
        <v>9</v>
      </c>
      <c r="X2869">
        <v>7</v>
      </c>
    </row>
    <row r="2870" spans="1:24" x14ac:dyDescent="0.3">
      <c r="A2870" s="26">
        <v>26001</v>
      </c>
      <c r="B2870">
        <v>121</v>
      </c>
      <c r="C2870" t="s">
        <v>210</v>
      </c>
      <c r="D2870">
        <v>20</v>
      </c>
      <c r="E2870" t="s">
        <v>217</v>
      </c>
      <c r="F2870">
        <v>3</v>
      </c>
      <c r="G2870">
        <v>26</v>
      </c>
      <c r="H2870">
        <f t="shared" si="1522"/>
        <v>0.26</v>
      </c>
      <c r="I2870">
        <v>8.1</v>
      </c>
      <c r="J2870">
        <v>2.1</v>
      </c>
      <c r="K2870">
        <f t="shared" si="1523"/>
        <v>5.3093040000000008E-2</v>
      </c>
      <c r="L2870">
        <f t="shared" si="1553"/>
        <v>0.23024115344369905</v>
      </c>
      <c r="O2870">
        <f>L2870*0.47*0.75</f>
        <v>8.1160006588903905E-2</v>
      </c>
      <c r="Q2870">
        <f t="shared" si="1554"/>
        <v>4.2203203426230032E-2</v>
      </c>
      <c r="T2870">
        <f>(L2870*0.47*0.75)*(1+0.2)*0.52*3.67</f>
        <v>0.18586290788911705</v>
      </c>
    </row>
    <row r="2871" spans="1:24" x14ac:dyDescent="0.3">
      <c r="A2871" s="26">
        <v>26001</v>
      </c>
      <c r="B2871">
        <v>121</v>
      </c>
      <c r="C2871" t="s">
        <v>210</v>
      </c>
      <c r="D2871">
        <v>21</v>
      </c>
      <c r="E2871" t="s">
        <v>214</v>
      </c>
      <c r="F2871">
        <v>3</v>
      </c>
      <c r="G2871">
        <v>7.7</v>
      </c>
      <c r="H2871">
        <f t="shared" si="1522"/>
        <v>7.6999999999999999E-2</v>
      </c>
      <c r="I2871">
        <v>2.7</v>
      </c>
      <c r="J2871">
        <v>1.3</v>
      </c>
      <c r="K2871">
        <f t="shared" si="1523"/>
        <v>4.6566365999999998E-3</v>
      </c>
      <c r="L2871">
        <f t="shared" ref="L2871:L2874" si="1555">0.000081*(G2871^1.864042*I2871^0.850892+0.000027*G2871^2)</f>
        <v>8.472110006109923E-3</v>
      </c>
      <c r="O2871">
        <f t="shared" ref="O2871:O2874" si="1556">L2871*0.47*0.75</f>
        <v>2.9864187771537474E-3</v>
      </c>
      <c r="Q2871">
        <f t="shared" ref="Q2871:Q2874" si="1557">O2871*0.521</f>
        <v>1.5559241828971024E-3</v>
      </c>
      <c r="T2871">
        <f t="shared" ref="T2871:T2874" si="1558">(L2871*0.47*0.75)*(1+0.2)*0.521*3.67</f>
        <v>6.8522901014788388E-3</v>
      </c>
    </row>
    <row r="2872" spans="1:24" x14ac:dyDescent="0.3">
      <c r="A2872" s="26">
        <v>26001</v>
      </c>
      <c r="B2872">
        <v>121</v>
      </c>
      <c r="C2872" t="s">
        <v>210</v>
      </c>
      <c r="D2872">
        <v>22</v>
      </c>
      <c r="E2872" t="s">
        <v>214</v>
      </c>
      <c r="F2872">
        <v>4</v>
      </c>
      <c r="G2872">
        <v>32</v>
      </c>
      <c r="H2872">
        <f t="shared" si="1522"/>
        <v>0.32</v>
      </c>
      <c r="I2872">
        <v>10.199999999999999</v>
      </c>
      <c r="J2872">
        <v>1.7</v>
      </c>
      <c r="K2872">
        <f t="shared" si="1523"/>
        <v>8.0424960000000004E-2</v>
      </c>
      <c r="L2872">
        <f t="shared" si="1555"/>
        <v>0.37355987010476605</v>
      </c>
      <c r="O2872">
        <f t="shared" si="1556"/>
        <v>0.13167985421193001</v>
      </c>
      <c r="Q2872">
        <f t="shared" si="1557"/>
        <v>6.8605204044415544E-2</v>
      </c>
      <c r="T2872">
        <f t="shared" si="1558"/>
        <v>0.30213731861160603</v>
      </c>
    </row>
    <row r="2873" spans="1:24" x14ac:dyDescent="0.3">
      <c r="A2873" s="26">
        <v>26001</v>
      </c>
      <c r="B2873">
        <v>121</v>
      </c>
      <c r="C2873" t="s">
        <v>210</v>
      </c>
      <c r="D2873">
        <v>23</v>
      </c>
      <c r="E2873" t="s">
        <v>214</v>
      </c>
      <c r="F2873">
        <v>5</v>
      </c>
      <c r="G2873">
        <v>25.1</v>
      </c>
      <c r="H2873">
        <f t="shared" si="1522"/>
        <v>0.251</v>
      </c>
      <c r="I2873">
        <v>6.1</v>
      </c>
      <c r="J2873">
        <v>1</v>
      </c>
      <c r="K2873">
        <f t="shared" si="1523"/>
        <v>4.9480985400000004E-2</v>
      </c>
      <c r="L2873">
        <f t="shared" si="1555"/>
        <v>0.15338058763397086</v>
      </c>
      <c r="O2873">
        <f t="shared" si="1556"/>
        <v>5.4066657140974729E-2</v>
      </c>
      <c r="Q2873">
        <f t="shared" si="1557"/>
        <v>2.8168728370447836E-2</v>
      </c>
      <c r="T2873">
        <f t="shared" si="1558"/>
        <v>0.12405507974345226</v>
      </c>
    </row>
    <row r="2874" spans="1:24" x14ac:dyDescent="0.3">
      <c r="A2874" s="26">
        <v>26001</v>
      </c>
      <c r="B2874">
        <v>121</v>
      </c>
      <c r="C2874" t="s">
        <v>210</v>
      </c>
      <c r="D2874">
        <v>24</v>
      </c>
      <c r="E2874" t="s">
        <v>214</v>
      </c>
      <c r="F2874">
        <v>4</v>
      </c>
      <c r="G2874">
        <v>33</v>
      </c>
      <c r="H2874">
        <f t="shared" si="1522"/>
        <v>0.33</v>
      </c>
      <c r="I2874">
        <v>9.6999999999999993</v>
      </c>
      <c r="J2874">
        <v>1.2</v>
      </c>
      <c r="K2874">
        <f t="shared" si="1523"/>
        <v>8.5530060000000005E-2</v>
      </c>
      <c r="L2874">
        <f t="shared" si="1555"/>
        <v>0.37905103224707443</v>
      </c>
      <c r="O2874">
        <f t="shared" si="1556"/>
        <v>0.13361548886709373</v>
      </c>
      <c r="Q2874">
        <f t="shared" si="1557"/>
        <v>6.961366969975584E-2</v>
      </c>
      <c r="T2874">
        <f t="shared" si="1558"/>
        <v>0.30657860135772469</v>
      </c>
    </row>
    <row r="2875" spans="1:24" x14ac:dyDescent="0.3">
      <c r="A2875" s="26">
        <v>26001</v>
      </c>
      <c r="B2875">
        <v>121</v>
      </c>
      <c r="C2875" t="s">
        <v>210</v>
      </c>
      <c r="D2875">
        <v>25</v>
      </c>
      <c r="E2875" t="s">
        <v>217</v>
      </c>
      <c r="F2875">
        <v>3</v>
      </c>
      <c r="G2875">
        <v>13</v>
      </c>
      <c r="H2875">
        <f t="shared" si="1522"/>
        <v>0.13</v>
      </c>
      <c r="I2875">
        <v>4.7</v>
      </c>
      <c r="J2875">
        <v>1.5</v>
      </c>
      <c r="K2875">
        <f t="shared" si="1523"/>
        <v>1.3273260000000002E-2</v>
      </c>
      <c r="L2875">
        <f t="shared" ref="L2875:L2878" si="1559">0.000059*(G2875^1.965295*I2875^0.892133+0.000019*G2875^2)</f>
        <v>3.6281251406893499E-2</v>
      </c>
      <c r="O2875">
        <f>L2875*0.47*0.75</f>
        <v>1.2789141120929957E-2</v>
      </c>
      <c r="Q2875">
        <f t="shared" ref="Q2875:Q2878" si="1560">O2875*0.52</f>
        <v>6.6503533828835785E-3</v>
      </c>
      <c r="T2875">
        <f>(L2875*0.47*0.75)*(1+0.2)*0.52*3.67</f>
        <v>2.9288156298219278E-2</v>
      </c>
    </row>
    <row r="2876" spans="1:24" x14ac:dyDescent="0.3">
      <c r="A2876" s="26">
        <v>26001</v>
      </c>
      <c r="B2876">
        <v>121</v>
      </c>
      <c r="C2876" t="s">
        <v>210</v>
      </c>
      <c r="D2876">
        <v>26</v>
      </c>
      <c r="E2876" t="s">
        <v>217</v>
      </c>
      <c r="F2876">
        <v>3</v>
      </c>
      <c r="G2876">
        <v>12.7</v>
      </c>
      <c r="H2876">
        <f t="shared" si="1522"/>
        <v>0.127</v>
      </c>
      <c r="I2876">
        <v>4.7</v>
      </c>
      <c r="J2876">
        <v>1.4</v>
      </c>
      <c r="K2876">
        <f t="shared" si="1523"/>
        <v>1.26677166E-2</v>
      </c>
      <c r="L2876">
        <f t="shared" si="1559"/>
        <v>3.4654121172469882E-2</v>
      </c>
      <c r="O2876">
        <f>L2876*0.47*0.75</f>
        <v>1.2215577713295633E-2</v>
      </c>
      <c r="Q2876">
        <f t="shared" si="1560"/>
        <v>6.3521004109137295E-3</v>
      </c>
      <c r="T2876">
        <f>(L2876*0.47*0.75)*(1+0.2)*0.52*3.67</f>
        <v>2.7974650209664061E-2</v>
      </c>
    </row>
    <row r="2877" spans="1:24" x14ac:dyDescent="0.3">
      <c r="A2877" s="26">
        <v>26001</v>
      </c>
      <c r="B2877">
        <v>121</v>
      </c>
      <c r="C2877" t="s">
        <v>210</v>
      </c>
      <c r="D2877">
        <v>27</v>
      </c>
      <c r="E2877" t="s">
        <v>217</v>
      </c>
      <c r="F2877">
        <v>4</v>
      </c>
      <c r="G2877">
        <v>24.5</v>
      </c>
      <c r="H2877">
        <f t="shared" si="1522"/>
        <v>0.245</v>
      </c>
      <c r="I2877">
        <v>6.7</v>
      </c>
      <c r="J2877">
        <v>2.5</v>
      </c>
      <c r="K2877">
        <f t="shared" si="1523"/>
        <v>4.7143634999999996E-2</v>
      </c>
      <c r="L2877">
        <f t="shared" si="1559"/>
        <v>0.17295911442021095</v>
      </c>
      <c r="O2877">
        <f>L2877*0.47*0.75</f>
        <v>6.0968087833124351E-2</v>
      </c>
      <c r="Q2877">
        <f t="shared" si="1560"/>
        <v>3.1703405673224661E-2</v>
      </c>
      <c r="T2877">
        <f>(L2877*0.47*0.75)*(1+0.2)*0.52*3.67</f>
        <v>0.13962179858488141</v>
      </c>
    </row>
    <row r="2878" spans="1:24" x14ac:dyDescent="0.3">
      <c r="A2878" s="26">
        <v>26001</v>
      </c>
      <c r="B2878">
        <v>121</v>
      </c>
      <c r="C2878" t="s">
        <v>210</v>
      </c>
      <c r="D2878">
        <v>28</v>
      </c>
      <c r="E2878" t="s">
        <v>217</v>
      </c>
      <c r="F2878">
        <v>3</v>
      </c>
      <c r="G2878">
        <v>12</v>
      </c>
      <c r="H2878">
        <f t="shared" si="1522"/>
        <v>0.12</v>
      </c>
      <c r="I2878">
        <v>3.8</v>
      </c>
      <c r="J2878">
        <v>1</v>
      </c>
      <c r="K2878">
        <f t="shared" si="1523"/>
        <v>1.130976E-2</v>
      </c>
      <c r="L2878">
        <f t="shared" si="1559"/>
        <v>2.5645332349637912E-2</v>
      </c>
      <c r="O2878">
        <f>L2878*0.47*0.75</f>
        <v>9.0399796532473643E-3</v>
      </c>
      <c r="Q2878">
        <f t="shared" si="1560"/>
        <v>4.7007894196886297E-3</v>
      </c>
      <c r="T2878">
        <f>(L2878*0.47*0.75)*(1+0.2)*0.52*3.67</f>
        <v>2.0702276604308723E-2</v>
      </c>
    </row>
    <row r="2879" spans="1:24" x14ac:dyDescent="0.3">
      <c r="A2879" s="26">
        <v>26001</v>
      </c>
      <c r="B2879">
        <v>121</v>
      </c>
      <c r="C2879" t="s">
        <v>210</v>
      </c>
      <c r="D2879">
        <v>29</v>
      </c>
      <c r="E2879" t="s">
        <v>214</v>
      </c>
      <c r="F2879">
        <v>3</v>
      </c>
      <c r="G2879">
        <v>8.5</v>
      </c>
      <c r="H2879">
        <f t="shared" si="1522"/>
        <v>8.5000000000000006E-2</v>
      </c>
      <c r="I2879">
        <v>3.5</v>
      </c>
      <c r="J2879">
        <v>1</v>
      </c>
      <c r="K2879">
        <f t="shared" si="1523"/>
        <v>5.6745150000000006E-3</v>
      </c>
      <c r="L2879">
        <f t="shared" ref="L2879:L2880" si="1561">0.000081*(G2879^1.864042*I2879^0.850892+0.000027*G2879^2)</f>
        <v>1.2703093085550787E-2</v>
      </c>
      <c r="O2879">
        <f t="shared" ref="O2879:O2880" si="1562">L2879*0.47*0.75</f>
        <v>4.4778403126566526E-3</v>
      </c>
      <c r="Q2879">
        <f t="shared" ref="Q2879:Q2880" si="1563">O2879*0.521</f>
        <v>2.3329548028941161E-3</v>
      </c>
      <c r="T2879">
        <f t="shared" ref="T2879:T2880" si="1564">(L2879*0.47*0.75)*(1+0.2)*0.521*3.67</f>
        <v>1.0274332951945686E-2</v>
      </c>
    </row>
    <row r="2880" spans="1:24" x14ac:dyDescent="0.3">
      <c r="A2880" s="26">
        <v>26001</v>
      </c>
      <c r="B2880">
        <v>121</v>
      </c>
      <c r="C2880" t="s">
        <v>210</v>
      </c>
      <c r="D2880">
        <v>30</v>
      </c>
      <c r="E2880" t="s">
        <v>214</v>
      </c>
      <c r="F2880">
        <v>3</v>
      </c>
      <c r="G2880">
        <v>10.1</v>
      </c>
      <c r="H2880">
        <f t="shared" si="1522"/>
        <v>0.10099999999999999</v>
      </c>
      <c r="I2880">
        <v>3.5</v>
      </c>
      <c r="J2880">
        <v>0.5</v>
      </c>
      <c r="K2880">
        <f t="shared" si="1523"/>
        <v>8.0118653999999984E-3</v>
      </c>
      <c r="L2880">
        <f t="shared" si="1561"/>
        <v>1.7519871552012609E-2</v>
      </c>
      <c r="O2880">
        <f t="shared" si="1562"/>
        <v>6.1757547220844446E-3</v>
      </c>
      <c r="Q2880">
        <f t="shared" si="1563"/>
        <v>3.2175682102059959E-3</v>
      </c>
      <c r="T2880">
        <f t="shared" si="1564"/>
        <v>1.4170170397747204E-2</v>
      </c>
    </row>
    <row r="2881" spans="1:24" x14ac:dyDescent="0.3">
      <c r="A2881" s="26">
        <v>26001</v>
      </c>
      <c r="B2881">
        <v>121</v>
      </c>
      <c r="C2881" t="s">
        <v>210</v>
      </c>
      <c r="D2881">
        <v>31</v>
      </c>
      <c r="E2881" t="s">
        <v>217</v>
      </c>
      <c r="F2881">
        <v>3</v>
      </c>
      <c r="G2881">
        <v>19.7</v>
      </c>
      <c r="H2881">
        <f t="shared" si="1522"/>
        <v>0.19699999999999998</v>
      </c>
      <c r="I2881">
        <v>8</v>
      </c>
      <c r="J2881">
        <v>1.9</v>
      </c>
      <c r="K2881">
        <f t="shared" si="1523"/>
        <v>3.048058859999999E-2</v>
      </c>
      <c r="L2881">
        <f t="shared" ref="L2881:L2885" si="1565">0.000059*(G2881^1.965295*I2881^0.892133+0.000019*G2881^2)</f>
        <v>0.13198902611867055</v>
      </c>
      <c r="O2881">
        <f t="shared" ref="O2881:O2886" si="1566">L2881*0.47*0.75</f>
        <v>4.652613170683137E-2</v>
      </c>
      <c r="Q2881">
        <f t="shared" ref="Q2881:Q2885" si="1567">O2881*0.52</f>
        <v>2.4193588487552313E-2</v>
      </c>
      <c r="T2881">
        <f t="shared" ref="T2881:T2886" si="1568">(L2881*0.47*0.75)*(1+0.2)*0.52*3.67</f>
        <v>0.10654856369918038</v>
      </c>
    </row>
    <row r="2882" spans="1:24" x14ac:dyDescent="0.3">
      <c r="A2882" s="26">
        <v>26001</v>
      </c>
      <c r="B2882">
        <v>121</v>
      </c>
      <c r="C2882" t="s">
        <v>210</v>
      </c>
      <c r="D2882">
        <v>32</v>
      </c>
      <c r="E2882" t="s">
        <v>217</v>
      </c>
      <c r="F2882">
        <v>3</v>
      </c>
      <c r="G2882">
        <v>12</v>
      </c>
      <c r="H2882">
        <f t="shared" si="1522"/>
        <v>0.12</v>
      </c>
      <c r="I2882">
        <v>5.2</v>
      </c>
      <c r="J2882">
        <v>1.8</v>
      </c>
      <c r="K2882">
        <f t="shared" si="1523"/>
        <v>1.130976E-2</v>
      </c>
      <c r="L2882">
        <f t="shared" si="1565"/>
        <v>3.392608891628722E-2</v>
      </c>
      <c r="O2882">
        <f t="shared" si="1566"/>
        <v>1.1958946342991245E-2</v>
      </c>
      <c r="Q2882">
        <f t="shared" si="1567"/>
        <v>6.2186520983554478E-3</v>
      </c>
      <c r="T2882">
        <f t="shared" si="1568"/>
        <v>2.7386943841157391E-2</v>
      </c>
    </row>
    <row r="2883" spans="1:24" x14ac:dyDescent="0.3">
      <c r="A2883" s="26">
        <v>26001</v>
      </c>
      <c r="B2883">
        <v>121</v>
      </c>
      <c r="C2883" t="s">
        <v>210</v>
      </c>
      <c r="D2883">
        <v>33</v>
      </c>
      <c r="E2883" t="s">
        <v>217</v>
      </c>
      <c r="F2883">
        <v>3</v>
      </c>
      <c r="G2883">
        <v>9.1999999999999993</v>
      </c>
      <c r="H2883">
        <f t="shared" ref="H2883:H2946" si="1569">G2883/100</f>
        <v>9.1999999999999998E-2</v>
      </c>
      <c r="I2883">
        <v>5</v>
      </c>
      <c r="J2883">
        <v>1.7</v>
      </c>
      <c r="K2883">
        <f t="shared" ref="K2883:K2946" si="1570">0.7854*H2883^2</f>
        <v>6.6476255999999992E-3</v>
      </c>
      <c r="L2883">
        <f t="shared" si="1565"/>
        <v>1.9433710866202412E-2</v>
      </c>
      <c r="O2883">
        <f t="shared" si="1566"/>
        <v>6.8503830803363502E-3</v>
      </c>
      <c r="Q2883">
        <f t="shared" si="1567"/>
        <v>3.5621992017749022E-3</v>
      </c>
      <c r="T2883">
        <f t="shared" si="1568"/>
        <v>1.5687925284616669E-2</v>
      </c>
    </row>
    <row r="2884" spans="1:24" x14ac:dyDescent="0.3">
      <c r="A2884" s="26">
        <v>26001</v>
      </c>
      <c r="B2884">
        <v>121</v>
      </c>
      <c r="C2884" t="s">
        <v>210</v>
      </c>
      <c r="D2884">
        <v>34</v>
      </c>
      <c r="E2884" t="s">
        <v>217</v>
      </c>
      <c r="F2884">
        <v>2</v>
      </c>
      <c r="G2884">
        <v>26</v>
      </c>
      <c r="H2884">
        <f t="shared" si="1569"/>
        <v>0.26</v>
      </c>
      <c r="I2884">
        <v>12.6</v>
      </c>
      <c r="J2884">
        <v>3.1</v>
      </c>
      <c r="K2884">
        <f t="shared" si="1570"/>
        <v>5.3093040000000008E-2</v>
      </c>
      <c r="L2884">
        <f t="shared" si="1565"/>
        <v>0.34148363586941738</v>
      </c>
      <c r="O2884">
        <f t="shared" si="1566"/>
        <v>0.12037298164396962</v>
      </c>
      <c r="Q2884">
        <f t="shared" si="1567"/>
        <v>6.2593950454864197E-2</v>
      </c>
      <c r="T2884">
        <f t="shared" si="1568"/>
        <v>0.27566375780322194</v>
      </c>
    </row>
    <row r="2885" spans="1:24" x14ac:dyDescent="0.3">
      <c r="A2885" s="26">
        <v>26001</v>
      </c>
      <c r="B2885">
        <v>121</v>
      </c>
      <c r="C2885" t="s">
        <v>210</v>
      </c>
      <c r="D2885">
        <v>35</v>
      </c>
      <c r="E2885" t="s">
        <v>217</v>
      </c>
      <c r="F2885">
        <v>1</v>
      </c>
      <c r="G2885">
        <v>42</v>
      </c>
      <c r="H2885">
        <f t="shared" si="1569"/>
        <v>0.42</v>
      </c>
      <c r="I2885">
        <v>17.100000000000001</v>
      </c>
      <c r="J2885">
        <v>3.6</v>
      </c>
      <c r="K2885">
        <f t="shared" si="1570"/>
        <v>0.13854455999999998</v>
      </c>
      <c r="L2885">
        <f t="shared" si="1565"/>
        <v>1.1508348132236121</v>
      </c>
      <c r="O2885">
        <f t="shared" si="1566"/>
        <v>0.40566927166132322</v>
      </c>
      <c r="Q2885">
        <f t="shared" si="1567"/>
        <v>0.21094802126388809</v>
      </c>
      <c r="T2885">
        <f t="shared" si="1568"/>
        <v>0.92901508564616309</v>
      </c>
      <c r="U2885">
        <v>56</v>
      </c>
      <c r="V2885">
        <v>64</v>
      </c>
      <c r="W2885">
        <v>9</v>
      </c>
      <c r="X2885">
        <v>5</v>
      </c>
    </row>
    <row r="2886" spans="1:24" x14ac:dyDescent="0.3">
      <c r="A2886" s="26">
        <v>26001</v>
      </c>
      <c r="B2886">
        <v>122</v>
      </c>
      <c r="C2886" t="s">
        <v>211</v>
      </c>
      <c r="D2886">
        <v>1</v>
      </c>
      <c r="E2886" t="s">
        <v>212</v>
      </c>
      <c r="F2886">
        <v>1</v>
      </c>
      <c r="G2886">
        <v>42.3</v>
      </c>
      <c r="H2886">
        <f t="shared" si="1569"/>
        <v>0.42299999999999999</v>
      </c>
      <c r="I2886">
        <v>19.600000000000001</v>
      </c>
      <c r="J2886">
        <v>12</v>
      </c>
      <c r="K2886">
        <f t="shared" si="1570"/>
        <v>0.14053083659999999</v>
      </c>
      <c r="L2886">
        <f>0.000062*(G2886^1.947206*I2886^0.894551+0.000039*G2886^2)</f>
        <v>1.3037724897417675</v>
      </c>
      <c r="O2886">
        <f t="shared" si="1566"/>
        <v>0.45957980263397302</v>
      </c>
      <c r="Q2886">
        <f>O2886*0.52</f>
        <v>0.23898149736966598</v>
      </c>
      <c r="T2886">
        <f t="shared" si="1568"/>
        <v>1.0524745144160088</v>
      </c>
    </row>
    <row r="2887" spans="1:24" x14ac:dyDescent="0.3">
      <c r="A2887" s="26">
        <v>26001</v>
      </c>
      <c r="B2887">
        <v>122</v>
      </c>
      <c r="C2887" t="s">
        <v>211</v>
      </c>
      <c r="D2887">
        <v>2</v>
      </c>
      <c r="E2887" t="s">
        <v>213</v>
      </c>
      <c r="F2887">
        <v>4</v>
      </c>
      <c r="G2887">
        <v>16.8</v>
      </c>
      <c r="H2887">
        <f t="shared" si="1569"/>
        <v>0.16800000000000001</v>
      </c>
      <c r="I2887">
        <v>5</v>
      </c>
      <c r="J2887">
        <v>3</v>
      </c>
      <c r="K2887">
        <f t="shared" si="1570"/>
        <v>2.2167129600000002E-2</v>
      </c>
      <c r="L2887">
        <f t="shared" ref="L2887:L2889" si="1571">0.000084*(G2887^1.894314*I2887^0.808223+0.000031*G2887^2)</f>
        <v>6.4614261722854505E-2</v>
      </c>
      <c r="O2887">
        <f>L2887*0.66*1.07</f>
        <v>4.5630591628679856E-2</v>
      </c>
      <c r="Q2887">
        <f t="shared" ref="Q2887:Q2889" si="1572">O2887*0.531</f>
        <v>2.4229844154829004E-2</v>
      </c>
      <c r="T2887">
        <f>(L2887*0.66*1.07)*(1+0.2)*0.531*3.67</f>
        <v>0.10670823365786693</v>
      </c>
    </row>
    <row r="2888" spans="1:24" x14ac:dyDescent="0.3">
      <c r="A2888" s="26">
        <v>26001</v>
      </c>
      <c r="B2888">
        <v>122</v>
      </c>
      <c r="C2888" t="s">
        <v>211</v>
      </c>
      <c r="D2888">
        <v>3</v>
      </c>
      <c r="E2888" t="s">
        <v>213</v>
      </c>
      <c r="F2888">
        <v>4</v>
      </c>
      <c r="G2888">
        <v>12.9</v>
      </c>
      <c r="H2888">
        <f t="shared" si="1569"/>
        <v>0.129</v>
      </c>
      <c r="I2888">
        <v>5</v>
      </c>
      <c r="J2888">
        <v>2</v>
      </c>
      <c r="K2888">
        <f t="shared" si="1570"/>
        <v>1.3069841399999999E-2</v>
      </c>
      <c r="L2888">
        <f t="shared" si="1571"/>
        <v>3.9175392849249049E-2</v>
      </c>
      <c r="O2888">
        <f>L2888*0.66*1.07</f>
        <v>2.7665662430139681E-2</v>
      </c>
      <c r="Q2888">
        <f t="shared" si="1572"/>
        <v>1.4690466750404172E-2</v>
      </c>
      <c r="T2888">
        <f>(L2888*0.66*1.07)*(1+0.2)*0.531*3.67</f>
        <v>6.4696815568779972E-2</v>
      </c>
    </row>
    <row r="2889" spans="1:24" x14ac:dyDescent="0.3">
      <c r="A2889" s="26">
        <v>26001</v>
      </c>
      <c r="B2889">
        <v>122</v>
      </c>
      <c r="C2889" t="s">
        <v>211</v>
      </c>
      <c r="D2889">
        <v>4</v>
      </c>
      <c r="E2889" t="s">
        <v>213</v>
      </c>
      <c r="F2889">
        <v>4</v>
      </c>
      <c r="G2889">
        <v>11.9</v>
      </c>
      <c r="H2889">
        <f t="shared" si="1569"/>
        <v>0.11900000000000001</v>
      </c>
      <c r="I2889">
        <v>4</v>
      </c>
      <c r="J2889">
        <v>2</v>
      </c>
      <c r="K2889">
        <f t="shared" si="1570"/>
        <v>1.11220494E-2</v>
      </c>
      <c r="L2889">
        <f t="shared" si="1571"/>
        <v>2.8074200001722022E-2</v>
      </c>
      <c r="O2889">
        <f>L2889*0.66*1.07</f>
        <v>1.9826000041216096E-2</v>
      </c>
      <c r="Q2889">
        <f t="shared" si="1572"/>
        <v>1.0527606021885749E-2</v>
      </c>
      <c r="T2889">
        <f>(L2889*0.66*1.07)*(1+0.2)*0.531*3.67</f>
        <v>4.6363576920384827E-2</v>
      </c>
    </row>
    <row r="2890" spans="1:24" x14ac:dyDescent="0.3">
      <c r="A2890" s="26">
        <v>26001</v>
      </c>
      <c r="B2890">
        <v>122</v>
      </c>
      <c r="C2890" t="s">
        <v>211</v>
      </c>
      <c r="D2890">
        <v>5</v>
      </c>
      <c r="E2890" t="s">
        <v>218</v>
      </c>
      <c r="F2890">
        <v>4</v>
      </c>
      <c r="G2890">
        <v>11.6</v>
      </c>
      <c r="H2890">
        <f t="shared" si="1569"/>
        <v>0.11599999999999999</v>
      </c>
      <c r="I2890">
        <v>4</v>
      </c>
      <c r="J2890">
        <v>2</v>
      </c>
      <c r="K2890">
        <f t="shared" si="1570"/>
        <v>1.0568342399999998E-2</v>
      </c>
      <c r="L2890">
        <f>0.000057*(G2890^1.897696*I2890^1.002687+0.000031*G2890^2)</f>
        <v>2.3964841413096936E-2</v>
      </c>
      <c r="O2890">
        <f>L2890*0.43*0.75</f>
        <v>7.7286613557237616E-3</v>
      </c>
      <c r="Q2890">
        <f>O2890*0.52</f>
        <v>4.0189039049763559E-3</v>
      </c>
      <c r="T2890">
        <f>(L2890*0.43*0.75)*(1+0.2)*0.52*3.67</f>
        <v>1.7699252797515871E-2</v>
      </c>
    </row>
    <row r="2891" spans="1:24" x14ac:dyDescent="0.3">
      <c r="A2891" s="26">
        <v>26001</v>
      </c>
      <c r="B2891">
        <v>122</v>
      </c>
      <c r="C2891" t="s">
        <v>211</v>
      </c>
      <c r="D2891">
        <v>6</v>
      </c>
      <c r="E2891" t="s">
        <v>213</v>
      </c>
      <c r="F2891">
        <v>4</v>
      </c>
      <c r="G2891">
        <v>14.6</v>
      </c>
      <c r="H2891">
        <f t="shared" si="1569"/>
        <v>0.14599999999999999</v>
      </c>
      <c r="I2891">
        <v>4</v>
      </c>
      <c r="J2891">
        <v>2</v>
      </c>
      <c r="K2891">
        <f t="shared" si="1570"/>
        <v>1.6741586399999998E-2</v>
      </c>
      <c r="L2891">
        <f>0.000084*(G2891^1.894314*I2891^0.808223+0.000031*G2891^2)</f>
        <v>4.1355546396066964E-2</v>
      </c>
      <c r="O2891">
        <f>L2891*0.66*1.07</f>
        <v>2.9205286864902494E-2</v>
      </c>
      <c r="Q2891">
        <f>O2891*0.531</f>
        <v>1.5508007325263225E-2</v>
      </c>
      <c r="T2891">
        <f>(L2891*0.66*1.07)*(1+0.2)*0.531*3.67</f>
        <v>6.8297264260459234E-2</v>
      </c>
    </row>
    <row r="2892" spans="1:24" x14ac:dyDescent="0.3">
      <c r="A2892" s="26">
        <v>26001</v>
      </c>
      <c r="B2892">
        <v>122</v>
      </c>
      <c r="C2892" t="s">
        <v>211</v>
      </c>
      <c r="D2892">
        <v>7</v>
      </c>
      <c r="E2892" t="s">
        <v>214</v>
      </c>
      <c r="F2892">
        <v>4</v>
      </c>
      <c r="G2892">
        <v>15.5</v>
      </c>
      <c r="H2892">
        <f t="shared" si="1569"/>
        <v>0.155</v>
      </c>
      <c r="I2892">
        <v>5</v>
      </c>
      <c r="J2892">
        <v>3</v>
      </c>
      <c r="K2892">
        <f t="shared" si="1570"/>
        <v>1.8869235000000002E-2</v>
      </c>
      <c r="L2892">
        <f>0.000081*(G2892^1.864042*I2892^0.850892+0.000027*G2892^2)</f>
        <v>5.2730951814452649E-2</v>
      </c>
      <c r="O2892">
        <f>L2892*0.47*0.75</f>
        <v>1.8587660514594557E-2</v>
      </c>
      <c r="Q2892">
        <f>O2892*0.521</f>
        <v>9.6841711281037638E-3</v>
      </c>
      <c r="T2892">
        <f>(L2892*0.47*0.75)*(1+0.2)*0.521*3.67</f>
        <v>4.2649089648168978E-2</v>
      </c>
    </row>
    <row r="2893" spans="1:24" x14ac:dyDescent="0.3">
      <c r="A2893" s="26">
        <v>26001</v>
      </c>
      <c r="B2893">
        <v>122</v>
      </c>
      <c r="C2893" t="s">
        <v>211</v>
      </c>
      <c r="D2893">
        <v>8</v>
      </c>
      <c r="E2893" t="s">
        <v>213</v>
      </c>
      <c r="F2893">
        <v>7</v>
      </c>
      <c r="G2893">
        <v>16.3</v>
      </c>
      <c r="H2893">
        <f t="shared" si="1569"/>
        <v>0.16300000000000001</v>
      </c>
      <c r="I2893">
        <v>4</v>
      </c>
      <c r="J2893">
        <v>0</v>
      </c>
      <c r="K2893">
        <f t="shared" si="1570"/>
        <v>2.08672926E-2</v>
      </c>
      <c r="L2893">
        <f t="shared" ref="L2893:L2894" si="1573">0.000084*(G2893^1.894314*I2893^0.808223+0.000031*G2893^2)</f>
        <v>5.0950431383752923E-2</v>
      </c>
      <c r="O2893">
        <f>L2893*0.66*1.07</f>
        <v>3.5981194643206316E-2</v>
      </c>
      <c r="Q2893">
        <f t="shared" ref="Q2893:Q2894" si="1574">O2893*0.531</f>
        <v>1.9106014355542555E-2</v>
      </c>
      <c r="T2893">
        <f>(L2893*0.66*1.07)*(1+0.2)*0.531*3.67</f>
        <v>8.4142887221809404E-2</v>
      </c>
    </row>
    <row r="2894" spans="1:24" x14ac:dyDescent="0.3">
      <c r="A2894" s="26">
        <v>26001</v>
      </c>
      <c r="B2894">
        <v>122</v>
      </c>
      <c r="C2894" t="s">
        <v>211</v>
      </c>
      <c r="D2894">
        <v>9</v>
      </c>
      <c r="E2894" t="s">
        <v>213</v>
      </c>
      <c r="F2894">
        <v>7</v>
      </c>
      <c r="G2894">
        <v>16.100000000000001</v>
      </c>
      <c r="H2894">
        <f t="shared" si="1569"/>
        <v>0.161</v>
      </c>
      <c r="I2894">
        <v>4</v>
      </c>
      <c r="J2894">
        <v>0</v>
      </c>
      <c r="K2894">
        <f t="shared" si="1570"/>
        <v>2.0358353400000001E-2</v>
      </c>
      <c r="L2894">
        <f t="shared" si="1573"/>
        <v>4.9772683980446215E-2</v>
      </c>
      <c r="O2894">
        <f>L2894*0.66*1.07</f>
        <v>3.5149469426991119E-2</v>
      </c>
      <c r="Q2894">
        <f t="shared" si="1574"/>
        <v>1.8664368265732284E-2</v>
      </c>
      <c r="T2894">
        <f>(L2894*0.66*1.07)*(1+0.2)*0.531*3.67</f>
        <v>8.219787784228498E-2</v>
      </c>
    </row>
    <row r="2895" spans="1:24" x14ac:dyDescent="0.3">
      <c r="A2895" s="26">
        <v>26001</v>
      </c>
      <c r="B2895">
        <v>122</v>
      </c>
      <c r="C2895" t="s">
        <v>211</v>
      </c>
      <c r="D2895">
        <v>10</v>
      </c>
      <c r="E2895" t="s">
        <v>216</v>
      </c>
      <c r="F2895">
        <v>4</v>
      </c>
      <c r="G2895">
        <v>14.9</v>
      </c>
      <c r="H2895">
        <f t="shared" si="1569"/>
        <v>0.14899999999999999</v>
      </c>
      <c r="I2895">
        <v>7</v>
      </c>
      <c r="J2895">
        <v>4</v>
      </c>
      <c r="K2895">
        <f t="shared" si="1570"/>
        <v>1.7436665399999999E-2</v>
      </c>
      <c r="L2895">
        <f>0.000086*(G2895^1.882935*I2895^0.813269+0.000016*G2895^2)</f>
        <v>6.7736996223899323E-2</v>
      </c>
      <c r="O2895">
        <f>L2895*0.37*0.75</f>
        <v>1.8797016452132064E-2</v>
      </c>
      <c r="Q2895">
        <f>O2895*0.52</f>
        <v>9.7744485551086741E-3</v>
      </c>
      <c r="T2895">
        <f>(L2895*0.45*0.75)*(1+0.2)*0.52*3.67</f>
        <v>5.2354059855444231E-2</v>
      </c>
    </row>
    <row r="2896" spans="1:24" x14ac:dyDescent="0.3">
      <c r="A2896" s="26">
        <v>26001</v>
      </c>
      <c r="B2896">
        <v>122</v>
      </c>
      <c r="C2896" t="s">
        <v>211</v>
      </c>
      <c r="D2896">
        <v>11</v>
      </c>
      <c r="E2896" t="s">
        <v>218</v>
      </c>
      <c r="F2896">
        <v>1</v>
      </c>
      <c r="G2896">
        <v>51.5</v>
      </c>
      <c r="H2896">
        <f t="shared" si="1569"/>
        <v>0.51500000000000001</v>
      </c>
      <c r="I2896">
        <v>19.399999999999999</v>
      </c>
      <c r="J2896">
        <v>12</v>
      </c>
      <c r="K2896">
        <f t="shared" si="1570"/>
        <v>0.20830771499999998</v>
      </c>
      <c r="L2896">
        <f>0.000057*(G2896^1.897696*I2896^1.002687+0.000031*G2896^2)</f>
        <v>1.9752754704821003</v>
      </c>
      <c r="O2896">
        <f>L2896*0.43*0.75</f>
        <v>0.63702633923047736</v>
      </c>
      <c r="Q2896">
        <f>O2896*0.52</f>
        <v>0.33125369639984825</v>
      </c>
      <c r="T2896">
        <f>(L2896*0.43*0.75)*(1+0.2)*0.52*3.67</f>
        <v>1.4588412789449314</v>
      </c>
    </row>
    <row r="2897" spans="1:24" x14ac:dyDescent="0.3">
      <c r="A2897" s="26">
        <v>26001</v>
      </c>
      <c r="B2897">
        <v>122</v>
      </c>
      <c r="C2897" t="s">
        <v>211</v>
      </c>
      <c r="D2897">
        <v>12</v>
      </c>
      <c r="E2897" t="s">
        <v>212</v>
      </c>
      <c r="F2897">
        <v>4</v>
      </c>
      <c r="G2897">
        <v>8.6999999999999993</v>
      </c>
      <c r="H2897">
        <f t="shared" si="1569"/>
        <v>8.6999999999999994E-2</v>
      </c>
      <c r="I2897">
        <v>4</v>
      </c>
      <c r="J2897">
        <v>2</v>
      </c>
      <c r="K2897">
        <f t="shared" si="1570"/>
        <v>5.944692599999999E-3</v>
      </c>
      <c r="L2897">
        <f>0.000062*(G2897^1.947206*I2897^0.894551+0.000039*G2897^2)</f>
        <v>1.4467985886197063E-2</v>
      </c>
      <c r="O2897">
        <f>L2897*0.47*0.75</f>
        <v>5.099965024884464E-3</v>
      </c>
      <c r="Q2897">
        <f>O2897*0.52</f>
        <v>2.6519818129399214E-3</v>
      </c>
      <c r="T2897">
        <f>(L2897*0.47*0.75)*(1+0.2)*0.52*3.67</f>
        <v>1.1679327904187414E-2</v>
      </c>
    </row>
    <row r="2898" spans="1:24" x14ac:dyDescent="0.3">
      <c r="A2898" s="26">
        <v>26001</v>
      </c>
      <c r="B2898">
        <v>122</v>
      </c>
      <c r="C2898" t="s">
        <v>211</v>
      </c>
      <c r="D2898">
        <v>13</v>
      </c>
      <c r="E2898" t="s">
        <v>218</v>
      </c>
      <c r="F2898">
        <v>4</v>
      </c>
      <c r="G2898">
        <v>10.5</v>
      </c>
      <c r="H2898">
        <f t="shared" si="1569"/>
        <v>0.105</v>
      </c>
      <c r="I2898">
        <v>4</v>
      </c>
      <c r="J2898">
        <v>2</v>
      </c>
      <c r="K2898">
        <f t="shared" si="1570"/>
        <v>8.659034999999999E-3</v>
      </c>
      <c r="L2898">
        <f>0.000057*(G2898^1.897696*I2898^1.002687+0.000031*G2898^2)</f>
        <v>1.9836438286494073E-2</v>
      </c>
      <c r="O2898">
        <f>L2898*0.43*0.75</f>
        <v>6.3972513473943386E-3</v>
      </c>
      <c r="Q2898">
        <f>O2898*0.52</f>
        <v>3.3265707006450563E-3</v>
      </c>
      <c r="T2898">
        <f>(L2898*0.43*0.75)*(1+0.2)*0.52*3.67</f>
        <v>1.4650217365640828E-2</v>
      </c>
    </row>
    <row r="2899" spans="1:24" x14ac:dyDescent="0.3">
      <c r="A2899" s="26">
        <v>26001</v>
      </c>
      <c r="B2899">
        <v>122</v>
      </c>
      <c r="C2899" t="s">
        <v>211</v>
      </c>
      <c r="D2899">
        <v>14</v>
      </c>
      <c r="E2899" t="s">
        <v>212</v>
      </c>
      <c r="F2899">
        <v>1</v>
      </c>
      <c r="G2899">
        <v>51</v>
      </c>
      <c r="H2899">
        <f t="shared" si="1569"/>
        <v>0.51</v>
      </c>
      <c r="I2899">
        <v>20.3</v>
      </c>
      <c r="J2899">
        <v>14</v>
      </c>
      <c r="K2899">
        <f t="shared" si="1570"/>
        <v>0.20428253999999998</v>
      </c>
      <c r="L2899">
        <f>0.000062*(G2899^1.947206*I2899^0.894551+0.000039*G2899^2)</f>
        <v>1.9364481841245924</v>
      </c>
      <c r="O2899">
        <f>L2899*0.47*0.75</f>
        <v>0.68259798490391876</v>
      </c>
      <c r="Q2899">
        <f>O2899*0.52</f>
        <v>0.35495095215003775</v>
      </c>
      <c r="T2899">
        <f>(L2899*0.47*0.75)*(1+0.2)*0.52*3.67</f>
        <v>1.5632039932687665</v>
      </c>
      <c r="U2899">
        <v>70</v>
      </c>
      <c r="V2899">
        <v>76</v>
      </c>
      <c r="W2899">
        <v>14</v>
      </c>
      <c r="X2899">
        <v>7</v>
      </c>
    </row>
    <row r="2900" spans="1:24" x14ac:dyDescent="0.3">
      <c r="A2900" s="26">
        <v>26001</v>
      </c>
      <c r="B2900">
        <v>122</v>
      </c>
      <c r="C2900" t="s">
        <v>211</v>
      </c>
      <c r="D2900">
        <v>15</v>
      </c>
      <c r="E2900" t="s">
        <v>213</v>
      </c>
      <c r="F2900">
        <v>4</v>
      </c>
      <c r="G2900">
        <v>13.2</v>
      </c>
      <c r="H2900">
        <f t="shared" si="1569"/>
        <v>0.13200000000000001</v>
      </c>
      <c r="I2900">
        <v>5</v>
      </c>
      <c r="J2900">
        <v>3</v>
      </c>
      <c r="K2900">
        <f t="shared" si="1570"/>
        <v>1.3684809600000002E-2</v>
      </c>
      <c r="L2900">
        <f>0.000084*(G2900^1.894314*I2900^0.808223+0.000031*G2900^2)</f>
        <v>4.0919151667739483E-2</v>
      </c>
      <c r="O2900">
        <f>L2900*0.66*1.07</f>
        <v>2.8897104907757626E-2</v>
      </c>
      <c r="Q2900">
        <f>O2900*0.531</f>
        <v>1.5344362706019301E-2</v>
      </c>
      <c r="T2900">
        <f>(L2900*0.66*1.07)*(1+0.2)*0.531*3.67</f>
        <v>6.7576573357308989E-2</v>
      </c>
    </row>
    <row r="2901" spans="1:24" x14ac:dyDescent="0.3">
      <c r="A2901" s="26">
        <v>26001</v>
      </c>
      <c r="B2901">
        <v>122</v>
      </c>
      <c r="C2901" t="s">
        <v>211</v>
      </c>
      <c r="D2901">
        <v>16</v>
      </c>
      <c r="E2901" t="s">
        <v>214</v>
      </c>
      <c r="F2901">
        <v>4</v>
      </c>
      <c r="G2901">
        <v>17.8</v>
      </c>
      <c r="H2901">
        <f t="shared" si="1569"/>
        <v>0.17800000000000002</v>
      </c>
      <c r="I2901">
        <v>5</v>
      </c>
      <c r="J2901">
        <v>2</v>
      </c>
      <c r="K2901">
        <f t="shared" si="1570"/>
        <v>2.4884613600000001E-2</v>
      </c>
      <c r="L2901">
        <f t="shared" ref="L2901:L2902" si="1575">0.000081*(G2901^1.864042*I2901^0.850892+0.000027*G2901^2)</f>
        <v>6.8245310710909182E-2</v>
      </c>
      <c r="O2901">
        <f t="shared" ref="O2901:O2902" si="1576">L2901*0.47*0.75</f>
        <v>2.4056472025595486E-2</v>
      </c>
      <c r="Q2901">
        <f t="shared" ref="Q2901:Q2902" si="1577">O2901*0.521</f>
        <v>1.2533421925335249E-2</v>
      </c>
      <c r="T2901">
        <f t="shared" ref="T2901:T2902" si="1578">(L2901*0.47*0.75)*(1+0.2)*0.521*3.67</f>
        <v>5.5197190159176429E-2</v>
      </c>
    </row>
    <row r="2902" spans="1:24" x14ac:dyDescent="0.3">
      <c r="A2902" s="26">
        <v>26001</v>
      </c>
      <c r="B2902">
        <v>122</v>
      </c>
      <c r="C2902" t="s">
        <v>211</v>
      </c>
      <c r="D2902">
        <v>17</v>
      </c>
      <c r="E2902" t="s">
        <v>214</v>
      </c>
      <c r="F2902">
        <v>4</v>
      </c>
      <c r="G2902">
        <v>15.4</v>
      </c>
      <c r="H2902">
        <f t="shared" si="1569"/>
        <v>0.154</v>
      </c>
      <c r="I2902">
        <v>5</v>
      </c>
      <c r="J2902">
        <v>2</v>
      </c>
      <c r="K2902">
        <f t="shared" si="1570"/>
        <v>1.8626546399999999E-2</v>
      </c>
      <c r="L2902">
        <f t="shared" si="1575"/>
        <v>5.2098572880257418E-2</v>
      </c>
      <c r="O2902">
        <f t="shared" si="1576"/>
        <v>1.8364746940290739E-2</v>
      </c>
      <c r="Q2902">
        <f t="shared" si="1577"/>
        <v>9.5680331558914752E-3</v>
      </c>
      <c r="T2902">
        <f t="shared" si="1578"/>
        <v>4.2137618018546048E-2</v>
      </c>
    </row>
    <row r="2903" spans="1:24" x14ac:dyDescent="0.3">
      <c r="A2903" s="26">
        <v>26001</v>
      </c>
      <c r="B2903">
        <v>122</v>
      </c>
      <c r="C2903" t="s">
        <v>211</v>
      </c>
      <c r="D2903">
        <v>18</v>
      </c>
      <c r="E2903" t="s">
        <v>213</v>
      </c>
      <c r="F2903">
        <v>7</v>
      </c>
      <c r="G2903">
        <v>18.100000000000001</v>
      </c>
      <c r="H2903">
        <f t="shared" si="1569"/>
        <v>0.18100000000000002</v>
      </c>
      <c r="I2903">
        <v>8</v>
      </c>
      <c r="J2903">
        <v>0</v>
      </c>
      <c r="K2903">
        <f t="shared" si="1570"/>
        <v>2.5730489400000004E-2</v>
      </c>
      <c r="L2903">
        <f t="shared" ref="L2903:L2904" si="1579">0.000084*(G2903^1.894314*I2903^0.808223+0.000031*G2903^2)</f>
        <v>0.10879750145698515</v>
      </c>
      <c r="O2903">
        <f>L2903*0.66*1.07</f>
        <v>7.6832795528922915E-2</v>
      </c>
      <c r="Q2903">
        <f t="shared" ref="Q2903:Q2904" si="1580">O2903*0.531</f>
        <v>4.079821442585807E-2</v>
      </c>
      <c r="T2903">
        <f>(L2903*0.66*1.07)*(1+0.2)*0.531*3.67</f>
        <v>0.17967533633147892</v>
      </c>
    </row>
    <row r="2904" spans="1:24" x14ac:dyDescent="0.3">
      <c r="A2904" s="26">
        <v>26001</v>
      </c>
      <c r="B2904">
        <v>122</v>
      </c>
      <c r="C2904" t="s">
        <v>211</v>
      </c>
      <c r="D2904">
        <v>19</v>
      </c>
      <c r="E2904" t="s">
        <v>213</v>
      </c>
      <c r="F2904">
        <v>4</v>
      </c>
      <c r="G2904">
        <v>23.8</v>
      </c>
      <c r="H2904">
        <f t="shared" si="1569"/>
        <v>0.23800000000000002</v>
      </c>
      <c r="I2904">
        <v>12.5</v>
      </c>
      <c r="J2904">
        <v>6</v>
      </c>
      <c r="K2904">
        <f t="shared" si="1570"/>
        <v>4.4488197600000001E-2</v>
      </c>
      <c r="L2904">
        <f t="shared" si="1579"/>
        <v>0.26211907894352582</v>
      </c>
      <c r="O2904">
        <f>L2904*0.66*1.07</f>
        <v>0.18510849354991796</v>
      </c>
      <c r="Q2904">
        <f t="shared" si="1580"/>
        <v>9.8292610075006434E-2</v>
      </c>
      <c r="T2904">
        <f>(L2904*0.66*1.07)*(1+0.2)*0.531*3.67</f>
        <v>0.43288065477032833</v>
      </c>
    </row>
    <row r="2905" spans="1:24" x14ac:dyDescent="0.3">
      <c r="A2905" s="26">
        <v>26001</v>
      </c>
      <c r="B2905">
        <v>122</v>
      </c>
      <c r="C2905" t="s">
        <v>211</v>
      </c>
      <c r="D2905">
        <v>20</v>
      </c>
      <c r="E2905" t="s">
        <v>215</v>
      </c>
      <c r="F2905">
        <v>4</v>
      </c>
      <c r="G2905">
        <v>32</v>
      </c>
      <c r="H2905">
        <f t="shared" si="1569"/>
        <v>0.32</v>
      </c>
      <c r="I2905">
        <v>17.5</v>
      </c>
      <c r="J2905">
        <v>11</v>
      </c>
      <c r="K2905">
        <f t="shared" si="1570"/>
        <v>8.0424960000000004E-2</v>
      </c>
      <c r="L2905">
        <f t="shared" ref="L2905:L2907" si="1581">0.000064*(G2905^1.958025*I2905^0.883501+0.000045*G2905^2)</f>
        <v>0.71044166291210653</v>
      </c>
      <c r="O2905">
        <f>L2905*0.44*0.75</f>
        <v>0.23444574876099517</v>
      </c>
      <c r="Q2905">
        <f t="shared" ref="Q2905:Q2907" si="1582">O2905*0.52</f>
        <v>0.12191178935571749</v>
      </c>
      <c r="T2905">
        <f>(L2905*0.44*0.75)*(1+0.2)*0.52*3.67</f>
        <v>0.53689952032257982</v>
      </c>
    </row>
    <row r="2906" spans="1:24" x14ac:dyDescent="0.3">
      <c r="A2906" s="26">
        <v>26001</v>
      </c>
      <c r="B2906">
        <v>122</v>
      </c>
      <c r="C2906" t="s">
        <v>211</v>
      </c>
      <c r="D2906">
        <v>21</v>
      </c>
      <c r="E2906" t="s">
        <v>215</v>
      </c>
      <c r="F2906">
        <v>1</v>
      </c>
      <c r="G2906">
        <v>43.1</v>
      </c>
      <c r="H2906">
        <f t="shared" si="1569"/>
        <v>0.43099999999999999</v>
      </c>
      <c r="I2906">
        <v>19.3</v>
      </c>
      <c r="J2906">
        <v>14</v>
      </c>
      <c r="K2906">
        <f t="shared" si="1570"/>
        <v>0.14589668939999997</v>
      </c>
      <c r="L2906">
        <f t="shared" si="1581"/>
        <v>1.3877785582386226</v>
      </c>
      <c r="O2906">
        <f>L2906*0.44*0.75</f>
        <v>0.45796692421874546</v>
      </c>
      <c r="Q2906">
        <f t="shared" si="1582"/>
        <v>0.23814280059374765</v>
      </c>
      <c r="T2906">
        <f>(L2906*0.44*0.75)*(1+0.2)*0.52*3.67</f>
        <v>1.0487808938148646</v>
      </c>
      <c r="U2906">
        <v>75</v>
      </c>
      <c r="V2906">
        <v>81</v>
      </c>
      <c r="W2906">
        <v>13</v>
      </c>
      <c r="X2906">
        <v>7</v>
      </c>
    </row>
    <row r="2907" spans="1:24" x14ac:dyDescent="0.3">
      <c r="A2907" s="26">
        <v>26001</v>
      </c>
      <c r="B2907">
        <v>122</v>
      </c>
      <c r="C2907" t="s">
        <v>211</v>
      </c>
      <c r="D2907">
        <v>22</v>
      </c>
      <c r="E2907" t="s">
        <v>215</v>
      </c>
      <c r="F2907">
        <v>4</v>
      </c>
      <c r="G2907">
        <v>15.1</v>
      </c>
      <c r="H2907">
        <f t="shared" si="1569"/>
        <v>0.151</v>
      </c>
      <c r="I2907">
        <v>8</v>
      </c>
      <c r="J2907">
        <v>4</v>
      </c>
      <c r="K2907">
        <f t="shared" si="1570"/>
        <v>1.79079054E-2</v>
      </c>
      <c r="L2907">
        <f t="shared" si="1581"/>
        <v>8.1758084147853086E-2</v>
      </c>
      <c r="O2907">
        <f>L2907*0.44*0.75</f>
        <v>2.6980167768791516E-2</v>
      </c>
      <c r="Q2907">
        <f t="shared" si="1582"/>
        <v>1.4029687239771589E-2</v>
      </c>
      <c r="T2907">
        <f>(L2907*0.44*0.75)*(1+0.2)*0.52*3.67</f>
        <v>6.178674260395408E-2</v>
      </c>
    </row>
    <row r="2908" spans="1:24" x14ac:dyDescent="0.3">
      <c r="A2908" s="26">
        <v>26001</v>
      </c>
      <c r="B2908">
        <v>122</v>
      </c>
      <c r="C2908" t="s">
        <v>211</v>
      </c>
      <c r="D2908">
        <v>23</v>
      </c>
      <c r="E2908" t="s">
        <v>213</v>
      </c>
      <c r="F2908">
        <v>4</v>
      </c>
      <c r="G2908">
        <v>25.6</v>
      </c>
      <c r="H2908">
        <f t="shared" si="1569"/>
        <v>0.25600000000000001</v>
      </c>
      <c r="I2908">
        <v>8</v>
      </c>
      <c r="J2908">
        <v>4</v>
      </c>
      <c r="K2908">
        <f t="shared" si="1570"/>
        <v>5.1471974399999995E-2</v>
      </c>
      <c r="L2908">
        <f t="shared" ref="L2908:L2909" si="1583">0.000084*(G2908^1.894314*I2908^0.808223+0.000031*G2908^2)</f>
        <v>0.20981164979243003</v>
      </c>
      <c r="O2908">
        <f>L2908*0.66*1.07</f>
        <v>0.14816898708341408</v>
      </c>
      <c r="Q2908">
        <f t="shared" ref="Q2908:Q2909" si="1584">O2908*0.531</f>
        <v>7.867773214129288E-2</v>
      </c>
      <c r="T2908">
        <f>(L2908*0.66*1.07)*(1+0.2)*0.531*3.67</f>
        <v>0.34649673235025386</v>
      </c>
    </row>
    <row r="2909" spans="1:24" x14ac:dyDescent="0.3">
      <c r="A2909" s="26">
        <v>26001</v>
      </c>
      <c r="B2909">
        <v>122</v>
      </c>
      <c r="C2909" t="s">
        <v>211</v>
      </c>
      <c r="D2909">
        <v>24</v>
      </c>
      <c r="E2909" t="s">
        <v>213</v>
      </c>
      <c r="F2909">
        <v>4</v>
      </c>
      <c r="G2909">
        <v>24.2</v>
      </c>
      <c r="H2909">
        <f t="shared" si="1569"/>
        <v>0.24199999999999999</v>
      </c>
      <c r="I2909">
        <v>8</v>
      </c>
      <c r="J2909">
        <v>4</v>
      </c>
      <c r="K2909">
        <f t="shared" si="1570"/>
        <v>4.59961656E-2</v>
      </c>
      <c r="L2909">
        <f t="shared" si="1583"/>
        <v>0.18860869811768755</v>
      </c>
      <c r="O2909">
        <f>L2909*0.66*1.07</f>
        <v>0.13319546261071097</v>
      </c>
      <c r="Q2909">
        <f t="shared" si="1584"/>
        <v>7.0726790646287521E-2</v>
      </c>
      <c r="T2909">
        <f>(L2909*0.66*1.07)*(1+0.2)*0.531*3.67</f>
        <v>0.31148078600625029</v>
      </c>
    </row>
    <row r="2910" spans="1:24" x14ac:dyDescent="0.3">
      <c r="A2910" s="26">
        <v>26001</v>
      </c>
      <c r="B2910">
        <v>122</v>
      </c>
      <c r="C2910" t="s">
        <v>211</v>
      </c>
      <c r="D2910">
        <v>25</v>
      </c>
      <c r="E2910" t="s">
        <v>215</v>
      </c>
      <c r="F2910">
        <v>4</v>
      </c>
      <c r="G2910">
        <v>13.9</v>
      </c>
      <c r="H2910">
        <f t="shared" si="1569"/>
        <v>0.13900000000000001</v>
      </c>
      <c r="I2910">
        <v>7</v>
      </c>
      <c r="J2910">
        <v>3</v>
      </c>
      <c r="K2910">
        <f t="shared" si="1570"/>
        <v>1.5174713400000003E-2</v>
      </c>
      <c r="L2910">
        <f t="shared" ref="L2910:L2911" si="1585">0.000064*(G2910^1.958025*I2910^0.883501+0.000045*G2910^2)</f>
        <v>6.1784623290159581E-2</v>
      </c>
      <c r="O2910">
        <f>L2910*0.44*0.75</f>
        <v>2.0388925685752662E-2</v>
      </c>
      <c r="Q2910">
        <f t="shared" ref="Q2910:Q2911" si="1586">O2910*0.52</f>
        <v>1.0602241356591385E-2</v>
      </c>
      <c r="T2910">
        <f>(L2910*0.44*0.75)*(1+0.2)*0.52*3.67</f>
        <v>4.6692270934428452E-2</v>
      </c>
    </row>
    <row r="2911" spans="1:24" x14ac:dyDescent="0.3">
      <c r="A2911" s="26">
        <v>26001</v>
      </c>
      <c r="B2911">
        <v>122</v>
      </c>
      <c r="C2911" t="s">
        <v>211</v>
      </c>
      <c r="D2911">
        <v>26</v>
      </c>
      <c r="E2911" t="s">
        <v>215</v>
      </c>
      <c r="F2911">
        <v>4</v>
      </c>
      <c r="G2911">
        <v>12</v>
      </c>
      <c r="H2911">
        <f t="shared" si="1569"/>
        <v>0.12</v>
      </c>
      <c r="I2911">
        <v>6</v>
      </c>
      <c r="J2911">
        <v>2</v>
      </c>
      <c r="K2911">
        <f t="shared" si="1570"/>
        <v>1.130976E-2</v>
      </c>
      <c r="L2911">
        <f t="shared" si="1585"/>
        <v>4.0433905859654437E-2</v>
      </c>
      <c r="O2911">
        <f>L2911*0.44*0.75</f>
        <v>1.3343188933685964E-2</v>
      </c>
      <c r="Q2911">
        <f t="shared" si="1586"/>
        <v>6.9384582455167014E-3</v>
      </c>
      <c r="T2911">
        <f>(L2911*0.44*0.75)*(1+0.2)*0.52*3.67</f>
        <v>3.055697011325555E-2</v>
      </c>
    </row>
    <row r="2912" spans="1:24" x14ac:dyDescent="0.3">
      <c r="A2912" s="26">
        <v>26001</v>
      </c>
      <c r="B2912">
        <v>122</v>
      </c>
      <c r="C2912" t="s">
        <v>211</v>
      </c>
      <c r="D2912">
        <v>27</v>
      </c>
      <c r="E2912" t="s">
        <v>213</v>
      </c>
      <c r="F2912">
        <v>4</v>
      </c>
      <c r="G2912">
        <v>30.4</v>
      </c>
      <c r="H2912">
        <f t="shared" si="1569"/>
        <v>0.30399999999999999</v>
      </c>
      <c r="I2912">
        <v>10.5</v>
      </c>
      <c r="J2912">
        <v>6</v>
      </c>
      <c r="K2912">
        <f t="shared" si="1570"/>
        <v>7.2583526400000001E-2</v>
      </c>
      <c r="L2912">
        <f t="shared" ref="L2912:L2913" si="1587">0.000084*(G2912^1.894314*I2912^0.808223+0.000031*G2912^2)</f>
        <v>0.36195871857904072</v>
      </c>
      <c r="O2912">
        <f>L2912*0.66*1.07</f>
        <v>0.25561524706051858</v>
      </c>
      <c r="Q2912">
        <f t="shared" ref="Q2912:Q2913" si="1588">O2912*0.531</f>
        <v>0.13573169618913539</v>
      </c>
      <c r="T2912">
        <f>(L2912*0.66*1.07)*(1+0.2)*0.531*3.67</f>
        <v>0.59776239001695219</v>
      </c>
    </row>
    <row r="2913" spans="1:20" x14ac:dyDescent="0.3">
      <c r="A2913" s="26">
        <v>26001</v>
      </c>
      <c r="B2913">
        <v>122</v>
      </c>
      <c r="C2913" t="s">
        <v>211</v>
      </c>
      <c r="D2913">
        <v>28</v>
      </c>
      <c r="E2913" t="s">
        <v>213</v>
      </c>
      <c r="F2913">
        <v>4</v>
      </c>
      <c r="G2913">
        <v>25.5</v>
      </c>
      <c r="H2913">
        <f t="shared" si="1569"/>
        <v>0.255</v>
      </c>
      <c r="I2913">
        <v>4</v>
      </c>
      <c r="J2913">
        <v>2</v>
      </c>
      <c r="K2913">
        <f t="shared" si="1570"/>
        <v>5.1070634999999996E-2</v>
      </c>
      <c r="L2913">
        <f t="shared" si="1587"/>
        <v>0.11893589821236206</v>
      </c>
      <c r="O2913">
        <f>L2913*0.66*1.07</f>
        <v>8.399253131757009E-2</v>
      </c>
      <c r="Q2913">
        <f t="shared" si="1588"/>
        <v>4.460003412962972E-2</v>
      </c>
      <c r="T2913">
        <f>(L2913*0.66*1.07)*(1+0.2)*0.531*3.67</f>
        <v>0.19641855030688929</v>
      </c>
    </row>
    <row r="2914" spans="1:20" x14ac:dyDescent="0.3">
      <c r="A2914" s="26">
        <v>26001</v>
      </c>
      <c r="B2914">
        <v>122</v>
      </c>
      <c r="C2914" t="s">
        <v>211</v>
      </c>
      <c r="D2914">
        <v>29</v>
      </c>
      <c r="E2914" t="s">
        <v>212</v>
      </c>
      <c r="F2914">
        <v>4</v>
      </c>
      <c r="G2914">
        <v>32.1</v>
      </c>
      <c r="H2914">
        <f t="shared" si="1569"/>
        <v>0.32100000000000001</v>
      </c>
      <c r="I2914">
        <v>16.5</v>
      </c>
      <c r="J2914">
        <v>9</v>
      </c>
      <c r="K2914">
        <f t="shared" si="1570"/>
        <v>8.0928401400000002E-2</v>
      </c>
      <c r="L2914">
        <f>0.000062*(G2914^1.947206*I2914^0.894551+0.000039*G2914^2)</f>
        <v>0.65308613567717277</v>
      </c>
      <c r="O2914">
        <f>L2914*0.47*0.75</f>
        <v>0.23021286282620337</v>
      </c>
      <c r="Q2914">
        <f>O2914*0.52</f>
        <v>0.11971068866962575</v>
      </c>
      <c r="T2914">
        <f>(L2914*0.47*0.75)*(1+0.2)*0.52*3.67</f>
        <v>0.52720587290103182</v>
      </c>
    </row>
    <row r="2915" spans="1:20" x14ac:dyDescent="0.3">
      <c r="A2915" s="26">
        <v>26001</v>
      </c>
      <c r="B2915">
        <v>122</v>
      </c>
      <c r="C2915" t="s">
        <v>211</v>
      </c>
      <c r="D2915">
        <v>30</v>
      </c>
      <c r="E2915" t="s">
        <v>213</v>
      </c>
      <c r="F2915">
        <v>4</v>
      </c>
      <c r="G2915">
        <v>10.3</v>
      </c>
      <c r="H2915">
        <f t="shared" si="1569"/>
        <v>0.10300000000000001</v>
      </c>
      <c r="I2915">
        <v>4</v>
      </c>
      <c r="J2915">
        <v>2</v>
      </c>
      <c r="K2915">
        <f t="shared" si="1570"/>
        <v>8.3323086000000011E-3</v>
      </c>
      <c r="L2915">
        <f t="shared" ref="L2915:L2916" si="1589">0.000084*(G2915^1.894314*I2915^0.808223+0.000031*G2915^2)</f>
        <v>2.1355776692049983E-2</v>
      </c>
      <c r="O2915">
        <f>L2915*0.66*1.07</f>
        <v>1.5081449499925698E-2</v>
      </c>
      <c r="Q2915">
        <f t="shared" ref="Q2915:Q2916" si="1590">O2915*0.531</f>
        <v>8.0082496844605458E-3</v>
      </c>
      <c r="T2915">
        <f>(L2915*0.66*1.07)*(1+0.2)*0.531*3.67</f>
        <v>3.5268331610364245E-2</v>
      </c>
    </row>
    <row r="2916" spans="1:20" x14ac:dyDescent="0.3">
      <c r="A2916" s="26">
        <v>26001</v>
      </c>
      <c r="B2916">
        <v>122</v>
      </c>
      <c r="C2916" t="s">
        <v>211</v>
      </c>
      <c r="D2916">
        <v>31</v>
      </c>
      <c r="E2916" t="s">
        <v>213</v>
      </c>
      <c r="F2916">
        <v>7</v>
      </c>
      <c r="G2916">
        <v>22.1</v>
      </c>
      <c r="H2916">
        <f t="shared" si="1569"/>
        <v>0.221</v>
      </c>
      <c r="I2916">
        <v>6</v>
      </c>
      <c r="J2916">
        <v>0</v>
      </c>
      <c r="K2916">
        <f t="shared" si="1570"/>
        <v>3.8359721400000005E-2</v>
      </c>
      <c r="L2916">
        <f t="shared" si="1589"/>
        <v>0.12586486607678879</v>
      </c>
      <c r="O2916">
        <f>L2916*0.66*1.07</f>
        <v>8.8885768423428255E-2</v>
      </c>
      <c r="Q2916">
        <f t="shared" si="1590"/>
        <v>4.7198343032840408E-2</v>
      </c>
      <c r="T2916">
        <f>(L2916*0.66*1.07)*(1+0.2)*0.531*3.67</f>
        <v>0.20786150271662915</v>
      </c>
    </row>
    <row r="2917" spans="1:20" x14ac:dyDescent="0.3">
      <c r="A2917" s="26">
        <v>26001</v>
      </c>
      <c r="B2917">
        <v>122</v>
      </c>
      <c r="C2917" t="s">
        <v>211</v>
      </c>
      <c r="D2917">
        <v>32</v>
      </c>
      <c r="E2917" t="s">
        <v>212</v>
      </c>
      <c r="F2917">
        <v>4</v>
      </c>
      <c r="G2917">
        <v>10.5</v>
      </c>
      <c r="H2917">
        <f t="shared" si="1569"/>
        <v>0.105</v>
      </c>
      <c r="I2917">
        <v>6</v>
      </c>
      <c r="J2917">
        <v>2</v>
      </c>
      <c r="K2917">
        <f t="shared" si="1570"/>
        <v>8.659034999999999E-3</v>
      </c>
      <c r="L2917">
        <f t="shared" ref="L2917:L2918" si="1591">0.000062*(G2917^1.947206*I2917^0.894551+0.000039*G2917^2)</f>
        <v>2.9988687570389357E-2</v>
      </c>
      <c r="O2917">
        <f>L2917*0.47*0.75</f>
        <v>1.0571012368562248E-2</v>
      </c>
      <c r="Q2917">
        <f t="shared" ref="Q2917:Q2918" si="1592">O2917*0.52</f>
        <v>5.4969264316523693E-3</v>
      </c>
      <c r="T2917">
        <f>(L2917*0.47*0.75)*(1+0.2)*0.52*3.67</f>
        <v>2.420846400499703E-2</v>
      </c>
    </row>
    <row r="2918" spans="1:20" x14ac:dyDescent="0.3">
      <c r="A2918" s="26">
        <v>26001</v>
      </c>
      <c r="B2918">
        <v>122</v>
      </c>
      <c r="C2918" t="s">
        <v>211</v>
      </c>
      <c r="D2918">
        <v>33</v>
      </c>
      <c r="E2918" t="s">
        <v>212</v>
      </c>
      <c r="F2918">
        <v>4</v>
      </c>
      <c r="G2918">
        <v>8.1</v>
      </c>
      <c r="H2918">
        <f t="shared" si="1569"/>
        <v>8.1000000000000003E-2</v>
      </c>
      <c r="I2918">
        <v>5</v>
      </c>
      <c r="J2918">
        <v>2</v>
      </c>
      <c r="K2918">
        <f t="shared" si="1570"/>
        <v>5.1530094000000002E-3</v>
      </c>
      <c r="L2918">
        <f t="shared" si="1591"/>
        <v>1.5369791223417105E-2</v>
      </c>
      <c r="O2918">
        <f>L2918*0.47*0.75</f>
        <v>5.4178514062545296E-3</v>
      </c>
      <c r="Q2918">
        <f t="shared" si="1592"/>
        <v>2.8172827312523555E-3</v>
      </c>
      <c r="T2918">
        <f>(L2918*0.47*0.75)*(1+0.2)*0.52*3.67</f>
        <v>1.2407313148435373E-2</v>
      </c>
    </row>
    <row r="2919" spans="1:20" x14ac:dyDescent="0.3">
      <c r="A2919" s="26">
        <v>26001</v>
      </c>
      <c r="B2919">
        <v>122</v>
      </c>
      <c r="C2919" t="s">
        <v>211</v>
      </c>
      <c r="D2919">
        <v>34</v>
      </c>
      <c r="E2919" t="s">
        <v>213</v>
      </c>
      <c r="F2919">
        <v>4</v>
      </c>
      <c r="G2919">
        <v>10.7</v>
      </c>
      <c r="H2919">
        <f t="shared" si="1569"/>
        <v>0.107</v>
      </c>
      <c r="I2919">
        <v>4</v>
      </c>
      <c r="J2919">
        <v>2</v>
      </c>
      <c r="K2919">
        <f t="shared" si="1570"/>
        <v>8.9920445999999987E-3</v>
      </c>
      <c r="L2919">
        <f t="shared" ref="L2919:L2923" si="1593">0.000084*(G2919^1.894314*I2919^0.808223+0.000031*G2919^2)</f>
        <v>2.2954073112821469E-2</v>
      </c>
      <c r="O2919">
        <f>L2919*0.66*1.07</f>
        <v>1.6210166432274523E-2</v>
      </c>
      <c r="Q2919">
        <f t="shared" ref="Q2919:Q2923" si="1594">O2919*0.531</f>
        <v>8.607598375537772E-3</v>
      </c>
      <c r="T2919">
        <f>(L2919*0.66*1.07)*(1+0.2)*0.531*3.67</f>
        <v>3.7907863245868346E-2</v>
      </c>
    </row>
    <row r="2920" spans="1:20" x14ac:dyDescent="0.3">
      <c r="A2920" s="26">
        <v>26001</v>
      </c>
      <c r="B2920">
        <v>122</v>
      </c>
      <c r="C2920" t="s">
        <v>211</v>
      </c>
      <c r="D2920">
        <v>35</v>
      </c>
      <c r="E2920" t="s">
        <v>213</v>
      </c>
      <c r="F2920">
        <v>4</v>
      </c>
      <c r="G2920">
        <v>9.1</v>
      </c>
      <c r="H2920">
        <f t="shared" si="1569"/>
        <v>9.0999999999999998E-2</v>
      </c>
      <c r="I2920">
        <v>4</v>
      </c>
      <c r="J2920">
        <v>2</v>
      </c>
      <c r="K2920">
        <f t="shared" si="1570"/>
        <v>6.5038973999999999E-3</v>
      </c>
      <c r="L2920">
        <f t="shared" si="1593"/>
        <v>1.6889200812603016E-2</v>
      </c>
      <c r="O2920">
        <f>L2920*0.66*1.07</f>
        <v>1.192715361386025E-2</v>
      </c>
      <c r="Q2920">
        <f t="shared" si="1594"/>
        <v>6.3333185689597934E-3</v>
      </c>
      <c r="T2920">
        <f>(L2920*0.66*1.07)*(1+0.2)*0.531*3.67</f>
        <v>2.7891934977698929E-2</v>
      </c>
    </row>
    <row r="2921" spans="1:20" x14ac:dyDescent="0.3">
      <c r="A2921" s="26">
        <v>26001</v>
      </c>
      <c r="B2921">
        <v>122</v>
      </c>
      <c r="C2921" t="s">
        <v>211</v>
      </c>
      <c r="D2921">
        <v>36</v>
      </c>
      <c r="E2921" t="s">
        <v>213</v>
      </c>
      <c r="F2921">
        <v>4</v>
      </c>
      <c r="G2921">
        <v>21.9</v>
      </c>
      <c r="H2921">
        <f t="shared" si="1569"/>
        <v>0.21899999999999997</v>
      </c>
      <c r="I2921">
        <v>7</v>
      </c>
      <c r="J2921">
        <v>3</v>
      </c>
      <c r="K2921">
        <f t="shared" si="1570"/>
        <v>3.766856939999999E-2</v>
      </c>
      <c r="L2921">
        <f t="shared" si="1593"/>
        <v>0.14013056815801123</v>
      </c>
      <c r="O2921">
        <f>L2921*0.66*1.07</f>
        <v>9.8960207233187547E-2</v>
      </c>
      <c r="Q2921">
        <f t="shared" si="1594"/>
        <v>5.2547870040822592E-2</v>
      </c>
      <c r="T2921">
        <f>(L2921*0.66*1.07)*(1+0.2)*0.531*3.67</f>
        <v>0.2314208196597827</v>
      </c>
    </row>
    <row r="2922" spans="1:20" x14ac:dyDescent="0.3">
      <c r="A2922" s="26">
        <v>26001</v>
      </c>
      <c r="B2922">
        <v>122</v>
      </c>
      <c r="C2922" t="s">
        <v>211</v>
      </c>
      <c r="D2922">
        <v>37</v>
      </c>
      <c r="E2922" t="s">
        <v>213</v>
      </c>
      <c r="F2922">
        <v>4</v>
      </c>
      <c r="G2922">
        <v>12.3</v>
      </c>
      <c r="H2922">
        <f t="shared" si="1569"/>
        <v>0.12300000000000001</v>
      </c>
      <c r="I2922">
        <v>4</v>
      </c>
      <c r="J2922">
        <v>2</v>
      </c>
      <c r="K2922">
        <f t="shared" si="1570"/>
        <v>1.1882316600000003E-2</v>
      </c>
      <c r="L2922">
        <f t="shared" si="1593"/>
        <v>2.9888646883101461E-2</v>
      </c>
      <c r="O2922">
        <f>L2922*0.66*1.07</f>
        <v>2.1107362428846255E-2</v>
      </c>
      <c r="Q2922">
        <f t="shared" si="1594"/>
        <v>1.1208009449717362E-2</v>
      </c>
      <c r="T2922">
        <f>(L2922*0.66*1.07)*(1+0.2)*0.531*3.67</f>
        <v>4.9360073616555263E-2</v>
      </c>
    </row>
    <row r="2923" spans="1:20" x14ac:dyDescent="0.3">
      <c r="A2923" s="26">
        <v>26001</v>
      </c>
      <c r="B2923">
        <v>122</v>
      </c>
      <c r="C2923" t="s">
        <v>211</v>
      </c>
      <c r="D2923">
        <v>38</v>
      </c>
      <c r="E2923" t="s">
        <v>213</v>
      </c>
      <c r="F2923">
        <v>4</v>
      </c>
      <c r="G2923">
        <v>20.9</v>
      </c>
      <c r="H2923">
        <f t="shared" si="1569"/>
        <v>0.20899999999999999</v>
      </c>
      <c r="I2923">
        <v>6</v>
      </c>
      <c r="J2923">
        <v>3</v>
      </c>
      <c r="K2923">
        <f t="shared" si="1570"/>
        <v>3.43070574E-2</v>
      </c>
      <c r="L2923">
        <f t="shared" si="1593"/>
        <v>0.11323351229166069</v>
      </c>
      <c r="O2923">
        <f>L2923*0.66*1.07</f>
        <v>7.9965506380370782E-2</v>
      </c>
      <c r="Q2923">
        <f t="shared" si="1594"/>
        <v>4.2461683887976887E-2</v>
      </c>
      <c r="T2923">
        <f>(L2923*0.66*1.07)*(1+0.2)*0.531*3.67</f>
        <v>0.1870012558426502</v>
      </c>
    </row>
    <row r="2924" spans="1:20" x14ac:dyDescent="0.3">
      <c r="A2924" s="26">
        <v>26001</v>
      </c>
      <c r="B2924">
        <v>122</v>
      </c>
      <c r="C2924" t="s">
        <v>211</v>
      </c>
      <c r="D2924">
        <v>39</v>
      </c>
      <c r="E2924" t="s">
        <v>218</v>
      </c>
      <c r="F2924">
        <v>4</v>
      </c>
      <c r="G2924">
        <v>40.799999999999997</v>
      </c>
      <c r="H2924">
        <f t="shared" si="1569"/>
        <v>0.40799999999999997</v>
      </c>
      <c r="I2924">
        <v>18.600000000000001</v>
      </c>
      <c r="J2924">
        <v>10</v>
      </c>
      <c r="K2924">
        <f t="shared" si="1570"/>
        <v>0.13074082559999997</v>
      </c>
      <c r="L2924">
        <f>0.000057*(G2924^1.897696*I2924^1.002687+0.000031*G2924^2)</f>
        <v>1.2171479713274618</v>
      </c>
      <c r="O2924">
        <f>L2924*0.43*0.75</f>
        <v>0.3925302207531064</v>
      </c>
      <c r="Q2924">
        <f>O2924*0.52</f>
        <v>0.20411571479161533</v>
      </c>
      <c r="T2924">
        <f>(L2924*0.43*0.75)*(1+0.2)*0.52*3.67</f>
        <v>0.89892560794227383</v>
      </c>
    </row>
    <row r="2925" spans="1:20" x14ac:dyDescent="0.3">
      <c r="A2925" s="26">
        <v>26001</v>
      </c>
      <c r="B2925">
        <v>122</v>
      </c>
      <c r="C2925" t="s">
        <v>211</v>
      </c>
      <c r="D2925">
        <v>40</v>
      </c>
      <c r="E2925" t="s">
        <v>213</v>
      </c>
      <c r="F2925">
        <v>4</v>
      </c>
      <c r="G2925">
        <v>9</v>
      </c>
      <c r="H2925">
        <f t="shared" si="1569"/>
        <v>0.09</v>
      </c>
      <c r="I2925">
        <v>4</v>
      </c>
      <c r="J2925">
        <v>2</v>
      </c>
      <c r="K2925">
        <f t="shared" si="1570"/>
        <v>6.3617399999999994E-3</v>
      </c>
      <c r="L2925">
        <f t="shared" ref="L2925:L2929" si="1595">0.000084*(G2925^1.894314*I2925^0.808223+0.000031*G2925^2)</f>
        <v>1.653935244891129E-2</v>
      </c>
      <c r="O2925">
        <f>L2925*0.66*1.07</f>
        <v>1.1680090699421155E-2</v>
      </c>
      <c r="Q2925">
        <f t="shared" ref="Q2925:Q2929" si="1596">O2925*0.531</f>
        <v>6.202128161392634E-3</v>
      </c>
      <c r="T2925">
        <f>(L2925*0.66*1.07)*(1+0.2)*0.531*3.67</f>
        <v>2.7314172422773161E-2</v>
      </c>
    </row>
    <row r="2926" spans="1:20" x14ac:dyDescent="0.3">
      <c r="A2926" s="26">
        <v>26001</v>
      </c>
      <c r="B2926">
        <v>122</v>
      </c>
      <c r="C2926" t="s">
        <v>211</v>
      </c>
      <c r="D2926">
        <v>41</v>
      </c>
      <c r="E2926" t="s">
        <v>213</v>
      </c>
      <c r="F2926">
        <v>4</v>
      </c>
      <c r="G2926">
        <v>15</v>
      </c>
      <c r="H2926">
        <f t="shared" si="1569"/>
        <v>0.15</v>
      </c>
      <c r="I2926">
        <v>5</v>
      </c>
      <c r="J2926">
        <v>2</v>
      </c>
      <c r="K2926">
        <f t="shared" si="1570"/>
        <v>1.76715E-2</v>
      </c>
      <c r="L2926">
        <f t="shared" si="1595"/>
        <v>5.2130745815959834E-2</v>
      </c>
      <c r="O2926">
        <f>L2926*0.66*1.07</f>
        <v>3.6814732695230834E-2</v>
      </c>
      <c r="Q2926">
        <f t="shared" si="1596"/>
        <v>1.9548623061167576E-2</v>
      </c>
      <c r="T2926">
        <f>(L2926*0.66*1.07)*(1+0.2)*0.531*3.67</f>
        <v>8.6092135961381988E-2</v>
      </c>
    </row>
    <row r="2927" spans="1:20" x14ac:dyDescent="0.3">
      <c r="A2927" s="26">
        <v>26001</v>
      </c>
      <c r="B2927">
        <v>122</v>
      </c>
      <c r="C2927" t="s">
        <v>211</v>
      </c>
      <c r="D2927">
        <v>42</v>
      </c>
      <c r="E2927" t="s">
        <v>213</v>
      </c>
      <c r="F2927">
        <v>4</v>
      </c>
      <c r="G2927">
        <v>13.3</v>
      </c>
      <c r="H2927">
        <f t="shared" si="1569"/>
        <v>0.13300000000000001</v>
      </c>
      <c r="I2927">
        <v>4</v>
      </c>
      <c r="J2927">
        <v>2</v>
      </c>
      <c r="K2927">
        <f t="shared" si="1570"/>
        <v>1.3892940600000002E-2</v>
      </c>
      <c r="L2927">
        <f t="shared" si="1595"/>
        <v>3.465865362206267E-2</v>
      </c>
      <c r="O2927">
        <f>L2927*0.66*1.07</f>
        <v>2.4475941187900661E-2</v>
      </c>
      <c r="Q2927">
        <f t="shared" si="1596"/>
        <v>1.2996724770775252E-2</v>
      </c>
      <c r="T2927">
        <f>(L2927*0.66*1.07)*(1+0.2)*0.531*3.67</f>
        <v>5.7237575890494205E-2</v>
      </c>
    </row>
    <row r="2928" spans="1:20" x14ac:dyDescent="0.3">
      <c r="A2928" s="26">
        <v>26001</v>
      </c>
      <c r="B2928">
        <v>122</v>
      </c>
      <c r="C2928" t="s">
        <v>211</v>
      </c>
      <c r="D2928">
        <v>43</v>
      </c>
      <c r="E2928" t="s">
        <v>213</v>
      </c>
      <c r="F2928">
        <v>4</v>
      </c>
      <c r="G2928">
        <v>14.1</v>
      </c>
      <c r="H2928">
        <f t="shared" si="1569"/>
        <v>0.14099999999999999</v>
      </c>
      <c r="I2928">
        <v>4</v>
      </c>
      <c r="J2928">
        <v>2</v>
      </c>
      <c r="K2928">
        <f t="shared" si="1570"/>
        <v>1.5614537399999996E-2</v>
      </c>
      <c r="L2928">
        <f t="shared" si="1595"/>
        <v>3.8713789137604281E-2</v>
      </c>
      <c r="O2928">
        <f>L2928*0.66*1.07</f>
        <v>2.7339677888976146E-2</v>
      </c>
      <c r="Q2928">
        <f t="shared" si="1596"/>
        <v>1.4517368959046335E-2</v>
      </c>
      <c r="T2928">
        <f>(L2928*0.66*1.07)*(1+0.2)*0.531*3.67</f>
        <v>6.3934492895640044E-2</v>
      </c>
    </row>
    <row r="2929" spans="1:20" x14ac:dyDescent="0.3">
      <c r="A2929" s="26">
        <v>26001</v>
      </c>
      <c r="B2929">
        <v>122</v>
      </c>
      <c r="C2929" t="s">
        <v>211</v>
      </c>
      <c r="D2929">
        <v>44</v>
      </c>
      <c r="E2929" t="s">
        <v>213</v>
      </c>
      <c r="F2929">
        <v>4</v>
      </c>
      <c r="G2929">
        <v>15.5</v>
      </c>
      <c r="H2929">
        <f t="shared" si="1569"/>
        <v>0.155</v>
      </c>
      <c r="I2929">
        <v>4</v>
      </c>
      <c r="J2929">
        <v>2</v>
      </c>
      <c r="K2929">
        <f t="shared" si="1570"/>
        <v>1.8869235000000002E-2</v>
      </c>
      <c r="L2929">
        <f t="shared" si="1595"/>
        <v>4.6317582630813432E-2</v>
      </c>
      <c r="O2929">
        <f>L2929*0.66*1.07</f>
        <v>3.2709476853880447E-2</v>
      </c>
      <c r="Q2929">
        <f t="shared" si="1596"/>
        <v>1.7368732209410518E-2</v>
      </c>
      <c r="T2929">
        <f>(L2929*0.66*1.07)*(1+0.2)*0.531*3.67</f>
        <v>7.6491896650243918E-2</v>
      </c>
    </row>
    <row r="2930" spans="1:20" x14ac:dyDescent="0.3">
      <c r="A2930" s="26">
        <v>26001</v>
      </c>
      <c r="B2930">
        <v>122</v>
      </c>
      <c r="C2930" t="s">
        <v>211</v>
      </c>
      <c r="D2930">
        <v>45</v>
      </c>
      <c r="E2930" t="s">
        <v>215</v>
      </c>
      <c r="F2930">
        <v>4</v>
      </c>
      <c r="G2930">
        <v>7.5</v>
      </c>
      <c r="H2930">
        <f t="shared" si="1569"/>
        <v>7.4999999999999997E-2</v>
      </c>
      <c r="I2930">
        <v>4</v>
      </c>
      <c r="J2930">
        <v>2</v>
      </c>
      <c r="K2930">
        <f t="shared" si="1570"/>
        <v>4.4178749999999999E-3</v>
      </c>
      <c r="L2930">
        <f>0.000064*(G2930^1.958025*I2930^0.883501+0.000045*G2930^2)</f>
        <v>1.1258969885917257E-2</v>
      </c>
      <c r="O2930">
        <f>L2930*0.44*0.75</f>
        <v>3.7154600623526949E-3</v>
      </c>
      <c r="Q2930">
        <f>O2930*0.52</f>
        <v>1.9320392324234015E-3</v>
      </c>
      <c r="T2930">
        <f>(L2930*0.44*0.75)*(1+0.2)*0.52*3.67</f>
        <v>8.5087007795926588E-3</v>
      </c>
    </row>
    <row r="2931" spans="1:20" x14ac:dyDescent="0.3">
      <c r="A2931" s="26">
        <v>26001</v>
      </c>
      <c r="B2931">
        <v>122</v>
      </c>
      <c r="C2931" t="s">
        <v>211</v>
      </c>
      <c r="D2931">
        <v>46</v>
      </c>
      <c r="E2931" t="s">
        <v>213</v>
      </c>
      <c r="F2931">
        <v>4</v>
      </c>
      <c r="G2931">
        <v>10.5</v>
      </c>
      <c r="H2931">
        <f t="shared" si="1569"/>
        <v>0.105</v>
      </c>
      <c r="I2931">
        <v>4</v>
      </c>
      <c r="J2931">
        <v>2</v>
      </c>
      <c r="K2931">
        <f t="shared" si="1570"/>
        <v>8.659034999999999E-3</v>
      </c>
      <c r="L2931">
        <f>0.000084*(G2931^1.894314*I2931^0.808223+0.000031*G2931^2)</f>
        <v>2.2148118262450073E-2</v>
      </c>
      <c r="O2931">
        <f>L2931*0.66*1.07</f>
        <v>1.5641001116942242E-2</v>
      </c>
      <c r="Q2931">
        <f>O2931*0.531</f>
        <v>8.3053715930963314E-3</v>
      </c>
      <c r="T2931">
        <f>(L2931*0.66*1.07)*(1+0.2)*0.531*3.67</f>
        <v>3.6576856495996235E-2</v>
      </c>
    </row>
    <row r="2932" spans="1:20" x14ac:dyDescent="0.3">
      <c r="A2932" s="26">
        <v>26001</v>
      </c>
      <c r="B2932">
        <v>122</v>
      </c>
      <c r="C2932" t="s">
        <v>211</v>
      </c>
      <c r="D2932">
        <v>47</v>
      </c>
      <c r="E2932" t="s">
        <v>218</v>
      </c>
      <c r="F2932">
        <v>1</v>
      </c>
      <c r="G2932">
        <v>59.5</v>
      </c>
      <c r="H2932">
        <f t="shared" si="1569"/>
        <v>0.59499999999999997</v>
      </c>
      <c r="I2932">
        <v>20.100000000000001</v>
      </c>
      <c r="J2932">
        <v>14</v>
      </c>
      <c r="K2932">
        <f t="shared" si="1570"/>
        <v>0.27805123499999995</v>
      </c>
      <c r="L2932">
        <f>0.000057*(G2932^1.897696*I2932^1.002687+0.000031*G2932^2)</f>
        <v>2.6919522861924405</v>
      </c>
      <c r="O2932">
        <f>L2932*0.43*0.75</f>
        <v>0.86815461229706203</v>
      </c>
      <c r="Q2932">
        <f>O2932*0.52</f>
        <v>0.45144039839447225</v>
      </c>
      <c r="T2932">
        <f>(L2932*0.43*0.75)*(1+0.2)*0.52*3.67</f>
        <v>1.9881435145292556</v>
      </c>
    </row>
    <row r="2933" spans="1:20" x14ac:dyDescent="0.3">
      <c r="A2933" s="26">
        <v>26001</v>
      </c>
      <c r="B2933">
        <v>122</v>
      </c>
      <c r="C2933" t="s">
        <v>211</v>
      </c>
      <c r="D2933">
        <v>48</v>
      </c>
      <c r="E2933" t="s">
        <v>216</v>
      </c>
      <c r="F2933">
        <v>4</v>
      </c>
      <c r="G2933">
        <v>9.6</v>
      </c>
      <c r="H2933">
        <f t="shared" si="1569"/>
        <v>9.6000000000000002E-2</v>
      </c>
      <c r="I2933">
        <v>4</v>
      </c>
      <c r="J2933">
        <v>2</v>
      </c>
      <c r="K2933">
        <f t="shared" si="1570"/>
        <v>7.2382464000000004E-3</v>
      </c>
      <c r="L2933">
        <f>0.000086*(G2933^1.882935*I2933^0.813269+0.000016*G2933^2)</f>
        <v>1.8779801396822334E-2</v>
      </c>
      <c r="O2933">
        <f>L2933*0.37*0.75</f>
        <v>5.211394887618198E-3</v>
      </c>
      <c r="Q2933">
        <f>O2933*0.52</f>
        <v>2.7099253415614629E-3</v>
      </c>
      <c r="T2933">
        <f>(L2933*0.45*0.75)*(1+0.2)*0.52*3.67</f>
        <v>1.4514946059206777E-2</v>
      </c>
    </row>
    <row r="2934" spans="1:20" x14ac:dyDescent="0.3">
      <c r="A2934">
        <v>27001</v>
      </c>
      <c r="B2934">
        <v>123</v>
      </c>
      <c r="C2934" t="s">
        <v>210</v>
      </c>
      <c r="D2934">
        <v>1</v>
      </c>
      <c r="E2934" t="s">
        <v>217</v>
      </c>
      <c r="F2934">
        <v>3</v>
      </c>
      <c r="G2934">
        <v>9</v>
      </c>
      <c r="H2934">
        <f t="shared" si="1569"/>
        <v>0.09</v>
      </c>
      <c r="I2934">
        <v>4.4000000000000004</v>
      </c>
      <c r="J2934">
        <v>1.8</v>
      </c>
      <c r="K2934">
        <f t="shared" si="1570"/>
        <v>6.3617399999999994E-3</v>
      </c>
      <c r="L2934">
        <f>0.000059*(G2934^1.965295*I2934^0.892133+0.000019*G2934^2)</f>
        <v>1.6606105226772517E-2</v>
      </c>
      <c r="O2934">
        <f>L2934*0.47*0.75</f>
        <v>5.8536520924373121E-3</v>
      </c>
      <c r="Q2934">
        <f>O2934*0.52</f>
        <v>3.0438990880674024E-3</v>
      </c>
      <c r="T2934">
        <f>(L2934*0.47*0.75)*(1+0.2)*0.52*3.67</f>
        <v>1.340533158384884E-2</v>
      </c>
    </row>
    <row r="2935" spans="1:20" x14ac:dyDescent="0.3">
      <c r="A2935">
        <v>27001</v>
      </c>
      <c r="B2935">
        <v>123</v>
      </c>
      <c r="C2935" t="s">
        <v>210</v>
      </c>
      <c r="D2935">
        <v>2</v>
      </c>
      <c r="E2935" t="s">
        <v>214</v>
      </c>
      <c r="F2935">
        <v>4</v>
      </c>
      <c r="G2935">
        <v>31.2</v>
      </c>
      <c r="H2935">
        <f t="shared" si="1569"/>
        <v>0.312</v>
      </c>
      <c r="I2935">
        <v>5</v>
      </c>
      <c r="J2935">
        <v>1</v>
      </c>
      <c r="K2935">
        <f t="shared" si="1570"/>
        <v>7.64539776E-2</v>
      </c>
      <c r="L2935">
        <f>0.000081*(G2935^1.864042*I2935^0.850892+0.000027*G2935^2)</f>
        <v>0.19426952612504339</v>
      </c>
      <c r="O2935">
        <f>L2935*0.47*0.75</f>
        <v>6.8480007959077785E-2</v>
      </c>
      <c r="Q2935">
        <f>O2935*0.521</f>
        <v>3.5678084146679528E-2</v>
      </c>
      <c r="T2935">
        <f>(L2935*0.47*0.75)*(1+0.2)*0.521*3.67</f>
        <v>0.15712628258197664</v>
      </c>
    </row>
    <row r="2936" spans="1:20" x14ac:dyDescent="0.3">
      <c r="A2936">
        <v>27001</v>
      </c>
      <c r="B2936">
        <v>123</v>
      </c>
      <c r="C2936" t="s">
        <v>210</v>
      </c>
      <c r="D2936">
        <v>3</v>
      </c>
      <c r="E2936" t="s">
        <v>213</v>
      </c>
      <c r="F2936">
        <v>3</v>
      </c>
      <c r="G2936">
        <v>19</v>
      </c>
      <c r="H2936">
        <f t="shared" si="1569"/>
        <v>0.19</v>
      </c>
      <c r="I2936">
        <v>4.3</v>
      </c>
      <c r="J2936">
        <v>1.3</v>
      </c>
      <c r="K2936">
        <f t="shared" si="1570"/>
        <v>2.835294E-2</v>
      </c>
      <c r="L2936">
        <f t="shared" ref="L2936:L2937" si="1597">0.000084*(G2936^1.894314*I2936^0.808223+0.000031*G2936^2)</f>
        <v>7.2215357212086717E-2</v>
      </c>
      <c r="O2936">
        <f>L2936*0.66*1.07</f>
        <v>5.0998485263175644E-2</v>
      </c>
      <c r="Q2936">
        <f t="shared" ref="Q2936:Q2937" si="1598">O2936*0.531</f>
        <v>2.7080195674746267E-2</v>
      </c>
      <c r="T2936">
        <f>(L2936*0.66*1.07)*(1+0.2)*0.531*3.67</f>
        <v>0.11926118175158255</v>
      </c>
    </row>
    <row r="2937" spans="1:20" x14ac:dyDescent="0.3">
      <c r="A2937">
        <v>27001</v>
      </c>
      <c r="B2937">
        <v>123</v>
      </c>
      <c r="C2937" t="s">
        <v>210</v>
      </c>
      <c r="D2937">
        <v>4</v>
      </c>
      <c r="E2937" t="s">
        <v>213</v>
      </c>
      <c r="F2937">
        <v>3</v>
      </c>
      <c r="G2937">
        <v>17.3</v>
      </c>
      <c r="H2937">
        <f t="shared" si="1569"/>
        <v>0.17300000000000001</v>
      </c>
      <c r="I2937">
        <v>4.2</v>
      </c>
      <c r="J2937">
        <v>1.3</v>
      </c>
      <c r="K2937">
        <f t="shared" si="1570"/>
        <v>2.3506236600000004E-2</v>
      </c>
      <c r="L2937">
        <f t="shared" si="1597"/>
        <v>5.9327694008144041E-2</v>
      </c>
      <c r="O2937">
        <f>L2937*0.66*1.07</f>
        <v>4.1897217508551327E-2</v>
      </c>
      <c r="Q2937">
        <f t="shared" si="1598"/>
        <v>2.2247422497040755E-2</v>
      </c>
      <c r="T2937">
        <f>(L2937*0.66*1.07)*(1+0.2)*0.531*3.67</f>
        <v>9.7977648676967483E-2</v>
      </c>
    </row>
    <row r="2938" spans="1:20" x14ac:dyDescent="0.3">
      <c r="A2938">
        <v>27001</v>
      </c>
      <c r="B2938">
        <v>123</v>
      </c>
      <c r="C2938" t="s">
        <v>210</v>
      </c>
      <c r="D2938">
        <v>5</v>
      </c>
      <c r="E2938" t="s">
        <v>212</v>
      </c>
      <c r="F2938">
        <v>3</v>
      </c>
      <c r="G2938">
        <v>7.5</v>
      </c>
      <c r="H2938">
        <f t="shared" si="1569"/>
        <v>7.4999999999999997E-2</v>
      </c>
      <c r="I2938">
        <v>2.2999999999999998</v>
      </c>
      <c r="J2938">
        <v>0.5</v>
      </c>
      <c r="K2938">
        <f t="shared" si="1570"/>
        <v>4.4178749999999999E-3</v>
      </c>
      <c r="L2938">
        <f>0.000062*(G2938^1.947206*I2938^0.894551+0.000039*G2938^2)</f>
        <v>6.6055528535794239E-3</v>
      </c>
      <c r="O2938">
        <f>L2938*0.47*0.75</f>
        <v>2.3284573808867465E-3</v>
      </c>
      <c r="Q2938">
        <f>O2938*0.52</f>
        <v>1.2107978380611081E-3</v>
      </c>
      <c r="T2938">
        <f>(L2938*0.47*0.75)*(1+0.2)*0.52*3.67</f>
        <v>5.3323536788211197E-3</v>
      </c>
    </row>
    <row r="2939" spans="1:20" x14ac:dyDescent="0.3">
      <c r="A2939">
        <v>27001</v>
      </c>
      <c r="B2939">
        <v>123</v>
      </c>
      <c r="C2939" t="s">
        <v>210</v>
      </c>
      <c r="D2939">
        <v>6</v>
      </c>
      <c r="E2939" t="s">
        <v>217</v>
      </c>
      <c r="F2939">
        <v>3</v>
      </c>
      <c r="G2939">
        <v>9</v>
      </c>
      <c r="H2939">
        <f t="shared" si="1569"/>
        <v>0.09</v>
      </c>
      <c r="I2939">
        <v>3.1</v>
      </c>
      <c r="J2939">
        <v>1.8</v>
      </c>
      <c r="K2939">
        <f t="shared" si="1570"/>
        <v>6.3617399999999994E-3</v>
      </c>
      <c r="L2939">
        <f>0.000059*(G2939^1.965295*I2939^0.892133+0.000019*G2939^2)</f>
        <v>1.2150195665476924E-2</v>
      </c>
      <c r="O2939">
        <f>L2939*0.47*0.75</f>
        <v>4.2829439720806156E-3</v>
      </c>
      <c r="Q2939">
        <f>O2939*0.52</f>
        <v>2.2271308654819204E-3</v>
      </c>
      <c r="T2939">
        <f>(L2939*0.47*0.75)*(1+0.2)*0.52*3.67</f>
        <v>9.8082843315823766E-3</v>
      </c>
    </row>
    <row r="2940" spans="1:20" x14ac:dyDescent="0.3">
      <c r="A2940">
        <v>27001</v>
      </c>
      <c r="B2940">
        <v>123</v>
      </c>
      <c r="C2940" t="s">
        <v>210</v>
      </c>
      <c r="D2940">
        <v>7</v>
      </c>
      <c r="E2940" t="s">
        <v>214</v>
      </c>
      <c r="F2940">
        <v>4</v>
      </c>
      <c r="G2940">
        <v>16.899999999999999</v>
      </c>
      <c r="H2940">
        <f t="shared" si="1569"/>
        <v>0.16899999999999998</v>
      </c>
      <c r="I2940">
        <v>5.7</v>
      </c>
      <c r="J2940">
        <v>1</v>
      </c>
      <c r="K2940">
        <f t="shared" si="1570"/>
        <v>2.2431809399999995E-2</v>
      </c>
      <c r="L2940">
        <f>0.000081*(G2940^1.864042*I2940^0.850892+0.000027*G2940^2)</f>
        <v>6.9261069252425408E-2</v>
      </c>
      <c r="O2940">
        <f>L2940*0.47*0.75</f>
        <v>2.4414526911479956E-2</v>
      </c>
      <c r="Q2940">
        <f>O2940*0.521</f>
        <v>1.2719968520881057E-2</v>
      </c>
      <c r="T2940">
        <f>(L2940*0.47*0.75)*(1+0.2)*0.521*3.67</f>
        <v>5.6018741365960176E-2</v>
      </c>
    </row>
    <row r="2941" spans="1:20" x14ac:dyDescent="0.3">
      <c r="A2941">
        <v>27001</v>
      </c>
      <c r="B2941">
        <v>123</v>
      </c>
      <c r="C2941" t="s">
        <v>210</v>
      </c>
      <c r="D2941">
        <v>8</v>
      </c>
      <c r="E2941" t="s">
        <v>213</v>
      </c>
      <c r="F2941">
        <v>3</v>
      </c>
      <c r="G2941">
        <v>13.5</v>
      </c>
      <c r="H2941">
        <f t="shared" si="1569"/>
        <v>0.13500000000000001</v>
      </c>
      <c r="I2941">
        <v>3.1</v>
      </c>
      <c r="J2941">
        <v>1.7</v>
      </c>
      <c r="K2941">
        <f t="shared" si="1570"/>
        <v>1.4313915000000002E-2</v>
      </c>
      <c r="L2941">
        <f t="shared" ref="L2941:L2942" si="1599">0.000084*(G2941^1.894314*I2941^0.808223+0.000031*G2941^2)</f>
        <v>2.9015048054879432E-2</v>
      </c>
      <c r="O2941">
        <f>L2941*0.66*1.07</f>
        <v>2.0490426936355857E-2</v>
      </c>
      <c r="Q2941">
        <f t="shared" ref="Q2941:Q2942" si="1600">O2941*0.531</f>
        <v>1.088041670320496E-2</v>
      </c>
      <c r="T2941">
        <f>(L2941*0.66*1.07)*(1+0.2)*0.531*3.67</f>
        <v>4.7917355160914644E-2</v>
      </c>
    </row>
    <row r="2942" spans="1:20" x14ac:dyDescent="0.3">
      <c r="A2942">
        <v>27001</v>
      </c>
      <c r="B2942">
        <v>123</v>
      </c>
      <c r="C2942" t="s">
        <v>210</v>
      </c>
      <c r="D2942">
        <v>9</v>
      </c>
      <c r="E2942" t="s">
        <v>213</v>
      </c>
      <c r="F2942">
        <v>3</v>
      </c>
      <c r="G2942">
        <v>19.5</v>
      </c>
      <c r="H2942">
        <f t="shared" si="1569"/>
        <v>0.19500000000000001</v>
      </c>
      <c r="I2942">
        <v>4.2</v>
      </c>
      <c r="J2942">
        <v>1.8</v>
      </c>
      <c r="K2942">
        <f t="shared" si="1570"/>
        <v>2.9864835000000003E-2</v>
      </c>
      <c r="L2942">
        <f t="shared" si="1599"/>
        <v>7.4428642812605431E-2</v>
      </c>
      <c r="O2942">
        <f>L2942*0.66*1.07</f>
        <v>5.2561507554261963E-2</v>
      </c>
      <c r="Q2942">
        <f t="shared" si="1600"/>
        <v>2.7910160511313103E-2</v>
      </c>
      <c r="T2942">
        <f>(L2942*0.66*1.07)*(1+0.2)*0.531*3.67</f>
        <v>0.1229163468918229</v>
      </c>
    </row>
    <row r="2943" spans="1:20" x14ac:dyDescent="0.3">
      <c r="A2943">
        <v>27001</v>
      </c>
      <c r="B2943">
        <v>123</v>
      </c>
      <c r="C2943" t="s">
        <v>210</v>
      </c>
      <c r="D2943">
        <v>10</v>
      </c>
      <c r="E2943" t="s">
        <v>214</v>
      </c>
      <c r="F2943">
        <v>7</v>
      </c>
      <c r="G2943">
        <v>11.5</v>
      </c>
      <c r="H2943">
        <f t="shared" si="1569"/>
        <v>0.115</v>
      </c>
      <c r="I2943">
        <v>2.5</v>
      </c>
      <c r="J2943">
        <v>0</v>
      </c>
      <c r="K2943">
        <f t="shared" si="1570"/>
        <v>1.0386915E-2</v>
      </c>
      <c r="L2943">
        <f t="shared" ref="L2943:L2949" si="1601">0.000081*(G2943^1.864042*I2943^0.850892+0.000027*G2943^2)</f>
        <v>1.6760300737598613E-2</v>
      </c>
      <c r="O2943">
        <f t="shared" ref="O2943:O2949" si="1602">L2943*0.47*0.75</f>
        <v>5.9080060100035105E-3</v>
      </c>
      <c r="Q2943">
        <f t="shared" ref="Q2943:Q2949" si="1603">O2943*0.521</f>
        <v>3.0780711312118291E-3</v>
      </c>
      <c r="T2943">
        <f t="shared" ref="T2943:T2949" si="1604">(L2943*0.47*0.75)*(1+0.2)*0.521*3.67</f>
        <v>1.3555825261856894E-2</v>
      </c>
    </row>
    <row r="2944" spans="1:20" x14ac:dyDescent="0.3">
      <c r="A2944">
        <v>27001</v>
      </c>
      <c r="B2944">
        <v>123</v>
      </c>
      <c r="C2944" t="s">
        <v>210</v>
      </c>
      <c r="D2944">
        <v>11</v>
      </c>
      <c r="E2944" t="s">
        <v>214</v>
      </c>
      <c r="F2944">
        <v>5</v>
      </c>
      <c r="G2944">
        <v>24</v>
      </c>
      <c r="H2944">
        <f t="shared" si="1569"/>
        <v>0.24</v>
      </c>
      <c r="I2944">
        <v>6.6</v>
      </c>
      <c r="J2944">
        <v>1.1000000000000001</v>
      </c>
      <c r="K2944">
        <f t="shared" si="1570"/>
        <v>4.5239040000000001E-2</v>
      </c>
      <c r="L2944">
        <f t="shared" si="1601"/>
        <v>0.15087029756762635</v>
      </c>
      <c r="O2944">
        <f t="shared" si="1602"/>
        <v>5.3181779892588293E-2</v>
      </c>
      <c r="Q2944">
        <f t="shared" si="1603"/>
        <v>2.7707707324038502E-2</v>
      </c>
      <c r="T2944">
        <f t="shared" si="1604"/>
        <v>0.12202474305506554</v>
      </c>
    </row>
    <row r="2945" spans="1:20" x14ac:dyDescent="0.3">
      <c r="A2945">
        <v>27001</v>
      </c>
      <c r="B2945">
        <v>123</v>
      </c>
      <c r="C2945" t="s">
        <v>210</v>
      </c>
      <c r="D2945">
        <v>12</v>
      </c>
      <c r="E2945" t="s">
        <v>214</v>
      </c>
      <c r="F2945">
        <v>3</v>
      </c>
      <c r="G2945">
        <v>8.5</v>
      </c>
      <c r="H2945">
        <f t="shared" si="1569"/>
        <v>8.5000000000000006E-2</v>
      </c>
      <c r="I2945">
        <v>1.9</v>
      </c>
      <c r="J2945">
        <v>1</v>
      </c>
      <c r="K2945">
        <f t="shared" si="1570"/>
        <v>5.6745150000000006E-3</v>
      </c>
      <c r="L2945">
        <f t="shared" si="1601"/>
        <v>7.5536911868340374E-3</v>
      </c>
      <c r="O2945">
        <f t="shared" si="1602"/>
        <v>2.662676143358998E-3</v>
      </c>
      <c r="Q2945">
        <f t="shared" si="1603"/>
        <v>1.387254270690038E-3</v>
      </c>
      <c r="T2945">
        <f t="shared" si="1604"/>
        <v>6.1094678081189272E-3</v>
      </c>
    </row>
    <row r="2946" spans="1:20" x14ac:dyDescent="0.3">
      <c r="A2946">
        <v>27001</v>
      </c>
      <c r="B2946">
        <v>123</v>
      </c>
      <c r="C2946" t="s">
        <v>210</v>
      </c>
      <c r="D2946">
        <v>13</v>
      </c>
      <c r="E2946" t="s">
        <v>214</v>
      </c>
      <c r="F2946">
        <v>3</v>
      </c>
      <c r="G2946">
        <v>14.3</v>
      </c>
      <c r="H2946">
        <f t="shared" si="1569"/>
        <v>0.14300000000000002</v>
      </c>
      <c r="I2946">
        <v>6</v>
      </c>
      <c r="J2946">
        <v>1.7</v>
      </c>
      <c r="K2946">
        <f t="shared" si="1570"/>
        <v>1.6060644600000003E-2</v>
      </c>
      <c r="L2946">
        <f t="shared" si="1601"/>
        <v>5.2991505220061977E-2</v>
      </c>
      <c r="O2946">
        <f t="shared" si="1602"/>
        <v>1.8679505590071845E-2</v>
      </c>
      <c r="Q2946">
        <f t="shared" si="1603"/>
        <v>9.7320224124274306E-3</v>
      </c>
      <c r="T2946">
        <f t="shared" si="1604"/>
        <v>4.285982670433041E-2</v>
      </c>
    </row>
    <row r="2947" spans="1:20" x14ac:dyDescent="0.3">
      <c r="A2947">
        <v>27001</v>
      </c>
      <c r="B2947">
        <v>123</v>
      </c>
      <c r="C2947" t="s">
        <v>210</v>
      </c>
      <c r="D2947">
        <v>14</v>
      </c>
      <c r="E2947" t="s">
        <v>214</v>
      </c>
      <c r="F2947">
        <v>5</v>
      </c>
      <c r="G2947">
        <v>23</v>
      </c>
      <c r="H2947">
        <f t="shared" ref="H2947:H3010" si="1605">G2947/100</f>
        <v>0.23</v>
      </c>
      <c r="I2947">
        <v>6.1</v>
      </c>
      <c r="J2947">
        <v>1.9</v>
      </c>
      <c r="K2947">
        <f t="shared" ref="K2947:K3010" si="1606">0.7854*H2947^2</f>
        <v>4.154766E-2</v>
      </c>
      <c r="L2947">
        <f t="shared" si="1601"/>
        <v>0.13032796889247444</v>
      </c>
      <c r="O2947">
        <f t="shared" si="1602"/>
        <v>4.5940609034597235E-2</v>
      </c>
      <c r="Q2947">
        <f t="shared" si="1603"/>
        <v>2.3935057307025161E-2</v>
      </c>
      <c r="T2947">
        <f t="shared" si="1604"/>
        <v>0.10540999238013882</v>
      </c>
    </row>
    <row r="2948" spans="1:20" x14ac:dyDescent="0.3">
      <c r="A2948">
        <v>27001</v>
      </c>
      <c r="B2948">
        <v>123</v>
      </c>
      <c r="C2948" t="s">
        <v>210</v>
      </c>
      <c r="D2948">
        <v>15</v>
      </c>
      <c r="E2948" t="s">
        <v>214</v>
      </c>
      <c r="F2948">
        <v>3</v>
      </c>
      <c r="G2948">
        <v>11</v>
      </c>
      <c r="H2948">
        <f t="shared" si="1605"/>
        <v>0.11</v>
      </c>
      <c r="I2948">
        <v>4</v>
      </c>
      <c r="J2948">
        <v>1.1000000000000001</v>
      </c>
      <c r="K2948">
        <f t="shared" si="1606"/>
        <v>9.503339999999999E-3</v>
      </c>
      <c r="L2948">
        <f t="shared" si="1601"/>
        <v>2.301323893678961E-2</v>
      </c>
      <c r="O2948">
        <f t="shared" si="1602"/>
        <v>8.1121667252183373E-3</v>
      </c>
      <c r="Q2948">
        <f t="shared" si="1603"/>
        <v>4.2264388638387539E-3</v>
      </c>
      <c r="T2948">
        <f t="shared" si="1604"/>
        <v>1.861323675634587E-2</v>
      </c>
    </row>
    <row r="2949" spans="1:20" x14ac:dyDescent="0.3">
      <c r="A2949">
        <v>27001</v>
      </c>
      <c r="B2949">
        <v>123</v>
      </c>
      <c r="C2949" t="s">
        <v>210</v>
      </c>
      <c r="D2949">
        <v>16</v>
      </c>
      <c r="E2949" t="s">
        <v>214</v>
      </c>
      <c r="F2949">
        <v>3</v>
      </c>
      <c r="G2949">
        <v>13.5</v>
      </c>
      <c r="H2949">
        <f t="shared" si="1605"/>
        <v>0.13500000000000001</v>
      </c>
      <c r="I2949">
        <v>2</v>
      </c>
      <c r="J2949">
        <v>1</v>
      </c>
      <c r="K2949">
        <f t="shared" si="1606"/>
        <v>1.4313915000000002E-2</v>
      </c>
      <c r="L2949">
        <f t="shared" si="1601"/>
        <v>1.8690801011040897E-2</v>
      </c>
      <c r="O2949">
        <f t="shared" si="1602"/>
        <v>6.5885073563919164E-3</v>
      </c>
      <c r="Q2949">
        <f t="shared" si="1603"/>
        <v>3.4326123326801883E-3</v>
      </c>
      <c r="T2949">
        <f t="shared" si="1604"/>
        <v>1.511722471312355E-2</v>
      </c>
    </row>
    <row r="2950" spans="1:20" x14ac:dyDescent="0.3">
      <c r="A2950">
        <v>27001</v>
      </c>
      <c r="B2950">
        <v>123</v>
      </c>
      <c r="C2950" t="s">
        <v>210</v>
      </c>
      <c r="D2950">
        <v>17</v>
      </c>
      <c r="E2950" t="s">
        <v>217</v>
      </c>
      <c r="F2950">
        <v>4</v>
      </c>
      <c r="G2950">
        <v>22</v>
      </c>
      <c r="H2950">
        <f t="shared" si="1605"/>
        <v>0.22</v>
      </c>
      <c r="I2950">
        <v>8.1</v>
      </c>
      <c r="J2950">
        <v>2.7</v>
      </c>
      <c r="K2950">
        <f t="shared" si="1606"/>
        <v>3.8013359999999996E-2</v>
      </c>
      <c r="L2950">
        <f>0.000059*(G2950^1.965295*I2950^0.892133+0.000019*G2950^2)</f>
        <v>0.16580570922659682</v>
      </c>
      <c r="O2950">
        <f>L2950*0.47*0.75</f>
        <v>5.8446512502375383E-2</v>
      </c>
      <c r="Q2950">
        <f>O2950*0.52</f>
        <v>3.0392186501235201E-2</v>
      </c>
      <c r="T2950">
        <f>(L2950*0.47*0.75)*(1+0.2)*0.52*3.67</f>
        <v>0.13384718935143983</v>
      </c>
    </row>
    <row r="2951" spans="1:20" x14ac:dyDescent="0.3">
      <c r="A2951">
        <v>27001</v>
      </c>
      <c r="B2951">
        <v>123</v>
      </c>
      <c r="C2951" t="s">
        <v>210</v>
      </c>
      <c r="D2951">
        <v>18</v>
      </c>
      <c r="E2951" t="s">
        <v>212</v>
      </c>
      <c r="F2951">
        <v>3</v>
      </c>
      <c r="G2951">
        <v>14.2</v>
      </c>
      <c r="H2951">
        <f t="shared" si="1605"/>
        <v>0.14199999999999999</v>
      </c>
      <c r="I2951">
        <v>6.2</v>
      </c>
      <c r="J2951">
        <v>3.5</v>
      </c>
      <c r="K2951">
        <f t="shared" si="1606"/>
        <v>1.5836805599999997E-2</v>
      </c>
      <c r="L2951">
        <f>0.000062*(G2951^1.947206*I2951^0.894551+0.000039*G2951^2)</f>
        <v>5.5586976822452415E-2</v>
      </c>
      <c r="O2951">
        <f>L2951*0.47*0.75</f>
        <v>1.9594409329914474E-2</v>
      </c>
      <c r="Q2951">
        <f>O2951*0.52</f>
        <v>1.0189092851555528E-2</v>
      </c>
      <c r="T2951">
        <f>(L2951*0.47*0.75)*(1+0.2)*0.52*3.67</f>
        <v>4.4872764918250541E-2</v>
      </c>
    </row>
    <row r="2952" spans="1:20" x14ac:dyDescent="0.3">
      <c r="A2952">
        <v>27001</v>
      </c>
      <c r="B2952">
        <v>123</v>
      </c>
      <c r="C2952" t="s">
        <v>210</v>
      </c>
      <c r="D2952">
        <v>19</v>
      </c>
      <c r="E2952" t="s">
        <v>217</v>
      </c>
      <c r="F2952">
        <v>3</v>
      </c>
      <c r="G2952">
        <v>12.5</v>
      </c>
      <c r="H2952">
        <f t="shared" si="1605"/>
        <v>0.125</v>
      </c>
      <c r="I2952">
        <v>5</v>
      </c>
      <c r="J2952">
        <v>2.6</v>
      </c>
      <c r="K2952">
        <f t="shared" si="1606"/>
        <v>1.2271875E-2</v>
      </c>
      <c r="L2952">
        <f>0.000059*(G2952^1.965295*I2952^0.892133+0.000019*G2952^2)</f>
        <v>3.5496058019513312E-2</v>
      </c>
      <c r="O2952">
        <f>L2952*0.47*0.75</f>
        <v>1.2512360451878443E-2</v>
      </c>
      <c r="Q2952">
        <f>O2952*0.52</f>
        <v>6.5064274349767902E-3</v>
      </c>
      <c r="T2952">
        <f>(L2952*0.47*0.75)*(1+0.2)*0.52*3.67</f>
        <v>2.8654306423637785E-2</v>
      </c>
    </row>
    <row r="2953" spans="1:20" x14ac:dyDescent="0.3">
      <c r="A2953">
        <v>27001</v>
      </c>
      <c r="B2953">
        <v>123</v>
      </c>
      <c r="C2953" t="s">
        <v>210</v>
      </c>
      <c r="D2953">
        <v>20</v>
      </c>
      <c r="E2953" t="s">
        <v>214</v>
      </c>
      <c r="F2953">
        <v>3</v>
      </c>
      <c r="G2953">
        <v>11</v>
      </c>
      <c r="H2953">
        <f t="shared" si="1605"/>
        <v>0.11</v>
      </c>
      <c r="I2953">
        <v>5</v>
      </c>
      <c r="J2953">
        <v>1.1000000000000001</v>
      </c>
      <c r="K2953">
        <f t="shared" si="1606"/>
        <v>9.503339999999999E-3</v>
      </c>
      <c r="L2953">
        <f t="shared" ref="L2953:L2959" si="1607">0.000081*(G2953^1.864042*I2953^0.850892+0.000027*G2953^2)</f>
        <v>2.7825106659725426E-2</v>
      </c>
      <c r="O2953">
        <f t="shared" ref="O2953:O2959" si="1608">L2953*0.47*0.75</f>
        <v>9.8083500975532124E-3</v>
      </c>
      <c r="Q2953">
        <f t="shared" ref="Q2953:Q2959" si="1609">O2953*0.521</f>
        <v>5.1101504008252236E-3</v>
      </c>
      <c r="T2953">
        <f t="shared" ref="T2953:T2959" si="1610">(L2953*0.47*0.75)*(1+0.2)*0.521*3.67</f>
        <v>2.2505102365234286E-2</v>
      </c>
    </row>
    <row r="2954" spans="1:20" x14ac:dyDescent="0.3">
      <c r="A2954">
        <v>27001</v>
      </c>
      <c r="B2954">
        <v>123</v>
      </c>
      <c r="C2954" t="s">
        <v>210</v>
      </c>
      <c r="D2954">
        <v>21</v>
      </c>
      <c r="E2954" t="s">
        <v>214</v>
      </c>
      <c r="F2954">
        <v>3</v>
      </c>
      <c r="G2954">
        <v>7.8</v>
      </c>
      <c r="H2954">
        <f t="shared" si="1605"/>
        <v>7.8E-2</v>
      </c>
      <c r="I2954">
        <v>4.3</v>
      </c>
      <c r="J2954">
        <v>1.1000000000000001</v>
      </c>
      <c r="K2954">
        <f t="shared" si="1606"/>
        <v>4.7783736E-3</v>
      </c>
      <c r="L2954">
        <f t="shared" si="1607"/>
        <v>1.2894501256980139E-2</v>
      </c>
      <c r="O2954">
        <f t="shared" si="1608"/>
        <v>4.5453116930854985E-3</v>
      </c>
      <c r="Q2954">
        <f t="shared" si="1609"/>
        <v>2.3681073920975449E-3</v>
      </c>
      <c r="T2954">
        <f t="shared" si="1610"/>
        <v>1.0429144954797586E-2</v>
      </c>
    </row>
    <row r="2955" spans="1:20" x14ac:dyDescent="0.3">
      <c r="A2955">
        <v>27001</v>
      </c>
      <c r="B2955">
        <v>123</v>
      </c>
      <c r="C2955" t="s">
        <v>210</v>
      </c>
      <c r="D2955">
        <v>22</v>
      </c>
      <c r="E2955" t="s">
        <v>214</v>
      </c>
      <c r="F2955">
        <v>3</v>
      </c>
      <c r="G2955">
        <v>10</v>
      </c>
      <c r="H2955">
        <f t="shared" si="1605"/>
        <v>0.1</v>
      </c>
      <c r="I2955">
        <v>4.3</v>
      </c>
      <c r="J2955">
        <v>1</v>
      </c>
      <c r="K2955">
        <f t="shared" si="1606"/>
        <v>7.8540000000000016E-3</v>
      </c>
      <c r="L2955">
        <f t="shared" si="1607"/>
        <v>2.0490138568871528E-2</v>
      </c>
      <c r="O2955">
        <f t="shared" si="1608"/>
        <v>7.2227738455272125E-3</v>
      </c>
      <c r="Q2955">
        <f t="shared" si="1609"/>
        <v>3.7630651735196777E-3</v>
      </c>
      <c r="T2955">
        <f t="shared" si="1610"/>
        <v>1.6572539024180662E-2</v>
      </c>
    </row>
    <row r="2956" spans="1:20" x14ac:dyDescent="0.3">
      <c r="A2956">
        <v>27001</v>
      </c>
      <c r="B2956">
        <v>123</v>
      </c>
      <c r="C2956" t="s">
        <v>210</v>
      </c>
      <c r="D2956">
        <v>23</v>
      </c>
      <c r="E2956" t="s">
        <v>214</v>
      </c>
      <c r="F2956">
        <v>3</v>
      </c>
      <c r="G2956">
        <v>9.1999999999999993</v>
      </c>
      <c r="H2956">
        <f t="shared" si="1605"/>
        <v>9.1999999999999998E-2</v>
      </c>
      <c r="I2956">
        <v>4</v>
      </c>
      <c r="J2956">
        <v>1.3</v>
      </c>
      <c r="K2956">
        <f t="shared" si="1606"/>
        <v>6.6476255999999992E-3</v>
      </c>
      <c r="L2956">
        <f t="shared" si="1607"/>
        <v>1.6493731192877288E-2</v>
      </c>
      <c r="O2956">
        <f t="shared" si="1608"/>
        <v>5.814040245489243E-3</v>
      </c>
      <c r="Q2956">
        <f t="shared" si="1609"/>
        <v>3.0291149678998955E-3</v>
      </c>
      <c r="T2956">
        <f t="shared" si="1610"/>
        <v>1.3340222318631141E-2</v>
      </c>
    </row>
    <row r="2957" spans="1:20" x14ac:dyDescent="0.3">
      <c r="A2957">
        <v>27001</v>
      </c>
      <c r="B2957">
        <v>123</v>
      </c>
      <c r="C2957" t="s">
        <v>210</v>
      </c>
      <c r="D2957">
        <v>24</v>
      </c>
      <c r="E2957" t="s">
        <v>214</v>
      </c>
      <c r="F2957">
        <v>3</v>
      </c>
      <c r="G2957">
        <v>36</v>
      </c>
      <c r="H2957">
        <f t="shared" si="1605"/>
        <v>0.36</v>
      </c>
      <c r="I2957">
        <v>5.6</v>
      </c>
      <c r="J2957">
        <v>0.6</v>
      </c>
      <c r="K2957">
        <f t="shared" si="1606"/>
        <v>0.10178783999999999</v>
      </c>
      <c r="L2957">
        <f t="shared" si="1607"/>
        <v>0.27933789643972556</v>
      </c>
      <c r="O2957">
        <f t="shared" si="1608"/>
        <v>9.8466608495003244E-2</v>
      </c>
      <c r="Q2957">
        <f t="shared" si="1609"/>
        <v>5.1301103025896695E-2</v>
      </c>
      <c r="T2957">
        <f t="shared" si="1610"/>
        <v>0.22593005772604904</v>
      </c>
    </row>
    <row r="2958" spans="1:20" x14ac:dyDescent="0.3">
      <c r="A2958">
        <v>27001</v>
      </c>
      <c r="B2958">
        <v>123</v>
      </c>
      <c r="C2958" t="s">
        <v>210</v>
      </c>
      <c r="D2958">
        <v>25</v>
      </c>
      <c r="E2958" t="s">
        <v>214</v>
      </c>
      <c r="F2958">
        <v>3</v>
      </c>
      <c r="G2958">
        <v>9.5</v>
      </c>
      <c r="H2958">
        <f t="shared" si="1605"/>
        <v>9.5000000000000001E-2</v>
      </c>
      <c r="I2958">
        <v>3.9</v>
      </c>
      <c r="J2958">
        <v>1.1000000000000001</v>
      </c>
      <c r="K2958">
        <f t="shared" si="1606"/>
        <v>7.088235E-3</v>
      </c>
      <c r="L2958">
        <f t="shared" si="1607"/>
        <v>1.7137206547108964E-2</v>
      </c>
      <c r="O2958">
        <f t="shared" si="1608"/>
        <v>6.0408653078559095E-3</v>
      </c>
      <c r="Q2958">
        <f t="shared" si="1609"/>
        <v>3.147290825392929E-3</v>
      </c>
      <c r="T2958">
        <f t="shared" si="1610"/>
        <v>1.3860668795030456E-2</v>
      </c>
    </row>
    <row r="2959" spans="1:20" x14ac:dyDescent="0.3">
      <c r="A2959">
        <v>27001</v>
      </c>
      <c r="B2959">
        <v>123</v>
      </c>
      <c r="C2959" t="s">
        <v>210</v>
      </c>
      <c r="D2959">
        <v>26</v>
      </c>
      <c r="E2959" t="s">
        <v>214</v>
      </c>
      <c r="F2959">
        <v>3</v>
      </c>
      <c r="G2959">
        <v>10</v>
      </c>
      <c r="H2959">
        <f t="shared" si="1605"/>
        <v>0.1</v>
      </c>
      <c r="I2959">
        <v>3.9</v>
      </c>
      <c r="J2959">
        <v>1</v>
      </c>
      <c r="K2959">
        <f t="shared" si="1606"/>
        <v>7.8540000000000016E-3</v>
      </c>
      <c r="L2959">
        <f t="shared" si="1607"/>
        <v>1.8856635294394783E-2</v>
      </c>
      <c r="O2959">
        <f t="shared" si="1608"/>
        <v>6.6469639412741616E-3</v>
      </c>
      <c r="Q2959">
        <f t="shared" si="1609"/>
        <v>3.4630682134038381E-3</v>
      </c>
      <c r="T2959">
        <f t="shared" si="1610"/>
        <v>1.5251352411830503E-2</v>
      </c>
    </row>
    <row r="2960" spans="1:20" x14ac:dyDescent="0.3">
      <c r="A2960">
        <v>27001</v>
      </c>
      <c r="B2960">
        <v>123</v>
      </c>
      <c r="C2960" t="s">
        <v>210</v>
      </c>
      <c r="D2960">
        <v>27</v>
      </c>
      <c r="E2960" t="s">
        <v>212</v>
      </c>
      <c r="F2960">
        <v>1</v>
      </c>
      <c r="G2960">
        <v>34</v>
      </c>
      <c r="H2960">
        <f t="shared" si="1605"/>
        <v>0.34</v>
      </c>
      <c r="I2960">
        <v>15.5</v>
      </c>
      <c r="J2960">
        <v>8.1</v>
      </c>
      <c r="K2960">
        <f t="shared" si="1606"/>
        <v>9.079224000000001E-2</v>
      </c>
      <c r="L2960">
        <f t="shared" ref="L2960:L2961" si="1611">0.000062*(G2960^1.947206*I2960^0.894551+0.000039*G2960^2)</f>
        <v>0.69073393674534445</v>
      </c>
      <c r="O2960">
        <f>L2960*0.47*0.75</f>
        <v>0.24348371270273389</v>
      </c>
      <c r="Q2960">
        <f t="shared" ref="Q2960:Q2961" si="1612">O2960*0.52</f>
        <v>0.12661153060542163</v>
      </c>
      <c r="T2960">
        <f>(L2960*0.47*0.75)*(1+0.2)*0.52*3.67</f>
        <v>0.55759718078627685</v>
      </c>
    </row>
    <row r="2961" spans="1:24" x14ac:dyDescent="0.3">
      <c r="A2961">
        <v>27001</v>
      </c>
      <c r="B2961">
        <v>123</v>
      </c>
      <c r="C2961" t="s">
        <v>210</v>
      </c>
      <c r="D2961">
        <v>28</v>
      </c>
      <c r="E2961" t="s">
        <v>212</v>
      </c>
      <c r="F2961">
        <v>3</v>
      </c>
      <c r="G2961">
        <v>28.1</v>
      </c>
      <c r="H2961">
        <f t="shared" si="1605"/>
        <v>0.28100000000000003</v>
      </c>
      <c r="I2961">
        <v>7.8</v>
      </c>
      <c r="J2961">
        <v>2.5</v>
      </c>
      <c r="K2961">
        <f t="shared" si="1606"/>
        <v>6.2015969400000009E-2</v>
      </c>
      <c r="L2961">
        <f t="shared" si="1611"/>
        <v>0.25783903239758643</v>
      </c>
      <c r="O2961">
        <f>L2961*0.47*0.75</f>
        <v>9.088825892014922E-2</v>
      </c>
      <c r="Q2961">
        <f t="shared" si="1612"/>
        <v>4.7261894638477596E-2</v>
      </c>
      <c r="T2961">
        <f>(L2961*0.47*0.75)*(1+0.2)*0.52*3.67</f>
        <v>0.20814138398785534</v>
      </c>
    </row>
    <row r="2962" spans="1:24" x14ac:dyDescent="0.3">
      <c r="A2962"/>
    </row>
    <row r="2963" spans="1:24" x14ac:dyDescent="0.3">
      <c r="A2963">
        <v>27001</v>
      </c>
      <c r="B2963">
        <v>123</v>
      </c>
      <c r="C2963" t="s">
        <v>210</v>
      </c>
      <c r="D2963">
        <v>30</v>
      </c>
      <c r="E2963" t="s">
        <v>217</v>
      </c>
      <c r="F2963">
        <v>1</v>
      </c>
      <c r="G2963">
        <v>54</v>
      </c>
      <c r="H2963">
        <f t="shared" si="1605"/>
        <v>0.54</v>
      </c>
      <c r="I2963">
        <v>14.5</v>
      </c>
      <c r="J2963">
        <v>1.7</v>
      </c>
      <c r="K2963">
        <f t="shared" si="1606"/>
        <v>0.22902264000000003</v>
      </c>
      <c r="L2963">
        <f>0.000059*(G2963^1.965295*I2963^0.892133+0.000019*G2963^2)</f>
        <v>1.6278425560710374</v>
      </c>
      <c r="O2963">
        <f>L2963*0.47*0.75</f>
        <v>0.57381450101504061</v>
      </c>
      <c r="Q2963">
        <f>O2963*0.52</f>
        <v>0.29838354052782112</v>
      </c>
      <c r="T2963">
        <f>(L2963*0.47*0.75)*(1+0.2)*0.52*3.67</f>
        <v>1.314081112484524</v>
      </c>
      <c r="U2963">
        <v>75</v>
      </c>
      <c r="V2963">
        <v>83</v>
      </c>
      <c r="W2963">
        <v>12</v>
      </c>
      <c r="X2963">
        <v>7</v>
      </c>
    </row>
    <row r="2964" spans="1:24" x14ac:dyDescent="0.3">
      <c r="A2964">
        <v>27001</v>
      </c>
      <c r="B2964">
        <v>124</v>
      </c>
      <c r="C2964" t="s">
        <v>210</v>
      </c>
      <c r="D2964">
        <v>1</v>
      </c>
      <c r="E2964" t="s">
        <v>214</v>
      </c>
      <c r="F2964">
        <v>3</v>
      </c>
      <c r="G2964">
        <v>9</v>
      </c>
      <c r="H2964">
        <f t="shared" si="1605"/>
        <v>0.09</v>
      </c>
      <c r="I2964">
        <v>4.8</v>
      </c>
      <c r="J2964">
        <v>0.3</v>
      </c>
      <c r="K2964">
        <f t="shared" si="1606"/>
        <v>6.3617399999999994E-3</v>
      </c>
      <c r="L2964">
        <f t="shared" ref="L2964:L2966" si="1613">0.000081*(G2964^1.864042*I2964^0.850892+0.000027*G2964^2)</f>
        <v>1.8488429212829682E-2</v>
      </c>
      <c r="O2964">
        <f t="shared" ref="O2964:O2966" si="1614">L2964*0.47*0.75</f>
        <v>6.517171297522462E-3</v>
      </c>
      <c r="Q2964">
        <f t="shared" ref="Q2964:Q2966" si="1615">O2964*0.521</f>
        <v>3.3954462460092029E-3</v>
      </c>
      <c r="T2964">
        <f t="shared" ref="T2964:T2966" si="1616">(L2964*0.47*0.75)*(1+0.2)*0.521*3.67</f>
        <v>1.4953545267424527E-2</v>
      </c>
    </row>
    <row r="2965" spans="1:24" x14ac:dyDescent="0.3">
      <c r="A2965">
        <v>27001</v>
      </c>
      <c r="B2965">
        <v>124</v>
      </c>
      <c r="C2965" t="s">
        <v>210</v>
      </c>
      <c r="D2965">
        <v>2</v>
      </c>
      <c r="E2965" t="s">
        <v>214</v>
      </c>
      <c r="F2965">
        <v>5</v>
      </c>
      <c r="G2965">
        <v>18.399999999999999</v>
      </c>
      <c r="H2965">
        <f t="shared" si="1605"/>
        <v>0.184</v>
      </c>
      <c r="I2965">
        <v>5.5</v>
      </c>
      <c r="J2965">
        <v>0.21</v>
      </c>
      <c r="K2965">
        <f t="shared" si="1606"/>
        <v>2.6590502399999997E-2</v>
      </c>
      <c r="L2965">
        <f t="shared" si="1613"/>
        <v>7.8728384058584039E-2</v>
      </c>
      <c r="O2965">
        <f t="shared" si="1614"/>
        <v>2.7751755380650871E-2</v>
      </c>
      <c r="Q2965">
        <f t="shared" si="1615"/>
        <v>1.4458664553319105E-2</v>
      </c>
      <c r="T2965">
        <f t="shared" si="1616"/>
        <v>6.3675958692817322E-2</v>
      </c>
    </row>
    <row r="2966" spans="1:24" x14ac:dyDescent="0.3">
      <c r="A2966">
        <v>27001</v>
      </c>
      <c r="B2966">
        <v>124</v>
      </c>
      <c r="C2966" t="s">
        <v>210</v>
      </c>
      <c r="D2966">
        <v>3</v>
      </c>
      <c r="E2966" t="s">
        <v>214</v>
      </c>
      <c r="F2966">
        <v>5</v>
      </c>
      <c r="G2966">
        <v>24</v>
      </c>
      <c r="H2966">
        <f t="shared" si="1605"/>
        <v>0.24</v>
      </c>
      <c r="I2966">
        <v>5.6</v>
      </c>
      <c r="J2966">
        <v>0.3</v>
      </c>
      <c r="K2966">
        <f t="shared" si="1606"/>
        <v>4.5239040000000001E-2</v>
      </c>
      <c r="L2966">
        <f t="shared" si="1613"/>
        <v>0.13118619003956836</v>
      </c>
      <c r="O2966">
        <f t="shared" si="1614"/>
        <v>4.6243131988947847E-2</v>
      </c>
      <c r="Q2966">
        <f t="shared" si="1615"/>
        <v>2.409267176624183E-2</v>
      </c>
      <c r="T2966">
        <f t="shared" si="1616"/>
        <v>0.10610412645852901</v>
      </c>
    </row>
    <row r="2967" spans="1:24" x14ac:dyDescent="0.3">
      <c r="A2967">
        <v>27001</v>
      </c>
      <c r="B2967">
        <v>124</v>
      </c>
      <c r="C2967" t="s">
        <v>210</v>
      </c>
      <c r="D2967">
        <v>4</v>
      </c>
      <c r="E2967" t="s">
        <v>217</v>
      </c>
      <c r="F2967">
        <v>5</v>
      </c>
      <c r="G2967">
        <v>19</v>
      </c>
      <c r="H2967">
        <f t="shared" si="1605"/>
        <v>0.19</v>
      </c>
      <c r="I2967">
        <v>7.2</v>
      </c>
      <c r="J2967">
        <v>2</v>
      </c>
      <c r="K2967">
        <f t="shared" si="1606"/>
        <v>2.835294E-2</v>
      </c>
      <c r="L2967">
        <f>0.000059*(G2967^1.965295*I2967^0.892133+0.000019*G2967^2)</f>
        <v>0.11190158871847575</v>
      </c>
      <c r="O2967">
        <f>L2967*0.47*0.75</f>
        <v>3.9445310023262695E-2</v>
      </c>
      <c r="Q2967">
        <f>O2967*0.52</f>
        <v>2.0511561212096602E-2</v>
      </c>
      <c r="T2967">
        <f>(L2967*0.47*0.75)*(1+0.2)*0.52*3.67</f>
        <v>9.0332915578073436E-2</v>
      </c>
    </row>
    <row r="2968" spans="1:24" x14ac:dyDescent="0.3">
      <c r="A2968">
        <v>27001</v>
      </c>
      <c r="B2968">
        <v>124</v>
      </c>
      <c r="C2968" t="s">
        <v>210</v>
      </c>
      <c r="D2968">
        <v>5</v>
      </c>
      <c r="E2968" t="s">
        <v>225</v>
      </c>
      <c r="F2968">
        <v>5</v>
      </c>
      <c r="G2968">
        <v>33</v>
      </c>
      <c r="H2968">
        <f t="shared" si="1605"/>
        <v>0.33</v>
      </c>
      <c r="I2968">
        <v>7.1</v>
      </c>
      <c r="J2968">
        <v>0.35</v>
      </c>
      <c r="K2968">
        <f t="shared" si="1606"/>
        <v>8.5530060000000005E-2</v>
      </c>
      <c r="L2968">
        <f t="shared" ref="L2968:L2970" si="1617">0.000081*(G2968^1.864042*I2968^0.850892+0.000027*G2968^2)</f>
        <v>0.29066400799806363</v>
      </c>
      <c r="O2968">
        <f t="shared" ref="O2968:O2970" si="1618">L2968*0.47*0.75</f>
        <v>0.10245906281931742</v>
      </c>
      <c r="Q2968">
        <f t="shared" ref="Q2968:Q2970" si="1619">O2968*0.521</f>
        <v>5.3381171728864377E-2</v>
      </c>
      <c r="T2968">
        <f t="shared" ref="T2968:T2970" si="1620">(L2968*0.47*0.75)*(1+0.2)*0.521*3.67</f>
        <v>0.23509068029391872</v>
      </c>
    </row>
    <row r="2969" spans="1:24" x14ac:dyDescent="0.3">
      <c r="A2969">
        <v>27001</v>
      </c>
      <c r="B2969">
        <v>124</v>
      </c>
      <c r="C2969" t="s">
        <v>210</v>
      </c>
      <c r="D2969">
        <v>6</v>
      </c>
      <c r="E2969" t="s">
        <v>225</v>
      </c>
      <c r="F2969">
        <v>3</v>
      </c>
      <c r="G2969">
        <v>16</v>
      </c>
      <c r="H2969">
        <f t="shared" si="1605"/>
        <v>0.16</v>
      </c>
      <c r="I2969">
        <v>5.5</v>
      </c>
      <c r="J2969">
        <v>1.3</v>
      </c>
      <c r="K2969">
        <f t="shared" si="1606"/>
        <v>2.0106240000000001E-2</v>
      </c>
      <c r="L2969">
        <f t="shared" si="1617"/>
        <v>6.0671947678832029E-2</v>
      </c>
      <c r="O2969">
        <f t="shared" si="1618"/>
        <v>2.1386861556788289E-2</v>
      </c>
      <c r="Q2969">
        <f t="shared" si="1619"/>
        <v>1.1142554871086698E-2</v>
      </c>
      <c r="T2969">
        <f t="shared" si="1620"/>
        <v>4.9071811652265818E-2</v>
      </c>
    </row>
    <row r="2970" spans="1:24" x14ac:dyDescent="0.3">
      <c r="A2970">
        <v>27001</v>
      </c>
      <c r="B2970">
        <v>124</v>
      </c>
      <c r="C2970" t="s">
        <v>210</v>
      </c>
      <c r="D2970">
        <v>7</v>
      </c>
      <c r="E2970" t="s">
        <v>225</v>
      </c>
      <c r="F2970">
        <v>3</v>
      </c>
      <c r="G2970">
        <v>7.5</v>
      </c>
      <c r="H2970">
        <f t="shared" si="1605"/>
        <v>7.4999999999999997E-2</v>
      </c>
      <c r="I2970">
        <v>4.8</v>
      </c>
      <c r="J2970">
        <v>0.3</v>
      </c>
      <c r="K2970">
        <f t="shared" si="1606"/>
        <v>4.4178749999999999E-3</v>
      </c>
      <c r="L2970">
        <f t="shared" si="1617"/>
        <v>1.3161419890580887E-2</v>
      </c>
      <c r="O2970">
        <f t="shared" si="1618"/>
        <v>4.6394005114297632E-3</v>
      </c>
      <c r="Q2970">
        <f t="shared" si="1619"/>
        <v>2.4171276664549067E-3</v>
      </c>
      <c r="T2970">
        <f t="shared" si="1620"/>
        <v>1.0645030243067408E-2</v>
      </c>
    </row>
    <row r="2971" spans="1:24" x14ac:dyDescent="0.3">
      <c r="A2971">
        <v>27001</v>
      </c>
      <c r="B2971">
        <v>124</v>
      </c>
      <c r="C2971" t="s">
        <v>210</v>
      </c>
      <c r="D2971">
        <v>8</v>
      </c>
      <c r="E2971" t="s">
        <v>217</v>
      </c>
      <c r="F2971">
        <v>3</v>
      </c>
      <c r="G2971">
        <v>8.1999999999999993</v>
      </c>
      <c r="H2971">
        <f t="shared" si="1605"/>
        <v>8.199999999999999E-2</v>
      </c>
      <c r="I2971">
        <v>4.0999999999999996</v>
      </c>
      <c r="J2971">
        <v>1</v>
      </c>
      <c r="K2971">
        <f t="shared" si="1606"/>
        <v>5.2810295999999989E-3</v>
      </c>
      <c r="L2971">
        <f t="shared" ref="L2971:L2972" si="1621">0.000059*(G2971^1.965295*I2971^0.892133+0.000019*G2971^2)</f>
        <v>1.2985331109594241E-2</v>
      </c>
      <c r="O2971">
        <f>L2971*0.47*0.75</f>
        <v>4.5773292161319697E-3</v>
      </c>
      <c r="Q2971">
        <f t="shared" ref="Q2971:Q2972" si="1622">O2971*0.52</f>
        <v>2.3802111923886243E-3</v>
      </c>
      <c r="T2971">
        <f>(L2971*0.47*0.75)*(1+0.2)*0.52*3.67</f>
        <v>1.04824500912795E-2</v>
      </c>
    </row>
    <row r="2972" spans="1:24" x14ac:dyDescent="0.3">
      <c r="A2972">
        <v>27001</v>
      </c>
      <c r="B2972">
        <v>124</v>
      </c>
      <c r="C2972" t="s">
        <v>210</v>
      </c>
      <c r="D2972">
        <v>9</v>
      </c>
      <c r="E2972" t="s">
        <v>217</v>
      </c>
      <c r="F2972">
        <v>1</v>
      </c>
      <c r="G2972">
        <v>60</v>
      </c>
      <c r="H2972">
        <f t="shared" si="1605"/>
        <v>0.6</v>
      </c>
      <c r="I2972">
        <v>19</v>
      </c>
      <c r="J2972">
        <v>4.5</v>
      </c>
      <c r="K2972">
        <f t="shared" si="1606"/>
        <v>0.282744</v>
      </c>
      <c r="L2972">
        <f t="shared" si="1621"/>
        <v>2.5483715459859542</v>
      </c>
      <c r="O2972">
        <f>L2972*0.47*0.75</f>
        <v>0.89830096996004882</v>
      </c>
      <c r="Q2972">
        <f t="shared" si="1622"/>
        <v>0.46711650437922542</v>
      </c>
      <c r="T2972">
        <f>(L2972*0.47*0.75)*(1+0.2)*0.52*3.67</f>
        <v>2.0571810852861083</v>
      </c>
    </row>
    <row r="2973" spans="1:24" x14ac:dyDescent="0.3">
      <c r="A2973">
        <v>27001</v>
      </c>
      <c r="B2973">
        <v>124</v>
      </c>
      <c r="C2973" t="s">
        <v>210</v>
      </c>
      <c r="D2973">
        <v>10</v>
      </c>
      <c r="E2973" t="s">
        <v>214</v>
      </c>
      <c r="F2973">
        <v>3</v>
      </c>
      <c r="G2973">
        <v>7.6</v>
      </c>
      <c r="H2973">
        <f t="shared" si="1605"/>
        <v>7.5999999999999998E-2</v>
      </c>
      <c r="I2973">
        <v>4</v>
      </c>
      <c r="J2973">
        <v>0.3</v>
      </c>
      <c r="K2973">
        <f t="shared" si="1606"/>
        <v>4.5364704E-3</v>
      </c>
      <c r="L2973">
        <f>0.000081*(G2973^1.864042*I2973^0.850892+0.000027*G2973^2)</f>
        <v>1.1551844343026285E-2</v>
      </c>
      <c r="O2973">
        <f>L2973*0.47*0.75</f>
        <v>4.0720251309167652E-3</v>
      </c>
      <c r="Q2973">
        <f>O2973*0.521</f>
        <v>2.1215250932076347E-3</v>
      </c>
      <c r="T2973">
        <f>(L2973*0.47*0.75)*(1+0.2)*0.521*3.67</f>
        <v>9.3431965104864238E-3</v>
      </c>
    </row>
    <row r="2974" spans="1:24" x14ac:dyDescent="0.3">
      <c r="A2974">
        <v>27001</v>
      </c>
      <c r="B2974">
        <v>124</v>
      </c>
      <c r="C2974" t="s">
        <v>210</v>
      </c>
      <c r="D2974">
        <v>11</v>
      </c>
      <c r="E2974" t="s">
        <v>217</v>
      </c>
      <c r="F2974">
        <v>3</v>
      </c>
      <c r="G2974">
        <v>35.5</v>
      </c>
      <c r="H2974">
        <f t="shared" si="1605"/>
        <v>0.35499999999999998</v>
      </c>
      <c r="I2974">
        <v>14.5</v>
      </c>
      <c r="J2974">
        <v>6</v>
      </c>
      <c r="K2974">
        <f t="shared" si="1606"/>
        <v>9.8980034999999994E-2</v>
      </c>
      <c r="L2974">
        <f>0.000059*(G2974^1.965295*I2974^0.892133+0.000019*G2974^2)</f>
        <v>0.71384450733035876</v>
      </c>
      <c r="O2974">
        <f>L2974*0.47*0.75</f>
        <v>0.25163018883395144</v>
      </c>
      <c r="Q2974">
        <f>O2974*0.52</f>
        <v>0.13084769819365474</v>
      </c>
      <c r="T2974">
        <f>(L2974*0.47*0.75)*(1+0.2)*0.52*3.67</f>
        <v>0.57625326284485545</v>
      </c>
    </row>
    <row r="2975" spans="1:24" x14ac:dyDescent="0.3">
      <c r="A2975">
        <v>27001</v>
      </c>
      <c r="B2975">
        <v>124</v>
      </c>
      <c r="C2975" t="s">
        <v>210</v>
      </c>
      <c r="D2975">
        <v>12</v>
      </c>
      <c r="E2975" t="s">
        <v>214</v>
      </c>
      <c r="F2975">
        <v>3</v>
      </c>
      <c r="G2975">
        <v>7.6</v>
      </c>
      <c r="H2975">
        <f t="shared" si="1605"/>
        <v>7.5999999999999998E-2</v>
      </c>
      <c r="I2975">
        <v>3.5</v>
      </c>
      <c r="J2975">
        <v>0.5</v>
      </c>
      <c r="K2975">
        <f t="shared" si="1606"/>
        <v>4.5364704E-3</v>
      </c>
      <c r="L2975">
        <f t="shared" ref="L2975:L2988" si="1623">0.000081*(G2975^1.864042*I2975^0.850892+0.000027*G2975^2)</f>
        <v>1.031114789301933E-2</v>
      </c>
      <c r="O2975">
        <f t="shared" ref="O2975:O2988" si="1624">L2975*0.47*0.75</f>
        <v>3.6346796322893138E-3</v>
      </c>
      <c r="Q2975">
        <f t="shared" ref="Q2975:Q2988" si="1625">O2975*0.521</f>
        <v>1.8936680884227325E-3</v>
      </c>
      <c r="T2975">
        <f t="shared" ref="T2975:T2988" si="1626">(L2975*0.47*0.75)*(1+0.2)*0.521*3.67</f>
        <v>8.3397142614137134E-3</v>
      </c>
    </row>
    <row r="2976" spans="1:24" x14ac:dyDescent="0.3">
      <c r="A2976">
        <v>27001</v>
      </c>
      <c r="B2976">
        <v>124</v>
      </c>
      <c r="C2976" t="s">
        <v>210</v>
      </c>
      <c r="D2976">
        <v>13</v>
      </c>
      <c r="E2976" t="s">
        <v>214</v>
      </c>
      <c r="F2976">
        <v>5</v>
      </c>
      <c r="G2976">
        <v>24</v>
      </c>
      <c r="H2976">
        <f t="shared" si="1605"/>
        <v>0.24</v>
      </c>
      <c r="I2976">
        <v>6.6</v>
      </c>
      <c r="J2976">
        <v>1</v>
      </c>
      <c r="K2976">
        <f t="shared" si="1606"/>
        <v>4.5239040000000001E-2</v>
      </c>
      <c r="L2976">
        <f t="shared" si="1623"/>
        <v>0.15087029756762635</v>
      </c>
      <c r="O2976">
        <f t="shared" si="1624"/>
        <v>5.3181779892588293E-2</v>
      </c>
      <c r="Q2976">
        <f t="shared" si="1625"/>
        <v>2.7707707324038502E-2</v>
      </c>
      <c r="T2976">
        <f t="shared" si="1626"/>
        <v>0.12202474305506554</v>
      </c>
    </row>
    <row r="2977" spans="1:24" x14ac:dyDescent="0.3">
      <c r="A2977">
        <v>27001</v>
      </c>
      <c r="B2977">
        <v>124</v>
      </c>
      <c r="C2977" t="s">
        <v>210</v>
      </c>
      <c r="D2977">
        <v>14</v>
      </c>
      <c r="E2977" t="s">
        <v>214</v>
      </c>
      <c r="F2977">
        <v>5</v>
      </c>
      <c r="G2977">
        <v>22</v>
      </c>
      <c r="H2977">
        <f t="shared" si="1605"/>
        <v>0.22</v>
      </c>
      <c r="I2977">
        <v>4.2</v>
      </c>
      <c r="J2977">
        <v>1.2</v>
      </c>
      <c r="K2977">
        <f t="shared" si="1606"/>
        <v>3.8013359999999996E-2</v>
      </c>
      <c r="L2977">
        <f t="shared" si="1623"/>
        <v>8.7325358490275187E-2</v>
      </c>
      <c r="O2977">
        <f t="shared" si="1624"/>
        <v>3.0782188867822E-2</v>
      </c>
      <c r="Q2977">
        <f t="shared" si="1625"/>
        <v>1.6037520400135261E-2</v>
      </c>
      <c r="T2977">
        <f t="shared" si="1626"/>
        <v>7.0629239842195685E-2</v>
      </c>
    </row>
    <row r="2978" spans="1:24" x14ac:dyDescent="0.3">
      <c r="A2978">
        <v>27001</v>
      </c>
      <c r="B2978">
        <v>124</v>
      </c>
      <c r="C2978" t="s">
        <v>210</v>
      </c>
      <c r="D2978">
        <v>15</v>
      </c>
      <c r="E2978" t="s">
        <v>214</v>
      </c>
      <c r="F2978">
        <v>3</v>
      </c>
      <c r="G2978">
        <v>34</v>
      </c>
      <c r="H2978">
        <f t="shared" si="1605"/>
        <v>0.34</v>
      </c>
      <c r="I2978">
        <v>6.5</v>
      </c>
      <c r="J2978">
        <v>1.35</v>
      </c>
      <c r="K2978">
        <f t="shared" si="1606"/>
        <v>9.079224000000001E-2</v>
      </c>
      <c r="L2978">
        <f t="shared" si="1623"/>
        <v>0.2850567740653932</v>
      </c>
      <c r="O2978">
        <f t="shared" si="1624"/>
        <v>0.1004825128580511</v>
      </c>
      <c r="Q2978">
        <f t="shared" si="1625"/>
        <v>5.2351389199044626E-2</v>
      </c>
      <c r="T2978">
        <f t="shared" si="1626"/>
        <v>0.2305555180325925</v>
      </c>
    </row>
    <row r="2979" spans="1:24" x14ac:dyDescent="0.3">
      <c r="A2979">
        <v>27001</v>
      </c>
      <c r="B2979">
        <v>124</v>
      </c>
      <c r="C2979" t="s">
        <v>210</v>
      </c>
      <c r="D2979">
        <v>16</v>
      </c>
      <c r="E2979" t="s">
        <v>214</v>
      </c>
      <c r="F2979">
        <v>3</v>
      </c>
      <c r="G2979">
        <v>8.1999999999999993</v>
      </c>
      <c r="H2979">
        <f t="shared" si="1605"/>
        <v>8.199999999999999E-2</v>
      </c>
      <c r="I2979">
        <v>6</v>
      </c>
      <c r="J2979">
        <v>1.2</v>
      </c>
      <c r="K2979">
        <f t="shared" si="1606"/>
        <v>5.2810295999999989E-3</v>
      </c>
      <c r="L2979">
        <f t="shared" si="1623"/>
        <v>1.8793102911061323E-2</v>
      </c>
      <c r="O2979">
        <f t="shared" si="1624"/>
        <v>6.6245687761491163E-3</v>
      </c>
      <c r="Q2979">
        <f t="shared" si="1625"/>
        <v>3.4514003323736896E-3</v>
      </c>
      <c r="T2979">
        <f t="shared" si="1626"/>
        <v>1.5199967063773731E-2</v>
      </c>
    </row>
    <row r="2980" spans="1:24" x14ac:dyDescent="0.3">
      <c r="A2980">
        <v>27001</v>
      </c>
      <c r="B2980">
        <v>124</v>
      </c>
      <c r="C2980" t="s">
        <v>210</v>
      </c>
      <c r="D2980">
        <v>17</v>
      </c>
      <c r="E2980" t="s">
        <v>214</v>
      </c>
      <c r="F2980">
        <v>3</v>
      </c>
      <c r="G2980">
        <v>7.8</v>
      </c>
      <c r="H2980">
        <f t="shared" si="1605"/>
        <v>7.8E-2</v>
      </c>
      <c r="I2980">
        <v>5.5</v>
      </c>
      <c r="J2980">
        <v>0.45</v>
      </c>
      <c r="K2980">
        <f t="shared" si="1606"/>
        <v>4.7783736E-3</v>
      </c>
      <c r="L2980">
        <f t="shared" si="1623"/>
        <v>1.5898609798279461E-2</v>
      </c>
      <c r="O2980">
        <f t="shared" si="1624"/>
        <v>5.6042599538935096E-3</v>
      </c>
      <c r="Q2980">
        <f t="shared" si="1625"/>
        <v>2.9198194359785186E-3</v>
      </c>
      <c r="T2980">
        <f t="shared" si="1626"/>
        <v>1.2858884796049396E-2</v>
      </c>
    </row>
    <row r="2981" spans="1:24" x14ac:dyDescent="0.3">
      <c r="A2981">
        <v>27001</v>
      </c>
      <c r="B2981">
        <v>124</v>
      </c>
      <c r="C2981" t="s">
        <v>210</v>
      </c>
      <c r="D2981">
        <v>18</v>
      </c>
      <c r="E2981" t="s">
        <v>214</v>
      </c>
      <c r="F2981">
        <v>3</v>
      </c>
      <c r="G2981">
        <v>7.6</v>
      </c>
      <c r="H2981">
        <f t="shared" si="1605"/>
        <v>7.5999999999999998E-2</v>
      </c>
      <c r="I2981">
        <v>5.6</v>
      </c>
      <c r="J2981">
        <v>2</v>
      </c>
      <c r="K2981">
        <f t="shared" si="1606"/>
        <v>4.5364704E-3</v>
      </c>
      <c r="L2981">
        <f t="shared" si="1623"/>
        <v>1.5381168238785046E-2</v>
      </c>
      <c r="O2981">
        <f t="shared" si="1624"/>
        <v>5.4218618041717284E-3</v>
      </c>
      <c r="Q2981">
        <f t="shared" si="1625"/>
        <v>2.8247899999734706E-3</v>
      </c>
      <c r="T2981">
        <f t="shared" si="1626"/>
        <v>1.2440375159883164E-2</v>
      </c>
    </row>
    <row r="2982" spans="1:24" x14ac:dyDescent="0.3">
      <c r="A2982">
        <v>27001</v>
      </c>
      <c r="B2982">
        <v>124</v>
      </c>
      <c r="C2982" t="s">
        <v>210</v>
      </c>
      <c r="D2982">
        <v>19</v>
      </c>
      <c r="E2982" t="s">
        <v>214</v>
      </c>
      <c r="F2982">
        <v>5</v>
      </c>
      <c r="G2982">
        <v>8.5</v>
      </c>
      <c r="H2982">
        <f t="shared" si="1605"/>
        <v>8.5000000000000006E-2</v>
      </c>
      <c r="I2982">
        <v>5.8</v>
      </c>
      <c r="J2982">
        <v>0.45</v>
      </c>
      <c r="K2982">
        <f t="shared" si="1606"/>
        <v>5.6745150000000006E-3</v>
      </c>
      <c r="L2982">
        <f t="shared" si="1623"/>
        <v>1.9523569339460107E-2</v>
      </c>
      <c r="O2982">
        <f t="shared" si="1624"/>
        <v>6.8820581921596874E-3</v>
      </c>
      <c r="Q2982">
        <f t="shared" si="1625"/>
        <v>3.5855523181151975E-3</v>
      </c>
      <c r="T2982">
        <f t="shared" si="1626"/>
        <v>1.5790772408979328E-2</v>
      </c>
    </row>
    <row r="2983" spans="1:24" x14ac:dyDescent="0.3">
      <c r="A2983">
        <v>27001</v>
      </c>
      <c r="B2983">
        <v>124</v>
      </c>
      <c r="C2983" t="s">
        <v>210</v>
      </c>
      <c r="D2983">
        <v>20</v>
      </c>
      <c r="E2983" t="s">
        <v>214</v>
      </c>
      <c r="F2983">
        <v>3</v>
      </c>
      <c r="G2983">
        <v>13.7</v>
      </c>
      <c r="H2983">
        <f t="shared" si="1605"/>
        <v>0.13699999999999998</v>
      </c>
      <c r="I2983">
        <v>6.2</v>
      </c>
      <c r="J2983">
        <v>0.25</v>
      </c>
      <c r="K2983">
        <f t="shared" si="1606"/>
        <v>1.4741172599999994E-2</v>
      </c>
      <c r="L2983">
        <f t="shared" si="1623"/>
        <v>5.0306394412498588E-2</v>
      </c>
      <c r="O2983">
        <f t="shared" si="1624"/>
        <v>1.7733004030405751E-2</v>
      </c>
      <c r="Q2983">
        <f t="shared" si="1625"/>
        <v>9.238895099841396E-3</v>
      </c>
      <c r="T2983">
        <f t="shared" si="1626"/>
        <v>4.0688094019701505E-2</v>
      </c>
    </row>
    <row r="2984" spans="1:24" x14ac:dyDescent="0.3">
      <c r="A2984">
        <v>27001</v>
      </c>
      <c r="B2984">
        <v>124</v>
      </c>
      <c r="C2984" t="s">
        <v>210</v>
      </c>
      <c r="D2984">
        <v>21</v>
      </c>
      <c r="E2984" t="s">
        <v>214</v>
      </c>
      <c r="F2984">
        <v>5</v>
      </c>
      <c r="G2984">
        <v>14.5</v>
      </c>
      <c r="H2984">
        <f t="shared" si="1605"/>
        <v>0.14499999999999999</v>
      </c>
      <c r="I2984">
        <v>6.5</v>
      </c>
      <c r="J2984">
        <v>0.4</v>
      </c>
      <c r="K2984">
        <f t="shared" si="1606"/>
        <v>1.6513034999999999E-2</v>
      </c>
      <c r="L2984">
        <f t="shared" si="1623"/>
        <v>5.8214162619593085E-2</v>
      </c>
      <c r="O2984">
        <f t="shared" si="1624"/>
        <v>2.0520492323406563E-2</v>
      </c>
      <c r="Q2984">
        <f t="shared" si="1625"/>
        <v>1.0691176500494819E-2</v>
      </c>
      <c r="T2984">
        <f t="shared" si="1626"/>
        <v>4.7083941308179181E-2</v>
      </c>
    </row>
    <row r="2985" spans="1:24" x14ac:dyDescent="0.3">
      <c r="A2985">
        <v>27001</v>
      </c>
      <c r="B2985">
        <v>124</v>
      </c>
      <c r="C2985" t="s">
        <v>210</v>
      </c>
      <c r="D2985">
        <v>22</v>
      </c>
      <c r="E2985" t="s">
        <v>214</v>
      </c>
      <c r="F2985">
        <v>3</v>
      </c>
      <c r="G2985">
        <v>7.8</v>
      </c>
      <c r="H2985">
        <f t="shared" si="1605"/>
        <v>7.8E-2</v>
      </c>
      <c r="I2985">
        <v>4.5</v>
      </c>
      <c r="J2985">
        <v>0.4</v>
      </c>
      <c r="K2985">
        <f t="shared" si="1606"/>
        <v>4.7783736E-3</v>
      </c>
      <c r="L2985">
        <f t="shared" si="1623"/>
        <v>1.3403074758137658E-2</v>
      </c>
      <c r="O2985">
        <f t="shared" si="1624"/>
        <v>4.7245838522435241E-3</v>
      </c>
      <c r="Q2985">
        <f t="shared" si="1625"/>
        <v>2.4615081870188764E-3</v>
      </c>
      <c r="T2985">
        <f t="shared" si="1626"/>
        <v>1.084048205563113E-2</v>
      </c>
    </row>
    <row r="2986" spans="1:24" x14ac:dyDescent="0.3">
      <c r="A2986">
        <v>27001</v>
      </c>
      <c r="B2986">
        <v>124</v>
      </c>
      <c r="C2986" t="s">
        <v>210</v>
      </c>
      <c r="D2986">
        <v>23</v>
      </c>
      <c r="E2986" t="s">
        <v>214</v>
      </c>
      <c r="F2986">
        <v>3</v>
      </c>
      <c r="G2986">
        <v>7.8</v>
      </c>
      <c r="H2986">
        <f t="shared" si="1605"/>
        <v>7.8E-2</v>
      </c>
      <c r="I2986">
        <v>4.5</v>
      </c>
      <c r="J2986">
        <v>0.45</v>
      </c>
      <c r="K2986">
        <f t="shared" si="1606"/>
        <v>4.7783736E-3</v>
      </c>
      <c r="L2986">
        <f t="shared" si="1623"/>
        <v>1.3403074758137658E-2</v>
      </c>
      <c r="O2986">
        <f t="shared" si="1624"/>
        <v>4.7245838522435241E-3</v>
      </c>
      <c r="Q2986">
        <f t="shared" si="1625"/>
        <v>2.4615081870188764E-3</v>
      </c>
      <c r="T2986">
        <f t="shared" si="1626"/>
        <v>1.084048205563113E-2</v>
      </c>
    </row>
    <row r="2987" spans="1:24" x14ac:dyDescent="0.3">
      <c r="A2987">
        <v>27001</v>
      </c>
      <c r="B2987">
        <v>124</v>
      </c>
      <c r="C2987" t="s">
        <v>210</v>
      </c>
      <c r="D2987">
        <v>24</v>
      </c>
      <c r="E2987" t="s">
        <v>214</v>
      </c>
      <c r="F2987">
        <v>3</v>
      </c>
      <c r="G2987">
        <v>9.8000000000000007</v>
      </c>
      <c r="H2987">
        <f t="shared" si="1605"/>
        <v>9.8000000000000004E-2</v>
      </c>
      <c r="I2987">
        <v>5</v>
      </c>
      <c r="J2987">
        <v>1.3</v>
      </c>
      <c r="K2987">
        <f t="shared" si="1606"/>
        <v>7.5429816000000009E-3</v>
      </c>
      <c r="L2987">
        <f t="shared" si="1623"/>
        <v>2.243489836139901E-2</v>
      </c>
      <c r="O2987">
        <f t="shared" si="1624"/>
        <v>7.9083016723931511E-3</v>
      </c>
      <c r="Q2987">
        <f t="shared" si="1625"/>
        <v>4.1202251713168322E-3</v>
      </c>
      <c r="T2987">
        <f t="shared" si="1626"/>
        <v>1.8145471654479325E-2</v>
      </c>
    </row>
    <row r="2988" spans="1:24" x14ac:dyDescent="0.3">
      <c r="A2988">
        <v>27001</v>
      </c>
      <c r="B2988">
        <v>124</v>
      </c>
      <c r="C2988" t="s">
        <v>210</v>
      </c>
      <c r="D2988">
        <v>25</v>
      </c>
      <c r="E2988" t="s">
        <v>214</v>
      </c>
      <c r="F2988">
        <v>3</v>
      </c>
      <c r="G2988">
        <v>19.2</v>
      </c>
      <c r="H2988">
        <f t="shared" si="1605"/>
        <v>0.192</v>
      </c>
      <c r="I2988">
        <v>6.5</v>
      </c>
      <c r="J2988">
        <v>1</v>
      </c>
      <c r="K2988">
        <f t="shared" si="1606"/>
        <v>2.8952985600000002E-2</v>
      </c>
      <c r="L2988">
        <f t="shared" si="1623"/>
        <v>9.8246580495425367E-2</v>
      </c>
      <c r="O2988">
        <f t="shared" si="1624"/>
        <v>3.4631919624637436E-2</v>
      </c>
      <c r="Q2988">
        <f t="shared" si="1625"/>
        <v>1.8043230124436104E-2</v>
      </c>
      <c r="T2988">
        <f t="shared" si="1626"/>
        <v>7.9462385468016608E-2</v>
      </c>
    </row>
    <row r="2989" spans="1:24" x14ac:dyDescent="0.3">
      <c r="A2989">
        <v>27001</v>
      </c>
      <c r="B2989">
        <v>124</v>
      </c>
      <c r="C2989" t="s">
        <v>210</v>
      </c>
      <c r="D2989">
        <v>26</v>
      </c>
      <c r="E2989" t="s">
        <v>217</v>
      </c>
      <c r="F2989">
        <v>1</v>
      </c>
      <c r="G2989">
        <v>57.5</v>
      </c>
      <c r="H2989">
        <f t="shared" si="1605"/>
        <v>0.57499999999999996</v>
      </c>
      <c r="I2989">
        <v>21</v>
      </c>
      <c r="J2989">
        <v>5</v>
      </c>
      <c r="K2989">
        <f t="shared" si="1606"/>
        <v>0.25967287499999997</v>
      </c>
      <c r="L2989">
        <f>0.000059*(G2989^1.965295*I2989^0.892133+0.000019*G2989^2)</f>
        <v>2.5627988628374903</v>
      </c>
      <c r="O2989">
        <f>L2989*0.47*0.75</f>
        <v>0.90338659915021524</v>
      </c>
      <c r="Q2989">
        <f>O2989*0.52</f>
        <v>0.46976103155811194</v>
      </c>
      <c r="T2989">
        <f>(L2989*0.47*0.75)*(1+0.2)*0.52*3.67</f>
        <v>2.0688275829819252</v>
      </c>
      <c r="U2989">
        <v>63</v>
      </c>
      <c r="V2989">
        <v>71</v>
      </c>
      <c r="W2989">
        <v>9</v>
      </c>
      <c r="X2989">
        <v>6</v>
      </c>
    </row>
    <row r="2990" spans="1:24" x14ac:dyDescent="0.3">
      <c r="A2990">
        <v>27001</v>
      </c>
      <c r="B2990">
        <v>124</v>
      </c>
      <c r="C2990" t="s">
        <v>210</v>
      </c>
      <c r="D2990">
        <v>27</v>
      </c>
      <c r="E2990" t="s">
        <v>214</v>
      </c>
      <c r="F2990">
        <v>3</v>
      </c>
      <c r="G2990">
        <v>17</v>
      </c>
      <c r="H2990">
        <f t="shared" si="1605"/>
        <v>0.17</v>
      </c>
      <c r="I2990">
        <v>6.4</v>
      </c>
      <c r="J2990">
        <v>0.3</v>
      </c>
      <c r="K2990">
        <f t="shared" si="1606"/>
        <v>2.2698060000000003E-2</v>
      </c>
      <c r="L2990">
        <f t="shared" ref="L2990:L2991" si="1627">0.000081*(G2990^1.864042*I2990^0.850892+0.000027*G2990^2)</f>
        <v>7.7280358757095921E-2</v>
      </c>
      <c r="O2990">
        <f t="shared" ref="O2990:O2991" si="1628">L2990*0.47*0.75</f>
        <v>2.7241326461876311E-2</v>
      </c>
      <c r="Q2990">
        <f t="shared" ref="Q2990:Q2991" si="1629">O2990*0.521</f>
        <v>1.4192731086637558E-2</v>
      </c>
      <c r="T2990">
        <f t="shared" ref="T2990:T2991" si="1630">(L2990*0.47*0.75)*(1+0.2)*0.521*3.67</f>
        <v>6.2504787705551818E-2</v>
      </c>
    </row>
    <row r="2991" spans="1:24" x14ac:dyDescent="0.3">
      <c r="A2991">
        <v>27001</v>
      </c>
      <c r="B2991">
        <v>124</v>
      </c>
      <c r="C2991" t="s">
        <v>210</v>
      </c>
      <c r="D2991">
        <v>28</v>
      </c>
      <c r="E2991" t="s">
        <v>214</v>
      </c>
      <c r="F2991">
        <v>3</v>
      </c>
      <c r="G2991">
        <v>18.2</v>
      </c>
      <c r="H2991">
        <f t="shared" si="1605"/>
        <v>0.182</v>
      </c>
      <c r="I2991">
        <v>6.4</v>
      </c>
      <c r="J2991">
        <v>0.45</v>
      </c>
      <c r="K2991">
        <f t="shared" si="1606"/>
        <v>2.60155896E-2</v>
      </c>
      <c r="L2991">
        <f t="shared" si="1627"/>
        <v>8.7757993409920396E-2</v>
      </c>
      <c r="O2991">
        <f t="shared" si="1628"/>
        <v>3.0934692676996937E-2</v>
      </c>
      <c r="Q2991">
        <f t="shared" si="1629"/>
        <v>1.6116974884715404E-2</v>
      </c>
      <c r="T2991">
        <f t="shared" si="1630"/>
        <v>7.0979157392286649E-2</v>
      </c>
    </row>
    <row r="2992" spans="1:24" x14ac:dyDescent="0.3">
      <c r="A2992">
        <v>27001</v>
      </c>
      <c r="B2992">
        <v>124</v>
      </c>
      <c r="C2992" t="s">
        <v>210</v>
      </c>
      <c r="D2992">
        <v>29</v>
      </c>
      <c r="E2992" t="s">
        <v>217</v>
      </c>
      <c r="F2992">
        <v>3</v>
      </c>
      <c r="G2992">
        <v>10.1</v>
      </c>
      <c r="H2992">
        <f t="shared" si="1605"/>
        <v>0.10099999999999999</v>
      </c>
      <c r="I2992">
        <v>5.2</v>
      </c>
      <c r="J2992">
        <v>1.2</v>
      </c>
      <c r="K2992">
        <f t="shared" si="1606"/>
        <v>8.0118653999999984E-3</v>
      </c>
      <c r="L2992">
        <f t="shared" ref="L2992:L2993" si="1631">0.000059*(G2992^1.965295*I2992^0.892133+0.000019*G2992^2)</f>
        <v>2.4177536689052981E-2</v>
      </c>
      <c r="O2992">
        <f>L2992*0.47*0.75</f>
        <v>8.5225816828911755E-3</v>
      </c>
      <c r="Q2992">
        <f t="shared" ref="Q2992:Q2993" si="1632">O2992*0.52</f>
        <v>4.4317424751034113E-3</v>
      </c>
      <c r="T2992">
        <f>(L2992*0.47*0.75)*(1+0.2)*0.52*3.67</f>
        <v>1.9517393860355423E-2</v>
      </c>
    </row>
    <row r="2993" spans="1:20" x14ac:dyDescent="0.3">
      <c r="A2993">
        <v>27001</v>
      </c>
      <c r="B2993">
        <v>124</v>
      </c>
      <c r="C2993" t="s">
        <v>210</v>
      </c>
      <c r="D2993">
        <v>30</v>
      </c>
      <c r="E2993" t="s">
        <v>217</v>
      </c>
      <c r="F2993">
        <v>3</v>
      </c>
      <c r="G2993">
        <v>16.2</v>
      </c>
      <c r="H2993">
        <f t="shared" si="1605"/>
        <v>0.16200000000000001</v>
      </c>
      <c r="I2993">
        <v>6.5</v>
      </c>
      <c r="J2993">
        <v>2.1</v>
      </c>
      <c r="K2993">
        <f t="shared" si="1606"/>
        <v>2.0612037600000001E-2</v>
      </c>
      <c r="L2993">
        <f t="shared" si="1631"/>
        <v>7.4667973538217691E-2</v>
      </c>
      <c r="O2993">
        <f>L2993*0.47*0.75</f>
        <v>2.6320460672221737E-2</v>
      </c>
      <c r="Q2993">
        <f t="shared" si="1632"/>
        <v>1.3686639549555304E-2</v>
      </c>
      <c r="T2993">
        <f>(L2993*0.47*0.75)*(1+0.2)*0.52*3.67</f>
        <v>6.0275960576241558E-2</v>
      </c>
    </row>
    <row r="2994" spans="1:20" x14ac:dyDescent="0.3">
      <c r="A2994">
        <v>27001</v>
      </c>
      <c r="B2994">
        <v>124</v>
      </c>
      <c r="C2994" t="s">
        <v>210</v>
      </c>
      <c r="D2994">
        <v>31</v>
      </c>
      <c r="E2994" t="s">
        <v>214</v>
      </c>
      <c r="F2994">
        <v>3</v>
      </c>
      <c r="G2994">
        <v>8.1999999999999993</v>
      </c>
      <c r="H2994">
        <f t="shared" si="1605"/>
        <v>8.199999999999999E-2</v>
      </c>
      <c r="I2994">
        <v>5.5</v>
      </c>
      <c r="J2994">
        <v>1.3</v>
      </c>
      <c r="K2994">
        <f t="shared" si="1606"/>
        <v>5.2810295999999989E-3</v>
      </c>
      <c r="L2994">
        <f>0.000081*(G2994^1.864042*I2994^0.850892+0.000027*G2994^2)</f>
        <v>1.7451982505402582E-2</v>
      </c>
      <c r="O2994">
        <f>L2994*0.47*0.75</f>
        <v>6.1518238331544099E-3</v>
      </c>
      <c r="Q2994">
        <f>O2994*0.521</f>
        <v>3.2051002170734475E-3</v>
      </c>
      <c r="T2994">
        <f>(L2994*0.47*0.75)*(1+0.2)*0.521*3.67</f>
        <v>1.4115261355991462E-2</v>
      </c>
    </row>
    <row r="2995" spans="1:20" x14ac:dyDescent="0.3">
      <c r="A2995">
        <v>27001</v>
      </c>
      <c r="B2995">
        <v>124</v>
      </c>
      <c r="C2995" t="s">
        <v>210</v>
      </c>
      <c r="D2995">
        <v>32</v>
      </c>
      <c r="E2995" t="s">
        <v>217</v>
      </c>
      <c r="F2995">
        <v>3</v>
      </c>
      <c r="G2995">
        <v>9</v>
      </c>
      <c r="H2995">
        <f t="shared" si="1605"/>
        <v>0.09</v>
      </c>
      <c r="I2995">
        <v>4.5</v>
      </c>
      <c r="J2995">
        <v>1.4</v>
      </c>
      <c r="K2995">
        <f t="shared" si="1606"/>
        <v>6.3617399999999994E-3</v>
      </c>
      <c r="L2995">
        <f t="shared" ref="L2995:L2996" si="1633">0.000059*(G2995^1.965295*I2995^0.892133+0.000019*G2995^2)</f>
        <v>1.6942395333618833E-2</v>
      </c>
      <c r="O2995">
        <f>L2995*0.47*0.75</f>
        <v>5.9721943551006382E-3</v>
      </c>
      <c r="Q2995">
        <f t="shared" ref="Q2995:Q2996" si="1634">O2995*0.52</f>
        <v>3.105541064652332E-3</v>
      </c>
      <c r="T2995">
        <f>(L2995*0.47*0.75)*(1+0.2)*0.52*3.67</f>
        <v>1.3676802848728868E-2</v>
      </c>
    </row>
    <row r="2996" spans="1:20" x14ac:dyDescent="0.3">
      <c r="A2996">
        <v>27001</v>
      </c>
      <c r="B2996">
        <v>124</v>
      </c>
      <c r="C2996" t="s">
        <v>210</v>
      </c>
      <c r="D2996">
        <v>33</v>
      </c>
      <c r="E2996" t="s">
        <v>217</v>
      </c>
      <c r="F2996">
        <v>3</v>
      </c>
      <c r="G2996">
        <v>8</v>
      </c>
      <c r="H2996">
        <f t="shared" si="1605"/>
        <v>0.08</v>
      </c>
      <c r="I2996">
        <v>5.5</v>
      </c>
      <c r="J2996">
        <v>3.5</v>
      </c>
      <c r="K2996">
        <f t="shared" si="1606"/>
        <v>5.0265600000000002E-3</v>
      </c>
      <c r="L2996">
        <f t="shared" si="1633"/>
        <v>1.6076598768372665E-2</v>
      </c>
      <c r="O2996">
        <f>L2996*0.47*0.75</f>
        <v>5.6670010658513639E-3</v>
      </c>
      <c r="Q2996">
        <f t="shared" si="1634"/>
        <v>2.9468405542427095E-3</v>
      </c>
      <c r="T2996">
        <f>(L2996*0.47*0.75)*(1+0.2)*0.52*3.67</f>
        <v>1.2977885800884891E-2</v>
      </c>
    </row>
    <row r="2997" spans="1:20" x14ac:dyDescent="0.3">
      <c r="A2997" s="26">
        <v>29002</v>
      </c>
      <c r="B2997">
        <v>125</v>
      </c>
      <c r="C2997" t="s">
        <v>210</v>
      </c>
      <c r="D2997">
        <v>1</v>
      </c>
      <c r="E2997" t="s">
        <v>214</v>
      </c>
      <c r="F2997">
        <v>3</v>
      </c>
      <c r="G2997">
        <v>7.5</v>
      </c>
      <c r="H2997">
        <f t="shared" si="1605"/>
        <v>7.4999999999999997E-2</v>
      </c>
      <c r="I2997">
        <v>3</v>
      </c>
      <c r="J2997">
        <v>1.8</v>
      </c>
      <c r="K2997">
        <f t="shared" si="1606"/>
        <v>4.4178749999999999E-3</v>
      </c>
      <c r="L2997">
        <f t="shared" ref="L2997:L3010" si="1635">0.000081*(G2997^1.864042*I2997^0.850892+0.000027*G2997^2)</f>
        <v>8.8230894137483352E-3</v>
      </c>
      <c r="O2997">
        <f t="shared" ref="O2997:O3010" si="1636">L2997*0.47*0.75</f>
        <v>3.1101390183462885E-3</v>
      </c>
      <c r="Q2997">
        <f t="shared" ref="Q2997:Q3010" si="1637">O2997*0.521</f>
        <v>1.6203824285584165E-3</v>
      </c>
      <c r="T2997">
        <f t="shared" ref="T2997:T3010" si="1638">(L2997*0.47*0.75)*(1+0.2)*0.521*3.67</f>
        <v>7.1361642153712655E-3</v>
      </c>
    </row>
    <row r="2998" spans="1:20" x14ac:dyDescent="0.3">
      <c r="A2998" s="26">
        <v>29002</v>
      </c>
      <c r="B2998">
        <v>125</v>
      </c>
      <c r="C2998" t="s">
        <v>210</v>
      </c>
      <c r="D2998">
        <v>2</v>
      </c>
      <c r="E2998" t="s">
        <v>214</v>
      </c>
      <c r="F2998">
        <v>4</v>
      </c>
      <c r="G2998">
        <v>10.199999999999999</v>
      </c>
      <c r="H2998">
        <f t="shared" si="1605"/>
        <v>0.10199999999999999</v>
      </c>
      <c r="I2998">
        <v>6.2</v>
      </c>
      <c r="J2998">
        <v>2.5</v>
      </c>
      <c r="K2998">
        <f t="shared" si="1606"/>
        <v>8.1713015999999982E-3</v>
      </c>
      <c r="L2998">
        <f t="shared" si="1635"/>
        <v>2.9026939922352241E-2</v>
      </c>
      <c r="O2998">
        <f t="shared" si="1636"/>
        <v>1.0231996322629165E-2</v>
      </c>
      <c r="Q2998">
        <f t="shared" si="1637"/>
        <v>5.3308700840897947E-3</v>
      </c>
      <c r="T2998">
        <f t="shared" si="1638"/>
        <v>2.3477151850331456E-2</v>
      </c>
    </row>
    <row r="2999" spans="1:20" x14ac:dyDescent="0.3">
      <c r="A2999" s="26">
        <v>29002</v>
      </c>
      <c r="B2999">
        <v>125</v>
      </c>
      <c r="C2999" t="s">
        <v>210</v>
      </c>
      <c r="D2999">
        <v>3</v>
      </c>
      <c r="E2999" t="s">
        <v>214</v>
      </c>
      <c r="F2999">
        <v>4</v>
      </c>
      <c r="G2999">
        <v>11.7</v>
      </c>
      <c r="H2999">
        <f t="shared" si="1605"/>
        <v>0.11699999999999999</v>
      </c>
      <c r="I2999">
        <v>5.2</v>
      </c>
      <c r="J2999">
        <v>2.5</v>
      </c>
      <c r="K2999">
        <f t="shared" si="1606"/>
        <v>1.0751340599999997E-2</v>
      </c>
      <c r="L2999">
        <f t="shared" si="1635"/>
        <v>3.2275566553740496E-2</v>
      </c>
      <c r="O2999">
        <f t="shared" si="1636"/>
        <v>1.1377137210193525E-2</v>
      </c>
      <c r="Q2999">
        <f t="shared" si="1637"/>
        <v>5.9274884865108263E-3</v>
      </c>
      <c r="T2999">
        <f t="shared" si="1638"/>
        <v>2.6104659294593678E-2</v>
      </c>
    </row>
    <row r="3000" spans="1:20" x14ac:dyDescent="0.3">
      <c r="A3000" s="26">
        <v>29002</v>
      </c>
      <c r="B3000">
        <v>125</v>
      </c>
      <c r="C3000" t="s">
        <v>210</v>
      </c>
      <c r="D3000">
        <v>4</v>
      </c>
      <c r="E3000" t="s">
        <v>214</v>
      </c>
      <c r="F3000">
        <v>4</v>
      </c>
      <c r="G3000">
        <v>8</v>
      </c>
      <c r="H3000">
        <f t="shared" si="1605"/>
        <v>0.08</v>
      </c>
      <c r="I3000">
        <v>5.4</v>
      </c>
      <c r="J3000">
        <v>2.6</v>
      </c>
      <c r="K3000">
        <f t="shared" si="1606"/>
        <v>5.0265600000000002E-3</v>
      </c>
      <c r="L3000">
        <f t="shared" si="1635"/>
        <v>1.6408707752994536E-2</v>
      </c>
      <c r="O3000">
        <f t="shared" si="1636"/>
        <v>5.7840694829305742E-3</v>
      </c>
      <c r="Q3000">
        <f t="shared" si="1637"/>
        <v>3.0135002006068294E-3</v>
      </c>
      <c r="T3000">
        <f t="shared" si="1638"/>
        <v>1.3271454883472476E-2</v>
      </c>
    </row>
    <row r="3001" spans="1:20" x14ac:dyDescent="0.3">
      <c r="A3001" s="26">
        <v>29002</v>
      </c>
      <c r="B3001">
        <v>125</v>
      </c>
      <c r="C3001" t="s">
        <v>210</v>
      </c>
      <c r="D3001">
        <v>5</v>
      </c>
      <c r="E3001" t="s">
        <v>214</v>
      </c>
      <c r="F3001">
        <v>4</v>
      </c>
      <c r="G3001">
        <v>8.1</v>
      </c>
      <c r="H3001">
        <f t="shared" si="1605"/>
        <v>8.1000000000000003E-2</v>
      </c>
      <c r="I3001">
        <v>6.4</v>
      </c>
      <c r="J3001">
        <v>2</v>
      </c>
      <c r="K3001">
        <f t="shared" si="1606"/>
        <v>5.1530094000000002E-3</v>
      </c>
      <c r="L3001">
        <f t="shared" si="1635"/>
        <v>1.9405040443879008E-2</v>
      </c>
      <c r="O3001">
        <f t="shared" si="1636"/>
        <v>6.8402767564673499E-3</v>
      </c>
      <c r="Q3001">
        <f t="shared" si="1637"/>
        <v>3.5637841901194896E-3</v>
      </c>
      <c r="T3001">
        <f t="shared" si="1638"/>
        <v>1.569490557328623E-2</v>
      </c>
    </row>
    <row r="3002" spans="1:20" x14ac:dyDescent="0.3">
      <c r="A3002" s="26">
        <v>29002</v>
      </c>
      <c r="B3002">
        <v>125</v>
      </c>
      <c r="C3002" t="s">
        <v>210</v>
      </c>
      <c r="D3002">
        <v>6</v>
      </c>
      <c r="E3002" t="s">
        <v>214</v>
      </c>
      <c r="F3002">
        <v>4</v>
      </c>
      <c r="G3002">
        <v>10</v>
      </c>
      <c r="H3002">
        <f t="shared" si="1605"/>
        <v>0.1</v>
      </c>
      <c r="I3002">
        <v>6.5</v>
      </c>
      <c r="J3002">
        <v>1.7</v>
      </c>
      <c r="K3002">
        <f t="shared" si="1606"/>
        <v>7.8540000000000016E-3</v>
      </c>
      <c r="L3002">
        <f t="shared" si="1635"/>
        <v>2.9122707756391617E-2</v>
      </c>
      <c r="O3002">
        <f t="shared" si="1636"/>
        <v>1.0265754484128045E-2</v>
      </c>
      <c r="Q3002">
        <f t="shared" si="1637"/>
        <v>5.3484580862307113E-3</v>
      </c>
      <c r="T3002">
        <f t="shared" si="1638"/>
        <v>2.3554609411760054E-2</v>
      </c>
    </row>
    <row r="3003" spans="1:20" x14ac:dyDescent="0.3">
      <c r="A3003" s="26">
        <v>29002</v>
      </c>
      <c r="B3003">
        <v>125</v>
      </c>
      <c r="C3003" t="s">
        <v>210</v>
      </c>
      <c r="D3003">
        <v>7</v>
      </c>
      <c r="E3003" t="s">
        <v>214</v>
      </c>
      <c r="F3003">
        <v>4</v>
      </c>
      <c r="G3003">
        <v>10</v>
      </c>
      <c r="H3003">
        <f t="shared" si="1605"/>
        <v>0.1</v>
      </c>
      <c r="I3003">
        <v>4</v>
      </c>
      <c r="J3003">
        <v>0.5</v>
      </c>
      <c r="K3003">
        <f t="shared" si="1606"/>
        <v>7.8540000000000016E-3</v>
      </c>
      <c r="L3003">
        <f t="shared" si="1635"/>
        <v>1.9267260918446001E-2</v>
      </c>
      <c r="O3003">
        <f t="shared" si="1636"/>
        <v>6.7917094737522153E-3</v>
      </c>
      <c r="Q3003">
        <f t="shared" si="1637"/>
        <v>3.5384806358249041E-3</v>
      </c>
      <c r="T3003">
        <f t="shared" si="1638"/>
        <v>1.5583468720172878E-2</v>
      </c>
    </row>
    <row r="3004" spans="1:20" x14ac:dyDescent="0.3">
      <c r="A3004" s="26">
        <v>29002</v>
      </c>
      <c r="B3004">
        <v>125</v>
      </c>
      <c r="C3004" t="s">
        <v>210</v>
      </c>
      <c r="D3004">
        <v>8</v>
      </c>
      <c r="E3004" t="s">
        <v>214</v>
      </c>
      <c r="F3004">
        <v>4</v>
      </c>
      <c r="G3004">
        <v>8</v>
      </c>
      <c r="H3004">
        <f t="shared" si="1605"/>
        <v>0.08</v>
      </c>
      <c r="I3004">
        <v>4</v>
      </c>
      <c r="J3004">
        <v>2</v>
      </c>
      <c r="K3004">
        <f t="shared" si="1606"/>
        <v>5.0265600000000002E-3</v>
      </c>
      <c r="L3004">
        <f t="shared" si="1635"/>
        <v>1.2710876435294557E-2</v>
      </c>
      <c r="O3004">
        <f t="shared" si="1636"/>
        <v>4.4805839434413309E-3</v>
      </c>
      <c r="Q3004">
        <f t="shared" si="1637"/>
        <v>2.3343842345329336E-3</v>
      </c>
      <c r="T3004">
        <f t="shared" si="1638"/>
        <v>1.0280628168883039E-2</v>
      </c>
    </row>
    <row r="3005" spans="1:20" x14ac:dyDescent="0.3">
      <c r="A3005" s="26">
        <v>29002</v>
      </c>
      <c r="B3005">
        <v>125</v>
      </c>
      <c r="C3005" t="s">
        <v>210</v>
      </c>
      <c r="D3005">
        <v>9</v>
      </c>
      <c r="E3005" t="s">
        <v>214</v>
      </c>
      <c r="F3005">
        <v>4</v>
      </c>
      <c r="G3005">
        <v>8</v>
      </c>
      <c r="H3005">
        <f t="shared" si="1605"/>
        <v>0.08</v>
      </c>
      <c r="I3005">
        <v>5.2</v>
      </c>
      <c r="J3005">
        <v>2</v>
      </c>
      <c r="K3005">
        <f t="shared" si="1606"/>
        <v>5.0265600000000002E-3</v>
      </c>
      <c r="L3005">
        <f t="shared" si="1635"/>
        <v>1.589015110087064E-2</v>
      </c>
      <c r="O3005">
        <f t="shared" si="1636"/>
        <v>5.6012782630569004E-3</v>
      </c>
      <c r="Q3005">
        <f t="shared" si="1637"/>
        <v>2.9182659750526451E-3</v>
      </c>
      <c r="T3005">
        <f t="shared" si="1638"/>
        <v>1.2852043354131849E-2</v>
      </c>
    </row>
    <row r="3006" spans="1:20" x14ac:dyDescent="0.3">
      <c r="A3006" s="26">
        <v>29002</v>
      </c>
      <c r="B3006">
        <v>125</v>
      </c>
      <c r="C3006" t="s">
        <v>210</v>
      </c>
      <c r="D3006">
        <v>10</v>
      </c>
      <c r="E3006" t="s">
        <v>214</v>
      </c>
      <c r="F3006">
        <v>4</v>
      </c>
      <c r="G3006">
        <v>10</v>
      </c>
      <c r="H3006">
        <f t="shared" si="1605"/>
        <v>0.1</v>
      </c>
      <c r="I3006">
        <v>5.2</v>
      </c>
      <c r="J3006">
        <v>2</v>
      </c>
      <c r="K3006">
        <f t="shared" si="1606"/>
        <v>7.8540000000000016E-3</v>
      </c>
      <c r="L3006">
        <f t="shared" si="1635"/>
        <v>2.4086432440356104E-2</v>
      </c>
      <c r="O3006">
        <f t="shared" si="1636"/>
        <v>8.4904674352255273E-3</v>
      </c>
      <c r="Q3006">
        <f t="shared" si="1637"/>
        <v>4.4235335337525E-3</v>
      </c>
      <c r="T3006">
        <f t="shared" si="1638"/>
        <v>1.9481241682646009E-2</v>
      </c>
    </row>
    <row r="3007" spans="1:20" x14ac:dyDescent="0.3">
      <c r="A3007" s="26">
        <v>29002</v>
      </c>
      <c r="B3007">
        <v>125</v>
      </c>
      <c r="C3007" t="s">
        <v>210</v>
      </c>
      <c r="D3007">
        <v>11</v>
      </c>
      <c r="E3007" t="s">
        <v>214</v>
      </c>
      <c r="F3007">
        <v>4</v>
      </c>
      <c r="G3007">
        <v>14</v>
      </c>
      <c r="H3007">
        <f t="shared" si="1605"/>
        <v>0.14000000000000001</v>
      </c>
      <c r="I3007">
        <v>5</v>
      </c>
      <c r="J3007">
        <v>2</v>
      </c>
      <c r="K3007">
        <f t="shared" si="1606"/>
        <v>1.5393840000000002E-2</v>
      </c>
      <c r="L3007">
        <f t="shared" si="1635"/>
        <v>4.3618232959969194E-2</v>
      </c>
      <c r="O3007">
        <f t="shared" si="1636"/>
        <v>1.5375427118389139E-2</v>
      </c>
      <c r="Q3007">
        <f t="shared" si="1637"/>
        <v>8.0105975286807411E-3</v>
      </c>
      <c r="T3007">
        <f t="shared" si="1638"/>
        <v>3.5278671516309985E-2</v>
      </c>
    </row>
    <row r="3008" spans="1:20" x14ac:dyDescent="0.3">
      <c r="A3008" s="26">
        <v>29002</v>
      </c>
      <c r="B3008">
        <v>125</v>
      </c>
      <c r="C3008" t="s">
        <v>210</v>
      </c>
      <c r="D3008">
        <v>12</v>
      </c>
      <c r="E3008" t="s">
        <v>214</v>
      </c>
      <c r="F3008">
        <v>4</v>
      </c>
      <c r="G3008">
        <v>10.1</v>
      </c>
      <c r="H3008">
        <f t="shared" si="1605"/>
        <v>0.10099999999999999</v>
      </c>
      <c r="I3008">
        <v>6.4</v>
      </c>
      <c r="J3008">
        <v>1.6</v>
      </c>
      <c r="K3008">
        <f t="shared" si="1606"/>
        <v>8.0118653999999984E-3</v>
      </c>
      <c r="L3008">
        <f t="shared" si="1635"/>
        <v>2.9279094454271629E-2</v>
      </c>
      <c r="O3008">
        <f t="shared" si="1636"/>
        <v>1.0320880795130749E-2</v>
      </c>
      <c r="Q3008">
        <f t="shared" si="1637"/>
        <v>5.37717889426312E-3</v>
      </c>
      <c r="T3008">
        <f t="shared" si="1638"/>
        <v>2.3681095850334781E-2</v>
      </c>
    </row>
    <row r="3009" spans="1:24" x14ac:dyDescent="0.3">
      <c r="A3009" s="26">
        <v>29002</v>
      </c>
      <c r="B3009">
        <v>125</v>
      </c>
      <c r="C3009" t="s">
        <v>210</v>
      </c>
      <c r="D3009">
        <v>13</v>
      </c>
      <c r="E3009" t="s">
        <v>214</v>
      </c>
      <c r="F3009">
        <v>4</v>
      </c>
      <c r="G3009">
        <v>13</v>
      </c>
      <c r="H3009">
        <f t="shared" si="1605"/>
        <v>0.13</v>
      </c>
      <c r="I3009">
        <v>6.2</v>
      </c>
      <c r="J3009">
        <v>2</v>
      </c>
      <c r="K3009">
        <f t="shared" si="1606"/>
        <v>1.3273260000000002E-2</v>
      </c>
      <c r="L3009">
        <f t="shared" si="1635"/>
        <v>4.5621071482467614E-2</v>
      </c>
      <c r="O3009">
        <f t="shared" si="1636"/>
        <v>1.6081427697569834E-2</v>
      </c>
      <c r="Q3009">
        <f t="shared" si="1637"/>
        <v>8.3784238304338843E-3</v>
      </c>
      <c r="T3009">
        <f t="shared" si="1638"/>
        <v>3.6898578549230829E-2</v>
      </c>
    </row>
    <row r="3010" spans="1:24" x14ac:dyDescent="0.3">
      <c r="A3010" s="26">
        <v>29002</v>
      </c>
      <c r="B3010">
        <v>125</v>
      </c>
      <c r="C3010" t="s">
        <v>210</v>
      </c>
      <c r="D3010">
        <v>14</v>
      </c>
      <c r="E3010" t="s">
        <v>214</v>
      </c>
      <c r="F3010">
        <v>4</v>
      </c>
      <c r="G3010">
        <v>9</v>
      </c>
      <c r="H3010">
        <f t="shared" si="1605"/>
        <v>0.09</v>
      </c>
      <c r="I3010">
        <v>6.2</v>
      </c>
      <c r="J3010">
        <v>1.2</v>
      </c>
      <c r="K3010">
        <f t="shared" si="1606"/>
        <v>6.3617399999999994E-3</v>
      </c>
      <c r="L3010">
        <f t="shared" si="1635"/>
        <v>2.2986678995302386E-2</v>
      </c>
      <c r="O3010">
        <f t="shared" si="1636"/>
        <v>8.1028043458440911E-3</v>
      </c>
      <c r="Q3010">
        <f t="shared" si="1637"/>
        <v>4.2215610641847716E-3</v>
      </c>
      <c r="T3010">
        <f t="shared" si="1638"/>
        <v>1.8591754926669736E-2</v>
      </c>
    </row>
    <row r="3011" spans="1:24" x14ac:dyDescent="0.3">
      <c r="A3011" s="26">
        <v>29002</v>
      </c>
      <c r="B3011">
        <v>125</v>
      </c>
      <c r="C3011" t="s">
        <v>210</v>
      </c>
      <c r="D3011">
        <v>15</v>
      </c>
      <c r="E3011" t="s">
        <v>217</v>
      </c>
      <c r="F3011">
        <v>4</v>
      </c>
      <c r="G3011">
        <v>17</v>
      </c>
      <c r="H3011">
        <f t="shared" ref="H3011:H3074" si="1639">G3011/100</f>
        <v>0.17</v>
      </c>
      <c r="I3011">
        <v>7.4</v>
      </c>
      <c r="J3011">
        <v>4</v>
      </c>
      <c r="K3011">
        <f t="shared" ref="K3011:K3074" si="1640">0.7854*H3011^2</f>
        <v>2.2698060000000003E-2</v>
      </c>
      <c r="L3011">
        <f>0.000059*(G3011^1.965295*I3011^0.892133+0.000019*G3011^2)</f>
        <v>9.2155010546177252E-2</v>
      </c>
      <c r="O3011">
        <f>L3011*0.47*0.75</f>
        <v>3.2484641217527477E-2</v>
      </c>
      <c r="Q3011">
        <f>O3011*0.52</f>
        <v>1.6892013433114288E-2</v>
      </c>
      <c r="T3011">
        <f>(L3011*0.47*0.75)*(1+0.2)*0.52*3.67</f>
        <v>7.4392427159435309E-2</v>
      </c>
    </row>
    <row r="3012" spans="1:24" x14ac:dyDescent="0.3">
      <c r="A3012" s="26">
        <v>29002</v>
      </c>
      <c r="B3012">
        <v>125</v>
      </c>
      <c r="C3012" t="s">
        <v>210</v>
      </c>
      <c r="D3012">
        <v>16</v>
      </c>
      <c r="E3012" t="s">
        <v>214</v>
      </c>
      <c r="F3012">
        <v>3</v>
      </c>
      <c r="G3012">
        <v>9</v>
      </c>
      <c r="H3012">
        <f t="shared" si="1639"/>
        <v>0.09</v>
      </c>
      <c r="I3012">
        <v>3.8</v>
      </c>
      <c r="J3012">
        <v>1.5</v>
      </c>
      <c r="K3012">
        <f t="shared" si="1640"/>
        <v>6.3617399999999994E-3</v>
      </c>
      <c r="L3012">
        <f>0.000081*(G3012^1.864042*I3012^0.850892+0.000027*G3012^2)</f>
        <v>1.5155540696191573E-2</v>
      </c>
      <c r="O3012">
        <f>L3012*0.47*0.75</f>
        <v>5.3423280954075295E-3</v>
      </c>
      <c r="Q3012">
        <f>O3012*0.521</f>
        <v>2.783352937707323E-3</v>
      </c>
      <c r="T3012">
        <f>(L3012*0.47*0.75)*(1+0.2)*0.521*3.67</f>
        <v>1.2257886337663051E-2</v>
      </c>
    </row>
    <row r="3013" spans="1:24" x14ac:dyDescent="0.3">
      <c r="A3013" s="26">
        <v>29002</v>
      </c>
      <c r="B3013">
        <v>125</v>
      </c>
      <c r="C3013" t="s">
        <v>210</v>
      </c>
      <c r="D3013">
        <v>17</v>
      </c>
      <c r="E3013" t="s">
        <v>217</v>
      </c>
      <c r="F3013">
        <v>4</v>
      </c>
      <c r="G3013">
        <v>37</v>
      </c>
      <c r="H3013">
        <f t="shared" si="1639"/>
        <v>0.37</v>
      </c>
      <c r="I3013">
        <v>12</v>
      </c>
      <c r="J3013">
        <v>3</v>
      </c>
      <c r="K3013">
        <f t="shared" si="1640"/>
        <v>0.10752125999999999</v>
      </c>
      <c r="L3013">
        <f>0.000059*(G3013^1.965295*I3013^0.892133+0.000019*G3013^2)</f>
        <v>0.65404140160592694</v>
      </c>
      <c r="O3013">
        <f>L3013*0.47*0.75</f>
        <v>0.23054959406608921</v>
      </c>
      <c r="Q3013">
        <f>O3013*0.52</f>
        <v>0.1198857889143664</v>
      </c>
      <c r="T3013">
        <f>(L3013*0.47*0.75)*(1+0.2)*0.52*3.67</f>
        <v>0.52797701437886957</v>
      </c>
      <c r="U3013">
        <v>46</v>
      </c>
      <c r="V3013">
        <v>51</v>
      </c>
      <c r="W3013">
        <v>10</v>
      </c>
      <c r="X3013">
        <v>4</v>
      </c>
    </row>
    <row r="3014" spans="1:24" x14ac:dyDescent="0.3">
      <c r="A3014" s="26">
        <v>29002</v>
      </c>
      <c r="B3014">
        <v>125</v>
      </c>
      <c r="C3014" t="s">
        <v>210</v>
      </c>
      <c r="D3014">
        <v>18</v>
      </c>
      <c r="E3014" t="s">
        <v>214</v>
      </c>
      <c r="F3014">
        <v>3</v>
      </c>
      <c r="G3014">
        <v>8</v>
      </c>
      <c r="H3014">
        <f t="shared" si="1639"/>
        <v>0.08</v>
      </c>
      <c r="I3014">
        <v>5.4</v>
      </c>
      <c r="J3014">
        <v>2</v>
      </c>
      <c r="K3014">
        <f t="shared" si="1640"/>
        <v>5.0265600000000002E-3</v>
      </c>
      <c r="L3014">
        <f t="shared" ref="L3014:L3020" si="1641">0.000081*(G3014^1.864042*I3014^0.850892+0.000027*G3014^2)</f>
        <v>1.6408707752994536E-2</v>
      </c>
      <c r="O3014">
        <f t="shared" ref="O3014:O3020" si="1642">L3014*0.47*0.75</f>
        <v>5.7840694829305742E-3</v>
      </c>
      <c r="Q3014">
        <f t="shared" ref="Q3014:Q3020" si="1643">O3014*0.521</f>
        <v>3.0135002006068294E-3</v>
      </c>
      <c r="T3014">
        <f t="shared" ref="T3014:T3020" si="1644">(L3014*0.47*0.75)*(1+0.2)*0.521*3.67</f>
        <v>1.3271454883472476E-2</v>
      </c>
    </row>
    <row r="3015" spans="1:24" x14ac:dyDescent="0.3">
      <c r="A3015" s="26">
        <v>29002</v>
      </c>
      <c r="B3015">
        <v>125</v>
      </c>
      <c r="C3015" t="s">
        <v>210</v>
      </c>
      <c r="D3015">
        <v>19</v>
      </c>
      <c r="E3015" t="s">
        <v>214</v>
      </c>
      <c r="F3015">
        <v>3</v>
      </c>
      <c r="G3015">
        <v>8.1999999999999993</v>
      </c>
      <c r="H3015">
        <f t="shared" si="1639"/>
        <v>8.199999999999999E-2</v>
      </c>
      <c r="I3015">
        <v>5.6</v>
      </c>
      <c r="J3015">
        <v>2</v>
      </c>
      <c r="K3015">
        <f t="shared" si="1640"/>
        <v>5.2810295999999989E-3</v>
      </c>
      <c r="L3015">
        <f t="shared" si="1641"/>
        <v>1.7721612267715244E-2</v>
      </c>
      <c r="O3015">
        <f t="shared" si="1642"/>
        <v>6.2468683243696223E-3</v>
      </c>
      <c r="Q3015">
        <f t="shared" si="1643"/>
        <v>3.2546183969965736E-3</v>
      </c>
      <c r="T3015">
        <f t="shared" si="1644"/>
        <v>1.4333339420372907E-2</v>
      </c>
    </row>
    <row r="3016" spans="1:24" x14ac:dyDescent="0.3">
      <c r="A3016" s="26">
        <v>29002</v>
      </c>
      <c r="B3016">
        <v>125</v>
      </c>
      <c r="C3016" t="s">
        <v>210</v>
      </c>
      <c r="D3016">
        <v>20</v>
      </c>
      <c r="E3016" t="s">
        <v>214</v>
      </c>
      <c r="F3016">
        <v>3</v>
      </c>
      <c r="G3016">
        <v>8.4</v>
      </c>
      <c r="H3016">
        <f t="shared" si="1639"/>
        <v>8.4000000000000005E-2</v>
      </c>
      <c r="I3016">
        <v>5.5</v>
      </c>
      <c r="J3016">
        <v>3</v>
      </c>
      <c r="K3016">
        <f t="shared" si="1640"/>
        <v>5.5417824000000004E-3</v>
      </c>
      <c r="L3016">
        <f t="shared" si="1641"/>
        <v>1.8253779029685779E-2</v>
      </c>
      <c r="O3016">
        <f t="shared" si="1642"/>
        <v>6.4344571079642367E-3</v>
      </c>
      <c r="Q3016">
        <f t="shared" si="1643"/>
        <v>3.3523521532493675E-3</v>
      </c>
      <c r="T3016">
        <f t="shared" si="1644"/>
        <v>1.4763758882910212E-2</v>
      </c>
    </row>
    <row r="3017" spans="1:24" x14ac:dyDescent="0.3">
      <c r="A3017" s="26">
        <v>29002</v>
      </c>
      <c r="B3017">
        <v>125</v>
      </c>
      <c r="C3017" t="s">
        <v>210</v>
      </c>
      <c r="D3017">
        <v>21</v>
      </c>
      <c r="E3017" t="s">
        <v>214</v>
      </c>
      <c r="F3017">
        <v>4</v>
      </c>
      <c r="G3017">
        <v>14.4</v>
      </c>
      <c r="H3017">
        <f t="shared" si="1639"/>
        <v>0.14400000000000002</v>
      </c>
      <c r="I3017">
        <v>6.4</v>
      </c>
      <c r="J3017">
        <v>4</v>
      </c>
      <c r="K3017">
        <f t="shared" si="1640"/>
        <v>1.6286054400000003E-2</v>
      </c>
      <c r="L3017">
        <f t="shared" si="1641"/>
        <v>5.6714867063468559E-2</v>
      </c>
      <c r="O3017">
        <f t="shared" si="1642"/>
        <v>1.9991990639872663E-2</v>
      </c>
      <c r="Q3017">
        <f t="shared" si="1643"/>
        <v>1.0415827123373658E-2</v>
      </c>
      <c r="T3017">
        <f t="shared" si="1644"/>
        <v>4.5871302651337584E-2</v>
      </c>
    </row>
    <row r="3018" spans="1:24" x14ac:dyDescent="0.3">
      <c r="A3018" s="26">
        <v>29002</v>
      </c>
      <c r="B3018">
        <v>125</v>
      </c>
      <c r="C3018" t="s">
        <v>210</v>
      </c>
      <c r="D3018">
        <v>22</v>
      </c>
      <c r="E3018" t="s">
        <v>214</v>
      </c>
      <c r="F3018">
        <v>4</v>
      </c>
      <c r="G3018">
        <v>13</v>
      </c>
      <c r="H3018">
        <f t="shared" si="1639"/>
        <v>0.13</v>
      </c>
      <c r="I3018">
        <v>6.5</v>
      </c>
      <c r="J3018">
        <v>4</v>
      </c>
      <c r="K3018">
        <f t="shared" si="1640"/>
        <v>1.3273260000000002E-2</v>
      </c>
      <c r="L3018">
        <f t="shared" si="1641"/>
        <v>4.7492722373756943E-2</v>
      </c>
      <c r="O3018">
        <f t="shared" si="1642"/>
        <v>1.6741184636749319E-2</v>
      </c>
      <c r="Q3018">
        <f t="shared" si="1643"/>
        <v>8.722157195746396E-3</v>
      </c>
      <c r="T3018">
        <f t="shared" si="1644"/>
        <v>3.8412380290067126E-2</v>
      </c>
    </row>
    <row r="3019" spans="1:24" x14ac:dyDescent="0.3">
      <c r="A3019" s="26">
        <v>29002</v>
      </c>
      <c r="B3019">
        <v>125</v>
      </c>
      <c r="C3019" t="s">
        <v>210</v>
      </c>
      <c r="D3019">
        <v>23</v>
      </c>
      <c r="E3019" t="s">
        <v>214</v>
      </c>
      <c r="F3019">
        <v>4</v>
      </c>
      <c r="G3019">
        <v>14.2</v>
      </c>
      <c r="H3019">
        <f t="shared" si="1639"/>
        <v>0.14199999999999999</v>
      </c>
      <c r="I3019">
        <v>6.2</v>
      </c>
      <c r="J3019">
        <v>0.4</v>
      </c>
      <c r="K3019">
        <f t="shared" si="1640"/>
        <v>1.5836805599999997E-2</v>
      </c>
      <c r="L3019">
        <f t="shared" si="1641"/>
        <v>5.3782650274221785E-2</v>
      </c>
      <c r="O3019">
        <f t="shared" si="1642"/>
        <v>1.8958384221663176E-2</v>
      </c>
      <c r="Q3019">
        <f t="shared" si="1643"/>
        <v>9.8773181794865154E-3</v>
      </c>
      <c r="T3019">
        <f t="shared" si="1644"/>
        <v>4.3499709262458608E-2</v>
      </c>
    </row>
    <row r="3020" spans="1:24" x14ac:dyDescent="0.3">
      <c r="A3020" s="26">
        <v>29002</v>
      </c>
      <c r="B3020">
        <v>125</v>
      </c>
      <c r="C3020" t="s">
        <v>210</v>
      </c>
      <c r="D3020">
        <v>24</v>
      </c>
      <c r="E3020" t="s">
        <v>214</v>
      </c>
      <c r="F3020">
        <v>4</v>
      </c>
      <c r="G3020">
        <v>13.4</v>
      </c>
      <c r="H3020">
        <f t="shared" si="1639"/>
        <v>0.13400000000000001</v>
      </c>
      <c r="I3020">
        <v>6</v>
      </c>
      <c r="J3020">
        <v>0.5</v>
      </c>
      <c r="K3020">
        <f t="shared" si="1640"/>
        <v>1.4102642400000002E-2</v>
      </c>
      <c r="L3020">
        <f t="shared" si="1641"/>
        <v>4.6944207104298377E-2</v>
      </c>
      <c r="O3020">
        <f t="shared" si="1642"/>
        <v>1.6547833004265176E-2</v>
      </c>
      <c r="Q3020">
        <f t="shared" si="1643"/>
        <v>8.6214209952221576E-3</v>
      </c>
      <c r="T3020">
        <f t="shared" si="1644"/>
        <v>3.7968738062958377E-2</v>
      </c>
    </row>
    <row r="3021" spans="1:24" x14ac:dyDescent="0.3">
      <c r="A3021" s="26">
        <v>29002</v>
      </c>
      <c r="B3021">
        <v>125</v>
      </c>
      <c r="C3021" t="s">
        <v>210</v>
      </c>
      <c r="D3021">
        <v>25</v>
      </c>
      <c r="E3021" t="s">
        <v>217</v>
      </c>
      <c r="F3021">
        <v>1</v>
      </c>
      <c r="G3021">
        <v>40</v>
      </c>
      <c r="H3021">
        <f t="shared" si="1639"/>
        <v>0.4</v>
      </c>
      <c r="I3021">
        <v>14</v>
      </c>
      <c r="J3021">
        <v>6</v>
      </c>
      <c r="K3021">
        <f t="shared" si="1640"/>
        <v>0.12566400000000003</v>
      </c>
      <c r="L3021">
        <f>0.000059*(G3021^1.965295*I3021^0.892133+0.000019*G3021^2)</f>
        <v>0.87472600030600856</v>
      </c>
      <c r="O3021">
        <f>L3021*0.47*0.75</f>
        <v>0.30834091510786799</v>
      </c>
      <c r="Q3021">
        <f>O3021*0.52</f>
        <v>0.16033727585609137</v>
      </c>
      <c r="T3021">
        <f>(L3021*0.47*0.75)*(1+0.2)*0.52*3.67</f>
        <v>0.70612536287022631</v>
      </c>
      <c r="U3021">
        <v>67</v>
      </c>
      <c r="V3021">
        <v>61</v>
      </c>
      <c r="W3021">
        <v>7</v>
      </c>
      <c r="X3021">
        <v>5</v>
      </c>
    </row>
    <row r="3022" spans="1:24" x14ac:dyDescent="0.3">
      <c r="A3022" s="26">
        <v>29002</v>
      </c>
      <c r="B3022">
        <v>125</v>
      </c>
      <c r="C3022" t="s">
        <v>210</v>
      </c>
      <c r="D3022">
        <v>26</v>
      </c>
      <c r="E3022" t="s">
        <v>220</v>
      </c>
      <c r="F3022">
        <v>4</v>
      </c>
      <c r="G3022">
        <v>20</v>
      </c>
      <c r="H3022">
        <f t="shared" si="1639"/>
        <v>0.2</v>
      </c>
      <c r="I3022">
        <v>6.5</v>
      </c>
      <c r="J3022">
        <v>1.8</v>
      </c>
      <c r="K3022">
        <f t="shared" si="1640"/>
        <v>3.1416000000000006E-2</v>
      </c>
      <c r="L3022">
        <f>0.000084*(G3022^1.894314*I3022^0.808223+0.000031*G3022^2)</f>
        <v>0.11113681934673782</v>
      </c>
      <c r="O3022">
        <f>L3022*0.78*1.07</f>
        <v>9.2754789426787387E-2</v>
      </c>
      <c r="Q3022">
        <f>O3022*0.531</f>
        <v>4.9252793185624102E-2</v>
      </c>
      <c r="T3022">
        <f>(L3022*0.78*1.07)*(1+0.2)*0.531*3.67</f>
        <v>0.21690930118948853</v>
      </c>
    </row>
    <row r="3023" spans="1:24" x14ac:dyDescent="0.3">
      <c r="A3023" s="26">
        <v>29002</v>
      </c>
      <c r="B3023">
        <v>125</v>
      </c>
      <c r="C3023" t="s">
        <v>210</v>
      </c>
      <c r="D3023">
        <v>27</v>
      </c>
      <c r="E3023" t="s">
        <v>214</v>
      </c>
      <c r="F3023">
        <v>4</v>
      </c>
      <c r="G3023">
        <v>8</v>
      </c>
      <c r="H3023">
        <f t="shared" si="1639"/>
        <v>0.08</v>
      </c>
      <c r="I3023">
        <v>5</v>
      </c>
      <c r="J3023">
        <v>2.1</v>
      </c>
      <c r="K3023">
        <f t="shared" si="1640"/>
        <v>5.0265600000000002E-3</v>
      </c>
      <c r="L3023">
        <f t="shared" ref="L3023:L3036" si="1645">0.000081*(G3023^1.864042*I3023^0.850892+0.000027*G3023^2)</f>
        <v>1.536861122951886E-2</v>
      </c>
      <c r="O3023">
        <f t="shared" ref="O3023:O3036" si="1646">L3023*0.47*0.75</f>
        <v>5.4174354584053969E-3</v>
      </c>
      <c r="Q3023">
        <f t="shared" ref="Q3023:Q3036" si="1647">O3023*0.521</f>
        <v>2.8224838738292119E-3</v>
      </c>
      <c r="T3023">
        <f t="shared" ref="T3023:T3036" si="1648">(L3023*0.47*0.75)*(1+0.2)*0.521*3.67</f>
        <v>1.2430218980343849E-2</v>
      </c>
    </row>
    <row r="3024" spans="1:24" x14ac:dyDescent="0.3">
      <c r="A3024" s="26">
        <v>29002</v>
      </c>
      <c r="B3024">
        <v>125</v>
      </c>
      <c r="C3024" t="s">
        <v>210</v>
      </c>
      <c r="D3024">
        <v>28</v>
      </c>
      <c r="E3024" t="s">
        <v>214</v>
      </c>
      <c r="F3024">
        <v>4</v>
      </c>
      <c r="G3024">
        <v>10</v>
      </c>
      <c r="H3024">
        <f t="shared" si="1639"/>
        <v>0.1</v>
      </c>
      <c r="I3024">
        <v>5</v>
      </c>
      <c r="J3024">
        <v>3</v>
      </c>
      <c r="K3024">
        <f t="shared" si="1640"/>
        <v>7.8540000000000016E-3</v>
      </c>
      <c r="L3024">
        <f t="shared" si="1645"/>
        <v>2.3295877876834702E-2</v>
      </c>
      <c r="O3024">
        <f t="shared" si="1646"/>
        <v>8.2117969515842319E-3</v>
      </c>
      <c r="Q3024">
        <f t="shared" si="1647"/>
        <v>4.2783462117753851E-3</v>
      </c>
      <c r="T3024">
        <f t="shared" si="1648"/>
        <v>1.8841836716658796E-2</v>
      </c>
    </row>
    <row r="3025" spans="1:20" x14ac:dyDescent="0.3">
      <c r="A3025" s="26">
        <v>29002</v>
      </c>
      <c r="B3025">
        <v>125</v>
      </c>
      <c r="C3025" t="s">
        <v>210</v>
      </c>
      <c r="D3025">
        <v>29</v>
      </c>
      <c r="E3025" t="s">
        <v>214</v>
      </c>
      <c r="F3025">
        <v>4</v>
      </c>
      <c r="G3025">
        <v>10</v>
      </c>
      <c r="H3025">
        <f t="shared" si="1639"/>
        <v>0.1</v>
      </c>
      <c r="I3025">
        <v>5</v>
      </c>
      <c r="J3025">
        <v>2.1</v>
      </c>
      <c r="K3025">
        <f t="shared" si="1640"/>
        <v>7.8540000000000016E-3</v>
      </c>
      <c r="L3025">
        <f t="shared" si="1645"/>
        <v>2.3295877876834702E-2</v>
      </c>
      <c r="O3025">
        <f t="shared" si="1646"/>
        <v>8.2117969515842319E-3</v>
      </c>
      <c r="Q3025">
        <f t="shared" si="1647"/>
        <v>4.2783462117753851E-3</v>
      </c>
      <c r="T3025">
        <f t="shared" si="1648"/>
        <v>1.8841836716658796E-2</v>
      </c>
    </row>
    <row r="3026" spans="1:20" x14ac:dyDescent="0.3">
      <c r="A3026" s="26">
        <v>29002</v>
      </c>
      <c r="B3026">
        <v>125</v>
      </c>
      <c r="C3026" t="s">
        <v>210</v>
      </c>
      <c r="D3026">
        <v>30</v>
      </c>
      <c r="E3026" t="s">
        <v>214</v>
      </c>
      <c r="F3026">
        <v>3</v>
      </c>
      <c r="G3026">
        <v>7.8</v>
      </c>
      <c r="H3026">
        <f t="shared" si="1639"/>
        <v>7.8E-2</v>
      </c>
      <c r="I3026">
        <v>4</v>
      </c>
      <c r="J3026">
        <v>1.5</v>
      </c>
      <c r="K3026">
        <f t="shared" si="1640"/>
        <v>4.7783736E-3</v>
      </c>
      <c r="L3026">
        <f t="shared" si="1645"/>
        <v>1.2124940673584652E-2</v>
      </c>
      <c r="O3026">
        <f t="shared" si="1646"/>
        <v>4.2740415874385892E-3</v>
      </c>
      <c r="Q3026">
        <f t="shared" si="1647"/>
        <v>2.2267756670555049E-3</v>
      </c>
      <c r="T3026">
        <f t="shared" si="1648"/>
        <v>9.806720037712444E-3</v>
      </c>
    </row>
    <row r="3027" spans="1:20" x14ac:dyDescent="0.3">
      <c r="A3027" s="26">
        <v>29002</v>
      </c>
      <c r="B3027">
        <v>125</v>
      </c>
      <c r="C3027" t="s">
        <v>210</v>
      </c>
      <c r="D3027">
        <v>31</v>
      </c>
      <c r="E3027" t="s">
        <v>214</v>
      </c>
      <c r="F3027">
        <v>4</v>
      </c>
      <c r="G3027">
        <v>11.7</v>
      </c>
      <c r="H3027">
        <f t="shared" si="1639"/>
        <v>0.11699999999999999</v>
      </c>
      <c r="I3027">
        <v>5</v>
      </c>
      <c r="J3027">
        <v>1.6</v>
      </c>
      <c r="K3027">
        <f t="shared" si="1640"/>
        <v>1.0751340599999997E-2</v>
      </c>
      <c r="L3027">
        <f t="shared" si="1645"/>
        <v>3.1216231947257138E-2</v>
      </c>
      <c r="O3027">
        <f t="shared" si="1646"/>
        <v>1.1003721761408141E-2</v>
      </c>
      <c r="Q3027">
        <f t="shared" si="1647"/>
        <v>5.7329390376936419E-3</v>
      </c>
      <c r="T3027">
        <f t="shared" si="1648"/>
        <v>2.5247863522002797E-2</v>
      </c>
    </row>
    <row r="3028" spans="1:20" x14ac:dyDescent="0.3">
      <c r="A3028" s="26">
        <v>29002</v>
      </c>
      <c r="B3028">
        <v>125</v>
      </c>
      <c r="C3028" t="s">
        <v>210</v>
      </c>
      <c r="D3028">
        <v>32</v>
      </c>
      <c r="E3028" t="s">
        <v>214</v>
      </c>
      <c r="F3028">
        <v>4</v>
      </c>
      <c r="G3028">
        <v>8.1999999999999993</v>
      </c>
      <c r="H3028">
        <f t="shared" si="1639"/>
        <v>8.199999999999999E-2</v>
      </c>
      <c r="I3028">
        <v>3.5</v>
      </c>
      <c r="J3028">
        <v>2</v>
      </c>
      <c r="K3028">
        <f t="shared" si="1640"/>
        <v>5.2810295999999989E-3</v>
      </c>
      <c r="L3028">
        <f t="shared" si="1645"/>
        <v>1.1880123136362322E-2</v>
      </c>
      <c r="O3028">
        <f t="shared" si="1646"/>
        <v>4.1877434055677181E-3</v>
      </c>
      <c r="Q3028">
        <f t="shared" si="1647"/>
        <v>2.1818143143007814E-3</v>
      </c>
      <c r="T3028">
        <f t="shared" si="1648"/>
        <v>9.6087102401806405E-3</v>
      </c>
    </row>
    <row r="3029" spans="1:20" x14ac:dyDescent="0.3">
      <c r="A3029" s="26">
        <v>29002</v>
      </c>
      <c r="B3029">
        <v>125</v>
      </c>
      <c r="C3029" t="s">
        <v>210</v>
      </c>
      <c r="D3029">
        <v>33</v>
      </c>
      <c r="E3029" t="s">
        <v>214</v>
      </c>
      <c r="F3029">
        <v>4</v>
      </c>
      <c r="G3029">
        <v>8.4</v>
      </c>
      <c r="H3029">
        <f t="shared" si="1639"/>
        <v>8.4000000000000005E-2</v>
      </c>
      <c r="I3029">
        <v>4</v>
      </c>
      <c r="J3029">
        <v>1.6</v>
      </c>
      <c r="K3029">
        <f t="shared" si="1640"/>
        <v>5.5417824000000004E-3</v>
      </c>
      <c r="L3029">
        <f t="shared" si="1645"/>
        <v>1.3921090991584117E-2</v>
      </c>
      <c r="O3029">
        <f t="shared" si="1646"/>
        <v>4.9071845745334011E-3</v>
      </c>
      <c r="Q3029">
        <f t="shared" si="1647"/>
        <v>2.5566431633319022E-3</v>
      </c>
      <c r="T3029">
        <f t="shared" si="1648"/>
        <v>1.1259456491313697E-2</v>
      </c>
    </row>
    <row r="3030" spans="1:20" x14ac:dyDescent="0.3">
      <c r="A3030" s="26">
        <v>29002</v>
      </c>
      <c r="B3030">
        <v>125</v>
      </c>
      <c r="C3030" t="s">
        <v>210</v>
      </c>
      <c r="D3030">
        <v>34</v>
      </c>
      <c r="E3030" t="s">
        <v>214</v>
      </c>
      <c r="F3030">
        <v>3</v>
      </c>
      <c r="G3030">
        <v>9.1999999999999993</v>
      </c>
      <c r="H3030">
        <f t="shared" si="1639"/>
        <v>9.1999999999999998E-2</v>
      </c>
      <c r="I3030">
        <v>5</v>
      </c>
      <c r="J3030">
        <v>2.2000000000000002</v>
      </c>
      <c r="K3030">
        <f t="shared" si="1640"/>
        <v>6.6476255999999992E-3</v>
      </c>
      <c r="L3030">
        <f t="shared" si="1645"/>
        <v>1.9942427609765643E-2</v>
      </c>
      <c r="O3030">
        <f t="shared" si="1646"/>
        <v>7.0297057324423887E-3</v>
      </c>
      <c r="Q3030">
        <f t="shared" si="1647"/>
        <v>3.6624766866024845E-3</v>
      </c>
      <c r="T3030">
        <f t="shared" si="1648"/>
        <v>1.6129547327797342E-2</v>
      </c>
    </row>
    <row r="3031" spans="1:20" x14ac:dyDescent="0.3">
      <c r="A3031" s="26">
        <v>29002</v>
      </c>
      <c r="B3031">
        <v>125</v>
      </c>
      <c r="C3031" t="s">
        <v>210</v>
      </c>
      <c r="D3031">
        <v>35</v>
      </c>
      <c r="E3031" t="s">
        <v>214</v>
      </c>
      <c r="F3031">
        <v>4</v>
      </c>
      <c r="G3031">
        <v>8</v>
      </c>
      <c r="H3031">
        <f t="shared" si="1639"/>
        <v>0.08</v>
      </c>
      <c r="I3031">
        <v>5</v>
      </c>
      <c r="J3031">
        <v>1.5</v>
      </c>
      <c r="K3031">
        <f t="shared" si="1640"/>
        <v>5.0265600000000002E-3</v>
      </c>
      <c r="L3031">
        <f t="shared" si="1645"/>
        <v>1.536861122951886E-2</v>
      </c>
      <c r="O3031">
        <f t="shared" si="1646"/>
        <v>5.4174354584053969E-3</v>
      </c>
      <c r="Q3031">
        <f t="shared" si="1647"/>
        <v>2.8224838738292119E-3</v>
      </c>
      <c r="T3031">
        <f t="shared" si="1648"/>
        <v>1.2430218980343849E-2</v>
      </c>
    </row>
    <row r="3032" spans="1:20" x14ac:dyDescent="0.3">
      <c r="A3032" s="26">
        <v>29002</v>
      </c>
      <c r="B3032">
        <v>125</v>
      </c>
      <c r="C3032" t="s">
        <v>210</v>
      </c>
      <c r="D3032">
        <v>36</v>
      </c>
      <c r="E3032" t="s">
        <v>214</v>
      </c>
      <c r="F3032">
        <v>4</v>
      </c>
      <c r="G3032">
        <v>8.4</v>
      </c>
      <c r="H3032">
        <f t="shared" si="1639"/>
        <v>8.4000000000000005E-2</v>
      </c>
      <c r="I3032">
        <v>4</v>
      </c>
      <c r="J3032">
        <v>1</v>
      </c>
      <c r="K3032">
        <f t="shared" si="1640"/>
        <v>5.5417824000000004E-3</v>
      </c>
      <c r="L3032">
        <f t="shared" si="1645"/>
        <v>1.3921090991584117E-2</v>
      </c>
      <c r="O3032">
        <f t="shared" si="1646"/>
        <v>4.9071845745334011E-3</v>
      </c>
      <c r="Q3032">
        <f t="shared" si="1647"/>
        <v>2.5566431633319022E-3</v>
      </c>
      <c r="T3032">
        <f t="shared" si="1648"/>
        <v>1.1259456491313697E-2</v>
      </c>
    </row>
    <row r="3033" spans="1:20" x14ac:dyDescent="0.3">
      <c r="A3033" s="26">
        <v>29002</v>
      </c>
      <c r="B3033">
        <v>125</v>
      </c>
      <c r="C3033" t="s">
        <v>210</v>
      </c>
      <c r="D3033">
        <v>37</v>
      </c>
      <c r="E3033" t="s">
        <v>214</v>
      </c>
      <c r="F3033">
        <v>4</v>
      </c>
      <c r="G3033">
        <v>14</v>
      </c>
      <c r="H3033">
        <f t="shared" si="1639"/>
        <v>0.14000000000000001</v>
      </c>
      <c r="I3033">
        <v>5.2</v>
      </c>
      <c r="J3033">
        <v>0.4</v>
      </c>
      <c r="K3033">
        <f t="shared" si="1640"/>
        <v>1.5393840000000002E-2</v>
      </c>
      <c r="L3033">
        <f t="shared" si="1645"/>
        <v>4.5098433798447198E-2</v>
      </c>
      <c r="O3033">
        <f t="shared" si="1646"/>
        <v>1.5897197913952634E-2</v>
      </c>
      <c r="Q3033">
        <f t="shared" si="1647"/>
        <v>8.2824401131693232E-3</v>
      </c>
      <c r="T3033">
        <f t="shared" si="1648"/>
        <v>3.6475866258397702E-2</v>
      </c>
    </row>
    <row r="3034" spans="1:20" x14ac:dyDescent="0.3">
      <c r="A3034" s="26">
        <v>29002</v>
      </c>
      <c r="B3034">
        <v>125</v>
      </c>
      <c r="C3034" t="s">
        <v>210</v>
      </c>
      <c r="D3034">
        <v>38</v>
      </c>
      <c r="E3034" t="s">
        <v>214</v>
      </c>
      <c r="F3034">
        <v>4</v>
      </c>
      <c r="G3034">
        <v>10</v>
      </c>
      <c r="H3034">
        <f t="shared" si="1639"/>
        <v>0.1</v>
      </c>
      <c r="I3034">
        <v>5</v>
      </c>
      <c r="J3034">
        <v>0.4</v>
      </c>
      <c r="K3034">
        <f t="shared" si="1640"/>
        <v>7.8540000000000016E-3</v>
      </c>
      <c r="L3034">
        <f t="shared" si="1645"/>
        <v>2.3295877876834702E-2</v>
      </c>
      <c r="O3034">
        <f t="shared" si="1646"/>
        <v>8.2117969515842319E-3</v>
      </c>
      <c r="Q3034">
        <f t="shared" si="1647"/>
        <v>4.2783462117753851E-3</v>
      </c>
      <c r="T3034">
        <f t="shared" si="1648"/>
        <v>1.8841836716658796E-2</v>
      </c>
    </row>
    <row r="3035" spans="1:20" x14ac:dyDescent="0.3">
      <c r="A3035" s="26">
        <v>29002</v>
      </c>
      <c r="B3035">
        <v>125</v>
      </c>
      <c r="C3035" t="s">
        <v>210</v>
      </c>
      <c r="D3035">
        <v>39</v>
      </c>
      <c r="E3035" t="s">
        <v>214</v>
      </c>
      <c r="F3035">
        <v>4</v>
      </c>
      <c r="G3035">
        <v>10</v>
      </c>
      <c r="H3035">
        <f t="shared" si="1639"/>
        <v>0.1</v>
      </c>
      <c r="I3035">
        <v>4.2</v>
      </c>
      <c r="J3035">
        <v>1.7</v>
      </c>
      <c r="K3035">
        <f t="shared" si="1640"/>
        <v>7.8540000000000016E-3</v>
      </c>
      <c r="L3035">
        <f t="shared" si="1645"/>
        <v>2.0083970891582783E-2</v>
      </c>
      <c r="O3035">
        <f t="shared" si="1646"/>
        <v>7.0795997392829307E-3</v>
      </c>
      <c r="Q3035">
        <f t="shared" si="1647"/>
        <v>3.6884714641664072E-3</v>
      </c>
      <c r="T3035">
        <f t="shared" si="1648"/>
        <v>1.6244028328188859E-2</v>
      </c>
    </row>
    <row r="3036" spans="1:20" x14ac:dyDescent="0.3">
      <c r="A3036" s="26">
        <v>29002</v>
      </c>
      <c r="B3036">
        <v>125</v>
      </c>
      <c r="C3036" t="s">
        <v>210</v>
      </c>
      <c r="D3036">
        <v>40</v>
      </c>
      <c r="E3036" t="s">
        <v>214</v>
      </c>
      <c r="F3036">
        <v>4</v>
      </c>
      <c r="G3036">
        <v>10</v>
      </c>
      <c r="H3036">
        <f t="shared" si="1639"/>
        <v>0.1</v>
      </c>
      <c r="I3036">
        <v>4</v>
      </c>
      <c r="J3036">
        <v>1.5</v>
      </c>
      <c r="K3036">
        <f t="shared" si="1640"/>
        <v>7.8540000000000016E-3</v>
      </c>
      <c r="L3036">
        <f t="shared" si="1645"/>
        <v>1.9267260918446001E-2</v>
      </c>
      <c r="O3036">
        <f t="shared" si="1646"/>
        <v>6.7917094737522153E-3</v>
      </c>
      <c r="Q3036">
        <f t="shared" si="1647"/>
        <v>3.5384806358249041E-3</v>
      </c>
      <c r="T3036">
        <f t="shared" si="1648"/>
        <v>1.5583468720172878E-2</v>
      </c>
    </row>
    <row r="3037" spans="1:20" x14ac:dyDescent="0.3">
      <c r="A3037" s="26">
        <v>29002</v>
      </c>
      <c r="B3037">
        <v>125</v>
      </c>
      <c r="C3037" t="s">
        <v>210</v>
      </c>
      <c r="D3037">
        <v>41</v>
      </c>
      <c r="E3037" t="s">
        <v>215</v>
      </c>
      <c r="F3037">
        <v>4</v>
      </c>
      <c r="G3037">
        <v>17.399999999999999</v>
      </c>
      <c r="H3037">
        <f t="shared" si="1639"/>
        <v>0.17399999999999999</v>
      </c>
      <c r="I3037">
        <v>6.2</v>
      </c>
      <c r="J3037">
        <v>3.5</v>
      </c>
      <c r="K3037">
        <f t="shared" si="1640"/>
        <v>2.3778770399999996E-2</v>
      </c>
      <c r="L3037">
        <f>0.000064*(G3037^1.958025*I3037^0.883501+0.000045*G3037^2)</f>
        <v>8.6156820037557882E-2</v>
      </c>
      <c r="O3037">
        <f>L3037*0.44*0.75</f>
        <v>2.8431750612394103E-2</v>
      </c>
      <c r="Q3037">
        <f>O3037*0.52</f>
        <v>1.4784510318444934E-2</v>
      </c>
      <c r="T3037">
        <f>(L3037*0.44*0.75)*(1+0.2)*0.52*3.67</f>
        <v>6.5110983442431478E-2</v>
      </c>
    </row>
    <row r="3038" spans="1:20" x14ac:dyDescent="0.3">
      <c r="A3038" s="26">
        <v>29002</v>
      </c>
      <c r="B3038">
        <v>125</v>
      </c>
      <c r="C3038" t="s">
        <v>210</v>
      </c>
      <c r="D3038">
        <v>42</v>
      </c>
      <c r="E3038" t="s">
        <v>214</v>
      </c>
      <c r="F3038">
        <v>4</v>
      </c>
      <c r="G3038">
        <v>15.4</v>
      </c>
      <c r="H3038">
        <f t="shared" si="1639"/>
        <v>0.154</v>
      </c>
      <c r="I3038">
        <v>5.4</v>
      </c>
      <c r="J3038">
        <v>1</v>
      </c>
      <c r="K3038">
        <f t="shared" si="1640"/>
        <v>1.8626546399999999E-2</v>
      </c>
      <c r="L3038">
        <f t="shared" ref="L3038:L3050" si="1649">0.000081*(G3038^1.864042*I3038^0.850892+0.000027*G3038^2)</f>
        <v>5.5624428129161609E-2</v>
      </c>
      <c r="O3038">
        <f t="shared" ref="O3038:O3050" si="1650">L3038*0.47*0.75</f>
        <v>1.9607610915529466E-2</v>
      </c>
      <c r="Q3038">
        <f t="shared" ref="Q3038:Q3050" si="1651">O3038*0.521</f>
        <v>1.0215565286990852E-2</v>
      </c>
      <c r="T3038">
        <f t="shared" ref="T3038:T3050" si="1652">(L3038*0.47*0.75)*(1+0.2)*0.521*3.67</f>
        <v>4.4989349523907707E-2</v>
      </c>
    </row>
    <row r="3039" spans="1:20" x14ac:dyDescent="0.3">
      <c r="A3039" s="26">
        <v>29002</v>
      </c>
      <c r="B3039">
        <v>125</v>
      </c>
      <c r="C3039" t="s">
        <v>210</v>
      </c>
      <c r="D3039">
        <v>43</v>
      </c>
      <c r="E3039" t="s">
        <v>214</v>
      </c>
      <c r="F3039">
        <v>4</v>
      </c>
      <c r="G3039">
        <v>15</v>
      </c>
      <c r="H3039">
        <f t="shared" si="1639"/>
        <v>0.15</v>
      </c>
      <c r="I3039">
        <v>5</v>
      </c>
      <c r="J3039">
        <v>1</v>
      </c>
      <c r="K3039">
        <f t="shared" si="1640"/>
        <v>1.76715E-2</v>
      </c>
      <c r="L3039">
        <f t="shared" si="1649"/>
        <v>4.9604470110334718E-2</v>
      </c>
      <c r="O3039">
        <f t="shared" si="1650"/>
        <v>1.7485575713892986E-2</v>
      </c>
      <c r="Q3039">
        <f t="shared" si="1651"/>
        <v>9.1099849469382464E-3</v>
      </c>
      <c r="T3039">
        <f t="shared" si="1652"/>
        <v>4.0120373706316034E-2</v>
      </c>
    </row>
    <row r="3040" spans="1:20" x14ac:dyDescent="0.3">
      <c r="A3040" s="26">
        <v>29002</v>
      </c>
      <c r="B3040">
        <v>125</v>
      </c>
      <c r="C3040" t="s">
        <v>210</v>
      </c>
      <c r="D3040">
        <v>44</v>
      </c>
      <c r="E3040" t="s">
        <v>214</v>
      </c>
      <c r="F3040">
        <v>4</v>
      </c>
      <c r="G3040">
        <v>8.1</v>
      </c>
      <c r="H3040">
        <f t="shared" si="1639"/>
        <v>8.1000000000000003E-2</v>
      </c>
      <c r="I3040">
        <v>3.5</v>
      </c>
      <c r="J3040">
        <v>1.7</v>
      </c>
      <c r="K3040">
        <f t="shared" si="1640"/>
        <v>5.1530094000000002E-3</v>
      </c>
      <c r="L3040">
        <f t="shared" si="1649"/>
        <v>1.1611484951464583E-2</v>
      </c>
      <c r="O3040">
        <f t="shared" si="1650"/>
        <v>4.0930484453912648E-3</v>
      </c>
      <c r="Q3040">
        <f t="shared" si="1651"/>
        <v>2.132478240048849E-3</v>
      </c>
      <c r="T3040">
        <f t="shared" si="1652"/>
        <v>9.3914341691751311E-3</v>
      </c>
    </row>
    <row r="3041" spans="1:20" x14ac:dyDescent="0.3">
      <c r="A3041" s="26">
        <v>29002</v>
      </c>
      <c r="B3041">
        <v>125</v>
      </c>
      <c r="C3041" t="s">
        <v>210</v>
      </c>
      <c r="D3041">
        <v>45</v>
      </c>
      <c r="E3041" t="s">
        <v>214</v>
      </c>
      <c r="F3041">
        <v>4</v>
      </c>
      <c r="G3041">
        <v>10.4</v>
      </c>
      <c r="H3041">
        <f t="shared" si="1639"/>
        <v>0.10400000000000001</v>
      </c>
      <c r="I3041">
        <v>5</v>
      </c>
      <c r="J3041">
        <v>2</v>
      </c>
      <c r="K3041">
        <f t="shared" si="1640"/>
        <v>8.494886400000002E-3</v>
      </c>
      <c r="L3041">
        <f t="shared" si="1649"/>
        <v>2.5062821590967999E-2</v>
      </c>
      <c r="O3041">
        <f t="shared" si="1650"/>
        <v>8.8346446108162197E-3</v>
      </c>
      <c r="Q3041">
        <f t="shared" si="1651"/>
        <v>4.6028498422352503E-3</v>
      </c>
      <c r="T3041">
        <f t="shared" si="1652"/>
        <v>2.0270950705204044E-2</v>
      </c>
    </row>
    <row r="3042" spans="1:20" x14ac:dyDescent="0.3">
      <c r="A3042" s="26">
        <v>29002</v>
      </c>
      <c r="B3042">
        <v>125</v>
      </c>
      <c r="C3042" t="s">
        <v>210</v>
      </c>
      <c r="D3042">
        <v>46</v>
      </c>
      <c r="E3042" t="s">
        <v>214</v>
      </c>
      <c r="F3042">
        <v>4</v>
      </c>
      <c r="G3042">
        <v>10</v>
      </c>
      <c r="H3042">
        <f t="shared" si="1639"/>
        <v>0.1</v>
      </c>
      <c r="I3042">
        <v>5</v>
      </c>
      <c r="J3042">
        <v>1.8</v>
      </c>
      <c r="K3042">
        <f t="shared" si="1640"/>
        <v>7.8540000000000016E-3</v>
      </c>
      <c r="L3042">
        <f t="shared" si="1649"/>
        <v>2.3295877876834702E-2</v>
      </c>
      <c r="O3042">
        <f t="shared" si="1650"/>
        <v>8.2117969515842319E-3</v>
      </c>
      <c r="Q3042">
        <f t="shared" si="1651"/>
        <v>4.2783462117753851E-3</v>
      </c>
      <c r="T3042">
        <f t="shared" si="1652"/>
        <v>1.8841836716658796E-2</v>
      </c>
    </row>
    <row r="3043" spans="1:20" x14ac:dyDescent="0.3">
      <c r="A3043" s="26">
        <v>29002</v>
      </c>
      <c r="B3043">
        <v>125</v>
      </c>
      <c r="C3043" t="s">
        <v>210</v>
      </c>
      <c r="D3043">
        <v>47</v>
      </c>
      <c r="E3043" t="s">
        <v>214</v>
      </c>
      <c r="F3043">
        <v>4</v>
      </c>
      <c r="G3043">
        <v>15.4</v>
      </c>
      <c r="H3043">
        <f t="shared" si="1639"/>
        <v>0.154</v>
      </c>
      <c r="I3043">
        <v>5</v>
      </c>
      <c r="J3043">
        <v>2</v>
      </c>
      <c r="K3043">
        <f t="shared" si="1640"/>
        <v>1.8626546399999999E-2</v>
      </c>
      <c r="L3043">
        <f t="shared" si="1649"/>
        <v>5.2098572880257418E-2</v>
      </c>
      <c r="O3043">
        <f t="shared" si="1650"/>
        <v>1.8364746940290739E-2</v>
      </c>
      <c r="Q3043">
        <f t="shared" si="1651"/>
        <v>9.5680331558914752E-3</v>
      </c>
      <c r="T3043">
        <f t="shared" si="1652"/>
        <v>4.2137618018546048E-2</v>
      </c>
    </row>
    <row r="3044" spans="1:20" x14ac:dyDescent="0.3">
      <c r="A3044" s="26">
        <v>29002</v>
      </c>
      <c r="B3044">
        <v>125</v>
      </c>
      <c r="C3044" t="s">
        <v>210</v>
      </c>
      <c r="D3044">
        <v>48</v>
      </c>
      <c r="E3044" t="s">
        <v>214</v>
      </c>
      <c r="F3044">
        <v>4</v>
      </c>
      <c r="G3044">
        <v>10</v>
      </c>
      <c r="H3044">
        <f t="shared" si="1639"/>
        <v>0.1</v>
      </c>
      <c r="I3044">
        <v>4.2</v>
      </c>
      <c r="J3044">
        <v>2.5</v>
      </c>
      <c r="K3044">
        <f t="shared" si="1640"/>
        <v>7.8540000000000016E-3</v>
      </c>
      <c r="L3044">
        <f t="shared" si="1649"/>
        <v>2.0083970891582783E-2</v>
      </c>
      <c r="O3044">
        <f t="shared" si="1650"/>
        <v>7.0795997392829307E-3</v>
      </c>
      <c r="Q3044">
        <f t="shared" si="1651"/>
        <v>3.6884714641664072E-3</v>
      </c>
      <c r="T3044">
        <f t="shared" si="1652"/>
        <v>1.6244028328188859E-2</v>
      </c>
    </row>
    <row r="3045" spans="1:20" x14ac:dyDescent="0.3">
      <c r="A3045" s="26">
        <v>29002</v>
      </c>
      <c r="B3045">
        <v>125</v>
      </c>
      <c r="C3045" t="s">
        <v>210</v>
      </c>
      <c r="D3045">
        <v>49</v>
      </c>
      <c r="E3045" t="s">
        <v>214</v>
      </c>
      <c r="F3045">
        <v>4</v>
      </c>
      <c r="G3045">
        <v>8</v>
      </c>
      <c r="H3045">
        <f t="shared" si="1639"/>
        <v>0.08</v>
      </c>
      <c r="I3045">
        <v>5</v>
      </c>
      <c r="J3045">
        <v>2.6</v>
      </c>
      <c r="K3045">
        <f t="shared" si="1640"/>
        <v>5.0265600000000002E-3</v>
      </c>
      <c r="L3045">
        <f t="shared" si="1649"/>
        <v>1.536861122951886E-2</v>
      </c>
      <c r="O3045">
        <f t="shared" si="1650"/>
        <v>5.4174354584053969E-3</v>
      </c>
      <c r="Q3045">
        <f t="shared" si="1651"/>
        <v>2.8224838738292119E-3</v>
      </c>
      <c r="T3045">
        <f t="shared" si="1652"/>
        <v>1.2430218980343849E-2</v>
      </c>
    </row>
    <row r="3046" spans="1:20" x14ac:dyDescent="0.3">
      <c r="A3046" s="26">
        <v>29002</v>
      </c>
      <c r="B3046">
        <v>125</v>
      </c>
      <c r="C3046" t="s">
        <v>210</v>
      </c>
      <c r="D3046">
        <v>50</v>
      </c>
      <c r="E3046" t="s">
        <v>214</v>
      </c>
      <c r="F3046">
        <v>4</v>
      </c>
      <c r="G3046">
        <v>10.199999999999999</v>
      </c>
      <c r="H3046">
        <f t="shared" si="1639"/>
        <v>0.10199999999999999</v>
      </c>
      <c r="I3046">
        <v>5.2</v>
      </c>
      <c r="J3046">
        <v>2.8</v>
      </c>
      <c r="K3046">
        <f t="shared" si="1640"/>
        <v>8.1713015999999982E-3</v>
      </c>
      <c r="L3046">
        <f t="shared" si="1649"/>
        <v>2.4992147265842365E-2</v>
      </c>
      <c r="O3046">
        <f t="shared" si="1650"/>
        <v>8.809731911209432E-3</v>
      </c>
      <c r="Q3046">
        <f t="shared" si="1651"/>
        <v>4.5898703257401139E-3</v>
      </c>
      <c r="T3046">
        <f t="shared" si="1652"/>
        <v>2.0213788914559459E-2</v>
      </c>
    </row>
    <row r="3047" spans="1:20" x14ac:dyDescent="0.3">
      <c r="A3047" s="26">
        <v>29002</v>
      </c>
      <c r="B3047">
        <v>125</v>
      </c>
      <c r="C3047" t="s">
        <v>210</v>
      </c>
      <c r="D3047">
        <v>51</v>
      </c>
      <c r="E3047" t="s">
        <v>214</v>
      </c>
      <c r="F3047">
        <v>4</v>
      </c>
      <c r="G3047">
        <v>8</v>
      </c>
      <c r="H3047">
        <f t="shared" si="1639"/>
        <v>0.08</v>
      </c>
      <c r="I3047">
        <v>4</v>
      </c>
      <c r="J3047">
        <v>2.4</v>
      </c>
      <c r="K3047">
        <f t="shared" si="1640"/>
        <v>5.0265600000000002E-3</v>
      </c>
      <c r="L3047">
        <f t="shared" si="1649"/>
        <v>1.2710876435294557E-2</v>
      </c>
      <c r="O3047">
        <f t="shared" si="1650"/>
        <v>4.4805839434413309E-3</v>
      </c>
      <c r="Q3047">
        <f t="shared" si="1651"/>
        <v>2.3343842345329336E-3</v>
      </c>
      <c r="T3047">
        <f t="shared" si="1652"/>
        <v>1.0280628168883039E-2</v>
      </c>
    </row>
    <row r="3048" spans="1:20" x14ac:dyDescent="0.3">
      <c r="A3048" s="26">
        <v>29002</v>
      </c>
      <c r="B3048">
        <v>125</v>
      </c>
      <c r="C3048" t="s">
        <v>210</v>
      </c>
      <c r="D3048">
        <v>52</v>
      </c>
      <c r="E3048" t="s">
        <v>214</v>
      </c>
      <c r="F3048">
        <v>4</v>
      </c>
      <c r="G3048">
        <v>9.6999999999999993</v>
      </c>
      <c r="H3048">
        <f t="shared" si="1639"/>
        <v>9.6999999999999989E-2</v>
      </c>
      <c r="I3048">
        <v>4.2</v>
      </c>
      <c r="J3048">
        <v>2.5</v>
      </c>
      <c r="K3048">
        <f t="shared" si="1640"/>
        <v>7.3898285999999978E-3</v>
      </c>
      <c r="L3048">
        <f t="shared" si="1649"/>
        <v>1.8975425396122562E-2</v>
      </c>
      <c r="O3048">
        <f t="shared" si="1650"/>
        <v>6.6888374521332037E-3</v>
      </c>
      <c r="Q3048">
        <f t="shared" si="1651"/>
        <v>3.4848843125613992E-3</v>
      </c>
      <c r="T3048">
        <f t="shared" si="1652"/>
        <v>1.5347430512520402E-2</v>
      </c>
    </row>
    <row r="3049" spans="1:20" x14ac:dyDescent="0.3">
      <c r="A3049" s="26">
        <v>29002</v>
      </c>
      <c r="B3049">
        <v>125</v>
      </c>
      <c r="C3049" t="s">
        <v>210</v>
      </c>
      <c r="D3049">
        <v>53</v>
      </c>
      <c r="E3049" t="s">
        <v>214</v>
      </c>
      <c r="F3049">
        <v>3</v>
      </c>
      <c r="G3049">
        <v>10</v>
      </c>
      <c r="H3049">
        <f t="shared" si="1639"/>
        <v>0.1</v>
      </c>
      <c r="I3049">
        <v>4</v>
      </c>
      <c r="J3049">
        <v>1.4</v>
      </c>
      <c r="K3049">
        <f t="shared" si="1640"/>
        <v>7.8540000000000016E-3</v>
      </c>
      <c r="L3049">
        <f t="shared" si="1649"/>
        <v>1.9267260918446001E-2</v>
      </c>
      <c r="O3049">
        <f t="shared" si="1650"/>
        <v>6.7917094737522153E-3</v>
      </c>
      <c r="Q3049">
        <f t="shared" si="1651"/>
        <v>3.5384806358249041E-3</v>
      </c>
      <c r="T3049">
        <f t="shared" si="1652"/>
        <v>1.5583468720172878E-2</v>
      </c>
    </row>
    <row r="3050" spans="1:20" x14ac:dyDescent="0.3">
      <c r="A3050" s="26">
        <v>29002</v>
      </c>
      <c r="B3050">
        <v>125</v>
      </c>
      <c r="C3050" t="s">
        <v>210</v>
      </c>
      <c r="D3050">
        <v>54</v>
      </c>
      <c r="E3050" t="s">
        <v>214</v>
      </c>
      <c r="F3050">
        <v>4</v>
      </c>
      <c r="G3050">
        <v>10</v>
      </c>
      <c r="H3050">
        <f t="shared" si="1639"/>
        <v>0.1</v>
      </c>
      <c r="I3050">
        <v>4.2</v>
      </c>
      <c r="J3050">
        <v>2</v>
      </c>
      <c r="K3050">
        <f t="shared" si="1640"/>
        <v>7.8540000000000016E-3</v>
      </c>
      <c r="L3050">
        <f t="shared" si="1649"/>
        <v>2.0083970891582783E-2</v>
      </c>
      <c r="O3050">
        <f t="shared" si="1650"/>
        <v>7.0795997392829307E-3</v>
      </c>
      <c r="Q3050">
        <f t="shared" si="1651"/>
        <v>3.6884714641664072E-3</v>
      </c>
      <c r="T3050">
        <f t="shared" si="1652"/>
        <v>1.6244028328188859E-2</v>
      </c>
    </row>
    <row r="3051" spans="1:20" x14ac:dyDescent="0.3">
      <c r="A3051" s="26">
        <v>29002</v>
      </c>
      <c r="B3051">
        <v>125</v>
      </c>
      <c r="C3051" t="s">
        <v>210</v>
      </c>
      <c r="D3051">
        <v>55</v>
      </c>
      <c r="E3051" t="s">
        <v>226</v>
      </c>
      <c r="F3051">
        <v>3</v>
      </c>
      <c r="G3051">
        <v>9.1999999999999993</v>
      </c>
      <c r="H3051">
        <f t="shared" si="1639"/>
        <v>9.1999999999999998E-2</v>
      </c>
      <c r="I3051">
        <v>3.46</v>
      </c>
      <c r="J3051">
        <v>1.7</v>
      </c>
      <c r="K3051">
        <f t="shared" si="1640"/>
        <v>6.6476255999999992E-3</v>
      </c>
      <c r="L3051">
        <f>0.000084*(G3051^1.894314*I3051^0.808223+0.000031*G3051^2)</f>
        <v>1.5335431626046458E-2</v>
      </c>
      <c r="M3051">
        <v>0.68</v>
      </c>
      <c r="N3051">
        <v>1.07</v>
      </c>
      <c r="O3051">
        <f>L3051*M3051*N3051</f>
        <v>1.1158060051111404E-2</v>
      </c>
      <c r="P3051">
        <v>0.53100000000000003</v>
      </c>
      <c r="Q3051">
        <f>O3051*P3051</f>
        <v>5.9249298871401563E-3</v>
      </c>
      <c r="R3051" t="s">
        <v>269</v>
      </c>
      <c r="S3051">
        <v>3.67</v>
      </c>
      <c r="T3051">
        <f>(L3051*M3051*N3051)*(1+0.29)*P3051*S3051</f>
        <v>2.8050395564687639E-2</v>
      </c>
    </row>
    <row r="3052" spans="1:20" x14ac:dyDescent="0.3">
      <c r="A3052" s="26">
        <v>29002</v>
      </c>
      <c r="B3052">
        <v>125</v>
      </c>
      <c r="C3052" t="s">
        <v>210</v>
      </c>
      <c r="D3052">
        <v>56</v>
      </c>
      <c r="E3052" t="s">
        <v>214</v>
      </c>
      <c r="F3052">
        <v>4</v>
      </c>
      <c r="G3052">
        <v>12.4</v>
      </c>
      <c r="H3052">
        <f t="shared" si="1639"/>
        <v>0.124</v>
      </c>
      <c r="I3052">
        <v>5.0999999999999996</v>
      </c>
      <c r="J3052">
        <v>1</v>
      </c>
      <c r="K3052">
        <f t="shared" si="1640"/>
        <v>1.2076310399999998E-2</v>
      </c>
      <c r="L3052">
        <f t="shared" ref="L3052:L3055" si="1653">0.000081*(G3052^1.864042*I3052^0.850892+0.000027*G3052^2)</f>
        <v>3.5378457520805845E-2</v>
      </c>
      <c r="O3052">
        <f t="shared" ref="O3052:O3055" si="1654">L3052*0.47*0.75</f>
        <v>1.2470906276084059E-2</v>
      </c>
      <c r="Q3052">
        <f t="shared" ref="Q3052:Q3055" si="1655">O3052*0.521</f>
        <v>6.4973421698397947E-3</v>
      </c>
      <c r="T3052">
        <f t="shared" ref="T3052:T3055" si="1656">(L3052*0.47*0.75)*(1+0.2)*0.521*3.67</f>
        <v>2.8614294915974454E-2</v>
      </c>
    </row>
    <row r="3053" spans="1:20" x14ac:dyDescent="0.3">
      <c r="A3053" s="26">
        <v>29002</v>
      </c>
      <c r="B3053">
        <v>125</v>
      </c>
      <c r="C3053" t="s">
        <v>210</v>
      </c>
      <c r="D3053">
        <v>57</v>
      </c>
      <c r="E3053" t="s">
        <v>214</v>
      </c>
      <c r="F3053">
        <v>4</v>
      </c>
      <c r="G3053">
        <v>12</v>
      </c>
      <c r="H3053">
        <f t="shared" si="1639"/>
        <v>0.12</v>
      </c>
      <c r="I3053">
        <v>5</v>
      </c>
      <c r="J3053">
        <v>2</v>
      </c>
      <c r="K3053">
        <f t="shared" si="1640"/>
        <v>1.130976E-2</v>
      </c>
      <c r="L3053">
        <f t="shared" si="1653"/>
        <v>3.2724751060338599E-2</v>
      </c>
      <c r="O3053">
        <f t="shared" si="1654"/>
        <v>1.1535474748769356E-2</v>
      </c>
      <c r="Q3053">
        <f t="shared" si="1655"/>
        <v>6.0099823441088348E-3</v>
      </c>
      <c r="T3053">
        <f t="shared" si="1656"/>
        <v>2.6467962243455306E-2</v>
      </c>
    </row>
    <row r="3054" spans="1:20" x14ac:dyDescent="0.3">
      <c r="A3054" s="26">
        <v>29002</v>
      </c>
      <c r="B3054">
        <v>125</v>
      </c>
      <c r="C3054" t="s">
        <v>210</v>
      </c>
      <c r="D3054">
        <v>58</v>
      </c>
      <c r="E3054" t="s">
        <v>214</v>
      </c>
      <c r="F3054">
        <v>4</v>
      </c>
      <c r="G3054">
        <v>10.8</v>
      </c>
      <c r="H3054">
        <f t="shared" si="1639"/>
        <v>0.10800000000000001</v>
      </c>
      <c r="I3054">
        <v>5</v>
      </c>
      <c r="J3054">
        <v>1.7</v>
      </c>
      <c r="K3054">
        <f t="shared" si="1640"/>
        <v>9.1609056000000015E-3</v>
      </c>
      <c r="L3054">
        <f t="shared" si="1653"/>
        <v>2.6889480255465305E-2</v>
      </c>
      <c r="O3054">
        <f t="shared" si="1654"/>
        <v>9.478541790051519E-3</v>
      </c>
      <c r="Q3054">
        <f t="shared" si="1655"/>
        <v>4.9383202726168418E-3</v>
      </c>
      <c r="T3054">
        <f t="shared" si="1656"/>
        <v>2.1748362480604567E-2</v>
      </c>
    </row>
    <row r="3055" spans="1:20" x14ac:dyDescent="0.3">
      <c r="A3055" s="26">
        <v>29002</v>
      </c>
      <c r="B3055">
        <v>125</v>
      </c>
      <c r="C3055" t="s">
        <v>210</v>
      </c>
      <c r="D3055">
        <v>59</v>
      </c>
      <c r="E3055" t="s">
        <v>214</v>
      </c>
      <c r="F3055">
        <v>4</v>
      </c>
      <c r="G3055">
        <v>11.7</v>
      </c>
      <c r="H3055">
        <f t="shared" si="1639"/>
        <v>0.11699999999999999</v>
      </c>
      <c r="I3055">
        <v>4</v>
      </c>
      <c r="J3055">
        <v>1</v>
      </c>
      <c r="K3055">
        <f t="shared" si="1640"/>
        <v>1.0751340599999997E-2</v>
      </c>
      <c r="L3055">
        <f t="shared" si="1653"/>
        <v>2.5817928582493436E-2</v>
      </c>
      <c r="O3055">
        <f t="shared" si="1654"/>
        <v>9.1008198253289367E-3</v>
      </c>
      <c r="Q3055">
        <f t="shared" si="1655"/>
        <v>4.7415271289963758E-3</v>
      </c>
      <c r="T3055">
        <f t="shared" si="1656"/>
        <v>2.0881685476100042E-2</v>
      </c>
    </row>
    <row r="3056" spans="1:20" x14ac:dyDescent="0.3">
      <c r="A3056" s="26">
        <v>29002</v>
      </c>
      <c r="B3056">
        <v>125</v>
      </c>
      <c r="C3056" t="s">
        <v>210</v>
      </c>
      <c r="D3056">
        <v>60</v>
      </c>
      <c r="E3056" t="s">
        <v>217</v>
      </c>
      <c r="F3056">
        <v>1</v>
      </c>
      <c r="G3056">
        <v>47.4</v>
      </c>
      <c r="H3056">
        <f t="shared" si="1639"/>
        <v>0.47399999999999998</v>
      </c>
      <c r="I3056">
        <v>13.4</v>
      </c>
      <c r="J3056">
        <v>2</v>
      </c>
      <c r="K3056">
        <f t="shared" si="1640"/>
        <v>0.17646053039999998</v>
      </c>
      <c r="L3056">
        <f t="shared" ref="L3056:L3058" si="1657">0.000059*(G3056^1.965295*I3056^0.892133+0.000019*G3056^2)</f>
        <v>1.1743001711817938</v>
      </c>
      <c r="O3056">
        <f>L3056*0.47*0.75</f>
        <v>0.41394081034158231</v>
      </c>
      <c r="Q3056">
        <f t="shared" ref="Q3056:Q3058" si="1658">O3056*0.52</f>
        <v>0.21524922137762281</v>
      </c>
      <c r="T3056">
        <f>(L3056*0.47*0.75)*(1+0.2)*0.52*3.67</f>
        <v>0.9479575709470508</v>
      </c>
    </row>
    <row r="3057" spans="1:20" x14ac:dyDescent="0.3">
      <c r="A3057" s="26">
        <v>29002</v>
      </c>
      <c r="B3057">
        <v>125</v>
      </c>
      <c r="C3057" t="s">
        <v>210</v>
      </c>
      <c r="D3057">
        <v>61</v>
      </c>
      <c r="E3057" t="s">
        <v>217</v>
      </c>
      <c r="F3057">
        <v>4</v>
      </c>
      <c r="G3057">
        <v>28.6</v>
      </c>
      <c r="H3057">
        <f t="shared" si="1639"/>
        <v>0.28600000000000003</v>
      </c>
      <c r="I3057">
        <v>11.2</v>
      </c>
      <c r="J3057">
        <v>3.1</v>
      </c>
      <c r="K3057">
        <f t="shared" si="1640"/>
        <v>6.4242578400000014E-2</v>
      </c>
      <c r="L3057">
        <f t="shared" si="1657"/>
        <v>0.37075241706190093</v>
      </c>
      <c r="O3057">
        <f>L3057*0.47*0.75</f>
        <v>0.13069022701432009</v>
      </c>
      <c r="Q3057">
        <f t="shared" si="1658"/>
        <v>6.7958918047446457E-2</v>
      </c>
      <c r="T3057">
        <f>(L3057*0.47*0.75)*(1+0.2)*0.52*3.67</f>
        <v>0.29929107508095421</v>
      </c>
    </row>
    <row r="3058" spans="1:20" x14ac:dyDescent="0.3">
      <c r="A3058" s="26">
        <v>29002</v>
      </c>
      <c r="B3058">
        <v>125</v>
      </c>
      <c r="C3058" t="s">
        <v>210</v>
      </c>
      <c r="D3058">
        <v>62</v>
      </c>
      <c r="E3058" t="s">
        <v>217</v>
      </c>
      <c r="F3058">
        <v>4</v>
      </c>
      <c r="G3058">
        <v>23</v>
      </c>
      <c r="H3058">
        <f t="shared" si="1639"/>
        <v>0.23</v>
      </c>
      <c r="I3058">
        <v>8</v>
      </c>
      <c r="J3058">
        <v>3</v>
      </c>
      <c r="K3058">
        <f t="shared" si="1640"/>
        <v>4.154766E-2</v>
      </c>
      <c r="L3058">
        <f t="shared" si="1657"/>
        <v>0.17894795417976836</v>
      </c>
      <c r="O3058">
        <f>L3058*0.47*0.75</f>
        <v>6.3079153848368347E-2</v>
      </c>
      <c r="Q3058">
        <f t="shared" si="1658"/>
        <v>3.280116000115154E-2</v>
      </c>
      <c r="T3058">
        <f>(L3058*0.47*0.75)*(1+0.2)*0.52*3.67</f>
        <v>0.14445630864507139</v>
      </c>
    </row>
    <row r="3059" spans="1:20" x14ac:dyDescent="0.3">
      <c r="A3059" s="26">
        <v>29002</v>
      </c>
      <c r="B3059">
        <v>125</v>
      </c>
      <c r="C3059" t="s">
        <v>210</v>
      </c>
      <c r="D3059">
        <v>63</v>
      </c>
      <c r="E3059" t="s">
        <v>214</v>
      </c>
      <c r="F3059">
        <v>4</v>
      </c>
      <c r="G3059">
        <v>14</v>
      </c>
      <c r="H3059">
        <f t="shared" si="1639"/>
        <v>0.14000000000000001</v>
      </c>
      <c r="I3059">
        <v>7</v>
      </c>
      <c r="J3059">
        <v>2.4</v>
      </c>
      <c r="K3059">
        <f t="shared" si="1640"/>
        <v>1.5393840000000002E-2</v>
      </c>
      <c r="L3059">
        <f t="shared" ref="L3059:L3061" si="1659">0.000081*(G3059^1.864042*I3059^0.850892+0.000027*G3059^2)</f>
        <v>5.8077268403899901E-2</v>
      </c>
      <c r="O3059">
        <f t="shared" ref="O3059:O3061" si="1660">L3059*0.47*0.75</f>
        <v>2.0472237112374714E-2</v>
      </c>
      <c r="Q3059">
        <f t="shared" ref="Q3059:Q3061" si="1661">O3059*0.521</f>
        <v>1.0666035535547227E-2</v>
      </c>
      <c r="T3059">
        <f t="shared" ref="T3059:T3061" si="1662">(L3059*0.47*0.75)*(1+0.2)*0.521*3.67</f>
        <v>4.6973220498549982E-2</v>
      </c>
    </row>
    <row r="3060" spans="1:20" x14ac:dyDescent="0.3">
      <c r="A3060" s="26">
        <v>29002</v>
      </c>
      <c r="B3060">
        <v>125</v>
      </c>
      <c r="C3060" t="s">
        <v>210</v>
      </c>
      <c r="D3060">
        <v>64</v>
      </c>
      <c r="E3060" t="s">
        <v>214</v>
      </c>
      <c r="F3060">
        <v>4</v>
      </c>
      <c r="G3060">
        <v>10</v>
      </c>
      <c r="H3060">
        <f t="shared" si="1639"/>
        <v>0.1</v>
      </c>
      <c r="I3060">
        <v>6.4</v>
      </c>
      <c r="J3060">
        <v>2</v>
      </c>
      <c r="K3060">
        <f t="shared" si="1640"/>
        <v>7.8540000000000016E-3</v>
      </c>
      <c r="L3060">
        <f t="shared" si="1659"/>
        <v>2.8741035691303395E-2</v>
      </c>
      <c r="O3060">
        <f t="shared" si="1660"/>
        <v>1.0131215081184447E-2</v>
      </c>
      <c r="Q3060">
        <f t="shared" si="1661"/>
        <v>5.2783630572970971E-3</v>
      </c>
      <c r="T3060">
        <f t="shared" si="1662"/>
        <v>2.3245910904336413E-2</v>
      </c>
    </row>
    <row r="3061" spans="1:20" x14ac:dyDescent="0.3">
      <c r="A3061" s="26">
        <v>29002</v>
      </c>
      <c r="B3061">
        <v>125</v>
      </c>
      <c r="C3061" t="s">
        <v>210</v>
      </c>
      <c r="D3061">
        <v>65</v>
      </c>
      <c r="E3061" t="s">
        <v>214</v>
      </c>
      <c r="F3061">
        <v>4</v>
      </c>
      <c r="G3061">
        <v>8</v>
      </c>
      <c r="H3061">
        <f t="shared" si="1639"/>
        <v>0.08</v>
      </c>
      <c r="I3061">
        <v>4.5999999999999996</v>
      </c>
      <c r="J3061">
        <v>1.5</v>
      </c>
      <c r="K3061">
        <f t="shared" si="1640"/>
        <v>5.0265600000000002E-3</v>
      </c>
      <c r="L3061">
        <f t="shared" si="1659"/>
        <v>1.4316019044350915E-2</v>
      </c>
      <c r="O3061">
        <f t="shared" si="1660"/>
        <v>5.0463967131336978E-3</v>
      </c>
      <c r="Q3061">
        <f t="shared" si="1661"/>
        <v>2.6291726875426569E-3</v>
      </c>
      <c r="T3061">
        <f t="shared" si="1662"/>
        <v>1.1578876515937859E-2</v>
      </c>
    </row>
    <row r="3062" spans="1:20" x14ac:dyDescent="0.3">
      <c r="A3062" s="26">
        <v>29002</v>
      </c>
      <c r="B3062">
        <v>125</v>
      </c>
      <c r="C3062" t="s">
        <v>210</v>
      </c>
      <c r="D3062">
        <v>66</v>
      </c>
      <c r="E3062" t="s">
        <v>217</v>
      </c>
      <c r="F3062">
        <v>4</v>
      </c>
      <c r="G3062">
        <v>22.4</v>
      </c>
      <c r="H3062">
        <f t="shared" si="1639"/>
        <v>0.22399999999999998</v>
      </c>
      <c r="I3062">
        <v>11</v>
      </c>
      <c r="J3062">
        <v>5</v>
      </c>
      <c r="K3062">
        <f t="shared" si="1640"/>
        <v>3.9408230399999994E-2</v>
      </c>
      <c r="L3062">
        <f>0.000059*(G3062^1.965295*I3062^0.892133+0.000019*G3062^2)</f>
        <v>0.22570935177500409</v>
      </c>
      <c r="O3062">
        <f>L3062*0.47*0.75</f>
        <v>7.9562546500688933E-2</v>
      </c>
      <c r="Q3062">
        <f>O3062*0.52</f>
        <v>4.1372524180358243E-2</v>
      </c>
      <c r="T3062">
        <f>(L3062*0.47*0.75)*(1+0.2)*0.52*3.67</f>
        <v>0.18220459649029772</v>
      </c>
    </row>
    <row r="3063" spans="1:20" x14ac:dyDescent="0.3">
      <c r="A3063" s="26">
        <v>29002</v>
      </c>
      <c r="B3063">
        <v>125</v>
      </c>
      <c r="C3063" t="s">
        <v>210</v>
      </c>
      <c r="D3063">
        <v>67</v>
      </c>
      <c r="E3063" t="s">
        <v>214</v>
      </c>
      <c r="F3063">
        <v>4</v>
      </c>
      <c r="G3063">
        <v>13</v>
      </c>
      <c r="H3063">
        <f t="shared" si="1639"/>
        <v>0.13</v>
      </c>
      <c r="I3063">
        <v>6.5</v>
      </c>
      <c r="J3063">
        <v>1.2</v>
      </c>
      <c r="K3063">
        <f t="shared" si="1640"/>
        <v>1.3273260000000002E-2</v>
      </c>
      <c r="L3063">
        <f t="shared" ref="L3063:L3072" si="1663">0.000081*(G3063^1.864042*I3063^0.850892+0.000027*G3063^2)</f>
        <v>4.7492722373756943E-2</v>
      </c>
      <c r="O3063">
        <f t="shared" ref="O3063:O3072" si="1664">L3063*0.47*0.75</f>
        <v>1.6741184636749319E-2</v>
      </c>
      <c r="Q3063">
        <f t="shared" ref="Q3063:Q3072" si="1665">O3063*0.521</f>
        <v>8.722157195746396E-3</v>
      </c>
      <c r="T3063">
        <f t="shared" ref="T3063:T3072" si="1666">(L3063*0.47*0.75)*(1+0.2)*0.521*3.67</f>
        <v>3.8412380290067126E-2</v>
      </c>
    </row>
    <row r="3064" spans="1:20" x14ac:dyDescent="0.3">
      <c r="A3064" s="26">
        <v>29002</v>
      </c>
      <c r="B3064">
        <v>125</v>
      </c>
      <c r="C3064" t="s">
        <v>210</v>
      </c>
      <c r="D3064">
        <v>68</v>
      </c>
      <c r="E3064" t="s">
        <v>214</v>
      </c>
      <c r="F3064">
        <v>4</v>
      </c>
      <c r="G3064">
        <v>10.4</v>
      </c>
      <c r="H3064">
        <f t="shared" si="1639"/>
        <v>0.10400000000000001</v>
      </c>
      <c r="I3064">
        <v>6.4</v>
      </c>
      <c r="J3064">
        <v>1.2</v>
      </c>
      <c r="K3064">
        <f t="shared" si="1640"/>
        <v>8.494886400000002E-3</v>
      </c>
      <c r="L3064">
        <f t="shared" si="1663"/>
        <v>3.0920982966566053E-2</v>
      </c>
      <c r="O3064">
        <f t="shared" si="1664"/>
        <v>1.0899646495714533E-2</v>
      </c>
      <c r="Q3064">
        <f t="shared" si="1665"/>
        <v>5.6787158242672716E-3</v>
      </c>
      <c r="T3064">
        <f t="shared" si="1666"/>
        <v>2.500906449007306E-2</v>
      </c>
    </row>
    <row r="3065" spans="1:20" x14ac:dyDescent="0.3">
      <c r="A3065" s="26">
        <v>29002</v>
      </c>
      <c r="B3065">
        <v>125</v>
      </c>
      <c r="C3065" t="s">
        <v>210</v>
      </c>
      <c r="D3065">
        <v>69</v>
      </c>
      <c r="E3065" t="s">
        <v>214</v>
      </c>
      <c r="F3065">
        <v>4</v>
      </c>
      <c r="G3065">
        <v>15</v>
      </c>
      <c r="H3065">
        <f t="shared" si="1639"/>
        <v>0.15</v>
      </c>
      <c r="I3065">
        <v>6.5</v>
      </c>
      <c r="J3065">
        <v>2.4</v>
      </c>
      <c r="K3065">
        <f t="shared" si="1640"/>
        <v>1.76715E-2</v>
      </c>
      <c r="L3065">
        <f t="shared" si="1663"/>
        <v>6.2011671776840464E-2</v>
      </c>
      <c r="O3065">
        <f t="shared" si="1664"/>
        <v>2.185911430133626E-2</v>
      </c>
      <c r="Q3065">
        <f t="shared" si="1665"/>
        <v>1.1388598550996193E-2</v>
      </c>
      <c r="T3065">
        <f t="shared" si="1666"/>
        <v>5.0155388018587224E-2</v>
      </c>
    </row>
    <row r="3066" spans="1:20" x14ac:dyDescent="0.3">
      <c r="A3066" s="26">
        <v>29002</v>
      </c>
      <c r="B3066">
        <v>125</v>
      </c>
      <c r="C3066" t="s">
        <v>210</v>
      </c>
      <c r="D3066">
        <v>70</v>
      </c>
      <c r="E3066" t="s">
        <v>214</v>
      </c>
      <c r="F3066">
        <v>4</v>
      </c>
      <c r="G3066">
        <v>10</v>
      </c>
      <c r="H3066">
        <f t="shared" si="1639"/>
        <v>0.1</v>
      </c>
      <c r="I3066">
        <v>6.2</v>
      </c>
      <c r="J3066">
        <v>2.5</v>
      </c>
      <c r="K3066">
        <f t="shared" si="1640"/>
        <v>7.8540000000000016E-3</v>
      </c>
      <c r="L3066">
        <f t="shared" si="1663"/>
        <v>2.797500440166286E-2</v>
      </c>
      <c r="O3066">
        <f t="shared" si="1664"/>
        <v>9.8611890515861583E-3</v>
      </c>
      <c r="Q3066">
        <f t="shared" si="1665"/>
        <v>5.1376794958763886E-3</v>
      </c>
      <c r="T3066">
        <f t="shared" si="1666"/>
        <v>2.2626340499839616E-2</v>
      </c>
    </row>
    <row r="3067" spans="1:20" x14ac:dyDescent="0.3">
      <c r="A3067" s="26">
        <v>29002</v>
      </c>
      <c r="B3067">
        <v>125</v>
      </c>
      <c r="C3067" t="s">
        <v>210</v>
      </c>
      <c r="D3067">
        <v>71</v>
      </c>
      <c r="E3067" t="s">
        <v>214</v>
      </c>
      <c r="F3067">
        <v>4</v>
      </c>
      <c r="G3067">
        <v>10.199999999999999</v>
      </c>
      <c r="H3067">
        <f t="shared" si="1639"/>
        <v>0.10199999999999999</v>
      </c>
      <c r="I3067">
        <v>5.4</v>
      </c>
      <c r="J3067">
        <v>2</v>
      </c>
      <c r="K3067">
        <f t="shared" si="1640"/>
        <v>8.1713015999999982E-3</v>
      </c>
      <c r="L3067">
        <f t="shared" si="1663"/>
        <v>2.5807736765255426E-2</v>
      </c>
      <c r="O3067">
        <f t="shared" si="1664"/>
        <v>9.0972272097525377E-3</v>
      </c>
      <c r="Q3067">
        <f t="shared" si="1665"/>
        <v>4.739655376281072E-3</v>
      </c>
      <c r="T3067">
        <f t="shared" si="1666"/>
        <v>2.087344227714184E-2</v>
      </c>
    </row>
    <row r="3068" spans="1:20" x14ac:dyDescent="0.3">
      <c r="A3068" s="26">
        <v>29002</v>
      </c>
      <c r="B3068">
        <v>125</v>
      </c>
      <c r="C3068" t="s">
        <v>210</v>
      </c>
      <c r="D3068">
        <v>72</v>
      </c>
      <c r="E3068" t="s">
        <v>214</v>
      </c>
      <c r="F3068">
        <v>4</v>
      </c>
      <c r="G3068">
        <v>13.4</v>
      </c>
      <c r="H3068">
        <f t="shared" si="1639"/>
        <v>0.13400000000000001</v>
      </c>
      <c r="I3068">
        <v>6</v>
      </c>
      <c r="J3068">
        <v>2.4</v>
      </c>
      <c r="K3068">
        <f t="shared" si="1640"/>
        <v>1.4102642400000002E-2</v>
      </c>
      <c r="L3068">
        <f t="shared" si="1663"/>
        <v>4.6944207104298377E-2</v>
      </c>
      <c r="O3068">
        <f t="shared" si="1664"/>
        <v>1.6547833004265176E-2</v>
      </c>
      <c r="Q3068">
        <f t="shared" si="1665"/>
        <v>8.6214209952221576E-3</v>
      </c>
      <c r="T3068">
        <f t="shared" si="1666"/>
        <v>3.7968738062958377E-2</v>
      </c>
    </row>
    <row r="3069" spans="1:20" x14ac:dyDescent="0.3">
      <c r="A3069" s="26">
        <v>29002</v>
      </c>
      <c r="B3069">
        <v>125</v>
      </c>
      <c r="C3069" t="s">
        <v>210</v>
      </c>
      <c r="D3069">
        <v>73</v>
      </c>
      <c r="E3069" t="s">
        <v>214</v>
      </c>
      <c r="F3069">
        <v>4</v>
      </c>
      <c r="G3069">
        <v>20</v>
      </c>
      <c r="H3069">
        <f t="shared" si="1639"/>
        <v>0.2</v>
      </c>
      <c r="I3069">
        <v>6</v>
      </c>
      <c r="J3069">
        <v>1.7</v>
      </c>
      <c r="K3069">
        <f t="shared" si="1640"/>
        <v>3.1416000000000006E-2</v>
      </c>
      <c r="L3069">
        <f t="shared" si="1663"/>
        <v>9.9034402124015167E-2</v>
      </c>
      <c r="O3069">
        <f t="shared" si="1664"/>
        <v>3.4909626748715346E-2</v>
      </c>
      <c r="Q3069">
        <f t="shared" si="1665"/>
        <v>1.8187915536080696E-2</v>
      </c>
      <c r="T3069">
        <f t="shared" si="1666"/>
        <v>8.0099580020899383E-2</v>
      </c>
    </row>
    <row r="3070" spans="1:20" x14ac:dyDescent="0.3">
      <c r="A3070" s="26">
        <v>29002</v>
      </c>
      <c r="B3070">
        <v>125</v>
      </c>
      <c r="C3070" t="s">
        <v>210</v>
      </c>
      <c r="D3070">
        <v>74</v>
      </c>
      <c r="E3070" t="s">
        <v>214</v>
      </c>
      <c r="F3070">
        <v>4</v>
      </c>
      <c r="G3070">
        <v>8.1999999999999993</v>
      </c>
      <c r="H3070">
        <f t="shared" si="1639"/>
        <v>8.199999999999999E-2</v>
      </c>
      <c r="I3070">
        <v>4.5999999999999996</v>
      </c>
      <c r="J3070">
        <v>1.5</v>
      </c>
      <c r="K3070">
        <f t="shared" si="1640"/>
        <v>5.2810295999999989E-3</v>
      </c>
      <c r="L3070">
        <f t="shared" si="1663"/>
        <v>1.4990358428812418E-2</v>
      </c>
      <c r="O3070">
        <f t="shared" si="1664"/>
        <v>5.2841013461563772E-3</v>
      </c>
      <c r="Q3070">
        <f t="shared" si="1665"/>
        <v>2.7530168013474728E-3</v>
      </c>
      <c r="T3070">
        <f t="shared" si="1666"/>
        <v>1.2124285993134268E-2</v>
      </c>
    </row>
    <row r="3071" spans="1:20" x14ac:dyDescent="0.3">
      <c r="A3071" s="26">
        <v>29002</v>
      </c>
      <c r="B3071">
        <v>125</v>
      </c>
      <c r="C3071" t="s">
        <v>210</v>
      </c>
      <c r="D3071">
        <v>75</v>
      </c>
      <c r="E3071" t="s">
        <v>214</v>
      </c>
      <c r="F3071">
        <v>4</v>
      </c>
      <c r="G3071">
        <v>10</v>
      </c>
      <c r="H3071">
        <f t="shared" si="1639"/>
        <v>0.1</v>
      </c>
      <c r="I3071">
        <v>6</v>
      </c>
      <c r="J3071">
        <v>3</v>
      </c>
      <c r="K3071">
        <f t="shared" si="1640"/>
        <v>7.8540000000000016E-3</v>
      </c>
      <c r="L3071">
        <f t="shared" si="1663"/>
        <v>2.7205278985193815E-2</v>
      </c>
      <c r="O3071">
        <f t="shared" si="1664"/>
        <v>9.5898608422808184E-3</v>
      </c>
      <c r="Q3071">
        <f t="shared" si="1665"/>
        <v>4.9963174988283069E-3</v>
      </c>
      <c r="T3071">
        <f t="shared" si="1666"/>
        <v>2.2003782264839861E-2</v>
      </c>
    </row>
    <row r="3072" spans="1:20" x14ac:dyDescent="0.3">
      <c r="A3072" s="26">
        <v>29002</v>
      </c>
      <c r="B3072">
        <v>125</v>
      </c>
      <c r="C3072" t="s">
        <v>210</v>
      </c>
      <c r="D3072">
        <v>76</v>
      </c>
      <c r="E3072" t="s">
        <v>214</v>
      </c>
      <c r="F3072">
        <v>4</v>
      </c>
      <c r="G3072">
        <v>33</v>
      </c>
      <c r="H3072">
        <f t="shared" si="1639"/>
        <v>0.33</v>
      </c>
      <c r="I3072">
        <v>7.2</v>
      </c>
      <c r="J3072">
        <v>1.7</v>
      </c>
      <c r="K3072">
        <f t="shared" si="1640"/>
        <v>8.5530060000000005E-2</v>
      </c>
      <c r="L3072">
        <f t="shared" si="1663"/>
        <v>0.29414377337063025</v>
      </c>
      <c r="O3072">
        <f t="shared" si="1664"/>
        <v>0.10368568011314715</v>
      </c>
      <c r="Q3072">
        <f t="shared" si="1665"/>
        <v>5.4020239338949665E-2</v>
      </c>
      <c r="T3072">
        <f t="shared" si="1666"/>
        <v>0.23790513404873428</v>
      </c>
    </row>
    <row r="3073" spans="1:20" x14ac:dyDescent="0.3">
      <c r="A3073" s="26">
        <v>29002</v>
      </c>
      <c r="B3073">
        <v>125</v>
      </c>
      <c r="C3073" t="s">
        <v>210</v>
      </c>
      <c r="D3073">
        <v>77</v>
      </c>
      <c r="E3073" t="s">
        <v>217</v>
      </c>
      <c r="F3073">
        <v>4</v>
      </c>
      <c r="G3073">
        <v>25</v>
      </c>
      <c r="H3073">
        <f t="shared" si="1639"/>
        <v>0.25</v>
      </c>
      <c r="I3073">
        <v>10.4</v>
      </c>
      <c r="J3073">
        <v>3</v>
      </c>
      <c r="K3073">
        <f t="shared" si="1640"/>
        <v>4.9087499999999999E-2</v>
      </c>
      <c r="L3073">
        <f>0.000059*(G3073^1.965295*I3073^0.892133+0.000019*G3073^2)</f>
        <v>0.26640763503993947</v>
      </c>
      <c r="O3073">
        <f>L3073*0.47*0.75</f>
        <v>9.3908691351578644E-2</v>
      </c>
      <c r="Q3073">
        <f t="shared" ref="Q3073:Q3078" si="1667">O3073*0.52</f>
        <v>4.8832519502820894E-2</v>
      </c>
      <c r="T3073">
        <f>(L3073*0.47*0.75)*(1+0.2)*0.52*3.67</f>
        <v>0.21505841589042321</v>
      </c>
    </row>
    <row r="3074" spans="1:20" x14ac:dyDescent="0.3">
      <c r="A3074" s="26">
        <v>29002</v>
      </c>
      <c r="B3074">
        <v>125</v>
      </c>
      <c r="C3074" t="s">
        <v>210</v>
      </c>
      <c r="D3074">
        <v>78</v>
      </c>
      <c r="E3074" t="s">
        <v>214</v>
      </c>
      <c r="F3074">
        <v>4</v>
      </c>
      <c r="G3074">
        <v>8</v>
      </c>
      <c r="H3074">
        <f t="shared" si="1639"/>
        <v>0.08</v>
      </c>
      <c r="I3074">
        <v>4.4000000000000004</v>
      </c>
      <c r="J3074">
        <v>2</v>
      </c>
      <c r="K3074">
        <f t="shared" si="1640"/>
        <v>5.0265600000000002E-3</v>
      </c>
      <c r="L3074">
        <f>0.000081*(G3074^1.864042*I3074^0.850892+0.000027*G3074^2)</f>
        <v>1.3784652711139407E-2</v>
      </c>
      <c r="O3074">
        <f>L3074*0.47*0.75</f>
        <v>4.8590900806766407E-3</v>
      </c>
      <c r="Q3074">
        <f>O3074*0.521</f>
        <v>2.53158593203253E-3</v>
      </c>
      <c r="T3074">
        <f>(L3074*0.47*0.75)*(1+0.2)*0.521*3.67</f>
        <v>1.1149104444671262E-2</v>
      </c>
    </row>
    <row r="3075" spans="1:20" x14ac:dyDescent="0.3">
      <c r="A3075" s="26">
        <v>29002</v>
      </c>
      <c r="B3075">
        <v>125</v>
      </c>
      <c r="C3075" t="s">
        <v>210</v>
      </c>
      <c r="D3075">
        <v>79</v>
      </c>
      <c r="E3075" t="s">
        <v>217</v>
      </c>
      <c r="F3075">
        <v>4</v>
      </c>
      <c r="G3075">
        <v>30</v>
      </c>
      <c r="H3075">
        <f t="shared" ref="H3075:H3138" si="1668">G3075/100</f>
        <v>0.3</v>
      </c>
      <c r="I3075">
        <v>10.5</v>
      </c>
      <c r="J3075">
        <v>5</v>
      </c>
      <c r="K3075">
        <f t="shared" ref="K3075:K3138" si="1669">0.7854*H3075^2</f>
        <v>7.0685999999999999E-2</v>
      </c>
      <c r="L3075">
        <f>0.000059*(G3075^1.965295*I3075^0.892133+0.000019*G3075^2)</f>
        <v>0.38447565060420247</v>
      </c>
      <c r="O3075">
        <f>L3075*0.47*0.75</f>
        <v>0.13552766683798137</v>
      </c>
      <c r="Q3075">
        <f t="shared" si="1667"/>
        <v>7.047438675575031E-2</v>
      </c>
      <c r="T3075">
        <f>(L3075*0.47*0.75)*(1+0.2)*0.52*3.67</f>
        <v>0.31036919927232443</v>
      </c>
    </row>
    <row r="3076" spans="1:20" x14ac:dyDescent="0.3">
      <c r="A3076" s="26">
        <v>29002</v>
      </c>
      <c r="B3076">
        <v>125</v>
      </c>
      <c r="C3076" t="s">
        <v>210</v>
      </c>
      <c r="D3076">
        <v>80</v>
      </c>
      <c r="E3076" t="s">
        <v>215</v>
      </c>
      <c r="F3076">
        <v>1</v>
      </c>
      <c r="G3076">
        <v>25</v>
      </c>
      <c r="H3076">
        <f t="shared" si="1668"/>
        <v>0.25</v>
      </c>
      <c r="I3076">
        <v>13</v>
      </c>
      <c r="J3076">
        <v>4.2</v>
      </c>
      <c r="K3076">
        <f t="shared" si="1669"/>
        <v>4.9087499999999999E-2</v>
      </c>
      <c r="L3076">
        <f>0.000064*(G3076^1.958025*I3076^0.883501+0.000045*G3076^2)</f>
        <v>0.33694098820256091</v>
      </c>
      <c r="O3076">
        <f>L3076*0.44*0.75</f>
        <v>0.1111905261068451</v>
      </c>
      <c r="Q3076">
        <f t="shared" si="1667"/>
        <v>5.7819073575559453E-2</v>
      </c>
      <c r="T3076">
        <f>(L3076*0.44*0.75)*(1+0.2)*0.52*3.67</f>
        <v>0.25463520002676382</v>
      </c>
    </row>
    <row r="3077" spans="1:20" x14ac:dyDescent="0.3">
      <c r="A3077" s="26">
        <v>29002</v>
      </c>
      <c r="B3077">
        <v>125</v>
      </c>
      <c r="C3077" t="s">
        <v>210</v>
      </c>
      <c r="D3077">
        <v>81</v>
      </c>
      <c r="E3077" t="s">
        <v>214</v>
      </c>
      <c r="F3077">
        <v>4</v>
      </c>
      <c r="G3077">
        <v>12</v>
      </c>
      <c r="H3077">
        <f t="shared" si="1668"/>
        <v>0.12</v>
      </c>
      <c r="I3077">
        <v>6</v>
      </c>
      <c r="J3077">
        <v>2.2000000000000002</v>
      </c>
      <c r="K3077">
        <f t="shared" si="1669"/>
        <v>1.130976E-2</v>
      </c>
      <c r="L3077">
        <f>0.000081*(G3077^1.864042*I3077^0.850892+0.000027*G3077^2)</f>
        <v>3.8216458588984467E-2</v>
      </c>
      <c r="O3077">
        <f>L3077*0.47*0.75</f>
        <v>1.3471301652617023E-2</v>
      </c>
      <c r="Q3077">
        <f>O3077*0.521</f>
        <v>7.0185481610134694E-3</v>
      </c>
      <c r="T3077">
        <f>(L3077*0.47*0.75)*(1+0.2)*0.521*3.67</f>
        <v>3.0909686101103312E-2</v>
      </c>
    </row>
    <row r="3078" spans="1:20" x14ac:dyDescent="0.3">
      <c r="A3078" s="26">
        <v>29002</v>
      </c>
      <c r="B3078">
        <v>126</v>
      </c>
      <c r="C3078" t="s">
        <v>210</v>
      </c>
      <c r="D3078">
        <v>1</v>
      </c>
      <c r="E3078" t="s">
        <v>215</v>
      </c>
      <c r="F3078">
        <v>1</v>
      </c>
      <c r="G3078">
        <v>52</v>
      </c>
      <c r="H3078">
        <f t="shared" si="1668"/>
        <v>0.52</v>
      </c>
      <c r="I3078">
        <v>18.399999999999999</v>
      </c>
      <c r="J3078">
        <v>8.6</v>
      </c>
      <c r="K3078">
        <f t="shared" si="1669"/>
        <v>0.21237216000000003</v>
      </c>
      <c r="L3078">
        <f>0.000064*(G3078^1.958025*I3078^0.883501+0.000045*G3078^2)</f>
        <v>1.921440730234721</v>
      </c>
      <c r="O3078">
        <f>L3078*0.44*0.75</f>
        <v>0.63407544097745794</v>
      </c>
      <c r="Q3078">
        <f t="shared" si="1667"/>
        <v>0.32971922930827813</v>
      </c>
      <c r="T3078">
        <f>(L3078*0.44*0.75)*(1+0.2)*0.52*3.67</f>
        <v>1.4520834858736569</v>
      </c>
    </row>
    <row r="3079" spans="1:20" x14ac:dyDescent="0.3">
      <c r="A3079" s="26">
        <v>29002</v>
      </c>
      <c r="B3079">
        <v>126</v>
      </c>
      <c r="C3079" t="s">
        <v>210</v>
      </c>
      <c r="D3079">
        <v>2</v>
      </c>
      <c r="E3079" t="s">
        <v>214</v>
      </c>
      <c r="F3079">
        <v>4</v>
      </c>
      <c r="G3079">
        <v>12</v>
      </c>
      <c r="H3079">
        <f t="shared" si="1668"/>
        <v>0.12</v>
      </c>
      <c r="I3079">
        <v>6</v>
      </c>
      <c r="J3079">
        <v>3</v>
      </c>
      <c r="K3079">
        <f t="shared" si="1669"/>
        <v>1.130976E-2</v>
      </c>
      <c r="L3079">
        <f t="shared" ref="L3079:L3082" si="1670">0.000081*(G3079^1.864042*I3079^0.850892+0.000027*G3079^2)</f>
        <v>3.8216458588984467E-2</v>
      </c>
      <c r="O3079">
        <f t="shared" ref="O3079:O3082" si="1671">L3079*0.47*0.75</f>
        <v>1.3471301652617023E-2</v>
      </c>
      <c r="Q3079">
        <f t="shared" ref="Q3079:Q3082" si="1672">O3079*0.521</f>
        <v>7.0185481610134694E-3</v>
      </c>
      <c r="T3079">
        <f t="shared" ref="T3079:T3082" si="1673">(L3079*0.47*0.75)*(1+0.2)*0.521*3.67</f>
        <v>3.0909686101103312E-2</v>
      </c>
    </row>
    <row r="3080" spans="1:20" x14ac:dyDescent="0.3">
      <c r="A3080" s="26">
        <v>29002</v>
      </c>
      <c r="B3080">
        <v>126</v>
      </c>
      <c r="C3080" t="s">
        <v>210</v>
      </c>
      <c r="D3080">
        <v>3</v>
      </c>
      <c r="E3080" t="s">
        <v>214</v>
      </c>
      <c r="F3080">
        <v>4</v>
      </c>
      <c r="G3080">
        <v>15.4</v>
      </c>
      <c r="H3080">
        <f t="shared" si="1668"/>
        <v>0.154</v>
      </c>
      <c r="I3080">
        <v>6</v>
      </c>
      <c r="J3080">
        <v>0.2</v>
      </c>
      <c r="K3080">
        <f t="shared" si="1669"/>
        <v>1.8626546399999999E-2</v>
      </c>
      <c r="L3080">
        <f t="shared" si="1670"/>
        <v>6.0841497445349266E-2</v>
      </c>
      <c r="O3080">
        <f t="shared" si="1671"/>
        <v>2.1446627849485617E-2</v>
      </c>
      <c r="Q3080">
        <f t="shared" si="1672"/>
        <v>1.1173693109582007E-2</v>
      </c>
      <c r="T3080">
        <f t="shared" si="1673"/>
        <v>4.9208944454599154E-2</v>
      </c>
    </row>
    <row r="3081" spans="1:20" x14ac:dyDescent="0.3">
      <c r="A3081" s="26">
        <v>29002</v>
      </c>
      <c r="B3081">
        <v>126</v>
      </c>
      <c r="C3081" t="s">
        <v>210</v>
      </c>
      <c r="D3081">
        <v>4</v>
      </c>
      <c r="E3081" t="s">
        <v>214</v>
      </c>
      <c r="F3081">
        <v>4</v>
      </c>
      <c r="G3081">
        <v>8</v>
      </c>
      <c r="H3081">
        <f t="shared" si="1668"/>
        <v>0.08</v>
      </c>
      <c r="I3081">
        <v>4</v>
      </c>
      <c r="J3081">
        <v>2</v>
      </c>
      <c r="K3081">
        <f t="shared" si="1669"/>
        <v>5.0265600000000002E-3</v>
      </c>
      <c r="L3081">
        <f t="shared" si="1670"/>
        <v>1.2710876435294557E-2</v>
      </c>
      <c r="O3081">
        <f t="shared" si="1671"/>
        <v>4.4805839434413309E-3</v>
      </c>
      <c r="Q3081">
        <f t="shared" si="1672"/>
        <v>2.3343842345329336E-3</v>
      </c>
      <c r="T3081">
        <f t="shared" si="1673"/>
        <v>1.0280628168883039E-2</v>
      </c>
    </row>
    <row r="3082" spans="1:20" x14ac:dyDescent="0.3">
      <c r="A3082" s="26">
        <v>29002</v>
      </c>
      <c r="B3082">
        <v>126</v>
      </c>
      <c r="C3082" t="s">
        <v>210</v>
      </c>
      <c r="D3082">
        <v>5</v>
      </c>
      <c r="E3082" t="s">
        <v>214</v>
      </c>
      <c r="F3082">
        <v>4</v>
      </c>
      <c r="G3082">
        <v>8</v>
      </c>
      <c r="H3082">
        <f t="shared" si="1668"/>
        <v>0.08</v>
      </c>
      <c r="I3082">
        <v>3.4</v>
      </c>
      <c r="J3082">
        <v>1.7</v>
      </c>
      <c r="K3082">
        <f t="shared" si="1669"/>
        <v>5.0265600000000002E-3</v>
      </c>
      <c r="L3082">
        <f t="shared" si="1670"/>
        <v>1.1069279018609789E-2</v>
      </c>
      <c r="O3082">
        <f t="shared" si="1671"/>
        <v>3.9019208540599505E-3</v>
      </c>
      <c r="Q3082">
        <f t="shared" si="1672"/>
        <v>2.0329007649652342E-3</v>
      </c>
      <c r="T3082">
        <f t="shared" si="1673"/>
        <v>8.9528949689068917E-3</v>
      </c>
    </row>
    <row r="3083" spans="1:20" x14ac:dyDescent="0.3">
      <c r="A3083" s="26">
        <v>29002</v>
      </c>
      <c r="B3083">
        <v>126</v>
      </c>
      <c r="C3083" t="s">
        <v>210</v>
      </c>
      <c r="D3083">
        <v>6</v>
      </c>
      <c r="E3083" t="s">
        <v>212</v>
      </c>
      <c r="F3083">
        <v>4</v>
      </c>
      <c r="G3083">
        <v>25</v>
      </c>
      <c r="H3083">
        <f t="shared" si="1668"/>
        <v>0.25</v>
      </c>
      <c r="I3083">
        <v>11.4</v>
      </c>
      <c r="J3083">
        <v>4</v>
      </c>
      <c r="K3083">
        <f t="shared" si="1669"/>
        <v>4.9087499999999999E-2</v>
      </c>
      <c r="L3083">
        <f>0.000062*(G3083^1.947206*I3083^0.894551+0.000039*G3083^2)</f>
        <v>0.28835429849109612</v>
      </c>
      <c r="O3083">
        <f>L3083*0.47*0.75</f>
        <v>0.10164489021811138</v>
      </c>
      <c r="Q3083">
        <f>O3083*0.52</f>
        <v>5.2855342913417917E-2</v>
      </c>
      <c r="T3083">
        <f>(L3083*0.47*0.75)*(1+0.2)*0.52*3.67</f>
        <v>0.23277493019069248</v>
      </c>
    </row>
    <row r="3084" spans="1:20" x14ac:dyDescent="0.3">
      <c r="A3084" s="26">
        <v>29002</v>
      </c>
      <c r="B3084">
        <v>126</v>
      </c>
      <c r="C3084" t="s">
        <v>210</v>
      </c>
      <c r="D3084">
        <v>7</v>
      </c>
      <c r="E3084" t="s">
        <v>214</v>
      </c>
      <c r="F3084">
        <v>4</v>
      </c>
      <c r="G3084">
        <v>8.9</v>
      </c>
      <c r="H3084">
        <f t="shared" si="1668"/>
        <v>8.900000000000001E-2</v>
      </c>
      <c r="I3084">
        <v>3.6</v>
      </c>
      <c r="J3084">
        <v>1</v>
      </c>
      <c r="K3084">
        <f t="shared" si="1669"/>
        <v>6.2211534000000002E-3</v>
      </c>
      <c r="L3084">
        <f t="shared" ref="L3084:L3095" si="1674">0.000081*(G3084^1.864042*I3084^0.850892+0.000027*G3084^2)</f>
        <v>1.4175765500280421E-2</v>
      </c>
      <c r="O3084">
        <f t="shared" ref="O3084:O3095" si="1675">L3084*0.47*0.75</f>
        <v>4.9969573388488481E-3</v>
      </c>
      <c r="Q3084">
        <f t="shared" ref="Q3084:Q3095" si="1676">O3084*0.521</f>
        <v>2.6034147735402497E-3</v>
      </c>
      <c r="T3084">
        <f t="shared" ref="T3084:T3095" si="1677">(L3084*0.47*0.75)*(1+0.2)*0.521*3.67</f>
        <v>1.1465438662671261E-2</v>
      </c>
    </row>
    <row r="3085" spans="1:20" x14ac:dyDescent="0.3">
      <c r="A3085" s="26">
        <v>29002</v>
      </c>
      <c r="B3085">
        <v>126</v>
      </c>
      <c r="C3085" t="s">
        <v>210</v>
      </c>
      <c r="D3085">
        <v>8</v>
      </c>
      <c r="E3085" t="s">
        <v>214</v>
      </c>
      <c r="F3085">
        <v>4</v>
      </c>
      <c r="G3085">
        <v>10</v>
      </c>
      <c r="H3085">
        <f t="shared" si="1668"/>
        <v>0.1</v>
      </c>
      <c r="I3085">
        <v>3.6</v>
      </c>
      <c r="J3085">
        <v>0.4</v>
      </c>
      <c r="K3085">
        <f t="shared" si="1669"/>
        <v>7.8540000000000016E-3</v>
      </c>
      <c r="L3085">
        <f t="shared" si="1674"/>
        <v>1.7615126176483413E-2</v>
      </c>
      <c r="O3085">
        <f t="shared" si="1675"/>
        <v>6.2093319772104031E-3</v>
      </c>
      <c r="Q3085">
        <f t="shared" si="1676"/>
        <v>3.2350619601266201E-3</v>
      </c>
      <c r="T3085">
        <f t="shared" si="1677"/>
        <v>1.4247212872397634E-2</v>
      </c>
    </row>
    <row r="3086" spans="1:20" x14ac:dyDescent="0.3">
      <c r="A3086" s="26">
        <v>29002</v>
      </c>
      <c r="B3086">
        <v>126</v>
      </c>
      <c r="C3086" t="s">
        <v>210</v>
      </c>
      <c r="D3086">
        <v>9</v>
      </c>
      <c r="E3086" t="s">
        <v>214</v>
      </c>
      <c r="F3086">
        <v>4</v>
      </c>
      <c r="G3086">
        <v>10.199999999999999</v>
      </c>
      <c r="H3086">
        <f t="shared" si="1668"/>
        <v>0.10199999999999999</v>
      </c>
      <c r="I3086">
        <v>3.7</v>
      </c>
      <c r="J3086">
        <v>0.3</v>
      </c>
      <c r="K3086">
        <f t="shared" si="1669"/>
        <v>8.1713015999999982E-3</v>
      </c>
      <c r="L3086">
        <f t="shared" si="1674"/>
        <v>1.8708616971054668E-2</v>
      </c>
      <c r="O3086">
        <f t="shared" si="1675"/>
        <v>6.5947874822967706E-3</v>
      </c>
      <c r="Q3086">
        <f t="shared" si="1676"/>
        <v>3.4358842782766176E-3</v>
      </c>
      <c r="T3086">
        <f t="shared" si="1677"/>
        <v>1.5131634361530224E-2</v>
      </c>
    </row>
    <row r="3087" spans="1:20" x14ac:dyDescent="0.3">
      <c r="A3087" s="26">
        <v>29002</v>
      </c>
      <c r="B3087">
        <v>126</v>
      </c>
      <c r="C3087" t="s">
        <v>210</v>
      </c>
      <c r="D3087">
        <v>10</v>
      </c>
      <c r="E3087" t="s">
        <v>214</v>
      </c>
      <c r="F3087">
        <v>4</v>
      </c>
      <c r="G3087">
        <v>7.5</v>
      </c>
      <c r="H3087">
        <f t="shared" si="1668"/>
        <v>7.4999999999999997E-2</v>
      </c>
      <c r="I3087">
        <v>4.4000000000000004</v>
      </c>
      <c r="J3087">
        <v>0.5</v>
      </c>
      <c r="K3087">
        <f t="shared" si="1669"/>
        <v>4.4178749999999999E-3</v>
      </c>
      <c r="L3087">
        <f t="shared" si="1674"/>
        <v>1.2222191174572381E-2</v>
      </c>
      <c r="O3087">
        <f t="shared" si="1675"/>
        <v>4.3083223890367645E-3</v>
      </c>
      <c r="Q3087">
        <f t="shared" si="1676"/>
        <v>2.2446359646881545E-3</v>
      </c>
      <c r="T3087">
        <f t="shared" si="1677"/>
        <v>9.8853767884866314E-3</v>
      </c>
    </row>
    <row r="3088" spans="1:20" x14ac:dyDescent="0.3">
      <c r="A3088" s="26">
        <v>29002</v>
      </c>
      <c r="B3088">
        <v>126</v>
      </c>
      <c r="C3088" t="s">
        <v>210</v>
      </c>
      <c r="D3088">
        <v>11</v>
      </c>
      <c r="E3088" t="s">
        <v>214</v>
      </c>
      <c r="F3088">
        <v>4</v>
      </c>
      <c r="G3088">
        <v>8</v>
      </c>
      <c r="H3088">
        <f t="shared" si="1668"/>
        <v>0.08</v>
      </c>
      <c r="I3088">
        <v>4.2</v>
      </c>
      <c r="J3088">
        <v>1.7</v>
      </c>
      <c r="K3088">
        <f t="shared" si="1669"/>
        <v>5.0265600000000002E-3</v>
      </c>
      <c r="L3088">
        <f t="shared" si="1674"/>
        <v>1.3249671395156858E-2</v>
      </c>
      <c r="O3088">
        <f t="shared" si="1675"/>
        <v>4.670509166792792E-3</v>
      </c>
      <c r="Q3088">
        <f t="shared" si="1676"/>
        <v>2.4333352758990449E-3</v>
      </c>
      <c r="T3088">
        <f t="shared" si="1677"/>
        <v>1.0716408555059393E-2</v>
      </c>
    </row>
    <row r="3089" spans="1:24" x14ac:dyDescent="0.3">
      <c r="A3089" s="26">
        <v>29002</v>
      </c>
      <c r="B3089">
        <v>126</v>
      </c>
      <c r="C3089" t="s">
        <v>210</v>
      </c>
      <c r="D3089">
        <v>12</v>
      </c>
      <c r="E3089" t="s">
        <v>214</v>
      </c>
      <c r="F3089">
        <v>4</v>
      </c>
      <c r="G3089">
        <v>9.6999999999999993</v>
      </c>
      <c r="H3089">
        <f t="shared" si="1668"/>
        <v>9.6999999999999989E-2</v>
      </c>
      <c r="I3089">
        <v>4</v>
      </c>
      <c r="J3089">
        <v>0.5</v>
      </c>
      <c r="K3089">
        <f t="shared" si="1669"/>
        <v>7.3898285999999978E-3</v>
      </c>
      <c r="L3089">
        <f t="shared" si="1674"/>
        <v>1.8203794131240424E-2</v>
      </c>
      <c r="O3089">
        <f t="shared" si="1675"/>
        <v>6.4168374312622498E-3</v>
      </c>
      <c r="Q3089">
        <f t="shared" si="1676"/>
        <v>3.3431723016876321E-3</v>
      </c>
      <c r="T3089">
        <f t="shared" si="1677"/>
        <v>1.4723330816632333E-2</v>
      </c>
    </row>
    <row r="3090" spans="1:24" x14ac:dyDescent="0.3">
      <c r="A3090" s="26">
        <v>29002</v>
      </c>
      <c r="B3090">
        <v>126</v>
      </c>
      <c r="C3090" t="s">
        <v>210</v>
      </c>
      <c r="D3090">
        <v>13</v>
      </c>
      <c r="E3090" t="s">
        <v>214</v>
      </c>
      <c r="F3090">
        <v>4</v>
      </c>
      <c r="G3090">
        <v>8</v>
      </c>
      <c r="H3090">
        <f t="shared" si="1668"/>
        <v>0.08</v>
      </c>
      <c r="I3090">
        <v>3</v>
      </c>
      <c r="J3090">
        <v>0.4</v>
      </c>
      <c r="K3090">
        <f t="shared" si="1669"/>
        <v>5.0265600000000002E-3</v>
      </c>
      <c r="L3090">
        <f t="shared" si="1674"/>
        <v>9.9510166243543929E-3</v>
      </c>
      <c r="O3090">
        <f t="shared" si="1675"/>
        <v>3.5077333600849231E-3</v>
      </c>
      <c r="Q3090">
        <f t="shared" si="1676"/>
        <v>1.8275290806042451E-3</v>
      </c>
      <c r="T3090">
        <f t="shared" si="1677"/>
        <v>8.048438070981094E-3</v>
      </c>
    </row>
    <row r="3091" spans="1:24" x14ac:dyDescent="0.3">
      <c r="A3091" s="26">
        <v>29002</v>
      </c>
      <c r="B3091">
        <v>126</v>
      </c>
      <c r="C3091" t="s">
        <v>210</v>
      </c>
      <c r="D3091">
        <v>14</v>
      </c>
      <c r="E3091" t="s">
        <v>214</v>
      </c>
      <c r="F3091">
        <v>4</v>
      </c>
      <c r="G3091">
        <v>10</v>
      </c>
      <c r="H3091">
        <f t="shared" si="1668"/>
        <v>0.1</v>
      </c>
      <c r="I3091">
        <v>3.7</v>
      </c>
      <c r="J3091">
        <v>0.4</v>
      </c>
      <c r="K3091">
        <f t="shared" si="1669"/>
        <v>7.8540000000000016E-3</v>
      </c>
      <c r="L3091">
        <f t="shared" si="1674"/>
        <v>1.8030616986516024E-2</v>
      </c>
      <c r="O3091">
        <f t="shared" si="1675"/>
        <v>6.3557924877468974E-3</v>
      </c>
      <c r="Q3091">
        <f t="shared" si="1676"/>
        <v>3.3113678861161336E-3</v>
      </c>
      <c r="T3091">
        <f t="shared" si="1677"/>
        <v>1.458326417045545E-2</v>
      </c>
    </row>
    <row r="3092" spans="1:24" x14ac:dyDescent="0.3">
      <c r="A3092" s="26">
        <v>29002</v>
      </c>
      <c r="B3092">
        <v>126</v>
      </c>
      <c r="C3092" t="s">
        <v>210</v>
      </c>
      <c r="D3092">
        <v>15</v>
      </c>
      <c r="E3092" t="s">
        <v>214</v>
      </c>
      <c r="F3092">
        <v>4</v>
      </c>
      <c r="G3092">
        <v>10</v>
      </c>
      <c r="H3092">
        <f t="shared" si="1668"/>
        <v>0.1</v>
      </c>
      <c r="I3092">
        <v>5</v>
      </c>
      <c r="J3092">
        <v>1.5</v>
      </c>
      <c r="K3092">
        <f t="shared" si="1669"/>
        <v>7.8540000000000016E-3</v>
      </c>
      <c r="L3092">
        <f t="shared" si="1674"/>
        <v>2.3295877876834702E-2</v>
      </c>
      <c r="O3092">
        <f t="shared" si="1675"/>
        <v>8.2117969515842319E-3</v>
      </c>
      <c r="Q3092">
        <f t="shared" si="1676"/>
        <v>4.2783462117753851E-3</v>
      </c>
      <c r="T3092">
        <f t="shared" si="1677"/>
        <v>1.8841836716658796E-2</v>
      </c>
    </row>
    <row r="3093" spans="1:24" x14ac:dyDescent="0.3">
      <c r="A3093" s="26">
        <v>29002</v>
      </c>
      <c r="B3093">
        <v>126</v>
      </c>
      <c r="C3093" t="s">
        <v>210</v>
      </c>
      <c r="D3093">
        <v>16</v>
      </c>
      <c r="E3093" t="s">
        <v>214</v>
      </c>
      <c r="F3093">
        <v>4</v>
      </c>
      <c r="G3093">
        <v>11.4</v>
      </c>
      <c r="H3093">
        <f t="shared" si="1668"/>
        <v>0.114</v>
      </c>
      <c r="I3093">
        <v>4</v>
      </c>
      <c r="J3093">
        <v>0.2</v>
      </c>
      <c r="K3093">
        <f t="shared" si="1669"/>
        <v>1.02070584E-2</v>
      </c>
      <c r="L3093">
        <f t="shared" si="1674"/>
        <v>2.459762069105938E-2</v>
      </c>
      <c r="O3093">
        <f t="shared" si="1675"/>
        <v>8.6706612935984299E-3</v>
      </c>
      <c r="Q3093">
        <f t="shared" si="1676"/>
        <v>4.5174145339647821E-3</v>
      </c>
      <c r="T3093">
        <f t="shared" si="1677"/>
        <v>1.98946936075809E-2</v>
      </c>
    </row>
    <row r="3094" spans="1:24" x14ac:dyDescent="0.3">
      <c r="A3094" s="26">
        <v>29002</v>
      </c>
      <c r="B3094">
        <v>126</v>
      </c>
      <c r="C3094" t="s">
        <v>210</v>
      </c>
      <c r="D3094">
        <v>17</v>
      </c>
      <c r="E3094" t="s">
        <v>214</v>
      </c>
      <c r="F3094">
        <v>4</v>
      </c>
      <c r="G3094">
        <v>10.4</v>
      </c>
      <c r="H3094">
        <f t="shared" si="1668"/>
        <v>0.10400000000000001</v>
      </c>
      <c r="I3094">
        <v>4</v>
      </c>
      <c r="J3094">
        <v>0.2</v>
      </c>
      <c r="K3094">
        <f t="shared" si="1669"/>
        <v>8.494886400000002E-3</v>
      </c>
      <c r="L3094">
        <f t="shared" si="1674"/>
        <v>2.0728642662305528E-2</v>
      </c>
      <c r="O3094">
        <f t="shared" si="1675"/>
        <v>7.3068465384626986E-3</v>
      </c>
      <c r="Q3094">
        <f t="shared" si="1676"/>
        <v>3.8068670465390662E-3</v>
      </c>
      <c r="T3094">
        <f t="shared" si="1677"/>
        <v>1.6765442472958046E-2</v>
      </c>
    </row>
    <row r="3095" spans="1:24" x14ac:dyDescent="0.3">
      <c r="A3095" s="26">
        <v>29002</v>
      </c>
      <c r="B3095">
        <v>126</v>
      </c>
      <c r="C3095" t="s">
        <v>210</v>
      </c>
      <c r="D3095">
        <v>18</v>
      </c>
      <c r="E3095" t="s">
        <v>214</v>
      </c>
      <c r="F3095">
        <v>4</v>
      </c>
      <c r="G3095">
        <v>13</v>
      </c>
      <c r="H3095">
        <f t="shared" si="1668"/>
        <v>0.13</v>
      </c>
      <c r="I3095">
        <v>4.5</v>
      </c>
      <c r="J3095">
        <v>0.7</v>
      </c>
      <c r="K3095">
        <f t="shared" si="1669"/>
        <v>1.3273260000000002E-2</v>
      </c>
      <c r="L3095">
        <f t="shared" si="1674"/>
        <v>3.4732827303303793E-2</v>
      </c>
      <c r="O3095">
        <f t="shared" si="1675"/>
        <v>1.2243321624414587E-2</v>
      </c>
      <c r="Q3095">
        <f t="shared" si="1676"/>
        <v>6.3787705663200002E-3</v>
      </c>
      <c r="T3095">
        <f t="shared" si="1677"/>
        <v>2.8092105574073281E-2</v>
      </c>
    </row>
    <row r="3096" spans="1:24" x14ac:dyDescent="0.3">
      <c r="A3096" s="26">
        <v>29002</v>
      </c>
      <c r="B3096">
        <v>126</v>
      </c>
      <c r="C3096" t="s">
        <v>210</v>
      </c>
      <c r="D3096">
        <v>19</v>
      </c>
      <c r="E3096" t="s">
        <v>215</v>
      </c>
      <c r="F3096">
        <v>4</v>
      </c>
      <c r="G3096">
        <v>20.399999999999999</v>
      </c>
      <c r="H3096">
        <f t="shared" si="1668"/>
        <v>0.20399999999999999</v>
      </c>
      <c r="I3096">
        <v>4.5</v>
      </c>
      <c r="J3096">
        <v>0.9</v>
      </c>
      <c r="K3096">
        <f t="shared" si="1669"/>
        <v>3.2685206399999993E-2</v>
      </c>
      <c r="L3096">
        <f>0.000064*(G3096^1.958025*I3096^0.883501+0.000045*G3096^2)</f>
        <v>8.8631554124507683E-2</v>
      </c>
      <c r="O3096">
        <f>L3096*0.44*0.75</f>
        <v>2.9248412861087536E-2</v>
      </c>
      <c r="Q3096">
        <f>O3096*0.52</f>
        <v>1.5209174687765519E-2</v>
      </c>
      <c r="T3096">
        <f>(L3096*0.44*0.75)*(1+0.2)*0.52*3.67</f>
        <v>6.6981205324919343E-2</v>
      </c>
    </row>
    <row r="3097" spans="1:24" x14ac:dyDescent="0.3">
      <c r="A3097" s="26">
        <v>29002</v>
      </c>
      <c r="B3097">
        <v>126</v>
      </c>
      <c r="C3097" t="s">
        <v>210</v>
      </c>
      <c r="D3097">
        <v>20</v>
      </c>
      <c r="E3097" t="s">
        <v>218</v>
      </c>
      <c r="F3097">
        <v>4</v>
      </c>
      <c r="G3097">
        <v>20</v>
      </c>
      <c r="H3097">
        <f t="shared" si="1668"/>
        <v>0.2</v>
      </c>
      <c r="I3097">
        <v>7.5</v>
      </c>
      <c r="J3097">
        <v>2</v>
      </c>
      <c r="K3097">
        <f t="shared" si="1669"/>
        <v>3.1416000000000006E-2</v>
      </c>
      <c r="L3097">
        <f>0.000057*(G3097^1.897696*I3097^1.002687+0.000031*G3097^2)</f>
        <v>0.12654624212060764</v>
      </c>
      <c r="O3097">
        <f>L3097*0.43*0.75</f>
        <v>4.0811163083895957E-2</v>
      </c>
      <c r="Q3097">
        <f>O3097*0.52</f>
        <v>2.1221804803625899E-2</v>
      </c>
      <c r="T3097">
        <f>(L3097*0.43*0.75)*(1+0.2)*0.52*3.67</f>
        <v>9.346082835516846E-2</v>
      </c>
    </row>
    <row r="3098" spans="1:24" x14ac:dyDescent="0.3">
      <c r="A3098" s="26">
        <v>29002</v>
      </c>
      <c r="B3098">
        <v>126</v>
      </c>
      <c r="C3098" t="s">
        <v>210</v>
      </c>
      <c r="D3098">
        <v>21</v>
      </c>
      <c r="E3098" t="s">
        <v>215</v>
      </c>
      <c r="F3098">
        <v>3</v>
      </c>
      <c r="G3098">
        <v>10</v>
      </c>
      <c r="H3098">
        <f t="shared" si="1668"/>
        <v>0.1</v>
      </c>
      <c r="I3098">
        <v>7</v>
      </c>
      <c r="J3098">
        <v>1.5</v>
      </c>
      <c r="K3098">
        <f t="shared" si="1669"/>
        <v>7.8540000000000016E-3</v>
      </c>
      <c r="L3098">
        <f t="shared" ref="L3098:L3100" si="1678">0.000064*(G3098^1.958025*I3098^0.883501+0.000045*G3098^2)</f>
        <v>3.2423044704861771E-2</v>
      </c>
      <c r="O3098">
        <f>L3098*0.44*0.75</f>
        <v>1.0699604752604385E-2</v>
      </c>
      <c r="Q3098">
        <f t="shared" ref="Q3098:Q3100" si="1679">O3098*0.52</f>
        <v>5.5637944713542806E-3</v>
      </c>
      <c r="T3098">
        <f>(L3098*0.44*0.75)*(1+0.2)*0.52*3.67</f>
        <v>2.450295085184425E-2</v>
      </c>
    </row>
    <row r="3099" spans="1:24" x14ac:dyDescent="0.3">
      <c r="A3099" s="26">
        <v>29002</v>
      </c>
      <c r="B3099">
        <v>126</v>
      </c>
      <c r="C3099" t="s">
        <v>210</v>
      </c>
      <c r="D3099">
        <v>22</v>
      </c>
      <c r="E3099" t="s">
        <v>215</v>
      </c>
      <c r="F3099">
        <v>3</v>
      </c>
      <c r="G3099">
        <v>12</v>
      </c>
      <c r="H3099">
        <f t="shared" si="1668"/>
        <v>0.12</v>
      </c>
      <c r="I3099">
        <v>6</v>
      </c>
      <c r="J3099">
        <v>3</v>
      </c>
      <c r="K3099">
        <f t="shared" si="1669"/>
        <v>1.130976E-2</v>
      </c>
      <c r="L3099">
        <f t="shared" si="1678"/>
        <v>4.0433905859654437E-2</v>
      </c>
      <c r="O3099">
        <f>L3099*0.44*0.75</f>
        <v>1.3343188933685964E-2</v>
      </c>
      <c r="Q3099">
        <f t="shared" si="1679"/>
        <v>6.9384582455167014E-3</v>
      </c>
      <c r="T3099">
        <f>(L3099*0.44*0.75)*(1+0.2)*0.52*3.67</f>
        <v>3.055697011325555E-2</v>
      </c>
    </row>
    <row r="3100" spans="1:24" x14ac:dyDescent="0.3">
      <c r="A3100" s="26">
        <v>29002</v>
      </c>
      <c r="B3100">
        <v>126</v>
      </c>
      <c r="C3100" t="s">
        <v>210</v>
      </c>
      <c r="D3100">
        <v>23</v>
      </c>
      <c r="E3100" t="s">
        <v>215</v>
      </c>
      <c r="F3100">
        <v>1</v>
      </c>
      <c r="G3100">
        <v>59</v>
      </c>
      <c r="H3100">
        <f t="shared" si="1668"/>
        <v>0.59</v>
      </c>
      <c r="I3100">
        <v>18</v>
      </c>
      <c r="J3100">
        <v>5</v>
      </c>
      <c r="K3100">
        <f t="shared" si="1669"/>
        <v>0.27339773999999994</v>
      </c>
      <c r="L3100">
        <f t="shared" si="1678"/>
        <v>2.4131749132038229</v>
      </c>
      <c r="O3100">
        <f>L3100*0.44*0.75</f>
        <v>0.79634772135726162</v>
      </c>
      <c r="Q3100">
        <f t="shared" si="1679"/>
        <v>0.41410081510577607</v>
      </c>
      <c r="T3100">
        <f>(L3100*0.44*0.75)*(1+0.2)*0.52*3.67</f>
        <v>1.8236999897258375</v>
      </c>
      <c r="U3100">
        <v>53</v>
      </c>
      <c r="V3100">
        <v>58</v>
      </c>
      <c r="W3100">
        <v>8</v>
      </c>
      <c r="X3100">
        <v>5</v>
      </c>
    </row>
    <row r="3101" spans="1:24" x14ac:dyDescent="0.3">
      <c r="A3101" s="26">
        <v>29002</v>
      </c>
      <c r="B3101">
        <v>126</v>
      </c>
      <c r="C3101" t="s">
        <v>210</v>
      </c>
      <c r="D3101">
        <v>24</v>
      </c>
      <c r="E3101" t="s">
        <v>214</v>
      </c>
      <c r="F3101">
        <v>4</v>
      </c>
      <c r="G3101">
        <v>9.4</v>
      </c>
      <c r="H3101">
        <f t="shared" si="1668"/>
        <v>9.4E-2</v>
      </c>
      <c r="I3101">
        <v>3.4</v>
      </c>
      <c r="J3101">
        <v>0.4</v>
      </c>
      <c r="K3101">
        <f t="shared" si="1669"/>
        <v>6.9397944000000001E-3</v>
      </c>
      <c r="L3101">
        <f>0.000081*(G3101^1.864042*I3101^0.850892+0.000027*G3101^2)</f>
        <v>1.4951094322443693E-2</v>
      </c>
      <c r="O3101">
        <f>L3101*0.47*0.75</f>
        <v>5.2702607486614008E-3</v>
      </c>
      <c r="Q3101">
        <f>O3101*0.521</f>
        <v>2.74580585005259E-3</v>
      </c>
      <c r="T3101">
        <f>(L3101*0.47*0.75)*(1+0.2)*0.521*3.67</f>
        <v>1.2092528963631607E-2</v>
      </c>
    </row>
    <row r="3102" spans="1:24" x14ac:dyDescent="0.3">
      <c r="A3102" s="26">
        <v>29002</v>
      </c>
      <c r="B3102">
        <v>126</v>
      </c>
      <c r="C3102" t="s">
        <v>210</v>
      </c>
      <c r="D3102">
        <v>25</v>
      </c>
      <c r="E3102" t="s">
        <v>215</v>
      </c>
      <c r="F3102">
        <v>3</v>
      </c>
      <c r="G3102">
        <v>11.7</v>
      </c>
      <c r="H3102">
        <f t="shared" si="1668"/>
        <v>0.11699999999999999</v>
      </c>
      <c r="I3102">
        <v>7</v>
      </c>
      <c r="J3102">
        <v>2.2000000000000002</v>
      </c>
      <c r="K3102">
        <f t="shared" si="1669"/>
        <v>1.0751340599999997E-2</v>
      </c>
      <c r="L3102">
        <f t="shared" ref="L3102:L3105" si="1680">0.000064*(G3102^1.958025*I3102^0.883501+0.000045*G3102^2)</f>
        <v>4.4092369941887394E-2</v>
      </c>
      <c r="O3102">
        <f>L3102*0.44*0.75</f>
        <v>1.455048208082284E-2</v>
      </c>
      <c r="Q3102">
        <f t="shared" ref="Q3102:Q3105" si="1681">O3102*0.52</f>
        <v>7.5662506820278769E-3</v>
      </c>
      <c r="T3102">
        <f>(L3102*0.44*0.75)*(1+0.2)*0.52*3.67</f>
        <v>3.3321768003650769E-2</v>
      </c>
    </row>
    <row r="3103" spans="1:24" x14ac:dyDescent="0.3">
      <c r="A3103" s="26">
        <v>29002</v>
      </c>
      <c r="B3103">
        <v>126</v>
      </c>
      <c r="C3103" t="s">
        <v>210</v>
      </c>
      <c r="D3103">
        <v>26</v>
      </c>
      <c r="E3103" t="s">
        <v>215</v>
      </c>
      <c r="F3103">
        <v>3</v>
      </c>
      <c r="G3103">
        <v>21.9</v>
      </c>
      <c r="H3103">
        <f t="shared" si="1668"/>
        <v>0.21899999999999997</v>
      </c>
      <c r="I3103">
        <v>10.4</v>
      </c>
      <c r="J3103">
        <v>3</v>
      </c>
      <c r="K3103">
        <f t="shared" si="1669"/>
        <v>3.766856939999999E-2</v>
      </c>
      <c r="L3103">
        <f t="shared" si="1680"/>
        <v>0.21347933647119835</v>
      </c>
      <c r="O3103">
        <f>L3103*0.44*0.75</f>
        <v>7.0448181035495452E-2</v>
      </c>
      <c r="Q3103">
        <f t="shared" si="1681"/>
        <v>3.6633054138457639E-2</v>
      </c>
      <c r="T3103">
        <f>(L3103*0.44*0.75)*(1+0.2)*0.52*3.67</f>
        <v>0.16133197042576741</v>
      </c>
    </row>
    <row r="3104" spans="1:24" x14ac:dyDescent="0.3">
      <c r="A3104" s="26">
        <v>29002</v>
      </c>
      <c r="B3104">
        <v>126</v>
      </c>
      <c r="C3104" t="s">
        <v>210</v>
      </c>
      <c r="D3104">
        <v>27</v>
      </c>
      <c r="E3104" t="s">
        <v>215</v>
      </c>
      <c r="F3104">
        <v>3</v>
      </c>
      <c r="G3104">
        <v>14.2</v>
      </c>
      <c r="H3104">
        <f t="shared" si="1668"/>
        <v>0.14199999999999999</v>
      </c>
      <c r="I3104">
        <v>7</v>
      </c>
      <c r="J3104">
        <v>3.4</v>
      </c>
      <c r="K3104">
        <f t="shared" si="1669"/>
        <v>1.5836805599999997E-2</v>
      </c>
      <c r="L3104">
        <f t="shared" si="1680"/>
        <v>6.4422598442347379E-2</v>
      </c>
      <c r="O3104">
        <f>L3104*0.44*0.75</f>
        <v>2.1259457485974634E-2</v>
      </c>
      <c r="Q3104">
        <f t="shared" si="1681"/>
        <v>1.105491789270681E-2</v>
      </c>
      <c r="T3104">
        <f>(L3104*0.44*0.75)*(1+0.2)*0.52*3.67</f>
        <v>4.8685858399480787E-2</v>
      </c>
    </row>
    <row r="3105" spans="1:24" x14ac:dyDescent="0.3">
      <c r="A3105" s="26">
        <v>29002</v>
      </c>
      <c r="B3105">
        <v>126</v>
      </c>
      <c r="C3105" t="s">
        <v>210</v>
      </c>
      <c r="D3105">
        <v>28</v>
      </c>
      <c r="E3105" t="s">
        <v>215</v>
      </c>
      <c r="F3105">
        <v>1</v>
      </c>
      <c r="G3105">
        <v>59</v>
      </c>
      <c r="H3105">
        <f t="shared" si="1668"/>
        <v>0.59</v>
      </c>
      <c r="I3105">
        <v>18</v>
      </c>
      <c r="J3105">
        <v>8</v>
      </c>
      <c r="K3105">
        <f t="shared" si="1669"/>
        <v>0.27339773999999994</v>
      </c>
      <c r="L3105">
        <f t="shared" si="1680"/>
        <v>2.4131749132038229</v>
      </c>
      <c r="O3105">
        <f>L3105*0.44*0.75</f>
        <v>0.79634772135726162</v>
      </c>
      <c r="Q3105">
        <f t="shared" si="1681"/>
        <v>0.41410081510577607</v>
      </c>
      <c r="T3105">
        <f>(L3105*0.44*0.75)*(1+0.2)*0.52*3.67</f>
        <v>1.8236999897258375</v>
      </c>
      <c r="U3105">
        <v>59</v>
      </c>
      <c r="V3105">
        <v>66</v>
      </c>
      <c r="W3105">
        <v>14</v>
      </c>
      <c r="X3105">
        <v>5</v>
      </c>
    </row>
    <row r="3106" spans="1:24" x14ac:dyDescent="0.3">
      <c r="A3106" s="26">
        <v>29002</v>
      </c>
      <c r="B3106">
        <v>126</v>
      </c>
      <c r="C3106" t="s">
        <v>210</v>
      </c>
      <c r="D3106">
        <v>29</v>
      </c>
      <c r="E3106" t="s">
        <v>217</v>
      </c>
      <c r="F3106">
        <v>4</v>
      </c>
      <c r="G3106">
        <v>28.7</v>
      </c>
      <c r="H3106">
        <f t="shared" si="1668"/>
        <v>0.28699999999999998</v>
      </c>
      <c r="I3106">
        <v>7.2</v>
      </c>
      <c r="J3106">
        <v>2</v>
      </c>
      <c r="K3106">
        <f t="shared" si="1669"/>
        <v>6.4692612599999991E-2</v>
      </c>
      <c r="L3106">
        <f>0.000059*(G3106^1.965295*I3106^0.892133+0.000019*G3106^2)</f>
        <v>0.25169594519652944</v>
      </c>
      <c r="O3106">
        <f>L3106*0.47*0.75</f>
        <v>8.8722820681776615E-2</v>
      </c>
      <c r="Q3106">
        <f>O3106*0.52</f>
        <v>4.6135866754523844E-2</v>
      </c>
      <c r="T3106">
        <f>(L3106*0.47*0.75)*(1+0.2)*0.52*3.67</f>
        <v>0.20318235718692298</v>
      </c>
    </row>
    <row r="3107" spans="1:24" x14ac:dyDescent="0.3">
      <c r="A3107" s="26">
        <v>29002</v>
      </c>
      <c r="B3107">
        <v>126</v>
      </c>
      <c r="C3107" t="s">
        <v>210</v>
      </c>
      <c r="D3107">
        <v>30</v>
      </c>
      <c r="E3107" t="s">
        <v>214</v>
      </c>
      <c r="F3107">
        <v>4</v>
      </c>
      <c r="G3107">
        <v>10.199999999999999</v>
      </c>
      <c r="H3107">
        <f t="shared" si="1668"/>
        <v>0.10199999999999999</v>
      </c>
      <c r="I3107">
        <v>5</v>
      </c>
      <c r="J3107">
        <v>0.4</v>
      </c>
      <c r="K3107">
        <f t="shared" si="1669"/>
        <v>8.1713015999999982E-3</v>
      </c>
      <c r="L3107">
        <f t="shared" ref="L3107:L3109" si="1682">0.000081*(G3107^1.864042*I3107^0.850892+0.000027*G3107^2)</f>
        <v>2.4171865738534682E-2</v>
      </c>
      <c r="O3107">
        <f t="shared" ref="O3107:O3109" si="1683">L3107*0.47*0.75</f>
        <v>8.5205826728334752E-3</v>
      </c>
      <c r="Q3107">
        <f t="shared" ref="Q3107:Q3109" si="1684">O3107*0.521</f>
        <v>4.4392235725462404E-3</v>
      </c>
      <c r="T3107">
        <f t="shared" ref="T3107:T3109" si="1685">(L3107*0.47*0.75)*(1+0.2)*0.521*3.67</f>
        <v>1.9550340613493644E-2</v>
      </c>
    </row>
    <row r="3108" spans="1:24" x14ac:dyDescent="0.3">
      <c r="A3108" s="26">
        <v>29002</v>
      </c>
      <c r="B3108">
        <v>126</v>
      </c>
      <c r="C3108" t="s">
        <v>210</v>
      </c>
      <c r="D3108">
        <v>31</v>
      </c>
      <c r="E3108" t="s">
        <v>214</v>
      </c>
      <c r="F3108">
        <v>4</v>
      </c>
      <c r="G3108">
        <v>11.5</v>
      </c>
      <c r="H3108">
        <f t="shared" si="1668"/>
        <v>0.115</v>
      </c>
      <c r="I3108">
        <v>5</v>
      </c>
      <c r="J3108">
        <v>1</v>
      </c>
      <c r="K3108">
        <f t="shared" si="1669"/>
        <v>1.0386915E-2</v>
      </c>
      <c r="L3108">
        <f t="shared" si="1682"/>
        <v>3.0228909673539656E-2</v>
      </c>
      <c r="O3108">
        <f t="shared" si="1683"/>
        <v>1.0655690659922728E-2</v>
      </c>
      <c r="Q3108">
        <f t="shared" si="1684"/>
        <v>5.5516148338197414E-3</v>
      </c>
      <c r="T3108">
        <f t="shared" si="1685"/>
        <v>2.4449311728142142E-2</v>
      </c>
    </row>
    <row r="3109" spans="1:24" x14ac:dyDescent="0.3">
      <c r="A3109" s="26">
        <v>29002</v>
      </c>
      <c r="B3109">
        <v>126</v>
      </c>
      <c r="C3109" t="s">
        <v>210</v>
      </c>
      <c r="D3109">
        <v>32</v>
      </c>
      <c r="E3109" t="s">
        <v>214</v>
      </c>
      <c r="F3109">
        <v>4</v>
      </c>
      <c r="G3109">
        <v>11.3</v>
      </c>
      <c r="H3109">
        <f t="shared" si="1668"/>
        <v>0.113</v>
      </c>
      <c r="I3109">
        <v>5</v>
      </c>
      <c r="J3109">
        <v>2</v>
      </c>
      <c r="K3109">
        <f t="shared" si="1669"/>
        <v>1.0028772600000001E-2</v>
      </c>
      <c r="L3109">
        <f t="shared" si="1682"/>
        <v>2.9256313238410419E-2</v>
      </c>
      <c r="O3109">
        <f t="shared" si="1683"/>
        <v>1.0312850416539673E-2</v>
      </c>
      <c r="Q3109">
        <f t="shared" si="1684"/>
        <v>5.3729950670171698E-3</v>
      </c>
      <c r="T3109">
        <f t="shared" si="1685"/>
        <v>2.3662670275143613E-2</v>
      </c>
    </row>
    <row r="3110" spans="1:24" x14ac:dyDescent="0.3">
      <c r="A3110" s="26">
        <v>29002</v>
      </c>
      <c r="B3110">
        <v>126</v>
      </c>
      <c r="C3110" t="s">
        <v>210</v>
      </c>
      <c r="D3110">
        <v>33</v>
      </c>
      <c r="E3110" t="s">
        <v>215</v>
      </c>
      <c r="F3110">
        <v>4</v>
      </c>
      <c r="G3110">
        <v>26.4</v>
      </c>
      <c r="H3110">
        <f t="shared" si="1668"/>
        <v>0.26400000000000001</v>
      </c>
      <c r="I3110">
        <v>7.4</v>
      </c>
      <c r="J3110">
        <v>2.1</v>
      </c>
      <c r="K3110">
        <f t="shared" si="1669"/>
        <v>5.4739238400000008E-2</v>
      </c>
      <c r="L3110">
        <f t="shared" ref="L3110:L3123" si="1686">0.000064*(G3110^1.958025*I3110^0.883501+0.000045*G3110^2)</f>
        <v>0.22786987920359611</v>
      </c>
      <c r="O3110">
        <f t="shared" ref="O3110:O3123" si="1687">L3110*0.44*0.75</f>
        <v>7.5197060137186716E-2</v>
      </c>
      <c r="Q3110">
        <f t="shared" ref="Q3110:Q3123" si="1688">O3110*0.52</f>
        <v>3.9102471271337091E-2</v>
      </c>
      <c r="T3110">
        <f t="shared" ref="T3110:T3123" si="1689">(L3110*0.44*0.75)*(1+0.2)*0.52*3.67</f>
        <v>0.17220728347896858</v>
      </c>
    </row>
    <row r="3111" spans="1:24" x14ac:dyDescent="0.3">
      <c r="A3111" s="26">
        <v>29002</v>
      </c>
      <c r="B3111">
        <v>126</v>
      </c>
      <c r="C3111" t="s">
        <v>210</v>
      </c>
      <c r="D3111">
        <v>34</v>
      </c>
      <c r="E3111" t="s">
        <v>215</v>
      </c>
      <c r="F3111">
        <v>3</v>
      </c>
      <c r="G3111">
        <v>10</v>
      </c>
      <c r="H3111">
        <f t="shared" si="1668"/>
        <v>0.1</v>
      </c>
      <c r="I3111">
        <v>6</v>
      </c>
      <c r="J3111">
        <v>4</v>
      </c>
      <c r="K3111">
        <f t="shared" si="1669"/>
        <v>7.8540000000000016E-3</v>
      </c>
      <c r="L3111">
        <f t="shared" si="1686"/>
        <v>2.8294811327067914E-2</v>
      </c>
      <c r="O3111">
        <f t="shared" si="1687"/>
        <v>9.337287737932411E-3</v>
      </c>
      <c r="Q3111">
        <f t="shared" si="1688"/>
        <v>4.8553896237248538E-3</v>
      </c>
      <c r="T3111">
        <f t="shared" si="1689"/>
        <v>2.1383135902884258E-2</v>
      </c>
    </row>
    <row r="3112" spans="1:24" x14ac:dyDescent="0.3">
      <c r="A3112" s="26">
        <v>29002</v>
      </c>
      <c r="B3112">
        <v>126</v>
      </c>
      <c r="C3112" t="s">
        <v>210</v>
      </c>
      <c r="D3112">
        <v>35</v>
      </c>
      <c r="E3112" t="s">
        <v>215</v>
      </c>
      <c r="F3112">
        <v>4</v>
      </c>
      <c r="G3112">
        <v>11.2</v>
      </c>
      <c r="H3112">
        <f t="shared" si="1668"/>
        <v>0.11199999999999999</v>
      </c>
      <c r="I3112">
        <v>6</v>
      </c>
      <c r="J3112">
        <v>3</v>
      </c>
      <c r="K3112">
        <f t="shared" si="1669"/>
        <v>9.8520575999999985E-3</v>
      </c>
      <c r="L3112">
        <f t="shared" si="1686"/>
        <v>3.5324574743187995E-2</v>
      </c>
      <c r="O3112">
        <f t="shared" si="1687"/>
        <v>1.1657109665252038E-2</v>
      </c>
      <c r="Q3112">
        <f t="shared" si="1688"/>
        <v>6.0616970259310598E-3</v>
      </c>
      <c r="T3112">
        <f t="shared" si="1689"/>
        <v>2.6695713702200388E-2</v>
      </c>
    </row>
    <row r="3113" spans="1:24" x14ac:dyDescent="0.3">
      <c r="A3113" s="26">
        <v>29002</v>
      </c>
      <c r="B3113">
        <v>126</v>
      </c>
      <c r="C3113" t="s">
        <v>210</v>
      </c>
      <c r="D3113">
        <v>36</v>
      </c>
      <c r="E3113" t="s">
        <v>215</v>
      </c>
      <c r="F3113">
        <v>4</v>
      </c>
      <c r="G3113">
        <v>14</v>
      </c>
      <c r="H3113">
        <f t="shared" si="1668"/>
        <v>0.14000000000000001</v>
      </c>
      <c r="I3113">
        <v>6.2</v>
      </c>
      <c r="J3113">
        <v>2.2000000000000002</v>
      </c>
      <c r="K3113">
        <f t="shared" si="1669"/>
        <v>1.5393840000000002E-2</v>
      </c>
      <c r="L3113">
        <f t="shared" si="1686"/>
        <v>5.6287314208995597E-2</v>
      </c>
      <c r="O3113">
        <f t="shared" si="1687"/>
        <v>1.8574813688968548E-2</v>
      </c>
      <c r="Q3113">
        <f t="shared" si="1688"/>
        <v>9.6589031182636453E-3</v>
      </c>
      <c r="T3113">
        <f t="shared" si="1689"/>
        <v>4.2537809332833097E-2</v>
      </c>
    </row>
    <row r="3114" spans="1:24" x14ac:dyDescent="0.3">
      <c r="A3114" s="26">
        <v>29002</v>
      </c>
      <c r="B3114">
        <v>126</v>
      </c>
      <c r="C3114" t="s">
        <v>210</v>
      </c>
      <c r="D3114">
        <v>37</v>
      </c>
      <c r="E3114" t="s">
        <v>215</v>
      </c>
      <c r="F3114">
        <v>4</v>
      </c>
      <c r="G3114">
        <v>16.5</v>
      </c>
      <c r="H3114">
        <f t="shared" si="1668"/>
        <v>0.16500000000000001</v>
      </c>
      <c r="I3114">
        <v>7</v>
      </c>
      <c r="J3114">
        <v>2</v>
      </c>
      <c r="K3114">
        <f t="shared" si="1669"/>
        <v>2.1382515000000001E-2</v>
      </c>
      <c r="L3114">
        <f t="shared" si="1686"/>
        <v>8.6435644956740665E-2</v>
      </c>
      <c r="O3114">
        <f t="shared" si="1687"/>
        <v>2.8523762835724421E-2</v>
      </c>
      <c r="Q3114">
        <f t="shared" si="1688"/>
        <v>1.48323566745767E-2</v>
      </c>
      <c r="T3114">
        <f t="shared" si="1689"/>
        <v>6.5321698794835778E-2</v>
      </c>
    </row>
    <row r="3115" spans="1:24" x14ac:dyDescent="0.3">
      <c r="A3115" s="26">
        <v>29002</v>
      </c>
      <c r="B3115">
        <v>126</v>
      </c>
      <c r="C3115" t="s">
        <v>210</v>
      </c>
      <c r="D3115">
        <v>38</v>
      </c>
      <c r="E3115" t="s">
        <v>215</v>
      </c>
      <c r="F3115">
        <v>3</v>
      </c>
      <c r="G3115">
        <v>8.1999999999999993</v>
      </c>
      <c r="H3115">
        <f t="shared" si="1668"/>
        <v>8.199999999999999E-2</v>
      </c>
      <c r="I3115">
        <v>6</v>
      </c>
      <c r="J3115">
        <v>3</v>
      </c>
      <c r="K3115">
        <f t="shared" si="1669"/>
        <v>5.2810295999999989E-3</v>
      </c>
      <c r="L3115">
        <f t="shared" si="1686"/>
        <v>1.918457285221771E-2</v>
      </c>
      <c r="O3115">
        <f t="shared" si="1687"/>
        <v>6.3309090412318452E-3</v>
      </c>
      <c r="Q3115">
        <f t="shared" si="1688"/>
        <v>3.2920727014405598E-3</v>
      </c>
      <c r="T3115">
        <f t="shared" si="1689"/>
        <v>1.4498288177144224E-2</v>
      </c>
    </row>
    <row r="3116" spans="1:24" x14ac:dyDescent="0.3">
      <c r="A3116" s="26">
        <v>29002</v>
      </c>
      <c r="B3116">
        <v>126</v>
      </c>
      <c r="C3116" t="s">
        <v>210</v>
      </c>
      <c r="D3116">
        <v>39</v>
      </c>
      <c r="E3116" t="s">
        <v>215</v>
      </c>
      <c r="F3116">
        <v>3</v>
      </c>
      <c r="G3116">
        <v>14.7</v>
      </c>
      <c r="H3116">
        <f t="shared" si="1668"/>
        <v>0.14699999999999999</v>
      </c>
      <c r="I3116">
        <v>7.4</v>
      </c>
      <c r="J3116">
        <v>3</v>
      </c>
      <c r="K3116">
        <f t="shared" si="1669"/>
        <v>1.6971708599999996E-2</v>
      </c>
      <c r="L3116">
        <f t="shared" si="1686"/>
        <v>7.2408128846770059E-2</v>
      </c>
      <c r="O3116">
        <f t="shared" si="1687"/>
        <v>2.3894682519434121E-2</v>
      </c>
      <c r="Q3116">
        <f t="shared" si="1688"/>
        <v>1.2425234910105743E-2</v>
      </c>
      <c r="T3116">
        <f t="shared" si="1689"/>
        <v>5.4720734544105684E-2</v>
      </c>
    </row>
    <row r="3117" spans="1:24" x14ac:dyDescent="0.3">
      <c r="A3117" s="26">
        <v>29002</v>
      </c>
      <c r="B3117">
        <v>126</v>
      </c>
      <c r="C3117" t="s">
        <v>210</v>
      </c>
      <c r="D3117">
        <v>40</v>
      </c>
      <c r="E3117" t="s">
        <v>215</v>
      </c>
      <c r="F3117">
        <v>4</v>
      </c>
      <c r="G3117">
        <v>10</v>
      </c>
      <c r="H3117">
        <f t="shared" si="1668"/>
        <v>0.1</v>
      </c>
      <c r="I3117">
        <v>6</v>
      </c>
      <c r="J3117">
        <v>3.4</v>
      </c>
      <c r="K3117">
        <f t="shared" si="1669"/>
        <v>7.8540000000000016E-3</v>
      </c>
      <c r="L3117">
        <f t="shared" si="1686"/>
        <v>2.8294811327067914E-2</v>
      </c>
      <c r="O3117">
        <f t="shared" si="1687"/>
        <v>9.337287737932411E-3</v>
      </c>
      <c r="Q3117">
        <f t="shared" si="1688"/>
        <v>4.8553896237248538E-3</v>
      </c>
      <c r="T3117">
        <f t="shared" si="1689"/>
        <v>2.1383135902884258E-2</v>
      </c>
    </row>
    <row r="3118" spans="1:24" x14ac:dyDescent="0.3">
      <c r="A3118" s="26">
        <v>29002</v>
      </c>
      <c r="B3118">
        <v>126</v>
      </c>
      <c r="C3118" t="s">
        <v>210</v>
      </c>
      <c r="D3118">
        <v>41</v>
      </c>
      <c r="E3118" t="s">
        <v>215</v>
      </c>
      <c r="F3118">
        <v>4</v>
      </c>
      <c r="G3118">
        <v>10</v>
      </c>
      <c r="H3118">
        <f t="shared" si="1668"/>
        <v>0.1</v>
      </c>
      <c r="I3118">
        <v>6.4</v>
      </c>
      <c r="J3118">
        <v>2.6</v>
      </c>
      <c r="K3118">
        <f t="shared" si="1669"/>
        <v>7.8540000000000016E-3</v>
      </c>
      <c r="L3118">
        <f t="shared" si="1686"/>
        <v>2.9955044057578133E-2</v>
      </c>
      <c r="O3118">
        <f t="shared" si="1687"/>
        <v>9.8851645390007833E-3</v>
      </c>
      <c r="Q3118">
        <f t="shared" si="1688"/>
        <v>5.1402855602804077E-3</v>
      </c>
      <c r="T3118">
        <f t="shared" si="1689"/>
        <v>2.2637817607474915E-2</v>
      </c>
    </row>
    <row r="3119" spans="1:24" x14ac:dyDescent="0.3">
      <c r="A3119" s="26">
        <v>29002</v>
      </c>
      <c r="B3119">
        <v>126</v>
      </c>
      <c r="C3119" t="s">
        <v>210</v>
      </c>
      <c r="D3119">
        <v>42</v>
      </c>
      <c r="E3119" t="s">
        <v>215</v>
      </c>
      <c r="F3119">
        <v>3</v>
      </c>
      <c r="G3119">
        <v>12</v>
      </c>
      <c r="H3119">
        <f t="shared" si="1668"/>
        <v>0.12</v>
      </c>
      <c r="I3119">
        <v>4</v>
      </c>
      <c r="J3119">
        <v>2.5</v>
      </c>
      <c r="K3119">
        <f t="shared" si="1669"/>
        <v>1.130976E-2</v>
      </c>
      <c r="L3119">
        <f t="shared" si="1686"/>
        <v>2.8259912386463283E-2</v>
      </c>
      <c r="O3119">
        <f t="shared" si="1687"/>
        <v>9.3257710875328838E-3</v>
      </c>
      <c r="Q3119">
        <f t="shared" si="1688"/>
        <v>4.8494009655170997E-3</v>
      </c>
      <c r="T3119">
        <f t="shared" si="1689"/>
        <v>2.1356761852137307E-2</v>
      </c>
    </row>
    <row r="3120" spans="1:24" x14ac:dyDescent="0.3">
      <c r="A3120" s="26">
        <v>29002</v>
      </c>
      <c r="B3120">
        <v>126</v>
      </c>
      <c r="C3120" t="s">
        <v>210</v>
      </c>
      <c r="D3120">
        <v>43</v>
      </c>
      <c r="E3120" t="s">
        <v>215</v>
      </c>
      <c r="F3120">
        <v>4</v>
      </c>
      <c r="G3120">
        <v>42</v>
      </c>
      <c r="H3120">
        <f t="shared" si="1668"/>
        <v>0.42</v>
      </c>
      <c r="I3120">
        <v>13.4</v>
      </c>
      <c r="J3120">
        <v>3.6</v>
      </c>
      <c r="K3120">
        <f t="shared" si="1669"/>
        <v>0.13854455999999998</v>
      </c>
      <c r="L3120">
        <f t="shared" si="1686"/>
        <v>0.955747544252744</v>
      </c>
      <c r="O3120">
        <f t="shared" si="1687"/>
        <v>0.3153966896034055</v>
      </c>
      <c r="Q3120">
        <f t="shared" si="1688"/>
        <v>0.16400627859377087</v>
      </c>
      <c r="T3120">
        <f t="shared" si="1689"/>
        <v>0.72228365092696689</v>
      </c>
    </row>
    <row r="3121" spans="1:20" x14ac:dyDescent="0.3">
      <c r="A3121" s="26">
        <v>29002</v>
      </c>
      <c r="B3121">
        <v>126</v>
      </c>
      <c r="C3121" t="s">
        <v>210</v>
      </c>
      <c r="D3121">
        <v>44</v>
      </c>
      <c r="E3121" t="s">
        <v>215</v>
      </c>
      <c r="F3121">
        <v>1</v>
      </c>
      <c r="G3121">
        <v>69</v>
      </c>
      <c r="H3121">
        <f t="shared" si="1668"/>
        <v>0.69</v>
      </c>
      <c r="I3121">
        <v>19.600000000000001</v>
      </c>
      <c r="J3121">
        <v>4.5</v>
      </c>
      <c r="K3121">
        <f t="shared" si="1669"/>
        <v>0.37392893999999993</v>
      </c>
      <c r="L3121">
        <f t="shared" si="1686"/>
        <v>3.5351160938693549</v>
      </c>
      <c r="O3121">
        <f t="shared" si="1687"/>
        <v>1.1665883109768871</v>
      </c>
      <c r="Q3121">
        <f t="shared" si="1688"/>
        <v>0.60662592170798135</v>
      </c>
      <c r="T3121">
        <f t="shared" si="1689"/>
        <v>2.6715805592019497</v>
      </c>
    </row>
    <row r="3122" spans="1:20" x14ac:dyDescent="0.3">
      <c r="A3122" s="26">
        <v>29002</v>
      </c>
      <c r="B3122">
        <v>126</v>
      </c>
      <c r="C3122" t="s">
        <v>210</v>
      </c>
      <c r="D3122">
        <v>45</v>
      </c>
      <c r="E3122" t="s">
        <v>215</v>
      </c>
      <c r="F3122">
        <v>4</v>
      </c>
      <c r="G3122">
        <v>28.4</v>
      </c>
      <c r="H3122">
        <f t="shared" si="1668"/>
        <v>0.28399999999999997</v>
      </c>
      <c r="I3122">
        <v>11.6</v>
      </c>
      <c r="J3122">
        <v>5</v>
      </c>
      <c r="K3122">
        <f t="shared" si="1669"/>
        <v>6.3347222399999986E-2</v>
      </c>
      <c r="L3122">
        <f t="shared" si="1686"/>
        <v>0.39108025912736694</v>
      </c>
      <c r="O3122">
        <f t="shared" si="1687"/>
        <v>0.12905648551203108</v>
      </c>
      <c r="Q3122">
        <f t="shared" si="1688"/>
        <v>6.7109372466256159E-2</v>
      </c>
      <c r="T3122">
        <f t="shared" si="1689"/>
        <v>0.29554967634139212</v>
      </c>
    </row>
    <row r="3123" spans="1:20" x14ac:dyDescent="0.3">
      <c r="A3123" s="26">
        <v>29002</v>
      </c>
      <c r="B3123">
        <v>126</v>
      </c>
      <c r="C3123" t="s">
        <v>210</v>
      </c>
      <c r="D3123">
        <v>46</v>
      </c>
      <c r="E3123" t="s">
        <v>215</v>
      </c>
      <c r="F3123">
        <v>1</v>
      </c>
      <c r="G3123">
        <v>72.400000000000006</v>
      </c>
      <c r="H3123">
        <f t="shared" si="1668"/>
        <v>0.72400000000000009</v>
      </c>
      <c r="I3123">
        <v>18.399999999999999</v>
      </c>
      <c r="J3123">
        <v>3.5</v>
      </c>
      <c r="K3123">
        <f t="shared" si="1669"/>
        <v>0.41168783040000007</v>
      </c>
      <c r="L3123">
        <f t="shared" si="1686"/>
        <v>3.6733657833627036</v>
      </c>
      <c r="O3123">
        <f t="shared" si="1687"/>
        <v>1.2122107085096923</v>
      </c>
      <c r="Q3123">
        <f t="shared" si="1688"/>
        <v>0.63034956842503997</v>
      </c>
      <c r="T3123">
        <f t="shared" si="1689"/>
        <v>2.7760594993438761</v>
      </c>
    </row>
    <row r="3124" spans="1:20" x14ac:dyDescent="0.3">
      <c r="A3124" s="26">
        <v>29002</v>
      </c>
      <c r="B3124">
        <v>126</v>
      </c>
      <c r="C3124" t="s">
        <v>210</v>
      </c>
      <c r="D3124">
        <v>47</v>
      </c>
      <c r="E3124" t="s">
        <v>214</v>
      </c>
      <c r="F3124">
        <v>3</v>
      </c>
      <c r="G3124">
        <v>12</v>
      </c>
      <c r="H3124">
        <f t="shared" si="1668"/>
        <v>0.12</v>
      </c>
      <c r="I3124">
        <v>5.5</v>
      </c>
      <c r="J3124">
        <v>1.4</v>
      </c>
      <c r="K3124">
        <f t="shared" si="1669"/>
        <v>1.130976E-2</v>
      </c>
      <c r="L3124">
        <f t="shared" ref="L3124:L3133" si="1690">0.000081*(G3124^1.864042*I3124^0.850892+0.000027*G3124^2)</f>
        <v>3.5489242578962972E-2</v>
      </c>
      <c r="O3124">
        <f t="shared" ref="O3124:O3133" si="1691">L3124*0.47*0.75</f>
        <v>1.2509958009084447E-2</v>
      </c>
      <c r="Q3124">
        <f t="shared" ref="Q3124:Q3133" si="1692">O3124*0.521</f>
        <v>6.5176881227329972E-3</v>
      </c>
      <c r="T3124">
        <f t="shared" ref="T3124:T3133" si="1693">(L3124*0.47*0.75)*(1+0.2)*0.521*3.67</f>
        <v>2.8703898492516113E-2</v>
      </c>
    </row>
    <row r="3125" spans="1:20" x14ac:dyDescent="0.3">
      <c r="A3125" s="26">
        <v>29002</v>
      </c>
      <c r="B3125">
        <v>126</v>
      </c>
      <c r="C3125" t="s">
        <v>210</v>
      </c>
      <c r="D3125">
        <v>48</v>
      </c>
      <c r="E3125" t="s">
        <v>214</v>
      </c>
      <c r="F3125">
        <v>3</v>
      </c>
      <c r="G3125">
        <v>10.4</v>
      </c>
      <c r="H3125">
        <f t="shared" si="1668"/>
        <v>0.10400000000000001</v>
      </c>
      <c r="I3125">
        <v>5</v>
      </c>
      <c r="J3125">
        <v>2</v>
      </c>
      <c r="K3125">
        <f t="shared" si="1669"/>
        <v>8.494886400000002E-3</v>
      </c>
      <c r="L3125">
        <f t="shared" si="1690"/>
        <v>2.5062821590967999E-2</v>
      </c>
      <c r="O3125">
        <f t="shared" si="1691"/>
        <v>8.8346446108162197E-3</v>
      </c>
      <c r="Q3125">
        <f t="shared" si="1692"/>
        <v>4.6028498422352503E-3</v>
      </c>
      <c r="T3125">
        <f t="shared" si="1693"/>
        <v>2.0270950705204044E-2</v>
      </c>
    </row>
    <row r="3126" spans="1:20" x14ac:dyDescent="0.3">
      <c r="A3126" s="26">
        <v>29002</v>
      </c>
      <c r="B3126">
        <v>126</v>
      </c>
      <c r="C3126" t="s">
        <v>210</v>
      </c>
      <c r="D3126">
        <v>49</v>
      </c>
      <c r="E3126" t="s">
        <v>214</v>
      </c>
      <c r="F3126">
        <v>3</v>
      </c>
      <c r="G3126">
        <v>15</v>
      </c>
      <c r="H3126">
        <f t="shared" si="1668"/>
        <v>0.15</v>
      </c>
      <c r="I3126">
        <v>6</v>
      </c>
      <c r="J3126">
        <v>1.5</v>
      </c>
      <c r="K3126">
        <f t="shared" si="1669"/>
        <v>1.76715E-2</v>
      </c>
      <c r="L3126">
        <f t="shared" si="1690"/>
        <v>5.7928846992668037E-2</v>
      </c>
      <c r="O3126">
        <f t="shared" si="1691"/>
        <v>2.0419918564915485E-2</v>
      </c>
      <c r="Q3126">
        <f t="shared" si="1692"/>
        <v>1.0638777572320969E-2</v>
      </c>
      <c r="T3126">
        <f t="shared" si="1693"/>
        <v>4.6853176428501536E-2</v>
      </c>
    </row>
    <row r="3127" spans="1:20" x14ac:dyDescent="0.3">
      <c r="A3127" s="26">
        <v>29002</v>
      </c>
      <c r="B3127">
        <v>126</v>
      </c>
      <c r="C3127" t="s">
        <v>210</v>
      </c>
      <c r="D3127">
        <v>50</v>
      </c>
      <c r="E3127" t="s">
        <v>214</v>
      </c>
      <c r="F3127">
        <v>3</v>
      </c>
      <c r="G3127">
        <v>10.7</v>
      </c>
      <c r="H3127">
        <f t="shared" si="1668"/>
        <v>0.107</v>
      </c>
      <c r="I3127">
        <v>5.2</v>
      </c>
      <c r="J3127">
        <v>4</v>
      </c>
      <c r="K3127">
        <f t="shared" si="1669"/>
        <v>8.9920445999999987E-3</v>
      </c>
      <c r="L3127">
        <f t="shared" si="1690"/>
        <v>2.7324052520792366E-2</v>
      </c>
      <c r="O3127">
        <f t="shared" si="1691"/>
        <v>9.6317285135793084E-3</v>
      </c>
      <c r="Q3127">
        <f t="shared" si="1692"/>
        <v>5.0181305555748196E-3</v>
      </c>
      <c r="T3127">
        <f t="shared" si="1693"/>
        <v>2.2099846966751501E-2</v>
      </c>
    </row>
    <row r="3128" spans="1:20" x14ac:dyDescent="0.3">
      <c r="A3128" s="26">
        <v>29002</v>
      </c>
      <c r="B3128">
        <v>126</v>
      </c>
      <c r="C3128" t="s">
        <v>210</v>
      </c>
      <c r="D3128">
        <v>51</v>
      </c>
      <c r="E3128" t="s">
        <v>214</v>
      </c>
      <c r="F3128">
        <v>4</v>
      </c>
      <c r="G3128">
        <v>14.7</v>
      </c>
      <c r="H3128">
        <f t="shared" si="1668"/>
        <v>0.14699999999999999</v>
      </c>
      <c r="I3128">
        <v>5.4</v>
      </c>
      <c r="J3128">
        <v>3</v>
      </c>
      <c r="K3128">
        <f t="shared" si="1669"/>
        <v>1.6971708599999996E-2</v>
      </c>
      <c r="L3128">
        <f t="shared" si="1690"/>
        <v>5.1004156930115195E-2</v>
      </c>
      <c r="O3128">
        <f t="shared" si="1691"/>
        <v>1.7978965317865605E-2</v>
      </c>
      <c r="Q3128">
        <f t="shared" si="1692"/>
        <v>9.3670409306079797E-3</v>
      </c>
      <c r="T3128">
        <f t="shared" si="1693"/>
        <v>4.1252448258397544E-2</v>
      </c>
    </row>
    <row r="3129" spans="1:20" x14ac:dyDescent="0.3">
      <c r="A3129" s="26">
        <v>29002</v>
      </c>
      <c r="B3129">
        <v>126</v>
      </c>
      <c r="C3129" t="s">
        <v>210</v>
      </c>
      <c r="D3129">
        <v>52</v>
      </c>
      <c r="E3129" t="s">
        <v>214</v>
      </c>
      <c r="F3129">
        <v>3</v>
      </c>
      <c r="G3129">
        <v>10</v>
      </c>
      <c r="H3129">
        <f t="shared" si="1668"/>
        <v>0.1</v>
      </c>
      <c r="I3129">
        <v>4.0999999999999996</v>
      </c>
      <c r="J3129">
        <v>2.6</v>
      </c>
      <c r="K3129">
        <f t="shared" si="1669"/>
        <v>7.8540000000000016E-3</v>
      </c>
      <c r="L3129">
        <f t="shared" si="1690"/>
        <v>1.9676358532049798E-2</v>
      </c>
      <c r="O3129">
        <f t="shared" si="1691"/>
        <v>6.935916382547553E-3</v>
      </c>
      <c r="Q3129">
        <f t="shared" si="1692"/>
        <v>3.613612435307275E-3</v>
      </c>
      <c r="T3129">
        <f t="shared" si="1693"/>
        <v>1.5914349165093239E-2</v>
      </c>
    </row>
    <row r="3130" spans="1:20" x14ac:dyDescent="0.3">
      <c r="A3130" s="26">
        <v>29002</v>
      </c>
      <c r="B3130">
        <v>126</v>
      </c>
      <c r="C3130" t="s">
        <v>210</v>
      </c>
      <c r="D3130">
        <v>53</v>
      </c>
      <c r="E3130" t="s">
        <v>214</v>
      </c>
      <c r="F3130">
        <v>3</v>
      </c>
      <c r="G3130">
        <v>15.1</v>
      </c>
      <c r="H3130">
        <f t="shared" si="1668"/>
        <v>0.151</v>
      </c>
      <c r="I3130">
        <v>4.2</v>
      </c>
      <c r="J3130">
        <v>2.4</v>
      </c>
      <c r="K3130">
        <f t="shared" si="1669"/>
        <v>1.79079054E-2</v>
      </c>
      <c r="L3130">
        <f t="shared" si="1690"/>
        <v>4.3298255872761877E-2</v>
      </c>
      <c r="O3130">
        <f t="shared" si="1691"/>
        <v>1.5262635195148561E-2</v>
      </c>
      <c r="Q3130">
        <f t="shared" si="1692"/>
        <v>7.9518329366724001E-3</v>
      </c>
      <c r="T3130">
        <f t="shared" si="1693"/>
        <v>3.5019872253105253E-2</v>
      </c>
    </row>
    <row r="3131" spans="1:20" x14ac:dyDescent="0.3">
      <c r="A3131" s="26">
        <v>29002</v>
      </c>
      <c r="B3131">
        <v>126</v>
      </c>
      <c r="C3131" t="s">
        <v>210</v>
      </c>
      <c r="D3131">
        <v>54</v>
      </c>
      <c r="E3131" t="s">
        <v>214</v>
      </c>
      <c r="F3131">
        <v>3</v>
      </c>
      <c r="G3131">
        <v>9.4</v>
      </c>
      <c r="H3131">
        <f t="shared" si="1668"/>
        <v>9.4E-2</v>
      </c>
      <c r="I3131">
        <v>3.46</v>
      </c>
      <c r="J3131">
        <v>1.8</v>
      </c>
      <c r="K3131">
        <f t="shared" si="1669"/>
        <v>6.9397944000000001E-3</v>
      </c>
      <c r="L3131">
        <f t="shared" si="1690"/>
        <v>1.517529979727403E-2</v>
      </c>
      <c r="O3131">
        <f t="shared" si="1691"/>
        <v>5.3492931785390947E-3</v>
      </c>
      <c r="Q3131">
        <f t="shared" si="1692"/>
        <v>2.7869817460188686E-3</v>
      </c>
      <c r="T3131">
        <f t="shared" si="1693"/>
        <v>1.2273867609467096E-2</v>
      </c>
    </row>
    <row r="3132" spans="1:20" x14ac:dyDescent="0.3">
      <c r="A3132" s="26">
        <v>29002</v>
      </c>
      <c r="B3132">
        <v>126</v>
      </c>
      <c r="C3132" t="s">
        <v>210</v>
      </c>
      <c r="D3132">
        <v>55</v>
      </c>
      <c r="E3132" t="s">
        <v>214</v>
      </c>
      <c r="F3132">
        <v>4</v>
      </c>
      <c r="G3132">
        <v>37.799999999999997</v>
      </c>
      <c r="H3132">
        <f t="shared" si="1668"/>
        <v>0.37799999999999995</v>
      </c>
      <c r="I3132">
        <v>7</v>
      </c>
      <c r="J3132">
        <v>1</v>
      </c>
      <c r="K3132">
        <f t="shared" si="1669"/>
        <v>0.11222109359999996</v>
      </c>
      <c r="L3132">
        <f t="shared" si="1690"/>
        <v>0.36990211862741013</v>
      </c>
      <c r="O3132">
        <f t="shared" si="1691"/>
        <v>0.13039049681616205</v>
      </c>
      <c r="Q3132">
        <f t="shared" si="1692"/>
        <v>6.7933448841220434E-2</v>
      </c>
      <c r="T3132">
        <f t="shared" si="1693"/>
        <v>0.29917890869673475</v>
      </c>
    </row>
    <row r="3133" spans="1:20" x14ac:dyDescent="0.3">
      <c r="A3133" s="26">
        <v>30002</v>
      </c>
      <c r="B3133">
        <v>127</v>
      </c>
      <c r="C3133" t="s">
        <v>210</v>
      </c>
      <c r="D3133">
        <v>1</v>
      </c>
      <c r="E3133" t="s">
        <v>214</v>
      </c>
      <c r="F3133">
        <v>4</v>
      </c>
      <c r="G3133">
        <v>8</v>
      </c>
      <c r="H3133">
        <f t="shared" si="1668"/>
        <v>0.08</v>
      </c>
      <c r="I3133">
        <v>3.4</v>
      </c>
      <c r="J3133">
        <v>1.7</v>
      </c>
      <c r="K3133">
        <f t="shared" si="1669"/>
        <v>5.0265600000000002E-3</v>
      </c>
      <c r="L3133">
        <f t="shared" si="1690"/>
        <v>1.1069279018609789E-2</v>
      </c>
      <c r="O3133">
        <f t="shared" si="1691"/>
        <v>3.9019208540599505E-3</v>
      </c>
      <c r="Q3133">
        <f t="shared" si="1692"/>
        <v>2.0329007649652342E-3</v>
      </c>
      <c r="T3133">
        <f t="shared" si="1693"/>
        <v>8.9528949689068917E-3</v>
      </c>
    </row>
    <row r="3134" spans="1:20" x14ac:dyDescent="0.3">
      <c r="A3134" s="26">
        <v>30002</v>
      </c>
      <c r="B3134">
        <v>127</v>
      </c>
      <c r="C3134" t="s">
        <v>210</v>
      </c>
      <c r="D3134">
        <v>2</v>
      </c>
      <c r="E3134" t="s">
        <v>215</v>
      </c>
      <c r="F3134">
        <v>4</v>
      </c>
      <c r="G3134">
        <v>20</v>
      </c>
      <c r="H3134">
        <f t="shared" si="1668"/>
        <v>0.2</v>
      </c>
      <c r="I3134">
        <v>5.6</v>
      </c>
      <c r="J3134">
        <v>2.8</v>
      </c>
      <c r="K3134">
        <f t="shared" si="1669"/>
        <v>3.1416000000000006E-2</v>
      </c>
      <c r="L3134">
        <f>0.000064*(G3134^1.958025*I3134^0.883501+0.000045*G3134^2)</f>
        <v>0.10343295643320358</v>
      </c>
      <c r="O3134">
        <f>L3134*0.44*0.75</f>
        <v>3.4132875622957179E-2</v>
      </c>
      <c r="Q3134">
        <f>O3134*0.52</f>
        <v>1.7749095323937734E-2</v>
      </c>
      <c r="T3134">
        <f>(L3134*0.44*0.75)*(1+0.2)*0.52*3.67</f>
        <v>7.8167015806621776E-2</v>
      </c>
    </row>
    <row r="3135" spans="1:20" x14ac:dyDescent="0.3">
      <c r="A3135" s="26">
        <v>30002</v>
      </c>
      <c r="B3135">
        <v>127</v>
      </c>
      <c r="C3135" t="s">
        <v>210</v>
      </c>
      <c r="D3135">
        <v>3</v>
      </c>
      <c r="E3135" t="s">
        <v>214</v>
      </c>
      <c r="F3135">
        <v>4</v>
      </c>
      <c r="G3135">
        <v>20</v>
      </c>
      <c r="H3135">
        <f t="shared" si="1668"/>
        <v>0.2</v>
      </c>
      <c r="I3135">
        <v>5.4</v>
      </c>
      <c r="J3135">
        <v>2</v>
      </c>
      <c r="K3135">
        <f t="shared" si="1669"/>
        <v>3.1416000000000006E-2</v>
      </c>
      <c r="L3135">
        <f t="shared" ref="L3135:L3136" si="1694">0.000081*(G3135^1.864042*I3135^0.850892+0.000027*G3135^2)</f>
        <v>9.0542349775966549E-2</v>
      </c>
      <c r="O3135">
        <f t="shared" ref="O3135:O3136" si="1695">L3135*0.47*0.75</f>
        <v>3.1916178296028205E-2</v>
      </c>
      <c r="Q3135">
        <f t="shared" ref="Q3135:Q3136" si="1696">O3135*0.521</f>
        <v>1.6628328892230697E-2</v>
      </c>
      <c r="T3135">
        <f t="shared" ref="T3135:T3136" si="1697">(L3135*0.47*0.75)*(1+0.2)*0.521*3.67</f>
        <v>7.3231160441383988E-2</v>
      </c>
    </row>
    <row r="3136" spans="1:20" x14ac:dyDescent="0.3">
      <c r="A3136" s="26">
        <v>30002</v>
      </c>
      <c r="B3136">
        <v>127</v>
      </c>
      <c r="C3136" t="s">
        <v>210</v>
      </c>
      <c r="D3136">
        <v>4</v>
      </c>
      <c r="E3136" t="s">
        <v>214</v>
      </c>
      <c r="F3136">
        <v>4</v>
      </c>
      <c r="G3136">
        <v>19</v>
      </c>
      <c r="H3136">
        <f t="shared" si="1668"/>
        <v>0.19</v>
      </c>
      <c r="I3136">
        <v>5.5</v>
      </c>
      <c r="J3136">
        <v>2</v>
      </c>
      <c r="K3136">
        <f t="shared" si="1669"/>
        <v>2.835294E-2</v>
      </c>
      <c r="L3136">
        <f t="shared" si="1694"/>
        <v>8.3581128506064653E-2</v>
      </c>
      <c r="O3136">
        <f t="shared" si="1695"/>
        <v>2.9462347798387786E-2</v>
      </c>
      <c r="Q3136">
        <f t="shared" si="1696"/>
        <v>1.5349883202960038E-2</v>
      </c>
      <c r="T3136">
        <f t="shared" si="1697"/>
        <v>6.7600885625836007E-2</v>
      </c>
    </row>
    <row r="3137" spans="1:20" x14ac:dyDescent="0.3">
      <c r="A3137" s="26">
        <v>30002</v>
      </c>
      <c r="B3137">
        <v>127</v>
      </c>
      <c r="C3137" t="s">
        <v>210</v>
      </c>
      <c r="D3137">
        <v>5</v>
      </c>
      <c r="E3137" t="s">
        <v>215</v>
      </c>
      <c r="F3137">
        <v>4</v>
      </c>
      <c r="G3137">
        <v>12.1</v>
      </c>
      <c r="H3137">
        <f t="shared" si="1668"/>
        <v>0.121</v>
      </c>
      <c r="I3137">
        <v>4.4000000000000004</v>
      </c>
      <c r="J3137">
        <v>2.4</v>
      </c>
      <c r="K3137">
        <f t="shared" si="1669"/>
        <v>1.14990414E-2</v>
      </c>
      <c r="L3137">
        <f>0.000064*(G3137^1.958025*I3137^0.883501+0.000045*G3137^2)</f>
        <v>3.1246238442020423E-2</v>
      </c>
      <c r="O3137">
        <f>L3137*0.44*0.75</f>
        <v>1.0311258685866739E-2</v>
      </c>
      <c r="Q3137">
        <f>O3137*0.52</f>
        <v>5.3618545166507041E-3</v>
      </c>
      <c r="T3137">
        <f>(L3137*0.44*0.75)*(1+0.2)*0.52*3.67</f>
        <v>2.3613607291329702E-2</v>
      </c>
    </row>
    <row r="3138" spans="1:20" x14ac:dyDescent="0.3">
      <c r="A3138" s="26">
        <v>30002</v>
      </c>
      <c r="B3138">
        <v>127</v>
      </c>
      <c r="C3138" t="s">
        <v>210</v>
      </c>
      <c r="D3138">
        <v>6</v>
      </c>
      <c r="E3138" t="s">
        <v>214</v>
      </c>
      <c r="F3138">
        <v>3</v>
      </c>
      <c r="G3138">
        <v>10</v>
      </c>
      <c r="H3138">
        <f t="shared" si="1668"/>
        <v>0.1</v>
      </c>
      <c r="I3138">
        <v>3.5</v>
      </c>
      <c r="J3138">
        <v>2.4</v>
      </c>
      <c r="K3138">
        <f t="shared" si="1669"/>
        <v>7.8540000000000016E-3</v>
      </c>
      <c r="L3138">
        <f t="shared" ref="L3138:L3157" si="1698">0.000081*(G3138^1.864042*I3138^0.850892+0.000027*G3138^2)</f>
        <v>1.719791064195654E-2</v>
      </c>
      <c r="O3138">
        <f t="shared" ref="O3138:O3157" si="1699">L3138*0.47*0.75</f>
        <v>6.0622635012896799E-3</v>
      </c>
      <c r="Q3138">
        <f t="shared" ref="Q3138:Q3157" si="1700">O3138*0.521</f>
        <v>3.1584392841719233E-3</v>
      </c>
      <c r="T3138">
        <f t="shared" ref="T3138:T3157" si="1701">(L3138*0.47*0.75)*(1+0.2)*0.521*3.67</f>
        <v>1.390976660749315E-2</v>
      </c>
    </row>
    <row r="3139" spans="1:20" x14ac:dyDescent="0.3">
      <c r="A3139" s="26">
        <v>30002</v>
      </c>
      <c r="B3139">
        <v>127</v>
      </c>
      <c r="C3139" t="s">
        <v>210</v>
      </c>
      <c r="D3139">
        <v>7</v>
      </c>
      <c r="E3139" t="s">
        <v>214</v>
      </c>
      <c r="F3139">
        <v>3</v>
      </c>
      <c r="G3139">
        <v>14.2</v>
      </c>
      <c r="H3139">
        <f t="shared" ref="H3139:H3202" si="1702">G3139/100</f>
        <v>0.14199999999999999</v>
      </c>
      <c r="I3139">
        <v>4.7</v>
      </c>
      <c r="J3139">
        <v>2.1</v>
      </c>
      <c r="K3139">
        <f t="shared" ref="K3139:K3202" si="1703">0.7854*H3139^2</f>
        <v>1.5836805599999997E-2</v>
      </c>
      <c r="L3139">
        <f t="shared" si="1698"/>
        <v>4.2489936969904142E-2</v>
      </c>
      <c r="O3139">
        <f t="shared" si="1699"/>
        <v>1.497770278189121E-2</v>
      </c>
      <c r="Q3139">
        <f t="shared" si="1700"/>
        <v>7.803383149365321E-3</v>
      </c>
      <c r="T3139">
        <f t="shared" si="1701"/>
        <v>3.4366099389804873E-2</v>
      </c>
    </row>
    <row r="3140" spans="1:20" x14ac:dyDescent="0.3">
      <c r="A3140" s="26">
        <v>30002</v>
      </c>
      <c r="B3140">
        <v>127</v>
      </c>
      <c r="C3140" t="s">
        <v>210</v>
      </c>
      <c r="D3140">
        <v>8</v>
      </c>
      <c r="E3140" t="s">
        <v>214</v>
      </c>
      <c r="F3140">
        <v>4</v>
      </c>
      <c r="G3140">
        <v>13.4</v>
      </c>
      <c r="H3140">
        <f t="shared" si="1702"/>
        <v>0.13400000000000001</v>
      </c>
      <c r="I3140">
        <v>4.5</v>
      </c>
      <c r="J3140">
        <v>2.2000000000000002</v>
      </c>
      <c r="K3140">
        <f t="shared" si="1703"/>
        <v>1.4102642400000002E-2</v>
      </c>
      <c r="L3140">
        <f t="shared" si="1698"/>
        <v>3.6751379404163897E-2</v>
      </c>
      <c r="O3140">
        <f t="shared" si="1699"/>
        <v>1.2954861239967773E-2</v>
      </c>
      <c r="Q3140">
        <f t="shared" si="1700"/>
        <v>6.7494827060232097E-3</v>
      </c>
      <c r="T3140">
        <f t="shared" si="1701"/>
        <v>2.9724721837326214E-2</v>
      </c>
    </row>
    <row r="3141" spans="1:20" x14ac:dyDescent="0.3">
      <c r="A3141" s="26">
        <v>30002</v>
      </c>
      <c r="B3141">
        <v>127</v>
      </c>
      <c r="C3141" t="s">
        <v>210</v>
      </c>
      <c r="D3141">
        <v>9</v>
      </c>
      <c r="E3141" t="s">
        <v>214</v>
      </c>
      <c r="F3141">
        <v>4</v>
      </c>
      <c r="G3141">
        <v>17</v>
      </c>
      <c r="H3141">
        <f t="shared" si="1702"/>
        <v>0.17</v>
      </c>
      <c r="I3141">
        <v>5</v>
      </c>
      <c r="J3141">
        <v>2</v>
      </c>
      <c r="K3141">
        <f t="shared" si="1703"/>
        <v>2.2698060000000003E-2</v>
      </c>
      <c r="L3141">
        <f t="shared" si="1698"/>
        <v>6.2639149777386216E-2</v>
      </c>
      <c r="O3141">
        <f t="shared" si="1699"/>
        <v>2.2080300296528639E-2</v>
      </c>
      <c r="Q3141">
        <f t="shared" si="1700"/>
        <v>1.1503836454491422E-2</v>
      </c>
      <c r="T3141">
        <f t="shared" si="1701"/>
        <v>5.0662895745580215E-2</v>
      </c>
    </row>
    <row r="3142" spans="1:20" x14ac:dyDescent="0.3">
      <c r="A3142" s="26">
        <v>30002</v>
      </c>
      <c r="B3142">
        <v>127</v>
      </c>
      <c r="C3142" t="s">
        <v>210</v>
      </c>
      <c r="D3142">
        <v>10</v>
      </c>
      <c r="E3142" t="s">
        <v>214</v>
      </c>
      <c r="F3142">
        <v>4</v>
      </c>
      <c r="G3142">
        <v>30.1</v>
      </c>
      <c r="H3142">
        <f t="shared" si="1702"/>
        <v>0.30099999999999999</v>
      </c>
      <c r="I3142">
        <v>6.8</v>
      </c>
      <c r="J3142">
        <v>3</v>
      </c>
      <c r="K3142">
        <f t="shared" si="1703"/>
        <v>7.1158025399999991E-2</v>
      </c>
      <c r="L3142">
        <f t="shared" si="1698"/>
        <v>0.23603363026847948</v>
      </c>
      <c r="O3142">
        <f t="shared" si="1699"/>
        <v>8.3201854669639003E-2</v>
      </c>
      <c r="Q3142">
        <f t="shared" si="1700"/>
        <v>4.334816628288192E-2</v>
      </c>
      <c r="T3142">
        <f t="shared" si="1701"/>
        <v>0.190905324309812</v>
      </c>
    </row>
    <row r="3143" spans="1:20" x14ac:dyDescent="0.3">
      <c r="A3143" s="26">
        <v>30002</v>
      </c>
      <c r="B3143">
        <v>127</v>
      </c>
      <c r="C3143" t="s">
        <v>210</v>
      </c>
      <c r="D3143">
        <v>11</v>
      </c>
      <c r="E3143" t="s">
        <v>214</v>
      </c>
      <c r="F3143">
        <v>4</v>
      </c>
      <c r="G3143">
        <v>34.200000000000003</v>
      </c>
      <c r="H3143">
        <f t="shared" si="1702"/>
        <v>0.34200000000000003</v>
      </c>
      <c r="I3143">
        <v>6.7</v>
      </c>
      <c r="J3143">
        <v>2.5</v>
      </c>
      <c r="K3143">
        <f t="shared" si="1703"/>
        <v>9.1863525600000009E-2</v>
      </c>
      <c r="L3143">
        <f t="shared" si="1698"/>
        <v>0.2957183725217758</v>
      </c>
      <c r="O3143">
        <f t="shared" si="1699"/>
        <v>0.10424072631392597</v>
      </c>
      <c r="Q3143">
        <f t="shared" si="1700"/>
        <v>5.4309418409555436E-2</v>
      </c>
      <c r="T3143">
        <f t="shared" si="1701"/>
        <v>0.2391786786756821</v>
      </c>
    </row>
    <row r="3144" spans="1:20" x14ac:dyDescent="0.3">
      <c r="A3144" s="26">
        <v>30002</v>
      </c>
      <c r="B3144">
        <v>127</v>
      </c>
      <c r="C3144" t="s">
        <v>210</v>
      </c>
      <c r="D3144">
        <v>12</v>
      </c>
      <c r="E3144" t="s">
        <v>214</v>
      </c>
      <c r="F3144">
        <v>4</v>
      </c>
      <c r="G3144">
        <v>10</v>
      </c>
      <c r="H3144">
        <f t="shared" si="1702"/>
        <v>0.1</v>
      </c>
      <c r="I3144">
        <v>4.2</v>
      </c>
      <c r="J3144">
        <v>2</v>
      </c>
      <c r="K3144">
        <f t="shared" si="1703"/>
        <v>7.8540000000000016E-3</v>
      </c>
      <c r="L3144">
        <f t="shared" si="1698"/>
        <v>2.0083970891582783E-2</v>
      </c>
      <c r="O3144">
        <f t="shared" si="1699"/>
        <v>7.0795997392829307E-3</v>
      </c>
      <c r="Q3144">
        <f t="shared" si="1700"/>
        <v>3.6884714641664072E-3</v>
      </c>
      <c r="T3144">
        <f t="shared" si="1701"/>
        <v>1.6244028328188859E-2</v>
      </c>
    </row>
    <row r="3145" spans="1:20" x14ac:dyDescent="0.3">
      <c r="A3145" s="26">
        <v>30002</v>
      </c>
      <c r="B3145">
        <v>127</v>
      </c>
      <c r="C3145" t="s">
        <v>210</v>
      </c>
      <c r="D3145">
        <v>13</v>
      </c>
      <c r="E3145" t="s">
        <v>214</v>
      </c>
      <c r="F3145">
        <v>4</v>
      </c>
      <c r="G3145">
        <v>13.4</v>
      </c>
      <c r="H3145">
        <f t="shared" si="1702"/>
        <v>0.13400000000000001</v>
      </c>
      <c r="I3145">
        <v>4</v>
      </c>
      <c r="J3145">
        <v>1.7</v>
      </c>
      <c r="K3145">
        <f t="shared" si="1703"/>
        <v>1.4102642400000002E-2</v>
      </c>
      <c r="L3145">
        <f t="shared" si="1698"/>
        <v>3.3246724247247589E-2</v>
      </c>
      <c r="O3145">
        <f t="shared" si="1699"/>
        <v>1.1719470297154776E-2</v>
      </c>
      <c r="Q3145">
        <f t="shared" si="1700"/>
        <v>6.1058440248176384E-3</v>
      </c>
      <c r="T3145">
        <f t="shared" si="1701"/>
        <v>2.6890137085296879E-2</v>
      </c>
    </row>
    <row r="3146" spans="1:20" x14ac:dyDescent="0.3">
      <c r="A3146" s="26">
        <v>30002</v>
      </c>
      <c r="B3146">
        <v>127</v>
      </c>
      <c r="C3146" t="s">
        <v>210</v>
      </c>
      <c r="D3146">
        <v>14</v>
      </c>
      <c r="E3146" t="s">
        <v>214</v>
      </c>
      <c r="F3146">
        <v>3</v>
      </c>
      <c r="G3146">
        <v>9</v>
      </c>
      <c r="H3146">
        <f t="shared" si="1702"/>
        <v>0.09</v>
      </c>
      <c r="I3146">
        <v>4</v>
      </c>
      <c r="J3146">
        <v>2</v>
      </c>
      <c r="K3146">
        <f t="shared" si="1703"/>
        <v>6.3617399999999994E-3</v>
      </c>
      <c r="L3146">
        <f t="shared" si="1698"/>
        <v>1.5831644322074855E-2</v>
      </c>
      <c r="O3146">
        <f t="shared" si="1699"/>
        <v>5.5806546235313862E-3</v>
      </c>
      <c r="Q3146">
        <f t="shared" si="1700"/>
        <v>2.9075210588598525E-3</v>
      </c>
      <c r="T3146">
        <f t="shared" si="1701"/>
        <v>1.280472274321879E-2</v>
      </c>
    </row>
    <row r="3147" spans="1:20" x14ac:dyDescent="0.3">
      <c r="A3147" s="26">
        <v>30002</v>
      </c>
      <c r="B3147">
        <v>127</v>
      </c>
      <c r="C3147" t="s">
        <v>210</v>
      </c>
      <c r="D3147">
        <v>15</v>
      </c>
      <c r="E3147" t="s">
        <v>214</v>
      </c>
      <c r="F3147">
        <v>4</v>
      </c>
      <c r="G3147">
        <v>10</v>
      </c>
      <c r="H3147">
        <f t="shared" si="1702"/>
        <v>0.1</v>
      </c>
      <c r="I3147">
        <v>3.7</v>
      </c>
      <c r="J3147">
        <v>1.5</v>
      </c>
      <c r="K3147">
        <f t="shared" si="1703"/>
        <v>7.8540000000000016E-3</v>
      </c>
      <c r="L3147">
        <f t="shared" si="1698"/>
        <v>1.8030616986516024E-2</v>
      </c>
      <c r="O3147">
        <f t="shared" si="1699"/>
        <v>6.3557924877468974E-3</v>
      </c>
      <c r="Q3147">
        <f t="shared" si="1700"/>
        <v>3.3113678861161336E-3</v>
      </c>
      <c r="T3147">
        <f t="shared" si="1701"/>
        <v>1.458326417045545E-2</v>
      </c>
    </row>
    <row r="3148" spans="1:20" x14ac:dyDescent="0.3">
      <c r="A3148" s="26">
        <v>30002</v>
      </c>
      <c r="B3148">
        <v>127</v>
      </c>
      <c r="C3148" t="s">
        <v>210</v>
      </c>
      <c r="D3148">
        <v>16</v>
      </c>
      <c r="E3148" t="s">
        <v>214</v>
      </c>
      <c r="F3148">
        <v>4</v>
      </c>
      <c r="G3148">
        <v>9.4</v>
      </c>
      <c r="H3148">
        <f t="shared" si="1702"/>
        <v>9.4E-2</v>
      </c>
      <c r="I3148">
        <v>3.6</v>
      </c>
      <c r="J3148">
        <v>1.5</v>
      </c>
      <c r="K3148">
        <f t="shared" si="1703"/>
        <v>6.9397944000000001E-3</v>
      </c>
      <c r="L3148">
        <f t="shared" si="1698"/>
        <v>1.5696213728458235E-2</v>
      </c>
      <c r="O3148">
        <f t="shared" si="1699"/>
        <v>5.5329153392815276E-3</v>
      </c>
      <c r="Q3148">
        <f t="shared" si="1700"/>
        <v>2.8826488917656759E-3</v>
      </c>
      <c r="T3148">
        <f t="shared" si="1701"/>
        <v>1.2695185719336036E-2</v>
      </c>
    </row>
    <row r="3149" spans="1:20" x14ac:dyDescent="0.3">
      <c r="A3149" s="26">
        <v>30002</v>
      </c>
      <c r="B3149">
        <v>127</v>
      </c>
      <c r="C3149" t="s">
        <v>210</v>
      </c>
      <c r="D3149">
        <v>17</v>
      </c>
      <c r="E3149" t="s">
        <v>214</v>
      </c>
      <c r="F3149">
        <v>4</v>
      </c>
      <c r="G3149">
        <v>8.4</v>
      </c>
      <c r="H3149">
        <f t="shared" si="1702"/>
        <v>8.4000000000000005E-2</v>
      </c>
      <c r="I3149">
        <v>4</v>
      </c>
      <c r="J3149">
        <v>1.4</v>
      </c>
      <c r="K3149">
        <f t="shared" si="1703"/>
        <v>5.5417824000000004E-3</v>
      </c>
      <c r="L3149">
        <f t="shared" si="1698"/>
        <v>1.3921090991584117E-2</v>
      </c>
      <c r="O3149">
        <f t="shared" si="1699"/>
        <v>4.9071845745334011E-3</v>
      </c>
      <c r="Q3149">
        <f t="shared" si="1700"/>
        <v>2.5566431633319022E-3</v>
      </c>
      <c r="T3149">
        <f t="shared" si="1701"/>
        <v>1.1259456491313697E-2</v>
      </c>
    </row>
    <row r="3150" spans="1:20" x14ac:dyDescent="0.3">
      <c r="A3150" s="26">
        <v>30002</v>
      </c>
      <c r="B3150">
        <v>127</v>
      </c>
      <c r="C3150" t="s">
        <v>210</v>
      </c>
      <c r="D3150">
        <v>18</v>
      </c>
      <c r="E3150" t="s">
        <v>214</v>
      </c>
      <c r="F3150">
        <v>4</v>
      </c>
      <c r="G3150">
        <v>10</v>
      </c>
      <c r="H3150">
        <f t="shared" si="1702"/>
        <v>0.1</v>
      </c>
      <c r="I3150">
        <v>4</v>
      </c>
      <c r="J3150">
        <v>1.8</v>
      </c>
      <c r="K3150">
        <f t="shared" si="1703"/>
        <v>7.8540000000000016E-3</v>
      </c>
      <c r="L3150">
        <f t="shared" si="1698"/>
        <v>1.9267260918446001E-2</v>
      </c>
      <c r="O3150">
        <f t="shared" si="1699"/>
        <v>6.7917094737522153E-3</v>
      </c>
      <c r="Q3150">
        <f t="shared" si="1700"/>
        <v>3.5384806358249041E-3</v>
      </c>
      <c r="T3150">
        <f t="shared" si="1701"/>
        <v>1.5583468720172878E-2</v>
      </c>
    </row>
    <row r="3151" spans="1:20" x14ac:dyDescent="0.3">
      <c r="A3151" s="26">
        <v>30002</v>
      </c>
      <c r="B3151">
        <v>127</v>
      </c>
      <c r="C3151" t="s">
        <v>210</v>
      </c>
      <c r="D3151">
        <v>19</v>
      </c>
      <c r="E3151" t="s">
        <v>214</v>
      </c>
      <c r="F3151">
        <v>4</v>
      </c>
      <c r="G3151">
        <v>8</v>
      </c>
      <c r="H3151">
        <f t="shared" si="1702"/>
        <v>0.08</v>
      </c>
      <c r="I3151">
        <v>4.5999999999999996</v>
      </c>
      <c r="J3151">
        <v>2</v>
      </c>
      <c r="K3151">
        <f t="shared" si="1703"/>
        <v>5.0265600000000002E-3</v>
      </c>
      <c r="L3151">
        <f t="shared" si="1698"/>
        <v>1.4316019044350915E-2</v>
      </c>
      <c r="O3151">
        <f t="shared" si="1699"/>
        <v>5.0463967131336978E-3</v>
      </c>
      <c r="Q3151">
        <f t="shared" si="1700"/>
        <v>2.6291726875426569E-3</v>
      </c>
      <c r="T3151">
        <f t="shared" si="1701"/>
        <v>1.1578876515937859E-2</v>
      </c>
    </row>
    <row r="3152" spans="1:20" x14ac:dyDescent="0.3">
      <c r="A3152" s="26">
        <v>30002</v>
      </c>
      <c r="B3152">
        <v>127</v>
      </c>
      <c r="C3152" t="s">
        <v>210</v>
      </c>
      <c r="D3152">
        <v>20</v>
      </c>
      <c r="E3152" t="s">
        <v>214</v>
      </c>
      <c r="F3152">
        <v>4</v>
      </c>
      <c r="G3152">
        <v>10</v>
      </c>
      <c r="H3152">
        <f t="shared" si="1702"/>
        <v>0.1</v>
      </c>
      <c r="I3152">
        <v>4</v>
      </c>
      <c r="J3152">
        <v>1.5</v>
      </c>
      <c r="K3152">
        <f t="shared" si="1703"/>
        <v>7.8540000000000016E-3</v>
      </c>
      <c r="L3152">
        <f t="shared" si="1698"/>
        <v>1.9267260918446001E-2</v>
      </c>
      <c r="O3152">
        <f t="shared" si="1699"/>
        <v>6.7917094737522153E-3</v>
      </c>
      <c r="Q3152">
        <f t="shared" si="1700"/>
        <v>3.5384806358249041E-3</v>
      </c>
      <c r="T3152">
        <f t="shared" si="1701"/>
        <v>1.5583468720172878E-2</v>
      </c>
    </row>
    <row r="3153" spans="1:24" x14ac:dyDescent="0.3">
      <c r="A3153" s="26">
        <v>30002</v>
      </c>
      <c r="B3153">
        <v>127</v>
      </c>
      <c r="C3153" t="s">
        <v>210</v>
      </c>
      <c r="D3153">
        <v>21</v>
      </c>
      <c r="E3153" t="s">
        <v>214</v>
      </c>
      <c r="F3153">
        <v>4</v>
      </c>
      <c r="G3153">
        <v>10.199999999999999</v>
      </c>
      <c r="H3153">
        <f t="shared" si="1702"/>
        <v>0.10199999999999999</v>
      </c>
      <c r="I3153">
        <v>4.5</v>
      </c>
      <c r="J3153">
        <v>1.8</v>
      </c>
      <c r="K3153">
        <f t="shared" si="1703"/>
        <v>8.1713015999999982E-3</v>
      </c>
      <c r="L3153">
        <f t="shared" si="1698"/>
        <v>2.2099165487367765E-2</v>
      </c>
      <c r="O3153">
        <f t="shared" si="1699"/>
        <v>7.789955834297136E-3</v>
      </c>
      <c r="Q3153">
        <f t="shared" si="1700"/>
        <v>4.0585669896688083E-3</v>
      </c>
      <c r="T3153">
        <f t="shared" si="1701"/>
        <v>1.7873929022501428E-2</v>
      </c>
    </row>
    <row r="3154" spans="1:24" x14ac:dyDescent="0.3">
      <c r="A3154" s="26">
        <v>30002</v>
      </c>
      <c r="B3154">
        <v>127</v>
      </c>
      <c r="C3154" t="s">
        <v>210</v>
      </c>
      <c r="D3154">
        <v>22</v>
      </c>
      <c r="E3154" t="s">
        <v>214</v>
      </c>
      <c r="F3154">
        <v>4</v>
      </c>
      <c r="G3154">
        <v>10.5</v>
      </c>
      <c r="H3154">
        <f t="shared" si="1702"/>
        <v>0.105</v>
      </c>
      <c r="I3154">
        <v>4</v>
      </c>
      <c r="J3154">
        <v>1.8</v>
      </c>
      <c r="K3154">
        <f t="shared" si="1703"/>
        <v>8.659034999999999E-3</v>
      </c>
      <c r="L3154">
        <f t="shared" si="1698"/>
        <v>2.1101715084335365E-2</v>
      </c>
      <c r="O3154">
        <f t="shared" si="1699"/>
        <v>7.4383545672282161E-3</v>
      </c>
      <c r="Q3154">
        <f t="shared" si="1700"/>
        <v>3.8753827295259008E-3</v>
      </c>
      <c r="T3154">
        <f t="shared" si="1701"/>
        <v>1.7067185540832065E-2</v>
      </c>
    </row>
    <row r="3155" spans="1:24" x14ac:dyDescent="0.3">
      <c r="A3155" s="26">
        <v>30002</v>
      </c>
      <c r="B3155">
        <v>127</v>
      </c>
      <c r="C3155" t="s">
        <v>210</v>
      </c>
      <c r="D3155">
        <v>23</v>
      </c>
      <c r="E3155" t="s">
        <v>214</v>
      </c>
      <c r="F3155">
        <v>4</v>
      </c>
      <c r="G3155">
        <v>9</v>
      </c>
      <c r="H3155">
        <f t="shared" si="1702"/>
        <v>0.09</v>
      </c>
      <c r="I3155">
        <v>4</v>
      </c>
      <c r="J3155">
        <v>1.7</v>
      </c>
      <c r="K3155">
        <f t="shared" si="1703"/>
        <v>6.3617399999999994E-3</v>
      </c>
      <c r="L3155">
        <f t="shared" si="1698"/>
        <v>1.5831644322074855E-2</v>
      </c>
      <c r="O3155">
        <f t="shared" si="1699"/>
        <v>5.5806546235313862E-3</v>
      </c>
      <c r="Q3155">
        <f t="shared" si="1700"/>
        <v>2.9075210588598525E-3</v>
      </c>
      <c r="T3155">
        <f t="shared" si="1701"/>
        <v>1.280472274321879E-2</v>
      </c>
    </row>
    <row r="3156" spans="1:24" x14ac:dyDescent="0.3">
      <c r="A3156" s="26">
        <v>30002</v>
      </c>
      <c r="B3156">
        <v>127</v>
      </c>
      <c r="C3156" t="s">
        <v>210</v>
      </c>
      <c r="D3156">
        <v>24</v>
      </c>
      <c r="E3156" t="s">
        <v>214</v>
      </c>
      <c r="F3156">
        <v>4</v>
      </c>
      <c r="G3156">
        <v>8</v>
      </c>
      <c r="H3156">
        <f t="shared" si="1702"/>
        <v>0.08</v>
      </c>
      <c r="I3156">
        <v>4.0999999999999996</v>
      </c>
      <c r="J3156">
        <v>1.5</v>
      </c>
      <c r="K3156">
        <f t="shared" si="1703"/>
        <v>5.0265600000000002E-3</v>
      </c>
      <c r="L3156">
        <f t="shared" si="1698"/>
        <v>1.298076383663832E-2</v>
      </c>
      <c r="O3156">
        <f t="shared" si="1699"/>
        <v>4.575719252415008E-3</v>
      </c>
      <c r="Q3156">
        <f t="shared" si="1700"/>
        <v>2.3839497305082192E-3</v>
      </c>
      <c r="T3156">
        <f t="shared" si="1701"/>
        <v>1.0498914613158196E-2</v>
      </c>
    </row>
    <row r="3157" spans="1:24" x14ac:dyDescent="0.3">
      <c r="A3157" s="26">
        <v>30002</v>
      </c>
      <c r="B3157">
        <v>127</v>
      </c>
      <c r="C3157" t="s">
        <v>210</v>
      </c>
      <c r="D3157">
        <v>25</v>
      </c>
      <c r="E3157" t="s">
        <v>214</v>
      </c>
      <c r="F3157">
        <v>4</v>
      </c>
      <c r="G3157">
        <v>14</v>
      </c>
      <c r="H3157">
        <f t="shared" si="1702"/>
        <v>0.14000000000000001</v>
      </c>
      <c r="I3157">
        <v>4.7</v>
      </c>
      <c r="J3157">
        <v>2.1</v>
      </c>
      <c r="K3157">
        <f t="shared" si="1703"/>
        <v>1.5393840000000002E-2</v>
      </c>
      <c r="L3157">
        <f t="shared" si="1698"/>
        <v>4.1381192713855923E-2</v>
      </c>
      <c r="O3157">
        <f t="shared" si="1699"/>
        <v>1.4586870431634213E-2</v>
      </c>
      <c r="Q3157">
        <f t="shared" si="1700"/>
        <v>7.5997594948814251E-3</v>
      </c>
      <c r="T3157">
        <f t="shared" si="1701"/>
        <v>3.3469340815457792E-2</v>
      </c>
    </row>
    <row r="3158" spans="1:24" x14ac:dyDescent="0.3">
      <c r="A3158" s="26">
        <v>30002</v>
      </c>
      <c r="B3158">
        <v>127</v>
      </c>
      <c r="C3158" t="s">
        <v>210</v>
      </c>
      <c r="D3158">
        <v>26</v>
      </c>
      <c r="E3158" t="s">
        <v>215</v>
      </c>
      <c r="F3158">
        <v>1</v>
      </c>
      <c r="G3158">
        <v>40</v>
      </c>
      <c r="H3158">
        <f t="shared" si="1702"/>
        <v>0.4</v>
      </c>
      <c r="I3158">
        <v>13.6</v>
      </c>
      <c r="J3158">
        <v>3.2</v>
      </c>
      <c r="K3158">
        <f t="shared" si="1703"/>
        <v>0.12566400000000003</v>
      </c>
      <c r="L3158">
        <f t="shared" ref="L3158:L3159" si="1704">0.000064*(G3158^1.958025*I3158^0.883501+0.000045*G3158^2)</f>
        <v>0.88011317325986449</v>
      </c>
      <c r="O3158">
        <f>L3158*0.44*0.75</f>
        <v>0.29043734717575526</v>
      </c>
      <c r="Q3158">
        <f t="shared" ref="Q3158:Q3159" si="1705">O3158*0.52</f>
        <v>0.15102742053139273</v>
      </c>
      <c r="T3158">
        <f>(L3158*0.44*0.75)*(1+0.2)*0.52*3.67</f>
        <v>0.66512476002025356</v>
      </c>
      <c r="U3158">
        <v>54</v>
      </c>
      <c r="V3158">
        <v>60</v>
      </c>
      <c r="W3158">
        <v>12</v>
      </c>
      <c r="X3158">
        <v>5</v>
      </c>
    </row>
    <row r="3159" spans="1:24" x14ac:dyDescent="0.3">
      <c r="A3159" s="26">
        <v>30002</v>
      </c>
      <c r="B3159">
        <v>127</v>
      </c>
      <c r="C3159" t="s">
        <v>210</v>
      </c>
      <c r="D3159">
        <v>27</v>
      </c>
      <c r="E3159" t="s">
        <v>215</v>
      </c>
      <c r="F3159">
        <v>1</v>
      </c>
      <c r="G3159">
        <v>48</v>
      </c>
      <c r="H3159">
        <f t="shared" si="1702"/>
        <v>0.48</v>
      </c>
      <c r="I3159">
        <v>16.600000000000001</v>
      </c>
      <c r="J3159">
        <v>4.5999999999999996</v>
      </c>
      <c r="K3159">
        <f t="shared" si="1703"/>
        <v>0.18095616</v>
      </c>
      <c r="L3159">
        <f t="shared" si="1704"/>
        <v>1.4998954407800551</v>
      </c>
      <c r="O3159">
        <f>L3159*0.44*0.75</f>
        <v>0.49496549545741819</v>
      </c>
      <c r="Q3159">
        <f t="shared" si="1705"/>
        <v>0.25738205763785749</v>
      </c>
      <c r="T3159">
        <f>(L3159*0.44*0.75)*(1+0.2)*0.52*3.67</f>
        <v>1.1335105818371241</v>
      </c>
      <c r="U3159">
        <v>65</v>
      </c>
      <c r="V3159">
        <v>71</v>
      </c>
      <c r="W3159">
        <v>12</v>
      </c>
      <c r="X3159">
        <v>6</v>
      </c>
    </row>
    <row r="3160" spans="1:24" x14ac:dyDescent="0.3">
      <c r="A3160" s="26">
        <v>30002</v>
      </c>
      <c r="B3160">
        <v>127</v>
      </c>
      <c r="C3160" t="s">
        <v>210</v>
      </c>
      <c r="D3160">
        <v>28</v>
      </c>
      <c r="E3160" t="s">
        <v>214</v>
      </c>
      <c r="F3160">
        <v>4</v>
      </c>
      <c r="G3160">
        <v>10.199999999999999</v>
      </c>
      <c r="H3160">
        <f t="shared" si="1702"/>
        <v>0.10199999999999999</v>
      </c>
      <c r="I3160">
        <v>4.3</v>
      </c>
      <c r="J3160">
        <v>2</v>
      </c>
      <c r="K3160">
        <f t="shared" si="1703"/>
        <v>8.1713015999999982E-3</v>
      </c>
      <c r="L3160">
        <f>0.000081*(G3160^1.864042*I3160^0.850892+0.000027*G3160^2)</f>
        <v>2.126062313623843E-2</v>
      </c>
      <c r="O3160">
        <f>L3160*0.47*0.75</f>
        <v>7.4943696555240455E-3</v>
      </c>
      <c r="Q3160">
        <f>O3160*0.521</f>
        <v>3.9045665905280279E-3</v>
      </c>
      <c r="T3160">
        <f>(L3160*0.47*0.75)*(1+0.2)*0.521*3.67</f>
        <v>1.7195711264685436E-2</v>
      </c>
    </row>
    <row r="3161" spans="1:24" x14ac:dyDescent="0.3">
      <c r="A3161" s="26">
        <v>30002</v>
      </c>
      <c r="B3161">
        <v>127</v>
      </c>
      <c r="C3161" t="s">
        <v>210</v>
      </c>
      <c r="D3161">
        <v>29</v>
      </c>
      <c r="E3161" t="s">
        <v>226</v>
      </c>
      <c r="F3161">
        <v>3</v>
      </c>
      <c r="G3161">
        <v>15.4</v>
      </c>
      <c r="H3161">
        <f t="shared" si="1702"/>
        <v>0.154</v>
      </c>
      <c r="I3161">
        <v>7.4</v>
      </c>
      <c r="J3161">
        <v>3.5</v>
      </c>
      <c r="K3161">
        <f t="shared" si="1703"/>
        <v>1.8626546399999999E-2</v>
      </c>
      <c r="L3161">
        <f t="shared" ref="L3161:L3164" si="1706">0.000084*(G3161^1.894314*I3161^0.808223+0.000031*G3161^2)</f>
        <v>7.5223415143801001E-2</v>
      </c>
      <c r="O3161">
        <f>L3161*0.68*1.07</f>
        <v>5.4732556858629614E-2</v>
      </c>
      <c r="Q3161">
        <f t="shared" ref="Q3161:Q3164" si="1707">O3161*0.531</f>
        <v>2.9062987691932326E-2</v>
      </c>
      <c r="T3161">
        <f>(L3161*0.68*1.07)*(1+0.2)*0.531*3.67</f>
        <v>0.12799339779526997</v>
      </c>
    </row>
    <row r="3162" spans="1:24" x14ac:dyDescent="0.3">
      <c r="A3162" s="26">
        <v>30002</v>
      </c>
      <c r="B3162">
        <v>127</v>
      </c>
      <c r="C3162" t="s">
        <v>210</v>
      </c>
      <c r="D3162">
        <v>30</v>
      </c>
      <c r="E3162" t="s">
        <v>226</v>
      </c>
      <c r="F3162">
        <v>4</v>
      </c>
      <c r="G3162">
        <v>26.7</v>
      </c>
      <c r="H3162">
        <f t="shared" si="1702"/>
        <v>0.26700000000000002</v>
      </c>
      <c r="I3162">
        <v>7.4</v>
      </c>
      <c r="J3162">
        <v>2</v>
      </c>
      <c r="K3162">
        <f t="shared" si="1703"/>
        <v>5.59903806E-2</v>
      </c>
      <c r="L3162">
        <f t="shared" si="1706"/>
        <v>0.21334201212782936</v>
      </c>
      <c r="O3162">
        <f>L3162*0.68*1.07</f>
        <v>0.15522764802420866</v>
      </c>
      <c r="Q3162">
        <f t="shared" si="1707"/>
        <v>8.2425881100854803E-2</v>
      </c>
      <c r="T3162">
        <f>(L3162*0.68*1.07)*(1+0.2)*0.531*3.67</f>
        <v>0.36300358036816455</v>
      </c>
    </row>
    <row r="3163" spans="1:24" x14ac:dyDescent="0.3">
      <c r="A3163" s="26">
        <v>30002</v>
      </c>
      <c r="B3163">
        <v>127</v>
      </c>
      <c r="C3163" t="s">
        <v>210</v>
      </c>
      <c r="D3163">
        <v>31</v>
      </c>
      <c r="E3163" t="s">
        <v>226</v>
      </c>
      <c r="F3163">
        <v>4</v>
      </c>
      <c r="G3163">
        <v>25.6</v>
      </c>
      <c r="H3163">
        <f t="shared" si="1702"/>
        <v>0.25600000000000001</v>
      </c>
      <c r="I3163">
        <v>7.5</v>
      </c>
      <c r="J3163">
        <v>2</v>
      </c>
      <c r="K3163">
        <f t="shared" si="1703"/>
        <v>5.1471974399999995E-2</v>
      </c>
      <c r="L3163">
        <f t="shared" si="1706"/>
        <v>0.19914817404957844</v>
      </c>
      <c r="O3163">
        <f>L3163*0.68*1.07</f>
        <v>0.14490021143847329</v>
      </c>
      <c r="Q3163">
        <f t="shared" si="1707"/>
        <v>7.6942012273829324E-2</v>
      </c>
      <c r="T3163">
        <f>(L3163*0.68*1.07)*(1+0.2)*0.531*3.67</f>
        <v>0.33885262205394434</v>
      </c>
    </row>
    <row r="3164" spans="1:24" x14ac:dyDescent="0.3">
      <c r="A3164" s="26">
        <v>30002</v>
      </c>
      <c r="B3164">
        <v>127</v>
      </c>
      <c r="C3164" t="s">
        <v>210</v>
      </c>
      <c r="D3164">
        <v>32</v>
      </c>
      <c r="E3164" t="s">
        <v>226</v>
      </c>
      <c r="F3164">
        <v>3</v>
      </c>
      <c r="G3164">
        <v>20</v>
      </c>
      <c r="H3164">
        <f t="shared" si="1702"/>
        <v>0.2</v>
      </c>
      <c r="I3164">
        <v>6.1</v>
      </c>
      <c r="J3164">
        <v>3</v>
      </c>
      <c r="K3164">
        <f t="shared" si="1703"/>
        <v>3.1416000000000006E-2</v>
      </c>
      <c r="L3164">
        <f t="shared" si="1706"/>
        <v>0.10557583895902675</v>
      </c>
      <c r="O3164">
        <f>L3164*0.68*1.07</f>
        <v>7.6816980426587869E-2</v>
      </c>
      <c r="Q3164">
        <f t="shared" si="1707"/>
        <v>4.0789816606518162E-2</v>
      </c>
      <c r="T3164">
        <f>(L3164*0.68*1.07)*(1+0.2)*0.531*3.67</f>
        <v>0.17963835233510597</v>
      </c>
    </row>
    <row r="3165" spans="1:24" x14ac:dyDescent="0.3">
      <c r="A3165" s="26">
        <v>30002</v>
      </c>
      <c r="B3165">
        <v>127</v>
      </c>
      <c r="C3165" t="s">
        <v>210</v>
      </c>
      <c r="D3165">
        <v>33</v>
      </c>
      <c r="E3165" t="s">
        <v>214</v>
      </c>
      <c r="F3165">
        <v>4</v>
      </c>
      <c r="G3165">
        <v>8</v>
      </c>
      <c r="H3165">
        <f t="shared" si="1702"/>
        <v>0.08</v>
      </c>
      <c r="I3165">
        <v>3.6</v>
      </c>
      <c r="J3165">
        <v>0.2</v>
      </c>
      <c r="K3165">
        <f t="shared" si="1703"/>
        <v>5.0265600000000002E-3</v>
      </c>
      <c r="L3165">
        <f t="shared" ref="L3165:L3194" si="1708">0.000081*(G3165^1.864042*I3165^0.850892+0.000027*G3165^2)</f>
        <v>1.1620940103840257E-2</v>
      </c>
      <c r="O3165">
        <f t="shared" ref="O3165:O3194" si="1709">L3165*0.47*0.75</f>
        <v>4.0963813866036905E-3</v>
      </c>
      <c r="Q3165">
        <f t="shared" ref="Q3165:Q3194" si="1710">O3165*0.521</f>
        <v>2.134214702420523E-3</v>
      </c>
      <c r="T3165">
        <f t="shared" ref="T3165:T3194" si="1711">(L3165*0.47*0.75)*(1+0.2)*0.521*3.67</f>
        <v>9.3990815494599828E-3</v>
      </c>
    </row>
    <row r="3166" spans="1:24" x14ac:dyDescent="0.3">
      <c r="A3166" s="26">
        <v>30002</v>
      </c>
      <c r="B3166">
        <v>127</v>
      </c>
      <c r="C3166" t="s">
        <v>210</v>
      </c>
      <c r="D3166">
        <v>34</v>
      </c>
      <c r="E3166" t="s">
        <v>214</v>
      </c>
      <c r="F3166">
        <v>4</v>
      </c>
      <c r="G3166">
        <v>8</v>
      </c>
      <c r="H3166">
        <f t="shared" si="1702"/>
        <v>0.08</v>
      </c>
      <c r="I3166">
        <v>3</v>
      </c>
      <c r="J3166">
        <v>0.2</v>
      </c>
      <c r="K3166">
        <f t="shared" si="1703"/>
        <v>5.0265600000000002E-3</v>
      </c>
      <c r="L3166">
        <f t="shared" si="1708"/>
        <v>9.9510166243543929E-3</v>
      </c>
      <c r="O3166">
        <f t="shared" si="1709"/>
        <v>3.5077333600849231E-3</v>
      </c>
      <c r="Q3166">
        <f t="shared" si="1710"/>
        <v>1.8275290806042451E-3</v>
      </c>
      <c r="T3166">
        <f t="shared" si="1711"/>
        <v>8.048438070981094E-3</v>
      </c>
    </row>
    <row r="3167" spans="1:24" x14ac:dyDescent="0.3">
      <c r="A3167" s="26">
        <v>30002</v>
      </c>
      <c r="B3167">
        <v>127</v>
      </c>
      <c r="C3167" t="s">
        <v>210</v>
      </c>
      <c r="D3167">
        <v>35</v>
      </c>
      <c r="E3167" t="s">
        <v>214</v>
      </c>
      <c r="F3167">
        <v>4</v>
      </c>
      <c r="G3167">
        <v>10</v>
      </c>
      <c r="H3167">
        <f t="shared" si="1702"/>
        <v>0.1</v>
      </c>
      <c r="I3167">
        <v>4.2</v>
      </c>
      <c r="J3167">
        <v>0.4</v>
      </c>
      <c r="K3167">
        <f t="shared" si="1703"/>
        <v>7.8540000000000016E-3</v>
      </c>
      <c r="L3167">
        <f t="shared" si="1708"/>
        <v>2.0083970891582783E-2</v>
      </c>
      <c r="O3167">
        <f t="shared" si="1709"/>
        <v>7.0795997392829307E-3</v>
      </c>
      <c r="Q3167">
        <f t="shared" si="1710"/>
        <v>3.6884714641664072E-3</v>
      </c>
      <c r="T3167">
        <f t="shared" si="1711"/>
        <v>1.6244028328188859E-2</v>
      </c>
    </row>
    <row r="3168" spans="1:24" x14ac:dyDescent="0.3">
      <c r="A3168" s="26">
        <v>30002</v>
      </c>
      <c r="B3168">
        <v>127</v>
      </c>
      <c r="C3168" t="s">
        <v>210</v>
      </c>
      <c r="D3168">
        <v>36</v>
      </c>
      <c r="E3168" t="s">
        <v>214</v>
      </c>
      <c r="F3168">
        <v>4</v>
      </c>
      <c r="G3168">
        <v>9.4</v>
      </c>
      <c r="H3168">
        <f t="shared" si="1702"/>
        <v>9.4E-2</v>
      </c>
      <c r="I3168">
        <v>4.5</v>
      </c>
      <c r="J3168">
        <v>1</v>
      </c>
      <c r="K3168">
        <f t="shared" si="1703"/>
        <v>6.9397944000000001E-3</v>
      </c>
      <c r="L3168">
        <f t="shared" si="1708"/>
        <v>1.8978152574531136E-2</v>
      </c>
      <c r="O3168">
        <f t="shared" si="1709"/>
        <v>6.6897987825222261E-3</v>
      </c>
      <c r="Q3168">
        <f t="shared" si="1710"/>
        <v>3.4853851656940801E-3</v>
      </c>
      <c r="T3168">
        <f t="shared" si="1711"/>
        <v>1.5349636269716728E-2</v>
      </c>
    </row>
    <row r="3169" spans="1:20" x14ac:dyDescent="0.3">
      <c r="A3169" s="26">
        <v>30002</v>
      </c>
      <c r="B3169">
        <v>127</v>
      </c>
      <c r="C3169" t="s">
        <v>210</v>
      </c>
      <c r="D3169">
        <v>37</v>
      </c>
      <c r="E3169" t="s">
        <v>214</v>
      </c>
      <c r="F3169">
        <v>4</v>
      </c>
      <c r="G3169">
        <v>9</v>
      </c>
      <c r="H3169">
        <f t="shared" si="1702"/>
        <v>0.09</v>
      </c>
      <c r="I3169">
        <v>8.4</v>
      </c>
      <c r="J3169">
        <v>1</v>
      </c>
      <c r="K3169">
        <f t="shared" si="1703"/>
        <v>6.3617399999999994E-3</v>
      </c>
      <c r="L3169">
        <f t="shared" si="1708"/>
        <v>2.9764429975268736E-2</v>
      </c>
      <c r="O3169">
        <f t="shared" si="1709"/>
        <v>1.0491961566282229E-2</v>
      </c>
      <c r="Q3169">
        <f t="shared" si="1710"/>
        <v>5.4663119760330415E-3</v>
      </c>
      <c r="T3169">
        <f t="shared" si="1711"/>
        <v>2.4073637942449513E-2</v>
      </c>
    </row>
    <row r="3170" spans="1:20" x14ac:dyDescent="0.3">
      <c r="A3170" s="26">
        <v>30002</v>
      </c>
      <c r="B3170">
        <v>127</v>
      </c>
      <c r="C3170" t="s">
        <v>210</v>
      </c>
      <c r="D3170">
        <v>38</v>
      </c>
      <c r="E3170" t="s">
        <v>214</v>
      </c>
      <c r="F3170">
        <v>4</v>
      </c>
      <c r="G3170">
        <v>9</v>
      </c>
      <c r="H3170">
        <f t="shared" si="1702"/>
        <v>0.09</v>
      </c>
      <c r="I3170">
        <v>6.2</v>
      </c>
      <c r="J3170">
        <v>3</v>
      </c>
      <c r="K3170">
        <f t="shared" si="1703"/>
        <v>6.3617399999999994E-3</v>
      </c>
      <c r="L3170">
        <f t="shared" si="1708"/>
        <v>2.2986678995302386E-2</v>
      </c>
      <c r="O3170">
        <f t="shared" si="1709"/>
        <v>8.1028043458440911E-3</v>
      </c>
      <c r="Q3170">
        <f t="shared" si="1710"/>
        <v>4.2215610641847716E-3</v>
      </c>
      <c r="T3170">
        <f t="shared" si="1711"/>
        <v>1.8591754926669736E-2</v>
      </c>
    </row>
    <row r="3171" spans="1:20" x14ac:dyDescent="0.3">
      <c r="A3171" s="26">
        <v>30002</v>
      </c>
      <c r="B3171">
        <v>127</v>
      </c>
      <c r="C3171" t="s">
        <v>210</v>
      </c>
      <c r="D3171">
        <v>39</v>
      </c>
      <c r="E3171" t="s">
        <v>214</v>
      </c>
      <c r="F3171">
        <v>4</v>
      </c>
      <c r="G3171">
        <v>10.199999999999999</v>
      </c>
      <c r="H3171">
        <f t="shared" si="1702"/>
        <v>0.10199999999999999</v>
      </c>
      <c r="I3171">
        <v>8</v>
      </c>
      <c r="J3171">
        <v>1.2</v>
      </c>
      <c r="K3171">
        <f t="shared" si="1703"/>
        <v>8.1713015999999982E-3</v>
      </c>
      <c r="L3171">
        <f t="shared" si="1708"/>
        <v>3.6057273661059354E-2</v>
      </c>
      <c r="O3171">
        <f t="shared" si="1709"/>
        <v>1.2710188965523421E-2</v>
      </c>
      <c r="Q3171">
        <f t="shared" si="1710"/>
        <v>6.6220084510377024E-3</v>
      </c>
      <c r="T3171">
        <f t="shared" si="1711"/>
        <v>2.9163325218370038E-2</v>
      </c>
    </row>
    <row r="3172" spans="1:20" x14ac:dyDescent="0.3">
      <c r="A3172" s="26">
        <v>30002</v>
      </c>
      <c r="B3172">
        <v>127</v>
      </c>
      <c r="C3172" t="s">
        <v>210</v>
      </c>
      <c r="D3172">
        <v>40</v>
      </c>
      <c r="E3172" t="s">
        <v>214</v>
      </c>
      <c r="F3172">
        <v>4</v>
      </c>
      <c r="G3172">
        <v>8</v>
      </c>
      <c r="H3172">
        <f t="shared" si="1702"/>
        <v>0.08</v>
      </c>
      <c r="I3172">
        <v>4</v>
      </c>
      <c r="J3172">
        <v>0.9</v>
      </c>
      <c r="K3172">
        <f t="shared" si="1703"/>
        <v>5.0265600000000002E-3</v>
      </c>
      <c r="L3172">
        <f t="shared" si="1708"/>
        <v>1.2710876435294557E-2</v>
      </c>
      <c r="O3172">
        <f t="shared" si="1709"/>
        <v>4.4805839434413309E-3</v>
      </c>
      <c r="Q3172">
        <f t="shared" si="1710"/>
        <v>2.3343842345329336E-3</v>
      </c>
      <c r="T3172">
        <f t="shared" si="1711"/>
        <v>1.0280628168883039E-2</v>
      </c>
    </row>
    <row r="3173" spans="1:20" x14ac:dyDescent="0.3">
      <c r="A3173" s="26">
        <v>30002</v>
      </c>
      <c r="B3173">
        <v>127</v>
      </c>
      <c r="C3173" t="s">
        <v>210</v>
      </c>
      <c r="D3173">
        <v>41</v>
      </c>
      <c r="E3173" t="s">
        <v>214</v>
      </c>
      <c r="F3173">
        <v>4</v>
      </c>
      <c r="G3173">
        <v>10.8</v>
      </c>
      <c r="H3173">
        <f t="shared" si="1702"/>
        <v>0.10800000000000001</v>
      </c>
      <c r="I3173">
        <v>5</v>
      </c>
      <c r="J3173">
        <v>0.6</v>
      </c>
      <c r="K3173">
        <f t="shared" si="1703"/>
        <v>9.1609056000000015E-3</v>
      </c>
      <c r="L3173">
        <f t="shared" si="1708"/>
        <v>2.6889480255465305E-2</v>
      </c>
      <c r="O3173">
        <f t="shared" si="1709"/>
        <v>9.478541790051519E-3</v>
      </c>
      <c r="Q3173">
        <f t="shared" si="1710"/>
        <v>4.9383202726168418E-3</v>
      </c>
      <c r="T3173">
        <f t="shared" si="1711"/>
        <v>2.1748362480604567E-2</v>
      </c>
    </row>
    <row r="3174" spans="1:20" x14ac:dyDescent="0.3">
      <c r="A3174" s="26">
        <v>30002</v>
      </c>
      <c r="B3174">
        <v>127</v>
      </c>
      <c r="C3174" t="s">
        <v>210</v>
      </c>
      <c r="D3174">
        <v>42</v>
      </c>
      <c r="E3174" t="s">
        <v>214</v>
      </c>
      <c r="F3174">
        <v>4</v>
      </c>
      <c r="G3174">
        <v>10</v>
      </c>
      <c r="H3174">
        <f t="shared" si="1702"/>
        <v>0.1</v>
      </c>
      <c r="I3174">
        <v>3.7</v>
      </c>
      <c r="J3174">
        <v>0.4</v>
      </c>
      <c r="K3174">
        <f t="shared" si="1703"/>
        <v>7.8540000000000016E-3</v>
      </c>
      <c r="L3174">
        <f t="shared" si="1708"/>
        <v>1.8030616986516024E-2</v>
      </c>
      <c r="O3174">
        <f t="shared" si="1709"/>
        <v>6.3557924877468974E-3</v>
      </c>
      <c r="Q3174">
        <f t="shared" si="1710"/>
        <v>3.3113678861161336E-3</v>
      </c>
      <c r="T3174">
        <f t="shared" si="1711"/>
        <v>1.458326417045545E-2</v>
      </c>
    </row>
    <row r="3175" spans="1:20" x14ac:dyDescent="0.3">
      <c r="A3175" s="26">
        <v>30002</v>
      </c>
      <c r="B3175">
        <v>127</v>
      </c>
      <c r="C3175" t="s">
        <v>210</v>
      </c>
      <c r="D3175">
        <v>43</v>
      </c>
      <c r="E3175" t="s">
        <v>214</v>
      </c>
      <c r="F3175">
        <v>3</v>
      </c>
      <c r="G3175">
        <v>9</v>
      </c>
      <c r="H3175">
        <f t="shared" si="1702"/>
        <v>0.09</v>
      </c>
      <c r="I3175">
        <v>4</v>
      </c>
      <c r="J3175">
        <v>0.7</v>
      </c>
      <c r="K3175">
        <f t="shared" si="1703"/>
        <v>6.3617399999999994E-3</v>
      </c>
      <c r="L3175">
        <f t="shared" si="1708"/>
        <v>1.5831644322074855E-2</v>
      </c>
      <c r="O3175">
        <f t="shared" si="1709"/>
        <v>5.5806546235313862E-3</v>
      </c>
      <c r="Q3175">
        <f t="shared" si="1710"/>
        <v>2.9075210588598525E-3</v>
      </c>
      <c r="T3175">
        <f t="shared" si="1711"/>
        <v>1.280472274321879E-2</v>
      </c>
    </row>
    <row r="3176" spans="1:20" x14ac:dyDescent="0.3">
      <c r="A3176" s="26">
        <v>30002</v>
      </c>
      <c r="B3176">
        <v>127</v>
      </c>
      <c r="C3176" t="s">
        <v>210</v>
      </c>
      <c r="D3176">
        <v>44</v>
      </c>
      <c r="E3176" t="s">
        <v>214</v>
      </c>
      <c r="F3176">
        <v>4</v>
      </c>
      <c r="G3176">
        <v>10</v>
      </c>
      <c r="H3176">
        <f t="shared" si="1702"/>
        <v>0.1</v>
      </c>
      <c r="I3176">
        <v>5</v>
      </c>
      <c r="J3176">
        <v>0.2</v>
      </c>
      <c r="K3176">
        <f t="shared" si="1703"/>
        <v>7.8540000000000016E-3</v>
      </c>
      <c r="L3176">
        <f t="shared" si="1708"/>
        <v>2.3295877876834702E-2</v>
      </c>
      <c r="O3176">
        <f t="shared" si="1709"/>
        <v>8.2117969515842319E-3</v>
      </c>
      <c r="Q3176">
        <f t="shared" si="1710"/>
        <v>4.2783462117753851E-3</v>
      </c>
      <c r="T3176">
        <f t="shared" si="1711"/>
        <v>1.8841836716658796E-2</v>
      </c>
    </row>
    <row r="3177" spans="1:20" x14ac:dyDescent="0.3">
      <c r="A3177" s="26">
        <v>30002</v>
      </c>
      <c r="B3177">
        <v>127</v>
      </c>
      <c r="C3177" t="s">
        <v>210</v>
      </c>
      <c r="D3177">
        <v>45</v>
      </c>
      <c r="E3177" t="s">
        <v>214</v>
      </c>
      <c r="F3177">
        <v>4</v>
      </c>
      <c r="G3177">
        <v>13.4</v>
      </c>
      <c r="H3177">
        <f t="shared" si="1702"/>
        <v>0.13400000000000001</v>
      </c>
      <c r="I3177">
        <v>5.2</v>
      </c>
      <c r="J3177">
        <v>2</v>
      </c>
      <c r="K3177">
        <f t="shared" si="1703"/>
        <v>1.4102642400000002E-2</v>
      </c>
      <c r="L3177">
        <f t="shared" si="1708"/>
        <v>4.1562467390119442E-2</v>
      </c>
      <c r="O3177">
        <f t="shared" si="1709"/>
        <v>1.4650769755017102E-2</v>
      </c>
      <c r="Q3177">
        <f t="shared" si="1710"/>
        <v>7.6330510423639102E-3</v>
      </c>
      <c r="T3177">
        <f t="shared" si="1711"/>
        <v>3.361595679057066E-2</v>
      </c>
    </row>
    <row r="3178" spans="1:20" x14ac:dyDescent="0.3">
      <c r="A3178" s="26">
        <v>30002</v>
      </c>
      <c r="B3178">
        <v>127</v>
      </c>
      <c r="C3178" t="s">
        <v>210</v>
      </c>
      <c r="D3178">
        <v>46</v>
      </c>
      <c r="E3178" t="s">
        <v>214</v>
      </c>
      <c r="F3178">
        <v>4</v>
      </c>
      <c r="G3178">
        <v>11.6</v>
      </c>
      <c r="H3178">
        <f t="shared" si="1702"/>
        <v>0.11599999999999999</v>
      </c>
      <c r="I3178">
        <v>5</v>
      </c>
      <c r="J3178">
        <v>0.5</v>
      </c>
      <c r="K3178">
        <f t="shared" si="1703"/>
        <v>1.0568342399999998E-2</v>
      </c>
      <c r="L3178">
        <f t="shared" si="1708"/>
        <v>3.0720732251456793E-2</v>
      </c>
      <c r="O3178">
        <f t="shared" si="1709"/>
        <v>1.082905811863852E-2</v>
      </c>
      <c r="Q3178">
        <f t="shared" si="1710"/>
        <v>5.6419392798106689E-3</v>
      </c>
      <c r="T3178">
        <f t="shared" si="1711"/>
        <v>2.4847100588286184E-2</v>
      </c>
    </row>
    <row r="3179" spans="1:20" x14ac:dyDescent="0.3">
      <c r="A3179" s="26">
        <v>30002</v>
      </c>
      <c r="B3179">
        <v>127</v>
      </c>
      <c r="C3179" t="s">
        <v>210</v>
      </c>
      <c r="D3179">
        <v>47</v>
      </c>
      <c r="E3179" t="s">
        <v>214</v>
      </c>
      <c r="F3179">
        <v>4</v>
      </c>
      <c r="G3179">
        <v>12</v>
      </c>
      <c r="H3179">
        <f t="shared" si="1702"/>
        <v>0.12</v>
      </c>
      <c r="I3179">
        <v>5</v>
      </c>
      <c r="J3179">
        <v>2</v>
      </c>
      <c r="K3179">
        <f t="shared" si="1703"/>
        <v>1.130976E-2</v>
      </c>
      <c r="L3179">
        <f t="shared" si="1708"/>
        <v>3.2724751060338599E-2</v>
      </c>
      <c r="O3179">
        <f t="shared" si="1709"/>
        <v>1.1535474748769356E-2</v>
      </c>
      <c r="Q3179">
        <f t="shared" si="1710"/>
        <v>6.0099823441088348E-3</v>
      </c>
      <c r="T3179">
        <f t="shared" si="1711"/>
        <v>2.6467962243455306E-2</v>
      </c>
    </row>
    <row r="3180" spans="1:20" x14ac:dyDescent="0.3">
      <c r="A3180" s="26">
        <v>30002</v>
      </c>
      <c r="B3180">
        <v>127</v>
      </c>
      <c r="C3180" t="s">
        <v>210</v>
      </c>
      <c r="D3180">
        <v>48</v>
      </c>
      <c r="E3180" t="s">
        <v>214</v>
      </c>
      <c r="F3180">
        <v>4</v>
      </c>
      <c r="G3180">
        <v>11.2</v>
      </c>
      <c r="H3180">
        <f t="shared" si="1702"/>
        <v>0.11199999999999999</v>
      </c>
      <c r="I3180">
        <v>5</v>
      </c>
      <c r="J3180">
        <v>2</v>
      </c>
      <c r="K3180">
        <f t="shared" si="1703"/>
        <v>9.8520575999999985E-3</v>
      </c>
      <c r="L3180">
        <f t="shared" si="1708"/>
        <v>2.8775548173023895E-2</v>
      </c>
      <c r="O3180">
        <f t="shared" si="1709"/>
        <v>1.0143380730990923E-2</v>
      </c>
      <c r="Q3180">
        <f t="shared" si="1710"/>
        <v>5.2847013608462706E-3</v>
      </c>
      <c r="T3180">
        <f t="shared" si="1711"/>
        <v>2.3273824793166975E-2</v>
      </c>
    </row>
    <row r="3181" spans="1:20" x14ac:dyDescent="0.3">
      <c r="A3181" s="26">
        <v>30002</v>
      </c>
      <c r="B3181">
        <v>127</v>
      </c>
      <c r="C3181" t="s">
        <v>210</v>
      </c>
      <c r="D3181">
        <v>49</v>
      </c>
      <c r="E3181" t="s">
        <v>214</v>
      </c>
      <c r="F3181">
        <v>4</v>
      </c>
      <c r="G3181">
        <v>13</v>
      </c>
      <c r="H3181">
        <f t="shared" si="1702"/>
        <v>0.13</v>
      </c>
      <c r="I3181">
        <v>5</v>
      </c>
      <c r="J3181">
        <v>0.46</v>
      </c>
      <c r="K3181">
        <f t="shared" si="1703"/>
        <v>1.3273260000000002E-2</v>
      </c>
      <c r="L3181">
        <f t="shared" si="1708"/>
        <v>3.7990448730894355E-2</v>
      </c>
      <c r="O3181">
        <f t="shared" si="1709"/>
        <v>1.339163317764026E-2</v>
      </c>
      <c r="Q3181">
        <f t="shared" si="1710"/>
        <v>6.9770408855505759E-3</v>
      </c>
      <c r="T3181">
        <f t="shared" si="1711"/>
        <v>3.0726888059964735E-2</v>
      </c>
    </row>
    <row r="3182" spans="1:20" x14ac:dyDescent="0.3">
      <c r="A3182" s="26">
        <v>30002</v>
      </c>
      <c r="B3182">
        <v>127</v>
      </c>
      <c r="C3182" t="s">
        <v>210</v>
      </c>
      <c r="D3182">
        <v>50</v>
      </c>
      <c r="E3182" t="s">
        <v>214</v>
      </c>
      <c r="F3182">
        <v>4</v>
      </c>
      <c r="G3182">
        <v>18</v>
      </c>
      <c r="H3182">
        <f t="shared" si="1702"/>
        <v>0.18</v>
      </c>
      <c r="I3182">
        <v>5</v>
      </c>
      <c r="J3182">
        <v>1.3</v>
      </c>
      <c r="K3182">
        <f t="shared" si="1703"/>
        <v>2.5446959999999998E-2</v>
      </c>
      <c r="L3182">
        <f t="shared" si="1708"/>
        <v>6.9681596293526535E-2</v>
      </c>
      <c r="O3182">
        <f t="shared" si="1709"/>
        <v>2.4562762693468104E-2</v>
      </c>
      <c r="Q3182">
        <f t="shared" si="1710"/>
        <v>1.2797199363296883E-2</v>
      </c>
      <c r="T3182">
        <f t="shared" si="1711"/>
        <v>5.6358865995959469E-2</v>
      </c>
    </row>
    <row r="3183" spans="1:20" x14ac:dyDescent="0.3">
      <c r="A3183" s="26">
        <v>30002</v>
      </c>
      <c r="B3183">
        <v>127</v>
      </c>
      <c r="C3183" t="s">
        <v>210</v>
      </c>
      <c r="D3183">
        <v>51</v>
      </c>
      <c r="E3183" t="s">
        <v>214</v>
      </c>
      <c r="F3183">
        <v>4</v>
      </c>
      <c r="G3183">
        <v>12.1</v>
      </c>
      <c r="H3183">
        <f t="shared" si="1702"/>
        <v>0.121</v>
      </c>
      <c r="I3183">
        <v>5.0999999999999996</v>
      </c>
      <c r="J3183">
        <v>1</v>
      </c>
      <c r="K3183">
        <f t="shared" si="1703"/>
        <v>1.14990414E-2</v>
      </c>
      <c r="L3183">
        <f t="shared" si="1708"/>
        <v>3.3799660862212089E-2</v>
      </c>
      <c r="O3183">
        <f t="shared" si="1709"/>
        <v>1.1914380453929761E-2</v>
      </c>
      <c r="Q3183">
        <f t="shared" si="1710"/>
        <v>6.2073922164974059E-3</v>
      </c>
      <c r="T3183">
        <f t="shared" si="1711"/>
        <v>2.7337355321454572E-2</v>
      </c>
    </row>
    <row r="3184" spans="1:20" x14ac:dyDescent="0.3">
      <c r="A3184" s="26">
        <v>30002</v>
      </c>
      <c r="B3184">
        <v>127</v>
      </c>
      <c r="C3184" t="s">
        <v>210</v>
      </c>
      <c r="D3184">
        <v>52</v>
      </c>
      <c r="E3184" t="s">
        <v>214</v>
      </c>
      <c r="F3184">
        <v>4</v>
      </c>
      <c r="G3184">
        <v>11</v>
      </c>
      <c r="H3184">
        <f t="shared" si="1702"/>
        <v>0.11</v>
      </c>
      <c r="I3184">
        <v>5.2</v>
      </c>
      <c r="J3184">
        <v>2</v>
      </c>
      <c r="K3184">
        <f t="shared" si="1703"/>
        <v>9.503339999999999E-3</v>
      </c>
      <c r="L3184">
        <f t="shared" si="1708"/>
        <v>2.8769362226020251E-2</v>
      </c>
      <c r="O3184">
        <f t="shared" si="1709"/>
        <v>1.0141200184672138E-2</v>
      </c>
      <c r="Q3184">
        <f t="shared" si="1710"/>
        <v>5.2835652962141839E-3</v>
      </c>
      <c r="T3184">
        <f t="shared" si="1711"/>
        <v>2.3268821564527264E-2</v>
      </c>
    </row>
    <row r="3185" spans="1:20" x14ac:dyDescent="0.3">
      <c r="A3185" s="26">
        <v>30002</v>
      </c>
      <c r="B3185">
        <v>127</v>
      </c>
      <c r="C3185" t="s">
        <v>210</v>
      </c>
      <c r="D3185">
        <v>53</v>
      </c>
      <c r="E3185" t="s">
        <v>214</v>
      </c>
      <c r="F3185">
        <v>4</v>
      </c>
      <c r="G3185">
        <v>9.4</v>
      </c>
      <c r="H3185">
        <f t="shared" si="1702"/>
        <v>9.4E-2</v>
      </c>
      <c r="I3185">
        <v>4.3</v>
      </c>
      <c r="J3185">
        <v>1.6</v>
      </c>
      <c r="K3185">
        <f t="shared" si="1703"/>
        <v>6.9397944000000001E-3</v>
      </c>
      <c r="L3185">
        <f t="shared" si="1708"/>
        <v>1.8258035495969386E-2</v>
      </c>
      <c r="O3185">
        <f t="shared" si="1709"/>
        <v>6.4359575123292077E-3</v>
      </c>
      <c r="Q3185">
        <f t="shared" si="1710"/>
        <v>3.3531338639235173E-3</v>
      </c>
      <c r="T3185">
        <f t="shared" si="1711"/>
        <v>1.4767201536719168E-2</v>
      </c>
    </row>
    <row r="3186" spans="1:20" x14ac:dyDescent="0.3">
      <c r="A3186" s="26">
        <v>30002</v>
      </c>
      <c r="B3186">
        <v>127</v>
      </c>
      <c r="C3186" t="s">
        <v>210</v>
      </c>
      <c r="D3186">
        <v>54</v>
      </c>
      <c r="E3186" t="s">
        <v>214</v>
      </c>
      <c r="F3186">
        <v>4</v>
      </c>
      <c r="G3186">
        <v>12</v>
      </c>
      <c r="H3186">
        <f t="shared" si="1702"/>
        <v>0.12</v>
      </c>
      <c r="I3186">
        <v>5</v>
      </c>
      <c r="J3186">
        <v>0.5</v>
      </c>
      <c r="K3186">
        <f t="shared" si="1703"/>
        <v>1.130976E-2</v>
      </c>
      <c r="L3186">
        <f t="shared" si="1708"/>
        <v>3.2724751060338599E-2</v>
      </c>
      <c r="O3186">
        <f t="shared" si="1709"/>
        <v>1.1535474748769356E-2</v>
      </c>
      <c r="Q3186">
        <f t="shared" si="1710"/>
        <v>6.0099823441088348E-3</v>
      </c>
      <c r="T3186">
        <f t="shared" si="1711"/>
        <v>2.6467962243455306E-2</v>
      </c>
    </row>
    <row r="3187" spans="1:20" x14ac:dyDescent="0.3">
      <c r="A3187" s="26">
        <v>30002</v>
      </c>
      <c r="B3187">
        <v>127</v>
      </c>
      <c r="C3187" t="s">
        <v>210</v>
      </c>
      <c r="D3187">
        <v>55</v>
      </c>
      <c r="E3187" t="s">
        <v>214</v>
      </c>
      <c r="F3187">
        <v>4</v>
      </c>
      <c r="G3187">
        <v>9.4</v>
      </c>
      <c r="H3187">
        <f t="shared" si="1702"/>
        <v>9.4E-2</v>
      </c>
      <c r="I3187">
        <v>5</v>
      </c>
      <c r="J3187">
        <v>2.1</v>
      </c>
      <c r="K3187">
        <f t="shared" si="1703"/>
        <v>6.9397944000000001E-3</v>
      </c>
      <c r="L3187">
        <f t="shared" si="1708"/>
        <v>2.075813047021443E-2</v>
      </c>
      <c r="O3187">
        <f t="shared" si="1709"/>
        <v>7.3172409907505866E-3</v>
      </c>
      <c r="Q3187">
        <f t="shared" si="1710"/>
        <v>3.8122825561810558E-3</v>
      </c>
      <c r="T3187">
        <f t="shared" si="1711"/>
        <v>1.6789292377421369E-2</v>
      </c>
    </row>
    <row r="3188" spans="1:20" x14ac:dyDescent="0.3">
      <c r="A3188" s="26">
        <v>30002</v>
      </c>
      <c r="B3188">
        <v>127</v>
      </c>
      <c r="C3188" t="s">
        <v>210</v>
      </c>
      <c r="D3188">
        <v>56</v>
      </c>
      <c r="E3188" t="s">
        <v>214</v>
      </c>
      <c r="F3188">
        <v>4</v>
      </c>
      <c r="G3188">
        <v>9</v>
      </c>
      <c r="H3188">
        <f t="shared" si="1702"/>
        <v>0.09</v>
      </c>
      <c r="I3188">
        <v>4.0999999999999996</v>
      </c>
      <c r="J3188">
        <v>1.7</v>
      </c>
      <c r="K3188">
        <f t="shared" si="1703"/>
        <v>6.3617399999999994E-3</v>
      </c>
      <c r="L3188">
        <f t="shared" si="1708"/>
        <v>1.6167794280524075E-2</v>
      </c>
      <c r="O3188">
        <f t="shared" si="1709"/>
        <v>5.699147483884736E-3</v>
      </c>
      <c r="Q3188">
        <f t="shared" si="1710"/>
        <v>2.9692558391039474E-3</v>
      </c>
      <c r="T3188">
        <f t="shared" si="1711"/>
        <v>1.3076602715413785E-2</v>
      </c>
    </row>
    <row r="3189" spans="1:20" x14ac:dyDescent="0.3">
      <c r="A3189" s="26">
        <v>30002</v>
      </c>
      <c r="B3189">
        <v>127</v>
      </c>
      <c r="C3189" t="s">
        <v>210</v>
      </c>
      <c r="D3189">
        <v>57</v>
      </c>
      <c r="E3189" t="s">
        <v>214</v>
      </c>
      <c r="F3189">
        <v>4</v>
      </c>
      <c r="G3189">
        <v>8.6</v>
      </c>
      <c r="H3189">
        <f t="shared" si="1702"/>
        <v>8.5999999999999993E-2</v>
      </c>
      <c r="I3189">
        <v>4.2</v>
      </c>
      <c r="J3189">
        <v>1.6</v>
      </c>
      <c r="K3189">
        <f t="shared" si="1703"/>
        <v>5.8088183999999987E-3</v>
      </c>
      <c r="L3189">
        <f t="shared" si="1708"/>
        <v>1.5161837906346785E-2</v>
      </c>
      <c r="O3189">
        <f t="shared" si="1709"/>
        <v>5.3445478619872418E-3</v>
      </c>
      <c r="Q3189">
        <f t="shared" si="1710"/>
        <v>2.7845094360953531E-3</v>
      </c>
      <c r="T3189">
        <f t="shared" si="1711"/>
        <v>1.2262979556563932E-2</v>
      </c>
    </row>
    <row r="3190" spans="1:20" x14ac:dyDescent="0.3">
      <c r="A3190" s="26">
        <v>30002</v>
      </c>
      <c r="B3190">
        <v>127</v>
      </c>
      <c r="C3190" t="s">
        <v>210</v>
      </c>
      <c r="D3190">
        <v>58</v>
      </c>
      <c r="E3190" t="s">
        <v>214</v>
      </c>
      <c r="F3190">
        <v>4</v>
      </c>
      <c r="G3190">
        <v>15.4</v>
      </c>
      <c r="H3190">
        <f t="shared" si="1702"/>
        <v>0.154</v>
      </c>
      <c r="I3190">
        <v>5.4</v>
      </c>
      <c r="J3190">
        <v>1</v>
      </c>
      <c r="K3190">
        <f t="shared" si="1703"/>
        <v>1.8626546399999999E-2</v>
      </c>
      <c r="L3190">
        <f t="shared" si="1708"/>
        <v>5.5624428129161609E-2</v>
      </c>
      <c r="O3190">
        <f t="shared" si="1709"/>
        <v>1.9607610915529466E-2</v>
      </c>
      <c r="Q3190">
        <f t="shared" si="1710"/>
        <v>1.0215565286990852E-2</v>
      </c>
      <c r="T3190">
        <f t="shared" si="1711"/>
        <v>4.4989349523907707E-2</v>
      </c>
    </row>
    <row r="3191" spans="1:20" x14ac:dyDescent="0.3">
      <c r="A3191" s="26">
        <v>30002</v>
      </c>
      <c r="B3191">
        <v>127</v>
      </c>
      <c r="C3191" t="s">
        <v>210</v>
      </c>
      <c r="D3191">
        <v>59</v>
      </c>
      <c r="E3191" t="s">
        <v>214</v>
      </c>
      <c r="F3191">
        <v>4</v>
      </c>
      <c r="G3191">
        <v>16.5</v>
      </c>
      <c r="H3191">
        <f t="shared" si="1702"/>
        <v>0.16500000000000001</v>
      </c>
      <c r="I3191">
        <v>5</v>
      </c>
      <c r="J3191">
        <v>0.4</v>
      </c>
      <c r="K3191">
        <f t="shared" si="1703"/>
        <v>2.1382515000000001E-2</v>
      </c>
      <c r="L3191">
        <f t="shared" si="1708"/>
        <v>5.924866572938127E-2</v>
      </c>
      <c r="O3191">
        <f t="shared" si="1709"/>
        <v>2.0885154669606897E-2</v>
      </c>
      <c r="Q3191">
        <f t="shared" si="1710"/>
        <v>1.0881165582865194E-2</v>
      </c>
      <c r="T3191">
        <f t="shared" si="1711"/>
        <v>4.7920653226938316E-2</v>
      </c>
    </row>
    <row r="3192" spans="1:20" x14ac:dyDescent="0.3">
      <c r="A3192" s="26">
        <v>30002</v>
      </c>
      <c r="B3192">
        <v>127</v>
      </c>
      <c r="C3192" t="s">
        <v>210</v>
      </c>
      <c r="D3192">
        <v>60</v>
      </c>
      <c r="E3192" t="s">
        <v>214</v>
      </c>
      <c r="F3192">
        <v>4</v>
      </c>
      <c r="G3192">
        <v>12</v>
      </c>
      <c r="H3192">
        <f t="shared" si="1702"/>
        <v>0.12</v>
      </c>
      <c r="I3192">
        <v>4.5</v>
      </c>
      <c r="J3192">
        <v>1.2</v>
      </c>
      <c r="K3192">
        <f t="shared" si="1703"/>
        <v>1.130976E-2</v>
      </c>
      <c r="L3192">
        <f t="shared" si="1708"/>
        <v>2.9918654658390043E-2</v>
      </c>
      <c r="O3192">
        <f t="shared" si="1709"/>
        <v>1.054632576708249E-2</v>
      </c>
      <c r="Q3192">
        <f t="shared" si="1710"/>
        <v>5.4946357246499775E-3</v>
      </c>
      <c r="T3192">
        <f t="shared" si="1711"/>
        <v>2.4198375731358499E-2</v>
      </c>
    </row>
    <row r="3193" spans="1:20" x14ac:dyDescent="0.3">
      <c r="A3193" s="26">
        <v>30002</v>
      </c>
      <c r="B3193">
        <v>127</v>
      </c>
      <c r="C3193" t="s">
        <v>210</v>
      </c>
      <c r="D3193">
        <v>61</v>
      </c>
      <c r="E3193" t="s">
        <v>214</v>
      </c>
      <c r="F3193">
        <v>4</v>
      </c>
      <c r="G3193">
        <v>16</v>
      </c>
      <c r="H3193">
        <f t="shared" si="1702"/>
        <v>0.16</v>
      </c>
      <c r="I3193">
        <v>4.4000000000000004</v>
      </c>
      <c r="J3193">
        <v>0.6</v>
      </c>
      <c r="K3193">
        <f t="shared" si="1703"/>
        <v>2.0106240000000001E-2</v>
      </c>
      <c r="L3193">
        <f t="shared" si="1708"/>
        <v>5.01797877467089E-2</v>
      </c>
      <c r="O3193">
        <f t="shared" si="1709"/>
        <v>1.7688375180714887E-2</v>
      </c>
      <c r="Q3193">
        <f t="shared" si="1710"/>
        <v>9.2156434691524555E-3</v>
      </c>
      <c r="T3193">
        <f t="shared" si="1711"/>
        <v>4.0585693838147419E-2</v>
      </c>
    </row>
    <row r="3194" spans="1:20" x14ac:dyDescent="0.3">
      <c r="A3194" s="26">
        <v>30002</v>
      </c>
      <c r="B3194">
        <v>127</v>
      </c>
      <c r="C3194" t="s">
        <v>210</v>
      </c>
      <c r="D3194">
        <v>62</v>
      </c>
      <c r="E3194" t="s">
        <v>214</v>
      </c>
      <c r="F3194">
        <v>4</v>
      </c>
      <c r="G3194">
        <v>30</v>
      </c>
      <c r="H3194">
        <f t="shared" si="1702"/>
        <v>0.3</v>
      </c>
      <c r="I3194">
        <v>6.4</v>
      </c>
      <c r="J3194">
        <v>1</v>
      </c>
      <c r="K3194">
        <f t="shared" si="1703"/>
        <v>7.0685999999999999E-2</v>
      </c>
      <c r="L3194">
        <f t="shared" si="1708"/>
        <v>0.22278041276629934</v>
      </c>
      <c r="O3194">
        <f t="shared" si="1709"/>
        <v>7.8530095500120509E-2</v>
      </c>
      <c r="Q3194">
        <f t="shared" si="1710"/>
        <v>4.0914179755562788E-2</v>
      </c>
      <c r="T3194">
        <f t="shared" si="1711"/>
        <v>0.18018604764349852</v>
      </c>
    </row>
    <row r="3195" spans="1:20" x14ac:dyDescent="0.3">
      <c r="A3195" s="26">
        <v>30002</v>
      </c>
      <c r="B3195">
        <v>127</v>
      </c>
      <c r="C3195" t="s">
        <v>210</v>
      </c>
      <c r="D3195">
        <v>63</v>
      </c>
      <c r="E3195" t="s">
        <v>215</v>
      </c>
      <c r="F3195">
        <v>4</v>
      </c>
      <c r="G3195">
        <v>12</v>
      </c>
      <c r="H3195">
        <f t="shared" si="1702"/>
        <v>0.12</v>
      </c>
      <c r="I3195">
        <v>4</v>
      </c>
      <c r="J3195">
        <v>1.4</v>
      </c>
      <c r="K3195">
        <f t="shared" si="1703"/>
        <v>1.130976E-2</v>
      </c>
      <c r="L3195">
        <f>0.000064*(G3195^1.958025*I3195^0.883501+0.000045*G3195^2)</f>
        <v>2.8259912386463283E-2</v>
      </c>
      <c r="O3195">
        <f>L3195*0.44*0.75</f>
        <v>9.3257710875328838E-3</v>
      </c>
      <c r="Q3195">
        <f>O3195*0.52</f>
        <v>4.8494009655170997E-3</v>
      </c>
      <c r="T3195">
        <f>(L3195*0.44*0.75)*(1+0.2)*0.52*3.67</f>
        <v>2.1356761852137307E-2</v>
      </c>
    </row>
    <row r="3196" spans="1:20" x14ac:dyDescent="0.3">
      <c r="A3196" s="26">
        <v>30002</v>
      </c>
      <c r="B3196">
        <v>127</v>
      </c>
      <c r="C3196" t="s">
        <v>210</v>
      </c>
      <c r="D3196">
        <v>64</v>
      </c>
      <c r="E3196" t="s">
        <v>214</v>
      </c>
      <c r="F3196">
        <v>4</v>
      </c>
      <c r="G3196">
        <v>12.5</v>
      </c>
      <c r="H3196">
        <f t="shared" si="1702"/>
        <v>0.125</v>
      </c>
      <c r="I3196">
        <v>4.2</v>
      </c>
      <c r="J3196">
        <v>0.4</v>
      </c>
      <c r="K3196">
        <f t="shared" si="1703"/>
        <v>1.2271875E-2</v>
      </c>
      <c r="L3196">
        <f t="shared" ref="L3196:L3198" si="1712">0.000081*(G3196^1.864042*I3196^0.850892+0.000027*G3196^2)</f>
        <v>3.0443463749931135E-2</v>
      </c>
      <c r="O3196">
        <f t="shared" ref="O3196:O3198" si="1713">L3196*0.47*0.75</f>
        <v>1.0731320971850724E-2</v>
      </c>
      <c r="Q3196">
        <f t="shared" ref="Q3196:Q3198" si="1714">O3196*0.521</f>
        <v>5.5910182263342271E-3</v>
      </c>
      <c r="T3196">
        <f t="shared" ref="T3196:T3198" si="1715">(L3196*0.47*0.75)*(1+0.2)*0.521*3.67</f>
        <v>2.4622844268775937E-2</v>
      </c>
    </row>
    <row r="3197" spans="1:20" x14ac:dyDescent="0.3">
      <c r="A3197" s="26">
        <v>30002</v>
      </c>
      <c r="B3197">
        <v>127</v>
      </c>
      <c r="C3197" t="s">
        <v>210</v>
      </c>
      <c r="D3197">
        <v>65</v>
      </c>
      <c r="E3197" t="s">
        <v>214</v>
      </c>
      <c r="F3197">
        <v>4</v>
      </c>
      <c r="G3197">
        <v>10</v>
      </c>
      <c r="H3197">
        <f t="shared" si="1702"/>
        <v>0.1</v>
      </c>
      <c r="I3197">
        <v>4</v>
      </c>
      <c r="J3197">
        <v>0.2</v>
      </c>
      <c r="K3197">
        <f t="shared" si="1703"/>
        <v>7.8540000000000016E-3</v>
      </c>
      <c r="L3197">
        <f t="shared" si="1712"/>
        <v>1.9267260918446001E-2</v>
      </c>
      <c r="O3197">
        <f t="shared" si="1713"/>
        <v>6.7917094737522153E-3</v>
      </c>
      <c r="Q3197">
        <f t="shared" si="1714"/>
        <v>3.5384806358249041E-3</v>
      </c>
      <c r="T3197">
        <f t="shared" si="1715"/>
        <v>1.5583468720172878E-2</v>
      </c>
    </row>
    <row r="3198" spans="1:20" x14ac:dyDescent="0.3">
      <c r="A3198" s="26">
        <v>30002</v>
      </c>
      <c r="B3198">
        <v>127</v>
      </c>
      <c r="C3198" t="s">
        <v>210</v>
      </c>
      <c r="D3198">
        <v>66</v>
      </c>
      <c r="E3198" t="s">
        <v>214</v>
      </c>
      <c r="F3198">
        <v>4</v>
      </c>
      <c r="G3198">
        <v>11.4</v>
      </c>
      <c r="H3198">
        <f t="shared" si="1702"/>
        <v>0.114</v>
      </c>
      <c r="I3198">
        <v>4</v>
      </c>
      <c r="J3198">
        <v>0.3</v>
      </c>
      <c r="K3198">
        <f t="shared" si="1703"/>
        <v>1.02070584E-2</v>
      </c>
      <c r="L3198">
        <f t="shared" si="1712"/>
        <v>2.459762069105938E-2</v>
      </c>
      <c r="O3198">
        <f t="shared" si="1713"/>
        <v>8.6706612935984299E-3</v>
      </c>
      <c r="Q3198">
        <f t="shared" si="1714"/>
        <v>4.5174145339647821E-3</v>
      </c>
      <c r="T3198">
        <f t="shared" si="1715"/>
        <v>1.98946936075809E-2</v>
      </c>
    </row>
    <row r="3199" spans="1:20" x14ac:dyDescent="0.3">
      <c r="A3199" s="26">
        <v>30002</v>
      </c>
      <c r="B3199">
        <v>127</v>
      </c>
      <c r="C3199" t="s">
        <v>210</v>
      </c>
      <c r="D3199">
        <v>67</v>
      </c>
      <c r="E3199" t="s">
        <v>215</v>
      </c>
      <c r="F3199">
        <v>4</v>
      </c>
      <c r="G3199">
        <v>25.6</v>
      </c>
      <c r="H3199">
        <f t="shared" si="1702"/>
        <v>0.25600000000000001</v>
      </c>
      <c r="I3199">
        <v>9.6</v>
      </c>
      <c r="J3199">
        <v>3.4</v>
      </c>
      <c r="K3199">
        <f t="shared" si="1703"/>
        <v>5.1471974399999995E-2</v>
      </c>
      <c r="L3199">
        <f t="shared" ref="L3199:L3200" si="1716">0.000064*(G3199^1.958025*I3199^0.883501+0.000045*G3199^2)</f>
        <v>0.27001611510019641</v>
      </c>
      <c r="O3199">
        <f>L3199*0.44*0.75</f>
        <v>8.9105317983064813E-2</v>
      </c>
      <c r="Q3199">
        <f t="shared" ref="Q3199:Q3200" si="1717">O3199*0.52</f>
        <v>4.6334765351193706E-2</v>
      </c>
      <c r="T3199">
        <f>(L3199*0.44*0.75)*(1+0.2)*0.52*3.67</f>
        <v>0.20405830660665708</v>
      </c>
    </row>
    <row r="3200" spans="1:20" x14ac:dyDescent="0.3">
      <c r="A3200" s="26">
        <v>30002</v>
      </c>
      <c r="B3200">
        <v>128</v>
      </c>
      <c r="C3200" t="s">
        <v>210</v>
      </c>
      <c r="D3200">
        <v>1</v>
      </c>
      <c r="E3200" t="s">
        <v>215</v>
      </c>
      <c r="F3200">
        <v>4</v>
      </c>
      <c r="G3200">
        <v>14.5</v>
      </c>
      <c r="H3200">
        <f t="shared" si="1702"/>
        <v>0.14499999999999999</v>
      </c>
      <c r="I3200">
        <v>5</v>
      </c>
      <c r="J3200">
        <v>2.5</v>
      </c>
      <c r="K3200">
        <f t="shared" si="1703"/>
        <v>1.6513034999999999E-2</v>
      </c>
      <c r="L3200">
        <f t="shared" si="1716"/>
        <v>4.9855551998871372E-2</v>
      </c>
      <c r="O3200">
        <f>L3200*0.44*0.75</f>
        <v>1.6452332159627554E-2</v>
      </c>
      <c r="Q3200">
        <f t="shared" si="1717"/>
        <v>8.555212723006328E-3</v>
      </c>
      <c r="T3200">
        <f>(L3200*0.44*0.75)*(1+0.2)*0.52*3.67</f>
        <v>3.7677156832119869E-2</v>
      </c>
    </row>
    <row r="3201" spans="1:24" x14ac:dyDescent="0.3">
      <c r="A3201" s="26">
        <v>30002</v>
      </c>
      <c r="B3201">
        <v>128</v>
      </c>
      <c r="C3201" t="s">
        <v>210</v>
      </c>
      <c r="D3201">
        <v>2</v>
      </c>
      <c r="E3201" t="s">
        <v>214</v>
      </c>
      <c r="F3201">
        <v>4</v>
      </c>
      <c r="G3201">
        <v>35</v>
      </c>
      <c r="H3201">
        <f t="shared" si="1702"/>
        <v>0.35</v>
      </c>
      <c r="I3201">
        <v>7</v>
      </c>
      <c r="J3201">
        <v>1.3</v>
      </c>
      <c r="K3201">
        <f t="shared" si="1703"/>
        <v>9.6211499999999991E-2</v>
      </c>
      <c r="L3201">
        <f t="shared" ref="L3201:L3205" si="1718">0.000081*(G3201^1.864042*I3201^0.850892+0.000027*G3201^2)</f>
        <v>0.3204671341073636</v>
      </c>
      <c r="O3201">
        <f t="shared" ref="O3201:O3205" si="1719">L3201*0.47*0.75</f>
        <v>0.11296466477284565</v>
      </c>
      <c r="Q3201">
        <f t="shared" ref="Q3201:Q3205" si="1720">O3201*0.521</f>
        <v>5.8854590346652587E-2</v>
      </c>
      <c r="T3201">
        <f t="shared" ref="T3201:T3205" si="1721">(L3201*0.47*0.75)*(1+0.2)*0.521*3.67</f>
        <v>0.25919561588665796</v>
      </c>
    </row>
    <row r="3202" spans="1:24" x14ac:dyDescent="0.3">
      <c r="A3202" s="26">
        <v>30002</v>
      </c>
      <c r="B3202">
        <v>128</v>
      </c>
      <c r="C3202" t="s">
        <v>210</v>
      </c>
      <c r="D3202">
        <v>3</v>
      </c>
      <c r="E3202" t="s">
        <v>214</v>
      </c>
      <c r="F3202">
        <v>4</v>
      </c>
      <c r="G3202">
        <v>28.4</v>
      </c>
      <c r="H3202">
        <f t="shared" si="1702"/>
        <v>0.28399999999999997</v>
      </c>
      <c r="I3202">
        <v>7</v>
      </c>
      <c r="J3202">
        <v>1</v>
      </c>
      <c r="K3202">
        <f t="shared" si="1703"/>
        <v>6.3347222399999986E-2</v>
      </c>
      <c r="L3202">
        <f t="shared" si="1718"/>
        <v>0.21708116046098119</v>
      </c>
      <c r="O3202">
        <f t="shared" si="1719"/>
        <v>7.652110906249586E-2</v>
      </c>
      <c r="Q3202">
        <f t="shared" si="1720"/>
        <v>3.9867497821560342E-2</v>
      </c>
      <c r="T3202">
        <f t="shared" si="1721"/>
        <v>0.17557646040615174</v>
      </c>
    </row>
    <row r="3203" spans="1:24" x14ac:dyDescent="0.3">
      <c r="A3203" s="26">
        <v>30002</v>
      </c>
      <c r="B3203">
        <v>128</v>
      </c>
      <c r="C3203" t="s">
        <v>210</v>
      </c>
      <c r="D3203">
        <v>4</v>
      </c>
      <c r="E3203" t="s">
        <v>214</v>
      </c>
      <c r="F3203">
        <v>4</v>
      </c>
      <c r="G3203">
        <v>30</v>
      </c>
      <c r="H3203">
        <f t="shared" ref="H3203:H3266" si="1722">G3203/100</f>
        <v>0.3</v>
      </c>
      <c r="I3203">
        <v>7</v>
      </c>
      <c r="J3203">
        <v>0.7</v>
      </c>
      <c r="K3203">
        <f t="shared" ref="K3203:K3266" si="1723">0.7854*H3203^2</f>
        <v>7.0685999999999999E-2</v>
      </c>
      <c r="L3203">
        <f t="shared" si="1718"/>
        <v>0.24043173678046512</v>
      </c>
      <c r="O3203">
        <f t="shared" si="1719"/>
        <v>8.4752187215113947E-2</v>
      </c>
      <c r="Q3203">
        <f t="shared" si="1720"/>
        <v>4.4155889539074365E-2</v>
      </c>
      <c r="T3203">
        <f t="shared" si="1721"/>
        <v>0.1944625375300835</v>
      </c>
    </row>
    <row r="3204" spans="1:24" x14ac:dyDescent="0.3">
      <c r="A3204" s="26">
        <v>30002</v>
      </c>
      <c r="B3204">
        <v>128</v>
      </c>
      <c r="C3204" t="s">
        <v>210</v>
      </c>
      <c r="D3204">
        <v>5</v>
      </c>
      <c r="E3204" t="s">
        <v>214</v>
      </c>
      <c r="F3204">
        <v>4</v>
      </c>
      <c r="G3204">
        <v>8</v>
      </c>
      <c r="H3204">
        <f t="shared" si="1722"/>
        <v>0.08</v>
      </c>
      <c r="I3204">
        <v>5</v>
      </c>
      <c r="J3204">
        <v>1.4</v>
      </c>
      <c r="K3204">
        <f t="shared" si="1723"/>
        <v>5.0265600000000002E-3</v>
      </c>
      <c r="L3204">
        <f t="shared" si="1718"/>
        <v>1.536861122951886E-2</v>
      </c>
      <c r="O3204">
        <f t="shared" si="1719"/>
        <v>5.4174354584053969E-3</v>
      </c>
      <c r="Q3204">
        <f t="shared" si="1720"/>
        <v>2.8224838738292119E-3</v>
      </c>
      <c r="T3204">
        <f t="shared" si="1721"/>
        <v>1.2430218980343849E-2</v>
      </c>
    </row>
    <row r="3205" spans="1:24" x14ac:dyDescent="0.3">
      <c r="A3205" s="26">
        <v>30002</v>
      </c>
      <c r="B3205">
        <v>128</v>
      </c>
      <c r="C3205" t="s">
        <v>210</v>
      </c>
      <c r="D3205">
        <v>6</v>
      </c>
      <c r="E3205" t="s">
        <v>214</v>
      </c>
      <c r="F3205">
        <v>4</v>
      </c>
      <c r="G3205">
        <v>10.4</v>
      </c>
      <c r="H3205">
        <f t="shared" si="1722"/>
        <v>0.10400000000000001</v>
      </c>
      <c r="I3205">
        <v>5</v>
      </c>
      <c r="J3205">
        <v>2</v>
      </c>
      <c r="K3205">
        <f t="shared" si="1723"/>
        <v>8.494886400000002E-3</v>
      </c>
      <c r="L3205">
        <f t="shared" si="1718"/>
        <v>2.5062821590967999E-2</v>
      </c>
      <c r="O3205">
        <f t="shared" si="1719"/>
        <v>8.8346446108162197E-3</v>
      </c>
      <c r="Q3205">
        <f t="shared" si="1720"/>
        <v>4.6028498422352503E-3</v>
      </c>
      <c r="T3205">
        <f t="shared" si="1721"/>
        <v>2.0270950705204044E-2</v>
      </c>
    </row>
    <row r="3206" spans="1:24" x14ac:dyDescent="0.3">
      <c r="A3206" s="26">
        <v>30002</v>
      </c>
      <c r="B3206">
        <v>128</v>
      </c>
      <c r="C3206" t="s">
        <v>210</v>
      </c>
      <c r="D3206">
        <v>7</v>
      </c>
      <c r="E3206" t="s">
        <v>215</v>
      </c>
      <c r="F3206">
        <v>4</v>
      </c>
      <c r="G3206">
        <v>25.4</v>
      </c>
      <c r="H3206">
        <f t="shared" si="1722"/>
        <v>0.254</v>
      </c>
      <c r="I3206">
        <v>8</v>
      </c>
      <c r="J3206">
        <v>2.1</v>
      </c>
      <c r="K3206">
        <f t="shared" si="1723"/>
        <v>5.06708664E-2</v>
      </c>
      <c r="L3206">
        <f>0.000064*(G3206^1.958025*I3206^0.883501+0.000045*G3206^2)</f>
        <v>0.22634139266656533</v>
      </c>
      <c r="O3206">
        <f>L3206*0.44*0.75</f>
        <v>7.4692659579966569E-2</v>
      </c>
      <c r="Q3206">
        <f>O3206*0.52</f>
        <v>3.8840182981582615E-2</v>
      </c>
      <c r="T3206">
        <f>(L3206*0.44*0.75)*(1+0.2)*0.52*3.67</f>
        <v>0.17105216585088984</v>
      </c>
    </row>
    <row r="3207" spans="1:24" x14ac:dyDescent="0.3">
      <c r="A3207" s="26">
        <v>30002</v>
      </c>
      <c r="B3207">
        <v>128</v>
      </c>
      <c r="C3207" t="s">
        <v>210</v>
      </c>
      <c r="D3207">
        <v>8</v>
      </c>
      <c r="E3207" t="s">
        <v>214</v>
      </c>
      <c r="F3207">
        <v>4</v>
      </c>
      <c r="G3207">
        <v>7.6</v>
      </c>
      <c r="H3207">
        <f t="shared" si="1722"/>
        <v>7.5999999999999998E-2</v>
      </c>
      <c r="I3207">
        <v>4</v>
      </c>
      <c r="J3207">
        <v>1.7</v>
      </c>
      <c r="K3207">
        <f t="shared" si="1723"/>
        <v>4.5364704E-3</v>
      </c>
      <c r="L3207">
        <f>0.000081*(G3207^1.864042*I3207^0.850892+0.000027*G3207^2)</f>
        <v>1.1551844343026285E-2</v>
      </c>
      <c r="O3207">
        <f>L3207*0.47*0.75</f>
        <v>4.0720251309167652E-3</v>
      </c>
      <c r="Q3207">
        <f>O3207*0.521</f>
        <v>2.1215250932076347E-3</v>
      </c>
      <c r="T3207">
        <f>(L3207*0.47*0.75)*(1+0.2)*0.521*3.67</f>
        <v>9.3431965104864238E-3</v>
      </c>
    </row>
    <row r="3208" spans="1:24" x14ac:dyDescent="0.3">
      <c r="A3208" s="26">
        <v>30002</v>
      </c>
      <c r="B3208">
        <v>128</v>
      </c>
      <c r="C3208" t="s">
        <v>210</v>
      </c>
      <c r="D3208">
        <v>9</v>
      </c>
      <c r="E3208" t="s">
        <v>218</v>
      </c>
      <c r="F3208">
        <v>4</v>
      </c>
      <c r="G3208">
        <v>9.4</v>
      </c>
      <c r="H3208">
        <f t="shared" si="1722"/>
        <v>9.4E-2</v>
      </c>
      <c r="I3208">
        <v>5</v>
      </c>
      <c r="J3208">
        <v>3</v>
      </c>
      <c r="K3208">
        <f t="shared" si="1723"/>
        <v>6.9397944000000001E-3</v>
      </c>
      <c r="L3208">
        <f>0.000057*(G3208^1.897696*I3208^1.002687+0.000031*G3208^2)</f>
        <v>2.0110700550830991E-2</v>
      </c>
      <c r="O3208">
        <f>L3208*0.43*0.75</f>
        <v>6.485700927642995E-3</v>
      </c>
      <c r="Q3208">
        <f>O3208*0.52</f>
        <v>3.3725644823743577E-3</v>
      </c>
      <c r="T3208">
        <f>(L3208*0.43*0.75)*(1+0.2)*0.52*3.67</f>
        <v>1.4852773980376672E-2</v>
      </c>
    </row>
    <row r="3209" spans="1:24" x14ac:dyDescent="0.3">
      <c r="A3209" s="26">
        <v>30002</v>
      </c>
      <c r="B3209">
        <v>128</v>
      </c>
      <c r="C3209" t="s">
        <v>210</v>
      </c>
      <c r="D3209">
        <v>10</v>
      </c>
      <c r="E3209" t="s">
        <v>215</v>
      </c>
      <c r="F3209">
        <v>4</v>
      </c>
      <c r="G3209">
        <v>10.199999999999999</v>
      </c>
      <c r="H3209">
        <f t="shared" si="1722"/>
        <v>0.10199999999999999</v>
      </c>
      <c r="I3209">
        <v>4.5999999999999996</v>
      </c>
      <c r="J3209">
        <v>2</v>
      </c>
      <c r="K3209">
        <f t="shared" si="1723"/>
        <v>8.1713015999999982E-3</v>
      </c>
      <c r="L3209">
        <f>0.000064*(G3209^1.958025*I3209^0.883501+0.000045*G3209^2)</f>
        <v>2.3259326073442398E-2</v>
      </c>
      <c r="O3209">
        <f>L3209*0.44*0.75</f>
        <v>7.6755776042359922E-3</v>
      </c>
      <c r="Q3209">
        <f>O3209*0.52</f>
        <v>3.9913003542027163E-3</v>
      </c>
      <c r="T3209">
        <f>(L3209*0.44*0.75)*(1+0.2)*0.52*3.67</f>
        <v>1.757768675990876E-2</v>
      </c>
    </row>
    <row r="3210" spans="1:24" x14ac:dyDescent="0.3">
      <c r="A3210" s="26">
        <v>30002</v>
      </c>
      <c r="B3210">
        <v>128</v>
      </c>
      <c r="C3210" t="s">
        <v>210</v>
      </c>
      <c r="D3210">
        <v>11</v>
      </c>
      <c r="E3210" t="s">
        <v>214</v>
      </c>
      <c r="F3210">
        <v>4</v>
      </c>
      <c r="G3210">
        <v>13</v>
      </c>
      <c r="H3210">
        <f t="shared" si="1722"/>
        <v>0.13</v>
      </c>
      <c r="I3210">
        <v>5</v>
      </c>
      <c r="J3210">
        <v>1.5</v>
      </c>
      <c r="K3210">
        <f t="shared" si="1723"/>
        <v>1.3273260000000002E-2</v>
      </c>
      <c r="L3210">
        <f t="shared" ref="L3210:L3211" si="1724">0.000081*(G3210^1.864042*I3210^0.850892+0.000027*G3210^2)</f>
        <v>3.7990448730894355E-2</v>
      </c>
      <c r="O3210">
        <f t="shared" ref="O3210:O3211" si="1725">L3210*0.47*0.75</f>
        <v>1.339163317764026E-2</v>
      </c>
      <c r="Q3210">
        <f t="shared" ref="Q3210:Q3211" si="1726">O3210*0.521</f>
        <v>6.9770408855505759E-3</v>
      </c>
      <c r="T3210">
        <f t="shared" ref="T3210:T3211" si="1727">(L3210*0.47*0.75)*(1+0.2)*0.521*3.67</f>
        <v>3.0726888059964735E-2</v>
      </c>
    </row>
    <row r="3211" spans="1:24" x14ac:dyDescent="0.3">
      <c r="A3211" s="26">
        <v>30002</v>
      </c>
      <c r="B3211">
        <v>128</v>
      </c>
      <c r="C3211" t="s">
        <v>210</v>
      </c>
      <c r="D3211">
        <v>12</v>
      </c>
      <c r="E3211" t="s">
        <v>214</v>
      </c>
      <c r="F3211">
        <v>4</v>
      </c>
      <c r="G3211">
        <v>11.2</v>
      </c>
      <c r="H3211">
        <f t="shared" si="1722"/>
        <v>0.11199999999999999</v>
      </c>
      <c r="I3211">
        <v>5</v>
      </c>
      <c r="J3211">
        <v>1</v>
      </c>
      <c r="K3211">
        <f t="shared" si="1723"/>
        <v>9.8520575999999985E-3</v>
      </c>
      <c r="L3211">
        <f t="shared" si="1724"/>
        <v>2.8775548173023895E-2</v>
      </c>
      <c r="O3211">
        <f t="shared" si="1725"/>
        <v>1.0143380730990923E-2</v>
      </c>
      <c r="Q3211">
        <f t="shared" si="1726"/>
        <v>5.2847013608462706E-3</v>
      </c>
      <c r="T3211">
        <f t="shared" si="1727"/>
        <v>2.3273824793166975E-2</v>
      </c>
    </row>
    <row r="3212" spans="1:24" x14ac:dyDescent="0.3">
      <c r="A3212" s="26">
        <v>30002</v>
      </c>
      <c r="B3212">
        <v>128</v>
      </c>
      <c r="C3212" t="s">
        <v>210</v>
      </c>
      <c r="D3212">
        <v>13</v>
      </c>
      <c r="E3212" t="s">
        <v>215</v>
      </c>
      <c r="F3212">
        <v>1</v>
      </c>
      <c r="G3212">
        <v>51.5</v>
      </c>
      <c r="H3212">
        <f t="shared" si="1722"/>
        <v>0.51500000000000001</v>
      </c>
      <c r="I3212">
        <v>15</v>
      </c>
      <c r="J3212">
        <v>4</v>
      </c>
      <c r="K3212">
        <f t="shared" si="1723"/>
        <v>0.20830771499999998</v>
      </c>
      <c r="L3212">
        <f>0.000064*(G3212^1.958025*I3212^0.883501+0.000045*G3212^2)</f>
        <v>1.5740598254514901</v>
      </c>
      <c r="O3212">
        <f>L3212*0.44*0.75</f>
        <v>0.51943974239899171</v>
      </c>
      <c r="Q3212">
        <f>O3212*0.52</f>
        <v>0.27010866604747569</v>
      </c>
      <c r="T3212">
        <f>(L3212*0.44*0.75)*(1+0.2)*0.52*3.67</f>
        <v>1.1895585652730829</v>
      </c>
      <c r="U3212">
        <v>57</v>
      </c>
      <c r="V3212">
        <v>64</v>
      </c>
      <c r="W3212">
        <v>15</v>
      </c>
      <c r="X3212">
        <v>5</v>
      </c>
    </row>
    <row r="3213" spans="1:24" x14ac:dyDescent="0.3">
      <c r="A3213" s="26">
        <v>30002</v>
      </c>
      <c r="B3213">
        <v>128</v>
      </c>
      <c r="C3213" t="s">
        <v>210</v>
      </c>
      <c r="D3213">
        <v>14</v>
      </c>
      <c r="E3213" t="s">
        <v>214</v>
      </c>
      <c r="F3213">
        <v>3</v>
      </c>
      <c r="G3213">
        <v>13</v>
      </c>
      <c r="H3213">
        <f t="shared" si="1722"/>
        <v>0.13</v>
      </c>
      <c r="I3213">
        <v>6</v>
      </c>
      <c r="J3213">
        <v>1.5</v>
      </c>
      <c r="K3213">
        <f t="shared" si="1723"/>
        <v>1.3273260000000002E-2</v>
      </c>
      <c r="L3213">
        <f t="shared" ref="L3213:L3222" si="1728">0.000081*(G3213^1.864042*I3213^0.850892+0.000027*G3213^2)</f>
        <v>4.4365819194629848E-2</v>
      </c>
      <c r="O3213">
        <f t="shared" ref="O3213:O3222" si="1729">L3213*0.47*0.75</f>
        <v>1.563895126610702E-2</v>
      </c>
      <c r="Q3213">
        <f t="shared" ref="Q3213:Q3222" si="1730">O3213*0.521</f>
        <v>8.147893609641757E-3</v>
      </c>
      <c r="T3213">
        <f t="shared" ref="T3213:T3222" si="1731">(L3213*0.47*0.75)*(1+0.2)*0.521*3.67</f>
        <v>3.58833234568623E-2</v>
      </c>
    </row>
    <row r="3214" spans="1:24" x14ac:dyDescent="0.3">
      <c r="A3214" s="26">
        <v>30002</v>
      </c>
      <c r="B3214">
        <v>128</v>
      </c>
      <c r="C3214" t="s">
        <v>210</v>
      </c>
      <c r="D3214">
        <v>15</v>
      </c>
      <c r="E3214" t="s">
        <v>214</v>
      </c>
      <c r="F3214">
        <v>3</v>
      </c>
      <c r="G3214">
        <v>12</v>
      </c>
      <c r="H3214">
        <f t="shared" si="1722"/>
        <v>0.12</v>
      </c>
      <c r="I3214">
        <v>5</v>
      </c>
      <c r="J3214">
        <v>0.5</v>
      </c>
      <c r="K3214">
        <f t="shared" si="1723"/>
        <v>1.130976E-2</v>
      </c>
      <c r="L3214">
        <f t="shared" si="1728"/>
        <v>3.2724751060338599E-2</v>
      </c>
      <c r="O3214">
        <f t="shared" si="1729"/>
        <v>1.1535474748769356E-2</v>
      </c>
      <c r="Q3214">
        <f t="shared" si="1730"/>
        <v>6.0099823441088348E-3</v>
      </c>
      <c r="T3214">
        <f t="shared" si="1731"/>
        <v>2.6467962243455306E-2</v>
      </c>
    </row>
    <row r="3215" spans="1:24" x14ac:dyDescent="0.3">
      <c r="A3215" s="26">
        <v>30002</v>
      </c>
      <c r="B3215">
        <v>128</v>
      </c>
      <c r="C3215" t="s">
        <v>210</v>
      </c>
      <c r="D3215">
        <v>16</v>
      </c>
      <c r="E3215" t="s">
        <v>214</v>
      </c>
      <c r="F3215">
        <v>4</v>
      </c>
      <c r="G3215">
        <v>31.4</v>
      </c>
      <c r="H3215">
        <f t="shared" si="1722"/>
        <v>0.314</v>
      </c>
      <c r="I3215">
        <v>6</v>
      </c>
      <c r="J3215">
        <v>0.2</v>
      </c>
      <c r="K3215">
        <f t="shared" si="1723"/>
        <v>7.7437298400000007E-2</v>
      </c>
      <c r="L3215">
        <f t="shared" si="1728"/>
        <v>0.22958922739094803</v>
      </c>
      <c r="O3215">
        <f t="shared" si="1729"/>
        <v>8.0930202655309175E-2</v>
      </c>
      <c r="Q3215">
        <f t="shared" si="1730"/>
        <v>4.2164635583416078E-2</v>
      </c>
      <c r="T3215">
        <f t="shared" si="1731"/>
        <v>0.1856930551093644</v>
      </c>
    </row>
    <row r="3216" spans="1:24" x14ac:dyDescent="0.3">
      <c r="A3216" s="26">
        <v>30002</v>
      </c>
      <c r="B3216">
        <v>128</v>
      </c>
      <c r="C3216" t="s">
        <v>210</v>
      </c>
      <c r="D3216">
        <v>17</v>
      </c>
      <c r="E3216" t="s">
        <v>214</v>
      </c>
      <c r="F3216">
        <v>4</v>
      </c>
      <c r="G3216">
        <v>25</v>
      </c>
      <c r="H3216">
        <f t="shared" si="1722"/>
        <v>0.25</v>
      </c>
      <c r="I3216">
        <v>6</v>
      </c>
      <c r="J3216">
        <v>1</v>
      </c>
      <c r="K3216">
        <f t="shared" si="1723"/>
        <v>4.9087499999999999E-2</v>
      </c>
      <c r="L3216">
        <f t="shared" si="1728"/>
        <v>0.15011722813158659</v>
      </c>
      <c r="O3216">
        <f t="shared" si="1729"/>
        <v>5.2916322916384269E-2</v>
      </c>
      <c r="Q3216">
        <f t="shared" si="1730"/>
        <v>2.7569404239436206E-2</v>
      </c>
      <c r="T3216">
        <f t="shared" si="1731"/>
        <v>0.12141565627047704</v>
      </c>
    </row>
    <row r="3217" spans="1:20" x14ac:dyDescent="0.3">
      <c r="A3217" s="26">
        <v>30002</v>
      </c>
      <c r="B3217">
        <v>128</v>
      </c>
      <c r="C3217" t="s">
        <v>210</v>
      </c>
      <c r="D3217">
        <v>18</v>
      </c>
      <c r="E3217" t="s">
        <v>214</v>
      </c>
      <c r="F3217">
        <v>4</v>
      </c>
      <c r="G3217">
        <v>10.5</v>
      </c>
      <c r="H3217">
        <f t="shared" si="1722"/>
        <v>0.105</v>
      </c>
      <c r="I3217">
        <v>5</v>
      </c>
      <c r="J3217">
        <v>0.4</v>
      </c>
      <c r="K3217">
        <f t="shared" si="1723"/>
        <v>8.659034999999999E-3</v>
      </c>
      <c r="L3217">
        <f t="shared" si="1728"/>
        <v>2.551390014673301E-2</v>
      </c>
      <c r="O3217">
        <f t="shared" si="1729"/>
        <v>8.993649801723385E-3</v>
      </c>
      <c r="Q3217">
        <f t="shared" si="1730"/>
        <v>4.6856915466978837E-3</v>
      </c>
      <c r="T3217">
        <f t="shared" si="1731"/>
        <v>2.0635785571657479E-2</v>
      </c>
    </row>
    <row r="3218" spans="1:20" x14ac:dyDescent="0.3">
      <c r="A3218" s="26">
        <v>30002</v>
      </c>
      <c r="B3218">
        <v>128</v>
      </c>
      <c r="C3218" t="s">
        <v>210</v>
      </c>
      <c r="D3218">
        <v>19</v>
      </c>
      <c r="E3218" t="s">
        <v>214</v>
      </c>
      <c r="F3218">
        <v>4</v>
      </c>
      <c r="G3218">
        <v>10</v>
      </c>
      <c r="H3218">
        <f t="shared" si="1722"/>
        <v>0.1</v>
      </c>
      <c r="I3218">
        <v>5</v>
      </c>
      <c r="J3218">
        <v>0.2</v>
      </c>
      <c r="K3218">
        <f t="shared" si="1723"/>
        <v>7.8540000000000016E-3</v>
      </c>
      <c r="L3218">
        <f t="shared" si="1728"/>
        <v>2.3295877876834702E-2</v>
      </c>
      <c r="O3218">
        <f t="shared" si="1729"/>
        <v>8.2117969515842319E-3</v>
      </c>
      <c r="Q3218">
        <f t="shared" si="1730"/>
        <v>4.2783462117753851E-3</v>
      </c>
      <c r="T3218">
        <f t="shared" si="1731"/>
        <v>1.8841836716658796E-2</v>
      </c>
    </row>
    <row r="3219" spans="1:20" x14ac:dyDescent="0.3">
      <c r="A3219" s="26">
        <v>30002</v>
      </c>
      <c r="B3219">
        <v>128</v>
      </c>
      <c r="C3219" t="s">
        <v>210</v>
      </c>
      <c r="D3219">
        <v>20</v>
      </c>
      <c r="E3219" t="s">
        <v>214</v>
      </c>
      <c r="F3219">
        <v>4</v>
      </c>
      <c r="G3219">
        <v>13.4</v>
      </c>
      <c r="H3219">
        <f t="shared" si="1722"/>
        <v>0.13400000000000001</v>
      </c>
      <c r="I3219">
        <v>4.7</v>
      </c>
      <c r="J3219">
        <v>0.2</v>
      </c>
      <c r="K3219">
        <f t="shared" si="1723"/>
        <v>1.4102642400000002E-2</v>
      </c>
      <c r="L3219">
        <f t="shared" si="1728"/>
        <v>3.8136678353426108E-2</v>
      </c>
      <c r="O3219">
        <f t="shared" si="1729"/>
        <v>1.3443179119582701E-2</v>
      </c>
      <c r="Q3219">
        <f t="shared" si="1730"/>
        <v>7.0038963213025877E-3</v>
      </c>
      <c r="T3219">
        <f t="shared" si="1731"/>
        <v>3.0845159399016595E-2</v>
      </c>
    </row>
    <row r="3220" spans="1:20" x14ac:dyDescent="0.3">
      <c r="A3220" s="26">
        <v>30002</v>
      </c>
      <c r="B3220">
        <v>128</v>
      </c>
      <c r="C3220" t="s">
        <v>210</v>
      </c>
      <c r="D3220">
        <v>21</v>
      </c>
      <c r="E3220" t="s">
        <v>214</v>
      </c>
      <c r="F3220">
        <v>4</v>
      </c>
      <c r="G3220">
        <v>8.4</v>
      </c>
      <c r="H3220">
        <f t="shared" si="1722"/>
        <v>8.4000000000000005E-2</v>
      </c>
      <c r="I3220">
        <v>3.6</v>
      </c>
      <c r="J3220">
        <v>0.7</v>
      </c>
      <c r="K3220">
        <f t="shared" si="1723"/>
        <v>5.5417824000000004E-3</v>
      </c>
      <c r="L3220">
        <f t="shared" si="1728"/>
        <v>1.2727380879583156E-2</v>
      </c>
      <c r="O3220">
        <f t="shared" si="1729"/>
        <v>4.4864017600530623E-3</v>
      </c>
      <c r="Q3220">
        <f t="shared" si="1730"/>
        <v>2.3374153169876456E-3</v>
      </c>
      <c r="T3220">
        <f t="shared" si="1731"/>
        <v>1.0293977056013591E-2</v>
      </c>
    </row>
    <row r="3221" spans="1:20" x14ac:dyDescent="0.3">
      <c r="A3221" s="26">
        <v>30002</v>
      </c>
      <c r="B3221">
        <v>128</v>
      </c>
      <c r="C3221" t="s">
        <v>210</v>
      </c>
      <c r="D3221">
        <v>22</v>
      </c>
      <c r="E3221" t="s">
        <v>214</v>
      </c>
      <c r="F3221">
        <v>4</v>
      </c>
      <c r="G3221">
        <v>10.4</v>
      </c>
      <c r="H3221">
        <f t="shared" si="1722"/>
        <v>0.10400000000000001</v>
      </c>
      <c r="I3221">
        <v>4.5</v>
      </c>
      <c r="J3221">
        <v>1</v>
      </c>
      <c r="K3221">
        <f t="shared" si="1723"/>
        <v>8.494886400000002E-3</v>
      </c>
      <c r="L3221">
        <f t="shared" si="1728"/>
        <v>2.2913723301419778E-2</v>
      </c>
      <c r="O3221">
        <f t="shared" si="1729"/>
        <v>8.0770874637504722E-3</v>
      </c>
      <c r="Q3221">
        <f t="shared" si="1730"/>
        <v>4.2081625686139958E-3</v>
      </c>
      <c r="T3221">
        <f t="shared" si="1731"/>
        <v>1.8532747952176035E-2</v>
      </c>
    </row>
    <row r="3222" spans="1:20" x14ac:dyDescent="0.3">
      <c r="A3222" s="26">
        <v>30002</v>
      </c>
      <c r="B3222">
        <v>128</v>
      </c>
      <c r="C3222" t="s">
        <v>210</v>
      </c>
      <c r="D3222">
        <v>23</v>
      </c>
      <c r="E3222" t="s">
        <v>214</v>
      </c>
      <c r="F3222">
        <v>4</v>
      </c>
      <c r="G3222">
        <v>11.2</v>
      </c>
      <c r="H3222">
        <f t="shared" si="1722"/>
        <v>0.11199999999999999</v>
      </c>
      <c r="I3222">
        <v>4.5999999999999996</v>
      </c>
      <c r="J3222">
        <v>1.1000000000000001</v>
      </c>
      <c r="K3222">
        <f t="shared" si="1723"/>
        <v>9.8520575999999985E-3</v>
      </c>
      <c r="L3222">
        <f t="shared" si="1728"/>
        <v>2.6804719204406087E-2</v>
      </c>
      <c r="O3222">
        <f t="shared" si="1729"/>
        <v>9.4486635195531448E-3</v>
      </c>
      <c r="Q3222">
        <f t="shared" si="1730"/>
        <v>4.9227536936871886E-3</v>
      </c>
      <c r="T3222">
        <f t="shared" si="1731"/>
        <v>2.1679807266998381E-2</v>
      </c>
    </row>
    <row r="3223" spans="1:20" x14ac:dyDescent="0.3">
      <c r="A3223" s="26">
        <v>30002</v>
      </c>
      <c r="B3223">
        <v>128</v>
      </c>
      <c r="C3223" t="s">
        <v>210</v>
      </c>
      <c r="D3223">
        <v>24</v>
      </c>
      <c r="E3223" t="s">
        <v>215</v>
      </c>
      <c r="F3223">
        <v>4</v>
      </c>
      <c r="G3223">
        <v>11</v>
      </c>
      <c r="H3223">
        <f t="shared" si="1722"/>
        <v>0.11</v>
      </c>
      <c r="I3223">
        <v>5.4</v>
      </c>
      <c r="J3223">
        <v>3.6</v>
      </c>
      <c r="K3223">
        <f t="shared" si="1723"/>
        <v>9.503339999999999E-3</v>
      </c>
      <c r="L3223">
        <f t="shared" ref="L3223:L3226" si="1732">0.000064*(G3223^1.958025*I3223^0.883501+0.000045*G3223^2)</f>
        <v>3.1069078810876748E-2</v>
      </c>
      <c r="O3223">
        <f>L3223*0.44*0.75</f>
        <v>1.0252796007589327E-2</v>
      </c>
      <c r="Q3223">
        <f t="shared" ref="Q3223:Q3226" si="1733">O3223*0.52</f>
        <v>5.3314539239464496E-3</v>
      </c>
      <c r="T3223">
        <f>(L3223*0.44*0.75)*(1+0.2)*0.52*3.67</f>
        <v>2.3479723081060163E-2</v>
      </c>
    </row>
    <row r="3224" spans="1:20" x14ac:dyDescent="0.3">
      <c r="A3224" s="26">
        <v>30002</v>
      </c>
      <c r="B3224">
        <v>128</v>
      </c>
      <c r="C3224" t="s">
        <v>210</v>
      </c>
      <c r="D3224">
        <v>25</v>
      </c>
      <c r="E3224" t="s">
        <v>215</v>
      </c>
      <c r="F3224">
        <v>4</v>
      </c>
      <c r="G3224">
        <v>20</v>
      </c>
      <c r="H3224">
        <f t="shared" si="1722"/>
        <v>0.2</v>
      </c>
      <c r="I3224">
        <v>7</v>
      </c>
      <c r="J3224">
        <v>2.6</v>
      </c>
      <c r="K3224">
        <f t="shared" si="1723"/>
        <v>3.1416000000000006E-2</v>
      </c>
      <c r="L3224">
        <f t="shared" si="1732"/>
        <v>0.12597320136457754</v>
      </c>
      <c r="O3224">
        <f>L3224*0.44*0.75</f>
        <v>4.1571156450310592E-2</v>
      </c>
      <c r="Q3224">
        <f t="shared" si="1733"/>
        <v>2.1617001354161509E-2</v>
      </c>
      <c r="T3224">
        <f>(L3224*0.44*0.75)*(1+0.2)*0.52*3.67</f>
        <v>9.5201273963727281E-2</v>
      </c>
    </row>
    <row r="3225" spans="1:20" x14ac:dyDescent="0.3">
      <c r="A3225" s="26">
        <v>30002</v>
      </c>
      <c r="B3225">
        <v>128</v>
      </c>
      <c r="C3225" t="s">
        <v>210</v>
      </c>
      <c r="D3225">
        <v>26</v>
      </c>
      <c r="E3225" t="s">
        <v>215</v>
      </c>
      <c r="F3225">
        <v>4</v>
      </c>
      <c r="G3225">
        <v>17.600000000000001</v>
      </c>
      <c r="H3225">
        <f t="shared" si="1722"/>
        <v>0.17600000000000002</v>
      </c>
      <c r="I3225">
        <v>7.5</v>
      </c>
      <c r="J3225">
        <v>3</v>
      </c>
      <c r="K3225">
        <f t="shared" si="1723"/>
        <v>2.4328550400000006E-2</v>
      </c>
      <c r="L3225">
        <f t="shared" si="1732"/>
        <v>0.10424281564516499</v>
      </c>
      <c r="O3225">
        <f>L3225*0.44*0.75</f>
        <v>3.4400129162904448E-2</v>
      </c>
      <c r="Q3225">
        <f t="shared" si="1733"/>
        <v>1.7888067164710315E-2</v>
      </c>
      <c r="T3225">
        <f>(L3225*0.44*0.75)*(1+0.2)*0.52*3.67</f>
        <v>7.8779047793384224E-2</v>
      </c>
    </row>
    <row r="3226" spans="1:20" x14ac:dyDescent="0.3">
      <c r="A3226" s="26">
        <v>30002</v>
      </c>
      <c r="B3226">
        <v>128</v>
      </c>
      <c r="C3226" t="s">
        <v>210</v>
      </c>
      <c r="D3226">
        <v>27</v>
      </c>
      <c r="E3226" t="s">
        <v>215</v>
      </c>
      <c r="F3226">
        <v>3</v>
      </c>
      <c r="G3226">
        <v>9</v>
      </c>
      <c r="H3226">
        <f t="shared" si="1722"/>
        <v>0.09</v>
      </c>
      <c r="I3226">
        <v>6.4</v>
      </c>
      <c r="J3226">
        <v>4.5</v>
      </c>
      <c r="K3226">
        <f t="shared" si="1723"/>
        <v>6.3617399999999994E-3</v>
      </c>
      <c r="L3226">
        <f t="shared" si="1732"/>
        <v>2.4371128176604188E-2</v>
      </c>
      <c r="O3226">
        <f>L3226*0.44*0.75</f>
        <v>8.0424722982793823E-3</v>
      </c>
      <c r="Q3226">
        <f t="shared" si="1733"/>
        <v>4.1820855951052787E-3</v>
      </c>
      <c r="T3226">
        <f>(L3226*0.44*0.75)*(1+0.2)*0.52*3.67</f>
        <v>1.8417904960843647E-2</v>
      </c>
    </row>
    <row r="3227" spans="1:20" x14ac:dyDescent="0.3">
      <c r="A3227" s="26">
        <v>30002</v>
      </c>
      <c r="B3227">
        <v>128</v>
      </c>
      <c r="C3227" t="s">
        <v>210</v>
      </c>
      <c r="D3227">
        <v>28</v>
      </c>
      <c r="E3227" t="s">
        <v>214</v>
      </c>
      <c r="F3227">
        <v>4</v>
      </c>
      <c r="G3227">
        <v>12</v>
      </c>
      <c r="H3227">
        <f t="shared" si="1722"/>
        <v>0.12</v>
      </c>
      <c r="I3227">
        <v>6.6</v>
      </c>
      <c r="J3227">
        <v>3</v>
      </c>
      <c r="K3227">
        <f t="shared" si="1723"/>
        <v>1.130976E-2</v>
      </c>
      <c r="L3227">
        <f>0.000081*(G3227^1.864042*I3227^0.850892+0.000027*G3227^2)</f>
        <v>4.1444878006146532E-2</v>
      </c>
      <c r="O3227">
        <f>L3227*0.47*0.75</f>
        <v>1.4609319497166651E-2</v>
      </c>
      <c r="Q3227">
        <f>O3227*0.521</f>
        <v>7.6114554580238251E-3</v>
      </c>
      <c r="T3227">
        <f>(L3227*0.47*0.75)*(1+0.2)*0.521*3.67</f>
        <v>3.3520849837136928E-2</v>
      </c>
    </row>
    <row r="3228" spans="1:20" x14ac:dyDescent="0.3">
      <c r="A3228" s="26">
        <v>30002</v>
      </c>
      <c r="B3228">
        <v>128</v>
      </c>
      <c r="C3228" t="s">
        <v>210</v>
      </c>
      <c r="D3228">
        <v>29</v>
      </c>
      <c r="E3228" t="s">
        <v>215</v>
      </c>
      <c r="F3228">
        <v>4</v>
      </c>
      <c r="G3228">
        <v>16.399999999999999</v>
      </c>
      <c r="H3228">
        <f t="shared" si="1722"/>
        <v>0.16399999999999998</v>
      </c>
      <c r="I3228">
        <v>7.8</v>
      </c>
      <c r="J3228">
        <v>2.6</v>
      </c>
      <c r="K3228">
        <f t="shared" si="1723"/>
        <v>2.1124118399999996E-2</v>
      </c>
      <c r="L3228">
        <f t="shared" ref="L3228:L3231" si="1734">0.000064*(G3228^1.958025*I3228^0.883501+0.000045*G3228^2)</f>
        <v>9.3981993455998003E-2</v>
      </c>
      <c r="O3228">
        <f>L3228*0.44*0.75</f>
        <v>3.1014057840479343E-2</v>
      </c>
      <c r="Q3228">
        <f t="shared" ref="Q3228:Q3233" si="1735">O3228*0.52</f>
        <v>1.6127310077049258E-2</v>
      </c>
      <c r="T3228">
        <f>(L3228*0.44*0.75)*(1+0.2)*0.52*3.67</f>
        <v>7.1024673579324932E-2</v>
      </c>
    </row>
    <row r="3229" spans="1:20" x14ac:dyDescent="0.3">
      <c r="A3229" s="26">
        <v>30002</v>
      </c>
      <c r="B3229">
        <v>128</v>
      </c>
      <c r="C3229" t="s">
        <v>210</v>
      </c>
      <c r="D3229">
        <v>30</v>
      </c>
      <c r="E3229" t="s">
        <v>215</v>
      </c>
      <c r="F3229">
        <v>4</v>
      </c>
      <c r="G3229">
        <v>10</v>
      </c>
      <c r="H3229">
        <f t="shared" si="1722"/>
        <v>0.1</v>
      </c>
      <c r="I3229">
        <v>5.5</v>
      </c>
      <c r="J3229">
        <v>3.4</v>
      </c>
      <c r="K3229">
        <f t="shared" si="1723"/>
        <v>7.8540000000000016E-3</v>
      </c>
      <c r="L3229">
        <f t="shared" si="1734"/>
        <v>2.6201184436830848E-2</v>
      </c>
      <c r="O3229">
        <f>L3229*0.44*0.75</f>
        <v>8.6463908641541791E-3</v>
      </c>
      <c r="Q3229">
        <f t="shared" si="1735"/>
        <v>4.4961232493601734E-3</v>
      </c>
      <c r="T3229">
        <f>(L3229*0.44*0.75)*(1+0.2)*0.52*3.67</f>
        <v>1.9800926790182201E-2</v>
      </c>
    </row>
    <row r="3230" spans="1:20" x14ac:dyDescent="0.3">
      <c r="A3230" s="26">
        <v>30002</v>
      </c>
      <c r="B3230">
        <v>128</v>
      </c>
      <c r="C3230" t="s">
        <v>210</v>
      </c>
      <c r="D3230">
        <v>31</v>
      </c>
      <c r="E3230" t="s">
        <v>215</v>
      </c>
      <c r="F3230">
        <v>4</v>
      </c>
      <c r="G3230">
        <v>12.4</v>
      </c>
      <c r="H3230">
        <f t="shared" si="1722"/>
        <v>0.124</v>
      </c>
      <c r="I3230">
        <v>5.7</v>
      </c>
      <c r="J3230">
        <v>2</v>
      </c>
      <c r="K3230">
        <f t="shared" si="1723"/>
        <v>1.2076310399999998E-2</v>
      </c>
      <c r="L3230">
        <f t="shared" si="1734"/>
        <v>4.1204801596803176E-2</v>
      </c>
      <c r="O3230">
        <f>L3230*0.44*0.75</f>
        <v>1.3597584526945048E-2</v>
      </c>
      <c r="Q3230">
        <f t="shared" si="1735"/>
        <v>7.0707439540114254E-3</v>
      </c>
      <c r="T3230">
        <f>(L3230*0.44*0.75)*(1+0.2)*0.52*3.67</f>
        <v>3.1139556373466316E-2</v>
      </c>
    </row>
    <row r="3231" spans="1:20" x14ac:dyDescent="0.3">
      <c r="A3231" s="26">
        <v>30002</v>
      </c>
      <c r="B3231">
        <v>128</v>
      </c>
      <c r="C3231" t="s">
        <v>210</v>
      </c>
      <c r="D3231">
        <v>32</v>
      </c>
      <c r="E3231" t="s">
        <v>215</v>
      </c>
      <c r="F3231">
        <v>4</v>
      </c>
      <c r="G3231">
        <v>19</v>
      </c>
      <c r="H3231">
        <f t="shared" si="1722"/>
        <v>0.19</v>
      </c>
      <c r="I3231">
        <v>7</v>
      </c>
      <c r="J3231">
        <v>2.2000000000000002</v>
      </c>
      <c r="K3231">
        <f t="shared" si="1723"/>
        <v>2.835294E-2</v>
      </c>
      <c r="L3231">
        <f t="shared" si="1734"/>
        <v>0.113935856109939</v>
      </c>
      <c r="O3231">
        <f>L3231*0.44*0.75</f>
        <v>3.7598832516279872E-2</v>
      </c>
      <c r="Q3231">
        <f t="shared" si="1735"/>
        <v>1.9551392908465533E-2</v>
      </c>
      <c r="T3231">
        <f>(L3231*0.44*0.75)*(1+0.2)*0.52*3.67</f>
        <v>8.6104334368882221E-2</v>
      </c>
    </row>
    <row r="3232" spans="1:20" x14ac:dyDescent="0.3">
      <c r="A3232" s="26">
        <v>30002</v>
      </c>
      <c r="B3232">
        <v>128</v>
      </c>
      <c r="C3232" t="s">
        <v>210</v>
      </c>
      <c r="D3232">
        <v>33</v>
      </c>
      <c r="E3232" t="s">
        <v>217</v>
      </c>
      <c r="F3232">
        <v>4</v>
      </c>
      <c r="G3232">
        <v>9</v>
      </c>
      <c r="H3232">
        <f t="shared" si="1722"/>
        <v>0.09</v>
      </c>
      <c r="I3232">
        <v>5.2</v>
      </c>
      <c r="J3232">
        <v>3.5</v>
      </c>
      <c r="K3232">
        <f t="shared" si="1723"/>
        <v>6.3617399999999994E-3</v>
      </c>
      <c r="L3232">
        <f t="shared" ref="L3232:L3233" si="1736">0.000059*(G3232^1.965295*I3232^0.892133+0.000019*G3232^2)</f>
        <v>1.9274907435160436E-2</v>
      </c>
      <c r="O3232">
        <f>L3232*0.47*0.75</f>
        <v>6.7944048708940535E-3</v>
      </c>
      <c r="Q3232">
        <f t="shared" si="1735"/>
        <v>3.533090532864908E-3</v>
      </c>
      <c r="T3232">
        <f>(L3232*0.47*0.75)*(1+0.2)*0.52*3.67</f>
        <v>1.5559730706737052E-2</v>
      </c>
    </row>
    <row r="3233" spans="1:24" x14ac:dyDescent="0.3">
      <c r="A3233" s="26">
        <v>30002</v>
      </c>
      <c r="B3233">
        <v>128</v>
      </c>
      <c r="C3233" t="s">
        <v>210</v>
      </c>
      <c r="D3233">
        <v>34</v>
      </c>
      <c r="E3233" t="s">
        <v>217</v>
      </c>
      <c r="F3233">
        <v>4</v>
      </c>
      <c r="G3233">
        <v>9</v>
      </c>
      <c r="H3233">
        <f t="shared" si="1722"/>
        <v>0.09</v>
      </c>
      <c r="I3233">
        <v>6</v>
      </c>
      <c r="J3233">
        <v>2.2999999999999998</v>
      </c>
      <c r="K3233">
        <f t="shared" si="1723"/>
        <v>6.3617399999999994E-3</v>
      </c>
      <c r="L3233">
        <f t="shared" si="1736"/>
        <v>2.1899603627295768E-2</v>
      </c>
      <c r="O3233">
        <f>L3233*0.47*0.75</f>
        <v>7.7196102786217576E-3</v>
      </c>
      <c r="Q3233">
        <f t="shared" si="1735"/>
        <v>4.0141973448833143E-3</v>
      </c>
      <c r="T3233">
        <f>(L3233*0.47*0.75)*(1+0.2)*0.52*3.67</f>
        <v>1.7678525106866114E-2</v>
      </c>
    </row>
    <row r="3234" spans="1:24" x14ac:dyDescent="0.3">
      <c r="A3234" s="26">
        <v>30002</v>
      </c>
      <c r="B3234">
        <v>128</v>
      </c>
      <c r="C3234" t="s">
        <v>210</v>
      </c>
      <c r="D3234">
        <v>35</v>
      </c>
      <c r="E3234" t="s">
        <v>215</v>
      </c>
      <c r="F3234">
        <v>4</v>
      </c>
      <c r="G3234">
        <v>13.4</v>
      </c>
      <c r="H3234">
        <f t="shared" si="1722"/>
        <v>0.13400000000000001</v>
      </c>
      <c r="I3234">
        <v>6</v>
      </c>
      <c r="J3234">
        <v>3</v>
      </c>
      <c r="K3234">
        <f t="shared" si="1723"/>
        <v>1.4102642400000002E-2</v>
      </c>
      <c r="L3234">
        <f>0.000064*(G3234^1.958025*I3234^0.883501+0.000045*G3234^2)</f>
        <v>5.0185843713926641E-2</v>
      </c>
      <c r="O3234">
        <f>L3234*0.44*0.75</f>
        <v>1.6561328425595791E-2</v>
      </c>
      <c r="Q3234">
        <f>O3234*0.52</f>
        <v>8.6118907813098125E-3</v>
      </c>
      <c r="T3234">
        <f>(L3234*0.44*0.75)*(1+0.2)*0.52*3.67</f>
        <v>3.7926767000888408E-2</v>
      </c>
    </row>
    <row r="3235" spans="1:24" x14ac:dyDescent="0.3">
      <c r="A3235" s="26">
        <v>30002</v>
      </c>
      <c r="B3235">
        <v>128</v>
      </c>
      <c r="C3235" t="s">
        <v>210</v>
      </c>
      <c r="D3235">
        <v>36</v>
      </c>
      <c r="E3235" t="s">
        <v>214</v>
      </c>
      <c r="F3235">
        <v>4</v>
      </c>
      <c r="G3235">
        <v>18.399999999999999</v>
      </c>
      <c r="H3235">
        <f t="shared" si="1722"/>
        <v>0.184</v>
      </c>
      <c r="I3235">
        <v>4.8</v>
      </c>
      <c r="J3235">
        <v>0.4</v>
      </c>
      <c r="K3235">
        <f t="shared" si="1723"/>
        <v>2.6590502399999997E-2</v>
      </c>
      <c r="L3235">
        <f>0.000081*(G3235^1.864042*I3235^0.850892+0.000027*G3235^2)</f>
        <v>7.0117410429161808E-2</v>
      </c>
      <c r="O3235">
        <f>L3235*0.47*0.75</f>
        <v>2.4716387176279539E-2</v>
      </c>
      <c r="Q3235">
        <f>O3235*0.521</f>
        <v>1.287723771884164E-2</v>
      </c>
      <c r="T3235">
        <f>(L3235*0.47*0.75)*(1+0.2)*0.521*3.67</f>
        <v>5.6711354913778579E-2</v>
      </c>
    </row>
    <row r="3236" spans="1:24" x14ac:dyDescent="0.3">
      <c r="A3236" s="26">
        <v>30002</v>
      </c>
      <c r="B3236">
        <v>128</v>
      </c>
      <c r="C3236" t="s">
        <v>210</v>
      </c>
      <c r="D3236">
        <v>37</v>
      </c>
      <c r="E3236" t="s">
        <v>215</v>
      </c>
      <c r="F3236">
        <v>3</v>
      </c>
      <c r="G3236">
        <v>8.1999999999999993</v>
      </c>
      <c r="H3236">
        <f t="shared" si="1722"/>
        <v>8.199999999999999E-2</v>
      </c>
      <c r="I3236">
        <v>7.4</v>
      </c>
      <c r="J3236">
        <v>5</v>
      </c>
      <c r="K3236">
        <f t="shared" si="1723"/>
        <v>5.2810295999999989E-3</v>
      </c>
      <c r="L3236">
        <f>0.000064*(G3236^1.958025*I3236^0.883501+0.000045*G3236^2)</f>
        <v>2.3089848229501064E-2</v>
      </c>
      <c r="O3236">
        <f>L3236*0.44*0.75</f>
        <v>7.6196499157353513E-3</v>
      </c>
      <c r="Q3236">
        <f>O3236*0.52</f>
        <v>3.9622179561823829E-3</v>
      </c>
      <c r="T3236">
        <f>(L3236*0.44*0.75)*(1+0.2)*0.52*3.67</f>
        <v>1.7449607879027211E-2</v>
      </c>
    </row>
    <row r="3237" spans="1:24" x14ac:dyDescent="0.3">
      <c r="A3237" s="26">
        <v>30002</v>
      </c>
      <c r="B3237">
        <v>128</v>
      </c>
      <c r="C3237" t="s">
        <v>210</v>
      </c>
      <c r="D3237">
        <v>38</v>
      </c>
      <c r="E3237" t="s">
        <v>217</v>
      </c>
      <c r="F3237">
        <v>1</v>
      </c>
      <c r="G3237">
        <v>57.5</v>
      </c>
      <c r="H3237">
        <f t="shared" si="1722"/>
        <v>0.57499999999999996</v>
      </c>
      <c r="I3237">
        <v>16</v>
      </c>
      <c r="J3237">
        <v>2.7</v>
      </c>
      <c r="K3237">
        <f t="shared" si="1723"/>
        <v>0.25967287499999997</v>
      </c>
      <c r="L3237">
        <f>0.000059*(G3237^1.965295*I3237^0.892133+0.000019*G3237^2)</f>
        <v>2.0107329809501535</v>
      </c>
      <c r="O3237">
        <f>L3237*0.47*0.75</f>
        <v>0.70878337578492911</v>
      </c>
      <c r="Q3237">
        <f>O3237*0.52</f>
        <v>0.36856735540816316</v>
      </c>
      <c r="T3237">
        <f>(L3237*0.47*0.75)*(1+0.2)*0.52*3.67</f>
        <v>1.6231706332175504</v>
      </c>
      <c r="U3237">
        <v>65</v>
      </c>
      <c r="V3237">
        <v>72</v>
      </c>
      <c r="W3237">
        <v>15</v>
      </c>
      <c r="X3237">
        <v>6</v>
      </c>
    </row>
    <row r="3238" spans="1:24" x14ac:dyDescent="0.3">
      <c r="A3238" s="26">
        <v>30002</v>
      </c>
      <c r="B3238">
        <v>128</v>
      </c>
      <c r="C3238" t="s">
        <v>210</v>
      </c>
      <c r="D3238">
        <v>39</v>
      </c>
      <c r="E3238" t="s">
        <v>226</v>
      </c>
      <c r="F3238">
        <v>4</v>
      </c>
      <c r="G3238">
        <v>8.1999999999999993</v>
      </c>
      <c r="H3238">
        <f t="shared" si="1722"/>
        <v>8.199999999999999E-2</v>
      </c>
      <c r="I3238">
        <v>4</v>
      </c>
      <c r="J3238">
        <v>1</v>
      </c>
      <c r="K3238">
        <f t="shared" si="1723"/>
        <v>5.2810295999999989E-3</v>
      </c>
      <c r="L3238">
        <f>0.000084*(G3238^1.894314*I3238^0.808223+0.000031*G3238^2)</f>
        <v>1.3865447051127903E-2</v>
      </c>
      <c r="O3238">
        <f>L3238*0.68*1.07</f>
        <v>1.0088499274400664E-2</v>
      </c>
      <c r="Q3238">
        <f>O3238*0.531</f>
        <v>5.3569931147067528E-3</v>
      </c>
      <c r="T3238">
        <f>(L3238*0.68*1.07)*(1+0.2)*0.531*3.67</f>
        <v>2.3592197677168539E-2</v>
      </c>
    </row>
    <row r="3239" spans="1:24" x14ac:dyDescent="0.3">
      <c r="A3239" s="26">
        <v>30002</v>
      </c>
      <c r="B3239">
        <v>128</v>
      </c>
      <c r="C3239" t="s">
        <v>210</v>
      </c>
      <c r="D3239">
        <v>40</v>
      </c>
      <c r="E3239" t="s">
        <v>214</v>
      </c>
      <c r="F3239">
        <v>3</v>
      </c>
      <c r="G3239">
        <v>8</v>
      </c>
      <c r="H3239">
        <f t="shared" si="1722"/>
        <v>0.08</v>
      </c>
      <c r="I3239">
        <v>4.5</v>
      </c>
      <c r="J3239">
        <v>0.2</v>
      </c>
      <c r="K3239">
        <f t="shared" si="1723"/>
        <v>5.0265600000000002E-3</v>
      </c>
      <c r="L3239">
        <f>0.000081*(G3239^1.864042*I3239^0.850892+0.000027*G3239^2)</f>
        <v>1.4050776088341871E-2</v>
      </c>
      <c r="O3239">
        <f>L3239*0.47*0.75</f>
        <v>4.9528985711405089E-3</v>
      </c>
      <c r="Q3239">
        <f>O3239*0.521</f>
        <v>2.5804601555642053E-3</v>
      </c>
      <c r="T3239">
        <f>(L3239*0.47*0.75)*(1+0.2)*0.521*3.67</f>
        <v>1.1364346525104759E-2</v>
      </c>
    </row>
    <row r="3240" spans="1:24" x14ac:dyDescent="0.3">
      <c r="A3240" s="26">
        <v>30002</v>
      </c>
      <c r="B3240">
        <v>128</v>
      </c>
      <c r="C3240" t="s">
        <v>210</v>
      </c>
      <c r="D3240">
        <v>41</v>
      </c>
      <c r="E3240" t="s">
        <v>215</v>
      </c>
      <c r="F3240">
        <v>1</v>
      </c>
      <c r="G3240">
        <v>34.5</v>
      </c>
      <c r="H3240">
        <f t="shared" si="1722"/>
        <v>0.34499999999999997</v>
      </c>
      <c r="I3240">
        <v>18.399999999999999</v>
      </c>
      <c r="J3240">
        <v>7</v>
      </c>
      <c r="K3240">
        <f t="shared" si="1723"/>
        <v>9.3482234999999983E-2</v>
      </c>
      <c r="L3240">
        <f>0.000064*(G3240^1.958025*I3240^0.883501+0.000045*G3240^2)</f>
        <v>0.86047399391265045</v>
      </c>
      <c r="O3240">
        <f>L3240*0.44*0.75</f>
        <v>0.28395641799117466</v>
      </c>
      <c r="Q3240">
        <f t="shared" ref="Q3240:Q3244" si="1737">O3240*0.52</f>
        <v>0.14765733735541084</v>
      </c>
      <c r="T3240">
        <f>(L3240*0.44*0.75)*(1+0.2)*0.52*3.67</f>
        <v>0.65028291371322922</v>
      </c>
    </row>
    <row r="3241" spans="1:24" x14ac:dyDescent="0.3">
      <c r="A3241" s="26">
        <v>30002</v>
      </c>
      <c r="B3241">
        <v>128</v>
      </c>
      <c r="C3241" t="s">
        <v>210</v>
      </c>
      <c r="D3241">
        <v>42</v>
      </c>
      <c r="E3241" t="s">
        <v>217</v>
      </c>
      <c r="F3241">
        <v>4</v>
      </c>
      <c r="G3241">
        <v>18</v>
      </c>
      <c r="H3241">
        <f t="shared" si="1722"/>
        <v>0.18</v>
      </c>
      <c r="I3241">
        <v>7</v>
      </c>
      <c r="J3241">
        <v>4</v>
      </c>
      <c r="K3241">
        <f t="shared" si="1723"/>
        <v>2.5446959999999998E-2</v>
      </c>
      <c r="L3241">
        <f>0.000059*(G3241^1.965295*I3241^0.892133+0.000019*G3241^2)</f>
        <v>9.8123774746073769E-2</v>
      </c>
      <c r="O3241">
        <f>L3241*0.47*0.75</f>
        <v>3.4588630597990999E-2</v>
      </c>
      <c r="Q3241">
        <f t="shared" si="1737"/>
        <v>1.7986087910955319E-2</v>
      </c>
      <c r="T3241">
        <f>(L3241*0.47*0.75)*(1+0.2)*0.52*3.67</f>
        <v>7.9210731159847225E-2</v>
      </c>
    </row>
    <row r="3242" spans="1:24" x14ac:dyDescent="0.3">
      <c r="A3242" s="26">
        <v>30002</v>
      </c>
      <c r="B3242">
        <v>128</v>
      </c>
      <c r="C3242" t="s">
        <v>210</v>
      </c>
      <c r="D3242">
        <v>43</v>
      </c>
      <c r="E3242" t="s">
        <v>215</v>
      </c>
      <c r="F3242">
        <v>4</v>
      </c>
      <c r="G3242">
        <v>18.5</v>
      </c>
      <c r="H3242">
        <f t="shared" si="1722"/>
        <v>0.185</v>
      </c>
      <c r="I3242">
        <v>6.7</v>
      </c>
      <c r="J3242">
        <v>2</v>
      </c>
      <c r="K3242">
        <f t="shared" si="1723"/>
        <v>2.6880314999999998E-2</v>
      </c>
      <c r="L3242">
        <f>0.000064*(G3242^1.958025*I3242^0.883501+0.000045*G3242^2)</f>
        <v>0.10403415080586727</v>
      </c>
      <c r="O3242">
        <f>L3242*0.44*0.75</f>
        <v>3.4331269765936201E-2</v>
      </c>
      <c r="Q3242">
        <f t="shared" si="1737"/>
        <v>1.7852260278286826E-2</v>
      </c>
      <c r="T3242">
        <f>(L3242*0.44*0.75)*(1+0.2)*0.52*3.67</f>
        <v>7.8621354265575177E-2</v>
      </c>
    </row>
    <row r="3243" spans="1:24" x14ac:dyDescent="0.3">
      <c r="A3243" s="26">
        <v>30002</v>
      </c>
      <c r="B3243">
        <v>128</v>
      </c>
      <c r="C3243" t="s">
        <v>210</v>
      </c>
      <c r="D3243">
        <v>44</v>
      </c>
      <c r="E3243" t="s">
        <v>214</v>
      </c>
      <c r="F3243">
        <v>4</v>
      </c>
      <c r="G3243">
        <v>8.4</v>
      </c>
      <c r="H3243">
        <f t="shared" si="1722"/>
        <v>8.4000000000000005E-2</v>
      </c>
      <c r="I3243">
        <v>5</v>
      </c>
      <c r="J3243">
        <v>1.7</v>
      </c>
      <c r="K3243">
        <f t="shared" si="1723"/>
        <v>5.5417824000000004E-3</v>
      </c>
      <c r="L3243">
        <f>0.000081*(G3243^1.864042*I3243^0.850892+0.000027*G3243^2)</f>
        <v>1.6831871013614576E-2</v>
      </c>
      <c r="O3243">
        <f>L3243*0.47*0.75</f>
        <v>5.9332345322991378E-3</v>
      </c>
      <c r="Q3243">
        <f>O3243*0.521</f>
        <v>3.0912151913278507E-3</v>
      </c>
      <c r="T3243">
        <f>(L3243*0.47*0.75)*(1+0.2)*0.521*3.67</f>
        <v>1.3613711702607854E-2</v>
      </c>
    </row>
    <row r="3244" spans="1:24" x14ac:dyDescent="0.3">
      <c r="A3244" s="26">
        <v>30002</v>
      </c>
      <c r="B3244">
        <v>128</v>
      </c>
      <c r="C3244" t="s">
        <v>210</v>
      </c>
      <c r="D3244">
        <v>45</v>
      </c>
      <c r="E3244" t="s">
        <v>215</v>
      </c>
      <c r="F3244">
        <v>3</v>
      </c>
      <c r="G3244">
        <v>8</v>
      </c>
      <c r="H3244">
        <f t="shared" si="1722"/>
        <v>0.08</v>
      </c>
      <c r="I3244">
        <v>3</v>
      </c>
      <c r="J3244">
        <v>2</v>
      </c>
      <c r="K3244">
        <f t="shared" si="1723"/>
        <v>5.0265600000000002E-3</v>
      </c>
      <c r="L3244">
        <f>0.000064*(G3244^1.958025*I3244^0.883501+0.000045*G3244^2)</f>
        <v>9.9082722345560145E-3</v>
      </c>
      <c r="O3244">
        <f>L3244*0.44*0.75</f>
        <v>3.269729837403485E-3</v>
      </c>
      <c r="Q3244">
        <f t="shared" si="1737"/>
        <v>1.7002595154498121E-3</v>
      </c>
      <c r="T3244">
        <f>(L3244*0.44*0.75)*(1+0.2)*0.52*3.67</f>
        <v>7.4879429060409723E-3</v>
      </c>
    </row>
    <row r="3245" spans="1:24" x14ac:dyDescent="0.3">
      <c r="A3245" s="26">
        <v>30002</v>
      </c>
      <c r="B3245">
        <v>128</v>
      </c>
      <c r="C3245" t="s">
        <v>210</v>
      </c>
      <c r="D3245">
        <v>46</v>
      </c>
      <c r="E3245" t="s">
        <v>226</v>
      </c>
      <c r="F3245">
        <v>3</v>
      </c>
      <c r="G3245">
        <v>13</v>
      </c>
      <c r="H3245">
        <f t="shared" si="1722"/>
        <v>0.13</v>
      </c>
      <c r="I3245">
        <v>4.8</v>
      </c>
      <c r="J3245">
        <v>1.4</v>
      </c>
      <c r="K3245">
        <f t="shared" si="1723"/>
        <v>1.3273260000000002E-2</v>
      </c>
      <c r="L3245">
        <f t="shared" ref="L3245:L3246" si="1738">0.000084*(G3245^1.894314*I3245^0.808223+0.000031*G3245^2)</f>
        <v>3.846250619711937E-2</v>
      </c>
      <c r="O3245">
        <f>L3245*0.68*1.07</f>
        <v>2.7985319509024057E-2</v>
      </c>
      <c r="Q3245">
        <f t="shared" ref="Q3245:Q3246" si="1739">O3245*0.531</f>
        <v>1.4860204659291776E-2</v>
      </c>
      <c r="T3245">
        <f>(L3245*0.68*1.07)*(1+0.2)*0.531*3.67</f>
        <v>6.5444341319520968E-2</v>
      </c>
    </row>
    <row r="3246" spans="1:24" x14ac:dyDescent="0.3">
      <c r="A3246" s="26">
        <v>30002</v>
      </c>
      <c r="B3246">
        <v>128</v>
      </c>
      <c r="C3246" t="s">
        <v>210</v>
      </c>
      <c r="D3246">
        <v>47</v>
      </c>
      <c r="E3246" t="s">
        <v>226</v>
      </c>
      <c r="F3246">
        <v>4</v>
      </c>
      <c r="G3246">
        <v>20</v>
      </c>
      <c r="H3246">
        <f t="shared" si="1722"/>
        <v>0.2</v>
      </c>
      <c r="I3246">
        <v>5</v>
      </c>
      <c r="J3246">
        <v>2</v>
      </c>
      <c r="K3246">
        <f t="shared" si="1723"/>
        <v>3.1416000000000006E-2</v>
      </c>
      <c r="L3246">
        <f t="shared" si="1738"/>
        <v>8.9901572221031387E-2</v>
      </c>
      <c r="O3246">
        <f>L3246*0.68*1.07</f>
        <v>6.5412383948022443E-2</v>
      </c>
      <c r="Q3246">
        <f t="shared" si="1739"/>
        <v>3.4733975876399918E-2</v>
      </c>
      <c r="T3246">
        <f>(L3246*0.68*1.07)*(1+0.2)*0.531*3.67</f>
        <v>0.15296842975966524</v>
      </c>
    </row>
    <row r="3247" spans="1:24" x14ac:dyDescent="0.3">
      <c r="A3247" s="26">
        <v>30002</v>
      </c>
      <c r="B3247">
        <v>128</v>
      </c>
      <c r="C3247" t="s">
        <v>210</v>
      </c>
      <c r="D3247">
        <v>48</v>
      </c>
      <c r="E3247" t="s">
        <v>215</v>
      </c>
      <c r="F3247">
        <v>4</v>
      </c>
      <c r="G3247">
        <v>15.4</v>
      </c>
      <c r="H3247">
        <f t="shared" si="1722"/>
        <v>0.154</v>
      </c>
      <c r="I3247">
        <v>7.4</v>
      </c>
      <c r="J3247">
        <v>3.5</v>
      </c>
      <c r="K3247">
        <f t="shared" si="1723"/>
        <v>1.8626546399999999E-2</v>
      </c>
      <c r="L3247">
        <f t="shared" ref="L3247:L3248" si="1740">0.000064*(G3247^1.958025*I3247^0.883501+0.000045*G3247^2)</f>
        <v>7.9313308588437798E-2</v>
      </c>
      <c r="O3247">
        <f>L3247*0.44*0.75</f>
        <v>2.6173391834184476E-2</v>
      </c>
      <c r="Q3247">
        <f t="shared" ref="Q3247:Q3248" si="1741">O3247*0.52</f>
        <v>1.3610163753775929E-2</v>
      </c>
      <c r="T3247">
        <f>(L3247*0.44*0.75)*(1+0.2)*0.52*3.67</f>
        <v>5.9939161171629181E-2</v>
      </c>
    </row>
    <row r="3248" spans="1:24" x14ac:dyDescent="0.3">
      <c r="A3248" s="26">
        <v>30002</v>
      </c>
      <c r="B3248">
        <v>128</v>
      </c>
      <c r="C3248" t="s">
        <v>210</v>
      </c>
      <c r="D3248">
        <v>49</v>
      </c>
      <c r="E3248" t="s">
        <v>215</v>
      </c>
      <c r="F3248">
        <v>4</v>
      </c>
      <c r="G3248">
        <v>14.6</v>
      </c>
      <c r="H3248">
        <f t="shared" si="1722"/>
        <v>0.14599999999999999</v>
      </c>
      <c r="I3248">
        <v>7</v>
      </c>
      <c r="J3248">
        <v>2</v>
      </c>
      <c r="K3248">
        <f t="shared" si="1723"/>
        <v>1.6741586399999998E-2</v>
      </c>
      <c r="L3248">
        <f t="shared" si="1740"/>
        <v>6.8023795009373347E-2</v>
      </c>
      <c r="O3248">
        <f>L3248*0.44*0.75</f>
        <v>2.2447852353093205E-2</v>
      </c>
      <c r="Q3248">
        <f t="shared" si="1741"/>
        <v>1.1672883223608467E-2</v>
      </c>
      <c r="T3248">
        <f>(L3248*0.44*0.75)*(1+0.2)*0.52*3.67</f>
        <v>5.1407377716771681E-2</v>
      </c>
    </row>
    <row r="3249" spans="1:20" x14ac:dyDescent="0.3">
      <c r="A3249" s="26">
        <v>30002</v>
      </c>
      <c r="B3249">
        <v>128</v>
      </c>
      <c r="C3249" t="s">
        <v>210</v>
      </c>
      <c r="D3249">
        <v>50</v>
      </c>
      <c r="E3249" t="s">
        <v>214</v>
      </c>
      <c r="F3249">
        <v>4</v>
      </c>
      <c r="G3249">
        <v>13.2</v>
      </c>
      <c r="H3249">
        <f t="shared" si="1722"/>
        <v>0.13200000000000001</v>
      </c>
      <c r="I3249">
        <v>6.4</v>
      </c>
      <c r="J3249">
        <v>0.7</v>
      </c>
      <c r="K3249">
        <f t="shared" si="1723"/>
        <v>1.3684809600000002E-2</v>
      </c>
      <c r="L3249">
        <f t="shared" ref="L3249:L3253" si="1742">0.000081*(G3249^1.864042*I3249^0.850892+0.000027*G3249^2)</f>
        <v>4.8223354015043532E-2</v>
      </c>
      <c r="O3249">
        <f t="shared" ref="O3249:O3253" si="1743">L3249*0.47*0.75</f>
        <v>1.6998732290302843E-2</v>
      </c>
      <c r="Q3249">
        <f t="shared" ref="Q3249:Q3253" si="1744">O3249*0.521</f>
        <v>8.8563395232477814E-3</v>
      </c>
      <c r="T3249">
        <f t="shared" ref="T3249:T3253" si="1745">(L3249*0.47*0.75)*(1+0.2)*0.521*3.67</f>
        <v>3.900331926038323E-2</v>
      </c>
    </row>
    <row r="3250" spans="1:20" x14ac:dyDescent="0.3">
      <c r="A3250" s="26">
        <v>30002</v>
      </c>
      <c r="B3250">
        <v>128</v>
      </c>
      <c r="C3250" t="s">
        <v>210</v>
      </c>
      <c r="D3250">
        <v>51</v>
      </c>
      <c r="E3250" t="s">
        <v>214</v>
      </c>
      <c r="F3250">
        <v>4</v>
      </c>
      <c r="G3250">
        <v>12.7</v>
      </c>
      <c r="H3250">
        <f t="shared" si="1722"/>
        <v>0.127</v>
      </c>
      <c r="I3250">
        <v>6.2</v>
      </c>
      <c r="J3250">
        <v>0.5</v>
      </c>
      <c r="K3250">
        <f t="shared" si="1723"/>
        <v>1.26677166E-2</v>
      </c>
      <c r="L3250">
        <f t="shared" si="1742"/>
        <v>4.3678203893903082E-2</v>
      </c>
      <c r="O3250">
        <f t="shared" si="1743"/>
        <v>1.5396566872600836E-2</v>
      </c>
      <c r="Q3250">
        <f t="shared" si="1744"/>
        <v>8.0216113406250365E-3</v>
      </c>
      <c r="T3250">
        <f t="shared" si="1745"/>
        <v>3.532717634411265E-2</v>
      </c>
    </row>
    <row r="3251" spans="1:20" x14ac:dyDescent="0.3">
      <c r="A3251" s="26">
        <v>30002</v>
      </c>
      <c r="B3251">
        <v>128</v>
      </c>
      <c r="C3251" t="s">
        <v>210</v>
      </c>
      <c r="D3251">
        <v>52</v>
      </c>
      <c r="E3251" t="s">
        <v>214</v>
      </c>
      <c r="F3251">
        <v>4</v>
      </c>
      <c r="G3251">
        <v>17.600000000000001</v>
      </c>
      <c r="H3251">
        <f t="shared" si="1722"/>
        <v>0.17600000000000002</v>
      </c>
      <c r="I3251">
        <v>6</v>
      </c>
      <c r="J3251">
        <v>0.2</v>
      </c>
      <c r="K3251">
        <f t="shared" si="1723"/>
        <v>2.4328550400000006E-2</v>
      </c>
      <c r="L3251">
        <f t="shared" si="1742"/>
        <v>7.8036788292978859E-2</v>
      </c>
      <c r="O3251">
        <f t="shared" si="1743"/>
        <v>2.7507967873275047E-2</v>
      </c>
      <c r="Q3251">
        <f t="shared" si="1744"/>
        <v>1.4331651261976301E-2</v>
      </c>
      <c r="T3251">
        <f t="shared" si="1745"/>
        <v>6.3116592157743623E-2</v>
      </c>
    </row>
    <row r="3252" spans="1:20" x14ac:dyDescent="0.3">
      <c r="A3252" s="26">
        <v>30002</v>
      </c>
      <c r="B3252">
        <v>128</v>
      </c>
      <c r="C3252" t="s">
        <v>210</v>
      </c>
      <c r="D3252">
        <v>53</v>
      </c>
      <c r="E3252" t="s">
        <v>214</v>
      </c>
      <c r="F3252">
        <v>4</v>
      </c>
      <c r="G3252">
        <v>16.399999999999999</v>
      </c>
      <c r="H3252">
        <f t="shared" si="1722"/>
        <v>0.16399999999999998</v>
      </c>
      <c r="I3252">
        <v>5</v>
      </c>
      <c r="J3252">
        <v>1.7</v>
      </c>
      <c r="K3252">
        <f t="shared" si="1723"/>
        <v>2.1124118399999996E-2</v>
      </c>
      <c r="L3252">
        <f t="shared" si="1742"/>
        <v>5.8581072815715701E-2</v>
      </c>
      <c r="O3252">
        <f t="shared" si="1743"/>
        <v>2.0649828167539783E-2</v>
      </c>
      <c r="Q3252">
        <f t="shared" si="1744"/>
        <v>1.0758560475288228E-2</v>
      </c>
      <c r="T3252">
        <f t="shared" si="1745"/>
        <v>4.7380700333169351E-2</v>
      </c>
    </row>
    <row r="3253" spans="1:20" x14ac:dyDescent="0.3">
      <c r="A3253" s="26">
        <v>30002</v>
      </c>
      <c r="B3253">
        <v>128</v>
      </c>
      <c r="C3253" t="s">
        <v>210</v>
      </c>
      <c r="D3253">
        <v>54</v>
      </c>
      <c r="E3253" t="s">
        <v>214</v>
      </c>
      <c r="F3253">
        <v>4</v>
      </c>
      <c r="G3253">
        <v>13.2</v>
      </c>
      <c r="H3253">
        <f t="shared" si="1722"/>
        <v>0.13200000000000001</v>
      </c>
      <c r="I3253">
        <v>5.5</v>
      </c>
      <c r="J3253">
        <v>0.5</v>
      </c>
      <c r="K3253">
        <f t="shared" si="1723"/>
        <v>1.3684809600000002E-2</v>
      </c>
      <c r="L3253">
        <f t="shared" si="1742"/>
        <v>4.2389128181090495E-2</v>
      </c>
      <c r="O3253">
        <f t="shared" si="1743"/>
        <v>1.49421676838344E-2</v>
      </c>
      <c r="Q3253">
        <f t="shared" si="1744"/>
        <v>7.7848693632777228E-3</v>
      </c>
      <c r="T3253">
        <f t="shared" si="1745"/>
        <v>3.4284564675875089E-2</v>
      </c>
    </row>
    <row r="3254" spans="1:20" x14ac:dyDescent="0.3">
      <c r="A3254" s="26">
        <v>30002</v>
      </c>
      <c r="B3254">
        <v>129</v>
      </c>
      <c r="C3254" t="s">
        <v>211</v>
      </c>
      <c r="D3254">
        <v>1</v>
      </c>
      <c r="E3254" t="s">
        <v>217</v>
      </c>
      <c r="F3254">
        <v>2</v>
      </c>
      <c r="G3254">
        <v>34.9</v>
      </c>
      <c r="H3254">
        <f t="shared" si="1722"/>
        <v>0.34899999999999998</v>
      </c>
      <c r="I3254">
        <v>10</v>
      </c>
      <c r="J3254">
        <v>3</v>
      </c>
      <c r="K3254">
        <f t="shared" si="1723"/>
        <v>9.5662505399999986E-2</v>
      </c>
      <c r="L3254">
        <f>0.000059*(G3254^1.965295*I3254^0.892133+0.000019*G3254^2)</f>
        <v>0.49555664691393547</v>
      </c>
      <c r="O3254">
        <f>L3254*0.47*0.75</f>
        <v>0.17468371803716223</v>
      </c>
      <c r="Q3254">
        <f>O3254*0.52</f>
        <v>9.083553337932436E-2</v>
      </c>
      <c r="T3254">
        <f>(L3254*0.47*0.75)*(1+0.2)*0.52*3.67</f>
        <v>0.40003968900254444</v>
      </c>
    </row>
    <row r="3255" spans="1:20" x14ac:dyDescent="0.3">
      <c r="A3255" s="26">
        <v>30002</v>
      </c>
      <c r="B3255">
        <v>129</v>
      </c>
      <c r="C3255" t="s">
        <v>211</v>
      </c>
      <c r="D3255">
        <v>2</v>
      </c>
      <c r="E3255" t="s">
        <v>220</v>
      </c>
      <c r="F3255">
        <v>3</v>
      </c>
      <c r="G3255">
        <v>8.5</v>
      </c>
      <c r="H3255">
        <f t="shared" si="1722"/>
        <v>8.5000000000000006E-2</v>
      </c>
      <c r="I3255">
        <v>4</v>
      </c>
      <c r="J3255">
        <v>1</v>
      </c>
      <c r="K3255">
        <f t="shared" si="1723"/>
        <v>5.6745150000000006E-3</v>
      </c>
      <c r="L3255">
        <f t="shared" ref="L3255:L3257" si="1746">0.000084*(G3255^1.894314*I3255^0.808223+0.000031*G3255^2)</f>
        <v>1.4842081309309028E-2</v>
      </c>
      <c r="O3255">
        <f>L3255*0.78*1.07</f>
        <v>1.2387201060749316E-2</v>
      </c>
      <c r="Q3255">
        <f t="shared" ref="Q3255:Q3257" si="1747">O3255*0.531</f>
        <v>6.577603763257887E-3</v>
      </c>
      <c r="T3255">
        <f>(L3255*0.78*1.07)*(1+0.2)*0.531*3.67</f>
        <v>2.8967766973387734E-2</v>
      </c>
    </row>
    <row r="3256" spans="1:20" x14ac:dyDescent="0.3">
      <c r="A3256" s="26">
        <v>30002</v>
      </c>
      <c r="B3256">
        <v>129</v>
      </c>
      <c r="C3256" t="s">
        <v>211</v>
      </c>
      <c r="D3256">
        <v>3</v>
      </c>
      <c r="E3256" t="s">
        <v>220</v>
      </c>
      <c r="F3256">
        <v>3</v>
      </c>
      <c r="G3256">
        <v>15</v>
      </c>
      <c r="H3256">
        <f t="shared" si="1722"/>
        <v>0.15</v>
      </c>
      <c r="I3256">
        <v>5.5</v>
      </c>
      <c r="J3256">
        <v>1</v>
      </c>
      <c r="K3256">
        <f t="shared" si="1723"/>
        <v>1.76715E-2</v>
      </c>
      <c r="L3256">
        <f t="shared" si="1746"/>
        <v>5.630514698825282E-2</v>
      </c>
      <c r="O3256">
        <f>L3256*0.78*1.07</f>
        <v>4.6992275676395807E-2</v>
      </c>
      <c r="Q3256">
        <f t="shared" si="1747"/>
        <v>2.4952898384166176E-2</v>
      </c>
      <c r="T3256">
        <f>(L3256*0.78*1.07)*(1+0.2)*0.531*3.67</f>
        <v>0.10989256448386782</v>
      </c>
    </row>
    <row r="3257" spans="1:20" x14ac:dyDescent="0.3">
      <c r="A3257" s="26">
        <v>30002</v>
      </c>
      <c r="B3257">
        <v>129</v>
      </c>
      <c r="C3257" t="s">
        <v>211</v>
      </c>
      <c r="D3257">
        <v>4</v>
      </c>
      <c r="E3257" t="s">
        <v>220</v>
      </c>
      <c r="F3257">
        <v>3</v>
      </c>
      <c r="G3257">
        <v>16.399999999999999</v>
      </c>
      <c r="H3257">
        <f t="shared" si="1722"/>
        <v>0.16399999999999998</v>
      </c>
      <c r="I3257">
        <v>4.9000000000000004</v>
      </c>
      <c r="J3257">
        <v>1.2</v>
      </c>
      <c r="K3257">
        <f t="shared" si="1723"/>
        <v>2.1124118399999996E-2</v>
      </c>
      <c r="L3257">
        <f t="shared" si="1746"/>
        <v>6.0731268178379198E-2</v>
      </c>
      <c r="O3257">
        <f>L3257*0.78*1.07</f>
        <v>5.068631642167528E-2</v>
      </c>
      <c r="Q3257">
        <f t="shared" si="1747"/>
        <v>2.6914434019909575E-2</v>
      </c>
      <c r="T3257">
        <f>(L3257*0.78*1.07)*(1+0.2)*0.531*3.67</f>
        <v>0.11853116742368175</v>
      </c>
    </row>
    <row r="3258" spans="1:20" x14ac:dyDescent="0.3">
      <c r="A3258" s="26">
        <v>30002</v>
      </c>
      <c r="B3258">
        <v>129</v>
      </c>
      <c r="C3258" t="s">
        <v>211</v>
      </c>
      <c r="D3258">
        <v>5</v>
      </c>
      <c r="E3258" t="s">
        <v>214</v>
      </c>
      <c r="F3258">
        <v>3</v>
      </c>
      <c r="G3258">
        <v>22.5</v>
      </c>
      <c r="H3258">
        <f t="shared" si="1722"/>
        <v>0.22500000000000001</v>
      </c>
      <c r="I3258">
        <v>6.3</v>
      </c>
      <c r="J3258">
        <v>1.7</v>
      </c>
      <c r="K3258">
        <f t="shared" si="1723"/>
        <v>3.9760875000000001E-2</v>
      </c>
      <c r="L3258">
        <f t="shared" ref="L3258:L3274" si="1748">0.000081*(G3258^1.864042*I3258^0.850892+0.000027*G3258^2)</f>
        <v>0.12857787466301832</v>
      </c>
      <c r="O3258">
        <f t="shared" ref="O3258:O3274" si="1749">L3258*0.47*0.75</f>
        <v>4.5323700818713952E-2</v>
      </c>
      <c r="Q3258">
        <f t="shared" ref="Q3258:Q3274" si="1750">O3258*0.521</f>
        <v>2.3613648126549969E-2</v>
      </c>
      <c r="T3258">
        <f t="shared" ref="T3258:T3274" si="1751">(L3258*0.47*0.75)*(1+0.2)*0.521*3.67</f>
        <v>0.10399450634932607</v>
      </c>
    </row>
    <row r="3259" spans="1:20" x14ac:dyDescent="0.3">
      <c r="A3259" s="26">
        <v>30002</v>
      </c>
      <c r="B3259">
        <v>129</v>
      </c>
      <c r="C3259" t="s">
        <v>211</v>
      </c>
      <c r="D3259">
        <v>6</v>
      </c>
      <c r="E3259" t="s">
        <v>214</v>
      </c>
      <c r="F3259">
        <v>3</v>
      </c>
      <c r="G3259">
        <v>28.7</v>
      </c>
      <c r="H3259">
        <f t="shared" si="1722"/>
        <v>0.28699999999999998</v>
      </c>
      <c r="I3259">
        <v>6.1</v>
      </c>
      <c r="J3259">
        <v>1.7</v>
      </c>
      <c r="K3259">
        <f t="shared" si="1723"/>
        <v>6.4692612599999991E-2</v>
      </c>
      <c r="L3259">
        <f t="shared" si="1748"/>
        <v>0.19691234876814956</v>
      </c>
      <c r="O3259">
        <f t="shared" si="1749"/>
        <v>6.9411602940772726E-2</v>
      </c>
      <c r="Q3259">
        <f t="shared" si="1750"/>
        <v>3.6163445132142591E-2</v>
      </c>
      <c r="T3259">
        <f t="shared" si="1751"/>
        <v>0.15926381236195597</v>
      </c>
    </row>
    <row r="3260" spans="1:20" x14ac:dyDescent="0.3">
      <c r="A3260" s="26">
        <v>30002</v>
      </c>
      <c r="B3260">
        <v>129</v>
      </c>
      <c r="C3260" t="s">
        <v>211</v>
      </c>
      <c r="D3260">
        <v>7</v>
      </c>
      <c r="E3260" t="s">
        <v>214</v>
      </c>
      <c r="F3260">
        <v>3</v>
      </c>
      <c r="G3260">
        <v>14.5</v>
      </c>
      <c r="H3260">
        <f t="shared" si="1722"/>
        <v>0.14499999999999999</v>
      </c>
      <c r="I3260">
        <v>5.2</v>
      </c>
      <c r="J3260">
        <v>0.2</v>
      </c>
      <c r="K3260">
        <f t="shared" si="1723"/>
        <v>1.6513034999999999E-2</v>
      </c>
      <c r="L3260">
        <f t="shared" si="1748"/>
        <v>4.8147020559267006E-2</v>
      </c>
      <c r="O3260">
        <f t="shared" si="1749"/>
        <v>1.6971824747141619E-2</v>
      </c>
      <c r="Q3260">
        <f t="shared" si="1750"/>
        <v>8.8423206932607846E-3</v>
      </c>
      <c r="T3260">
        <f t="shared" si="1751"/>
        <v>3.8941580333120493E-2</v>
      </c>
    </row>
    <row r="3261" spans="1:20" x14ac:dyDescent="0.3">
      <c r="A3261" s="26">
        <v>30002</v>
      </c>
      <c r="B3261">
        <v>129</v>
      </c>
      <c r="C3261" t="s">
        <v>211</v>
      </c>
      <c r="D3261">
        <v>8</v>
      </c>
      <c r="E3261" t="s">
        <v>214</v>
      </c>
      <c r="F3261">
        <v>3</v>
      </c>
      <c r="G3261">
        <v>20</v>
      </c>
      <c r="H3261">
        <f t="shared" si="1722"/>
        <v>0.2</v>
      </c>
      <c r="I3261">
        <v>5.2</v>
      </c>
      <c r="J3261">
        <v>0.2</v>
      </c>
      <c r="K3261">
        <f t="shared" si="1723"/>
        <v>3.1416000000000006E-2</v>
      </c>
      <c r="L3261">
        <f t="shared" si="1748"/>
        <v>8.7680985837498199E-2</v>
      </c>
      <c r="O3261">
        <f t="shared" si="1749"/>
        <v>3.0907547507718111E-2</v>
      </c>
      <c r="Q3261">
        <f t="shared" si="1750"/>
        <v>1.6102832251521135E-2</v>
      </c>
      <c r="T3261">
        <f t="shared" si="1751"/>
        <v>7.0916873235699091E-2</v>
      </c>
    </row>
    <row r="3262" spans="1:20" x14ac:dyDescent="0.3">
      <c r="A3262" s="26">
        <v>30002</v>
      </c>
      <c r="B3262">
        <v>129</v>
      </c>
      <c r="C3262" t="s">
        <v>211</v>
      </c>
      <c r="D3262">
        <v>9</v>
      </c>
      <c r="E3262" t="s">
        <v>214</v>
      </c>
      <c r="F3262">
        <v>3</v>
      </c>
      <c r="G3262">
        <v>10.6</v>
      </c>
      <c r="H3262">
        <f t="shared" si="1722"/>
        <v>0.106</v>
      </c>
      <c r="I3262">
        <v>4.7</v>
      </c>
      <c r="J3262">
        <v>0.15</v>
      </c>
      <c r="K3262">
        <f t="shared" si="1723"/>
        <v>8.824754399999999E-3</v>
      </c>
      <c r="L3262">
        <f t="shared" si="1748"/>
        <v>2.463685326217491E-2</v>
      </c>
      <c r="O3262">
        <f t="shared" si="1749"/>
        <v>8.6844907749166565E-3</v>
      </c>
      <c r="Q3262">
        <f t="shared" si="1750"/>
        <v>4.5246196937315779E-3</v>
      </c>
      <c r="T3262">
        <f t="shared" si="1751"/>
        <v>1.9926425131193869E-2</v>
      </c>
    </row>
    <row r="3263" spans="1:20" x14ac:dyDescent="0.3">
      <c r="A3263" s="26">
        <v>30002</v>
      </c>
      <c r="B3263">
        <v>129</v>
      </c>
      <c r="C3263" t="s">
        <v>211</v>
      </c>
      <c r="D3263">
        <v>10</v>
      </c>
      <c r="E3263" t="s">
        <v>214</v>
      </c>
      <c r="F3263">
        <v>3</v>
      </c>
      <c r="G3263">
        <v>8</v>
      </c>
      <c r="H3263">
        <f t="shared" si="1722"/>
        <v>0.08</v>
      </c>
      <c r="I3263">
        <v>4.5999999999999996</v>
      </c>
      <c r="J3263">
        <v>0.2</v>
      </c>
      <c r="K3263">
        <f t="shared" si="1723"/>
        <v>5.0265600000000002E-3</v>
      </c>
      <c r="L3263">
        <f t="shared" si="1748"/>
        <v>1.4316019044350915E-2</v>
      </c>
      <c r="O3263">
        <f t="shared" si="1749"/>
        <v>5.0463967131336978E-3</v>
      </c>
      <c r="Q3263">
        <f t="shared" si="1750"/>
        <v>2.6291726875426569E-3</v>
      </c>
      <c r="T3263">
        <f t="shared" si="1751"/>
        <v>1.1578876515937859E-2</v>
      </c>
    </row>
    <row r="3264" spans="1:20" x14ac:dyDescent="0.3">
      <c r="A3264" s="26">
        <v>30002</v>
      </c>
      <c r="B3264">
        <v>129</v>
      </c>
      <c r="C3264" t="s">
        <v>211</v>
      </c>
      <c r="D3264">
        <v>11</v>
      </c>
      <c r="E3264" t="s">
        <v>214</v>
      </c>
      <c r="F3264">
        <v>3</v>
      </c>
      <c r="G3264">
        <v>9.5</v>
      </c>
      <c r="H3264">
        <f t="shared" si="1722"/>
        <v>9.5000000000000001E-2</v>
      </c>
      <c r="I3264">
        <v>5</v>
      </c>
      <c r="J3264">
        <v>0.3</v>
      </c>
      <c r="K3264">
        <f t="shared" si="1723"/>
        <v>7.088235E-3</v>
      </c>
      <c r="L3264">
        <f t="shared" si="1748"/>
        <v>2.1171660307922405E-2</v>
      </c>
      <c r="O3264">
        <f t="shared" si="1749"/>
        <v>7.4630102585426464E-3</v>
      </c>
      <c r="Q3264">
        <f t="shared" si="1750"/>
        <v>3.888228344700719E-3</v>
      </c>
      <c r="T3264">
        <f t="shared" si="1751"/>
        <v>1.7123757630061964E-2</v>
      </c>
    </row>
    <row r="3265" spans="1:20" x14ac:dyDescent="0.3">
      <c r="A3265" s="26">
        <v>30002</v>
      </c>
      <c r="B3265">
        <v>129</v>
      </c>
      <c r="C3265" t="s">
        <v>211</v>
      </c>
      <c r="D3265">
        <v>12</v>
      </c>
      <c r="E3265" t="s">
        <v>214</v>
      </c>
      <c r="F3265">
        <v>3</v>
      </c>
      <c r="G3265">
        <v>9.8000000000000007</v>
      </c>
      <c r="H3265">
        <f t="shared" si="1722"/>
        <v>9.8000000000000004E-2</v>
      </c>
      <c r="I3265">
        <v>5.0999999999999996</v>
      </c>
      <c r="J3265">
        <v>0.3</v>
      </c>
      <c r="K3265">
        <f t="shared" si="1723"/>
        <v>7.5429816000000009E-3</v>
      </c>
      <c r="L3265">
        <f t="shared" si="1748"/>
        <v>2.2816123333182659E-2</v>
      </c>
      <c r="O3265">
        <f t="shared" si="1749"/>
        <v>8.0426834749468875E-3</v>
      </c>
      <c r="Q3265">
        <f t="shared" si="1750"/>
        <v>4.1902380904473282E-3</v>
      </c>
      <c r="T3265">
        <f t="shared" si="1751"/>
        <v>1.8453808550330034E-2</v>
      </c>
    </row>
    <row r="3266" spans="1:20" x14ac:dyDescent="0.3">
      <c r="A3266" s="26">
        <v>30002</v>
      </c>
      <c r="B3266">
        <v>129</v>
      </c>
      <c r="C3266" t="s">
        <v>211</v>
      </c>
      <c r="D3266">
        <v>13</v>
      </c>
      <c r="E3266" t="s">
        <v>214</v>
      </c>
      <c r="F3266">
        <v>3</v>
      </c>
      <c r="G3266">
        <v>9.6</v>
      </c>
      <c r="H3266">
        <f t="shared" si="1722"/>
        <v>9.6000000000000002E-2</v>
      </c>
      <c r="I3266">
        <v>5</v>
      </c>
      <c r="J3266">
        <v>0.3</v>
      </c>
      <c r="K3266">
        <f t="shared" si="1723"/>
        <v>7.2382464000000004E-3</v>
      </c>
      <c r="L3266">
        <f t="shared" si="1748"/>
        <v>2.1588968475328513E-2</v>
      </c>
      <c r="O3266">
        <f t="shared" si="1749"/>
        <v>7.6101113875533012E-3</v>
      </c>
      <c r="Q3266">
        <f t="shared" si="1750"/>
        <v>3.9648680329152702E-3</v>
      </c>
      <c r="T3266">
        <f t="shared" si="1751"/>
        <v>1.7461278816958848E-2</v>
      </c>
    </row>
    <row r="3267" spans="1:20" x14ac:dyDescent="0.3">
      <c r="A3267" s="26">
        <v>30002</v>
      </c>
      <c r="B3267">
        <v>129</v>
      </c>
      <c r="C3267" t="s">
        <v>211</v>
      </c>
      <c r="D3267">
        <v>14</v>
      </c>
      <c r="E3267" t="s">
        <v>214</v>
      </c>
      <c r="F3267">
        <v>3</v>
      </c>
      <c r="G3267">
        <v>14</v>
      </c>
      <c r="H3267">
        <f t="shared" ref="H3267:H3330" si="1752">G3267/100</f>
        <v>0.14000000000000001</v>
      </c>
      <c r="I3267">
        <v>4.9000000000000004</v>
      </c>
      <c r="J3267">
        <v>0.3</v>
      </c>
      <c r="K3267">
        <f t="shared" ref="K3267:K3330" si="1753">0.7854*H3267^2</f>
        <v>1.5393840000000002E-2</v>
      </c>
      <c r="L3267">
        <f t="shared" si="1748"/>
        <v>4.287483677386799E-2</v>
      </c>
      <c r="O3267">
        <f t="shared" si="1749"/>
        <v>1.5113379962788465E-2</v>
      </c>
      <c r="Q3267">
        <f t="shared" si="1750"/>
        <v>7.8740709606127911E-3</v>
      </c>
      <c r="T3267">
        <f t="shared" si="1751"/>
        <v>3.4677408510538729E-2</v>
      </c>
    </row>
    <row r="3268" spans="1:20" x14ac:dyDescent="0.3">
      <c r="A3268" s="26">
        <v>30002</v>
      </c>
      <c r="B3268">
        <v>129</v>
      </c>
      <c r="C3268" t="s">
        <v>211</v>
      </c>
      <c r="D3268">
        <v>15</v>
      </c>
      <c r="E3268" t="s">
        <v>214</v>
      </c>
      <c r="F3268">
        <v>3</v>
      </c>
      <c r="G3268">
        <v>10.5</v>
      </c>
      <c r="H3268">
        <f t="shared" si="1752"/>
        <v>0.105</v>
      </c>
      <c r="I3268">
        <v>4.9000000000000004</v>
      </c>
      <c r="J3268">
        <v>0.3</v>
      </c>
      <c r="K3268">
        <f t="shared" si="1753"/>
        <v>8.659034999999999E-3</v>
      </c>
      <c r="L3268">
        <f t="shared" si="1748"/>
        <v>2.5079060357860127E-2</v>
      </c>
      <c r="O3268">
        <f t="shared" si="1749"/>
        <v>8.8403687761456941E-3</v>
      </c>
      <c r="Q3268">
        <f t="shared" si="1750"/>
        <v>4.6058321323719066E-3</v>
      </c>
      <c r="T3268">
        <f t="shared" si="1751"/>
        <v>2.0284084710965877E-2</v>
      </c>
    </row>
    <row r="3269" spans="1:20" x14ac:dyDescent="0.3">
      <c r="A3269" s="26">
        <v>30002</v>
      </c>
      <c r="B3269">
        <v>129</v>
      </c>
      <c r="C3269" t="s">
        <v>211</v>
      </c>
      <c r="D3269">
        <v>16</v>
      </c>
      <c r="E3269" t="s">
        <v>214</v>
      </c>
      <c r="F3269">
        <v>3</v>
      </c>
      <c r="G3269">
        <v>10</v>
      </c>
      <c r="H3269">
        <f t="shared" si="1752"/>
        <v>0.1</v>
      </c>
      <c r="I3269">
        <v>4.5999999999999996</v>
      </c>
      <c r="J3269">
        <v>0.2</v>
      </c>
      <c r="K3269">
        <f t="shared" si="1753"/>
        <v>7.8540000000000016E-3</v>
      </c>
      <c r="L3269">
        <f t="shared" si="1748"/>
        <v>2.1700349708768312E-2</v>
      </c>
      <c r="O3269">
        <f t="shared" si="1749"/>
        <v>7.6493732723408297E-3</v>
      </c>
      <c r="Q3269">
        <f t="shared" si="1750"/>
        <v>3.9853234748895728E-3</v>
      </c>
      <c r="T3269">
        <f t="shared" si="1751"/>
        <v>1.7551364583413675E-2</v>
      </c>
    </row>
    <row r="3270" spans="1:20" x14ac:dyDescent="0.3">
      <c r="A3270" s="26">
        <v>30002</v>
      </c>
      <c r="B3270">
        <v>129</v>
      </c>
      <c r="C3270" t="s">
        <v>211</v>
      </c>
      <c r="D3270">
        <v>17</v>
      </c>
      <c r="E3270" t="s">
        <v>214</v>
      </c>
      <c r="F3270">
        <v>4</v>
      </c>
      <c r="G3270">
        <v>24.5</v>
      </c>
      <c r="H3270">
        <f t="shared" si="1752"/>
        <v>0.245</v>
      </c>
      <c r="I3270">
        <v>5.0999999999999996</v>
      </c>
      <c r="J3270">
        <v>0.7</v>
      </c>
      <c r="K3270">
        <f t="shared" si="1753"/>
        <v>4.7143634999999996E-2</v>
      </c>
      <c r="L3270">
        <f t="shared" si="1748"/>
        <v>0.12589812894692715</v>
      </c>
      <c r="O3270">
        <f t="shared" si="1749"/>
        <v>4.437909045379182E-2</v>
      </c>
      <c r="Q3270">
        <f t="shared" si="1750"/>
        <v>2.312150612642554E-2</v>
      </c>
      <c r="T3270">
        <f t="shared" si="1751"/>
        <v>0.10182711298077807</v>
      </c>
    </row>
    <row r="3271" spans="1:20" x14ac:dyDescent="0.3">
      <c r="A3271" s="26">
        <v>30002</v>
      </c>
      <c r="B3271">
        <v>129</v>
      </c>
      <c r="C3271" t="s">
        <v>211</v>
      </c>
      <c r="D3271">
        <v>18</v>
      </c>
      <c r="E3271" t="s">
        <v>214</v>
      </c>
      <c r="F3271">
        <v>3</v>
      </c>
      <c r="G3271">
        <v>21</v>
      </c>
      <c r="H3271">
        <f t="shared" si="1752"/>
        <v>0.21</v>
      </c>
      <c r="I3271">
        <v>4.2</v>
      </c>
      <c r="J3271">
        <v>0.2</v>
      </c>
      <c r="K3271">
        <f t="shared" si="1753"/>
        <v>3.4636139999999996E-2</v>
      </c>
      <c r="L3271">
        <f t="shared" si="1748"/>
        <v>8.0071946079738901E-2</v>
      </c>
      <c r="O3271">
        <f t="shared" si="1749"/>
        <v>2.8225360993107962E-2</v>
      </c>
      <c r="Q3271">
        <f t="shared" si="1750"/>
        <v>1.4705413077409248E-2</v>
      </c>
      <c r="T3271">
        <f t="shared" si="1751"/>
        <v>6.4762639192910323E-2</v>
      </c>
    </row>
    <row r="3272" spans="1:20" x14ac:dyDescent="0.3">
      <c r="A3272" s="26">
        <v>30002</v>
      </c>
      <c r="B3272">
        <v>129</v>
      </c>
      <c r="C3272" t="s">
        <v>211</v>
      </c>
      <c r="D3272">
        <v>19</v>
      </c>
      <c r="E3272" t="s">
        <v>214</v>
      </c>
      <c r="F3272">
        <v>3</v>
      </c>
      <c r="G3272">
        <v>16.100000000000001</v>
      </c>
      <c r="H3272">
        <f t="shared" si="1752"/>
        <v>0.161</v>
      </c>
      <c r="I3272">
        <v>4.2</v>
      </c>
      <c r="J3272">
        <v>0.3</v>
      </c>
      <c r="K3272">
        <f t="shared" si="1753"/>
        <v>2.0358353400000001E-2</v>
      </c>
      <c r="L3272">
        <f t="shared" si="1748"/>
        <v>4.8795752430190159E-2</v>
      </c>
      <c r="O3272">
        <f t="shared" si="1749"/>
        <v>1.7200502731642031E-2</v>
      </c>
      <c r="Q3272">
        <f t="shared" si="1750"/>
        <v>8.961461923185499E-3</v>
      </c>
      <c r="T3272">
        <f t="shared" si="1751"/>
        <v>3.9466278309708926E-2</v>
      </c>
    </row>
    <row r="3273" spans="1:20" x14ac:dyDescent="0.3">
      <c r="A3273" s="26">
        <v>30002</v>
      </c>
      <c r="B3273">
        <v>129</v>
      </c>
      <c r="C3273" t="s">
        <v>211</v>
      </c>
      <c r="D3273">
        <v>20</v>
      </c>
      <c r="E3273" t="s">
        <v>214</v>
      </c>
      <c r="F3273">
        <v>3</v>
      </c>
      <c r="G3273">
        <v>9</v>
      </c>
      <c r="H3273">
        <f t="shared" si="1752"/>
        <v>0.09</v>
      </c>
      <c r="I3273">
        <v>4.3</v>
      </c>
      <c r="J3273">
        <v>0.2</v>
      </c>
      <c r="K3273">
        <f t="shared" si="1753"/>
        <v>6.3617399999999994E-3</v>
      </c>
      <c r="L3273">
        <f t="shared" si="1748"/>
        <v>1.6836466295387886E-2</v>
      </c>
      <c r="O3273">
        <f t="shared" si="1749"/>
        <v>5.9348543691242293E-3</v>
      </c>
      <c r="Q3273">
        <f t="shared" si="1750"/>
        <v>3.0920591263137237E-3</v>
      </c>
      <c r="T3273">
        <f t="shared" si="1751"/>
        <v>1.3617428392285639E-2</v>
      </c>
    </row>
    <row r="3274" spans="1:20" x14ac:dyDescent="0.3">
      <c r="A3274" s="26">
        <v>30002</v>
      </c>
      <c r="B3274">
        <v>129</v>
      </c>
      <c r="C3274" t="s">
        <v>211</v>
      </c>
      <c r="D3274">
        <v>21</v>
      </c>
      <c r="E3274" t="s">
        <v>214</v>
      </c>
      <c r="F3274">
        <v>3</v>
      </c>
      <c r="G3274">
        <v>15</v>
      </c>
      <c r="H3274">
        <f t="shared" si="1752"/>
        <v>0.15</v>
      </c>
      <c r="I3274">
        <v>4.3</v>
      </c>
      <c r="J3274">
        <v>0.2</v>
      </c>
      <c r="K3274">
        <f t="shared" si="1753"/>
        <v>1.76715E-2</v>
      </c>
      <c r="L3274">
        <f t="shared" si="1748"/>
        <v>4.363014545402804E-2</v>
      </c>
      <c r="O3274">
        <f t="shared" si="1749"/>
        <v>1.5379626272544883E-2</v>
      </c>
      <c r="Q3274">
        <f t="shared" si="1750"/>
        <v>8.0127852879958838E-3</v>
      </c>
      <c r="T3274">
        <f t="shared" si="1751"/>
        <v>3.5288306408333879E-2</v>
      </c>
    </row>
    <row r="3275" spans="1:20" x14ac:dyDescent="0.3">
      <c r="A3275" s="26">
        <v>30002</v>
      </c>
      <c r="B3275">
        <v>129</v>
      </c>
      <c r="C3275" t="s">
        <v>211</v>
      </c>
      <c r="D3275">
        <v>22</v>
      </c>
      <c r="E3275" t="s">
        <v>217</v>
      </c>
      <c r="F3275">
        <v>4</v>
      </c>
      <c r="G3275">
        <v>34</v>
      </c>
      <c r="H3275">
        <f t="shared" si="1752"/>
        <v>0.34</v>
      </c>
      <c r="I3275">
        <v>11.5</v>
      </c>
      <c r="J3275">
        <v>4.5999999999999996</v>
      </c>
      <c r="K3275">
        <f t="shared" si="1753"/>
        <v>9.079224000000001E-2</v>
      </c>
      <c r="L3275">
        <f t="shared" ref="L3275:L3276" si="1754">0.000059*(G3275^1.965295*I3275^0.892133+0.000019*G3275^2)</f>
        <v>0.53326670835828027</v>
      </c>
      <c r="O3275">
        <f>L3275*0.47*0.75</f>
        <v>0.18797651469629378</v>
      </c>
      <c r="Q3275">
        <f t="shared" ref="Q3275:Q3276" si="1755">O3275*0.52</f>
        <v>9.7747787642072773E-2</v>
      </c>
      <c r="T3275">
        <f>(L3275*0.47*0.75)*(1+0.2)*0.52*3.67</f>
        <v>0.43048125677568844</v>
      </c>
    </row>
    <row r="3276" spans="1:20" x14ac:dyDescent="0.3">
      <c r="A3276" s="26">
        <v>30002</v>
      </c>
      <c r="B3276">
        <v>129</v>
      </c>
      <c r="C3276" t="s">
        <v>211</v>
      </c>
      <c r="D3276">
        <v>23</v>
      </c>
      <c r="E3276" t="s">
        <v>217</v>
      </c>
      <c r="F3276">
        <v>3</v>
      </c>
      <c r="G3276">
        <v>15</v>
      </c>
      <c r="H3276">
        <f t="shared" si="1752"/>
        <v>0.15</v>
      </c>
      <c r="I3276">
        <v>8.3000000000000007</v>
      </c>
      <c r="J3276">
        <v>2.2000000000000002</v>
      </c>
      <c r="K3276">
        <f t="shared" si="1753"/>
        <v>1.76715E-2</v>
      </c>
      <c r="L3276">
        <f t="shared" si="1754"/>
        <v>7.9828790744936359E-2</v>
      </c>
      <c r="O3276">
        <f>L3276*0.47*0.75</f>
        <v>2.8139648737590062E-2</v>
      </c>
      <c r="Q3276">
        <f t="shared" si="1755"/>
        <v>1.4632617343546832E-2</v>
      </c>
      <c r="T3276">
        <f>(L3276*0.47*0.75)*(1+0.2)*0.52*3.67</f>
        <v>6.4442046780980242E-2</v>
      </c>
    </row>
    <row r="3277" spans="1:20" x14ac:dyDescent="0.3">
      <c r="A3277" s="26">
        <v>30002</v>
      </c>
      <c r="B3277">
        <v>129</v>
      </c>
      <c r="C3277" t="s">
        <v>211</v>
      </c>
      <c r="D3277">
        <v>24</v>
      </c>
      <c r="E3277" t="s">
        <v>214</v>
      </c>
      <c r="F3277">
        <v>3</v>
      </c>
      <c r="G3277">
        <v>28</v>
      </c>
      <c r="H3277">
        <f t="shared" si="1752"/>
        <v>0.28000000000000003</v>
      </c>
      <c r="I3277">
        <v>3.2</v>
      </c>
      <c r="J3277">
        <v>0.3</v>
      </c>
      <c r="K3277">
        <f t="shared" si="1753"/>
        <v>6.157536000000001E-2</v>
      </c>
      <c r="L3277">
        <f t="shared" ref="L3277:L3278" si="1756">0.000081*(G3277^1.864042*I3277^0.850892+0.000027*G3277^2)</f>
        <v>0.10861337307489349</v>
      </c>
      <c r="O3277">
        <f t="shared" ref="O3277:O3278" si="1757">L3277*0.47*0.75</f>
        <v>3.8286214008899949E-2</v>
      </c>
      <c r="Q3277">
        <f t="shared" ref="Q3277:Q3278" si="1758">O3277*0.521</f>
        <v>1.9947117498636875E-2</v>
      </c>
      <c r="T3277">
        <f t="shared" ref="T3277:T3278" si="1759">(L3277*0.47*0.75)*(1+0.2)*0.521*3.67</f>
        <v>8.7847105463996794E-2</v>
      </c>
    </row>
    <row r="3278" spans="1:20" x14ac:dyDescent="0.3">
      <c r="A3278" s="26">
        <v>30002</v>
      </c>
      <c r="B3278">
        <v>129</v>
      </c>
      <c r="C3278" t="s">
        <v>211</v>
      </c>
      <c r="D3278">
        <v>25</v>
      </c>
      <c r="E3278" t="s">
        <v>214</v>
      </c>
      <c r="F3278">
        <v>3</v>
      </c>
      <c r="G3278">
        <v>11.5</v>
      </c>
      <c r="H3278">
        <f t="shared" si="1752"/>
        <v>0.115</v>
      </c>
      <c r="I3278">
        <v>4.0999999999999996</v>
      </c>
      <c r="J3278">
        <v>0.7</v>
      </c>
      <c r="K3278">
        <f t="shared" si="1753"/>
        <v>1.0386915E-2</v>
      </c>
      <c r="L3278">
        <f t="shared" si="1756"/>
        <v>2.5532194477446889E-2</v>
      </c>
      <c r="O3278">
        <f t="shared" si="1757"/>
        <v>9.0000985533000271E-3</v>
      </c>
      <c r="Q3278">
        <f t="shared" si="1758"/>
        <v>4.6890513462693141E-3</v>
      </c>
      <c r="T3278">
        <f t="shared" si="1759"/>
        <v>2.0650582128970061E-2</v>
      </c>
    </row>
    <row r="3279" spans="1:20" x14ac:dyDescent="0.3">
      <c r="A3279" s="26">
        <v>30002</v>
      </c>
      <c r="B3279">
        <v>129</v>
      </c>
      <c r="C3279" t="s">
        <v>211</v>
      </c>
      <c r="D3279">
        <v>26</v>
      </c>
      <c r="E3279" t="s">
        <v>217</v>
      </c>
      <c r="F3279">
        <v>4</v>
      </c>
      <c r="G3279">
        <v>26.2</v>
      </c>
      <c r="H3279">
        <f t="shared" si="1752"/>
        <v>0.26200000000000001</v>
      </c>
      <c r="I3279">
        <v>9.8000000000000007</v>
      </c>
      <c r="J3279">
        <v>5</v>
      </c>
      <c r="K3279">
        <f t="shared" si="1753"/>
        <v>5.3912997600000005E-2</v>
      </c>
      <c r="L3279">
        <f>0.000059*(G3279^1.965295*I3279^0.892133+0.000019*G3279^2)</f>
        <v>0.27703787469392832</v>
      </c>
      <c r="O3279">
        <f>L3279*0.47*0.75</f>
        <v>9.7655850829609731E-2</v>
      </c>
      <c r="Q3279">
        <f>O3279*0.52</f>
        <v>5.0781042431397062E-2</v>
      </c>
      <c r="T3279">
        <f>(L3279*0.47*0.75)*(1+0.2)*0.52*3.67</f>
        <v>0.22363971086787265</v>
      </c>
    </row>
    <row r="3280" spans="1:20" x14ac:dyDescent="0.3">
      <c r="A3280" s="26">
        <v>30002</v>
      </c>
      <c r="B3280">
        <v>129</v>
      </c>
      <c r="C3280" t="s">
        <v>211</v>
      </c>
      <c r="D3280">
        <v>27</v>
      </c>
      <c r="E3280" t="s">
        <v>214</v>
      </c>
      <c r="F3280">
        <v>3</v>
      </c>
      <c r="G3280">
        <v>14.2</v>
      </c>
      <c r="H3280">
        <f t="shared" si="1752"/>
        <v>0.14199999999999999</v>
      </c>
      <c r="I3280">
        <v>5</v>
      </c>
      <c r="J3280">
        <v>0.7</v>
      </c>
      <c r="K3280">
        <f t="shared" si="1753"/>
        <v>1.5836805599999997E-2</v>
      </c>
      <c r="L3280">
        <f t="shared" ref="L3280:L3285" si="1760">0.000081*(G3280^1.864042*I3280^0.850892+0.000027*G3280^2)</f>
        <v>4.4786915160288904E-2</v>
      </c>
      <c r="O3280">
        <f t="shared" ref="O3280:O3285" si="1761">L3280*0.47*0.75</f>
        <v>1.5787387594001837E-2</v>
      </c>
      <c r="Q3280">
        <f t="shared" ref="Q3280:Q3285" si="1762">O3280*0.521</f>
        <v>8.2252289364749577E-3</v>
      </c>
      <c r="T3280">
        <f t="shared" ref="T3280:T3285" si="1763">(L3280*0.47*0.75)*(1+0.2)*0.521*3.67</f>
        <v>3.6223908236235711E-2</v>
      </c>
    </row>
    <row r="3281" spans="1:24" x14ac:dyDescent="0.3">
      <c r="A3281" s="26">
        <v>30002</v>
      </c>
      <c r="B3281">
        <v>129</v>
      </c>
      <c r="C3281" t="s">
        <v>211</v>
      </c>
      <c r="D3281">
        <v>28</v>
      </c>
      <c r="E3281" t="s">
        <v>214</v>
      </c>
      <c r="F3281">
        <v>3</v>
      </c>
      <c r="G3281">
        <v>8.5</v>
      </c>
      <c r="H3281">
        <f t="shared" si="1752"/>
        <v>8.5000000000000006E-2</v>
      </c>
      <c r="I3281">
        <v>3.8</v>
      </c>
      <c r="J3281">
        <v>0.9</v>
      </c>
      <c r="K3281">
        <f t="shared" si="1753"/>
        <v>5.6745150000000006E-3</v>
      </c>
      <c r="L3281">
        <f t="shared" si="1760"/>
        <v>1.3623829288574633E-2</v>
      </c>
      <c r="O3281">
        <f t="shared" si="1761"/>
        <v>4.802399824222558E-3</v>
      </c>
      <c r="Q3281">
        <f t="shared" si="1762"/>
        <v>2.5020503084199528E-3</v>
      </c>
      <c r="T3281">
        <f t="shared" si="1763"/>
        <v>1.1019029558281471E-2</v>
      </c>
    </row>
    <row r="3282" spans="1:24" x14ac:dyDescent="0.3">
      <c r="A3282" s="26">
        <v>30002</v>
      </c>
      <c r="B3282">
        <v>129</v>
      </c>
      <c r="C3282" t="s">
        <v>211</v>
      </c>
      <c r="D3282">
        <v>29</v>
      </c>
      <c r="E3282" t="s">
        <v>214</v>
      </c>
      <c r="F3282">
        <v>3</v>
      </c>
      <c r="G3282">
        <v>15.1</v>
      </c>
      <c r="H3282">
        <f t="shared" si="1752"/>
        <v>0.151</v>
      </c>
      <c r="I3282">
        <v>5.0999999999999996</v>
      </c>
      <c r="J3282">
        <v>0.7</v>
      </c>
      <c r="K3282">
        <f t="shared" si="1753"/>
        <v>1.79079054E-2</v>
      </c>
      <c r="L3282">
        <f t="shared" si="1760"/>
        <v>5.107608581843124E-2</v>
      </c>
      <c r="O3282">
        <f t="shared" si="1761"/>
        <v>1.8004320250997012E-2</v>
      </c>
      <c r="Q3282">
        <f t="shared" si="1762"/>
        <v>9.3802508507694442E-3</v>
      </c>
      <c r="T3282">
        <f t="shared" si="1763"/>
        <v>4.1310624746788628E-2</v>
      </c>
    </row>
    <row r="3283" spans="1:24" x14ac:dyDescent="0.3">
      <c r="A3283" s="26">
        <v>30002</v>
      </c>
      <c r="B3283">
        <v>129</v>
      </c>
      <c r="C3283" t="s">
        <v>211</v>
      </c>
      <c r="D3283">
        <v>30</v>
      </c>
      <c r="E3283" t="s">
        <v>214</v>
      </c>
      <c r="F3283">
        <v>3</v>
      </c>
      <c r="G3283">
        <v>8.1999999999999993</v>
      </c>
      <c r="H3283">
        <f t="shared" si="1752"/>
        <v>8.199999999999999E-2</v>
      </c>
      <c r="I3283">
        <v>3.1</v>
      </c>
      <c r="J3283">
        <v>0.2</v>
      </c>
      <c r="K3283">
        <f t="shared" si="1753"/>
        <v>5.2810295999999989E-3</v>
      </c>
      <c r="L3283">
        <f t="shared" si="1760"/>
        <v>1.0714554417295621E-2</v>
      </c>
      <c r="O3283">
        <f t="shared" si="1761"/>
        <v>3.7768804320967059E-3</v>
      </c>
      <c r="Q3283">
        <f t="shared" si="1762"/>
        <v>1.967754705122384E-3</v>
      </c>
      <c r="T3283">
        <f t="shared" si="1763"/>
        <v>8.6659917213589774E-3</v>
      </c>
    </row>
    <row r="3284" spans="1:24" x14ac:dyDescent="0.3">
      <c r="A3284" s="26">
        <v>30002</v>
      </c>
      <c r="B3284">
        <v>129</v>
      </c>
      <c r="C3284" t="s">
        <v>211</v>
      </c>
      <c r="D3284">
        <v>31</v>
      </c>
      <c r="E3284" t="s">
        <v>214</v>
      </c>
      <c r="F3284">
        <v>3</v>
      </c>
      <c r="G3284">
        <v>22</v>
      </c>
      <c r="H3284">
        <f t="shared" si="1752"/>
        <v>0.22</v>
      </c>
      <c r="I3284">
        <v>6.4</v>
      </c>
      <c r="J3284">
        <v>0.8</v>
      </c>
      <c r="K3284">
        <f t="shared" si="1753"/>
        <v>3.8013359999999996E-2</v>
      </c>
      <c r="L3284">
        <f t="shared" si="1760"/>
        <v>0.1249663389368289</v>
      </c>
      <c r="O3284">
        <f t="shared" si="1761"/>
        <v>4.4050634475232185E-2</v>
      </c>
      <c r="Q3284">
        <f t="shared" si="1762"/>
        <v>2.2950380561595971E-2</v>
      </c>
      <c r="T3284">
        <f t="shared" si="1763"/>
        <v>0.10107347599326864</v>
      </c>
    </row>
    <row r="3285" spans="1:24" x14ac:dyDescent="0.3">
      <c r="A3285" s="26">
        <v>30002</v>
      </c>
      <c r="B3285">
        <v>129</v>
      </c>
      <c r="C3285" t="s">
        <v>211</v>
      </c>
      <c r="D3285">
        <v>32</v>
      </c>
      <c r="E3285" t="s">
        <v>214</v>
      </c>
      <c r="F3285">
        <v>3</v>
      </c>
      <c r="G3285">
        <v>43</v>
      </c>
      <c r="H3285">
        <f t="shared" si="1752"/>
        <v>0.43</v>
      </c>
      <c r="I3285">
        <v>7.9</v>
      </c>
      <c r="J3285">
        <v>1</v>
      </c>
      <c r="K3285">
        <f t="shared" si="1753"/>
        <v>0.14522046</v>
      </c>
      <c r="L3285">
        <f t="shared" si="1760"/>
        <v>0.5213458313378404</v>
      </c>
      <c r="O3285">
        <f t="shared" si="1761"/>
        <v>0.18377440554658872</v>
      </c>
      <c r="Q3285">
        <f t="shared" si="1762"/>
        <v>9.5746465289772723E-2</v>
      </c>
      <c r="T3285">
        <f t="shared" si="1763"/>
        <v>0.42166743313615906</v>
      </c>
    </row>
    <row r="3286" spans="1:24" x14ac:dyDescent="0.3">
      <c r="A3286" s="26">
        <v>30002</v>
      </c>
      <c r="B3286">
        <v>129</v>
      </c>
      <c r="C3286" t="s">
        <v>211</v>
      </c>
      <c r="D3286">
        <v>33</v>
      </c>
      <c r="E3286" t="s">
        <v>217</v>
      </c>
      <c r="F3286">
        <v>3</v>
      </c>
      <c r="G3286">
        <v>12</v>
      </c>
      <c r="H3286">
        <f t="shared" si="1752"/>
        <v>0.12</v>
      </c>
      <c r="I3286">
        <v>5.9</v>
      </c>
      <c r="J3286">
        <v>2</v>
      </c>
      <c r="K3286">
        <f t="shared" si="1753"/>
        <v>1.130976E-2</v>
      </c>
      <c r="L3286">
        <f>0.000059*(G3286^1.965295*I3286^0.892133+0.000019*G3286^2)</f>
        <v>3.79722107449144E-2</v>
      </c>
      <c r="O3286">
        <f>L3286*0.47*0.75</f>
        <v>1.3385204287582324E-2</v>
      </c>
      <c r="Q3286">
        <f>O3286*0.52</f>
        <v>6.9603062295428087E-3</v>
      </c>
      <c r="T3286">
        <f>(L3286*0.47*0.75)*(1+0.2)*0.52*3.67</f>
        <v>3.0653188634906521E-2</v>
      </c>
    </row>
    <row r="3287" spans="1:24" x14ac:dyDescent="0.3">
      <c r="A3287" s="26">
        <v>30002</v>
      </c>
      <c r="B3287">
        <v>129</v>
      </c>
      <c r="C3287" t="s">
        <v>211</v>
      </c>
      <c r="D3287">
        <v>34</v>
      </c>
      <c r="E3287" t="s">
        <v>214</v>
      </c>
      <c r="F3287">
        <v>3</v>
      </c>
      <c r="G3287">
        <v>19.100000000000001</v>
      </c>
      <c r="H3287">
        <f t="shared" si="1752"/>
        <v>0.191</v>
      </c>
      <c r="I3287">
        <v>5.5</v>
      </c>
      <c r="J3287">
        <v>1.6</v>
      </c>
      <c r="K3287">
        <f t="shared" si="1753"/>
        <v>2.8652177399999999E-2</v>
      </c>
      <c r="L3287">
        <f>0.000081*(G3287^1.864042*I3287^0.850892+0.000027*G3287^2)</f>
        <v>8.4402986464284818E-2</v>
      </c>
      <c r="O3287">
        <f>L3287*0.47*0.75</f>
        <v>2.9752052728660397E-2</v>
      </c>
      <c r="Q3287">
        <f>O3287*0.521</f>
        <v>1.5500819471632067E-2</v>
      </c>
      <c r="T3287">
        <f>(L3287*0.47*0.75)*(1+0.2)*0.521*3.67</f>
        <v>6.8265608953067616E-2</v>
      </c>
    </row>
    <row r="3288" spans="1:24" x14ac:dyDescent="0.3">
      <c r="A3288" s="26">
        <v>30002</v>
      </c>
      <c r="B3288">
        <v>129</v>
      </c>
      <c r="C3288" t="s">
        <v>211</v>
      </c>
      <c r="D3288">
        <v>35</v>
      </c>
      <c r="E3288" t="s">
        <v>220</v>
      </c>
      <c r="F3288">
        <v>3</v>
      </c>
      <c r="G3288">
        <v>26</v>
      </c>
      <c r="H3288">
        <f t="shared" si="1752"/>
        <v>0.26</v>
      </c>
      <c r="I3288">
        <v>5.6</v>
      </c>
      <c r="J3288">
        <v>2</v>
      </c>
      <c r="K3288">
        <f t="shared" si="1753"/>
        <v>5.3093040000000008E-2</v>
      </c>
      <c r="L3288">
        <f>0.000084*(G3288^1.894314*I3288^0.808223+0.000031*G3288^2)</f>
        <v>0.16195359804133483</v>
      </c>
      <c r="O3288">
        <f>L3288*0.78*1.07</f>
        <v>0.13516647292529807</v>
      </c>
      <c r="Q3288">
        <f>O3288*0.531</f>
        <v>7.1773397123333277E-2</v>
      </c>
      <c r="T3288">
        <f>(L3288*0.78*1.07)*(1+0.2)*0.531*3.67</f>
        <v>0.31609004093115972</v>
      </c>
    </row>
    <row r="3289" spans="1:24" x14ac:dyDescent="0.3">
      <c r="A3289" s="26">
        <v>30002</v>
      </c>
      <c r="B3289">
        <v>129</v>
      </c>
      <c r="C3289" t="s">
        <v>211</v>
      </c>
      <c r="D3289">
        <v>36</v>
      </c>
      <c r="E3289" t="s">
        <v>214</v>
      </c>
      <c r="F3289">
        <v>3</v>
      </c>
      <c r="G3289">
        <v>12</v>
      </c>
      <c r="H3289">
        <f t="shared" si="1752"/>
        <v>0.12</v>
      </c>
      <c r="I3289">
        <v>5</v>
      </c>
      <c r="J3289">
        <v>1.8</v>
      </c>
      <c r="K3289">
        <f t="shared" si="1753"/>
        <v>1.130976E-2</v>
      </c>
      <c r="L3289">
        <f>0.000081*(G3289^1.864042*I3289^0.850892+0.000027*G3289^2)</f>
        <v>3.2724751060338599E-2</v>
      </c>
      <c r="O3289">
        <f>L3289*0.47*0.75</f>
        <v>1.1535474748769356E-2</v>
      </c>
      <c r="Q3289">
        <f>O3289*0.521</f>
        <v>6.0099823441088348E-3</v>
      </c>
      <c r="T3289">
        <f>(L3289*0.47*0.75)*(1+0.2)*0.521*3.67</f>
        <v>2.6467962243455306E-2</v>
      </c>
    </row>
    <row r="3290" spans="1:24" x14ac:dyDescent="0.3">
      <c r="A3290" s="26">
        <v>30002</v>
      </c>
      <c r="B3290">
        <v>129</v>
      </c>
      <c r="C3290" t="s">
        <v>211</v>
      </c>
      <c r="D3290">
        <v>37</v>
      </c>
      <c r="E3290" t="s">
        <v>220</v>
      </c>
      <c r="F3290">
        <v>3</v>
      </c>
      <c r="G3290">
        <v>20.5</v>
      </c>
      <c r="H3290">
        <f t="shared" si="1752"/>
        <v>0.20499999999999999</v>
      </c>
      <c r="I3290">
        <v>5.6</v>
      </c>
      <c r="J3290">
        <v>2.1</v>
      </c>
      <c r="K3290">
        <f t="shared" si="1753"/>
        <v>3.3006434999999994E-2</v>
      </c>
      <c r="L3290">
        <f t="shared" ref="L3290:L3291" si="1764">0.000084*(G3290^1.894314*I3290^0.808223+0.000031*G3290^2)</f>
        <v>0.10324294035185407</v>
      </c>
      <c r="O3290">
        <f>L3290*0.78*1.07</f>
        <v>8.6166558017657408E-2</v>
      </c>
      <c r="Q3290">
        <f t="shared" ref="Q3290:Q3291" si="1765">O3290*0.531</f>
        <v>4.5754442307376089E-2</v>
      </c>
      <c r="T3290">
        <f>(L3290*0.78*1.07)*(1+0.2)*0.531*3.67</f>
        <v>0.20150256392168425</v>
      </c>
    </row>
    <row r="3291" spans="1:24" x14ac:dyDescent="0.3">
      <c r="A3291" s="26">
        <v>30002</v>
      </c>
      <c r="B3291">
        <v>129</v>
      </c>
      <c r="C3291" t="s">
        <v>211</v>
      </c>
      <c r="D3291">
        <v>38</v>
      </c>
      <c r="E3291" t="s">
        <v>220</v>
      </c>
      <c r="F3291">
        <v>3</v>
      </c>
      <c r="G3291">
        <v>10.1</v>
      </c>
      <c r="H3291">
        <f t="shared" si="1752"/>
        <v>0.10099999999999999</v>
      </c>
      <c r="I3291">
        <v>5.6</v>
      </c>
      <c r="J3291">
        <v>2</v>
      </c>
      <c r="K3291">
        <f t="shared" si="1753"/>
        <v>8.0118653999999984E-3</v>
      </c>
      <c r="L3291">
        <f t="shared" si="1764"/>
        <v>2.7007623344536633E-2</v>
      </c>
      <c r="O3291">
        <f>L3291*0.78*1.07</f>
        <v>2.2540562443350277E-2</v>
      </c>
      <c r="Q3291">
        <f t="shared" si="1765"/>
        <v>1.1969038657418997E-2</v>
      </c>
      <c r="T3291">
        <f>(L3291*0.78*1.07)*(1+0.2)*0.531*3.67</f>
        <v>5.2711646247273258E-2</v>
      </c>
    </row>
    <row r="3292" spans="1:24" x14ac:dyDescent="0.3">
      <c r="A3292" s="26">
        <v>30002</v>
      </c>
      <c r="B3292">
        <v>129</v>
      </c>
      <c r="C3292" t="s">
        <v>211</v>
      </c>
      <c r="D3292">
        <v>39</v>
      </c>
      <c r="E3292" t="s">
        <v>217</v>
      </c>
      <c r="F3292">
        <v>1</v>
      </c>
      <c r="G3292">
        <v>63.3</v>
      </c>
      <c r="H3292">
        <f t="shared" si="1752"/>
        <v>0.63300000000000001</v>
      </c>
      <c r="I3292">
        <v>19.8</v>
      </c>
      <c r="J3292">
        <v>7</v>
      </c>
      <c r="K3292">
        <f t="shared" si="1753"/>
        <v>0.31470114059999998</v>
      </c>
      <c r="L3292">
        <f>0.000059*(G3292^1.965295*I3292^0.892133+0.000019*G3292^2)</f>
        <v>2.9372450882931149</v>
      </c>
      <c r="O3292">
        <f t="shared" ref="O3292:O3304" si="1766">L3292*0.47*0.75</f>
        <v>1.035378893623323</v>
      </c>
      <c r="Q3292">
        <f>O3292*0.52</f>
        <v>0.53839702468412798</v>
      </c>
      <c r="T3292">
        <f>(L3292*0.47*0.75)*(1+0.2)*0.52*3.67</f>
        <v>2.3711004967088996</v>
      </c>
      <c r="U3292">
        <v>67</v>
      </c>
      <c r="V3292">
        <v>74</v>
      </c>
      <c r="W3292">
        <v>14</v>
      </c>
      <c r="X3292">
        <v>6</v>
      </c>
    </row>
    <row r="3293" spans="1:24" x14ac:dyDescent="0.3">
      <c r="A3293" s="26">
        <v>30002</v>
      </c>
      <c r="B3293">
        <v>129</v>
      </c>
      <c r="C3293" t="s">
        <v>211</v>
      </c>
      <c r="D3293">
        <v>40</v>
      </c>
      <c r="E3293" t="s">
        <v>214</v>
      </c>
      <c r="F3293">
        <v>3</v>
      </c>
      <c r="G3293">
        <v>14.5</v>
      </c>
      <c r="H3293">
        <f t="shared" si="1752"/>
        <v>0.14499999999999999</v>
      </c>
      <c r="I3293">
        <v>4.8</v>
      </c>
      <c r="J3293">
        <v>1.5</v>
      </c>
      <c r="K3293">
        <f t="shared" si="1753"/>
        <v>1.6513034999999999E-2</v>
      </c>
      <c r="L3293">
        <f>0.000081*(G3293^1.864042*I3293^0.850892+0.000027*G3293^2)</f>
        <v>4.4977044235362661E-2</v>
      </c>
      <c r="O3293">
        <f t="shared" si="1766"/>
        <v>1.5854408092965337E-2</v>
      </c>
      <c r="Q3293">
        <f>O3293*0.521</f>
        <v>8.2601466164349407E-3</v>
      </c>
      <c r="T3293">
        <f>(L3293*0.47*0.75)*(1+0.2)*0.521*3.67</f>
        <v>3.6377685698779479E-2</v>
      </c>
    </row>
    <row r="3294" spans="1:24" x14ac:dyDescent="0.3">
      <c r="A3294" s="26">
        <v>30002</v>
      </c>
      <c r="B3294">
        <v>129</v>
      </c>
      <c r="C3294" t="s">
        <v>211</v>
      </c>
      <c r="D3294">
        <v>41</v>
      </c>
      <c r="E3294" t="s">
        <v>217</v>
      </c>
      <c r="F3294">
        <v>2</v>
      </c>
      <c r="G3294">
        <v>28.2</v>
      </c>
      <c r="H3294">
        <f t="shared" si="1752"/>
        <v>0.28199999999999997</v>
      </c>
      <c r="I3294">
        <v>16</v>
      </c>
      <c r="J3294">
        <v>5.6</v>
      </c>
      <c r="K3294">
        <f t="shared" si="1753"/>
        <v>6.2458149599999985E-2</v>
      </c>
      <c r="L3294">
        <f t="shared" ref="L3294:L3298" si="1767">0.000059*(G3294^1.965295*I3294^0.892133+0.000019*G3294^2)</f>
        <v>0.49574151132088878</v>
      </c>
      <c r="O3294">
        <f t="shared" si="1766"/>
        <v>0.17474888274061329</v>
      </c>
      <c r="Q3294">
        <f t="shared" ref="Q3294:Q3298" si="1768">O3294*0.52</f>
        <v>9.0869419025118914E-2</v>
      </c>
      <c r="T3294">
        <f>(L3294*0.47*0.75)*(1+0.2)*0.52*3.67</f>
        <v>0.40018892138662365</v>
      </c>
    </row>
    <row r="3295" spans="1:24" x14ac:dyDescent="0.3">
      <c r="A3295" s="26">
        <v>30002</v>
      </c>
      <c r="B3295">
        <v>129</v>
      </c>
      <c r="C3295" t="s">
        <v>211</v>
      </c>
      <c r="D3295">
        <v>42</v>
      </c>
      <c r="E3295" t="s">
        <v>217</v>
      </c>
      <c r="F3295">
        <v>2</v>
      </c>
      <c r="G3295">
        <v>31</v>
      </c>
      <c r="H3295">
        <f t="shared" si="1752"/>
        <v>0.31</v>
      </c>
      <c r="I3295">
        <v>15.74</v>
      </c>
      <c r="J3295">
        <v>5</v>
      </c>
      <c r="K3295">
        <f t="shared" si="1753"/>
        <v>7.5476940000000006E-2</v>
      </c>
      <c r="L3295">
        <f t="shared" si="1767"/>
        <v>0.58844503903956891</v>
      </c>
      <c r="O3295">
        <f t="shared" si="1766"/>
        <v>0.20742687626144801</v>
      </c>
      <c r="Q3295">
        <f t="shared" si="1768"/>
        <v>0.10786197565595297</v>
      </c>
      <c r="T3295">
        <f>(L3295*0.47*0.75)*(1+0.2)*0.52*3.67</f>
        <v>0.47502414078881688</v>
      </c>
    </row>
    <row r="3296" spans="1:24" x14ac:dyDescent="0.3">
      <c r="A3296" s="26">
        <v>30002</v>
      </c>
      <c r="B3296">
        <v>129</v>
      </c>
      <c r="C3296" t="s">
        <v>211</v>
      </c>
      <c r="D3296">
        <v>43</v>
      </c>
      <c r="E3296" t="s">
        <v>217</v>
      </c>
      <c r="F3296">
        <v>2</v>
      </c>
      <c r="G3296">
        <v>33.4</v>
      </c>
      <c r="H3296">
        <f t="shared" si="1752"/>
        <v>0.33399999999999996</v>
      </c>
      <c r="I3296">
        <v>15.6</v>
      </c>
      <c r="J3296">
        <v>7</v>
      </c>
      <c r="K3296">
        <f t="shared" si="1753"/>
        <v>8.7616082399999975E-2</v>
      </c>
      <c r="L3296">
        <f t="shared" si="1767"/>
        <v>0.67591168572254823</v>
      </c>
      <c r="O3296">
        <f t="shared" si="1766"/>
        <v>0.23825886921719824</v>
      </c>
      <c r="Q3296">
        <f t="shared" si="1768"/>
        <v>0.12389461199294309</v>
      </c>
      <c r="T3296">
        <f>(L3296*0.47*0.75)*(1+0.2)*0.52*3.67</f>
        <v>0.54563187121692136</v>
      </c>
    </row>
    <row r="3297" spans="1:20" x14ac:dyDescent="0.3">
      <c r="A3297" s="26">
        <v>30002</v>
      </c>
      <c r="B3297">
        <v>129</v>
      </c>
      <c r="C3297" t="s">
        <v>211</v>
      </c>
      <c r="D3297">
        <v>44</v>
      </c>
      <c r="E3297" t="s">
        <v>217</v>
      </c>
      <c r="F3297">
        <v>2</v>
      </c>
      <c r="G3297">
        <v>30.1</v>
      </c>
      <c r="H3297">
        <f t="shared" si="1752"/>
        <v>0.30099999999999999</v>
      </c>
      <c r="I3297">
        <v>17</v>
      </c>
      <c r="J3297">
        <v>6.1</v>
      </c>
      <c r="K3297">
        <f t="shared" si="1753"/>
        <v>7.1158025399999991E-2</v>
      </c>
      <c r="L3297">
        <f t="shared" si="1767"/>
        <v>0.59483454428903115</v>
      </c>
      <c r="O3297">
        <f t="shared" si="1766"/>
        <v>0.20967917686188348</v>
      </c>
      <c r="Q3297">
        <f t="shared" si="1768"/>
        <v>0.10903317196817941</v>
      </c>
      <c r="T3297">
        <f>(L3297*0.47*0.75)*(1+0.2)*0.52*3.67</f>
        <v>0.48018208934786205</v>
      </c>
    </row>
    <row r="3298" spans="1:20" x14ac:dyDescent="0.3">
      <c r="A3298" s="26">
        <v>30002</v>
      </c>
      <c r="B3298">
        <v>129</v>
      </c>
      <c r="C3298" t="s">
        <v>211</v>
      </c>
      <c r="D3298">
        <v>45</v>
      </c>
      <c r="E3298" t="s">
        <v>217</v>
      </c>
      <c r="F3298">
        <v>2</v>
      </c>
      <c r="G3298">
        <v>44.7</v>
      </c>
      <c r="H3298">
        <f t="shared" si="1752"/>
        <v>0.44700000000000001</v>
      </c>
      <c r="I3298">
        <v>17.8</v>
      </c>
      <c r="J3298">
        <v>6</v>
      </c>
      <c r="K3298">
        <f t="shared" si="1753"/>
        <v>0.15692998860000001</v>
      </c>
      <c r="L3298">
        <f t="shared" si="1767"/>
        <v>1.348139410719158</v>
      </c>
      <c r="O3298">
        <f t="shared" si="1766"/>
        <v>0.47521914227850315</v>
      </c>
      <c r="Q3298">
        <f t="shared" si="1768"/>
        <v>0.24711395398482164</v>
      </c>
      <c r="T3298">
        <f>(L3298*0.47*0.75)*(1+0.2)*0.52*3.67</f>
        <v>1.0882898533491543</v>
      </c>
    </row>
    <row r="3299" spans="1:20" x14ac:dyDescent="0.3">
      <c r="A3299" s="26">
        <v>30002</v>
      </c>
      <c r="B3299">
        <v>129</v>
      </c>
      <c r="C3299" t="s">
        <v>211</v>
      </c>
      <c r="D3299">
        <v>46</v>
      </c>
      <c r="E3299" t="s">
        <v>214</v>
      </c>
      <c r="F3299">
        <v>4</v>
      </c>
      <c r="G3299">
        <v>31.3</v>
      </c>
      <c r="H3299">
        <f t="shared" si="1752"/>
        <v>0.313</v>
      </c>
      <c r="I3299">
        <v>9.9</v>
      </c>
      <c r="J3299">
        <v>2.2000000000000002</v>
      </c>
      <c r="K3299">
        <f t="shared" si="1753"/>
        <v>7.6944852600000002E-2</v>
      </c>
      <c r="L3299">
        <f>0.000081*(G3299^1.864042*I3299^0.850892+0.000027*G3299^2)</f>
        <v>0.34948067149075257</v>
      </c>
      <c r="O3299">
        <f t="shared" si="1766"/>
        <v>0.12319193670049028</v>
      </c>
      <c r="Q3299">
        <f>O3299*0.521</f>
        <v>6.4182999020955436E-2</v>
      </c>
      <c r="T3299">
        <f>(L3299*0.47*0.75)*(1+0.2)*0.521*3.67</f>
        <v>0.28266192768828768</v>
      </c>
    </row>
    <row r="3300" spans="1:20" x14ac:dyDescent="0.3">
      <c r="A3300" s="26">
        <v>30002</v>
      </c>
      <c r="B3300">
        <v>129</v>
      </c>
      <c r="C3300" t="s">
        <v>211</v>
      </c>
      <c r="D3300">
        <v>47</v>
      </c>
      <c r="E3300" t="s">
        <v>217</v>
      </c>
      <c r="F3300">
        <v>4</v>
      </c>
      <c r="G3300">
        <v>12.5</v>
      </c>
      <c r="H3300">
        <f t="shared" si="1752"/>
        <v>0.125</v>
      </c>
      <c r="I3300">
        <v>6.2</v>
      </c>
      <c r="J3300">
        <v>1.3</v>
      </c>
      <c r="K3300">
        <f t="shared" si="1753"/>
        <v>1.2271875E-2</v>
      </c>
      <c r="L3300">
        <f>0.000059*(G3300^1.965295*I3300^0.892133+0.000019*G3300^2)</f>
        <v>4.3005531518715279E-2</v>
      </c>
      <c r="O3300">
        <f t="shared" si="1766"/>
        <v>1.5159449860347136E-2</v>
      </c>
      <c r="Q3300">
        <f>O3300*0.52</f>
        <v>7.882913927380511E-3</v>
      </c>
      <c r="T3300">
        <f>(L3300*0.47*0.75)*(1+0.2)*0.52*3.67</f>
        <v>3.4716352936183768E-2</v>
      </c>
    </row>
    <row r="3301" spans="1:20" x14ac:dyDescent="0.3">
      <c r="A3301" s="26">
        <v>30002</v>
      </c>
      <c r="B3301">
        <v>129</v>
      </c>
      <c r="C3301" t="s">
        <v>211</v>
      </c>
      <c r="D3301">
        <v>48</v>
      </c>
      <c r="E3301" t="s">
        <v>214</v>
      </c>
      <c r="F3301">
        <v>4</v>
      </c>
      <c r="G3301">
        <v>26.6</v>
      </c>
      <c r="H3301">
        <f t="shared" si="1752"/>
        <v>0.26600000000000001</v>
      </c>
      <c r="I3301">
        <v>7.1</v>
      </c>
      <c r="J3301">
        <v>2</v>
      </c>
      <c r="K3301">
        <f t="shared" si="1753"/>
        <v>5.5571762400000009E-2</v>
      </c>
      <c r="L3301">
        <f>0.000081*(G3301^1.864042*I3301^0.850892+0.000027*G3301^2)</f>
        <v>0.19447178889955025</v>
      </c>
      <c r="O3301">
        <f t="shared" si="1766"/>
        <v>6.8551305587091452E-2</v>
      </c>
      <c r="Q3301">
        <f>O3301*0.521</f>
        <v>3.5715230210874645E-2</v>
      </c>
      <c r="T3301">
        <f>(L3301*0.47*0.75)*(1+0.2)*0.521*3.67</f>
        <v>0.15728987384869195</v>
      </c>
    </row>
    <row r="3302" spans="1:20" x14ac:dyDescent="0.3">
      <c r="A3302" s="26">
        <v>30002</v>
      </c>
      <c r="B3302">
        <v>130</v>
      </c>
      <c r="C3302" t="s">
        <v>210</v>
      </c>
      <c r="D3302">
        <v>1</v>
      </c>
      <c r="E3302" t="s">
        <v>217</v>
      </c>
      <c r="F3302">
        <v>4</v>
      </c>
      <c r="G3302">
        <v>15.4</v>
      </c>
      <c r="H3302">
        <f t="shared" si="1752"/>
        <v>0.154</v>
      </c>
      <c r="I3302">
        <v>9.4</v>
      </c>
      <c r="J3302">
        <v>4</v>
      </c>
      <c r="K3302">
        <f t="shared" si="1753"/>
        <v>1.8626546399999999E-2</v>
      </c>
      <c r="L3302">
        <f t="shared" ref="L3302:L3304" si="1769">0.000059*(G3302^1.965295*I3302^0.892133+0.000019*G3302^2)</f>
        <v>9.3937986521253028E-2</v>
      </c>
      <c r="O3302">
        <f t="shared" si="1766"/>
        <v>3.3113140248741693E-2</v>
      </c>
      <c r="Q3302">
        <f t="shared" ref="Q3302:Q3304" si="1770">O3302*0.52</f>
        <v>1.721883292934568E-2</v>
      </c>
      <c r="T3302">
        <f>(L3302*0.47*0.75)*(1+0.2)*0.52*3.67</f>
        <v>7.583174022083837E-2</v>
      </c>
    </row>
    <row r="3303" spans="1:20" x14ac:dyDescent="0.3">
      <c r="A3303" s="26">
        <v>30002</v>
      </c>
      <c r="B3303">
        <v>130</v>
      </c>
      <c r="C3303" t="s">
        <v>210</v>
      </c>
      <c r="D3303">
        <v>2</v>
      </c>
      <c r="E3303" t="s">
        <v>217</v>
      </c>
      <c r="F3303">
        <v>7</v>
      </c>
      <c r="G3303">
        <v>15</v>
      </c>
      <c r="H3303">
        <f t="shared" si="1752"/>
        <v>0.15</v>
      </c>
      <c r="I3303">
        <v>7.5</v>
      </c>
      <c r="J3303">
        <v>0</v>
      </c>
      <c r="K3303">
        <f t="shared" si="1753"/>
        <v>1.76715E-2</v>
      </c>
      <c r="L3303">
        <f t="shared" si="1769"/>
        <v>7.292741416026699E-2</v>
      </c>
      <c r="O3303">
        <f t="shared" si="1766"/>
        <v>2.5706913491494111E-2</v>
      </c>
      <c r="Q3303">
        <f t="shared" si="1770"/>
        <v>1.3367595015576939E-2</v>
      </c>
      <c r="T3303">
        <f>(L3303*0.47*0.75)*(1+0.2)*0.52*3.67</f>
        <v>5.8870888448600826E-2</v>
      </c>
    </row>
    <row r="3304" spans="1:20" x14ac:dyDescent="0.3">
      <c r="A3304" s="26">
        <v>30002</v>
      </c>
      <c r="B3304">
        <v>130</v>
      </c>
      <c r="C3304" t="s">
        <v>210</v>
      </c>
      <c r="D3304">
        <v>3</v>
      </c>
      <c r="E3304" t="s">
        <v>217</v>
      </c>
      <c r="F3304">
        <v>4</v>
      </c>
      <c r="G3304">
        <v>15</v>
      </c>
      <c r="H3304">
        <f t="shared" si="1752"/>
        <v>0.15</v>
      </c>
      <c r="I3304">
        <v>7</v>
      </c>
      <c r="J3304">
        <v>2</v>
      </c>
      <c r="K3304">
        <f t="shared" si="1753"/>
        <v>1.76715E-2</v>
      </c>
      <c r="L3304">
        <f t="shared" si="1769"/>
        <v>6.8574038943898366E-2</v>
      </c>
      <c r="O3304">
        <f t="shared" si="1766"/>
        <v>2.4172348727724169E-2</v>
      </c>
      <c r="Q3304">
        <f t="shared" si="1770"/>
        <v>1.2569621338416569E-2</v>
      </c>
      <c r="T3304">
        <f>(L3304*0.47*0.75)*(1+0.2)*0.52*3.67</f>
        <v>5.5356612374386563E-2</v>
      </c>
    </row>
    <row r="3305" spans="1:20" x14ac:dyDescent="0.3">
      <c r="A3305" s="26">
        <v>30002</v>
      </c>
      <c r="B3305">
        <v>130</v>
      </c>
      <c r="C3305" t="s">
        <v>210</v>
      </c>
      <c r="D3305">
        <v>4</v>
      </c>
      <c r="E3305" t="s">
        <v>215</v>
      </c>
      <c r="F3305">
        <v>4</v>
      </c>
      <c r="G3305">
        <v>25.2</v>
      </c>
      <c r="H3305">
        <f t="shared" si="1752"/>
        <v>0.252</v>
      </c>
      <c r="I3305">
        <v>9.4</v>
      </c>
      <c r="J3305">
        <v>5</v>
      </c>
      <c r="K3305">
        <f t="shared" si="1753"/>
        <v>4.9876041600000004E-2</v>
      </c>
      <c r="L3305">
        <f>0.000064*(G3305^1.958025*I3305^0.883501+0.000045*G3305^2)</f>
        <v>0.25699211013824425</v>
      </c>
      <c r="O3305">
        <f>L3305*0.44*0.75</f>
        <v>8.4807396345620595E-2</v>
      </c>
      <c r="Q3305">
        <f>O3305*0.52</f>
        <v>4.4099846099722707E-2</v>
      </c>
      <c r="T3305">
        <f>(L3305*0.44*0.75)*(1+0.2)*0.52*3.67</f>
        <v>0.19421572222317882</v>
      </c>
    </row>
    <row r="3306" spans="1:20" x14ac:dyDescent="0.3">
      <c r="A3306" s="26">
        <v>30002</v>
      </c>
      <c r="B3306">
        <v>130</v>
      </c>
      <c r="C3306" t="s">
        <v>210</v>
      </c>
      <c r="D3306">
        <v>5</v>
      </c>
      <c r="E3306" t="s">
        <v>214</v>
      </c>
      <c r="F3306">
        <v>3</v>
      </c>
      <c r="G3306">
        <v>15</v>
      </c>
      <c r="H3306">
        <f t="shared" si="1752"/>
        <v>0.15</v>
      </c>
      <c r="I3306">
        <v>5</v>
      </c>
      <c r="J3306">
        <v>0.7</v>
      </c>
      <c r="K3306">
        <f t="shared" si="1753"/>
        <v>1.76715E-2</v>
      </c>
      <c r="L3306">
        <f t="shared" ref="L3306:L3307" si="1771">0.000081*(G3306^1.864042*I3306^0.850892+0.000027*G3306^2)</f>
        <v>4.9604470110334718E-2</v>
      </c>
      <c r="O3306">
        <f t="shared" ref="O3306:O3307" si="1772">L3306*0.47*0.75</f>
        <v>1.7485575713892986E-2</v>
      </c>
      <c r="Q3306">
        <f t="shared" ref="Q3306:Q3307" si="1773">O3306*0.521</f>
        <v>9.1099849469382464E-3</v>
      </c>
      <c r="T3306">
        <f t="shared" ref="T3306:T3307" si="1774">(L3306*0.47*0.75)*(1+0.2)*0.521*3.67</f>
        <v>4.0120373706316034E-2</v>
      </c>
    </row>
    <row r="3307" spans="1:20" x14ac:dyDescent="0.3">
      <c r="A3307" s="26">
        <v>30002</v>
      </c>
      <c r="B3307">
        <v>130</v>
      </c>
      <c r="C3307" t="s">
        <v>210</v>
      </c>
      <c r="D3307">
        <v>6</v>
      </c>
      <c r="E3307" t="s">
        <v>214</v>
      </c>
      <c r="F3307">
        <v>3</v>
      </c>
      <c r="G3307">
        <v>14.4</v>
      </c>
      <c r="H3307">
        <f t="shared" si="1752"/>
        <v>0.14400000000000002</v>
      </c>
      <c r="I3307">
        <v>5</v>
      </c>
      <c r="J3307">
        <v>0.4</v>
      </c>
      <c r="K3307">
        <f t="shared" si="1753"/>
        <v>1.6286054400000003E-2</v>
      </c>
      <c r="L3307">
        <f t="shared" si="1771"/>
        <v>4.596990694902181E-2</v>
      </c>
      <c r="O3307">
        <f t="shared" si="1772"/>
        <v>1.6204392199530186E-2</v>
      </c>
      <c r="Q3307">
        <f t="shared" si="1773"/>
        <v>8.4424883359552269E-3</v>
      </c>
      <c r="T3307">
        <f t="shared" si="1774"/>
        <v>3.7180718631546823E-2</v>
      </c>
    </row>
    <row r="3308" spans="1:20" s="13" customFormat="1" x14ac:dyDescent="0.3">
      <c r="A3308" s="29"/>
      <c r="H3308"/>
      <c r="K3308"/>
      <c r="L3308"/>
      <c r="M3308"/>
      <c r="N3308"/>
      <c r="O3308"/>
      <c r="P3308"/>
    </row>
    <row r="3309" spans="1:20" x14ac:dyDescent="0.3">
      <c r="A3309" s="26">
        <v>30002</v>
      </c>
      <c r="B3309">
        <v>130</v>
      </c>
      <c r="C3309" t="s">
        <v>210</v>
      </c>
      <c r="D3309">
        <v>8</v>
      </c>
      <c r="E3309" t="s">
        <v>217</v>
      </c>
      <c r="F3309">
        <v>4</v>
      </c>
      <c r="G3309">
        <v>10</v>
      </c>
      <c r="H3309">
        <f t="shared" si="1752"/>
        <v>0.1</v>
      </c>
      <c r="I3309">
        <v>5</v>
      </c>
      <c r="J3309">
        <v>2</v>
      </c>
      <c r="K3309">
        <f t="shared" si="1753"/>
        <v>7.8540000000000016E-3</v>
      </c>
      <c r="L3309">
        <f>0.000059*(G3309^1.965295*I3309^0.892133+0.000019*G3309^2)</f>
        <v>2.2894087852899654E-2</v>
      </c>
      <c r="O3309">
        <f>L3309*0.47*0.75</f>
        <v>8.0701659681471291E-3</v>
      </c>
      <c r="Q3309">
        <f>O3309*0.52</f>
        <v>4.196486303436507E-3</v>
      </c>
      <c r="T3309">
        <f>(L3309*0.47*0.75)*(1+0.2)*0.52*3.67</f>
        <v>1.8481325680334379E-2</v>
      </c>
    </row>
    <row r="3310" spans="1:20" x14ac:dyDescent="0.3">
      <c r="A3310" s="26">
        <v>30002</v>
      </c>
      <c r="B3310">
        <v>130</v>
      </c>
      <c r="C3310" t="s">
        <v>210</v>
      </c>
      <c r="D3310">
        <v>9</v>
      </c>
      <c r="E3310" t="s">
        <v>226</v>
      </c>
      <c r="F3310">
        <v>4</v>
      </c>
      <c r="G3310">
        <v>20</v>
      </c>
      <c r="H3310">
        <f t="shared" si="1752"/>
        <v>0.2</v>
      </c>
      <c r="I3310">
        <v>6.4</v>
      </c>
      <c r="J3310">
        <v>2</v>
      </c>
      <c r="K3310">
        <f t="shared" si="1753"/>
        <v>3.1416000000000006E-2</v>
      </c>
      <c r="L3310">
        <f t="shared" ref="L3310:L3311" si="1775">0.000084*(G3310^1.894314*I3310^0.808223+0.000031*G3310^2)</f>
        <v>0.10975288372732118</v>
      </c>
      <c r="O3310">
        <f>L3310*0.68*1.07</f>
        <v>7.985619819999891E-2</v>
      </c>
      <c r="Q3310">
        <f t="shared" ref="Q3310:Q3311" si="1776">O3310*0.531</f>
        <v>4.2403641244199423E-2</v>
      </c>
      <c r="T3310">
        <f>(L3310*0.68*1.07)*(1+0.2)*0.531*3.67</f>
        <v>0.18674563603945424</v>
      </c>
    </row>
    <row r="3311" spans="1:20" x14ac:dyDescent="0.3">
      <c r="A3311" s="26">
        <v>30002</v>
      </c>
      <c r="B3311">
        <v>130</v>
      </c>
      <c r="C3311" t="s">
        <v>210</v>
      </c>
      <c r="D3311">
        <v>10</v>
      </c>
      <c r="E3311" t="s">
        <v>226</v>
      </c>
      <c r="F3311">
        <v>3</v>
      </c>
      <c r="G3311">
        <v>28.4</v>
      </c>
      <c r="H3311">
        <f t="shared" si="1752"/>
        <v>0.28399999999999997</v>
      </c>
      <c r="I3311">
        <v>5.5</v>
      </c>
      <c r="J3311">
        <v>2.4</v>
      </c>
      <c r="K3311">
        <f t="shared" si="1753"/>
        <v>6.3347222399999986E-2</v>
      </c>
      <c r="L3311">
        <f t="shared" si="1775"/>
        <v>0.18867030549741587</v>
      </c>
      <c r="O3311">
        <f>L3311*0.68*1.07</f>
        <v>0.13727651427991983</v>
      </c>
      <c r="Q3311">
        <f t="shared" si="1776"/>
        <v>7.2893829082637432E-2</v>
      </c>
      <c r="T3311">
        <f>(L3311*0.68*1.07)*(1+0.2)*0.531*3.67</f>
        <v>0.32102442327993524</v>
      </c>
    </row>
    <row r="3312" spans="1:20" x14ac:dyDescent="0.3">
      <c r="A3312" s="26">
        <v>30002</v>
      </c>
      <c r="B3312">
        <v>130</v>
      </c>
      <c r="C3312" t="s">
        <v>210</v>
      </c>
      <c r="D3312">
        <v>11</v>
      </c>
      <c r="E3312" t="s">
        <v>214</v>
      </c>
      <c r="F3312">
        <v>4</v>
      </c>
      <c r="G3312">
        <v>8</v>
      </c>
      <c r="H3312">
        <f t="shared" si="1752"/>
        <v>0.08</v>
      </c>
      <c r="I3312">
        <v>4</v>
      </c>
      <c r="J3312">
        <v>0.5</v>
      </c>
      <c r="K3312">
        <f t="shared" si="1753"/>
        <v>5.0265600000000002E-3</v>
      </c>
      <c r="L3312">
        <f>0.000081*(G3312^1.864042*I3312^0.850892+0.000027*G3312^2)</f>
        <v>1.2710876435294557E-2</v>
      </c>
      <c r="O3312">
        <f>L3312*0.47*0.75</f>
        <v>4.4805839434413309E-3</v>
      </c>
      <c r="Q3312">
        <f>O3312*0.521</f>
        <v>2.3343842345329336E-3</v>
      </c>
      <c r="T3312">
        <f>(L3312*0.47*0.75)*(1+0.2)*0.521*3.67</f>
        <v>1.0280628168883039E-2</v>
      </c>
    </row>
    <row r="3313" spans="1:20" x14ac:dyDescent="0.3">
      <c r="A3313" s="26">
        <v>30002</v>
      </c>
      <c r="B3313">
        <v>130</v>
      </c>
      <c r="C3313" t="s">
        <v>210</v>
      </c>
      <c r="D3313">
        <v>12</v>
      </c>
      <c r="E3313" t="s">
        <v>226</v>
      </c>
      <c r="F3313">
        <v>4</v>
      </c>
      <c r="G3313">
        <v>20</v>
      </c>
      <c r="H3313">
        <f t="shared" si="1752"/>
        <v>0.2</v>
      </c>
      <c r="I3313">
        <v>7</v>
      </c>
      <c r="J3313">
        <v>3</v>
      </c>
      <c r="K3313">
        <f t="shared" si="1753"/>
        <v>3.1416000000000006E-2</v>
      </c>
      <c r="L3313">
        <f t="shared" ref="L3313:L3314" si="1777">0.000084*(G3313^1.894314*I3313^0.808223+0.000031*G3313^2)</f>
        <v>0.11799677241842101</v>
      </c>
      <c r="O3313">
        <f>L3313*0.68*1.07</f>
        <v>8.5854451611643123E-2</v>
      </c>
      <c r="Q3313">
        <f t="shared" ref="Q3313:Q3314" si="1778">O3313*0.531</f>
        <v>4.5588713805782499E-2</v>
      </c>
      <c r="T3313">
        <f>(L3313*0.68*1.07)*(1+0.2)*0.531*3.67</f>
        <v>0.2007726956006661</v>
      </c>
    </row>
    <row r="3314" spans="1:20" x14ac:dyDescent="0.3">
      <c r="A3314" s="26">
        <v>30002</v>
      </c>
      <c r="B3314">
        <v>130</v>
      </c>
      <c r="C3314" t="s">
        <v>210</v>
      </c>
      <c r="D3314">
        <v>13</v>
      </c>
      <c r="E3314" t="s">
        <v>226</v>
      </c>
      <c r="F3314">
        <v>4</v>
      </c>
      <c r="G3314">
        <v>15.6</v>
      </c>
      <c r="H3314">
        <f t="shared" si="1752"/>
        <v>0.156</v>
      </c>
      <c r="I3314">
        <v>7</v>
      </c>
      <c r="J3314">
        <v>1.6</v>
      </c>
      <c r="K3314">
        <f t="shared" si="1753"/>
        <v>1.91134944E-2</v>
      </c>
      <c r="L3314">
        <f t="shared" si="1777"/>
        <v>7.3699293393734711E-2</v>
      </c>
      <c r="O3314">
        <f>L3314*0.68*1.07</f>
        <v>5.3623605873281383E-2</v>
      </c>
      <c r="Q3314">
        <f t="shared" si="1778"/>
        <v>2.8474134718712414E-2</v>
      </c>
      <c r="T3314">
        <f>(L3314*0.68*1.07)*(1+0.2)*0.531*3.67</f>
        <v>0.12540008930120947</v>
      </c>
    </row>
    <row r="3315" spans="1:20" x14ac:dyDescent="0.3">
      <c r="A3315" s="26">
        <v>30002</v>
      </c>
      <c r="B3315">
        <v>130</v>
      </c>
      <c r="C3315" t="s">
        <v>210</v>
      </c>
      <c r="D3315">
        <v>14</v>
      </c>
      <c r="E3315" t="s">
        <v>217</v>
      </c>
      <c r="F3315">
        <v>4</v>
      </c>
      <c r="G3315">
        <v>21</v>
      </c>
      <c r="H3315">
        <f t="shared" si="1752"/>
        <v>0.21</v>
      </c>
      <c r="I3315">
        <v>8.1999999999999993</v>
      </c>
      <c r="J3315">
        <v>2.5</v>
      </c>
      <c r="K3315">
        <f t="shared" si="1753"/>
        <v>3.4636139999999996E-2</v>
      </c>
      <c r="L3315">
        <f t="shared" ref="L3315:L3316" si="1779">0.000059*(G3315^1.965295*I3315^0.892133+0.000019*G3315^2)</f>
        <v>0.15298465711466114</v>
      </c>
      <c r="O3315">
        <f>L3315*0.47*0.75</f>
        <v>5.3927091632918048E-2</v>
      </c>
      <c r="Q3315">
        <f t="shared" ref="Q3315:Q3316" si="1780">O3315*0.52</f>
        <v>2.8042087649117385E-2</v>
      </c>
      <c r="T3315">
        <f>(L3315*0.47*0.75)*(1+0.2)*0.52*3.67</f>
        <v>0.12349735400671298</v>
      </c>
    </row>
    <row r="3316" spans="1:20" x14ac:dyDescent="0.3">
      <c r="A3316" s="26">
        <v>30002</v>
      </c>
      <c r="B3316">
        <v>130</v>
      </c>
      <c r="C3316" t="s">
        <v>210</v>
      </c>
      <c r="D3316">
        <v>15</v>
      </c>
      <c r="E3316" t="s">
        <v>217</v>
      </c>
      <c r="F3316">
        <v>3</v>
      </c>
      <c r="G3316">
        <v>8.8000000000000007</v>
      </c>
      <c r="H3316">
        <f t="shared" si="1752"/>
        <v>8.8000000000000009E-2</v>
      </c>
      <c r="I3316">
        <v>6.2</v>
      </c>
      <c r="J3316">
        <v>2.5</v>
      </c>
      <c r="K3316">
        <f t="shared" si="1753"/>
        <v>6.0821376000000016E-3</v>
      </c>
      <c r="L3316">
        <f t="shared" si="1779"/>
        <v>2.1575437320400855E-2</v>
      </c>
      <c r="O3316">
        <f>L3316*0.47*0.75</f>
        <v>7.6053416554413018E-3</v>
      </c>
      <c r="Q3316">
        <f t="shared" si="1780"/>
        <v>3.9547776608294767E-3</v>
      </c>
      <c r="T3316">
        <f>(L3316*0.47*0.75)*(1+0.2)*0.52*3.67</f>
        <v>1.7416840818293016E-2</v>
      </c>
    </row>
    <row r="3317" spans="1:20" x14ac:dyDescent="0.3">
      <c r="A3317" s="26">
        <v>30002</v>
      </c>
      <c r="B3317">
        <v>130</v>
      </c>
      <c r="C3317" t="s">
        <v>210</v>
      </c>
      <c r="D3317">
        <v>16</v>
      </c>
      <c r="E3317" t="s">
        <v>215</v>
      </c>
      <c r="F3317">
        <v>4</v>
      </c>
      <c r="G3317">
        <v>17</v>
      </c>
      <c r="H3317">
        <f t="shared" si="1752"/>
        <v>0.17</v>
      </c>
      <c r="I3317">
        <v>7</v>
      </c>
      <c r="J3317">
        <v>1.7</v>
      </c>
      <c r="K3317">
        <f t="shared" si="1753"/>
        <v>2.2698060000000003E-2</v>
      </c>
      <c r="L3317">
        <f>0.000064*(G3317^1.958025*I3317^0.883501+0.000045*G3317^2)</f>
        <v>9.1638639161719909E-2</v>
      </c>
      <c r="O3317">
        <f>L3317*0.44*0.75</f>
        <v>3.0240750923367574E-2</v>
      </c>
      <c r="Q3317">
        <f>O3317*0.52</f>
        <v>1.5725190480151138E-2</v>
      </c>
      <c r="T3317">
        <f>(L3317*0.44*0.75)*(1+0.2)*0.52*3.67</f>
        <v>6.9253738874585608E-2</v>
      </c>
    </row>
    <row r="3318" spans="1:20" x14ac:dyDescent="0.3">
      <c r="A3318" s="26">
        <v>30002</v>
      </c>
      <c r="B3318">
        <v>130</v>
      </c>
      <c r="C3318" t="s">
        <v>210</v>
      </c>
      <c r="D3318">
        <v>17</v>
      </c>
      <c r="E3318" t="s">
        <v>214</v>
      </c>
      <c r="F3318">
        <v>4</v>
      </c>
      <c r="G3318">
        <v>15</v>
      </c>
      <c r="H3318">
        <f t="shared" si="1752"/>
        <v>0.15</v>
      </c>
      <c r="I3318">
        <v>7</v>
      </c>
      <c r="J3318">
        <v>2</v>
      </c>
      <c r="K3318">
        <f t="shared" si="1753"/>
        <v>1.76715E-2</v>
      </c>
      <c r="L3318">
        <f t="shared" ref="L3318:L3319" si="1781">0.000081*(G3318^1.864042*I3318^0.850892+0.000027*G3318^2)</f>
        <v>6.6047885544747692E-2</v>
      </c>
      <c r="O3318">
        <f t="shared" ref="O3318:O3319" si="1782">L3318*0.47*0.75</f>
        <v>2.3281879654523562E-2</v>
      </c>
      <c r="Q3318">
        <f t="shared" ref="Q3318:Q3319" si="1783">O3318*0.521</f>
        <v>1.2129859300006776E-2</v>
      </c>
      <c r="T3318">
        <f t="shared" ref="T3318:T3319" si="1784">(L3318*0.47*0.75)*(1+0.2)*0.521*3.67</f>
        <v>5.3419900357229842E-2</v>
      </c>
    </row>
    <row r="3319" spans="1:20" x14ac:dyDescent="0.3">
      <c r="A3319" s="26">
        <v>30002</v>
      </c>
      <c r="B3319">
        <v>130</v>
      </c>
      <c r="C3319" t="s">
        <v>210</v>
      </c>
      <c r="D3319">
        <v>18</v>
      </c>
      <c r="E3319" t="s">
        <v>214</v>
      </c>
      <c r="F3319">
        <v>4</v>
      </c>
      <c r="G3319">
        <v>14.6</v>
      </c>
      <c r="H3319">
        <f t="shared" si="1752"/>
        <v>0.14599999999999999</v>
      </c>
      <c r="I3319">
        <v>7</v>
      </c>
      <c r="J3319">
        <v>0.4</v>
      </c>
      <c r="K3319">
        <f t="shared" si="1753"/>
        <v>1.6741586399999998E-2</v>
      </c>
      <c r="L3319">
        <f t="shared" si="1781"/>
        <v>6.280265876776342E-2</v>
      </c>
      <c r="O3319">
        <f t="shared" si="1782"/>
        <v>2.2137937215636602E-2</v>
      </c>
      <c r="Q3319">
        <f t="shared" si="1783"/>
        <v>1.1533865289346671E-2</v>
      </c>
      <c r="T3319">
        <f t="shared" si="1784"/>
        <v>5.0795142734282733E-2</v>
      </c>
    </row>
    <row r="3320" spans="1:20" x14ac:dyDescent="0.3">
      <c r="A3320" s="26">
        <v>30002</v>
      </c>
      <c r="B3320">
        <v>130</v>
      </c>
      <c r="C3320" t="s">
        <v>210</v>
      </c>
      <c r="D3320">
        <v>19</v>
      </c>
      <c r="E3320" t="s">
        <v>217</v>
      </c>
      <c r="F3320">
        <v>4</v>
      </c>
      <c r="G3320">
        <v>14.6</v>
      </c>
      <c r="H3320">
        <f t="shared" si="1752"/>
        <v>0.14599999999999999</v>
      </c>
      <c r="I3320">
        <v>7.5</v>
      </c>
      <c r="J3320">
        <v>5</v>
      </c>
      <c r="K3320">
        <f t="shared" si="1753"/>
        <v>1.6741586399999998E-2</v>
      </c>
      <c r="L3320">
        <f>0.000059*(G3320^1.965295*I3320^0.892133+0.000019*G3320^2)</f>
        <v>6.9154650068707912E-2</v>
      </c>
      <c r="O3320">
        <f>L3320*0.47*0.75</f>
        <v>2.4377014149219542E-2</v>
      </c>
      <c r="Q3320">
        <f>O3320*0.52</f>
        <v>1.2676047357594162E-2</v>
      </c>
      <c r="T3320">
        <f>(L3320*0.47*0.75)*(1+0.2)*0.52*3.67</f>
        <v>5.5825312562844683E-2</v>
      </c>
    </row>
    <row r="3321" spans="1:20" x14ac:dyDescent="0.3">
      <c r="A3321" s="26">
        <v>30002</v>
      </c>
      <c r="B3321">
        <v>130</v>
      </c>
      <c r="C3321" t="s">
        <v>210</v>
      </c>
      <c r="D3321">
        <v>20</v>
      </c>
      <c r="E3321" t="s">
        <v>214</v>
      </c>
      <c r="F3321">
        <v>3</v>
      </c>
      <c r="G3321">
        <v>8.1999999999999993</v>
      </c>
      <c r="H3321">
        <f t="shared" si="1752"/>
        <v>8.199999999999999E-2</v>
      </c>
      <c r="I3321">
        <v>3.2</v>
      </c>
      <c r="J3321">
        <v>0.7</v>
      </c>
      <c r="K3321">
        <f t="shared" si="1753"/>
        <v>5.2810295999999989E-3</v>
      </c>
      <c r="L3321">
        <f>0.000081*(G3321^1.864042*I3321^0.850892+0.000027*G3321^2)</f>
        <v>1.1007946165774446E-2</v>
      </c>
      <c r="O3321">
        <f>L3321*0.47*0.75</f>
        <v>3.8803010234354915E-3</v>
      </c>
      <c r="Q3321">
        <f>O3321*0.521</f>
        <v>2.0216368332098911E-3</v>
      </c>
      <c r="T3321">
        <f>(L3321*0.47*0.75)*(1+0.2)*0.521*3.67</f>
        <v>8.9032886134563609E-3</v>
      </c>
    </row>
    <row r="3322" spans="1:20" x14ac:dyDescent="0.3">
      <c r="A3322" s="26">
        <v>30002</v>
      </c>
      <c r="B3322">
        <v>130</v>
      </c>
      <c r="C3322" t="s">
        <v>210</v>
      </c>
      <c r="D3322">
        <v>21</v>
      </c>
      <c r="E3322" t="s">
        <v>226</v>
      </c>
      <c r="F3322">
        <v>4</v>
      </c>
      <c r="G3322">
        <v>30</v>
      </c>
      <c r="H3322">
        <f t="shared" si="1752"/>
        <v>0.3</v>
      </c>
      <c r="I3322">
        <v>7</v>
      </c>
      <c r="J3322">
        <v>1.6</v>
      </c>
      <c r="K3322">
        <f t="shared" si="1753"/>
        <v>7.0685999999999999E-2</v>
      </c>
      <c r="L3322">
        <f>0.000084*(G3322^1.894314*I3322^0.808223+0.000031*G3322^2)</f>
        <v>0.25435626159644753</v>
      </c>
      <c r="O3322">
        <f>L3322*0.68*1.07</f>
        <v>0.18506961593757526</v>
      </c>
      <c r="Q3322">
        <f>O3322*0.531</f>
        <v>9.8271966062852462E-2</v>
      </c>
      <c r="T3322">
        <f>(L3322*0.68*1.07)*(1+0.2)*0.531*3.67</f>
        <v>0.43278973854080222</v>
      </c>
    </row>
    <row r="3323" spans="1:20" x14ac:dyDescent="0.3">
      <c r="A3323" s="26">
        <v>30002</v>
      </c>
      <c r="B3323">
        <v>130</v>
      </c>
      <c r="C3323" t="s">
        <v>210</v>
      </c>
      <c r="D3323">
        <v>22</v>
      </c>
      <c r="E3323" t="s">
        <v>214</v>
      </c>
      <c r="F3323">
        <v>3</v>
      </c>
      <c r="G3323">
        <v>12</v>
      </c>
      <c r="H3323">
        <f t="shared" si="1752"/>
        <v>0.12</v>
      </c>
      <c r="I3323">
        <v>7</v>
      </c>
      <c r="J3323">
        <v>2</v>
      </c>
      <c r="K3323">
        <f t="shared" si="1753"/>
        <v>1.130976E-2</v>
      </c>
      <c r="L3323">
        <f t="shared" ref="L3323:L3326" si="1785">0.000081*(G3323^1.864042*I3323^0.850892+0.000027*G3323^2)</f>
        <v>4.357270155732592E-2</v>
      </c>
      <c r="O3323">
        <f t="shared" ref="O3323:O3326" si="1786">L3323*0.47*0.75</f>
        <v>1.5359377298957387E-2</v>
      </c>
      <c r="Q3323">
        <f t="shared" ref="Q3323:Q3326" si="1787">O3323*0.521</f>
        <v>8.0022355727567985E-3</v>
      </c>
      <c r="T3323">
        <f t="shared" ref="T3323:T3326" si="1788">(L3323*0.47*0.75)*(1+0.2)*0.521*3.67</f>
        <v>3.5241845462420943E-2</v>
      </c>
    </row>
    <row r="3324" spans="1:20" x14ac:dyDescent="0.3">
      <c r="A3324" s="26">
        <v>30002</v>
      </c>
      <c r="B3324">
        <v>130</v>
      </c>
      <c r="C3324" t="s">
        <v>210</v>
      </c>
      <c r="D3324">
        <v>23</v>
      </c>
      <c r="E3324" t="s">
        <v>214</v>
      </c>
      <c r="F3324">
        <v>4</v>
      </c>
      <c r="G3324">
        <v>9.4</v>
      </c>
      <c r="H3324">
        <f t="shared" si="1752"/>
        <v>9.4E-2</v>
      </c>
      <c r="I3324">
        <v>7.4</v>
      </c>
      <c r="J3324">
        <v>4</v>
      </c>
      <c r="K3324">
        <f t="shared" si="1753"/>
        <v>6.9397944000000001E-3</v>
      </c>
      <c r="L3324">
        <f t="shared" si="1785"/>
        <v>2.8977533863615703E-2</v>
      </c>
      <c r="O3324">
        <f t="shared" si="1786"/>
        <v>1.0214580686924534E-2</v>
      </c>
      <c r="Q3324">
        <f t="shared" si="1787"/>
        <v>5.3217965378876825E-3</v>
      </c>
      <c r="T3324">
        <f t="shared" si="1788"/>
        <v>2.3437191952857352E-2</v>
      </c>
    </row>
    <row r="3325" spans="1:20" x14ac:dyDescent="0.3">
      <c r="A3325" s="26">
        <v>30002</v>
      </c>
      <c r="B3325">
        <v>130</v>
      </c>
      <c r="C3325" t="s">
        <v>210</v>
      </c>
      <c r="D3325">
        <v>24</v>
      </c>
      <c r="E3325" t="s">
        <v>214</v>
      </c>
      <c r="F3325">
        <v>4</v>
      </c>
      <c r="G3325">
        <v>11.4</v>
      </c>
      <c r="H3325">
        <f t="shared" si="1752"/>
        <v>0.114</v>
      </c>
      <c r="I3325">
        <v>7.4</v>
      </c>
      <c r="J3325">
        <v>4.5</v>
      </c>
      <c r="K3325">
        <f t="shared" si="1753"/>
        <v>1.02070584E-2</v>
      </c>
      <c r="L3325">
        <f t="shared" si="1785"/>
        <v>4.1516940477488044E-2</v>
      </c>
      <c r="O3325">
        <f t="shared" si="1786"/>
        <v>1.4634721518314537E-2</v>
      </c>
      <c r="Q3325">
        <f t="shared" si="1787"/>
        <v>7.6246899110418744E-3</v>
      </c>
      <c r="T3325">
        <f t="shared" si="1788"/>
        <v>3.357913436822841E-2</v>
      </c>
    </row>
    <row r="3326" spans="1:20" x14ac:dyDescent="0.3">
      <c r="A3326" s="26">
        <v>30002</v>
      </c>
      <c r="B3326">
        <v>130</v>
      </c>
      <c r="C3326" t="s">
        <v>210</v>
      </c>
      <c r="D3326">
        <v>25</v>
      </c>
      <c r="E3326" t="s">
        <v>214</v>
      </c>
      <c r="F3326">
        <v>4</v>
      </c>
      <c r="G3326">
        <v>8</v>
      </c>
      <c r="H3326">
        <f t="shared" si="1752"/>
        <v>0.08</v>
      </c>
      <c r="I3326">
        <v>4</v>
      </c>
      <c r="J3326">
        <v>1.5</v>
      </c>
      <c r="K3326">
        <f t="shared" si="1753"/>
        <v>5.0265600000000002E-3</v>
      </c>
      <c r="L3326">
        <f t="shared" si="1785"/>
        <v>1.2710876435294557E-2</v>
      </c>
      <c r="O3326">
        <f t="shared" si="1786"/>
        <v>4.4805839434413309E-3</v>
      </c>
      <c r="Q3326">
        <f t="shared" si="1787"/>
        <v>2.3343842345329336E-3</v>
      </c>
      <c r="T3326">
        <f t="shared" si="1788"/>
        <v>1.0280628168883039E-2</v>
      </c>
    </row>
    <row r="3327" spans="1:20" x14ac:dyDescent="0.3">
      <c r="A3327" s="26">
        <v>30002</v>
      </c>
      <c r="B3327">
        <v>130</v>
      </c>
      <c r="C3327" t="s">
        <v>210</v>
      </c>
      <c r="D3327">
        <v>26</v>
      </c>
      <c r="E3327" t="s">
        <v>217</v>
      </c>
      <c r="F3327">
        <v>3</v>
      </c>
      <c r="G3327">
        <v>8.1</v>
      </c>
      <c r="H3327">
        <f t="shared" si="1752"/>
        <v>8.1000000000000003E-2</v>
      </c>
      <c r="I3327">
        <v>3</v>
      </c>
      <c r="J3327">
        <v>1.5</v>
      </c>
      <c r="K3327">
        <f t="shared" si="1753"/>
        <v>5.1530094000000002E-3</v>
      </c>
      <c r="L3327">
        <f>0.000059*(G3327^1.965295*I3327^0.892133+0.000019*G3327^2)</f>
        <v>9.5929465106108294E-3</v>
      </c>
      <c r="O3327">
        <f>L3327*0.47*0.75</f>
        <v>3.3815136449903173E-3</v>
      </c>
      <c r="Q3327">
        <f>O3327*0.52</f>
        <v>1.7583870953949651E-3</v>
      </c>
      <c r="T3327">
        <f>(L3327*0.47*0.75)*(1+0.2)*0.52*3.67</f>
        <v>7.7439367681194264E-3</v>
      </c>
    </row>
    <row r="3328" spans="1:20" x14ac:dyDescent="0.3">
      <c r="A3328" s="26">
        <v>30002</v>
      </c>
      <c r="B3328">
        <v>130</v>
      </c>
      <c r="C3328" t="s">
        <v>210</v>
      </c>
      <c r="D3328">
        <v>27</v>
      </c>
      <c r="E3328" t="s">
        <v>214</v>
      </c>
      <c r="F3328">
        <v>4</v>
      </c>
      <c r="G3328">
        <v>15.4</v>
      </c>
      <c r="H3328">
        <f t="shared" si="1752"/>
        <v>0.154</v>
      </c>
      <c r="I3328">
        <v>5.6</v>
      </c>
      <c r="J3328">
        <v>2</v>
      </c>
      <c r="K3328">
        <f t="shared" si="1753"/>
        <v>1.8626546399999999E-2</v>
      </c>
      <c r="L3328">
        <f>0.000081*(G3328^1.864042*I3328^0.850892+0.000027*G3328^2)</f>
        <v>5.737261580765575E-2</v>
      </c>
      <c r="O3328">
        <f>L3328*0.47*0.75</f>
        <v>2.0223847072198653E-2</v>
      </c>
      <c r="Q3328">
        <f>O3328*0.521</f>
        <v>1.0536624324615499E-2</v>
      </c>
      <c r="T3328">
        <f>(L3328*0.47*0.75)*(1+0.2)*0.521*3.67</f>
        <v>4.6403293525606654E-2</v>
      </c>
    </row>
    <row r="3329" spans="1:20" x14ac:dyDescent="0.3">
      <c r="A3329" s="26">
        <v>30002</v>
      </c>
      <c r="B3329">
        <v>130</v>
      </c>
      <c r="C3329" t="s">
        <v>210</v>
      </c>
      <c r="D3329">
        <v>28</v>
      </c>
      <c r="E3329" t="s">
        <v>212</v>
      </c>
      <c r="F3329">
        <v>3</v>
      </c>
      <c r="G3329">
        <v>8</v>
      </c>
      <c r="H3329">
        <f t="shared" si="1752"/>
        <v>0.08</v>
      </c>
      <c r="I3329">
        <v>5</v>
      </c>
      <c r="J3329">
        <v>3</v>
      </c>
      <c r="K3329">
        <f t="shared" si="1753"/>
        <v>5.0265600000000002E-3</v>
      </c>
      <c r="L3329">
        <f>0.000062*(G3329^1.947206*I3329^0.894551+0.000039*G3329^2)</f>
        <v>1.5002468614069016E-2</v>
      </c>
      <c r="O3329">
        <f>L3329*0.47*0.75</f>
        <v>5.2883701864593277E-3</v>
      </c>
      <c r="Q3329">
        <f>O3329*0.52</f>
        <v>2.7499524969588503E-3</v>
      </c>
      <c r="T3329">
        <f>(L3329*0.47*0.75)*(1+0.2)*0.52*3.67</f>
        <v>1.2110790796606777E-2</v>
      </c>
    </row>
    <row r="3330" spans="1:20" x14ac:dyDescent="0.3">
      <c r="A3330" s="26">
        <v>30002</v>
      </c>
      <c r="B3330">
        <v>130</v>
      </c>
      <c r="C3330" t="s">
        <v>210</v>
      </c>
      <c r="D3330">
        <v>29</v>
      </c>
      <c r="E3330" t="s">
        <v>217</v>
      </c>
      <c r="F3330">
        <v>4</v>
      </c>
      <c r="G3330">
        <v>8.1</v>
      </c>
      <c r="H3330">
        <f t="shared" si="1752"/>
        <v>8.1000000000000003E-2</v>
      </c>
      <c r="I3330">
        <v>5</v>
      </c>
      <c r="J3330">
        <v>3</v>
      </c>
      <c r="K3330">
        <f t="shared" si="1753"/>
        <v>5.1530094000000002E-3</v>
      </c>
      <c r="L3330">
        <f t="shared" ref="L3330:L3331" si="1789">0.000059*(G3330^1.965295*I3330^0.892133+0.000019*G3330^2)</f>
        <v>1.5131061439232813E-2</v>
      </c>
      <c r="O3330">
        <f>L3330*0.47*0.75</f>
        <v>5.3336991573295659E-3</v>
      </c>
      <c r="Q3330">
        <f t="shared" ref="Q3330:Q3331" si="1790">O3330*0.52</f>
        <v>2.7735235618113743E-3</v>
      </c>
      <c r="T3330">
        <f>(L3330*0.47*0.75)*(1+0.2)*0.52*3.67</f>
        <v>1.2214597766217293E-2</v>
      </c>
    </row>
    <row r="3331" spans="1:20" x14ac:dyDescent="0.3">
      <c r="A3331" s="26">
        <v>30002</v>
      </c>
      <c r="B3331">
        <v>130</v>
      </c>
      <c r="C3331" t="s">
        <v>210</v>
      </c>
      <c r="D3331">
        <v>30</v>
      </c>
      <c r="E3331" t="s">
        <v>217</v>
      </c>
      <c r="F3331">
        <v>4</v>
      </c>
      <c r="G3331">
        <v>8.4</v>
      </c>
      <c r="H3331">
        <f t="shared" ref="H3331:H3394" si="1791">G3331/100</f>
        <v>8.4000000000000005E-2</v>
      </c>
      <c r="I3331">
        <v>4.5999999999999996</v>
      </c>
      <c r="J3331">
        <v>3</v>
      </c>
      <c r="K3331">
        <f t="shared" ref="K3331:K3394" si="1792">0.7854*H3331^2</f>
        <v>5.5417824000000004E-3</v>
      </c>
      <c r="L3331">
        <f t="shared" si="1789"/>
        <v>1.5087034404378471E-2</v>
      </c>
      <c r="O3331">
        <f>L3331*0.47*0.75</f>
        <v>5.3181796275434106E-3</v>
      </c>
      <c r="Q3331">
        <f t="shared" si="1790"/>
        <v>2.7654534063225734E-3</v>
      </c>
      <c r="T3331">
        <f>(L3331*0.47*0.75)*(1+0.2)*0.52*3.67</f>
        <v>1.2179056801444614E-2</v>
      </c>
    </row>
    <row r="3332" spans="1:20" x14ac:dyDescent="0.3">
      <c r="A3332" s="26">
        <v>30002</v>
      </c>
      <c r="B3332">
        <v>130</v>
      </c>
      <c r="C3332" t="s">
        <v>210</v>
      </c>
      <c r="D3332">
        <v>31</v>
      </c>
      <c r="E3332" t="s">
        <v>214</v>
      </c>
      <c r="F3332">
        <v>4</v>
      </c>
      <c r="G3332">
        <v>12.1</v>
      </c>
      <c r="H3332">
        <f t="shared" si="1791"/>
        <v>0.121</v>
      </c>
      <c r="I3332">
        <v>6</v>
      </c>
      <c r="J3332">
        <v>1.5</v>
      </c>
      <c r="K3332">
        <f t="shared" si="1792"/>
        <v>1.14990414E-2</v>
      </c>
      <c r="L3332">
        <f t="shared" ref="L3332:L3336" si="1793">0.000081*(G3332^1.864042*I3332^0.850892+0.000027*G3332^2)</f>
        <v>3.8812237727064332E-2</v>
      </c>
      <c r="O3332">
        <f t="shared" ref="O3332:O3336" si="1794">L3332*0.47*0.75</f>
        <v>1.3681313798790175E-2</v>
      </c>
      <c r="Q3332">
        <f t="shared" ref="Q3332:Q3336" si="1795">O3332*0.521</f>
        <v>7.1279644891696818E-3</v>
      </c>
      <c r="T3332">
        <f t="shared" ref="T3332:T3336" si="1796">(L3332*0.47*0.75)*(1+0.2)*0.521*3.67</f>
        <v>3.1391555610303282E-2</v>
      </c>
    </row>
    <row r="3333" spans="1:20" x14ac:dyDescent="0.3">
      <c r="A3333" s="26">
        <v>30002</v>
      </c>
      <c r="B3333">
        <v>130</v>
      </c>
      <c r="C3333" t="s">
        <v>210</v>
      </c>
      <c r="D3333">
        <v>32</v>
      </c>
      <c r="E3333" t="s">
        <v>214</v>
      </c>
      <c r="F3333">
        <v>4</v>
      </c>
      <c r="G3333">
        <v>10.199999999999999</v>
      </c>
      <c r="H3333">
        <f t="shared" si="1791"/>
        <v>0.10199999999999999</v>
      </c>
      <c r="I3333">
        <v>6.5</v>
      </c>
      <c r="J3333">
        <v>2</v>
      </c>
      <c r="K3333">
        <f t="shared" si="1792"/>
        <v>8.1713015999999982E-3</v>
      </c>
      <c r="L3333">
        <f t="shared" si="1793"/>
        <v>3.0217799989644193E-2</v>
      </c>
      <c r="O3333">
        <f t="shared" si="1794"/>
        <v>1.0651774496349577E-2</v>
      </c>
      <c r="Q3333">
        <f t="shared" si="1795"/>
        <v>5.5495745125981296E-3</v>
      </c>
      <c r="T3333">
        <f t="shared" si="1796"/>
        <v>2.4440326153482163E-2</v>
      </c>
    </row>
    <row r="3334" spans="1:20" x14ac:dyDescent="0.3">
      <c r="A3334" s="26">
        <v>30002</v>
      </c>
      <c r="B3334">
        <v>130</v>
      </c>
      <c r="C3334" t="s">
        <v>210</v>
      </c>
      <c r="D3334">
        <v>33</v>
      </c>
      <c r="E3334" t="s">
        <v>214</v>
      </c>
      <c r="F3334">
        <v>4</v>
      </c>
      <c r="G3334">
        <v>15</v>
      </c>
      <c r="H3334">
        <f t="shared" si="1791"/>
        <v>0.15</v>
      </c>
      <c r="I3334">
        <v>5</v>
      </c>
      <c r="J3334">
        <v>1.7</v>
      </c>
      <c r="K3334">
        <f t="shared" si="1792"/>
        <v>1.76715E-2</v>
      </c>
      <c r="L3334">
        <f t="shared" si="1793"/>
        <v>4.9604470110334718E-2</v>
      </c>
      <c r="O3334">
        <f t="shared" si="1794"/>
        <v>1.7485575713892986E-2</v>
      </c>
      <c r="Q3334">
        <f t="shared" si="1795"/>
        <v>9.1099849469382464E-3</v>
      </c>
      <c r="T3334">
        <f t="shared" si="1796"/>
        <v>4.0120373706316034E-2</v>
      </c>
    </row>
    <row r="3335" spans="1:20" x14ac:dyDescent="0.3">
      <c r="A3335" s="26">
        <v>30002</v>
      </c>
      <c r="B3335">
        <v>130</v>
      </c>
      <c r="C3335" t="s">
        <v>210</v>
      </c>
      <c r="D3335">
        <v>34</v>
      </c>
      <c r="E3335" t="s">
        <v>214</v>
      </c>
      <c r="F3335">
        <v>4</v>
      </c>
      <c r="G3335">
        <v>15.8</v>
      </c>
      <c r="H3335">
        <f t="shared" si="1791"/>
        <v>0.158</v>
      </c>
      <c r="I3335">
        <v>5</v>
      </c>
      <c r="J3335">
        <v>0.4</v>
      </c>
      <c r="K3335">
        <f t="shared" si="1792"/>
        <v>1.96067256E-2</v>
      </c>
      <c r="L3335">
        <f t="shared" si="1793"/>
        <v>5.4649286507471327E-2</v>
      </c>
      <c r="O3335">
        <f t="shared" si="1794"/>
        <v>1.9263873493883643E-2</v>
      </c>
      <c r="Q3335">
        <f t="shared" si="1795"/>
        <v>1.0036478090313378E-2</v>
      </c>
      <c r="T3335">
        <f t="shared" si="1796"/>
        <v>4.4200649509740113E-2</v>
      </c>
    </row>
    <row r="3336" spans="1:20" x14ac:dyDescent="0.3">
      <c r="A3336" s="26">
        <v>30002</v>
      </c>
      <c r="B3336">
        <v>130</v>
      </c>
      <c r="C3336" t="s">
        <v>210</v>
      </c>
      <c r="D3336">
        <v>35</v>
      </c>
      <c r="E3336" t="s">
        <v>214</v>
      </c>
      <c r="F3336">
        <v>4</v>
      </c>
      <c r="G3336">
        <v>8</v>
      </c>
      <c r="H3336">
        <f t="shared" si="1791"/>
        <v>0.08</v>
      </c>
      <c r="I3336">
        <v>4.7</v>
      </c>
      <c r="J3336">
        <v>0.5</v>
      </c>
      <c r="K3336">
        <f t="shared" si="1792"/>
        <v>5.0265600000000002E-3</v>
      </c>
      <c r="L3336">
        <f t="shared" si="1793"/>
        <v>1.4580403540509363E-2</v>
      </c>
      <c r="O3336">
        <f t="shared" si="1794"/>
        <v>5.1395922480295501E-3</v>
      </c>
      <c r="Q3336">
        <f t="shared" si="1795"/>
        <v>2.6777275612233959E-3</v>
      </c>
      <c r="T3336">
        <f t="shared" si="1796"/>
        <v>1.1792712179627836E-2</v>
      </c>
    </row>
    <row r="3337" spans="1:20" x14ac:dyDescent="0.3">
      <c r="A3337" s="26">
        <v>30002</v>
      </c>
      <c r="B3337">
        <v>130</v>
      </c>
      <c r="C3337" t="s">
        <v>210</v>
      </c>
      <c r="D3337">
        <v>36</v>
      </c>
      <c r="E3337" t="s">
        <v>215</v>
      </c>
      <c r="F3337">
        <v>4</v>
      </c>
      <c r="G3337">
        <v>10.4</v>
      </c>
      <c r="H3337">
        <f t="shared" si="1791"/>
        <v>0.10400000000000001</v>
      </c>
      <c r="I3337">
        <v>5</v>
      </c>
      <c r="J3337">
        <v>2</v>
      </c>
      <c r="K3337">
        <f t="shared" si="1792"/>
        <v>8.494886400000002E-3</v>
      </c>
      <c r="L3337">
        <f>0.000064*(G3337^1.958025*I3337^0.883501+0.000045*G3337^2)</f>
        <v>2.6007737771454244E-2</v>
      </c>
      <c r="O3337">
        <f>L3337*0.44*0.75</f>
        <v>8.5825534645799003E-3</v>
      </c>
      <c r="Q3337">
        <f>O3337*0.52</f>
        <v>4.4629278015815479E-3</v>
      </c>
      <c r="T3337">
        <f>(L3337*0.44*0.75)*(1+0.2)*0.52*3.67</f>
        <v>1.9654734038165134E-2</v>
      </c>
    </row>
    <row r="3338" spans="1:20" x14ac:dyDescent="0.3">
      <c r="A3338" s="26">
        <v>30002</v>
      </c>
      <c r="B3338">
        <v>130</v>
      </c>
      <c r="C3338" t="s">
        <v>210</v>
      </c>
      <c r="D3338">
        <v>37</v>
      </c>
      <c r="E3338" t="s">
        <v>214</v>
      </c>
      <c r="F3338">
        <v>4</v>
      </c>
      <c r="G3338">
        <v>15.2</v>
      </c>
      <c r="H3338">
        <f t="shared" si="1791"/>
        <v>0.152</v>
      </c>
      <c r="I3338">
        <v>6</v>
      </c>
      <c r="J3338">
        <v>2</v>
      </c>
      <c r="K3338">
        <f t="shared" si="1792"/>
        <v>1.81458816E-2</v>
      </c>
      <c r="L3338">
        <f>0.000081*(G3338^1.864042*I3338^0.850892+0.000027*G3338^2)</f>
        <v>5.9376893699019266E-2</v>
      </c>
      <c r="O3338">
        <f>L3338*0.47*0.75</f>
        <v>2.093035502890429E-2</v>
      </c>
      <c r="Q3338">
        <f>O3338*0.521</f>
        <v>1.0904714970059135E-2</v>
      </c>
      <c r="T3338">
        <f>(L3338*0.47*0.75)*(1+0.2)*0.521*3.67</f>
        <v>4.802436472814043E-2</v>
      </c>
    </row>
    <row r="3339" spans="1:20" x14ac:dyDescent="0.3">
      <c r="A3339" s="26">
        <v>30002</v>
      </c>
      <c r="B3339">
        <v>130</v>
      </c>
      <c r="C3339" t="s">
        <v>210</v>
      </c>
      <c r="D3339">
        <v>38</v>
      </c>
      <c r="E3339" t="s">
        <v>226</v>
      </c>
      <c r="F3339">
        <v>4</v>
      </c>
      <c r="G3339">
        <v>35.6</v>
      </c>
      <c r="H3339">
        <f t="shared" si="1791"/>
        <v>0.35600000000000004</v>
      </c>
      <c r="I3339">
        <v>7.5</v>
      </c>
      <c r="J3339">
        <v>1.4</v>
      </c>
      <c r="K3339">
        <f t="shared" si="1792"/>
        <v>9.9538454400000004E-2</v>
      </c>
      <c r="L3339">
        <f>0.000084*(G3339^1.894314*I3339^0.808223+0.000031*G3339^2)</f>
        <v>0.37193001754442118</v>
      </c>
      <c r="O3339">
        <f>L3339*0.68*1.07</f>
        <v>0.2706162807653209</v>
      </c>
      <c r="Q3339">
        <f>O3339*0.531</f>
        <v>0.1436972450863854</v>
      </c>
      <c r="T3339">
        <f>(L3339*0.68*1.07)*(1+0.2)*0.531*3.67</f>
        <v>0.63284266736044137</v>
      </c>
    </row>
    <row r="3340" spans="1:20" x14ac:dyDescent="0.3">
      <c r="A3340" s="26">
        <v>30002</v>
      </c>
      <c r="B3340">
        <v>130</v>
      </c>
      <c r="C3340" t="s">
        <v>210</v>
      </c>
      <c r="D3340">
        <v>39</v>
      </c>
      <c r="E3340" t="s">
        <v>217</v>
      </c>
      <c r="F3340">
        <v>4</v>
      </c>
      <c r="G3340">
        <v>20.399999999999999</v>
      </c>
      <c r="H3340">
        <f t="shared" si="1791"/>
        <v>0.20399999999999999</v>
      </c>
      <c r="I3340">
        <v>10.199999999999999</v>
      </c>
      <c r="J3340">
        <v>5</v>
      </c>
      <c r="K3340">
        <f t="shared" si="1792"/>
        <v>3.2685206399999993E-2</v>
      </c>
      <c r="L3340">
        <f>0.000059*(G3340^1.965295*I3340^0.892133+0.000019*G3340^2)</f>
        <v>0.17557726615262154</v>
      </c>
      <c r="O3340">
        <f>L3340*0.47*0.75</f>
        <v>6.1890986318799093E-2</v>
      </c>
      <c r="Q3340">
        <f>O3340*0.52</f>
        <v>3.2183312885775528E-2</v>
      </c>
      <c r="T3340">
        <f>(L3340*0.47*0.75)*(1+0.2)*0.52*3.67</f>
        <v>0.14173530994895542</v>
      </c>
    </row>
    <row r="3341" spans="1:20" x14ac:dyDescent="0.3">
      <c r="A3341" s="26">
        <v>30002</v>
      </c>
      <c r="B3341">
        <v>130</v>
      </c>
      <c r="C3341" t="s">
        <v>210</v>
      </c>
      <c r="D3341">
        <v>40</v>
      </c>
      <c r="E3341" t="s">
        <v>215</v>
      </c>
      <c r="F3341">
        <v>4</v>
      </c>
      <c r="G3341">
        <v>23.7</v>
      </c>
      <c r="H3341">
        <f t="shared" si="1791"/>
        <v>0.23699999999999999</v>
      </c>
      <c r="I3341">
        <v>12.4</v>
      </c>
      <c r="J3341">
        <v>8</v>
      </c>
      <c r="K3341">
        <f t="shared" si="1792"/>
        <v>4.4115132599999995E-2</v>
      </c>
      <c r="L3341">
        <f>0.000064*(G3341^1.958025*I3341^0.883501+0.000045*G3341^2)</f>
        <v>0.29108053871812639</v>
      </c>
      <c r="O3341">
        <f>L3341*0.44*0.75</f>
        <v>9.6056577776981719E-2</v>
      </c>
      <c r="Q3341">
        <f>O3341*0.52</f>
        <v>4.9949420444030494E-2</v>
      </c>
      <c r="T3341">
        <f>(L3341*0.44*0.75)*(1+0.2)*0.52*3.67</f>
        <v>0.21997724763551027</v>
      </c>
    </row>
    <row r="3342" spans="1:20" x14ac:dyDescent="0.3">
      <c r="A3342" s="26">
        <v>30002</v>
      </c>
      <c r="B3342">
        <v>130</v>
      </c>
      <c r="C3342" t="s">
        <v>210</v>
      </c>
      <c r="D3342">
        <v>41</v>
      </c>
      <c r="E3342" t="s">
        <v>214</v>
      </c>
      <c r="F3342">
        <v>4</v>
      </c>
      <c r="G3342">
        <v>14.7</v>
      </c>
      <c r="H3342">
        <f t="shared" si="1791"/>
        <v>0.14699999999999999</v>
      </c>
      <c r="I3342">
        <v>6</v>
      </c>
      <c r="J3342">
        <v>2.2000000000000002</v>
      </c>
      <c r="K3342">
        <f t="shared" si="1792"/>
        <v>1.6971708599999996E-2</v>
      </c>
      <c r="L3342">
        <f t="shared" ref="L3342:L3344" si="1797">0.000081*(G3342^1.864042*I3342^0.850892+0.000027*G3342^2)</f>
        <v>5.5787886789657591E-2</v>
      </c>
      <c r="O3342">
        <f t="shared" ref="O3342:O3344" si="1798">L3342*0.47*0.75</f>
        <v>1.9665230093354299E-2</v>
      </c>
      <c r="Q3342">
        <f t="shared" ref="Q3342:Q3344" si="1799">O3342*0.521</f>
        <v>1.024558487863759E-2</v>
      </c>
      <c r="T3342">
        <f t="shared" ref="T3342:T3344" si="1800">(L3342*0.47*0.75)*(1+0.2)*0.521*3.67</f>
        <v>4.5121555805519943E-2</v>
      </c>
    </row>
    <row r="3343" spans="1:20" x14ac:dyDescent="0.3">
      <c r="A3343" s="26">
        <v>30002</v>
      </c>
      <c r="B3343">
        <v>130</v>
      </c>
      <c r="C3343" t="s">
        <v>210</v>
      </c>
      <c r="D3343">
        <v>42</v>
      </c>
      <c r="E3343" t="s">
        <v>214</v>
      </c>
      <c r="F3343">
        <v>3</v>
      </c>
      <c r="G3343">
        <v>15.4</v>
      </c>
      <c r="H3343">
        <f t="shared" si="1791"/>
        <v>0.154</v>
      </c>
      <c r="I3343">
        <v>5</v>
      </c>
      <c r="J3343">
        <v>2</v>
      </c>
      <c r="K3343">
        <f t="shared" si="1792"/>
        <v>1.8626546399999999E-2</v>
      </c>
      <c r="L3343">
        <f t="shared" si="1797"/>
        <v>5.2098572880257418E-2</v>
      </c>
      <c r="O3343">
        <f t="shared" si="1798"/>
        <v>1.8364746940290739E-2</v>
      </c>
      <c r="Q3343">
        <f t="shared" si="1799"/>
        <v>9.5680331558914752E-3</v>
      </c>
      <c r="T3343">
        <f t="shared" si="1800"/>
        <v>4.2137618018546048E-2</v>
      </c>
    </row>
    <row r="3344" spans="1:20" x14ac:dyDescent="0.3">
      <c r="A3344" s="26">
        <v>30002</v>
      </c>
      <c r="B3344">
        <v>130</v>
      </c>
      <c r="C3344" t="s">
        <v>210</v>
      </c>
      <c r="D3344">
        <v>43</v>
      </c>
      <c r="E3344" t="s">
        <v>214</v>
      </c>
      <c r="F3344">
        <v>4</v>
      </c>
      <c r="G3344">
        <v>10</v>
      </c>
      <c r="H3344">
        <f t="shared" si="1791"/>
        <v>0.1</v>
      </c>
      <c r="I3344">
        <v>5</v>
      </c>
      <c r="J3344">
        <v>0.4</v>
      </c>
      <c r="K3344">
        <f t="shared" si="1792"/>
        <v>7.8540000000000016E-3</v>
      </c>
      <c r="L3344">
        <f t="shared" si="1797"/>
        <v>2.3295877876834702E-2</v>
      </c>
      <c r="O3344">
        <f t="shared" si="1798"/>
        <v>8.2117969515842319E-3</v>
      </c>
      <c r="Q3344">
        <f t="shared" si="1799"/>
        <v>4.2783462117753851E-3</v>
      </c>
      <c r="T3344">
        <f t="shared" si="1800"/>
        <v>1.8841836716658796E-2</v>
      </c>
    </row>
    <row r="3345" spans="1:20" x14ac:dyDescent="0.3">
      <c r="A3345" s="26">
        <v>30002</v>
      </c>
      <c r="B3345">
        <v>130</v>
      </c>
      <c r="C3345" t="s">
        <v>210</v>
      </c>
      <c r="D3345">
        <v>44</v>
      </c>
      <c r="E3345" t="s">
        <v>215</v>
      </c>
      <c r="F3345">
        <v>1</v>
      </c>
      <c r="G3345">
        <v>32.4</v>
      </c>
      <c r="H3345">
        <f t="shared" si="1791"/>
        <v>0.32400000000000001</v>
      </c>
      <c r="I3345">
        <v>9</v>
      </c>
      <c r="J3345">
        <v>3</v>
      </c>
      <c r="K3345">
        <f t="shared" si="1792"/>
        <v>8.2448150400000003E-2</v>
      </c>
      <c r="L3345">
        <f>0.000064*(G3345^1.958025*I3345^0.883501+0.000045*G3345^2)</f>
        <v>0.40452216671607577</v>
      </c>
      <c r="O3345">
        <f>L3345*0.44*0.75</f>
        <v>0.13349231501630499</v>
      </c>
      <c r="Q3345">
        <f>O3345*0.52</f>
        <v>6.9416003808478594E-2</v>
      </c>
      <c r="T3345">
        <f>(L3345*0.44*0.75)*(1+0.2)*0.52*3.67</f>
        <v>0.30570808077253969</v>
      </c>
    </row>
    <row r="3346" spans="1:20" x14ac:dyDescent="0.3">
      <c r="A3346" s="26">
        <v>30002</v>
      </c>
      <c r="B3346">
        <v>130</v>
      </c>
      <c r="C3346" t="s">
        <v>210</v>
      </c>
      <c r="D3346">
        <v>45</v>
      </c>
      <c r="E3346" t="s">
        <v>214</v>
      </c>
      <c r="F3346">
        <v>3</v>
      </c>
      <c r="G3346">
        <v>18.2</v>
      </c>
      <c r="H3346">
        <f t="shared" si="1791"/>
        <v>0.182</v>
      </c>
      <c r="I3346">
        <v>6</v>
      </c>
      <c r="J3346">
        <v>1.5</v>
      </c>
      <c r="K3346">
        <f t="shared" si="1792"/>
        <v>2.60155896E-2</v>
      </c>
      <c r="L3346">
        <f t="shared" ref="L3346:L3351" si="1801">0.000081*(G3346^1.864042*I3346^0.850892+0.000027*G3346^2)</f>
        <v>8.3068710763605003E-2</v>
      </c>
      <c r="O3346">
        <f t="shared" ref="O3346:O3351" si="1802">L3346*0.47*0.75</f>
        <v>2.9281720544170761E-2</v>
      </c>
      <c r="Q3346">
        <f t="shared" ref="Q3346:Q3351" si="1803">O3346*0.521</f>
        <v>1.5255776403512967E-2</v>
      </c>
      <c r="T3346">
        <f t="shared" ref="T3346:T3351" si="1804">(L3346*0.47*0.75)*(1+0.2)*0.521*3.67</f>
        <v>6.7186439281071098E-2</v>
      </c>
    </row>
    <row r="3347" spans="1:20" x14ac:dyDescent="0.3">
      <c r="A3347" s="26">
        <v>30002</v>
      </c>
      <c r="B3347">
        <v>130</v>
      </c>
      <c r="C3347" t="s">
        <v>210</v>
      </c>
      <c r="D3347">
        <v>46</v>
      </c>
      <c r="E3347" t="s">
        <v>214</v>
      </c>
      <c r="F3347">
        <v>4</v>
      </c>
      <c r="G3347">
        <v>45</v>
      </c>
      <c r="H3347">
        <f t="shared" si="1791"/>
        <v>0.45</v>
      </c>
      <c r="I3347">
        <v>7</v>
      </c>
      <c r="J3347">
        <v>1.6</v>
      </c>
      <c r="K3347">
        <f t="shared" si="1792"/>
        <v>0.1590435</v>
      </c>
      <c r="L3347">
        <f t="shared" si="1801"/>
        <v>0.51195701452864051</v>
      </c>
      <c r="O3347">
        <f t="shared" si="1802"/>
        <v>0.18046484762134576</v>
      </c>
      <c r="Q3347">
        <f t="shared" si="1803"/>
        <v>9.4022185610721148E-2</v>
      </c>
      <c r="T3347">
        <f t="shared" si="1804"/>
        <v>0.41407370542961591</v>
      </c>
    </row>
    <row r="3348" spans="1:20" x14ac:dyDescent="0.3">
      <c r="A3348" s="26">
        <v>30002</v>
      </c>
      <c r="B3348">
        <v>130</v>
      </c>
      <c r="C3348" t="s">
        <v>210</v>
      </c>
      <c r="D3348">
        <v>47</v>
      </c>
      <c r="E3348" t="s">
        <v>214</v>
      </c>
      <c r="F3348">
        <v>7</v>
      </c>
      <c r="G3348">
        <v>12</v>
      </c>
      <c r="H3348">
        <f t="shared" si="1791"/>
        <v>0.12</v>
      </c>
      <c r="I3348">
        <v>3.5</v>
      </c>
      <c r="J3348">
        <v>0</v>
      </c>
      <c r="K3348">
        <f t="shared" si="1792"/>
        <v>1.130976E-2</v>
      </c>
      <c r="L3348">
        <f t="shared" si="1801"/>
        <v>2.4158668521094558E-2</v>
      </c>
      <c r="O3348">
        <f t="shared" si="1802"/>
        <v>8.5159306536858326E-3</v>
      </c>
      <c r="Q3348">
        <f t="shared" si="1803"/>
        <v>4.4367998705703189E-3</v>
      </c>
      <c r="T3348">
        <f t="shared" si="1804"/>
        <v>1.9539666629991684E-2</v>
      </c>
    </row>
    <row r="3349" spans="1:20" x14ac:dyDescent="0.3">
      <c r="A3349" s="26">
        <v>30002</v>
      </c>
      <c r="B3349">
        <v>130</v>
      </c>
      <c r="C3349" t="s">
        <v>210</v>
      </c>
      <c r="D3349">
        <v>48</v>
      </c>
      <c r="E3349" t="s">
        <v>214</v>
      </c>
      <c r="F3349">
        <v>8</v>
      </c>
      <c r="G3349">
        <v>15</v>
      </c>
      <c r="H3349">
        <f t="shared" si="1791"/>
        <v>0.15</v>
      </c>
      <c r="I3349">
        <v>6.4</v>
      </c>
      <c r="J3349">
        <v>2.5</v>
      </c>
      <c r="K3349">
        <f t="shared" si="1792"/>
        <v>1.76715E-2</v>
      </c>
      <c r="L3349">
        <f t="shared" si="1801"/>
        <v>6.1198968749653172E-2</v>
      </c>
      <c r="O3349">
        <f t="shared" si="1802"/>
        <v>2.1572636484252741E-2</v>
      </c>
      <c r="Q3349">
        <f t="shared" si="1803"/>
        <v>1.1239343608295678E-2</v>
      </c>
      <c r="T3349">
        <f t="shared" si="1804"/>
        <v>4.9498069250934168E-2</v>
      </c>
    </row>
    <row r="3350" spans="1:20" x14ac:dyDescent="0.3">
      <c r="A3350" s="26">
        <v>30002</v>
      </c>
      <c r="B3350">
        <v>130</v>
      </c>
      <c r="C3350" t="s">
        <v>210</v>
      </c>
      <c r="D3350">
        <v>49</v>
      </c>
      <c r="E3350" t="s">
        <v>214</v>
      </c>
      <c r="F3350">
        <v>3</v>
      </c>
      <c r="G3350">
        <v>14.2</v>
      </c>
      <c r="H3350">
        <f t="shared" si="1791"/>
        <v>0.14199999999999999</v>
      </c>
      <c r="I3350">
        <v>5.5</v>
      </c>
      <c r="J3350">
        <v>1.5</v>
      </c>
      <c r="K3350">
        <f t="shared" si="1792"/>
        <v>1.5836805599999997E-2</v>
      </c>
      <c r="L3350">
        <f t="shared" si="1801"/>
        <v>4.8570382276462667E-2</v>
      </c>
      <c r="O3350">
        <f t="shared" si="1802"/>
        <v>1.712105975245309E-2</v>
      </c>
      <c r="Q3350">
        <f t="shared" si="1803"/>
        <v>8.920072131028061E-3</v>
      </c>
      <c r="T3350">
        <f t="shared" si="1804"/>
        <v>3.9283997665047574E-2</v>
      </c>
    </row>
    <row r="3351" spans="1:20" x14ac:dyDescent="0.3">
      <c r="A3351" s="26">
        <v>30002</v>
      </c>
      <c r="B3351">
        <v>130</v>
      </c>
      <c r="C3351" t="s">
        <v>210</v>
      </c>
      <c r="D3351">
        <v>50</v>
      </c>
      <c r="E3351" t="s">
        <v>214</v>
      </c>
      <c r="F3351">
        <v>4</v>
      </c>
      <c r="G3351">
        <v>11.7</v>
      </c>
      <c r="H3351">
        <f t="shared" si="1791"/>
        <v>0.11699999999999999</v>
      </c>
      <c r="I3351">
        <v>5.6</v>
      </c>
      <c r="J3351">
        <v>2.2000000000000002</v>
      </c>
      <c r="K3351">
        <f t="shared" si="1792"/>
        <v>1.0751340599999997E-2</v>
      </c>
      <c r="L3351">
        <f t="shared" si="1801"/>
        <v>3.4376314811751893E-2</v>
      </c>
      <c r="O3351">
        <f t="shared" si="1802"/>
        <v>1.211765097114254E-2</v>
      </c>
      <c r="Q3351">
        <f t="shared" si="1803"/>
        <v>6.3132961559652636E-3</v>
      </c>
      <c r="T3351">
        <f t="shared" si="1804"/>
        <v>2.7803756270871019E-2</v>
      </c>
    </row>
    <row r="3352" spans="1:20" x14ac:dyDescent="0.3">
      <c r="A3352" s="26">
        <v>30002</v>
      </c>
      <c r="B3352">
        <v>130</v>
      </c>
      <c r="C3352" t="s">
        <v>210</v>
      </c>
      <c r="D3352">
        <v>51</v>
      </c>
      <c r="E3352" t="s">
        <v>217</v>
      </c>
      <c r="F3352">
        <v>4</v>
      </c>
      <c r="G3352">
        <v>10.199999999999999</v>
      </c>
      <c r="H3352">
        <f t="shared" si="1791"/>
        <v>0.10199999999999999</v>
      </c>
      <c r="I3352">
        <v>5</v>
      </c>
      <c r="J3352">
        <v>3</v>
      </c>
      <c r="K3352">
        <f t="shared" si="1792"/>
        <v>8.1713015999999982E-3</v>
      </c>
      <c r="L3352">
        <f>0.000059*(G3352^1.965295*I3352^0.892133+0.000019*G3352^2)</f>
        <v>2.3802645087773976E-2</v>
      </c>
      <c r="O3352">
        <f>L3352*0.47*0.75</f>
        <v>8.3904323934403252E-3</v>
      </c>
      <c r="Q3352">
        <f>O3352*0.52</f>
        <v>4.3630248445889691E-3</v>
      </c>
      <c r="T3352">
        <f>(L3352*0.47*0.75)*(1+0.2)*0.52*3.67</f>
        <v>1.9214761415569822E-2</v>
      </c>
    </row>
    <row r="3353" spans="1:20" x14ac:dyDescent="0.3">
      <c r="A3353" s="26">
        <v>30002</v>
      </c>
      <c r="B3353">
        <v>130</v>
      </c>
      <c r="C3353" t="s">
        <v>210</v>
      </c>
      <c r="D3353">
        <v>52</v>
      </c>
      <c r="E3353" t="s">
        <v>214</v>
      </c>
      <c r="F3353">
        <v>4</v>
      </c>
      <c r="G3353">
        <v>31.6</v>
      </c>
      <c r="H3353">
        <f t="shared" si="1791"/>
        <v>0.316</v>
      </c>
      <c r="I3353">
        <v>6</v>
      </c>
      <c r="J3353">
        <v>0.5</v>
      </c>
      <c r="K3353">
        <f t="shared" si="1792"/>
        <v>7.8426902399999998E-2</v>
      </c>
      <c r="L3353">
        <f t="shared" ref="L3353:L3354" si="1805">0.000081*(G3353^1.864042*I3353^0.850892+0.000027*G3353^2)</f>
        <v>0.23232261311538699</v>
      </c>
      <c r="O3353">
        <f t="shared" ref="O3353:O3354" si="1806">L3353*0.47*0.75</f>
        <v>8.1893721123173904E-2</v>
      </c>
      <c r="Q3353">
        <f t="shared" ref="Q3353:Q3354" si="1807">O3353*0.521</f>
        <v>4.2666628705173605E-2</v>
      </c>
      <c r="T3353">
        <f t="shared" ref="T3353:T3354" si="1808">(L3353*0.47*0.75)*(1+0.2)*0.521*3.67</f>
        <v>0.18790383281758455</v>
      </c>
    </row>
    <row r="3354" spans="1:20" x14ac:dyDescent="0.3">
      <c r="A3354" s="26">
        <v>30002</v>
      </c>
      <c r="B3354">
        <v>130</v>
      </c>
      <c r="C3354" t="s">
        <v>210</v>
      </c>
      <c r="D3354">
        <v>53</v>
      </c>
      <c r="E3354" t="s">
        <v>214</v>
      </c>
      <c r="F3354">
        <v>4</v>
      </c>
      <c r="G3354">
        <v>15</v>
      </c>
      <c r="H3354">
        <f t="shared" si="1791"/>
        <v>0.15</v>
      </c>
      <c r="I3354">
        <v>5</v>
      </c>
      <c r="J3354">
        <v>0.6</v>
      </c>
      <c r="K3354">
        <f t="shared" si="1792"/>
        <v>1.76715E-2</v>
      </c>
      <c r="L3354">
        <f t="shared" si="1805"/>
        <v>4.9604470110334718E-2</v>
      </c>
      <c r="O3354">
        <f t="shared" si="1806"/>
        <v>1.7485575713892986E-2</v>
      </c>
      <c r="Q3354">
        <f t="shared" si="1807"/>
        <v>9.1099849469382464E-3</v>
      </c>
      <c r="T3354">
        <f t="shared" si="1808"/>
        <v>4.0120373706316034E-2</v>
      </c>
    </row>
    <row r="3355" spans="1:20" x14ac:dyDescent="0.3">
      <c r="A3355" s="26">
        <v>30002</v>
      </c>
      <c r="B3355">
        <v>130</v>
      </c>
      <c r="C3355" t="s">
        <v>210</v>
      </c>
      <c r="D3355">
        <v>54</v>
      </c>
      <c r="E3355" t="s">
        <v>217</v>
      </c>
      <c r="F3355">
        <v>4</v>
      </c>
      <c r="G3355">
        <v>15.7</v>
      </c>
      <c r="H3355">
        <f t="shared" si="1791"/>
        <v>0.157</v>
      </c>
      <c r="I3355">
        <v>7.2</v>
      </c>
      <c r="J3355">
        <v>4</v>
      </c>
      <c r="K3355">
        <f t="shared" si="1792"/>
        <v>1.9359324600000002E-2</v>
      </c>
      <c r="L3355">
        <f t="shared" ref="L3355:L3360" si="1809">0.000059*(G3355^1.965295*I3355^0.892133+0.000019*G3355^2)</f>
        <v>7.6913715463515178E-2</v>
      </c>
      <c r="O3355">
        <f t="shared" ref="O3355:O3360" si="1810">L3355*0.47*0.75</f>
        <v>2.7112084700889098E-2</v>
      </c>
      <c r="Q3355">
        <f t="shared" ref="Q3355:Q3360" si="1811">O3355*0.52</f>
        <v>1.4098284044462332E-2</v>
      </c>
      <c r="T3355">
        <f t="shared" ref="T3355:T3360" si="1812">(L3355*0.47*0.75)*(1+0.2)*0.52*3.67</f>
        <v>6.2088842931812098E-2</v>
      </c>
    </row>
    <row r="3356" spans="1:20" x14ac:dyDescent="0.3">
      <c r="A3356" s="26">
        <v>30002</v>
      </c>
      <c r="B3356">
        <v>130</v>
      </c>
      <c r="C3356" t="s">
        <v>210</v>
      </c>
      <c r="D3356">
        <v>55</v>
      </c>
      <c r="E3356" t="s">
        <v>217</v>
      </c>
      <c r="F3356">
        <v>4</v>
      </c>
      <c r="G3356">
        <v>18.399999999999999</v>
      </c>
      <c r="H3356">
        <f t="shared" si="1791"/>
        <v>0.184</v>
      </c>
      <c r="I3356">
        <v>8</v>
      </c>
      <c r="J3356">
        <v>4.2</v>
      </c>
      <c r="K3356">
        <f t="shared" si="1792"/>
        <v>2.6590502399999997E-2</v>
      </c>
      <c r="L3356">
        <f t="shared" si="1809"/>
        <v>0.11541704808618559</v>
      </c>
      <c r="O3356">
        <f t="shared" si="1810"/>
        <v>4.0684509450380421E-2</v>
      </c>
      <c r="Q3356">
        <f t="shared" si="1811"/>
        <v>2.1155944914197821E-2</v>
      </c>
      <c r="T3356">
        <f t="shared" si="1812"/>
        <v>9.3170781402127201E-2</v>
      </c>
    </row>
    <row r="3357" spans="1:20" x14ac:dyDescent="0.3">
      <c r="A3357" s="26">
        <v>30002</v>
      </c>
      <c r="B3357">
        <v>130</v>
      </c>
      <c r="C3357" t="s">
        <v>210</v>
      </c>
      <c r="D3357">
        <v>56</v>
      </c>
      <c r="E3357" t="s">
        <v>217</v>
      </c>
      <c r="F3357">
        <v>4</v>
      </c>
      <c r="G3357">
        <v>15.5</v>
      </c>
      <c r="H3357">
        <f t="shared" si="1791"/>
        <v>0.155</v>
      </c>
      <c r="I3357">
        <v>8</v>
      </c>
      <c r="J3357">
        <v>5</v>
      </c>
      <c r="K3357">
        <f t="shared" si="1792"/>
        <v>1.8869235000000002E-2</v>
      </c>
      <c r="L3357">
        <f t="shared" si="1809"/>
        <v>8.2391563703650889E-2</v>
      </c>
      <c r="O3357">
        <f t="shared" si="1810"/>
        <v>2.9043026205536934E-2</v>
      </c>
      <c r="Q3357">
        <f t="shared" si="1811"/>
        <v>1.5102373626879207E-2</v>
      </c>
      <c r="T3357">
        <f t="shared" si="1812"/>
        <v>6.651085345277602E-2</v>
      </c>
    </row>
    <row r="3358" spans="1:20" x14ac:dyDescent="0.3">
      <c r="A3358" s="26">
        <v>30002</v>
      </c>
      <c r="B3358">
        <v>130</v>
      </c>
      <c r="C3358" t="s">
        <v>210</v>
      </c>
      <c r="D3358">
        <v>57</v>
      </c>
      <c r="E3358" t="s">
        <v>217</v>
      </c>
      <c r="F3358">
        <v>4</v>
      </c>
      <c r="G3358">
        <v>25.6</v>
      </c>
      <c r="H3358">
        <f t="shared" si="1791"/>
        <v>0.25600000000000001</v>
      </c>
      <c r="I3358">
        <v>8.6</v>
      </c>
      <c r="J3358">
        <v>5.5</v>
      </c>
      <c r="K3358">
        <f t="shared" si="1792"/>
        <v>5.1471974399999995E-2</v>
      </c>
      <c r="L3358">
        <f t="shared" si="1809"/>
        <v>0.23559020787093096</v>
      </c>
      <c r="O3358">
        <f t="shared" si="1810"/>
        <v>8.3045548274503167E-2</v>
      </c>
      <c r="Q3358">
        <f t="shared" si="1811"/>
        <v>4.3183685102741648E-2</v>
      </c>
      <c r="T3358">
        <f t="shared" si="1812"/>
        <v>0.19018094919247419</v>
      </c>
    </row>
    <row r="3359" spans="1:20" x14ac:dyDescent="0.3">
      <c r="A3359" s="26">
        <v>30002</v>
      </c>
      <c r="B3359">
        <v>130</v>
      </c>
      <c r="C3359" t="s">
        <v>210</v>
      </c>
      <c r="D3359">
        <v>58</v>
      </c>
      <c r="E3359" t="s">
        <v>217</v>
      </c>
      <c r="F3359">
        <v>4</v>
      </c>
      <c r="G3359">
        <v>15</v>
      </c>
      <c r="H3359">
        <f t="shared" si="1791"/>
        <v>0.15</v>
      </c>
      <c r="I3359">
        <v>9.1999999999999993</v>
      </c>
      <c r="J3359">
        <v>4.7</v>
      </c>
      <c r="K3359">
        <f t="shared" si="1792"/>
        <v>1.76715E-2</v>
      </c>
      <c r="L3359">
        <f t="shared" si="1809"/>
        <v>8.7507738465598423E-2</v>
      </c>
      <c r="O3359">
        <f t="shared" si="1810"/>
        <v>3.0846477809123442E-2</v>
      </c>
      <c r="Q3359">
        <f t="shared" si="1811"/>
        <v>1.604016846074419E-2</v>
      </c>
      <c r="T3359">
        <f t="shared" si="1812"/>
        <v>7.0640901901117409E-2</v>
      </c>
    </row>
    <row r="3360" spans="1:20" x14ac:dyDescent="0.3">
      <c r="A3360" s="26">
        <v>30002</v>
      </c>
      <c r="B3360">
        <v>130</v>
      </c>
      <c r="C3360" t="s">
        <v>210</v>
      </c>
      <c r="D3360">
        <v>59</v>
      </c>
      <c r="E3360" t="s">
        <v>217</v>
      </c>
      <c r="F3360">
        <v>4</v>
      </c>
      <c r="G3360">
        <v>8</v>
      </c>
      <c r="H3360">
        <f t="shared" si="1791"/>
        <v>0.08</v>
      </c>
      <c r="I3360">
        <v>8.1999999999999993</v>
      </c>
      <c r="J3360">
        <v>5</v>
      </c>
      <c r="K3360">
        <f t="shared" si="1792"/>
        <v>5.0265600000000002E-3</v>
      </c>
      <c r="L3360">
        <f t="shared" si="1809"/>
        <v>2.2958055337931927E-2</v>
      </c>
      <c r="O3360">
        <f t="shared" si="1810"/>
        <v>8.0927145066210047E-3</v>
      </c>
      <c r="Q3360">
        <f t="shared" si="1811"/>
        <v>4.2082115434429225E-3</v>
      </c>
      <c r="T3360">
        <f t="shared" si="1812"/>
        <v>1.8532963637322628E-2</v>
      </c>
    </row>
    <row r="3361" spans="1:24" x14ac:dyDescent="0.3">
      <c r="A3361" s="26">
        <v>30002</v>
      </c>
      <c r="B3361">
        <v>130</v>
      </c>
      <c r="C3361" t="s">
        <v>210</v>
      </c>
      <c r="D3361">
        <v>60</v>
      </c>
      <c r="E3361" t="s">
        <v>214</v>
      </c>
      <c r="F3361">
        <v>4</v>
      </c>
      <c r="G3361">
        <v>9</v>
      </c>
      <c r="H3361">
        <f t="shared" si="1791"/>
        <v>0.09</v>
      </c>
      <c r="I3361">
        <v>4.5999999999999996</v>
      </c>
      <c r="J3361">
        <v>1.5</v>
      </c>
      <c r="K3361">
        <f t="shared" si="1792"/>
        <v>6.3617399999999994E-3</v>
      </c>
      <c r="L3361">
        <f>0.000081*(G3361^1.864042*I3361^0.850892+0.000027*G3361^2)</f>
        <v>1.7830880368859055E-2</v>
      </c>
      <c r="O3361">
        <f>L3361*0.47*0.75</f>
        <v>6.2853853300228173E-3</v>
      </c>
      <c r="Q3361">
        <f>O3361*0.521</f>
        <v>3.2746857569418879E-3</v>
      </c>
      <c r="T3361">
        <f>(L3361*0.47*0.75)*(1+0.2)*0.521*3.67</f>
        <v>1.4421716073572075E-2</v>
      </c>
    </row>
    <row r="3362" spans="1:24" x14ac:dyDescent="0.3">
      <c r="A3362" s="26">
        <v>30002</v>
      </c>
      <c r="B3362">
        <v>130</v>
      </c>
      <c r="C3362" t="s">
        <v>210</v>
      </c>
      <c r="D3362">
        <v>61</v>
      </c>
      <c r="E3362" t="s">
        <v>217</v>
      </c>
      <c r="F3362">
        <v>4</v>
      </c>
      <c r="G3362">
        <v>11.4</v>
      </c>
      <c r="H3362">
        <f t="shared" si="1791"/>
        <v>0.114</v>
      </c>
      <c r="I3362">
        <v>7</v>
      </c>
      <c r="J3362">
        <v>3.4</v>
      </c>
      <c r="K3362">
        <f t="shared" si="1792"/>
        <v>1.02070584E-2</v>
      </c>
      <c r="L3362">
        <f t="shared" ref="L3362:L3365" si="1813">0.000059*(G3362^1.965295*I3362^0.892133+0.000019*G3362^2)</f>
        <v>3.9987408878160199E-2</v>
      </c>
      <c r="O3362">
        <f>L3362*0.47*0.75</f>
        <v>1.4095561629551469E-2</v>
      </c>
      <c r="Q3362">
        <f t="shared" ref="Q3362:Q3365" si="1814">O3362*0.52</f>
        <v>7.3296920473667647E-3</v>
      </c>
      <c r="T3362">
        <f>(L3362*0.47*0.75)*(1+0.2)*0.52*3.67</f>
        <v>3.2279963776603228E-2</v>
      </c>
    </row>
    <row r="3363" spans="1:24" x14ac:dyDescent="0.3">
      <c r="A3363" s="26">
        <v>30002</v>
      </c>
      <c r="B3363">
        <v>130</v>
      </c>
      <c r="C3363" t="s">
        <v>210</v>
      </c>
      <c r="D3363">
        <v>62</v>
      </c>
      <c r="E3363" t="s">
        <v>217</v>
      </c>
      <c r="F3363">
        <v>1</v>
      </c>
      <c r="G3363">
        <v>33</v>
      </c>
      <c r="H3363">
        <f t="shared" si="1791"/>
        <v>0.33</v>
      </c>
      <c r="I3363">
        <v>13.6</v>
      </c>
      <c r="J3363">
        <v>5</v>
      </c>
      <c r="K3363">
        <f t="shared" si="1792"/>
        <v>8.5530060000000005E-2</v>
      </c>
      <c r="L3363">
        <f t="shared" si="1813"/>
        <v>0.58404759484743207</v>
      </c>
      <c r="O3363">
        <f>L3363*0.47*0.75</f>
        <v>0.20587677718371977</v>
      </c>
      <c r="Q3363">
        <f t="shared" si="1814"/>
        <v>0.10705592413553429</v>
      </c>
      <c r="T3363">
        <f>(L3363*0.47*0.75)*(1+0.2)*0.52*3.67</f>
        <v>0.47147428989289292</v>
      </c>
    </row>
    <row r="3364" spans="1:24" x14ac:dyDescent="0.3">
      <c r="A3364" s="26">
        <v>30002</v>
      </c>
      <c r="B3364">
        <v>130</v>
      </c>
      <c r="C3364" t="s">
        <v>210</v>
      </c>
      <c r="D3364">
        <v>63</v>
      </c>
      <c r="E3364" t="s">
        <v>217</v>
      </c>
      <c r="F3364">
        <v>4</v>
      </c>
      <c r="G3364">
        <v>14.9</v>
      </c>
      <c r="H3364">
        <f t="shared" si="1791"/>
        <v>0.14899999999999999</v>
      </c>
      <c r="I3364">
        <v>8.6999999999999993</v>
      </c>
      <c r="J3364">
        <v>3</v>
      </c>
      <c r="K3364">
        <f t="shared" si="1792"/>
        <v>1.7436665399999999E-2</v>
      </c>
      <c r="L3364">
        <f t="shared" si="1813"/>
        <v>8.2164944053891756E-2</v>
      </c>
      <c r="O3364">
        <f>L3364*0.47*0.75</f>
        <v>2.8963142778996843E-2</v>
      </c>
      <c r="Q3364">
        <f t="shared" si="1814"/>
        <v>1.5060834245078359E-2</v>
      </c>
      <c r="T3364">
        <f>(L3364*0.47*0.75)*(1+0.2)*0.52*3.67</f>
        <v>6.632791401532509E-2</v>
      </c>
    </row>
    <row r="3365" spans="1:24" x14ac:dyDescent="0.3">
      <c r="A3365" s="26">
        <v>30002</v>
      </c>
      <c r="B3365">
        <v>130</v>
      </c>
      <c r="C3365" t="s">
        <v>210</v>
      </c>
      <c r="D3365">
        <v>64</v>
      </c>
      <c r="E3365" t="s">
        <v>217</v>
      </c>
      <c r="F3365">
        <v>4</v>
      </c>
      <c r="G3365">
        <v>10</v>
      </c>
      <c r="H3365">
        <f t="shared" si="1791"/>
        <v>0.1</v>
      </c>
      <c r="I3365">
        <v>7</v>
      </c>
      <c r="J3365">
        <v>3</v>
      </c>
      <c r="K3365">
        <f t="shared" si="1792"/>
        <v>7.8540000000000016E-3</v>
      </c>
      <c r="L3365">
        <f t="shared" si="1813"/>
        <v>3.0909247810448702E-2</v>
      </c>
      <c r="O3365">
        <f>L3365*0.47*0.75</f>
        <v>1.0895509853183166E-2</v>
      </c>
      <c r="Q3365">
        <f t="shared" si="1814"/>
        <v>5.665665123655246E-3</v>
      </c>
      <c r="T3365">
        <f>(L3365*0.47*0.75)*(1+0.2)*0.52*3.67</f>
        <v>2.4951589204577705E-2</v>
      </c>
    </row>
    <row r="3366" spans="1:24" x14ac:dyDescent="0.3">
      <c r="A3366" s="26">
        <v>30002</v>
      </c>
      <c r="B3366">
        <v>130</v>
      </c>
      <c r="C3366" t="s">
        <v>210</v>
      </c>
      <c r="D3366">
        <v>65</v>
      </c>
      <c r="E3366" t="s">
        <v>214</v>
      </c>
      <c r="F3366">
        <v>4</v>
      </c>
      <c r="G3366">
        <v>13</v>
      </c>
      <c r="H3366">
        <f t="shared" si="1791"/>
        <v>0.13</v>
      </c>
      <c r="I3366">
        <v>5</v>
      </c>
      <c r="J3366">
        <v>1</v>
      </c>
      <c r="K3366">
        <f t="shared" si="1792"/>
        <v>1.3273260000000002E-2</v>
      </c>
      <c r="L3366">
        <f t="shared" ref="L3366:L3368" si="1815">0.000081*(G3366^1.864042*I3366^0.850892+0.000027*G3366^2)</f>
        <v>3.7990448730894355E-2</v>
      </c>
      <c r="O3366">
        <f t="shared" ref="O3366:O3368" si="1816">L3366*0.47*0.75</f>
        <v>1.339163317764026E-2</v>
      </c>
      <c r="Q3366">
        <f t="shared" ref="Q3366:Q3368" si="1817">O3366*0.521</f>
        <v>6.9770408855505759E-3</v>
      </c>
      <c r="T3366">
        <f t="shared" ref="T3366:T3368" si="1818">(L3366*0.47*0.75)*(1+0.2)*0.521*3.67</f>
        <v>3.0726888059964735E-2</v>
      </c>
    </row>
    <row r="3367" spans="1:24" x14ac:dyDescent="0.3">
      <c r="A3367" s="26">
        <v>30002</v>
      </c>
      <c r="B3367">
        <v>130</v>
      </c>
      <c r="C3367" t="s">
        <v>210</v>
      </c>
      <c r="D3367">
        <v>66</v>
      </c>
      <c r="E3367" t="s">
        <v>214</v>
      </c>
      <c r="F3367">
        <v>4</v>
      </c>
      <c r="G3367">
        <v>12.4</v>
      </c>
      <c r="H3367">
        <f t="shared" si="1791"/>
        <v>0.124</v>
      </c>
      <c r="I3367">
        <v>4</v>
      </c>
      <c r="J3367">
        <v>0.2</v>
      </c>
      <c r="K3367">
        <f t="shared" si="1792"/>
        <v>1.2076310399999998E-2</v>
      </c>
      <c r="L3367">
        <f t="shared" si="1815"/>
        <v>2.8771471210080952E-2</v>
      </c>
      <c r="O3367">
        <f t="shared" si="1816"/>
        <v>1.0141943601553535E-2</v>
      </c>
      <c r="Q3367">
        <f t="shared" si="1817"/>
        <v>5.283952616409392E-3</v>
      </c>
      <c r="T3367">
        <f t="shared" si="1818"/>
        <v>2.3270527322666962E-2</v>
      </c>
    </row>
    <row r="3368" spans="1:24" x14ac:dyDescent="0.3">
      <c r="A3368" s="26">
        <v>30002</v>
      </c>
      <c r="B3368">
        <v>130</v>
      </c>
      <c r="C3368" t="s">
        <v>210</v>
      </c>
      <c r="D3368">
        <v>67</v>
      </c>
      <c r="E3368" t="s">
        <v>214</v>
      </c>
      <c r="F3368">
        <v>4</v>
      </c>
      <c r="G3368">
        <v>10</v>
      </c>
      <c r="H3368">
        <f t="shared" si="1791"/>
        <v>0.1</v>
      </c>
      <c r="I3368">
        <v>4.4000000000000004</v>
      </c>
      <c r="J3368">
        <v>0.4</v>
      </c>
      <c r="K3368">
        <f t="shared" si="1792"/>
        <v>7.8540000000000016E-3</v>
      </c>
      <c r="L3368">
        <f t="shared" si="1815"/>
        <v>2.0894900110958653E-2</v>
      </c>
      <c r="O3368">
        <f t="shared" si="1816"/>
        <v>7.3654522891129243E-3</v>
      </c>
      <c r="Q3368">
        <f t="shared" si="1817"/>
        <v>3.8374006426278337E-3</v>
      </c>
      <c r="T3368">
        <f t="shared" si="1818"/>
        <v>1.6899912430132977E-2</v>
      </c>
    </row>
    <row r="3369" spans="1:24" x14ac:dyDescent="0.3">
      <c r="A3369" s="26">
        <v>30002</v>
      </c>
      <c r="B3369">
        <v>130</v>
      </c>
      <c r="C3369" t="s">
        <v>210</v>
      </c>
      <c r="D3369">
        <v>68</v>
      </c>
      <c r="E3369" t="s">
        <v>217</v>
      </c>
      <c r="F3369">
        <v>4</v>
      </c>
      <c r="G3369">
        <v>10.199999999999999</v>
      </c>
      <c r="H3369">
        <f t="shared" si="1791"/>
        <v>0.10199999999999999</v>
      </c>
      <c r="I3369">
        <v>7.5</v>
      </c>
      <c r="J3369">
        <v>4</v>
      </c>
      <c r="K3369">
        <f t="shared" si="1792"/>
        <v>8.1713015999999982E-3</v>
      </c>
      <c r="L3369">
        <f t="shared" ref="L3369:L3372" si="1819">0.000059*(G3369^1.965295*I3369^0.892133+0.000019*G3369^2)</f>
        <v>3.4176013170010344E-2</v>
      </c>
      <c r="O3369">
        <f>L3369*0.47*0.75</f>
        <v>1.2047044642428647E-2</v>
      </c>
      <c r="Q3369">
        <f t="shared" ref="Q3369:Q3372" si="1820">O3369*0.52</f>
        <v>6.2644632140628964E-3</v>
      </c>
      <c r="T3369">
        <f>(L3369*0.47*0.75)*(1+0.2)*0.52*3.67</f>
        <v>2.7588695994732997E-2</v>
      </c>
    </row>
    <row r="3370" spans="1:24" x14ac:dyDescent="0.3">
      <c r="A3370" s="26">
        <v>30002</v>
      </c>
      <c r="B3370">
        <v>130</v>
      </c>
      <c r="C3370" t="s">
        <v>210</v>
      </c>
      <c r="D3370">
        <v>69</v>
      </c>
      <c r="E3370" t="s">
        <v>217</v>
      </c>
      <c r="F3370">
        <v>4</v>
      </c>
      <c r="G3370">
        <v>19</v>
      </c>
      <c r="H3370">
        <f t="shared" si="1791"/>
        <v>0.19</v>
      </c>
      <c r="I3370">
        <v>5</v>
      </c>
      <c r="J3370">
        <v>3</v>
      </c>
      <c r="K3370">
        <f t="shared" si="1792"/>
        <v>2.835294E-2</v>
      </c>
      <c r="L3370">
        <f t="shared" si="1819"/>
        <v>8.0826998404593148E-2</v>
      </c>
      <c r="O3370">
        <f>L3370*0.47*0.75</f>
        <v>2.8491516937619081E-2</v>
      </c>
      <c r="Q3370">
        <f t="shared" si="1820"/>
        <v>1.4815588807561923E-2</v>
      </c>
      <c r="T3370">
        <f>(L3370*0.47*0.75)*(1+0.2)*0.52*3.67</f>
        <v>6.5247853108502701E-2</v>
      </c>
    </row>
    <row r="3371" spans="1:24" x14ac:dyDescent="0.3">
      <c r="A3371" s="26">
        <v>30002</v>
      </c>
      <c r="B3371">
        <v>130</v>
      </c>
      <c r="C3371" t="s">
        <v>210</v>
      </c>
      <c r="D3371">
        <v>70</v>
      </c>
      <c r="E3371" t="s">
        <v>217</v>
      </c>
      <c r="F3371">
        <v>4</v>
      </c>
      <c r="G3371">
        <v>12.4</v>
      </c>
      <c r="H3371">
        <f t="shared" si="1791"/>
        <v>0.124</v>
      </c>
      <c r="I3371">
        <v>9</v>
      </c>
      <c r="J3371">
        <v>4</v>
      </c>
      <c r="K3371">
        <f t="shared" si="1792"/>
        <v>1.2076310399999998E-2</v>
      </c>
      <c r="L3371">
        <f t="shared" si="1819"/>
        <v>5.9028355370642847E-2</v>
      </c>
      <c r="O3371">
        <f>L3371*0.47*0.75</f>
        <v>2.08074952681516E-2</v>
      </c>
      <c r="Q3371">
        <f t="shared" si="1820"/>
        <v>1.0819897539438832E-2</v>
      </c>
      <c r="T3371">
        <f>(L3371*0.47*0.75)*(1+0.2)*0.52*3.67</f>
        <v>4.7650828763688619E-2</v>
      </c>
    </row>
    <row r="3372" spans="1:24" x14ac:dyDescent="0.3">
      <c r="A3372" s="26">
        <v>30002</v>
      </c>
      <c r="B3372">
        <v>130</v>
      </c>
      <c r="C3372" t="s">
        <v>210</v>
      </c>
      <c r="D3372">
        <v>71</v>
      </c>
      <c r="E3372" t="s">
        <v>217</v>
      </c>
      <c r="F3372">
        <v>4</v>
      </c>
      <c r="G3372">
        <v>10.5</v>
      </c>
      <c r="H3372">
        <f t="shared" si="1791"/>
        <v>0.105</v>
      </c>
      <c r="I3372">
        <v>5.5</v>
      </c>
      <c r="J3372">
        <v>3</v>
      </c>
      <c r="K3372">
        <f t="shared" si="1792"/>
        <v>8.659034999999999E-3</v>
      </c>
      <c r="L3372">
        <f t="shared" si="1819"/>
        <v>2.7434318664993188E-2</v>
      </c>
      <c r="O3372">
        <f>L3372*0.47*0.75</f>
        <v>9.6705973294100994E-3</v>
      </c>
      <c r="Q3372">
        <f t="shared" si="1820"/>
        <v>5.0287106112932517E-3</v>
      </c>
      <c r="T3372">
        <f>(L3372*0.47*0.75)*(1+0.2)*0.52*3.67</f>
        <v>2.2146441532135481E-2</v>
      </c>
    </row>
    <row r="3373" spans="1:24" x14ac:dyDescent="0.3">
      <c r="A3373" s="26">
        <v>31008</v>
      </c>
      <c r="B3373">
        <v>133</v>
      </c>
      <c r="C3373" t="s">
        <v>211</v>
      </c>
      <c r="D3373">
        <v>1</v>
      </c>
      <c r="E3373" t="s">
        <v>215</v>
      </c>
      <c r="F3373">
        <v>1</v>
      </c>
      <c r="G3373">
        <v>50</v>
      </c>
      <c r="H3373">
        <f t="shared" si="1791"/>
        <v>0.5</v>
      </c>
      <c r="I3373">
        <v>19</v>
      </c>
      <c r="J3373">
        <v>5</v>
      </c>
      <c r="K3373">
        <f t="shared" si="1792"/>
        <v>0.19635</v>
      </c>
      <c r="L3373">
        <f>0.000064*(G3373^1.958025*I3373^0.883501+0.000045*G3373^2)</f>
        <v>1.8305749289351272</v>
      </c>
      <c r="O3373">
        <f>L3373*0.44*0.75</f>
        <v>0.60408972654859205</v>
      </c>
      <c r="Q3373">
        <f>O3373*0.52</f>
        <v>0.31412665780526788</v>
      </c>
      <c r="T3373">
        <f>(L3373*0.44*0.75)*(1+0.2)*0.52*3.67</f>
        <v>1.3834138009743995</v>
      </c>
      <c r="U3373">
        <v>75</v>
      </c>
      <c r="V3373">
        <v>83</v>
      </c>
      <c r="W3373">
        <v>12</v>
      </c>
      <c r="X3373">
        <v>7</v>
      </c>
    </row>
    <row r="3374" spans="1:24" x14ac:dyDescent="0.3">
      <c r="A3374" s="26">
        <v>31008</v>
      </c>
      <c r="B3374">
        <v>133</v>
      </c>
      <c r="C3374" t="s">
        <v>211</v>
      </c>
      <c r="D3374">
        <v>2</v>
      </c>
      <c r="E3374" t="s">
        <v>212</v>
      </c>
      <c r="F3374">
        <v>1</v>
      </c>
      <c r="G3374">
        <v>33</v>
      </c>
      <c r="H3374">
        <f t="shared" si="1791"/>
        <v>0.33</v>
      </c>
      <c r="I3374">
        <v>19</v>
      </c>
      <c r="J3374">
        <v>4</v>
      </c>
      <c r="K3374">
        <f t="shared" si="1792"/>
        <v>8.5530060000000005E-2</v>
      </c>
      <c r="L3374">
        <f t="shared" ref="L3374:L3375" si="1821">0.000062*(G3374^1.947206*I3374^0.894551+0.000039*G3374^2)</f>
        <v>0.78192107603045602</v>
      </c>
      <c r="O3374">
        <f>L3374*0.47*0.75</f>
        <v>0.27562717930073577</v>
      </c>
      <c r="Q3374">
        <f t="shared" ref="Q3374:Q3375" si="1822">O3374*0.52</f>
        <v>0.1433261332363826</v>
      </c>
      <c r="T3374">
        <f>(L3374*0.47*0.75)*(1+0.2)*0.52*3.67</f>
        <v>0.63120829077302887</v>
      </c>
    </row>
    <row r="3375" spans="1:24" x14ac:dyDescent="0.3">
      <c r="A3375" s="26">
        <v>31008</v>
      </c>
      <c r="B3375">
        <v>133</v>
      </c>
      <c r="C3375" t="s">
        <v>211</v>
      </c>
      <c r="D3375">
        <v>3</v>
      </c>
      <c r="E3375" t="s">
        <v>212</v>
      </c>
      <c r="F3375">
        <v>2</v>
      </c>
      <c r="G3375">
        <v>23</v>
      </c>
      <c r="H3375">
        <f t="shared" si="1791"/>
        <v>0.23</v>
      </c>
      <c r="I3375">
        <v>14</v>
      </c>
      <c r="J3375">
        <v>10</v>
      </c>
      <c r="K3375">
        <f t="shared" si="1792"/>
        <v>4.154766E-2</v>
      </c>
      <c r="L3375">
        <f t="shared" si="1821"/>
        <v>0.29459689713325898</v>
      </c>
      <c r="O3375">
        <f>L3375*0.47*0.75</f>
        <v>0.10384540623947379</v>
      </c>
      <c r="Q3375">
        <f t="shared" si="1822"/>
        <v>5.3999611244526374E-2</v>
      </c>
      <c r="T3375">
        <f>(L3375*0.47*0.75)*(1+0.2)*0.52*3.67</f>
        <v>0.23781428792089415</v>
      </c>
    </row>
    <row r="3376" spans="1:24" x14ac:dyDescent="0.3">
      <c r="A3376" s="26">
        <v>31008</v>
      </c>
      <c r="B3376">
        <v>133</v>
      </c>
      <c r="C3376" t="s">
        <v>211</v>
      </c>
      <c r="D3376">
        <v>4</v>
      </c>
      <c r="E3376" t="s">
        <v>215</v>
      </c>
      <c r="F3376">
        <v>1</v>
      </c>
      <c r="G3376">
        <v>67</v>
      </c>
      <c r="H3376">
        <f t="shared" si="1791"/>
        <v>0.67</v>
      </c>
      <c r="I3376">
        <v>21</v>
      </c>
      <c r="J3376">
        <v>6</v>
      </c>
      <c r="K3376">
        <f t="shared" si="1792"/>
        <v>0.35256606000000007</v>
      </c>
      <c r="L3376">
        <f>0.000064*(G3376^1.958025*I3376^0.883501+0.000045*G3376^2)</f>
        <v>3.5470208521068982</v>
      </c>
      <c r="O3376">
        <f>L3376*0.44*0.75</f>
        <v>1.1705168811952764</v>
      </c>
      <c r="Q3376">
        <f>O3376*0.52</f>
        <v>0.60866877822154375</v>
      </c>
      <c r="T3376">
        <f>(L3376*0.44*0.75)*(1+0.2)*0.52*3.67</f>
        <v>2.6805772992876782</v>
      </c>
      <c r="U3376">
        <v>102</v>
      </c>
      <c r="V3376">
        <v>110</v>
      </c>
      <c r="W3376">
        <v>10</v>
      </c>
      <c r="X3376">
        <v>10</v>
      </c>
    </row>
    <row r="3377" spans="1:20" x14ac:dyDescent="0.3">
      <c r="A3377" s="26">
        <v>31008</v>
      </c>
      <c r="B3377">
        <v>133</v>
      </c>
      <c r="C3377" t="s">
        <v>211</v>
      </c>
      <c r="D3377">
        <v>5</v>
      </c>
      <c r="E3377" t="s">
        <v>214</v>
      </c>
      <c r="F3377">
        <v>5</v>
      </c>
      <c r="G3377">
        <v>14</v>
      </c>
      <c r="H3377">
        <f t="shared" si="1791"/>
        <v>0.14000000000000001</v>
      </c>
      <c r="I3377">
        <v>6.5</v>
      </c>
      <c r="J3377">
        <v>1</v>
      </c>
      <c r="K3377">
        <f t="shared" si="1792"/>
        <v>1.5393840000000002E-2</v>
      </c>
      <c r="L3377">
        <f t="shared" ref="L3377:L3394" si="1823">0.000081*(G3377^1.864042*I3377^0.850892+0.000027*G3377^2)</f>
        <v>5.4528142119143037E-2</v>
      </c>
      <c r="O3377">
        <f t="shared" ref="O3377:O3394" si="1824">L3377*0.47*0.75</f>
        <v>1.9221170096997919E-2</v>
      </c>
      <c r="Q3377">
        <f t="shared" ref="Q3377:Q3394" si="1825">O3377*0.521</f>
        <v>1.0014229620535916E-2</v>
      </c>
      <c r="T3377">
        <f t="shared" ref="T3377:T3394" si="1826">(L3377*0.47*0.75)*(1+0.2)*0.521*3.67</f>
        <v>4.4102667248840176E-2</v>
      </c>
    </row>
    <row r="3378" spans="1:20" x14ac:dyDescent="0.3">
      <c r="A3378" s="26">
        <v>31008</v>
      </c>
      <c r="B3378">
        <v>133</v>
      </c>
      <c r="C3378" t="s">
        <v>211</v>
      </c>
      <c r="D3378">
        <v>6</v>
      </c>
      <c r="E3378" t="s">
        <v>214</v>
      </c>
      <c r="F3378">
        <v>5</v>
      </c>
      <c r="G3378">
        <v>25</v>
      </c>
      <c r="H3378">
        <f t="shared" si="1791"/>
        <v>0.25</v>
      </c>
      <c r="I3378">
        <v>6.5</v>
      </c>
      <c r="J3378">
        <v>0.5</v>
      </c>
      <c r="K3378">
        <f t="shared" si="1792"/>
        <v>4.9087499999999999E-2</v>
      </c>
      <c r="L3378">
        <f t="shared" si="1823"/>
        <v>0.16069748299480299</v>
      </c>
      <c r="O3378">
        <f t="shared" si="1824"/>
        <v>5.6645862755668047E-2</v>
      </c>
      <c r="Q3378">
        <f t="shared" si="1825"/>
        <v>2.9512494495703055E-2</v>
      </c>
      <c r="T3378">
        <f t="shared" si="1826"/>
        <v>0.12997302575907624</v>
      </c>
    </row>
    <row r="3379" spans="1:20" x14ac:dyDescent="0.3">
      <c r="A3379" s="26">
        <v>31008</v>
      </c>
      <c r="B3379">
        <v>133</v>
      </c>
      <c r="C3379" t="s">
        <v>211</v>
      </c>
      <c r="D3379">
        <v>7</v>
      </c>
      <c r="E3379" t="s">
        <v>214</v>
      </c>
      <c r="F3379">
        <v>3</v>
      </c>
      <c r="G3379">
        <v>10.8</v>
      </c>
      <c r="H3379">
        <f t="shared" si="1791"/>
        <v>0.10800000000000001</v>
      </c>
      <c r="I3379">
        <v>4.5</v>
      </c>
      <c r="J3379">
        <v>1.2</v>
      </c>
      <c r="K3379">
        <f t="shared" si="1792"/>
        <v>9.1609056000000015E-3</v>
      </c>
      <c r="L3379">
        <f t="shared" si="1823"/>
        <v>2.4583748915186585E-2</v>
      </c>
      <c r="O3379">
        <f t="shared" si="1824"/>
        <v>8.6657714926032716E-3</v>
      </c>
      <c r="Q3379">
        <f t="shared" si="1825"/>
        <v>4.5148669476463045E-3</v>
      </c>
      <c r="T3379">
        <f t="shared" si="1826"/>
        <v>1.9883474037434325E-2</v>
      </c>
    </row>
    <row r="3380" spans="1:20" x14ac:dyDescent="0.3">
      <c r="A3380" s="26">
        <v>31008</v>
      </c>
      <c r="B3380">
        <v>133</v>
      </c>
      <c r="C3380" t="s">
        <v>211</v>
      </c>
      <c r="D3380">
        <v>8</v>
      </c>
      <c r="E3380" t="s">
        <v>214</v>
      </c>
      <c r="F3380">
        <v>5</v>
      </c>
      <c r="G3380">
        <v>12</v>
      </c>
      <c r="H3380">
        <f t="shared" si="1791"/>
        <v>0.12</v>
      </c>
      <c r="I3380">
        <v>6.2</v>
      </c>
      <c r="J3380">
        <v>1.3</v>
      </c>
      <c r="K3380">
        <f t="shared" si="1792"/>
        <v>1.130976E-2</v>
      </c>
      <c r="L3380">
        <f t="shared" si="1823"/>
        <v>3.9297725705723832E-2</v>
      </c>
      <c r="O3380">
        <f t="shared" si="1824"/>
        <v>1.385244831126765E-2</v>
      </c>
      <c r="Q3380">
        <f t="shared" si="1825"/>
        <v>7.217125570170446E-3</v>
      </c>
      <c r="T3380">
        <f t="shared" si="1826"/>
        <v>3.178422101103065E-2</v>
      </c>
    </row>
    <row r="3381" spans="1:20" x14ac:dyDescent="0.3">
      <c r="A3381" s="26">
        <v>31008</v>
      </c>
      <c r="B3381">
        <v>133</v>
      </c>
      <c r="C3381" t="s">
        <v>211</v>
      </c>
      <c r="D3381">
        <v>9</v>
      </c>
      <c r="E3381" t="s">
        <v>214</v>
      </c>
      <c r="F3381">
        <v>5</v>
      </c>
      <c r="G3381">
        <v>12</v>
      </c>
      <c r="H3381">
        <f t="shared" si="1791"/>
        <v>0.12</v>
      </c>
      <c r="I3381">
        <v>6.2</v>
      </c>
      <c r="J3381">
        <v>1.2</v>
      </c>
      <c r="K3381">
        <f t="shared" si="1792"/>
        <v>1.130976E-2</v>
      </c>
      <c r="L3381">
        <f t="shared" si="1823"/>
        <v>3.9297725705723832E-2</v>
      </c>
      <c r="O3381">
        <f t="shared" si="1824"/>
        <v>1.385244831126765E-2</v>
      </c>
      <c r="Q3381">
        <f t="shared" si="1825"/>
        <v>7.217125570170446E-3</v>
      </c>
      <c r="T3381">
        <f t="shared" si="1826"/>
        <v>3.178422101103065E-2</v>
      </c>
    </row>
    <row r="3382" spans="1:20" x14ac:dyDescent="0.3">
      <c r="A3382" s="26">
        <v>31008</v>
      </c>
      <c r="B3382">
        <v>133</v>
      </c>
      <c r="C3382" t="s">
        <v>211</v>
      </c>
      <c r="D3382">
        <v>10</v>
      </c>
      <c r="E3382" t="s">
        <v>214</v>
      </c>
      <c r="F3382">
        <v>3</v>
      </c>
      <c r="G3382">
        <v>8</v>
      </c>
      <c r="H3382">
        <f t="shared" si="1791"/>
        <v>0.08</v>
      </c>
      <c r="I3382">
        <v>5.6</v>
      </c>
      <c r="J3382">
        <v>1.7</v>
      </c>
      <c r="K3382">
        <f t="shared" si="1792"/>
        <v>5.0265600000000002E-3</v>
      </c>
      <c r="L3382">
        <f t="shared" si="1823"/>
        <v>1.6924407859330408E-2</v>
      </c>
      <c r="O3382">
        <f t="shared" si="1824"/>
        <v>5.965853770413968E-3</v>
      </c>
      <c r="Q3382">
        <f t="shared" si="1825"/>
        <v>3.1082098143856776E-3</v>
      </c>
      <c r="T3382">
        <f t="shared" si="1826"/>
        <v>1.3688556022554522E-2</v>
      </c>
    </row>
    <row r="3383" spans="1:20" x14ac:dyDescent="0.3">
      <c r="A3383" s="26">
        <v>31008</v>
      </c>
      <c r="B3383">
        <v>133</v>
      </c>
      <c r="C3383" t="s">
        <v>211</v>
      </c>
      <c r="D3383">
        <v>11</v>
      </c>
      <c r="E3383" t="s">
        <v>214</v>
      </c>
      <c r="F3383">
        <v>3</v>
      </c>
      <c r="G3383">
        <v>9.5</v>
      </c>
      <c r="H3383">
        <f t="shared" si="1791"/>
        <v>9.5000000000000001E-2</v>
      </c>
      <c r="I3383">
        <v>5.6</v>
      </c>
      <c r="J3383">
        <v>2</v>
      </c>
      <c r="K3383">
        <f t="shared" si="1792"/>
        <v>7.088235E-3</v>
      </c>
      <c r="L3383">
        <f t="shared" si="1823"/>
        <v>2.3314911260863498E-2</v>
      </c>
      <c r="O3383">
        <f t="shared" si="1824"/>
        <v>8.2185062194543822E-3</v>
      </c>
      <c r="Q3383">
        <f t="shared" si="1825"/>
        <v>4.2818417403357335E-3</v>
      </c>
      <c r="T3383">
        <f t="shared" si="1826"/>
        <v>1.8857231024438568E-2</v>
      </c>
    </row>
    <row r="3384" spans="1:20" x14ac:dyDescent="0.3">
      <c r="A3384" s="26">
        <v>31008</v>
      </c>
      <c r="B3384">
        <v>133</v>
      </c>
      <c r="C3384" t="s">
        <v>211</v>
      </c>
      <c r="D3384">
        <v>12</v>
      </c>
      <c r="E3384" t="s">
        <v>214</v>
      </c>
      <c r="F3384">
        <v>5</v>
      </c>
      <c r="G3384">
        <v>8</v>
      </c>
      <c r="H3384">
        <f t="shared" si="1791"/>
        <v>0.08</v>
      </c>
      <c r="I3384">
        <v>5.5</v>
      </c>
      <c r="J3384">
        <v>1.2</v>
      </c>
      <c r="K3384">
        <f t="shared" si="1792"/>
        <v>5.0265600000000002E-3</v>
      </c>
      <c r="L3384">
        <f t="shared" si="1823"/>
        <v>1.6666907349423773E-2</v>
      </c>
      <c r="O3384">
        <f t="shared" si="1824"/>
        <v>5.8750848406718794E-3</v>
      </c>
      <c r="Q3384">
        <f t="shared" si="1825"/>
        <v>3.0609192019900493E-3</v>
      </c>
      <c r="T3384">
        <f t="shared" si="1826"/>
        <v>1.3480288165564175E-2</v>
      </c>
    </row>
    <row r="3385" spans="1:20" x14ac:dyDescent="0.3">
      <c r="A3385" s="26">
        <v>31008</v>
      </c>
      <c r="B3385">
        <v>133</v>
      </c>
      <c r="C3385" t="s">
        <v>211</v>
      </c>
      <c r="D3385">
        <v>13</v>
      </c>
      <c r="E3385" t="s">
        <v>214</v>
      </c>
      <c r="F3385">
        <v>5</v>
      </c>
      <c r="G3385">
        <v>8.5</v>
      </c>
      <c r="H3385">
        <f t="shared" si="1791"/>
        <v>8.5000000000000006E-2</v>
      </c>
      <c r="I3385">
        <v>5.5</v>
      </c>
      <c r="J3385">
        <v>1.5</v>
      </c>
      <c r="K3385">
        <f t="shared" si="1792"/>
        <v>5.6745150000000006E-3</v>
      </c>
      <c r="L3385">
        <f t="shared" si="1823"/>
        <v>1.8660930653524213E-2</v>
      </c>
      <c r="O3385">
        <f t="shared" si="1824"/>
        <v>6.5779780553672845E-3</v>
      </c>
      <c r="Q3385">
        <f t="shared" si="1825"/>
        <v>3.4271265668463554E-3</v>
      </c>
      <c r="T3385">
        <f t="shared" si="1826"/>
        <v>1.5093065400391348E-2</v>
      </c>
    </row>
    <row r="3386" spans="1:20" x14ac:dyDescent="0.3">
      <c r="A3386" s="26">
        <v>31008</v>
      </c>
      <c r="B3386">
        <v>133</v>
      </c>
      <c r="C3386" t="s">
        <v>211</v>
      </c>
      <c r="D3386">
        <v>14</v>
      </c>
      <c r="E3386" t="s">
        <v>214</v>
      </c>
      <c r="F3386">
        <v>5</v>
      </c>
      <c r="G3386">
        <v>9</v>
      </c>
      <c r="H3386">
        <f t="shared" si="1791"/>
        <v>0.09</v>
      </c>
      <c r="I3386">
        <v>5.5</v>
      </c>
      <c r="J3386">
        <v>1.4</v>
      </c>
      <c r="K3386">
        <f t="shared" si="1792"/>
        <v>6.3617399999999994E-3</v>
      </c>
      <c r="L3386">
        <f t="shared" si="1823"/>
        <v>2.0758957048742428E-2</v>
      </c>
      <c r="O3386">
        <f t="shared" si="1824"/>
        <v>7.3175323596817053E-3</v>
      </c>
      <c r="Q3386">
        <f t="shared" si="1825"/>
        <v>3.8124343593941685E-3</v>
      </c>
      <c r="T3386">
        <f t="shared" si="1826"/>
        <v>1.6789960918771919E-2</v>
      </c>
    </row>
    <row r="3387" spans="1:20" x14ac:dyDescent="0.3">
      <c r="A3387" s="26">
        <v>31008</v>
      </c>
      <c r="B3387">
        <v>133</v>
      </c>
      <c r="C3387" t="s">
        <v>211</v>
      </c>
      <c r="D3387">
        <v>15</v>
      </c>
      <c r="E3387" t="s">
        <v>214</v>
      </c>
      <c r="F3387">
        <v>5</v>
      </c>
      <c r="G3387">
        <v>13</v>
      </c>
      <c r="H3387">
        <f t="shared" si="1791"/>
        <v>0.13</v>
      </c>
      <c r="I3387">
        <v>6</v>
      </c>
      <c r="J3387">
        <v>0.7</v>
      </c>
      <c r="K3387">
        <f t="shared" si="1792"/>
        <v>1.3273260000000002E-2</v>
      </c>
      <c r="L3387">
        <f t="shared" si="1823"/>
        <v>4.4365819194629848E-2</v>
      </c>
      <c r="O3387">
        <f t="shared" si="1824"/>
        <v>1.563895126610702E-2</v>
      </c>
      <c r="Q3387">
        <f t="shared" si="1825"/>
        <v>8.147893609641757E-3</v>
      </c>
      <c r="T3387">
        <f t="shared" si="1826"/>
        <v>3.58833234568623E-2</v>
      </c>
    </row>
    <row r="3388" spans="1:20" x14ac:dyDescent="0.3">
      <c r="A3388" s="26">
        <v>31008</v>
      </c>
      <c r="B3388">
        <v>133</v>
      </c>
      <c r="C3388" t="s">
        <v>211</v>
      </c>
      <c r="D3388">
        <v>16</v>
      </c>
      <c r="E3388" t="s">
        <v>214</v>
      </c>
      <c r="F3388">
        <v>5</v>
      </c>
      <c r="G3388">
        <v>8</v>
      </c>
      <c r="H3388">
        <f t="shared" si="1791"/>
        <v>0.08</v>
      </c>
      <c r="I3388">
        <v>4</v>
      </c>
      <c r="J3388">
        <v>1</v>
      </c>
      <c r="K3388">
        <f t="shared" si="1792"/>
        <v>5.0265600000000002E-3</v>
      </c>
      <c r="L3388">
        <f t="shared" si="1823"/>
        <v>1.2710876435294557E-2</v>
      </c>
      <c r="O3388">
        <f t="shared" si="1824"/>
        <v>4.4805839434413309E-3</v>
      </c>
      <c r="Q3388">
        <f t="shared" si="1825"/>
        <v>2.3343842345329336E-3</v>
      </c>
      <c r="T3388">
        <f t="shared" si="1826"/>
        <v>1.0280628168883039E-2</v>
      </c>
    </row>
    <row r="3389" spans="1:20" x14ac:dyDescent="0.3">
      <c r="A3389" s="26">
        <v>31008</v>
      </c>
      <c r="B3389">
        <v>133</v>
      </c>
      <c r="C3389" t="s">
        <v>211</v>
      </c>
      <c r="D3389">
        <v>17</v>
      </c>
      <c r="E3389" t="s">
        <v>214</v>
      </c>
      <c r="F3389">
        <v>5</v>
      </c>
      <c r="G3389">
        <v>10.199999999999999</v>
      </c>
      <c r="H3389">
        <f t="shared" si="1791"/>
        <v>0.10199999999999999</v>
      </c>
      <c r="I3389">
        <v>4</v>
      </c>
      <c r="J3389">
        <v>1.2</v>
      </c>
      <c r="K3389">
        <f t="shared" si="1792"/>
        <v>8.1713015999999982E-3</v>
      </c>
      <c r="L3389">
        <f t="shared" si="1823"/>
        <v>1.9991762018881379E-2</v>
      </c>
      <c r="O3389">
        <f t="shared" si="1824"/>
        <v>7.0470961116556857E-3</v>
      </c>
      <c r="Q3389">
        <f t="shared" si="1825"/>
        <v>3.6715370741726124E-3</v>
      </c>
      <c r="T3389">
        <f t="shared" si="1826"/>
        <v>1.6169449274656182E-2</v>
      </c>
    </row>
    <row r="3390" spans="1:20" x14ac:dyDescent="0.3">
      <c r="A3390" s="26">
        <v>31008</v>
      </c>
      <c r="B3390">
        <v>133</v>
      </c>
      <c r="C3390" t="s">
        <v>211</v>
      </c>
      <c r="D3390">
        <v>18</v>
      </c>
      <c r="E3390" t="s">
        <v>214</v>
      </c>
      <c r="F3390">
        <v>5</v>
      </c>
      <c r="G3390">
        <v>9</v>
      </c>
      <c r="H3390">
        <f t="shared" si="1791"/>
        <v>0.09</v>
      </c>
      <c r="I3390">
        <v>5.5</v>
      </c>
      <c r="J3390">
        <v>0.9</v>
      </c>
      <c r="K3390">
        <f t="shared" si="1792"/>
        <v>6.3617399999999994E-3</v>
      </c>
      <c r="L3390">
        <f t="shared" si="1823"/>
        <v>2.0758957048742428E-2</v>
      </c>
      <c r="O3390">
        <f t="shared" si="1824"/>
        <v>7.3175323596817053E-3</v>
      </c>
      <c r="Q3390">
        <f t="shared" si="1825"/>
        <v>3.8124343593941685E-3</v>
      </c>
      <c r="T3390">
        <f t="shared" si="1826"/>
        <v>1.6789960918771919E-2</v>
      </c>
    </row>
    <row r="3391" spans="1:20" x14ac:dyDescent="0.3">
      <c r="A3391" s="26">
        <v>31008</v>
      </c>
      <c r="B3391">
        <v>133</v>
      </c>
      <c r="C3391" t="s">
        <v>211</v>
      </c>
      <c r="D3391">
        <v>19</v>
      </c>
      <c r="E3391" t="s">
        <v>214</v>
      </c>
      <c r="F3391">
        <v>3</v>
      </c>
      <c r="G3391">
        <v>8.8000000000000007</v>
      </c>
      <c r="H3391">
        <f t="shared" si="1791"/>
        <v>8.8000000000000009E-2</v>
      </c>
      <c r="I3391">
        <v>6.2</v>
      </c>
      <c r="J3391">
        <v>1</v>
      </c>
      <c r="K3391">
        <f t="shared" si="1792"/>
        <v>6.0821376000000016E-3</v>
      </c>
      <c r="L3391">
        <f t="shared" si="1823"/>
        <v>2.2043648342066326E-2</v>
      </c>
      <c r="O3391">
        <f t="shared" si="1824"/>
        <v>7.7703860405783799E-3</v>
      </c>
      <c r="Q3391">
        <f t="shared" si="1825"/>
        <v>4.0483711271413359E-3</v>
      </c>
      <c r="T3391">
        <f t="shared" si="1826"/>
        <v>1.7829026443930442E-2</v>
      </c>
    </row>
    <row r="3392" spans="1:20" x14ac:dyDescent="0.3">
      <c r="A3392" s="26">
        <v>31008</v>
      </c>
      <c r="B3392">
        <v>133</v>
      </c>
      <c r="C3392" t="s">
        <v>211</v>
      </c>
      <c r="D3392">
        <v>20</v>
      </c>
      <c r="E3392" t="s">
        <v>214</v>
      </c>
      <c r="F3392">
        <v>3</v>
      </c>
      <c r="G3392">
        <v>8</v>
      </c>
      <c r="H3392">
        <f t="shared" si="1791"/>
        <v>0.08</v>
      </c>
      <c r="I3392">
        <v>6.2</v>
      </c>
      <c r="J3392">
        <v>1.4</v>
      </c>
      <c r="K3392">
        <f t="shared" si="1792"/>
        <v>5.0265600000000002E-3</v>
      </c>
      <c r="L3392">
        <f t="shared" si="1823"/>
        <v>1.8455496257324417E-2</v>
      </c>
      <c r="O3392">
        <f t="shared" si="1824"/>
        <v>6.5055624307068568E-3</v>
      </c>
      <c r="Q3392">
        <f t="shared" si="1825"/>
        <v>3.3893980263982725E-3</v>
      </c>
      <c r="T3392">
        <f t="shared" si="1826"/>
        <v>1.4926908908257992E-2</v>
      </c>
    </row>
    <row r="3393" spans="1:20" x14ac:dyDescent="0.3">
      <c r="A3393" s="26">
        <v>31008</v>
      </c>
      <c r="B3393">
        <v>133</v>
      </c>
      <c r="C3393" t="s">
        <v>211</v>
      </c>
      <c r="D3393">
        <v>21</v>
      </c>
      <c r="E3393" t="s">
        <v>214</v>
      </c>
      <c r="F3393">
        <v>3</v>
      </c>
      <c r="G3393">
        <v>7.6</v>
      </c>
      <c r="H3393">
        <f t="shared" si="1791"/>
        <v>7.5999999999999998E-2</v>
      </c>
      <c r="I3393">
        <v>5.8</v>
      </c>
      <c r="J3393">
        <v>1.2</v>
      </c>
      <c r="K3393">
        <f t="shared" si="1792"/>
        <v>4.5364704E-3</v>
      </c>
      <c r="L3393">
        <f t="shared" si="1823"/>
        <v>1.5847354869641145E-2</v>
      </c>
      <c r="O3393">
        <f t="shared" si="1824"/>
        <v>5.5861925915485031E-3</v>
      </c>
      <c r="Q3393">
        <f t="shared" si="1825"/>
        <v>2.9104063401967704E-3</v>
      </c>
      <c r="T3393">
        <f t="shared" si="1826"/>
        <v>1.2817429522226574E-2</v>
      </c>
    </row>
    <row r="3394" spans="1:20" x14ac:dyDescent="0.3">
      <c r="A3394" s="26">
        <v>31008</v>
      </c>
      <c r="B3394">
        <v>133</v>
      </c>
      <c r="C3394" t="s">
        <v>211</v>
      </c>
      <c r="D3394">
        <v>22</v>
      </c>
      <c r="E3394" t="s">
        <v>214</v>
      </c>
      <c r="F3394">
        <v>3</v>
      </c>
      <c r="G3394">
        <v>8.1999999999999993</v>
      </c>
      <c r="H3394">
        <f t="shared" si="1791"/>
        <v>8.199999999999999E-2</v>
      </c>
      <c r="I3394">
        <v>5</v>
      </c>
      <c r="J3394">
        <v>1.3</v>
      </c>
      <c r="K3394">
        <f t="shared" si="1792"/>
        <v>5.2810295999999989E-3</v>
      </c>
      <c r="L3394">
        <f t="shared" si="1823"/>
        <v>1.6092531705292165E-2</v>
      </c>
      <c r="O3394">
        <f t="shared" si="1824"/>
        <v>5.672617426115488E-3</v>
      </c>
      <c r="Q3394">
        <f t="shared" si="1825"/>
        <v>2.9554336790061694E-3</v>
      </c>
      <c r="T3394">
        <f t="shared" si="1826"/>
        <v>1.3015729922343169E-2</v>
      </c>
    </row>
    <row r="3395" spans="1:20" x14ac:dyDescent="0.3">
      <c r="A3395" s="26">
        <v>31008</v>
      </c>
      <c r="B3395">
        <v>133</v>
      </c>
      <c r="C3395" t="s">
        <v>211</v>
      </c>
      <c r="D3395">
        <v>23</v>
      </c>
      <c r="E3395" t="s">
        <v>218</v>
      </c>
      <c r="F3395">
        <v>2</v>
      </c>
      <c r="G3395">
        <v>31</v>
      </c>
      <c r="H3395">
        <f t="shared" ref="H3395:H3458" si="1827">G3395/100</f>
        <v>0.31</v>
      </c>
      <c r="I3395">
        <v>10.5</v>
      </c>
      <c r="J3395">
        <v>1.8</v>
      </c>
      <c r="K3395">
        <f t="shared" ref="K3395:K3458" si="1828">0.7854*H3395^2</f>
        <v>7.5476940000000006E-2</v>
      </c>
      <c r="L3395">
        <f t="shared" ref="L3395:L3396" si="1829">0.000057*(G3395^1.897696*I3395^1.002687+0.000031*G3395^2)</f>
        <v>0.40734371678469133</v>
      </c>
      <c r="O3395">
        <f>L3395*0.43*0.75</f>
        <v>0.13136834866306296</v>
      </c>
      <c r="Q3395">
        <f t="shared" ref="Q3395:Q3396" si="1830">O3395*0.52</f>
        <v>6.8311541304792736E-2</v>
      </c>
      <c r="T3395">
        <f>(L3395*0.43*0.75)*(1+0.2)*0.52*3.67</f>
        <v>0.30084402790630721</v>
      </c>
    </row>
    <row r="3396" spans="1:20" x14ac:dyDescent="0.3">
      <c r="A3396" s="26">
        <v>31008</v>
      </c>
      <c r="B3396">
        <v>133</v>
      </c>
      <c r="C3396" t="s">
        <v>211</v>
      </c>
      <c r="D3396">
        <v>24</v>
      </c>
      <c r="E3396" t="s">
        <v>218</v>
      </c>
      <c r="F3396">
        <v>2</v>
      </c>
      <c r="G3396">
        <v>31</v>
      </c>
      <c r="H3396">
        <f t="shared" si="1827"/>
        <v>0.31</v>
      </c>
      <c r="I3396">
        <v>11</v>
      </c>
      <c r="J3396">
        <v>2</v>
      </c>
      <c r="K3396">
        <f t="shared" si="1828"/>
        <v>7.5476940000000006E-2</v>
      </c>
      <c r="L3396">
        <f t="shared" si="1829"/>
        <v>0.42679430120511314</v>
      </c>
      <c r="O3396">
        <f>L3396*0.43*0.75</f>
        <v>0.13764116213864899</v>
      </c>
      <c r="Q3396">
        <f t="shared" si="1830"/>
        <v>7.157340431209748E-2</v>
      </c>
      <c r="T3396">
        <f>(L3396*0.43*0.75)*(1+0.2)*0.52*3.67</f>
        <v>0.31520927259047721</v>
      </c>
    </row>
    <row r="3397" spans="1:20" x14ac:dyDescent="0.3">
      <c r="A3397" s="26">
        <v>31008</v>
      </c>
      <c r="B3397">
        <v>133</v>
      </c>
      <c r="C3397" t="s">
        <v>211</v>
      </c>
      <c r="D3397">
        <v>25</v>
      </c>
      <c r="E3397" t="s">
        <v>214</v>
      </c>
      <c r="F3397">
        <v>3</v>
      </c>
      <c r="G3397">
        <v>9</v>
      </c>
      <c r="H3397">
        <f t="shared" si="1827"/>
        <v>0.09</v>
      </c>
      <c r="I3397">
        <v>5</v>
      </c>
      <c r="J3397">
        <v>1.2</v>
      </c>
      <c r="K3397">
        <f t="shared" si="1828"/>
        <v>6.3617399999999994E-3</v>
      </c>
      <c r="L3397">
        <f t="shared" ref="L3397:L3430" si="1831">0.000081*(G3397^1.864042*I3397^0.850892+0.000027*G3397^2)</f>
        <v>1.9141904216383884E-2</v>
      </c>
      <c r="O3397">
        <f t="shared" ref="O3397:O3430" si="1832">L3397*0.47*0.75</f>
        <v>6.747521236275319E-3</v>
      </c>
      <c r="Q3397">
        <f t="shared" ref="Q3397:Q3430" si="1833">O3397*0.521</f>
        <v>3.5154585640994412E-3</v>
      </c>
      <c r="T3397">
        <f t="shared" ref="T3397:T3430" si="1834">(L3397*0.47*0.75)*(1+0.2)*0.521*3.67</f>
        <v>1.5482079516293941E-2</v>
      </c>
    </row>
    <row r="3398" spans="1:20" x14ac:dyDescent="0.3">
      <c r="A3398" s="26">
        <v>31008</v>
      </c>
      <c r="B3398">
        <v>133</v>
      </c>
      <c r="C3398" t="s">
        <v>211</v>
      </c>
      <c r="D3398">
        <v>26</v>
      </c>
      <c r="E3398" t="s">
        <v>214</v>
      </c>
      <c r="F3398">
        <v>5</v>
      </c>
      <c r="G3398">
        <v>8.8000000000000007</v>
      </c>
      <c r="H3398">
        <f t="shared" si="1827"/>
        <v>8.8000000000000009E-2</v>
      </c>
      <c r="I3398">
        <v>4</v>
      </c>
      <c r="J3398">
        <v>1.8</v>
      </c>
      <c r="K3398">
        <f t="shared" si="1828"/>
        <v>6.0821376000000016E-3</v>
      </c>
      <c r="L3398">
        <f t="shared" si="1831"/>
        <v>1.5182149473427616E-2</v>
      </c>
      <c r="O3398">
        <f t="shared" si="1832"/>
        <v>5.3517076893832343E-3</v>
      </c>
      <c r="Q3398">
        <f t="shared" si="1833"/>
        <v>2.7882397061686653E-3</v>
      </c>
      <c r="T3398">
        <f t="shared" si="1834"/>
        <v>1.2279407665966802E-2</v>
      </c>
    </row>
    <row r="3399" spans="1:20" x14ac:dyDescent="0.3">
      <c r="A3399" s="26">
        <v>31008</v>
      </c>
      <c r="B3399">
        <v>133</v>
      </c>
      <c r="C3399" t="s">
        <v>211</v>
      </c>
      <c r="D3399">
        <v>27</v>
      </c>
      <c r="E3399" t="s">
        <v>214</v>
      </c>
      <c r="F3399">
        <v>5</v>
      </c>
      <c r="G3399">
        <v>9.8000000000000007</v>
      </c>
      <c r="H3399">
        <f t="shared" si="1827"/>
        <v>9.8000000000000004E-2</v>
      </c>
      <c r="I3399">
        <v>5</v>
      </c>
      <c r="J3399">
        <v>2.2000000000000002</v>
      </c>
      <c r="K3399">
        <f t="shared" si="1828"/>
        <v>7.5429816000000009E-3</v>
      </c>
      <c r="L3399">
        <f t="shared" si="1831"/>
        <v>2.243489836139901E-2</v>
      </c>
      <c r="O3399">
        <f t="shared" si="1832"/>
        <v>7.9083016723931511E-3</v>
      </c>
      <c r="Q3399">
        <f t="shared" si="1833"/>
        <v>4.1202251713168322E-3</v>
      </c>
      <c r="T3399">
        <f t="shared" si="1834"/>
        <v>1.8145471654479325E-2</v>
      </c>
    </row>
    <row r="3400" spans="1:20" x14ac:dyDescent="0.3">
      <c r="A3400" s="26">
        <v>31008</v>
      </c>
      <c r="B3400">
        <v>133</v>
      </c>
      <c r="C3400" t="s">
        <v>211</v>
      </c>
      <c r="D3400">
        <v>28</v>
      </c>
      <c r="E3400" t="s">
        <v>214</v>
      </c>
      <c r="F3400">
        <v>5</v>
      </c>
      <c r="G3400">
        <v>9.4</v>
      </c>
      <c r="H3400">
        <f t="shared" si="1827"/>
        <v>9.4E-2</v>
      </c>
      <c r="I3400">
        <v>5.5</v>
      </c>
      <c r="J3400">
        <v>2</v>
      </c>
      <c r="K3400">
        <f t="shared" si="1828"/>
        <v>6.9397944000000001E-3</v>
      </c>
      <c r="L3400">
        <f t="shared" si="1831"/>
        <v>2.2511717336488289E-2</v>
      </c>
      <c r="O3400">
        <f t="shared" si="1832"/>
        <v>7.9353803611121217E-3</v>
      </c>
      <c r="Q3400">
        <f t="shared" si="1833"/>
        <v>4.1343331681394152E-3</v>
      </c>
      <c r="T3400">
        <f t="shared" si="1834"/>
        <v>1.8207603272485984E-2</v>
      </c>
    </row>
    <row r="3401" spans="1:20" x14ac:dyDescent="0.3">
      <c r="A3401" s="26">
        <v>31008</v>
      </c>
      <c r="B3401">
        <v>133</v>
      </c>
      <c r="C3401" t="s">
        <v>211</v>
      </c>
      <c r="D3401">
        <v>29</v>
      </c>
      <c r="E3401" t="s">
        <v>214</v>
      </c>
      <c r="F3401">
        <v>5</v>
      </c>
      <c r="G3401">
        <v>10</v>
      </c>
      <c r="H3401">
        <f t="shared" si="1827"/>
        <v>0.1</v>
      </c>
      <c r="I3401">
        <v>4</v>
      </c>
      <c r="J3401">
        <v>0.2</v>
      </c>
      <c r="K3401">
        <f t="shared" si="1828"/>
        <v>7.8540000000000016E-3</v>
      </c>
      <c r="L3401">
        <f t="shared" si="1831"/>
        <v>1.9267260918446001E-2</v>
      </c>
      <c r="O3401">
        <f t="shared" si="1832"/>
        <v>6.7917094737522153E-3</v>
      </c>
      <c r="Q3401">
        <f t="shared" si="1833"/>
        <v>3.5384806358249041E-3</v>
      </c>
      <c r="T3401">
        <f t="shared" si="1834"/>
        <v>1.5583468720172878E-2</v>
      </c>
    </row>
    <row r="3402" spans="1:20" x14ac:dyDescent="0.3">
      <c r="A3402" s="26">
        <v>31008</v>
      </c>
      <c r="B3402">
        <v>133</v>
      </c>
      <c r="C3402" t="s">
        <v>211</v>
      </c>
      <c r="D3402">
        <v>30</v>
      </c>
      <c r="E3402" t="s">
        <v>214</v>
      </c>
      <c r="F3402">
        <v>5</v>
      </c>
      <c r="G3402">
        <v>12.2</v>
      </c>
      <c r="H3402">
        <f t="shared" si="1827"/>
        <v>0.122</v>
      </c>
      <c r="I3402">
        <v>5</v>
      </c>
      <c r="J3402">
        <v>0.5</v>
      </c>
      <c r="K3402">
        <f t="shared" si="1828"/>
        <v>1.1689893599999999E-2</v>
      </c>
      <c r="L3402">
        <f t="shared" si="1831"/>
        <v>3.3748738521122347E-2</v>
      </c>
      <c r="O3402">
        <f t="shared" si="1832"/>
        <v>1.1896430328695626E-2</v>
      </c>
      <c r="Q3402">
        <f t="shared" si="1833"/>
        <v>6.198040201250421E-3</v>
      </c>
      <c r="T3402">
        <f t="shared" si="1834"/>
        <v>2.7296169046306853E-2</v>
      </c>
    </row>
    <row r="3403" spans="1:20" x14ac:dyDescent="0.3">
      <c r="A3403" s="26">
        <v>31008</v>
      </c>
      <c r="B3403">
        <v>133</v>
      </c>
      <c r="C3403" t="s">
        <v>211</v>
      </c>
      <c r="D3403">
        <v>31</v>
      </c>
      <c r="E3403" t="s">
        <v>214</v>
      </c>
      <c r="F3403">
        <v>3</v>
      </c>
      <c r="G3403">
        <v>9.5</v>
      </c>
      <c r="H3403">
        <f t="shared" si="1827"/>
        <v>9.5000000000000001E-2</v>
      </c>
      <c r="I3403">
        <v>6</v>
      </c>
      <c r="J3403">
        <v>2</v>
      </c>
      <c r="K3403">
        <f t="shared" si="1828"/>
        <v>7.088235E-3</v>
      </c>
      <c r="L3403">
        <f t="shared" si="1831"/>
        <v>2.4724585770148168E-2</v>
      </c>
      <c r="O3403">
        <f t="shared" si="1832"/>
        <v>8.71541648397723E-3</v>
      </c>
      <c r="Q3403">
        <f t="shared" si="1833"/>
        <v>4.5407319881521366E-3</v>
      </c>
      <c r="T3403">
        <f t="shared" si="1834"/>
        <v>1.999738367582201E-2</v>
      </c>
    </row>
    <row r="3404" spans="1:20" x14ac:dyDescent="0.3">
      <c r="A3404" s="26">
        <v>31008</v>
      </c>
      <c r="B3404">
        <v>133</v>
      </c>
      <c r="C3404" t="s">
        <v>211</v>
      </c>
      <c r="D3404">
        <v>32</v>
      </c>
      <c r="E3404" t="s">
        <v>214</v>
      </c>
      <c r="F3404">
        <v>2</v>
      </c>
      <c r="G3404">
        <v>9.1</v>
      </c>
      <c r="H3404">
        <f t="shared" si="1827"/>
        <v>9.0999999999999998E-2</v>
      </c>
      <c r="I3404">
        <v>6.3</v>
      </c>
      <c r="J3404">
        <v>2</v>
      </c>
      <c r="K3404">
        <f t="shared" si="1828"/>
        <v>6.5038973999999999E-3</v>
      </c>
      <c r="L3404">
        <f t="shared" si="1831"/>
        <v>2.3786702414149149E-2</v>
      </c>
      <c r="O3404">
        <f t="shared" si="1832"/>
        <v>8.3848126009875741E-3</v>
      </c>
      <c r="Q3404">
        <f t="shared" si="1833"/>
        <v>4.3684873651145262E-3</v>
      </c>
      <c r="T3404">
        <f t="shared" si="1834"/>
        <v>1.9238818355964374E-2</v>
      </c>
    </row>
    <row r="3405" spans="1:20" x14ac:dyDescent="0.3">
      <c r="A3405" s="26">
        <v>31008</v>
      </c>
      <c r="B3405">
        <v>133</v>
      </c>
      <c r="C3405" t="s">
        <v>211</v>
      </c>
      <c r="D3405">
        <v>33</v>
      </c>
      <c r="E3405" t="s">
        <v>214</v>
      </c>
      <c r="F3405">
        <v>3</v>
      </c>
      <c r="G3405">
        <v>8</v>
      </c>
      <c r="H3405">
        <f t="shared" si="1827"/>
        <v>0.08</v>
      </c>
      <c r="I3405">
        <v>5</v>
      </c>
      <c r="J3405">
        <v>2.1</v>
      </c>
      <c r="K3405">
        <f t="shared" si="1828"/>
        <v>5.0265600000000002E-3</v>
      </c>
      <c r="L3405">
        <f t="shared" si="1831"/>
        <v>1.536861122951886E-2</v>
      </c>
      <c r="O3405">
        <f t="shared" si="1832"/>
        <v>5.4174354584053969E-3</v>
      </c>
      <c r="Q3405">
        <f t="shared" si="1833"/>
        <v>2.8224838738292119E-3</v>
      </c>
      <c r="T3405">
        <f t="shared" si="1834"/>
        <v>1.2430218980343849E-2</v>
      </c>
    </row>
    <row r="3406" spans="1:20" x14ac:dyDescent="0.3">
      <c r="A3406" s="26">
        <v>31008</v>
      </c>
      <c r="B3406">
        <v>133</v>
      </c>
      <c r="C3406" t="s">
        <v>211</v>
      </c>
      <c r="D3406">
        <v>34</v>
      </c>
      <c r="E3406" t="s">
        <v>214</v>
      </c>
      <c r="F3406">
        <v>2</v>
      </c>
      <c r="G3406">
        <v>10</v>
      </c>
      <c r="H3406">
        <f t="shared" si="1827"/>
        <v>0.1</v>
      </c>
      <c r="I3406">
        <v>6.2</v>
      </c>
      <c r="J3406">
        <v>1.9</v>
      </c>
      <c r="K3406">
        <f t="shared" si="1828"/>
        <v>7.8540000000000016E-3</v>
      </c>
      <c r="L3406">
        <f t="shared" si="1831"/>
        <v>2.797500440166286E-2</v>
      </c>
      <c r="O3406">
        <f t="shared" si="1832"/>
        <v>9.8611890515861583E-3</v>
      </c>
      <c r="Q3406">
        <f t="shared" si="1833"/>
        <v>5.1376794958763886E-3</v>
      </c>
      <c r="T3406">
        <f t="shared" si="1834"/>
        <v>2.2626340499839616E-2</v>
      </c>
    </row>
    <row r="3407" spans="1:20" x14ac:dyDescent="0.3">
      <c r="A3407" s="26">
        <v>31008</v>
      </c>
      <c r="B3407">
        <v>133</v>
      </c>
      <c r="C3407" t="s">
        <v>211</v>
      </c>
      <c r="D3407">
        <v>35</v>
      </c>
      <c r="E3407" t="s">
        <v>214</v>
      </c>
      <c r="F3407">
        <v>3</v>
      </c>
      <c r="G3407">
        <v>8.5</v>
      </c>
      <c r="H3407">
        <f t="shared" si="1827"/>
        <v>8.5000000000000006E-2</v>
      </c>
      <c r="I3407">
        <v>5.8</v>
      </c>
      <c r="J3407">
        <v>1.8</v>
      </c>
      <c r="K3407">
        <f t="shared" si="1828"/>
        <v>5.6745150000000006E-3</v>
      </c>
      <c r="L3407">
        <f t="shared" si="1831"/>
        <v>1.9523569339460107E-2</v>
      </c>
      <c r="O3407">
        <f t="shared" si="1832"/>
        <v>6.8820581921596874E-3</v>
      </c>
      <c r="Q3407">
        <f t="shared" si="1833"/>
        <v>3.5855523181151975E-3</v>
      </c>
      <c r="T3407">
        <f t="shared" si="1834"/>
        <v>1.5790772408979328E-2</v>
      </c>
    </row>
    <row r="3408" spans="1:20" x14ac:dyDescent="0.3">
      <c r="A3408" s="26">
        <v>31008</v>
      </c>
      <c r="B3408">
        <v>133</v>
      </c>
      <c r="C3408" t="s">
        <v>211</v>
      </c>
      <c r="D3408">
        <v>36</v>
      </c>
      <c r="E3408" t="s">
        <v>214</v>
      </c>
      <c r="F3408">
        <v>4</v>
      </c>
      <c r="G3408">
        <v>8.3000000000000007</v>
      </c>
      <c r="H3408">
        <f t="shared" si="1827"/>
        <v>8.3000000000000004E-2</v>
      </c>
      <c r="I3408">
        <v>6.3</v>
      </c>
      <c r="J3408">
        <v>1.2</v>
      </c>
      <c r="K3408">
        <f t="shared" si="1828"/>
        <v>5.4106206000000007E-3</v>
      </c>
      <c r="L3408">
        <f t="shared" si="1831"/>
        <v>2.0037379731995656E-2</v>
      </c>
      <c r="O3408">
        <f t="shared" si="1832"/>
        <v>7.0631763555284686E-3</v>
      </c>
      <c r="Q3408">
        <f t="shared" si="1833"/>
        <v>3.6799148812303325E-3</v>
      </c>
      <c r="T3408">
        <f t="shared" si="1834"/>
        <v>1.6206345136938385E-2</v>
      </c>
    </row>
    <row r="3409" spans="1:20" x14ac:dyDescent="0.3">
      <c r="A3409" s="26">
        <v>31008</v>
      </c>
      <c r="B3409">
        <v>133</v>
      </c>
      <c r="C3409" t="s">
        <v>211</v>
      </c>
      <c r="D3409">
        <v>37</v>
      </c>
      <c r="E3409" t="s">
        <v>214</v>
      </c>
      <c r="F3409">
        <v>3</v>
      </c>
      <c r="G3409">
        <v>9</v>
      </c>
      <c r="H3409">
        <f t="shared" si="1827"/>
        <v>0.09</v>
      </c>
      <c r="I3409">
        <v>5.2</v>
      </c>
      <c r="J3409">
        <v>1</v>
      </c>
      <c r="K3409">
        <f t="shared" si="1828"/>
        <v>6.3617399999999994E-3</v>
      </c>
      <c r="L3409">
        <f t="shared" si="1831"/>
        <v>1.9791492174960755E-2</v>
      </c>
      <c r="O3409">
        <f t="shared" si="1832"/>
        <v>6.976500991673666E-3</v>
      </c>
      <c r="Q3409">
        <f t="shared" si="1833"/>
        <v>3.6347570166619801E-3</v>
      </c>
      <c r="T3409">
        <f t="shared" si="1834"/>
        <v>1.6007469901379363E-2</v>
      </c>
    </row>
    <row r="3410" spans="1:20" x14ac:dyDescent="0.3">
      <c r="A3410" s="26">
        <v>31008</v>
      </c>
      <c r="B3410">
        <v>133</v>
      </c>
      <c r="C3410" t="s">
        <v>211</v>
      </c>
      <c r="D3410">
        <v>38</v>
      </c>
      <c r="E3410" t="s">
        <v>214</v>
      </c>
      <c r="F3410">
        <v>3</v>
      </c>
      <c r="G3410">
        <v>8.1999999999999993</v>
      </c>
      <c r="H3410">
        <f t="shared" si="1827"/>
        <v>8.199999999999999E-2</v>
      </c>
      <c r="I3410">
        <v>5.4</v>
      </c>
      <c r="J3410">
        <v>0.4</v>
      </c>
      <c r="K3410">
        <f t="shared" si="1828"/>
        <v>5.2810295999999989E-3</v>
      </c>
      <c r="L3410">
        <f t="shared" si="1831"/>
        <v>1.7181620726935878E-2</v>
      </c>
      <c r="O3410">
        <f t="shared" si="1832"/>
        <v>6.0565213062448962E-3</v>
      </c>
      <c r="Q3410">
        <f t="shared" si="1833"/>
        <v>3.1554476005535913E-3</v>
      </c>
      <c r="T3410">
        <f t="shared" si="1834"/>
        <v>1.3896591232838014E-2</v>
      </c>
    </row>
    <row r="3411" spans="1:20" x14ac:dyDescent="0.3">
      <c r="A3411" s="26">
        <v>31008</v>
      </c>
      <c r="B3411">
        <v>133</v>
      </c>
      <c r="C3411" t="s">
        <v>211</v>
      </c>
      <c r="D3411">
        <v>39</v>
      </c>
      <c r="E3411" t="s">
        <v>214</v>
      </c>
      <c r="F3411">
        <v>3</v>
      </c>
      <c r="G3411">
        <v>10</v>
      </c>
      <c r="H3411">
        <f t="shared" si="1827"/>
        <v>0.1</v>
      </c>
      <c r="I3411">
        <v>6.2</v>
      </c>
      <c r="J3411">
        <v>1.9</v>
      </c>
      <c r="K3411">
        <f t="shared" si="1828"/>
        <v>7.8540000000000016E-3</v>
      </c>
      <c r="L3411">
        <f t="shared" si="1831"/>
        <v>2.797500440166286E-2</v>
      </c>
      <c r="O3411">
        <f t="shared" si="1832"/>
        <v>9.8611890515861583E-3</v>
      </c>
      <c r="Q3411">
        <f t="shared" si="1833"/>
        <v>5.1376794958763886E-3</v>
      </c>
      <c r="T3411">
        <f t="shared" si="1834"/>
        <v>2.2626340499839616E-2</v>
      </c>
    </row>
    <row r="3412" spans="1:20" x14ac:dyDescent="0.3">
      <c r="A3412" s="26">
        <v>31008</v>
      </c>
      <c r="B3412">
        <v>133</v>
      </c>
      <c r="C3412" t="s">
        <v>211</v>
      </c>
      <c r="D3412">
        <v>40</v>
      </c>
      <c r="E3412" t="s">
        <v>214</v>
      </c>
      <c r="F3412">
        <v>4</v>
      </c>
      <c r="G3412">
        <v>13</v>
      </c>
      <c r="H3412">
        <f t="shared" si="1827"/>
        <v>0.13</v>
      </c>
      <c r="I3412">
        <v>6.2</v>
      </c>
      <c r="J3412">
        <v>2.2000000000000002</v>
      </c>
      <c r="K3412">
        <f t="shared" si="1828"/>
        <v>1.3273260000000002E-2</v>
      </c>
      <c r="L3412">
        <f t="shared" si="1831"/>
        <v>4.5621071482467614E-2</v>
      </c>
      <c r="O3412">
        <f t="shared" si="1832"/>
        <v>1.6081427697569834E-2</v>
      </c>
      <c r="Q3412">
        <f t="shared" si="1833"/>
        <v>8.3784238304338843E-3</v>
      </c>
      <c r="T3412">
        <f t="shared" si="1834"/>
        <v>3.6898578549230829E-2</v>
      </c>
    </row>
    <row r="3413" spans="1:20" x14ac:dyDescent="0.3">
      <c r="A3413" s="26">
        <v>31008</v>
      </c>
      <c r="B3413">
        <v>133</v>
      </c>
      <c r="C3413" t="s">
        <v>211</v>
      </c>
      <c r="D3413">
        <v>41</v>
      </c>
      <c r="E3413" t="s">
        <v>214</v>
      </c>
      <c r="F3413">
        <v>4</v>
      </c>
      <c r="G3413">
        <v>12</v>
      </c>
      <c r="H3413">
        <f t="shared" si="1827"/>
        <v>0.12</v>
      </c>
      <c r="I3413">
        <v>6.2</v>
      </c>
      <c r="J3413">
        <v>1.1000000000000001</v>
      </c>
      <c r="K3413">
        <f t="shared" si="1828"/>
        <v>1.130976E-2</v>
      </c>
      <c r="L3413">
        <f t="shared" si="1831"/>
        <v>3.9297725705723832E-2</v>
      </c>
      <c r="O3413">
        <f t="shared" si="1832"/>
        <v>1.385244831126765E-2</v>
      </c>
      <c r="Q3413">
        <f t="shared" si="1833"/>
        <v>7.217125570170446E-3</v>
      </c>
      <c r="T3413">
        <f t="shared" si="1834"/>
        <v>3.178422101103065E-2</v>
      </c>
    </row>
    <row r="3414" spans="1:20" x14ac:dyDescent="0.3">
      <c r="A3414" s="26">
        <v>31008</v>
      </c>
      <c r="B3414">
        <v>133</v>
      </c>
      <c r="C3414" t="s">
        <v>211</v>
      </c>
      <c r="D3414">
        <v>42</v>
      </c>
      <c r="E3414" t="s">
        <v>214</v>
      </c>
      <c r="F3414">
        <v>3</v>
      </c>
      <c r="G3414">
        <v>9.8000000000000007</v>
      </c>
      <c r="H3414">
        <f t="shared" si="1827"/>
        <v>9.8000000000000004E-2</v>
      </c>
      <c r="I3414">
        <v>5</v>
      </c>
      <c r="J3414">
        <v>1.2</v>
      </c>
      <c r="K3414">
        <f t="shared" si="1828"/>
        <v>7.5429816000000009E-3</v>
      </c>
      <c r="L3414">
        <f t="shared" si="1831"/>
        <v>2.243489836139901E-2</v>
      </c>
      <c r="O3414">
        <f t="shared" si="1832"/>
        <v>7.9083016723931511E-3</v>
      </c>
      <c r="Q3414">
        <f t="shared" si="1833"/>
        <v>4.1202251713168322E-3</v>
      </c>
      <c r="T3414">
        <f t="shared" si="1834"/>
        <v>1.8145471654479325E-2</v>
      </c>
    </row>
    <row r="3415" spans="1:20" x14ac:dyDescent="0.3">
      <c r="A3415" s="26">
        <v>31008</v>
      </c>
      <c r="B3415">
        <v>133</v>
      </c>
      <c r="C3415" t="s">
        <v>211</v>
      </c>
      <c r="D3415">
        <v>43</v>
      </c>
      <c r="E3415" t="s">
        <v>214</v>
      </c>
      <c r="F3415">
        <v>3</v>
      </c>
      <c r="G3415">
        <v>7.8</v>
      </c>
      <c r="H3415">
        <f t="shared" si="1827"/>
        <v>7.8E-2</v>
      </c>
      <c r="I3415">
        <v>5</v>
      </c>
      <c r="J3415">
        <v>0.2</v>
      </c>
      <c r="K3415">
        <f t="shared" si="1828"/>
        <v>4.7783736E-3</v>
      </c>
      <c r="L3415">
        <f t="shared" si="1831"/>
        <v>1.4660161442151116E-2</v>
      </c>
      <c r="O3415">
        <f t="shared" si="1832"/>
        <v>5.1677069083582682E-3</v>
      </c>
      <c r="Q3415">
        <f t="shared" si="1833"/>
        <v>2.6923752992546578E-3</v>
      </c>
      <c r="T3415">
        <f t="shared" si="1834"/>
        <v>1.1857220817917511E-2</v>
      </c>
    </row>
    <row r="3416" spans="1:20" x14ac:dyDescent="0.3">
      <c r="A3416" s="26">
        <v>31008</v>
      </c>
      <c r="B3416">
        <v>133</v>
      </c>
      <c r="C3416" t="s">
        <v>211</v>
      </c>
      <c r="D3416">
        <v>44</v>
      </c>
      <c r="E3416" t="s">
        <v>214</v>
      </c>
      <c r="F3416">
        <v>3</v>
      </c>
      <c r="G3416">
        <v>8.8000000000000007</v>
      </c>
      <c r="H3416">
        <f t="shared" si="1827"/>
        <v>8.8000000000000009E-2</v>
      </c>
      <c r="I3416">
        <v>5.5</v>
      </c>
      <c r="J3416">
        <v>0.4</v>
      </c>
      <c r="K3416">
        <f t="shared" si="1828"/>
        <v>6.0821376000000016E-3</v>
      </c>
      <c r="L3416">
        <f t="shared" si="1831"/>
        <v>1.990731884625583E-2</v>
      </c>
      <c r="O3416">
        <f t="shared" si="1832"/>
        <v>7.0173298933051791E-3</v>
      </c>
      <c r="Q3416">
        <f t="shared" si="1833"/>
        <v>3.6560288744119985E-3</v>
      </c>
      <c r="T3416">
        <f t="shared" si="1834"/>
        <v>1.610115116291044E-2</v>
      </c>
    </row>
    <row r="3417" spans="1:20" x14ac:dyDescent="0.3">
      <c r="A3417" s="26">
        <v>31008</v>
      </c>
      <c r="B3417">
        <v>133</v>
      </c>
      <c r="C3417" t="s">
        <v>211</v>
      </c>
      <c r="D3417">
        <v>45</v>
      </c>
      <c r="E3417" t="s">
        <v>214</v>
      </c>
      <c r="F3417">
        <v>3</v>
      </c>
      <c r="G3417">
        <v>10.5</v>
      </c>
      <c r="H3417">
        <f t="shared" si="1827"/>
        <v>0.105</v>
      </c>
      <c r="I3417">
        <v>5.5</v>
      </c>
      <c r="J3417">
        <v>0.8</v>
      </c>
      <c r="K3417">
        <f t="shared" si="1828"/>
        <v>8.659034999999999E-3</v>
      </c>
      <c r="L3417">
        <f t="shared" si="1831"/>
        <v>2.7669240385820019E-2</v>
      </c>
      <c r="O3417">
        <f t="shared" si="1832"/>
        <v>9.7534072360015555E-3</v>
      </c>
      <c r="Q3417">
        <f t="shared" si="1833"/>
        <v>5.0815251699568107E-3</v>
      </c>
      <c r="T3417">
        <f t="shared" si="1834"/>
        <v>2.2379036848489794E-2</v>
      </c>
    </row>
    <row r="3418" spans="1:20" x14ac:dyDescent="0.3">
      <c r="A3418" s="26">
        <v>31008</v>
      </c>
      <c r="B3418">
        <v>133</v>
      </c>
      <c r="C3418" t="s">
        <v>211</v>
      </c>
      <c r="D3418">
        <v>46</v>
      </c>
      <c r="E3418" t="s">
        <v>214</v>
      </c>
      <c r="F3418">
        <v>3</v>
      </c>
      <c r="G3418">
        <v>10.199999999999999</v>
      </c>
      <c r="H3418">
        <f t="shared" si="1827"/>
        <v>0.10199999999999999</v>
      </c>
      <c r="I3418">
        <v>5.5</v>
      </c>
      <c r="J3418">
        <v>1</v>
      </c>
      <c r="K3418">
        <f t="shared" si="1828"/>
        <v>8.1713015999999982E-3</v>
      </c>
      <c r="L3418">
        <f t="shared" si="1831"/>
        <v>2.6213834881513048E-2</v>
      </c>
      <c r="O3418">
        <f t="shared" si="1832"/>
        <v>9.2403767957333488E-3</v>
      </c>
      <c r="Q3418">
        <f t="shared" si="1833"/>
        <v>4.8142363105770749E-3</v>
      </c>
      <c r="T3418">
        <f t="shared" si="1834"/>
        <v>2.1201896711781441E-2</v>
      </c>
    </row>
    <row r="3419" spans="1:20" x14ac:dyDescent="0.3">
      <c r="A3419" s="26">
        <v>31008</v>
      </c>
      <c r="B3419">
        <v>133</v>
      </c>
      <c r="C3419" t="s">
        <v>211</v>
      </c>
      <c r="D3419">
        <v>47</v>
      </c>
      <c r="E3419" t="s">
        <v>214</v>
      </c>
      <c r="F3419">
        <v>3</v>
      </c>
      <c r="G3419">
        <v>10.4</v>
      </c>
      <c r="H3419">
        <f t="shared" si="1827"/>
        <v>0.10400000000000001</v>
      </c>
      <c r="I3419">
        <v>5.5</v>
      </c>
      <c r="J3419">
        <v>1.3</v>
      </c>
      <c r="K3419">
        <f t="shared" si="1828"/>
        <v>8.494886400000002E-3</v>
      </c>
      <c r="L3419">
        <f t="shared" si="1831"/>
        <v>2.7180056048779447E-2</v>
      </c>
      <c r="O3419">
        <f t="shared" si="1832"/>
        <v>9.5809697571947548E-3</v>
      </c>
      <c r="Q3419">
        <f t="shared" si="1833"/>
        <v>4.9916852434984671E-3</v>
      </c>
      <c r="T3419">
        <f t="shared" si="1834"/>
        <v>2.198338181236725E-2</v>
      </c>
    </row>
    <row r="3420" spans="1:20" x14ac:dyDescent="0.3">
      <c r="A3420" s="26">
        <v>31008</v>
      </c>
      <c r="B3420">
        <v>133</v>
      </c>
      <c r="C3420" t="s">
        <v>211</v>
      </c>
      <c r="D3420">
        <v>48</v>
      </c>
      <c r="E3420" t="s">
        <v>214</v>
      </c>
      <c r="F3420">
        <v>3</v>
      </c>
      <c r="G3420">
        <v>9.4</v>
      </c>
      <c r="H3420">
        <f t="shared" si="1827"/>
        <v>9.4E-2</v>
      </c>
      <c r="I3420">
        <v>5.8</v>
      </c>
      <c r="J3420">
        <v>1.2</v>
      </c>
      <c r="K3420">
        <f t="shared" si="1828"/>
        <v>6.9397944000000001E-3</v>
      </c>
      <c r="L3420">
        <f t="shared" si="1831"/>
        <v>2.3552366184951941E-2</v>
      </c>
      <c r="O3420">
        <f t="shared" si="1832"/>
        <v>8.3022090801955582E-3</v>
      </c>
      <c r="Q3420">
        <f t="shared" si="1833"/>
        <v>4.3254509307818862E-3</v>
      </c>
      <c r="T3420">
        <f t="shared" si="1834"/>
        <v>1.9049285899163423E-2</v>
      </c>
    </row>
    <row r="3421" spans="1:20" x14ac:dyDescent="0.3">
      <c r="A3421" s="26">
        <v>31008</v>
      </c>
      <c r="B3421">
        <v>133</v>
      </c>
      <c r="C3421" t="s">
        <v>211</v>
      </c>
      <c r="D3421">
        <v>49</v>
      </c>
      <c r="E3421" t="s">
        <v>214</v>
      </c>
      <c r="F3421">
        <v>3</v>
      </c>
      <c r="G3421">
        <v>8.8000000000000007</v>
      </c>
      <c r="H3421">
        <f t="shared" si="1827"/>
        <v>8.8000000000000009E-2</v>
      </c>
      <c r="I3421">
        <v>4.5</v>
      </c>
      <c r="J3421">
        <v>1.2</v>
      </c>
      <c r="K3421">
        <f t="shared" si="1828"/>
        <v>6.0821376000000016E-3</v>
      </c>
      <c r="L3421">
        <f t="shared" si="1831"/>
        <v>1.678255476364662E-2</v>
      </c>
      <c r="O3421">
        <f t="shared" si="1832"/>
        <v>5.9158505541854339E-3</v>
      </c>
      <c r="Q3421">
        <f t="shared" si="1833"/>
        <v>3.082158138730611E-3</v>
      </c>
      <c r="T3421">
        <f t="shared" si="1834"/>
        <v>1.3573824442969612E-2</v>
      </c>
    </row>
    <row r="3422" spans="1:20" x14ac:dyDescent="0.3">
      <c r="A3422" s="26">
        <v>31008</v>
      </c>
      <c r="B3422">
        <v>133</v>
      </c>
      <c r="C3422" t="s">
        <v>211</v>
      </c>
      <c r="D3422">
        <v>50</v>
      </c>
      <c r="E3422" t="s">
        <v>214</v>
      </c>
      <c r="F3422">
        <v>3</v>
      </c>
      <c r="G3422">
        <v>10.8</v>
      </c>
      <c r="H3422">
        <f t="shared" si="1827"/>
        <v>0.10800000000000001</v>
      </c>
      <c r="I3422">
        <v>5.6</v>
      </c>
      <c r="J3422">
        <v>2.5</v>
      </c>
      <c r="K3422">
        <f t="shared" si="1828"/>
        <v>9.1609056000000015E-3</v>
      </c>
      <c r="L3422">
        <f t="shared" si="1831"/>
        <v>2.9611557498945576E-2</v>
      </c>
      <c r="O3422">
        <f t="shared" si="1832"/>
        <v>1.0438074018378315E-2</v>
      </c>
      <c r="Q3422">
        <f t="shared" si="1833"/>
        <v>5.4382365635751023E-3</v>
      </c>
      <c r="T3422">
        <f t="shared" si="1834"/>
        <v>2.3949993825984749E-2</v>
      </c>
    </row>
    <row r="3423" spans="1:20" x14ac:dyDescent="0.3">
      <c r="A3423" s="26">
        <v>31008</v>
      </c>
      <c r="B3423">
        <v>133</v>
      </c>
      <c r="C3423" t="s">
        <v>211</v>
      </c>
      <c r="D3423">
        <v>51</v>
      </c>
      <c r="E3423" t="s">
        <v>214</v>
      </c>
      <c r="F3423">
        <v>3</v>
      </c>
      <c r="G3423">
        <v>11</v>
      </c>
      <c r="H3423">
        <f t="shared" si="1827"/>
        <v>0.11</v>
      </c>
      <c r="I3423">
        <v>6.4</v>
      </c>
      <c r="J3423">
        <v>1.6</v>
      </c>
      <c r="K3423">
        <f t="shared" si="1828"/>
        <v>9.503339999999999E-3</v>
      </c>
      <c r="L3423">
        <f t="shared" si="1831"/>
        <v>3.4328921592831706E-2</v>
      </c>
      <c r="O3423">
        <f t="shared" si="1832"/>
        <v>1.2100944861473176E-2</v>
      </c>
      <c r="Q3423">
        <f t="shared" si="1833"/>
        <v>6.3045922728275248E-3</v>
      </c>
      <c r="T3423">
        <f t="shared" si="1834"/>
        <v>2.7765424369532419E-2</v>
      </c>
    </row>
    <row r="3424" spans="1:20" x14ac:dyDescent="0.3">
      <c r="A3424" s="26">
        <v>31008</v>
      </c>
      <c r="B3424">
        <v>133</v>
      </c>
      <c r="C3424" t="s">
        <v>211</v>
      </c>
      <c r="D3424">
        <v>52</v>
      </c>
      <c r="E3424" t="s">
        <v>214</v>
      </c>
      <c r="F3424">
        <v>3</v>
      </c>
      <c r="G3424">
        <v>14</v>
      </c>
      <c r="H3424">
        <f t="shared" si="1827"/>
        <v>0.14000000000000001</v>
      </c>
      <c r="I3424">
        <v>6.4</v>
      </c>
      <c r="J3424">
        <v>1.7</v>
      </c>
      <c r="K3424">
        <f t="shared" si="1828"/>
        <v>1.5393840000000002E-2</v>
      </c>
      <c r="L3424">
        <f t="shared" si="1831"/>
        <v>5.3813515530624315E-2</v>
      </c>
      <c r="O3424">
        <f t="shared" si="1832"/>
        <v>1.896926422454507E-2</v>
      </c>
      <c r="Q3424">
        <f t="shared" si="1833"/>
        <v>9.8829866609879812E-3</v>
      </c>
      <c r="T3424">
        <f t="shared" si="1834"/>
        <v>4.3524673254991077E-2</v>
      </c>
    </row>
    <row r="3425" spans="1:20" x14ac:dyDescent="0.3">
      <c r="A3425" s="26">
        <v>31008</v>
      </c>
      <c r="B3425">
        <v>134</v>
      </c>
      <c r="C3425" t="s">
        <v>209</v>
      </c>
      <c r="D3425">
        <v>1</v>
      </c>
      <c r="E3425" t="s">
        <v>214</v>
      </c>
      <c r="F3425">
        <v>4</v>
      </c>
      <c r="G3425">
        <v>17</v>
      </c>
      <c r="H3425">
        <f t="shared" si="1827"/>
        <v>0.17</v>
      </c>
      <c r="I3425">
        <v>6</v>
      </c>
      <c r="J3425">
        <v>1</v>
      </c>
      <c r="K3425">
        <f t="shared" si="1828"/>
        <v>2.2698060000000003E-2</v>
      </c>
      <c r="L3425">
        <f t="shared" si="1831"/>
        <v>7.3150940355962757E-2</v>
      </c>
      <c r="O3425">
        <f t="shared" si="1832"/>
        <v>2.5785706475476872E-2</v>
      </c>
      <c r="Q3425">
        <f t="shared" si="1833"/>
        <v>1.3434353073723451E-2</v>
      </c>
      <c r="T3425">
        <f t="shared" si="1834"/>
        <v>5.9164890936678073E-2</v>
      </c>
    </row>
    <row r="3426" spans="1:20" x14ac:dyDescent="0.3">
      <c r="A3426" s="26">
        <v>31008</v>
      </c>
      <c r="B3426">
        <v>134</v>
      </c>
      <c r="C3426" t="s">
        <v>209</v>
      </c>
      <c r="D3426">
        <v>2</v>
      </c>
      <c r="E3426" t="s">
        <v>214</v>
      </c>
      <c r="F3426">
        <v>3</v>
      </c>
      <c r="G3426">
        <v>11.3</v>
      </c>
      <c r="H3426">
        <f t="shared" si="1827"/>
        <v>0.113</v>
      </c>
      <c r="I3426">
        <v>5.3</v>
      </c>
      <c r="J3426">
        <v>0.3</v>
      </c>
      <c r="K3426">
        <f t="shared" si="1828"/>
        <v>1.0028772600000001E-2</v>
      </c>
      <c r="L3426">
        <f t="shared" si="1831"/>
        <v>3.0743404199075373E-2</v>
      </c>
      <c r="O3426">
        <f t="shared" si="1832"/>
        <v>1.0837049980174068E-2</v>
      </c>
      <c r="Q3426">
        <f t="shared" si="1833"/>
        <v>5.6461030396706899E-3</v>
      </c>
      <c r="T3426">
        <f t="shared" si="1834"/>
        <v>2.4865437786709719E-2</v>
      </c>
    </row>
    <row r="3427" spans="1:20" x14ac:dyDescent="0.3">
      <c r="A3427" s="26">
        <v>31008</v>
      </c>
      <c r="B3427">
        <v>134</v>
      </c>
      <c r="C3427" t="s">
        <v>209</v>
      </c>
      <c r="D3427">
        <v>3</v>
      </c>
      <c r="E3427" t="s">
        <v>214</v>
      </c>
      <c r="F3427">
        <v>3</v>
      </c>
      <c r="G3427">
        <v>10</v>
      </c>
      <c r="H3427">
        <f t="shared" si="1827"/>
        <v>0.1</v>
      </c>
      <c r="I3427">
        <v>5</v>
      </c>
      <c r="J3427">
        <v>1.4</v>
      </c>
      <c r="K3427">
        <f t="shared" si="1828"/>
        <v>7.8540000000000016E-3</v>
      </c>
      <c r="L3427">
        <f t="shared" si="1831"/>
        <v>2.3295877876834702E-2</v>
      </c>
      <c r="O3427">
        <f t="shared" si="1832"/>
        <v>8.2117969515842319E-3</v>
      </c>
      <c r="Q3427">
        <f t="shared" si="1833"/>
        <v>4.2783462117753851E-3</v>
      </c>
      <c r="T3427">
        <f t="shared" si="1834"/>
        <v>1.8841836716658796E-2</v>
      </c>
    </row>
    <row r="3428" spans="1:20" x14ac:dyDescent="0.3">
      <c r="A3428" s="26">
        <v>31008</v>
      </c>
      <c r="B3428">
        <v>134</v>
      </c>
      <c r="C3428" t="s">
        <v>209</v>
      </c>
      <c r="D3428">
        <v>4</v>
      </c>
      <c r="E3428" t="s">
        <v>214</v>
      </c>
      <c r="F3428">
        <v>3</v>
      </c>
      <c r="G3428">
        <v>9.8000000000000007</v>
      </c>
      <c r="H3428">
        <f t="shared" si="1827"/>
        <v>9.8000000000000004E-2</v>
      </c>
      <c r="I3428">
        <v>4.8</v>
      </c>
      <c r="J3428">
        <v>1.5</v>
      </c>
      <c r="K3428">
        <f t="shared" si="1828"/>
        <v>7.5429816000000009E-3</v>
      </c>
      <c r="L3428">
        <f t="shared" si="1831"/>
        <v>2.1669005713480519E-2</v>
      </c>
      <c r="O3428">
        <f t="shared" si="1832"/>
        <v>7.6383245140018829E-3</v>
      </c>
      <c r="Q3428">
        <f t="shared" si="1833"/>
        <v>3.9795670717949812E-3</v>
      </c>
      <c r="T3428">
        <f t="shared" si="1834"/>
        <v>1.7526013384185093E-2</v>
      </c>
    </row>
    <row r="3429" spans="1:20" x14ac:dyDescent="0.3">
      <c r="A3429" s="26">
        <v>31008</v>
      </c>
      <c r="B3429">
        <v>134</v>
      </c>
      <c r="C3429" t="s">
        <v>209</v>
      </c>
      <c r="D3429">
        <v>5</v>
      </c>
      <c r="E3429" t="s">
        <v>214</v>
      </c>
      <c r="F3429">
        <v>4</v>
      </c>
      <c r="G3429">
        <v>10</v>
      </c>
      <c r="H3429">
        <f t="shared" si="1827"/>
        <v>0.1</v>
      </c>
      <c r="I3429">
        <v>3.9</v>
      </c>
      <c r="J3429">
        <v>0.4</v>
      </c>
      <c r="K3429">
        <f t="shared" si="1828"/>
        <v>7.8540000000000016E-3</v>
      </c>
      <c r="L3429">
        <f t="shared" si="1831"/>
        <v>1.8856635294394783E-2</v>
      </c>
      <c r="O3429">
        <f t="shared" si="1832"/>
        <v>6.6469639412741616E-3</v>
      </c>
      <c r="Q3429">
        <f t="shared" si="1833"/>
        <v>3.4630682134038381E-3</v>
      </c>
      <c r="T3429">
        <f t="shared" si="1834"/>
        <v>1.5251352411830503E-2</v>
      </c>
    </row>
    <row r="3430" spans="1:20" x14ac:dyDescent="0.3">
      <c r="A3430" s="26">
        <v>31008</v>
      </c>
      <c r="B3430">
        <v>134</v>
      </c>
      <c r="C3430" t="s">
        <v>209</v>
      </c>
      <c r="D3430">
        <v>6</v>
      </c>
      <c r="E3430" t="s">
        <v>214</v>
      </c>
      <c r="F3430">
        <v>4</v>
      </c>
      <c r="G3430">
        <v>12.5</v>
      </c>
      <c r="H3430">
        <f t="shared" si="1827"/>
        <v>0.125</v>
      </c>
      <c r="I3430">
        <v>3.8</v>
      </c>
      <c r="J3430">
        <v>0.4</v>
      </c>
      <c r="K3430">
        <f t="shared" si="1828"/>
        <v>1.2271875E-2</v>
      </c>
      <c r="L3430">
        <f t="shared" si="1831"/>
        <v>2.7958243667672557E-2</v>
      </c>
      <c r="O3430">
        <f t="shared" si="1832"/>
        <v>9.855280892854576E-3</v>
      </c>
      <c r="Q3430">
        <f t="shared" si="1833"/>
        <v>5.1346013451772339E-3</v>
      </c>
      <c r="T3430">
        <f t="shared" si="1834"/>
        <v>2.2612784324160539E-2</v>
      </c>
    </row>
    <row r="3433" spans="1:20" x14ac:dyDescent="0.3">
      <c r="A3433" s="26">
        <v>31008</v>
      </c>
      <c r="B3433">
        <v>134</v>
      </c>
      <c r="C3433" t="s">
        <v>209</v>
      </c>
      <c r="D3433">
        <v>9</v>
      </c>
      <c r="E3433" t="s">
        <v>214</v>
      </c>
      <c r="F3433">
        <v>3</v>
      </c>
      <c r="G3433">
        <v>7.5</v>
      </c>
      <c r="H3433">
        <f t="shared" si="1827"/>
        <v>7.4999999999999997E-2</v>
      </c>
      <c r="I3433">
        <v>2.8</v>
      </c>
      <c r="J3433">
        <v>1.6</v>
      </c>
      <c r="K3433">
        <f t="shared" si="1828"/>
        <v>4.4178749999999999E-3</v>
      </c>
      <c r="L3433">
        <f>0.000081*(G3433^1.864042*I3433^0.850892+0.000027*G3433^2)</f>
        <v>8.3200431654283785E-3</v>
      </c>
      <c r="O3433">
        <f>L3433*0.47*0.75</f>
        <v>2.9328152158135034E-3</v>
      </c>
      <c r="Q3433">
        <f>O3433*0.521</f>
        <v>1.5279967274388353E-3</v>
      </c>
      <c r="T3433">
        <f>(L3433*0.47*0.75)*(1+0.2)*0.521*3.67</f>
        <v>6.7292975876406301E-3</v>
      </c>
    </row>
    <row r="3435" spans="1:20" x14ac:dyDescent="0.3">
      <c r="A3435" s="26">
        <v>31008</v>
      </c>
      <c r="B3435">
        <v>134</v>
      </c>
      <c r="C3435" t="s">
        <v>209</v>
      </c>
      <c r="D3435">
        <v>11</v>
      </c>
      <c r="E3435" t="s">
        <v>214</v>
      </c>
      <c r="F3435">
        <v>4</v>
      </c>
      <c r="G3435">
        <v>15</v>
      </c>
      <c r="H3435">
        <f t="shared" si="1827"/>
        <v>0.15</v>
      </c>
      <c r="I3435">
        <v>3.6</v>
      </c>
      <c r="J3435">
        <v>1</v>
      </c>
      <c r="K3435">
        <f t="shared" si="1828"/>
        <v>1.76715E-2</v>
      </c>
      <c r="L3435">
        <f t="shared" ref="L3435:L3481" si="1835">0.000081*(G3435^1.864042*I3435^0.850892+0.000027*G3435^2)</f>
        <v>3.7508316040196762E-2</v>
      </c>
      <c r="O3435">
        <f t="shared" ref="O3435:O3481" si="1836">L3435*0.47*0.75</f>
        <v>1.3221681404169358E-2</v>
      </c>
      <c r="Q3435">
        <f t="shared" ref="Q3435:Q3481" si="1837">O3435*0.521</f>
        <v>6.8884960115722363E-3</v>
      </c>
      <c r="T3435">
        <f t="shared" ref="T3435:T3481" si="1838">(L3435*0.47*0.75)*(1+0.2)*0.521*3.67</f>
        <v>3.0336936434964126E-2</v>
      </c>
    </row>
    <row r="3436" spans="1:20" x14ac:dyDescent="0.3">
      <c r="A3436" s="26">
        <v>31008</v>
      </c>
      <c r="B3436">
        <v>134</v>
      </c>
      <c r="C3436" t="s">
        <v>209</v>
      </c>
      <c r="D3436">
        <v>12</v>
      </c>
      <c r="E3436" t="s">
        <v>214</v>
      </c>
      <c r="F3436">
        <v>3</v>
      </c>
      <c r="G3436">
        <v>9</v>
      </c>
      <c r="H3436">
        <f t="shared" si="1827"/>
        <v>0.09</v>
      </c>
      <c r="I3436">
        <v>4.5999999999999996</v>
      </c>
      <c r="J3436">
        <v>1.7</v>
      </c>
      <c r="K3436">
        <f t="shared" si="1828"/>
        <v>6.3617399999999994E-3</v>
      </c>
      <c r="L3436">
        <f t="shared" si="1835"/>
        <v>1.7830880368859055E-2</v>
      </c>
      <c r="O3436">
        <f t="shared" si="1836"/>
        <v>6.2853853300228173E-3</v>
      </c>
      <c r="Q3436">
        <f t="shared" si="1837"/>
        <v>3.2746857569418879E-3</v>
      </c>
      <c r="T3436">
        <f t="shared" si="1838"/>
        <v>1.4421716073572075E-2</v>
      </c>
    </row>
    <row r="3437" spans="1:20" x14ac:dyDescent="0.3">
      <c r="A3437" s="26">
        <v>31008</v>
      </c>
      <c r="B3437">
        <v>134</v>
      </c>
      <c r="C3437" t="s">
        <v>209</v>
      </c>
      <c r="D3437">
        <v>13</v>
      </c>
      <c r="E3437" t="s">
        <v>214</v>
      </c>
      <c r="F3437">
        <v>3</v>
      </c>
      <c r="G3437">
        <v>10</v>
      </c>
      <c r="H3437">
        <f t="shared" si="1827"/>
        <v>0.1</v>
      </c>
      <c r="I3437">
        <v>5</v>
      </c>
      <c r="J3437">
        <v>0.7</v>
      </c>
      <c r="K3437">
        <f t="shared" si="1828"/>
        <v>7.8540000000000016E-3</v>
      </c>
      <c r="L3437">
        <f t="shared" si="1835"/>
        <v>2.3295877876834702E-2</v>
      </c>
      <c r="O3437">
        <f t="shared" si="1836"/>
        <v>8.2117969515842319E-3</v>
      </c>
      <c r="Q3437">
        <f t="shared" si="1837"/>
        <v>4.2783462117753851E-3</v>
      </c>
      <c r="T3437">
        <f t="shared" si="1838"/>
        <v>1.8841836716658796E-2</v>
      </c>
    </row>
    <row r="3438" spans="1:20" x14ac:dyDescent="0.3">
      <c r="A3438" s="26">
        <v>31008</v>
      </c>
      <c r="B3438">
        <v>134</v>
      </c>
      <c r="C3438" t="s">
        <v>209</v>
      </c>
      <c r="D3438">
        <v>14</v>
      </c>
      <c r="E3438" t="s">
        <v>214</v>
      </c>
      <c r="F3438">
        <v>4</v>
      </c>
      <c r="G3438">
        <v>9.6999999999999993</v>
      </c>
      <c r="H3438">
        <f t="shared" si="1827"/>
        <v>9.6999999999999989E-2</v>
      </c>
      <c r="I3438">
        <v>6</v>
      </c>
      <c r="J3438">
        <v>3.5</v>
      </c>
      <c r="K3438">
        <f t="shared" si="1828"/>
        <v>7.3898285999999978E-3</v>
      </c>
      <c r="L3438">
        <f t="shared" si="1835"/>
        <v>2.5703669390478891E-2</v>
      </c>
      <c r="O3438">
        <f t="shared" si="1836"/>
        <v>9.0605434601438075E-3</v>
      </c>
      <c r="Q3438">
        <f t="shared" si="1837"/>
        <v>4.7205431427349235E-3</v>
      </c>
      <c r="T3438">
        <f t="shared" si="1838"/>
        <v>2.0789272000604601E-2</v>
      </c>
    </row>
    <row r="3439" spans="1:20" x14ac:dyDescent="0.3">
      <c r="A3439" s="26">
        <v>31008</v>
      </c>
      <c r="B3439">
        <v>134</v>
      </c>
      <c r="C3439" t="s">
        <v>209</v>
      </c>
      <c r="D3439">
        <v>15</v>
      </c>
      <c r="E3439" t="s">
        <v>214</v>
      </c>
      <c r="F3439">
        <v>3</v>
      </c>
      <c r="G3439">
        <v>9</v>
      </c>
      <c r="H3439">
        <f t="shared" si="1827"/>
        <v>0.09</v>
      </c>
      <c r="I3439">
        <v>3.6</v>
      </c>
      <c r="J3439">
        <v>0.4</v>
      </c>
      <c r="K3439">
        <f t="shared" si="1828"/>
        <v>6.3617399999999994E-3</v>
      </c>
      <c r="L3439">
        <f t="shared" si="1835"/>
        <v>1.4474107620819261E-2</v>
      </c>
      <c r="O3439">
        <f t="shared" si="1836"/>
        <v>5.1021229363387884E-3</v>
      </c>
      <c r="Q3439">
        <f t="shared" si="1837"/>
        <v>2.658206049832509E-3</v>
      </c>
      <c r="T3439">
        <f t="shared" si="1838"/>
        <v>1.1706739443462368E-2</v>
      </c>
    </row>
    <row r="3440" spans="1:20" x14ac:dyDescent="0.3">
      <c r="A3440" s="26">
        <v>31008</v>
      </c>
      <c r="B3440">
        <v>134</v>
      </c>
      <c r="C3440" t="s">
        <v>209</v>
      </c>
      <c r="D3440">
        <v>16</v>
      </c>
      <c r="E3440" t="s">
        <v>214</v>
      </c>
      <c r="F3440">
        <v>2</v>
      </c>
      <c r="G3440">
        <v>9.6999999999999993</v>
      </c>
      <c r="H3440">
        <f t="shared" si="1827"/>
        <v>9.6999999999999989E-2</v>
      </c>
      <c r="I3440">
        <v>5.0999999999999996</v>
      </c>
      <c r="J3440">
        <v>0.6</v>
      </c>
      <c r="K3440">
        <f t="shared" si="1828"/>
        <v>7.3898285999999978E-3</v>
      </c>
      <c r="L3440">
        <f t="shared" si="1835"/>
        <v>2.2384055331933217E-2</v>
      </c>
      <c r="O3440">
        <f t="shared" si="1836"/>
        <v>7.8903795045064586E-3</v>
      </c>
      <c r="Q3440">
        <f t="shared" si="1837"/>
        <v>4.110887721847865E-3</v>
      </c>
      <c r="T3440">
        <f t="shared" si="1838"/>
        <v>1.8104349527017994E-2</v>
      </c>
    </row>
    <row r="3441" spans="1:20" x14ac:dyDescent="0.3">
      <c r="A3441" s="26">
        <v>31008</v>
      </c>
      <c r="B3441">
        <v>134</v>
      </c>
      <c r="C3441" t="s">
        <v>209</v>
      </c>
      <c r="D3441">
        <v>17</v>
      </c>
      <c r="E3441" t="s">
        <v>214</v>
      </c>
      <c r="F3441">
        <v>3</v>
      </c>
      <c r="G3441">
        <v>8.5</v>
      </c>
      <c r="H3441">
        <f t="shared" si="1827"/>
        <v>8.5000000000000006E-2</v>
      </c>
      <c r="I3441">
        <v>5</v>
      </c>
      <c r="J3441">
        <v>1.5</v>
      </c>
      <c r="K3441">
        <f t="shared" si="1828"/>
        <v>5.6745150000000006E-3</v>
      </c>
      <c r="L3441">
        <f t="shared" si="1835"/>
        <v>1.7207306914613429E-2</v>
      </c>
      <c r="O3441">
        <f t="shared" si="1836"/>
        <v>6.0655756874012333E-3</v>
      </c>
      <c r="Q3441">
        <f t="shared" si="1837"/>
        <v>3.1601649331360429E-3</v>
      </c>
      <c r="T3441">
        <f t="shared" si="1838"/>
        <v>1.391736636553113E-2</v>
      </c>
    </row>
    <row r="3442" spans="1:20" x14ac:dyDescent="0.3">
      <c r="A3442" s="26">
        <v>31008</v>
      </c>
      <c r="B3442">
        <v>134</v>
      </c>
      <c r="C3442" t="s">
        <v>209</v>
      </c>
      <c r="D3442">
        <v>18</v>
      </c>
      <c r="E3442" t="s">
        <v>214</v>
      </c>
      <c r="F3442">
        <v>2</v>
      </c>
      <c r="G3442">
        <v>14</v>
      </c>
      <c r="H3442">
        <f t="shared" si="1827"/>
        <v>0.14000000000000001</v>
      </c>
      <c r="I3442">
        <v>5.0999999999999996</v>
      </c>
      <c r="J3442">
        <v>0.7</v>
      </c>
      <c r="K3442">
        <f t="shared" si="1828"/>
        <v>1.5393840000000002E-2</v>
      </c>
      <c r="L3442">
        <f t="shared" si="1835"/>
        <v>4.4359415363663404E-2</v>
      </c>
      <c r="O3442">
        <f t="shared" si="1836"/>
        <v>1.5636693915691349E-2</v>
      </c>
      <c r="Q3442">
        <f t="shared" si="1837"/>
        <v>8.1467175300751933E-3</v>
      </c>
      <c r="T3442">
        <f t="shared" si="1838"/>
        <v>3.5878144002451151E-2</v>
      </c>
    </row>
    <row r="3443" spans="1:20" x14ac:dyDescent="0.3">
      <c r="A3443" s="26">
        <v>31008</v>
      </c>
      <c r="B3443">
        <v>134</v>
      </c>
      <c r="C3443" t="s">
        <v>209</v>
      </c>
      <c r="D3443">
        <v>19</v>
      </c>
      <c r="E3443" t="s">
        <v>214</v>
      </c>
      <c r="F3443">
        <v>4</v>
      </c>
      <c r="G3443">
        <v>8.6999999999999993</v>
      </c>
      <c r="H3443">
        <f t="shared" si="1827"/>
        <v>8.6999999999999994E-2</v>
      </c>
      <c r="I3443">
        <v>4</v>
      </c>
      <c r="J3443">
        <v>0.6</v>
      </c>
      <c r="K3443">
        <f t="shared" si="1828"/>
        <v>5.944692599999999E-3</v>
      </c>
      <c r="L3443">
        <f t="shared" si="1835"/>
        <v>1.4862136060860979E-2</v>
      </c>
      <c r="O3443">
        <f t="shared" si="1836"/>
        <v>5.2389029614534951E-3</v>
      </c>
      <c r="Q3443">
        <f t="shared" si="1837"/>
        <v>2.7294684429172711E-3</v>
      </c>
      <c r="T3443">
        <f t="shared" si="1838"/>
        <v>1.2020579022607661E-2</v>
      </c>
    </row>
    <row r="3444" spans="1:20" x14ac:dyDescent="0.3">
      <c r="A3444" s="26">
        <v>31008</v>
      </c>
      <c r="B3444">
        <v>134</v>
      </c>
      <c r="C3444" t="s">
        <v>209</v>
      </c>
      <c r="D3444">
        <v>20</v>
      </c>
      <c r="E3444" t="s">
        <v>214</v>
      </c>
      <c r="F3444">
        <v>1</v>
      </c>
      <c r="G3444">
        <v>15</v>
      </c>
      <c r="H3444">
        <f t="shared" si="1827"/>
        <v>0.15</v>
      </c>
      <c r="I3444">
        <v>6.1</v>
      </c>
      <c r="J3444">
        <v>2.1</v>
      </c>
      <c r="K3444">
        <f t="shared" si="1828"/>
        <v>1.76715E-2</v>
      </c>
      <c r="L3444">
        <f t="shared" si="1835"/>
        <v>5.8749345563209231E-2</v>
      </c>
      <c r="O3444">
        <f t="shared" si="1836"/>
        <v>2.0709144311031255E-2</v>
      </c>
      <c r="Q3444">
        <f t="shared" si="1837"/>
        <v>1.0789464186047284E-2</v>
      </c>
      <c r="T3444">
        <f t="shared" si="1838"/>
        <v>4.7516800275352239E-2</v>
      </c>
    </row>
    <row r="3445" spans="1:20" x14ac:dyDescent="0.3">
      <c r="A3445" s="26">
        <v>31008</v>
      </c>
      <c r="B3445">
        <v>134</v>
      </c>
      <c r="C3445" t="s">
        <v>209</v>
      </c>
      <c r="D3445">
        <v>21</v>
      </c>
      <c r="E3445" t="s">
        <v>214</v>
      </c>
      <c r="F3445">
        <v>3</v>
      </c>
      <c r="G3445">
        <v>23.6</v>
      </c>
      <c r="H3445">
        <f t="shared" si="1827"/>
        <v>0.23600000000000002</v>
      </c>
      <c r="I3445">
        <v>5.5</v>
      </c>
      <c r="J3445">
        <v>1.3</v>
      </c>
      <c r="K3445">
        <f t="shared" si="1828"/>
        <v>4.3743638400000007E-2</v>
      </c>
      <c r="L3445">
        <f t="shared" si="1835"/>
        <v>0.12520554685046253</v>
      </c>
      <c r="O3445">
        <f t="shared" si="1836"/>
        <v>4.4134955264788042E-2</v>
      </c>
      <c r="Q3445">
        <f t="shared" si="1837"/>
        <v>2.2994311692954572E-2</v>
      </c>
      <c r="T3445">
        <f t="shared" si="1838"/>
        <v>0.10126694869577194</v>
      </c>
    </row>
    <row r="3446" spans="1:20" x14ac:dyDescent="0.3">
      <c r="A3446" s="26">
        <v>31008</v>
      </c>
      <c r="B3446">
        <v>134</v>
      </c>
      <c r="C3446" t="s">
        <v>209</v>
      </c>
      <c r="D3446">
        <v>22</v>
      </c>
      <c r="E3446" t="s">
        <v>214</v>
      </c>
      <c r="F3446">
        <v>4</v>
      </c>
      <c r="G3446">
        <v>17.5</v>
      </c>
      <c r="H3446">
        <f t="shared" si="1827"/>
        <v>0.17499999999999999</v>
      </c>
      <c r="I3446">
        <v>5.8</v>
      </c>
      <c r="J3446">
        <v>0.6</v>
      </c>
      <c r="K3446">
        <f t="shared" si="1828"/>
        <v>2.4052874999999998E-2</v>
      </c>
      <c r="L3446">
        <f t="shared" si="1835"/>
        <v>7.5016845699816245E-2</v>
      </c>
      <c r="O3446">
        <f t="shared" si="1836"/>
        <v>2.6443438109185223E-2</v>
      </c>
      <c r="Q3446">
        <f t="shared" si="1837"/>
        <v>1.3777031254885502E-2</v>
      </c>
      <c r="T3446">
        <f t="shared" si="1838"/>
        <v>6.067404564651574E-2</v>
      </c>
    </row>
    <row r="3447" spans="1:20" x14ac:dyDescent="0.3">
      <c r="A3447" s="26">
        <v>31008</v>
      </c>
      <c r="B3447">
        <v>134</v>
      </c>
      <c r="C3447" t="s">
        <v>209</v>
      </c>
      <c r="D3447">
        <v>23</v>
      </c>
      <c r="E3447" t="s">
        <v>214</v>
      </c>
      <c r="F3447">
        <v>3</v>
      </c>
      <c r="G3447">
        <v>13.5</v>
      </c>
      <c r="H3447">
        <f t="shared" si="1827"/>
        <v>0.13500000000000001</v>
      </c>
      <c r="I3447">
        <v>4</v>
      </c>
      <c r="J3447">
        <v>1.2</v>
      </c>
      <c r="K3447">
        <f t="shared" si="1828"/>
        <v>1.4313915000000002E-2</v>
      </c>
      <c r="L3447">
        <f t="shared" si="1835"/>
        <v>3.371070246433553E-2</v>
      </c>
      <c r="O3447">
        <f t="shared" si="1836"/>
        <v>1.1883022618678275E-2</v>
      </c>
      <c r="Q3447">
        <f t="shared" si="1837"/>
        <v>6.1910547843313816E-3</v>
      </c>
      <c r="T3447">
        <f t="shared" si="1838"/>
        <v>2.7265405270195404E-2</v>
      </c>
    </row>
    <row r="3448" spans="1:20" x14ac:dyDescent="0.3">
      <c r="A3448" s="26">
        <v>31008</v>
      </c>
      <c r="B3448">
        <v>134</v>
      </c>
      <c r="C3448" t="s">
        <v>209</v>
      </c>
      <c r="D3448">
        <v>24</v>
      </c>
      <c r="E3448" t="s">
        <v>214</v>
      </c>
      <c r="F3448">
        <v>3</v>
      </c>
      <c r="G3448">
        <v>10.4</v>
      </c>
      <c r="H3448">
        <f t="shared" si="1827"/>
        <v>0.10400000000000001</v>
      </c>
      <c r="I3448">
        <v>3.8</v>
      </c>
      <c r="J3448">
        <v>1.2</v>
      </c>
      <c r="K3448">
        <f t="shared" si="1828"/>
        <v>8.494886400000002E-3</v>
      </c>
      <c r="L3448">
        <f t="shared" si="1835"/>
        <v>1.9843408818904455E-2</v>
      </c>
      <c r="O3448">
        <f t="shared" si="1836"/>
        <v>6.9948016086638191E-3</v>
      </c>
      <c r="Q3448">
        <f t="shared" si="1837"/>
        <v>3.64429163811385E-3</v>
      </c>
      <c r="T3448">
        <f t="shared" si="1838"/>
        <v>1.6049460374253394E-2</v>
      </c>
    </row>
    <row r="3449" spans="1:20" x14ac:dyDescent="0.3">
      <c r="A3449" s="26">
        <v>31008</v>
      </c>
      <c r="B3449">
        <v>134</v>
      </c>
      <c r="C3449" t="s">
        <v>209</v>
      </c>
      <c r="D3449">
        <v>25</v>
      </c>
      <c r="E3449" t="s">
        <v>214</v>
      </c>
      <c r="F3449">
        <v>3</v>
      </c>
      <c r="G3449">
        <v>7.7</v>
      </c>
      <c r="H3449">
        <f t="shared" si="1827"/>
        <v>7.6999999999999999E-2</v>
      </c>
      <c r="I3449">
        <v>4</v>
      </c>
      <c r="J3449">
        <v>0.7</v>
      </c>
      <c r="K3449">
        <f t="shared" si="1828"/>
        <v>4.6566365999999998E-3</v>
      </c>
      <c r="L3449">
        <f t="shared" si="1835"/>
        <v>1.1836784771534044E-2</v>
      </c>
      <c r="O3449">
        <f t="shared" si="1836"/>
        <v>4.1724666319657502E-3</v>
      </c>
      <c r="Q3449">
        <f t="shared" si="1837"/>
        <v>2.1738551152541558E-3</v>
      </c>
      <c r="T3449">
        <f t="shared" si="1838"/>
        <v>9.5736579275793026E-3</v>
      </c>
    </row>
    <row r="3450" spans="1:20" x14ac:dyDescent="0.3">
      <c r="A3450" s="26">
        <v>31008</v>
      </c>
      <c r="B3450">
        <v>134</v>
      </c>
      <c r="C3450" t="s">
        <v>209</v>
      </c>
      <c r="D3450">
        <v>26</v>
      </c>
      <c r="E3450" t="s">
        <v>214</v>
      </c>
      <c r="F3450">
        <v>4</v>
      </c>
      <c r="G3450">
        <v>12</v>
      </c>
      <c r="H3450">
        <f t="shared" si="1827"/>
        <v>0.12</v>
      </c>
      <c r="I3450">
        <v>6</v>
      </c>
      <c r="J3450">
        <v>1</v>
      </c>
      <c r="K3450">
        <f t="shared" si="1828"/>
        <v>1.130976E-2</v>
      </c>
      <c r="L3450">
        <f t="shared" si="1835"/>
        <v>3.8216458588984467E-2</v>
      </c>
      <c r="O3450">
        <f t="shared" si="1836"/>
        <v>1.3471301652617023E-2</v>
      </c>
      <c r="Q3450">
        <f t="shared" si="1837"/>
        <v>7.0185481610134694E-3</v>
      </c>
      <c r="T3450">
        <f t="shared" si="1838"/>
        <v>3.0909686101103312E-2</v>
      </c>
    </row>
    <row r="3451" spans="1:20" x14ac:dyDescent="0.3">
      <c r="A3451" s="26">
        <v>31008</v>
      </c>
      <c r="B3451">
        <v>134</v>
      </c>
      <c r="C3451" t="s">
        <v>209</v>
      </c>
      <c r="D3451">
        <v>27</v>
      </c>
      <c r="E3451" t="s">
        <v>214</v>
      </c>
      <c r="F3451">
        <v>4</v>
      </c>
      <c r="G3451">
        <v>11.5</v>
      </c>
      <c r="H3451">
        <f t="shared" si="1827"/>
        <v>0.115</v>
      </c>
      <c r="I3451">
        <v>6.1</v>
      </c>
      <c r="J3451">
        <v>1.4</v>
      </c>
      <c r="K3451">
        <f t="shared" si="1828"/>
        <v>1.0386915E-2</v>
      </c>
      <c r="L3451">
        <f t="shared" si="1835"/>
        <v>3.5801788704826448E-2</v>
      </c>
      <c r="O3451">
        <f t="shared" si="1836"/>
        <v>1.2620130518451324E-2</v>
      </c>
      <c r="Q3451">
        <f t="shared" si="1837"/>
        <v>6.5750880001131402E-3</v>
      </c>
      <c r="T3451">
        <f t="shared" si="1838"/>
        <v>2.8956687552498264E-2</v>
      </c>
    </row>
    <row r="3452" spans="1:20" x14ac:dyDescent="0.3">
      <c r="A3452" s="26">
        <v>31008</v>
      </c>
      <c r="B3452">
        <v>134</v>
      </c>
      <c r="C3452" t="s">
        <v>209</v>
      </c>
      <c r="D3452">
        <v>28</v>
      </c>
      <c r="E3452" t="s">
        <v>214</v>
      </c>
      <c r="F3452">
        <v>4</v>
      </c>
      <c r="G3452">
        <v>10</v>
      </c>
      <c r="H3452">
        <f t="shared" si="1827"/>
        <v>0.1</v>
      </c>
      <c r="I3452">
        <v>6.1</v>
      </c>
      <c r="J3452">
        <v>1.6</v>
      </c>
      <c r="K3452">
        <f t="shared" si="1828"/>
        <v>7.8540000000000016E-3</v>
      </c>
      <c r="L3452">
        <f t="shared" si="1835"/>
        <v>2.7590612093776196E-2</v>
      </c>
      <c r="O3452">
        <f t="shared" si="1836"/>
        <v>9.7256907630561083E-3</v>
      </c>
      <c r="Q3452">
        <f t="shared" si="1837"/>
        <v>5.0670848875522326E-3</v>
      </c>
      <c r="T3452">
        <f t="shared" si="1838"/>
        <v>2.2315441844780032E-2</v>
      </c>
    </row>
    <row r="3453" spans="1:20" x14ac:dyDescent="0.3">
      <c r="A3453" s="26">
        <v>31008</v>
      </c>
      <c r="B3453">
        <v>134</v>
      </c>
      <c r="C3453" t="s">
        <v>209</v>
      </c>
      <c r="D3453">
        <v>29</v>
      </c>
      <c r="E3453" t="s">
        <v>214</v>
      </c>
      <c r="F3453">
        <v>4</v>
      </c>
      <c r="G3453">
        <v>13.7</v>
      </c>
      <c r="H3453">
        <f t="shared" si="1827"/>
        <v>0.13699999999999998</v>
      </c>
      <c r="I3453">
        <v>6.1</v>
      </c>
      <c r="J3453">
        <v>1.5</v>
      </c>
      <c r="K3453">
        <f t="shared" si="1828"/>
        <v>1.4741172599999994E-2</v>
      </c>
      <c r="L3453">
        <f t="shared" si="1835"/>
        <v>4.9615156471614894E-2</v>
      </c>
      <c r="O3453">
        <f t="shared" si="1836"/>
        <v>1.7489342656244251E-2</v>
      </c>
      <c r="Q3453">
        <f t="shared" si="1837"/>
        <v>9.1119475239032546E-3</v>
      </c>
      <c r="T3453">
        <f t="shared" si="1838"/>
        <v>4.0129016895269931E-2</v>
      </c>
    </row>
    <row r="3454" spans="1:20" x14ac:dyDescent="0.3">
      <c r="A3454" s="26">
        <v>31008</v>
      </c>
      <c r="B3454">
        <v>134</v>
      </c>
      <c r="C3454" t="s">
        <v>209</v>
      </c>
      <c r="D3454">
        <v>30</v>
      </c>
      <c r="E3454" t="s">
        <v>214</v>
      </c>
      <c r="F3454">
        <v>4</v>
      </c>
      <c r="G3454">
        <v>13.5</v>
      </c>
      <c r="H3454">
        <f t="shared" si="1827"/>
        <v>0.13500000000000001</v>
      </c>
      <c r="I3454">
        <v>6</v>
      </c>
      <c r="J3454">
        <v>1.6</v>
      </c>
      <c r="K3454">
        <f t="shared" si="1828"/>
        <v>1.4313915000000002E-2</v>
      </c>
      <c r="L3454">
        <f t="shared" si="1835"/>
        <v>4.7599341842894174E-2</v>
      </c>
      <c r="O3454">
        <f t="shared" si="1836"/>
        <v>1.6778767999620196E-2</v>
      </c>
      <c r="Q3454">
        <f t="shared" si="1837"/>
        <v>8.7417381278021219E-3</v>
      </c>
      <c r="T3454">
        <f t="shared" si="1838"/>
        <v>3.8498614714840541E-2</v>
      </c>
    </row>
    <row r="3455" spans="1:20" x14ac:dyDescent="0.3">
      <c r="A3455" s="26">
        <v>31008</v>
      </c>
      <c r="B3455">
        <v>134</v>
      </c>
      <c r="C3455" t="s">
        <v>209</v>
      </c>
      <c r="D3455">
        <v>31</v>
      </c>
      <c r="E3455" t="s">
        <v>214</v>
      </c>
      <c r="F3455">
        <v>3</v>
      </c>
      <c r="G3455">
        <v>11</v>
      </c>
      <c r="H3455">
        <f t="shared" si="1827"/>
        <v>0.11</v>
      </c>
      <c r="I3455">
        <v>5.6</v>
      </c>
      <c r="J3455">
        <v>1.2</v>
      </c>
      <c r="K3455">
        <f t="shared" si="1828"/>
        <v>9.503339999999999E-3</v>
      </c>
      <c r="L3455">
        <f t="shared" si="1835"/>
        <v>3.0641899216571747E-2</v>
      </c>
      <c r="O3455">
        <f t="shared" si="1836"/>
        <v>1.0801269473841541E-2</v>
      </c>
      <c r="Q3455">
        <f t="shared" si="1837"/>
        <v>5.6274613958714435E-3</v>
      </c>
      <c r="T3455">
        <f t="shared" si="1838"/>
        <v>2.4783339987417833E-2</v>
      </c>
    </row>
    <row r="3456" spans="1:20" x14ac:dyDescent="0.3">
      <c r="A3456" s="26">
        <v>31008</v>
      </c>
      <c r="B3456">
        <v>134</v>
      </c>
      <c r="C3456" t="s">
        <v>209</v>
      </c>
      <c r="D3456">
        <v>32</v>
      </c>
      <c r="E3456" t="s">
        <v>214</v>
      </c>
      <c r="F3456">
        <v>3</v>
      </c>
      <c r="G3456">
        <v>13.7</v>
      </c>
      <c r="H3456">
        <f t="shared" si="1827"/>
        <v>0.13699999999999998</v>
      </c>
      <c r="I3456">
        <v>5.4</v>
      </c>
      <c r="J3456">
        <v>1.1000000000000001</v>
      </c>
      <c r="K3456">
        <f t="shared" si="1828"/>
        <v>1.4741172599999994E-2</v>
      </c>
      <c r="L3456">
        <f t="shared" si="1835"/>
        <v>4.472721685548578E-2</v>
      </c>
      <c r="O3456">
        <f t="shared" si="1836"/>
        <v>1.5766343941558736E-2</v>
      </c>
      <c r="Q3456">
        <f t="shared" si="1837"/>
        <v>8.2142651935521015E-3</v>
      </c>
      <c r="T3456">
        <f t="shared" si="1838"/>
        <v>3.6175623912403455E-2</v>
      </c>
    </row>
    <row r="3457" spans="1:20" x14ac:dyDescent="0.3">
      <c r="A3457" s="26">
        <v>31008</v>
      </c>
      <c r="B3457">
        <v>134</v>
      </c>
      <c r="C3457" t="s">
        <v>209</v>
      </c>
      <c r="D3457">
        <v>33</v>
      </c>
      <c r="E3457" t="s">
        <v>214</v>
      </c>
      <c r="F3457">
        <v>5</v>
      </c>
      <c r="G3457">
        <v>13.5</v>
      </c>
      <c r="H3457">
        <f t="shared" si="1827"/>
        <v>0.13500000000000001</v>
      </c>
      <c r="I3457">
        <v>6</v>
      </c>
      <c r="J3457">
        <v>1.7</v>
      </c>
      <c r="K3457">
        <f t="shared" si="1828"/>
        <v>1.4313915000000002E-2</v>
      </c>
      <c r="L3457">
        <f t="shared" si="1835"/>
        <v>4.7599341842894174E-2</v>
      </c>
      <c r="O3457">
        <f t="shared" si="1836"/>
        <v>1.6778767999620196E-2</v>
      </c>
      <c r="Q3457">
        <f t="shared" si="1837"/>
        <v>8.7417381278021219E-3</v>
      </c>
      <c r="T3457">
        <f t="shared" si="1838"/>
        <v>3.8498614714840541E-2</v>
      </c>
    </row>
    <row r="3458" spans="1:20" x14ac:dyDescent="0.3">
      <c r="A3458" s="26">
        <v>31008</v>
      </c>
      <c r="B3458">
        <v>134</v>
      </c>
      <c r="C3458" t="s">
        <v>209</v>
      </c>
      <c r="D3458">
        <v>34</v>
      </c>
      <c r="E3458" t="s">
        <v>214</v>
      </c>
      <c r="F3458">
        <v>3</v>
      </c>
      <c r="G3458">
        <v>7.5</v>
      </c>
      <c r="H3458">
        <f t="shared" si="1827"/>
        <v>7.4999999999999997E-2</v>
      </c>
      <c r="I3458">
        <v>3.5</v>
      </c>
      <c r="J3458">
        <v>1</v>
      </c>
      <c r="K3458">
        <f t="shared" si="1828"/>
        <v>4.4178749999999999E-3</v>
      </c>
      <c r="L3458">
        <f t="shared" si="1835"/>
        <v>1.0059685971798469E-2</v>
      </c>
      <c r="O3458">
        <f t="shared" si="1836"/>
        <v>3.5460393050589598E-3</v>
      </c>
      <c r="Q3458">
        <f t="shared" si="1837"/>
        <v>1.8474864779357181E-3</v>
      </c>
      <c r="T3458">
        <f t="shared" si="1838"/>
        <v>8.1363304488289018E-3</v>
      </c>
    </row>
    <row r="3459" spans="1:20" x14ac:dyDescent="0.3">
      <c r="A3459" s="26">
        <v>31008</v>
      </c>
      <c r="B3459">
        <v>134</v>
      </c>
      <c r="C3459" t="s">
        <v>209</v>
      </c>
      <c r="D3459">
        <v>35</v>
      </c>
      <c r="E3459" t="s">
        <v>214</v>
      </c>
      <c r="F3459">
        <v>5</v>
      </c>
      <c r="G3459">
        <v>7.7</v>
      </c>
      <c r="H3459">
        <f t="shared" ref="H3459:H3522" si="1839">G3459/100</f>
        <v>7.6999999999999999E-2</v>
      </c>
      <c r="I3459">
        <v>5.6</v>
      </c>
      <c r="J3459">
        <v>1.4</v>
      </c>
      <c r="K3459">
        <f t="shared" ref="K3459:K3522" si="1840">0.7854*H3459^2</f>
        <v>4.6566365999999998E-3</v>
      </c>
      <c r="L3459">
        <f t="shared" si="1835"/>
        <v>1.5760563567970298E-2</v>
      </c>
      <c r="O3459">
        <f t="shared" si="1836"/>
        <v>5.5555986577095293E-3</v>
      </c>
      <c r="Q3459">
        <f t="shared" si="1837"/>
        <v>2.894466900666665E-3</v>
      </c>
      <c r="T3459">
        <f t="shared" si="1838"/>
        <v>1.2747232230535992E-2</v>
      </c>
    </row>
    <row r="3460" spans="1:20" x14ac:dyDescent="0.3">
      <c r="A3460" s="26">
        <v>31008</v>
      </c>
      <c r="B3460">
        <v>134</v>
      </c>
      <c r="C3460" t="s">
        <v>209</v>
      </c>
      <c r="D3460">
        <v>36</v>
      </c>
      <c r="E3460" t="s">
        <v>214</v>
      </c>
      <c r="F3460">
        <v>5</v>
      </c>
      <c r="G3460">
        <v>10</v>
      </c>
      <c r="H3460">
        <f t="shared" si="1839"/>
        <v>0.1</v>
      </c>
      <c r="I3460">
        <v>5.6</v>
      </c>
      <c r="J3460">
        <v>1.6</v>
      </c>
      <c r="K3460">
        <f t="shared" si="1840"/>
        <v>7.8540000000000016E-3</v>
      </c>
      <c r="L3460">
        <f t="shared" si="1835"/>
        <v>2.5654167612997825E-2</v>
      </c>
      <c r="O3460">
        <f t="shared" si="1836"/>
        <v>9.0430940835817333E-3</v>
      </c>
      <c r="Q3460">
        <f t="shared" si="1837"/>
        <v>4.7114520175460832E-3</v>
      </c>
      <c r="T3460">
        <f t="shared" si="1838"/>
        <v>2.0749234685272951E-2</v>
      </c>
    </row>
    <row r="3461" spans="1:20" x14ac:dyDescent="0.3">
      <c r="A3461" s="26">
        <v>31008</v>
      </c>
      <c r="B3461">
        <v>134</v>
      </c>
      <c r="C3461" t="s">
        <v>209</v>
      </c>
      <c r="D3461">
        <v>37</v>
      </c>
      <c r="E3461" t="s">
        <v>214</v>
      </c>
      <c r="F3461">
        <v>3</v>
      </c>
      <c r="G3461">
        <v>8</v>
      </c>
      <c r="H3461">
        <f t="shared" si="1839"/>
        <v>0.08</v>
      </c>
      <c r="I3461">
        <v>3.8</v>
      </c>
      <c r="J3461">
        <v>1.5</v>
      </c>
      <c r="K3461">
        <f t="shared" si="1840"/>
        <v>5.0265600000000002E-3</v>
      </c>
      <c r="L3461">
        <f t="shared" si="1835"/>
        <v>1.2168047718401229E-2</v>
      </c>
      <c r="O3461">
        <f t="shared" si="1836"/>
        <v>4.2892368207364329E-3</v>
      </c>
      <c r="Q3461">
        <f t="shared" si="1837"/>
        <v>2.2346923836036817E-3</v>
      </c>
      <c r="T3461">
        <f t="shared" si="1838"/>
        <v>9.8415852573906122E-3</v>
      </c>
    </row>
    <row r="3462" spans="1:20" x14ac:dyDescent="0.3">
      <c r="A3462" s="26">
        <v>31008</v>
      </c>
      <c r="B3462">
        <v>134</v>
      </c>
      <c r="C3462" t="s">
        <v>209</v>
      </c>
      <c r="D3462">
        <v>38</v>
      </c>
      <c r="E3462" t="s">
        <v>214</v>
      </c>
      <c r="F3462">
        <v>3</v>
      </c>
      <c r="G3462">
        <v>7.8</v>
      </c>
      <c r="H3462">
        <f t="shared" si="1839"/>
        <v>7.8E-2</v>
      </c>
      <c r="I3462">
        <v>3.8</v>
      </c>
      <c r="J3462">
        <v>1.4</v>
      </c>
      <c r="K3462">
        <f t="shared" si="1840"/>
        <v>4.7783736E-3</v>
      </c>
      <c r="L3462">
        <f t="shared" si="1835"/>
        <v>1.1607134818827084E-2</v>
      </c>
      <c r="O3462">
        <f t="shared" si="1836"/>
        <v>4.0915150236365463E-3</v>
      </c>
      <c r="Q3462">
        <f t="shared" si="1837"/>
        <v>2.1316793273146407E-3</v>
      </c>
      <c r="T3462">
        <f t="shared" si="1838"/>
        <v>9.3879157574936773E-3</v>
      </c>
    </row>
    <row r="3463" spans="1:20" x14ac:dyDescent="0.3">
      <c r="A3463" s="26">
        <v>31008</v>
      </c>
      <c r="B3463">
        <v>134</v>
      </c>
      <c r="C3463" t="s">
        <v>209</v>
      </c>
      <c r="D3463">
        <v>39</v>
      </c>
      <c r="E3463" t="s">
        <v>214</v>
      </c>
      <c r="F3463">
        <v>3</v>
      </c>
      <c r="G3463">
        <v>8</v>
      </c>
      <c r="H3463">
        <f t="shared" si="1839"/>
        <v>0.08</v>
      </c>
      <c r="I3463">
        <v>3.9</v>
      </c>
      <c r="J3463">
        <v>1</v>
      </c>
      <c r="K3463">
        <f t="shared" si="1840"/>
        <v>5.0265600000000002E-3</v>
      </c>
      <c r="L3463">
        <f t="shared" si="1835"/>
        <v>1.2439980984147598E-2</v>
      </c>
      <c r="O3463">
        <f t="shared" si="1836"/>
        <v>4.3850932969120276E-3</v>
      </c>
      <c r="Q3463">
        <f t="shared" si="1837"/>
        <v>2.2846336076911664E-3</v>
      </c>
      <c r="T3463">
        <f t="shared" si="1838"/>
        <v>1.0061526408271897E-2</v>
      </c>
    </row>
    <row r="3464" spans="1:20" x14ac:dyDescent="0.3">
      <c r="A3464" s="26">
        <v>31008</v>
      </c>
      <c r="B3464">
        <v>134</v>
      </c>
      <c r="C3464" t="s">
        <v>209</v>
      </c>
      <c r="D3464">
        <v>40</v>
      </c>
      <c r="E3464" t="s">
        <v>214</v>
      </c>
      <c r="F3464">
        <v>4</v>
      </c>
      <c r="G3464">
        <v>15</v>
      </c>
      <c r="H3464">
        <f t="shared" si="1839"/>
        <v>0.15</v>
      </c>
      <c r="I3464">
        <v>6</v>
      </c>
      <c r="J3464">
        <v>0.6</v>
      </c>
      <c r="K3464">
        <f t="shared" si="1840"/>
        <v>1.76715E-2</v>
      </c>
      <c r="L3464">
        <f t="shared" si="1835"/>
        <v>5.7928846992668037E-2</v>
      </c>
      <c r="O3464">
        <f t="shared" si="1836"/>
        <v>2.0419918564915485E-2</v>
      </c>
      <c r="Q3464">
        <f t="shared" si="1837"/>
        <v>1.0638777572320969E-2</v>
      </c>
      <c r="T3464">
        <f t="shared" si="1838"/>
        <v>4.6853176428501536E-2</v>
      </c>
    </row>
    <row r="3465" spans="1:20" x14ac:dyDescent="0.3">
      <c r="A3465" s="26">
        <v>31008</v>
      </c>
      <c r="B3465">
        <v>134</v>
      </c>
      <c r="C3465" t="s">
        <v>209</v>
      </c>
      <c r="D3465">
        <v>41</v>
      </c>
      <c r="E3465" t="s">
        <v>214</v>
      </c>
      <c r="F3465">
        <v>4</v>
      </c>
      <c r="G3465">
        <v>15.3</v>
      </c>
      <c r="H3465">
        <f t="shared" si="1839"/>
        <v>0.153</v>
      </c>
      <c r="I3465">
        <v>6.1</v>
      </c>
      <c r="J3465">
        <v>1.5</v>
      </c>
      <c r="K3465">
        <f t="shared" si="1840"/>
        <v>1.83854286E-2</v>
      </c>
      <c r="L3465">
        <f t="shared" si="1835"/>
        <v>6.0958479298950957E-2</v>
      </c>
      <c r="O3465">
        <f t="shared" si="1836"/>
        <v>2.1487863952880208E-2</v>
      </c>
      <c r="Q3465">
        <f t="shared" si="1837"/>
        <v>1.1195177119450589E-2</v>
      </c>
      <c r="T3465">
        <f t="shared" si="1838"/>
        <v>4.930356003406039E-2</v>
      </c>
    </row>
    <row r="3466" spans="1:20" x14ac:dyDescent="0.3">
      <c r="A3466" s="26">
        <v>31008</v>
      </c>
      <c r="B3466">
        <v>134</v>
      </c>
      <c r="C3466" t="s">
        <v>209</v>
      </c>
      <c r="D3466">
        <v>42</v>
      </c>
      <c r="E3466" t="s">
        <v>214</v>
      </c>
      <c r="F3466">
        <v>3</v>
      </c>
      <c r="G3466">
        <v>12.5</v>
      </c>
      <c r="H3466">
        <f t="shared" si="1839"/>
        <v>0.125</v>
      </c>
      <c r="I3466">
        <v>5.8</v>
      </c>
      <c r="J3466">
        <v>1.7</v>
      </c>
      <c r="K3466">
        <f t="shared" si="1840"/>
        <v>1.2271875E-2</v>
      </c>
      <c r="L3466">
        <f t="shared" si="1835"/>
        <v>4.0065431994747699E-2</v>
      </c>
      <c r="O3466">
        <f t="shared" si="1836"/>
        <v>1.4123064778148564E-2</v>
      </c>
      <c r="Q3466">
        <f t="shared" si="1837"/>
        <v>7.3581167494154017E-3</v>
      </c>
      <c r="T3466">
        <f t="shared" si="1838"/>
        <v>3.2405146164425427E-2</v>
      </c>
    </row>
    <row r="3467" spans="1:20" x14ac:dyDescent="0.3">
      <c r="A3467" s="26">
        <v>31008</v>
      </c>
      <c r="B3467">
        <v>134</v>
      </c>
      <c r="C3467" t="s">
        <v>209</v>
      </c>
      <c r="D3467">
        <v>43</v>
      </c>
      <c r="E3467" t="s">
        <v>214</v>
      </c>
      <c r="F3467">
        <v>3</v>
      </c>
      <c r="G3467">
        <v>12</v>
      </c>
      <c r="H3467">
        <f t="shared" si="1839"/>
        <v>0.12</v>
      </c>
      <c r="I3467">
        <v>5</v>
      </c>
      <c r="J3467">
        <v>1</v>
      </c>
      <c r="K3467">
        <f t="shared" si="1840"/>
        <v>1.130976E-2</v>
      </c>
      <c r="L3467">
        <f t="shared" si="1835"/>
        <v>3.2724751060338599E-2</v>
      </c>
      <c r="O3467">
        <f t="shared" si="1836"/>
        <v>1.1535474748769356E-2</v>
      </c>
      <c r="Q3467">
        <f t="shared" si="1837"/>
        <v>6.0099823441088348E-3</v>
      </c>
      <c r="T3467">
        <f t="shared" si="1838"/>
        <v>2.6467962243455306E-2</v>
      </c>
    </row>
    <row r="3468" spans="1:20" x14ac:dyDescent="0.3">
      <c r="A3468" s="26">
        <v>31008</v>
      </c>
      <c r="B3468">
        <v>134</v>
      </c>
      <c r="C3468" t="s">
        <v>209</v>
      </c>
      <c r="D3468">
        <v>44</v>
      </c>
      <c r="E3468" t="s">
        <v>214</v>
      </c>
      <c r="F3468">
        <v>3</v>
      </c>
      <c r="G3468">
        <v>9.3000000000000007</v>
      </c>
      <c r="H3468">
        <f t="shared" si="1839"/>
        <v>9.3000000000000013E-2</v>
      </c>
      <c r="I3468">
        <v>4.7</v>
      </c>
      <c r="J3468">
        <v>0.7</v>
      </c>
      <c r="K3468">
        <f t="shared" si="1840"/>
        <v>6.7929246000000016E-3</v>
      </c>
      <c r="L3468">
        <f t="shared" si="1835"/>
        <v>1.9304780020190485E-2</v>
      </c>
      <c r="O3468">
        <f t="shared" si="1836"/>
        <v>6.8049349571171463E-3</v>
      </c>
      <c r="Q3468">
        <f t="shared" si="1837"/>
        <v>3.5453711126580334E-3</v>
      </c>
      <c r="T3468">
        <f t="shared" si="1838"/>
        <v>1.5613814380145977E-2</v>
      </c>
    </row>
    <row r="3469" spans="1:20" x14ac:dyDescent="0.3">
      <c r="A3469" s="26">
        <v>31008</v>
      </c>
      <c r="B3469">
        <v>134</v>
      </c>
      <c r="C3469" t="s">
        <v>209</v>
      </c>
      <c r="D3469">
        <v>45</v>
      </c>
      <c r="E3469" t="s">
        <v>214</v>
      </c>
      <c r="F3469">
        <v>3</v>
      </c>
      <c r="G3469">
        <v>17</v>
      </c>
      <c r="H3469">
        <f t="shared" si="1839"/>
        <v>0.17</v>
      </c>
      <c r="I3469">
        <v>4.5999999999999996</v>
      </c>
      <c r="J3469">
        <v>1</v>
      </c>
      <c r="K3469">
        <f t="shared" si="1840"/>
        <v>2.2698060000000003E-2</v>
      </c>
      <c r="L3469">
        <f t="shared" si="1835"/>
        <v>5.8349014920394425E-2</v>
      </c>
      <c r="O3469">
        <f t="shared" si="1836"/>
        <v>2.0568027759439035E-2</v>
      </c>
      <c r="Q3469">
        <f t="shared" si="1837"/>
        <v>1.0715942462667738E-2</v>
      </c>
      <c r="T3469">
        <f t="shared" si="1838"/>
        <v>4.7193010605588712E-2</v>
      </c>
    </row>
    <row r="3470" spans="1:20" x14ac:dyDescent="0.3">
      <c r="A3470" s="26">
        <v>31008</v>
      </c>
      <c r="B3470">
        <v>134</v>
      </c>
      <c r="C3470" t="s">
        <v>209</v>
      </c>
      <c r="D3470">
        <v>46</v>
      </c>
      <c r="E3470" t="s">
        <v>214</v>
      </c>
      <c r="F3470">
        <v>3</v>
      </c>
      <c r="G3470">
        <v>8.6999999999999993</v>
      </c>
      <c r="H3470">
        <f t="shared" si="1839"/>
        <v>8.6999999999999994E-2</v>
      </c>
      <c r="I3470">
        <v>4</v>
      </c>
      <c r="J3470">
        <v>0.4</v>
      </c>
      <c r="K3470">
        <f t="shared" si="1840"/>
        <v>5.944692599999999E-3</v>
      </c>
      <c r="L3470">
        <f t="shared" si="1835"/>
        <v>1.4862136060860979E-2</v>
      </c>
      <c r="O3470">
        <f t="shared" si="1836"/>
        <v>5.2389029614534951E-3</v>
      </c>
      <c r="Q3470">
        <f t="shared" si="1837"/>
        <v>2.7294684429172711E-3</v>
      </c>
      <c r="T3470">
        <f t="shared" si="1838"/>
        <v>1.2020579022607661E-2</v>
      </c>
    </row>
    <row r="3471" spans="1:20" x14ac:dyDescent="0.3">
      <c r="A3471" s="26">
        <v>31008</v>
      </c>
      <c r="B3471">
        <v>134</v>
      </c>
      <c r="C3471" t="s">
        <v>209</v>
      </c>
      <c r="D3471">
        <v>47</v>
      </c>
      <c r="E3471" t="s">
        <v>214</v>
      </c>
      <c r="F3471">
        <v>4</v>
      </c>
      <c r="G3471">
        <v>18</v>
      </c>
      <c r="H3471">
        <f t="shared" si="1839"/>
        <v>0.18</v>
      </c>
      <c r="I3471">
        <v>4.4000000000000004</v>
      </c>
      <c r="J3471">
        <v>1.5</v>
      </c>
      <c r="K3471">
        <f t="shared" si="1840"/>
        <v>2.5446959999999998E-2</v>
      </c>
      <c r="L3471">
        <f t="shared" si="1835"/>
        <v>6.2499903737952021E-2</v>
      </c>
      <c r="O3471">
        <f t="shared" si="1836"/>
        <v>2.2031216067628086E-2</v>
      </c>
      <c r="Q3471">
        <f t="shared" si="1837"/>
        <v>1.1478263571234234E-2</v>
      </c>
      <c r="T3471">
        <f t="shared" si="1838"/>
        <v>5.0550272767715565E-2</v>
      </c>
    </row>
    <row r="3472" spans="1:20" x14ac:dyDescent="0.3">
      <c r="A3472" s="26">
        <v>31008</v>
      </c>
      <c r="B3472">
        <v>134</v>
      </c>
      <c r="C3472" t="s">
        <v>209</v>
      </c>
      <c r="D3472">
        <v>48</v>
      </c>
      <c r="E3472" t="s">
        <v>214</v>
      </c>
      <c r="F3472">
        <v>3</v>
      </c>
      <c r="G3472">
        <v>11.1</v>
      </c>
      <c r="H3472">
        <f t="shared" si="1839"/>
        <v>0.111</v>
      </c>
      <c r="I3472">
        <v>3.9</v>
      </c>
      <c r="J3472">
        <v>1</v>
      </c>
      <c r="K3472">
        <f t="shared" si="1840"/>
        <v>9.6769134000000007E-3</v>
      </c>
      <c r="L3472">
        <f t="shared" si="1835"/>
        <v>2.2905944782969222E-2</v>
      </c>
      <c r="O3472">
        <f t="shared" si="1836"/>
        <v>8.07434553599665E-3</v>
      </c>
      <c r="Q3472">
        <f t="shared" si="1837"/>
        <v>4.206734024254255E-3</v>
      </c>
      <c r="T3472">
        <f t="shared" si="1838"/>
        <v>1.8526456642815735E-2</v>
      </c>
    </row>
    <row r="3473" spans="1:20" x14ac:dyDescent="0.3">
      <c r="A3473" s="26">
        <v>31008</v>
      </c>
      <c r="B3473">
        <v>134</v>
      </c>
      <c r="C3473" t="s">
        <v>209</v>
      </c>
      <c r="D3473">
        <v>49</v>
      </c>
      <c r="E3473" t="s">
        <v>214</v>
      </c>
      <c r="F3473">
        <v>4</v>
      </c>
      <c r="G3473">
        <v>13.1</v>
      </c>
      <c r="H3473">
        <f t="shared" si="1839"/>
        <v>0.13100000000000001</v>
      </c>
      <c r="I3473">
        <v>4.5</v>
      </c>
      <c r="J3473">
        <v>1.6</v>
      </c>
      <c r="K3473">
        <f t="shared" si="1840"/>
        <v>1.3478249400000001E-2</v>
      </c>
      <c r="L3473">
        <f t="shared" si="1835"/>
        <v>3.5232508709099226E-2</v>
      </c>
      <c r="O3473">
        <f t="shared" si="1836"/>
        <v>1.2419459319957478E-2</v>
      </c>
      <c r="Q3473">
        <f t="shared" si="1837"/>
        <v>6.470538305697846E-3</v>
      </c>
      <c r="T3473">
        <f t="shared" si="1838"/>
        <v>2.8496250698293313E-2</v>
      </c>
    </row>
    <row r="3474" spans="1:20" x14ac:dyDescent="0.3">
      <c r="A3474" s="26">
        <v>31008</v>
      </c>
      <c r="B3474">
        <v>134</v>
      </c>
      <c r="C3474" t="s">
        <v>209</v>
      </c>
      <c r="D3474">
        <v>50</v>
      </c>
      <c r="E3474" t="s">
        <v>214</v>
      </c>
      <c r="F3474">
        <v>3</v>
      </c>
      <c r="G3474">
        <v>13.5</v>
      </c>
      <c r="H3474">
        <f t="shared" si="1839"/>
        <v>0.13500000000000001</v>
      </c>
      <c r="I3474">
        <v>3.7</v>
      </c>
      <c r="J3474">
        <v>1.7</v>
      </c>
      <c r="K3474">
        <f t="shared" si="1840"/>
        <v>1.4313915000000002E-2</v>
      </c>
      <c r="L3474">
        <f t="shared" si="1835"/>
        <v>3.1547026158003456E-2</v>
      </c>
      <c r="O3474">
        <f t="shared" si="1836"/>
        <v>1.1120326720696218E-2</v>
      </c>
      <c r="Q3474">
        <f t="shared" si="1837"/>
        <v>5.7936902214827295E-3</v>
      </c>
      <c r="T3474">
        <f t="shared" si="1838"/>
        <v>2.551541173540994E-2</v>
      </c>
    </row>
    <row r="3475" spans="1:20" x14ac:dyDescent="0.3">
      <c r="A3475" s="26">
        <v>31008</v>
      </c>
      <c r="B3475">
        <v>134</v>
      </c>
      <c r="C3475" t="s">
        <v>209</v>
      </c>
      <c r="D3475">
        <v>51</v>
      </c>
      <c r="E3475" t="s">
        <v>214</v>
      </c>
      <c r="F3475">
        <v>3</v>
      </c>
      <c r="G3475">
        <v>11</v>
      </c>
      <c r="H3475">
        <f t="shared" si="1839"/>
        <v>0.11</v>
      </c>
      <c r="I3475">
        <v>3.8</v>
      </c>
      <c r="J3475">
        <v>1.6</v>
      </c>
      <c r="K3475">
        <f t="shared" si="1840"/>
        <v>9.503339999999999E-3</v>
      </c>
      <c r="L3475">
        <f t="shared" si="1835"/>
        <v>2.2030439604223389E-2</v>
      </c>
      <c r="O3475">
        <f t="shared" si="1836"/>
        <v>7.765729960488744E-3</v>
      </c>
      <c r="Q3475">
        <f t="shared" si="1837"/>
        <v>4.0459453094146359E-3</v>
      </c>
      <c r="T3475">
        <f t="shared" si="1838"/>
        <v>1.7818343142662056E-2</v>
      </c>
    </row>
    <row r="3476" spans="1:20" x14ac:dyDescent="0.3">
      <c r="A3476" s="26">
        <v>31008</v>
      </c>
      <c r="B3476">
        <v>134</v>
      </c>
      <c r="C3476" t="s">
        <v>209</v>
      </c>
      <c r="D3476">
        <v>52</v>
      </c>
      <c r="E3476" t="s">
        <v>214</v>
      </c>
      <c r="F3476">
        <v>4</v>
      </c>
      <c r="G3476">
        <v>14.5</v>
      </c>
      <c r="H3476">
        <f t="shared" si="1839"/>
        <v>0.14499999999999999</v>
      </c>
      <c r="I3476">
        <v>4.3</v>
      </c>
      <c r="J3476">
        <v>1</v>
      </c>
      <c r="K3476">
        <f t="shared" si="1840"/>
        <v>1.6513034999999999E-2</v>
      </c>
      <c r="L3476">
        <f t="shared" si="1835"/>
        <v>4.0958294958893172E-2</v>
      </c>
      <c r="O3476">
        <f t="shared" si="1836"/>
        <v>1.4437798973009845E-2</v>
      </c>
      <c r="Q3476">
        <f t="shared" si="1837"/>
        <v>7.5220932649381293E-3</v>
      </c>
      <c r="T3476">
        <f t="shared" si="1838"/>
        <v>3.3127298738787524E-2</v>
      </c>
    </row>
    <row r="3477" spans="1:20" x14ac:dyDescent="0.3">
      <c r="A3477" s="26">
        <v>31008</v>
      </c>
      <c r="B3477">
        <v>134</v>
      </c>
      <c r="C3477" t="s">
        <v>209</v>
      </c>
      <c r="D3477">
        <v>53</v>
      </c>
      <c r="E3477" t="s">
        <v>214</v>
      </c>
      <c r="F3477">
        <v>3</v>
      </c>
      <c r="G3477">
        <v>11.3</v>
      </c>
      <c r="H3477">
        <f t="shared" si="1839"/>
        <v>0.113</v>
      </c>
      <c r="I3477">
        <v>3.7</v>
      </c>
      <c r="J3477">
        <v>1.1000000000000001</v>
      </c>
      <c r="K3477">
        <f t="shared" si="1840"/>
        <v>1.0028772600000001E-2</v>
      </c>
      <c r="L3477">
        <f t="shared" si="1835"/>
        <v>2.2643894574769001E-2</v>
      </c>
      <c r="O3477">
        <f t="shared" si="1836"/>
        <v>7.9819728376060717E-3</v>
      </c>
      <c r="Q3477">
        <f t="shared" si="1837"/>
        <v>4.1586078483927631E-3</v>
      </c>
      <c r="T3477">
        <f t="shared" si="1838"/>
        <v>1.8314508964321727E-2</v>
      </c>
    </row>
    <row r="3478" spans="1:20" x14ac:dyDescent="0.3">
      <c r="A3478" s="26">
        <v>31008</v>
      </c>
      <c r="B3478">
        <v>134</v>
      </c>
      <c r="C3478" t="s">
        <v>209</v>
      </c>
      <c r="D3478">
        <v>54</v>
      </c>
      <c r="E3478" t="s">
        <v>214</v>
      </c>
      <c r="F3478">
        <v>4</v>
      </c>
      <c r="G3478">
        <v>14</v>
      </c>
      <c r="H3478">
        <f t="shared" si="1839"/>
        <v>0.14000000000000001</v>
      </c>
      <c r="I3478">
        <v>6</v>
      </c>
      <c r="J3478">
        <v>0.3</v>
      </c>
      <c r="K3478">
        <f t="shared" si="1840"/>
        <v>1.5393840000000002E-2</v>
      </c>
      <c r="L3478">
        <f t="shared" si="1835"/>
        <v>5.0938029803294024E-2</v>
      </c>
      <c r="O3478">
        <f t="shared" si="1836"/>
        <v>1.7955655505661142E-2</v>
      </c>
      <c r="Q3478">
        <f t="shared" si="1837"/>
        <v>9.3548965184494549E-3</v>
      </c>
      <c r="T3478">
        <f t="shared" si="1838"/>
        <v>4.1198964267251399E-2</v>
      </c>
    </row>
    <row r="3479" spans="1:20" x14ac:dyDescent="0.3">
      <c r="A3479" s="26">
        <v>31008</v>
      </c>
      <c r="B3479">
        <v>134</v>
      </c>
      <c r="C3479" t="s">
        <v>209</v>
      </c>
      <c r="D3479">
        <v>55</v>
      </c>
      <c r="E3479" t="s">
        <v>214</v>
      </c>
      <c r="F3479">
        <v>3</v>
      </c>
      <c r="G3479">
        <v>10.5</v>
      </c>
      <c r="H3479">
        <f t="shared" si="1839"/>
        <v>0.105</v>
      </c>
      <c r="I3479">
        <v>4.3</v>
      </c>
      <c r="J3479">
        <v>0.7</v>
      </c>
      <c r="K3479">
        <f t="shared" si="1840"/>
        <v>8.659034999999999E-3</v>
      </c>
      <c r="L3479">
        <f t="shared" si="1835"/>
        <v>2.2441023973236402E-2</v>
      </c>
      <c r="O3479">
        <f t="shared" si="1836"/>
        <v>7.910460950565832E-3</v>
      </c>
      <c r="Q3479">
        <f t="shared" si="1837"/>
        <v>4.121350155244799E-3</v>
      </c>
      <c r="T3479">
        <f t="shared" si="1838"/>
        <v>1.8150426083698094E-2</v>
      </c>
    </row>
    <row r="3480" spans="1:20" x14ac:dyDescent="0.3">
      <c r="A3480" s="26">
        <v>31008</v>
      </c>
      <c r="B3480">
        <v>134</v>
      </c>
      <c r="C3480" t="s">
        <v>209</v>
      </c>
      <c r="D3480">
        <v>56</v>
      </c>
      <c r="E3480" t="s">
        <v>214</v>
      </c>
      <c r="F3480">
        <v>3</v>
      </c>
      <c r="G3480">
        <v>12.7</v>
      </c>
      <c r="H3480">
        <f t="shared" si="1839"/>
        <v>0.127</v>
      </c>
      <c r="I3480">
        <v>5.7</v>
      </c>
      <c r="J3480">
        <v>1</v>
      </c>
      <c r="K3480">
        <f t="shared" si="1840"/>
        <v>1.26677166E-2</v>
      </c>
      <c r="L3480">
        <f t="shared" si="1835"/>
        <v>4.0662413240325074E-2</v>
      </c>
      <c r="O3480">
        <f t="shared" si="1836"/>
        <v>1.4333500667214586E-2</v>
      </c>
      <c r="Q3480">
        <f t="shared" si="1837"/>
        <v>7.4677538476187995E-3</v>
      </c>
      <c r="T3480">
        <f t="shared" si="1838"/>
        <v>3.2887987944913197E-2</v>
      </c>
    </row>
    <row r="3481" spans="1:20" x14ac:dyDescent="0.3">
      <c r="A3481" s="26">
        <v>31008</v>
      </c>
      <c r="B3481">
        <v>134</v>
      </c>
      <c r="C3481" t="s">
        <v>209</v>
      </c>
      <c r="D3481">
        <v>57</v>
      </c>
      <c r="E3481" t="s">
        <v>214</v>
      </c>
      <c r="F3481">
        <v>4</v>
      </c>
      <c r="G3481">
        <v>9.6999999999999993</v>
      </c>
      <c r="H3481">
        <f t="shared" si="1839"/>
        <v>9.6999999999999989E-2</v>
      </c>
      <c r="I3481">
        <v>4.5</v>
      </c>
      <c r="J3481">
        <v>1.1000000000000001</v>
      </c>
      <c r="K3481">
        <f t="shared" si="1840"/>
        <v>7.3898285999999978E-3</v>
      </c>
      <c r="L3481">
        <f t="shared" si="1835"/>
        <v>2.0122721628929474E-2</v>
      </c>
      <c r="O3481">
        <f t="shared" si="1836"/>
        <v>7.0932593741976392E-3</v>
      </c>
      <c r="Q3481">
        <f t="shared" si="1837"/>
        <v>3.6955881339569702E-3</v>
      </c>
      <c r="T3481">
        <f t="shared" si="1838"/>
        <v>1.6275370141946497E-2</v>
      </c>
    </row>
    <row r="3482" spans="1:20" x14ac:dyDescent="0.3">
      <c r="A3482" s="26">
        <v>31008</v>
      </c>
      <c r="B3482">
        <v>134</v>
      </c>
      <c r="C3482" t="s">
        <v>209</v>
      </c>
      <c r="D3482">
        <v>58</v>
      </c>
      <c r="E3482" t="s">
        <v>220</v>
      </c>
      <c r="F3482">
        <v>4</v>
      </c>
      <c r="G3482">
        <v>21</v>
      </c>
      <c r="H3482">
        <f t="shared" si="1839"/>
        <v>0.21</v>
      </c>
      <c r="I3482">
        <v>5.7</v>
      </c>
      <c r="J3482">
        <v>2.2000000000000002</v>
      </c>
      <c r="K3482">
        <f t="shared" si="1840"/>
        <v>3.4636139999999996E-2</v>
      </c>
      <c r="L3482">
        <f>0.000084*(G3482^1.894314*I3482^0.808223+0.000031*G3482^2)</f>
        <v>0.10962201990839249</v>
      </c>
      <c r="O3482">
        <f>L3482*0.78*1.07</f>
        <v>9.1490537815544379E-2</v>
      </c>
      <c r="Q3482">
        <f>O3482*0.531</f>
        <v>4.8581475580054066E-2</v>
      </c>
      <c r="T3482">
        <f>(L3482*0.78*1.07)*(1+0.2)*0.531*3.67</f>
        <v>0.2139528184545581</v>
      </c>
    </row>
    <row r="3483" spans="1:20" x14ac:dyDescent="0.3">
      <c r="A3483" s="26">
        <v>31008</v>
      </c>
      <c r="B3483">
        <v>134</v>
      </c>
      <c r="C3483" t="s">
        <v>209</v>
      </c>
      <c r="D3483">
        <v>59</v>
      </c>
      <c r="E3483" t="s">
        <v>214</v>
      </c>
      <c r="F3483">
        <v>4</v>
      </c>
      <c r="G3483">
        <v>13</v>
      </c>
      <c r="H3483">
        <f t="shared" si="1839"/>
        <v>0.13</v>
      </c>
      <c r="I3483">
        <v>4.8</v>
      </c>
      <c r="J3483">
        <v>1</v>
      </c>
      <c r="K3483">
        <f t="shared" si="1840"/>
        <v>1.3273260000000002E-2</v>
      </c>
      <c r="L3483">
        <f t="shared" ref="L3483:L3495" si="1841">0.000081*(G3483^1.864042*I3483^0.850892+0.000027*G3483^2)</f>
        <v>3.6693514185587195E-2</v>
      </c>
      <c r="O3483">
        <f t="shared" ref="O3483:O3495" si="1842">L3483*0.47*0.75</f>
        <v>1.2934463750419487E-2</v>
      </c>
      <c r="Q3483">
        <f t="shared" ref="Q3483:Q3495" si="1843">O3483*0.521</f>
        <v>6.7388556139685533E-3</v>
      </c>
      <c r="T3483">
        <f t="shared" ref="T3483:T3495" si="1844">(L3483*0.47*0.75)*(1+0.2)*0.521*3.67</f>
        <v>2.9677920123917508E-2</v>
      </c>
    </row>
    <row r="3484" spans="1:20" x14ac:dyDescent="0.3">
      <c r="A3484" s="26">
        <v>31008</v>
      </c>
      <c r="B3484">
        <v>134</v>
      </c>
      <c r="C3484" t="s">
        <v>209</v>
      </c>
      <c r="D3484">
        <v>60</v>
      </c>
      <c r="E3484" t="s">
        <v>214</v>
      </c>
      <c r="F3484">
        <v>3</v>
      </c>
      <c r="G3484">
        <v>8</v>
      </c>
      <c r="H3484">
        <f t="shared" si="1839"/>
        <v>0.08</v>
      </c>
      <c r="I3484">
        <v>4</v>
      </c>
      <c r="J3484">
        <v>1.3</v>
      </c>
      <c r="K3484">
        <f t="shared" si="1840"/>
        <v>5.0265600000000002E-3</v>
      </c>
      <c r="L3484">
        <f t="shared" si="1841"/>
        <v>1.2710876435294557E-2</v>
      </c>
      <c r="O3484">
        <f t="shared" si="1842"/>
        <v>4.4805839434413309E-3</v>
      </c>
      <c r="Q3484">
        <f t="shared" si="1843"/>
        <v>2.3343842345329336E-3</v>
      </c>
      <c r="T3484">
        <f t="shared" si="1844"/>
        <v>1.0280628168883039E-2</v>
      </c>
    </row>
    <row r="3485" spans="1:20" x14ac:dyDescent="0.3">
      <c r="A3485" s="26">
        <v>31008</v>
      </c>
      <c r="B3485">
        <v>134</v>
      </c>
      <c r="C3485" t="s">
        <v>209</v>
      </c>
      <c r="D3485">
        <v>61</v>
      </c>
      <c r="E3485" t="s">
        <v>214</v>
      </c>
      <c r="F3485">
        <v>3</v>
      </c>
      <c r="G3485">
        <v>7.5</v>
      </c>
      <c r="H3485">
        <f t="shared" si="1839"/>
        <v>7.4999999999999997E-2</v>
      </c>
      <c r="I3485">
        <v>3.8</v>
      </c>
      <c r="J3485">
        <v>1.1000000000000001</v>
      </c>
      <c r="K3485">
        <f t="shared" si="1840"/>
        <v>4.4178749999999999E-3</v>
      </c>
      <c r="L3485">
        <f t="shared" si="1841"/>
        <v>1.0788824847414934E-2</v>
      </c>
      <c r="O3485">
        <f t="shared" si="1842"/>
        <v>3.8030607587137642E-3</v>
      </c>
      <c r="Q3485">
        <f t="shared" si="1843"/>
        <v>1.981394655289871E-3</v>
      </c>
      <c r="T3485">
        <f t="shared" si="1844"/>
        <v>8.7260620618965935E-3</v>
      </c>
    </row>
    <row r="3486" spans="1:20" x14ac:dyDescent="0.3">
      <c r="A3486" s="26">
        <v>31008</v>
      </c>
      <c r="B3486">
        <v>134</v>
      </c>
      <c r="C3486" t="s">
        <v>209</v>
      </c>
      <c r="D3486">
        <v>62</v>
      </c>
      <c r="E3486" t="s">
        <v>214</v>
      </c>
      <c r="F3486">
        <v>4</v>
      </c>
      <c r="G3486">
        <v>16</v>
      </c>
      <c r="H3486">
        <f t="shared" si="1839"/>
        <v>0.16</v>
      </c>
      <c r="I3486">
        <v>5.5</v>
      </c>
      <c r="J3486">
        <v>1.3</v>
      </c>
      <c r="K3486">
        <f t="shared" si="1840"/>
        <v>2.0106240000000001E-2</v>
      </c>
      <c r="L3486">
        <f t="shared" si="1841"/>
        <v>6.0671947678832029E-2</v>
      </c>
      <c r="O3486">
        <f t="shared" si="1842"/>
        <v>2.1386861556788289E-2</v>
      </c>
      <c r="Q3486">
        <f t="shared" si="1843"/>
        <v>1.1142554871086698E-2</v>
      </c>
      <c r="T3486">
        <f t="shared" si="1844"/>
        <v>4.9071811652265818E-2</v>
      </c>
    </row>
    <row r="3487" spans="1:20" x14ac:dyDescent="0.3">
      <c r="A3487" s="26">
        <v>31008</v>
      </c>
      <c r="B3487">
        <v>134</v>
      </c>
      <c r="C3487" t="s">
        <v>209</v>
      </c>
      <c r="D3487">
        <v>63</v>
      </c>
      <c r="E3487" t="s">
        <v>214</v>
      </c>
      <c r="F3487">
        <v>4</v>
      </c>
      <c r="G3487">
        <v>14.3</v>
      </c>
      <c r="H3487">
        <f t="shared" si="1839"/>
        <v>0.14300000000000002</v>
      </c>
      <c r="I3487">
        <v>5.5</v>
      </c>
      <c r="J3487">
        <v>1</v>
      </c>
      <c r="K3487">
        <f t="shared" si="1840"/>
        <v>1.6060644600000003E-2</v>
      </c>
      <c r="L3487">
        <f t="shared" si="1841"/>
        <v>4.9209908022585014E-2</v>
      </c>
      <c r="O3487">
        <f t="shared" si="1842"/>
        <v>1.7346492577961215E-2</v>
      </c>
      <c r="Q3487">
        <f t="shared" si="1843"/>
        <v>9.0375226331177935E-3</v>
      </c>
      <c r="T3487">
        <f t="shared" si="1844"/>
        <v>3.9801249676250761E-2</v>
      </c>
    </row>
    <row r="3488" spans="1:20" x14ac:dyDescent="0.3">
      <c r="A3488" s="26">
        <v>31008</v>
      </c>
      <c r="B3488">
        <v>134</v>
      </c>
      <c r="C3488" t="s">
        <v>209</v>
      </c>
      <c r="D3488">
        <v>64</v>
      </c>
      <c r="E3488" t="s">
        <v>214</v>
      </c>
      <c r="F3488">
        <v>3</v>
      </c>
      <c r="G3488">
        <v>9.5</v>
      </c>
      <c r="H3488">
        <f t="shared" si="1839"/>
        <v>9.5000000000000001E-2</v>
      </c>
      <c r="I3488">
        <v>4</v>
      </c>
      <c r="J3488">
        <v>1.3</v>
      </c>
      <c r="K3488">
        <f t="shared" si="1840"/>
        <v>7.088235E-3</v>
      </c>
      <c r="L3488">
        <f t="shared" si="1841"/>
        <v>1.7510389598603588E-2</v>
      </c>
      <c r="O3488">
        <f t="shared" si="1842"/>
        <v>6.1724123335077652E-3</v>
      </c>
      <c r="Q3488">
        <f t="shared" si="1843"/>
        <v>3.2158268257575459E-3</v>
      </c>
      <c r="T3488">
        <f t="shared" si="1844"/>
        <v>1.4162501340636232E-2</v>
      </c>
    </row>
    <row r="3489" spans="1:20" x14ac:dyDescent="0.3">
      <c r="A3489" s="26">
        <v>31008</v>
      </c>
      <c r="B3489">
        <v>134</v>
      </c>
      <c r="C3489" t="s">
        <v>209</v>
      </c>
      <c r="D3489">
        <v>65</v>
      </c>
      <c r="E3489" t="s">
        <v>214</v>
      </c>
      <c r="F3489">
        <v>3</v>
      </c>
      <c r="G3489">
        <v>10</v>
      </c>
      <c r="H3489">
        <f t="shared" si="1839"/>
        <v>0.1</v>
      </c>
      <c r="I3489">
        <v>4</v>
      </c>
      <c r="J3489">
        <v>1.5</v>
      </c>
      <c r="K3489">
        <f t="shared" si="1840"/>
        <v>7.8540000000000016E-3</v>
      </c>
      <c r="L3489">
        <f t="shared" si="1841"/>
        <v>1.9267260918446001E-2</v>
      </c>
      <c r="O3489">
        <f t="shared" si="1842"/>
        <v>6.7917094737522153E-3</v>
      </c>
      <c r="Q3489">
        <f t="shared" si="1843"/>
        <v>3.5384806358249041E-3</v>
      </c>
      <c r="T3489">
        <f t="shared" si="1844"/>
        <v>1.5583468720172878E-2</v>
      </c>
    </row>
    <row r="3490" spans="1:20" x14ac:dyDescent="0.3">
      <c r="A3490" s="26">
        <v>31008</v>
      </c>
      <c r="B3490">
        <v>134</v>
      </c>
      <c r="C3490" t="s">
        <v>209</v>
      </c>
      <c r="D3490">
        <v>66</v>
      </c>
      <c r="E3490" t="s">
        <v>214</v>
      </c>
      <c r="F3490">
        <v>4</v>
      </c>
      <c r="G3490">
        <v>9.3000000000000007</v>
      </c>
      <c r="H3490">
        <f t="shared" si="1839"/>
        <v>9.3000000000000013E-2</v>
      </c>
      <c r="I3490">
        <v>4.5</v>
      </c>
      <c r="J3490">
        <v>1.7</v>
      </c>
      <c r="K3490">
        <f t="shared" si="1840"/>
        <v>6.7929246000000016E-3</v>
      </c>
      <c r="L3490">
        <f t="shared" si="1841"/>
        <v>1.8603541580641987E-2</v>
      </c>
      <c r="O3490">
        <f t="shared" si="1842"/>
        <v>6.5577484071763E-3</v>
      </c>
      <c r="Q3490">
        <f t="shared" si="1843"/>
        <v>3.4165869201388524E-3</v>
      </c>
      <c r="T3490">
        <f t="shared" si="1844"/>
        <v>1.5046648796291502E-2</v>
      </c>
    </row>
    <row r="3491" spans="1:20" x14ac:dyDescent="0.3">
      <c r="A3491" s="26">
        <v>31008</v>
      </c>
      <c r="B3491">
        <v>134</v>
      </c>
      <c r="C3491" t="s">
        <v>209</v>
      </c>
      <c r="D3491">
        <v>67</v>
      </c>
      <c r="E3491" t="s">
        <v>214</v>
      </c>
      <c r="F3491">
        <v>3</v>
      </c>
      <c r="G3491">
        <v>10.5</v>
      </c>
      <c r="H3491">
        <f t="shared" si="1839"/>
        <v>0.105</v>
      </c>
      <c r="I3491">
        <v>4</v>
      </c>
      <c r="J3491">
        <v>1.7</v>
      </c>
      <c r="K3491">
        <f t="shared" si="1840"/>
        <v>8.659034999999999E-3</v>
      </c>
      <c r="L3491">
        <f t="shared" si="1841"/>
        <v>2.1101715084335365E-2</v>
      </c>
      <c r="O3491">
        <f t="shared" si="1842"/>
        <v>7.4383545672282161E-3</v>
      </c>
      <c r="Q3491">
        <f t="shared" si="1843"/>
        <v>3.8753827295259008E-3</v>
      </c>
      <c r="T3491">
        <f t="shared" si="1844"/>
        <v>1.7067185540832065E-2</v>
      </c>
    </row>
    <row r="3492" spans="1:20" x14ac:dyDescent="0.3">
      <c r="A3492" s="26">
        <v>31008</v>
      </c>
      <c r="B3492">
        <v>134</v>
      </c>
      <c r="C3492" t="s">
        <v>209</v>
      </c>
      <c r="D3492">
        <v>68</v>
      </c>
      <c r="E3492" t="s">
        <v>214</v>
      </c>
      <c r="F3492">
        <v>3</v>
      </c>
      <c r="G3492">
        <v>16</v>
      </c>
      <c r="H3492">
        <f t="shared" si="1839"/>
        <v>0.16</v>
      </c>
      <c r="I3492">
        <v>5.6</v>
      </c>
      <c r="J3492">
        <v>1.9</v>
      </c>
      <c r="K3492">
        <f t="shared" si="1840"/>
        <v>2.0106240000000001E-2</v>
      </c>
      <c r="L3492">
        <f t="shared" si="1841"/>
        <v>6.1609316812237885E-2</v>
      </c>
      <c r="O3492">
        <f t="shared" si="1842"/>
        <v>2.1717284176313852E-2</v>
      </c>
      <c r="Q3492">
        <f t="shared" si="1843"/>
        <v>1.1314705055859518E-2</v>
      </c>
      <c r="T3492">
        <f t="shared" si="1844"/>
        <v>4.9829961066005311E-2</v>
      </c>
    </row>
    <row r="3493" spans="1:20" x14ac:dyDescent="0.3">
      <c r="A3493" s="26">
        <v>31008</v>
      </c>
      <c r="B3493">
        <v>134</v>
      </c>
      <c r="C3493" t="s">
        <v>209</v>
      </c>
      <c r="D3493">
        <v>69</v>
      </c>
      <c r="E3493" t="s">
        <v>214</v>
      </c>
      <c r="F3493">
        <v>3</v>
      </c>
      <c r="G3493">
        <v>14</v>
      </c>
      <c r="H3493">
        <f t="shared" si="1839"/>
        <v>0.14000000000000001</v>
      </c>
      <c r="I3493">
        <v>5.5</v>
      </c>
      <c r="J3493">
        <v>1</v>
      </c>
      <c r="K3493">
        <f t="shared" si="1840"/>
        <v>1.5393840000000002E-2</v>
      </c>
      <c r="L3493">
        <f t="shared" si="1841"/>
        <v>4.7302973304547337E-2</v>
      </c>
      <c r="O3493">
        <f t="shared" si="1842"/>
        <v>1.6674298089852935E-2</v>
      </c>
      <c r="Q3493">
        <f t="shared" si="1843"/>
        <v>8.6873093048133801E-3</v>
      </c>
      <c r="T3493">
        <f t="shared" si="1844"/>
        <v>3.8258910178398123E-2</v>
      </c>
    </row>
    <row r="3494" spans="1:20" x14ac:dyDescent="0.3">
      <c r="A3494" s="26">
        <v>31008</v>
      </c>
      <c r="B3494">
        <v>134</v>
      </c>
      <c r="C3494" t="s">
        <v>209</v>
      </c>
      <c r="D3494">
        <v>70</v>
      </c>
      <c r="E3494" t="s">
        <v>214</v>
      </c>
      <c r="F3494">
        <v>3</v>
      </c>
      <c r="G3494">
        <v>23.7</v>
      </c>
      <c r="H3494">
        <f t="shared" si="1839"/>
        <v>0.23699999999999999</v>
      </c>
      <c r="I3494">
        <v>5.6</v>
      </c>
      <c r="J3494">
        <v>1</v>
      </c>
      <c r="K3494">
        <f t="shared" si="1840"/>
        <v>4.4115132599999995E-2</v>
      </c>
      <c r="L3494">
        <f t="shared" si="1841"/>
        <v>0.12814599724147172</v>
      </c>
      <c r="O3494">
        <f t="shared" si="1842"/>
        <v>4.5171464027618777E-2</v>
      </c>
      <c r="Q3494">
        <f t="shared" si="1843"/>
        <v>2.3534332758389384E-2</v>
      </c>
      <c r="T3494">
        <f t="shared" si="1844"/>
        <v>0.10364520146794684</v>
      </c>
    </row>
    <row r="3495" spans="1:20" x14ac:dyDescent="0.3">
      <c r="A3495" s="26">
        <v>31008</v>
      </c>
      <c r="B3495">
        <v>134</v>
      </c>
      <c r="C3495" t="s">
        <v>209</v>
      </c>
      <c r="D3495">
        <v>71</v>
      </c>
      <c r="E3495" t="s">
        <v>214</v>
      </c>
      <c r="F3495">
        <v>7</v>
      </c>
      <c r="G3495">
        <v>15</v>
      </c>
      <c r="H3495">
        <f t="shared" si="1839"/>
        <v>0.15</v>
      </c>
      <c r="I3495">
        <v>1.4</v>
      </c>
      <c r="J3495">
        <v>0</v>
      </c>
      <c r="K3495">
        <f t="shared" si="1840"/>
        <v>1.76715E-2</v>
      </c>
      <c r="L3495">
        <f t="shared" si="1841"/>
        <v>1.6792695939480476E-2</v>
      </c>
      <c r="O3495">
        <f t="shared" si="1842"/>
        <v>5.9194253186668679E-3</v>
      </c>
      <c r="Q3495">
        <f t="shared" si="1843"/>
        <v>3.0840205910254385E-3</v>
      </c>
      <c r="T3495">
        <f t="shared" si="1844"/>
        <v>1.3582026682876031E-2</v>
      </c>
    </row>
    <row r="3497" spans="1:20" x14ac:dyDescent="0.3">
      <c r="A3497" s="26">
        <v>31008</v>
      </c>
      <c r="B3497">
        <v>134</v>
      </c>
      <c r="C3497" t="s">
        <v>209</v>
      </c>
      <c r="D3497">
        <v>73</v>
      </c>
      <c r="E3497" t="s">
        <v>214</v>
      </c>
      <c r="F3497">
        <v>7</v>
      </c>
      <c r="G3497">
        <v>22</v>
      </c>
      <c r="H3497">
        <f t="shared" si="1839"/>
        <v>0.22</v>
      </c>
      <c r="I3497">
        <v>1.1499999999999999</v>
      </c>
      <c r="J3497">
        <v>0</v>
      </c>
      <c r="K3497">
        <f t="shared" si="1840"/>
        <v>3.8013359999999996E-2</v>
      </c>
      <c r="L3497">
        <f t="shared" ref="L3497:L3504" si="1845">0.000081*(G3497^1.864042*I3497^0.850892+0.000027*G3497^2)</f>
        <v>2.9005505164203995E-2</v>
      </c>
      <c r="O3497">
        <f t="shared" ref="O3497:O3504" si="1846">L3497*0.47*0.75</f>
        <v>1.0224440570381906E-2</v>
      </c>
      <c r="Q3497">
        <f t="shared" ref="Q3497:Q3504" si="1847">O3497*0.521</f>
        <v>5.3269335371689732E-3</v>
      </c>
      <c r="T3497">
        <f t="shared" ref="T3497:T3504" si="1848">(L3497*0.47*0.75)*(1+0.2)*0.521*3.67</f>
        <v>2.3459815297692158E-2</v>
      </c>
    </row>
    <row r="3498" spans="1:20" x14ac:dyDescent="0.3">
      <c r="A3498" s="26">
        <v>31008</v>
      </c>
      <c r="B3498">
        <v>134</v>
      </c>
      <c r="C3498" t="s">
        <v>209</v>
      </c>
      <c r="D3498">
        <v>74</v>
      </c>
      <c r="E3498" t="s">
        <v>214</v>
      </c>
      <c r="F3498">
        <v>3</v>
      </c>
      <c r="G3498">
        <v>9.6999999999999993</v>
      </c>
      <c r="H3498">
        <f t="shared" si="1839"/>
        <v>9.6999999999999989E-2</v>
      </c>
      <c r="I3498">
        <v>3.8</v>
      </c>
      <c r="J3498">
        <v>1</v>
      </c>
      <c r="K3498">
        <f t="shared" si="1840"/>
        <v>7.3898285999999978E-3</v>
      </c>
      <c r="L3498">
        <f t="shared" si="1845"/>
        <v>1.7426385950700292E-2</v>
      </c>
      <c r="O3498">
        <f t="shared" si="1846"/>
        <v>6.1428010476218525E-3</v>
      </c>
      <c r="Q3498">
        <f t="shared" si="1847"/>
        <v>3.2003993458109854E-3</v>
      </c>
      <c r="T3498">
        <f t="shared" si="1848"/>
        <v>1.4094558718951577E-2</v>
      </c>
    </row>
    <row r="3499" spans="1:20" x14ac:dyDescent="0.3">
      <c r="A3499" s="26">
        <v>31008</v>
      </c>
      <c r="B3499">
        <v>134</v>
      </c>
      <c r="C3499" t="s">
        <v>209</v>
      </c>
      <c r="D3499">
        <v>75</v>
      </c>
      <c r="E3499" t="s">
        <v>214</v>
      </c>
      <c r="F3499">
        <v>3</v>
      </c>
      <c r="G3499">
        <v>16</v>
      </c>
      <c r="H3499">
        <f t="shared" si="1839"/>
        <v>0.16</v>
      </c>
      <c r="I3499">
        <v>5.6</v>
      </c>
      <c r="J3499">
        <v>2.1</v>
      </c>
      <c r="K3499">
        <f t="shared" si="1840"/>
        <v>2.0106240000000001E-2</v>
      </c>
      <c r="L3499">
        <f t="shared" si="1845"/>
        <v>6.1609316812237885E-2</v>
      </c>
      <c r="O3499">
        <f t="shared" si="1846"/>
        <v>2.1717284176313852E-2</v>
      </c>
      <c r="Q3499">
        <f t="shared" si="1847"/>
        <v>1.1314705055859518E-2</v>
      </c>
      <c r="T3499">
        <f t="shared" si="1848"/>
        <v>4.9829961066005311E-2</v>
      </c>
    </row>
    <row r="3500" spans="1:20" x14ac:dyDescent="0.3">
      <c r="A3500" s="26">
        <v>31008</v>
      </c>
      <c r="B3500">
        <v>134</v>
      </c>
      <c r="C3500" t="s">
        <v>209</v>
      </c>
      <c r="D3500">
        <v>76</v>
      </c>
      <c r="E3500" t="s">
        <v>214</v>
      </c>
      <c r="F3500">
        <v>1</v>
      </c>
      <c r="G3500">
        <v>34</v>
      </c>
      <c r="H3500">
        <f t="shared" si="1839"/>
        <v>0.34</v>
      </c>
      <c r="I3500">
        <v>7</v>
      </c>
      <c r="J3500">
        <v>0.6</v>
      </c>
      <c r="K3500">
        <f t="shared" si="1840"/>
        <v>9.079224000000001E-2</v>
      </c>
      <c r="L3500">
        <f t="shared" si="1845"/>
        <v>0.30361052320236021</v>
      </c>
      <c r="O3500">
        <f t="shared" si="1846"/>
        <v>0.10702270942883196</v>
      </c>
      <c r="Q3500">
        <f t="shared" si="1847"/>
        <v>5.5758831612421456E-2</v>
      </c>
      <c r="T3500">
        <f t="shared" si="1848"/>
        <v>0.24556189442110404</v>
      </c>
    </row>
    <row r="3501" spans="1:20" x14ac:dyDescent="0.3">
      <c r="A3501" s="26">
        <v>31008</v>
      </c>
      <c r="B3501">
        <v>134</v>
      </c>
      <c r="C3501" t="s">
        <v>209</v>
      </c>
      <c r="D3501">
        <v>77</v>
      </c>
      <c r="E3501" t="s">
        <v>214</v>
      </c>
      <c r="F3501">
        <v>7</v>
      </c>
      <c r="G3501">
        <v>16</v>
      </c>
      <c r="H3501">
        <f t="shared" si="1839"/>
        <v>0.16</v>
      </c>
      <c r="I3501">
        <v>1.1499999999999999</v>
      </c>
      <c r="J3501">
        <v>0</v>
      </c>
      <c r="K3501">
        <f t="shared" si="1840"/>
        <v>2.0106240000000001E-2</v>
      </c>
      <c r="L3501">
        <f t="shared" si="1845"/>
        <v>1.6020561148839835E-2</v>
      </c>
      <c r="O3501">
        <f t="shared" si="1846"/>
        <v>5.6472478049660419E-3</v>
      </c>
      <c r="Q3501">
        <f t="shared" si="1847"/>
        <v>2.9422161063873079E-3</v>
      </c>
      <c r="T3501">
        <f t="shared" si="1848"/>
        <v>1.2957519732529703E-2</v>
      </c>
    </row>
    <row r="3502" spans="1:20" x14ac:dyDescent="0.3">
      <c r="A3502" s="26">
        <v>31008</v>
      </c>
      <c r="B3502">
        <v>134</v>
      </c>
      <c r="C3502" t="s">
        <v>209</v>
      </c>
      <c r="D3502">
        <v>78</v>
      </c>
      <c r="E3502" t="s">
        <v>214</v>
      </c>
      <c r="F3502">
        <v>7</v>
      </c>
      <c r="G3502">
        <v>8.5</v>
      </c>
      <c r="H3502">
        <f t="shared" si="1839"/>
        <v>8.5000000000000006E-2</v>
      </c>
      <c r="I3502">
        <v>2.6</v>
      </c>
      <c r="J3502">
        <v>0</v>
      </c>
      <c r="K3502">
        <f t="shared" si="1840"/>
        <v>5.6745150000000006E-3</v>
      </c>
      <c r="L3502">
        <f t="shared" si="1845"/>
        <v>9.8642799882136534E-3</v>
      </c>
      <c r="O3502">
        <f t="shared" si="1846"/>
        <v>3.477158695845313E-3</v>
      </c>
      <c r="Q3502">
        <f t="shared" si="1847"/>
        <v>1.8115996805354081E-3</v>
      </c>
      <c r="T3502">
        <f t="shared" si="1848"/>
        <v>7.9782849930779363E-3</v>
      </c>
    </row>
    <row r="3503" spans="1:20" x14ac:dyDescent="0.3">
      <c r="A3503" s="26">
        <v>31008</v>
      </c>
      <c r="B3503">
        <v>134</v>
      </c>
      <c r="C3503" t="s">
        <v>209</v>
      </c>
      <c r="D3503">
        <v>79</v>
      </c>
      <c r="E3503" t="s">
        <v>214</v>
      </c>
      <c r="F3503">
        <v>7</v>
      </c>
      <c r="G3503">
        <v>9.6999999999999993</v>
      </c>
      <c r="H3503">
        <f t="shared" si="1839"/>
        <v>9.6999999999999989E-2</v>
      </c>
      <c r="I3503">
        <v>3.5</v>
      </c>
      <c r="J3503">
        <v>0</v>
      </c>
      <c r="K3503">
        <f t="shared" si="1840"/>
        <v>7.3898285999999978E-3</v>
      </c>
      <c r="L3503">
        <f t="shared" si="1845"/>
        <v>1.6248662660029244E-2</v>
      </c>
      <c r="O3503">
        <f t="shared" si="1846"/>
        <v>5.7276535876603077E-3</v>
      </c>
      <c r="Q3503">
        <f t="shared" si="1847"/>
        <v>2.9841075191710206E-3</v>
      </c>
      <c r="T3503">
        <f t="shared" si="1848"/>
        <v>1.3142009514429173E-2</v>
      </c>
    </row>
    <row r="3504" spans="1:20" x14ac:dyDescent="0.3">
      <c r="A3504" s="26">
        <v>31008</v>
      </c>
      <c r="B3504">
        <v>134</v>
      </c>
      <c r="C3504" t="s">
        <v>209</v>
      </c>
      <c r="D3504">
        <v>80</v>
      </c>
      <c r="E3504" t="s">
        <v>214</v>
      </c>
      <c r="F3504">
        <v>7</v>
      </c>
      <c r="G3504">
        <v>10</v>
      </c>
      <c r="H3504">
        <f t="shared" si="1839"/>
        <v>0.1</v>
      </c>
      <c r="I3504">
        <v>5.5</v>
      </c>
      <c r="J3504">
        <v>0</v>
      </c>
      <c r="K3504">
        <f t="shared" si="1840"/>
        <v>7.8540000000000016E-3</v>
      </c>
      <c r="L3504">
        <f t="shared" si="1845"/>
        <v>2.5263846154567143E-2</v>
      </c>
      <c r="O3504">
        <f t="shared" si="1846"/>
        <v>8.9055057694849178E-3</v>
      </c>
      <c r="Q3504">
        <f t="shared" si="1847"/>
        <v>4.6397685059016425E-3</v>
      </c>
      <c r="T3504">
        <f t="shared" si="1848"/>
        <v>2.0433540499990833E-2</v>
      </c>
    </row>
    <row r="3505" spans="1:24" x14ac:dyDescent="0.3">
      <c r="A3505" s="26">
        <v>31008</v>
      </c>
      <c r="B3505">
        <v>134</v>
      </c>
      <c r="C3505" t="s">
        <v>209</v>
      </c>
      <c r="D3505">
        <v>81</v>
      </c>
      <c r="E3505" t="s">
        <v>220</v>
      </c>
      <c r="F3505">
        <v>1</v>
      </c>
      <c r="G3505">
        <v>35</v>
      </c>
      <c r="H3505">
        <f t="shared" si="1839"/>
        <v>0.35</v>
      </c>
      <c r="I3505">
        <v>7.5</v>
      </c>
      <c r="J3505">
        <v>1.6</v>
      </c>
      <c r="K3505">
        <f t="shared" si="1840"/>
        <v>9.6211499999999991E-2</v>
      </c>
      <c r="L3505">
        <f>0.000084*(G3505^1.894314*I3505^0.808223+0.000031*G3505^2)</f>
        <v>0.36014507950328523</v>
      </c>
      <c r="O3505">
        <f>L3505*0.78*1.07</f>
        <v>0.30057708335344191</v>
      </c>
      <c r="Q3505">
        <f>O3505*0.531</f>
        <v>0.15960643126067767</v>
      </c>
      <c r="T3505">
        <f>(L3505*0.78*1.07)*(1+0.2)*0.531*3.67</f>
        <v>0.70290672327202441</v>
      </c>
    </row>
    <row r="3506" spans="1:24" x14ac:dyDescent="0.3">
      <c r="A3506" s="26">
        <v>32002</v>
      </c>
      <c r="B3506">
        <v>135</v>
      </c>
      <c r="C3506" t="s">
        <v>211</v>
      </c>
      <c r="D3506">
        <v>1</v>
      </c>
      <c r="E3506" t="s">
        <v>218</v>
      </c>
      <c r="F3506">
        <v>1</v>
      </c>
      <c r="G3506">
        <v>32</v>
      </c>
      <c r="H3506">
        <f t="shared" si="1839"/>
        <v>0.32</v>
      </c>
      <c r="I3506">
        <v>15</v>
      </c>
      <c r="J3506">
        <v>7.1</v>
      </c>
      <c r="K3506">
        <f t="shared" si="1840"/>
        <v>8.0424960000000004E-2</v>
      </c>
      <c r="L3506">
        <f t="shared" ref="L3506:L3507" si="1849">0.000057*(G3506^1.897696*I3506^1.002687+0.000031*G3506^2)</f>
        <v>0.61864945605824395</v>
      </c>
      <c r="O3506">
        <f>L3506*0.43*0.75</f>
        <v>0.19951444957878367</v>
      </c>
      <c r="Q3506">
        <f t="shared" ref="Q3506:Q3507" si="1850">O3506*0.52</f>
        <v>0.10374751378096751</v>
      </c>
      <c r="T3506">
        <f>(L3506*0.43*0.75)*(1+0.2)*0.52*3.67</f>
        <v>0.4569040506913809</v>
      </c>
    </row>
    <row r="3507" spans="1:24" x14ac:dyDescent="0.3">
      <c r="A3507" s="26">
        <v>32002</v>
      </c>
      <c r="B3507">
        <v>135</v>
      </c>
      <c r="C3507" t="s">
        <v>211</v>
      </c>
      <c r="D3507">
        <v>2</v>
      </c>
      <c r="E3507" t="s">
        <v>218</v>
      </c>
      <c r="F3507">
        <v>1</v>
      </c>
      <c r="G3507">
        <v>36.1</v>
      </c>
      <c r="H3507">
        <f t="shared" si="1839"/>
        <v>0.36099999999999999</v>
      </c>
      <c r="I3507">
        <v>17</v>
      </c>
      <c r="J3507">
        <v>5.2</v>
      </c>
      <c r="K3507">
        <f t="shared" si="1840"/>
        <v>0.10235411339999999</v>
      </c>
      <c r="L3507">
        <f t="shared" si="1849"/>
        <v>0.88167050964285942</v>
      </c>
      <c r="O3507">
        <f>L3507*0.43*0.75</f>
        <v>0.28433873935982218</v>
      </c>
      <c r="Q3507">
        <f t="shared" si="1850"/>
        <v>0.14785614446710754</v>
      </c>
      <c r="T3507">
        <f>(L3507*0.43*0.75)*(1+0.2)*0.52*3.67</f>
        <v>0.6511584602331415</v>
      </c>
      <c r="U3507">
        <v>55</v>
      </c>
      <c r="V3507">
        <v>63</v>
      </c>
      <c r="W3507">
        <v>8</v>
      </c>
      <c r="X3507">
        <v>5</v>
      </c>
    </row>
    <row r="3508" spans="1:24" x14ac:dyDescent="0.3">
      <c r="A3508" s="26">
        <v>32002</v>
      </c>
      <c r="B3508">
        <v>135</v>
      </c>
      <c r="C3508" t="s">
        <v>211</v>
      </c>
      <c r="D3508">
        <v>3</v>
      </c>
      <c r="E3508" t="s">
        <v>214</v>
      </c>
      <c r="F3508">
        <v>3</v>
      </c>
      <c r="G3508">
        <v>15.7</v>
      </c>
      <c r="H3508">
        <f t="shared" si="1839"/>
        <v>0.157</v>
      </c>
      <c r="I3508">
        <v>6</v>
      </c>
      <c r="J3508">
        <v>1</v>
      </c>
      <c r="K3508">
        <f t="shared" si="1840"/>
        <v>1.9359324600000002E-2</v>
      </c>
      <c r="L3508">
        <f t="shared" ref="L3508:L3510" si="1851">0.000081*(G3508^1.864042*I3508^0.850892+0.000027*G3508^2)</f>
        <v>6.3069383319115976E-2</v>
      </c>
      <c r="O3508">
        <f t="shared" ref="O3508:O3510" si="1852">L3508*0.47*0.75</f>
        <v>2.223195761998838E-2</v>
      </c>
      <c r="Q3508">
        <f t="shared" ref="Q3508:Q3510" si="1853">O3508*0.521</f>
        <v>1.1582849920013946E-2</v>
      </c>
      <c r="T3508">
        <f t="shared" ref="T3508:T3510" si="1854">(L3508*0.47*0.75)*(1+0.2)*0.521*3.67</f>
        <v>5.1010871047741421E-2</v>
      </c>
    </row>
    <row r="3509" spans="1:24" x14ac:dyDescent="0.3">
      <c r="A3509" s="26">
        <v>32002</v>
      </c>
      <c r="B3509">
        <v>135</v>
      </c>
      <c r="C3509" t="s">
        <v>211</v>
      </c>
      <c r="D3509">
        <v>4</v>
      </c>
      <c r="E3509" t="s">
        <v>214</v>
      </c>
      <c r="F3509">
        <v>3</v>
      </c>
      <c r="G3509">
        <v>16</v>
      </c>
      <c r="H3509">
        <f t="shared" si="1839"/>
        <v>0.16</v>
      </c>
      <c r="I3509">
        <v>6</v>
      </c>
      <c r="J3509">
        <v>1.2</v>
      </c>
      <c r="K3509">
        <f t="shared" si="1840"/>
        <v>2.0106240000000001E-2</v>
      </c>
      <c r="L3509">
        <f t="shared" si="1851"/>
        <v>6.5334359059766645E-2</v>
      </c>
      <c r="O3509">
        <f t="shared" si="1852"/>
        <v>2.3030361568567741E-2</v>
      </c>
      <c r="Q3509">
        <f t="shared" si="1853"/>
        <v>1.1998818377223794E-2</v>
      </c>
      <c r="T3509">
        <f t="shared" si="1854"/>
        <v>5.2842796133293582E-2</v>
      </c>
    </row>
    <row r="3510" spans="1:24" x14ac:dyDescent="0.3">
      <c r="A3510" s="26">
        <v>32002</v>
      </c>
      <c r="B3510">
        <v>135</v>
      </c>
      <c r="C3510" t="s">
        <v>211</v>
      </c>
      <c r="D3510">
        <v>5</v>
      </c>
      <c r="E3510" t="s">
        <v>214</v>
      </c>
      <c r="F3510">
        <v>3</v>
      </c>
      <c r="G3510">
        <v>9.5</v>
      </c>
      <c r="H3510">
        <f t="shared" si="1839"/>
        <v>9.5000000000000001E-2</v>
      </c>
      <c r="I3510">
        <v>6</v>
      </c>
      <c r="J3510">
        <v>1.6</v>
      </c>
      <c r="K3510">
        <f t="shared" si="1840"/>
        <v>7.088235E-3</v>
      </c>
      <c r="L3510">
        <f t="shared" si="1851"/>
        <v>2.4724585770148168E-2</v>
      </c>
      <c r="O3510">
        <f t="shared" si="1852"/>
        <v>8.71541648397723E-3</v>
      </c>
      <c r="Q3510">
        <f t="shared" si="1853"/>
        <v>4.5407319881521366E-3</v>
      </c>
      <c r="T3510">
        <f t="shared" si="1854"/>
        <v>1.999738367582201E-2</v>
      </c>
    </row>
    <row r="3511" spans="1:24" x14ac:dyDescent="0.3">
      <c r="A3511" s="26">
        <v>32002</v>
      </c>
      <c r="B3511">
        <v>135</v>
      </c>
      <c r="C3511" t="s">
        <v>211</v>
      </c>
      <c r="D3511">
        <v>6</v>
      </c>
      <c r="E3511" t="s">
        <v>216</v>
      </c>
      <c r="F3511">
        <v>5</v>
      </c>
      <c r="G3511">
        <v>8.1999999999999993</v>
      </c>
      <c r="H3511">
        <f t="shared" si="1839"/>
        <v>8.199999999999999E-2</v>
      </c>
      <c r="I3511">
        <v>4.4000000000000004</v>
      </c>
      <c r="J3511">
        <v>1.7</v>
      </c>
      <c r="K3511">
        <f t="shared" si="1840"/>
        <v>5.2810295999999989E-3</v>
      </c>
      <c r="L3511">
        <f>0.000086*(G3511^1.882935*I3511^0.813269+0.000016*G3511^2)</f>
        <v>1.508180483062436E-2</v>
      </c>
      <c r="O3511">
        <f>L3511*0.37*0.75</f>
        <v>4.1852008404982596E-3</v>
      </c>
      <c r="Q3511">
        <f>O3511*0.52</f>
        <v>2.1763044370590951E-3</v>
      </c>
      <c r="T3511">
        <f>(L3511*0.45*0.75)*(1+0.2)*0.52*3.67</f>
        <v>1.165675711719923E-2</v>
      </c>
    </row>
    <row r="3512" spans="1:24" x14ac:dyDescent="0.3">
      <c r="A3512" s="26">
        <v>32002</v>
      </c>
      <c r="B3512">
        <v>135</v>
      </c>
      <c r="C3512" t="s">
        <v>211</v>
      </c>
      <c r="D3512">
        <v>7</v>
      </c>
      <c r="E3512" t="s">
        <v>218</v>
      </c>
      <c r="F3512">
        <v>1</v>
      </c>
      <c r="G3512">
        <v>21</v>
      </c>
      <c r="H3512">
        <f t="shared" si="1839"/>
        <v>0.21</v>
      </c>
      <c r="I3512">
        <v>15</v>
      </c>
      <c r="J3512">
        <v>6.1</v>
      </c>
      <c r="K3512">
        <f t="shared" si="1840"/>
        <v>3.4636139999999996E-2</v>
      </c>
      <c r="L3512">
        <f>0.000057*(G3512^1.897696*I3512^1.002687+0.000031*G3512^2)</f>
        <v>0.27816197119946995</v>
      </c>
      <c r="O3512">
        <f>L3512*0.43*0.75</f>
        <v>8.970723571182905E-2</v>
      </c>
      <c r="Q3512">
        <f>O3512*0.52</f>
        <v>4.6647762570151109E-2</v>
      </c>
      <c r="T3512">
        <f>(L3512*0.43*0.75)*(1+0.2)*0.52*3.67</f>
        <v>0.20543674635894546</v>
      </c>
    </row>
    <row r="3513" spans="1:24" x14ac:dyDescent="0.3">
      <c r="A3513" s="26">
        <v>32002</v>
      </c>
      <c r="B3513">
        <v>135</v>
      </c>
      <c r="C3513" t="s">
        <v>211</v>
      </c>
      <c r="D3513">
        <v>8</v>
      </c>
      <c r="E3513" t="s">
        <v>214</v>
      </c>
      <c r="F3513">
        <v>3</v>
      </c>
      <c r="G3513">
        <v>10.5</v>
      </c>
      <c r="H3513">
        <f t="shared" si="1839"/>
        <v>0.105</v>
      </c>
      <c r="I3513">
        <v>5.5</v>
      </c>
      <c r="J3513">
        <v>3.7</v>
      </c>
      <c r="K3513">
        <f t="shared" si="1840"/>
        <v>8.659034999999999E-3</v>
      </c>
      <c r="L3513">
        <f t="shared" ref="L3513:L3524" si="1855">0.000081*(G3513^1.864042*I3513^0.850892+0.000027*G3513^2)</f>
        <v>2.7669240385820019E-2</v>
      </c>
      <c r="O3513">
        <f t="shared" ref="O3513:O3524" si="1856">L3513*0.47*0.75</f>
        <v>9.7534072360015555E-3</v>
      </c>
      <c r="Q3513">
        <f t="shared" ref="Q3513:Q3524" si="1857">O3513*0.521</f>
        <v>5.0815251699568107E-3</v>
      </c>
      <c r="T3513">
        <f t="shared" ref="T3513:T3524" si="1858">(L3513*0.47*0.75)*(1+0.2)*0.521*3.67</f>
        <v>2.2379036848489794E-2</v>
      </c>
    </row>
    <row r="3514" spans="1:24" x14ac:dyDescent="0.3">
      <c r="A3514" s="26">
        <v>32002</v>
      </c>
      <c r="B3514">
        <v>135</v>
      </c>
      <c r="C3514" t="s">
        <v>211</v>
      </c>
      <c r="D3514">
        <v>9</v>
      </c>
      <c r="E3514" t="s">
        <v>214</v>
      </c>
      <c r="F3514">
        <v>3</v>
      </c>
      <c r="G3514">
        <v>9</v>
      </c>
      <c r="H3514">
        <f t="shared" si="1839"/>
        <v>0.09</v>
      </c>
      <c r="I3514">
        <v>3.5</v>
      </c>
      <c r="J3514">
        <v>1.6</v>
      </c>
      <c r="K3514">
        <f t="shared" si="1840"/>
        <v>6.3617399999999994E-3</v>
      </c>
      <c r="L3514">
        <f t="shared" si="1855"/>
        <v>1.413128727689175E-2</v>
      </c>
      <c r="O3514">
        <f t="shared" si="1856"/>
        <v>4.9812787651043414E-3</v>
      </c>
      <c r="Q3514">
        <f t="shared" si="1857"/>
        <v>2.595246236619362E-3</v>
      </c>
      <c r="T3514">
        <f t="shared" si="1858"/>
        <v>1.142946442607167E-2</v>
      </c>
    </row>
    <row r="3515" spans="1:24" x14ac:dyDescent="0.3">
      <c r="A3515" s="26">
        <v>32002</v>
      </c>
      <c r="B3515">
        <v>135</v>
      </c>
      <c r="C3515" t="s">
        <v>211</v>
      </c>
      <c r="D3515">
        <v>10</v>
      </c>
      <c r="E3515" t="s">
        <v>214</v>
      </c>
      <c r="F3515">
        <v>3</v>
      </c>
      <c r="G3515">
        <v>8.5</v>
      </c>
      <c r="H3515">
        <f t="shared" si="1839"/>
        <v>8.5000000000000006E-2</v>
      </c>
      <c r="I3515">
        <v>5.5</v>
      </c>
      <c r="J3515">
        <v>1.5</v>
      </c>
      <c r="K3515">
        <f t="shared" si="1840"/>
        <v>5.6745150000000006E-3</v>
      </c>
      <c r="L3515">
        <f t="shared" si="1855"/>
        <v>1.8660930653524213E-2</v>
      </c>
      <c r="O3515">
        <f t="shared" si="1856"/>
        <v>6.5779780553672845E-3</v>
      </c>
      <c r="Q3515">
        <f t="shared" si="1857"/>
        <v>3.4271265668463554E-3</v>
      </c>
      <c r="T3515">
        <f t="shared" si="1858"/>
        <v>1.5093065400391348E-2</v>
      </c>
    </row>
    <row r="3516" spans="1:24" x14ac:dyDescent="0.3">
      <c r="A3516" s="26">
        <v>32002</v>
      </c>
      <c r="B3516">
        <v>135</v>
      </c>
      <c r="C3516" t="s">
        <v>211</v>
      </c>
      <c r="D3516">
        <v>11</v>
      </c>
      <c r="E3516" t="s">
        <v>214</v>
      </c>
      <c r="F3516">
        <v>3</v>
      </c>
      <c r="G3516">
        <v>16</v>
      </c>
      <c r="H3516">
        <f t="shared" si="1839"/>
        <v>0.16</v>
      </c>
      <c r="I3516">
        <v>5.6</v>
      </c>
      <c r="J3516">
        <v>1.6</v>
      </c>
      <c r="K3516">
        <f t="shared" si="1840"/>
        <v>2.0106240000000001E-2</v>
      </c>
      <c r="L3516">
        <f t="shared" si="1855"/>
        <v>6.1609316812237885E-2</v>
      </c>
      <c r="O3516">
        <f t="shared" si="1856"/>
        <v>2.1717284176313852E-2</v>
      </c>
      <c r="Q3516">
        <f t="shared" si="1857"/>
        <v>1.1314705055859518E-2</v>
      </c>
      <c r="T3516">
        <f t="shared" si="1858"/>
        <v>4.9829961066005311E-2</v>
      </c>
    </row>
    <row r="3517" spans="1:24" x14ac:dyDescent="0.3">
      <c r="A3517" s="26">
        <v>32002</v>
      </c>
      <c r="B3517">
        <v>135</v>
      </c>
      <c r="C3517" t="s">
        <v>211</v>
      </c>
      <c r="D3517">
        <v>12</v>
      </c>
      <c r="E3517" t="s">
        <v>214</v>
      </c>
      <c r="F3517">
        <v>3</v>
      </c>
      <c r="G3517">
        <v>8</v>
      </c>
      <c r="H3517">
        <f t="shared" si="1839"/>
        <v>0.08</v>
      </c>
      <c r="I3517">
        <v>4.3</v>
      </c>
      <c r="J3517">
        <v>1.7</v>
      </c>
      <c r="K3517">
        <f t="shared" si="1840"/>
        <v>5.0265600000000002E-3</v>
      </c>
      <c r="L3517">
        <f t="shared" si="1855"/>
        <v>1.3517625876650008E-2</v>
      </c>
      <c r="O3517">
        <f t="shared" si="1856"/>
        <v>4.7649631215191269E-3</v>
      </c>
      <c r="Q3517">
        <f t="shared" si="1857"/>
        <v>2.4825457863114652E-3</v>
      </c>
      <c r="T3517">
        <f t="shared" si="1858"/>
        <v>1.0933131642915693E-2</v>
      </c>
    </row>
    <row r="3518" spans="1:24" x14ac:dyDescent="0.3">
      <c r="A3518" s="26">
        <v>32002</v>
      </c>
      <c r="B3518">
        <v>135</v>
      </c>
      <c r="C3518" t="s">
        <v>211</v>
      </c>
      <c r="D3518">
        <v>13</v>
      </c>
      <c r="E3518" t="s">
        <v>214</v>
      </c>
      <c r="F3518">
        <v>3</v>
      </c>
      <c r="G3518">
        <v>7.6</v>
      </c>
      <c r="H3518">
        <f t="shared" si="1839"/>
        <v>7.5999999999999998E-2</v>
      </c>
      <c r="I3518">
        <v>4.5</v>
      </c>
      <c r="J3518">
        <v>1.6</v>
      </c>
      <c r="K3518">
        <f t="shared" si="1840"/>
        <v>4.5364704E-3</v>
      </c>
      <c r="L3518">
        <f t="shared" si="1855"/>
        <v>1.2769566306618147E-2</v>
      </c>
      <c r="O3518">
        <f t="shared" si="1856"/>
        <v>4.5012721230828969E-3</v>
      </c>
      <c r="Q3518">
        <f t="shared" si="1857"/>
        <v>2.3451627761261894E-3</v>
      </c>
      <c r="T3518">
        <f t="shared" si="1858"/>
        <v>1.0328096866059738E-2</v>
      </c>
    </row>
    <row r="3519" spans="1:24" x14ac:dyDescent="0.3">
      <c r="A3519" s="26">
        <v>32002</v>
      </c>
      <c r="B3519">
        <v>135</v>
      </c>
      <c r="C3519" t="s">
        <v>211</v>
      </c>
      <c r="D3519">
        <v>14</v>
      </c>
      <c r="E3519" t="s">
        <v>214</v>
      </c>
      <c r="F3519">
        <v>3</v>
      </c>
      <c r="G3519">
        <v>7.8</v>
      </c>
      <c r="H3519">
        <f t="shared" si="1839"/>
        <v>7.8E-2</v>
      </c>
      <c r="I3519">
        <v>4.5</v>
      </c>
      <c r="J3519">
        <v>1.3</v>
      </c>
      <c r="K3519">
        <f t="shared" si="1840"/>
        <v>4.7783736E-3</v>
      </c>
      <c r="L3519">
        <f t="shared" si="1855"/>
        <v>1.3403074758137658E-2</v>
      </c>
      <c r="O3519">
        <f t="shared" si="1856"/>
        <v>4.7245838522435241E-3</v>
      </c>
      <c r="Q3519">
        <f t="shared" si="1857"/>
        <v>2.4615081870188764E-3</v>
      </c>
      <c r="T3519">
        <f t="shared" si="1858"/>
        <v>1.084048205563113E-2</v>
      </c>
    </row>
    <row r="3520" spans="1:24" x14ac:dyDescent="0.3">
      <c r="A3520" s="26">
        <v>32002</v>
      </c>
      <c r="B3520">
        <v>135</v>
      </c>
      <c r="C3520" t="s">
        <v>211</v>
      </c>
      <c r="D3520">
        <v>15</v>
      </c>
      <c r="E3520" t="s">
        <v>214</v>
      </c>
      <c r="F3520">
        <v>3</v>
      </c>
      <c r="G3520">
        <v>8</v>
      </c>
      <c r="H3520">
        <f t="shared" si="1839"/>
        <v>0.08</v>
      </c>
      <c r="I3520">
        <v>4.4000000000000004</v>
      </c>
      <c r="J3520">
        <v>1.5</v>
      </c>
      <c r="K3520">
        <f t="shared" si="1840"/>
        <v>5.0265600000000002E-3</v>
      </c>
      <c r="L3520">
        <f t="shared" si="1855"/>
        <v>1.3784652711139407E-2</v>
      </c>
      <c r="O3520">
        <f t="shared" si="1856"/>
        <v>4.8590900806766407E-3</v>
      </c>
      <c r="Q3520">
        <f t="shared" si="1857"/>
        <v>2.53158593203253E-3</v>
      </c>
      <c r="T3520">
        <f t="shared" si="1858"/>
        <v>1.1149104444671262E-2</v>
      </c>
    </row>
    <row r="3521" spans="1:20" x14ac:dyDescent="0.3">
      <c r="A3521" s="26">
        <v>32002</v>
      </c>
      <c r="B3521">
        <v>135</v>
      </c>
      <c r="C3521" t="s">
        <v>211</v>
      </c>
      <c r="D3521">
        <v>16</v>
      </c>
      <c r="E3521" t="s">
        <v>214</v>
      </c>
      <c r="F3521">
        <v>3</v>
      </c>
      <c r="G3521">
        <v>7.8</v>
      </c>
      <c r="H3521">
        <f t="shared" si="1839"/>
        <v>7.8E-2</v>
      </c>
      <c r="I3521">
        <v>4</v>
      </c>
      <c r="J3521">
        <v>1.6</v>
      </c>
      <c r="K3521">
        <f t="shared" si="1840"/>
        <v>4.7783736E-3</v>
      </c>
      <c r="L3521">
        <f t="shared" si="1855"/>
        <v>1.2124940673584652E-2</v>
      </c>
      <c r="O3521">
        <f t="shared" si="1856"/>
        <v>4.2740415874385892E-3</v>
      </c>
      <c r="Q3521">
        <f t="shared" si="1857"/>
        <v>2.2267756670555049E-3</v>
      </c>
      <c r="T3521">
        <f t="shared" si="1858"/>
        <v>9.806720037712444E-3</v>
      </c>
    </row>
    <row r="3522" spans="1:20" x14ac:dyDescent="0.3">
      <c r="A3522" s="26">
        <v>32002</v>
      </c>
      <c r="B3522">
        <v>135</v>
      </c>
      <c r="C3522" t="s">
        <v>211</v>
      </c>
      <c r="D3522">
        <v>17</v>
      </c>
      <c r="E3522" t="s">
        <v>214</v>
      </c>
      <c r="F3522">
        <v>3</v>
      </c>
      <c r="G3522">
        <v>8</v>
      </c>
      <c r="H3522">
        <f t="shared" si="1839"/>
        <v>0.08</v>
      </c>
      <c r="I3522">
        <v>4.3</v>
      </c>
      <c r="J3522">
        <v>1.7</v>
      </c>
      <c r="K3522">
        <f t="shared" si="1840"/>
        <v>5.0265600000000002E-3</v>
      </c>
      <c r="L3522">
        <f t="shared" si="1855"/>
        <v>1.3517625876650008E-2</v>
      </c>
      <c r="O3522">
        <f t="shared" si="1856"/>
        <v>4.7649631215191269E-3</v>
      </c>
      <c r="Q3522">
        <f t="shared" si="1857"/>
        <v>2.4825457863114652E-3</v>
      </c>
      <c r="T3522">
        <f t="shared" si="1858"/>
        <v>1.0933131642915693E-2</v>
      </c>
    </row>
    <row r="3523" spans="1:20" x14ac:dyDescent="0.3">
      <c r="A3523" s="26">
        <v>32002</v>
      </c>
      <c r="B3523">
        <v>135</v>
      </c>
      <c r="C3523" t="s">
        <v>211</v>
      </c>
      <c r="D3523">
        <v>18</v>
      </c>
      <c r="E3523" t="s">
        <v>214</v>
      </c>
      <c r="F3523">
        <v>3</v>
      </c>
      <c r="G3523">
        <v>7.8</v>
      </c>
      <c r="H3523">
        <f t="shared" ref="H3523:H3586" si="1859">G3523/100</f>
        <v>7.8E-2</v>
      </c>
      <c r="I3523">
        <v>4.3</v>
      </c>
      <c r="J3523">
        <v>1.8</v>
      </c>
      <c r="K3523">
        <f t="shared" ref="K3523:K3586" si="1860">0.7854*H3523^2</f>
        <v>4.7783736E-3</v>
      </c>
      <c r="L3523">
        <f t="shared" si="1855"/>
        <v>1.2894501256980139E-2</v>
      </c>
      <c r="O3523">
        <f t="shared" si="1856"/>
        <v>4.5453116930854985E-3</v>
      </c>
      <c r="Q3523">
        <f t="shared" si="1857"/>
        <v>2.3681073920975449E-3</v>
      </c>
      <c r="T3523">
        <f t="shared" si="1858"/>
        <v>1.0429144954797586E-2</v>
      </c>
    </row>
    <row r="3524" spans="1:20" x14ac:dyDescent="0.3">
      <c r="A3524" s="26">
        <v>32002</v>
      </c>
      <c r="B3524">
        <v>135</v>
      </c>
      <c r="C3524" t="s">
        <v>211</v>
      </c>
      <c r="D3524">
        <v>19</v>
      </c>
      <c r="E3524" t="s">
        <v>214</v>
      </c>
      <c r="F3524">
        <v>3</v>
      </c>
      <c r="G3524">
        <v>7.5</v>
      </c>
      <c r="H3524">
        <f t="shared" si="1859"/>
        <v>7.4999999999999997E-2</v>
      </c>
      <c r="I3524">
        <v>5</v>
      </c>
      <c r="J3524">
        <v>1.5</v>
      </c>
      <c r="K3524">
        <f t="shared" si="1860"/>
        <v>4.4178749999999999E-3</v>
      </c>
      <c r="L3524">
        <f t="shared" si="1855"/>
        <v>1.3626611434350098E-2</v>
      </c>
      <c r="O3524">
        <f t="shared" si="1856"/>
        <v>4.8033805306084091E-3</v>
      </c>
      <c r="Q3524">
        <f t="shared" si="1857"/>
        <v>2.5025612564469812E-3</v>
      </c>
      <c r="T3524">
        <f t="shared" si="1858"/>
        <v>1.1021279773392505E-2</v>
      </c>
    </row>
    <row r="3525" spans="1:20" x14ac:dyDescent="0.3">
      <c r="A3525" s="26">
        <v>32002</v>
      </c>
      <c r="B3525">
        <v>135</v>
      </c>
      <c r="C3525" t="s">
        <v>211</v>
      </c>
      <c r="D3525">
        <v>20</v>
      </c>
      <c r="E3525" t="s">
        <v>218</v>
      </c>
      <c r="F3525">
        <v>1</v>
      </c>
      <c r="G3525">
        <v>21</v>
      </c>
      <c r="H3525">
        <f t="shared" si="1859"/>
        <v>0.21</v>
      </c>
      <c r="I3525">
        <v>13.1</v>
      </c>
      <c r="J3525">
        <v>6.5</v>
      </c>
      <c r="K3525">
        <f t="shared" si="1860"/>
        <v>3.4636139999999996E-2</v>
      </c>
      <c r="L3525">
        <f>0.000057*(G3525^1.897696*I3525^1.002687+0.000031*G3525^2)</f>
        <v>0.24283982970507786</v>
      </c>
      <c r="O3525">
        <f>L3525*0.43*0.75</f>
        <v>7.8315845079887605E-2</v>
      </c>
      <c r="Q3525">
        <f>O3525*0.52</f>
        <v>4.0724239441541556E-2</v>
      </c>
      <c r="T3525">
        <f>(L3525*0.43*0.75)*(1+0.2)*0.52*3.67</f>
        <v>0.17934955050054899</v>
      </c>
    </row>
    <row r="3527" spans="1:20" s="13" customFormat="1" x14ac:dyDescent="0.3">
      <c r="A3527" s="29"/>
      <c r="H3527"/>
      <c r="K3527"/>
      <c r="L3527"/>
      <c r="M3527"/>
      <c r="N3527"/>
      <c r="O3527"/>
      <c r="P3527"/>
    </row>
    <row r="3528" spans="1:20" x14ac:dyDescent="0.3">
      <c r="A3528" s="26">
        <v>32002</v>
      </c>
      <c r="B3528">
        <v>135</v>
      </c>
      <c r="C3528" t="s">
        <v>211</v>
      </c>
      <c r="D3528">
        <v>23</v>
      </c>
      <c r="E3528" t="s">
        <v>218</v>
      </c>
      <c r="F3528">
        <v>3</v>
      </c>
      <c r="G3528">
        <v>9.5</v>
      </c>
      <c r="H3528">
        <f t="shared" si="1859"/>
        <v>9.5000000000000001E-2</v>
      </c>
      <c r="I3528">
        <v>6.2</v>
      </c>
      <c r="J3528">
        <v>4.0999999999999996</v>
      </c>
      <c r="K3528">
        <f t="shared" si="1860"/>
        <v>7.088235E-3</v>
      </c>
      <c r="L3528">
        <f t="shared" ref="L3528:L3529" si="1861">0.000057*(G3528^1.897696*I3528^1.002687+0.000031*G3528^2)</f>
        <v>2.5457783980508606E-2</v>
      </c>
      <c r="O3528">
        <f>L3528*0.43*0.75</f>
        <v>8.2101353337140255E-3</v>
      </c>
      <c r="Q3528">
        <f t="shared" ref="Q3528:Q3529" si="1862">O3528*0.52</f>
        <v>4.2692703735312931E-3</v>
      </c>
      <c r="T3528">
        <f>(L3528*0.43*0.75)*(1+0.2)*0.52*3.67</f>
        <v>1.8801866725031816E-2</v>
      </c>
    </row>
    <row r="3529" spans="1:20" x14ac:dyDescent="0.3">
      <c r="A3529" s="26">
        <v>32002</v>
      </c>
      <c r="B3529">
        <v>135</v>
      </c>
      <c r="C3529" t="s">
        <v>211</v>
      </c>
      <c r="D3529">
        <v>24</v>
      </c>
      <c r="E3529" t="s">
        <v>218</v>
      </c>
      <c r="F3529">
        <v>1</v>
      </c>
      <c r="G3529">
        <v>21</v>
      </c>
      <c r="H3529">
        <f t="shared" si="1859"/>
        <v>0.21</v>
      </c>
      <c r="I3529">
        <v>13.2</v>
      </c>
      <c r="J3529">
        <v>8.1</v>
      </c>
      <c r="K3529">
        <f t="shared" si="1860"/>
        <v>3.4636139999999996E-2</v>
      </c>
      <c r="L3529">
        <f t="shared" si="1861"/>
        <v>0.24469856291008651</v>
      </c>
      <c r="O3529">
        <f>L3529*0.43*0.75</f>
        <v>7.8915286538502896E-2</v>
      </c>
      <c r="Q3529">
        <f t="shared" si="1862"/>
        <v>4.1035949000021506E-2</v>
      </c>
      <c r="T3529">
        <f>(L3529*0.43*0.75)*(1+0.2)*0.52*3.67</f>
        <v>0.1807223193960947</v>
      </c>
    </row>
    <row r="3530" spans="1:20" x14ac:dyDescent="0.3">
      <c r="A3530" s="26">
        <v>32002</v>
      </c>
      <c r="B3530">
        <v>135</v>
      </c>
      <c r="C3530" t="s">
        <v>211</v>
      </c>
      <c r="D3530">
        <v>25</v>
      </c>
      <c r="E3530" t="s">
        <v>214</v>
      </c>
      <c r="F3530">
        <v>3</v>
      </c>
      <c r="G3530">
        <v>8.8000000000000007</v>
      </c>
      <c r="H3530">
        <f t="shared" si="1859"/>
        <v>8.8000000000000009E-2</v>
      </c>
      <c r="I3530">
        <v>4.5</v>
      </c>
      <c r="J3530">
        <v>1.6</v>
      </c>
      <c r="K3530">
        <f t="shared" si="1860"/>
        <v>6.0821376000000016E-3</v>
      </c>
      <c r="L3530">
        <f t="shared" ref="L3530:L3533" si="1863">0.000081*(G3530^1.864042*I3530^0.850892+0.000027*G3530^2)</f>
        <v>1.678255476364662E-2</v>
      </c>
      <c r="O3530">
        <f t="shared" ref="O3530:O3533" si="1864">L3530*0.47*0.75</f>
        <v>5.9158505541854339E-3</v>
      </c>
      <c r="Q3530">
        <f t="shared" ref="Q3530:Q3533" si="1865">O3530*0.521</f>
        <v>3.082158138730611E-3</v>
      </c>
      <c r="T3530">
        <f t="shared" ref="T3530:T3533" si="1866">(L3530*0.47*0.75)*(1+0.2)*0.521*3.67</f>
        <v>1.3573824442969612E-2</v>
      </c>
    </row>
    <row r="3531" spans="1:20" x14ac:dyDescent="0.3">
      <c r="A3531" s="26">
        <v>32002</v>
      </c>
      <c r="B3531">
        <v>135</v>
      </c>
      <c r="C3531" t="s">
        <v>211</v>
      </c>
      <c r="D3531">
        <v>26</v>
      </c>
      <c r="E3531" t="s">
        <v>214</v>
      </c>
      <c r="F3531">
        <v>3</v>
      </c>
      <c r="G3531">
        <v>9.5</v>
      </c>
      <c r="H3531">
        <f t="shared" si="1859"/>
        <v>9.5000000000000001E-2</v>
      </c>
      <c r="I3531">
        <v>5.7</v>
      </c>
      <c r="J3531">
        <v>3.8</v>
      </c>
      <c r="K3531">
        <f t="shared" si="1860"/>
        <v>7.088235E-3</v>
      </c>
      <c r="L3531">
        <f t="shared" si="1863"/>
        <v>2.3668698248438168E-2</v>
      </c>
      <c r="O3531">
        <f t="shared" si="1864"/>
        <v>8.3432161325744537E-3</v>
      </c>
      <c r="Q3531">
        <f t="shared" si="1865"/>
        <v>4.3468156050712903E-3</v>
      </c>
      <c r="T3531">
        <f t="shared" si="1866"/>
        <v>1.9143375924733964E-2</v>
      </c>
    </row>
    <row r="3532" spans="1:20" x14ac:dyDescent="0.3">
      <c r="A3532" s="26">
        <v>32002</v>
      </c>
      <c r="B3532">
        <v>135</v>
      </c>
      <c r="C3532" t="s">
        <v>211</v>
      </c>
      <c r="D3532">
        <v>27</v>
      </c>
      <c r="E3532" t="s">
        <v>214</v>
      </c>
      <c r="F3532">
        <v>3</v>
      </c>
      <c r="G3532">
        <v>10.3</v>
      </c>
      <c r="H3532">
        <f t="shared" si="1859"/>
        <v>0.10300000000000001</v>
      </c>
      <c r="I3532">
        <v>5</v>
      </c>
      <c r="J3532">
        <v>2.7</v>
      </c>
      <c r="K3532">
        <f t="shared" si="1860"/>
        <v>8.3323086000000011E-3</v>
      </c>
      <c r="L3532">
        <f t="shared" si="1863"/>
        <v>2.4615475152964146E-2</v>
      </c>
      <c r="O3532">
        <f t="shared" si="1864"/>
        <v>8.67695499141986E-3</v>
      </c>
      <c r="Q3532">
        <f t="shared" si="1865"/>
        <v>4.5206935505297469E-3</v>
      </c>
      <c r="T3532">
        <f t="shared" si="1866"/>
        <v>1.9909134396533006E-2</v>
      </c>
    </row>
    <row r="3533" spans="1:20" x14ac:dyDescent="0.3">
      <c r="A3533" s="26">
        <v>32002</v>
      </c>
      <c r="B3533">
        <v>135</v>
      </c>
      <c r="C3533" t="s">
        <v>211</v>
      </c>
      <c r="D3533">
        <v>28</v>
      </c>
      <c r="E3533" t="s">
        <v>214</v>
      </c>
      <c r="F3533">
        <v>3</v>
      </c>
      <c r="G3533">
        <v>11.5</v>
      </c>
      <c r="H3533">
        <f t="shared" si="1859"/>
        <v>0.115</v>
      </c>
      <c r="I3533">
        <v>5.0999999999999996</v>
      </c>
      <c r="J3533">
        <v>2.2000000000000002</v>
      </c>
      <c r="K3533">
        <f t="shared" si="1860"/>
        <v>1.0386915E-2</v>
      </c>
      <c r="L3533">
        <f t="shared" si="1863"/>
        <v>3.0742574263392781E-2</v>
      </c>
      <c r="O3533">
        <f t="shared" si="1864"/>
        <v>1.0836757427845954E-2</v>
      </c>
      <c r="Q3533">
        <f t="shared" si="1865"/>
        <v>5.6459506199077417E-3</v>
      </c>
      <c r="T3533">
        <f t="shared" si="1866"/>
        <v>2.4864766530073693E-2</v>
      </c>
    </row>
    <row r="3534" spans="1:20" x14ac:dyDescent="0.3">
      <c r="A3534" s="26">
        <v>32002</v>
      </c>
      <c r="B3534">
        <v>135</v>
      </c>
      <c r="C3534" t="s">
        <v>211</v>
      </c>
      <c r="D3534">
        <v>29</v>
      </c>
      <c r="E3534" t="s">
        <v>218</v>
      </c>
      <c r="F3534">
        <v>1</v>
      </c>
      <c r="G3534">
        <v>27.1</v>
      </c>
      <c r="H3534">
        <f t="shared" si="1859"/>
        <v>0.27100000000000002</v>
      </c>
      <c r="I3534">
        <v>14</v>
      </c>
      <c r="J3534">
        <v>7.6</v>
      </c>
      <c r="K3534">
        <f t="shared" si="1860"/>
        <v>5.7680561400000004E-2</v>
      </c>
      <c r="L3534">
        <f t="shared" ref="L3534:L3535" si="1867">0.000057*(G3534^1.897696*I3534^1.002687+0.000031*G3534^2)</f>
        <v>0.42113755075892534</v>
      </c>
      <c r="O3534">
        <f>L3534*0.43*0.75</f>
        <v>0.13581686011975341</v>
      </c>
      <c r="Q3534">
        <f t="shared" ref="Q3534:Q3535" si="1868">O3534*0.52</f>
        <v>7.0624767262271779E-2</v>
      </c>
      <c r="T3534">
        <f>(L3534*0.43*0.75)*(1+0.2)*0.52*3.67</f>
        <v>0.3110314750230449</v>
      </c>
    </row>
    <row r="3535" spans="1:20" x14ac:dyDescent="0.3">
      <c r="A3535" s="26">
        <v>32002</v>
      </c>
      <c r="B3535">
        <v>135</v>
      </c>
      <c r="C3535" t="s">
        <v>211</v>
      </c>
      <c r="D3535">
        <v>30</v>
      </c>
      <c r="E3535" t="s">
        <v>218</v>
      </c>
      <c r="F3535">
        <v>1</v>
      </c>
      <c r="G3535">
        <v>23</v>
      </c>
      <c r="H3535">
        <f t="shared" si="1859"/>
        <v>0.23</v>
      </c>
      <c r="I3535">
        <v>13.5</v>
      </c>
      <c r="J3535">
        <v>6.7</v>
      </c>
      <c r="K3535">
        <f t="shared" si="1860"/>
        <v>4.154766E-2</v>
      </c>
      <c r="L3535">
        <f t="shared" si="1867"/>
        <v>0.29743540511720462</v>
      </c>
      <c r="O3535">
        <f>L3535*0.43*0.75</f>
        <v>9.5922918150298492E-2</v>
      </c>
      <c r="Q3535">
        <f t="shared" si="1868"/>
        <v>4.9879917438155216E-2</v>
      </c>
      <c r="T3535">
        <f>(L3535*0.43*0.75)*(1+0.2)*0.52*3.67</f>
        <v>0.21967115639763557</v>
      </c>
    </row>
    <row r="3536" spans="1:20" x14ac:dyDescent="0.3">
      <c r="A3536" s="26">
        <v>32002</v>
      </c>
      <c r="B3536">
        <v>135</v>
      </c>
      <c r="C3536" t="s">
        <v>211</v>
      </c>
      <c r="D3536">
        <v>31</v>
      </c>
      <c r="E3536" t="s">
        <v>214</v>
      </c>
      <c r="F3536">
        <v>3</v>
      </c>
      <c r="G3536">
        <v>9.3000000000000007</v>
      </c>
      <c r="H3536">
        <f t="shared" si="1859"/>
        <v>9.3000000000000013E-2</v>
      </c>
      <c r="I3536">
        <v>4.5999999999999996</v>
      </c>
      <c r="J3536">
        <v>1.6</v>
      </c>
      <c r="K3536">
        <f t="shared" si="1860"/>
        <v>6.7929246000000016E-3</v>
      </c>
      <c r="L3536">
        <f t="shared" ref="L3536:L3538" si="1869">0.000081*(G3536^1.864042*I3536^0.850892+0.000027*G3536^2)</f>
        <v>1.8954729110313675E-2</v>
      </c>
      <c r="O3536">
        <f t="shared" ref="O3536:O3538" si="1870">L3536*0.47*0.75</f>
        <v>6.68154201138557E-3</v>
      </c>
      <c r="Q3536">
        <f t="shared" ref="Q3536:Q3538" si="1871">O3536*0.521</f>
        <v>3.4810833879318822E-3</v>
      </c>
      <c r="T3536">
        <f t="shared" ref="T3536:T3538" si="1872">(L3536*0.47*0.75)*(1+0.2)*0.521*3.67</f>
        <v>1.5330691240452008E-2</v>
      </c>
    </row>
    <row r="3537" spans="1:24" x14ac:dyDescent="0.3">
      <c r="A3537" s="26">
        <v>32002</v>
      </c>
      <c r="B3537">
        <v>135</v>
      </c>
      <c r="C3537" t="s">
        <v>211</v>
      </c>
      <c r="D3537">
        <v>32</v>
      </c>
      <c r="E3537" t="s">
        <v>214</v>
      </c>
      <c r="F3537">
        <v>3</v>
      </c>
      <c r="G3537">
        <v>11</v>
      </c>
      <c r="H3537">
        <f t="shared" si="1859"/>
        <v>0.11</v>
      </c>
      <c r="I3537">
        <v>5.5</v>
      </c>
      <c r="J3537">
        <v>1.8</v>
      </c>
      <c r="K3537">
        <f t="shared" si="1860"/>
        <v>9.503339999999999E-3</v>
      </c>
      <c r="L3537">
        <f t="shared" si="1869"/>
        <v>3.0175690776605528E-2</v>
      </c>
      <c r="O3537">
        <f t="shared" si="1870"/>
        <v>1.0636930998753449E-2</v>
      </c>
      <c r="Q3537">
        <f t="shared" si="1871"/>
        <v>5.5418410503505471E-3</v>
      </c>
      <c r="T3537">
        <f t="shared" si="1872"/>
        <v>2.4406267985743812E-2</v>
      </c>
    </row>
    <row r="3538" spans="1:24" x14ac:dyDescent="0.3">
      <c r="A3538" s="26">
        <v>32002</v>
      </c>
      <c r="B3538">
        <v>135</v>
      </c>
      <c r="C3538" t="s">
        <v>211</v>
      </c>
      <c r="D3538">
        <v>33</v>
      </c>
      <c r="E3538" t="s">
        <v>214</v>
      </c>
      <c r="F3538">
        <v>3</v>
      </c>
      <c r="G3538">
        <v>9.6999999999999993</v>
      </c>
      <c r="H3538">
        <f t="shared" si="1859"/>
        <v>9.6999999999999989E-2</v>
      </c>
      <c r="I3538">
        <v>5.6</v>
      </c>
      <c r="J3538">
        <v>1.6</v>
      </c>
      <c r="K3538">
        <f t="shared" si="1860"/>
        <v>7.3898285999999978E-3</v>
      </c>
      <c r="L3538">
        <f t="shared" si="1869"/>
        <v>2.4238172372603971E-2</v>
      </c>
      <c r="O3538">
        <f t="shared" si="1870"/>
        <v>8.5439557613428991E-3</v>
      </c>
      <c r="Q3538">
        <f t="shared" si="1871"/>
        <v>4.4514009516596507E-3</v>
      </c>
      <c r="T3538">
        <f t="shared" si="1872"/>
        <v>1.9603969791109097E-2</v>
      </c>
    </row>
    <row r="3539" spans="1:24" x14ac:dyDescent="0.3">
      <c r="A3539" s="26">
        <v>32002</v>
      </c>
      <c r="B3539">
        <v>135</v>
      </c>
      <c r="C3539" t="s">
        <v>211</v>
      </c>
      <c r="D3539">
        <v>34</v>
      </c>
      <c r="E3539" t="s">
        <v>218</v>
      </c>
      <c r="F3539">
        <v>3</v>
      </c>
      <c r="G3539">
        <v>11</v>
      </c>
      <c r="H3539">
        <f t="shared" si="1859"/>
        <v>0.11</v>
      </c>
      <c r="I3539">
        <v>6.1</v>
      </c>
      <c r="J3539">
        <v>4.5999999999999996</v>
      </c>
      <c r="K3539">
        <f t="shared" si="1860"/>
        <v>9.503339999999999E-3</v>
      </c>
      <c r="L3539">
        <f>0.000057*(G3539^1.897696*I3539^1.002687+0.000031*G3539^2)</f>
        <v>3.3079917061303893E-2</v>
      </c>
      <c r="O3539">
        <f>L3539*0.43*0.75</f>
        <v>1.0668273252270506E-2</v>
      </c>
      <c r="Q3539">
        <f>O3539*0.52</f>
        <v>5.547502091180663E-3</v>
      </c>
      <c r="T3539">
        <f>(L3539*0.43*0.75)*(1+0.2)*0.52*3.67</f>
        <v>2.4431199209559641E-2</v>
      </c>
    </row>
    <row r="3540" spans="1:24" x14ac:dyDescent="0.3">
      <c r="A3540" s="26">
        <v>32002</v>
      </c>
      <c r="B3540">
        <v>135</v>
      </c>
      <c r="C3540" t="s">
        <v>211</v>
      </c>
      <c r="D3540">
        <v>35</v>
      </c>
      <c r="E3540" t="s">
        <v>214</v>
      </c>
      <c r="F3540">
        <v>3</v>
      </c>
      <c r="G3540">
        <v>7.8</v>
      </c>
      <c r="H3540">
        <f t="shared" si="1859"/>
        <v>7.8E-2</v>
      </c>
      <c r="I3540">
        <v>5</v>
      </c>
      <c r="J3540">
        <v>1.7</v>
      </c>
      <c r="K3540">
        <f t="shared" si="1860"/>
        <v>4.7783736E-3</v>
      </c>
      <c r="L3540">
        <f t="shared" ref="L3540:L3541" si="1873">0.000081*(G3540^1.864042*I3540^0.850892+0.000027*G3540^2)</f>
        <v>1.4660161442151116E-2</v>
      </c>
      <c r="O3540">
        <f t="shared" ref="O3540:O3541" si="1874">L3540*0.47*0.75</f>
        <v>5.1677069083582682E-3</v>
      </c>
      <c r="Q3540">
        <f t="shared" ref="Q3540:Q3541" si="1875">O3540*0.521</f>
        <v>2.6923752992546578E-3</v>
      </c>
      <c r="T3540">
        <f t="shared" ref="T3540:T3541" si="1876">(L3540*0.47*0.75)*(1+0.2)*0.521*3.67</f>
        <v>1.1857220817917511E-2</v>
      </c>
    </row>
    <row r="3541" spans="1:24" x14ac:dyDescent="0.3">
      <c r="A3541" s="26">
        <v>32002</v>
      </c>
      <c r="B3541">
        <v>135</v>
      </c>
      <c r="C3541" t="s">
        <v>211</v>
      </c>
      <c r="D3541">
        <v>36</v>
      </c>
      <c r="E3541" t="s">
        <v>214</v>
      </c>
      <c r="F3541">
        <v>3</v>
      </c>
      <c r="G3541">
        <v>11.1</v>
      </c>
      <c r="H3541">
        <f t="shared" si="1859"/>
        <v>0.111</v>
      </c>
      <c r="I3541">
        <v>6.1</v>
      </c>
      <c r="J3541">
        <v>4.0999999999999996</v>
      </c>
      <c r="K3541">
        <f t="shared" si="1860"/>
        <v>9.6769134000000007E-3</v>
      </c>
      <c r="L3541">
        <f t="shared" si="1873"/>
        <v>3.3515470502828798E-2</v>
      </c>
      <c r="O3541">
        <f t="shared" si="1874"/>
        <v>1.181420335224715E-2</v>
      </c>
      <c r="Q3541">
        <f t="shared" si="1875"/>
        <v>6.1551999465207655E-3</v>
      </c>
      <c r="T3541">
        <f t="shared" si="1876"/>
        <v>2.7107500564477451E-2</v>
      </c>
    </row>
    <row r="3542" spans="1:24" x14ac:dyDescent="0.3">
      <c r="A3542" s="26">
        <v>32002</v>
      </c>
      <c r="B3542">
        <v>135</v>
      </c>
      <c r="C3542" t="s">
        <v>211</v>
      </c>
      <c r="D3542">
        <v>37</v>
      </c>
      <c r="E3542" t="s">
        <v>218</v>
      </c>
      <c r="F3542">
        <v>1</v>
      </c>
      <c r="G3542">
        <v>29</v>
      </c>
      <c r="H3542">
        <f t="shared" si="1859"/>
        <v>0.28999999999999998</v>
      </c>
      <c r="I3542">
        <v>13.8</v>
      </c>
      <c r="J3542">
        <v>6.5</v>
      </c>
      <c r="K3542">
        <f t="shared" si="1860"/>
        <v>6.6052139999999995E-2</v>
      </c>
      <c r="L3542">
        <f>0.000057*(G3542^1.897696*I3542^1.002687+0.000031*G3542^2)</f>
        <v>0.47206847105436828</v>
      </c>
      <c r="O3542">
        <f>L3542*0.43*0.75</f>
        <v>0.15224208191503377</v>
      </c>
      <c r="Q3542">
        <f>O3542*0.52</f>
        <v>7.9165882595817569E-2</v>
      </c>
      <c r="T3542">
        <f>(L3542*0.43*0.75)*(1+0.2)*0.52*3.67</f>
        <v>0.34864654695198055</v>
      </c>
    </row>
    <row r="3543" spans="1:24" x14ac:dyDescent="0.3">
      <c r="A3543" s="26">
        <v>32002</v>
      </c>
      <c r="B3543">
        <v>135</v>
      </c>
      <c r="C3543" t="s">
        <v>211</v>
      </c>
      <c r="D3543">
        <v>38</v>
      </c>
      <c r="E3543" t="s">
        <v>220</v>
      </c>
      <c r="F3543">
        <v>3</v>
      </c>
      <c r="G3543">
        <v>7.8</v>
      </c>
      <c r="H3543">
        <f t="shared" si="1859"/>
        <v>7.8E-2</v>
      </c>
      <c r="I3543">
        <v>4.5999999999999996</v>
      </c>
      <c r="J3543">
        <v>1.6</v>
      </c>
      <c r="K3543">
        <f t="shared" si="1860"/>
        <v>4.7783736E-3</v>
      </c>
      <c r="L3543">
        <f t="shared" ref="L3543:L3544" si="1877">0.000084*(G3543^1.894314*I3543^0.808223+0.000031*G3543^2)</f>
        <v>1.4120418774990909E-2</v>
      </c>
      <c r="O3543">
        <f>L3543*0.78*1.07</f>
        <v>1.1784901509607414E-2</v>
      </c>
      <c r="Q3543">
        <f t="shared" ref="Q3543:Q3544" si="1878">O3543*0.531</f>
        <v>6.2577827016015372E-3</v>
      </c>
      <c r="T3543">
        <f>(L3543*0.78*1.07)*(1+0.2)*0.531*3.67</f>
        <v>2.7559275017853168E-2</v>
      </c>
    </row>
    <row r="3544" spans="1:24" x14ac:dyDescent="0.3">
      <c r="A3544" s="26">
        <v>32002</v>
      </c>
      <c r="B3544">
        <v>135</v>
      </c>
      <c r="C3544" t="s">
        <v>211</v>
      </c>
      <c r="D3544">
        <v>39</v>
      </c>
      <c r="E3544" t="s">
        <v>220</v>
      </c>
      <c r="F3544">
        <v>3</v>
      </c>
      <c r="G3544">
        <v>9.1</v>
      </c>
      <c r="H3544">
        <f t="shared" si="1859"/>
        <v>9.0999999999999998E-2</v>
      </c>
      <c r="I3544">
        <v>4.5999999999999996</v>
      </c>
      <c r="J3544">
        <v>1.7</v>
      </c>
      <c r="K3544">
        <f t="shared" si="1860"/>
        <v>6.5038973999999999E-3</v>
      </c>
      <c r="L3544">
        <f t="shared" si="1877"/>
        <v>1.890888401069887E-2</v>
      </c>
      <c r="O3544">
        <f>L3544*0.78*1.07</f>
        <v>1.5781354595329276E-2</v>
      </c>
      <c r="Q3544">
        <f t="shared" si="1878"/>
        <v>8.3798992901198462E-3</v>
      </c>
      <c r="T3544">
        <f>(L3544*0.78*1.07)*(1+0.2)*0.531*3.67</f>
        <v>3.6905076473687799E-2</v>
      </c>
    </row>
    <row r="3545" spans="1:24" x14ac:dyDescent="0.3">
      <c r="A3545" s="26">
        <v>32002</v>
      </c>
      <c r="B3545">
        <v>135</v>
      </c>
      <c r="C3545" t="s">
        <v>211</v>
      </c>
      <c r="D3545">
        <v>40</v>
      </c>
      <c r="E3545" t="s">
        <v>218</v>
      </c>
      <c r="F3545">
        <v>1</v>
      </c>
      <c r="G3545">
        <v>35</v>
      </c>
      <c r="H3545">
        <f t="shared" si="1859"/>
        <v>0.35</v>
      </c>
      <c r="I3545">
        <v>17.2</v>
      </c>
      <c r="J3545">
        <v>6.5</v>
      </c>
      <c r="K3545">
        <f t="shared" si="1860"/>
        <v>9.6211499999999991E-2</v>
      </c>
      <c r="L3545">
        <f>0.000057*(G3545^1.897696*I3545^1.002687+0.000031*G3545^2)</f>
        <v>0.84119374862460761</v>
      </c>
      <c r="O3545">
        <f>L3545*0.43*0.75</f>
        <v>0.27128498393143596</v>
      </c>
      <c r="Q3545">
        <f>O3545*0.52</f>
        <v>0.1410681916443467</v>
      </c>
      <c r="T3545">
        <f>(L3545*0.43*0.75)*(1+0.2)*0.52*3.67</f>
        <v>0.62126431600170295</v>
      </c>
      <c r="U3545">
        <v>45</v>
      </c>
      <c r="V3545">
        <v>53</v>
      </c>
      <c r="W3545">
        <v>9</v>
      </c>
      <c r="X3545">
        <v>4</v>
      </c>
    </row>
    <row r="3546" spans="1:24" x14ac:dyDescent="0.3">
      <c r="A3546" s="26">
        <v>32002</v>
      </c>
      <c r="B3546">
        <v>135</v>
      </c>
      <c r="C3546" t="s">
        <v>211</v>
      </c>
      <c r="D3546">
        <v>41</v>
      </c>
      <c r="E3546" t="s">
        <v>214</v>
      </c>
      <c r="F3546">
        <v>3</v>
      </c>
      <c r="G3546">
        <v>9.5</v>
      </c>
      <c r="H3546">
        <f t="shared" si="1859"/>
        <v>9.5000000000000001E-2</v>
      </c>
      <c r="I3546">
        <v>6.6</v>
      </c>
      <c r="J3546">
        <v>4.5999999999999996</v>
      </c>
      <c r="K3546">
        <f t="shared" si="1860"/>
        <v>7.088235E-3</v>
      </c>
      <c r="L3546">
        <f t="shared" ref="L3546:L3549" si="1879">0.000081*(G3546^1.864042*I3546^0.850892+0.000027*G3546^2)</f>
        <v>2.681325008632807E-2</v>
      </c>
      <c r="O3546">
        <f t="shared" ref="O3546:O3549" si="1880">L3546*0.47*0.75</f>
        <v>9.4516706554306443E-3</v>
      </c>
      <c r="Q3546">
        <f t="shared" ref="Q3546:Q3549" si="1881">O3546*0.521</f>
        <v>4.9243204114793656E-3</v>
      </c>
      <c r="T3546">
        <f t="shared" ref="T3546:T3549" si="1882">(L3546*0.47*0.75)*(1+0.2)*0.521*3.67</f>
        <v>2.1686707092155127E-2</v>
      </c>
    </row>
    <row r="3547" spans="1:24" x14ac:dyDescent="0.3">
      <c r="A3547" s="26">
        <v>32002</v>
      </c>
      <c r="B3547">
        <v>135</v>
      </c>
      <c r="C3547" t="s">
        <v>211</v>
      </c>
      <c r="D3547">
        <v>42</v>
      </c>
      <c r="E3547" t="s">
        <v>214</v>
      </c>
      <c r="F3547">
        <v>3</v>
      </c>
      <c r="G3547">
        <v>10.3</v>
      </c>
      <c r="H3547">
        <f t="shared" si="1859"/>
        <v>0.10300000000000001</v>
      </c>
      <c r="I3547">
        <v>6</v>
      </c>
      <c r="J3547">
        <v>1.7</v>
      </c>
      <c r="K3547">
        <f t="shared" si="1860"/>
        <v>8.3323086000000011E-3</v>
      </c>
      <c r="L3547">
        <f t="shared" si="1879"/>
        <v>2.8746324512522316E-2</v>
      </c>
      <c r="O3547">
        <f t="shared" si="1880"/>
        <v>1.0133079390664115E-2</v>
      </c>
      <c r="Q3547">
        <f t="shared" si="1881"/>
        <v>5.2793343625360039E-3</v>
      </c>
      <c r="T3547">
        <f t="shared" si="1882"/>
        <v>2.3250188532608563E-2</v>
      </c>
    </row>
    <row r="3548" spans="1:24" x14ac:dyDescent="0.3">
      <c r="A3548" s="26">
        <v>32002</v>
      </c>
      <c r="B3548">
        <v>135</v>
      </c>
      <c r="C3548" t="s">
        <v>211</v>
      </c>
      <c r="D3548">
        <v>43</v>
      </c>
      <c r="E3548" t="s">
        <v>214</v>
      </c>
      <c r="F3548">
        <v>3</v>
      </c>
      <c r="G3548">
        <v>23</v>
      </c>
      <c r="H3548">
        <f t="shared" si="1859"/>
        <v>0.23</v>
      </c>
      <c r="I3548">
        <v>6.2</v>
      </c>
      <c r="J3548">
        <v>1.8</v>
      </c>
      <c r="K3548">
        <f t="shared" si="1860"/>
        <v>4.154766E-2</v>
      </c>
      <c r="L3548">
        <f t="shared" si="1879"/>
        <v>0.13214369595795944</v>
      </c>
      <c r="O3548">
        <f t="shared" si="1880"/>
        <v>4.6580652825180702E-2</v>
      </c>
      <c r="Q3548">
        <f t="shared" si="1881"/>
        <v>2.4268520121919147E-2</v>
      </c>
      <c r="T3548">
        <f t="shared" si="1882"/>
        <v>0.10687856261693192</v>
      </c>
    </row>
    <row r="3549" spans="1:24" x14ac:dyDescent="0.3">
      <c r="A3549" s="26">
        <v>32002</v>
      </c>
      <c r="B3549">
        <v>135</v>
      </c>
      <c r="C3549" t="s">
        <v>211</v>
      </c>
      <c r="D3549">
        <v>44</v>
      </c>
      <c r="E3549" t="s">
        <v>214</v>
      </c>
      <c r="F3549">
        <v>3</v>
      </c>
      <c r="G3549">
        <v>19</v>
      </c>
      <c r="H3549">
        <f t="shared" si="1859"/>
        <v>0.19</v>
      </c>
      <c r="I3549">
        <v>6.2</v>
      </c>
      <c r="J3549">
        <v>1</v>
      </c>
      <c r="K3549">
        <f t="shared" si="1860"/>
        <v>2.835294E-2</v>
      </c>
      <c r="L3549">
        <f t="shared" si="1879"/>
        <v>9.2550526340159353E-2</v>
      </c>
      <c r="O3549">
        <f t="shared" si="1880"/>
        <v>3.2624060534906171E-2</v>
      </c>
      <c r="Q3549">
        <f t="shared" si="1881"/>
        <v>1.6997135538686117E-2</v>
      </c>
      <c r="T3549">
        <f t="shared" si="1882"/>
        <v>7.4855384912373646E-2</v>
      </c>
    </row>
    <row r="3550" spans="1:24" x14ac:dyDescent="0.3">
      <c r="A3550" s="26">
        <v>32002</v>
      </c>
      <c r="B3550">
        <v>135</v>
      </c>
      <c r="C3550" t="s">
        <v>211</v>
      </c>
      <c r="D3550">
        <v>45</v>
      </c>
      <c r="E3550" t="s">
        <v>218</v>
      </c>
      <c r="F3550">
        <v>4</v>
      </c>
      <c r="G3550">
        <v>25</v>
      </c>
      <c r="H3550">
        <f t="shared" si="1859"/>
        <v>0.25</v>
      </c>
      <c r="I3550">
        <v>9.8000000000000007</v>
      </c>
      <c r="J3550">
        <v>4.5999999999999996</v>
      </c>
      <c r="K3550">
        <f t="shared" si="1860"/>
        <v>4.9087499999999999E-2</v>
      </c>
      <c r="L3550">
        <f>0.000057*(G3550^1.897696*I3550^1.002687+0.000031*G3550^2)</f>
        <v>0.25271523043553573</v>
      </c>
      <c r="O3550">
        <f>L3550*0.43*0.75</f>
        <v>8.1500661815460271E-2</v>
      </c>
      <c r="Q3550">
        <f>O3550*0.52</f>
        <v>4.2380344144039343E-2</v>
      </c>
      <c r="T3550">
        <f>(L3550*0.43*0.75)*(1+0.2)*0.52*3.67</f>
        <v>0.18664303561034926</v>
      </c>
    </row>
    <row r="3551" spans="1:24" x14ac:dyDescent="0.3">
      <c r="A3551" s="26">
        <v>32002</v>
      </c>
      <c r="B3551">
        <v>135</v>
      </c>
      <c r="C3551" t="s">
        <v>211</v>
      </c>
      <c r="D3551">
        <v>46</v>
      </c>
      <c r="E3551" t="s">
        <v>214</v>
      </c>
      <c r="F3551">
        <v>3</v>
      </c>
      <c r="G3551">
        <v>8.3000000000000007</v>
      </c>
      <c r="H3551">
        <f t="shared" si="1859"/>
        <v>8.3000000000000004E-2</v>
      </c>
      <c r="I3551">
        <v>6</v>
      </c>
      <c r="J3551">
        <v>1.6</v>
      </c>
      <c r="K3551">
        <f t="shared" si="1860"/>
        <v>5.4106206000000007E-3</v>
      </c>
      <c r="L3551">
        <f t="shared" ref="L3551:L3552" si="1883">0.000081*(G3551^1.864042*I3551^0.850892+0.000027*G3551^2)</f>
        <v>1.9222561631322271E-2</v>
      </c>
      <c r="O3551">
        <f t="shared" ref="O3551:O3552" si="1884">L3551*0.47*0.75</f>
        <v>6.7759529750411E-3</v>
      </c>
      <c r="Q3551">
        <f t="shared" ref="Q3551:Q3552" si="1885">O3551*0.521</f>
        <v>3.5302714999964134E-3</v>
      </c>
      <c r="T3551">
        <f t="shared" ref="T3551:T3552" si="1886">(L3551*0.47*0.75)*(1+0.2)*0.521*3.67</f>
        <v>1.5547315685984203E-2</v>
      </c>
    </row>
    <row r="3552" spans="1:24" x14ac:dyDescent="0.3">
      <c r="A3552" s="26">
        <v>32002</v>
      </c>
      <c r="B3552">
        <v>135</v>
      </c>
      <c r="C3552" t="s">
        <v>211</v>
      </c>
      <c r="D3552">
        <v>47</v>
      </c>
      <c r="E3552" t="s">
        <v>214</v>
      </c>
      <c r="F3552">
        <v>3</v>
      </c>
      <c r="G3552">
        <v>9</v>
      </c>
      <c r="H3552">
        <f t="shared" si="1859"/>
        <v>0.09</v>
      </c>
      <c r="I3552">
        <v>5.6</v>
      </c>
      <c r="J3552">
        <v>1.7</v>
      </c>
      <c r="K3552">
        <f t="shared" si="1860"/>
        <v>6.3617399999999994E-3</v>
      </c>
      <c r="L3552">
        <f t="shared" si="1883"/>
        <v>2.1079678895241354E-2</v>
      </c>
      <c r="O3552">
        <f t="shared" si="1884"/>
        <v>7.4305868105725772E-3</v>
      </c>
      <c r="Q3552">
        <f t="shared" si="1885"/>
        <v>3.871335728308313E-3</v>
      </c>
      <c r="T3552">
        <f t="shared" si="1886"/>
        <v>1.7049362547469811E-2</v>
      </c>
    </row>
    <row r="3553" spans="1:20" x14ac:dyDescent="0.3">
      <c r="A3553" s="26">
        <v>32002</v>
      </c>
      <c r="B3553">
        <v>135</v>
      </c>
      <c r="C3553" t="s">
        <v>211</v>
      </c>
      <c r="D3553">
        <v>48</v>
      </c>
      <c r="E3553" t="s">
        <v>218</v>
      </c>
      <c r="F3553">
        <v>5</v>
      </c>
      <c r="G3553">
        <v>9</v>
      </c>
      <c r="H3553">
        <f t="shared" si="1859"/>
        <v>0.09</v>
      </c>
      <c r="I3553">
        <v>5.8</v>
      </c>
      <c r="J3553">
        <v>2.7</v>
      </c>
      <c r="K3553">
        <f t="shared" si="1860"/>
        <v>6.3617399999999994E-3</v>
      </c>
      <c r="L3553">
        <f>0.000057*(G3553^1.897696*I3553^1.002687+0.000031*G3553^2)</f>
        <v>2.148915141834876E-2</v>
      </c>
      <c r="O3553">
        <f>L3553*0.43*0.75</f>
        <v>6.9302513324174739E-3</v>
      </c>
      <c r="Q3553">
        <f>O3553*0.52</f>
        <v>3.6037306928570867E-3</v>
      </c>
      <c r="T3553">
        <f>(L3553*0.43*0.75)*(1+0.2)*0.52*3.67</f>
        <v>1.587082997134261E-2</v>
      </c>
    </row>
    <row r="3554" spans="1:20" x14ac:dyDescent="0.3">
      <c r="A3554" s="26">
        <v>32002</v>
      </c>
      <c r="B3554">
        <v>135</v>
      </c>
      <c r="C3554" t="s">
        <v>211</v>
      </c>
      <c r="D3554">
        <v>49</v>
      </c>
      <c r="E3554" t="s">
        <v>214</v>
      </c>
      <c r="F3554">
        <v>3</v>
      </c>
      <c r="G3554">
        <v>9.3000000000000007</v>
      </c>
      <c r="H3554">
        <f t="shared" si="1859"/>
        <v>9.3000000000000013E-2</v>
      </c>
      <c r="I3554">
        <v>5.6</v>
      </c>
      <c r="J3554">
        <v>1.7</v>
      </c>
      <c r="K3554">
        <f t="shared" si="1860"/>
        <v>6.7929246000000016E-3</v>
      </c>
      <c r="L3554">
        <f t="shared" ref="L3554:L3555" si="1887">0.000081*(G3554^1.864042*I3554^0.850892+0.000027*G3554^2)</f>
        <v>2.2408293488191754E-2</v>
      </c>
      <c r="O3554">
        <f t="shared" ref="O3554:O3555" si="1888">L3554*0.47*0.75</f>
        <v>7.8989234545875919E-3</v>
      </c>
      <c r="Q3554">
        <f t="shared" ref="Q3554:Q3555" si="1889">O3554*0.521</f>
        <v>4.1153391198401352E-3</v>
      </c>
      <c r="T3554">
        <f t="shared" ref="T3554:T3555" si="1890">(L3554*0.47*0.75)*(1+0.2)*0.521*3.67</f>
        <v>1.8123953483775958E-2</v>
      </c>
    </row>
    <row r="3555" spans="1:20" x14ac:dyDescent="0.3">
      <c r="A3555" s="26">
        <v>32002</v>
      </c>
      <c r="B3555">
        <v>135</v>
      </c>
      <c r="C3555" t="s">
        <v>211</v>
      </c>
      <c r="D3555">
        <v>50</v>
      </c>
      <c r="E3555" t="s">
        <v>214</v>
      </c>
      <c r="F3555">
        <v>3</v>
      </c>
      <c r="G3555">
        <v>8</v>
      </c>
      <c r="H3555">
        <f t="shared" si="1859"/>
        <v>0.08</v>
      </c>
      <c r="I3555">
        <v>4.7</v>
      </c>
      <c r="J3555">
        <v>1.7</v>
      </c>
      <c r="K3555">
        <f t="shared" si="1860"/>
        <v>5.0265600000000002E-3</v>
      </c>
      <c r="L3555">
        <f t="shared" si="1887"/>
        <v>1.4580403540509363E-2</v>
      </c>
      <c r="O3555">
        <f t="shared" si="1888"/>
        <v>5.1395922480295501E-3</v>
      </c>
      <c r="Q3555">
        <f t="shared" si="1889"/>
        <v>2.6777275612233959E-3</v>
      </c>
      <c r="T3555">
        <f t="shared" si="1890"/>
        <v>1.1792712179627836E-2</v>
      </c>
    </row>
    <row r="3556" spans="1:20" x14ac:dyDescent="0.3">
      <c r="A3556" s="26">
        <v>32002</v>
      </c>
      <c r="B3556">
        <v>135</v>
      </c>
      <c r="C3556" t="s">
        <v>211</v>
      </c>
      <c r="D3556">
        <v>51</v>
      </c>
      <c r="E3556" t="s">
        <v>218</v>
      </c>
      <c r="F3556">
        <v>3</v>
      </c>
      <c r="G3556">
        <v>13</v>
      </c>
      <c r="H3556">
        <f t="shared" si="1859"/>
        <v>0.13</v>
      </c>
      <c r="I3556">
        <v>6.6</v>
      </c>
      <c r="J3556">
        <v>3.8</v>
      </c>
      <c r="K3556">
        <f t="shared" si="1860"/>
        <v>1.3273260000000002E-2</v>
      </c>
      <c r="L3556">
        <f>0.000057*(G3556^1.897696*I3556^1.002687+0.000031*G3556^2)</f>
        <v>4.9152927397290422E-2</v>
      </c>
      <c r="O3556">
        <f>L3556*0.43*0.75</f>
        <v>1.5851819085626162E-2</v>
      </c>
      <c r="Q3556">
        <f>O3556*0.52</f>
        <v>8.2429459245256052E-3</v>
      </c>
      <c r="T3556">
        <f>(L3556*0.43*0.75)*(1+0.2)*0.52*3.67</f>
        <v>3.6301933851610763E-2</v>
      </c>
    </row>
    <row r="3557" spans="1:20" x14ac:dyDescent="0.3">
      <c r="A3557" s="26">
        <v>32002</v>
      </c>
      <c r="B3557">
        <v>135</v>
      </c>
      <c r="C3557" t="s">
        <v>211</v>
      </c>
      <c r="D3557">
        <v>52</v>
      </c>
      <c r="E3557" t="s">
        <v>214</v>
      </c>
      <c r="F3557">
        <v>3</v>
      </c>
      <c r="G3557">
        <v>14.1</v>
      </c>
      <c r="H3557">
        <f t="shared" si="1859"/>
        <v>0.14099999999999999</v>
      </c>
      <c r="I3557">
        <v>6</v>
      </c>
      <c r="J3557">
        <v>1</v>
      </c>
      <c r="K3557">
        <f t="shared" si="1860"/>
        <v>1.5614537399999996E-2</v>
      </c>
      <c r="L3557">
        <f t="shared" ref="L3557:L3559" si="1891">0.000081*(G3557^1.864042*I3557^0.850892+0.000027*G3557^2)</f>
        <v>5.1618341202709576E-2</v>
      </c>
      <c r="O3557">
        <f t="shared" ref="O3557:O3559" si="1892">L3557*0.47*0.75</f>
        <v>1.8195465273955123E-2</v>
      </c>
      <c r="Q3557">
        <f t="shared" ref="Q3557:Q3559" si="1893">O3557*0.521</f>
        <v>9.4798374077306197E-3</v>
      </c>
      <c r="T3557">
        <f t="shared" ref="T3557:T3559" si="1894">(L3557*0.47*0.75)*(1+0.2)*0.521*3.67</f>
        <v>4.1749203943645646E-2</v>
      </c>
    </row>
    <row r="3558" spans="1:20" x14ac:dyDescent="0.3">
      <c r="A3558" s="26">
        <v>32002</v>
      </c>
      <c r="B3558">
        <v>135</v>
      </c>
      <c r="C3558" t="s">
        <v>211</v>
      </c>
      <c r="D3558">
        <v>53</v>
      </c>
      <c r="E3558" t="s">
        <v>214</v>
      </c>
      <c r="F3558">
        <v>3</v>
      </c>
      <c r="G3558">
        <v>19</v>
      </c>
      <c r="H3558">
        <f t="shared" si="1859"/>
        <v>0.19</v>
      </c>
      <c r="I3558">
        <v>6.1</v>
      </c>
      <c r="J3558">
        <v>1.1000000000000001</v>
      </c>
      <c r="K3558">
        <f t="shared" si="1860"/>
        <v>2.835294E-2</v>
      </c>
      <c r="L3558">
        <f t="shared" si="1891"/>
        <v>9.1278830917181114E-2</v>
      </c>
      <c r="O3558">
        <f t="shared" si="1892"/>
        <v>3.2175787898306343E-2</v>
      </c>
      <c r="Q3558">
        <f t="shared" si="1893"/>
        <v>1.6763585495017604E-2</v>
      </c>
      <c r="T3558">
        <f t="shared" si="1894"/>
        <v>7.3826830520057535E-2</v>
      </c>
    </row>
    <row r="3559" spans="1:20" x14ac:dyDescent="0.3">
      <c r="A3559" s="26">
        <v>32002</v>
      </c>
      <c r="B3559">
        <v>135</v>
      </c>
      <c r="C3559" t="s">
        <v>211</v>
      </c>
      <c r="D3559">
        <v>54</v>
      </c>
      <c r="E3559" t="s">
        <v>214</v>
      </c>
      <c r="F3559">
        <v>3</v>
      </c>
      <c r="G3559">
        <v>9.6999999999999993</v>
      </c>
      <c r="H3559">
        <f t="shared" si="1859"/>
        <v>9.6999999999999989E-2</v>
      </c>
      <c r="I3559">
        <v>4.5999999999999996</v>
      </c>
      <c r="J3559">
        <v>1.5</v>
      </c>
      <c r="K3559">
        <f t="shared" si="1860"/>
        <v>7.3898285999999978E-3</v>
      </c>
      <c r="L3559">
        <f t="shared" si="1891"/>
        <v>2.0502587390291906E-2</v>
      </c>
      <c r="O3559">
        <f t="shared" si="1892"/>
        <v>7.2271620550778959E-3</v>
      </c>
      <c r="Q3559">
        <f t="shared" si="1893"/>
        <v>3.7653514306955839E-3</v>
      </c>
      <c r="T3559">
        <f t="shared" si="1894"/>
        <v>1.6582607700783351E-2</v>
      </c>
    </row>
    <row r="3560" spans="1:20" x14ac:dyDescent="0.3">
      <c r="A3560" s="26">
        <v>32002</v>
      </c>
      <c r="B3560">
        <v>135</v>
      </c>
      <c r="C3560" t="s">
        <v>211</v>
      </c>
      <c r="D3560">
        <v>55</v>
      </c>
      <c r="E3560" t="s">
        <v>217</v>
      </c>
      <c r="F3560">
        <v>2</v>
      </c>
      <c r="G3560">
        <v>12</v>
      </c>
      <c r="H3560">
        <f t="shared" si="1859"/>
        <v>0.12</v>
      </c>
      <c r="I3560">
        <v>6.6</v>
      </c>
      <c r="J3560">
        <v>4.0999999999999996</v>
      </c>
      <c r="K3560">
        <f t="shared" si="1860"/>
        <v>1.130976E-2</v>
      </c>
      <c r="L3560">
        <f>0.000059*(G3560^1.965295*I3560^0.892133+0.000019*G3560^2)</f>
        <v>4.1966753979139071E-2</v>
      </c>
      <c r="O3560">
        <f>L3560*0.47*0.75</f>
        <v>1.4793280777646522E-2</v>
      </c>
      <c r="Q3560">
        <f>O3560*0.52</f>
        <v>7.6925060043761921E-3</v>
      </c>
      <c r="T3560">
        <f>(L3560*0.47*0.75)*(1+0.2)*0.52*3.67</f>
        <v>3.3877796443272754E-2</v>
      </c>
    </row>
    <row r="3561" spans="1:20" x14ac:dyDescent="0.3">
      <c r="A3561" s="26">
        <v>32002</v>
      </c>
      <c r="B3561">
        <v>135</v>
      </c>
      <c r="C3561" t="s">
        <v>211</v>
      </c>
      <c r="D3561">
        <v>56</v>
      </c>
      <c r="E3561" t="s">
        <v>214</v>
      </c>
      <c r="F3561">
        <v>3</v>
      </c>
      <c r="G3561">
        <v>8</v>
      </c>
      <c r="H3561">
        <f t="shared" si="1859"/>
        <v>0.08</v>
      </c>
      <c r="I3561">
        <v>4.0999999999999996</v>
      </c>
      <c r="J3561">
        <v>1.6</v>
      </c>
      <c r="K3561">
        <f t="shared" si="1860"/>
        <v>5.0265600000000002E-3</v>
      </c>
      <c r="L3561">
        <f>0.000081*(G3561^1.864042*I3561^0.850892+0.000027*G3561^2)</f>
        <v>1.298076383663832E-2</v>
      </c>
      <c r="O3561">
        <f>L3561*0.47*0.75</f>
        <v>4.575719252415008E-3</v>
      </c>
      <c r="Q3561">
        <f>O3561*0.521</f>
        <v>2.3839497305082192E-3</v>
      </c>
      <c r="T3561">
        <f>(L3561*0.47*0.75)*(1+0.2)*0.521*3.67</f>
        <v>1.0498914613158196E-2</v>
      </c>
    </row>
    <row r="3562" spans="1:20" x14ac:dyDescent="0.3">
      <c r="A3562" s="26">
        <v>32002</v>
      </c>
      <c r="B3562">
        <v>135</v>
      </c>
      <c r="C3562" t="s">
        <v>211</v>
      </c>
      <c r="D3562">
        <v>57</v>
      </c>
      <c r="E3562" t="s">
        <v>218</v>
      </c>
      <c r="F3562">
        <v>3</v>
      </c>
      <c r="G3562">
        <v>8</v>
      </c>
      <c r="H3562">
        <f t="shared" si="1859"/>
        <v>0.08</v>
      </c>
      <c r="I3562">
        <v>6</v>
      </c>
      <c r="J3562">
        <v>4</v>
      </c>
      <c r="K3562">
        <f t="shared" si="1860"/>
        <v>5.0265600000000002E-3</v>
      </c>
      <c r="L3562">
        <f>0.000057*(G3562^1.897696*I3562^1.002687+0.000031*G3562^2)</f>
        <v>1.7779109996578991E-2</v>
      </c>
      <c r="O3562">
        <f>L3562*0.43*0.75</f>
        <v>5.7337629738967244E-3</v>
      </c>
      <c r="Q3562">
        <f>O3562*0.52</f>
        <v>2.9815567464262969E-3</v>
      </c>
      <c r="T3562">
        <f>(L3562*0.43*0.75)*(1+0.2)*0.52*3.67</f>
        <v>1.3130775911261411E-2</v>
      </c>
    </row>
    <row r="3563" spans="1:20" x14ac:dyDescent="0.3">
      <c r="A3563" s="26">
        <v>32002</v>
      </c>
      <c r="B3563">
        <v>135</v>
      </c>
      <c r="C3563" t="s">
        <v>211</v>
      </c>
      <c r="D3563">
        <v>58</v>
      </c>
      <c r="E3563" t="s">
        <v>214</v>
      </c>
      <c r="F3563">
        <v>3</v>
      </c>
      <c r="G3563">
        <v>7.7</v>
      </c>
      <c r="H3563">
        <f t="shared" si="1859"/>
        <v>7.6999999999999999E-2</v>
      </c>
      <c r="I3563">
        <v>4</v>
      </c>
      <c r="J3563">
        <v>1.7</v>
      </c>
      <c r="K3563">
        <f t="shared" si="1860"/>
        <v>4.6566365999999998E-3</v>
      </c>
      <c r="L3563">
        <f t="shared" ref="L3563:L3564" si="1895">0.000081*(G3563^1.864042*I3563^0.850892+0.000027*G3563^2)</f>
        <v>1.1836784771534044E-2</v>
      </c>
      <c r="O3563">
        <f t="shared" ref="O3563:O3564" si="1896">L3563*0.47*0.75</f>
        <v>4.1724666319657502E-3</v>
      </c>
      <c r="Q3563">
        <f t="shared" ref="Q3563:Q3564" si="1897">O3563*0.521</f>
        <v>2.1738551152541558E-3</v>
      </c>
      <c r="T3563">
        <f t="shared" ref="T3563:T3564" si="1898">(L3563*0.47*0.75)*(1+0.2)*0.521*3.67</f>
        <v>9.5736579275793026E-3</v>
      </c>
    </row>
    <row r="3564" spans="1:20" x14ac:dyDescent="0.3">
      <c r="A3564" s="26">
        <v>32002</v>
      </c>
      <c r="B3564">
        <v>135</v>
      </c>
      <c r="C3564" t="s">
        <v>211</v>
      </c>
      <c r="D3564">
        <v>59</v>
      </c>
      <c r="E3564" t="s">
        <v>214</v>
      </c>
      <c r="F3564">
        <v>3</v>
      </c>
      <c r="G3564">
        <v>11.5</v>
      </c>
      <c r="H3564">
        <f t="shared" si="1859"/>
        <v>0.115</v>
      </c>
      <c r="I3564">
        <v>4.3</v>
      </c>
      <c r="J3564">
        <v>1.1000000000000001</v>
      </c>
      <c r="K3564">
        <f t="shared" si="1860"/>
        <v>1.0386915E-2</v>
      </c>
      <c r="L3564">
        <f t="shared" si="1895"/>
        <v>2.6588161499898226E-2</v>
      </c>
      <c r="O3564">
        <f t="shared" si="1896"/>
        <v>9.3723269287141232E-3</v>
      </c>
      <c r="Q3564">
        <f t="shared" si="1897"/>
        <v>4.8829823298600587E-3</v>
      </c>
      <c r="T3564">
        <f t="shared" si="1898"/>
        <v>2.1504654180703693E-2</v>
      </c>
    </row>
    <row r="3565" spans="1:20" x14ac:dyDescent="0.3">
      <c r="A3565" s="26">
        <v>32002</v>
      </c>
      <c r="B3565">
        <v>135</v>
      </c>
      <c r="C3565" t="s">
        <v>211</v>
      </c>
      <c r="D3565">
        <v>60</v>
      </c>
      <c r="E3565" t="s">
        <v>218</v>
      </c>
      <c r="F3565">
        <v>3</v>
      </c>
      <c r="G3565">
        <v>10.5</v>
      </c>
      <c r="H3565">
        <f t="shared" si="1859"/>
        <v>0.105</v>
      </c>
      <c r="I3565">
        <v>6.2</v>
      </c>
      <c r="J3565">
        <v>2.6</v>
      </c>
      <c r="K3565">
        <f t="shared" si="1860"/>
        <v>8.659034999999999E-3</v>
      </c>
      <c r="L3565">
        <f>0.000057*(G3565^1.897696*I3565^1.002687+0.000031*G3565^2)</f>
        <v>3.0782599945907919E-2</v>
      </c>
      <c r="O3565">
        <f>L3565*0.43*0.75</f>
        <v>9.9273884825553035E-3</v>
      </c>
      <c r="Q3565">
        <f>O3565*0.52</f>
        <v>5.1622420109287579E-3</v>
      </c>
      <c r="T3565">
        <f>(L3565*0.43*0.75)*(1+0.2)*0.52*3.67</f>
        <v>2.2734513816130248E-2</v>
      </c>
    </row>
    <row r="3566" spans="1:20" x14ac:dyDescent="0.3">
      <c r="A3566" s="26">
        <v>32002</v>
      </c>
      <c r="B3566">
        <v>135</v>
      </c>
      <c r="C3566" t="s">
        <v>211</v>
      </c>
      <c r="D3566">
        <v>61</v>
      </c>
      <c r="E3566" t="s">
        <v>214</v>
      </c>
      <c r="F3566">
        <v>2</v>
      </c>
      <c r="G3566">
        <v>38</v>
      </c>
      <c r="H3566">
        <f t="shared" si="1859"/>
        <v>0.38</v>
      </c>
      <c r="I3566">
        <v>7.1</v>
      </c>
      <c r="J3566">
        <v>1.3</v>
      </c>
      <c r="K3566">
        <f t="shared" si="1860"/>
        <v>0.11341176</v>
      </c>
      <c r="L3566">
        <f>0.000081*(G3566^1.864042*I3566^0.850892+0.000027*G3566^2)</f>
        <v>0.37809465697219113</v>
      </c>
      <c r="O3566">
        <f>L3566*0.47*0.75</f>
        <v>0.13327836658269737</v>
      </c>
      <c r="Q3566">
        <f>O3566*0.521</f>
        <v>6.9438028989585329E-2</v>
      </c>
      <c r="T3566">
        <f>(L3566*0.47*0.75)*(1+0.2)*0.521*3.67</f>
        <v>0.30580507967013382</v>
      </c>
    </row>
    <row r="3567" spans="1:20" x14ac:dyDescent="0.3">
      <c r="A3567" s="26">
        <v>32002</v>
      </c>
      <c r="B3567">
        <v>135</v>
      </c>
      <c r="C3567" t="s">
        <v>211</v>
      </c>
      <c r="D3567">
        <v>62</v>
      </c>
      <c r="E3567" t="s">
        <v>216</v>
      </c>
      <c r="F3567">
        <v>2</v>
      </c>
      <c r="G3567">
        <v>17</v>
      </c>
      <c r="H3567">
        <f t="shared" si="1859"/>
        <v>0.17</v>
      </c>
      <c r="I3567">
        <v>7.2</v>
      </c>
      <c r="J3567">
        <v>1.5</v>
      </c>
      <c r="K3567">
        <f t="shared" si="1860"/>
        <v>2.2698060000000003E-2</v>
      </c>
      <c r="L3567">
        <f>0.000086*(G3567^1.882935*I3567^0.813269+0.000016*G3567^2)</f>
        <v>8.8837775873267202E-2</v>
      </c>
      <c r="O3567">
        <f>L3567*0.37*0.75</f>
        <v>2.4652482804831649E-2</v>
      </c>
      <c r="Q3567">
        <f>O3567*0.52</f>
        <v>1.2819291058512459E-2</v>
      </c>
      <c r="T3567">
        <f>(L3567*0.45*0.75)*(1+0.2)*0.52*3.67</f>
        <v>6.8662894647999975E-2</v>
      </c>
    </row>
    <row r="3568" spans="1:20" x14ac:dyDescent="0.3">
      <c r="A3568" s="26">
        <v>32002</v>
      </c>
      <c r="B3568">
        <v>136</v>
      </c>
      <c r="C3568" t="s">
        <v>211</v>
      </c>
      <c r="D3568">
        <v>1</v>
      </c>
      <c r="E3568" t="s">
        <v>214</v>
      </c>
      <c r="F3568">
        <v>5</v>
      </c>
      <c r="G3568">
        <v>9.5</v>
      </c>
      <c r="H3568">
        <f t="shared" si="1859"/>
        <v>9.5000000000000001E-2</v>
      </c>
      <c r="I3568">
        <v>4.8</v>
      </c>
      <c r="J3568">
        <v>1.9</v>
      </c>
      <c r="K3568">
        <f t="shared" si="1860"/>
        <v>7.088235E-3</v>
      </c>
      <c r="L3568">
        <f>0.000081*(G3568^1.864042*I3568^0.850892+0.000027*G3568^2)</f>
        <v>2.044889262013503E-2</v>
      </c>
      <c r="O3568">
        <f>L3568*0.47*0.75</f>
        <v>7.2082346485975984E-3</v>
      </c>
      <c r="Q3568">
        <f>O3568*0.521</f>
        <v>3.7554902519193489E-3</v>
      </c>
      <c r="T3568">
        <f>(L3568*0.47*0.75)*(1+0.2)*0.521*3.67</f>
        <v>1.6539179069452813E-2</v>
      </c>
    </row>
    <row r="3569" spans="1:20" x14ac:dyDescent="0.3">
      <c r="A3569" s="26">
        <v>32002</v>
      </c>
      <c r="B3569">
        <v>136</v>
      </c>
      <c r="C3569" t="s">
        <v>211</v>
      </c>
      <c r="D3569">
        <v>2</v>
      </c>
      <c r="E3569" t="s">
        <v>218</v>
      </c>
      <c r="F3569">
        <v>3</v>
      </c>
      <c r="G3569">
        <v>10.7</v>
      </c>
      <c r="H3569">
        <f t="shared" si="1859"/>
        <v>0.107</v>
      </c>
      <c r="I3569">
        <v>5.6</v>
      </c>
      <c r="J3569">
        <v>1.9</v>
      </c>
      <c r="K3569">
        <f t="shared" si="1860"/>
        <v>8.9920445999999987E-3</v>
      </c>
      <c r="L3569">
        <f>0.000057*(G3569^1.897696*I3569^1.002687+0.000031*G3569^2)</f>
        <v>2.8809371969930837E-2</v>
      </c>
      <c r="O3569">
        <f>L3569*0.43*0.75</f>
        <v>9.2910224603026947E-3</v>
      </c>
      <c r="Q3569">
        <f>O3569*0.52</f>
        <v>4.8313316793574014E-3</v>
      </c>
      <c r="T3569">
        <f>(L3569*0.43*0.75)*(1+0.2)*0.52*3.67</f>
        <v>2.1277184715889994E-2</v>
      </c>
    </row>
    <row r="3570" spans="1:20" x14ac:dyDescent="0.3">
      <c r="A3570" s="26">
        <v>32002</v>
      </c>
      <c r="B3570">
        <v>136</v>
      </c>
      <c r="C3570" t="s">
        <v>211</v>
      </c>
      <c r="D3570">
        <v>3</v>
      </c>
      <c r="E3570" t="s">
        <v>217</v>
      </c>
      <c r="F3570">
        <v>1</v>
      </c>
      <c r="G3570">
        <v>24.5</v>
      </c>
      <c r="H3570">
        <f t="shared" si="1859"/>
        <v>0.245</v>
      </c>
      <c r="I3570">
        <v>11.4</v>
      </c>
      <c r="J3570">
        <v>3.7</v>
      </c>
      <c r="K3570">
        <f t="shared" si="1860"/>
        <v>4.7143634999999996E-2</v>
      </c>
      <c r="L3570">
        <f t="shared" ref="L3570:L3574" si="1899">0.000059*(G3570^1.965295*I3570^0.892133+0.000019*G3570^2)</f>
        <v>0.27789063985018336</v>
      </c>
      <c r="O3570">
        <f>L3570*0.47*0.75</f>
        <v>9.7956450547189627E-2</v>
      </c>
      <c r="Q3570">
        <f t="shared" ref="Q3570:Q3574" si="1900">O3570*0.52</f>
        <v>5.0937354284538605E-2</v>
      </c>
      <c r="T3570">
        <f>(L3570*0.47*0.75)*(1+0.2)*0.52*3.67</f>
        <v>0.22432810826910798</v>
      </c>
    </row>
    <row r="3571" spans="1:20" x14ac:dyDescent="0.3">
      <c r="A3571" s="26">
        <v>32002</v>
      </c>
      <c r="B3571">
        <v>136</v>
      </c>
      <c r="C3571" t="s">
        <v>211</v>
      </c>
      <c r="D3571">
        <v>4</v>
      </c>
      <c r="E3571" t="s">
        <v>217</v>
      </c>
      <c r="F3571">
        <v>3</v>
      </c>
      <c r="G3571">
        <v>11.5</v>
      </c>
      <c r="H3571">
        <f t="shared" si="1859"/>
        <v>0.115</v>
      </c>
      <c r="I3571">
        <v>6.8</v>
      </c>
      <c r="J3571">
        <v>4.0999999999999996</v>
      </c>
      <c r="K3571">
        <f t="shared" si="1860"/>
        <v>1.0386915E-2</v>
      </c>
      <c r="L3571">
        <f t="shared" si="1899"/>
        <v>3.9641170704377282E-2</v>
      </c>
      <c r="O3571">
        <f>L3571*0.47*0.75</f>
        <v>1.3973512673292991E-2</v>
      </c>
      <c r="Q3571">
        <f t="shared" si="1900"/>
        <v>7.2662265901123554E-3</v>
      </c>
      <c r="T3571">
        <f>(L3571*0.47*0.75)*(1+0.2)*0.52*3.67</f>
        <v>3.2000461902854813E-2</v>
      </c>
    </row>
    <row r="3572" spans="1:20" x14ac:dyDescent="0.3">
      <c r="A3572" s="26">
        <v>32002</v>
      </c>
      <c r="B3572">
        <v>136</v>
      </c>
      <c r="C3572" t="s">
        <v>211</v>
      </c>
      <c r="D3572">
        <v>5</v>
      </c>
      <c r="E3572" t="s">
        <v>217</v>
      </c>
      <c r="F3572">
        <v>1</v>
      </c>
      <c r="G3572">
        <v>17.100000000000001</v>
      </c>
      <c r="H3572">
        <f t="shared" si="1859"/>
        <v>0.17100000000000001</v>
      </c>
      <c r="I3572">
        <v>7.8</v>
      </c>
      <c r="J3572">
        <v>3.7</v>
      </c>
      <c r="K3572">
        <f t="shared" si="1860"/>
        <v>2.2965881400000002E-2</v>
      </c>
      <c r="L3572">
        <f t="shared" si="1899"/>
        <v>9.7706080901315467E-2</v>
      </c>
      <c r="O3572">
        <f>L3572*0.47*0.75</f>
        <v>3.4441393517713706E-2</v>
      </c>
      <c r="Q3572">
        <f t="shared" si="1900"/>
        <v>1.7909524629211127E-2</v>
      </c>
      <c r="T3572">
        <f>(L3572*0.47*0.75)*(1+0.2)*0.52*3.67</f>
        <v>7.8873546467045808E-2</v>
      </c>
    </row>
    <row r="3573" spans="1:20" x14ac:dyDescent="0.3">
      <c r="A3573" s="26">
        <v>32002</v>
      </c>
      <c r="B3573">
        <v>136</v>
      </c>
      <c r="C3573" t="s">
        <v>211</v>
      </c>
      <c r="D3573">
        <v>6</v>
      </c>
      <c r="E3573" t="s">
        <v>217</v>
      </c>
      <c r="F3573">
        <v>1</v>
      </c>
      <c r="G3573">
        <v>17</v>
      </c>
      <c r="H3573">
        <f t="shared" si="1859"/>
        <v>0.17</v>
      </c>
      <c r="I3573">
        <v>8</v>
      </c>
      <c r="J3573">
        <v>4</v>
      </c>
      <c r="K3573">
        <f t="shared" si="1860"/>
        <v>2.2698060000000003E-2</v>
      </c>
      <c r="L3573">
        <f t="shared" si="1899"/>
        <v>9.8792716669806116E-2</v>
      </c>
      <c r="O3573">
        <f>L3573*0.47*0.75</f>
        <v>3.4824432626106655E-2</v>
      </c>
      <c r="Q3573">
        <f t="shared" si="1900"/>
        <v>1.810870496557546E-2</v>
      </c>
      <c r="T3573">
        <f>(L3573*0.47*0.75)*(1+0.2)*0.52*3.67</f>
        <v>7.9750736668394329E-2</v>
      </c>
    </row>
    <row r="3574" spans="1:20" x14ac:dyDescent="0.3">
      <c r="A3574" s="26">
        <v>32002</v>
      </c>
      <c r="B3574">
        <v>136</v>
      </c>
      <c r="C3574" t="s">
        <v>211</v>
      </c>
      <c r="D3574">
        <v>7</v>
      </c>
      <c r="E3574" t="s">
        <v>217</v>
      </c>
      <c r="F3574">
        <v>3</v>
      </c>
      <c r="G3574">
        <v>8</v>
      </c>
      <c r="H3574">
        <f t="shared" si="1859"/>
        <v>0.08</v>
      </c>
      <c r="I3574">
        <v>3.8</v>
      </c>
      <c r="J3574">
        <v>1.5</v>
      </c>
      <c r="K3574">
        <f t="shared" si="1860"/>
        <v>5.0265600000000002E-3</v>
      </c>
      <c r="L3574">
        <f t="shared" si="1899"/>
        <v>1.1559446052838358E-2</v>
      </c>
      <c r="O3574">
        <f>L3574*0.47*0.75</f>
        <v>4.0747047336255207E-3</v>
      </c>
      <c r="Q3574">
        <f t="shared" si="1900"/>
        <v>2.1188464614852708E-3</v>
      </c>
      <c r="T3574">
        <f>(L3574*0.47*0.75)*(1+0.2)*0.52*3.67</f>
        <v>9.3313998163811317E-3</v>
      </c>
    </row>
    <row r="3575" spans="1:20" x14ac:dyDescent="0.3">
      <c r="A3575" s="26">
        <v>32002</v>
      </c>
      <c r="B3575">
        <v>136</v>
      </c>
      <c r="C3575" t="s">
        <v>211</v>
      </c>
      <c r="D3575">
        <v>8</v>
      </c>
      <c r="E3575" t="s">
        <v>220</v>
      </c>
      <c r="F3575">
        <v>3</v>
      </c>
      <c r="G3575">
        <v>15</v>
      </c>
      <c r="H3575">
        <f t="shared" si="1859"/>
        <v>0.15</v>
      </c>
      <c r="I3575">
        <v>5</v>
      </c>
      <c r="J3575">
        <v>1.6</v>
      </c>
      <c r="K3575">
        <f t="shared" si="1860"/>
        <v>1.76715E-2</v>
      </c>
      <c r="L3575">
        <f>0.000084*(G3575^1.894314*I3575^0.808223+0.000031*G3575^2)</f>
        <v>5.2130745815959834E-2</v>
      </c>
      <c r="O3575">
        <f>L3575*0.78*1.07</f>
        <v>4.3508320458000085E-2</v>
      </c>
      <c r="Q3575">
        <f>O3575*0.531</f>
        <v>2.3102918163198045E-2</v>
      </c>
      <c r="T3575">
        <f>(L3575*0.78*1.07)*(1+0.2)*0.531*3.67</f>
        <v>0.1017452515907242</v>
      </c>
    </row>
    <row r="3576" spans="1:20" x14ac:dyDescent="0.3">
      <c r="A3576" s="26">
        <v>32002</v>
      </c>
      <c r="B3576">
        <v>136</v>
      </c>
      <c r="C3576" t="s">
        <v>211</v>
      </c>
      <c r="D3576">
        <v>9</v>
      </c>
      <c r="E3576" t="s">
        <v>218</v>
      </c>
      <c r="F3576">
        <v>3</v>
      </c>
      <c r="G3576">
        <v>13.1</v>
      </c>
      <c r="H3576">
        <f t="shared" si="1859"/>
        <v>0.13100000000000001</v>
      </c>
      <c r="I3576">
        <v>6.2</v>
      </c>
      <c r="J3576">
        <v>4.3</v>
      </c>
      <c r="K3576">
        <f t="shared" si="1860"/>
        <v>1.3478249400000001E-2</v>
      </c>
      <c r="L3576">
        <f t="shared" ref="L3576:L3578" si="1901">0.000057*(G3576^1.897696*I3576^1.002687+0.000031*G3576^2)</f>
        <v>4.6842469397795794E-2</v>
      </c>
      <c r="O3576">
        <f>L3576*0.43*0.75</f>
        <v>1.5106696380789143E-2</v>
      </c>
      <c r="Q3576">
        <f t="shared" ref="Q3576:Q3578" si="1902">O3576*0.52</f>
        <v>7.8554821180103537E-3</v>
      </c>
      <c r="T3576">
        <f>(L3576*0.43*0.75)*(1+0.2)*0.52*3.67</f>
        <v>3.4595543247717596E-2</v>
      </c>
    </row>
    <row r="3577" spans="1:20" x14ac:dyDescent="0.3">
      <c r="A3577" s="26">
        <v>32002</v>
      </c>
      <c r="B3577">
        <v>136</v>
      </c>
      <c r="C3577" t="s">
        <v>211</v>
      </c>
      <c r="D3577">
        <v>10</v>
      </c>
      <c r="E3577" t="s">
        <v>218</v>
      </c>
      <c r="F3577">
        <v>1</v>
      </c>
      <c r="G3577">
        <v>80.5</v>
      </c>
      <c r="H3577">
        <f t="shared" si="1859"/>
        <v>0.80500000000000005</v>
      </c>
      <c r="I3577">
        <v>22.4</v>
      </c>
      <c r="J3577">
        <v>5.0999999999999996</v>
      </c>
      <c r="K3577">
        <f t="shared" si="1860"/>
        <v>0.50895883500000005</v>
      </c>
      <c r="L3577">
        <f t="shared" si="1901"/>
        <v>5.3256563992657355</v>
      </c>
      <c r="O3577">
        <f>L3577*0.43*0.75</f>
        <v>1.7175241887631998</v>
      </c>
      <c r="Q3577">
        <f t="shared" si="1902"/>
        <v>0.89311257815686396</v>
      </c>
      <c r="T3577">
        <f>(L3577*0.43*0.75)*(1+0.2)*0.52*3.67</f>
        <v>3.9332677942028282</v>
      </c>
    </row>
    <row r="3578" spans="1:20" x14ac:dyDescent="0.3">
      <c r="A3578" s="26">
        <v>32002</v>
      </c>
      <c r="B3578">
        <v>136</v>
      </c>
      <c r="C3578" t="s">
        <v>211</v>
      </c>
      <c r="D3578">
        <v>11</v>
      </c>
      <c r="E3578" t="s">
        <v>218</v>
      </c>
      <c r="F3578">
        <v>3</v>
      </c>
      <c r="G3578">
        <v>13.3</v>
      </c>
      <c r="H3578">
        <f t="shared" si="1859"/>
        <v>0.13300000000000001</v>
      </c>
      <c r="I3578">
        <v>6</v>
      </c>
      <c r="J3578">
        <v>3.7</v>
      </c>
      <c r="K3578">
        <f t="shared" si="1860"/>
        <v>1.3892940600000002E-2</v>
      </c>
      <c r="L3578">
        <f t="shared" si="1901"/>
        <v>4.6649680325028996E-2</v>
      </c>
      <c r="O3578">
        <f>L3578*0.43*0.75</f>
        <v>1.5044521904821851E-2</v>
      </c>
      <c r="Q3578">
        <f t="shared" si="1902"/>
        <v>7.823151390507363E-3</v>
      </c>
      <c r="T3578">
        <f>(L3578*0.43*0.75)*(1+0.2)*0.52*3.67</f>
        <v>3.4453158723794432E-2</v>
      </c>
    </row>
    <row r="3579" spans="1:20" x14ac:dyDescent="0.3">
      <c r="A3579" s="26">
        <v>32002</v>
      </c>
      <c r="B3579">
        <v>136</v>
      </c>
      <c r="C3579" t="s">
        <v>211</v>
      </c>
      <c r="D3579">
        <v>12</v>
      </c>
      <c r="E3579" t="s">
        <v>214</v>
      </c>
      <c r="F3579">
        <v>5</v>
      </c>
      <c r="G3579">
        <v>9</v>
      </c>
      <c r="H3579">
        <f t="shared" si="1859"/>
        <v>0.09</v>
      </c>
      <c r="I3579">
        <v>6.2</v>
      </c>
      <c r="J3579">
        <v>3.6</v>
      </c>
      <c r="K3579">
        <f t="shared" si="1860"/>
        <v>6.3617399999999994E-3</v>
      </c>
      <c r="L3579">
        <f t="shared" ref="L3579:L3582" si="1903">0.000081*(G3579^1.864042*I3579^0.850892+0.000027*G3579^2)</f>
        <v>2.2986678995302386E-2</v>
      </c>
      <c r="O3579">
        <f t="shared" ref="O3579:O3582" si="1904">L3579*0.47*0.75</f>
        <v>8.1028043458440911E-3</v>
      </c>
      <c r="Q3579">
        <f t="shared" ref="Q3579:Q3582" si="1905">O3579*0.521</f>
        <v>4.2215610641847716E-3</v>
      </c>
      <c r="T3579">
        <f t="shared" ref="T3579:T3582" si="1906">(L3579*0.47*0.75)*(1+0.2)*0.521*3.67</f>
        <v>1.8591754926669736E-2</v>
      </c>
    </row>
    <row r="3580" spans="1:20" x14ac:dyDescent="0.3">
      <c r="A3580" s="26">
        <v>32002</v>
      </c>
      <c r="B3580">
        <v>136</v>
      </c>
      <c r="C3580" t="s">
        <v>211</v>
      </c>
      <c r="D3580">
        <v>13</v>
      </c>
      <c r="E3580" t="s">
        <v>214</v>
      </c>
      <c r="F3580">
        <v>5</v>
      </c>
      <c r="G3580">
        <v>10.1</v>
      </c>
      <c r="H3580">
        <f t="shared" si="1859"/>
        <v>0.10099999999999999</v>
      </c>
      <c r="I3580">
        <v>6.2</v>
      </c>
      <c r="J3580">
        <v>3.7</v>
      </c>
      <c r="K3580">
        <f t="shared" si="1860"/>
        <v>8.0118653999999984E-3</v>
      </c>
      <c r="L3580">
        <f t="shared" si="1903"/>
        <v>2.8498722358632097E-2</v>
      </c>
      <c r="O3580">
        <f t="shared" si="1904"/>
        <v>1.0045799631417813E-2</v>
      </c>
      <c r="Q3580">
        <f t="shared" si="1905"/>
        <v>5.2338616079686808E-3</v>
      </c>
      <c r="T3580">
        <f t="shared" si="1906"/>
        <v>2.3049926521494069E-2</v>
      </c>
    </row>
    <row r="3581" spans="1:20" x14ac:dyDescent="0.3">
      <c r="A3581" s="26">
        <v>32002</v>
      </c>
      <c r="B3581">
        <v>136</v>
      </c>
      <c r="C3581" t="s">
        <v>211</v>
      </c>
      <c r="D3581">
        <v>14</v>
      </c>
      <c r="E3581" t="s">
        <v>214</v>
      </c>
      <c r="F3581">
        <v>3</v>
      </c>
      <c r="G3581">
        <v>8.3000000000000007</v>
      </c>
      <c r="H3581">
        <f t="shared" si="1859"/>
        <v>8.3000000000000004E-2</v>
      </c>
      <c r="I3581">
        <v>5.0999999999999996</v>
      </c>
      <c r="J3581">
        <v>1.7</v>
      </c>
      <c r="K3581">
        <f t="shared" si="1860"/>
        <v>5.4106206000000007E-3</v>
      </c>
      <c r="L3581">
        <f t="shared" si="1903"/>
        <v>1.6739978480441869E-2</v>
      </c>
      <c r="O3581">
        <f t="shared" si="1904"/>
        <v>5.9008424143557597E-3</v>
      </c>
      <c r="Q3581">
        <f t="shared" si="1905"/>
        <v>3.074338897879351E-3</v>
      </c>
      <c r="T3581">
        <f t="shared" si="1906"/>
        <v>1.353938850626066E-2</v>
      </c>
    </row>
    <row r="3582" spans="1:20" x14ac:dyDescent="0.3">
      <c r="A3582" s="26">
        <v>32002</v>
      </c>
      <c r="B3582">
        <v>136</v>
      </c>
      <c r="C3582" t="s">
        <v>211</v>
      </c>
      <c r="D3582">
        <v>15</v>
      </c>
      <c r="E3582" t="s">
        <v>214</v>
      </c>
      <c r="F3582">
        <v>3</v>
      </c>
      <c r="G3582">
        <v>32</v>
      </c>
      <c r="H3582">
        <f t="shared" si="1859"/>
        <v>0.32</v>
      </c>
      <c r="I3582">
        <v>8.6</v>
      </c>
      <c r="J3582">
        <v>1</v>
      </c>
      <c r="K3582">
        <f t="shared" si="1860"/>
        <v>8.0424960000000004E-2</v>
      </c>
      <c r="L3582">
        <f t="shared" si="1903"/>
        <v>0.32307850260435983</v>
      </c>
      <c r="O3582">
        <f t="shared" si="1904"/>
        <v>0.11388517216803684</v>
      </c>
      <c r="Q3582">
        <f t="shared" si="1905"/>
        <v>5.9334174699547194E-2</v>
      </c>
      <c r="T3582">
        <f t="shared" si="1906"/>
        <v>0.26130770537680587</v>
      </c>
    </row>
    <row r="3583" spans="1:20" x14ac:dyDescent="0.3">
      <c r="A3583" s="26">
        <v>32002</v>
      </c>
      <c r="B3583">
        <v>136</v>
      </c>
      <c r="C3583" t="s">
        <v>211</v>
      </c>
      <c r="D3583">
        <v>16</v>
      </c>
      <c r="E3583" t="s">
        <v>218</v>
      </c>
      <c r="F3583">
        <v>3</v>
      </c>
      <c r="G3583">
        <v>23</v>
      </c>
      <c r="H3583">
        <f t="shared" si="1859"/>
        <v>0.23</v>
      </c>
      <c r="I3583">
        <v>12.5</v>
      </c>
      <c r="J3583">
        <v>7.5</v>
      </c>
      <c r="K3583">
        <f t="shared" si="1860"/>
        <v>4.154766E-2</v>
      </c>
      <c r="L3583">
        <f>0.000057*(G3583^1.897696*I3583^1.002687+0.000031*G3583^2)</f>
        <v>0.27534627638668702</v>
      </c>
      <c r="O3583">
        <f>L3583*0.43*0.75</f>
        <v>8.879917413470656E-2</v>
      </c>
      <c r="Q3583">
        <f>O3583*0.52</f>
        <v>4.617557055004741E-2</v>
      </c>
      <c r="T3583">
        <f>(L3583*0.43*0.75)*(1+0.2)*0.52*3.67</f>
        <v>0.20335721270240878</v>
      </c>
    </row>
    <row r="3584" spans="1:20" x14ac:dyDescent="0.3">
      <c r="A3584" s="26">
        <v>32002</v>
      </c>
      <c r="B3584">
        <v>136</v>
      </c>
      <c r="C3584" t="s">
        <v>211</v>
      </c>
      <c r="D3584">
        <v>17</v>
      </c>
      <c r="E3584" t="s">
        <v>214</v>
      </c>
      <c r="F3584">
        <v>3</v>
      </c>
      <c r="G3584">
        <v>8.5</v>
      </c>
      <c r="H3584">
        <f t="shared" si="1859"/>
        <v>8.5000000000000006E-2</v>
      </c>
      <c r="I3584">
        <v>3.4</v>
      </c>
      <c r="J3584">
        <v>1</v>
      </c>
      <c r="K3584">
        <f t="shared" si="1860"/>
        <v>5.6745150000000006E-3</v>
      </c>
      <c r="L3584">
        <f>0.000081*(G3584^1.864042*I3584^0.850892+0.000027*G3584^2)</f>
        <v>1.239360434905471E-2</v>
      </c>
      <c r="O3584">
        <f>L3584*0.47*0.75</f>
        <v>4.3687455330417846E-3</v>
      </c>
      <c r="Q3584">
        <f>O3584*0.521</f>
        <v>2.2761164227147698E-3</v>
      </c>
      <c r="T3584">
        <f>(L3584*0.47*0.75)*(1+0.2)*0.521*3.67</f>
        <v>1.0024016725635847E-2</v>
      </c>
    </row>
    <row r="3585" spans="1:24" x14ac:dyDescent="0.3">
      <c r="A3585" s="26">
        <v>32002</v>
      </c>
      <c r="B3585">
        <v>136</v>
      </c>
      <c r="C3585" t="s">
        <v>211</v>
      </c>
      <c r="D3585">
        <v>18</v>
      </c>
      <c r="E3585" t="s">
        <v>220</v>
      </c>
      <c r="F3585">
        <v>3</v>
      </c>
      <c r="G3585">
        <v>22.1</v>
      </c>
      <c r="H3585">
        <f t="shared" si="1859"/>
        <v>0.221</v>
      </c>
      <c r="I3585">
        <v>5.0999999999999996</v>
      </c>
      <c r="J3585">
        <v>1.6</v>
      </c>
      <c r="K3585">
        <f t="shared" si="1860"/>
        <v>3.8359721400000005E-2</v>
      </c>
      <c r="L3585">
        <f>0.000084*(G3585^1.894314*I3585^0.808223+0.000031*G3585^2)</f>
        <v>0.11037224757552057</v>
      </c>
      <c r="O3585">
        <f>L3585*0.78*1.07</f>
        <v>9.2116677826529478E-2</v>
      </c>
      <c r="Q3585">
        <f>O3585*0.531</f>
        <v>4.8913955925887154E-2</v>
      </c>
      <c r="T3585">
        <f>(L3585*0.78*1.07)*(1+0.2)*0.531*3.67</f>
        <v>0.21541706189760704</v>
      </c>
    </row>
    <row r="3586" spans="1:24" x14ac:dyDescent="0.3">
      <c r="A3586" s="26">
        <v>32002</v>
      </c>
      <c r="B3586">
        <v>136</v>
      </c>
      <c r="C3586" t="s">
        <v>211</v>
      </c>
      <c r="D3586">
        <v>19</v>
      </c>
      <c r="E3586" t="s">
        <v>218</v>
      </c>
      <c r="F3586">
        <v>1</v>
      </c>
      <c r="G3586">
        <v>42</v>
      </c>
      <c r="H3586">
        <f t="shared" si="1859"/>
        <v>0.42</v>
      </c>
      <c r="I3586">
        <v>18</v>
      </c>
      <c r="J3586">
        <v>6.1</v>
      </c>
      <c r="K3586">
        <f t="shared" si="1860"/>
        <v>0.13854455999999998</v>
      </c>
      <c r="L3586">
        <f>0.000057*(G3586^1.897696*I3586^1.002687+0.000031*G3586^2)</f>
        <v>1.2443858131992278</v>
      </c>
      <c r="O3586">
        <f>L3586*0.43*0.75</f>
        <v>0.401314424756751</v>
      </c>
      <c r="Q3586">
        <f>O3586*0.52</f>
        <v>0.20868350087351054</v>
      </c>
      <c r="T3586">
        <f>(L3586*0.43*0.75)*(1+0.2)*0.52*3.67</f>
        <v>0.91904213784694022</v>
      </c>
      <c r="U3586">
        <v>57</v>
      </c>
      <c r="V3586">
        <v>65</v>
      </c>
      <c r="W3586">
        <v>8</v>
      </c>
      <c r="X3586">
        <v>5</v>
      </c>
    </row>
    <row r="3587" spans="1:24" x14ac:dyDescent="0.3">
      <c r="A3587" s="26">
        <v>32002</v>
      </c>
      <c r="B3587">
        <v>136</v>
      </c>
      <c r="C3587" t="s">
        <v>211</v>
      </c>
      <c r="D3587">
        <v>20</v>
      </c>
      <c r="E3587" t="s">
        <v>220</v>
      </c>
      <c r="F3587">
        <v>3</v>
      </c>
      <c r="G3587">
        <v>14.5</v>
      </c>
      <c r="H3587">
        <f t="shared" ref="H3587:H3650" si="1907">G3587/100</f>
        <v>0.14499999999999999</v>
      </c>
      <c r="I3587">
        <v>5.7</v>
      </c>
      <c r="J3587">
        <v>1.6</v>
      </c>
      <c r="K3587">
        <f t="shared" ref="K3587:K3650" si="1908">0.7854*H3587^2</f>
        <v>1.6513034999999999E-2</v>
      </c>
      <c r="L3587">
        <f t="shared" ref="L3587:L3594" si="1909">0.000084*(G3587^1.894314*I3587^0.808223+0.000031*G3587^2)</f>
        <v>5.43494020339843E-2</v>
      </c>
      <c r="O3587">
        <f t="shared" ref="O3587:O3594" si="1910">L3587*0.78*1.07</f>
        <v>4.5360010937563304E-2</v>
      </c>
      <c r="Q3587">
        <f t="shared" ref="Q3587:Q3594" si="1911">O3587*0.531</f>
        <v>2.4086165807846116E-2</v>
      </c>
      <c r="T3587">
        <f t="shared" ref="T3587:T3594" si="1912">(L3587*0.78*1.07)*(1+0.2)*0.531*3.67</f>
        <v>0.10607547421775429</v>
      </c>
    </row>
    <row r="3588" spans="1:24" x14ac:dyDescent="0.3">
      <c r="A3588" s="26">
        <v>32002</v>
      </c>
      <c r="B3588">
        <v>136</v>
      </c>
      <c r="C3588" t="s">
        <v>211</v>
      </c>
      <c r="D3588">
        <v>21</v>
      </c>
      <c r="E3588" t="s">
        <v>220</v>
      </c>
      <c r="F3588">
        <v>3</v>
      </c>
      <c r="G3588">
        <v>13.7</v>
      </c>
      <c r="H3588">
        <f t="shared" si="1907"/>
        <v>0.13699999999999998</v>
      </c>
      <c r="I3588">
        <v>5</v>
      </c>
      <c r="J3588">
        <v>1.5</v>
      </c>
      <c r="K3588">
        <f t="shared" si="1908"/>
        <v>1.4741172599999994E-2</v>
      </c>
      <c r="L3588">
        <f t="shared" si="1909"/>
        <v>4.3904945144062194E-2</v>
      </c>
      <c r="O3588">
        <f t="shared" si="1910"/>
        <v>3.6643067217234308E-2</v>
      </c>
      <c r="Q3588">
        <f t="shared" si="1911"/>
        <v>1.9457468692351418E-2</v>
      </c>
      <c r="T3588">
        <f t="shared" si="1912"/>
        <v>8.5690692121115644E-2</v>
      </c>
    </row>
    <row r="3589" spans="1:24" x14ac:dyDescent="0.3">
      <c r="A3589" s="26">
        <v>32002</v>
      </c>
      <c r="B3589">
        <v>136</v>
      </c>
      <c r="C3589" t="s">
        <v>211</v>
      </c>
      <c r="D3589">
        <v>22</v>
      </c>
      <c r="E3589" t="s">
        <v>220</v>
      </c>
      <c r="F3589">
        <v>3</v>
      </c>
      <c r="G3589">
        <v>18.8</v>
      </c>
      <c r="H3589">
        <f t="shared" si="1907"/>
        <v>0.188</v>
      </c>
      <c r="I3589">
        <v>4.8</v>
      </c>
      <c r="J3589">
        <v>1.6</v>
      </c>
      <c r="K3589">
        <f t="shared" si="1908"/>
        <v>2.7759177600000001E-2</v>
      </c>
      <c r="L3589">
        <f t="shared" si="1909"/>
        <v>7.736318504816872E-2</v>
      </c>
      <c r="O3589">
        <f t="shared" si="1910"/>
        <v>6.4567314241201629E-2</v>
      </c>
      <c r="Q3589">
        <f t="shared" si="1911"/>
        <v>3.4285243862078069E-2</v>
      </c>
      <c r="T3589">
        <f t="shared" si="1912"/>
        <v>0.1509922139685918</v>
      </c>
    </row>
    <row r="3590" spans="1:24" x14ac:dyDescent="0.3">
      <c r="A3590" s="26">
        <v>32002</v>
      </c>
      <c r="B3590">
        <v>136</v>
      </c>
      <c r="C3590" t="s">
        <v>211</v>
      </c>
      <c r="D3590">
        <v>23</v>
      </c>
      <c r="E3590" t="s">
        <v>220</v>
      </c>
      <c r="F3590">
        <v>5</v>
      </c>
      <c r="G3590">
        <v>17.3</v>
      </c>
      <c r="H3590">
        <f t="shared" si="1907"/>
        <v>0.17300000000000001</v>
      </c>
      <c r="I3590">
        <v>6.1</v>
      </c>
      <c r="J3590">
        <v>1.7</v>
      </c>
      <c r="K3590">
        <f t="shared" si="1908"/>
        <v>2.3506236600000004E-2</v>
      </c>
      <c r="L3590">
        <f t="shared" si="1909"/>
        <v>8.0214560193215059E-2</v>
      </c>
      <c r="O3590">
        <f t="shared" si="1910"/>
        <v>6.6947071937257296E-2</v>
      </c>
      <c r="Q3590">
        <f t="shared" si="1911"/>
        <v>3.5548895198683629E-2</v>
      </c>
      <c r="T3590">
        <f t="shared" si="1912"/>
        <v>0.15655733445500269</v>
      </c>
    </row>
    <row r="3591" spans="1:24" x14ac:dyDescent="0.3">
      <c r="A3591" s="26">
        <v>32002</v>
      </c>
      <c r="B3591">
        <v>136</v>
      </c>
      <c r="C3591" t="s">
        <v>211</v>
      </c>
      <c r="D3591">
        <v>24</v>
      </c>
      <c r="E3591" t="s">
        <v>220</v>
      </c>
      <c r="F3591">
        <v>3</v>
      </c>
      <c r="G3591">
        <v>10</v>
      </c>
      <c r="H3591">
        <f t="shared" si="1907"/>
        <v>0.1</v>
      </c>
      <c r="I3591">
        <v>4</v>
      </c>
      <c r="J3591">
        <v>1.5</v>
      </c>
      <c r="K3591">
        <f t="shared" si="1908"/>
        <v>7.8540000000000016E-3</v>
      </c>
      <c r="L3591">
        <f t="shared" si="1909"/>
        <v>2.019284999036728E-2</v>
      </c>
      <c r="O3591">
        <f t="shared" si="1910"/>
        <v>1.6852952601960534E-2</v>
      </c>
      <c r="Q3591">
        <f t="shared" si="1911"/>
        <v>8.9489178316410449E-3</v>
      </c>
      <c r="T3591">
        <f t="shared" si="1912"/>
        <v>3.9411034130547154E-2</v>
      </c>
    </row>
    <row r="3592" spans="1:24" x14ac:dyDescent="0.3">
      <c r="A3592" s="26">
        <v>32002</v>
      </c>
      <c r="B3592">
        <v>136</v>
      </c>
      <c r="C3592" t="s">
        <v>211</v>
      </c>
      <c r="D3592">
        <v>25</v>
      </c>
      <c r="E3592" t="s">
        <v>220</v>
      </c>
      <c r="F3592">
        <v>3</v>
      </c>
      <c r="G3592">
        <v>16.5</v>
      </c>
      <c r="H3592">
        <f t="shared" si="1907"/>
        <v>0.16500000000000001</v>
      </c>
      <c r="I3592">
        <v>5.0999999999999996</v>
      </c>
      <c r="J3592">
        <v>1.7</v>
      </c>
      <c r="K3592">
        <f t="shared" si="1908"/>
        <v>2.1382515000000001E-2</v>
      </c>
      <c r="L3592">
        <f t="shared" si="1909"/>
        <v>6.3453489317990858E-2</v>
      </c>
      <c r="O3592">
        <f t="shared" si="1910"/>
        <v>5.2958282184795175E-2</v>
      </c>
      <c r="Q3592">
        <f t="shared" si="1911"/>
        <v>2.812084784012624E-2</v>
      </c>
      <c r="T3592">
        <f t="shared" si="1912"/>
        <v>0.12384421388791596</v>
      </c>
    </row>
    <row r="3593" spans="1:24" x14ac:dyDescent="0.3">
      <c r="A3593" s="26">
        <v>32002</v>
      </c>
      <c r="B3593">
        <v>136</v>
      </c>
      <c r="C3593" t="s">
        <v>211</v>
      </c>
      <c r="D3593">
        <v>26</v>
      </c>
      <c r="E3593" t="s">
        <v>220</v>
      </c>
      <c r="F3593">
        <v>3</v>
      </c>
      <c r="G3593">
        <v>14</v>
      </c>
      <c r="H3593">
        <f t="shared" si="1907"/>
        <v>0.14000000000000001</v>
      </c>
      <c r="I3593">
        <v>4.5</v>
      </c>
      <c r="J3593">
        <v>1.6</v>
      </c>
      <c r="K3593">
        <f t="shared" si="1908"/>
        <v>1.5393840000000002E-2</v>
      </c>
      <c r="L3593">
        <f t="shared" si="1909"/>
        <v>4.2009965384554086E-2</v>
      </c>
      <c r="O3593">
        <f t="shared" si="1910"/>
        <v>3.5061517109948849E-2</v>
      </c>
      <c r="Q3593">
        <f t="shared" si="1911"/>
        <v>1.8617665585382841E-2</v>
      </c>
      <c r="T3593">
        <f t="shared" si="1912"/>
        <v>8.1992199238026017E-2</v>
      </c>
    </row>
    <row r="3594" spans="1:24" x14ac:dyDescent="0.3">
      <c r="A3594" s="26">
        <v>32002</v>
      </c>
      <c r="B3594">
        <v>136</v>
      </c>
      <c r="C3594" t="s">
        <v>211</v>
      </c>
      <c r="D3594">
        <v>27</v>
      </c>
      <c r="E3594" t="s">
        <v>220</v>
      </c>
      <c r="F3594">
        <v>3</v>
      </c>
      <c r="G3594">
        <v>14</v>
      </c>
      <c r="H3594">
        <f t="shared" si="1907"/>
        <v>0.14000000000000001</v>
      </c>
      <c r="I3594">
        <v>4.5</v>
      </c>
      <c r="J3594">
        <v>1.7</v>
      </c>
      <c r="K3594">
        <f t="shared" si="1908"/>
        <v>1.5393840000000002E-2</v>
      </c>
      <c r="L3594">
        <f t="shared" si="1909"/>
        <v>4.2009965384554086E-2</v>
      </c>
      <c r="O3594">
        <f t="shared" si="1910"/>
        <v>3.5061517109948849E-2</v>
      </c>
      <c r="Q3594">
        <f t="shared" si="1911"/>
        <v>1.8617665585382841E-2</v>
      </c>
      <c r="T3594">
        <f t="shared" si="1912"/>
        <v>8.1992199238026017E-2</v>
      </c>
    </row>
    <row r="3595" spans="1:24" x14ac:dyDescent="0.3">
      <c r="A3595" s="26">
        <v>32002</v>
      </c>
      <c r="B3595">
        <v>136</v>
      </c>
      <c r="C3595" t="s">
        <v>211</v>
      </c>
      <c r="D3595">
        <v>28</v>
      </c>
      <c r="E3595" t="s">
        <v>218</v>
      </c>
      <c r="F3595">
        <v>5</v>
      </c>
      <c r="G3595">
        <v>13.5</v>
      </c>
      <c r="H3595">
        <f t="shared" si="1907"/>
        <v>0.13500000000000001</v>
      </c>
      <c r="I3595">
        <v>6.6</v>
      </c>
      <c r="J3595">
        <v>4.7</v>
      </c>
      <c r="K3595">
        <f t="shared" si="1908"/>
        <v>1.4313915000000002E-2</v>
      </c>
      <c r="L3595">
        <f>0.000057*(G3595^1.897696*I3595^1.002687+0.000031*G3595^2)</f>
        <v>5.2802371171101502E-2</v>
      </c>
      <c r="O3595">
        <f>L3595*0.43*0.75</f>
        <v>1.7028764702680235E-2</v>
      </c>
      <c r="Q3595">
        <f>O3595*0.52</f>
        <v>8.8549576453937229E-3</v>
      </c>
      <c r="T3595">
        <f>(L3595*0.43*0.75)*(1+0.2)*0.52*3.67</f>
        <v>3.8997233470313954E-2</v>
      </c>
    </row>
    <row r="3596" spans="1:24" x14ac:dyDescent="0.3">
      <c r="A3596" s="26">
        <v>32002</v>
      </c>
      <c r="B3596">
        <v>136</v>
      </c>
      <c r="C3596" t="s">
        <v>211</v>
      </c>
      <c r="D3596">
        <v>29</v>
      </c>
      <c r="E3596" t="s">
        <v>220</v>
      </c>
      <c r="F3596">
        <v>4</v>
      </c>
      <c r="G3596">
        <v>25</v>
      </c>
      <c r="H3596">
        <f t="shared" si="1907"/>
        <v>0.25</v>
      </c>
      <c r="I3596">
        <v>7.4</v>
      </c>
      <c r="J3596">
        <v>1.1000000000000001</v>
      </c>
      <c r="K3596">
        <f t="shared" si="1908"/>
        <v>4.9087499999999999E-2</v>
      </c>
      <c r="L3596">
        <f t="shared" ref="L3596:L3598" si="1913">0.000084*(G3596^1.894314*I3596^0.808223+0.000031*G3596^2)</f>
        <v>0.18834471428576843</v>
      </c>
      <c r="O3596">
        <f>L3596*0.78*1.07</f>
        <v>0.15719249854290235</v>
      </c>
      <c r="Q3596">
        <f t="shared" ref="Q3596:Q3598" si="1914">O3596*0.531</f>
        <v>8.3469216726281145E-2</v>
      </c>
      <c r="T3596">
        <f>(L3596*0.78*1.07)*(1+0.2)*0.531*3.67</f>
        <v>0.36759843046254215</v>
      </c>
    </row>
    <row r="3597" spans="1:24" x14ac:dyDescent="0.3">
      <c r="A3597" s="26">
        <v>32002</v>
      </c>
      <c r="B3597">
        <v>136</v>
      </c>
      <c r="C3597" t="s">
        <v>211</v>
      </c>
      <c r="D3597">
        <v>30</v>
      </c>
      <c r="E3597" t="s">
        <v>220</v>
      </c>
      <c r="F3597">
        <v>3</v>
      </c>
      <c r="G3597">
        <v>16.100000000000001</v>
      </c>
      <c r="H3597">
        <f t="shared" si="1907"/>
        <v>0.161</v>
      </c>
      <c r="I3597">
        <v>5</v>
      </c>
      <c r="J3597">
        <v>1</v>
      </c>
      <c r="K3597">
        <f t="shared" si="1908"/>
        <v>2.0358353400000001E-2</v>
      </c>
      <c r="L3597">
        <f t="shared" si="1913"/>
        <v>5.96094328981467E-2</v>
      </c>
      <c r="O3597">
        <f>L3597*0.78*1.07</f>
        <v>4.9750032696793241E-2</v>
      </c>
      <c r="Q3597">
        <f t="shared" si="1914"/>
        <v>2.6417267361997211E-2</v>
      </c>
      <c r="T3597">
        <f>(L3597*0.78*1.07)*(1+0.2)*0.531*3.67</f>
        <v>0.1163416454622357</v>
      </c>
    </row>
    <row r="3598" spans="1:24" x14ac:dyDescent="0.3">
      <c r="A3598" s="26">
        <v>32002</v>
      </c>
      <c r="B3598">
        <v>136</v>
      </c>
      <c r="C3598" t="s">
        <v>211</v>
      </c>
      <c r="D3598">
        <v>31</v>
      </c>
      <c r="E3598" t="s">
        <v>220</v>
      </c>
      <c r="F3598">
        <v>3</v>
      </c>
      <c r="G3598">
        <v>14</v>
      </c>
      <c r="H3598">
        <f t="shared" si="1907"/>
        <v>0.14000000000000001</v>
      </c>
      <c r="I3598">
        <v>4.8</v>
      </c>
      <c r="J3598">
        <v>1.1000000000000001</v>
      </c>
      <c r="K3598">
        <f t="shared" si="1908"/>
        <v>1.5393840000000002E-2</v>
      </c>
      <c r="L3598">
        <f t="shared" si="1913"/>
        <v>4.4259399230959166E-2</v>
      </c>
      <c r="O3598">
        <f>L3598*0.78*1.07</f>
        <v>3.693889459815853E-2</v>
      </c>
      <c r="Q3598">
        <f t="shared" si="1914"/>
        <v>1.961455303162218E-2</v>
      </c>
      <c r="T3598">
        <f>(L3598*0.78*1.07)*(1+0.2)*0.531*3.67</f>
        <v>8.6382491551264068E-2</v>
      </c>
    </row>
    <row r="3599" spans="1:24" x14ac:dyDescent="0.3">
      <c r="A3599" s="26">
        <v>32002</v>
      </c>
      <c r="B3599">
        <v>136</v>
      </c>
      <c r="C3599" t="s">
        <v>211</v>
      </c>
      <c r="D3599">
        <v>32</v>
      </c>
      <c r="E3599" t="s">
        <v>214</v>
      </c>
      <c r="F3599">
        <v>3</v>
      </c>
      <c r="G3599">
        <v>8.8000000000000007</v>
      </c>
      <c r="H3599">
        <f t="shared" si="1907"/>
        <v>8.8000000000000009E-2</v>
      </c>
      <c r="I3599">
        <v>6</v>
      </c>
      <c r="J3599">
        <v>3.5</v>
      </c>
      <c r="K3599">
        <f t="shared" si="1908"/>
        <v>6.0821376000000016E-3</v>
      </c>
      <c r="L3599">
        <f t="shared" ref="L3599:L3600" si="1915">0.000081*(G3599^1.864042*I3599^0.850892+0.000027*G3599^2)</f>
        <v>2.1437122657835473E-2</v>
      </c>
      <c r="O3599">
        <f t="shared" ref="O3599:O3600" si="1916">L3599*0.47*0.75</f>
        <v>7.5565857368870039E-3</v>
      </c>
      <c r="Q3599">
        <f t="shared" ref="Q3599:Q3600" si="1917">O3599*0.521</f>
        <v>3.9369811689181295E-3</v>
      </c>
      <c r="T3599">
        <f t="shared" ref="T3599:T3600" si="1918">(L3599*0.47*0.75)*(1+0.2)*0.521*3.67</f>
        <v>1.7338465067915441E-2</v>
      </c>
    </row>
    <row r="3600" spans="1:24" x14ac:dyDescent="0.3">
      <c r="A3600" s="26">
        <v>32002</v>
      </c>
      <c r="B3600">
        <v>136</v>
      </c>
      <c r="C3600" t="s">
        <v>211</v>
      </c>
      <c r="D3600">
        <v>33</v>
      </c>
      <c r="E3600" t="s">
        <v>214</v>
      </c>
      <c r="F3600">
        <v>3</v>
      </c>
      <c r="G3600">
        <v>8.5</v>
      </c>
      <c r="H3600">
        <f t="shared" si="1907"/>
        <v>8.5000000000000006E-2</v>
      </c>
      <c r="I3600">
        <v>4.8</v>
      </c>
      <c r="J3600">
        <v>2.5</v>
      </c>
      <c r="K3600">
        <f t="shared" si="1908"/>
        <v>5.6745150000000006E-3</v>
      </c>
      <c r="L3600">
        <f t="shared" si="1915"/>
        <v>1.6619876028656711E-2</v>
      </c>
      <c r="O3600">
        <f t="shared" si="1916"/>
        <v>5.8585063001014908E-3</v>
      </c>
      <c r="Q3600">
        <f t="shared" si="1917"/>
        <v>3.0522817823528769E-3</v>
      </c>
      <c r="T3600">
        <f t="shared" si="1918"/>
        <v>1.3442248969482068E-2</v>
      </c>
    </row>
    <row r="3601" spans="1:24" x14ac:dyDescent="0.3">
      <c r="A3601" s="26">
        <v>32002</v>
      </c>
      <c r="B3601">
        <v>136</v>
      </c>
      <c r="C3601" t="s">
        <v>211</v>
      </c>
      <c r="D3601">
        <v>34</v>
      </c>
      <c r="E3601" t="s">
        <v>220</v>
      </c>
      <c r="F3601">
        <v>3</v>
      </c>
      <c r="G3601">
        <v>15</v>
      </c>
      <c r="H3601">
        <f t="shared" si="1907"/>
        <v>0.15</v>
      </c>
      <c r="I3601">
        <v>6.1</v>
      </c>
      <c r="J3601">
        <v>2.1</v>
      </c>
      <c r="K3601">
        <f t="shared" si="1908"/>
        <v>1.76715E-2</v>
      </c>
      <c r="L3601">
        <f t="shared" ref="L3601:L3602" si="1919">0.000084*(G3601^1.894314*I3601^0.808223+0.000031*G3601^2)</f>
        <v>6.1219702532595233E-2</v>
      </c>
      <c r="O3601">
        <f>L3601*0.78*1.07</f>
        <v>5.1093963733703986E-2</v>
      </c>
      <c r="Q3601">
        <f t="shared" ref="Q3601:Q3602" si="1920">O3601*0.531</f>
        <v>2.7130894742596817E-2</v>
      </c>
      <c r="T3601">
        <f>(L3601*0.78*1.07)*(1+0.2)*0.531*3.67</f>
        <v>0.11948446044639636</v>
      </c>
    </row>
    <row r="3602" spans="1:24" x14ac:dyDescent="0.3">
      <c r="A3602" s="26">
        <v>32002</v>
      </c>
      <c r="B3602">
        <v>136</v>
      </c>
      <c r="C3602" t="s">
        <v>211</v>
      </c>
      <c r="D3602">
        <v>35</v>
      </c>
      <c r="E3602" t="s">
        <v>220</v>
      </c>
      <c r="F3602">
        <v>2</v>
      </c>
      <c r="G3602">
        <v>13.5</v>
      </c>
      <c r="H3602">
        <f t="shared" si="1907"/>
        <v>0.13500000000000001</v>
      </c>
      <c r="I3602">
        <v>6.5</v>
      </c>
      <c r="J3602">
        <v>1.7</v>
      </c>
      <c r="K3602">
        <f t="shared" si="1908"/>
        <v>1.4313915000000002E-2</v>
      </c>
      <c r="L3602">
        <f t="shared" si="1919"/>
        <v>5.2784394610761058E-2</v>
      </c>
      <c r="O3602">
        <f>L3602*0.78*1.07</f>
        <v>4.4053855742141185E-2</v>
      </c>
      <c r="Q3602">
        <f t="shared" si="1920"/>
        <v>2.339259739907697E-2</v>
      </c>
      <c r="T3602">
        <f>(L3602*0.78*1.07)*(1+0.2)*0.531*3.67</f>
        <v>0.10302099894553497</v>
      </c>
    </row>
    <row r="3603" spans="1:24" x14ac:dyDescent="0.3">
      <c r="A3603" s="26">
        <v>32002</v>
      </c>
      <c r="B3603">
        <v>136</v>
      </c>
      <c r="C3603" t="s">
        <v>211</v>
      </c>
      <c r="D3603">
        <v>36</v>
      </c>
      <c r="E3603" t="s">
        <v>218</v>
      </c>
      <c r="F3603">
        <v>3</v>
      </c>
      <c r="G3603">
        <v>7.5</v>
      </c>
      <c r="H3603">
        <f t="shared" si="1907"/>
        <v>7.4999999999999997E-2</v>
      </c>
      <c r="I3603">
        <v>2.7</v>
      </c>
      <c r="J3603">
        <v>1.5</v>
      </c>
      <c r="K3603">
        <f t="shared" si="1908"/>
        <v>4.4178749999999999E-3</v>
      </c>
      <c r="L3603">
        <f>0.000057*(G3603^1.897696*I3603^1.002687+0.000031*G3603^2)</f>
        <v>7.0632416540389259E-3</v>
      </c>
      <c r="O3603">
        <f>L3603*0.43*0.75</f>
        <v>2.2778954334275537E-3</v>
      </c>
      <c r="Q3603">
        <f>O3603*0.52</f>
        <v>1.1845056253823279E-3</v>
      </c>
      <c r="T3603">
        <f>(L3603*0.43*0.75)*(1+0.2)*0.52*3.67</f>
        <v>5.2165627741837719E-3</v>
      </c>
    </row>
    <row r="3604" spans="1:24" x14ac:dyDescent="0.3">
      <c r="A3604" s="26">
        <v>32002</v>
      </c>
      <c r="B3604">
        <v>136</v>
      </c>
      <c r="C3604" t="s">
        <v>211</v>
      </c>
      <c r="D3604">
        <v>37</v>
      </c>
      <c r="E3604" t="s">
        <v>214</v>
      </c>
      <c r="F3604">
        <v>3</v>
      </c>
      <c r="G3604">
        <v>11</v>
      </c>
      <c r="H3604">
        <f t="shared" si="1907"/>
        <v>0.11</v>
      </c>
      <c r="I3604">
        <v>4.7</v>
      </c>
      <c r="J3604">
        <v>1.7</v>
      </c>
      <c r="K3604">
        <f t="shared" si="1908"/>
        <v>9.503339999999999E-3</v>
      </c>
      <c r="L3604">
        <f t="shared" ref="L3604:L3609" si="1921">0.000081*(G3604^1.864042*I3604^0.850892+0.000027*G3604^2)</f>
        <v>2.6398045108679439E-2</v>
      </c>
      <c r="O3604">
        <f t="shared" ref="O3604:O3609" si="1922">L3604*0.47*0.75</f>
        <v>9.3053109008095023E-3</v>
      </c>
      <c r="Q3604">
        <f t="shared" ref="Q3604:Q3609" si="1923">O3604*0.521</f>
        <v>4.8480669793217511E-3</v>
      </c>
      <c r="T3604">
        <f t="shared" ref="T3604:T3609" si="1924">(L3604*0.47*0.75)*(1+0.2)*0.521*3.67</f>
        <v>2.1350886976932989E-2</v>
      </c>
    </row>
    <row r="3605" spans="1:24" x14ac:dyDescent="0.3">
      <c r="A3605" s="26">
        <v>32002</v>
      </c>
      <c r="B3605">
        <v>136</v>
      </c>
      <c r="C3605" t="s">
        <v>211</v>
      </c>
      <c r="D3605">
        <v>38</v>
      </c>
      <c r="E3605" t="s">
        <v>214</v>
      </c>
      <c r="F3605">
        <v>3</v>
      </c>
      <c r="G3605">
        <v>10</v>
      </c>
      <c r="H3605">
        <f t="shared" si="1907"/>
        <v>0.1</v>
      </c>
      <c r="I3605">
        <v>4.8</v>
      </c>
      <c r="J3605">
        <v>1.8</v>
      </c>
      <c r="K3605">
        <f t="shared" si="1908"/>
        <v>7.8540000000000016E-3</v>
      </c>
      <c r="L3605">
        <f t="shared" si="1921"/>
        <v>2.2500592743565404E-2</v>
      </c>
      <c r="O3605">
        <f t="shared" si="1922"/>
        <v>7.9314589421068046E-3</v>
      </c>
      <c r="Q3605">
        <f t="shared" si="1923"/>
        <v>4.1322901088376458E-3</v>
      </c>
      <c r="T3605">
        <f t="shared" si="1924"/>
        <v>1.8198605639320992E-2</v>
      </c>
    </row>
    <row r="3606" spans="1:24" x14ac:dyDescent="0.3">
      <c r="A3606" s="26">
        <v>32002</v>
      </c>
      <c r="B3606">
        <v>136</v>
      </c>
      <c r="C3606" t="s">
        <v>211</v>
      </c>
      <c r="D3606">
        <v>39</v>
      </c>
      <c r="E3606" t="s">
        <v>214</v>
      </c>
      <c r="F3606">
        <v>3</v>
      </c>
      <c r="G3606">
        <v>17.3</v>
      </c>
      <c r="H3606">
        <f t="shared" si="1907"/>
        <v>0.17300000000000001</v>
      </c>
      <c r="I3606">
        <v>4.8</v>
      </c>
      <c r="J3606">
        <v>1.7</v>
      </c>
      <c r="K3606">
        <f t="shared" si="1908"/>
        <v>2.3506236600000004E-2</v>
      </c>
      <c r="L3606">
        <f t="shared" si="1921"/>
        <v>6.2506073722750868E-2</v>
      </c>
      <c r="O3606">
        <f t="shared" si="1922"/>
        <v>2.2033390987269679E-2</v>
      </c>
      <c r="Q3606">
        <f t="shared" si="1923"/>
        <v>1.1479396704367503E-2</v>
      </c>
      <c r="T3606">
        <f t="shared" si="1924"/>
        <v>5.0555263086034481E-2</v>
      </c>
    </row>
    <row r="3607" spans="1:24" x14ac:dyDescent="0.3">
      <c r="A3607" s="26">
        <v>32002</v>
      </c>
      <c r="B3607">
        <v>136</v>
      </c>
      <c r="C3607" t="s">
        <v>211</v>
      </c>
      <c r="D3607">
        <v>40</v>
      </c>
      <c r="E3607" t="s">
        <v>214</v>
      </c>
      <c r="F3607">
        <v>3</v>
      </c>
      <c r="G3607">
        <v>8</v>
      </c>
      <c r="H3607">
        <f t="shared" si="1907"/>
        <v>0.08</v>
      </c>
      <c r="I3607">
        <v>4</v>
      </c>
      <c r="J3607">
        <v>1.6</v>
      </c>
      <c r="K3607">
        <f t="shared" si="1908"/>
        <v>5.0265600000000002E-3</v>
      </c>
      <c r="L3607">
        <f t="shared" si="1921"/>
        <v>1.2710876435294557E-2</v>
      </c>
      <c r="O3607">
        <f t="shared" si="1922"/>
        <v>4.4805839434413309E-3</v>
      </c>
      <c r="Q3607">
        <f t="shared" si="1923"/>
        <v>2.3343842345329336E-3</v>
      </c>
      <c r="T3607">
        <f t="shared" si="1924"/>
        <v>1.0280628168883039E-2</v>
      </c>
    </row>
    <row r="3608" spans="1:24" x14ac:dyDescent="0.3">
      <c r="A3608" s="26">
        <v>32002</v>
      </c>
      <c r="B3608">
        <v>136</v>
      </c>
      <c r="C3608" t="s">
        <v>211</v>
      </c>
      <c r="D3608">
        <v>41</v>
      </c>
      <c r="E3608" t="s">
        <v>214</v>
      </c>
      <c r="F3608">
        <v>3</v>
      </c>
      <c r="G3608">
        <v>12.5</v>
      </c>
      <c r="H3608">
        <f t="shared" si="1907"/>
        <v>0.125</v>
      </c>
      <c r="I3608">
        <v>5.2</v>
      </c>
      <c r="J3608">
        <v>1.6</v>
      </c>
      <c r="K3608">
        <f t="shared" si="1908"/>
        <v>1.2271875E-2</v>
      </c>
      <c r="L3608">
        <f t="shared" si="1921"/>
        <v>3.6510428936121962E-2</v>
      </c>
      <c r="O3608">
        <f t="shared" si="1922"/>
        <v>1.2869926199982989E-2</v>
      </c>
      <c r="Q3608">
        <f t="shared" si="1923"/>
        <v>6.7052315501911373E-3</v>
      </c>
      <c r="T3608">
        <f t="shared" si="1924"/>
        <v>2.9529839747041767E-2</v>
      </c>
    </row>
    <row r="3609" spans="1:24" x14ac:dyDescent="0.3">
      <c r="A3609" s="26">
        <v>32002</v>
      </c>
      <c r="B3609">
        <v>136</v>
      </c>
      <c r="C3609" t="s">
        <v>211</v>
      </c>
      <c r="D3609">
        <v>42</v>
      </c>
      <c r="E3609" t="s">
        <v>214</v>
      </c>
      <c r="F3609">
        <v>3</v>
      </c>
      <c r="G3609">
        <v>13</v>
      </c>
      <c r="H3609">
        <f t="shared" si="1907"/>
        <v>0.13</v>
      </c>
      <c r="I3609">
        <v>4.7</v>
      </c>
      <c r="J3609">
        <v>1.5</v>
      </c>
      <c r="K3609">
        <f t="shared" si="1908"/>
        <v>1.3273260000000002E-2</v>
      </c>
      <c r="L3609">
        <f t="shared" si="1921"/>
        <v>3.6042039421657304E-2</v>
      </c>
      <c r="O3609">
        <f t="shared" si="1922"/>
        <v>1.2704818896134198E-2</v>
      </c>
      <c r="Q3609">
        <f t="shared" si="1923"/>
        <v>6.6192106448859176E-3</v>
      </c>
      <c r="T3609">
        <f t="shared" si="1924"/>
        <v>2.9151003680077579E-2</v>
      </c>
    </row>
    <row r="3610" spans="1:24" x14ac:dyDescent="0.3">
      <c r="A3610" s="26">
        <v>32002</v>
      </c>
      <c r="B3610">
        <v>136</v>
      </c>
      <c r="C3610" t="s">
        <v>211</v>
      </c>
      <c r="D3610">
        <v>43</v>
      </c>
      <c r="E3610" t="s">
        <v>218</v>
      </c>
      <c r="F3610">
        <v>1</v>
      </c>
      <c r="G3610">
        <v>54</v>
      </c>
      <c r="H3610">
        <f t="shared" si="1907"/>
        <v>0.54</v>
      </c>
      <c r="I3610">
        <v>19.399999999999999</v>
      </c>
      <c r="J3610">
        <v>5.6</v>
      </c>
      <c r="K3610">
        <f t="shared" si="1908"/>
        <v>0.22902264000000003</v>
      </c>
      <c r="L3610">
        <f>0.000057*(G3610^1.897696*I3610^1.002687+0.000031*G3610^2)</f>
        <v>2.1611984764391687</v>
      </c>
      <c r="O3610">
        <f>L3610*0.43*0.75</f>
        <v>0.69698650865163192</v>
      </c>
      <c r="Q3610">
        <f>O3610*0.52</f>
        <v>0.36243298449884859</v>
      </c>
      <c r="T3610">
        <f>(L3610*0.43*0.75)*(1+0.2)*0.52*3.67</f>
        <v>1.5961548637329293</v>
      </c>
      <c r="U3610">
        <v>68</v>
      </c>
      <c r="V3610">
        <v>76</v>
      </c>
      <c r="W3610">
        <v>12</v>
      </c>
      <c r="X3610">
        <v>6</v>
      </c>
    </row>
    <row r="3611" spans="1:24" x14ac:dyDescent="0.3">
      <c r="A3611" s="26">
        <v>32002</v>
      </c>
      <c r="B3611">
        <v>136</v>
      </c>
      <c r="C3611" t="s">
        <v>211</v>
      </c>
      <c r="D3611">
        <v>44</v>
      </c>
      <c r="E3611" t="s">
        <v>214</v>
      </c>
      <c r="F3611">
        <v>3</v>
      </c>
      <c r="G3611">
        <v>8</v>
      </c>
      <c r="H3611">
        <f t="shared" si="1907"/>
        <v>0.08</v>
      </c>
      <c r="I3611">
        <v>5</v>
      </c>
      <c r="J3611">
        <v>2.5</v>
      </c>
      <c r="K3611">
        <f t="shared" si="1908"/>
        <v>5.0265600000000002E-3</v>
      </c>
      <c r="L3611">
        <f>0.000081*(G3611^1.864042*I3611^0.850892+0.000027*G3611^2)</f>
        <v>1.536861122951886E-2</v>
      </c>
      <c r="O3611">
        <f>L3611*0.47*0.75</f>
        <v>5.4174354584053969E-3</v>
      </c>
      <c r="Q3611">
        <f>O3611*0.521</f>
        <v>2.8224838738292119E-3</v>
      </c>
      <c r="T3611">
        <f>(L3611*0.47*0.75)*(1+0.2)*0.521*3.67</f>
        <v>1.2430218980343849E-2</v>
      </c>
    </row>
    <row r="3612" spans="1:24" x14ac:dyDescent="0.3">
      <c r="A3612" s="26">
        <v>32002</v>
      </c>
      <c r="B3612">
        <v>136</v>
      </c>
      <c r="C3612" t="s">
        <v>211</v>
      </c>
      <c r="D3612">
        <v>45</v>
      </c>
      <c r="E3612" t="s">
        <v>220</v>
      </c>
      <c r="F3612">
        <v>3</v>
      </c>
      <c r="G3612">
        <v>19.7</v>
      </c>
      <c r="H3612">
        <f t="shared" si="1907"/>
        <v>0.19699999999999998</v>
      </c>
      <c r="I3612">
        <v>6.5</v>
      </c>
      <c r="J3612">
        <v>1</v>
      </c>
      <c r="K3612">
        <f t="shared" si="1908"/>
        <v>3.048058859999999E-2</v>
      </c>
      <c r="L3612">
        <f t="shared" ref="L3612:L3618" si="1925">0.000084*(G3612^1.894314*I3612^0.808223+0.000031*G3612^2)</f>
        <v>0.10800008977251614</v>
      </c>
      <c r="O3612">
        <f t="shared" ref="O3612:O3618" si="1926">L3612*0.78*1.07</f>
        <v>9.0136874924141977E-2</v>
      </c>
      <c r="Q3612">
        <f t="shared" ref="Q3612:Q3618" si="1927">O3612*0.531</f>
        <v>4.7862680584719396E-2</v>
      </c>
      <c r="T3612">
        <f t="shared" ref="T3612:T3618" si="1928">(L3612*0.78*1.07)*(1+0.2)*0.531*3.67</f>
        <v>0.2107872452951042</v>
      </c>
    </row>
    <row r="3613" spans="1:24" x14ac:dyDescent="0.3">
      <c r="A3613" s="26">
        <v>32002</v>
      </c>
      <c r="B3613">
        <v>136</v>
      </c>
      <c r="C3613" t="s">
        <v>211</v>
      </c>
      <c r="D3613">
        <v>46</v>
      </c>
      <c r="E3613" t="s">
        <v>220</v>
      </c>
      <c r="F3613">
        <v>3</v>
      </c>
      <c r="G3613">
        <v>17.5</v>
      </c>
      <c r="H3613">
        <f t="shared" si="1907"/>
        <v>0.17499999999999999</v>
      </c>
      <c r="I3613">
        <v>6.5</v>
      </c>
      <c r="J3613">
        <v>2</v>
      </c>
      <c r="K3613">
        <f t="shared" si="1908"/>
        <v>2.4052874999999998E-2</v>
      </c>
      <c r="L3613">
        <f t="shared" si="1925"/>
        <v>8.6298440839787577E-2</v>
      </c>
      <c r="O3613">
        <f t="shared" si="1926"/>
        <v>7.2024678724886715E-2</v>
      </c>
      <c r="Q3613">
        <f t="shared" si="1927"/>
        <v>3.8245104402914849E-2</v>
      </c>
      <c r="T3613">
        <f t="shared" si="1928"/>
        <v>0.16843143979043698</v>
      </c>
    </row>
    <row r="3614" spans="1:24" x14ac:dyDescent="0.3">
      <c r="A3614" s="26">
        <v>32002</v>
      </c>
      <c r="B3614">
        <v>136</v>
      </c>
      <c r="C3614" t="s">
        <v>211</v>
      </c>
      <c r="D3614">
        <v>47</v>
      </c>
      <c r="E3614" t="s">
        <v>220</v>
      </c>
      <c r="F3614">
        <v>3</v>
      </c>
      <c r="G3614">
        <v>17</v>
      </c>
      <c r="H3614">
        <f t="shared" si="1907"/>
        <v>0.17</v>
      </c>
      <c r="I3614">
        <v>6</v>
      </c>
      <c r="J3614">
        <v>1.6</v>
      </c>
      <c r="K3614">
        <f t="shared" si="1908"/>
        <v>2.2698060000000003E-2</v>
      </c>
      <c r="L3614">
        <f t="shared" si="1925"/>
        <v>7.65702227597852E-2</v>
      </c>
      <c r="O3614">
        <f t="shared" si="1926"/>
        <v>6.3905507915316739E-2</v>
      </c>
      <c r="Q3614">
        <f t="shared" si="1927"/>
        <v>3.3933824703033189E-2</v>
      </c>
      <c r="T3614">
        <f t="shared" si="1928"/>
        <v>0.14944456399215816</v>
      </c>
    </row>
    <row r="3615" spans="1:24" x14ac:dyDescent="0.3">
      <c r="A3615" s="26">
        <v>32002</v>
      </c>
      <c r="B3615">
        <v>136</v>
      </c>
      <c r="C3615" t="s">
        <v>211</v>
      </c>
      <c r="D3615">
        <v>48</v>
      </c>
      <c r="E3615" t="s">
        <v>220</v>
      </c>
      <c r="F3615">
        <v>3</v>
      </c>
      <c r="G3615">
        <v>18</v>
      </c>
      <c r="H3615">
        <f t="shared" si="1907"/>
        <v>0.18</v>
      </c>
      <c r="I3615">
        <v>6.6</v>
      </c>
      <c r="J3615">
        <v>4.5</v>
      </c>
      <c r="K3615">
        <f t="shared" si="1908"/>
        <v>2.5446959999999998E-2</v>
      </c>
      <c r="L3615">
        <f t="shared" si="1925"/>
        <v>9.2159009919246693E-2</v>
      </c>
      <c r="O3615">
        <f t="shared" si="1926"/>
        <v>7.6915909678603303E-2</v>
      </c>
      <c r="Q3615">
        <f t="shared" si="1927"/>
        <v>4.0842348039338359E-2</v>
      </c>
      <c r="T3615">
        <f t="shared" si="1928"/>
        <v>0.17986970076524614</v>
      </c>
    </row>
    <row r="3616" spans="1:24" x14ac:dyDescent="0.3">
      <c r="A3616" s="26">
        <v>32002</v>
      </c>
      <c r="B3616">
        <v>136</v>
      </c>
      <c r="C3616" t="s">
        <v>211</v>
      </c>
      <c r="D3616">
        <v>49</v>
      </c>
      <c r="E3616" t="s">
        <v>220</v>
      </c>
      <c r="F3616">
        <v>3</v>
      </c>
      <c r="G3616">
        <v>14.5</v>
      </c>
      <c r="H3616">
        <f t="shared" si="1907"/>
        <v>0.14499999999999999</v>
      </c>
      <c r="I3616">
        <v>6.5</v>
      </c>
      <c r="J3616">
        <v>4</v>
      </c>
      <c r="K3616">
        <f t="shared" si="1908"/>
        <v>1.6513034999999999E-2</v>
      </c>
      <c r="L3616">
        <f t="shared" si="1925"/>
        <v>6.0435783675155647E-2</v>
      </c>
      <c r="O3616">
        <f t="shared" si="1926"/>
        <v>5.0439705055284903E-2</v>
      </c>
      <c r="Q3616">
        <f t="shared" si="1927"/>
        <v>2.6783483384356283E-2</v>
      </c>
      <c r="T3616">
        <f t="shared" si="1928"/>
        <v>0.11795446082470508</v>
      </c>
    </row>
    <row r="3617" spans="1:20" x14ac:dyDescent="0.3">
      <c r="A3617" s="26">
        <v>32002</v>
      </c>
      <c r="B3617">
        <v>136</v>
      </c>
      <c r="C3617" t="s">
        <v>211</v>
      </c>
      <c r="D3617">
        <v>50</v>
      </c>
      <c r="E3617" t="s">
        <v>220</v>
      </c>
      <c r="F3617">
        <v>3</v>
      </c>
      <c r="G3617">
        <v>16</v>
      </c>
      <c r="H3617">
        <f t="shared" si="1907"/>
        <v>0.16</v>
      </c>
      <c r="I3617">
        <v>7</v>
      </c>
      <c r="J3617">
        <v>1.3</v>
      </c>
      <c r="K3617">
        <f t="shared" si="1908"/>
        <v>2.0106240000000001E-2</v>
      </c>
      <c r="L3617">
        <f t="shared" si="1925"/>
        <v>7.7320035440367779E-2</v>
      </c>
      <c r="O3617">
        <f t="shared" si="1926"/>
        <v>6.4531301578530958E-2</v>
      </c>
      <c r="Q3617">
        <f t="shared" si="1927"/>
        <v>3.4266121138199941E-2</v>
      </c>
      <c r="T3617">
        <f t="shared" si="1928"/>
        <v>0.15090799749263253</v>
      </c>
    </row>
    <row r="3618" spans="1:20" x14ac:dyDescent="0.3">
      <c r="A3618" s="26">
        <v>32002</v>
      </c>
      <c r="B3618">
        <v>136</v>
      </c>
      <c r="C3618" t="s">
        <v>211</v>
      </c>
      <c r="D3618">
        <v>51</v>
      </c>
      <c r="E3618" t="s">
        <v>220</v>
      </c>
      <c r="F3618">
        <v>3</v>
      </c>
      <c r="G3618">
        <v>25</v>
      </c>
      <c r="H3618">
        <f t="shared" si="1907"/>
        <v>0.25</v>
      </c>
      <c r="I3618">
        <v>7.2</v>
      </c>
      <c r="J3618">
        <v>1.7</v>
      </c>
      <c r="K3618">
        <f t="shared" si="1908"/>
        <v>4.9087499999999999E-2</v>
      </c>
      <c r="L3618">
        <f t="shared" si="1925"/>
        <v>0.18421979501843927</v>
      </c>
      <c r="O3618">
        <f t="shared" si="1926"/>
        <v>0.15374984092238944</v>
      </c>
      <c r="Q3618">
        <f t="shared" si="1927"/>
        <v>8.1641165529788798E-2</v>
      </c>
      <c r="T3618">
        <f t="shared" si="1928"/>
        <v>0.35954769299318989</v>
      </c>
    </row>
    <row r="3619" spans="1:20" x14ac:dyDescent="0.3">
      <c r="A3619" s="26">
        <v>32002</v>
      </c>
      <c r="B3619">
        <v>136</v>
      </c>
      <c r="C3619" t="s">
        <v>211</v>
      </c>
      <c r="D3619">
        <v>52</v>
      </c>
      <c r="E3619" t="s">
        <v>214</v>
      </c>
      <c r="F3619">
        <v>3</v>
      </c>
      <c r="G3619">
        <v>8</v>
      </c>
      <c r="H3619">
        <f t="shared" si="1907"/>
        <v>0.08</v>
      </c>
      <c r="I3619">
        <v>3.6</v>
      </c>
      <c r="J3619">
        <v>1.7</v>
      </c>
      <c r="K3619">
        <f t="shared" si="1908"/>
        <v>5.0265600000000002E-3</v>
      </c>
      <c r="L3619">
        <f>0.000081*(G3619^1.864042*I3619^0.850892+0.000027*G3619^2)</f>
        <v>1.1620940103840257E-2</v>
      </c>
      <c r="O3619">
        <f>L3619*0.47*0.75</f>
        <v>4.0963813866036905E-3</v>
      </c>
      <c r="Q3619">
        <f>O3619*0.521</f>
        <v>2.134214702420523E-3</v>
      </c>
      <c r="T3619">
        <f>(L3619*0.47*0.75)*(1+0.2)*0.521*3.67</f>
        <v>9.3990815494599828E-3</v>
      </c>
    </row>
    <row r="3620" spans="1:20" x14ac:dyDescent="0.3">
      <c r="A3620" s="26">
        <v>32002</v>
      </c>
      <c r="B3620">
        <v>136</v>
      </c>
      <c r="C3620" t="s">
        <v>211</v>
      </c>
      <c r="D3620">
        <v>53</v>
      </c>
      <c r="E3620" t="s">
        <v>212</v>
      </c>
      <c r="F3620">
        <v>3</v>
      </c>
      <c r="G3620">
        <v>13.5</v>
      </c>
      <c r="H3620">
        <f t="shared" si="1907"/>
        <v>0.13500000000000001</v>
      </c>
      <c r="I3620">
        <v>6.7</v>
      </c>
      <c r="J3620">
        <v>4.5</v>
      </c>
      <c r="K3620">
        <f t="shared" si="1908"/>
        <v>1.4313915000000002E-2</v>
      </c>
      <c r="L3620">
        <f>0.000062*(G3620^1.947206*I3620^0.894551+0.000039*G3620^2)</f>
        <v>5.399505288221846E-2</v>
      </c>
      <c r="O3620">
        <f>L3620*0.47*0.75</f>
        <v>1.9033256140982006E-2</v>
      </c>
      <c r="Q3620">
        <f>O3620*0.52</f>
        <v>9.8972931933106433E-3</v>
      </c>
      <c r="T3620">
        <f>(L3620*0.47*0.75)*(1+0.2)*0.52*3.67</f>
        <v>4.3587679223340073E-2</v>
      </c>
    </row>
    <row r="3621" spans="1:20" x14ac:dyDescent="0.3">
      <c r="A3621" s="26">
        <v>32002</v>
      </c>
      <c r="B3621">
        <v>136</v>
      </c>
      <c r="C3621" t="s">
        <v>211</v>
      </c>
      <c r="D3621">
        <v>54</v>
      </c>
      <c r="E3621" t="s">
        <v>220</v>
      </c>
      <c r="F3621">
        <v>7</v>
      </c>
      <c r="G3621">
        <v>11.5</v>
      </c>
      <c r="H3621">
        <f t="shared" si="1907"/>
        <v>0.115</v>
      </c>
      <c r="I3621">
        <v>4.5999999999999996</v>
      </c>
      <c r="J3621">
        <v>0</v>
      </c>
      <c r="K3621">
        <f t="shared" si="1908"/>
        <v>1.0386915E-2</v>
      </c>
      <c r="L3621">
        <f t="shared" ref="L3621:L3623" si="1929">0.000084*(G3621^1.894314*I3621^0.808223+0.000031*G3621^2)</f>
        <v>2.9460170405391256E-2</v>
      </c>
      <c r="O3621">
        <f>L3621*0.78*1.07</f>
        <v>2.4587458220339545E-2</v>
      </c>
      <c r="Q3621">
        <f t="shared" ref="Q3621:Q3623" si="1930">O3621*0.531</f>
        <v>1.3055940315000299E-2</v>
      </c>
      <c r="T3621">
        <f>(L3621*0.78*1.07)*(1+0.2)*0.531*3.67</f>
        <v>5.7498361147261305E-2</v>
      </c>
    </row>
    <row r="3622" spans="1:20" x14ac:dyDescent="0.3">
      <c r="A3622" s="26">
        <v>32002</v>
      </c>
      <c r="B3622">
        <v>136</v>
      </c>
      <c r="C3622" t="s">
        <v>211</v>
      </c>
      <c r="D3622">
        <v>55</v>
      </c>
      <c r="E3622" t="s">
        <v>220</v>
      </c>
      <c r="F3622">
        <v>5</v>
      </c>
      <c r="G3622">
        <v>25</v>
      </c>
      <c r="H3622">
        <f t="shared" si="1907"/>
        <v>0.25</v>
      </c>
      <c r="I3622">
        <v>7.6</v>
      </c>
      <c r="J3622">
        <v>1.9</v>
      </c>
      <c r="K3622">
        <f t="shared" si="1908"/>
        <v>4.9087499999999999E-2</v>
      </c>
      <c r="L3622">
        <f t="shared" si="1929"/>
        <v>0.19244830590173145</v>
      </c>
      <c r="O3622">
        <f>L3622*0.78*1.07</f>
        <v>0.16061735610558509</v>
      </c>
      <c r="Q3622">
        <f t="shared" si="1930"/>
        <v>8.5287816092065691E-2</v>
      </c>
      <c r="T3622">
        <f>(L3622*0.78*1.07)*(1+0.2)*0.531*3.67</f>
        <v>0.37560754206945723</v>
      </c>
    </row>
    <row r="3623" spans="1:20" x14ac:dyDescent="0.3">
      <c r="A3623" s="26">
        <v>32002</v>
      </c>
      <c r="B3623">
        <v>136</v>
      </c>
      <c r="C3623" t="s">
        <v>211</v>
      </c>
      <c r="D3623">
        <v>56</v>
      </c>
      <c r="E3623" t="s">
        <v>220</v>
      </c>
      <c r="F3623">
        <v>3</v>
      </c>
      <c r="G3623">
        <v>21.1</v>
      </c>
      <c r="H3623">
        <f t="shared" si="1907"/>
        <v>0.21100000000000002</v>
      </c>
      <c r="I3623">
        <v>6.6</v>
      </c>
      <c r="J3623">
        <v>1.1000000000000001</v>
      </c>
      <c r="K3623">
        <f t="shared" si="1908"/>
        <v>3.4966793400000008E-2</v>
      </c>
      <c r="L3623">
        <f t="shared" si="1929"/>
        <v>0.12452724571997888</v>
      </c>
      <c r="O3623">
        <f>L3623*0.78*1.07</f>
        <v>0.10393043927789437</v>
      </c>
      <c r="Q3623">
        <f t="shared" si="1930"/>
        <v>5.5187063256561912E-2</v>
      </c>
      <c r="T3623">
        <f>(L3623*0.78*1.07)*(1+0.2)*0.531*3.67</f>
        <v>0.24304382658189866</v>
      </c>
    </row>
    <row r="3624" spans="1:20" x14ac:dyDescent="0.3">
      <c r="A3624" s="26">
        <v>32002</v>
      </c>
      <c r="B3624">
        <v>136</v>
      </c>
      <c r="C3624" t="s">
        <v>211</v>
      </c>
      <c r="D3624">
        <v>57</v>
      </c>
      <c r="E3624" t="s">
        <v>212</v>
      </c>
      <c r="F3624">
        <v>5</v>
      </c>
      <c r="G3624">
        <v>20</v>
      </c>
      <c r="H3624">
        <f t="shared" si="1907"/>
        <v>0.2</v>
      </c>
      <c r="I3624">
        <v>7.6</v>
      </c>
      <c r="J3624">
        <v>2.5</v>
      </c>
      <c r="K3624">
        <f t="shared" si="1908"/>
        <v>3.1416000000000006E-2</v>
      </c>
      <c r="L3624">
        <f>0.000062*(G3624^1.947206*I3624^0.894551+0.000039*G3624^2)</f>
        <v>0.12992748023610343</v>
      </c>
      <c r="O3624">
        <f>L3624*0.47*0.75</f>
        <v>4.5799436783226455E-2</v>
      </c>
      <c r="Q3624">
        <f>O3624*0.52</f>
        <v>2.3815707127277756E-2</v>
      </c>
      <c r="T3624">
        <f>(L3624*0.47*0.75)*(1+0.2)*0.52*3.67</f>
        <v>0.10488437418853123</v>
      </c>
    </row>
    <row r="3625" spans="1:20" x14ac:dyDescent="0.3">
      <c r="A3625" s="26">
        <v>32002</v>
      </c>
      <c r="B3625">
        <v>136</v>
      </c>
      <c r="C3625" t="s">
        <v>211</v>
      </c>
      <c r="D3625">
        <v>58</v>
      </c>
      <c r="E3625" t="s">
        <v>214</v>
      </c>
      <c r="F3625">
        <v>5</v>
      </c>
      <c r="G3625">
        <v>18.2</v>
      </c>
      <c r="H3625">
        <f t="shared" si="1907"/>
        <v>0.182</v>
      </c>
      <c r="I3625">
        <v>6.8</v>
      </c>
      <c r="J3625">
        <v>1</v>
      </c>
      <c r="K3625">
        <f t="shared" si="1908"/>
        <v>2.60155896E-2</v>
      </c>
      <c r="L3625">
        <f t="shared" ref="L3625:L3626" si="1931">0.000081*(G3625^1.864042*I3625^0.850892+0.000027*G3625^2)</f>
        <v>9.2403748117640891E-2</v>
      </c>
      <c r="O3625">
        <f t="shared" ref="O3625:O3626" si="1932">L3625*0.47*0.75</f>
        <v>3.2572321211468414E-2</v>
      </c>
      <c r="Q3625">
        <f t="shared" ref="Q3625:Q3626" si="1933">O3625*0.521</f>
        <v>1.6970179351175042E-2</v>
      </c>
      <c r="T3625">
        <f t="shared" ref="T3625:T3626" si="1934">(L3625*0.47*0.75)*(1+0.2)*0.521*3.67</f>
        <v>7.4736669862574892E-2</v>
      </c>
    </row>
    <row r="3626" spans="1:20" x14ac:dyDescent="0.3">
      <c r="A3626" s="26">
        <v>32002</v>
      </c>
      <c r="B3626">
        <v>136</v>
      </c>
      <c r="C3626" t="s">
        <v>211</v>
      </c>
      <c r="D3626">
        <v>59</v>
      </c>
      <c r="E3626" t="s">
        <v>214</v>
      </c>
      <c r="F3626">
        <v>3</v>
      </c>
      <c r="G3626">
        <v>15.7</v>
      </c>
      <c r="H3626">
        <f t="shared" si="1907"/>
        <v>0.157</v>
      </c>
      <c r="I3626">
        <v>5</v>
      </c>
      <c r="J3626">
        <v>1.3</v>
      </c>
      <c r="K3626">
        <f t="shared" si="1908"/>
        <v>1.9359324600000002E-2</v>
      </c>
      <c r="L3626">
        <f t="shared" si="1931"/>
        <v>5.4006311706280001E-2</v>
      </c>
      <c r="O3626">
        <f t="shared" si="1932"/>
        <v>1.9037224876463699E-2</v>
      </c>
      <c r="Q3626">
        <f t="shared" si="1933"/>
        <v>9.9183941606375871E-3</v>
      </c>
      <c r="T3626">
        <f t="shared" si="1934"/>
        <v>4.3680607883447929E-2</v>
      </c>
    </row>
    <row r="3627" spans="1:20" x14ac:dyDescent="0.3">
      <c r="A3627" s="26">
        <v>32002</v>
      </c>
      <c r="B3627">
        <v>136</v>
      </c>
      <c r="C3627" t="s">
        <v>211</v>
      </c>
      <c r="D3627">
        <v>60</v>
      </c>
      <c r="E3627" t="s">
        <v>212</v>
      </c>
      <c r="F3627">
        <v>1</v>
      </c>
      <c r="G3627">
        <v>23</v>
      </c>
      <c r="H3627">
        <f t="shared" si="1907"/>
        <v>0.23</v>
      </c>
      <c r="I3627">
        <v>12.6</v>
      </c>
      <c r="J3627">
        <v>6.6</v>
      </c>
      <c r="K3627">
        <f t="shared" si="1908"/>
        <v>4.154766E-2</v>
      </c>
      <c r="L3627">
        <f>0.000062*(G3627^1.947206*I3627^0.894551+0.000039*G3627^2)</f>
        <v>0.26809946400160212</v>
      </c>
      <c r="O3627">
        <f>L3627*0.47*0.75</f>
        <v>9.4505061060564749E-2</v>
      </c>
      <c r="Q3627">
        <f>O3627*0.52</f>
        <v>4.9142631751493672E-2</v>
      </c>
      <c r="T3627">
        <f>(L3627*0.47*0.75)*(1+0.2)*0.52*3.67</f>
        <v>0.21642415023357811</v>
      </c>
    </row>
    <row r="3628" spans="1:20" x14ac:dyDescent="0.3">
      <c r="A3628" s="26">
        <v>32002</v>
      </c>
      <c r="B3628">
        <v>136</v>
      </c>
      <c r="C3628" t="s">
        <v>211</v>
      </c>
      <c r="D3628">
        <v>61</v>
      </c>
      <c r="E3628" t="s">
        <v>217</v>
      </c>
      <c r="F3628">
        <v>3</v>
      </c>
      <c r="G3628">
        <v>11.5</v>
      </c>
      <c r="H3628">
        <f t="shared" si="1907"/>
        <v>0.115</v>
      </c>
      <c r="I3628">
        <v>5</v>
      </c>
      <c r="J3628">
        <v>1.7</v>
      </c>
      <c r="K3628">
        <f t="shared" si="1908"/>
        <v>1.0386915E-2</v>
      </c>
      <c r="L3628">
        <f>0.000059*(G3628^1.965295*I3628^0.892133+0.000019*G3628^2)</f>
        <v>3.0130928683315975E-2</v>
      </c>
      <c r="O3628">
        <f>L3628*0.47*0.75</f>
        <v>1.0621152360868882E-2</v>
      </c>
      <c r="Q3628">
        <f>O3628*0.52</f>
        <v>5.5229992276518191E-3</v>
      </c>
      <c r="T3628">
        <f>(L3628*0.47*0.75)*(1+0.2)*0.52*3.67</f>
        <v>2.4323288598578609E-2</v>
      </c>
    </row>
    <row r="3629" spans="1:20" x14ac:dyDescent="0.3">
      <c r="A3629" s="26">
        <v>32002</v>
      </c>
      <c r="B3629">
        <v>136</v>
      </c>
      <c r="C3629" t="s">
        <v>211</v>
      </c>
      <c r="D3629">
        <v>62</v>
      </c>
      <c r="E3629" t="s">
        <v>214</v>
      </c>
      <c r="F3629">
        <v>3</v>
      </c>
      <c r="G3629">
        <v>8.5</v>
      </c>
      <c r="H3629">
        <f t="shared" si="1907"/>
        <v>8.5000000000000006E-2</v>
      </c>
      <c r="I3629">
        <v>3.7</v>
      </c>
      <c r="J3629">
        <v>1</v>
      </c>
      <c r="K3629">
        <f t="shared" si="1908"/>
        <v>5.6745150000000006E-3</v>
      </c>
      <c r="L3629">
        <f t="shared" ref="L3629:L3630" si="1935">0.000081*(G3629^1.864042*I3629^0.850892+0.000027*G3629^2)</f>
        <v>1.3318164844424869E-2</v>
      </c>
      <c r="O3629">
        <f t="shared" ref="O3629:O3630" si="1936">L3629*0.47*0.75</f>
        <v>4.6946531076597665E-3</v>
      </c>
      <c r="Q3629">
        <f t="shared" ref="Q3629:Q3630" si="1937">O3629*0.521</f>
        <v>2.4459142690907384E-3</v>
      </c>
      <c r="T3629">
        <f t="shared" ref="T3629:T3630" si="1938">(L3629*0.47*0.75)*(1+0.2)*0.521*3.67</f>
        <v>1.0771806441075612E-2</v>
      </c>
    </row>
    <row r="3630" spans="1:20" x14ac:dyDescent="0.3">
      <c r="A3630" s="26">
        <v>32002</v>
      </c>
      <c r="B3630">
        <v>136</v>
      </c>
      <c r="C3630" t="s">
        <v>211</v>
      </c>
      <c r="D3630">
        <v>63</v>
      </c>
      <c r="E3630" t="s">
        <v>214</v>
      </c>
      <c r="F3630">
        <v>3</v>
      </c>
      <c r="G3630">
        <v>7.5</v>
      </c>
      <c r="H3630">
        <f t="shared" si="1907"/>
        <v>7.4999999999999997E-2</v>
      </c>
      <c r="I3630">
        <v>3.6</v>
      </c>
      <c r="J3630">
        <v>1.1000000000000001</v>
      </c>
      <c r="K3630">
        <f t="shared" si="1908"/>
        <v>4.4178749999999999E-3</v>
      </c>
      <c r="L3630">
        <f t="shared" si="1935"/>
        <v>1.030373069295803E-2</v>
      </c>
      <c r="O3630">
        <f t="shared" si="1936"/>
        <v>3.6320650692677056E-3</v>
      </c>
      <c r="Q3630">
        <f t="shared" si="1937"/>
        <v>1.8923059010884746E-3</v>
      </c>
      <c r="T3630">
        <f t="shared" si="1938"/>
        <v>8.3337151883936429E-3</v>
      </c>
    </row>
    <row r="3631" spans="1:20" x14ac:dyDescent="0.3">
      <c r="A3631" s="26">
        <v>32002</v>
      </c>
      <c r="B3631">
        <v>136</v>
      </c>
      <c r="C3631" t="s">
        <v>211</v>
      </c>
      <c r="D3631">
        <v>64</v>
      </c>
      <c r="E3631" t="s">
        <v>217</v>
      </c>
      <c r="F3631">
        <v>1</v>
      </c>
      <c r="G3631">
        <v>29</v>
      </c>
      <c r="H3631">
        <f t="shared" si="1907"/>
        <v>0.28999999999999998</v>
      </c>
      <c r="I3631">
        <v>13</v>
      </c>
      <c r="J3631">
        <v>4</v>
      </c>
      <c r="K3631">
        <f t="shared" si="1908"/>
        <v>6.6052139999999995E-2</v>
      </c>
      <c r="L3631">
        <f>0.000059*(G3631^1.965295*I3631^0.892133+0.000019*G3631^2)</f>
        <v>0.43519314957179417</v>
      </c>
      <c r="O3631">
        <f>L3631*0.47*0.75</f>
        <v>0.15340558522405745</v>
      </c>
      <c r="Q3631">
        <f>O3631*0.52</f>
        <v>7.9770904316509877E-2</v>
      </c>
      <c r="T3631">
        <f>(L3631*0.47*0.75)*(1+0.2)*0.52*3.67</f>
        <v>0.35131106260990952</v>
      </c>
    </row>
    <row r="3632" spans="1:20" x14ac:dyDescent="0.3">
      <c r="A3632" s="26">
        <v>32002</v>
      </c>
      <c r="B3632">
        <v>136</v>
      </c>
      <c r="C3632" t="s">
        <v>211</v>
      </c>
      <c r="D3632">
        <v>65</v>
      </c>
      <c r="E3632" t="s">
        <v>214</v>
      </c>
      <c r="F3632">
        <v>3</v>
      </c>
      <c r="G3632">
        <v>7.8</v>
      </c>
      <c r="H3632">
        <f t="shared" si="1907"/>
        <v>7.8E-2</v>
      </c>
      <c r="I3632">
        <v>4.5999999999999996</v>
      </c>
      <c r="J3632">
        <v>1.8</v>
      </c>
      <c r="K3632">
        <f t="shared" si="1908"/>
        <v>4.7783736E-3</v>
      </c>
      <c r="L3632">
        <f>0.000081*(G3632^1.864042*I3632^0.850892+0.000027*G3632^2)</f>
        <v>1.3656090767203512E-2</v>
      </c>
      <c r="O3632">
        <f>L3632*0.47*0.75</f>
        <v>4.8137719954392377E-3</v>
      </c>
      <c r="Q3632">
        <f>O3632*0.521</f>
        <v>2.507975209623843E-3</v>
      </c>
      <c r="T3632">
        <f>(L3632*0.47*0.75)*(1+0.2)*0.521*3.67</f>
        <v>1.1045122823183404E-2</v>
      </c>
    </row>
    <row r="3633" spans="1:24" x14ac:dyDescent="0.3">
      <c r="A3633" s="26">
        <v>33003</v>
      </c>
      <c r="B3633">
        <v>139</v>
      </c>
      <c r="C3633" t="s">
        <v>211</v>
      </c>
      <c r="D3633">
        <v>1</v>
      </c>
      <c r="E3633" t="s">
        <v>215</v>
      </c>
      <c r="F3633">
        <v>3</v>
      </c>
      <c r="G3633">
        <v>7.5</v>
      </c>
      <c r="H3633">
        <f t="shared" si="1907"/>
        <v>7.4999999999999997E-2</v>
      </c>
      <c r="I3633">
        <v>9.5</v>
      </c>
      <c r="J3633">
        <v>1.8</v>
      </c>
      <c r="K3633">
        <f t="shared" si="1908"/>
        <v>4.4178749999999999E-3</v>
      </c>
      <c r="L3633">
        <f>0.000064*(G3633^1.958025*I3633^0.883501+0.000045*G3633^2)</f>
        <v>2.4176559481005708E-2</v>
      </c>
      <c r="O3633">
        <f>L3633*0.44*0.75</f>
        <v>7.9782646287318831E-3</v>
      </c>
      <c r="Q3633">
        <f>O3633*0.52</f>
        <v>4.1486976069405792E-3</v>
      </c>
      <c r="T3633">
        <f>(L3633*0.44*0.75)*(1+0.2)*0.52*3.67</f>
        <v>1.8270864260966312E-2</v>
      </c>
    </row>
    <row r="3634" spans="1:24" x14ac:dyDescent="0.3">
      <c r="A3634" s="26">
        <v>33003</v>
      </c>
      <c r="B3634">
        <v>139</v>
      </c>
      <c r="C3634" t="s">
        <v>211</v>
      </c>
      <c r="D3634">
        <v>2</v>
      </c>
      <c r="E3634" t="s">
        <v>212</v>
      </c>
      <c r="F3634">
        <v>1</v>
      </c>
      <c r="G3634">
        <v>42</v>
      </c>
      <c r="H3634">
        <f t="shared" si="1907"/>
        <v>0.42</v>
      </c>
      <c r="I3634">
        <v>17.2</v>
      </c>
      <c r="J3634">
        <v>8.6999999999999993</v>
      </c>
      <c r="K3634">
        <f t="shared" si="1908"/>
        <v>0.13854455999999998</v>
      </c>
      <c r="L3634">
        <f>0.000062*(G3634^1.947206*I3634^0.894551+0.000039*G3634^2)</f>
        <v>1.1440296339103</v>
      </c>
      <c r="O3634">
        <f>L3634*0.47*0.75</f>
        <v>0.40327044595338074</v>
      </c>
      <c r="Q3634">
        <f>O3634*0.52</f>
        <v>0.20970063189575799</v>
      </c>
      <c r="T3634">
        <f>(L3634*0.47*0.75)*(1+0.2)*0.52*3.67</f>
        <v>0.92352158286891806</v>
      </c>
      <c r="U3634">
        <v>61</v>
      </c>
      <c r="V3634">
        <v>69</v>
      </c>
      <c r="W3634">
        <v>11</v>
      </c>
      <c r="X3634">
        <v>6</v>
      </c>
    </row>
    <row r="3635" spans="1:24" x14ac:dyDescent="0.3">
      <c r="A3635" s="26">
        <v>33003</v>
      </c>
      <c r="B3635">
        <v>139</v>
      </c>
      <c r="C3635" t="s">
        <v>211</v>
      </c>
      <c r="D3635">
        <v>3</v>
      </c>
      <c r="E3635" t="s">
        <v>215</v>
      </c>
      <c r="F3635">
        <v>4</v>
      </c>
      <c r="G3635">
        <v>17</v>
      </c>
      <c r="H3635">
        <f t="shared" si="1907"/>
        <v>0.17</v>
      </c>
      <c r="I3635">
        <v>4.8</v>
      </c>
      <c r="J3635">
        <v>2.2000000000000002</v>
      </c>
      <c r="K3635">
        <f t="shared" si="1908"/>
        <v>2.2698060000000003E-2</v>
      </c>
      <c r="L3635">
        <f>0.000064*(G3635^1.958025*I3635^0.883501+0.000045*G3635^2)</f>
        <v>6.5661763542499016E-2</v>
      </c>
      <c r="O3635">
        <f>L3635*0.44*0.75</f>
        <v>2.1668381969024673E-2</v>
      </c>
      <c r="Q3635">
        <f>O3635*0.52</f>
        <v>1.126755862389283E-2</v>
      </c>
      <c r="T3635">
        <f>(L3635*0.44*0.75)*(1+0.2)*0.52*3.67</f>
        <v>4.9622328179624024E-2</v>
      </c>
    </row>
    <row r="3636" spans="1:24" x14ac:dyDescent="0.3">
      <c r="A3636" s="26">
        <v>33003</v>
      </c>
      <c r="B3636">
        <v>139</v>
      </c>
      <c r="C3636" t="s">
        <v>211</v>
      </c>
      <c r="D3636">
        <v>4</v>
      </c>
      <c r="E3636" t="s">
        <v>212</v>
      </c>
      <c r="F3636">
        <v>3</v>
      </c>
      <c r="G3636">
        <v>9</v>
      </c>
      <c r="H3636">
        <f t="shared" si="1907"/>
        <v>0.09</v>
      </c>
      <c r="I3636">
        <v>4.2</v>
      </c>
      <c r="J3636">
        <v>1.9</v>
      </c>
      <c r="K3636">
        <f t="shared" si="1908"/>
        <v>6.3617399999999994E-3</v>
      </c>
      <c r="L3636">
        <f t="shared" ref="L3636:L3638" si="1939">0.000062*(G3636^1.947206*I3636^0.894551+0.000039*G3636^2)</f>
        <v>1.6144774145958246E-2</v>
      </c>
      <c r="O3636">
        <f>L3636*0.47*0.75</f>
        <v>5.6910328864502816E-3</v>
      </c>
      <c r="Q3636">
        <f t="shared" ref="Q3636:Q3638" si="1940">O3636*0.52</f>
        <v>2.9593371009541463E-3</v>
      </c>
      <c r="T3636">
        <f>(L3636*0.47*0.75)*(1+0.2)*0.52*3.67</f>
        <v>1.3032920592602061E-2</v>
      </c>
    </row>
    <row r="3637" spans="1:24" x14ac:dyDescent="0.3">
      <c r="A3637" s="26">
        <v>33003</v>
      </c>
      <c r="B3637">
        <v>139</v>
      </c>
      <c r="C3637" t="s">
        <v>211</v>
      </c>
      <c r="D3637">
        <v>5</v>
      </c>
      <c r="E3637" t="s">
        <v>212</v>
      </c>
      <c r="F3637">
        <v>3</v>
      </c>
      <c r="G3637">
        <v>8</v>
      </c>
      <c r="H3637">
        <f t="shared" si="1907"/>
        <v>0.08</v>
      </c>
      <c r="I3637">
        <v>5</v>
      </c>
      <c r="J3637">
        <v>2.2999999999999998</v>
      </c>
      <c r="K3637">
        <f t="shared" si="1908"/>
        <v>5.0265600000000002E-3</v>
      </c>
      <c r="L3637">
        <f t="shared" si="1939"/>
        <v>1.5002468614069016E-2</v>
      </c>
      <c r="O3637">
        <f>L3637*0.47*0.75</f>
        <v>5.2883701864593277E-3</v>
      </c>
      <c r="Q3637">
        <f t="shared" si="1940"/>
        <v>2.7499524969588503E-3</v>
      </c>
      <c r="T3637">
        <f>(L3637*0.47*0.75)*(1+0.2)*0.52*3.67</f>
        <v>1.2110790796606777E-2</v>
      </c>
    </row>
    <row r="3638" spans="1:24" x14ac:dyDescent="0.3">
      <c r="A3638" s="26">
        <v>33003</v>
      </c>
      <c r="B3638">
        <v>139</v>
      </c>
      <c r="C3638" t="s">
        <v>211</v>
      </c>
      <c r="D3638">
        <v>6</v>
      </c>
      <c r="E3638" t="s">
        <v>212</v>
      </c>
      <c r="F3638">
        <v>3</v>
      </c>
      <c r="G3638">
        <v>8.5</v>
      </c>
      <c r="H3638">
        <f t="shared" si="1907"/>
        <v>8.5000000000000006E-2</v>
      </c>
      <c r="I3638">
        <v>4.8</v>
      </c>
      <c r="J3638">
        <v>2</v>
      </c>
      <c r="K3638">
        <f t="shared" si="1908"/>
        <v>5.6745150000000006E-3</v>
      </c>
      <c r="L3638">
        <f t="shared" si="1939"/>
        <v>1.6276892290428321E-2</v>
      </c>
      <c r="O3638">
        <f>L3638*0.47*0.75</f>
        <v>5.737604532375983E-3</v>
      </c>
      <c r="Q3638">
        <f t="shared" si="1940"/>
        <v>2.9835543568355115E-3</v>
      </c>
      <c r="T3638">
        <f>(L3638*0.47*0.75)*(1+0.2)*0.52*3.67</f>
        <v>1.313957338750359E-2</v>
      </c>
    </row>
    <row r="3639" spans="1:24" x14ac:dyDescent="0.3">
      <c r="A3639" s="26">
        <v>33003</v>
      </c>
      <c r="B3639">
        <v>139</v>
      </c>
      <c r="C3639" t="s">
        <v>211</v>
      </c>
      <c r="D3639">
        <v>7</v>
      </c>
      <c r="E3639" t="s">
        <v>217</v>
      </c>
      <c r="F3639">
        <v>4</v>
      </c>
      <c r="G3639">
        <v>12.5</v>
      </c>
      <c r="H3639">
        <f t="shared" si="1907"/>
        <v>0.125</v>
      </c>
      <c r="I3639">
        <v>5.6</v>
      </c>
      <c r="J3639">
        <v>2.2000000000000002</v>
      </c>
      <c r="K3639">
        <f t="shared" si="1908"/>
        <v>1.2271875E-2</v>
      </c>
      <c r="L3639">
        <f>0.000059*(G3639^1.965295*I3639^0.892133+0.000019*G3639^2)</f>
        <v>3.9272535569857873E-2</v>
      </c>
      <c r="O3639">
        <f>L3639*0.47*0.75</f>
        <v>1.3843568788374899E-2</v>
      </c>
      <c r="Q3639">
        <f>O3639*0.52</f>
        <v>7.1986557699549479E-3</v>
      </c>
      <c r="T3639">
        <f>(L3639*0.47*0.75)*(1+0.2)*0.52*3.67</f>
        <v>3.170288001088159E-2</v>
      </c>
    </row>
    <row r="3640" spans="1:24" x14ac:dyDescent="0.3">
      <c r="A3640" s="26">
        <v>33003</v>
      </c>
      <c r="B3640">
        <v>139</v>
      </c>
      <c r="C3640" t="s">
        <v>211</v>
      </c>
      <c r="D3640">
        <v>8</v>
      </c>
      <c r="E3640" t="s">
        <v>212</v>
      </c>
      <c r="F3640">
        <v>3</v>
      </c>
      <c r="G3640">
        <v>9.5</v>
      </c>
      <c r="H3640">
        <f t="shared" si="1907"/>
        <v>9.5000000000000001E-2</v>
      </c>
      <c r="I3640">
        <v>4.5999999999999996</v>
      </c>
      <c r="J3640">
        <v>2</v>
      </c>
      <c r="K3640">
        <f t="shared" si="1908"/>
        <v>7.088235E-3</v>
      </c>
      <c r="L3640">
        <f>0.000062*(G3640^1.947206*I3640^0.894551+0.000039*G3640^2)</f>
        <v>1.9457924408094556E-2</v>
      </c>
      <c r="O3640">
        <f>L3640*0.47*0.75</f>
        <v>6.8589183538533306E-3</v>
      </c>
      <c r="Q3640">
        <f>O3640*0.52</f>
        <v>3.5666375440037319E-3</v>
      </c>
      <c r="T3640">
        <f>(L3640*0.47*0.75)*(1+0.2)*0.52*3.67</f>
        <v>1.5707471743792438E-2</v>
      </c>
    </row>
    <row r="3641" spans="1:24" x14ac:dyDescent="0.3">
      <c r="A3641" s="26">
        <v>33003</v>
      </c>
      <c r="B3641">
        <v>139</v>
      </c>
      <c r="C3641" t="s">
        <v>211</v>
      </c>
      <c r="D3641">
        <v>9</v>
      </c>
      <c r="E3641" t="s">
        <v>215</v>
      </c>
      <c r="F3641">
        <v>3</v>
      </c>
      <c r="G3641">
        <v>8</v>
      </c>
      <c r="H3641">
        <f t="shared" si="1907"/>
        <v>0.08</v>
      </c>
      <c r="I3641">
        <v>2.5</v>
      </c>
      <c r="J3641">
        <v>1.7</v>
      </c>
      <c r="K3641">
        <f t="shared" si="1908"/>
        <v>5.0265600000000002E-3</v>
      </c>
      <c r="L3641">
        <f>0.000064*(G3641^1.958025*I3641^0.883501+0.000045*G3641^2)</f>
        <v>8.4341754778190642E-3</v>
      </c>
      <c r="O3641">
        <f>L3641*0.44*0.75</f>
        <v>2.7832779076802914E-3</v>
      </c>
      <c r="Q3641">
        <f>O3641*0.52</f>
        <v>1.4473045119937516E-3</v>
      </c>
      <c r="T3641">
        <f>(L3641*0.44*0.75)*(1+0.2)*0.52*3.67</f>
        <v>6.3739290708204818E-3</v>
      </c>
    </row>
    <row r="3642" spans="1:24" x14ac:dyDescent="0.3">
      <c r="A3642" s="26">
        <v>33003</v>
      </c>
      <c r="B3642">
        <v>139</v>
      </c>
      <c r="C3642" t="s">
        <v>211</v>
      </c>
      <c r="D3642">
        <v>10</v>
      </c>
      <c r="E3642" t="s">
        <v>212</v>
      </c>
      <c r="F3642">
        <v>4</v>
      </c>
      <c r="G3642">
        <v>9</v>
      </c>
      <c r="H3642">
        <f t="shared" si="1907"/>
        <v>0.09</v>
      </c>
      <c r="I3642">
        <v>3.5</v>
      </c>
      <c r="J3642">
        <v>2</v>
      </c>
      <c r="K3642">
        <f t="shared" si="1908"/>
        <v>6.3617399999999994E-3</v>
      </c>
      <c r="L3642">
        <f t="shared" ref="L3642:L3648" si="1941">0.000062*(G3642^1.947206*I3642^0.894551+0.000039*G3642^2)</f>
        <v>1.3715171558339139E-2</v>
      </c>
      <c r="O3642">
        <f t="shared" ref="O3642:O3648" si="1942">L3642*0.47*0.75</f>
        <v>4.8345979743145461E-3</v>
      </c>
      <c r="Q3642">
        <f t="shared" ref="Q3642:Q3648" si="1943">O3642*0.52</f>
        <v>2.5139909466435641E-3</v>
      </c>
      <c r="T3642">
        <f t="shared" ref="T3642:T3648" si="1944">(L3642*0.47*0.75)*(1+0.2)*0.52*3.67</f>
        <v>1.1071616129018256E-2</v>
      </c>
    </row>
    <row r="3643" spans="1:24" x14ac:dyDescent="0.3">
      <c r="A3643" s="26">
        <v>33003</v>
      </c>
      <c r="B3643">
        <v>139</v>
      </c>
      <c r="C3643" t="s">
        <v>211</v>
      </c>
      <c r="D3643">
        <v>11</v>
      </c>
      <c r="E3643" t="s">
        <v>212</v>
      </c>
      <c r="F3643">
        <v>4</v>
      </c>
      <c r="G3643">
        <v>12.5</v>
      </c>
      <c r="H3643">
        <f t="shared" si="1907"/>
        <v>0.125</v>
      </c>
      <c r="I3643">
        <v>3.8</v>
      </c>
      <c r="J3643">
        <v>1.7</v>
      </c>
      <c r="K3643">
        <f t="shared" si="1908"/>
        <v>1.2271875E-2</v>
      </c>
      <c r="L3643">
        <f t="shared" si="1941"/>
        <v>2.7986804063370448E-2</v>
      </c>
      <c r="O3643">
        <f t="shared" si="1942"/>
        <v>9.8653484323380815E-3</v>
      </c>
      <c r="Q3643">
        <f t="shared" si="1943"/>
        <v>5.1299811848158029E-3</v>
      </c>
      <c r="T3643">
        <f t="shared" si="1944"/>
        <v>2.2592437137928793E-2</v>
      </c>
    </row>
    <row r="3644" spans="1:24" x14ac:dyDescent="0.3">
      <c r="A3644" s="26">
        <v>33003</v>
      </c>
      <c r="B3644">
        <v>139</v>
      </c>
      <c r="C3644" t="s">
        <v>211</v>
      </c>
      <c r="D3644">
        <v>12</v>
      </c>
      <c r="E3644" t="s">
        <v>212</v>
      </c>
      <c r="F3644">
        <v>3</v>
      </c>
      <c r="G3644">
        <v>11</v>
      </c>
      <c r="H3644">
        <f t="shared" si="1907"/>
        <v>0.11</v>
      </c>
      <c r="I3644">
        <v>3.5</v>
      </c>
      <c r="J3644">
        <v>1.7</v>
      </c>
      <c r="K3644">
        <f t="shared" si="1908"/>
        <v>9.503339999999999E-3</v>
      </c>
      <c r="L3644">
        <f t="shared" si="1941"/>
        <v>2.0272189419716348E-2</v>
      </c>
      <c r="O3644">
        <f t="shared" si="1942"/>
        <v>7.1459467704500122E-3</v>
      </c>
      <c r="Q3644">
        <f t="shared" si="1943"/>
        <v>3.7158923206340065E-3</v>
      </c>
      <c r="T3644">
        <f t="shared" si="1944"/>
        <v>1.6364789780072164E-2</v>
      </c>
    </row>
    <row r="3645" spans="1:24" x14ac:dyDescent="0.3">
      <c r="A3645" s="26">
        <v>33003</v>
      </c>
      <c r="B3645">
        <v>139</v>
      </c>
      <c r="C3645" t="s">
        <v>211</v>
      </c>
      <c r="D3645">
        <v>13</v>
      </c>
      <c r="E3645" t="s">
        <v>212</v>
      </c>
      <c r="F3645">
        <v>3</v>
      </c>
      <c r="G3645">
        <v>10.5</v>
      </c>
      <c r="H3645">
        <f t="shared" si="1907"/>
        <v>0.105</v>
      </c>
      <c r="I3645">
        <v>3.4</v>
      </c>
      <c r="J3645">
        <v>1.5</v>
      </c>
      <c r="K3645">
        <f t="shared" si="1908"/>
        <v>8.659034999999999E-3</v>
      </c>
      <c r="L3645">
        <f t="shared" si="1941"/>
        <v>1.8042596358500036E-2</v>
      </c>
      <c r="O3645">
        <f t="shared" si="1942"/>
        <v>6.360015216371263E-3</v>
      </c>
      <c r="Q3645">
        <f t="shared" si="1943"/>
        <v>3.3072079125130568E-3</v>
      </c>
      <c r="T3645">
        <f t="shared" si="1944"/>
        <v>1.45649436467075E-2</v>
      </c>
    </row>
    <row r="3646" spans="1:24" x14ac:dyDescent="0.3">
      <c r="A3646" s="26">
        <v>33003</v>
      </c>
      <c r="B3646">
        <v>139</v>
      </c>
      <c r="C3646" t="s">
        <v>211</v>
      </c>
      <c r="D3646">
        <v>14</v>
      </c>
      <c r="E3646" t="s">
        <v>212</v>
      </c>
      <c r="F3646">
        <v>3</v>
      </c>
      <c r="G3646">
        <v>10.5</v>
      </c>
      <c r="H3646">
        <f t="shared" si="1907"/>
        <v>0.105</v>
      </c>
      <c r="I3646">
        <v>3.4</v>
      </c>
      <c r="J3646">
        <v>1.3</v>
      </c>
      <c r="K3646">
        <f t="shared" si="1908"/>
        <v>8.659034999999999E-3</v>
      </c>
      <c r="L3646">
        <f t="shared" si="1941"/>
        <v>1.8042596358500036E-2</v>
      </c>
      <c r="O3646">
        <f t="shared" si="1942"/>
        <v>6.360015216371263E-3</v>
      </c>
      <c r="Q3646">
        <f t="shared" si="1943"/>
        <v>3.3072079125130568E-3</v>
      </c>
      <c r="T3646">
        <f t="shared" si="1944"/>
        <v>1.45649436467075E-2</v>
      </c>
    </row>
    <row r="3647" spans="1:24" x14ac:dyDescent="0.3">
      <c r="A3647" s="26">
        <v>33003</v>
      </c>
      <c r="B3647">
        <v>139</v>
      </c>
      <c r="C3647" t="s">
        <v>211</v>
      </c>
      <c r="D3647">
        <v>15</v>
      </c>
      <c r="E3647" t="s">
        <v>212</v>
      </c>
      <c r="F3647">
        <v>4</v>
      </c>
      <c r="G3647">
        <v>17</v>
      </c>
      <c r="H3647">
        <f t="shared" si="1907"/>
        <v>0.17</v>
      </c>
      <c r="I3647">
        <v>7.5</v>
      </c>
      <c r="J3647">
        <v>1.3</v>
      </c>
      <c r="K3647">
        <f t="shared" si="1908"/>
        <v>2.2698060000000003E-2</v>
      </c>
      <c r="L3647">
        <f t="shared" si="1941"/>
        <v>9.3566284416747705E-2</v>
      </c>
      <c r="O3647">
        <f t="shared" si="1942"/>
        <v>3.298211525690356E-2</v>
      </c>
      <c r="Q3647">
        <f t="shared" si="1943"/>
        <v>1.7150699933589853E-2</v>
      </c>
      <c r="T3647">
        <f t="shared" si="1944"/>
        <v>7.5531682507529702E-2</v>
      </c>
    </row>
    <row r="3648" spans="1:24" x14ac:dyDescent="0.3">
      <c r="A3648" s="26">
        <v>33003</v>
      </c>
      <c r="B3648">
        <v>139</v>
      </c>
      <c r="C3648" t="s">
        <v>211</v>
      </c>
      <c r="D3648">
        <v>16</v>
      </c>
      <c r="E3648" t="s">
        <v>212</v>
      </c>
      <c r="F3648">
        <v>9</v>
      </c>
      <c r="G3648">
        <v>8</v>
      </c>
      <c r="H3648">
        <f t="shared" si="1907"/>
        <v>0.08</v>
      </c>
      <c r="I3648">
        <v>0.2</v>
      </c>
      <c r="J3648">
        <v>0</v>
      </c>
      <c r="K3648">
        <f t="shared" si="1908"/>
        <v>5.0265600000000002E-3</v>
      </c>
      <c r="L3648">
        <f t="shared" si="1941"/>
        <v>8.4277058300393773E-4</v>
      </c>
      <c r="O3648">
        <f t="shared" si="1942"/>
        <v>2.9707663050888806E-4</v>
      </c>
      <c r="Q3648">
        <f t="shared" si="1943"/>
        <v>1.5447984786462181E-4</v>
      </c>
      <c r="T3648">
        <f t="shared" si="1944"/>
        <v>6.8032924999579427E-4</v>
      </c>
    </row>
    <row r="3649" spans="1:20" x14ac:dyDescent="0.3">
      <c r="A3649" s="26">
        <v>33003</v>
      </c>
      <c r="B3649">
        <v>139</v>
      </c>
      <c r="C3649" t="s">
        <v>211</v>
      </c>
      <c r="D3649">
        <v>17</v>
      </c>
      <c r="E3649" t="s">
        <v>220</v>
      </c>
      <c r="F3649">
        <v>4</v>
      </c>
      <c r="G3649">
        <v>28</v>
      </c>
      <c r="H3649">
        <f t="shared" si="1907"/>
        <v>0.28000000000000003</v>
      </c>
      <c r="I3649">
        <v>7.6</v>
      </c>
      <c r="J3649">
        <v>2.2000000000000002</v>
      </c>
      <c r="K3649">
        <f t="shared" si="1908"/>
        <v>6.157536000000001E-2</v>
      </c>
      <c r="L3649">
        <f>0.000084*(G3649^1.894314*I3649^0.808223+0.000031*G3649^2)</f>
        <v>0.23853303063585574</v>
      </c>
      <c r="O3649">
        <f>L3649*0.78*1.07</f>
        <v>0.19907966736868521</v>
      </c>
      <c r="Q3649">
        <f>O3649*0.531</f>
        <v>0.10571130337277185</v>
      </c>
      <c r="T3649">
        <f>(L3649*0.78*1.07)*(1+0.2)*0.531*3.67</f>
        <v>0.46555258005368716</v>
      </c>
    </row>
    <row r="3650" spans="1:20" x14ac:dyDescent="0.3">
      <c r="A3650" s="26">
        <v>33003</v>
      </c>
      <c r="B3650">
        <v>139</v>
      </c>
      <c r="C3650" t="s">
        <v>211</v>
      </c>
      <c r="D3650">
        <v>18</v>
      </c>
      <c r="E3650" t="s">
        <v>215</v>
      </c>
      <c r="F3650">
        <v>3</v>
      </c>
      <c r="G3650">
        <v>8.5</v>
      </c>
      <c r="H3650">
        <f t="shared" si="1907"/>
        <v>8.5000000000000006E-2</v>
      </c>
      <c r="I3650">
        <v>4.2</v>
      </c>
      <c r="J3650">
        <v>2</v>
      </c>
      <c r="K3650">
        <f t="shared" si="1908"/>
        <v>5.6745150000000006E-3</v>
      </c>
      <c r="L3650">
        <f>0.000064*(G3650^1.958025*I3650^0.883501+0.000045*G3650^2)</f>
        <v>1.5019409352642534E-2</v>
      </c>
      <c r="O3650">
        <f>L3650*0.44*0.75</f>
        <v>4.9564050863720359E-3</v>
      </c>
      <c r="Q3650">
        <f>O3650*0.52</f>
        <v>2.5773306449134586E-3</v>
      </c>
      <c r="T3650">
        <f>(L3650*0.44*0.75)*(1+0.2)*0.52*3.67</f>
        <v>1.1350564160198872E-2</v>
      </c>
    </row>
    <row r="3651" spans="1:20" x14ac:dyDescent="0.3">
      <c r="A3651" s="26">
        <v>33003</v>
      </c>
      <c r="B3651">
        <v>139</v>
      </c>
      <c r="C3651" t="s">
        <v>211</v>
      </c>
      <c r="D3651">
        <v>19</v>
      </c>
      <c r="E3651" t="s">
        <v>212</v>
      </c>
      <c r="F3651">
        <v>3</v>
      </c>
      <c r="G3651">
        <v>9</v>
      </c>
      <c r="H3651">
        <f t="shared" ref="H3651:H3714" si="1945">G3651/100</f>
        <v>0.09</v>
      </c>
      <c r="I3651">
        <v>4</v>
      </c>
      <c r="J3651">
        <v>2</v>
      </c>
      <c r="K3651">
        <f t="shared" ref="K3651:K3714" si="1946">0.7854*H3651^2</f>
        <v>6.3617399999999994E-3</v>
      </c>
      <c r="L3651">
        <f>0.000062*(G3651^1.947206*I3651^0.894551+0.000039*G3651^2)</f>
        <v>1.5455295046183619E-2</v>
      </c>
      <c r="O3651">
        <f>L3651*0.47*0.75</f>
        <v>5.4479915037797255E-3</v>
      </c>
      <c r="Q3651">
        <f>O3651*0.52</f>
        <v>2.8329555819654574E-3</v>
      </c>
      <c r="T3651">
        <f>(L3651*0.47*0.75)*(1+0.2)*0.52*3.67</f>
        <v>1.2476336382975874E-2</v>
      </c>
    </row>
    <row r="3652" spans="1:20" x14ac:dyDescent="0.3">
      <c r="A3652" s="26">
        <v>33003</v>
      </c>
      <c r="B3652">
        <v>139</v>
      </c>
      <c r="C3652" t="s">
        <v>211</v>
      </c>
      <c r="D3652">
        <v>20</v>
      </c>
      <c r="E3652" t="s">
        <v>214</v>
      </c>
      <c r="F3652">
        <v>4</v>
      </c>
      <c r="G3652">
        <v>12.5</v>
      </c>
      <c r="H3652">
        <f t="shared" si="1945"/>
        <v>0.125</v>
      </c>
      <c r="I3652">
        <v>3.8</v>
      </c>
      <c r="J3652">
        <v>1.3</v>
      </c>
      <c r="K3652">
        <f t="shared" si="1946"/>
        <v>1.2271875E-2</v>
      </c>
      <c r="L3652">
        <f>0.000081*(G3652^1.864042*I3652^0.850892+0.000027*G3652^2)</f>
        <v>2.7958243667672557E-2</v>
      </c>
      <c r="O3652">
        <f>L3652*0.47*0.75</f>
        <v>9.855280892854576E-3</v>
      </c>
      <c r="Q3652">
        <f>O3652*0.521</f>
        <v>5.1346013451772339E-3</v>
      </c>
      <c r="T3652">
        <f>(L3652*0.47*0.75)*(1+0.2)*0.521*3.67</f>
        <v>2.2612784324160539E-2</v>
      </c>
    </row>
    <row r="3653" spans="1:20" x14ac:dyDescent="0.3">
      <c r="A3653" s="26">
        <v>33003</v>
      </c>
      <c r="B3653">
        <v>139</v>
      </c>
      <c r="C3653" t="s">
        <v>211</v>
      </c>
      <c r="D3653">
        <v>21</v>
      </c>
      <c r="E3653" t="s">
        <v>212</v>
      </c>
      <c r="F3653">
        <v>3</v>
      </c>
      <c r="G3653">
        <v>11</v>
      </c>
      <c r="H3653">
        <f t="shared" si="1945"/>
        <v>0.11</v>
      </c>
      <c r="I3653">
        <v>4.8</v>
      </c>
      <c r="J3653">
        <v>2.4</v>
      </c>
      <c r="K3653">
        <f t="shared" si="1946"/>
        <v>9.503339999999999E-3</v>
      </c>
      <c r="L3653">
        <f t="shared" ref="L3653:L3654" si="1947">0.000062*(G3653^1.947206*I3653^0.894551+0.000039*G3653^2)</f>
        <v>2.6891035729251306E-2</v>
      </c>
      <c r="O3653">
        <f>L3653*0.47*0.75</f>
        <v>9.4790900945610837E-3</v>
      </c>
      <c r="Q3653">
        <f t="shared" ref="Q3653:Q3654" si="1948">O3653*0.52</f>
        <v>4.929126849171764E-3</v>
      </c>
      <c r="T3653">
        <f>(L3653*0.47*0.75)*(1+0.2)*0.52*3.67</f>
        <v>2.1707874643752446E-2</v>
      </c>
    </row>
    <row r="3654" spans="1:20" x14ac:dyDescent="0.3">
      <c r="A3654" s="26">
        <v>33003</v>
      </c>
      <c r="B3654">
        <v>139</v>
      </c>
      <c r="C3654" t="s">
        <v>211</v>
      </c>
      <c r="D3654">
        <v>22</v>
      </c>
      <c r="E3654" t="s">
        <v>212</v>
      </c>
      <c r="F3654">
        <v>3</v>
      </c>
      <c r="G3654">
        <v>11</v>
      </c>
      <c r="H3654">
        <f t="shared" si="1945"/>
        <v>0.11</v>
      </c>
      <c r="I3654">
        <v>5.2</v>
      </c>
      <c r="J3654">
        <v>2.5</v>
      </c>
      <c r="K3654">
        <f t="shared" si="1946"/>
        <v>9.503339999999999E-3</v>
      </c>
      <c r="L3654">
        <f t="shared" si="1947"/>
        <v>2.8887082393461376E-2</v>
      </c>
      <c r="O3654">
        <f>L3654*0.47*0.75</f>
        <v>1.0182696543695136E-2</v>
      </c>
      <c r="Q3654">
        <f t="shared" si="1948"/>
        <v>5.2950022027214707E-3</v>
      </c>
      <c r="T3654">
        <f>(L3654*0.47*0.75)*(1+0.2)*0.52*3.67</f>
        <v>2.3319189700785354E-2</v>
      </c>
    </row>
    <row r="3655" spans="1:20" x14ac:dyDescent="0.3">
      <c r="A3655" s="26">
        <v>33003</v>
      </c>
      <c r="B3655">
        <v>139</v>
      </c>
      <c r="C3655" t="s">
        <v>211</v>
      </c>
      <c r="D3655">
        <v>23</v>
      </c>
      <c r="E3655" t="s">
        <v>214</v>
      </c>
      <c r="F3655">
        <v>3</v>
      </c>
      <c r="G3655">
        <v>12</v>
      </c>
      <c r="H3655">
        <f t="shared" si="1945"/>
        <v>0.12</v>
      </c>
      <c r="I3655">
        <v>3.2</v>
      </c>
      <c r="J3655">
        <v>1</v>
      </c>
      <c r="K3655">
        <f t="shared" si="1946"/>
        <v>1.130976E-2</v>
      </c>
      <c r="L3655">
        <f>0.000081*(G3655^1.864042*I3655^0.850892+0.000027*G3655^2)</f>
        <v>2.2385065653132113E-2</v>
      </c>
      <c r="O3655">
        <f>L3655*0.47*0.75</f>
        <v>7.8907356427290708E-3</v>
      </c>
      <c r="Q3655">
        <f>O3655*0.521</f>
        <v>4.1110732698618462E-3</v>
      </c>
      <c r="T3655">
        <f>(L3655*0.47*0.75)*(1+0.2)*0.521*3.67</f>
        <v>1.8105166680471567E-2</v>
      </c>
    </row>
    <row r="3656" spans="1:20" x14ac:dyDescent="0.3">
      <c r="A3656" s="26">
        <v>33003</v>
      </c>
      <c r="B3656">
        <v>139</v>
      </c>
      <c r="C3656" t="s">
        <v>211</v>
      </c>
      <c r="D3656">
        <v>24</v>
      </c>
      <c r="E3656" t="s">
        <v>217</v>
      </c>
      <c r="F3656">
        <v>3</v>
      </c>
      <c r="G3656">
        <v>8</v>
      </c>
      <c r="H3656">
        <f t="shared" si="1945"/>
        <v>0.08</v>
      </c>
      <c r="I3656">
        <v>3.8</v>
      </c>
      <c r="J3656">
        <v>1.4</v>
      </c>
      <c r="K3656">
        <f t="shared" si="1946"/>
        <v>5.0265600000000002E-3</v>
      </c>
      <c r="L3656">
        <f>0.000059*(G3656^1.965295*I3656^0.892133+0.000019*G3656^2)</f>
        <v>1.1559446052838358E-2</v>
      </c>
      <c r="O3656">
        <f t="shared" ref="O3656:O3662" si="1949">L3656*0.47*0.75</f>
        <v>4.0747047336255207E-3</v>
      </c>
      <c r="Q3656">
        <f>O3656*0.52</f>
        <v>2.1188464614852708E-3</v>
      </c>
      <c r="T3656">
        <f t="shared" ref="T3656:T3662" si="1950">(L3656*0.47*0.75)*(1+0.2)*0.52*3.67</f>
        <v>9.3313998163811317E-3</v>
      </c>
    </row>
    <row r="3657" spans="1:20" x14ac:dyDescent="0.3">
      <c r="A3657" s="26">
        <v>33003</v>
      </c>
      <c r="B3657">
        <v>139</v>
      </c>
      <c r="C3657" t="s">
        <v>211</v>
      </c>
      <c r="D3657">
        <v>25</v>
      </c>
      <c r="E3657" t="s">
        <v>212</v>
      </c>
      <c r="F3657">
        <v>4</v>
      </c>
      <c r="G3657">
        <v>15</v>
      </c>
      <c r="H3657">
        <f t="shared" si="1945"/>
        <v>0.15</v>
      </c>
      <c r="I3657">
        <v>6.1</v>
      </c>
      <c r="J3657">
        <v>3</v>
      </c>
      <c r="K3657">
        <f t="shared" si="1946"/>
        <v>1.76715E-2</v>
      </c>
      <c r="L3657">
        <f t="shared" ref="L3657:L3662" si="1951">0.000062*(G3657^1.947206*I3657^0.894551+0.000039*G3657^2)</f>
        <v>6.0954407096274858E-2</v>
      </c>
      <c r="O3657">
        <f t="shared" si="1949"/>
        <v>2.1486428501436887E-2</v>
      </c>
      <c r="Q3657">
        <f t="shared" ref="Q3657:Q3662" si="1952">O3657*0.52</f>
        <v>1.1172942820747182E-2</v>
      </c>
      <c r="T3657">
        <f t="shared" si="1950"/>
        <v>4.9205640182570586E-2</v>
      </c>
    </row>
    <row r="3658" spans="1:20" x14ac:dyDescent="0.3">
      <c r="A3658" s="26">
        <v>33003</v>
      </c>
      <c r="B3658">
        <v>139</v>
      </c>
      <c r="C3658" t="s">
        <v>211</v>
      </c>
      <c r="D3658">
        <v>26</v>
      </c>
      <c r="E3658" t="s">
        <v>212</v>
      </c>
      <c r="F3658">
        <v>3</v>
      </c>
      <c r="G3658">
        <v>9</v>
      </c>
      <c r="H3658">
        <f t="shared" si="1945"/>
        <v>0.09</v>
      </c>
      <c r="I3658">
        <v>4.5999999999999996</v>
      </c>
      <c r="J3658">
        <v>2.5</v>
      </c>
      <c r="K3658">
        <f t="shared" si="1946"/>
        <v>6.3617399999999994E-3</v>
      </c>
      <c r="L3658">
        <f t="shared" si="1951"/>
        <v>1.7513541155711552E-2</v>
      </c>
      <c r="O3658">
        <f t="shared" si="1949"/>
        <v>6.1735232573883209E-3</v>
      </c>
      <c r="Q3658">
        <f t="shared" si="1952"/>
        <v>3.2102320938419268E-3</v>
      </c>
      <c r="T3658">
        <f t="shared" si="1950"/>
        <v>1.4137862141279847E-2</v>
      </c>
    </row>
    <row r="3659" spans="1:20" x14ac:dyDescent="0.3">
      <c r="A3659" s="26">
        <v>33003</v>
      </c>
      <c r="B3659">
        <v>139</v>
      </c>
      <c r="C3659" t="s">
        <v>211</v>
      </c>
      <c r="D3659">
        <v>27</v>
      </c>
      <c r="E3659" t="s">
        <v>212</v>
      </c>
      <c r="F3659">
        <v>3</v>
      </c>
      <c r="G3659">
        <v>12</v>
      </c>
      <c r="H3659">
        <f t="shared" si="1945"/>
        <v>0.12</v>
      </c>
      <c r="I3659">
        <v>4.8</v>
      </c>
      <c r="J3659">
        <v>2</v>
      </c>
      <c r="K3659">
        <f t="shared" si="1946"/>
        <v>1.130976E-2</v>
      </c>
      <c r="L3659">
        <f t="shared" si="1951"/>
        <v>3.1855884201078398E-2</v>
      </c>
      <c r="O3659">
        <f t="shared" si="1949"/>
        <v>1.1229199180880136E-2</v>
      </c>
      <c r="Q3659">
        <f t="shared" si="1952"/>
        <v>5.8391835740576707E-3</v>
      </c>
      <c r="T3659">
        <f t="shared" si="1950"/>
        <v>2.5715764460149979E-2</v>
      </c>
    </row>
    <row r="3660" spans="1:20" x14ac:dyDescent="0.3">
      <c r="A3660" s="26">
        <v>33003</v>
      </c>
      <c r="B3660">
        <v>139</v>
      </c>
      <c r="C3660" t="s">
        <v>211</v>
      </c>
      <c r="D3660">
        <v>28</v>
      </c>
      <c r="E3660" t="s">
        <v>212</v>
      </c>
      <c r="F3660">
        <v>3</v>
      </c>
      <c r="G3660">
        <v>11</v>
      </c>
      <c r="H3660">
        <f t="shared" si="1945"/>
        <v>0.11</v>
      </c>
      <c r="I3660">
        <v>4.8</v>
      </c>
      <c r="J3660">
        <v>2.5</v>
      </c>
      <c r="K3660">
        <f t="shared" si="1946"/>
        <v>9.503339999999999E-3</v>
      </c>
      <c r="L3660">
        <f t="shared" si="1951"/>
        <v>2.6891035729251306E-2</v>
      </c>
      <c r="O3660">
        <f t="shared" si="1949"/>
        <v>9.4790900945610837E-3</v>
      </c>
      <c r="Q3660">
        <f t="shared" si="1952"/>
        <v>4.929126849171764E-3</v>
      </c>
      <c r="T3660">
        <f t="shared" si="1950"/>
        <v>2.1707874643752446E-2</v>
      </c>
    </row>
    <row r="3661" spans="1:20" x14ac:dyDescent="0.3">
      <c r="A3661" s="26">
        <v>33003</v>
      </c>
      <c r="B3661">
        <v>139</v>
      </c>
      <c r="C3661" t="s">
        <v>211</v>
      </c>
      <c r="D3661">
        <v>29</v>
      </c>
      <c r="E3661" t="s">
        <v>212</v>
      </c>
      <c r="F3661">
        <v>4</v>
      </c>
      <c r="G3661">
        <v>18</v>
      </c>
      <c r="H3661">
        <f t="shared" si="1945"/>
        <v>0.18</v>
      </c>
      <c r="I3661">
        <v>5.8</v>
      </c>
      <c r="J3661">
        <v>3</v>
      </c>
      <c r="K3661">
        <f t="shared" si="1946"/>
        <v>2.5446959999999998E-2</v>
      </c>
      <c r="L3661">
        <f t="shared" si="1951"/>
        <v>8.3098888059944698E-2</v>
      </c>
      <c r="O3661">
        <f t="shared" si="1949"/>
        <v>2.9292358041130506E-2</v>
      </c>
      <c r="Q3661">
        <f t="shared" si="1952"/>
        <v>1.5232026181387864E-2</v>
      </c>
      <c r="T3661">
        <f t="shared" si="1950"/>
        <v>6.708184330283215E-2</v>
      </c>
    </row>
    <row r="3662" spans="1:20" x14ac:dyDescent="0.3">
      <c r="A3662" s="26">
        <v>33003</v>
      </c>
      <c r="B3662">
        <v>139</v>
      </c>
      <c r="C3662" t="s">
        <v>211</v>
      </c>
      <c r="D3662">
        <v>30</v>
      </c>
      <c r="E3662" t="s">
        <v>212</v>
      </c>
      <c r="F3662">
        <v>4</v>
      </c>
      <c r="G3662">
        <v>10.5</v>
      </c>
      <c r="H3662">
        <f t="shared" si="1945"/>
        <v>0.105</v>
      </c>
      <c r="I3662">
        <v>5.6</v>
      </c>
      <c r="J3662">
        <v>3</v>
      </c>
      <c r="K3662">
        <f t="shared" si="1946"/>
        <v>8.659034999999999E-3</v>
      </c>
      <c r="L3662">
        <f t="shared" si="1951"/>
        <v>2.8193829820261123E-2</v>
      </c>
      <c r="O3662">
        <f t="shared" si="1949"/>
        <v>9.9383250116420463E-3</v>
      </c>
      <c r="Q3662">
        <f t="shared" si="1952"/>
        <v>5.1679290060538639E-3</v>
      </c>
      <c r="T3662">
        <f t="shared" si="1950"/>
        <v>2.2759559342661217E-2</v>
      </c>
    </row>
    <row r="3663" spans="1:20" x14ac:dyDescent="0.3">
      <c r="A3663" s="26">
        <v>33003</v>
      </c>
      <c r="B3663">
        <v>139</v>
      </c>
      <c r="C3663" t="s">
        <v>211</v>
      </c>
      <c r="D3663">
        <v>31</v>
      </c>
      <c r="E3663" t="s">
        <v>215</v>
      </c>
      <c r="F3663">
        <v>2</v>
      </c>
      <c r="G3663">
        <v>27.5</v>
      </c>
      <c r="H3663">
        <f t="shared" si="1945"/>
        <v>0.27500000000000002</v>
      </c>
      <c r="I3663">
        <v>12.5</v>
      </c>
      <c r="J3663">
        <v>5</v>
      </c>
      <c r="K3663">
        <f t="shared" si="1946"/>
        <v>5.9395875000000008E-2</v>
      </c>
      <c r="L3663">
        <f>0.000064*(G3663^1.958025*I3663^0.883501+0.000045*G3663^2)</f>
        <v>0.39224090000903528</v>
      </c>
      <c r="O3663">
        <f>L3663*0.44*0.75</f>
        <v>0.12943949700298166</v>
      </c>
      <c r="Q3663">
        <f t="shared" ref="Q3663:Q3670" si="1953">O3663*0.52</f>
        <v>6.7308538441550464E-2</v>
      </c>
      <c r="T3663">
        <f>(L3663*0.44*0.75)*(1+0.2)*0.52*3.67</f>
        <v>0.29642680329658821</v>
      </c>
    </row>
    <row r="3664" spans="1:20" x14ac:dyDescent="0.3">
      <c r="A3664" s="26">
        <v>33003</v>
      </c>
      <c r="B3664">
        <v>139</v>
      </c>
      <c r="C3664" t="s">
        <v>211</v>
      </c>
      <c r="D3664">
        <v>32</v>
      </c>
      <c r="E3664" t="s">
        <v>214</v>
      </c>
      <c r="F3664">
        <v>4</v>
      </c>
      <c r="G3664">
        <v>10</v>
      </c>
      <c r="H3664">
        <f t="shared" si="1945"/>
        <v>0.1</v>
      </c>
      <c r="I3664">
        <v>6.2</v>
      </c>
      <c r="J3664">
        <v>1.2</v>
      </c>
      <c r="K3664">
        <f t="shared" si="1946"/>
        <v>7.8540000000000016E-3</v>
      </c>
      <c r="L3664">
        <f>0.000081*(G3664^1.864042*I3664^0.850892+0.000027*G3664^2)</f>
        <v>2.797500440166286E-2</v>
      </c>
      <c r="O3664">
        <f>L3664*0.47*0.75</f>
        <v>9.8611890515861583E-3</v>
      </c>
      <c r="Q3664">
        <f>O3664*0.521</f>
        <v>5.1376794958763886E-3</v>
      </c>
      <c r="T3664">
        <f>(L3664*0.47*0.75)*(1+0.2)*0.521*3.67</f>
        <v>2.2626340499839616E-2</v>
      </c>
    </row>
    <row r="3665" spans="1:24" x14ac:dyDescent="0.3">
      <c r="A3665" s="26">
        <v>33003</v>
      </c>
      <c r="B3665">
        <v>139</v>
      </c>
      <c r="C3665" t="s">
        <v>211</v>
      </c>
      <c r="D3665">
        <v>33</v>
      </c>
      <c r="E3665" t="s">
        <v>212</v>
      </c>
      <c r="F3665">
        <v>3</v>
      </c>
      <c r="G3665">
        <v>8</v>
      </c>
      <c r="H3665">
        <f t="shared" si="1945"/>
        <v>0.08</v>
      </c>
      <c r="I3665">
        <v>4.8</v>
      </c>
      <c r="J3665">
        <v>2.2000000000000002</v>
      </c>
      <c r="K3665">
        <f t="shared" si="1946"/>
        <v>5.0265600000000002E-3</v>
      </c>
      <c r="L3665">
        <f>0.000062*(G3665^1.947206*I3665^0.894551+0.000039*G3665^2)</f>
        <v>1.4464506043536704E-2</v>
      </c>
      <c r="O3665">
        <f>L3665*0.47*0.75</f>
        <v>5.0987383803466884E-3</v>
      </c>
      <c r="Q3665">
        <f t="shared" si="1953"/>
        <v>2.6513439577802778E-3</v>
      </c>
      <c r="T3665">
        <f>(L3665*0.47*0.75)*(1+0.2)*0.52*3.67</f>
        <v>1.1676518790064342E-2</v>
      </c>
    </row>
    <row r="3666" spans="1:24" x14ac:dyDescent="0.3">
      <c r="A3666" s="26">
        <v>33003</v>
      </c>
      <c r="B3666">
        <v>139</v>
      </c>
      <c r="C3666" t="s">
        <v>211</v>
      </c>
      <c r="D3666">
        <v>34</v>
      </c>
      <c r="E3666" t="s">
        <v>215</v>
      </c>
      <c r="F3666">
        <v>3</v>
      </c>
      <c r="G3666">
        <v>7.5</v>
      </c>
      <c r="H3666">
        <f t="shared" si="1945"/>
        <v>7.4999999999999997E-2</v>
      </c>
      <c r="I3666">
        <v>9</v>
      </c>
      <c r="J3666">
        <v>1.8</v>
      </c>
      <c r="K3666">
        <f t="shared" si="1946"/>
        <v>4.4178749999999999E-3</v>
      </c>
      <c r="L3666">
        <f>0.000064*(G3666^1.958025*I3666^0.883501+0.000045*G3666^2)</f>
        <v>2.3048839729344611E-2</v>
      </c>
      <c r="O3666">
        <f>L3666*0.44*0.75</f>
        <v>7.6061171106837216E-3</v>
      </c>
      <c r="Q3666">
        <f t="shared" si="1953"/>
        <v>3.9551808975555351E-3</v>
      </c>
      <c r="T3666">
        <f>(L3666*0.44*0.75)*(1+0.2)*0.52*3.67</f>
        <v>1.7418616672834578E-2</v>
      </c>
    </row>
    <row r="3667" spans="1:24" x14ac:dyDescent="0.3">
      <c r="A3667" s="26">
        <v>33003</v>
      </c>
      <c r="B3667">
        <v>139</v>
      </c>
      <c r="C3667" t="s">
        <v>211</v>
      </c>
      <c r="D3667">
        <v>35</v>
      </c>
      <c r="E3667" t="s">
        <v>212</v>
      </c>
      <c r="F3667">
        <v>3</v>
      </c>
      <c r="G3667">
        <v>8</v>
      </c>
      <c r="H3667">
        <f t="shared" si="1945"/>
        <v>0.08</v>
      </c>
      <c r="I3667">
        <v>3.8</v>
      </c>
      <c r="J3667">
        <v>1.6</v>
      </c>
      <c r="K3667">
        <f t="shared" si="1946"/>
        <v>5.0265600000000002E-3</v>
      </c>
      <c r="L3667">
        <f>0.000062*(G3667^1.947206*I3667^0.894551+0.000039*G3667^2)</f>
        <v>1.1736690525268675E-2</v>
      </c>
      <c r="O3667">
        <f>L3667*0.47*0.75</f>
        <v>4.1371834101572077E-3</v>
      </c>
      <c r="Q3667">
        <f t="shared" si="1953"/>
        <v>2.1513353732817483E-3</v>
      </c>
      <c r="T3667">
        <f>(L3667*0.47*0.75)*(1+0.2)*0.52*3.67</f>
        <v>9.4744809839328193E-3</v>
      </c>
    </row>
    <row r="3668" spans="1:24" x14ac:dyDescent="0.3">
      <c r="A3668" s="26">
        <v>33003</v>
      </c>
      <c r="B3668">
        <v>139</v>
      </c>
      <c r="C3668" t="s">
        <v>211</v>
      </c>
      <c r="D3668">
        <v>36</v>
      </c>
      <c r="E3668" t="s">
        <v>215</v>
      </c>
      <c r="F3668">
        <v>1</v>
      </c>
      <c r="G3668">
        <v>44.5</v>
      </c>
      <c r="H3668">
        <f t="shared" si="1945"/>
        <v>0.44500000000000001</v>
      </c>
      <c r="I3668">
        <v>17.600000000000001</v>
      </c>
      <c r="J3668">
        <v>9</v>
      </c>
      <c r="K3668">
        <f t="shared" si="1946"/>
        <v>0.155528835</v>
      </c>
      <c r="L3668">
        <f>0.000064*(G3668^1.958025*I3668^0.883501+0.000045*G3668^2)</f>
        <v>1.3618321751520517</v>
      </c>
      <c r="O3668">
        <f>L3668*0.44*0.75</f>
        <v>0.44940461780017704</v>
      </c>
      <c r="Q3668">
        <f t="shared" si="1953"/>
        <v>0.23369040125609206</v>
      </c>
      <c r="T3668">
        <f>(L3668*0.44*0.75)*(1+0.2)*0.52*3.67</f>
        <v>1.0291725271318295</v>
      </c>
      <c r="U3668">
        <v>75</v>
      </c>
      <c r="V3668">
        <v>83</v>
      </c>
      <c r="W3668">
        <v>17</v>
      </c>
      <c r="X3668">
        <v>7</v>
      </c>
    </row>
    <row r="3669" spans="1:24" x14ac:dyDescent="0.3">
      <c r="A3669" s="26">
        <v>33003</v>
      </c>
      <c r="B3669">
        <v>139</v>
      </c>
      <c r="C3669" t="s">
        <v>211</v>
      </c>
      <c r="D3669">
        <v>37</v>
      </c>
      <c r="E3669" t="s">
        <v>212</v>
      </c>
      <c r="F3669">
        <v>3</v>
      </c>
      <c r="G3669">
        <v>8</v>
      </c>
      <c r="H3669">
        <f t="shared" si="1945"/>
        <v>0.08</v>
      </c>
      <c r="I3669">
        <v>4.8</v>
      </c>
      <c r="J3669">
        <v>2.5</v>
      </c>
      <c r="K3669">
        <f t="shared" si="1946"/>
        <v>5.0265600000000002E-3</v>
      </c>
      <c r="L3669">
        <f>0.000062*(G3669^1.947206*I3669^0.894551+0.000039*G3669^2)</f>
        <v>1.4464506043536704E-2</v>
      </c>
      <c r="O3669">
        <f>L3669*0.47*0.75</f>
        <v>5.0987383803466884E-3</v>
      </c>
      <c r="Q3669">
        <f t="shared" si="1953"/>
        <v>2.6513439577802778E-3</v>
      </c>
      <c r="T3669">
        <f>(L3669*0.47*0.75)*(1+0.2)*0.52*3.67</f>
        <v>1.1676518790064342E-2</v>
      </c>
    </row>
    <row r="3670" spans="1:24" x14ac:dyDescent="0.3">
      <c r="A3670" s="26">
        <v>33003</v>
      </c>
      <c r="B3670">
        <v>139</v>
      </c>
      <c r="C3670" t="s">
        <v>211</v>
      </c>
      <c r="D3670">
        <v>38</v>
      </c>
      <c r="E3670" t="s">
        <v>215</v>
      </c>
      <c r="F3670">
        <v>3</v>
      </c>
      <c r="G3670">
        <v>8.5</v>
      </c>
      <c r="H3670">
        <f t="shared" si="1945"/>
        <v>8.5000000000000006E-2</v>
      </c>
      <c r="I3670">
        <v>4.8</v>
      </c>
      <c r="J3670">
        <v>2.2999999999999998</v>
      </c>
      <c r="K3670">
        <f t="shared" si="1946"/>
        <v>5.6745150000000006E-3</v>
      </c>
      <c r="L3670">
        <f>0.000064*(G3670^1.958025*I3670^0.883501+0.000045*G3670^2)</f>
        <v>1.6900055377716355E-2</v>
      </c>
      <c r="O3670">
        <f>L3670*0.44*0.75</f>
        <v>5.5770182746463972E-3</v>
      </c>
      <c r="Q3670">
        <f t="shared" si="1953"/>
        <v>2.9000495028161264E-3</v>
      </c>
      <c r="T3670">
        <f>(L3670*0.44*0.75)*(1+0.2)*0.52*3.67</f>
        <v>1.2771818010402222E-2</v>
      </c>
    </row>
    <row r="3671" spans="1:24" x14ac:dyDescent="0.3">
      <c r="A3671" s="26">
        <v>33003</v>
      </c>
      <c r="B3671">
        <v>139</v>
      </c>
      <c r="C3671" t="s">
        <v>211</v>
      </c>
      <c r="D3671">
        <v>39</v>
      </c>
      <c r="E3671" t="s">
        <v>212</v>
      </c>
      <c r="F3671">
        <v>3</v>
      </c>
      <c r="G3671">
        <v>8.5</v>
      </c>
      <c r="H3671">
        <f t="shared" si="1945"/>
        <v>8.5000000000000006E-2</v>
      </c>
      <c r="I3671">
        <v>4</v>
      </c>
      <c r="J3671">
        <v>2</v>
      </c>
      <c r="K3671">
        <f t="shared" si="1946"/>
        <v>5.6745150000000006E-3</v>
      </c>
      <c r="L3671">
        <f t="shared" ref="L3671:L3672" si="1954">0.000062*(G3671^1.947206*I3671^0.894551+0.000039*G3671^2)</f>
        <v>1.3827404018323284E-2</v>
      </c>
      <c r="O3671">
        <f>L3671*0.47*0.75</f>
        <v>4.8741599164589568E-3</v>
      </c>
      <c r="Q3671">
        <f t="shared" ref="Q3671:Q3675" si="1955">O3671*0.52</f>
        <v>2.5345631565586576E-3</v>
      </c>
      <c r="T3671">
        <f>(L3671*0.47*0.75)*(1+0.2)*0.52*3.67</f>
        <v>1.1162216141484329E-2</v>
      </c>
    </row>
    <row r="3672" spans="1:24" x14ac:dyDescent="0.3">
      <c r="A3672" s="26">
        <v>33003</v>
      </c>
      <c r="B3672">
        <v>139</v>
      </c>
      <c r="C3672" t="s">
        <v>211</v>
      </c>
      <c r="D3672">
        <v>40</v>
      </c>
      <c r="E3672" t="s">
        <v>212</v>
      </c>
      <c r="F3672">
        <v>3</v>
      </c>
      <c r="G3672">
        <v>10.3</v>
      </c>
      <c r="H3672">
        <f t="shared" si="1945"/>
        <v>0.10300000000000001</v>
      </c>
      <c r="I3672">
        <v>5.8</v>
      </c>
      <c r="J3672">
        <v>2.5</v>
      </c>
      <c r="K3672">
        <f t="shared" si="1946"/>
        <v>8.3323086000000011E-3</v>
      </c>
      <c r="L3672">
        <f t="shared" si="1954"/>
        <v>2.8023582944318993E-2</v>
      </c>
      <c r="O3672">
        <f>L3672*0.47*0.75</f>
        <v>9.8783129878724438E-3</v>
      </c>
      <c r="Q3672">
        <f t="shared" si="1955"/>
        <v>5.1367227536936707E-3</v>
      </c>
      <c r="T3672">
        <f>(L3672*0.47*0.75)*(1+0.2)*0.52*3.67</f>
        <v>2.2622127007266922E-2</v>
      </c>
    </row>
    <row r="3673" spans="1:24" x14ac:dyDescent="0.3">
      <c r="A3673" s="26">
        <v>33003</v>
      </c>
      <c r="B3673">
        <v>139</v>
      </c>
      <c r="C3673" t="s">
        <v>211</v>
      </c>
      <c r="D3673">
        <v>41</v>
      </c>
      <c r="E3673" t="s">
        <v>215</v>
      </c>
      <c r="F3673">
        <v>2</v>
      </c>
      <c r="G3673">
        <v>19.5</v>
      </c>
      <c r="H3673">
        <f t="shared" si="1945"/>
        <v>0.19500000000000001</v>
      </c>
      <c r="I3673">
        <v>11.5</v>
      </c>
      <c r="J3673">
        <v>5</v>
      </c>
      <c r="K3673">
        <f t="shared" si="1946"/>
        <v>2.9864835000000003E-2</v>
      </c>
      <c r="L3673">
        <f t="shared" ref="L3673:L3675" si="1956">0.000064*(G3673^1.958025*I3673^0.883501+0.000045*G3673^2)</f>
        <v>0.18587892632265729</v>
      </c>
      <c r="O3673">
        <f>L3673*0.44*0.75</f>
        <v>6.1340045686476913E-2</v>
      </c>
      <c r="Q3673">
        <f t="shared" si="1955"/>
        <v>3.1896823756967993E-2</v>
      </c>
      <c r="T3673">
        <f>(L3673*0.44*0.75)*(1+0.2)*0.52*3.67</f>
        <v>0.14047361182568704</v>
      </c>
    </row>
    <row r="3674" spans="1:24" x14ac:dyDescent="0.3">
      <c r="A3674" s="26">
        <v>33003</v>
      </c>
      <c r="B3674">
        <v>139</v>
      </c>
      <c r="C3674" t="s">
        <v>211</v>
      </c>
      <c r="D3674">
        <v>42</v>
      </c>
      <c r="E3674" t="s">
        <v>215</v>
      </c>
      <c r="F3674">
        <v>4</v>
      </c>
      <c r="G3674">
        <v>11</v>
      </c>
      <c r="H3674">
        <f t="shared" si="1945"/>
        <v>0.11</v>
      </c>
      <c r="I3674">
        <v>4.5999999999999996</v>
      </c>
      <c r="J3674">
        <v>1.4</v>
      </c>
      <c r="K3674">
        <f t="shared" si="1946"/>
        <v>9.503339999999999E-3</v>
      </c>
      <c r="L3674">
        <f t="shared" si="1956"/>
        <v>2.6965327913898159E-2</v>
      </c>
      <c r="O3674">
        <f>L3674*0.44*0.75</f>
        <v>8.8985582115863934E-3</v>
      </c>
      <c r="Q3674">
        <f t="shared" si="1955"/>
        <v>4.6272502700249246E-3</v>
      </c>
      <c r="T3674">
        <f>(L3674*0.44*0.75)*(1+0.2)*0.52*3.67</f>
        <v>2.0378410189189768E-2</v>
      </c>
    </row>
    <row r="3675" spans="1:24" x14ac:dyDescent="0.3">
      <c r="A3675" s="26">
        <v>33003</v>
      </c>
      <c r="B3675">
        <v>139</v>
      </c>
      <c r="C3675" t="s">
        <v>211</v>
      </c>
      <c r="D3675">
        <v>43</v>
      </c>
      <c r="E3675" t="s">
        <v>215</v>
      </c>
      <c r="F3675">
        <v>2</v>
      </c>
      <c r="G3675">
        <v>23.5</v>
      </c>
      <c r="H3675">
        <f t="shared" si="1945"/>
        <v>0.23499999999999999</v>
      </c>
      <c r="I3675">
        <v>11</v>
      </c>
      <c r="J3675">
        <v>4.5999999999999996</v>
      </c>
      <c r="K3675">
        <f t="shared" si="1946"/>
        <v>4.3373714999999993E-2</v>
      </c>
      <c r="L3675">
        <f t="shared" si="1956"/>
        <v>0.25753679450325678</v>
      </c>
      <c r="O3675">
        <f>L3675*0.44*0.75</f>
        <v>8.4987142186074741E-2</v>
      </c>
      <c r="Q3675">
        <f t="shared" si="1955"/>
        <v>4.419331393675887E-2</v>
      </c>
      <c r="T3675">
        <f>(L3675*0.44*0.75)*(1+0.2)*0.52*3.67</f>
        <v>0.19462735457748603</v>
      </c>
    </row>
    <row r="3676" spans="1:24" x14ac:dyDescent="0.3">
      <c r="A3676" s="26">
        <v>33003</v>
      </c>
      <c r="B3676">
        <v>139</v>
      </c>
      <c r="C3676" t="s">
        <v>211</v>
      </c>
      <c r="D3676">
        <v>44</v>
      </c>
      <c r="E3676" t="s">
        <v>212</v>
      </c>
      <c r="F3676">
        <v>2</v>
      </c>
      <c r="G3676">
        <v>15.5</v>
      </c>
      <c r="H3676">
        <f t="shared" si="1945"/>
        <v>0.155</v>
      </c>
      <c r="I3676">
        <v>11.2</v>
      </c>
      <c r="J3676">
        <v>4.8</v>
      </c>
      <c r="K3676">
        <f t="shared" si="1946"/>
        <v>1.8869235000000002E-2</v>
      </c>
      <c r="L3676">
        <f>0.000062*(G3676^1.947206*I3676^0.894551+0.000039*G3676^2)</f>
        <v>0.11189070245541136</v>
      </c>
      <c r="O3676">
        <f>L3676*0.47*0.75</f>
        <v>3.9441472615532498E-2</v>
      </c>
      <c r="Q3676">
        <f>O3676*0.52</f>
        <v>2.0509565760076901E-2</v>
      </c>
      <c r="T3676">
        <f>(L3676*0.47*0.75)*(1+0.2)*0.52*3.67</f>
        <v>9.0324127607378665E-2</v>
      </c>
    </row>
    <row r="3677" spans="1:24" x14ac:dyDescent="0.3">
      <c r="A3677" s="26">
        <v>33003</v>
      </c>
      <c r="B3677">
        <v>139</v>
      </c>
      <c r="C3677" t="s">
        <v>211</v>
      </c>
      <c r="D3677">
        <v>45</v>
      </c>
      <c r="E3677" t="s">
        <v>215</v>
      </c>
      <c r="F3677">
        <v>4</v>
      </c>
      <c r="G3677">
        <v>9.8000000000000007</v>
      </c>
      <c r="H3677">
        <f t="shared" si="1945"/>
        <v>9.8000000000000004E-2</v>
      </c>
      <c r="I3677">
        <v>4</v>
      </c>
      <c r="J3677">
        <v>2</v>
      </c>
      <c r="K3677">
        <f t="shared" si="1946"/>
        <v>7.5429816000000009E-3</v>
      </c>
      <c r="L3677">
        <f t="shared" ref="L3677:L3678" si="1957">0.000064*(G3677^1.958025*I3677^0.883501+0.000045*G3677^2)</f>
        <v>1.9008696415378088E-2</v>
      </c>
      <c r="O3677">
        <f>L3677*0.44*0.75</f>
        <v>6.2728698170747693E-3</v>
      </c>
      <c r="Q3677">
        <f t="shared" ref="Q3677:Q3678" si="1958">O3677*0.52</f>
        <v>3.2618923048788801E-3</v>
      </c>
      <c r="T3677">
        <f>(L3677*0.44*0.75)*(1+0.2)*0.52*3.67</f>
        <v>1.4365373710686587E-2</v>
      </c>
    </row>
    <row r="3678" spans="1:24" x14ac:dyDescent="0.3">
      <c r="A3678" s="26">
        <v>33003</v>
      </c>
      <c r="B3678">
        <v>139</v>
      </c>
      <c r="C3678" t="s">
        <v>211</v>
      </c>
      <c r="D3678">
        <v>46</v>
      </c>
      <c r="E3678" t="s">
        <v>215</v>
      </c>
      <c r="F3678">
        <v>4</v>
      </c>
      <c r="G3678">
        <v>10</v>
      </c>
      <c r="H3678">
        <f t="shared" si="1945"/>
        <v>0.1</v>
      </c>
      <c r="I3678">
        <v>3.2</v>
      </c>
      <c r="J3678">
        <v>1.6</v>
      </c>
      <c r="K3678">
        <f t="shared" si="1946"/>
        <v>7.8540000000000016E-3</v>
      </c>
      <c r="L3678">
        <f t="shared" si="1957"/>
        <v>1.6237276570720497E-2</v>
      </c>
      <c r="O3678">
        <f>L3678*0.44*0.75</f>
        <v>5.3583012683377637E-3</v>
      </c>
      <c r="Q3678">
        <f t="shared" si="1958"/>
        <v>2.7863166595356371E-3</v>
      </c>
      <c r="T3678">
        <f>(L3678*0.44*0.75)*(1+0.2)*0.52*3.67</f>
        <v>1.2270938568594946E-2</v>
      </c>
    </row>
    <row r="3679" spans="1:24" x14ac:dyDescent="0.3">
      <c r="A3679" s="26">
        <v>33003</v>
      </c>
      <c r="B3679">
        <v>139</v>
      </c>
      <c r="C3679" t="s">
        <v>211</v>
      </c>
      <c r="D3679">
        <v>47</v>
      </c>
      <c r="E3679" t="s">
        <v>212</v>
      </c>
      <c r="F3679">
        <v>3</v>
      </c>
      <c r="G3679">
        <v>12</v>
      </c>
      <c r="H3679">
        <f t="shared" si="1945"/>
        <v>0.12</v>
      </c>
      <c r="I3679">
        <v>7.6</v>
      </c>
      <c r="J3679">
        <v>2.8</v>
      </c>
      <c r="K3679">
        <f t="shared" si="1946"/>
        <v>1.130976E-2</v>
      </c>
      <c r="L3679">
        <f>0.000062*(G3679^1.947206*I3679^0.894551+0.000039*G3679^2)</f>
        <v>4.8052469709630168E-2</v>
      </c>
      <c r="O3679">
        <f t="shared" ref="O3679:O3688" si="1959">L3679*0.47*0.75</f>
        <v>1.6938495572644631E-2</v>
      </c>
      <c r="Q3679">
        <f>O3679*0.52</f>
        <v>8.8080176977752087E-3</v>
      </c>
      <c r="T3679">
        <f>(L3679*0.47*0.75)*(1+0.2)*0.52*3.67</f>
        <v>3.879050994100202E-2</v>
      </c>
    </row>
    <row r="3680" spans="1:24" x14ac:dyDescent="0.3">
      <c r="A3680" s="26">
        <v>33003</v>
      </c>
      <c r="B3680">
        <v>139</v>
      </c>
      <c r="C3680" t="s">
        <v>211</v>
      </c>
      <c r="D3680">
        <v>48</v>
      </c>
      <c r="E3680" t="s">
        <v>214</v>
      </c>
      <c r="F3680">
        <v>3</v>
      </c>
      <c r="G3680">
        <v>12.5</v>
      </c>
      <c r="H3680">
        <f t="shared" si="1945"/>
        <v>0.125</v>
      </c>
      <c r="I3680">
        <v>5.2</v>
      </c>
      <c r="J3680">
        <v>1</v>
      </c>
      <c r="K3680">
        <f t="shared" si="1946"/>
        <v>1.2271875E-2</v>
      </c>
      <c r="L3680">
        <f>0.000081*(G3680^1.864042*I3680^0.850892+0.000027*G3680^2)</f>
        <v>3.6510428936121962E-2</v>
      </c>
      <c r="O3680">
        <f t="shared" si="1959"/>
        <v>1.2869926199982989E-2</v>
      </c>
      <c r="Q3680">
        <f>O3680*0.521</f>
        <v>6.7052315501911373E-3</v>
      </c>
      <c r="T3680">
        <f>(L3680*0.47*0.75)*(1+0.2)*0.521*3.67</f>
        <v>2.9529839747041767E-2</v>
      </c>
    </row>
    <row r="3681" spans="1:20" x14ac:dyDescent="0.3">
      <c r="A3681" s="26">
        <v>33003</v>
      </c>
      <c r="B3681">
        <v>139</v>
      </c>
      <c r="C3681" t="s">
        <v>211</v>
      </c>
      <c r="D3681">
        <v>49</v>
      </c>
      <c r="E3681" t="s">
        <v>212</v>
      </c>
      <c r="F3681">
        <v>3</v>
      </c>
      <c r="G3681">
        <v>8.5</v>
      </c>
      <c r="H3681">
        <f t="shared" si="1945"/>
        <v>8.5000000000000006E-2</v>
      </c>
      <c r="I3681">
        <v>5.2</v>
      </c>
      <c r="J3681">
        <v>2.5</v>
      </c>
      <c r="K3681">
        <f t="shared" si="1946"/>
        <v>5.6745150000000006E-3</v>
      </c>
      <c r="L3681">
        <f>0.000062*(G3681^1.947206*I3681^0.894551+0.000039*G3681^2)</f>
        <v>1.7485080835717891E-2</v>
      </c>
      <c r="O3681">
        <f t="shared" si="1959"/>
        <v>6.1634909945905555E-3</v>
      </c>
      <c r="Q3681">
        <f>O3681*0.52</f>
        <v>3.205015317187089E-3</v>
      </c>
      <c r="T3681">
        <f>(L3681*0.47*0.75)*(1+0.2)*0.52*3.67</f>
        <v>1.4114887456891941E-2</v>
      </c>
    </row>
    <row r="3682" spans="1:20" x14ac:dyDescent="0.3">
      <c r="A3682" s="26">
        <v>33003</v>
      </c>
      <c r="B3682">
        <v>139</v>
      </c>
      <c r="C3682" t="s">
        <v>211</v>
      </c>
      <c r="D3682">
        <v>50</v>
      </c>
      <c r="E3682" t="s">
        <v>214</v>
      </c>
      <c r="F3682">
        <v>3</v>
      </c>
      <c r="G3682">
        <v>8</v>
      </c>
      <c r="H3682">
        <f t="shared" si="1945"/>
        <v>0.08</v>
      </c>
      <c r="I3682">
        <v>4</v>
      </c>
      <c r="J3682">
        <v>1</v>
      </c>
      <c r="K3682">
        <f t="shared" si="1946"/>
        <v>5.0265600000000002E-3</v>
      </c>
      <c r="L3682">
        <f>0.000081*(G3682^1.864042*I3682^0.850892+0.000027*G3682^2)</f>
        <v>1.2710876435294557E-2</v>
      </c>
      <c r="O3682">
        <f t="shared" si="1959"/>
        <v>4.4805839434413309E-3</v>
      </c>
      <c r="Q3682">
        <f>O3682*0.521</f>
        <v>2.3343842345329336E-3</v>
      </c>
      <c r="T3682">
        <f>(L3682*0.47*0.75)*(1+0.2)*0.521*3.67</f>
        <v>1.0280628168883039E-2</v>
      </c>
    </row>
    <row r="3683" spans="1:20" x14ac:dyDescent="0.3">
      <c r="A3683" s="26">
        <v>33003</v>
      </c>
      <c r="B3683">
        <v>139</v>
      </c>
      <c r="C3683" t="s">
        <v>211</v>
      </c>
      <c r="D3683">
        <v>51</v>
      </c>
      <c r="E3683" t="s">
        <v>212</v>
      </c>
      <c r="F3683">
        <v>3</v>
      </c>
      <c r="G3683">
        <v>10</v>
      </c>
      <c r="H3683">
        <f t="shared" si="1945"/>
        <v>0.1</v>
      </c>
      <c r="I3683">
        <v>5</v>
      </c>
      <c r="J3683">
        <v>2.5</v>
      </c>
      <c r="K3683">
        <f t="shared" si="1946"/>
        <v>7.8540000000000016E-3</v>
      </c>
      <c r="L3683">
        <f t="shared" ref="L3683:L3687" si="1960">0.000062*(G3683^1.947206*I3683^0.894551+0.000039*G3683^2)</f>
        <v>2.316682610363073E-2</v>
      </c>
      <c r="O3683">
        <f t="shared" si="1959"/>
        <v>8.1663062015298327E-3</v>
      </c>
      <c r="Q3683">
        <f t="shared" ref="Q3683:Q3687" si="1961">O3683*0.52</f>
        <v>4.246479224795513E-3</v>
      </c>
      <c r="T3683">
        <f>(L3683*0.47*0.75)*(1+0.2)*0.52*3.67</f>
        <v>1.8701494505999439E-2</v>
      </c>
    </row>
    <row r="3684" spans="1:20" x14ac:dyDescent="0.3">
      <c r="A3684" s="26">
        <v>33003</v>
      </c>
      <c r="B3684">
        <v>139</v>
      </c>
      <c r="C3684" t="s">
        <v>211</v>
      </c>
      <c r="D3684">
        <v>52</v>
      </c>
      <c r="E3684" t="s">
        <v>212</v>
      </c>
      <c r="F3684">
        <v>1</v>
      </c>
      <c r="G3684">
        <v>34.799999999999997</v>
      </c>
      <c r="H3684">
        <f t="shared" si="1945"/>
        <v>0.34799999999999998</v>
      </c>
      <c r="I3684">
        <v>16</v>
      </c>
      <c r="J3684">
        <v>8</v>
      </c>
      <c r="K3684">
        <f t="shared" si="1946"/>
        <v>9.5115081599999984E-2</v>
      </c>
      <c r="L3684">
        <f t="shared" si="1960"/>
        <v>0.74355395457269557</v>
      </c>
      <c r="O3684">
        <f t="shared" si="1959"/>
        <v>0.26210276898687518</v>
      </c>
      <c r="Q3684">
        <f t="shared" si="1961"/>
        <v>0.1362934398731751</v>
      </c>
      <c r="T3684">
        <f>(L3684*0.47*0.75)*(1+0.2)*0.52*3.67</f>
        <v>0.60023630920146309</v>
      </c>
    </row>
    <row r="3685" spans="1:20" x14ac:dyDescent="0.3">
      <c r="A3685" s="26">
        <v>33003</v>
      </c>
      <c r="B3685">
        <v>139</v>
      </c>
      <c r="C3685" t="s">
        <v>211</v>
      </c>
      <c r="D3685">
        <v>53</v>
      </c>
      <c r="E3685" t="s">
        <v>212</v>
      </c>
      <c r="F3685">
        <v>3</v>
      </c>
      <c r="G3685">
        <v>12.5</v>
      </c>
      <c r="H3685">
        <f t="shared" si="1945"/>
        <v>0.125</v>
      </c>
      <c r="I3685">
        <v>10</v>
      </c>
      <c r="J3685">
        <v>3.8</v>
      </c>
      <c r="K3685">
        <f t="shared" si="1946"/>
        <v>1.2271875E-2</v>
      </c>
      <c r="L3685">
        <f t="shared" si="1960"/>
        <v>6.6505094591552405E-2</v>
      </c>
      <c r="O3685">
        <f t="shared" si="1959"/>
        <v>2.344304584352222E-2</v>
      </c>
      <c r="Q3685">
        <f t="shared" si="1961"/>
        <v>1.2190383838631556E-2</v>
      </c>
      <c r="T3685">
        <f>(L3685*0.47*0.75)*(1+0.2)*0.52*3.67</f>
        <v>5.3686450425333362E-2</v>
      </c>
    </row>
    <row r="3686" spans="1:20" x14ac:dyDescent="0.3">
      <c r="A3686" s="26">
        <v>33003</v>
      </c>
      <c r="B3686">
        <v>139</v>
      </c>
      <c r="C3686" t="s">
        <v>211</v>
      </c>
      <c r="D3686">
        <v>54</v>
      </c>
      <c r="E3686" t="s">
        <v>212</v>
      </c>
      <c r="F3686">
        <v>3</v>
      </c>
      <c r="G3686">
        <v>8</v>
      </c>
      <c r="H3686">
        <f t="shared" si="1945"/>
        <v>0.08</v>
      </c>
      <c r="I3686">
        <v>4.2</v>
      </c>
      <c r="J3686">
        <v>3</v>
      </c>
      <c r="K3686">
        <f t="shared" si="1946"/>
        <v>5.0265600000000002E-3</v>
      </c>
      <c r="L3686">
        <f t="shared" si="1960"/>
        <v>1.2835933032625165E-2</v>
      </c>
      <c r="O3686">
        <f t="shared" si="1959"/>
        <v>4.5246663940003706E-3</v>
      </c>
      <c r="Q3686">
        <f t="shared" si="1961"/>
        <v>2.3528265248801928E-3</v>
      </c>
      <c r="T3686">
        <f>(L3686*0.47*0.75)*(1+0.2)*0.52*3.67</f>
        <v>1.036184801557237E-2</v>
      </c>
    </row>
    <row r="3687" spans="1:20" x14ac:dyDescent="0.3">
      <c r="A3687" s="26">
        <v>33003</v>
      </c>
      <c r="B3687">
        <v>139</v>
      </c>
      <c r="C3687" t="s">
        <v>211</v>
      </c>
      <c r="D3687">
        <v>55</v>
      </c>
      <c r="E3687" t="s">
        <v>212</v>
      </c>
      <c r="F3687">
        <v>3</v>
      </c>
      <c r="G3687">
        <v>8.5</v>
      </c>
      <c r="H3687">
        <f t="shared" si="1945"/>
        <v>8.5000000000000006E-2</v>
      </c>
      <c r="I3687">
        <v>4.5</v>
      </c>
      <c r="J3687">
        <v>2.8</v>
      </c>
      <c r="K3687">
        <f t="shared" si="1946"/>
        <v>5.6745150000000006E-3</v>
      </c>
      <c r="L3687">
        <f t="shared" si="1960"/>
        <v>1.5363799960207154E-2</v>
      </c>
      <c r="O3687">
        <f t="shared" si="1959"/>
        <v>5.4157394859730215E-3</v>
      </c>
      <c r="Q3687">
        <f t="shared" si="1961"/>
        <v>2.8161845327059711E-3</v>
      </c>
      <c r="T3687">
        <f>(L3687*0.47*0.75)*(1+0.2)*0.52*3.67</f>
        <v>1.2402476682037096E-2</v>
      </c>
    </row>
    <row r="3688" spans="1:20" x14ac:dyDescent="0.3">
      <c r="A3688" s="26">
        <v>33003</v>
      </c>
      <c r="B3688">
        <v>139</v>
      </c>
      <c r="C3688" t="s">
        <v>211</v>
      </c>
      <c r="D3688">
        <v>56</v>
      </c>
      <c r="E3688" t="s">
        <v>214</v>
      </c>
      <c r="F3688">
        <v>4</v>
      </c>
      <c r="G3688">
        <v>16</v>
      </c>
      <c r="H3688">
        <f t="shared" si="1945"/>
        <v>0.16</v>
      </c>
      <c r="I3688">
        <v>4.9000000000000004</v>
      </c>
      <c r="J3688">
        <v>1.3</v>
      </c>
      <c r="K3688">
        <f t="shared" si="1946"/>
        <v>2.0106240000000001E-2</v>
      </c>
      <c r="L3688">
        <f>0.000081*(G3688^1.864042*I3688^0.850892+0.000027*G3688^2)</f>
        <v>5.499231266790712E-2</v>
      </c>
      <c r="O3688">
        <f t="shared" si="1959"/>
        <v>1.9384790215437257E-2</v>
      </c>
      <c r="Q3688">
        <f>O3688*0.521</f>
        <v>1.0099475702242811E-2</v>
      </c>
      <c r="T3688">
        <f>(L3688*0.47*0.75)*(1+0.2)*0.521*3.67</f>
        <v>4.4478090992677334E-2</v>
      </c>
    </row>
    <row r="3689" spans="1:20" x14ac:dyDescent="0.3">
      <c r="A3689" s="26">
        <v>33003</v>
      </c>
      <c r="B3689">
        <v>139</v>
      </c>
      <c r="C3689" t="s">
        <v>211</v>
      </c>
      <c r="D3689">
        <v>57</v>
      </c>
      <c r="E3689" t="s">
        <v>212</v>
      </c>
      <c r="F3689">
        <v>3</v>
      </c>
      <c r="G3689">
        <v>11</v>
      </c>
      <c r="H3689">
        <f t="shared" si="1945"/>
        <v>0.11</v>
      </c>
      <c r="I3689">
        <v>5</v>
      </c>
      <c r="J3689">
        <v>2.8</v>
      </c>
      <c r="K3689">
        <f t="shared" si="1946"/>
        <v>9.503339999999999E-3</v>
      </c>
      <c r="L3689">
        <f t="shared" ref="L3689:L3694" si="1962">0.000062*(G3689^1.947206*I3689^0.894551+0.000039*G3689^2)</f>
        <v>2.7891164460751048E-2</v>
      </c>
      <c r="O3689">
        <f t="shared" ref="O3689:O3694" si="1963">L3689*0.47*0.75</f>
        <v>9.8316354724147445E-3</v>
      </c>
      <c r="Q3689">
        <f t="shared" ref="Q3689:Q3694" si="1964">O3689*0.52</f>
        <v>5.112450445655667E-3</v>
      </c>
      <c r="T3689">
        <f t="shared" ref="T3689:T3694" si="1965">(L3689*0.47*0.75)*(1+0.2)*0.52*3.67</f>
        <v>2.2515231762667554E-2</v>
      </c>
    </row>
    <row r="3690" spans="1:20" x14ac:dyDescent="0.3">
      <c r="A3690" s="26">
        <v>33003</v>
      </c>
      <c r="B3690">
        <v>139</v>
      </c>
      <c r="C3690" t="s">
        <v>211</v>
      </c>
      <c r="D3690">
        <v>58</v>
      </c>
      <c r="E3690" t="s">
        <v>212</v>
      </c>
      <c r="F3690">
        <v>4</v>
      </c>
      <c r="G3690">
        <v>10.5</v>
      </c>
      <c r="H3690">
        <f t="shared" si="1945"/>
        <v>0.105</v>
      </c>
      <c r="I3690">
        <v>4.2</v>
      </c>
      <c r="J3690">
        <v>1.8</v>
      </c>
      <c r="K3690">
        <f t="shared" si="1946"/>
        <v>8.659034999999999E-3</v>
      </c>
      <c r="L3690">
        <f t="shared" si="1962"/>
        <v>2.1796723117932244E-2</v>
      </c>
      <c r="O3690">
        <f t="shared" si="1963"/>
        <v>7.6833448990711152E-3</v>
      </c>
      <c r="Q3690">
        <f t="shared" si="1964"/>
        <v>3.9953393475169801E-3</v>
      </c>
      <c r="T3690">
        <f t="shared" si="1965"/>
        <v>1.7595474486464781E-2</v>
      </c>
    </row>
    <row r="3691" spans="1:20" x14ac:dyDescent="0.3">
      <c r="A3691" s="26">
        <v>33003</v>
      </c>
      <c r="B3691">
        <v>139</v>
      </c>
      <c r="C3691" t="s">
        <v>211</v>
      </c>
      <c r="D3691">
        <v>59</v>
      </c>
      <c r="E3691" t="s">
        <v>212</v>
      </c>
      <c r="F3691">
        <v>3</v>
      </c>
      <c r="G3691">
        <v>9.5</v>
      </c>
      <c r="H3691">
        <f t="shared" si="1945"/>
        <v>9.5000000000000001E-2</v>
      </c>
      <c r="I3691">
        <v>4</v>
      </c>
      <c r="J3691">
        <v>2.5</v>
      </c>
      <c r="K3691">
        <f t="shared" si="1946"/>
        <v>7.088235E-3</v>
      </c>
      <c r="L3691">
        <f t="shared" si="1962"/>
        <v>1.7171168373086538E-2</v>
      </c>
      <c r="O3691">
        <f t="shared" si="1963"/>
        <v>6.052836851513004E-3</v>
      </c>
      <c r="Q3691">
        <f t="shared" si="1964"/>
        <v>3.1474751627867622E-3</v>
      </c>
      <c r="T3691">
        <f t="shared" si="1965"/>
        <v>1.38614806169129E-2</v>
      </c>
    </row>
    <row r="3692" spans="1:20" x14ac:dyDescent="0.3">
      <c r="A3692" s="26">
        <v>33003</v>
      </c>
      <c r="B3692">
        <v>139</v>
      </c>
      <c r="C3692" t="s">
        <v>211</v>
      </c>
      <c r="D3692">
        <v>60</v>
      </c>
      <c r="E3692" t="s">
        <v>212</v>
      </c>
      <c r="F3692">
        <v>3</v>
      </c>
      <c r="G3692">
        <v>8.5</v>
      </c>
      <c r="H3692">
        <f t="shared" si="1945"/>
        <v>8.5000000000000006E-2</v>
      </c>
      <c r="I3692">
        <v>3.5</v>
      </c>
      <c r="J3692">
        <v>1.8</v>
      </c>
      <c r="K3692">
        <f t="shared" si="1946"/>
        <v>5.6745150000000006E-3</v>
      </c>
      <c r="L3692">
        <f t="shared" si="1962"/>
        <v>1.2270565966701313E-2</v>
      </c>
      <c r="O3692">
        <f t="shared" si="1963"/>
        <v>4.325374503262213E-3</v>
      </c>
      <c r="Q3692">
        <f t="shared" si="1964"/>
        <v>2.249194741696351E-3</v>
      </c>
      <c r="T3692">
        <f t="shared" si="1965"/>
        <v>9.90545364243073E-3</v>
      </c>
    </row>
    <row r="3693" spans="1:20" x14ac:dyDescent="0.3">
      <c r="A3693" s="26">
        <v>33003</v>
      </c>
      <c r="B3693">
        <v>139</v>
      </c>
      <c r="C3693" t="s">
        <v>211</v>
      </c>
      <c r="D3693">
        <v>61</v>
      </c>
      <c r="E3693" t="s">
        <v>212</v>
      </c>
      <c r="F3693">
        <v>4</v>
      </c>
      <c r="G3693">
        <v>13</v>
      </c>
      <c r="H3693">
        <f t="shared" si="1945"/>
        <v>0.13</v>
      </c>
      <c r="I3693">
        <v>5.8</v>
      </c>
      <c r="J3693">
        <v>3</v>
      </c>
      <c r="K3693">
        <f t="shared" si="1946"/>
        <v>1.3273260000000002E-2</v>
      </c>
      <c r="L3693">
        <f t="shared" si="1962"/>
        <v>4.4095895685978583E-2</v>
      </c>
      <c r="O3693">
        <f t="shared" si="1963"/>
        <v>1.554380322930745E-2</v>
      </c>
      <c r="Q3693">
        <f t="shared" si="1964"/>
        <v>8.0827776792398737E-3</v>
      </c>
      <c r="T3693">
        <f t="shared" si="1965"/>
        <v>3.55965528993724E-2</v>
      </c>
    </row>
    <row r="3694" spans="1:20" x14ac:dyDescent="0.3">
      <c r="A3694" s="26">
        <v>33003</v>
      </c>
      <c r="B3694">
        <v>139</v>
      </c>
      <c r="C3694" t="s">
        <v>211</v>
      </c>
      <c r="D3694">
        <v>62</v>
      </c>
      <c r="E3694" t="s">
        <v>212</v>
      </c>
      <c r="F3694">
        <v>3</v>
      </c>
      <c r="G3694">
        <v>9</v>
      </c>
      <c r="H3694">
        <f t="shared" si="1945"/>
        <v>0.09</v>
      </c>
      <c r="I3694">
        <v>5.2</v>
      </c>
      <c r="J3694">
        <v>3</v>
      </c>
      <c r="K3694">
        <f t="shared" si="1946"/>
        <v>6.3617399999999994E-3</v>
      </c>
      <c r="L3694">
        <f t="shared" si="1962"/>
        <v>1.9543587553076995E-2</v>
      </c>
      <c r="O3694">
        <f t="shared" si="1963"/>
        <v>6.8891146124596403E-3</v>
      </c>
      <c r="Q3694">
        <f t="shared" si="1964"/>
        <v>3.5823395984790132E-3</v>
      </c>
      <c r="T3694">
        <f t="shared" si="1965"/>
        <v>1.5776623591701573E-2</v>
      </c>
    </row>
    <row r="3695" spans="1:20" x14ac:dyDescent="0.3">
      <c r="A3695" s="26">
        <v>33003</v>
      </c>
      <c r="B3695">
        <v>139</v>
      </c>
      <c r="C3695" t="s">
        <v>211</v>
      </c>
      <c r="D3695">
        <v>63</v>
      </c>
      <c r="E3695" t="s">
        <v>215</v>
      </c>
      <c r="F3695">
        <v>3</v>
      </c>
      <c r="G3695">
        <v>10</v>
      </c>
      <c r="H3695">
        <f t="shared" si="1945"/>
        <v>0.1</v>
      </c>
      <c r="I3695">
        <v>5</v>
      </c>
      <c r="J3695">
        <v>2.6</v>
      </c>
      <c r="K3695">
        <f t="shared" si="1946"/>
        <v>7.8540000000000016E-3</v>
      </c>
      <c r="L3695">
        <f>0.000064*(G3695^1.958025*I3695^0.883501+0.000045*G3695^2)</f>
        <v>2.4085233714360811E-2</v>
      </c>
      <c r="O3695">
        <f>L3695*0.44*0.75</f>
        <v>7.9481271257390677E-3</v>
      </c>
      <c r="Q3695">
        <f>O3695*0.52</f>
        <v>4.1330261053843156E-3</v>
      </c>
      <c r="T3695">
        <f>(L3695*0.44*0.75)*(1+0.2)*0.52*3.67</f>
        <v>1.8201846968112525E-2</v>
      </c>
    </row>
    <row r="3696" spans="1:20" x14ac:dyDescent="0.3">
      <c r="A3696" s="26">
        <v>33003</v>
      </c>
      <c r="B3696">
        <v>139</v>
      </c>
      <c r="C3696" t="s">
        <v>211</v>
      </c>
      <c r="D3696">
        <v>64</v>
      </c>
      <c r="E3696" t="s">
        <v>212</v>
      </c>
      <c r="F3696">
        <v>3</v>
      </c>
      <c r="G3696">
        <v>8</v>
      </c>
      <c r="H3696">
        <f t="shared" si="1945"/>
        <v>0.08</v>
      </c>
      <c r="I3696">
        <v>4</v>
      </c>
      <c r="J3696">
        <v>2.9</v>
      </c>
      <c r="K3696">
        <f t="shared" si="1946"/>
        <v>5.0265600000000002E-3</v>
      </c>
      <c r="L3696">
        <f t="shared" ref="L3696:L3699" si="1966">0.000062*(G3696^1.947206*I3696^0.894551+0.000039*G3696^2)</f>
        <v>1.2287761337088645E-2</v>
      </c>
      <c r="O3696">
        <f>L3696*0.47*0.75</f>
        <v>4.3314358713237473E-3</v>
      </c>
      <c r="Q3696">
        <f t="shared" ref="Q3696:Q3699" si="1967">O3696*0.52</f>
        <v>2.2523466530883487E-3</v>
      </c>
      <c r="T3696">
        <f>(L3696*0.47*0.75)*(1+0.2)*0.52*3.67</f>
        <v>9.9193346602010884E-3</v>
      </c>
    </row>
    <row r="3697" spans="1:20" x14ac:dyDescent="0.3">
      <c r="A3697" s="26">
        <v>33003</v>
      </c>
      <c r="B3697">
        <v>139</v>
      </c>
      <c r="C3697" t="s">
        <v>211</v>
      </c>
      <c r="D3697">
        <v>65</v>
      </c>
      <c r="E3697" t="s">
        <v>212</v>
      </c>
      <c r="F3697">
        <v>3</v>
      </c>
      <c r="G3697">
        <v>12</v>
      </c>
      <c r="H3697">
        <f t="shared" si="1945"/>
        <v>0.12</v>
      </c>
      <c r="I3697">
        <v>6.1</v>
      </c>
      <c r="J3697">
        <v>2.5</v>
      </c>
      <c r="K3697">
        <f t="shared" si="1946"/>
        <v>1.130976E-2</v>
      </c>
      <c r="L3697">
        <f t="shared" si="1966"/>
        <v>3.9473106564172813E-2</v>
      </c>
      <c r="O3697">
        <f>L3697*0.47*0.75</f>
        <v>1.3914270063870917E-2</v>
      </c>
      <c r="Q3697">
        <f t="shared" si="1967"/>
        <v>7.2354204332128772E-3</v>
      </c>
      <c r="T3697">
        <f>(L3697*0.47*0.75)*(1+0.2)*0.52*3.67</f>
        <v>3.1864791587869513E-2</v>
      </c>
    </row>
    <row r="3698" spans="1:20" x14ac:dyDescent="0.3">
      <c r="A3698" s="26">
        <v>33003</v>
      </c>
      <c r="B3698">
        <v>139</v>
      </c>
      <c r="C3698" t="s">
        <v>211</v>
      </c>
      <c r="D3698">
        <v>66</v>
      </c>
      <c r="E3698" t="s">
        <v>212</v>
      </c>
      <c r="F3698">
        <v>4</v>
      </c>
      <c r="G3698">
        <v>22.5</v>
      </c>
      <c r="H3698">
        <f t="shared" si="1945"/>
        <v>0.22500000000000001</v>
      </c>
      <c r="I3698">
        <v>8.8000000000000007</v>
      </c>
      <c r="J3698">
        <v>3.2</v>
      </c>
      <c r="K3698">
        <f t="shared" si="1946"/>
        <v>3.9760875000000001E-2</v>
      </c>
      <c r="L3698">
        <f t="shared" si="1966"/>
        <v>0.1863203854654375</v>
      </c>
      <c r="O3698">
        <f>L3698*0.47*0.75</f>
        <v>6.5677935876566715E-2</v>
      </c>
      <c r="Q3698">
        <f t="shared" si="1967"/>
        <v>3.415252665581469E-2</v>
      </c>
      <c r="T3698">
        <f>(L3698*0.47*0.75)*(1+0.2)*0.52*3.67</f>
        <v>0.1504077273922079</v>
      </c>
    </row>
    <row r="3699" spans="1:20" x14ac:dyDescent="0.3">
      <c r="A3699" s="26">
        <v>33003</v>
      </c>
      <c r="B3699">
        <v>139</v>
      </c>
      <c r="C3699" t="s">
        <v>211</v>
      </c>
      <c r="D3699">
        <v>67</v>
      </c>
      <c r="E3699" t="s">
        <v>212</v>
      </c>
      <c r="F3699">
        <v>3</v>
      </c>
      <c r="G3699">
        <v>12</v>
      </c>
      <c r="H3699">
        <f t="shared" si="1945"/>
        <v>0.12</v>
      </c>
      <c r="I3699">
        <v>5.2</v>
      </c>
      <c r="J3699">
        <v>3</v>
      </c>
      <c r="K3699">
        <f t="shared" si="1946"/>
        <v>1.130976E-2</v>
      </c>
      <c r="L3699">
        <f t="shared" si="1966"/>
        <v>3.4220457616915209E-2</v>
      </c>
      <c r="O3699">
        <f>L3699*0.47*0.75</f>
        <v>1.206271130996261E-2</v>
      </c>
      <c r="Q3699">
        <f t="shared" si="1967"/>
        <v>6.2726098811805575E-3</v>
      </c>
      <c r="T3699">
        <f>(L3699*0.47*0.75)*(1+0.2)*0.52*3.67</f>
        <v>2.7624573916719172E-2</v>
      </c>
    </row>
    <row r="3700" spans="1:20" x14ac:dyDescent="0.3">
      <c r="A3700" s="26">
        <v>33003</v>
      </c>
      <c r="B3700">
        <v>139</v>
      </c>
      <c r="C3700" t="s">
        <v>211</v>
      </c>
      <c r="D3700">
        <v>68</v>
      </c>
      <c r="E3700" t="s">
        <v>214</v>
      </c>
      <c r="F3700">
        <v>3</v>
      </c>
      <c r="G3700">
        <v>9</v>
      </c>
      <c r="H3700">
        <f t="shared" si="1945"/>
        <v>0.09</v>
      </c>
      <c r="I3700">
        <v>3.8</v>
      </c>
      <c r="J3700">
        <v>0.7</v>
      </c>
      <c r="K3700">
        <f t="shared" si="1946"/>
        <v>6.3617399999999994E-3</v>
      </c>
      <c r="L3700">
        <f>0.000081*(G3700^1.864042*I3700^0.850892+0.000027*G3700^2)</f>
        <v>1.5155540696191573E-2</v>
      </c>
      <c r="O3700">
        <f>L3700*0.47*0.75</f>
        <v>5.3423280954075295E-3</v>
      </c>
      <c r="Q3700">
        <f>O3700*0.521</f>
        <v>2.783352937707323E-3</v>
      </c>
      <c r="T3700">
        <f>(L3700*0.47*0.75)*(1+0.2)*0.521*3.67</f>
        <v>1.2257886337663051E-2</v>
      </c>
    </row>
    <row r="3701" spans="1:20" x14ac:dyDescent="0.3">
      <c r="A3701" s="26">
        <v>33003</v>
      </c>
      <c r="B3701">
        <v>139</v>
      </c>
      <c r="C3701" t="s">
        <v>211</v>
      </c>
      <c r="D3701">
        <v>69</v>
      </c>
      <c r="E3701" t="s">
        <v>215</v>
      </c>
      <c r="F3701">
        <v>3</v>
      </c>
      <c r="G3701">
        <v>8</v>
      </c>
      <c r="H3701">
        <f t="shared" si="1945"/>
        <v>0.08</v>
      </c>
      <c r="I3701">
        <v>5</v>
      </c>
      <c r="J3701">
        <v>2.5</v>
      </c>
      <c r="K3701">
        <f t="shared" si="1946"/>
        <v>5.0265600000000002E-3</v>
      </c>
      <c r="L3701">
        <f t="shared" ref="L3701:L3705" si="1968">0.000064*(G3701^1.958025*I3701^0.883501+0.000045*G3701^2)</f>
        <v>1.5559605737578201E-2</v>
      </c>
      <c r="O3701">
        <f>L3701*0.44*0.75</f>
        <v>5.1346698934008062E-3</v>
      </c>
      <c r="Q3701">
        <f t="shared" ref="Q3701:Q3705" si="1969">O3701*0.52</f>
        <v>2.6700283445684194E-3</v>
      </c>
      <c r="T3701">
        <f>(L3701*0.44*0.75)*(1+0.2)*0.52*3.67</f>
        <v>1.1758804829479318E-2</v>
      </c>
    </row>
    <row r="3702" spans="1:20" x14ac:dyDescent="0.3">
      <c r="A3702" s="26">
        <v>33003</v>
      </c>
      <c r="B3702">
        <v>139</v>
      </c>
      <c r="C3702" t="s">
        <v>211</v>
      </c>
      <c r="D3702">
        <v>70</v>
      </c>
      <c r="E3702" t="s">
        <v>215</v>
      </c>
      <c r="F3702">
        <v>3</v>
      </c>
      <c r="G3702">
        <v>10.5</v>
      </c>
      <c r="H3702">
        <f t="shared" si="1945"/>
        <v>0.105</v>
      </c>
      <c r="I3702">
        <v>4.0999999999999996</v>
      </c>
      <c r="J3702">
        <v>2</v>
      </c>
      <c r="K3702">
        <f t="shared" si="1946"/>
        <v>8.659034999999999E-3</v>
      </c>
      <c r="L3702">
        <f t="shared" si="1968"/>
        <v>2.2237988561569607E-2</v>
      </c>
      <c r="O3702">
        <f>L3702*0.44*0.75</f>
        <v>7.3385362253179705E-3</v>
      </c>
      <c r="Q3702">
        <f t="shared" si="1969"/>
        <v>3.8160388371653448E-3</v>
      </c>
      <c r="T3702">
        <f>(L3702*0.44*0.75)*(1+0.2)*0.52*3.67</f>
        <v>1.6805835038876178E-2</v>
      </c>
    </row>
    <row r="3703" spans="1:20" x14ac:dyDescent="0.3">
      <c r="A3703" s="26">
        <v>33003</v>
      </c>
      <c r="B3703">
        <v>139</v>
      </c>
      <c r="C3703" t="s">
        <v>211</v>
      </c>
      <c r="D3703">
        <v>71</v>
      </c>
      <c r="E3703" t="s">
        <v>215</v>
      </c>
      <c r="F3703">
        <v>3</v>
      </c>
      <c r="G3703">
        <v>7.5</v>
      </c>
      <c r="H3703">
        <f t="shared" si="1945"/>
        <v>7.4999999999999997E-2</v>
      </c>
      <c r="I3703">
        <v>4</v>
      </c>
      <c r="J3703">
        <v>2.5</v>
      </c>
      <c r="K3703">
        <f t="shared" si="1946"/>
        <v>4.4178749999999999E-3</v>
      </c>
      <c r="L3703">
        <f t="shared" si="1968"/>
        <v>1.1258969885917257E-2</v>
      </c>
      <c r="O3703">
        <f>L3703*0.44*0.75</f>
        <v>3.7154600623526949E-3</v>
      </c>
      <c r="Q3703">
        <f t="shared" si="1969"/>
        <v>1.9320392324234015E-3</v>
      </c>
      <c r="T3703">
        <f>(L3703*0.44*0.75)*(1+0.2)*0.52*3.67</f>
        <v>8.5087007795926588E-3</v>
      </c>
    </row>
    <row r="3704" spans="1:20" x14ac:dyDescent="0.3">
      <c r="A3704" s="26">
        <v>33003</v>
      </c>
      <c r="B3704">
        <v>139</v>
      </c>
      <c r="C3704" t="s">
        <v>211</v>
      </c>
      <c r="D3704">
        <v>72</v>
      </c>
      <c r="E3704" t="s">
        <v>215</v>
      </c>
      <c r="F3704">
        <v>3</v>
      </c>
      <c r="G3704">
        <v>11</v>
      </c>
      <c r="H3704">
        <f t="shared" si="1945"/>
        <v>0.11</v>
      </c>
      <c r="I3704">
        <v>4</v>
      </c>
      <c r="J3704">
        <v>2.4</v>
      </c>
      <c r="K3704">
        <f t="shared" si="1946"/>
        <v>9.503339999999999E-3</v>
      </c>
      <c r="L3704">
        <f t="shared" si="1968"/>
        <v>2.3833061897579118E-2</v>
      </c>
      <c r="O3704">
        <f>L3704*0.44*0.75</f>
        <v>7.8649104262011084E-3</v>
      </c>
      <c r="Q3704">
        <f t="shared" si="1969"/>
        <v>4.0897534216245762E-3</v>
      </c>
      <c r="T3704">
        <f>(L3704*0.44*0.75)*(1+0.2)*0.52*3.67</f>
        <v>1.8011274068834637E-2</v>
      </c>
    </row>
    <row r="3705" spans="1:20" x14ac:dyDescent="0.3">
      <c r="A3705" s="26">
        <v>33003</v>
      </c>
      <c r="B3705">
        <v>139</v>
      </c>
      <c r="C3705" t="s">
        <v>211</v>
      </c>
      <c r="D3705">
        <v>73</v>
      </c>
      <c r="E3705" t="s">
        <v>215</v>
      </c>
      <c r="F3705">
        <v>3</v>
      </c>
      <c r="G3705">
        <v>7.5</v>
      </c>
      <c r="H3705">
        <f t="shared" si="1945"/>
        <v>7.4999999999999997E-2</v>
      </c>
      <c r="I3705">
        <v>3.8</v>
      </c>
      <c r="J3705">
        <v>1.6</v>
      </c>
      <c r="K3705">
        <f t="shared" si="1946"/>
        <v>4.4178749999999999E-3</v>
      </c>
      <c r="L3705">
        <f t="shared" si="1968"/>
        <v>1.0760135249599971E-2</v>
      </c>
      <c r="O3705">
        <f>L3705*0.44*0.75</f>
        <v>3.5508446323679905E-3</v>
      </c>
      <c r="Q3705">
        <f t="shared" si="1969"/>
        <v>1.8464392088313551E-3</v>
      </c>
      <c r="T3705">
        <f>(L3705*0.44*0.75)*(1+0.2)*0.52*3.67</f>
        <v>8.1317182756932872E-3</v>
      </c>
    </row>
    <row r="3706" spans="1:20" x14ac:dyDescent="0.3">
      <c r="A3706" s="26">
        <v>33003</v>
      </c>
      <c r="B3706">
        <v>140</v>
      </c>
      <c r="C3706" t="s">
        <v>211</v>
      </c>
      <c r="D3706">
        <v>1</v>
      </c>
      <c r="E3706" t="s">
        <v>217</v>
      </c>
      <c r="F3706">
        <v>1</v>
      </c>
      <c r="G3706">
        <v>32</v>
      </c>
      <c r="H3706">
        <f t="shared" si="1945"/>
        <v>0.32</v>
      </c>
      <c r="I3706">
        <v>20.100000000000001</v>
      </c>
      <c r="J3706">
        <v>17</v>
      </c>
      <c r="K3706">
        <f t="shared" si="1946"/>
        <v>8.0424960000000004E-2</v>
      </c>
      <c r="L3706">
        <f>0.000059*(G3706^1.965295*I3706^0.892133+0.000019*G3706^2)</f>
        <v>0.77900561230271925</v>
      </c>
      <c r="O3706">
        <f t="shared" ref="O3706:O3713" si="1970">L3706*0.47*0.75</f>
        <v>0.2745994783367085</v>
      </c>
      <c r="Q3706">
        <f>O3706*0.52</f>
        <v>0.14279172873508841</v>
      </c>
      <c r="T3706">
        <f t="shared" ref="T3706:T3711" si="1971">(L3706*0.47*0.75)*(1+0.2)*0.52*3.67</f>
        <v>0.62885477334932938</v>
      </c>
    </row>
    <row r="3707" spans="1:20" x14ac:dyDescent="0.3">
      <c r="A3707" s="26">
        <v>33003</v>
      </c>
      <c r="B3707">
        <v>140</v>
      </c>
      <c r="C3707" t="s">
        <v>211</v>
      </c>
      <c r="D3707">
        <v>2</v>
      </c>
      <c r="E3707" t="s">
        <v>212</v>
      </c>
      <c r="F3707">
        <v>1</v>
      </c>
      <c r="G3707">
        <v>32</v>
      </c>
      <c r="H3707">
        <f t="shared" si="1945"/>
        <v>0.32</v>
      </c>
      <c r="I3707">
        <v>18</v>
      </c>
      <c r="J3707">
        <v>13</v>
      </c>
      <c r="K3707">
        <f t="shared" si="1946"/>
        <v>8.0424960000000004E-2</v>
      </c>
      <c r="L3707">
        <f t="shared" ref="L3707:L3711" si="1972">0.000062*(G3707^1.947206*I3707^0.894551+0.000039*G3707^2)</f>
        <v>0.70167429250140967</v>
      </c>
      <c r="O3707">
        <f t="shared" si="1970"/>
        <v>0.24734018810674691</v>
      </c>
      <c r="Q3707">
        <f t="shared" ref="Q3707:Q3711" si="1973">O3707*0.52</f>
        <v>0.12861689781550839</v>
      </c>
      <c r="T3707">
        <f t="shared" si="1971"/>
        <v>0.56642881797949896</v>
      </c>
    </row>
    <row r="3708" spans="1:20" x14ac:dyDescent="0.3">
      <c r="A3708" s="26">
        <v>33003</v>
      </c>
      <c r="B3708">
        <v>140</v>
      </c>
      <c r="C3708" t="s">
        <v>211</v>
      </c>
      <c r="D3708">
        <v>3</v>
      </c>
      <c r="E3708" t="s">
        <v>212</v>
      </c>
      <c r="F3708">
        <v>9</v>
      </c>
      <c r="G3708">
        <v>25</v>
      </c>
      <c r="H3708">
        <f t="shared" si="1945"/>
        <v>0.25</v>
      </c>
      <c r="I3708">
        <v>0.3</v>
      </c>
      <c r="J3708">
        <v>0</v>
      </c>
      <c r="K3708">
        <f t="shared" si="1946"/>
        <v>4.9087499999999999E-2</v>
      </c>
      <c r="L3708">
        <f t="shared" si="1972"/>
        <v>1.1137458307651192E-2</v>
      </c>
      <c r="O3708">
        <f t="shared" si="1970"/>
        <v>3.9259540534470443E-3</v>
      </c>
      <c r="Q3708">
        <f t="shared" si="1973"/>
        <v>2.0414961077924632E-3</v>
      </c>
      <c r="T3708">
        <f t="shared" si="1971"/>
        <v>8.9907488587180062E-3</v>
      </c>
    </row>
    <row r="3709" spans="1:20" x14ac:dyDescent="0.3">
      <c r="A3709" s="26">
        <v>33003</v>
      </c>
      <c r="B3709">
        <v>140</v>
      </c>
      <c r="C3709" t="s">
        <v>211</v>
      </c>
      <c r="D3709">
        <v>4</v>
      </c>
      <c r="E3709" t="s">
        <v>212</v>
      </c>
      <c r="F3709">
        <v>3</v>
      </c>
      <c r="G3709">
        <v>12</v>
      </c>
      <c r="H3709">
        <f t="shared" si="1945"/>
        <v>0.12</v>
      </c>
      <c r="I3709">
        <v>4.5</v>
      </c>
      <c r="J3709">
        <v>3</v>
      </c>
      <c r="K3709">
        <f t="shared" si="1946"/>
        <v>1.130976E-2</v>
      </c>
      <c r="L3709">
        <f t="shared" si="1972"/>
        <v>3.0068850332347262E-2</v>
      </c>
      <c r="O3709">
        <f t="shared" si="1970"/>
        <v>1.0599269742152409E-2</v>
      </c>
      <c r="Q3709">
        <f t="shared" si="1973"/>
        <v>5.5116202659192528E-3</v>
      </c>
      <c r="T3709">
        <f t="shared" si="1971"/>
        <v>2.427317565110839E-2</v>
      </c>
    </row>
    <row r="3710" spans="1:20" x14ac:dyDescent="0.3">
      <c r="A3710" s="26">
        <v>33003</v>
      </c>
      <c r="B3710">
        <v>140</v>
      </c>
      <c r="C3710" t="s">
        <v>211</v>
      </c>
      <c r="D3710">
        <v>5</v>
      </c>
      <c r="E3710" t="s">
        <v>212</v>
      </c>
      <c r="F3710">
        <v>9</v>
      </c>
      <c r="G3710">
        <v>36</v>
      </c>
      <c r="H3710">
        <f t="shared" si="1945"/>
        <v>0.36</v>
      </c>
      <c r="I3710">
        <v>0.25</v>
      </c>
      <c r="J3710">
        <v>0</v>
      </c>
      <c r="K3710">
        <f t="shared" si="1946"/>
        <v>0.10178783999999999</v>
      </c>
      <c r="L3710">
        <f t="shared" si="1972"/>
        <v>1.9245562582409625E-2</v>
      </c>
      <c r="O3710">
        <f t="shared" si="1970"/>
        <v>6.7840608102993933E-3</v>
      </c>
      <c r="Q3710">
        <f t="shared" si="1973"/>
        <v>3.5277116213556846E-3</v>
      </c>
      <c r="T3710">
        <f t="shared" si="1971"/>
        <v>1.5536041980450433E-2</v>
      </c>
    </row>
    <row r="3711" spans="1:20" x14ac:dyDescent="0.3">
      <c r="A3711" s="26">
        <v>33003</v>
      </c>
      <c r="B3711">
        <v>140</v>
      </c>
      <c r="C3711" t="s">
        <v>211</v>
      </c>
      <c r="D3711">
        <v>6</v>
      </c>
      <c r="E3711" t="s">
        <v>212</v>
      </c>
      <c r="F3711">
        <v>1</v>
      </c>
      <c r="G3711">
        <v>34</v>
      </c>
      <c r="H3711">
        <f t="shared" si="1945"/>
        <v>0.34</v>
      </c>
      <c r="I3711">
        <v>18.5</v>
      </c>
      <c r="J3711">
        <v>11.5</v>
      </c>
      <c r="K3711">
        <f t="shared" si="1946"/>
        <v>9.079224000000001E-2</v>
      </c>
      <c r="L3711">
        <f t="shared" si="1972"/>
        <v>0.80918507280685437</v>
      </c>
      <c r="O3711">
        <f t="shared" si="1970"/>
        <v>0.28523773816441617</v>
      </c>
      <c r="Q3711">
        <f t="shared" si="1973"/>
        <v>0.14832362384549641</v>
      </c>
      <c r="T3711">
        <f t="shared" si="1971"/>
        <v>0.6532172394155662</v>
      </c>
    </row>
    <row r="3712" spans="1:20" x14ac:dyDescent="0.3">
      <c r="A3712" s="26">
        <v>33003</v>
      </c>
      <c r="B3712">
        <v>140</v>
      </c>
      <c r="C3712" t="s">
        <v>211</v>
      </c>
      <c r="D3712">
        <v>7</v>
      </c>
      <c r="E3712" t="s">
        <v>214</v>
      </c>
      <c r="F3712">
        <v>3</v>
      </c>
      <c r="G3712">
        <v>14</v>
      </c>
      <c r="H3712">
        <f t="shared" si="1945"/>
        <v>0.14000000000000001</v>
      </c>
      <c r="I3712">
        <v>5</v>
      </c>
      <c r="J3712">
        <v>1</v>
      </c>
      <c r="K3712">
        <f t="shared" si="1946"/>
        <v>1.5393840000000002E-2</v>
      </c>
      <c r="L3712">
        <f t="shared" ref="L3712:L3713" si="1974">0.000081*(G3712^1.864042*I3712^0.850892+0.000027*G3712^2)</f>
        <v>4.3618232959969194E-2</v>
      </c>
      <c r="O3712">
        <f t="shared" si="1970"/>
        <v>1.5375427118389139E-2</v>
      </c>
      <c r="Q3712">
        <f t="shared" ref="Q3712:Q3713" si="1975">O3712*0.521</f>
        <v>8.0105975286807411E-3</v>
      </c>
      <c r="T3712">
        <f t="shared" ref="T3712:T3713" si="1976">(L3712*0.47*0.75)*(1+0.2)*0.521*3.67</f>
        <v>3.5278671516309985E-2</v>
      </c>
    </row>
    <row r="3713" spans="1:20" x14ac:dyDescent="0.3">
      <c r="A3713" s="26">
        <v>33003</v>
      </c>
      <c r="B3713">
        <v>140</v>
      </c>
      <c r="C3713" t="s">
        <v>211</v>
      </c>
      <c r="D3713">
        <v>8</v>
      </c>
      <c r="E3713" t="s">
        <v>214</v>
      </c>
      <c r="F3713">
        <v>3</v>
      </c>
      <c r="G3713">
        <v>10</v>
      </c>
      <c r="H3713">
        <f t="shared" si="1945"/>
        <v>0.1</v>
      </c>
      <c r="I3713">
        <v>3</v>
      </c>
      <c r="J3713">
        <v>1.2</v>
      </c>
      <c r="K3713">
        <f t="shared" si="1946"/>
        <v>7.8540000000000016E-3</v>
      </c>
      <c r="L3713">
        <f t="shared" si="1974"/>
        <v>1.5083841992941794E-2</v>
      </c>
      <c r="O3713">
        <f t="shared" si="1970"/>
        <v>5.3170543025119824E-3</v>
      </c>
      <c r="Q3713">
        <f t="shared" si="1975"/>
        <v>2.7701852916087429E-3</v>
      </c>
      <c r="T3713">
        <f t="shared" si="1976"/>
        <v>1.2199896024244905E-2</v>
      </c>
    </row>
    <row r="3714" spans="1:20" x14ac:dyDescent="0.3">
      <c r="A3714" s="26">
        <v>33003</v>
      </c>
      <c r="B3714">
        <v>140</v>
      </c>
      <c r="C3714" t="s">
        <v>211</v>
      </c>
      <c r="D3714">
        <v>9</v>
      </c>
      <c r="E3714" t="s">
        <v>212</v>
      </c>
      <c r="F3714">
        <v>3</v>
      </c>
      <c r="G3714">
        <v>22</v>
      </c>
      <c r="H3714">
        <f t="shared" si="1945"/>
        <v>0.22</v>
      </c>
      <c r="I3714">
        <v>7</v>
      </c>
      <c r="J3714">
        <v>5</v>
      </c>
      <c r="K3714">
        <f t="shared" si="1946"/>
        <v>3.8013359999999996E-2</v>
      </c>
      <c r="L3714">
        <f>0.000062*(G3714^1.947206*I3714^0.894551+0.000039*G3714^2)</f>
        <v>0.14532889861933584</v>
      </c>
      <c r="O3714">
        <f>L3714*0.47*0.75</f>
        <v>5.1228436763315885E-2</v>
      </c>
      <c r="Q3714">
        <f>O3714*0.52</f>
        <v>2.6638787116924263E-2</v>
      </c>
      <c r="T3714">
        <f>(L3714*0.47*0.75)*(1+0.2)*0.52*3.67</f>
        <v>0.11731721846293443</v>
      </c>
    </row>
    <row r="3715" spans="1:20" x14ac:dyDescent="0.3">
      <c r="A3715" s="26">
        <v>33003</v>
      </c>
      <c r="B3715">
        <v>140</v>
      </c>
      <c r="C3715" t="s">
        <v>211</v>
      </c>
      <c r="D3715">
        <v>10</v>
      </c>
      <c r="E3715" t="s">
        <v>215</v>
      </c>
      <c r="F3715">
        <v>3</v>
      </c>
      <c r="G3715">
        <v>7.5</v>
      </c>
      <c r="H3715">
        <f t="shared" ref="H3715:H3778" si="1977">G3715/100</f>
        <v>7.4999999999999997E-2</v>
      </c>
      <c r="I3715">
        <v>3.2</v>
      </c>
      <c r="J3715">
        <v>1.8</v>
      </c>
      <c r="K3715">
        <f t="shared" ref="K3715:K3778" si="1978">0.7854*H3715^2</f>
        <v>4.4178749999999999E-3</v>
      </c>
      <c r="L3715">
        <f>0.000064*(G3715^1.958025*I3715^0.883501+0.000045*G3715^2)</f>
        <v>9.2444254797259904E-3</v>
      </c>
      <c r="O3715">
        <f>L3715*0.44*0.75</f>
        <v>3.0506604083095764E-3</v>
      </c>
      <c r="Q3715">
        <f>O3715*0.52</f>
        <v>1.5863434123209797E-3</v>
      </c>
      <c r="T3715">
        <f>(L3715*0.44*0.75)*(1+0.2)*0.52*3.67</f>
        <v>6.986256387861595E-3</v>
      </c>
    </row>
    <row r="3716" spans="1:20" x14ac:dyDescent="0.3">
      <c r="A3716" s="26">
        <v>33003</v>
      </c>
      <c r="B3716">
        <v>140</v>
      </c>
      <c r="C3716" t="s">
        <v>211</v>
      </c>
      <c r="D3716">
        <v>11</v>
      </c>
      <c r="E3716" t="s">
        <v>212</v>
      </c>
      <c r="F3716">
        <v>2</v>
      </c>
      <c r="G3716">
        <v>54</v>
      </c>
      <c r="H3716">
        <f t="shared" si="1977"/>
        <v>0.54</v>
      </c>
      <c r="I3716">
        <v>19</v>
      </c>
      <c r="J3716">
        <v>10</v>
      </c>
      <c r="K3716">
        <f t="shared" si="1978"/>
        <v>0.22902264000000003</v>
      </c>
      <c r="L3716">
        <f t="shared" ref="L3716:L3717" si="1979">0.000062*(G3716^1.947206*I3716^0.894551+0.000039*G3716^2)</f>
        <v>2.0400040354667688</v>
      </c>
      <c r="O3716">
        <f>L3716*0.47*0.75</f>
        <v>0.71910142250203601</v>
      </c>
      <c r="Q3716">
        <f t="shared" ref="Q3716:Q3719" si="1980">O3716*0.52</f>
        <v>0.37393273970105873</v>
      </c>
      <c r="T3716">
        <f>(L3716*0.47*0.75)*(1+0.2)*0.52*3.67</f>
        <v>1.6467997856434626</v>
      </c>
    </row>
    <row r="3717" spans="1:20" x14ac:dyDescent="0.3">
      <c r="A3717" s="26">
        <v>33003</v>
      </c>
      <c r="B3717">
        <v>140</v>
      </c>
      <c r="C3717" t="s">
        <v>211</v>
      </c>
      <c r="D3717">
        <v>12</v>
      </c>
      <c r="E3717" t="s">
        <v>212</v>
      </c>
      <c r="F3717">
        <v>9</v>
      </c>
      <c r="G3717">
        <v>37</v>
      </c>
      <c r="H3717">
        <f t="shared" si="1977"/>
        <v>0.37</v>
      </c>
      <c r="I3717">
        <v>0.38</v>
      </c>
      <c r="J3717">
        <v>0</v>
      </c>
      <c r="K3717">
        <f t="shared" si="1978"/>
        <v>0.10752125999999999</v>
      </c>
      <c r="L3717">
        <f t="shared" si="1979"/>
        <v>2.952209619977178E-2</v>
      </c>
      <c r="O3717">
        <f>L3717*0.47*0.75</f>
        <v>1.0406538910419552E-2</v>
      </c>
      <c r="Q3717">
        <f t="shared" si="1980"/>
        <v>5.411400233418167E-3</v>
      </c>
      <c r="T3717">
        <f>(L3717*0.47*0.75)*(1+0.2)*0.52*3.67</f>
        <v>2.3831806627973611E-2</v>
      </c>
    </row>
    <row r="3718" spans="1:20" x14ac:dyDescent="0.3">
      <c r="A3718" s="26">
        <v>33003</v>
      </c>
      <c r="B3718">
        <v>140</v>
      </c>
      <c r="C3718" t="s">
        <v>211</v>
      </c>
      <c r="D3718">
        <v>13</v>
      </c>
      <c r="E3718" t="s">
        <v>215</v>
      </c>
      <c r="F3718">
        <v>3</v>
      </c>
      <c r="G3718">
        <v>10</v>
      </c>
      <c r="H3718">
        <f t="shared" si="1977"/>
        <v>0.1</v>
      </c>
      <c r="I3718">
        <v>9</v>
      </c>
      <c r="J3718">
        <v>6</v>
      </c>
      <c r="K3718">
        <f t="shared" si="1978"/>
        <v>7.8540000000000016E-3</v>
      </c>
      <c r="L3718">
        <f t="shared" ref="L3718:L3719" si="1981">0.000064*(G3718^1.958025*I3718^0.883501+0.000045*G3718^2)</f>
        <v>4.0483893609289862E-2</v>
      </c>
      <c r="O3718">
        <f>L3718*0.44*0.75</f>
        <v>1.3359684891065654E-2</v>
      </c>
      <c r="Q3718">
        <f t="shared" si="1980"/>
        <v>6.9470361433541404E-3</v>
      </c>
      <c r="T3718">
        <f>(L3718*0.44*0.75)*(1+0.2)*0.52*3.67</f>
        <v>3.059474717533163E-2</v>
      </c>
    </row>
    <row r="3719" spans="1:20" x14ac:dyDescent="0.3">
      <c r="A3719" s="26">
        <v>33003</v>
      </c>
      <c r="B3719">
        <v>140</v>
      </c>
      <c r="C3719" t="s">
        <v>211</v>
      </c>
      <c r="D3719">
        <v>14</v>
      </c>
      <c r="E3719" t="s">
        <v>215</v>
      </c>
      <c r="F3719">
        <v>3</v>
      </c>
      <c r="G3719">
        <v>11</v>
      </c>
      <c r="H3719">
        <f t="shared" si="1977"/>
        <v>0.11</v>
      </c>
      <c r="I3719">
        <v>8</v>
      </c>
      <c r="J3719">
        <v>3</v>
      </c>
      <c r="K3719">
        <f t="shared" si="1978"/>
        <v>9.503339999999999E-3</v>
      </c>
      <c r="L3719">
        <f t="shared" si="1981"/>
        <v>4.3968053051838152E-2</v>
      </c>
      <c r="O3719">
        <f>L3719*0.44*0.75</f>
        <v>1.4509457507106589E-2</v>
      </c>
      <c r="Q3719">
        <f t="shared" si="1980"/>
        <v>7.5449179036954266E-3</v>
      </c>
      <c r="T3719">
        <f>(L3719*0.44*0.75)*(1+0.2)*0.52*3.67</f>
        <v>3.3227818447874653E-2</v>
      </c>
    </row>
    <row r="3720" spans="1:20" x14ac:dyDescent="0.3">
      <c r="A3720" s="26">
        <v>33003</v>
      </c>
      <c r="B3720">
        <v>140</v>
      </c>
      <c r="C3720" t="s">
        <v>211</v>
      </c>
      <c r="D3720">
        <v>15</v>
      </c>
      <c r="E3720" t="s">
        <v>212</v>
      </c>
      <c r="F3720">
        <v>3</v>
      </c>
      <c r="G3720">
        <v>21.1</v>
      </c>
      <c r="H3720">
        <f t="shared" si="1977"/>
        <v>0.21100000000000002</v>
      </c>
      <c r="I3720">
        <v>12</v>
      </c>
      <c r="J3720">
        <v>10</v>
      </c>
      <c r="K3720">
        <f t="shared" si="1978"/>
        <v>3.4966793400000008E-2</v>
      </c>
      <c r="L3720">
        <f>0.000062*(G3720^1.947206*I3720^0.894551+0.000039*G3720^2)</f>
        <v>0.21698376951840118</v>
      </c>
      <c r="O3720">
        <f>L3720*0.47*0.75</f>
        <v>7.6486778755236406E-2</v>
      </c>
      <c r="Q3720">
        <f>O3720*0.52</f>
        <v>3.9773124952722935E-2</v>
      </c>
      <c r="T3720">
        <f>(L3720*0.47*0.75)*(1+0.2)*0.52*3.67</f>
        <v>0.1751608422917918</v>
      </c>
    </row>
    <row r="3721" spans="1:20" x14ac:dyDescent="0.3">
      <c r="A3721" s="26">
        <v>33003</v>
      </c>
      <c r="B3721">
        <v>140</v>
      </c>
      <c r="C3721" t="s">
        <v>211</v>
      </c>
      <c r="D3721">
        <v>16</v>
      </c>
      <c r="E3721" t="s">
        <v>220</v>
      </c>
      <c r="F3721">
        <v>5</v>
      </c>
      <c r="G3721">
        <v>13</v>
      </c>
      <c r="H3721">
        <f t="shared" si="1977"/>
        <v>0.13</v>
      </c>
      <c r="I3721">
        <v>6</v>
      </c>
      <c r="J3721">
        <v>1</v>
      </c>
      <c r="K3721">
        <f t="shared" si="1978"/>
        <v>1.3273260000000002E-2</v>
      </c>
      <c r="L3721">
        <f t="shared" ref="L3721:L3722" si="1982">0.000084*(G3721^1.894314*I3721^0.808223+0.000031*G3721^2)</f>
        <v>4.6064001393096722E-2</v>
      </c>
      <c r="O3721">
        <f>L3721*0.78*1.07</f>
        <v>3.8445015562678528E-2</v>
      </c>
      <c r="Q3721">
        <f t="shared" ref="Q3721:Q3722" si="1983">O3721*0.531</f>
        <v>2.04143032637823E-2</v>
      </c>
      <c r="T3721">
        <f>(L3721*0.78*1.07)*(1+0.2)*0.531*3.67</f>
        <v>8.9904591573697235E-2</v>
      </c>
    </row>
    <row r="3722" spans="1:20" x14ac:dyDescent="0.3">
      <c r="A3722" s="26">
        <v>33003</v>
      </c>
      <c r="B3722">
        <v>140</v>
      </c>
      <c r="C3722" t="s">
        <v>211</v>
      </c>
      <c r="D3722">
        <v>17</v>
      </c>
      <c r="E3722" t="s">
        <v>220</v>
      </c>
      <c r="F3722">
        <v>3</v>
      </c>
      <c r="G3722">
        <v>9</v>
      </c>
      <c r="H3722">
        <f t="shared" si="1977"/>
        <v>0.09</v>
      </c>
      <c r="I3722">
        <v>4</v>
      </c>
      <c r="J3722">
        <v>1</v>
      </c>
      <c r="K3722">
        <f t="shared" si="1978"/>
        <v>6.3617399999999994E-3</v>
      </c>
      <c r="L3722">
        <f t="shared" si="1982"/>
        <v>1.653935244891129E-2</v>
      </c>
      <c r="O3722">
        <f>L3722*0.78*1.07</f>
        <v>1.3803743553861363E-2</v>
      </c>
      <c r="Q3722">
        <f t="shared" si="1983"/>
        <v>7.3297878271003846E-3</v>
      </c>
      <c r="T3722">
        <f>(L3722*0.78*1.07)*(1+0.2)*0.531*3.67</f>
        <v>3.228038559055009E-2</v>
      </c>
    </row>
    <row r="3723" spans="1:20" x14ac:dyDescent="0.3">
      <c r="A3723" s="26">
        <v>33003</v>
      </c>
      <c r="B3723">
        <v>140</v>
      </c>
      <c r="C3723" t="s">
        <v>211</v>
      </c>
      <c r="D3723">
        <v>18</v>
      </c>
      <c r="E3723" t="s">
        <v>213</v>
      </c>
      <c r="F3723">
        <v>5</v>
      </c>
      <c r="G3723">
        <v>22</v>
      </c>
      <c r="H3723">
        <f t="shared" si="1977"/>
        <v>0.22</v>
      </c>
      <c r="I3723">
        <v>4</v>
      </c>
      <c r="J3723">
        <v>1.9</v>
      </c>
      <c r="K3723">
        <f t="shared" si="1978"/>
        <v>3.8013359999999996E-2</v>
      </c>
      <c r="L3723">
        <f>0.000084*(G3723^1.894314*I3723^0.808223+0.000031*G3723^2)</f>
        <v>8.9919562224901814E-2</v>
      </c>
      <c r="O3723">
        <f>L3723*0.66*1.07</f>
        <v>6.3501194843225667E-2</v>
      </c>
      <c r="Q3723">
        <f>O3723*0.531</f>
        <v>3.3719134461752828E-2</v>
      </c>
      <c r="T3723">
        <f>(L3723*0.66*1.07)*(1+0.2)*0.531*3.67</f>
        <v>0.14849906816955943</v>
      </c>
    </row>
    <row r="3724" spans="1:20" x14ac:dyDescent="0.3">
      <c r="A3724" s="26">
        <v>33003</v>
      </c>
      <c r="B3724">
        <v>140</v>
      </c>
      <c r="C3724" t="s">
        <v>211</v>
      </c>
      <c r="D3724">
        <v>19</v>
      </c>
      <c r="E3724" t="s">
        <v>217</v>
      </c>
      <c r="F3724">
        <v>3</v>
      </c>
      <c r="G3724">
        <v>41</v>
      </c>
      <c r="H3724">
        <f t="shared" si="1977"/>
        <v>0.41</v>
      </c>
      <c r="I3724">
        <v>14</v>
      </c>
      <c r="J3724">
        <v>3</v>
      </c>
      <c r="K3724">
        <f t="shared" si="1978"/>
        <v>0.13202573999999997</v>
      </c>
      <c r="L3724">
        <f>0.000059*(G3724^1.965295*I3724^0.892133+0.000019*G3724^2)</f>
        <v>0.91822179172880258</v>
      </c>
      <c r="O3724">
        <f>L3724*0.47*0.75</f>
        <v>0.32367318158440289</v>
      </c>
      <c r="Q3724">
        <f>O3724*0.52</f>
        <v>0.16831005442388952</v>
      </c>
      <c r="T3724">
        <f>(L3724*0.47*0.75)*(1+0.2)*0.52*3.67</f>
        <v>0.7412374796828094</v>
      </c>
    </row>
    <row r="3725" spans="1:20" x14ac:dyDescent="0.3">
      <c r="A3725" s="26">
        <v>33003</v>
      </c>
      <c r="B3725">
        <v>140</v>
      </c>
      <c r="C3725" t="s">
        <v>211</v>
      </c>
      <c r="D3725">
        <v>20</v>
      </c>
      <c r="E3725" t="s">
        <v>213</v>
      </c>
      <c r="F3725">
        <v>3</v>
      </c>
      <c r="G3725">
        <v>25</v>
      </c>
      <c r="H3725">
        <f t="shared" si="1977"/>
        <v>0.25</v>
      </c>
      <c r="I3725">
        <v>8</v>
      </c>
      <c r="J3725">
        <v>2.2000000000000002</v>
      </c>
      <c r="K3725">
        <f t="shared" si="1978"/>
        <v>4.9087499999999999E-2</v>
      </c>
      <c r="L3725">
        <f>0.000084*(G3725^1.894314*I3725^0.808223+0.000031*G3725^2)</f>
        <v>0.20059413819544342</v>
      </c>
      <c r="O3725">
        <f>L3725*0.66*1.07</f>
        <v>0.14165958039362214</v>
      </c>
      <c r="Q3725">
        <f>O3725*0.531</f>
        <v>7.5221237189013357E-2</v>
      </c>
      <c r="T3725">
        <f>(L3725*0.66*1.07)*(1+0.2)*0.531*3.67</f>
        <v>0.33127432858041483</v>
      </c>
    </row>
    <row r="3726" spans="1:20" x14ac:dyDescent="0.3">
      <c r="A3726" s="26">
        <v>33003</v>
      </c>
      <c r="B3726">
        <v>140</v>
      </c>
      <c r="C3726" t="s">
        <v>211</v>
      </c>
      <c r="D3726">
        <v>21</v>
      </c>
      <c r="E3726" t="s">
        <v>212</v>
      </c>
      <c r="F3726">
        <v>1</v>
      </c>
      <c r="G3726">
        <v>42</v>
      </c>
      <c r="H3726">
        <f t="shared" si="1977"/>
        <v>0.42</v>
      </c>
      <c r="I3726">
        <v>18.600000000000001</v>
      </c>
      <c r="J3726">
        <v>6</v>
      </c>
      <c r="K3726">
        <f t="shared" si="1978"/>
        <v>0.13854455999999998</v>
      </c>
      <c r="L3726">
        <f t="shared" ref="L3726:L3727" si="1984">0.000062*(G3726^1.947206*I3726^0.894551+0.000039*G3726^2)</f>
        <v>1.2269815455530797</v>
      </c>
      <c r="O3726">
        <f>L3726*0.47*0.75</f>
        <v>0.43251099480746058</v>
      </c>
      <c r="Q3726">
        <f t="shared" ref="Q3726:Q3727" si="1985">O3726*0.52</f>
        <v>0.22490571729987952</v>
      </c>
      <c r="T3726">
        <f>(L3726*0.47*0.75)*(1+0.2)*0.52*3.67</f>
        <v>0.99048477898866938</v>
      </c>
    </row>
    <row r="3727" spans="1:20" x14ac:dyDescent="0.3">
      <c r="A3727" s="26">
        <v>33003</v>
      </c>
      <c r="B3727">
        <v>140</v>
      </c>
      <c r="C3727" t="s">
        <v>211</v>
      </c>
      <c r="D3727">
        <v>22</v>
      </c>
      <c r="E3727" t="s">
        <v>212</v>
      </c>
      <c r="F3727">
        <v>9</v>
      </c>
      <c r="G3727">
        <v>46.5</v>
      </c>
      <c r="H3727">
        <f t="shared" si="1977"/>
        <v>0.46500000000000002</v>
      </c>
      <c r="I3727">
        <v>0.3</v>
      </c>
      <c r="J3727">
        <v>0</v>
      </c>
      <c r="K3727">
        <f t="shared" si="1978"/>
        <v>0.16982311500000002</v>
      </c>
      <c r="L3727">
        <f t="shared" si="1984"/>
        <v>3.7289389744799936E-2</v>
      </c>
      <c r="O3727">
        <f>L3727*0.47*0.75</f>
        <v>1.3144509885041978E-2</v>
      </c>
      <c r="Q3727">
        <f t="shared" si="1985"/>
        <v>6.8351451402218289E-3</v>
      </c>
      <c r="T3727">
        <f>(L3727*0.47*0.75)*(1+0.2)*0.52*3.67</f>
        <v>3.0101979197536932E-2</v>
      </c>
    </row>
    <row r="3728" spans="1:20" x14ac:dyDescent="0.3">
      <c r="A3728" s="26">
        <v>33003</v>
      </c>
      <c r="B3728">
        <v>140</v>
      </c>
      <c r="C3728" t="s">
        <v>211</v>
      </c>
      <c r="D3728">
        <v>23</v>
      </c>
      <c r="E3728" t="s">
        <v>214</v>
      </c>
      <c r="F3728">
        <v>5</v>
      </c>
      <c r="G3728">
        <v>22.5</v>
      </c>
      <c r="H3728">
        <f t="shared" si="1977"/>
        <v>0.22500000000000001</v>
      </c>
      <c r="I3728">
        <v>5</v>
      </c>
      <c r="J3728">
        <v>1.7</v>
      </c>
      <c r="K3728">
        <f t="shared" si="1978"/>
        <v>3.9760875000000001E-2</v>
      </c>
      <c r="L3728">
        <f>0.000081*(G3728^1.864042*I3728^0.850892+0.000027*G3728^2)</f>
        <v>0.10562398816353873</v>
      </c>
      <c r="O3728">
        <f>L3728*0.47*0.75</f>
        <v>3.72324558276474E-2</v>
      </c>
      <c r="Q3728">
        <f>O3728*0.521</f>
        <v>1.9398109486204296E-2</v>
      </c>
      <c r="T3728">
        <f>(L3728*0.47*0.75)*(1+0.2)*0.521*3.67</f>
        <v>8.5429274177243705E-2</v>
      </c>
    </row>
    <row r="3729" spans="1:24" x14ac:dyDescent="0.3">
      <c r="A3729" s="26">
        <v>33003</v>
      </c>
      <c r="B3729">
        <v>140</v>
      </c>
      <c r="C3729" t="s">
        <v>211</v>
      </c>
      <c r="D3729">
        <v>24</v>
      </c>
      <c r="E3729" t="s">
        <v>212</v>
      </c>
      <c r="F3729">
        <v>1</v>
      </c>
      <c r="G3729">
        <v>30.5</v>
      </c>
      <c r="H3729">
        <f t="shared" si="1977"/>
        <v>0.30499999999999999</v>
      </c>
      <c r="I3729">
        <v>19.5</v>
      </c>
      <c r="J3729">
        <v>16</v>
      </c>
      <c r="K3729">
        <f t="shared" si="1978"/>
        <v>7.3061834999999992E-2</v>
      </c>
      <c r="L3729">
        <f t="shared" ref="L3729:L3737" si="1986">0.000062*(G3729^1.947206*I3729^0.894551+0.000039*G3729^2)</f>
        <v>0.68648715758831347</v>
      </c>
      <c r="O3729">
        <f t="shared" ref="O3729:O3744" si="1987">L3729*0.47*0.75</f>
        <v>0.2419867230498805</v>
      </c>
      <c r="Q3729">
        <f t="shared" ref="Q3729:Q3737" si="1988">O3729*0.52</f>
        <v>0.12583309598593787</v>
      </c>
      <c r="T3729">
        <f t="shared" ref="T3729:T3744" si="1989">(L3729*0.47*0.75)*(1+0.2)*0.52*3.67</f>
        <v>0.55416895472207039</v>
      </c>
    </row>
    <row r="3730" spans="1:24" x14ac:dyDescent="0.3">
      <c r="A3730" s="26">
        <v>33003</v>
      </c>
      <c r="B3730">
        <v>140</v>
      </c>
      <c r="C3730" t="s">
        <v>211</v>
      </c>
      <c r="D3730">
        <v>25</v>
      </c>
      <c r="E3730" t="s">
        <v>212</v>
      </c>
      <c r="F3730">
        <v>1</v>
      </c>
      <c r="G3730">
        <v>48.5</v>
      </c>
      <c r="H3730">
        <f t="shared" si="1977"/>
        <v>0.48499999999999999</v>
      </c>
      <c r="I3730">
        <v>20.6</v>
      </c>
      <c r="J3730">
        <v>15.5</v>
      </c>
      <c r="K3730">
        <f t="shared" si="1978"/>
        <v>0.18474571499999998</v>
      </c>
      <c r="L3730">
        <f t="shared" si="1986"/>
        <v>1.779101564688937</v>
      </c>
      <c r="O3730">
        <f t="shared" si="1987"/>
        <v>0.6271333015528503</v>
      </c>
      <c r="Q3730">
        <f t="shared" si="1988"/>
        <v>0.32610931680748217</v>
      </c>
      <c r="T3730">
        <f t="shared" si="1989"/>
        <v>1.4361854312201514</v>
      </c>
      <c r="U3730">
        <v>75</v>
      </c>
      <c r="V3730">
        <v>82</v>
      </c>
      <c r="W3730">
        <v>20</v>
      </c>
      <c r="X3730">
        <v>7</v>
      </c>
    </row>
    <row r="3731" spans="1:24" x14ac:dyDescent="0.3">
      <c r="A3731" s="26">
        <v>33003</v>
      </c>
      <c r="B3731">
        <v>140</v>
      </c>
      <c r="C3731" t="s">
        <v>211</v>
      </c>
      <c r="D3731">
        <v>26</v>
      </c>
      <c r="E3731" t="s">
        <v>212</v>
      </c>
      <c r="F3731">
        <v>2</v>
      </c>
      <c r="G3731">
        <v>34</v>
      </c>
      <c r="H3731">
        <f t="shared" si="1977"/>
        <v>0.34</v>
      </c>
      <c r="I3731">
        <v>15.5</v>
      </c>
      <c r="J3731">
        <v>8</v>
      </c>
      <c r="K3731">
        <f t="shared" si="1978"/>
        <v>9.079224000000001E-2</v>
      </c>
      <c r="L3731">
        <f t="shared" si="1986"/>
        <v>0.69073393674534445</v>
      </c>
      <c r="O3731">
        <f t="shared" si="1987"/>
        <v>0.24348371270273389</v>
      </c>
      <c r="Q3731">
        <f t="shared" si="1988"/>
        <v>0.12661153060542163</v>
      </c>
      <c r="T3731">
        <f t="shared" si="1989"/>
        <v>0.55759718078627685</v>
      </c>
    </row>
    <row r="3732" spans="1:24" x14ac:dyDescent="0.3">
      <c r="A3732" s="26">
        <v>33003</v>
      </c>
      <c r="B3732">
        <v>140</v>
      </c>
      <c r="C3732" t="s">
        <v>211</v>
      </c>
      <c r="D3732">
        <v>27</v>
      </c>
      <c r="E3732" t="s">
        <v>212</v>
      </c>
      <c r="F3732">
        <v>1</v>
      </c>
      <c r="G3732">
        <v>41.5</v>
      </c>
      <c r="H3732">
        <f t="shared" si="1977"/>
        <v>0.41499999999999998</v>
      </c>
      <c r="I3732">
        <v>20</v>
      </c>
      <c r="J3732">
        <v>15</v>
      </c>
      <c r="K3732">
        <f t="shared" si="1978"/>
        <v>0.135265515</v>
      </c>
      <c r="L3732">
        <f t="shared" si="1986"/>
        <v>1.2790977921619384</v>
      </c>
      <c r="O3732">
        <f t="shared" si="1987"/>
        <v>0.45088197173708328</v>
      </c>
      <c r="Q3732">
        <f t="shared" si="1988"/>
        <v>0.23445862530328332</v>
      </c>
      <c r="T3732">
        <f t="shared" si="1989"/>
        <v>1.0325557858356595</v>
      </c>
      <c r="U3732">
        <v>77</v>
      </c>
      <c r="V3732">
        <v>84</v>
      </c>
      <c r="W3732">
        <v>20</v>
      </c>
      <c r="X3732">
        <v>7</v>
      </c>
    </row>
    <row r="3733" spans="1:24" x14ac:dyDescent="0.3">
      <c r="A3733" s="26">
        <v>33003</v>
      </c>
      <c r="B3733">
        <v>140</v>
      </c>
      <c r="C3733" t="s">
        <v>211</v>
      </c>
      <c r="D3733">
        <v>28</v>
      </c>
      <c r="E3733" t="s">
        <v>212</v>
      </c>
      <c r="F3733">
        <v>1</v>
      </c>
      <c r="G3733">
        <v>32</v>
      </c>
      <c r="H3733">
        <f t="shared" si="1977"/>
        <v>0.32</v>
      </c>
      <c r="I3733">
        <v>19</v>
      </c>
      <c r="J3733">
        <v>10</v>
      </c>
      <c r="K3733">
        <f t="shared" si="1978"/>
        <v>8.0424960000000004E-2</v>
      </c>
      <c r="L3733">
        <f t="shared" si="1986"/>
        <v>0.73644536102169622</v>
      </c>
      <c r="O3733">
        <f t="shared" si="1987"/>
        <v>0.25959698976014789</v>
      </c>
      <c r="Q3733">
        <f t="shared" si="1988"/>
        <v>0.13499043467527691</v>
      </c>
      <c r="T3733">
        <f t="shared" si="1989"/>
        <v>0.59449787430991941</v>
      </c>
    </row>
    <row r="3734" spans="1:24" x14ac:dyDescent="0.3">
      <c r="A3734" s="26">
        <v>33003</v>
      </c>
      <c r="B3734">
        <v>140</v>
      </c>
      <c r="C3734" t="s">
        <v>211</v>
      </c>
      <c r="D3734">
        <v>29</v>
      </c>
      <c r="E3734" t="s">
        <v>212</v>
      </c>
      <c r="F3734">
        <v>1</v>
      </c>
      <c r="G3734">
        <v>32.5</v>
      </c>
      <c r="H3734">
        <f t="shared" si="1977"/>
        <v>0.32500000000000001</v>
      </c>
      <c r="I3734">
        <v>18.5</v>
      </c>
      <c r="J3734">
        <v>13</v>
      </c>
      <c r="K3734">
        <f t="shared" si="1978"/>
        <v>8.2957875E-2</v>
      </c>
      <c r="L3734">
        <f t="shared" si="1986"/>
        <v>0.74112467814710015</v>
      </c>
      <c r="O3734">
        <f t="shared" si="1987"/>
        <v>0.26124644904685279</v>
      </c>
      <c r="Q3734">
        <f t="shared" si="1988"/>
        <v>0.13584815350436347</v>
      </c>
      <c r="T3734">
        <f t="shared" si="1989"/>
        <v>0.59827526803321662</v>
      </c>
    </row>
    <row r="3735" spans="1:24" x14ac:dyDescent="0.3">
      <c r="A3735" s="26">
        <v>33003</v>
      </c>
      <c r="B3735">
        <v>140</v>
      </c>
      <c r="C3735" t="s">
        <v>211</v>
      </c>
      <c r="D3735">
        <v>30</v>
      </c>
      <c r="E3735" t="s">
        <v>212</v>
      </c>
      <c r="F3735">
        <v>1</v>
      </c>
      <c r="G3735">
        <v>32.5</v>
      </c>
      <c r="H3735">
        <f t="shared" si="1977"/>
        <v>0.32500000000000001</v>
      </c>
      <c r="I3735">
        <v>18</v>
      </c>
      <c r="J3735">
        <v>14</v>
      </c>
      <c r="K3735">
        <f t="shared" si="1978"/>
        <v>8.2957875E-2</v>
      </c>
      <c r="L3735">
        <f t="shared" si="1986"/>
        <v>0.72318073740644717</v>
      </c>
      <c r="O3735">
        <f t="shared" si="1987"/>
        <v>0.25492120993577261</v>
      </c>
      <c r="Q3735">
        <f t="shared" si="1988"/>
        <v>0.13255902916660176</v>
      </c>
      <c r="T3735">
        <f t="shared" si="1989"/>
        <v>0.58378996444971409</v>
      </c>
    </row>
    <row r="3736" spans="1:24" x14ac:dyDescent="0.3">
      <c r="A3736" s="26">
        <v>33003</v>
      </c>
      <c r="B3736">
        <v>140</v>
      </c>
      <c r="C3736" t="s">
        <v>211</v>
      </c>
      <c r="D3736">
        <v>31</v>
      </c>
      <c r="E3736" t="s">
        <v>212</v>
      </c>
      <c r="F3736">
        <v>9</v>
      </c>
      <c r="G3736">
        <v>41</v>
      </c>
      <c r="H3736">
        <f t="shared" si="1977"/>
        <v>0.41</v>
      </c>
      <c r="I3736">
        <v>0.2</v>
      </c>
      <c r="J3736">
        <v>0</v>
      </c>
      <c r="K3736">
        <f t="shared" si="1978"/>
        <v>0.13202573999999997</v>
      </c>
      <c r="L3736">
        <f t="shared" si="1986"/>
        <v>2.030657664869491E-2</v>
      </c>
      <c r="O3736">
        <f t="shared" si="1987"/>
        <v>7.1580682686649558E-3</v>
      </c>
      <c r="Q3736">
        <f t="shared" si="1988"/>
        <v>3.7221954997057769E-3</v>
      </c>
      <c r="T3736">
        <f t="shared" si="1989"/>
        <v>1.6392548980704243E-2</v>
      </c>
    </row>
    <row r="3737" spans="1:24" x14ac:dyDescent="0.3">
      <c r="A3737" s="26">
        <v>33003</v>
      </c>
      <c r="B3737">
        <v>140</v>
      </c>
      <c r="C3737" t="s">
        <v>211</v>
      </c>
      <c r="D3737">
        <v>32</v>
      </c>
      <c r="E3737" t="s">
        <v>212</v>
      </c>
      <c r="F3737">
        <v>2</v>
      </c>
      <c r="G3737">
        <v>18.5</v>
      </c>
      <c r="H3737">
        <f t="shared" si="1977"/>
        <v>0.185</v>
      </c>
      <c r="I3737">
        <v>16</v>
      </c>
      <c r="J3737">
        <v>12.5</v>
      </c>
      <c r="K3737">
        <f t="shared" si="1978"/>
        <v>2.6880314999999998E-2</v>
      </c>
      <c r="L3737">
        <f t="shared" si="1986"/>
        <v>0.21726234909508793</v>
      </c>
      <c r="O3737">
        <f t="shared" si="1987"/>
        <v>7.6584978056018493E-2</v>
      </c>
      <c r="Q3737">
        <f t="shared" si="1988"/>
        <v>3.9824188589129617E-2</v>
      </c>
      <c r="T3737">
        <f t="shared" si="1989"/>
        <v>0.17538572654652684</v>
      </c>
    </row>
    <row r="3738" spans="1:24" x14ac:dyDescent="0.3">
      <c r="A3738" s="26">
        <v>33003</v>
      </c>
      <c r="B3738">
        <v>140</v>
      </c>
      <c r="C3738" t="s">
        <v>211</v>
      </c>
      <c r="D3738">
        <v>33</v>
      </c>
      <c r="E3738" t="s">
        <v>217</v>
      </c>
      <c r="F3738">
        <v>8</v>
      </c>
      <c r="G3738">
        <v>23.5</v>
      </c>
      <c r="H3738">
        <f t="shared" si="1977"/>
        <v>0.23499999999999999</v>
      </c>
      <c r="I3738">
        <v>16.5</v>
      </c>
      <c r="J3738">
        <v>14</v>
      </c>
      <c r="K3738">
        <f t="shared" si="1978"/>
        <v>4.3373714999999993E-2</v>
      </c>
      <c r="L3738">
        <f>0.000059*(G3738^1.965295*I3738^0.892133+0.000019*G3738^2)</f>
        <v>0.35609279351295325</v>
      </c>
      <c r="O3738">
        <f t="shared" si="1987"/>
        <v>0.125522709713316</v>
      </c>
      <c r="Q3738">
        <f>O3738*0.52</f>
        <v>6.527180905092432E-2</v>
      </c>
      <c r="T3738">
        <f t="shared" si="1989"/>
        <v>0.2874570470602707</v>
      </c>
    </row>
    <row r="3739" spans="1:24" x14ac:dyDescent="0.3">
      <c r="A3739" s="26">
        <v>33003</v>
      </c>
      <c r="B3739">
        <v>140</v>
      </c>
      <c r="C3739" t="s">
        <v>211</v>
      </c>
      <c r="D3739">
        <v>34</v>
      </c>
      <c r="E3739" t="s">
        <v>212</v>
      </c>
      <c r="F3739">
        <v>1</v>
      </c>
      <c r="G3739">
        <v>39.5</v>
      </c>
      <c r="H3739">
        <f t="shared" si="1977"/>
        <v>0.39500000000000002</v>
      </c>
      <c r="I3739">
        <v>16</v>
      </c>
      <c r="J3739">
        <v>11</v>
      </c>
      <c r="K3739">
        <f t="shared" si="1978"/>
        <v>0.12254203500000002</v>
      </c>
      <c r="L3739">
        <f>0.000062*(G3739^1.947206*I3739^0.894551+0.000039*G3739^2)</f>
        <v>0.95157624124308682</v>
      </c>
      <c r="O3739">
        <f t="shared" si="1987"/>
        <v>0.3354306250381881</v>
      </c>
      <c r="Q3739">
        <f>O3739*0.52</f>
        <v>0.17442392501985782</v>
      </c>
      <c r="T3739">
        <f t="shared" si="1989"/>
        <v>0.7681629657874538</v>
      </c>
    </row>
    <row r="3740" spans="1:24" x14ac:dyDescent="0.3">
      <c r="A3740" s="26">
        <v>33003</v>
      </c>
      <c r="B3740">
        <v>140</v>
      </c>
      <c r="C3740" t="s">
        <v>211</v>
      </c>
      <c r="D3740">
        <v>35</v>
      </c>
      <c r="E3740" t="s">
        <v>217</v>
      </c>
      <c r="F3740">
        <v>4</v>
      </c>
      <c r="G3740">
        <v>9.5</v>
      </c>
      <c r="H3740">
        <f t="shared" si="1977"/>
        <v>9.5000000000000001E-2</v>
      </c>
      <c r="I3740">
        <v>3</v>
      </c>
      <c r="J3740">
        <v>1</v>
      </c>
      <c r="K3740">
        <f t="shared" si="1978"/>
        <v>7.088235E-3</v>
      </c>
      <c r="L3740">
        <f>0.000059*(G3740^1.965295*I3740^0.892133+0.000019*G3740^2)</f>
        <v>1.3122793325053766E-2</v>
      </c>
      <c r="O3740">
        <f t="shared" si="1987"/>
        <v>4.6257846470814518E-3</v>
      </c>
      <c r="Q3740">
        <f>O3740*0.52</f>
        <v>2.4054080164823549E-3</v>
      </c>
      <c r="T3740">
        <f t="shared" si="1989"/>
        <v>1.0593416904588291E-2</v>
      </c>
    </row>
    <row r="3741" spans="1:24" x14ac:dyDescent="0.3">
      <c r="A3741" s="26">
        <v>33003</v>
      </c>
      <c r="B3741">
        <v>140</v>
      </c>
      <c r="C3741" t="s">
        <v>211</v>
      </c>
      <c r="D3741">
        <v>36</v>
      </c>
      <c r="E3741" t="s">
        <v>212</v>
      </c>
      <c r="F3741">
        <v>8</v>
      </c>
      <c r="G3741">
        <v>30.5</v>
      </c>
      <c r="H3741">
        <f t="shared" si="1977"/>
        <v>0.30499999999999999</v>
      </c>
      <c r="I3741">
        <v>14</v>
      </c>
      <c r="J3741">
        <v>9</v>
      </c>
      <c r="K3741">
        <f t="shared" si="1978"/>
        <v>7.3061834999999992E-2</v>
      </c>
      <c r="L3741">
        <f t="shared" ref="L3741:L3744" si="1990">0.000062*(G3741^1.947206*I3741^0.894551+0.000039*G3741^2)</f>
        <v>0.51038880149688959</v>
      </c>
      <c r="O3741">
        <f t="shared" si="1987"/>
        <v>0.17991205252765358</v>
      </c>
      <c r="Q3741">
        <f t="shared" ref="Q3741:Q3744" si="1991">O3741*0.52</f>
        <v>9.3554267314379866E-2</v>
      </c>
      <c r="T3741">
        <f t="shared" si="1989"/>
        <v>0.41201299325252894</v>
      </c>
    </row>
    <row r="3742" spans="1:24" x14ac:dyDescent="0.3">
      <c r="A3742" s="26">
        <v>33003</v>
      </c>
      <c r="B3742">
        <v>140</v>
      </c>
      <c r="C3742" t="s">
        <v>211</v>
      </c>
      <c r="D3742">
        <v>37</v>
      </c>
      <c r="E3742" t="s">
        <v>212</v>
      </c>
      <c r="F3742">
        <v>9</v>
      </c>
      <c r="G3742">
        <v>41.5</v>
      </c>
      <c r="H3742">
        <f t="shared" si="1977"/>
        <v>0.41499999999999998</v>
      </c>
      <c r="I3742">
        <v>0.18</v>
      </c>
      <c r="J3742">
        <v>0</v>
      </c>
      <c r="K3742">
        <f t="shared" si="1978"/>
        <v>0.135265515</v>
      </c>
      <c r="L3742">
        <f t="shared" si="1990"/>
        <v>1.8921846643192141E-2</v>
      </c>
      <c r="O3742">
        <f t="shared" si="1987"/>
        <v>6.6699509417252291E-3</v>
      </c>
      <c r="Q3742">
        <f t="shared" si="1991"/>
        <v>3.4683744896971194E-3</v>
      </c>
      <c r="T3742">
        <f t="shared" si="1989"/>
        <v>1.5274721252626113E-2</v>
      </c>
    </row>
    <row r="3743" spans="1:24" x14ac:dyDescent="0.3">
      <c r="A3743" s="26">
        <v>33003</v>
      </c>
      <c r="B3743">
        <v>140</v>
      </c>
      <c r="C3743" t="s">
        <v>211</v>
      </c>
      <c r="D3743">
        <v>38</v>
      </c>
      <c r="E3743" t="s">
        <v>212</v>
      </c>
      <c r="F3743">
        <v>2</v>
      </c>
      <c r="G3743">
        <v>32.5</v>
      </c>
      <c r="H3743">
        <f t="shared" si="1977"/>
        <v>0.32500000000000001</v>
      </c>
      <c r="I3743">
        <v>15</v>
      </c>
      <c r="J3743">
        <v>10</v>
      </c>
      <c r="K3743">
        <f t="shared" si="1978"/>
        <v>8.2957875E-2</v>
      </c>
      <c r="L3743">
        <f t="shared" si="1990"/>
        <v>0.61434942857045616</v>
      </c>
      <c r="O3743">
        <f t="shared" si="1987"/>
        <v>0.21655817357108581</v>
      </c>
      <c r="Q3743">
        <f t="shared" si="1991"/>
        <v>0.11261025025696463</v>
      </c>
      <c r="T3743">
        <f t="shared" si="1989"/>
        <v>0.49593554213167218</v>
      </c>
    </row>
    <row r="3744" spans="1:24" x14ac:dyDescent="0.3">
      <c r="A3744" s="26">
        <v>33003</v>
      </c>
      <c r="B3744">
        <v>140</v>
      </c>
      <c r="C3744" t="s">
        <v>211</v>
      </c>
      <c r="D3744">
        <v>39</v>
      </c>
      <c r="E3744" t="s">
        <v>212</v>
      </c>
      <c r="F3744">
        <v>4</v>
      </c>
      <c r="G3744">
        <v>7.5</v>
      </c>
      <c r="H3744">
        <f t="shared" si="1977"/>
        <v>7.4999999999999997E-2</v>
      </c>
      <c r="I3744">
        <v>4</v>
      </c>
      <c r="J3744">
        <v>1.3</v>
      </c>
      <c r="K3744">
        <f t="shared" si="1978"/>
        <v>4.4178749999999999E-3</v>
      </c>
      <c r="L3744">
        <f t="shared" si="1990"/>
        <v>1.0836650083366449E-2</v>
      </c>
      <c r="O3744">
        <f t="shared" si="1987"/>
        <v>3.8199191543866733E-3</v>
      </c>
      <c r="Q3744">
        <f t="shared" si="1991"/>
        <v>1.9863579602810702E-3</v>
      </c>
      <c r="T3744">
        <f t="shared" si="1989"/>
        <v>8.7479204570778315E-3</v>
      </c>
    </row>
    <row r="3745" spans="1:20" x14ac:dyDescent="0.3">
      <c r="A3745" s="26">
        <v>33003</v>
      </c>
      <c r="B3745">
        <v>140</v>
      </c>
      <c r="C3745" t="s">
        <v>211</v>
      </c>
      <c r="D3745">
        <v>40</v>
      </c>
      <c r="E3745" t="s">
        <v>218</v>
      </c>
      <c r="F3745">
        <v>3</v>
      </c>
      <c r="G3745">
        <v>10</v>
      </c>
      <c r="H3745">
        <f t="shared" si="1977"/>
        <v>0.1</v>
      </c>
      <c r="I3745">
        <v>3</v>
      </c>
      <c r="J3745">
        <v>1.1000000000000001</v>
      </c>
      <c r="K3745">
        <f t="shared" si="1978"/>
        <v>7.8540000000000016E-3</v>
      </c>
      <c r="L3745">
        <f>0.000057*(G3745^1.897696*I3745^1.002687+0.000031*G3745^2)</f>
        <v>1.3551263752364704E-2</v>
      </c>
      <c r="O3745">
        <f>L3745*0.43*0.75</f>
        <v>4.3702825601376174E-3</v>
      </c>
      <c r="Q3745">
        <f t="shared" ref="Q3745:Q3749" si="1992">O3745*0.52</f>
        <v>2.272546931271561E-3</v>
      </c>
      <c r="T3745">
        <f>(L3745*0.43*0.75)*(1+0.2)*0.52*3.67</f>
        <v>1.0008296685319955E-2</v>
      </c>
    </row>
    <row r="3746" spans="1:20" x14ac:dyDescent="0.3">
      <c r="A3746" s="26">
        <v>33003</v>
      </c>
      <c r="B3746">
        <v>140</v>
      </c>
      <c r="C3746" t="s">
        <v>211</v>
      </c>
      <c r="D3746">
        <v>41</v>
      </c>
      <c r="E3746" t="s">
        <v>212</v>
      </c>
      <c r="F3746">
        <v>4</v>
      </c>
      <c r="G3746">
        <v>10</v>
      </c>
      <c r="H3746">
        <f t="shared" si="1977"/>
        <v>0.1</v>
      </c>
      <c r="I3746">
        <v>4</v>
      </c>
      <c r="J3746">
        <v>1.3</v>
      </c>
      <c r="K3746">
        <f t="shared" si="1978"/>
        <v>7.8540000000000016E-3</v>
      </c>
      <c r="L3746">
        <f>0.000062*(G3746^1.947206*I3746^0.894551+0.000039*G3746^2)</f>
        <v>1.8974773093004531E-2</v>
      </c>
      <c r="O3746">
        <f>L3746*0.47*0.75</f>
        <v>6.6886075152840967E-3</v>
      </c>
      <c r="Q3746">
        <f t="shared" si="1992"/>
        <v>3.4780759079477302E-3</v>
      </c>
      <c r="T3746">
        <f>(L3746*0.47*0.75)*(1+0.2)*0.52*3.67</f>
        <v>1.5317446298601803E-2</v>
      </c>
    </row>
    <row r="3747" spans="1:20" x14ac:dyDescent="0.3">
      <c r="A3747" s="26">
        <v>33003</v>
      </c>
      <c r="B3747">
        <v>140</v>
      </c>
      <c r="C3747" t="s">
        <v>211</v>
      </c>
      <c r="D3747">
        <v>42</v>
      </c>
      <c r="E3747" t="s">
        <v>214</v>
      </c>
      <c r="F3747">
        <v>3</v>
      </c>
      <c r="G3747">
        <v>10.5</v>
      </c>
      <c r="H3747">
        <f t="shared" si="1977"/>
        <v>0.105</v>
      </c>
      <c r="I3747">
        <v>3</v>
      </c>
      <c r="J3747">
        <v>1</v>
      </c>
      <c r="K3747">
        <f t="shared" si="1978"/>
        <v>8.659034999999999E-3</v>
      </c>
      <c r="L3747">
        <f>0.000081*(G3747^1.864042*I3747^0.850892+0.000027*G3747^2)</f>
        <v>1.6519989225681441E-2</v>
      </c>
      <c r="O3747">
        <f>L3747*0.47*0.75</f>
        <v>5.8232962020527074E-3</v>
      </c>
      <c r="Q3747">
        <f>O3747*0.521</f>
        <v>3.0339373212694607E-3</v>
      </c>
      <c r="T3747">
        <f>(L3747*0.47*0.75)*(1+0.2)*0.521*3.67</f>
        <v>1.3361459962870704E-2</v>
      </c>
    </row>
    <row r="3748" spans="1:20" x14ac:dyDescent="0.3">
      <c r="A3748" s="26">
        <v>33003</v>
      </c>
      <c r="B3748">
        <v>140</v>
      </c>
      <c r="C3748" t="s">
        <v>211</v>
      </c>
      <c r="D3748">
        <v>43</v>
      </c>
      <c r="E3748" t="s">
        <v>218</v>
      </c>
      <c r="F3748">
        <v>4</v>
      </c>
      <c r="G3748">
        <v>8.5</v>
      </c>
      <c r="H3748">
        <f t="shared" si="1977"/>
        <v>8.5000000000000006E-2</v>
      </c>
      <c r="I3748">
        <v>3</v>
      </c>
      <c r="J3748">
        <v>1</v>
      </c>
      <c r="K3748">
        <f t="shared" si="1978"/>
        <v>5.6745150000000006E-3</v>
      </c>
      <c r="L3748">
        <f>0.000057*(G3748^1.897696*I3748^1.002687+0.000031*G3748^2)</f>
        <v>9.9549316480180144E-3</v>
      </c>
      <c r="O3748">
        <f>L3748*0.43*0.75</f>
        <v>3.2104654564858101E-3</v>
      </c>
      <c r="Q3748">
        <f t="shared" si="1992"/>
        <v>1.6694420373726214E-3</v>
      </c>
      <c r="T3748">
        <f>(L3748*0.43*0.75)*(1+0.2)*0.52*3.67</f>
        <v>7.3522227325890236E-3</v>
      </c>
    </row>
    <row r="3749" spans="1:20" x14ac:dyDescent="0.3">
      <c r="A3749" s="26">
        <v>33003</v>
      </c>
      <c r="B3749">
        <v>140</v>
      </c>
      <c r="C3749" t="s">
        <v>211</v>
      </c>
      <c r="D3749">
        <v>44</v>
      </c>
      <c r="E3749" t="s">
        <v>212</v>
      </c>
      <c r="F3749">
        <v>5</v>
      </c>
      <c r="G3749">
        <v>10.3</v>
      </c>
      <c r="H3749">
        <f t="shared" si="1977"/>
        <v>0.10300000000000001</v>
      </c>
      <c r="I3749">
        <v>2</v>
      </c>
      <c r="J3749">
        <v>1.4</v>
      </c>
      <c r="K3749">
        <f t="shared" si="1978"/>
        <v>8.3323086000000011E-3</v>
      </c>
      <c r="L3749">
        <f>0.000062*(G3749^1.947206*I3749^0.894551+0.000039*G3749^2)</f>
        <v>1.0811635576038713E-2</v>
      </c>
      <c r="O3749">
        <f t="shared" ref="O3749:O3755" si="1993">L3749*0.47*0.75</f>
        <v>3.8111015405536464E-3</v>
      </c>
      <c r="Q3749">
        <f t="shared" si="1992"/>
        <v>1.9817728010878962E-3</v>
      </c>
      <c r="T3749">
        <f>(L3749*0.47*0.75)*(1+0.2)*0.52*3.67</f>
        <v>8.7277274159910951E-3</v>
      </c>
    </row>
    <row r="3750" spans="1:20" x14ac:dyDescent="0.3">
      <c r="A3750" s="26">
        <v>33003</v>
      </c>
      <c r="B3750">
        <v>140</v>
      </c>
      <c r="C3750" t="s">
        <v>211</v>
      </c>
      <c r="D3750">
        <v>45</v>
      </c>
      <c r="E3750" t="s">
        <v>214</v>
      </c>
      <c r="F3750">
        <v>4</v>
      </c>
      <c r="G3750">
        <v>7.5</v>
      </c>
      <c r="H3750">
        <f t="shared" si="1977"/>
        <v>7.4999999999999997E-2</v>
      </c>
      <c r="I3750">
        <v>3</v>
      </c>
      <c r="J3750">
        <v>1</v>
      </c>
      <c r="K3750">
        <f t="shared" si="1978"/>
        <v>4.4178749999999999E-3</v>
      </c>
      <c r="L3750">
        <f>0.000081*(G3750^1.864042*I3750^0.850892+0.000027*G3750^2)</f>
        <v>8.8230894137483352E-3</v>
      </c>
      <c r="O3750">
        <f t="shared" si="1993"/>
        <v>3.1101390183462885E-3</v>
      </c>
      <c r="Q3750">
        <f>O3750*0.521</f>
        <v>1.6203824285584165E-3</v>
      </c>
      <c r="T3750">
        <f>(L3750*0.47*0.75)*(1+0.2)*0.521*3.67</f>
        <v>7.1361642153712655E-3</v>
      </c>
    </row>
    <row r="3751" spans="1:20" x14ac:dyDescent="0.3">
      <c r="A3751" s="26">
        <v>33003</v>
      </c>
      <c r="B3751">
        <v>140</v>
      </c>
      <c r="C3751" t="s">
        <v>211</v>
      </c>
      <c r="D3751">
        <v>46</v>
      </c>
      <c r="E3751" t="s">
        <v>212</v>
      </c>
      <c r="F3751">
        <v>4</v>
      </c>
      <c r="G3751">
        <v>13.5</v>
      </c>
      <c r="H3751">
        <f t="shared" si="1977"/>
        <v>0.13500000000000001</v>
      </c>
      <c r="I3751">
        <v>5</v>
      </c>
      <c r="J3751">
        <v>2</v>
      </c>
      <c r="K3751">
        <f t="shared" si="1978"/>
        <v>1.4313915000000002E-2</v>
      </c>
      <c r="L3751">
        <f t="shared" ref="L3751:L3753" si="1994">0.000062*(G3751^1.947206*I3751^0.894551+0.000039*G3751^2)</f>
        <v>4.1557872579313537E-2</v>
      </c>
      <c r="O3751">
        <f t="shared" si="1993"/>
        <v>1.464915008420802E-2</v>
      </c>
      <c r="Q3751">
        <f t="shared" ref="Q3751:Q3753" si="1995">O3751*0.52</f>
        <v>7.617558043788171E-3</v>
      </c>
      <c r="T3751">
        <f>(L3751*0.47*0.75)*(1+0.2)*0.52*3.67</f>
        <v>3.3547725624843108E-2</v>
      </c>
    </row>
    <row r="3752" spans="1:20" x14ac:dyDescent="0.3">
      <c r="A3752" s="26">
        <v>33003</v>
      </c>
      <c r="B3752">
        <v>140</v>
      </c>
      <c r="C3752" t="s">
        <v>211</v>
      </c>
      <c r="D3752">
        <v>47</v>
      </c>
      <c r="E3752" t="s">
        <v>212</v>
      </c>
      <c r="F3752">
        <v>3</v>
      </c>
      <c r="G3752">
        <v>8</v>
      </c>
      <c r="H3752">
        <f t="shared" si="1977"/>
        <v>0.08</v>
      </c>
      <c r="I3752">
        <v>4</v>
      </c>
      <c r="J3752">
        <v>1</v>
      </c>
      <c r="K3752">
        <f t="shared" si="1978"/>
        <v>5.0265600000000002E-3</v>
      </c>
      <c r="L3752">
        <f t="shared" si="1994"/>
        <v>1.2287761337088645E-2</v>
      </c>
      <c r="O3752">
        <f t="shared" si="1993"/>
        <v>4.3314358713237473E-3</v>
      </c>
      <c r="Q3752">
        <f t="shared" si="1995"/>
        <v>2.2523466530883487E-3</v>
      </c>
      <c r="T3752">
        <f>(L3752*0.47*0.75)*(1+0.2)*0.52*3.67</f>
        <v>9.9193346602010884E-3</v>
      </c>
    </row>
    <row r="3753" spans="1:20" x14ac:dyDescent="0.3">
      <c r="A3753" s="26">
        <v>33003</v>
      </c>
      <c r="B3753">
        <v>140</v>
      </c>
      <c r="C3753" t="s">
        <v>211</v>
      </c>
      <c r="D3753">
        <v>48</v>
      </c>
      <c r="E3753" t="s">
        <v>212</v>
      </c>
      <c r="F3753">
        <v>1</v>
      </c>
      <c r="G3753">
        <v>43</v>
      </c>
      <c r="H3753">
        <f t="shared" si="1977"/>
        <v>0.43</v>
      </c>
      <c r="I3753">
        <v>12</v>
      </c>
      <c r="J3753">
        <v>11</v>
      </c>
      <c r="K3753">
        <f t="shared" si="1978"/>
        <v>0.14522046</v>
      </c>
      <c r="L3753">
        <f t="shared" si="1994"/>
        <v>0.86791294715284106</v>
      </c>
      <c r="O3753">
        <f t="shared" si="1993"/>
        <v>0.30593931387137646</v>
      </c>
      <c r="Q3753">
        <f t="shared" si="1995"/>
        <v>0.15908844321311577</v>
      </c>
      <c r="T3753">
        <f>(L3753*0.47*0.75)*(1+0.2)*0.52*3.67</f>
        <v>0.70062550391056189</v>
      </c>
    </row>
    <row r="3754" spans="1:20" x14ac:dyDescent="0.3">
      <c r="A3754" s="26">
        <v>33003</v>
      </c>
      <c r="B3754">
        <v>140</v>
      </c>
      <c r="C3754" t="s">
        <v>211</v>
      </c>
      <c r="D3754">
        <v>49</v>
      </c>
      <c r="E3754" t="s">
        <v>214</v>
      </c>
      <c r="F3754">
        <v>3</v>
      </c>
      <c r="G3754">
        <v>34.5</v>
      </c>
      <c r="H3754">
        <f t="shared" si="1977"/>
        <v>0.34499999999999997</v>
      </c>
      <c r="I3754">
        <v>7</v>
      </c>
      <c r="J3754">
        <v>1.5</v>
      </c>
      <c r="K3754">
        <f t="shared" si="1978"/>
        <v>9.3482234999999983E-2</v>
      </c>
      <c r="L3754">
        <f>0.000081*(G3754^1.864042*I3754^0.850892+0.000027*G3754^2)</f>
        <v>0.31198605713461902</v>
      </c>
      <c r="O3754">
        <f t="shared" si="1993"/>
        <v>0.10997508513995319</v>
      </c>
      <c r="Q3754">
        <f>O3754*0.521</f>
        <v>5.7297019357915611E-2</v>
      </c>
      <c r="T3754">
        <f>(L3754*0.47*0.75)*(1+0.2)*0.521*3.67</f>
        <v>0.25233607325226037</v>
      </c>
    </row>
    <row r="3755" spans="1:20" x14ac:dyDescent="0.3">
      <c r="A3755" s="26">
        <v>33003</v>
      </c>
      <c r="B3755">
        <v>140</v>
      </c>
      <c r="C3755" t="s">
        <v>211</v>
      </c>
      <c r="D3755">
        <v>50</v>
      </c>
      <c r="E3755" t="s">
        <v>212</v>
      </c>
      <c r="F3755">
        <v>3</v>
      </c>
      <c r="G3755">
        <v>14.5</v>
      </c>
      <c r="H3755">
        <f t="shared" si="1977"/>
        <v>0.14499999999999999</v>
      </c>
      <c r="I3755">
        <v>6</v>
      </c>
      <c r="J3755">
        <v>2.2000000000000002</v>
      </c>
      <c r="K3755">
        <f t="shared" si="1978"/>
        <v>1.6513034999999999E-2</v>
      </c>
      <c r="L3755">
        <f>0.000062*(G3755^1.947206*I3755^0.894551+0.000039*G3755^2)</f>
        <v>5.6223041748353145E-2</v>
      </c>
      <c r="O3755">
        <f t="shared" si="1993"/>
        <v>1.9818622216294483E-2</v>
      </c>
      <c r="Q3755">
        <f>O3755*0.52</f>
        <v>1.0305683552473131E-2</v>
      </c>
      <c r="T3755">
        <f>(L3755*0.47*0.75)*(1+0.2)*0.52*3.67</f>
        <v>4.5386230365091672E-2</v>
      </c>
    </row>
    <row r="3756" spans="1:20" x14ac:dyDescent="0.3">
      <c r="A3756" s="26">
        <v>33003</v>
      </c>
      <c r="B3756">
        <v>140</v>
      </c>
      <c r="C3756" t="s">
        <v>211</v>
      </c>
      <c r="D3756">
        <v>51</v>
      </c>
      <c r="E3756" t="s">
        <v>213</v>
      </c>
      <c r="F3756">
        <v>3</v>
      </c>
      <c r="G3756">
        <v>22.5</v>
      </c>
      <c r="H3756">
        <f t="shared" si="1977"/>
        <v>0.22500000000000001</v>
      </c>
      <c r="I3756">
        <v>5</v>
      </c>
      <c r="J3756">
        <v>1.7</v>
      </c>
      <c r="K3756">
        <f t="shared" si="1978"/>
        <v>3.9760875000000001E-2</v>
      </c>
      <c r="L3756">
        <f>0.000084*(G3756^1.894314*I3756^0.808223+0.000031*G3756^2)</f>
        <v>0.11237411624351525</v>
      </c>
      <c r="O3756">
        <f>L3756*0.66*1.07</f>
        <v>7.9358600891170472E-2</v>
      </c>
      <c r="Q3756">
        <f>O3756*0.531</f>
        <v>4.2139417073211526E-2</v>
      </c>
      <c r="T3756">
        <f>(L3756*0.66*1.07)*(1+0.2)*0.531*3.67</f>
        <v>0.18558199279042353</v>
      </c>
    </row>
    <row r="3758" spans="1:20" x14ac:dyDescent="0.3">
      <c r="A3758" s="26">
        <v>33003</v>
      </c>
      <c r="B3758">
        <v>140</v>
      </c>
      <c r="C3758" t="s">
        <v>211</v>
      </c>
      <c r="D3758">
        <v>53</v>
      </c>
      <c r="E3758" t="s">
        <v>218</v>
      </c>
      <c r="F3758">
        <v>1</v>
      </c>
      <c r="G3758">
        <v>53.5</v>
      </c>
      <c r="H3758">
        <f t="shared" si="1977"/>
        <v>0.53500000000000003</v>
      </c>
      <c r="I3758">
        <v>15</v>
      </c>
      <c r="J3758">
        <v>7</v>
      </c>
      <c r="K3758">
        <f t="shared" si="1978"/>
        <v>0.224801115</v>
      </c>
      <c r="L3758">
        <f>0.000057*(G3758^1.897696*I3758^1.002687+0.000031*G3758^2)</f>
        <v>1.6406565226459815</v>
      </c>
      <c r="O3758">
        <f>L3758*0.43*0.75</f>
        <v>0.52911172855332911</v>
      </c>
      <c r="Q3758">
        <f>O3758*0.52</f>
        <v>0.27513809884773116</v>
      </c>
      <c r="T3758">
        <f>(L3758*0.43*0.75)*(1+0.2)*0.52*3.67</f>
        <v>1.2117081873254081</v>
      </c>
    </row>
    <row r="3759" spans="1:20" x14ac:dyDescent="0.3">
      <c r="A3759" s="26">
        <v>33003</v>
      </c>
      <c r="B3759">
        <v>140</v>
      </c>
      <c r="C3759" t="s">
        <v>211</v>
      </c>
      <c r="D3759">
        <v>54</v>
      </c>
      <c r="E3759" t="s">
        <v>212</v>
      </c>
      <c r="F3759">
        <v>9</v>
      </c>
      <c r="G3759">
        <v>50.5</v>
      </c>
      <c r="H3759">
        <f t="shared" si="1977"/>
        <v>0.505</v>
      </c>
      <c r="I3759">
        <v>0.3</v>
      </c>
      <c r="J3759">
        <v>0</v>
      </c>
      <c r="K3759">
        <f t="shared" si="1978"/>
        <v>0.200296635</v>
      </c>
      <c r="L3759">
        <f>0.000062*(G3759^1.947206*I3759^0.894551+0.000039*G3759^2)</f>
        <v>4.3789535510928936E-2</v>
      </c>
      <c r="O3759">
        <f>L3759*0.47*0.75</f>
        <v>1.5435811267602448E-2</v>
      </c>
      <c r="Q3759">
        <f>O3759*0.52</f>
        <v>8.026621859153274E-3</v>
      </c>
      <c r="T3759">
        <f>(L3759*0.47*0.75)*(1+0.2)*0.52*3.67</f>
        <v>3.5349242667711021E-2</v>
      </c>
    </row>
    <row r="3760" spans="1:20" x14ac:dyDescent="0.3">
      <c r="A3760" s="26">
        <v>33003</v>
      </c>
      <c r="B3760">
        <v>140</v>
      </c>
      <c r="C3760" t="s">
        <v>211</v>
      </c>
      <c r="D3760">
        <v>55</v>
      </c>
      <c r="E3760" t="s">
        <v>215</v>
      </c>
      <c r="F3760">
        <v>2</v>
      </c>
      <c r="G3760">
        <v>41</v>
      </c>
      <c r="H3760">
        <f t="shared" si="1977"/>
        <v>0.41</v>
      </c>
      <c r="I3760">
        <v>14.5</v>
      </c>
      <c r="J3760">
        <v>6</v>
      </c>
      <c r="K3760">
        <f t="shared" si="1978"/>
        <v>0.13202573999999997</v>
      </c>
      <c r="L3760">
        <f>0.000064*(G3760^1.958025*I3760^0.883501+0.000045*G3760^2)</f>
        <v>0.97751409271974976</v>
      </c>
      <c r="O3760">
        <f>L3760*0.44*0.75</f>
        <v>0.32257965059751742</v>
      </c>
      <c r="Q3760">
        <f>O3760*0.52</f>
        <v>0.16774141831070907</v>
      </c>
      <c r="T3760">
        <f>(L3760*0.44*0.75)*(1+0.2)*0.52*3.67</f>
        <v>0.73873320624036265</v>
      </c>
    </row>
    <row r="3761" spans="1:20" x14ac:dyDescent="0.3">
      <c r="A3761" s="26">
        <v>33003</v>
      </c>
      <c r="B3761">
        <v>140</v>
      </c>
      <c r="C3761" t="s">
        <v>211</v>
      </c>
      <c r="D3761">
        <v>56</v>
      </c>
      <c r="E3761" t="s">
        <v>212</v>
      </c>
      <c r="F3761">
        <v>9</v>
      </c>
      <c r="G3761">
        <v>34</v>
      </c>
      <c r="H3761">
        <f t="shared" si="1977"/>
        <v>0.34</v>
      </c>
      <c r="I3761">
        <v>0.2</v>
      </c>
      <c r="J3761">
        <v>0</v>
      </c>
      <c r="K3761">
        <f t="shared" si="1978"/>
        <v>9.079224000000001E-2</v>
      </c>
      <c r="L3761">
        <f t="shared" ref="L3761:L3762" si="1996">0.000062*(G3761^1.947206*I3761^0.894551+0.000039*G3761^2)</f>
        <v>1.4103223662308683E-2</v>
      </c>
      <c r="O3761">
        <f>L3761*0.47*0.75</f>
        <v>4.9713863409638105E-3</v>
      </c>
      <c r="Q3761">
        <f t="shared" ref="Q3761:Q3762" si="1997">O3761*0.52</f>
        <v>2.5851208973011815E-3</v>
      </c>
      <c r="T3761">
        <f>(L3761*0.47*0.75)*(1+0.2)*0.52*3.67</f>
        <v>1.1384872431714405E-2</v>
      </c>
    </row>
    <row r="3762" spans="1:20" x14ac:dyDescent="0.3">
      <c r="A3762" s="26">
        <v>34002</v>
      </c>
      <c r="B3762">
        <v>141</v>
      </c>
      <c r="C3762" t="s">
        <v>211</v>
      </c>
      <c r="D3762">
        <v>1</v>
      </c>
      <c r="E3762" t="s">
        <v>212</v>
      </c>
      <c r="F3762">
        <v>1</v>
      </c>
      <c r="G3762">
        <v>28</v>
      </c>
      <c r="H3762">
        <f t="shared" si="1977"/>
        <v>0.28000000000000003</v>
      </c>
      <c r="I3762">
        <v>11.8</v>
      </c>
      <c r="J3762">
        <v>6.5</v>
      </c>
      <c r="K3762">
        <f t="shared" si="1978"/>
        <v>6.157536000000001E-2</v>
      </c>
      <c r="L3762">
        <f t="shared" si="1996"/>
        <v>0.37081887569610833</v>
      </c>
      <c r="O3762">
        <f>L3762*0.47*0.75</f>
        <v>0.13071365368287818</v>
      </c>
      <c r="Q3762">
        <f t="shared" si="1997"/>
        <v>6.7971099915096658E-2</v>
      </c>
      <c r="T3762">
        <f>(L3762*0.47*0.75)*(1+0.2)*0.52*3.67</f>
        <v>0.2993447240260857</v>
      </c>
    </row>
    <row r="3763" spans="1:20" x14ac:dyDescent="0.3">
      <c r="A3763" s="26">
        <v>34002</v>
      </c>
      <c r="B3763">
        <v>141</v>
      </c>
      <c r="C3763" t="s">
        <v>211</v>
      </c>
      <c r="D3763">
        <v>2</v>
      </c>
      <c r="E3763" t="s">
        <v>213</v>
      </c>
      <c r="F3763">
        <v>7</v>
      </c>
      <c r="G3763">
        <v>15.7</v>
      </c>
      <c r="H3763">
        <f t="shared" si="1977"/>
        <v>0.157</v>
      </c>
      <c r="I3763">
        <v>4</v>
      </c>
      <c r="J3763">
        <v>0</v>
      </c>
      <c r="K3763">
        <f t="shared" si="1978"/>
        <v>1.9359324600000002E-2</v>
      </c>
      <c r="L3763">
        <f>0.000084*(G3763^1.894314*I3763^0.808223+0.000031*G3763^2)</f>
        <v>4.7456242281918547E-2</v>
      </c>
      <c r="O3763">
        <f>L3763*0.66*1.07</f>
        <v>3.3513598299490882E-2</v>
      </c>
      <c r="Q3763">
        <f>O3763*0.531</f>
        <v>1.7795720697029661E-2</v>
      </c>
      <c r="T3763">
        <f>(L3763*0.66*1.07)*(1+0.2)*0.531*3.67</f>
        <v>7.8372353949718615E-2</v>
      </c>
    </row>
    <row r="3764" spans="1:20" x14ac:dyDescent="0.3">
      <c r="A3764" s="26">
        <v>34002</v>
      </c>
      <c r="B3764">
        <v>141</v>
      </c>
      <c r="C3764" t="s">
        <v>211</v>
      </c>
      <c r="D3764">
        <v>3</v>
      </c>
      <c r="E3764" t="s">
        <v>214</v>
      </c>
      <c r="F3764">
        <v>4</v>
      </c>
      <c r="G3764">
        <v>11</v>
      </c>
      <c r="H3764">
        <f t="shared" si="1977"/>
        <v>0.11</v>
      </c>
      <c r="I3764">
        <v>3.8</v>
      </c>
      <c r="J3764">
        <v>1</v>
      </c>
      <c r="K3764">
        <f t="shared" si="1978"/>
        <v>9.503339999999999E-3</v>
      </c>
      <c r="L3764">
        <f t="shared" ref="L3764:L3765" si="1998">0.000081*(G3764^1.864042*I3764^0.850892+0.000027*G3764^2)</f>
        <v>2.2030439604223389E-2</v>
      </c>
      <c r="O3764">
        <f t="shared" ref="O3764:O3765" si="1999">L3764*0.47*0.75</f>
        <v>7.765729960488744E-3</v>
      </c>
      <c r="Q3764">
        <f t="shared" ref="Q3764:Q3765" si="2000">O3764*0.521</f>
        <v>4.0459453094146359E-3</v>
      </c>
      <c r="T3764">
        <f t="shared" ref="T3764:T3765" si="2001">(L3764*0.47*0.75)*(1+0.2)*0.521*3.67</f>
        <v>1.7818343142662056E-2</v>
      </c>
    </row>
    <row r="3765" spans="1:20" x14ac:dyDescent="0.3">
      <c r="A3765" s="26">
        <v>34002</v>
      </c>
      <c r="B3765">
        <v>141</v>
      </c>
      <c r="C3765" t="s">
        <v>211</v>
      </c>
      <c r="D3765">
        <v>4</v>
      </c>
      <c r="E3765" t="s">
        <v>214</v>
      </c>
      <c r="F3765">
        <v>4</v>
      </c>
      <c r="G3765">
        <v>11</v>
      </c>
      <c r="H3765">
        <f t="shared" si="1977"/>
        <v>0.11</v>
      </c>
      <c r="I3765">
        <v>3.9</v>
      </c>
      <c r="J3765">
        <v>1.1000000000000001</v>
      </c>
      <c r="K3765">
        <f t="shared" si="1978"/>
        <v>9.503339999999999E-3</v>
      </c>
      <c r="L3765">
        <f t="shared" si="1998"/>
        <v>2.2522778759763322E-2</v>
      </c>
      <c r="O3765">
        <f t="shared" si="1999"/>
        <v>7.9392795128165709E-3</v>
      </c>
      <c r="Q3765">
        <f t="shared" si="2000"/>
        <v>4.1363646261774337E-3</v>
      </c>
      <c r="T3765">
        <f t="shared" si="2001"/>
        <v>1.8216549813685416E-2</v>
      </c>
    </row>
    <row r="3766" spans="1:20" x14ac:dyDescent="0.3">
      <c r="A3766" s="26">
        <v>34002</v>
      </c>
      <c r="B3766">
        <v>141</v>
      </c>
      <c r="C3766" t="s">
        <v>211</v>
      </c>
      <c r="D3766">
        <v>5</v>
      </c>
      <c r="E3766" t="s">
        <v>220</v>
      </c>
      <c r="F3766">
        <v>7</v>
      </c>
      <c r="G3766">
        <v>12</v>
      </c>
      <c r="H3766">
        <f t="shared" si="1977"/>
        <v>0.12</v>
      </c>
      <c r="I3766">
        <v>4.5</v>
      </c>
      <c r="J3766">
        <v>0</v>
      </c>
      <c r="K3766">
        <f t="shared" si="1978"/>
        <v>1.130976E-2</v>
      </c>
      <c r="L3766">
        <f t="shared" ref="L3766:L3772" si="2002">0.000084*(G3766^1.894314*I3766^0.808223+0.000031*G3766^2)</f>
        <v>3.1371407031463593E-2</v>
      </c>
      <c r="O3766">
        <f>L3766*0.78*1.07</f>
        <v>2.6182576308459517E-2</v>
      </c>
      <c r="Q3766">
        <f t="shared" ref="Q3766:Q3772" si="2003">O3766*0.531</f>
        <v>1.3902948019792005E-2</v>
      </c>
      <c r="T3766">
        <f>(L3766*0.78*1.07)*(1+0.2)*0.531*3.67</f>
        <v>6.1228583079163991E-2</v>
      </c>
    </row>
    <row r="3767" spans="1:20" x14ac:dyDescent="0.3">
      <c r="A3767" s="26">
        <v>34002</v>
      </c>
      <c r="B3767">
        <v>141</v>
      </c>
      <c r="C3767" t="s">
        <v>211</v>
      </c>
      <c r="D3767">
        <v>6</v>
      </c>
      <c r="E3767" t="s">
        <v>220</v>
      </c>
      <c r="F3767">
        <v>3</v>
      </c>
      <c r="G3767">
        <v>11</v>
      </c>
      <c r="H3767">
        <f t="shared" si="1977"/>
        <v>0.11</v>
      </c>
      <c r="I3767">
        <v>3.6</v>
      </c>
      <c r="J3767">
        <v>1.8</v>
      </c>
      <c r="K3767">
        <f t="shared" si="1978"/>
        <v>9.503339999999999E-3</v>
      </c>
      <c r="L3767">
        <f t="shared" si="2002"/>
        <v>2.2213994766936085E-2</v>
      </c>
      <c r="O3767">
        <f>L3767*0.78*1.07</f>
        <v>1.8539800032484857E-2</v>
      </c>
      <c r="Q3767">
        <f t="shared" si="2003"/>
        <v>9.8446338172494593E-3</v>
      </c>
      <c r="T3767">
        <f>(L3767*0.78*1.07)*(1+0.2)*0.531*3.67</f>
        <v>4.3355767331166618E-2</v>
      </c>
    </row>
    <row r="3768" spans="1:20" x14ac:dyDescent="0.3">
      <c r="A3768" s="26">
        <v>34002</v>
      </c>
      <c r="B3768">
        <v>141</v>
      </c>
      <c r="C3768" t="s">
        <v>211</v>
      </c>
      <c r="D3768">
        <v>7</v>
      </c>
      <c r="E3768" t="s">
        <v>220</v>
      </c>
      <c r="F3768">
        <v>3</v>
      </c>
      <c r="G3768">
        <v>7.6</v>
      </c>
      <c r="H3768">
        <f t="shared" si="1977"/>
        <v>7.5999999999999998E-2</v>
      </c>
      <c r="I3768">
        <v>3.4</v>
      </c>
      <c r="J3768">
        <v>1.1000000000000001</v>
      </c>
      <c r="K3768">
        <f t="shared" si="1978"/>
        <v>4.5364704E-3</v>
      </c>
      <c r="L3768">
        <f t="shared" si="2002"/>
        <v>1.0528742253840968E-2</v>
      </c>
      <c r="O3768">
        <f>L3768*0.78*1.07</f>
        <v>8.7872882850556742E-3</v>
      </c>
      <c r="Q3768">
        <f t="shared" si="2003"/>
        <v>4.6660500793645632E-3</v>
      </c>
      <c r="T3768">
        <f>(L3768*0.78*1.07)*(1+0.2)*0.531*3.67</f>
        <v>2.0549284549521537E-2</v>
      </c>
    </row>
    <row r="3769" spans="1:20" x14ac:dyDescent="0.3">
      <c r="A3769" s="26">
        <v>34002</v>
      </c>
      <c r="B3769">
        <v>141</v>
      </c>
      <c r="C3769" t="s">
        <v>211</v>
      </c>
      <c r="D3769">
        <v>8</v>
      </c>
      <c r="E3769" t="s">
        <v>213</v>
      </c>
      <c r="F3769">
        <v>4</v>
      </c>
      <c r="G3769">
        <v>15</v>
      </c>
      <c r="H3769">
        <f t="shared" si="1977"/>
        <v>0.15</v>
      </c>
      <c r="I3769">
        <v>5.0999999999999996</v>
      </c>
      <c r="J3769">
        <v>2.7</v>
      </c>
      <c r="K3769">
        <f t="shared" si="1978"/>
        <v>1.76715E-2</v>
      </c>
      <c r="L3769">
        <f t="shared" si="2002"/>
        <v>5.2971798381174363E-2</v>
      </c>
      <c r="O3769">
        <f>L3769*0.66*1.07</f>
        <v>3.7408684016785335E-2</v>
      </c>
      <c r="Q3769">
        <f t="shared" si="2003"/>
        <v>1.9864011212913014E-2</v>
      </c>
      <c r="T3769">
        <f>(L3769*0.66*1.07)*(1+0.2)*0.531*3.67</f>
        <v>8.7481105381668908E-2</v>
      </c>
    </row>
    <row r="3770" spans="1:20" x14ac:dyDescent="0.3">
      <c r="A3770" s="26">
        <v>34002</v>
      </c>
      <c r="B3770">
        <v>141</v>
      </c>
      <c r="C3770" t="s">
        <v>211</v>
      </c>
      <c r="D3770">
        <v>9</v>
      </c>
      <c r="E3770" t="s">
        <v>213</v>
      </c>
      <c r="F3770">
        <v>7</v>
      </c>
      <c r="G3770">
        <v>13.5</v>
      </c>
      <c r="H3770">
        <f t="shared" si="1977"/>
        <v>0.13500000000000001</v>
      </c>
      <c r="I3770">
        <v>4</v>
      </c>
      <c r="J3770">
        <v>0</v>
      </c>
      <c r="K3770">
        <f t="shared" si="1978"/>
        <v>1.4313915000000002E-2</v>
      </c>
      <c r="L3770">
        <f t="shared" si="2002"/>
        <v>3.565257332850983E-2</v>
      </c>
      <c r="O3770">
        <f>L3770*0.66*1.07</f>
        <v>2.5177847284593644E-2</v>
      </c>
      <c r="Q3770">
        <f t="shared" si="2003"/>
        <v>1.3369436908119226E-2</v>
      </c>
      <c r="T3770">
        <f>(L3770*0.66*1.07)*(1+0.2)*0.531*3.67</f>
        <v>5.887900014335707E-2</v>
      </c>
    </row>
    <row r="3771" spans="1:20" x14ac:dyDescent="0.3">
      <c r="A3771" s="26">
        <v>34002</v>
      </c>
      <c r="B3771">
        <v>141</v>
      </c>
      <c r="C3771" t="s">
        <v>211</v>
      </c>
      <c r="D3771">
        <v>10</v>
      </c>
      <c r="E3771" t="s">
        <v>213</v>
      </c>
      <c r="F3771">
        <v>7</v>
      </c>
      <c r="G3771">
        <v>12</v>
      </c>
      <c r="H3771">
        <f t="shared" si="1977"/>
        <v>0.12</v>
      </c>
      <c r="I3771">
        <v>4.3</v>
      </c>
      <c r="J3771">
        <v>0</v>
      </c>
      <c r="K3771">
        <f t="shared" si="1978"/>
        <v>1.130976E-2</v>
      </c>
      <c r="L3771">
        <f t="shared" si="2002"/>
        <v>3.0239638139828419E-2</v>
      </c>
      <c r="O3771">
        <f>L3771*0.66*1.07</f>
        <v>2.1355232454346829E-2</v>
      </c>
      <c r="Q3771">
        <f t="shared" si="2003"/>
        <v>1.1339628433258166E-2</v>
      </c>
      <c r="T3771">
        <f>(L3771*0.66*1.07)*(1+0.2)*0.531*3.67</f>
        <v>4.9939723620068967E-2</v>
      </c>
    </row>
    <row r="3772" spans="1:20" x14ac:dyDescent="0.3">
      <c r="A3772" s="26">
        <v>34002</v>
      </c>
      <c r="B3772">
        <v>141</v>
      </c>
      <c r="C3772" t="s">
        <v>211</v>
      </c>
      <c r="D3772">
        <v>11</v>
      </c>
      <c r="E3772" t="s">
        <v>213</v>
      </c>
      <c r="F3772">
        <v>7</v>
      </c>
      <c r="G3772">
        <v>12</v>
      </c>
      <c r="H3772">
        <f t="shared" si="1977"/>
        <v>0.12</v>
      </c>
      <c r="I3772">
        <v>4.4000000000000004</v>
      </c>
      <c r="J3772">
        <v>0</v>
      </c>
      <c r="K3772">
        <f t="shared" si="1978"/>
        <v>1.130976E-2</v>
      </c>
      <c r="L3772">
        <f t="shared" si="2002"/>
        <v>3.0806755923035053E-2</v>
      </c>
      <c r="O3772">
        <f>L3772*0.66*1.07</f>
        <v>2.1755731032847354E-2</v>
      </c>
      <c r="Q3772">
        <f t="shared" si="2003"/>
        <v>1.1552293178441945E-2</v>
      </c>
      <c r="T3772">
        <f>(L3772*0.66*1.07)*(1+0.2)*0.531*3.67</f>
        <v>5.0876299157858323E-2</v>
      </c>
    </row>
    <row r="3773" spans="1:20" x14ac:dyDescent="0.3">
      <c r="A3773" s="26">
        <v>34002</v>
      </c>
      <c r="B3773">
        <v>141</v>
      </c>
      <c r="C3773" t="s">
        <v>211</v>
      </c>
      <c r="D3773">
        <v>12</v>
      </c>
      <c r="E3773" t="s">
        <v>212</v>
      </c>
      <c r="F3773">
        <v>3</v>
      </c>
      <c r="G3773">
        <v>12</v>
      </c>
      <c r="H3773">
        <f t="shared" si="1977"/>
        <v>0.12</v>
      </c>
      <c r="I3773">
        <v>6.8</v>
      </c>
      <c r="J3773">
        <v>4.5</v>
      </c>
      <c r="K3773">
        <f t="shared" si="1978"/>
        <v>1.130976E-2</v>
      </c>
      <c r="L3773">
        <f>0.000062*(G3773^1.947206*I3773^0.894551+0.000039*G3773^2)</f>
        <v>4.3501581239834178E-2</v>
      </c>
      <c r="O3773">
        <f>L3773*0.47*0.75</f>
        <v>1.5334307387041547E-2</v>
      </c>
      <c r="Q3773">
        <f>O3773*0.52</f>
        <v>7.9738398412616037E-3</v>
      </c>
      <c r="T3773">
        <f>(L3773*0.47*0.75)*(1+0.2)*0.52*3.67</f>
        <v>3.5116790660916102E-2</v>
      </c>
    </row>
    <row r="3774" spans="1:20" x14ac:dyDescent="0.3">
      <c r="A3774" s="26">
        <v>34002</v>
      </c>
      <c r="B3774">
        <v>141</v>
      </c>
      <c r="C3774" t="s">
        <v>211</v>
      </c>
      <c r="D3774">
        <v>13</v>
      </c>
      <c r="E3774" t="s">
        <v>217</v>
      </c>
      <c r="F3774">
        <v>1</v>
      </c>
      <c r="G3774">
        <v>30.1</v>
      </c>
      <c r="H3774">
        <f t="shared" si="1977"/>
        <v>0.30099999999999999</v>
      </c>
      <c r="I3774">
        <v>16</v>
      </c>
      <c r="J3774">
        <v>4.7</v>
      </c>
      <c r="K3774">
        <f t="shared" si="1978"/>
        <v>7.1158025399999991E-2</v>
      </c>
      <c r="L3774">
        <f t="shared" ref="L3774:L3775" si="2004">0.000059*(G3774^1.965295*I3774^0.892133+0.000019*G3774^2)</f>
        <v>0.5635173705636034</v>
      </c>
      <c r="O3774">
        <f>L3774*0.47*0.75</f>
        <v>0.19863987312367018</v>
      </c>
      <c r="Q3774">
        <f t="shared" ref="Q3774:Q3775" si="2005">O3774*0.52</f>
        <v>0.1032927340243085</v>
      </c>
      <c r="T3774">
        <f>(L3774*0.47*0.75)*(1+0.2)*0.52*3.67</f>
        <v>0.45490120064305456</v>
      </c>
    </row>
    <row r="3775" spans="1:20" x14ac:dyDescent="0.3">
      <c r="A3775" s="26">
        <v>34002</v>
      </c>
      <c r="B3775">
        <v>141</v>
      </c>
      <c r="C3775" t="s">
        <v>211</v>
      </c>
      <c r="D3775">
        <v>14</v>
      </c>
      <c r="E3775" t="s">
        <v>217</v>
      </c>
      <c r="F3775">
        <v>1</v>
      </c>
      <c r="G3775">
        <v>28.7</v>
      </c>
      <c r="H3775">
        <f t="shared" si="1977"/>
        <v>0.28699999999999998</v>
      </c>
      <c r="I3775">
        <v>12.4</v>
      </c>
      <c r="J3775">
        <v>6.1</v>
      </c>
      <c r="K3775">
        <f t="shared" si="1978"/>
        <v>6.4692612599999991E-2</v>
      </c>
      <c r="L3775">
        <f t="shared" si="2004"/>
        <v>0.40878839960038904</v>
      </c>
      <c r="O3775">
        <f>L3775*0.47*0.75</f>
        <v>0.14409791085913712</v>
      </c>
      <c r="Q3775">
        <f t="shared" si="2005"/>
        <v>7.4930913646751307E-2</v>
      </c>
      <c r="T3775">
        <f>(L3775*0.47*0.75)*(1+0.2)*0.52*3.67</f>
        <v>0.32999574370029278</v>
      </c>
    </row>
    <row r="3776" spans="1:20" x14ac:dyDescent="0.3">
      <c r="A3776" s="26">
        <v>34002</v>
      </c>
      <c r="B3776">
        <v>141</v>
      </c>
      <c r="C3776" t="s">
        <v>211</v>
      </c>
      <c r="D3776">
        <v>15</v>
      </c>
      <c r="E3776" t="s">
        <v>213</v>
      </c>
      <c r="F3776">
        <v>7</v>
      </c>
      <c r="G3776">
        <v>11.1</v>
      </c>
      <c r="H3776">
        <f t="shared" si="1977"/>
        <v>0.111</v>
      </c>
      <c r="I3776">
        <v>3</v>
      </c>
      <c r="J3776">
        <v>0</v>
      </c>
      <c r="K3776">
        <f t="shared" si="1978"/>
        <v>9.6769134000000007E-3</v>
      </c>
      <c r="L3776">
        <f>0.000084*(G3776^1.894314*I3776^0.808223+0.000031*G3776^2)</f>
        <v>1.9501892407058848E-2</v>
      </c>
      <c r="O3776">
        <f>L3776*0.66*1.07</f>
        <v>1.377223641786496E-2</v>
      </c>
      <c r="Q3776">
        <f>O3776*0.531</f>
        <v>7.3130575378862941E-3</v>
      </c>
      <c r="T3776">
        <f>(L3776*0.66*1.07)*(1+0.2)*0.531*3.67</f>
        <v>3.2206705396851235E-2</v>
      </c>
    </row>
    <row r="3777" spans="1:20" x14ac:dyDescent="0.3">
      <c r="A3777" s="26">
        <v>34002</v>
      </c>
      <c r="B3777">
        <v>141</v>
      </c>
      <c r="C3777" t="s">
        <v>211</v>
      </c>
      <c r="D3777">
        <v>16</v>
      </c>
      <c r="E3777" t="s">
        <v>216</v>
      </c>
      <c r="F3777">
        <v>1</v>
      </c>
      <c r="G3777">
        <v>29</v>
      </c>
      <c r="H3777">
        <f t="shared" si="1977"/>
        <v>0.28999999999999998</v>
      </c>
      <c r="I3777">
        <v>16.8</v>
      </c>
      <c r="J3777">
        <v>5.7</v>
      </c>
      <c r="K3777">
        <f t="shared" si="1978"/>
        <v>6.6052139999999995E-2</v>
      </c>
      <c r="L3777">
        <f t="shared" ref="L3777:L3778" si="2006">0.000086*(G3777^1.882935*I3777^0.813269+0.000016*G3777^2)</f>
        <v>0.48373322596820728</v>
      </c>
      <c r="O3777">
        <f t="shared" ref="O3777:O3778" si="2007">L3777*0.37*0.75</f>
        <v>0.13423597020617753</v>
      </c>
      <c r="Q3777">
        <f t="shared" ref="Q3777:Q3778" si="2008">O3777*0.52</f>
        <v>6.9802704507212321E-2</v>
      </c>
      <c r="T3777">
        <f>(L3777*0.45*0.75)*(1+0.2)*0.52*3.67</f>
        <v>0.37387837781727934</v>
      </c>
    </row>
    <row r="3778" spans="1:20" x14ac:dyDescent="0.3">
      <c r="A3778" s="26">
        <v>34002</v>
      </c>
      <c r="B3778">
        <v>141</v>
      </c>
      <c r="C3778" t="s">
        <v>211</v>
      </c>
      <c r="D3778">
        <v>17</v>
      </c>
      <c r="E3778" t="s">
        <v>216</v>
      </c>
      <c r="F3778">
        <v>3</v>
      </c>
      <c r="G3778">
        <v>12.5</v>
      </c>
      <c r="H3778">
        <f t="shared" si="1977"/>
        <v>0.125</v>
      </c>
      <c r="I3778">
        <v>7.6</v>
      </c>
      <c r="J3778">
        <v>3.7</v>
      </c>
      <c r="K3778">
        <f t="shared" si="1978"/>
        <v>1.2271875E-2</v>
      </c>
      <c r="L3778">
        <f t="shared" si="2006"/>
        <v>5.2029408737237465E-2</v>
      </c>
      <c r="O3778">
        <f t="shared" si="2007"/>
        <v>1.4438160924583394E-2</v>
      </c>
      <c r="Q3778">
        <f t="shared" si="2008"/>
        <v>7.5078436807833656E-3</v>
      </c>
      <c r="T3778">
        <f>(L3778*0.45*0.75)*(1+0.2)*0.52*3.67</f>
        <v>4.0213634071828312E-2</v>
      </c>
    </row>
    <row r="3779" spans="1:20" x14ac:dyDescent="0.3">
      <c r="A3779" s="26">
        <v>34002</v>
      </c>
      <c r="B3779">
        <v>141</v>
      </c>
      <c r="C3779" t="s">
        <v>211</v>
      </c>
      <c r="D3779">
        <v>18</v>
      </c>
      <c r="E3779" t="s">
        <v>213</v>
      </c>
      <c r="F3779">
        <v>7</v>
      </c>
      <c r="G3779">
        <v>12</v>
      </c>
      <c r="H3779">
        <f t="shared" ref="H3779:H3842" si="2009">G3779/100</f>
        <v>0.12</v>
      </c>
      <c r="I3779">
        <v>6.6</v>
      </c>
      <c r="J3779">
        <v>0</v>
      </c>
      <c r="K3779">
        <f t="shared" ref="K3779:K3842" si="2010">0.7854*H3779^2</f>
        <v>1.130976E-2</v>
      </c>
      <c r="L3779">
        <f t="shared" ref="L3779:L3780" si="2011">0.000084*(G3779^1.894314*I3779^0.808223+0.000031*G3779^2)</f>
        <v>4.2752891862920535E-2</v>
      </c>
      <c r="O3779">
        <f>L3779*0.66*1.07</f>
        <v>3.0192092233594484E-2</v>
      </c>
      <c r="Q3779">
        <f t="shared" ref="Q3779:Q3780" si="2012">O3779*0.531</f>
        <v>1.6032000976038671E-2</v>
      </c>
      <c r="T3779">
        <f>(L3779*0.66*1.07)*(1+0.2)*0.531*3.67</f>
        <v>7.060493229847431E-2</v>
      </c>
    </row>
    <row r="3780" spans="1:20" x14ac:dyDescent="0.3">
      <c r="A3780" s="26">
        <v>34002</v>
      </c>
      <c r="B3780">
        <v>141</v>
      </c>
      <c r="C3780" t="s">
        <v>211</v>
      </c>
      <c r="D3780">
        <v>19</v>
      </c>
      <c r="E3780" t="s">
        <v>213</v>
      </c>
      <c r="F3780">
        <v>7</v>
      </c>
      <c r="G3780">
        <v>16.5</v>
      </c>
      <c r="H3780">
        <f t="shared" si="2009"/>
        <v>0.16500000000000001</v>
      </c>
      <c r="I3780">
        <v>8.1999999999999993</v>
      </c>
      <c r="J3780">
        <v>0</v>
      </c>
      <c r="K3780">
        <f t="shared" si="2010"/>
        <v>2.1382515000000001E-2</v>
      </c>
      <c r="L3780">
        <f t="shared" si="2011"/>
        <v>9.3141846881131113E-2</v>
      </c>
      <c r="O3780">
        <f>L3780*0.66*1.07</f>
        <v>6.5776772267454792E-2</v>
      </c>
      <c r="Q3780">
        <f t="shared" si="2012"/>
        <v>3.4927466074018497E-2</v>
      </c>
      <c r="T3780">
        <f>(L3780*0.66*1.07)*(1+0.2)*0.531*3.67</f>
        <v>0.15382056058997745</v>
      </c>
    </row>
    <row r="3781" spans="1:20" x14ac:dyDescent="0.3">
      <c r="A3781" s="26">
        <v>34002</v>
      </c>
      <c r="B3781">
        <v>141</v>
      </c>
      <c r="C3781" t="s">
        <v>211</v>
      </c>
      <c r="D3781">
        <v>20</v>
      </c>
      <c r="E3781" t="s">
        <v>212</v>
      </c>
      <c r="F3781">
        <v>2</v>
      </c>
      <c r="G3781">
        <v>24.3</v>
      </c>
      <c r="H3781">
        <f t="shared" si="2009"/>
        <v>0.24299999999999999</v>
      </c>
      <c r="I3781">
        <v>10.1</v>
      </c>
      <c r="J3781">
        <v>3.7</v>
      </c>
      <c r="K3781">
        <f t="shared" si="2010"/>
        <v>4.63770846E-2</v>
      </c>
      <c r="L3781">
        <f>0.000062*(G3781^1.947206*I3781^0.894551+0.000039*G3781^2)</f>
        <v>0.24483401863516174</v>
      </c>
      <c r="O3781">
        <f>L3781*0.47*0.75</f>
        <v>8.6303991568894511E-2</v>
      </c>
      <c r="Q3781">
        <f>O3781*0.52</f>
        <v>4.4878075615825144E-2</v>
      </c>
      <c r="T3781">
        <f>(L3781*0.47*0.75)*(1+0.2)*0.52*3.67</f>
        <v>0.19764304501209395</v>
      </c>
    </row>
    <row r="3782" spans="1:20" x14ac:dyDescent="0.3">
      <c r="A3782" s="26">
        <v>34002</v>
      </c>
      <c r="B3782">
        <v>141</v>
      </c>
      <c r="C3782" t="s">
        <v>211</v>
      </c>
      <c r="D3782">
        <v>21</v>
      </c>
      <c r="E3782" t="s">
        <v>213</v>
      </c>
      <c r="F3782">
        <v>7</v>
      </c>
      <c r="G3782">
        <v>23</v>
      </c>
      <c r="H3782">
        <f t="shared" si="2009"/>
        <v>0.23</v>
      </c>
      <c r="I3782">
        <v>5.0999999999999996</v>
      </c>
      <c r="J3782">
        <v>0</v>
      </c>
      <c r="K3782">
        <f t="shared" si="2010"/>
        <v>4.154766E-2</v>
      </c>
      <c r="L3782">
        <f>0.000084*(G3782^1.894314*I3782^0.808223+0.000031*G3782^2)</f>
        <v>0.11904164126993855</v>
      </c>
      <c r="O3782">
        <f>L3782*0.66*1.07</f>
        <v>8.4067207064830604E-2</v>
      </c>
      <c r="Q3782">
        <f>O3782*0.531</f>
        <v>4.4639686951425055E-2</v>
      </c>
      <c r="T3782">
        <f>(L3782*0.66*1.07)*(1+0.2)*0.531*3.67</f>
        <v>0.19659318133407594</v>
      </c>
    </row>
    <row r="3783" spans="1:20" x14ac:dyDescent="0.3">
      <c r="A3783" s="26">
        <v>34002</v>
      </c>
      <c r="B3783">
        <v>141</v>
      </c>
      <c r="C3783" t="s">
        <v>211</v>
      </c>
      <c r="D3783">
        <v>22</v>
      </c>
      <c r="E3783" t="s">
        <v>216</v>
      </c>
      <c r="F3783">
        <v>2</v>
      </c>
      <c r="G3783">
        <v>12.5</v>
      </c>
      <c r="H3783">
        <f t="shared" si="2009"/>
        <v>0.125</v>
      </c>
      <c r="I3783">
        <v>9</v>
      </c>
      <c r="J3783">
        <v>2.6</v>
      </c>
      <c r="K3783">
        <f t="shared" si="2010"/>
        <v>1.2271875E-2</v>
      </c>
      <c r="L3783">
        <f>0.000086*(G3783^1.882935*I3783^0.813269+0.000016*G3783^2)</f>
        <v>5.9698871557899193E-2</v>
      </c>
      <c r="O3783">
        <f>L3783*0.37*0.75</f>
        <v>1.6566436857317027E-2</v>
      </c>
      <c r="Q3783">
        <f>O3783*0.52</f>
        <v>8.6145471658048544E-3</v>
      </c>
      <c r="T3783">
        <f>(L3783*0.45*0.75)*(1+0.2)*0.52*3.67</f>
        <v>4.6141377224843412E-2</v>
      </c>
    </row>
    <row r="3784" spans="1:20" x14ac:dyDescent="0.3">
      <c r="A3784" s="26">
        <v>34002</v>
      </c>
      <c r="B3784">
        <v>141</v>
      </c>
      <c r="C3784" t="s">
        <v>211</v>
      </c>
      <c r="D3784">
        <v>23</v>
      </c>
      <c r="E3784" t="s">
        <v>217</v>
      </c>
      <c r="F3784">
        <v>2</v>
      </c>
      <c r="G3784">
        <v>14.1</v>
      </c>
      <c r="H3784">
        <f t="shared" si="2009"/>
        <v>0.14099999999999999</v>
      </c>
      <c r="I3784">
        <v>8</v>
      </c>
      <c r="J3784">
        <v>4.0999999999999996</v>
      </c>
      <c r="K3784">
        <f t="shared" si="2010"/>
        <v>1.5614537399999996E-2</v>
      </c>
      <c r="L3784">
        <f>0.000059*(G3784^1.965295*I3784^0.892133+0.000019*G3784^2)</f>
        <v>6.8404454195134606E-2</v>
      </c>
      <c r="O3784">
        <f>L3784*0.47*0.75</f>
        <v>2.4112570103784946E-2</v>
      </c>
      <c r="Q3784">
        <f>O3784*0.52</f>
        <v>1.2538536453968172E-2</v>
      </c>
      <c r="T3784">
        <f>(L3784*0.47*0.75)*(1+0.2)*0.52*3.67</f>
        <v>5.5219714543275823E-2</v>
      </c>
    </row>
    <row r="3785" spans="1:20" x14ac:dyDescent="0.3">
      <c r="A3785" s="26">
        <v>34002</v>
      </c>
      <c r="B3785">
        <v>141</v>
      </c>
      <c r="C3785" t="s">
        <v>211</v>
      </c>
      <c r="D3785">
        <v>24</v>
      </c>
      <c r="E3785" t="s">
        <v>213</v>
      </c>
      <c r="F3785">
        <v>3</v>
      </c>
      <c r="G3785">
        <v>11</v>
      </c>
      <c r="H3785">
        <f t="shared" si="2009"/>
        <v>0.11</v>
      </c>
      <c r="I3785">
        <v>3.8</v>
      </c>
      <c r="J3785">
        <v>1.7</v>
      </c>
      <c r="K3785">
        <f t="shared" si="2010"/>
        <v>9.503339999999999E-3</v>
      </c>
      <c r="L3785">
        <f>0.000084*(G3785^1.894314*I3785^0.808223+0.000031*G3785^2)</f>
        <v>2.3206217778874969E-2</v>
      </c>
      <c r="O3785">
        <f>L3785*0.66*1.07</f>
        <v>1.6388230995441504E-2</v>
      </c>
      <c r="Q3785">
        <f>O3785*0.531</f>
        <v>8.7021506585794398E-3</v>
      </c>
      <c r="T3785">
        <f>(L3785*0.66*1.07)*(1+0.2)*0.531*3.67</f>
        <v>3.8324271500383846E-2</v>
      </c>
    </row>
    <row r="3786" spans="1:20" x14ac:dyDescent="0.3">
      <c r="A3786" s="26">
        <v>34002</v>
      </c>
      <c r="B3786">
        <v>141</v>
      </c>
      <c r="C3786" t="s">
        <v>211</v>
      </c>
      <c r="D3786">
        <v>25</v>
      </c>
      <c r="E3786" t="s">
        <v>217</v>
      </c>
      <c r="F3786">
        <v>1</v>
      </c>
      <c r="G3786">
        <v>23.5</v>
      </c>
      <c r="H3786">
        <f t="shared" si="2009"/>
        <v>0.23499999999999999</v>
      </c>
      <c r="I3786">
        <v>12</v>
      </c>
      <c r="J3786">
        <v>9.1999999999999993</v>
      </c>
      <c r="K3786">
        <f t="shared" si="2010"/>
        <v>4.3373714999999993E-2</v>
      </c>
      <c r="L3786">
        <f>0.000059*(G3786^1.965295*I3786^0.892133+0.000019*G3786^2)</f>
        <v>0.2680273001466203</v>
      </c>
      <c r="O3786">
        <f>L3786*0.47*0.75</f>
        <v>9.4479623301683635E-2</v>
      </c>
      <c r="Q3786">
        <f>O3786*0.52</f>
        <v>4.912940411687549E-2</v>
      </c>
      <c r="T3786">
        <f>(L3786*0.47*0.75)*(1+0.2)*0.52*3.67</f>
        <v>0.21636589573071965</v>
      </c>
    </row>
    <row r="3787" spans="1:20" x14ac:dyDescent="0.3">
      <c r="A3787" s="26">
        <v>34002</v>
      </c>
      <c r="B3787">
        <v>141</v>
      </c>
      <c r="C3787" t="s">
        <v>211</v>
      </c>
      <c r="D3787">
        <v>26</v>
      </c>
      <c r="E3787" t="s">
        <v>216</v>
      </c>
      <c r="F3787">
        <v>3</v>
      </c>
      <c r="G3787">
        <v>15</v>
      </c>
      <c r="H3787">
        <f t="shared" si="2009"/>
        <v>0.15</v>
      </c>
      <c r="I3787">
        <v>6.6</v>
      </c>
      <c r="J3787">
        <v>2.1</v>
      </c>
      <c r="K3787">
        <f t="shared" si="2010"/>
        <v>1.76715E-2</v>
      </c>
      <c r="L3787">
        <f>0.000086*(G3787^1.882935*I3787^0.813269+0.000016*G3787^2)</f>
        <v>6.5390337554851588E-2</v>
      </c>
      <c r="O3787">
        <f>L3787*0.37*0.75</f>
        <v>1.8145818671471317E-2</v>
      </c>
      <c r="Q3787">
        <f>O3787*0.52</f>
        <v>9.4358257091650844E-3</v>
      </c>
      <c r="T3787">
        <f>(L3787*0.45*0.75)*(1+0.2)*0.52*3.67</f>
        <v>5.0540322676819897E-2</v>
      </c>
    </row>
    <row r="3788" spans="1:20" x14ac:dyDescent="0.3">
      <c r="A3788" s="26">
        <v>34002</v>
      </c>
      <c r="B3788">
        <v>141</v>
      </c>
      <c r="C3788" t="s">
        <v>211</v>
      </c>
      <c r="D3788">
        <v>27</v>
      </c>
      <c r="E3788" t="s">
        <v>212</v>
      </c>
      <c r="F3788">
        <v>1</v>
      </c>
      <c r="G3788">
        <v>24</v>
      </c>
      <c r="H3788">
        <f t="shared" si="2009"/>
        <v>0.24</v>
      </c>
      <c r="I3788">
        <v>11.8</v>
      </c>
      <c r="J3788">
        <v>6</v>
      </c>
      <c r="K3788">
        <f t="shared" si="2010"/>
        <v>4.5239040000000001E-2</v>
      </c>
      <c r="L3788">
        <f>0.000062*(G3788^1.947206*I3788^0.894551+0.000039*G3788^2)</f>
        <v>0.27466455898839348</v>
      </c>
      <c r="O3788">
        <f>L3788*0.47*0.75</f>
        <v>9.6819257043408685E-2</v>
      </c>
      <c r="Q3788">
        <f>O3788*0.52</f>
        <v>5.034601366257252E-2</v>
      </c>
      <c r="T3788">
        <f>(L3788*0.47*0.75)*(1+0.2)*0.52*3.67</f>
        <v>0.22172384416996935</v>
      </c>
    </row>
    <row r="3789" spans="1:20" x14ac:dyDescent="0.3">
      <c r="A3789" s="26">
        <v>34002</v>
      </c>
      <c r="B3789">
        <v>141</v>
      </c>
      <c r="C3789" t="s">
        <v>211</v>
      </c>
      <c r="D3789">
        <v>28</v>
      </c>
      <c r="E3789" t="s">
        <v>213</v>
      </c>
      <c r="F3789">
        <v>3</v>
      </c>
      <c r="G3789">
        <v>16.2</v>
      </c>
      <c r="H3789">
        <f t="shared" si="2009"/>
        <v>0.16200000000000001</v>
      </c>
      <c r="I3789">
        <v>8</v>
      </c>
      <c r="J3789">
        <v>2.7</v>
      </c>
      <c r="K3789">
        <f t="shared" si="2010"/>
        <v>2.0612037600000001E-2</v>
      </c>
      <c r="L3789">
        <f>0.000084*(G3789^1.894314*I3789^0.808223+0.000031*G3789^2)</f>
        <v>8.8182412391415568E-2</v>
      </c>
      <c r="O3789">
        <f>L3789*0.66*1.07</f>
        <v>6.227441963081768E-2</v>
      </c>
      <c r="Q3789">
        <f>O3789*0.531</f>
        <v>3.3067716823964192E-2</v>
      </c>
      <c r="T3789">
        <f>(L3789*0.66*1.07)*(1+0.2)*0.531*3.67</f>
        <v>0.14563022489273827</v>
      </c>
    </row>
    <row r="3790" spans="1:20" x14ac:dyDescent="0.3">
      <c r="A3790" s="26">
        <v>34002</v>
      </c>
      <c r="B3790">
        <v>141</v>
      </c>
      <c r="C3790" t="s">
        <v>211</v>
      </c>
      <c r="D3790">
        <v>29</v>
      </c>
      <c r="E3790" t="s">
        <v>212</v>
      </c>
      <c r="F3790">
        <v>1</v>
      </c>
      <c r="G3790">
        <v>23</v>
      </c>
      <c r="H3790">
        <f t="shared" si="2009"/>
        <v>0.23</v>
      </c>
      <c r="I3790">
        <v>12</v>
      </c>
      <c r="J3790">
        <v>8.4</v>
      </c>
      <c r="K3790">
        <f t="shared" si="2010"/>
        <v>4.154766E-2</v>
      </c>
      <c r="L3790">
        <f>0.000062*(G3790^1.947206*I3790^0.894551+0.000039*G3790^2)</f>
        <v>0.25664991779079327</v>
      </c>
      <c r="O3790">
        <f>L3790*0.47*0.75</f>
        <v>9.0469096021254622E-2</v>
      </c>
      <c r="Q3790">
        <f>O3790*0.52</f>
        <v>4.7043929931052407E-2</v>
      </c>
      <c r="T3790">
        <f>(L3790*0.47*0.75)*(1+0.2)*0.52*3.67</f>
        <v>0.20718146741635479</v>
      </c>
    </row>
    <row r="3791" spans="1:20" x14ac:dyDescent="0.3">
      <c r="A3791" s="26">
        <v>34002</v>
      </c>
      <c r="B3791">
        <v>141</v>
      </c>
      <c r="C3791" t="s">
        <v>211</v>
      </c>
      <c r="D3791">
        <v>30</v>
      </c>
      <c r="E3791" t="s">
        <v>218</v>
      </c>
      <c r="F3791">
        <v>5</v>
      </c>
      <c r="G3791">
        <v>14.1</v>
      </c>
      <c r="H3791">
        <f t="shared" si="2009"/>
        <v>0.14099999999999999</v>
      </c>
      <c r="I3791">
        <v>4.7</v>
      </c>
      <c r="J3791">
        <v>2.6</v>
      </c>
      <c r="K3791">
        <f t="shared" si="2010"/>
        <v>1.5614537399999996E-2</v>
      </c>
      <c r="L3791">
        <f t="shared" ref="L3791:L3792" si="2013">0.000057*(G3791^1.897696*I3791^1.002687+0.000031*G3791^2)</f>
        <v>4.0799129148143196E-2</v>
      </c>
      <c r="O3791">
        <f>L3791*0.43*0.75</f>
        <v>1.3157719150276179E-2</v>
      </c>
      <c r="Q3791">
        <f t="shared" ref="Q3791:Q3792" si="2014">O3791*0.52</f>
        <v>6.8420139581436131E-3</v>
      </c>
      <c r="T3791">
        <f>(L3791*0.43*0.75)*(1+0.2)*0.52*3.67</f>
        <v>3.0132229471664471E-2</v>
      </c>
    </row>
    <row r="3792" spans="1:20" x14ac:dyDescent="0.3">
      <c r="A3792" s="26">
        <v>34002</v>
      </c>
      <c r="B3792">
        <v>141</v>
      </c>
      <c r="C3792" t="s">
        <v>211</v>
      </c>
      <c r="D3792">
        <v>31</v>
      </c>
      <c r="E3792" t="s">
        <v>218</v>
      </c>
      <c r="F3792">
        <v>5</v>
      </c>
      <c r="G3792">
        <v>26.1</v>
      </c>
      <c r="H3792">
        <f t="shared" si="2009"/>
        <v>0.26100000000000001</v>
      </c>
      <c r="I3792">
        <v>11</v>
      </c>
      <c r="J3792">
        <v>7.8</v>
      </c>
      <c r="K3792">
        <f t="shared" si="2010"/>
        <v>5.3502233400000002E-2</v>
      </c>
      <c r="L3792">
        <f t="shared" si="2013"/>
        <v>0.30790765414087445</v>
      </c>
      <c r="O3792">
        <f>L3792*0.43*0.75</f>
        <v>9.9300218460432008E-2</v>
      </c>
      <c r="Q3792">
        <f t="shared" si="2014"/>
        <v>5.1636113599424646E-2</v>
      </c>
      <c r="T3792">
        <f>(L3792*0.43*0.75)*(1+0.2)*0.52*3.67</f>
        <v>0.22740544429186613</v>
      </c>
    </row>
    <row r="3793" spans="1:20" x14ac:dyDescent="0.3">
      <c r="A3793" s="26">
        <v>34002</v>
      </c>
      <c r="B3793">
        <v>141</v>
      </c>
      <c r="C3793" t="s">
        <v>211</v>
      </c>
      <c r="D3793">
        <v>32</v>
      </c>
      <c r="E3793" t="s">
        <v>213</v>
      </c>
      <c r="F3793">
        <v>5</v>
      </c>
      <c r="G3793">
        <v>14</v>
      </c>
      <c r="H3793">
        <f t="shared" si="2009"/>
        <v>0.14000000000000001</v>
      </c>
      <c r="I3793">
        <v>5.0999999999999996</v>
      </c>
      <c r="J3793">
        <v>2.6</v>
      </c>
      <c r="K3793">
        <f t="shared" si="2010"/>
        <v>1.5393840000000002E-2</v>
      </c>
      <c r="L3793">
        <f>0.000084*(G3793^1.894314*I3793^0.808223+0.000031*G3793^2)</f>
        <v>4.6482013123087543E-2</v>
      </c>
      <c r="O3793">
        <f>L3793*0.66*1.07</f>
        <v>3.2825597667524423E-2</v>
      </c>
      <c r="Q3793">
        <f>O3793*0.531</f>
        <v>1.7430392361455469E-2</v>
      </c>
      <c r="T3793">
        <f>(L3793*0.66*1.07)*(1+0.2)*0.531*3.67</f>
        <v>7.6763447959849879E-2</v>
      </c>
    </row>
    <row r="3794" spans="1:20" x14ac:dyDescent="0.3">
      <c r="A3794" s="26">
        <v>34002</v>
      </c>
      <c r="B3794">
        <v>141</v>
      </c>
      <c r="C3794" t="s">
        <v>211</v>
      </c>
      <c r="D3794">
        <v>33</v>
      </c>
      <c r="E3794" t="s">
        <v>212</v>
      </c>
      <c r="F3794">
        <v>1</v>
      </c>
      <c r="G3794">
        <v>34</v>
      </c>
      <c r="H3794">
        <f t="shared" si="2009"/>
        <v>0.34</v>
      </c>
      <c r="I3794">
        <v>16.8</v>
      </c>
      <c r="J3794">
        <v>9.8000000000000007</v>
      </c>
      <c r="K3794">
        <f t="shared" si="2010"/>
        <v>9.079224000000001E-2</v>
      </c>
      <c r="L3794">
        <f>0.000062*(G3794^1.947206*I3794^0.894551+0.000039*G3794^2)</f>
        <v>0.74233494332225103</v>
      </c>
      <c r="O3794">
        <f>L3794*0.47*0.75</f>
        <v>0.26167306752109348</v>
      </c>
      <c r="Q3794">
        <f>O3794*0.52</f>
        <v>0.13606999511096862</v>
      </c>
      <c r="T3794">
        <f>(L3794*0.47*0.75)*(1+0.2)*0.52*3.67</f>
        <v>0.59925225846870578</v>
      </c>
    </row>
    <row r="3795" spans="1:20" x14ac:dyDescent="0.3">
      <c r="A3795" s="26">
        <v>34002</v>
      </c>
      <c r="B3795">
        <v>141</v>
      </c>
      <c r="C3795" t="s">
        <v>211</v>
      </c>
      <c r="D3795">
        <v>34</v>
      </c>
      <c r="E3795" t="s">
        <v>213</v>
      </c>
      <c r="F3795">
        <v>5</v>
      </c>
      <c r="G3795">
        <v>12.5</v>
      </c>
      <c r="H3795">
        <f t="shared" si="2009"/>
        <v>0.125</v>
      </c>
      <c r="I3795">
        <v>6</v>
      </c>
      <c r="J3795">
        <v>2.4</v>
      </c>
      <c r="K3795">
        <f t="shared" si="2010"/>
        <v>1.2271875E-2</v>
      </c>
      <c r="L3795">
        <f t="shared" ref="L3795:L3796" si="2015">0.000084*(G3795^1.894314*I3795^0.808223+0.000031*G3795^2)</f>
        <v>4.2765657198115044E-2</v>
      </c>
      <c r="O3795">
        <f>L3795*0.66*1.07</f>
        <v>3.020110711330885E-2</v>
      </c>
      <c r="Q3795">
        <f t="shared" ref="Q3795:Q3796" si="2016">O3795*0.531</f>
        <v>1.6036787877166999E-2</v>
      </c>
      <c r="T3795">
        <f>(L3795*0.66*1.07)*(1+0.2)*0.531*3.67</f>
        <v>7.0626013811043456E-2</v>
      </c>
    </row>
    <row r="3796" spans="1:20" x14ac:dyDescent="0.3">
      <c r="A3796" s="26">
        <v>34002</v>
      </c>
      <c r="B3796">
        <v>141</v>
      </c>
      <c r="C3796" t="s">
        <v>211</v>
      </c>
      <c r="D3796">
        <v>35</v>
      </c>
      <c r="E3796" t="s">
        <v>213</v>
      </c>
      <c r="F3796">
        <v>3</v>
      </c>
      <c r="G3796">
        <v>12</v>
      </c>
      <c r="H3796">
        <f t="shared" si="2009"/>
        <v>0.12</v>
      </c>
      <c r="I3796">
        <v>5</v>
      </c>
      <c r="J3796">
        <v>2.5</v>
      </c>
      <c r="K3796">
        <f t="shared" si="2010"/>
        <v>1.130976E-2</v>
      </c>
      <c r="L3796">
        <f t="shared" si="2015"/>
        <v>3.415984017903325E-2</v>
      </c>
      <c r="O3796">
        <f>L3796*0.66*1.07</f>
        <v>2.4123679134433286E-2</v>
      </c>
      <c r="Q3796">
        <f t="shared" si="2016"/>
        <v>1.2809673620384076E-2</v>
      </c>
      <c r="T3796">
        <f>(L3796*0.66*1.07)*(1+0.2)*0.531*3.67</f>
        <v>5.641380262417147E-2</v>
      </c>
    </row>
    <row r="3797" spans="1:20" x14ac:dyDescent="0.3">
      <c r="A3797" s="26">
        <v>34002</v>
      </c>
      <c r="B3797">
        <v>141</v>
      </c>
      <c r="C3797" t="s">
        <v>211</v>
      </c>
      <c r="D3797">
        <v>36</v>
      </c>
      <c r="E3797" t="s">
        <v>212</v>
      </c>
      <c r="F3797">
        <v>1</v>
      </c>
      <c r="G3797">
        <v>22.1</v>
      </c>
      <c r="H3797">
        <f t="shared" si="2009"/>
        <v>0.221</v>
      </c>
      <c r="I3797">
        <v>15.1</v>
      </c>
      <c r="J3797">
        <v>9.3000000000000007</v>
      </c>
      <c r="K3797">
        <f t="shared" si="2010"/>
        <v>3.8359721400000005E-2</v>
      </c>
      <c r="L3797">
        <f>0.000062*(G3797^1.947206*I3797^0.894551+0.000039*G3797^2)</f>
        <v>0.29164676059408134</v>
      </c>
      <c r="O3797">
        <f>L3797*0.47*0.75</f>
        <v>0.10280548310941368</v>
      </c>
      <c r="Q3797">
        <f>O3797*0.52</f>
        <v>5.3458851216895115E-2</v>
      </c>
      <c r="T3797">
        <f>(L3797*0.47*0.75)*(1+0.2)*0.52*3.67</f>
        <v>0.23543278075920604</v>
      </c>
    </row>
    <row r="3798" spans="1:20" x14ac:dyDescent="0.3">
      <c r="A3798" s="26">
        <v>34002</v>
      </c>
      <c r="B3798">
        <v>141</v>
      </c>
      <c r="C3798" t="s">
        <v>211</v>
      </c>
      <c r="D3798">
        <v>37</v>
      </c>
      <c r="E3798" t="s">
        <v>220</v>
      </c>
      <c r="F3798">
        <v>3</v>
      </c>
      <c r="G3798">
        <v>9.6999999999999993</v>
      </c>
      <c r="H3798">
        <f t="shared" si="2009"/>
        <v>9.6999999999999989E-2</v>
      </c>
      <c r="I3798">
        <v>4.7</v>
      </c>
      <c r="J3798">
        <v>1.6</v>
      </c>
      <c r="K3798">
        <f t="shared" si="2010"/>
        <v>7.3898285999999978E-3</v>
      </c>
      <c r="L3798">
        <f t="shared" ref="L3798:L3803" si="2017">0.000084*(G3798^1.894314*I3798^0.808223+0.000031*G3798^2)</f>
        <v>2.1714240541971734E-2</v>
      </c>
      <c r="O3798">
        <f>L3798*0.78*1.07</f>
        <v>1.8122705156329612E-2</v>
      </c>
      <c r="Q3798">
        <f t="shared" ref="Q3798:Q3803" si="2018">O3798*0.531</f>
        <v>9.623156438011024E-3</v>
      </c>
      <c r="T3798">
        <f>(L3798*0.78*1.07)*(1+0.2)*0.531*3.67</f>
        <v>4.2380380953000549E-2</v>
      </c>
    </row>
    <row r="3799" spans="1:20" x14ac:dyDescent="0.3">
      <c r="A3799" s="26">
        <v>34002</v>
      </c>
      <c r="B3799">
        <v>141</v>
      </c>
      <c r="C3799" t="s">
        <v>211</v>
      </c>
      <c r="D3799">
        <v>38</v>
      </c>
      <c r="E3799" t="s">
        <v>220</v>
      </c>
      <c r="F3799">
        <v>3</v>
      </c>
      <c r="G3799">
        <v>10</v>
      </c>
      <c r="H3799">
        <f t="shared" si="2009"/>
        <v>0.1</v>
      </c>
      <c r="I3799">
        <v>3.8</v>
      </c>
      <c r="J3799">
        <v>1.3</v>
      </c>
      <c r="K3799">
        <f t="shared" si="2010"/>
        <v>7.8540000000000016E-3</v>
      </c>
      <c r="L3799">
        <f t="shared" si="2017"/>
        <v>1.9372852036263096E-2</v>
      </c>
      <c r="O3799">
        <f>L3799*0.78*1.07</f>
        <v>1.6168582309465183E-2</v>
      </c>
      <c r="Q3799">
        <f t="shared" si="2018"/>
        <v>8.5855172063260127E-3</v>
      </c>
      <c r="T3799">
        <f>(L3799*0.78*1.07)*(1+0.2)*0.531*3.67</f>
        <v>3.7810617776659762E-2</v>
      </c>
    </row>
    <row r="3800" spans="1:20" x14ac:dyDescent="0.3">
      <c r="A3800" s="26">
        <v>34002</v>
      </c>
      <c r="B3800">
        <v>141</v>
      </c>
      <c r="C3800" t="s">
        <v>211</v>
      </c>
      <c r="D3800">
        <v>39</v>
      </c>
      <c r="E3800" t="s">
        <v>213</v>
      </c>
      <c r="F3800">
        <v>3</v>
      </c>
      <c r="G3800">
        <v>21</v>
      </c>
      <c r="H3800">
        <f t="shared" si="2009"/>
        <v>0.21</v>
      </c>
      <c r="I3800">
        <v>5.0999999999999996</v>
      </c>
      <c r="J3800">
        <v>2.6</v>
      </c>
      <c r="K3800">
        <f t="shared" si="2010"/>
        <v>3.4636139999999996E-2</v>
      </c>
      <c r="L3800">
        <f t="shared" si="2017"/>
        <v>0.10019758982884494</v>
      </c>
      <c r="O3800">
        <f>L3800*0.66*1.07</f>
        <v>7.0759537937130301E-2</v>
      </c>
      <c r="Q3800">
        <f t="shared" si="2018"/>
        <v>3.757331464461619E-2</v>
      </c>
      <c r="T3800">
        <f>(L3800*0.66*1.07)*(1+0.2)*0.531*3.67</f>
        <v>0.16547287769488969</v>
      </c>
    </row>
    <row r="3801" spans="1:20" x14ac:dyDescent="0.3">
      <c r="A3801" s="26">
        <v>34002</v>
      </c>
      <c r="B3801">
        <v>141</v>
      </c>
      <c r="C3801" t="s">
        <v>211</v>
      </c>
      <c r="D3801">
        <v>40</v>
      </c>
      <c r="E3801" t="s">
        <v>213</v>
      </c>
      <c r="F3801">
        <v>3</v>
      </c>
      <c r="G3801">
        <v>18</v>
      </c>
      <c r="H3801">
        <f t="shared" si="2009"/>
        <v>0.18</v>
      </c>
      <c r="I3801">
        <v>5.2</v>
      </c>
      <c r="J3801">
        <v>1.6</v>
      </c>
      <c r="K3801">
        <f t="shared" si="2010"/>
        <v>2.5446959999999998E-2</v>
      </c>
      <c r="L3801">
        <f t="shared" si="2017"/>
        <v>7.6007204106515888E-2</v>
      </c>
      <c r="O3801">
        <f>L3801*0.66*1.07</f>
        <v>5.3676287540021531E-2</v>
      </c>
      <c r="Q3801">
        <f t="shared" si="2018"/>
        <v>2.8502108683751436E-2</v>
      </c>
      <c r="T3801">
        <f>(L3801*0.66*1.07)*(1+0.2)*0.531*3.67</f>
        <v>0.12552328664324131</v>
      </c>
    </row>
    <row r="3802" spans="1:20" x14ac:dyDescent="0.3">
      <c r="A3802" s="26">
        <v>34002</v>
      </c>
      <c r="B3802">
        <v>141</v>
      </c>
      <c r="C3802" t="s">
        <v>211</v>
      </c>
      <c r="D3802">
        <v>41</v>
      </c>
      <c r="E3802" t="s">
        <v>213</v>
      </c>
      <c r="F3802">
        <v>3</v>
      </c>
      <c r="G3802">
        <v>12.2</v>
      </c>
      <c r="H3802">
        <f t="shared" si="2009"/>
        <v>0.122</v>
      </c>
      <c r="I3802">
        <v>3.6</v>
      </c>
      <c r="J3802">
        <v>1.4</v>
      </c>
      <c r="K3802">
        <f t="shared" si="2010"/>
        <v>1.1689893599999999E-2</v>
      </c>
      <c r="L3802">
        <f t="shared" si="2017"/>
        <v>2.7027671158606333E-2</v>
      </c>
      <c r="O3802">
        <f>L3802*0.66*1.07</f>
        <v>1.9086941372207795E-2</v>
      </c>
      <c r="Q3802">
        <f t="shared" si="2018"/>
        <v>1.013516586864234E-2</v>
      </c>
      <c r="T3802">
        <f>(L3802*0.66*1.07)*(1+0.2)*0.531*3.67</f>
        <v>4.4635270485500859E-2</v>
      </c>
    </row>
    <row r="3803" spans="1:20" x14ac:dyDescent="0.3">
      <c r="A3803" s="26">
        <v>34002</v>
      </c>
      <c r="B3803">
        <v>141</v>
      </c>
      <c r="C3803" t="s">
        <v>211</v>
      </c>
      <c r="D3803">
        <v>42</v>
      </c>
      <c r="E3803" t="s">
        <v>213</v>
      </c>
      <c r="F3803">
        <v>3</v>
      </c>
      <c r="G3803">
        <v>11.3</v>
      </c>
      <c r="H3803">
        <f t="shared" si="2009"/>
        <v>0.113</v>
      </c>
      <c r="I3803">
        <v>3.5</v>
      </c>
      <c r="J3803">
        <v>1.6</v>
      </c>
      <c r="K3803">
        <f t="shared" si="2010"/>
        <v>1.0028772600000001E-2</v>
      </c>
      <c r="L3803">
        <f t="shared" si="2017"/>
        <v>2.2849418472166743E-2</v>
      </c>
      <c r="O3803">
        <f>L3803*0.66*1.07</f>
        <v>1.6136259325044155E-2</v>
      </c>
      <c r="Q3803">
        <f t="shared" si="2018"/>
        <v>8.5683537015984468E-3</v>
      </c>
      <c r="T3803">
        <f>(L3803*0.66*1.07)*(1+0.2)*0.531*3.67</f>
        <v>3.7735029701839555E-2</v>
      </c>
    </row>
    <row r="3804" spans="1:20" x14ac:dyDescent="0.3">
      <c r="A3804" s="26">
        <v>34002</v>
      </c>
      <c r="B3804">
        <v>141</v>
      </c>
      <c r="C3804" t="s">
        <v>211</v>
      </c>
      <c r="D3804">
        <v>43</v>
      </c>
      <c r="E3804" t="s">
        <v>212</v>
      </c>
      <c r="F3804">
        <v>1</v>
      </c>
      <c r="G3804">
        <v>30</v>
      </c>
      <c r="H3804">
        <f t="shared" si="2009"/>
        <v>0.3</v>
      </c>
      <c r="I3804">
        <v>14</v>
      </c>
      <c r="J3804">
        <v>5.0999999999999996</v>
      </c>
      <c r="K3804">
        <f t="shared" si="2010"/>
        <v>7.0685999999999999E-2</v>
      </c>
      <c r="L3804">
        <f>0.000062*(G3804^1.947206*I3804^0.894551+0.000039*G3804^2)</f>
        <v>0.49422299952338511</v>
      </c>
      <c r="O3804">
        <f>L3804*0.47*0.75</f>
        <v>0.17421360733199323</v>
      </c>
      <c r="Q3804">
        <f>O3804*0.52</f>
        <v>9.0591075812636479E-2</v>
      </c>
      <c r="T3804">
        <f>(L3804*0.47*0.75)*(1+0.2)*0.52*3.67</f>
        <v>0.39896309787885104</v>
      </c>
    </row>
    <row r="3805" spans="1:20" x14ac:dyDescent="0.3">
      <c r="A3805" s="26">
        <v>34002</v>
      </c>
      <c r="B3805">
        <v>141</v>
      </c>
      <c r="C3805" t="s">
        <v>211</v>
      </c>
      <c r="D3805">
        <v>44</v>
      </c>
      <c r="E3805" t="s">
        <v>213</v>
      </c>
      <c r="F3805">
        <v>3</v>
      </c>
      <c r="G3805">
        <v>11</v>
      </c>
      <c r="H3805">
        <f t="shared" si="2009"/>
        <v>0.11</v>
      </c>
      <c r="I3805">
        <v>3.5</v>
      </c>
      <c r="J3805">
        <v>1.2</v>
      </c>
      <c r="K3805">
        <f t="shared" si="2010"/>
        <v>9.503339999999999E-3</v>
      </c>
      <c r="L3805">
        <f>0.000084*(G3805^1.894314*I3805^0.808223+0.000031*G3805^2)</f>
        <v>2.1713940228324541E-2</v>
      </c>
      <c r="O3805">
        <f>L3805*0.66*1.07</f>
        <v>1.5334384589242791E-2</v>
      </c>
      <c r="Q3805">
        <f>O3805*0.531</f>
        <v>8.1425582168879219E-3</v>
      </c>
      <c r="T3805">
        <f>(L3805*0.66*1.07)*(1+0.2)*0.531*3.67</f>
        <v>3.5859826387174408E-2</v>
      </c>
    </row>
    <row r="3806" spans="1:20" x14ac:dyDescent="0.3">
      <c r="A3806" s="26">
        <v>34002</v>
      </c>
      <c r="B3806">
        <v>141</v>
      </c>
      <c r="C3806" t="s">
        <v>211</v>
      </c>
      <c r="D3806">
        <v>45</v>
      </c>
      <c r="E3806" t="s">
        <v>217</v>
      </c>
      <c r="F3806">
        <v>1</v>
      </c>
      <c r="G3806">
        <v>37</v>
      </c>
      <c r="H3806">
        <f t="shared" si="2009"/>
        <v>0.37</v>
      </c>
      <c r="I3806">
        <v>15</v>
      </c>
      <c r="J3806">
        <v>8.8000000000000007</v>
      </c>
      <c r="K3806">
        <f t="shared" si="2010"/>
        <v>0.10752125999999999</v>
      </c>
      <c r="L3806">
        <f t="shared" ref="L3806:L3807" si="2019">0.000059*(G3806^1.965295*I3806^0.892133+0.000019*G3806^2)</f>
        <v>0.79810802421137794</v>
      </c>
      <c r="O3806">
        <f>L3806*0.47*0.75</f>
        <v>0.28133307853451073</v>
      </c>
      <c r="Q3806">
        <f t="shared" ref="Q3806:Q3807" si="2020">O3806*0.52</f>
        <v>0.14629320083794559</v>
      </c>
      <c r="T3806">
        <f>(L3806*0.47*0.75)*(1+0.2)*0.52*3.67</f>
        <v>0.64427525649031225</v>
      </c>
    </row>
    <row r="3807" spans="1:20" x14ac:dyDescent="0.3">
      <c r="A3807" s="26">
        <v>34002</v>
      </c>
      <c r="B3807">
        <v>141</v>
      </c>
      <c r="C3807" t="s">
        <v>211</v>
      </c>
      <c r="D3807">
        <v>46</v>
      </c>
      <c r="E3807" t="s">
        <v>217</v>
      </c>
      <c r="F3807">
        <v>1</v>
      </c>
      <c r="G3807">
        <v>33.5</v>
      </c>
      <c r="H3807">
        <f t="shared" si="2009"/>
        <v>0.33500000000000002</v>
      </c>
      <c r="I3807">
        <v>14.4</v>
      </c>
      <c r="J3807">
        <v>7.2</v>
      </c>
      <c r="K3807">
        <f t="shared" si="2010"/>
        <v>8.8141515000000017E-2</v>
      </c>
      <c r="L3807">
        <f t="shared" si="2019"/>
        <v>0.63303717396788017</v>
      </c>
      <c r="O3807">
        <f>L3807*0.47*0.75</f>
        <v>0.22314560382367776</v>
      </c>
      <c r="Q3807">
        <f t="shared" si="2020"/>
        <v>0.11603571398831244</v>
      </c>
      <c r="T3807">
        <f>(L3807*0.47*0.75)*(1+0.2)*0.52*3.67</f>
        <v>0.51102128440452799</v>
      </c>
    </row>
    <row r="3808" spans="1:20" x14ac:dyDescent="0.3">
      <c r="A3808" s="26">
        <v>34002</v>
      </c>
      <c r="B3808">
        <v>141</v>
      </c>
      <c r="C3808" t="s">
        <v>211</v>
      </c>
      <c r="D3808">
        <v>47</v>
      </c>
      <c r="E3808" t="s">
        <v>213</v>
      </c>
      <c r="F3808">
        <v>7</v>
      </c>
      <c r="G3808">
        <v>18.5</v>
      </c>
      <c r="H3808">
        <f t="shared" si="2009"/>
        <v>0.185</v>
      </c>
      <c r="I3808">
        <v>5.5</v>
      </c>
      <c r="J3808">
        <v>0</v>
      </c>
      <c r="K3808">
        <f t="shared" si="2010"/>
        <v>2.6880314999999998E-2</v>
      </c>
      <c r="L3808">
        <f t="shared" ref="L3808:L3809" si="2021">0.000084*(G3808^1.894314*I3808^0.808223+0.000031*G3808^2)</f>
        <v>8.3768975892301104E-2</v>
      </c>
      <c r="O3808">
        <f>L3808*0.66*1.07</f>
        <v>5.9157650775143046E-2</v>
      </c>
      <c r="Q3808">
        <f t="shared" ref="Q3808:Q3809" si="2022">O3808*0.531</f>
        <v>3.1412712561600963E-2</v>
      </c>
      <c r="T3808">
        <f>(L3808*0.66*1.07)*(1+0.2)*0.531*3.67</f>
        <v>0.13834158612129061</v>
      </c>
    </row>
    <row r="3809" spans="1:20" x14ac:dyDescent="0.3">
      <c r="A3809" s="26">
        <v>34002</v>
      </c>
      <c r="B3809">
        <v>141</v>
      </c>
      <c r="C3809" t="s">
        <v>211</v>
      </c>
      <c r="D3809">
        <v>48</v>
      </c>
      <c r="E3809" t="s">
        <v>213</v>
      </c>
      <c r="F3809">
        <v>3</v>
      </c>
      <c r="G3809">
        <v>21</v>
      </c>
      <c r="H3809">
        <f t="shared" si="2009"/>
        <v>0.21</v>
      </c>
      <c r="I3809">
        <v>6.7</v>
      </c>
      <c r="J3809">
        <v>1.7</v>
      </c>
      <c r="K3809">
        <f t="shared" si="2010"/>
        <v>3.4636139999999996E-2</v>
      </c>
      <c r="L3809">
        <f t="shared" si="2021"/>
        <v>0.12492071312436616</v>
      </c>
      <c r="O3809">
        <f>L3809*0.66*1.07</f>
        <v>8.8219007608427394E-2</v>
      </c>
      <c r="Q3809">
        <f t="shared" si="2022"/>
        <v>4.6844293040074945E-2</v>
      </c>
      <c r="T3809">
        <f>(L3809*0.66*1.07)*(1+0.2)*0.531*3.67</f>
        <v>0.20630226654849007</v>
      </c>
    </row>
    <row r="3810" spans="1:20" x14ac:dyDescent="0.3">
      <c r="A3810" s="26">
        <v>34002</v>
      </c>
      <c r="B3810">
        <v>141</v>
      </c>
      <c r="C3810" t="s">
        <v>211</v>
      </c>
      <c r="D3810">
        <v>49</v>
      </c>
      <c r="E3810" t="s">
        <v>212</v>
      </c>
      <c r="F3810">
        <v>3</v>
      </c>
      <c r="G3810">
        <v>9.5</v>
      </c>
      <c r="H3810">
        <f t="shared" si="2009"/>
        <v>9.5000000000000001E-2</v>
      </c>
      <c r="I3810">
        <v>3.8</v>
      </c>
      <c r="J3810">
        <v>2.5</v>
      </c>
      <c r="K3810">
        <f t="shared" si="2010"/>
        <v>7.088235E-3</v>
      </c>
      <c r="L3810">
        <f>0.000062*(G3810^1.947206*I3810^0.894551+0.000039*G3810^2)</f>
        <v>1.640109086673272E-2</v>
      </c>
      <c r="O3810">
        <f>L3810*0.47*0.75</f>
        <v>5.7813845305232838E-3</v>
      </c>
      <c r="Q3810">
        <f>O3810*0.52</f>
        <v>3.0063199558721075E-3</v>
      </c>
      <c r="T3810">
        <f>(L3810*0.47*0.75)*(1+0.2)*0.52*3.67</f>
        <v>1.3239833085660763E-2</v>
      </c>
    </row>
    <row r="3811" spans="1:20" x14ac:dyDescent="0.3">
      <c r="A3811" s="26">
        <v>34002</v>
      </c>
      <c r="B3811">
        <v>141</v>
      </c>
      <c r="C3811" t="s">
        <v>211</v>
      </c>
      <c r="D3811">
        <v>50</v>
      </c>
      <c r="E3811" t="s">
        <v>213</v>
      </c>
      <c r="F3811">
        <v>3</v>
      </c>
      <c r="G3811">
        <v>16</v>
      </c>
      <c r="H3811">
        <f t="shared" si="2009"/>
        <v>0.16</v>
      </c>
      <c r="I3811">
        <v>4.2</v>
      </c>
      <c r="J3811">
        <v>2.8</v>
      </c>
      <c r="K3811">
        <f t="shared" si="2010"/>
        <v>2.0106240000000001E-2</v>
      </c>
      <c r="L3811">
        <f t="shared" ref="L3811:L3815" si="2023">0.000084*(G3811^1.894314*I3811^0.808223+0.000031*G3811^2)</f>
        <v>5.1167087413211403E-2</v>
      </c>
      <c r="O3811">
        <f>L3811*0.66*1.07</f>
        <v>3.6134197131209897E-2</v>
      </c>
      <c r="Q3811">
        <f t="shared" ref="Q3811:Q3815" si="2024">O3811*0.531</f>
        <v>1.9187258676672456E-2</v>
      </c>
      <c r="T3811">
        <f>(L3811*0.66*1.07)*(1+0.2)*0.531*3.67</f>
        <v>8.4500687212065495E-2</v>
      </c>
    </row>
    <row r="3812" spans="1:20" x14ac:dyDescent="0.3">
      <c r="A3812" s="26">
        <v>34002</v>
      </c>
      <c r="B3812">
        <v>141</v>
      </c>
      <c r="C3812" t="s">
        <v>211</v>
      </c>
      <c r="D3812">
        <v>51</v>
      </c>
      <c r="E3812" t="s">
        <v>213</v>
      </c>
      <c r="F3812">
        <v>3</v>
      </c>
      <c r="G3812">
        <v>18</v>
      </c>
      <c r="H3812">
        <f t="shared" si="2009"/>
        <v>0.18</v>
      </c>
      <c r="I3812">
        <v>8.1999999999999993</v>
      </c>
      <c r="J3812">
        <v>5.6</v>
      </c>
      <c r="K3812">
        <f t="shared" si="2010"/>
        <v>2.5446959999999998E-2</v>
      </c>
      <c r="L3812">
        <f t="shared" si="2023"/>
        <v>0.10983184412170419</v>
      </c>
      <c r="O3812">
        <f>L3812*0.66*1.07</f>
        <v>7.7563248318747502E-2</v>
      </c>
      <c r="Q3812">
        <f t="shared" si="2024"/>
        <v>4.1186084857254925E-2</v>
      </c>
      <c r="T3812">
        <f>(L3812*0.66*1.07)*(1+0.2)*0.531*3.67</f>
        <v>0.18138351771135069</v>
      </c>
    </row>
    <row r="3813" spans="1:20" x14ac:dyDescent="0.3">
      <c r="A3813" s="26">
        <v>34002</v>
      </c>
      <c r="B3813">
        <v>141</v>
      </c>
      <c r="C3813" t="s">
        <v>211</v>
      </c>
      <c r="D3813">
        <v>52</v>
      </c>
      <c r="E3813" t="s">
        <v>213</v>
      </c>
      <c r="F3813">
        <v>7</v>
      </c>
      <c r="G3813">
        <v>10.5</v>
      </c>
      <c r="H3813">
        <f t="shared" si="2009"/>
        <v>0.105</v>
      </c>
      <c r="I3813">
        <v>3</v>
      </c>
      <c r="J3813">
        <v>0</v>
      </c>
      <c r="K3813">
        <f t="shared" si="2010"/>
        <v>8.659034999999999E-3</v>
      </c>
      <c r="L3813">
        <f t="shared" si="2023"/>
        <v>1.7553347351773239E-2</v>
      </c>
      <c r="O3813">
        <f>L3813*0.66*1.07</f>
        <v>1.2396173899822263E-2</v>
      </c>
      <c r="Q3813">
        <f t="shared" si="2024"/>
        <v>6.5823683408056223E-3</v>
      </c>
      <c r="T3813">
        <f>(L3813*0.66*1.07)*(1+0.2)*0.531*3.67</f>
        <v>2.8988750172907963E-2</v>
      </c>
    </row>
    <row r="3814" spans="1:20" x14ac:dyDescent="0.3">
      <c r="A3814" s="26">
        <v>34002</v>
      </c>
      <c r="B3814">
        <v>141</v>
      </c>
      <c r="C3814" t="s">
        <v>211</v>
      </c>
      <c r="D3814">
        <v>53</v>
      </c>
      <c r="E3814" t="s">
        <v>213</v>
      </c>
      <c r="F3814">
        <v>3</v>
      </c>
      <c r="G3814">
        <v>9.6999999999999993</v>
      </c>
      <c r="H3814">
        <f t="shared" si="2009"/>
        <v>9.6999999999999989E-2</v>
      </c>
      <c r="I3814">
        <v>4</v>
      </c>
      <c r="J3814">
        <v>1.5</v>
      </c>
      <c r="K3814">
        <f t="shared" si="2010"/>
        <v>7.3898285999999978E-3</v>
      </c>
      <c r="L3814">
        <f t="shared" si="2023"/>
        <v>1.9060711676257423E-2</v>
      </c>
      <c r="O3814">
        <f>L3814*0.66*1.07</f>
        <v>1.3460674585772993E-2</v>
      </c>
      <c r="Q3814">
        <f t="shared" si="2024"/>
        <v>7.1476182050454595E-3</v>
      </c>
      <c r="T3814">
        <f>(L3814*0.66*1.07)*(1+0.2)*0.531*3.67</f>
        <v>3.1478110575020209E-2</v>
      </c>
    </row>
    <row r="3815" spans="1:20" x14ac:dyDescent="0.3">
      <c r="A3815" s="26">
        <v>34002</v>
      </c>
      <c r="B3815">
        <v>141</v>
      </c>
      <c r="C3815" t="s">
        <v>211</v>
      </c>
      <c r="D3815">
        <v>54</v>
      </c>
      <c r="E3815" t="s">
        <v>213</v>
      </c>
      <c r="F3815">
        <v>3</v>
      </c>
      <c r="G3815">
        <v>9.3000000000000007</v>
      </c>
      <c r="H3815">
        <f t="shared" si="2009"/>
        <v>9.3000000000000013E-2</v>
      </c>
      <c r="I3815">
        <v>3.6</v>
      </c>
      <c r="J3815">
        <v>1.2</v>
      </c>
      <c r="K3815">
        <f t="shared" si="2010"/>
        <v>6.7929246000000016E-3</v>
      </c>
      <c r="L3815">
        <f t="shared" si="2023"/>
        <v>1.616265199700704E-2</v>
      </c>
      <c r="O3815">
        <f>L3815*0.66*1.07</f>
        <v>1.1414064840286373E-2</v>
      </c>
      <c r="Q3815">
        <f t="shared" si="2024"/>
        <v>6.0608684301920648E-3</v>
      </c>
      <c r="T3815">
        <f>(L3815*0.66*1.07)*(1+0.2)*0.531*3.67</f>
        <v>2.6692064566565851E-2</v>
      </c>
    </row>
    <row r="3816" spans="1:20" x14ac:dyDescent="0.3">
      <c r="A3816" s="26">
        <v>34002</v>
      </c>
      <c r="B3816">
        <v>141</v>
      </c>
      <c r="C3816" t="s">
        <v>211</v>
      </c>
      <c r="D3816">
        <v>55</v>
      </c>
      <c r="E3816" t="s">
        <v>216</v>
      </c>
      <c r="F3816">
        <v>3</v>
      </c>
      <c r="G3816">
        <v>8</v>
      </c>
      <c r="H3816">
        <f t="shared" si="2009"/>
        <v>0.08</v>
      </c>
      <c r="I3816">
        <v>3.8</v>
      </c>
      <c r="J3816">
        <v>1.7</v>
      </c>
      <c r="K3816">
        <f t="shared" si="2010"/>
        <v>5.0265600000000002E-3</v>
      </c>
      <c r="L3816">
        <f>0.000086*(G3816^1.882935*I3816^0.813269+0.000016*G3816^2)</f>
        <v>1.2778539351502275E-2</v>
      </c>
      <c r="O3816">
        <f>L3816*0.37*0.75</f>
        <v>3.5460446700418813E-3</v>
      </c>
      <c r="Q3816">
        <f>O3816*0.52</f>
        <v>1.8439432284217783E-3</v>
      </c>
      <c r="T3816">
        <f>(L3816*0.45*0.75)*(1+0.2)*0.52*3.67</f>
        <v>9.8765586218548113E-3</v>
      </c>
    </row>
    <row r="3817" spans="1:20" x14ac:dyDescent="0.3">
      <c r="A3817" s="26">
        <v>34002</v>
      </c>
      <c r="B3817">
        <v>141</v>
      </c>
      <c r="C3817" t="s">
        <v>211</v>
      </c>
      <c r="D3817">
        <v>56</v>
      </c>
      <c r="E3817" t="s">
        <v>214</v>
      </c>
      <c r="F3817">
        <v>5</v>
      </c>
      <c r="G3817">
        <v>22.1</v>
      </c>
      <c r="H3817">
        <f t="shared" si="2009"/>
        <v>0.221</v>
      </c>
      <c r="I3817">
        <v>5.0999999999999996</v>
      </c>
      <c r="J3817">
        <v>1.4</v>
      </c>
      <c r="K3817">
        <f t="shared" si="2010"/>
        <v>3.8359721400000005E-2</v>
      </c>
      <c r="L3817">
        <f>0.000081*(G3817^1.864042*I3817^0.850892+0.000027*G3817^2)</f>
        <v>0.10388646036847263</v>
      </c>
      <c r="O3817">
        <f>L3817*0.47*0.75</f>
        <v>3.6619977279886598E-2</v>
      </c>
      <c r="Q3817">
        <f>O3817*0.521</f>
        <v>1.9079008162820918E-2</v>
      </c>
      <c r="T3817">
        <f>(L3817*0.47*0.75)*(1+0.2)*0.521*3.67</f>
        <v>8.4023951949063314E-2</v>
      </c>
    </row>
    <row r="3818" spans="1:20" x14ac:dyDescent="0.3">
      <c r="A3818" s="26">
        <v>34002</v>
      </c>
      <c r="B3818">
        <v>141</v>
      </c>
      <c r="C3818" t="s">
        <v>211</v>
      </c>
      <c r="D3818">
        <v>57</v>
      </c>
      <c r="E3818" t="s">
        <v>220</v>
      </c>
      <c r="F3818">
        <v>3</v>
      </c>
      <c r="G3818">
        <v>11</v>
      </c>
      <c r="H3818">
        <f t="shared" si="2009"/>
        <v>0.11</v>
      </c>
      <c r="I3818">
        <v>3.2</v>
      </c>
      <c r="J3818">
        <v>1.5</v>
      </c>
      <c r="K3818">
        <f t="shared" si="2010"/>
        <v>9.503339999999999E-3</v>
      </c>
      <c r="L3818">
        <f>0.000084*(G3818^1.894314*I3818^0.808223+0.000031*G3818^2)</f>
        <v>2.019689628505221E-2</v>
      </c>
      <c r="O3818">
        <f>L3818*0.78*1.07</f>
        <v>1.6856329639504574E-2</v>
      </c>
      <c r="Q3818">
        <f>O3818*0.531</f>
        <v>8.9507110385769299E-3</v>
      </c>
      <c r="T3818">
        <f>(L3818*0.78*1.07)*(1+0.2)*0.531*3.67</f>
        <v>3.9418931413892792E-2</v>
      </c>
    </row>
    <row r="3819" spans="1:20" x14ac:dyDescent="0.3">
      <c r="A3819" s="26">
        <v>34002</v>
      </c>
      <c r="B3819">
        <v>141</v>
      </c>
      <c r="C3819" t="s">
        <v>211</v>
      </c>
      <c r="D3819">
        <v>58</v>
      </c>
      <c r="E3819" t="s">
        <v>212</v>
      </c>
      <c r="F3819">
        <v>1</v>
      </c>
      <c r="G3819">
        <v>21</v>
      </c>
      <c r="H3819">
        <f t="shared" si="2009"/>
        <v>0.21</v>
      </c>
      <c r="I3819">
        <v>9</v>
      </c>
      <c r="J3819">
        <v>5.8</v>
      </c>
      <c r="K3819">
        <f t="shared" si="2010"/>
        <v>3.4636139999999996E-2</v>
      </c>
      <c r="L3819">
        <f t="shared" ref="L3819:L3820" si="2025">0.000062*(G3819^1.947206*I3819^0.894551+0.000039*G3819^2)</f>
        <v>0.16620589026195154</v>
      </c>
      <c r="O3819">
        <f>L3819*0.47*0.75</f>
        <v>5.8587576317337922E-2</v>
      </c>
      <c r="Q3819">
        <f t="shared" ref="Q3819:Q3820" si="2026">O3819*0.52</f>
        <v>3.0465539685015721E-2</v>
      </c>
      <c r="T3819">
        <f>(L3819*0.47*0.75)*(1+0.2)*0.52*3.67</f>
        <v>0.1341702367728092</v>
      </c>
    </row>
    <row r="3820" spans="1:20" x14ac:dyDescent="0.3">
      <c r="A3820" s="26">
        <v>34002</v>
      </c>
      <c r="B3820">
        <v>141</v>
      </c>
      <c r="C3820" t="s">
        <v>211</v>
      </c>
      <c r="D3820">
        <v>59</v>
      </c>
      <c r="E3820" t="s">
        <v>212</v>
      </c>
      <c r="F3820">
        <v>1</v>
      </c>
      <c r="G3820">
        <v>34</v>
      </c>
      <c r="H3820">
        <f t="shared" si="2009"/>
        <v>0.34</v>
      </c>
      <c r="I3820">
        <v>10.1</v>
      </c>
      <c r="J3820">
        <v>6.2</v>
      </c>
      <c r="K3820">
        <f t="shared" si="2010"/>
        <v>9.079224000000001E-2</v>
      </c>
      <c r="L3820">
        <f t="shared" si="2025"/>
        <v>0.47088612397006679</v>
      </c>
      <c r="O3820">
        <f>L3820*0.47*0.75</f>
        <v>0.16598735869944853</v>
      </c>
      <c r="Q3820">
        <f t="shared" si="2026"/>
        <v>8.6313426523713238E-2</v>
      </c>
      <c r="T3820">
        <f>(L3820*0.47*0.75)*(1+0.2)*0.52*3.67</f>
        <v>0.38012433041043309</v>
      </c>
    </row>
    <row r="3821" spans="1:20" x14ac:dyDescent="0.3">
      <c r="A3821" s="26">
        <v>34002</v>
      </c>
      <c r="B3821">
        <v>141</v>
      </c>
      <c r="C3821" t="s">
        <v>211</v>
      </c>
      <c r="D3821">
        <v>60</v>
      </c>
      <c r="E3821" t="s">
        <v>220</v>
      </c>
      <c r="F3821">
        <v>3</v>
      </c>
      <c r="G3821">
        <v>12</v>
      </c>
      <c r="H3821">
        <f t="shared" si="2009"/>
        <v>0.12</v>
      </c>
      <c r="I3821">
        <v>3.6</v>
      </c>
      <c r="J3821">
        <v>1.7</v>
      </c>
      <c r="K3821">
        <f t="shared" si="2010"/>
        <v>1.130976E-2</v>
      </c>
      <c r="L3821">
        <f t="shared" ref="L3821:L3822" si="2027">0.000084*(G3821^1.894314*I3821^0.808223+0.000031*G3821^2)</f>
        <v>2.6194500543038207E-2</v>
      </c>
      <c r="O3821">
        <f>L3821*0.78*1.07</f>
        <v>2.1861930153219692E-2</v>
      </c>
      <c r="Q3821">
        <f t="shared" ref="Q3821:Q3822" si="2028">O3821*0.531</f>
        <v>1.1608684911359657E-2</v>
      </c>
      <c r="T3821">
        <f>(L3821*0.78*1.07)*(1+0.2)*0.531*3.67</f>
        <v>5.1124648349627932E-2</v>
      </c>
    </row>
    <row r="3822" spans="1:20" x14ac:dyDescent="0.3">
      <c r="A3822" s="26">
        <v>34002</v>
      </c>
      <c r="B3822">
        <v>141</v>
      </c>
      <c r="C3822" t="s">
        <v>211</v>
      </c>
      <c r="D3822">
        <v>61</v>
      </c>
      <c r="E3822" t="s">
        <v>220</v>
      </c>
      <c r="F3822">
        <v>3</v>
      </c>
      <c r="G3822">
        <v>8.5</v>
      </c>
      <c r="H3822">
        <f t="shared" si="2009"/>
        <v>8.5000000000000006E-2</v>
      </c>
      <c r="I3822">
        <v>3.7</v>
      </c>
      <c r="J3822">
        <v>1.5</v>
      </c>
      <c r="K3822">
        <f t="shared" si="2010"/>
        <v>5.6745150000000006E-3</v>
      </c>
      <c r="L3822">
        <f t="shared" si="2027"/>
        <v>1.3935743179161903E-2</v>
      </c>
      <c r="O3822">
        <f>L3822*0.78*1.07</f>
        <v>1.1630771257328525E-2</v>
      </c>
      <c r="Q3822">
        <f t="shared" si="2028"/>
        <v>6.1759395376414471E-3</v>
      </c>
      <c r="T3822">
        <f>(L3822*0.78*1.07)*(1+0.2)*0.531*3.67</f>
        <v>2.719883772377293E-2</v>
      </c>
    </row>
    <row r="3823" spans="1:20" x14ac:dyDescent="0.3">
      <c r="A3823" s="26">
        <v>34002</v>
      </c>
      <c r="B3823">
        <v>141</v>
      </c>
      <c r="C3823" t="s">
        <v>211</v>
      </c>
      <c r="D3823">
        <v>62</v>
      </c>
      <c r="E3823" t="s">
        <v>212</v>
      </c>
      <c r="F3823">
        <v>1</v>
      </c>
      <c r="G3823">
        <v>26</v>
      </c>
      <c r="H3823">
        <f t="shared" si="2009"/>
        <v>0.26</v>
      </c>
      <c r="I3823">
        <v>9.6999999999999993</v>
      </c>
      <c r="J3823">
        <v>7.3</v>
      </c>
      <c r="K3823">
        <f t="shared" si="2010"/>
        <v>5.3093040000000008E-2</v>
      </c>
      <c r="L3823">
        <f>0.000062*(G3823^1.947206*I3823^0.894551+0.000039*G3823^2)</f>
        <v>0.26937454843583353</v>
      </c>
      <c r="O3823">
        <f>L3823*0.47*0.75</f>
        <v>9.4954528323631313E-2</v>
      </c>
      <c r="Q3823">
        <f>O3823*0.52</f>
        <v>4.9376354728288281E-2</v>
      </c>
      <c r="T3823">
        <f>(L3823*0.47*0.75)*(1+0.2)*0.52*3.67</f>
        <v>0.2174534662233816</v>
      </c>
    </row>
    <row r="3824" spans="1:20" x14ac:dyDescent="0.3">
      <c r="A3824" s="26">
        <v>34002</v>
      </c>
      <c r="B3824">
        <v>141</v>
      </c>
      <c r="C3824" t="s">
        <v>211</v>
      </c>
      <c r="D3824">
        <v>63</v>
      </c>
      <c r="E3824" t="s">
        <v>214</v>
      </c>
      <c r="F3824">
        <v>3</v>
      </c>
      <c r="G3824">
        <v>17.5</v>
      </c>
      <c r="H3824">
        <f t="shared" si="2009"/>
        <v>0.17499999999999999</v>
      </c>
      <c r="I3824">
        <v>4.5999999999999996</v>
      </c>
      <c r="J3824">
        <v>1</v>
      </c>
      <c r="K3824">
        <f t="shared" si="2010"/>
        <v>2.4052874999999998E-2</v>
      </c>
      <c r="L3824">
        <f>0.000081*(G3824^1.864042*I3824^0.850892+0.000027*G3824^2)</f>
        <v>6.1588582560552774E-2</v>
      </c>
      <c r="O3824">
        <f>L3824*0.47*0.75</f>
        <v>2.1709975352594852E-2</v>
      </c>
      <c r="Q3824">
        <f>O3824*0.521</f>
        <v>1.1310897158701918E-2</v>
      </c>
      <c r="T3824">
        <f>(L3824*0.47*0.75)*(1+0.2)*0.521*3.67</f>
        <v>4.9813191086923246E-2</v>
      </c>
    </row>
    <row r="3825" spans="1:20" x14ac:dyDescent="0.3">
      <c r="A3825" s="26">
        <v>34002</v>
      </c>
      <c r="B3825">
        <v>142</v>
      </c>
      <c r="C3825" t="s">
        <v>211</v>
      </c>
      <c r="D3825">
        <v>1</v>
      </c>
      <c r="E3825" t="s">
        <v>212</v>
      </c>
      <c r="F3825">
        <v>1</v>
      </c>
      <c r="G3825">
        <v>40.799999999999997</v>
      </c>
      <c r="H3825">
        <f t="shared" si="2009"/>
        <v>0.40799999999999997</v>
      </c>
      <c r="I3825">
        <v>17.5</v>
      </c>
      <c r="J3825">
        <v>9</v>
      </c>
      <c r="K3825">
        <f t="shared" si="2010"/>
        <v>0.13074082559999997</v>
      </c>
      <c r="L3825">
        <f>0.000062*(G3825^1.947206*I3825^0.894551+0.000039*G3825^2)</f>
        <v>1.0980986166517701</v>
      </c>
      <c r="O3825">
        <f>L3825*0.47*0.75</f>
        <v>0.38707976236974895</v>
      </c>
      <c r="Q3825">
        <f>O3825*0.52</f>
        <v>0.20128147643226946</v>
      </c>
      <c r="T3825">
        <f>(L3825*0.47*0.75)*(1+0.2)*0.52*3.67</f>
        <v>0.88644362220771467</v>
      </c>
    </row>
    <row r="3826" spans="1:20" x14ac:dyDescent="0.3">
      <c r="A3826" s="26">
        <v>34002</v>
      </c>
      <c r="B3826">
        <v>142</v>
      </c>
      <c r="C3826" t="s">
        <v>211</v>
      </c>
      <c r="D3826">
        <v>2</v>
      </c>
      <c r="E3826" t="s">
        <v>214</v>
      </c>
      <c r="F3826">
        <v>3</v>
      </c>
      <c r="G3826">
        <v>10</v>
      </c>
      <c r="H3826">
        <f t="shared" si="2009"/>
        <v>0.1</v>
      </c>
      <c r="I3826">
        <v>4.5</v>
      </c>
      <c r="J3826">
        <v>2.1</v>
      </c>
      <c r="K3826">
        <f t="shared" si="2010"/>
        <v>7.8540000000000016E-3</v>
      </c>
      <c r="L3826">
        <f t="shared" ref="L3826:L3828" si="2029">0.000081*(G3826^1.864042*I3826^0.850892+0.000027*G3826^2)</f>
        <v>2.129829218482223E-2</v>
      </c>
      <c r="O3826">
        <f t="shared" ref="O3826:O3828" si="2030">L3826*0.47*0.75</f>
        <v>7.507647995149835E-3</v>
      </c>
      <c r="Q3826">
        <f t="shared" ref="Q3826:Q3828" si="2031">O3826*0.521</f>
        <v>3.9114846054730638E-3</v>
      </c>
      <c r="T3826">
        <f t="shared" ref="T3826:T3828" si="2032">(L3826*0.47*0.75)*(1+0.2)*0.521*3.67</f>
        <v>1.7226178202503373E-2</v>
      </c>
    </row>
    <row r="3827" spans="1:20" x14ac:dyDescent="0.3">
      <c r="A3827" s="26">
        <v>34002</v>
      </c>
      <c r="B3827">
        <v>142</v>
      </c>
      <c r="C3827" t="s">
        <v>211</v>
      </c>
      <c r="D3827">
        <v>3</v>
      </c>
      <c r="E3827" t="s">
        <v>214</v>
      </c>
      <c r="F3827">
        <v>3</v>
      </c>
      <c r="G3827">
        <v>11.8</v>
      </c>
      <c r="H3827">
        <f t="shared" si="2009"/>
        <v>0.11800000000000001</v>
      </c>
      <c r="I3827">
        <v>4</v>
      </c>
      <c r="J3827">
        <v>0.4</v>
      </c>
      <c r="K3827">
        <f t="shared" si="2010"/>
        <v>1.0935909600000002E-2</v>
      </c>
      <c r="L3827">
        <f t="shared" si="2029"/>
        <v>2.623077797829482E-2</v>
      </c>
      <c r="O3827">
        <f t="shared" si="2030"/>
        <v>9.2463492373489227E-3</v>
      </c>
      <c r="Q3827">
        <f t="shared" si="2031"/>
        <v>4.8173479526587891E-3</v>
      </c>
      <c r="T3827">
        <f t="shared" si="2032"/>
        <v>2.1215600383509305E-2</v>
      </c>
    </row>
    <row r="3828" spans="1:20" x14ac:dyDescent="0.3">
      <c r="A3828" s="26">
        <v>34002</v>
      </c>
      <c r="B3828">
        <v>142</v>
      </c>
      <c r="C3828" t="s">
        <v>211</v>
      </c>
      <c r="D3828">
        <v>4</v>
      </c>
      <c r="E3828" t="s">
        <v>214</v>
      </c>
      <c r="F3828">
        <v>3</v>
      </c>
      <c r="G3828">
        <v>16.5</v>
      </c>
      <c r="H3828">
        <f t="shared" si="2009"/>
        <v>0.16500000000000001</v>
      </c>
      <c r="I3828">
        <v>4.5</v>
      </c>
      <c r="J3828">
        <v>1.2</v>
      </c>
      <c r="K3828">
        <f t="shared" si="2010"/>
        <v>2.1382515000000001E-2</v>
      </c>
      <c r="L3828">
        <f t="shared" si="2029"/>
        <v>5.4168187145390928E-2</v>
      </c>
      <c r="O3828">
        <f t="shared" si="2030"/>
        <v>1.9094285968750301E-2</v>
      </c>
      <c r="Q3828">
        <f t="shared" si="2031"/>
        <v>9.9481229897189077E-3</v>
      </c>
      <c r="T3828">
        <f t="shared" si="2032"/>
        <v>4.3811533646722065E-2</v>
      </c>
    </row>
    <row r="3829" spans="1:20" x14ac:dyDescent="0.3">
      <c r="A3829" s="26">
        <v>34002</v>
      </c>
      <c r="B3829">
        <v>142</v>
      </c>
      <c r="C3829" t="s">
        <v>211</v>
      </c>
      <c r="D3829">
        <v>5</v>
      </c>
      <c r="E3829" t="s">
        <v>220</v>
      </c>
      <c r="F3829">
        <v>3</v>
      </c>
      <c r="G3829">
        <v>14.2</v>
      </c>
      <c r="H3829">
        <f t="shared" si="2009"/>
        <v>0.14199999999999999</v>
      </c>
      <c r="I3829">
        <v>4</v>
      </c>
      <c r="J3829">
        <v>2</v>
      </c>
      <c r="K3829">
        <f t="shared" si="2010"/>
        <v>1.5836805599999997E-2</v>
      </c>
      <c r="L3829">
        <f>0.000084*(G3829^1.894314*I3829^0.808223+0.000031*G3829^2)</f>
        <v>3.9235552560654509E-2</v>
      </c>
      <c r="O3829">
        <f>L3829*0.78*1.07</f>
        <v>3.2745992167122255E-2</v>
      </c>
      <c r="Q3829">
        <f>O3829*0.531</f>
        <v>1.738812184074192E-2</v>
      </c>
      <c r="T3829">
        <f>(L3829*0.78*1.07)*(1+0.2)*0.531*3.67</f>
        <v>7.6577288586627407E-2</v>
      </c>
    </row>
    <row r="3830" spans="1:20" x14ac:dyDescent="0.3">
      <c r="A3830" s="26">
        <v>34002</v>
      </c>
      <c r="B3830">
        <v>142</v>
      </c>
      <c r="C3830" t="s">
        <v>211</v>
      </c>
      <c r="D3830">
        <v>6</v>
      </c>
      <c r="E3830" t="s">
        <v>214</v>
      </c>
      <c r="F3830">
        <v>3</v>
      </c>
      <c r="G3830">
        <v>11.5</v>
      </c>
      <c r="H3830">
        <f t="shared" si="2009"/>
        <v>0.115</v>
      </c>
      <c r="I3830">
        <v>5</v>
      </c>
      <c r="J3830">
        <v>1</v>
      </c>
      <c r="K3830">
        <f t="shared" si="2010"/>
        <v>1.0386915E-2</v>
      </c>
      <c r="L3830">
        <f>0.000081*(G3830^1.864042*I3830^0.850892+0.000027*G3830^2)</f>
        <v>3.0228909673539656E-2</v>
      </c>
      <c r="O3830">
        <f>L3830*0.47*0.75</f>
        <v>1.0655690659922728E-2</v>
      </c>
      <c r="Q3830">
        <f>O3830*0.521</f>
        <v>5.5516148338197414E-3</v>
      </c>
      <c r="T3830">
        <f>(L3830*0.47*0.75)*(1+0.2)*0.521*3.67</f>
        <v>2.4449311728142142E-2</v>
      </c>
    </row>
    <row r="3831" spans="1:20" x14ac:dyDescent="0.3">
      <c r="A3831" s="26">
        <v>34002</v>
      </c>
      <c r="B3831">
        <v>142</v>
      </c>
      <c r="C3831" t="s">
        <v>211</v>
      </c>
      <c r="D3831">
        <v>7</v>
      </c>
      <c r="E3831" t="s">
        <v>213</v>
      </c>
      <c r="F3831">
        <v>7</v>
      </c>
      <c r="G3831">
        <v>16</v>
      </c>
      <c r="H3831">
        <f t="shared" si="2009"/>
        <v>0.16</v>
      </c>
      <c r="I3831">
        <v>6</v>
      </c>
      <c r="J3831">
        <v>0</v>
      </c>
      <c r="K3831">
        <f t="shared" si="2010"/>
        <v>2.0106240000000001E-2</v>
      </c>
      <c r="L3831">
        <f>0.000084*(G3831^1.894314*I3831^0.808223+0.000031*G3831^2)</f>
        <v>6.8262879830749454E-2</v>
      </c>
      <c r="O3831">
        <f>L3831*0.66*1.07</f>
        <v>4.8207245736475265E-2</v>
      </c>
      <c r="Q3831">
        <f>O3831*0.531</f>
        <v>2.5598047486068368E-2</v>
      </c>
      <c r="T3831">
        <f>(L3831*0.66*1.07)*(1+0.2)*0.531*3.67</f>
        <v>0.11273380112864508</v>
      </c>
    </row>
    <row r="3832" spans="1:20" x14ac:dyDescent="0.3">
      <c r="A3832" s="26">
        <v>34002</v>
      </c>
      <c r="B3832">
        <v>142</v>
      </c>
      <c r="C3832" t="s">
        <v>211</v>
      </c>
      <c r="D3832">
        <v>8</v>
      </c>
      <c r="E3832" t="s">
        <v>212</v>
      </c>
      <c r="F3832">
        <v>1</v>
      </c>
      <c r="G3832">
        <v>37.4</v>
      </c>
      <c r="H3832">
        <f t="shared" si="2009"/>
        <v>0.374</v>
      </c>
      <c r="I3832">
        <v>16</v>
      </c>
      <c r="J3832">
        <v>9</v>
      </c>
      <c r="K3832">
        <f t="shared" si="2010"/>
        <v>0.1098586104</v>
      </c>
      <c r="L3832">
        <f>0.000062*(G3832^1.947206*I3832^0.894551+0.000039*G3832^2)</f>
        <v>0.85554953978561488</v>
      </c>
      <c r="O3832">
        <f>L3832*0.47*0.75</f>
        <v>0.30158121277442923</v>
      </c>
      <c r="Q3832">
        <f>O3832*0.52</f>
        <v>0.1568222306427032</v>
      </c>
      <c r="T3832">
        <f>(L3832*0.47*0.75)*(1+0.2)*0.52*3.67</f>
        <v>0.69064510375046484</v>
      </c>
    </row>
    <row r="3833" spans="1:20" x14ac:dyDescent="0.3">
      <c r="A3833" s="26">
        <v>34002</v>
      </c>
      <c r="B3833">
        <v>142</v>
      </c>
      <c r="C3833" t="s">
        <v>211</v>
      </c>
      <c r="D3833">
        <v>9</v>
      </c>
      <c r="E3833" t="s">
        <v>213</v>
      </c>
      <c r="F3833">
        <v>7</v>
      </c>
      <c r="G3833">
        <v>21</v>
      </c>
      <c r="H3833">
        <f t="shared" si="2009"/>
        <v>0.21</v>
      </c>
      <c r="I3833">
        <v>6</v>
      </c>
      <c r="J3833">
        <v>0</v>
      </c>
      <c r="K3833">
        <f t="shared" si="2010"/>
        <v>3.4636139999999996E-2</v>
      </c>
      <c r="L3833">
        <f t="shared" ref="L3833:L3835" si="2033">0.000084*(G3833^1.894314*I3833^0.808223+0.000031*G3833^2)</f>
        <v>0.11426202327403706</v>
      </c>
      <c r="O3833">
        <f>L3833*0.66*1.07</f>
        <v>8.0691840836124976E-2</v>
      </c>
      <c r="Q3833">
        <f t="shared" ref="Q3833:Q3835" si="2034">O3833*0.531</f>
        <v>4.2847367483982365E-2</v>
      </c>
      <c r="T3833">
        <f>(L3833*0.66*1.07)*(1+0.2)*0.531*3.67</f>
        <v>0.18869980639945833</v>
      </c>
    </row>
    <row r="3834" spans="1:20" x14ac:dyDescent="0.3">
      <c r="A3834" s="26">
        <v>34002</v>
      </c>
      <c r="B3834">
        <v>142</v>
      </c>
      <c r="C3834" t="s">
        <v>211</v>
      </c>
      <c r="D3834">
        <v>10</v>
      </c>
      <c r="E3834" t="s">
        <v>213</v>
      </c>
      <c r="F3834">
        <v>7</v>
      </c>
      <c r="G3834">
        <v>21</v>
      </c>
      <c r="H3834">
        <f t="shared" si="2009"/>
        <v>0.21</v>
      </c>
      <c r="I3834">
        <v>7.5</v>
      </c>
      <c r="J3834">
        <v>0</v>
      </c>
      <c r="K3834">
        <f t="shared" si="2010"/>
        <v>3.4636139999999996E-2</v>
      </c>
      <c r="L3834">
        <f t="shared" si="2033"/>
        <v>0.13684410425173829</v>
      </c>
      <c r="O3834">
        <f>L3834*0.66*1.07</f>
        <v>9.6639306422577592E-2</v>
      </c>
      <c r="Q3834">
        <f t="shared" si="2034"/>
        <v>5.1315471710388701E-2</v>
      </c>
      <c r="T3834">
        <f>(L3834*0.66*1.07)*(1+0.2)*0.531*3.67</f>
        <v>0.22599333741255184</v>
      </c>
    </row>
    <row r="3835" spans="1:20" x14ac:dyDescent="0.3">
      <c r="A3835" s="26">
        <v>34002</v>
      </c>
      <c r="B3835">
        <v>142</v>
      </c>
      <c r="C3835" t="s">
        <v>211</v>
      </c>
      <c r="D3835">
        <v>11</v>
      </c>
      <c r="E3835" t="s">
        <v>213</v>
      </c>
      <c r="F3835">
        <v>3</v>
      </c>
      <c r="G3835">
        <v>15.3</v>
      </c>
      <c r="H3835">
        <f t="shared" si="2009"/>
        <v>0.153</v>
      </c>
      <c r="I3835">
        <v>5</v>
      </c>
      <c r="J3835">
        <v>1.8</v>
      </c>
      <c r="K3835">
        <f t="shared" si="2010"/>
        <v>1.83854286E-2</v>
      </c>
      <c r="L3835">
        <f t="shared" si="2033"/>
        <v>5.4123437805787419E-2</v>
      </c>
      <c r="O3835">
        <f>L3835*0.66*1.07</f>
        <v>3.8221971778447078E-2</v>
      </c>
      <c r="Q3835">
        <f t="shared" si="2034"/>
        <v>2.0295867014355401E-2</v>
      </c>
      <c r="T3835">
        <f>(L3835*0.66*1.07)*(1+0.2)*0.531*3.67</f>
        <v>8.9382998331221167E-2</v>
      </c>
    </row>
    <row r="3836" spans="1:20" x14ac:dyDescent="0.3">
      <c r="A3836" s="26">
        <v>34002</v>
      </c>
      <c r="B3836">
        <v>142</v>
      </c>
      <c r="C3836" t="s">
        <v>211</v>
      </c>
      <c r="D3836">
        <v>12</v>
      </c>
      <c r="E3836" t="s">
        <v>214</v>
      </c>
      <c r="F3836">
        <v>5</v>
      </c>
      <c r="G3836">
        <v>17.399999999999999</v>
      </c>
      <c r="H3836">
        <f t="shared" si="2009"/>
        <v>0.17399999999999999</v>
      </c>
      <c r="I3836">
        <v>6.5</v>
      </c>
      <c r="J3836">
        <v>1</v>
      </c>
      <c r="K3836">
        <f t="shared" si="2010"/>
        <v>2.3778770399999996E-2</v>
      </c>
      <c r="L3836">
        <f t="shared" ref="L3836:L3841" si="2035">0.000081*(G3836^1.864042*I3836^0.850892+0.000027*G3836^2)</f>
        <v>8.1776008561729216E-2</v>
      </c>
      <c r="O3836">
        <f t="shared" ref="O3836:O3841" si="2036">L3836*0.47*0.75</f>
        <v>2.8826043018009548E-2</v>
      </c>
      <c r="Q3836">
        <f t="shared" ref="Q3836:Q3841" si="2037">O3836*0.521</f>
        <v>1.5018368412382976E-2</v>
      </c>
      <c r="T3836">
        <f t="shared" ref="T3836:T3841" si="2038">(L3836*0.47*0.75)*(1+0.2)*0.521*3.67</f>
        <v>6.6140894488134608E-2</v>
      </c>
    </row>
    <row r="3837" spans="1:20" x14ac:dyDescent="0.3">
      <c r="A3837" s="26">
        <v>34002</v>
      </c>
      <c r="B3837">
        <v>142</v>
      </c>
      <c r="C3837" t="s">
        <v>211</v>
      </c>
      <c r="D3837">
        <v>13</v>
      </c>
      <c r="E3837" t="s">
        <v>214</v>
      </c>
      <c r="F3837">
        <v>5</v>
      </c>
      <c r="G3837">
        <v>20</v>
      </c>
      <c r="H3837">
        <f t="shared" si="2009"/>
        <v>0.2</v>
      </c>
      <c r="I3837">
        <v>6.5</v>
      </c>
      <c r="J3837">
        <v>0.7</v>
      </c>
      <c r="K3837">
        <f t="shared" si="2010"/>
        <v>3.1416000000000006E-2</v>
      </c>
      <c r="L3837">
        <f t="shared" si="2035"/>
        <v>0.10601434381918637</v>
      </c>
      <c r="O3837">
        <f t="shared" si="2036"/>
        <v>3.7370056196263192E-2</v>
      </c>
      <c r="Q3837">
        <f t="shared" si="2037"/>
        <v>1.9469799278253125E-2</v>
      </c>
      <c r="T3837">
        <f t="shared" si="2038"/>
        <v>8.5744996021426753E-2</v>
      </c>
    </row>
    <row r="3838" spans="1:20" x14ac:dyDescent="0.3">
      <c r="A3838" s="26">
        <v>34002</v>
      </c>
      <c r="B3838">
        <v>142</v>
      </c>
      <c r="C3838" t="s">
        <v>211</v>
      </c>
      <c r="D3838">
        <v>14</v>
      </c>
      <c r="E3838" t="s">
        <v>214</v>
      </c>
      <c r="F3838">
        <v>5</v>
      </c>
      <c r="G3838">
        <v>17.5</v>
      </c>
      <c r="H3838">
        <f t="shared" si="2009"/>
        <v>0.17499999999999999</v>
      </c>
      <c r="I3838">
        <v>6.5</v>
      </c>
      <c r="J3838">
        <v>3</v>
      </c>
      <c r="K3838">
        <f t="shared" si="2010"/>
        <v>2.4052874999999998E-2</v>
      </c>
      <c r="L3838">
        <f t="shared" si="2035"/>
        <v>8.2654240641688304E-2</v>
      </c>
      <c r="O3838">
        <f t="shared" si="2036"/>
        <v>2.9135619826195128E-2</v>
      </c>
      <c r="Q3838">
        <f t="shared" si="2037"/>
        <v>1.5179657929447662E-2</v>
      </c>
      <c r="T3838">
        <f t="shared" si="2038"/>
        <v>6.6851213521287506E-2</v>
      </c>
    </row>
    <row r="3839" spans="1:20" x14ac:dyDescent="0.3">
      <c r="A3839" s="26">
        <v>34002</v>
      </c>
      <c r="B3839">
        <v>142</v>
      </c>
      <c r="C3839" t="s">
        <v>211</v>
      </c>
      <c r="D3839">
        <v>15</v>
      </c>
      <c r="E3839" t="s">
        <v>214</v>
      </c>
      <c r="F3839">
        <v>5</v>
      </c>
      <c r="G3839">
        <v>19.2</v>
      </c>
      <c r="H3839">
        <f t="shared" si="2009"/>
        <v>0.192</v>
      </c>
      <c r="I3839">
        <v>6.5</v>
      </c>
      <c r="J3839">
        <v>1.4</v>
      </c>
      <c r="K3839">
        <f t="shared" si="2010"/>
        <v>2.8952985600000002E-2</v>
      </c>
      <c r="L3839">
        <f t="shared" si="2035"/>
        <v>9.8246580495425367E-2</v>
      </c>
      <c r="O3839">
        <f t="shared" si="2036"/>
        <v>3.4631919624637436E-2</v>
      </c>
      <c r="Q3839">
        <f t="shared" si="2037"/>
        <v>1.8043230124436104E-2</v>
      </c>
      <c r="T3839">
        <f t="shared" si="2038"/>
        <v>7.9462385468016608E-2</v>
      </c>
    </row>
    <row r="3840" spans="1:20" x14ac:dyDescent="0.3">
      <c r="A3840" s="26">
        <v>34002</v>
      </c>
      <c r="B3840">
        <v>142</v>
      </c>
      <c r="C3840" t="s">
        <v>211</v>
      </c>
      <c r="D3840">
        <v>16</v>
      </c>
      <c r="E3840" t="s">
        <v>214</v>
      </c>
      <c r="F3840">
        <v>3</v>
      </c>
      <c r="G3840">
        <v>18.5</v>
      </c>
      <c r="H3840">
        <f t="shared" si="2009"/>
        <v>0.185</v>
      </c>
      <c r="I3840">
        <v>6.2</v>
      </c>
      <c r="J3840">
        <v>1</v>
      </c>
      <c r="K3840">
        <f t="shared" si="2010"/>
        <v>2.6880314999999998E-2</v>
      </c>
      <c r="L3840">
        <f t="shared" si="2035"/>
        <v>8.8062251041759923E-2</v>
      </c>
      <c r="O3840">
        <f t="shared" si="2036"/>
        <v>3.1041943492220371E-2</v>
      </c>
      <c r="Q3840">
        <f t="shared" si="2037"/>
        <v>1.6172852559446813E-2</v>
      </c>
      <c r="T3840">
        <f t="shared" si="2038"/>
        <v>7.1225242671803773E-2</v>
      </c>
    </row>
    <row r="3841" spans="1:24" x14ac:dyDescent="0.3">
      <c r="A3841" s="26">
        <v>34002</v>
      </c>
      <c r="B3841">
        <v>142</v>
      </c>
      <c r="C3841" t="s">
        <v>211</v>
      </c>
      <c r="D3841">
        <v>17</v>
      </c>
      <c r="E3841" t="s">
        <v>214</v>
      </c>
      <c r="F3841">
        <v>3</v>
      </c>
      <c r="G3841">
        <v>7.8</v>
      </c>
      <c r="H3841">
        <f t="shared" si="2009"/>
        <v>7.8E-2</v>
      </c>
      <c r="I3841">
        <v>3.6</v>
      </c>
      <c r="J3841">
        <v>0.8</v>
      </c>
      <c r="K3841">
        <f t="shared" si="2010"/>
        <v>4.7783736E-3</v>
      </c>
      <c r="L3841">
        <f t="shared" si="2035"/>
        <v>1.1085247311431651E-2</v>
      </c>
      <c r="O3841">
        <f t="shared" si="2036"/>
        <v>3.9075496772796566E-3</v>
      </c>
      <c r="Q3841">
        <f t="shared" si="2037"/>
        <v>2.0358333818627011E-3</v>
      </c>
      <c r="T3841">
        <f t="shared" si="2038"/>
        <v>8.9658102137233353E-3</v>
      </c>
    </row>
    <row r="3842" spans="1:24" x14ac:dyDescent="0.3">
      <c r="A3842" s="26">
        <v>34002</v>
      </c>
      <c r="B3842">
        <v>142</v>
      </c>
      <c r="C3842" t="s">
        <v>211</v>
      </c>
      <c r="D3842">
        <v>18</v>
      </c>
      <c r="E3842" t="s">
        <v>213</v>
      </c>
      <c r="F3842">
        <v>3</v>
      </c>
      <c r="G3842">
        <v>9.5</v>
      </c>
      <c r="H3842">
        <f t="shared" si="2009"/>
        <v>9.5000000000000001E-2</v>
      </c>
      <c r="I3842">
        <v>4.8</v>
      </c>
      <c r="J3842">
        <v>1.9</v>
      </c>
      <c r="K3842">
        <f t="shared" si="2010"/>
        <v>7.088235E-3</v>
      </c>
      <c r="L3842">
        <f t="shared" ref="L3842:L3844" si="2039">0.000084*(G3842^1.894314*I3842^0.808223+0.000031*G3842^2)</f>
        <v>2.1232172960164528E-2</v>
      </c>
      <c r="O3842">
        <f>L3842*0.66*1.07</f>
        <v>1.499416054446819E-2</v>
      </c>
      <c r="Q3842">
        <f t="shared" ref="Q3842:Q3844" si="2040">O3842*0.531</f>
        <v>7.9618992491126087E-3</v>
      </c>
      <c r="T3842">
        <f>(L3842*0.66*1.07)*(1+0.2)*0.531*3.67</f>
        <v>3.5064204293091934E-2</v>
      </c>
    </row>
    <row r="3843" spans="1:24" x14ac:dyDescent="0.3">
      <c r="A3843" s="26">
        <v>34002</v>
      </c>
      <c r="B3843">
        <v>142</v>
      </c>
      <c r="C3843" t="s">
        <v>211</v>
      </c>
      <c r="D3843">
        <v>19</v>
      </c>
      <c r="E3843" t="s">
        <v>213</v>
      </c>
      <c r="F3843">
        <v>3</v>
      </c>
      <c r="G3843">
        <v>10</v>
      </c>
      <c r="H3843">
        <f t="shared" ref="H3843:H3906" si="2041">G3843/100</f>
        <v>0.1</v>
      </c>
      <c r="I3843">
        <v>4.8</v>
      </c>
      <c r="J3843">
        <v>2.1</v>
      </c>
      <c r="K3843">
        <f t="shared" ref="K3843:K3906" si="2042">0.7854*H3843^2</f>
        <v>7.8540000000000016E-3</v>
      </c>
      <c r="L3843">
        <f t="shared" si="2039"/>
        <v>2.3398766085608882E-2</v>
      </c>
      <c r="O3843">
        <f>L3843*0.66*1.07</f>
        <v>1.6524208609656994E-2</v>
      </c>
      <c r="Q3843">
        <f t="shared" si="2040"/>
        <v>8.7743547717278637E-3</v>
      </c>
      <c r="T3843">
        <f>(L3843*0.66*1.07)*(1+0.2)*0.531*3.67</f>
        <v>3.8642258414689511E-2</v>
      </c>
    </row>
    <row r="3844" spans="1:24" x14ac:dyDescent="0.3">
      <c r="A3844" s="26">
        <v>34002</v>
      </c>
      <c r="B3844">
        <v>142</v>
      </c>
      <c r="C3844" t="s">
        <v>211</v>
      </c>
      <c r="D3844">
        <v>20</v>
      </c>
      <c r="E3844" t="s">
        <v>213</v>
      </c>
      <c r="F3844">
        <v>5</v>
      </c>
      <c r="G3844">
        <v>21.1</v>
      </c>
      <c r="H3844">
        <f t="shared" si="2041"/>
        <v>0.21100000000000002</v>
      </c>
      <c r="I3844">
        <v>7</v>
      </c>
      <c r="J3844">
        <v>1.8</v>
      </c>
      <c r="K3844">
        <f t="shared" si="2042"/>
        <v>3.4966793400000008E-2</v>
      </c>
      <c r="L3844">
        <f t="shared" si="2039"/>
        <v>0.13059231171508079</v>
      </c>
      <c r="O3844">
        <f>L3844*0.66*1.07</f>
        <v>9.2224290533190062E-2</v>
      </c>
      <c r="Q3844">
        <f t="shared" si="2040"/>
        <v>4.8971098273123924E-2</v>
      </c>
      <c r="T3844">
        <f>(L3844*0.66*1.07)*(1+0.2)*0.531*3.67</f>
        <v>0.21566871679483776</v>
      </c>
    </row>
    <row r="3845" spans="1:24" x14ac:dyDescent="0.3">
      <c r="A3845" s="26">
        <v>34002</v>
      </c>
      <c r="B3845">
        <v>142</v>
      </c>
      <c r="C3845" t="s">
        <v>211</v>
      </c>
      <c r="D3845">
        <v>21</v>
      </c>
      <c r="E3845" t="s">
        <v>218</v>
      </c>
      <c r="F3845">
        <v>1</v>
      </c>
      <c r="G3845">
        <v>47.3</v>
      </c>
      <c r="H3845">
        <f t="shared" si="2041"/>
        <v>0.47299999999999998</v>
      </c>
      <c r="I3845">
        <v>18.5</v>
      </c>
      <c r="J3845">
        <v>12</v>
      </c>
      <c r="K3845">
        <f t="shared" si="2042"/>
        <v>0.1757167566</v>
      </c>
      <c r="L3845">
        <f>0.000057*(G3845^1.897696*I3845^1.002687+0.000031*G3845^2)</f>
        <v>1.6026173242797095</v>
      </c>
      <c r="O3845">
        <f>L3845*0.43*0.75</f>
        <v>0.51684408708020635</v>
      </c>
      <c r="Q3845">
        <f>O3845*0.52</f>
        <v>0.26875892528170731</v>
      </c>
      <c r="T3845">
        <f>(L3845*0.43*0.75)*(1+0.2)*0.52*3.67</f>
        <v>1.1836143069406388</v>
      </c>
      <c r="U3845">
        <v>78</v>
      </c>
      <c r="V3845">
        <v>86</v>
      </c>
      <c r="W3845">
        <v>13</v>
      </c>
      <c r="X3845">
        <v>7</v>
      </c>
    </row>
    <row r="3846" spans="1:24" x14ac:dyDescent="0.3">
      <c r="A3846" s="26">
        <v>34002</v>
      </c>
      <c r="B3846">
        <v>142</v>
      </c>
      <c r="C3846" t="s">
        <v>211</v>
      </c>
      <c r="D3846">
        <v>22</v>
      </c>
      <c r="E3846" t="s">
        <v>213</v>
      </c>
      <c r="F3846">
        <v>7</v>
      </c>
      <c r="G3846">
        <v>14.4</v>
      </c>
      <c r="H3846">
        <f t="shared" si="2041"/>
        <v>0.14400000000000002</v>
      </c>
      <c r="I3846">
        <v>7</v>
      </c>
      <c r="J3846">
        <v>0</v>
      </c>
      <c r="K3846">
        <f t="shared" si="2042"/>
        <v>1.6286054400000003E-2</v>
      </c>
      <c r="L3846">
        <f t="shared" ref="L3846:L3856" si="2043">0.000084*(G3846^1.894314*I3846^0.808223+0.000031*G3846^2)</f>
        <v>6.3330504542185487E-2</v>
      </c>
      <c r="O3846">
        <f t="shared" ref="O3846:O3856" si="2044">L3846*0.66*1.07</f>
        <v>4.4724002307691392E-2</v>
      </c>
      <c r="Q3846">
        <f t="shared" ref="Q3846:Q3856" si="2045">O3846*0.531</f>
        <v>2.3748445225384131E-2</v>
      </c>
      <c r="T3846">
        <f t="shared" ref="T3846:T3856" si="2046">(L3846*0.66*1.07)*(1+0.2)*0.531*3.67</f>
        <v>0.1045881527725917</v>
      </c>
    </row>
    <row r="3847" spans="1:24" x14ac:dyDescent="0.3">
      <c r="A3847" s="26">
        <v>34002</v>
      </c>
      <c r="B3847">
        <v>142</v>
      </c>
      <c r="C3847" t="s">
        <v>211</v>
      </c>
      <c r="D3847">
        <v>23</v>
      </c>
      <c r="E3847" t="s">
        <v>213</v>
      </c>
      <c r="F3847">
        <v>5</v>
      </c>
      <c r="G3847">
        <v>22</v>
      </c>
      <c r="H3847">
        <f t="shared" si="2041"/>
        <v>0.22</v>
      </c>
      <c r="I3847">
        <v>6.5</v>
      </c>
      <c r="J3847">
        <v>2.2000000000000002</v>
      </c>
      <c r="K3847">
        <f t="shared" si="2042"/>
        <v>3.8013359999999996E-2</v>
      </c>
      <c r="L3847">
        <f t="shared" si="2043"/>
        <v>0.13312779770039002</v>
      </c>
      <c r="O3847">
        <f t="shared" si="2044"/>
        <v>9.401485073601544E-2</v>
      </c>
      <c r="Q3847">
        <f t="shared" si="2045"/>
        <v>4.99218857408242E-2</v>
      </c>
      <c r="T3847">
        <f t="shared" si="2046"/>
        <v>0.21985598480258975</v>
      </c>
    </row>
    <row r="3848" spans="1:24" x14ac:dyDescent="0.3">
      <c r="A3848" s="26">
        <v>34002</v>
      </c>
      <c r="B3848">
        <v>142</v>
      </c>
      <c r="C3848" t="s">
        <v>211</v>
      </c>
      <c r="D3848">
        <v>24</v>
      </c>
      <c r="E3848" t="s">
        <v>213</v>
      </c>
      <c r="F3848">
        <v>3</v>
      </c>
      <c r="G3848">
        <v>12.5</v>
      </c>
      <c r="H3848">
        <f t="shared" si="2041"/>
        <v>0.125</v>
      </c>
      <c r="I3848">
        <v>5.5</v>
      </c>
      <c r="J3848">
        <v>1</v>
      </c>
      <c r="K3848">
        <f t="shared" si="2042"/>
        <v>1.2271875E-2</v>
      </c>
      <c r="L3848">
        <f t="shared" si="2043"/>
        <v>3.9861521118833065E-2</v>
      </c>
      <c r="O3848">
        <f t="shared" si="2044"/>
        <v>2.8150206214119913E-2</v>
      </c>
      <c r="Q3848">
        <f t="shared" si="2045"/>
        <v>1.4947759499697675E-2</v>
      </c>
      <c r="T3848">
        <f t="shared" si="2046"/>
        <v>6.5829932836668548E-2</v>
      </c>
    </row>
    <row r="3849" spans="1:24" x14ac:dyDescent="0.3">
      <c r="A3849" s="26">
        <v>34002</v>
      </c>
      <c r="B3849">
        <v>142</v>
      </c>
      <c r="C3849" t="s">
        <v>211</v>
      </c>
      <c r="D3849">
        <v>25</v>
      </c>
      <c r="E3849" t="s">
        <v>213</v>
      </c>
      <c r="F3849">
        <v>5</v>
      </c>
      <c r="G3849">
        <v>16.399999999999999</v>
      </c>
      <c r="H3849">
        <f t="shared" si="2041"/>
        <v>0.16399999999999998</v>
      </c>
      <c r="I3849">
        <v>6</v>
      </c>
      <c r="J3849">
        <v>2.1</v>
      </c>
      <c r="K3849">
        <f t="shared" si="2042"/>
        <v>2.1124118399999996E-2</v>
      </c>
      <c r="L3849">
        <f t="shared" si="2043"/>
        <v>7.1531772310300168E-2</v>
      </c>
      <c r="O3849">
        <f t="shared" si="2044"/>
        <v>5.0515737605533989E-2</v>
      </c>
      <c r="Q3849">
        <f t="shared" si="2045"/>
        <v>2.6823856668538551E-2</v>
      </c>
      <c r="T3849">
        <f t="shared" si="2046"/>
        <v>0.11813226476824376</v>
      </c>
    </row>
    <row r="3850" spans="1:24" x14ac:dyDescent="0.3">
      <c r="A3850" s="26">
        <v>34002</v>
      </c>
      <c r="B3850">
        <v>142</v>
      </c>
      <c r="C3850" t="s">
        <v>211</v>
      </c>
      <c r="D3850">
        <v>26</v>
      </c>
      <c r="E3850" t="s">
        <v>213</v>
      </c>
      <c r="F3850">
        <v>5</v>
      </c>
      <c r="G3850">
        <v>18</v>
      </c>
      <c r="H3850">
        <f t="shared" si="2041"/>
        <v>0.18</v>
      </c>
      <c r="I3850">
        <v>6.5</v>
      </c>
      <c r="J3850">
        <v>1.4</v>
      </c>
      <c r="K3850">
        <f t="shared" si="2042"/>
        <v>2.5446959999999998E-2</v>
      </c>
      <c r="L3850">
        <f t="shared" si="2043"/>
        <v>9.1028809594501214E-2</v>
      </c>
      <c r="O3850">
        <f t="shared" si="2044"/>
        <v>6.4284545335636767E-2</v>
      </c>
      <c r="Q3850">
        <f t="shared" si="2045"/>
        <v>3.4135093573223127E-2</v>
      </c>
      <c r="T3850">
        <f t="shared" si="2046"/>
        <v>0.15033095209647462</v>
      </c>
    </row>
    <row r="3851" spans="1:24" x14ac:dyDescent="0.3">
      <c r="A3851" s="26">
        <v>34002</v>
      </c>
      <c r="B3851">
        <v>142</v>
      </c>
      <c r="C3851" t="s">
        <v>211</v>
      </c>
      <c r="D3851">
        <v>27</v>
      </c>
      <c r="E3851" t="s">
        <v>213</v>
      </c>
      <c r="F3851">
        <v>7</v>
      </c>
      <c r="G3851">
        <v>9.5</v>
      </c>
      <c r="H3851">
        <f t="shared" si="2041"/>
        <v>9.5000000000000001E-2</v>
      </c>
      <c r="I3851">
        <v>1.8</v>
      </c>
      <c r="J3851">
        <v>0</v>
      </c>
      <c r="K3851">
        <f t="shared" si="2042"/>
        <v>7.088235E-3</v>
      </c>
      <c r="L3851">
        <f t="shared" si="2043"/>
        <v>9.6099810290872101E-3</v>
      </c>
      <c r="O3851">
        <f t="shared" si="2044"/>
        <v>6.7865686027413878E-3</v>
      </c>
      <c r="Q3851">
        <f t="shared" si="2045"/>
        <v>3.6036679280556771E-3</v>
      </c>
      <c r="T3851">
        <f t="shared" si="2046"/>
        <v>1.5870553555157201E-2</v>
      </c>
    </row>
    <row r="3852" spans="1:24" x14ac:dyDescent="0.3">
      <c r="A3852" s="26">
        <v>34002</v>
      </c>
      <c r="B3852">
        <v>142</v>
      </c>
      <c r="C3852" t="s">
        <v>211</v>
      </c>
      <c r="D3852">
        <v>28</v>
      </c>
      <c r="E3852" t="s">
        <v>213</v>
      </c>
      <c r="F3852">
        <v>7</v>
      </c>
      <c r="G3852">
        <v>15.6</v>
      </c>
      <c r="H3852">
        <f t="shared" si="2041"/>
        <v>0.156</v>
      </c>
      <c r="I3852">
        <v>3.5</v>
      </c>
      <c r="J3852">
        <v>0</v>
      </c>
      <c r="K3852">
        <f t="shared" si="2042"/>
        <v>1.91134944E-2</v>
      </c>
      <c r="L3852">
        <f t="shared" si="2043"/>
        <v>4.2088821202885707E-2</v>
      </c>
      <c r="O3852">
        <f t="shared" si="2044"/>
        <v>2.9723125533477886E-2</v>
      </c>
      <c r="Q3852">
        <f t="shared" si="2045"/>
        <v>1.5782979658276759E-2</v>
      </c>
      <c r="T3852">
        <f t="shared" si="2046"/>
        <v>6.9508242415050839E-2</v>
      </c>
    </row>
    <row r="3853" spans="1:24" x14ac:dyDescent="0.3">
      <c r="A3853" s="26">
        <v>34002</v>
      </c>
      <c r="B3853">
        <v>142</v>
      </c>
      <c r="C3853" t="s">
        <v>211</v>
      </c>
      <c r="D3853">
        <v>29</v>
      </c>
      <c r="E3853" t="s">
        <v>213</v>
      </c>
      <c r="F3853">
        <v>3</v>
      </c>
      <c r="G3853">
        <v>10</v>
      </c>
      <c r="H3853">
        <f t="shared" si="2041"/>
        <v>0.1</v>
      </c>
      <c r="I3853">
        <v>5.8</v>
      </c>
      <c r="J3853">
        <v>1.5</v>
      </c>
      <c r="K3853">
        <f t="shared" si="2042"/>
        <v>7.8540000000000016E-3</v>
      </c>
      <c r="L3853">
        <f t="shared" si="2043"/>
        <v>2.7265753056581295E-2</v>
      </c>
      <c r="O3853">
        <f t="shared" si="2044"/>
        <v>1.9255074808557714E-2</v>
      </c>
      <c r="Q3853">
        <f t="shared" si="2045"/>
        <v>1.0224444723344148E-2</v>
      </c>
      <c r="T3853">
        <f t="shared" si="2046"/>
        <v>4.5028454561607624E-2</v>
      </c>
    </row>
    <row r="3854" spans="1:24" x14ac:dyDescent="0.3">
      <c r="A3854" s="26">
        <v>34002</v>
      </c>
      <c r="B3854">
        <v>142</v>
      </c>
      <c r="C3854" t="s">
        <v>211</v>
      </c>
      <c r="D3854">
        <v>30</v>
      </c>
      <c r="E3854" t="s">
        <v>213</v>
      </c>
      <c r="F3854">
        <v>5</v>
      </c>
      <c r="G3854">
        <v>9.5</v>
      </c>
      <c r="H3854">
        <f t="shared" si="2041"/>
        <v>9.5000000000000001E-2</v>
      </c>
      <c r="I3854">
        <v>6</v>
      </c>
      <c r="J3854">
        <v>1.8</v>
      </c>
      <c r="K3854">
        <f t="shared" si="2042"/>
        <v>7.088235E-3</v>
      </c>
      <c r="L3854">
        <f t="shared" si="2043"/>
        <v>2.5428371724256466E-2</v>
      </c>
      <c r="O3854">
        <f t="shared" si="2044"/>
        <v>1.795751611166992E-2</v>
      </c>
      <c r="Q3854">
        <f t="shared" si="2045"/>
        <v>9.5354410552967277E-3</v>
      </c>
      <c r="T3854">
        <f t="shared" si="2046"/>
        <v>4.1994082407526785E-2</v>
      </c>
    </row>
    <row r="3855" spans="1:24" x14ac:dyDescent="0.3">
      <c r="A3855" s="26">
        <v>34002</v>
      </c>
      <c r="B3855">
        <v>142</v>
      </c>
      <c r="C3855" t="s">
        <v>211</v>
      </c>
      <c r="D3855">
        <v>31</v>
      </c>
      <c r="E3855" t="s">
        <v>213</v>
      </c>
      <c r="F3855">
        <v>7</v>
      </c>
      <c r="G3855">
        <v>12</v>
      </c>
      <c r="H3855">
        <f t="shared" si="2041"/>
        <v>0.12</v>
      </c>
      <c r="I3855">
        <v>2</v>
      </c>
      <c r="J3855">
        <v>0</v>
      </c>
      <c r="K3855">
        <f t="shared" si="2042"/>
        <v>1.130976E-2</v>
      </c>
      <c r="L3855">
        <f t="shared" si="2043"/>
        <v>1.6289088871771613E-2</v>
      </c>
      <c r="O3855">
        <f t="shared" si="2044"/>
        <v>1.1503354561245113E-2</v>
      </c>
      <c r="Q3855">
        <f t="shared" si="2045"/>
        <v>6.1082812720211557E-3</v>
      </c>
      <c r="T3855">
        <f t="shared" si="2046"/>
        <v>2.690087072198117E-2</v>
      </c>
    </row>
    <row r="3856" spans="1:24" x14ac:dyDescent="0.3">
      <c r="A3856" s="26">
        <v>34002</v>
      </c>
      <c r="B3856">
        <v>142</v>
      </c>
      <c r="C3856" t="s">
        <v>211</v>
      </c>
      <c r="D3856">
        <v>32</v>
      </c>
      <c r="E3856" t="s">
        <v>213</v>
      </c>
      <c r="F3856">
        <v>5</v>
      </c>
      <c r="G3856">
        <v>11.5</v>
      </c>
      <c r="H3856">
        <f t="shared" si="2041"/>
        <v>0.115</v>
      </c>
      <c r="I3856">
        <v>5.5</v>
      </c>
      <c r="J3856">
        <v>2.4</v>
      </c>
      <c r="K3856">
        <f t="shared" si="2042"/>
        <v>1.0386915E-2</v>
      </c>
      <c r="L3856">
        <f t="shared" si="2043"/>
        <v>3.4037417591348124E-2</v>
      </c>
      <c r="O3856">
        <f t="shared" si="2044"/>
        <v>2.4037224303010047E-2</v>
      </c>
      <c r="Q3856">
        <f t="shared" si="2045"/>
        <v>1.2763766104898336E-2</v>
      </c>
      <c r="T3856">
        <f t="shared" si="2046"/>
        <v>5.6211625925972265E-2</v>
      </c>
    </row>
    <row r="3857" spans="1:20" x14ac:dyDescent="0.3">
      <c r="A3857" s="26">
        <v>34002</v>
      </c>
      <c r="B3857">
        <v>142</v>
      </c>
      <c r="C3857" t="s">
        <v>211</v>
      </c>
      <c r="D3857">
        <v>33</v>
      </c>
      <c r="E3857" t="s">
        <v>212</v>
      </c>
      <c r="F3857">
        <v>1</v>
      </c>
      <c r="G3857">
        <v>24.5</v>
      </c>
      <c r="H3857">
        <f t="shared" si="2041"/>
        <v>0.245</v>
      </c>
      <c r="I3857">
        <v>14.5</v>
      </c>
      <c r="J3857">
        <v>9</v>
      </c>
      <c r="K3857">
        <f t="shared" si="2042"/>
        <v>4.7143634999999996E-2</v>
      </c>
      <c r="L3857">
        <f>0.000062*(G3857^1.947206*I3857^0.894551+0.000039*G3857^2)</f>
        <v>0.34378661611537703</v>
      </c>
      <c r="O3857">
        <f>L3857*0.47*0.75</f>
        <v>0.12118478218067039</v>
      </c>
      <c r="Q3857">
        <f>O3857*0.52</f>
        <v>6.3016086733948609E-2</v>
      </c>
      <c r="T3857">
        <f>(L3857*0.47*0.75)*(1+0.2)*0.52*3.67</f>
        <v>0.27752284597630961</v>
      </c>
    </row>
    <row r="3858" spans="1:20" x14ac:dyDescent="0.3">
      <c r="A3858" s="26">
        <v>34002</v>
      </c>
      <c r="B3858">
        <v>142</v>
      </c>
      <c r="C3858" t="s">
        <v>211</v>
      </c>
      <c r="D3858">
        <v>34</v>
      </c>
      <c r="E3858" t="s">
        <v>213</v>
      </c>
      <c r="F3858">
        <v>7</v>
      </c>
      <c r="G3858">
        <v>10</v>
      </c>
      <c r="H3858">
        <f t="shared" si="2041"/>
        <v>0.1</v>
      </c>
      <c r="I3858">
        <v>2.4</v>
      </c>
      <c r="J3858">
        <v>0</v>
      </c>
      <c r="K3858">
        <f t="shared" si="2042"/>
        <v>7.8540000000000016E-3</v>
      </c>
      <c r="L3858">
        <f t="shared" ref="L3858:L3863" si="2047">0.000084*(G3858^1.894314*I3858^0.808223+0.000031*G3858^2)</f>
        <v>1.3362792345370293E-2</v>
      </c>
      <c r="O3858">
        <f t="shared" ref="O3858:O3863" si="2048">L3858*0.66*1.07</f>
        <v>9.436803954300502E-3</v>
      </c>
      <c r="Q3858">
        <f t="shared" ref="Q3858:Q3863" si="2049">O3858*0.531</f>
        <v>5.0109428997335672E-3</v>
      </c>
      <c r="T3858">
        <f t="shared" ref="T3858:T3863" si="2050">(L3858*0.66*1.07)*(1+0.2)*0.531*3.67</f>
        <v>2.206819253042663E-2</v>
      </c>
    </row>
    <row r="3859" spans="1:20" x14ac:dyDescent="0.3">
      <c r="A3859" s="26">
        <v>34002</v>
      </c>
      <c r="B3859">
        <v>142</v>
      </c>
      <c r="C3859" t="s">
        <v>211</v>
      </c>
      <c r="D3859">
        <v>35</v>
      </c>
      <c r="E3859" t="s">
        <v>213</v>
      </c>
      <c r="F3859">
        <v>3</v>
      </c>
      <c r="G3859">
        <v>16.399999999999999</v>
      </c>
      <c r="H3859">
        <f t="shared" si="2041"/>
        <v>0.16399999999999998</v>
      </c>
      <c r="I3859">
        <v>7.2</v>
      </c>
      <c r="J3859">
        <v>3</v>
      </c>
      <c r="K3859">
        <f t="shared" si="2042"/>
        <v>2.1124118399999996E-2</v>
      </c>
      <c r="L3859">
        <f t="shared" si="2047"/>
        <v>8.2888543258925321E-2</v>
      </c>
      <c r="O3859">
        <f t="shared" si="2048"/>
        <v>5.8535889249453063E-2</v>
      </c>
      <c r="Q3859">
        <f t="shared" si="2049"/>
        <v>3.1082557191459578E-2</v>
      </c>
      <c r="T3859">
        <f t="shared" si="2050"/>
        <v>0.13688758187118796</v>
      </c>
    </row>
    <row r="3860" spans="1:20" x14ac:dyDescent="0.3">
      <c r="A3860" s="26">
        <v>34002</v>
      </c>
      <c r="B3860">
        <v>142</v>
      </c>
      <c r="C3860" t="s">
        <v>211</v>
      </c>
      <c r="D3860">
        <v>36</v>
      </c>
      <c r="E3860" t="s">
        <v>213</v>
      </c>
      <c r="F3860">
        <v>3</v>
      </c>
      <c r="G3860">
        <v>15</v>
      </c>
      <c r="H3860">
        <f t="shared" si="2041"/>
        <v>0.15</v>
      </c>
      <c r="I3860">
        <v>7</v>
      </c>
      <c r="J3860">
        <v>1.9</v>
      </c>
      <c r="K3860">
        <f t="shared" si="2042"/>
        <v>1.76715E-2</v>
      </c>
      <c r="L3860">
        <f t="shared" si="2047"/>
        <v>6.8422165555569209E-2</v>
      </c>
      <c r="O3860">
        <f t="shared" si="2048"/>
        <v>4.8319733315342978E-2</v>
      </c>
      <c r="Q3860">
        <f t="shared" si="2049"/>
        <v>2.5657778390447122E-2</v>
      </c>
      <c r="T3860">
        <f t="shared" si="2050"/>
        <v>0.11299685603152912</v>
      </c>
    </row>
    <row r="3861" spans="1:20" x14ac:dyDescent="0.3">
      <c r="A3861" s="26">
        <v>34002</v>
      </c>
      <c r="B3861">
        <v>142</v>
      </c>
      <c r="C3861" t="s">
        <v>211</v>
      </c>
      <c r="D3861">
        <v>37</v>
      </c>
      <c r="E3861" t="s">
        <v>213</v>
      </c>
      <c r="F3861">
        <v>3</v>
      </c>
      <c r="G3861">
        <v>12</v>
      </c>
      <c r="H3861">
        <f t="shared" si="2041"/>
        <v>0.12</v>
      </c>
      <c r="I3861">
        <v>5</v>
      </c>
      <c r="J3861">
        <v>2.1</v>
      </c>
      <c r="K3861">
        <f t="shared" si="2042"/>
        <v>1.130976E-2</v>
      </c>
      <c r="L3861">
        <f t="shared" si="2047"/>
        <v>3.415984017903325E-2</v>
      </c>
      <c r="O3861">
        <f t="shared" si="2048"/>
        <v>2.4123679134433286E-2</v>
      </c>
      <c r="Q3861">
        <f t="shared" si="2049"/>
        <v>1.2809673620384076E-2</v>
      </c>
      <c r="T3861">
        <f t="shared" si="2050"/>
        <v>5.641380262417147E-2</v>
      </c>
    </row>
    <row r="3862" spans="1:20" x14ac:dyDescent="0.3">
      <c r="A3862" s="26">
        <v>34002</v>
      </c>
      <c r="B3862">
        <v>142</v>
      </c>
      <c r="C3862" t="s">
        <v>211</v>
      </c>
      <c r="D3862">
        <v>38</v>
      </c>
      <c r="E3862" t="s">
        <v>213</v>
      </c>
      <c r="F3862">
        <v>7</v>
      </c>
      <c r="G3862">
        <v>8</v>
      </c>
      <c r="H3862">
        <f t="shared" si="2041"/>
        <v>0.08</v>
      </c>
      <c r="I3862">
        <v>2.5</v>
      </c>
      <c r="J3862">
        <v>0</v>
      </c>
      <c r="K3862">
        <f t="shared" si="2042"/>
        <v>5.0265600000000002E-3</v>
      </c>
      <c r="L3862">
        <f t="shared" si="2047"/>
        <v>9.0499786978010636E-3</v>
      </c>
      <c r="O3862">
        <f t="shared" si="2048"/>
        <v>6.3910949563871118E-3</v>
      </c>
      <c r="Q3862">
        <f t="shared" si="2049"/>
        <v>3.3936714218415565E-3</v>
      </c>
      <c r="T3862">
        <f t="shared" si="2050"/>
        <v>1.4945728941790214E-2</v>
      </c>
    </row>
    <row r="3863" spans="1:20" x14ac:dyDescent="0.3">
      <c r="A3863" s="26">
        <v>34002</v>
      </c>
      <c r="B3863">
        <v>142</v>
      </c>
      <c r="C3863" t="s">
        <v>211</v>
      </c>
      <c r="D3863">
        <v>39</v>
      </c>
      <c r="E3863" t="s">
        <v>213</v>
      </c>
      <c r="F3863">
        <v>7</v>
      </c>
      <c r="G3863">
        <v>16.5</v>
      </c>
      <c r="H3863">
        <f t="shared" si="2041"/>
        <v>0.16500000000000001</v>
      </c>
      <c r="I3863">
        <v>7.5</v>
      </c>
      <c r="J3863">
        <v>0</v>
      </c>
      <c r="K3863">
        <f t="shared" si="2042"/>
        <v>2.1382515000000001E-2</v>
      </c>
      <c r="L3863">
        <f t="shared" si="2047"/>
        <v>8.6661132197675739E-2</v>
      </c>
      <c r="O3863">
        <f t="shared" si="2048"/>
        <v>6.1200091557998611E-2</v>
      </c>
      <c r="Q3863">
        <f t="shared" si="2049"/>
        <v>3.2497248617297261E-2</v>
      </c>
      <c r="T3863">
        <f t="shared" si="2050"/>
        <v>0.14311788291057712</v>
      </c>
    </row>
    <row r="3864" spans="1:20" x14ac:dyDescent="0.3">
      <c r="A3864" s="26">
        <v>34002</v>
      </c>
      <c r="B3864">
        <v>142</v>
      </c>
      <c r="C3864" t="s">
        <v>211</v>
      </c>
      <c r="D3864">
        <v>40</v>
      </c>
      <c r="E3864" t="s">
        <v>214</v>
      </c>
      <c r="F3864">
        <v>3</v>
      </c>
      <c r="G3864">
        <v>7.6</v>
      </c>
      <c r="H3864">
        <f t="shared" si="2041"/>
        <v>7.5999999999999998E-2</v>
      </c>
      <c r="I3864">
        <v>6</v>
      </c>
      <c r="J3864">
        <v>1.5</v>
      </c>
      <c r="K3864">
        <f t="shared" si="2042"/>
        <v>4.5364704E-3</v>
      </c>
      <c r="L3864">
        <f t="shared" ref="L3864:L3865" si="2051">0.000081*(G3864^1.864042*I3864^0.850892+0.000027*G3864^2)</f>
        <v>1.6311150173169649E-2</v>
      </c>
      <c r="O3864">
        <f t="shared" ref="O3864:O3865" si="2052">L3864*0.47*0.75</f>
        <v>5.7496804360423013E-3</v>
      </c>
      <c r="Q3864">
        <f t="shared" ref="Q3864:Q3865" si="2053">O3864*0.521</f>
        <v>2.9955835071780392E-3</v>
      </c>
      <c r="T3864">
        <f t="shared" ref="T3864:T3865" si="2054">(L3864*0.47*0.75)*(1+0.2)*0.521*3.67</f>
        <v>1.3192549765612084E-2</v>
      </c>
    </row>
    <row r="3865" spans="1:20" x14ac:dyDescent="0.3">
      <c r="A3865" s="26">
        <v>34002</v>
      </c>
      <c r="B3865">
        <v>142</v>
      </c>
      <c r="C3865" t="s">
        <v>211</v>
      </c>
      <c r="D3865">
        <v>41</v>
      </c>
      <c r="E3865" t="s">
        <v>214</v>
      </c>
      <c r="F3865">
        <v>5</v>
      </c>
      <c r="G3865">
        <v>14</v>
      </c>
      <c r="H3865">
        <f t="shared" si="2041"/>
        <v>0.14000000000000001</v>
      </c>
      <c r="I3865">
        <v>7</v>
      </c>
      <c r="J3865">
        <v>2.4</v>
      </c>
      <c r="K3865">
        <f t="shared" si="2042"/>
        <v>1.5393840000000002E-2</v>
      </c>
      <c r="L3865">
        <f t="shared" si="2051"/>
        <v>5.8077268403899901E-2</v>
      </c>
      <c r="O3865">
        <f t="shared" si="2052"/>
        <v>2.0472237112374714E-2</v>
      </c>
      <c r="Q3865">
        <f t="shared" si="2053"/>
        <v>1.0666035535547227E-2</v>
      </c>
      <c r="T3865">
        <f t="shared" si="2054"/>
        <v>4.6973220498549982E-2</v>
      </c>
    </row>
    <row r="3866" spans="1:20" x14ac:dyDescent="0.3">
      <c r="A3866" s="26">
        <v>34002</v>
      </c>
      <c r="B3866">
        <v>142</v>
      </c>
      <c r="C3866" t="s">
        <v>211</v>
      </c>
      <c r="D3866">
        <v>42</v>
      </c>
      <c r="E3866" t="s">
        <v>213</v>
      </c>
      <c r="F3866">
        <v>7</v>
      </c>
      <c r="G3866">
        <v>11.5</v>
      </c>
      <c r="H3866">
        <f t="shared" si="2041"/>
        <v>0.115</v>
      </c>
      <c r="I3866">
        <v>4</v>
      </c>
      <c r="J3866">
        <v>0</v>
      </c>
      <c r="K3866">
        <f t="shared" si="2042"/>
        <v>1.0386915E-2</v>
      </c>
      <c r="L3866">
        <f t="shared" ref="L3866:L3868" si="2055">0.000084*(G3866^1.894314*I3866^0.808223+0.000031*G3866^2)</f>
        <v>2.6313491090424485E-2</v>
      </c>
      <c r="O3866">
        <f>L3866*0.66*1.07</f>
        <v>1.8582587408057773E-2</v>
      </c>
      <c r="Q3866">
        <f t="shared" ref="Q3866:Q3868" si="2056">O3866*0.531</f>
        <v>9.8673539136786784E-3</v>
      </c>
      <c r="T3866">
        <f>(L3866*0.66*1.07)*(1+0.2)*0.531*3.67</f>
        <v>4.3455826635840897E-2</v>
      </c>
    </row>
    <row r="3867" spans="1:20" x14ac:dyDescent="0.3">
      <c r="A3867" s="26">
        <v>34002</v>
      </c>
      <c r="B3867">
        <v>142</v>
      </c>
      <c r="C3867" t="s">
        <v>211</v>
      </c>
      <c r="D3867">
        <v>43</v>
      </c>
      <c r="E3867" t="s">
        <v>213</v>
      </c>
      <c r="F3867">
        <v>3</v>
      </c>
      <c r="G3867">
        <v>24</v>
      </c>
      <c r="H3867">
        <f t="shared" si="2041"/>
        <v>0.24</v>
      </c>
      <c r="I3867">
        <v>7.2</v>
      </c>
      <c r="J3867">
        <v>1.6</v>
      </c>
      <c r="K3867">
        <f t="shared" si="2042"/>
        <v>4.5239040000000001E-2</v>
      </c>
      <c r="L3867">
        <f t="shared" si="2055"/>
        <v>0.17051100994548779</v>
      </c>
      <c r="O3867">
        <f>L3867*0.66*1.07</f>
        <v>0.1204148752235035</v>
      </c>
      <c r="Q3867">
        <f t="shared" si="2056"/>
        <v>6.394029874368036E-2</v>
      </c>
      <c r="T3867">
        <f>(L3867*0.66*1.07)*(1+0.2)*0.531*3.67</f>
        <v>0.28159307566716829</v>
      </c>
    </row>
    <row r="3868" spans="1:20" x14ac:dyDescent="0.3">
      <c r="A3868" s="26">
        <v>34002</v>
      </c>
      <c r="B3868">
        <v>142</v>
      </c>
      <c r="C3868" t="s">
        <v>211</v>
      </c>
      <c r="D3868">
        <v>44</v>
      </c>
      <c r="E3868" t="s">
        <v>213</v>
      </c>
      <c r="F3868">
        <v>3</v>
      </c>
      <c r="G3868">
        <v>19</v>
      </c>
      <c r="H3868">
        <f t="shared" si="2041"/>
        <v>0.19</v>
      </c>
      <c r="I3868">
        <v>7</v>
      </c>
      <c r="J3868">
        <v>2.2000000000000002</v>
      </c>
      <c r="K3868">
        <f t="shared" si="2042"/>
        <v>2.835294E-2</v>
      </c>
      <c r="L3868">
        <f t="shared" si="2055"/>
        <v>0.10707094137933711</v>
      </c>
      <c r="O3868">
        <f>L3868*0.66*1.07</f>
        <v>7.561349880208787E-2</v>
      </c>
      <c r="Q3868">
        <f t="shared" si="2056"/>
        <v>4.0150767863908664E-2</v>
      </c>
      <c r="T3868">
        <f>(L3868*0.66*1.07)*(1+0.2)*0.531*3.67</f>
        <v>0.17682398167265373</v>
      </c>
    </row>
    <row r="3869" spans="1:20" x14ac:dyDescent="0.3">
      <c r="A3869" s="26">
        <v>34002</v>
      </c>
      <c r="B3869">
        <v>142</v>
      </c>
      <c r="C3869" t="s">
        <v>211</v>
      </c>
      <c r="D3869">
        <v>45</v>
      </c>
      <c r="E3869" t="s">
        <v>212</v>
      </c>
      <c r="F3869">
        <v>1</v>
      </c>
      <c r="G3869">
        <v>39</v>
      </c>
      <c r="H3869">
        <f t="shared" si="2041"/>
        <v>0.39</v>
      </c>
      <c r="I3869">
        <v>18.5</v>
      </c>
      <c r="J3869">
        <v>11</v>
      </c>
      <c r="K3869">
        <f t="shared" si="2042"/>
        <v>0.11945934000000001</v>
      </c>
      <c r="L3869">
        <f>0.000062*(G3869^1.947206*I3869^0.894551+0.000039*G3869^2)</f>
        <v>1.0569963475749713</v>
      </c>
      <c r="O3869">
        <f>L3869*0.47*0.75</f>
        <v>0.37259121252017735</v>
      </c>
      <c r="Q3869">
        <f>O3869*0.52</f>
        <v>0.19374743051049223</v>
      </c>
      <c r="T3869">
        <f>(L3869*0.47*0.75)*(1+0.2)*0.52*3.67</f>
        <v>0.85326368396820773</v>
      </c>
    </row>
    <row r="3870" spans="1:20" x14ac:dyDescent="0.3">
      <c r="A3870" s="26">
        <v>34002</v>
      </c>
      <c r="B3870">
        <v>142</v>
      </c>
      <c r="C3870" t="s">
        <v>211</v>
      </c>
      <c r="D3870">
        <v>46</v>
      </c>
      <c r="E3870" t="s">
        <v>213</v>
      </c>
      <c r="F3870">
        <v>3</v>
      </c>
      <c r="G3870">
        <v>26</v>
      </c>
      <c r="H3870">
        <f t="shared" si="2041"/>
        <v>0.26</v>
      </c>
      <c r="I3870">
        <v>8</v>
      </c>
      <c r="J3870">
        <v>2.1</v>
      </c>
      <c r="K3870">
        <f t="shared" si="2042"/>
        <v>5.3093040000000008E-2</v>
      </c>
      <c r="L3870">
        <f t="shared" ref="L3870:L3871" si="2057">0.000084*(G3870^1.894314*I3870^0.808223+0.000031*G3870^2)</f>
        <v>0.21606516099396697</v>
      </c>
      <c r="O3870">
        <f>L3870*0.66*1.07</f>
        <v>0.15258521669393948</v>
      </c>
      <c r="Q3870">
        <f t="shared" ref="Q3870:Q3871" si="2058">O3870*0.531</f>
        <v>8.1022750064481869E-2</v>
      </c>
      <c r="T3870">
        <f>(L3870*0.66*1.07)*(1+0.2)*0.531*3.67</f>
        <v>0.35682419128397808</v>
      </c>
    </row>
    <row r="3871" spans="1:20" x14ac:dyDescent="0.3">
      <c r="A3871" s="26">
        <v>34002</v>
      </c>
      <c r="B3871">
        <v>142</v>
      </c>
      <c r="C3871" t="s">
        <v>211</v>
      </c>
      <c r="D3871">
        <v>47</v>
      </c>
      <c r="E3871" t="s">
        <v>213</v>
      </c>
      <c r="F3871">
        <v>3</v>
      </c>
      <c r="G3871">
        <v>14.2</v>
      </c>
      <c r="H3871">
        <f t="shared" si="2041"/>
        <v>0.14199999999999999</v>
      </c>
      <c r="I3871">
        <v>5.2</v>
      </c>
      <c r="J3871">
        <v>1.8</v>
      </c>
      <c r="K3871">
        <f t="shared" si="2042"/>
        <v>1.5836805599999997E-2</v>
      </c>
      <c r="L3871">
        <f t="shared" si="2057"/>
        <v>4.8503189792387706E-2</v>
      </c>
      <c r="O3871">
        <f>L3871*0.66*1.07</f>
        <v>3.4252952631384205E-2</v>
      </c>
      <c r="Q3871">
        <f t="shared" si="2058"/>
        <v>1.8188317847265014E-2</v>
      </c>
      <c r="T3871">
        <f>(L3871*0.66*1.07)*(1+0.2)*0.531*3.67</f>
        <v>8.0101351799355111E-2</v>
      </c>
    </row>
    <row r="3872" spans="1:20" x14ac:dyDescent="0.3">
      <c r="A3872" s="26">
        <v>34002</v>
      </c>
      <c r="B3872">
        <v>142</v>
      </c>
      <c r="C3872" t="s">
        <v>211</v>
      </c>
      <c r="D3872">
        <v>48</v>
      </c>
      <c r="E3872" t="s">
        <v>214</v>
      </c>
      <c r="F3872">
        <v>2</v>
      </c>
      <c r="G3872">
        <v>21.5</v>
      </c>
      <c r="H3872">
        <f t="shared" si="2041"/>
        <v>0.215</v>
      </c>
      <c r="I3872">
        <v>8.1999999999999993</v>
      </c>
      <c r="J3872">
        <v>2</v>
      </c>
      <c r="K3872">
        <f t="shared" si="2042"/>
        <v>3.6305114999999999E-2</v>
      </c>
      <c r="L3872">
        <f t="shared" ref="L3872:L3878" si="2059">0.000081*(G3872^1.864042*I3872^0.850892+0.000027*G3872^2)</f>
        <v>0.14783121182484518</v>
      </c>
      <c r="O3872">
        <f t="shared" ref="O3872:O3878" si="2060">L3872*0.47*0.75</f>
        <v>5.2110502168257924E-2</v>
      </c>
      <c r="Q3872">
        <f t="shared" ref="Q3872:Q3878" si="2061">O3872*0.521</f>
        <v>2.7149571629662379E-2</v>
      </c>
      <c r="T3872">
        <f t="shared" ref="T3872:T3878" si="2062">(L3872*0.47*0.75)*(1+0.2)*0.521*3.67</f>
        <v>0.1195667134570331</v>
      </c>
    </row>
    <row r="3873" spans="1:24" x14ac:dyDescent="0.3">
      <c r="A3873" s="26">
        <v>34002</v>
      </c>
      <c r="B3873">
        <v>142</v>
      </c>
      <c r="C3873" t="s">
        <v>211</v>
      </c>
      <c r="D3873">
        <v>49</v>
      </c>
      <c r="E3873" t="s">
        <v>214</v>
      </c>
      <c r="F3873">
        <v>2</v>
      </c>
      <c r="G3873">
        <v>20</v>
      </c>
      <c r="H3873">
        <f t="shared" si="2041"/>
        <v>0.2</v>
      </c>
      <c r="I3873">
        <v>8</v>
      </c>
      <c r="J3873">
        <v>2.2000000000000002</v>
      </c>
      <c r="K3873">
        <f t="shared" si="2042"/>
        <v>3.1416000000000006E-2</v>
      </c>
      <c r="L3873">
        <f t="shared" si="2059"/>
        <v>0.12650119338633667</v>
      </c>
      <c r="O3873">
        <f t="shared" si="2060"/>
        <v>4.4591670668683678E-2</v>
      </c>
      <c r="Q3873">
        <f t="shared" si="2061"/>
        <v>2.3232260418384196E-2</v>
      </c>
      <c r="T3873">
        <f t="shared" si="2062"/>
        <v>0.10231487488256401</v>
      </c>
    </row>
    <row r="3874" spans="1:24" x14ac:dyDescent="0.3">
      <c r="A3874" s="26">
        <v>34002</v>
      </c>
      <c r="B3874">
        <v>142</v>
      </c>
      <c r="C3874" t="s">
        <v>211</v>
      </c>
      <c r="D3874">
        <v>50</v>
      </c>
      <c r="E3874" t="s">
        <v>214</v>
      </c>
      <c r="F3874">
        <v>3</v>
      </c>
      <c r="G3874">
        <v>14.5</v>
      </c>
      <c r="H3874">
        <f t="shared" si="2041"/>
        <v>0.14499999999999999</v>
      </c>
      <c r="I3874">
        <v>5.5</v>
      </c>
      <c r="J3874">
        <v>1.8</v>
      </c>
      <c r="K3874">
        <f t="shared" si="2042"/>
        <v>1.6513034999999999E-2</v>
      </c>
      <c r="L3874">
        <f t="shared" si="2059"/>
        <v>5.0500583536056243E-2</v>
      </c>
      <c r="O3874">
        <f t="shared" si="2060"/>
        <v>1.7801455696459825E-2</v>
      </c>
      <c r="Q3874">
        <f t="shared" si="2061"/>
        <v>9.2745584178555683E-3</v>
      </c>
      <c r="T3874">
        <f t="shared" si="2062"/>
        <v>4.0845155272235922E-2</v>
      </c>
    </row>
    <row r="3875" spans="1:24" x14ac:dyDescent="0.3">
      <c r="A3875" s="26">
        <v>34002</v>
      </c>
      <c r="B3875">
        <v>142</v>
      </c>
      <c r="C3875" t="s">
        <v>211</v>
      </c>
      <c r="D3875">
        <v>51</v>
      </c>
      <c r="E3875" t="s">
        <v>214</v>
      </c>
      <c r="F3875">
        <v>3</v>
      </c>
      <c r="G3875">
        <v>11</v>
      </c>
      <c r="H3875">
        <f t="shared" si="2041"/>
        <v>0.11</v>
      </c>
      <c r="I3875">
        <v>6.5</v>
      </c>
      <c r="J3875">
        <v>1</v>
      </c>
      <c r="K3875">
        <f t="shared" si="2042"/>
        <v>9.503339999999999E-3</v>
      </c>
      <c r="L3875">
        <f t="shared" si="2059"/>
        <v>3.4784799009253742E-2</v>
      </c>
      <c r="O3875">
        <f t="shared" si="2060"/>
        <v>1.2261641650761945E-2</v>
      </c>
      <c r="Q3875">
        <f t="shared" si="2061"/>
        <v>6.3883153000469737E-3</v>
      </c>
      <c r="T3875">
        <f t="shared" si="2062"/>
        <v>2.8134140581406869E-2</v>
      </c>
    </row>
    <row r="3876" spans="1:24" x14ac:dyDescent="0.3">
      <c r="A3876" s="26">
        <v>34002</v>
      </c>
      <c r="B3876">
        <v>142</v>
      </c>
      <c r="C3876" t="s">
        <v>211</v>
      </c>
      <c r="D3876">
        <v>52</v>
      </c>
      <c r="E3876" t="s">
        <v>214</v>
      </c>
      <c r="F3876">
        <v>3</v>
      </c>
      <c r="G3876">
        <v>7.8</v>
      </c>
      <c r="H3876">
        <f t="shared" si="2041"/>
        <v>7.8E-2</v>
      </c>
      <c r="I3876">
        <v>3.5</v>
      </c>
      <c r="J3876">
        <v>1.4</v>
      </c>
      <c r="K3876">
        <f t="shared" si="2042"/>
        <v>4.7783736E-3</v>
      </c>
      <c r="L3876">
        <f t="shared" si="2059"/>
        <v>1.0822692320717385E-2</v>
      </c>
      <c r="O3876">
        <f t="shared" si="2060"/>
        <v>3.814999043052878E-3</v>
      </c>
      <c r="Q3876">
        <f t="shared" si="2061"/>
        <v>1.9876145014305494E-3</v>
      </c>
      <c r="T3876">
        <f t="shared" si="2062"/>
        <v>8.7534542643001399E-3</v>
      </c>
    </row>
    <row r="3877" spans="1:24" x14ac:dyDescent="0.3">
      <c r="A3877" s="26">
        <v>34002</v>
      </c>
      <c r="B3877">
        <v>142</v>
      </c>
      <c r="C3877" t="s">
        <v>211</v>
      </c>
      <c r="D3877">
        <v>53</v>
      </c>
      <c r="E3877" t="s">
        <v>214</v>
      </c>
      <c r="F3877">
        <v>5</v>
      </c>
      <c r="G3877">
        <v>11.2</v>
      </c>
      <c r="H3877">
        <f t="shared" si="2041"/>
        <v>0.11199999999999999</v>
      </c>
      <c r="I3877">
        <v>5.2</v>
      </c>
      <c r="J3877">
        <v>1.7</v>
      </c>
      <c r="K3877">
        <f t="shared" si="2042"/>
        <v>9.8520575999999985E-3</v>
      </c>
      <c r="L3877">
        <f t="shared" si="2059"/>
        <v>2.9752057310402008E-2</v>
      </c>
      <c r="O3877">
        <f t="shared" si="2060"/>
        <v>1.0487600201916707E-2</v>
      </c>
      <c r="Q3877">
        <f t="shared" si="2061"/>
        <v>5.4640397051986048E-3</v>
      </c>
      <c r="T3877">
        <f t="shared" si="2062"/>
        <v>2.4063630861694652E-2</v>
      </c>
    </row>
    <row r="3878" spans="1:24" x14ac:dyDescent="0.3">
      <c r="A3878" s="26">
        <v>34002</v>
      </c>
      <c r="B3878">
        <v>142</v>
      </c>
      <c r="C3878" t="s">
        <v>211</v>
      </c>
      <c r="D3878">
        <v>54</v>
      </c>
      <c r="E3878" t="s">
        <v>214</v>
      </c>
      <c r="F3878">
        <v>5</v>
      </c>
      <c r="G3878">
        <v>15.5</v>
      </c>
      <c r="H3878">
        <f t="shared" si="2041"/>
        <v>0.155</v>
      </c>
      <c r="I3878">
        <v>6.5</v>
      </c>
      <c r="J3878">
        <v>1.8</v>
      </c>
      <c r="K3878">
        <f t="shared" si="2042"/>
        <v>1.8869235000000002E-2</v>
      </c>
      <c r="L3878">
        <f t="shared" si="2059"/>
        <v>6.5920156794888413E-2</v>
      </c>
      <c r="O3878">
        <f t="shared" si="2060"/>
        <v>2.3236855270198163E-2</v>
      </c>
      <c r="Q3878">
        <f t="shared" si="2061"/>
        <v>1.2106401595773244E-2</v>
      </c>
      <c r="T3878">
        <f t="shared" si="2062"/>
        <v>5.3316592627785361E-2</v>
      </c>
    </row>
    <row r="3879" spans="1:24" x14ac:dyDescent="0.3">
      <c r="A3879" s="26">
        <v>34002</v>
      </c>
      <c r="B3879">
        <v>142</v>
      </c>
      <c r="C3879" t="s">
        <v>211</v>
      </c>
      <c r="D3879">
        <v>55</v>
      </c>
      <c r="E3879" t="s">
        <v>213</v>
      </c>
      <c r="F3879">
        <v>7</v>
      </c>
      <c r="G3879">
        <v>14</v>
      </c>
      <c r="H3879">
        <f t="shared" si="2041"/>
        <v>0.14000000000000001</v>
      </c>
      <c r="I3879">
        <v>4.4000000000000004</v>
      </c>
      <c r="J3879">
        <v>0</v>
      </c>
      <c r="K3879">
        <f t="shared" si="2042"/>
        <v>1.5393840000000002E-2</v>
      </c>
      <c r="L3879">
        <f>0.000084*(G3879^1.894314*I3879^0.808223+0.000031*G3879^2)</f>
        <v>4.1253831978148976E-2</v>
      </c>
      <c r="O3879">
        <f>L3879*0.66*1.07</f>
        <v>2.9133456142968809E-2</v>
      </c>
      <c r="Q3879">
        <f>O3879*0.531</f>
        <v>1.5469865211916439E-2</v>
      </c>
      <c r="T3879">
        <f>(L3879*0.66*1.07)*(1+0.2)*0.531*3.67</f>
        <v>6.8129286393279989E-2</v>
      </c>
    </row>
    <row r="3880" spans="1:24" x14ac:dyDescent="0.3">
      <c r="A3880" s="26">
        <v>34002</v>
      </c>
      <c r="B3880">
        <v>142</v>
      </c>
      <c r="C3880" t="s">
        <v>211</v>
      </c>
      <c r="D3880">
        <v>56</v>
      </c>
      <c r="E3880" t="s">
        <v>220</v>
      </c>
      <c r="F3880">
        <v>3</v>
      </c>
      <c r="G3880">
        <v>12</v>
      </c>
      <c r="H3880">
        <f t="shared" si="2041"/>
        <v>0.12</v>
      </c>
      <c r="I3880">
        <v>3.5</v>
      </c>
      <c r="J3880">
        <v>2</v>
      </c>
      <c r="K3880">
        <f t="shared" si="2042"/>
        <v>1.130976E-2</v>
      </c>
      <c r="L3880">
        <f>0.000084*(G3880^1.894314*I3880^0.808223+0.000031*G3880^2)</f>
        <v>2.5604841757923907E-2</v>
      </c>
      <c r="O3880">
        <f>L3880*0.78*1.07</f>
        <v>2.1369800931163294E-2</v>
      </c>
      <c r="Q3880">
        <f>O3880*0.531</f>
        <v>1.134736429444771E-2</v>
      </c>
      <c r="T3880">
        <f>(L3880*0.78*1.07)*(1+0.2)*0.531*3.67</f>
        <v>4.9973792352747709E-2</v>
      </c>
    </row>
    <row r="3881" spans="1:24" x14ac:dyDescent="0.3">
      <c r="A3881" s="26">
        <v>34002</v>
      </c>
      <c r="B3881">
        <v>142</v>
      </c>
      <c r="C3881" t="s">
        <v>211</v>
      </c>
      <c r="D3881">
        <v>57</v>
      </c>
      <c r="E3881" t="s">
        <v>214</v>
      </c>
      <c r="F3881">
        <v>3</v>
      </c>
      <c r="G3881">
        <v>16</v>
      </c>
      <c r="H3881">
        <f t="shared" si="2041"/>
        <v>0.16</v>
      </c>
      <c r="I3881">
        <v>7.5</v>
      </c>
      <c r="J3881">
        <v>1.4</v>
      </c>
      <c r="K3881">
        <f t="shared" si="2042"/>
        <v>2.0106240000000001E-2</v>
      </c>
      <c r="L3881">
        <f>0.000081*(G3881^1.864042*I3881^0.850892+0.000027*G3881^2)</f>
        <v>7.8995244232468995E-2</v>
      </c>
      <c r="O3881">
        <f>L3881*0.47*0.75</f>
        <v>2.7845823591945321E-2</v>
      </c>
      <c r="Q3881">
        <f>O3881*0.521</f>
        <v>1.4507674091403513E-2</v>
      </c>
      <c r="T3881">
        <f>(L3881*0.47*0.75)*(1+0.2)*0.521*3.67</f>
        <v>6.3891796698541073E-2</v>
      </c>
    </row>
    <row r="3882" spans="1:24" x14ac:dyDescent="0.3">
      <c r="A3882" s="26">
        <v>34002</v>
      </c>
      <c r="B3882">
        <v>142</v>
      </c>
      <c r="C3882" t="s">
        <v>211</v>
      </c>
      <c r="D3882">
        <v>58</v>
      </c>
      <c r="E3882" t="s">
        <v>215</v>
      </c>
      <c r="F3882">
        <v>1</v>
      </c>
      <c r="G3882">
        <v>46</v>
      </c>
      <c r="H3882">
        <f t="shared" si="2041"/>
        <v>0.46</v>
      </c>
      <c r="I3882">
        <v>20.5</v>
      </c>
      <c r="J3882">
        <v>8</v>
      </c>
      <c r="K3882">
        <f t="shared" si="2042"/>
        <v>0.16619064</v>
      </c>
      <c r="L3882">
        <f>0.000064*(G3882^1.958025*I3882^0.883501+0.000045*G3882^2)</f>
        <v>1.6627954101139151</v>
      </c>
      <c r="O3882">
        <f>L3882*0.44*0.75</f>
        <v>0.54872248533759194</v>
      </c>
      <c r="Q3882">
        <f>O3882*0.52</f>
        <v>0.28533569237554779</v>
      </c>
      <c r="T3882">
        <f>(L3882*0.44*0.75)*(1+0.2)*0.52*3.67</f>
        <v>1.2566183892219125</v>
      </c>
      <c r="U3882">
        <v>67</v>
      </c>
      <c r="V3882">
        <v>75</v>
      </c>
      <c r="W3882">
        <v>12</v>
      </c>
      <c r="X3882">
        <v>6</v>
      </c>
    </row>
    <row r="3883" spans="1:24" x14ac:dyDescent="0.3">
      <c r="A3883" s="26">
        <v>34002</v>
      </c>
      <c r="B3883">
        <v>142</v>
      </c>
      <c r="C3883" t="s">
        <v>211</v>
      </c>
      <c r="D3883">
        <v>59</v>
      </c>
      <c r="E3883" t="s">
        <v>214</v>
      </c>
      <c r="F3883">
        <v>3</v>
      </c>
      <c r="G3883">
        <v>23</v>
      </c>
      <c r="H3883">
        <f t="shared" si="2041"/>
        <v>0.23</v>
      </c>
      <c r="I3883">
        <v>7.5</v>
      </c>
      <c r="J3883">
        <v>1.3</v>
      </c>
      <c r="K3883">
        <f t="shared" si="2042"/>
        <v>4.154766E-2</v>
      </c>
      <c r="L3883">
        <f t="shared" ref="L3883:L3884" si="2063">0.000081*(G3883^1.864042*I3883^0.850892+0.000027*G3883^2)</f>
        <v>0.15537772560681296</v>
      </c>
      <c r="O3883">
        <f t="shared" ref="O3883:O3884" si="2064">L3883*0.47*0.75</f>
        <v>5.477064827640156E-2</v>
      </c>
      <c r="Q3883">
        <f t="shared" ref="Q3883:Q3884" si="2065">O3883*0.521</f>
        <v>2.8535507752005213E-2</v>
      </c>
      <c r="T3883">
        <f t="shared" ref="T3883:T3884" si="2066">(L3883*0.47*0.75)*(1+0.2)*0.521*3.67</f>
        <v>0.12567037613983095</v>
      </c>
    </row>
    <row r="3884" spans="1:24" x14ac:dyDescent="0.3">
      <c r="A3884" s="26">
        <v>34002</v>
      </c>
      <c r="B3884">
        <v>142</v>
      </c>
      <c r="C3884" t="s">
        <v>211</v>
      </c>
      <c r="D3884">
        <v>60</v>
      </c>
      <c r="E3884" t="s">
        <v>214</v>
      </c>
      <c r="F3884">
        <v>3</v>
      </c>
      <c r="G3884">
        <v>7.6</v>
      </c>
      <c r="H3884">
        <f t="shared" si="2041"/>
        <v>7.5999999999999998E-2</v>
      </c>
      <c r="I3884">
        <v>6</v>
      </c>
      <c r="J3884">
        <v>1.9</v>
      </c>
      <c r="K3884">
        <f t="shared" si="2042"/>
        <v>4.5364704E-3</v>
      </c>
      <c r="L3884">
        <f t="shared" si="2063"/>
        <v>1.6311150173169649E-2</v>
      </c>
      <c r="O3884">
        <f t="shared" si="2064"/>
        <v>5.7496804360423013E-3</v>
      </c>
      <c r="Q3884">
        <f t="shared" si="2065"/>
        <v>2.9955835071780392E-3</v>
      </c>
      <c r="T3884">
        <f t="shared" si="2066"/>
        <v>1.3192549765612084E-2</v>
      </c>
    </row>
    <row r="3885" spans="1:24" x14ac:dyDescent="0.3">
      <c r="A3885" s="26">
        <v>34002</v>
      </c>
      <c r="B3885">
        <v>143</v>
      </c>
      <c r="C3885" t="s">
        <v>211</v>
      </c>
      <c r="D3885">
        <v>1</v>
      </c>
      <c r="E3885" t="s">
        <v>215</v>
      </c>
      <c r="F3885">
        <v>1</v>
      </c>
      <c r="G3885">
        <v>53.6</v>
      </c>
      <c r="H3885">
        <f t="shared" si="2041"/>
        <v>0.53600000000000003</v>
      </c>
      <c r="I3885">
        <v>20.399999999999999</v>
      </c>
      <c r="J3885">
        <v>10.3</v>
      </c>
      <c r="K3885">
        <f t="shared" si="2042"/>
        <v>0.22564227840000003</v>
      </c>
      <c r="L3885">
        <f>0.000064*(G3885^1.958025*I3885^0.883501+0.000045*G3885^2)</f>
        <v>2.2335158189951958</v>
      </c>
      <c r="O3885">
        <f>L3885*0.44*0.75</f>
        <v>0.73706022026841456</v>
      </c>
      <c r="Q3885">
        <f>O3885*0.52</f>
        <v>0.38327131453957558</v>
      </c>
      <c r="T3885">
        <f>(L3885*0.44*0.75)*(1+0.2)*0.52*3.67</f>
        <v>1.6879268692322908</v>
      </c>
      <c r="U3885">
        <v>72</v>
      </c>
      <c r="V3885">
        <v>79</v>
      </c>
      <c r="W3885">
        <v>18</v>
      </c>
      <c r="X3885">
        <v>7</v>
      </c>
    </row>
    <row r="3886" spans="1:24" x14ac:dyDescent="0.3">
      <c r="A3886" s="26">
        <v>34002</v>
      </c>
      <c r="B3886">
        <v>143</v>
      </c>
      <c r="C3886" t="s">
        <v>211</v>
      </c>
      <c r="D3886">
        <v>2</v>
      </c>
      <c r="E3886" t="s">
        <v>220</v>
      </c>
      <c r="F3886">
        <v>5</v>
      </c>
      <c r="G3886">
        <v>8.6999999999999993</v>
      </c>
      <c r="H3886">
        <f t="shared" si="2041"/>
        <v>8.6999999999999994E-2</v>
      </c>
      <c r="I3886">
        <v>3</v>
      </c>
      <c r="J3886">
        <v>1.3</v>
      </c>
      <c r="K3886">
        <f t="shared" si="2042"/>
        <v>5.944692599999999E-3</v>
      </c>
      <c r="L3886">
        <f t="shared" ref="L3886:L3888" si="2067">0.000084*(G3886^1.894314*I3886^0.808223+0.000031*G3886^2)</f>
        <v>1.229280789414129E-2</v>
      </c>
      <c r="O3886">
        <f>L3886*0.78*1.07</f>
        <v>1.0259577468450321E-2</v>
      </c>
      <c r="Q3886">
        <f t="shared" ref="Q3886:Q3888" si="2068">O3886*0.531</f>
        <v>5.4478356357471206E-3</v>
      </c>
      <c r="T3886">
        <f>(L3886*0.78*1.07)*(1+0.2)*0.531*3.67</f>
        <v>2.3992268139830318E-2</v>
      </c>
    </row>
    <row r="3887" spans="1:24" x14ac:dyDescent="0.3">
      <c r="A3887" s="26">
        <v>34002</v>
      </c>
      <c r="B3887">
        <v>143</v>
      </c>
      <c r="C3887" t="s">
        <v>211</v>
      </c>
      <c r="D3887">
        <v>3</v>
      </c>
      <c r="E3887" t="s">
        <v>220</v>
      </c>
      <c r="F3887">
        <v>4</v>
      </c>
      <c r="G3887">
        <v>14</v>
      </c>
      <c r="H3887">
        <f t="shared" si="2041"/>
        <v>0.14000000000000001</v>
      </c>
      <c r="I3887">
        <v>4.2</v>
      </c>
      <c r="J3887">
        <v>1.5</v>
      </c>
      <c r="K3887">
        <f t="shared" si="2042"/>
        <v>1.5393840000000002E-2</v>
      </c>
      <c r="L3887">
        <f t="shared" si="2067"/>
        <v>3.9731563902898233E-2</v>
      </c>
      <c r="O3887">
        <f>L3887*0.78*1.07</f>
        <v>3.3159963233358868E-2</v>
      </c>
      <c r="Q3887">
        <f t="shared" si="2068"/>
        <v>1.760794047691356E-2</v>
      </c>
      <c r="T3887">
        <f>(L3887*0.78*1.07)*(1+0.2)*0.531*3.67</f>
        <v>7.7545369860327312E-2</v>
      </c>
    </row>
    <row r="3888" spans="1:24" x14ac:dyDescent="0.3">
      <c r="A3888" s="26">
        <v>34002</v>
      </c>
      <c r="B3888">
        <v>143</v>
      </c>
      <c r="C3888" t="s">
        <v>211</v>
      </c>
      <c r="D3888">
        <v>4</v>
      </c>
      <c r="E3888" t="s">
        <v>220</v>
      </c>
      <c r="F3888">
        <v>3</v>
      </c>
      <c r="G3888">
        <v>8.4</v>
      </c>
      <c r="H3888">
        <f t="shared" si="2041"/>
        <v>8.4000000000000005E-2</v>
      </c>
      <c r="I3888">
        <v>3.9</v>
      </c>
      <c r="J3888">
        <v>1.8</v>
      </c>
      <c r="K3888">
        <f t="shared" si="2042"/>
        <v>5.5417824000000004E-3</v>
      </c>
      <c r="L3888">
        <f t="shared" si="2067"/>
        <v>1.4219099701155521E-2</v>
      </c>
      <c r="O3888">
        <f>L3888*0.78*1.07</f>
        <v>1.1867260610584398E-2</v>
      </c>
      <c r="Q3888">
        <f t="shared" si="2068"/>
        <v>6.3015153842203159E-3</v>
      </c>
      <c r="T3888">
        <f>(L3888*0.78*1.07)*(1+0.2)*0.531*3.67</f>
        <v>2.7751873752106266E-2</v>
      </c>
    </row>
    <row r="3889" spans="1:24" x14ac:dyDescent="0.3">
      <c r="A3889" s="26">
        <v>34002</v>
      </c>
      <c r="B3889">
        <v>143</v>
      </c>
      <c r="C3889" t="s">
        <v>211</v>
      </c>
      <c r="D3889">
        <v>5</v>
      </c>
      <c r="E3889" t="s">
        <v>214</v>
      </c>
      <c r="F3889">
        <v>5</v>
      </c>
      <c r="G3889">
        <v>13.5</v>
      </c>
      <c r="H3889">
        <f t="shared" si="2041"/>
        <v>0.13500000000000001</v>
      </c>
      <c r="I3889">
        <v>5.9</v>
      </c>
      <c r="J3889">
        <v>1.3</v>
      </c>
      <c r="K3889">
        <f t="shared" si="2042"/>
        <v>1.4313915000000002E-2</v>
      </c>
      <c r="L3889">
        <f>0.000081*(G3889^1.864042*I3889^0.850892+0.000027*G3889^2)</f>
        <v>4.6923471674506917E-2</v>
      </c>
      <c r="O3889">
        <f>L3889*0.47*0.75</f>
        <v>1.6540523765263687E-2</v>
      </c>
      <c r="Q3889">
        <f>O3889*0.521</f>
        <v>8.6176128817023814E-3</v>
      </c>
      <c r="T3889">
        <f>(L3889*0.47*0.75)*(1+0.2)*0.521*3.67</f>
        <v>3.795196713101729E-2</v>
      </c>
    </row>
    <row r="3890" spans="1:24" x14ac:dyDescent="0.3">
      <c r="A3890" s="26">
        <v>34002</v>
      </c>
      <c r="B3890">
        <v>143</v>
      </c>
      <c r="C3890" t="s">
        <v>211</v>
      </c>
      <c r="D3890">
        <v>6</v>
      </c>
      <c r="E3890" t="s">
        <v>218</v>
      </c>
      <c r="F3890">
        <v>1</v>
      </c>
      <c r="G3890">
        <v>38</v>
      </c>
      <c r="H3890">
        <f t="shared" si="2041"/>
        <v>0.38</v>
      </c>
      <c r="I3890">
        <v>14.8</v>
      </c>
      <c r="J3890">
        <v>6.5</v>
      </c>
      <c r="K3890">
        <f t="shared" si="2042"/>
        <v>0.11341176</v>
      </c>
      <c r="L3890">
        <f>0.000057*(G3890^1.897696*I3890^1.002687+0.000031*G3890^2)</f>
        <v>0.84572931925373585</v>
      </c>
      <c r="O3890">
        <f>L3890*0.43*0.75</f>
        <v>0.2727477054593298</v>
      </c>
      <c r="Q3890">
        <f>O3890*0.52</f>
        <v>0.14182880683885149</v>
      </c>
      <c r="T3890">
        <f>(L3890*0.43*0.75)*(1+0.2)*0.52*3.67</f>
        <v>0.62461406531830199</v>
      </c>
    </row>
    <row r="3891" spans="1:24" x14ac:dyDescent="0.3">
      <c r="A3891" s="26">
        <v>34002</v>
      </c>
      <c r="B3891">
        <v>143</v>
      </c>
      <c r="C3891" t="s">
        <v>211</v>
      </c>
      <c r="D3891">
        <v>7</v>
      </c>
      <c r="E3891" t="s">
        <v>220</v>
      </c>
      <c r="F3891">
        <v>5</v>
      </c>
      <c r="G3891">
        <v>21</v>
      </c>
      <c r="H3891">
        <f t="shared" si="2041"/>
        <v>0.21</v>
      </c>
      <c r="I3891">
        <v>6.6</v>
      </c>
      <c r="J3891">
        <v>1.5</v>
      </c>
      <c r="K3891">
        <f t="shared" si="2042"/>
        <v>3.4636139999999996E-2</v>
      </c>
      <c r="L3891">
        <f t="shared" ref="L3891:L3892" si="2069">0.000084*(G3891^1.894314*I3891^0.808223+0.000031*G3891^2)</f>
        <v>0.12341163514824983</v>
      </c>
      <c r="O3891">
        <f>L3891*0.78*1.07</f>
        <v>0.10299935069472932</v>
      </c>
      <c r="Q3891">
        <f t="shared" ref="Q3891:Q3892" si="2070">O3891*0.531</f>
        <v>5.4692655218901272E-2</v>
      </c>
      <c r="T3891">
        <f>(L3891*0.78*1.07)*(1+0.2)*0.531*3.67</f>
        <v>0.24086645358404118</v>
      </c>
    </row>
    <row r="3892" spans="1:24" x14ac:dyDescent="0.3">
      <c r="A3892" s="26">
        <v>34002</v>
      </c>
      <c r="B3892">
        <v>143</v>
      </c>
      <c r="C3892" t="s">
        <v>211</v>
      </c>
      <c r="D3892">
        <v>8</v>
      </c>
      <c r="E3892" t="s">
        <v>220</v>
      </c>
      <c r="F3892">
        <v>5</v>
      </c>
      <c r="G3892">
        <v>16.7</v>
      </c>
      <c r="H3892">
        <f t="shared" si="2041"/>
        <v>0.16699999999999998</v>
      </c>
      <c r="I3892">
        <v>6.7</v>
      </c>
      <c r="J3892">
        <v>1</v>
      </c>
      <c r="K3892">
        <f t="shared" si="2042"/>
        <v>2.1904020599999994E-2</v>
      </c>
      <c r="L3892">
        <f t="shared" si="2069"/>
        <v>8.0936564777713826E-2</v>
      </c>
      <c r="O3892">
        <f>L3892*0.78*1.07</f>
        <v>6.7549656963479962E-2</v>
      </c>
      <c r="Q3892">
        <f t="shared" si="2070"/>
        <v>3.5868867847607865E-2</v>
      </c>
      <c r="T3892">
        <f>(L3892*0.78*1.07)*(1+0.2)*0.531*3.67</f>
        <v>0.15796649400086502</v>
      </c>
    </row>
    <row r="3893" spans="1:24" x14ac:dyDescent="0.3">
      <c r="A3893" s="26">
        <v>34002</v>
      </c>
      <c r="B3893">
        <v>143</v>
      </c>
      <c r="C3893" t="s">
        <v>211</v>
      </c>
      <c r="D3893">
        <v>9</v>
      </c>
      <c r="E3893" t="s">
        <v>215</v>
      </c>
      <c r="F3893">
        <v>9</v>
      </c>
      <c r="G3893">
        <v>58</v>
      </c>
      <c r="H3893">
        <f t="shared" si="2041"/>
        <v>0.57999999999999996</v>
      </c>
      <c r="I3893">
        <v>0.1</v>
      </c>
      <c r="J3893">
        <v>0</v>
      </c>
      <c r="K3893">
        <f t="shared" si="2042"/>
        <v>0.26420855999999998</v>
      </c>
      <c r="L3893">
        <f t="shared" ref="L3893:L3895" si="2071">0.000064*(G3893^1.958025*I3893^0.883501+0.000045*G3893^2)</f>
        <v>2.3751566434250863E-2</v>
      </c>
      <c r="O3893">
        <f>L3893*0.44*0.75</f>
        <v>7.8380169233027847E-3</v>
      </c>
      <c r="Q3893">
        <f t="shared" ref="Q3893:Q3895" si="2072">O3893*0.52</f>
        <v>4.0757688001174484E-3</v>
      </c>
      <c r="T3893">
        <f>(L3893*0.44*0.75)*(1+0.2)*0.52*3.67</f>
        <v>1.7949685795717239E-2</v>
      </c>
    </row>
    <row r="3894" spans="1:24" x14ac:dyDescent="0.3">
      <c r="A3894" s="26">
        <v>34002</v>
      </c>
      <c r="B3894">
        <v>143</v>
      </c>
      <c r="C3894" t="s">
        <v>211</v>
      </c>
      <c r="D3894">
        <v>10</v>
      </c>
      <c r="E3894" t="s">
        <v>215</v>
      </c>
      <c r="F3894">
        <v>9</v>
      </c>
      <c r="G3894">
        <v>28</v>
      </c>
      <c r="H3894">
        <f t="shared" si="2041"/>
        <v>0.28000000000000003</v>
      </c>
      <c r="I3894">
        <v>0.2</v>
      </c>
      <c r="J3894">
        <v>0</v>
      </c>
      <c r="K3894">
        <f t="shared" si="2042"/>
        <v>6.157536000000001E-2</v>
      </c>
      <c r="L3894">
        <f t="shared" si="2071"/>
        <v>1.0526985913009457E-2</v>
      </c>
      <c r="O3894">
        <f>L3894*0.44*0.75</f>
        <v>3.4739053512931207E-3</v>
      </c>
      <c r="Q3894">
        <f t="shared" si="2072"/>
        <v>1.8064307826724229E-3</v>
      </c>
      <c r="T3894">
        <f>(L3894*0.44*0.75)*(1+0.2)*0.52*3.67</f>
        <v>7.9555211668893497E-3</v>
      </c>
    </row>
    <row r="3895" spans="1:24" x14ac:dyDescent="0.3">
      <c r="A3895" s="26">
        <v>34002</v>
      </c>
      <c r="B3895">
        <v>143</v>
      </c>
      <c r="C3895" t="s">
        <v>211</v>
      </c>
      <c r="D3895">
        <v>11</v>
      </c>
      <c r="E3895" t="s">
        <v>215</v>
      </c>
      <c r="F3895">
        <v>9</v>
      </c>
      <c r="G3895">
        <v>25.1</v>
      </c>
      <c r="H3895">
        <f t="shared" si="2041"/>
        <v>0.251</v>
      </c>
      <c r="I3895">
        <v>0.15</v>
      </c>
      <c r="J3895">
        <v>0</v>
      </c>
      <c r="K3895">
        <f t="shared" si="2042"/>
        <v>4.9480985400000004E-2</v>
      </c>
      <c r="L3895">
        <f t="shared" si="2071"/>
        <v>6.591306138838033E-3</v>
      </c>
      <c r="O3895">
        <f>L3895*0.44*0.75</f>
        <v>2.175131025816551E-3</v>
      </c>
      <c r="Q3895">
        <f t="shared" si="2072"/>
        <v>1.1310681334246065E-3</v>
      </c>
      <c r="T3895">
        <f>(L3895*0.44*0.75)*(1+0.2)*0.52*3.67</f>
        <v>4.9812240596019677E-3</v>
      </c>
    </row>
    <row r="3896" spans="1:24" x14ac:dyDescent="0.3">
      <c r="A3896" s="26">
        <v>34002</v>
      </c>
      <c r="B3896">
        <v>143</v>
      </c>
      <c r="C3896" t="s">
        <v>211</v>
      </c>
      <c r="D3896">
        <v>12</v>
      </c>
      <c r="E3896" t="s">
        <v>220</v>
      </c>
      <c r="F3896">
        <v>3</v>
      </c>
      <c r="G3896">
        <v>10</v>
      </c>
      <c r="H3896">
        <f t="shared" si="2041"/>
        <v>0.1</v>
      </c>
      <c r="I3896">
        <v>3</v>
      </c>
      <c r="J3896">
        <v>2.1</v>
      </c>
      <c r="K3896">
        <f t="shared" si="2042"/>
        <v>7.8540000000000016E-3</v>
      </c>
      <c r="L3896">
        <f t="shared" ref="L3896:L3897" si="2073">0.000084*(G3896^1.894314*I3896^0.808223+0.000031*G3896^2)</f>
        <v>1.6003711896310686E-2</v>
      </c>
      <c r="O3896">
        <f>L3896*0.78*1.07</f>
        <v>1.3356697948660899E-2</v>
      </c>
      <c r="Q3896">
        <f t="shared" ref="Q3896:Q3897" si="2074">O3896*0.531</f>
        <v>7.0924066107389376E-3</v>
      </c>
      <c r="T3896">
        <f>(L3896*0.78*1.07)*(1+0.2)*0.531*3.67</f>
        <v>3.1234958713694277E-2</v>
      </c>
    </row>
    <row r="3897" spans="1:24" x14ac:dyDescent="0.3">
      <c r="A3897" s="26">
        <v>34002</v>
      </c>
      <c r="B3897">
        <v>143</v>
      </c>
      <c r="C3897" t="s">
        <v>211</v>
      </c>
      <c r="D3897">
        <v>13</v>
      </c>
      <c r="E3897" t="s">
        <v>220</v>
      </c>
      <c r="F3897">
        <v>3</v>
      </c>
      <c r="G3897">
        <v>11.5</v>
      </c>
      <c r="H3897">
        <f t="shared" si="2041"/>
        <v>0.115</v>
      </c>
      <c r="I3897">
        <v>3.9</v>
      </c>
      <c r="J3897">
        <v>2.2000000000000002</v>
      </c>
      <c r="K3897">
        <f t="shared" si="2042"/>
        <v>1.0386915E-2</v>
      </c>
      <c r="L3897">
        <f t="shared" si="2073"/>
        <v>2.5780531465485049E-2</v>
      </c>
      <c r="O3897">
        <f>L3897*0.78*1.07</f>
        <v>2.1516431561093823E-2</v>
      </c>
      <c r="Q3897">
        <f t="shared" si="2074"/>
        <v>1.1425225158940821E-2</v>
      </c>
      <c r="T3897">
        <f>(L3897*0.78*1.07)*(1+0.2)*0.531*3.67</f>
        <v>5.0316691599975372E-2</v>
      </c>
    </row>
    <row r="3898" spans="1:24" x14ac:dyDescent="0.3">
      <c r="A3898" s="26">
        <v>34002</v>
      </c>
      <c r="B3898">
        <v>143</v>
      </c>
      <c r="C3898" t="s">
        <v>211</v>
      </c>
      <c r="D3898">
        <v>14</v>
      </c>
      <c r="E3898" t="s">
        <v>215</v>
      </c>
      <c r="F3898">
        <v>1</v>
      </c>
      <c r="G3898">
        <v>52</v>
      </c>
      <c r="H3898">
        <f t="shared" si="2041"/>
        <v>0.52</v>
      </c>
      <c r="I3898">
        <v>22.6</v>
      </c>
      <c r="J3898">
        <v>10.5</v>
      </c>
      <c r="K3898">
        <f t="shared" si="2042"/>
        <v>0.21237216000000003</v>
      </c>
      <c r="L3898">
        <f>0.000064*(G3898^1.958025*I3898^0.883501+0.000045*G3898^2)</f>
        <v>2.3041728169320952</v>
      </c>
      <c r="O3898">
        <f>L3898*0.44*0.75</f>
        <v>0.76037702958759135</v>
      </c>
      <c r="Q3898">
        <f>O3898*0.52</f>
        <v>0.39539605538554751</v>
      </c>
      <c r="T3898">
        <f>(L3898*0.44*0.75)*(1+0.2)*0.52*3.67</f>
        <v>1.7413242279179511</v>
      </c>
      <c r="U3898">
        <v>73</v>
      </c>
      <c r="V3898">
        <v>80</v>
      </c>
      <c r="W3898">
        <v>12</v>
      </c>
      <c r="X3898">
        <v>7</v>
      </c>
    </row>
    <row r="3899" spans="1:24" x14ac:dyDescent="0.3">
      <c r="A3899" s="26">
        <v>34002</v>
      </c>
      <c r="B3899">
        <v>143</v>
      </c>
      <c r="C3899" t="s">
        <v>211</v>
      </c>
      <c r="D3899">
        <v>15</v>
      </c>
      <c r="E3899" t="s">
        <v>214</v>
      </c>
      <c r="F3899">
        <v>3</v>
      </c>
      <c r="G3899">
        <v>14.3</v>
      </c>
      <c r="H3899">
        <f t="shared" si="2041"/>
        <v>0.14300000000000002</v>
      </c>
      <c r="I3899">
        <v>6.3</v>
      </c>
      <c r="J3899">
        <v>2.9</v>
      </c>
      <c r="K3899">
        <f t="shared" si="2042"/>
        <v>1.6060644600000003E-2</v>
      </c>
      <c r="L3899">
        <f t="shared" ref="L3899:L3900" si="2075">0.000081*(G3899^1.864042*I3899^0.850892+0.000027*G3899^2)</f>
        <v>5.5237741308888741E-2</v>
      </c>
      <c r="O3899">
        <f t="shared" ref="O3899:O3900" si="2076">L3899*0.47*0.75</f>
        <v>1.9471303811383279E-2</v>
      </c>
      <c r="Q3899">
        <f t="shared" ref="Q3899:Q3900" si="2077">O3899*0.521</f>
        <v>1.0144549285730688E-2</v>
      </c>
      <c r="T3899">
        <f t="shared" ref="T3899:T3900" si="2078">(L3899*0.47*0.75)*(1+0.2)*0.521*3.67</f>
        <v>4.4676595054357948E-2</v>
      </c>
    </row>
    <row r="3900" spans="1:24" x14ac:dyDescent="0.3">
      <c r="A3900" s="26">
        <v>34002</v>
      </c>
      <c r="B3900">
        <v>143</v>
      </c>
      <c r="C3900" t="s">
        <v>211</v>
      </c>
      <c r="D3900">
        <v>16</v>
      </c>
      <c r="E3900" t="s">
        <v>214</v>
      </c>
      <c r="F3900">
        <v>4</v>
      </c>
      <c r="G3900">
        <v>34</v>
      </c>
      <c r="H3900">
        <f t="shared" si="2041"/>
        <v>0.34</v>
      </c>
      <c r="I3900">
        <v>7.2</v>
      </c>
      <c r="J3900">
        <v>1.5</v>
      </c>
      <c r="K3900">
        <f t="shared" si="2042"/>
        <v>9.079224000000001E-2</v>
      </c>
      <c r="L3900">
        <f t="shared" si="2075"/>
        <v>0.31097604482937541</v>
      </c>
      <c r="O3900">
        <f t="shared" si="2076"/>
        <v>0.10961905580235484</v>
      </c>
      <c r="Q3900">
        <f t="shared" si="2077"/>
        <v>5.7111528073026878E-2</v>
      </c>
      <c r="T3900">
        <f t="shared" si="2078"/>
        <v>0.25151916963361032</v>
      </c>
    </row>
    <row r="3901" spans="1:24" x14ac:dyDescent="0.3">
      <c r="A3901" s="26">
        <v>34002</v>
      </c>
      <c r="B3901">
        <v>143</v>
      </c>
      <c r="C3901" t="s">
        <v>211</v>
      </c>
      <c r="D3901">
        <v>17</v>
      </c>
      <c r="E3901" t="s">
        <v>215</v>
      </c>
      <c r="F3901">
        <v>9</v>
      </c>
      <c r="G3901">
        <v>46</v>
      </c>
      <c r="H3901">
        <f t="shared" si="2041"/>
        <v>0.46</v>
      </c>
      <c r="I3901">
        <v>0.1</v>
      </c>
      <c r="J3901">
        <v>0</v>
      </c>
      <c r="K3901">
        <f t="shared" si="2042"/>
        <v>0.16619064</v>
      </c>
      <c r="L3901">
        <f>0.000064*(G3901^1.958025*I3901^0.883501+0.000045*G3901^2)</f>
        <v>1.5086060601124489E-2</v>
      </c>
      <c r="O3901">
        <f>L3901*0.44*0.75</f>
        <v>4.9783999983710817E-3</v>
      </c>
      <c r="Q3901">
        <f>O3901*0.52</f>
        <v>2.5887679991529627E-3</v>
      </c>
      <c r="T3901">
        <f>(L3901*0.44*0.75)*(1+0.2)*0.52*3.67</f>
        <v>1.1400934268269646E-2</v>
      </c>
    </row>
    <row r="3902" spans="1:24" x14ac:dyDescent="0.3">
      <c r="A3902" s="26">
        <v>34002</v>
      </c>
      <c r="B3902">
        <v>143</v>
      </c>
      <c r="C3902" t="s">
        <v>211</v>
      </c>
      <c r="D3902">
        <v>18</v>
      </c>
      <c r="E3902" t="s">
        <v>213</v>
      </c>
      <c r="F3902">
        <v>3</v>
      </c>
      <c r="G3902">
        <v>42.5</v>
      </c>
      <c r="H3902">
        <f t="shared" si="2041"/>
        <v>0.42499999999999999</v>
      </c>
      <c r="I3902">
        <v>7.3</v>
      </c>
      <c r="J3902">
        <v>3.5</v>
      </c>
      <c r="K3902">
        <f t="shared" si="2042"/>
        <v>0.14186287499999997</v>
      </c>
      <c r="L3902">
        <f>0.000084*(G3902^1.894314*I3902^0.808223+0.000031*G3902^2)</f>
        <v>0.50900334785250856</v>
      </c>
      <c r="O3902">
        <f>L3902*0.66*1.07</f>
        <v>0.35945816425344157</v>
      </c>
      <c r="Q3902">
        <f>O3902*0.531</f>
        <v>0.19087228521857749</v>
      </c>
      <c r="T3902">
        <f>(L3902*0.66*1.07)*(1+0.2)*0.531*3.67</f>
        <v>0.84060154410261512</v>
      </c>
    </row>
    <row r="3903" spans="1:24" x14ac:dyDescent="0.3">
      <c r="A3903" s="26">
        <v>34002</v>
      </c>
      <c r="B3903">
        <v>143</v>
      </c>
      <c r="C3903" t="s">
        <v>211</v>
      </c>
      <c r="D3903">
        <v>19</v>
      </c>
      <c r="E3903" t="s">
        <v>215</v>
      </c>
      <c r="F3903">
        <v>5</v>
      </c>
      <c r="G3903">
        <v>30.7</v>
      </c>
      <c r="H3903">
        <f t="shared" si="2041"/>
        <v>0.307</v>
      </c>
      <c r="I3903">
        <v>14.4</v>
      </c>
      <c r="J3903">
        <v>7</v>
      </c>
      <c r="K3903">
        <f t="shared" si="2042"/>
        <v>7.4023164599999997E-2</v>
      </c>
      <c r="L3903">
        <f>0.000064*(G3903^1.958025*I3903^0.883501+0.000045*G3903^2)</f>
        <v>0.55137954381197585</v>
      </c>
      <c r="O3903">
        <f>L3903*0.44*0.75</f>
        <v>0.18195524945795202</v>
      </c>
      <c r="Q3903">
        <f>O3903*0.52</f>
        <v>9.4616729718135062E-2</v>
      </c>
      <c r="T3903">
        <f>(L3903*0.44*0.75)*(1+0.2)*0.52*3.67</f>
        <v>0.41669207767866678</v>
      </c>
    </row>
    <row r="3904" spans="1:24" x14ac:dyDescent="0.3">
      <c r="A3904" s="26">
        <v>34002</v>
      </c>
      <c r="B3904">
        <v>143</v>
      </c>
      <c r="C3904" t="s">
        <v>211</v>
      </c>
      <c r="D3904">
        <v>20</v>
      </c>
      <c r="E3904" t="s">
        <v>220</v>
      </c>
      <c r="F3904">
        <v>3</v>
      </c>
      <c r="G3904">
        <v>9</v>
      </c>
      <c r="H3904">
        <f t="shared" si="2041"/>
        <v>0.09</v>
      </c>
      <c r="I3904">
        <v>4</v>
      </c>
      <c r="J3904">
        <v>1.9</v>
      </c>
      <c r="K3904">
        <f t="shared" si="2042"/>
        <v>6.3617399999999994E-3</v>
      </c>
      <c r="L3904">
        <f>0.000084*(G3904^1.894314*I3904^0.808223+0.000031*G3904^2)</f>
        <v>1.653935244891129E-2</v>
      </c>
      <c r="O3904">
        <f>L3904*0.78*1.07</f>
        <v>1.3803743553861363E-2</v>
      </c>
      <c r="Q3904">
        <f>O3904*0.531</f>
        <v>7.3297878271003846E-3</v>
      </c>
      <c r="T3904">
        <f>(L3904*0.78*1.07)*(1+0.2)*0.531*3.67</f>
        <v>3.228038559055009E-2</v>
      </c>
    </row>
    <row r="3905" spans="1:20" x14ac:dyDescent="0.3">
      <c r="A3905" s="26">
        <v>34002</v>
      </c>
      <c r="B3905">
        <v>143</v>
      </c>
      <c r="C3905" t="s">
        <v>211</v>
      </c>
      <c r="D3905">
        <v>21</v>
      </c>
      <c r="E3905" t="s">
        <v>214</v>
      </c>
      <c r="F3905">
        <v>3</v>
      </c>
      <c r="G3905">
        <v>32</v>
      </c>
      <c r="H3905">
        <f t="shared" si="2041"/>
        <v>0.32</v>
      </c>
      <c r="I3905">
        <v>7</v>
      </c>
      <c r="J3905">
        <v>1.5</v>
      </c>
      <c r="K3905">
        <f t="shared" si="2042"/>
        <v>8.0424960000000004E-2</v>
      </c>
      <c r="L3905">
        <f t="shared" ref="L3905:L3908" si="2079">0.000081*(G3905^1.864042*I3905^0.850892+0.000027*G3905^2)</f>
        <v>0.27116806553276801</v>
      </c>
      <c r="O3905">
        <f t="shared" ref="O3905:O3908" si="2080">L3905*0.47*0.75</f>
        <v>9.5586743100300714E-2</v>
      </c>
      <c r="Q3905">
        <f t="shared" ref="Q3905:Q3908" si="2081">O3905*0.521</f>
        <v>4.9800693155256676E-2</v>
      </c>
      <c r="T3905">
        <f t="shared" ref="T3905:T3908" si="2082">(L3905*0.47*0.75)*(1+0.2)*0.521*3.67</f>
        <v>0.21932225265575037</v>
      </c>
    </row>
    <row r="3906" spans="1:20" x14ac:dyDescent="0.3">
      <c r="A3906" s="26">
        <v>34002</v>
      </c>
      <c r="B3906">
        <v>143</v>
      </c>
      <c r="C3906" t="s">
        <v>211</v>
      </c>
      <c r="D3906">
        <v>22</v>
      </c>
      <c r="E3906" t="s">
        <v>214</v>
      </c>
      <c r="F3906">
        <v>3</v>
      </c>
      <c r="G3906">
        <v>8.5</v>
      </c>
      <c r="H3906">
        <f t="shared" si="2041"/>
        <v>8.5000000000000006E-2</v>
      </c>
      <c r="I3906">
        <v>4.9000000000000004</v>
      </c>
      <c r="J3906">
        <v>0.3</v>
      </c>
      <c r="K3906">
        <f t="shared" si="2042"/>
        <v>5.6745150000000006E-3</v>
      </c>
      <c r="L3906">
        <f t="shared" si="2079"/>
        <v>1.6914038395673549E-2</v>
      </c>
      <c r="O3906">
        <f t="shared" si="2080"/>
        <v>5.9621985344749263E-3</v>
      </c>
      <c r="Q3906">
        <f t="shared" si="2081"/>
        <v>3.1063054364614366E-3</v>
      </c>
      <c r="T3906">
        <f t="shared" si="2082"/>
        <v>1.3680169142176166E-2</v>
      </c>
    </row>
    <row r="3907" spans="1:20" x14ac:dyDescent="0.3">
      <c r="A3907" s="26">
        <v>34002</v>
      </c>
      <c r="B3907">
        <v>143</v>
      </c>
      <c r="C3907" t="s">
        <v>211</v>
      </c>
      <c r="D3907">
        <v>23</v>
      </c>
      <c r="E3907" t="s">
        <v>214</v>
      </c>
      <c r="F3907">
        <v>5</v>
      </c>
      <c r="G3907">
        <v>18</v>
      </c>
      <c r="H3907">
        <f t="shared" ref="H3907:H3970" si="2083">G3907/100</f>
        <v>0.18</v>
      </c>
      <c r="I3907">
        <v>5.9</v>
      </c>
      <c r="J3907">
        <v>2</v>
      </c>
      <c r="K3907">
        <f t="shared" ref="K3907:K3970" si="2084">0.7854*H3907^2</f>
        <v>2.5446959999999998E-2</v>
      </c>
      <c r="L3907">
        <f t="shared" si="2079"/>
        <v>8.0219755857026176E-2</v>
      </c>
      <c r="O3907">
        <f t="shared" si="2080"/>
        <v>2.8277463939601725E-2</v>
      </c>
      <c r="Q3907">
        <f t="shared" si="2081"/>
        <v>1.47325587125325E-2</v>
      </c>
      <c r="T3907">
        <f t="shared" si="2082"/>
        <v>6.4882188569993129E-2</v>
      </c>
    </row>
    <row r="3908" spans="1:20" x14ac:dyDescent="0.3">
      <c r="A3908" s="26">
        <v>34002</v>
      </c>
      <c r="B3908">
        <v>143</v>
      </c>
      <c r="C3908" t="s">
        <v>211</v>
      </c>
      <c r="D3908">
        <v>24</v>
      </c>
      <c r="E3908" t="s">
        <v>214</v>
      </c>
      <c r="F3908">
        <v>4</v>
      </c>
      <c r="G3908">
        <v>16.100000000000001</v>
      </c>
      <c r="H3908">
        <f t="shared" si="2083"/>
        <v>0.161</v>
      </c>
      <c r="I3908">
        <v>6.3</v>
      </c>
      <c r="J3908">
        <v>1.1000000000000001</v>
      </c>
      <c r="K3908">
        <f t="shared" si="2084"/>
        <v>2.0358353400000001E-2</v>
      </c>
      <c r="L3908">
        <f t="shared" si="2079"/>
        <v>6.8899360445305743E-2</v>
      </c>
      <c r="O3908">
        <f t="shared" si="2080"/>
        <v>2.4287024556970273E-2</v>
      </c>
      <c r="Q3908">
        <f t="shared" si="2081"/>
        <v>1.2653539794181512E-2</v>
      </c>
      <c r="T3908">
        <f t="shared" si="2082"/>
        <v>5.5726189253575378E-2</v>
      </c>
    </row>
    <row r="3909" spans="1:20" x14ac:dyDescent="0.3">
      <c r="A3909" s="26">
        <v>34002</v>
      </c>
      <c r="B3909">
        <v>143</v>
      </c>
      <c r="C3909" t="s">
        <v>211</v>
      </c>
      <c r="D3909">
        <v>25</v>
      </c>
      <c r="E3909" t="s">
        <v>215</v>
      </c>
      <c r="F3909">
        <v>1</v>
      </c>
      <c r="G3909">
        <v>39</v>
      </c>
      <c r="H3909">
        <f t="shared" si="2083"/>
        <v>0.39</v>
      </c>
      <c r="I3909">
        <v>21.2</v>
      </c>
      <c r="J3909">
        <v>9.5</v>
      </c>
      <c r="K3909">
        <f t="shared" si="2084"/>
        <v>0.11945934000000001</v>
      </c>
      <c r="L3909">
        <f t="shared" ref="L3909:L3910" si="2085">0.000064*(G3909^1.958025*I3909^0.883501+0.000045*G3909^2)</f>
        <v>1.2397806252548402</v>
      </c>
      <c r="O3909">
        <f>L3909*0.44*0.75</f>
        <v>0.40912760633409728</v>
      </c>
      <c r="Q3909">
        <f t="shared" ref="Q3909:Q3910" si="2086">O3909*0.52</f>
        <v>0.21274635529373059</v>
      </c>
      <c r="T3909">
        <f>(L3909*0.44*0.75)*(1+0.2)*0.52*3.67</f>
        <v>0.93693494871358951</v>
      </c>
    </row>
    <row r="3910" spans="1:20" x14ac:dyDescent="0.3">
      <c r="A3910" s="26">
        <v>34002</v>
      </c>
      <c r="B3910">
        <v>143</v>
      </c>
      <c r="C3910" t="s">
        <v>211</v>
      </c>
      <c r="D3910">
        <v>26</v>
      </c>
      <c r="E3910" t="s">
        <v>215</v>
      </c>
      <c r="F3910">
        <v>9</v>
      </c>
      <c r="G3910">
        <v>47</v>
      </c>
      <c r="H3910">
        <f t="shared" si="2083"/>
        <v>0.47</v>
      </c>
      <c r="I3910">
        <v>0.1</v>
      </c>
      <c r="J3910">
        <v>0</v>
      </c>
      <c r="K3910">
        <f t="shared" si="2084"/>
        <v>0.17349485999999997</v>
      </c>
      <c r="L3910">
        <f t="shared" si="2085"/>
        <v>1.5734900873779774E-2</v>
      </c>
      <c r="O3910">
        <f>L3910*0.44*0.75</f>
        <v>5.1925172883473258E-3</v>
      </c>
      <c r="Q3910">
        <f t="shared" si="2086"/>
        <v>2.7001089899406096E-3</v>
      </c>
      <c r="T3910">
        <f>(L3910*0.44*0.75)*(1+0.2)*0.52*3.67</f>
        <v>1.1891279991698445E-2</v>
      </c>
    </row>
    <row r="3911" spans="1:20" x14ac:dyDescent="0.3">
      <c r="A3911" s="26">
        <v>34002</v>
      </c>
      <c r="B3911">
        <v>143</v>
      </c>
      <c r="C3911" t="s">
        <v>211</v>
      </c>
      <c r="D3911">
        <v>27</v>
      </c>
      <c r="E3911" t="s">
        <v>214</v>
      </c>
      <c r="F3911">
        <v>3</v>
      </c>
      <c r="G3911">
        <v>8.3000000000000007</v>
      </c>
      <c r="H3911">
        <f t="shared" si="2083"/>
        <v>8.3000000000000004E-2</v>
      </c>
      <c r="I3911">
        <v>4.5999999999999996</v>
      </c>
      <c r="J3911">
        <v>0.4</v>
      </c>
      <c r="K3911">
        <f t="shared" si="2084"/>
        <v>5.4106206000000007E-3</v>
      </c>
      <c r="L3911">
        <f>0.000081*(G3911^1.864042*I3911^0.850892+0.000027*G3911^2)</f>
        <v>1.5332917138833183E-2</v>
      </c>
      <c r="O3911">
        <f>L3911*0.47*0.75</f>
        <v>5.4048532914386972E-3</v>
      </c>
      <c r="Q3911">
        <f>O3911*0.521</f>
        <v>2.8159285648395615E-3</v>
      </c>
      <c r="T3911">
        <f>(L3911*0.47*0.75)*(1+0.2)*0.521*3.67</f>
        <v>1.2401349399553428E-2</v>
      </c>
    </row>
    <row r="3913" spans="1:20" x14ac:dyDescent="0.3">
      <c r="A3913" s="26">
        <v>34002</v>
      </c>
      <c r="B3913">
        <v>143</v>
      </c>
      <c r="C3913" t="s">
        <v>211</v>
      </c>
      <c r="D3913">
        <v>29</v>
      </c>
      <c r="E3913" t="s">
        <v>215</v>
      </c>
      <c r="F3913">
        <v>5</v>
      </c>
      <c r="G3913">
        <v>10.5</v>
      </c>
      <c r="H3913">
        <f t="shared" si="2083"/>
        <v>0.105</v>
      </c>
      <c r="I3913">
        <v>4.9000000000000004</v>
      </c>
      <c r="J3913">
        <v>2.2999999999999998</v>
      </c>
      <c r="K3913">
        <f t="shared" si="2084"/>
        <v>8.659034999999999E-3</v>
      </c>
      <c r="L3913">
        <f t="shared" ref="L3913:L3914" si="2087">0.000064*(G3913^1.958025*I3913^0.883501+0.000045*G3913^2)</f>
        <v>2.603085156305664E-2</v>
      </c>
      <c r="O3913">
        <f>L3913*0.44*0.75</f>
        <v>8.59018101580869E-3</v>
      </c>
      <c r="Q3913">
        <f t="shared" ref="Q3913:Q3914" si="2088">O3913*0.52</f>
        <v>4.4668941282205192E-3</v>
      </c>
      <c r="T3913">
        <f>(L3913*0.44*0.75)*(1+0.2)*0.52*3.67</f>
        <v>1.9672201740683164E-2</v>
      </c>
    </row>
    <row r="3914" spans="1:20" x14ac:dyDescent="0.3">
      <c r="A3914" s="26">
        <v>34002</v>
      </c>
      <c r="B3914">
        <v>143</v>
      </c>
      <c r="C3914" t="s">
        <v>211</v>
      </c>
      <c r="D3914">
        <v>30</v>
      </c>
      <c r="E3914" t="s">
        <v>215</v>
      </c>
      <c r="F3914">
        <v>4</v>
      </c>
      <c r="G3914">
        <v>30</v>
      </c>
      <c r="H3914">
        <f t="shared" si="2083"/>
        <v>0.3</v>
      </c>
      <c r="I3914">
        <v>13.8</v>
      </c>
      <c r="J3914">
        <v>5.7</v>
      </c>
      <c r="K3914">
        <f t="shared" si="2084"/>
        <v>7.0685999999999999E-2</v>
      </c>
      <c r="L3914">
        <f t="shared" si="2087"/>
        <v>0.50758274401544201</v>
      </c>
      <c r="O3914">
        <f>L3914*0.44*0.75</f>
        <v>0.16750230552509587</v>
      </c>
      <c r="Q3914">
        <f t="shared" si="2088"/>
        <v>8.7101198873049859E-2</v>
      </c>
      <c r="T3914">
        <f>(L3914*0.44*0.75)*(1+0.2)*0.52*3.67</f>
        <v>0.38359367983691156</v>
      </c>
    </row>
    <row r="3915" spans="1:20" x14ac:dyDescent="0.3">
      <c r="A3915" s="26">
        <v>34002</v>
      </c>
      <c r="B3915">
        <v>143</v>
      </c>
      <c r="C3915" t="s">
        <v>211</v>
      </c>
      <c r="D3915">
        <v>31</v>
      </c>
      <c r="E3915" t="s">
        <v>220</v>
      </c>
      <c r="F3915">
        <v>3</v>
      </c>
      <c r="G3915">
        <v>9.5</v>
      </c>
      <c r="H3915">
        <f t="shared" si="2083"/>
        <v>9.5000000000000001E-2</v>
      </c>
      <c r="I3915">
        <v>3.2</v>
      </c>
      <c r="J3915">
        <v>0.5</v>
      </c>
      <c r="K3915">
        <f t="shared" si="2084"/>
        <v>7.088235E-3</v>
      </c>
      <c r="L3915">
        <f>0.000084*(G3915^1.894314*I3915^0.808223+0.000031*G3915^2)</f>
        <v>1.5299431791292426E-2</v>
      </c>
      <c r="O3915">
        <f>L3915*0.78*1.07</f>
        <v>1.276890577301266E-2</v>
      </c>
      <c r="Q3915">
        <f>O3915*0.531</f>
        <v>6.780288965469723E-3</v>
      </c>
      <c r="T3915">
        <f>(L3915*0.78*1.07)*(1+0.2)*0.531*3.67</f>
        <v>2.986039260392866E-2</v>
      </c>
    </row>
    <row r="3916" spans="1:20" x14ac:dyDescent="0.3">
      <c r="A3916" s="26">
        <v>34002</v>
      </c>
      <c r="B3916">
        <v>143</v>
      </c>
      <c r="C3916" t="s">
        <v>211</v>
      </c>
      <c r="D3916">
        <v>32</v>
      </c>
      <c r="E3916" t="s">
        <v>215</v>
      </c>
      <c r="F3916">
        <v>4</v>
      </c>
      <c r="G3916">
        <v>33.5</v>
      </c>
      <c r="H3916">
        <f t="shared" si="2083"/>
        <v>0.33500000000000002</v>
      </c>
      <c r="I3916">
        <v>10.199999999999999</v>
      </c>
      <c r="J3916">
        <v>3.7</v>
      </c>
      <c r="K3916">
        <f t="shared" si="2084"/>
        <v>8.8141515000000017E-2</v>
      </c>
      <c r="L3916">
        <f>0.000064*(G3916^1.958025*I3916^0.883501+0.000045*G3916^2)</f>
        <v>0.4823452463075168</v>
      </c>
      <c r="O3916">
        <f>L3916*0.44*0.75</f>
        <v>0.15917393128148055</v>
      </c>
      <c r="Q3916">
        <f>O3916*0.52</f>
        <v>8.2770444266369883E-2</v>
      </c>
      <c r="T3916">
        <f>(L3916*0.44*0.75)*(1+0.2)*0.52*3.67</f>
        <v>0.36452103654909296</v>
      </c>
    </row>
    <row r="3917" spans="1:20" x14ac:dyDescent="0.3">
      <c r="A3917" s="26">
        <v>34002</v>
      </c>
      <c r="B3917">
        <v>143</v>
      </c>
      <c r="C3917" t="s">
        <v>211</v>
      </c>
      <c r="D3917">
        <v>33</v>
      </c>
      <c r="E3917" t="s">
        <v>220</v>
      </c>
      <c r="F3917">
        <v>5</v>
      </c>
      <c r="G3917">
        <v>24.3</v>
      </c>
      <c r="H3917">
        <f t="shared" si="2083"/>
        <v>0.24299999999999999</v>
      </c>
      <c r="I3917">
        <v>6.9</v>
      </c>
      <c r="J3917">
        <v>1.6</v>
      </c>
      <c r="K3917">
        <f t="shared" si="2084"/>
        <v>4.63770846E-2</v>
      </c>
      <c r="L3917">
        <f t="shared" ref="L3917:L3918" si="2089">0.000084*(G3917^1.894314*I3917^0.808223+0.000031*G3917^2)</f>
        <v>0.16866840437890493</v>
      </c>
      <c r="O3917">
        <f>L3917*0.78*1.07</f>
        <v>0.14077065029463406</v>
      </c>
      <c r="Q3917">
        <f t="shared" ref="Q3917:Q3918" si="2090">O3917*0.531</f>
        <v>7.4749215306450692E-2</v>
      </c>
      <c r="T3917">
        <f>(L3917*0.78*1.07)*(1+0.2)*0.531*3.67</f>
        <v>0.32919554420960884</v>
      </c>
    </row>
    <row r="3918" spans="1:20" x14ac:dyDescent="0.3">
      <c r="A3918" s="26">
        <v>34002</v>
      </c>
      <c r="B3918">
        <v>143</v>
      </c>
      <c r="C3918" t="s">
        <v>211</v>
      </c>
      <c r="D3918">
        <v>34</v>
      </c>
      <c r="E3918" t="s">
        <v>220</v>
      </c>
      <c r="F3918">
        <v>5</v>
      </c>
      <c r="G3918">
        <v>25</v>
      </c>
      <c r="H3918">
        <f t="shared" si="2083"/>
        <v>0.25</v>
      </c>
      <c r="I3918">
        <v>6.8</v>
      </c>
      <c r="J3918">
        <v>2.4</v>
      </c>
      <c r="K3918">
        <f t="shared" si="2084"/>
        <v>4.9087499999999999E-2</v>
      </c>
      <c r="L3918">
        <f t="shared" si="2089"/>
        <v>0.17590309658998288</v>
      </c>
      <c r="O3918">
        <f>L3918*0.78*1.07</f>
        <v>0.14680872441399972</v>
      </c>
      <c r="Q3918">
        <f t="shared" si="2090"/>
        <v>7.7955432663833854E-2</v>
      </c>
      <c r="T3918">
        <f>(L3918*0.78*1.07)*(1+0.2)*0.531*3.67</f>
        <v>0.34331572545152433</v>
      </c>
    </row>
    <row r="3919" spans="1:20" x14ac:dyDescent="0.3">
      <c r="A3919" s="26">
        <v>34002</v>
      </c>
      <c r="B3919">
        <v>143</v>
      </c>
      <c r="C3919" t="s">
        <v>211</v>
      </c>
      <c r="D3919">
        <v>35</v>
      </c>
      <c r="E3919" t="s">
        <v>215</v>
      </c>
      <c r="F3919">
        <v>3</v>
      </c>
      <c r="G3919">
        <v>9</v>
      </c>
      <c r="H3919">
        <f t="shared" si="2083"/>
        <v>0.09</v>
      </c>
      <c r="I3919">
        <v>4</v>
      </c>
      <c r="J3919">
        <v>2.1</v>
      </c>
      <c r="K3919">
        <f t="shared" si="2084"/>
        <v>6.3617399999999994E-3</v>
      </c>
      <c r="L3919">
        <f>0.000064*(G3919^1.958025*I3919^0.883501+0.000045*G3919^2)</f>
        <v>1.6089315383843367E-2</v>
      </c>
      <c r="O3919">
        <f>L3919*0.44*0.75</f>
        <v>5.3094740766683112E-3</v>
      </c>
      <c r="Q3919">
        <f>O3919*0.52</f>
        <v>2.7609265198675218E-3</v>
      </c>
      <c r="T3919">
        <f>(L3919*0.44*0.75)*(1+0.2)*0.52*3.67</f>
        <v>1.2159120393496566E-2</v>
      </c>
    </row>
    <row r="3920" spans="1:20" x14ac:dyDescent="0.3">
      <c r="A3920" s="26">
        <v>34002</v>
      </c>
      <c r="B3920">
        <v>143</v>
      </c>
      <c r="C3920" t="s">
        <v>211</v>
      </c>
      <c r="D3920">
        <v>36</v>
      </c>
      <c r="E3920" t="s">
        <v>220</v>
      </c>
      <c r="F3920">
        <v>3</v>
      </c>
      <c r="G3920">
        <v>21.3</v>
      </c>
      <c r="H3920">
        <f t="shared" si="2083"/>
        <v>0.21299999999999999</v>
      </c>
      <c r="I3920">
        <v>6.1</v>
      </c>
      <c r="J3920">
        <v>2</v>
      </c>
      <c r="K3920">
        <f t="shared" si="2084"/>
        <v>3.5632812600000001E-2</v>
      </c>
      <c r="L3920">
        <f t="shared" ref="L3920:L3922" si="2091">0.000084*(G3920^1.894314*I3920^0.808223+0.000031*G3920^2)</f>
        <v>0.11895242900629448</v>
      </c>
      <c r="O3920">
        <f>L3920*0.78*1.07</f>
        <v>9.9277697248653388E-2</v>
      </c>
      <c r="Q3920">
        <f t="shared" ref="Q3920:Q3922" si="2092">O3920*0.531</f>
        <v>5.2716457239034953E-2</v>
      </c>
      <c r="T3920">
        <f>(L3920*0.78*1.07)*(1+0.2)*0.531*3.67</f>
        <v>0.23216327768070991</v>
      </c>
    </row>
    <row r="3921" spans="1:20" x14ac:dyDescent="0.3">
      <c r="A3921" s="26">
        <v>34002</v>
      </c>
      <c r="B3921">
        <v>143</v>
      </c>
      <c r="C3921" t="s">
        <v>211</v>
      </c>
      <c r="D3921">
        <v>37</v>
      </c>
      <c r="E3921" t="s">
        <v>220</v>
      </c>
      <c r="F3921">
        <v>3</v>
      </c>
      <c r="G3921">
        <v>22</v>
      </c>
      <c r="H3921">
        <f t="shared" si="2083"/>
        <v>0.22</v>
      </c>
      <c r="I3921">
        <v>5.9</v>
      </c>
      <c r="J3921">
        <v>2.1</v>
      </c>
      <c r="K3921">
        <f t="shared" si="2084"/>
        <v>3.8013359999999996E-2</v>
      </c>
      <c r="L3921">
        <f t="shared" si="2091"/>
        <v>0.12310455879208458</v>
      </c>
      <c r="O3921">
        <f>L3921*0.78*1.07</f>
        <v>0.1027430647678738</v>
      </c>
      <c r="Q3921">
        <f t="shared" si="2092"/>
        <v>5.4556567391740994E-2</v>
      </c>
      <c r="T3921">
        <f>(L3921*0.78*1.07)*(1+0.2)*0.531*3.67</f>
        <v>0.24026712279322732</v>
      </c>
    </row>
    <row r="3922" spans="1:20" x14ac:dyDescent="0.3">
      <c r="A3922" s="26">
        <v>34002</v>
      </c>
      <c r="B3922">
        <v>143</v>
      </c>
      <c r="C3922" t="s">
        <v>211</v>
      </c>
      <c r="D3922">
        <v>38</v>
      </c>
      <c r="E3922" t="s">
        <v>220</v>
      </c>
      <c r="F3922">
        <v>5</v>
      </c>
      <c r="G3922">
        <v>17.2</v>
      </c>
      <c r="H3922">
        <f t="shared" si="2083"/>
        <v>0.17199999999999999</v>
      </c>
      <c r="I3922">
        <v>6</v>
      </c>
      <c r="J3922">
        <v>3.8</v>
      </c>
      <c r="K3922">
        <f t="shared" si="2084"/>
        <v>2.3235273599999995E-2</v>
      </c>
      <c r="L3922">
        <f t="shared" si="2091"/>
        <v>7.8285644649272054E-2</v>
      </c>
      <c r="O3922">
        <f>L3922*0.78*1.07</f>
        <v>6.5337199024282464E-2</v>
      </c>
      <c r="Q3922">
        <f t="shared" si="2092"/>
        <v>3.4694052681893989E-2</v>
      </c>
      <c r="T3922">
        <f>(L3922*0.78*1.07)*(1+0.2)*0.531*3.67</f>
        <v>0.15279260801106112</v>
      </c>
    </row>
    <row r="3923" spans="1:20" x14ac:dyDescent="0.3">
      <c r="A3923" s="26">
        <v>34002</v>
      </c>
      <c r="B3923">
        <v>143</v>
      </c>
      <c r="C3923" t="s">
        <v>211</v>
      </c>
      <c r="D3923">
        <v>39</v>
      </c>
      <c r="E3923" t="s">
        <v>215</v>
      </c>
      <c r="F3923">
        <v>3</v>
      </c>
      <c r="G3923">
        <v>7.6</v>
      </c>
      <c r="H3923">
        <f t="shared" si="2083"/>
        <v>7.5999999999999998E-2</v>
      </c>
      <c r="I3923">
        <v>4.4000000000000004</v>
      </c>
      <c r="J3923">
        <v>3</v>
      </c>
      <c r="K3923">
        <f t="shared" si="2084"/>
        <v>4.5364704E-3</v>
      </c>
      <c r="L3923">
        <f t="shared" ref="L3923:L3924" si="2093">0.000064*(G3923^1.958025*I3923^0.883501+0.000045*G3923^2)</f>
        <v>1.256990046080227E-2</v>
      </c>
      <c r="O3923">
        <f>L3923*0.44*0.75</f>
        <v>4.1480671520647489E-3</v>
      </c>
      <c r="Q3923">
        <f t="shared" ref="Q3923:Q3924" si="2094">O3923*0.52</f>
        <v>2.1569949190736694E-3</v>
      </c>
      <c r="T3923">
        <f>(L3923*0.44*0.75)*(1+0.2)*0.52*3.67</f>
        <v>9.4994056236004411E-3</v>
      </c>
    </row>
    <row r="3924" spans="1:20" x14ac:dyDescent="0.3">
      <c r="A3924" s="26">
        <v>34002</v>
      </c>
      <c r="B3924">
        <v>143</v>
      </c>
      <c r="C3924" t="s">
        <v>211</v>
      </c>
      <c r="D3924">
        <v>40</v>
      </c>
      <c r="E3924" t="s">
        <v>215</v>
      </c>
      <c r="F3924">
        <v>4</v>
      </c>
      <c r="G3924">
        <v>17.8</v>
      </c>
      <c r="H3924">
        <f t="shared" si="2083"/>
        <v>0.17800000000000002</v>
      </c>
      <c r="I3924">
        <v>7.3</v>
      </c>
      <c r="J3924">
        <v>4</v>
      </c>
      <c r="K3924">
        <f t="shared" si="2084"/>
        <v>2.4884613600000001E-2</v>
      </c>
      <c r="L3924">
        <f t="shared" si="2093"/>
        <v>0.1040600469665884</v>
      </c>
      <c r="O3924">
        <f>L3924*0.44*0.75</f>
        <v>3.433981549897417E-2</v>
      </c>
      <c r="Q3924">
        <f t="shared" si="2094"/>
        <v>1.7856704059466568E-2</v>
      </c>
      <c r="T3924">
        <f>(L3924*0.44*0.75)*(1+0.2)*0.52*3.67</f>
        <v>7.8640924677890758E-2</v>
      </c>
    </row>
    <row r="3925" spans="1:20" x14ac:dyDescent="0.3">
      <c r="A3925" s="26">
        <v>34002</v>
      </c>
      <c r="B3925">
        <v>143</v>
      </c>
      <c r="C3925" t="s">
        <v>211</v>
      </c>
      <c r="D3925">
        <v>41</v>
      </c>
      <c r="E3925" t="s">
        <v>214</v>
      </c>
      <c r="F3925">
        <v>4</v>
      </c>
      <c r="G3925">
        <v>7.5</v>
      </c>
      <c r="H3925">
        <f t="shared" si="2083"/>
        <v>7.4999999999999997E-2</v>
      </c>
      <c r="I3925">
        <v>4.9000000000000004</v>
      </c>
      <c r="J3925">
        <v>2.1</v>
      </c>
      <c r="K3925">
        <f t="shared" si="2084"/>
        <v>4.4178749999999999E-3</v>
      </c>
      <c r="L3925">
        <f>0.000081*(G3925^1.864042*I3925^0.850892+0.000027*G3925^2)</f>
        <v>1.3394369585434777E-2</v>
      </c>
      <c r="O3925">
        <f>L3925*0.47*0.75</f>
        <v>4.7215152788657585E-3</v>
      </c>
      <c r="Q3925">
        <f>O3925*0.521</f>
        <v>2.4599094602890605E-3</v>
      </c>
      <c r="T3925">
        <f>(L3925*0.47*0.75)*(1+0.2)*0.521*3.67</f>
        <v>1.083344126311302E-2</v>
      </c>
    </row>
    <row r="3926" spans="1:20" x14ac:dyDescent="0.3">
      <c r="A3926" s="26">
        <v>34002</v>
      </c>
      <c r="B3926">
        <v>143</v>
      </c>
      <c r="C3926" t="s">
        <v>211</v>
      </c>
      <c r="D3926">
        <v>42</v>
      </c>
      <c r="E3926" t="s">
        <v>215</v>
      </c>
      <c r="F3926">
        <v>3</v>
      </c>
      <c r="G3926">
        <v>7.5</v>
      </c>
      <c r="H3926">
        <f t="shared" si="2083"/>
        <v>7.4999999999999997E-2</v>
      </c>
      <c r="I3926">
        <v>4.7</v>
      </c>
      <c r="J3926">
        <v>1.9</v>
      </c>
      <c r="K3926">
        <f t="shared" si="2084"/>
        <v>4.4178749999999999E-3</v>
      </c>
      <c r="L3926">
        <f t="shared" ref="L3926:L3927" si="2095">0.000064*(G3926^1.958025*I3926^0.883501+0.000045*G3926^2)</f>
        <v>1.2983038737513669E-2</v>
      </c>
      <c r="O3926">
        <f>L3926*0.44*0.75</f>
        <v>4.2844027833795111E-3</v>
      </c>
      <c r="Q3926">
        <f t="shared" ref="Q3926:Q3927" si="2096">O3926*0.52</f>
        <v>2.2278894473573459E-3</v>
      </c>
      <c r="T3926">
        <f>(L3926*0.44*0.75)*(1+0.2)*0.52*3.67</f>
        <v>9.8116251261617504E-3</v>
      </c>
    </row>
    <row r="3927" spans="1:20" x14ac:dyDescent="0.3">
      <c r="A3927" s="26">
        <v>34002</v>
      </c>
      <c r="B3927">
        <v>143</v>
      </c>
      <c r="C3927" t="s">
        <v>211</v>
      </c>
      <c r="D3927">
        <v>43</v>
      </c>
      <c r="E3927" t="s">
        <v>215</v>
      </c>
      <c r="F3927">
        <v>3</v>
      </c>
      <c r="G3927">
        <v>7.9</v>
      </c>
      <c r="H3927">
        <f t="shared" si="2083"/>
        <v>7.9000000000000001E-2</v>
      </c>
      <c r="I3927">
        <v>4.5999999999999996</v>
      </c>
      <c r="J3927">
        <v>1.5</v>
      </c>
      <c r="K3927">
        <f t="shared" si="2084"/>
        <v>4.9016813999999999E-3</v>
      </c>
      <c r="L3927">
        <f t="shared" si="2095"/>
        <v>1.4102918675231262E-2</v>
      </c>
      <c r="O3927">
        <f>L3927*0.44*0.75</f>
        <v>4.6539631628263163E-3</v>
      </c>
      <c r="Q3927">
        <f t="shared" si="2096"/>
        <v>2.4200608446696844E-3</v>
      </c>
      <c r="T3927">
        <f>(L3927*0.44*0.75)*(1+0.2)*0.52*3.67</f>
        <v>1.065794795992529E-2</v>
      </c>
    </row>
    <row r="3928" spans="1:20" x14ac:dyDescent="0.3">
      <c r="A3928" s="26">
        <v>34002</v>
      </c>
      <c r="B3928">
        <v>143</v>
      </c>
      <c r="C3928" t="s">
        <v>211</v>
      </c>
      <c r="D3928">
        <v>44</v>
      </c>
      <c r="E3928" t="s">
        <v>220</v>
      </c>
      <c r="F3928">
        <v>4</v>
      </c>
      <c r="G3928">
        <v>15.5</v>
      </c>
      <c r="H3928">
        <f t="shared" si="2083"/>
        <v>0.155</v>
      </c>
      <c r="I3928">
        <v>7</v>
      </c>
      <c r="J3928">
        <v>2.5</v>
      </c>
      <c r="K3928">
        <f t="shared" si="2084"/>
        <v>1.8869235000000002E-2</v>
      </c>
      <c r="L3928">
        <f t="shared" ref="L3928:L3929" si="2097">0.000084*(G3928^1.894314*I3928^0.808223+0.000031*G3928^2)</f>
        <v>7.2806925423378924E-2</v>
      </c>
      <c r="O3928">
        <f>L3928*0.78*1.07</f>
        <v>6.0764659958352056E-2</v>
      </c>
      <c r="Q3928">
        <f t="shared" ref="Q3928:Q3929" si="2098">O3928*0.531</f>
        <v>3.2266034437884943E-2</v>
      </c>
      <c r="T3928">
        <f>(L3928*0.78*1.07)*(1+0.2)*0.531*3.67</f>
        <v>0.14209961566444529</v>
      </c>
    </row>
    <row r="3929" spans="1:20" x14ac:dyDescent="0.3">
      <c r="A3929" s="26">
        <v>34002</v>
      </c>
      <c r="B3929">
        <v>143</v>
      </c>
      <c r="C3929" t="s">
        <v>211</v>
      </c>
      <c r="D3929">
        <v>45</v>
      </c>
      <c r="E3929" t="s">
        <v>220</v>
      </c>
      <c r="F3929">
        <v>5</v>
      </c>
      <c r="G3929">
        <v>15</v>
      </c>
      <c r="H3929">
        <f t="shared" si="2083"/>
        <v>0.15</v>
      </c>
      <c r="I3929">
        <v>6.9</v>
      </c>
      <c r="J3929">
        <v>1.7</v>
      </c>
      <c r="K3929">
        <f t="shared" si="2084"/>
        <v>1.76715E-2</v>
      </c>
      <c r="L3929">
        <f t="shared" si="2097"/>
        <v>6.7631078706405279E-2</v>
      </c>
      <c r="O3929">
        <f>L3929*0.78*1.07</f>
        <v>5.6444898288365845E-2</v>
      </c>
      <c r="Q3929">
        <f t="shared" si="2098"/>
        <v>2.9972240991122265E-2</v>
      </c>
      <c r="T3929">
        <f>(L3929*0.78*1.07)*(1+0.2)*0.531*3.67</f>
        <v>0.13199774932490244</v>
      </c>
    </row>
    <row r="3930" spans="1:20" x14ac:dyDescent="0.3">
      <c r="A3930" s="26">
        <v>34002</v>
      </c>
      <c r="B3930">
        <v>143</v>
      </c>
      <c r="C3930" t="s">
        <v>211</v>
      </c>
      <c r="D3930">
        <v>46</v>
      </c>
      <c r="E3930" t="s">
        <v>214</v>
      </c>
      <c r="F3930">
        <v>4</v>
      </c>
      <c r="G3930">
        <v>8.6999999999999993</v>
      </c>
      <c r="H3930">
        <f t="shared" si="2083"/>
        <v>8.6999999999999994E-2</v>
      </c>
      <c r="I3930">
        <v>3.8</v>
      </c>
      <c r="J3930">
        <v>0.6</v>
      </c>
      <c r="K3930">
        <f t="shared" si="2084"/>
        <v>5.944692599999999E-3</v>
      </c>
      <c r="L3930">
        <f>0.000081*(G3930^1.864042*I3930^0.850892+0.000027*G3930^2)</f>
        <v>1.4227436064338808E-2</v>
      </c>
      <c r="O3930">
        <f>L3930*0.47*0.75</f>
        <v>5.0151712126794293E-3</v>
      </c>
      <c r="Q3930">
        <f>O3930*0.521</f>
        <v>2.6129042018059826E-3</v>
      </c>
      <c r="T3930">
        <f>(L3930*0.47*0.75)*(1+0.2)*0.521*3.67</f>
        <v>1.1507230104753546E-2</v>
      </c>
    </row>
    <row r="3931" spans="1:20" x14ac:dyDescent="0.3">
      <c r="A3931" s="26">
        <v>34002</v>
      </c>
      <c r="B3931">
        <v>143</v>
      </c>
      <c r="C3931" t="s">
        <v>211</v>
      </c>
      <c r="D3931">
        <v>47</v>
      </c>
      <c r="E3931" t="s">
        <v>220</v>
      </c>
      <c r="F3931">
        <v>4</v>
      </c>
      <c r="G3931">
        <v>26.5</v>
      </c>
      <c r="H3931">
        <f t="shared" si="2083"/>
        <v>0.26500000000000001</v>
      </c>
      <c r="I3931">
        <v>8.5</v>
      </c>
      <c r="J3931">
        <v>3.7</v>
      </c>
      <c r="K3931">
        <f t="shared" si="2084"/>
        <v>5.5154715000000007E-2</v>
      </c>
      <c r="L3931">
        <f>0.000084*(G3931^1.894314*I3931^0.808223+0.000031*G3931^2)</f>
        <v>0.23525290704476062</v>
      </c>
      <c r="O3931">
        <f>L3931*0.78*1.07</f>
        <v>0.19634207621955724</v>
      </c>
      <c r="Q3931">
        <f>O3931*0.531</f>
        <v>0.1042576424725849</v>
      </c>
      <c r="T3931">
        <f>(L3931*0.78*1.07)*(1+0.2)*0.531*3.67</f>
        <v>0.45915065744926392</v>
      </c>
    </row>
    <row r="3932" spans="1:20" x14ac:dyDescent="0.3">
      <c r="A3932" s="26">
        <v>34002</v>
      </c>
      <c r="B3932">
        <v>143</v>
      </c>
      <c r="C3932" t="s">
        <v>211</v>
      </c>
      <c r="D3932">
        <v>48</v>
      </c>
      <c r="E3932" t="s">
        <v>214</v>
      </c>
      <c r="F3932">
        <v>4</v>
      </c>
      <c r="G3932">
        <v>20.8</v>
      </c>
      <c r="H3932">
        <f t="shared" si="2083"/>
        <v>0.20800000000000002</v>
      </c>
      <c r="I3932">
        <v>5.7</v>
      </c>
      <c r="J3932">
        <v>1.5</v>
      </c>
      <c r="K3932">
        <f t="shared" si="2084"/>
        <v>3.3979545600000008E-2</v>
      </c>
      <c r="L3932">
        <f>0.000081*(G3932^1.864042*I3932^0.850892+0.000027*G3932^2)</f>
        <v>0.10199580980682352</v>
      </c>
      <c r="O3932">
        <f>L3932*0.47*0.75</f>
        <v>3.5953522956905293E-2</v>
      </c>
      <c r="Q3932">
        <f>O3932*0.521</f>
        <v>1.873178546054766E-2</v>
      </c>
      <c r="T3932">
        <f>(L3932*0.47*0.75)*(1+0.2)*0.521*3.67</f>
        <v>8.2494783168251873E-2</v>
      </c>
    </row>
    <row r="3933" spans="1:20" x14ac:dyDescent="0.3">
      <c r="A3933" s="26">
        <v>34002</v>
      </c>
      <c r="B3933">
        <v>143</v>
      </c>
      <c r="C3933" t="s">
        <v>211</v>
      </c>
      <c r="D3933">
        <v>49</v>
      </c>
      <c r="E3933" t="s">
        <v>215</v>
      </c>
      <c r="F3933">
        <v>5</v>
      </c>
      <c r="G3933">
        <v>12.7</v>
      </c>
      <c r="H3933">
        <f t="shared" si="2083"/>
        <v>0.127</v>
      </c>
      <c r="I3933">
        <v>6.9</v>
      </c>
      <c r="J3933">
        <v>3.6</v>
      </c>
      <c r="K3933">
        <f t="shared" si="2084"/>
        <v>1.26677166E-2</v>
      </c>
      <c r="L3933">
        <f>0.000064*(G3933^1.958025*I3933^0.883501+0.000045*G3933^2)</f>
        <v>5.111910148168073E-2</v>
      </c>
      <c r="O3933">
        <f>L3933*0.44*0.75</f>
        <v>1.6869303488954639E-2</v>
      </c>
      <c r="Q3933">
        <f>O3933*0.52</f>
        <v>8.7720378142564122E-3</v>
      </c>
      <c r="T3933">
        <f>(L3933*0.44*0.75)*(1+0.2)*0.52*3.67</f>
        <v>3.8632054533985244E-2</v>
      </c>
    </row>
    <row r="3934" spans="1:20" x14ac:dyDescent="0.3">
      <c r="A3934" s="26">
        <v>34002</v>
      </c>
      <c r="B3934">
        <v>143</v>
      </c>
      <c r="C3934" t="s">
        <v>211</v>
      </c>
      <c r="D3934">
        <v>50</v>
      </c>
      <c r="E3934" t="s">
        <v>214</v>
      </c>
      <c r="F3934">
        <v>5</v>
      </c>
      <c r="G3934">
        <v>13.5</v>
      </c>
      <c r="H3934">
        <f t="shared" si="2083"/>
        <v>0.13500000000000001</v>
      </c>
      <c r="I3934">
        <v>6.4</v>
      </c>
      <c r="J3934">
        <v>3.3</v>
      </c>
      <c r="K3934">
        <f t="shared" si="2084"/>
        <v>1.4313915000000002E-2</v>
      </c>
      <c r="L3934">
        <f>0.000081*(G3934^1.864042*I3934^0.850892+0.000027*G3934^2)</f>
        <v>5.0286356521496149E-2</v>
      </c>
      <c r="O3934">
        <f>L3934*0.47*0.75</f>
        <v>1.7725940673827392E-2</v>
      </c>
      <c r="Q3934">
        <f>O3934*0.521</f>
        <v>9.235215091064071E-3</v>
      </c>
      <c r="T3934">
        <f>(L3934*0.47*0.75)*(1+0.2)*0.521*3.67</f>
        <v>4.0671887261046168E-2</v>
      </c>
    </row>
    <row r="3935" spans="1:20" x14ac:dyDescent="0.3">
      <c r="A3935" s="26">
        <v>34002</v>
      </c>
      <c r="B3935">
        <v>143</v>
      </c>
      <c r="C3935" t="s">
        <v>211</v>
      </c>
      <c r="D3935">
        <v>51</v>
      </c>
      <c r="E3935" t="s">
        <v>220</v>
      </c>
      <c r="F3935">
        <v>5</v>
      </c>
      <c r="G3935">
        <v>13.2</v>
      </c>
      <c r="H3935">
        <f t="shared" si="2083"/>
        <v>0.13200000000000001</v>
      </c>
      <c r="I3935">
        <v>3.8</v>
      </c>
      <c r="J3935">
        <v>1.6</v>
      </c>
      <c r="K3935">
        <f t="shared" si="2084"/>
        <v>1.3684809600000002E-2</v>
      </c>
      <c r="L3935">
        <f>0.000084*(G3935^1.894314*I3935^0.808223+0.000031*G3935^2)</f>
        <v>3.2779220463381949E-2</v>
      </c>
      <c r="O3935">
        <f>L3935*0.78*1.07</f>
        <v>2.7357537398738578E-2</v>
      </c>
      <c r="Q3935">
        <f>O3935*0.531</f>
        <v>1.4526852358730186E-2</v>
      </c>
      <c r="T3935">
        <f>(L3935*0.78*1.07)*(1+0.2)*0.531*3.67</f>
        <v>6.397625778784774E-2</v>
      </c>
    </row>
    <row r="3936" spans="1:20" x14ac:dyDescent="0.3">
      <c r="A3936" s="26">
        <v>34002</v>
      </c>
      <c r="B3936">
        <v>143</v>
      </c>
      <c r="C3936" t="s">
        <v>211</v>
      </c>
      <c r="D3936">
        <v>52</v>
      </c>
      <c r="E3936" t="s">
        <v>214</v>
      </c>
      <c r="F3936">
        <v>4</v>
      </c>
      <c r="G3936">
        <v>24</v>
      </c>
      <c r="H3936">
        <f t="shared" si="2083"/>
        <v>0.24</v>
      </c>
      <c r="I3936">
        <v>6.8</v>
      </c>
      <c r="J3936">
        <v>1.1000000000000001</v>
      </c>
      <c r="K3936">
        <f t="shared" si="2084"/>
        <v>4.5239040000000001E-2</v>
      </c>
      <c r="L3936">
        <f t="shared" ref="L3936:L3937" si="2099">0.000081*(G3936^1.864042*I3936^0.850892+0.000027*G3936^2)</f>
        <v>0.15475170809765793</v>
      </c>
      <c r="O3936">
        <f t="shared" ref="O3936:O3937" si="2100">L3936*0.47*0.75</f>
        <v>5.4549977104424413E-2</v>
      </c>
      <c r="Q3936">
        <f t="shared" ref="Q3936:Q3937" si="2101">O3936*0.521</f>
        <v>2.842053807140512E-2</v>
      </c>
      <c r="T3936">
        <f t="shared" ref="T3936:T3937" si="2102">(L3936*0.47*0.75)*(1+0.2)*0.521*3.67</f>
        <v>0.12516404966646813</v>
      </c>
    </row>
    <row r="3937" spans="1:20" x14ac:dyDescent="0.3">
      <c r="A3937" s="26">
        <v>34002</v>
      </c>
      <c r="B3937">
        <v>143</v>
      </c>
      <c r="C3937" t="s">
        <v>211</v>
      </c>
      <c r="D3937">
        <v>53</v>
      </c>
      <c r="E3937" t="s">
        <v>214</v>
      </c>
      <c r="F3937">
        <v>5</v>
      </c>
      <c r="G3937">
        <v>16</v>
      </c>
      <c r="H3937">
        <f t="shared" si="2083"/>
        <v>0.16</v>
      </c>
      <c r="I3937">
        <v>6.1</v>
      </c>
      <c r="J3937">
        <v>1.6</v>
      </c>
      <c r="K3937">
        <f t="shared" si="2084"/>
        <v>2.0106240000000001E-2</v>
      </c>
      <c r="L3937">
        <f t="shared" si="2099"/>
        <v>6.6259748515720945E-2</v>
      </c>
      <c r="O3937">
        <f t="shared" si="2100"/>
        <v>2.3356561351791632E-2</v>
      </c>
      <c r="Q3937">
        <f t="shared" si="2101"/>
        <v>1.2168768464283441E-2</v>
      </c>
      <c r="T3937">
        <f t="shared" si="2102"/>
        <v>5.3591256316704271E-2</v>
      </c>
    </row>
    <row r="3938" spans="1:20" x14ac:dyDescent="0.3">
      <c r="A3938" s="26">
        <v>34002</v>
      </c>
      <c r="B3938">
        <v>143</v>
      </c>
      <c r="C3938" t="s">
        <v>211</v>
      </c>
      <c r="D3938">
        <v>54</v>
      </c>
      <c r="E3938" t="s">
        <v>220</v>
      </c>
      <c r="F3938">
        <v>5</v>
      </c>
      <c r="G3938">
        <v>22.7</v>
      </c>
      <c r="H3938">
        <f t="shared" si="2083"/>
        <v>0.22699999999999998</v>
      </c>
      <c r="I3938">
        <v>8.4</v>
      </c>
      <c r="J3938">
        <v>3.5</v>
      </c>
      <c r="K3938">
        <f t="shared" si="2084"/>
        <v>4.047087659999999E-2</v>
      </c>
      <c r="L3938">
        <f t="shared" ref="L3938:L3939" si="2103">0.000084*(G3938^1.894314*I3938^0.808223+0.000031*G3938^2)</f>
        <v>0.17379816314509</v>
      </c>
      <c r="O3938">
        <f>L3938*0.78*1.07</f>
        <v>0.14505194696089213</v>
      </c>
      <c r="Q3938">
        <f t="shared" ref="Q3938:Q3939" si="2104">O3938*0.531</f>
        <v>7.7022583836233727E-2</v>
      </c>
      <c r="T3938">
        <f>(L3938*0.78*1.07)*(1+0.2)*0.531*3.67</f>
        <v>0.3392074592147733</v>
      </c>
    </row>
    <row r="3939" spans="1:20" x14ac:dyDescent="0.3">
      <c r="A3939" s="26">
        <v>34002</v>
      </c>
      <c r="B3939">
        <v>143</v>
      </c>
      <c r="C3939" t="s">
        <v>211</v>
      </c>
      <c r="D3939">
        <v>55</v>
      </c>
      <c r="E3939" t="s">
        <v>220</v>
      </c>
      <c r="F3939">
        <v>4</v>
      </c>
      <c r="G3939">
        <v>28</v>
      </c>
      <c r="H3939">
        <f t="shared" si="2083"/>
        <v>0.28000000000000003</v>
      </c>
      <c r="I3939">
        <v>8.9</v>
      </c>
      <c r="J3939">
        <v>3.1</v>
      </c>
      <c r="K3939">
        <f t="shared" si="2084"/>
        <v>6.157536000000001E-2</v>
      </c>
      <c r="L3939">
        <f t="shared" si="2103"/>
        <v>0.27100238692805056</v>
      </c>
      <c r="O3939">
        <f>L3939*0.78*1.07</f>
        <v>0.22617859213015101</v>
      </c>
      <c r="Q3939">
        <f t="shared" si="2104"/>
        <v>0.12010083242111019</v>
      </c>
      <c r="T3939">
        <f>(L3939*0.78*1.07)*(1+0.2)*0.531*3.67</f>
        <v>0.52892406598256925</v>
      </c>
    </row>
    <row r="3940" spans="1:20" x14ac:dyDescent="0.3">
      <c r="A3940" s="26">
        <v>34002</v>
      </c>
      <c r="B3940">
        <v>143</v>
      </c>
      <c r="C3940" t="s">
        <v>211</v>
      </c>
      <c r="D3940">
        <v>56</v>
      </c>
      <c r="E3940" t="s">
        <v>214</v>
      </c>
      <c r="F3940">
        <v>5</v>
      </c>
      <c r="G3940">
        <v>10</v>
      </c>
      <c r="H3940">
        <f t="shared" si="2083"/>
        <v>0.1</v>
      </c>
      <c r="I3940">
        <v>4.7</v>
      </c>
      <c r="J3940">
        <v>0.6</v>
      </c>
      <c r="K3940">
        <f t="shared" si="2084"/>
        <v>7.8540000000000016E-3</v>
      </c>
      <c r="L3940">
        <f>0.000081*(G3940^1.864042*I3940^0.850892+0.000027*G3940^2)</f>
        <v>2.2101105971986761E-2</v>
      </c>
      <c r="O3940">
        <f>L3940*0.47*0.75</f>
        <v>7.7906398551253319E-3</v>
      </c>
      <c r="Q3940">
        <f>O3940*0.521</f>
        <v>4.0589233645202984E-3</v>
      </c>
      <c r="T3940">
        <f>(L3940*0.47*0.75)*(1+0.2)*0.521*3.67</f>
        <v>1.7875498497347393E-2</v>
      </c>
    </row>
    <row r="3941" spans="1:20" x14ac:dyDescent="0.3">
      <c r="A3941" s="26">
        <v>34002</v>
      </c>
      <c r="B3941">
        <v>143</v>
      </c>
      <c r="C3941" t="s">
        <v>211</v>
      </c>
      <c r="D3941">
        <v>57</v>
      </c>
      <c r="E3941" t="s">
        <v>215</v>
      </c>
      <c r="F3941">
        <v>5</v>
      </c>
      <c r="G3941">
        <v>10.8</v>
      </c>
      <c r="H3941">
        <f t="shared" si="2083"/>
        <v>0.10800000000000001</v>
      </c>
      <c r="I3941">
        <v>5.8</v>
      </c>
      <c r="J3941">
        <v>3.9</v>
      </c>
      <c r="K3941">
        <f t="shared" si="2084"/>
        <v>9.1609056000000015E-3</v>
      </c>
      <c r="L3941">
        <f>0.000064*(G3941^1.958025*I3941^0.883501+0.000045*G3941^2)</f>
        <v>3.1925924937049335E-2</v>
      </c>
      <c r="O3941">
        <f>L3941*0.44*0.75</f>
        <v>1.0535555229226281E-2</v>
      </c>
      <c r="Q3941">
        <f>O3941*0.52</f>
        <v>5.4784887191976659E-3</v>
      </c>
      <c r="T3941">
        <f>(L3941*0.44*0.75)*(1+0.2)*0.52*3.67</f>
        <v>2.4127264319346524E-2</v>
      </c>
    </row>
    <row r="3942" spans="1:20" x14ac:dyDescent="0.3">
      <c r="A3942" s="26">
        <v>34002</v>
      </c>
      <c r="B3942">
        <v>143</v>
      </c>
      <c r="C3942" t="s">
        <v>211</v>
      </c>
      <c r="D3942">
        <v>58</v>
      </c>
      <c r="E3942" t="s">
        <v>220</v>
      </c>
      <c r="F3942">
        <v>4</v>
      </c>
      <c r="G3942">
        <v>8.6</v>
      </c>
      <c r="H3942">
        <f t="shared" si="2083"/>
        <v>8.5999999999999993E-2</v>
      </c>
      <c r="I3942">
        <v>2.7</v>
      </c>
      <c r="J3942">
        <v>0.3</v>
      </c>
      <c r="K3942">
        <f t="shared" si="2084"/>
        <v>5.8088183999999987E-3</v>
      </c>
      <c r="L3942">
        <f>0.000084*(G3942^1.894314*I3942^0.808223+0.000031*G3942^2)</f>
        <v>1.1044815710088973E-2</v>
      </c>
      <c r="O3942">
        <f>L3942*0.78*1.07</f>
        <v>9.2180031916402581E-3</v>
      </c>
      <c r="Q3942">
        <f>O3942*0.531</f>
        <v>4.8947596947609773E-3</v>
      </c>
      <c r="T3942">
        <f>(L3942*0.78*1.07)*(1+0.2)*0.531*3.67</f>
        <v>2.1556521695727342E-2</v>
      </c>
    </row>
    <row r="3943" spans="1:20" x14ac:dyDescent="0.3">
      <c r="A3943" s="26">
        <v>34002</v>
      </c>
      <c r="B3943">
        <v>143</v>
      </c>
      <c r="C3943" t="s">
        <v>211</v>
      </c>
      <c r="D3943">
        <v>59</v>
      </c>
      <c r="E3943" t="s">
        <v>215</v>
      </c>
      <c r="F3943">
        <v>4</v>
      </c>
      <c r="G3943">
        <v>30.3</v>
      </c>
      <c r="H3943">
        <f t="shared" si="2083"/>
        <v>0.30299999999999999</v>
      </c>
      <c r="I3943">
        <v>13.6</v>
      </c>
      <c r="J3943">
        <v>6.7</v>
      </c>
      <c r="K3943">
        <f t="shared" si="2084"/>
        <v>7.2106788599999999E-2</v>
      </c>
      <c r="L3943">
        <f t="shared" ref="L3943:L3944" si="2105">0.000064*(G3943^1.958025*I3943^0.883501+0.000045*G3943^2)</f>
        <v>0.51093621122761723</v>
      </c>
      <c r="O3943">
        <f>L3943*0.44*0.75</f>
        <v>0.1686089497051137</v>
      </c>
      <c r="Q3943">
        <f t="shared" ref="Q3943:Q3944" si="2106">O3943*0.52</f>
        <v>8.7676653846659125E-2</v>
      </c>
      <c r="T3943">
        <f>(L3943*0.44*0.75)*(1+0.2)*0.52*3.67</f>
        <v>0.38612798354068678</v>
      </c>
    </row>
    <row r="3944" spans="1:20" x14ac:dyDescent="0.3">
      <c r="A3944" s="26">
        <v>34002</v>
      </c>
      <c r="B3944">
        <v>143</v>
      </c>
      <c r="C3944" t="s">
        <v>211</v>
      </c>
      <c r="D3944">
        <v>60</v>
      </c>
      <c r="E3944" t="s">
        <v>215</v>
      </c>
      <c r="F3944">
        <v>3</v>
      </c>
      <c r="G3944">
        <v>11.3</v>
      </c>
      <c r="H3944">
        <f t="shared" si="2083"/>
        <v>0.113</v>
      </c>
      <c r="I3944">
        <v>3.8</v>
      </c>
      <c r="J3944">
        <v>2</v>
      </c>
      <c r="K3944">
        <f t="shared" si="2084"/>
        <v>1.0028772600000001E-2</v>
      </c>
      <c r="L3944">
        <f t="shared" si="2105"/>
        <v>2.4009324022245149E-2</v>
      </c>
      <c r="O3944">
        <f>L3944*0.44*0.75</f>
        <v>7.9230769273408996E-3</v>
      </c>
      <c r="Q3944">
        <f t="shared" si="2106"/>
        <v>4.1200000022172676E-3</v>
      </c>
      <c r="T3944">
        <f>(L3944*0.44*0.75)*(1+0.2)*0.52*3.67</f>
        <v>1.8144480009764846E-2</v>
      </c>
    </row>
    <row r="3945" spans="1:20" x14ac:dyDescent="0.3">
      <c r="A3945" s="26">
        <v>34002</v>
      </c>
      <c r="B3945">
        <v>143</v>
      </c>
      <c r="C3945" t="s">
        <v>211</v>
      </c>
      <c r="D3945">
        <v>61</v>
      </c>
      <c r="E3945" t="s">
        <v>220</v>
      </c>
      <c r="F3945">
        <v>5</v>
      </c>
      <c r="G3945">
        <v>50.6</v>
      </c>
      <c r="H3945">
        <f t="shared" si="2083"/>
        <v>0.50600000000000001</v>
      </c>
      <c r="I3945">
        <v>8.4</v>
      </c>
      <c r="J3945">
        <v>1.6</v>
      </c>
      <c r="K3945">
        <f t="shared" si="2084"/>
        <v>0.20109067439999997</v>
      </c>
      <c r="L3945">
        <f>0.000084*(G3945^1.894314*I3945^0.808223+0.000031*G3945^2)</f>
        <v>0.79341954580808882</v>
      </c>
      <c r="O3945">
        <f>L3945*0.78*1.07</f>
        <v>0.66218795293143096</v>
      </c>
      <c r="Q3945">
        <f>O3945*0.531</f>
        <v>0.35162180300658985</v>
      </c>
      <c r="T3945">
        <f>(L3945*0.78*1.07)*(1+0.2)*0.531*3.67</f>
        <v>1.5485424204410214</v>
      </c>
    </row>
    <row r="3946" spans="1:20" x14ac:dyDescent="0.3">
      <c r="A3946" s="26">
        <v>34002</v>
      </c>
      <c r="B3946">
        <v>143</v>
      </c>
      <c r="C3946" t="s">
        <v>211</v>
      </c>
      <c r="D3946">
        <v>62</v>
      </c>
      <c r="E3946" t="s">
        <v>215</v>
      </c>
      <c r="F3946">
        <v>4</v>
      </c>
      <c r="G3946">
        <v>15.5</v>
      </c>
      <c r="H3946">
        <f t="shared" si="2083"/>
        <v>0.155</v>
      </c>
      <c r="I3946">
        <v>5</v>
      </c>
      <c r="J3946">
        <v>2.2999999999999998</v>
      </c>
      <c r="K3946">
        <f t="shared" si="2084"/>
        <v>1.8869235000000002E-2</v>
      </c>
      <c r="L3946">
        <f>0.000064*(G3946^1.958025*I3946^0.883501+0.000045*G3946^2)</f>
        <v>5.6810051716269558E-2</v>
      </c>
      <c r="O3946">
        <f>L3946*0.44*0.75</f>
        <v>1.8747317066368955E-2</v>
      </c>
      <c r="Q3946">
        <f>O3946*0.52</f>
        <v>9.7486048745118563E-3</v>
      </c>
      <c r="T3946">
        <f>(L3946*0.44*0.75)*(1+0.2)*0.52*3.67</f>
        <v>4.2932855867350218E-2</v>
      </c>
    </row>
    <row r="3947" spans="1:20" x14ac:dyDescent="0.3">
      <c r="A3947" s="26">
        <v>34002</v>
      </c>
      <c r="B3947">
        <v>143</v>
      </c>
      <c r="C3947" t="s">
        <v>211</v>
      </c>
      <c r="D3947">
        <v>63</v>
      </c>
      <c r="E3947" t="s">
        <v>220</v>
      </c>
      <c r="F3947">
        <v>5</v>
      </c>
      <c r="G3947">
        <v>22.3</v>
      </c>
      <c r="H3947">
        <f t="shared" si="2083"/>
        <v>0.223</v>
      </c>
      <c r="I3947">
        <v>6.5</v>
      </c>
      <c r="J3947">
        <v>2.1</v>
      </c>
      <c r="K3947">
        <f t="shared" si="2084"/>
        <v>3.9057156600000004E-2</v>
      </c>
      <c r="L3947">
        <f>0.000084*(G3947^1.894314*I3947^0.808223+0.000031*G3947^2)</f>
        <v>0.13658765649355445</v>
      </c>
      <c r="O3947">
        <f>L3947*0.78*1.07</f>
        <v>0.11399605810952056</v>
      </c>
      <c r="Q3947">
        <f>O3947*0.531</f>
        <v>6.0531906856155421E-2</v>
      </c>
      <c r="T3947">
        <f>(L3947*0.78*1.07)*(1+0.2)*0.531*3.67</f>
        <v>0.26658251779450848</v>
      </c>
    </row>
    <row r="3948" spans="1:20" x14ac:dyDescent="0.3">
      <c r="A3948" s="26">
        <v>35001</v>
      </c>
      <c r="B3948">
        <v>144</v>
      </c>
      <c r="C3948" t="s">
        <v>211</v>
      </c>
      <c r="D3948">
        <v>1</v>
      </c>
      <c r="E3948" t="s">
        <v>212</v>
      </c>
      <c r="F3948">
        <v>4</v>
      </c>
      <c r="G3948">
        <v>23</v>
      </c>
      <c r="H3948">
        <f t="shared" si="2083"/>
        <v>0.23</v>
      </c>
      <c r="I3948">
        <v>15.4</v>
      </c>
      <c r="J3948">
        <v>12</v>
      </c>
      <c r="K3948">
        <f t="shared" si="2084"/>
        <v>4.154766E-2</v>
      </c>
      <c r="L3948">
        <f>0.000062*(G3948^1.947206*I3948^0.894551+0.000039*G3948^2)</f>
        <v>0.32081589837908558</v>
      </c>
      <c r="O3948">
        <f>L3948*0.47*0.75</f>
        <v>0.11308760417862765</v>
      </c>
      <c r="Q3948">
        <f>O3948*0.52</f>
        <v>5.8805554172886382E-2</v>
      </c>
      <c r="T3948">
        <f>(L3948*0.47*0.75)*(1+0.2)*0.52*3.67</f>
        <v>0.25897966057739163</v>
      </c>
    </row>
    <row r="3949" spans="1:20" x14ac:dyDescent="0.3">
      <c r="A3949" s="26">
        <v>35001</v>
      </c>
      <c r="B3949">
        <v>144</v>
      </c>
      <c r="C3949" t="s">
        <v>211</v>
      </c>
      <c r="D3949">
        <v>2</v>
      </c>
      <c r="E3949" t="s">
        <v>213</v>
      </c>
      <c r="F3949">
        <v>3</v>
      </c>
      <c r="G3949">
        <v>11.5</v>
      </c>
      <c r="H3949">
        <f t="shared" si="2083"/>
        <v>0.115</v>
      </c>
      <c r="I3949">
        <v>4.8</v>
      </c>
      <c r="J3949">
        <v>1.8</v>
      </c>
      <c r="K3949">
        <f t="shared" si="2084"/>
        <v>1.0386915E-2</v>
      </c>
      <c r="L3949">
        <f>0.000084*(G3949^1.894314*I3949^0.808223+0.000031*G3949^2)</f>
        <v>3.0491149442815876E-2</v>
      </c>
      <c r="O3949">
        <f>L3949*0.66*1.07</f>
        <v>2.1532849736516573E-2</v>
      </c>
      <c r="Q3949">
        <f>O3949*0.531</f>
        <v>1.1433943210090301E-2</v>
      </c>
      <c r="T3949">
        <f>(L3949*0.66*1.07)*(1+0.2)*0.531*3.67</f>
        <v>5.0355085897237688E-2</v>
      </c>
    </row>
    <row r="3950" spans="1:20" x14ac:dyDescent="0.3">
      <c r="A3950" s="26">
        <v>35001</v>
      </c>
      <c r="B3950">
        <v>144</v>
      </c>
      <c r="C3950" t="s">
        <v>211</v>
      </c>
      <c r="D3950">
        <v>3</v>
      </c>
      <c r="E3950" t="s">
        <v>212</v>
      </c>
      <c r="F3950">
        <v>3</v>
      </c>
      <c r="G3950">
        <v>17.5</v>
      </c>
      <c r="H3950">
        <f t="shared" si="2083"/>
        <v>0.17499999999999999</v>
      </c>
      <c r="I3950">
        <v>6.5</v>
      </c>
      <c r="J3950">
        <v>4.8</v>
      </c>
      <c r="K3950">
        <f t="shared" si="2084"/>
        <v>2.4052874999999998E-2</v>
      </c>
      <c r="L3950">
        <f>0.000062*(G3950^1.947206*I3950^0.894551+0.000039*G3950^2)</f>
        <v>8.7104177538049596E-2</v>
      </c>
      <c r="O3950">
        <f>L3950*0.47*0.75</f>
        <v>3.0704222582162481E-2</v>
      </c>
      <c r="Q3950">
        <f>O3950*0.52</f>
        <v>1.5966195742724492E-2</v>
      </c>
      <c r="T3950">
        <f>(L3950*0.47*0.75)*(1+0.2)*0.52*3.67</f>
        <v>7.0315126050958646E-2</v>
      </c>
    </row>
    <row r="3951" spans="1:20" x14ac:dyDescent="0.3">
      <c r="A3951" s="26">
        <v>35001</v>
      </c>
      <c r="B3951">
        <v>144</v>
      </c>
      <c r="C3951" t="s">
        <v>211</v>
      </c>
      <c r="D3951">
        <v>4</v>
      </c>
      <c r="E3951" t="s">
        <v>213</v>
      </c>
      <c r="F3951">
        <v>3</v>
      </c>
      <c r="G3951">
        <v>13</v>
      </c>
      <c r="H3951">
        <f t="shared" si="2083"/>
        <v>0.13</v>
      </c>
      <c r="I3951">
        <v>4.2</v>
      </c>
      <c r="J3951">
        <v>1.6</v>
      </c>
      <c r="K3951">
        <f t="shared" si="2084"/>
        <v>1.3273260000000002E-2</v>
      </c>
      <c r="L3951">
        <f t="shared" ref="L3951:L3953" si="2107">0.000084*(G3951^1.894314*I3951^0.808223+0.000031*G3951^2)</f>
        <v>3.4527705611058446E-2</v>
      </c>
      <c r="O3951">
        <f>L3951*0.66*1.07</f>
        <v>2.4383465702529476E-2</v>
      </c>
      <c r="Q3951">
        <f t="shared" ref="Q3951:Q3953" si="2108">O3951*0.531</f>
        <v>1.2947620288043152E-2</v>
      </c>
      <c r="T3951">
        <f>(L3951*0.66*1.07)*(1+0.2)*0.531*3.67</f>
        <v>5.7021319748542035E-2</v>
      </c>
    </row>
    <row r="3952" spans="1:20" x14ac:dyDescent="0.3">
      <c r="A3952" s="26">
        <v>35001</v>
      </c>
      <c r="B3952">
        <v>144</v>
      </c>
      <c r="C3952" t="s">
        <v>211</v>
      </c>
      <c r="D3952">
        <v>5</v>
      </c>
      <c r="E3952" t="s">
        <v>213</v>
      </c>
      <c r="F3952">
        <v>3</v>
      </c>
      <c r="G3952">
        <v>12</v>
      </c>
      <c r="H3952">
        <f t="shared" si="2083"/>
        <v>0.12</v>
      </c>
      <c r="I3952">
        <v>4.0999999999999996</v>
      </c>
      <c r="J3952">
        <v>1.5</v>
      </c>
      <c r="K3952">
        <f t="shared" si="2084"/>
        <v>1.130976E-2</v>
      </c>
      <c r="L3952">
        <f t="shared" si="2107"/>
        <v>2.9097724841048143E-2</v>
      </c>
      <c r="O3952">
        <f>L3952*0.66*1.07</f>
        <v>2.0548813282748202E-2</v>
      </c>
      <c r="Q3952">
        <f t="shared" si="2108"/>
        <v>1.0911419853139296E-2</v>
      </c>
      <c r="T3952">
        <f>(L3952*0.66*1.07)*(1+0.2)*0.531*3.67</f>
        <v>4.8053893033225457E-2</v>
      </c>
    </row>
    <row r="3953" spans="1:24" x14ac:dyDescent="0.3">
      <c r="A3953" s="26">
        <v>35001</v>
      </c>
      <c r="B3953">
        <v>144</v>
      </c>
      <c r="C3953" t="s">
        <v>211</v>
      </c>
      <c r="D3953">
        <v>6</v>
      </c>
      <c r="E3953" t="s">
        <v>213</v>
      </c>
      <c r="F3953">
        <v>3</v>
      </c>
      <c r="G3953">
        <v>10</v>
      </c>
      <c r="H3953">
        <f t="shared" si="2083"/>
        <v>0.1</v>
      </c>
      <c r="I3953">
        <v>4</v>
      </c>
      <c r="J3953">
        <v>1.5</v>
      </c>
      <c r="K3953">
        <f t="shared" si="2084"/>
        <v>7.8540000000000016E-3</v>
      </c>
      <c r="L3953">
        <f t="shared" si="2107"/>
        <v>2.019284999036728E-2</v>
      </c>
      <c r="O3953">
        <f>L3953*0.66*1.07</f>
        <v>1.4260190663197374E-2</v>
      </c>
      <c r="Q3953">
        <f t="shared" si="2108"/>
        <v>7.572161242157806E-3</v>
      </c>
      <c r="T3953">
        <f>(L3953*0.66*1.07)*(1+0.2)*0.531*3.67</f>
        <v>3.3347798110462977E-2</v>
      </c>
    </row>
    <row r="3954" spans="1:24" x14ac:dyDescent="0.3">
      <c r="A3954" s="26">
        <v>35001</v>
      </c>
      <c r="B3954">
        <v>144</v>
      </c>
      <c r="C3954" t="s">
        <v>211</v>
      </c>
      <c r="D3954">
        <v>7</v>
      </c>
      <c r="E3954" t="s">
        <v>212</v>
      </c>
      <c r="F3954">
        <v>1</v>
      </c>
      <c r="G3954">
        <v>49</v>
      </c>
      <c r="H3954">
        <f t="shared" si="2083"/>
        <v>0.49</v>
      </c>
      <c r="I3954">
        <v>20.399999999999999</v>
      </c>
      <c r="J3954">
        <v>9</v>
      </c>
      <c r="K3954">
        <f t="shared" si="2084"/>
        <v>0.18857453999999998</v>
      </c>
      <c r="L3954">
        <f>0.000062*(G3954^1.947206*I3954^0.894551+0.000039*G3954^2)</f>
        <v>1.7992189432643613</v>
      </c>
      <c r="O3954">
        <f>L3954*0.47*0.75</f>
        <v>0.63422467750068734</v>
      </c>
      <c r="Q3954">
        <f>O3954*0.52</f>
        <v>0.32979683230035745</v>
      </c>
      <c r="T3954">
        <f>(L3954*0.47*0.75)*(1+0.2)*0.52*3.67</f>
        <v>1.4524252494507739</v>
      </c>
      <c r="U3954">
        <v>68</v>
      </c>
      <c r="V3954">
        <v>76</v>
      </c>
      <c r="W3954">
        <v>18</v>
      </c>
      <c r="X3954">
        <v>6</v>
      </c>
    </row>
    <row r="3955" spans="1:24" x14ac:dyDescent="0.3">
      <c r="A3955" s="26">
        <v>35001</v>
      </c>
      <c r="B3955">
        <v>144</v>
      </c>
      <c r="C3955" t="s">
        <v>211</v>
      </c>
      <c r="D3955">
        <v>8</v>
      </c>
      <c r="E3955" t="s">
        <v>213</v>
      </c>
      <c r="F3955">
        <v>3</v>
      </c>
      <c r="G3955">
        <v>15</v>
      </c>
      <c r="H3955">
        <f t="shared" si="2083"/>
        <v>0.15</v>
      </c>
      <c r="I3955">
        <v>11.7</v>
      </c>
      <c r="J3955">
        <v>1.3</v>
      </c>
      <c r="K3955">
        <f t="shared" si="2084"/>
        <v>1.76715E-2</v>
      </c>
      <c r="L3955">
        <f t="shared" ref="L3955:L3958" si="2109">0.000084*(G3955^1.894314*I3955^0.808223+0.000031*G3955^2)</f>
        <v>0.10363352258833157</v>
      </c>
      <c r="O3955">
        <f>L3955*0.66*1.07</f>
        <v>7.3185993651879763E-2</v>
      </c>
      <c r="Q3955">
        <f t="shared" ref="Q3955:Q3958" si="2110">O3955*0.531</f>
        <v>3.8861762629148158E-2</v>
      </c>
      <c r="T3955">
        <f>(L3955*0.66*1.07)*(1+0.2)*0.531*3.67</f>
        <v>0.17114720261876848</v>
      </c>
    </row>
    <row r="3956" spans="1:24" x14ac:dyDescent="0.3">
      <c r="A3956" s="26">
        <v>35001</v>
      </c>
      <c r="B3956">
        <v>144</v>
      </c>
      <c r="C3956" t="s">
        <v>211</v>
      </c>
      <c r="D3956">
        <v>9</v>
      </c>
      <c r="E3956" t="s">
        <v>213</v>
      </c>
      <c r="F3956">
        <v>3</v>
      </c>
      <c r="G3956">
        <v>13</v>
      </c>
      <c r="H3956">
        <f t="shared" si="2083"/>
        <v>0.13</v>
      </c>
      <c r="I3956">
        <v>3.4</v>
      </c>
      <c r="J3956">
        <v>1.4</v>
      </c>
      <c r="K3956">
        <f t="shared" si="2084"/>
        <v>1.3273260000000002E-2</v>
      </c>
      <c r="L3956">
        <f t="shared" si="2109"/>
        <v>2.910702537945558E-2</v>
      </c>
      <c r="O3956">
        <f>L3956*0.66*1.07</f>
        <v>2.0555381322971533E-2</v>
      </c>
      <c r="Q3956">
        <f t="shared" si="2110"/>
        <v>1.0914907482497885E-2</v>
      </c>
      <c r="T3956">
        <f>(L3956*0.66*1.07)*(1+0.2)*0.531*3.67</f>
        <v>4.8069252552920681E-2</v>
      </c>
    </row>
    <row r="3957" spans="1:24" x14ac:dyDescent="0.3">
      <c r="A3957" s="26">
        <v>35001</v>
      </c>
      <c r="B3957">
        <v>144</v>
      </c>
      <c r="C3957" t="s">
        <v>211</v>
      </c>
      <c r="D3957">
        <v>10</v>
      </c>
      <c r="E3957" t="s">
        <v>213</v>
      </c>
      <c r="F3957">
        <v>3</v>
      </c>
      <c r="G3957">
        <v>11</v>
      </c>
      <c r="H3957">
        <f t="shared" si="2083"/>
        <v>0.11</v>
      </c>
      <c r="I3957">
        <v>3.2</v>
      </c>
      <c r="J3957">
        <v>1.5</v>
      </c>
      <c r="K3957">
        <f t="shared" si="2084"/>
        <v>9.503339999999999E-3</v>
      </c>
      <c r="L3957">
        <f t="shared" si="2109"/>
        <v>2.019689628505221E-2</v>
      </c>
      <c r="O3957">
        <f>L3957*0.66*1.07</f>
        <v>1.4263048156503873E-2</v>
      </c>
      <c r="Q3957">
        <f t="shared" si="2110"/>
        <v>7.5736785711035572E-3</v>
      </c>
      <c r="T3957">
        <f>(L3957*0.66*1.07)*(1+0.2)*0.531*3.67</f>
        <v>3.3354480427140065E-2</v>
      </c>
    </row>
    <row r="3958" spans="1:24" x14ac:dyDescent="0.3">
      <c r="A3958" s="26">
        <v>35001</v>
      </c>
      <c r="B3958">
        <v>144</v>
      </c>
      <c r="C3958" t="s">
        <v>211</v>
      </c>
      <c r="D3958">
        <v>11</v>
      </c>
      <c r="E3958" t="s">
        <v>213</v>
      </c>
      <c r="F3958">
        <v>3</v>
      </c>
      <c r="G3958">
        <v>11.5</v>
      </c>
      <c r="H3958">
        <f t="shared" si="2083"/>
        <v>0.115</v>
      </c>
      <c r="I3958">
        <v>4.5999999999999996</v>
      </c>
      <c r="J3958">
        <v>0.9</v>
      </c>
      <c r="K3958">
        <f t="shared" si="2084"/>
        <v>1.0386915E-2</v>
      </c>
      <c r="L3958">
        <f t="shared" si="2109"/>
        <v>2.9460170405391256E-2</v>
      </c>
      <c r="O3958">
        <f>L3958*0.66*1.07</f>
        <v>2.0804772340287308E-2</v>
      </c>
      <c r="Q3958">
        <f t="shared" si="2110"/>
        <v>1.1047334112692561E-2</v>
      </c>
      <c r="T3958">
        <f>(L3958*0.66*1.07)*(1+0.2)*0.531*3.67</f>
        <v>4.865245943229804E-2</v>
      </c>
    </row>
    <row r="3959" spans="1:24" x14ac:dyDescent="0.3">
      <c r="A3959" s="26">
        <v>35001</v>
      </c>
      <c r="B3959">
        <v>144</v>
      </c>
      <c r="C3959" t="s">
        <v>211</v>
      </c>
      <c r="D3959">
        <v>12</v>
      </c>
      <c r="E3959" t="s">
        <v>212</v>
      </c>
      <c r="F3959">
        <v>4</v>
      </c>
      <c r="G3959">
        <v>26</v>
      </c>
      <c r="H3959">
        <f t="shared" si="2083"/>
        <v>0.26</v>
      </c>
      <c r="I3959">
        <v>12.4</v>
      </c>
      <c r="J3959">
        <v>7.2</v>
      </c>
      <c r="K3959">
        <f t="shared" si="2084"/>
        <v>5.3093040000000008E-2</v>
      </c>
      <c r="L3959">
        <f>0.000062*(G3959^1.947206*I3959^0.894551+0.000039*G3959^2)</f>
        <v>0.33555202184124222</v>
      </c>
      <c r="O3959">
        <f>L3959*0.47*0.75</f>
        <v>0.11828208769903786</v>
      </c>
      <c r="Q3959">
        <f>O3959*0.52</f>
        <v>6.1506685603499693E-2</v>
      </c>
      <c r="T3959">
        <f>(L3959*0.47*0.75)*(1+0.2)*0.52*3.67</f>
        <v>0.27087544339781267</v>
      </c>
    </row>
    <row r="3960" spans="1:24" x14ac:dyDescent="0.3">
      <c r="A3960" s="26">
        <v>35001</v>
      </c>
      <c r="B3960">
        <v>144</v>
      </c>
      <c r="C3960" t="s">
        <v>211</v>
      </c>
      <c r="D3960">
        <v>13</v>
      </c>
      <c r="E3960" t="s">
        <v>213</v>
      </c>
      <c r="F3960">
        <v>3</v>
      </c>
      <c r="G3960">
        <v>13</v>
      </c>
      <c r="H3960">
        <f t="shared" si="2083"/>
        <v>0.13</v>
      </c>
      <c r="I3960">
        <v>4.3</v>
      </c>
      <c r="J3960">
        <v>1.8</v>
      </c>
      <c r="K3960">
        <f t="shared" si="2084"/>
        <v>1.3273260000000002E-2</v>
      </c>
      <c r="L3960">
        <f t="shared" ref="L3960:L3964" si="2111">0.000084*(G3960^1.894314*I3960^0.808223+0.000031*G3960^2)</f>
        <v>3.5190625005191468E-2</v>
      </c>
      <c r="O3960">
        <f>L3960*0.66*1.07</f>
        <v>2.4851619378666218E-2</v>
      </c>
      <c r="Q3960">
        <f t="shared" ref="Q3960:Q3964" si="2112">O3960*0.531</f>
        <v>1.3196209890071763E-2</v>
      </c>
      <c r="T3960">
        <f>(L3960*0.66*1.07)*(1+0.2)*0.531*3.67</f>
        <v>5.8116108355876037E-2</v>
      </c>
    </row>
    <row r="3961" spans="1:24" x14ac:dyDescent="0.3">
      <c r="A3961" s="26">
        <v>35001</v>
      </c>
      <c r="B3961">
        <v>144</v>
      </c>
      <c r="C3961" t="s">
        <v>211</v>
      </c>
      <c r="D3961">
        <v>14</v>
      </c>
      <c r="E3961" t="s">
        <v>213</v>
      </c>
      <c r="F3961">
        <v>3</v>
      </c>
      <c r="G3961">
        <v>20.5</v>
      </c>
      <c r="H3961">
        <f t="shared" si="2083"/>
        <v>0.20499999999999999</v>
      </c>
      <c r="I3961">
        <v>6.8</v>
      </c>
      <c r="J3961">
        <v>2</v>
      </c>
      <c r="K3961">
        <f t="shared" si="2084"/>
        <v>3.3006434999999994E-2</v>
      </c>
      <c r="L3961">
        <f t="shared" si="2111"/>
        <v>0.1207841021695462</v>
      </c>
      <c r="O3961">
        <f>L3961*0.66*1.07</f>
        <v>8.529773295213354E-2</v>
      </c>
      <c r="Q3961">
        <f t="shared" si="2112"/>
        <v>4.5293096197582913E-2</v>
      </c>
      <c r="T3961">
        <f>(L3961*0.66*1.07)*(1+0.2)*0.531*3.67</f>
        <v>0.19947079565415513</v>
      </c>
    </row>
    <row r="3962" spans="1:24" x14ac:dyDescent="0.3">
      <c r="A3962" s="26">
        <v>35001</v>
      </c>
      <c r="B3962">
        <v>144</v>
      </c>
      <c r="C3962" t="s">
        <v>211</v>
      </c>
      <c r="D3962">
        <v>15</v>
      </c>
      <c r="E3962" t="s">
        <v>213</v>
      </c>
      <c r="F3962">
        <v>3</v>
      </c>
      <c r="G3962">
        <v>11.5</v>
      </c>
      <c r="H3962">
        <f t="shared" si="2083"/>
        <v>0.115</v>
      </c>
      <c r="I3962">
        <v>4.0999999999999996</v>
      </c>
      <c r="J3962">
        <v>1.6</v>
      </c>
      <c r="K3962">
        <f t="shared" si="2084"/>
        <v>1.0386915E-2</v>
      </c>
      <c r="L3962">
        <f t="shared" si="2111"/>
        <v>2.6843901305701849E-2</v>
      </c>
      <c r="O3962">
        <f>L3962*0.66*1.07</f>
        <v>1.8957163102086647E-2</v>
      </c>
      <c r="Q3962">
        <f t="shared" si="2112"/>
        <v>1.006625360720801E-2</v>
      </c>
      <c r="T3962">
        <f>(L3962*0.66*1.07)*(1+0.2)*0.531*3.67</f>
        <v>4.4331780886144076E-2</v>
      </c>
    </row>
    <row r="3963" spans="1:24" x14ac:dyDescent="0.3">
      <c r="A3963" s="26">
        <v>35001</v>
      </c>
      <c r="B3963">
        <v>144</v>
      </c>
      <c r="C3963" t="s">
        <v>211</v>
      </c>
      <c r="D3963">
        <v>16</v>
      </c>
      <c r="E3963" t="s">
        <v>213</v>
      </c>
      <c r="F3963">
        <v>3</v>
      </c>
      <c r="G3963">
        <v>8.5</v>
      </c>
      <c r="H3963">
        <f t="shared" si="2083"/>
        <v>8.5000000000000006E-2</v>
      </c>
      <c r="I3963">
        <v>3.5</v>
      </c>
      <c r="J3963">
        <v>1</v>
      </c>
      <c r="K3963">
        <f t="shared" si="2084"/>
        <v>5.6745150000000006E-3</v>
      </c>
      <c r="L3963">
        <f t="shared" si="2111"/>
        <v>1.3323705001575564E-2</v>
      </c>
      <c r="O3963">
        <f>L3963*0.66*1.07</f>
        <v>9.4092004721126644E-3</v>
      </c>
      <c r="Q3963">
        <f t="shared" si="2112"/>
        <v>4.9962854506918255E-3</v>
      </c>
      <c r="T3963">
        <f>(L3963*0.66*1.07)*(1+0.2)*0.531*3.67</f>
        <v>2.2003641124846797E-2</v>
      </c>
    </row>
    <row r="3964" spans="1:24" x14ac:dyDescent="0.3">
      <c r="A3964" s="26">
        <v>35001</v>
      </c>
      <c r="B3964">
        <v>144</v>
      </c>
      <c r="C3964" t="s">
        <v>211</v>
      </c>
      <c r="D3964">
        <v>17</v>
      </c>
      <c r="E3964" t="s">
        <v>213</v>
      </c>
      <c r="F3964">
        <v>3</v>
      </c>
      <c r="G3964">
        <v>19.5</v>
      </c>
      <c r="H3964">
        <f t="shared" si="2083"/>
        <v>0.19500000000000001</v>
      </c>
      <c r="I3964">
        <v>5.7</v>
      </c>
      <c r="J3964">
        <v>2.2999999999999998</v>
      </c>
      <c r="K3964">
        <f t="shared" si="2084"/>
        <v>2.9864835000000003E-2</v>
      </c>
      <c r="L3964">
        <f t="shared" si="2111"/>
        <v>9.5264231509351663E-2</v>
      </c>
      <c r="O3964">
        <f>L3964*0.66*1.07</f>
        <v>6.7275600291904158E-2</v>
      </c>
      <c r="Q3964">
        <f t="shared" si="2112"/>
        <v>3.5723343755001108E-2</v>
      </c>
      <c r="T3964">
        <f>(L3964*0.66*1.07)*(1+0.2)*0.531*3.67</f>
        <v>0.15732560589702488</v>
      </c>
    </row>
    <row r="3965" spans="1:24" x14ac:dyDescent="0.3">
      <c r="A3965" s="26">
        <v>35001</v>
      </c>
      <c r="B3965">
        <v>144</v>
      </c>
      <c r="C3965" t="s">
        <v>211</v>
      </c>
      <c r="D3965">
        <v>18</v>
      </c>
      <c r="E3965" t="s">
        <v>212</v>
      </c>
      <c r="F3965">
        <v>3</v>
      </c>
      <c r="G3965">
        <v>17</v>
      </c>
      <c r="H3965">
        <f t="shared" si="2083"/>
        <v>0.17</v>
      </c>
      <c r="I3965">
        <v>9</v>
      </c>
      <c r="J3965">
        <v>6</v>
      </c>
      <c r="K3965">
        <f t="shared" si="2084"/>
        <v>2.2698060000000003E-2</v>
      </c>
      <c r="L3965">
        <f t="shared" ref="L3965:L3966" si="2113">0.000062*(G3965^1.947206*I3965^0.894551+0.000039*G3965^2)</f>
        <v>0.11014139135740873</v>
      </c>
      <c r="O3965">
        <f>L3965*0.47*0.75</f>
        <v>3.8824840453486574E-2</v>
      </c>
      <c r="Q3965">
        <f t="shared" ref="Q3965:Q3966" si="2114">O3965*0.52</f>
        <v>2.018891703581302E-2</v>
      </c>
      <c r="T3965">
        <f>(L3965*0.47*0.75)*(1+0.2)*0.52*3.67</f>
        <v>8.8911990625720527E-2</v>
      </c>
    </row>
    <row r="3966" spans="1:24" x14ac:dyDescent="0.3">
      <c r="A3966" s="26">
        <v>35001</v>
      </c>
      <c r="B3966">
        <v>144</v>
      </c>
      <c r="C3966" t="s">
        <v>211</v>
      </c>
      <c r="D3966">
        <v>19</v>
      </c>
      <c r="E3966" t="s">
        <v>212</v>
      </c>
      <c r="F3966">
        <v>5</v>
      </c>
      <c r="G3966">
        <v>23.5</v>
      </c>
      <c r="H3966">
        <f t="shared" si="2083"/>
        <v>0.23499999999999999</v>
      </c>
      <c r="I3966">
        <v>13.2</v>
      </c>
      <c r="J3966">
        <v>11.4</v>
      </c>
      <c r="K3966">
        <f t="shared" si="2084"/>
        <v>4.3373714999999993E-2</v>
      </c>
      <c r="L3966">
        <f t="shared" si="2113"/>
        <v>0.29144444226988542</v>
      </c>
      <c r="O3966">
        <f>L3966*0.47*0.75</f>
        <v>0.10273416590013461</v>
      </c>
      <c r="Q3966">
        <f t="shared" si="2114"/>
        <v>5.3421766268069999E-2</v>
      </c>
      <c r="T3966">
        <f>(L3966*0.47*0.75)*(1+0.2)*0.52*3.67</f>
        <v>0.23526945864458024</v>
      </c>
    </row>
    <row r="3967" spans="1:24" x14ac:dyDescent="0.3">
      <c r="A3967" s="26">
        <v>35001</v>
      </c>
      <c r="B3967">
        <v>144</v>
      </c>
      <c r="C3967" t="s">
        <v>211</v>
      </c>
      <c r="D3967">
        <v>20</v>
      </c>
      <c r="E3967" t="s">
        <v>213</v>
      </c>
      <c r="F3967">
        <v>3</v>
      </c>
      <c r="G3967">
        <v>11.5</v>
      </c>
      <c r="H3967">
        <f t="shared" si="2083"/>
        <v>0.115</v>
      </c>
      <c r="I3967">
        <v>4.9000000000000004</v>
      </c>
      <c r="J3967">
        <v>2.1</v>
      </c>
      <c r="K3967">
        <f t="shared" si="2084"/>
        <v>1.0386915E-2</v>
      </c>
      <c r="L3967">
        <f t="shared" ref="L3967:L3968" si="2115">0.000084*(G3967^1.894314*I3967^0.808223+0.000031*G3967^2)</f>
        <v>3.1003535761361445E-2</v>
      </c>
      <c r="O3967">
        <f>L3967*0.66*1.07</f>
        <v>2.1894696954673453E-2</v>
      </c>
      <c r="Q3967">
        <f t="shared" ref="Q3967:Q3968" si="2116">O3967*0.531</f>
        <v>1.1626084082931604E-2</v>
      </c>
      <c r="T3967">
        <f>(L3967*0.66*1.07)*(1+0.2)*0.531*3.67</f>
        <v>5.1201274301230781E-2</v>
      </c>
    </row>
    <row r="3968" spans="1:24" x14ac:dyDescent="0.3">
      <c r="A3968" s="26">
        <v>35001</v>
      </c>
      <c r="B3968">
        <v>144</v>
      </c>
      <c r="C3968" t="s">
        <v>211</v>
      </c>
      <c r="D3968">
        <v>21</v>
      </c>
      <c r="E3968" t="s">
        <v>213</v>
      </c>
      <c r="F3968">
        <v>3</v>
      </c>
      <c r="G3968">
        <v>13</v>
      </c>
      <c r="H3968">
        <f t="shared" si="2083"/>
        <v>0.13</v>
      </c>
      <c r="I3968">
        <v>3.5</v>
      </c>
      <c r="J3968">
        <v>1.3</v>
      </c>
      <c r="K3968">
        <f t="shared" si="2084"/>
        <v>1.3273260000000002E-2</v>
      </c>
      <c r="L3968">
        <f t="shared" si="2115"/>
        <v>2.9796996830300512E-2</v>
      </c>
      <c r="O3968">
        <f>L3968*0.66*1.07</f>
        <v>2.1042639161558224E-2</v>
      </c>
      <c r="Q3968">
        <f t="shared" si="2116"/>
        <v>1.1173641394787418E-2</v>
      </c>
      <c r="T3968">
        <f>(L3968*0.66*1.07)*(1+0.2)*0.531*3.67</f>
        <v>4.9208716702643783E-2</v>
      </c>
    </row>
    <row r="3969" spans="1:20" x14ac:dyDescent="0.3">
      <c r="A3969" s="26">
        <v>35001</v>
      </c>
      <c r="B3969">
        <v>144</v>
      </c>
      <c r="C3969" t="s">
        <v>211</v>
      </c>
      <c r="D3969">
        <v>22</v>
      </c>
      <c r="E3969" t="s">
        <v>212</v>
      </c>
      <c r="F3969">
        <v>1</v>
      </c>
      <c r="G3969">
        <v>29.5</v>
      </c>
      <c r="H3969">
        <f t="shared" si="2083"/>
        <v>0.29499999999999998</v>
      </c>
      <c r="I3969">
        <v>13.8</v>
      </c>
      <c r="J3969">
        <v>9.6</v>
      </c>
      <c r="K3969">
        <f t="shared" si="2084"/>
        <v>6.8349434999999986E-2</v>
      </c>
      <c r="L3969">
        <f>0.000062*(G3969^1.947206*I3969^0.894551+0.000039*G3969^2)</f>
        <v>0.47219333196934155</v>
      </c>
      <c r="O3969">
        <f>L3969*0.47*0.75</f>
        <v>0.16644814951919287</v>
      </c>
      <c r="Q3969">
        <f>O3969*0.52</f>
        <v>8.6553037749980299E-2</v>
      </c>
      <c r="T3969">
        <f>(L3969*0.47*0.75)*(1+0.2)*0.52*3.67</f>
        <v>0.3811795782509132</v>
      </c>
    </row>
    <row r="3970" spans="1:20" x14ac:dyDescent="0.3">
      <c r="A3970" s="26">
        <v>35001</v>
      </c>
      <c r="B3970">
        <v>144</v>
      </c>
      <c r="C3970" t="s">
        <v>211</v>
      </c>
      <c r="D3970">
        <v>23</v>
      </c>
      <c r="E3970" t="s">
        <v>213</v>
      </c>
      <c r="F3970">
        <v>3</v>
      </c>
      <c r="G3970">
        <v>9</v>
      </c>
      <c r="H3970">
        <f t="shared" si="2083"/>
        <v>0.09</v>
      </c>
      <c r="I3970">
        <v>3</v>
      </c>
      <c r="J3970">
        <v>1.7</v>
      </c>
      <c r="K3970">
        <f t="shared" si="2084"/>
        <v>6.3617399999999994E-3</v>
      </c>
      <c r="L3970">
        <f>0.000084*(G3970^1.894314*I3970^0.808223+0.000031*G3970^2)</f>
        <v>1.3108155697502502E-2</v>
      </c>
      <c r="O3970">
        <f>L3970*0.66*1.07</f>
        <v>9.2569795535762684E-3</v>
      </c>
      <c r="Q3970">
        <f>O3970*0.531</f>
        <v>4.9154561429489985E-3</v>
      </c>
      <c r="T3970">
        <f>(L3970*0.66*1.07)*(1+0.2)*0.531*3.67</f>
        <v>2.1647668853547391E-2</v>
      </c>
    </row>
    <row r="3971" spans="1:20" x14ac:dyDescent="0.3">
      <c r="A3971" s="26">
        <v>35001</v>
      </c>
      <c r="B3971">
        <v>144</v>
      </c>
      <c r="C3971" t="s">
        <v>211</v>
      </c>
      <c r="D3971">
        <v>24</v>
      </c>
      <c r="E3971" t="s">
        <v>212</v>
      </c>
      <c r="F3971">
        <v>3</v>
      </c>
      <c r="G3971">
        <v>9</v>
      </c>
      <c r="H3971">
        <f t="shared" ref="H3971:H4034" si="2117">G3971/100</f>
        <v>0.09</v>
      </c>
      <c r="I3971">
        <v>4.8</v>
      </c>
      <c r="J3971">
        <v>3</v>
      </c>
      <c r="K3971">
        <f t="shared" ref="K3971:K4034" si="2118">0.7854*H3971^2</f>
        <v>6.3617399999999994E-3</v>
      </c>
      <c r="L3971">
        <f>0.000062*(G3971^1.947206*I3971^0.894551+0.000039*G3971^2)</f>
        <v>1.8193159829902657E-2</v>
      </c>
      <c r="O3971">
        <f>L3971*0.47*0.75</f>
        <v>6.4130888400406854E-3</v>
      </c>
      <c r="Q3971">
        <f>O3971*0.52</f>
        <v>3.3348061968211566E-3</v>
      </c>
      <c r="T3971">
        <f>(L3971*0.47*0.75)*(1+0.2)*0.52*3.67</f>
        <v>1.4686486490800373E-2</v>
      </c>
    </row>
    <row r="3972" spans="1:20" x14ac:dyDescent="0.3">
      <c r="A3972" s="26">
        <v>35001</v>
      </c>
      <c r="B3972">
        <v>144</v>
      </c>
      <c r="C3972" t="s">
        <v>211</v>
      </c>
      <c r="D3972">
        <v>25</v>
      </c>
      <c r="E3972" t="s">
        <v>213</v>
      </c>
      <c r="F3972">
        <v>3</v>
      </c>
      <c r="G3972">
        <v>12</v>
      </c>
      <c r="H3972">
        <f t="shared" si="2117"/>
        <v>0.12</v>
      </c>
      <c r="I3972">
        <v>3</v>
      </c>
      <c r="J3972">
        <v>1.8</v>
      </c>
      <c r="K3972">
        <f t="shared" si="2118"/>
        <v>1.130976E-2</v>
      </c>
      <c r="L3972">
        <f>0.000084*(G3972^1.894314*I3972^0.808223+0.000031*G3972^2)</f>
        <v>2.2605546193368086E-2</v>
      </c>
      <c r="O3972">
        <f>L3972*0.66*1.07</f>
        <v>1.5964036721756544E-2</v>
      </c>
      <c r="Q3972">
        <f>O3972*0.531</f>
        <v>8.4769034992527251E-3</v>
      </c>
      <c r="T3972">
        <f>(L3972*0.66*1.07)*(1+0.2)*0.531*3.67</f>
        <v>3.7332283010708997E-2</v>
      </c>
    </row>
    <row r="3973" spans="1:20" x14ac:dyDescent="0.3">
      <c r="A3973" s="26">
        <v>35001</v>
      </c>
      <c r="B3973">
        <v>144</v>
      </c>
      <c r="C3973" t="s">
        <v>211</v>
      </c>
      <c r="D3973">
        <v>26</v>
      </c>
      <c r="E3973" t="s">
        <v>214</v>
      </c>
      <c r="F3973">
        <v>3</v>
      </c>
      <c r="G3973">
        <v>9</v>
      </c>
      <c r="H3973">
        <f t="shared" si="2117"/>
        <v>0.09</v>
      </c>
      <c r="I3973">
        <v>3.2</v>
      </c>
      <c r="J3973">
        <v>1</v>
      </c>
      <c r="K3973">
        <f t="shared" si="2118"/>
        <v>6.3617399999999994E-3</v>
      </c>
      <c r="L3973">
        <f>0.000081*(G3973^1.864042*I3973^0.850892+0.000027*G3973^2)</f>
        <v>1.3093841684530143E-2</v>
      </c>
      <c r="O3973">
        <f>L3973*0.47*0.75</f>
        <v>4.6155791937968751E-3</v>
      </c>
      <c r="Q3973">
        <f>O3973*0.521</f>
        <v>2.404716759968172E-3</v>
      </c>
      <c r="T3973">
        <f>(L3973*0.47*0.75)*(1+0.2)*0.521*3.67</f>
        <v>1.059037261089983E-2</v>
      </c>
    </row>
    <row r="3974" spans="1:20" x14ac:dyDescent="0.3">
      <c r="A3974" s="26">
        <v>35001</v>
      </c>
      <c r="B3974">
        <v>144</v>
      </c>
      <c r="C3974" t="s">
        <v>211</v>
      </c>
      <c r="D3974">
        <v>27</v>
      </c>
      <c r="E3974" t="s">
        <v>213</v>
      </c>
      <c r="F3974">
        <v>3</v>
      </c>
      <c r="G3974">
        <v>20</v>
      </c>
      <c r="H3974">
        <f t="shared" si="2117"/>
        <v>0.2</v>
      </c>
      <c r="I3974">
        <v>5.0999999999999996</v>
      </c>
      <c r="J3974">
        <v>1.4</v>
      </c>
      <c r="K3974">
        <f t="shared" si="2118"/>
        <v>3.1416000000000006E-2</v>
      </c>
      <c r="L3974">
        <f t="shared" ref="L3974:L3978" si="2119">0.000084*(G3974^1.894314*I3974^0.808223+0.000031*G3974^2)</f>
        <v>9.1352000764025693E-2</v>
      </c>
      <c r="O3974">
        <f>L3974*0.66*1.07</f>
        <v>6.4512782939554952E-2</v>
      </c>
      <c r="Q3974">
        <f t="shared" ref="Q3974:Q3978" si="2120">O3974*0.531</f>
        <v>3.4256287740903682E-2</v>
      </c>
      <c r="T3974">
        <f>(L3974*0.66*1.07)*(1+0.2)*0.531*3.67</f>
        <v>0.15086469121093982</v>
      </c>
    </row>
    <row r="3975" spans="1:20" x14ac:dyDescent="0.3">
      <c r="A3975" s="26">
        <v>35001</v>
      </c>
      <c r="B3975">
        <v>144</v>
      </c>
      <c r="C3975" t="s">
        <v>211</v>
      </c>
      <c r="D3975">
        <v>28</v>
      </c>
      <c r="E3975" t="s">
        <v>213</v>
      </c>
      <c r="F3975">
        <v>3</v>
      </c>
      <c r="G3975">
        <v>20</v>
      </c>
      <c r="H3975">
        <f t="shared" si="2117"/>
        <v>0.2</v>
      </c>
      <c r="I3975">
        <v>6.3</v>
      </c>
      <c r="J3975">
        <v>2</v>
      </c>
      <c r="K3975">
        <f t="shared" si="2118"/>
        <v>3.1416000000000006E-2</v>
      </c>
      <c r="L3975">
        <f t="shared" si="2119"/>
        <v>0.108364794718238</v>
      </c>
      <c r="O3975">
        <f>L3975*0.66*1.07</f>
        <v>7.6527218030019675E-2</v>
      </c>
      <c r="Q3975">
        <f t="shared" si="2120"/>
        <v>4.0635952773940449E-2</v>
      </c>
      <c r="T3975">
        <f>(L3975*0.66*1.07)*(1+0.2)*0.531*3.67</f>
        <v>0.17896073601643372</v>
      </c>
    </row>
    <row r="3976" spans="1:20" x14ac:dyDescent="0.3">
      <c r="A3976" s="26">
        <v>35001</v>
      </c>
      <c r="B3976">
        <v>144</v>
      </c>
      <c r="C3976" t="s">
        <v>211</v>
      </c>
      <c r="D3976">
        <v>29</v>
      </c>
      <c r="E3976" t="s">
        <v>213</v>
      </c>
      <c r="F3976">
        <v>3</v>
      </c>
      <c r="G3976">
        <v>19.5</v>
      </c>
      <c r="H3976">
        <f t="shared" si="2117"/>
        <v>0.19500000000000001</v>
      </c>
      <c r="I3976">
        <v>4.8</v>
      </c>
      <c r="J3976">
        <v>1.5</v>
      </c>
      <c r="K3976">
        <f t="shared" si="2118"/>
        <v>2.9864835000000003E-2</v>
      </c>
      <c r="L3976">
        <f t="shared" si="2119"/>
        <v>8.2910576342382483E-2</v>
      </c>
      <c r="O3976">
        <f>L3976*0.66*1.07</f>
        <v>5.8551449012990517E-2</v>
      </c>
      <c r="Q3976">
        <f t="shared" si="2120"/>
        <v>3.1090819425897965E-2</v>
      </c>
      <c r="T3976">
        <f>(L3976*0.66*1.07)*(1+0.2)*0.531*3.67</f>
        <v>0.13692396875165463</v>
      </c>
    </row>
    <row r="3977" spans="1:20" x14ac:dyDescent="0.3">
      <c r="A3977" s="26">
        <v>35001</v>
      </c>
      <c r="B3977">
        <v>144</v>
      </c>
      <c r="C3977" t="s">
        <v>211</v>
      </c>
      <c r="D3977">
        <v>30</v>
      </c>
      <c r="E3977" t="s">
        <v>213</v>
      </c>
      <c r="F3977">
        <v>3</v>
      </c>
      <c r="G3977">
        <v>16.5</v>
      </c>
      <c r="H3977">
        <f t="shared" si="2117"/>
        <v>0.16500000000000001</v>
      </c>
      <c r="I3977">
        <v>5.8</v>
      </c>
      <c r="J3977">
        <v>1</v>
      </c>
      <c r="K3977">
        <f t="shared" si="2118"/>
        <v>2.1382515000000001E-2</v>
      </c>
      <c r="L3977">
        <f t="shared" si="2119"/>
        <v>7.0404529861300746E-2</v>
      </c>
      <c r="O3977">
        <f>L3977*0.66*1.07</f>
        <v>4.9719678988050589E-2</v>
      </c>
      <c r="Q3977">
        <f t="shared" si="2120"/>
        <v>2.6401149542654864E-2</v>
      </c>
      <c r="T3977">
        <f>(L3977*0.66*1.07)*(1+0.2)*0.531*3.67</f>
        <v>0.11627066258585202</v>
      </c>
    </row>
    <row r="3978" spans="1:20" x14ac:dyDescent="0.3">
      <c r="A3978" s="26">
        <v>35001</v>
      </c>
      <c r="B3978">
        <v>144</v>
      </c>
      <c r="C3978" t="s">
        <v>211</v>
      </c>
      <c r="D3978">
        <v>31</v>
      </c>
      <c r="E3978" t="s">
        <v>213</v>
      </c>
      <c r="F3978">
        <v>3</v>
      </c>
      <c r="G3978">
        <v>10</v>
      </c>
      <c r="H3978">
        <f t="shared" si="2117"/>
        <v>0.1</v>
      </c>
      <c r="I3978">
        <v>3.9</v>
      </c>
      <c r="J3978">
        <v>1.6</v>
      </c>
      <c r="K3978">
        <f t="shared" si="2118"/>
        <v>7.8540000000000016E-3</v>
      </c>
      <c r="L3978">
        <f t="shared" si="2119"/>
        <v>1.9783859188443706E-2</v>
      </c>
      <c r="O3978">
        <f>L3978*0.66*1.07</f>
        <v>1.3971361358878946E-2</v>
      </c>
      <c r="Q3978">
        <f t="shared" si="2120"/>
        <v>7.4187928815647201E-3</v>
      </c>
      <c r="T3978">
        <f>(L3978*0.66*1.07)*(1+0.2)*0.531*3.67</f>
        <v>3.2672363850411029E-2</v>
      </c>
    </row>
    <row r="3979" spans="1:20" x14ac:dyDescent="0.3">
      <c r="A3979" s="26">
        <v>35001</v>
      </c>
      <c r="B3979">
        <v>144</v>
      </c>
      <c r="C3979" t="s">
        <v>211</v>
      </c>
      <c r="D3979">
        <v>32</v>
      </c>
      <c r="E3979" t="s">
        <v>212</v>
      </c>
      <c r="F3979">
        <v>9</v>
      </c>
      <c r="G3979">
        <v>41</v>
      </c>
      <c r="H3979">
        <f t="shared" si="2117"/>
        <v>0.41</v>
      </c>
      <c r="I3979">
        <v>0.19</v>
      </c>
      <c r="J3979">
        <v>0</v>
      </c>
      <c r="K3979">
        <f t="shared" si="2118"/>
        <v>0.13202573999999997</v>
      </c>
      <c r="L3979">
        <f t="shared" ref="L3979:L3980" si="2121">0.000062*(G3979^1.947206*I3979^0.894551+0.000039*G3979^2)</f>
        <v>1.9396055817219555E-2</v>
      </c>
      <c r="O3979">
        <f>L3979*0.47*0.75</f>
        <v>6.8371096755698926E-3</v>
      </c>
      <c r="Q3979">
        <f t="shared" ref="Q3979:Q3980" si="2122">O3979*0.52</f>
        <v>3.5552970312963442E-3</v>
      </c>
      <c r="T3979">
        <f>(L3979*0.47*0.75)*(1+0.2)*0.52*3.67</f>
        <v>1.5657528125829101E-2</v>
      </c>
    </row>
    <row r="3980" spans="1:20" x14ac:dyDescent="0.3">
      <c r="A3980" s="26">
        <v>35001</v>
      </c>
      <c r="B3980">
        <v>144</v>
      </c>
      <c r="C3980" t="s">
        <v>211</v>
      </c>
      <c r="D3980">
        <v>33</v>
      </c>
      <c r="E3980" t="s">
        <v>212</v>
      </c>
      <c r="F3980">
        <v>3</v>
      </c>
      <c r="G3980">
        <v>10</v>
      </c>
      <c r="H3980">
        <f t="shared" si="2117"/>
        <v>0.1</v>
      </c>
      <c r="I3980">
        <v>4.9000000000000004</v>
      </c>
      <c r="J3980">
        <v>2.5</v>
      </c>
      <c r="K3980">
        <f t="shared" si="2118"/>
        <v>7.8540000000000016E-3</v>
      </c>
      <c r="L3980">
        <f t="shared" si="2121"/>
        <v>2.2751911966713487E-2</v>
      </c>
      <c r="O3980">
        <f>L3980*0.47*0.75</f>
        <v>8.0200489682665035E-3</v>
      </c>
      <c r="Q3980">
        <f t="shared" si="2122"/>
        <v>4.1704254634985817E-3</v>
      </c>
      <c r="T3980">
        <f>(L3980*0.47*0.75)*(1+0.2)*0.52*3.67</f>
        <v>1.8366553741247755E-2</v>
      </c>
    </row>
    <row r="3981" spans="1:20" x14ac:dyDescent="0.3">
      <c r="A3981" s="26">
        <v>35001</v>
      </c>
      <c r="B3981">
        <v>144</v>
      </c>
      <c r="C3981" t="s">
        <v>211</v>
      </c>
      <c r="D3981">
        <v>34</v>
      </c>
      <c r="E3981" t="s">
        <v>213</v>
      </c>
      <c r="F3981">
        <v>3</v>
      </c>
      <c r="G3981">
        <v>16</v>
      </c>
      <c r="H3981">
        <f t="shared" si="2117"/>
        <v>0.16</v>
      </c>
      <c r="I3981">
        <v>5.5</v>
      </c>
      <c r="J3981">
        <v>2.2999999999999998</v>
      </c>
      <c r="K3981">
        <f t="shared" si="2118"/>
        <v>2.0106240000000001E-2</v>
      </c>
      <c r="L3981">
        <f t="shared" ref="L3981:L3986" si="2123">0.000084*(G3981^1.894314*I3981^0.808223+0.000031*G3981^2)</f>
        <v>6.3627276046660117E-2</v>
      </c>
      <c r="O3981">
        <f t="shared" ref="O3981:O3986" si="2124">L3981*0.66*1.07</f>
        <v>4.4933582344151381E-2</v>
      </c>
      <c r="Q3981">
        <f t="shared" ref="Q3981:Q3986" si="2125">O3981*0.531</f>
        <v>2.3859732224744384E-2</v>
      </c>
      <c r="T3981">
        <f t="shared" ref="T3981:T3986" si="2126">(L3981*0.66*1.07)*(1+0.2)*0.531*3.67</f>
        <v>0.10507826071777426</v>
      </c>
    </row>
    <row r="3982" spans="1:20" x14ac:dyDescent="0.3">
      <c r="A3982" s="26">
        <v>35001</v>
      </c>
      <c r="B3982">
        <v>144</v>
      </c>
      <c r="C3982" t="s">
        <v>211</v>
      </c>
      <c r="D3982">
        <v>35</v>
      </c>
      <c r="E3982" t="s">
        <v>213</v>
      </c>
      <c r="F3982">
        <v>3</v>
      </c>
      <c r="G3982">
        <v>14.5</v>
      </c>
      <c r="H3982">
        <f t="shared" si="2117"/>
        <v>0.14499999999999999</v>
      </c>
      <c r="I3982">
        <v>5</v>
      </c>
      <c r="J3982">
        <v>1.6</v>
      </c>
      <c r="K3982">
        <f t="shared" si="2118"/>
        <v>1.6513034999999999E-2</v>
      </c>
      <c r="L3982">
        <f t="shared" si="2123"/>
        <v>4.8888132671213752E-2</v>
      </c>
      <c r="O3982">
        <f t="shared" si="2124"/>
        <v>3.4524799292411153E-2</v>
      </c>
      <c r="Q3982">
        <f t="shared" si="2125"/>
        <v>1.8332668424270324E-2</v>
      </c>
      <c r="T3982">
        <f t="shared" si="2126"/>
        <v>8.0737071740486513E-2</v>
      </c>
    </row>
    <row r="3983" spans="1:20" x14ac:dyDescent="0.3">
      <c r="A3983" s="26">
        <v>35001</v>
      </c>
      <c r="B3983">
        <v>144</v>
      </c>
      <c r="C3983" t="s">
        <v>211</v>
      </c>
      <c r="D3983">
        <v>36</v>
      </c>
      <c r="E3983" t="s">
        <v>213</v>
      </c>
      <c r="F3983">
        <v>3</v>
      </c>
      <c r="G3983">
        <v>10</v>
      </c>
      <c r="H3983">
        <f t="shared" si="2117"/>
        <v>0.1</v>
      </c>
      <c r="I3983">
        <v>2</v>
      </c>
      <c r="J3983">
        <v>0.6</v>
      </c>
      <c r="K3983">
        <f t="shared" si="2118"/>
        <v>7.8540000000000016E-3</v>
      </c>
      <c r="L3983">
        <f t="shared" si="2123"/>
        <v>1.1531942255520728E-2</v>
      </c>
      <c r="O3983">
        <f t="shared" si="2124"/>
        <v>8.1438576208487396E-3</v>
      </c>
      <c r="Q3983">
        <f t="shared" si="2125"/>
        <v>4.3243883966706809E-3</v>
      </c>
      <c r="T3983">
        <f t="shared" si="2126"/>
        <v>1.9044606498937678E-2</v>
      </c>
    </row>
    <row r="3984" spans="1:20" x14ac:dyDescent="0.3">
      <c r="A3984" s="26">
        <v>35001</v>
      </c>
      <c r="B3984">
        <v>144</v>
      </c>
      <c r="C3984" t="s">
        <v>211</v>
      </c>
      <c r="D3984">
        <v>37</v>
      </c>
      <c r="E3984" t="s">
        <v>213</v>
      </c>
      <c r="F3984">
        <v>3</v>
      </c>
      <c r="G3984">
        <v>10.5</v>
      </c>
      <c r="H3984">
        <f t="shared" si="2117"/>
        <v>0.105</v>
      </c>
      <c r="I3984">
        <v>2.1</v>
      </c>
      <c r="J3984">
        <v>0.6</v>
      </c>
      <c r="K3984">
        <f t="shared" si="2118"/>
        <v>8.659034999999999E-3</v>
      </c>
      <c r="L3984">
        <f t="shared" si="2123"/>
        <v>1.3157306549494581E-2</v>
      </c>
      <c r="O3984">
        <f t="shared" si="2124"/>
        <v>9.2916898852530745E-3</v>
      </c>
      <c r="Q3984">
        <f t="shared" si="2125"/>
        <v>4.9338873290693825E-3</v>
      </c>
      <c r="T3984">
        <f t="shared" si="2126"/>
        <v>2.1728839797221559E-2</v>
      </c>
    </row>
    <row r="3985" spans="1:20" x14ac:dyDescent="0.3">
      <c r="A3985" s="26">
        <v>35001</v>
      </c>
      <c r="B3985">
        <v>144</v>
      </c>
      <c r="C3985" t="s">
        <v>211</v>
      </c>
      <c r="D3985">
        <v>38</v>
      </c>
      <c r="E3985" t="s">
        <v>213</v>
      </c>
      <c r="F3985">
        <v>3</v>
      </c>
      <c r="G3985">
        <v>13.5</v>
      </c>
      <c r="H3985">
        <f t="shared" si="2117"/>
        <v>0.13500000000000001</v>
      </c>
      <c r="I3985">
        <v>2</v>
      </c>
      <c r="J3985">
        <v>0.9</v>
      </c>
      <c r="K3985">
        <f t="shared" si="2118"/>
        <v>1.4313915000000002E-2</v>
      </c>
      <c r="L3985">
        <f t="shared" si="2123"/>
        <v>2.0360847795176367E-2</v>
      </c>
      <c r="O3985">
        <f t="shared" si="2124"/>
        <v>1.4378830712953553E-2</v>
      </c>
      <c r="Q3985">
        <f t="shared" si="2125"/>
        <v>7.6351591085783372E-3</v>
      </c>
      <c r="T3985">
        <f t="shared" si="2126"/>
        <v>3.3625240714178994E-2</v>
      </c>
    </row>
    <row r="3986" spans="1:20" x14ac:dyDescent="0.3">
      <c r="A3986" s="26">
        <v>35001</v>
      </c>
      <c r="B3986">
        <v>144</v>
      </c>
      <c r="C3986" t="s">
        <v>211</v>
      </c>
      <c r="D3986">
        <v>39</v>
      </c>
      <c r="E3986" t="s">
        <v>213</v>
      </c>
      <c r="F3986">
        <v>3</v>
      </c>
      <c r="G3986">
        <v>15</v>
      </c>
      <c r="H3986">
        <f t="shared" si="2117"/>
        <v>0.15</v>
      </c>
      <c r="I3986">
        <v>3.5</v>
      </c>
      <c r="J3986">
        <v>2.2999999999999998</v>
      </c>
      <c r="K3986">
        <f t="shared" si="2118"/>
        <v>1.76715E-2</v>
      </c>
      <c r="L3986">
        <f t="shared" si="2123"/>
        <v>3.907511297386216E-2</v>
      </c>
      <c r="O3986">
        <f t="shared" si="2124"/>
        <v>2.759484478214146E-2</v>
      </c>
      <c r="Q3986">
        <f t="shared" si="2125"/>
        <v>1.4652862579317116E-2</v>
      </c>
      <c r="T3986">
        <f t="shared" si="2126"/>
        <v>6.4531206799312568E-2</v>
      </c>
    </row>
    <row r="3987" spans="1:20" x14ac:dyDescent="0.3">
      <c r="A3987" s="26">
        <v>35001</v>
      </c>
      <c r="B3987">
        <v>144</v>
      </c>
      <c r="C3987" t="s">
        <v>211</v>
      </c>
      <c r="D3987">
        <v>40</v>
      </c>
      <c r="E3987" t="s">
        <v>212</v>
      </c>
      <c r="F3987">
        <v>1</v>
      </c>
      <c r="G3987">
        <v>38</v>
      </c>
      <c r="H3987">
        <f t="shared" si="2117"/>
        <v>0.38</v>
      </c>
      <c r="I3987">
        <v>15.6</v>
      </c>
      <c r="J3987">
        <v>8.9</v>
      </c>
      <c r="K3987">
        <f t="shared" si="2118"/>
        <v>0.11341176</v>
      </c>
      <c r="L3987">
        <f>0.000062*(G3987^1.947206*I3987^0.894551+0.000039*G3987^2)</f>
        <v>0.86271698375160299</v>
      </c>
      <c r="O3987">
        <f>L3987*0.47*0.75</f>
        <v>0.30410773677244002</v>
      </c>
      <c r="Q3987">
        <f>O3987*0.52</f>
        <v>0.15813602312166883</v>
      </c>
      <c r="T3987">
        <f>(L3987*0.47*0.75)*(1+0.2)*0.52*3.67</f>
        <v>0.69643104582782944</v>
      </c>
    </row>
    <row r="3988" spans="1:20" x14ac:dyDescent="0.3">
      <c r="A3988" s="26">
        <v>35001</v>
      </c>
      <c r="B3988">
        <v>144</v>
      </c>
      <c r="C3988" t="s">
        <v>211</v>
      </c>
      <c r="D3988">
        <v>41</v>
      </c>
      <c r="E3988" t="s">
        <v>213</v>
      </c>
      <c r="F3988">
        <v>3</v>
      </c>
      <c r="G3988">
        <v>18</v>
      </c>
      <c r="H3988">
        <f t="shared" si="2117"/>
        <v>0.18</v>
      </c>
      <c r="I3988">
        <v>5.6</v>
      </c>
      <c r="J3988">
        <v>2.8</v>
      </c>
      <c r="K3988">
        <f t="shared" si="2118"/>
        <v>2.5446959999999998E-2</v>
      </c>
      <c r="L3988">
        <f>0.000084*(G3988^1.894314*I3988^0.808223+0.000031*G3988^2)</f>
        <v>8.0698763171804244E-2</v>
      </c>
      <c r="O3988">
        <f>L3988*0.66*1.07</f>
        <v>5.6989466551928165E-2</v>
      </c>
      <c r="Q3988">
        <f>O3988*0.531</f>
        <v>3.0261406739073859E-2</v>
      </c>
      <c r="T3988">
        <f>(L3988*0.66*1.07)*(1+0.2)*0.531*3.67</f>
        <v>0.13327123527888127</v>
      </c>
    </row>
    <row r="3989" spans="1:20" x14ac:dyDescent="0.3">
      <c r="A3989" s="26">
        <v>35001</v>
      </c>
      <c r="B3989">
        <v>144</v>
      </c>
      <c r="C3989" t="s">
        <v>211</v>
      </c>
      <c r="D3989">
        <v>42</v>
      </c>
      <c r="E3989" t="s">
        <v>212</v>
      </c>
      <c r="F3989">
        <v>1</v>
      </c>
      <c r="G3989">
        <v>39</v>
      </c>
      <c r="H3989">
        <f t="shared" si="2117"/>
        <v>0.39</v>
      </c>
      <c r="I3989">
        <v>15.8</v>
      </c>
      <c r="J3989">
        <v>9.6</v>
      </c>
      <c r="K3989">
        <f t="shared" si="2118"/>
        <v>0.11945934000000001</v>
      </c>
      <c r="L3989">
        <f>0.000062*(G3989^1.947206*I3989^0.894551+0.000039*G3989^2)</f>
        <v>0.91787570466737023</v>
      </c>
      <c r="O3989">
        <f>L3989*0.47*0.75</f>
        <v>0.32355118589524801</v>
      </c>
      <c r="Q3989">
        <f>O3989*0.52</f>
        <v>0.16824661666552898</v>
      </c>
      <c r="T3989">
        <f>(L3989*0.47*0.75)*(1+0.2)*0.52*3.67</f>
        <v>0.7409580997949895</v>
      </c>
    </row>
    <row r="3990" spans="1:20" x14ac:dyDescent="0.3">
      <c r="A3990" s="26">
        <v>35001</v>
      </c>
      <c r="B3990">
        <v>144</v>
      </c>
      <c r="C3990" t="s">
        <v>211</v>
      </c>
      <c r="D3990">
        <v>43</v>
      </c>
      <c r="E3990" t="s">
        <v>213</v>
      </c>
      <c r="F3990">
        <v>7</v>
      </c>
      <c r="G3990">
        <v>13</v>
      </c>
      <c r="H3990">
        <f t="shared" si="2117"/>
        <v>0.13</v>
      </c>
      <c r="I3990">
        <v>7.5</v>
      </c>
      <c r="J3990">
        <v>0</v>
      </c>
      <c r="K3990">
        <f t="shared" si="2118"/>
        <v>1.3273260000000002E-2</v>
      </c>
      <c r="L3990">
        <f t="shared" ref="L3990:L3991" si="2127">0.000084*(G3990^1.894314*I3990^0.808223+0.000031*G3990^2)</f>
        <v>5.516782693795616E-2</v>
      </c>
      <c r="O3990">
        <f>L3990*0.66*1.07</f>
        <v>3.8959519383584641E-2</v>
      </c>
      <c r="Q3990">
        <f t="shared" ref="Q3990:Q3991" si="2128">O3990*0.531</f>
        <v>2.0687504792683446E-2</v>
      </c>
      <c r="T3990">
        <f>(L3990*0.66*1.07)*(1+0.2)*0.531*3.67</f>
        <v>9.1107771106977889E-2</v>
      </c>
    </row>
    <row r="3991" spans="1:20" x14ac:dyDescent="0.3">
      <c r="A3991" s="26">
        <v>35001</v>
      </c>
      <c r="B3991">
        <v>144</v>
      </c>
      <c r="C3991" t="s">
        <v>211</v>
      </c>
      <c r="D3991">
        <v>44</v>
      </c>
      <c r="E3991" t="s">
        <v>213</v>
      </c>
      <c r="F3991">
        <v>3</v>
      </c>
      <c r="G3991">
        <v>9</v>
      </c>
      <c r="H3991">
        <f t="shared" si="2117"/>
        <v>0.09</v>
      </c>
      <c r="I3991">
        <v>3.4</v>
      </c>
      <c r="J3991">
        <v>2</v>
      </c>
      <c r="K3991">
        <f t="shared" si="2118"/>
        <v>6.3617399999999994E-3</v>
      </c>
      <c r="L3991">
        <f t="shared" si="2127"/>
        <v>1.4503540493148868E-2</v>
      </c>
      <c r="O3991">
        <f>L3991*0.66*1.07</f>
        <v>1.0242400296261731E-2</v>
      </c>
      <c r="Q3991">
        <f t="shared" si="2128"/>
        <v>5.4387145573149796E-3</v>
      </c>
      <c r="T3991">
        <f>(L3991*0.66*1.07)*(1+0.2)*0.531*3.67</f>
        <v>2.3952098910415168E-2</v>
      </c>
    </row>
    <row r="3992" spans="1:20" x14ac:dyDescent="0.3">
      <c r="A3992" s="26">
        <v>35001</v>
      </c>
      <c r="B3992">
        <v>144</v>
      </c>
      <c r="C3992" t="s">
        <v>211</v>
      </c>
      <c r="D3992">
        <v>45</v>
      </c>
      <c r="E3992" t="s">
        <v>212</v>
      </c>
      <c r="F3992">
        <v>3</v>
      </c>
      <c r="G3992">
        <v>19</v>
      </c>
      <c r="H3992">
        <f t="shared" si="2117"/>
        <v>0.19</v>
      </c>
      <c r="I3992">
        <v>5.0999999999999996</v>
      </c>
      <c r="J3992">
        <v>4</v>
      </c>
      <c r="K3992">
        <f t="shared" si="2118"/>
        <v>2.835294E-2</v>
      </c>
      <c r="L3992">
        <f t="shared" ref="L3992:L3993" si="2129">0.000062*(G3992^1.947206*I3992^0.894551+0.000039*G3992^2)</f>
        <v>8.229066827333692E-2</v>
      </c>
      <c r="O3992">
        <f>L3992*0.47*0.75</f>
        <v>2.9007460566351263E-2</v>
      </c>
      <c r="Q3992">
        <f t="shared" ref="Q3992:Q3993" si="2130">O3992*0.52</f>
        <v>1.5083879494502657E-2</v>
      </c>
      <c r="T3992">
        <f>(L3992*0.47*0.75)*(1+0.2)*0.52*3.67</f>
        <v>6.6429405293789698E-2</v>
      </c>
    </row>
    <row r="3993" spans="1:20" x14ac:dyDescent="0.3">
      <c r="A3993" s="26">
        <v>35001</v>
      </c>
      <c r="B3993">
        <v>144</v>
      </c>
      <c r="C3993" t="s">
        <v>211</v>
      </c>
      <c r="D3993">
        <v>46</v>
      </c>
      <c r="E3993" t="s">
        <v>212</v>
      </c>
      <c r="F3993">
        <v>4</v>
      </c>
      <c r="G3993">
        <v>23</v>
      </c>
      <c r="H3993">
        <f t="shared" si="2117"/>
        <v>0.23</v>
      </c>
      <c r="I3993">
        <v>8.1</v>
      </c>
      <c r="J3993">
        <v>1.3</v>
      </c>
      <c r="K3993">
        <f t="shared" si="2118"/>
        <v>4.154766E-2</v>
      </c>
      <c r="L3993">
        <f t="shared" si="2129"/>
        <v>0.18056998449322031</v>
      </c>
      <c r="O3993">
        <f>L3993*0.47*0.75</f>
        <v>6.3650919533860151E-2</v>
      </c>
      <c r="Q3993">
        <f t="shared" si="2130"/>
        <v>3.3098478157607282E-2</v>
      </c>
      <c r="T3993">
        <f>(L3993*0.47*0.75)*(1+0.2)*0.52*3.67</f>
        <v>0.14576569780610243</v>
      </c>
    </row>
    <row r="3994" spans="1:20" x14ac:dyDescent="0.3">
      <c r="A3994" s="26">
        <v>35001</v>
      </c>
      <c r="B3994">
        <v>144</v>
      </c>
      <c r="C3994" t="s">
        <v>211</v>
      </c>
      <c r="D3994">
        <v>47</v>
      </c>
      <c r="E3994" t="s">
        <v>213</v>
      </c>
      <c r="F3994">
        <v>3</v>
      </c>
      <c r="G3994">
        <v>21</v>
      </c>
      <c r="H3994">
        <f t="shared" si="2117"/>
        <v>0.21</v>
      </c>
      <c r="I3994">
        <v>5.8</v>
      </c>
      <c r="J3994">
        <v>1.7</v>
      </c>
      <c r="K3994">
        <f t="shared" si="2118"/>
        <v>3.4636139999999996E-2</v>
      </c>
      <c r="L3994">
        <f>0.000084*(G3994^1.894314*I3994^0.808223+0.000031*G3994^2)</f>
        <v>0.11117377594326955</v>
      </c>
      <c r="O3994">
        <f>L3994*0.66*1.07</f>
        <v>7.8510920571136955E-2</v>
      </c>
      <c r="Q3994">
        <f>O3994*0.531</f>
        <v>4.1689298823273727E-2</v>
      </c>
      <c r="T3994">
        <f>(L3994*0.66*1.07)*(1+0.2)*0.531*3.67</f>
        <v>0.18359967201769747</v>
      </c>
    </row>
    <row r="3995" spans="1:20" x14ac:dyDescent="0.3">
      <c r="A3995" s="26">
        <v>35001</v>
      </c>
      <c r="B3995">
        <v>144</v>
      </c>
      <c r="C3995" t="s">
        <v>211</v>
      </c>
      <c r="D3995">
        <v>48</v>
      </c>
      <c r="E3995" t="s">
        <v>212</v>
      </c>
      <c r="F3995">
        <v>3</v>
      </c>
      <c r="G3995">
        <v>14</v>
      </c>
      <c r="H3995">
        <f t="shared" si="2117"/>
        <v>0.14000000000000001</v>
      </c>
      <c r="I3995">
        <v>5.7</v>
      </c>
      <c r="J3995">
        <v>2</v>
      </c>
      <c r="K3995">
        <f t="shared" si="2118"/>
        <v>1.5393840000000002E-2</v>
      </c>
      <c r="L3995">
        <f>0.000062*(G3995^1.947206*I3995^0.894551+0.000039*G3995^2)</f>
        <v>5.015471756962387E-2</v>
      </c>
      <c r="O3995">
        <f>L3995*0.47*0.75</f>
        <v>1.7679537943292412E-2</v>
      </c>
      <c r="Q3995">
        <f>O3995*0.52</f>
        <v>9.1933597305120535E-3</v>
      </c>
      <c r="T3995">
        <f>(L3995*0.47*0.75)*(1+0.2)*0.52*3.67</f>
        <v>4.0487556253175086E-2</v>
      </c>
    </row>
    <row r="3996" spans="1:20" x14ac:dyDescent="0.3">
      <c r="A3996" s="26">
        <v>35001</v>
      </c>
      <c r="B3996">
        <v>144</v>
      </c>
      <c r="C3996" t="s">
        <v>211</v>
      </c>
      <c r="D3996">
        <v>49</v>
      </c>
      <c r="E3996" t="s">
        <v>213</v>
      </c>
      <c r="F3996">
        <v>3</v>
      </c>
      <c r="G3996">
        <v>29.5</v>
      </c>
      <c r="H3996">
        <f t="shared" si="2117"/>
        <v>0.29499999999999998</v>
      </c>
      <c r="I3996">
        <v>4.9000000000000004</v>
      </c>
      <c r="J3996">
        <v>1.4</v>
      </c>
      <c r="K3996">
        <f t="shared" si="2118"/>
        <v>6.8349434999999986E-2</v>
      </c>
      <c r="L3996">
        <f t="shared" ref="L3996:L3998" si="2131">0.000084*(G3996^1.894314*I3996^0.808223+0.000031*G3996^2)</f>
        <v>0.1846806455206772</v>
      </c>
      <c r="O3996">
        <f>L3996*0.66*1.07</f>
        <v>0.13042147186670225</v>
      </c>
      <c r="Q3996">
        <f t="shared" ref="Q3996:Q3998" si="2132">O3996*0.531</f>
        <v>6.9253801561218895E-2</v>
      </c>
      <c r="T3996">
        <f>(L3996*0.66*1.07)*(1+0.2)*0.531*3.67</f>
        <v>0.30499374207560798</v>
      </c>
    </row>
    <row r="3997" spans="1:20" x14ac:dyDescent="0.3">
      <c r="A3997" s="26">
        <v>35001</v>
      </c>
      <c r="B3997">
        <v>144</v>
      </c>
      <c r="C3997" t="s">
        <v>211</v>
      </c>
      <c r="D3997">
        <v>50</v>
      </c>
      <c r="E3997" t="s">
        <v>213</v>
      </c>
      <c r="F3997">
        <v>3</v>
      </c>
      <c r="G3997">
        <v>10</v>
      </c>
      <c r="H3997">
        <f t="shared" si="2117"/>
        <v>0.1</v>
      </c>
      <c r="I3997">
        <v>3.4</v>
      </c>
      <c r="J3997">
        <v>1.3</v>
      </c>
      <c r="K3997">
        <f t="shared" si="2118"/>
        <v>7.8540000000000016E-3</v>
      </c>
      <c r="L3997">
        <f t="shared" si="2131"/>
        <v>1.7707333118529883E-2</v>
      </c>
      <c r="O3997">
        <f>L3997*0.66*1.07</f>
        <v>1.2504918648305803E-2</v>
      </c>
      <c r="Q3997">
        <f t="shared" si="2132"/>
        <v>6.6401118022503822E-3</v>
      </c>
      <c r="T3997">
        <f>(L3997*0.66*1.07)*(1+0.2)*0.531*3.67</f>
        <v>2.9243052377110678E-2</v>
      </c>
    </row>
    <row r="3998" spans="1:20" x14ac:dyDescent="0.3">
      <c r="A3998" s="26">
        <v>35001</v>
      </c>
      <c r="B3998">
        <v>144</v>
      </c>
      <c r="C3998" t="s">
        <v>211</v>
      </c>
      <c r="D3998">
        <v>51</v>
      </c>
      <c r="E3998" t="s">
        <v>213</v>
      </c>
      <c r="F3998">
        <v>4</v>
      </c>
      <c r="G3998">
        <v>15.5</v>
      </c>
      <c r="H3998">
        <f t="shared" si="2117"/>
        <v>0.155</v>
      </c>
      <c r="I3998">
        <v>5.8</v>
      </c>
      <c r="J3998">
        <v>2.5</v>
      </c>
      <c r="K3998">
        <f t="shared" si="2118"/>
        <v>1.8869235000000002E-2</v>
      </c>
      <c r="L3998">
        <f t="shared" si="2131"/>
        <v>6.2541125721067584E-2</v>
      </c>
      <c r="O3998">
        <f>L3998*0.66*1.07</f>
        <v>4.4166542984217932E-2</v>
      </c>
      <c r="Q3998">
        <f t="shared" si="2132"/>
        <v>2.3452434324619725E-2</v>
      </c>
      <c r="T3998">
        <f>(L3998*0.66*1.07)*(1+0.2)*0.531*3.67</f>
        <v>0.10328452076562525</v>
      </c>
    </row>
    <row r="3999" spans="1:20" x14ac:dyDescent="0.3">
      <c r="A3999" s="26">
        <v>35001</v>
      </c>
      <c r="B3999">
        <v>144</v>
      </c>
      <c r="C3999" t="s">
        <v>211</v>
      </c>
      <c r="D3999">
        <v>52</v>
      </c>
      <c r="E3999" t="s">
        <v>212</v>
      </c>
      <c r="F3999">
        <v>9</v>
      </c>
      <c r="G3999">
        <v>44</v>
      </c>
      <c r="H3999">
        <f t="shared" si="2117"/>
        <v>0.44</v>
      </c>
      <c r="I3999">
        <v>0.3</v>
      </c>
      <c r="J3999">
        <v>0</v>
      </c>
      <c r="K3999">
        <f t="shared" si="2118"/>
        <v>0.15205343999999998</v>
      </c>
      <c r="L3999">
        <f t="shared" ref="L3999:L4001" si="2133">0.000062*(G3999^1.947206*I3999^0.894551+0.000039*G3999^2)</f>
        <v>3.3485101245936573E-2</v>
      </c>
      <c r="O3999">
        <f>L3999*0.47*0.75</f>
        <v>1.180349818919264E-2</v>
      </c>
      <c r="Q3999">
        <f t="shared" ref="Q3999:Q4001" si="2134">O3999*0.52</f>
        <v>6.1378190583801732E-3</v>
      </c>
      <c r="T3999">
        <f>(L3999*0.47*0.75)*(1+0.2)*0.52*3.67</f>
        <v>2.7030955133106278E-2</v>
      </c>
    </row>
    <row r="4000" spans="1:20" x14ac:dyDescent="0.3">
      <c r="A4000" s="26">
        <v>35001</v>
      </c>
      <c r="B4000">
        <v>144</v>
      </c>
      <c r="C4000" t="s">
        <v>211</v>
      </c>
      <c r="D4000">
        <v>53</v>
      </c>
      <c r="E4000" t="s">
        <v>212</v>
      </c>
      <c r="F4000">
        <v>9</v>
      </c>
      <c r="G4000">
        <v>16</v>
      </c>
      <c r="H4000">
        <f t="shared" si="2117"/>
        <v>0.16</v>
      </c>
      <c r="I4000">
        <v>0.15</v>
      </c>
      <c r="J4000">
        <v>0</v>
      </c>
      <c r="K4000">
        <f t="shared" si="2118"/>
        <v>2.0106240000000001E-2</v>
      </c>
      <c r="L4000">
        <f t="shared" si="2133"/>
        <v>2.5126960605992132E-3</v>
      </c>
      <c r="O4000">
        <f>L4000*0.47*0.75</f>
        <v>8.857253613612226E-4</v>
      </c>
      <c r="Q4000">
        <f t="shared" si="2134"/>
        <v>4.6057718790783577E-4</v>
      </c>
      <c r="T4000">
        <f>(L4000*0.47*0.75)*(1+0.2)*0.52*3.67</f>
        <v>2.0283819355461086E-3</v>
      </c>
    </row>
    <row r="4001" spans="1:24" x14ac:dyDescent="0.3">
      <c r="A4001" s="26">
        <v>35001</v>
      </c>
      <c r="B4001">
        <v>144</v>
      </c>
      <c r="C4001" t="s">
        <v>211</v>
      </c>
      <c r="D4001">
        <v>54</v>
      </c>
      <c r="E4001" t="s">
        <v>212</v>
      </c>
      <c r="F4001">
        <v>1</v>
      </c>
      <c r="G4001">
        <v>40</v>
      </c>
      <c r="H4001">
        <f t="shared" si="2117"/>
        <v>0.4</v>
      </c>
      <c r="I4001">
        <v>19</v>
      </c>
      <c r="J4001">
        <v>11.6</v>
      </c>
      <c r="K4001">
        <f t="shared" si="2118"/>
        <v>0.12566400000000003</v>
      </c>
      <c r="L4001">
        <f t="shared" si="2133"/>
        <v>1.1372195234503477</v>
      </c>
      <c r="O4001">
        <f>L4001*0.47*0.75</f>
        <v>0.40086988201624751</v>
      </c>
      <c r="Q4001">
        <f t="shared" si="2134"/>
        <v>0.20845233864844873</v>
      </c>
      <c r="T4001">
        <f>(L4001*0.47*0.75)*(1+0.2)*0.52*3.67</f>
        <v>0.91802409940776808</v>
      </c>
      <c r="U4001">
        <v>73</v>
      </c>
      <c r="V4001">
        <v>79</v>
      </c>
      <c r="W4001">
        <v>13</v>
      </c>
      <c r="X4001">
        <v>7</v>
      </c>
    </row>
    <row r="4002" spans="1:24" x14ac:dyDescent="0.3">
      <c r="A4002" s="26">
        <v>35001</v>
      </c>
      <c r="B4002">
        <v>144</v>
      </c>
      <c r="C4002" t="s">
        <v>211</v>
      </c>
      <c r="D4002">
        <v>55</v>
      </c>
      <c r="E4002" t="s">
        <v>213</v>
      </c>
      <c r="F4002">
        <v>3</v>
      </c>
      <c r="G4002">
        <v>20</v>
      </c>
      <c r="H4002">
        <f t="shared" si="2117"/>
        <v>0.2</v>
      </c>
      <c r="I4002">
        <v>4.5999999999999996</v>
      </c>
      <c r="J4002">
        <v>1.3</v>
      </c>
      <c r="K4002">
        <f t="shared" si="2118"/>
        <v>3.1416000000000006E-2</v>
      </c>
      <c r="L4002">
        <f>0.000084*(G4002^1.894314*I4002^0.808223+0.000031*G4002^2)</f>
        <v>8.4042725249786898E-2</v>
      </c>
      <c r="O4002">
        <f>L4002*0.66*1.07</f>
        <v>5.935097257139952E-2</v>
      </c>
      <c r="Q4002">
        <f>O4002*0.531</f>
        <v>3.1515366435413146E-2</v>
      </c>
      <c r="T4002">
        <f>(L4002*0.66*1.07)*(1+0.2)*0.531*3.67</f>
        <v>0.13879367378155949</v>
      </c>
    </row>
    <row r="4003" spans="1:24" x14ac:dyDescent="0.3">
      <c r="A4003" s="26">
        <v>35001</v>
      </c>
      <c r="B4003">
        <v>144</v>
      </c>
      <c r="C4003" t="s">
        <v>211</v>
      </c>
      <c r="D4003">
        <v>56</v>
      </c>
      <c r="E4003" t="s">
        <v>212</v>
      </c>
      <c r="F4003">
        <v>1</v>
      </c>
      <c r="G4003">
        <v>33</v>
      </c>
      <c r="H4003">
        <f t="shared" si="2117"/>
        <v>0.33</v>
      </c>
      <c r="I4003">
        <v>14.8</v>
      </c>
      <c r="J4003">
        <v>11.2</v>
      </c>
      <c r="K4003">
        <f t="shared" si="2118"/>
        <v>8.5530060000000005E-2</v>
      </c>
      <c r="L4003">
        <f>0.000062*(G4003^1.947206*I4003^0.894551+0.000039*G4003^2)</f>
        <v>0.6253335947023001</v>
      </c>
      <c r="O4003">
        <f t="shared" ref="O4003:O4013" si="2135">L4003*0.47*0.75</f>
        <v>0.22043009213256076</v>
      </c>
      <c r="Q4003">
        <f>O4003*0.52</f>
        <v>0.11462364790893161</v>
      </c>
      <c r="T4003">
        <f t="shared" ref="T4003:T4013" si="2136">(L4003*0.47*0.75)*(1+0.2)*0.52*3.67</f>
        <v>0.50480254539093483</v>
      </c>
    </row>
    <row r="4004" spans="1:24" x14ac:dyDescent="0.3">
      <c r="A4004" s="26">
        <v>35001</v>
      </c>
      <c r="B4004">
        <v>145</v>
      </c>
      <c r="C4004" t="s">
        <v>211</v>
      </c>
      <c r="D4004">
        <v>1</v>
      </c>
      <c r="E4004" t="s">
        <v>217</v>
      </c>
      <c r="F4004">
        <v>4</v>
      </c>
      <c r="G4004">
        <v>23</v>
      </c>
      <c r="H4004">
        <f t="shared" si="2117"/>
        <v>0.23</v>
      </c>
      <c r="I4004">
        <v>15.4</v>
      </c>
      <c r="J4004">
        <v>12.4</v>
      </c>
      <c r="K4004">
        <f t="shared" si="2118"/>
        <v>4.154766E-2</v>
      </c>
      <c r="L4004">
        <f>0.000059*(G4004^1.965295*I4004^0.892133+0.000019*G4004^2)</f>
        <v>0.32097864896936795</v>
      </c>
      <c r="O4004">
        <f t="shared" si="2135"/>
        <v>0.11314497376170218</v>
      </c>
      <c r="Q4004">
        <f>O4004*0.52</f>
        <v>5.8835386356085137E-2</v>
      </c>
      <c r="T4004">
        <f t="shared" si="2136"/>
        <v>0.25911104151219894</v>
      </c>
    </row>
    <row r="4005" spans="1:24" x14ac:dyDescent="0.3">
      <c r="A4005" s="26">
        <v>35001</v>
      </c>
      <c r="B4005">
        <v>145</v>
      </c>
      <c r="C4005" t="s">
        <v>211</v>
      </c>
      <c r="D4005">
        <v>2</v>
      </c>
      <c r="E4005" t="s">
        <v>212</v>
      </c>
      <c r="F4005">
        <v>1</v>
      </c>
      <c r="G4005">
        <v>34.299999999999997</v>
      </c>
      <c r="H4005">
        <f t="shared" si="2117"/>
        <v>0.34299999999999997</v>
      </c>
      <c r="I4005">
        <v>15.6</v>
      </c>
      <c r="J4005">
        <v>10.7</v>
      </c>
      <c r="K4005">
        <f t="shared" si="2118"/>
        <v>9.2401524599999979E-2</v>
      </c>
      <c r="L4005">
        <f t="shared" ref="L4005:L4013" si="2137">0.000062*(G4005^1.947206*I4005^0.894551+0.000039*G4005^2)</f>
        <v>0.70670499771761219</v>
      </c>
      <c r="O4005">
        <f t="shared" si="2135"/>
        <v>0.24911351169545828</v>
      </c>
      <c r="Q4005">
        <f t="shared" ref="Q4005:Q4013" si="2138">O4005*0.52</f>
        <v>0.12953902608163831</v>
      </c>
      <c r="T4005">
        <f t="shared" si="2136"/>
        <v>0.5704898708635352</v>
      </c>
    </row>
    <row r="4006" spans="1:24" x14ac:dyDescent="0.3">
      <c r="A4006" s="26">
        <v>35001</v>
      </c>
      <c r="B4006">
        <v>145</v>
      </c>
      <c r="C4006" t="s">
        <v>211</v>
      </c>
      <c r="D4006">
        <v>3</v>
      </c>
      <c r="E4006" t="s">
        <v>212</v>
      </c>
      <c r="F4006">
        <v>3</v>
      </c>
      <c r="G4006">
        <v>10.5</v>
      </c>
      <c r="H4006">
        <f t="shared" si="2117"/>
        <v>0.105</v>
      </c>
      <c r="I4006">
        <v>5.0999999999999996</v>
      </c>
      <c r="J4006">
        <v>4</v>
      </c>
      <c r="K4006">
        <f t="shared" si="2118"/>
        <v>8.659034999999999E-3</v>
      </c>
      <c r="L4006">
        <f t="shared" si="2137"/>
        <v>2.5931025555529164E-2</v>
      </c>
      <c r="O4006">
        <f t="shared" si="2135"/>
        <v>9.140686508324029E-3</v>
      </c>
      <c r="Q4006">
        <f t="shared" si="2138"/>
        <v>4.7531569843284951E-3</v>
      </c>
      <c r="T4006">
        <f t="shared" si="2136"/>
        <v>2.093290335898269E-2</v>
      </c>
    </row>
    <row r="4007" spans="1:24" x14ac:dyDescent="0.3">
      <c r="A4007" s="26">
        <v>35001</v>
      </c>
      <c r="B4007">
        <v>145</v>
      </c>
      <c r="C4007" t="s">
        <v>211</v>
      </c>
      <c r="D4007">
        <v>4</v>
      </c>
      <c r="E4007" t="s">
        <v>212</v>
      </c>
      <c r="F4007">
        <v>4</v>
      </c>
      <c r="G4007">
        <v>19.5</v>
      </c>
      <c r="H4007">
        <f t="shared" si="2117"/>
        <v>0.19500000000000001</v>
      </c>
      <c r="I4007">
        <v>12.6</v>
      </c>
      <c r="J4007">
        <v>10</v>
      </c>
      <c r="K4007">
        <f t="shared" si="2118"/>
        <v>2.9864835000000003E-2</v>
      </c>
      <c r="L4007">
        <f t="shared" si="2137"/>
        <v>0.19439918977881024</v>
      </c>
      <c r="O4007">
        <f t="shared" si="2135"/>
        <v>6.8525714397030604E-2</v>
      </c>
      <c r="Q4007">
        <f t="shared" si="2138"/>
        <v>3.5633371486455914E-2</v>
      </c>
      <c r="T4007">
        <f t="shared" si="2136"/>
        <v>0.15692936802635185</v>
      </c>
    </row>
    <row r="4008" spans="1:24" x14ac:dyDescent="0.3">
      <c r="A4008" s="26">
        <v>35001</v>
      </c>
      <c r="B4008">
        <v>145</v>
      </c>
      <c r="C4008" t="s">
        <v>211</v>
      </c>
      <c r="D4008">
        <v>5</v>
      </c>
      <c r="E4008" t="s">
        <v>212</v>
      </c>
      <c r="F4008">
        <v>3</v>
      </c>
      <c r="G4008">
        <v>10</v>
      </c>
      <c r="H4008">
        <f t="shared" si="2117"/>
        <v>0.1</v>
      </c>
      <c r="I4008">
        <v>8.5</v>
      </c>
      <c r="J4008">
        <v>7</v>
      </c>
      <c r="K4008">
        <f t="shared" si="2118"/>
        <v>7.8540000000000016E-3</v>
      </c>
      <c r="L4008">
        <f t="shared" si="2137"/>
        <v>3.7240297245351724E-2</v>
      </c>
      <c r="O4008">
        <f t="shared" si="2135"/>
        <v>1.3127204778986481E-2</v>
      </c>
      <c r="Q4008">
        <f t="shared" si="2138"/>
        <v>6.8261464850729705E-3</v>
      </c>
      <c r="T4008">
        <f t="shared" si="2136"/>
        <v>3.0062349120261365E-2</v>
      </c>
    </row>
    <row r="4009" spans="1:24" x14ac:dyDescent="0.3">
      <c r="A4009" s="26">
        <v>35001</v>
      </c>
      <c r="B4009">
        <v>145</v>
      </c>
      <c r="C4009" t="s">
        <v>211</v>
      </c>
      <c r="D4009">
        <v>6</v>
      </c>
      <c r="E4009" t="s">
        <v>212</v>
      </c>
      <c r="F4009">
        <v>1</v>
      </c>
      <c r="G4009">
        <v>32</v>
      </c>
      <c r="H4009">
        <f t="shared" si="2117"/>
        <v>0.32</v>
      </c>
      <c r="I4009">
        <v>15.4</v>
      </c>
      <c r="J4009">
        <v>11.4</v>
      </c>
      <c r="K4009">
        <f t="shared" si="2118"/>
        <v>8.0424960000000004E-2</v>
      </c>
      <c r="L4009">
        <f t="shared" si="2137"/>
        <v>0.6102789193816629</v>
      </c>
      <c r="O4009">
        <f t="shared" si="2135"/>
        <v>0.21512331908203619</v>
      </c>
      <c r="Q4009">
        <f t="shared" si="2138"/>
        <v>0.11186412592265882</v>
      </c>
      <c r="T4009">
        <f t="shared" si="2136"/>
        <v>0.49264961056338941</v>
      </c>
    </row>
    <row r="4010" spans="1:24" x14ac:dyDescent="0.3">
      <c r="A4010" s="26">
        <v>35001</v>
      </c>
      <c r="B4010">
        <v>145</v>
      </c>
      <c r="C4010" t="s">
        <v>211</v>
      </c>
      <c r="D4010">
        <v>7</v>
      </c>
      <c r="E4010" t="s">
        <v>212</v>
      </c>
      <c r="F4010">
        <v>5</v>
      </c>
      <c r="G4010">
        <v>26</v>
      </c>
      <c r="H4010">
        <f t="shared" si="2117"/>
        <v>0.26</v>
      </c>
      <c r="I4010">
        <v>13</v>
      </c>
      <c r="J4010">
        <v>9</v>
      </c>
      <c r="K4010">
        <f t="shared" si="2118"/>
        <v>5.3093040000000008E-2</v>
      </c>
      <c r="L4010">
        <f t="shared" si="2137"/>
        <v>0.35003981873200396</v>
      </c>
      <c r="O4010">
        <f t="shared" si="2135"/>
        <v>0.12338903610303138</v>
      </c>
      <c r="Q4010">
        <f t="shared" si="2138"/>
        <v>6.4162298773576321E-2</v>
      </c>
      <c r="T4010">
        <f t="shared" si="2136"/>
        <v>0.28257076379883006</v>
      </c>
    </row>
    <row r="4011" spans="1:24" x14ac:dyDescent="0.3">
      <c r="A4011" s="26">
        <v>35001</v>
      </c>
      <c r="B4011">
        <v>145</v>
      </c>
      <c r="C4011" t="s">
        <v>211</v>
      </c>
      <c r="D4011">
        <v>8</v>
      </c>
      <c r="E4011" t="s">
        <v>212</v>
      </c>
      <c r="F4011">
        <v>5</v>
      </c>
      <c r="G4011">
        <v>22</v>
      </c>
      <c r="H4011">
        <f t="shared" si="2117"/>
        <v>0.22</v>
      </c>
      <c r="I4011">
        <v>12.8</v>
      </c>
      <c r="J4011">
        <v>10.4</v>
      </c>
      <c r="K4011">
        <f t="shared" si="2118"/>
        <v>3.8013359999999996E-2</v>
      </c>
      <c r="L4011">
        <f t="shared" si="2137"/>
        <v>0.24935783118814753</v>
      </c>
      <c r="O4011">
        <f t="shared" si="2135"/>
        <v>8.7898635493822E-2</v>
      </c>
      <c r="Q4011">
        <f t="shared" si="2138"/>
        <v>4.5707290456787439E-2</v>
      </c>
      <c r="T4011">
        <f t="shared" si="2136"/>
        <v>0.20129490717169188</v>
      </c>
    </row>
    <row r="4012" spans="1:24" x14ac:dyDescent="0.3">
      <c r="A4012" s="26">
        <v>35001</v>
      </c>
      <c r="B4012">
        <v>145</v>
      </c>
      <c r="C4012" t="s">
        <v>211</v>
      </c>
      <c r="D4012">
        <v>9</v>
      </c>
      <c r="E4012" t="s">
        <v>212</v>
      </c>
      <c r="F4012">
        <v>4</v>
      </c>
      <c r="G4012">
        <v>18.5</v>
      </c>
      <c r="H4012">
        <f t="shared" si="2117"/>
        <v>0.185</v>
      </c>
      <c r="I4012">
        <v>12.3</v>
      </c>
      <c r="J4012">
        <v>2.8</v>
      </c>
      <c r="K4012">
        <f t="shared" si="2118"/>
        <v>2.6880314999999998E-2</v>
      </c>
      <c r="L4012">
        <f t="shared" si="2137"/>
        <v>0.17171723325902427</v>
      </c>
      <c r="O4012">
        <f t="shared" si="2135"/>
        <v>6.0530324723806053E-2</v>
      </c>
      <c r="Q4012">
        <f t="shared" si="2138"/>
        <v>3.1475768856379149E-2</v>
      </c>
      <c r="T4012">
        <f t="shared" si="2136"/>
        <v>0.13861928604349377</v>
      </c>
    </row>
    <row r="4013" spans="1:24" x14ac:dyDescent="0.3">
      <c r="A4013" s="26">
        <v>35001</v>
      </c>
      <c r="B4013">
        <v>145</v>
      </c>
      <c r="C4013" t="s">
        <v>211</v>
      </c>
      <c r="D4013">
        <v>10</v>
      </c>
      <c r="E4013" t="s">
        <v>212</v>
      </c>
      <c r="F4013">
        <v>4</v>
      </c>
      <c r="G4013">
        <v>30.5</v>
      </c>
      <c r="H4013">
        <f t="shared" si="2117"/>
        <v>0.30499999999999999</v>
      </c>
      <c r="I4013">
        <v>13.2</v>
      </c>
      <c r="J4013">
        <v>9.1999999999999993</v>
      </c>
      <c r="K4013">
        <f t="shared" si="2118"/>
        <v>7.3061834999999992E-2</v>
      </c>
      <c r="L4013">
        <f t="shared" si="2137"/>
        <v>0.48421896004289783</v>
      </c>
      <c r="O4013">
        <f t="shared" si="2135"/>
        <v>0.17068718341512149</v>
      </c>
      <c r="Q4013">
        <f t="shared" si="2138"/>
        <v>8.8757335375863181E-2</v>
      </c>
      <c r="T4013">
        <f t="shared" si="2136"/>
        <v>0.39088730499530139</v>
      </c>
    </row>
    <row r="4014" spans="1:24" x14ac:dyDescent="0.3">
      <c r="A4014" s="26">
        <v>35001</v>
      </c>
      <c r="B4014">
        <v>145</v>
      </c>
      <c r="C4014" t="s">
        <v>211</v>
      </c>
      <c r="D4014">
        <v>11</v>
      </c>
      <c r="E4014" t="s">
        <v>213</v>
      </c>
      <c r="F4014">
        <v>3</v>
      </c>
      <c r="G4014">
        <v>13</v>
      </c>
      <c r="H4014">
        <f t="shared" si="2117"/>
        <v>0.13</v>
      </c>
      <c r="I4014">
        <v>3.5</v>
      </c>
      <c r="J4014">
        <v>1.3</v>
      </c>
      <c r="K4014">
        <f t="shared" si="2118"/>
        <v>1.3273260000000002E-2</v>
      </c>
      <c r="L4014">
        <f>0.000084*(G4014^1.894314*I4014^0.808223+0.000031*G4014^2)</f>
        <v>2.9796996830300512E-2</v>
      </c>
      <c r="O4014">
        <f>L4014*0.66*1.07</f>
        <v>2.1042639161558224E-2</v>
      </c>
      <c r="Q4014">
        <f>O4014*0.531</f>
        <v>1.1173641394787418E-2</v>
      </c>
      <c r="T4014">
        <f>(L4014*0.66*1.07)*(1+0.2)*0.531*3.67</f>
        <v>4.9208716702643783E-2</v>
      </c>
    </row>
    <row r="4015" spans="1:24" x14ac:dyDescent="0.3">
      <c r="A4015" s="26">
        <v>35001</v>
      </c>
      <c r="B4015">
        <v>145</v>
      </c>
      <c r="C4015" t="s">
        <v>211</v>
      </c>
      <c r="D4015">
        <v>12</v>
      </c>
      <c r="E4015" t="s">
        <v>212</v>
      </c>
      <c r="F4015">
        <v>4</v>
      </c>
      <c r="G4015">
        <v>20</v>
      </c>
      <c r="H4015">
        <f t="shared" si="2117"/>
        <v>0.2</v>
      </c>
      <c r="I4015">
        <v>10.4</v>
      </c>
      <c r="J4015">
        <v>6</v>
      </c>
      <c r="K4015">
        <f t="shared" si="2118"/>
        <v>3.1416000000000006E-2</v>
      </c>
      <c r="L4015">
        <f t="shared" ref="L4015:L4017" si="2139">0.000062*(G4015^1.947206*I4015^0.894551+0.000039*G4015^2)</f>
        <v>0.17201080801471352</v>
      </c>
      <c r="O4015">
        <f>L4015*0.47*0.75</f>
        <v>6.0633809825186513E-2</v>
      </c>
      <c r="Q4015">
        <f t="shared" ref="Q4015:Q4017" si="2140">O4015*0.52</f>
        <v>3.1529581109096989E-2</v>
      </c>
      <c r="T4015">
        <f>(L4015*0.47*0.75)*(1+0.2)*0.52*3.67</f>
        <v>0.13885627520446314</v>
      </c>
    </row>
    <row r="4016" spans="1:24" x14ac:dyDescent="0.3">
      <c r="A4016" s="26">
        <v>35001</v>
      </c>
      <c r="B4016">
        <v>145</v>
      </c>
      <c r="C4016" t="s">
        <v>211</v>
      </c>
      <c r="D4016">
        <v>13</v>
      </c>
      <c r="E4016" t="s">
        <v>212</v>
      </c>
      <c r="F4016">
        <v>4</v>
      </c>
      <c r="G4016">
        <v>23</v>
      </c>
      <c r="H4016">
        <f t="shared" si="2117"/>
        <v>0.23</v>
      </c>
      <c r="I4016">
        <v>11.6</v>
      </c>
      <c r="J4016">
        <v>7</v>
      </c>
      <c r="K4016">
        <f t="shared" si="2118"/>
        <v>4.154766E-2</v>
      </c>
      <c r="L4016">
        <f t="shared" si="2139"/>
        <v>0.24898345667408261</v>
      </c>
      <c r="O4016">
        <f>L4016*0.47*0.75</f>
        <v>8.7766668477614121E-2</v>
      </c>
      <c r="Q4016">
        <f t="shared" si="2140"/>
        <v>4.5638667608359343E-2</v>
      </c>
      <c r="T4016">
        <f>(L4016*0.47*0.75)*(1+0.2)*0.52*3.67</f>
        <v>0.20099269214721455</v>
      </c>
    </row>
    <row r="4017" spans="1:20" x14ac:dyDescent="0.3">
      <c r="A4017" s="26">
        <v>35001</v>
      </c>
      <c r="B4017">
        <v>145</v>
      </c>
      <c r="C4017" t="s">
        <v>211</v>
      </c>
      <c r="D4017">
        <v>14</v>
      </c>
      <c r="E4017" t="s">
        <v>212</v>
      </c>
      <c r="F4017">
        <v>1</v>
      </c>
      <c r="G4017">
        <v>33</v>
      </c>
      <c r="H4017">
        <f t="shared" si="2117"/>
        <v>0.33</v>
      </c>
      <c r="I4017">
        <v>15.8</v>
      </c>
      <c r="J4017">
        <v>11.7</v>
      </c>
      <c r="K4017">
        <f t="shared" si="2118"/>
        <v>8.5530060000000005E-2</v>
      </c>
      <c r="L4017">
        <f t="shared" si="2139"/>
        <v>0.66299883453872244</v>
      </c>
      <c r="O4017">
        <f>L4017*0.47*0.75</f>
        <v>0.23370708917489963</v>
      </c>
      <c r="Q4017">
        <f t="shared" si="2140"/>
        <v>0.12152768637094781</v>
      </c>
      <c r="T4017">
        <f>(L4017*0.47*0.75)*(1+0.2)*0.52*3.67</f>
        <v>0.53520793077765416</v>
      </c>
    </row>
    <row r="4018" spans="1:20" x14ac:dyDescent="0.3">
      <c r="A4018" s="26">
        <v>35001</v>
      </c>
      <c r="B4018">
        <v>145</v>
      </c>
      <c r="C4018" t="s">
        <v>211</v>
      </c>
      <c r="D4018">
        <v>15</v>
      </c>
      <c r="E4018" t="s">
        <v>213</v>
      </c>
      <c r="F4018">
        <v>3</v>
      </c>
      <c r="G4018">
        <v>11</v>
      </c>
      <c r="H4018">
        <f t="shared" si="2117"/>
        <v>0.11</v>
      </c>
      <c r="I4018">
        <v>3</v>
      </c>
      <c r="J4018">
        <v>1</v>
      </c>
      <c r="K4018">
        <f t="shared" si="2118"/>
        <v>9.503339999999999E-3</v>
      </c>
      <c r="L4018">
        <f>0.000084*(G4018^1.894314*I4018^0.808223+0.000031*G4018^2)</f>
        <v>1.9170416079179697E-2</v>
      </c>
      <c r="O4018">
        <f>L4018*0.66*1.07</f>
        <v>1.3538147835116704E-2</v>
      </c>
      <c r="Q4018">
        <f>O4018*0.531</f>
        <v>7.1887565004469696E-3</v>
      </c>
      <c r="T4018">
        <f>(L4018*0.66*1.07)*(1+0.2)*0.531*3.67</f>
        <v>3.1659283627968451E-2</v>
      </c>
    </row>
    <row r="4019" spans="1:20" x14ac:dyDescent="0.3">
      <c r="A4019" s="26">
        <v>35001</v>
      </c>
      <c r="B4019">
        <v>145</v>
      </c>
      <c r="C4019" t="s">
        <v>211</v>
      </c>
      <c r="D4019">
        <v>16</v>
      </c>
      <c r="E4019" t="s">
        <v>216</v>
      </c>
      <c r="F4019">
        <v>3</v>
      </c>
      <c r="G4019">
        <v>14</v>
      </c>
      <c r="H4019">
        <f t="shared" si="2117"/>
        <v>0.14000000000000001</v>
      </c>
      <c r="I4019">
        <v>9.6</v>
      </c>
      <c r="J4019">
        <v>2</v>
      </c>
      <c r="K4019">
        <f t="shared" si="2118"/>
        <v>1.5393840000000002E-2</v>
      </c>
      <c r="L4019">
        <f>0.000086*(G4019^1.882935*I4019^0.813269+0.000016*G4019^2)</f>
        <v>7.7881676458194923E-2</v>
      </c>
      <c r="O4019">
        <f>L4019*0.37*0.75</f>
        <v>2.161216521714909E-2</v>
      </c>
      <c r="Q4019">
        <f>O4019*0.52</f>
        <v>1.1238325912917527E-2</v>
      </c>
      <c r="T4019">
        <f>(L4019*0.45*0.75)*(1+0.2)*0.52*3.67</f>
        <v>6.0194903497891777E-2</v>
      </c>
    </row>
    <row r="4020" spans="1:20" x14ac:dyDescent="0.3">
      <c r="A4020" s="26">
        <v>35001</v>
      </c>
      <c r="B4020">
        <v>145</v>
      </c>
      <c r="C4020" t="s">
        <v>211</v>
      </c>
      <c r="D4020">
        <v>17</v>
      </c>
      <c r="E4020" t="s">
        <v>213</v>
      </c>
      <c r="F4020">
        <v>7</v>
      </c>
      <c r="G4020">
        <v>18</v>
      </c>
      <c r="H4020">
        <f t="shared" si="2117"/>
        <v>0.18</v>
      </c>
      <c r="I4020">
        <v>4.5</v>
      </c>
      <c r="J4020">
        <v>0</v>
      </c>
      <c r="K4020">
        <f t="shared" si="2118"/>
        <v>2.5446959999999998E-2</v>
      </c>
      <c r="L4020">
        <f>0.000084*(G4020^1.894314*I4020^0.808223+0.000031*G4020^2)</f>
        <v>6.7624857374752545E-2</v>
      </c>
      <c r="O4020">
        <f>L4020*0.66*1.07</f>
        <v>4.7756674278050255E-2</v>
      </c>
      <c r="Q4020">
        <f>O4020*0.531</f>
        <v>2.5358794041644688E-2</v>
      </c>
      <c r="T4020">
        <f>(L4020*0.66*1.07)*(1+0.2)*0.531*3.67</f>
        <v>0.11168012895940319</v>
      </c>
    </row>
    <row r="4021" spans="1:20" x14ac:dyDescent="0.3">
      <c r="A4021" s="26">
        <v>35001</v>
      </c>
      <c r="B4021">
        <v>145</v>
      </c>
      <c r="C4021" t="s">
        <v>211</v>
      </c>
      <c r="D4021">
        <v>18</v>
      </c>
      <c r="E4021" t="s">
        <v>212</v>
      </c>
      <c r="F4021">
        <v>3</v>
      </c>
      <c r="G4021">
        <v>13</v>
      </c>
      <c r="H4021">
        <f t="shared" si="2117"/>
        <v>0.13</v>
      </c>
      <c r="I4021">
        <v>7.2</v>
      </c>
      <c r="J4021">
        <v>5.8</v>
      </c>
      <c r="K4021">
        <f t="shared" si="2118"/>
        <v>1.3273260000000002E-2</v>
      </c>
      <c r="L4021">
        <f>0.000062*(G4021^1.947206*I4021^0.894551+0.000039*G4021^2)</f>
        <v>5.3505672584862801E-2</v>
      </c>
      <c r="O4021">
        <f>L4021*0.47*0.75</f>
        <v>1.8860749586164138E-2</v>
      </c>
      <c r="Q4021">
        <f>O4021*0.52</f>
        <v>9.8075897848053512E-3</v>
      </c>
      <c r="T4021">
        <f>(L4021*0.47*0.75)*(1+0.2)*0.52*3.67</f>
        <v>4.3192625412282769E-2</v>
      </c>
    </row>
    <row r="4022" spans="1:20" x14ac:dyDescent="0.3">
      <c r="A4022" s="26">
        <v>35001</v>
      </c>
      <c r="B4022">
        <v>145</v>
      </c>
      <c r="C4022" t="s">
        <v>211</v>
      </c>
      <c r="D4022">
        <v>19</v>
      </c>
      <c r="E4022" t="s">
        <v>213</v>
      </c>
      <c r="F4022">
        <v>3</v>
      </c>
      <c r="G4022">
        <v>11</v>
      </c>
      <c r="H4022">
        <f t="shared" si="2117"/>
        <v>0.11</v>
      </c>
      <c r="I4022">
        <v>3.8</v>
      </c>
      <c r="J4022">
        <v>0.9</v>
      </c>
      <c r="K4022">
        <f t="shared" si="2118"/>
        <v>9.503339999999999E-3</v>
      </c>
      <c r="L4022">
        <f t="shared" ref="L4022:L4027" si="2141">0.000084*(G4022^1.894314*I4022^0.808223+0.000031*G4022^2)</f>
        <v>2.3206217778874969E-2</v>
      </c>
      <c r="O4022">
        <f t="shared" ref="O4022:O4027" si="2142">L4022*0.66*1.07</f>
        <v>1.6388230995441504E-2</v>
      </c>
      <c r="Q4022">
        <f t="shared" ref="Q4022:Q4027" si="2143">O4022*0.531</f>
        <v>8.7021506585794398E-3</v>
      </c>
      <c r="T4022">
        <f t="shared" ref="T4022:T4027" si="2144">(L4022*0.66*1.07)*(1+0.2)*0.531*3.67</f>
        <v>3.8324271500383846E-2</v>
      </c>
    </row>
    <row r="4023" spans="1:20" x14ac:dyDescent="0.3">
      <c r="A4023" s="26">
        <v>35001</v>
      </c>
      <c r="B4023">
        <v>145</v>
      </c>
      <c r="C4023" t="s">
        <v>211</v>
      </c>
      <c r="D4023">
        <v>20</v>
      </c>
      <c r="E4023" t="s">
        <v>213</v>
      </c>
      <c r="F4023">
        <v>3</v>
      </c>
      <c r="G4023">
        <v>8</v>
      </c>
      <c r="H4023">
        <f t="shared" si="2117"/>
        <v>0.08</v>
      </c>
      <c r="I4023">
        <v>3</v>
      </c>
      <c r="J4023">
        <v>2</v>
      </c>
      <c r="K4023">
        <f t="shared" si="2118"/>
        <v>5.0265600000000002E-3</v>
      </c>
      <c r="L4023">
        <f t="shared" si="2141"/>
        <v>1.0486789858344912E-2</v>
      </c>
      <c r="O4023">
        <f t="shared" si="2142"/>
        <v>7.4057709979631781E-3</v>
      </c>
      <c r="Q4023">
        <f t="shared" si="2143"/>
        <v>3.9324643999184474E-3</v>
      </c>
      <c r="T4023">
        <f t="shared" si="2144"/>
        <v>1.7318573217240844E-2</v>
      </c>
    </row>
    <row r="4024" spans="1:20" x14ac:dyDescent="0.3">
      <c r="A4024" s="26">
        <v>35001</v>
      </c>
      <c r="B4024">
        <v>145</v>
      </c>
      <c r="C4024" t="s">
        <v>211</v>
      </c>
      <c r="D4024">
        <v>21</v>
      </c>
      <c r="E4024" t="s">
        <v>213</v>
      </c>
      <c r="F4024">
        <v>2</v>
      </c>
      <c r="G4024">
        <v>13</v>
      </c>
      <c r="H4024">
        <f t="shared" si="2117"/>
        <v>0.13</v>
      </c>
      <c r="I4024">
        <v>3.5</v>
      </c>
      <c r="J4024">
        <v>1.6</v>
      </c>
      <c r="K4024">
        <f t="shared" si="2118"/>
        <v>1.3273260000000002E-2</v>
      </c>
      <c r="L4024">
        <f t="shared" si="2141"/>
        <v>2.9796996830300512E-2</v>
      </c>
      <c r="O4024">
        <f t="shared" si="2142"/>
        <v>2.1042639161558224E-2</v>
      </c>
      <c r="Q4024">
        <f t="shared" si="2143"/>
        <v>1.1173641394787418E-2</v>
      </c>
      <c r="T4024">
        <f t="shared" si="2144"/>
        <v>4.9208716702643783E-2</v>
      </c>
    </row>
    <row r="4025" spans="1:20" x14ac:dyDescent="0.3">
      <c r="A4025" s="26">
        <v>35001</v>
      </c>
      <c r="B4025">
        <v>145</v>
      </c>
      <c r="C4025" t="s">
        <v>211</v>
      </c>
      <c r="D4025">
        <v>22</v>
      </c>
      <c r="E4025" t="s">
        <v>213</v>
      </c>
      <c r="F4025">
        <v>3</v>
      </c>
      <c r="G4025">
        <v>9</v>
      </c>
      <c r="H4025">
        <f t="shared" si="2117"/>
        <v>0.09</v>
      </c>
      <c r="I4025">
        <v>3</v>
      </c>
      <c r="J4025">
        <v>1</v>
      </c>
      <c r="K4025">
        <f t="shared" si="2118"/>
        <v>6.3617399999999994E-3</v>
      </c>
      <c r="L4025">
        <f t="shared" si="2141"/>
        <v>1.3108155697502502E-2</v>
      </c>
      <c r="O4025">
        <f t="shared" si="2142"/>
        <v>9.2569795535762684E-3</v>
      </c>
      <c r="Q4025">
        <f t="shared" si="2143"/>
        <v>4.9154561429489985E-3</v>
      </c>
      <c r="T4025">
        <f t="shared" si="2144"/>
        <v>2.1647668853547391E-2</v>
      </c>
    </row>
    <row r="4026" spans="1:20" x14ac:dyDescent="0.3">
      <c r="A4026" s="26">
        <v>35001</v>
      </c>
      <c r="B4026">
        <v>145</v>
      </c>
      <c r="C4026" t="s">
        <v>211</v>
      </c>
      <c r="D4026">
        <v>23</v>
      </c>
      <c r="E4026" t="s">
        <v>213</v>
      </c>
      <c r="F4026">
        <v>3</v>
      </c>
      <c r="G4026">
        <v>9</v>
      </c>
      <c r="H4026">
        <f t="shared" si="2117"/>
        <v>0.09</v>
      </c>
      <c r="I4026">
        <v>3.5</v>
      </c>
      <c r="J4026">
        <v>1.6</v>
      </c>
      <c r="K4026">
        <f t="shared" si="2118"/>
        <v>6.3617399999999994E-3</v>
      </c>
      <c r="L4026">
        <f t="shared" si="2141"/>
        <v>1.4847341843962761E-2</v>
      </c>
      <c r="O4026">
        <f t="shared" si="2142"/>
        <v>1.0485192810206503E-2</v>
      </c>
      <c r="Q4026">
        <f t="shared" si="2143"/>
        <v>5.5676373822196538E-3</v>
      </c>
      <c r="T4026">
        <f t="shared" si="2144"/>
        <v>2.4519875031295352E-2</v>
      </c>
    </row>
    <row r="4027" spans="1:20" x14ac:dyDescent="0.3">
      <c r="A4027" s="26">
        <v>35001</v>
      </c>
      <c r="B4027">
        <v>145</v>
      </c>
      <c r="C4027" t="s">
        <v>211</v>
      </c>
      <c r="D4027">
        <v>24</v>
      </c>
      <c r="E4027" t="s">
        <v>213</v>
      </c>
      <c r="F4027">
        <v>3</v>
      </c>
      <c r="G4027">
        <v>9.1</v>
      </c>
      <c r="H4027">
        <f t="shared" si="2117"/>
        <v>9.0999999999999998E-2</v>
      </c>
      <c r="I4027">
        <v>3</v>
      </c>
      <c r="J4027">
        <v>1.7</v>
      </c>
      <c r="K4027">
        <f t="shared" si="2118"/>
        <v>6.5038973999999999E-3</v>
      </c>
      <c r="L4027">
        <f t="shared" si="2141"/>
        <v>1.3385425784073682E-2</v>
      </c>
      <c r="O4027">
        <f t="shared" si="2142"/>
        <v>9.4527876887128357E-3</v>
      </c>
      <c r="Q4027">
        <f t="shared" si="2143"/>
        <v>5.0194302627065163E-3</v>
      </c>
      <c r="T4027">
        <f t="shared" si="2144"/>
        <v>2.2105570876959496E-2</v>
      </c>
    </row>
    <row r="4028" spans="1:20" x14ac:dyDescent="0.3">
      <c r="A4028" s="26">
        <v>35001</v>
      </c>
      <c r="B4028">
        <v>145</v>
      </c>
      <c r="C4028" t="s">
        <v>211</v>
      </c>
      <c r="D4028">
        <v>25</v>
      </c>
      <c r="E4028" t="s">
        <v>212</v>
      </c>
      <c r="F4028">
        <v>9</v>
      </c>
      <c r="G4028">
        <v>46</v>
      </c>
      <c r="H4028">
        <f t="shared" si="2117"/>
        <v>0.46</v>
      </c>
      <c r="I4028">
        <v>0.18</v>
      </c>
      <c r="J4028">
        <v>0</v>
      </c>
      <c r="K4028">
        <f t="shared" si="2118"/>
        <v>0.16619064</v>
      </c>
      <c r="L4028">
        <f>0.000062*(G4028^1.947206*I4028^0.894551+0.000039*G4028^2)</f>
        <v>2.3121877896533596E-2</v>
      </c>
      <c r="O4028">
        <f>L4028*0.47*0.75</f>
        <v>8.1504619585280914E-3</v>
      </c>
      <c r="Q4028">
        <f>O4028*0.52</f>
        <v>4.238240218434608E-3</v>
      </c>
      <c r="T4028">
        <f>(L4028*0.47*0.75)*(1+0.2)*0.52*3.67</f>
        <v>1.866520992198601E-2</v>
      </c>
    </row>
    <row r="4029" spans="1:20" x14ac:dyDescent="0.3">
      <c r="A4029" s="26">
        <v>35001</v>
      </c>
      <c r="B4029">
        <v>145</v>
      </c>
      <c r="C4029" t="s">
        <v>211</v>
      </c>
      <c r="D4029">
        <v>26</v>
      </c>
      <c r="E4029" t="s">
        <v>213</v>
      </c>
      <c r="F4029">
        <v>3</v>
      </c>
      <c r="G4029">
        <v>17</v>
      </c>
      <c r="H4029">
        <f t="shared" si="2117"/>
        <v>0.17</v>
      </c>
      <c r="I4029">
        <v>4</v>
      </c>
      <c r="J4029">
        <v>1.7</v>
      </c>
      <c r="K4029">
        <f t="shared" si="2118"/>
        <v>2.2698060000000003E-2</v>
      </c>
      <c r="L4029">
        <f t="shared" ref="L4029:L4031" si="2145">0.000084*(G4029^1.894314*I4029^0.808223+0.000031*G4029^2)</f>
        <v>5.5174773637600989E-2</v>
      </c>
      <c r="O4029">
        <f>L4029*0.66*1.07</f>
        <v>3.8964425142873821E-2</v>
      </c>
      <c r="Q4029">
        <f t="shared" ref="Q4029:Q4031" si="2146">O4029*0.531</f>
        <v>2.0690109750866E-2</v>
      </c>
      <c r="T4029">
        <f>(L4029*0.66*1.07)*(1+0.2)*0.531*3.67</f>
        <v>9.1119243342813863E-2</v>
      </c>
    </row>
    <row r="4030" spans="1:20" x14ac:dyDescent="0.3">
      <c r="A4030" s="26">
        <v>35001</v>
      </c>
      <c r="B4030">
        <v>145</v>
      </c>
      <c r="C4030" t="s">
        <v>211</v>
      </c>
      <c r="D4030">
        <v>27</v>
      </c>
      <c r="E4030" t="s">
        <v>213</v>
      </c>
      <c r="F4030">
        <v>3</v>
      </c>
      <c r="G4030">
        <v>10</v>
      </c>
      <c r="H4030">
        <f t="shared" si="2117"/>
        <v>0.1</v>
      </c>
      <c r="I4030">
        <v>2.5</v>
      </c>
      <c r="J4030">
        <v>1</v>
      </c>
      <c r="K4030">
        <f t="shared" si="2118"/>
        <v>7.8540000000000016E-3</v>
      </c>
      <c r="L4030">
        <f t="shared" si="2145"/>
        <v>1.381101961840185E-2</v>
      </c>
      <c r="O4030">
        <f>L4030*0.66*1.07</f>
        <v>9.7533420545153869E-3</v>
      </c>
      <c r="Q4030">
        <f t="shared" si="2146"/>
        <v>5.1790246309476708E-3</v>
      </c>
      <c r="T4030">
        <f>(L4030*0.66*1.07)*(1+0.2)*0.531*3.67</f>
        <v>2.2808424474693539E-2</v>
      </c>
    </row>
    <row r="4031" spans="1:20" x14ac:dyDescent="0.3">
      <c r="A4031" s="26">
        <v>35001</v>
      </c>
      <c r="B4031">
        <v>145</v>
      </c>
      <c r="C4031" t="s">
        <v>211</v>
      </c>
      <c r="D4031">
        <v>28</v>
      </c>
      <c r="E4031" t="s">
        <v>213</v>
      </c>
      <c r="F4031">
        <v>3</v>
      </c>
      <c r="G4031">
        <v>11.5</v>
      </c>
      <c r="H4031">
        <f t="shared" si="2117"/>
        <v>0.115</v>
      </c>
      <c r="I4031">
        <v>2.8</v>
      </c>
      <c r="J4031">
        <v>1</v>
      </c>
      <c r="K4031">
        <f t="shared" si="2118"/>
        <v>1.0386915E-2</v>
      </c>
      <c r="L4031">
        <f t="shared" si="2145"/>
        <v>1.9723548091238826E-2</v>
      </c>
      <c r="O4031">
        <f>L4031*0.66*1.07</f>
        <v>1.392876966203286E-2</v>
      </c>
      <c r="Q4031">
        <f t="shared" si="2146"/>
        <v>7.3961766905394485E-3</v>
      </c>
      <c r="T4031">
        <f>(L4031*0.66*1.07)*(1+0.2)*0.531*3.67</f>
        <v>3.2572762145135728E-2</v>
      </c>
    </row>
    <row r="4032" spans="1:20" x14ac:dyDescent="0.3">
      <c r="A4032" s="26">
        <v>35001</v>
      </c>
      <c r="B4032">
        <v>145</v>
      </c>
      <c r="C4032" t="s">
        <v>211</v>
      </c>
      <c r="D4032">
        <v>29</v>
      </c>
      <c r="E4032" t="s">
        <v>212</v>
      </c>
      <c r="F4032">
        <v>5</v>
      </c>
      <c r="G4032">
        <v>28</v>
      </c>
      <c r="H4032">
        <f t="shared" si="2117"/>
        <v>0.28000000000000003</v>
      </c>
      <c r="I4032">
        <v>14.3</v>
      </c>
      <c r="J4032">
        <v>11.6</v>
      </c>
      <c r="K4032">
        <f t="shared" si="2118"/>
        <v>6.157536000000001E-2</v>
      </c>
      <c r="L4032">
        <f>0.000062*(G4032^1.947206*I4032^0.894551+0.000039*G4032^2)</f>
        <v>0.44036761013420145</v>
      </c>
      <c r="O4032">
        <f>L4032*0.47*0.75</f>
        <v>0.15522958257230599</v>
      </c>
      <c r="Q4032">
        <f>O4032*0.52</f>
        <v>8.0719382937599116E-2</v>
      </c>
      <c r="T4032">
        <f>(L4032*0.47*0.75)*(1+0.2)*0.52*3.67</f>
        <v>0.35548816245718651</v>
      </c>
    </row>
    <row r="4033" spans="1:24" x14ac:dyDescent="0.3">
      <c r="A4033" s="26">
        <v>35001</v>
      </c>
      <c r="B4033">
        <v>145</v>
      </c>
      <c r="C4033" t="s">
        <v>211</v>
      </c>
      <c r="D4033">
        <v>30</v>
      </c>
      <c r="E4033" t="s">
        <v>213</v>
      </c>
      <c r="F4033">
        <v>3</v>
      </c>
      <c r="G4033">
        <v>16</v>
      </c>
      <c r="H4033">
        <f t="shared" si="2117"/>
        <v>0.16</v>
      </c>
      <c r="I4033">
        <v>3.5</v>
      </c>
      <c r="J4033">
        <v>2</v>
      </c>
      <c r="K4033">
        <f t="shared" si="2118"/>
        <v>2.0106240000000001E-2</v>
      </c>
      <c r="L4033">
        <f t="shared" ref="L4033:L4037" si="2147">0.000084*(G4033^1.894314*I4033^0.808223+0.000031*G4033^2)</f>
        <v>4.4156586223602266E-2</v>
      </c>
      <c r="O4033">
        <f>L4033*0.66*1.07</f>
        <v>3.1183381191107924E-2</v>
      </c>
      <c r="Q4033">
        <f t="shared" ref="Q4033:Q4037" si="2148">O4033*0.531</f>
        <v>1.6558375412478309E-2</v>
      </c>
      <c r="T4033">
        <f>(L4033*0.66*1.07)*(1+0.2)*0.531*3.67</f>
        <v>7.2923085316554476E-2</v>
      </c>
    </row>
    <row r="4034" spans="1:24" x14ac:dyDescent="0.3">
      <c r="A4034" s="26">
        <v>35001</v>
      </c>
      <c r="B4034">
        <v>145</v>
      </c>
      <c r="C4034" t="s">
        <v>211</v>
      </c>
      <c r="D4034">
        <v>31</v>
      </c>
      <c r="E4034" t="s">
        <v>213</v>
      </c>
      <c r="F4034">
        <v>3</v>
      </c>
      <c r="G4034">
        <v>9</v>
      </c>
      <c r="H4034">
        <f t="shared" si="2117"/>
        <v>0.09</v>
      </c>
      <c r="I4034">
        <v>3</v>
      </c>
      <c r="J4034">
        <v>1.6</v>
      </c>
      <c r="K4034">
        <f t="shared" si="2118"/>
        <v>6.3617399999999994E-3</v>
      </c>
      <c r="L4034">
        <f t="shared" si="2147"/>
        <v>1.3108155697502502E-2</v>
      </c>
      <c r="O4034">
        <f>L4034*0.66*1.07</f>
        <v>9.2569795535762684E-3</v>
      </c>
      <c r="Q4034">
        <f t="shared" si="2148"/>
        <v>4.9154561429489985E-3</v>
      </c>
      <c r="T4034">
        <f>(L4034*0.66*1.07)*(1+0.2)*0.531*3.67</f>
        <v>2.1647668853547391E-2</v>
      </c>
    </row>
    <row r="4035" spans="1:24" x14ac:dyDescent="0.3">
      <c r="A4035" s="26">
        <v>35001</v>
      </c>
      <c r="B4035">
        <v>145</v>
      </c>
      <c r="C4035" t="s">
        <v>211</v>
      </c>
      <c r="D4035">
        <v>32</v>
      </c>
      <c r="E4035" t="s">
        <v>213</v>
      </c>
      <c r="F4035">
        <v>3</v>
      </c>
      <c r="G4035">
        <v>9.5</v>
      </c>
      <c r="H4035">
        <f t="shared" ref="H4035:H4098" si="2149">G4035/100</f>
        <v>9.5000000000000001E-2</v>
      </c>
      <c r="I4035">
        <v>3.5</v>
      </c>
      <c r="J4035">
        <v>1.4</v>
      </c>
      <c r="K4035">
        <f t="shared" ref="K4035:K4098" si="2150">0.7854*H4035^2</f>
        <v>7.088235E-3</v>
      </c>
      <c r="L4035">
        <f t="shared" si="2147"/>
        <v>1.6448614099992525E-2</v>
      </c>
      <c r="O4035">
        <f>L4035*0.66*1.07</f>
        <v>1.1616011277414722E-2</v>
      </c>
      <c r="Q4035">
        <f t="shared" si="2148"/>
        <v>6.1681019883072178E-3</v>
      </c>
      <c r="T4035">
        <f>(L4035*0.66*1.07)*(1+0.2)*0.531*3.67</f>
        <v>2.7164321156504984E-2</v>
      </c>
    </row>
    <row r="4036" spans="1:24" x14ac:dyDescent="0.3">
      <c r="A4036" s="26">
        <v>35001</v>
      </c>
      <c r="B4036">
        <v>145</v>
      </c>
      <c r="C4036" t="s">
        <v>211</v>
      </c>
      <c r="D4036">
        <v>33</v>
      </c>
      <c r="E4036" t="s">
        <v>213</v>
      </c>
      <c r="F4036">
        <v>4</v>
      </c>
      <c r="G4036">
        <v>19.5</v>
      </c>
      <c r="H4036">
        <f t="shared" si="2149"/>
        <v>0.19500000000000001</v>
      </c>
      <c r="I4036">
        <v>5.8</v>
      </c>
      <c r="J4036">
        <v>2</v>
      </c>
      <c r="K4036">
        <f t="shared" si="2150"/>
        <v>2.9864835000000003E-2</v>
      </c>
      <c r="L4036">
        <f t="shared" si="2147"/>
        <v>9.6612745780093212E-2</v>
      </c>
      <c r="O4036">
        <f>L4036*0.66*1.07</f>
        <v>6.8227921069901831E-2</v>
      </c>
      <c r="Q4036">
        <f t="shared" si="2148"/>
        <v>3.6229026088117872E-2</v>
      </c>
      <c r="T4036">
        <f>(L4036*0.66*1.07)*(1+0.2)*0.531*3.67</f>
        <v>0.15955263089207111</v>
      </c>
    </row>
    <row r="4037" spans="1:24" x14ac:dyDescent="0.3">
      <c r="A4037" s="26">
        <v>35001</v>
      </c>
      <c r="B4037">
        <v>145</v>
      </c>
      <c r="C4037" t="s">
        <v>211</v>
      </c>
      <c r="D4037">
        <v>34</v>
      </c>
      <c r="E4037" t="s">
        <v>213</v>
      </c>
      <c r="F4037">
        <v>3</v>
      </c>
      <c r="G4037">
        <v>18</v>
      </c>
      <c r="H4037">
        <f t="shared" si="2149"/>
        <v>0.18</v>
      </c>
      <c r="I4037">
        <v>5.5</v>
      </c>
      <c r="J4037">
        <v>2</v>
      </c>
      <c r="K4037">
        <f t="shared" si="2150"/>
        <v>2.5446959999999998E-2</v>
      </c>
      <c r="L4037">
        <f t="shared" si="2147"/>
        <v>7.9532077568401222E-2</v>
      </c>
      <c r="O4037">
        <f>L4037*0.66*1.07</f>
        <v>5.6165553178804943E-2</v>
      </c>
      <c r="Q4037">
        <f t="shared" si="2148"/>
        <v>2.9823908737945427E-2</v>
      </c>
      <c r="T4037">
        <f>(L4037*0.66*1.07)*(1+0.2)*0.531*3.67</f>
        <v>0.13134449408191162</v>
      </c>
    </row>
    <row r="4038" spans="1:24" x14ac:dyDescent="0.3">
      <c r="A4038" s="26">
        <v>35001</v>
      </c>
      <c r="B4038">
        <v>145</v>
      </c>
      <c r="C4038" t="s">
        <v>211</v>
      </c>
      <c r="D4038">
        <v>35</v>
      </c>
      <c r="E4038" t="s">
        <v>212</v>
      </c>
      <c r="F4038">
        <v>1</v>
      </c>
      <c r="G4038">
        <v>43</v>
      </c>
      <c r="H4038">
        <f t="shared" si="2149"/>
        <v>0.43</v>
      </c>
      <c r="I4038">
        <v>17.399999999999999</v>
      </c>
      <c r="J4038">
        <v>12.3</v>
      </c>
      <c r="K4038">
        <f t="shared" si="2150"/>
        <v>0.14522046</v>
      </c>
      <c r="L4038">
        <f t="shared" ref="L4038:L4039" si="2151">0.000062*(G4038^1.947206*I4038^0.894551+0.000039*G4038^2)</f>
        <v>1.2101172232043031</v>
      </c>
      <c r="O4038">
        <f>L4038*0.47*0.75</f>
        <v>0.42656632117951687</v>
      </c>
      <c r="Q4038">
        <f t="shared" ref="Q4038:Q4039" si="2152">O4038*0.52</f>
        <v>0.22181448701334877</v>
      </c>
      <c r="T4038">
        <f>(L4038*0.47*0.75)*(1+0.2)*0.52*3.67</f>
        <v>0.9768710008067879</v>
      </c>
      <c r="U4038">
        <v>87</v>
      </c>
      <c r="V4038">
        <v>93</v>
      </c>
      <c r="W4038">
        <v>14</v>
      </c>
      <c r="X4038">
        <v>8</v>
      </c>
    </row>
    <row r="4039" spans="1:24" x14ac:dyDescent="0.3">
      <c r="A4039" s="26">
        <v>35001</v>
      </c>
      <c r="B4039">
        <v>145</v>
      </c>
      <c r="C4039" t="s">
        <v>211</v>
      </c>
      <c r="D4039">
        <v>36</v>
      </c>
      <c r="E4039" t="s">
        <v>212</v>
      </c>
      <c r="F4039">
        <v>3</v>
      </c>
      <c r="G4039">
        <v>19</v>
      </c>
      <c r="H4039">
        <f t="shared" si="2149"/>
        <v>0.19</v>
      </c>
      <c r="I4039">
        <v>8</v>
      </c>
      <c r="J4039">
        <v>6</v>
      </c>
      <c r="K4039">
        <f t="shared" si="2150"/>
        <v>2.835294E-2</v>
      </c>
      <c r="L4039">
        <f t="shared" si="2151"/>
        <v>0.12309814383701841</v>
      </c>
      <c r="O4039">
        <f>L4039*0.47*0.75</f>
        <v>4.339209570254899E-2</v>
      </c>
      <c r="Q4039">
        <f t="shared" si="2152"/>
        <v>2.2563889765325477E-2</v>
      </c>
      <c r="T4039">
        <f>(L4039*0.47*0.75)*(1+0.2)*0.52*3.67</f>
        <v>9.9371370526493391E-2</v>
      </c>
    </row>
    <row r="4040" spans="1:24" x14ac:dyDescent="0.3">
      <c r="A4040" s="26">
        <v>35001</v>
      </c>
      <c r="B4040">
        <v>145</v>
      </c>
      <c r="C4040" t="s">
        <v>211</v>
      </c>
      <c r="D4040">
        <v>37</v>
      </c>
      <c r="E4040" t="s">
        <v>213</v>
      </c>
      <c r="F4040">
        <v>4</v>
      </c>
      <c r="G4040">
        <v>20.100000000000001</v>
      </c>
      <c r="H4040">
        <f t="shared" si="2149"/>
        <v>0.20100000000000001</v>
      </c>
      <c r="I4040">
        <v>5.6</v>
      </c>
      <c r="J4040">
        <v>2</v>
      </c>
      <c r="K4040">
        <f t="shared" si="2150"/>
        <v>3.1730945400000002E-2</v>
      </c>
      <c r="L4040">
        <f>0.000084*(G4040^1.894314*I4040^0.808223+0.000031*G4040^2)</f>
        <v>9.9460167872010924E-2</v>
      </c>
      <c r="O4040">
        <f>L4040*0.66*1.07</f>
        <v>7.0238770551214122E-2</v>
      </c>
      <c r="Q4040">
        <f>O4040*0.531</f>
        <v>3.7296787162694703E-2</v>
      </c>
      <c r="T4040">
        <f>(L4040*0.66*1.07)*(1+0.2)*0.531*3.67</f>
        <v>0.16425505066450743</v>
      </c>
    </row>
    <row r="4041" spans="1:24" x14ac:dyDescent="0.3">
      <c r="A4041" s="26">
        <v>35001</v>
      </c>
      <c r="B4041">
        <v>145</v>
      </c>
      <c r="C4041" t="s">
        <v>211</v>
      </c>
      <c r="D4041">
        <v>38</v>
      </c>
      <c r="E4041" t="s">
        <v>212</v>
      </c>
      <c r="F4041">
        <v>7</v>
      </c>
      <c r="G4041">
        <v>11.5</v>
      </c>
      <c r="H4041">
        <f t="shared" si="2149"/>
        <v>0.115</v>
      </c>
      <c r="I4041">
        <v>9</v>
      </c>
      <c r="J4041">
        <v>0</v>
      </c>
      <c r="K4041">
        <f t="shared" si="2150"/>
        <v>1.0386915E-2</v>
      </c>
      <c r="L4041">
        <f>0.000062*(G4041^1.947206*I4041^0.894551+0.000039*G4041^2)</f>
        <v>5.1452938035578349E-2</v>
      </c>
      <c r="O4041">
        <f>L4041*0.47*0.75</f>
        <v>1.8137160657541368E-2</v>
      </c>
      <c r="Q4041">
        <f>O4041*0.52</f>
        <v>9.4313235419215113E-3</v>
      </c>
      <c r="T4041">
        <f>(L4041*0.47*0.75)*(1+0.2)*0.52*3.67</f>
        <v>4.153554887862234E-2</v>
      </c>
    </row>
    <row r="4042" spans="1:24" x14ac:dyDescent="0.3">
      <c r="A4042" s="26">
        <v>35001</v>
      </c>
      <c r="B4042">
        <v>145</v>
      </c>
      <c r="C4042" t="s">
        <v>211</v>
      </c>
      <c r="D4042">
        <v>39</v>
      </c>
      <c r="E4042" t="s">
        <v>217</v>
      </c>
      <c r="F4042">
        <v>3</v>
      </c>
      <c r="G4042">
        <v>12</v>
      </c>
      <c r="H4042">
        <f t="shared" si="2149"/>
        <v>0.12</v>
      </c>
      <c r="I4042">
        <v>4.8</v>
      </c>
      <c r="J4042">
        <v>2.6</v>
      </c>
      <c r="K4042">
        <f t="shared" si="2150"/>
        <v>1.130976E-2</v>
      </c>
      <c r="L4042">
        <f>0.000059*(G4042^1.965295*I4042^0.892133+0.000019*G4042^2)</f>
        <v>3.1587956174674477E-2</v>
      </c>
      <c r="O4042">
        <f>L4042*0.47*0.75</f>
        <v>1.1134754551572753E-2</v>
      </c>
      <c r="Q4042">
        <f>O4042*0.52</f>
        <v>5.7900723668178316E-3</v>
      </c>
      <c r="T4042">
        <f>(L4042*0.47*0.75)*(1+0.2)*0.52*3.67</f>
        <v>2.5499478703465729E-2</v>
      </c>
    </row>
    <row r="4043" spans="1:24" x14ac:dyDescent="0.3">
      <c r="A4043" s="26">
        <v>35001</v>
      </c>
      <c r="B4043">
        <v>145</v>
      </c>
      <c r="C4043" t="s">
        <v>211</v>
      </c>
      <c r="D4043">
        <v>40</v>
      </c>
      <c r="E4043" t="s">
        <v>213</v>
      </c>
      <c r="F4043">
        <v>3</v>
      </c>
      <c r="G4043">
        <v>15.5</v>
      </c>
      <c r="H4043">
        <f t="shared" si="2149"/>
        <v>0.155</v>
      </c>
      <c r="I4043">
        <v>4.2</v>
      </c>
      <c r="J4043">
        <v>2.4</v>
      </c>
      <c r="K4043">
        <f t="shared" si="2150"/>
        <v>1.8869235000000002E-2</v>
      </c>
      <c r="L4043">
        <f>0.000084*(G4043^1.894314*I4043^0.808223+0.000031*G4043^2)</f>
        <v>4.8180503814002934E-2</v>
      </c>
      <c r="O4043">
        <f>L4043*0.66*1.07</f>
        <v>3.4025071793448873E-2</v>
      </c>
      <c r="Q4043">
        <f>O4043*0.531</f>
        <v>1.8067313122321352E-2</v>
      </c>
      <c r="T4043">
        <f>(L4043*0.66*1.07)*(1+0.2)*0.531*3.67</f>
        <v>7.9568446990703229E-2</v>
      </c>
    </row>
    <row r="4044" spans="1:24" x14ac:dyDescent="0.3">
      <c r="A4044" s="26">
        <v>35001</v>
      </c>
      <c r="B4044">
        <v>145</v>
      </c>
      <c r="C4044" t="s">
        <v>211</v>
      </c>
      <c r="D4044">
        <v>41</v>
      </c>
      <c r="E4044" t="s">
        <v>212</v>
      </c>
      <c r="F4044">
        <v>1</v>
      </c>
      <c r="G4044">
        <v>32.9</v>
      </c>
      <c r="H4044">
        <f t="shared" si="2149"/>
        <v>0.32899999999999996</v>
      </c>
      <c r="I4044">
        <v>16.399999999999999</v>
      </c>
      <c r="J4044">
        <v>13.2</v>
      </c>
      <c r="K4044">
        <f t="shared" si="2150"/>
        <v>8.5012481399999978E-2</v>
      </c>
      <c r="L4044">
        <f>0.000062*(G4044^1.947206*I4044^0.894551+0.000039*G4044^2)</f>
        <v>0.68143759867785902</v>
      </c>
      <c r="O4044">
        <f>L4044*0.47*0.75</f>
        <v>0.24020675353394527</v>
      </c>
      <c r="Q4044">
        <f>O4044*0.52</f>
        <v>0.12490751183765154</v>
      </c>
      <c r="T4044">
        <f>(L4044*0.47*0.75)*(1+0.2)*0.52*3.67</f>
        <v>0.55009268213301743</v>
      </c>
    </row>
    <row r="4045" spans="1:24" x14ac:dyDescent="0.3">
      <c r="A4045" s="26">
        <v>35001</v>
      </c>
      <c r="B4045">
        <v>145</v>
      </c>
      <c r="C4045" t="s">
        <v>211</v>
      </c>
      <c r="D4045">
        <v>42</v>
      </c>
      <c r="E4045" t="s">
        <v>213</v>
      </c>
      <c r="F4045">
        <v>3</v>
      </c>
      <c r="G4045">
        <v>11</v>
      </c>
      <c r="H4045">
        <f t="shared" si="2149"/>
        <v>0.11</v>
      </c>
      <c r="I4045">
        <v>3.5</v>
      </c>
      <c r="J4045">
        <v>1.6</v>
      </c>
      <c r="K4045">
        <f t="shared" si="2150"/>
        <v>9.503339999999999E-3</v>
      </c>
      <c r="L4045">
        <f t="shared" ref="L4045:L4049" si="2153">0.000084*(G4045^1.894314*I4045^0.808223+0.000031*G4045^2)</f>
        <v>2.1713940228324541E-2</v>
      </c>
      <c r="O4045">
        <f>L4045*0.66*1.07</f>
        <v>1.5334384589242791E-2</v>
      </c>
      <c r="Q4045">
        <f t="shared" ref="Q4045:Q4049" si="2154">O4045*0.531</f>
        <v>8.1425582168879219E-3</v>
      </c>
      <c r="T4045">
        <f>(L4045*0.66*1.07)*(1+0.2)*0.531*3.67</f>
        <v>3.5859826387174408E-2</v>
      </c>
    </row>
    <row r="4046" spans="1:24" x14ac:dyDescent="0.3">
      <c r="A4046" s="26">
        <v>35001</v>
      </c>
      <c r="B4046">
        <v>145</v>
      </c>
      <c r="C4046" t="s">
        <v>211</v>
      </c>
      <c r="D4046">
        <v>43</v>
      </c>
      <c r="E4046" t="s">
        <v>213</v>
      </c>
      <c r="F4046">
        <v>3</v>
      </c>
      <c r="G4046">
        <v>10</v>
      </c>
      <c r="H4046">
        <f t="shared" si="2149"/>
        <v>0.1</v>
      </c>
      <c r="I4046">
        <v>3.6</v>
      </c>
      <c r="J4046">
        <v>1.4</v>
      </c>
      <c r="K4046">
        <f t="shared" si="2150"/>
        <v>7.8540000000000016E-3</v>
      </c>
      <c r="L4046">
        <f t="shared" si="2153"/>
        <v>1.8544531264813851E-2</v>
      </c>
      <c r="O4046">
        <f>L4046*0.66*1.07</f>
        <v>1.3096147979211542E-2</v>
      </c>
      <c r="Q4046">
        <f t="shared" si="2154"/>
        <v>6.9540545769613297E-3</v>
      </c>
      <c r="T4046">
        <f>(L4046*0.66*1.07)*(1+0.2)*0.531*3.67</f>
        <v>3.0625656356937696E-2</v>
      </c>
    </row>
    <row r="4047" spans="1:24" x14ac:dyDescent="0.3">
      <c r="A4047" s="26">
        <v>35001</v>
      </c>
      <c r="B4047">
        <v>145</v>
      </c>
      <c r="C4047" t="s">
        <v>211</v>
      </c>
      <c r="D4047">
        <v>44</v>
      </c>
      <c r="E4047" t="s">
        <v>213</v>
      </c>
      <c r="F4047">
        <v>3</v>
      </c>
      <c r="G4047">
        <v>11.5</v>
      </c>
      <c r="H4047">
        <f t="shared" si="2149"/>
        <v>0.115</v>
      </c>
      <c r="I4047">
        <v>3.8</v>
      </c>
      <c r="J4047">
        <v>1.4</v>
      </c>
      <c r="K4047">
        <f t="shared" si="2150"/>
        <v>1.0386915E-2</v>
      </c>
      <c r="L4047">
        <f t="shared" si="2153"/>
        <v>2.5244944316230436E-2</v>
      </c>
      <c r="O4047">
        <f>L4047*0.66*1.07</f>
        <v>1.7827979676121937E-2</v>
      </c>
      <c r="Q4047">
        <f t="shared" si="2154"/>
        <v>9.4666572080207498E-3</v>
      </c>
      <c r="T4047">
        <f>(L4047*0.66*1.07)*(1+0.2)*0.531*3.67</f>
        <v>4.1691158344123368E-2</v>
      </c>
    </row>
    <row r="4048" spans="1:24" x14ac:dyDescent="0.3">
      <c r="A4048" s="26">
        <v>35001</v>
      </c>
      <c r="B4048">
        <v>145</v>
      </c>
      <c r="C4048" t="s">
        <v>211</v>
      </c>
      <c r="D4048">
        <v>45</v>
      </c>
      <c r="E4048" t="s">
        <v>213</v>
      </c>
      <c r="F4048">
        <v>3</v>
      </c>
      <c r="G4048">
        <v>17</v>
      </c>
      <c r="H4048">
        <f t="shared" si="2149"/>
        <v>0.17</v>
      </c>
      <c r="I4048">
        <v>4.7</v>
      </c>
      <c r="J4048">
        <v>2</v>
      </c>
      <c r="K4048">
        <f t="shared" si="2150"/>
        <v>2.2698060000000003E-2</v>
      </c>
      <c r="L4048">
        <f t="shared" si="2153"/>
        <v>6.2855900240839119E-2</v>
      </c>
      <c r="O4048">
        <f>L4048*0.66*1.07</f>
        <v>4.4388836750080596E-2</v>
      </c>
      <c r="Q4048">
        <f t="shared" si="2154"/>
        <v>2.3570472314292799E-2</v>
      </c>
      <c r="T4048">
        <f>(L4048*0.66*1.07)*(1+0.2)*0.531*3.67</f>
        <v>0.10380436007214547</v>
      </c>
    </row>
    <row r="4049" spans="1:20" x14ac:dyDescent="0.3">
      <c r="A4049" s="26">
        <v>35001</v>
      </c>
      <c r="B4049">
        <v>145</v>
      </c>
      <c r="C4049" t="s">
        <v>211</v>
      </c>
      <c r="D4049">
        <v>46</v>
      </c>
      <c r="E4049" t="s">
        <v>213</v>
      </c>
      <c r="F4049">
        <v>3</v>
      </c>
      <c r="G4049">
        <v>9</v>
      </c>
      <c r="H4049">
        <f t="shared" si="2149"/>
        <v>0.09</v>
      </c>
      <c r="I4049">
        <v>3.7</v>
      </c>
      <c r="J4049">
        <v>2.5</v>
      </c>
      <c r="K4049">
        <f t="shared" si="2150"/>
        <v>6.3617399999999994E-3</v>
      </c>
      <c r="L4049">
        <f t="shared" si="2153"/>
        <v>1.5529369798320989E-2</v>
      </c>
      <c r="O4049">
        <f>L4049*0.66*1.07</f>
        <v>1.0966840951574283E-2</v>
      </c>
      <c r="Q4049">
        <f t="shared" si="2154"/>
        <v>5.823392545285945E-3</v>
      </c>
      <c r="T4049">
        <f>(L4049*0.66*1.07)*(1+0.2)*0.531*3.67</f>
        <v>2.5646220769439298E-2</v>
      </c>
    </row>
    <row r="4050" spans="1:20" x14ac:dyDescent="0.3">
      <c r="A4050" s="26">
        <v>35001</v>
      </c>
      <c r="B4050">
        <v>145</v>
      </c>
      <c r="C4050" t="s">
        <v>211</v>
      </c>
      <c r="D4050">
        <v>47</v>
      </c>
      <c r="E4050" t="s">
        <v>212</v>
      </c>
      <c r="F4050">
        <v>1</v>
      </c>
      <c r="G4050">
        <v>34</v>
      </c>
      <c r="H4050">
        <f t="shared" si="2149"/>
        <v>0.34</v>
      </c>
      <c r="I4050">
        <v>16.8</v>
      </c>
      <c r="J4050">
        <v>13.1</v>
      </c>
      <c r="K4050">
        <f t="shared" si="2150"/>
        <v>9.079224000000001E-2</v>
      </c>
      <c r="L4050">
        <f t="shared" ref="L4050:L4051" si="2155">0.000062*(G4050^1.947206*I4050^0.894551+0.000039*G4050^2)</f>
        <v>0.74233494332225103</v>
      </c>
      <c r="O4050">
        <f>L4050*0.47*0.75</f>
        <v>0.26167306752109348</v>
      </c>
      <c r="Q4050">
        <f t="shared" ref="Q4050:Q4051" si="2156">O4050*0.52</f>
        <v>0.13606999511096862</v>
      </c>
      <c r="T4050">
        <f>(L4050*0.47*0.75)*(1+0.2)*0.52*3.67</f>
        <v>0.59925225846870578</v>
      </c>
    </row>
    <row r="4051" spans="1:20" x14ac:dyDescent="0.3">
      <c r="A4051" s="26">
        <v>35001</v>
      </c>
      <c r="B4051">
        <v>145</v>
      </c>
      <c r="C4051" t="s">
        <v>211</v>
      </c>
      <c r="D4051">
        <v>48</v>
      </c>
      <c r="E4051" t="s">
        <v>212</v>
      </c>
      <c r="F4051">
        <v>4</v>
      </c>
      <c r="G4051">
        <v>19</v>
      </c>
      <c r="H4051">
        <f t="shared" si="2149"/>
        <v>0.19</v>
      </c>
      <c r="I4051">
        <v>12.1</v>
      </c>
      <c r="J4051">
        <v>10.4</v>
      </c>
      <c r="K4051">
        <f t="shared" si="2150"/>
        <v>2.835294E-2</v>
      </c>
      <c r="L4051">
        <f t="shared" si="2155"/>
        <v>0.17823674259425656</v>
      </c>
      <c r="O4051">
        <f>L4051*0.47*0.75</f>
        <v>6.2828451764475435E-2</v>
      </c>
      <c r="Q4051">
        <f t="shared" si="2156"/>
        <v>3.2670794917527224E-2</v>
      </c>
      <c r="T4051">
        <f>(L4051*0.47*0.75)*(1+0.2)*0.52*3.67</f>
        <v>0.14388218081678988</v>
      </c>
    </row>
    <row r="4052" spans="1:20" x14ac:dyDescent="0.3">
      <c r="A4052" s="26">
        <v>35001</v>
      </c>
      <c r="B4052">
        <v>145</v>
      </c>
      <c r="C4052" t="s">
        <v>211</v>
      </c>
      <c r="D4052">
        <v>49</v>
      </c>
      <c r="E4052" t="s">
        <v>213</v>
      </c>
      <c r="F4052">
        <v>3</v>
      </c>
      <c r="G4052">
        <v>16.5</v>
      </c>
      <c r="H4052">
        <f t="shared" si="2149"/>
        <v>0.16500000000000001</v>
      </c>
      <c r="I4052">
        <v>5.5</v>
      </c>
      <c r="J4052">
        <v>3</v>
      </c>
      <c r="K4052">
        <f t="shared" si="2150"/>
        <v>2.1382515000000001E-2</v>
      </c>
      <c r="L4052">
        <f>0.000084*(G4052^1.894314*I4052^0.808223+0.000031*G4052^2)</f>
        <v>6.7446417310090975E-2</v>
      </c>
      <c r="O4052">
        <f>L4052*0.66*1.07</f>
        <v>4.7630659904386252E-2</v>
      </c>
      <c r="Q4052">
        <f>O4052*0.531</f>
        <v>2.5291880409229101E-2</v>
      </c>
      <c r="T4052">
        <f>(L4052*0.66*1.07)*(1+0.2)*0.531*3.67</f>
        <v>0.11138544132224495</v>
      </c>
    </row>
    <row r="4053" spans="1:20" x14ac:dyDescent="0.3">
      <c r="A4053" s="26">
        <v>35001</v>
      </c>
      <c r="B4053">
        <v>145</v>
      </c>
      <c r="C4053" t="s">
        <v>211</v>
      </c>
      <c r="D4053">
        <v>50</v>
      </c>
      <c r="E4053" t="s">
        <v>212</v>
      </c>
      <c r="F4053">
        <v>4</v>
      </c>
      <c r="G4053">
        <v>30</v>
      </c>
      <c r="H4053">
        <f t="shared" si="2149"/>
        <v>0.3</v>
      </c>
      <c r="I4053">
        <v>15.3</v>
      </c>
      <c r="J4053">
        <v>12.8</v>
      </c>
      <c r="K4053">
        <f t="shared" si="2150"/>
        <v>7.0685999999999999E-2</v>
      </c>
      <c r="L4053">
        <f t="shared" ref="L4053:L4054" si="2157">0.000062*(G4053^1.947206*I4053^0.894551+0.000039*G4053^2)</f>
        <v>0.53508124617238262</v>
      </c>
      <c r="O4053">
        <f>L4053*0.47*0.75</f>
        <v>0.18861613927576487</v>
      </c>
      <c r="Q4053">
        <f t="shared" ref="Q4053:Q4054" si="2158">O4053*0.52</f>
        <v>9.8080392423397736E-2</v>
      </c>
      <c r="T4053">
        <f>(L4053*0.47*0.75)*(1+0.2)*0.52*3.67</f>
        <v>0.4319460482326436</v>
      </c>
    </row>
    <row r="4054" spans="1:20" x14ac:dyDescent="0.3">
      <c r="A4054" s="26">
        <v>35001</v>
      </c>
      <c r="B4054">
        <v>145</v>
      </c>
      <c r="C4054" t="s">
        <v>211</v>
      </c>
      <c r="D4054">
        <v>51</v>
      </c>
      <c r="E4054" t="s">
        <v>212</v>
      </c>
      <c r="F4054">
        <v>9</v>
      </c>
      <c r="G4054">
        <v>35</v>
      </c>
      <c r="H4054">
        <f t="shared" si="2149"/>
        <v>0.35</v>
      </c>
      <c r="I4054">
        <v>0.34</v>
      </c>
      <c r="J4054">
        <v>0</v>
      </c>
      <c r="K4054">
        <f t="shared" si="2150"/>
        <v>9.6211499999999991E-2</v>
      </c>
      <c r="L4054">
        <f t="shared" si="2157"/>
        <v>2.3985450643532937E-2</v>
      </c>
      <c r="O4054">
        <f>L4054*0.47*0.75</f>
        <v>8.4548713518453611E-3</v>
      </c>
      <c r="Q4054">
        <f t="shared" si="2158"/>
        <v>4.3965331029595881E-3</v>
      </c>
      <c r="T4054">
        <f>(L4054*0.47*0.75)*(1+0.2)*0.52*3.67</f>
        <v>1.9362331785434023E-2</v>
      </c>
    </row>
    <row r="4055" spans="1:20" x14ac:dyDescent="0.3">
      <c r="A4055" s="26">
        <v>35001</v>
      </c>
      <c r="B4055">
        <v>145</v>
      </c>
      <c r="C4055" t="s">
        <v>211</v>
      </c>
      <c r="D4055">
        <v>52</v>
      </c>
      <c r="E4055" t="s">
        <v>217</v>
      </c>
      <c r="F4055">
        <v>3</v>
      </c>
      <c r="G4055">
        <v>12</v>
      </c>
      <c r="H4055">
        <f t="shared" si="2149"/>
        <v>0.12</v>
      </c>
      <c r="I4055">
        <v>8.1</v>
      </c>
      <c r="J4055">
        <v>3.5</v>
      </c>
      <c r="K4055">
        <f t="shared" si="2150"/>
        <v>1.130976E-2</v>
      </c>
      <c r="L4055">
        <f>0.000059*(G4055^1.965295*I4055^0.892133+0.000019*G4055^2)</f>
        <v>5.0379328610769367E-2</v>
      </c>
      <c r="O4055">
        <f>L4055*0.47*0.75</f>
        <v>1.7758713335296199E-2</v>
      </c>
      <c r="Q4055">
        <f>O4055*0.52</f>
        <v>9.2345309343540242E-3</v>
      </c>
      <c r="T4055">
        <f>(L4055*0.47*0.75)*(1+0.2)*0.52*3.67</f>
        <v>4.0668874234895118E-2</v>
      </c>
    </row>
    <row r="4056" spans="1:20" x14ac:dyDescent="0.3">
      <c r="A4056" s="26">
        <v>35001</v>
      </c>
      <c r="B4056">
        <v>145</v>
      </c>
      <c r="C4056" t="s">
        <v>211</v>
      </c>
      <c r="D4056">
        <v>53</v>
      </c>
      <c r="E4056" t="s">
        <v>212</v>
      </c>
      <c r="F4056">
        <v>5</v>
      </c>
      <c r="G4056">
        <v>21</v>
      </c>
      <c r="H4056">
        <f t="shared" si="2149"/>
        <v>0.21</v>
      </c>
      <c r="I4056">
        <v>12.9</v>
      </c>
      <c r="J4056">
        <v>10.199999999999999</v>
      </c>
      <c r="K4056">
        <f t="shared" si="2150"/>
        <v>3.4636139999999996E-2</v>
      </c>
      <c r="L4056">
        <f>0.000062*(G4056^1.947206*I4056^0.894551+0.000039*G4056^2)</f>
        <v>0.22935393128157239</v>
      </c>
      <c r="O4056">
        <f>L4056*0.47*0.75</f>
        <v>8.0847260776754262E-2</v>
      </c>
      <c r="Q4056">
        <f>O4056*0.52</f>
        <v>4.2040575603912216E-2</v>
      </c>
      <c r="T4056">
        <f>(L4056*0.47*0.75)*(1+0.2)*0.52*3.67</f>
        <v>0.18514669495962938</v>
      </c>
    </row>
    <row r="4057" spans="1:20" x14ac:dyDescent="0.3">
      <c r="A4057" s="26">
        <v>35001</v>
      </c>
      <c r="B4057">
        <v>145</v>
      </c>
      <c r="C4057" t="s">
        <v>211</v>
      </c>
      <c r="D4057">
        <v>54</v>
      </c>
      <c r="E4057" t="s">
        <v>213</v>
      </c>
      <c r="F4057">
        <v>3</v>
      </c>
      <c r="G4057">
        <v>11</v>
      </c>
      <c r="H4057">
        <f t="shared" si="2149"/>
        <v>0.11</v>
      </c>
      <c r="I4057">
        <v>3.7</v>
      </c>
      <c r="J4057">
        <v>1</v>
      </c>
      <c r="K4057">
        <f t="shared" si="2150"/>
        <v>9.503339999999999E-3</v>
      </c>
      <c r="L4057">
        <f t="shared" ref="L4057:L4058" si="2159">0.000084*(G4057^1.894314*I4057^0.808223+0.000031*G4057^2)</f>
        <v>2.2711392154809083E-2</v>
      </c>
      <c r="O4057">
        <f>L4057*0.66*1.07</f>
        <v>1.6038785139726175E-2</v>
      </c>
      <c r="Q4057">
        <f t="shared" ref="Q4057:Q4058" si="2160">O4057*0.531</f>
        <v>8.5165949091945987E-3</v>
      </c>
      <c r="T4057">
        <f>(L4057*0.66*1.07)*(1+0.2)*0.531*3.67</f>
        <v>3.750708398009301E-2</v>
      </c>
    </row>
    <row r="4058" spans="1:20" x14ac:dyDescent="0.3">
      <c r="A4058" s="26">
        <v>35001</v>
      </c>
      <c r="B4058">
        <v>145</v>
      </c>
      <c r="C4058" t="s">
        <v>211</v>
      </c>
      <c r="D4058">
        <v>55</v>
      </c>
      <c r="E4058" t="s">
        <v>213</v>
      </c>
      <c r="F4058">
        <v>3</v>
      </c>
      <c r="G4058">
        <v>19.5</v>
      </c>
      <c r="H4058">
        <f t="shared" si="2149"/>
        <v>0.19500000000000001</v>
      </c>
      <c r="I4058">
        <v>6.5</v>
      </c>
      <c r="J4058">
        <v>3</v>
      </c>
      <c r="K4058">
        <f t="shared" si="2150"/>
        <v>2.9864835000000003E-2</v>
      </c>
      <c r="L4058">
        <f t="shared" si="2159"/>
        <v>0.10593250498145679</v>
      </c>
      <c r="O4058">
        <f>L4058*0.66*1.07</f>
        <v>7.4809535017904785E-2</v>
      </c>
      <c r="Q4058">
        <f t="shared" si="2160"/>
        <v>3.9723863094507442E-2</v>
      </c>
      <c r="T4058">
        <f>(L4058*0.66*1.07)*(1+0.2)*0.531*3.67</f>
        <v>0.17494389306821076</v>
      </c>
    </row>
    <row r="4059" spans="1:20" x14ac:dyDescent="0.3">
      <c r="A4059" s="26">
        <v>35001</v>
      </c>
      <c r="B4059">
        <v>145</v>
      </c>
      <c r="C4059" t="s">
        <v>211</v>
      </c>
      <c r="D4059">
        <v>56</v>
      </c>
      <c r="E4059" t="s">
        <v>212</v>
      </c>
      <c r="F4059">
        <v>4</v>
      </c>
      <c r="G4059">
        <v>20</v>
      </c>
      <c r="H4059">
        <f t="shared" si="2149"/>
        <v>0.2</v>
      </c>
      <c r="I4059">
        <v>8.8000000000000007</v>
      </c>
      <c r="J4059">
        <v>6.5</v>
      </c>
      <c r="K4059">
        <f t="shared" si="2150"/>
        <v>3.1416000000000006E-2</v>
      </c>
      <c r="L4059">
        <f t="shared" ref="L4059:L4062" si="2161">0.000062*(G4059^1.947206*I4059^0.894551+0.000039*G4059^2)</f>
        <v>0.14813437780398708</v>
      </c>
      <c r="O4059">
        <f>L4059*0.47*0.75</f>
        <v>5.2217368175905443E-2</v>
      </c>
      <c r="Q4059">
        <f t="shared" ref="Q4059:Q4062" si="2162">O4059*0.52</f>
        <v>2.7153031451470831E-2</v>
      </c>
      <c r="T4059">
        <f>(L4059*0.47*0.75)*(1+0.2)*0.52*3.67</f>
        <v>0.11958195051227753</v>
      </c>
    </row>
    <row r="4060" spans="1:20" x14ac:dyDescent="0.3">
      <c r="A4060" s="26">
        <v>35001</v>
      </c>
      <c r="B4060">
        <v>145</v>
      </c>
      <c r="C4060" t="s">
        <v>211</v>
      </c>
      <c r="D4060">
        <v>57</v>
      </c>
      <c r="E4060" t="s">
        <v>212</v>
      </c>
      <c r="F4060">
        <v>3</v>
      </c>
      <c r="G4060">
        <v>15</v>
      </c>
      <c r="H4060">
        <f t="shared" si="2149"/>
        <v>0.15</v>
      </c>
      <c r="I4060">
        <v>6.5</v>
      </c>
      <c r="J4060">
        <v>4</v>
      </c>
      <c r="K4060">
        <f t="shared" si="2150"/>
        <v>1.76715E-2</v>
      </c>
      <c r="L4060">
        <f t="shared" si="2161"/>
        <v>6.451783180511135E-2</v>
      </c>
      <c r="O4060">
        <f>L4060*0.47*0.75</f>
        <v>2.2742535711301748E-2</v>
      </c>
      <c r="Q4060">
        <f t="shared" si="2162"/>
        <v>1.182611856987691E-2</v>
      </c>
      <c r="T4060">
        <f>(L4060*0.47*0.75)*(1+0.2)*0.52*3.67</f>
        <v>5.2082226181737912E-2</v>
      </c>
    </row>
    <row r="4061" spans="1:20" x14ac:dyDescent="0.3">
      <c r="A4061" s="26">
        <v>35001</v>
      </c>
      <c r="B4061">
        <v>145</v>
      </c>
      <c r="C4061" t="s">
        <v>211</v>
      </c>
      <c r="D4061">
        <v>58</v>
      </c>
      <c r="E4061" t="s">
        <v>212</v>
      </c>
      <c r="F4061">
        <v>3</v>
      </c>
      <c r="G4061">
        <v>11</v>
      </c>
      <c r="H4061">
        <f t="shared" si="2149"/>
        <v>0.11</v>
      </c>
      <c r="I4061">
        <v>6.6</v>
      </c>
      <c r="J4061">
        <v>4.5</v>
      </c>
      <c r="K4061">
        <f t="shared" si="2150"/>
        <v>9.503339999999999E-3</v>
      </c>
      <c r="L4061">
        <f t="shared" si="2161"/>
        <v>3.5754044419151483E-2</v>
      </c>
      <c r="O4061">
        <f>L4061*0.47*0.75</f>
        <v>1.2603300657750897E-2</v>
      </c>
      <c r="Q4061">
        <f t="shared" si="2162"/>
        <v>6.5537163420304667E-3</v>
      </c>
      <c r="T4061">
        <f>(L4061*0.47*0.75)*(1+0.2)*0.52*3.67</f>
        <v>2.8862566770302172E-2</v>
      </c>
    </row>
    <row r="4062" spans="1:20" x14ac:dyDescent="0.3">
      <c r="A4062" s="26">
        <v>35001</v>
      </c>
      <c r="B4062">
        <v>145</v>
      </c>
      <c r="C4062" t="s">
        <v>211</v>
      </c>
      <c r="D4062">
        <v>59</v>
      </c>
      <c r="E4062" t="s">
        <v>212</v>
      </c>
      <c r="F4062">
        <v>3</v>
      </c>
      <c r="G4062">
        <v>9.5</v>
      </c>
      <c r="H4062">
        <f t="shared" si="2149"/>
        <v>9.5000000000000001E-2</v>
      </c>
      <c r="I4062">
        <v>5.8</v>
      </c>
      <c r="J4062">
        <v>4</v>
      </c>
      <c r="K4062">
        <f t="shared" si="2150"/>
        <v>7.088235E-3</v>
      </c>
      <c r="L4062">
        <f t="shared" si="2161"/>
        <v>2.3941435890187195E-2</v>
      </c>
      <c r="O4062">
        <f>L4062*0.47*0.75</f>
        <v>8.4393561512909852E-3</v>
      </c>
      <c r="Q4062">
        <f t="shared" si="2162"/>
        <v>4.3884651986713123E-3</v>
      </c>
      <c r="T4062">
        <f>(L4062*0.47*0.75)*(1+0.2)*0.52*3.67</f>
        <v>1.9326800734948458E-2</v>
      </c>
    </row>
    <row r="4063" spans="1:20" x14ac:dyDescent="0.3">
      <c r="A4063" s="26">
        <v>35001</v>
      </c>
      <c r="B4063">
        <v>145</v>
      </c>
      <c r="C4063" t="s">
        <v>211</v>
      </c>
      <c r="D4063">
        <v>60</v>
      </c>
      <c r="E4063" t="s">
        <v>213</v>
      </c>
      <c r="F4063">
        <v>3</v>
      </c>
      <c r="G4063">
        <v>18</v>
      </c>
      <c r="H4063">
        <f t="shared" si="2149"/>
        <v>0.18</v>
      </c>
      <c r="I4063">
        <v>4.5999999999999996</v>
      </c>
      <c r="J4063">
        <v>2.4</v>
      </c>
      <c r="K4063">
        <f t="shared" si="2150"/>
        <v>2.5446959999999998E-2</v>
      </c>
      <c r="L4063">
        <f>0.000084*(G4063^1.894314*I4063^0.808223+0.000031*G4063^2)</f>
        <v>6.8836853740928891E-2</v>
      </c>
      <c r="O4063">
        <f>L4063*0.66*1.07</f>
        <v>4.8612586111843985E-2</v>
      </c>
      <c r="Q4063">
        <f>O4063*0.531</f>
        <v>2.5813283225389158E-2</v>
      </c>
      <c r="T4063">
        <f>(L4063*0.66*1.07)*(1+0.2)*0.531*3.67</f>
        <v>0.11368169932461385</v>
      </c>
    </row>
    <row r="4064" spans="1:20" x14ac:dyDescent="0.3">
      <c r="A4064" s="26">
        <v>35001</v>
      </c>
      <c r="B4064">
        <v>145</v>
      </c>
      <c r="C4064" t="s">
        <v>211</v>
      </c>
      <c r="D4064">
        <v>61</v>
      </c>
      <c r="E4064" t="s">
        <v>212</v>
      </c>
      <c r="F4064">
        <v>4</v>
      </c>
      <c r="G4064">
        <v>23</v>
      </c>
      <c r="H4064">
        <f t="shared" si="2149"/>
        <v>0.23</v>
      </c>
      <c r="I4064">
        <v>12.4</v>
      </c>
      <c r="J4064">
        <v>6</v>
      </c>
      <c r="K4064">
        <f t="shared" si="2150"/>
        <v>4.154766E-2</v>
      </c>
      <c r="L4064">
        <f>0.000062*(G4064^1.947206*I4064^0.894551+0.000039*G4064^2)</f>
        <v>0.26428947361896282</v>
      </c>
      <c r="O4064">
        <f>L4064*0.47*0.75</f>
        <v>9.3162039450684395E-2</v>
      </c>
      <c r="Q4064">
        <f>O4064*0.52</f>
        <v>4.8444260514355887E-2</v>
      </c>
      <c r="T4064">
        <f>(L4064*0.47*0.75)*(1+0.2)*0.52*3.67</f>
        <v>0.2133485233052233</v>
      </c>
    </row>
    <row r="4065" spans="1:20" x14ac:dyDescent="0.3">
      <c r="A4065" s="26">
        <v>35001</v>
      </c>
      <c r="B4065">
        <v>145</v>
      </c>
      <c r="C4065" t="s">
        <v>211</v>
      </c>
      <c r="D4065">
        <v>62</v>
      </c>
      <c r="E4065" t="s">
        <v>213</v>
      </c>
      <c r="F4065">
        <v>7</v>
      </c>
      <c r="G4065">
        <v>9</v>
      </c>
      <c r="H4065">
        <f t="shared" si="2149"/>
        <v>0.09</v>
      </c>
      <c r="I4065">
        <v>2.8</v>
      </c>
      <c r="J4065">
        <v>0</v>
      </c>
      <c r="K4065">
        <f t="shared" si="2150"/>
        <v>6.3617399999999994E-3</v>
      </c>
      <c r="L4065">
        <f>0.000084*(G4065^1.894314*I4065^0.808223+0.000031*G4065^2)</f>
        <v>1.2397240481082351E-2</v>
      </c>
      <c r="O4065">
        <f>L4065*0.66*1.07</f>
        <v>8.7549312277403566E-3</v>
      </c>
      <c r="Q4065">
        <f>O4065*0.531</f>
        <v>4.6488684819301299E-3</v>
      </c>
      <c r="T4065">
        <f>(L4065*0.66*1.07)*(1+0.2)*0.531*3.67</f>
        <v>2.047361679442029E-2</v>
      </c>
    </row>
    <row r="4066" spans="1:20" x14ac:dyDescent="0.3">
      <c r="A4066" s="26">
        <v>35001</v>
      </c>
      <c r="B4066">
        <v>145</v>
      </c>
      <c r="C4066" t="s">
        <v>211</v>
      </c>
      <c r="D4066">
        <v>63</v>
      </c>
      <c r="E4066" t="s">
        <v>212</v>
      </c>
      <c r="F4066">
        <v>3</v>
      </c>
      <c r="G4066">
        <v>9</v>
      </c>
      <c r="H4066">
        <f t="shared" si="2149"/>
        <v>0.09</v>
      </c>
      <c r="I4066">
        <v>3.5</v>
      </c>
      <c r="J4066">
        <v>1.6</v>
      </c>
      <c r="K4066">
        <f t="shared" si="2150"/>
        <v>6.3617399999999994E-3</v>
      </c>
      <c r="L4066">
        <f>0.000062*(G4066^1.947206*I4066^0.894551+0.000039*G4066^2)</f>
        <v>1.3715171558339139E-2</v>
      </c>
      <c r="O4066">
        <f>L4066*0.47*0.75</f>
        <v>4.8345979743145461E-3</v>
      </c>
      <c r="Q4066">
        <f>O4066*0.52</f>
        <v>2.5139909466435641E-3</v>
      </c>
      <c r="T4066">
        <f>(L4066*0.47*0.75)*(1+0.2)*0.52*3.67</f>
        <v>1.1071616129018256E-2</v>
      </c>
    </row>
    <row r="4067" spans="1:20" x14ac:dyDescent="0.3">
      <c r="A4067" s="26">
        <v>35001</v>
      </c>
      <c r="B4067">
        <v>145</v>
      </c>
      <c r="C4067" t="s">
        <v>211</v>
      </c>
      <c r="D4067">
        <v>64</v>
      </c>
      <c r="E4067" t="s">
        <v>213</v>
      </c>
      <c r="F4067">
        <v>3</v>
      </c>
      <c r="G4067">
        <v>14</v>
      </c>
      <c r="H4067">
        <f t="shared" si="2149"/>
        <v>0.14000000000000001</v>
      </c>
      <c r="I4067">
        <v>4.0999999999999996</v>
      </c>
      <c r="J4067">
        <v>2.6</v>
      </c>
      <c r="K4067">
        <f t="shared" si="2150"/>
        <v>1.5393840000000002E-2</v>
      </c>
      <c r="L4067">
        <f>0.000084*(G4067^1.894314*I4067^0.808223+0.000031*G4067^2)</f>
        <v>3.8965240891749783E-2</v>
      </c>
      <c r="O4067">
        <f>L4067*0.66*1.07</f>
        <v>2.7517253117753698E-2</v>
      </c>
      <c r="Q4067">
        <f>O4067*0.531</f>
        <v>1.4611661405527214E-2</v>
      </c>
      <c r="T4067">
        <f>(L4067*0.66*1.07)*(1+0.2)*0.531*3.67</f>
        <v>6.4349756829941845E-2</v>
      </c>
    </row>
    <row r="4068" spans="1:20" x14ac:dyDescent="0.3">
      <c r="A4068" s="26">
        <v>35001</v>
      </c>
      <c r="B4068">
        <v>145</v>
      </c>
      <c r="C4068" t="s">
        <v>211</v>
      </c>
      <c r="D4068">
        <v>65</v>
      </c>
      <c r="E4068" t="s">
        <v>222</v>
      </c>
      <c r="F4068">
        <v>3</v>
      </c>
      <c r="G4068">
        <v>11.5</v>
      </c>
      <c r="H4068">
        <f t="shared" si="2149"/>
        <v>0.115</v>
      </c>
      <c r="I4068">
        <v>4.8</v>
      </c>
      <c r="J4068">
        <v>2.1</v>
      </c>
      <c r="K4068">
        <f t="shared" si="2150"/>
        <v>1.0386915E-2</v>
      </c>
      <c r="L4068">
        <f>0.000081*(G4068^1.922704*I4068^0.783213+0.000032*G4068^2)</f>
        <v>3.0300856574807643E-2</v>
      </c>
      <c r="O4068">
        <f>L4068*0.61*1.07</f>
        <v>1.977736908637695E-2</v>
      </c>
      <c r="Q4068">
        <f>O4068*0.531</f>
        <v>1.050178298486616E-2</v>
      </c>
      <c r="T4068">
        <f>(L4068*0.61*1.07)*(1+0.2)*0.531*3.67</f>
        <v>4.6249852265350576E-2</v>
      </c>
    </row>
    <row r="4069" spans="1:20" x14ac:dyDescent="0.3">
      <c r="A4069" s="26">
        <v>35001</v>
      </c>
      <c r="B4069">
        <v>145</v>
      </c>
      <c r="C4069" t="s">
        <v>211</v>
      </c>
      <c r="D4069">
        <v>66</v>
      </c>
      <c r="E4069" t="s">
        <v>213</v>
      </c>
      <c r="F4069">
        <v>3</v>
      </c>
      <c r="G4069">
        <v>13</v>
      </c>
      <c r="H4069">
        <f t="shared" si="2149"/>
        <v>0.13</v>
      </c>
      <c r="I4069">
        <v>2.5</v>
      </c>
      <c r="J4069">
        <v>1.4</v>
      </c>
      <c r="K4069">
        <f t="shared" si="2150"/>
        <v>1.3273260000000002E-2</v>
      </c>
      <c r="L4069">
        <f>0.000084*(G4069^1.894314*I4069^0.808223+0.000031*G4069^2)</f>
        <v>2.2702331443692617E-2</v>
      </c>
      <c r="O4069">
        <f>L4069*0.66*1.07</f>
        <v>1.6032386465535727E-2</v>
      </c>
      <c r="Q4069">
        <f>O4069*0.531</f>
        <v>8.5131972131994721E-3</v>
      </c>
      <c r="T4069">
        <f>(L4069*0.66*1.07)*(1+0.2)*0.531*3.67</f>
        <v>3.7492120526930475E-2</v>
      </c>
    </row>
    <row r="4070" spans="1:20" x14ac:dyDescent="0.3">
      <c r="A4070" s="26">
        <v>35001</v>
      </c>
      <c r="B4070">
        <v>145</v>
      </c>
      <c r="C4070" t="s">
        <v>211</v>
      </c>
      <c r="D4070">
        <v>67</v>
      </c>
      <c r="E4070" t="s">
        <v>212</v>
      </c>
      <c r="F4070">
        <v>1</v>
      </c>
      <c r="G4070">
        <v>32</v>
      </c>
      <c r="H4070">
        <f t="shared" si="2149"/>
        <v>0.32</v>
      </c>
      <c r="I4070">
        <v>14.6</v>
      </c>
      <c r="J4070">
        <v>9.1999999999999993</v>
      </c>
      <c r="K4070">
        <f t="shared" si="2150"/>
        <v>8.0424960000000004E-2</v>
      </c>
      <c r="L4070">
        <f>0.000062*(G4070^1.947206*I4070^0.894551+0.000039*G4070^2)</f>
        <v>0.58184005796619709</v>
      </c>
      <c r="O4070">
        <f>L4070*0.47*0.75</f>
        <v>0.20509862043308447</v>
      </c>
      <c r="Q4070">
        <f>O4070*0.52</f>
        <v>0.10665128262520393</v>
      </c>
      <c r="T4070">
        <f>(L4070*0.47*0.75)*(1+0.2)*0.52*3.67</f>
        <v>0.46969224868139808</v>
      </c>
    </row>
    <row r="4071" spans="1:20" x14ac:dyDescent="0.3">
      <c r="A4071" s="26">
        <v>35001</v>
      </c>
      <c r="B4071">
        <v>145</v>
      </c>
      <c r="C4071" t="s">
        <v>211</v>
      </c>
      <c r="D4071">
        <v>68</v>
      </c>
      <c r="E4071" t="s">
        <v>213</v>
      </c>
      <c r="F4071">
        <v>3</v>
      </c>
      <c r="G4071">
        <v>15</v>
      </c>
      <c r="H4071">
        <f t="shared" si="2149"/>
        <v>0.15</v>
      </c>
      <c r="I4071">
        <v>5</v>
      </c>
      <c r="J4071">
        <v>2.4</v>
      </c>
      <c r="K4071">
        <f t="shared" si="2150"/>
        <v>1.76715E-2</v>
      </c>
      <c r="L4071">
        <f t="shared" ref="L4071:L4072" si="2163">0.000084*(G4071^1.894314*I4071^0.808223+0.000031*G4071^2)</f>
        <v>5.2130745815959834E-2</v>
      </c>
      <c r="O4071">
        <f>L4071*0.66*1.07</f>
        <v>3.6814732695230834E-2</v>
      </c>
      <c r="Q4071">
        <f t="shared" ref="Q4071:Q4072" si="2164">O4071*0.531</f>
        <v>1.9548623061167576E-2</v>
      </c>
      <c r="T4071">
        <f>(L4071*0.66*1.07)*(1+0.2)*0.531*3.67</f>
        <v>8.6092135961381988E-2</v>
      </c>
    </row>
    <row r="4072" spans="1:20" x14ac:dyDescent="0.3">
      <c r="A4072" s="26">
        <v>35001</v>
      </c>
      <c r="B4072">
        <v>145</v>
      </c>
      <c r="C4072" t="s">
        <v>211</v>
      </c>
      <c r="D4072">
        <v>69</v>
      </c>
      <c r="E4072" t="s">
        <v>213</v>
      </c>
      <c r="F4072">
        <v>3</v>
      </c>
      <c r="G4072">
        <v>10</v>
      </c>
      <c r="H4072">
        <f t="shared" si="2149"/>
        <v>0.1</v>
      </c>
      <c r="I4072">
        <v>3</v>
      </c>
      <c r="J4072">
        <v>1.8</v>
      </c>
      <c r="K4072">
        <f t="shared" si="2150"/>
        <v>7.8540000000000016E-3</v>
      </c>
      <c r="L4072">
        <f t="shared" si="2163"/>
        <v>1.6003711896310686E-2</v>
      </c>
      <c r="O4072">
        <f>L4072*0.66*1.07</f>
        <v>1.1301821341174608E-2</v>
      </c>
      <c r="Q4072">
        <f t="shared" si="2164"/>
        <v>6.0012671321637168E-3</v>
      </c>
      <c r="T4072">
        <f>(L4072*0.66*1.07)*(1+0.2)*0.531*3.67</f>
        <v>2.642958045004901E-2</v>
      </c>
    </row>
    <row r="4073" spans="1:20" x14ac:dyDescent="0.3">
      <c r="A4073" s="26">
        <v>35001</v>
      </c>
      <c r="B4073">
        <v>145</v>
      </c>
      <c r="C4073" t="s">
        <v>211</v>
      </c>
      <c r="D4073">
        <v>70</v>
      </c>
      <c r="E4073" t="s">
        <v>222</v>
      </c>
      <c r="F4073">
        <v>3</v>
      </c>
      <c r="G4073">
        <v>14.5</v>
      </c>
      <c r="H4073">
        <f t="shared" si="2149"/>
        <v>0.14499999999999999</v>
      </c>
      <c r="I4073">
        <v>5</v>
      </c>
      <c r="J4073">
        <v>2.8</v>
      </c>
      <c r="K4073">
        <f t="shared" si="2150"/>
        <v>1.6513034999999999E-2</v>
      </c>
      <c r="L4073">
        <f>0.000081*(G4073^1.922704*I4073^0.783213+0.000032*G4073^2)</f>
        <v>4.8853891198166806E-2</v>
      </c>
      <c r="O4073">
        <f>L4073*0.61*1.07</f>
        <v>3.1886934785043473E-2</v>
      </c>
      <c r="Q4073">
        <f>O4073*0.531</f>
        <v>1.6931962370858086E-2</v>
      </c>
      <c r="T4073">
        <f>(L4073*0.61*1.07)*(1+0.2)*0.531*3.67</f>
        <v>7.4568362281259001E-2</v>
      </c>
    </row>
    <row r="4074" spans="1:20" x14ac:dyDescent="0.3">
      <c r="A4074" s="26">
        <v>35001</v>
      </c>
      <c r="B4074">
        <v>145</v>
      </c>
      <c r="C4074" t="s">
        <v>211</v>
      </c>
      <c r="D4074">
        <v>71</v>
      </c>
      <c r="E4074" t="s">
        <v>213</v>
      </c>
      <c r="F4074">
        <v>3</v>
      </c>
      <c r="G4074">
        <v>13</v>
      </c>
      <c r="H4074">
        <f t="shared" si="2149"/>
        <v>0.13</v>
      </c>
      <c r="I4074">
        <v>4.7</v>
      </c>
      <c r="J4074">
        <v>2</v>
      </c>
      <c r="K4074">
        <f t="shared" si="2150"/>
        <v>1.3273260000000002E-2</v>
      </c>
      <c r="L4074">
        <f t="shared" ref="L4074:L4076" si="2165">0.000084*(G4074^1.894314*I4074^0.808223+0.000031*G4074^2)</f>
        <v>3.7813578155315414E-2</v>
      </c>
      <c r="O4074">
        <f>L4074*0.66*1.07</f>
        <v>2.6703948893283747E-2</v>
      </c>
      <c r="Q4074">
        <f t="shared" ref="Q4074:Q4076" si="2166">O4074*0.531</f>
        <v>1.4179796862333671E-2</v>
      </c>
      <c r="T4074">
        <f>(L4074*0.66*1.07)*(1+0.2)*0.531*3.67</f>
        <v>6.2447825381717469E-2</v>
      </c>
    </row>
    <row r="4075" spans="1:20" x14ac:dyDescent="0.3">
      <c r="A4075" s="26">
        <v>35001</v>
      </c>
      <c r="B4075">
        <v>145</v>
      </c>
      <c r="C4075" t="s">
        <v>211</v>
      </c>
      <c r="D4075">
        <v>72</v>
      </c>
      <c r="E4075" t="s">
        <v>213</v>
      </c>
      <c r="F4075">
        <v>7</v>
      </c>
      <c r="G4075">
        <v>17</v>
      </c>
      <c r="H4075">
        <f t="shared" si="2149"/>
        <v>0.17</v>
      </c>
      <c r="I4075">
        <v>3</v>
      </c>
      <c r="J4075">
        <v>0</v>
      </c>
      <c r="K4075">
        <f t="shared" si="2150"/>
        <v>2.2698060000000003E-2</v>
      </c>
      <c r="L4075">
        <f t="shared" si="2165"/>
        <v>4.3728416424186636E-2</v>
      </c>
      <c r="O4075">
        <f>L4075*0.66*1.07</f>
        <v>3.0881007678760605E-2</v>
      </c>
      <c r="Q4075">
        <f t="shared" si="2166"/>
        <v>1.6397815077421881E-2</v>
      </c>
      <c r="T4075">
        <f>(L4075*0.66*1.07)*(1+0.2)*0.531*3.67</f>
        <v>7.2215977600965972E-2</v>
      </c>
    </row>
    <row r="4076" spans="1:20" x14ac:dyDescent="0.3">
      <c r="A4076" s="26">
        <v>35001</v>
      </c>
      <c r="B4076">
        <v>145</v>
      </c>
      <c r="C4076" t="s">
        <v>211</v>
      </c>
      <c r="D4076">
        <v>73</v>
      </c>
      <c r="E4076" t="s">
        <v>213</v>
      </c>
      <c r="F4076">
        <v>3</v>
      </c>
      <c r="G4076">
        <v>14</v>
      </c>
      <c r="H4076">
        <f t="shared" si="2149"/>
        <v>0.14000000000000001</v>
      </c>
      <c r="I4076">
        <v>4.8</v>
      </c>
      <c r="J4076">
        <v>2.2000000000000002</v>
      </c>
      <c r="K4076">
        <f t="shared" si="2150"/>
        <v>1.5393840000000002E-2</v>
      </c>
      <c r="L4076">
        <f t="shared" si="2165"/>
        <v>4.4259399230959166E-2</v>
      </c>
      <c r="O4076">
        <f>L4076*0.66*1.07</f>
        <v>3.1255987736903364E-2</v>
      </c>
      <c r="Q4076">
        <f t="shared" si="2166"/>
        <v>1.6596929488295688E-2</v>
      </c>
      <c r="T4076">
        <f>(L4076*0.66*1.07)*(1+0.2)*0.531*3.67</f>
        <v>7.3092877466454195E-2</v>
      </c>
    </row>
    <row r="4077" spans="1:20" x14ac:dyDescent="0.3">
      <c r="A4077" s="26">
        <v>35001</v>
      </c>
      <c r="B4077">
        <v>145</v>
      </c>
      <c r="C4077" t="s">
        <v>211</v>
      </c>
      <c r="D4077">
        <v>74</v>
      </c>
      <c r="E4077" t="s">
        <v>212</v>
      </c>
      <c r="F4077">
        <v>1</v>
      </c>
      <c r="G4077">
        <v>31</v>
      </c>
      <c r="H4077">
        <f t="shared" si="2149"/>
        <v>0.31</v>
      </c>
      <c r="I4077">
        <v>14</v>
      </c>
      <c r="J4077">
        <v>9.1999999999999993</v>
      </c>
      <c r="K4077">
        <f t="shared" si="2150"/>
        <v>7.5476940000000006E-2</v>
      </c>
      <c r="L4077">
        <f t="shared" ref="L4077:L4083" si="2167">0.000062*(G4077^1.947206*I4077^0.894551+0.000039*G4077^2)</f>
        <v>0.52680759064712401</v>
      </c>
      <c r="O4077">
        <f t="shared" ref="O4077:O4083" si="2168">L4077*0.47*0.75</f>
        <v>0.18569967570311122</v>
      </c>
      <c r="Q4077">
        <f t="shared" ref="Q4077:Q4083" si="2169">O4077*0.52</f>
        <v>9.656383136561783E-2</v>
      </c>
      <c r="T4077">
        <f t="shared" ref="T4077:T4083" si="2170">(L4077*0.47*0.75)*(1+0.2)*0.52*3.67</f>
        <v>0.42526711333418094</v>
      </c>
    </row>
    <row r="4078" spans="1:20" x14ac:dyDescent="0.3">
      <c r="A4078" s="26">
        <v>35001</v>
      </c>
      <c r="B4078">
        <v>145</v>
      </c>
      <c r="C4078" t="s">
        <v>211</v>
      </c>
      <c r="D4078">
        <v>75</v>
      </c>
      <c r="E4078" t="s">
        <v>212</v>
      </c>
      <c r="F4078">
        <v>5</v>
      </c>
      <c r="G4078">
        <v>17</v>
      </c>
      <c r="H4078">
        <f t="shared" si="2149"/>
        <v>0.17</v>
      </c>
      <c r="I4078">
        <v>9.8000000000000007</v>
      </c>
      <c r="J4078">
        <v>7</v>
      </c>
      <c r="K4078">
        <f t="shared" si="2150"/>
        <v>2.2698060000000003E-2</v>
      </c>
      <c r="L4078">
        <f t="shared" si="2167"/>
        <v>0.11885953926180517</v>
      </c>
      <c r="O4078">
        <f t="shared" si="2168"/>
        <v>4.1897987589786322E-2</v>
      </c>
      <c r="Q4078">
        <f t="shared" si="2169"/>
        <v>2.1786953546688886E-2</v>
      </c>
      <c r="T4078">
        <f t="shared" si="2170"/>
        <v>9.5949743419617858E-2</v>
      </c>
    </row>
    <row r="4079" spans="1:20" x14ac:dyDescent="0.3">
      <c r="A4079" s="26">
        <v>35001</v>
      </c>
      <c r="B4079">
        <v>145</v>
      </c>
      <c r="C4079" t="s">
        <v>211</v>
      </c>
      <c r="D4079">
        <v>76</v>
      </c>
      <c r="E4079" t="s">
        <v>212</v>
      </c>
      <c r="F4079">
        <v>5</v>
      </c>
      <c r="G4079">
        <v>31.5</v>
      </c>
      <c r="H4079">
        <f t="shared" si="2149"/>
        <v>0.315</v>
      </c>
      <c r="I4079">
        <v>13.9</v>
      </c>
      <c r="J4079">
        <v>10</v>
      </c>
      <c r="K4079">
        <f t="shared" si="2150"/>
        <v>7.7931315000000001E-2</v>
      </c>
      <c r="L4079">
        <f t="shared" si="2167"/>
        <v>0.54000521240120414</v>
      </c>
      <c r="O4079">
        <f t="shared" si="2168"/>
        <v>0.19035183737142444</v>
      </c>
      <c r="Q4079">
        <f t="shared" si="2169"/>
        <v>9.8982955433140715E-2</v>
      </c>
      <c r="T4079">
        <f t="shared" si="2170"/>
        <v>0.43592093572755169</v>
      </c>
    </row>
    <row r="4080" spans="1:20" x14ac:dyDescent="0.3">
      <c r="A4080" s="26">
        <v>35001</v>
      </c>
      <c r="B4080">
        <v>145</v>
      </c>
      <c r="C4080" t="s">
        <v>211</v>
      </c>
      <c r="D4080">
        <v>77</v>
      </c>
      <c r="E4080" t="s">
        <v>212</v>
      </c>
      <c r="F4080">
        <v>4</v>
      </c>
      <c r="G4080">
        <v>16</v>
      </c>
      <c r="H4080">
        <f t="shared" si="2149"/>
        <v>0.16</v>
      </c>
      <c r="I4080">
        <v>6.1</v>
      </c>
      <c r="J4080">
        <v>4.2</v>
      </c>
      <c r="K4080">
        <f t="shared" si="2150"/>
        <v>2.0106240000000001E-2</v>
      </c>
      <c r="L4080">
        <f t="shared" si="2167"/>
        <v>6.9116672755172706E-2</v>
      </c>
      <c r="O4080">
        <f t="shared" si="2168"/>
        <v>2.4363627146198379E-2</v>
      </c>
      <c r="Q4080">
        <f t="shared" si="2169"/>
        <v>1.2669086116023158E-2</v>
      </c>
      <c r="T4080">
        <f t="shared" si="2170"/>
        <v>5.5794655254965977E-2</v>
      </c>
    </row>
    <row r="4081" spans="1:24" x14ac:dyDescent="0.3">
      <c r="A4081" s="26">
        <v>35001</v>
      </c>
      <c r="B4081">
        <v>145</v>
      </c>
      <c r="C4081" t="s">
        <v>211</v>
      </c>
      <c r="D4081">
        <v>78</v>
      </c>
      <c r="E4081" t="s">
        <v>212</v>
      </c>
      <c r="F4081">
        <v>3</v>
      </c>
      <c r="G4081">
        <v>10</v>
      </c>
      <c r="H4081">
        <f t="shared" si="2149"/>
        <v>0.1</v>
      </c>
      <c r="I4081">
        <v>4.7</v>
      </c>
      <c r="J4081">
        <v>3</v>
      </c>
      <c r="K4081">
        <f t="shared" si="2150"/>
        <v>7.8540000000000016E-3</v>
      </c>
      <c r="L4081">
        <f t="shared" si="2167"/>
        <v>2.1919381288241158E-2</v>
      </c>
      <c r="O4081">
        <f t="shared" si="2168"/>
        <v>7.7265819041050076E-3</v>
      </c>
      <c r="Q4081">
        <f t="shared" si="2169"/>
        <v>4.0178225901346043E-3</v>
      </c>
      <c r="T4081">
        <f t="shared" si="2170"/>
        <v>1.7694490686952797E-2</v>
      </c>
    </row>
    <row r="4082" spans="1:24" x14ac:dyDescent="0.3">
      <c r="A4082" s="26">
        <v>35001</v>
      </c>
      <c r="B4082">
        <v>146</v>
      </c>
      <c r="C4082" t="s">
        <v>211</v>
      </c>
      <c r="D4082">
        <v>1</v>
      </c>
      <c r="E4082" t="s">
        <v>212</v>
      </c>
      <c r="F4082">
        <v>4</v>
      </c>
      <c r="G4082">
        <v>18</v>
      </c>
      <c r="H4082">
        <f t="shared" si="2149"/>
        <v>0.18</v>
      </c>
      <c r="I4082">
        <v>6</v>
      </c>
      <c r="J4082">
        <v>1.5</v>
      </c>
      <c r="K4082">
        <f t="shared" si="2150"/>
        <v>2.5446959999999998E-2</v>
      </c>
      <c r="L4082">
        <f t="shared" si="2167"/>
        <v>8.5657578783376973E-2</v>
      </c>
      <c r="O4082">
        <f t="shared" si="2168"/>
        <v>3.019429652114038E-2</v>
      </c>
      <c r="Q4082">
        <f t="shared" si="2169"/>
        <v>1.5701034190992998E-2</v>
      </c>
      <c r="T4082">
        <f t="shared" si="2170"/>
        <v>6.9147354577133169E-2</v>
      </c>
    </row>
    <row r="4083" spans="1:24" x14ac:dyDescent="0.3">
      <c r="A4083" s="26">
        <v>35001</v>
      </c>
      <c r="B4083">
        <v>146</v>
      </c>
      <c r="C4083" t="s">
        <v>211</v>
      </c>
      <c r="D4083">
        <v>2</v>
      </c>
      <c r="E4083" t="s">
        <v>212</v>
      </c>
      <c r="F4083">
        <v>3</v>
      </c>
      <c r="G4083">
        <v>11</v>
      </c>
      <c r="H4083">
        <f t="shared" si="2149"/>
        <v>0.11</v>
      </c>
      <c r="I4083">
        <v>4.5</v>
      </c>
      <c r="J4083">
        <v>2.2000000000000002</v>
      </c>
      <c r="K4083">
        <f t="shared" si="2150"/>
        <v>9.503339999999999E-3</v>
      </c>
      <c r="L4083">
        <f t="shared" si="2167"/>
        <v>2.5382517123476132E-2</v>
      </c>
      <c r="O4083">
        <f t="shared" si="2168"/>
        <v>8.947337286025335E-3</v>
      </c>
      <c r="Q4083">
        <f t="shared" si="2169"/>
        <v>4.6526153887331747E-3</v>
      </c>
      <c r="T4083">
        <f t="shared" si="2170"/>
        <v>2.04901181719809E-2</v>
      </c>
    </row>
    <row r="4084" spans="1:24" x14ac:dyDescent="0.3">
      <c r="A4084" s="26">
        <v>35001</v>
      </c>
      <c r="B4084">
        <v>146</v>
      </c>
      <c r="C4084" t="s">
        <v>211</v>
      </c>
      <c r="D4084">
        <v>3</v>
      </c>
      <c r="E4084" t="s">
        <v>214</v>
      </c>
      <c r="F4084">
        <v>3</v>
      </c>
      <c r="G4084">
        <v>14</v>
      </c>
      <c r="H4084">
        <f t="shared" si="2149"/>
        <v>0.14000000000000001</v>
      </c>
      <c r="I4084">
        <v>4.5</v>
      </c>
      <c r="J4084">
        <v>1</v>
      </c>
      <c r="K4084">
        <f t="shared" si="2150"/>
        <v>1.5393840000000002E-2</v>
      </c>
      <c r="L4084">
        <f>0.000081*(G4084^1.864042*I4084^0.850892+0.000027*G4084^2)</f>
        <v>3.9878038224924216E-2</v>
      </c>
      <c r="O4084">
        <f>L4084*0.47*0.75</f>
        <v>1.4057008474285784E-2</v>
      </c>
      <c r="Q4084">
        <f>O4084*0.521</f>
        <v>7.3237014151028932E-3</v>
      </c>
      <c r="T4084">
        <f>(L4084*0.47*0.75)*(1+0.2)*0.521*3.67</f>
        <v>3.2253581032113142E-2</v>
      </c>
    </row>
    <row r="4085" spans="1:24" x14ac:dyDescent="0.3">
      <c r="A4085" s="26">
        <v>35001</v>
      </c>
      <c r="B4085">
        <v>146</v>
      </c>
      <c r="C4085" t="s">
        <v>211</v>
      </c>
      <c r="D4085">
        <v>4</v>
      </c>
      <c r="E4085" t="s">
        <v>212</v>
      </c>
      <c r="F4085">
        <v>1</v>
      </c>
      <c r="G4085">
        <v>55</v>
      </c>
      <c r="H4085">
        <f t="shared" si="2149"/>
        <v>0.55000000000000004</v>
      </c>
      <c r="I4085">
        <v>16.600000000000001</v>
      </c>
      <c r="J4085">
        <v>3</v>
      </c>
      <c r="K4085">
        <f t="shared" si="2150"/>
        <v>0.23758350000000003</v>
      </c>
      <c r="L4085">
        <f>0.000062*(G4085^1.947206*I4085^0.894551+0.000039*G4085^2)</f>
        <v>1.8736435240731182</v>
      </c>
      <c r="O4085">
        <f>L4085*0.47*0.75</f>
        <v>0.66045934223577407</v>
      </c>
      <c r="Q4085">
        <f>O4085*0.52</f>
        <v>0.34343885796260254</v>
      </c>
      <c r="T4085">
        <f>(L4085*0.47*0.75)*(1+0.2)*0.52*3.67</f>
        <v>1.5125047304673014</v>
      </c>
      <c r="U4085">
        <v>56</v>
      </c>
      <c r="V4085">
        <v>65</v>
      </c>
      <c r="W4085">
        <v>13</v>
      </c>
      <c r="X4085">
        <v>5</v>
      </c>
    </row>
    <row r="4086" spans="1:24" x14ac:dyDescent="0.3">
      <c r="A4086" s="26">
        <v>35001</v>
      </c>
      <c r="B4086">
        <v>146</v>
      </c>
      <c r="C4086" t="s">
        <v>211</v>
      </c>
      <c r="D4086">
        <v>5</v>
      </c>
      <c r="E4086" t="s">
        <v>214</v>
      </c>
      <c r="F4086">
        <v>3</v>
      </c>
      <c r="G4086">
        <v>13.5</v>
      </c>
      <c r="H4086">
        <f t="shared" si="2149"/>
        <v>0.13500000000000001</v>
      </c>
      <c r="I4086">
        <v>4.8</v>
      </c>
      <c r="J4086">
        <v>1.3</v>
      </c>
      <c r="K4086">
        <f t="shared" si="2150"/>
        <v>1.4313915000000002E-2</v>
      </c>
      <c r="L4086">
        <f t="shared" ref="L4086:L4089" si="2171">0.000081*(G4086^1.864042*I4086^0.850892+0.000027*G4086^2)</f>
        <v>3.9367855085140575E-2</v>
      </c>
      <c r="O4086">
        <f t="shared" ref="O4086:O4089" si="2172">L4086*0.47*0.75</f>
        <v>1.3877168917512051E-2</v>
      </c>
      <c r="Q4086">
        <f t="shared" ref="Q4086:Q4089" si="2173">O4086*0.521</f>
        <v>7.230005006023779E-3</v>
      </c>
      <c r="T4086">
        <f t="shared" ref="T4086:T4089" si="2174">(L4086*0.47*0.75)*(1+0.2)*0.521*3.67</f>
        <v>3.1840942046528715E-2</v>
      </c>
    </row>
    <row r="4087" spans="1:24" x14ac:dyDescent="0.3">
      <c r="A4087" s="26">
        <v>35001</v>
      </c>
      <c r="B4087">
        <v>146</v>
      </c>
      <c r="C4087" t="s">
        <v>211</v>
      </c>
      <c r="D4087">
        <v>6</v>
      </c>
      <c r="E4087" t="s">
        <v>214</v>
      </c>
      <c r="F4087">
        <v>3</v>
      </c>
      <c r="G4087">
        <v>10.5</v>
      </c>
      <c r="H4087">
        <f t="shared" si="2149"/>
        <v>0.105</v>
      </c>
      <c r="I4087">
        <v>4.5</v>
      </c>
      <c r="J4087">
        <v>1.5</v>
      </c>
      <c r="K4087">
        <f t="shared" si="2150"/>
        <v>8.659034999999999E-3</v>
      </c>
      <c r="L4087">
        <f t="shared" si="2171"/>
        <v>2.332612259374325E-2</v>
      </c>
      <c r="O4087">
        <f t="shared" si="2172"/>
        <v>8.2224582142944955E-3</v>
      </c>
      <c r="Q4087">
        <f t="shared" si="2173"/>
        <v>4.2839007296474321E-3</v>
      </c>
      <c r="T4087">
        <f t="shared" si="2174"/>
        <v>1.8866298813367294E-2</v>
      </c>
    </row>
    <row r="4088" spans="1:24" x14ac:dyDescent="0.3">
      <c r="A4088" s="26">
        <v>35001</v>
      </c>
      <c r="B4088">
        <v>146</v>
      </c>
      <c r="C4088" t="s">
        <v>211</v>
      </c>
      <c r="D4088">
        <v>7</v>
      </c>
      <c r="E4088" t="s">
        <v>214</v>
      </c>
      <c r="F4088">
        <v>3</v>
      </c>
      <c r="G4088">
        <v>10.5</v>
      </c>
      <c r="H4088">
        <f t="shared" si="2149"/>
        <v>0.105</v>
      </c>
      <c r="I4088">
        <v>4</v>
      </c>
      <c r="J4088">
        <v>2.2999999999999998</v>
      </c>
      <c r="K4088">
        <f t="shared" si="2150"/>
        <v>8.659034999999999E-3</v>
      </c>
      <c r="L4088">
        <f t="shared" si="2171"/>
        <v>2.1101715084335365E-2</v>
      </c>
      <c r="O4088">
        <f t="shared" si="2172"/>
        <v>7.4383545672282161E-3</v>
      </c>
      <c r="Q4088">
        <f t="shared" si="2173"/>
        <v>3.8753827295259008E-3</v>
      </c>
      <c r="T4088">
        <f t="shared" si="2174"/>
        <v>1.7067185540832065E-2</v>
      </c>
    </row>
    <row r="4089" spans="1:24" x14ac:dyDescent="0.3">
      <c r="A4089" s="26">
        <v>35001</v>
      </c>
      <c r="B4089">
        <v>146</v>
      </c>
      <c r="C4089" t="s">
        <v>211</v>
      </c>
      <c r="D4089">
        <v>8</v>
      </c>
      <c r="E4089" t="s">
        <v>214</v>
      </c>
      <c r="F4089">
        <v>4</v>
      </c>
      <c r="G4089">
        <v>14</v>
      </c>
      <c r="H4089">
        <f t="shared" si="2149"/>
        <v>0.14000000000000001</v>
      </c>
      <c r="I4089">
        <v>6.1</v>
      </c>
      <c r="J4089">
        <v>1</v>
      </c>
      <c r="K4089">
        <f t="shared" si="2150"/>
        <v>1.5393840000000002E-2</v>
      </c>
      <c r="L4089">
        <f t="shared" si="2171"/>
        <v>5.1659511174391728E-2</v>
      </c>
      <c r="O4089">
        <f t="shared" si="2172"/>
        <v>1.8209977688973082E-2</v>
      </c>
      <c r="Q4089">
        <f t="shared" si="2173"/>
        <v>9.4873983759549765E-3</v>
      </c>
      <c r="T4089">
        <f t="shared" si="2174"/>
        <v>4.1782502447705719E-2</v>
      </c>
    </row>
    <row r="4090" spans="1:24" x14ac:dyDescent="0.3">
      <c r="A4090" s="26">
        <v>35001</v>
      </c>
      <c r="B4090">
        <v>146</v>
      </c>
      <c r="C4090" t="s">
        <v>211</v>
      </c>
      <c r="D4090">
        <v>9</v>
      </c>
      <c r="E4090" t="s">
        <v>212</v>
      </c>
      <c r="F4090">
        <v>5</v>
      </c>
      <c r="G4090">
        <v>18.5</v>
      </c>
      <c r="H4090">
        <f t="shared" si="2149"/>
        <v>0.185</v>
      </c>
      <c r="I4090">
        <v>7.8</v>
      </c>
      <c r="J4090">
        <v>3.8</v>
      </c>
      <c r="K4090">
        <f t="shared" si="2150"/>
        <v>2.6880314999999998E-2</v>
      </c>
      <c r="L4090">
        <f t="shared" ref="L4090:L4091" si="2175">0.000062*(G4090^1.947206*I4090^0.894551+0.000039*G4090^2)</f>
        <v>0.11425187781172265</v>
      </c>
      <c r="O4090">
        <f t="shared" ref="O4090:O4095" si="2176">L4090*0.47*0.75</f>
        <v>4.0273786928632233E-2</v>
      </c>
      <c r="Q4090">
        <f t="shared" ref="Q4090:Q4091" si="2177">O4090*0.52</f>
        <v>2.094236920288876E-2</v>
      </c>
      <c r="T4090">
        <f>(L4090*0.47*0.75)*(1+0.2)*0.52*3.67</f>
        <v>9.2230193969522103E-2</v>
      </c>
    </row>
    <row r="4091" spans="1:24" x14ac:dyDescent="0.3">
      <c r="A4091" s="26">
        <v>35001</v>
      </c>
      <c r="B4091">
        <v>146</v>
      </c>
      <c r="C4091" t="s">
        <v>211</v>
      </c>
      <c r="D4091">
        <v>10</v>
      </c>
      <c r="E4091" t="s">
        <v>212</v>
      </c>
      <c r="F4091">
        <v>3</v>
      </c>
      <c r="G4091">
        <v>10</v>
      </c>
      <c r="H4091">
        <f t="shared" si="2149"/>
        <v>0.1</v>
      </c>
      <c r="I4091">
        <v>6.5</v>
      </c>
      <c r="J4091">
        <v>4.2</v>
      </c>
      <c r="K4091">
        <f t="shared" si="2150"/>
        <v>7.8540000000000016E-3</v>
      </c>
      <c r="L4091">
        <f t="shared" si="2175"/>
        <v>2.9295015374085905E-2</v>
      </c>
      <c r="O4091">
        <f t="shared" si="2176"/>
        <v>1.0326492919365281E-2</v>
      </c>
      <c r="Q4091">
        <f t="shared" si="2177"/>
        <v>5.3697763180699468E-3</v>
      </c>
      <c r="T4091">
        <f>(L4091*0.47*0.75)*(1+0.2)*0.52*3.67</f>
        <v>2.3648494904780045E-2</v>
      </c>
    </row>
    <row r="4092" spans="1:24" x14ac:dyDescent="0.3">
      <c r="A4092" s="26">
        <v>35001</v>
      </c>
      <c r="B4092">
        <v>146</v>
      </c>
      <c r="C4092" t="s">
        <v>211</v>
      </c>
      <c r="D4092">
        <v>11</v>
      </c>
      <c r="E4092" t="s">
        <v>217</v>
      </c>
      <c r="F4092">
        <v>3</v>
      </c>
      <c r="G4092">
        <v>15</v>
      </c>
      <c r="H4092">
        <f t="shared" si="2149"/>
        <v>0.15</v>
      </c>
      <c r="I4092">
        <v>6.6</v>
      </c>
      <c r="J4092">
        <v>2.4</v>
      </c>
      <c r="K4092">
        <f t="shared" si="2150"/>
        <v>1.76715E-2</v>
      </c>
      <c r="L4092">
        <f>0.000059*(G4092^1.965295*I4092^0.892133+0.000019*G4092^2)</f>
        <v>6.5067205627309013E-2</v>
      </c>
      <c r="O4092">
        <f t="shared" si="2176"/>
        <v>2.2936189983626426E-2</v>
      </c>
      <c r="Q4092">
        <f>O4092*0.52</f>
        <v>1.1926818791485742E-2</v>
      </c>
      <c r="T4092">
        <f>(L4092*0.47*0.75)*(1+0.2)*0.52*3.67</f>
        <v>5.2525709957703198E-2</v>
      </c>
    </row>
    <row r="4093" spans="1:24" x14ac:dyDescent="0.3">
      <c r="A4093" s="26">
        <v>35001</v>
      </c>
      <c r="B4093">
        <v>146</v>
      </c>
      <c r="C4093" t="s">
        <v>211</v>
      </c>
      <c r="D4093">
        <v>12</v>
      </c>
      <c r="E4093" t="s">
        <v>212</v>
      </c>
      <c r="F4093">
        <v>3</v>
      </c>
      <c r="G4093">
        <v>14</v>
      </c>
      <c r="H4093">
        <f t="shared" si="2149"/>
        <v>0.14000000000000001</v>
      </c>
      <c r="I4093">
        <v>6.5</v>
      </c>
      <c r="J4093">
        <v>3</v>
      </c>
      <c r="K4093">
        <f t="shared" si="2150"/>
        <v>1.5393840000000002E-2</v>
      </c>
      <c r="L4093">
        <f t="shared" ref="L4093:L4094" si="2178">0.000062*(G4093^1.947206*I4093^0.894551+0.000039*G4093^2)</f>
        <v>5.6407283131955893E-2</v>
      </c>
      <c r="O4093">
        <f t="shared" si="2176"/>
        <v>1.988356730401445E-2</v>
      </c>
      <c r="Q4093">
        <f t="shared" ref="Q4093:Q4094" si="2179">O4093*0.52</f>
        <v>1.0339454998087515E-2</v>
      </c>
      <c r="T4093">
        <f>(L4093*0.47*0.75)*(1+0.2)*0.52*3.67</f>
        <v>4.5534959811577409E-2</v>
      </c>
    </row>
    <row r="4094" spans="1:24" x14ac:dyDescent="0.3">
      <c r="A4094" s="26">
        <v>35001</v>
      </c>
      <c r="B4094">
        <v>146</v>
      </c>
      <c r="C4094" t="s">
        <v>211</v>
      </c>
      <c r="D4094">
        <v>13</v>
      </c>
      <c r="E4094" t="s">
        <v>212</v>
      </c>
      <c r="F4094">
        <v>3</v>
      </c>
      <c r="G4094">
        <v>13.5</v>
      </c>
      <c r="H4094">
        <f t="shared" si="2149"/>
        <v>0.13500000000000001</v>
      </c>
      <c r="I4094">
        <v>6.7</v>
      </c>
      <c r="J4094">
        <v>4.0999999999999996</v>
      </c>
      <c r="K4094">
        <f t="shared" si="2150"/>
        <v>1.4313915000000002E-2</v>
      </c>
      <c r="L4094">
        <f t="shared" si="2178"/>
        <v>5.399505288221846E-2</v>
      </c>
      <c r="O4094">
        <f t="shared" si="2176"/>
        <v>1.9033256140982006E-2</v>
      </c>
      <c r="Q4094">
        <f t="shared" si="2179"/>
        <v>9.8972931933106433E-3</v>
      </c>
      <c r="T4094">
        <f>(L4094*0.47*0.75)*(1+0.2)*0.52*3.67</f>
        <v>4.3587679223340073E-2</v>
      </c>
    </row>
    <row r="4095" spans="1:24" x14ac:dyDescent="0.3">
      <c r="A4095" s="26">
        <v>35001</v>
      </c>
      <c r="B4095">
        <v>146</v>
      </c>
      <c r="C4095" t="s">
        <v>211</v>
      </c>
      <c r="D4095">
        <v>14</v>
      </c>
      <c r="E4095" t="s">
        <v>214</v>
      </c>
      <c r="F4095">
        <v>3</v>
      </c>
      <c r="G4095">
        <v>9</v>
      </c>
      <c r="H4095">
        <f t="shared" si="2149"/>
        <v>0.09</v>
      </c>
      <c r="I4095">
        <v>4</v>
      </c>
      <c r="J4095">
        <v>1.8</v>
      </c>
      <c r="K4095">
        <f t="shared" si="2150"/>
        <v>6.3617399999999994E-3</v>
      </c>
      <c r="L4095">
        <f>0.000081*(G4095^1.864042*I4095^0.850892+0.000027*G4095^2)</f>
        <v>1.5831644322074855E-2</v>
      </c>
      <c r="O4095">
        <f t="shared" si="2176"/>
        <v>5.5806546235313862E-3</v>
      </c>
      <c r="Q4095">
        <f>O4095*0.521</f>
        <v>2.9075210588598525E-3</v>
      </c>
      <c r="T4095">
        <f>(L4095*0.47*0.75)*(1+0.2)*0.521*3.67</f>
        <v>1.280472274321879E-2</v>
      </c>
    </row>
    <row r="4096" spans="1:24" x14ac:dyDescent="0.3">
      <c r="A4096" s="26">
        <v>35001</v>
      </c>
      <c r="B4096">
        <v>146</v>
      </c>
      <c r="C4096" t="s">
        <v>211</v>
      </c>
      <c r="D4096">
        <v>15</v>
      </c>
      <c r="E4096" t="s">
        <v>212</v>
      </c>
      <c r="F4096">
        <v>3</v>
      </c>
      <c r="G4096">
        <v>11</v>
      </c>
      <c r="H4096">
        <f t="shared" si="2149"/>
        <v>0.11</v>
      </c>
      <c r="I4096">
        <v>7.1</v>
      </c>
      <c r="J4096">
        <v>4.2</v>
      </c>
      <c r="K4096">
        <f t="shared" si="2150"/>
        <v>9.503339999999999E-3</v>
      </c>
      <c r="L4096">
        <f t="shared" ref="L4096:L4100" si="2180">0.000062*(G4096^1.947206*I4096^0.894551+0.000039*G4096^2)</f>
        <v>3.8167622719372872E-2</v>
      </c>
      <c r="O4096">
        <f t="shared" ref="O4096:O4110" si="2181">L4096*0.47*0.75</f>
        <v>1.3454087008578936E-2</v>
      </c>
      <c r="Q4096">
        <f t="shared" ref="Q4096:Q4105" si="2182">O4096*0.52</f>
        <v>6.9961252444610466E-3</v>
      </c>
      <c r="T4096">
        <f t="shared" ref="T4096:T4107" si="2183">(L4096*0.47*0.75)*(1+0.2)*0.52*3.67</f>
        <v>3.0810935576606448E-2</v>
      </c>
    </row>
    <row r="4097" spans="1:20" x14ac:dyDescent="0.3">
      <c r="A4097" s="26">
        <v>35001</v>
      </c>
      <c r="B4097">
        <v>146</v>
      </c>
      <c r="C4097" t="s">
        <v>211</v>
      </c>
      <c r="D4097">
        <v>16</v>
      </c>
      <c r="E4097" t="s">
        <v>212</v>
      </c>
      <c r="F4097">
        <v>3</v>
      </c>
      <c r="G4097">
        <v>15</v>
      </c>
      <c r="H4097">
        <f t="shared" si="2149"/>
        <v>0.15</v>
      </c>
      <c r="I4097">
        <v>7.5</v>
      </c>
      <c r="J4097">
        <v>3.8</v>
      </c>
      <c r="K4097">
        <f t="shared" si="2150"/>
        <v>1.76715E-2</v>
      </c>
      <c r="L4097">
        <f t="shared" si="2180"/>
        <v>7.3328667982690207E-2</v>
      </c>
      <c r="O4097">
        <f t="shared" si="2181"/>
        <v>2.5848355463898298E-2</v>
      </c>
      <c r="Q4097">
        <f t="shared" si="2182"/>
        <v>1.3441144841227116E-2</v>
      </c>
      <c r="T4097">
        <f t="shared" si="2183"/>
        <v>5.9194801880764224E-2</v>
      </c>
    </row>
    <row r="4098" spans="1:20" x14ac:dyDescent="0.3">
      <c r="A4098" s="26">
        <v>35001</v>
      </c>
      <c r="B4098">
        <v>146</v>
      </c>
      <c r="C4098" t="s">
        <v>211</v>
      </c>
      <c r="D4098">
        <v>17</v>
      </c>
      <c r="E4098" t="s">
        <v>212</v>
      </c>
      <c r="F4098">
        <v>4</v>
      </c>
      <c r="G4098">
        <v>19</v>
      </c>
      <c r="H4098">
        <f t="shared" si="2149"/>
        <v>0.19</v>
      </c>
      <c r="I4098">
        <v>9</v>
      </c>
      <c r="J4098">
        <v>3.7</v>
      </c>
      <c r="K4098">
        <f t="shared" si="2150"/>
        <v>2.835294E-2</v>
      </c>
      <c r="L4098">
        <f t="shared" si="2180"/>
        <v>0.13677594892584441</v>
      </c>
      <c r="O4098">
        <f t="shared" si="2181"/>
        <v>4.8213521996360156E-2</v>
      </c>
      <c r="Q4098">
        <f t="shared" si="2182"/>
        <v>2.5071031438107284E-2</v>
      </c>
      <c r="T4098">
        <f t="shared" si="2183"/>
        <v>0.11041282245342446</v>
      </c>
    </row>
    <row r="4099" spans="1:20" x14ac:dyDescent="0.3">
      <c r="A4099" s="26">
        <v>35001</v>
      </c>
      <c r="B4099">
        <v>146</v>
      </c>
      <c r="C4099" t="s">
        <v>211</v>
      </c>
      <c r="D4099">
        <v>18</v>
      </c>
      <c r="E4099" t="s">
        <v>212</v>
      </c>
      <c r="F4099">
        <v>4</v>
      </c>
      <c r="G4099">
        <v>19.5</v>
      </c>
      <c r="H4099">
        <f t="shared" ref="H4099:H4162" si="2184">G4099/100</f>
        <v>0.19500000000000001</v>
      </c>
      <c r="I4099">
        <v>7.5</v>
      </c>
      <c r="J4099">
        <v>3.6</v>
      </c>
      <c r="K4099">
        <f t="shared" ref="K4099:K4162" si="2185">0.7854*H4099^2</f>
        <v>2.9864835000000003E-2</v>
      </c>
      <c r="L4099">
        <f t="shared" si="2180"/>
        <v>0.1222207713590982</v>
      </c>
      <c r="O4099">
        <f t="shared" si="2181"/>
        <v>4.3082821904082115E-2</v>
      </c>
      <c r="Q4099">
        <f t="shared" si="2182"/>
        <v>2.24030673901227E-2</v>
      </c>
      <c r="T4099">
        <f t="shared" si="2183"/>
        <v>9.8663108786100365E-2</v>
      </c>
    </row>
    <row r="4100" spans="1:20" x14ac:dyDescent="0.3">
      <c r="A4100" s="26">
        <v>35001</v>
      </c>
      <c r="B4100">
        <v>146</v>
      </c>
      <c r="C4100" t="s">
        <v>211</v>
      </c>
      <c r="D4100">
        <v>19</v>
      </c>
      <c r="E4100" t="s">
        <v>212</v>
      </c>
      <c r="F4100">
        <v>4</v>
      </c>
      <c r="G4100">
        <v>18.5</v>
      </c>
      <c r="H4100">
        <f t="shared" si="2184"/>
        <v>0.185</v>
      </c>
      <c r="I4100">
        <v>7.7</v>
      </c>
      <c r="J4100">
        <v>3.5</v>
      </c>
      <c r="K4100">
        <f t="shared" si="2185"/>
        <v>2.6880314999999998E-2</v>
      </c>
      <c r="L4100">
        <f t="shared" si="2180"/>
        <v>0.11294068800727838</v>
      </c>
      <c r="O4100">
        <f t="shared" si="2181"/>
        <v>3.9811592522565629E-2</v>
      </c>
      <c r="Q4100">
        <f t="shared" si="2182"/>
        <v>2.070202811173413E-2</v>
      </c>
      <c r="T4100">
        <f t="shared" si="2183"/>
        <v>9.1171731804077089E-2</v>
      </c>
    </row>
    <row r="4101" spans="1:20" x14ac:dyDescent="0.3">
      <c r="A4101" s="26">
        <v>35001</v>
      </c>
      <c r="B4101">
        <v>146</v>
      </c>
      <c r="C4101" t="s">
        <v>211</v>
      </c>
      <c r="D4101">
        <v>20</v>
      </c>
      <c r="E4101" t="s">
        <v>217</v>
      </c>
      <c r="F4101">
        <v>3</v>
      </c>
      <c r="G4101">
        <v>17</v>
      </c>
      <c r="H4101">
        <f t="shared" si="2184"/>
        <v>0.17</v>
      </c>
      <c r="I4101">
        <v>6.1</v>
      </c>
      <c r="J4101">
        <v>1.4</v>
      </c>
      <c r="K4101">
        <f t="shared" si="2185"/>
        <v>2.2698060000000003E-2</v>
      </c>
      <c r="L4101">
        <f t="shared" ref="L4101:L4105" si="2186">0.000059*(G4101^1.965295*I4101^0.892133+0.000019*G4101^2)</f>
        <v>7.7565322085157221E-2</v>
      </c>
      <c r="O4101">
        <f t="shared" si="2181"/>
        <v>2.7341776035017921E-2</v>
      </c>
      <c r="Q4101">
        <f t="shared" si="2182"/>
        <v>1.4217723538209319E-2</v>
      </c>
      <c r="T4101">
        <f t="shared" si="2183"/>
        <v>6.2614854462273842E-2</v>
      </c>
    </row>
    <row r="4102" spans="1:20" x14ac:dyDescent="0.3">
      <c r="A4102" s="26">
        <v>35001</v>
      </c>
      <c r="B4102">
        <v>146</v>
      </c>
      <c r="C4102" t="s">
        <v>211</v>
      </c>
      <c r="D4102">
        <v>21</v>
      </c>
      <c r="E4102" t="s">
        <v>217</v>
      </c>
      <c r="F4102">
        <v>3</v>
      </c>
      <c r="G4102">
        <v>13.5</v>
      </c>
      <c r="H4102">
        <f t="shared" si="2184"/>
        <v>0.13500000000000001</v>
      </c>
      <c r="I4102">
        <v>4.5</v>
      </c>
      <c r="J4102">
        <v>1</v>
      </c>
      <c r="K4102">
        <f t="shared" si="2185"/>
        <v>1.4313915000000002E-2</v>
      </c>
      <c r="L4102">
        <f t="shared" si="2186"/>
        <v>3.75877314472969E-2</v>
      </c>
      <c r="O4102">
        <f t="shared" si="2181"/>
        <v>1.3249675335172156E-2</v>
      </c>
      <c r="Q4102">
        <f t="shared" si="2182"/>
        <v>6.889831174289522E-3</v>
      </c>
      <c r="T4102">
        <f t="shared" si="2183"/>
        <v>3.0342816491571049E-2</v>
      </c>
    </row>
    <row r="4103" spans="1:20" x14ac:dyDescent="0.3">
      <c r="A4103" s="26">
        <v>35001</v>
      </c>
      <c r="B4103">
        <v>146</v>
      </c>
      <c r="C4103" t="s">
        <v>211</v>
      </c>
      <c r="D4103">
        <v>22</v>
      </c>
      <c r="E4103" t="s">
        <v>217</v>
      </c>
      <c r="F4103">
        <v>3</v>
      </c>
      <c r="G4103">
        <v>11</v>
      </c>
      <c r="H4103">
        <f t="shared" si="2184"/>
        <v>0.11</v>
      </c>
      <c r="I4103">
        <v>4.7</v>
      </c>
      <c r="J4103">
        <v>0.6</v>
      </c>
      <c r="K4103">
        <f t="shared" si="2185"/>
        <v>9.503339999999999E-3</v>
      </c>
      <c r="L4103">
        <f t="shared" si="2186"/>
        <v>2.6127555669539396E-2</v>
      </c>
      <c r="O4103">
        <f t="shared" si="2181"/>
        <v>9.2099633735126373E-3</v>
      </c>
      <c r="Q4103">
        <f t="shared" si="2182"/>
        <v>4.7891809542265715E-3</v>
      </c>
      <c r="T4103">
        <f t="shared" si="2183"/>
        <v>2.1091552922413822E-2</v>
      </c>
    </row>
    <row r="4104" spans="1:20" x14ac:dyDescent="0.3">
      <c r="A4104" s="26">
        <v>35001</v>
      </c>
      <c r="B4104">
        <v>146</v>
      </c>
      <c r="C4104" t="s">
        <v>211</v>
      </c>
      <c r="D4104">
        <v>23</v>
      </c>
      <c r="E4104" t="s">
        <v>217</v>
      </c>
      <c r="F4104">
        <v>3</v>
      </c>
      <c r="G4104">
        <v>12.5</v>
      </c>
      <c r="H4104">
        <f t="shared" si="2184"/>
        <v>0.125</v>
      </c>
      <c r="I4104">
        <v>4.7</v>
      </c>
      <c r="J4104">
        <v>0.7</v>
      </c>
      <c r="K4104">
        <f t="shared" si="2185"/>
        <v>1.2271875E-2</v>
      </c>
      <c r="L4104">
        <f t="shared" si="2186"/>
        <v>3.3589745909141842E-2</v>
      </c>
      <c r="O4104">
        <f t="shared" si="2181"/>
        <v>1.18403854329725E-2</v>
      </c>
      <c r="Q4104">
        <f t="shared" si="2182"/>
        <v>6.1570004251457E-3</v>
      </c>
      <c r="T4104">
        <f t="shared" si="2183"/>
        <v>2.7115429872341661E-2</v>
      </c>
    </row>
    <row r="4105" spans="1:20" x14ac:dyDescent="0.3">
      <c r="A4105" s="26">
        <v>35001</v>
      </c>
      <c r="B4105">
        <v>146</v>
      </c>
      <c r="C4105" t="s">
        <v>211</v>
      </c>
      <c r="D4105">
        <v>24</v>
      </c>
      <c r="E4105" t="s">
        <v>217</v>
      </c>
      <c r="F4105">
        <v>3</v>
      </c>
      <c r="G4105">
        <v>10</v>
      </c>
      <c r="H4105">
        <f t="shared" si="2184"/>
        <v>0.1</v>
      </c>
      <c r="I4105">
        <v>3.5</v>
      </c>
      <c r="J4105">
        <v>1.8</v>
      </c>
      <c r="K4105">
        <f t="shared" si="2185"/>
        <v>7.8540000000000016E-3</v>
      </c>
      <c r="L4105">
        <f t="shared" si="2186"/>
        <v>1.6654476706988195E-2</v>
      </c>
      <c r="O4105">
        <f t="shared" si="2181"/>
        <v>5.8707030392133389E-3</v>
      </c>
      <c r="Q4105">
        <f t="shared" si="2182"/>
        <v>3.0527655803909365E-3</v>
      </c>
      <c r="T4105">
        <f t="shared" si="2183"/>
        <v>1.3444379616041682E-2</v>
      </c>
    </row>
    <row r="4106" spans="1:20" x14ac:dyDescent="0.3">
      <c r="A4106" s="26">
        <v>35001</v>
      </c>
      <c r="B4106">
        <v>146</v>
      </c>
      <c r="C4106" t="s">
        <v>211</v>
      </c>
      <c r="D4106">
        <v>25</v>
      </c>
      <c r="E4106" t="s">
        <v>212</v>
      </c>
      <c r="F4106">
        <v>3</v>
      </c>
      <c r="G4106">
        <v>11</v>
      </c>
      <c r="H4106">
        <f t="shared" si="2184"/>
        <v>0.11</v>
      </c>
      <c r="I4106">
        <v>3.8</v>
      </c>
      <c r="J4106">
        <v>1.9</v>
      </c>
      <c r="K4106">
        <f t="shared" si="2185"/>
        <v>9.503339999999999E-3</v>
      </c>
      <c r="L4106">
        <f t="shared" ref="L4106:L4107" si="2187">0.000062*(G4106^1.947206*I4106^0.894551+0.000039*G4106^2)</f>
        <v>2.1819741138344704E-2</v>
      </c>
      <c r="O4106">
        <f t="shared" si="2181"/>
        <v>7.6914587512665073E-3</v>
      </c>
      <c r="Q4106">
        <f t="shared" ref="Q4106:Q4107" si="2188">O4106*0.52</f>
        <v>3.9995585506585841E-3</v>
      </c>
      <c r="T4106">
        <f t="shared" si="2183"/>
        <v>1.7614055857100405E-2</v>
      </c>
    </row>
    <row r="4107" spans="1:20" x14ac:dyDescent="0.3">
      <c r="A4107" s="26">
        <v>35001</v>
      </c>
      <c r="B4107">
        <v>146</v>
      </c>
      <c r="C4107" t="s">
        <v>211</v>
      </c>
      <c r="D4107">
        <v>26</v>
      </c>
      <c r="E4107" t="s">
        <v>212</v>
      </c>
      <c r="F4107">
        <v>3</v>
      </c>
      <c r="G4107">
        <v>9</v>
      </c>
      <c r="H4107">
        <f t="shared" si="2184"/>
        <v>0.09</v>
      </c>
      <c r="I4107">
        <v>4.5</v>
      </c>
      <c r="J4107">
        <v>1.6</v>
      </c>
      <c r="K4107">
        <f t="shared" si="2185"/>
        <v>6.3617399999999994E-3</v>
      </c>
      <c r="L4107">
        <f t="shared" si="2187"/>
        <v>1.7172569789253835E-2</v>
      </c>
      <c r="O4107">
        <f t="shared" si="2181"/>
        <v>6.0533308507119757E-3</v>
      </c>
      <c r="Q4107">
        <f t="shared" si="2188"/>
        <v>3.1477320423702274E-3</v>
      </c>
      <c r="T4107">
        <f t="shared" si="2183"/>
        <v>1.3862611914598481E-2</v>
      </c>
    </row>
    <row r="4108" spans="1:20" x14ac:dyDescent="0.3">
      <c r="A4108" s="26">
        <v>35001</v>
      </c>
      <c r="B4108">
        <v>146</v>
      </c>
      <c r="C4108" t="s">
        <v>211</v>
      </c>
      <c r="D4108">
        <v>27</v>
      </c>
      <c r="E4108" t="s">
        <v>214</v>
      </c>
      <c r="F4108">
        <v>3</v>
      </c>
      <c r="G4108">
        <v>11</v>
      </c>
      <c r="H4108">
        <f t="shared" si="2184"/>
        <v>0.11</v>
      </c>
      <c r="I4108">
        <v>4</v>
      </c>
      <c r="J4108">
        <v>1</v>
      </c>
      <c r="K4108">
        <f t="shared" si="2185"/>
        <v>9.503339999999999E-3</v>
      </c>
      <c r="L4108">
        <f t="shared" ref="L4108:L4110" si="2189">0.000081*(G4108^1.864042*I4108^0.850892+0.000027*G4108^2)</f>
        <v>2.301323893678961E-2</v>
      </c>
      <c r="O4108">
        <f t="shared" si="2181"/>
        <v>8.1121667252183373E-3</v>
      </c>
      <c r="Q4108">
        <f t="shared" ref="Q4108:Q4110" si="2190">O4108*0.521</f>
        <v>4.2264388638387539E-3</v>
      </c>
      <c r="T4108">
        <f t="shared" ref="T4108:T4110" si="2191">(L4108*0.47*0.75)*(1+0.2)*0.521*3.67</f>
        <v>1.861323675634587E-2</v>
      </c>
    </row>
    <row r="4109" spans="1:20" x14ac:dyDescent="0.3">
      <c r="A4109" s="26">
        <v>35001</v>
      </c>
      <c r="B4109">
        <v>146</v>
      </c>
      <c r="C4109" t="s">
        <v>211</v>
      </c>
      <c r="D4109">
        <v>28</v>
      </c>
      <c r="E4109" t="s">
        <v>214</v>
      </c>
      <c r="F4109">
        <v>3</v>
      </c>
      <c r="G4109">
        <v>12.5</v>
      </c>
      <c r="H4109">
        <f t="shared" si="2184"/>
        <v>0.125</v>
      </c>
      <c r="I4109">
        <v>3.4</v>
      </c>
      <c r="J4109">
        <v>0.7</v>
      </c>
      <c r="K4109">
        <f t="shared" si="2185"/>
        <v>1.2271875E-2</v>
      </c>
      <c r="L4109">
        <f t="shared" si="2189"/>
        <v>2.5433629888257498E-2</v>
      </c>
      <c r="O4109">
        <f t="shared" si="2181"/>
        <v>8.9653545356107676E-3</v>
      </c>
      <c r="Q4109">
        <f t="shared" si="2190"/>
        <v>4.67094971305321E-3</v>
      </c>
      <c r="T4109">
        <f t="shared" si="2191"/>
        <v>2.0570862536286334E-2</v>
      </c>
    </row>
    <row r="4110" spans="1:20" x14ac:dyDescent="0.3">
      <c r="A4110" s="26">
        <v>35001</v>
      </c>
      <c r="B4110">
        <v>146</v>
      </c>
      <c r="C4110" t="s">
        <v>211</v>
      </c>
      <c r="D4110">
        <v>29</v>
      </c>
      <c r="E4110" t="s">
        <v>214</v>
      </c>
      <c r="F4110">
        <v>3</v>
      </c>
      <c r="G4110">
        <v>11.5</v>
      </c>
      <c r="H4110">
        <f t="shared" si="2184"/>
        <v>0.115</v>
      </c>
      <c r="I4110">
        <v>4.3</v>
      </c>
      <c r="J4110">
        <v>1</v>
      </c>
      <c r="K4110">
        <f t="shared" si="2185"/>
        <v>1.0386915E-2</v>
      </c>
      <c r="L4110">
        <f t="shared" si="2189"/>
        <v>2.6588161499898226E-2</v>
      </c>
      <c r="O4110">
        <f t="shared" si="2181"/>
        <v>9.3723269287141232E-3</v>
      </c>
      <c r="Q4110">
        <f t="shared" si="2190"/>
        <v>4.8829823298600587E-3</v>
      </c>
      <c r="T4110">
        <f t="shared" si="2191"/>
        <v>2.1504654180703693E-2</v>
      </c>
    </row>
    <row r="4111" spans="1:20" x14ac:dyDescent="0.3">
      <c r="A4111" s="26">
        <v>35001</v>
      </c>
      <c r="B4111">
        <v>146</v>
      </c>
      <c r="C4111" t="s">
        <v>211</v>
      </c>
      <c r="D4111">
        <v>30</v>
      </c>
      <c r="E4111" t="s">
        <v>212</v>
      </c>
      <c r="F4111">
        <v>4</v>
      </c>
      <c r="G4111">
        <v>14.5</v>
      </c>
      <c r="H4111">
        <f t="shared" si="2184"/>
        <v>0.14499999999999999</v>
      </c>
      <c r="I4111">
        <v>7</v>
      </c>
      <c r="J4111">
        <v>3.6</v>
      </c>
      <c r="K4111">
        <f t="shared" si="2185"/>
        <v>1.6513034999999999E-2</v>
      </c>
      <c r="L4111">
        <f t="shared" ref="L4111:L4116" si="2192">0.000062*(G4111^1.947206*I4111^0.894551+0.000039*G4111^2)</f>
        <v>6.4535867108367978E-2</v>
      </c>
      <c r="O4111">
        <f t="shared" ref="O4111:O4125" si="2193">L4111*0.47*0.75</f>
        <v>2.2748893155699709E-2</v>
      </c>
      <c r="Q4111">
        <f t="shared" ref="Q4111:Q4116" si="2194">O4111*0.52</f>
        <v>1.1829424440963849E-2</v>
      </c>
      <c r="T4111">
        <f t="shared" ref="T4111:T4116" si="2195">(L4111*0.47*0.75)*(1+0.2)*0.52*3.67</f>
        <v>5.2096785238004789E-2</v>
      </c>
    </row>
    <row r="4112" spans="1:20" x14ac:dyDescent="0.3">
      <c r="A4112" s="26">
        <v>35001</v>
      </c>
      <c r="B4112">
        <v>146</v>
      </c>
      <c r="C4112" t="s">
        <v>211</v>
      </c>
      <c r="D4112">
        <v>31</v>
      </c>
      <c r="E4112" t="s">
        <v>212</v>
      </c>
      <c r="F4112">
        <v>4</v>
      </c>
      <c r="G4112">
        <v>20</v>
      </c>
      <c r="H4112">
        <f t="shared" si="2184"/>
        <v>0.2</v>
      </c>
      <c r="I4112">
        <v>7.5</v>
      </c>
      <c r="J4112">
        <v>3.5</v>
      </c>
      <c r="K4112">
        <f t="shared" si="2185"/>
        <v>3.1416000000000006E-2</v>
      </c>
      <c r="L4112">
        <f t="shared" si="2192"/>
        <v>0.12839712606798695</v>
      </c>
      <c r="O4112">
        <f t="shared" si="2193"/>
        <v>4.5259986938965394E-2</v>
      </c>
      <c r="Q4112">
        <f t="shared" si="2194"/>
        <v>2.3535193208262004E-2</v>
      </c>
      <c r="T4112">
        <f t="shared" si="2195"/>
        <v>0.10364899088918587</v>
      </c>
    </row>
    <row r="4113" spans="1:24" x14ac:dyDescent="0.3">
      <c r="A4113" s="26">
        <v>35001</v>
      </c>
      <c r="B4113">
        <v>146</v>
      </c>
      <c r="C4113" t="s">
        <v>211</v>
      </c>
      <c r="D4113">
        <v>32</v>
      </c>
      <c r="E4113" t="s">
        <v>212</v>
      </c>
      <c r="F4113">
        <v>4</v>
      </c>
      <c r="G4113">
        <v>23</v>
      </c>
      <c r="H4113">
        <f t="shared" si="2184"/>
        <v>0.23</v>
      </c>
      <c r="I4113">
        <v>10.199999999999999</v>
      </c>
      <c r="J4113">
        <v>4.2</v>
      </c>
      <c r="K4113">
        <f t="shared" si="2185"/>
        <v>4.154766E-2</v>
      </c>
      <c r="L4113">
        <f t="shared" si="2192"/>
        <v>0.22192340008644471</v>
      </c>
      <c r="O4113">
        <f t="shared" si="2193"/>
        <v>7.8227998530471757E-2</v>
      </c>
      <c r="Q4113">
        <f t="shared" si="2194"/>
        <v>4.0678559235845312E-2</v>
      </c>
      <c r="T4113">
        <f t="shared" si="2195"/>
        <v>0.17914837487466273</v>
      </c>
    </row>
    <row r="4114" spans="1:24" x14ac:dyDescent="0.3">
      <c r="A4114" s="26">
        <v>35001</v>
      </c>
      <c r="B4114">
        <v>146</v>
      </c>
      <c r="C4114" t="s">
        <v>211</v>
      </c>
      <c r="D4114">
        <v>33</v>
      </c>
      <c r="E4114" t="s">
        <v>212</v>
      </c>
      <c r="F4114">
        <v>3</v>
      </c>
      <c r="G4114">
        <v>9</v>
      </c>
      <c r="H4114">
        <f t="shared" si="2184"/>
        <v>0.09</v>
      </c>
      <c r="I4114">
        <v>3.4</v>
      </c>
      <c r="J4114">
        <v>1.7</v>
      </c>
      <c r="K4114">
        <f t="shared" si="2185"/>
        <v>6.3617399999999994E-3</v>
      </c>
      <c r="L4114">
        <f t="shared" si="2192"/>
        <v>1.3364102284107301E-2</v>
      </c>
      <c r="O4114">
        <f t="shared" si="2193"/>
        <v>4.7108460551478232E-3</v>
      </c>
      <c r="Q4114">
        <f t="shared" si="2194"/>
        <v>2.4496399486768684E-3</v>
      </c>
      <c r="T4114">
        <f t="shared" si="2195"/>
        <v>1.0788214333972927E-2</v>
      </c>
    </row>
    <row r="4115" spans="1:24" x14ac:dyDescent="0.3">
      <c r="A4115" s="26">
        <v>35001</v>
      </c>
      <c r="B4115">
        <v>146</v>
      </c>
      <c r="C4115" t="s">
        <v>211</v>
      </c>
      <c r="D4115">
        <v>34</v>
      </c>
      <c r="E4115" t="s">
        <v>212</v>
      </c>
      <c r="F4115">
        <v>3</v>
      </c>
      <c r="G4115">
        <v>16</v>
      </c>
      <c r="H4115">
        <f t="shared" si="2184"/>
        <v>0.16</v>
      </c>
      <c r="I4115">
        <v>8.4</v>
      </c>
      <c r="J4115">
        <v>4.3</v>
      </c>
      <c r="K4115">
        <f t="shared" si="2185"/>
        <v>2.0106240000000001E-2</v>
      </c>
      <c r="L4115">
        <f t="shared" si="2192"/>
        <v>9.2019363634857562E-2</v>
      </c>
      <c r="O4115">
        <f t="shared" si="2193"/>
        <v>3.2436825681287293E-2</v>
      </c>
      <c r="Q4115">
        <f t="shared" si="2194"/>
        <v>1.6867149354269393E-2</v>
      </c>
      <c r="T4115">
        <f t="shared" si="2195"/>
        <v>7.4282925756202406E-2</v>
      </c>
    </row>
    <row r="4116" spans="1:24" x14ac:dyDescent="0.3">
      <c r="A4116" s="26">
        <v>35001</v>
      </c>
      <c r="B4116">
        <v>146</v>
      </c>
      <c r="C4116" t="s">
        <v>211</v>
      </c>
      <c r="D4116">
        <v>35</v>
      </c>
      <c r="E4116" t="s">
        <v>212</v>
      </c>
      <c r="F4116">
        <v>1</v>
      </c>
      <c r="G4116">
        <v>38.4</v>
      </c>
      <c r="H4116">
        <f t="shared" si="2184"/>
        <v>0.38400000000000001</v>
      </c>
      <c r="I4116">
        <v>15.8</v>
      </c>
      <c r="J4116">
        <v>5.6</v>
      </c>
      <c r="K4116">
        <f t="shared" si="2185"/>
        <v>0.11581194240000001</v>
      </c>
      <c r="L4116">
        <f t="shared" si="2192"/>
        <v>0.8905792869097493</v>
      </c>
      <c r="O4116">
        <f t="shared" si="2193"/>
        <v>0.31392919863568658</v>
      </c>
      <c r="Q4116">
        <f t="shared" si="2194"/>
        <v>0.16324318329055704</v>
      </c>
      <c r="T4116">
        <f t="shared" si="2195"/>
        <v>0.71892297921161308</v>
      </c>
      <c r="U4116">
        <v>58</v>
      </c>
      <c r="V4116">
        <v>65</v>
      </c>
      <c r="W4116">
        <v>12</v>
      </c>
      <c r="X4116">
        <v>5</v>
      </c>
    </row>
    <row r="4117" spans="1:24" x14ac:dyDescent="0.3">
      <c r="A4117" s="26">
        <v>35001</v>
      </c>
      <c r="B4117">
        <v>146</v>
      </c>
      <c r="C4117" t="s">
        <v>211</v>
      </c>
      <c r="D4117">
        <v>36</v>
      </c>
      <c r="E4117" t="s">
        <v>214</v>
      </c>
      <c r="F4117">
        <v>3</v>
      </c>
      <c r="G4117">
        <v>9</v>
      </c>
      <c r="H4117">
        <f t="shared" si="2184"/>
        <v>0.09</v>
      </c>
      <c r="I4117">
        <v>3.2</v>
      </c>
      <c r="J4117">
        <v>0.7</v>
      </c>
      <c r="K4117">
        <f t="shared" si="2185"/>
        <v>6.3617399999999994E-3</v>
      </c>
      <c r="L4117">
        <f t="shared" ref="L4117:L4125" si="2196">0.000081*(G4117^1.864042*I4117^0.850892+0.000027*G4117^2)</f>
        <v>1.3093841684530143E-2</v>
      </c>
      <c r="O4117">
        <f t="shared" si="2193"/>
        <v>4.6155791937968751E-3</v>
      </c>
      <c r="Q4117">
        <f t="shared" ref="Q4117:Q4125" si="2197">O4117*0.521</f>
        <v>2.404716759968172E-3</v>
      </c>
      <c r="T4117">
        <f t="shared" ref="T4117:T4125" si="2198">(L4117*0.47*0.75)*(1+0.2)*0.521*3.67</f>
        <v>1.059037261089983E-2</v>
      </c>
    </row>
    <row r="4118" spans="1:24" x14ac:dyDescent="0.3">
      <c r="A4118" s="26">
        <v>35001</v>
      </c>
      <c r="B4118">
        <v>146</v>
      </c>
      <c r="C4118" t="s">
        <v>211</v>
      </c>
      <c r="D4118">
        <v>37</v>
      </c>
      <c r="E4118" t="s">
        <v>214</v>
      </c>
      <c r="F4118">
        <v>3</v>
      </c>
      <c r="G4118">
        <v>16.5</v>
      </c>
      <c r="H4118">
        <f t="shared" si="2184"/>
        <v>0.16500000000000001</v>
      </c>
      <c r="I4118">
        <v>5.0999999999999996</v>
      </c>
      <c r="J4118">
        <v>1</v>
      </c>
      <c r="K4118">
        <f t="shared" si="2185"/>
        <v>2.1382515000000001E-2</v>
      </c>
      <c r="L4118">
        <f t="shared" si="2196"/>
        <v>6.025544788794545E-2</v>
      </c>
      <c r="O4118">
        <f t="shared" si="2193"/>
        <v>2.1240045380500769E-2</v>
      </c>
      <c r="Q4118">
        <f t="shared" si="2197"/>
        <v>1.1066063643240901E-2</v>
      </c>
      <c r="T4118">
        <f t="shared" si="2198"/>
        <v>4.873494428483293E-2</v>
      </c>
    </row>
    <row r="4119" spans="1:24" x14ac:dyDescent="0.3">
      <c r="A4119" s="26">
        <v>35001</v>
      </c>
      <c r="B4119">
        <v>146</v>
      </c>
      <c r="C4119" t="s">
        <v>211</v>
      </c>
      <c r="D4119">
        <v>38</v>
      </c>
      <c r="E4119" t="s">
        <v>214</v>
      </c>
      <c r="F4119">
        <v>3</v>
      </c>
      <c r="G4119">
        <v>15.5</v>
      </c>
      <c r="H4119">
        <f t="shared" si="2184"/>
        <v>0.155</v>
      </c>
      <c r="I4119">
        <v>5</v>
      </c>
      <c r="J4119">
        <v>0.9</v>
      </c>
      <c r="K4119">
        <f t="shared" si="2185"/>
        <v>1.8869235000000002E-2</v>
      </c>
      <c r="L4119">
        <f t="shared" si="2196"/>
        <v>5.2730951814452649E-2</v>
      </c>
      <c r="O4119">
        <f t="shared" si="2193"/>
        <v>1.8587660514594557E-2</v>
      </c>
      <c r="Q4119">
        <f t="shared" si="2197"/>
        <v>9.6841711281037638E-3</v>
      </c>
      <c r="T4119">
        <f t="shared" si="2198"/>
        <v>4.2649089648168978E-2</v>
      </c>
    </row>
    <row r="4120" spans="1:24" x14ac:dyDescent="0.3">
      <c r="A4120" s="26">
        <v>35001</v>
      </c>
      <c r="B4120">
        <v>146</v>
      </c>
      <c r="C4120" t="s">
        <v>211</v>
      </c>
      <c r="D4120">
        <v>39</v>
      </c>
      <c r="E4120" t="s">
        <v>214</v>
      </c>
      <c r="F4120">
        <v>3</v>
      </c>
      <c r="G4120">
        <v>16.5</v>
      </c>
      <c r="H4120">
        <f t="shared" si="2184"/>
        <v>0.16500000000000001</v>
      </c>
      <c r="I4120">
        <v>4.2</v>
      </c>
      <c r="J4120">
        <v>0.8</v>
      </c>
      <c r="K4120">
        <f t="shared" si="2185"/>
        <v>2.1382515000000001E-2</v>
      </c>
      <c r="L4120">
        <f t="shared" si="2196"/>
        <v>5.1079792315043934E-2</v>
      </c>
      <c r="O4120">
        <f t="shared" si="2193"/>
        <v>1.8005626791052987E-2</v>
      </c>
      <c r="Q4120">
        <f t="shared" si="2197"/>
        <v>9.3809315581386069E-3</v>
      </c>
      <c r="T4120">
        <f t="shared" si="2198"/>
        <v>4.1313622582042422E-2</v>
      </c>
    </row>
    <row r="4121" spans="1:24" x14ac:dyDescent="0.3">
      <c r="A4121" s="26">
        <v>35001</v>
      </c>
      <c r="B4121">
        <v>146</v>
      </c>
      <c r="C4121" t="s">
        <v>211</v>
      </c>
      <c r="D4121">
        <v>40</v>
      </c>
      <c r="E4121" t="s">
        <v>214</v>
      </c>
      <c r="F4121">
        <v>3</v>
      </c>
      <c r="G4121">
        <v>11</v>
      </c>
      <c r="H4121">
        <f t="shared" si="2184"/>
        <v>0.11</v>
      </c>
      <c r="I4121">
        <v>3.8</v>
      </c>
      <c r="J4121">
        <v>1.3</v>
      </c>
      <c r="K4121">
        <f t="shared" si="2185"/>
        <v>9.503339999999999E-3</v>
      </c>
      <c r="L4121">
        <f t="shared" si="2196"/>
        <v>2.2030439604223389E-2</v>
      </c>
      <c r="O4121">
        <f t="shared" si="2193"/>
        <v>7.765729960488744E-3</v>
      </c>
      <c r="Q4121">
        <f t="shared" si="2197"/>
        <v>4.0459453094146359E-3</v>
      </c>
      <c r="T4121">
        <f t="shared" si="2198"/>
        <v>1.7818343142662056E-2</v>
      </c>
    </row>
    <row r="4122" spans="1:24" x14ac:dyDescent="0.3">
      <c r="A4122" s="26">
        <v>35001</v>
      </c>
      <c r="B4122">
        <v>146</v>
      </c>
      <c r="C4122" t="s">
        <v>211</v>
      </c>
      <c r="D4122">
        <v>41</v>
      </c>
      <c r="E4122" t="s">
        <v>214</v>
      </c>
      <c r="F4122">
        <v>3</v>
      </c>
      <c r="G4122">
        <v>12</v>
      </c>
      <c r="H4122">
        <f t="shared" si="2184"/>
        <v>0.12</v>
      </c>
      <c r="I4122">
        <v>3.5</v>
      </c>
      <c r="J4122">
        <v>0.3</v>
      </c>
      <c r="K4122">
        <f t="shared" si="2185"/>
        <v>1.130976E-2</v>
      </c>
      <c r="L4122">
        <f t="shared" si="2196"/>
        <v>2.4158668521094558E-2</v>
      </c>
      <c r="O4122">
        <f t="shared" si="2193"/>
        <v>8.5159306536858326E-3</v>
      </c>
      <c r="Q4122">
        <f t="shared" si="2197"/>
        <v>4.4367998705703189E-3</v>
      </c>
      <c r="T4122">
        <f t="shared" si="2198"/>
        <v>1.9539666629991684E-2</v>
      </c>
    </row>
    <row r="4123" spans="1:24" x14ac:dyDescent="0.3">
      <c r="A4123" s="26">
        <v>35001</v>
      </c>
      <c r="B4123">
        <v>146</v>
      </c>
      <c r="C4123" t="s">
        <v>211</v>
      </c>
      <c r="D4123">
        <v>42</v>
      </c>
      <c r="E4123" t="s">
        <v>214</v>
      </c>
      <c r="F4123">
        <v>3</v>
      </c>
      <c r="G4123">
        <v>11</v>
      </c>
      <c r="H4123">
        <f t="shared" si="2184"/>
        <v>0.11</v>
      </c>
      <c r="I4123">
        <v>4.2</v>
      </c>
      <c r="J4123">
        <v>2.4</v>
      </c>
      <c r="K4123">
        <f t="shared" si="2185"/>
        <v>9.503339999999999E-3</v>
      </c>
      <c r="L4123">
        <f t="shared" si="2196"/>
        <v>2.3988735093244378E-2</v>
      </c>
      <c r="O4123">
        <f t="shared" si="2193"/>
        <v>8.4560291203686425E-3</v>
      </c>
      <c r="Q4123">
        <f t="shared" si="2197"/>
        <v>4.4055911717120625E-3</v>
      </c>
      <c r="T4123">
        <f t="shared" si="2198"/>
        <v>1.9402223520219922E-2</v>
      </c>
    </row>
    <row r="4124" spans="1:24" x14ac:dyDescent="0.3">
      <c r="A4124" s="26">
        <v>35001</v>
      </c>
      <c r="B4124">
        <v>146</v>
      </c>
      <c r="C4124" t="s">
        <v>211</v>
      </c>
      <c r="D4124">
        <v>43</v>
      </c>
      <c r="E4124" t="s">
        <v>214</v>
      </c>
      <c r="F4124">
        <v>3</v>
      </c>
      <c r="G4124">
        <v>10</v>
      </c>
      <c r="H4124">
        <f t="shared" si="2184"/>
        <v>0.1</v>
      </c>
      <c r="I4124">
        <v>4</v>
      </c>
      <c r="J4124">
        <v>2.2000000000000002</v>
      </c>
      <c r="K4124">
        <f t="shared" si="2185"/>
        <v>7.8540000000000016E-3</v>
      </c>
      <c r="L4124">
        <f t="shared" si="2196"/>
        <v>1.9267260918446001E-2</v>
      </c>
      <c r="O4124">
        <f t="shared" si="2193"/>
        <v>6.7917094737522153E-3</v>
      </c>
      <c r="Q4124">
        <f t="shared" si="2197"/>
        <v>3.5384806358249041E-3</v>
      </c>
      <c r="T4124">
        <f t="shared" si="2198"/>
        <v>1.5583468720172878E-2</v>
      </c>
    </row>
    <row r="4125" spans="1:24" x14ac:dyDescent="0.3">
      <c r="A4125" s="26">
        <v>35001</v>
      </c>
      <c r="B4125">
        <v>146</v>
      </c>
      <c r="C4125" t="s">
        <v>211</v>
      </c>
      <c r="D4125">
        <v>44</v>
      </c>
      <c r="E4125" t="s">
        <v>214</v>
      </c>
      <c r="F4125">
        <v>3</v>
      </c>
      <c r="G4125">
        <v>9</v>
      </c>
      <c r="H4125">
        <f t="shared" si="2184"/>
        <v>0.09</v>
      </c>
      <c r="I4125">
        <v>3.4</v>
      </c>
      <c r="J4125">
        <v>1</v>
      </c>
      <c r="K4125">
        <f t="shared" si="2185"/>
        <v>6.3617399999999994E-3</v>
      </c>
      <c r="L4125">
        <f t="shared" si="2196"/>
        <v>1.3787003109993756E-2</v>
      </c>
      <c r="O4125">
        <f t="shared" si="2193"/>
        <v>4.8599185962727989E-3</v>
      </c>
      <c r="Q4125">
        <f t="shared" si="2197"/>
        <v>2.5320175886581284E-3</v>
      </c>
      <c r="T4125">
        <f t="shared" si="2198"/>
        <v>1.1151005460450395E-2</v>
      </c>
    </row>
    <row r="4126" spans="1:24" x14ac:dyDescent="0.3">
      <c r="A4126" s="26">
        <v>35001</v>
      </c>
      <c r="B4126">
        <v>146</v>
      </c>
      <c r="C4126" t="s">
        <v>211</v>
      </c>
      <c r="D4126">
        <v>45</v>
      </c>
      <c r="E4126" t="s">
        <v>218</v>
      </c>
      <c r="F4126">
        <v>4</v>
      </c>
      <c r="G4126">
        <v>15</v>
      </c>
      <c r="H4126">
        <f t="shared" si="2184"/>
        <v>0.15</v>
      </c>
      <c r="I4126">
        <v>14</v>
      </c>
      <c r="J4126">
        <v>3.4</v>
      </c>
      <c r="K4126">
        <f t="shared" si="2185"/>
        <v>1.76715E-2</v>
      </c>
      <c r="L4126">
        <f>0.000057*(G4126^1.897696*I4126^1.002687+0.000031*G4126^2)</f>
        <v>0.13707159772404182</v>
      </c>
      <c r="O4126">
        <f>L4126*0.43*0.75</f>
        <v>4.4205590266003486E-2</v>
      </c>
      <c r="Q4126">
        <f>O4126*0.52</f>
        <v>2.2986906938321814E-2</v>
      </c>
      <c r="T4126">
        <f>(L4126*0.43*0.75)*(1+0.2)*0.52*3.67</f>
        <v>0.10123433815636926</v>
      </c>
    </row>
    <row r="4127" spans="1:24" x14ac:dyDescent="0.3">
      <c r="A4127" s="26">
        <v>35001</v>
      </c>
      <c r="B4127">
        <v>146</v>
      </c>
      <c r="C4127" t="s">
        <v>211</v>
      </c>
      <c r="D4127">
        <v>46</v>
      </c>
      <c r="E4127" t="s">
        <v>214</v>
      </c>
      <c r="F4127">
        <v>3</v>
      </c>
      <c r="G4127">
        <v>13</v>
      </c>
      <c r="H4127">
        <f t="shared" si="2184"/>
        <v>0.13</v>
      </c>
      <c r="I4127">
        <v>4.8</v>
      </c>
      <c r="J4127">
        <v>1.2</v>
      </c>
      <c r="K4127">
        <f t="shared" si="2185"/>
        <v>1.3273260000000002E-2</v>
      </c>
      <c r="L4127">
        <f t="shared" ref="L4127:L4130" si="2199">0.000081*(G4127^1.864042*I4127^0.850892+0.000027*G4127^2)</f>
        <v>3.6693514185587195E-2</v>
      </c>
      <c r="O4127">
        <f t="shared" ref="O4127:O4130" si="2200">L4127*0.47*0.75</f>
        <v>1.2934463750419487E-2</v>
      </c>
      <c r="Q4127">
        <f t="shared" ref="Q4127:Q4130" si="2201">O4127*0.521</f>
        <v>6.7388556139685533E-3</v>
      </c>
      <c r="T4127">
        <f t="shared" ref="T4127:T4130" si="2202">(L4127*0.47*0.75)*(1+0.2)*0.521*3.67</f>
        <v>2.9677920123917508E-2</v>
      </c>
    </row>
    <row r="4128" spans="1:24" x14ac:dyDescent="0.3">
      <c r="A4128" s="26">
        <v>35001</v>
      </c>
      <c r="B4128">
        <v>146</v>
      </c>
      <c r="C4128" t="s">
        <v>211</v>
      </c>
      <c r="D4128">
        <v>47</v>
      </c>
      <c r="E4128" t="s">
        <v>214</v>
      </c>
      <c r="F4128">
        <v>3</v>
      </c>
      <c r="G4128">
        <v>11</v>
      </c>
      <c r="H4128">
        <f t="shared" si="2184"/>
        <v>0.11</v>
      </c>
      <c r="I4128">
        <v>3.3</v>
      </c>
      <c r="J4128">
        <v>2</v>
      </c>
      <c r="K4128">
        <f t="shared" si="2185"/>
        <v>9.503339999999999E-3</v>
      </c>
      <c r="L4128">
        <f t="shared" si="2199"/>
        <v>1.9538443705325564E-2</v>
      </c>
      <c r="O4128">
        <f t="shared" si="2200"/>
        <v>6.8873014061272613E-3</v>
      </c>
      <c r="Q4128">
        <f t="shared" si="2201"/>
        <v>3.5882840325923032E-3</v>
      </c>
      <c r="T4128">
        <f t="shared" si="2202"/>
        <v>1.5802802879536504E-2</v>
      </c>
    </row>
    <row r="4129" spans="1:20" x14ac:dyDescent="0.3">
      <c r="A4129" s="26">
        <v>35001</v>
      </c>
      <c r="B4129">
        <v>146</v>
      </c>
      <c r="C4129" t="s">
        <v>211</v>
      </c>
      <c r="D4129">
        <v>48</v>
      </c>
      <c r="E4129" t="s">
        <v>214</v>
      </c>
      <c r="F4129">
        <v>3</v>
      </c>
      <c r="G4129">
        <v>15</v>
      </c>
      <c r="H4129">
        <f t="shared" si="2184"/>
        <v>0.15</v>
      </c>
      <c r="I4129">
        <v>4.8</v>
      </c>
      <c r="J4129">
        <v>0.4</v>
      </c>
      <c r="K4129">
        <f t="shared" si="2185"/>
        <v>1.76715E-2</v>
      </c>
      <c r="L4129">
        <f t="shared" si="2199"/>
        <v>4.7911051350081425E-2</v>
      </c>
      <c r="O4129">
        <f t="shared" si="2200"/>
        <v>1.6888645600903703E-2</v>
      </c>
      <c r="Q4129">
        <f t="shared" si="2201"/>
        <v>8.7989843580708292E-3</v>
      </c>
      <c r="T4129">
        <f t="shared" si="2202"/>
        <v>3.8750727112943931E-2</v>
      </c>
    </row>
    <row r="4130" spans="1:20" x14ac:dyDescent="0.3">
      <c r="A4130" s="26">
        <v>35001</v>
      </c>
      <c r="B4130">
        <v>146</v>
      </c>
      <c r="C4130" t="s">
        <v>211</v>
      </c>
      <c r="D4130">
        <v>49</v>
      </c>
      <c r="E4130" t="s">
        <v>214</v>
      </c>
      <c r="F4130">
        <v>3</v>
      </c>
      <c r="G4130">
        <v>11</v>
      </c>
      <c r="H4130">
        <f t="shared" si="2184"/>
        <v>0.11</v>
      </c>
      <c r="I4130">
        <v>3.8</v>
      </c>
      <c r="J4130">
        <v>0.5</v>
      </c>
      <c r="K4130">
        <f t="shared" si="2185"/>
        <v>9.503339999999999E-3</v>
      </c>
      <c r="L4130">
        <f t="shared" si="2199"/>
        <v>2.2030439604223389E-2</v>
      </c>
      <c r="O4130">
        <f t="shared" si="2200"/>
        <v>7.765729960488744E-3</v>
      </c>
      <c r="Q4130">
        <f t="shared" si="2201"/>
        <v>4.0459453094146359E-3</v>
      </c>
      <c r="T4130">
        <f t="shared" si="2202"/>
        <v>1.7818343142662056E-2</v>
      </c>
    </row>
    <row r="4131" spans="1:20" x14ac:dyDescent="0.3">
      <c r="A4131" s="26">
        <v>35001</v>
      </c>
      <c r="B4131">
        <v>146</v>
      </c>
      <c r="C4131" t="s">
        <v>211</v>
      </c>
      <c r="D4131">
        <v>50</v>
      </c>
      <c r="E4131" t="s">
        <v>218</v>
      </c>
      <c r="F4131">
        <v>3</v>
      </c>
      <c r="G4131">
        <v>12</v>
      </c>
      <c r="H4131">
        <f t="shared" si="2184"/>
        <v>0.12</v>
      </c>
      <c r="I4131">
        <v>4.9000000000000004</v>
      </c>
      <c r="J4131">
        <v>3.2</v>
      </c>
      <c r="K4131">
        <f t="shared" si="2185"/>
        <v>1.130976E-2</v>
      </c>
      <c r="L4131">
        <f t="shared" ref="L4131:L4132" si="2203">0.000057*(G4131^1.897696*I4131^1.002687+0.000031*G4131^2)</f>
        <v>3.1324702439300113E-2</v>
      </c>
      <c r="O4131">
        <f>L4131*0.43*0.75</f>
        <v>1.0102216536674286E-2</v>
      </c>
      <c r="Q4131">
        <f t="shared" ref="Q4131:Q4132" si="2204">O4131*0.52</f>
        <v>5.2531525990706287E-3</v>
      </c>
      <c r="T4131">
        <f>(L4131*0.43*0.75)*(1+0.2)*0.52*3.67</f>
        <v>2.313488404630705E-2</v>
      </c>
    </row>
    <row r="4132" spans="1:20" x14ac:dyDescent="0.3">
      <c r="A4132" s="26">
        <v>35001</v>
      </c>
      <c r="B4132">
        <v>146</v>
      </c>
      <c r="C4132" t="s">
        <v>211</v>
      </c>
      <c r="D4132">
        <v>51</v>
      </c>
      <c r="E4132" t="s">
        <v>218</v>
      </c>
      <c r="F4132">
        <v>4</v>
      </c>
      <c r="G4132">
        <v>16.5</v>
      </c>
      <c r="H4132">
        <f t="shared" si="2184"/>
        <v>0.16500000000000001</v>
      </c>
      <c r="I4132">
        <v>6.9</v>
      </c>
      <c r="J4132">
        <v>4</v>
      </c>
      <c r="K4132">
        <f t="shared" si="2185"/>
        <v>2.1382515000000001E-2</v>
      </c>
      <c r="L4132">
        <f t="shared" si="2203"/>
        <v>8.0796943264005161E-2</v>
      </c>
      <c r="O4132">
        <f>L4132*0.43*0.75</f>
        <v>2.6057014202641664E-2</v>
      </c>
      <c r="Q4132">
        <f t="shared" si="2204"/>
        <v>1.3549647385373665E-2</v>
      </c>
      <c r="T4132">
        <f>(L4132*0.43*0.75)*(1+0.2)*0.52*3.67</f>
        <v>5.9672647085185625E-2</v>
      </c>
    </row>
    <row r="4133" spans="1:20" x14ac:dyDescent="0.3">
      <c r="A4133" s="26">
        <v>35001</v>
      </c>
      <c r="B4133">
        <v>146</v>
      </c>
      <c r="C4133" t="s">
        <v>211</v>
      </c>
      <c r="D4133">
        <v>52</v>
      </c>
      <c r="E4133" t="s">
        <v>214</v>
      </c>
      <c r="F4133">
        <v>3</v>
      </c>
      <c r="G4133">
        <v>9</v>
      </c>
      <c r="H4133">
        <f t="shared" si="2184"/>
        <v>0.09</v>
      </c>
      <c r="I4133">
        <v>3.2</v>
      </c>
      <c r="J4133">
        <v>0.9</v>
      </c>
      <c r="K4133">
        <f t="shared" si="2185"/>
        <v>6.3617399999999994E-3</v>
      </c>
      <c r="L4133">
        <f t="shared" ref="L4133:L4138" si="2205">0.000081*(G4133^1.864042*I4133^0.850892+0.000027*G4133^2)</f>
        <v>1.3093841684530143E-2</v>
      </c>
      <c r="O4133">
        <f t="shared" ref="O4133:O4138" si="2206">L4133*0.47*0.75</f>
        <v>4.6155791937968751E-3</v>
      </c>
      <c r="Q4133">
        <f t="shared" ref="Q4133:Q4138" si="2207">O4133*0.521</f>
        <v>2.404716759968172E-3</v>
      </c>
      <c r="T4133">
        <f t="shared" ref="T4133:T4138" si="2208">(L4133*0.47*0.75)*(1+0.2)*0.521*3.67</f>
        <v>1.059037261089983E-2</v>
      </c>
    </row>
    <row r="4134" spans="1:20" x14ac:dyDescent="0.3">
      <c r="A4134" s="26">
        <v>35001</v>
      </c>
      <c r="B4134">
        <v>146</v>
      </c>
      <c r="C4134" t="s">
        <v>211</v>
      </c>
      <c r="D4134">
        <v>53</v>
      </c>
      <c r="E4134" t="s">
        <v>214</v>
      </c>
      <c r="F4134">
        <v>3</v>
      </c>
      <c r="G4134">
        <v>12</v>
      </c>
      <c r="H4134">
        <f t="shared" si="2184"/>
        <v>0.12</v>
      </c>
      <c r="I4134">
        <v>3.9</v>
      </c>
      <c r="J4134">
        <v>0.9</v>
      </c>
      <c r="K4134">
        <f t="shared" si="2185"/>
        <v>1.130976E-2</v>
      </c>
      <c r="L4134">
        <f t="shared" si="2205"/>
        <v>2.6488751930102701E-2</v>
      </c>
      <c r="O4134">
        <f t="shared" si="2206"/>
        <v>9.3372850553612025E-3</v>
      </c>
      <c r="Q4134">
        <f t="shared" si="2207"/>
        <v>4.864725513843187E-3</v>
      </c>
      <c r="T4134">
        <f t="shared" si="2208"/>
        <v>2.1424251162965393E-2</v>
      </c>
    </row>
    <row r="4135" spans="1:20" x14ac:dyDescent="0.3">
      <c r="A4135" s="26">
        <v>35001</v>
      </c>
      <c r="B4135">
        <v>146</v>
      </c>
      <c r="C4135" t="s">
        <v>211</v>
      </c>
      <c r="D4135">
        <v>54</v>
      </c>
      <c r="E4135" t="s">
        <v>214</v>
      </c>
      <c r="F4135">
        <v>3</v>
      </c>
      <c r="G4135">
        <v>13</v>
      </c>
      <c r="H4135">
        <f t="shared" si="2184"/>
        <v>0.13</v>
      </c>
      <c r="I4135">
        <v>4.3</v>
      </c>
      <c r="J4135">
        <v>0.8</v>
      </c>
      <c r="K4135">
        <f t="shared" si="2185"/>
        <v>1.3273260000000002E-2</v>
      </c>
      <c r="L4135">
        <f t="shared" si="2205"/>
        <v>3.3414907102617172E-2</v>
      </c>
      <c r="O4135">
        <f t="shared" si="2206"/>
        <v>1.1778754753672552E-2</v>
      </c>
      <c r="Q4135">
        <f t="shared" si="2207"/>
        <v>6.1367312266634002E-3</v>
      </c>
      <c r="T4135">
        <f t="shared" si="2208"/>
        <v>2.7026164322225613E-2</v>
      </c>
    </row>
    <row r="4136" spans="1:20" x14ac:dyDescent="0.3">
      <c r="A4136" s="26">
        <v>35001</v>
      </c>
      <c r="B4136">
        <v>146</v>
      </c>
      <c r="C4136" t="s">
        <v>211</v>
      </c>
      <c r="D4136">
        <v>55</v>
      </c>
      <c r="E4136" t="s">
        <v>214</v>
      </c>
      <c r="F4136">
        <v>3</v>
      </c>
      <c r="G4136">
        <v>22</v>
      </c>
      <c r="H4136">
        <f t="shared" si="2184"/>
        <v>0.22</v>
      </c>
      <c r="I4136">
        <v>5</v>
      </c>
      <c r="J4136">
        <v>1.2</v>
      </c>
      <c r="K4136">
        <f t="shared" si="2185"/>
        <v>3.8013359999999996E-2</v>
      </c>
      <c r="L4136">
        <f t="shared" si="2205"/>
        <v>0.1012907533238588</v>
      </c>
      <c r="O4136">
        <f t="shared" si="2206"/>
        <v>3.5704990546660223E-2</v>
      </c>
      <c r="Q4136">
        <f t="shared" si="2207"/>
        <v>1.8602300074809976E-2</v>
      </c>
      <c r="T4136">
        <f t="shared" si="2208"/>
        <v>8.1924529529463136E-2</v>
      </c>
    </row>
    <row r="4137" spans="1:20" x14ac:dyDescent="0.3">
      <c r="A4137" s="26">
        <v>35001</v>
      </c>
      <c r="B4137">
        <v>146</v>
      </c>
      <c r="C4137" t="s">
        <v>211</v>
      </c>
      <c r="D4137">
        <v>56</v>
      </c>
      <c r="E4137" t="s">
        <v>214</v>
      </c>
      <c r="F4137">
        <v>3</v>
      </c>
      <c r="G4137">
        <v>11</v>
      </c>
      <c r="H4137">
        <f t="shared" si="2184"/>
        <v>0.11</v>
      </c>
      <c r="I4137">
        <v>3.5</v>
      </c>
      <c r="J4137">
        <v>1</v>
      </c>
      <c r="K4137">
        <f t="shared" si="2185"/>
        <v>9.503339999999999E-3</v>
      </c>
      <c r="L4137">
        <f t="shared" si="2205"/>
        <v>2.0541561955399315E-2</v>
      </c>
      <c r="O4137">
        <f t="shared" si="2206"/>
        <v>7.2409005892782588E-3</v>
      </c>
      <c r="Q4137">
        <f t="shared" si="2207"/>
        <v>3.7725092070139731E-3</v>
      </c>
      <c r="T4137">
        <f t="shared" si="2208"/>
        <v>1.6614130547689534E-2</v>
      </c>
    </row>
    <row r="4138" spans="1:20" x14ac:dyDescent="0.3">
      <c r="A4138" s="26">
        <v>35001</v>
      </c>
      <c r="B4138">
        <v>146</v>
      </c>
      <c r="C4138" t="s">
        <v>211</v>
      </c>
      <c r="D4138">
        <v>57</v>
      </c>
      <c r="E4138" t="s">
        <v>214</v>
      </c>
      <c r="F4138">
        <v>3</v>
      </c>
      <c r="G4138">
        <v>10</v>
      </c>
      <c r="H4138">
        <f t="shared" si="2184"/>
        <v>0.1</v>
      </c>
      <c r="I4138">
        <v>3.4</v>
      </c>
      <c r="J4138">
        <v>0.9</v>
      </c>
      <c r="K4138">
        <f t="shared" si="2185"/>
        <v>7.8540000000000016E-3</v>
      </c>
      <c r="L4138">
        <f t="shared" si="2205"/>
        <v>1.6778913621313389E-2</v>
      </c>
      <c r="O4138">
        <f t="shared" si="2206"/>
        <v>5.9145670515129683E-3</v>
      </c>
      <c r="Q4138">
        <f t="shared" si="2207"/>
        <v>3.0814894338382567E-3</v>
      </c>
      <c r="T4138">
        <f t="shared" si="2208"/>
        <v>1.357087946662368E-2</v>
      </c>
    </row>
    <row r="4139" spans="1:20" x14ac:dyDescent="0.3">
      <c r="A4139" s="26">
        <v>35001</v>
      </c>
      <c r="B4139">
        <v>146</v>
      </c>
      <c r="C4139" t="s">
        <v>211</v>
      </c>
      <c r="D4139">
        <v>58</v>
      </c>
      <c r="E4139" t="s">
        <v>212</v>
      </c>
      <c r="F4139">
        <v>4</v>
      </c>
      <c r="G4139">
        <v>13</v>
      </c>
      <c r="H4139">
        <f t="shared" si="2184"/>
        <v>0.13</v>
      </c>
      <c r="I4139">
        <v>6.5</v>
      </c>
      <c r="J4139">
        <v>4.3</v>
      </c>
      <c r="K4139">
        <f t="shared" si="2185"/>
        <v>1.3273260000000002E-2</v>
      </c>
      <c r="L4139">
        <f>0.000062*(G4139^1.947206*I4139^0.894551+0.000039*G4139^2)</f>
        <v>4.8827552936363892E-2</v>
      </c>
      <c r="O4139">
        <f>L4139*0.47*0.75</f>
        <v>1.7211712410068272E-2</v>
      </c>
      <c r="Q4139">
        <f>O4139*0.52</f>
        <v>8.950090453235502E-3</v>
      </c>
      <c r="T4139">
        <f>(L4139*0.47*0.75)*(1+0.2)*0.52*3.67</f>
        <v>3.9416198356049141E-2</v>
      </c>
    </row>
    <row r="4140" spans="1:20" x14ac:dyDescent="0.3">
      <c r="A4140" s="26">
        <v>35001</v>
      </c>
      <c r="B4140">
        <v>146</v>
      </c>
      <c r="C4140" t="s">
        <v>211</v>
      </c>
      <c r="D4140">
        <v>59</v>
      </c>
      <c r="E4140" t="s">
        <v>214</v>
      </c>
      <c r="F4140">
        <v>3</v>
      </c>
      <c r="G4140">
        <v>10</v>
      </c>
      <c r="H4140">
        <f t="shared" si="2184"/>
        <v>0.1</v>
      </c>
      <c r="I4140">
        <v>3.6</v>
      </c>
      <c r="J4140">
        <v>0.9</v>
      </c>
      <c r="K4140">
        <f t="shared" si="2185"/>
        <v>7.8540000000000016E-3</v>
      </c>
      <c r="L4140">
        <f t="shared" ref="L4140:L4142" si="2209">0.000081*(G4140^1.864042*I4140^0.850892+0.000027*G4140^2)</f>
        <v>1.7615126176483413E-2</v>
      </c>
      <c r="O4140">
        <f t="shared" ref="O4140:O4142" si="2210">L4140*0.47*0.75</f>
        <v>6.2093319772104031E-3</v>
      </c>
      <c r="Q4140">
        <f t="shared" ref="Q4140:Q4142" si="2211">O4140*0.521</f>
        <v>3.2350619601266201E-3</v>
      </c>
      <c r="T4140">
        <f t="shared" ref="T4140:T4142" si="2212">(L4140*0.47*0.75)*(1+0.2)*0.521*3.67</f>
        <v>1.4247212872397634E-2</v>
      </c>
    </row>
    <row r="4141" spans="1:20" x14ac:dyDescent="0.3">
      <c r="A4141" s="26">
        <v>35001</v>
      </c>
      <c r="B4141">
        <v>146</v>
      </c>
      <c r="C4141" t="s">
        <v>211</v>
      </c>
      <c r="D4141">
        <v>60</v>
      </c>
      <c r="E4141" t="s">
        <v>214</v>
      </c>
      <c r="F4141">
        <v>3</v>
      </c>
      <c r="G4141">
        <v>11</v>
      </c>
      <c r="H4141">
        <f t="shared" si="2184"/>
        <v>0.11</v>
      </c>
      <c r="I4141">
        <v>4.5999999999999996</v>
      </c>
      <c r="J4141">
        <v>2.1</v>
      </c>
      <c r="K4141">
        <f t="shared" si="2185"/>
        <v>9.503339999999999E-3</v>
      </c>
      <c r="L4141">
        <f t="shared" si="2209"/>
        <v>2.5919373110903681E-2</v>
      </c>
      <c r="O4141">
        <f t="shared" si="2210"/>
        <v>9.136579021593547E-3</v>
      </c>
      <c r="Q4141">
        <f t="shared" si="2211"/>
        <v>4.7601576702502382E-3</v>
      </c>
      <c r="T4141">
        <f t="shared" si="2212"/>
        <v>2.0963734379782047E-2</v>
      </c>
    </row>
    <row r="4142" spans="1:20" x14ac:dyDescent="0.3">
      <c r="A4142" s="26">
        <v>35001</v>
      </c>
      <c r="B4142">
        <v>146</v>
      </c>
      <c r="C4142" t="s">
        <v>211</v>
      </c>
      <c r="D4142">
        <v>61</v>
      </c>
      <c r="E4142" t="s">
        <v>214</v>
      </c>
      <c r="F4142">
        <v>2</v>
      </c>
      <c r="G4142">
        <v>9</v>
      </c>
      <c r="H4142">
        <f t="shared" si="2184"/>
        <v>0.09</v>
      </c>
      <c r="I4142">
        <v>3.8</v>
      </c>
      <c r="J4142">
        <v>2</v>
      </c>
      <c r="K4142">
        <f t="shared" si="2185"/>
        <v>6.3617399999999994E-3</v>
      </c>
      <c r="L4142">
        <f t="shared" si="2209"/>
        <v>1.5155540696191573E-2</v>
      </c>
      <c r="O4142">
        <f t="shared" si="2210"/>
        <v>5.3423280954075295E-3</v>
      </c>
      <c r="Q4142">
        <f t="shared" si="2211"/>
        <v>2.783352937707323E-3</v>
      </c>
      <c r="T4142">
        <f t="shared" si="2212"/>
        <v>1.2257886337663051E-2</v>
      </c>
    </row>
    <row r="4143" spans="1:20" x14ac:dyDescent="0.3">
      <c r="A4143" s="26">
        <v>35001</v>
      </c>
      <c r="B4143">
        <v>146</v>
      </c>
      <c r="C4143" t="s">
        <v>211</v>
      </c>
      <c r="D4143">
        <v>62</v>
      </c>
      <c r="E4143" t="s">
        <v>215</v>
      </c>
      <c r="F4143">
        <v>3</v>
      </c>
      <c r="G4143">
        <v>11.5</v>
      </c>
      <c r="H4143">
        <f t="shared" si="2184"/>
        <v>0.115</v>
      </c>
      <c r="I4143">
        <v>5.2</v>
      </c>
      <c r="J4143">
        <v>2.2999999999999998</v>
      </c>
      <c r="K4143">
        <f t="shared" si="2185"/>
        <v>1.0386915E-2</v>
      </c>
      <c r="L4143">
        <f>0.000064*(G4143^1.958025*I4143^0.883501+0.000045*G4143^2)</f>
        <v>3.2782915834292249E-2</v>
      </c>
      <c r="O4143">
        <f>L4143*0.44*0.75</f>
        <v>1.0818362225316442E-2</v>
      </c>
      <c r="Q4143">
        <f>O4143*0.52</f>
        <v>5.6255483571645499E-3</v>
      </c>
      <c r="T4143">
        <f>(L4143*0.44*0.75)*(1+0.2)*0.52*3.67</f>
        <v>2.4774914964952679E-2</v>
      </c>
    </row>
    <row r="4144" spans="1:20" x14ac:dyDescent="0.3">
      <c r="A4144" s="26">
        <v>36001</v>
      </c>
      <c r="B4144">
        <v>147</v>
      </c>
      <c r="C4144" t="s">
        <v>211</v>
      </c>
      <c r="D4144">
        <v>1</v>
      </c>
      <c r="E4144" t="s">
        <v>212</v>
      </c>
      <c r="F4144">
        <v>1</v>
      </c>
      <c r="G4144">
        <v>34</v>
      </c>
      <c r="H4144">
        <f t="shared" si="2184"/>
        <v>0.34</v>
      </c>
      <c r="I4144">
        <v>20.2</v>
      </c>
      <c r="J4144">
        <v>16</v>
      </c>
      <c r="K4144">
        <f t="shared" si="2185"/>
        <v>9.079224000000001E-2</v>
      </c>
      <c r="L4144">
        <f t="shared" ref="L4144:L4147" si="2213">0.000062*(G4144^1.947206*I4144^0.894551+0.000039*G4144^2)</f>
        <v>0.87538960518016373</v>
      </c>
      <c r="O4144">
        <f>L4144*0.47*0.75</f>
        <v>0.3085748358260077</v>
      </c>
      <c r="Q4144">
        <f t="shared" ref="Q4144:Q4147" si="2214">O4144*0.52</f>
        <v>0.160458914629524</v>
      </c>
      <c r="T4144">
        <f>(L4144*0.47*0.75)*(1+0.2)*0.52*3.67</f>
        <v>0.70666106002842366</v>
      </c>
    </row>
    <row r="4145" spans="1:24" x14ac:dyDescent="0.3">
      <c r="A4145" s="26">
        <v>36001</v>
      </c>
      <c r="B4145">
        <v>147</v>
      </c>
      <c r="C4145" t="s">
        <v>211</v>
      </c>
      <c r="D4145">
        <v>2</v>
      </c>
      <c r="E4145" t="s">
        <v>212</v>
      </c>
      <c r="F4145">
        <v>2</v>
      </c>
      <c r="G4145">
        <v>29.5</v>
      </c>
      <c r="H4145">
        <f t="shared" si="2184"/>
        <v>0.29499999999999998</v>
      </c>
      <c r="I4145">
        <v>18</v>
      </c>
      <c r="J4145">
        <v>14.5</v>
      </c>
      <c r="K4145">
        <f t="shared" si="2185"/>
        <v>6.8349434999999986E-2</v>
      </c>
      <c r="L4145">
        <f t="shared" si="2213"/>
        <v>0.59888679676704615</v>
      </c>
      <c r="O4145">
        <f>L4145*0.47*0.75</f>
        <v>0.21110759586038375</v>
      </c>
      <c r="Q4145">
        <f t="shared" si="2214"/>
        <v>0.10977594984739955</v>
      </c>
      <c r="T4145">
        <f>(L4145*0.47*0.75)*(1+0.2)*0.52*3.67</f>
        <v>0.48345328312794755</v>
      </c>
    </row>
    <row r="4146" spans="1:24" x14ac:dyDescent="0.3">
      <c r="A4146" s="26">
        <v>36001</v>
      </c>
      <c r="B4146">
        <v>147</v>
      </c>
      <c r="C4146" t="s">
        <v>211</v>
      </c>
      <c r="D4146">
        <v>3</v>
      </c>
      <c r="E4146" t="s">
        <v>212</v>
      </c>
      <c r="F4146">
        <v>1</v>
      </c>
      <c r="G4146">
        <v>35.5</v>
      </c>
      <c r="H4146">
        <f t="shared" si="2184"/>
        <v>0.35499999999999998</v>
      </c>
      <c r="I4146">
        <v>22.2</v>
      </c>
      <c r="J4146">
        <v>17</v>
      </c>
      <c r="K4146">
        <f t="shared" si="2185"/>
        <v>9.8980034999999994E-2</v>
      </c>
      <c r="L4146">
        <f t="shared" si="2213"/>
        <v>1.0360681351344803</v>
      </c>
      <c r="O4146">
        <f>L4146*0.47*0.75</f>
        <v>0.3652140176349043</v>
      </c>
      <c r="Q4146">
        <f t="shared" si="2214"/>
        <v>0.18991128917015024</v>
      </c>
      <c r="T4146">
        <f>(L4146*0.47*0.75)*(1+0.2)*0.52*3.67</f>
        <v>0.8363693175053416</v>
      </c>
      <c r="U4146">
        <v>78</v>
      </c>
      <c r="V4146">
        <v>85</v>
      </c>
      <c r="W4146">
        <v>17</v>
      </c>
      <c r="X4146">
        <v>7</v>
      </c>
    </row>
    <row r="4147" spans="1:24" x14ac:dyDescent="0.3">
      <c r="A4147" s="26">
        <v>36001</v>
      </c>
      <c r="B4147">
        <v>147</v>
      </c>
      <c r="C4147" t="s">
        <v>211</v>
      </c>
      <c r="D4147">
        <v>4</v>
      </c>
      <c r="E4147" t="s">
        <v>212</v>
      </c>
      <c r="F4147">
        <v>4</v>
      </c>
      <c r="G4147">
        <v>7.5</v>
      </c>
      <c r="H4147">
        <f t="shared" si="2184"/>
        <v>7.4999999999999997E-2</v>
      </c>
      <c r="I4147">
        <v>3</v>
      </c>
      <c r="J4147">
        <v>0.8</v>
      </c>
      <c r="K4147">
        <f t="shared" si="2185"/>
        <v>4.4178749999999999E-3</v>
      </c>
      <c r="L4147">
        <f t="shared" si="2213"/>
        <v>8.3778499589220318E-3</v>
      </c>
      <c r="O4147">
        <f>L4147*0.47*0.75</f>
        <v>2.9531921105200162E-3</v>
      </c>
      <c r="Q4147">
        <f t="shared" si="2214"/>
        <v>1.5356598974704085E-3</v>
      </c>
      <c r="T4147">
        <f>(L4147*0.47*0.75)*(1+0.2)*0.52*3.67</f>
        <v>6.7630461884596784E-3</v>
      </c>
    </row>
    <row r="4148" spans="1:24" x14ac:dyDescent="0.3">
      <c r="A4148" s="26">
        <v>36001</v>
      </c>
      <c r="B4148">
        <v>147</v>
      </c>
      <c r="C4148" t="s">
        <v>211</v>
      </c>
      <c r="D4148">
        <v>5</v>
      </c>
      <c r="E4148" t="s">
        <v>220</v>
      </c>
      <c r="F4148">
        <v>4</v>
      </c>
      <c r="G4148">
        <v>20</v>
      </c>
      <c r="H4148">
        <f t="shared" si="2184"/>
        <v>0.2</v>
      </c>
      <c r="I4148">
        <v>10.5</v>
      </c>
      <c r="J4148">
        <v>2.2000000000000002</v>
      </c>
      <c r="K4148">
        <f t="shared" si="2185"/>
        <v>3.1416000000000006E-2</v>
      </c>
      <c r="L4148">
        <f>0.000084*(G4148^1.894314*I4148^0.808223+0.000031*G4148^2)</f>
        <v>0.16375330068788846</v>
      </c>
      <c r="O4148">
        <f>L4148*0.78*1.07</f>
        <v>0.13666850475411171</v>
      </c>
      <c r="Q4148">
        <f>O4148*0.531</f>
        <v>7.2570976024433326E-2</v>
      </c>
      <c r="T4148">
        <f>(L4148*0.78*1.07)*(1+0.2)*0.531*3.67</f>
        <v>0.31960257841160433</v>
      </c>
    </row>
    <row r="4149" spans="1:24" x14ac:dyDescent="0.3">
      <c r="A4149" s="26">
        <v>36001</v>
      </c>
      <c r="B4149">
        <v>147</v>
      </c>
      <c r="C4149" t="s">
        <v>211</v>
      </c>
      <c r="D4149">
        <v>6</v>
      </c>
      <c r="E4149" t="s">
        <v>212</v>
      </c>
      <c r="F4149">
        <v>3</v>
      </c>
      <c r="G4149">
        <v>9.5</v>
      </c>
      <c r="H4149">
        <f t="shared" si="2184"/>
        <v>9.5000000000000001E-2</v>
      </c>
      <c r="I4149">
        <v>4</v>
      </c>
      <c r="J4149">
        <v>1.3</v>
      </c>
      <c r="K4149">
        <f t="shared" si="2185"/>
        <v>7.088235E-3</v>
      </c>
      <c r="L4149">
        <f t="shared" ref="L4149:L4150" si="2215">0.000062*(G4149^1.947206*I4149^0.894551+0.000039*G4149^2)</f>
        <v>1.7171168373086538E-2</v>
      </c>
      <c r="O4149">
        <f>L4149*0.47*0.75</f>
        <v>6.052836851513004E-3</v>
      </c>
      <c r="Q4149">
        <f t="shared" ref="Q4149:Q4150" si="2216">O4149*0.52</f>
        <v>3.1474751627867622E-3</v>
      </c>
      <c r="T4149">
        <f>(L4149*0.47*0.75)*(1+0.2)*0.52*3.67</f>
        <v>1.38614806169129E-2</v>
      </c>
    </row>
    <row r="4150" spans="1:24" x14ac:dyDescent="0.3">
      <c r="A4150" s="26">
        <v>36001</v>
      </c>
      <c r="B4150">
        <v>147</v>
      </c>
      <c r="C4150" t="s">
        <v>211</v>
      </c>
      <c r="D4150">
        <v>7</v>
      </c>
      <c r="E4150" t="s">
        <v>212</v>
      </c>
      <c r="F4150">
        <v>3</v>
      </c>
      <c r="G4150">
        <v>17.5</v>
      </c>
      <c r="H4150">
        <f t="shared" si="2184"/>
        <v>0.17499999999999999</v>
      </c>
      <c r="I4150">
        <v>9</v>
      </c>
      <c r="J4150">
        <v>9</v>
      </c>
      <c r="K4150">
        <f t="shared" si="2185"/>
        <v>2.4052874999999998E-2</v>
      </c>
      <c r="L4150">
        <f t="shared" si="2215"/>
        <v>0.11653709470651399</v>
      </c>
      <c r="O4150">
        <f>L4150*0.47*0.75</f>
        <v>4.1079325884046183E-2</v>
      </c>
      <c r="Q4150">
        <f t="shared" si="2216"/>
        <v>2.1361249459704017E-2</v>
      </c>
      <c r="T4150">
        <f>(L4150*0.47*0.75)*(1+0.2)*0.52*3.67</f>
        <v>9.4074942620536478E-2</v>
      </c>
    </row>
    <row r="4151" spans="1:24" x14ac:dyDescent="0.3">
      <c r="A4151" s="26">
        <v>36001</v>
      </c>
      <c r="B4151">
        <v>147</v>
      </c>
      <c r="C4151" t="s">
        <v>211</v>
      </c>
      <c r="D4151">
        <v>8</v>
      </c>
      <c r="E4151" t="s">
        <v>214</v>
      </c>
      <c r="F4151">
        <v>3</v>
      </c>
      <c r="G4151">
        <v>14.5</v>
      </c>
      <c r="H4151">
        <f t="shared" si="2184"/>
        <v>0.14499999999999999</v>
      </c>
      <c r="I4151">
        <v>5.6</v>
      </c>
      <c r="J4151">
        <v>2.2000000000000002</v>
      </c>
      <c r="K4151">
        <f t="shared" si="2185"/>
        <v>1.6513034999999999E-2</v>
      </c>
      <c r="L4151">
        <f t="shared" ref="L4151:L4154" si="2217">0.000081*(G4151^1.864042*I4151^0.850892+0.000027*G4151^2)</f>
        <v>5.1280807277737726E-2</v>
      </c>
      <c r="O4151">
        <f t="shared" ref="O4151:O4154" si="2218">L4151*0.47*0.75</f>
        <v>1.8076484565402548E-2</v>
      </c>
      <c r="Q4151">
        <f t="shared" ref="Q4151:Q4154" si="2219">O4151*0.521</f>
        <v>9.417848458574728E-3</v>
      </c>
      <c r="T4151">
        <f t="shared" ref="T4151:T4154" si="2220">(L4151*0.47*0.75)*(1+0.2)*0.521*3.67</f>
        <v>4.1476204611563094E-2</v>
      </c>
    </row>
    <row r="4152" spans="1:24" x14ac:dyDescent="0.3">
      <c r="A4152" s="26">
        <v>36001</v>
      </c>
      <c r="B4152">
        <v>147</v>
      </c>
      <c r="C4152" t="s">
        <v>211</v>
      </c>
      <c r="D4152">
        <v>9</v>
      </c>
      <c r="E4152" t="s">
        <v>214</v>
      </c>
      <c r="F4152">
        <v>3</v>
      </c>
      <c r="G4152">
        <v>16</v>
      </c>
      <c r="H4152">
        <f t="shared" si="2184"/>
        <v>0.16</v>
      </c>
      <c r="I4152">
        <v>6.2</v>
      </c>
      <c r="J4152">
        <v>2.2000000000000002</v>
      </c>
      <c r="K4152">
        <f t="shared" si="2185"/>
        <v>2.0106240000000001E-2</v>
      </c>
      <c r="L4152">
        <f t="shared" si="2217"/>
        <v>6.7182878609516675E-2</v>
      </c>
      <c r="O4152">
        <f t="shared" si="2218"/>
        <v>2.3681964709854626E-2</v>
      </c>
      <c r="Q4152">
        <f t="shared" si="2219"/>
        <v>1.2338303613834261E-2</v>
      </c>
      <c r="T4152">
        <f t="shared" si="2220"/>
        <v>5.4337889115326082E-2</v>
      </c>
    </row>
    <row r="4153" spans="1:24" x14ac:dyDescent="0.3">
      <c r="A4153" s="26">
        <v>36001</v>
      </c>
      <c r="B4153">
        <v>147</v>
      </c>
      <c r="C4153" t="s">
        <v>211</v>
      </c>
      <c r="D4153">
        <v>10</v>
      </c>
      <c r="E4153" t="s">
        <v>214</v>
      </c>
      <c r="F4153">
        <v>3</v>
      </c>
      <c r="G4153">
        <v>11.5</v>
      </c>
      <c r="H4153">
        <f t="shared" si="2184"/>
        <v>0.115</v>
      </c>
      <c r="I4153">
        <v>5.8</v>
      </c>
      <c r="J4153">
        <v>2.2000000000000002</v>
      </c>
      <c r="K4153">
        <f t="shared" si="2185"/>
        <v>1.0386915E-2</v>
      </c>
      <c r="L4153">
        <f t="shared" si="2217"/>
        <v>3.4297998520144868E-2</v>
      </c>
      <c r="O4153">
        <f t="shared" si="2218"/>
        <v>1.2090044478351065E-2</v>
      </c>
      <c r="Q4153">
        <f t="shared" si="2219"/>
        <v>6.2989131732209052E-3</v>
      </c>
      <c r="T4153">
        <f t="shared" si="2220"/>
        <v>2.7740413614864862E-2</v>
      </c>
    </row>
    <row r="4154" spans="1:24" x14ac:dyDescent="0.3">
      <c r="A4154" s="26">
        <v>36001</v>
      </c>
      <c r="B4154">
        <v>147</v>
      </c>
      <c r="C4154" t="s">
        <v>211</v>
      </c>
      <c r="D4154">
        <v>11</v>
      </c>
      <c r="E4154" t="s">
        <v>214</v>
      </c>
      <c r="F4154">
        <v>3</v>
      </c>
      <c r="G4154">
        <v>10.5</v>
      </c>
      <c r="H4154">
        <f t="shared" si="2184"/>
        <v>0.105</v>
      </c>
      <c r="I4154">
        <v>6</v>
      </c>
      <c r="J4154">
        <v>2.2000000000000002</v>
      </c>
      <c r="K4154">
        <f t="shared" si="2185"/>
        <v>8.659034999999999E-3</v>
      </c>
      <c r="L4154">
        <f t="shared" si="2217"/>
        <v>2.9795518714938067E-2</v>
      </c>
      <c r="O4154">
        <f t="shared" si="2218"/>
        <v>1.0502920347015669E-2</v>
      </c>
      <c r="Q4154">
        <f t="shared" si="2219"/>
        <v>5.4720215007951637E-3</v>
      </c>
      <c r="T4154">
        <f t="shared" si="2220"/>
        <v>2.4098782689501899E-2</v>
      </c>
    </row>
    <row r="4155" spans="1:24" x14ac:dyDescent="0.3">
      <c r="A4155" s="26">
        <v>36001</v>
      </c>
      <c r="B4155">
        <v>147</v>
      </c>
      <c r="C4155" t="s">
        <v>211</v>
      </c>
      <c r="D4155">
        <v>12</v>
      </c>
      <c r="E4155" t="s">
        <v>212</v>
      </c>
      <c r="F4155">
        <v>3</v>
      </c>
      <c r="G4155">
        <v>9</v>
      </c>
      <c r="H4155">
        <f t="shared" si="2184"/>
        <v>0.09</v>
      </c>
      <c r="I4155">
        <v>3.5</v>
      </c>
      <c r="J4155">
        <v>1.7</v>
      </c>
      <c r="K4155">
        <f t="shared" si="2185"/>
        <v>6.3617399999999994E-3</v>
      </c>
      <c r="L4155">
        <f t="shared" ref="L4155:L4157" si="2221">0.000062*(G4155^1.947206*I4155^0.894551+0.000039*G4155^2)</f>
        <v>1.3715171558339139E-2</v>
      </c>
      <c r="O4155">
        <f>L4155*0.47*0.75</f>
        <v>4.8345979743145461E-3</v>
      </c>
      <c r="Q4155">
        <f t="shared" ref="Q4155:Q4157" si="2222">O4155*0.52</f>
        <v>2.5139909466435641E-3</v>
      </c>
      <c r="T4155">
        <f>(L4155*0.47*0.75)*(1+0.2)*0.52*3.67</f>
        <v>1.1071616129018256E-2</v>
      </c>
    </row>
    <row r="4156" spans="1:24" x14ac:dyDescent="0.3">
      <c r="A4156" s="26">
        <v>36001</v>
      </c>
      <c r="B4156">
        <v>147</v>
      </c>
      <c r="C4156" t="s">
        <v>211</v>
      </c>
      <c r="D4156">
        <v>13</v>
      </c>
      <c r="E4156" t="s">
        <v>212</v>
      </c>
      <c r="F4156">
        <v>2</v>
      </c>
      <c r="G4156">
        <v>42</v>
      </c>
      <c r="H4156">
        <f t="shared" si="2184"/>
        <v>0.42</v>
      </c>
      <c r="I4156">
        <v>20</v>
      </c>
      <c r="J4156">
        <v>9</v>
      </c>
      <c r="K4156">
        <f t="shared" si="2185"/>
        <v>0.13854455999999998</v>
      </c>
      <c r="L4156">
        <f t="shared" si="2221"/>
        <v>1.3092770212082379</v>
      </c>
      <c r="O4156">
        <f>L4156*0.47*0.75</f>
        <v>0.46152014997590379</v>
      </c>
      <c r="Q4156">
        <f t="shared" si="2222"/>
        <v>0.23999047798746997</v>
      </c>
      <c r="T4156">
        <f>(L4156*0.47*0.75)*(1+0.2)*0.52*3.67</f>
        <v>1.0569180650568177</v>
      </c>
    </row>
    <row r="4157" spans="1:24" x14ac:dyDescent="0.3">
      <c r="A4157" s="26">
        <v>36001</v>
      </c>
      <c r="B4157">
        <v>147</v>
      </c>
      <c r="C4157" t="s">
        <v>211</v>
      </c>
      <c r="D4157">
        <v>14</v>
      </c>
      <c r="E4157" t="s">
        <v>212</v>
      </c>
      <c r="F4157">
        <v>4</v>
      </c>
      <c r="G4157">
        <v>10.5</v>
      </c>
      <c r="H4157">
        <f t="shared" si="2184"/>
        <v>0.105</v>
      </c>
      <c r="I4157">
        <v>8.5</v>
      </c>
      <c r="J4157">
        <v>5</v>
      </c>
      <c r="K4157">
        <f t="shared" si="2185"/>
        <v>8.659034999999999E-3</v>
      </c>
      <c r="L4157">
        <f t="shared" si="2221"/>
        <v>4.0951807618747872E-2</v>
      </c>
      <c r="O4157">
        <f>L4157*0.47*0.75</f>
        <v>1.4435512185608625E-2</v>
      </c>
      <c r="Q4157">
        <f t="shared" si="2222"/>
        <v>7.5064663365164855E-3</v>
      </c>
      <c r="T4157">
        <f>(L4157*0.47*0.75)*(1+0.2)*0.52*3.67</f>
        <v>3.3058477746018604E-2</v>
      </c>
    </row>
    <row r="4158" spans="1:24" x14ac:dyDescent="0.3">
      <c r="A4158" s="26">
        <v>36001</v>
      </c>
      <c r="B4158">
        <v>147</v>
      </c>
      <c r="C4158" t="s">
        <v>211</v>
      </c>
      <c r="D4158">
        <v>15</v>
      </c>
      <c r="E4158" t="s">
        <v>214</v>
      </c>
      <c r="F4158">
        <v>3</v>
      </c>
      <c r="G4158">
        <v>10.5</v>
      </c>
      <c r="H4158">
        <f t="shared" si="2184"/>
        <v>0.105</v>
      </c>
      <c r="I4158">
        <v>3.6</v>
      </c>
      <c r="J4158">
        <v>1.8</v>
      </c>
      <c r="K4158">
        <f t="shared" si="2185"/>
        <v>8.659034999999999E-3</v>
      </c>
      <c r="L4158">
        <f t="shared" ref="L4158:L4159" si="2223">0.000081*(G4158^1.864042*I4158^0.850892+0.000027*G4158^2)</f>
        <v>1.92922791650488E-2</v>
      </c>
      <c r="O4158">
        <f t="shared" ref="O4158:O4159" si="2224">L4158*0.47*0.75</f>
        <v>6.8005284056797018E-3</v>
      </c>
      <c r="Q4158">
        <f t="shared" ref="Q4158:Q4159" si="2225">O4158*0.521</f>
        <v>3.5430752993591249E-3</v>
      </c>
      <c r="T4158">
        <f t="shared" ref="T4158:T4159" si="2226">(L4158*0.47*0.75)*(1+0.2)*0.521*3.67</f>
        <v>1.5603703618377584E-2</v>
      </c>
    </row>
    <row r="4159" spans="1:24" x14ac:dyDescent="0.3">
      <c r="A4159" s="26">
        <v>36001</v>
      </c>
      <c r="B4159">
        <v>147</v>
      </c>
      <c r="C4159" t="s">
        <v>211</v>
      </c>
      <c r="D4159">
        <v>16</v>
      </c>
      <c r="E4159" t="s">
        <v>214</v>
      </c>
      <c r="F4159">
        <v>3</v>
      </c>
      <c r="G4159">
        <v>18</v>
      </c>
      <c r="H4159">
        <f t="shared" si="2184"/>
        <v>0.18</v>
      </c>
      <c r="I4159">
        <v>8.5</v>
      </c>
      <c r="J4159">
        <v>2.2999999999999998</v>
      </c>
      <c r="K4159">
        <f t="shared" si="2185"/>
        <v>2.5446959999999998E-2</v>
      </c>
      <c r="L4159">
        <f t="shared" si="2223"/>
        <v>0.10944694160747423</v>
      </c>
      <c r="O4159">
        <f t="shared" si="2224"/>
        <v>3.8580046916634664E-2</v>
      </c>
      <c r="Q4159">
        <f t="shared" si="2225"/>
        <v>2.0100204443566659E-2</v>
      </c>
      <c r="T4159">
        <f t="shared" si="2226"/>
        <v>8.8521300369467565E-2</v>
      </c>
    </row>
    <row r="4160" spans="1:24" x14ac:dyDescent="0.3">
      <c r="A4160" s="26">
        <v>36001</v>
      </c>
      <c r="B4160">
        <v>147</v>
      </c>
      <c r="C4160" t="s">
        <v>211</v>
      </c>
      <c r="D4160">
        <v>17</v>
      </c>
      <c r="E4160" t="s">
        <v>212</v>
      </c>
      <c r="F4160">
        <v>4</v>
      </c>
      <c r="G4160">
        <v>20</v>
      </c>
      <c r="H4160">
        <f t="shared" si="2184"/>
        <v>0.2</v>
      </c>
      <c r="I4160">
        <v>9.5</v>
      </c>
      <c r="J4160">
        <v>5.4</v>
      </c>
      <c r="K4160">
        <f t="shared" si="2185"/>
        <v>3.1416000000000006E-2</v>
      </c>
      <c r="L4160">
        <f>0.000062*(G4160^1.947206*I4160^0.894551+0.000039*G4160^2)</f>
        <v>0.15863221194844698</v>
      </c>
      <c r="O4160">
        <f>L4160*0.47*0.75</f>
        <v>5.5917854711827558E-2</v>
      </c>
      <c r="Q4160">
        <f>O4160*0.52</f>
        <v>2.9077284450150332E-2</v>
      </c>
      <c r="T4160">
        <f>(L4160*0.47*0.75)*(1+0.2)*0.52*3.67</f>
        <v>0.12805636071846205</v>
      </c>
    </row>
    <row r="4161" spans="1:24" x14ac:dyDescent="0.3">
      <c r="A4161" s="26">
        <v>36001</v>
      </c>
      <c r="B4161">
        <v>147</v>
      </c>
      <c r="C4161" t="s">
        <v>211</v>
      </c>
      <c r="D4161">
        <v>18</v>
      </c>
      <c r="E4161" t="s">
        <v>214</v>
      </c>
      <c r="F4161">
        <v>4</v>
      </c>
      <c r="G4161">
        <v>16</v>
      </c>
      <c r="H4161">
        <f t="shared" si="2184"/>
        <v>0.16</v>
      </c>
      <c r="I4161">
        <v>5</v>
      </c>
      <c r="J4161">
        <v>1.7</v>
      </c>
      <c r="K4161">
        <f t="shared" si="2185"/>
        <v>2.0106240000000001E-2</v>
      </c>
      <c r="L4161">
        <f t="shared" ref="L4161:L4163" si="2227">0.000081*(G4161^1.864042*I4161^0.850892+0.000027*G4161^2)</f>
        <v>5.594581059560555E-2</v>
      </c>
      <c r="O4161">
        <f t="shared" ref="O4161:O4163" si="2228">L4161*0.47*0.75</f>
        <v>1.9720898234950955E-2</v>
      </c>
      <c r="Q4161">
        <f t="shared" ref="Q4161:Q4163" si="2229">O4161*0.521</f>
        <v>1.0274587980409448E-2</v>
      </c>
      <c r="T4161">
        <f t="shared" ref="T4161:T4163" si="2230">(L4161*0.47*0.75)*(1+0.2)*0.521*3.67</f>
        <v>4.5249285465723203E-2</v>
      </c>
    </row>
    <row r="4162" spans="1:24" x14ac:dyDescent="0.3">
      <c r="A4162" s="26">
        <v>36001</v>
      </c>
      <c r="B4162">
        <v>147</v>
      </c>
      <c r="C4162" t="s">
        <v>211</v>
      </c>
      <c r="D4162">
        <v>19</v>
      </c>
      <c r="E4162" t="s">
        <v>214</v>
      </c>
      <c r="F4162">
        <v>3</v>
      </c>
      <c r="G4162">
        <v>11.5</v>
      </c>
      <c r="H4162">
        <f t="shared" si="2184"/>
        <v>0.115</v>
      </c>
      <c r="I4162">
        <v>6</v>
      </c>
      <c r="J4162">
        <v>1.8</v>
      </c>
      <c r="K4162">
        <f t="shared" si="2185"/>
        <v>1.0386915E-2</v>
      </c>
      <c r="L4162">
        <f t="shared" si="2227"/>
        <v>3.5301777599969629E-2</v>
      </c>
      <c r="O4162">
        <f t="shared" si="2228"/>
        <v>1.2443876603989292E-2</v>
      </c>
      <c r="Q4162">
        <f t="shared" si="2229"/>
        <v>6.4832597106784214E-3</v>
      </c>
      <c r="T4162">
        <f t="shared" si="2230"/>
        <v>2.8552275765827764E-2</v>
      </c>
    </row>
    <row r="4163" spans="1:24" x14ac:dyDescent="0.3">
      <c r="A4163" s="26">
        <v>36001</v>
      </c>
      <c r="B4163">
        <v>147</v>
      </c>
      <c r="C4163" t="s">
        <v>211</v>
      </c>
      <c r="D4163">
        <v>20</v>
      </c>
      <c r="E4163" t="s">
        <v>214</v>
      </c>
      <c r="F4163">
        <v>4</v>
      </c>
      <c r="G4163">
        <v>9.5</v>
      </c>
      <c r="H4163">
        <f t="shared" ref="H4163:H4226" si="2231">G4163/100</f>
        <v>9.5000000000000001E-2</v>
      </c>
      <c r="I4163">
        <v>4</v>
      </c>
      <c r="J4163">
        <v>1.8</v>
      </c>
      <c r="K4163">
        <f t="shared" ref="K4163:K4226" si="2232">0.7854*H4163^2</f>
        <v>7.088235E-3</v>
      </c>
      <c r="L4163">
        <f t="shared" si="2227"/>
        <v>1.7510389598603588E-2</v>
      </c>
      <c r="O4163">
        <f t="shared" si="2228"/>
        <v>6.1724123335077652E-3</v>
      </c>
      <c r="Q4163">
        <f t="shared" si="2229"/>
        <v>3.2158268257575459E-3</v>
      </c>
      <c r="T4163">
        <f t="shared" si="2230"/>
        <v>1.4162501340636232E-2</v>
      </c>
    </row>
    <row r="4164" spans="1:24" x14ac:dyDescent="0.3">
      <c r="A4164" s="26">
        <v>36001</v>
      </c>
      <c r="B4164">
        <v>147</v>
      </c>
      <c r="C4164" t="s">
        <v>211</v>
      </c>
      <c r="D4164">
        <v>21</v>
      </c>
      <c r="E4164" t="s">
        <v>212</v>
      </c>
      <c r="F4164">
        <v>5</v>
      </c>
      <c r="G4164">
        <v>13.5</v>
      </c>
      <c r="H4164">
        <f t="shared" si="2231"/>
        <v>0.13500000000000001</v>
      </c>
      <c r="I4164">
        <v>5.4</v>
      </c>
      <c r="J4164">
        <v>2.2000000000000002</v>
      </c>
      <c r="K4164">
        <f t="shared" si="2232"/>
        <v>1.4313915000000002E-2</v>
      </c>
      <c r="L4164">
        <f t="shared" ref="L4164:L4174" si="2233">0.000062*(G4164^1.947206*I4164^0.894551+0.000039*G4164^2)</f>
        <v>4.4519702616527282E-2</v>
      </c>
      <c r="O4164">
        <f t="shared" ref="O4164:O4174" si="2234">L4164*0.47*0.75</f>
        <v>1.5693195172325869E-2</v>
      </c>
      <c r="Q4164">
        <f t="shared" ref="Q4164:Q4174" si="2235">O4164*0.52</f>
        <v>8.1604614896094527E-3</v>
      </c>
      <c r="T4164">
        <f t="shared" ref="T4164:T4174" si="2236">(L4164*0.47*0.75)*(1+0.2)*0.52*3.67</f>
        <v>3.593867240024002E-2</v>
      </c>
    </row>
    <row r="4165" spans="1:24" x14ac:dyDescent="0.3">
      <c r="A4165" s="26">
        <v>36001</v>
      </c>
      <c r="B4165">
        <v>147</v>
      </c>
      <c r="C4165" t="s">
        <v>211</v>
      </c>
      <c r="D4165">
        <v>22</v>
      </c>
      <c r="E4165" t="s">
        <v>212</v>
      </c>
      <c r="F4165">
        <v>5</v>
      </c>
      <c r="G4165">
        <v>8.5</v>
      </c>
      <c r="H4165">
        <f t="shared" si="2231"/>
        <v>8.5000000000000006E-2</v>
      </c>
      <c r="I4165">
        <v>13.6</v>
      </c>
      <c r="J4165">
        <v>1.9</v>
      </c>
      <c r="K4165">
        <f t="shared" si="2232"/>
        <v>5.6745150000000006E-3</v>
      </c>
      <c r="L4165">
        <f t="shared" si="2233"/>
        <v>4.1321111804744855E-2</v>
      </c>
      <c r="O4165">
        <f t="shared" si="2234"/>
        <v>1.456569191117256E-2</v>
      </c>
      <c r="Q4165">
        <f t="shared" si="2235"/>
        <v>7.5741597938097311E-3</v>
      </c>
      <c r="T4165">
        <f t="shared" si="2236"/>
        <v>3.3356599731938052E-2</v>
      </c>
    </row>
    <row r="4166" spans="1:24" x14ac:dyDescent="0.3">
      <c r="A4166" s="26">
        <v>36001</v>
      </c>
      <c r="B4166">
        <v>147</v>
      </c>
      <c r="C4166" t="s">
        <v>211</v>
      </c>
      <c r="D4166">
        <v>23</v>
      </c>
      <c r="E4166" t="s">
        <v>212</v>
      </c>
      <c r="F4166">
        <v>9</v>
      </c>
      <c r="G4166">
        <v>57</v>
      </c>
      <c r="H4166">
        <f t="shared" si="2231"/>
        <v>0.56999999999999995</v>
      </c>
      <c r="I4166">
        <v>0.28000000000000003</v>
      </c>
      <c r="J4166">
        <v>0</v>
      </c>
      <c r="K4166">
        <f t="shared" si="2232"/>
        <v>0.25517645999999999</v>
      </c>
      <c r="L4166">
        <f t="shared" si="2233"/>
        <v>5.2114896626155614E-2</v>
      </c>
      <c r="O4166">
        <f t="shared" si="2234"/>
        <v>1.837050106071985E-2</v>
      </c>
      <c r="Q4166">
        <f t="shared" si="2235"/>
        <v>9.552660551574322E-3</v>
      </c>
      <c r="T4166">
        <f t="shared" si="2236"/>
        <v>4.2069917069133315E-2</v>
      </c>
    </row>
    <row r="4167" spans="1:24" x14ac:dyDescent="0.3">
      <c r="A4167" s="26">
        <v>36001</v>
      </c>
      <c r="B4167">
        <v>147</v>
      </c>
      <c r="C4167" t="s">
        <v>211</v>
      </c>
      <c r="D4167">
        <v>24</v>
      </c>
      <c r="E4167" t="s">
        <v>212</v>
      </c>
      <c r="F4167">
        <v>1</v>
      </c>
      <c r="G4167">
        <v>41</v>
      </c>
      <c r="H4167">
        <f t="shared" si="2231"/>
        <v>0.41</v>
      </c>
      <c r="I4167">
        <v>15</v>
      </c>
      <c r="J4167">
        <v>9</v>
      </c>
      <c r="K4167">
        <f t="shared" si="2232"/>
        <v>0.13202573999999997</v>
      </c>
      <c r="L4167">
        <f t="shared" si="2233"/>
        <v>0.96580518285099759</v>
      </c>
      <c r="O4167">
        <f t="shared" si="2234"/>
        <v>0.34044632695497662</v>
      </c>
      <c r="Q4167">
        <f t="shared" si="2235"/>
        <v>0.17703209001658785</v>
      </c>
      <c r="T4167">
        <f t="shared" si="2236"/>
        <v>0.77964932443305279</v>
      </c>
    </row>
    <row r="4168" spans="1:24" x14ac:dyDescent="0.3">
      <c r="A4168" s="26">
        <v>36001</v>
      </c>
      <c r="B4168">
        <v>147</v>
      </c>
      <c r="C4168" t="s">
        <v>211</v>
      </c>
      <c r="D4168">
        <v>25</v>
      </c>
      <c r="E4168" t="s">
        <v>212</v>
      </c>
      <c r="F4168">
        <v>1</v>
      </c>
      <c r="G4168">
        <v>24</v>
      </c>
      <c r="H4168">
        <f t="shared" si="2231"/>
        <v>0.24</v>
      </c>
      <c r="I4168">
        <v>17</v>
      </c>
      <c r="J4168">
        <v>12</v>
      </c>
      <c r="K4168">
        <f t="shared" si="2232"/>
        <v>4.5239040000000001E-2</v>
      </c>
      <c r="L4168">
        <f t="shared" si="2233"/>
        <v>0.3807572682438814</v>
      </c>
      <c r="O4168">
        <f t="shared" si="2234"/>
        <v>0.13421693705596818</v>
      </c>
      <c r="Q4168">
        <f t="shared" si="2235"/>
        <v>6.979280726910346E-2</v>
      </c>
      <c r="T4168">
        <f t="shared" si="2236"/>
        <v>0.3073675232131316</v>
      </c>
    </row>
    <row r="4169" spans="1:24" x14ac:dyDescent="0.3">
      <c r="A4169" s="26">
        <v>36001</v>
      </c>
      <c r="B4169">
        <v>147</v>
      </c>
      <c r="C4169" t="s">
        <v>211</v>
      </c>
      <c r="D4169">
        <v>26</v>
      </c>
      <c r="E4169" t="s">
        <v>212</v>
      </c>
      <c r="F4169">
        <v>1</v>
      </c>
      <c r="G4169">
        <v>37.5</v>
      </c>
      <c r="H4169">
        <f t="shared" si="2231"/>
        <v>0.375</v>
      </c>
      <c r="I4169">
        <v>19</v>
      </c>
      <c r="J4169">
        <v>9</v>
      </c>
      <c r="K4169">
        <f t="shared" si="2232"/>
        <v>0.110446875</v>
      </c>
      <c r="L4169">
        <f t="shared" si="2233"/>
        <v>1.0029207184973901</v>
      </c>
      <c r="O4169">
        <f t="shared" si="2234"/>
        <v>0.35352955327032998</v>
      </c>
      <c r="Q4169">
        <f t="shared" si="2235"/>
        <v>0.1838353677005716</v>
      </c>
      <c r="T4169">
        <f t="shared" si="2236"/>
        <v>0.80961095935331728</v>
      </c>
    </row>
    <row r="4170" spans="1:24" x14ac:dyDescent="0.3">
      <c r="A4170" s="26">
        <v>36001</v>
      </c>
      <c r="B4170">
        <v>147</v>
      </c>
      <c r="C4170" t="s">
        <v>211</v>
      </c>
      <c r="D4170">
        <v>27</v>
      </c>
      <c r="E4170" t="s">
        <v>212</v>
      </c>
      <c r="F4170">
        <v>9</v>
      </c>
      <c r="G4170">
        <v>37</v>
      </c>
      <c r="H4170">
        <f t="shared" si="2231"/>
        <v>0.37</v>
      </c>
      <c r="I4170">
        <v>0.3</v>
      </c>
      <c r="J4170">
        <v>0</v>
      </c>
      <c r="K4170">
        <f t="shared" si="2232"/>
        <v>0.10752125999999999</v>
      </c>
      <c r="L4170">
        <f t="shared" si="2233"/>
        <v>2.3895821061255068E-2</v>
      </c>
      <c r="O4170">
        <f t="shared" si="2234"/>
        <v>8.4232769240924106E-3</v>
      </c>
      <c r="Q4170">
        <f t="shared" si="2235"/>
        <v>4.3801040005280534E-3</v>
      </c>
      <c r="T4170">
        <f t="shared" si="2236"/>
        <v>1.9289978018325545E-2</v>
      </c>
    </row>
    <row r="4171" spans="1:24" x14ac:dyDescent="0.3">
      <c r="A4171" s="26">
        <v>36001</v>
      </c>
      <c r="B4171">
        <v>147</v>
      </c>
      <c r="C4171" t="s">
        <v>211</v>
      </c>
      <c r="D4171">
        <v>28</v>
      </c>
      <c r="E4171" t="s">
        <v>212</v>
      </c>
      <c r="F4171">
        <v>3</v>
      </c>
      <c r="G4171">
        <v>10.5</v>
      </c>
      <c r="H4171">
        <f t="shared" si="2231"/>
        <v>0.105</v>
      </c>
      <c r="I4171">
        <v>4.8</v>
      </c>
      <c r="J4171">
        <v>3.4</v>
      </c>
      <c r="K4171">
        <f t="shared" si="2232"/>
        <v>8.659034999999999E-3</v>
      </c>
      <c r="L4171">
        <f t="shared" si="2233"/>
        <v>2.4562205667395951E-2</v>
      </c>
      <c r="O4171">
        <f t="shared" si="2234"/>
        <v>8.6581774977570712E-3</v>
      </c>
      <c r="Q4171">
        <f t="shared" si="2235"/>
        <v>4.5022522988336774E-3</v>
      </c>
      <c r="T4171">
        <f t="shared" si="2236"/>
        <v>1.9827919124063516E-2</v>
      </c>
    </row>
    <row r="4172" spans="1:24" x14ac:dyDescent="0.3">
      <c r="A4172" s="26">
        <v>36001</v>
      </c>
      <c r="B4172">
        <v>147</v>
      </c>
      <c r="C4172" t="s">
        <v>211</v>
      </c>
      <c r="D4172">
        <v>29</v>
      </c>
      <c r="E4172" t="s">
        <v>212</v>
      </c>
      <c r="F4172">
        <v>2</v>
      </c>
      <c r="G4172">
        <v>28.5</v>
      </c>
      <c r="H4172">
        <f t="shared" si="2231"/>
        <v>0.28499999999999998</v>
      </c>
      <c r="I4172">
        <v>20</v>
      </c>
      <c r="J4172">
        <v>17</v>
      </c>
      <c r="K4172">
        <f t="shared" si="2232"/>
        <v>6.3794114999999998E-2</v>
      </c>
      <c r="L4172">
        <f t="shared" si="2233"/>
        <v>0.61533752417160081</v>
      </c>
      <c r="O4172">
        <f t="shared" si="2234"/>
        <v>0.21690647727048928</v>
      </c>
      <c r="Q4172">
        <f t="shared" si="2235"/>
        <v>0.11279136818065442</v>
      </c>
      <c r="T4172">
        <f t="shared" si="2236"/>
        <v>0.49673318546760215</v>
      </c>
    </row>
    <row r="4173" spans="1:24" x14ac:dyDescent="0.3">
      <c r="A4173" s="26">
        <v>36001</v>
      </c>
      <c r="B4173">
        <v>147</v>
      </c>
      <c r="C4173" t="s">
        <v>211</v>
      </c>
      <c r="D4173">
        <v>30</v>
      </c>
      <c r="E4173" t="s">
        <v>212</v>
      </c>
      <c r="F4173">
        <v>1</v>
      </c>
      <c r="G4173">
        <v>46</v>
      </c>
      <c r="H4173">
        <f t="shared" si="2231"/>
        <v>0.46</v>
      </c>
      <c r="I4173">
        <v>21</v>
      </c>
      <c r="J4173">
        <v>17.3</v>
      </c>
      <c r="K4173">
        <f t="shared" si="2232"/>
        <v>0.16619064</v>
      </c>
      <c r="L4173">
        <f t="shared" si="2233"/>
        <v>1.6327423934312575</v>
      </c>
      <c r="O4173">
        <f t="shared" si="2234"/>
        <v>0.57554169368451824</v>
      </c>
      <c r="Q4173">
        <f t="shared" si="2235"/>
        <v>0.29928168071594952</v>
      </c>
      <c r="T4173">
        <f t="shared" si="2236"/>
        <v>1.3180365218730414</v>
      </c>
      <c r="U4173">
        <v>94</v>
      </c>
      <c r="V4173">
        <v>101</v>
      </c>
      <c r="W4173">
        <v>15</v>
      </c>
      <c r="X4173">
        <v>9</v>
      </c>
    </row>
    <row r="4174" spans="1:24" x14ac:dyDescent="0.3">
      <c r="A4174" s="26">
        <v>36001</v>
      </c>
      <c r="B4174">
        <v>147</v>
      </c>
      <c r="C4174" t="s">
        <v>211</v>
      </c>
      <c r="D4174">
        <v>31</v>
      </c>
      <c r="E4174" t="s">
        <v>212</v>
      </c>
      <c r="F4174">
        <v>9</v>
      </c>
      <c r="G4174">
        <v>25</v>
      </c>
      <c r="H4174">
        <f t="shared" si="2231"/>
        <v>0.25</v>
      </c>
      <c r="I4174">
        <v>0.15</v>
      </c>
      <c r="J4174">
        <v>0</v>
      </c>
      <c r="K4174">
        <f t="shared" si="2232"/>
        <v>4.9087499999999999E-2</v>
      </c>
      <c r="L4174">
        <f t="shared" si="2233"/>
        <v>5.9916995412671297E-3</v>
      </c>
      <c r="O4174">
        <f t="shared" si="2234"/>
        <v>2.1120740882966628E-3</v>
      </c>
      <c r="Q4174">
        <f t="shared" si="2235"/>
        <v>1.0982785259142647E-3</v>
      </c>
      <c r="T4174">
        <f t="shared" si="2236"/>
        <v>4.8368186281264212E-3</v>
      </c>
    </row>
    <row r="4175" spans="1:24" x14ac:dyDescent="0.3">
      <c r="A4175" s="26">
        <v>36001</v>
      </c>
      <c r="B4175">
        <v>147</v>
      </c>
      <c r="C4175" t="s">
        <v>211</v>
      </c>
      <c r="D4175">
        <v>32</v>
      </c>
      <c r="E4175" t="s">
        <v>220</v>
      </c>
      <c r="F4175">
        <v>4</v>
      </c>
      <c r="G4175">
        <v>8</v>
      </c>
      <c r="H4175">
        <f t="shared" si="2231"/>
        <v>0.08</v>
      </c>
      <c r="I4175">
        <v>4.3</v>
      </c>
      <c r="J4175">
        <v>1.8</v>
      </c>
      <c r="K4175">
        <f t="shared" si="2232"/>
        <v>5.0265600000000002E-3</v>
      </c>
      <c r="L4175">
        <f>0.000084*(G4175^1.894314*I4175^0.808223+0.000031*G4175^2)</f>
        <v>1.4028273573056907E-2</v>
      </c>
      <c r="O4175">
        <f>L4175*0.78*1.07</f>
        <v>1.1707997124073295E-2</v>
      </c>
      <c r="Q4175">
        <f>O4175*0.531</f>
        <v>6.2169464728829196E-3</v>
      </c>
      <c r="T4175">
        <f>(L4175*0.78*1.07)*(1+0.2)*0.531*3.67</f>
        <v>2.7379432266576378E-2</v>
      </c>
    </row>
    <row r="4176" spans="1:24" x14ac:dyDescent="0.3">
      <c r="A4176" s="26">
        <v>36001</v>
      </c>
      <c r="B4176">
        <v>147</v>
      </c>
      <c r="C4176" t="s">
        <v>211</v>
      </c>
      <c r="D4176">
        <v>33</v>
      </c>
      <c r="E4176" t="s">
        <v>212</v>
      </c>
      <c r="F4176">
        <v>2</v>
      </c>
      <c r="G4176">
        <v>29.5</v>
      </c>
      <c r="H4176">
        <f t="shared" si="2231"/>
        <v>0.29499999999999998</v>
      </c>
      <c r="I4176">
        <v>19.5</v>
      </c>
      <c r="J4176">
        <v>11</v>
      </c>
      <c r="K4176">
        <f t="shared" si="2232"/>
        <v>6.8349434999999986E-2</v>
      </c>
      <c r="L4176">
        <f t="shared" ref="L4176:L4178" si="2237">0.000062*(G4176^1.947206*I4176^0.894551+0.000039*G4176^2)</f>
        <v>0.64334082267449144</v>
      </c>
      <c r="O4176">
        <f>L4176*0.47*0.75</f>
        <v>0.22677763999275824</v>
      </c>
      <c r="Q4176">
        <f t="shared" ref="Q4176:Q4178" si="2238">O4176*0.52</f>
        <v>0.11792437279623429</v>
      </c>
      <c r="T4176">
        <f>(L4176*0.47*0.75)*(1+0.2)*0.52*3.67</f>
        <v>0.51933893779461582</v>
      </c>
    </row>
    <row r="4177" spans="1:24" x14ac:dyDescent="0.3">
      <c r="A4177" s="26">
        <v>36001</v>
      </c>
      <c r="B4177">
        <v>147</v>
      </c>
      <c r="C4177" t="s">
        <v>211</v>
      </c>
      <c r="D4177">
        <v>34</v>
      </c>
      <c r="E4177" t="s">
        <v>212</v>
      </c>
      <c r="F4177">
        <v>2</v>
      </c>
      <c r="G4177">
        <v>32.5</v>
      </c>
      <c r="H4177">
        <f t="shared" si="2231"/>
        <v>0.32500000000000001</v>
      </c>
      <c r="I4177">
        <v>19.5</v>
      </c>
      <c r="J4177">
        <v>9</v>
      </c>
      <c r="K4177">
        <f t="shared" si="2232"/>
        <v>8.2957875E-2</v>
      </c>
      <c r="L4177">
        <f t="shared" si="2237"/>
        <v>0.77686082324393424</v>
      </c>
      <c r="O4177">
        <f>L4177*0.47*0.75</f>
        <v>0.27384344019348678</v>
      </c>
      <c r="Q4177">
        <f t="shared" si="2238"/>
        <v>0.14239858890061313</v>
      </c>
      <c r="T4177">
        <f>(L4177*0.47*0.75)*(1+0.2)*0.52*3.67</f>
        <v>0.62712338551830016</v>
      </c>
    </row>
    <row r="4178" spans="1:24" x14ac:dyDescent="0.3">
      <c r="A4178" s="26">
        <v>36001</v>
      </c>
      <c r="B4178">
        <v>147</v>
      </c>
      <c r="C4178" t="s">
        <v>211</v>
      </c>
      <c r="D4178">
        <v>35</v>
      </c>
      <c r="E4178" t="s">
        <v>212</v>
      </c>
      <c r="F4178">
        <v>9</v>
      </c>
      <c r="G4178">
        <v>51.5</v>
      </c>
      <c r="H4178">
        <f t="shared" si="2231"/>
        <v>0.51500000000000001</v>
      </c>
      <c r="I4178">
        <v>0.23</v>
      </c>
      <c r="J4178">
        <v>0</v>
      </c>
      <c r="K4178">
        <f t="shared" si="2232"/>
        <v>0.20830771499999998</v>
      </c>
      <c r="L4178">
        <f t="shared" si="2237"/>
        <v>3.5871013361943753E-2</v>
      </c>
      <c r="O4178">
        <f>L4178*0.47*0.75</f>
        <v>1.2644532210085171E-2</v>
      </c>
      <c r="Q4178">
        <f t="shared" si="2238"/>
        <v>6.5751567492442894E-3</v>
      </c>
      <c r="T4178">
        <f>(L4178*0.47*0.75)*(1+0.2)*0.52*3.67</f>
        <v>2.8956990323671845E-2</v>
      </c>
    </row>
    <row r="4179" spans="1:24" x14ac:dyDescent="0.3">
      <c r="A4179" s="26">
        <v>36001</v>
      </c>
      <c r="B4179">
        <v>147</v>
      </c>
      <c r="C4179" t="s">
        <v>211</v>
      </c>
      <c r="D4179">
        <v>36</v>
      </c>
      <c r="E4179" t="s">
        <v>220</v>
      </c>
      <c r="F4179">
        <v>3</v>
      </c>
      <c r="G4179">
        <v>36.5</v>
      </c>
      <c r="H4179">
        <f t="shared" si="2231"/>
        <v>0.36499999999999999</v>
      </c>
      <c r="I4179">
        <v>7.2</v>
      </c>
      <c r="J4179">
        <v>1.6</v>
      </c>
      <c r="K4179">
        <f t="shared" si="2232"/>
        <v>0.10463491499999998</v>
      </c>
      <c r="L4179">
        <f t="shared" ref="L4179:L4180" si="2239">0.000084*(G4179^1.894314*I4179^0.808223+0.000031*G4179^2)</f>
        <v>0.37728745675203595</v>
      </c>
      <c r="O4179">
        <f>L4179*0.78*1.07</f>
        <v>0.31488411140524925</v>
      </c>
      <c r="Q4179">
        <f t="shared" ref="Q4179:Q4180" si="2240">O4179*0.531</f>
        <v>0.16720346315618737</v>
      </c>
      <c r="T4179">
        <f>(L4179*0.78*1.07)*(1+0.2)*0.531*3.67</f>
        <v>0.73636405173984909</v>
      </c>
    </row>
    <row r="4180" spans="1:24" x14ac:dyDescent="0.3">
      <c r="A4180" s="26">
        <v>36001</v>
      </c>
      <c r="B4180">
        <v>147</v>
      </c>
      <c r="C4180" t="s">
        <v>211</v>
      </c>
      <c r="D4180">
        <v>37</v>
      </c>
      <c r="E4180" t="s">
        <v>220</v>
      </c>
      <c r="F4180">
        <v>3</v>
      </c>
      <c r="G4180">
        <v>7.5</v>
      </c>
      <c r="H4180">
        <f t="shared" si="2231"/>
        <v>7.4999999999999997E-2</v>
      </c>
      <c r="I4180">
        <v>4.2</v>
      </c>
      <c r="J4180">
        <v>1.4</v>
      </c>
      <c r="K4180">
        <f t="shared" si="2232"/>
        <v>4.4178749999999999E-3</v>
      </c>
      <c r="L4180">
        <f t="shared" si="2239"/>
        <v>1.21800682591624E-2</v>
      </c>
      <c r="O4180">
        <f>L4180*0.78*1.07</f>
        <v>1.0165484969096941E-2</v>
      </c>
      <c r="Q4180">
        <f t="shared" si="2240"/>
        <v>5.3978725185904759E-3</v>
      </c>
      <c r="T4180">
        <f>(L4180*0.78*1.07)*(1+0.2)*0.531*3.67</f>
        <v>2.3772230571872454E-2</v>
      </c>
    </row>
    <row r="4181" spans="1:24" x14ac:dyDescent="0.3">
      <c r="A4181" s="26">
        <v>36001</v>
      </c>
      <c r="B4181">
        <v>148</v>
      </c>
      <c r="C4181" t="s">
        <v>211</v>
      </c>
      <c r="D4181">
        <v>1</v>
      </c>
      <c r="E4181" t="s">
        <v>212</v>
      </c>
      <c r="F4181">
        <v>4</v>
      </c>
      <c r="G4181">
        <v>15.5</v>
      </c>
      <c r="H4181">
        <f t="shared" si="2231"/>
        <v>0.155</v>
      </c>
      <c r="I4181">
        <v>9.8000000000000007</v>
      </c>
      <c r="J4181">
        <v>6</v>
      </c>
      <c r="K4181">
        <f t="shared" si="2232"/>
        <v>1.8869235000000002E-2</v>
      </c>
      <c r="L4181">
        <f t="shared" ref="L4181:L4184" si="2241">0.000062*(G4181^1.947206*I4181^0.894551+0.000039*G4181^2)</f>
        <v>9.9292748462170469E-2</v>
      </c>
      <c r="O4181">
        <f>L4181*0.47*0.75</f>
        <v>3.5000693832915084E-2</v>
      </c>
      <c r="Q4181">
        <f t="shared" ref="Q4181:Q4184" si="2242">O4181*0.52</f>
        <v>1.8200360793115843E-2</v>
      </c>
      <c r="T4181">
        <f>(L4181*0.47*0.75)*(1+0.2)*0.52*3.67</f>
        <v>8.0154388932882167E-2</v>
      </c>
    </row>
    <row r="4182" spans="1:24" x14ac:dyDescent="0.3">
      <c r="A4182" s="26">
        <v>36001</v>
      </c>
      <c r="B4182">
        <v>148</v>
      </c>
      <c r="C4182" t="s">
        <v>211</v>
      </c>
      <c r="D4182">
        <v>2</v>
      </c>
      <c r="E4182" t="s">
        <v>212</v>
      </c>
      <c r="F4182">
        <v>3</v>
      </c>
      <c r="G4182">
        <v>10.5</v>
      </c>
      <c r="H4182">
        <f t="shared" si="2231"/>
        <v>0.105</v>
      </c>
      <c r="I4182">
        <v>6</v>
      </c>
      <c r="J4182">
        <v>2.5</v>
      </c>
      <c r="K4182">
        <f t="shared" si="2232"/>
        <v>8.659034999999999E-3</v>
      </c>
      <c r="L4182">
        <f t="shared" si="2241"/>
        <v>2.9988687570389357E-2</v>
      </c>
      <c r="O4182">
        <f>L4182*0.47*0.75</f>
        <v>1.0571012368562248E-2</v>
      </c>
      <c r="Q4182">
        <f t="shared" si="2242"/>
        <v>5.4969264316523693E-3</v>
      </c>
      <c r="T4182">
        <f>(L4182*0.47*0.75)*(1+0.2)*0.52*3.67</f>
        <v>2.420846400499703E-2</v>
      </c>
    </row>
    <row r="4183" spans="1:24" x14ac:dyDescent="0.3">
      <c r="A4183" s="26">
        <v>36001</v>
      </c>
      <c r="B4183">
        <v>148</v>
      </c>
      <c r="C4183" t="s">
        <v>211</v>
      </c>
      <c r="D4183">
        <v>3</v>
      </c>
      <c r="E4183" t="s">
        <v>212</v>
      </c>
      <c r="F4183">
        <v>4</v>
      </c>
      <c r="G4183">
        <v>12</v>
      </c>
      <c r="H4183">
        <f t="shared" si="2231"/>
        <v>0.12</v>
      </c>
      <c r="I4183">
        <v>5.0999999999999996</v>
      </c>
      <c r="J4183">
        <v>3</v>
      </c>
      <c r="K4183">
        <f t="shared" si="2232"/>
        <v>1.130976E-2</v>
      </c>
      <c r="L4183">
        <f t="shared" si="2241"/>
        <v>3.3631171204649493E-2</v>
      </c>
      <c r="O4183">
        <f>L4183*0.47*0.75</f>
        <v>1.1854987849638947E-2</v>
      </c>
      <c r="Q4183">
        <f t="shared" si="2242"/>
        <v>6.1645936818122528E-3</v>
      </c>
      <c r="T4183">
        <f>(L4183*0.47*0.75)*(1+0.2)*0.52*3.67</f>
        <v>2.7148870574701157E-2</v>
      </c>
    </row>
    <row r="4184" spans="1:24" x14ac:dyDescent="0.3">
      <c r="A4184" s="26">
        <v>36001</v>
      </c>
      <c r="B4184">
        <v>148</v>
      </c>
      <c r="C4184" t="s">
        <v>211</v>
      </c>
      <c r="D4184">
        <v>4</v>
      </c>
      <c r="E4184" t="s">
        <v>212</v>
      </c>
      <c r="F4184">
        <v>3</v>
      </c>
      <c r="G4184">
        <v>7.5</v>
      </c>
      <c r="H4184">
        <f t="shared" si="2231"/>
        <v>7.4999999999999997E-2</v>
      </c>
      <c r="I4184">
        <v>5</v>
      </c>
      <c r="J4184">
        <v>3</v>
      </c>
      <c r="K4184">
        <f t="shared" si="2232"/>
        <v>4.4178749999999999E-3</v>
      </c>
      <c r="L4184">
        <f t="shared" si="2241"/>
        <v>1.3230766740794334E-2</v>
      </c>
      <c r="O4184">
        <f>L4184*0.47*0.75</f>
        <v>4.6638452761300023E-3</v>
      </c>
      <c r="Q4184">
        <f t="shared" si="2242"/>
        <v>2.4251995435876014E-3</v>
      </c>
      <c r="T4184">
        <f>(L4184*0.47*0.75)*(1+0.2)*0.52*3.67</f>
        <v>1.0680578789959795E-2</v>
      </c>
    </row>
    <row r="4185" spans="1:24" x14ac:dyDescent="0.3">
      <c r="A4185" s="26">
        <v>36001</v>
      </c>
      <c r="B4185">
        <v>148</v>
      </c>
      <c r="C4185" t="s">
        <v>211</v>
      </c>
      <c r="D4185">
        <v>5</v>
      </c>
      <c r="E4185" t="s">
        <v>220</v>
      </c>
      <c r="F4185">
        <v>3</v>
      </c>
      <c r="G4185">
        <v>9.1999999999999993</v>
      </c>
      <c r="H4185">
        <f t="shared" si="2231"/>
        <v>9.1999999999999998E-2</v>
      </c>
      <c r="I4185">
        <v>4.2</v>
      </c>
      <c r="J4185">
        <v>1.8</v>
      </c>
      <c r="K4185">
        <f t="shared" si="2232"/>
        <v>6.6476255999999992E-3</v>
      </c>
      <c r="L4185">
        <f>0.000084*(G4185^1.894314*I4185^0.808223+0.000031*G4185^2)</f>
        <v>1.7936008803999513E-2</v>
      </c>
      <c r="O4185">
        <f>L4185*0.78*1.07</f>
        <v>1.4969392947817994E-2</v>
      </c>
      <c r="Q4185">
        <f>O4185*0.531</f>
        <v>7.948747655291355E-3</v>
      </c>
      <c r="T4185">
        <f>(L4185*0.78*1.07)*(1+0.2)*0.531*3.67</f>
        <v>3.5006284673903126E-2</v>
      </c>
    </row>
    <row r="4186" spans="1:24" x14ac:dyDescent="0.3">
      <c r="A4186" s="26">
        <v>36001</v>
      </c>
      <c r="B4186">
        <v>148</v>
      </c>
      <c r="C4186" t="s">
        <v>211</v>
      </c>
      <c r="D4186">
        <v>6</v>
      </c>
      <c r="E4186" t="s">
        <v>215</v>
      </c>
      <c r="F4186">
        <v>2</v>
      </c>
      <c r="G4186">
        <v>26</v>
      </c>
      <c r="H4186">
        <f t="shared" si="2231"/>
        <v>0.26</v>
      </c>
      <c r="I4186">
        <v>19</v>
      </c>
      <c r="J4186">
        <v>6</v>
      </c>
      <c r="K4186">
        <f t="shared" si="2232"/>
        <v>5.3093040000000008E-2</v>
      </c>
      <c r="L4186">
        <f>0.000064*(G4186^1.958025*I4186^0.883501+0.000045*G4186^2)</f>
        <v>0.50876228682657176</v>
      </c>
      <c r="O4186">
        <f>L4186*0.44*0.75</f>
        <v>0.16789155465276867</v>
      </c>
      <c r="Q4186">
        <f>O4186*0.52</f>
        <v>8.730360841943971E-2</v>
      </c>
      <c r="T4186">
        <f>(L4186*0.44*0.75)*(1+0.2)*0.52*3.67</f>
        <v>0.38448509147921245</v>
      </c>
    </row>
    <row r="4187" spans="1:24" x14ac:dyDescent="0.3">
      <c r="A4187" s="26">
        <v>36001</v>
      </c>
      <c r="B4187">
        <v>148</v>
      </c>
      <c r="C4187" t="s">
        <v>211</v>
      </c>
      <c r="D4187">
        <v>7</v>
      </c>
      <c r="E4187" t="s">
        <v>212</v>
      </c>
      <c r="F4187">
        <v>2</v>
      </c>
      <c r="G4187">
        <v>22</v>
      </c>
      <c r="H4187">
        <f t="shared" si="2231"/>
        <v>0.22</v>
      </c>
      <c r="I4187">
        <v>13.8</v>
      </c>
      <c r="J4187">
        <v>7</v>
      </c>
      <c r="K4187">
        <f t="shared" si="2232"/>
        <v>3.8013359999999996E-2</v>
      </c>
      <c r="L4187">
        <f t="shared" ref="L4187:L4188" si="2243">0.000062*(G4187^1.947206*I4187^0.894551+0.000039*G4187^2)</f>
        <v>0.26671477238476454</v>
      </c>
      <c r="O4187">
        <f t="shared" ref="O4187:O4192" si="2244">L4187*0.47*0.75</f>
        <v>9.4016957265629503E-2</v>
      </c>
      <c r="Q4187">
        <f t="shared" ref="Q4187:Q4188" si="2245">O4187*0.52</f>
        <v>4.8888817778127341E-2</v>
      </c>
      <c r="T4187">
        <f>(L4187*0.47*0.75)*(1+0.2)*0.52*3.67</f>
        <v>0.21530635349487282</v>
      </c>
    </row>
    <row r="4188" spans="1:24" x14ac:dyDescent="0.3">
      <c r="A4188" s="26">
        <v>36001</v>
      </c>
      <c r="B4188">
        <v>148</v>
      </c>
      <c r="C4188" t="s">
        <v>211</v>
      </c>
      <c r="D4188">
        <v>8</v>
      </c>
      <c r="E4188" t="s">
        <v>212</v>
      </c>
      <c r="F4188">
        <v>1</v>
      </c>
      <c r="G4188">
        <v>35.5</v>
      </c>
      <c r="H4188">
        <f t="shared" si="2231"/>
        <v>0.35499999999999998</v>
      </c>
      <c r="I4188">
        <v>15</v>
      </c>
      <c r="J4188">
        <v>7.3</v>
      </c>
      <c r="K4188">
        <f t="shared" si="2232"/>
        <v>9.8980034999999994E-2</v>
      </c>
      <c r="L4188">
        <f t="shared" si="2243"/>
        <v>0.72959368404758285</v>
      </c>
      <c r="O4188">
        <f t="shared" si="2244"/>
        <v>0.25718177362677291</v>
      </c>
      <c r="Q4188">
        <f t="shared" si="2245"/>
        <v>0.13373452228592192</v>
      </c>
      <c r="T4188">
        <f>(L4188*0.47*0.75)*(1+0.2)*0.52*3.67</f>
        <v>0.58896683614720013</v>
      </c>
      <c r="U4188">
        <v>67</v>
      </c>
      <c r="V4188">
        <v>74</v>
      </c>
      <c r="W4188">
        <v>15</v>
      </c>
      <c r="X4188">
        <v>6</v>
      </c>
    </row>
    <row r="4189" spans="1:24" x14ac:dyDescent="0.3">
      <c r="A4189" s="26">
        <v>36001</v>
      </c>
      <c r="B4189">
        <v>148</v>
      </c>
      <c r="C4189" t="s">
        <v>211</v>
      </c>
      <c r="D4189">
        <v>9</v>
      </c>
      <c r="E4189" t="s">
        <v>214</v>
      </c>
      <c r="F4189">
        <v>3</v>
      </c>
      <c r="G4189">
        <v>19.100000000000001</v>
      </c>
      <c r="H4189">
        <f t="shared" si="2231"/>
        <v>0.191</v>
      </c>
      <c r="I4189">
        <v>9.1999999999999993</v>
      </c>
      <c r="J4189">
        <v>1.2</v>
      </c>
      <c r="K4189">
        <f t="shared" si="2232"/>
        <v>2.8652177399999999E-2</v>
      </c>
      <c r="L4189">
        <f>0.000081*(G4189^1.864042*I4189^0.850892+0.000027*G4189^2)</f>
        <v>0.13075762410224379</v>
      </c>
      <c r="O4189">
        <f t="shared" si="2244"/>
        <v>4.6092062496040934E-2</v>
      </c>
      <c r="Q4189">
        <f>O4189*0.521</f>
        <v>2.4013964560437327E-2</v>
      </c>
      <c r="T4189">
        <f>(L4189*0.47*0.75)*(1+0.2)*0.521*3.67</f>
        <v>0.10575749992416598</v>
      </c>
    </row>
    <row r="4190" spans="1:24" x14ac:dyDescent="0.3">
      <c r="A4190" s="26">
        <v>36001</v>
      </c>
      <c r="B4190">
        <v>148</v>
      </c>
      <c r="C4190" t="s">
        <v>211</v>
      </c>
      <c r="D4190">
        <v>10</v>
      </c>
      <c r="E4190" t="s">
        <v>212</v>
      </c>
      <c r="F4190">
        <v>3</v>
      </c>
      <c r="G4190">
        <v>19.100000000000001</v>
      </c>
      <c r="H4190">
        <f t="shared" si="2231"/>
        <v>0.191</v>
      </c>
      <c r="I4190">
        <v>8</v>
      </c>
      <c r="J4190">
        <v>3.8</v>
      </c>
      <c r="K4190">
        <f t="shared" si="2232"/>
        <v>2.8652177399999999E-2</v>
      </c>
      <c r="L4190">
        <f t="shared" ref="L4190:L4192" si="2246">0.000062*(G4190^1.947206*I4190^0.894551+0.000039*G4190^2)</f>
        <v>0.12436285392465396</v>
      </c>
      <c r="O4190">
        <f t="shared" si="2244"/>
        <v>4.3837906008440522E-2</v>
      </c>
      <c r="Q4190">
        <f t="shared" ref="Q4190:Q4192" si="2247">O4190*0.52</f>
        <v>2.2795711124389072E-2</v>
      </c>
      <c r="T4190">
        <f>(L4190*0.47*0.75)*(1+0.2)*0.52*3.67</f>
        <v>0.10039231179180946</v>
      </c>
    </row>
    <row r="4191" spans="1:24" x14ac:dyDescent="0.3">
      <c r="A4191" s="26">
        <v>36001</v>
      </c>
      <c r="B4191">
        <v>148</v>
      </c>
      <c r="C4191" t="s">
        <v>211</v>
      </c>
      <c r="D4191">
        <v>11</v>
      </c>
      <c r="E4191" t="s">
        <v>212</v>
      </c>
      <c r="F4191">
        <v>4</v>
      </c>
      <c r="G4191">
        <v>26.5</v>
      </c>
      <c r="H4191">
        <f t="shared" si="2231"/>
        <v>0.26500000000000001</v>
      </c>
      <c r="I4191">
        <v>19.100000000000001</v>
      </c>
      <c r="J4191">
        <v>8</v>
      </c>
      <c r="K4191">
        <f t="shared" si="2232"/>
        <v>5.5154715000000007E-2</v>
      </c>
      <c r="L4191">
        <f t="shared" si="2246"/>
        <v>0.51250217559374711</v>
      </c>
      <c r="O4191">
        <f t="shared" si="2244"/>
        <v>0.18065701689679584</v>
      </c>
      <c r="Q4191">
        <f t="shared" si="2247"/>
        <v>9.3941648786333834E-2</v>
      </c>
      <c r="T4191">
        <f>(L4191*0.47*0.75)*(1+0.2)*0.52*3.67</f>
        <v>0.4137190212550142</v>
      </c>
    </row>
    <row r="4192" spans="1:24" x14ac:dyDescent="0.3">
      <c r="A4192" s="26">
        <v>36001</v>
      </c>
      <c r="B4192">
        <v>148</v>
      </c>
      <c r="C4192" t="s">
        <v>211</v>
      </c>
      <c r="D4192">
        <v>12</v>
      </c>
      <c r="E4192" t="s">
        <v>212</v>
      </c>
      <c r="F4192">
        <v>4</v>
      </c>
      <c r="G4192">
        <v>15.5</v>
      </c>
      <c r="H4192">
        <f t="shared" si="2231"/>
        <v>0.155</v>
      </c>
      <c r="I4192">
        <v>6</v>
      </c>
      <c r="J4192">
        <v>2.5</v>
      </c>
      <c r="K4192">
        <f t="shared" si="2232"/>
        <v>1.8869235000000002E-2</v>
      </c>
      <c r="L4192">
        <f t="shared" si="2246"/>
        <v>6.4019552522263531E-2</v>
      </c>
      <c r="O4192">
        <f t="shared" si="2244"/>
        <v>2.2566892264097894E-2</v>
      </c>
      <c r="Q4192">
        <f t="shared" si="2247"/>
        <v>1.1734783977330906E-2</v>
      </c>
      <c r="T4192">
        <f>(L4192*0.47*0.75)*(1+0.2)*0.52*3.67</f>
        <v>5.1679988636165311E-2</v>
      </c>
    </row>
    <row r="4193" spans="1:20" x14ac:dyDescent="0.3">
      <c r="A4193" s="26">
        <v>36001</v>
      </c>
      <c r="B4193">
        <v>148</v>
      </c>
      <c r="C4193" t="s">
        <v>211</v>
      </c>
      <c r="D4193">
        <v>13</v>
      </c>
      <c r="E4193" t="s">
        <v>220</v>
      </c>
      <c r="F4193">
        <v>3</v>
      </c>
      <c r="G4193">
        <v>18</v>
      </c>
      <c r="H4193">
        <f t="shared" si="2231"/>
        <v>0.18</v>
      </c>
      <c r="I4193">
        <v>7.2</v>
      </c>
      <c r="J4193">
        <v>1.8</v>
      </c>
      <c r="K4193">
        <f t="shared" si="2232"/>
        <v>2.5446959999999998E-2</v>
      </c>
      <c r="L4193">
        <f>0.000084*(G4193^1.894314*I4193^0.808223+0.000031*G4193^2)</f>
        <v>9.8873319356063416E-2</v>
      </c>
      <c r="O4193">
        <f>L4193*0.78*1.07</f>
        <v>8.251967233457054E-2</v>
      </c>
      <c r="Q4193">
        <f>O4193*0.531</f>
        <v>4.3817946009656959E-2</v>
      </c>
      <c r="T4193">
        <f>(L4193*0.78*1.07)*(1+0.2)*0.531*3.67</f>
        <v>0.19297423422652923</v>
      </c>
    </row>
    <row r="4194" spans="1:20" x14ac:dyDescent="0.3">
      <c r="A4194" s="26">
        <v>36001</v>
      </c>
      <c r="B4194">
        <v>148</v>
      </c>
      <c r="C4194" t="s">
        <v>211</v>
      </c>
      <c r="D4194">
        <v>14</v>
      </c>
      <c r="E4194" t="s">
        <v>212</v>
      </c>
      <c r="F4194">
        <v>3</v>
      </c>
      <c r="G4194">
        <v>11</v>
      </c>
      <c r="H4194">
        <f t="shared" si="2231"/>
        <v>0.11</v>
      </c>
      <c r="I4194">
        <v>4.8</v>
      </c>
      <c r="J4194">
        <v>2.2999999999999998</v>
      </c>
      <c r="K4194">
        <f t="shared" si="2232"/>
        <v>9.503339999999999E-3</v>
      </c>
      <c r="L4194">
        <f t="shared" ref="L4194:L4195" si="2248">0.000062*(G4194^1.947206*I4194^0.894551+0.000039*G4194^2)</f>
        <v>2.6891035729251306E-2</v>
      </c>
      <c r="O4194">
        <f>L4194*0.47*0.75</f>
        <v>9.4790900945610837E-3</v>
      </c>
      <c r="Q4194">
        <f t="shared" ref="Q4194:Q4195" si="2249">O4194*0.52</f>
        <v>4.929126849171764E-3</v>
      </c>
      <c r="T4194">
        <f>(L4194*0.47*0.75)*(1+0.2)*0.52*3.67</f>
        <v>2.1707874643752446E-2</v>
      </c>
    </row>
    <row r="4195" spans="1:20" x14ac:dyDescent="0.3">
      <c r="A4195" s="26">
        <v>36001</v>
      </c>
      <c r="B4195">
        <v>148</v>
      </c>
      <c r="C4195" t="s">
        <v>211</v>
      </c>
      <c r="D4195">
        <v>15</v>
      </c>
      <c r="E4195" t="s">
        <v>212</v>
      </c>
      <c r="F4195">
        <v>4</v>
      </c>
      <c r="G4195">
        <v>19</v>
      </c>
      <c r="H4195">
        <f t="shared" si="2231"/>
        <v>0.19</v>
      </c>
      <c r="I4195">
        <v>9.1999999999999993</v>
      </c>
      <c r="J4195">
        <v>3.6</v>
      </c>
      <c r="K4195">
        <f t="shared" si="2232"/>
        <v>2.835294E-2</v>
      </c>
      <c r="L4195">
        <f t="shared" si="2248"/>
        <v>0.13949172862859674</v>
      </c>
      <c r="O4195">
        <f>L4195*0.47*0.75</f>
        <v>4.9170834341580351E-2</v>
      </c>
      <c r="Q4195">
        <f t="shared" si="2249"/>
        <v>2.5568833857621782E-2</v>
      </c>
      <c r="T4195">
        <f>(L4195*0.47*0.75)*(1+0.2)*0.52*3.67</f>
        <v>0.11260514430896633</v>
      </c>
    </row>
    <row r="4197" spans="1:20" x14ac:dyDescent="0.3">
      <c r="A4197" s="26">
        <v>36001</v>
      </c>
      <c r="B4197">
        <v>148</v>
      </c>
      <c r="C4197" t="s">
        <v>211</v>
      </c>
      <c r="D4197">
        <v>17</v>
      </c>
      <c r="E4197" t="s">
        <v>215</v>
      </c>
      <c r="F4197">
        <v>4</v>
      </c>
      <c r="G4197">
        <v>18</v>
      </c>
      <c r="H4197">
        <f t="shared" si="2231"/>
        <v>0.18</v>
      </c>
      <c r="I4197">
        <v>7.2</v>
      </c>
      <c r="J4197">
        <v>5</v>
      </c>
      <c r="K4197">
        <f t="shared" si="2232"/>
        <v>2.5446959999999998E-2</v>
      </c>
      <c r="L4197">
        <f t="shared" ref="L4197:L4198" si="2250">0.000064*(G4197^1.958025*I4197^0.883501+0.000045*G4197^2)</f>
        <v>0.10507342661860307</v>
      </c>
      <c r="O4197">
        <f>L4197*0.44*0.75</f>
        <v>3.4674230784139018E-2</v>
      </c>
      <c r="Q4197">
        <f t="shared" ref="Q4197:Q4198" si="2251">O4197*0.52</f>
        <v>1.8030600007752289E-2</v>
      </c>
      <c r="T4197">
        <f>(L4197*0.44*0.75)*(1+0.2)*0.52*3.67</f>
        <v>7.9406762434141076E-2</v>
      </c>
    </row>
    <row r="4198" spans="1:20" x14ac:dyDescent="0.3">
      <c r="A4198" s="26">
        <v>36001</v>
      </c>
      <c r="B4198">
        <v>148</v>
      </c>
      <c r="C4198" t="s">
        <v>211</v>
      </c>
      <c r="D4198">
        <v>18</v>
      </c>
      <c r="E4198" t="s">
        <v>215</v>
      </c>
      <c r="F4198">
        <v>9</v>
      </c>
      <c r="G4198">
        <v>41</v>
      </c>
      <c r="H4198">
        <f t="shared" si="2231"/>
        <v>0.41</v>
      </c>
      <c r="I4198">
        <v>0.27</v>
      </c>
      <c r="J4198">
        <v>0</v>
      </c>
      <c r="K4198">
        <f t="shared" si="2232"/>
        <v>0.13202573999999997</v>
      </c>
      <c r="L4198">
        <f t="shared" si="2250"/>
        <v>2.8955630141430776E-2</v>
      </c>
      <c r="O4198">
        <f>L4198*0.44*0.75</f>
        <v>9.555357946672156E-3</v>
      </c>
      <c r="Q4198">
        <f t="shared" si="2251"/>
        <v>4.9687861322695211E-3</v>
      </c>
      <c r="T4198">
        <f>(L4198*0.44*0.75)*(1+0.2)*0.52*3.67</f>
        <v>2.1882534126514971E-2</v>
      </c>
    </row>
    <row r="4200" spans="1:20" x14ac:dyDescent="0.3">
      <c r="A4200" s="26">
        <v>36001</v>
      </c>
      <c r="B4200">
        <v>148</v>
      </c>
      <c r="C4200" t="s">
        <v>211</v>
      </c>
      <c r="D4200">
        <v>20</v>
      </c>
      <c r="E4200" t="s">
        <v>217</v>
      </c>
      <c r="F4200">
        <v>2</v>
      </c>
      <c r="G4200">
        <v>32</v>
      </c>
      <c r="H4200">
        <f t="shared" si="2231"/>
        <v>0.32</v>
      </c>
      <c r="I4200">
        <v>13.8</v>
      </c>
      <c r="J4200">
        <v>3.8</v>
      </c>
      <c r="K4200">
        <f t="shared" si="2232"/>
        <v>8.0424960000000004E-2</v>
      </c>
      <c r="L4200">
        <f>0.000059*(G4200^1.965295*I4200^0.892133+0.000019*G4200^2)</f>
        <v>0.55698100225863378</v>
      </c>
      <c r="O4200">
        <f>L4200*0.47*0.75</f>
        <v>0.1963358032961684</v>
      </c>
      <c r="Q4200">
        <f>O4200*0.52</f>
        <v>0.10209461771400757</v>
      </c>
      <c r="T4200">
        <f>(L4200*0.47*0.75)*(1+0.2)*0.52*3.67</f>
        <v>0.44962469641248931</v>
      </c>
    </row>
    <row r="4201" spans="1:20" x14ac:dyDescent="0.3">
      <c r="A4201" s="26">
        <v>36001</v>
      </c>
      <c r="B4201">
        <v>148</v>
      </c>
      <c r="C4201" t="s">
        <v>211</v>
      </c>
      <c r="D4201">
        <v>21</v>
      </c>
      <c r="E4201" t="s">
        <v>214</v>
      </c>
      <c r="F4201">
        <v>4</v>
      </c>
      <c r="G4201">
        <v>20</v>
      </c>
      <c r="H4201">
        <f t="shared" si="2231"/>
        <v>0.2</v>
      </c>
      <c r="I4201">
        <v>6.2</v>
      </c>
      <c r="J4201">
        <v>1.8</v>
      </c>
      <c r="K4201">
        <f t="shared" si="2232"/>
        <v>3.1416000000000006E-2</v>
      </c>
      <c r="L4201">
        <f>0.000081*(G4201^1.864042*I4201^0.850892+0.000027*G4201^2)</f>
        <v>0.10183640374668251</v>
      </c>
      <c r="O4201">
        <f>L4201*0.47*0.75</f>
        <v>3.5897332320705584E-2</v>
      </c>
      <c r="Q4201">
        <f>O4201*0.521</f>
        <v>1.8702510139087612E-2</v>
      </c>
      <c r="T4201">
        <f>(L4201*0.47*0.75)*(1+0.2)*0.521*3.67</f>
        <v>8.2365854652541828E-2</v>
      </c>
    </row>
    <row r="4202" spans="1:20" x14ac:dyDescent="0.3">
      <c r="A4202" s="26">
        <v>36001</v>
      </c>
      <c r="B4202">
        <v>148</v>
      </c>
      <c r="C4202" t="s">
        <v>211</v>
      </c>
      <c r="D4202">
        <v>22</v>
      </c>
      <c r="E4202" t="s">
        <v>222</v>
      </c>
      <c r="F4202">
        <v>4</v>
      </c>
      <c r="G4202">
        <v>8</v>
      </c>
      <c r="H4202">
        <f t="shared" si="2231"/>
        <v>0.08</v>
      </c>
      <c r="I4202">
        <v>4</v>
      </c>
      <c r="J4202">
        <v>1</v>
      </c>
      <c r="K4202">
        <f t="shared" si="2232"/>
        <v>5.0265600000000002E-3</v>
      </c>
      <c r="L4202">
        <f t="shared" ref="L4202:L4203" si="2252">0.000081*(G4202^1.922704*I4202^0.783213+0.000032*G4202^2)</f>
        <v>1.3073939525541011E-2</v>
      </c>
      <c r="O4202">
        <f>L4202*0.61*1.07</f>
        <v>8.5333603283206175E-3</v>
      </c>
      <c r="Q4202">
        <f t="shared" ref="Q4202:Q4203" si="2253">O4202*0.531</f>
        <v>4.5312143343382485E-3</v>
      </c>
      <c r="T4202">
        <f>(L4202*0.61*1.07)*(1+0.2)*0.531*3.67</f>
        <v>1.9955467928425643E-2</v>
      </c>
    </row>
    <row r="4203" spans="1:20" x14ac:dyDescent="0.3">
      <c r="A4203" s="26">
        <v>36001</v>
      </c>
      <c r="B4203">
        <v>148</v>
      </c>
      <c r="C4203" t="s">
        <v>211</v>
      </c>
      <c r="D4203">
        <v>23</v>
      </c>
      <c r="E4203" t="s">
        <v>222</v>
      </c>
      <c r="F4203">
        <v>3</v>
      </c>
      <c r="G4203">
        <v>10</v>
      </c>
      <c r="H4203">
        <f t="shared" si="2231"/>
        <v>0.1</v>
      </c>
      <c r="I4203">
        <v>3.5</v>
      </c>
      <c r="J4203">
        <v>1</v>
      </c>
      <c r="K4203">
        <f t="shared" si="2232"/>
        <v>7.8540000000000016E-3</v>
      </c>
      <c r="L4203">
        <f t="shared" si="2252"/>
        <v>1.8084912365044031E-2</v>
      </c>
      <c r="O4203">
        <f>L4203*0.61*1.07</f>
        <v>1.1804022300664239E-2</v>
      </c>
      <c r="Q4203">
        <f t="shared" si="2253"/>
        <v>6.2679358416527116E-3</v>
      </c>
      <c r="T4203">
        <f>(L4203*0.61*1.07)*(1+0.2)*0.531*3.67</f>
        <v>2.7603989446638541E-2</v>
      </c>
    </row>
    <row r="4204" spans="1:20" x14ac:dyDescent="0.3">
      <c r="A4204" s="26">
        <v>36001</v>
      </c>
      <c r="B4204">
        <v>148</v>
      </c>
      <c r="C4204" t="s">
        <v>211</v>
      </c>
      <c r="D4204">
        <v>24</v>
      </c>
      <c r="E4204" t="s">
        <v>212</v>
      </c>
      <c r="F4204">
        <v>3</v>
      </c>
      <c r="G4204">
        <v>10.5</v>
      </c>
      <c r="H4204">
        <f t="shared" si="2231"/>
        <v>0.105</v>
      </c>
      <c r="I4204">
        <v>5.4</v>
      </c>
      <c r="J4204">
        <v>2</v>
      </c>
      <c r="K4204">
        <f t="shared" si="2232"/>
        <v>8.659034999999999E-3</v>
      </c>
      <c r="L4204">
        <f t="shared" ref="L4204:L4205" si="2254">0.000062*(G4204^1.947206*I4204^0.894551+0.000039*G4204^2)</f>
        <v>2.7291375963509966E-2</v>
      </c>
      <c r="O4204">
        <f>L4204*0.47*0.75</f>
        <v>9.6202100271372618E-3</v>
      </c>
      <c r="Q4204">
        <f t="shared" ref="Q4204:Q4205" si="2255">O4204*0.52</f>
        <v>5.0025092141113767E-3</v>
      </c>
      <c r="T4204">
        <f>(L4204*0.47*0.75)*(1+0.2)*0.52*3.67</f>
        <v>2.2031050578946498E-2</v>
      </c>
    </row>
    <row r="4205" spans="1:20" x14ac:dyDescent="0.3">
      <c r="A4205" s="26">
        <v>36001</v>
      </c>
      <c r="B4205">
        <v>148</v>
      </c>
      <c r="C4205" t="s">
        <v>211</v>
      </c>
      <c r="D4205">
        <v>25</v>
      </c>
      <c r="E4205" t="s">
        <v>212</v>
      </c>
      <c r="F4205">
        <v>4</v>
      </c>
      <c r="G4205">
        <v>25</v>
      </c>
      <c r="H4205">
        <f t="shared" si="2231"/>
        <v>0.25</v>
      </c>
      <c r="I4205">
        <v>19</v>
      </c>
      <c r="J4205">
        <v>5.5</v>
      </c>
      <c r="K4205">
        <f t="shared" si="2232"/>
        <v>4.9087499999999999E-2</v>
      </c>
      <c r="L4205">
        <f t="shared" si="2254"/>
        <v>0.45538698655507642</v>
      </c>
      <c r="O4205">
        <f>L4205*0.47*0.75</f>
        <v>0.16052391276066444</v>
      </c>
      <c r="Q4205">
        <f t="shared" si="2255"/>
        <v>8.3472434635545517E-2</v>
      </c>
      <c r="T4205">
        <f>(L4205*0.47*0.75)*(1+0.2)*0.52*3.67</f>
        <v>0.3676126021349424</v>
      </c>
    </row>
    <row r="4206" spans="1:20" x14ac:dyDescent="0.3">
      <c r="A4206" s="26">
        <v>36001</v>
      </c>
      <c r="B4206">
        <v>148</v>
      </c>
      <c r="C4206" t="s">
        <v>211</v>
      </c>
      <c r="D4206">
        <v>26</v>
      </c>
      <c r="E4206" t="s">
        <v>215</v>
      </c>
      <c r="F4206">
        <v>2</v>
      </c>
      <c r="G4206">
        <v>19</v>
      </c>
      <c r="H4206">
        <f t="shared" si="2231"/>
        <v>0.19</v>
      </c>
      <c r="I4206">
        <v>13.8</v>
      </c>
      <c r="J4206">
        <v>9</v>
      </c>
      <c r="K4206">
        <f t="shared" si="2232"/>
        <v>2.835294E-2</v>
      </c>
      <c r="L4206">
        <f>0.000064*(G4206^1.958025*I4206^0.883501+0.000045*G4206^2)</f>
        <v>0.20753816946886555</v>
      </c>
      <c r="O4206">
        <f>L4206*0.44*0.75</f>
        <v>6.8487595924725642E-2</v>
      </c>
      <c r="Q4206">
        <f>O4206*0.52</f>
        <v>3.5613549880857333E-2</v>
      </c>
      <c r="T4206">
        <f>(L4206*0.44*0.75)*(1+0.2)*0.52*3.67</f>
        <v>0.15684207367529571</v>
      </c>
    </row>
    <row r="4207" spans="1:20" x14ac:dyDescent="0.3">
      <c r="A4207" s="26">
        <v>36001</v>
      </c>
      <c r="B4207">
        <v>148</v>
      </c>
      <c r="C4207" t="s">
        <v>211</v>
      </c>
      <c r="D4207">
        <v>27</v>
      </c>
      <c r="E4207" t="s">
        <v>212</v>
      </c>
      <c r="F4207">
        <v>3</v>
      </c>
      <c r="G4207">
        <v>10</v>
      </c>
      <c r="H4207">
        <f t="shared" si="2231"/>
        <v>0.1</v>
      </c>
      <c r="I4207">
        <v>8.5</v>
      </c>
      <c r="J4207">
        <v>1.1000000000000001</v>
      </c>
      <c r="K4207">
        <f t="shared" si="2232"/>
        <v>7.8540000000000016E-3</v>
      </c>
      <c r="L4207">
        <f t="shared" ref="L4207:L4208" si="2256">0.000062*(G4207^1.947206*I4207^0.894551+0.000039*G4207^2)</f>
        <v>3.7240297245351724E-2</v>
      </c>
      <c r="O4207">
        <f>L4207*0.47*0.75</f>
        <v>1.3127204778986481E-2</v>
      </c>
      <c r="Q4207">
        <f t="shared" ref="Q4207:Q4208" si="2257">O4207*0.52</f>
        <v>6.8261464850729705E-3</v>
      </c>
      <c r="T4207">
        <f>(L4207*0.47*0.75)*(1+0.2)*0.52*3.67</f>
        <v>3.0062349120261365E-2</v>
      </c>
    </row>
    <row r="4208" spans="1:20" x14ac:dyDescent="0.3">
      <c r="A4208" s="26">
        <v>36001</v>
      </c>
      <c r="B4208">
        <v>148</v>
      </c>
      <c r="C4208" t="s">
        <v>211</v>
      </c>
      <c r="D4208">
        <v>28</v>
      </c>
      <c r="E4208" t="s">
        <v>212</v>
      </c>
      <c r="F4208">
        <v>3</v>
      </c>
      <c r="G4208">
        <v>10.5</v>
      </c>
      <c r="H4208">
        <f t="shared" si="2231"/>
        <v>0.105</v>
      </c>
      <c r="I4208">
        <v>8.6999999999999993</v>
      </c>
      <c r="J4208">
        <v>2.9</v>
      </c>
      <c r="K4208">
        <f t="shared" si="2232"/>
        <v>8.659034999999999E-3</v>
      </c>
      <c r="L4208">
        <f t="shared" si="2256"/>
        <v>4.1812706086139288E-2</v>
      </c>
      <c r="O4208">
        <f>L4208*0.47*0.75</f>
        <v>1.4738978895364099E-2</v>
      </c>
      <c r="Q4208">
        <f t="shared" si="2257"/>
        <v>7.6642690255893315E-3</v>
      </c>
      <c r="T4208">
        <f>(L4208*0.47*0.75)*(1+0.2)*0.52*3.67</f>
        <v>3.3753440788695417E-2</v>
      </c>
    </row>
    <row r="4209" spans="1:20" x14ac:dyDescent="0.3">
      <c r="A4209" s="26">
        <v>36001</v>
      </c>
      <c r="B4209">
        <v>148</v>
      </c>
      <c r="C4209" t="s">
        <v>211</v>
      </c>
      <c r="D4209">
        <v>29</v>
      </c>
      <c r="E4209" t="s">
        <v>217</v>
      </c>
      <c r="F4209">
        <v>1</v>
      </c>
      <c r="G4209">
        <v>39.5</v>
      </c>
      <c r="H4209">
        <f t="shared" si="2231"/>
        <v>0.39500000000000002</v>
      </c>
      <c r="I4209">
        <v>17.600000000000001</v>
      </c>
      <c r="J4209">
        <v>7</v>
      </c>
      <c r="K4209">
        <f t="shared" si="2232"/>
        <v>0.12254203500000002</v>
      </c>
      <c r="L4209">
        <f>0.000059*(G4209^1.965295*I4209^0.892133+0.000019*G4209^2)</f>
        <v>1.0466463886945983</v>
      </c>
      <c r="O4209">
        <f>L4209*0.47*0.75</f>
        <v>0.36894285201484583</v>
      </c>
      <c r="Q4209">
        <f>O4209*0.52</f>
        <v>0.19185028304771984</v>
      </c>
      <c r="T4209">
        <f>(L4209*0.47*0.75)*(1+0.2)*0.52*3.67</f>
        <v>0.84490864654215814</v>
      </c>
    </row>
    <row r="4210" spans="1:20" x14ac:dyDescent="0.3">
      <c r="A4210" s="26">
        <v>36001</v>
      </c>
      <c r="B4210">
        <v>148</v>
      </c>
      <c r="C4210" t="s">
        <v>211</v>
      </c>
      <c r="D4210">
        <v>30</v>
      </c>
      <c r="E4210" t="s">
        <v>212</v>
      </c>
      <c r="F4210">
        <v>3</v>
      </c>
      <c r="G4210">
        <v>12</v>
      </c>
      <c r="H4210">
        <f t="shared" si="2231"/>
        <v>0.12</v>
      </c>
      <c r="I4210">
        <v>6.6</v>
      </c>
      <c r="J4210">
        <v>3</v>
      </c>
      <c r="K4210">
        <f t="shared" si="2232"/>
        <v>1.130976E-2</v>
      </c>
      <c r="L4210">
        <f t="shared" ref="L4210:L4211" si="2258">0.000062*(G4210^1.947206*I4210^0.894551+0.000039*G4210^2)</f>
        <v>4.2355255337154715E-2</v>
      </c>
      <c r="O4210">
        <f>L4210*0.47*0.75</f>
        <v>1.4930227506347038E-2</v>
      </c>
      <c r="Q4210">
        <f t="shared" ref="Q4210:Q4211" si="2259">O4210*0.52</f>
        <v>7.7637183033004604E-3</v>
      </c>
      <c r="T4210">
        <f>(L4210*0.47*0.75)*(1+0.2)*0.52*3.67</f>
        <v>3.4191415407735223E-2</v>
      </c>
    </row>
    <row r="4211" spans="1:20" x14ac:dyDescent="0.3">
      <c r="A4211" s="26">
        <v>36001</v>
      </c>
      <c r="B4211">
        <v>148</v>
      </c>
      <c r="C4211" t="s">
        <v>211</v>
      </c>
      <c r="D4211">
        <v>31</v>
      </c>
      <c r="E4211" t="s">
        <v>212</v>
      </c>
      <c r="F4211">
        <v>3</v>
      </c>
      <c r="G4211">
        <v>9.5</v>
      </c>
      <c r="H4211">
        <f t="shared" si="2231"/>
        <v>9.5000000000000001E-2</v>
      </c>
      <c r="I4211">
        <v>6</v>
      </c>
      <c r="J4211">
        <v>2.5</v>
      </c>
      <c r="K4211">
        <f t="shared" si="2232"/>
        <v>7.088235E-3</v>
      </c>
      <c r="L4211">
        <f t="shared" si="2258"/>
        <v>2.4678614816507332E-2</v>
      </c>
      <c r="O4211">
        <f>L4211*0.47*0.75</f>
        <v>8.6992117228188344E-3</v>
      </c>
      <c r="Q4211">
        <f t="shared" si="2259"/>
        <v>4.5235900958657937E-3</v>
      </c>
      <c r="T4211">
        <f>(L4211*0.47*0.75)*(1+0.2)*0.52*3.67</f>
        <v>1.9921890782192957E-2</v>
      </c>
    </row>
    <row r="4212" spans="1:20" x14ac:dyDescent="0.3">
      <c r="A4212" s="26">
        <v>36001</v>
      </c>
      <c r="B4212">
        <v>148</v>
      </c>
      <c r="C4212" t="s">
        <v>211</v>
      </c>
      <c r="D4212">
        <v>32</v>
      </c>
      <c r="E4212" t="s">
        <v>220</v>
      </c>
      <c r="F4212">
        <v>3</v>
      </c>
      <c r="G4212">
        <v>9</v>
      </c>
      <c r="H4212">
        <f t="shared" si="2231"/>
        <v>0.09</v>
      </c>
      <c r="I4212">
        <v>5</v>
      </c>
      <c r="J4212">
        <v>2.2000000000000002</v>
      </c>
      <c r="K4212">
        <f t="shared" si="2232"/>
        <v>6.3617399999999994E-3</v>
      </c>
      <c r="L4212">
        <f>0.000084*(G4212^1.894314*I4212^0.808223+0.000031*G4212^2)</f>
        <v>1.9808084930710262E-2</v>
      </c>
      <c r="O4212">
        <f>L4212*0.78*1.07</f>
        <v>1.6531827683170786E-2</v>
      </c>
      <c r="Q4212">
        <f>O4212*0.531</f>
        <v>8.7784004997636875E-3</v>
      </c>
      <c r="T4212">
        <f>(L4212*0.78*1.07)*(1+0.2)*0.531*3.67</f>
        <v>3.866007580095928E-2</v>
      </c>
    </row>
    <row r="4213" spans="1:20" x14ac:dyDescent="0.3">
      <c r="A4213" s="26">
        <v>36001</v>
      </c>
      <c r="B4213">
        <v>148</v>
      </c>
      <c r="C4213" t="s">
        <v>211</v>
      </c>
      <c r="D4213">
        <v>33</v>
      </c>
      <c r="E4213" t="s">
        <v>218</v>
      </c>
      <c r="F4213">
        <v>5</v>
      </c>
      <c r="G4213">
        <v>8</v>
      </c>
      <c r="H4213">
        <f t="shared" si="2231"/>
        <v>0.08</v>
      </c>
      <c r="I4213">
        <v>4.5999999999999996</v>
      </c>
      <c r="J4213">
        <v>1.7</v>
      </c>
      <c r="K4213">
        <f t="shared" si="2232"/>
        <v>5.0265600000000002E-3</v>
      </c>
      <c r="L4213">
        <f>0.000057*(G4213^1.897696*I4213^1.002687+0.000031*G4213^2)</f>
        <v>1.3620949392478619E-2</v>
      </c>
      <c r="O4213">
        <f>L4213*0.43*0.75</f>
        <v>4.3927561790743546E-3</v>
      </c>
      <c r="Q4213">
        <f>O4213*0.52</f>
        <v>2.2842332131186643E-3</v>
      </c>
      <c r="T4213">
        <f>(L4213*0.43*0.75)*(1+0.2)*0.52*3.67</f>
        <v>1.0059763070574599E-2</v>
      </c>
    </row>
    <row r="4214" spans="1:20" x14ac:dyDescent="0.3">
      <c r="A4214" s="26">
        <v>36001</v>
      </c>
      <c r="B4214">
        <v>148</v>
      </c>
      <c r="C4214" t="s">
        <v>211</v>
      </c>
      <c r="D4214">
        <v>34</v>
      </c>
      <c r="E4214" t="s">
        <v>219</v>
      </c>
      <c r="F4214">
        <v>3</v>
      </c>
      <c r="G4214">
        <v>8.5</v>
      </c>
      <c r="H4214">
        <f t="shared" si="2231"/>
        <v>8.5000000000000006E-2</v>
      </c>
      <c r="I4214">
        <v>4.2</v>
      </c>
      <c r="J4214">
        <v>1.6</v>
      </c>
      <c r="K4214">
        <f t="shared" si="2232"/>
        <v>5.6745150000000006E-3</v>
      </c>
      <c r="L4214">
        <f>0.000084*(G4214^1.894314*I4214^0.808223+0.000034*G4214^2)</f>
        <v>1.5439057498107714E-2</v>
      </c>
      <c r="M4214">
        <v>0.75</v>
      </c>
      <c r="O4214">
        <f>L4214*0.75*1.07</f>
        <v>1.2389843642231441E-2</v>
      </c>
      <c r="Q4214">
        <f>O4214*0.531</f>
        <v>6.5790069740248956E-3</v>
      </c>
      <c r="T4214">
        <f>(L4214*0.75*1.07)*(1+0.2)*0.531*3.67</f>
        <v>2.8973946713605637E-2</v>
      </c>
    </row>
    <row r="4215" spans="1:20" x14ac:dyDescent="0.3">
      <c r="A4215" s="26">
        <v>36001</v>
      </c>
      <c r="B4215">
        <v>148</v>
      </c>
      <c r="C4215" t="s">
        <v>211</v>
      </c>
      <c r="D4215">
        <v>35</v>
      </c>
      <c r="E4215" t="s">
        <v>212</v>
      </c>
      <c r="F4215">
        <v>3</v>
      </c>
      <c r="G4215">
        <v>18.5</v>
      </c>
      <c r="H4215">
        <f t="shared" si="2231"/>
        <v>0.185</v>
      </c>
      <c r="I4215">
        <v>5.6</v>
      </c>
      <c r="J4215">
        <v>2.2000000000000002</v>
      </c>
      <c r="K4215">
        <f t="shared" si="2232"/>
        <v>2.6880314999999998E-2</v>
      </c>
      <c r="L4215">
        <f t="shared" ref="L4215:L4225" si="2260">0.000062*(G4215^1.947206*I4215^0.894551+0.000039*G4215^2)</f>
        <v>8.4943990792867283E-2</v>
      </c>
      <c r="O4215">
        <f t="shared" ref="O4215:O4225" si="2261">L4215*0.47*0.75</f>
        <v>2.9942756754485718E-2</v>
      </c>
      <c r="Q4215">
        <f t="shared" ref="Q4215:Q4225" si="2262">O4215*0.52</f>
        <v>1.5570233512332573E-2</v>
      </c>
      <c r="T4215">
        <f t="shared" ref="T4215:T4225" si="2263">(L4215*0.47*0.75)*(1+0.2)*0.52*3.67</f>
        <v>6.8571308388312643E-2</v>
      </c>
    </row>
    <row r="4216" spans="1:20" x14ac:dyDescent="0.3">
      <c r="A4216" s="26">
        <v>36001</v>
      </c>
      <c r="B4216">
        <v>148</v>
      </c>
      <c r="C4216" t="s">
        <v>211</v>
      </c>
      <c r="D4216">
        <v>36</v>
      </c>
      <c r="E4216" t="s">
        <v>212</v>
      </c>
      <c r="F4216">
        <v>3</v>
      </c>
      <c r="G4216">
        <v>9</v>
      </c>
      <c r="H4216">
        <f t="shared" si="2231"/>
        <v>0.09</v>
      </c>
      <c r="I4216">
        <v>4</v>
      </c>
      <c r="J4216">
        <v>1.6</v>
      </c>
      <c r="K4216">
        <f t="shared" si="2232"/>
        <v>6.3617399999999994E-3</v>
      </c>
      <c r="L4216">
        <f t="shared" si="2260"/>
        <v>1.5455295046183619E-2</v>
      </c>
      <c r="O4216">
        <f t="shared" si="2261"/>
        <v>5.4479915037797255E-3</v>
      </c>
      <c r="Q4216">
        <f t="shared" si="2262"/>
        <v>2.8329555819654574E-3</v>
      </c>
      <c r="T4216">
        <f t="shared" si="2263"/>
        <v>1.2476336382975874E-2</v>
      </c>
    </row>
    <row r="4217" spans="1:20" x14ac:dyDescent="0.3">
      <c r="A4217" s="26">
        <v>36001</v>
      </c>
      <c r="B4217">
        <v>148</v>
      </c>
      <c r="C4217" t="s">
        <v>211</v>
      </c>
      <c r="D4217">
        <v>37</v>
      </c>
      <c r="E4217" t="s">
        <v>212</v>
      </c>
      <c r="F4217">
        <v>4</v>
      </c>
      <c r="G4217">
        <v>8</v>
      </c>
      <c r="H4217">
        <f t="shared" si="2231"/>
        <v>0.08</v>
      </c>
      <c r="I4217">
        <v>5</v>
      </c>
      <c r="J4217">
        <v>2.2000000000000002</v>
      </c>
      <c r="K4217">
        <f t="shared" si="2232"/>
        <v>5.0265600000000002E-3</v>
      </c>
      <c r="L4217">
        <f t="shared" si="2260"/>
        <v>1.5002468614069016E-2</v>
      </c>
      <c r="O4217">
        <f t="shared" si="2261"/>
        <v>5.2883701864593277E-3</v>
      </c>
      <c r="Q4217">
        <f t="shared" si="2262"/>
        <v>2.7499524969588503E-3</v>
      </c>
      <c r="T4217">
        <f t="shared" si="2263"/>
        <v>1.2110790796606777E-2</v>
      </c>
    </row>
    <row r="4218" spans="1:20" x14ac:dyDescent="0.3">
      <c r="A4218" s="26">
        <v>36001</v>
      </c>
      <c r="B4218">
        <v>148</v>
      </c>
      <c r="C4218" t="s">
        <v>211</v>
      </c>
      <c r="D4218">
        <v>38</v>
      </c>
      <c r="E4218" t="s">
        <v>212</v>
      </c>
      <c r="F4218">
        <v>3</v>
      </c>
      <c r="G4218">
        <v>9.5</v>
      </c>
      <c r="H4218">
        <f t="shared" si="2231"/>
        <v>9.5000000000000001E-2</v>
      </c>
      <c r="I4218">
        <v>6.2</v>
      </c>
      <c r="J4218">
        <v>3</v>
      </c>
      <c r="K4218">
        <f t="shared" si="2232"/>
        <v>7.088235E-3</v>
      </c>
      <c r="L4218">
        <f t="shared" si="2260"/>
        <v>2.5413206628457884E-2</v>
      </c>
      <c r="O4218">
        <f t="shared" si="2261"/>
        <v>8.9581553365314023E-3</v>
      </c>
      <c r="Q4218">
        <f t="shared" si="2262"/>
        <v>4.6582407749963294E-3</v>
      </c>
      <c r="T4218">
        <f t="shared" si="2263"/>
        <v>2.0514892373083835E-2</v>
      </c>
    </row>
    <row r="4219" spans="1:20" x14ac:dyDescent="0.3">
      <c r="A4219" s="26">
        <v>36001</v>
      </c>
      <c r="B4219">
        <v>148</v>
      </c>
      <c r="C4219" t="s">
        <v>211</v>
      </c>
      <c r="D4219">
        <v>39</v>
      </c>
      <c r="E4219" t="s">
        <v>212</v>
      </c>
      <c r="F4219">
        <v>3</v>
      </c>
      <c r="G4219">
        <v>16.5</v>
      </c>
      <c r="H4219">
        <f t="shared" si="2231"/>
        <v>0.16500000000000001</v>
      </c>
      <c r="I4219">
        <v>6.3</v>
      </c>
      <c r="J4219">
        <v>3.1</v>
      </c>
      <c r="K4219">
        <f t="shared" si="2232"/>
        <v>2.1382515000000001E-2</v>
      </c>
      <c r="L4219">
        <f t="shared" si="2260"/>
        <v>7.5533290318095997E-2</v>
      </c>
      <c r="O4219">
        <f t="shared" si="2261"/>
        <v>2.6625484837128836E-2</v>
      </c>
      <c r="Q4219">
        <f t="shared" si="2262"/>
        <v>1.3845252115306995E-2</v>
      </c>
      <c r="T4219">
        <f t="shared" si="2263"/>
        <v>6.0974490315812001E-2</v>
      </c>
    </row>
    <row r="4220" spans="1:20" x14ac:dyDescent="0.3">
      <c r="A4220" s="26">
        <v>36001</v>
      </c>
      <c r="B4220">
        <v>148</v>
      </c>
      <c r="C4220" t="s">
        <v>211</v>
      </c>
      <c r="D4220">
        <v>40</v>
      </c>
      <c r="E4220" t="s">
        <v>212</v>
      </c>
      <c r="F4220">
        <v>3</v>
      </c>
      <c r="G4220">
        <v>8.3000000000000007</v>
      </c>
      <c r="H4220">
        <f t="shared" si="2231"/>
        <v>8.3000000000000004E-2</v>
      </c>
      <c r="I4220">
        <v>6</v>
      </c>
      <c r="J4220">
        <v>3.3</v>
      </c>
      <c r="K4220">
        <f t="shared" si="2232"/>
        <v>5.4106206000000007E-3</v>
      </c>
      <c r="L4220">
        <f t="shared" si="2260"/>
        <v>1.897255662465017E-2</v>
      </c>
      <c r="O4220">
        <f t="shared" si="2261"/>
        <v>6.6878262101891846E-3</v>
      </c>
      <c r="Q4220">
        <f t="shared" si="2262"/>
        <v>3.4776696292983761E-3</v>
      </c>
      <c r="T4220">
        <f t="shared" si="2263"/>
        <v>1.5315657047430046E-2</v>
      </c>
    </row>
    <row r="4221" spans="1:20" x14ac:dyDescent="0.3">
      <c r="A4221" s="26">
        <v>36001</v>
      </c>
      <c r="B4221">
        <v>148</v>
      </c>
      <c r="C4221" t="s">
        <v>211</v>
      </c>
      <c r="D4221">
        <v>41</v>
      </c>
      <c r="E4221" t="s">
        <v>212</v>
      </c>
      <c r="F4221">
        <v>3</v>
      </c>
      <c r="G4221">
        <v>8.1999999999999993</v>
      </c>
      <c r="H4221">
        <f t="shared" si="2231"/>
        <v>8.199999999999999E-2</v>
      </c>
      <c r="I4221">
        <v>5.6</v>
      </c>
      <c r="J4221">
        <v>2</v>
      </c>
      <c r="K4221">
        <f t="shared" si="2232"/>
        <v>5.2810295999999989E-3</v>
      </c>
      <c r="L4221">
        <f t="shared" si="2260"/>
        <v>1.7420952904605592E-2</v>
      </c>
      <c r="O4221">
        <f t="shared" si="2261"/>
        <v>6.1408858988734709E-3</v>
      </c>
      <c r="Q4221">
        <f t="shared" si="2262"/>
        <v>3.1932606674142049E-3</v>
      </c>
      <c r="T4221">
        <f t="shared" si="2263"/>
        <v>1.4063119979292158E-2</v>
      </c>
    </row>
    <row r="4222" spans="1:20" x14ac:dyDescent="0.3">
      <c r="A4222" s="26">
        <v>36001</v>
      </c>
      <c r="B4222">
        <v>148</v>
      </c>
      <c r="C4222" t="s">
        <v>211</v>
      </c>
      <c r="D4222">
        <v>42</v>
      </c>
      <c r="E4222" t="s">
        <v>212</v>
      </c>
      <c r="F4222">
        <v>3</v>
      </c>
      <c r="G4222">
        <v>9</v>
      </c>
      <c r="H4222">
        <f t="shared" si="2231"/>
        <v>0.09</v>
      </c>
      <c r="I4222">
        <v>4</v>
      </c>
      <c r="J4222">
        <v>2.2999999999999998</v>
      </c>
      <c r="K4222">
        <f t="shared" si="2232"/>
        <v>6.3617399999999994E-3</v>
      </c>
      <c r="L4222">
        <f t="shared" si="2260"/>
        <v>1.5455295046183619E-2</v>
      </c>
      <c r="O4222">
        <f t="shared" si="2261"/>
        <v>5.4479915037797255E-3</v>
      </c>
      <c r="Q4222">
        <f t="shared" si="2262"/>
        <v>2.8329555819654574E-3</v>
      </c>
      <c r="T4222">
        <f t="shared" si="2263"/>
        <v>1.2476336382975874E-2</v>
      </c>
    </row>
    <row r="4223" spans="1:20" x14ac:dyDescent="0.3">
      <c r="A4223" s="26">
        <v>36001</v>
      </c>
      <c r="B4223">
        <v>148</v>
      </c>
      <c r="C4223" t="s">
        <v>211</v>
      </c>
      <c r="D4223">
        <v>43</v>
      </c>
      <c r="E4223" t="s">
        <v>212</v>
      </c>
      <c r="F4223">
        <v>3</v>
      </c>
      <c r="G4223">
        <v>10</v>
      </c>
      <c r="H4223">
        <f t="shared" si="2231"/>
        <v>0.1</v>
      </c>
      <c r="I4223">
        <v>4.5</v>
      </c>
      <c r="J4223">
        <v>2.2000000000000002</v>
      </c>
      <c r="K4223">
        <f t="shared" si="2232"/>
        <v>7.8540000000000016E-3</v>
      </c>
      <c r="L4223">
        <f t="shared" si="2260"/>
        <v>2.1083105298079288E-2</v>
      </c>
      <c r="O4223">
        <f t="shared" si="2261"/>
        <v>7.4317946175729479E-3</v>
      </c>
      <c r="Q4223">
        <f t="shared" si="2262"/>
        <v>3.864533201137933E-3</v>
      </c>
      <c r="T4223">
        <f t="shared" si="2263"/>
        <v>1.7019404217811458E-2</v>
      </c>
    </row>
    <row r="4224" spans="1:20" x14ac:dyDescent="0.3">
      <c r="A4224" s="26">
        <v>36001</v>
      </c>
      <c r="B4224">
        <v>148</v>
      </c>
      <c r="C4224" t="s">
        <v>211</v>
      </c>
      <c r="D4224">
        <v>44</v>
      </c>
      <c r="E4224" t="s">
        <v>212</v>
      </c>
      <c r="F4224">
        <v>3</v>
      </c>
      <c r="G4224">
        <v>13.7</v>
      </c>
      <c r="H4224">
        <f t="shared" si="2231"/>
        <v>0.13699999999999998</v>
      </c>
      <c r="I4224">
        <v>6.3</v>
      </c>
      <c r="J4224">
        <v>3.1</v>
      </c>
      <c r="K4224">
        <f t="shared" si="2232"/>
        <v>1.4741172599999994E-2</v>
      </c>
      <c r="L4224">
        <f t="shared" si="2260"/>
        <v>5.2586641388863258E-2</v>
      </c>
      <c r="O4224">
        <f t="shared" si="2261"/>
        <v>1.8536791089574296E-2</v>
      </c>
      <c r="Q4224">
        <f t="shared" si="2262"/>
        <v>9.6391313665786342E-3</v>
      </c>
      <c r="T4224">
        <f t="shared" si="2263"/>
        <v>4.2450734538412305E-2</v>
      </c>
    </row>
    <row r="4225" spans="1:20" x14ac:dyDescent="0.3">
      <c r="A4225" s="26">
        <v>36001</v>
      </c>
      <c r="B4225">
        <v>148</v>
      </c>
      <c r="C4225" t="s">
        <v>211</v>
      </c>
      <c r="D4225">
        <v>45</v>
      </c>
      <c r="E4225" t="s">
        <v>212</v>
      </c>
      <c r="F4225">
        <v>3</v>
      </c>
      <c r="G4225">
        <v>19</v>
      </c>
      <c r="H4225">
        <f t="shared" si="2231"/>
        <v>0.19</v>
      </c>
      <c r="I4225">
        <v>6.4</v>
      </c>
      <c r="J4225">
        <v>3.2</v>
      </c>
      <c r="K4225">
        <f t="shared" si="2232"/>
        <v>2.835294E-2</v>
      </c>
      <c r="L4225">
        <f t="shared" si="2260"/>
        <v>0.10082337607339487</v>
      </c>
      <c r="O4225">
        <f t="shared" si="2261"/>
        <v>3.5540240065871684E-2</v>
      </c>
      <c r="Q4225">
        <f t="shared" si="2262"/>
        <v>1.8480924834253277E-2</v>
      </c>
      <c r="T4225">
        <f t="shared" si="2263"/>
        <v>8.1389992970051422E-2</v>
      </c>
    </row>
    <row r="4226" spans="1:20" x14ac:dyDescent="0.3">
      <c r="A4226" s="26">
        <v>37001</v>
      </c>
      <c r="B4226">
        <v>149</v>
      </c>
      <c r="C4226" t="s">
        <v>211</v>
      </c>
      <c r="D4226">
        <v>1</v>
      </c>
      <c r="E4226" t="s">
        <v>213</v>
      </c>
      <c r="F4226">
        <v>5</v>
      </c>
      <c r="G4226">
        <v>22.2</v>
      </c>
      <c r="H4226">
        <f t="shared" si="2231"/>
        <v>0.222</v>
      </c>
      <c r="I4226">
        <v>10.8</v>
      </c>
      <c r="J4226">
        <v>1.8</v>
      </c>
      <c r="K4226">
        <f t="shared" si="2232"/>
        <v>3.8707653600000003E-2</v>
      </c>
      <c r="L4226">
        <f>0.000084*(G4226^1.894314*I4226^0.808223+0.000031*G4226^2)</f>
        <v>0.2041428401666191</v>
      </c>
      <c r="O4226">
        <f>L4226*0.66*1.07</f>
        <v>0.14416567372566641</v>
      </c>
      <c r="Q4226">
        <f>O4226*0.531</f>
        <v>7.6551972748328867E-2</v>
      </c>
      <c r="T4226">
        <f>(L4226*0.66*1.07)*(1+0.2)*0.531*3.67</f>
        <v>0.33713488798364027</v>
      </c>
    </row>
    <row r="4227" spans="1:20" x14ac:dyDescent="0.3">
      <c r="A4227" s="26">
        <v>37001</v>
      </c>
      <c r="B4227">
        <v>149</v>
      </c>
      <c r="C4227" t="s">
        <v>211</v>
      </c>
      <c r="D4227">
        <v>2</v>
      </c>
      <c r="E4227" t="s">
        <v>215</v>
      </c>
      <c r="F4227">
        <v>4</v>
      </c>
      <c r="G4227">
        <v>25.2</v>
      </c>
      <c r="H4227">
        <f t="shared" ref="H4227:H4290" si="2264">G4227/100</f>
        <v>0.252</v>
      </c>
      <c r="I4227">
        <v>12.6</v>
      </c>
      <c r="J4227">
        <v>8.6</v>
      </c>
      <c r="K4227">
        <f t="shared" ref="K4227:K4290" si="2265">0.7854*H4227^2</f>
        <v>4.9876041600000004E-2</v>
      </c>
      <c r="L4227">
        <f>0.000064*(G4227^1.958025*I4227^0.883501+0.000045*G4227^2)</f>
        <v>0.33291865443583968</v>
      </c>
      <c r="O4227">
        <f>L4227*0.44*0.75</f>
        <v>0.10986315596382709</v>
      </c>
      <c r="Q4227">
        <f>O4227*0.52</f>
        <v>5.7128841101190091E-2</v>
      </c>
      <c r="T4227">
        <f>(L4227*0.44*0.75)*(1+0.2)*0.52*3.67</f>
        <v>0.2515954162096411</v>
      </c>
    </row>
    <row r="4228" spans="1:20" x14ac:dyDescent="0.3">
      <c r="A4228" s="26">
        <v>37001</v>
      </c>
      <c r="B4228">
        <v>149</v>
      </c>
      <c r="C4228" t="s">
        <v>211</v>
      </c>
      <c r="D4228">
        <v>3</v>
      </c>
      <c r="E4228" t="s">
        <v>222</v>
      </c>
      <c r="F4228">
        <v>5</v>
      </c>
      <c r="G4228">
        <v>31.3</v>
      </c>
      <c r="H4228">
        <f t="shared" si="2264"/>
        <v>0.313</v>
      </c>
      <c r="I4228">
        <v>9</v>
      </c>
      <c r="J4228">
        <v>1.6</v>
      </c>
      <c r="K4228">
        <f t="shared" si="2265"/>
        <v>7.6944852600000002E-2</v>
      </c>
      <c r="L4228">
        <f>0.000081*(G4228^1.922704*I4228^0.783213+0.000032*G4228^2)</f>
        <v>0.33990103105417302</v>
      </c>
      <c r="O4228">
        <f>L4228*0.61*1.07</f>
        <v>0.22185340296905873</v>
      </c>
      <c r="Q4228">
        <f>O4228*0.531</f>
        <v>0.11780415697657019</v>
      </c>
      <c r="T4228">
        <f>(L4228*0.61*1.07)*(1+0.2)*0.531*3.67</f>
        <v>0.51880950732481501</v>
      </c>
    </row>
    <row r="4229" spans="1:20" x14ac:dyDescent="0.3">
      <c r="A4229" s="26">
        <v>37001</v>
      </c>
      <c r="B4229">
        <v>149</v>
      </c>
      <c r="C4229" t="s">
        <v>211</v>
      </c>
      <c r="D4229">
        <v>4</v>
      </c>
      <c r="E4229" t="s">
        <v>214</v>
      </c>
      <c r="F4229">
        <v>3</v>
      </c>
      <c r="G4229">
        <v>8.4</v>
      </c>
      <c r="H4229">
        <f t="shared" si="2264"/>
        <v>8.4000000000000005E-2</v>
      </c>
      <c r="I4229">
        <v>5.3</v>
      </c>
      <c r="J4229">
        <v>2.4</v>
      </c>
      <c r="K4229">
        <f t="shared" si="2265"/>
        <v>5.5417824000000004E-3</v>
      </c>
      <c r="L4229">
        <f t="shared" ref="L4229:L4230" si="2266">0.000081*(G4229^1.864042*I4229^0.850892+0.000027*G4229^2)</f>
        <v>1.7687431058840984E-2</v>
      </c>
      <c r="O4229">
        <f t="shared" ref="O4229:O4230" si="2267">L4229*0.47*0.75</f>
        <v>6.2348194482414465E-3</v>
      </c>
      <c r="Q4229">
        <f t="shared" ref="Q4229:Q4230" si="2268">O4229*0.521</f>
        <v>3.2483409325337938E-3</v>
      </c>
      <c r="T4229">
        <f t="shared" ref="T4229:T4230" si="2269">(L4229*0.47*0.75)*(1+0.2)*0.521*3.67</f>
        <v>1.4305693466878829E-2</v>
      </c>
    </row>
    <row r="4230" spans="1:20" x14ac:dyDescent="0.3">
      <c r="A4230" s="26">
        <v>37001</v>
      </c>
      <c r="B4230">
        <v>149</v>
      </c>
      <c r="C4230" t="s">
        <v>211</v>
      </c>
      <c r="D4230">
        <v>5</v>
      </c>
      <c r="E4230" t="s">
        <v>214</v>
      </c>
      <c r="F4230">
        <v>5</v>
      </c>
      <c r="G4230">
        <v>11</v>
      </c>
      <c r="H4230">
        <f t="shared" si="2264"/>
        <v>0.11</v>
      </c>
      <c r="I4230">
        <v>7</v>
      </c>
      <c r="J4230">
        <v>2.6</v>
      </c>
      <c r="K4230">
        <f t="shared" si="2265"/>
        <v>9.503339999999999E-3</v>
      </c>
      <c r="L4230">
        <f t="shared" si="2266"/>
        <v>3.7048871669360356E-2</v>
      </c>
      <c r="O4230">
        <f t="shared" si="2267"/>
        <v>1.3059727263449526E-2</v>
      </c>
      <c r="Q4230">
        <f t="shared" si="2268"/>
        <v>6.8041179042572031E-3</v>
      </c>
      <c r="T4230">
        <f t="shared" si="2269"/>
        <v>2.9965335250348717E-2</v>
      </c>
    </row>
    <row r="4231" spans="1:20" x14ac:dyDescent="0.3">
      <c r="A4231" s="26">
        <v>37001</v>
      </c>
      <c r="B4231">
        <v>149</v>
      </c>
      <c r="C4231" t="s">
        <v>211</v>
      </c>
      <c r="D4231">
        <v>6</v>
      </c>
      <c r="E4231" t="s">
        <v>212</v>
      </c>
      <c r="F4231">
        <v>1</v>
      </c>
      <c r="G4231">
        <v>21.3</v>
      </c>
      <c r="H4231">
        <f t="shared" si="2264"/>
        <v>0.21299999999999999</v>
      </c>
      <c r="I4231">
        <v>13.8</v>
      </c>
      <c r="J4231">
        <v>9.1999999999999993</v>
      </c>
      <c r="K4231">
        <f t="shared" si="2265"/>
        <v>3.5632812600000001E-2</v>
      </c>
      <c r="L4231">
        <f>0.000062*(G4231^1.947206*I4231^0.894551+0.000039*G4231^2)</f>
        <v>0.25043919699339262</v>
      </c>
      <c r="O4231">
        <f>L4231*0.47*0.75</f>
        <v>8.8279816940170897E-2</v>
      </c>
      <c r="Q4231">
        <f>O4231*0.52</f>
        <v>4.5905504808888865E-2</v>
      </c>
      <c r="T4231">
        <f>(L4231*0.47*0.75)*(1+0.2)*0.52*3.67</f>
        <v>0.20216784317834655</v>
      </c>
    </row>
    <row r="4234" spans="1:20" x14ac:dyDescent="0.3">
      <c r="A4234" s="26">
        <v>37001</v>
      </c>
      <c r="B4234">
        <v>149</v>
      </c>
      <c r="C4234" t="s">
        <v>211</v>
      </c>
      <c r="D4234">
        <v>9</v>
      </c>
      <c r="E4234" t="s">
        <v>214</v>
      </c>
      <c r="F4234">
        <v>4</v>
      </c>
      <c r="G4234">
        <v>8</v>
      </c>
      <c r="H4234">
        <f t="shared" si="2264"/>
        <v>0.08</v>
      </c>
      <c r="I4234">
        <v>3.8</v>
      </c>
      <c r="J4234">
        <v>2.2000000000000002</v>
      </c>
      <c r="K4234">
        <f t="shared" si="2265"/>
        <v>5.0265600000000002E-3</v>
      </c>
      <c r="L4234">
        <f>0.000081*(G4234^1.864042*I4234^0.850892+0.000027*G4234^2)</f>
        <v>1.2168047718401229E-2</v>
      </c>
      <c r="O4234">
        <f>L4234*0.47*0.75</f>
        <v>4.2892368207364329E-3</v>
      </c>
      <c r="Q4234">
        <f>O4234*0.521</f>
        <v>2.2346923836036817E-3</v>
      </c>
      <c r="T4234">
        <f>(L4234*0.47*0.75)*(1+0.2)*0.521*3.67</f>
        <v>9.8415852573906122E-3</v>
      </c>
    </row>
    <row r="4235" spans="1:20" s="13" customFormat="1" x14ac:dyDescent="0.3">
      <c r="A4235" s="29"/>
      <c r="H4235"/>
      <c r="K4235"/>
      <c r="L4235"/>
      <c r="M4235"/>
      <c r="N4235"/>
      <c r="O4235"/>
      <c r="P4235"/>
    </row>
    <row r="4236" spans="1:20" x14ac:dyDescent="0.3">
      <c r="A4236" s="26">
        <v>37001</v>
      </c>
      <c r="B4236">
        <v>149</v>
      </c>
      <c r="C4236" t="s">
        <v>211</v>
      </c>
      <c r="D4236">
        <v>11</v>
      </c>
      <c r="E4236" t="s">
        <v>214</v>
      </c>
      <c r="F4236">
        <v>3</v>
      </c>
      <c r="G4236">
        <v>9.8000000000000007</v>
      </c>
      <c r="H4236">
        <f t="shared" si="2264"/>
        <v>9.8000000000000004E-2</v>
      </c>
      <c r="I4236">
        <v>4.7</v>
      </c>
      <c r="J4236">
        <v>2.1</v>
      </c>
      <c r="K4236">
        <f t="shared" si="2265"/>
        <v>7.5429816000000009E-3</v>
      </c>
      <c r="L4236">
        <f t="shared" ref="L4236:L4237" si="2270">0.000081*(G4236^1.864042*I4236^0.850892+0.000027*G4236^2)</f>
        <v>2.1284283343486001E-2</v>
      </c>
      <c r="O4236">
        <f t="shared" ref="O4236:O4237" si="2271">L4236*0.47*0.75</f>
        <v>7.5027098785788154E-3</v>
      </c>
      <c r="Q4236">
        <f t="shared" ref="Q4236:Q4237" si="2272">O4236*0.521</f>
        <v>3.9089118467395632E-3</v>
      </c>
      <c r="T4236">
        <f t="shared" ref="T4236:T4237" si="2273">(L4236*0.47*0.75)*(1+0.2)*0.521*3.67</f>
        <v>1.7214847773041036E-2</v>
      </c>
    </row>
    <row r="4237" spans="1:20" x14ac:dyDescent="0.3">
      <c r="A4237" s="26">
        <v>37001</v>
      </c>
      <c r="B4237">
        <v>149</v>
      </c>
      <c r="C4237" t="s">
        <v>211</v>
      </c>
      <c r="D4237">
        <v>12</v>
      </c>
      <c r="E4237" t="s">
        <v>214</v>
      </c>
      <c r="F4237">
        <v>4</v>
      </c>
      <c r="G4237">
        <v>12.3</v>
      </c>
      <c r="H4237">
        <f t="shared" si="2264"/>
        <v>0.12300000000000001</v>
      </c>
      <c r="I4237">
        <v>5.5</v>
      </c>
      <c r="J4237">
        <v>1.8</v>
      </c>
      <c r="K4237">
        <f t="shared" si="2265"/>
        <v>1.1882316600000003E-2</v>
      </c>
      <c r="L4237">
        <f t="shared" si="2270"/>
        <v>3.7160921856972055E-2</v>
      </c>
      <c r="O4237">
        <f t="shared" si="2271"/>
        <v>1.3099224954582649E-2</v>
      </c>
      <c r="Q4237">
        <f t="shared" si="2272"/>
        <v>6.8246962013375602E-3</v>
      </c>
      <c r="T4237">
        <f t="shared" si="2273"/>
        <v>3.0055962070690615E-2</v>
      </c>
    </row>
    <row r="4238" spans="1:20" x14ac:dyDescent="0.3">
      <c r="A4238" s="26">
        <v>37001</v>
      </c>
      <c r="B4238">
        <v>149</v>
      </c>
      <c r="C4238" t="s">
        <v>211</v>
      </c>
      <c r="D4238">
        <v>13</v>
      </c>
      <c r="E4238" t="s">
        <v>215</v>
      </c>
      <c r="F4238">
        <v>5</v>
      </c>
      <c r="G4238">
        <v>15.5</v>
      </c>
      <c r="H4238">
        <f t="shared" si="2264"/>
        <v>0.155</v>
      </c>
      <c r="I4238">
        <v>6.8</v>
      </c>
      <c r="J4238">
        <v>3</v>
      </c>
      <c r="K4238">
        <f t="shared" si="2265"/>
        <v>1.8869235000000002E-2</v>
      </c>
      <c r="L4238">
        <f t="shared" ref="L4238:L4246" si="2274">0.000064*(G4238^1.958025*I4238^0.883501+0.000045*G4238^2)</f>
        <v>7.4542797179820527E-2</v>
      </c>
      <c r="O4238">
        <f t="shared" ref="O4238:O4246" si="2275">L4238*0.44*0.75</f>
        <v>2.4599123069340773E-2</v>
      </c>
      <c r="Q4238">
        <f t="shared" ref="Q4238:Q4246" si="2276">O4238*0.52</f>
        <v>1.2791543996057203E-2</v>
      </c>
      <c r="T4238">
        <f t="shared" ref="T4238:T4246" si="2277">(L4238*0.44*0.75)*(1+0.2)*0.52*3.67</f>
        <v>5.6333959758635921E-2</v>
      </c>
    </row>
    <row r="4239" spans="1:20" x14ac:dyDescent="0.3">
      <c r="A4239" s="26">
        <v>37001</v>
      </c>
      <c r="B4239">
        <v>149</v>
      </c>
      <c r="C4239" t="s">
        <v>211</v>
      </c>
      <c r="D4239">
        <v>14</v>
      </c>
      <c r="E4239" t="s">
        <v>215</v>
      </c>
      <c r="F4239">
        <v>4</v>
      </c>
      <c r="G4239">
        <v>29.8</v>
      </c>
      <c r="H4239">
        <f t="shared" si="2264"/>
        <v>0.29799999999999999</v>
      </c>
      <c r="I4239">
        <v>13.4</v>
      </c>
      <c r="J4239">
        <v>5</v>
      </c>
      <c r="K4239">
        <f t="shared" si="2265"/>
        <v>6.9746661599999996E-2</v>
      </c>
      <c r="L4239">
        <f t="shared" si="2274"/>
        <v>0.4881269277961392</v>
      </c>
      <c r="O4239">
        <f t="shared" si="2275"/>
        <v>0.16108188617272592</v>
      </c>
      <c r="Q4239">
        <f t="shared" si="2276"/>
        <v>8.376258080981748E-2</v>
      </c>
      <c r="T4239">
        <f t="shared" si="2277"/>
        <v>0.36889040588643618</v>
      </c>
    </row>
    <row r="4240" spans="1:20" x14ac:dyDescent="0.3">
      <c r="A4240" s="26">
        <v>37001</v>
      </c>
      <c r="B4240">
        <v>149</v>
      </c>
      <c r="C4240" t="s">
        <v>211</v>
      </c>
      <c r="D4240">
        <v>15</v>
      </c>
      <c r="E4240" t="s">
        <v>215</v>
      </c>
      <c r="F4240">
        <v>5</v>
      </c>
      <c r="G4240">
        <v>21</v>
      </c>
      <c r="H4240">
        <f t="shared" si="2264"/>
        <v>0.21</v>
      </c>
      <c r="I4240">
        <v>11.1</v>
      </c>
      <c r="J4240">
        <v>2.2999999999999998</v>
      </c>
      <c r="K4240">
        <f t="shared" si="2265"/>
        <v>3.4636139999999996E-2</v>
      </c>
      <c r="L4240">
        <f t="shared" si="2274"/>
        <v>0.20828833762988286</v>
      </c>
      <c r="O4240">
        <f t="shared" si="2275"/>
        <v>6.8735151417861351E-2</v>
      </c>
      <c r="Q4240">
        <f t="shared" si="2276"/>
        <v>3.5742278737287907E-2</v>
      </c>
      <c r="T4240">
        <f t="shared" si="2277"/>
        <v>0.15740899555901594</v>
      </c>
    </row>
    <row r="4241" spans="1:24" x14ac:dyDescent="0.3">
      <c r="A4241" s="26">
        <v>37001</v>
      </c>
      <c r="B4241">
        <v>149</v>
      </c>
      <c r="C4241" t="s">
        <v>211</v>
      </c>
      <c r="D4241">
        <v>16</v>
      </c>
      <c r="E4241" t="s">
        <v>215</v>
      </c>
      <c r="F4241">
        <v>3</v>
      </c>
      <c r="G4241">
        <v>13</v>
      </c>
      <c r="H4241">
        <f t="shared" si="2264"/>
        <v>0.13</v>
      </c>
      <c r="I4241">
        <v>6.3</v>
      </c>
      <c r="J4241">
        <v>2</v>
      </c>
      <c r="K4241">
        <f t="shared" si="2265"/>
        <v>1.3273260000000002E-2</v>
      </c>
      <c r="L4241">
        <f t="shared" si="2274"/>
        <v>4.9377757452237575E-2</v>
      </c>
      <c r="O4241">
        <f t="shared" si="2275"/>
        <v>1.62946599592384E-2</v>
      </c>
      <c r="Q4241">
        <f t="shared" si="2276"/>
        <v>8.4732231788039684E-3</v>
      </c>
      <c r="T4241">
        <f t="shared" si="2277"/>
        <v>3.7316074879452675E-2</v>
      </c>
    </row>
    <row r="4242" spans="1:24" x14ac:dyDescent="0.3">
      <c r="A4242" s="26">
        <v>37001</v>
      </c>
      <c r="B4242">
        <v>149</v>
      </c>
      <c r="C4242" t="s">
        <v>211</v>
      </c>
      <c r="D4242">
        <v>17</v>
      </c>
      <c r="E4242" t="s">
        <v>215</v>
      </c>
      <c r="F4242">
        <v>1</v>
      </c>
      <c r="G4242">
        <v>18.2</v>
      </c>
      <c r="H4242">
        <f t="shared" si="2264"/>
        <v>0.182</v>
      </c>
      <c r="I4242">
        <v>9</v>
      </c>
      <c r="J4242">
        <v>3.2</v>
      </c>
      <c r="K4242">
        <f t="shared" si="2265"/>
        <v>2.60155896E-2</v>
      </c>
      <c r="L4242">
        <f t="shared" si="2274"/>
        <v>0.13077015333617328</v>
      </c>
      <c r="O4242">
        <f t="shared" si="2275"/>
        <v>4.3154150600937184E-2</v>
      </c>
      <c r="Q4242">
        <f t="shared" si="2276"/>
        <v>2.2440158312487336E-2</v>
      </c>
      <c r="T4242">
        <f t="shared" si="2277"/>
        <v>9.8826457208194218E-2</v>
      </c>
    </row>
    <row r="4243" spans="1:24" x14ac:dyDescent="0.3">
      <c r="A4243" s="26">
        <v>37001</v>
      </c>
      <c r="B4243">
        <v>149</v>
      </c>
      <c r="C4243" t="s">
        <v>211</v>
      </c>
      <c r="D4243">
        <v>18</v>
      </c>
      <c r="E4243" t="s">
        <v>215</v>
      </c>
      <c r="F4243">
        <v>3</v>
      </c>
      <c r="G4243">
        <v>8.8000000000000007</v>
      </c>
      <c r="H4243">
        <f t="shared" si="2264"/>
        <v>8.8000000000000009E-2</v>
      </c>
      <c r="I4243">
        <v>4.0999999999999996</v>
      </c>
      <c r="J4243">
        <v>2.2000000000000002</v>
      </c>
      <c r="K4243">
        <f t="shared" si="2265"/>
        <v>6.0821376000000016E-3</v>
      </c>
      <c r="L4243">
        <f t="shared" si="2274"/>
        <v>1.5736275979083166E-2</v>
      </c>
      <c r="O4243">
        <f t="shared" si="2275"/>
        <v>5.192971073097445E-3</v>
      </c>
      <c r="Q4243">
        <f t="shared" si="2276"/>
        <v>2.7003449580106716E-3</v>
      </c>
      <c r="T4243">
        <f t="shared" si="2277"/>
        <v>1.1892319195078998E-2</v>
      </c>
    </row>
    <row r="4244" spans="1:24" x14ac:dyDescent="0.3">
      <c r="A4244" s="26">
        <v>37001</v>
      </c>
      <c r="B4244">
        <v>149</v>
      </c>
      <c r="C4244" t="s">
        <v>211</v>
      </c>
      <c r="D4244">
        <v>19</v>
      </c>
      <c r="E4244" t="s">
        <v>215</v>
      </c>
      <c r="F4244">
        <v>5</v>
      </c>
      <c r="G4244">
        <v>7.6</v>
      </c>
      <c r="H4244">
        <f t="shared" si="2264"/>
        <v>7.5999999999999998E-2</v>
      </c>
      <c r="I4244">
        <v>4.3</v>
      </c>
      <c r="J4244">
        <v>2</v>
      </c>
      <c r="K4244">
        <f t="shared" si="2265"/>
        <v>4.5364704E-3</v>
      </c>
      <c r="L4244">
        <f t="shared" si="2274"/>
        <v>1.2317168633513915E-2</v>
      </c>
      <c r="O4244">
        <f t="shared" si="2275"/>
        <v>4.064665649059592E-3</v>
      </c>
      <c r="Q4244">
        <f t="shared" si="2276"/>
        <v>2.1136261375109878E-3</v>
      </c>
      <c r="T4244">
        <f t="shared" si="2277"/>
        <v>9.3084095095983914E-3</v>
      </c>
    </row>
    <row r="4245" spans="1:24" x14ac:dyDescent="0.3">
      <c r="A4245" s="26">
        <v>37001</v>
      </c>
      <c r="B4245">
        <v>149</v>
      </c>
      <c r="C4245" t="s">
        <v>211</v>
      </c>
      <c r="D4245">
        <v>20</v>
      </c>
      <c r="E4245" t="s">
        <v>215</v>
      </c>
      <c r="F4245">
        <v>9</v>
      </c>
      <c r="G4245">
        <v>60</v>
      </c>
      <c r="H4245">
        <f t="shared" si="2264"/>
        <v>0.6</v>
      </c>
      <c r="I4245">
        <v>0.25</v>
      </c>
      <c r="J4245">
        <v>0</v>
      </c>
      <c r="K4245">
        <f t="shared" si="2265"/>
        <v>0.282744</v>
      </c>
      <c r="L4245">
        <f t="shared" si="2274"/>
        <v>5.7016814702248959E-2</v>
      </c>
      <c r="O4245">
        <f t="shared" si="2275"/>
        <v>1.8815548851742157E-2</v>
      </c>
      <c r="Q4245">
        <f t="shared" si="2276"/>
        <v>9.7840854029059218E-3</v>
      </c>
      <c r="T4245">
        <f t="shared" si="2277"/>
        <v>4.3089112114397685E-2</v>
      </c>
    </row>
    <row r="4246" spans="1:24" x14ac:dyDescent="0.3">
      <c r="A4246" s="26">
        <v>37001</v>
      </c>
      <c r="B4246">
        <v>149</v>
      </c>
      <c r="C4246" t="s">
        <v>211</v>
      </c>
      <c r="D4246">
        <v>21</v>
      </c>
      <c r="E4246" t="s">
        <v>215</v>
      </c>
      <c r="F4246">
        <v>9</v>
      </c>
      <c r="G4246">
        <v>49</v>
      </c>
      <c r="H4246">
        <f t="shared" si="2264"/>
        <v>0.49</v>
      </c>
      <c r="I4246">
        <v>0.25</v>
      </c>
      <c r="J4246">
        <v>0</v>
      </c>
      <c r="K4246">
        <f t="shared" si="2265"/>
        <v>0.18857453999999998</v>
      </c>
      <c r="L4246">
        <f t="shared" si="2274"/>
        <v>3.8351632969554399E-2</v>
      </c>
      <c r="O4246">
        <f t="shared" si="2275"/>
        <v>1.2656038879952952E-2</v>
      </c>
      <c r="Q4246">
        <f t="shared" si="2276"/>
        <v>6.5811402175755349E-3</v>
      </c>
      <c r="T4246">
        <f t="shared" si="2277"/>
        <v>2.8983341518202657E-2</v>
      </c>
    </row>
    <row r="4247" spans="1:24" x14ac:dyDescent="0.3">
      <c r="A4247" s="26">
        <v>37001</v>
      </c>
      <c r="B4247">
        <v>149</v>
      </c>
      <c r="C4247" t="s">
        <v>211</v>
      </c>
      <c r="D4247">
        <v>22</v>
      </c>
      <c r="E4247" t="s">
        <v>213</v>
      </c>
      <c r="F4247">
        <v>7</v>
      </c>
      <c r="G4247">
        <v>16.5</v>
      </c>
      <c r="H4247">
        <f t="shared" si="2264"/>
        <v>0.16500000000000001</v>
      </c>
      <c r="I4247">
        <v>8.5</v>
      </c>
      <c r="J4247">
        <v>0</v>
      </c>
      <c r="K4247">
        <f t="shared" si="2265"/>
        <v>2.1382515000000001E-2</v>
      </c>
      <c r="L4247">
        <f>0.000084*(G4247^1.894314*I4247^0.808223+0.000031*G4247^2)</f>
        <v>9.588642564290617E-2</v>
      </c>
      <c r="O4247">
        <f>L4247*0.66*1.07</f>
        <v>6.771499378902035E-2</v>
      </c>
      <c r="Q4247">
        <f>O4247*0.531</f>
        <v>3.595666170196981E-2</v>
      </c>
      <c r="T4247">
        <f>(L4247*0.66*1.07)*(1+0.2)*0.531*3.67</f>
        <v>0.15835313813547502</v>
      </c>
    </row>
    <row r="4248" spans="1:24" x14ac:dyDescent="0.3">
      <c r="A4248" s="26">
        <v>37001</v>
      </c>
      <c r="B4248">
        <v>149</v>
      </c>
      <c r="C4248" t="s">
        <v>211</v>
      </c>
      <c r="D4248">
        <v>23</v>
      </c>
      <c r="E4248" t="s">
        <v>215</v>
      </c>
      <c r="F4248">
        <v>5</v>
      </c>
      <c r="G4248">
        <v>18</v>
      </c>
      <c r="H4248">
        <f t="shared" si="2264"/>
        <v>0.18</v>
      </c>
      <c r="I4248">
        <v>7.2</v>
      </c>
      <c r="J4248">
        <v>4.2</v>
      </c>
      <c r="K4248">
        <f t="shared" si="2265"/>
        <v>2.5446959999999998E-2</v>
      </c>
      <c r="L4248">
        <f t="shared" ref="L4248:L4249" si="2278">0.000064*(G4248^1.958025*I4248^0.883501+0.000045*G4248^2)</f>
        <v>0.10507342661860307</v>
      </c>
      <c r="O4248">
        <f>L4248*0.44*0.75</f>
        <v>3.4674230784139018E-2</v>
      </c>
      <c r="Q4248">
        <f t="shared" ref="Q4248:Q4249" si="2279">O4248*0.52</f>
        <v>1.8030600007752289E-2</v>
      </c>
      <c r="T4248">
        <f>(L4248*0.44*0.75)*(1+0.2)*0.52*3.67</f>
        <v>7.9406762434141076E-2</v>
      </c>
    </row>
    <row r="4249" spans="1:24" x14ac:dyDescent="0.3">
      <c r="A4249" s="26">
        <v>37001</v>
      </c>
      <c r="B4249">
        <v>149</v>
      </c>
      <c r="C4249" t="s">
        <v>211</v>
      </c>
      <c r="D4249">
        <v>24</v>
      </c>
      <c r="E4249" t="s">
        <v>215</v>
      </c>
      <c r="F4249">
        <v>3</v>
      </c>
      <c r="G4249">
        <v>8.5</v>
      </c>
      <c r="H4249">
        <f t="shared" si="2264"/>
        <v>8.5000000000000006E-2</v>
      </c>
      <c r="I4249">
        <v>4.4000000000000004</v>
      </c>
      <c r="J4249">
        <v>2.2000000000000002</v>
      </c>
      <c r="K4249">
        <f t="shared" si="2265"/>
        <v>5.6745150000000006E-3</v>
      </c>
      <c r="L4249">
        <f t="shared" si="2278"/>
        <v>1.5649566923311077E-2</v>
      </c>
      <c r="O4249">
        <f>L4249*0.44*0.75</f>
        <v>5.1643570846926553E-3</v>
      </c>
      <c r="Q4249">
        <f t="shared" si="2279"/>
        <v>2.685465684040181E-3</v>
      </c>
      <c r="T4249">
        <f>(L4249*0.44*0.75)*(1+0.2)*0.52*3.67</f>
        <v>1.1826790872512956E-2</v>
      </c>
    </row>
    <row r="4250" spans="1:24" x14ac:dyDescent="0.3">
      <c r="A4250" s="26">
        <v>37001</v>
      </c>
      <c r="B4250">
        <v>149</v>
      </c>
      <c r="C4250" t="s">
        <v>211</v>
      </c>
      <c r="D4250">
        <v>25</v>
      </c>
      <c r="E4250" t="s">
        <v>212</v>
      </c>
      <c r="F4250">
        <v>3</v>
      </c>
      <c r="G4250">
        <v>15.5</v>
      </c>
      <c r="H4250">
        <f t="shared" si="2264"/>
        <v>0.155</v>
      </c>
      <c r="I4250">
        <v>7.7</v>
      </c>
      <c r="J4250">
        <v>3.4</v>
      </c>
      <c r="K4250">
        <f t="shared" si="2265"/>
        <v>1.8869235000000002E-2</v>
      </c>
      <c r="L4250">
        <f>0.000062*(G4250^1.947206*I4250^0.894551+0.000039*G4250^2)</f>
        <v>8.0025248520229547E-2</v>
      </c>
      <c r="O4250">
        <f>L4250*0.47*0.75</f>
        <v>2.8208900103380913E-2</v>
      </c>
      <c r="Q4250">
        <f>O4250*0.52</f>
        <v>1.4668628053758076E-2</v>
      </c>
      <c r="T4250">
        <f>(L4250*0.47*0.75)*(1+0.2)*0.52*3.67</f>
        <v>6.4600637948750553E-2</v>
      </c>
    </row>
    <row r="4251" spans="1:24" x14ac:dyDescent="0.3">
      <c r="A4251" s="26">
        <v>37001</v>
      </c>
      <c r="B4251">
        <v>149</v>
      </c>
      <c r="C4251" t="s">
        <v>211</v>
      </c>
      <c r="D4251">
        <v>26</v>
      </c>
      <c r="E4251" t="s">
        <v>215</v>
      </c>
      <c r="F4251">
        <v>1</v>
      </c>
      <c r="G4251">
        <v>51.5</v>
      </c>
      <c r="H4251">
        <f t="shared" si="2264"/>
        <v>0.51500000000000001</v>
      </c>
      <c r="I4251">
        <v>20</v>
      </c>
      <c r="J4251">
        <v>7.3</v>
      </c>
      <c r="K4251">
        <f t="shared" si="2265"/>
        <v>0.20830771499999998</v>
      </c>
      <c r="L4251">
        <f t="shared" ref="L4251:L4259" si="2280">0.000064*(G4251^1.958025*I4251^0.883501+0.000045*G4251^2)</f>
        <v>2.0295710541983656</v>
      </c>
      <c r="O4251">
        <f t="shared" ref="O4251:O4259" si="2281">L4251*0.44*0.75</f>
        <v>0.66975844788546068</v>
      </c>
      <c r="Q4251">
        <f t="shared" ref="Q4251:Q4259" si="2282">O4251*0.52</f>
        <v>0.34827439290043954</v>
      </c>
      <c r="T4251">
        <f t="shared" ref="T4251:T4259" si="2283">(L4251*0.44*0.75)*(1+0.2)*0.52*3.67</f>
        <v>1.5338004263335359</v>
      </c>
      <c r="U4251">
        <v>70</v>
      </c>
      <c r="V4251">
        <v>77</v>
      </c>
      <c r="W4251">
        <v>18</v>
      </c>
      <c r="X4251">
        <v>7</v>
      </c>
    </row>
    <row r="4252" spans="1:24" x14ac:dyDescent="0.3">
      <c r="A4252" s="26">
        <v>37001</v>
      </c>
      <c r="B4252">
        <v>149</v>
      </c>
      <c r="C4252" t="s">
        <v>211</v>
      </c>
      <c r="D4252">
        <v>27</v>
      </c>
      <c r="E4252" t="s">
        <v>215</v>
      </c>
      <c r="F4252">
        <v>3</v>
      </c>
      <c r="G4252">
        <v>8.3000000000000007</v>
      </c>
      <c r="H4252">
        <f t="shared" si="2264"/>
        <v>8.3000000000000004E-2</v>
      </c>
      <c r="I4252">
        <v>5.4</v>
      </c>
      <c r="J4252">
        <v>2.1</v>
      </c>
      <c r="K4252">
        <f t="shared" si="2265"/>
        <v>5.4106206000000007E-3</v>
      </c>
      <c r="L4252">
        <f t="shared" si="2280"/>
        <v>1.7899186326080965E-2</v>
      </c>
      <c r="O4252">
        <f t="shared" si="2281"/>
        <v>5.906731487606719E-3</v>
      </c>
      <c r="Q4252">
        <f t="shared" si="2282"/>
        <v>3.0715003735554938E-3</v>
      </c>
      <c r="T4252">
        <f t="shared" si="2283"/>
        <v>1.3526887645138395E-2</v>
      </c>
    </row>
    <row r="4253" spans="1:24" x14ac:dyDescent="0.3">
      <c r="A4253" s="26">
        <v>37001</v>
      </c>
      <c r="B4253">
        <v>149</v>
      </c>
      <c r="C4253" t="s">
        <v>211</v>
      </c>
      <c r="D4253">
        <v>28</v>
      </c>
      <c r="E4253" t="s">
        <v>215</v>
      </c>
      <c r="F4253">
        <v>5</v>
      </c>
      <c r="G4253">
        <v>21.6</v>
      </c>
      <c r="H4253">
        <f t="shared" si="2264"/>
        <v>0.21600000000000003</v>
      </c>
      <c r="I4253">
        <v>12.2</v>
      </c>
      <c r="J4253">
        <v>4</v>
      </c>
      <c r="K4253">
        <f t="shared" si="2265"/>
        <v>3.6643622400000006E-2</v>
      </c>
      <c r="L4253">
        <f t="shared" si="2280"/>
        <v>0.23926337021646113</v>
      </c>
      <c r="O4253">
        <f t="shared" si="2281"/>
        <v>7.8956912171432164E-2</v>
      </c>
      <c r="Q4253">
        <f t="shared" si="2282"/>
        <v>4.1057594329144728E-2</v>
      </c>
      <c r="T4253">
        <f t="shared" si="2283"/>
        <v>0.18081764542555337</v>
      </c>
    </row>
    <row r="4254" spans="1:24" x14ac:dyDescent="0.3">
      <c r="A4254" s="26">
        <v>37001</v>
      </c>
      <c r="B4254">
        <v>149</v>
      </c>
      <c r="C4254" t="s">
        <v>211</v>
      </c>
      <c r="D4254">
        <v>29</v>
      </c>
      <c r="E4254" t="s">
        <v>215</v>
      </c>
      <c r="F4254">
        <v>3</v>
      </c>
      <c r="G4254">
        <v>12.7</v>
      </c>
      <c r="H4254">
        <f t="shared" si="2264"/>
        <v>0.127</v>
      </c>
      <c r="I4254">
        <v>6.5</v>
      </c>
      <c r="J4254">
        <v>2.4</v>
      </c>
      <c r="K4254">
        <f t="shared" si="2265"/>
        <v>1.26677166E-2</v>
      </c>
      <c r="L4254">
        <f t="shared" si="2280"/>
        <v>4.8491897493865781E-2</v>
      </c>
      <c r="O4254">
        <f t="shared" si="2281"/>
        <v>1.6002326172975707E-2</v>
      </c>
      <c r="Q4254">
        <f t="shared" si="2282"/>
        <v>8.3212096099473682E-3</v>
      </c>
      <c r="T4254">
        <f t="shared" si="2283"/>
        <v>3.6646607122208207E-2</v>
      </c>
    </row>
    <row r="4255" spans="1:24" x14ac:dyDescent="0.3">
      <c r="A4255" s="26">
        <v>37001</v>
      </c>
      <c r="B4255">
        <v>149</v>
      </c>
      <c r="C4255" t="s">
        <v>211</v>
      </c>
      <c r="D4255">
        <v>30</v>
      </c>
      <c r="E4255" t="s">
        <v>215</v>
      </c>
      <c r="F4255">
        <v>5</v>
      </c>
      <c r="G4255">
        <v>10.5</v>
      </c>
      <c r="H4255">
        <f t="shared" si="2264"/>
        <v>0.105</v>
      </c>
      <c r="I4255">
        <v>6.1</v>
      </c>
      <c r="J4255">
        <v>2.5</v>
      </c>
      <c r="K4255">
        <f t="shared" si="2265"/>
        <v>8.659034999999999E-3</v>
      </c>
      <c r="L4255">
        <f t="shared" si="2280"/>
        <v>3.1589169721257797E-2</v>
      </c>
      <c r="O4255">
        <f t="shared" si="2281"/>
        <v>1.0424426008015072E-2</v>
      </c>
      <c r="Q4255">
        <f t="shared" si="2282"/>
        <v>5.4207015241678376E-3</v>
      </c>
      <c r="T4255">
        <f t="shared" si="2283"/>
        <v>2.3872769512435155E-2</v>
      </c>
    </row>
    <row r="4256" spans="1:24" x14ac:dyDescent="0.3">
      <c r="A4256" s="26">
        <v>37001</v>
      </c>
      <c r="B4256">
        <v>149</v>
      </c>
      <c r="C4256" t="s">
        <v>211</v>
      </c>
      <c r="D4256">
        <v>31</v>
      </c>
      <c r="E4256" t="s">
        <v>215</v>
      </c>
      <c r="F4256">
        <v>3</v>
      </c>
      <c r="G4256">
        <v>11.5</v>
      </c>
      <c r="H4256">
        <f t="shared" si="2264"/>
        <v>0.115</v>
      </c>
      <c r="I4256">
        <v>5.9</v>
      </c>
      <c r="J4256">
        <v>2.2000000000000002</v>
      </c>
      <c r="K4256">
        <f t="shared" si="2265"/>
        <v>1.0386915E-2</v>
      </c>
      <c r="L4256">
        <f t="shared" si="2280"/>
        <v>3.6652693822935442E-2</v>
      </c>
      <c r="O4256">
        <f t="shared" si="2281"/>
        <v>1.2095388961568697E-2</v>
      </c>
      <c r="Q4256">
        <f t="shared" si="2282"/>
        <v>6.2896022600157225E-3</v>
      </c>
      <c r="T4256">
        <f t="shared" si="2283"/>
        <v>2.7699408353109242E-2</v>
      </c>
    </row>
    <row r="4257" spans="1:20" x14ac:dyDescent="0.3">
      <c r="A4257" s="26">
        <v>37001</v>
      </c>
      <c r="B4257">
        <v>149</v>
      </c>
      <c r="C4257" t="s">
        <v>211</v>
      </c>
      <c r="D4257">
        <v>32</v>
      </c>
      <c r="E4257" t="s">
        <v>215</v>
      </c>
      <c r="F4257">
        <v>3</v>
      </c>
      <c r="G4257">
        <v>13.8</v>
      </c>
      <c r="H4257">
        <f t="shared" si="2264"/>
        <v>0.13800000000000001</v>
      </c>
      <c r="I4257">
        <v>8.4</v>
      </c>
      <c r="J4257">
        <v>6</v>
      </c>
      <c r="K4257">
        <f t="shared" si="2265"/>
        <v>1.4957157600000002E-2</v>
      </c>
      <c r="L4257">
        <f t="shared" si="2280"/>
        <v>7.1564348851849244E-2</v>
      </c>
      <c r="O4257">
        <f t="shared" si="2281"/>
        <v>2.361623512111025E-2</v>
      </c>
      <c r="Q4257">
        <f t="shared" si="2282"/>
        <v>1.228044226297733E-2</v>
      </c>
      <c r="T4257">
        <f t="shared" si="2283"/>
        <v>5.4083067726152158E-2</v>
      </c>
    </row>
    <row r="4258" spans="1:20" x14ac:dyDescent="0.3">
      <c r="A4258" s="26">
        <v>37001</v>
      </c>
      <c r="B4258">
        <v>149</v>
      </c>
      <c r="C4258" t="s">
        <v>211</v>
      </c>
      <c r="D4258">
        <v>33</v>
      </c>
      <c r="E4258" t="s">
        <v>215</v>
      </c>
      <c r="F4258">
        <v>4</v>
      </c>
      <c r="G4258">
        <v>19.8</v>
      </c>
      <c r="H4258">
        <f t="shared" si="2264"/>
        <v>0.19800000000000001</v>
      </c>
      <c r="I4258">
        <v>11.9</v>
      </c>
      <c r="J4258">
        <v>7.1</v>
      </c>
      <c r="K4258">
        <f t="shared" si="2265"/>
        <v>3.0790821600000001E-2</v>
      </c>
      <c r="L4258">
        <f t="shared" si="2280"/>
        <v>0.19739317529584982</v>
      </c>
      <c r="O4258">
        <f t="shared" si="2281"/>
        <v>6.513974784763045E-2</v>
      </c>
      <c r="Q4258">
        <f t="shared" si="2282"/>
        <v>3.3872668880767835E-2</v>
      </c>
      <c r="T4258">
        <f t="shared" si="2283"/>
        <v>0.14917523375090153</v>
      </c>
    </row>
    <row r="4259" spans="1:20" x14ac:dyDescent="0.3">
      <c r="A4259" s="26">
        <v>37001</v>
      </c>
      <c r="B4259">
        <v>149</v>
      </c>
      <c r="C4259" t="s">
        <v>211</v>
      </c>
      <c r="D4259">
        <v>34</v>
      </c>
      <c r="E4259" t="s">
        <v>215</v>
      </c>
      <c r="F4259">
        <v>5</v>
      </c>
      <c r="G4259">
        <v>11.2</v>
      </c>
      <c r="H4259">
        <f t="shared" si="2264"/>
        <v>0.11199999999999999</v>
      </c>
      <c r="I4259">
        <v>5</v>
      </c>
      <c r="J4259">
        <v>2.5</v>
      </c>
      <c r="K4259">
        <f t="shared" si="2265"/>
        <v>9.8520575999999985E-3</v>
      </c>
      <c r="L4259">
        <f t="shared" si="2280"/>
        <v>3.0069140095425193E-2</v>
      </c>
      <c r="O4259">
        <f t="shared" si="2281"/>
        <v>9.922816231490314E-3</v>
      </c>
      <c r="Q4259">
        <f t="shared" si="2282"/>
        <v>5.1598644403749632E-3</v>
      </c>
      <c r="T4259">
        <f t="shared" si="2283"/>
        <v>2.2724042995411337E-2</v>
      </c>
    </row>
    <row r="4260" spans="1:20" x14ac:dyDescent="0.3">
      <c r="A4260" s="26">
        <v>37001</v>
      </c>
      <c r="B4260">
        <v>149</v>
      </c>
      <c r="C4260" t="s">
        <v>211</v>
      </c>
      <c r="D4260">
        <v>35</v>
      </c>
      <c r="E4260" t="s">
        <v>217</v>
      </c>
      <c r="F4260">
        <v>3</v>
      </c>
      <c r="G4260">
        <v>18</v>
      </c>
      <c r="H4260">
        <f t="shared" si="2264"/>
        <v>0.18</v>
      </c>
      <c r="I4260">
        <v>10.8</v>
      </c>
      <c r="J4260">
        <v>6.1</v>
      </c>
      <c r="K4260">
        <f t="shared" si="2265"/>
        <v>2.5446959999999998E-2</v>
      </c>
      <c r="L4260">
        <f>0.000059*(G4260^1.965295*I4260^0.892133+0.000019*G4260^2)</f>
        <v>0.1444725427810794</v>
      </c>
      <c r="O4260">
        <f>L4260*0.47*0.75</f>
        <v>5.0926571330330489E-2</v>
      </c>
      <c r="Q4260">
        <f>O4260*0.52</f>
        <v>2.6481817091771855E-2</v>
      </c>
      <c r="T4260">
        <f>(L4260*0.47*0.75)*(1+0.2)*0.52*3.67</f>
        <v>0.11662592247216323</v>
      </c>
    </row>
    <row r="4261" spans="1:20" x14ac:dyDescent="0.3">
      <c r="A4261" s="26">
        <v>37001</v>
      </c>
      <c r="B4261">
        <v>149</v>
      </c>
      <c r="C4261" t="s">
        <v>211</v>
      </c>
      <c r="D4261">
        <v>36</v>
      </c>
      <c r="E4261" t="s">
        <v>215</v>
      </c>
      <c r="F4261">
        <v>4</v>
      </c>
      <c r="G4261">
        <v>27.8</v>
      </c>
      <c r="H4261">
        <f t="shared" si="2264"/>
        <v>0.27800000000000002</v>
      </c>
      <c r="I4261">
        <v>11.1</v>
      </c>
      <c r="J4261">
        <v>4</v>
      </c>
      <c r="K4261">
        <f t="shared" si="2265"/>
        <v>6.0698853600000012E-2</v>
      </c>
      <c r="L4261">
        <f t="shared" ref="L4261:L4262" si="2284">0.000064*(G4261^1.958025*I4261^0.883501+0.000045*G4261^2)</f>
        <v>0.36074669599028469</v>
      </c>
      <c r="O4261">
        <f>L4261*0.44*0.75</f>
        <v>0.11904640967679395</v>
      </c>
      <c r="Q4261">
        <f t="shared" ref="Q4261:Q4262" si="2285">O4261*0.52</f>
        <v>6.1904133031932852E-2</v>
      </c>
      <c r="T4261">
        <f>(L4261*0.44*0.75)*(1+0.2)*0.52*3.67</f>
        <v>0.2726258018726323</v>
      </c>
    </row>
    <row r="4262" spans="1:20" x14ac:dyDescent="0.3">
      <c r="A4262" s="26">
        <v>37001</v>
      </c>
      <c r="B4262">
        <v>149</v>
      </c>
      <c r="C4262" t="s">
        <v>211</v>
      </c>
      <c r="D4262">
        <v>37</v>
      </c>
      <c r="E4262" t="s">
        <v>215</v>
      </c>
      <c r="F4262">
        <v>3</v>
      </c>
      <c r="G4262">
        <v>16.7</v>
      </c>
      <c r="H4262">
        <f t="shared" si="2264"/>
        <v>0.16699999999999998</v>
      </c>
      <c r="I4262">
        <v>6.2</v>
      </c>
      <c r="J4262">
        <v>3</v>
      </c>
      <c r="K4262">
        <f t="shared" si="2265"/>
        <v>2.1904020599999994E-2</v>
      </c>
      <c r="L4262">
        <f t="shared" si="2284"/>
        <v>7.9501007092444009E-2</v>
      </c>
      <c r="O4262">
        <f>L4262*0.44*0.75</f>
        <v>2.6235332340506526E-2</v>
      </c>
      <c r="Q4262">
        <f t="shared" si="2285"/>
        <v>1.3642372817063394E-2</v>
      </c>
      <c r="T4262">
        <f>(L4262*0.44*0.75)*(1+0.2)*0.52*3.67</f>
        <v>6.0081009886347181E-2</v>
      </c>
    </row>
    <row r="4263" spans="1:20" x14ac:dyDescent="0.3">
      <c r="A4263" s="26">
        <v>37001</v>
      </c>
      <c r="B4263">
        <v>149</v>
      </c>
      <c r="C4263" t="s">
        <v>211</v>
      </c>
      <c r="D4263">
        <v>38</v>
      </c>
      <c r="E4263" t="s">
        <v>223</v>
      </c>
      <c r="F4263">
        <v>3</v>
      </c>
      <c r="G4263">
        <v>10</v>
      </c>
      <c r="H4263">
        <f t="shared" si="2264"/>
        <v>0.1</v>
      </c>
      <c r="I4263">
        <v>5</v>
      </c>
      <c r="J4263">
        <v>3.1</v>
      </c>
      <c r="K4263">
        <f t="shared" si="2265"/>
        <v>7.8540000000000016E-3</v>
      </c>
      <c r="L4263">
        <f>0.000086*(G4263^1.882935*I4263^0.8132698+0.000032*G4263^2)</f>
        <v>2.4315855962201927E-2</v>
      </c>
      <c r="O4263">
        <f>L4263*0.69*1.07</f>
        <v>1.7952396456893682E-2</v>
      </c>
      <c r="Q4263">
        <f>O4263*0.531</f>
        <v>9.5327225186105456E-3</v>
      </c>
      <c r="T4263">
        <f>(L4263*0.69*1.07)*(1+0.2)*0.531*3.67</f>
        <v>4.1982109971960835E-2</v>
      </c>
    </row>
    <row r="4264" spans="1:20" x14ac:dyDescent="0.3">
      <c r="A4264" s="26">
        <v>37001</v>
      </c>
      <c r="B4264">
        <v>149</v>
      </c>
      <c r="C4264" t="s">
        <v>211</v>
      </c>
      <c r="D4264">
        <v>39</v>
      </c>
      <c r="E4264" t="s">
        <v>215</v>
      </c>
      <c r="F4264">
        <v>5</v>
      </c>
      <c r="G4264">
        <v>9.1999999999999993</v>
      </c>
      <c r="H4264">
        <f t="shared" si="2264"/>
        <v>9.1999999999999998E-2</v>
      </c>
      <c r="I4264">
        <v>4.8</v>
      </c>
      <c r="J4264">
        <v>1.5</v>
      </c>
      <c r="K4264">
        <f t="shared" si="2265"/>
        <v>6.6476255999999992E-3</v>
      </c>
      <c r="L4264">
        <f>0.000064*(G4264^1.958025*I4264^0.883501+0.000045*G4264^2)</f>
        <v>1.9732554642630622E-2</v>
      </c>
      <c r="O4264">
        <f>L4264*0.44*0.75</f>
        <v>6.5117430320681046E-3</v>
      </c>
      <c r="Q4264">
        <f>O4264*0.52</f>
        <v>3.3861063766754147E-3</v>
      </c>
      <c r="T4264">
        <f>(L4264*0.44*0.75)*(1+0.2)*0.52*3.67</f>
        <v>1.4912412482878524E-2</v>
      </c>
    </row>
    <row r="4265" spans="1:20" x14ac:dyDescent="0.3">
      <c r="A4265" s="26">
        <v>37001</v>
      </c>
      <c r="B4265">
        <v>149</v>
      </c>
      <c r="C4265" t="s">
        <v>211</v>
      </c>
      <c r="D4265">
        <v>40</v>
      </c>
      <c r="E4265" t="s">
        <v>214</v>
      </c>
      <c r="F4265">
        <v>4</v>
      </c>
      <c r="G4265">
        <v>9.6999999999999993</v>
      </c>
      <c r="H4265">
        <f t="shared" si="2264"/>
        <v>9.6999999999999989E-2</v>
      </c>
      <c r="I4265">
        <v>4.3</v>
      </c>
      <c r="J4265">
        <v>1.2</v>
      </c>
      <c r="K4265">
        <f t="shared" si="2265"/>
        <v>7.3898285999999978E-3</v>
      </c>
      <c r="L4265">
        <f t="shared" ref="L4265:L4269" si="2286">0.000081*(G4265^1.864042*I4265^0.850892+0.000027*G4265^2)</f>
        <v>1.9359174448894397E-2</v>
      </c>
      <c r="O4265">
        <f t="shared" ref="O4265:O4269" si="2287">L4265*0.47*0.75</f>
        <v>6.8241089932352741E-3</v>
      </c>
      <c r="Q4265">
        <f t="shared" ref="Q4265:Q4269" si="2288">O4265*0.521</f>
        <v>3.5553607854755778E-3</v>
      </c>
      <c r="T4265">
        <f t="shared" ref="T4265:T4269" si="2289">(L4265*0.47*0.75)*(1+0.2)*0.521*3.67</f>
        <v>1.5657808899234446E-2</v>
      </c>
    </row>
    <row r="4266" spans="1:20" x14ac:dyDescent="0.3">
      <c r="A4266" s="26">
        <v>37001</v>
      </c>
      <c r="B4266">
        <v>149</v>
      </c>
      <c r="C4266" t="s">
        <v>211</v>
      </c>
      <c r="D4266">
        <v>41</v>
      </c>
      <c r="E4266" t="s">
        <v>214</v>
      </c>
      <c r="F4266">
        <v>3</v>
      </c>
      <c r="G4266">
        <v>9</v>
      </c>
      <c r="H4266">
        <f t="shared" si="2264"/>
        <v>0.09</v>
      </c>
      <c r="I4266">
        <v>4.2</v>
      </c>
      <c r="J4266">
        <v>1.6</v>
      </c>
      <c r="K4266">
        <f t="shared" si="2265"/>
        <v>6.3617399999999994E-3</v>
      </c>
      <c r="L4266">
        <f t="shared" si="2286"/>
        <v>1.6502723825855284E-2</v>
      </c>
      <c r="O4266">
        <f t="shared" si="2287"/>
        <v>5.8172101486139872E-3</v>
      </c>
      <c r="Q4266">
        <f t="shared" si="2288"/>
        <v>3.0307664874278874E-3</v>
      </c>
      <c r="T4266">
        <f t="shared" si="2289"/>
        <v>1.3347495610632415E-2</v>
      </c>
    </row>
    <row r="4267" spans="1:20" x14ac:dyDescent="0.3">
      <c r="A4267" s="26">
        <v>37001</v>
      </c>
      <c r="B4267">
        <v>149</v>
      </c>
      <c r="C4267" t="s">
        <v>211</v>
      </c>
      <c r="D4267">
        <v>42</v>
      </c>
      <c r="E4267" t="s">
        <v>214</v>
      </c>
      <c r="F4267">
        <v>4</v>
      </c>
      <c r="G4267">
        <v>14.4</v>
      </c>
      <c r="H4267">
        <f t="shared" si="2264"/>
        <v>0.14400000000000002</v>
      </c>
      <c r="I4267">
        <v>4.7</v>
      </c>
      <c r="J4267">
        <v>1.9</v>
      </c>
      <c r="K4267">
        <f t="shared" si="2265"/>
        <v>1.6286054400000003E-2</v>
      </c>
      <c r="L4267">
        <f t="shared" si="2286"/>
        <v>4.3612256922912263E-2</v>
      </c>
      <c r="O4267">
        <f t="shared" si="2287"/>
        <v>1.5373320565326573E-2</v>
      </c>
      <c r="Q4267">
        <f t="shared" si="2288"/>
        <v>8.0095000145351449E-3</v>
      </c>
      <c r="T4267">
        <f t="shared" si="2289"/>
        <v>3.5273838064012776E-2</v>
      </c>
    </row>
    <row r="4268" spans="1:20" x14ac:dyDescent="0.3">
      <c r="A4268" s="26">
        <v>37001</v>
      </c>
      <c r="B4268">
        <v>149</v>
      </c>
      <c r="C4268" t="s">
        <v>211</v>
      </c>
      <c r="D4268">
        <v>43</v>
      </c>
      <c r="E4268" t="s">
        <v>214</v>
      </c>
      <c r="F4268">
        <v>3</v>
      </c>
      <c r="G4268">
        <v>8.8000000000000007</v>
      </c>
      <c r="H4268">
        <f t="shared" si="2264"/>
        <v>8.8000000000000009E-2</v>
      </c>
      <c r="I4268">
        <v>4.5</v>
      </c>
      <c r="J4268">
        <v>2.2000000000000002</v>
      </c>
      <c r="K4268">
        <f t="shared" si="2265"/>
        <v>6.0821376000000016E-3</v>
      </c>
      <c r="L4268">
        <f t="shared" si="2286"/>
        <v>1.678255476364662E-2</v>
      </c>
      <c r="O4268">
        <f t="shared" si="2287"/>
        <v>5.9158505541854339E-3</v>
      </c>
      <c r="Q4268">
        <f t="shared" si="2288"/>
        <v>3.082158138730611E-3</v>
      </c>
      <c r="T4268">
        <f t="shared" si="2289"/>
        <v>1.3573824442969612E-2</v>
      </c>
    </row>
    <row r="4269" spans="1:20" x14ac:dyDescent="0.3">
      <c r="A4269" s="26">
        <v>37001</v>
      </c>
      <c r="B4269">
        <v>149</v>
      </c>
      <c r="C4269" t="s">
        <v>211</v>
      </c>
      <c r="D4269">
        <v>44</v>
      </c>
      <c r="E4269" t="s">
        <v>214</v>
      </c>
      <c r="F4269">
        <v>4</v>
      </c>
      <c r="G4269">
        <v>29</v>
      </c>
      <c r="H4269">
        <f t="shared" si="2264"/>
        <v>0.28999999999999998</v>
      </c>
      <c r="I4269">
        <v>5.3</v>
      </c>
      <c r="J4269">
        <v>1.1000000000000001</v>
      </c>
      <c r="K4269">
        <f t="shared" si="2265"/>
        <v>6.6052139999999995E-2</v>
      </c>
      <c r="L4269">
        <f t="shared" si="2286"/>
        <v>0.17813175026683628</v>
      </c>
      <c r="O4269">
        <f t="shared" si="2287"/>
        <v>6.279144196905978E-2</v>
      </c>
      <c r="Q4269">
        <f t="shared" si="2288"/>
        <v>3.2714341265880145E-2</v>
      </c>
      <c r="T4269">
        <f t="shared" si="2289"/>
        <v>0.14407395893493616</v>
      </c>
    </row>
    <row r="4270" spans="1:20" x14ac:dyDescent="0.3">
      <c r="A4270" s="26">
        <v>37001</v>
      </c>
      <c r="B4270">
        <v>149</v>
      </c>
      <c r="C4270" t="s">
        <v>211</v>
      </c>
      <c r="D4270">
        <v>45</v>
      </c>
      <c r="E4270" t="s">
        <v>215</v>
      </c>
      <c r="F4270">
        <v>4</v>
      </c>
      <c r="G4270">
        <v>10</v>
      </c>
      <c r="H4270">
        <f t="shared" si="2264"/>
        <v>0.1</v>
      </c>
      <c r="I4270">
        <v>5</v>
      </c>
      <c r="J4270">
        <v>2.2000000000000002</v>
      </c>
      <c r="K4270">
        <f t="shared" si="2265"/>
        <v>7.8540000000000016E-3</v>
      </c>
      <c r="L4270">
        <f>0.000064*(G4270^1.958025*I4270^0.883501+0.000045*G4270^2)</f>
        <v>2.4085233714360811E-2</v>
      </c>
      <c r="O4270">
        <f>L4270*0.44*0.75</f>
        <v>7.9481271257390677E-3</v>
      </c>
      <c r="Q4270">
        <f>O4270*0.52</f>
        <v>4.1330261053843156E-3</v>
      </c>
      <c r="T4270">
        <f>(L4270*0.44*0.75)*(1+0.2)*0.52*3.67</f>
        <v>1.8201846968112525E-2</v>
      </c>
    </row>
    <row r="4271" spans="1:20" x14ac:dyDescent="0.3">
      <c r="A4271" s="26">
        <v>37001</v>
      </c>
      <c r="B4271">
        <v>149</v>
      </c>
      <c r="C4271" t="s">
        <v>211</v>
      </c>
      <c r="D4271">
        <v>46</v>
      </c>
      <c r="E4271" t="s">
        <v>214</v>
      </c>
      <c r="F4271">
        <v>4</v>
      </c>
      <c r="G4271">
        <v>9.1999999999999993</v>
      </c>
      <c r="H4271">
        <f t="shared" si="2264"/>
        <v>9.1999999999999998E-2</v>
      </c>
      <c r="I4271">
        <v>4.3</v>
      </c>
      <c r="J4271">
        <v>2</v>
      </c>
      <c r="K4271">
        <f t="shared" si="2265"/>
        <v>6.6476255999999992E-3</v>
      </c>
      <c r="L4271">
        <f t="shared" ref="L4271:L4276" si="2290">0.000081*(G4271^1.864042*I4271^0.850892+0.000027*G4271^2)</f>
        <v>1.7540575262411796E-2</v>
      </c>
      <c r="O4271">
        <f t="shared" ref="O4271:O4276" si="2291">L4271*0.47*0.75</f>
        <v>6.1830527800001579E-3</v>
      </c>
      <c r="Q4271">
        <f t="shared" ref="Q4271:Q4276" si="2292">O4271*0.521</f>
        <v>3.2213704983800823E-3</v>
      </c>
      <c r="T4271">
        <f t="shared" ref="T4271:T4276" si="2293">(L4271*0.47*0.75)*(1+0.2)*0.521*3.67</f>
        <v>1.4186915674865882E-2</v>
      </c>
    </row>
    <row r="4272" spans="1:20" x14ac:dyDescent="0.3">
      <c r="A4272" s="26">
        <v>37001</v>
      </c>
      <c r="B4272">
        <v>149</v>
      </c>
      <c r="C4272" t="s">
        <v>211</v>
      </c>
      <c r="D4272">
        <v>47</v>
      </c>
      <c r="E4272" t="s">
        <v>214</v>
      </c>
      <c r="F4272">
        <v>4</v>
      </c>
      <c r="G4272">
        <v>9.5</v>
      </c>
      <c r="H4272">
        <f t="shared" si="2264"/>
        <v>9.5000000000000001E-2</v>
      </c>
      <c r="I4272">
        <v>4.0999999999999996</v>
      </c>
      <c r="J4272">
        <v>1.7</v>
      </c>
      <c r="K4272">
        <f t="shared" si="2265"/>
        <v>7.088235E-3</v>
      </c>
      <c r="L4272">
        <f t="shared" si="2290"/>
        <v>1.7882183970074163E-2</v>
      </c>
      <c r="O4272">
        <f t="shared" si="2291"/>
        <v>6.3034698494511422E-3</v>
      </c>
      <c r="Q4272">
        <f t="shared" si="2292"/>
        <v>3.2841077915640453E-3</v>
      </c>
      <c r="T4272">
        <f t="shared" si="2293"/>
        <v>1.4463210714048054E-2</v>
      </c>
    </row>
    <row r="4273" spans="1:20" x14ac:dyDescent="0.3">
      <c r="A4273" s="26">
        <v>37001</v>
      </c>
      <c r="B4273">
        <v>149</v>
      </c>
      <c r="C4273" t="s">
        <v>211</v>
      </c>
      <c r="D4273">
        <v>48</v>
      </c>
      <c r="E4273" t="s">
        <v>214</v>
      </c>
      <c r="F4273">
        <v>5</v>
      </c>
      <c r="G4273">
        <v>9</v>
      </c>
      <c r="H4273">
        <f t="shared" si="2264"/>
        <v>0.09</v>
      </c>
      <c r="I4273">
        <v>4.3</v>
      </c>
      <c r="J4273">
        <v>2.2999999999999998</v>
      </c>
      <c r="K4273">
        <f t="shared" si="2265"/>
        <v>6.3617399999999994E-3</v>
      </c>
      <c r="L4273">
        <f t="shared" si="2290"/>
        <v>1.6836466295387886E-2</v>
      </c>
      <c r="O4273">
        <f t="shared" si="2291"/>
        <v>5.9348543691242293E-3</v>
      </c>
      <c r="Q4273">
        <f t="shared" si="2292"/>
        <v>3.0920591263137237E-3</v>
      </c>
      <c r="T4273">
        <f t="shared" si="2293"/>
        <v>1.3617428392285639E-2</v>
      </c>
    </row>
    <row r="4274" spans="1:20" x14ac:dyDescent="0.3">
      <c r="A4274" s="26">
        <v>37001</v>
      </c>
      <c r="B4274">
        <v>149</v>
      </c>
      <c r="C4274" t="s">
        <v>211</v>
      </c>
      <c r="D4274">
        <v>49</v>
      </c>
      <c r="E4274" t="s">
        <v>214</v>
      </c>
      <c r="F4274">
        <v>4</v>
      </c>
      <c r="G4274">
        <v>8.5</v>
      </c>
      <c r="H4274">
        <f t="shared" si="2264"/>
        <v>8.5000000000000006E-2</v>
      </c>
      <c r="I4274">
        <v>4.2</v>
      </c>
      <c r="J4274">
        <v>2.2999999999999998</v>
      </c>
      <c r="K4274">
        <f t="shared" si="2265"/>
        <v>5.6745150000000006E-3</v>
      </c>
      <c r="L4274">
        <f t="shared" si="2290"/>
        <v>1.4834857981485693E-2</v>
      </c>
      <c r="O4274">
        <f t="shared" si="2291"/>
        <v>5.2292874384737061E-3</v>
      </c>
      <c r="Q4274">
        <f t="shared" si="2292"/>
        <v>2.7244587554448008E-3</v>
      </c>
      <c r="T4274">
        <f t="shared" si="2293"/>
        <v>1.1998516358978903E-2</v>
      </c>
    </row>
    <row r="4275" spans="1:20" x14ac:dyDescent="0.3">
      <c r="A4275" s="26">
        <v>37001</v>
      </c>
      <c r="B4275">
        <v>149</v>
      </c>
      <c r="C4275" t="s">
        <v>211</v>
      </c>
      <c r="D4275">
        <v>50</v>
      </c>
      <c r="E4275" t="s">
        <v>214</v>
      </c>
      <c r="F4275">
        <v>3</v>
      </c>
      <c r="G4275">
        <v>8.3000000000000007</v>
      </c>
      <c r="H4275">
        <f t="shared" si="2264"/>
        <v>8.3000000000000004E-2</v>
      </c>
      <c r="I4275">
        <v>3.1</v>
      </c>
      <c r="J4275">
        <v>1.9</v>
      </c>
      <c r="K4275">
        <f t="shared" si="2265"/>
        <v>5.4106206000000007E-3</v>
      </c>
      <c r="L4275">
        <f t="shared" si="2290"/>
        <v>1.0959402798862736E-2</v>
      </c>
      <c r="O4275">
        <f t="shared" si="2291"/>
        <v>3.8631894865991142E-3</v>
      </c>
      <c r="Q4275">
        <f t="shared" si="2292"/>
        <v>2.0127217225181385E-3</v>
      </c>
      <c r="T4275">
        <f t="shared" si="2293"/>
        <v>8.8640264659698813E-3</v>
      </c>
    </row>
    <row r="4276" spans="1:20" x14ac:dyDescent="0.3">
      <c r="A4276" s="26">
        <v>37001</v>
      </c>
      <c r="B4276">
        <v>149</v>
      </c>
      <c r="C4276" t="s">
        <v>211</v>
      </c>
      <c r="D4276">
        <v>51</v>
      </c>
      <c r="E4276" t="s">
        <v>214</v>
      </c>
      <c r="F4276">
        <v>4</v>
      </c>
      <c r="G4276">
        <v>9.8000000000000007</v>
      </c>
      <c r="H4276">
        <f t="shared" si="2264"/>
        <v>9.8000000000000004E-2</v>
      </c>
      <c r="I4276">
        <v>4.3</v>
      </c>
      <c r="J4276">
        <v>2</v>
      </c>
      <c r="K4276">
        <f t="shared" si="2265"/>
        <v>7.5429816000000009E-3</v>
      </c>
      <c r="L4276">
        <f t="shared" si="2290"/>
        <v>1.9732854757099363E-2</v>
      </c>
      <c r="O4276">
        <f t="shared" si="2291"/>
        <v>6.9558313018775256E-3</v>
      </c>
      <c r="Q4276">
        <f t="shared" si="2292"/>
        <v>3.623988108278191E-3</v>
      </c>
      <c r="T4276">
        <f t="shared" si="2293"/>
        <v>1.5960043628857154E-2</v>
      </c>
    </row>
    <row r="4277" spans="1:20" x14ac:dyDescent="0.3">
      <c r="A4277" s="26">
        <v>37001</v>
      </c>
      <c r="B4277">
        <v>149</v>
      </c>
      <c r="C4277" t="s">
        <v>211</v>
      </c>
      <c r="D4277">
        <v>52</v>
      </c>
      <c r="E4277" t="s">
        <v>215</v>
      </c>
      <c r="F4277">
        <v>4</v>
      </c>
      <c r="G4277">
        <v>12</v>
      </c>
      <c r="H4277">
        <f t="shared" si="2264"/>
        <v>0.12</v>
      </c>
      <c r="I4277">
        <v>6.6</v>
      </c>
      <c r="J4277">
        <v>3.4</v>
      </c>
      <c r="K4277">
        <f t="shared" si="2265"/>
        <v>1.130976E-2</v>
      </c>
      <c r="L4277">
        <f>0.000064*(G4277^1.958025*I4277^0.883501+0.000045*G4277^2)</f>
        <v>4.3986136194885152E-2</v>
      </c>
      <c r="O4277">
        <f>L4277*0.44*0.75</f>
        <v>1.45154249443121E-2</v>
      </c>
      <c r="Q4277">
        <f>O4277*0.52</f>
        <v>7.5480209710422925E-3</v>
      </c>
      <c r="T4277">
        <f>(L4277*0.44*0.75)*(1+0.2)*0.52*3.67</f>
        <v>3.3241484356470251E-2</v>
      </c>
    </row>
    <row r="4278" spans="1:20" x14ac:dyDescent="0.3">
      <c r="A4278" s="26">
        <v>37001</v>
      </c>
      <c r="B4278">
        <v>149</v>
      </c>
      <c r="C4278" t="s">
        <v>211</v>
      </c>
      <c r="D4278">
        <v>53</v>
      </c>
      <c r="E4278" t="s">
        <v>217</v>
      </c>
      <c r="F4278">
        <v>3</v>
      </c>
      <c r="G4278">
        <v>8.4</v>
      </c>
      <c r="H4278">
        <f t="shared" si="2264"/>
        <v>8.4000000000000005E-2</v>
      </c>
      <c r="I4278">
        <v>4.8</v>
      </c>
      <c r="J4278">
        <v>2.5</v>
      </c>
      <c r="K4278">
        <f t="shared" si="2265"/>
        <v>5.5417824000000004E-3</v>
      </c>
      <c r="L4278">
        <f>0.000059*(G4278^1.965295*I4278^0.892133+0.000019*G4278^2)</f>
        <v>1.5670882418945497E-2</v>
      </c>
      <c r="O4278">
        <f>L4278*0.47*0.75</f>
        <v>5.5239860526782878E-3</v>
      </c>
      <c r="Q4278">
        <f>O4278*0.52</f>
        <v>2.8724727473927098E-3</v>
      </c>
      <c r="T4278">
        <f>(L4278*0.47*0.75)*(1+0.2)*0.52*3.67</f>
        <v>1.2650369979517495E-2</v>
      </c>
    </row>
    <row r="4280" spans="1:20" x14ac:dyDescent="0.3">
      <c r="A4280" s="26">
        <v>37001</v>
      </c>
      <c r="B4280">
        <v>149</v>
      </c>
      <c r="C4280" t="s">
        <v>211</v>
      </c>
      <c r="D4280">
        <v>55</v>
      </c>
      <c r="E4280" t="s">
        <v>214</v>
      </c>
      <c r="F4280">
        <v>3</v>
      </c>
      <c r="G4280">
        <v>12</v>
      </c>
      <c r="H4280">
        <f t="shared" si="2264"/>
        <v>0.12</v>
      </c>
      <c r="I4280">
        <v>4.0999999999999996</v>
      </c>
      <c r="J4280">
        <v>2.1</v>
      </c>
      <c r="K4280">
        <f t="shared" si="2265"/>
        <v>1.130976E-2</v>
      </c>
      <c r="L4280">
        <f>0.000081*(G4280^1.864042*I4280^0.850892+0.000027*G4280^2)</f>
        <v>2.7640253183328037E-2</v>
      </c>
      <c r="O4280">
        <f>L4280*0.47*0.75</f>
        <v>9.743189247123132E-3</v>
      </c>
      <c r="Q4280">
        <f>O4280*0.521</f>
        <v>5.0762015977511522E-3</v>
      </c>
      <c r="T4280">
        <f>(L4280*0.47*0.75)*(1+0.2)*0.521*3.67</f>
        <v>2.2355591836496071E-2</v>
      </c>
    </row>
    <row r="4281" spans="1:20" x14ac:dyDescent="0.3">
      <c r="A4281" s="26">
        <v>37001</v>
      </c>
      <c r="B4281">
        <v>149</v>
      </c>
      <c r="C4281" t="s">
        <v>211</v>
      </c>
      <c r="D4281">
        <v>56</v>
      </c>
      <c r="E4281" t="s">
        <v>215</v>
      </c>
      <c r="F4281">
        <v>3</v>
      </c>
      <c r="G4281">
        <v>7.8</v>
      </c>
      <c r="H4281">
        <f t="shared" si="2264"/>
        <v>7.8E-2</v>
      </c>
      <c r="I4281">
        <v>4.2</v>
      </c>
      <c r="J4281">
        <v>1.9</v>
      </c>
      <c r="K4281">
        <f t="shared" si="2265"/>
        <v>4.7783736E-3</v>
      </c>
      <c r="L4281">
        <f t="shared" ref="L4281:L4283" si="2294">0.000064*(G4281^1.958025*I4281^0.883501+0.000045*G4281^2)</f>
        <v>1.2693192745939517E-2</v>
      </c>
      <c r="O4281">
        <f>L4281*0.44*0.75</f>
        <v>4.1887536061600405E-3</v>
      </c>
      <c r="Q4281">
        <f t="shared" ref="Q4281:Q4283" si="2295">O4281*0.52</f>
        <v>2.1781518752032212E-3</v>
      </c>
      <c r="T4281">
        <f>(L4281*0.44*0.75)*(1+0.2)*0.52*3.67</f>
        <v>9.5925808583949852E-3</v>
      </c>
    </row>
    <row r="4282" spans="1:20" x14ac:dyDescent="0.3">
      <c r="A4282" s="26">
        <v>37001</v>
      </c>
      <c r="B4282">
        <v>149</v>
      </c>
      <c r="C4282" t="s">
        <v>211</v>
      </c>
      <c r="D4282">
        <v>57</v>
      </c>
      <c r="E4282" t="s">
        <v>215</v>
      </c>
      <c r="F4282">
        <v>4</v>
      </c>
      <c r="G4282">
        <v>24</v>
      </c>
      <c r="H4282">
        <f t="shared" si="2264"/>
        <v>0.24</v>
      </c>
      <c r="I4282">
        <v>12.8</v>
      </c>
      <c r="J4282">
        <v>6.1</v>
      </c>
      <c r="K4282">
        <f t="shared" si="2265"/>
        <v>4.5239040000000001E-2</v>
      </c>
      <c r="L4282">
        <f t="shared" si="2294"/>
        <v>0.30682557303404911</v>
      </c>
      <c r="O4282">
        <f>L4282*0.44*0.75</f>
        <v>0.1012524391012362</v>
      </c>
      <c r="Q4282">
        <f t="shared" si="2295"/>
        <v>5.2651268332642824E-2</v>
      </c>
      <c r="T4282">
        <f>(L4282*0.44*0.75)*(1+0.2)*0.52*3.67</f>
        <v>0.23187618573695901</v>
      </c>
    </row>
    <row r="4283" spans="1:20" x14ac:dyDescent="0.3">
      <c r="A4283" s="26">
        <v>37001</v>
      </c>
      <c r="B4283">
        <v>149</v>
      </c>
      <c r="C4283" t="s">
        <v>211</v>
      </c>
      <c r="D4283">
        <v>58</v>
      </c>
      <c r="E4283" t="s">
        <v>215</v>
      </c>
      <c r="F4283">
        <v>3</v>
      </c>
      <c r="G4283">
        <v>7.8</v>
      </c>
      <c r="H4283">
        <f t="shared" si="2264"/>
        <v>7.8E-2</v>
      </c>
      <c r="I4283">
        <v>5.0999999999999996</v>
      </c>
      <c r="J4283">
        <v>2.1</v>
      </c>
      <c r="K4283">
        <f t="shared" si="2265"/>
        <v>4.7783736E-3</v>
      </c>
      <c r="L4283">
        <f t="shared" si="2294"/>
        <v>1.5068413059048142E-2</v>
      </c>
      <c r="O4283">
        <f>L4283*0.44*0.75</f>
        <v>4.9725763094858868E-3</v>
      </c>
      <c r="Q4283">
        <f t="shared" si="2295"/>
        <v>2.585739680932661E-3</v>
      </c>
      <c r="T4283">
        <f>(L4283*0.44*0.75)*(1+0.2)*0.52*3.67</f>
        <v>1.1387597554827439E-2</v>
      </c>
    </row>
    <row r="4284" spans="1:20" x14ac:dyDescent="0.3">
      <c r="A4284" s="26">
        <v>37001</v>
      </c>
      <c r="B4284">
        <v>149</v>
      </c>
      <c r="C4284" t="s">
        <v>211</v>
      </c>
      <c r="D4284">
        <v>59</v>
      </c>
      <c r="E4284" t="s">
        <v>213</v>
      </c>
      <c r="F4284">
        <v>5</v>
      </c>
      <c r="G4284">
        <v>29</v>
      </c>
      <c r="H4284">
        <f t="shared" si="2264"/>
        <v>0.28999999999999998</v>
      </c>
      <c r="I4284">
        <v>10.199999999999999</v>
      </c>
      <c r="J4284">
        <v>1.6</v>
      </c>
      <c r="K4284">
        <f t="shared" si="2265"/>
        <v>6.6052139999999995E-2</v>
      </c>
      <c r="L4284">
        <f>0.000084*(G4284^1.894314*I4284^0.808223+0.000031*G4284^2)</f>
        <v>0.32336803298550515</v>
      </c>
      <c r="O4284">
        <f>L4284*0.66*1.07</f>
        <v>0.22836250489436377</v>
      </c>
      <c r="Q4284">
        <f>O4284*0.531</f>
        <v>0.12126049009890717</v>
      </c>
      <c r="T4284">
        <f>(L4284*0.66*1.07)*(1+0.2)*0.531*3.67</f>
        <v>0.53403119839558721</v>
      </c>
    </row>
    <row r="4285" spans="1:20" x14ac:dyDescent="0.3">
      <c r="A4285" s="26">
        <v>37001</v>
      </c>
      <c r="B4285">
        <v>149</v>
      </c>
      <c r="C4285" t="s">
        <v>211</v>
      </c>
      <c r="D4285">
        <v>60</v>
      </c>
      <c r="E4285" t="s">
        <v>214</v>
      </c>
      <c r="F4285">
        <v>3</v>
      </c>
      <c r="G4285">
        <v>11</v>
      </c>
      <c r="H4285">
        <f t="shared" si="2264"/>
        <v>0.11</v>
      </c>
      <c r="I4285">
        <v>5.6</v>
      </c>
      <c r="J4285">
        <v>2.2000000000000002</v>
      </c>
      <c r="K4285">
        <f t="shared" si="2265"/>
        <v>9.503339999999999E-3</v>
      </c>
      <c r="L4285">
        <f>0.000081*(G4285^1.864042*I4285^0.850892+0.000027*G4285^2)</f>
        <v>3.0641899216571747E-2</v>
      </c>
      <c r="O4285">
        <f>L4285*0.47*0.75</f>
        <v>1.0801269473841541E-2</v>
      </c>
      <c r="Q4285">
        <f>O4285*0.521</f>
        <v>5.6274613958714435E-3</v>
      </c>
      <c r="T4285">
        <f>(L4285*0.47*0.75)*(1+0.2)*0.521*3.67</f>
        <v>2.4783339987417833E-2</v>
      </c>
    </row>
    <row r="4286" spans="1:20" x14ac:dyDescent="0.3">
      <c r="A4286" s="26">
        <v>37001</v>
      </c>
      <c r="B4286">
        <v>150</v>
      </c>
      <c r="C4286" t="s">
        <v>211</v>
      </c>
      <c r="D4286">
        <v>1</v>
      </c>
      <c r="E4286" t="s">
        <v>212</v>
      </c>
      <c r="F4286">
        <v>1</v>
      </c>
      <c r="G4286">
        <v>48</v>
      </c>
      <c r="H4286">
        <f t="shared" si="2264"/>
        <v>0.48</v>
      </c>
      <c r="I4286">
        <v>10</v>
      </c>
      <c r="J4286">
        <v>5</v>
      </c>
      <c r="K4286">
        <f t="shared" si="2265"/>
        <v>0.18095616</v>
      </c>
      <c r="L4286">
        <f>0.000062*(G4286^1.947206*I4286^0.894551+0.000039*G4286^2)</f>
        <v>0.91341547099408904</v>
      </c>
      <c r="O4286">
        <f>L4286*0.47*0.75</f>
        <v>0.32197895352541639</v>
      </c>
      <c r="Q4286">
        <f>O4286*0.52</f>
        <v>0.16742905583321652</v>
      </c>
      <c r="T4286">
        <f>(L4286*0.47*0.75)*(1+0.2)*0.52*3.67</f>
        <v>0.73735756188948554</v>
      </c>
    </row>
    <row r="4287" spans="1:20" x14ac:dyDescent="0.3">
      <c r="A4287" s="26">
        <v>37001</v>
      </c>
      <c r="B4287">
        <v>150</v>
      </c>
      <c r="C4287" t="s">
        <v>211</v>
      </c>
      <c r="D4287">
        <v>2</v>
      </c>
      <c r="E4287" t="s">
        <v>215</v>
      </c>
      <c r="F4287">
        <v>1</v>
      </c>
      <c r="G4287">
        <v>45</v>
      </c>
      <c r="H4287">
        <f t="shared" si="2264"/>
        <v>0.45</v>
      </c>
      <c r="I4287">
        <v>17</v>
      </c>
      <c r="J4287">
        <v>3.5</v>
      </c>
      <c r="K4287">
        <f t="shared" si="2265"/>
        <v>0.1590435</v>
      </c>
      <c r="L4287">
        <f t="shared" ref="L4287:L4288" si="2296">0.000064*(G4287^1.958025*I4287^0.883501+0.000045*G4287^2)</f>
        <v>1.3499451875343813</v>
      </c>
      <c r="O4287">
        <f>L4287*0.44*0.75</f>
        <v>0.44548191188634584</v>
      </c>
      <c r="Q4287">
        <f t="shared" ref="Q4287:Q4288" si="2297">O4287*0.52</f>
        <v>0.23165059418089984</v>
      </c>
      <c r="T4287">
        <f>(L4287*0.44*0.75)*(1+0.2)*0.52*3.67</f>
        <v>1.0201892167726829</v>
      </c>
    </row>
    <row r="4288" spans="1:20" x14ac:dyDescent="0.3">
      <c r="A4288" s="26">
        <v>37001</v>
      </c>
      <c r="B4288">
        <v>150</v>
      </c>
      <c r="C4288" t="s">
        <v>211</v>
      </c>
      <c r="D4288">
        <v>3</v>
      </c>
      <c r="E4288" t="s">
        <v>215</v>
      </c>
      <c r="F4288">
        <v>5</v>
      </c>
      <c r="G4288">
        <v>7.5</v>
      </c>
      <c r="H4288">
        <f t="shared" si="2264"/>
        <v>7.4999999999999997E-2</v>
      </c>
      <c r="I4288">
        <v>4</v>
      </c>
      <c r="J4288">
        <v>2.2000000000000002</v>
      </c>
      <c r="K4288">
        <f t="shared" si="2265"/>
        <v>4.4178749999999999E-3</v>
      </c>
      <c r="L4288">
        <f t="shared" si="2296"/>
        <v>1.1258969885917257E-2</v>
      </c>
      <c r="O4288">
        <f>L4288*0.44*0.75</f>
        <v>3.7154600623526949E-3</v>
      </c>
      <c r="Q4288">
        <f t="shared" si="2297"/>
        <v>1.9320392324234015E-3</v>
      </c>
      <c r="T4288">
        <f>(L4288*0.44*0.75)*(1+0.2)*0.52*3.67</f>
        <v>8.5087007795926588E-3</v>
      </c>
    </row>
    <row r="4289" spans="1:20" x14ac:dyDescent="0.3">
      <c r="A4289" s="26">
        <v>37001</v>
      </c>
      <c r="B4289">
        <v>150</v>
      </c>
      <c r="C4289" t="s">
        <v>211</v>
      </c>
      <c r="D4289">
        <v>4</v>
      </c>
      <c r="E4289" t="s">
        <v>218</v>
      </c>
      <c r="F4289">
        <v>4</v>
      </c>
      <c r="G4289">
        <v>9</v>
      </c>
      <c r="H4289">
        <f t="shared" si="2264"/>
        <v>0.09</v>
      </c>
      <c r="I4289">
        <v>5.5</v>
      </c>
      <c r="J4289">
        <v>3.4</v>
      </c>
      <c r="K4289">
        <f t="shared" si="2265"/>
        <v>6.3617399999999994E-3</v>
      </c>
      <c r="L4289">
        <f>0.000057*(G4289^1.897696*I4289^1.002687+0.000031*G4289^2)</f>
        <v>2.0374743202282931E-2</v>
      </c>
      <c r="O4289">
        <f>L4289*0.43*0.75</f>
        <v>6.5708546827362452E-3</v>
      </c>
      <c r="Q4289">
        <f>O4289*0.52</f>
        <v>3.4168444350228477E-3</v>
      </c>
      <c r="T4289">
        <f>(L4289*0.43*0.75)*(1+0.2)*0.52*3.67</f>
        <v>1.504778289184062E-2</v>
      </c>
    </row>
    <row r="4290" spans="1:20" x14ac:dyDescent="0.3">
      <c r="A4290" s="26">
        <v>37001</v>
      </c>
      <c r="B4290">
        <v>150</v>
      </c>
      <c r="C4290" t="s">
        <v>211</v>
      </c>
      <c r="D4290">
        <v>5</v>
      </c>
      <c r="E4290" t="s">
        <v>215</v>
      </c>
      <c r="F4290">
        <v>4</v>
      </c>
      <c r="G4290">
        <v>9</v>
      </c>
      <c r="H4290">
        <f t="shared" si="2264"/>
        <v>0.09</v>
      </c>
      <c r="I4290">
        <v>5</v>
      </c>
      <c r="J4290">
        <v>2.6</v>
      </c>
      <c r="K4290">
        <f t="shared" si="2265"/>
        <v>6.3617399999999994E-3</v>
      </c>
      <c r="L4290">
        <f t="shared" ref="L4290:L4295" si="2298">0.000064*(G4290^1.958025*I4290^0.883501+0.000045*G4290^2)</f>
        <v>1.9595508216201971E-2</v>
      </c>
      <c r="O4290">
        <f t="shared" ref="O4290:O4295" si="2299">L4290*0.44*0.75</f>
        <v>6.4665177113466506E-3</v>
      </c>
      <c r="Q4290">
        <f t="shared" ref="Q4290:Q4295" si="2300">O4290*0.52</f>
        <v>3.3625892099002582E-3</v>
      </c>
      <c r="T4290">
        <f t="shared" ref="T4290:T4295" si="2301">(L4290*0.44*0.75)*(1+0.2)*0.52*3.67</f>
        <v>1.4808842880400739E-2</v>
      </c>
    </row>
    <row r="4291" spans="1:20" x14ac:dyDescent="0.3">
      <c r="A4291" s="26">
        <v>37001</v>
      </c>
      <c r="B4291">
        <v>150</v>
      </c>
      <c r="C4291" t="s">
        <v>211</v>
      </c>
      <c r="D4291">
        <v>6</v>
      </c>
      <c r="E4291" t="s">
        <v>215</v>
      </c>
      <c r="F4291">
        <v>4</v>
      </c>
      <c r="G4291">
        <v>9.1999999999999993</v>
      </c>
      <c r="H4291">
        <f t="shared" ref="H4291:H4354" si="2302">G4291/100</f>
        <v>9.1999999999999998E-2</v>
      </c>
      <c r="I4291">
        <v>5.6</v>
      </c>
      <c r="J4291">
        <v>3.2</v>
      </c>
      <c r="K4291">
        <f t="shared" ref="K4291:K4354" si="2303">0.7854*H4291^2</f>
        <v>6.6476255999999992E-3</v>
      </c>
      <c r="L4291">
        <f t="shared" si="2298"/>
        <v>2.2611542334059306E-2</v>
      </c>
      <c r="O4291">
        <f t="shared" si="2299"/>
        <v>7.4618089702395713E-3</v>
      </c>
      <c r="Q4291">
        <f t="shared" si="2300"/>
        <v>3.8801406645245771E-3</v>
      </c>
      <c r="T4291">
        <f t="shared" si="2301"/>
        <v>1.7088139486566237E-2</v>
      </c>
    </row>
    <row r="4292" spans="1:20" x14ac:dyDescent="0.3">
      <c r="A4292" s="26">
        <v>37001</v>
      </c>
      <c r="B4292">
        <v>150</v>
      </c>
      <c r="C4292" t="s">
        <v>211</v>
      </c>
      <c r="D4292">
        <v>7</v>
      </c>
      <c r="E4292" t="s">
        <v>215</v>
      </c>
      <c r="F4292">
        <v>4</v>
      </c>
      <c r="G4292">
        <v>8</v>
      </c>
      <c r="H4292">
        <f t="shared" si="2302"/>
        <v>0.08</v>
      </c>
      <c r="I4292">
        <v>7</v>
      </c>
      <c r="J4292">
        <v>4.4000000000000004</v>
      </c>
      <c r="K4292">
        <f t="shared" si="2303"/>
        <v>5.0265600000000002E-3</v>
      </c>
      <c r="L4292">
        <f t="shared" si="2298"/>
        <v>2.0946020821917218E-2</v>
      </c>
      <c r="O4292">
        <f t="shared" si="2299"/>
        <v>6.9121868712326822E-3</v>
      </c>
      <c r="Q4292">
        <f t="shared" si="2300"/>
        <v>3.5943371730409947E-3</v>
      </c>
      <c r="T4292">
        <f t="shared" si="2301"/>
        <v>1.5829460910072542E-2</v>
      </c>
    </row>
    <row r="4293" spans="1:20" x14ac:dyDescent="0.3">
      <c r="A4293" s="26">
        <v>37001</v>
      </c>
      <c r="B4293">
        <v>150</v>
      </c>
      <c r="C4293" t="s">
        <v>211</v>
      </c>
      <c r="D4293">
        <v>8</v>
      </c>
      <c r="E4293" t="s">
        <v>215</v>
      </c>
      <c r="F4293">
        <v>4</v>
      </c>
      <c r="G4293">
        <v>10</v>
      </c>
      <c r="H4293">
        <f t="shared" si="2302"/>
        <v>0.1</v>
      </c>
      <c r="I4293">
        <v>7.2</v>
      </c>
      <c r="J4293">
        <v>2.2000000000000002</v>
      </c>
      <c r="K4293">
        <f t="shared" si="2303"/>
        <v>7.8540000000000016E-3</v>
      </c>
      <c r="L4293">
        <f t="shared" si="2298"/>
        <v>3.3240140802684087E-2</v>
      </c>
      <c r="O4293">
        <f t="shared" si="2299"/>
        <v>1.096924646488575E-2</v>
      </c>
      <c r="Q4293">
        <f t="shared" si="2300"/>
        <v>5.7040081617405905E-3</v>
      </c>
      <c r="T4293">
        <f t="shared" si="2301"/>
        <v>2.5120451944305556E-2</v>
      </c>
    </row>
    <row r="4294" spans="1:20" x14ac:dyDescent="0.3">
      <c r="A4294" s="26">
        <v>37001</v>
      </c>
      <c r="B4294">
        <v>150</v>
      </c>
      <c r="C4294" t="s">
        <v>211</v>
      </c>
      <c r="D4294">
        <v>9</v>
      </c>
      <c r="E4294" t="s">
        <v>215</v>
      </c>
      <c r="F4294">
        <v>4</v>
      </c>
      <c r="G4294">
        <v>9.6</v>
      </c>
      <c r="H4294">
        <f t="shared" si="2302"/>
        <v>9.6000000000000002E-2</v>
      </c>
      <c r="I4294">
        <v>4</v>
      </c>
      <c r="J4294">
        <v>1.7</v>
      </c>
      <c r="K4294">
        <f t="shared" si="2303"/>
        <v>7.2382464000000004E-3</v>
      </c>
      <c r="L4294">
        <f t="shared" si="2298"/>
        <v>1.8256542119791889E-2</v>
      </c>
      <c r="O4294">
        <f t="shared" si="2299"/>
        <v>6.0246588995313231E-3</v>
      </c>
      <c r="Q4294">
        <f t="shared" si="2300"/>
        <v>3.1328226277562883E-3</v>
      </c>
      <c r="T4294">
        <f t="shared" si="2301"/>
        <v>1.3796950852638691E-2</v>
      </c>
    </row>
    <row r="4295" spans="1:20" x14ac:dyDescent="0.3">
      <c r="A4295" s="26">
        <v>37001</v>
      </c>
      <c r="B4295">
        <v>150</v>
      </c>
      <c r="C4295" t="s">
        <v>211</v>
      </c>
      <c r="D4295">
        <v>10</v>
      </c>
      <c r="E4295" t="s">
        <v>215</v>
      </c>
      <c r="F4295">
        <v>4</v>
      </c>
      <c r="G4295">
        <v>7.5</v>
      </c>
      <c r="H4295">
        <f t="shared" si="2302"/>
        <v>7.4999999999999997E-2</v>
      </c>
      <c r="I4295">
        <v>5.6</v>
      </c>
      <c r="J4295">
        <v>3</v>
      </c>
      <c r="K4295">
        <f t="shared" si="2303"/>
        <v>4.4178749999999999E-3</v>
      </c>
      <c r="L4295">
        <f t="shared" si="2298"/>
        <v>1.5156583492543192E-2</v>
      </c>
      <c r="O4295">
        <f t="shared" si="2299"/>
        <v>5.0016725525392526E-3</v>
      </c>
      <c r="Q4295">
        <f t="shared" si="2300"/>
        <v>2.6008697273204114E-3</v>
      </c>
      <c r="T4295">
        <f t="shared" si="2301"/>
        <v>1.1454230279119092E-2</v>
      </c>
    </row>
    <row r="4296" spans="1:20" x14ac:dyDescent="0.3">
      <c r="A4296" s="26">
        <v>37001</v>
      </c>
      <c r="B4296">
        <v>150</v>
      </c>
      <c r="C4296" t="s">
        <v>211</v>
      </c>
      <c r="D4296">
        <v>11</v>
      </c>
      <c r="E4296" t="s">
        <v>218</v>
      </c>
      <c r="F4296">
        <v>4</v>
      </c>
      <c r="G4296">
        <v>17.399999999999999</v>
      </c>
      <c r="H4296">
        <f t="shared" si="2302"/>
        <v>0.17399999999999999</v>
      </c>
      <c r="I4296">
        <v>13</v>
      </c>
      <c r="J4296">
        <v>5</v>
      </c>
      <c r="K4296">
        <f t="shared" si="2303"/>
        <v>2.3778770399999996E-2</v>
      </c>
      <c r="L4296">
        <f>0.000057*(G4296^1.897696*I4296^1.002687+0.000031*G4296^2)</f>
        <v>0.16865456376888671</v>
      </c>
      <c r="O4296">
        <f>L4296*0.43*0.75</f>
        <v>5.4391096815465959E-2</v>
      </c>
      <c r="Q4296">
        <f>O4296*0.52</f>
        <v>2.82833703440423E-2</v>
      </c>
      <c r="T4296">
        <f>(L4296*0.43*0.75)*(1+0.2)*0.52*3.67</f>
        <v>0.12455996299516227</v>
      </c>
    </row>
    <row r="4297" spans="1:20" x14ac:dyDescent="0.3">
      <c r="A4297" s="26">
        <v>37001</v>
      </c>
      <c r="B4297">
        <v>150</v>
      </c>
      <c r="C4297" t="s">
        <v>211</v>
      </c>
      <c r="D4297">
        <v>12</v>
      </c>
      <c r="E4297" t="s">
        <v>212</v>
      </c>
      <c r="F4297">
        <v>1</v>
      </c>
      <c r="G4297">
        <v>10.4</v>
      </c>
      <c r="H4297">
        <f t="shared" si="2302"/>
        <v>0.10400000000000001</v>
      </c>
      <c r="I4297">
        <v>9</v>
      </c>
      <c r="J4297">
        <v>6</v>
      </c>
      <c r="K4297">
        <f t="shared" si="2303"/>
        <v>8.494886400000002E-3</v>
      </c>
      <c r="L4297">
        <f>0.000062*(G4297^1.947206*I4297^0.894551+0.000039*G4297^2)</f>
        <v>4.230448241245776E-2</v>
      </c>
      <c r="O4297">
        <f>L4297*0.47*0.75</f>
        <v>1.4912330050391359E-2</v>
      </c>
      <c r="Q4297">
        <f>O4297*0.52</f>
        <v>7.7544116262035067E-3</v>
      </c>
      <c r="T4297">
        <f>(L4297*0.47*0.75)*(1+0.2)*0.52*3.67</f>
        <v>3.4150428801800241E-2</v>
      </c>
    </row>
    <row r="4298" spans="1:20" x14ac:dyDescent="0.3">
      <c r="A4298" s="26">
        <v>37001</v>
      </c>
      <c r="B4298">
        <v>150</v>
      </c>
      <c r="C4298" t="s">
        <v>211</v>
      </c>
      <c r="D4298">
        <v>13</v>
      </c>
      <c r="E4298" t="s">
        <v>215</v>
      </c>
      <c r="F4298">
        <v>9</v>
      </c>
      <c r="G4298">
        <v>50</v>
      </c>
      <c r="H4298">
        <f t="shared" si="2302"/>
        <v>0.5</v>
      </c>
      <c r="I4298">
        <v>0.25</v>
      </c>
      <c r="J4298">
        <v>0</v>
      </c>
      <c r="K4298">
        <f t="shared" si="2303"/>
        <v>0.19635</v>
      </c>
      <c r="L4298">
        <f t="shared" ref="L4298:L4302" si="2304">0.000064*(G4298^1.958025*I4298^0.883501+0.000045*G4298^2)</f>
        <v>3.9899135881543119E-2</v>
      </c>
      <c r="O4298">
        <f>L4298*0.44*0.75</f>
        <v>1.3166714840909229E-2</v>
      </c>
      <c r="Q4298">
        <f t="shared" ref="Q4298:Q4302" si="2305">O4298*0.52</f>
        <v>6.8466917172727996E-3</v>
      </c>
      <c r="T4298">
        <f>(L4298*0.44*0.75)*(1+0.2)*0.52*3.67</f>
        <v>3.015283032286941E-2</v>
      </c>
    </row>
    <row r="4299" spans="1:20" x14ac:dyDescent="0.3">
      <c r="A4299" s="26">
        <v>37001</v>
      </c>
      <c r="B4299">
        <v>150</v>
      </c>
      <c r="C4299" t="s">
        <v>211</v>
      </c>
      <c r="D4299">
        <v>14</v>
      </c>
      <c r="E4299" t="s">
        <v>215</v>
      </c>
      <c r="F4299">
        <v>7</v>
      </c>
      <c r="G4299">
        <v>24.2</v>
      </c>
      <c r="H4299">
        <f t="shared" si="2302"/>
        <v>0.24199999999999999</v>
      </c>
      <c r="I4299">
        <v>11</v>
      </c>
      <c r="J4299">
        <v>0</v>
      </c>
      <c r="K4299">
        <f t="shared" si="2303"/>
        <v>4.59961656E-2</v>
      </c>
      <c r="L4299">
        <f t="shared" si="2304"/>
        <v>0.27277164329755327</v>
      </c>
      <c r="O4299">
        <f>L4299*0.44*0.75</f>
        <v>9.0014642288192573E-2</v>
      </c>
      <c r="Q4299">
        <f t="shared" si="2305"/>
        <v>4.6807613989860136E-2</v>
      </c>
      <c r="T4299">
        <f>(L4299*0.44*0.75)*(1+0.2)*0.52*3.67</f>
        <v>0.20614073201134406</v>
      </c>
    </row>
    <row r="4300" spans="1:20" x14ac:dyDescent="0.3">
      <c r="A4300" s="26">
        <v>37001</v>
      </c>
      <c r="B4300">
        <v>150</v>
      </c>
      <c r="C4300" t="s">
        <v>211</v>
      </c>
      <c r="D4300">
        <v>15</v>
      </c>
      <c r="E4300" t="s">
        <v>215</v>
      </c>
      <c r="F4300">
        <v>4</v>
      </c>
      <c r="G4300">
        <v>31.7</v>
      </c>
      <c r="H4300">
        <f t="shared" si="2302"/>
        <v>0.317</v>
      </c>
      <c r="I4300">
        <v>16</v>
      </c>
      <c r="J4300">
        <v>7</v>
      </c>
      <c r="K4300">
        <f t="shared" si="2303"/>
        <v>7.8924060600000012E-2</v>
      </c>
      <c r="L4300">
        <f t="shared" si="2304"/>
        <v>0.64436908384909453</v>
      </c>
      <c r="O4300">
        <f>L4300*0.44*0.75</f>
        <v>0.21264179767020119</v>
      </c>
      <c r="Q4300">
        <f t="shared" si="2305"/>
        <v>0.11057373478850463</v>
      </c>
      <c r="T4300">
        <f>(L4300*0.44*0.75)*(1+0.2)*0.52*3.67</f>
        <v>0.48696672800857432</v>
      </c>
    </row>
    <row r="4301" spans="1:20" x14ac:dyDescent="0.3">
      <c r="A4301" s="26">
        <v>37001</v>
      </c>
      <c r="B4301">
        <v>150</v>
      </c>
      <c r="C4301" t="s">
        <v>211</v>
      </c>
      <c r="D4301">
        <v>16</v>
      </c>
      <c r="E4301" t="s">
        <v>215</v>
      </c>
      <c r="F4301">
        <v>4</v>
      </c>
      <c r="G4301">
        <v>30</v>
      </c>
      <c r="H4301">
        <f t="shared" si="2302"/>
        <v>0.3</v>
      </c>
      <c r="I4301">
        <v>20.9</v>
      </c>
      <c r="J4301">
        <v>11.4</v>
      </c>
      <c r="K4301">
        <f t="shared" si="2303"/>
        <v>7.0685999999999999E-2</v>
      </c>
      <c r="L4301">
        <f t="shared" si="2304"/>
        <v>0.73244061663607574</v>
      </c>
      <c r="O4301">
        <f>L4301*0.44*0.75</f>
        <v>0.24170540348990499</v>
      </c>
      <c r="Q4301">
        <f t="shared" si="2305"/>
        <v>0.12568680981475061</v>
      </c>
      <c r="T4301">
        <f>(L4301*0.44*0.75)*(1+0.2)*0.52*3.67</f>
        <v>0.55352471042416163</v>
      </c>
    </row>
    <row r="4302" spans="1:20" x14ac:dyDescent="0.3">
      <c r="A4302" s="26">
        <v>37001</v>
      </c>
      <c r="B4302">
        <v>150</v>
      </c>
      <c r="C4302" t="s">
        <v>211</v>
      </c>
      <c r="D4302">
        <v>17</v>
      </c>
      <c r="E4302" t="s">
        <v>215</v>
      </c>
      <c r="F4302">
        <v>1</v>
      </c>
      <c r="G4302">
        <v>40.5</v>
      </c>
      <c r="H4302">
        <f t="shared" si="2302"/>
        <v>0.40500000000000003</v>
      </c>
      <c r="I4302">
        <v>23.41</v>
      </c>
      <c r="J4302">
        <v>11.4</v>
      </c>
      <c r="K4302">
        <f t="shared" si="2303"/>
        <v>0.12882523500000001</v>
      </c>
      <c r="L4302">
        <f t="shared" si="2304"/>
        <v>1.4570888075067476</v>
      </c>
      <c r="O4302">
        <f>L4302*0.44*0.75</f>
        <v>0.48083930647722672</v>
      </c>
      <c r="Q4302">
        <f t="shared" si="2305"/>
        <v>0.25003643936815789</v>
      </c>
      <c r="T4302">
        <f>(L4302*0.44*0.75)*(1+0.2)*0.52*3.67</f>
        <v>1.1011604789773672</v>
      </c>
    </row>
    <row r="4303" spans="1:20" x14ac:dyDescent="0.3">
      <c r="A4303" s="26">
        <v>37001</v>
      </c>
      <c r="B4303">
        <v>150</v>
      </c>
      <c r="C4303" t="s">
        <v>211</v>
      </c>
      <c r="D4303">
        <v>18</v>
      </c>
      <c r="E4303" t="s">
        <v>213</v>
      </c>
      <c r="F4303">
        <v>3</v>
      </c>
      <c r="G4303">
        <v>24</v>
      </c>
      <c r="H4303">
        <f t="shared" si="2302"/>
        <v>0.24</v>
      </c>
      <c r="I4303">
        <v>7.5</v>
      </c>
      <c r="J4303">
        <v>2</v>
      </c>
      <c r="K4303">
        <f t="shared" si="2303"/>
        <v>4.5239040000000001E-2</v>
      </c>
      <c r="L4303">
        <f>0.000084*(G4303^1.894314*I4303^0.808223+0.000031*G4303^2)</f>
        <v>0.17623051078741636</v>
      </c>
      <c r="O4303">
        <f>L4303*0.66*1.07</f>
        <v>0.12445398671807345</v>
      </c>
      <c r="Q4303">
        <f>O4303*0.531</f>
        <v>6.6085066947297003E-2</v>
      </c>
      <c r="T4303">
        <f>(L4303*0.66*1.07)*(1+0.2)*0.531*3.67</f>
        <v>0.29103863483589598</v>
      </c>
    </row>
    <row r="4304" spans="1:20" x14ac:dyDescent="0.3">
      <c r="A4304" s="26">
        <v>37001</v>
      </c>
      <c r="B4304">
        <v>150</v>
      </c>
      <c r="C4304" t="s">
        <v>211</v>
      </c>
      <c r="D4304">
        <v>19</v>
      </c>
      <c r="E4304" t="s">
        <v>218</v>
      </c>
      <c r="F4304">
        <v>4</v>
      </c>
      <c r="G4304">
        <v>30.5</v>
      </c>
      <c r="H4304">
        <f t="shared" si="2302"/>
        <v>0.30499999999999999</v>
      </c>
      <c r="I4304">
        <v>12.4</v>
      </c>
      <c r="J4304">
        <v>10</v>
      </c>
      <c r="K4304">
        <f t="shared" si="2303"/>
        <v>7.3061834999999992E-2</v>
      </c>
      <c r="L4304">
        <f>0.000057*(G4304^1.897696*I4304^1.002687+0.000031*G4304^2)</f>
        <v>0.46664429708659616</v>
      </c>
      <c r="O4304">
        <f>L4304*0.43*0.75</f>
        <v>0.15049278581042724</v>
      </c>
      <c r="Q4304">
        <f t="shared" ref="Q4304:Q4310" si="2306">O4304*0.52</f>
        <v>7.8256248621422164E-2</v>
      </c>
      <c r="T4304">
        <f>(L4304*0.43*0.75)*(1+0.2)*0.52*3.67</f>
        <v>0.34464051892874326</v>
      </c>
    </row>
    <row r="4305" spans="1:20" x14ac:dyDescent="0.3">
      <c r="A4305" s="26">
        <v>37001</v>
      </c>
      <c r="B4305">
        <v>150</v>
      </c>
      <c r="C4305" t="s">
        <v>211</v>
      </c>
      <c r="D4305">
        <v>20</v>
      </c>
      <c r="E4305" t="s">
        <v>215</v>
      </c>
      <c r="F4305">
        <v>4</v>
      </c>
      <c r="G4305">
        <v>24</v>
      </c>
      <c r="H4305">
        <f t="shared" si="2302"/>
        <v>0.24</v>
      </c>
      <c r="I4305">
        <v>15.6</v>
      </c>
      <c r="J4305">
        <v>9</v>
      </c>
      <c r="K4305">
        <f t="shared" si="2303"/>
        <v>4.5239040000000001E-2</v>
      </c>
      <c r="L4305">
        <f>0.000064*(G4305^1.958025*I4305^0.883501+0.000045*G4305^2)</f>
        <v>0.36542380703580901</v>
      </c>
      <c r="O4305">
        <f>L4305*0.44*0.75</f>
        <v>0.12058985632181698</v>
      </c>
      <c r="Q4305">
        <f t="shared" si="2306"/>
        <v>6.2706725287344833E-2</v>
      </c>
      <c r="T4305">
        <f>(L4305*0.44*0.75)*(1+0.2)*0.52*3.67</f>
        <v>0.2761604181654666</v>
      </c>
    </row>
    <row r="4306" spans="1:20" x14ac:dyDescent="0.3">
      <c r="A4306" s="26">
        <v>37001</v>
      </c>
      <c r="B4306">
        <v>150</v>
      </c>
      <c r="C4306" t="s">
        <v>211</v>
      </c>
      <c r="D4306">
        <v>21</v>
      </c>
      <c r="E4306" t="s">
        <v>218</v>
      </c>
      <c r="F4306">
        <v>4</v>
      </c>
      <c r="G4306">
        <v>38.5</v>
      </c>
      <c r="H4306">
        <f t="shared" si="2302"/>
        <v>0.38500000000000001</v>
      </c>
      <c r="I4306">
        <v>13.4</v>
      </c>
      <c r="J4306">
        <v>10</v>
      </c>
      <c r="K4306">
        <f t="shared" si="2303"/>
        <v>0.11641591499999999</v>
      </c>
      <c r="L4306">
        <f>0.000057*(G4306^1.897696*I4306^1.002687+0.000031*G4306^2)</f>
        <v>0.78475143522745705</v>
      </c>
      <c r="O4306">
        <f>L4306*0.43*0.75</f>
        <v>0.25308233786085488</v>
      </c>
      <c r="Q4306">
        <f t="shared" si="2306"/>
        <v>0.13160281568764454</v>
      </c>
      <c r="T4306">
        <f>(L4306*0.43*0.75)*(1+0.2)*0.52*3.67</f>
        <v>0.5795788002883866</v>
      </c>
    </row>
    <row r="4307" spans="1:20" x14ac:dyDescent="0.3">
      <c r="A4307" s="26">
        <v>37001</v>
      </c>
      <c r="B4307">
        <v>150</v>
      </c>
      <c r="C4307" t="s">
        <v>211</v>
      </c>
      <c r="D4307">
        <v>22</v>
      </c>
      <c r="E4307" t="s">
        <v>215</v>
      </c>
      <c r="F4307">
        <v>4</v>
      </c>
      <c r="G4307">
        <v>30.5</v>
      </c>
      <c r="H4307">
        <f t="shared" si="2302"/>
        <v>0.30499999999999999</v>
      </c>
      <c r="I4307">
        <v>16.399999999999999</v>
      </c>
      <c r="J4307">
        <v>11</v>
      </c>
      <c r="K4307">
        <f t="shared" si="2303"/>
        <v>7.3061834999999992E-2</v>
      </c>
      <c r="L4307">
        <f>0.000064*(G4307^1.958025*I4307^0.883501+0.000045*G4307^2)</f>
        <v>0.61065206056011978</v>
      </c>
      <c r="O4307">
        <f>L4307*0.44*0.75</f>
        <v>0.20151517998483953</v>
      </c>
      <c r="Q4307">
        <f t="shared" si="2306"/>
        <v>0.10478789359211656</v>
      </c>
      <c r="T4307">
        <f>(L4307*0.44*0.75)*(1+0.2)*0.52*3.67</f>
        <v>0.46148588337968133</v>
      </c>
    </row>
    <row r="4308" spans="1:20" x14ac:dyDescent="0.3">
      <c r="A4308" s="26">
        <v>37001</v>
      </c>
      <c r="B4308">
        <v>150</v>
      </c>
      <c r="C4308" t="s">
        <v>211</v>
      </c>
      <c r="D4308">
        <v>23</v>
      </c>
      <c r="E4308" t="s">
        <v>218</v>
      </c>
      <c r="F4308">
        <v>4</v>
      </c>
      <c r="G4308">
        <v>45</v>
      </c>
      <c r="H4308">
        <f t="shared" si="2302"/>
        <v>0.45</v>
      </c>
      <c r="I4308">
        <v>16.2</v>
      </c>
      <c r="J4308">
        <v>11</v>
      </c>
      <c r="K4308">
        <f t="shared" si="2303"/>
        <v>0.1590435</v>
      </c>
      <c r="L4308">
        <f>0.000057*(G4308^1.897696*I4308^1.002687+0.000031*G4308^2)</f>
        <v>1.2762502178220405</v>
      </c>
      <c r="O4308">
        <f>L4308*0.43*0.75</f>
        <v>0.41159069524760805</v>
      </c>
      <c r="Q4308">
        <f t="shared" si="2306"/>
        <v>0.2140271615287562</v>
      </c>
      <c r="T4308">
        <f>(L4308*0.43*0.75)*(1+0.2)*0.52*3.67</f>
        <v>0.94257561937264212</v>
      </c>
    </row>
    <row r="4309" spans="1:20" x14ac:dyDescent="0.3">
      <c r="A4309" s="26">
        <v>37001</v>
      </c>
      <c r="B4309">
        <v>150</v>
      </c>
      <c r="C4309" t="s">
        <v>211</v>
      </c>
      <c r="D4309">
        <v>24</v>
      </c>
      <c r="E4309" t="s">
        <v>215</v>
      </c>
      <c r="F4309">
        <v>9</v>
      </c>
      <c r="G4309">
        <v>45</v>
      </c>
      <c r="H4309">
        <f t="shared" si="2302"/>
        <v>0.45</v>
      </c>
      <c r="I4309">
        <v>0.2</v>
      </c>
      <c r="J4309">
        <v>0</v>
      </c>
      <c r="K4309">
        <f t="shared" si="2303"/>
        <v>0.1590435</v>
      </c>
      <c r="L4309">
        <f>0.000064*(G4309^1.958025*I4309^0.883501+0.000045*G4309^2)</f>
        <v>2.6654205606119873E-2</v>
      </c>
      <c r="O4309">
        <f>L4309*0.44*0.75</f>
        <v>8.7958878500195587E-3</v>
      </c>
      <c r="Q4309">
        <f t="shared" si="2306"/>
        <v>4.5738616820101708E-3</v>
      </c>
      <c r="T4309">
        <f>(L4309*0.44*0.75)*(1+0.2)*0.52*3.67</f>
        <v>2.014328684757279E-2</v>
      </c>
    </row>
    <row r="4310" spans="1:20" x14ac:dyDescent="0.3">
      <c r="A4310" s="26">
        <v>37001</v>
      </c>
      <c r="B4310">
        <v>150</v>
      </c>
      <c r="C4310" t="s">
        <v>211</v>
      </c>
      <c r="D4310">
        <v>25</v>
      </c>
      <c r="E4310" t="s">
        <v>218</v>
      </c>
      <c r="F4310">
        <v>1</v>
      </c>
      <c r="G4310">
        <v>32</v>
      </c>
      <c r="H4310">
        <f t="shared" si="2302"/>
        <v>0.32</v>
      </c>
      <c r="I4310">
        <v>19</v>
      </c>
      <c r="J4310">
        <v>7</v>
      </c>
      <c r="K4310">
        <f t="shared" si="2303"/>
        <v>8.0424960000000004E-2</v>
      </c>
      <c r="L4310">
        <f>0.000057*(G4310^1.897696*I4310^1.002687+0.000031*G4310^2)</f>
        <v>0.78412005728839174</v>
      </c>
      <c r="O4310">
        <f>L4310*0.43*0.75</f>
        <v>0.25287871847550636</v>
      </c>
      <c r="Q4310">
        <f t="shared" si="2306"/>
        <v>0.13149693360726331</v>
      </c>
      <c r="T4310">
        <f>(L4310*0.43*0.75)*(1+0.2)*0.52*3.67</f>
        <v>0.57911249560638756</v>
      </c>
    </row>
    <row r="4311" spans="1:20" x14ac:dyDescent="0.3">
      <c r="A4311" s="26">
        <v>37001</v>
      </c>
      <c r="B4311">
        <v>150</v>
      </c>
      <c r="C4311" t="s">
        <v>211</v>
      </c>
      <c r="D4311">
        <v>26</v>
      </c>
      <c r="E4311" t="s">
        <v>215</v>
      </c>
      <c r="F4311">
        <v>4</v>
      </c>
      <c r="G4311">
        <v>36.5</v>
      </c>
      <c r="H4311">
        <f t="shared" si="2302"/>
        <v>0.36499999999999999</v>
      </c>
      <c r="I4311">
        <v>14.2</v>
      </c>
      <c r="J4311">
        <v>9.4</v>
      </c>
      <c r="K4311">
        <f t="shared" si="2303"/>
        <v>0.10463491499999998</v>
      </c>
      <c r="L4311">
        <f t="shared" ref="L4311:L4317" si="2307">0.000064*(G4311^1.958025*I4311^0.883501+0.000045*G4311^2)</f>
        <v>0.76425545068554712</v>
      </c>
      <c r="O4311">
        <f t="shared" ref="O4311:O4317" si="2308">L4311*0.44*0.75</f>
        <v>0.25220429872623057</v>
      </c>
      <c r="Q4311">
        <f t="shared" ref="Q4311:Q4317" si="2309">O4311*0.52</f>
        <v>0.13114623533763989</v>
      </c>
      <c r="T4311">
        <f t="shared" ref="T4311:T4317" si="2310">(L4311*0.44*0.75)*(1+0.2)*0.52*3.67</f>
        <v>0.57756802042696609</v>
      </c>
    </row>
    <row r="4312" spans="1:20" x14ac:dyDescent="0.3">
      <c r="A4312" s="26">
        <v>37001</v>
      </c>
      <c r="B4312">
        <v>150</v>
      </c>
      <c r="C4312" t="s">
        <v>211</v>
      </c>
      <c r="D4312">
        <v>27</v>
      </c>
      <c r="E4312" t="s">
        <v>215</v>
      </c>
      <c r="F4312">
        <v>4</v>
      </c>
      <c r="G4312">
        <v>34.5</v>
      </c>
      <c r="H4312">
        <f t="shared" si="2302"/>
        <v>0.34499999999999997</v>
      </c>
      <c r="I4312">
        <v>13</v>
      </c>
      <c r="J4312">
        <v>6</v>
      </c>
      <c r="K4312">
        <f t="shared" si="2303"/>
        <v>9.3482234999999983E-2</v>
      </c>
      <c r="L4312">
        <f t="shared" si="2307"/>
        <v>0.63305380719686599</v>
      </c>
      <c r="O4312">
        <f t="shared" si="2308"/>
        <v>0.20890775637496578</v>
      </c>
      <c r="Q4312">
        <f t="shared" si="2309"/>
        <v>0.10863203331498221</v>
      </c>
      <c r="T4312">
        <f t="shared" si="2310"/>
        <v>0.47841547471918167</v>
      </c>
    </row>
    <row r="4313" spans="1:20" x14ac:dyDescent="0.3">
      <c r="A4313" s="26">
        <v>37001</v>
      </c>
      <c r="B4313">
        <v>150</v>
      </c>
      <c r="C4313" t="s">
        <v>211</v>
      </c>
      <c r="D4313">
        <v>28</v>
      </c>
      <c r="E4313" t="s">
        <v>215</v>
      </c>
      <c r="F4313">
        <v>4</v>
      </c>
      <c r="G4313">
        <v>33</v>
      </c>
      <c r="H4313">
        <f t="shared" si="2302"/>
        <v>0.33</v>
      </c>
      <c r="I4313">
        <v>14</v>
      </c>
      <c r="J4313">
        <v>11</v>
      </c>
      <c r="K4313">
        <f t="shared" si="2303"/>
        <v>8.5530060000000005E-2</v>
      </c>
      <c r="L4313">
        <f t="shared" si="2307"/>
        <v>0.6195490498608851</v>
      </c>
      <c r="O4313">
        <f t="shared" si="2308"/>
        <v>0.2044511864540921</v>
      </c>
      <c r="Q4313">
        <f t="shared" si="2309"/>
        <v>0.1063146169561279</v>
      </c>
      <c r="T4313">
        <f t="shared" si="2310"/>
        <v>0.46820957307478722</v>
      </c>
    </row>
    <row r="4314" spans="1:20" x14ac:dyDescent="0.3">
      <c r="A4314" s="26">
        <v>37001</v>
      </c>
      <c r="B4314">
        <v>150</v>
      </c>
      <c r="C4314" t="s">
        <v>211</v>
      </c>
      <c r="D4314">
        <v>29</v>
      </c>
      <c r="E4314" t="s">
        <v>215</v>
      </c>
      <c r="F4314">
        <v>4</v>
      </c>
      <c r="G4314">
        <v>38</v>
      </c>
      <c r="H4314">
        <f t="shared" si="2302"/>
        <v>0.38</v>
      </c>
      <c r="I4314">
        <v>17.399999999999999</v>
      </c>
      <c r="J4314">
        <v>12.4</v>
      </c>
      <c r="K4314">
        <f t="shared" si="2303"/>
        <v>0.11341176</v>
      </c>
      <c r="L4314">
        <f t="shared" si="2307"/>
        <v>0.98961000466420246</v>
      </c>
      <c r="O4314">
        <f t="shared" si="2308"/>
        <v>0.32657130153918679</v>
      </c>
      <c r="Q4314">
        <f t="shared" si="2309"/>
        <v>0.16981707680037714</v>
      </c>
      <c r="T4314">
        <f t="shared" si="2310"/>
        <v>0.74787440622886081</v>
      </c>
    </row>
    <row r="4315" spans="1:20" x14ac:dyDescent="0.3">
      <c r="A4315" s="26">
        <v>37001</v>
      </c>
      <c r="B4315">
        <v>150</v>
      </c>
      <c r="C4315" t="s">
        <v>211</v>
      </c>
      <c r="D4315">
        <v>30</v>
      </c>
      <c r="E4315" t="s">
        <v>215</v>
      </c>
      <c r="F4315">
        <v>4</v>
      </c>
      <c r="G4315">
        <v>38</v>
      </c>
      <c r="H4315">
        <f t="shared" si="2302"/>
        <v>0.38</v>
      </c>
      <c r="I4315">
        <v>14</v>
      </c>
      <c r="J4315">
        <v>9</v>
      </c>
      <c r="K4315">
        <f t="shared" si="2303"/>
        <v>0.11341176</v>
      </c>
      <c r="L4315">
        <f t="shared" si="2307"/>
        <v>0.81666365482146963</v>
      </c>
      <c r="O4315">
        <f t="shared" si="2308"/>
        <v>0.26949900609108501</v>
      </c>
      <c r="Q4315">
        <f t="shared" si="2309"/>
        <v>0.14013948316736421</v>
      </c>
      <c r="T4315">
        <f t="shared" si="2310"/>
        <v>0.61717428386907192</v>
      </c>
    </row>
    <row r="4316" spans="1:20" x14ac:dyDescent="0.3">
      <c r="A4316" s="26">
        <v>37001</v>
      </c>
      <c r="B4316">
        <v>150</v>
      </c>
      <c r="C4316" t="s">
        <v>211</v>
      </c>
      <c r="D4316">
        <v>31</v>
      </c>
      <c r="E4316" t="s">
        <v>215</v>
      </c>
      <c r="F4316">
        <v>4</v>
      </c>
      <c r="G4316">
        <v>48</v>
      </c>
      <c r="H4316">
        <f t="shared" si="2302"/>
        <v>0.48</v>
      </c>
      <c r="I4316">
        <v>15</v>
      </c>
      <c r="J4316">
        <v>5</v>
      </c>
      <c r="K4316">
        <f t="shared" si="2303"/>
        <v>0.18095616</v>
      </c>
      <c r="L4316">
        <f t="shared" si="2307"/>
        <v>1.3714256016114847</v>
      </c>
      <c r="O4316">
        <f t="shared" si="2308"/>
        <v>0.45257044853178996</v>
      </c>
      <c r="Q4316">
        <f t="shared" si="2309"/>
        <v>0.23533663323653078</v>
      </c>
      <c r="T4316">
        <f t="shared" si="2310"/>
        <v>1.0364225327736816</v>
      </c>
    </row>
    <row r="4317" spans="1:20" x14ac:dyDescent="0.3">
      <c r="A4317" s="26">
        <v>37001</v>
      </c>
      <c r="B4317">
        <v>150</v>
      </c>
      <c r="C4317" t="s">
        <v>211</v>
      </c>
      <c r="D4317">
        <v>32</v>
      </c>
      <c r="E4317" t="s">
        <v>215</v>
      </c>
      <c r="F4317">
        <v>9</v>
      </c>
      <c r="G4317">
        <v>45</v>
      </c>
      <c r="H4317">
        <f t="shared" si="2302"/>
        <v>0.45</v>
      </c>
      <c r="I4317">
        <v>0.15</v>
      </c>
      <c r="J4317">
        <v>0</v>
      </c>
      <c r="K4317">
        <f t="shared" si="2303"/>
        <v>0.1590435</v>
      </c>
      <c r="L4317">
        <f t="shared" si="2307"/>
        <v>2.067329694792306E-2</v>
      </c>
      <c r="O4317">
        <f t="shared" si="2308"/>
        <v>6.8221879928146096E-3</v>
      </c>
      <c r="Q4317">
        <f t="shared" si="2309"/>
        <v>3.5475377562635972E-3</v>
      </c>
      <c r="T4317">
        <f t="shared" si="2310"/>
        <v>1.5623356278584881E-2</v>
      </c>
    </row>
    <row r="4318" spans="1:20" x14ac:dyDescent="0.3">
      <c r="A4318" s="26">
        <v>37001</v>
      </c>
      <c r="B4318">
        <v>150</v>
      </c>
      <c r="C4318" t="s">
        <v>211</v>
      </c>
      <c r="D4318">
        <v>33</v>
      </c>
      <c r="E4318" t="s">
        <v>214</v>
      </c>
      <c r="F4318">
        <v>4</v>
      </c>
      <c r="G4318">
        <v>8.4</v>
      </c>
      <c r="H4318">
        <f t="shared" si="2302"/>
        <v>8.4000000000000005E-2</v>
      </c>
      <c r="I4318">
        <v>4</v>
      </c>
      <c r="J4318">
        <v>2</v>
      </c>
      <c r="K4318">
        <f t="shared" si="2303"/>
        <v>5.5417824000000004E-3</v>
      </c>
      <c r="L4318">
        <f>0.000081*(G4318^1.864042*I4318^0.850892+0.000027*G4318^2)</f>
        <v>1.3921090991584117E-2</v>
      </c>
      <c r="O4318">
        <f>L4318*0.47*0.75</f>
        <v>4.9071845745334011E-3</v>
      </c>
      <c r="Q4318">
        <f>O4318*0.521</f>
        <v>2.5566431633319022E-3</v>
      </c>
      <c r="T4318">
        <f>(L4318*0.47*0.75)*(1+0.2)*0.521*3.67</f>
        <v>1.1259456491313697E-2</v>
      </c>
    </row>
    <row r="4319" spans="1:20" x14ac:dyDescent="0.3">
      <c r="A4319" s="26">
        <v>37001</v>
      </c>
      <c r="B4319">
        <v>150</v>
      </c>
      <c r="C4319" t="s">
        <v>211</v>
      </c>
      <c r="D4319">
        <v>34</v>
      </c>
      <c r="E4319" t="s">
        <v>218</v>
      </c>
      <c r="F4319">
        <v>4</v>
      </c>
      <c r="G4319">
        <v>14.5</v>
      </c>
      <c r="H4319">
        <f t="shared" si="2302"/>
        <v>0.14499999999999999</v>
      </c>
      <c r="I4319">
        <v>5.7</v>
      </c>
      <c r="J4319">
        <v>2.8</v>
      </c>
      <c r="K4319">
        <f t="shared" si="2303"/>
        <v>1.6513034999999999E-2</v>
      </c>
      <c r="L4319">
        <f>0.000057*(G4319^1.897696*I4319^1.002687+0.000031*G4319^2)</f>
        <v>5.2204417003460887E-2</v>
      </c>
      <c r="O4319">
        <f>L4319*0.43*0.75</f>
        <v>1.6835924483616135E-2</v>
      </c>
      <c r="Q4319">
        <f>O4319*0.52</f>
        <v>8.7546807314803909E-3</v>
      </c>
      <c r="T4319">
        <f>(L4319*0.43*0.75)*(1+0.2)*0.52*3.67</f>
        <v>3.8555613941439637E-2</v>
      </c>
    </row>
    <row r="4320" spans="1:20" x14ac:dyDescent="0.3">
      <c r="A4320" s="26">
        <v>37001</v>
      </c>
      <c r="B4320">
        <v>150</v>
      </c>
      <c r="C4320" t="s">
        <v>211</v>
      </c>
      <c r="D4320">
        <v>35</v>
      </c>
      <c r="E4320" t="s">
        <v>215</v>
      </c>
      <c r="F4320">
        <v>4</v>
      </c>
      <c r="G4320">
        <v>13</v>
      </c>
      <c r="H4320">
        <f t="shared" si="2302"/>
        <v>0.13</v>
      </c>
      <c r="I4320">
        <v>6.5</v>
      </c>
      <c r="J4320">
        <v>2</v>
      </c>
      <c r="K4320">
        <f t="shared" si="2303"/>
        <v>1.3273260000000002E-2</v>
      </c>
      <c r="L4320">
        <f>0.000064*(G4320^1.958025*I4320^0.883501+0.000045*G4320^2)</f>
        <v>5.0760142683576176E-2</v>
      </c>
      <c r="O4320">
        <f>L4320*0.44*0.75</f>
        <v>1.6750847085580139E-2</v>
      </c>
      <c r="Q4320">
        <f>O4320*0.52</f>
        <v>8.710440484501673E-3</v>
      </c>
      <c r="T4320">
        <f>(L4320*0.44*0.75)*(1+0.2)*0.52*3.67</f>
        <v>3.836077989374536E-2</v>
      </c>
    </row>
    <row r="4321" spans="1:24" x14ac:dyDescent="0.3">
      <c r="A4321" s="26">
        <v>37001</v>
      </c>
      <c r="B4321">
        <v>150</v>
      </c>
      <c r="C4321" t="s">
        <v>211</v>
      </c>
      <c r="D4321">
        <v>36</v>
      </c>
      <c r="E4321" t="s">
        <v>214</v>
      </c>
      <c r="F4321">
        <v>3</v>
      </c>
      <c r="G4321">
        <v>8</v>
      </c>
      <c r="H4321">
        <f t="shared" si="2302"/>
        <v>0.08</v>
      </c>
      <c r="I4321">
        <v>4</v>
      </c>
      <c r="J4321">
        <v>1.5</v>
      </c>
      <c r="K4321">
        <f t="shared" si="2303"/>
        <v>5.0265600000000002E-3</v>
      </c>
      <c r="L4321">
        <f t="shared" ref="L4321:L4322" si="2311">0.000081*(G4321^1.864042*I4321^0.850892+0.000027*G4321^2)</f>
        <v>1.2710876435294557E-2</v>
      </c>
      <c r="O4321">
        <f t="shared" ref="O4321:O4322" si="2312">L4321*0.47*0.75</f>
        <v>4.4805839434413309E-3</v>
      </c>
      <c r="Q4321">
        <f t="shared" ref="Q4321:Q4322" si="2313">O4321*0.521</f>
        <v>2.3343842345329336E-3</v>
      </c>
      <c r="T4321">
        <f t="shared" ref="T4321:T4322" si="2314">(L4321*0.47*0.75)*(1+0.2)*0.521*3.67</f>
        <v>1.0280628168883039E-2</v>
      </c>
    </row>
    <row r="4322" spans="1:24" x14ac:dyDescent="0.3">
      <c r="A4322" s="26">
        <v>37001</v>
      </c>
      <c r="B4322">
        <v>150</v>
      </c>
      <c r="C4322" t="s">
        <v>211</v>
      </c>
      <c r="D4322">
        <v>37</v>
      </c>
      <c r="E4322" t="s">
        <v>214</v>
      </c>
      <c r="F4322">
        <v>3</v>
      </c>
      <c r="G4322">
        <v>8</v>
      </c>
      <c r="H4322">
        <f t="shared" si="2302"/>
        <v>0.08</v>
      </c>
      <c r="I4322">
        <v>4</v>
      </c>
      <c r="J4322">
        <v>1</v>
      </c>
      <c r="K4322">
        <f t="shared" si="2303"/>
        <v>5.0265600000000002E-3</v>
      </c>
      <c r="L4322">
        <f t="shared" si="2311"/>
        <v>1.2710876435294557E-2</v>
      </c>
      <c r="O4322">
        <f t="shared" si="2312"/>
        <v>4.4805839434413309E-3</v>
      </c>
      <c r="Q4322">
        <f t="shared" si="2313"/>
        <v>2.3343842345329336E-3</v>
      </c>
      <c r="T4322">
        <f t="shared" si="2314"/>
        <v>1.0280628168883039E-2</v>
      </c>
    </row>
    <row r="4323" spans="1:24" s="13" customFormat="1" x14ac:dyDescent="0.3">
      <c r="A4323" s="29"/>
      <c r="H4323"/>
      <c r="K4323"/>
      <c r="L4323"/>
      <c r="M4323"/>
      <c r="N4323"/>
      <c r="O4323"/>
      <c r="P4323"/>
    </row>
    <row r="4324" spans="1:24" x14ac:dyDescent="0.3">
      <c r="A4324" s="26">
        <v>37001</v>
      </c>
      <c r="B4324">
        <v>150</v>
      </c>
      <c r="C4324" t="s">
        <v>211</v>
      </c>
      <c r="D4324">
        <v>39</v>
      </c>
      <c r="E4324" t="s">
        <v>215</v>
      </c>
      <c r="F4324">
        <v>3</v>
      </c>
      <c r="G4324">
        <v>9</v>
      </c>
      <c r="H4324">
        <f t="shared" si="2302"/>
        <v>0.09</v>
      </c>
      <c r="I4324">
        <v>6.2</v>
      </c>
      <c r="J4324">
        <v>2.4</v>
      </c>
      <c r="K4324">
        <f t="shared" si="2303"/>
        <v>6.3617399999999994E-3</v>
      </c>
      <c r="L4324">
        <f t="shared" ref="L4324:L4329" si="2315">0.000064*(G4324^1.958025*I4324^0.883501+0.000045*G4324^2)</f>
        <v>2.3697022937884771E-2</v>
      </c>
      <c r="O4324">
        <f t="shared" ref="O4324:O4329" si="2316">L4324*0.44*0.75</f>
        <v>7.8200175695019754E-3</v>
      </c>
      <c r="Q4324">
        <f t="shared" ref="Q4324:Q4329" si="2317">O4324*0.52</f>
        <v>4.0664091361410273E-3</v>
      </c>
      <c r="T4324">
        <f t="shared" ref="T4324:T4329" si="2318">(L4324*0.44*0.75)*(1+0.2)*0.52*3.67</f>
        <v>1.7908465835565081E-2</v>
      </c>
    </row>
    <row r="4325" spans="1:24" x14ac:dyDescent="0.3">
      <c r="A4325" s="26">
        <v>37001</v>
      </c>
      <c r="B4325">
        <v>150</v>
      </c>
      <c r="C4325" t="s">
        <v>211</v>
      </c>
      <c r="D4325">
        <v>40</v>
      </c>
      <c r="E4325" t="s">
        <v>215</v>
      </c>
      <c r="F4325">
        <v>1</v>
      </c>
      <c r="G4325">
        <v>43</v>
      </c>
      <c r="H4325">
        <f t="shared" si="2302"/>
        <v>0.43</v>
      </c>
      <c r="I4325">
        <v>16.399999999999999</v>
      </c>
      <c r="J4325">
        <v>6</v>
      </c>
      <c r="K4325">
        <f t="shared" si="2303"/>
        <v>0.14522046</v>
      </c>
      <c r="L4325">
        <f t="shared" si="2315"/>
        <v>1.1963816255756972</v>
      </c>
      <c r="O4325">
        <f t="shared" si="2316"/>
        <v>0.39480593643998008</v>
      </c>
      <c r="Q4325">
        <f t="shared" si="2317"/>
        <v>0.20529908694878965</v>
      </c>
      <c r="T4325">
        <f t="shared" si="2318"/>
        <v>0.90413717892246959</v>
      </c>
    </row>
    <row r="4326" spans="1:24" x14ac:dyDescent="0.3">
      <c r="A4326" s="26">
        <v>37002</v>
      </c>
      <c r="B4326">
        <v>151</v>
      </c>
      <c r="C4326" t="s">
        <v>211</v>
      </c>
      <c r="D4326">
        <v>1</v>
      </c>
      <c r="E4326" t="s">
        <v>215</v>
      </c>
      <c r="F4326">
        <v>4</v>
      </c>
      <c r="G4326">
        <v>41</v>
      </c>
      <c r="H4326">
        <f t="shared" si="2302"/>
        <v>0.41</v>
      </c>
      <c r="I4326">
        <v>15.8</v>
      </c>
      <c r="J4326">
        <v>7</v>
      </c>
      <c r="K4326">
        <f t="shared" si="2303"/>
        <v>0.13202573999999997</v>
      </c>
      <c r="L4326">
        <f t="shared" si="2315"/>
        <v>1.0545515486464219</v>
      </c>
      <c r="O4326">
        <f t="shared" si="2316"/>
        <v>0.34800201105331924</v>
      </c>
      <c r="Q4326">
        <f t="shared" si="2317"/>
        <v>0.18096104574772601</v>
      </c>
      <c r="T4326">
        <f t="shared" si="2318"/>
        <v>0.79695244547298527</v>
      </c>
    </row>
    <row r="4327" spans="1:24" x14ac:dyDescent="0.3">
      <c r="A4327" s="26">
        <v>37002</v>
      </c>
      <c r="B4327">
        <v>151</v>
      </c>
      <c r="C4327" t="s">
        <v>211</v>
      </c>
      <c r="D4327">
        <v>2</v>
      </c>
      <c r="E4327" t="s">
        <v>215</v>
      </c>
      <c r="F4327">
        <v>1</v>
      </c>
      <c r="G4327">
        <v>40.4</v>
      </c>
      <c r="H4327">
        <f t="shared" si="2302"/>
        <v>0.40399999999999997</v>
      </c>
      <c r="I4327">
        <v>18.2</v>
      </c>
      <c r="J4327">
        <v>8.6</v>
      </c>
      <c r="K4327">
        <f t="shared" si="2303"/>
        <v>0.12818984639999997</v>
      </c>
      <c r="L4327">
        <f t="shared" si="2315"/>
        <v>1.1608896421476063</v>
      </c>
      <c r="O4327">
        <f t="shared" si="2316"/>
        <v>0.38309358190871012</v>
      </c>
      <c r="Q4327">
        <f t="shared" si="2317"/>
        <v>0.19920866259252928</v>
      </c>
      <c r="T4327">
        <f t="shared" si="2318"/>
        <v>0.87731495005749893</v>
      </c>
      <c r="U4327">
        <v>81</v>
      </c>
      <c r="V4327">
        <v>89</v>
      </c>
      <c r="W4327">
        <v>10</v>
      </c>
      <c r="X4327">
        <v>8</v>
      </c>
    </row>
    <row r="4328" spans="1:24" x14ac:dyDescent="0.3">
      <c r="A4328" s="26">
        <v>37002</v>
      </c>
      <c r="B4328">
        <v>151</v>
      </c>
      <c r="C4328" t="s">
        <v>211</v>
      </c>
      <c r="D4328">
        <v>3</v>
      </c>
      <c r="E4328" t="s">
        <v>215</v>
      </c>
      <c r="F4328">
        <v>4</v>
      </c>
      <c r="G4328">
        <v>34.700000000000003</v>
      </c>
      <c r="H4328">
        <f t="shared" si="2302"/>
        <v>0.34700000000000003</v>
      </c>
      <c r="I4328">
        <v>17.5</v>
      </c>
      <c r="J4328">
        <v>11.4</v>
      </c>
      <c r="K4328">
        <f t="shared" si="2303"/>
        <v>9.4569228600000013E-2</v>
      </c>
      <c r="L4328">
        <f t="shared" si="2315"/>
        <v>0.83255083718699086</v>
      </c>
      <c r="O4328">
        <f t="shared" si="2316"/>
        <v>0.27474177627170698</v>
      </c>
      <c r="Q4328">
        <f t="shared" si="2317"/>
        <v>0.14286572366128764</v>
      </c>
      <c r="T4328">
        <f t="shared" si="2318"/>
        <v>0.62918064700431076</v>
      </c>
    </row>
    <row r="4329" spans="1:24" x14ac:dyDescent="0.3">
      <c r="A4329" s="26">
        <v>37002</v>
      </c>
      <c r="B4329">
        <v>151</v>
      </c>
      <c r="C4329" t="s">
        <v>211</v>
      </c>
      <c r="D4329">
        <v>4</v>
      </c>
      <c r="E4329" t="s">
        <v>215</v>
      </c>
      <c r="F4329">
        <v>9</v>
      </c>
      <c r="G4329">
        <v>49</v>
      </c>
      <c r="H4329">
        <f t="shared" si="2302"/>
        <v>0.49</v>
      </c>
      <c r="I4329">
        <v>0.36</v>
      </c>
      <c r="J4329">
        <v>0</v>
      </c>
      <c r="K4329">
        <f t="shared" si="2303"/>
        <v>0.18857453999999998</v>
      </c>
      <c r="L4329">
        <f t="shared" si="2315"/>
        <v>5.2926809330799338E-2</v>
      </c>
      <c r="O4329">
        <f t="shared" si="2316"/>
        <v>1.7465847079163783E-2</v>
      </c>
      <c r="Q4329">
        <f t="shared" si="2317"/>
        <v>9.0822404811651668E-3</v>
      </c>
      <c r="T4329">
        <f t="shared" si="2318"/>
        <v>3.9998187079051395E-2</v>
      </c>
    </row>
    <row r="4330" spans="1:24" x14ac:dyDescent="0.3">
      <c r="A4330" s="26">
        <v>37002</v>
      </c>
      <c r="B4330">
        <v>151</v>
      </c>
      <c r="C4330" t="s">
        <v>211</v>
      </c>
      <c r="D4330">
        <v>5</v>
      </c>
      <c r="E4330" t="s">
        <v>213</v>
      </c>
      <c r="F4330">
        <v>3</v>
      </c>
      <c r="G4330">
        <v>12</v>
      </c>
      <c r="H4330">
        <f t="shared" si="2302"/>
        <v>0.12</v>
      </c>
      <c r="I4330">
        <v>4</v>
      </c>
      <c r="J4330">
        <v>1.8</v>
      </c>
      <c r="K4330">
        <f t="shared" si="2303"/>
        <v>1.130976E-2</v>
      </c>
      <c r="L4330">
        <f t="shared" ref="L4330:L4335" si="2319">0.000084*(G4330^1.894314*I4330^0.808223+0.000031*G4330^2)</f>
        <v>2.8522781228021626E-2</v>
      </c>
      <c r="O4330">
        <f t="shared" ref="O4330:O4335" si="2320">L4330*0.66*1.07</f>
        <v>2.0142788103228875E-2</v>
      </c>
      <c r="Q4330">
        <f t="shared" ref="Q4330:Q4335" si="2321">O4330*0.531</f>
        <v>1.0695820482814533E-2</v>
      </c>
      <c r="T4330">
        <f t="shared" ref="T4330:T4335" si="2322">(L4330*0.66*1.07)*(1+0.2)*0.531*3.67</f>
        <v>4.7104393406315198E-2</v>
      </c>
    </row>
    <row r="4331" spans="1:24" x14ac:dyDescent="0.3">
      <c r="A4331" s="26">
        <v>37002</v>
      </c>
      <c r="B4331">
        <v>151</v>
      </c>
      <c r="C4331" t="s">
        <v>211</v>
      </c>
      <c r="D4331">
        <v>6</v>
      </c>
      <c r="E4331" t="s">
        <v>213</v>
      </c>
      <c r="F4331">
        <v>3</v>
      </c>
      <c r="G4331">
        <v>11</v>
      </c>
      <c r="H4331">
        <f t="shared" si="2302"/>
        <v>0.11</v>
      </c>
      <c r="I4331">
        <v>4</v>
      </c>
      <c r="J4331">
        <v>1.9</v>
      </c>
      <c r="K4331">
        <f t="shared" si="2303"/>
        <v>9.503339999999999E-3</v>
      </c>
      <c r="L4331">
        <f t="shared" si="2319"/>
        <v>2.4188471113391074E-2</v>
      </c>
      <c r="O4331">
        <f t="shared" si="2320"/>
        <v>1.7081898300276777E-2</v>
      </c>
      <c r="Q4331">
        <f t="shared" si="2321"/>
        <v>9.0704879974469691E-3</v>
      </c>
      <c r="T4331">
        <f t="shared" si="2322"/>
        <v>3.9946429140756447E-2</v>
      </c>
    </row>
    <row r="4332" spans="1:24" x14ac:dyDescent="0.3">
      <c r="A4332" s="26">
        <v>37002</v>
      </c>
      <c r="B4332">
        <v>151</v>
      </c>
      <c r="C4332" t="s">
        <v>211</v>
      </c>
      <c r="D4332">
        <v>7</v>
      </c>
      <c r="E4332" t="s">
        <v>213</v>
      </c>
      <c r="F4332">
        <v>3</v>
      </c>
      <c r="G4332">
        <v>10</v>
      </c>
      <c r="H4332">
        <f t="shared" si="2302"/>
        <v>0.1</v>
      </c>
      <c r="I4332">
        <v>3.8</v>
      </c>
      <c r="J4332">
        <v>1</v>
      </c>
      <c r="K4332">
        <f t="shared" si="2303"/>
        <v>7.8540000000000016E-3</v>
      </c>
      <c r="L4332">
        <f t="shared" si="2319"/>
        <v>1.9372852036263096E-2</v>
      </c>
      <c r="O4332">
        <f t="shared" si="2320"/>
        <v>1.3681108108009E-2</v>
      </c>
      <c r="Q4332">
        <f t="shared" si="2321"/>
        <v>7.2646684053527793E-3</v>
      </c>
      <c r="T4332">
        <f t="shared" si="2322"/>
        <v>3.1993599657173639E-2</v>
      </c>
    </row>
    <row r="4333" spans="1:24" x14ac:dyDescent="0.3">
      <c r="A4333" s="26">
        <v>37002</v>
      </c>
      <c r="B4333">
        <v>151</v>
      </c>
      <c r="C4333" t="s">
        <v>211</v>
      </c>
      <c r="D4333">
        <v>8</v>
      </c>
      <c r="E4333" t="s">
        <v>213</v>
      </c>
      <c r="F4333">
        <v>3</v>
      </c>
      <c r="G4333">
        <v>20</v>
      </c>
      <c r="H4333">
        <f t="shared" si="2302"/>
        <v>0.2</v>
      </c>
      <c r="I4333">
        <v>4.5</v>
      </c>
      <c r="J4333">
        <v>1.8</v>
      </c>
      <c r="K4333">
        <f t="shared" si="2303"/>
        <v>3.1416000000000006E-2</v>
      </c>
      <c r="L4333">
        <f t="shared" si="2319"/>
        <v>8.2563002425579027E-2</v>
      </c>
      <c r="O4333">
        <f t="shared" si="2320"/>
        <v>5.8305992312943915E-2</v>
      </c>
      <c r="Q4333">
        <f t="shared" si="2321"/>
        <v>3.096048191817322E-2</v>
      </c>
      <c r="T4333">
        <f t="shared" si="2322"/>
        <v>0.13634996236763486</v>
      </c>
    </row>
    <row r="4334" spans="1:24" x14ac:dyDescent="0.3">
      <c r="A4334" s="26">
        <v>37002</v>
      </c>
      <c r="B4334">
        <v>151</v>
      </c>
      <c r="C4334" t="s">
        <v>211</v>
      </c>
      <c r="D4334">
        <v>9</v>
      </c>
      <c r="E4334" t="s">
        <v>213</v>
      </c>
      <c r="F4334">
        <v>4</v>
      </c>
      <c r="G4334">
        <v>29</v>
      </c>
      <c r="H4334">
        <f t="shared" si="2302"/>
        <v>0.28999999999999998</v>
      </c>
      <c r="I4334">
        <v>4</v>
      </c>
      <c r="J4334">
        <v>1.7</v>
      </c>
      <c r="K4334">
        <f t="shared" si="2303"/>
        <v>6.6052139999999995E-2</v>
      </c>
      <c r="L4334">
        <f t="shared" si="2319"/>
        <v>0.15174880752970168</v>
      </c>
      <c r="O4334">
        <f t="shared" si="2320"/>
        <v>0.10716500787747534</v>
      </c>
      <c r="Q4334">
        <f t="shared" si="2321"/>
        <v>5.6904619182939403E-2</v>
      </c>
      <c r="T4334">
        <f t="shared" si="2322"/>
        <v>0.25060794288166516</v>
      </c>
    </row>
    <row r="4335" spans="1:24" x14ac:dyDescent="0.3">
      <c r="A4335" s="26">
        <v>37002</v>
      </c>
      <c r="B4335">
        <v>151</v>
      </c>
      <c r="C4335" t="s">
        <v>211</v>
      </c>
      <c r="D4335">
        <v>10</v>
      </c>
      <c r="E4335" t="s">
        <v>213</v>
      </c>
      <c r="F4335">
        <v>4</v>
      </c>
      <c r="G4335">
        <v>24</v>
      </c>
      <c r="H4335">
        <f t="shared" si="2302"/>
        <v>0.24</v>
      </c>
      <c r="I4335">
        <v>3</v>
      </c>
      <c r="J4335">
        <v>1</v>
      </c>
      <c r="K4335">
        <f t="shared" si="2303"/>
        <v>4.5239040000000001E-2</v>
      </c>
      <c r="L4335">
        <f t="shared" si="2319"/>
        <v>8.4035132203369126E-2</v>
      </c>
      <c r="O4335">
        <f t="shared" si="2320"/>
        <v>5.9345610362019283E-2</v>
      </c>
      <c r="Q4335">
        <f t="shared" si="2321"/>
        <v>3.1512519102232239E-2</v>
      </c>
      <c r="T4335">
        <f t="shared" si="2322"/>
        <v>0.13878113412623078</v>
      </c>
    </row>
    <row r="4336" spans="1:24" x14ac:dyDescent="0.3">
      <c r="A4336" s="26">
        <v>37002</v>
      </c>
      <c r="B4336">
        <v>151</v>
      </c>
      <c r="C4336" t="s">
        <v>211</v>
      </c>
      <c r="D4336">
        <v>11</v>
      </c>
      <c r="E4336" t="s">
        <v>215</v>
      </c>
      <c r="F4336">
        <v>3</v>
      </c>
      <c r="G4336">
        <v>36</v>
      </c>
      <c r="H4336">
        <f t="shared" si="2302"/>
        <v>0.36</v>
      </c>
      <c r="I4336">
        <v>16.5</v>
      </c>
      <c r="J4336">
        <v>8.9</v>
      </c>
      <c r="K4336">
        <f t="shared" si="2303"/>
        <v>0.10178783999999999</v>
      </c>
      <c r="L4336">
        <f>0.000064*(G4336^1.958025*I4336^0.883501+0.000045*G4336^2)</f>
        <v>0.84939435163944899</v>
      </c>
      <c r="O4336">
        <f>L4336*0.44*0.75</f>
        <v>0.28030013604101817</v>
      </c>
      <c r="Q4336">
        <f>O4336*0.52</f>
        <v>0.14575607074132946</v>
      </c>
      <c r="T4336">
        <f>(L4336*0.44*0.75)*(1+0.2)*0.52*3.67</f>
        <v>0.6419097355448149</v>
      </c>
    </row>
    <row r="4337" spans="1:20" x14ac:dyDescent="0.3">
      <c r="A4337" s="26">
        <v>37002</v>
      </c>
      <c r="B4337">
        <v>151</v>
      </c>
      <c r="C4337" t="s">
        <v>211</v>
      </c>
      <c r="D4337">
        <v>12</v>
      </c>
      <c r="E4337" t="s">
        <v>213</v>
      </c>
      <c r="F4337">
        <v>4</v>
      </c>
      <c r="G4337">
        <v>25</v>
      </c>
      <c r="H4337">
        <f t="shared" si="2302"/>
        <v>0.25</v>
      </c>
      <c r="I4337">
        <v>5.0999999999999996</v>
      </c>
      <c r="J4337">
        <v>2</v>
      </c>
      <c r="K4337">
        <f t="shared" si="2303"/>
        <v>4.9087499999999999E-2</v>
      </c>
      <c r="L4337">
        <f t="shared" ref="L4337:L4338" si="2323">0.000084*(G4337^1.894314*I4337^0.808223+0.000031*G4337^2)</f>
        <v>0.13941072191621215</v>
      </c>
      <c r="O4337">
        <f>L4337*0.66*1.07</f>
        <v>9.8451851817229027E-2</v>
      </c>
      <c r="Q4337">
        <f t="shared" ref="Q4337:Q4338" si="2324">O4337*0.531</f>
        <v>5.2277933314948614E-2</v>
      </c>
      <c r="T4337">
        <f>(L4337*0.66*1.07)*(1+0.2)*0.531*3.67</f>
        <v>0.23023201831903373</v>
      </c>
    </row>
    <row r="4338" spans="1:20" x14ac:dyDescent="0.3">
      <c r="A4338" s="26">
        <v>37002</v>
      </c>
      <c r="B4338">
        <v>151</v>
      </c>
      <c r="C4338" t="s">
        <v>211</v>
      </c>
      <c r="D4338">
        <v>13</v>
      </c>
      <c r="E4338" t="s">
        <v>213</v>
      </c>
      <c r="F4338">
        <v>3</v>
      </c>
      <c r="G4338">
        <v>20</v>
      </c>
      <c r="H4338">
        <f t="shared" si="2302"/>
        <v>0.2</v>
      </c>
      <c r="I4338">
        <v>6</v>
      </c>
      <c r="J4338">
        <v>2</v>
      </c>
      <c r="K4338">
        <f t="shared" si="2303"/>
        <v>3.1416000000000006E-2</v>
      </c>
      <c r="L4338">
        <f t="shared" si="2323"/>
        <v>0.10417480631014567</v>
      </c>
      <c r="O4338">
        <f>L4338*0.66*1.07</f>
        <v>7.3568248216224874E-2</v>
      </c>
      <c r="Q4338">
        <f t="shared" si="2324"/>
        <v>3.9064739802815412E-2</v>
      </c>
      <c r="T4338">
        <f>(L4338*0.66*1.07)*(1+0.2)*0.531*3.67</f>
        <v>0.17204111409159903</v>
      </c>
    </row>
    <row r="4339" spans="1:20" x14ac:dyDescent="0.3">
      <c r="A4339" s="26">
        <v>37002</v>
      </c>
      <c r="B4339">
        <v>151</v>
      </c>
      <c r="C4339" t="s">
        <v>211</v>
      </c>
      <c r="D4339">
        <v>14</v>
      </c>
      <c r="E4339" t="s">
        <v>217</v>
      </c>
      <c r="F4339">
        <v>4</v>
      </c>
      <c r="G4339">
        <v>8</v>
      </c>
      <c r="H4339">
        <f t="shared" si="2302"/>
        <v>0.08</v>
      </c>
      <c r="I4339">
        <v>3.5</v>
      </c>
      <c r="J4339">
        <v>1.4</v>
      </c>
      <c r="K4339">
        <f t="shared" si="2303"/>
        <v>5.0265600000000002E-3</v>
      </c>
      <c r="L4339">
        <f>0.000059*(G4339^1.965295*I4339^0.892133+0.000019*G4339^2)</f>
        <v>1.0741729331757894E-2</v>
      </c>
      <c r="O4339">
        <f>L4339*0.47*0.75</f>
        <v>3.786459589444657E-3</v>
      </c>
      <c r="Q4339">
        <f>O4339*0.52</f>
        <v>1.9689589865112215E-3</v>
      </c>
      <c r="T4339">
        <f>(L4339*0.47*0.75)*(1+0.2)*0.52*3.67</f>
        <v>8.6712953765954188E-3</v>
      </c>
    </row>
    <row r="4340" spans="1:20" x14ac:dyDescent="0.3">
      <c r="A4340" s="26">
        <v>37002</v>
      </c>
      <c r="B4340">
        <v>151</v>
      </c>
      <c r="C4340" t="s">
        <v>211</v>
      </c>
      <c r="D4340">
        <v>15</v>
      </c>
      <c r="E4340" t="s">
        <v>215</v>
      </c>
      <c r="F4340">
        <v>4</v>
      </c>
      <c r="G4340">
        <v>18</v>
      </c>
      <c r="H4340">
        <f t="shared" si="2302"/>
        <v>0.18</v>
      </c>
      <c r="I4340">
        <v>6.8</v>
      </c>
      <c r="J4340">
        <v>2.5</v>
      </c>
      <c r="K4340">
        <f t="shared" si="2303"/>
        <v>2.5446959999999998E-2</v>
      </c>
      <c r="L4340">
        <f t="shared" ref="L4340:L4341" si="2325">0.000064*(G4340^1.958025*I4340^0.883501+0.000045*G4340^2)</f>
        <v>9.9899067481257056E-2</v>
      </c>
      <c r="O4340">
        <f>L4340*0.44*0.75</f>
        <v>3.2966692268814823E-2</v>
      </c>
      <c r="Q4340">
        <f t="shared" ref="Q4340:Q4341" si="2326">O4340*0.52</f>
        <v>1.714267997978371E-2</v>
      </c>
      <c r="T4340">
        <f>(L4340*0.44*0.75)*(1+0.2)*0.52*3.67</f>
        <v>7.5496362630967456E-2</v>
      </c>
    </row>
    <row r="4341" spans="1:20" x14ac:dyDescent="0.3">
      <c r="A4341" s="26">
        <v>37002</v>
      </c>
      <c r="B4341">
        <v>151</v>
      </c>
      <c r="C4341" t="s">
        <v>211</v>
      </c>
      <c r="D4341">
        <v>16</v>
      </c>
      <c r="E4341" t="s">
        <v>215</v>
      </c>
      <c r="F4341">
        <v>4</v>
      </c>
      <c r="G4341">
        <v>16</v>
      </c>
      <c r="H4341">
        <f t="shared" si="2302"/>
        <v>0.16</v>
      </c>
      <c r="I4341">
        <v>6.5</v>
      </c>
      <c r="J4341">
        <v>1.9</v>
      </c>
      <c r="K4341">
        <f t="shared" si="2303"/>
        <v>2.0106240000000001E-2</v>
      </c>
      <c r="L4341">
        <f t="shared" si="2325"/>
        <v>7.6223865175942582E-2</v>
      </c>
      <c r="O4341">
        <f>L4341*0.44*0.75</f>
        <v>2.5153875508061051E-2</v>
      </c>
      <c r="Q4341">
        <f t="shared" si="2326"/>
        <v>1.3080015264191747E-2</v>
      </c>
      <c r="T4341">
        <f>(L4341*0.44*0.75)*(1+0.2)*0.52*3.67</f>
        <v>5.7604387223500447E-2</v>
      </c>
    </row>
    <row r="4342" spans="1:20" x14ac:dyDescent="0.3">
      <c r="A4342" s="26">
        <v>37002</v>
      </c>
      <c r="B4342">
        <v>151</v>
      </c>
      <c r="C4342" t="s">
        <v>211</v>
      </c>
      <c r="D4342">
        <v>17</v>
      </c>
      <c r="E4342" t="s">
        <v>213</v>
      </c>
      <c r="F4342">
        <v>4</v>
      </c>
      <c r="G4342">
        <v>10</v>
      </c>
      <c r="H4342">
        <f t="shared" si="2302"/>
        <v>0.1</v>
      </c>
      <c r="I4342">
        <v>4.0999999999999996</v>
      </c>
      <c r="J4342">
        <v>1.8</v>
      </c>
      <c r="K4342">
        <f t="shared" si="2303"/>
        <v>7.8540000000000016E-3</v>
      </c>
      <c r="L4342">
        <f>0.000084*(G4342^1.894314*I4342^0.808223+0.000031*G4342^2)</f>
        <v>2.0599884386864754E-2</v>
      </c>
      <c r="O4342">
        <f>L4342*0.66*1.07</f>
        <v>1.454763835400389E-2</v>
      </c>
      <c r="Q4342">
        <f>O4342*0.531</f>
        <v>7.7247959659760661E-3</v>
      </c>
      <c r="T4342">
        <f>(L4342*0.66*1.07)*(1+0.2)*0.531*3.67</f>
        <v>3.4020001434158599E-2</v>
      </c>
    </row>
    <row r="4343" spans="1:20" x14ac:dyDescent="0.3">
      <c r="A4343" s="26">
        <v>37002</v>
      </c>
      <c r="B4343">
        <v>151</v>
      </c>
      <c r="C4343" t="s">
        <v>211</v>
      </c>
      <c r="D4343">
        <v>18</v>
      </c>
      <c r="E4343" t="s">
        <v>217</v>
      </c>
      <c r="F4343">
        <v>4</v>
      </c>
      <c r="G4343">
        <v>10</v>
      </c>
      <c r="H4343">
        <f t="shared" si="2302"/>
        <v>0.1</v>
      </c>
      <c r="I4343">
        <v>4.2</v>
      </c>
      <c r="J4343">
        <v>1.8</v>
      </c>
      <c r="K4343">
        <f t="shared" si="2303"/>
        <v>7.8540000000000016E-3</v>
      </c>
      <c r="L4343">
        <f>0.000059*(G4343^1.965295*I4343^0.892133+0.000019*G4343^2)</f>
        <v>1.9596150004244892E-2</v>
      </c>
      <c r="O4343">
        <f>L4343*0.47*0.75</f>
        <v>6.9076428764963237E-3</v>
      </c>
      <c r="Q4343">
        <f>O4343*0.52</f>
        <v>3.5919742957780886E-3</v>
      </c>
      <c r="T4343">
        <f>(L4343*0.47*0.75)*(1+0.2)*0.52*3.67</f>
        <v>1.5819054798606701E-2</v>
      </c>
    </row>
    <row r="4344" spans="1:20" x14ac:dyDescent="0.3">
      <c r="A4344" s="26">
        <v>37002</v>
      </c>
      <c r="B4344">
        <v>151</v>
      </c>
      <c r="C4344" t="s">
        <v>211</v>
      </c>
      <c r="D4344">
        <v>19</v>
      </c>
      <c r="E4344" t="s">
        <v>213</v>
      </c>
      <c r="F4344">
        <v>3</v>
      </c>
      <c r="G4344">
        <v>8</v>
      </c>
      <c r="H4344">
        <f t="shared" si="2302"/>
        <v>0.08</v>
      </c>
      <c r="I4344">
        <v>4.0999999999999996</v>
      </c>
      <c r="J4344">
        <v>2</v>
      </c>
      <c r="K4344">
        <f t="shared" si="2303"/>
        <v>5.0265600000000002E-3</v>
      </c>
      <c r="L4344">
        <f t="shared" ref="L4344:L4353" si="2327">0.000084*(G4344^1.894314*I4344^0.808223+0.000031*G4344^2)</f>
        <v>1.3498535736572179E-2</v>
      </c>
      <c r="O4344">
        <f t="shared" ref="O4344:O4353" si="2328">L4344*0.66*1.07</f>
        <v>9.5326659371672735E-3</v>
      </c>
      <c r="Q4344">
        <f t="shared" ref="Q4344:Q4353" si="2329">O4344*0.531</f>
        <v>5.0618456126358229E-3</v>
      </c>
      <c r="T4344">
        <f t="shared" ref="T4344:T4353" si="2330">(L4344*0.66*1.07)*(1+0.2)*0.531*3.67</f>
        <v>2.2292368078048162E-2</v>
      </c>
    </row>
    <row r="4345" spans="1:20" x14ac:dyDescent="0.3">
      <c r="A4345" s="26">
        <v>37002</v>
      </c>
      <c r="B4345">
        <v>151</v>
      </c>
      <c r="C4345" t="s">
        <v>211</v>
      </c>
      <c r="D4345">
        <v>20</v>
      </c>
      <c r="E4345" t="s">
        <v>213</v>
      </c>
      <c r="F4345">
        <v>3</v>
      </c>
      <c r="G4345">
        <v>8</v>
      </c>
      <c r="H4345">
        <f t="shared" si="2302"/>
        <v>0.08</v>
      </c>
      <c r="I4345">
        <v>4</v>
      </c>
      <c r="J4345">
        <v>1.9</v>
      </c>
      <c r="K4345">
        <f t="shared" si="2303"/>
        <v>5.0265600000000002E-3</v>
      </c>
      <c r="L4345">
        <f t="shared" si="2327"/>
        <v>1.3231817251035049E-2</v>
      </c>
      <c r="O4345">
        <f t="shared" si="2328"/>
        <v>9.3443093426809534E-3</v>
      </c>
      <c r="Q4345">
        <f t="shared" si="2329"/>
        <v>4.9618282609635864E-3</v>
      </c>
      <c r="T4345">
        <f t="shared" si="2330"/>
        <v>2.1851891661283634E-2</v>
      </c>
    </row>
    <row r="4346" spans="1:20" x14ac:dyDescent="0.3">
      <c r="A4346" s="26">
        <v>37002</v>
      </c>
      <c r="B4346">
        <v>151</v>
      </c>
      <c r="C4346" t="s">
        <v>211</v>
      </c>
      <c r="D4346">
        <v>21</v>
      </c>
      <c r="E4346" t="s">
        <v>213</v>
      </c>
      <c r="F4346">
        <v>4</v>
      </c>
      <c r="G4346">
        <v>8</v>
      </c>
      <c r="H4346">
        <f t="shared" si="2302"/>
        <v>0.08</v>
      </c>
      <c r="I4346">
        <v>4</v>
      </c>
      <c r="J4346">
        <v>1.8</v>
      </c>
      <c r="K4346">
        <f t="shared" si="2303"/>
        <v>5.0265600000000002E-3</v>
      </c>
      <c r="L4346">
        <f t="shared" si="2327"/>
        <v>1.3231817251035049E-2</v>
      </c>
      <c r="O4346">
        <f t="shared" si="2328"/>
        <v>9.3443093426809534E-3</v>
      </c>
      <c r="Q4346">
        <f t="shared" si="2329"/>
        <v>4.9618282609635864E-3</v>
      </c>
      <c r="T4346">
        <f t="shared" si="2330"/>
        <v>2.1851891661283634E-2</v>
      </c>
    </row>
    <row r="4347" spans="1:20" x14ac:dyDescent="0.3">
      <c r="A4347" s="26">
        <v>37002</v>
      </c>
      <c r="B4347">
        <v>151</v>
      </c>
      <c r="C4347" t="s">
        <v>211</v>
      </c>
      <c r="D4347">
        <v>22</v>
      </c>
      <c r="E4347" t="s">
        <v>213</v>
      </c>
      <c r="F4347">
        <v>4</v>
      </c>
      <c r="G4347">
        <v>9</v>
      </c>
      <c r="H4347">
        <f t="shared" si="2302"/>
        <v>0.09</v>
      </c>
      <c r="I4347">
        <v>4.2</v>
      </c>
      <c r="J4347">
        <v>2</v>
      </c>
      <c r="K4347">
        <f t="shared" si="2303"/>
        <v>6.3617399999999994E-3</v>
      </c>
      <c r="L4347">
        <f t="shared" si="2327"/>
        <v>1.7204575707972673E-2</v>
      </c>
      <c r="O4347">
        <f t="shared" si="2328"/>
        <v>1.2149871364970302E-2</v>
      </c>
      <c r="Q4347">
        <f t="shared" si="2329"/>
        <v>6.4515816947992308E-3</v>
      </c>
      <c r="T4347">
        <f t="shared" si="2330"/>
        <v>2.8412765783895809E-2</v>
      </c>
    </row>
    <row r="4348" spans="1:20" x14ac:dyDescent="0.3">
      <c r="A4348" s="26">
        <v>37002</v>
      </c>
      <c r="B4348">
        <v>151</v>
      </c>
      <c r="C4348" t="s">
        <v>211</v>
      </c>
      <c r="D4348">
        <v>23</v>
      </c>
      <c r="E4348" t="s">
        <v>213</v>
      </c>
      <c r="F4348">
        <v>4</v>
      </c>
      <c r="G4348">
        <v>20</v>
      </c>
      <c r="H4348">
        <f t="shared" si="2302"/>
        <v>0.2</v>
      </c>
      <c r="I4348">
        <v>6.9</v>
      </c>
      <c r="J4348">
        <v>2</v>
      </c>
      <c r="K4348">
        <f t="shared" si="2303"/>
        <v>3.1416000000000006E-2</v>
      </c>
      <c r="L4348">
        <f t="shared" si="2327"/>
        <v>0.11663251173666192</v>
      </c>
      <c r="O4348">
        <f t="shared" si="2328"/>
        <v>8.2365879788430657E-2</v>
      </c>
      <c r="Q4348">
        <f t="shared" si="2329"/>
        <v>4.3736282167656682E-2</v>
      </c>
      <c r="T4348">
        <f t="shared" si="2330"/>
        <v>0.19261458666636003</v>
      </c>
    </row>
    <row r="4349" spans="1:20" x14ac:dyDescent="0.3">
      <c r="A4349" s="26">
        <v>37002</v>
      </c>
      <c r="B4349">
        <v>151</v>
      </c>
      <c r="C4349" t="s">
        <v>211</v>
      </c>
      <c r="D4349">
        <v>24</v>
      </c>
      <c r="E4349" t="s">
        <v>213</v>
      </c>
      <c r="F4349">
        <v>4</v>
      </c>
      <c r="G4349">
        <v>20</v>
      </c>
      <c r="H4349">
        <f t="shared" si="2302"/>
        <v>0.2</v>
      </c>
      <c r="I4349">
        <v>7.5</v>
      </c>
      <c r="J4349">
        <v>2.5</v>
      </c>
      <c r="K4349">
        <f t="shared" si="2303"/>
        <v>3.1416000000000006E-2</v>
      </c>
      <c r="L4349">
        <f t="shared" si="2327"/>
        <v>0.12476330952516751</v>
      </c>
      <c r="O4349">
        <f t="shared" si="2328"/>
        <v>8.8107849186673304E-2</v>
      </c>
      <c r="Q4349">
        <f t="shared" si="2329"/>
        <v>4.6785267918123527E-2</v>
      </c>
      <c r="T4349">
        <f t="shared" si="2330"/>
        <v>0.20604231991141603</v>
      </c>
    </row>
    <row r="4350" spans="1:20" x14ac:dyDescent="0.3">
      <c r="A4350" s="26">
        <v>37002</v>
      </c>
      <c r="B4350">
        <v>151</v>
      </c>
      <c r="C4350" t="s">
        <v>211</v>
      </c>
      <c r="D4350">
        <v>25</v>
      </c>
      <c r="E4350" t="s">
        <v>213</v>
      </c>
      <c r="F4350">
        <v>3</v>
      </c>
      <c r="G4350">
        <v>8.5</v>
      </c>
      <c r="H4350">
        <f t="shared" si="2302"/>
        <v>8.5000000000000006E-2</v>
      </c>
      <c r="I4350">
        <v>3</v>
      </c>
      <c r="J4350">
        <v>2</v>
      </c>
      <c r="K4350">
        <f t="shared" si="2303"/>
        <v>5.6745150000000006E-3</v>
      </c>
      <c r="L4350">
        <f t="shared" si="2327"/>
        <v>1.1762994311110447E-2</v>
      </c>
      <c r="O4350">
        <f t="shared" si="2328"/>
        <v>8.3070265825061999E-3</v>
      </c>
      <c r="Q4350">
        <f t="shared" si="2329"/>
        <v>4.4110311153107923E-3</v>
      </c>
      <c r="T4350">
        <f t="shared" si="2330"/>
        <v>1.9426181031828728E-2</v>
      </c>
    </row>
    <row r="4351" spans="1:20" x14ac:dyDescent="0.3">
      <c r="A4351" s="26">
        <v>37002</v>
      </c>
      <c r="B4351">
        <v>151</v>
      </c>
      <c r="C4351" t="s">
        <v>211</v>
      </c>
      <c r="D4351">
        <v>26</v>
      </c>
      <c r="E4351" t="s">
        <v>213</v>
      </c>
      <c r="F4351">
        <v>4</v>
      </c>
      <c r="G4351">
        <v>17</v>
      </c>
      <c r="H4351">
        <f t="shared" si="2302"/>
        <v>0.17</v>
      </c>
      <c r="I4351">
        <v>6.5</v>
      </c>
      <c r="J4351">
        <v>2.5</v>
      </c>
      <c r="K4351">
        <f t="shared" si="2303"/>
        <v>2.2698060000000003E-2</v>
      </c>
      <c r="L4351">
        <f t="shared" si="2327"/>
        <v>8.1687419505500847E-2</v>
      </c>
      <c r="O4351">
        <f t="shared" si="2328"/>
        <v>5.7687655654784703E-2</v>
      </c>
      <c r="Q4351">
        <f t="shared" si="2329"/>
        <v>3.0632145152690679E-2</v>
      </c>
      <c r="T4351">
        <f t="shared" si="2330"/>
        <v>0.13490396725244974</v>
      </c>
    </row>
    <row r="4352" spans="1:20" x14ac:dyDescent="0.3">
      <c r="A4352" s="26">
        <v>37002</v>
      </c>
      <c r="B4352">
        <v>151</v>
      </c>
      <c r="C4352" t="s">
        <v>211</v>
      </c>
      <c r="D4352">
        <v>27</v>
      </c>
      <c r="E4352" t="s">
        <v>213</v>
      </c>
      <c r="F4352">
        <v>4</v>
      </c>
      <c r="G4352">
        <v>20</v>
      </c>
      <c r="H4352">
        <f t="shared" si="2302"/>
        <v>0.2</v>
      </c>
      <c r="I4352">
        <v>5</v>
      </c>
      <c r="J4352">
        <v>1.6</v>
      </c>
      <c r="K4352">
        <f t="shared" si="2303"/>
        <v>3.1416000000000006E-2</v>
      </c>
      <c r="L4352">
        <f t="shared" si="2327"/>
        <v>8.9901572221031387E-2</v>
      </c>
      <c r="O4352">
        <f t="shared" si="2328"/>
        <v>6.3488490302492373E-2</v>
      </c>
      <c r="Q4352">
        <f t="shared" si="2329"/>
        <v>3.371238835062345E-2</v>
      </c>
      <c r="T4352">
        <f t="shared" si="2330"/>
        <v>0.14846935829614569</v>
      </c>
    </row>
    <row r="4353" spans="1:24" x14ac:dyDescent="0.3">
      <c r="A4353" s="26">
        <v>37002</v>
      </c>
      <c r="B4353">
        <v>151</v>
      </c>
      <c r="C4353" t="s">
        <v>211</v>
      </c>
      <c r="D4353">
        <v>28</v>
      </c>
      <c r="E4353" t="s">
        <v>213</v>
      </c>
      <c r="F4353">
        <v>2</v>
      </c>
      <c r="G4353">
        <v>11.5</v>
      </c>
      <c r="H4353">
        <f t="shared" si="2302"/>
        <v>0.115</v>
      </c>
      <c r="I4353">
        <v>3.7</v>
      </c>
      <c r="J4353">
        <v>1.3</v>
      </c>
      <c r="K4353">
        <f t="shared" si="2303"/>
        <v>1.0386915E-2</v>
      </c>
      <c r="L4353">
        <f t="shared" si="2327"/>
        <v>2.470664700961489E-2</v>
      </c>
      <c r="O4353">
        <f t="shared" si="2328"/>
        <v>1.7447834118190036E-2</v>
      </c>
      <c r="Q4353">
        <f t="shared" si="2329"/>
        <v>9.264799916758909E-3</v>
      </c>
      <c r="T4353">
        <f t="shared" si="2330"/>
        <v>4.0802178833406241E-2</v>
      </c>
    </row>
    <row r="4354" spans="1:24" x14ac:dyDescent="0.3">
      <c r="A4354" s="26">
        <v>37002</v>
      </c>
      <c r="B4354">
        <v>151</v>
      </c>
      <c r="C4354" t="s">
        <v>211</v>
      </c>
      <c r="D4354">
        <v>29</v>
      </c>
      <c r="E4354" t="s">
        <v>215</v>
      </c>
      <c r="F4354">
        <v>5</v>
      </c>
      <c r="G4354">
        <v>42.5</v>
      </c>
      <c r="H4354">
        <f t="shared" si="2302"/>
        <v>0.42499999999999999</v>
      </c>
      <c r="I4354">
        <v>15.8</v>
      </c>
      <c r="J4354">
        <v>6.7</v>
      </c>
      <c r="K4354">
        <f t="shared" si="2303"/>
        <v>0.14186287499999997</v>
      </c>
      <c r="L4354">
        <f>0.000064*(G4354^1.958025*I4354^0.883501+0.000045*G4354^2)</f>
        <v>1.1314176268440121</v>
      </c>
      <c r="O4354">
        <f>L4354*0.44*0.75</f>
        <v>0.37336781685852399</v>
      </c>
      <c r="Q4354">
        <f>O4354*0.52</f>
        <v>0.19415126476643249</v>
      </c>
      <c r="T4354">
        <f>(L4354*0.44*0.75)*(1+0.2)*0.52*3.67</f>
        <v>0.85504217003136862</v>
      </c>
    </row>
    <row r="4355" spans="1:24" x14ac:dyDescent="0.3">
      <c r="A4355" s="26">
        <v>37002</v>
      </c>
      <c r="B4355">
        <v>151</v>
      </c>
      <c r="C4355" t="s">
        <v>211</v>
      </c>
      <c r="D4355">
        <v>30</v>
      </c>
      <c r="E4355" t="s">
        <v>213</v>
      </c>
      <c r="F4355">
        <v>3</v>
      </c>
      <c r="G4355">
        <v>17</v>
      </c>
      <c r="H4355">
        <f t="shared" ref="H4355:H4418" si="2331">G4355/100</f>
        <v>0.17</v>
      </c>
      <c r="I4355">
        <v>6.2</v>
      </c>
      <c r="J4355">
        <v>1.5</v>
      </c>
      <c r="K4355">
        <f t="shared" ref="K4355:K4418" si="2332">0.7854*H4355^2</f>
        <v>2.2698060000000003E-2</v>
      </c>
      <c r="L4355">
        <f t="shared" ref="L4355:L4357" si="2333">0.000084*(G4355^1.894314*I4355^0.808223+0.000031*G4355^2)</f>
        <v>7.8626555316823318E-2</v>
      </c>
      <c r="O4355">
        <f>L4355*0.66*1.07</f>
        <v>5.5526073364740636E-2</v>
      </c>
      <c r="Q4355">
        <f t="shared" ref="Q4355:Q4357" si="2334">O4355*0.531</f>
        <v>2.9484344956677278E-2</v>
      </c>
      <c r="T4355">
        <f>(L4355*0.66*1.07)*(1+0.2)*0.531*3.67</f>
        <v>0.12984905518920675</v>
      </c>
    </row>
    <row r="4356" spans="1:24" x14ac:dyDescent="0.3">
      <c r="A4356" s="26">
        <v>37002</v>
      </c>
      <c r="B4356">
        <v>151</v>
      </c>
      <c r="C4356" t="s">
        <v>211</v>
      </c>
      <c r="D4356">
        <v>31</v>
      </c>
      <c r="E4356" t="s">
        <v>213</v>
      </c>
      <c r="F4356">
        <v>3</v>
      </c>
      <c r="G4356">
        <v>22</v>
      </c>
      <c r="H4356">
        <f t="shared" si="2331"/>
        <v>0.22</v>
      </c>
      <c r="I4356">
        <v>5.5</v>
      </c>
      <c r="J4356">
        <v>1.6</v>
      </c>
      <c r="K4356">
        <f t="shared" si="2332"/>
        <v>3.8013359999999996E-2</v>
      </c>
      <c r="L4356">
        <f t="shared" si="2333"/>
        <v>0.11631406237703287</v>
      </c>
      <c r="O4356">
        <f>L4356*0.66*1.07</f>
        <v>8.2140990850660622E-2</v>
      </c>
      <c r="Q4356">
        <f t="shared" si="2334"/>
        <v>4.3616866141700794E-2</v>
      </c>
      <c r="T4356">
        <f>(L4356*0.66*1.07)*(1+0.2)*0.531*3.67</f>
        <v>0.19208867848805031</v>
      </c>
    </row>
    <row r="4357" spans="1:24" x14ac:dyDescent="0.3">
      <c r="A4357" s="26">
        <v>37002</v>
      </c>
      <c r="B4357">
        <v>151</v>
      </c>
      <c r="C4357" t="s">
        <v>211</v>
      </c>
      <c r="D4357">
        <v>32</v>
      </c>
      <c r="E4357" t="s">
        <v>213</v>
      </c>
      <c r="F4357">
        <v>3</v>
      </c>
      <c r="G4357">
        <v>21</v>
      </c>
      <c r="H4357">
        <f t="shared" si="2331"/>
        <v>0.21</v>
      </c>
      <c r="I4357">
        <v>7</v>
      </c>
      <c r="J4357">
        <v>1.8</v>
      </c>
      <c r="K4357">
        <f t="shared" si="2332"/>
        <v>3.4636139999999996E-2</v>
      </c>
      <c r="L4357">
        <f t="shared" si="2333"/>
        <v>0.12942236565873161</v>
      </c>
      <c r="O4357">
        <f>L4357*0.66*1.07</f>
        <v>9.1398074628196269E-2</v>
      </c>
      <c r="Q4357">
        <f t="shared" si="2334"/>
        <v>4.8532377627572218E-2</v>
      </c>
      <c r="T4357">
        <f>(L4357*0.66*1.07)*(1+0.2)*0.531*3.67</f>
        <v>0.21373659107182805</v>
      </c>
    </row>
    <row r="4358" spans="1:24" x14ac:dyDescent="0.3">
      <c r="A4358" s="26">
        <v>37002</v>
      </c>
      <c r="B4358">
        <v>151</v>
      </c>
      <c r="C4358" t="s">
        <v>211</v>
      </c>
      <c r="D4358">
        <v>33</v>
      </c>
      <c r="E4358" t="s">
        <v>215</v>
      </c>
      <c r="F4358">
        <v>4</v>
      </c>
      <c r="G4358">
        <v>30</v>
      </c>
      <c r="H4358">
        <f t="shared" si="2331"/>
        <v>0.3</v>
      </c>
      <c r="I4358">
        <v>16.7</v>
      </c>
      <c r="J4358">
        <v>9.8000000000000007</v>
      </c>
      <c r="K4358">
        <f t="shared" si="2332"/>
        <v>7.0685999999999999E-2</v>
      </c>
      <c r="L4358">
        <f>0.000064*(G4358^1.958025*I4358^0.883501+0.000045*G4358^2)</f>
        <v>0.60074949935217559</v>
      </c>
      <c r="O4358">
        <f>L4358*0.44*0.75</f>
        <v>0.19824733478621792</v>
      </c>
      <c r="Q4358">
        <f>O4358*0.52</f>
        <v>0.10308861408883332</v>
      </c>
      <c r="T4358">
        <f>(L4358*0.44*0.75)*(1+0.2)*0.52*3.67</f>
        <v>0.45400225644722197</v>
      </c>
    </row>
    <row r="4359" spans="1:24" x14ac:dyDescent="0.3">
      <c r="A4359" s="26">
        <v>37002</v>
      </c>
      <c r="B4359">
        <v>151</v>
      </c>
      <c r="C4359" t="s">
        <v>211</v>
      </c>
      <c r="D4359">
        <v>34</v>
      </c>
      <c r="E4359" t="s">
        <v>213</v>
      </c>
      <c r="F4359">
        <v>7</v>
      </c>
      <c r="G4359">
        <v>15</v>
      </c>
      <c r="H4359">
        <f t="shared" si="2331"/>
        <v>0.15</v>
      </c>
      <c r="I4359">
        <v>6</v>
      </c>
      <c r="J4359">
        <v>0</v>
      </c>
      <c r="K4359">
        <f t="shared" si="2332"/>
        <v>1.76715E-2</v>
      </c>
      <c r="L4359">
        <f t="shared" ref="L4359:L4361" si="2335">0.000084*(G4359^1.894314*I4359^0.808223+0.000031*G4359^2)</f>
        <v>6.0407292911326925E-2</v>
      </c>
      <c r="O4359">
        <f>L4359*0.66*1.07</f>
        <v>4.2659630253979078E-2</v>
      </c>
      <c r="Q4359">
        <f t="shared" ref="Q4359:Q4361" si="2336">O4359*0.531</f>
        <v>2.2652263664862893E-2</v>
      </c>
      <c r="T4359">
        <f>(L4359*0.66*1.07)*(1+0.2)*0.531*3.67</f>
        <v>9.9760569180056172E-2</v>
      </c>
    </row>
    <row r="4360" spans="1:24" x14ac:dyDescent="0.3">
      <c r="A4360" s="26">
        <v>37002</v>
      </c>
      <c r="B4360">
        <v>151</v>
      </c>
      <c r="C4360" t="s">
        <v>211</v>
      </c>
      <c r="D4360">
        <v>35</v>
      </c>
      <c r="E4360" t="s">
        <v>213</v>
      </c>
      <c r="F4360">
        <v>7</v>
      </c>
      <c r="G4360">
        <v>14</v>
      </c>
      <c r="H4360">
        <f t="shared" si="2331"/>
        <v>0.14000000000000001</v>
      </c>
      <c r="I4360">
        <v>4</v>
      </c>
      <c r="J4360">
        <v>0</v>
      </c>
      <c r="K4360">
        <f t="shared" si="2332"/>
        <v>1.5393840000000002E-2</v>
      </c>
      <c r="L4360">
        <f t="shared" si="2335"/>
        <v>3.8195324626432436E-2</v>
      </c>
      <c r="O4360">
        <f>L4360*0.66*1.07</f>
        <v>2.6973538251186591E-2</v>
      </c>
      <c r="Q4360">
        <f t="shared" si="2336"/>
        <v>1.432294881138008E-2</v>
      </c>
      <c r="T4360">
        <f>(L4360*0.66*1.07)*(1+0.2)*0.531*3.67</f>
        <v>6.3078266565317856E-2</v>
      </c>
    </row>
    <row r="4361" spans="1:24" x14ac:dyDescent="0.3">
      <c r="A4361" s="26">
        <v>37002</v>
      </c>
      <c r="B4361">
        <v>151</v>
      </c>
      <c r="C4361" t="s">
        <v>211</v>
      </c>
      <c r="D4361">
        <v>36</v>
      </c>
      <c r="E4361" t="s">
        <v>213</v>
      </c>
      <c r="F4361">
        <v>4</v>
      </c>
      <c r="G4361">
        <v>13</v>
      </c>
      <c r="H4361">
        <f t="shared" si="2331"/>
        <v>0.13</v>
      </c>
      <c r="I4361">
        <v>6</v>
      </c>
      <c r="J4361">
        <v>2</v>
      </c>
      <c r="K4361">
        <f t="shared" si="2332"/>
        <v>1.3273260000000002E-2</v>
      </c>
      <c r="L4361">
        <f t="shared" si="2335"/>
        <v>4.6064001393096722E-2</v>
      </c>
      <c r="O4361">
        <f>L4361*0.66*1.07</f>
        <v>3.2530397783804905E-2</v>
      </c>
      <c r="Q4361">
        <f t="shared" si="2336"/>
        <v>1.7273641223200405E-2</v>
      </c>
      <c r="T4361">
        <f>(L4361*0.66*1.07)*(1+0.2)*0.531*3.67</f>
        <v>7.6073115946974593E-2</v>
      </c>
    </row>
    <row r="4362" spans="1:24" x14ac:dyDescent="0.3">
      <c r="A4362" s="26">
        <v>37002</v>
      </c>
      <c r="B4362">
        <v>151</v>
      </c>
      <c r="C4362" t="s">
        <v>211</v>
      </c>
      <c r="D4362">
        <v>37</v>
      </c>
      <c r="E4362" t="s">
        <v>215</v>
      </c>
      <c r="F4362">
        <v>9</v>
      </c>
      <c r="G4362">
        <v>35</v>
      </c>
      <c r="H4362">
        <f t="shared" si="2331"/>
        <v>0.35</v>
      </c>
      <c r="I4362">
        <v>0.24</v>
      </c>
      <c r="J4362">
        <v>0</v>
      </c>
      <c r="K4362">
        <f t="shared" si="2332"/>
        <v>9.6211499999999991E-2</v>
      </c>
      <c r="L4362">
        <f t="shared" ref="L4362:L4368" si="2337">0.000064*(G4362^1.958025*I4362^0.883501+0.000045*G4362^2)</f>
        <v>1.9142553399287731E-2</v>
      </c>
      <c r="O4362">
        <f t="shared" ref="O4362:O4368" si="2338">L4362*0.44*0.75</f>
        <v>6.3170426217649504E-3</v>
      </c>
      <c r="Q4362">
        <f t="shared" ref="Q4362:Q4368" si="2339">O4362*0.52</f>
        <v>3.2848621633177742E-3</v>
      </c>
      <c r="T4362">
        <f t="shared" ref="T4362:T4368" si="2340">(L4362*0.44*0.75)*(1+0.2)*0.52*3.67</f>
        <v>1.4466532967251479E-2</v>
      </c>
    </row>
    <row r="4363" spans="1:24" x14ac:dyDescent="0.3">
      <c r="A4363" s="26">
        <v>37002</v>
      </c>
      <c r="B4363">
        <v>151</v>
      </c>
      <c r="C4363" t="s">
        <v>211</v>
      </c>
      <c r="D4363">
        <v>38</v>
      </c>
      <c r="E4363" t="s">
        <v>215</v>
      </c>
      <c r="F4363">
        <v>9</v>
      </c>
      <c r="G4363">
        <v>28</v>
      </c>
      <c r="H4363">
        <f t="shared" si="2331"/>
        <v>0.28000000000000003</v>
      </c>
      <c r="I4363">
        <v>0.18</v>
      </c>
      <c r="J4363">
        <v>0</v>
      </c>
      <c r="K4363">
        <f t="shared" si="2332"/>
        <v>6.157536000000001E-2</v>
      </c>
      <c r="L4363">
        <f t="shared" si="2337"/>
        <v>9.5914957898336727E-3</v>
      </c>
      <c r="O4363">
        <f t="shared" si="2338"/>
        <v>3.1651936106451119E-3</v>
      </c>
      <c r="Q4363">
        <f t="shared" si="2339"/>
        <v>1.6459006775354583E-3</v>
      </c>
      <c r="T4363">
        <f t="shared" si="2340"/>
        <v>7.2485465838661575E-3</v>
      </c>
    </row>
    <row r="4364" spans="1:24" x14ac:dyDescent="0.3">
      <c r="A4364" s="26">
        <v>37002</v>
      </c>
      <c r="B4364">
        <v>151</v>
      </c>
      <c r="C4364" t="s">
        <v>211</v>
      </c>
      <c r="D4364">
        <v>39</v>
      </c>
      <c r="E4364" t="s">
        <v>215</v>
      </c>
      <c r="F4364">
        <v>3</v>
      </c>
      <c r="G4364">
        <v>21</v>
      </c>
      <c r="H4364">
        <f t="shared" si="2331"/>
        <v>0.21</v>
      </c>
      <c r="I4364">
        <v>12.6</v>
      </c>
      <c r="J4364">
        <v>10.8</v>
      </c>
      <c r="K4364">
        <f t="shared" si="2332"/>
        <v>3.4636139999999996E-2</v>
      </c>
      <c r="L4364">
        <f t="shared" si="2337"/>
        <v>0.23296959955548566</v>
      </c>
      <c r="O4364">
        <f t="shared" si="2338"/>
        <v>7.6879967853310277E-2</v>
      </c>
      <c r="Q4364">
        <f t="shared" si="2339"/>
        <v>3.9977583283721342E-2</v>
      </c>
      <c r="T4364">
        <f t="shared" si="2340"/>
        <v>0.17606127678150879</v>
      </c>
    </row>
    <row r="4365" spans="1:24" x14ac:dyDescent="0.3">
      <c r="A4365" s="26">
        <v>37002</v>
      </c>
      <c r="B4365">
        <v>151</v>
      </c>
      <c r="C4365" t="s">
        <v>211</v>
      </c>
      <c r="D4365">
        <v>40</v>
      </c>
      <c r="E4365" t="s">
        <v>215</v>
      </c>
      <c r="F4365">
        <v>9</v>
      </c>
      <c r="G4365">
        <v>49</v>
      </c>
      <c r="H4365">
        <f t="shared" si="2331"/>
        <v>0.49</v>
      </c>
      <c r="I4365">
        <v>0.26</v>
      </c>
      <c r="J4365">
        <v>0</v>
      </c>
      <c r="K4365">
        <f t="shared" si="2332"/>
        <v>0.18857453999999998</v>
      </c>
      <c r="L4365">
        <f t="shared" si="2337"/>
        <v>3.9703625507639159E-2</v>
      </c>
      <c r="O4365">
        <f t="shared" si="2338"/>
        <v>1.3102196417520922E-2</v>
      </c>
      <c r="Q4365">
        <f t="shared" si="2339"/>
        <v>6.8131421371108803E-3</v>
      </c>
      <c r="T4365">
        <f t="shared" si="2340"/>
        <v>3.0005077971836311E-2</v>
      </c>
    </row>
    <row r="4366" spans="1:24" x14ac:dyDescent="0.3">
      <c r="A4366" s="26">
        <v>37002</v>
      </c>
      <c r="B4366">
        <v>151</v>
      </c>
      <c r="C4366" t="s">
        <v>211</v>
      </c>
      <c r="D4366">
        <v>41</v>
      </c>
      <c r="E4366" t="s">
        <v>215</v>
      </c>
      <c r="F4366">
        <v>1</v>
      </c>
      <c r="G4366">
        <v>37.5</v>
      </c>
      <c r="H4366">
        <f t="shared" si="2331"/>
        <v>0.375</v>
      </c>
      <c r="I4366">
        <v>18</v>
      </c>
      <c r="J4366">
        <v>11.5</v>
      </c>
      <c r="K4366">
        <f t="shared" si="2332"/>
        <v>0.110446875</v>
      </c>
      <c r="L4366">
        <f t="shared" si="2337"/>
        <v>0.99359370365969613</v>
      </c>
      <c r="O4366">
        <f t="shared" si="2338"/>
        <v>0.32788592220769974</v>
      </c>
      <c r="Q4366">
        <f t="shared" si="2339"/>
        <v>0.17050067954800388</v>
      </c>
      <c r="T4366">
        <f t="shared" si="2340"/>
        <v>0.75088499272940901</v>
      </c>
      <c r="U4366">
        <v>81</v>
      </c>
      <c r="V4366">
        <v>88</v>
      </c>
      <c r="W4366">
        <v>12</v>
      </c>
      <c r="X4366">
        <v>8</v>
      </c>
    </row>
    <row r="4367" spans="1:24" x14ac:dyDescent="0.3">
      <c r="A4367" s="26">
        <v>37002</v>
      </c>
      <c r="B4367">
        <v>151</v>
      </c>
      <c r="C4367" t="s">
        <v>211</v>
      </c>
      <c r="D4367">
        <v>42</v>
      </c>
      <c r="E4367" t="s">
        <v>215</v>
      </c>
      <c r="F4367">
        <v>3</v>
      </c>
      <c r="G4367">
        <v>17</v>
      </c>
      <c r="H4367">
        <f t="shared" si="2331"/>
        <v>0.17</v>
      </c>
      <c r="I4367">
        <v>10.5</v>
      </c>
      <c r="J4367">
        <v>8.5</v>
      </c>
      <c r="K4367">
        <f t="shared" si="2332"/>
        <v>2.2698060000000003E-2</v>
      </c>
      <c r="L4367">
        <f t="shared" si="2337"/>
        <v>0.13111556389533172</v>
      </c>
      <c r="O4367">
        <f t="shared" si="2338"/>
        <v>4.3268136085459465E-2</v>
      </c>
      <c r="Q4367">
        <f t="shared" si="2339"/>
        <v>2.2499430764438923E-2</v>
      </c>
      <c r="T4367">
        <f t="shared" si="2340"/>
        <v>9.9087493086589012E-2</v>
      </c>
    </row>
    <row r="4368" spans="1:24" x14ac:dyDescent="0.3">
      <c r="A4368" s="26">
        <v>37002</v>
      </c>
      <c r="B4368">
        <v>151</v>
      </c>
      <c r="C4368" t="s">
        <v>211</v>
      </c>
      <c r="D4368">
        <v>43</v>
      </c>
      <c r="E4368" t="s">
        <v>215</v>
      </c>
      <c r="F4368">
        <v>4</v>
      </c>
      <c r="G4368">
        <v>33.299999999999997</v>
      </c>
      <c r="H4368">
        <f t="shared" si="2331"/>
        <v>0.33299999999999996</v>
      </c>
      <c r="I4368">
        <v>17.899999999999999</v>
      </c>
      <c r="J4368">
        <v>12.4</v>
      </c>
      <c r="K4368">
        <f t="shared" si="2332"/>
        <v>8.7092220599999978E-2</v>
      </c>
      <c r="L4368">
        <f t="shared" si="2337"/>
        <v>0.78354243180855709</v>
      </c>
      <c r="O4368">
        <f t="shared" si="2338"/>
        <v>0.2585690024968238</v>
      </c>
      <c r="Q4368">
        <f t="shared" si="2339"/>
        <v>0.13445588129834837</v>
      </c>
      <c r="T4368">
        <f t="shared" si="2340"/>
        <v>0.59214370123792615</v>
      </c>
    </row>
    <row r="4369" spans="1:20" x14ac:dyDescent="0.3">
      <c r="A4369" s="26">
        <v>37002</v>
      </c>
      <c r="B4369">
        <v>151</v>
      </c>
      <c r="C4369" t="s">
        <v>211</v>
      </c>
      <c r="D4369">
        <v>44</v>
      </c>
      <c r="E4369" t="s">
        <v>213</v>
      </c>
      <c r="F4369">
        <v>2</v>
      </c>
      <c r="G4369">
        <v>12</v>
      </c>
      <c r="H4369">
        <f t="shared" si="2331"/>
        <v>0.12</v>
      </c>
      <c r="I4369">
        <v>5.5</v>
      </c>
      <c r="J4369">
        <v>1.5</v>
      </c>
      <c r="K4369">
        <f t="shared" si="2332"/>
        <v>1.130976E-2</v>
      </c>
      <c r="L4369">
        <f>0.000084*(G4369^1.894314*I4369^0.808223+0.000031*G4369^2)</f>
        <v>3.6895210870746542E-2</v>
      </c>
      <c r="O4369">
        <f>L4369*0.66*1.07</f>
        <v>2.605539791692121E-2</v>
      </c>
      <c r="Q4369">
        <f>O4369*0.531</f>
        <v>1.3835416293885162E-2</v>
      </c>
      <c r="T4369">
        <f>(L4369*0.66*1.07)*(1+0.2)*0.531*3.67</f>
        <v>6.0931173358270252E-2</v>
      </c>
    </row>
    <row r="4370" spans="1:20" x14ac:dyDescent="0.3">
      <c r="A4370" s="26">
        <v>37002</v>
      </c>
      <c r="B4370">
        <v>152</v>
      </c>
      <c r="C4370" t="s">
        <v>211</v>
      </c>
      <c r="D4370">
        <v>1</v>
      </c>
      <c r="E4370" t="s">
        <v>215</v>
      </c>
      <c r="F4370">
        <v>1</v>
      </c>
      <c r="G4370">
        <v>30</v>
      </c>
      <c r="H4370">
        <f t="shared" si="2331"/>
        <v>0.3</v>
      </c>
      <c r="I4370">
        <v>15.5</v>
      </c>
      <c r="J4370">
        <v>6.7</v>
      </c>
      <c r="K4370">
        <f t="shared" si="2332"/>
        <v>7.0685999999999999E-2</v>
      </c>
      <c r="L4370">
        <f>0.000064*(G4370^1.958025*I4370^0.883501+0.000045*G4370^2)</f>
        <v>0.5624469497243284</v>
      </c>
      <c r="O4370">
        <f>L4370*0.44*0.75</f>
        <v>0.18560749340902838</v>
      </c>
      <c r="Q4370">
        <f>O4370*0.52</f>
        <v>9.6515896572694757E-2</v>
      </c>
      <c r="T4370">
        <f>(L4370*0.44*0.75)*(1+0.2)*0.52*3.67</f>
        <v>0.42505600850614772</v>
      </c>
    </row>
    <row r="4371" spans="1:20" x14ac:dyDescent="0.3">
      <c r="A4371" s="26">
        <v>37002</v>
      </c>
      <c r="B4371">
        <v>152</v>
      </c>
      <c r="C4371" t="s">
        <v>211</v>
      </c>
      <c r="D4371">
        <v>2</v>
      </c>
      <c r="E4371" t="s">
        <v>213</v>
      </c>
      <c r="F4371">
        <v>3</v>
      </c>
      <c r="G4371">
        <v>9</v>
      </c>
      <c r="H4371">
        <f t="shared" si="2331"/>
        <v>0.09</v>
      </c>
      <c r="I4371">
        <v>5.8</v>
      </c>
      <c r="J4371">
        <v>2</v>
      </c>
      <c r="K4371">
        <f t="shared" si="2332"/>
        <v>6.3617399999999994E-3</v>
      </c>
      <c r="L4371">
        <f t="shared" ref="L4371:L4372" si="2341">0.000084*(G4371^1.894314*I4371^0.808223+0.000031*G4371^2)</f>
        <v>2.2332554171779807E-2</v>
      </c>
      <c r="O4371">
        <f>L4371*0.66*1.07</f>
        <v>1.5771249756110901E-2</v>
      </c>
      <c r="Q4371">
        <f t="shared" ref="Q4371:Q4372" si="2342">O4371*0.531</f>
        <v>8.3745336204948881E-3</v>
      </c>
      <c r="T4371">
        <f>(L4371*0.66*1.07)*(1+0.2)*0.531*3.67</f>
        <v>3.6881446064659484E-2</v>
      </c>
    </row>
    <row r="4372" spans="1:20" x14ac:dyDescent="0.3">
      <c r="A4372" s="26">
        <v>37002</v>
      </c>
      <c r="B4372">
        <v>152</v>
      </c>
      <c r="C4372" t="s">
        <v>211</v>
      </c>
      <c r="D4372">
        <v>3</v>
      </c>
      <c r="E4372" t="s">
        <v>213</v>
      </c>
      <c r="F4372">
        <v>3</v>
      </c>
      <c r="G4372">
        <v>8</v>
      </c>
      <c r="H4372">
        <f t="shared" si="2331"/>
        <v>0.08</v>
      </c>
      <c r="I4372">
        <v>4.5</v>
      </c>
      <c r="J4372">
        <v>1.8</v>
      </c>
      <c r="K4372">
        <f t="shared" si="2332"/>
        <v>5.0265600000000002E-3</v>
      </c>
      <c r="L4372">
        <f t="shared" si="2341"/>
        <v>1.4553305381247538E-2</v>
      </c>
      <c r="O4372">
        <f>L4372*0.66*1.07</f>
        <v>1.0277544260237012E-2</v>
      </c>
      <c r="Q4372">
        <f t="shared" si="2342"/>
        <v>5.4573760021858538E-3</v>
      </c>
      <c r="T4372">
        <f>(L4372*0.66*1.07)*(1+0.2)*0.531*3.67</f>
        <v>2.4034283913626501E-2</v>
      </c>
    </row>
    <row r="4373" spans="1:20" x14ac:dyDescent="0.3">
      <c r="A4373" s="26">
        <v>37002</v>
      </c>
      <c r="B4373">
        <v>152</v>
      </c>
      <c r="C4373" t="s">
        <v>211</v>
      </c>
      <c r="D4373">
        <v>4</v>
      </c>
      <c r="E4373" t="s">
        <v>215</v>
      </c>
      <c r="F4373">
        <v>3</v>
      </c>
      <c r="G4373">
        <v>8</v>
      </c>
      <c r="H4373">
        <f t="shared" si="2331"/>
        <v>0.08</v>
      </c>
      <c r="I4373">
        <v>4.5</v>
      </c>
      <c r="J4373">
        <v>2</v>
      </c>
      <c r="K4373">
        <f t="shared" si="2332"/>
        <v>5.0265600000000002E-3</v>
      </c>
      <c r="L4373">
        <f>0.000064*(G4373^1.958025*I4373^0.883501+0.000045*G4373^2)</f>
        <v>1.4176607044581851E-2</v>
      </c>
      <c r="O4373">
        <f>L4373*0.44*0.75</f>
        <v>4.6782803247120107E-3</v>
      </c>
      <c r="Q4373">
        <f>O4373*0.52</f>
        <v>2.4327057688502455E-3</v>
      </c>
      <c r="T4373">
        <f>(L4373*0.44*0.75)*(1+0.2)*0.52*3.67</f>
        <v>1.0713636206016482E-2</v>
      </c>
    </row>
    <row r="4374" spans="1:20" x14ac:dyDescent="0.3">
      <c r="A4374" s="26">
        <v>37002</v>
      </c>
      <c r="B4374">
        <v>152</v>
      </c>
      <c r="C4374" t="s">
        <v>211</v>
      </c>
      <c r="D4374">
        <v>5</v>
      </c>
      <c r="E4374" t="s">
        <v>213</v>
      </c>
      <c r="F4374">
        <v>4</v>
      </c>
      <c r="G4374">
        <v>11</v>
      </c>
      <c r="H4374">
        <f t="shared" si="2331"/>
        <v>0.11</v>
      </c>
      <c r="I4374">
        <v>5.2</v>
      </c>
      <c r="J4374">
        <v>2</v>
      </c>
      <c r="K4374">
        <f t="shared" si="2332"/>
        <v>9.503339999999999E-3</v>
      </c>
      <c r="L4374">
        <f t="shared" ref="L4374:L4375" si="2343">0.000084*(G4374^1.894314*I4374^0.808223+0.000031*G4374^2)</f>
        <v>2.9901913150396173E-2</v>
      </c>
      <c r="O4374">
        <f>L4374*0.66*1.07</f>
        <v>2.1116731066809783E-2</v>
      </c>
      <c r="Q4374">
        <f t="shared" ref="Q4374:Q4375" si="2344">O4374*0.531</f>
        <v>1.1212984196475996E-2</v>
      </c>
      <c r="T4374">
        <f>(L4374*0.66*1.07)*(1+0.2)*0.531*3.67</f>
        <v>4.9381982401280285E-2</v>
      </c>
    </row>
    <row r="4375" spans="1:20" x14ac:dyDescent="0.3">
      <c r="A4375" s="26">
        <v>37002</v>
      </c>
      <c r="B4375">
        <v>152</v>
      </c>
      <c r="C4375" t="s">
        <v>211</v>
      </c>
      <c r="D4375">
        <v>6</v>
      </c>
      <c r="E4375" t="s">
        <v>213</v>
      </c>
      <c r="F4375">
        <v>4</v>
      </c>
      <c r="G4375">
        <v>9</v>
      </c>
      <c r="H4375">
        <f t="shared" si="2331"/>
        <v>0.09</v>
      </c>
      <c r="I4375">
        <v>4.7</v>
      </c>
      <c r="J4375">
        <v>1.5</v>
      </c>
      <c r="K4375">
        <f t="shared" si="2332"/>
        <v>6.3617399999999994E-3</v>
      </c>
      <c r="L4375">
        <f t="shared" si="2343"/>
        <v>1.8841871595990104E-2</v>
      </c>
      <c r="O4375">
        <f>L4375*0.66*1.07</f>
        <v>1.3306129721088212E-2</v>
      </c>
      <c r="Q4375">
        <f t="shared" si="2344"/>
        <v>7.0655548818978411E-3</v>
      </c>
      <c r="T4375">
        <f>(L4375*0.66*1.07)*(1+0.2)*0.531*3.67</f>
        <v>3.1116703699878092E-2</v>
      </c>
    </row>
    <row r="4376" spans="1:20" x14ac:dyDescent="0.3">
      <c r="A4376" s="26">
        <v>37002</v>
      </c>
      <c r="B4376">
        <v>152</v>
      </c>
      <c r="C4376" t="s">
        <v>211</v>
      </c>
      <c r="D4376">
        <v>7</v>
      </c>
      <c r="E4376" t="s">
        <v>215</v>
      </c>
      <c r="F4376">
        <v>3</v>
      </c>
      <c r="G4376">
        <v>8</v>
      </c>
      <c r="H4376">
        <f t="shared" si="2331"/>
        <v>0.08</v>
      </c>
      <c r="I4376">
        <v>4.5</v>
      </c>
      <c r="J4376">
        <v>2</v>
      </c>
      <c r="K4376">
        <f t="shared" si="2332"/>
        <v>5.0265600000000002E-3</v>
      </c>
      <c r="L4376">
        <f>0.000064*(G4376^1.958025*I4376^0.883501+0.000045*G4376^2)</f>
        <v>1.4176607044581851E-2</v>
      </c>
      <c r="O4376">
        <f>L4376*0.44*0.75</f>
        <v>4.6782803247120107E-3</v>
      </c>
      <c r="Q4376">
        <f>O4376*0.52</f>
        <v>2.4327057688502455E-3</v>
      </c>
      <c r="T4376">
        <f>(L4376*0.44*0.75)*(1+0.2)*0.52*3.67</f>
        <v>1.0713636206016482E-2</v>
      </c>
    </row>
    <row r="4377" spans="1:20" x14ac:dyDescent="0.3">
      <c r="A4377" s="26">
        <v>37002</v>
      </c>
      <c r="B4377">
        <v>152</v>
      </c>
      <c r="C4377" t="s">
        <v>211</v>
      </c>
      <c r="D4377">
        <v>8</v>
      </c>
      <c r="E4377" t="s">
        <v>213</v>
      </c>
      <c r="F4377">
        <v>3</v>
      </c>
      <c r="G4377">
        <v>9.5</v>
      </c>
      <c r="H4377">
        <f t="shared" si="2331"/>
        <v>9.5000000000000001E-2</v>
      </c>
      <c r="I4377">
        <v>5.5</v>
      </c>
      <c r="J4377">
        <v>2.8</v>
      </c>
      <c r="K4377">
        <f t="shared" si="2332"/>
        <v>7.088235E-3</v>
      </c>
      <c r="L4377">
        <f t="shared" ref="L4377:L4380" si="2345">0.000084*(G4377^1.894314*I4377^0.808223+0.000031*G4377^2)</f>
        <v>2.3701577920878025E-2</v>
      </c>
      <c r="O4377">
        <f>L4377*0.66*1.07</f>
        <v>1.6738054327724062E-2</v>
      </c>
      <c r="Q4377">
        <f t="shared" ref="Q4377:Q4380" si="2346">O4377*0.531</f>
        <v>8.8879068480214769E-3</v>
      </c>
      <c r="T4377">
        <f>(L4377*0.66*1.07)*(1+0.2)*0.531*3.67</f>
        <v>3.9142341758686583E-2</v>
      </c>
    </row>
    <row r="4378" spans="1:20" x14ac:dyDescent="0.3">
      <c r="A4378" s="26">
        <v>37002</v>
      </c>
      <c r="B4378">
        <v>152</v>
      </c>
      <c r="C4378" t="s">
        <v>211</v>
      </c>
      <c r="D4378">
        <v>9</v>
      </c>
      <c r="E4378" t="s">
        <v>213</v>
      </c>
      <c r="F4378">
        <v>4</v>
      </c>
      <c r="G4378">
        <v>9</v>
      </c>
      <c r="H4378">
        <f t="shared" si="2331"/>
        <v>0.09</v>
      </c>
      <c r="I4378">
        <v>4.5</v>
      </c>
      <c r="J4378">
        <v>1.5</v>
      </c>
      <c r="K4378">
        <f t="shared" si="2332"/>
        <v>6.3617399999999994E-3</v>
      </c>
      <c r="L4378">
        <f t="shared" si="2345"/>
        <v>1.8191170493235698E-2</v>
      </c>
      <c r="O4378">
        <f>L4378*0.66*1.07</f>
        <v>1.2846604602323052E-2</v>
      </c>
      <c r="Q4378">
        <f t="shared" si="2346"/>
        <v>6.8215470438335408E-3</v>
      </c>
      <c r="T4378">
        <f>(L4378*0.66*1.07)*(1+0.2)*0.531*3.67</f>
        <v>3.0042093181042912E-2</v>
      </c>
    </row>
    <row r="4379" spans="1:20" x14ac:dyDescent="0.3">
      <c r="A4379" s="26">
        <v>37002</v>
      </c>
      <c r="B4379">
        <v>152</v>
      </c>
      <c r="C4379" t="s">
        <v>211</v>
      </c>
      <c r="D4379">
        <v>10</v>
      </c>
      <c r="E4379" t="s">
        <v>213</v>
      </c>
      <c r="F4379">
        <v>4</v>
      </c>
      <c r="G4379">
        <v>8.5</v>
      </c>
      <c r="H4379">
        <f t="shared" si="2331"/>
        <v>8.5000000000000006E-2</v>
      </c>
      <c r="I4379">
        <v>4.5999999999999996</v>
      </c>
      <c r="J4379">
        <v>1.5</v>
      </c>
      <c r="K4379">
        <f t="shared" si="2332"/>
        <v>5.6745150000000006E-3</v>
      </c>
      <c r="L4379">
        <f t="shared" si="2345"/>
        <v>1.6616961324464375E-2</v>
      </c>
      <c r="O4379">
        <f>L4379*0.66*1.07</f>
        <v>1.1734898087336743E-2</v>
      </c>
      <c r="Q4379">
        <f t="shared" si="2346"/>
        <v>6.2312308843758104E-3</v>
      </c>
      <c r="T4379">
        <f>(L4379*0.66*1.07)*(1+0.2)*0.531*3.67</f>
        <v>2.7442340814791067E-2</v>
      </c>
    </row>
    <row r="4380" spans="1:20" x14ac:dyDescent="0.3">
      <c r="A4380" s="26">
        <v>37002</v>
      </c>
      <c r="B4380">
        <v>152</v>
      </c>
      <c r="C4380" t="s">
        <v>211</v>
      </c>
      <c r="D4380">
        <v>11</v>
      </c>
      <c r="E4380" t="s">
        <v>213</v>
      </c>
      <c r="F4380">
        <v>7</v>
      </c>
      <c r="G4380">
        <v>9</v>
      </c>
      <c r="H4380">
        <f t="shared" si="2331"/>
        <v>0.09</v>
      </c>
      <c r="I4380">
        <v>3.9</v>
      </c>
      <c r="J4380">
        <v>0</v>
      </c>
      <c r="K4380">
        <f t="shared" si="2332"/>
        <v>6.3617399999999994E-3</v>
      </c>
      <c r="L4380">
        <f t="shared" si="2345"/>
        <v>1.6204360410117621E-2</v>
      </c>
      <c r="O4380">
        <f>L4380*0.66*1.07</f>
        <v>1.1443519321625066E-2</v>
      </c>
      <c r="Q4380">
        <f t="shared" si="2346"/>
        <v>6.0765087597829106E-3</v>
      </c>
      <c r="T4380">
        <f>(L4380*0.66*1.07)*(1+0.2)*0.531*3.67</f>
        <v>2.6760944578083937E-2</v>
      </c>
    </row>
    <row r="4381" spans="1:20" x14ac:dyDescent="0.3">
      <c r="A4381" s="26">
        <v>37002</v>
      </c>
      <c r="B4381">
        <v>152</v>
      </c>
      <c r="C4381" t="s">
        <v>211</v>
      </c>
      <c r="D4381">
        <v>12</v>
      </c>
      <c r="E4381" t="s">
        <v>215</v>
      </c>
      <c r="F4381">
        <v>4</v>
      </c>
      <c r="G4381">
        <v>10</v>
      </c>
      <c r="H4381">
        <f t="shared" si="2331"/>
        <v>0.1</v>
      </c>
      <c r="I4381">
        <v>5.5</v>
      </c>
      <c r="J4381">
        <v>2.5</v>
      </c>
      <c r="K4381">
        <f t="shared" si="2332"/>
        <v>7.8540000000000016E-3</v>
      </c>
      <c r="L4381">
        <f t="shared" ref="L4381:L4382" si="2347">0.000064*(G4381^1.958025*I4381^0.883501+0.000045*G4381^2)</f>
        <v>2.6201184436830848E-2</v>
      </c>
      <c r="O4381">
        <f>L4381*0.44*0.75</f>
        <v>8.6463908641541791E-3</v>
      </c>
      <c r="Q4381">
        <f t="shared" ref="Q4381:Q4382" si="2348">O4381*0.52</f>
        <v>4.4961232493601734E-3</v>
      </c>
      <c r="T4381">
        <f>(L4381*0.44*0.75)*(1+0.2)*0.52*3.67</f>
        <v>1.9800926790182201E-2</v>
      </c>
    </row>
    <row r="4382" spans="1:20" x14ac:dyDescent="0.3">
      <c r="A4382" s="26">
        <v>37002</v>
      </c>
      <c r="B4382">
        <v>152</v>
      </c>
      <c r="C4382" t="s">
        <v>211</v>
      </c>
      <c r="D4382">
        <v>13</v>
      </c>
      <c r="E4382" t="s">
        <v>215</v>
      </c>
      <c r="F4382">
        <v>3</v>
      </c>
      <c r="G4382">
        <v>8</v>
      </c>
      <c r="H4382">
        <f t="shared" si="2331"/>
        <v>0.08</v>
      </c>
      <c r="I4382">
        <v>4</v>
      </c>
      <c r="J4382">
        <v>2</v>
      </c>
      <c r="K4382">
        <f t="shared" si="2332"/>
        <v>5.0265600000000002E-3</v>
      </c>
      <c r="L4382">
        <f t="shared" si="2347"/>
        <v>1.2775550294233984E-2</v>
      </c>
      <c r="O4382">
        <f>L4382*0.44*0.75</f>
        <v>4.2159315970972154E-3</v>
      </c>
      <c r="Q4382">
        <f t="shared" si="2348"/>
        <v>2.1922844304905521E-3</v>
      </c>
      <c r="T4382">
        <f>(L4382*0.44*0.75)*(1+0.2)*0.52*3.67</f>
        <v>9.6548206318803915E-3</v>
      </c>
    </row>
    <row r="4383" spans="1:20" x14ac:dyDescent="0.3">
      <c r="A4383" s="26">
        <v>37002</v>
      </c>
      <c r="B4383">
        <v>152</v>
      </c>
      <c r="C4383" t="s">
        <v>211</v>
      </c>
      <c r="D4383">
        <v>14</v>
      </c>
      <c r="E4383" t="s">
        <v>213</v>
      </c>
      <c r="F4383">
        <v>4</v>
      </c>
      <c r="G4383">
        <v>9</v>
      </c>
      <c r="H4383">
        <f t="shared" si="2331"/>
        <v>0.09</v>
      </c>
      <c r="I4383">
        <v>5</v>
      </c>
      <c r="J4383">
        <v>1.8</v>
      </c>
      <c r="K4383">
        <f t="shared" si="2332"/>
        <v>6.3617399999999994E-3</v>
      </c>
      <c r="L4383">
        <f t="shared" ref="L4383:L4389" si="2349">0.000084*(G4383^1.894314*I4383^0.808223+0.000031*G4383^2)</f>
        <v>1.9808084930710262E-2</v>
      </c>
      <c r="O4383">
        <f t="shared" ref="O4383:O4389" si="2350">L4383*0.66*1.07</f>
        <v>1.3988469578067588E-2</v>
      </c>
      <c r="Q4383">
        <f t="shared" ref="Q4383:Q4389" si="2351">O4383*0.531</f>
        <v>7.4278773459538899E-3</v>
      </c>
      <c r="T4383">
        <f t="shared" ref="T4383:T4389" si="2352">(L4383*0.66*1.07)*(1+0.2)*0.531*3.67</f>
        <v>3.2712371831580926E-2</v>
      </c>
    </row>
    <row r="4384" spans="1:20" x14ac:dyDescent="0.3">
      <c r="A4384" s="26">
        <v>37002</v>
      </c>
      <c r="B4384">
        <v>152</v>
      </c>
      <c r="C4384" t="s">
        <v>211</v>
      </c>
      <c r="D4384">
        <v>15</v>
      </c>
      <c r="E4384" t="s">
        <v>213</v>
      </c>
      <c r="F4384">
        <v>4</v>
      </c>
      <c r="G4384">
        <v>13</v>
      </c>
      <c r="H4384">
        <f t="shared" si="2331"/>
        <v>0.13</v>
      </c>
      <c r="I4384">
        <v>5.5</v>
      </c>
      <c r="J4384">
        <v>2</v>
      </c>
      <c r="K4384">
        <f t="shared" si="2332"/>
        <v>1.3273260000000002E-2</v>
      </c>
      <c r="L4384">
        <f t="shared" si="2349"/>
        <v>4.2935881030174601E-2</v>
      </c>
      <c r="O4384">
        <f t="shared" si="2350"/>
        <v>3.0321319183509308E-2</v>
      </c>
      <c r="Q4384">
        <f t="shared" si="2351"/>
        <v>1.6100620486443444E-2</v>
      </c>
      <c r="T4384">
        <f t="shared" si="2352"/>
        <v>7.090713262229692E-2</v>
      </c>
    </row>
    <row r="4385" spans="1:20" x14ac:dyDescent="0.3">
      <c r="A4385" s="26">
        <v>37002</v>
      </c>
      <c r="B4385">
        <v>152</v>
      </c>
      <c r="C4385" t="s">
        <v>211</v>
      </c>
      <c r="D4385">
        <v>16</v>
      </c>
      <c r="E4385" t="s">
        <v>213</v>
      </c>
      <c r="F4385">
        <v>4</v>
      </c>
      <c r="G4385">
        <v>14</v>
      </c>
      <c r="H4385">
        <f t="shared" si="2331"/>
        <v>0.14000000000000001</v>
      </c>
      <c r="I4385">
        <v>5</v>
      </c>
      <c r="J4385">
        <v>1.6</v>
      </c>
      <c r="K4385">
        <f t="shared" si="2332"/>
        <v>1.5393840000000002E-2</v>
      </c>
      <c r="L4385">
        <f t="shared" si="2349"/>
        <v>4.5744001186365707E-2</v>
      </c>
      <c r="O4385">
        <f t="shared" si="2350"/>
        <v>3.2304413637811467E-2</v>
      </c>
      <c r="Q4385">
        <f t="shared" si="2351"/>
        <v>1.7153643641677891E-2</v>
      </c>
      <c r="T4385">
        <f t="shared" si="2352"/>
        <v>7.5544646597949419E-2</v>
      </c>
    </row>
    <row r="4386" spans="1:20" x14ac:dyDescent="0.3">
      <c r="A4386" s="26">
        <v>37002</v>
      </c>
      <c r="B4386">
        <v>152</v>
      </c>
      <c r="C4386" t="s">
        <v>211</v>
      </c>
      <c r="D4386">
        <v>17</v>
      </c>
      <c r="E4386" t="s">
        <v>213</v>
      </c>
      <c r="F4386">
        <v>3</v>
      </c>
      <c r="G4386">
        <v>10</v>
      </c>
      <c r="H4386">
        <f t="shared" si="2331"/>
        <v>0.1</v>
      </c>
      <c r="I4386">
        <v>4.5</v>
      </c>
      <c r="J4386">
        <v>1.5</v>
      </c>
      <c r="K4386">
        <f t="shared" si="2332"/>
        <v>7.8540000000000016E-3</v>
      </c>
      <c r="L4386">
        <f t="shared" si="2349"/>
        <v>2.2209549817064297E-2</v>
      </c>
      <c r="O4386">
        <f t="shared" si="2350"/>
        <v>1.5684384080810809E-2</v>
      </c>
      <c r="Q4386">
        <f t="shared" si="2351"/>
        <v>8.328407946910539E-3</v>
      </c>
      <c r="T4386">
        <f t="shared" si="2352"/>
        <v>3.6678308598194022E-2</v>
      </c>
    </row>
    <row r="4387" spans="1:20" x14ac:dyDescent="0.3">
      <c r="A4387" s="26">
        <v>37002</v>
      </c>
      <c r="B4387">
        <v>152</v>
      </c>
      <c r="C4387" t="s">
        <v>211</v>
      </c>
      <c r="D4387">
        <v>18</v>
      </c>
      <c r="E4387" t="s">
        <v>213</v>
      </c>
      <c r="F4387">
        <v>4</v>
      </c>
      <c r="G4387">
        <v>10</v>
      </c>
      <c r="H4387">
        <f t="shared" si="2331"/>
        <v>0.1</v>
      </c>
      <c r="I4387">
        <v>4.5999999999999996</v>
      </c>
      <c r="J4387">
        <v>1.4</v>
      </c>
      <c r="K4387">
        <f t="shared" si="2332"/>
        <v>7.8540000000000016E-3</v>
      </c>
      <c r="L4387">
        <f t="shared" si="2349"/>
        <v>2.260759744252339E-2</v>
      </c>
      <c r="O4387">
        <f t="shared" si="2350"/>
        <v>1.5965485313910018E-2</v>
      </c>
      <c r="Q4387">
        <f t="shared" si="2351"/>
        <v>8.4776727016862199E-3</v>
      </c>
      <c r="T4387">
        <f t="shared" si="2352"/>
        <v>3.7335670578226114E-2</v>
      </c>
    </row>
    <row r="4388" spans="1:20" x14ac:dyDescent="0.3">
      <c r="A4388" s="26">
        <v>37002</v>
      </c>
      <c r="B4388">
        <v>152</v>
      </c>
      <c r="C4388" t="s">
        <v>211</v>
      </c>
      <c r="D4388">
        <v>19</v>
      </c>
      <c r="E4388" t="s">
        <v>213</v>
      </c>
      <c r="F4388">
        <v>4</v>
      </c>
      <c r="G4388">
        <v>8</v>
      </c>
      <c r="H4388">
        <f t="shared" si="2331"/>
        <v>0.08</v>
      </c>
      <c r="I4388">
        <v>4.3</v>
      </c>
      <c r="J4388">
        <v>1.6</v>
      </c>
      <c r="K4388">
        <f t="shared" si="2332"/>
        <v>5.0265600000000002E-3</v>
      </c>
      <c r="L4388">
        <f t="shared" si="2349"/>
        <v>1.4028273573056907E-2</v>
      </c>
      <c r="O4388">
        <f t="shared" si="2350"/>
        <v>9.9067667972927882E-3</v>
      </c>
      <c r="Q4388">
        <f t="shared" si="2351"/>
        <v>5.2604931693624709E-3</v>
      </c>
      <c r="T4388">
        <f t="shared" si="2352"/>
        <v>2.316721191787232E-2</v>
      </c>
    </row>
    <row r="4389" spans="1:20" x14ac:dyDescent="0.3">
      <c r="A4389" s="26">
        <v>37002</v>
      </c>
      <c r="B4389">
        <v>152</v>
      </c>
      <c r="C4389" t="s">
        <v>211</v>
      </c>
      <c r="D4389">
        <v>20</v>
      </c>
      <c r="E4389" t="s">
        <v>213</v>
      </c>
      <c r="F4389">
        <v>4</v>
      </c>
      <c r="G4389">
        <v>15</v>
      </c>
      <c r="H4389">
        <f t="shared" si="2331"/>
        <v>0.15</v>
      </c>
      <c r="I4389">
        <v>6</v>
      </c>
      <c r="J4389">
        <v>1.7</v>
      </c>
      <c r="K4389">
        <f t="shared" si="2332"/>
        <v>1.76715E-2</v>
      </c>
      <c r="L4389">
        <f t="shared" si="2349"/>
        <v>6.0407292911326925E-2</v>
      </c>
      <c r="O4389">
        <f t="shared" si="2350"/>
        <v>4.2659630253979078E-2</v>
      </c>
      <c r="Q4389">
        <f t="shared" si="2351"/>
        <v>2.2652263664862893E-2</v>
      </c>
      <c r="T4389">
        <f t="shared" si="2352"/>
        <v>9.9760569180056172E-2</v>
      </c>
    </row>
    <row r="4390" spans="1:20" x14ac:dyDescent="0.3">
      <c r="A4390" s="26">
        <v>37002</v>
      </c>
      <c r="B4390">
        <v>152</v>
      </c>
      <c r="C4390" t="s">
        <v>211</v>
      </c>
      <c r="D4390">
        <v>21</v>
      </c>
      <c r="E4390" t="s">
        <v>215</v>
      </c>
      <c r="F4390">
        <v>3</v>
      </c>
      <c r="G4390">
        <v>8</v>
      </c>
      <c r="H4390">
        <f t="shared" si="2331"/>
        <v>0.08</v>
      </c>
      <c r="I4390">
        <v>3.8</v>
      </c>
      <c r="J4390">
        <v>1.6</v>
      </c>
      <c r="K4390">
        <f t="shared" si="2332"/>
        <v>5.0265600000000002E-3</v>
      </c>
      <c r="L4390">
        <f>0.000064*(G4390^1.958025*I4390^0.883501+0.000045*G4390^2)</f>
        <v>1.2209522780117818E-2</v>
      </c>
      <c r="O4390">
        <f>L4390*0.44*0.75</f>
        <v>4.0291425174388803E-3</v>
      </c>
      <c r="Q4390">
        <f>O4390*0.52</f>
        <v>2.0951541090682177E-3</v>
      </c>
      <c r="T4390">
        <f>(L4390*0.44*0.75)*(1+0.2)*0.52*3.67</f>
        <v>9.227058696336431E-3</v>
      </c>
    </row>
    <row r="4391" spans="1:20" x14ac:dyDescent="0.3">
      <c r="A4391" s="26">
        <v>37002</v>
      </c>
      <c r="B4391">
        <v>152</v>
      </c>
      <c r="C4391" t="s">
        <v>211</v>
      </c>
      <c r="D4391">
        <v>22</v>
      </c>
      <c r="E4391" t="s">
        <v>213</v>
      </c>
      <c r="F4391">
        <v>7</v>
      </c>
      <c r="G4391">
        <v>16</v>
      </c>
      <c r="H4391">
        <f t="shared" si="2331"/>
        <v>0.16</v>
      </c>
      <c r="I4391">
        <v>3.5</v>
      </c>
      <c r="J4391">
        <v>0</v>
      </c>
      <c r="K4391">
        <f t="shared" si="2332"/>
        <v>2.0106240000000001E-2</v>
      </c>
      <c r="L4391">
        <f t="shared" ref="L4391:L4395" si="2353">0.000084*(G4391^1.894314*I4391^0.808223+0.000031*G4391^2)</f>
        <v>4.4156586223602266E-2</v>
      </c>
      <c r="O4391">
        <f>L4391*0.66*1.07</f>
        <v>3.1183381191107924E-2</v>
      </c>
      <c r="Q4391">
        <f t="shared" ref="Q4391:Q4395" si="2354">O4391*0.531</f>
        <v>1.6558375412478309E-2</v>
      </c>
      <c r="T4391">
        <f>(L4391*0.66*1.07)*(1+0.2)*0.531*3.67</f>
        <v>7.2923085316554476E-2</v>
      </c>
    </row>
    <row r="4392" spans="1:20" x14ac:dyDescent="0.3">
      <c r="A4392" s="26">
        <v>37002</v>
      </c>
      <c r="B4392">
        <v>152</v>
      </c>
      <c r="C4392" t="s">
        <v>211</v>
      </c>
      <c r="D4392">
        <v>23</v>
      </c>
      <c r="E4392" t="s">
        <v>213</v>
      </c>
      <c r="F4392">
        <v>4</v>
      </c>
      <c r="G4392">
        <v>11</v>
      </c>
      <c r="H4392">
        <f t="shared" si="2331"/>
        <v>0.11</v>
      </c>
      <c r="I4392">
        <v>4.0999999999999996</v>
      </c>
      <c r="J4392">
        <v>1.8</v>
      </c>
      <c r="K4392">
        <f t="shared" si="2332"/>
        <v>9.503339999999999E-3</v>
      </c>
      <c r="L4392">
        <f t="shared" si="2353"/>
        <v>2.4676046589916709E-2</v>
      </c>
      <c r="O4392">
        <f>L4392*0.66*1.07</f>
        <v>1.7426224101799184E-2</v>
      </c>
      <c r="Q4392">
        <f t="shared" si="2354"/>
        <v>9.2533249980553678E-3</v>
      </c>
      <c r="T4392">
        <f>(L4392*0.66*1.07)*(1+0.2)*0.531*3.67</f>
        <v>4.0751643291435838E-2</v>
      </c>
    </row>
    <row r="4393" spans="1:20" x14ac:dyDescent="0.3">
      <c r="A4393" s="26">
        <v>37002</v>
      </c>
      <c r="B4393">
        <v>152</v>
      </c>
      <c r="C4393" t="s">
        <v>211</v>
      </c>
      <c r="D4393">
        <v>24</v>
      </c>
      <c r="E4393" t="s">
        <v>213</v>
      </c>
      <c r="F4393">
        <v>4</v>
      </c>
      <c r="G4393">
        <v>8</v>
      </c>
      <c r="H4393">
        <f t="shared" si="2331"/>
        <v>0.08</v>
      </c>
      <c r="I4393">
        <v>4.5999999999999996</v>
      </c>
      <c r="J4393">
        <v>1.5</v>
      </c>
      <c r="K4393">
        <f t="shared" si="2332"/>
        <v>5.0265600000000002E-3</v>
      </c>
      <c r="L4393">
        <f t="shared" si="2353"/>
        <v>1.4814135081999273E-2</v>
      </c>
      <c r="O4393">
        <f>L4393*0.66*1.07</f>
        <v>1.0461742194907888E-2</v>
      </c>
      <c r="Q4393">
        <f t="shared" si="2354"/>
        <v>5.5551851054960891E-3</v>
      </c>
      <c r="T4393">
        <f>(L4393*0.66*1.07)*(1+0.2)*0.531*3.67</f>
        <v>2.4465035204604774E-2</v>
      </c>
    </row>
    <row r="4394" spans="1:20" x14ac:dyDescent="0.3">
      <c r="A4394" s="26">
        <v>37002</v>
      </c>
      <c r="B4394">
        <v>152</v>
      </c>
      <c r="C4394" t="s">
        <v>211</v>
      </c>
      <c r="D4394">
        <v>25</v>
      </c>
      <c r="E4394" t="s">
        <v>213</v>
      </c>
      <c r="F4394">
        <v>4</v>
      </c>
      <c r="G4394">
        <v>8</v>
      </c>
      <c r="H4394">
        <f t="shared" si="2331"/>
        <v>0.08</v>
      </c>
      <c r="I4394">
        <v>4.5</v>
      </c>
      <c r="J4394">
        <v>1.8</v>
      </c>
      <c r="K4394">
        <f t="shared" si="2332"/>
        <v>5.0265600000000002E-3</v>
      </c>
      <c r="L4394">
        <f t="shared" si="2353"/>
        <v>1.4553305381247538E-2</v>
      </c>
      <c r="O4394">
        <f>L4394*0.66*1.07</f>
        <v>1.0277544260237012E-2</v>
      </c>
      <c r="Q4394">
        <f t="shared" si="2354"/>
        <v>5.4573760021858538E-3</v>
      </c>
      <c r="T4394">
        <f>(L4394*0.66*1.07)*(1+0.2)*0.531*3.67</f>
        <v>2.4034283913626501E-2</v>
      </c>
    </row>
    <row r="4395" spans="1:20" x14ac:dyDescent="0.3">
      <c r="A4395" s="26">
        <v>37002</v>
      </c>
      <c r="B4395">
        <v>152</v>
      </c>
      <c r="C4395" t="s">
        <v>211</v>
      </c>
      <c r="D4395">
        <v>26</v>
      </c>
      <c r="E4395" t="s">
        <v>213</v>
      </c>
      <c r="F4395">
        <v>4</v>
      </c>
      <c r="G4395">
        <v>8</v>
      </c>
      <c r="H4395">
        <f t="shared" si="2331"/>
        <v>0.08</v>
      </c>
      <c r="I4395">
        <v>4.5999999999999996</v>
      </c>
      <c r="J4395">
        <v>2</v>
      </c>
      <c r="K4395">
        <f t="shared" si="2332"/>
        <v>5.0265600000000002E-3</v>
      </c>
      <c r="L4395">
        <f t="shared" si="2353"/>
        <v>1.4814135081999273E-2</v>
      </c>
      <c r="O4395">
        <f>L4395*0.66*1.07</f>
        <v>1.0461742194907888E-2</v>
      </c>
      <c r="Q4395">
        <f t="shared" si="2354"/>
        <v>5.5551851054960891E-3</v>
      </c>
      <c r="T4395">
        <f>(L4395*0.66*1.07)*(1+0.2)*0.531*3.67</f>
        <v>2.4465035204604774E-2</v>
      </c>
    </row>
    <row r="4396" spans="1:20" x14ac:dyDescent="0.3">
      <c r="A4396" s="26">
        <v>37002</v>
      </c>
      <c r="B4396">
        <v>152</v>
      </c>
      <c r="C4396" t="s">
        <v>211</v>
      </c>
      <c r="D4396">
        <v>27</v>
      </c>
      <c r="E4396" t="s">
        <v>215</v>
      </c>
      <c r="F4396">
        <v>4</v>
      </c>
      <c r="G4396">
        <v>10</v>
      </c>
      <c r="H4396">
        <f t="shared" si="2331"/>
        <v>0.1</v>
      </c>
      <c r="I4396">
        <v>5.8</v>
      </c>
      <c r="J4396">
        <v>2</v>
      </c>
      <c r="K4396">
        <f t="shared" si="2332"/>
        <v>7.8540000000000016E-3</v>
      </c>
      <c r="L4396">
        <f t="shared" ref="L4396:L4397" si="2355">0.000064*(G4396^1.958025*I4396^0.883501+0.000045*G4396^2)</f>
        <v>2.7459898311392009E-2</v>
      </c>
      <c r="O4396">
        <f>L4396*0.44*0.75</f>
        <v>9.0617664427593628E-3</v>
      </c>
      <c r="Q4396">
        <f t="shared" ref="Q4396:Q4397" si="2356">O4396*0.52</f>
        <v>4.7121185502348685E-3</v>
      </c>
      <c r="T4396">
        <f>(L4396*0.44*0.75)*(1+0.2)*0.52*3.67</f>
        <v>2.0752170095234362E-2</v>
      </c>
    </row>
    <row r="4397" spans="1:20" x14ac:dyDescent="0.3">
      <c r="A4397" s="26">
        <v>37002</v>
      </c>
      <c r="B4397">
        <v>152</v>
      </c>
      <c r="C4397" t="s">
        <v>211</v>
      </c>
      <c r="D4397">
        <v>28</v>
      </c>
      <c r="E4397" t="s">
        <v>215</v>
      </c>
      <c r="F4397">
        <v>4</v>
      </c>
      <c r="G4397">
        <v>10</v>
      </c>
      <c r="H4397">
        <f t="shared" si="2331"/>
        <v>0.1</v>
      </c>
      <c r="I4397">
        <v>5.5</v>
      </c>
      <c r="J4397">
        <v>2.5</v>
      </c>
      <c r="K4397">
        <f t="shared" si="2332"/>
        <v>7.8540000000000016E-3</v>
      </c>
      <c r="L4397">
        <f t="shared" si="2355"/>
        <v>2.6201184436830848E-2</v>
      </c>
      <c r="O4397">
        <f>L4397*0.44*0.75</f>
        <v>8.6463908641541791E-3</v>
      </c>
      <c r="Q4397">
        <f t="shared" si="2356"/>
        <v>4.4961232493601734E-3</v>
      </c>
      <c r="T4397">
        <f>(L4397*0.44*0.75)*(1+0.2)*0.52*3.67</f>
        <v>1.9800926790182201E-2</v>
      </c>
    </row>
    <row r="4398" spans="1:20" x14ac:dyDescent="0.3">
      <c r="A4398" s="26">
        <v>37002</v>
      </c>
      <c r="B4398">
        <v>152</v>
      </c>
      <c r="C4398" t="s">
        <v>211</v>
      </c>
      <c r="D4398">
        <v>29</v>
      </c>
      <c r="E4398" t="s">
        <v>213</v>
      </c>
      <c r="F4398">
        <v>7</v>
      </c>
      <c r="G4398">
        <v>11</v>
      </c>
      <c r="H4398">
        <f t="shared" si="2331"/>
        <v>0.11</v>
      </c>
      <c r="I4398">
        <v>7</v>
      </c>
      <c r="J4398">
        <v>0</v>
      </c>
      <c r="K4398">
        <f t="shared" si="2332"/>
        <v>9.503339999999999E-3</v>
      </c>
      <c r="L4398">
        <f t="shared" ref="L4398:L4403" si="2357">0.000084*(G4398^1.894314*I4398^0.808223+0.000031*G4398^2)</f>
        <v>3.8022030090689808E-2</v>
      </c>
      <c r="O4398">
        <f t="shared" ref="O4398:O4403" si="2358">L4398*0.66*1.07</f>
        <v>2.6851157650045147E-2</v>
      </c>
      <c r="Q4398">
        <f t="shared" ref="Q4398:Q4403" si="2359">O4398*0.531</f>
        <v>1.4257964712173974E-2</v>
      </c>
      <c r="T4398">
        <f t="shared" ref="T4398:T4403" si="2360">(L4398*0.66*1.07)*(1+0.2)*0.531*3.67</f>
        <v>6.2792076592414175E-2</v>
      </c>
    </row>
    <row r="4399" spans="1:20" x14ac:dyDescent="0.3">
      <c r="A4399" s="26">
        <v>37002</v>
      </c>
      <c r="B4399">
        <v>152</v>
      </c>
      <c r="C4399" t="s">
        <v>211</v>
      </c>
      <c r="D4399">
        <v>30</v>
      </c>
      <c r="E4399" t="s">
        <v>213</v>
      </c>
      <c r="F4399">
        <v>7</v>
      </c>
      <c r="G4399">
        <v>15</v>
      </c>
      <c r="H4399">
        <f t="shared" si="2331"/>
        <v>0.15</v>
      </c>
      <c r="I4399">
        <v>7.5</v>
      </c>
      <c r="J4399">
        <v>0</v>
      </c>
      <c r="K4399">
        <f t="shared" si="2332"/>
        <v>1.76715E-2</v>
      </c>
      <c r="L4399">
        <f t="shared" si="2357"/>
        <v>7.234584274651841E-2</v>
      </c>
      <c r="O4399">
        <f t="shared" si="2358"/>
        <v>5.1090634147591303E-2</v>
      </c>
      <c r="Q4399">
        <f t="shared" si="2359"/>
        <v>2.7129126732370983E-2</v>
      </c>
      <c r="T4399">
        <f t="shared" si="2360"/>
        <v>0.1194766741293618</v>
      </c>
    </row>
    <row r="4400" spans="1:20" x14ac:dyDescent="0.3">
      <c r="A4400" s="26">
        <v>37002</v>
      </c>
      <c r="B4400">
        <v>152</v>
      </c>
      <c r="C4400" t="s">
        <v>211</v>
      </c>
      <c r="D4400">
        <v>31</v>
      </c>
      <c r="E4400" t="s">
        <v>213</v>
      </c>
      <c r="F4400">
        <v>7</v>
      </c>
      <c r="G4400">
        <v>13</v>
      </c>
      <c r="H4400">
        <f t="shared" si="2331"/>
        <v>0.13</v>
      </c>
      <c r="I4400">
        <v>4</v>
      </c>
      <c r="J4400">
        <v>0</v>
      </c>
      <c r="K4400">
        <f t="shared" si="2332"/>
        <v>1.3273260000000002E-2</v>
      </c>
      <c r="L4400">
        <f t="shared" si="2357"/>
        <v>3.3192675786120861E-2</v>
      </c>
      <c r="O4400">
        <f t="shared" si="2358"/>
        <v>2.3440667640158553E-2</v>
      </c>
      <c r="Q4400">
        <f t="shared" si="2359"/>
        <v>1.2446994516924192E-2</v>
      </c>
      <c r="T4400">
        <f t="shared" si="2360"/>
        <v>5.4816563852534139E-2</v>
      </c>
    </row>
    <row r="4401" spans="1:20" x14ac:dyDescent="0.3">
      <c r="A4401" s="26">
        <v>37002</v>
      </c>
      <c r="B4401">
        <v>152</v>
      </c>
      <c r="C4401" t="s">
        <v>211</v>
      </c>
      <c r="D4401">
        <v>32</v>
      </c>
      <c r="E4401" t="s">
        <v>213</v>
      </c>
      <c r="F4401">
        <v>4</v>
      </c>
      <c r="G4401">
        <v>16</v>
      </c>
      <c r="H4401">
        <f t="shared" si="2331"/>
        <v>0.16</v>
      </c>
      <c r="I4401">
        <v>6.2</v>
      </c>
      <c r="J4401">
        <v>1.9</v>
      </c>
      <c r="K4401">
        <f t="shared" si="2332"/>
        <v>2.0106240000000001E-2</v>
      </c>
      <c r="L4401">
        <f t="shared" si="2357"/>
        <v>7.0096114552877356E-2</v>
      </c>
      <c r="O4401">
        <f t="shared" si="2358"/>
        <v>4.9501876097241999E-2</v>
      </c>
      <c r="Q4401">
        <f t="shared" si="2359"/>
        <v>2.6285496207635504E-2</v>
      </c>
      <c r="T4401">
        <f t="shared" si="2360"/>
        <v>0.11576132529842675</v>
      </c>
    </row>
    <row r="4402" spans="1:20" x14ac:dyDescent="0.3">
      <c r="A4402" s="26">
        <v>37002</v>
      </c>
      <c r="B4402">
        <v>152</v>
      </c>
      <c r="C4402" t="s">
        <v>211</v>
      </c>
      <c r="D4402">
        <v>33</v>
      </c>
      <c r="E4402" t="s">
        <v>213</v>
      </c>
      <c r="F4402">
        <v>3</v>
      </c>
      <c r="G4402">
        <v>14</v>
      </c>
      <c r="H4402">
        <f t="shared" si="2331"/>
        <v>0.14000000000000001</v>
      </c>
      <c r="I4402">
        <v>5.6</v>
      </c>
      <c r="J4402">
        <v>2.5</v>
      </c>
      <c r="K4402">
        <f t="shared" si="2332"/>
        <v>1.5393840000000002E-2</v>
      </c>
      <c r="L4402">
        <f t="shared" si="2357"/>
        <v>5.013174975351848E-2</v>
      </c>
      <c r="O4402">
        <f t="shared" si="2358"/>
        <v>3.5403041675934756E-2</v>
      </c>
      <c r="Q4402">
        <f t="shared" si="2359"/>
        <v>1.8799015129921357E-2</v>
      </c>
      <c r="T4402">
        <f t="shared" si="2360"/>
        <v>8.2790862632173653E-2</v>
      </c>
    </row>
    <row r="4403" spans="1:20" x14ac:dyDescent="0.3">
      <c r="A4403" s="26">
        <v>37002</v>
      </c>
      <c r="B4403">
        <v>152</v>
      </c>
      <c r="C4403" t="s">
        <v>211</v>
      </c>
      <c r="D4403">
        <v>34</v>
      </c>
      <c r="E4403" t="s">
        <v>213</v>
      </c>
      <c r="F4403">
        <v>4</v>
      </c>
      <c r="G4403">
        <v>18</v>
      </c>
      <c r="H4403">
        <f t="shared" si="2331"/>
        <v>0.18</v>
      </c>
      <c r="I4403">
        <v>6.5</v>
      </c>
      <c r="J4403">
        <v>2.5</v>
      </c>
      <c r="K4403">
        <f t="shared" si="2332"/>
        <v>2.5446959999999998E-2</v>
      </c>
      <c r="L4403">
        <f t="shared" si="2357"/>
        <v>9.1028809594501214E-2</v>
      </c>
      <c r="O4403">
        <f t="shared" si="2358"/>
        <v>6.4284545335636767E-2</v>
      </c>
      <c r="Q4403">
        <f t="shared" si="2359"/>
        <v>3.4135093573223127E-2</v>
      </c>
      <c r="T4403">
        <f t="shared" si="2360"/>
        <v>0.15033095209647462</v>
      </c>
    </row>
    <row r="4404" spans="1:20" x14ac:dyDescent="0.3">
      <c r="A4404" s="26">
        <v>37002</v>
      </c>
      <c r="B4404">
        <v>152</v>
      </c>
      <c r="C4404" t="s">
        <v>211</v>
      </c>
      <c r="D4404">
        <v>35</v>
      </c>
      <c r="E4404" t="s">
        <v>215</v>
      </c>
      <c r="F4404">
        <v>4</v>
      </c>
      <c r="G4404">
        <v>19</v>
      </c>
      <c r="H4404">
        <f t="shared" si="2331"/>
        <v>0.19</v>
      </c>
      <c r="I4404">
        <v>8.6</v>
      </c>
      <c r="J4404">
        <v>5</v>
      </c>
      <c r="K4404">
        <f t="shared" si="2332"/>
        <v>2.835294E-2</v>
      </c>
      <c r="L4404">
        <f>0.000064*(G4404^1.958025*I4404^0.883501+0.000045*G4404^2)</f>
        <v>0.13666116343241089</v>
      </c>
      <c r="O4404">
        <f>L4404*0.44*0.75</f>
        <v>4.5098183932695594E-2</v>
      </c>
      <c r="Q4404">
        <f>O4404*0.52</f>
        <v>2.345105564500171E-2</v>
      </c>
      <c r="T4404">
        <f>(L4404*0.44*0.75)*(1+0.2)*0.52*3.67</f>
        <v>0.10327844906058753</v>
      </c>
    </row>
    <row r="4405" spans="1:20" x14ac:dyDescent="0.3">
      <c r="A4405" s="26">
        <v>37002</v>
      </c>
      <c r="B4405">
        <v>152</v>
      </c>
      <c r="C4405" t="s">
        <v>211</v>
      </c>
      <c r="D4405">
        <v>36</v>
      </c>
      <c r="E4405" t="s">
        <v>213</v>
      </c>
      <c r="F4405">
        <v>3</v>
      </c>
      <c r="G4405">
        <v>15</v>
      </c>
      <c r="H4405">
        <f t="shared" si="2331"/>
        <v>0.15</v>
      </c>
      <c r="I4405">
        <v>4.5</v>
      </c>
      <c r="J4405">
        <v>1.8</v>
      </c>
      <c r="K4405">
        <f t="shared" si="2332"/>
        <v>1.76715E-2</v>
      </c>
      <c r="L4405">
        <f>0.000084*(G4405^1.894314*I4405^0.808223+0.000031*G4405^2)</f>
        <v>4.7875366961701256E-2</v>
      </c>
      <c r="O4405">
        <f>L4405*0.66*1.07</f>
        <v>3.380958414835343E-2</v>
      </c>
      <c r="Q4405">
        <f>O4405*0.531</f>
        <v>1.7952889182775673E-2</v>
      </c>
      <c r="T4405">
        <f>(L4405*0.66*1.07)*(1+0.2)*0.531*3.67</f>
        <v>7.9064523960944058E-2</v>
      </c>
    </row>
    <row r="4406" spans="1:20" x14ac:dyDescent="0.3">
      <c r="A4406" s="26">
        <v>37002</v>
      </c>
      <c r="B4406">
        <v>152</v>
      </c>
      <c r="C4406" t="s">
        <v>211</v>
      </c>
      <c r="D4406">
        <v>37</v>
      </c>
      <c r="E4406" t="s">
        <v>212</v>
      </c>
      <c r="F4406">
        <v>3</v>
      </c>
      <c r="G4406">
        <v>16</v>
      </c>
      <c r="H4406">
        <f t="shared" si="2331"/>
        <v>0.16</v>
      </c>
      <c r="I4406">
        <v>7</v>
      </c>
      <c r="J4406">
        <v>4.5</v>
      </c>
      <c r="K4406">
        <f t="shared" si="2332"/>
        <v>2.0106240000000001E-2</v>
      </c>
      <c r="L4406">
        <f t="shared" ref="L4406:L4407" si="2361">0.000062*(G4406^1.947206*I4406^0.894551+0.000039*G4406^2)</f>
        <v>7.8171434251553165E-2</v>
      </c>
      <c r="O4406">
        <f>L4406*0.47*0.75</f>
        <v>2.755543057367249E-2</v>
      </c>
      <c r="Q4406">
        <f t="shared" ref="Q4406:Q4407" si="2362">O4406*0.52</f>
        <v>1.4328823898309695E-2</v>
      </c>
      <c r="T4406">
        <f>(L4406*0.47*0.75)*(1+0.2)*0.52*3.67</f>
        <v>6.310414044815589E-2</v>
      </c>
    </row>
    <row r="4407" spans="1:20" x14ac:dyDescent="0.3">
      <c r="A4407" s="26">
        <v>37002</v>
      </c>
      <c r="B4407">
        <v>152</v>
      </c>
      <c r="C4407" t="s">
        <v>211</v>
      </c>
      <c r="D4407">
        <v>38</v>
      </c>
      <c r="E4407" t="s">
        <v>212</v>
      </c>
      <c r="F4407">
        <v>4</v>
      </c>
      <c r="G4407">
        <v>23</v>
      </c>
      <c r="H4407">
        <f t="shared" si="2331"/>
        <v>0.23</v>
      </c>
      <c r="I4407">
        <v>9.5</v>
      </c>
      <c r="J4407">
        <v>5.6</v>
      </c>
      <c r="K4407">
        <f t="shared" si="2332"/>
        <v>4.154766E-2</v>
      </c>
      <c r="L4407">
        <f t="shared" si="2361"/>
        <v>0.20824884364703053</v>
      </c>
      <c r="O4407">
        <f>L4407*0.47*0.75</f>
        <v>7.3407717385578261E-2</v>
      </c>
      <c r="Q4407">
        <f t="shared" si="2362"/>
        <v>3.8172013040500698E-2</v>
      </c>
      <c r="T4407">
        <f>(L4407*0.47*0.75)*(1+0.2)*0.52*3.67</f>
        <v>0.16810954543036505</v>
      </c>
    </row>
    <row r="4408" spans="1:20" x14ac:dyDescent="0.3">
      <c r="A4408" s="26">
        <v>37002</v>
      </c>
      <c r="B4408">
        <v>152</v>
      </c>
      <c r="C4408" t="s">
        <v>211</v>
      </c>
      <c r="D4408">
        <v>39</v>
      </c>
      <c r="E4408" t="s">
        <v>213</v>
      </c>
      <c r="F4408">
        <v>3</v>
      </c>
      <c r="G4408">
        <v>20</v>
      </c>
      <c r="H4408">
        <f t="shared" si="2331"/>
        <v>0.2</v>
      </c>
      <c r="I4408">
        <v>5.8</v>
      </c>
      <c r="J4408">
        <v>2</v>
      </c>
      <c r="K4408">
        <f t="shared" si="2332"/>
        <v>3.1416000000000006E-2</v>
      </c>
      <c r="L4408">
        <f>0.000084*(G4408^1.894314*I4408^0.808223+0.000031*G4408^2)</f>
        <v>0.10135919378262556</v>
      </c>
      <c r="O4408">
        <f>L4408*0.66*1.07</f>
        <v>7.1579862649290185E-2</v>
      </c>
      <c r="Q4408">
        <f>O4408*0.531</f>
        <v>3.8008907066773089E-2</v>
      </c>
      <c r="T4408">
        <f>(L4408*0.66*1.07)*(1+0.2)*0.531*3.67</f>
        <v>0.16739122672206869</v>
      </c>
    </row>
    <row r="4409" spans="1:20" x14ac:dyDescent="0.3">
      <c r="A4409" s="26">
        <v>37002</v>
      </c>
      <c r="B4409">
        <v>152</v>
      </c>
      <c r="C4409" t="s">
        <v>211</v>
      </c>
      <c r="D4409">
        <v>40</v>
      </c>
      <c r="E4409" t="s">
        <v>217</v>
      </c>
      <c r="F4409">
        <v>3</v>
      </c>
      <c r="G4409">
        <v>16</v>
      </c>
      <c r="H4409">
        <f t="shared" si="2331"/>
        <v>0.16</v>
      </c>
      <c r="I4409">
        <v>6.7</v>
      </c>
      <c r="J4409">
        <v>2.5</v>
      </c>
      <c r="K4409">
        <f t="shared" si="2332"/>
        <v>2.0106240000000001E-2</v>
      </c>
      <c r="L4409">
        <f>0.000059*(G4409^1.965295*I4409^0.892133+0.000019*G4409^2)</f>
        <v>7.4864038242346595E-2</v>
      </c>
      <c r="O4409">
        <f>L4409*0.47*0.75</f>
        <v>2.638957348042717E-2</v>
      </c>
      <c r="Q4409">
        <f>O4409*0.52</f>
        <v>1.3722578209822129E-2</v>
      </c>
      <c r="T4409">
        <f>(L4409*0.47*0.75)*(1+0.2)*0.52*3.67</f>
        <v>6.0434234436056646E-2</v>
      </c>
    </row>
    <row r="4410" spans="1:20" x14ac:dyDescent="0.3">
      <c r="A4410" s="26">
        <v>37002</v>
      </c>
      <c r="B4410">
        <v>152</v>
      </c>
      <c r="C4410" t="s">
        <v>211</v>
      </c>
      <c r="D4410">
        <v>41</v>
      </c>
      <c r="E4410" t="s">
        <v>215</v>
      </c>
      <c r="F4410">
        <v>4</v>
      </c>
      <c r="G4410">
        <v>26</v>
      </c>
      <c r="H4410">
        <f t="shared" si="2331"/>
        <v>0.26</v>
      </c>
      <c r="I4410">
        <v>9.6999999999999993</v>
      </c>
      <c r="J4410">
        <v>6</v>
      </c>
      <c r="K4410">
        <f t="shared" si="2332"/>
        <v>5.3093040000000008E-2</v>
      </c>
      <c r="L4410">
        <f>0.000064*(G4410^1.958025*I4410^0.883501+0.000045*G4410^2)</f>
        <v>0.28089886713743872</v>
      </c>
      <c r="O4410">
        <f>L4410*0.44*0.75</f>
        <v>9.2696626155354775E-2</v>
      </c>
      <c r="Q4410">
        <f>O4410*0.52</f>
        <v>4.8202245600784482E-2</v>
      </c>
      <c r="T4410">
        <f>(L4410*0.44*0.75)*(1+0.2)*0.52*3.67</f>
        <v>0.21228268962585484</v>
      </c>
    </row>
    <row r="4411" spans="1:20" x14ac:dyDescent="0.3">
      <c r="A4411" s="26">
        <v>37002</v>
      </c>
      <c r="B4411">
        <v>152</v>
      </c>
      <c r="C4411" t="s">
        <v>211</v>
      </c>
      <c r="D4411">
        <v>42</v>
      </c>
      <c r="E4411" t="s">
        <v>213</v>
      </c>
      <c r="F4411">
        <v>4</v>
      </c>
      <c r="G4411">
        <v>14</v>
      </c>
      <c r="H4411">
        <f t="shared" si="2331"/>
        <v>0.14000000000000001</v>
      </c>
      <c r="I4411">
        <v>5.5</v>
      </c>
      <c r="J4411">
        <v>2.5</v>
      </c>
      <c r="K4411">
        <f t="shared" si="2332"/>
        <v>1.5393840000000002E-2</v>
      </c>
      <c r="L4411">
        <f t="shared" ref="L4411:L4414" si="2363">0.000084*(G4411^1.894314*I4411^0.808223+0.000031*G4411^2)</f>
        <v>4.9406980197709734E-2</v>
      </c>
      <c r="O4411">
        <f>L4411*0.66*1.07</f>
        <v>3.4891209415622619E-2</v>
      </c>
      <c r="Q4411">
        <f t="shared" ref="Q4411:Q4414" si="2364">O4411*0.531</f>
        <v>1.8527232199695612E-2</v>
      </c>
      <c r="T4411">
        <f>(L4411*0.66*1.07)*(1+0.2)*0.531*3.67</f>
        <v>8.1593930607459467E-2</v>
      </c>
    </row>
    <row r="4412" spans="1:20" x14ac:dyDescent="0.3">
      <c r="A4412" s="26">
        <v>37002</v>
      </c>
      <c r="B4412">
        <v>152</v>
      </c>
      <c r="C4412" t="s">
        <v>211</v>
      </c>
      <c r="D4412">
        <v>43</v>
      </c>
      <c r="E4412" t="s">
        <v>213</v>
      </c>
      <c r="F4412">
        <v>4</v>
      </c>
      <c r="G4412">
        <v>20</v>
      </c>
      <c r="H4412">
        <f t="shared" si="2331"/>
        <v>0.2</v>
      </c>
      <c r="I4412">
        <v>6</v>
      </c>
      <c r="J4412">
        <v>2</v>
      </c>
      <c r="K4412">
        <f t="shared" si="2332"/>
        <v>3.1416000000000006E-2</v>
      </c>
      <c r="L4412">
        <f t="shared" si="2363"/>
        <v>0.10417480631014567</v>
      </c>
      <c r="O4412">
        <f>L4412*0.66*1.07</f>
        <v>7.3568248216224874E-2</v>
      </c>
      <c r="Q4412">
        <f t="shared" si="2364"/>
        <v>3.9064739802815412E-2</v>
      </c>
      <c r="T4412">
        <f>(L4412*0.66*1.07)*(1+0.2)*0.531*3.67</f>
        <v>0.17204111409159903</v>
      </c>
    </row>
    <row r="4413" spans="1:20" x14ac:dyDescent="0.3">
      <c r="A4413" s="26">
        <v>37002</v>
      </c>
      <c r="B4413">
        <v>152</v>
      </c>
      <c r="C4413" t="s">
        <v>211</v>
      </c>
      <c r="D4413">
        <v>44</v>
      </c>
      <c r="E4413" t="s">
        <v>213</v>
      </c>
      <c r="F4413">
        <v>4</v>
      </c>
      <c r="G4413">
        <v>8</v>
      </c>
      <c r="H4413">
        <f t="shared" si="2331"/>
        <v>0.08</v>
      </c>
      <c r="I4413">
        <v>3.5</v>
      </c>
      <c r="J4413">
        <v>1</v>
      </c>
      <c r="K4413">
        <f t="shared" si="2332"/>
        <v>5.0265600000000002E-3</v>
      </c>
      <c r="L4413">
        <f t="shared" si="2363"/>
        <v>1.1878174252451853E-2</v>
      </c>
      <c r="O4413">
        <f>L4413*0.66*1.07</f>
        <v>8.3883666570814981E-3</v>
      </c>
      <c r="Q4413">
        <f t="shared" si="2364"/>
        <v>4.4542226949102759E-3</v>
      </c>
      <c r="T4413">
        <f>(L4413*0.66*1.07)*(1+0.2)*0.531*3.67</f>
        <v>1.9616396748384855E-2</v>
      </c>
    </row>
    <row r="4414" spans="1:20" x14ac:dyDescent="0.3">
      <c r="A4414" s="26">
        <v>37002</v>
      </c>
      <c r="B4414">
        <v>152</v>
      </c>
      <c r="C4414" t="s">
        <v>211</v>
      </c>
      <c r="D4414">
        <v>45</v>
      </c>
      <c r="E4414" t="s">
        <v>213</v>
      </c>
      <c r="F4414">
        <v>4</v>
      </c>
      <c r="G4414">
        <v>16</v>
      </c>
      <c r="H4414">
        <f t="shared" si="2331"/>
        <v>0.16</v>
      </c>
      <c r="I4414">
        <v>5</v>
      </c>
      <c r="J4414">
        <v>1.7</v>
      </c>
      <c r="K4414">
        <f t="shared" si="2332"/>
        <v>2.0106240000000001E-2</v>
      </c>
      <c r="L4414">
        <f t="shared" si="2363"/>
        <v>5.891002067996489E-2</v>
      </c>
      <c r="O4414">
        <f>L4414*0.66*1.07</f>
        <v>4.1602256604191215E-2</v>
      </c>
      <c r="Q4414">
        <f t="shared" si="2364"/>
        <v>2.2090798256825535E-2</v>
      </c>
      <c r="T4414">
        <f>(L4414*0.66*1.07)*(1+0.2)*0.531*3.67</f>
        <v>9.7287875523059661E-2</v>
      </c>
    </row>
    <row r="4415" spans="1:20" x14ac:dyDescent="0.3">
      <c r="A4415" s="26">
        <v>37002</v>
      </c>
      <c r="B4415">
        <v>152</v>
      </c>
      <c r="C4415" t="s">
        <v>211</v>
      </c>
      <c r="D4415">
        <v>46</v>
      </c>
      <c r="E4415" t="s">
        <v>214</v>
      </c>
      <c r="F4415">
        <v>3</v>
      </c>
      <c r="G4415">
        <v>9</v>
      </c>
      <c r="H4415">
        <f t="shared" si="2331"/>
        <v>0.09</v>
      </c>
      <c r="I4415">
        <v>3.6</v>
      </c>
      <c r="J4415">
        <v>1.5</v>
      </c>
      <c r="K4415">
        <f t="shared" si="2332"/>
        <v>6.3617399999999994E-3</v>
      </c>
      <c r="L4415">
        <f t="shared" ref="L4415:L4416" si="2365">0.000081*(G4415^1.864042*I4415^0.850892+0.000027*G4415^2)</f>
        <v>1.4474107620819261E-2</v>
      </c>
      <c r="O4415">
        <f t="shared" ref="O4415:O4416" si="2366">L4415*0.47*0.75</f>
        <v>5.1021229363387884E-3</v>
      </c>
      <c r="Q4415">
        <f t="shared" ref="Q4415:Q4416" si="2367">O4415*0.521</f>
        <v>2.658206049832509E-3</v>
      </c>
      <c r="T4415">
        <f t="shared" ref="T4415:T4416" si="2368">(L4415*0.47*0.75)*(1+0.2)*0.521*3.67</f>
        <v>1.1706739443462368E-2</v>
      </c>
    </row>
    <row r="4416" spans="1:20" x14ac:dyDescent="0.3">
      <c r="A4416" s="26">
        <v>37002</v>
      </c>
      <c r="B4416">
        <v>152</v>
      </c>
      <c r="C4416" t="s">
        <v>211</v>
      </c>
      <c r="D4416">
        <v>47</v>
      </c>
      <c r="E4416" t="s">
        <v>214</v>
      </c>
      <c r="F4416">
        <v>3</v>
      </c>
      <c r="G4416">
        <v>8.5</v>
      </c>
      <c r="H4416">
        <f t="shared" si="2331"/>
        <v>8.5000000000000006E-2</v>
      </c>
      <c r="I4416">
        <v>3.7</v>
      </c>
      <c r="J4416">
        <v>1.4</v>
      </c>
      <c r="K4416">
        <f t="shared" si="2332"/>
        <v>5.6745150000000006E-3</v>
      </c>
      <c r="L4416">
        <f t="shared" si="2365"/>
        <v>1.3318164844424869E-2</v>
      </c>
      <c r="O4416">
        <f t="shared" si="2366"/>
        <v>4.6946531076597665E-3</v>
      </c>
      <c r="Q4416">
        <f t="shared" si="2367"/>
        <v>2.4459142690907384E-3</v>
      </c>
      <c r="T4416">
        <f t="shared" si="2368"/>
        <v>1.0771806441075612E-2</v>
      </c>
    </row>
    <row r="4417" spans="1:20" x14ac:dyDescent="0.3">
      <c r="A4417" s="26">
        <v>37002</v>
      </c>
      <c r="B4417">
        <v>152</v>
      </c>
      <c r="C4417" t="s">
        <v>211</v>
      </c>
      <c r="D4417">
        <v>48</v>
      </c>
      <c r="E4417" t="s">
        <v>215</v>
      </c>
      <c r="F4417">
        <v>3</v>
      </c>
      <c r="G4417">
        <v>8</v>
      </c>
      <c r="H4417">
        <f t="shared" si="2331"/>
        <v>0.08</v>
      </c>
      <c r="I4417">
        <v>3.5</v>
      </c>
      <c r="J4417">
        <v>1.5</v>
      </c>
      <c r="K4417">
        <f t="shared" si="2332"/>
        <v>5.0265600000000002E-3</v>
      </c>
      <c r="L4417">
        <f>0.000064*(G4417^1.958025*I4417^0.883501+0.000045*G4417^2)</f>
        <v>1.1353884120862519E-2</v>
      </c>
      <c r="O4417">
        <f>L4417*0.44*0.75</f>
        <v>3.7467817598846316E-3</v>
      </c>
      <c r="Q4417">
        <f>O4417*0.52</f>
        <v>1.9483265151400086E-3</v>
      </c>
      <c r="T4417">
        <f>(L4417*0.44*0.75)*(1+0.2)*0.52*3.67</f>
        <v>8.5804299726765978E-3</v>
      </c>
    </row>
    <row r="4418" spans="1:20" x14ac:dyDescent="0.3">
      <c r="A4418" s="26">
        <v>37002</v>
      </c>
      <c r="B4418">
        <v>152</v>
      </c>
      <c r="C4418" t="s">
        <v>211</v>
      </c>
      <c r="D4418">
        <v>49</v>
      </c>
      <c r="E4418" t="s">
        <v>217</v>
      </c>
      <c r="F4418">
        <v>4</v>
      </c>
      <c r="G4418">
        <v>11</v>
      </c>
      <c r="H4418">
        <f t="shared" si="2331"/>
        <v>0.11</v>
      </c>
      <c r="I4418">
        <v>3.2</v>
      </c>
      <c r="J4418">
        <v>1</v>
      </c>
      <c r="K4418">
        <f t="shared" si="2332"/>
        <v>9.503339999999999E-3</v>
      </c>
      <c r="L4418">
        <f>0.000059*(G4418^1.965295*I4418^0.892133+0.000019*G4418^2)</f>
        <v>1.8542145788991847E-2</v>
      </c>
      <c r="O4418">
        <f>L4418*0.47*0.75</f>
        <v>6.5361063906196259E-3</v>
      </c>
      <c r="Q4418">
        <f>O4418*0.52</f>
        <v>3.3987753231222058E-3</v>
      </c>
      <c r="T4418">
        <f>(L4418*0.47*0.75)*(1+0.2)*0.52*3.67</f>
        <v>1.4968206523030193E-2</v>
      </c>
    </row>
    <row r="4419" spans="1:20" x14ac:dyDescent="0.3">
      <c r="A4419" s="26">
        <v>37002</v>
      </c>
      <c r="B4419">
        <v>152</v>
      </c>
      <c r="C4419" t="s">
        <v>211</v>
      </c>
      <c r="D4419">
        <v>50</v>
      </c>
      <c r="E4419" t="s">
        <v>215</v>
      </c>
      <c r="F4419">
        <v>4</v>
      </c>
      <c r="G4419">
        <v>9.5</v>
      </c>
      <c r="H4419">
        <f t="shared" ref="H4419:H4482" si="2369">G4419/100</f>
        <v>9.5000000000000001E-2</v>
      </c>
      <c r="I4419">
        <v>4.5</v>
      </c>
      <c r="J4419">
        <v>2</v>
      </c>
      <c r="K4419">
        <f t="shared" ref="K4419:K4482" si="2370">0.7854*H4419^2</f>
        <v>7.088235E-3</v>
      </c>
      <c r="L4419">
        <f>0.000064*(G4419^1.958025*I4419^0.883501+0.000045*G4419^2)</f>
        <v>1.9847546716444495E-2</v>
      </c>
      <c r="O4419">
        <f>L4419*0.44*0.75</f>
        <v>6.5496904164266834E-3</v>
      </c>
      <c r="Q4419">
        <f>O4419*0.52</f>
        <v>3.4058390165418754E-3</v>
      </c>
      <c r="T4419">
        <f>(L4419*0.44*0.75)*(1+0.2)*0.52*3.67</f>
        <v>1.4999315028850419E-2</v>
      </c>
    </row>
    <row r="4420" spans="1:20" x14ac:dyDescent="0.3">
      <c r="A4420" s="26">
        <v>37002</v>
      </c>
      <c r="B4420">
        <v>152</v>
      </c>
      <c r="C4420" t="s">
        <v>211</v>
      </c>
      <c r="D4420">
        <v>51</v>
      </c>
      <c r="E4420" t="s">
        <v>220</v>
      </c>
      <c r="F4420">
        <v>4</v>
      </c>
      <c r="G4420">
        <v>13</v>
      </c>
      <c r="H4420">
        <f t="shared" si="2369"/>
        <v>0.13</v>
      </c>
      <c r="I4420">
        <v>4.7</v>
      </c>
      <c r="J4420">
        <v>1.6</v>
      </c>
      <c r="K4420">
        <f t="shared" si="2370"/>
        <v>1.3273260000000002E-2</v>
      </c>
      <c r="L4420">
        <f t="shared" ref="L4420:L4421" si="2371">0.000084*(G4420^1.894314*I4420^0.808223+0.000031*G4420^2)</f>
        <v>3.7813578155315414E-2</v>
      </c>
      <c r="O4420">
        <f>L4420*0.78*1.07</f>
        <v>3.1559212328426248E-2</v>
      </c>
      <c r="Q4420">
        <f t="shared" ref="Q4420:Q4421" si="2372">O4420*0.531</f>
        <v>1.6757941746394337E-2</v>
      </c>
      <c r="T4420">
        <f>(L4420*0.78*1.07)*(1+0.2)*0.531*3.67</f>
        <v>7.3801975451120647E-2</v>
      </c>
    </row>
    <row r="4421" spans="1:20" x14ac:dyDescent="0.3">
      <c r="A4421" s="26">
        <v>37002</v>
      </c>
      <c r="B4421">
        <v>152</v>
      </c>
      <c r="C4421" t="s">
        <v>211</v>
      </c>
      <c r="D4421">
        <v>52</v>
      </c>
      <c r="E4421" t="s">
        <v>220</v>
      </c>
      <c r="F4421">
        <v>3</v>
      </c>
      <c r="G4421">
        <v>9</v>
      </c>
      <c r="H4421">
        <f t="shared" si="2369"/>
        <v>0.09</v>
      </c>
      <c r="I4421">
        <v>3</v>
      </c>
      <c r="J4421">
        <v>1</v>
      </c>
      <c r="K4421">
        <f t="shared" si="2370"/>
        <v>6.3617399999999994E-3</v>
      </c>
      <c r="L4421">
        <f t="shared" si="2371"/>
        <v>1.3108155697502502E-2</v>
      </c>
      <c r="O4421">
        <f>L4421*0.78*1.07</f>
        <v>1.0940066745135589E-2</v>
      </c>
      <c r="Q4421">
        <f t="shared" si="2372"/>
        <v>5.8091754416669979E-3</v>
      </c>
      <c r="T4421">
        <f>(L4421*0.78*1.07)*(1+0.2)*0.531*3.67</f>
        <v>2.5583608645101459E-2</v>
      </c>
    </row>
    <row r="4422" spans="1:20" x14ac:dyDescent="0.3">
      <c r="A4422" s="26">
        <v>37002</v>
      </c>
      <c r="B4422">
        <v>152</v>
      </c>
      <c r="C4422" t="s">
        <v>211</v>
      </c>
      <c r="D4422">
        <v>53</v>
      </c>
      <c r="E4422" t="s">
        <v>215</v>
      </c>
      <c r="F4422">
        <v>3</v>
      </c>
      <c r="G4422">
        <v>10</v>
      </c>
      <c r="H4422">
        <f t="shared" si="2369"/>
        <v>0.1</v>
      </c>
      <c r="I4422">
        <v>4.8</v>
      </c>
      <c r="J4422">
        <v>2.5</v>
      </c>
      <c r="K4422">
        <f t="shared" si="2370"/>
        <v>7.8540000000000016E-3</v>
      </c>
      <c r="L4422">
        <f t="shared" ref="L4422:L4425" si="2373">0.000064*(G4422^1.958025*I4422^0.883501+0.000045*G4422^2)</f>
        <v>2.323205741280223E-2</v>
      </c>
      <c r="O4422">
        <f>L4422*0.44*0.75</f>
        <v>7.666578946224736E-3</v>
      </c>
      <c r="Q4422">
        <f t="shared" ref="Q4422:Q4425" si="2374">O4422*0.52</f>
        <v>3.9866210520368628E-3</v>
      </c>
      <c r="T4422">
        <f>(L4422*0.44*0.75)*(1+0.2)*0.52*3.67</f>
        <v>1.7557079113170344E-2</v>
      </c>
    </row>
    <row r="4423" spans="1:20" x14ac:dyDescent="0.3">
      <c r="A4423" s="26">
        <v>37002</v>
      </c>
      <c r="B4423">
        <v>152</v>
      </c>
      <c r="C4423" t="s">
        <v>211</v>
      </c>
      <c r="D4423">
        <v>54</v>
      </c>
      <c r="E4423" t="s">
        <v>215</v>
      </c>
      <c r="F4423">
        <v>3</v>
      </c>
      <c r="G4423">
        <v>9.5</v>
      </c>
      <c r="H4423">
        <f t="shared" si="2369"/>
        <v>9.5000000000000001E-2</v>
      </c>
      <c r="I4423">
        <v>4.5</v>
      </c>
      <c r="J4423">
        <v>1.9</v>
      </c>
      <c r="K4423">
        <f t="shared" si="2370"/>
        <v>7.088235E-3</v>
      </c>
      <c r="L4423">
        <f t="shared" si="2373"/>
        <v>1.9847546716444495E-2</v>
      </c>
      <c r="O4423">
        <f>L4423*0.44*0.75</f>
        <v>6.5496904164266834E-3</v>
      </c>
      <c r="Q4423">
        <f t="shared" si="2374"/>
        <v>3.4058390165418754E-3</v>
      </c>
      <c r="T4423">
        <f>(L4423*0.44*0.75)*(1+0.2)*0.52*3.67</f>
        <v>1.4999315028850419E-2</v>
      </c>
    </row>
    <row r="4424" spans="1:20" x14ac:dyDescent="0.3">
      <c r="A4424" s="26">
        <v>37002</v>
      </c>
      <c r="B4424">
        <v>152</v>
      </c>
      <c r="C4424" t="s">
        <v>211</v>
      </c>
      <c r="D4424">
        <v>55</v>
      </c>
      <c r="E4424" t="s">
        <v>215</v>
      </c>
      <c r="F4424">
        <v>3</v>
      </c>
      <c r="G4424">
        <v>11</v>
      </c>
      <c r="H4424">
        <f t="shared" si="2369"/>
        <v>0.11</v>
      </c>
      <c r="I4424">
        <v>5</v>
      </c>
      <c r="J4424">
        <v>2.7</v>
      </c>
      <c r="K4424">
        <f t="shared" si="2370"/>
        <v>9.503339999999999E-3</v>
      </c>
      <c r="L4424">
        <f t="shared" si="2373"/>
        <v>2.9026775772680247E-2</v>
      </c>
      <c r="O4424">
        <f>L4424*0.44*0.75</f>
        <v>9.5788360049844819E-3</v>
      </c>
      <c r="Q4424">
        <f t="shared" si="2374"/>
        <v>4.9809947225919306E-3</v>
      </c>
      <c r="T4424">
        <f>(L4424*0.44*0.75)*(1+0.2)*0.52*3.67</f>
        <v>2.1936300758294863E-2</v>
      </c>
    </row>
    <row r="4425" spans="1:20" x14ac:dyDescent="0.3">
      <c r="A4425" s="26">
        <v>37002</v>
      </c>
      <c r="B4425">
        <v>152</v>
      </c>
      <c r="C4425" t="s">
        <v>211</v>
      </c>
      <c r="D4425">
        <v>56</v>
      </c>
      <c r="E4425" t="s">
        <v>215</v>
      </c>
      <c r="F4425">
        <v>3</v>
      </c>
      <c r="G4425">
        <v>9</v>
      </c>
      <c r="H4425">
        <f t="shared" si="2369"/>
        <v>0.09</v>
      </c>
      <c r="I4425">
        <v>4.8</v>
      </c>
      <c r="J4425">
        <v>1.3</v>
      </c>
      <c r="K4425">
        <f t="shared" si="2370"/>
        <v>6.3617399999999994E-3</v>
      </c>
      <c r="L4425">
        <f t="shared" si="2373"/>
        <v>1.8901372369006596E-2</v>
      </c>
      <c r="O4425">
        <f>L4425*0.44*0.75</f>
        <v>6.2374528817721771E-3</v>
      </c>
      <c r="Q4425">
        <f t="shared" si="2374"/>
        <v>3.2434754985215322E-3</v>
      </c>
      <c r="T4425">
        <f>(L4425*0.44*0.75)*(1+0.2)*0.52*3.67</f>
        <v>1.4284266095488827E-2</v>
      </c>
    </row>
    <row r="4426" spans="1:20" x14ac:dyDescent="0.3">
      <c r="A4426" s="26">
        <v>37002</v>
      </c>
      <c r="B4426">
        <v>152</v>
      </c>
      <c r="C4426" t="s">
        <v>211</v>
      </c>
      <c r="D4426">
        <v>57</v>
      </c>
      <c r="E4426" t="s">
        <v>213</v>
      </c>
      <c r="F4426">
        <v>4</v>
      </c>
      <c r="G4426">
        <v>16</v>
      </c>
      <c r="H4426">
        <f t="shared" si="2369"/>
        <v>0.16</v>
      </c>
      <c r="I4426">
        <v>6.7</v>
      </c>
      <c r="J4426">
        <v>2</v>
      </c>
      <c r="K4426">
        <f t="shared" si="2370"/>
        <v>2.0106240000000001E-2</v>
      </c>
      <c r="L4426">
        <f t="shared" ref="L4426:L4429" si="2375">0.000084*(G4426^1.894314*I4426^0.808223+0.000031*G4426^2)</f>
        <v>7.4630639220309908E-2</v>
      </c>
      <c r="O4426">
        <f>L4426*0.66*1.07</f>
        <v>5.2704157417382866E-2</v>
      </c>
      <c r="Q4426">
        <f t="shared" ref="Q4426:Q4429" si="2376">O4426*0.531</f>
        <v>2.7985907588630302E-2</v>
      </c>
      <c r="T4426">
        <f>(L4426*0.66*1.07)*(1+0.2)*0.531*3.67</f>
        <v>0.12324993702032783</v>
      </c>
    </row>
    <row r="4427" spans="1:20" x14ac:dyDescent="0.3">
      <c r="A4427" s="26">
        <v>37002</v>
      </c>
      <c r="B4427">
        <v>152</v>
      </c>
      <c r="C4427" t="s">
        <v>211</v>
      </c>
      <c r="D4427">
        <v>58</v>
      </c>
      <c r="E4427" t="s">
        <v>213</v>
      </c>
      <c r="F4427">
        <v>3</v>
      </c>
      <c r="G4427">
        <v>13</v>
      </c>
      <c r="H4427">
        <f t="shared" si="2369"/>
        <v>0.13</v>
      </c>
      <c r="I4427">
        <v>5</v>
      </c>
      <c r="J4427">
        <v>2.2999999999999998</v>
      </c>
      <c r="K4427">
        <f t="shared" si="2370"/>
        <v>1.3273260000000002E-2</v>
      </c>
      <c r="L4427">
        <f t="shared" si="2375"/>
        <v>3.9752661916343045E-2</v>
      </c>
      <c r="O4427">
        <f>L4427*0.66*1.07</f>
        <v>2.807332984532146E-2</v>
      </c>
      <c r="Q4427">
        <f t="shared" si="2376"/>
        <v>1.4906938147865695E-2</v>
      </c>
      <c r="T4427">
        <f>(L4427*0.66*1.07)*(1+0.2)*0.531*3.67</f>
        <v>6.5650155603200519E-2</v>
      </c>
    </row>
    <row r="4428" spans="1:20" x14ac:dyDescent="0.3">
      <c r="A4428" s="26">
        <v>37002</v>
      </c>
      <c r="B4428">
        <v>152</v>
      </c>
      <c r="C4428" t="s">
        <v>211</v>
      </c>
      <c r="D4428">
        <v>59</v>
      </c>
      <c r="E4428" t="s">
        <v>213</v>
      </c>
      <c r="F4428">
        <v>4</v>
      </c>
      <c r="G4428">
        <v>17</v>
      </c>
      <c r="H4428">
        <f t="shared" si="2369"/>
        <v>0.17</v>
      </c>
      <c r="I4428">
        <v>7.3</v>
      </c>
      <c r="J4428">
        <v>2.5</v>
      </c>
      <c r="K4428">
        <f t="shared" si="2370"/>
        <v>2.2698060000000003E-2</v>
      </c>
      <c r="L4428">
        <f t="shared" si="2375"/>
        <v>8.9721585352570951E-2</v>
      </c>
      <c r="O4428">
        <f>L4428*0.66*1.07</f>
        <v>6.3361383575985614E-2</v>
      </c>
      <c r="Q4428">
        <f t="shared" si="2376"/>
        <v>3.3644894678848361E-2</v>
      </c>
      <c r="T4428">
        <f>(L4428*0.66*1.07)*(1+0.2)*0.531*3.67</f>
        <v>0.14817211616564818</v>
      </c>
    </row>
    <row r="4429" spans="1:20" x14ac:dyDescent="0.3">
      <c r="A4429" s="26">
        <v>37002</v>
      </c>
      <c r="B4429">
        <v>152</v>
      </c>
      <c r="C4429" t="s">
        <v>211</v>
      </c>
      <c r="D4429">
        <v>60</v>
      </c>
      <c r="E4429" t="s">
        <v>213</v>
      </c>
      <c r="F4429">
        <v>4</v>
      </c>
      <c r="G4429">
        <v>25</v>
      </c>
      <c r="H4429">
        <f t="shared" si="2369"/>
        <v>0.25</v>
      </c>
      <c r="I4429">
        <v>6.8</v>
      </c>
      <c r="J4429">
        <v>2.6</v>
      </c>
      <c r="K4429">
        <f t="shared" si="2370"/>
        <v>4.9087499999999999E-2</v>
      </c>
      <c r="L4429">
        <f t="shared" si="2375"/>
        <v>0.17590309658998288</v>
      </c>
      <c r="O4429">
        <f>L4429*0.66*1.07</f>
        <v>0.12422276681184592</v>
      </c>
      <c r="Q4429">
        <f t="shared" si="2376"/>
        <v>6.5962289177090183E-2</v>
      </c>
      <c r="T4429">
        <f>(L4429*0.66*1.07)*(1+0.2)*0.531*3.67</f>
        <v>0.29049792153590515</v>
      </c>
    </row>
    <row r="4430" spans="1:20" x14ac:dyDescent="0.3">
      <c r="A4430" s="26">
        <v>37002</v>
      </c>
      <c r="B4430">
        <v>152</v>
      </c>
      <c r="C4430" t="s">
        <v>211</v>
      </c>
      <c r="D4430">
        <v>61</v>
      </c>
      <c r="E4430" t="s">
        <v>215</v>
      </c>
      <c r="F4430">
        <v>3</v>
      </c>
      <c r="G4430">
        <v>10</v>
      </c>
      <c r="H4430">
        <f t="shared" si="2369"/>
        <v>0.1</v>
      </c>
      <c r="I4430">
        <v>4.5999999999999996</v>
      </c>
      <c r="J4430">
        <v>2</v>
      </c>
      <c r="K4430">
        <f t="shared" si="2370"/>
        <v>7.8540000000000016E-3</v>
      </c>
      <c r="L4430">
        <f t="shared" ref="L4430:L4431" si="2377">0.000064*(G4430^1.958025*I4430^0.883501+0.000045*G4430^2)</f>
        <v>2.2374728343819657E-2</v>
      </c>
      <c r="O4430">
        <f>L4430*0.44*0.75</f>
        <v>7.3836603534604868E-3</v>
      </c>
      <c r="Q4430">
        <f t="shared" ref="Q4430:Q4431" si="2378">O4430*0.52</f>
        <v>3.8395033837994533E-3</v>
      </c>
      <c r="T4430">
        <f>(L4430*0.44*0.75)*(1+0.2)*0.52*3.67</f>
        <v>1.690917290225279E-2</v>
      </c>
    </row>
    <row r="4431" spans="1:20" x14ac:dyDescent="0.3">
      <c r="A4431" s="26">
        <v>37002</v>
      </c>
      <c r="B4431">
        <v>152</v>
      </c>
      <c r="C4431" t="s">
        <v>211</v>
      </c>
      <c r="D4431">
        <v>62</v>
      </c>
      <c r="E4431" t="s">
        <v>215</v>
      </c>
      <c r="F4431">
        <v>3</v>
      </c>
      <c r="G4431">
        <v>8</v>
      </c>
      <c r="H4431">
        <f t="shared" si="2369"/>
        <v>0.08</v>
      </c>
      <c r="I4431">
        <v>3.5</v>
      </c>
      <c r="J4431">
        <v>1.4</v>
      </c>
      <c r="K4431">
        <f t="shared" si="2370"/>
        <v>5.0265600000000002E-3</v>
      </c>
      <c r="L4431">
        <f t="shared" si="2377"/>
        <v>1.1353884120862519E-2</v>
      </c>
      <c r="O4431">
        <f>L4431*0.44*0.75</f>
        <v>3.7467817598846316E-3</v>
      </c>
      <c r="Q4431">
        <f t="shared" si="2378"/>
        <v>1.9483265151400086E-3</v>
      </c>
      <c r="T4431">
        <f>(L4431*0.44*0.75)*(1+0.2)*0.52*3.67</f>
        <v>8.5804299726765978E-3</v>
      </c>
    </row>
    <row r="4432" spans="1:20" x14ac:dyDescent="0.3">
      <c r="A4432" s="26">
        <v>37002</v>
      </c>
      <c r="B4432">
        <v>152</v>
      </c>
      <c r="C4432" t="s">
        <v>211</v>
      </c>
      <c r="D4432">
        <v>63</v>
      </c>
      <c r="E4432" t="s">
        <v>213</v>
      </c>
      <c r="F4432">
        <v>7</v>
      </c>
      <c r="G4432">
        <v>20</v>
      </c>
      <c r="H4432">
        <f t="shared" si="2369"/>
        <v>0.2</v>
      </c>
      <c r="I4432">
        <v>6</v>
      </c>
      <c r="J4432">
        <v>0</v>
      </c>
      <c r="K4432">
        <f t="shared" si="2370"/>
        <v>3.1416000000000006E-2</v>
      </c>
      <c r="L4432">
        <f t="shared" ref="L4432:L4433" si="2379">0.000084*(G4432^1.894314*I4432^0.808223+0.000031*G4432^2)</f>
        <v>0.10417480631014567</v>
      </c>
      <c r="O4432">
        <f>L4432*0.66*1.07</f>
        <v>7.3568248216224874E-2</v>
      </c>
      <c r="Q4432">
        <f t="shared" ref="Q4432:Q4433" si="2380">O4432*0.531</f>
        <v>3.9064739802815412E-2</v>
      </c>
      <c r="T4432">
        <f>(L4432*0.66*1.07)*(1+0.2)*0.531*3.67</f>
        <v>0.17204111409159903</v>
      </c>
    </row>
    <row r="4433" spans="1:20" x14ac:dyDescent="0.3">
      <c r="A4433" s="26">
        <v>37002</v>
      </c>
      <c r="B4433">
        <v>152</v>
      </c>
      <c r="C4433" t="s">
        <v>211</v>
      </c>
      <c r="D4433">
        <v>64</v>
      </c>
      <c r="E4433" t="s">
        <v>213</v>
      </c>
      <c r="F4433">
        <v>7</v>
      </c>
      <c r="G4433">
        <v>23</v>
      </c>
      <c r="H4433">
        <f t="shared" si="2369"/>
        <v>0.23</v>
      </c>
      <c r="I4433">
        <v>6.5</v>
      </c>
      <c r="J4433">
        <v>0</v>
      </c>
      <c r="K4433">
        <f t="shared" si="2370"/>
        <v>4.154766E-2</v>
      </c>
      <c r="L4433">
        <f t="shared" si="2379"/>
        <v>0.14482341788140249</v>
      </c>
      <c r="O4433">
        <f>L4433*0.66*1.07</f>
        <v>0.10227429770784645</v>
      </c>
      <c r="Q4433">
        <f t="shared" si="2380"/>
        <v>5.4307652082866469E-2</v>
      </c>
      <c r="T4433">
        <f>(L4433*0.66*1.07)*(1+0.2)*0.531*3.67</f>
        <v>0.23917089977294392</v>
      </c>
    </row>
    <row r="4434" spans="1:20" x14ac:dyDescent="0.3">
      <c r="A4434" s="26">
        <v>37002</v>
      </c>
      <c r="B4434">
        <v>152</v>
      </c>
      <c r="C4434" t="s">
        <v>211</v>
      </c>
      <c r="D4434">
        <v>65</v>
      </c>
      <c r="E4434" t="s">
        <v>215</v>
      </c>
      <c r="F4434">
        <v>4</v>
      </c>
      <c r="G4434">
        <v>9</v>
      </c>
      <c r="H4434">
        <f t="shared" si="2369"/>
        <v>0.09</v>
      </c>
      <c r="I4434">
        <v>5</v>
      </c>
      <c r="J4434">
        <v>2.5</v>
      </c>
      <c r="K4434">
        <f t="shared" si="2370"/>
        <v>6.3617399999999994E-3</v>
      </c>
      <c r="L4434">
        <f>0.000064*(G4434^1.958025*I4434^0.883501+0.000045*G4434^2)</f>
        <v>1.9595508216201971E-2</v>
      </c>
      <c r="O4434">
        <f>L4434*0.44*0.75</f>
        <v>6.4665177113466506E-3</v>
      </c>
      <c r="Q4434">
        <f>O4434*0.52</f>
        <v>3.3625892099002582E-3</v>
      </c>
      <c r="T4434">
        <f>(L4434*0.44*0.75)*(1+0.2)*0.52*3.67</f>
        <v>1.4808842880400739E-2</v>
      </c>
    </row>
    <row r="4435" spans="1:20" x14ac:dyDescent="0.3">
      <c r="A4435" s="26">
        <v>37002</v>
      </c>
      <c r="B4435">
        <v>152</v>
      </c>
      <c r="C4435" t="s">
        <v>211</v>
      </c>
      <c r="D4435">
        <v>66</v>
      </c>
      <c r="E4435" t="s">
        <v>213</v>
      </c>
      <c r="F4435">
        <v>7</v>
      </c>
      <c r="G4435">
        <v>28</v>
      </c>
      <c r="H4435">
        <f t="shared" si="2369"/>
        <v>0.28000000000000003</v>
      </c>
      <c r="I4435">
        <v>7.5</v>
      </c>
      <c r="J4435">
        <v>0</v>
      </c>
      <c r="K4435">
        <f t="shared" si="2370"/>
        <v>6.157536000000001E-2</v>
      </c>
      <c r="L4435">
        <f>0.000084*(G4435^1.894314*I4435^0.808223+0.000031*G4435^2)</f>
        <v>0.23599315236111149</v>
      </c>
      <c r="O4435">
        <f>L4435*0.66*1.07</f>
        <v>0.16665836419741695</v>
      </c>
      <c r="Q4435">
        <f>O4435*0.531</f>
        <v>8.8495591388828398E-2</v>
      </c>
      <c r="T4435">
        <f>(L4435*0.66*1.07)*(1+0.2)*0.531*3.67</f>
        <v>0.3897345844764003</v>
      </c>
    </row>
    <row r="4436" spans="1:20" x14ac:dyDescent="0.3">
      <c r="A4436" s="26">
        <v>37002</v>
      </c>
      <c r="B4436">
        <v>152</v>
      </c>
      <c r="C4436" t="s">
        <v>211</v>
      </c>
      <c r="D4436">
        <v>67</v>
      </c>
      <c r="E4436" t="s">
        <v>217</v>
      </c>
      <c r="F4436">
        <v>3</v>
      </c>
      <c r="G4436">
        <v>9</v>
      </c>
      <c r="H4436">
        <f t="shared" si="2369"/>
        <v>0.09</v>
      </c>
      <c r="I4436">
        <v>3.7</v>
      </c>
      <c r="J4436">
        <v>1.8</v>
      </c>
      <c r="K4436">
        <f t="shared" si="2370"/>
        <v>6.3617399999999994E-3</v>
      </c>
      <c r="L4436">
        <f>0.000059*(G4436^1.965295*I4436^0.892133+0.000019*G4436^2)</f>
        <v>1.4227687726706002E-2</v>
      </c>
      <c r="O4436">
        <f>L4436*0.47*0.75</f>
        <v>5.0152599236638652E-3</v>
      </c>
      <c r="Q4436">
        <f>O4436*0.52</f>
        <v>2.6079351603052101E-3</v>
      </c>
      <c r="T4436">
        <f>(L4436*0.47*0.75)*(1+0.2)*0.52*3.67</f>
        <v>1.1485346445984146E-2</v>
      </c>
    </row>
    <row r="4437" spans="1:20" x14ac:dyDescent="0.3">
      <c r="A4437" s="26">
        <v>37002</v>
      </c>
      <c r="B4437">
        <v>152</v>
      </c>
      <c r="C4437" t="s">
        <v>211</v>
      </c>
      <c r="D4437">
        <v>68</v>
      </c>
      <c r="E4437" t="s">
        <v>213</v>
      </c>
      <c r="F4437">
        <v>4</v>
      </c>
      <c r="G4437">
        <v>23</v>
      </c>
      <c r="H4437">
        <f t="shared" si="2369"/>
        <v>0.23</v>
      </c>
      <c r="I4437">
        <v>6.9</v>
      </c>
      <c r="J4437">
        <v>2</v>
      </c>
      <c r="K4437">
        <f t="shared" si="2370"/>
        <v>4.154766E-2</v>
      </c>
      <c r="L4437">
        <f>0.000084*(G4437^1.894314*I4437^0.808223+0.000031*G4437^2)</f>
        <v>0.15198490449953872</v>
      </c>
      <c r="O4437">
        <f>L4437*0.66*1.07</f>
        <v>0.10733173955757426</v>
      </c>
      <c r="Q4437">
        <f>O4437*0.531</f>
        <v>5.6993153705071936E-2</v>
      </c>
      <c r="T4437">
        <f>(L4437*0.66*1.07)*(1+0.2)*0.531*3.67</f>
        <v>0.25099784891713678</v>
      </c>
    </row>
    <row r="4438" spans="1:20" x14ac:dyDescent="0.3">
      <c r="A4438" s="26">
        <v>37002</v>
      </c>
      <c r="B4438">
        <v>152</v>
      </c>
      <c r="C4438" t="s">
        <v>211</v>
      </c>
      <c r="D4438">
        <v>69</v>
      </c>
      <c r="E4438" t="s">
        <v>217</v>
      </c>
      <c r="F4438">
        <v>4</v>
      </c>
      <c r="G4438">
        <v>17</v>
      </c>
      <c r="H4438">
        <f t="shared" si="2369"/>
        <v>0.17</v>
      </c>
      <c r="I4438">
        <v>8</v>
      </c>
      <c r="J4438">
        <v>3.5</v>
      </c>
      <c r="K4438">
        <f t="shared" si="2370"/>
        <v>2.2698060000000003E-2</v>
      </c>
      <c r="L4438">
        <f>0.000059*(G4438^1.965295*I4438^0.892133+0.000019*G4438^2)</f>
        <v>9.8792716669806116E-2</v>
      </c>
      <c r="O4438">
        <f>L4438*0.47*0.75</f>
        <v>3.4824432626106655E-2</v>
      </c>
      <c r="Q4438">
        <f>O4438*0.52</f>
        <v>1.810870496557546E-2</v>
      </c>
      <c r="T4438">
        <f>(L4438*0.47*0.75)*(1+0.2)*0.52*3.67</f>
        <v>7.9750736668394329E-2</v>
      </c>
    </row>
    <row r="4439" spans="1:20" x14ac:dyDescent="0.3">
      <c r="A4439" s="26">
        <v>37002</v>
      </c>
      <c r="B4439">
        <v>152</v>
      </c>
      <c r="C4439" t="s">
        <v>211</v>
      </c>
      <c r="D4439">
        <v>70</v>
      </c>
      <c r="E4439" t="s">
        <v>213</v>
      </c>
      <c r="F4439">
        <v>3</v>
      </c>
      <c r="G4439">
        <v>12</v>
      </c>
      <c r="H4439">
        <f t="shared" si="2369"/>
        <v>0.12</v>
      </c>
      <c r="I4439">
        <v>6</v>
      </c>
      <c r="J4439">
        <v>2.5</v>
      </c>
      <c r="K4439">
        <f t="shared" si="2370"/>
        <v>1.130976E-2</v>
      </c>
      <c r="L4439">
        <f t="shared" ref="L4439:L4441" si="2381">0.000084*(G4439^1.894314*I4439^0.808223+0.000031*G4439^2)</f>
        <v>3.958323467775033E-2</v>
      </c>
      <c r="O4439">
        <f>L4439*0.66*1.07</f>
        <v>2.7953680329427286E-2</v>
      </c>
      <c r="Q4439">
        <f t="shared" ref="Q4439:Q4441" si="2382">O4439*0.531</f>
        <v>1.4843404254925889E-2</v>
      </c>
      <c r="T4439">
        <f>(L4439*0.66*1.07)*(1+0.2)*0.531*3.67</f>
        <v>6.5370352338693608E-2</v>
      </c>
    </row>
    <row r="4440" spans="1:20" x14ac:dyDescent="0.3">
      <c r="A4440" s="26">
        <v>37002</v>
      </c>
      <c r="B4440">
        <v>152</v>
      </c>
      <c r="C4440" t="s">
        <v>211</v>
      </c>
      <c r="D4440">
        <v>71</v>
      </c>
      <c r="E4440" t="s">
        <v>213</v>
      </c>
      <c r="F4440">
        <v>3</v>
      </c>
      <c r="G4440">
        <v>14</v>
      </c>
      <c r="H4440">
        <f t="shared" si="2369"/>
        <v>0.14000000000000001</v>
      </c>
      <c r="I4440">
        <v>6.1</v>
      </c>
      <c r="J4440">
        <v>2.4</v>
      </c>
      <c r="K4440">
        <f t="shared" si="2370"/>
        <v>1.5393840000000002E-2</v>
      </c>
      <c r="L4440">
        <f t="shared" si="2381"/>
        <v>5.3719434383592959E-2</v>
      </c>
      <c r="O4440">
        <f>L4440*0.66*1.07</f>
        <v>3.7936664561693353E-2</v>
      </c>
      <c r="Q4440">
        <f t="shared" si="2382"/>
        <v>2.0144368882259171E-2</v>
      </c>
      <c r="T4440">
        <f>(L4440*0.66*1.07)*(1+0.2)*0.531*3.67</f>
        <v>8.8715800557469388E-2</v>
      </c>
    </row>
    <row r="4441" spans="1:20" x14ac:dyDescent="0.3">
      <c r="A4441" s="26">
        <v>37002</v>
      </c>
      <c r="B4441">
        <v>152</v>
      </c>
      <c r="C4441" t="s">
        <v>211</v>
      </c>
      <c r="D4441">
        <v>72</v>
      </c>
      <c r="E4441" t="s">
        <v>213</v>
      </c>
      <c r="F4441">
        <v>3</v>
      </c>
      <c r="G4441">
        <v>15</v>
      </c>
      <c r="H4441">
        <f t="shared" si="2369"/>
        <v>0.15</v>
      </c>
      <c r="I4441">
        <v>6</v>
      </c>
      <c r="J4441">
        <v>2</v>
      </c>
      <c r="K4441">
        <f t="shared" si="2370"/>
        <v>1.76715E-2</v>
      </c>
      <c r="L4441">
        <f t="shared" si="2381"/>
        <v>6.0407292911326925E-2</v>
      </c>
      <c r="O4441">
        <f>L4441*0.66*1.07</f>
        <v>4.2659630253979078E-2</v>
      </c>
      <c r="Q4441">
        <f t="shared" si="2382"/>
        <v>2.2652263664862893E-2</v>
      </c>
      <c r="T4441">
        <f>(L4441*0.66*1.07)*(1+0.2)*0.531*3.67</f>
        <v>9.9760569180056172E-2</v>
      </c>
    </row>
    <row r="4442" spans="1:20" x14ac:dyDescent="0.3">
      <c r="A4442" s="26">
        <v>37002</v>
      </c>
      <c r="B4442">
        <v>152</v>
      </c>
      <c r="C4442" t="s">
        <v>211</v>
      </c>
      <c r="D4442">
        <v>73</v>
      </c>
      <c r="E4442" t="s">
        <v>217</v>
      </c>
      <c r="F4442">
        <v>4</v>
      </c>
      <c r="G4442">
        <v>14</v>
      </c>
      <c r="H4442">
        <f t="shared" si="2369"/>
        <v>0.14000000000000001</v>
      </c>
      <c r="I4442">
        <v>7</v>
      </c>
      <c r="J4442">
        <v>2.5</v>
      </c>
      <c r="K4442">
        <f t="shared" si="2370"/>
        <v>1.5393840000000002E-2</v>
      </c>
      <c r="L4442">
        <f>0.000059*(G4442^1.965295*I4442^0.892133+0.000019*G4442^2)</f>
        <v>5.9878808899074189E-2</v>
      </c>
      <c r="O4442">
        <f>L4442*0.47*0.75</f>
        <v>2.1107280136923652E-2</v>
      </c>
      <c r="Q4442">
        <f>O4442*0.52</f>
        <v>1.09757856712003E-2</v>
      </c>
      <c r="T4442">
        <f>(L4442*0.47*0.75)*(1+0.2)*0.52*3.67</f>
        <v>4.8337360095966113E-2</v>
      </c>
    </row>
    <row r="4443" spans="1:20" x14ac:dyDescent="0.3">
      <c r="A4443" s="26">
        <v>37002</v>
      </c>
      <c r="B4443">
        <v>152</v>
      </c>
      <c r="C4443" t="s">
        <v>211</v>
      </c>
      <c r="D4443">
        <v>74</v>
      </c>
      <c r="E4443" t="s">
        <v>213</v>
      </c>
      <c r="F4443">
        <v>7</v>
      </c>
      <c r="G4443">
        <v>12</v>
      </c>
      <c r="H4443">
        <f t="shared" si="2369"/>
        <v>0.12</v>
      </c>
      <c r="I4443">
        <v>6</v>
      </c>
      <c r="J4443">
        <v>0</v>
      </c>
      <c r="K4443">
        <f t="shared" si="2370"/>
        <v>1.130976E-2</v>
      </c>
      <c r="L4443">
        <f t="shared" ref="L4443:L4453" si="2383">0.000084*(G4443^1.894314*I4443^0.808223+0.000031*G4443^2)</f>
        <v>3.958323467775033E-2</v>
      </c>
      <c r="O4443">
        <f t="shared" ref="O4443:O4453" si="2384">L4443*0.66*1.07</f>
        <v>2.7953680329427286E-2</v>
      </c>
      <c r="Q4443">
        <f t="shared" ref="Q4443:Q4453" si="2385">O4443*0.531</f>
        <v>1.4843404254925889E-2</v>
      </c>
      <c r="T4443">
        <f t="shared" ref="T4443:T4453" si="2386">(L4443*0.66*1.07)*(1+0.2)*0.531*3.67</f>
        <v>6.5370352338693608E-2</v>
      </c>
    </row>
    <row r="4444" spans="1:20" x14ac:dyDescent="0.3">
      <c r="A4444" s="26">
        <v>37002</v>
      </c>
      <c r="B4444">
        <v>152</v>
      </c>
      <c r="C4444" t="s">
        <v>211</v>
      </c>
      <c r="D4444">
        <v>75</v>
      </c>
      <c r="E4444" t="s">
        <v>213</v>
      </c>
      <c r="F4444">
        <v>7</v>
      </c>
      <c r="G4444">
        <v>9</v>
      </c>
      <c r="H4444">
        <f t="shared" si="2369"/>
        <v>0.09</v>
      </c>
      <c r="I4444">
        <v>3.5</v>
      </c>
      <c r="J4444">
        <v>0</v>
      </c>
      <c r="K4444">
        <f t="shared" si="2370"/>
        <v>6.3617399999999994E-3</v>
      </c>
      <c r="L4444">
        <f t="shared" si="2383"/>
        <v>1.4847341843962761E-2</v>
      </c>
      <c r="O4444">
        <f t="shared" si="2384"/>
        <v>1.0485192810206503E-2</v>
      </c>
      <c r="Q4444">
        <f t="shared" si="2385"/>
        <v>5.5676373822196538E-3</v>
      </c>
      <c r="T4444">
        <f t="shared" si="2386"/>
        <v>2.4519875031295352E-2</v>
      </c>
    </row>
    <row r="4445" spans="1:20" x14ac:dyDescent="0.3">
      <c r="A4445" s="26">
        <v>37002</v>
      </c>
      <c r="B4445">
        <v>152</v>
      </c>
      <c r="C4445" t="s">
        <v>211</v>
      </c>
      <c r="D4445">
        <v>76</v>
      </c>
      <c r="E4445" t="s">
        <v>213</v>
      </c>
      <c r="F4445">
        <v>3</v>
      </c>
      <c r="G4445">
        <v>11</v>
      </c>
      <c r="H4445">
        <f t="shared" si="2369"/>
        <v>0.11</v>
      </c>
      <c r="I4445">
        <v>3.6</v>
      </c>
      <c r="J4445">
        <v>1</v>
      </c>
      <c r="K4445">
        <f t="shared" si="2370"/>
        <v>9.503339999999999E-3</v>
      </c>
      <c r="L4445">
        <f t="shared" si="2383"/>
        <v>2.2213994766936085E-2</v>
      </c>
      <c r="O4445">
        <f t="shared" si="2384"/>
        <v>1.5687523104410264E-2</v>
      </c>
      <c r="Q4445">
        <f t="shared" si="2385"/>
        <v>8.3300747684418499E-3</v>
      </c>
      <c r="T4445">
        <f t="shared" si="2386"/>
        <v>3.6685649280217912E-2</v>
      </c>
    </row>
    <row r="4446" spans="1:20" x14ac:dyDescent="0.3">
      <c r="A4446" s="26">
        <v>37002</v>
      </c>
      <c r="B4446">
        <v>152</v>
      </c>
      <c r="C4446" t="s">
        <v>211</v>
      </c>
      <c r="D4446">
        <v>77</v>
      </c>
      <c r="E4446" t="s">
        <v>213</v>
      </c>
      <c r="F4446">
        <v>4</v>
      </c>
      <c r="G4446">
        <v>17</v>
      </c>
      <c r="H4446">
        <f t="shared" si="2369"/>
        <v>0.17</v>
      </c>
      <c r="I4446">
        <v>6.5</v>
      </c>
      <c r="J4446">
        <v>3</v>
      </c>
      <c r="K4446">
        <f t="shared" si="2370"/>
        <v>2.2698060000000003E-2</v>
      </c>
      <c r="L4446">
        <f t="shared" si="2383"/>
        <v>8.1687419505500847E-2</v>
      </c>
      <c r="O4446">
        <f t="shared" si="2384"/>
        <v>5.7687655654784703E-2</v>
      </c>
      <c r="Q4446">
        <f t="shared" si="2385"/>
        <v>3.0632145152690679E-2</v>
      </c>
      <c r="T4446">
        <f t="shared" si="2386"/>
        <v>0.13490396725244974</v>
      </c>
    </row>
    <row r="4447" spans="1:20" x14ac:dyDescent="0.3">
      <c r="A4447" s="26">
        <v>37002</v>
      </c>
      <c r="B4447">
        <v>152</v>
      </c>
      <c r="C4447" t="s">
        <v>211</v>
      </c>
      <c r="D4447">
        <v>78</v>
      </c>
      <c r="E4447" t="s">
        <v>213</v>
      </c>
      <c r="F4447">
        <v>4</v>
      </c>
      <c r="G4447">
        <v>22</v>
      </c>
      <c r="H4447">
        <f t="shared" si="2369"/>
        <v>0.22</v>
      </c>
      <c r="I4447">
        <v>8</v>
      </c>
      <c r="J4447">
        <v>3.5</v>
      </c>
      <c r="K4447">
        <f t="shared" si="2370"/>
        <v>3.8013359999999996E-2</v>
      </c>
      <c r="L4447">
        <f t="shared" si="2383"/>
        <v>0.15745299976602015</v>
      </c>
      <c r="O4447">
        <f t="shared" si="2384"/>
        <v>0.11119330843476344</v>
      </c>
      <c r="Q4447">
        <f t="shared" si="2385"/>
        <v>5.9043646778859392E-2</v>
      </c>
      <c r="T4447">
        <f t="shared" si="2386"/>
        <v>0.26002822041409673</v>
      </c>
    </row>
    <row r="4448" spans="1:20" x14ac:dyDescent="0.3">
      <c r="A4448" s="26">
        <v>37002</v>
      </c>
      <c r="B4448">
        <v>152</v>
      </c>
      <c r="C4448" t="s">
        <v>211</v>
      </c>
      <c r="D4448">
        <v>79</v>
      </c>
      <c r="E4448" t="s">
        <v>213</v>
      </c>
      <c r="F4448">
        <v>7</v>
      </c>
      <c r="G4448">
        <v>12</v>
      </c>
      <c r="H4448">
        <f t="shared" si="2369"/>
        <v>0.12</v>
      </c>
      <c r="I4448">
        <v>6</v>
      </c>
      <c r="J4448">
        <v>0</v>
      </c>
      <c r="K4448">
        <f t="shared" si="2370"/>
        <v>1.130976E-2</v>
      </c>
      <c r="L4448">
        <f t="shared" si="2383"/>
        <v>3.958323467775033E-2</v>
      </c>
      <c r="O4448">
        <f t="shared" si="2384"/>
        <v>2.7953680329427286E-2</v>
      </c>
      <c r="Q4448">
        <f t="shared" si="2385"/>
        <v>1.4843404254925889E-2</v>
      </c>
      <c r="T4448">
        <f t="shared" si="2386"/>
        <v>6.5370352338693608E-2</v>
      </c>
    </row>
    <row r="4449" spans="1:20" x14ac:dyDescent="0.3">
      <c r="A4449" s="26">
        <v>37002</v>
      </c>
      <c r="B4449">
        <v>152</v>
      </c>
      <c r="C4449" t="s">
        <v>211</v>
      </c>
      <c r="D4449">
        <v>80</v>
      </c>
      <c r="E4449" t="s">
        <v>213</v>
      </c>
      <c r="F4449">
        <v>7</v>
      </c>
      <c r="G4449">
        <v>13</v>
      </c>
      <c r="H4449">
        <f t="shared" si="2369"/>
        <v>0.13</v>
      </c>
      <c r="I4449">
        <v>3.5</v>
      </c>
      <c r="J4449">
        <v>0</v>
      </c>
      <c r="K4449">
        <f t="shared" si="2370"/>
        <v>1.3273260000000002E-2</v>
      </c>
      <c r="L4449">
        <f t="shared" si="2383"/>
        <v>2.9796996830300512E-2</v>
      </c>
      <c r="O4449">
        <f t="shared" si="2384"/>
        <v>2.1042639161558224E-2</v>
      </c>
      <c r="Q4449">
        <f t="shared" si="2385"/>
        <v>1.1173641394787418E-2</v>
      </c>
      <c r="T4449">
        <f t="shared" si="2386"/>
        <v>4.9208716702643783E-2</v>
      </c>
    </row>
    <row r="4450" spans="1:20" x14ac:dyDescent="0.3">
      <c r="A4450" s="26">
        <v>37002</v>
      </c>
      <c r="B4450">
        <v>152</v>
      </c>
      <c r="C4450" t="s">
        <v>211</v>
      </c>
      <c r="D4450">
        <v>81</v>
      </c>
      <c r="E4450" t="s">
        <v>213</v>
      </c>
      <c r="F4450">
        <v>4</v>
      </c>
      <c r="G4450">
        <v>8</v>
      </c>
      <c r="H4450">
        <f t="shared" si="2369"/>
        <v>0.08</v>
      </c>
      <c r="I4450">
        <v>4.2</v>
      </c>
      <c r="J4450">
        <v>1.8</v>
      </c>
      <c r="K4450">
        <f t="shared" si="2370"/>
        <v>5.0265600000000002E-3</v>
      </c>
      <c r="L4450">
        <f t="shared" si="2383"/>
        <v>1.376400942789823E-2</v>
      </c>
      <c r="O4450">
        <f t="shared" si="2384"/>
        <v>9.7201434579817312E-3</v>
      </c>
      <c r="Q4450">
        <f t="shared" si="2385"/>
        <v>5.1613961761882996E-3</v>
      </c>
      <c r="T4450">
        <f t="shared" si="2386"/>
        <v>2.2730788759933271E-2</v>
      </c>
    </row>
    <row r="4451" spans="1:20" x14ac:dyDescent="0.3">
      <c r="A4451" s="26">
        <v>37002</v>
      </c>
      <c r="B4451">
        <v>152</v>
      </c>
      <c r="C4451" t="s">
        <v>211</v>
      </c>
      <c r="D4451">
        <v>82</v>
      </c>
      <c r="E4451" t="s">
        <v>213</v>
      </c>
      <c r="F4451">
        <v>4</v>
      </c>
      <c r="G4451">
        <v>23</v>
      </c>
      <c r="H4451">
        <f t="shared" si="2369"/>
        <v>0.23</v>
      </c>
      <c r="I4451">
        <v>6.5</v>
      </c>
      <c r="J4451">
        <v>1.5</v>
      </c>
      <c r="K4451">
        <f t="shared" si="2370"/>
        <v>4.154766E-2</v>
      </c>
      <c r="L4451">
        <f t="shared" si="2383"/>
        <v>0.14482341788140249</v>
      </c>
      <c r="O4451">
        <f t="shared" si="2384"/>
        <v>0.10227429770784645</v>
      </c>
      <c r="Q4451">
        <f t="shared" si="2385"/>
        <v>5.4307652082866469E-2</v>
      </c>
      <c r="T4451">
        <f t="shared" si="2386"/>
        <v>0.23917089977294392</v>
      </c>
    </row>
    <row r="4452" spans="1:20" x14ac:dyDescent="0.3">
      <c r="A4452" s="26">
        <v>37002</v>
      </c>
      <c r="B4452">
        <v>152</v>
      </c>
      <c r="C4452" t="s">
        <v>211</v>
      </c>
      <c r="D4452">
        <v>83</v>
      </c>
      <c r="E4452" t="s">
        <v>213</v>
      </c>
      <c r="F4452">
        <v>3</v>
      </c>
      <c r="G4452">
        <v>12</v>
      </c>
      <c r="H4452">
        <f t="shared" si="2369"/>
        <v>0.12</v>
      </c>
      <c r="I4452">
        <v>4</v>
      </c>
      <c r="J4452">
        <v>1.5</v>
      </c>
      <c r="K4452">
        <f t="shared" si="2370"/>
        <v>1.130976E-2</v>
      </c>
      <c r="L4452">
        <f t="shared" si="2383"/>
        <v>2.8522781228021626E-2</v>
      </c>
      <c r="O4452">
        <f t="shared" si="2384"/>
        <v>2.0142788103228875E-2</v>
      </c>
      <c r="Q4452">
        <f t="shared" si="2385"/>
        <v>1.0695820482814533E-2</v>
      </c>
      <c r="T4452">
        <f t="shared" si="2386"/>
        <v>4.7104393406315198E-2</v>
      </c>
    </row>
    <row r="4453" spans="1:20" x14ac:dyDescent="0.3">
      <c r="A4453" s="26">
        <v>37002</v>
      </c>
      <c r="B4453">
        <v>152</v>
      </c>
      <c r="C4453" t="s">
        <v>211</v>
      </c>
      <c r="D4453">
        <v>84</v>
      </c>
      <c r="E4453" t="s">
        <v>213</v>
      </c>
      <c r="F4453">
        <v>4</v>
      </c>
      <c r="G4453">
        <v>12</v>
      </c>
      <c r="H4453">
        <f t="shared" si="2369"/>
        <v>0.12</v>
      </c>
      <c r="I4453">
        <v>4.5</v>
      </c>
      <c r="J4453">
        <v>1.9</v>
      </c>
      <c r="K4453">
        <f t="shared" si="2370"/>
        <v>1.130976E-2</v>
      </c>
      <c r="L4453">
        <f t="shared" si="2383"/>
        <v>3.1371407031463593E-2</v>
      </c>
      <c r="O4453">
        <f t="shared" si="2384"/>
        <v>2.215448764561959E-2</v>
      </c>
      <c r="Q4453">
        <f t="shared" si="2385"/>
        <v>1.1764032939824002E-2</v>
      </c>
      <c r="T4453">
        <f t="shared" si="2386"/>
        <v>5.1808801066984905E-2</v>
      </c>
    </row>
    <row r="4454" spans="1:20" x14ac:dyDescent="0.3">
      <c r="A4454" s="26">
        <v>37002</v>
      </c>
      <c r="B4454">
        <v>152</v>
      </c>
      <c r="C4454" t="s">
        <v>211</v>
      </c>
      <c r="D4454">
        <v>85</v>
      </c>
      <c r="E4454" t="s">
        <v>215</v>
      </c>
      <c r="F4454">
        <v>4</v>
      </c>
      <c r="G4454">
        <v>16</v>
      </c>
      <c r="H4454">
        <f t="shared" si="2369"/>
        <v>0.16</v>
      </c>
      <c r="I4454">
        <v>9.5</v>
      </c>
      <c r="J4454">
        <v>4</v>
      </c>
      <c r="K4454">
        <f t="shared" si="2370"/>
        <v>2.0106240000000001E-2</v>
      </c>
      <c r="L4454">
        <f>0.000064*(G4454^1.958025*I4454^0.883501+0.000045*G4454^2)</f>
        <v>0.10658590821226674</v>
      </c>
      <c r="O4454">
        <f>L4454*0.44*0.75</f>
        <v>3.5173349710048027E-2</v>
      </c>
      <c r="Q4454">
        <f>O4454*0.52</f>
        <v>1.8290141849224974E-2</v>
      </c>
      <c r="T4454">
        <f>(L4454*0.44*0.75)*(1+0.2)*0.52*3.67</f>
        <v>8.0549784703986771E-2</v>
      </c>
    </row>
    <row r="4455" spans="1:20" x14ac:dyDescent="0.3">
      <c r="A4455" s="26">
        <v>37002</v>
      </c>
      <c r="B4455">
        <v>152</v>
      </c>
      <c r="C4455" t="s">
        <v>211</v>
      </c>
      <c r="D4455">
        <v>86</v>
      </c>
      <c r="E4455" t="s">
        <v>213</v>
      </c>
      <c r="F4455">
        <v>3</v>
      </c>
      <c r="G4455">
        <v>12</v>
      </c>
      <c r="H4455">
        <f t="shared" si="2369"/>
        <v>0.12</v>
      </c>
      <c r="I4455">
        <v>4.5999999999999996</v>
      </c>
      <c r="J4455">
        <v>2.5</v>
      </c>
      <c r="K4455">
        <f t="shared" si="2370"/>
        <v>1.130976E-2</v>
      </c>
      <c r="L4455">
        <f t="shared" ref="L4455:L4460" si="2387">0.000084*(G4455^1.894314*I4455^0.808223+0.000031*G4455^2)</f>
        <v>3.1933656664190874E-2</v>
      </c>
      <c r="O4455">
        <f t="shared" ref="O4455:O4460" si="2388">L4455*0.66*1.07</f>
        <v>2.2551548336251597E-2</v>
      </c>
      <c r="Q4455">
        <f t="shared" ref="Q4455:Q4460" si="2389">O4455*0.531</f>
        <v>1.1974872166549598E-2</v>
      </c>
      <c r="T4455">
        <f t="shared" ref="T4455:T4460" si="2390">(L4455*0.66*1.07)*(1+0.2)*0.531*3.67</f>
        <v>5.2737337021484434E-2</v>
      </c>
    </row>
    <row r="4456" spans="1:20" x14ac:dyDescent="0.3">
      <c r="A4456" s="26">
        <v>37002</v>
      </c>
      <c r="B4456">
        <v>152</v>
      </c>
      <c r="C4456" t="s">
        <v>211</v>
      </c>
      <c r="D4456">
        <v>87</v>
      </c>
      <c r="E4456" t="s">
        <v>213</v>
      </c>
      <c r="F4456">
        <v>3</v>
      </c>
      <c r="G4456">
        <v>13</v>
      </c>
      <c r="H4456">
        <f t="shared" si="2369"/>
        <v>0.13</v>
      </c>
      <c r="I4456">
        <v>4.5</v>
      </c>
      <c r="J4456">
        <v>1.9</v>
      </c>
      <c r="K4456">
        <f t="shared" si="2370"/>
        <v>1.3273260000000002E-2</v>
      </c>
      <c r="L4456">
        <f t="shared" si="2387"/>
        <v>3.6507692698870858E-2</v>
      </c>
      <c r="O4456">
        <f t="shared" si="2388"/>
        <v>2.5781732583942604E-2</v>
      </c>
      <c r="Q4456">
        <f t="shared" si="2389"/>
        <v>1.3690100002073524E-2</v>
      </c>
      <c r="T4456">
        <f t="shared" si="2390"/>
        <v>6.0291200409131801E-2</v>
      </c>
    </row>
    <row r="4457" spans="1:20" x14ac:dyDescent="0.3">
      <c r="A4457" s="26">
        <v>37002</v>
      </c>
      <c r="B4457">
        <v>152</v>
      </c>
      <c r="C4457" t="s">
        <v>211</v>
      </c>
      <c r="D4457">
        <v>88</v>
      </c>
      <c r="E4457" t="s">
        <v>213</v>
      </c>
      <c r="F4457">
        <v>3</v>
      </c>
      <c r="G4457">
        <v>12</v>
      </c>
      <c r="H4457">
        <f t="shared" si="2369"/>
        <v>0.12</v>
      </c>
      <c r="I4457">
        <v>4.5</v>
      </c>
      <c r="J4457">
        <v>2</v>
      </c>
      <c r="K4457">
        <f t="shared" si="2370"/>
        <v>1.130976E-2</v>
      </c>
      <c r="L4457">
        <f t="shared" si="2387"/>
        <v>3.1371407031463593E-2</v>
      </c>
      <c r="O4457">
        <f t="shared" si="2388"/>
        <v>2.215448764561959E-2</v>
      </c>
      <c r="Q4457">
        <f t="shared" si="2389"/>
        <v>1.1764032939824002E-2</v>
      </c>
      <c r="T4457">
        <f t="shared" si="2390"/>
        <v>5.1808801066984905E-2</v>
      </c>
    </row>
    <row r="4458" spans="1:20" x14ac:dyDescent="0.3">
      <c r="A4458" s="26">
        <v>37002</v>
      </c>
      <c r="B4458">
        <v>152</v>
      </c>
      <c r="C4458" t="s">
        <v>211</v>
      </c>
      <c r="D4458">
        <v>89</v>
      </c>
      <c r="E4458" t="s">
        <v>213</v>
      </c>
      <c r="F4458">
        <v>3</v>
      </c>
      <c r="G4458">
        <v>13</v>
      </c>
      <c r="H4458">
        <f t="shared" si="2369"/>
        <v>0.13</v>
      </c>
      <c r="I4458">
        <v>4.5</v>
      </c>
      <c r="J4458">
        <v>2.5</v>
      </c>
      <c r="K4458">
        <f t="shared" si="2370"/>
        <v>1.3273260000000002E-2</v>
      </c>
      <c r="L4458">
        <f t="shared" si="2387"/>
        <v>3.6507692698870858E-2</v>
      </c>
      <c r="O4458">
        <f t="shared" si="2388"/>
        <v>2.5781732583942604E-2</v>
      </c>
      <c r="Q4458">
        <f t="shared" si="2389"/>
        <v>1.3690100002073524E-2</v>
      </c>
      <c r="T4458">
        <f t="shared" si="2390"/>
        <v>6.0291200409131801E-2</v>
      </c>
    </row>
    <row r="4459" spans="1:20" x14ac:dyDescent="0.3">
      <c r="A4459" s="26">
        <v>37002</v>
      </c>
      <c r="B4459">
        <v>152</v>
      </c>
      <c r="C4459" t="s">
        <v>211</v>
      </c>
      <c r="D4459">
        <v>90</v>
      </c>
      <c r="E4459" t="s">
        <v>213</v>
      </c>
      <c r="F4459">
        <v>3</v>
      </c>
      <c r="G4459">
        <v>16</v>
      </c>
      <c r="H4459">
        <f t="shared" si="2369"/>
        <v>0.16</v>
      </c>
      <c r="I4459">
        <v>5</v>
      </c>
      <c r="J4459">
        <v>2.5</v>
      </c>
      <c r="K4459">
        <f t="shared" si="2370"/>
        <v>2.0106240000000001E-2</v>
      </c>
      <c r="L4459">
        <f t="shared" si="2387"/>
        <v>5.891002067996489E-2</v>
      </c>
      <c r="O4459">
        <f t="shared" si="2388"/>
        <v>4.1602256604191215E-2</v>
      </c>
      <c r="Q4459">
        <f t="shared" si="2389"/>
        <v>2.2090798256825535E-2</v>
      </c>
      <c r="T4459">
        <f t="shared" si="2390"/>
        <v>9.7287875523059661E-2</v>
      </c>
    </row>
    <row r="4460" spans="1:20" x14ac:dyDescent="0.3">
      <c r="A4460" s="26">
        <v>37002</v>
      </c>
      <c r="B4460">
        <v>152</v>
      </c>
      <c r="C4460" t="s">
        <v>211</v>
      </c>
      <c r="D4460">
        <v>91</v>
      </c>
      <c r="E4460" t="s">
        <v>213</v>
      </c>
      <c r="F4460">
        <v>3</v>
      </c>
      <c r="G4460">
        <v>12</v>
      </c>
      <c r="H4460">
        <f t="shared" si="2369"/>
        <v>0.12</v>
      </c>
      <c r="I4460">
        <v>5</v>
      </c>
      <c r="J4460">
        <v>1.9</v>
      </c>
      <c r="K4460">
        <f t="shared" si="2370"/>
        <v>1.130976E-2</v>
      </c>
      <c r="L4460">
        <f t="shared" si="2387"/>
        <v>3.415984017903325E-2</v>
      </c>
      <c r="O4460">
        <f t="shared" si="2388"/>
        <v>2.4123679134433286E-2</v>
      </c>
      <c r="Q4460">
        <f t="shared" si="2389"/>
        <v>1.2809673620384076E-2</v>
      </c>
      <c r="T4460">
        <f t="shared" si="2390"/>
        <v>5.641380262417147E-2</v>
      </c>
    </row>
    <row r="4461" spans="1:20" x14ac:dyDescent="0.3">
      <c r="A4461" s="26">
        <v>37003</v>
      </c>
      <c r="B4461">
        <v>153</v>
      </c>
      <c r="C4461" t="s">
        <v>211</v>
      </c>
      <c r="D4461">
        <v>1</v>
      </c>
      <c r="E4461" t="s">
        <v>215</v>
      </c>
      <c r="F4461">
        <v>2</v>
      </c>
      <c r="G4461">
        <v>16</v>
      </c>
      <c r="H4461">
        <f t="shared" si="2369"/>
        <v>0.16</v>
      </c>
      <c r="I4461">
        <v>13</v>
      </c>
      <c r="J4461">
        <v>3.5</v>
      </c>
      <c r="K4461">
        <f t="shared" si="2370"/>
        <v>2.0106240000000001E-2</v>
      </c>
      <c r="L4461">
        <f>0.000064*(G4461^1.958025*I4461^0.883501+0.000045*G4461^2)</f>
        <v>0.14062072922763383</v>
      </c>
      <c r="O4461">
        <f>L4461*0.44*0.75</f>
        <v>4.6404840645119162E-2</v>
      </c>
      <c r="Q4461">
        <f>O4461*0.52</f>
        <v>2.4130517135461965E-2</v>
      </c>
      <c r="T4461">
        <f>(L4461*0.44*0.75)*(1+0.2)*0.52*3.67</f>
        <v>0.1062707974645745</v>
      </c>
    </row>
    <row r="4465" spans="1:20" x14ac:dyDescent="0.3">
      <c r="A4465" s="26">
        <v>37003</v>
      </c>
      <c r="B4465">
        <v>153</v>
      </c>
      <c r="C4465" t="s">
        <v>211</v>
      </c>
      <c r="D4465">
        <v>5</v>
      </c>
      <c r="E4465" t="s">
        <v>217</v>
      </c>
      <c r="F4465">
        <v>1</v>
      </c>
      <c r="G4465">
        <v>42.5</v>
      </c>
      <c r="H4465">
        <f t="shared" si="2369"/>
        <v>0.42499999999999999</v>
      </c>
      <c r="I4465">
        <v>22</v>
      </c>
      <c r="J4465">
        <v>15</v>
      </c>
      <c r="K4465">
        <f t="shared" si="2370"/>
        <v>0.14186287499999997</v>
      </c>
      <c r="L4465">
        <f>0.000059*(G4465^1.965295*I4465^0.892133+0.000019*G4465^2)</f>
        <v>1.4748124789794517</v>
      </c>
      <c r="O4465">
        <f>L4465*0.47*0.75</f>
        <v>0.51987139884025668</v>
      </c>
      <c r="Q4465">
        <f>O4465*0.52</f>
        <v>0.27033312739693349</v>
      </c>
      <c r="T4465">
        <f>(L4465*0.47*0.75)*(1+0.2)*0.52*3.67</f>
        <v>1.1905470930560951</v>
      </c>
    </row>
    <row r="4466" spans="1:20" x14ac:dyDescent="0.3">
      <c r="A4466" s="26">
        <v>37003</v>
      </c>
      <c r="B4466">
        <v>153</v>
      </c>
      <c r="C4466" t="s">
        <v>211</v>
      </c>
      <c r="D4466">
        <v>6</v>
      </c>
      <c r="E4466" t="s">
        <v>214</v>
      </c>
      <c r="F4466">
        <v>4</v>
      </c>
      <c r="G4466">
        <v>12</v>
      </c>
      <c r="H4466">
        <f t="shared" si="2369"/>
        <v>0.12</v>
      </c>
      <c r="I4466">
        <v>4.4000000000000004</v>
      </c>
      <c r="J4466">
        <v>1.8</v>
      </c>
      <c r="K4466">
        <f t="shared" si="2370"/>
        <v>1.130976E-2</v>
      </c>
      <c r="L4466">
        <f>0.000081*(G4466^1.864042*I4466^0.850892+0.000027*G4466^2)</f>
        <v>2.9351992085880955E-2</v>
      </c>
      <c r="O4466">
        <f>L4466*0.47*0.75</f>
        <v>1.0346577210273038E-2</v>
      </c>
      <c r="Q4466">
        <f>O4466*0.521</f>
        <v>5.3905667265522527E-3</v>
      </c>
      <c r="T4466">
        <f>(L4466*0.47*0.75)*(1+0.2)*0.521*3.67</f>
        <v>2.374005586373612E-2</v>
      </c>
    </row>
    <row r="4467" spans="1:20" x14ac:dyDescent="0.3">
      <c r="A4467" s="26">
        <v>37003</v>
      </c>
      <c r="B4467">
        <v>153</v>
      </c>
      <c r="C4467" t="s">
        <v>211</v>
      </c>
      <c r="D4467">
        <v>7</v>
      </c>
      <c r="E4467" t="s">
        <v>220</v>
      </c>
      <c r="F4467">
        <v>3</v>
      </c>
      <c r="G4467">
        <v>24.5</v>
      </c>
      <c r="H4467">
        <f t="shared" si="2369"/>
        <v>0.245</v>
      </c>
      <c r="I4467">
        <v>13.1</v>
      </c>
      <c r="J4467">
        <v>7.75</v>
      </c>
      <c r="K4467">
        <f t="shared" si="2370"/>
        <v>4.7143634999999996E-2</v>
      </c>
      <c r="L4467">
        <f>0.000084*(G4467^1.894314*I4467^0.808223+0.000031*G4467^2)</f>
        <v>0.28760919506371663</v>
      </c>
      <c r="O4467">
        <f>L4467*0.78*1.07</f>
        <v>0.24003863420017793</v>
      </c>
      <c r="Q4467">
        <f>O4467*0.531</f>
        <v>0.12746051476029449</v>
      </c>
      <c r="T4467">
        <f>(L4467*0.78*1.07)*(1+0.2)*0.531*3.67</f>
        <v>0.56133610700433689</v>
      </c>
    </row>
    <row r="4468" spans="1:20" x14ac:dyDescent="0.3">
      <c r="A4468" s="26">
        <v>37003</v>
      </c>
      <c r="B4468">
        <v>153</v>
      </c>
      <c r="C4468" t="s">
        <v>211</v>
      </c>
      <c r="D4468">
        <v>8</v>
      </c>
      <c r="E4468" t="s">
        <v>215</v>
      </c>
      <c r="F4468">
        <v>4</v>
      </c>
      <c r="G4468">
        <v>7.5</v>
      </c>
      <c r="H4468">
        <f t="shared" si="2369"/>
        <v>7.4999999999999997E-2</v>
      </c>
      <c r="I4468">
        <v>2.5</v>
      </c>
      <c r="J4468">
        <v>1.8</v>
      </c>
      <c r="K4468">
        <f t="shared" si="2370"/>
        <v>4.4178749999999999E-3</v>
      </c>
      <c r="L4468">
        <f>0.000064*(G4468^1.958025*I4468^0.883501+0.000045*G4468^2)</f>
        <v>7.4329577687414373E-3</v>
      </c>
      <c r="O4468">
        <f>L4468*0.44*0.75</f>
        <v>2.4528760636846744E-3</v>
      </c>
      <c r="Q4468">
        <f>O4468*0.52</f>
        <v>1.2754955531160308E-3</v>
      </c>
      <c r="T4468">
        <f>(L4468*0.44*0.75)*(1+0.2)*0.52*3.67</f>
        <v>5.6172824159229995E-3</v>
      </c>
    </row>
    <row r="4469" spans="1:20" x14ac:dyDescent="0.3">
      <c r="A4469" s="26">
        <v>37003</v>
      </c>
      <c r="B4469">
        <v>153</v>
      </c>
      <c r="C4469" t="s">
        <v>211</v>
      </c>
      <c r="D4469">
        <v>9</v>
      </c>
      <c r="E4469" t="s">
        <v>217</v>
      </c>
      <c r="F4469">
        <v>4</v>
      </c>
      <c r="G4469">
        <v>7.5</v>
      </c>
      <c r="H4469">
        <f t="shared" si="2369"/>
        <v>7.4999999999999997E-2</v>
      </c>
      <c r="I4469">
        <v>13.6</v>
      </c>
      <c r="J4469">
        <v>1.8</v>
      </c>
      <c r="K4469">
        <f t="shared" si="2370"/>
        <v>4.4178749999999999E-3</v>
      </c>
      <c r="L4469">
        <f>0.000059*(G4469^1.965295*I4469^0.892133+0.000019*G4469^2)</f>
        <v>3.1759515350548363E-2</v>
      </c>
      <c r="O4469">
        <f>L4469*0.47*0.75</f>
        <v>1.1195229161068297E-2</v>
      </c>
      <c r="Q4469">
        <f>O4469*0.52</f>
        <v>5.8215191637555142E-3</v>
      </c>
      <c r="T4469">
        <f>(L4469*0.47*0.75)*(1+0.2)*0.52*3.67</f>
        <v>2.5637970397179285E-2</v>
      </c>
    </row>
    <row r="4470" spans="1:20" x14ac:dyDescent="0.3">
      <c r="A4470" s="26">
        <v>37003</v>
      </c>
      <c r="B4470">
        <v>153</v>
      </c>
      <c r="C4470" t="s">
        <v>211</v>
      </c>
      <c r="D4470">
        <v>10</v>
      </c>
      <c r="E4470" t="s">
        <v>215</v>
      </c>
      <c r="F4470">
        <v>4</v>
      </c>
      <c r="G4470">
        <v>7.5</v>
      </c>
      <c r="H4470">
        <f t="shared" si="2369"/>
        <v>7.4999999999999997E-2</v>
      </c>
      <c r="I4470">
        <v>4</v>
      </c>
      <c r="J4470">
        <v>1.8</v>
      </c>
      <c r="K4470">
        <f t="shared" si="2370"/>
        <v>4.4178749999999999E-3</v>
      </c>
      <c r="L4470">
        <f>0.000064*(G4470^1.958025*I4470^0.883501+0.000045*G4470^2)</f>
        <v>1.1258969885917257E-2</v>
      </c>
      <c r="O4470">
        <f>L4470*0.44*0.75</f>
        <v>3.7154600623526949E-3</v>
      </c>
      <c r="Q4470">
        <f>O4470*0.52</f>
        <v>1.9320392324234015E-3</v>
      </c>
      <c r="T4470">
        <f>(L4470*0.44*0.75)*(1+0.2)*0.52*3.67</f>
        <v>8.5087007795926588E-3</v>
      </c>
    </row>
    <row r="4471" spans="1:20" x14ac:dyDescent="0.3">
      <c r="A4471" s="26">
        <v>37003</v>
      </c>
      <c r="B4471">
        <v>153</v>
      </c>
      <c r="C4471" t="s">
        <v>211</v>
      </c>
      <c r="D4471">
        <v>11</v>
      </c>
      <c r="E4471" t="s">
        <v>214</v>
      </c>
      <c r="F4471">
        <v>3</v>
      </c>
      <c r="G4471">
        <v>12</v>
      </c>
      <c r="H4471">
        <f t="shared" si="2369"/>
        <v>0.12</v>
      </c>
      <c r="I4471">
        <v>5</v>
      </c>
      <c r="J4471">
        <v>1.7</v>
      </c>
      <c r="K4471">
        <f t="shared" si="2370"/>
        <v>1.130976E-2</v>
      </c>
      <c r="L4471">
        <f>0.000081*(G4471^1.864042*I4471^0.850892+0.000027*G4471^2)</f>
        <v>3.2724751060338599E-2</v>
      </c>
      <c r="O4471">
        <f>L4471*0.47*0.75</f>
        <v>1.1535474748769356E-2</v>
      </c>
      <c r="Q4471">
        <f>O4471*0.521</f>
        <v>6.0099823441088348E-3</v>
      </c>
      <c r="T4471">
        <f>(L4471*0.47*0.75)*(1+0.2)*0.521*3.67</f>
        <v>2.6467962243455306E-2</v>
      </c>
    </row>
    <row r="4472" spans="1:20" x14ac:dyDescent="0.3">
      <c r="A4472" s="26">
        <v>37003</v>
      </c>
      <c r="B4472">
        <v>153</v>
      </c>
      <c r="C4472" t="s">
        <v>211</v>
      </c>
      <c r="D4472">
        <v>12</v>
      </c>
      <c r="E4472" t="s">
        <v>216</v>
      </c>
      <c r="F4472">
        <v>1</v>
      </c>
      <c r="G4472">
        <v>36.5</v>
      </c>
      <c r="H4472">
        <f t="shared" si="2369"/>
        <v>0.36499999999999999</v>
      </c>
      <c r="I4472">
        <v>17.399999999999999</v>
      </c>
      <c r="J4472">
        <v>4</v>
      </c>
      <c r="K4472">
        <f t="shared" si="2370"/>
        <v>0.10463491499999998</v>
      </c>
      <c r="L4472">
        <f>0.000086*(G4472^1.882935*I4472^0.813269+0.000016*G4472^2)</f>
        <v>0.76753051314824927</v>
      </c>
      <c r="O4472">
        <f>L4472*0.37*0.75</f>
        <v>0.2129897173986392</v>
      </c>
      <c r="Q4472">
        <f>O4472*0.52</f>
        <v>0.11075465304729239</v>
      </c>
      <c r="T4472">
        <f>(L4472*0.45*0.75)*(1+0.2)*0.52*3.67</f>
        <v>0.59322586867330807</v>
      </c>
    </row>
    <row r="4473" spans="1:20" x14ac:dyDescent="0.3">
      <c r="A4473" s="26">
        <v>37003</v>
      </c>
      <c r="B4473">
        <v>153</v>
      </c>
      <c r="C4473" t="s">
        <v>211</v>
      </c>
      <c r="D4473">
        <v>13</v>
      </c>
      <c r="E4473" t="s">
        <v>217</v>
      </c>
      <c r="F4473">
        <v>7</v>
      </c>
      <c r="G4473">
        <v>19</v>
      </c>
      <c r="H4473">
        <f t="shared" si="2369"/>
        <v>0.19</v>
      </c>
      <c r="I4473">
        <v>9</v>
      </c>
      <c r="J4473">
        <v>0</v>
      </c>
      <c r="K4473">
        <f t="shared" si="2370"/>
        <v>2.835294E-2</v>
      </c>
      <c r="L4473">
        <f t="shared" ref="L4473:L4474" si="2391">0.000059*(G4473^1.965295*I4473^0.892133+0.000019*G4473^2)</f>
        <v>0.13655027829276412</v>
      </c>
      <c r="O4473">
        <f>L4473*0.47*0.75</f>
        <v>4.8133973098199348E-2</v>
      </c>
      <c r="Q4473">
        <f t="shared" ref="Q4473:Q4474" si="2392">O4473*0.52</f>
        <v>2.5029666011063663E-2</v>
      </c>
      <c r="T4473">
        <f>(L4473*0.47*0.75)*(1+0.2)*0.52*3.67</f>
        <v>0.11023064911272436</v>
      </c>
    </row>
    <row r="4474" spans="1:20" x14ac:dyDescent="0.3">
      <c r="A4474" s="26">
        <v>37003</v>
      </c>
      <c r="B4474">
        <v>153</v>
      </c>
      <c r="C4474" t="s">
        <v>211</v>
      </c>
      <c r="D4474">
        <v>14</v>
      </c>
      <c r="E4474" t="s">
        <v>217</v>
      </c>
      <c r="F4474">
        <v>2</v>
      </c>
      <c r="G4474">
        <v>21.5</v>
      </c>
      <c r="H4474">
        <f t="shared" si="2369"/>
        <v>0.215</v>
      </c>
      <c r="I4474">
        <v>14</v>
      </c>
      <c r="J4474">
        <v>5</v>
      </c>
      <c r="K4474">
        <f t="shared" si="2370"/>
        <v>3.6305114999999999E-2</v>
      </c>
      <c r="L4474">
        <f t="shared" si="2391"/>
        <v>0.25821779551771468</v>
      </c>
      <c r="O4474">
        <f>L4474*0.47*0.75</f>
        <v>9.1021772919994415E-2</v>
      </c>
      <c r="Q4474">
        <f t="shared" si="2392"/>
        <v>4.7331321918397097E-2</v>
      </c>
      <c r="T4474">
        <f>(L4474*0.47*0.75)*(1+0.2)*0.52*3.67</f>
        <v>0.20844714172862081</v>
      </c>
    </row>
    <row r="4475" spans="1:20" x14ac:dyDescent="0.3">
      <c r="A4475" s="26">
        <v>37003</v>
      </c>
      <c r="B4475">
        <v>153</v>
      </c>
      <c r="C4475" t="s">
        <v>211</v>
      </c>
      <c r="D4475">
        <v>15</v>
      </c>
      <c r="E4475" t="s">
        <v>215</v>
      </c>
      <c r="F4475">
        <v>3</v>
      </c>
      <c r="G4475">
        <v>16</v>
      </c>
      <c r="H4475">
        <f t="shared" si="2369"/>
        <v>0.16</v>
      </c>
      <c r="I4475">
        <v>13.5</v>
      </c>
      <c r="J4475">
        <v>2.5</v>
      </c>
      <c r="K4475">
        <f t="shared" si="2370"/>
        <v>2.0106240000000001E-2</v>
      </c>
      <c r="L4475">
        <f>0.000064*(G4475^1.958025*I4475^0.883501+0.000045*G4475^2)</f>
        <v>0.14538855500375236</v>
      </c>
      <c r="O4475">
        <f>L4475*0.44*0.75</f>
        <v>4.7978223151238272E-2</v>
      </c>
      <c r="Q4475">
        <f t="shared" ref="Q4475:Q4480" si="2393">O4475*0.52</f>
        <v>2.4948676038643904E-2</v>
      </c>
      <c r="T4475">
        <f>(L4475*0.44*0.75)*(1+0.2)*0.52*3.67</f>
        <v>0.10987396927418773</v>
      </c>
    </row>
    <row r="4476" spans="1:20" x14ac:dyDescent="0.3">
      <c r="A4476" s="26">
        <v>37003</v>
      </c>
      <c r="B4476">
        <v>153</v>
      </c>
      <c r="C4476" t="s">
        <v>211</v>
      </c>
      <c r="D4476">
        <v>16</v>
      </c>
      <c r="E4476" t="s">
        <v>212</v>
      </c>
      <c r="F4476">
        <v>4</v>
      </c>
      <c r="G4476">
        <v>15.5</v>
      </c>
      <c r="H4476">
        <f t="shared" si="2369"/>
        <v>0.155</v>
      </c>
      <c r="I4476">
        <v>13.1</v>
      </c>
      <c r="J4476">
        <v>2.2000000000000002</v>
      </c>
      <c r="K4476">
        <f t="shared" si="2370"/>
        <v>1.8869235000000002E-2</v>
      </c>
      <c r="L4476">
        <f>0.000062*(G4476^1.947206*I4476^0.894551+0.000039*G4476^2)</f>
        <v>0.12872734999172133</v>
      </c>
      <c r="O4476">
        <f>L4476*0.47*0.75</f>
        <v>4.537639087208177E-2</v>
      </c>
      <c r="Q4476">
        <f t="shared" si="2393"/>
        <v>2.3595723253482522E-2</v>
      </c>
      <c r="T4476">
        <f>(L4476*0.47*0.75)*(1+0.2)*0.52*3.67</f>
        <v>0.10391556520833703</v>
      </c>
    </row>
    <row r="4477" spans="1:20" x14ac:dyDescent="0.3">
      <c r="A4477" s="26">
        <v>37003</v>
      </c>
      <c r="B4477">
        <v>153</v>
      </c>
      <c r="C4477" t="s">
        <v>211</v>
      </c>
      <c r="D4477">
        <v>17</v>
      </c>
      <c r="E4477" t="s">
        <v>214</v>
      </c>
      <c r="F4477">
        <v>3</v>
      </c>
      <c r="G4477">
        <v>7.5</v>
      </c>
      <c r="H4477">
        <f t="shared" si="2369"/>
        <v>7.4999999999999997E-2</v>
      </c>
      <c r="I4477">
        <v>2.1</v>
      </c>
      <c r="J4477">
        <v>1</v>
      </c>
      <c r="K4477">
        <f t="shared" si="2370"/>
        <v>4.4178749999999999E-3</v>
      </c>
      <c r="L4477">
        <f>0.000081*(G4477^1.864042*I4477^0.850892+0.000027*G4477^2)</f>
        <v>6.513553564913799E-3</v>
      </c>
      <c r="O4477">
        <f>L4477*0.47*0.75</f>
        <v>2.2960276316321138E-3</v>
      </c>
      <c r="Q4477">
        <f>O4477*0.521</f>
        <v>1.1962303960803312E-3</v>
      </c>
      <c r="T4477">
        <f>(L4477*0.47*0.75)*(1+0.2)*0.521*3.67</f>
        <v>5.2681986643377792E-3</v>
      </c>
    </row>
    <row r="4478" spans="1:20" x14ac:dyDescent="0.3">
      <c r="A4478" s="26">
        <v>37003</v>
      </c>
      <c r="B4478">
        <v>153</v>
      </c>
      <c r="C4478" t="s">
        <v>211</v>
      </c>
      <c r="D4478">
        <v>18</v>
      </c>
      <c r="E4478" t="s">
        <v>215</v>
      </c>
      <c r="F4478">
        <v>3</v>
      </c>
      <c r="G4478">
        <v>7.5</v>
      </c>
      <c r="H4478">
        <f t="shared" si="2369"/>
        <v>7.4999999999999997E-2</v>
      </c>
      <c r="I4478">
        <v>4.5</v>
      </c>
      <c r="J4478">
        <v>2</v>
      </c>
      <c r="K4478">
        <f t="shared" si="2370"/>
        <v>4.4178749999999999E-3</v>
      </c>
      <c r="L4478">
        <f>0.000064*(G4478^1.958025*I4478^0.883501+0.000045*G4478^2)</f>
        <v>1.2493707804286753E-2</v>
      </c>
      <c r="O4478">
        <f>L4478*0.44*0.75</f>
        <v>4.1229235754146288E-3</v>
      </c>
      <c r="Q4478">
        <f t="shared" si="2393"/>
        <v>2.143920259215607E-3</v>
      </c>
      <c r="T4478">
        <f>(L4478*0.44*0.75)*(1+0.2)*0.52*3.67</f>
        <v>9.4418248215855337E-3</v>
      </c>
    </row>
    <row r="4479" spans="1:20" x14ac:dyDescent="0.3">
      <c r="A4479" s="26">
        <v>37003</v>
      </c>
      <c r="B4479">
        <v>153</v>
      </c>
      <c r="C4479" t="s">
        <v>211</v>
      </c>
      <c r="D4479">
        <v>19</v>
      </c>
      <c r="E4479" t="s">
        <v>217</v>
      </c>
      <c r="F4479">
        <v>4</v>
      </c>
      <c r="G4479">
        <v>13.5</v>
      </c>
      <c r="H4479">
        <f t="shared" si="2369"/>
        <v>0.13500000000000001</v>
      </c>
      <c r="I4479">
        <v>10</v>
      </c>
      <c r="J4479">
        <v>7.5</v>
      </c>
      <c r="K4479">
        <f t="shared" si="2370"/>
        <v>1.4313915000000002E-2</v>
      </c>
      <c r="L4479">
        <f>0.000059*(G4479^1.965295*I4479^0.892133+0.000019*G4479^2)</f>
        <v>7.6634702007160049E-2</v>
      </c>
      <c r="O4479">
        <f>L4479*0.47*0.75</f>
        <v>2.701373245752392E-2</v>
      </c>
      <c r="Q4479">
        <f t="shared" si="2393"/>
        <v>1.4047140877912439E-2</v>
      </c>
      <c r="T4479">
        <f>(L4479*0.47*0.75)*(1+0.2)*0.52*3.67</f>
        <v>6.1863608426326377E-2</v>
      </c>
    </row>
    <row r="4480" spans="1:20" x14ac:dyDescent="0.3">
      <c r="A4480" s="26">
        <v>37003</v>
      </c>
      <c r="B4480">
        <v>153</v>
      </c>
      <c r="C4480" t="s">
        <v>211</v>
      </c>
      <c r="D4480">
        <v>20</v>
      </c>
      <c r="E4480" t="s">
        <v>215</v>
      </c>
      <c r="F4480">
        <v>3</v>
      </c>
      <c r="G4480">
        <v>10.5</v>
      </c>
      <c r="H4480">
        <f t="shared" si="2369"/>
        <v>0.105</v>
      </c>
      <c r="I4480">
        <v>11</v>
      </c>
      <c r="J4480">
        <v>3</v>
      </c>
      <c r="K4480">
        <f t="shared" si="2370"/>
        <v>8.659034999999999E-3</v>
      </c>
      <c r="L4480">
        <f>0.000064*(G4480^1.958025*I4480^0.883501+0.000045*G4480^2)</f>
        <v>5.3182435608987152E-2</v>
      </c>
      <c r="O4480">
        <f>L4480*0.44*0.75</f>
        <v>1.7550203750965762E-2</v>
      </c>
      <c r="Q4480">
        <f t="shared" si="2393"/>
        <v>9.1261059505021967E-3</v>
      </c>
      <c r="T4480">
        <f>(L4480*0.44*0.75)*(1+0.2)*0.52*3.67</f>
        <v>4.0191370606011675E-2</v>
      </c>
    </row>
    <row r="4481" spans="1:20" x14ac:dyDescent="0.3">
      <c r="A4481" s="26">
        <v>37003</v>
      </c>
      <c r="B4481">
        <v>153</v>
      </c>
      <c r="C4481" t="s">
        <v>211</v>
      </c>
      <c r="D4481">
        <v>21</v>
      </c>
      <c r="E4481" t="s">
        <v>220</v>
      </c>
      <c r="F4481">
        <v>7</v>
      </c>
      <c r="G4481">
        <v>36</v>
      </c>
      <c r="H4481">
        <f t="shared" si="2369"/>
        <v>0.36</v>
      </c>
      <c r="I4481">
        <v>21</v>
      </c>
      <c r="J4481">
        <v>0</v>
      </c>
      <c r="K4481">
        <f t="shared" si="2370"/>
        <v>0.10178783999999999</v>
      </c>
      <c r="L4481">
        <f t="shared" ref="L4481:L4482" si="2394">0.000084*(G4481^1.894314*I4481^0.808223+0.000031*G4481^2)</f>
        <v>0.87308117703223465</v>
      </c>
      <c r="O4481">
        <f>L4481*0.78*1.07</f>
        <v>0.72867355035110304</v>
      </c>
      <c r="Q4481">
        <f t="shared" ref="Q4481:Q4482" si="2395">O4481*0.531</f>
        <v>0.38692565523643574</v>
      </c>
      <c r="T4481">
        <f>(L4481*0.78*1.07)*(1+0.2)*0.531*3.67</f>
        <v>1.7040205856612629</v>
      </c>
    </row>
    <row r="4482" spans="1:20" x14ac:dyDescent="0.3">
      <c r="A4482" s="26">
        <v>37003</v>
      </c>
      <c r="B4482">
        <v>153</v>
      </c>
      <c r="C4482" t="s">
        <v>211</v>
      </c>
      <c r="D4482">
        <v>22</v>
      </c>
      <c r="E4482" t="s">
        <v>220</v>
      </c>
      <c r="F4482">
        <v>2</v>
      </c>
      <c r="G4482">
        <v>23</v>
      </c>
      <c r="H4482">
        <f t="shared" si="2369"/>
        <v>0.23</v>
      </c>
      <c r="I4482">
        <v>15</v>
      </c>
      <c r="J4482">
        <v>1.8</v>
      </c>
      <c r="K4482">
        <f t="shared" si="2370"/>
        <v>4.154766E-2</v>
      </c>
      <c r="L4482">
        <f t="shared" si="2394"/>
        <v>0.28468559800490617</v>
      </c>
      <c r="O4482">
        <f>L4482*0.78*1.07</f>
        <v>0.23759860009489472</v>
      </c>
      <c r="Q4482">
        <f t="shared" si="2395"/>
        <v>0.1261648566503891</v>
      </c>
      <c r="T4482">
        <f>(L4482*0.78*1.07)*(1+0.2)*0.531*3.67</f>
        <v>0.55563002868831357</v>
      </c>
    </row>
    <row r="4483" spans="1:20" x14ac:dyDescent="0.3">
      <c r="A4483" s="26">
        <v>37003</v>
      </c>
      <c r="B4483">
        <v>153</v>
      </c>
      <c r="C4483" t="s">
        <v>211</v>
      </c>
      <c r="D4483">
        <v>23</v>
      </c>
      <c r="E4483" t="s">
        <v>215</v>
      </c>
      <c r="F4483">
        <v>3</v>
      </c>
      <c r="G4483">
        <v>11.5</v>
      </c>
      <c r="H4483">
        <f t="shared" ref="H4483:H4546" si="2396">G4483/100</f>
        <v>0.115</v>
      </c>
      <c r="I4483">
        <v>10</v>
      </c>
      <c r="J4483">
        <v>2.7</v>
      </c>
      <c r="K4483">
        <f t="shared" ref="K4483:K4546" si="2397">0.7854*H4483^2</f>
        <v>1.0386915E-2</v>
      </c>
      <c r="L4483">
        <f t="shared" ref="L4483:L4487" si="2398">0.000064*(G4483^1.958025*I4483^0.883501+0.000045*G4483^2)</f>
        <v>5.8419346480805823E-2</v>
      </c>
      <c r="O4483">
        <f>L4483*0.44*0.75</f>
        <v>1.9278384338665924E-2</v>
      </c>
      <c r="Q4483">
        <f t="shared" ref="Q4483:Q4487" si="2399">O4483*0.52</f>
        <v>1.0024759856106281E-2</v>
      </c>
      <c r="T4483">
        <f>(L4483*0.44*0.75)*(1+0.2)*0.52*3.67</f>
        <v>4.4149042406292055E-2</v>
      </c>
    </row>
    <row r="4484" spans="1:20" x14ac:dyDescent="0.3">
      <c r="A4484" s="26">
        <v>37003</v>
      </c>
      <c r="B4484">
        <v>153</v>
      </c>
      <c r="C4484" t="s">
        <v>211</v>
      </c>
      <c r="D4484">
        <v>24</v>
      </c>
      <c r="E4484" t="s">
        <v>215</v>
      </c>
      <c r="F4484">
        <v>2</v>
      </c>
      <c r="G4484">
        <v>20</v>
      </c>
      <c r="H4484">
        <f t="shared" si="2396"/>
        <v>0.2</v>
      </c>
      <c r="I4484">
        <v>16.5</v>
      </c>
      <c r="J4484">
        <v>10</v>
      </c>
      <c r="K4484">
        <f t="shared" si="2397"/>
        <v>3.1416000000000006E-2</v>
      </c>
      <c r="L4484">
        <f t="shared" si="2398"/>
        <v>0.26870724445811939</v>
      </c>
      <c r="O4484">
        <f>L4484*0.44*0.75</f>
        <v>8.8673390671179395E-2</v>
      </c>
      <c r="Q4484">
        <f t="shared" si="2399"/>
        <v>4.6110163149013284E-2</v>
      </c>
      <c r="T4484">
        <f>(L4484*0.44*0.75)*(1+0.2)*0.52*3.67</f>
        <v>0.20306915850825449</v>
      </c>
    </row>
    <row r="4485" spans="1:20" x14ac:dyDescent="0.3">
      <c r="A4485" s="26">
        <v>37003</v>
      </c>
      <c r="B4485">
        <v>153</v>
      </c>
      <c r="C4485" t="s">
        <v>211</v>
      </c>
      <c r="D4485">
        <v>25</v>
      </c>
      <c r="E4485" t="s">
        <v>215</v>
      </c>
      <c r="F4485">
        <v>2</v>
      </c>
      <c r="G4485">
        <v>33</v>
      </c>
      <c r="H4485">
        <f t="shared" si="2396"/>
        <v>0.33</v>
      </c>
      <c r="I4485">
        <v>17</v>
      </c>
      <c r="J4485">
        <v>4.5</v>
      </c>
      <c r="K4485">
        <f t="shared" si="2397"/>
        <v>8.5530060000000005E-2</v>
      </c>
      <c r="L4485">
        <f t="shared" si="2398"/>
        <v>0.73548350245623717</v>
      </c>
      <c r="O4485">
        <f>L4485*0.44*0.75</f>
        <v>0.24270955581055825</v>
      </c>
      <c r="Q4485">
        <f t="shared" si="2399"/>
        <v>0.12620896902149029</v>
      </c>
      <c r="T4485">
        <f>(L4485*0.44*0.75)*(1+0.2)*0.52*3.67</f>
        <v>0.55582429957064317</v>
      </c>
    </row>
    <row r="4486" spans="1:20" x14ac:dyDescent="0.3">
      <c r="A4486" s="26">
        <v>37003</v>
      </c>
      <c r="B4486">
        <v>153</v>
      </c>
      <c r="C4486" t="s">
        <v>211</v>
      </c>
      <c r="D4486">
        <v>26</v>
      </c>
      <c r="E4486" t="s">
        <v>215</v>
      </c>
      <c r="F4486">
        <v>2</v>
      </c>
      <c r="G4486">
        <v>19.5</v>
      </c>
      <c r="H4486">
        <f t="shared" si="2396"/>
        <v>0.19500000000000001</v>
      </c>
      <c r="I4486">
        <v>17.100000000000001</v>
      </c>
      <c r="J4486">
        <v>10.5</v>
      </c>
      <c r="K4486">
        <f t="shared" si="2397"/>
        <v>2.9864835000000003E-2</v>
      </c>
      <c r="L4486">
        <f t="shared" si="2398"/>
        <v>0.26390954174510711</v>
      </c>
      <c r="O4486">
        <f>L4486*0.44*0.75</f>
        <v>8.7090148775885348E-2</v>
      </c>
      <c r="Q4486">
        <f t="shared" si="2399"/>
        <v>4.5286877363460383E-2</v>
      </c>
      <c r="T4486">
        <f>(L4486*0.44*0.75)*(1+0.2)*0.52*3.67</f>
        <v>0.19944340790867951</v>
      </c>
    </row>
    <row r="4487" spans="1:20" x14ac:dyDescent="0.3">
      <c r="A4487" s="26">
        <v>37003</v>
      </c>
      <c r="B4487">
        <v>153</v>
      </c>
      <c r="C4487" t="s">
        <v>211</v>
      </c>
      <c r="D4487">
        <v>27</v>
      </c>
      <c r="E4487" t="s">
        <v>215</v>
      </c>
      <c r="F4487">
        <v>3</v>
      </c>
      <c r="G4487">
        <v>7.5</v>
      </c>
      <c r="H4487">
        <f t="shared" si="2396"/>
        <v>7.4999999999999997E-2</v>
      </c>
      <c r="I4487">
        <v>7.2</v>
      </c>
      <c r="J4487">
        <v>1.7</v>
      </c>
      <c r="K4487">
        <f t="shared" si="2397"/>
        <v>4.4178749999999999E-3</v>
      </c>
      <c r="L4487">
        <f t="shared" si="2398"/>
        <v>1.8924727722083586E-2</v>
      </c>
      <c r="O4487">
        <f>L4487*0.44*0.75</f>
        <v>6.2451601482875841E-3</v>
      </c>
      <c r="Q4487">
        <f t="shared" si="2399"/>
        <v>3.2474832771095439E-3</v>
      </c>
      <c r="T4487">
        <f>(L4487*0.44*0.75)*(1+0.2)*0.52*3.67</f>
        <v>1.4301916352390429E-2</v>
      </c>
    </row>
    <row r="4488" spans="1:20" x14ac:dyDescent="0.3">
      <c r="A4488" s="26">
        <v>37003</v>
      </c>
      <c r="B4488">
        <v>153</v>
      </c>
      <c r="C4488" t="s">
        <v>211</v>
      </c>
      <c r="D4488">
        <v>28</v>
      </c>
      <c r="E4488" t="s">
        <v>220</v>
      </c>
      <c r="F4488">
        <v>4</v>
      </c>
      <c r="G4488">
        <v>27.3</v>
      </c>
      <c r="H4488">
        <f t="shared" si="2396"/>
        <v>0.27300000000000002</v>
      </c>
      <c r="I4488">
        <v>12</v>
      </c>
      <c r="J4488">
        <v>4.5</v>
      </c>
      <c r="K4488">
        <f t="shared" si="2397"/>
        <v>5.8535076600000006E-2</v>
      </c>
      <c r="L4488">
        <f>0.000084*(G4488^1.894314*I4488^0.808223+0.000031*G4488^2)</f>
        <v>0.32888492068338976</v>
      </c>
      <c r="O4488">
        <f>L4488*0.78*1.07</f>
        <v>0.27448735480235714</v>
      </c>
      <c r="Q4488">
        <f>O4488*0.531</f>
        <v>0.14575278540005165</v>
      </c>
      <c r="T4488">
        <f>(L4488*0.78*1.07)*(1+0.2)*0.531*3.67</f>
        <v>0.64189526690182741</v>
      </c>
    </row>
    <row r="4489" spans="1:20" x14ac:dyDescent="0.3">
      <c r="A4489" s="26">
        <v>37003</v>
      </c>
      <c r="B4489">
        <v>153</v>
      </c>
      <c r="C4489" t="s">
        <v>211</v>
      </c>
      <c r="D4489">
        <v>29</v>
      </c>
      <c r="E4489" t="s">
        <v>215</v>
      </c>
      <c r="F4489">
        <v>3</v>
      </c>
      <c r="G4489">
        <v>7.5</v>
      </c>
      <c r="H4489">
        <f t="shared" si="2396"/>
        <v>7.4999999999999997E-2</v>
      </c>
      <c r="I4489">
        <v>4.4000000000000004</v>
      </c>
      <c r="J4489">
        <v>2</v>
      </c>
      <c r="K4489">
        <f t="shared" si="2397"/>
        <v>4.4178749999999999E-3</v>
      </c>
      <c r="L4489">
        <f t="shared" ref="L4489:L4492" si="2400">0.000064*(G4489^1.958025*I4489^0.883501+0.000045*G4489^2)</f>
        <v>1.224809740826634E-2</v>
      </c>
      <c r="O4489">
        <f>L4489*0.44*0.75</f>
        <v>4.0418721447278922E-3</v>
      </c>
      <c r="Q4489">
        <f t="shared" ref="Q4489:Q4492" si="2401">O4489*0.52</f>
        <v>2.1017735152585042E-3</v>
      </c>
      <c r="T4489">
        <f>(L4489*0.44*0.75)*(1+0.2)*0.52*3.67</f>
        <v>9.2562105611984514E-3</v>
      </c>
    </row>
    <row r="4490" spans="1:20" x14ac:dyDescent="0.3">
      <c r="A4490" s="26">
        <v>37003</v>
      </c>
      <c r="B4490">
        <v>153</v>
      </c>
      <c r="C4490" t="s">
        <v>211</v>
      </c>
      <c r="D4490">
        <v>30</v>
      </c>
      <c r="E4490" t="s">
        <v>215</v>
      </c>
      <c r="F4490">
        <v>3</v>
      </c>
      <c r="G4490">
        <v>7.5</v>
      </c>
      <c r="H4490">
        <f t="shared" si="2396"/>
        <v>7.4999999999999997E-2</v>
      </c>
      <c r="I4490">
        <v>3.1</v>
      </c>
      <c r="J4490">
        <v>2</v>
      </c>
      <c r="K4490">
        <f t="shared" si="2397"/>
        <v>4.4178749999999999E-3</v>
      </c>
      <c r="L4490">
        <f t="shared" si="2400"/>
        <v>8.9887267675439371E-3</v>
      </c>
      <c r="O4490">
        <f>L4490*0.44*0.75</f>
        <v>2.9662798332894991E-3</v>
      </c>
      <c r="Q4490">
        <f t="shared" si="2401"/>
        <v>1.5424655133105395E-3</v>
      </c>
      <c r="T4490">
        <f>(L4490*0.44*0.75)*(1+0.2)*0.52*3.67</f>
        <v>6.7930181206196164E-3</v>
      </c>
    </row>
    <row r="4491" spans="1:20" x14ac:dyDescent="0.3">
      <c r="A4491" s="26">
        <v>37003</v>
      </c>
      <c r="B4491">
        <v>153</v>
      </c>
      <c r="C4491" t="s">
        <v>211</v>
      </c>
      <c r="D4491">
        <v>31</v>
      </c>
      <c r="E4491" t="s">
        <v>215</v>
      </c>
      <c r="F4491">
        <v>4</v>
      </c>
      <c r="G4491">
        <v>10.5</v>
      </c>
      <c r="H4491">
        <f t="shared" si="2396"/>
        <v>0.105</v>
      </c>
      <c r="I4491">
        <v>5</v>
      </c>
      <c r="J4491">
        <v>2.1</v>
      </c>
      <c r="K4491">
        <f t="shared" si="2397"/>
        <v>8.659034999999999E-3</v>
      </c>
      <c r="L4491">
        <f t="shared" si="2400"/>
        <v>2.6499644809246003E-2</v>
      </c>
      <c r="O4491">
        <f>L4491*0.44*0.75</f>
        <v>8.7448827870511801E-3</v>
      </c>
      <c r="Q4491">
        <f t="shared" si="2401"/>
        <v>4.5473390492666134E-3</v>
      </c>
      <c r="T4491">
        <f>(L4491*0.44*0.75)*(1+0.2)*0.52*3.67</f>
        <v>2.0026481172970165E-2</v>
      </c>
    </row>
    <row r="4492" spans="1:20" x14ac:dyDescent="0.3">
      <c r="A4492" s="26">
        <v>37003</v>
      </c>
      <c r="B4492">
        <v>153</v>
      </c>
      <c r="C4492" t="s">
        <v>211</v>
      </c>
      <c r="D4492">
        <v>32</v>
      </c>
      <c r="E4492" t="s">
        <v>215</v>
      </c>
      <c r="F4492">
        <v>3</v>
      </c>
      <c r="G4492">
        <v>7.5</v>
      </c>
      <c r="H4492">
        <f t="shared" si="2396"/>
        <v>7.4999999999999997E-2</v>
      </c>
      <c r="I4492">
        <v>3</v>
      </c>
      <c r="J4492">
        <v>1.8</v>
      </c>
      <c r="K4492">
        <f t="shared" si="2397"/>
        <v>4.4178749999999999E-3</v>
      </c>
      <c r="L4492">
        <f t="shared" si="2400"/>
        <v>8.7320651463952629E-3</v>
      </c>
      <c r="O4492">
        <f>L4492*0.44*0.75</f>
        <v>2.8815814983104366E-3</v>
      </c>
      <c r="Q4492">
        <f t="shared" si="2401"/>
        <v>1.4984223791214271E-3</v>
      </c>
      <c r="T4492">
        <f>(L4492*0.44*0.75)*(1+0.2)*0.52*3.67</f>
        <v>6.5990521576507642E-3</v>
      </c>
    </row>
    <row r="4494" spans="1:20" x14ac:dyDescent="0.3">
      <c r="A4494" s="26">
        <v>37003</v>
      </c>
      <c r="B4494">
        <v>153</v>
      </c>
      <c r="C4494" t="s">
        <v>211</v>
      </c>
      <c r="D4494">
        <v>34</v>
      </c>
      <c r="E4494" t="s">
        <v>220</v>
      </c>
      <c r="F4494">
        <v>7</v>
      </c>
      <c r="G4494">
        <v>22</v>
      </c>
      <c r="H4494">
        <f t="shared" si="2396"/>
        <v>0.22</v>
      </c>
      <c r="I4494">
        <v>13</v>
      </c>
      <c r="J4494">
        <v>0</v>
      </c>
      <c r="K4494">
        <f t="shared" si="2397"/>
        <v>3.8013359999999996E-2</v>
      </c>
      <c r="L4494">
        <f>0.000084*(G4494^1.894314*I4494^0.808223+0.000031*G4494^2)</f>
        <v>0.23311292316763421</v>
      </c>
      <c r="O4494">
        <f>L4494*0.78*1.07</f>
        <v>0.19455604567570753</v>
      </c>
      <c r="Q4494">
        <f>O4494*0.531</f>
        <v>0.1033092602538007</v>
      </c>
      <c r="T4494">
        <f>(L4494*0.78*1.07)*(1+0.2)*0.531*3.67</f>
        <v>0.45497398215773821</v>
      </c>
    </row>
    <row r="4495" spans="1:20" x14ac:dyDescent="0.3">
      <c r="A4495" s="26">
        <v>37003</v>
      </c>
      <c r="B4495">
        <v>153</v>
      </c>
      <c r="C4495" t="s">
        <v>211</v>
      </c>
      <c r="D4495">
        <v>35</v>
      </c>
      <c r="E4495" t="s">
        <v>215</v>
      </c>
      <c r="F4495">
        <v>4</v>
      </c>
      <c r="G4495">
        <v>14</v>
      </c>
      <c r="H4495">
        <f t="shared" si="2396"/>
        <v>0.14000000000000001</v>
      </c>
      <c r="I4495">
        <v>8.5</v>
      </c>
      <c r="J4495">
        <v>1.9</v>
      </c>
      <c r="K4495">
        <f t="shared" si="2397"/>
        <v>1.5393840000000002E-2</v>
      </c>
      <c r="L4495">
        <f>0.000064*(G4495^1.958025*I4495^0.883501+0.000045*G4495^2)</f>
        <v>7.4382910403853822E-2</v>
      </c>
      <c r="O4495">
        <f>L4495*0.44*0.75</f>
        <v>2.4546360433271762E-2</v>
      </c>
      <c r="Q4495">
        <f>O4495*0.52</f>
        <v>1.2764107425301317E-2</v>
      </c>
      <c r="T4495">
        <f>(L4495*0.44*0.75)*(1+0.2)*0.52*3.67</f>
        <v>5.6213129101026993E-2</v>
      </c>
    </row>
    <row r="4496" spans="1:20" x14ac:dyDescent="0.3">
      <c r="A4496" s="26">
        <v>37003</v>
      </c>
      <c r="B4496">
        <v>153</v>
      </c>
      <c r="C4496" t="s">
        <v>211</v>
      </c>
      <c r="D4496">
        <v>36</v>
      </c>
      <c r="E4496" t="s">
        <v>220</v>
      </c>
      <c r="F4496">
        <v>7</v>
      </c>
      <c r="G4496">
        <v>23.5</v>
      </c>
      <c r="H4496">
        <f t="shared" si="2396"/>
        <v>0.23499999999999999</v>
      </c>
      <c r="I4496">
        <v>16</v>
      </c>
      <c r="J4496">
        <v>0</v>
      </c>
      <c r="K4496">
        <f t="shared" si="2397"/>
        <v>4.3373714999999993E-2</v>
      </c>
      <c r="L4496">
        <f t="shared" ref="L4496:L4497" si="2402">0.000084*(G4496^1.894314*I4496^0.808223+0.000031*G4496^2)</f>
        <v>0.31240055476205864</v>
      </c>
      <c r="O4496">
        <f>L4496*0.78*1.07</f>
        <v>0.26072950300441416</v>
      </c>
      <c r="Q4496">
        <f t="shared" ref="Q4496:Q4497" si="2403">O4496*0.531</f>
        <v>0.13844736609534392</v>
      </c>
      <c r="T4496">
        <f>(L4496*0.78*1.07)*(1+0.2)*0.531*3.67</f>
        <v>0.60972220028389457</v>
      </c>
    </row>
    <row r="4497" spans="1:20" x14ac:dyDescent="0.3">
      <c r="A4497" s="26">
        <v>37003</v>
      </c>
      <c r="B4497">
        <v>153</v>
      </c>
      <c r="C4497" t="s">
        <v>211</v>
      </c>
      <c r="D4497">
        <v>37</v>
      </c>
      <c r="E4497" t="s">
        <v>220</v>
      </c>
      <c r="F4497">
        <v>7</v>
      </c>
      <c r="G4497">
        <v>25</v>
      </c>
      <c r="H4497">
        <f t="shared" si="2396"/>
        <v>0.25</v>
      </c>
      <c r="I4497">
        <v>24</v>
      </c>
      <c r="J4497">
        <v>0</v>
      </c>
      <c r="K4497">
        <f t="shared" si="2397"/>
        <v>4.9087499999999999E-2</v>
      </c>
      <c r="L4497">
        <f t="shared" si="2402"/>
        <v>0.48745725222803588</v>
      </c>
      <c r="O4497">
        <f>L4497*0.78*1.07</f>
        <v>0.40683182270951873</v>
      </c>
      <c r="Q4497">
        <f t="shared" si="2403"/>
        <v>0.21602769785875445</v>
      </c>
      <c r="T4497">
        <f>(L4497*0.78*1.07)*(1+0.2)*0.531*3.67</f>
        <v>0.95138598136995467</v>
      </c>
    </row>
    <row r="4498" spans="1:20" x14ac:dyDescent="0.3">
      <c r="A4498" s="26">
        <v>37003</v>
      </c>
      <c r="B4498">
        <v>153</v>
      </c>
      <c r="C4498" t="s">
        <v>211</v>
      </c>
      <c r="D4498">
        <v>38</v>
      </c>
      <c r="E4498" t="s">
        <v>217</v>
      </c>
      <c r="F4498">
        <v>3</v>
      </c>
      <c r="G4498">
        <v>8</v>
      </c>
      <c r="H4498">
        <f t="shared" si="2396"/>
        <v>0.08</v>
      </c>
      <c r="I4498">
        <v>4.2</v>
      </c>
      <c r="J4498">
        <v>1</v>
      </c>
      <c r="K4498">
        <f t="shared" si="2397"/>
        <v>5.0265600000000002E-3</v>
      </c>
      <c r="L4498">
        <f>0.000059*(G4498^1.965295*I4498^0.892133+0.000019*G4498^2)</f>
        <v>1.2639036616655658E-2</v>
      </c>
      <c r="O4498">
        <f>L4498*0.47*0.75</f>
        <v>4.4552604073711186E-3</v>
      </c>
      <c r="Q4498">
        <f>O4498*0.52</f>
        <v>2.3167354118329817E-3</v>
      </c>
      <c r="T4498">
        <f>(L4498*0.47*0.75)*(1+0.2)*0.52*3.67</f>
        <v>1.0202902753712452E-2</v>
      </c>
    </row>
    <row r="4499" spans="1:20" x14ac:dyDescent="0.3">
      <c r="A4499" s="26">
        <v>37003</v>
      </c>
      <c r="B4499">
        <v>153</v>
      </c>
      <c r="C4499" t="s">
        <v>211</v>
      </c>
      <c r="D4499">
        <v>39</v>
      </c>
      <c r="E4499" t="s">
        <v>220</v>
      </c>
      <c r="F4499">
        <v>4</v>
      </c>
      <c r="G4499">
        <v>24.5</v>
      </c>
      <c r="H4499">
        <f t="shared" si="2396"/>
        <v>0.245</v>
      </c>
      <c r="I4499">
        <v>10</v>
      </c>
      <c r="J4499">
        <v>1.9</v>
      </c>
      <c r="K4499">
        <f t="shared" si="2397"/>
        <v>4.7143634999999996E-2</v>
      </c>
      <c r="L4499">
        <f t="shared" ref="L4499:L4500" si="2404">0.000084*(G4499^1.894314*I4499^0.808223+0.000031*G4499^2)</f>
        <v>0.23121818292343674</v>
      </c>
      <c r="O4499">
        <f>L4499*0.78*1.07</f>
        <v>0.19297469546790033</v>
      </c>
      <c r="Q4499">
        <f t="shared" ref="Q4499:Q4500" si="2405">O4499*0.531</f>
        <v>0.10246956329345508</v>
      </c>
      <c r="T4499">
        <f>(L4499*0.78*1.07)*(1+0.2)*0.531*3.67</f>
        <v>0.45127595674437615</v>
      </c>
    </row>
    <row r="4500" spans="1:20" x14ac:dyDescent="0.3">
      <c r="A4500" s="26">
        <v>37003</v>
      </c>
      <c r="B4500">
        <v>153</v>
      </c>
      <c r="C4500" t="s">
        <v>211</v>
      </c>
      <c r="D4500">
        <v>40</v>
      </c>
      <c r="E4500" t="s">
        <v>220</v>
      </c>
      <c r="F4500">
        <v>7</v>
      </c>
      <c r="G4500">
        <v>24.5</v>
      </c>
      <c r="H4500">
        <f t="shared" si="2396"/>
        <v>0.245</v>
      </c>
      <c r="I4500">
        <v>21</v>
      </c>
      <c r="J4500">
        <v>0</v>
      </c>
      <c r="K4500">
        <f t="shared" si="2397"/>
        <v>4.7143634999999996E-2</v>
      </c>
      <c r="L4500">
        <f t="shared" si="2404"/>
        <v>0.42115863054799163</v>
      </c>
      <c r="O4500">
        <f>L4500*0.78*1.07</f>
        <v>0.35149899305535381</v>
      </c>
      <c r="Q4500">
        <f t="shared" si="2405"/>
        <v>0.18664596531239289</v>
      </c>
      <c r="T4500">
        <f>(L4500*0.78*1.07)*(1+0.2)*0.531*3.67</f>
        <v>0.82198883123577826</v>
      </c>
    </row>
    <row r="4501" spans="1:20" x14ac:dyDescent="0.3">
      <c r="A4501" s="26">
        <v>37003</v>
      </c>
      <c r="B4501">
        <v>153</v>
      </c>
      <c r="C4501" t="s">
        <v>211</v>
      </c>
      <c r="D4501">
        <v>41</v>
      </c>
      <c r="E4501" t="s">
        <v>215</v>
      </c>
      <c r="F4501">
        <v>4</v>
      </c>
      <c r="G4501">
        <v>11</v>
      </c>
      <c r="H4501">
        <f t="shared" si="2396"/>
        <v>0.11</v>
      </c>
      <c r="I4501">
        <v>9</v>
      </c>
      <c r="J4501">
        <v>2.1</v>
      </c>
      <c r="K4501">
        <f t="shared" si="2397"/>
        <v>9.503339999999999E-3</v>
      </c>
      <c r="L4501">
        <f>0.000064*(G4501^1.958025*I4501^0.883501+0.000045*G4501^2)</f>
        <v>4.878993051600751E-2</v>
      </c>
      <c r="O4501">
        <f>L4501*0.44*0.75</f>
        <v>1.6100677070282478E-2</v>
      </c>
      <c r="Q4501">
        <f>O4501*0.52</f>
        <v>8.3723520765468899E-3</v>
      </c>
      <c r="T4501">
        <f>(L4501*0.44*0.75)*(1+0.2)*0.52*3.67</f>
        <v>3.6871838545112501E-2</v>
      </c>
    </row>
    <row r="4502" spans="1:20" x14ac:dyDescent="0.3">
      <c r="A4502" s="26">
        <v>37003</v>
      </c>
      <c r="B4502">
        <v>153</v>
      </c>
      <c r="C4502" t="s">
        <v>211</v>
      </c>
      <c r="D4502">
        <v>42</v>
      </c>
      <c r="E4502" t="s">
        <v>220</v>
      </c>
      <c r="F4502">
        <v>7</v>
      </c>
      <c r="G4502">
        <v>24</v>
      </c>
      <c r="H4502">
        <f t="shared" si="2396"/>
        <v>0.24</v>
      </c>
      <c r="I4502">
        <v>9.5</v>
      </c>
      <c r="J4502">
        <v>0</v>
      </c>
      <c r="K4502">
        <f t="shared" si="2397"/>
        <v>4.5239040000000001E-2</v>
      </c>
      <c r="L4502">
        <f>0.000084*(G4502^1.894314*I4502^0.808223+0.000031*G4502^2)</f>
        <v>0.21333127211557765</v>
      </c>
      <c r="O4502">
        <f>L4502*0.78*1.07</f>
        <v>0.17804627970766113</v>
      </c>
      <c r="Q4502">
        <f>O4502*0.531</f>
        <v>9.4542574524768067E-2</v>
      </c>
      <c r="T4502">
        <f>(L4502*0.78*1.07)*(1+0.2)*0.531*3.67</f>
        <v>0.41636549820707852</v>
      </c>
    </row>
    <row r="4503" spans="1:20" x14ac:dyDescent="0.3">
      <c r="A4503" s="26">
        <v>37003</v>
      </c>
      <c r="B4503">
        <v>153</v>
      </c>
      <c r="C4503" t="s">
        <v>211</v>
      </c>
      <c r="D4503">
        <v>43</v>
      </c>
      <c r="E4503" t="s">
        <v>215</v>
      </c>
      <c r="F4503">
        <v>2</v>
      </c>
      <c r="G4503">
        <v>33.5</v>
      </c>
      <c r="H4503">
        <f t="shared" si="2396"/>
        <v>0.33500000000000002</v>
      </c>
      <c r="I4503">
        <v>17.5</v>
      </c>
      <c r="J4503">
        <v>5</v>
      </c>
      <c r="K4503">
        <f t="shared" si="2397"/>
        <v>8.8141515000000017E-2</v>
      </c>
      <c r="L4503">
        <f t="shared" ref="L4503:L4506" si="2406">0.000064*(G4503^1.958025*I4503^0.883501+0.000045*G4503^2)</f>
        <v>0.77711089473681771</v>
      </c>
      <c r="O4503">
        <f>L4503*0.44*0.75</f>
        <v>0.25644659526314983</v>
      </c>
      <c r="Q4503">
        <f t="shared" ref="Q4503:Q4506" si="2407">O4503*0.52</f>
        <v>0.13335222953683792</v>
      </c>
      <c r="T4503">
        <f>(L4503*0.44*0.75)*(1+0.2)*0.52*3.67</f>
        <v>0.58728321888023416</v>
      </c>
    </row>
    <row r="4504" spans="1:20" x14ac:dyDescent="0.3">
      <c r="A4504" s="26">
        <v>37003</v>
      </c>
      <c r="B4504">
        <v>153</v>
      </c>
      <c r="C4504" t="s">
        <v>211</v>
      </c>
      <c r="D4504">
        <v>44</v>
      </c>
      <c r="E4504" t="s">
        <v>215</v>
      </c>
      <c r="F4504">
        <v>4</v>
      </c>
      <c r="G4504">
        <v>12.5</v>
      </c>
      <c r="H4504">
        <f t="shared" si="2396"/>
        <v>0.125</v>
      </c>
      <c r="I4504">
        <v>10.199999999999999</v>
      </c>
      <c r="J4504">
        <v>3.5</v>
      </c>
      <c r="K4504">
        <f t="shared" si="2397"/>
        <v>1.2271875E-2</v>
      </c>
      <c r="L4504">
        <f t="shared" si="2406"/>
        <v>6.9993748826254434E-2</v>
      </c>
      <c r="O4504">
        <f>L4504*0.44*0.75</f>
        <v>2.3097937112663964E-2</v>
      </c>
      <c r="Q4504">
        <f t="shared" si="2407"/>
        <v>1.2010927298585262E-2</v>
      </c>
      <c r="T4504">
        <f>(L4504*0.44*0.75)*(1+0.2)*0.52*3.67</f>
        <v>5.2896123822969487E-2</v>
      </c>
    </row>
    <row r="4505" spans="1:20" x14ac:dyDescent="0.3">
      <c r="A4505" s="26">
        <v>37003</v>
      </c>
      <c r="B4505">
        <v>153</v>
      </c>
      <c r="C4505" t="s">
        <v>211</v>
      </c>
      <c r="D4505">
        <v>45</v>
      </c>
      <c r="E4505" t="s">
        <v>215</v>
      </c>
      <c r="F4505">
        <v>3</v>
      </c>
      <c r="G4505">
        <v>10</v>
      </c>
      <c r="H4505">
        <f t="shared" si="2396"/>
        <v>0.1</v>
      </c>
      <c r="I4505">
        <v>5.2</v>
      </c>
      <c r="J4505">
        <v>2</v>
      </c>
      <c r="K4505">
        <f t="shared" si="2397"/>
        <v>7.8540000000000016E-3</v>
      </c>
      <c r="L4505">
        <f t="shared" si="2406"/>
        <v>2.4934442380074352E-2</v>
      </c>
      <c r="O4505">
        <f>L4505*0.44*0.75</f>
        <v>8.228365985424535E-3</v>
      </c>
      <c r="Q4505">
        <f t="shared" si="2407"/>
        <v>4.2787503124207581E-3</v>
      </c>
      <c r="T4505">
        <f>(L4505*0.44*0.75)*(1+0.2)*0.52*3.67</f>
        <v>1.8843616375901016E-2</v>
      </c>
    </row>
    <row r="4506" spans="1:20" x14ac:dyDescent="0.3">
      <c r="A4506" s="26">
        <v>37003</v>
      </c>
      <c r="B4506">
        <v>153</v>
      </c>
      <c r="C4506" t="s">
        <v>211</v>
      </c>
      <c r="D4506">
        <v>46</v>
      </c>
      <c r="E4506" t="s">
        <v>215</v>
      </c>
      <c r="F4506">
        <v>3</v>
      </c>
      <c r="G4506">
        <v>7.8</v>
      </c>
      <c r="H4506">
        <f t="shared" si="2396"/>
        <v>7.8E-2</v>
      </c>
      <c r="I4506">
        <v>4.5</v>
      </c>
      <c r="J4506">
        <v>2</v>
      </c>
      <c r="K4506">
        <f t="shared" si="2397"/>
        <v>4.7783736E-3</v>
      </c>
      <c r="L4506">
        <f t="shared" si="2406"/>
        <v>1.3490966322386538E-2</v>
      </c>
      <c r="O4506">
        <f>L4506*0.44*0.75</f>
        <v>4.4520188863875574E-3</v>
      </c>
      <c r="Q4506">
        <f t="shared" si="2407"/>
        <v>2.31504982092153E-3</v>
      </c>
      <c r="T4506">
        <f>(L4506*0.44*0.75)*(1+0.2)*0.52*3.67</f>
        <v>1.0195479411338417E-2</v>
      </c>
    </row>
    <row r="4507" spans="1:20" x14ac:dyDescent="0.3">
      <c r="A4507" s="26">
        <v>37003</v>
      </c>
      <c r="B4507">
        <v>153</v>
      </c>
      <c r="C4507" t="s">
        <v>211</v>
      </c>
      <c r="D4507">
        <v>47</v>
      </c>
      <c r="E4507" t="s">
        <v>220</v>
      </c>
      <c r="F4507">
        <v>4</v>
      </c>
      <c r="G4507">
        <v>28.5</v>
      </c>
      <c r="H4507">
        <f t="shared" si="2396"/>
        <v>0.28499999999999998</v>
      </c>
      <c r="I4507">
        <v>10.5</v>
      </c>
      <c r="J4507">
        <v>1.6</v>
      </c>
      <c r="K4507">
        <f t="shared" si="2397"/>
        <v>6.3794114999999998E-2</v>
      </c>
      <c r="L4507">
        <f t="shared" ref="L4507:L4508" si="2408">0.000084*(G4507^1.894314*I4507^0.808223+0.000031*G4507^2)</f>
        <v>0.3203050743317018</v>
      </c>
      <c r="O4507">
        <f>L4507*0.78*1.07</f>
        <v>0.26732661503723831</v>
      </c>
      <c r="Q4507">
        <f t="shared" ref="Q4507:Q4508" si="2409">O4507*0.531</f>
        <v>0.14195043258477355</v>
      </c>
      <c r="T4507">
        <f>(L4507*0.78*1.07)*(1+0.2)*0.531*3.67</f>
        <v>0.62514970510334267</v>
      </c>
    </row>
    <row r="4508" spans="1:20" x14ac:dyDescent="0.3">
      <c r="A4508" s="26">
        <v>37003</v>
      </c>
      <c r="B4508">
        <v>153</v>
      </c>
      <c r="C4508" t="s">
        <v>211</v>
      </c>
      <c r="D4508">
        <v>48</v>
      </c>
      <c r="E4508" t="s">
        <v>220</v>
      </c>
      <c r="F4508">
        <v>4</v>
      </c>
      <c r="G4508">
        <v>15.5</v>
      </c>
      <c r="H4508">
        <f t="shared" si="2396"/>
        <v>0.155</v>
      </c>
      <c r="I4508">
        <v>6</v>
      </c>
      <c r="J4508">
        <v>1</v>
      </c>
      <c r="K4508">
        <f t="shared" si="2397"/>
        <v>1.8869235000000002E-2</v>
      </c>
      <c r="L4508">
        <f t="shared" si="2408"/>
        <v>6.4278428659167774E-2</v>
      </c>
      <c r="O4508">
        <f>L4508*0.78*1.07</f>
        <v>5.3646776558941435E-2</v>
      </c>
      <c r="Q4508">
        <f t="shared" si="2409"/>
        <v>2.8486438352797905E-2</v>
      </c>
      <c r="T4508">
        <f>(L4508*0.78*1.07)*(1+0.2)*0.531*3.67</f>
        <v>0.12545427450572194</v>
      </c>
    </row>
    <row r="4509" spans="1:20" x14ac:dyDescent="0.3">
      <c r="A4509" s="26">
        <v>37003</v>
      </c>
      <c r="B4509">
        <v>153</v>
      </c>
      <c r="C4509" t="s">
        <v>211</v>
      </c>
      <c r="D4509">
        <v>49</v>
      </c>
      <c r="E4509" t="s">
        <v>215</v>
      </c>
      <c r="F4509">
        <v>3</v>
      </c>
      <c r="G4509">
        <v>15.3</v>
      </c>
      <c r="H4509">
        <f t="shared" si="2396"/>
        <v>0.153</v>
      </c>
      <c r="I4509">
        <v>11.5</v>
      </c>
      <c r="J4509">
        <v>1.9</v>
      </c>
      <c r="K4509">
        <f t="shared" si="2397"/>
        <v>1.83854286E-2</v>
      </c>
      <c r="L4509">
        <f t="shared" ref="L4509:L4511" si="2410">0.000064*(G4509^1.958025*I4509^0.883501+0.000045*G4509^2)</f>
        <v>0.11560205336013331</v>
      </c>
      <c r="O4509">
        <f>L4509*0.44*0.75</f>
        <v>3.8148677608843995E-2</v>
      </c>
      <c r="Q4509">
        <f t="shared" ref="Q4509:Q4511" si="2411">O4509*0.52</f>
        <v>1.9837312356598878E-2</v>
      </c>
      <c r="T4509">
        <f>(L4509*0.44*0.75)*(1+0.2)*0.52*3.67</f>
        <v>8.7363523618461461E-2</v>
      </c>
    </row>
    <row r="4510" spans="1:20" x14ac:dyDescent="0.3">
      <c r="A4510" s="26">
        <v>37003</v>
      </c>
      <c r="B4510">
        <v>153</v>
      </c>
      <c r="C4510" t="s">
        <v>211</v>
      </c>
      <c r="D4510">
        <v>50</v>
      </c>
      <c r="E4510" t="s">
        <v>215</v>
      </c>
      <c r="F4510">
        <v>3</v>
      </c>
      <c r="G4510">
        <v>11</v>
      </c>
      <c r="H4510">
        <f t="shared" si="2396"/>
        <v>0.11</v>
      </c>
      <c r="I4510">
        <v>9</v>
      </c>
      <c r="J4510">
        <v>2.5</v>
      </c>
      <c r="K4510">
        <f t="shared" si="2397"/>
        <v>9.503339999999999E-3</v>
      </c>
      <c r="L4510">
        <f t="shared" si="2410"/>
        <v>4.878993051600751E-2</v>
      </c>
      <c r="O4510">
        <f>L4510*0.44*0.75</f>
        <v>1.6100677070282478E-2</v>
      </c>
      <c r="Q4510">
        <f t="shared" si="2411"/>
        <v>8.3723520765468899E-3</v>
      </c>
      <c r="T4510">
        <f>(L4510*0.44*0.75)*(1+0.2)*0.52*3.67</f>
        <v>3.6871838545112501E-2</v>
      </c>
    </row>
    <row r="4511" spans="1:20" x14ac:dyDescent="0.3">
      <c r="A4511" s="26">
        <v>37003</v>
      </c>
      <c r="B4511">
        <v>153</v>
      </c>
      <c r="C4511" t="s">
        <v>211</v>
      </c>
      <c r="D4511">
        <v>51</v>
      </c>
      <c r="E4511" t="s">
        <v>215</v>
      </c>
      <c r="F4511">
        <v>3</v>
      </c>
      <c r="G4511">
        <v>15</v>
      </c>
      <c r="H4511">
        <f t="shared" si="2396"/>
        <v>0.15</v>
      </c>
      <c r="I4511">
        <v>10</v>
      </c>
      <c r="J4511">
        <v>2.5</v>
      </c>
      <c r="K4511">
        <f t="shared" si="2397"/>
        <v>1.76715E-2</v>
      </c>
      <c r="L4511">
        <f t="shared" si="2410"/>
        <v>9.8287870271210886E-2</v>
      </c>
      <c r="O4511">
        <f>L4511*0.44*0.75</f>
        <v>3.243499718949959E-2</v>
      </c>
      <c r="Q4511">
        <f t="shared" si="2411"/>
        <v>1.6866198538539788E-2</v>
      </c>
      <c r="T4511">
        <f>(L4511*0.44*0.75)*(1+0.2)*0.52*3.67</f>
        <v>7.4278738363729224E-2</v>
      </c>
    </row>
    <row r="4512" spans="1:20" x14ac:dyDescent="0.3">
      <c r="A4512" s="26">
        <v>37003</v>
      </c>
      <c r="B4512">
        <v>153</v>
      </c>
      <c r="C4512" t="s">
        <v>211</v>
      </c>
      <c r="D4512">
        <v>52</v>
      </c>
      <c r="E4512" t="s">
        <v>220</v>
      </c>
      <c r="F4512">
        <v>2</v>
      </c>
      <c r="G4512">
        <v>28.5</v>
      </c>
      <c r="H4512">
        <f t="shared" si="2396"/>
        <v>0.28499999999999998</v>
      </c>
      <c r="I4512">
        <v>12</v>
      </c>
      <c r="J4512">
        <v>2.9</v>
      </c>
      <c r="K4512">
        <f t="shared" si="2397"/>
        <v>6.3794114999999998E-2</v>
      </c>
      <c r="L4512">
        <f>0.000084*(G4512^1.894314*I4512^0.808223+0.000031*G4512^2)</f>
        <v>0.35680748053662303</v>
      </c>
      <c r="O4512">
        <f>L4512*0.78*1.07</f>
        <v>0.29779152325586561</v>
      </c>
      <c r="Q4512">
        <f>O4512*0.531</f>
        <v>0.15812729884886464</v>
      </c>
      <c r="T4512">
        <f>(L4512*0.78*1.07)*(1+0.2)*0.531*3.67</f>
        <v>0.69639262413039993</v>
      </c>
    </row>
    <row r="4513" spans="1:24" x14ac:dyDescent="0.3">
      <c r="A4513" s="26">
        <v>37003</v>
      </c>
      <c r="B4513">
        <v>153</v>
      </c>
      <c r="C4513" t="s">
        <v>211</v>
      </c>
      <c r="D4513">
        <v>53</v>
      </c>
      <c r="E4513" t="s">
        <v>215</v>
      </c>
      <c r="F4513">
        <v>3</v>
      </c>
      <c r="G4513">
        <v>10</v>
      </c>
      <c r="H4513">
        <f t="shared" si="2396"/>
        <v>0.1</v>
      </c>
      <c r="I4513">
        <v>6</v>
      </c>
      <c r="J4513">
        <v>2.5</v>
      </c>
      <c r="K4513">
        <f t="shared" si="2397"/>
        <v>7.8540000000000016E-3</v>
      </c>
      <c r="L4513">
        <f>0.000064*(G4513^1.958025*I4513^0.883501+0.000045*G4513^2)</f>
        <v>2.8294811327067914E-2</v>
      </c>
      <c r="O4513">
        <f>L4513*0.44*0.75</f>
        <v>9.337287737932411E-3</v>
      </c>
      <c r="Q4513">
        <f>O4513*0.52</f>
        <v>4.8553896237248538E-3</v>
      </c>
      <c r="T4513">
        <f>(L4513*0.44*0.75)*(1+0.2)*0.52*3.67</f>
        <v>2.1383135902884258E-2</v>
      </c>
    </row>
    <row r="4514" spans="1:24" x14ac:dyDescent="0.3">
      <c r="A4514" s="26">
        <v>37003</v>
      </c>
      <c r="B4514">
        <v>153</v>
      </c>
      <c r="C4514" t="s">
        <v>211</v>
      </c>
      <c r="D4514">
        <v>54</v>
      </c>
      <c r="E4514" t="s">
        <v>214</v>
      </c>
      <c r="F4514">
        <v>3</v>
      </c>
      <c r="G4514">
        <v>12.5</v>
      </c>
      <c r="H4514">
        <f t="shared" si="2396"/>
        <v>0.125</v>
      </c>
      <c r="I4514">
        <v>4.5</v>
      </c>
      <c r="J4514">
        <v>1.7</v>
      </c>
      <c r="K4514">
        <f t="shared" si="2397"/>
        <v>1.2271875E-2</v>
      </c>
      <c r="L4514">
        <f>0.000081*(G4514^1.864042*I4514^0.850892+0.000027*G4514^2)</f>
        <v>3.2284142272674683E-2</v>
      </c>
      <c r="O4514">
        <f>L4514*0.47*0.75</f>
        <v>1.1380160151117825E-2</v>
      </c>
      <c r="Q4514">
        <f>O4514*0.521</f>
        <v>5.9290634387323873E-3</v>
      </c>
      <c r="T4514">
        <f>(L4514*0.47*0.75)*(1+0.2)*0.521*3.67</f>
        <v>2.6111595384177431E-2</v>
      </c>
    </row>
    <row r="4515" spans="1:24" x14ac:dyDescent="0.3">
      <c r="A4515" s="26">
        <v>37003</v>
      </c>
      <c r="B4515">
        <v>153</v>
      </c>
      <c r="C4515" t="s">
        <v>211</v>
      </c>
      <c r="D4515">
        <v>55</v>
      </c>
      <c r="E4515" t="s">
        <v>215</v>
      </c>
      <c r="F4515">
        <v>2</v>
      </c>
      <c r="G4515">
        <v>40</v>
      </c>
      <c r="H4515">
        <f t="shared" si="2396"/>
        <v>0.4</v>
      </c>
      <c r="I4515">
        <v>18</v>
      </c>
      <c r="J4515">
        <v>11</v>
      </c>
      <c r="K4515">
        <f t="shared" si="2397"/>
        <v>0.12566400000000003</v>
      </c>
      <c r="L4515">
        <f t="shared" ref="L4515:L4517" si="2412">0.000064*(G4515^1.958025*I4515^0.883501+0.000045*G4515^2)</f>
        <v>1.1274304937895827</v>
      </c>
      <c r="O4515">
        <f>L4515*0.44*0.75</f>
        <v>0.37205206295056226</v>
      </c>
      <c r="Q4515">
        <f t="shared" ref="Q4515:Q4517" si="2413">O4515*0.52</f>
        <v>0.19346707273429237</v>
      </c>
      <c r="T4515">
        <f>(L4515*0.44*0.75)*(1+0.2)*0.52*3.67</f>
        <v>0.85202898832182361</v>
      </c>
      <c r="U4515">
        <v>101</v>
      </c>
      <c r="V4515">
        <v>109</v>
      </c>
      <c r="W4515">
        <v>26</v>
      </c>
      <c r="X4515">
        <v>10</v>
      </c>
    </row>
    <row r="4516" spans="1:24" x14ac:dyDescent="0.3">
      <c r="A4516" s="26">
        <v>37003</v>
      </c>
      <c r="B4516">
        <v>153</v>
      </c>
      <c r="C4516" t="s">
        <v>211</v>
      </c>
      <c r="D4516">
        <v>56</v>
      </c>
      <c r="E4516" t="s">
        <v>215</v>
      </c>
      <c r="F4516">
        <v>4</v>
      </c>
      <c r="G4516">
        <v>32.5</v>
      </c>
      <c r="H4516">
        <f t="shared" si="2396"/>
        <v>0.32500000000000001</v>
      </c>
      <c r="I4516">
        <v>14</v>
      </c>
      <c r="J4516">
        <v>9</v>
      </c>
      <c r="K4516">
        <f t="shared" si="2397"/>
        <v>8.2957875E-2</v>
      </c>
      <c r="L4516">
        <f t="shared" si="2412"/>
        <v>0.60130228558067322</v>
      </c>
      <c r="O4516">
        <f>L4516*0.44*0.75</f>
        <v>0.19842975424162218</v>
      </c>
      <c r="Q4516">
        <f t="shared" si="2413"/>
        <v>0.10318347220564354</v>
      </c>
      <c r="T4516">
        <f>(L4516*0.44*0.75)*(1+0.2)*0.52*3.67</f>
        <v>0.45442001159365414</v>
      </c>
    </row>
    <row r="4517" spans="1:24" x14ac:dyDescent="0.3">
      <c r="A4517" s="26">
        <v>37003</v>
      </c>
      <c r="B4517">
        <v>153</v>
      </c>
      <c r="C4517" t="s">
        <v>211</v>
      </c>
      <c r="D4517">
        <v>57</v>
      </c>
      <c r="E4517" t="s">
        <v>215</v>
      </c>
      <c r="F4517">
        <v>3</v>
      </c>
      <c r="G4517">
        <v>7.5</v>
      </c>
      <c r="H4517">
        <f t="shared" si="2396"/>
        <v>7.4999999999999997E-2</v>
      </c>
      <c r="I4517">
        <v>3</v>
      </c>
      <c r="J4517">
        <v>1.7</v>
      </c>
      <c r="K4517">
        <f t="shared" si="2397"/>
        <v>4.4178749999999999E-3</v>
      </c>
      <c r="L4517">
        <f t="shared" si="2412"/>
        <v>8.7320651463952629E-3</v>
      </c>
      <c r="O4517">
        <f>L4517*0.44*0.75</f>
        <v>2.8815814983104366E-3</v>
      </c>
      <c r="Q4517">
        <f t="shared" si="2413"/>
        <v>1.4984223791214271E-3</v>
      </c>
      <c r="T4517">
        <f>(L4517*0.44*0.75)*(1+0.2)*0.52*3.67</f>
        <v>6.5990521576507642E-3</v>
      </c>
    </row>
    <row r="4518" spans="1:24" x14ac:dyDescent="0.3">
      <c r="A4518" s="26">
        <v>37003</v>
      </c>
      <c r="B4518">
        <v>153</v>
      </c>
      <c r="C4518" t="s">
        <v>211</v>
      </c>
      <c r="D4518">
        <v>58</v>
      </c>
      <c r="E4518" t="s">
        <v>220</v>
      </c>
      <c r="F4518">
        <v>3</v>
      </c>
      <c r="G4518">
        <v>24.5</v>
      </c>
      <c r="H4518">
        <f t="shared" si="2396"/>
        <v>0.245</v>
      </c>
      <c r="I4518">
        <v>8</v>
      </c>
      <c r="J4518">
        <v>1.6</v>
      </c>
      <c r="K4518">
        <f t="shared" si="2397"/>
        <v>4.7143634999999996E-2</v>
      </c>
      <c r="L4518">
        <f>0.000084*(G4518^1.894314*I4518^0.808223+0.000031*G4518^2)</f>
        <v>0.19306238309086679</v>
      </c>
      <c r="O4518">
        <f>L4518*0.78*1.07</f>
        <v>0.16112986492763745</v>
      </c>
      <c r="Q4518">
        <f>O4518*0.531</f>
        <v>8.555995827657549E-2</v>
      </c>
      <c r="T4518">
        <f>(L4518*0.78*1.07)*(1+0.2)*0.531*3.67</f>
        <v>0.37680605625003843</v>
      </c>
    </row>
    <row r="4519" spans="1:24" x14ac:dyDescent="0.3">
      <c r="A4519" s="26">
        <v>37003</v>
      </c>
      <c r="B4519">
        <v>153</v>
      </c>
      <c r="C4519" t="s">
        <v>211</v>
      </c>
      <c r="D4519">
        <v>59</v>
      </c>
      <c r="E4519" t="s">
        <v>215</v>
      </c>
      <c r="F4519">
        <v>2</v>
      </c>
      <c r="G4519">
        <v>28.5</v>
      </c>
      <c r="H4519">
        <f t="shared" si="2396"/>
        <v>0.28499999999999998</v>
      </c>
      <c r="I4519">
        <v>17.5</v>
      </c>
      <c r="J4519">
        <v>10</v>
      </c>
      <c r="K4519">
        <f t="shared" si="2397"/>
        <v>6.3794114999999998E-2</v>
      </c>
      <c r="L4519">
        <f>0.000064*(G4519^1.958025*I4519^0.883501+0.000045*G4519^2)</f>
        <v>0.56627805812830401</v>
      </c>
      <c r="O4519">
        <f>L4519*0.44*0.75</f>
        <v>0.18687175918234031</v>
      </c>
      <c r="Q4519">
        <f>O4519*0.52</f>
        <v>9.7173314774816957E-2</v>
      </c>
      <c r="T4519">
        <f>(L4519*0.44*0.75)*(1+0.2)*0.52*3.67</f>
        <v>0.42795127826829393</v>
      </c>
    </row>
    <row r="4520" spans="1:24" x14ac:dyDescent="0.3">
      <c r="A4520" s="26">
        <v>37003</v>
      </c>
      <c r="B4520">
        <v>153</v>
      </c>
      <c r="C4520" t="s">
        <v>211</v>
      </c>
      <c r="D4520">
        <v>60</v>
      </c>
      <c r="E4520" t="s">
        <v>220</v>
      </c>
      <c r="F4520">
        <v>3</v>
      </c>
      <c r="G4520">
        <v>11.5</v>
      </c>
      <c r="H4520">
        <f t="shared" si="2396"/>
        <v>0.115</v>
      </c>
      <c r="I4520">
        <v>6</v>
      </c>
      <c r="J4520">
        <v>1.8</v>
      </c>
      <c r="K4520">
        <f t="shared" si="2397"/>
        <v>1.0386915E-2</v>
      </c>
      <c r="L4520">
        <f>0.000084*(G4520^1.894314*I4520^0.808223+0.000031*G4520^2)</f>
        <v>3.651723518361312E-2</v>
      </c>
      <c r="O4520">
        <f>L4520*0.78*1.07</f>
        <v>3.047728448424351E-2</v>
      </c>
      <c r="Q4520">
        <f>O4520*0.531</f>
        <v>1.6183438061133305E-2</v>
      </c>
      <c r="T4520">
        <f>(L4520*0.78*1.07)*(1+0.2)*0.531*3.67</f>
        <v>7.1271861221231067E-2</v>
      </c>
    </row>
    <row r="4521" spans="1:24" x14ac:dyDescent="0.3">
      <c r="A4521" s="26">
        <v>37003</v>
      </c>
      <c r="B4521">
        <v>153</v>
      </c>
      <c r="C4521" t="s">
        <v>211</v>
      </c>
      <c r="D4521">
        <v>61</v>
      </c>
      <c r="E4521" t="s">
        <v>215</v>
      </c>
      <c r="F4521">
        <v>2</v>
      </c>
      <c r="G4521">
        <v>19</v>
      </c>
      <c r="H4521">
        <f t="shared" si="2396"/>
        <v>0.19</v>
      </c>
      <c r="I4521">
        <v>17</v>
      </c>
      <c r="J4521">
        <v>12</v>
      </c>
      <c r="K4521">
        <f t="shared" si="2397"/>
        <v>2.835294E-2</v>
      </c>
      <c r="L4521">
        <f>0.000064*(G4521^1.958025*I4521^0.883501+0.000045*G4521^2)</f>
        <v>0.24952620154049826</v>
      </c>
      <c r="O4521">
        <f>L4521*0.44*0.75</f>
        <v>8.2343646508364426E-2</v>
      </c>
      <c r="Q4521">
        <f>O4521*0.52</f>
        <v>4.2818696184349504E-2</v>
      </c>
      <c r="T4521">
        <f>(L4521*0.44*0.75)*(1+0.2)*0.52*3.67</f>
        <v>0.1885735379958752</v>
      </c>
    </row>
    <row r="4523" spans="1:24" x14ac:dyDescent="0.3">
      <c r="A4523" s="26">
        <v>37003</v>
      </c>
      <c r="B4523">
        <v>153</v>
      </c>
      <c r="C4523" t="s">
        <v>211</v>
      </c>
      <c r="D4523">
        <v>63</v>
      </c>
      <c r="E4523" t="s">
        <v>220</v>
      </c>
      <c r="F4523">
        <v>7</v>
      </c>
      <c r="G4523">
        <v>10</v>
      </c>
      <c r="H4523">
        <f t="shared" si="2396"/>
        <v>0.1</v>
      </c>
      <c r="I4523">
        <v>6</v>
      </c>
      <c r="J4523">
        <v>0</v>
      </c>
      <c r="K4523">
        <f t="shared" si="2397"/>
        <v>7.8540000000000016E-3</v>
      </c>
      <c r="L4523">
        <f>0.000084*(G4523^1.894314*I4523^0.808223+0.000031*G4523^2)</f>
        <v>2.8023156985517932E-2</v>
      </c>
      <c r="O4523">
        <f>L4523*0.78*1.07</f>
        <v>2.3388126820113268E-2</v>
      </c>
      <c r="Q4523">
        <f>O4523*0.531</f>
        <v>1.2419095341480146E-2</v>
      </c>
      <c r="T4523">
        <f>(L4523*0.78*1.07)*(1+0.2)*0.531*3.67</f>
        <v>5.4693695883878561E-2</v>
      </c>
    </row>
    <row r="4524" spans="1:24" x14ac:dyDescent="0.3">
      <c r="A4524" s="26">
        <v>37003</v>
      </c>
      <c r="B4524">
        <v>153</v>
      </c>
      <c r="C4524" t="s">
        <v>211</v>
      </c>
      <c r="D4524">
        <v>64</v>
      </c>
      <c r="E4524" t="s">
        <v>215</v>
      </c>
      <c r="F4524">
        <v>1</v>
      </c>
      <c r="G4524">
        <v>39.5</v>
      </c>
      <c r="H4524">
        <f t="shared" si="2396"/>
        <v>0.39500000000000002</v>
      </c>
      <c r="I4524">
        <v>21</v>
      </c>
      <c r="J4524">
        <v>11</v>
      </c>
      <c r="K4524">
        <f t="shared" si="2397"/>
        <v>0.12254203500000002</v>
      </c>
      <c r="L4524">
        <f>0.000064*(G4524^1.958025*I4524^0.883501+0.000045*G4524^2)</f>
        <v>1.2604935260977523</v>
      </c>
      <c r="O4524">
        <f>L4524*0.44*0.75</f>
        <v>0.41596286361225832</v>
      </c>
      <c r="Q4524">
        <f>O4524*0.52</f>
        <v>0.21630068907837433</v>
      </c>
      <c r="T4524">
        <f>(L4524*0.44*0.75)*(1+0.2)*0.52*3.67</f>
        <v>0.9525882347011605</v>
      </c>
    </row>
    <row r="4525" spans="1:24" x14ac:dyDescent="0.3">
      <c r="A4525" s="26">
        <v>37003</v>
      </c>
      <c r="B4525">
        <v>153</v>
      </c>
      <c r="C4525" t="s">
        <v>211</v>
      </c>
      <c r="D4525">
        <v>65</v>
      </c>
      <c r="E4525" t="s">
        <v>220</v>
      </c>
      <c r="F4525">
        <v>5</v>
      </c>
      <c r="G4525">
        <v>20.5</v>
      </c>
      <c r="H4525">
        <f t="shared" si="2396"/>
        <v>0.20499999999999999</v>
      </c>
      <c r="I4525">
        <v>8</v>
      </c>
      <c r="J4525">
        <v>1.7</v>
      </c>
      <c r="K4525">
        <f t="shared" si="2397"/>
        <v>3.3006434999999994E-2</v>
      </c>
      <c r="L4525">
        <f>0.000084*(G4525^1.894314*I4525^0.808223+0.000031*G4525^2)</f>
        <v>0.13773824295758375</v>
      </c>
      <c r="O4525">
        <f>L4525*0.78*1.07</f>
        <v>0.11495633757239941</v>
      </c>
      <c r="Q4525">
        <f>O4525*0.531</f>
        <v>6.1041815250944091E-2</v>
      </c>
      <c r="T4525">
        <f>(L4525*0.78*1.07)*(1+0.2)*0.531*3.67</f>
        <v>0.26882815436515778</v>
      </c>
    </row>
    <row r="4526" spans="1:24" x14ac:dyDescent="0.3">
      <c r="A4526" s="26">
        <v>37003</v>
      </c>
      <c r="B4526">
        <v>153</v>
      </c>
      <c r="C4526" t="s">
        <v>211</v>
      </c>
      <c r="D4526">
        <v>66</v>
      </c>
      <c r="E4526" t="s">
        <v>215</v>
      </c>
      <c r="F4526">
        <v>2</v>
      </c>
      <c r="G4526">
        <v>10</v>
      </c>
      <c r="H4526">
        <f t="shared" si="2396"/>
        <v>0.1</v>
      </c>
      <c r="I4526">
        <v>4</v>
      </c>
      <c r="J4526">
        <v>3</v>
      </c>
      <c r="K4526">
        <f t="shared" si="2397"/>
        <v>7.8540000000000016E-3</v>
      </c>
      <c r="L4526">
        <f t="shared" ref="L4526:L4528" si="2414">0.000064*(G4526^1.958025*I4526^0.883501+0.000045*G4526^2)</f>
        <v>1.977570173247347E-2</v>
      </c>
      <c r="O4526">
        <f>L4526*0.44*0.75</f>
        <v>6.5259815717162457E-3</v>
      </c>
      <c r="Q4526">
        <f t="shared" ref="Q4526:Q4528" si="2415">O4526*0.52</f>
        <v>3.3935104172924477E-3</v>
      </c>
      <c r="T4526">
        <f>(L4526*0.44*0.75)*(1+0.2)*0.52*3.67</f>
        <v>1.4945019877755941E-2</v>
      </c>
    </row>
    <row r="4527" spans="1:24" x14ac:dyDescent="0.3">
      <c r="A4527" s="26">
        <v>37003</v>
      </c>
      <c r="B4527">
        <v>154</v>
      </c>
      <c r="C4527" t="s">
        <v>211</v>
      </c>
      <c r="D4527">
        <v>1</v>
      </c>
      <c r="E4527" t="s">
        <v>215</v>
      </c>
      <c r="F4527">
        <v>1</v>
      </c>
      <c r="G4527">
        <v>52.9</v>
      </c>
      <c r="H4527">
        <f t="shared" si="2396"/>
        <v>0.52900000000000003</v>
      </c>
      <c r="I4527">
        <v>23</v>
      </c>
      <c r="J4527">
        <v>12</v>
      </c>
      <c r="K4527">
        <f t="shared" si="2397"/>
        <v>0.21978712140000001</v>
      </c>
      <c r="L4527">
        <f t="shared" si="2414"/>
        <v>2.4201295660104076</v>
      </c>
      <c r="O4527">
        <f>L4527*0.44*0.75</f>
        <v>0.79864275678343466</v>
      </c>
      <c r="Q4527">
        <f t="shared" si="2415"/>
        <v>0.41529423352738604</v>
      </c>
      <c r="T4527">
        <f>(L4527*0.44*0.75)*(1+0.2)*0.52*3.67</f>
        <v>1.8289558044546079</v>
      </c>
    </row>
    <row r="4528" spans="1:24" x14ac:dyDescent="0.3">
      <c r="A4528" s="26">
        <v>37003</v>
      </c>
      <c r="B4528">
        <v>154</v>
      </c>
      <c r="C4528" t="s">
        <v>211</v>
      </c>
      <c r="D4528">
        <v>2</v>
      </c>
      <c r="E4528" t="s">
        <v>215</v>
      </c>
      <c r="F4528">
        <v>4</v>
      </c>
      <c r="G4528">
        <v>47</v>
      </c>
      <c r="H4528">
        <f t="shared" si="2396"/>
        <v>0.47</v>
      </c>
      <c r="I4528">
        <v>16</v>
      </c>
      <c r="J4528">
        <v>11</v>
      </c>
      <c r="K4528">
        <f t="shared" si="2397"/>
        <v>0.17349485999999997</v>
      </c>
      <c r="L4528">
        <f t="shared" si="2414"/>
        <v>1.3932613002390011</v>
      </c>
      <c r="O4528">
        <f>L4528*0.44*0.75</f>
        <v>0.45977622907887034</v>
      </c>
      <c r="Q4528">
        <f t="shared" si="2415"/>
        <v>0.23908363912101258</v>
      </c>
      <c r="T4528">
        <f>(L4528*0.44*0.75)*(1+0.2)*0.52*3.67</f>
        <v>1.0529243466889393</v>
      </c>
      <c r="U4528">
        <v>77</v>
      </c>
      <c r="V4528">
        <v>84</v>
      </c>
      <c r="W4528">
        <v>9</v>
      </c>
      <c r="X4528">
        <v>7</v>
      </c>
    </row>
    <row r="4529" spans="1:24" x14ac:dyDescent="0.3">
      <c r="A4529" s="26">
        <v>37003</v>
      </c>
      <c r="B4529">
        <v>154</v>
      </c>
      <c r="C4529" t="s">
        <v>211</v>
      </c>
      <c r="D4529">
        <v>3</v>
      </c>
      <c r="E4529" t="s">
        <v>212</v>
      </c>
      <c r="F4529">
        <v>3</v>
      </c>
      <c r="G4529">
        <v>21.6</v>
      </c>
      <c r="H4529">
        <f t="shared" si="2396"/>
        <v>0.21600000000000003</v>
      </c>
      <c r="I4529">
        <v>14</v>
      </c>
      <c r="J4529">
        <v>7.5</v>
      </c>
      <c r="K4529">
        <f t="shared" si="2397"/>
        <v>3.6643622400000006E-2</v>
      </c>
      <c r="L4529">
        <f>0.000062*(G4529^1.947206*I4529^0.894551+0.000039*G4529^2)</f>
        <v>0.26068731581711985</v>
      </c>
      <c r="O4529">
        <f>L4529*0.47*0.75</f>
        <v>9.1892278825534746E-2</v>
      </c>
      <c r="Q4529">
        <f>O4529*0.52</f>
        <v>4.7783984989278071E-2</v>
      </c>
      <c r="T4529">
        <f>(L4529*0.47*0.75)*(1+0.2)*0.52*3.67</f>
        <v>0.21044066989278062</v>
      </c>
    </row>
    <row r="4530" spans="1:24" x14ac:dyDescent="0.3">
      <c r="A4530" s="26">
        <v>37003</v>
      </c>
      <c r="B4530">
        <v>154</v>
      </c>
      <c r="C4530" t="s">
        <v>211</v>
      </c>
      <c r="D4530">
        <v>4</v>
      </c>
      <c r="E4530" t="s">
        <v>215</v>
      </c>
      <c r="F4530">
        <v>9</v>
      </c>
      <c r="G4530">
        <v>28</v>
      </c>
      <c r="H4530">
        <f t="shared" si="2396"/>
        <v>0.28000000000000003</v>
      </c>
      <c r="I4530">
        <v>0.13</v>
      </c>
      <c r="J4530">
        <v>0</v>
      </c>
      <c r="K4530">
        <f t="shared" si="2397"/>
        <v>6.157536000000001E-2</v>
      </c>
      <c r="L4530">
        <f>0.000064*(G4530^1.958025*I4530^0.883501+0.000045*G4530^2)</f>
        <v>7.1954166518696265E-3</v>
      </c>
      <c r="O4530">
        <f>L4530*0.44*0.75</f>
        <v>2.3744874951169767E-3</v>
      </c>
      <c r="Q4530">
        <f>O4530*0.52</f>
        <v>1.234733497460828E-3</v>
      </c>
      <c r="T4530">
        <f>(L4530*0.44*0.75)*(1+0.2)*0.52*3.67</f>
        <v>5.4377663228174855E-3</v>
      </c>
    </row>
    <row r="4531" spans="1:24" x14ac:dyDescent="0.3">
      <c r="A4531" s="26">
        <v>37003</v>
      </c>
      <c r="B4531">
        <v>154</v>
      </c>
      <c r="C4531" t="s">
        <v>211</v>
      </c>
      <c r="D4531">
        <v>5</v>
      </c>
      <c r="E4531" t="s">
        <v>212</v>
      </c>
      <c r="F4531">
        <v>1</v>
      </c>
      <c r="G4531">
        <v>41</v>
      </c>
      <c r="H4531">
        <f t="shared" si="2396"/>
        <v>0.41</v>
      </c>
      <c r="I4531">
        <v>25</v>
      </c>
      <c r="J4531">
        <v>16</v>
      </c>
      <c r="K4531">
        <f t="shared" si="2397"/>
        <v>0.13202573999999997</v>
      </c>
      <c r="L4531">
        <f>0.000062*(G4531^1.947206*I4531^0.894551+0.000039*G4531^2)</f>
        <v>1.5252600036295876</v>
      </c>
      <c r="O4531">
        <f>L4531*0.47*0.75</f>
        <v>0.53765415127942962</v>
      </c>
      <c r="Q4531">
        <f>O4531*0.52</f>
        <v>0.27958015866530339</v>
      </c>
      <c r="T4531">
        <f>(L4531*0.47*0.75)*(1+0.2)*0.52*3.67</f>
        <v>1.2312710187619962</v>
      </c>
    </row>
    <row r="4532" spans="1:24" x14ac:dyDescent="0.3">
      <c r="A4532" s="26">
        <v>37003</v>
      </c>
      <c r="B4532">
        <v>154</v>
      </c>
      <c r="C4532" t="s">
        <v>211</v>
      </c>
      <c r="D4532">
        <v>6</v>
      </c>
      <c r="E4532" t="s">
        <v>215</v>
      </c>
      <c r="F4532">
        <v>9</v>
      </c>
      <c r="G4532">
        <v>30</v>
      </c>
      <c r="H4532">
        <f t="shared" si="2396"/>
        <v>0.3</v>
      </c>
      <c r="I4532">
        <v>0.1</v>
      </c>
      <c r="J4532">
        <v>0</v>
      </c>
      <c r="K4532">
        <f t="shared" si="2397"/>
        <v>7.0685999999999999E-2</v>
      </c>
      <c r="L4532">
        <f t="shared" ref="L4532:L4534" si="2416">0.000064*(G4532^1.958025*I4532^0.883501+0.000045*G4532^2)</f>
        <v>6.5326842830881393E-3</v>
      </c>
      <c r="O4532">
        <f>L4532*0.44*0.75</f>
        <v>2.1557858134190859E-3</v>
      </c>
      <c r="Q4532">
        <f t="shared" ref="Q4532:Q4534" si="2417">O4532*0.52</f>
        <v>1.1210086229779246E-3</v>
      </c>
      <c r="T4532">
        <f>(L4532*0.44*0.75)*(1+0.2)*0.52*3.67</f>
        <v>4.9369219755947798E-3</v>
      </c>
    </row>
    <row r="4533" spans="1:24" x14ac:dyDescent="0.3">
      <c r="A4533" s="26">
        <v>37003</v>
      </c>
      <c r="B4533">
        <v>154</v>
      </c>
      <c r="C4533" t="s">
        <v>211</v>
      </c>
      <c r="D4533">
        <v>7</v>
      </c>
      <c r="E4533" t="s">
        <v>215</v>
      </c>
      <c r="F4533">
        <v>9</v>
      </c>
      <c r="G4533">
        <v>20</v>
      </c>
      <c r="H4533">
        <f t="shared" si="2396"/>
        <v>0.2</v>
      </c>
      <c r="I4533">
        <v>0.1</v>
      </c>
      <c r="J4533">
        <v>0</v>
      </c>
      <c r="K4533">
        <f t="shared" si="2397"/>
        <v>3.1416000000000006E-2</v>
      </c>
      <c r="L4533">
        <f t="shared" si="2416"/>
        <v>2.9532327392473687E-3</v>
      </c>
      <c r="O4533">
        <f>L4533*0.44*0.75</f>
        <v>9.7456680395163167E-4</v>
      </c>
      <c r="Q4533">
        <f t="shared" si="2417"/>
        <v>5.0677473805484845E-4</v>
      </c>
      <c r="T4533">
        <f>(L4533*0.44*0.75)*(1+0.2)*0.52*3.67</f>
        <v>2.2318359463935527E-3</v>
      </c>
    </row>
    <row r="4534" spans="1:24" x14ac:dyDescent="0.3">
      <c r="A4534" s="26">
        <v>37003</v>
      </c>
      <c r="B4534">
        <v>154</v>
      </c>
      <c r="C4534" t="s">
        <v>211</v>
      </c>
      <c r="D4534">
        <v>8</v>
      </c>
      <c r="E4534" t="s">
        <v>215</v>
      </c>
      <c r="F4534">
        <v>9</v>
      </c>
      <c r="G4534">
        <v>38</v>
      </c>
      <c r="H4534">
        <f t="shared" si="2396"/>
        <v>0.38</v>
      </c>
      <c r="I4534">
        <v>0.1</v>
      </c>
      <c r="J4534">
        <v>0</v>
      </c>
      <c r="K4534">
        <f t="shared" si="2397"/>
        <v>0.11341176</v>
      </c>
      <c r="L4534">
        <f t="shared" si="2416"/>
        <v>1.0377884192333856E-2</v>
      </c>
      <c r="O4534">
        <f>L4534*0.44*0.75</f>
        <v>3.424701783470172E-3</v>
      </c>
      <c r="Q4534">
        <f t="shared" si="2417"/>
        <v>1.7808449274044895E-3</v>
      </c>
      <c r="T4534">
        <f>(L4534*0.44*0.75)*(1+0.2)*0.52*3.67</f>
        <v>7.8428410602893704E-3</v>
      </c>
    </row>
    <row r="4535" spans="1:24" x14ac:dyDescent="0.3">
      <c r="A4535" s="26">
        <v>37003</v>
      </c>
      <c r="B4535">
        <v>154</v>
      </c>
      <c r="C4535" t="s">
        <v>211</v>
      </c>
      <c r="D4535">
        <v>9</v>
      </c>
      <c r="E4535" t="s">
        <v>213</v>
      </c>
      <c r="F4535">
        <v>3</v>
      </c>
      <c r="G4535">
        <v>24.1</v>
      </c>
      <c r="H4535">
        <f t="shared" si="2396"/>
        <v>0.24100000000000002</v>
      </c>
      <c r="I4535">
        <v>12.2</v>
      </c>
      <c r="J4535">
        <v>3</v>
      </c>
      <c r="K4535">
        <f t="shared" si="2397"/>
        <v>4.5616817400000002E-2</v>
      </c>
      <c r="L4535">
        <f t="shared" ref="L4535:L4536" si="2418">0.000084*(G4535^1.894314*I4535^0.808223+0.000031*G4535^2)</f>
        <v>0.26319462458879833</v>
      </c>
      <c r="O4535">
        <f>L4535*0.66*1.07</f>
        <v>0.1858680438846094</v>
      </c>
      <c r="Q4535">
        <f t="shared" ref="Q4535:Q4536" si="2419">O4535*0.531</f>
        <v>9.8695931302727594E-2</v>
      </c>
      <c r="T4535">
        <f>(L4535*0.66*1.07)*(1+0.2)*0.531*3.67</f>
        <v>0.43465688145721232</v>
      </c>
    </row>
    <row r="4536" spans="1:24" x14ac:dyDescent="0.3">
      <c r="A4536" s="26">
        <v>37003</v>
      </c>
      <c r="B4536">
        <v>154</v>
      </c>
      <c r="C4536" t="s">
        <v>211</v>
      </c>
      <c r="D4536">
        <v>10</v>
      </c>
      <c r="E4536" t="s">
        <v>213</v>
      </c>
      <c r="F4536">
        <v>4</v>
      </c>
      <c r="G4536">
        <v>21.6</v>
      </c>
      <c r="H4536">
        <f t="shared" si="2396"/>
        <v>0.21600000000000003</v>
      </c>
      <c r="I4536">
        <v>8</v>
      </c>
      <c r="J4536">
        <v>5.5</v>
      </c>
      <c r="K4536">
        <f t="shared" si="2397"/>
        <v>3.6643622400000006E-2</v>
      </c>
      <c r="L4536">
        <f t="shared" si="2418"/>
        <v>0.15207410786462616</v>
      </c>
      <c r="O4536">
        <f>L4536*0.66*1.07</f>
        <v>0.10739473497399901</v>
      </c>
      <c r="Q4536">
        <f t="shared" si="2419"/>
        <v>5.7026604271193479E-2</v>
      </c>
      <c r="T4536">
        <f>(L4536*0.66*1.07)*(1+0.2)*0.531*3.67</f>
        <v>0.25114516521033603</v>
      </c>
    </row>
    <row r="4537" spans="1:24" x14ac:dyDescent="0.3">
      <c r="A4537" s="26">
        <v>37003</v>
      </c>
      <c r="B4537">
        <v>154</v>
      </c>
      <c r="C4537" t="s">
        <v>211</v>
      </c>
      <c r="D4537">
        <v>11</v>
      </c>
      <c r="E4537" t="s">
        <v>215</v>
      </c>
      <c r="F4537">
        <v>4</v>
      </c>
      <c r="G4537">
        <v>45</v>
      </c>
      <c r="H4537">
        <f t="shared" si="2396"/>
        <v>0.45</v>
      </c>
      <c r="I4537">
        <v>16.7</v>
      </c>
      <c r="J4537">
        <v>10</v>
      </c>
      <c r="K4537">
        <f t="shared" si="2397"/>
        <v>0.1590435</v>
      </c>
      <c r="L4537">
        <f t="shared" ref="L4537:L4541" si="2420">0.000064*(G4537^1.958025*I4537^0.883501+0.000045*G4537^2)</f>
        <v>1.3288762424988869</v>
      </c>
      <c r="O4537">
        <f>L4537*0.44*0.75</f>
        <v>0.43852916002463271</v>
      </c>
      <c r="Q4537">
        <f t="shared" ref="Q4537:Q4541" si="2421">O4537*0.52</f>
        <v>0.22803516321280901</v>
      </c>
      <c r="T4537">
        <f>(L4537*0.44*0.75)*(1+0.2)*0.52*3.67</f>
        <v>1.0042668587892107</v>
      </c>
    </row>
    <row r="4538" spans="1:24" x14ac:dyDescent="0.3">
      <c r="A4538" s="26">
        <v>37003</v>
      </c>
      <c r="B4538">
        <v>154</v>
      </c>
      <c r="C4538" t="s">
        <v>211</v>
      </c>
      <c r="D4538">
        <v>12</v>
      </c>
      <c r="E4538" t="s">
        <v>215</v>
      </c>
      <c r="F4538">
        <v>1</v>
      </c>
      <c r="G4538">
        <v>49.2</v>
      </c>
      <c r="H4538">
        <f t="shared" si="2396"/>
        <v>0.49200000000000005</v>
      </c>
      <c r="I4538">
        <v>21</v>
      </c>
      <c r="J4538">
        <v>11</v>
      </c>
      <c r="K4538">
        <f t="shared" si="2397"/>
        <v>0.19011706560000005</v>
      </c>
      <c r="L4538">
        <f t="shared" si="2420"/>
        <v>1.9376421624151647</v>
      </c>
      <c r="O4538">
        <f>L4538*0.44*0.75</f>
        <v>0.63942191359700429</v>
      </c>
      <c r="Q4538">
        <f t="shared" si="2421"/>
        <v>0.33249939507044224</v>
      </c>
      <c r="T4538">
        <f>(L4538*0.44*0.75)*(1+0.2)*0.52*3.67</f>
        <v>1.4643273358902276</v>
      </c>
      <c r="U4538">
        <v>85</v>
      </c>
      <c r="V4538">
        <v>92</v>
      </c>
      <c r="W4538">
        <v>20</v>
      </c>
      <c r="X4538">
        <v>8</v>
      </c>
    </row>
    <row r="4539" spans="1:24" x14ac:dyDescent="0.3">
      <c r="A4539" s="26">
        <v>37003</v>
      </c>
      <c r="B4539">
        <v>154</v>
      </c>
      <c r="C4539" t="s">
        <v>211</v>
      </c>
      <c r="D4539">
        <v>13</v>
      </c>
      <c r="E4539" t="s">
        <v>215</v>
      </c>
      <c r="F4539">
        <v>4</v>
      </c>
      <c r="G4539">
        <v>30</v>
      </c>
      <c r="H4539">
        <f t="shared" si="2396"/>
        <v>0.3</v>
      </c>
      <c r="I4539">
        <v>14.6</v>
      </c>
      <c r="J4539">
        <v>12</v>
      </c>
      <c r="K4539">
        <f t="shared" si="2397"/>
        <v>7.0685999999999999E-2</v>
      </c>
      <c r="L4539">
        <f t="shared" si="2420"/>
        <v>0.53349375651578101</v>
      </c>
      <c r="O4539">
        <f>L4539*0.44*0.75</f>
        <v>0.17605293965020774</v>
      </c>
      <c r="Q4539">
        <f t="shared" si="2421"/>
        <v>9.1547528618108026E-2</v>
      </c>
      <c r="T4539">
        <f>(L4539*0.44*0.75)*(1+0.2)*0.52*3.67</f>
        <v>0.40317531603414769</v>
      </c>
    </row>
    <row r="4540" spans="1:24" x14ac:dyDescent="0.3">
      <c r="A4540" s="26">
        <v>37003</v>
      </c>
      <c r="B4540">
        <v>154</v>
      </c>
      <c r="C4540" t="s">
        <v>211</v>
      </c>
      <c r="D4540">
        <v>14</v>
      </c>
      <c r="E4540" t="s">
        <v>215</v>
      </c>
      <c r="F4540">
        <v>9</v>
      </c>
      <c r="G4540">
        <v>36.6</v>
      </c>
      <c r="H4540">
        <f t="shared" si="2396"/>
        <v>0.36599999999999999</v>
      </c>
      <c r="I4540">
        <v>0.2</v>
      </c>
      <c r="J4540">
        <v>0</v>
      </c>
      <c r="K4540">
        <f t="shared" si="2397"/>
        <v>0.10520904239999999</v>
      </c>
      <c r="L4540">
        <f t="shared" si="2420"/>
        <v>1.7785600905248781E-2</v>
      </c>
      <c r="O4540">
        <f>L4540*0.44*0.75</f>
        <v>5.8692482987320969E-3</v>
      </c>
      <c r="Q4540">
        <f t="shared" si="2421"/>
        <v>3.0520091153406906E-3</v>
      </c>
      <c r="T4540">
        <f>(L4540*0.44*0.75)*(1+0.2)*0.52*3.67</f>
        <v>1.34410481439604E-2</v>
      </c>
    </row>
    <row r="4541" spans="1:24" x14ac:dyDescent="0.3">
      <c r="A4541" s="26">
        <v>37003</v>
      </c>
      <c r="B4541">
        <v>154</v>
      </c>
      <c r="C4541" t="s">
        <v>211</v>
      </c>
      <c r="D4541">
        <v>15</v>
      </c>
      <c r="E4541" t="s">
        <v>215</v>
      </c>
      <c r="F4541">
        <v>4</v>
      </c>
      <c r="G4541">
        <v>37.5</v>
      </c>
      <c r="H4541">
        <f t="shared" si="2396"/>
        <v>0.375</v>
      </c>
      <c r="I4541">
        <v>15</v>
      </c>
      <c r="J4541">
        <v>9</v>
      </c>
      <c r="K4541">
        <f t="shared" si="2397"/>
        <v>0.110446875</v>
      </c>
      <c r="L4541">
        <f t="shared" si="2420"/>
        <v>0.84577029932398906</v>
      </c>
      <c r="O4541">
        <f>L4541*0.44*0.75</f>
        <v>0.27910419877691639</v>
      </c>
      <c r="Q4541">
        <f t="shared" si="2421"/>
        <v>0.14513418336399653</v>
      </c>
      <c r="T4541">
        <f>(L4541*0.44*0.75)*(1+0.2)*0.52*3.67</f>
        <v>0.63917094353504067</v>
      </c>
    </row>
    <row r="4542" spans="1:24" x14ac:dyDescent="0.3">
      <c r="A4542" s="26">
        <v>37003</v>
      </c>
      <c r="B4542">
        <v>154</v>
      </c>
      <c r="C4542" t="s">
        <v>211</v>
      </c>
      <c r="D4542">
        <v>16</v>
      </c>
      <c r="E4542" t="s">
        <v>212</v>
      </c>
      <c r="F4542">
        <v>4</v>
      </c>
      <c r="G4542">
        <v>43.1</v>
      </c>
      <c r="H4542">
        <f t="shared" si="2396"/>
        <v>0.43099999999999999</v>
      </c>
      <c r="I4542">
        <v>14.2</v>
      </c>
      <c r="J4542">
        <v>7.2</v>
      </c>
      <c r="K4542">
        <f t="shared" si="2397"/>
        <v>0.14589668939999997</v>
      </c>
      <c r="L4542">
        <f>0.000062*(G4542^1.947206*I4542^0.894551+0.000039*G4542^2)</f>
        <v>1.0135338369665419</v>
      </c>
      <c r="O4542">
        <f>L4542*0.47*0.75</f>
        <v>0.35727067753070602</v>
      </c>
      <c r="Q4542">
        <f>O4542*0.52</f>
        <v>0.18578075231596713</v>
      </c>
      <c r="T4542">
        <f>(L4542*0.47*0.75)*(1+0.2)*0.52*3.67</f>
        <v>0.81817843319951922</v>
      </c>
    </row>
    <row r="4543" spans="1:24" x14ac:dyDescent="0.3">
      <c r="A4543" s="26">
        <v>37003</v>
      </c>
      <c r="B4543">
        <v>154</v>
      </c>
      <c r="C4543" t="s">
        <v>211</v>
      </c>
      <c r="D4543">
        <v>17</v>
      </c>
      <c r="E4543" t="s">
        <v>215</v>
      </c>
      <c r="F4543">
        <v>4</v>
      </c>
      <c r="G4543">
        <v>18</v>
      </c>
      <c r="H4543">
        <f t="shared" si="2396"/>
        <v>0.18</v>
      </c>
      <c r="I4543">
        <v>16.399999999999999</v>
      </c>
      <c r="J4543">
        <v>7</v>
      </c>
      <c r="K4543">
        <f t="shared" si="2397"/>
        <v>2.5446959999999998E-2</v>
      </c>
      <c r="L4543">
        <f t="shared" ref="L4543:L4546" si="2422">0.000064*(G4543^1.958025*I4543^0.883501+0.000045*G4543^2)</f>
        <v>0.2174465587641646</v>
      </c>
      <c r="O4543">
        <f>L4543*0.44*0.75</f>
        <v>7.1757364392174311E-2</v>
      </c>
      <c r="Q4543">
        <f t="shared" ref="Q4543:Q4546" si="2423">O4543*0.52</f>
        <v>3.7313829483930645E-2</v>
      </c>
      <c r="T4543">
        <f>(L4543*0.44*0.75)*(1+0.2)*0.52*3.67</f>
        <v>0.16433010504723053</v>
      </c>
    </row>
    <row r="4544" spans="1:24" x14ac:dyDescent="0.3">
      <c r="A4544" s="26">
        <v>37003</v>
      </c>
      <c r="B4544">
        <v>154</v>
      </c>
      <c r="C4544" t="s">
        <v>211</v>
      </c>
      <c r="D4544">
        <v>18</v>
      </c>
      <c r="E4544" t="s">
        <v>215</v>
      </c>
      <c r="F4544">
        <v>4</v>
      </c>
      <c r="G4544">
        <v>10.1</v>
      </c>
      <c r="H4544">
        <f t="shared" si="2396"/>
        <v>0.10099999999999999</v>
      </c>
      <c r="I4544">
        <v>7</v>
      </c>
      <c r="J4544">
        <v>3</v>
      </c>
      <c r="K4544">
        <f t="shared" si="2397"/>
        <v>8.0118653999999984E-3</v>
      </c>
      <c r="L4544">
        <f t="shared" si="2422"/>
        <v>3.306093674142313E-2</v>
      </c>
      <c r="O4544">
        <f>L4544*0.44*0.75</f>
        <v>1.0910109124669633E-2</v>
      </c>
      <c r="Q4544">
        <f t="shared" si="2423"/>
        <v>5.6732567448282093E-3</v>
      </c>
      <c r="T4544">
        <f>(L4544*0.44*0.75)*(1+0.2)*0.52*3.67</f>
        <v>2.4985022704223432E-2</v>
      </c>
    </row>
    <row r="4545" spans="1:20" x14ac:dyDescent="0.3">
      <c r="A4545" s="26">
        <v>37003</v>
      </c>
      <c r="B4545">
        <v>154</v>
      </c>
      <c r="C4545" t="s">
        <v>211</v>
      </c>
      <c r="D4545">
        <v>19</v>
      </c>
      <c r="E4545" t="s">
        <v>215</v>
      </c>
      <c r="F4545">
        <v>4</v>
      </c>
      <c r="G4545">
        <v>8</v>
      </c>
      <c r="H4545">
        <f t="shared" si="2396"/>
        <v>0.08</v>
      </c>
      <c r="I4545">
        <v>5.5</v>
      </c>
      <c r="J4545">
        <v>3</v>
      </c>
      <c r="K4545">
        <f t="shared" si="2397"/>
        <v>5.0265600000000002E-3</v>
      </c>
      <c r="L4545">
        <f t="shared" si="2422"/>
        <v>1.6926557915100018E-2</v>
      </c>
      <c r="O4545">
        <f>L4545*0.44*0.75</f>
        <v>5.5857641119830062E-3</v>
      </c>
      <c r="Q4545">
        <f t="shared" si="2423"/>
        <v>2.9045973382311632E-3</v>
      </c>
      <c r="T4545">
        <f>(L4545*0.44*0.75)*(1+0.2)*0.52*3.67</f>
        <v>1.2791846677570043E-2</v>
      </c>
    </row>
    <row r="4546" spans="1:20" x14ac:dyDescent="0.3">
      <c r="A4546" s="26">
        <v>39002</v>
      </c>
      <c r="B4546">
        <v>159</v>
      </c>
      <c r="C4546" t="s">
        <v>211</v>
      </c>
      <c r="D4546">
        <v>1</v>
      </c>
      <c r="E4546" t="s">
        <v>215</v>
      </c>
      <c r="F4546">
        <v>3</v>
      </c>
      <c r="G4546">
        <v>12.5</v>
      </c>
      <c r="H4546">
        <f t="shared" si="2396"/>
        <v>0.125</v>
      </c>
      <c r="I4546">
        <v>5.2</v>
      </c>
      <c r="J4546">
        <v>2.4</v>
      </c>
      <c r="K4546">
        <f t="shared" si="2397"/>
        <v>1.2271875E-2</v>
      </c>
      <c r="L4546">
        <f t="shared" si="2422"/>
        <v>3.8596856547554986E-2</v>
      </c>
      <c r="O4546">
        <f>L4546*0.44*0.75</f>
        <v>1.2736962660693145E-2</v>
      </c>
      <c r="Q4546">
        <f t="shared" si="2423"/>
        <v>6.6232205835604361E-3</v>
      </c>
      <c r="T4546">
        <f>(L4546*0.44*0.75)*(1+0.2)*0.52*3.67</f>
        <v>2.916866345000016E-2</v>
      </c>
    </row>
    <row r="4547" spans="1:20" x14ac:dyDescent="0.3">
      <c r="A4547" s="26">
        <v>39002</v>
      </c>
      <c r="B4547">
        <v>159</v>
      </c>
      <c r="C4547" t="s">
        <v>211</v>
      </c>
      <c r="D4547">
        <v>2</v>
      </c>
      <c r="E4547" t="s">
        <v>214</v>
      </c>
      <c r="F4547">
        <v>3</v>
      </c>
      <c r="G4547">
        <v>8.5</v>
      </c>
      <c r="H4547">
        <f t="shared" ref="H4547:H4610" si="2424">G4547/100</f>
        <v>8.5000000000000006E-2</v>
      </c>
      <c r="I4547">
        <v>4.5999999999999996</v>
      </c>
      <c r="J4547">
        <v>2</v>
      </c>
      <c r="K4547">
        <f t="shared" ref="K4547:K4610" si="2425">0.7854*H4547^2</f>
        <v>5.6745150000000006E-3</v>
      </c>
      <c r="L4547">
        <f t="shared" ref="L4547:L4550" si="2426">0.000081*(G4547^1.864042*I4547^0.850892+0.000027*G4547^2)</f>
        <v>1.6028783029119444E-2</v>
      </c>
      <c r="O4547">
        <f t="shared" ref="O4547:O4550" si="2427">L4547*0.47*0.75</f>
        <v>5.650146017764604E-3</v>
      </c>
      <c r="Q4547">
        <f t="shared" ref="Q4547:Q4550" si="2428">O4547*0.521</f>
        <v>2.9437260752553586E-3</v>
      </c>
      <c r="T4547">
        <f t="shared" ref="T4547:T4550" si="2429">(L4547*0.47*0.75)*(1+0.2)*0.521*3.67</f>
        <v>1.2964169635424599E-2</v>
      </c>
    </row>
    <row r="4548" spans="1:20" x14ac:dyDescent="0.3">
      <c r="A4548" s="26">
        <v>39002</v>
      </c>
      <c r="B4548">
        <v>159</v>
      </c>
      <c r="C4548" t="s">
        <v>211</v>
      </c>
      <c r="D4548">
        <v>3</v>
      </c>
      <c r="E4548" t="s">
        <v>214</v>
      </c>
      <c r="F4548">
        <v>3</v>
      </c>
      <c r="G4548">
        <v>11</v>
      </c>
      <c r="H4548">
        <f t="shared" si="2424"/>
        <v>0.11</v>
      </c>
      <c r="I4548">
        <v>1.8</v>
      </c>
      <c r="J4548">
        <v>1.8</v>
      </c>
      <c r="K4548">
        <f t="shared" si="2425"/>
        <v>9.503339999999999E-3</v>
      </c>
      <c r="L4548">
        <f t="shared" si="2426"/>
        <v>1.1665514741120989E-2</v>
      </c>
      <c r="O4548">
        <f t="shared" si="2427"/>
        <v>4.1120939462451489E-3</v>
      </c>
      <c r="Q4548">
        <f t="shared" si="2428"/>
        <v>2.1424009459937226E-3</v>
      </c>
      <c r="T4548">
        <f t="shared" si="2429"/>
        <v>9.4351337661563537E-3</v>
      </c>
    </row>
    <row r="4549" spans="1:20" x14ac:dyDescent="0.3">
      <c r="A4549" s="26">
        <v>39002</v>
      </c>
      <c r="B4549">
        <v>159</v>
      </c>
      <c r="C4549" t="s">
        <v>211</v>
      </c>
      <c r="D4549">
        <v>4</v>
      </c>
      <c r="E4549" t="s">
        <v>214</v>
      </c>
      <c r="F4549">
        <v>3</v>
      </c>
      <c r="G4549">
        <v>8.5</v>
      </c>
      <c r="H4549">
        <f t="shared" si="2424"/>
        <v>8.5000000000000006E-2</v>
      </c>
      <c r="I4549">
        <v>1.8</v>
      </c>
      <c r="J4549">
        <v>1.8</v>
      </c>
      <c r="K4549">
        <f t="shared" si="2425"/>
        <v>5.6745150000000006E-3</v>
      </c>
      <c r="L4549">
        <f t="shared" si="2426"/>
        <v>7.2140604465090854E-3</v>
      </c>
      <c r="O4549">
        <f t="shared" si="2427"/>
        <v>2.5429563073944526E-3</v>
      </c>
      <c r="Q4549">
        <f t="shared" si="2428"/>
        <v>1.3248802361525099E-3</v>
      </c>
      <c r="T4549">
        <f t="shared" si="2429"/>
        <v>5.834772560015653E-3</v>
      </c>
    </row>
    <row r="4550" spans="1:20" x14ac:dyDescent="0.3">
      <c r="A4550" s="26">
        <v>39002</v>
      </c>
      <c r="B4550">
        <v>159</v>
      </c>
      <c r="C4550" t="s">
        <v>211</v>
      </c>
      <c r="D4550">
        <v>5</v>
      </c>
      <c r="E4550" t="s">
        <v>214</v>
      </c>
      <c r="F4550">
        <v>3</v>
      </c>
      <c r="G4550">
        <v>7.5</v>
      </c>
      <c r="H4550">
        <f t="shared" si="2424"/>
        <v>7.4999999999999997E-2</v>
      </c>
      <c r="I4550">
        <v>1.7</v>
      </c>
      <c r="J4550">
        <v>1.7</v>
      </c>
      <c r="K4550">
        <f t="shared" si="2425"/>
        <v>4.4178749999999999E-3</v>
      </c>
      <c r="L4550">
        <f t="shared" si="2426"/>
        <v>5.4416791076091729E-3</v>
      </c>
      <c r="O4550">
        <f t="shared" si="2427"/>
        <v>1.9181918854322333E-3</v>
      </c>
      <c r="Q4550">
        <f t="shared" si="2428"/>
        <v>9.9937797231019359E-4</v>
      </c>
      <c r="T4550">
        <f t="shared" si="2429"/>
        <v>4.4012605900540921E-3</v>
      </c>
    </row>
    <row r="4551" spans="1:20" x14ac:dyDescent="0.3">
      <c r="A4551" s="26">
        <v>39002</v>
      </c>
      <c r="B4551">
        <v>159</v>
      </c>
      <c r="C4551" t="s">
        <v>211</v>
      </c>
      <c r="D4551">
        <v>6</v>
      </c>
      <c r="E4551" t="s">
        <v>212</v>
      </c>
      <c r="F4551">
        <v>2</v>
      </c>
      <c r="G4551">
        <v>31.5</v>
      </c>
      <c r="H4551">
        <f t="shared" si="2424"/>
        <v>0.315</v>
      </c>
      <c r="I4551">
        <v>8</v>
      </c>
      <c r="J4551">
        <v>8</v>
      </c>
      <c r="K4551">
        <f t="shared" si="2425"/>
        <v>7.7931315000000001E-2</v>
      </c>
      <c r="L4551">
        <f>0.000062*(G4551^1.947206*I4551^0.894551+0.000039*G4551^2)</f>
        <v>0.329438387530399</v>
      </c>
      <c r="O4551">
        <f>L4551*0.47*0.75</f>
        <v>0.11612703160446565</v>
      </c>
      <c r="Q4551">
        <f t="shared" ref="Q4551:Q4555" si="2430">O4551*0.52</f>
        <v>6.0386056434322141E-2</v>
      </c>
      <c r="T4551">
        <f>(L4551*0.47*0.75)*(1+0.2)*0.52*3.67</f>
        <v>0.26594019253675472</v>
      </c>
    </row>
    <row r="4552" spans="1:20" x14ac:dyDescent="0.3">
      <c r="A4552" s="26">
        <v>39002</v>
      </c>
      <c r="B4552">
        <v>159</v>
      </c>
      <c r="C4552" t="s">
        <v>211</v>
      </c>
      <c r="D4552">
        <v>7</v>
      </c>
      <c r="E4552" t="s">
        <v>214</v>
      </c>
      <c r="F4552">
        <v>3</v>
      </c>
      <c r="G4552">
        <v>9</v>
      </c>
      <c r="H4552">
        <f t="shared" si="2424"/>
        <v>0.09</v>
      </c>
      <c r="I4552">
        <v>3.6</v>
      </c>
      <c r="J4552">
        <v>2</v>
      </c>
      <c r="K4552">
        <f t="shared" si="2425"/>
        <v>6.3617399999999994E-3</v>
      </c>
      <c r="L4552">
        <f>0.000081*(G4552^1.864042*I4552^0.850892+0.000027*G4552^2)</f>
        <v>1.4474107620819261E-2</v>
      </c>
      <c r="O4552">
        <f>L4552*0.47*0.75</f>
        <v>5.1021229363387884E-3</v>
      </c>
      <c r="Q4552">
        <f>O4552*0.521</f>
        <v>2.658206049832509E-3</v>
      </c>
      <c r="T4552">
        <f>(L4552*0.47*0.75)*(1+0.2)*0.521*3.67</f>
        <v>1.1706739443462368E-2</v>
      </c>
    </row>
    <row r="4553" spans="1:20" x14ac:dyDescent="0.3">
      <c r="A4553" s="26">
        <v>39002</v>
      </c>
      <c r="B4553">
        <v>159</v>
      </c>
      <c r="C4553" t="s">
        <v>211</v>
      </c>
      <c r="D4553">
        <v>8</v>
      </c>
      <c r="E4553" t="s">
        <v>212</v>
      </c>
      <c r="F4553">
        <v>3</v>
      </c>
      <c r="G4553">
        <v>8.5</v>
      </c>
      <c r="H4553">
        <f t="shared" si="2424"/>
        <v>8.5000000000000006E-2</v>
      </c>
      <c r="I4553">
        <v>4.2</v>
      </c>
      <c r="J4553">
        <v>3</v>
      </c>
      <c r="K4553">
        <f t="shared" si="2425"/>
        <v>5.6745150000000006E-3</v>
      </c>
      <c r="L4553">
        <f>0.000062*(G4553^1.947206*I4553^0.894551+0.000039*G4553^2)</f>
        <v>1.4444260986133569E-2</v>
      </c>
      <c r="O4553">
        <f>L4553*0.47*0.75</f>
        <v>5.0916019976120826E-3</v>
      </c>
      <c r="Q4553">
        <f t="shared" si="2430"/>
        <v>2.647633038758283E-3</v>
      </c>
      <c r="T4553">
        <f>(L4553*0.47*0.75)*(1+0.2)*0.52*3.67</f>
        <v>1.1660175902691477E-2</v>
      </c>
    </row>
    <row r="4554" spans="1:20" x14ac:dyDescent="0.3">
      <c r="A4554" s="26">
        <v>39002</v>
      </c>
      <c r="B4554">
        <v>159</v>
      </c>
      <c r="C4554" t="s">
        <v>211</v>
      </c>
      <c r="D4554">
        <v>9</v>
      </c>
      <c r="E4554" t="s">
        <v>215</v>
      </c>
      <c r="F4554">
        <v>3</v>
      </c>
      <c r="G4554">
        <v>9</v>
      </c>
      <c r="H4554">
        <f t="shared" si="2424"/>
        <v>0.09</v>
      </c>
      <c r="I4554">
        <v>4.2</v>
      </c>
      <c r="J4554">
        <v>2</v>
      </c>
      <c r="K4554">
        <f t="shared" si="2425"/>
        <v>6.3617399999999994E-3</v>
      </c>
      <c r="L4554">
        <f>0.000064*(G4554^1.958025*I4554^0.883501+0.000045*G4554^2)</f>
        <v>1.6798018920250228E-2</v>
      </c>
      <c r="O4554">
        <f>L4554*0.44*0.75</f>
        <v>5.5433462436825752E-3</v>
      </c>
      <c r="Q4554">
        <f t="shared" si="2430"/>
        <v>2.8825400467149391E-3</v>
      </c>
      <c r="T4554">
        <f>(L4554*0.44*0.75)*(1+0.2)*0.52*3.67</f>
        <v>1.269470636573259E-2</v>
      </c>
    </row>
    <row r="4555" spans="1:20" x14ac:dyDescent="0.3">
      <c r="A4555" s="26">
        <v>39002</v>
      </c>
      <c r="B4555">
        <v>159</v>
      </c>
      <c r="C4555" t="s">
        <v>211</v>
      </c>
      <c r="D4555">
        <v>10</v>
      </c>
      <c r="E4555" t="s">
        <v>217</v>
      </c>
      <c r="F4555">
        <v>4</v>
      </c>
      <c r="G4555">
        <v>21.5</v>
      </c>
      <c r="H4555">
        <f t="shared" si="2424"/>
        <v>0.215</v>
      </c>
      <c r="I4555">
        <v>4</v>
      </c>
      <c r="J4555">
        <v>4</v>
      </c>
      <c r="K4555">
        <f t="shared" si="2425"/>
        <v>3.6305114999999999E-2</v>
      </c>
      <c r="L4555">
        <f>0.000059*(G4555^1.965295*I4555^0.892133+0.000019*G4555^2)</f>
        <v>8.4451410155643974E-2</v>
      </c>
      <c r="O4555">
        <f>L4555*0.47*0.75</f>
        <v>2.9769122079864499E-2</v>
      </c>
      <c r="Q4555">
        <f t="shared" si="2430"/>
        <v>1.547994348152954E-2</v>
      </c>
      <c r="T4555">
        <f>(L4555*0.47*0.75)*(1+0.2)*0.52*3.67</f>
        <v>6.8173671092656096E-2</v>
      </c>
    </row>
    <row r="4556" spans="1:20" x14ac:dyDescent="0.3">
      <c r="A4556" s="26">
        <v>39002</v>
      </c>
      <c r="B4556">
        <v>159</v>
      </c>
      <c r="C4556" t="s">
        <v>211</v>
      </c>
      <c r="D4556">
        <v>11</v>
      </c>
      <c r="E4556" t="s">
        <v>214</v>
      </c>
      <c r="F4556">
        <v>3</v>
      </c>
      <c r="G4556">
        <v>11.5</v>
      </c>
      <c r="H4556">
        <f t="shared" si="2424"/>
        <v>0.115</v>
      </c>
      <c r="I4556">
        <v>4.4000000000000004</v>
      </c>
      <c r="J4556">
        <v>2.2000000000000002</v>
      </c>
      <c r="K4556">
        <f t="shared" si="2425"/>
        <v>1.0386915E-2</v>
      </c>
      <c r="L4556">
        <f>0.000081*(G4556^1.864042*I4556^0.850892+0.000027*G4556^2)</f>
        <v>2.7113383084430894E-2</v>
      </c>
      <c r="O4556">
        <f>L4556*0.47*0.75</f>
        <v>9.5574675372618895E-3</v>
      </c>
      <c r="Q4556">
        <f>O4556*0.521</f>
        <v>4.9794405869134448E-3</v>
      </c>
      <c r="T4556">
        <f>(L4556*0.47*0.75)*(1+0.2)*0.521*3.67</f>
        <v>2.1929456344766809E-2</v>
      </c>
    </row>
    <row r="4557" spans="1:20" x14ac:dyDescent="0.3">
      <c r="A4557" s="26">
        <v>39002</v>
      </c>
      <c r="B4557">
        <v>159</v>
      </c>
      <c r="C4557" t="s">
        <v>211</v>
      </c>
      <c r="D4557">
        <v>12</v>
      </c>
      <c r="E4557" t="s">
        <v>220</v>
      </c>
      <c r="F4557">
        <v>3</v>
      </c>
      <c r="G4557">
        <v>31.5</v>
      </c>
      <c r="H4557">
        <f t="shared" si="2424"/>
        <v>0.315</v>
      </c>
      <c r="I4557">
        <v>3.8</v>
      </c>
      <c r="J4557">
        <v>3.8</v>
      </c>
      <c r="K4557">
        <f t="shared" si="2425"/>
        <v>7.7931315000000001E-2</v>
      </c>
      <c r="L4557">
        <f t="shared" ref="L4557:L4558" si="2431">0.000084*(G4557^1.894314*I4557^0.808223+0.000031*G4557^2)</f>
        <v>0.17027503274159161</v>
      </c>
      <c r="O4557">
        <f>L4557*0.78*1.07</f>
        <v>0.14211154232613238</v>
      </c>
      <c r="Q4557">
        <f t="shared" ref="Q4557:Q4558" si="2432">O4557*0.531</f>
        <v>7.5461228975176292E-2</v>
      </c>
      <c r="T4557">
        <f>(L4557*0.78*1.07)*(1+0.2)*0.531*3.67</f>
        <v>0.33233125240667638</v>
      </c>
    </row>
    <row r="4558" spans="1:20" x14ac:dyDescent="0.3">
      <c r="A4558" s="26">
        <v>39002</v>
      </c>
      <c r="B4558">
        <v>159</v>
      </c>
      <c r="C4558" t="s">
        <v>211</v>
      </c>
      <c r="D4558">
        <v>13</v>
      </c>
      <c r="E4558" t="s">
        <v>220</v>
      </c>
      <c r="F4558">
        <v>7</v>
      </c>
      <c r="G4558">
        <v>22.5</v>
      </c>
      <c r="H4558">
        <f t="shared" si="2424"/>
        <v>0.22500000000000001</v>
      </c>
      <c r="I4558">
        <v>8</v>
      </c>
      <c r="J4558">
        <v>0</v>
      </c>
      <c r="K4558">
        <f t="shared" si="2425"/>
        <v>3.9760875000000001E-2</v>
      </c>
      <c r="L4558">
        <f t="shared" si="2431"/>
        <v>0.16430059788854043</v>
      </c>
      <c r="O4558">
        <f>L4558*0.78*1.07</f>
        <v>0.13712527899777585</v>
      </c>
      <c r="Q4558">
        <f t="shared" si="2432"/>
        <v>7.2813523147818984E-2</v>
      </c>
      <c r="T4558">
        <f>(L4558*0.78*1.07)*(1+0.2)*0.531*3.67</f>
        <v>0.32067075594299482</v>
      </c>
    </row>
    <row r="4559" spans="1:20" x14ac:dyDescent="0.3">
      <c r="A4559" s="26">
        <v>39002</v>
      </c>
      <c r="B4559">
        <v>159</v>
      </c>
      <c r="C4559" t="s">
        <v>211</v>
      </c>
      <c r="D4559">
        <v>14</v>
      </c>
      <c r="E4559" t="s">
        <v>217</v>
      </c>
      <c r="F4559">
        <v>3</v>
      </c>
      <c r="G4559">
        <v>12.5</v>
      </c>
      <c r="H4559">
        <f t="shared" si="2424"/>
        <v>0.125</v>
      </c>
      <c r="I4559">
        <v>5.2</v>
      </c>
      <c r="J4559">
        <v>2.4</v>
      </c>
      <c r="K4559">
        <f t="shared" si="2425"/>
        <v>1.2271875E-2</v>
      </c>
      <c r="L4559">
        <f>0.000059*(G4559^1.965295*I4559^0.892133+0.000019*G4559^2)</f>
        <v>3.6760046829998831E-2</v>
      </c>
      <c r="O4559">
        <f>L4559*0.47*0.75</f>
        <v>1.2957916507574588E-2</v>
      </c>
      <c r="Q4559">
        <f>O4559*0.52</f>
        <v>6.7381165839387859E-3</v>
      </c>
      <c r="T4559">
        <f>(L4559*0.47*0.75)*(1+0.2)*0.52*3.67</f>
        <v>2.9674665435666416E-2</v>
      </c>
    </row>
    <row r="4560" spans="1:20" x14ac:dyDescent="0.3">
      <c r="A4560" s="26">
        <v>39002</v>
      </c>
      <c r="B4560">
        <v>159</v>
      </c>
      <c r="C4560" t="s">
        <v>211</v>
      </c>
      <c r="D4560">
        <v>15</v>
      </c>
      <c r="E4560" t="s">
        <v>220</v>
      </c>
      <c r="F4560">
        <v>3</v>
      </c>
      <c r="G4560">
        <v>33</v>
      </c>
      <c r="H4560">
        <f t="shared" si="2424"/>
        <v>0.33</v>
      </c>
      <c r="I4560">
        <v>9.6</v>
      </c>
      <c r="J4560">
        <v>2.5</v>
      </c>
      <c r="K4560">
        <f t="shared" si="2425"/>
        <v>8.5530060000000005E-2</v>
      </c>
      <c r="L4560">
        <f>0.000084*(G4560^1.894314*I4560^0.808223+0.000031*G4560^2)</f>
        <v>0.39329537176094476</v>
      </c>
      <c r="O4560">
        <f>L4560*0.78*1.07</f>
        <v>0.32824431727168452</v>
      </c>
      <c r="Q4560">
        <f>O4560*0.531</f>
        <v>0.17429773247126448</v>
      </c>
      <c r="T4560">
        <f>(L4560*0.78*1.07)*(1+0.2)*0.531*3.67</f>
        <v>0.76760721380344876</v>
      </c>
    </row>
    <row r="4561" spans="1:20" x14ac:dyDescent="0.3">
      <c r="A4561" s="26">
        <v>39002</v>
      </c>
      <c r="B4561">
        <v>159</v>
      </c>
      <c r="C4561" t="s">
        <v>211</v>
      </c>
      <c r="D4561">
        <v>16</v>
      </c>
      <c r="E4561" t="s">
        <v>215</v>
      </c>
      <c r="F4561">
        <v>3</v>
      </c>
      <c r="G4561">
        <v>7.5</v>
      </c>
      <c r="H4561">
        <f t="shared" si="2424"/>
        <v>7.4999999999999997E-2</v>
      </c>
      <c r="I4561">
        <v>1.8</v>
      </c>
      <c r="J4561">
        <v>1.8</v>
      </c>
      <c r="K4561">
        <f t="shared" si="2425"/>
        <v>4.4178749999999999E-3</v>
      </c>
      <c r="L4561">
        <f t="shared" ref="L4561:L4564" si="2433">0.000064*(G4561^1.958025*I4561^0.883501+0.000045*G4561^2)</f>
        <v>5.5605528213534773E-3</v>
      </c>
      <c r="O4561">
        <f>L4561*0.44*0.75</f>
        <v>1.8349824310466474E-3</v>
      </c>
      <c r="Q4561">
        <f t="shared" ref="Q4561:Q4564" si="2434">O4561*0.52</f>
        <v>9.5419086414425664E-4</v>
      </c>
      <c r="T4561">
        <f>(L4561*0.44*0.75)*(1+0.2)*0.52*3.67</f>
        <v>4.2022565656913069E-3</v>
      </c>
    </row>
    <row r="4562" spans="1:20" x14ac:dyDescent="0.3">
      <c r="A4562" s="26">
        <v>39002</v>
      </c>
      <c r="B4562">
        <v>159</v>
      </c>
      <c r="C4562" t="s">
        <v>211</v>
      </c>
      <c r="D4562">
        <v>17</v>
      </c>
      <c r="E4562" t="s">
        <v>215</v>
      </c>
      <c r="F4562">
        <v>3</v>
      </c>
      <c r="G4562">
        <v>8.5</v>
      </c>
      <c r="H4562">
        <f t="shared" si="2424"/>
        <v>8.5000000000000006E-2</v>
      </c>
      <c r="I4562">
        <v>4.2</v>
      </c>
      <c r="J4562">
        <v>2.2000000000000002</v>
      </c>
      <c r="K4562">
        <f t="shared" si="2425"/>
        <v>5.6745150000000006E-3</v>
      </c>
      <c r="L4562">
        <f t="shared" si="2433"/>
        <v>1.5019409352642534E-2</v>
      </c>
      <c r="O4562">
        <f>L4562*0.44*0.75</f>
        <v>4.9564050863720359E-3</v>
      </c>
      <c r="Q4562">
        <f t="shared" si="2434"/>
        <v>2.5773306449134586E-3</v>
      </c>
      <c r="T4562">
        <f>(L4562*0.44*0.75)*(1+0.2)*0.52*3.67</f>
        <v>1.1350564160198872E-2</v>
      </c>
    </row>
    <row r="4563" spans="1:20" x14ac:dyDescent="0.3">
      <c r="A4563" s="26">
        <v>39002</v>
      </c>
      <c r="B4563">
        <v>159</v>
      </c>
      <c r="C4563" t="s">
        <v>211</v>
      </c>
      <c r="D4563">
        <v>18</v>
      </c>
      <c r="E4563" t="s">
        <v>215</v>
      </c>
      <c r="F4563">
        <v>3</v>
      </c>
      <c r="G4563">
        <v>7.5</v>
      </c>
      <c r="H4563">
        <f t="shared" si="2424"/>
        <v>7.4999999999999997E-2</v>
      </c>
      <c r="I4563">
        <v>1.8</v>
      </c>
      <c r="J4563">
        <v>1.8</v>
      </c>
      <c r="K4563">
        <f t="shared" si="2425"/>
        <v>4.4178749999999999E-3</v>
      </c>
      <c r="L4563">
        <f t="shared" si="2433"/>
        <v>5.5605528213534773E-3</v>
      </c>
      <c r="O4563">
        <f>L4563*0.44*0.75</f>
        <v>1.8349824310466474E-3</v>
      </c>
      <c r="Q4563">
        <f t="shared" si="2434"/>
        <v>9.5419086414425664E-4</v>
      </c>
      <c r="T4563">
        <f>(L4563*0.44*0.75)*(1+0.2)*0.52*3.67</f>
        <v>4.2022565656913069E-3</v>
      </c>
    </row>
    <row r="4564" spans="1:20" x14ac:dyDescent="0.3">
      <c r="A4564" s="26">
        <v>39002</v>
      </c>
      <c r="B4564">
        <v>159</v>
      </c>
      <c r="C4564" t="s">
        <v>211</v>
      </c>
      <c r="D4564">
        <v>19</v>
      </c>
      <c r="E4564" t="s">
        <v>215</v>
      </c>
      <c r="F4564">
        <v>3</v>
      </c>
      <c r="G4564">
        <v>11.5</v>
      </c>
      <c r="H4564">
        <f t="shared" si="2424"/>
        <v>0.115</v>
      </c>
      <c r="I4564">
        <v>5.2</v>
      </c>
      <c r="J4564">
        <v>2</v>
      </c>
      <c r="K4564">
        <f t="shared" si="2425"/>
        <v>1.0386915E-2</v>
      </c>
      <c r="L4564">
        <f t="shared" si="2433"/>
        <v>3.2782915834292249E-2</v>
      </c>
      <c r="O4564">
        <f>L4564*0.44*0.75</f>
        <v>1.0818362225316442E-2</v>
      </c>
      <c r="Q4564">
        <f t="shared" si="2434"/>
        <v>5.6255483571645499E-3</v>
      </c>
      <c r="T4564">
        <f>(L4564*0.44*0.75)*(1+0.2)*0.52*3.67</f>
        <v>2.4774914964952679E-2</v>
      </c>
    </row>
    <row r="4565" spans="1:20" x14ac:dyDescent="0.3">
      <c r="A4565" s="26">
        <v>39002</v>
      </c>
      <c r="B4565">
        <v>159</v>
      </c>
      <c r="C4565" t="s">
        <v>211</v>
      </c>
      <c r="D4565">
        <v>20</v>
      </c>
      <c r="E4565" t="s">
        <v>220</v>
      </c>
      <c r="F4565">
        <v>7</v>
      </c>
      <c r="G4565">
        <v>7.5</v>
      </c>
      <c r="H4565">
        <f t="shared" si="2424"/>
        <v>7.4999999999999997E-2</v>
      </c>
      <c r="I4565">
        <v>2.2000000000000002</v>
      </c>
      <c r="J4565">
        <v>0</v>
      </c>
      <c r="K4565">
        <f t="shared" si="2425"/>
        <v>4.4178749999999999E-3</v>
      </c>
      <c r="L4565">
        <f>0.000084*(G4565^1.894314*I4565^0.808223+0.000031*G4565^2)</f>
        <v>7.2224207040752211E-3</v>
      </c>
      <c r="O4565">
        <f>L4565*0.78*1.07</f>
        <v>6.0278323196211805E-3</v>
      </c>
      <c r="Q4565">
        <f>O4565*0.531</f>
        <v>3.200778961718847E-3</v>
      </c>
      <c r="T4565">
        <f>(L4565*0.78*1.07)*(1+0.2)*0.531*3.67</f>
        <v>1.4096230547409803E-2</v>
      </c>
    </row>
    <row r="4566" spans="1:20" x14ac:dyDescent="0.3">
      <c r="A4566" s="26">
        <v>39002</v>
      </c>
      <c r="B4566">
        <v>159</v>
      </c>
      <c r="C4566" t="s">
        <v>211</v>
      </c>
      <c r="D4566">
        <v>21</v>
      </c>
      <c r="E4566" t="s">
        <v>217</v>
      </c>
      <c r="F4566">
        <v>3</v>
      </c>
      <c r="G4566">
        <v>9.5</v>
      </c>
      <c r="H4566">
        <f t="shared" si="2424"/>
        <v>9.5000000000000001E-2</v>
      </c>
      <c r="I4566">
        <v>5.3</v>
      </c>
      <c r="J4566">
        <v>2</v>
      </c>
      <c r="K4566">
        <f t="shared" si="2425"/>
        <v>7.088235E-3</v>
      </c>
      <c r="L4566">
        <f>0.000059*(G4566^1.965295*I4566^0.892133+0.000019*G4566^2)</f>
        <v>2.180317517422637E-2</v>
      </c>
      <c r="O4566">
        <f>L4566*0.47*0.75</f>
        <v>7.6856192489147953E-3</v>
      </c>
      <c r="Q4566">
        <f>O4566*0.52</f>
        <v>3.9965220094356933E-3</v>
      </c>
      <c r="T4566">
        <f>(L4566*0.47*0.75)*(1+0.2)*0.52*3.67</f>
        <v>1.7600682929554794E-2</v>
      </c>
    </row>
    <row r="4567" spans="1:20" x14ac:dyDescent="0.3">
      <c r="A4567" s="26">
        <v>39002</v>
      </c>
      <c r="B4567">
        <v>159</v>
      </c>
      <c r="C4567" t="s">
        <v>211</v>
      </c>
      <c r="D4567">
        <v>22</v>
      </c>
      <c r="E4567" t="s">
        <v>220</v>
      </c>
      <c r="F4567">
        <v>7</v>
      </c>
      <c r="G4567">
        <v>7.5</v>
      </c>
      <c r="H4567">
        <f t="shared" si="2424"/>
        <v>7.4999999999999997E-2</v>
      </c>
      <c r="I4567">
        <v>2</v>
      </c>
      <c r="J4567">
        <v>0</v>
      </c>
      <c r="K4567">
        <f t="shared" si="2425"/>
        <v>4.4178749999999999E-3</v>
      </c>
      <c r="L4567">
        <f>0.000084*(G4567^1.894314*I4567^0.808223+0.000031*G4567^2)</f>
        <v>6.6869637281968845E-3</v>
      </c>
      <c r="O4567">
        <f>L4567*0.78*1.07</f>
        <v>5.5809399275531203E-3</v>
      </c>
      <c r="Q4567">
        <f>O4567*0.531</f>
        <v>2.9634791015307072E-3</v>
      </c>
      <c r="T4567">
        <f>(L4567*0.78*1.07)*(1+0.2)*0.531*3.67</f>
        <v>1.3051161963141232E-2</v>
      </c>
    </row>
    <row r="4568" spans="1:20" x14ac:dyDescent="0.3">
      <c r="A4568" s="26">
        <v>39002</v>
      </c>
      <c r="B4568">
        <v>159</v>
      </c>
      <c r="C4568" t="s">
        <v>211</v>
      </c>
      <c r="D4568">
        <v>23</v>
      </c>
      <c r="E4568" t="s">
        <v>215</v>
      </c>
      <c r="F4568">
        <v>3</v>
      </c>
      <c r="G4568">
        <v>12</v>
      </c>
      <c r="H4568">
        <f t="shared" si="2424"/>
        <v>0.12</v>
      </c>
      <c r="I4568">
        <v>6.4</v>
      </c>
      <c r="J4568">
        <v>2.5</v>
      </c>
      <c r="K4568">
        <f t="shared" si="2425"/>
        <v>1.130976E-2</v>
      </c>
      <c r="L4568">
        <f>0.000064*(G4568^1.958025*I4568^0.883501+0.000045*G4568^2)</f>
        <v>4.2806414653065721E-2</v>
      </c>
      <c r="O4568">
        <f>L4568*0.44*0.75</f>
        <v>1.4126116835511687E-2</v>
      </c>
      <c r="Q4568">
        <f>O4568*0.52</f>
        <v>7.3455807544660773E-3</v>
      </c>
      <c r="T4568">
        <f>(L4568*0.44*0.75)*(1+0.2)*0.52*3.67</f>
        <v>3.2349937642668608E-2</v>
      </c>
    </row>
    <row r="4569" spans="1:20" x14ac:dyDescent="0.3">
      <c r="A4569" s="26">
        <v>39002</v>
      </c>
      <c r="B4569">
        <v>159</v>
      </c>
      <c r="C4569" t="s">
        <v>211</v>
      </c>
      <c r="D4569">
        <v>24</v>
      </c>
      <c r="E4569" t="s">
        <v>220</v>
      </c>
      <c r="F4569">
        <v>3</v>
      </c>
      <c r="G4569">
        <v>20.5</v>
      </c>
      <c r="H4569">
        <f t="shared" si="2424"/>
        <v>0.20499999999999999</v>
      </c>
      <c r="I4569">
        <v>6.8</v>
      </c>
      <c r="J4569">
        <v>3</v>
      </c>
      <c r="K4569">
        <f t="shared" si="2425"/>
        <v>3.3006434999999994E-2</v>
      </c>
      <c r="L4569">
        <f t="shared" ref="L4569:L4572" si="2435">0.000084*(G4569^1.894314*I4569^0.808223+0.000031*G4569^2)</f>
        <v>0.1207841021695462</v>
      </c>
      <c r="O4569">
        <f>L4569*0.78*1.07</f>
        <v>0.10080641167070327</v>
      </c>
      <c r="Q4569">
        <f t="shared" ref="Q4569:Q4572" si="2436">O4569*0.531</f>
        <v>5.3528204597143442E-2</v>
      </c>
      <c r="T4569">
        <f>(L4569*0.78*1.07)*(1+0.2)*0.531*3.67</f>
        <v>0.23573821304581971</v>
      </c>
    </row>
    <row r="4570" spans="1:20" x14ac:dyDescent="0.3">
      <c r="A4570" s="26">
        <v>39002</v>
      </c>
      <c r="B4570">
        <v>159</v>
      </c>
      <c r="C4570" t="s">
        <v>211</v>
      </c>
      <c r="D4570">
        <v>25</v>
      </c>
      <c r="E4570" t="s">
        <v>220</v>
      </c>
      <c r="F4570">
        <v>3</v>
      </c>
      <c r="G4570">
        <v>16.5</v>
      </c>
      <c r="H4570">
        <f t="shared" si="2424"/>
        <v>0.16500000000000001</v>
      </c>
      <c r="I4570">
        <v>3.2</v>
      </c>
      <c r="J4570">
        <v>3.2</v>
      </c>
      <c r="K4570">
        <f t="shared" si="2425"/>
        <v>2.1382515000000001E-2</v>
      </c>
      <c r="L4570">
        <f t="shared" si="2435"/>
        <v>4.3536856585954048E-2</v>
      </c>
      <c r="O4570">
        <f>L4570*0.78*1.07</f>
        <v>3.6335860506637251E-2</v>
      </c>
      <c r="Q4570">
        <f t="shared" si="2436"/>
        <v>1.9294341929024381E-2</v>
      </c>
      <c r="T4570">
        <f>(L4570*0.78*1.07)*(1+0.2)*0.531*3.67</f>
        <v>8.4972281855423368E-2</v>
      </c>
    </row>
    <row r="4571" spans="1:20" x14ac:dyDescent="0.3">
      <c r="A4571" s="26">
        <v>39002</v>
      </c>
      <c r="B4571">
        <v>159</v>
      </c>
      <c r="C4571" t="s">
        <v>211</v>
      </c>
      <c r="D4571">
        <v>26</v>
      </c>
      <c r="E4571" t="s">
        <v>220</v>
      </c>
      <c r="F4571">
        <v>4</v>
      </c>
      <c r="G4571">
        <v>36.5</v>
      </c>
      <c r="H4571">
        <f t="shared" si="2424"/>
        <v>0.36499999999999999</v>
      </c>
      <c r="I4571">
        <v>6.5</v>
      </c>
      <c r="J4571">
        <v>2.8</v>
      </c>
      <c r="K4571">
        <f t="shared" si="2425"/>
        <v>0.10463491499999998</v>
      </c>
      <c r="L4571">
        <f t="shared" si="2435"/>
        <v>0.34735386903068349</v>
      </c>
      <c r="O4571">
        <f>L4571*0.78*1.07</f>
        <v>0.28990153909300848</v>
      </c>
      <c r="Q4571">
        <f t="shared" si="2436"/>
        <v>0.15393771725838751</v>
      </c>
      <c r="T4571">
        <f>(L4571*0.78*1.07)*(1+0.2)*0.531*3.67</f>
        <v>0.67794170680593857</v>
      </c>
    </row>
    <row r="4572" spans="1:20" x14ac:dyDescent="0.3">
      <c r="A4572" s="26">
        <v>39002</v>
      </c>
      <c r="B4572">
        <v>159</v>
      </c>
      <c r="C4572" t="s">
        <v>211</v>
      </c>
      <c r="D4572">
        <v>27</v>
      </c>
      <c r="E4572" t="s">
        <v>220</v>
      </c>
      <c r="F4572">
        <v>7</v>
      </c>
      <c r="G4572">
        <v>25.5</v>
      </c>
      <c r="H4572">
        <f t="shared" si="2424"/>
        <v>0.255</v>
      </c>
      <c r="I4572">
        <v>6.2</v>
      </c>
      <c r="J4572">
        <v>0</v>
      </c>
      <c r="K4572">
        <f t="shared" si="2425"/>
        <v>5.1070634999999996E-2</v>
      </c>
      <c r="L4572">
        <f t="shared" si="2435"/>
        <v>0.16948902003070046</v>
      </c>
      <c r="O4572">
        <f>L4572*0.78*1.07</f>
        <v>0.14145553611762263</v>
      </c>
      <c r="Q4572">
        <f t="shared" si="2436"/>
        <v>7.5112889678457626E-2</v>
      </c>
      <c r="T4572">
        <f>(L4572*0.78*1.07)*(1+0.2)*0.531*3.67</f>
        <v>0.33079716614392729</v>
      </c>
    </row>
    <row r="4573" spans="1:20" x14ac:dyDescent="0.3">
      <c r="A4573" s="26">
        <v>39002</v>
      </c>
      <c r="B4573">
        <v>159</v>
      </c>
      <c r="C4573" t="s">
        <v>211</v>
      </c>
      <c r="D4573">
        <v>28</v>
      </c>
      <c r="E4573" t="s">
        <v>212</v>
      </c>
      <c r="F4573">
        <v>4</v>
      </c>
      <c r="G4573">
        <v>22.5</v>
      </c>
      <c r="H4573">
        <f t="shared" si="2424"/>
        <v>0.22500000000000001</v>
      </c>
      <c r="I4573">
        <v>4</v>
      </c>
      <c r="J4573">
        <v>4</v>
      </c>
      <c r="K4573">
        <f t="shared" si="2425"/>
        <v>3.9760875000000001E-2</v>
      </c>
      <c r="L4573">
        <f>0.000062*(G4573^1.947206*I4573^0.894551+0.000039*G4573^2)</f>
        <v>9.2034094888880702E-2</v>
      </c>
      <c r="O4573">
        <f>L4573*0.47*0.75</f>
        <v>3.2442018448330445E-2</v>
      </c>
      <c r="Q4573">
        <f>O4573*0.52</f>
        <v>1.6869849593131831E-2</v>
      </c>
      <c r="T4573">
        <f>(L4573*0.47*0.75)*(1+0.2)*0.52*3.67</f>
        <v>7.4294817608152583E-2</v>
      </c>
    </row>
    <row r="4574" spans="1:20" x14ac:dyDescent="0.3">
      <c r="A4574" s="26">
        <v>39002</v>
      </c>
      <c r="B4574">
        <v>159</v>
      </c>
      <c r="C4574" t="s">
        <v>211</v>
      </c>
      <c r="D4574">
        <v>29</v>
      </c>
      <c r="E4574" t="s">
        <v>220</v>
      </c>
      <c r="F4574">
        <v>7</v>
      </c>
      <c r="G4574">
        <v>21.5</v>
      </c>
      <c r="H4574">
        <f t="shared" si="2424"/>
        <v>0.215</v>
      </c>
      <c r="I4574">
        <v>2.8</v>
      </c>
      <c r="J4574">
        <v>0</v>
      </c>
      <c r="K4574">
        <f t="shared" si="2425"/>
        <v>3.6305114999999999E-2</v>
      </c>
      <c r="L4574">
        <f>0.000084*(G4574^1.894314*I4574^0.808223+0.000031*G4574^2)</f>
        <v>6.4527913391123723E-2</v>
      </c>
      <c r="O4574">
        <f>L4574*0.78*1.07</f>
        <v>5.3854996516231865E-2</v>
      </c>
      <c r="Q4574">
        <f>O4574*0.531</f>
        <v>2.8597003150119121E-2</v>
      </c>
      <c r="T4574">
        <f>(L4574*0.78*1.07)*(1+0.2)*0.531*3.67</f>
        <v>0.1259412018731246</v>
      </c>
    </row>
    <row r="4575" spans="1:20" x14ac:dyDescent="0.3">
      <c r="A4575" s="26">
        <v>39002</v>
      </c>
      <c r="B4575">
        <v>159</v>
      </c>
      <c r="C4575" t="s">
        <v>211</v>
      </c>
      <c r="D4575">
        <v>30</v>
      </c>
      <c r="E4575" t="s">
        <v>214</v>
      </c>
      <c r="F4575">
        <v>3</v>
      </c>
      <c r="G4575">
        <v>7.5</v>
      </c>
      <c r="H4575">
        <f t="shared" si="2424"/>
        <v>7.4999999999999997E-2</v>
      </c>
      <c r="I4575">
        <v>1.8</v>
      </c>
      <c r="J4575">
        <v>1.8</v>
      </c>
      <c r="K4575">
        <f t="shared" si="2425"/>
        <v>4.4178749999999999E-3</v>
      </c>
      <c r="L4575">
        <f>0.000081*(G4575^1.864042*I4575^0.850892+0.000027*G4575^2)</f>
        <v>5.7128740689875957E-3</v>
      </c>
      <c r="O4575">
        <f>L4575*0.47*0.75</f>
        <v>2.0137881093181273E-3</v>
      </c>
      <c r="Q4575">
        <f>O4575*0.521</f>
        <v>1.0491836049547445E-3</v>
      </c>
      <c r="T4575">
        <f>(L4575*0.47*0.75)*(1+0.2)*0.521*3.67</f>
        <v>4.6206045962206939E-3</v>
      </c>
    </row>
    <row r="4576" spans="1:20" x14ac:dyDescent="0.3">
      <c r="A4576" s="26">
        <v>39002</v>
      </c>
      <c r="B4576">
        <v>159</v>
      </c>
      <c r="C4576" t="s">
        <v>211</v>
      </c>
      <c r="D4576">
        <v>31</v>
      </c>
      <c r="E4576" t="s">
        <v>215</v>
      </c>
      <c r="F4576">
        <v>3</v>
      </c>
      <c r="G4576">
        <v>7.5</v>
      </c>
      <c r="H4576">
        <f t="shared" si="2424"/>
        <v>7.4999999999999997E-2</v>
      </c>
      <c r="I4576">
        <v>1.6</v>
      </c>
      <c r="J4576">
        <v>1.6</v>
      </c>
      <c r="K4576">
        <f t="shared" si="2425"/>
        <v>4.4178749999999999E-3</v>
      </c>
      <c r="L4576">
        <f t="shared" ref="L4576:L4578" si="2437">0.000064*(G4576^1.958025*I4576^0.883501+0.000045*G4576^2)</f>
        <v>5.0110190464244149E-3</v>
      </c>
      <c r="O4576">
        <f>L4576*0.44*0.75</f>
        <v>1.6536362853200571E-3</v>
      </c>
      <c r="Q4576">
        <f t="shared" ref="Q4576:Q4578" si="2438">O4576*0.52</f>
        <v>8.5989086836642974E-4</v>
      </c>
      <c r="T4576">
        <f>(L4576*0.44*0.75)*(1+0.2)*0.52*3.67</f>
        <v>3.7869593842857563E-3</v>
      </c>
    </row>
    <row r="4577" spans="1:20" x14ac:dyDescent="0.3">
      <c r="A4577" s="26">
        <v>39002</v>
      </c>
      <c r="B4577">
        <v>159</v>
      </c>
      <c r="C4577" t="s">
        <v>211</v>
      </c>
      <c r="D4577">
        <v>32</v>
      </c>
      <c r="E4577" t="s">
        <v>215</v>
      </c>
      <c r="F4577">
        <v>3</v>
      </c>
      <c r="G4577">
        <v>7.5</v>
      </c>
      <c r="H4577">
        <f t="shared" si="2424"/>
        <v>7.4999999999999997E-2</v>
      </c>
      <c r="I4577">
        <v>1.8</v>
      </c>
      <c r="J4577">
        <v>1.8</v>
      </c>
      <c r="K4577">
        <f t="shared" si="2425"/>
        <v>4.4178749999999999E-3</v>
      </c>
      <c r="L4577">
        <f t="shared" si="2437"/>
        <v>5.5605528213534773E-3</v>
      </c>
      <c r="O4577">
        <f>L4577*0.44*0.75</f>
        <v>1.8349824310466474E-3</v>
      </c>
      <c r="Q4577">
        <f t="shared" si="2438"/>
        <v>9.5419086414425664E-4</v>
      </c>
      <c r="T4577">
        <f>(L4577*0.44*0.75)*(1+0.2)*0.52*3.67</f>
        <v>4.2022565656913069E-3</v>
      </c>
    </row>
    <row r="4578" spans="1:20" x14ac:dyDescent="0.3">
      <c r="A4578" s="26">
        <v>39002</v>
      </c>
      <c r="B4578">
        <v>159</v>
      </c>
      <c r="C4578" t="s">
        <v>211</v>
      </c>
      <c r="D4578">
        <v>33</v>
      </c>
      <c r="E4578" t="s">
        <v>215</v>
      </c>
      <c r="F4578">
        <v>3</v>
      </c>
      <c r="G4578">
        <v>7.5</v>
      </c>
      <c r="H4578">
        <f t="shared" si="2424"/>
        <v>7.4999999999999997E-2</v>
      </c>
      <c r="I4578">
        <v>1.6</v>
      </c>
      <c r="J4578">
        <v>1.6</v>
      </c>
      <c r="K4578">
        <f t="shared" si="2425"/>
        <v>4.4178749999999999E-3</v>
      </c>
      <c r="L4578">
        <f t="shared" si="2437"/>
        <v>5.0110190464244149E-3</v>
      </c>
      <c r="O4578">
        <f>L4578*0.44*0.75</f>
        <v>1.6536362853200571E-3</v>
      </c>
      <c r="Q4578">
        <f t="shared" si="2438"/>
        <v>8.5989086836642974E-4</v>
      </c>
      <c r="T4578">
        <f>(L4578*0.44*0.75)*(1+0.2)*0.52*3.67</f>
        <v>3.7869593842857563E-3</v>
      </c>
    </row>
    <row r="4579" spans="1:20" x14ac:dyDescent="0.3">
      <c r="A4579" s="26">
        <v>39002</v>
      </c>
      <c r="B4579">
        <v>159</v>
      </c>
      <c r="C4579" t="s">
        <v>211</v>
      </c>
      <c r="D4579">
        <v>34</v>
      </c>
      <c r="E4579" t="s">
        <v>220</v>
      </c>
      <c r="F4579">
        <v>4</v>
      </c>
      <c r="G4579">
        <v>38</v>
      </c>
      <c r="H4579">
        <f t="shared" si="2424"/>
        <v>0.38</v>
      </c>
      <c r="I4579">
        <v>9</v>
      </c>
      <c r="J4579">
        <v>3.9</v>
      </c>
      <c r="K4579">
        <f t="shared" si="2425"/>
        <v>0.11341176</v>
      </c>
      <c r="L4579">
        <f>0.000084*(G4579^1.894314*I4579^0.808223+0.000031*G4579^2)</f>
        <v>0.4876739554424569</v>
      </c>
      <c r="O4579">
        <f>L4579*0.78*1.07</f>
        <v>0.40701268321227457</v>
      </c>
      <c r="Q4579">
        <f>O4579*0.531</f>
        <v>0.21612373478571781</v>
      </c>
      <c r="T4579">
        <f>(L4579*0.78*1.07)*(1+0.2)*0.531*3.67</f>
        <v>0.95180892799630112</v>
      </c>
    </row>
    <row r="4580" spans="1:20" x14ac:dyDescent="0.3">
      <c r="A4580" s="26">
        <v>39002</v>
      </c>
      <c r="B4580">
        <v>159</v>
      </c>
      <c r="C4580" t="s">
        <v>211</v>
      </c>
      <c r="D4580">
        <v>35</v>
      </c>
      <c r="E4580" t="s">
        <v>214</v>
      </c>
      <c r="F4580">
        <v>3</v>
      </c>
      <c r="G4580">
        <v>7.5</v>
      </c>
      <c r="H4580">
        <f t="shared" si="2424"/>
        <v>7.4999999999999997E-2</v>
      </c>
      <c r="I4580">
        <v>2.9</v>
      </c>
      <c r="J4580">
        <v>1.7</v>
      </c>
      <c r="K4580">
        <f t="shared" si="2425"/>
        <v>4.4178749999999999E-3</v>
      </c>
      <c r="L4580">
        <f t="shared" ref="L4580:L4581" si="2439">0.000081*(G4580^1.864042*I4580^0.850892+0.000027*G4580^2)</f>
        <v>8.5722130485178447E-3</v>
      </c>
      <c r="O4580">
        <f t="shared" ref="O4580:O4581" si="2440">L4580*0.47*0.75</f>
        <v>3.0217050996025402E-3</v>
      </c>
      <c r="Q4580">
        <f t="shared" ref="Q4580:Q4581" si="2441">O4580*0.521</f>
        <v>1.5743083568929234E-3</v>
      </c>
      <c r="T4580">
        <f t="shared" ref="T4580:T4581" si="2442">(L4580*0.47*0.75)*(1+0.2)*0.521*3.67</f>
        <v>6.9332540037564342E-3</v>
      </c>
    </row>
    <row r="4581" spans="1:20" x14ac:dyDescent="0.3">
      <c r="A4581" s="26">
        <v>39002</v>
      </c>
      <c r="B4581">
        <v>159</v>
      </c>
      <c r="C4581" t="s">
        <v>211</v>
      </c>
      <c r="D4581">
        <v>36</v>
      </c>
      <c r="E4581" t="s">
        <v>214</v>
      </c>
      <c r="F4581">
        <v>4</v>
      </c>
      <c r="G4581">
        <v>23</v>
      </c>
      <c r="H4581">
        <f t="shared" si="2424"/>
        <v>0.23</v>
      </c>
      <c r="I4581">
        <v>7</v>
      </c>
      <c r="J4581">
        <v>2.2999999999999998</v>
      </c>
      <c r="K4581">
        <f t="shared" si="2425"/>
        <v>4.154766E-2</v>
      </c>
      <c r="L4581">
        <f t="shared" si="2439"/>
        <v>0.14651884567301551</v>
      </c>
      <c r="O4581">
        <f t="shared" si="2440"/>
        <v>5.1647893099737968E-2</v>
      </c>
      <c r="Q4581">
        <f t="shared" si="2441"/>
        <v>2.6908552304963484E-2</v>
      </c>
      <c r="T4581">
        <f t="shared" si="2442"/>
        <v>0.11850526435105918</v>
      </c>
    </row>
    <row r="4582" spans="1:20" x14ac:dyDescent="0.3">
      <c r="A4582" s="26">
        <v>39002</v>
      </c>
      <c r="B4582">
        <v>159</v>
      </c>
      <c r="C4582" t="s">
        <v>211</v>
      </c>
      <c r="D4582">
        <v>37</v>
      </c>
      <c r="E4582" t="s">
        <v>215</v>
      </c>
      <c r="F4582">
        <v>3</v>
      </c>
      <c r="G4582">
        <v>8</v>
      </c>
      <c r="H4582">
        <f t="shared" si="2424"/>
        <v>0.08</v>
      </c>
      <c r="I4582">
        <v>3</v>
      </c>
      <c r="J4582">
        <v>1.2</v>
      </c>
      <c r="K4582">
        <f t="shared" si="2425"/>
        <v>5.0265600000000002E-3</v>
      </c>
      <c r="L4582">
        <f>0.000064*(G4582^1.958025*I4582^0.883501+0.000045*G4582^2)</f>
        <v>9.9082722345560145E-3</v>
      </c>
      <c r="O4582">
        <f>L4582*0.44*0.75</f>
        <v>3.269729837403485E-3</v>
      </c>
      <c r="Q4582">
        <f>O4582*0.52</f>
        <v>1.7002595154498121E-3</v>
      </c>
      <c r="T4582">
        <f>(L4582*0.44*0.75)*(1+0.2)*0.52*3.67</f>
        <v>7.4879429060409723E-3</v>
      </c>
    </row>
    <row r="4583" spans="1:20" x14ac:dyDescent="0.3">
      <c r="A4583" s="26">
        <v>39002</v>
      </c>
      <c r="B4583">
        <v>159</v>
      </c>
      <c r="C4583" t="s">
        <v>211</v>
      </c>
      <c r="D4583">
        <v>38</v>
      </c>
      <c r="E4583" t="s">
        <v>214</v>
      </c>
      <c r="F4583">
        <v>4</v>
      </c>
      <c r="G4583">
        <v>22.5</v>
      </c>
      <c r="H4583">
        <f t="shared" si="2424"/>
        <v>0.22500000000000001</v>
      </c>
      <c r="I4583">
        <v>7.2</v>
      </c>
      <c r="J4583">
        <v>2</v>
      </c>
      <c r="K4583">
        <f t="shared" si="2425"/>
        <v>3.9760875000000001E-2</v>
      </c>
      <c r="L4583">
        <f t="shared" ref="L4583:L4584" si="2443">0.000081*(G4583^1.864042*I4583^0.850892+0.000027*G4583^2)</f>
        <v>0.14404915826679449</v>
      </c>
      <c r="O4583">
        <f t="shared" ref="O4583:O4584" si="2444">L4583*0.47*0.75</f>
        <v>5.0777328289045048E-2</v>
      </c>
      <c r="Q4583">
        <f t="shared" ref="Q4583:Q4584" si="2445">O4583*0.521</f>
        <v>2.6454988038592472E-2</v>
      </c>
      <c r="T4583">
        <f t="shared" ref="T4583:T4584" si="2446">(L4583*0.47*0.75)*(1+0.2)*0.521*3.67</f>
        <v>0.11650776732196122</v>
      </c>
    </row>
    <row r="4584" spans="1:20" x14ac:dyDescent="0.3">
      <c r="A4584" s="26">
        <v>39002</v>
      </c>
      <c r="B4584">
        <v>159</v>
      </c>
      <c r="C4584" t="s">
        <v>211</v>
      </c>
      <c r="D4584">
        <v>39</v>
      </c>
      <c r="E4584" t="s">
        <v>214</v>
      </c>
      <c r="F4584">
        <v>3</v>
      </c>
      <c r="G4584">
        <v>15.5</v>
      </c>
      <c r="H4584">
        <f t="shared" si="2424"/>
        <v>0.155</v>
      </c>
      <c r="I4584">
        <v>6.2</v>
      </c>
      <c r="J4584">
        <v>2.7</v>
      </c>
      <c r="K4584">
        <f t="shared" si="2425"/>
        <v>1.8869235000000002E-2</v>
      </c>
      <c r="L4584">
        <f t="shared" si="2443"/>
        <v>6.3322295673979484E-2</v>
      </c>
      <c r="O4584">
        <f t="shared" si="2444"/>
        <v>2.2321109225077768E-2</v>
      </c>
      <c r="Q4584">
        <f t="shared" si="2445"/>
        <v>1.1629297906265518E-2</v>
      </c>
      <c r="T4584">
        <f t="shared" si="2446"/>
        <v>5.1215427979193338E-2</v>
      </c>
    </row>
    <row r="4585" spans="1:20" x14ac:dyDescent="0.3">
      <c r="A4585" s="26">
        <v>39002</v>
      </c>
      <c r="B4585">
        <v>159</v>
      </c>
      <c r="C4585" t="s">
        <v>211</v>
      </c>
      <c r="D4585">
        <v>40</v>
      </c>
      <c r="E4585" t="s">
        <v>215</v>
      </c>
      <c r="F4585">
        <v>3</v>
      </c>
      <c r="G4585">
        <v>8.5</v>
      </c>
      <c r="H4585">
        <f t="shared" si="2424"/>
        <v>8.5000000000000006E-2</v>
      </c>
      <c r="I4585">
        <v>3.9</v>
      </c>
      <c r="J4585">
        <v>2.5</v>
      </c>
      <c r="K4585">
        <f t="shared" si="2425"/>
        <v>5.6745150000000006E-3</v>
      </c>
      <c r="L4585">
        <f t="shared" ref="L4585:L4586" si="2447">0.000064*(G4585^1.958025*I4585^0.883501+0.000045*G4585^2)</f>
        <v>1.4067536844453013E-2</v>
      </c>
      <c r="O4585">
        <f>L4585*0.44*0.75</f>
        <v>4.6422871586694944E-3</v>
      </c>
      <c r="Q4585">
        <f t="shared" ref="Q4585:Q4586" si="2448">O4585*0.52</f>
        <v>2.413989322508137E-3</v>
      </c>
      <c r="T4585">
        <f>(L4585*0.44*0.75)*(1+0.2)*0.52*3.67</f>
        <v>1.0631208976325836E-2</v>
      </c>
    </row>
    <row r="4586" spans="1:20" x14ac:dyDescent="0.3">
      <c r="A4586" s="26">
        <v>39002</v>
      </c>
      <c r="B4586">
        <v>159</v>
      </c>
      <c r="C4586" t="s">
        <v>211</v>
      </c>
      <c r="D4586">
        <v>41</v>
      </c>
      <c r="E4586" t="s">
        <v>215</v>
      </c>
      <c r="F4586">
        <v>3</v>
      </c>
      <c r="G4586">
        <v>9.5</v>
      </c>
      <c r="H4586">
        <f t="shared" si="2424"/>
        <v>9.5000000000000001E-2</v>
      </c>
      <c r="I4586">
        <v>4.2</v>
      </c>
      <c r="J4586">
        <v>2.2000000000000002</v>
      </c>
      <c r="K4586">
        <f t="shared" si="2425"/>
        <v>7.088235E-3</v>
      </c>
      <c r="L4586">
        <f t="shared" si="2447"/>
        <v>1.8673883819342093E-2</v>
      </c>
      <c r="O4586">
        <f>L4586*0.44*0.75</f>
        <v>6.1623816603828905E-3</v>
      </c>
      <c r="Q4586">
        <f t="shared" si="2448"/>
        <v>3.2044384633991034E-3</v>
      </c>
      <c r="T4586">
        <f>(L4586*0.44*0.75)*(1+0.2)*0.52*3.67</f>
        <v>1.411234699280965E-2</v>
      </c>
    </row>
    <row r="4587" spans="1:20" x14ac:dyDescent="0.3">
      <c r="A4587" s="26">
        <v>39002</v>
      </c>
      <c r="B4587">
        <v>159</v>
      </c>
      <c r="C4587" t="s">
        <v>211</v>
      </c>
      <c r="D4587">
        <v>42</v>
      </c>
      <c r="E4587" t="s">
        <v>220</v>
      </c>
      <c r="F4587">
        <v>7</v>
      </c>
      <c r="G4587">
        <v>28</v>
      </c>
      <c r="H4587">
        <f t="shared" si="2424"/>
        <v>0.28000000000000003</v>
      </c>
      <c r="I4587">
        <v>6.5</v>
      </c>
      <c r="J4587">
        <v>0</v>
      </c>
      <c r="K4587">
        <f t="shared" si="2425"/>
        <v>6.157536000000001E-2</v>
      </c>
      <c r="L4587">
        <f>0.000084*(G4587^1.894314*I4587^0.808223+0.000031*G4587^2)</f>
        <v>0.21021828783409044</v>
      </c>
      <c r="O4587">
        <f>L4587*0.78*1.07</f>
        <v>0.17544818302633189</v>
      </c>
      <c r="Q4587">
        <f>O4587*0.531</f>
        <v>9.3162985186982239E-2</v>
      </c>
      <c r="T4587">
        <f>(L4587*0.78*1.07)*(1+0.2)*0.531*3.67</f>
        <v>0.41028978676346978</v>
      </c>
    </row>
    <row r="4588" spans="1:20" x14ac:dyDescent="0.3">
      <c r="A4588" s="26">
        <v>39002</v>
      </c>
      <c r="B4588">
        <v>159</v>
      </c>
      <c r="C4588" t="s">
        <v>211</v>
      </c>
      <c r="D4588">
        <v>43</v>
      </c>
      <c r="E4588" t="s">
        <v>214</v>
      </c>
      <c r="F4588">
        <v>3</v>
      </c>
      <c r="G4588">
        <v>11</v>
      </c>
      <c r="H4588">
        <f t="shared" si="2424"/>
        <v>0.11</v>
      </c>
      <c r="I4588">
        <v>4.4000000000000004</v>
      </c>
      <c r="J4588">
        <v>1.8</v>
      </c>
      <c r="K4588">
        <f t="shared" si="2425"/>
        <v>9.503339999999999E-3</v>
      </c>
      <c r="L4588">
        <f t="shared" ref="L4588:L4589" si="2449">0.000081*(G4588^1.864042*I4588^0.850892+0.000027*G4588^2)</f>
        <v>2.4957326591667939E-2</v>
      </c>
      <c r="O4588">
        <f t="shared" ref="O4588:O4589" si="2450">L4588*0.47*0.75</f>
        <v>8.7974576235629494E-3</v>
      </c>
      <c r="Q4588">
        <f t="shared" ref="Q4588:Q4589" si="2451">O4588*0.521</f>
        <v>4.583475421876297E-3</v>
      </c>
      <c r="T4588">
        <f t="shared" ref="T4588:T4589" si="2452">(L4588*0.47*0.75)*(1+0.2)*0.521*3.67</f>
        <v>2.018562575794321E-2</v>
      </c>
    </row>
    <row r="4589" spans="1:20" x14ac:dyDescent="0.3">
      <c r="A4589" s="26">
        <v>39002</v>
      </c>
      <c r="B4589">
        <v>159</v>
      </c>
      <c r="C4589" t="s">
        <v>211</v>
      </c>
      <c r="D4589">
        <v>44</v>
      </c>
      <c r="E4589" t="s">
        <v>214</v>
      </c>
      <c r="F4589">
        <v>3</v>
      </c>
      <c r="G4589">
        <v>9</v>
      </c>
      <c r="H4589">
        <f t="shared" si="2424"/>
        <v>0.09</v>
      </c>
      <c r="I4589">
        <v>4.4000000000000004</v>
      </c>
      <c r="J4589">
        <v>1.6</v>
      </c>
      <c r="K4589">
        <f t="shared" si="2425"/>
        <v>6.3617399999999994E-3</v>
      </c>
      <c r="L4589">
        <f t="shared" si="2449"/>
        <v>1.7169053362703812E-2</v>
      </c>
      <c r="O4589">
        <f t="shared" si="2450"/>
        <v>6.0520913103530929E-3</v>
      </c>
      <c r="Q4589">
        <f t="shared" si="2451"/>
        <v>3.1531395726939614E-3</v>
      </c>
      <c r="T4589">
        <f t="shared" si="2452"/>
        <v>1.3886426678144206E-2</v>
      </c>
    </row>
    <row r="4590" spans="1:20" x14ac:dyDescent="0.3">
      <c r="A4590" s="26">
        <v>39002</v>
      </c>
      <c r="B4590">
        <v>159</v>
      </c>
      <c r="C4590" t="s">
        <v>211</v>
      </c>
      <c r="D4590">
        <v>45</v>
      </c>
      <c r="E4590" t="s">
        <v>215</v>
      </c>
      <c r="F4590">
        <v>3</v>
      </c>
      <c r="G4590">
        <v>8.5</v>
      </c>
      <c r="H4590">
        <f t="shared" si="2424"/>
        <v>8.5000000000000006E-2</v>
      </c>
      <c r="I4590">
        <v>5</v>
      </c>
      <c r="J4590">
        <v>2.4</v>
      </c>
      <c r="K4590">
        <f t="shared" si="2425"/>
        <v>5.6745150000000006E-3</v>
      </c>
      <c r="L4590">
        <f t="shared" ref="L4590:L4591" si="2453">0.000064*(G4590^1.958025*I4590^0.883501+0.000045*G4590^2)</f>
        <v>1.7520694682375815E-2</v>
      </c>
      <c r="O4590">
        <f>L4590*0.44*0.75</f>
        <v>5.7818292451840194E-3</v>
      </c>
      <c r="Q4590">
        <f t="shared" ref="Q4590:Q4591" si="2454">O4590*0.52</f>
        <v>3.00655120749569E-3</v>
      </c>
      <c r="T4590">
        <f>(L4590*0.44*0.75)*(1+0.2)*0.52*3.67</f>
        <v>1.3240851517811019E-2</v>
      </c>
    </row>
    <row r="4591" spans="1:20" x14ac:dyDescent="0.3">
      <c r="A4591" s="26">
        <v>39002</v>
      </c>
      <c r="B4591">
        <v>159</v>
      </c>
      <c r="C4591" t="s">
        <v>211</v>
      </c>
      <c r="D4591">
        <v>46</v>
      </c>
      <c r="E4591" t="s">
        <v>215</v>
      </c>
      <c r="F4591">
        <v>3</v>
      </c>
      <c r="G4591">
        <v>15</v>
      </c>
      <c r="H4591">
        <f t="shared" si="2424"/>
        <v>0.15</v>
      </c>
      <c r="I4591">
        <v>5.2</v>
      </c>
      <c r="J4591">
        <v>2.5</v>
      </c>
      <c r="K4591">
        <f t="shared" si="2425"/>
        <v>1.76715E-2</v>
      </c>
      <c r="L4591">
        <f t="shared" si="2453"/>
        <v>5.5155755019248853E-2</v>
      </c>
      <c r="O4591">
        <f>L4591*0.44*0.75</f>
        <v>1.8201399156352119E-2</v>
      </c>
      <c r="Q4591">
        <f t="shared" si="2454"/>
        <v>9.4647275613031021E-3</v>
      </c>
      <c r="T4591">
        <f>(L4591*0.44*0.75)*(1+0.2)*0.52*3.67</f>
        <v>4.1682660179978862E-2</v>
      </c>
    </row>
    <row r="4592" spans="1:20" x14ac:dyDescent="0.3">
      <c r="A4592" s="26">
        <v>39002</v>
      </c>
      <c r="B4592">
        <v>159</v>
      </c>
      <c r="C4592" t="s">
        <v>211</v>
      </c>
      <c r="D4592">
        <v>47</v>
      </c>
      <c r="E4592" t="s">
        <v>214</v>
      </c>
      <c r="F4592">
        <v>3</v>
      </c>
      <c r="G4592">
        <v>16</v>
      </c>
      <c r="H4592">
        <f t="shared" si="2424"/>
        <v>0.16</v>
      </c>
      <c r="I4592">
        <v>5.4</v>
      </c>
      <c r="J4592">
        <v>2.2000000000000002</v>
      </c>
      <c r="K4592">
        <f t="shared" si="2425"/>
        <v>2.0106240000000001E-2</v>
      </c>
      <c r="L4592">
        <f t="shared" ref="L4592:L4594" si="2455">0.000081*(G4592^1.864042*I4592^0.850892+0.000027*G4592^2)</f>
        <v>5.9732033687833037E-2</v>
      </c>
      <c r="O4592">
        <f t="shared" ref="O4592:O4594" si="2456">L4592*0.47*0.75</f>
        <v>2.1055541874961146E-2</v>
      </c>
      <c r="Q4592">
        <f t="shared" ref="Q4592:Q4594" si="2457">O4592*0.521</f>
        <v>1.0969937316854757E-2</v>
      </c>
      <c r="T4592">
        <f t="shared" ref="T4592:T4594" si="2458">(L4592*0.47*0.75)*(1+0.2)*0.521*3.67</f>
        <v>4.8311603943428351E-2</v>
      </c>
    </row>
    <row r="4593" spans="1:24" x14ac:dyDescent="0.3">
      <c r="A4593" s="26">
        <v>39002</v>
      </c>
      <c r="B4593">
        <v>159</v>
      </c>
      <c r="C4593" t="s">
        <v>211</v>
      </c>
      <c r="D4593">
        <v>48</v>
      </c>
      <c r="E4593" t="s">
        <v>214</v>
      </c>
      <c r="F4593">
        <v>3</v>
      </c>
      <c r="G4593">
        <v>7.5</v>
      </c>
      <c r="H4593">
        <f t="shared" si="2424"/>
        <v>7.4999999999999997E-2</v>
      </c>
      <c r="I4593">
        <v>4</v>
      </c>
      <c r="J4593">
        <v>1.8</v>
      </c>
      <c r="K4593">
        <f t="shared" si="2425"/>
        <v>4.4178749999999999E-3</v>
      </c>
      <c r="L4593">
        <f t="shared" si="2455"/>
        <v>1.1270125107963486E-2</v>
      </c>
      <c r="O4593">
        <f t="shared" si="2456"/>
        <v>3.972719100557129E-3</v>
      </c>
      <c r="Q4593">
        <f t="shared" si="2457"/>
        <v>2.0697866513902643E-3</v>
      </c>
      <c r="T4593">
        <f t="shared" si="2458"/>
        <v>9.1153404127227236E-3</v>
      </c>
    </row>
    <row r="4594" spans="1:24" x14ac:dyDescent="0.3">
      <c r="A4594" s="26">
        <v>39002</v>
      </c>
      <c r="B4594">
        <v>159</v>
      </c>
      <c r="C4594" t="s">
        <v>211</v>
      </c>
      <c r="D4594">
        <v>49</v>
      </c>
      <c r="E4594" t="s">
        <v>214</v>
      </c>
      <c r="F4594">
        <v>4</v>
      </c>
      <c r="G4594">
        <v>13.5</v>
      </c>
      <c r="H4594">
        <f t="shared" si="2424"/>
        <v>0.13500000000000001</v>
      </c>
      <c r="I4594">
        <v>5.2</v>
      </c>
      <c r="J4594">
        <v>2.2000000000000002</v>
      </c>
      <c r="K4594">
        <f t="shared" si="2425"/>
        <v>1.4313915000000002E-2</v>
      </c>
      <c r="L4594">
        <f t="shared" si="2455"/>
        <v>4.2142496749562046E-2</v>
      </c>
      <c r="O4594">
        <f t="shared" si="2456"/>
        <v>1.485523010422062E-2</v>
      </c>
      <c r="Q4594">
        <f t="shared" si="2457"/>
        <v>7.7395748842989439E-3</v>
      </c>
      <c r="T4594">
        <f t="shared" si="2458"/>
        <v>3.4085087790452544E-2</v>
      </c>
    </row>
    <row r="4595" spans="1:24" x14ac:dyDescent="0.3">
      <c r="A4595" s="26">
        <v>39002</v>
      </c>
      <c r="B4595">
        <v>159</v>
      </c>
      <c r="C4595" t="s">
        <v>211</v>
      </c>
      <c r="D4595">
        <v>50</v>
      </c>
      <c r="E4595" t="s">
        <v>220</v>
      </c>
      <c r="F4595">
        <v>3</v>
      </c>
      <c r="G4595">
        <v>24</v>
      </c>
      <c r="H4595">
        <f t="shared" si="2424"/>
        <v>0.24</v>
      </c>
      <c r="I4595">
        <v>5</v>
      </c>
      <c r="J4595">
        <v>1.8</v>
      </c>
      <c r="K4595">
        <f t="shared" si="2425"/>
        <v>4.5239040000000001E-2</v>
      </c>
      <c r="L4595">
        <f>0.000084*(G4595^1.894314*I4595^0.808223+0.000031*G4595^2)</f>
        <v>0.12698766208839804</v>
      </c>
      <c r="O4595">
        <f>L4595*0.78*1.07</f>
        <v>0.10598390277897701</v>
      </c>
      <c r="Q4595">
        <f>O4595*0.531</f>
        <v>5.6277452375636798E-2</v>
      </c>
      <c r="T4595">
        <f>(L4595*0.78*1.07)*(1+0.2)*0.531*3.67</f>
        <v>0.24784590026230444</v>
      </c>
    </row>
    <row r="4596" spans="1:24" x14ac:dyDescent="0.3">
      <c r="A4596" s="26">
        <v>39002</v>
      </c>
      <c r="B4596">
        <v>159</v>
      </c>
      <c r="C4596" t="s">
        <v>211</v>
      </c>
      <c r="D4596">
        <v>51</v>
      </c>
      <c r="E4596" t="s">
        <v>215</v>
      </c>
      <c r="F4596">
        <v>2</v>
      </c>
      <c r="G4596">
        <v>25.5</v>
      </c>
      <c r="H4596">
        <f t="shared" si="2424"/>
        <v>0.255</v>
      </c>
      <c r="I4596">
        <v>10.5</v>
      </c>
      <c r="J4596">
        <v>5.0999999999999996</v>
      </c>
      <c r="K4596">
        <f t="shared" si="2425"/>
        <v>5.1070634999999996E-2</v>
      </c>
      <c r="L4596">
        <f t="shared" ref="L4596:L4597" si="2459">0.000064*(G4596^1.958025*I4596^0.883501+0.000045*G4596^2)</f>
        <v>0.29003164239274004</v>
      </c>
      <c r="O4596">
        <f>L4596*0.44*0.75</f>
        <v>9.5710441989604211E-2</v>
      </c>
      <c r="Q4596">
        <f t="shared" ref="Q4596:Q4597" si="2460">O4596*0.52</f>
        <v>4.9769429834594189E-2</v>
      </c>
      <c r="T4596">
        <f>(L4596*0.44*0.75)*(1+0.2)*0.52*3.67</f>
        <v>0.21918456899155281</v>
      </c>
    </row>
    <row r="4597" spans="1:24" x14ac:dyDescent="0.3">
      <c r="A4597" s="26">
        <v>39002</v>
      </c>
      <c r="B4597">
        <v>159</v>
      </c>
      <c r="C4597" t="s">
        <v>211</v>
      </c>
      <c r="D4597">
        <v>52</v>
      </c>
      <c r="E4597" t="s">
        <v>215</v>
      </c>
      <c r="F4597">
        <v>2</v>
      </c>
      <c r="G4597">
        <v>40.5</v>
      </c>
      <c r="H4597">
        <f t="shared" si="2424"/>
        <v>0.40500000000000003</v>
      </c>
      <c r="I4597">
        <v>14</v>
      </c>
      <c r="J4597">
        <v>6</v>
      </c>
      <c r="K4597">
        <f t="shared" si="2425"/>
        <v>0.12882523500000001</v>
      </c>
      <c r="L4597">
        <f t="shared" si="2459"/>
        <v>0.92517647027394723</v>
      </c>
      <c r="O4597">
        <f>L4597*0.44*0.75</f>
        <v>0.30530823519040257</v>
      </c>
      <c r="Q4597">
        <f t="shared" si="2460"/>
        <v>0.15876028229900935</v>
      </c>
      <c r="T4597">
        <f>(L4597*0.44*0.75)*(1+0.2)*0.52*3.67</f>
        <v>0.69918028324483705</v>
      </c>
      <c r="U4597">
        <v>62</v>
      </c>
      <c r="V4597">
        <v>70</v>
      </c>
      <c r="W4597">
        <v>21</v>
      </c>
      <c r="X4597">
        <v>6</v>
      </c>
    </row>
    <row r="4598" spans="1:24" x14ac:dyDescent="0.3">
      <c r="A4598" s="26">
        <v>39002</v>
      </c>
      <c r="B4598">
        <v>159</v>
      </c>
      <c r="C4598" t="s">
        <v>211</v>
      </c>
      <c r="D4598">
        <v>53</v>
      </c>
      <c r="E4598" t="s">
        <v>214</v>
      </c>
      <c r="F4598">
        <v>4</v>
      </c>
      <c r="G4598">
        <v>16</v>
      </c>
      <c r="H4598">
        <f t="shared" si="2424"/>
        <v>0.16</v>
      </c>
      <c r="I4598">
        <v>5.6</v>
      </c>
      <c r="J4598">
        <v>2</v>
      </c>
      <c r="K4598">
        <f t="shared" si="2425"/>
        <v>2.0106240000000001E-2</v>
      </c>
      <c r="L4598">
        <f t="shared" ref="L4598:L4604" si="2461">0.000081*(G4598^1.864042*I4598^0.850892+0.000027*G4598^2)</f>
        <v>6.1609316812237885E-2</v>
      </c>
      <c r="O4598">
        <f t="shared" ref="O4598:O4604" si="2462">L4598*0.47*0.75</f>
        <v>2.1717284176313852E-2</v>
      </c>
      <c r="Q4598">
        <f t="shared" ref="Q4598:Q4604" si="2463">O4598*0.521</f>
        <v>1.1314705055859518E-2</v>
      </c>
      <c r="T4598">
        <f t="shared" ref="T4598:T4604" si="2464">(L4598*0.47*0.75)*(1+0.2)*0.521*3.67</f>
        <v>4.9829961066005311E-2</v>
      </c>
    </row>
    <row r="4599" spans="1:24" x14ac:dyDescent="0.3">
      <c r="A4599" s="26">
        <v>39002</v>
      </c>
      <c r="B4599">
        <v>159</v>
      </c>
      <c r="C4599" t="s">
        <v>211</v>
      </c>
      <c r="D4599">
        <v>54</v>
      </c>
      <c r="E4599" t="s">
        <v>214</v>
      </c>
      <c r="F4599">
        <v>3</v>
      </c>
      <c r="G4599">
        <v>13.5</v>
      </c>
      <c r="H4599">
        <f t="shared" si="2424"/>
        <v>0.13500000000000001</v>
      </c>
      <c r="I4599">
        <v>4.9000000000000004</v>
      </c>
      <c r="J4599">
        <v>2.2000000000000002</v>
      </c>
      <c r="K4599">
        <f t="shared" si="2425"/>
        <v>1.4313915000000002E-2</v>
      </c>
      <c r="L4599">
        <f t="shared" si="2461"/>
        <v>4.0064643332467446E-2</v>
      </c>
      <c r="O4599">
        <f t="shared" si="2462"/>
        <v>1.4122786774694775E-2</v>
      </c>
      <c r="Q4599">
        <f t="shared" si="2463"/>
        <v>7.3579719096159785E-3</v>
      </c>
      <c r="T4599">
        <f t="shared" si="2464"/>
        <v>3.2404508289948765E-2</v>
      </c>
    </row>
    <row r="4600" spans="1:24" x14ac:dyDescent="0.3">
      <c r="A4600" s="26">
        <v>39002</v>
      </c>
      <c r="B4600">
        <v>159</v>
      </c>
      <c r="C4600" t="s">
        <v>211</v>
      </c>
      <c r="D4600">
        <v>55</v>
      </c>
      <c r="E4600" t="s">
        <v>214</v>
      </c>
      <c r="F4600">
        <v>3</v>
      </c>
      <c r="G4600">
        <v>9.5</v>
      </c>
      <c r="H4600">
        <f t="shared" si="2424"/>
        <v>9.5000000000000001E-2</v>
      </c>
      <c r="I4600">
        <v>4.8</v>
      </c>
      <c r="J4600">
        <v>2</v>
      </c>
      <c r="K4600">
        <f t="shared" si="2425"/>
        <v>7.088235E-3</v>
      </c>
      <c r="L4600">
        <f t="shared" si="2461"/>
        <v>2.044889262013503E-2</v>
      </c>
      <c r="O4600">
        <f t="shared" si="2462"/>
        <v>7.2082346485975984E-3</v>
      </c>
      <c r="Q4600">
        <f t="shared" si="2463"/>
        <v>3.7554902519193489E-3</v>
      </c>
      <c r="T4600">
        <f t="shared" si="2464"/>
        <v>1.6539179069452813E-2</v>
      </c>
    </row>
    <row r="4601" spans="1:24" x14ac:dyDescent="0.3">
      <c r="A4601" s="26">
        <v>39002</v>
      </c>
      <c r="B4601">
        <v>159</v>
      </c>
      <c r="C4601" t="s">
        <v>211</v>
      </c>
      <c r="D4601">
        <v>56</v>
      </c>
      <c r="E4601" t="s">
        <v>214</v>
      </c>
      <c r="F4601">
        <v>3</v>
      </c>
      <c r="G4601">
        <v>9.5</v>
      </c>
      <c r="H4601">
        <f t="shared" si="2424"/>
        <v>9.5000000000000001E-2</v>
      </c>
      <c r="I4601">
        <v>4</v>
      </c>
      <c r="J4601">
        <v>2</v>
      </c>
      <c r="K4601">
        <f t="shared" si="2425"/>
        <v>7.088235E-3</v>
      </c>
      <c r="L4601">
        <f t="shared" si="2461"/>
        <v>1.7510389598603588E-2</v>
      </c>
      <c r="O4601">
        <f t="shared" si="2462"/>
        <v>6.1724123335077652E-3</v>
      </c>
      <c r="Q4601">
        <f t="shared" si="2463"/>
        <v>3.2158268257575459E-3</v>
      </c>
      <c r="T4601">
        <f t="shared" si="2464"/>
        <v>1.4162501340636232E-2</v>
      </c>
    </row>
    <row r="4602" spans="1:24" x14ac:dyDescent="0.3">
      <c r="A4602" s="26">
        <v>39002</v>
      </c>
      <c r="B4602">
        <v>159</v>
      </c>
      <c r="C4602" t="s">
        <v>211</v>
      </c>
      <c r="D4602">
        <v>57</v>
      </c>
      <c r="E4602" t="s">
        <v>214</v>
      </c>
      <c r="F4602">
        <v>3</v>
      </c>
      <c r="G4602">
        <v>7.5</v>
      </c>
      <c r="H4602">
        <f t="shared" si="2424"/>
        <v>7.4999999999999997E-2</v>
      </c>
      <c r="I4602">
        <v>4</v>
      </c>
      <c r="J4602">
        <v>1.9</v>
      </c>
      <c r="K4602">
        <f t="shared" si="2425"/>
        <v>4.4178749999999999E-3</v>
      </c>
      <c r="L4602">
        <f t="shared" si="2461"/>
        <v>1.1270125107963486E-2</v>
      </c>
      <c r="O4602">
        <f t="shared" si="2462"/>
        <v>3.972719100557129E-3</v>
      </c>
      <c r="Q4602">
        <f t="shared" si="2463"/>
        <v>2.0697866513902643E-3</v>
      </c>
      <c r="T4602">
        <f t="shared" si="2464"/>
        <v>9.1153404127227236E-3</v>
      </c>
    </row>
    <row r="4603" spans="1:24" x14ac:dyDescent="0.3">
      <c r="A4603" s="26">
        <v>39002</v>
      </c>
      <c r="B4603">
        <v>159</v>
      </c>
      <c r="C4603" t="s">
        <v>211</v>
      </c>
      <c r="D4603">
        <v>58</v>
      </c>
      <c r="E4603" t="s">
        <v>214</v>
      </c>
      <c r="F4603">
        <v>3</v>
      </c>
      <c r="G4603">
        <v>9</v>
      </c>
      <c r="H4603">
        <f t="shared" si="2424"/>
        <v>0.09</v>
      </c>
      <c r="I4603">
        <v>4.5999999999999996</v>
      </c>
      <c r="J4603">
        <v>2.1</v>
      </c>
      <c r="K4603">
        <f t="shared" si="2425"/>
        <v>6.3617399999999994E-3</v>
      </c>
      <c r="L4603">
        <f t="shared" si="2461"/>
        <v>1.7830880368859055E-2</v>
      </c>
      <c r="O4603">
        <f t="shared" si="2462"/>
        <v>6.2853853300228173E-3</v>
      </c>
      <c r="Q4603">
        <f t="shared" si="2463"/>
        <v>3.2746857569418879E-3</v>
      </c>
      <c r="T4603">
        <f t="shared" si="2464"/>
        <v>1.4421716073572075E-2</v>
      </c>
    </row>
    <row r="4604" spans="1:24" x14ac:dyDescent="0.3">
      <c r="A4604" s="26">
        <v>39002</v>
      </c>
      <c r="B4604">
        <v>159</v>
      </c>
      <c r="C4604" t="s">
        <v>211</v>
      </c>
      <c r="D4604">
        <v>59</v>
      </c>
      <c r="E4604" t="s">
        <v>214</v>
      </c>
      <c r="F4604">
        <v>3</v>
      </c>
      <c r="G4604">
        <v>7.5</v>
      </c>
      <c r="H4604">
        <f t="shared" si="2424"/>
        <v>7.4999999999999997E-2</v>
      </c>
      <c r="I4604">
        <v>3.8</v>
      </c>
      <c r="J4604">
        <v>2</v>
      </c>
      <c r="K4604">
        <f t="shared" si="2425"/>
        <v>4.4178749999999999E-3</v>
      </c>
      <c r="L4604">
        <f t="shared" si="2461"/>
        <v>1.0788824847414934E-2</v>
      </c>
      <c r="O4604">
        <f t="shared" si="2462"/>
        <v>3.8030607587137642E-3</v>
      </c>
      <c r="Q4604">
        <f t="shared" si="2463"/>
        <v>1.981394655289871E-3</v>
      </c>
      <c r="T4604">
        <f t="shared" si="2464"/>
        <v>8.7260620618965935E-3</v>
      </c>
    </row>
    <row r="4605" spans="1:24" x14ac:dyDescent="0.3">
      <c r="A4605" s="26">
        <v>39002</v>
      </c>
      <c r="B4605">
        <v>159</v>
      </c>
      <c r="C4605" t="s">
        <v>211</v>
      </c>
      <c r="D4605">
        <v>60</v>
      </c>
      <c r="E4605" t="s">
        <v>215</v>
      </c>
      <c r="F4605">
        <v>3</v>
      </c>
      <c r="G4605">
        <v>7.5</v>
      </c>
      <c r="H4605">
        <f t="shared" si="2424"/>
        <v>7.4999999999999997E-2</v>
      </c>
      <c r="I4605">
        <v>2.8</v>
      </c>
      <c r="J4605">
        <v>1.8</v>
      </c>
      <c r="K4605">
        <f t="shared" si="2425"/>
        <v>4.4178749999999999E-3</v>
      </c>
      <c r="L4605">
        <f>0.000064*(G4605^1.958025*I4605^0.883501+0.000045*G4605^2)</f>
        <v>8.2157068728879856E-3</v>
      </c>
      <c r="O4605">
        <f>L4605*0.44*0.75</f>
        <v>2.7111832680530353E-3</v>
      </c>
      <c r="Q4605">
        <f>O4605*0.52</f>
        <v>1.4098152993875783E-3</v>
      </c>
      <c r="T4605">
        <f>(L4605*0.44*0.75)*(1+0.2)*0.52*3.67</f>
        <v>6.2088265785028946E-3</v>
      </c>
    </row>
    <row r="4606" spans="1:24" x14ac:dyDescent="0.3">
      <c r="A4606" s="26">
        <v>39002</v>
      </c>
      <c r="B4606">
        <v>159</v>
      </c>
      <c r="C4606" t="s">
        <v>211</v>
      </c>
      <c r="D4606">
        <v>61</v>
      </c>
      <c r="E4606" t="s">
        <v>212</v>
      </c>
      <c r="F4606">
        <v>7</v>
      </c>
      <c r="G4606">
        <v>12.5</v>
      </c>
      <c r="H4606">
        <f t="shared" si="2424"/>
        <v>0.125</v>
      </c>
      <c r="I4606">
        <v>5</v>
      </c>
      <c r="J4606">
        <v>0</v>
      </c>
      <c r="K4606">
        <f t="shared" si="2425"/>
        <v>1.2271875E-2</v>
      </c>
      <c r="L4606">
        <f>0.000062*(G4606^1.947206*I4606^0.894551+0.000039*G4606^2)</f>
        <v>3.5774234647622374E-2</v>
      </c>
      <c r="O4606">
        <f>L4606*0.47*0.75</f>
        <v>1.2610417713286887E-2</v>
      </c>
      <c r="Q4606">
        <f>O4606*0.52</f>
        <v>6.557417210909181E-3</v>
      </c>
      <c r="T4606">
        <f>(L4606*0.47*0.75)*(1+0.2)*0.52*3.67</f>
        <v>2.887886539684403E-2</v>
      </c>
    </row>
    <row r="4607" spans="1:24" x14ac:dyDescent="0.3">
      <c r="A4607" s="26">
        <v>39002</v>
      </c>
      <c r="B4607">
        <v>159</v>
      </c>
      <c r="C4607" t="s">
        <v>211</v>
      </c>
      <c r="D4607">
        <v>62</v>
      </c>
      <c r="E4607" t="s">
        <v>215</v>
      </c>
      <c r="F4607">
        <v>1</v>
      </c>
      <c r="G4607">
        <v>47.5</v>
      </c>
      <c r="H4607">
        <f t="shared" si="2424"/>
        <v>0.47499999999999998</v>
      </c>
      <c r="I4607">
        <v>14.6</v>
      </c>
      <c r="J4607">
        <v>9.5</v>
      </c>
      <c r="K4607">
        <f t="shared" si="2425"/>
        <v>0.17720587499999998</v>
      </c>
      <c r="L4607">
        <f>0.000064*(G4607^1.958025*I4607^0.883501+0.000045*G4607^2)</f>
        <v>1.3118888548890371</v>
      </c>
      <c r="O4607">
        <f>L4607*0.44*0.75</f>
        <v>0.43292332211338225</v>
      </c>
      <c r="Q4607">
        <f>O4607*0.52</f>
        <v>0.22512012749895877</v>
      </c>
      <c r="T4607">
        <f>(L4607*0.44*0.75)*(1+0.2)*0.52*3.67</f>
        <v>0.99142904150541433</v>
      </c>
      <c r="U4607">
        <v>78</v>
      </c>
      <c r="V4607">
        <v>86</v>
      </c>
      <c r="W4607">
        <v>20</v>
      </c>
      <c r="X4607">
        <v>7</v>
      </c>
    </row>
    <row r="4608" spans="1:24" x14ac:dyDescent="0.3">
      <c r="A4608" s="26">
        <v>39002</v>
      </c>
      <c r="B4608">
        <v>159</v>
      </c>
      <c r="C4608" t="s">
        <v>211</v>
      </c>
      <c r="D4608">
        <v>63</v>
      </c>
      <c r="E4608" t="s">
        <v>214</v>
      </c>
      <c r="F4608">
        <v>4</v>
      </c>
      <c r="G4608">
        <v>7.5</v>
      </c>
      <c r="H4608">
        <f t="shared" si="2424"/>
        <v>7.4999999999999997E-2</v>
      </c>
      <c r="I4608">
        <v>3.8</v>
      </c>
      <c r="J4608">
        <v>2</v>
      </c>
      <c r="K4608">
        <f t="shared" si="2425"/>
        <v>4.4178749999999999E-3</v>
      </c>
      <c r="L4608">
        <f>0.000081*(G4608^1.864042*I4608^0.850892+0.000027*G4608^2)</f>
        <v>1.0788824847414934E-2</v>
      </c>
      <c r="O4608">
        <f>L4608*0.47*0.75</f>
        <v>3.8030607587137642E-3</v>
      </c>
      <c r="Q4608">
        <f>O4608*0.521</f>
        <v>1.981394655289871E-3</v>
      </c>
      <c r="T4608">
        <f>(L4608*0.47*0.75)*(1+0.2)*0.521*3.67</f>
        <v>8.7260620618965935E-3</v>
      </c>
    </row>
    <row r="4609" spans="1:20" x14ac:dyDescent="0.3">
      <c r="A4609" s="26">
        <v>39002</v>
      </c>
      <c r="B4609">
        <v>159</v>
      </c>
      <c r="C4609" t="s">
        <v>211</v>
      </c>
      <c r="D4609">
        <v>64</v>
      </c>
      <c r="E4609" t="s">
        <v>215</v>
      </c>
      <c r="F4609">
        <v>3</v>
      </c>
      <c r="G4609">
        <v>12.5</v>
      </c>
      <c r="H4609">
        <f t="shared" si="2424"/>
        <v>0.125</v>
      </c>
      <c r="I4609">
        <v>5</v>
      </c>
      <c r="J4609">
        <v>3.8</v>
      </c>
      <c r="K4609">
        <f t="shared" si="2425"/>
        <v>1.2271875E-2</v>
      </c>
      <c r="L4609">
        <f t="shared" ref="L4609:L4612" si="2465">0.000064*(G4609^1.958025*I4609^0.883501+0.000045*G4609^2)</f>
        <v>3.7282338220365224E-2</v>
      </c>
      <c r="O4609">
        <f>L4609*0.44*0.75</f>
        <v>1.2303171612720525E-2</v>
      </c>
      <c r="Q4609">
        <f t="shared" ref="Q4609:Q4612" si="2466">O4609*0.52</f>
        <v>6.3976492386146732E-3</v>
      </c>
      <c r="T4609">
        <f>(L4609*0.44*0.75)*(1+0.2)*0.52*3.67</f>
        <v>2.817524724685902E-2</v>
      </c>
    </row>
    <row r="4610" spans="1:20" x14ac:dyDescent="0.3">
      <c r="A4610" s="26">
        <v>39002</v>
      </c>
      <c r="B4610">
        <v>159</v>
      </c>
      <c r="C4610" t="s">
        <v>211</v>
      </c>
      <c r="D4610">
        <v>65</v>
      </c>
      <c r="E4610" t="s">
        <v>215</v>
      </c>
      <c r="F4610">
        <v>3</v>
      </c>
      <c r="G4610">
        <v>7.5</v>
      </c>
      <c r="H4610">
        <f t="shared" si="2424"/>
        <v>7.4999999999999997E-2</v>
      </c>
      <c r="I4610">
        <v>4</v>
      </c>
      <c r="J4610">
        <v>2</v>
      </c>
      <c r="K4610">
        <f t="shared" si="2425"/>
        <v>4.4178749999999999E-3</v>
      </c>
      <c r="L4610">
        <f t="shared" si="2465"/>
        <v>1.1258969885917257E-2</v>
      </c>
      <c r="O4610">
        <f>L4610*0.44*0.75</f>
        <v>3.7154600623526949E-3</v>
      </c>
      <c r="Q4610">
        <f t="shared" si="2466"/>
        <v>1.9320392324234015E-3</v>
      </c>
      <c r="T4610">
        <f>(L4610*0.44*0.75)*(1+0.2)*0.52*3.67</f>
        <v>8.5087007795926588E-3</v>
      </c>
    </row>
    <row r="4611" spans="1:20" x14ac:dyDescent="0.3">
      <c r="A4611" s="26">
        <v>39002</v>
      </c>
      <c r="B4611">
        <v>159</v>
      </c>
      <c r="C4611" t="s">
        <v>211</v>
      </c>
      <c r="D4611">
        <v>66</v>
      </c>
      <c r="E4611" t="s">
        <v>215</v>
      </c>
      <c r="F4611">
        <v>7</v>
      </c>
      <c r="G4611">
        <v>12.5</v>
      </c>
      <c r="H4611">
        <f t="shared" ref="H4611:H4674" si="2467">G4611/100</f>
        <v>0.125</v>
      </c>
      <c r="I4611">
        <v>5.5</v>
      </c>
      <c r="J4611">
        <v>0</v>
      </c>
      <c r="K4611">
        <f t="shared" ref="K4611:K4674" si="2468">0.7854*H4611^2</f>
        <v>1.2271875E-2</v>
      </c>
      <c r="L4611">
        <f t="shared" si="2465"/>
        <v>4.0557688692419325E-2</v>
      </c>
      <c r="O4611">
        <f>L4611*0.44*0.75</f>
        <v>1.3384037268498378E-2</v>
      </c>
      <c r="Q4611">
        <f t="shared" si="2466"/>
        <v>6.959699379619157E-3</v>
      </c>
      <c r="T4611">
        <f>(L4611*0.44*0.75)*(1+0.2)*0.52*3.67</f>
        <v>3.0650516067842762E-2</v>
      </c>
    </row>
    <row r="4612" spans="1:20" x14ac:dyDescent="0.3">
      <c r="A4612" s="26">
        <v>39002</v>
      </c>
      <c r="B4612">
        <v>159</v>
      </c>
      <c r="C4612" t="s">
        <v>211</v>
      </c>
      <c r="D4612">
        <v>67</v>
      </c>
      <c r="E4612" t="s">
        <v>215</v>
      </c>
      <c r="F4612">
        <v>4</v>
      </c>
      <c r="G4612">
        <v>12.5</v>
      </c>
      <c r="H4612">
        <f t="shared" si="2467"/>
        <v>0.125</v>
      </c>
      <c r="I4612">
        <v>5</v>
      </c>
      <c r="J4612">
        <v>3</v>
      </c>
      <c r="K4612">
        <f t="shared" si="2468"/>
        <v>1.2271875E-2</v>
      </c>
      <c r="L4612">
        <f t="shared" si="2465"/>
        <v>3.7282338220365224E-2</v>
      </c>
      <c r="O4612">
        <f>L4612*0.44*0.75</f>
        <v>1.2303171612720525E-2</v>
      </c>
      <c r="Q4612">
        <f t="shared" si="2466"/>
        <v>6.3976492386146732E-3</v>
      </c>
      <c r="T4612">
        <f>(L4612*0.44*0.75)*(1+0.2)*0.52*3.67</f>
        <v>2.817524724685902E-2</v>
      </c>
    </row>
    <row r="4613" spans="1:20" x14ac:dyDescent="0.3">
      <c r="A4613" s="26">
        <v>39002</v>
      </c>
      <c r="B4613">
        <v>159</v>
      </c>
      <c r="C4613" t="s">
        <v>211</v>
      </c>
      <c r="D4613">
        <v>68</v>
      </c>
      <c r="E4613" t="s">
        <v>214</v>
      </c>
      <c r="F4613">
        <v>3</v>
      </c>
      <c r="G4613">
        <v>11</v>
      </c>
      <c r="H4613">
        <f t="shared" si="2467"/>
        <v>0.11</v>
      </c>
      <c r="I4613">
        <v>4</v>
      </c>
      <c r="J4613">
        <v>2</v>
      </c>
      <c r="K4613">
        <f t="shared" si="2468"/>
        <v>9.503339999999999E-3</v>
      </c>
      <c r="L4613">
        <f>0.000081*(G4613^1.864042*I4613^0.850892+0.000027*G4613^2)</f>
        <v>2.301323893678961E-2</v>
      </c>
      <c r="O4613">
        <f>L4613*0.47*0.75</f>
        <v>8.1121667252183373E-3</v>
      </c>
      <c r="Q4613">
        <f>O4613*0.521</f>
        <v>4.2264388638387539E-3</v>
      </c>
      <c r="T4613">
        <f>(L4613*0.47*0.75)*(1+0.2)*0.521*3.67</f>
        <v>1.861323675634587E-2</v>
      </c>
    </row>
    <row r="4614" spans="1:20" x14ac:dyDescent="0.3">
      <c r="A4614" s="26">
        <v>39002</v>
      </c>
      <c r="B4614">
        <v>159</v>
      </c>
      <c r="C4614" t="s">
        <v>211</v>
      </c>
      <c r="D4614">
        <v>69</v>
      </c>
      <c r="E4614" t="s">
        <v>215</v>
      </c>
      <c r="F4614">
        <v>4</v>
      </c>
      <c r="G4614">
        <v>9.5</v>
      </c>
      <c r="H4614">
        <f t="shared" si="2467"/>
        <v>9.5000000000000001E-2</v>
      </c>
      <c r="I4614">
        <v>4</v>
      </c>
      <c r="J4614">
        <v>2.2000000000000002</v>
      </c>
      <c r="K4614">
        <f t="shared" si="2468"/>
        <v>7.088235E-3</v>
      </c>
      <c r="L4614">
        <f t="shared" ref="L4614:L4619" si="2469">0.000064*(G4614^1.958025*I4614^0.883501+0.000045*G4614^2)</f>
        <v>1.7886038112864894E-2</v>
      </c>
      <c r="O4614">
        <f t="shared" ref="O4614:O4619" si="2470">L4614*0.44*0.75</f>
        <v>5.9023925772454158E-3</v>
      </c>
      <c r="Q4614">
        <f t="shared" ref="Q4614:Q4619" si="2471">O4614*0.52</f>
        <v>3.0692441401676163E-3</v>
      </c>
      <c r="T4614">
        <f t="shared" ref="T4614:T4619" si="2472">(L4614*0.44*0.75)*(1+0.2)*0.52*3.67</f>
        <v>1.3516951193298182E-2</v>
      </c>
    </row>
    <row r="4615" spans="1:20" x14ac:dyDescent="0.3">
      <c r="A4615" s="26">
        <v>39002</v>
      </c>
      <c r="B4615">
        <v>159</v>
      </c>
      <c r="C4615" t="s">
        <v>211</v>
      </c>
      <c r="D4615">
        <v>70</v>
      </c>
      <c r="E4615" t="s">
        <v>215</v>
      </c>
      <c r="F4615">
        <v>3</v>
      </c>
      <c r="G4615">
        <v>8.5</v>
      </c>
      <c r="H4615">
        <f t="shared" si="2467"/>
        <v>8.5000000000000006E-2</v>
      </c>
      <c r="I4615">
        <v>2.8</v>
      </c>
      <c r="J4615">
        <v>1.7</v>
      </c>
      <c r="K4615">
        <f t="shared" si="2468"/>
        <v>5.6745150000000006E-3</v>
      </c>
      <c r="L4615">
        <f t="shared" si="2469"/>
        <v>1.0497324983668175E-2</v>
      </c>
      <c r="O4615">
        <f t="shared" si="2470"/>
        <v>3.4641172446104982E-3</v>
      </c>
      <c r="Q4615">
        <f t="shared" si="2471"/>
        <v>1.8013409671974591E-3</v>
      </c>
      <c r="T4615">
        <f t="shared" si="2472"/>
        <v>7.933105619537608E-3</v>
      </c>
    </row>
    <row r="4616" spans="1:20" x14ac:dyDescent="0.3">
      <c r="A4616" s="26">
        <v>39002</v>
      </c>
      <c r="B4616">
        <v>159</v>
      </c>
      <c r="C4616" t="s">
        <v>211</v>
      </c>
      <c r="D4616">
        <v>71</v>
      </c>
      <c r="E4616" t="s">
        <v>215</v>
      </c>
      <c r="F4616">
        <v>3</v>
      </c>
      <c r="G4616">
        <v>14</v>
      </c>
      <c r="H4616">
        <f t="shared" si="2467"/>
        <v>0.14000000000000001</v>
      </c>
      <c r="I4616">
        <v>5.6</v>
      </c>
      <c r="J4616">
        <v>3</v>
      </c>
      <c r="K4616">
        <f t="shared" si="2468"/>
        <v>1.5393840000000002E-2</v>
      </c>
      <c r="L4616">
        <f t="shared" si="2469"/>
        <v>5.1446632913229269E-2</v>
      </c>
      <c r="O4616">
        <f t="shared" si="2470"/>
        <v>1.6977388861365659E-2</v>
      </c>
      <c r="Q4616">
        <f t="shared" si="2471"/>
        <v>8.8282422079101423E-3</v>
      </c>
      <c r="T4616">
        <f t="shared" si="2472"/>
        <v>3.8879578683636271E-2</v>
      </c>
    </row>
    <row r="4617" spans="1:20" x14ac:dyDescent="0.3">
      <c r="A4617" s="26">
        <v>39002</v>
      </c>
      <c r="B4617">
        <v>159</v>
      </c>
      <c r="C4617" t="s">
        <v>211</v>
      </c>
      <c r="D4617">
        <v>72</v>
      </c>
      <c r="E4617" t="s">
        <v>215</v>
      </c>
      <c r="F4617">
        <v>2</v>
      </c>
      <c r="G4617">
        <v>28</v>
      </c>
      <c r="H4617">
        <f t="shared" si="2467"/>
        <v>0.28000000000000003</v>
      </c>
      <c r="I4617">
        <v>10</v>
      </c>
      <c r="J4617">
        <v>4.5</v>
      </c>
      <c r="K4617">
        <f t="shared" si="2468"/>
        <v>6.157536000000001E-2</v>
      </c>
      <c r="L4617">
        <f t="shared" si="2469"/>
        <v>0.33362264222802895</v>
      </c>
      <c r="O4617">
        <f t="shared" si="2470"/>
        <v>0.11009547193524957</v>
      </c>
      <c r="Q4617">
        <f t="shared" si="2471"/>
        <v>5.7249645406329777E-2</v>
      </c>
      <c r="T4617">
        <f t="shared" si="2472"/>
        <v>0.25212743836947632</v>
      </c>
    </row>
    <row r="4618" spans="1:20" x14ac:dyDescent="0.3">
      <c r="A4618" s="26">
        <v>39002</v>
      </c>
      <c r="B4618">
        <v>159</v>
      </c>
      <c r="C4618" t="s">
        <v>211</v>
      </c>
      <c r="D4618">
        <v>73</v>
      </c>
      <c r="E4618" t="s">
        <v>215</v>
      </c>
      <c r="F4618">
        <v>3</v>
      </c>
      <c r="G4618">
        <v>10</v>
      </c>
      <c r="H4618">
        <f t="shared" si="2467"/>
        <v>0.1</v>
      </c>
      <c r="I4618">
        <v>5</v>
      </c>
      <c r="J4618">
        <v>2</v>
      </c>
      <c r="K4618">
        <f t="shared" si="2468"/>
        <v>7.8540000000000016E-3</v>
      </c>
      <c r="L4618">
        <f t="shared" si="2469"/>
        <v>2.4085233714360811E-2</v>
      </c>
      <c r="O4618">
        <f t="shared" si="2470"/>
        <v>7.9481271257390677E-3</v>
      </c>
      <c r="Q4618">
        <f t="shared" si="2471"/>
        <v>4.1330261053843156E-3</v>
      </c>
      <c r="T4618">
        <f t="shared" si="2472"/>
        <v>1.8201846968112525E-2</v>
      </c>
    </row>
    <row r="4619" spans="1:20" x14ac:dyDescent="0.3">
      <c r="A4619" s="26">
        <v>39002</v>
      </c>
      <c r="B4619">
        <v>159</v>
      </c>
      <c r="C4619" t="s">
        <v>211</v>
      </c>
      <c r="D4619">
        <v>74</v>
      </c>
      <c r="E4619" t="s">
        <v>215</v>
      </c>
      <c r="F4619">
        <v>3</v>
      </c>
      <c r="G4619">
        <v>16.5</v>
      </c>
      <c r="H4619">
        <f t="shared" si="2467"/>
        <v>0.16500000000000001</v>
      </c>
      <c r="I4619">
        <v>10</v>
      </c>
      <c r="J4619">
        <v>5.8</v>
      </c>
      <c r="K4619">
        <f t="shared" si="2468"/>
        <v>2.1382515000000001E-2</v>
      </c>
      <c r="L4619">
        <f t="shared" si="2469"/>
        <v>0.11845348664738542</v>
      </c>
      <c r="O4619">
        <f t="shared" si="2470"/>
        <v>3.9089650593637185E-2</v>
      </c>
      <c r="Q4619">
        <f t="shared" si="2471"/>
        <v>2.0326618308691338E-2</v>
      </c>
      <c r="T4619">
        <f t="shared" si="2472"/>
        <v>8.9518427031476652E-2</v>
      </c>
    </row>
    <row r="4620" spans="1:20" x14ac:dyDescent="0.3">
      <c r="A4620" s="26">
        <v>39002</v>
      </c>
      <c r="B4620">
        <v>159</v>
      </c>
      <c r="C4620" t="s">
        <v>211</v>
      </c>
      <c r="D4620">
        <v>75</v>
      </c>
      <c r="E4620" t="s">
        <v>214</v>
      </c>
      <c r="F4620">
        <v>3</v>
      </c>
      <c r="G4620">
        <v>14</v>
      </c>
      <c r="H4620">
        <f t="shared" si="2467"/>
        <v>0.14000000000000001</v>
      </c>
      <c r="I4620">
        <v>5</v>
      </c>
      <c r="J4620">
        <v>1.8</v>
      </c>
      <c r="K4620">
        <f t="shared" si="2468"/>
        <v>1.5393840000000002E-2</v>
      </c>
      <c r="L4620">
        <f t="shared" ref="L4620:L4621" si="2473">0.000081*(G4620^1.864042*I4620^0.850892+0.000027*G4620^2)</f>
        <v>4.3618232959969194E-2</v>
      </c>
      <c r="O4620">
        <f t="shared" ref="O4620:O4621" si="2474">L4620*0.47*0.75</f>
        <v>1.5375427118389139E-2</v>
      </c>
      <c r="Q4620">
        <f t="shared" ref="Q4620:Q4621" si="2475">O4620*0.521</f>
        <v>8.0105975286807411E-3</v>
      </c>
      <c r="T4620">
        <f t="shared" ref="T4620:T4621" si="2476">(L4620*0.47*0.75)*(1+0.2)*0.521*3.67</f>
        <v>3.5278671516309985E-2</v>
      </c>
    </row>
    <row r="4621" spans="1:20" x14ac:dyDescent="0.3">
      <c r="A4621" s="26">
        <v>39002</v>
      </c>
      <c r="B4621">
        <v>159</v>
      </c>
      <c r="C4621" t="s">
        <v>211</v>
      </c>
      <c r="D4621">
        <v>76</v>
      </c>
      <c r="E4621" t="s">
        <v>214</v>
      </c>
      <c r="F4621">
        <v>3</v>
      </c>
      <c r="G4621">
        <v>13</v>
      </c>
      <c r="H4621">
        <f t="shared" si="2467"/>
        <v>0.13</v>
      </c>
      <c r="I4621">
        <v>5.0999999999999996</v>
      </c>
      <c r="J4621">
        <v>2.1</v>
      </c>
      <c r="K4621">
        <f t="shared" si="2468"/>
        <v>1.3273260000000002E-2</v>
      </c>
      <c r="L4621">
        <f t="shared" si="2473"/>
        <v>3.8636001128849469E-2</v>
      </c>
      <c r="O4621">
        <f t="shared" si="2474"/>
        <v>1.3619190397919437E-2</v>
      </c>
      <c r="Q4621">
        <f t="shared" si="2475"/>
        <v>7.0955981973160271E-3</v>
      </c>
      <c r="T4621">
        <f t="shared" si="2476"/>
        <v>3.1249014460979784E-2</v>
      </c>
    </row>
    <row r="4622" spans="1:20" x14ac:dyDescent="0.3">
      <c r="A4622" s="26">
        <v>39002</v>
      </c>
      <c r="B4622">
        <v>159</v>
      </c>
      <c r="C4622" t="s">
        <v>211</v>
      </c>
      <c r="D4622">
        <v>77</v>
      </c>
      <c r="E4622" t="s">
        <v>215</v>
      </c>
      <c r="F4622">
        <v>2</v>
      </c>
      <c r="G4622">
        <v>34.5</v>
      </c>
      <c r="H4622">
        <f t="shared" si="2467"/>
        <v>0.34499999999999997</v>
      </c>
      <c r="I4622">
        <v>13.4</v>
      </c>
      <c r="J4622">
        <v>6.5</v>
      </c>
      <c r="K4622">
        <f t="shared" si="2468"/>
        <v>9.3482234999999983E-2</v>
      </c>
      <c r="L4622">
        <f t="shared" ref="L4622:L4655" si="2477">0.000064*(G4622^1.958025*I4622^0.883501+0.000045*G4622^2)</f>
        <v>0.65023256130837248</v>
      </c>
      <c r="O4622">
        <f t="shared" ref="O4622:O4655" si="2478">L4622*0.44*0.75</f>
        <v>0.2145767452317629</v>
      </c>
      <c r="Q4622">
        <f t="shared" ref="Q4622:Q4655" si="2479">O4622*0.52</f>
        <v>0.11157990752051671</v>
      </c>
      <c r="T4622">
        <f t="shared" ref="T4622:T4655" si="2480">(L4622*0.44*0.75)*(1+0.2)*0.52*3.67</f>
        <v>0.49139791272035555</v>
      </c>
    </row>
    <row r="4623" spans="1:20" x14ac:dyDescent="0.3">
      <c r="A4623" s="26">
        <v>39002</v>
      </c>
      <c r="B4623">
        <v>159</v>
      </c>
      <c r="C4623" t="s">
        <v>211</v>
      </c>
      <c r="D4623">
        <v>78</v>
      </c>
      <c r="E4623" t="s">
        <v>215</v>
      </c>
      <c r="F4623">
        <v>4</v>
      </c>
      <c r="G4623">
        <v>24</v>
      </c>
      <c r="H4623">
        <f t="shared" si="2467"/>
        <v>0.24</v>
      </c>
      <c r="I4623">
        <v>11</v>
      </c>
      <c r="J4623">
        <v>3</v>
      </c>
      <c r="K4623">
        <f t="shared" si="2468"/>
        <v>4.5239040000000001E-2</v>
      </c>
      <c r="L4623">
        <f t="shared" si="2477"/>
        <v>0.26837512129915242</v>
      </c>
      <c r="O4623">
        <f t="shared" si="2478"/>
        <v>8.8563790028720307E-2</v>
      </c>
      <c r="Q4623">
        <f t="shared" si="2479"/>
        <v>4.6053170814934562E-2</v>
      </c>
      <c r="T4623">
        <f t="shared" si="2480"/>
        <v>0.20281816426897181</v>
      </c>
    </row>
    <row r="4624" spans="1:20" x14ac:dyDescent="0.3">
      <c r="A4624" s="26">
        <v>39002</v>
      </c>
      <c r="B4624">
        <v>160</v>
      </c>
      <c r="C4624" t="s">
        <v>211</v>
      </c>
      <c r="D4624">
        <v>1</v>
      </c>
      <c r="E4624" t="s">
        <v>215</v>
      </c>
      <c r="F4624">
        <v>2</v>
      </c>
      <c r="G4624">
        <v>30.5</v>
      </c>
      <c r="H4624">
        <f t="shared" si="2467"/>
        <v>0.30499999999999999</v>
      </c>
      <c r="I4624">
        <v>13.9</v>
      </c>
      <c r="J4624">
        <v>9</v>
      </c>
      <c r="K4624">
        <f t="shared" si="2468"/>
        <v>7.3061834999999992E-2</v>
      </c>
      <c r="L4624">
        <f t="shared" si="2477"/>
        <v>0.52763438638782356</v>
      </c>
      <c r="O4624">
        <f t="shared" si="2478"/>
        <v>0.17411934750798178</v>
      </c>
      <c r="Q4624">
        <f t="shared" si="2479"/>
        <v>9.0542060704150523E-2</v>
      </c>
      <c r="T4624">
        <f t="shared" si="2480"/>
        <v>0.39874723534107887</v>
      </c>
    </row>
    <row r="4625" spans="1:24" x14ac:dyDescent="0.3">
      <c r="A4625" s="26">
        <v>39002</v>
      </c>
      <c r="B4625">
        <v>160</v>
      </c>
      <c r="C4625" t="s">
        <v>211</v>
      </c>
      <c r="D4625">
        <v>2</v>
      </c>
      <c r="E4625" t="s">
        <v>215</v>
      </c>
      <c r="F4625">
        <v>2</v>
      </c>
      <c r="G4625">
        <v>28</v>
      </c>
      <c r="H4625">
        <f t="shared" si="2467"/>
        <v>0.28000000000000003</v>
      </c>
      <c r="I4625">
        <v>13.2</v>
      </c>
      <c r="J4625">
        <v>6.4</v>
      </c>
      <c r="K4625">
        <f t="shared" si="2468"/>
        <v>6.157536000000001E-2</v>
      </c>
      <c r="L4625">
        <f t="shared" si="2477"/>
        <v>0.42636551095434688</v>
      </c>
      <c r="O4625">
        <f t="shared" si="2478"/>
        <v>0.14070061861493449</v>
      </c>
      <c r="Q4625">
        <f t="shared" si="2479"/>
        <v>7.3164321679765942E-2</v>
      </c>
      <c r="T4625">
        <f t="shared" si="2480"/>
        <v>0.32221567267768914</v>
      </c>
    </row>
    <row r="4626" spans="1:24" x14ac:dyDescent="0.3">
      <c r="A4626" s="26">
        <v>39002</v>
      </c>
      <c r="B4626">
        <v>160</v>
      </c>
      <c r="C4626" t="s">
        <v>211</v>
      </c>
      <c r="D4626">
        <v>3</v>
      </c>
      <c r="E4626" t="s">
        <v>215</v>
      </c>
      <c r="F4626">
        <v>9</v>
      </c>
      <c r="G4626">
        <v>25</v>
      </c>
      <c r="H4626">
        <f t="shared" si="2467"/>
        <v>0.25</v>
      </c>
      <c r="I4626">
        <v>0.46</v>
      </c>
      <c r="J4626">
        <v>0</v>
      </c>
      <c r="K4626">
        <f t="shared" si="2468"/>
        <v>4.9087499999999999E-2</v>
      </c>
      <c r="L4626">
        <f t="shared" si="2477"/>
        <v>1.7598355617032092E-2</v>
      </c>
      <c r="O4626">
        <f t="shared" si="2478"/>
        <v>5.8074573536205897E-3</v>
      </c>
      <c r="Q4626">
        <f t="shared" si="2479"/>
        <v>3.0198778238827067E-3</v>
      </c>
      <c r="T4626">
        <f t="shared" si="2480"/>
        <v>1.3299541936379439E-2</v>
      </c>
    </row>
    <row r="4627" spans="1:24" x14ac:dyDescent="0.3">
      <c r="A4627" s="26">
        <v>39002</v>
      </c>
      <c r="B4627">
        <v>160</v>
      </c>
      <c r="C4627" t="s">
        <v>211</v>
      </c>
      <c r="D4627">
        <v>4</v>
      </c>
      <c r="E4627" t="s">
        <v>215</v>
      </c>
      <c r="F4627">
        <v>1</v>
      </c>
      <c r="G4627">
        <v>36</v>
      </c>
      <c r="H4627">
        <f t="shared" si="2467"/>
        <v>0.36</v>
      </c>
      <c r="I4627">
        <v>16.5</v>
      </c>
      <c r="J4627">
        <v>5.6</v>
      </c>
      <c r="K4627">
        <f t="shared" si="2468"/>
        <v>0.10178783999999999</v>
      </c>
      <c r="L4627">
        <f t="shared" si="2477"/>
        <v>0.84939435163944899</v>
      </c>
      <c r="O4627">
        <f t="shared" si="2478"/>
        <v>0.28030013604101817</v>
      </c>
      <c r="Q4627">
        <f t="shared" si="2479"/>
        <v>0.14575607074132946</v>
      </c>
      <c r="T4627">
        <f t="shared" si="2480"/>
        <v>0.6419097355448149</v>
      </c>
      <c r="U4627">
        <v>72</v>
      </c>
      <c r="V4627">
        <v>80</v>
      </c>
      <c r="W4627">
        <v>19</v>
      </c>
      <c r="X4627">
        <v>7</v>
      </c>
    </row>
    <row r="4628" spans="1:24" x14ac:dyDescent="0.3">
      <c r="A4628" s="26">
        <v>39002</v>
      </c>
      <c r="B4628">
        <v>160</v>
      </c>
      <c r="C4628" t="s">
        <v>211</v>
      </c>
      <c r="D4628">
        <v>5</v>
      </c>
      <c r="E4628" t="s">
        <v>215</v>
      </c>
      <c r="F4628">
        <v>3</v>
      </c>
      <c r="G4628">
        <v>39.200000000000003</v>
      </c>
      <c r="H4628">
        <f t="shared" si="2467"/>
        <v>0.39200000000000002</v>
      </c>
      <c r="I4628">
        <v>10.5</v>
      </c>
      <c r="J4628">
        <v>4.5</v>
      </c>
      <c r="K4628">
        <f t="shared" si="2468"/>
        <v>0.12068770560000001</v>
      </c>
      <c r="L4628">
        <f t="shared" si="2477"/>
        <v>0.67312938156283797</v>
      </c>
      <c r="O4628">
        <f t="shared" si="2478"/>
        <v>0.22213269591573653</v>
      </c>
      <c r="Q4628">
        <f t="shared" si="2479"/>
        <v>0.115509001876183</v>
      </c>
      <c r="T4628">
        <f t="shared" si="2480"/>
        <v>0.50870164426270992</v>
      </c>
    </row>
    <row r="4629" spans="1:24" x14ac:dyDescent="0.3">
      <c r="A4629" s="26">
        <v>39002</v>
      </c>
      <c r="B4629">
        <v>160</v>
      </c>
      <c r="C4629" t="s">
        <v>211</v>
      </c>
      <c r="D4629">
        <v>6</v>
      </c>
      <c r="E4629" t="s">
        <v>215</v>
      </c>
      <c r="F4629">
        <v>9</v>
      </c>
      <c r="G4629">
        <v>39.5</v>
      </c>
      <c r="H4629">
        <f t="shared" si="2467"/>
        <v>0.39500000000000002</v>
      </c>
      <c r="I4629">
        <v>0.28999999999999998</v>
      </c>
      <c r="J4629">
        <v>0</v>
      </c>
      <c r="K4629">
        <f t="shared" si="2468"/>
        <v>0.12254203500000002</v>
      </c>
      <c r="L4629">
        <f t="shared" si="2477"/>
        <v>2.8671681595109664E-2</v>
      </c>
      <c r="O4629">
        <f t="shared" si="2478"/>
        <v>9.4616549263861899E-3</v>
      </c>
      <c r="Q4629">
        <f t="shared" si="2479"/>
        <v>4.9200605617208187E-3</v>
      </c>
      <c r="T4629">
        <f t="shared" si="2480"/>
        <v>2.1667946713818484E-2</v>
      </c>
    </row>
    <row r="4630" spans="1:24" x14ac:dyDescent="0.3">
      <c r="A4630" s="26">
        <v>39002</v>
      </c>
      <c r="B4630">
        <v>160</v>
      </c>
      <c r="C4630" t="s">
        <v>211</v>
      </c>
      <c r="D4630">
        <v>7</v>
      </c>
      <c r="E4630" t="s">
        <v>215</v>
      </c>
      <c r="F4630">
        <v>2</v>
      </c>
      <c r="G4630">
        <v>26.5</v>
      </c>
      <c r="H4630">
        <f t="shared" si="2467"/>
        <v>0.26500000000000001</v>
      </c>
      <c r="I4630">
        <v>11.5</v>
      </c>
      <c r="J4630">
        <v>6.3</v>
      </c>
      <c r="K4630">
        <f t="shared" si="2468"/>
        <v>5.5154715000000007E-2</v>
      </c>
      <c r="L4630">
        <f t="shared" si="2477"/>
        <v>0.33889188602321729</v>
      </c>
      <c r="O4630">
        <f t="shared" si="2478"/>
        <v>0.11183432238766171</v>
      </c>
      <c r="Q4630">
        <f t="shared" si="2479"/>
        <v>5.8153847641584093E-2</v>
      </c>
      <c r="T4630">
        <f t="shared" si="2480"/>
        <v>0.25610954501353633</v>
      </c>
    </row>
    <row r="4631" spans="1:24" x14ac:dyDescent="0.3">
      <c r="A4631" s="26">
        <v>39002</v>
      </c>
      <c r="B4631">
        <v>160</v>
      </c>
      <c r="C4631" t="s">
        <v>211</v>
      </c>
      <c r="D4631">
        <v>8</v>
      </c>
      <c r="E4631" t="s">
        <v>215</v>
      </c>
      <c r="F4631">
        <v>2</v>
      </c>
      <c r="G4631">
        <v>29</v>
      </c>
      <c r="H4631">
        <f t="shared" si="2467"/>
        <v>0.28999999999999998</v>
      </c>
      <c r="I4631">
        <v>12</v>
      </c>
      <c r="J4631">
        <v>6.7</v>
      </c>
      <c r="K4631">
        <f t="shared" si="2468"/>
        <v>6.6052139999999995E-2</v>
      </c>
      <c r="L4631">
        <f t="shared" si="2477"/>
        <v>0.41980927515877603</v>
      </c>
      <c r="O4631">
        <f t="shared" si="2478"/>
        <v>0.13853706080239608</v>
      </c>
      <c r="Q4631">
        <f t="shared" si="2479"/>
        <v>7.2039271617245965E-2</v>
      </c>
      <c r="T4631">
        <f t="shared" si="2480"/>
        <v>0.31726095220235118</v>
      </c>
    </row>
    <row r="4632" spans="1:24" x14ac:dyDescent="0.3">
      <c r="A4632" s="26">
        <v>39002</v>
      </c>
      <c r="B4632">
        <v>160</v>
      </c>
      <c r="C4632" t="s">
        <v>211</v>
      </c>
      <c r="D4632">
        <v>9</v>
      </c>
      <c r="E4632" t="s">
        <v>215</v>
      </c>
      <c r="F4632">
        <v>9</v>
      </c>
      <c r="G4632">
        <v>23</v>
      </c>
      <c r="H4632">
        <f t="shared" si="2467"/>
        <v>0.23</v>
      </c>
      <c r="I4632">
        <v>0.19</v>
      </c>
      <c r="J4632">
        <v>0</v>
      </c>
      <c r="K4632">
        <f t="shared" si="2468"/>
        <v>4.154766E-2</v>
      </c>
      <c r="L4632">
        <f t="shared" si="2477"/>
        <v>6.8446600569608967E-3</v>
      </c>
      <c r="O4632">
        <f t="shared" si="2478"/>
        <v>2.2587378187970959E-3</v>
      </c>
      <c r="Q4632">
        <f t="shared" si="2479"/>
        <v>1.1745436657744899E-3</v>
      </c>
      <c r="T4632">
        <f t="shared" si="2480"/>
        <v>5.1726903040708533E-3</v>
      </c>
    </row>
    <row r="4633" spans="1:24" x14ac:dyDescent="0.3">
      <c r="A4633" s="26">
        <v>39002</v>
      </c>
      <c r="B4633">
        <v>160</v>
      </c>
      <c r="C4633" t="s">
        <v>211</v>
      </c>
      <c r="D4633">
        <v>10</v>
      </c>
      <c r="E4633" t="s">
        <v>215</v>
      </c>
      <c r="F4633">
        <v>4</v>
      </c>
      <c r="G4633">
        <v>29</v>
      </c>
      <c r="H4633">
        <f t="shared" si="2467"/>
        <v>0.28999999999999998</v>
      </c>
      <c r="I4633">
        <v>10.199999999999999</v>
      </c>
      <c r="J4633">
        <v>7</v>
      </c>
      <c r="K4633">
        <f t="shared" si="2468"/>
        <v>6.6052139999999995E-2</v>
      </c>
      <c r="L4633">
        <f t="shared" si="2477"/>
        <v>0.36365868729631756</v>
      </c>
      <c r="O4633">
        <f t="shared" si="2478"/>
        <v>0.12000736680778479</v>
      </c>
      <c r="Q4633">
        <f t="shared" si="2479"/>
        <v>6.2403830740048093E-2</v>
      </c>
      <c r="T4633">
        <f t="shared" si="2480"/>
        <v>0.27482647057917181</v>
      </c>
    </row>
    <row r="4634" spans="1:24" x14ac:dyDescent="0.3">
      <c r="A4634" s="26">
        <v>39002</v>
      </c>
      <c r="B4634">
        <v>160</v>
      </c>
      <c r="C4634" t="s">
        <v>211</v>
      </c>
      <c r="D4634">
        <v>11</v>
      </c>
      <c r="E4634" t="s">
        <v>215</v>
      </c>
      <c r="F4634">
        <v>2</v>
      </c>
      <c r="G4634">
        <v>30.3</v>
      </c>
      <c r="H4634">
        <f t="shared" si="2467"/>
        <v>0.30299999999999999</v>
      </c>
      <c r="I4634">
        <v>14</v>
      </c>
      <c r="J4634">
        <v>8.5</v>
      </c>
      <c r="K4634">
        <f t="shared" si="2468"/>
        <v>7.2106788599999999E-2</v>
      </c>
      <c r="L4634">
        <f t="shared" si="2477"/>
        <v>0.52419048440347649</v>
      </c>
      <c r="O4634">
        <f t="shared" si="2478"/>
        <v>0.17298285985314724</v>
      </c>
      <c r="Q4634">
        <f t="shared" si="2479"/>
        <v>8.9951087123636572E-2</v>
      </c>
      <c r="T4634">
        <f t="shared" si="2480"/>
        <v>0.39614458769249539</v>
      </c>
    </row>
    <row r="4635" spans="1:24" x14ac:dyDescent="0.3">
      <c r="A4635" s="26">
        <v>39002</v>
      </c>
      <c r="B4635">
        <v>160</v>
      </c>
      <c r="C4635" t="s">
        <v>211</v>
      </c>
      <c r="D4635">
        <v>12</v>
      </c>
      <c r="E4635" t="s">
        <v>215</v>
      </c>
      <c r="F4635">
        <v>3</v>
      </c>
      <c r="G4635">
        <v>16.5</v>
      </c>
      <c r="H4635">
        <f t="shared" si="2467"/>
        <v>0.16500000000000001</v>
      </c>
      <c r="I4635">
        <v>8.9</v>
      </c>
      <c r="J4635">
        <v>6.5</v>
      </c>
      <c r="K4635">
        <f t="shared" si="2468"/>
        <v>2.1382515000000001E-2</v>
      </c>
      <c r="L4635">
        <f t="shared" si="2477"/>
        <v>0.10686467777902903</v>
      </c>
      <c r="O4635">
        <f t="shared" si="2478"/>
        <v>3.5265343667079577E-2</v>
      </c>
      <c r="Q4635">
        <f t="shared" si="2479"/>
        <v>1.8337978706881381E-2</v>
      </c>
      <c r="T4635">
        <f t="shared" si="2480"/>
        <v>8.0760458225105594E-2</v>
      </c>
    </row>
    <row r="4636" spans="1:24" x14ac:dyDescent="0.3">
      <c r="A4636" s="26">
        <v>39002</v>
      </c>
      <c r="B4636">
        <v>160</v>
      </c>
      <c r="C4636" t="s">
        <v>211</v>
      </c>
      <c r="D4636">
        <v>13</v>
      </c>
      <c r="E4636" t="s">
        <v>215</v>
      </c>
      <c r="F4636">
        <v>9</v>
      </c>
      <c r="G4636">
        <v>29.5</v>
      </c>
      <c r="H4636">
        <f t="shared" si="2467"/>
        <v>0.29499999999999998</v>
      </c>
      <c r="I4636">
        <v>0.26</v>
      </c>
      <c r="J4636">
        <v>0</v>
      </c>
      <c r="K4636">
        <f t="shared" si="2468"/>
        <v>6.8349434999999986E-2</v>
      </c>
      <c r="L4636">
        <f t="shared" si="2477"/>
        <v>1.4700450535409512E-2</v>
      </c>
      <c r="O4636">
        <f t="shared" si="2478"/>
        <v>4.8511486766851389E-3</v>
      </c>
      <c r="Q4636">
        <f t="shared" si="2479"/>
        <v>2.5225973118762723E-3</v>
      </c>
      <c r="T4636">
        <f t="shared" si="2480"/>
        <v>1.1109518561503103E-2</v>
      </c>
    </row>
    <row r="4637" spans="1:24" x14ac:dyDescent="0.3">
      <c r="A4637" s="26">
        <v>39002</v>
      </c>
      <c r="B4637">
        <v>160</v>
      </c>
      <c r="C4637" t="s">
        <v>211</v>
      </c>
      <c r="D4637">
        <v>14</v>
      </c>
      <c r="E4637" t="s">
        <v>215</v>
      </c>
      <c r="F4637">
        <v>3</v>
      </c>
      <c r="G4637">
        <v>22.3</v>
      </c>
      <c r="H4637">
        <f t="shared" si="2467"/>
        <v>0.223</v>
      </c>
      <c r="I4637">
        <v>11.2</v>
      </c>
      <c r="J4637">
        <v>8</v>
      </c>
      <c r="K4637">
        <f t="shared" si="2468"/>
        <v>3.9057156600000004E-2</v>
      </c>
      <c r="L4637">
        <f t="shared" si="2477"/>
        <v>0.23614698746463653</v>
      </c>
      <c r="O4637">
        <f t="shared" si="2478"/>
        <v>7.7928505863330055E-2</v>
      </c>
      <c r="Q4637">
        <f t="shared" si="2479"/>
        <v>4.0522823048931629E-2</v>
      </c>
      <c r="T4637">
        <f t="shared" si="2480"/>
        <v>0.17846251270749489</v>
      </c>
    </row>
    <row r="4638" spans="1:24" x14ac:dyDescent="0.3">
      <c r="A4638" s="26">
        <v>39002</v>
      </c>
      <c r="B4638">
        <v>160</v>
      </c>
      <c r="C4638" t="s">
        <v>211</v>
      </c>
      <c r="D4638">
        <v>15</v>
      </c>
      <c r="E4638" t="s">
        <v>215</v>
      </c>
      <c r="F4638">
        <v>4</v>
      </c>
      <c r="G4638">
        <v>27</v>
      </c>
      <c r="H4638">
        <f t="shared" si="2467"/>
        <v>0.27</v>
      </c>
      <c r="I4638">
        <v>12.5</v>
      </c>
      <c r="J4638">
        <v>9.1</v>
      </c>
      <c r="K4638">
        <f t="shared" si="2468"/>
        <v>5.7255660000000007E-2</v>
      </c>
      <c r="L4638">
        <f t="shared" si="2477"/>
        <v>0.37839859166719869</v>
      </c>
      <c r="O4638">
        <f t="shared" si="2478"/>
        <v>0.12487153525017557</v>
      </c>
      <c r="Q4638">
        <f t="shared" si="2479"/>
        <v>6.4933198330091299E-2</v>
      </c>
      <c r="T4638">
        <f t="shared" si="2480"/>
        <v>0.28596580544572203</v>
      </c>
    </row>
    <row r="4639" spans="1:24" x14ac:dyDescent="0.3">
      <c r="A4639" s="26">
        <v>39002</v>
      </c>
      <c r="B4639">
        <v>160</v>
      </c>
      <c r="C4639" t="s">
        <v>211</v>
      </c>
      <c r="D4639">
        <v>16</v>
      </c>
      <c r="E4639" t="s">
        <v>215</v>
      </c>
      <c r="F4639">
        <v>4</v>
      </c>
      <c r="G4639">
        <v>28.5</v>
      </c>
      <c r="H4639">
        <f t="shared" si="2467"/>
        <v>0.28499999999999998</v>
      </c>
      <c r="I4639">
        <v>12.6</v>
      </c>
      <c r="J4639">
        <v>9</v>
      </c>
      <c r="K4639">
        <f t="shared" si="2468"/>
        <v>6.3794114999999998E-2</v>
      </c>
      <c r="L4639">
        <f t="shared" si="2477"/>
        <v>0.42362682828874471</v>
      </c>
      <c r="O4639">
        <f t="shared" si="2478"/>
        <v>0.13979685333528574</v>
      </c>
      <c r="Q4639">
        <f t="shared" si="2479"/>
        <v>7.2694363734348594E-2</v>
      </c>
      <c r="T4639">
        <f t="shared" si="2480"/>
        <v>0.32014597788607119</v>
      </c>
    </row>
    <row r="4640" spans="1:24" x14ac:dyDescent="0.3">
      <c r="A4640" s="26">
        <v>39002</v>
      </c>
      <c r="B4640">
        <v>160</v>
      </c>
      <c r="C4640" t="s">
        <v>211</v>
      </c>
      <c r="D4640">
        <v>17</v>
      </c>
      <c r="E4640" t="s">
        <v>215</v>
      </c>
      <c r="F4640">
        <v>9</v>
      </c>
      <c r="G4640">
        <v>22.5</v>
      </c>
      <c r="H4640">
        <f t="shared" si="2467"/>
        <v>0.22500000000000001</v>
      </c>
      <c r="I4640">
        <v>0.26</v>
      </c>
      <c r="J4640">
        <v>0</v>
      </c>
      <c r="K4640">
        <f t="shared" si="2468"/>
        <v>3.9760875000000001E-2</v>
      </c>
      <c r="L4640">
        <f t="shared" si="2477"/>
        <v>8.6494547336953258E-3</v>
      </c>
      <c r="O4640">
        <f t="shared" si="2478"/>
        <v>2.8543200621194576E-3</v>
      </c>
      <c r="Q4640">
        <f t="shared" si="2479"/>
        <v>1.484246432302118E-3</v>
      </c>
      <c r="T4640">
        <f t="shared" si="2480"/>
        <v>6.5366212878585272E-3</v>
      </c>
    </row>
    <row r="4641" spans="1:20" x14ac:dyDescent="0.3">
      <c r="A4641" s="26">
        <v>39002</v>
      </c>
      <c r="B4641">
        <v>160</v>
      </c>
      <c r="C4641" t="s">
        <v>211</v>
      </c>
      <c r="D4641">
        <v>18</v>
      </c>
      <c r="E4641" t="s">
        <v>215</v>
      </c>
      <c r="F4641">
        <v>2</v>
      </c>
      <c r="G4641">
        <v>27</v>
      </c>
      <c r="H4641">
        <f t="shared" si="2467"/>
        <v>0.27</v>
      </c>
      <c r="I4641">
        <v>12</v>
      </c>
      <c r="J4641">
        <v>8.5</v>
      </c>
      <c r="K4641">
        <f t="shared" si="2468"/>
        <v>5.7255660000000007E-2</v>
      </c>
      <c r="L4641">
        <f t="shared" si="2477"/>
        <v>0.36499441282778378</v>
      </c>
      <c r="O4641">
        <f t="shared" si="2478"/>
        <v>0.12044815623316864</v>
      </c>
      <c r="Q4641">
        <f t="shared" si="2479"/>
        <v>6.2633041241247689E-2</v>
      </c>
      <c r="T4641">
        <f t="shared" si="2480"/>
        <v>0.27583591362645482</v>
      </c>
    </row>
    <row r="4642" spans="1:20" x14ac:dyDescent="0.3">
      <c r="A4642" s="26">
        <v>39002</v>
      </c>
      <c r="B4642">
        <v>160</v>
      </c>
      <c r="C4642" t="s">
        <v>211</v>
      </c>
      <c r="D4642">
        <v>19</v>
      </c>
      <c r="E4642" t="s">
        <v>215</v>
      </c>
      <c r="F4642">
        <v>1</v>
      </c>
      <c r="G4642">
        <v>34.700000000000003</v>
      </c>
      <c r="H4642">
        <f t="shared" si="2467"/>
        <v>0.34700000000000003</v>
      </c>
      <c r="I4642">
        <v>15.6</v>
      </c>
      <c r="J4642">
        <v>9.5</v>
      </c>
      <c r="K4642">
        <f t="shared" si="2468"/>
        <v>9.4569228600000013E-2</v>
      </c>
      <c r="L4642">
        <f t="shared" si="2477"/>
        <v>0.7521637029519419</v>
      </c>
      <c r="O4642">
        <f t="shared" si="2478"/>
        <v>0.24821402197414083</v>
      </c>
      <c r="Q4642">
        <f t="shared" si="2479"/>
        <v>0.12907129142655324</v>
      </c>
      <c r="T4642">
        <f t="shared" si="2480"/>
        <v>0.56842996744254048</v>
      </c>
    </row>
    <row r="4643" spans="1:20" x14ac:dyDescent="0.3">
      <c r="A4643" s="26">
        <v>39002</v>
      </c>
      <c r="B4643">
        <v>160</v>
      </c>
      <c r="C4643" t="s">
        <v>211</v>
      </c>
      <c r="D4643">
        <v>20</v>
      </c>
      <c r="E4643" t="s">
        <v>215</v>
      </c>
      <c r="F4643">
        <v>3</v>
      </c>
      <c r="G4643">
        <v>17.7</v>
      </c>
      <c r="H4643">
        <f t="shared" si="2467"/>
        <v>0.17699999999999999</v>
      </c>
      <c r="I4643">
        <v>9.5</v>
      </c>
      <c r="J4643">
        <v>6</v>
      </c>
      <c r="K4643">
        <f t="shared" si="2468"/>
        <v>2.4605796599999997E-2</v>
      </c>
      <c r="L4643">
        <f t="shared" si="2477"/>
        <v>0.12988698286879827</v>
      </c>
      <c r="O4643">
        <f t="shared" si="2478"/>
        <v>4.2862704346703431E-2</v>
      </c>
      <c r="Q4643">
        <f t="shared" si="2479"/>
        <v>2.2288606260285785E-2</v>
      </c>
      <c r="T4643">
        <f t="shared" si="2480"/>
        <v>9.8159021970298604E-2</v>
      </c>
    </row>
    <row r="4644" spans="1:20" x14ac:dyDescent="0.3">
      <c r="A4644" s="26">
        <v>39002</v>
      </c>
      <c r="B4644">
        <v>160</v>
      </c>
      <c r="C4644" t="s">
        <v>211</v>
      </c>
      <c r="D4644">
        <v>21</v>
      </c>
      <c r="E4644" t="s">
        <v>215</v>
      </c>
      <c r="F4644">
        <v>2</v>
      </c>
      <c r="G4644">
        <v>28.2</v>
      </c>
      <c r="H4644">
        <f t="shared" si="2467"/>
        <v>0.28199999999999997</v>
      </c>
      <c r="I4644">
        <v>11.1</v>
      </c>
      <c r="J4644">
        <v>9</v>
      </c>
      <c r="K4644">
        <f t="shared" si="2468"/>
        <v>6.2458149599999985E-2</v>
      </c>
      <c r="L4644">
        <f t="shared" si="2477"/>
        <v>0.3709800561032463</v>
      </c>
      <c r="O4644">
        <f t="shared" si="2478"/>
        <v>0.12242341851407126</v>
      </c>
      <c r="Q4644">
        <f t="shared" si="2479"/>
        <v>6.3660177627317058E-2</v>
      </c>
      <c r="T4644">
        <f t="shared" si="2480"/>
        <v>0.28035942227070432</v>
      </c>
    </row>
    <row r="4645" spans="1:20" x14ac:dyDescent="0.3">
      <c r="A4645" s="26">
        <v>39002</v>
      </c>
      <c r="B4645">
        <v>160</v>
      </c>
      <c r="C4645" t="s">
        <v>211</v>
      </c>
      <c r="D4645">
        <v>22</v>
      </c>
      <c r="E4645" t="s">
        <v>215</v>
      </c>
      <c r="F4645">
        <v>9</v>
      </c>
      <c r="G4645">
        <v>29</v>
      </c>
      <c r="H4645">
        <f t="shared" si="2467"/>
        <v>0.28999999999999998</v>
      </c>
      <c r="I4645">
        <v>0.28000000000000003</v>
      </c>
      <c r="J4645">
        <v>0</v>
      </c>
      <c r="K4645">
        <f t="shared" si="2468"/>
        <v>6.6052139999999995E-2</v>
      </c>
      <c r="L4645">
        <f t="shared" si="2477"/>
        <v>1.5178354421107263E-2</v>
      </c>
      <c r="O4645">
        <f t="shared" si="2478"/>
        <v>5.0088569589653974E-3</v>
      </c>
      <c r="Q4645">
        <f t="shared" si="2479"/>
        <v>2.6046056186620069E-3</v>
      </c>
      <c r="T4645">
        <f t="shared" si="2480"/>
        <v>1.1470683144587478E-2</v>
      </c>
    </row>
    <row r="4646" spans="1:20" x14ac:dyDescent="0.3">
      <c r="A4646" s="26">
        <v>39002</v>
      </c>
      <c r="B4646">
        <v>160</v>
      </c>
      <c r="C4646" t="s">
        <v>211</v>
      </c>
      <c r="D4646">
        <v>23</v>
      </c>
      <c r="E4646" t="s">
        <v>215</v>
      </c>
      <c r="F4646">
        <v>3</v>
      </c>
      <c r="G4646">
        <v>21.1</v>
      </c>
      <c r="H4646">
        <f t="shared" si="2467"/>
        <v>0.21100000000000002</v>
      </c>
      <c r="I4646">
        <v>10.5</v>
      </c>
      <c r="J4646">
        <v>8.3000000000000007</v>
      </c>
      <c r="K4646">
        <f t="shared" si="2468"/>
        <v>3.4966793400000008E-2</v>
      </c>
      <c r="L4646">
        <f t="shared" si="2477"/>
        <v>0.20016248193299427</v>
      </c>
      <c r="O4646">
        <f t="shared" si="2478"/>
        <v>6.6053619037888117E-2</v>
      </c>
      <c r="Q4646">
        <f t="shared" si="2479"/>
        <v>3.4347881899701824E-2</v>
      </c>
      <c r="T4646">
        <f t="shared" si="2480"/>
        <v>0.15126807188628683</v>
      </c>
    </row>
    <row r="4647" spans="1:20" x14ac:dyDescent="0.3">
      <c r="A4647" s="26">
        <v>39002</v>
      </c>
      <c r="B4647">
        <v>160</v>
      </c>
      <c r="C4647" t="s">
        <v>211</v>
      </c>
      <c r="D4647">
        <v>24</v>
      </c>
      <c r="E4647" t="s">
        <v>215</v>
      </c>
      <c r="F4647">
        <v>2</v>
      </c>
      <c r="G4647">
        <v>26.5</v>
      </c>
      <c r="H4647">
        <f t="shared" si="2467"/>
        <v>0.26500000000000001</v>
      </c>
      <c r="I4647">
        <v>12.5</v>
      </c>
      <c r="J4647">
        <v>8</v>
      </c>
      <c r="K4647">
        <f t="shared" si="2468"/>
        <v>5.5154715000000007E-2</v>
      </c>
      <c r="L4647">
        <f t="shared" si="2477"/>
        <v>0.36479970417218627</v>
      </c>
      <c r="O4647">
        <f t="shared" si="2478"/>
        <v>0.12038390237682148</v>
      </c>
      <c r="Q4647">
        <f t="shared" si="2479"/>
        <v>6.2599629235947168E-2</v>
      </c>
      <c r="T4647">
        <f t="shared" si="2480"/>
        <v>0.27568876715511131</v>
      </c>
    </row>
    <row r="4648" spans="1:20" x14ac:dyDescent="0.3">
      <c r="A4648" s="26">
        <v>39002</v>
      </c>
      <c r="B4648">
        <v>160</v>
      </c>
      <c r="C4648" t="s">
        <v>211</v>
      </c>
      <c r="D4648">
        <v>25</v>
      </c>
      <c r="E4648" t="s">
        <v>215</v>
      </c>
      <c r="F4648">
        <v>9</v>
      </c>
      <c r="G4648">
        <v>26.3</v>
      </c>
      <c r="H4648">
        <f t="shared" si="2467"/>
        <v>0.26300000000000001</v>
      </c>
      <c r="I4648">
        <v>0.11</v>
      </c>
      <c r="J4648">
        <v>0</v>
      </c>
      <c r="K4648">
        <f t="shared" si="2468"/>
        <v>5.4325332600000005E-2</v>
      </c>
      <c r="L4648">
        <f t="shared" si="2477"/>
        <v>5.4918146218664388E-3</v>
      </c>
      <c r="O4648">
        <f t="shared" si="2478"/>
        <v>1.8122988252159251E-3</v>
      </c>
      <c r="Q4648">
        <f t="shared" si="2479"/>
        <v>9.4239538911228108E-4</v>
      </c>
      <c r="T4648">
        <f t="shared" si="2480"/>
        <v>4.1503092936504855E-3</v>
      </c>
    </row>
    <row r="4649" spans="1:20" x14ac:dyDescent="0.3">
      <c r="A4649" s="26">
        <v>39002</v>
      </c>
      <c r="B4649">
        <v>160</v>
      </c>
      <c r="C4649" t="s">
        <v>211</v>
      </c>
      <c r="D4649">
        <v>26</v>
      </c>
      <c r="E4649" t="s">
        <v>215</v>
      </c>
      <c r="F4649">
        <v>2</v>
      </c>
      <c r="G4649">
        <v>26.8</v>
      </c>
      <c r="H4649">
        <f t="shared" si="2467"/>
        <v>0.26800000000000002</v>
      </c>
      <c r="I4649">
        <v>12</v>
      </c>
      <c r="J4649">
        <v>8.3000000000000007</v>
      </c>
      <c r="K4649">
        <f t="shared" si="2468"/>
        <v>5.6410569600000009E-2</v>
      </c>
      <c r="L4649">
        <f t="shared" si="2477"/>
        <v>0.35971935953708578</v>
      </c>
      <c r="O4649">
        <f t="shared" si="2478"/>
        <v>0.11870738864723832</v>
      </c>
      <c r="Q4649">
        <f t="shared" si="2479"/>
        <v>6.1727842096563929E-2</v>
      </c>
      <c r="T4649">
        <f t="shared" si="2480"/>
        <v>0.2718494165932675</v>
      </c>
    </row>
    <row r="4650" spans="1:20" x14ac:dyDescent="0.3">
      <c r="A4650" s="26">
        <v>39002</v>
      </c>
      <c r="B4650">
        <v>160</v>
      </c>
      <c r="C4650" t="s">
        <v>211</v>
      </c>
      <c r="D4650">
        <v>27</v>
      </c>
      <c r="E4650" t="s">
        <v>215</v>
      </c>
      <c r="F4650">
        <v>2</v>
      </c>
      <c r="G4650">
        <v>27</v>
      </c>
      <c r="H4650">
        <f t="shared" si="2467"/>
        <v>0.27</v>
      </c>
      <c r="I4650">
        <v>12.5</v>
      </c>
      <c r="J4650">
        <v>8.1999999999999993</v>
      </c>
      <c r="K4650">
        <f t="shared" si="2468"/>
        <v>5.7255660000000007E-2</v>
      </c>
      <c r="L4650">
        <f t="shared" si="2477"/>
        <v>0.37839859166719869</v>
      </c>
      <c r="O4650">
        <f t="shared" si="2478"/>
        <v>0.12487153525017557</v>
      </c>
      <c r="Q4650">
        <f t="shared" si="2479"/>
        <v>6.4933198330091299E-2</v>
      </c>
      <c r="T4650">
        <f t="shared" si="2480"/>
        <v>0.28596580544572203</v>
      </c>
    </row>
    <row r="4651" spans="1:20" x14ac:dyDescent="0.3">
      <c r="A4651" s="26">
        <v>39002</v>
      </c>
      <c r="B4651">
        <v>160</v>
      </c>
      <c r="C4651" t="s">
        <v>211</v>
      </c>
      <c r="D4651">
        <v>28</v>
      </c>
      <c r="E4651" t="s">
        <v>215</v>
      </c>
      <c r="F4651">
        <v>9</v>
      </c>
      <c r="G4651">
        <v>23.5</v>
      </c>
      <c r="H4651">
        <f t="shared" si="2467"/>
        <v>0.23499999999999999</v>
      </c>
      <c r="I4651">
        <v>0.17</v>
      </c>
      <c r="J4651">
        <v>0</v>
      </c>
      <c r="K4651">
        <f t="shared" si="2468"/>
        <v>4.3373714999999993E-2</v>
      </c>
      <c r="L4651">
        <f t="shared" si="2477"/>
        <v>6.4710198749953901E-3</v>
      </c>
      <c r="O4651">
        <f t="shared" si="2478"/>
        <v>2.135436558748479E-3</v>
      </c>
      <c r="Q4651">
        <f t="shared" si="2479"/>
        <v>1.1104270105492091E-3</v>
      </c>
      <c r="T4651">
        <f t="shared" si="2480"/>
        <v>4.8903205544587169E-3</v>
      </c>
    </row>
    <row r="4652" spans="1:20" x14ac:dyDescent="0.3">
      <c r="A4652" s="26">
        <v>39002</v>
      </c>
      <c r="B4652">
        <v>160</v>
      </c>
      <c r="C4652" t="s">
        <v>211</v>
      </c>
      <c r="D4652">
        <v>29</v>
      </c>
      <c r="E4652" t="s">
        <v>215</v>
      </c>
      <c r="F4652">
        <v>2</v>
      </c>
      <c r="G4652">
        <v>24.1</v>
      </c>
      <c r="H4652">
        <f t="shared" si="2467"/>
        <v>0.24100000000000002</v>
      </c>
      <c r="I4652">
        <v>12.3</v>
      </c>
      <c r="J4652">
        <v>7.9</v>
      </c>
      <c r="K4652">
        <f t="shared" si="2468"/>
        <v>4.5616817400000002E-2</v>
      </c>
      <c r="L4652">
        <f t="shared" si="2477"/>
        <v>0.29863353988191171</v>
      </c>
      <c r="O4652">
        <f t="shared" si="2478"/>
        <v>9.8549068161030859E-2</v>
      </c>
      <c r="Q4652">
        <f t="shared" si="2479"/>
        <v>5.1245515443736046E-2</v>
      </c>
      <c r="T4652">
        <f t="shared" si="2480"/>
        <v>0.22568525001421355</v>
      </c>
    </row>
    <row r="4653" spans="1:20" x14ac:dyDescent="0.3">
      <c r="A4653" s="26">
        <v>39002</v>
      </c>
      <c r="B4653">
        <v>160</v>
      </c>
      <c r="C4653" t="s">
        <v>211</v>
      </c>
      <c r="D4653">
        <v>30</v>
      </c>
      <c r="E4653" t="s">
        <v>215</v>
      </c>
      <c r="F4653">
        <v>9</v>
      </c>
      <c r="G4653">
        <v>20</v>
      </c>
      <c r="H4653">
        <f t="shared" si="2467"/>
        <v>0.2</v>
      </c>
      <c r="I4653">
        <v>0.28000000000000003</v>
      </c>
      <c r="J4653">
        <v>0</v>
      </c>
      <c r="K4653">
        <f t="shared" si="2468"/>
        <v>3.1416000000000006E-2</v>
      </c>
      <c r="L4653">
        <f t="shared" si="2477"/>
        <v>7.3326513278607879E-3</v>
      </c>
      <c r="O4653">
        <f t="shared" si="2478"/>
        <v>2.4197749381940602E-3</v>
      </c>
      <c r="Q4653">
        <f t="shared" si="2479"/>
        <v>1.2582829678609113E-3</v>
      </c>
      <c r="T4653">
        <f t="shared" si="2480"/>
        <v>5.5414781904594528E-3</v>
      </c>
    </row>
    <row r="4654" spans="1:20" x14ac:dyDescent="0.3">
      <c r="A4654" s="26">
        <v>39002</v>
      </c>
      <c r="B4654">
        <v>160</v>
      </c>
      <c r="C4654" t="s">
        <v>211</v>
      </c>
      <c r="D4654">
        <v>31</v>
      </c>
      <c r="E4654" t="s">
        <v>215</v>
      </c>
      <c r="F4654">
        <v>2</v>
      </c>
      <c r="G4654">
        <v>27</v>
      </c>
      <c r="H4654">
        <f t="shared" si="2467"/>
        <v>0.27</v>
      </c>
      <c r="I4654">
        <v>13</v>
      </c>
      <c r="J4654">
        <v>8.5</v>
      </c>
      <c r="K4654">
        <f t="shared" si="2468"/>
        <v>5.7255660000000007E-2</v>
      </c>
      <c r="L4654">
        <f t="shared" si="2477"/>
        <v>0.39174043532414349</v>
      </c>
      <c r="O4654">
        <f t="shared" si="2478"/>
        <v>0.12927434365696736</v>
      </c>
      <c r="Q4654">
        <f t="shared" si="2479"/>
        <v>6.7222658701623028E-2</v>
      </c>
      <c r="T4654">
        <f t="shared" si="2480"/>
        <v>0.2960485889219478</v>
      </c>
    </row>
    <row r="4655" spans="1:20" x14ac:dyDescent="0.3">
      <c r="A4655" s="26">
        <v>39002</v>
      </c>
      <c r="B4655">
        <v>160</v>
      </c>
      <c r="C4655" t="s">
        <v>211</v>
      </c>
      <c r="D4655">
        <v>32</v>
      </c>
      <c r="E4655" t="s">
        <v>215</v>
      </c>
      <c r="F4655">
        <v>2</v>
      </c>
      <c r="G4655">
        <v>30</v>
      </c>
      <c r="H4655">
        <f t="shared" si="2467"/>
        <v>0.3</v>
      </c>
      <c r="I4655">
        <v>11.1</v>
      </c>
      <c r="J4655">
        <v>7.8</v>
      </c>
      <c r="K4655">
        <f t="shared" si="2468"/>
        <v>7.0685999999999999E-2</v>
      </c>
      <c r="L4655">
        <f t="shared" si="2477"/>
        <v>0.41876165159161433</v>
      </c>
      <c r="O4655">
        <f t="shared" si="2478"/>
        <v>0.13819134502523273</v>
      </c>
      <c r="Q4655">
        <f t="shared" si="2479"/>
        <v>7.1859499413121017E-2</v>
      </c>
      <c r="T4655">
        <f t="shared" si="2480"/>
        <v>0.31646923541538496</v>
      </c>
    </row>
    <row r="4656" spans="1:20" x14ac:dyDescent="0.3">
      <c r="A4656" s="26">
        <v>39002</v>
      </c>
      <c r="B4656">
        <v>160</v>
      </c>
      <c r="C4656" t="s">
        <v>211</v>
      </c>
      <c r="D4656">
        <v>33</v>
      </c>
      <c r="E4656" t="s">
        <v>212</v>
      </c>
      <c r="F4656">
        <v>2</v>
      </c>
      <c r="G4656">
        <v>30</v>
      </c>
      <c r="H4656">
        <f t="shared" si="2467"/>
        <v>0.3</v>
      </c>
      <c r="I4656">
        <v>13.1</v>
      </c>
      <c r="J4656">
        <v>5.9</v>
      </c>
      <c r="K4656">
        <f t="shared" si="2468"/>
        <v>7.0685999999999999E-2</v>
      </c>
      <c r="L4656">
        <f t="shared" ref="L4656:L4660" si="2481">0.000062*(G4656^1.947206*I4656^0.894551+0.000039*G4656^2)</f>
        <v>0.46570322308334783</v>
      </c>
      <c r="O4656">
        <f>L4656*0.47*0.75</f>
        <v>0.16416038613688011</v>
      </c>
      <c r="Q4656">
        <f t="shared" ref="Q4656:Q4660" si="2482">O4656*0.52</f>
        <v>8.5363400791177657E-2</v>
      </c>
      <c r="T4656">
        <f>(L4656*0.47*0.75)*(1+0.2)*0.52*3.67</f>
        <v>0.37594041708434639</v>
      </c>
    </row>
    <row r="4657" spans="1:20" x14ac:dyDescent="0.3">
      <c r="A4657" s="26">
        <v>39002</v>
      </c>
      <c r="B4657">
        <v>160</v>
      </c>
      <c r="C4657" t="s">
        <v>211</v>
      </c>
      <c r="D4657">
        <v>34</v>
      </c>
      <c r="E4657" t="s">
        <v>212</v>
      </c>
      <c r="F4657">
        <v>2</v>
      </c>
      <c r="G4657">
        <v>31.5</v>
      </c>
      <c r="H4657">
        <f t="shared" si="2467"/>
        <v>0.315</v>
      </c>
      <c r="I4657">
        <v>13.5</v>
      </c>
      <c r="J4657">
        <v>9.1</v>
      </c>
      <c r="K4657">
        <f t="shared" si="2468"/>
        <v>7.7931315000000001E-2</v>
      </c>
      <c r="L4657">
        <f t="shared" si="2481"/>
        <v>0.52608288515226054</v>
      </c>
      <c r="O4657">
        <f>L4657*0.47*0.75</f>
        <v>0.18544421701617184</v>
      </c>
      <c r="Q4657">
        <f t="shared" si="2482"/>
        <v>9.6430992848409364E-2</v>
      </c>
      <c r="T4657">
        <f>(L4657*0.47*0.75)*(1+0.2)*0.52*3.67</f>
        <v>0.42468209250439481</v>
      </c>
    </row>
    <row r="4658" spans="1:20" x14ac:dyDescent="0.3">
      <c r="A4658" s="26">
        <v>39002</v>
      </c>
      <c r="B4658">
        <v>160</v>
      </c>
      <c r="C4658" t="s">
        <v>211</v>
      </c>
      <c r="D4658">
        <v>35</v>
      </c>
      <c r="E4658" t="s">
        <v>212</v>
      </c>
      <c r="F4658">
        <v>3</v>
      </c>
      <c r="G4658">
        <v>13.2</v>
      </c>
      <c r="H4658">
        <f t="shared" si="2467"/>
        <v>0.13200000000000001</v>
      </c>
      <c r="I4658">
        <v>9.1999999999999993</v>
      </c>
      <c r="J4658">
        <v>6</v>
      </c>
      <c r="K4658">
        <f t="shared" si="2468"/>
        <v>1.3684809600000002E-2</v>
      </c>
      <c r="L4658">
        <f t="shared" si="2481"/>
        <v>6.8634109374202765E-2</v>
      </c>
      <c r="O4658">
        <f>L4658*0.47*0.75</f>
        <v>2.4193523554406474E-2</v>
      </c>
      <c r="Q4658">
        <f t="shared" si="2482"/>
        <v>1.2580632248291366E-2</v>
      </c>
      <c r="T4658">
        <f>(L4658*0.47*0.75)*(1+0.2)*0.52*3.67</f>
        <v>5.5405104421475178E-2</v>
      </c>
    </row>
    <row r="4659" spans="1:20" x14ac:dyDescent="0.3">
      <c r="A4659" s="26">
        <v>39002</v>
      </c>
      <c r="B4659">
        <v>160</v>
      </c>
      <c r="C4659" t="s">
        <v>211</v>
      </c>
      <c r="D4659">
        <v>36</v>
      </c>
      <c r="E4659" t="s">
        <v>212</v>
      </c>
      <c r="F4659">
        <v>9</v>
      </c>
      <c r="G4659">
        <v>25</v>
      </c>
      <c r="H4659">
        <f t="shared" si="2467"/>
        <v>0.25</v>
      </c>
      <c r="I4659">
        <v>0.18</v>
      </c>
      <c r="J4659">
        <v>0</v>
      </c>
      <c r="K4659">
        <f t="shared" si="2468"/>
        <v>4.9087499999999999E-2</v>
      </c>
      <c r="L4659">
        <f t="shared" si="2481"/>
        <v>7.052859057023941E-3</v>
      </c>
      <c r="O4659">
        <f>L4659*0.47*0.75</f>
        <v>2.486132817600939E-3</v>
      </c>
      <c r="Q4659">
        <f t="shared" si="2482"/>
        <v>1.2927890651524884E-3</v>
      </c>
      <c r="T4659">
        <f>(L4659*0.47*0.75)*(1+0.2)*0.52*3.67</f>
        <v>5.6934430429315588E-3</v>
      </c>
    </row>
    <row r="4660" spans="1:20" x14ac:dyDescent="0.3">
      <c r="A4660" s="26">
        <v>39002</v>
      </c>
      <c r="B4660">
        <v>160</v>
      </c>
      <c r="C4660" t="s">
        <v>211</v>
      </c>
      <c r="D4660">
        <v>37</v>
      </c>
      <c r="E4660" t="s">
        <v>212</v>
      </c>
      <c r="F4660">
        <v>2</v>
      </c>
      <c r="G4660">
        <v>30.2</v>
      </c>
      <c r="H4660">
        <f t="shared" si="2467"/>
        <v>0.30199999999999999</v>
      </c>
      <c r="I4660">
        <v>13.6</v>
      </c>
      <c r="J4660">
        <v>9.1999999999999993</v>
      </c>
      <c r="K4660">
        <f t="shared" si="2468"/>
        <v>7.1631621600000001E-2</v>
      </c>
      <c r="L4660">
        <f t="shared" si="2481"/>
        <v>0.48784338012849604</v>
      </c>
      <c r="O4660">
        <f>L4660*0.47*0.75</f>
        <v>0.17196479149529487</v>
      </c>
      <c r="Q4660">
        <f t="shared" si="2482"/>
        <v>8.9421691577553336E-2</v>
      </c>
      <c r="T4660">
        <f>(L4660*0.47*0.75)*(1+0.2)*0.52*3.67</f>
        <v>0.39381312970754484</v>
      </c>
    </row>
    <row r="4661" spans="1:20" x14ac:dyDescent="0.3">
      <c r="A4661" s="26">
        <v>39002</v>
      </c>
      <c r="B4661">
        <v>160</v>
      </c>
      <c r="C4661" t="s">
        <v>211</v>
      </c>
      <c r="D4661">
        <v>38</v>
      </c>
      <c r="E4661" t="s">
        <v>219</v>
      </c>
      <c r="F4661">
        <v>3</v>
      </c>
      <c r="G4661">
        <v>14</v>
      </c>
      <c r="H4661">
        <f t="shared" si="2467"/>
        <v>0.14000000000000001</v>
      </c>
      <c r="I4661">
        <v>4.2</v>
      </c>
      <c r="J4661">
        <v>1.5</v>
      </c>
      <c r="K4661">
        <f t="shared" si="2468"/>
        <v>1.5393840000000002E-2</v>
      </c>
      <c r="L4661">
        <f t="shared" ref="L4661:L4662" si="2483">0.000084*(G4661^1.894314*I4661^0.808223+0.000034*G4661^2)</f>
        <v>3.973161329489823E-2</v>
      </c>
      <c r="M4661">
        <v>0.75</v>
      </c>
      <c r="O4661">
        <f>L4661*0.75*1.07</f>
        <v>3.1884619669155831E-2</v>
      </c>
      <c r="Q4661">
        <f t="shared" ref="Q4661:Q4662" si="2484">O4661*0.531</f>
        <v>1.6930733044321748E-2</v>
      </c>
      <c r="T4661">
        <f>(L4661*0.75*1.07)*(1+0.2)*0.531*3.67</f>
        <v>7.4562948327192971E-2</v>
      </c>
    </row>
    <row r="4662" spans="1:20" x14ac:dyDescent="0.3">
      <c r="A4662" s="26">
        <v>39002</v>
      </c>
      <c r="B4662">
        <v>160</v>
      </c>
      <c r="C4662" t="s">
        <v>211</v>
      </c>
      <c r="D4662">
        <v>39</v>
      </c>
      <c r="E4662" t="s">
        <v>219</v>
      </c>
      <c r="F4662">
        <v>3</v>
      </c>
      <c r="G4662">
        <v>8</v>
      </c>
      <c r="H4662">
        <f t="shared" si="2467"/>
        <v>0.08</v>
      </c>
      <c r="I4662">
        <v>2.5</v>
      </c>
      <c r="J4662">
        <v>1.2</v>
      </c>
      <c r="K4662">
        <f t="shared" si="2468"/>
        <v>5.0265600000000002E-3</v>
      </c>
      <c r="L4662">
        <f t="shared" si="2483"/>
        <v>9.0499948258010651E-3</v>
      </c>
      <c r="M4662">
        <v>0.75</v>
      </c>
      <c r="O4662">
        <f>L4662*0.75*1.07</f>
        <v>7.2626208477053556E-3</v>
      </c>
      <c r="Q4662">
        <f t="shared" si="2484"/>
        <v>3.8564516701315439E-3</v>
      </c>
      <c r="T4662">
        <f>(L4662*0.75*1.07)*(1+0.2)*0.531*3.67</f>
        <v>1.698381315525932E-2</v>
      </c>
    </row>
    <row r="4663" spans="1:20" x14ac:dyDescent="0.3">
      <c r="A4663" s="26">
        <v>39002</v>
      </c>
      <c r="B4663">
        <v>160</v>
      </c>
      <c r="C4663" t="s">
        <v>211</v>
      </c>
      <c r="D4663">
        <v>40</v>
      </c>
      <c r="E4663" t="s">
        <v>215</v>
      </c>
      <c r="F4663">
        <v>4</v>
      </c>
      <c r="G4663">
        <v>16</v>
      </c>
      <c r="H4663">
        <f t="shared" si="2467"/>
        <v>0.16</v>
      </c>
      <c r="I4663">
        <v>10.5</v>
      </c>
      <c r="J4663">
        <v>5</v>
      </c>
      <c r="K4663">
        <f t="shared" si="2468"/>
        <v>2.0106240000000001E-2</v>
      </c>
      <c r="L4663">
        <f>0.000064*(G4663^1.958025*I4663^0.883501+0.000045*G4663^2)</f>
        <v>0.11643981850715014</v>
      </c>
      <c r="O4663">
        <f>L4663*0.44*0.75</f>
        <v>3.8425140107359548E-2</v>
      </c>
      <c r="Q4663">
        <f>O4663*0.52</f>
        <v>1.9981072855826967E-2</v>
      </c>
      <c r="T4663">
        <f>(L4663*0.44*0.75)*(1+0.2)*0.52*3.67</f>
        <v>8.7996644857061948E-2</v>
      </c>
    </row>
    <row r="4664" spans="1:20" x14ac:dyDescent="0.3">
      <c r="A4664" s="26">
        <v>39002</v>
      </c>
      <c r="B4664">
        <v>160</v>
      </c>
      <c r="C4664" t="s">
        <v>211</v>
      </c>
      <c r="D4664">
        <v>41</v>
      </c>
      <c r="E4664" t="s">
        <v>212</v>
      </c>
      <c r="F4664">
        <v>9</v>
      </c>
      <c r="G4664">
        <v>29</v>
      </c>
      <c r="H4664">
        <f t="shared" si="2467"/>
        <v>0.28999999999999998</v>
      </c>
      <c r="I4664">
        <v>0.16</v>
      </c>
      <c r="J4664">
        <v>0</v>
      </c>
      <c r="K4664">
        <f t="shared" si="2468"/>
        <v>6.6052139999999995E-2</v>
      </c>
      <c r="L4664">
        <f t="shared" ref="L4664:L4665" si="2485">0.000062*(G4664^1.947206*I4664^0.894551+0.000039*G4664^2)</f>
        <v>8.4748262214248311E-3</v>
      </c>
      <c r="O4664">
        <f t="shared" ref="O4664:O4669" si="2486">L4664*0.47*0.75</f>
        <v>2.9873762430522527E-3</v>
      </c>
      <c r="Q4664">
        <f t="shared" ref="Q4664:Q4665" si="2487">O4664*0.52</f>
        <v>1.5534356463871714E-3</v>
      </c>
      <c r="T4664">
        <f>(L4664*0.47*0.75)*(1+0.2)*0.52*3.67</f>
        <v>6.8413305866891023E-3</v>
      </c>
    </row>
    <row r="4665" spans="1:20" x14ac:dyDescent="0.3">
      <c r="A4665" s="26">
        <v>39002</v>
      </c>
      <c r="B4665">
        <v>160</v>
      </c>
      <c r="C4665" t="s">
        <v>211</v>
      </c>
      <c r="D4665">
        <v>42</v>
      </c>
      <c r="E4665" t="s">
        <v>212</v>
      </c>
      <c r="F4665">
        <v>2</v>
      </c>
      <c r="G4665">
        <v>34.5</v>
      </c>
      <c r="H4665">
        <f t="shared" si="2467"/>
        <v>0.34499999999999997</v>
      </c>
      <c r="I4665">
        <v>13.8</v>
      </c>
      <c r="J4665">
        <v>6.2</v>
      </c>
      <c r="K4665">
        <f t="shared" si="2468"/>
        <v>9.3482234999999983E-2</v>
      </c>
      <c r="L4665">
        <f t="shared" si="2485"/>
        <v>0.64050745123370145</v>
      </c>
      <c r="O4665">
        <f t="shared" si="2486"/>
        <v>0.22577887655987977</v>
      </c>
      <c r="Q4665">
        <f t="shared" si="2487"/>
        <v>0.11740501581113748</v>
      </c>
      <c r="T4665">
        <f>(L4665*0.47*0.75)*(1+0.2)*0.52*3.67</f>
        <v>0.51705168963224946</v>
      </c>
    </row>
    <row r="4666" spans="1:20" x14ac:dyDescent="0.3">
      <c r="A4666" s="26">
        <v>39006</v>
      </c>
      <c r="B4666">
        <v>161</v>
      </c>
      <c r="C4666" t="s">
        <v>211</v>
      </c>
      <c r="D4666">
        <v>1</v>
      </c>
      <c r="E4666" t="s">
        <v>217</v>
      </c>
      <c r="F4666">
        <v>4</v>
      </c>
      <c r="G4666">
        <v>16.5</v>
      </c>
      <c r="H4666">
        <f t="shared" si="2467"/>
        <v>0.16500000000000001</v>
      </c>
      <c r="I4666">
        <v>6.6</v>
      </c>
      <c r="J4666">
        <v>1.9</v>
      </c>
      <c r="K4666">
        <f t="shared" si="2468"/>
        <v>2.1382515000000001E-2</v>
      </c>
      <c r="L4666">
        <f>0.000059*(G4666^1.965295*I4666^0.892133+0.000019*G4666^2)</f>
        <v>7.8471327331715565E-2</v>
      </c>
      <c r="O4666">
        <f t="shared" si="2486"/>
        <v>2.7661142884429737E-2</v>
      </c>
      <c r="Q4666">
        <f>O4666*0.52</f>
        <v>1.4383794299903463E-2</v>
      </c>
      <c r="T4666">
        <f>(L4666*0.47*0.75)*(1+0.2)*0.52*3.67</f>
        <v>6.3346230096774855E-2</v>
      </c>
    </row>
    <row r="4667" spans="1:20" x14ac:dyDescent="0.3">
      <c r="A4667" s="26">
        <v>39006</v>
      </c>
      <c r="B4667">
        <v>161</v>
      </c>
      <c r="C4667" t="s">
        <v>211</v>
      </c>
      <c r="D4667">
        <v>2</v>
      </c>
      <c r="E4667" t="s">
        <v>212</v>
      </c>
      <c r="F4667">
        <v>4</v>
      </c>
      <c r="G4667">
        <v>11.3</v>
      </c>
      <c r="H4667">
        <f t="shared" si="2467"/>
        <v>0.113</v>
      </c>
      <c r="I4667">
        <v>4.8</v>
      </c>
      <c r="J4667">
        <v>2</v>
      </c>
      <c r="K4667">
        <f t="shared" si="2468"/>
        <v>1.0028772600000001E-2</v>
      </c>
      <c r="L4667">
        <f>0.000062*(G4667^1.947206*I4667^0.894551+0.000039*G4667^2)</f>
        <v>2.83375379781514E-2</v>
      </c>
      <c r="O4667">
        <f t="shared" si="2486"/>
        <v>9.9889821372983675E-3</v>
      </c>
      <c r="Q4667">
        <f>O4667*0.52</f>
        <v>5.1942707113951511E-3</v>
      </c>
      <c r="T4667">
        <f>(L4667*0.47*0.75)*(1+0.2)*0.52*3.67</f>
        <v>2.2875568212984244E-2</v>
      </c>
    </row>
    <row r="4668" spans="1:20" x14ac:dyDescent="0.3">
      <c r="A4668" s="26">
        <v>39006</v>
      </c>
      <c r="B4668">
        <v>161</v>
      </c>
      <c r="C4668" t="s">
        <v>211</v>
      </c>
      <c r="D4668">
        <v>3</v>
      </c>
      <c r="E4668" t="s">
        <v>214</v>
      </c>
      <c r="F4668">
        <v>3</v>
      </c>
      <c r="G4668">
        <v>9.5</v>
      </c>
      <c r="H4668">
        <f t="shared" si="2467"/>
        <v>9.5000000000000001E-2</v>
      </c>
      <c r="I4668">
        <v>4</v>
      </c>
      <c r="J4668">
        <v>1.5</v>
      </c>
      <c r="K4668">
        <f t="shared" si="2468"/>
        <v>7.088235E-3</v>
      </c>
      <c r="L4668">
        <f>0.000081*(G4668^1.864042*I4668^0.850892+0.000027*G4668^2)</f>
        <v>1.7510389598603588E-2</v>
      </c>
      <c r="O4668">
        <f t="shared" si="2486"/>
        <v>6.1724123335077652E-3</v>
      </c>
      <c r="Q4668">
        <f>O4668*0.521</f>
        <v>3.2158268257575459E-3</v>
      </c>
      <c r="T4668">
        <f>(L4668*0.47*0.75)*(1+0.2)*0.521*3.67</f>
        <v>1.4162501340636232E-2</v>
      </c>
    </row>
    <row r="4669" spans="1:20" x14ac:dyDescent="0.3">
      <c r="A4669" s="26">
        <v>39006</v>
      </c>
      <c r="B4669">
        <v>161</v>
      </c>
      <c r="C4669" t="s">
        <v>211</v>
      </c>
      <c r="D4669">
        <v>4</v>
      </c>
      <c r="E4669" t="s">
        <v>212</v>
      </c>
      <c r="F4669">
        <v>3</v>
      </c>
      <c r="G4669">
        <v>19.3</v>
      </c>
      <c r="H4669">
        <f t="shared" si="2467"/>
        <v>0.193</v>
      </c>
      <c r="I4669">
        <v>5</v>
      </c>
      <c r="J4669">
        <v>1.8</v>
      </c>
      <c r="K4669">
        <f t="shared" si="2468"/>
        <v>2.9255364600000004E-2</v>
      </c>
      <c r="L4669">
        <f>0.000062*(G4669^1.947206*I4669^0.894551+0.000039*G4669^2)</f>
        <v>8.3350000027269722E-2</v>
      </c>
      <c r="O4669">
        <f t="shared" si="2486"/>
        <v>2.9380875009612575E-2</v>
      </c>
      <c r="Q4669">
        <f>O4669*0.52</f>
        <v>1.527805500499854E-2</v>
      </c>
      <c r="T4669">
        <f>(L4669*0.47*0.75)*(1+0.2)*0.52*3.67</f>
        <v>6.7284554242013572E-2</v>
      </c>
    </row>
    <row r="4670" spans="1:20" x14ac:dyDescent="0.3">
      <c r="A4670" s="26">
        <v>39006</v>
      </c>
      <c r="B4670">
        <v>161</v>
      </c>
      <c r="C4670" t="s">
        <v>211</v>
      </c>
      <c r="D4670">
        <v>5</v>
      </c>
      <c r="E4670" t="s">
        <v>214</v>
      </c>
      <c r="F4670">
        <v>3</v>
      </c>
      <c r="G4670">
        <v>12.3</v>
      </c>
      <c r="H4670">
        <f t="shared" si="2467"/>
        <v>0.12300000000000001</v>
      </c>
      <c r="I4670">
        <v>5</v>
      </c>
      <c r="J4670">
        <v>1.2</v>
      </c>
      <c r="K4670">
        <f t="shared" si="2468"/>
        <v>1.1882316600000003E-2</v>
      </c>
      <c r="L4670">
        <f t="shared" ref="L4670:L4671" si="2488">0.000081*(G4670^1.864042*I4670^0.850892+0.000027*G4670^2)</f>
        <v>3.4266212283960602E-2</v>
      </c>
      <c r="O4670">
        <f t="shared" ref="O4670:O4671" si="2489">L4670*0.47*0.75</f>
        <v>1.2078839830096113E-2</v>
      </c>
      <c r="Q4670">
        <f t="shared" ref="Q4670:Q4671" si="2490">O4670*0.521</f>
        <v>6.2930755514800747E-3</v>
      </c>
      <c r="T4670">
        <f t="shared" ref="T4670:T4671" si="2491">(L4670*0.47*0.75)*(1+0.2)*0.521*3.67</f>
        <v>2.7714704728718249E-2</v>
      </c>
    </row>
    <row r="4671" spans="1:20" x14ac:dyDescent="0.3">
      <c r="A4671" s="26">
        <v>39006</v>
      </c>
      <c r="B4671">
        <v>161</v>
      </c>
      <c r="C4671" t="s">
        <v>211</v>
      </c>
      <c r="D4671">
        <v>6</v>
      </c>
      <c r="E4671" t="s">
        <v>214</v>
      </c>
      <c r="F4671">
        <v>3</v>
      </c>
      <c r="G4671">
        <v>8.5</v>
      </c>
      <c r="H4671">
        <f t="shared" si="2467"/>
        <v>8.5000000000000006E-2</v>
      </c>
      <c r="I4671">
        <v>4</v>
      </c>
      <c r="J4671">
        <v>1.6</v>
      </c>
      <c r="K4671">
        <f t="shared" si="2468"/>
        <v>5.6745150000000006E-3</v>
      </c>
      <c r="L4671">
        <f t="shared" si="2488"/>
        <v>1.4231601812069825E-2</v>
      </c>
      <c r="O4671">
        <f t="shared" si="2489"/>
        <v>5.0166396387546124E-3</v>
      </c>
      <c r="Q4671">
        <f t="shared" si="2490"/>
        <v>2.6136692517911534E-3</v>
      </c>
      <c r="T4671">
        <f t="shared" si="2491"/>
        <v>1.1510599384888237E-2</v>
      </c>
    </row>
    <row r="4672" spans="1:20" x14ac:dyDescent="0.3">
      <c r="A4672" s="26">
        <v>39006</v>
      </c>
      <c r="B4672">
        <v>161</v>
      </c>
      <c r="C4672" t="s">
        <v>211</v>
      </c>
      <c r="D4672">
        <v>7</v>
      </c>
      <c r="E4672" t="s">
        <v>212</v>
      </c>
      <c r="F4672">
        <v>3</v>
      </c>
      <c r="G4672">
        <v>19.2</v>
      </c>
      <c r="H4672">
        <f t="shared" si="2467"/>
        <v>0.192</v>
      </c>
      <c r="I4672">
        <v>7</v>
      </c>
      <c r="J4672">
        <v>3</v>
      </c>
      <c r="K4672">
        <f t="shared" si="2468"/>
        <v>2.8952985600000002E-2</v>
      </c>
      <c r="L4672">
        <f>0.000062*(G4672^1.947206*I4672^0.894551+0.000039*G4672^2)</f>
        <v>0.11148856123560685</v>
      </c>
      <c r="O4672">
        <f>L4672*0.47*0.75</f>
        <v>3.9299717835551418E-2</v>
      </c>
      <c r="Q4672">
        <f>O4672*0.52</f>
        <v>2.0435853274486739E-2</v>
      </c>
      <c r="T4672">
        <f>(L4672*0.47*0.75)*(1+0.2)*0.52*3.67</f>
        <v>8.9999497820839588E-2</v>
      </c>
    </row>
    <row r="4673" spans="1:20" x14ac:dyDescent="0.3">
      <c r="A4673" s="26">
        <v>39006</v>
      </c>
      <c r="B4673">
        <v>161</v>
      </c>
      <c r="C4673" t="s">
        <v>211</v>
      </c>
      <c r="D4673">
        <v>8</v>
      </c>
      <c r="E4673" t="s">
        <v>214</v>
      </c>
      <c r="F4673">
        <v>3</v>
      </c>
      <c r="G4673">
        <v>9.5</v>
      </c>
      <c r="H4673">
        <f t="shared" si="2467"/>
        <v>9.5000000000000001E-2</v>
      </c>
      <c r="I4673">
        <v>4</v>
      </c>
      <c r="J4673">
        <v>1.2</v>
      </c>
      <c r="K4673">
        <f t="shared" si="2468"/>
        <v>7.088235E-3</v>
      </c>
      <c r="L4673">
        <f t="shared" ref="L4673:L4674" si="2492">0.000081*(G4673^1.864042*I4673^0.850892+0.000027*G4673^2)</f>
        <v>1.7510389598603588E-2</v>
      </c>
      <c r="O4673">
        <f t="shared" ref="O4673:O4674" si="2493">L4673*0.47*0.75</f>
        <v>6.1724123335077652E-3</v>
      </c>
      <c r="Q4673">
        <f t="shared" ref="Q4673:Q4674" si="2494">O4673*0.521</f>
        <v>3.2158268257575459E-3</v>
      </c>
      <c r="T4673">
        <f t="shared" ref="T4673:T4674" si="2495">(L4673*0.47*0.75)*(1+0.2)*0.521*3.67</f>
        <v>1.4162501340636232E-2</v>
      </c>
    </row>
    <row r="4674" spans="1:20" x14ac:dyDescent="0.3">
      <c r="A4674" s="26">
        <v>39006</v>
      </c>
      <c r="B4674">
        <v>161</v>
      </c>
      <c r="C4674" t="s">
        <v>211</v>
      </c>
      <c r="D4674">
        <v>9</v>
      </c>
      <c r="E4674" t="s">
        <v>214</v>
      </c>
      <c r="F4674">
        <v>3</v>
      </c>
      <c r="G4674">
        <v>11.3</v>
      </c>
      <c r="H4674">
        <f t="shared" si="2467"/>
        <v>0.113</v>
      </c>
      <c r="I4674">
        <v>5</v>
      </c>
      <c r="J4674">
        <v>1.8</v>
      </c>
      <c r="K4674">
        <f t="shared" si="2468"/>
        <v>1.0028772600000001E-2</v>
      </c>
      <c r="L4674">
        <f t="shared" si="2492"/>
        <v>2.9256313238410419E-2</v>
      </c>
      <c r="O4674">
        <f t="shared" si="2493"/>
        <v>1.0312850416539673E-2</v>
      </c>
      <c r="Q4674">
        <f t="shared" si="2494"/>
        <v>5.3729950670171698E-3</v>
      </c>
      <c r="T4674">
        <f t="shared" si="2495"/>
        <v>2.3662670275143613E-2</v>
      </c>
    </row>
    <row r="4675" spans="1:20" x14ac:dyDescent="0.3">
      <c r="A4675" s="26">
        <v>39006</v>
      </c>
      <c r="B4675">
        <v>161</v>
      </c>
      <c r="C4675" t="s">
        <v>211</v>
      </c>
      <c r="D4675">
        <v>10</v>
      </c>
      <c r="E4675" t="s">
        <v>212</v>
      </c>
      <c r="F4675">
        <v>3</v>
      </c>
      <c r="G4675">
        <v>9.5</v>
      </c>
      <c r="H4675">
        <f t="shared" ref="H4675:H4738" si="2496">G4675/100</f>
        <v>9.5000000000000001E-2</v>
      </c>
      <c r="I4675">
        <v>4</v>
      </c>
      <c r="J4675">
        <v>1</v>
      </c>
      <c r="K4675">
        <f t="shared" ref="K4675:K4738" si="2497">0.7854*H4675^2</f>
        <v>7.088235E-3</v>
      </c>
      <c r="L4675">
        <f t="shared" ref="L4675:L4676" si="2498">0.000062*(G4675^1.947206*I4675^0.894551+0.000039*G4675^2)</f>
        <v>1.7171168373086538E-2</v>
      </c>
      <c r="O4675">
        <f>L4675*0.47*0.75</f>
        <v>6.052836851513004E-3</v>
      </c>
      <c r="Q4675">
        <f t="shared" ref="Q4675:Q4676" si="2499">O4675*0.52</f>
        <v>3.1474751627867622E-3</v>
      </c>
      <c r="T4675">
        <f>(L4675*0.47*0.75)*(1+0.2)*0.52*3.67</f>
        <v>1.38614806169129E-2</v>
      </c>
    </row>
    <row r="4676" spans="1:20" x14ac:dyDescent="0.3">
      <c r="A4676" s="26">
        <v>39006</v>
      </c>
      <c r="B4676">
        <v>161</v>
      </c>
      <c r="C4676" t="s">
        <v>211</v>
      </c>
      <c r="D4676">
        <v>11</v>
      </c>
      <c r="E4676" t="s">
        <v>212</v>
      </c>
      <c r="F4676">
        <v>3</v>
      </c>
      <c r="G4676">
        <v>14.5</v>
      </c>
      <c r="H4676">
        <f t="shared" si="2496"/>
        <v>0.14499999999999999</v>
      </c>
      <c r="I4676">
        <v>6.2</v>
      </c>
      <c r="J4676">
        <v>2</v>
      </c>
      <c r="K4676">
        <f t="shared" si="2497"/>
        <v>1.6513034999999999E-2</v>
      </c>
      <c r="L4676">
        <f t="shared" si="2498"/>
        <v>5.7896595072704019E-2</v>
      </c>
      <c r="O4676">
        <f>L4676*0.47*0.75</f>
        <v>2.0408549763128166E-2</v>
      </c>
      <c r="Q4676">
        <f t="shared" si="2499"/>
        <v>1.0612445876826648E-2</v>
      </c>
      <c r="T4676">
        <f>(L4676*0.47*0.75)*(1+0.2)*0.52*3.67</f>
        <v>4.6737211641544547E-2</v>
      </c>
    </row>
    <row r="4677" spans="1:20" x14ac:dyDescent="0.3">
      <c r="A4677" s="26">
        <v>39006</v>
      </c>
      <c r="B4677">
        <v>161</v>
      </c>
      <c r="C4677" t="s">
        <v>211</v>
      </c>
      <c r="D4677">
        <v>12</v>
      </c>
      <c r="E4677" t="s">
        <v>218</v>
      </c>
      <c r="F4677">
        <v>3</v>
      </c>
      <c r="G4677">
        <v>9.3000000000000007</v>
      </c>
      <c r="H4677">
        <f t="shared" si="2496"/>
        <v>9.3000000000000013E-2</v>
      </c>
      <c r="I4677">
        <v>5</v>
      </c>
      <c r="J4677">
        <v>2.8</v>
      </c>
      <c r="K4677">
        <f t="shared" si="2497"/>
        <v>6.7929246000000016E-3</v>
      </c>
      <c r="L4677">
        <f>0.000057*(G4677^1.897696*I4677^1.002687+0.000031*G4677^2)</f>
        <v>1.9706639772682354E-2</v>
      </c>
      <c r="O4677">
        <f>L4677*0.43*0.75</f>
        <v>6.3553913266900589E-3</v>
      </c>
      <c r="Q4677">
        <f>O4677*0.52</f>
        <v>3.3048034898788309E-3</v>
      </c>
      <c r="T4677">
        <f>(L4677*0.43*0.75)*(1+0.2)*0.52*3.67</f>
        <v>1.4554354569426369E-2</v>
      </c>
    </row>
    <row r="4678" spans="1:20" x14ac:dyDescent="0.3">
      <c r="A4678" s="26">
        <v>39006</v>
      </c>
      <c r="B4678">
        <v>161</v>
      </c>
      <c r="C4678" t="s">
        <v>211</v>
      </c>
      <c r="D4678">
        <v>13</v>
      </c>
      <c r="E4678" t="s">
        <v>214</v>
      </c>
      <c r="F4678">
        <v>3</v>
      </c>
      <c r="G4678">
        <v>9.5</v>
      </c>
      <c r="H4678">
        <f t="shared" si="2496"/>
        <v>9.5000000000000001E-2</v>
      </c>
      <c r="I4678">
        <v>5</v>
      </c>
      <c r="J4678">
        <v>1.3</v>
      </c>
      <c r="K4678">
        <f t="shared" si="2497"/>
        <v>7.088235E-3</v>
      </c>
      <c r="L4678">
        <f t="shared" ref="L4678:L4683" si="2500">0.000081*(G4678^1.864042*I4678^0.850892+0.000027*G4678^2)</f>
        <v>2.1171660307922405E-2</v>
      </c>
      <c r="O4678">
        <f t="shared" ref="O4678:O4683" si="2501">L4678*0.47*0.75</f>
        <v>7.4630102585426464E-3</v>
      </c>
      <c r="Q4678">
        <f t="shared" ref="Q4678:Q4683" si="2502">O4678*0.521</f>
        <v>3.888228344700719E-3</v>
      </c>
      <c r="T4678">
        <f t="shared" ref="T4678:T4683" si="2503">(L4678*0.47*0.75)*(1+0.2)*0.521*3.67</f>
        <v>1.7123757630061964E-2</v>
      </c>
    </row>
    <row r="4679" spans="1:20" x14ac:dyDescent="0.3">
      <c r="A4679" s="26">
        <v>39006</v>
      </c>
      <c r="B4679">
        <v>161</v>
      </c>
      <c r="C4679" t="s">
        <v>211</v>
      </c>
      <c r="D4679">
        <v>14</v>
      </c>
      <c r="E4679" t="s">
        <v>214</v>
      </c>
      <c r="F4679">
        <v>3</v>
      </c>
      <c r="G4679">
        <v>8.3000000000000007</v>
      </c>
      <c r="H4679">
        <f t="shared" si="2496"/>
        <v>8.3000000000000004E-2</v>
      </c>
      <c r="I4679">
        <v>5</v>
      </c>
      <c r="J4679">
        <v>1.6</v>
      </c>
      <c r="K4679">
        <f t="shared" si="2497"/>
        <v>5.4106206000000007E-3</v>
      </c>
      <c r="L4679">
        <f t="shared" si="2500"/>
        <v>1.6460277190143483E-2</v>
      </c>
      <c r="O4679">
        <f t="shared" si="2501"/>
        <v>5.8022477095255771E-3</v>
      </c>
      <c r="Q4679">
        <f t="shared" si="2502"/>
        <v>3.0229710566628256E-3</v>
      </c>
      <c r="T4679">
        <f t="shared" si="2503"/>
        <v>1.3313164533543084E-2</v>
      </c>
    </row>
    <row r="4680" spans="1:20" x14ac:dyDescent="0.3">
      <c r="A4680" s="26">
        <v>39006</v>
      </c>
      <c r="B4680">
        <v>161</v>
      </c>
      <c r="C4680" t="s">
        <v>211</v>
      </c>
      <c r="D4680">
        <v>15</v>
      </c>
      <c r="E4680" t="s">
        <v>214</v>
      </c>
      <c r="F4680">
        <v>3</v>
      </c>
      <c r="G4680">
        <v>13.3</v>
      </c>
      <c r="H4680">
        <f t="shared" si="2496"/>
        <v>0.13300000000000001</v>
      </c>
      <c r="I4680">
        <v>4</v>
      </c>
      <c r="J4680">
        <v>1.6</v>
      </c>
      <c r="K4680">
        <f t="shared" si="2497"/>
        <v>1.3892940600000002E-2</v>
      </c>
      <c r="L4680">
        <f t="shared" si="2500"/>
        <v>3.2785728193060172E-2</v>
      </c>
      <c r="O4680">
        <f t="shared" si="2501"/>
        <v>1.155696918805371E-2</v>
      </c>
      <c r="Q4680">
        <f t="shared" si="2502"/>
        <v>6.021180946975983E-3</v>
      </c>
      <c r="T4680">
        <f t="shared" si="2503"/>
        <v>2.6517280890482227E-2</v>
      </c>
    </row>
    <row r="4681" spans="1:20" x14ac:dyDescent="0.3">
      <c r="A4681" s="26">
        <v>39006</v>
      </c>
      <c r="B4681">
        <v>161</v>
      </c>
      <c r="C4681" t="s">
        <v>211</v>
      </c>
      <c r="D4681">
        <v>16</v>
      </c>
      <c r="E4681" t="s">
        <v>214</v>
      </c>
      <c r="F4681">
        <v>3</v>
      </c>
      <c r="G4681">
        <v>12.5</v>
      </c>
      <c r="H4681">
        <f t="shared" si="2496"/>
        <v>0.125</v>
      </c>
      <c r="I4681">
        <v>5</v>
      </c>
      <c r="J4681">
        <v>1.5</v>
      </c>
      <c r="K4681">
        <f t="shared" si="2497"/>
        <v>1.2271875E-2</v>
      </c>
      <c r="L4681">
        <f t="shared" si="2500"/>
        <v>3.5312099618969972E-2</v>
      </c>
      <c r="O4681">
        <f t="shared" si="2501"/>
        <v>1.2447515115686914E-2</v>
      </c>
      <c r="Q4681">
        <f t="shared" si="2502"/>
        <v>6.4851553752728825E-3</v>
      </c>
      <c r="T4681">
        <f t="shared" si="2503"/>
        <v>2.8560624272701771E-2</v>
      </c>
    </row>
    <row r="4682" spans="1:20" x14ac:dyDescent="0.3">
      <c r="A4682" s="26">
        <v>39006</v>
      </c>
      <c r="B4682">
        <v>161</v>
      </c>
      <c r="C4682" t="s">
        <v>211</v>
      </c>
      <c r="D4682">
        <v>17</v>
      </c>
      <c r="E4682" t="s">
        <v>214</v>
      </c>
      <c r="F4682">
        <v>3</v>
      </c>
      <c r="G4682">
        <v>11.5</v>
      </c>
      <c r="H4682">
        <f t="shared" si="2496"/>
        <v>0.115</v>
      </c>
      <c r="I4682">
        <v>4</v>
      </c>
      <c r="J4682">
        <v>1.5</v>
      </c>
      <c r="K4682">
        <f t="shared" si="2497"/>
        <v>1.0386915E-2</v>
      </c>
      <c r="L4682">
        <f t="shared" si="2500"/>
        <v>2.5001346374295658E-2</v>
      </c>
      <c r="O4682">
        <f t="shared" si="2501"/>
        <v>8.812974596939218E-3</v>
      </c>
      <c r="Q4682">
        <f t="shared" si="2502"/>
        <v>4.5915597650053328E-3</v>
      </c>
      <c r="T4682">
        <f t="shared" si="2503"/>
        <v>2.0221229205083482E-2</v>
      </c>
    </row>
    <row r="4683" spans="1:20" x14ac:dyDescent="0.3">
      <c r="A4683" s="26">
        <v>39006</v>
      </c>
      <c r="B4683">
        <v>161</v>
      </c>
      <c r="C4683" t="s">
        <v>211</v>
      </c>
      <c r="D4683">
        <v>18</v>
      </c>
      <c r="E4683" t="s">
        <v>214</v>
      </c>
      <c r="F4683">
        <v>3</v>
      </c>
      <c r="G4683">
        <v>18.3</v>
      </c>
      <c r="H4683">
        <f t="shared" si="2496"/>
        <v>0.183</v>
      </c>
      <c r="I4683">
        <v>5</v>
      </c>
      <c r="J4683">
        <v>1.3</v>
      </c>
      <c r="K4683">
        <f t="shared" si="2497"/>
        <v>2.6302260599999999E-2</v>
      </c>
      <c r="L4683">
        <f t="shared" si="2500"/>
        <v>7.1861997409672959E-2</v>
      </c>
      <c r="O4683">
        <f t="shared" si="2501"/>
        <v>2.5331354086909716E-2</v>
      </c>
      <c r="Q4683">
        <f t="shared" si="2502"/>
        <v>1.3197635479279962E-2</v>
      </c>
      <c r="T4683">
        <f t="shared" si="2503"/>
        <v>5.8122386650748953E-2</v>
      </c>
    </row>
    <row r="4684" spans="1:20" x14ac:dyDescent="0.3">
      <c r="A4684" s="26">
        <v>39006</v>
      </c>
      <c r="B4684">
        <v>161</v>
      </c>
      <c r="C4684" t="s">
        <v>211</v>
      </c>
      <c r="D4684">
        <v>19</v>
      </c>
      <c r="E4684" t="s">
        <v>218</v>
      </c>
      <c r="F4684">
        <v>1</v>
      </c>
      <c r="G4684">
        <v>59.2</v>
      </c>
      <c r="H4684">
        <f t="shared" si="2496"/>
        <v>0.59200000000000008</v>
      </c>
      <c r="I4684">
        <v>18</v>
      </c>
      <c r="J4684">
        <v>5</v>
      </c>
      <c r="K4684">
        <f t="shared" si="2497"/>
        <v>0.27525442560000007</v>
      </c>
      <c r="L4684">
        <f>0.000057*(G4684^1.897696*I4684^1.002687+0.000031*G4684^2)</f>
        <v>2.3869824079894197</v>
      </c>
      <c r="O4684">
        <f>L4684*0.43*0.75</f>
        <v>0.7698018265765878</v>
      </c>
      <c r="Q4684">
        <f>O4684*0.52</f>
        <v>0.40029694981982566</v>
      </c>
      <c r="T4684">
        <f>(L4684*0.43*0.75)*(1+0.2)*0.52*3.67</f>
        <v>1.7629077670065121</v>
      </c>
    </row>
    <row r="4685" spans="1:20" x14ac:dyDescent="0.3">
      <c r="A4685" s="26">
        <v>39006</v>
      </c>
      <c r="B4685">
        <v>161</v>
      </c>
      <c r="C4685" t="s">
        <v>211</v>
      </c>
      <c r="D4685">
        <v>20</v>
      </c>
      <c r="E4685" t="s">
        <v>214</v>
      </c>
      <c r="F4685">
        <v>3</v>
      </c>
      <c r="G4685">
        <v>9.3000000000000007</v>
      </c>
      <c r="H4685">
        <f t="shared" si="2496"/>
        <v>9.3000000000000013E-2</v>
      </c>
      <c r="I4685">
        <v>5</v>
      </c>
      <c r="J4685">
        <v>1.2</v>
      </c>
      <c r="K4685">
        <f t="shared" si="2497"/>
        <v>6.7929246000000016E-3</v>
      </c>
      <c r="L4685">
        <f>0.000081*(G4685^1.864042*I4685^0.850892+0.000027*G4685^2)</f>
        <v>2.034838440213697E-2</v>
      </c>
      <c r="O4685">
        <f>L4685*0.47*0.75</f>
        <v>7.1728055017532821E-3</v>
      </c>
      <c r="Q4685">
        <f>O4685*0.521</f>
        <v>3.73703166641346E-3</v>
      </c>
      <c r="T4685">
        <f>(L4685*0.47*0.75)*(1+0.2)*0.521*3.67</f>
        <v>1.6457887458884879E-2</v>
      </c>
    </row>
    <row r="4686" spans="1:20" x14ac:dyDescent="0.3">
      <c r="A4686" s="26">
        <v>39006</v>
      </c>
      <c r="B4686">
        <v>161</v>
      </c>
      <c r="C4686" t="s">
        <v>211</v>
      </c>
      <c r="D4686">
        <v>21</v>
      </c>
      <c r="E4686" t="s">
        <v>215</v>
      </c>
      <c r="F4686">
        <v>3</v>
      </c>
      <c r="G4686">
        <v>10.199999999999999</v>
      </c>
      <c r="H4686">
        <f t="shared" si="2496"/>
        <v>0.10199999999999999</v>
      </c>
      <c r="I4686">
        <v>5</v>
      </c>
      <c r="J4686">
        <v>1.5</v>
      </c>
      <c r="K4686">
        <f t="shared" si="2497"/>
        <v>8.1713015999999982E-3</v>
      </c>
      <c r="L4686">
        <f>0.000064*(G4686^1.958025*I4686^0.883501+0.000045*G4686^2)</f>
        <v>2.5037457236716916E-2</v>
      </c>
      <c r="O4686">
        <f>L4686*0.44*0.75</f>
        <v>8.2623608881165819E-3</v>
      </c>
      <c r="Q4686">
        <f>O4686*0.52</f>
        <v>4.2964276618206228E-3</v>
      </c>
      <c r="T4686">
        <f>(L4686*0.44*0.75)*(1+0.2)*0.52*3.67</f>
        <v>1.8921467422658021E-2</v>
      </c>
    </row>
    <row r="4687" spans="1:20" x14ac:dyDescent="0.3">
      <c r="A4687" s="26">
        <v>39006</v>
      </c>
      <c r="B4687">
        <v>161</v>
      </c>
      <c r="C4687" t="s">
        <v>211</v>
      </c>
      <c r="D4687">
        <v>22</v>
      </c>
      <c r="E4687" t="s">
        <v>212</v>
      </c>
      <c r="F4687">
        <v>3</v>
      </c>
      <c r="G4687">
        <v>12.5</v>
      </c>
      <c r="H4687">
        <f t="shared" si="2496"/>
        <v>0.125</v>
      </c>
      <c r="I4687">
        <v>4</v>
      </c>
      <c r="J4687">
        <v>1</v>
      </c>
      <c r="K4687">
        <f t="shared" si="2497"/>
        <v>1.2271875E-2</v>
      </c>
      <c r="L4687">
        <f>0.000062*(G4687^1.947206*I4687^0.894551+0.000039*G4687^2)</f>
        <v>2.9300863248460946E-2</v>
      </c>
      <c r="O4687">
        <f>L4687*0.47*0.75</f>
        <v>1.0328554295082483E-2</v>
      </c>
      <c r="Q4687">
        <f>O4687*0.52</f>
        <v>5.370848233442891E-3</v>
      </c>
      <c r="T4687">
        <f>(L4687*0.47*0.75)*(1+0.2)*0.52*3.67</f>
        <v>2.3653215620082491E-2</v>
      </c>
    </row>
    <row r="4688" spans="1:20" x14ac:dyDescent="0.3">
      <c r="A4688" s="26">
        <v>39006</v>
      </c>
      <c r="B4688">
        <v>161</v>
      </c>
      <c r="C4688" t="s">
        <v>211</v>
      </c>
      <c r="D4688">
        <v>23</v>
      </c>
      <c r="E4688" t="s">
        <v>215</v>
      </c>
      <c r="F4688">
        <v>3</v>
      </c>
      <c r="G4688">
        <v>11.5</v>
      </c>
      <c r="H4688">
        <f t="shared" si="2496"/>
        <v>0.115</v>
      </c>
      <c r="I4688">
        <v>6</v>
      </c>
      <c r="J4688">
        <v>1.9</v>
      </c>
      <c r="K4688">
        <f t="shared" si="2497"/>
        <v>1.0386915E-2</v>
      </c>
      <c r="L4688">
        <f t="shared" ref="L4688:L4691" si="2504">0.000064*(G4688^1.958025*I4688^0.883501+0.000045*G4688^2)</f>
        <v>3.7201008815707655E-2</v>
      </c>
      <c r="O4688">
        <f>L4688*0.44*0.75</f>
        <v>1.2276332909183525E-2</v>
      </c>
      <c r="Q4688">
        <f t="shared" ref="Q4688:Q4691" si="2505">O4688*0.52</f>
        <v>6.3836931127754333E-3</v>
      </c>
      <c r="T4688">
        <f>(L4688*0.44*0.75)*(1+0.2)*0.52*3.67</f>
        <v>2.8113784468663004E-2</v>
      </c>
    </row>
    <row r="4689" spans="1:20" x14ac:dyDescent="0.3">
      <c r="A4689" s="26">
        <v>39006</v>
      </c>
      <c r="B4689">
        <v>161</v>
      </c>
      <c r="C4689" t="s">
        <v>211</v>
      </c>
      <c r="D4689">
        <v>24</v>
      </c>
      <c r="E4689" t="s">
        <v>215</v>
      </c>
      <c r="F4689">
        <v>3</v>
      </c>
      <c r="G4689">
        <v>8.3000000000000007</v>
      </c>
      <c r="H4689">
        <f t="shared" si="2496"/>
        <v>8.3000000000000004E-2</v>
      </c>
      <c r="I4689">
        <v>3</v>
      </c>
      <c r="J4689">
        <v>1.2</v>
      </c>
      <c r="K4689">
        <f t="shared" si="2497"/>
        <v>5.4106206000000007E-3</v>
      </c>
      <c r="L4689">
        <f t="shared" si="2504"/>
        <v>1.064885842190306E-2</v>
      </c>
      <c r="O4689">
        <f>L4689*0.44*0.75</f>
        <v>3.5141232792280097E-3</v>
      </c>
      <c r="Q4689">
        <f t="shared" si="2505"/>
        <v>1.8273441051985652E-3</v>
      </c>
      <c r="T4689">
        <f>(L4689*0.44*0.75)*(1+0.2)*0.52*3.67</f>
        <v>8.0476234392944795E-3</v>
      </c>
    </row>
    <row r="4690" spans="1:20" x14ac:dyDescent="0.3">
      <c r="A4690" s="26">
        <v>39006</v>
      </c>
      <c r="B4690">
        <v>161</v>
      </c>
      <c r="C4690" t="s">
        <v>211</v>
      </c>
      <c r="D4690">
        <v>25</v>
      </c>
      <c r="E4690" t="s">
        <v>215</v>
      </c>
      <c r="F4690">
        <v>3</v>
      </c>
      <c r="G4690">
        <v>11.2</v>
      </c>
      <c r="H4690">
        <f t="shared" si="2496"/>
        <v>0.11199999999999999</v>
      </c>
      <c r="I4690">
        <v>4.8</v>
      </c>
      <c r="J4690">
        <v>1.5</v>
      </c>
      <c r="K4690">
        <f t="shared" si="2497"/>
        <v>9.8520575999999985E-3</v>
      </c>
      <c r="L4690">
        <f t="shared" si="2504"/>
        <v>2.9003994679807674E-2</v>
      </c>
      <c r="O4690">
        <f>L4690*0.44*0.75</f>
        <v>9.5713182443365324E-3</v>
      </c>
      <c r="Q4690">
        <f t="shared" si="2505"/>
        <v>4.977085487054997E-3</v>
      </c>
      <c r="T4690">
        <f>(L4690*0.44*0.75)*(1+0.2)*0.52*3.67</f>
        <v>2.1919084484990206E-2</v>
      </c>
    </row>
    <row r="4691" spans="1:20" x14ac:dyDescent="0.3">
      <c r="A4691" s="26">
        <v>39006</v>
      </c>
      <c r="B4691">
        <v>161</v>
      </c>
      <c r="C4691" t="s">
        <v>211</v>
      </c>
      <c r="D4691">
        <v>26</v>
      </c>
      <c r="E4691" t="s">
        <v>215</v>
      </c>
      <c r="F4691">
        <v>3</v>
      </c>
      <c r="G4691">
        <v>11.3</v>
      </c>
      <c r="H4691">
        <f t="shared" si="2496"/>
        <v>0.113</v>
      </c>
      <c r="I4691">
        <v>4</v>
      </c>
      <c r="J4691">
        <v>1.3</v>
      </c>
      <c r="K4691">
        <f t="shared" si="2497"/>
        <v>1.0028772600000001E-2</v>
      </c>
      <c r="L4691">
        <f t="shared" si="2504"/>
        <v>2.5122384314682677E-2</v>
      </c>
      <c r="O4691">
        <f>L4691*0.44*0.75</f>
        <v>8.2903868238452839E-3</v>
      </c>
      <c r="Q4691">
        <f t="shared" si="2505"/>
        <v>4.3110011483995479E-3</v>
      </c>
      <c r="T4691">
        <f>(L4691*0.44*0.75)*(1+0.2)*0.52*3.67</f>
        <v>1.8985649057551606E-2</v>
      </c>
    </row>
    <row r="4692" spans="1:20" x14ac:dyDescent="0.3">
      <c r="A4692" s="26">
        <v>39006</v>
      </c>
      <c r="B4692">
        <v>161</v>
      </c>
      <c r="C4692" t="s">
        <v>211</v>
      </c>
      <c r="D4692">
        <v>27</v>
      </c>
      <c r="E4692" t="s">
        <v>214</v>
      </c>
      <c r="F4692">
        <v>3</v>
      </c>
      <c r="G4692">
        <v>11.2</v>
      </c>
      <c r="H4692">
        <f t="shared" si="2496"/>
        <v>0.11199999999999999</v>
      </c>
      <c r="I4692">
        <v>5</v>
      </c>
      <c r="J4692">
        <v>1.2</v>
      </c>
      <c r="K4692">
        <f t="shared" si="2497"/>
        <v>9.8520575999999985E-3</v>
      </c>
      <c r="L4692">
        <f>0.000081*(G4692^1.864042*I4692^0.850892+0.000027*G4692^2)</f>
        <v>2.8775548173023895E-2</v>
      </c>
      <c r="O4692">
        <f>L4692*0.47*0.75</f>
        <v>1.0143380730990923E-2</v>
      </c>
      <c r="Q4692">
        <f>O4692*0.521</f>
        <v>5.2847013608462706E-3</v>
      </c>
      <c r="T4692">
        <f>(L4692*0.47*0.75)*(1+0.2)*0.521*3.67</f>
        <v>2.3273824793166975E-2</v>
      </c>
    </row>
    <row r="4693" spans="1:20" x14ac:dyDescent="0.3">
      <c r="A4693" s="26">
        <v>39006</v>
      </c>
      <c r="B4693">
        <v>161</v>
      </c>
      <c r="C4693" t="s">
        <v>211</v>
      </c>
      <c r="D4693">
        <v>28</v>
      </c>
      <c r="E4693" t="s">
        <v>215</v>
      </c>
      <c r="F4693">
        <v>2</v>
      </c>
      <c r="G4693">
        <v>31.5</v>
      </c>
      <c r="H4693">
        <f t="shared" si="2496"/>
        <v>0.315</v>
      </c>
      <c r="I4693">
        <v>15</v>
      </c>
      <c r="J4693">
        <v>2</v>
      </c>
      <c r="K4693">
        <f t="shared" si="2497"/>
        <v>7.7931315000000001E-2</v>
      </c>
      <c r="L4693">
        <f>0.000064*(G4693^1.958025*I4693^0.883501+0.000045*G4693^2)</f>
        <v>0.6011590147544621</v>
      </c>
      <c r="O4693">
        <f>L4693*0.44*0.75</f>
        <v>0.19838247486897251</v>
      </c>
      <c r="Q4693">
        <f>O4693*0.52</f>
        <v>0.1031588869318657</v>
      </c>
      <c r="T4693">
        <f>(L4693*0.44*0.75)*(1+0.2)*0.52*3.67</f>
        <v>0.45431173804793656</v>
      </c>
    </row>
    <row r="4694" spans="1:20" x14ac:dyDescent="0.3">
      <c r="A4694" s="26">
        <v>39006</v>
      </c>
      <c r="B4694">
        <v>161</v>
      </c>
      <c r="C4694" t="s">
        <v>211</v>
      </c>
      <c r="D4694">
        <v>29</v>
      </c>
      <c r="E4694" t="s">
        <v>214</v>
      </c>
      <c r="F4694">
        <v>3</v>
      </c>
      <c r="G4694">
        <v>11.3</v>
      </c>
      <c r="H4694">
        <f t="shared" si="2496"/>
        <v>0.113</v>
      </c>
      <c r="I4694">
        <v>6</v>
      </c>
      <c r="J4694">
        <v>1.8</v>
      </c>
      <c r="K4694">
        <f t="shared" si="2497"/>
        <v>1.0028772600000001E-2</v>
      </c>
      <c r="L4694">
        <f t="shared" ref="L4694:L4695" si="2506">0.000081*(G4694^1.864042*I4694^0.850892+0.000027*G4694^2)</f>
        <v>3.4165964895008512E-2</v>
      </c>
      <c r="O4694">
        <f t="shared" ref="O4694:O4695" si="2507">L4694*0.47*0.75</f>
        <v>1.2043502625490499E-2</v>
      </c>
      <c r="Q4694">
        <f t="shared" ref="Q4694:Q4695" si="2508">O4694*0.521</f>
        <v>6.2746648678805505E-3</v>
      </c>
      <c r="T4694">
        <f t="shared" ref="T4694:T4695" si="2509">(L4694*0.47*0.75)*(1+0.2)*0.521*3.67</f>
        <v>2.763362407814594E-2</v>
      </c>
    </row>
    <row r="4695" spans="1:20" x14ac:dyDescent="0.3">
      <c r="A4695" s="26">
        <v>39006</v>
      </c>
      <c r="B4695">
        <v>161</v>
      </c>
      <c r="C4695" t="s">
        <v>211</v>
      </c>
      <c r="D4695">
        <v>30</v>
      </c>
      <c r="E4695" t="s">
        <v>214</v>
      </c>
      <c r="F4695">
        <v>3</v>
      </c>
      <c r="G4695">
        <v>8.5</v>
      </c>
      <c r="H4695">
        <f t="shared" si="2496"/>
        <v>8.5000000000000006E-2</v>
      </c>
      <c r="I4695">
        <v>4</v>
      </c>
      <c r="J4695">
        <v>1.2</v>
      </c>
      <c r="K4695">
        <f t="shared" si="2497"/>
        <v>5.6745150000000006E-3</v>
      </c>
      <c r="L4695">
        <f t="shared" si="2506"/>
        <v>1.4231601812069825E-2</v>
      </c>
      <c r="O4695">
        <f t="shared" si="2507"/>
        <v>5.0166396387546124E-3</v>
      </c>
      <c r="Q4695">
        <f t="shared" si="2508"/>
        <v>2.6136692517911534E-3</v>
      </c>
      <c r="T4695">
        <f t="shared" si="2509"/>
        <v>1.1510599384888237E-2</v>
      </c>
    </row>
    <row r="4696" spans="1:20" x14ac:dyDescent="0.3">
      <c r="A4696" s="26">
        <v>39006</v>
      </c>
      <c r="B4696">
        <v>161</v>
      </c>
      <c r="C4696" t="s">
        <v>211</v>
      </c>
      <c r="D4696">
        <v>31</v>
      </c>
      <c r="E4696" t="s">
        <v>215</v>
      </c>
      <c r="F4696">
        <v>3</v>
      </c>
      <c r="G4696">
        <v>18.3</v>
      </c>
      <c r="H4696">
        <f t="shared" si="2496"/>
        <v>0.183</v>
      </c>
      <c r="I4696">
        <v>7.8</v>
      </c>
      <c r="J4696">
        <v>1.9</v>
      </c>
      <c r="K4696">
        <f t="shared" si="2497"/>
        <v>2.6302260599999999E-2</v>
      </c>
      <c r="L4696">
        <f t="shared" ref="L4696:L4700" si="2510">0.000064*(G4696^1.958025*I4696^0.883501+0.000045*G4696^2)</f>
        <v>0.11648254168905427</v>
      </c>
      <c r="O4696">
        <f>L4696*0.44*0.75</f>
        <v>3.8439238757387903E-2</v>
      </c>
      <c r="Q4696">
        <f t="shared" ref="Q4696:Q4700" si="2511">O4696*0.52</f>
        <v>1.9988404153841711E-2</v>
      </c>
      <c r="T4696">
        <f>(L4696*0.44*0.75)*(1+0.2)*0.52*3.67</f>
        <v>8.8028931893518889E-2</v>
      </c>
    </row>
    <row r="4697" spans="1:20" x14ac:dyDescent="0.3">
      <c r="A4697" s="26">
        <v>39006</v>
      </c>
      <c r="B4697">
        <v>161</v>
      </c>
      <c r="C4697" t="s">
        <v>211</v>
      </c>
      <c r="D4697">
        <v>32</v>
      </c>
      <c r="E4697" t="s">
        <v>215</v>
      </c>
      <c r="F4697">
        <v>4</v>
      </c>
      <c r="G4697">
        <v>24.2</v>
      </c>
      <c r="H4697">
        <f t="shared" si="2496"/>
        <v>0.24199999999999999</v>
      </c>
      <c r="I4697">
        <v>9.1999999999999993</v>
      </c>
      <c r="J4697">
        <v>5</v>
      </c>
      <c r="K4697">
        <f t="shared" si="2497"/>
        <v>4.59961656E-2</v>
      </c>
      <c r="L4697">
        <f t="shared" si="2510"/>
        <v>0.23293551535640206</v>
      </c>
      <c r="O4697">
        <f>L4697*0.44*0.75</f>
        <v>7.6868720067612681E-2</v>
      </c>
      <c r="Q4697">
        <f t="shared" si="2511"/>
        <v>3.9971734435158598E-2</v>
      </c>
      <c r="T4697">
        <f>(L4697*0.44*0.75)*(1+0.2)*0.52*3.67</f>
        <v>0.17603551845243845</v>
      </c>
    </row>
    <row r="4698" spans="1:20" x14ac:dyDescent="0.3">
      <c r="A4698" s="26">
        <v>39006</v>
      </c>
      <c r="B4698">
        <v>161</v>
      </c>
      <c r="C4698" t="s">
        <v>211</v>
      </c>
      <c r="D4698">
        <v>33</v>
      </c>
      <c r="E4698" t="s">
        <v>215</v>
      </c>
      <c r="F4698">
        <v>3</v>
      </c>
      <c r="G4698">
        <v>24.6</v>
      </c>
      <c r="H4698">
        <f t="shared" si="2496"/>
        <v>0.24600000000000002</v>
      </c>
      <c r="I4698">
        <v>6</v>
      </c>
      <c r="J4698">
        <v>1.7</v>
      </c>
      <c r="K4698">
        <f t="shared" si="2497"/>
        <v>4.7529266400000013E-2</v>
      </c>
      <c r="L4698">
        <f t="shared" si="2510"/>
        <v>0.16487988872177312</v>
      </c>
      <c r="O4698">
        <f>L4698*0.44*0.75</f>
        <v>5.4410363278185124E-2</v>
      </c>
      <c r="Q4698">
        <f t="shared" si="2511"/>
        <v>2.8293388904656266E-2</v>
      </c>
      <c r="T4698">
        <f>(L4698*0.44*0.75)*(1+0.2)*0.52*3.67</f>
        <v>0.12460408473610617</v>
      </c>
    </row>
    <row r="4699" spans="1:20" x14ac:dyDescent="0.3">
      <c r="A4699" s="26">
        <v>39006</v>
      </c>
      <c r="B4699">
        <v>161</v>
      </c>
      <c r="C4699" t="s">
        <v>211</v>
      </c>
      <c r="D4699">
        <v>34</v>
      </c>
      <c r="E4699" t="s">
        <v>215</v>
      </c>
      <c r="F4699">
        <v>3</v>
      </c>
      <c r="G4699">
        <v>9.5</v>
      </c>
      <c r="H4699">
        <f t="shared" si="2496"/>
        <v>9.5000000000000001E-2</v>
      </c>
      <c r="I4699">
        <v>4.5</v>
      </c>
      <c r="J4699">
        <v>1.8</v>
      </c>
      <c r="K4699">
        <f t="shared" si="2497"/>
        <v>7.088235E-3</v>
      </c>
      <c r="L4699">
        <f t="shared" si="2510"/>
        <v>1.9847546716444495E-2</v>
      </c>
      <c r="O4699">
        <f>L4699*0.44*0.75</f>
        <v>6.5496904164266834E-3</v>
      </c>
      <c r="Q4699">
        <f t="shared" si="2511"/>
        <v>3.4058390165418754E-3</v>
      </c>
      <c r="T4699">
        <f>(L4699*0.44*0.75)*(1+0.2)*0.52*3.67</f>
        <v>1.4999315028850419E-2</v>
      </c>
    </row>
    <row r="4700" spans="1:20" x14ac:dyDescent="0.3">
      <c r="A4700" s="26">
        <v>39006</v>
      </c>
      <c r="B4700">
        <v>161</v>
      </c>
      <c r="C4700" t="s">
        <v>211</v>
      </c>
      <c r="D4700">
        <v>35</v>
      </c>
      <c r="E4700" t="s">
        <v>215</v>
      </c>
      <c r="F4700">
        <v>3</v>
      </c>
      <c r="G4700">
        <v>13.2</v>
      </c>
      <c r="H4700">
        <f t="shared" si="2496"/>
        <v>0.13200000000000001</v>
      </c>
      <c r="I4700">
        <v>7</v>
      </c>
      <c r="J4700">
        <v>2</v>
      </c>
      <c r="K4700">
        <f t="shared" si="2497"/>
        <v>1.3684809600000002E-2</v>
      </c>
      <c r="L4700">
        <f t="shared" si="2510"/>
        <v>5.583938313984086E-2</v>
      </c>
      <c r="O4700">
        <f>L4700*0.44*0.75</f>
        <v>1.8426996436147484E-2</v>
      </c>
      <c r="Q4700">
        <f t="shared" si="2511"/>
        <v>9.5820381467966922E-3</v>
      </c>
      <c r="T4700">
        <f>(L4700*0.44*0.75)*(1+0.2)*0.52*3.67</f>
        <v>4.2199295998492627E-2</v>
      </c>
    </row>
    <row r="4701" spans="1:20" x14ac:dyDescent="0.3">
      <c r="A4701" s="26">
        <v>39006</v>
      </c>
      <c r="B4701">
        <v>161</v>
      </c>
      <c r="C4701" t="s">
        <v>211</v>
      </c>
      <c r="D4701">
        <v>36</v>
      </c>
      <c r="E4701" t="s">
        <v>214</v>
      </c>
      <c r="F4701">
        <v>3</v>
      </c>
      <c r="G4701">
        <v>8.6</v>
      </c>
      <c r="H4701">
        <f t="shared" si="2496"/>
        <v>8.5999999999999993E-2</v>
      </c>
      <c r="I4701">
        <v>4</v>
      </c>
      <c r="J4701">
        <v>1.5</v>
      </c>
      <c r="K4701">
        <f t="shared" si="2497"/>
        <v>5.8088183999999987E-3</v>
      </c>
      <c r="L4701">
        <f t="shared" ref="L4701:L4704" si="2512">0.000081*(G4701^1.864042*I4701^0.850892+0.000027*G4701^2)</f>
        <v>1.4545285182144005E-2</v>
      </c>
      <c r="O4701">
        <f t="shared" ref="O4701:O4704" si="2513">L4701*0.47*0.75</f>
        <v>5.1272130267057611E-3</v>
      </c>
      <c r="Q4701">
        <f t="shared" ref="Q4701:Q4704" si="2514">O4701*0.521</f>
        <v>2.6712779869137015E-3</v>
      </c>
      <c r="T4701">
        <f t="shared" ref="T4701:T4704" si="2515">(L4701*0.47*0.75)*(1+0.2)*0.521*3.67</f>
        <v>1.1764308254367941E-2</v>
      </c>
    </row>
    <row r="4702" spans="1:20" x14ac:dyDescent="0.3">
      <c r="A4702" s="26">
        <v>39006</v>
      </c>
      <c r="B4702">
        <v>161</v>
      </c>
      <c r="C4702" t="s">
        <v>211</v>
      </c>
      <c r="D4702">
        <v>37</v>
      </c>
      <c r="E4702" t="s">
        <v>214</v>
      </c>
      <c r="F4702">
        <v>3</v>
      </c>
      <c r="G4702">
        <v>9.3000000000000007</v>
      </c>
      <c r="H4702">
        <f t="shared" si="2496"/>
        <v>9.3000000000000013E-2</v>
      </c>
      <c r="I4702">
        <v>4.5</v>
      </c>
      <c r="J4702">
        <v>1.2</v>
      </c>
      <c r="K4702">
        <f t="shared" si="2497"/>
        <v>6.7929246000000016E-3</v>
      </c>
      <c r="L4702">
        <f t="shared" si="2512"/>
        <v>1.8603541580641987E-2</v>
      </c>
      <c r="O4702">
        <f t="shared" si="2513"/>
        <v>6.5577484071763E-3</v>
      </c>
      <c r="Q4702">
        <f t="shared" si="2514"/>
        <v>3.4165869201388524E-3</v>
      </c>
      <c r="T4702">
        <f t="shared" si="2515"/>
        <v>1.5046648796291502E-2</v>
      </c>
    </row>
    <row r="4703" spans="1:20" x14ac:dyDescent="0.3">
      <c r="A4703" s="26">
        <v>39006</v>
      </c>
      <c r="B4703">
        <v>161</v>
      </c>
      <c r="C4703" t="s">
        <v>211</v>
      </c>
      <c r="D4703">
        <v>38</v>
      </c>
      <c r="E4703" t="s">
        <v>214</v>
      </c>
      <c r="F4703">
        <v>3</v>
      </c>
      <c r="G4703">
        <v>8.5</v>
      </c>
      <c r="H4703">
        <f t="shared" si="2496"/>
        <v>8.5000000000000006E-2</v>
      </c>
      <c r="I4703">
        <v>3.5</v>
      </c>
      <c r="J4703">
        <v>1</v>
      </c>
      <c r="K4703">
        <f t="shared" si="2497"/>
        <v>5.6745150000000006E-3</v>
      </c>
      <c r="L4703">
        <f t="shared" si="2512"/>
        <v>1.2703093085550787E-2</v>
      </c>
      <c r="O4703">
        <f t="shared" si="2513"/>
        <v>4.4778403126566526E-3</v>
      </c>
      <c r="Q4703">
        <f t="shared" si="2514"/>
        <v>2.3329548028941161E-3</v>
      </c>
      <c r="T4703">
        <f t="shared" si="2515"/>
        <v>1.0274332951945686E-2</v>
      </c>
    </row>
    <row r="4704" spans="1:20" x14ac:dyDescent="0.3">
      <c r="A4704" s="26">
        <v>39006</v>
      </c>
      <c r="B4704">
        <v>161</v>
      </c>
      <c r="C4704" t="s">
        <v>211</v>
      </c>
      <c r="D4704">
        <v>39</v>
      </c>
      <c r="E4704" t="s">
        <v>214</v>
      </c>
      <c r="F4704">
        <v>2</v>
      </c>
      <c r="G4704">
        <v>9.3000000000000007</v>
      </c>
      <c r="H4704">
        <f t="shared" si="2496"/>
        <v>9.3000000000000013E-2</v>
      </c>
      <c r="I4704">
        <v>5</v>
      </c>
      <c r="J4704">
        <v>1.7</v>
      </c>
      <c r="K4704">
        <f t="shared" si="2497"/>
        <v>6.7929246000000016E-3</v>
      </c>
      <c r="L4704">
        <f t="shared" si="2512"/>
        <v>2.034838440213697E-2</v>
      </c>
      <c r="O4704">
        <f t="shared" si="2513"/>
        <v>7.1728055017532821E-3</v>
      </c>
      <c r="Q4704">
        <f t="shared" si="2514"/>
        <v>3.73703166641346E-3</v>
      </c>
      <c r="T4704">
        <f t="shared" si="2515"/>
        <v>1.6457887458884879E-2</v>
      </c>
    </row>
    <row r="4705" spans="1:24" x14ac:dyDescent="0.3">
      <c r="A4705" s="26">
        <v>39006</v>
      </c>
      <c r="B4705">
        <v>161</v>
      </c>
      <c r="C4705" t="s">
        <v>211</v>
      </c>
      <c r="D4705">
        <v>40</v>
      </c>
      <c r="E4705" t="s">
        <v>217</v>
      </c>
      <c r="F4705">
        <v>3</v>
      </c>
      <c r="G4705">
        <v>9.5</v>
      </c>
      <c r="H4705">
        <f t="shared" si="2496"/>
        <v>9.5000000000000001E-2</v>
      </c>
      <c r="I4705">
        <v>5</v>
      </c>
      <c r="J4705">
        <v>1.2</v>
      </c>
      <c r="K4705">
        <f t="shared" si="2497"/>
        <v>7.088235E-3</v>
      </c>
      <c r="L4705">
        <f>0.000059*(G4705^1.965295*I4705^0.892133+0.000019*G4705^2)</f>
        <v>2.0698727835562113E-2</v>
      </c>
      <c r="O4705">
        <f>L4705*0.47*0.75</f>
        <v>7.2963015620356435E-3</v>
      </c>
      <c r="Q4705">
        <f>O4705*0.52</f>
        <v>3.7940768122585347E-3</v>
      </c>
      <c r="T4705">
        <f>(L4705*0.47*0.75)*(1+0.2)*0.52*3.67</f>
        <v>1.6709114281186585E-2</v>
      </c>
    </row>
    <row r="4706" spans="1:24" x14ac:dyDescent="0.3">
      <c r="A4706" s="26">
        <v>39006</v>
      </c>
      <c r="B4706">
        <v>161</v>
      </c>
      <c r="C4706" t="s">
        <v>211</v>
      </c>
      <c r="D4706">
        <v>41</v>
      </c>
      <c r="E4706" t="s">
        <v>214</v>
      </c>
      <c r="F4706">
        <v>3</v>
      </c>
      <c r="G4706">
        <v>15.2</v>
      </c>
      <c r="H4706">
        <f t="shared" si="2496"/>
        <v>0.152</v>
      </c>
      <c r="I4706">
        <v>4.2</v>
      </c>
      <c r="J4706">
        <v>1.5</v>
      </c>
      <c r="K4706">
        <f t="shared" si="2497"/>
        <v>1.81458816E-2</v>
      </c>
      <c r="L4706">
        <f t="shared" ref="L4706:L4714" si="2516">0.000081*(G4706^1.864042*I4706^0.850892+0.000027*G4706^2)</f>
        <v>4.3834286884213661E-2</v>
      </c>
      <c r="O4706">
        <f t="shared" ref="O4706:O4714" si="2517">L4706*0.47*0.75</f>
        <v>1.5451586126685315E-2</v>
      </c>
      <c r="Q4706">
        <f t="shared" ref="Q4706:Q4714" si="2518">O4706*0.521</f>
        <v>8.0502763720030485E-3</v>
      </c>
      <c r="T4706">
        <f t="shared" ref="T4706:T4714" si="2519">(L4706*0.47*0.75)*(1+0.2)*0.521*3.67</f>
        <v>3.5453417142301429E-2</v>
      </c>
    </row>
    <row r="4707" spans="1:24" x14ac:dyDescent="0.3">
      <c r="A4707" s="26">
        <v>39006</v>
      </c>
      <c r="B4707">
        <v>161</v>
      </c>
      <c r="C4707" t="s">
        <v>211</v>
      </c>
      <c r="D4707">
        <v>42</v>
      </c>
      <c r="E4707" t="s">
        <v>214</v>
      </c>
      <c r="F4707">
        <v>3</v>
      </c>
      <c r="G4707">
        <v>11.3</v>
      </c>
      <c r="H4707">
        <f t="shared" si="2496"/>
        <v>0.113</v>
      </c>
      <c r="I4707">
        <v>4</v>
      </c>
      <c r="J4707">
        <v>1.8</v>
      </c>
      <c r="K4707">
        <f t="shared" si="2497"/>
        <v>1.0028772600000001E-2</v>
      </c>
      <c r="L4707">
        <f t="shared" si="2516"/>
        <v>2.4196943433337097E-2</v>
      </c>
      <c r="O4707">
        <f t="shared" si="2517"/>
        <v>8.5294225602513263E-3</v>
      </c>
      <c r="Q4707">
        <f t="shared" si="2518"/>
        <v>4.4438291538909415E-3</v>
      </c>
      <c r="T4707">
        <f t="shared" si="2519"/>
        <v>1.9570623593735702E-2</v>
      </c>
    </row>
    <row r="4708" spans="1:24" x14ac:dyDescent="0.3">
      <c r="A4708" s="26">
        <v>39006</v>
      </c>
      <c r="B4708">
        <v>161</v>
      </c>
      <c r="C4708" t="s">
        <v>211</v>
      </c>
      <c r="D4708">
        <v>43</v>
      </c>
      <c r="E4708" t="s">
        <v>214</v>
      </c>
      <c r="F4708">
        <v>3</v>
      </c>
      <c r="G4708">
        <v>16.5</v>
      </c>
      <c r="H4708">
        <f t="shared" si="2496"/>
        <v>0.16500000000000001</v>
      </c>
      <c r="I4708">
        <v>4</v>
      </c>
      <c r="J4708">
        <v>1.2</v>
      </c>
      <c r="K4708">
        <f t="shared" si="2497"/>
        <v>2.1382515000000001E-2</v>
      </c>
      <c r="L4708">
        <f t="shared" si="2516"/>
        <v>4.9002646115787495E-2</v>
      </c>
      <c r="O4708">
        <f t="shared" si="2517"/>
        <v>1.7273432755815089E-2</v>
      </c>
      <c r="Q4708">
        <f t="shared" si="2518"/>
        <v>8.9994584657796615E-3</v>
      </c>
      <c r="T4708">
        <f t="shared" si="2519"/>
        <v>3.9633615083293626E-2</v>
      </c>
    </row>
    <row r="4709" spans="1:24" x14ac:dyDescent="0.3">
      <c r="A4709" s="26">
        <v>39006</v>
      </c>
      <c r="B4709">
        <v>161</v>
      </c>
      <c r="C4709" t="s">
        <v>211</v>
      </c>
      <c r="D4709">
        <v>44</v>
      </c>
      <c r="E4709" t="s">
        <v>214</v>
      </c>
      <c r="F4709">
        <v>3</v>
      </c>
      <c r="G4709">
        <v>12.2</v>
      </c>
      <c r="H4709">
        <f t="shared" si="2496"/>
        <v>0.122</v>
      </c>
      <c r="I4709">
        <v>4</v>
      </c>
      <c r="J4709">
        <v>1.2</v>
      </c>
      <c r="K4709">
        <f t="shared" si="2497"/>
        <v>1.1689893599999999E-2</v>
      </c>
      <c r="L4709">
        <f t="shared" si="2516"/>
        <v>2.7912482593318258E-2</v>
      </c>
      <c r="O4709">
        <f t="shared" si="2517"/>
        <v>9.8391501141446847E-3</v>
      </c>
      <c r="Q4709">
        <f t="shared" si="2518"/>
        <v>5.1261972094693809E-3</v>
      </c>
      <c r="T4709">
        <f t="shared" si="2519"/>
        <v>2.2575772510503155E-2</v>
      </c>
    </row>
    <row r="4710" spans="1:24" x14ac:dyDescent="0.3">
      <c r="A4710" s="26">
        <v>39006</v>
      </c>
      <c r="B4710">
        <v>161</v>
      </c>
      <c r="C4710" t="s">
        <v>211</v>
      </c>
      <c r="D4710">
        <v>45</v>
      </c>
      <c r="E4710" t="s">
        <v>214</v>
      </c>
      <c r="F4710">
        <v>4</v>
      </c>
      <c r="G4710">
        <v>40.799999999999997</v>
      </c>
      <c r="H4710">
        <f t="shared" si="2496"/>
        <v>0.40799999999999997</v>
      </c>
      <c r="I4710">
        <v>14</v>
      </c>
      <c r="J4710">
        <v>1.9</v>
      </c>
      <c r="K4710">
        <f t="shared" si="2497"/>
        <v>0.13074082559999997</v>
      </c>
      <c r="L4710">
        <f t="shared" si="2516"/>
        <v>0.76923040587234504</v>
      </c>
      <c r="O4710">
        <f t="shared" si="2517"/>
        <v>0.2711537180700016</v>
      </c>
      <c r="Q4710">
        <f t="shared" si="2518"/>
        <v>0.14127108711447084</v>
      </c>
      <c r="T4710">
        <f t="shared" si="2519"/>
        <v>0.62215786765212955</v>
      </c>
    </row>
    <row r="4711" spans="1:24" x14ac:dyDescent="0.3">
      <c r="A4711" s="26">
        <v>39006</v>
      </c>
      <c r="B4711">
        <v>161</v>
      </c>
      <c r="C4711" t="s">
        <v>211</v>
      </c>
      <c r="D4711">
        <v>46</v>
      </c>
      <c r="E4711" t="s">
        <v>214</v>
      </c>
      <c r="F4711">
        <v>3</v>
      </c>
      <c r="G4711">
        <v>24.2</v>
      </c>
      <c r="H4711">
        <f t="shared" si="2496"/>
        <v>0.24199999999999999</v>
      </c>
      <c r="I4711">
        <v>5</v>
      </c>
      <c r="J4711">
        <v>1.2</v>
      </c>
      <c r="K4711">
        <f t="shared" si="2497"/>
        <v>4.59961656E-2</v>
      </c>
      <c r="L4711">
        <f t="shared" si="2516"/>
        <v>0.12098389546981383</v>
      </c>
      <c r="O4711">
        <f t="shared" si="2517"/>
        <v>4.2646823153109373E-2</v>
      </c>
      <c r="Q4711">
        <f t="shared" si="2518"/>
        <v>2.2218994862769983E-2</v>
      </c>
      <c r="T4711">
        <f t="shared" si="2519"/>
        <v>9.7852453375639012E-2</v>
      </c>
    </row>
    <row r="4712" spans="1:24" x14ac:dyDescent="0.3">
      <c r="A4712" s="26">
        <v>39006</v>
      </c>
      <c r="B4712">
        <v>161</v>
      </c>
      <c r="C4712" t="s">
        <v>211</v>
      </c>
      <c r="D4712">
        <v>47</v>
      </c>
      <c r="E4712" t="s">
        <v>214</v>
      </c>
      <c r="F4712">
        <v>3</v>
      </c>
      <c r="G4712">
        <v>14.3</v>
      </c>
      <c r="H4712">
        <f t="shared" si="2496"/>
        <v>0.14300000000000002</v>
      </c>
      <c r="I4712">
        <v>7.5</v>
      </c>
      <c r="J4712">
        <v>3</v>
      </c>
      <c r="K4712">
        <f t="shared" si="2497"/>
        <v>1.6060644600000003E-2</v>
      </c>
      <c r="L4712">
        <f t="shared" si="2516"/>
        <v>6.4071601089635374E-2</v>
      </c>
      <c r="O4712">
        <f t="shared" si="2517"/>
        <v>2.258523938409647E-2</v>
      </c>
      <c r="Q4712">
        <f t="shared" si="2518"/>
        <v>1.1766909719114262E-2</v>
      </c>
      <c r="T4712">
        <f t="shared" si="2519"/>
        <v>5.1821470402979207E-2</v>
      </c>
    </row>
    <row r="4713" spans="1:24" x14ac:dyDescent="0.3">
      <c r="A4713" s="26">
        <v>39006</v>
      </c>
      <c r="B4713">
        <v>161</v>
      </c>
      <c r="C4713" t="s">
        <v>211</v>
      </c>
      <c r="D4713">
        <v>48</v>
      </c>
      <c r="E4713" t="s">
        <v>214</v>
      </c>
      <c r="F4713">
        <v>3</v>
      </c>
      <c r="G4713">
        <v>9.5</v>
      </c>
      <c r="H4713">
        <f t="shared" si="2496"/>
        <v>9.5000000000000001E-2</v>
      </c>
      <c r="I4713">
        <v>4.3</v>
      </c>
      <c r="J4713">
        <v>1.5</v>
      </c>
      <c r="K4713">
        <f t="shared" si="2497"/>
        <v>7.088235E-3</v>
      </c>
      <c r="L4713">
        <f t="shared" si="2516"/>
        <v>1.8621760118270551E-2</v>
      </c>
      <c r="O4713">
        <f t="shared" si="2517"/>
        <v>6.5641704416903694E-3</v>
      </c>
      <c r="Q4713">
        <f t="shared" si="2518"/>
        <v>3.4199328001206825E-3</v>
      </c>
      <c r="T4713">
        <f t="shared" si="2519"/>
        <v>1.5061384051731484E-2</v>
      </c>
    </row>
    <row r="4714" spans="1:24" x14ac:dyDescent="0.3">
      <c r="A4714" s="26">
        <v>39006</v>
      </c>
      <c r="B4714">
        <v>161</v>
      </c>
      <c r="C4714" t="s">
        <v>211</v>
      </c>
      <c r="D4714">
        <v>49</v>
      </c>
      <c r="E4714" t="s">
        <v>214</v>
      </c>
      <c r="F4714">
        <v>3</v>
      </c>
      <c r="G4714">
        <v>12.5</v>
      </c>
      <c r="H4714">
        <f t="shared" si="2496"/>
        <v>0.125</v>
      </c>
      <c r="I4714">
        <v>3</v>
      </c>
      <c r="J4714">
        <v>1</v>
      </c>
      <c r="K4714">
        <f t="shared" si="2497"/>
        <v>1.2271875E-2</v>
      </c>
      <c r="L4714">
        <f t="shared" si="2516"/>
        <v>2.2864225927192061E-2</v>
      </c>
      <c r="O4714">
        <f t="shared" si="2517"/>
        <v>8.0596396393351998E-3</v>
      </c>
      <c r="Q4714">
        <f t="shared" si="2518"/>
        <v>4.1990722520936392E-3</v>
      </c>
      <c r="T4714">
        <f t="shared" si="2519"/>
        <v>1.8492714198220388E-2</v>
      </c>
    </row>
    <row r="4715" spans="1:24" x14ac:dyDescent="0.3">
      <c r="A4715" s="26">
        <v>39006</v>
      </c>
      <c r="B4715">
        <v>161</v>
      </c>
      <c r="C4715" t="s">
        <v>211</v>
      </c>
      <c r="D4715">
        <v>50</v>
      </c>
      <c r="E4715" t="s">
        <v>215</v>
      </c>
      <c r="F4715">
        <v>3</v>
      </c>
      <c r="G4715">
        <v>10.199999999999999</v>
      </c>
      <c r="H4715">
        <f t="shared" si="2496"/>
        <v>0.10199999999999999</v>
      </c>
      <c r="I4715">
        <v>5</v>
      </c>
      <c r="J4715">
        <v>1.5</v>
      </c>
      <c r="K4715">
        <f t="shared" si="2497"/>
        <v>8.1713015999999982E-3</v>
      </c>
      <c r="L4715">
        <f t="shared" ref="L4715:L4719" si="2520">0.000064*(G4715^1.958025*I4715^0.883501+0.000045*G4715^2)</f>
        <v>2.5037457236716916E-2</v>
      </c>
      <c r="O4715">
        <f>L4715*0.44*0.75</f>
        <v>8.2623608881165819E-3</v>
      </c>
      <c r="Q4715">
        <f t="shared" ref="Q4715:Q4719" si="2521">O4715*0.52</f>
        <v>4.2964276618206228E-3</v>
      </c>
      <c r="T4715">
        <f>(L4715*0.44*0.75)*(1+0.2)*0.52*3.67</f>
        <v>1.8921467422658021E-2</v>
      </c>
    </row>
    <row r="4716" spans="1:24" x14ac:dyDescent="0.3">
      <c r="A4716" s="26">
        <v>39006</v>
      </c>
      <c r="B4716">
        <v>161</v>
      </c>
      <c r="C4716" t="s">
        <v>211</v>
      </c>
      <c r="D4716">
        <v>51</v>
      </c>
      <c r="E4716" t="s">
        <v>215</v>
      </c>
      <c r="F4716">
        <v>3</v>
      </c>
      <c r="G4716">
        <v>16.5</v>
      </c>
      <c r="H4716">
        <f t="shared" si="2496"/>
        <v>0.16500000000000001</v>
      </c>
      <c r="I4716">
        <v>6.5</v>
      </c>
      <c r="J4716">
        <v>1.8</v>
      </c>
      <c r="K4716">
        <f t="shared" si="2497"/>
        <v>2.1382515000000001E-2</v>
      </c>
      <c r="L4716">
        <f t="shared" si="2520"/>
        <v>8.0957659388518788E-2</v>
      </c>
      <c r="O4716">
        <f>L4716*0.44*0.75</f>
        <v>2.6716027598211199E-2</v>
      </c>
      <c r="Q4716">
        <f t="shared" si="2521"/>
        <v>1.3892334351069823E-2</v>
      </c>
      <c r="T4716">
        <f>(L4716*0.44*0.75)*(1+0.2)*0.52*3.67</f>
        <v>6.1181840482111491E-2</v>
      </c>
    </row>
    <row r="4717" spans="1:24" x14ac:dyDescent="0.3">
      <c r="A4717" s="26">
        <v>39006</v>
      </c>
      <c r="B4717">
        <v>161</v>
      </c>
      <c r="C4717" t="s">
        <v>211</v>
      </c>
      <c r="D4717">
        <v>52</v>
      </c>
      <c r="E4717" t="s">
        <v>215</v>
      </c>
      <c r="F4717">
        <v>3</v>
      </c>
      <c r="G4717">
        <v>11.3</v>
      </c>
      <c r="H4717">
        <f t="shared" si="2496"/>
        <v>0.113</v>
      </c>
      <c r="I4717">
        <v>3</v>
      </c>
      <c r="J4717">
        <v>1.9</v>
      </c>
      <c r="K4717">
        <f t="shared" si="2497"/>
        <v>1.0028772600000001E-2</v>
      </c>
      <c r="L4717">
        <f t="shared" si="2520"/>
        <v>1.9484048233815249E-2</v>
      </c>
      <c r="O4717">
        <f>L4717*0.44*0.75</f>
        <v>6.4297359171590317E-3</v>
      </c>
      <c r="Q4717">
        <f t="shared" si="2521"/>
        <v>3.3434626769226965E-3</v>
      </c>
      <c r="T4717">
        <f>(L4717*0.44*0.75)*(1+0.2)*0.52*3.67</f>
        <v>1.4724609629167556E-2</v>
      </c>
    </row>
    <row r="4718" spans="1:24" x14ac:dyDescent="0.3">
      <c r="A4718" s="26">
        <v>39006</v>
      </c>
      <c r="B4718">
        <v>161</v>
      </c>
      <c r="C4718" t="s">
        <v>211</v>
      </c>
      <c r="D4718">
        <v>53</v>
      </c>
      <c r="E4718" t="s">
        <v>215</v>
      </c>
      <c r="F4718">
        <v>3</v>
      </c>
      <c r="G4718">
        <v>19.2</v>
      </c>
      <c r="H4718">
        <f t="shared" si="2496"/>
        <v>0.192</v>
      </c>
      <c r="I4718">
        <v>5</v>
      </c>
      <c r="J4718">
        <v>1.6</v>
      </c>
      <c r="K4718">
        <f t="shared" si="2497"/>
        <v>2.8952985600000002E-2</v>
      </c>
      <c r="L4718">
        <f t="shared" si="2520"/>
        <v>8.6389686381347808E-2</v>
      </c>
      <c r="O4718">
        <f>L4718*0.44*0.75</f>
        <v>2.8508596505844773E-2</v>
      </c>
      <c r="Q4718">
        <f t="shared" si="2521"/>
        <v>1.4824470183039283E-2</v>
      </c>
      <c r="T4718">
        <f>(L4718*0.44*0.75)*(1+0.2)*0.52*3.67</f>
        <v>6.528696668610498E-2</v>
      </c>
    </row>
    <row r="4719" spans="1:24" x14ac:dyDescent="0.3">
      <c r="A4719" s="26">
        <v>39006</v>
      </c>
      <c r="B4719">
        <v>161</v>
      </c>
      <c r="C4719" t="s">
        <v>211</v>
      </c>
      <c r="D4719">
        <v>54</v>
      </c>
      <c r="E4719" t="s">
        <v>215</v>
      </c>
      <c r="F4719">
        <v>2</v>
      </c>
      <c r="G4719">
        <v>47.2</v>
      </c>
      <c r="H4719">
        <f t="shared" si="2496"/>
        <v>0.47200000000000003</v>
      </c>
      <c r="I4719">
        <v>15.5</v>
      </c>
      <c r="J4719">
        <v>2.6</v>
      </c>
      <c r="K4719">
        <f t="shared" si="2497"/>
        <v>0.17497455360000003</v>
      </c>
      <c r="L4719">
        <f t="shared" si="2520"/>
        <v>1.3660341022284337</v>
      </c>
      <c r="O4719">
        <f>L4719*0.44*0.75</f>
        <v>0.45079125373538309</v>
      </c>
      <c r="Q4719">
        <f t="shared" si="2521"/>
        <v>0.23441145194239921</v>
      </c>
      <c r="T4719">
        <f>(L4719*0.44*0.75)*(1+0.2)*0.52*3.67</f>
        <v>1.0323480343543261</v>
      </c>
      <c r="U4719">
        <v>50</v>
      </c>
      <c r="V4719">
        <v>56</v>
      </c>
      <c r="W4719">
        <v>9</v>
      </c>
      <c r="X4719">
        <v>5</v>
      </c>
    </row>
    <row r="4720" spans="1:24" x14ac:dyDescent="0.3">
      <c r="A4720" s="26">
        <v>39006</v>
      </c>
      <c r="B4720">
        <v>161</v>
      </c>
      <c r="C4720" t="s">
        <v>211</v>
      </c>
      <c r="D4720">
        <v>55</v>
      </c>
      <c r="E4720" t="s">
        <v>214</v>
      </c>
      <c r="F4720">
        <v>3</v>
      </c>
      <c r="G4720">
        <v>32.5</v>
      </c>
      <c r="H4720">
        <f t="shared" si="2496"/>
        <v>0.32500000000000001</v>
      </c>
      <c r="I4720">
        <v>7</v>
      </c>
      <c r="J4720">
        <v>1</v>
      </c>
      <c r="K4720">
        <f t="shared" si="2497"/>
        <v>8.2957875E-2</v>
      </c>
      <c r="L4720">
        <f t="shared" ref="L4720:L4725" si="2522">0.000081*(G4720^1.864042*I4720^0.850892+0.000027*G4720^2)</f>
        <v>0.27911929441341582</v>
      </c>
      <c r="O4720">
        <f t="shared" ref="O4720:O4725" si="2523">L4720*0.47*0.75</f>
        <v>9.8389551280729071E-2</v>
      </c>
      <c r="Q4720">
        <f t="shared" ref="Q4720:Q4725" si="2524">O4720*0.521</f>
        <v>5.1260956217259845E-2</v>
      </c>
      <c r="T4720">
        <f t="shared" ref="T4720:T4725" si="2525">(L4720*0.47*0.75)*(1+0.2)*0.521*3.67</f>
        <v>0.22575325118081235</v>
      </c>
    </row>
    <row r="4721" spans="1:24" x14ac:dyDescent="0.3">
      <c r="A4721" s="26">
        <v>39006</v>
      </c>
      <c r="B4721">
        <v>161</v>
      </c>
      <c r="C4721" t="s">
        <v>211</v>
      </c>
      <c r="D4721">
        <v>56</v>
      </c>
      <c r="E4721" t="s">
        <v>214</v>
      </c>
      <c r="F4721">
        <v>3</v>
      </c>
      <c r="G4721">
        <v>23.5</v>
      </c>
      <c r="H4721">
        <f t="shared" si="2496"/>
        <v>0.23499999999999999</v>
      </c>
      <c r="I4721">
        <v>7.5</v>
      </c>
      <c r="J4721">
        <v>1.3</v>
      </c>
      <c r="K4721">
        <f t="shared" si="2497"/>
        <v>4.3373714999999993E-2</v>
      </c>
      <c r="L4721">
        <f t="shared" si="2522"/>
        <v>0.16173312226991035</v>
      </c>
      <c r="O4721">
        <f t="shared" si="2523"/>
        <v>5.7010925600143397E-2</v>
      </c>
      <c r="Q4721">
        <f t="shared" si="2524"/>
        <v>2.9702692237674713E-2</v>
      </c>
      <c r="T4721">
        <f t="shared" si="2525"/>
        <v>0.13081065661471941</v>
      </c>
    </row>
    <row r="4722" spans="1:24" x14ac:dyDescent="0.3">
      <c r="A4722" s="26">
        <v>39006</v>
      </c>
      <c r="B4722">
        <v>161</v>
      </c>
      <c r="C4722" t="s">
        <v>211</v>
      </c>
      <c r="D4722">
        <v>57</v>
      </c>
      <c r="E4722" t="s">
        <v>214</v>
      </c>
      <c r="F4722">
        <v>3</v>
      </c>
      <c r="G4722">
        <v>24.2</v>
      </c>
      <c r="H4722">
        <f t="shared" si="2496"/>
        <v>0.24199999999999999</v>
      </c>
      <c r="I4722">
        <v>6</v>
      </c>
      <c r="J4722">
        <v>1.2</v>
      </c>
      <c r="K4722">
        <f t="shared" si="2497"/>
        <v>4.59961656E-2</v>
      </c>
      <c r="L4722">
        <f t="shared" si="2522"/>
        <v>0.14128680101598848</v>
      </c>
      <c r="O4722">
        <f t="shared" si="2523"/>
        <v>4.9803597358135943E-2</v>
      </c>
      <c r="Q4722">
        <f t="shared" si="2524"/>
        <v>2.5947674223588828E-2</v>
      </c>
      <c r="T4722">
        <f t="shared" si="2525"/>
        <v>0.1142735572806852</v>
      </c>
    </row>
    <row r="4723" spans="1:24" x14ac:dyDescent="0.3">
      <c r="A4723" s="26">
        <v>39006</v>
      </c>
      <c r="B4723">
        <v>161</v>
      </c>
      <c r="C4723" t="s">
        <v>211</v>
      </c>
      <c r="D4723">
        <v>58</v>
      </c>
      <c r="E4723" t="s">
        <v>214</v>
      </c>
      <c r="F4723">
        <v>3</v>
      </c>
      <c r="G4723">
        <v>20.5</v>
      </c>
      <c r="H4723">
        <f t="shared" si="2496"/>
        <v>0.20499999999999999</v>
      </c>
      <c r="I4723">
        <v>6</v>
      </c>
      <c r="J4723">
        <v>1.5</v>
      </c>
      <c r="K4723">
        <f t="shared" si="2497"/>
        <v>3.3006434999999994E-2</v>
      </c>
      <c r="L4723">
        <f t="shared" si="2522"/>
        <v>0.10369930183185894</v>
      </c>
      <c r="O4723">
        <f t="shared" si="2523"/>
        <v>3.6554003895730276E-2</v>
      </c>
      <c r="Q4723">
        <f t="shared" si="2524"/>
        <v>1.9044636029675474E-2</v>
      </c>
      <c r="T4723">
        <f t="shared" si="2525"/>
        <v>8.3872577074690785E-2</v>
      </c>
    </row>
    <row r="4724" spans="1:24" x14ac:dyDescent="0.3">
      <c r="A4724" s="26">
        <v>39006</v>
      </c>
      <c r="B4724">
        <v>161</v>
      </c>
      <c r="C4724" t="s">
        <v>211</v>
      </c>
      <c r="D4724">
        <v>59</v>
      </c>
      <c r="E4724" t="s">
        <v>214</v>
      </c>
      <c r="F4724">
        <v>3</v>
      </c>
      <c r="G4724">
        <v>19.2</v>
      </c>
      <c r="H4724">
        <f t="shared" si="2496"/>
        <v>0.192</v>
      </c>
      <c r="I4724">
        <v>5</v>
      </c>
      <c r="J4724">
        <v>1.2</v>
      </c>
      <c r="K4724">
        <f t="shared" si="2497"/>
        <v>2.8952985600000002E-2</v>
      </c>
      <c r="L4724">
        <f t="shared" si="2522"/>
        <v>7.8589558322460243E-2</v>
      </c>
      <c r="O4724">
        <f t="shared" si="2523"/>
        <v>2.7702819308667234E-2</v>
      </c>
      <c r="Q4724">
        <f t="shared" si="2524"/>
        <v>1.443316885981563E-2</v>
      </c>
      <c r="T4724">
        <f t="shared" si="2525"/>
        <v>6.3563675658628041E-2</v>
      </c>
    </row>
    <row r="4725" spans="1:24" x14ac:dyDescent="0.3">
      <c r="A4725" s="26">
        <v>39006</v>
      </c>
      <c r="B4725">
        <v>161</v>
      </c>
      <c r="C4725" t="s">
        <v>211</v>
      </c>
      <c r="D4725">
        <v>60</v>
      </c>
      <c r="E4725" t="s">
        <v>214</v>
      </c>
      <c r="F4725">
        <v>3</v>
      </c>
      <c r="G4725">
        <v>28.4</v>
      </c>
      <c r="H4725">
        <f t="shared" si="2496"/>
        <v>0.28399999999999997</v>
      </c>
      <c r="I4725">
        <v>5</v>
      </c>
      <c r="J4725">
        <v>1.4</v>
      </c>
      <c r="K4725">
        <f t="shared" si="2497"/>
        <v>6.3347222399999986E-2</v>
      </c>
      <c r="L4725">
        <f t="shared" si="2522"/>
        <v>0.16303623133337466</v>
      </c>
      <c r="O4725">
        <f t="shared" si="2523"/>
        <v>5.7470271545014565E-2</v>
      </c>
      <c r="Q4725">
        <f t="shared" si="2524"/>
        <v>2.9942011474952589E-2</v>
      </c>
      <c r="T4725">
        <f t="shared" si="2525"/>
        <v>0.13186461853569117</v>
      </c>
    </row>
    <row r="4726" spans="1:24" s="13" customFormat="1" x14ac:dyDescent="0.3">
      <c r="A4726" s="29">
        <v>39006</v>
      </c>
      <c r="B4726" s="13">
        <v>161</v>
      </c>
      <c r="C4726" s="13" t="s">
        <v>211</v>
      </c>
      <c r="D4726" s="13">
        <v>61</v>
      </c>
      <c r="E4726" s="13" t="s">
        <v>218</v>
      </c>
      <c r="F4726" s="13">
        <v>2</v>
      </c>
      <c r="G4726" s="13">
        <v>39.299999999999997</v>
      </c>
      <c r="H4726" s="13">
        <f t="shared" si="2496"/>
        <v>0.39299999999999996</v>
      </c>
      <c r="I4726" s="13">
        <v>15</v>
      </c>
      <c r="J4726" s="13">
        <v>6</v>
      </c>
      <c r="K4726" s="13">
        <f t="shared" si="2497"/>
        <v>0.12130424459999997</v>
      </c>
      <c r="L4726" s="13">
        <f t="shared" ref="L4726:L4728" si="2526">0.000057*(G4726^1.897696*I4726^1.002687+0.000031*G4726^2)</f>
        <v>0.91369223570587643</v>
      </c>
      <c r="O4726" s="13">
        <f>L4726*0.43*0.75</f>
        <v>0.29466574601514517</v>
      </c>
      <c r="Q4726" s="13">
        <f t="shared" ref="Q4726:Q4728" si="2527">O4726*0.52</f>
        <v>0.15322618792787548</v>
      </c>
      <c r="T4726" s="13">
        <f>(L4726*0.43*0.75)*(1+0.2)*0.52*3.67</f>
        <v>0.67480813163436359</v>
      </c>
      <c r="U4726" s="13">
        <v>43</v>
      </c>
      <c r="V4726" s="13">
        <v>49</v>
      </c>
      <c r="W4726" s="13">
        <v>7</v>
      </c>
      <c r="X4726" s="13">
        <v>4</v>
      </c>
    </row>
    <row r="4727" spans="1:24" x14ac:dyDescent="0.3">
      <c r="A4727" s="26">
        <v>39006</v>
      </c>
      <c r="B4727">
        <v>161</v>
      </c>
      <c r="C4727" t="s">
        <v>211</v>
      </c>
      <c r="D4727">
        <v>62</v>
      </c>
      <c r="E4727" t="s">
        <v>218</v>
      </c>
      <c r="F4727">
        <v>3</v>
      </c>
      <c r="G4727">
        <v>10.199999999999999</v>
      </c>
      <c r="H4727">
        <f t="shared" si="2496"/>
        <v>0.10199999999999999</v>
      </c>
      <c r="I4727">
        <v>4.9000000000000004</v>
      </c>
      <c r="J4727">
        <v>1.3</v>
      </c>
      <c r="K4727">
        <f t="shared" si="2497"/>
        <v>8.1713015999999982E-3</v>
      </c>
      <c r="L4727">
        <f t="shared" si="2526"/>
        <v>2.3011528862231196E-2</v>
      </c>
      <c r="O4727">
        <f>L4727*0.43*0.75</f>
        <v>7.4212180580695598E-3</v>
      </c>
      <c r="Q4727">
        <f t="shared" si="2527"/>
        <v>3.8590333901961714E-3</v>
      </c>
      <c r="T4727">
        <f>(L4727*0.43*0.75)*(1+0.2)*0.52*3.67</f>
        <v>1.699518305042394E-2</v>
      </c>
    </row>
    <row r="4728" spans="1:24" x14ac:dyDescent="0.3">
      <c r="A4728" s="26">
        <v>39006</v>
      </c>
      <c r="B4728">
        <v>161</v>
      </c>
      <c r="C4728" t="s">
        <v>211</v>
      </c>
      <c r="D4728">
        <v>63</v>
      </c>
      <c r="E4728" t="s">
        <v>218</v>
      </c>
      <c r="F4728">
        <v>3</v>
      </c>
      <c r="G4728">
        <v>12.3</v>
      </c>
      <c r="H4728">
        <f t="shared" si="2496"/>
        <v>0.12300000000000001</v>
      </c>
      <c r="I4728">
        <v>5</v>
      </c>
      <c r="J4728">
        <v>1.6</v>
      </c>
      <c r="K4728">
        <f t="shared" si="2497"/>
        <v>1.1882316600000003E-2</v>
      </c>
      <c r="L4728">
        <f t="shared" si="2526"/>
        <v>3.3499245727151281E-2</v>
      </c>
      <c r="O4728">
        <f>L4728*0.43*0.75</f>
        <v>1.0803506747006288E-2</v>
      </c>
      <c r="Q4728">
        <f t="shared" si="2527"/>
        <v>5.6178235084432693E-3</v>
      </c>
      <c r="T4728">
        <f>(L4728*0.43*0.75)*(1+0.2)*0.52*3.67</f>
        <v>2.4740894731184158E-2</v>
      </c>
    </row>
    <row r="4729" spans="1:24" x14ac:dyDescent="0.3">
      <c r="A4729" s="26">
        <v>39006</v>
      </c>
      <c r="B4729">
        <v>161</v>
      </c>
      <c r="C4729" t="s">
        <v>211</v>
      </c>
      <c r="D4729">
        <v>64</v>
      </c>
      <c r="E4729" t="s">
        <v>214</v>
      </c>
      <c r="F4729">
        <v>3</v>
      </c>
      <c r="G4729">
        <v>11.3</v>
      </c>
      <c r="H4729">
        <f t="shared" si="2496"/>
        <v>0.113</v>
      </c>
      <c r="I4729">
        <v>3</v>
      </c>
      <c r="J4729">
        <v>1.2</v>
      </c>
      <c r="K4729">
        <f t="shared" si="2497"/>
        <v>1.0028772600000001E-2</v>
      </c>
      <c r="L4729">
        <f>0.000081*(G4729^1.864042*I4729^0.850892+0.000027*G4729^2)</f>
        <v>1.894316437906492E-2</v>
      </c>
      <c r="O4729">
        <f>L4729*0.47*0.75</f>
        <v>6.677465443620384E-3</v>
      </c>
      <c r="Q4729">
        <f>O4729*0.521</f>
        <v>3.4789594961262202E-3</v>
      </c>
      <c r="T4729">
        <f>(L4729*0.47*0.75)*(1+0.2)*0.521*3.67</f>
        <v>1.5321337620939873E-2</v>
      </c>
    </row>
    <row r="4730" spans="1:24" x14ac:dyDescent="0.3">
      <c r="A4730" s="26">
        <v>39006</v>
      </c>
      <c r="B4730">
        <v>161</v>
      </c>
      <c r="C4730" t="s">
        <v>211</v>
      </c>
      <c r="D4730">
        <v>65</v>
      </c>
      <c r="E4730" t="s">
        <v>218</v>
      </c>
      <c r="F4730">
        <v>3</v>
      </c>
      <c r="G4730">
        <v>13.2</v>
      </c>
      <c r="H4730">
        <f t="shared" si="2496"/>
        <v>0.13200000000000001</v>
      </c>
      <c r="I4730">
        <v>5</v>
      </c>
      <c r="J4730">
        <v>1.9</v>
      </c>
      <c r="K4730">
        <f t="shared" si="2497"/>
        <v>1.3684809600000002E-2</v>
      </c>
      <c r="L4730">
        <f t="shared" ref="L4730:L4731" si="2528">0.000057*(G4730^1.897696*I4730^1.002687+0.000031*G4730^2)</f>
        <v>3.8303208122295082E-2</v>
      </c>
      <c r="O4730">
        <f>L4730*0.43*0.75</f>
        <v>1.2352784619440164E-2</v>
      </c>
      <c r="Q4730">
        <f t="shared" ref="Q4730:Q4731" si="2529">O4730*0.52</f>
        <v>6.423448002108886E-3</v>
      </c>
      <c r="T4730">
        <f>(L4730*0.43*0.75)*(1+0.2)*0.52*3.67</f>
        <v>2.8288865001287532E-2</v>
      </c>
    </row>
    <row r="4731" spans="1:24" x14ac:dyDescent="0.3">
      <c r="A4731" s="26">
        <v>39006</v>
      </c>
      <c r="B4731">
        <v>161</v>
      </c>
      <c r="C4731" t="s">
        <v>211</v>
      </c>
      <c r="D4731">
        <v>66</v>
      </c>
      <c r="E4731" t="s">
        <v>218</v>
      </c>
      <c r="F4731">
        <v>3</v>
      </c>
      <c r="G4731">
        <v>10.5</v>
      </c>
      <c r="H4731">
        <f t="shared" si="2496"/>
        <v>0.105</v>
      </c>
      <c r="I4731">
        <v>5</v>
      </c>
      <c r="J4731">
        <v>1.6</v>
      </c>
      <c r="K4731">
        <f t="shared" si="2497"/>
        <v>8.659034999999999E-3</v>
      </c>
      <c r="L4731">
        <f t="shared" si="2528"/>
        <v>2.4810370548341232E-2</v>
      </c>
      <c r="O4731">
        <f>L4731*0.43*0.75</f>
        <v>8.0013445018400475E-3</v>
      </c>
      <c r="Q4731">
        <f t="shared" si="2529"/>
        <v>4.1606991409568247E-3</v>
      </c>
      <c r="T4731">
        <f>(L4731*0.43*0.75)*(1+0.2)*0.52*3.67</f>
        <v>1.8323719016773855E-2</v>
      </c>
    </row>
    <row r="4732" spans="1:24" x14ac:dyDescent="0.3">
      <c r="A4732" s="26">
        <v>39006</v>
      </c>
      <c r="B4732">
        <v>161</v>
      </c>
      <c r="C4732" t="s">
        <v>211</v>
      </c>
      <c r="D4732">
        <v>67</v>
      </c>
      <c r="E4732" t="s">
        <v>215</v>
      </c>
      <c r="F4732">
        <v>2</v>
      </c>
      <c r="G4732">
        <v>10.3</v>
      </c>
      <c r="H4732">
        <f t="shared" si="2496"/>
        <v>0.10300000000000001</v>
      </c>
      <c r="I4732">
        <v>4.8</v>
      </c>
      <c r="J4732">
        <v>1.9</v>
      </c>
      <c r="K4732">
        <f t="shared" si="2497"/>
        <v>8.3323086000000011E-3</v>
      </c>
      <c r="L4732">
        <f>0.000064*(G4732^1.958025*I4732^0.883501+0.000045*G4732^2)</f>
        <v>2.4616328897807585E-2</v>
      </c>
      <c r="O4732">
        <f>L4732*0.44*0.75</f>
        <v>8.1233885362765029E-3</v>
      </c>
      <c r="Q4732">
        <f>O4732*0.52</f>
        <v>4.224162038863782E-3</v>
      </c>
      <c r="T4732">
        <f>(L4732*0.44*0.75)*(1+0.2)*0.52*3.67</f>
        <v>1.8603209619156093E-2</v>
      </c>
    </row>
    <row r="4733" spans="1:24" x14ac:dyDescent="0.3">
      <c r="A4733" s="26">
        <v>39006</v>
      </c>
      <c r="B4733">
        <v>161</v>
      </c>
      <c r="C4733" t="s">
        <v>211</v>
      </c>
      <c r="D4733">
        <v>68</v>
      </c>
      <c r="E4733" t="s">
        <v>214</v>
      </c>
      <c r="F4733">
        <v>3</v>
      </c>
      <c r="G4733">
        <v>16.3</v>
      </c>
      <c r="H4733">
        <f t="shared" si="2496"/>
        <v>0.16300000000000001</v>
      </c>
      <c r="I4733">
        <v>4.8</v>
      </c>
      <c r="J4733">
        <v>1.3</v>
      </c>
      <c r="K4733">
        <f t="shared" si="2497"/>
        <v>2.08672926E-2</v>
      </c>
      <c r="L4733">
        <f>0.000081*(G4733^1.864042*I4733^0.850892+0.000027*G4733^2)</f>
        <v>5.5939793067383919E-2</v>
      </c>
      <c r="O4733">
        <f>L4733*0.47*0.75</f>
        <v>1.9718777056252829E-2</v>
      </c>
      <c r="Q4733">
        <f>O4733*0.521</f>
        <v>1.0273482846307724E-2</v>
      </c>
      <c r="T4733">
        <f>(L4733*0.47*0.75)*(1+0.2)*0.521*3.67</f>
        <v>4.5244418455139213E-2</v>
      </c>
    </row>
    <row r="4734" spans="1:24" x14ac:dyDescent="0.3">
      <c r="A4734" s="26">
        <v>39006</v>
      </c>
      <c r="B4734">
        <v>161</v>
      </c>
      <c r="C4734" t="s">
        <v>211</v>
      </c>
      <c r="D4734">
        <v>69</v>
      </c>
      <c r="E4734" t="s">
        <v>218</v>
      </c>
      <c r="F4734">
        <v>3</v>
      </c>
      <c r="G4734">
        <v>18.3</v>
      </c>
      <c r="H4734">
        <f t="shared" si="2496"/>
        <v>0.183</v>
      </c>
      <c r="I4734">
        <v>6</v>
      </c>
      <c r="J4734">
        <v>2</v>
      </c>
      <c r="K4734">
        <f t="shared" si="2497"/>
        <v>2.6302260599999999E-2</v>
      </c>
      <c r="L4734">
        <f t="shared" ref="L4734:L4735" si="2530">0.000057*(G4734^1.897696*I4734^1.002687+0.000031*G4734^2)</f>
        <v>8.5480762624590992E-2</v>
      </c>
      <c r="O4734">
        <f>L4734*0.43*0.75</f>
        <v>2.7567545946430592E-2</v>
      </c>
      <c r="Q4734">
        <f t="shared" ref="Q4734:Q4735" si="2531">O4734*0.52</f>
        <v>1.4335123892143909E-2</v>
      </c>
      <c r="T4734">
        <f>(L4734*0.43*0.75)*(1+0.2)*0.52*3.67</f>
        <v>6.3131885621001763E-2</v>
      </c>
    </row>
    <row r="4735" spans="1:24" x14ac:dyDescent="0.3">
      <c r="A4735" s="26">
        <v>39006</v>
      </c>
      <c r="B4735">
        <v>161</v>
      </c>
      <c r="C4735" t="s">
        <v>211</v>
      </c>
      <c r="D4735">
        <v>70</v>
      </c>
      <c r="E4735" t="s">
        <v>218</v>
      </c>
      <c r="F4735">
        <v>3</v>
      </c>
      <c r="G4735">
        <v>11.5</v>
      </c>
      <c r="H4735">
        <f t="shared" si="2496"/>
        <v>0.115</v>
      </c>
      <c r="I4735">
        <v>5</v>
      </c>
      <c r="J4735">
        <v>1.6</v>
      </c>
      <c r="K4735">
        <f t="shared" si="2497"/>
        <v>1.0386915E-2</v>
      </c>
      <c r="L4735">
        <f t="shared" si="2530"/>
        <v>2.9485499085461643E-2</v>
      </c>
      <c r="O4735">
        <f>L4735*0.43*0.75</f>
        <v>9.509073455061379E-3</v>
      </c>
      <c r="Q4735">
        <f t="shared" si="2531"/>
        <v>4.9447181966319172E-3</v>
      </c>
      <c r="T4735">
        <f>(L4735*0.43*0.75)*(1+0.2)*0.52*3.67</f>
        <v>2.1776538937966963E-2</v>
      </c>
    </row>
    <row r="4736" spans="1:24" x14ac:dyDescent="0.3">
      <c r="A4736" s="26">
        <v>39006</v>
      </c>
      <c r="B4736">
        <v>161</v>
      </c>
      <c r="C4736" t="s">
        <v>211</v>
      </c>
      <c r="D4736">
        <v>71</v>
      </c>
      <c r="E4736" t="s">
        <v>214</v>
      </c>
      <c r="F4736">
        <v>3</v>
      </c>
      <c r="G4736">
        <v>8.4</v>
      </c>
      <c r="H4736">
        <f t="shared" si="2496"/>
        <v>8.4000000000000005E-2</v>
      </c>
      <c r="I4736">
        <v>3</v>
      </c>
      <c r="J4736">
        <v>1</v>
      </c>
      <c r="K4736">
        <f t="shared" si="2497"/>
        <v>5.5417824000000004E-3</v>
      </c>
      <c r="L4736">
        <f t="shared" ref="L4736:L4737" si="2532">0.000081*(G4736^1.864042*I4736^0.850892+0.000027*G4736^2)</f>
        <v>1.0898462541692437E-2</v>
      </c>
      <c r="O4736">
        <f t="shared" ref="O4736:O4737" si="2533">L4736*0.47*0.75</f>
        <v>3.8417080459465834E-3</v>
      </c>
      <c r="Q4736">
        <f t="shared" ref="Q4736:Q4737" si="2534">O4736*0.521</f>
        <v>2.0015298919381702E-3</v>
      </c>
      <c r="T4736">
        <f t="shared" ref="T4736:T4737" si="2535">(L4736*0.47*0.75)*(1+0.2)*0.521*3.67</f>
        <v>8.8147376440957017E-3</v>
      </c>
    </row>
    <row r="4737" spans="1:20" x14ac:dyDescent="0.3">
      <c r="A4737" s="26">
        <v>39006</v>
      </c>
      <c r="B4737">
        <v>161</v>
      </c>
      <c r="C4737" t="s">
        <v>211</v>
      </c>
      <c r="D4737">
        <v>72</v>
      </c>
      <c r="E4737" t="s">
        <v>214</v>
      </c>
      <c r="F4737">
        <v>3</v>
      </c>
      <c r="G4737">
        <v>10.199999999999999</v>
      </c>
      <c r="H4737">
        <f t="shared" si="2496"/>
        <v>0.10199999999999999</v>
      </c>
      <c r="I4737">
        <v>4</v>
      </c>
      <c r="J4737">
        <v>1.2</v>
      </c>
      <c r="K4737">
        <f t="shared" si="2497"/>
        <v>8.1713015999999982E-3</v>
      </c>
      <c r="L4737">
        <f t="shared" si="2532"/>
        <v>1.9991762018881379E-2</v>
      </c>
      <c r="O4737">
        <f t="shared" si="2533"/>
        <v>7.0470961116556857E-3</v>
      </c>
      <c r="Q4737">
        <f t="shared" si="2534"/>
        <v>3.6715370741726124E-3</v>
      </c>
      <c r="T4737">
        <f t="shared" si="2535"/>
        <v>1.6169449274656182E-2</v>
      </c>
    </row>
    <row r="4738" spans="1:20" x14ac:dyDescent="0.3">
      <c r="A4738" s="26">
        <v>39006</v>
      </c>
      <c r="B4738">
        <v>161</v>
      </c>
      <c r="C4738" t="s">
        <v>211</v>
      </c>
      <c r="D4738">
        <v>73</v>
      </c>
      <c r="E4738" t="s">
        <v>212</v>
      </c>
      <c r="F4738">
        <v>3</v>
      </c>
      <c r="G4738">
        <v>14.2</v>
      </c>
      <c r="H4738">
        <f t="shared" si="2496"/>
        <v>0.14199999999999999</v>
      </c>
      <c r="I4738">
        <v>5</v>
      </c>
      <c r="J4738">
        <v>1.2</v>
      </c>
      <c r="K4738">
        <f t="shared" si="2497"/>
        <v>1.5836805599999997E-2</v>
      </c>
      <c r="L4738">
        <f t="shared" ref="L4738:L4739" si="2536">0.000062*(G4738^1.947206*I4738^0.894551+0.000039*G4738^2)</f>
        <v>4.5856763681743122E-2</v>
      </c>
      <c r="O4738">
        <f>L4738*0.47*0.75</f>
        <v>1.6164509197814449E-2</v>
      </c>
      <c r="Q4738">
        <f t="shared" ref="Q4738:Q4739" si="2537">O4738*0.52</f>
        <v>8.4055447828635145E-3</v>
      </c>
      <c r="T4738">
        <f>(L4738*0.47*0.75)*(1+0.2)*0.52*3.67</f>
        <v>3.7018019223730915E-2</v>
      </c>
    </row>
    <row r="4739" spans="1:20" x14ac:dyDescent="0.3">
      <c r="A4739" s="26">
        <v>39006</v>
      </c>
      <c r="B4739">
        <v>161</v>
      </c>
      <c r="C4739" t="s">
        <v>211</v>
      </c>
      <c r="D4739">
        <v>74</v>
      </c>
      <c r="E4739" t="s">
        <v>212</v>
      </c>
      <c r="F4739">
        <v>3</v>
      </c>
      <c r="G4739">
        <v>9.5</v>
      </c>
      <c r="H4739">
        <f t="shared" ref="H4739:H4802" si="2538">G4739/100</f>
        <v>9.5000000000000001E-2</v>
      </c>
      <c r="I4739">
        <v>4</v>
      </c>
      <c r="J4739">
        <v>1.5</v>
      </c>
      <c r="K4739">
        <f t="shared" ref="K4739:K4802" si="2539">0.7854*H4739^2</f>
        <v>7.088235E-3</v>
      </c>
      <c r="L4739">
        <f t="shared" si="2536"/>
        <v>1.7171168373086538E-2</v>
      </c>
      <c r="O4739">
        <f>L4739*0.47*0.75</f>
        <v>6.052836851513004E-3</v>
      </c>
      <c r="Q4739">
        <f t="shared" si="2537"/>
        <v>3.1474751627867622E-3</v>
      </c>
      <c r="T4739">
        <f>(L4739*0.47*0.75)*(1+0.2)*0.52*3.67</f>
        <v>1.38614806169129E-2</v>
      </c>
    </row>
    <row r="4740" spans="1:20" x14ac:dyDescent="0.3">
      <c r="A4740" s="26">
        <v>39006</v>
      </c>
      <c r="B4740">
        <v>161</v>
      </c>
      <c r="C4740" t="s">
        <v>211</v>
      </c>
      <c r="D4740">
        <v>75</v>
      </c>
      <c r="E4740" t="s">
        <v>218</v>
      </c>
      <c r="F4740">
        <v>3</v>
      </c>
      <c r="G4740">
        <v>9.3000000000000007</v>
      </c>
      <c r="H4740">
        <f t="shared" si="2538"/>
        <v>9.3000000000000013E-2</v>
      </c>
      <c r="I4740">
        <v>4.5</v>
      </c>
      <c r="J4740">
        <v>1.7</v>
      </c>
      <c r="K4740">
        <f t="shared" si="2539"/>
        <v>6.7929246000000016E-3</v>
      </c>
      <c r="L4740">
        <f t="shared" ref="L4740:L4741" si="2540">0.000057*(G4740^1.897696*I4740^1.002687+0.000031*G4740^2)</f>
        <v>1.7730970707343335E-2</v>
      </c>
      <c r="O4740">
        <f>L4740*0.43*0.75</f>
        <v>5.7182380531182256E-3</v>
      </c>
      <c r="Q4740">
        <f t="shared" ref="Q4740:Q4741" si="2541">O4740*0.52</f>
        <v>2.9734837876214774E-3</v>
      </c>
      <c r="T4740">
        <f>(L4740*0.43*0.75)*(1+0.2)*0.52*3.67</f>
        <v>1.3095222600684985E-2</v>
      </c>
    </row>
    <row r="4741" spans="1:20" x14ac:dyDescent="0.3">
      <c r="A4741" s="26">
        <v>39006</v>
      </c>
      <c r="B4741">
        <v>161</v>
      </c>
      <c r="C4741" t="s">
        <v>211</v>
      </c>
      <c r="D4741">
        <v>76</v>
      </c>
      <c r="E4741" t="s">
        <v>218</v>
      </c>
      <c r="F4741">
        <v>3</v>
      </c>
      <c r="G4741">
        <v>10.5</v>
      </c>
      <c r="H4741">
        <f t="shared" si="2538"/>
        <v>0.105</v>
      </c>
      <c r="I4741">
        <v>4.5</v>
      </c>
      <c r="J4741">
        <v>1.8</v>
      </c>
      <c r="K4741">
        <f t="shared" si="2539"/>
        <v>8.659034999999999E-3</v>
      </c>
      <c r="L4741">
        <f t="shared" si="2540"/>
        <v>2.2323032401994864E-2</v>
      </c>
      <c r="O4741">
        <f>L4741*0.43*0.75</f>
        <v>7.1991779496433442E-3</v>
      </c>
      <c r="Q4741">
        <f t="shared" si="2541"/>
        <v>3.7435725338145391E-3</v>
      </c>
      <c r="T4741">
        <f>(L4741*0.43*0.75)*(1+0.2)*0.52*3.67</f>
        <v>1.6486693438919231E-2</v>
      </c>
    </row>
    <row r="4742" spans="1:20" x14ac:dyDescent="0.3">
      <c r="A4742" s="26">
        <v>39006</v>
      </c>
      <c r="B4742">
        <v>161</v>
      </c>
      <c r="C4742" t="s">
        <v>211</v>
      </c>
      <c r="D4742">
        <v>77</v>
      </c>
      <c r="E4742" t="s">
        <v>214</v>
      </c>
      <c r="F4742">
        <v>3</v>
      </c>
      <c r="G4742">
        <v>15.3</v>
      </c>
      <c r="H4742">
        <f t="shared" si="2538"/>
        <v>0.153</v>
      </c>
      <c r="I4742">
        <v>4.9000000000000004</v>
      </c>
      <c r="J4742">
        <v>1.6</v>
      </c>
      <c r="K4742">
        <f t="shared" si="2539"/>
        <v>1.83854286E-2</v>
      </c>
      <c r="L4742">
        <f t="shared" ref="L4742:L4744" si="2542">0.000081*(G4742^1.864042*I4742^0.850892+0.000027*G4742^2)</f>
        <v>5.0592520999096328E-2</v>
      </c>
      <c r="O4742">
        <f t="shared" ref="O4742:O4744" si="2543">L4742*0.47*0.75</f>
        <v>1.7833863652181453E-2</v>
      </c>
      <c r="Q4742">
        <f t="shared" ref="Q4742:Q4744" si="2544">O4742*0.521</f>
        <v>9.2914429627865367E-3</v>
      </c>
      <c r="T4742">
        <f t="shared" ref="T4742:T4744" si="2545">(L4742*0.47*0.75)*(1+0.2)*0.521*3.67</f>
        <v>4.0919514808111908E-2</v>
      </c>
    </row>
    <row r="4743" spans="1:20" x14ac:dyDescent="0.3">
      <c r="A4743" s="26">
        <v>39006</v>
      </c>
      <c r="B4743">
        <v>161</v>
      </c>
      <c r="C4743" t="s">
        <v>211</v>
      </c>
      <c r="D4743">
        <v>78</v>
      </c>
      <c r="E4743" t="s">
        <v>214</v>
      </c>
      <c r="F4743">
        <v>3</v>
      </c>
      <c r="G4743">
        <v>15.2</v>
      </c>
      <c r="H4743">
        <f t="shared" si="2538"/>
        <v>0.152</v>
      </c>
      <c r="I4743">
        <v>4.8</v>
      </c>
      <c r="J4743">
        <v>1</v>
      </c>
      <c r="K4743">
        <f t="shared" si="2539"/>
        <v>1.81458816E-2</v>
      </c>
      <c r="L4743">
        <f t="shared" si="2542"/>
        <v>4.9108683493894273E-2</v>
      </c>
      <c r="O4743">
        <f t="shared" si="2543"/>
        <v>1.7310810931597732E-2</v>
      </c>
      <c r="Q4743">
        <f t="shared" si="2544"/>
        <v>9.0189324953624181E-3</v>
      </c>
      <c r="T4743">
        <f t="shared" si="2545"/>
        <v>3.9719378709576085E-2</v>
      </c>
    </row>
    <row r="4744" spans="1:20" x14ac:dyDescent="0.3">
      <c r="A4744" s="26">
        <v>39006</v>
      </c>
      <c r="B4744">
        <v>161</v>
      </c>
      <c r="C4744" t="s">
        <v>211</v>
      </c>
      <c r="D4744">
        <v>79</v>
      </c>
      <c r="E4744" t="s">
        <v>214</v>
      </c>
      <c r="F4744">
        <v>3</v>
      </c>
      <c r="G4744">
        <v>13.2</v>
      </c>
      <c r="H4744">
        <f t="shared" si="2538"/>
        <v>0.13200000000000001</v>
      </c>
      <c r="I4744">
        <v>5</v>
      </c>
      <c r="J4744">
        <v>1.2</v>
      </c>
      <c r="K4744">
        <f t="shared" si="2539"/>
        <v>1.3684809600000002E-2</v>
      </c>
      <c r="L4744">
        <f t="shared" si="2542"/>
        <v>3.9087159379837449E-2</v>
      </c>
      <c r="O4744">
        <f t="shared" si="2543"/>
        <v>1.37782236813927E-2</v>
      </c>
      <c r="Q4744">
        <f t="shared" si="2544"/>
        <v>7.1784545380055966E-3</v>
      </c>
      <c r="T4744">
        <f t="shared" si="2545"/>
        <v>3.1613913785376646E-2</v>
      </c>
    </row>
    <row r="4745" spans="1:20" x14ac:dyDescent="0.3">
      <c r="A4745" s="26">
        <v>39006</v>
      </c>
      <c r="B4745">
        <v>162</v>
      </c>
      <c r="C4745" t="s">
        <v>211</v>
      </c>
      <c r="D4745">
        <v>1</v>
      </c>
      <c r="E4745" t="s">
        <v>215</v>
      </c>
      <c r="F4745">
        <v>3</v>
      </c>
      <c r="G4745">
        <v>9.5</v>
      </c>
      <c r="H4745">
        <f t="shared" si="2538"/>
        <v>9.5000000000000001E-2</v>
      </c>
      <c r="I4745">
        <v>5</v>
      </c>
      <c r="J4745">
        <v>2.6</v>
      </c>
      <c r="K4745">
        <f t="shared" si="2539"/>
        <v>7.088235E-3</v>
      </c>
      <c r="L4745">
        <f>0.000064*(G4745^1.958025*I4745^0.883501+0.000045*G4745^2)</f>
        <v>2.1783773663981154E-2</v>
      </c>
      <c r="O4745">
        <f>L4745*0.44*0.75</f>
        <v>7.1886453091137802E-3</v>
      </c>
      <c r="Q4745">
        <f>O4745*0.52</f>
        <v>3.7380955607391659E-3</v>
      </c>
      <c r="T4745">
        <f>(L4745*0.44*0.75)*(1+0.2)*0.52*3.67</f>
        <v>1.6462572849495285E-2</v>
      </c>
    </row>
    <row r="4746" spans="1:20" x14ac:dyDescent="0.3">
      <c r="A4746" s="26">
        <v>39006</v>
      </c>
      <c r="B4746">
        <v>162</v>
      </c>
      <c r="C4746" t="s">
        <v>211</v>
      </c>
      <c r="D4746">
        <v>2</v>
      </c>
      <c r="E4746" t="s">
        <v>217</v>
      </c>
      <c r="F4746">
        <v>5</v>
      </c>
      <c r="G4746">
        <v>21</v>
      </c>
      <c r="H4746">
        <f t="shared" si="2538"/>
        <v>0.21</v>
      </c>
      <c r="I4746">
        <v>5.7</v>
      </c>
      <c r="J4746">
        <v>1.9</v>
      </c>
      <c r="K4746">
        <f t="shared" si="2539"/>
        <v>3.4636139999999996E-2</v>
      </c>
      <c r="L4746">
        <f>0.000059*(G4746^1.965295*I4746^0.892133+0.000019*G4746^2)</f>
        <v>0.11059763096848922</v>
      </c>
      <c r="O4746">
        <f>L4746*0.47*0.75</f>
        <v>3.8985664916392451E-2</v>
      </c>
      <c r="Q4746">
        <f>O4746*0.52</f>
        <v>2.0272545756524075E-2</v>
      </c>
      <c r="T4746">
        <f>(L4746*0.47*0.75)*(1+0.2)*0.52*3.67</f>
        <v>8.9280291511732029E-2</v>
      </c>
    </row>
    <row r="4747" spans="1:20" x14ac:dyDescent="0.3">
      <c r="A4747" s="26">
        <v>39006</v>
      </c>
      <c r="B4747">
        <v>162</v>
      </c>
      <c r="C4747" t="s">
        <v>211</v>
      </c>
      <c r="D4747">
        <v>3</v>
      </c>
      <c r="E4747" t="s">
        <v>215</v>
      </c>
      <c r="F4747">
        <v>3</v>
      </c>
      <c r="G4747">
        <v>9</v>
      </c>
      <c r="H4747">
        <f t="shared" si="2538"/>
        <v>0.09</v>
      </c>
      <c r="I4747">
        <v>6.4</v>
      </c>
      <c r="J4747">
        <v>1.5</v>
      </c>
      <c r="K4747">
        <f t="shared" si="2539"/>
        <v>6.3617399999999994E-3</v>
      </c>
      <c r="L4747">
        <f>0.000064*(G4747^1.958025*I4747^0.883501+0.000045*G4747^2)</f>
        <v>2.4371128176604188E-2</v>
      </c>
      <c r="O4747">
        <f>L4747*0.44*0.75</f>
        <v>8.0424722982793823E-3</v>
      </c>
      <c r="Q4747">
        <f>O4747*0.52</f>
        <v>4.1820855951052787E-3</v>
      </c>
      <c r="T4747">
        <f>(L4747*0.44*0.75)*(1+0.2)*0.52*3.67</f>
        <v>1.8417904960843647E-2</v>
      </c>
    </row>
    <row r="4749" spans="1:20" x14ac:dyDescent="0.3">
      <c r="A4749" s="26">
        <v>39006</v>
      </c>
      <c r="B4749">
        <v>162</v>
      </c>
      <c r="C4749" t="s">
        <v>211</v>
      </c>
      <c r="D4749">
        <v>5</v>
      </c>
      <c r="E4749" t="s">
        <v>214</v>
      </c>
      <c r="F4749">
        <v>3</v>
      </c>
      <c r="G4749">
        <v>7.6</v>
      </c>
      <c r="H4749">
        <f t="shared" si="2538"/>
        <v>7.5999999999999998E-2</v>
      </c>
      <c r="I4749">
        <v>3.5</v>
      </c>
      <c r="J4749">
        <v>1.5</v>
      </c>
      <c r="K4749">
        <f t="shared" si="2539"/>
        <v>4.5364704E-3</v>
      </c>
      <c r="L4749">
        <f>0.000081*(G4749^1.864042*I4749^0.850892+0.000027*G4749^2)</f>
        <v>1.031114789301933E-2</v>
      </c>
      <c r="O4749">
        <f>L4749*0.47*0.75</f>
        <v>3.6346796322893138E-3</v>
      </c>
      <c r="Q4749">
        <f>O4749*0.521</f>
        <v>1.8936680884227325E-3</v>
      </c>
      <c r="T4749">
        <f>(L4749*0.47*0.75)*(1+0.2)*0.521*3.67</f>
        <v>8.3397142614137134E-3</v>
      </c>
    </row>
    <row r="4750" spans="1:20" x14ac:dyDescent="0.3">
      <c r="A4750" s="26">
        <v>39006</v>
      </c>
      <c r="B4750">
        <v>162</v>
      </c>
      <c r="C4750" t="s">
        <v>211</v>
      </c>
      <c r="D4750">
        <v>6</v>
      </c>
      <c r="E4750" t="s">
        <v>215</v>
      </c>
      <c r="F4750">
        <v>3</v>
      </c>
      <c r="G4750">
        <v>8</v>
      </c>
      <c r="H4750">
        <f t="shared" si="2538"/>
        <v>0.08</v>
      </c>
      <c r="I4750">
        <v>3.5</v>
      </c>
      <c r="J4750">
        <v>1.6</v>
      </c>
      <c r="K4750">
        <f t="shared" si="2539"/>
        <v>5.0265600000000002E-3</v>
      </c>
      <c r="L4750">
        <f t="shared" ref="L4750:L4751" si="2546">0.000064*(G4750^1.958025*I4750^0.883501+0.000045*G4750^2)</f>
        <v>1.1353884120862519E-2</v>
      </c>
      <c r="O4750">
        <f>L4750*0.44*0.75</f>
        <v>3.7467817598846316E-3</v>
      </c>
      <c r="Q4750">
        <f t="shared" ref="Q4750:Q4751" si="2547">O4750*0.52</f>
        <v>1.9483265151400086E-3</v>
      </c>
      <c r="T4750">
        <f>(L4750*0.44*0.75)*(1+0.2)*0.52*3.67</f>
        <v>8.5804299726765978E-3</v>
      </c>
    </row>
    <row r="4751" spans="1:20" x14ac:dyDescent="0.3">
      <c r="A4751" s="26">
        <v>39006</v>
      </c>
      <c r="B4751">
        <v>162</v>
      </c>
      <c r="C4751" t="s">
        <v>211</v>
      </c>
      <c r="D4751">
        <v>7</v>
      </c>
      <c r="E4751" t="s">
        <v>215</v>
      </c>
      <c r="F4751">
        <v>1</v>
      </c>
      <c r="G4751">
        <v>43</v>
      </c>
      <c r="H4751">
        <f t="shared" si="2538"/>
        <v>0.43</v>
      </c>
      <c r="I4751">
        <v>15.6</v>
      </c>
      <c r="J4751">
        <v>3.1</v>
      </c>
      <c r="K4751">
        <f t="shared" si="2539"/>
        <v>0.14522046</v>
      </c>
      <c r="L4751">
        <f t="shared" si="2546"/>
        <v>1.1446714287650508</v>
      </c>
      <c r="O4751">
        <f>L4751*0.44*0.75</f>
        <v>0.37774157149246679</v>
      </c>
      <c r="Q4751">
        <f t="shared" si="2547"/>
        <v>0.19642561717608273</v>
      </c>
      <c r="T4751">
        <f>(L4751*0.44*0.75)*(1+0.2)*0.52*3.67</f>
        <v>0.86505841804346839</v>
      </c>
    </row>
    <row r="4752" spans="1:20" x14ac:dyDescent="0.3">
      <c r="A4752" s="26">
        <v>39006</v>
      </c>
      <c r="B4752">
        <v>162</v>
      </c>
      <c r="C4752" t="s">
        <v>211</v>
      </c>
      <c r="D4752">
        <v>8</v>
      </c>
      <c r="E4752" t="s">
        <v>217</v>
      </c>
      <c r="F4752">
        <v>3</v>
      </c>
      <c r="G4752">
        <v>12.5</v>
      </c>
      <c r="H4752">
        <f t="shared" si="2538"/>
        <v>0.125</v>
      </c>
      <c r="I4752">
        <v>4.5</v>
      </c>
      <c r="J4752">
        <v>1</v>
      </c>
      <c r="K4752">
        <f t="shared" si="2539"/>
        <v>1.2271875E-2</v>
      </c>
      <c r="L4752">
        <f>0.000059*(G4752^1.965295*I4752^0.892133+0.000019*G4752^2)</f>
        <v>3.2311607856100891E-2</v>
      </c>
      <c r="O4752">
        <f>L4752*0.47*0.75</f>
        <v>1.1389841769275565E-2</v>
      </c>
      <c r="Q4752">
        <f>O4752*0.52</f>
        <v>5.9227177200232937E-3</v>
      </c>
      <c r="T4752">
        <f>(L4752*0.47*0.75)*(1+0.2)*0.52*3.67</f>
        <v>2.6083648838982586E-2</v>
      </c>
    </row>
    <row r="4753" spans="1:20" x14ac:dyDescent="0.3">
      <c r="A4753" s="26">
        <v>39006</v>
      </c>
      <c r="B4753">
        <v>162</v>
      </c>
      <c r="C4753" t="s">
        <v>211</v>
      </c>
      <c r="D4753">
        <v>9</v>
      </c>
      <c r="E4753" t="s">
        <v>220</v>
      </c>
      <c r="F4753">
        <v>3</v>
      </c>
      <c r="G4753">
        <v>9.6999999999999993</v>
      </c>
      <c r="H4753">
        <f t="shared" si="2538"/>
        <v>9.6999999999999989E-2</v>
      </c>
      <c r="I4753">
        <v>2.9</v>
      </c>
      <c r="J4753">
        <v>1.1000000000000001</v>
      </c>
      <c r="K4753">
        <f t="shared" si="2539"/>
        <v>7.3898285999999978E-3</v>
      </c>
      <c r="L4753">
        <f t="shared" ref="L4753:L4754" si="2548">0.000084*(G4753^1.894314*I4753^0.808223+0.000031*G4753^2)</f>
        <v>1.4698151978509084E-2</v>
      </c>
      <c r="O4753">
        <f>L4753*0.78*1.07</f>
        <v>1.2267077641263682E-2</v>
      </c>
      <c r="Q4753">
        <f t="shared" ref="Q4753:Q4754" si="2549">O4753*0.531</f>
        <v>6.5138182275110154E-3</v>
      </c>
      <c r="T4753">
        <f>(L4753*0.78*1.07)*(1+0.2)*0.531*3.67</f>
        <v>2.8686855473958512E-2</v>
      </c>
    </row>
    <row r="4754" spans="1:20" x14ac:dyDescent="0.3">
      <c r="A4754" s="26">
        <v>39006</v>
      </c>
      <c r="B4754">
        <v>162</v>
      </c>
      <c r="C4754" t="s">
        <v>211</v>
      </c>
      <c r="D4754">
        <v>10</v>
      </c>
      <c r="E4754" t="s">
        <v>220</v>
      </c>
      <c r="F4754">
        <v>3</v>
      </c>
      <c r="G4754">
        <v>12</v>
      </c>
      <c r="H4754">
        <f t="shared" si="2538"/>
        <v>0.12</v>
      </c>
      <c r="I4754">
        <v>3</v>
      </c>
      <c r="J4754">
        <v>1</v>
      </c>
      <c r="K4754">
        <f t="shared" si="2539"/>
        <v>1.130976E-2</v>
      </c>
      <c r="L4754">
        <f t="shared" si="2548"/>
        <v>2.2605546193368086E-2</v>
      </c>
      <c r="O4754">
        <f>L4754*0.78*1.07</f>
        <v>1.8866588852985006E-2</v>
      </c>
      <c r="Q4754">
        <f t="shared" si="2549"/>
        <v>1.0018158680935038E-2</v>
      </c>
      <c r="T4754">
        <f>(L4754*0.78*1.07)*(1+0.2)*0.531*3.67</f>
        <v>4.4119970830837907E-2</v>
      </c>
    </row>
    <row r="4755" spans="1:20" x14ac:dyDescent="0.3">
      <c r="A4755" s="26">
        <v>39006</v>
      </c>
      <c r="B4755">
        <v>162</v>
      </c>
      <c r="C4755" t="s">
        <v>211</v>
      </c>
      <c r="D4755">
        <v>11</v>
      </c>
      <c r="E4755" t="s">
        <v>215</v>
      </c>
      <c r="F4755">
        <v>5</v>
      </c>
      <c r="G4755">
        <v>11</v>
      </c>
      <c r="H4755">
        <f t="shared" si="2538"/>
        <v>0.11</v>
      </c>
      <c r="I4755">
        <v>4.4000000000000004</v>
      </c>
      <c r="J4755">
        <v>1.5</v>
      </c>
      <c r="K4755">
        <f t="shared" si="2539"/>
        <v>9.503339999999999E-3</v>
      </c>
      <c r="L4755">
        <f t="shared" ref="L4755:L4757" si="2550">0.000064*(G4755^1.958025*I4755^0.883501+0.000045*G4755^2)</f>
        <v>2.5926853088658251E-2</v>
      </c>
      <c r="O4755">
        <f>L4755*0.44*0.75</f>
        <v>8.5558615192572237E-3</v>
      </c>
      <c r="Q4755">
        <f t="shared" ref="Q4755:Q4759" si="2551">O4755*0.52</f>
        <v>4.4490479900137561E-3</v>
      </c>
      <c r="T4755">
        <f>(L4755*0.44*0.75)*(1+0.2)*0.52*3.67</f>
        <v>1.9593607348020584E-2</v>
      </c>
    </row>
    <row r="4756" spans="1:20" x14ac:dyDescent="0.3">
      <c r="A4756" s="26">
        <v>39006</v>
      </c>
      <c r="B4756">
        <v>162</v>
      </c>
      <c r="C4756" t="s">
        <v>211</v>
      </c>
      <c r="D4756">
        <v>12</v>
      </c>
      <c r="E4756" t="s">
        <v>215</v>
      </c>
      <c r="F4756">
        <v>3</v>
      </c>
      <c r="G4756">
        <v>8</v>
      </c>
      <c r="H4756">
        <f t="shared" si="2538"/>
        <v>0.08</v>
      </c>
      <c r="I4756">
        <v>3.2</v>
      </c>
      <c r="J4756">
        <v>1.7</v>
      </c>
      <c r="K4756">
        <f t="shared" si="2539"/>
        <v>5.0265600000000002E-3</v>
      </c>
      <c r="L4756">
        <f t="shared" si="2550"/>
        <v>1.0489647353068152E-2</v>
      </c>
      <c r="O4756">
        <f>L4756*0.44*0.75</f>
        <v>3.4615836265124902E-3</v>
      </c>
      <c r="Q4756">
        <f t="shared" si="2551"/>
        <v>1.800023485786495E-3</v>
      </c>
      <c r="T4756">
        <f>(L4756*0.44*0.75)*(1+0.2)*0.52*3.67</f>
        <v>7.9273034314037236E-3</v>
      </c>
    </row>
    <row r="4757" spans="1:20" x14ac:dyDescent="0.3">
      <c r="A4757" s="26">
        <v>39006</v>
      </c>
      <c r="B4757">
        <v>162</v>
      </c>
      <c r="C4757" t="s">
        <v>211</v>
      </c>
      <c r="D4757">
        <v>13</v>
      </c>
      <c r="E4757" t="s">
        <v>215</v>
      </c>
      <c r="F4757">
        <v>3</v>
      </c>
      <c r="G4757">
        <v>8</v>
      </c>
      <c r="H4757">
        <f t="shared" si="2538"/>
        <v>0.08</v>
      </c>
      <c r="I4757">
        <v>3.1</v>
      </c>
      <c r="J4757">
        <v>1.9</v>
      </c>
      <c r="K4757">
        <f t="shared" si="2539"/>
        <v>5.0265600000000002E-3</v>
      </c>
      <c r="L4757">
        <f t="shared" si="2550"/>
        <v>1.0199506100071729E-2</v>
      </c>
      <c r="O4757">
        <f>L4757*0.44*0.75</f>
        <v>3.3658370130236707E-3</v>
      </c>
      <c r="Q4757">
        <f t="shared" si="2551"/>
        <v>1.7502352467723089E-3</v>
      </c>
      <c r="T4757">
        <f>(L4757*0.44*0.75)*(1+0.2)*0.52*3.67</f>
        <v>7.7080360267852473E-3</v>
      </c>
    </row>
    <row r="4758" spans="1:20" x14ac:dyDescent="0.3">
      <c r="A4758" s="26">
        <v>39006</v>
      </c>
      <c r="B4758">
        <v>162</v>
      </c>
      <c r="C4758" t="s">
        <v>211</v>
      </c>
      <c r="D4758">
        <v>14</v>
      </c>
      <c r="E4758" t="s">
        <v>217</v>
      </c>
      <c r="F4758">
        <v>3</v>
      </c>
      <c r="G4758">
        <v>10</v>
      </c>
      <c r="H4758">
        <f t="shared" si="2538"/>
        <v>0.1</v>
      </c>
      <c r="I4758">
        <v>4.2</v>
      </c>
      <c r="J4758">
        <v>1.9</v>
      </c>
      <c r="K4758">
        <f t="shared" si="2539"/>
        <v>7.8540000000000016E-3</v>
      </c>
      <c r="L4758">
        <f t="shared" ref="L4758:L4759" si="2552">0.000059*(G4758^1.965295*I4758^0.892133+0.000019*G4758^2)</f>
        <v>1.9596150004244892E-2</v>
      </c>
      <c r="O4758">
        <f>L4758*0.47*0.75</f>
        <v>6.9076428764963237E-3</v>
      </c>
      <c r="Q4758">
        <f t="shared" si="2551"/>
        <v>3.5919742957780886E-3</v>
      </c>
      <c r="T4758">
        <f>(L4758*0.47*0.75)*(1+0.2)*0.52*3.67</f>
        <v>1.5819054798606701E-2</v>
      </c>
    </row>
    <row r="4759" spans="1:20" x14ac:dyDescent="0.3">
      <c r="A4759" s="26">
        <v>39006</v>
      </c>
      <c r="B4759">
        <v>162</v>
      </c>
      <c r="C4759" t="s">
        <v>211</v>
      </c>
      <c r="D4759">
        <v>15</v>
      </c>
      <c r="E4759" t="s">
        <v>217</v>
      </c>
      <c r="F4759">
        <v>3</v>
      </c>
      <c r="G4759">
        <v>9.1999999999999993</v>
      </c>
      <c r="H4759">
        <f t="shared" si="2538"/>
        <v>9.1999999999999998E-2</v>
      </c>
      <c r="I4759">
        <v>4.5</v>
      </c>
      <c r="J4759">
        <v>1.7</v>
      </c>
      <c r="K4759">
        <f t="shared" si="2539"/>
        <v>6.6476255999999992E-3</v>
      </c>
      <c r="L4759">
        <f t="shared" si="2552"/>
        <v>1.769025848225228E-2</v>
      </c>
      <c r="O4759">
        <f>L4759*0.47*0.75</f>
        <v>6.2358161149939292E-3</v>
      </c>
      <c r="Q4759">
        <f t="shared" si="2551"/>
        <v>3.2426243797968432E-3</v>
      </c>
      <c r="T4759">
        <f>(L4759*0.47*0.75)*(1+0.2)*0.52*3.67</f>
        <v>1.4280517768625297E-2</v>
      </c>
    </row>
    <row r="4760" spans="1:20" x14ac:dyDescent="0.3">
      <c r="A4760" s="26">
        <v>39006</v>
      </c>
      <c r="B4760">
        <v>162</v>
      </c>
      <c r="C4760" t="s">
        <v>211</v>
      </c>
      <c r="D4760">
        <v>16</v>
      </c>
      <c r="E4760" t="s">
        <v>215</v>
      </c>
      <c r="F4760">
        <v>4</v>
      </c>
      <c r="G4760">
        <v>21.5</v>
      </c>
      <c r="H4760">
        <f t="shared" si="2538"/>
        <v>0.215</v>
      </c>
      <c r="I4760">
        <v>9.6</v>
      </c>
      <c r="J4760">
        <v>4</v>
      </c>
      <c r="K4760">
        <f t="shared" si="2539"/>
        <v>3.6305114999999999E-2</v>
      </c>
      <c r="L4760">
        <f>0.000064*(G4760^1.958025*I4760^0.883501+0.000045*G4760^2)</f>
        <v>0.19185292273305027</v>
      </c>
      <c r="O4760">
        <f>L4760*0.44*0.75</f>
        <v>6.3311464501906597E-2</v>
      </c>
      <c r="Q4760">
        <f>O4760*0.52</f>
        <v>3.2921961540991432E-2</v>
      </c>
      <c r="T4760">
        <f>(L4760*0.44*0.75)*(1+0.2)*0.52*3.67</f>
        <v>0.14498831862652628</v>
      </c>
    </row>
    <row r="4761" spans="1:20" x14ac:dyDescent="0.3">
      <c r="A4761" s="26">
        <v>39006</v>
      </c>
      <c r="B4761">
        <v>162</v>
      </c>
      <c r="C4761" t="s">
        <v>211</v>
      </c>
      <c r="D4761">
        <v>17</v>
      </c>
      <c r="E4761" t="s">
        <v>217</v>
      </c>
      <c r="F4761">
        <v>5</v>
      </c>
      <c r="G4761">
        <v>13.5</v>
      </c>
      <c r="H4761">
        <f t="shared" si="2538"/>
        <v>0.13500000000000001</v>
      </c>
      <c r="I4761">
        <v>5.2</v>
      </c>
      <c r="J4761">
        <v>1.7</v>
      </c>
      <c r="K4761">
        <f t="shared" si="2539"/>
        <v>1.4313915000000002E-2</v>
      </c>
      <c r="L4761">
        <f>0.000059*(G4761^1.965295*I4761^0.892133+0.000019*G4761^2)</f>
        <v>4.276255059684346E-2</v>
      </c>
      <c r="O4761">
        <f>L4761*0.47*0.75</f>
        <v>1.5073799085387319E-2</v>
      </c>
      <c r="Q4761">
        <f>O4761*0.52</f>
        <v>7.8383755244014058E-3</v>
      </c>
      <c r="T4761">
        <f>(L4761*0.47*0.75)*(1+0.2)*0.52*3.67</f>
        <v>3.4520205809463786E-2</v>
      </c>
    </row>
    <row r="4762" spans="1:20" x14ac:dyDescent="0.3">
      <c r="A4762" s="26">
        <v>39006</v>
      </c>
      <c r="B4762">
        <v>162</v>
      </c>
      <c r="C4762" t="s">
        <v>211</v>
      </c>
      <c r="D4762">
        <v>18</v>
      </c>
      <c r="E4762" t="s">
        <v>214</v>
      </c>
      <c r="F4762">
        <v>3</v>
      </c>
      <c r="G4762">
        <v>13.6</v>
      </c>
      <c r="H4762">
        <f t="shared" si="2538"/>
        <v>0.13600000000000001</v>
      </c>
      <c r="I4762">
        <v>5.0999999999999996</v>
      </c>
      <c r="J4762">
        <v>1.5</v>
      </c>
      <c r="K4762">
        <f t="shared" si="2539"/>
        <v>1.4526758400000001E-2</v>
      </c>
      <c r="L4762">
        <f t="shared" ref="L4762:L4763" si="2553">0.000081*(G4762^1.864042*I4762^0.850892+0.000027*G4762^2)</f>
        <v>4.2026104411574644E-2</v>
      </c>
      <c r="O4762">
        <f t="shared" ref="O4762:O4763" si="2554">L4762*0.47*0.75</f>
        <v>1.4814201805080062E-2</v>
      </c>
      <c r="Q4762">
        <f t="shared" ref="Q4762:Q4763" si="2555">O4762*0.521</f>
        <v>7.7181991404467127E-3</v>
      </c>
      <c r="T4762">
        <f t="shared" ref="T4762:T4763" si="2556">(L4762*0.47*0.75)*(1+0.2)*0.521*3.67</f>
        <v>3.3990949014527323E-2</v>
      </c>
    </row>
    <row r="4763" spans="1:20" x14ac:dyDescent="0.3">
      <c r="A4763" s="26">
        <v>39006</v>
      </c>
      <c r="B4763">
        <v>162</v>
      </c>
      <c r="C4763" t="s">
        <v>211</v>
      </c>
      <c r="D4763">
        <v>19</v>
      </c>
      <c r="E4763" t="s">
        <v>214</v>
      </c>
      <c r="F4763">
        <v>3</v>
      </c>
      <c r="G4763">
        <v>12.5</v>
      </c>
      <c r="H4763">
        <f t="shared" si="2538"/>
        <v>0.125</v>
      </c>
      <c r="I4763">
        <v>4.9000000000000004</v>
      </c>
      <c r="J4763">
        <v>1.8</v>
      </c>
      <c r="K4763">
        <f t="shared" si="2539"/>
        <v>1.2271875E-2</v>
      </c>
      <c r="L4763">
        <f t="shared" si="2553"/>
        <v>3.4710266799458774E-2</v>
      </c>
      <c r="O4763">
        <f t="shared" si="2554"/>
        <v>1.2235369046809219E-2</v>
      </c>
      <c r="Q4763">
        <f t="shared" si="2555"/>
        <v>6.3746272733876033E-3</v>
      </c>
      <c r="T4763">
        <f t="shared" si="2556"/>
        <v>2.8073858511999002E-2</v>
      </c>
    </row>
    <row r="4764" spans="1:20" x14ac:dyDescent="0.3">
      <c r="A4764" s="26">
        <v>39006</v>
      </c>
      <c r="B4764">
        <v>162</v>
      </c>
      <c r="C4764" t="s">
        <v>211</v>
      </c>
      <c r="D4764">
        <v>20</v>
      </c>
      <c r="E4764" t="s">
        <v>218</v>
      </c>
      <c r="F4764">
        <v>3</v>
      </c>
      <c r="G4764">
        <v>10.7</v>
      </c>
      <c r="H4764">
        <f t="shared" si="2538"/>
        <v>0.107</v>
      </c>
      <c r="I4764">
        <v>5.7</v>
      </c>
      <c r="J4764">
        <v>1.8</v>
      </c>
      <c r="K4764">
        <f t="shared" si="2539"/>
        <v>8.9920445999999987E-3</v>
      </c>
      <c r="L4764">
        <f>0.000057*(G4764^1.897696*I4764^1.002687+0.000031*G4764^2)</f>
        <v>2.9325216056488974E-2</v>
      </c>
      <c r="O4764">
        <f>L4764*0.43*0.75</f>
        <v>9.4573821782176944E-3</v>
      </c>
      <c r="Q4764">
        <f>O4764*0.52</f>
        <v>4.9178387326732015E-3</v>
      </c>
      <c r="T4764">
        <f>(L4764*0.43*0.75)*(1+0.2)*0.52*3.67</f>
        <v>2.1658161778692779E-2</v>
      </c>
    </row>
    <row r="4765" spans="1:20" x14ac:dyDescent="0.3">
      <c r="A4765" s="26">
        <v>39006</v>
      </c>
      <c r="B4765">
        <v>162</v>
      </c>
      <c r="C4765" t="s">
        <v>211</v>
      </c>
      <c r="D4765">
        <v>21</v>
      </c>
      <c r="E4765" t="s">
        <v>215</v>
      </c>
      <c r="F4765">
        <v>1</v>
      </c>
      <c r="G4765">
        <v>38.700000000000003</v>
      </c>
      <c r="H4765">
        <f t="shared" si="2538"/>
        <v>0.38700000000000001</v>
      </c>
      <c r="I4765">
        <v>14.5</v>
      </c>
      <c r="J4765">
        <v>6.1</v>
      </c>
      <c r="K4765">
        <f t="shared" si="2539"/>
        <v>0.11762857260000001</v>
      </c>
      <c r="L4765">
        <f>0.000064*(G4765^1.958025*I4765^0.883501+0.000045*G4765^2)</f>
        <v>0.87303101648148684</v>
      </c>
      <c r="O4765">
        <f>L4765*0.44*0.75</f>
        <v>0.28810023543889068</v>
      </c>
      <c r="Q4765">
        <f>O4765*0.52</f>
        <v>0.14981212242822317</v>
      </c>
      <c r="T4765">
        <f>(L4765*0.44*0.75)*(1+0.2)*0.52*3.67</f>
        <v>0.65977258717389475</v>
      </c>
    </row>
    <row r="4766" spans="1:20" x14ac:dyDescent="0.3">
      <c r="A4766" s="26">
        <v>39006</v>
      </c>
      <c r="B4766">
        <v>162</v>
      </c>
      <c r="C4766" t="s">
        <v>211</v>
      </c>
      <c r="D4766">
        <v>22</v>
      </c>
      <c r="E4766" t="s">
        <v>214</v>
      </c>
      <c r="F4766">
        <v>3</v>
      </c>
      <c r="G4766">
        <v>8.3000000000000007</v>
      </c>
      <c r="H4766">
        <f t="shared" si="2538"/>
        <v>8.3000000000000004E-2</v>
      </c>
      <c r="I4766">
        <v>3.5</v>
      </c>
      <c r="J4766">
        <v>1</v>
      </c>
      <c r="K4766">
        <f t="shared" si="2539"/>
        <v>5.4106206000000007E-3</v>
      </c>
      <c r="L4766">
        <f t="shared" ref="L4766:L4767" si="2557">0.000081*(G4766^1.864042*I4766^0.850892+0.000027*G4766^2)</f>
        <v>1.2151607000301535E-2</v>
      </c>
      <c r="O4766">
        <f t="shared" ref="O4766:O4767" si="2558">L4766*0.47*0.75</f>
        <v>4.2834414676062903E-3</v>
      </c>
      <c r="Q4766">
        <f t="shared" ref="Q4766:Q4767" si="2559">O4766*0.521</f>
        <v>2.2316730046228772E-3</v>
      </c>
      <c r="T4766">
        <f t="shared" ref="T4766:T4767" si="2560">(L4766*0.47*0.75)*(1+0.2)*0.521*3.67</f>
        <v>9.8282879123591516E-3</v>
      </c>
    </row>
    <row r="4767" spans="1:20" x14ac:dyDescent="0.3">
      <c r="A4767" s="26">
        <v>39006</v>
      </c>
      <c r="B4767">
        <v>162</v>
      </c>
      <c r="C4767" t="s">
        <v>211</v>
      </c>
      <c r="D4767">
        <v>23</v>
      </c>
      <c r="E4767" t="s">
        <v>214</v>
      </c>
      <c r="F4767">
        <v>3</v>
      </c>
      <c r="G4767">
        <v>10</v>
      </c>
      <c r="H4767">
        <f t="shared" si="2538"/>
        <v>0.1</v>
      </c>
      <c r="I4767">
        <v>5.5</v>
      </c>
      <c r="J4767">
        <v>1.8</v>
      </c>
      <c r="K4767">
        <f t="shared" si="2539"/>
        <v>7.8540000000000016E-3</v>
      </c>
      <c r="L4767">
        <f t="shared" si="2557"/>
        <v>2.5263846154567143E-2</v>
      </c>
      <c r="O4767">
        <f t="shared" si="2558"/>
        <v>8.9055057694849178E-3</v>
      </c>
      <c r="Q4767">
        <f t="shared" si="2559"/>
        <v>4.6397685059016425E-3</v>
      </c>
      <c r="T4767">
        <f t="shared" si="2560"/>
        <v>2.0433540499990833E-2</v>
      </c>
    </row>
    <row r="4768" spans="1:20" x14ac:dyDescent="0.3">
      <c r="A4768" s="26">
        <v>39006</v>
      </c>
      <c r="B4768">
        <v>162</v>
      </c>
      <c r="C4768" t="s">
        <v>211</v>
      </c>
      <c r="D4768">
        <v>24</v>
      </c>
      <c r="E4768" t="s">
        <v>215</v>
      </c>
      <c r="F4768">
        <v>3</v>
      </c>
      <c r="G4768">
        <v>11.2</v>
      </c>
      <c r="H4768">
        <f t="shared" si="2538"/>
        <v>0.11199999999999999</v>
      </c>
      <c r="I4768">
        <v>5.4</v>
      </c>
      <c r="J4768">
        <v>1.6</v>
      </c>
      <c r="K4768">
        <f t="shared" si="2539"/>
        <v>9.8520575999999985E-3</v>
      </c>
      <c r="L4768">
        <f>0.000064*(G4768^1.958025*I4768^0.883501+0.000045*G4768^2)</f>
        <v>3.2184783117438755E-2</v>
      </c>
      <c r="O4768">
        <f>L4768*0.44*0.75</f>
        <v>1.0620978428754788E-2</v>
      </c>
      <c r="Q4768">
        <f>O4768*0.52</f>
        <v>5.5229087829524902E-3</v>
      </c>
      <c r="T4768">
        <f>(L4768*0.44*0.75)*(1+0.2)*0.52*3.67</f>
        <v>2.4322890280122762E-2</v>
      </c>
    </row>
    <row r="4769" spans="1:20" x14ac:dyDescent="0.3">
      <c r="A4769" s="26">
        <v>39006</v>
      </c>
      <c r="B4769">
        <v>162</v>
      </c>
      <c r="C4769" t="s">
        <v>211</v>
      </c>
      <c r="D4769">
        <v>25</v>
      </c>
      <c r="E4769" t="s">
        <v>217</v>
      </c>
      <c r="F4769">
        <v>4</v>
      </c>
      <c r="G4769">
        <v>19.7</v>
      </c>
      <c r="H4769">
        <f t="shared" si="2538"/>
        <v>0.19699999999999998</v>
      </c>
      <c r="I4769">
        <v>7.1</v>
      </c>
      <c r="J4769">
        <v>3.7</v>
      </c>
      <c r="K4769">
        <f t="shared" si="2539"/>
        <v>3.048058859999999E-2</v>
      </c>
      <c r="L4769">
        <f>0.000059*(G4769^1.965295*I4769^0.892133+0.000019*G4769^2)</f>
        <v>0.11865806730760634</v>
      </c>
      <c r="O4769">
        <f>L4769*0.47*0.75</f>
        <v>4.1826968725931231E-2</v>
      </c>
      <c r="Q4769">
        <f>O4769*0.52</f>
        <v>2.1750023737484241E-2</v>
      </c>
      <c r="T4769">
        <f>(L4769*0.47*0.75)*(1+0.2)*0.52*3.67</f>
        <v>9.5787104539880583E-2</v>
      </c>
    </row>
    <row r="4770" spans="1:20" x14ac:dyDescent="0.3">
      <c r="A4770" s="26">
        <v>39006</v>
      </c>
      <c r="B4770">
        <v>162</v>
      </c>
      <c r="C4770" t="s">
        <v>211</v>
      </c>
      <c r="D4770">
        <v>26</v>
      </c>
      <c r="E4770" t="s">
        <v>215</v>
      </c>
      <c r="F4770">
        <v>3</v>
      </c>
      <c r="G4770">
        <v>7.5</v>
      </c>
      <c r="H4770">
        <f t="shared" si="2538"/>
        <v>7.4999999999999997E-2</v>
      </c>
      <c r="I4770">
        <v>5</v>
      </c>
      <c r="J4770">
        <v>2</v>
      </c>
      <c r="K4770">
        <f t="shared" si="2539"/>
        <v>4.4178749999999999E-3</v>
      </c>
      <c r="L4770">
        <f>0.000064*(G4770^1.958025*I4770^0.883501+0.000045*G4770^2)</f>
        <v>1.3712531329368132E-2</v>
      </c>
      <c r="O4770">
        <f>L4770*0.44*0.75</f>
        <v>4.5251353386914833E-3</v>
      </c>
      <c r="Q4770">
        <f>O4770*0.52</f>
        <v>2.3530703761195713E-3</v>
      </c>
      <c r="T4770">
        <f>(L4770*0.44*0.75)*(1+0.2)*0.52*3.67</f>
        <v>1.0362921936430593E-2</v>
      </c>
    </row>
    <row r="4772" spans="1:20" x14ac:dyDescent="0.3">
      <c r="A4772" s="26">
        <v>39006</v>
      </c>
      <c r="B4772">
        <v>162</v>
      </c>
      <c r="C4772" t="s">
        <v>211</v>
      </c>
      <c r="D4772">
        <v>28</v>
      </c>
      <c r="E4772" t="s">
        <v>215</v>
      </c>
      <c r="F4772">
        <v>3</v>
      </c>
      <c r="G4772">
        <v>7.5</v>
      </c>
      <c r="H4772">
        <f t="shared" si="2538"/>
        <v>7.4999999999999997E-2</v>
      </c>
      <c r="I4772">
        <v>2.8</v>
      </c>
      <c r="J4772">
        <v>1</v>
      </c>
      <c r="K4772">
        <f t="shared" si="2539"/>
        <v>4.4178749999999999E-3</v>
      </c>
      <c r="L4772">
        <f>0.000064*(G4772^1.958025*I4772^0.883501+0.000045*G4772^2)</f>
        <v>8.2157068728879856E-3</v>
      </c>
      <c r="O4772">
        <f>L4772*0.44*0.75</f>
        <v>2.7111832680530353E-3</v>
      </c>
      <c r="Q4772">
        <f>O4772*0.52</f>
        <v>1.4098152993875783E-3</v>
      </c>
      <c r="T4772">
        <f>(L4772*0.44*0.75)*(1+0.2)*0.52*3.67</f>
        <v>6.2088265785028946E-3</v>
      </c>
    </row>
    <row r="4773" spans="1:20" x14ac:dyDescent="0.3">
      <c r="A4773" s="26">
        <v>39006</v>
      </c>
      <c r="B4773">
        <v>162</v>
      </c>
      <c r="C4773" t="s">
        <v>211</v>
      </c>
      <c r="D4773">
        <v>29</v>
      </c>
      <c r="E4773" t="s">
        <v>217</v>
      </c>
      <c r="F4773">
        <v>4</v>
      </c>
      <c r="G4773">
        <v>19</v>
      </c>
      <c r="H4773">
        <f t="shared" si="2538"/>
        <v>0.19</v>
      </c>
      <c r="I4773">
        <v>8.1</v>
      </c>
      <c r="J4773">
        <v>2</v>
      </c>
      <c r="K4773">
        <f t="shared" si="2539"/>
        <v>2.835294E-2</v>
      </c>
      <c r="L4773">
        <f>0.000059*(G4773^1.965295*I4773^0.892133+0.000019*G4773^2)</f>
        <v>0.12429994861334752</v>
      </c>
      <c r="O4773">
        <f>L4773*0.47*0.75</f>
        <v>4.3815731886205002E-2</v>
      </c>
      <c r="Q4773">
        <f>O4773*0.52</f>
        <v>2.2784180580826603E-2</v>
      </c>
      <c r="T4773">
        <f>(L4773*0.47*0.75)*(1+0.2)*0.52*3.67</f>
        <v>0.10034153127796035</v>
      </c>
    </row>
    <row r="4774" spans="1:20" x14ac:dyDescent="0.3">
      <c r="A4774" s="26">
        <v>39006</v>
      </c>
      <c r="B4774">
        <v>162</v>
      </c>
      <c r="C4774" t="s">
        <v>211</v>
      </c>
      <c r="D4774">
        <v>30</v>
      </c>
      <c r="E4774" t="s">
        <v>215</v>
      </c>
      <c r="F4774">
        <v>3</v>
      </c>
      <c r="G4774">
        <v>9</v>
      </c>
      <c r="H4774">
        <f t="shared" si="2538"/>
        <v>0.09</v>
      </c>
      <c r="I4774">
        <v>5.2</v>
      </c>
      <c r="J4774">
        <v>1.6</v>
      </c>
      <c r="K4774">
        <f t="shared" si="2539"/>
        <v>6.3617399999999994E-3</v>
      </c>
      <c r="L4774">
        <f t="shared" ref="L4774:L4778" si="2561">0.000064*(G4774^1.958025*I4774^0.883501+0.000045*G4774^2)</f>
        <v>2.0286416033899066E-2</v>
      </c>
      <c r="O4774">
        <f>L4774*0.44*0.75</f>
        <v>6.6945172911866916E-3</v>
      </c>
      <c r="Q4774">
        <f t="shared" ref="Q4774:Q4778" si="2562">O4774*0.52</f>
        <v>3.4811489914170798E-3</v>
      </c>
      <c r="T4774">
        <f>(L4774*0.44*0.75)*(1+0.2)*0.52*3.67</f>
        <v>1.5330980158200816E-2</v>
      </c>
    </row>
    <row r="4775" spans="1:20" x14ac:dyDescent="0.3">
      <c r="A4775" s="26">
        <v>39006</v>
      </c>
      <c r="B4775">
        <v>162</v>
      </c>
      <c r="C4775" t="s">
        <v>211</v>
      </c>
      <c r="D4775">
        <v>31</v>
      </c>
      <c r="E4775" t="s">
        <v>215</v>
      </c>
      <c r="F4775">
        <v>5</v>
      </c>
      <c r="G4775">
        <v>15</v>
      </c>
      <c r="H4775">
        <f t="shared" si="2538"/>
        <v>0.15</v>
      </c>
      <c r="I4775">
        <v>6.7</v>
      </c>
      <c r="J4775">
        <v>2.7</v>
      </c>
      <c r="K4775">
        <f t="shared" si="2539"/>
        <v>1.76715E-2</v>
      </c>
      <c r="L4775">
        <f t="shared" si="2561"/>
        <v>6.8998246598400731E-2</v>
      </c>
      <c r="O4775">
        <f>L4775*0.44*0.75</f>
        <v>2.2769421377472242E-2</v>
      </c>
      <c r="Q4775">
        <f t="shared" si="2562"/>
        <v>1.1840099116285566E-2</v>
      </c>
      <c r="T4775">
        <f>(L4775*0.44*0.75)*(1+0.2)*0.52*3.67</f>
        <v>5.2143796508121634E-2</v>
      </c>
    </row>
    <row r="4776" spans="1:20" x14ac:dyDescent="0.3">
      <c r="A4776" s="26">
        <v>39006</v>
      </c>
      <c r="B4776">
        <v>162</v>
      </c>
      <c r="C4776" t="s">
        <v>211</v>
      </c>
      <c r="D4776">
        <v>32</v>
      </c>
      <c r="E4776" t="s">
        <v>215</v>
      </c>
      <c r="F4776">
        <v>3</v>
      </c>
      <c r="G4776">
        <v>8.1999999999999993</v>
      </c>
      <c r="H4776">
        <f t="shared" si="2538"/>
        <v>8.199999999999999E-2</v>
      </c>
      <c r="I4776">
        <v>4.5</v>
      </c>
      <c r="J4776">
        <v>1.7</v>
      </c>
      <c r="K4776">
        <f t="shared" si="2539"/>
        <v>5.2810295999999989E-3</v>
      </c>
      <c r="L4776">
        <f t="shared" si="2561"/>
        <v>1.4878868445583782E-2</v>
      </c>
      <c r="O4776">
        <f>L4776*0.44*0.75</f>
        <v>4.9100265870426485E-3</v>
      </c>
      <c r="Q4776">
        <f t="shared" si="2562"/>
        <v>2.5532138252621771E-3</v>
      </c>
      <c r="T4776">
        <f>(L4776*0.44*0.75)*(1+0.2)*0.52*3.67</f>
        <v>1.1244353686454628E-2</v>
      </c>
    </row>
    <row r="4777" spans="1:20" x14ac:dyDescent="0.3">
      <c r="A4777" s="26">
        <v>39006</v>
      </c>
      <c r="B4777">
        <v>162</v>
      </c>
      <c r="C4777" t="s">
        <v>211</v>
      </c>
      <c r="D4777">
        <v>33</v>
      </c>
      <c r="E4777" t="s">
        <v>215</v>
      </c>
      <c r="F4777">
        <v>3</v>
      </c>
      <c r="G4777">
        <v>10</v>
      </c>
      <c r="H4777">
        <f t="shared" si="2538"/>
        <v>0.1</v>
      </c>
      <c r="I4777">
        <v>4.8</v>
      </c>
      <c r="J4777">
        <v>1.9</v>
      </c>
      <c r="K4777">
        <f t="shared" si="2539"/>
        <v>7.8540000000000016E-3</v>
      </c>
      <c r="L4777">
        <f t="shared" si="2561"/>
        <v>2.323205741280223E-2</v>
      </c>
      <c r="O4777">
        <f>L4777*0.44*0.75</f>
        <v>7.666578946224736E-3</v>
      </c>
      <c r="Q4777">
        <f t="shared" si="2562"/>
        <v>3.9866210520368628E-3</v>
      </c>
      <c r="T4777">
        <f>(L4777*0.44*0.75)*(1+0.2)*0.52*3.67</f>
        <v>1.7557079113170344E-2</v>
      </c>
    </row>
    <row r="4778" spans="1:20" x14ac:dyDescent="0.3">
      <c r="A4778" s="26">
        <v>39006</v>
      </c>
      <c r="B4778">
        <v>162</v>
      </c>
      <c r="C4778" t="s">
        <v>211</v>
      </c>
      <c r="D4778">
        <v>34</v>
      </c>
      <c r="E4778" t="s">
        <v>215</v>
      </c>
      <c r="F4778">
        <v>3</v>
      </c>
      <c r="G4778">
        <v>7.6</v>
      </c>
      <c r="H4778">
        <f t="shared" si="2538"/>
        <v>7.5999999999999998E-2</v>
      </c>
      <c r="I4778">
        <v>4</v>
      </c>
      <c r="J4778">
        <v>1.3</v>
      </c>
      <c r="K4778">
        <f t="shared" si="2539"/>
        <v>4.5364704E-3</v>
      </c>
      <c r="L4778">
        <f t="shared" si="2561"/>
        <v>1.1554784888719787E-2</v>
      </c>
      <c r="O4778">
        <f>L4778*0.44*0.75</f>
        <v>3.8130790132775297E-3</v>
      </c>
      <c r="Q4778">
        <f t="shared" si="2562"/>
        <v>1.9828010869043155E-3</v>
      </c>
      <c r="T4778">
        <f>(L4778*0.44*0.75)*(1+0.2)*0.52*3.67</f>
        <v>8.7322559867266062E-3</v>
      </c>
    </row>
    <row r="4779" spans="1:20" x14ac:dyDescent="0.3">
      <c r="A4779" s="26">
        <v>39006</v>
      </c>
      <c r="B4779">
        <v>162</v>
      </c>
      <c r="C4779" t="s">
        <v>211</v>
      </c>
      <c r="D4779">
        <v>35</v>
      </c>
      <c r="E4779" t="s">
        <v>214</v>
      </c>
      <c r="F4779">
        <v>3</v>
      </c>
      <c r="G4779">
        <v>11</v>
      </c>
      <c r="H4779">
        <f t="shared" si="2538"/>
        <v>0.11</v>
      </c>
      <c r="I4779">
        <v>4.5999999999999996</v>
      </c>
      <c r="J4779">
        <v>1.7</v>
      </c>
      <c r="K4779">
        <f t="shared" si="2539"/>
        <v>9.503339999999999E-3</v>
      </c>
      <c r="L4779">
        <f>0.000081*(G4779^1.864042*I4779^0.850892+0.000027*G4779^2)</f>
        <v>2.5919373110903681E-2</v>
      </c>
      <c r="O4779">
        <f>L4779*0.47*0.75</f>
        <v>9.136579021593547E-3</v>
      </c>
      <c r="Q4779">
        <f>O4779*0.521</f>
        <v>4.7601576702502382E-3</v>
      </c>
      <c r="T4779">
        <f>(L4779*0.47*0.75)*(1+0.2)*0.521*3.67</f>
        <v>2.0963734379782047E-2</v>
      </c>
    </row>
    <row r="4780" spans="1:20" x14ac:dyDescent="0.3">
      <c r="A4780" s="26">
        <v>39006</v>
      </c>
      <c r="B4780">
        <v>162</v>
      </c>
      <c r="C4780" t="s">
        <v>211</v>
      </c>
      <c r="D4780">
        <v>36</v>
      </c>
      <c r="E4780" t="s">
        <v>215</v>
      </c>
      <c r="F4780">
        <v>3</v>
      </c>
      <c r="G4780">
        <v>14</v>
      </c>
      <c r="H4780">
        <f t="shared" si="2538"/>
        <v>0.14000000000000001</v>
      </c>
      <c r="I4780">
        <v>6.1</v>
      </c>
      <c r="J4780">
        <v>1.9</v>
      </c>
      <c r="K4780">
        <f t="shared" si="2539"/>
        <v>1.5393840000000002E-2</v>
      </c>
      <c r="L4780">
        <f t="shared" ref="L4780:L4787" si="2563">0.000064*(G4780^1.958025*I4780^0.883501+0.000045*G4780^2)</f>
        <v>5.548446898779371E-2</v>
      </c>
      <c r="O4780">
        <f t="shared" ref="O4780:O4787" si="2564">L4780*0.44*0.75</f>
        <v>1.8309874765971925E-2</v>
      </c>
      <c r="Q4780">
        <f t="shared" ref="Q4780:Q4787" si="2565">O4780*0.52</f>
        <v>9.5211348783054012E-3</v>
      </c>
      <c r="T4780">
        <f t="shared" ref="T4780:T4787" si="2566">(L4780*0.44*0.75)*(1+0.2)*0.52*3.67</f>
        <v>4.1931078004056987E-2</v>
      </c>
    </row>
    <row r="4781" spans="1:20" x14ac:dyDescent="0.3">
      <c r="A4781" s="26">
        <v>39006</v>
      </c>
      <c r="B4781">
        <v>162</v>
      </c>
      <c r="C4781" t="s">
        <v>211</v>
      </c>
      <c r="D4781">
        <v>37</v>
      </c>
      <c r="E4781" t="s">
        <v>215</v>
      </c>
      <c r="F4781">
        <v>5</v>
      </c>
      <c r="G4781">
        <v>17.3</v>
      </c>
      <c r="H4781">
        <f t="shared" si="2538"/>
        <v>0.17300000000000001</v>
      </c>
      <c r="I4781">
        <v>8.5</v>
      </c>
      <c r="J4781">
        <v>2.5</v>
      </c>
      <c r="K4781">
        <f t="shared" si="2539"/>
        <v>2.3506236600000004E-2</v>
      </c>
      <c r="L4781">
        <f t="shared" si="2563"/>
        <v>0.11257736273763697</v>
      </c>
      <c r="O4781">
        <f t="shared" si="2564"/>
        <v>3.7150529703420199E-2</v>
      </c>
      <c r="Q4781">
        <f t="shared" si="2565"/>
        <v>1.9318275445778504E-2</v>
      </c>
      <c r="T4781">
        <f t="shared" si="2566"/>
        <v>8.5077685063208522E-2</v>
      </c>
    </row>
    <row r="4782" spans="1:20" x14ac:dyDescent="0.3">
      <c r="A4782" s="26">
        <v>39006</v>
      </c>
      <c r="B4782">
        <v>162</v>
      </c>
      <c r="C4782" t="s">
        <v>211</v>
      </c>
      <c r="D4782">
        <v>38</v>
      </c>
      <c r="E4782" t="s">
        <v>215</v>
      </c>
      <c r="F4782">
        <v>1</v>
      </c>
      <c r="G4782">
        <v>40</v>
      </c>
      <c r="H4782">
        <f t="shared" si="2538"/>
        <v>0.4</v>
      </c>
      <c r="I4782">
        <v>17.600000000000001</v>
      </c>
      <c r="J4782">
        <v>10.7</v>
      </c>
      <c r="K4782">
        <f t="shared" si="2539"/>
        <v>0.12566400000000003</v>
      </c>
      <c r="L4782">
        <f t="shared" si="2563"/>
        <v>1.1052664482391652</v>
      </c>
      <c r="O4782">
        <f t="shared" si="2564"/>
        <v>0.36473792791892451</v>
      </c>
      <c r="Q4782">
        <f t="shared" si="2565"/>
        <v>0.18966372251784075</v>
      </c>
      <c r="T4782">
        <f t="shared" si="2566"/>
        <v>0.83527903396857062</v>
      </c>
    </row>
    <row r="4783" spans="1:20" x14ac:dyDescent="0.3">
      <c r="A4783" s="26">
        <v>39006</v>
      </c>
      <c r="B4783">
        <v>162</v>
      </c>
      <c r="C4783" t="s">
        <v>211</v>
      </c>
      <c r="D4783">
        <v>39</v>
      </c>
      <c r="E4783" t="s">
        <v>215</v>
      </c>
      <c r="F4783">
        <v>3</v>
      </c>
      <c r="G4783">
        <v>9.5</v>
      </c>
      <c r="H4783">
        <f t="shared" si="2538"/>
        <v>9.5000000000000001E-2</v>
      </c>
      <c r="I4783">
        <v>4.5</v>
      </c>
      <c r="J4783">
        <v>1.9</v>
      </c>
      <c r="K4783">
        <f t="shared" si="2539"/>
        <v>7.088235E-3</v>
      </c>
      <c r="L4783">
        <f t="shared" si="2563"/>
        <v>1.9847546716444495E-2</v>
      </c>
      <c r="O4783">
        <f t="shared" si="2564"/>
        <v>6.5496904164266834E-3</v>
      </c>
      <c r="Q4783">
        <f t="shared" si="2565"/>
        <v>3.4058390165418754E-3</v>
      </c>
      <c r="T4783">
        <f t="shared" si="2566"/>
        <v>1.4999315028850419E-2</v>
      </c>
    </row>
    <row r="4784" spans="1:20" x14ac:dyDescent="0.3">
      <c r="A4784" s="26">
        <v>39006</v>
      </c>
      <c r="B4784">
        <v>162</v>
      </c>
      <c r="C4784" t="s">
        <v>211</v>
      </c>
      <c r="D4784">
        <v>40</v>
      </c>
      <c r="E4784" t="s">
        <v>215</v>
      </c>
      <c r="F4784">
        <v>3</v>
      </c>
      <c r="G4784">
        <v>8.8000000000000007</v>
      </c>
      <c r="H4784">
        <f t="shared" si="2538"/>
        <v>8.8000000000000009E-2</v>
      </c>
      <c r="I4784">
        <v>4.4000000000000004</v>
      </c>
      <c r="J4784">
        <v>1.7</v>
      </c>
      <c r="K4784">
        <f t="shared" si="2539"/>
        <v>6.0821376000000016E-3</v>
      </c>
      <c r="L4784">
        <f t="shared" si="2563"/>
        <v>1.6749333275364962E-2</v>
      </c>
      <c r="O4784">
        <f t="shared" si="2564"/>
        <v>5.5272799808704373E-3</v>
      </c>
      <c r="Q4784">
        <f t="shared" si="2565"/>
        <v>2.8741855900526274E-3</v>
      </c>
      <c r="T4784">
        <f t="shared" si="2566"/>
        <v>1.2657913338591772E-2</v>
      </c>
    </row>
    <row r="4785" spans="1:20" x14ac:dyDescent="0.3">
      <c r="A4785" s="26">
        <v>39006</v>
      </c>
      <c r="B4785">
        <v>162</v>
      </c>
      <c r="C4785" t="s">
        <v>211</v>
      </c>
      <c r="D4785">
        <v>41</v>
      </c>
      <c r="E4785" t="s">
        <v>215</v>
      </c>
      <c r="F4785">
        <v>3</v>
      </c>
      <c r="G4785">
        <v>10</v>
      </c>
      <c r="H4785">
        <f t="shared" si="2538"/>
        <v>0.1</v>
      </c>
      <c r="I4785">
        <v>4.8</v>
      </c>
      <c r="J4785">
        <v>2.1</v>
      </c>
      <c r="K4785">
        <f t="shared" si="2539"/>
        <v>7.8540000000000016E-3</v>
      </c>
      <c r="L4785">
        <f t="shared" si="2563"/>
        <v>2.323205741280223E-2</v>
      </c>
      <c r="O4785">
        <f t="shared" si="2564"/>
        <v>7.666578946224736E-3</v>
      </c>
      <c r="Q4785">
        <f t="shared" si="2565"/>
        <v>3.9866210520368628E-3</v>
      </c>
      <c r="T4785">
        <f t="shared" si="2566"/>
        <v>1.7557079113170344E-2</v>
      </c>
    </row>
    <row r="4786" spans="1:20" x14ac:dyDescent="0.3">
      <c r="A4786" s="26">
        <v>39006</v>
      </c>
      <c r="B4786">
        <v>162</v>
      </c>
      <c r="C4786" t="s">
        <v>211</v>
      </c>
      <c r="D4786">
        <v>42</v>
      </c>
      <c r="E4786" t="s">
        <v>215</v>
      </c>
      <c r="F4786">
        <v>3</v>
      </c>
      <c r="G4786">
        <v>16.5</v>
      </c>
      <c r="H4786">
        <f t="shared" si="2538"/>
        <v>0.16500000000000001</v>
      </c>
      <c r="I4786">
        <v>6.6</v>
      </c>
      <c r="J4786">
        <v>2.7</v>
      </c>
      <c r="K4786">
        <f t="shared" si="2539"/>
        <v>2.1382515000000001E-2</v>
      </c>
      <c r="L4786">
        <f t="shared" si="2563"/>
        <v>8.2057070881541017E-2</v>
      </c>
      <c r="O4786">
        <f t="shared" si="2564"/>
        <v>2.7078833390908538E-2</v>
      </c>
      <c r="Q4786">
        <f t="shared" si="2565"/>
        <v>1.408099336327244E-2</v>
      </c>
      <c r="T4786">
        <f t="shared" si="2566"/>
        <v>6.2012694771851833E-2</v>
      </c>
    </row>
    <row r="4787" spans="1:20" x14ac:dyDescent="0.3">
      <c r="A4787" s="26">
        <v>39006</v>
      </c>
      <c r="B4787">
        <v>162</v>
      </c>
      <c r="C4787" t="s">
        <v>211</v>
      </c>
      <c r="D4787">
        <v>43</v>
      </c>
      <c r="E4787" t="s">
        <v>215</v>
      </c>
      <c r="F4787">
        <v>3</v>
      </c>
      <c r="G4787">
        <v>15</v>
      </c>
      <c r="H4787">
        <f t="shared" si="2538"/>
        <v>0.15</v>
      </c>
      <c r="I4787">
        <v>6.9</v>
      </c>
      <c r="J4787">
        <v>2.5</v>
      </c>
      <c r="K4787">
        <f t="shared" si="2539"/>
        <v>1.76715E-2</v>
      </c>
      <c r="L4787">
        <f t="shared" si="2563"/>
        <v>7.0814802148003037E-2</v>
      </c>
      <c r="O4787">
        <f t="shared" si="2564"/>
        <v>2.3368884708840999E-2</v>
      </c>
      <c r="Q4787">
        <f t="shared" si="2565"/>
        <v>1.215182004859732E-2</v>
      </c>
      <c r="T4787">
        <f t="shared" si="2566"/>
        <v>5.3516615494022597E-2</v>
      </c>
    </row>
    <row r="4788" spans="1:20" s="13" customFormat="1" x14ac:dyDescent="0.3">
      <c r="A4788" s="29"/>
      <c r="H4788"/>
      <c r="K4788"/>
      <c r="L4788"/>
      <c r="M4788"/>
      <c r="N4788"/>
      <c r="O4788"/>
      <c r="P4788"/>
    </row>
    <row r="4789" spans="1:20" x14ac:dyDescent="0.3">
      <c r="A4789" s="26">
        <v>39006</v>
      </c>
      <c r="B4789">
        <v>162</v>
      </c>
      <c r="C4789" t="s">
        <v>211</v>
      </c>
      <c r="D4789">
        <v>45</v>
      </c>
      <c r="E4789" t="s">
        <v>215</v>
      </c>
      <c r="F4789">
        <v>5</v>
      </c>
      <c r="G4789">
        <v>13.3</v>
      </c>
      <c r="H4789">
        <f t="shared" si="2538"/>
        <v>0.13300000000000001</v>
      </c>
      <c r="I4789">
        <v>7</v>
      </c>
      <c r="J4789">
        <v>2.2999999999999998</v>
      </c>
      <c r="K4789">
        <f t="shared" si="2539"/>
        <v>1.3892940600000002E-2</v>
      </c>
      <c r="L4789">
        <f t="shared" ref="L4789:L4795" si="2567">0.000064*(G4789^1.958025*I4789^0.883501+0.000045*G4789^2)</f>
        <v>5.6670683526524941E-2</v>
      </c>
      <c r="O4789">
        <f t="shared" ref="O4789:O4795" si="2568">L4789*0.44*0.75</f>
        <v>1.8701325563753229E-2</v>
      </c>
      <c r="Q4789">
        <f t="shared" ref="Q4789:Q4795" si="2569">O4789*0.52</f>
        <v>9.7246892931516799E-3</v>
      </c>
      <c r="T4789">
        <f t="shared" ref="T4789:T4795" si="2570">(L4789*0.44*0.75)*(1+0.2)*0.52*3.67</f>
        <v>4.282753164704E-2</v>
      </c>
    </row>
    <row r="4790" spans="1:20" x14ac:dyDescent="0.3">
      <c r="A4790" s="26">
        <v>39006</v>
      </c>
      <c r="B4790">
        <v>162</v>
      </c>
      <c r="C4790" t="s">
        <v>211</v>
      </c>
      <c r="D4790">
        <v>46</v>
      </c>
      <c r="E4790" t="s">
        <v>215</v>
      </c>
      <c r="F4790">
        <v>3</v>
      </c>
      <c r="G4790">
        <v>8</v>
      </c>
      <c r="H4790">
        <f t="shared" si="2538"/>
        <v>0.08</v>
      </c>
      <c r="I4790">
        <v>3.5</v>
      </c>
      <c r="J4790">
        <v>1.3</v>
      </c>
      <c r="K4790">
        <f t="shared" si="2539"/>
        <v>5.0265600000000002E-3</v>
      </c>
      <c r="L4790">
        <f t="shared" si="2567"/>
        <v>1.1353884120862519E-2</v>
      </c>
      <c r="O4790">
        <f t="shared" si="2568"/>
        <v>3.7467817598846316E-3</v>
      </c>
      <c r="Q4790">
        <f t="shared" si="2569"/>
        <v>1.9483265151400086E-3</v>
      </c>
      <c r="T4790">
        <f t="shared" si="2570"/>
        <v>8.5804299726765978E-3</v>
      </c>
    </row>
    <row r="4791" spans="1:20" x14ac:dyDescent="0.3">
      <c r="A4791" s="26">
        <v>39006</v>
      </c>
      <c r="B4791">
        <v>162</v>
      </c>
      <c r="C4791" t="s">
        <v>211</v>
      </c>
      <c r="D4791">
        <v>47</v>
      </c>
      <c r="E4791" t="s">
        <v>215</v>
      </c>
      <c r="F4791">
        <v>5</v>
      </c>
      <c r="G4791">
        <v>9.1999999999999993</v>
      </c>
      <c r="H4791">
        <f t="shared" si="2538"/>
        <v>9.1999999999999998E-2</v>
      </c>
      <c r="I4791">
        <v>4.5999999999999996</v>
      </c>
      <c r="J4791">
        <v>1.8</v>
      </c>
      <c r="K4791">
        <f t="shared" si="2539"/>
        <v>6.6476255999999992E-3</v>
      </c>
      <c r="L4791">
        <f t="shared" si="2567"/>
        <v>1.9004367158735637E-2</v>
      </c>
      <c r="O4791">
        <f t="shared" si="2568"/>
        <v>6.2714411623827609E-3</v>
      </c>
      <c r="Q4791">
        <f t="shared" si="2569"/>
        <v>3.2611494044390357E-3</v>
      </c>
      <c r="T4791">
        <f t="shared" si="2570"/>
        <v>1.4362101977149513E-2</v>
      </c>
    </row>
    <row r="4792" spans="1:20" x14ac:dyDescent="0.3">
      <c r="A4792" s="26">
        <v>39006</v>
      </c>
      <c r="B4792">
        <v>162</v>
      </c>
      <c r="C4792" t="s">
        <v>211</v>
      </c>
      <c r="D4792">
        <v>48</v>
      </c>
      <c r="E4792" t="s">
        <v>215</v>
      </c>
      <c r="F4792">
        <v>3</v>
      </c>
      <c r="G4792">
        <v>9.5</v>
      </c>
      <c r="H4792">
        <f t="shared" si="2538"/>
        <v>9.5000000000000001E-2</v>
      </c>
      <c r="I4792">
        <v>3.1</v>
      </c>
      <c r="J4792">
        <v>1.4</v>
      </c>
      <c r="K4792">
        <f t="shared" si="2539"/>
        <v>7.088235E-3</v>
      </c>
      <c r="L4792">
        <f t="shared" si="2567"/>
        <v>1.4279522638887163E-2</v>
      </c>
      <c r="O4792">
        <f t="shared" si="2568"/>
        <v>4.7122424708327636E-3</v>
      </c>
      <c r="Q4792">
        <f t="shared" si="2569"/>
        <v>2.4503660848330371E-3</v>
      </c>
      <c r="T4792">
        <f t="shared" si="2570"/>
        <v>1.0791412237604695E-2</v>
      </c>
    </row>
    <row r="4793" spans="1:20" x14ac:dyDescent="0.3">
      <c r="A4793" s="26">
        <v>39006</v>
      </c>
      <c r="B4793">
        <v>162</v>
      </c>
      <c r="C4793" t="s">
        <v>211</v>
      </c>
      <c r="D4793">
        <v>49</v>
      </c>
      <c r="E4793" t="s">
        <v>215</v>
      </c>
      <c r="F4793">
        <v>3</v>
      </c>
      <c r="G4793">
        <v>7.5</v>
      </c>
      <c r="H4793">
        <f t="shared" si="2538"/>
        <v>7.4999999999999997E-2</v>
      </c>
      <c r="I4793">
        <v>4.4000000000000004</v>
      </c>
      <c r="J4793">
        <v>2.5</v>
      </c>
      <c r="K4793">
        <f t="shared" si="2539"/>
        <v>4.4178749999999999E-3</v>
      </c>
      <c r="L4793">
        <f t="shared" si="2567"/>
        <v>1.224809740826634E-2</v>
      </c>
      <c r="O4793">
        <f t="shared" si="2568"/>
        <v>4.0418721447278922E-3</v>
      </c>
      <c r="Q4793">
        <f t="shared" si="2569"/>
        <v>2.1017735152585042E-3</v>
      </c>
      <c r="T4793">
        <f t="shared" si="2570"/>
        <v>9.2562105611984514E-3</v>
      </c>
    </row>
    <row r="4794" spans="1:20" x14ac:dyDescent="0.3">
      <c r="A4794" s="26">
        <v>39006</v>
      </c>
      <c r="B4794">
        <v>162</v>
      </c>
      <c r="C4794" t="s">
        <v>211</v>
      </c>
      <c r="D4794">
        <v>50</v>
      </c>
      <c r="E4794" t="s">
        <v>215</v>
      </c>
      <c r="F4794">
        <v>3</v>
      </c>
      <c r="G4794">
        <v>7.5</v>
      </c>
      <c r="H4794">
        <f t="shared" si="2538"/>
        <v>7.4999999999999997E-2</v>
      </c>
      <c r="I4794">
        <v>4.4000000000000004</v>
      </c>
      <c r="J4794">
        <v>2.6</v>
      </c>
      <c r="K4794">
        <f t="shared" si="2539"/>
        <v>4.4178749999999999E-3</v>
      </c>
      <c r="L4794">
        <f t="shared" si="2567"/>
        <v>1.224809740826634E-2</v>
      </c>
      <c r="O4794">
        <f t="shared" si="2568"/>
        <v>4.0418721447278922E-3</v>
      </c>
      <c r="Q4794">
        <f t="shared" si="2569"/>
        <v>2.1017735152585042E-3</v>
      </c>
      <c r="T4794">
        <f t="shared" si="2570"/>
        <v>9.2562105611984514E-3</v>
      </c>
    </row>
    <row r="4795" spans="1:20" x14ac:dyDescent="0.3">
      <c r="A4795" s="26">
        <v>39006</v>
      </c>
      <c r="B4795">
        <v>162</v>
      </c>
      <c r="C4795" t="s">
        <v>211</v>
      </c>
      <c r="D4795">
        <v>51</v>
      </c>
      <c r="E4795" t="s">
        <v>215</v>
      </c>
      <c r="F4795">
        <v>5</v>
      </c>
      <c r="G4795">
        <v>18.7</v>
      </c>
      <c r="H4795">
        <f t="shared" si="2538"/>
        <v>0.187</v>
      </c>
      <c r="I4795">
        <v>7</v>
      </c>
      <c r="J4795">
        <v>3</v>
      </c>
      <c r="K4795">
        <f t="shared" si="2539"/>
        <v>2.74646526E-2</v>
      </c>
      <c r="L4795">
        <f t="shared" si="2567"/>
        <v>0.11044004106216819</v>
      </c>
      <c r="O4795">
        <f t="shared" si="2568"/>
        <v>3.6445213550515498E-2</v>
      </c>
      <c r="Q4795">
        <f t="shared" si="2569"/>
        <v>1.895151104626806E-2</v>
      </c>
      <c r="T4795">
        <f t="shared" si="2570"/>
        <v>8.3462454647764528E-2</v>
      </c>
    </row>
    <row r="4796" spans="1:20" x14ac:dyDescent="0.3">
      <c r="A4796" s="26">
        <v>39006</v>
      </c>
      <c r="B4796">
        <v>162</v>
      </c>
      <c r="C4796" t="s">
        <v>211</v>
      </c>
      <c r="D4796">
        <v>52</v>
      </c>
      <c r="E4796" t="s">
        <v>217</v>
      </c>
      <c r="F4796">
        <v>3</v>
      </c>
      <c r="G4796">
        <v>11.5</v>
      </c>
      <c r="H4796">
        <f t="shared" si="2538"/>
        <v>0.115</v>
      </c>
      <c r="I4796">
        <v>6</v>
      </c>
      <c r="J4796">
        <v>3.5</v>
      </c>
      <c r="K4796">
        <f t="shared" si="2539"/>
        <v>1.0386915E-2</v>
      </c>
      <c r="L4796">
        <f>0.000059*(G4796^1.965295*I4796^0.892133+0.000019*G4796^2)</f>
        <v>3.5452951727196022E-2</v>
      </c>
      <c r="O4796">
        <f>L4796*0.47*0.75</f>
        <v>1.2497165483836597E-2</v>
      </c>
      <c r="Q4796">
        <f>O4796*0.52</f>
        <v>6.4985260515950305E-3</v>
      </c>
      <c r="T4796">
        <f>(L4796*0.47*0.75)*(1+0.2)*0.52*3.67</f>
        <v>2.8619508731224513E-2</v>
      </c>
    </row>
    <row r="4797" spans="1:20" x14ac:dyDescent="0.3">
      <c r="A4797" s="26">
        <v>39006</v>
      </c>
      <c r="B4797">
        <v>162</v>
      </c>
      <c r="C4797" t="s">
        <v>211</v>
      </c>
      <c r="D4797">
        <v>53</v>
      </c>
      <c r="E4797" t="s">
        <v>215</v>
      </c>
      <c r="F4797">
        <v>3</v>
      </c>
      <c r="G4797">
        <v>10.8</v>
      </c>
      <c r="H4797">
        <f t="shared" si="2538"/>
        <v>0.10800000000000001</v>
      </c>
      <c r="I4797">
        <v>2.8</v>
      </c>
      <c r="J4797">
        <v>1.1000000000000001</v>
      </c>
      <c r="K4797">
        <f t="shared" si="2539"/>
        <v>9.1609056000000015E-3</v>
      </c>
      <c r="L4797">
        <f>0.000064*(G4797^1.958025*I4797^0.883501+0.000045*G4797^2)</f>
        <v>1.6777327661678346E-2</v>
      </c>
      <c r="O4797">
        <f>L4797*0.44*0.75</f>
        <v>5.5365181283538543E-3</v>
      </c>
      <c r="Q4797">
        <f>O4797*0.52</f>
        <v>2.8789894267440045E-3</v>
      </c>
      <c r="T4797">
        <f>(L4797*0.44*0.75)*(1+0.2)*0.52*3.67</f>
        <v>1.2679069435380594E-2</v>
      </c>
    </row>
    <row r="4798" spans="1:20" x14ac:dyDescent="0.3">
      <c r="A4798" s="26">
        <v>39006</v>
      </c>
      <c r="B4798">
        <v>162</v>
      </c>
      <c r="C4798" t="s">
        <v>211</v>
      </c>
      <c r="D4798">
        <v>54</v>
      </c>
      <c r="E4798" t="s">
        <v>217</v>
      </c>
      <c r="F4798">
        <v>3</v>
      </c>
      <c r="G4798">
        <v>8.5</v>
      </c>
      <c r="H4798">
        <f t="shared" si="2538"/>
        <v>8.5000000000000006E-2</v>
      </c>
      <c r="I4798">
        <v>2.8</v>
      </c>
      <c r="J4798">
        <v>1.6</v>
      </c>
      <c r="K4798">
        <f t="shared" si="2539"/>
        <v>5.6745150000000006E-3</v>
      </c>
      <c r="L4798">
        <f t="shared" ref="L4798:L4800" si="2571">0.000059*(G4798^1.965295*I4798^0.892133+0.000019*G4798^2)</f>
        <v>9.9165901031422719E-3</v>
      </c>
      <c r="O4798">
        <f>L4798*0.47*0.75</f>
        <v>3.4955980113576509E-3</v>
      </c>
      <c r="Q4798">
        <f t="shared" ref="Q4798:Q4800" si="2572">O4798*0.52</f>
        <v>1.8177109659059784E-3</v>
      </c>
      <c r="T4798">
        <f>(L4798*0.47*0.75)*(1+0.2)*0.52*3.67</f>
        <v>8.0051990938499289E-3</v>
      </c>
    </row>
    <row r="4799" spans="1:20" x14ac:dyDescent="0.3">
      <c r="A4799" s="26">
        <v>39006</v>
      </c>
      <c r="B4799">
        <v>162</v>
      </c>
      <c r="C4799" t="s">
        <v>211</v>
      </c>
      <c r="D4799">
        <v>55</v>
      </c>
      <c r="E4799" t="s">
        <v>217</v>
      </c>
      <c r="F4799">
        <v>5</v>
      </c>
      <c r="G4799">
        <v>18.2</v>
      </c>
      <c r="H4799">
        <f t="shared" si="2538"/>
        <v>0.182</v>
      </c>
      <c r="I4799">
        <v>7</v>
      </c>
      <c r="J4799">
        <v>3</v>
      </c>
      <c r="K4799">
        <f t="shared" si="2539"/>
        <v>2.60155896E-2</v>
      </c>
      <c r="L4799">
        <f t="shared" si="2571"/>
        <v>0.10027795484017428</v>
      </c>
      <c r="O4799">
        <f>L4799*0.47*0.75</f>
        <v>3.5347979081161433E-2</v>
      </c>
      <c r="Q4799">
        <f t="shared" si="2572"/>
        <v>1.8380949122203945E-2</v>
      </c>
      <c r="T4799">
        <f>(L4799*0.47*0.75)*(1+0.2)*0.52*3.67</f>
        <v>8.0949699934186173E-2</v>
      </c>
    </row>
    <row r="4800" spans="1:20" x14ac:dyDescent="0.3">
      <c r="A4800" s="26">
        <v>39006</v>
      </c>
      <c r="B4800">
        <v>162</v>
      </c>
      <c r="C4800" t="s">
        <v>211</v>
      </c>
      <c r="D4800">
        <v>56</v>
      </c>
      <c r="E4800" t="s">
        <v>217</v>
      </c>
      <c r="F4800">
        <v>3</v>
      </c>
      <c r="G4800">
        <v>10.5</v>
      </c>
      <c r="H4800">
        <f t="shared" si="2538"/>
        <v>0.105</v>
      </c>
      <c r="I4800">
        <v>5</v>
      </c>
      <c r="J4800">
        <v>1.7</v>
      </c>
      <c r="K4800">
        <f t="shared" si="2539"/>
        <v>8.659034999999999E-3</v>
      </c>
      <c r="L4800">
        <f t="shared" si="2571"/>
        <v>2.5198029042386254E-2</v>
      </c>
      <c r="O4800">
        <f>L4800*0.47*0.75</f>
        <v>8.8823052374411536E-3</v>
      </c>
      <c r="Q4800">
        <f t="shared" si="2572"/>
        <v>4.6187987234694002E-3</v>
      </c>
      <c r="T4800">
        <f>(L4800*0.47*0.75)*(1+0.2)*0.52*3.67</f>
        <v>2.0341189578159238E-2</v>
      </c>
    </row>
    <row r="4801" spans="1:20" x14ac:dyDescent="0.3">
      <c r="A4801" s="26">
        <v>39006</v>
      </c>
      <c r="B4801">
        <v>162</v>
      </c>
      <c r="C4801" t="s">
        <v>211</v>
      </c>
      <c r="D4801">
        <v>57</v>
      </c>
      <c r="E4801" t="s">
        <v>215</v>
      </c>
      <c r="F4801">
        <v>3</v>
      </c>
      <c r="G4801">
        <v>13.5</v>
      </c>
      <c r="H4801">
        <f t="shared" si="2538"/>
        <v>0.13500000000000001</v>
      </c>
      <c r="I4801">
        <v>6.1</v>
      </c>
      <c r="J4801">
        <v>2.5</v>
      </c>
      <c r="K4801">
        <f t="shared" si="2539"/>
        <v>1.4313915000000002E-2</v>
      </c>
      <c r="L4801">
        <f t="shared" ref="L4801:L4803" si="2573">0.000064*(G4801^1.958025*I4801^0.883501+0.000045*G4801^2)</f>
        <v>5.1670879908183705E-2</v>
      </c>
      <c r="O4801">
        <f>L4801*0.44*0.75</f>
        <v>1.7051390369700624E-2</v>
      </c>
      <c r="Q4801">
        <f t="shared" ref="Q4801:Q4803" si="2574">O4801*0.52</f>
        <v>8.8667229922443254E-3</v>
      </c>
      <c r="T4801">
        <f>(L4801*0.44*0.75)*(1+0.2)*0.52*3.67</f>
        <v>3.904904805784401E-2</v>
      </c>
    </row>
    <row r="4802" spans="1:20" x14ac:dyDescent="0.3">
      <c r="A4802" s="26">
        <v>39006</v>
      </c>
      <c r="B4802">
        <v>162</v>
      </c>
      <c r="C4802" t="s">
        <v>211</v>
      </c>
      <c r="D4802">
        <v>58</v>
      </c>
      <c r="E4802" t="s">
        <v>215</v>
      </c>
      <c r="F4802">
        <v>3</v>
      </c>
      <c r="G4802">
        <v>11</v>
      </c>
      <c r="H4802">
        <f t="shared" si="2538"/>
        <v>0.11</v>
      </c>
      <c r="I4802">
        <v>5</v>
      </c>
      <c r="J4802">
        <v>1.9</v>
      </c>
      <c r="K4802">
        <f t="shared" si="2539"/>
        <v>9.503339999999999E-3</v>
      </c>
      <c r="L4802">
        <f t="shared" si="2573"/>
        <v>2.9026775772680247E-2</v>
      </c>
      <c r="O4802">
        <f>L4802*0.44*0.75</f>
        <v>9.5788360049844819E-3</v>
      </c>
      <c r="Q4802">
        <f t="shared" si="2574"/>
        <v>4.9809947225919306E-3</v>
      </c>
      <c r="T4802">
        <f>(L4802*0.44*0.75)*(1+0.2)*0.52*3.67</f>
        <v>2.1936300758294863E-2</v>
      </c>
    </row>
    <row r="4803" spans="1:20" x14ac:dyDescent="0.3">
      <c r="A4803" s="26">
        <v>39006</v>
      </c>
      <c r="B4803">
        <v>162</v>
      </c>
      <c r="C4803" t="s">
        <v>211</v>
      </c>
      <c r="D4803">
        <v>59</v>
      </c>
      <c r="E4803" t="s">
        <v>215</v>
      </c>
      <c r="F4803">
        <v>3</v>
      </c>
      <c r="G4803">
        <v>11</v>
      </c>
      <c r="H4803">
        <f t="shared" ref="H4803:H4866" si="2575">G4803/100</f>
        <v>0.11</v>
      </c>
      <c r="I4803">
        <v>5.2</v>
      </c>
      <c r="J4803">
        <v>2.5</v>
      </c>
      <c r="K4803">
        <f t="shared" ref="K4803:K4866" si="2576">0.7854*H4803^2</f>
        <v>9.503339999999999E-3</v>
      </c>
      <c r="L4803">
        <f t="shared" si="2573"/>
        <v>3.0050215637730499E-2</v>
      </c>
      <c r="O4803">
        <f>L4803*0.44*0.75</f>
        <v>9.9165711604510647E-3</v>
      </c>
      <c r="Q4803">
        <f t="shared" si="2574"/>
        <v>5.1566170034345535E-3</v>
      </c>
      <c r="T4803">
        <f>(L4803*0.44*0.75)*(1+0.2)*0.52*3.67</f>
        <v>2.2709741283125775E-2</v>
      </c>
    </row>
    <row r="4804" spans="1:20" x14ac:dyDescent="0.3">
      <c r="A4804" s="26">
        <v>39006</v>
      </c>
      <c r="B4804">
        <v>162</v>
      </c>
      <c r="C4804" t="s">
        <v>211</v>
      </c>
      <c r="D4804">
        <v>60</v>
      </c>
      <c r="E4804" t="s">
        <v>213</v>
      </c>
      <c r="F4804">
        <v>3</v>
      </c>
      <c r="G4804">
        <v>9.1999999999999993</v>
      </c>
      <c r="H4804">
        <f t="shared" si="2575"/>
        <v>9.1999999999999998E-2</v>
      </c>
      <c r="I4804">
        <v>2.8</v>
      </c>
      <c r="J4804">
        <v>1</v>
      </c>
      <c r="K4804">
        <f t="shared" si="2576"/>
        <v>6.6476255999999992E-3</v>
      </c>
      <c r="L4804">
        <f>0.000084*(G4804^1.894314*I4804^0.808223+0.000031*G4804^2)</f>
        <v>1.2924295294843083E-2</v>
      </c>
      <c r="O4804">
        <f>L4804*0.66*1.07</f>
        <v>9.1271373372181861E-3</v>
      </c>
      <c r="Q4804">
        <f>O4804*0.531</f>
        <v>4.8465099260628572E-3</v>
      </c>
      <c r="T4804">
        <f>(L4804*0.66*1.07)*(1+0.2)*0.531*3.67</f>
        <v>2.1344029714380822E-2</v>
      </c>
    </row>
    <row r="4805" spans="1:20" x14ac:dyDescent="0.3">
      <c r="A4805" s="26">
        <v>39006</v>
      </c>
      <c r="B4805">
        <v>162</v>
      </c>
      <c r="C4805" t="s">
        <v>211</v>
      </c>
      <c r="D4805">
        <v>61</v>
      </c>
      <c r="E4805" t="s">
        <v>220</v>
      </c>
      <c r="F4805">
        <v>3</v>
      </c>
      <c r="G4805">
        <v>16.5</v>
      </c>
      <c r="H4805">
        <f t="shared" si="2575"/>
        <v>0.16500000000000001</v>
      </c>
      <c r="I4805">
        <v>4.5999999999999996</v>
      </c>
      <c r="J4805">
        <v>1.1000000000000001</v>
      </c>
      <c r="K4805">
        <f t="shared" si="2576"/>
        <v>2.1382515000000001E-2</v>
      </c>
      <c r="L4805">
        <f>0.000084*(G4805^1.894314*I4805^0.808223+0.000031*G4805^2)</f>
        <v>5.8376434209004423E-2</v>
      </c>
      <c r="O4805">
        <f>L4805*0.78*1.07</f>
        <v>4.8720971990835089E-2</v>
      </c>
      <c r="Q4805">
        <f>O4805*0.531</f>
        <v>2.5870836127133433E-2</v>
      </c>
      <c r="T4805">
        <f>(L4805*0.78*1.07)*(1+0.2)*0.531*3.67</f>
        <v>0.11393516230389564</v>
      </c>
    </row>
    <row r="4806" spans="1:20" x14ac:dyDescent="0.3">
      <c r="A4806" s="26">
        <v>39006</v>
      </c>
      <c r="B4806">
        <v>163</v>
      </c>
      <c r="C4806" t="s">
        <v>211</v>
      </c>
      <c r="D4806">
        <v>1</v>
      </c>
      <c r="E4806" t="s">
        <v>214</v>
      </c>
      <c r="F4806">
        <v>3</v>
      </c>
      <c r="G4806">
        <v>11.8</v>
      </c>
      <c r="H4806">
        <f t="shared" si="2575"/>
        <v>0.11800000000000001</v>
      </c>
      <c r="I4806">
        <v>3.6</v>
      </c>
      <c r="J4806">
        <v>2</v>
      </c>
      <c r="K4806">
        <f t="shared" si="2576"/>
        <v>1.0935909600000002E-2</v>
      </c>
      <c r="L4806">
        <f>0.000081*(G4806^1.864042*I4806^0.850892+0.000027*G4806^2)</f>
        <v>2.3981534113526128E-2</v>
      </c>
      <c r="O4806">
        <f>L4806*0.47*0.75</f>
        <v>8.4534907750179605E-3</v>
      </c>
      <c r="Q4806">
        <f>O4806*0.521</f>
        <v>4.4042686937843575E-3</v>
      </c>
      <c r="T4806">
        <f>(L4806*0.47*0.75)*(1+0.2)*0.521*3.67</f>
        <v>1.939639932742631E-2</v>
      </c>
    </row>
    <row r="4807" spans="1:20" x14ac:dyDescent="0.3">
      <c r="A4807" s="26">
        <v>39006</v>
      </c>
      <c r="B4807">
        <v>163</v>
      </c>
      <c r="C4807" t="s">
        <v>211</v>
      </c>
      <c r="D4807">
        <v>2</v>
      </c>
      <c r="E4807" t="s">
        <v>215</v>
      </c>
      <c r="F4807">
        <v>3</v>
      </c>
      <c r="G4807">
        <v>18.3</v>
      </c>
      <c r="H4807">
        <f t="shared" si="2575"/>
        <v>0.183</v>
      </c>
      <c r="I4807">
        <v>8</v>
      </c>
      <c r="J4807">
        <v>4.8</v>
      </c>
      <c r="K4807">
        <f t="shared" si="2576"/>
        <v>2.6302260599999999E-2</v>
      </c>
      <c r="L4807">
        <f>0.000064*(G4807^1.958025*I4807^0.883501+0.000045*G4807^2)</f>
        <v>0.11911739632385769</v>
      </c>
      <c r="O4807">
        <f>L4807*0.44*0.75</f>
        <v>3.9308740786873034E-2</v>
      </c>
      <c r="Q4807">
        <f>O4807*0.52</f>
        <v>2.0440545209173978E-2</v>
      </c>
      <c r="T4807">
        <f>(L4807*0.44*0.75)*(1+0.2)*0.52*3.67</f>
        <v>9.0020161101202201E-2</v>
      </c>
    </row>
    <row r="4808" spans="1:20" x14ac:dyDescent="0.3">
      <c r="A4808" s="26">
        <v>39006</v>
      </c>
      <c r="B4808">
        <v>163</v>
      </c>
      <c r="C4808" t="s">
        <v>211</v>
      </c>
      <c r="D4808">
        <v>3</v>
      </c>
      <c r="E4808" t="s">
        <v>214</v>
      </c>
      <c r="F4808">
        <v>3</v>
      </c>
      <c r="G4808">
        <v>10</v>
      </c>
      <c r="H4808">
        <f t="shared" si="2575"/>
        <v>0.1</v>
      </c>
      <c r="I4808">
        <v>5</v>
      </c>
      <c r="J4808">
        <v>0.8</v>
      </c>
      <c r="K4808">
        <f t="shared" si="2576"/>
        <v>7.8540000000000016E-3</v>
      </c>
      <c r="L4808">
        <f t="shared" ref="L4808:L4809" si="2577">0.000081*(G4808^1.864042*I4808^0.850892+0.000027*G4808^2)</f>
        <v>2.3295877876834702E-2</v>
      </c>
      <c r="O4808">
        <f t="shared" ref="O4808:O4809" si="2578">L4808*0.47*0.75</f>
        <v>8.2117969515842319E-3</v>
      </c>
      <c r="Q4808">
        <f t="shared" ref="Q4808:Q4809" si="2579">O4808*0.521</f>
        <v>4.2783462117753851E-3</v>
      </c>
      <c r="T4808">
        <f t="shared" ref="T4808:T4809" si="2580">(L4808*0.47*0.75)*(1+0.2)*0.521*3.67</f>
        <v>1.8841836716658796E-2</v>
      </c>
    </row>
    <row r="4809" spans="1:20" x14ac:dyDescent="0.3">
      <c r="A4809" s="26">
        <v>39006</v>
      </c>
      <c r="B4809">
        <v>163</v>
      </c>
      <c r="C4809" t="s">
        <v>211</v>
      </c>
      <c r="D4809">
        <v>4</v>
      </c>
      <c r="E4809" t="s">
        <v>214</v>
      </c>
      <c r="F4809">
        <v>3</v>
      </c>
      <c r="G4809">
        <v>7.6</v>
      </c>
      <c r="H4809">
        <f t="shared" si="2575"/>
        <v>7.5999999999999998E-2</v>
      </c>
      <c r="I4809">
        <v>2.6</v>
      </c>
      <c r="J4809">
        <v>1</v>
      </c>
      <c r="K4809">
        <f t="shared" si="2576"/>
        <v>4.5364704E-3</v>
      </c>
      <c r="L4809">
        <f t="shared" si="2577"/>
        <v>8.0068723131732598E-3</v>
      </c>
      <c r="O4809">
        <f t="shared" si="2578"/>
        <v>2.8224224903935736E-3</v>
      </c>
      <c r="Q4809">
        <f t="shared" si="2579"/>
        <v>1.4704821174950518E-3</v>
      </c>
      <c r="T4809">
        <f t="shared" si="2580"/>
        <v>6.4760032454482079E-3</v>
      </c>
    </row>
    <row r="4810" spans="1:20" x14ac:dyDescent="0.3">
      <c r="A4810" s="26">
        <v>39006</v>
      </c>
      <c r="B4810">
        <v>163</v>
      </c>
      <c r="C4810" t="s">
        <v>211</v>
      </c>
      <c r="D4810">
        <v>5</v>
      </c>
      <c r="E4810" t="s">
        <v>212</v>
      </c>
      <c r="F4810">
        <v>3</v>
      </c>
      <c r="G4810">
        <v>10.5</v>
      </c>
      <c r="H4810">
        <f t="shared" si="2575"/>
        <v>0.105</v>
      </c>
      <c r="I4810">
        <v>6</v>
      </c>
      <c r="J4810">
        <v>1.9</v>
      </c>
      <c r="K4810">
        <f t="shared" si="2576"/>
        <v>8.659034999999999E-3</v>
      </c>
      <c r="L4810">
        <f t="shared" ref="L4810:L4811" si="2581">0.000062*(G4810^1.947206*I4810^0.894551+0.000039*G4810^2)</f>
        <v>2.9988687570389357E-2</v>
      </c>
      <c r="O4810">
        <f>L4810*0.47*0.75</f>
        <v>1.0571012368562248E-2</v>
      </c>
      <c r="Q4810">
        <f t="shared" ref="Q4810:Q4811" si="2582">O4810*0.52</f>
        <v>5.4969264316523693E-3</v>
      </c>
      <c r="T4810">
        <f>(L4810*0.47*0.75)*(1+0.2)*0.52*3.67</f>
        <v>2.420846400499703E-2</v>
      </c>
    </row>
    <row r="4811" spans="1:20" x14ac:dyDescent="0.3">
      <c r="A4811" s="26">
        <v>39006</v>
      </c>
      <c r="B4811">
        <v>163</v>
      </c>
      <c r="C4811" t="s">
        <v>211</v>
      </c>
      <c r="D4811">
        <v>6</v>
      </c>
      <c r="E4811" t="s">
        <v>212</v>
      </c>
      <c r="F4811">
        <v>3</v>
      </c>
      <c r="G4811">
        <v>15.3</v>
      </c>
      <c r="H4811">
        <f t="shared" si="2575"/>
        <v>0.153</v>
      </c>
      <c r="I4811">
        <v>9.6</v>
      </c>
      <c r="J4811">
        <v>2.5</v>
      </c>
      <c r="K4811">
        <f t="shared" si="2576"/>
        <v>1.83854286E-2</v>
      </c>
      <c r="L4811">
        <f t="shared" si="2581"/>
        <v>9.5043900711529378E-2</v>
      </c>
      <c r="O4811">
        <f>L4811*0.47*0.75</f>
        <v>3.3502975000814103E-2</v>
      </c>
      <c r="Q4811">
        <f t="shared" si="2582"/>
        <v>1.7421547000423334E-2</v>
      </c>
      <c r="T4811">
        <f>(L4811*0.47*0.75)*(1+0.2)*0.52*3.67</f>
        <v>7.6724492989864349E-2</v>
      </c>
    </row>
    <row r="4812" spans="1:20" x14ac:dyDescent="0.3">
      <c r="A4812" s="26">
        <v>39006</v>
      </c>
      <c r="B4812">
        <v>163</v>
      </c>
      <c r="C4812" t="s">
        <v>211</v>
      </c>
      <c r="D4812">
        <v>7</v>
      </c>
      <c r="E4812" t="s">
        <v>220</v>
      </c>
      <c r="F4812">
        <v>3</v>
      </c>
      <c r="G4812">
        <v>16.5</v>
      </c>
      <c r="H4812">
        <f t="shared" si="2575"/>
        <v>0.16500000000000001</v>
      </c>
      <c r="I4812">
        <v>6</v>
      </c>
      <c r="J4812">
        <v>1</v>
      </c>
      <c r="K4812">
        <f t="shared" si="2576"/>
        <v>2.1382515000000001E-2</v>
      </c>
      <c r="L4812">
        <f t="shared" ref="L4812:L4813" si="2583">0.000084*(G4812^1.894314*I4812^0.808223+0.000031*G4812^2)</f>
        <v>7.2360266779402271E-2</v>
      </c>
      <c r="O4812">
        <f>L4812*0.78*1.07</f>
        <v>6.039187865408914E-2</v>
      </c>
      <c r="Q4812">
        <f t="shared" ref="Q4812:Q4813" si="2584">O4812*0.531</f>
        <v>3.2068087565321333E-2</v>
      </c>
      <c r="T4812">
        <f>(L4812*0.78*1.07)*(1+0.2)*0.531*3.67</f>
        <v>0.14122785763767515</v>
      </c>
    </row>
    <row r="4813" spans="1:20" x14ac:dyDescent="0.3">
      <c r="A4813" s="26">
        <v>39006</v>
      </c>
      <c r="B4813">
        <v>163</v>
      </c>
      <c r="C4813" t="s">
        <v>211</v>
      </c>
      <c r="D4813">
        <v>8</v>
      </c>
      <c r="E4813" t="s">
        <v>220</v>
      </c>
      <c r="F4813">
        <v>3</v>
      </c>
      <c r="G4813">
        <v>16</v>
      </c>
      <c r="H4813">
        <f t="shared" si="2575"/>
        <v>0.16</v>
      </c>
      <c r="I4813">
        <v>5.8</v>
      </c>
      <c r="J4813">
        <v>1.7</v>
      </c>
      <c r="K4813">
        <f t="shared" si="2576"/>
        <v>2.0106240000000001E-2</v>
      </c>
      <c r="L4813">
        <f t="shared" si="2583"/>
        <v>6.6417886101321003E-2</v>
      </c>
      <c r="O4813">
        <f>L4813*0.78*1.07</f>
        <v>5.5432367740162511E-2</v>
      </c>
      <c r="Q4813">
        <f t="shared" si="2584"/>
        <v>2.9434587270026295E-2</v>
      </c>
      <c r="T4813">
        <f>(L4813*0.78*1.07)*(1+0.2)*0.531*3.67</f>
        <v>0.12962992233719578</v>
      </c>
    </row>
    <row r="4814" spans="1:20" x14ac:dyDescent="0.3">
      <c r="A4814" s="26">
        <v>39006</v>
      </c>
      <c r="B4814">
        <v>163</v>
      </c>
      <c r="C4814" t="s">
        <v>211</v>
      </c>
      <c r="D4814">
        <v>9</v>
      </c>
      <c r="E4814" t="s">
        <v>215</v>
      </c>
      <c r="F4814">
        <v>3</v>
      </c>
      <c r="G4814">
        <v>7.5</v>
      </c>
      <c r="H4814">
        <f t="shared" si="2575"/>
        <v>7.4999999999999997E-2</v>
      </c>
      <c r="I4814">
        <v>1.9</v>
      </c>
      <c r="J4814">
        <v>1.2</v>
      </c>
      <c r="K4814">
        <f t="shared" si="2576"/>
        <v>4.4178749999999999E-3</v>
      </c>
      <c r="L4814">
        <f t="shared" ref="L4814:L4826" si="2585">0.000064*(G4814^1.958025*I4814^0.883501+0.000045*G4814^2)</f>
        <v>5.8326101874995621E-3</v>
      </c>
      <c r="O4814">
        <f t="shared" ref="O4814:O4826" si="2586">L4814*0.44*0.75</f>
        <v>1.9247613618748557E-3</v>
      </c>
      <c r="Q4814">
        <f t="shared" ref="Q4814:Q4826" si="2587">O4814*0.52</f>
        <v>1.000875908174925E-3</v>
      </c>
      <c r="T4814">
        <f t="shared" ref="T4814:T4826" si="2588">(L4814*0.44*0.75)*(1+0.2)*0.52*3.67</f>
        <v>4.4078574996023693E-3</v>
      </c>
    </row>
    <row r="4815" spans="1:20" x14ac:dyDescent="0.3">
      <c r="A4815" s="26">
        <v>39006</v>
      </c>
      <c r="B4815">
        <v>163</v>
      </c>
      <c r="C4815" t="s">
        <v>211</v>
      </c>
      <c r="D4815">
        <v>10</v>
      </c>
      <c r="E4815" t="s">
        <v>215</v>
      </c>
      <c r="F4815">
        <v>5</v>
      </c>
      <c r="G4815">
        <v>17</v>
      </c>
      <c r="H4815">
        <f t="shared" si="2575"/>
        <v>0.17</v>
      </c>
      <c r="I4815">
        <v>10</v>
      </c>
      <c r="J4815">
        <v>6.5</v>
      </c>
      <c r="K4815">
        <f t="shared" si="2576"/>
        <v>2.2698060000000003E-2</v>
      </c>
      <c r="L4815">
        <f t="shared" si="2585"/>
        <v>0.12558379465309194</v>
      </c>
      <c r="O4815">
        <f t="shared" si="2586"/>
        <v>4.1442652235520343E-2</v>
      </c>
      <c r="Q4815">
        <f t="shared" si="2587"/>
        <v>2.1550179162470578E-2</v>
      </c>
      <c r="T4815">
        <f t="shared" si="2588"/>
        <v>9.4906989031520422E-2</v>
      </c>
    </row>
    <row r="4816" spans="1:20" x14ac:dyDescent="0.3">
      <c r="A4816" s="26">
        <v>39006</v>
      </c>
      <c r="B4816">
        <v>163</v>
      </c>
      <c r="C4816" t="s">
        <v>211</v>
      </c>
      <c r="D4816">
        <v>11</v>
      </c>
      <c r="E4816" t="s">
        <v>215</v>
      </c>
      <c r="F4816">
        <v>3</v>
      </c>
      <c r="G4816">
        <v>17.5</v>
      </c>
      <c r="H4816">
        <f t="shared" si="2575"/>
        <v>0.17499999999999999</v>
      </c>
      <c r="I4816">
        <v>9.6</v>
      </c>
      <c r="J4816">
        <v>5</v>
      </c>
      <c r="K4816">
        <f t="shared" si="2576"/>
        <v>2.4052874999999998E-2</v>
      </c>
      <c r="L4816">
        <f t="shared" si="2585"/>
        <v>0.12820948438522037</v>
      </c>
      <c r="O4816">
        <f t="shared" si="2586"/>
        <v>4.230912984712272E-2</v>
      </c>
      <c r="Q4816">
        <f t="shared" si="2587"/>
        <v>2.2000747520503815E-2</v>
      </c>
      <c r="T4816">
        <f t="shared" si="2588"/>
        <v>9.6891292080298785E-2</v>
      </c>
    </row>
    <row r="4817" spans="1:20" x14ac:dyDescent="0.3">
      <c r="A4817" s="26">
        <v>39006</v>
      </c>
      <c r="B4817">
        <v>163</v>
      </c>
      <c r="C4817" t="s">
        <v>211</v>
      </c>
      <c r="D4817">
        <v>12</v>
      </c>
      <c r="E4817" t="s">
        <v>215</v>
      </c>
      <c r="F4817">
        <v>3</v>
      </c>
      <c r="G4817">
        <v>12</v>
      </c>
      <c r="H4817">
        <f t="shared" si="2575"/>
        <v>0.12</v>
      </c>
      <c r="I4817">
        <v>6.7</v>
      </c>
      <c r="J4817">
        <v>4.4000000000000004</v>
      </c>
      <c r="K4817">
        <f t="shared" si="2576"/>
        <v>1.130976E-2</v>
      </c>
      <c r="L4817">
        <f t="shared" si="2585"/>
        <v>4.4574428966305812E-2</v>
      </c>
      <c r="O4817">
        <f t="shared" si="2586"/>
        <v>1.4709561558880917E-2</v>
      </c>
      <c r="Q4817">
        <f t="shared" si="2587"/>
        <v>7.6489720106180771E-3</v>
      </c>
      <c r="T4817">
        <f t="shared" si="2588"/>
        <v>3.3686072734762006E-2</v>
      </c>
    </row>
    <row r="4818" spans="1:20" x14ac:dyDescent="0.3">
      <c r="A4818" s="26">
        <v>39006</v>
      </c>
      <c r="B4818">
        <v>163</v>
      </c>
      <c r="C4818" t="s">
        <v>211</v>
      </c>
      <c r="D4818">
        <v>13</v>
      </c>
      <c r="E4818" t="s">
        <v>215</v>
      </c>
      <c r="F4818">
        <v>3</v>
      </c>
      <c r="G4818">
        <v>12.3</v>
      </c>
      <c r="H4818">
        <f t="shared" si="2575"/>
        <v>0.12300000000000001</v>
      </c>
      <c r="I4818">
        <v>7</v>
      </c>
      <c r="J4818">
        <v>4.5999999999999996</v>
      </c>
      <c r="K4818">
        <f t="shared" si="2576"/>
        <v>1.1882316600000003E-2</v>
      </c>
      <c r="L4818">
        <f t="shared" si="2585"/>
        <v>4.8628434061989863E-2</v>
      </c>
      <c r="O4818">
        <f t="shared" si="2586"/>
        <v>1.6047383240456653E-2</v>
      </c>
      <c r="Q4818">
        <f t="shared" si="2587"/>
        <v>8.3446392850374598E-3</v>
      </c>
      <c r="T4818">
        <f t="shared" si="2588"/>
        <v>3.6749791411304973E-2</v>
      </c>
    </row>
    <row r="4819" spans="1:20" x14ac:dyDescent="0.3">
      <c r="A4819" s="26">
        <v>39006</v>
      </c>
      <c r="B4819">
        <v>163</v>
      </c>
      <c r="C4819" t="s">
        <v>211</v>
      </c>
      <c r="D4819">
        <v>14</v>
      </c>
      <c r="E4819" t="s">
        <v>215</v>
      </c>
      <c r="F4819">
        <v>3</v>
      </c>
      <c r="G4819">
        <v>14.8</v>
      </c>
      <c r="H4819">
        <f t="shared" si="2575"/>
        <v>0.14800000000000002</v>
      </c>
      <c r="I4819">
        <v>6.7</v>
      </c>
      <c r="J4819">
        <v>2.8</v>
      </c>
      <c r="K4819">
        <f t="shared" si="2576"/>
        <v>1.7203401600000005E-2</v>
      </c>
      <c r="L4819">
        <f t="shared" si="2585"/>
        <v>6.7208416013337727E-2</v>
      </c>
      <c r="O4819">
        <f t="shared" si="2586"/>
        <v>2.2178777284401451E-2</v>
      </c>
      <c r="Q4819">
        <f t="shared" si="2587"/>
        <v>1.1532964187888755E-2</v>
      </c>
      <c r="T4819">
        <f t="shared" si="2588"/>
        <v>5.0791174283462075E-2</v>
      </c>
    </row>
    <row r="4820" spans="1:20" x14ac:dyDescent="0.3">
      <c r="A4820" s="26">
        <v>39006</v>
      </c>
      <c r="B4820">
        <v>163</v>
      </c>
      <c r="C4820" t="s">
        <v>211</v>
      </c>
      <c r="D4820">
        <v>15</v>
      </c>
      <c r="E4820" t="s">
        <v>215</v>
      </c>
      <c r="F4820">
        <v>3</v>
      </c>
      <c r="G4820">
        <v>11</v>
      </c>
      <c r="H4820">
        <f t="shared" si="2575"/>
        <v>0.11</v>
      </c>
      <c r="I4820">
        <v>5.0999999999999996</v>
      </c>
      <c r="J4820">
        <v>2.5</v>
      </c>
      <c r="K4820">
        <f t="shared" si="2576"/>
        <v>9.503339999999999E-3</v>
      </c>
      <c r="L4820">
        <f t="shared" si="2585"/>
        <v>2.953908020400588E-2</v>
      </c>
      <c r="O4820">
        <f t="shared" si="2586"/>
        <v>9.7478964673219405E-3</v>
      </c>
      <c r="Q4820">
        <f t="shared" si="2587"/>
        <v>5.0689061630074094E-3</v>
      </c>
      <c r="T4820">
        <f t="shared" si="2588"/>
        <v>2.2323462741884629E-2</v>
      </c>
    </row>
    <row r="4821" spans="1:20" x14ac:dyDescent="0.3">
      <c r="A4821" s="26">
        <v>39006</v>
      </c>
      <c r="B4821">
        <v>163</v>
      </c>
      <c r="C4821" t="s">
        <v>211</v>
      </c>
      <c r="D4821">
        <v>16</v>
      </c>
      <c r="E4821" t="s">
        <v>215</v>
      </c>
      <c r="F4821">
        <v>3</v>
      </c>
      <c r="G4821">
        <v>11.8</v>
      </c>
      <c r="H4821">
        <f t="shared" si="2575"/>
        <v>0.11800000000000001</v>
      </c>
      <c r="I4821">
        <v>5.5</v>
      </c>
      <c r="J4821">
        <v>2.7</v>
      </c>
      <c r="K4821">
        <f t="shared" si="2576"/>
        <v>1.0935909600000002E-2</v>
      </c>
      <c r="L4821">
        <f t="shared" si="2585"/>
        <v>3.6229949183202513E-2</v>
      </c>
      <c r="O4821">
        <f t="shared" si="2586"/>
        <v>1.1955883230456828E-2</v>
      </c>
      <c r="Q4821">
        <f t="shared" si="2587"/>
        <v>6.2170592798375503E-3</v>
      </c>
      <c r="T4821">
        <f t="shared" si="2588"/>
        <v>2.7379929068404571E-2</v>
      </c>
    </row>
    <row r="4822" spans="1:20" x14ac:dyDescent="0.3">
      <c r="A4822" s="26">
        <v>39006</v>
      </c>
      <c r="B4822">
        <v>163</v>
      </c>
      <c r="C4822" t="s">
        <v>211</v>
      </c>
      <c r="D4822">
        <v>17</v>
      </c>
      <c r="E4822" t="s">
        <v>215</v>
      </c>
      <c r="F4822">
        <v>3</v>
      </c>
      <c r="G4822">
        <v>11</v>
      </c>
      <c r="H4822">
        <f t="shared" si="2575"/>
        <v>0.11</v>
      </c>
      <c r="I4822">
        <v>6.9</v>
      </c>
      <c r="J4822">
        <v>4</v>
      </c>
      <c r="K4822">
        <f t="shared" si="2576"/>
        <v>9.503339999999999E-3</v>
      </c>
      <c r="L4822">
        <f t="shared" si="2585"/>
        <v>3.8581652008101139E-2</v>
      </c>
      <c r="O4822">
        <f t="shared" si="2586"/>
        <v>1.2731945162673376E-2</v>
      </c>
      <c r="Q4822">
        <f t="shared" si="2587"/>
        <v>6.6206114845901555E-3</v>
      </c>
      <c r="T4822">
        <f t="shared" si="2588"/>
        <v>2.9157172978135047E-2</v>
      </c>
    </row>
    <row r="4823" spans="1:20" x14ac:dyDescent="0.3">
      <c r="A4823" s="26">
        <v>39006</v>
      </c>
      <c r="B4823">
        <v>163</v>
      </c>
      <c r="C4823" t="s">
        <v>211</v>
      </c>
      <c r="D4823">
        <v>18</v>
      </c>
      <c r="E4823" t="s">
        <v>215</v>
      </c>
      <c r="F4823">
        <v>3</v>
      </c>
      <c r="G4823">
        <v>9</v>
      </c>
      <c r="H4823">
        <f t="shared" si="2575"/>
        <v>0.09</v>
      </c>
      <c r="I4823">
        <v>4.7</v>
      </c>
      <c r="J4823">
        <v>2.5</v>
      </c>
      <c r="K4823">
        <f t="shared" si="2576"/>
        <v>6.3617399999999994E-3</v>
      </c>
      <c r="L4823">
        <f t="shared" si="2585"/>
        <v>1.8553047387007728E-2</v>
      </c>
      <c r="O4823">
        <f t="shared" si="2586"/>
        <v>6.1225056377125506E-3</v>
      </c>
      <c r="Q4823">
        <f t="shared" si="2587"/>
        <v>3.1837029316105266E-3</v>
      </c>
      <c r="T4823">
        <f t="shared" si="2588"/>
        <v>1.4021027710812758E-2</v>
      </c>
    </row>
    <row r="4824" spans="1:20" x14ac:dyDescent="0.3">
      <c r="A4824" s="26">
        <v>39006</v>
      </c>
      <c r="B4824">
        <v>163</v>
      </c>
      <c r="C4824" t="s">
        <v>211</v>
      </c>
      <c r="D4824">
        <v>19</v>
      </c>
      <c r="E4824" t="s">
        <v>215</v>
      </c>
      <c r="F4824">
        <v>3</v>
      </c>
      <c r="G4824">
        <v>10.7</v>
      </c>
      <c r="H4824">
        <f t="shared" si="2575"/>
        <v>0.107</v>
      </c>
      <c r="I4824">
        <v>5</v>
      </c>
      <c r="J4824">
        <v>2.9</v>
      </c>
      <c r="K4824">
        <f t="shared" si="2576"/>
        <v>8.9920445999999987E-3</v>
      </c>
      <c r="L4824">
        <f t="shared" si="2585"/>
        <v>2.7496983368135726E-2</v>
      </c>
      <c r="O4824">
        <f t="shared" si="2586"/>
        <v>9.0740045114847886E-3</v>
      </c>
      <c r="Q4824">
        <f t="shared" si="2587"/>
        <v>4.7184823459720899E-3</v>
      </c>
      <c r="T4824">
        <f t="shared" si="2588"/>
        <v>2.0780196251661085E-2</v>
      </c>
    </row>
    <row r="4825" spans="1:20" x14ac:dyDescent="0.3">
      <c r="A4825" s="26">
        <v>39006</v>
      </c>
      <c r="B4825">
        <v>163</v>
      </c>
      <c r="C4825" t="s">
        <v>211</v>
      </c>
      <c r="D4825">
        <v>20</v>
      </c>
      <c r="E4825" t="s">
        <v>215</v>
      </c>
      <c r="F4825">
        <v>3</v>
      </c>
      <c r="G4825">
        <v>15.8</v>
      </c>
      <c r="H4825">
        <f t="shared" si="2575"/>
        <v>0.158</v>
      </c>
      <c r="I4825">
        <v>5</v>
      </c>
      <c r="J4825">
        <v>2.4</v>
      </c>
      <c r="K4825">
        <f t="shared" si="2576"/>
        <v>1.96067256E-2</v>
      </c>
      <c r="L4825">
        <f t="shared" si="2585"/>
        <v>5.8982952513024288E-2</v>
      </c>
      <c r="O4825">
        <f t="shared" si="2586"/>
        <v>1.9464374329298016E-2</v>
      </c>
      <c r="Q4825">
        <f t="shared" si="2587"/>
        <v>1.0121474651234969E-2</v>
      </c>
      <c r="T4825">
        <f t="shared" si="2588"/>
        <v>4.4574974364038802E-2</v>
      </c>
    </row>
    <row r="4826" spans="1:20" x14ac:dyDescent="0.3">
      <c r="A4826" s="26">
        <v>39006</v>
      </c>
      <c r="B4826">
        <v>163</v>
      </c>
      <c r="C4826" t="s">
        <v>211</v>
      </c>
      <c r="D4826">
        <v>21</v>
      </c>
      <c r="E4826" t="s">
        <v>215</v>
      </c>
      <c r="F4826">
        <v>3</v>
      </c>
      <c r="G4826">
        <v>14.5</v>
      </c>
      <c r="H4826">
        <f t="shared" si="2575"/>
        <v>0.14499999999999999</v>
      </c>
      <c r="I4826">
        <v>4.7</v>
      </c>
      <c r="J4826">
        <v>1.9</v>
      </c>
      <c r="K4826">
        <f t="shared" si="2576"/>
        <v>1.6513034999999999E-2</v>
      </c>
      <c r="L4826">
        <f t="shared" si="2585"/>
        <v>4.7203288684628114E-2</v>
      </c>
      <c r="O4826">
        <f t="shared" si="2586"/>
        <v>1.5577085265927278E-2</v>
      </c>
      <c r="Q4826">
        <f t="shared" si="2587"/>
        <v>8.100084338282184E-3</v>
      </c>
      <c r="T4826">
        <f t="shared" si="2588"/>
        <v>3.5672771425794739E-2</v>
      </c>
    </row>
    <row r="4827" spans="1:20" s="13" customFormat="1" x14ac:dyDescent="0.3">
      <c r="A4827" s="29"/>
      <c r="H4827"/>
      <c r="K4827"/>
      <c r="L4827"/>
      <c r="M4827"/>
      <c r="N4827"/>
      <c r="O4827"/>
      <c r="P4827"/>
    </row>
    <row r="4828" spans="1:20" x14ac:dyDescent="0.3">
      <c r="A4828" s="26">
        <v>39006</v>
      </c>
      <c r="B4828">
        <v>163</v>
      </c>
      <c r="C4828" t="s">
        <v>211</v>
      </c>
      <c r="D4828">
        <v>23</v>
      </c>
      <c r="E4828" t="s">
        <v>214</v>
      </c>
      <c r="F4828">
        <v>3</v>
      </c>
      <c r="G4828">
        <v>10.6</v>
      </c>
      <c r="H4828">
        <f t="shared" si="2575"/>
        <v>0.106</v>
      </c>
      <c r="I4828">
        <v>5</v>
      </c>
      <c r="J4828">
        <v>2.5</v>
      </c>
      <c r="K4828">
        <f t="shared" si="2576"/>
        <v>8.824754399999999E-3</v>
      </c>
      <c r="L4828">
        <f>0.000081*(G4828^1.864042*I4828^0.850892+0.000027*G4828^2)</f>
        <v>2.596870596774209E-2</v>
      </c>
      <c r="O4828">
        <f>L4828*0.47*0.75</f>
        <v>9.153968853629086E-3</v>
      </c>
      <c r="Q4828">
        <f>O4828*0.521</f>
        <v>4.7692177727407543E-3</v>
      </c>
      <c r="T4828">
        <f>(L4828*0.47*0.75)*(1+0.2)*0.521*3.67</f>
        <v>2.100363507115028E-2</v>
      </c>
    </row>
    <row r="4829" spans="1:20" x14ac:dyDescent="0.3">
      <c r="A4829" s="26">
        <v>39006</v>
      </c>
      <c r="B4829">
        <v>163</v>
      </c>
      <c r="C4829" t="s">
        <v>211</v>
      </c>
      <c r="D4829">
        <v>24</v>
      </c>
      <c r="E4829" t="s">
        <v>215</v>
      </c>
      <c r="F4829">
        <v>5</v>
      </c>
      <c r="G4829">
        <v>26</v>
      </c>
      <c r="H4829">
        <f t="shared" si="2575"/>
        <v>0.26</v>
      </c>
      <c r="I4829">
        <v>7.8</v>
      </c>
      <c r="J4829">
        <v>2.8</v>
      </c>
      <c r="K4829">
        <f t="shared" si="2576"/>
        <v>5.3093040000000008E-2</v>
      </c>
      <c r="L4829">
        <f t="shared" ref="L4829:L4830" si="2589">0.000064*(G4829^1.958025*I4829^0.883501+0.000045*G4829^2)</f>
        <v>0.23168786449912968</v>
      </c>
      <c r="O4829">
        <f>L4829*0.44*0.75</f>
        <v>7.6456995284712795E-2</v>
      </c>
      <c r="Q4829">
        <f t="shared" ref="Q4829:Q4830" si="2590">O4829*0.52</f>
        <v>3.9757637548050652E-2</v>
      </c>
      <c r="T4829">
        <f>(L4829*0.44*0.75)*(1+0.2)*0.52*3.67</f>
        <v>0.17509263576161507</v>
      </c>
    </row>
    <row r="4830" spans="1:20" x14ac:dyDescent="0.3">
      <c r="A4830" s="26">
        <v>39006</v>
      </c>
      <c r="B4830">
        <v>163</v>
      </c>
      <c r="C4830" t="s">
        <v>211</v>
      </c>
      <c r="D4830">
        <v>25</v>
      </c>
      <c r="E4830" t="s">
        <v>215</v>
      </c>
      <c r="F4830">
        <v>4</v>
      </c>
      <c r="G4830">
        <v>19.3</v>
      </c>
      <c r="H4830">
        <f t="shared" si="2575"/>
        <v>0.193</v>
      </c>
      <c r="I4830">
        <v>9</v>
      </c>
      <c r="J4830">
        <v>5.0999999999999996</v>
      </c>
      <c r="K4830">
        <f t="shared" si="2576"/>
        <v>2.9255364600000004E-2</v>
      </c>
      <c r="L4830">
        <f t="shared" si="2589"/>
        <v>0.14669344617589686</v>
      </c>
      <c r="O4830">
        <f>L4830*0.44*0.75</f>
        <v>4.8408837238045968E-2</v>
      </c>
      <c r="Q4830">
        <f t="shared" si="2590"/>
        <v>2.5172595363783905E-2</v>
      </c>
      <c r="T4830">
        <f>(L4830*0.44*0.75)*(1+0.2)*0.52*3.67</f>
        <v>0.11086010998210431</v>
      </c>
    </row>
    <row r="4831" spans="1:20" x14ac:dyDescent="0.3">
      <c r="A4831" s="26">
        <v>39006</v>
      </c>
      <c r="B4831">
        <v>163</v>
      </c>
      <c r="C4831" t="s">
        <v>211</v>
      </c>
      <c r="D4831">
        <v>26</v>
      </c>
      <c r="E4831" t="s">
        <v>214</v>
      </c>
      <c r="F4831">
        <v>3</v>
      </c>
      <c r="G4831">
        <v>7.7</v>
      </c>
      <c r="H4831">
        <f t="shared" si="2575"/>
        <v>7.6999999999999999E-2</v>
      </c>
      <c r="I4831">
        <v>3.2</v>
      </c>
      <c r="J4831">
        <v>1.8</v>
      </c>
      <c r="K4831">
        <f t="shared" si="2576"/>
        <v>4.6566365999999998E-3</v>
      </c>
      <c r="L4831">
        <f>0.000081*(G4831^1.864042*I4831^0.850892+0.000027*G4831^2)</f>
        <v>9.7898218965270095E-3</v>
      </c>
      <c r="O4831">
        <f>L4831*0.47*0.75</f>
        <v>3.4509122185257704E-3</v>
      </c>
      <c r="Q4831">
        <f>O4831*0.521</f>
        <v>1.7979252658519265E-3</v>
      </c>
      <c r="T4831">
        <f>(L4831*0.47*0.75)*(1+0.2)*0.521*3.67</f>
        <v>7.9180628708118844E-3</v>
      </c>
    </row>
    <row r="4832" spans="1:20" x14ac:dyDescent="0.3">
      <c r="A4832" s="26">
        <v>39006</v>
      </c>
      <c r="B4832">
        <v>163</v>
      </c>
      <c r="C4832" t="s">
        <v>211</v>
      </c>
      <c r="D4832">
        <v>27</v>
      </c>
      <c r="E4832" t="s">
        <v>215</v>
      </c>
      <c r="F4832">
        <v>5</v>
      </c>
      <c r="G4832">
        <v>11</v>
      </c>
      <c r="H4832">
        <f t="shared" si="2575"/>
        <v>0.11</v>
      </c>
      <c r="I4832">
        <v>3.8</v>
      </c>
      <c r="J4832">
        <v>1.9</v>
      </c>
      <c r="K4832">
        <f t="shared" si="2576"/>
        <v>9.503339999999999E-3</v>
      </c>
      <c r="L4832">
        <f>0.000064*(G4832^1.958025*I4832^0.883501+0.000045*G4832^2)</f>
        <v>2.2777125687406936E-2</v>
      </c>
      <c r="O4832">
        <f>L4832*0.44*0.75</f>
        <v>7.5164514768442884E-3</v>
      </c>
      <c r="Q4832">
        <f>O4832*0.52</f>
        <v>3.9085547679590304E-3</v>
      </c>
      <c r="T4832">
        <f>(L4832*0.44*0.75)*(1+0.2)*0.52*3.67</f>
        <v>1.7213275198091564E-2</v>
      </c>
    </row>
    <row r="4833" spans="1:20" x14ac:dyDescent="0.3">
      <c r="A4833" s="26">
        <v>39006</v>
      </c>
      <c r="B4833">
        <v>163</v>
      </c>
      <c r="C4833" t="s">
        <v>211</v>
      </c>
      <c r="D4833">
        <v>28</v>
      </c>
      <c r="E4833" t="s">
        <v>214</v>
      </c>
      <c r="F4833">
        <v>3</v>
      </c>
      <c r="G4833">
        <v>8</v>
      </c>
      <c r="H4833">
        <f t="shared" si="2575"/>
        <v>0.08</v>
      </c>
      <c r="I4833">
        <v>3.6</v>
      </c>
      <c r="J4833">
        <v>1.9</v>
      </c>
      <c r="K4833">
        <f t="shared" si="2576"/>
        <v>5.0265600000000002E-3</v>
      </c>
      <c r="L4833">
        <f t="shared" ref="L4833:L4839" si="2591">0.000081*(G4833^1.864042*I4833^0.850892+0.000027*G4833^2)</f>
        <v>1.1620940103840257E-2</v>
      </c>
      <c r="O4833">
        <f t="shared" ref="O4833:O4839" si="2592">L4833*0.47*0.75</f>
        <v>4.0963813866036905E-3</v>
      </c>
      <c r="Q4833">
        <f t="shared" ref="Q4833:Q4839" si="2593">O4833*0.521</f>
        <v>2.134214702420523E-3</v>
      </c>
      <c r="T4833">
        <f t="shared" ref="T4833:T4839" si="2594">(L4833*0.47*0.75)*(1+0.2)*0.521*3.67</f>
        <v>9.3990815494599828E-3</v>
      </c>
    </row>
    <row r="4834" spans="1:20" x14ac:dyDescent="0.3">
      <c r="A4834" s="26">
        <v>39006</v>
      </c>
      <c r="B4834">
        <v>163</v>
      </c>
      <c r="C4834" t="s">
        <v>211</v>
      </c>
      <c r="D4834">
        <v>29</v>
      </c>
      <c r="E4834" t="s">
        <v>214</v>
      </c>
      <c r="F4834">
        <v>3</v>
      </c>
      <c r="G4834">
        <v>13.7</v>
      </c>
      <c r="H4834">
        <f t="shared" si="2575"/>
        <v>0.13699999999999998</v>
      </c>
      <c r="I4834">
        <v>4</v>
      </c>
      <c r="J4834">
        <v>1.9</v>
      </c>
      <c r="K4834">
        <f t="shared" si="2576"/>
        <v>1.4741172599999994E-2</v>
      </c>
      <c r="L4834">
        <f t="shared" si="2591"/>
        <v>3.4647593360587668E-2</v>
      </c>
      <c r="O4834">
        <f t="shared" si="2592"/>
        <v>1.2213276659607152E-2</v>
      </c>
      <c r="Q4834">
        <f t="shared" si="2593"/>
        <v>6.363117139655327E-3</v>
      </c>
      <c r="T4834">
        <f t="shared" si="2594"/>
        <v>2.8023167883042054E-2</v>
      </c>
    </row>
    <row r="4835" spans="1:20" x14ac:dyDescent="0.3">
      <c r="A4835" s="26">
        <v>39006</v>
      </c>
      <c r="B4835">
        <v>163</v>
      </c>
      <c r="C4835" t="s">
        <v>211</v>
      </c>
      <c r="D4835">
        <v>30</v>
      </c>
      <c r="E4835" t="s">
        <v>214</v>
      </c>
      <c r="F4835">
        <v>3</v>
      </c>
      <c r="G4835">
        <v>14</v>
      </c>
      <c r="H4835">
        <f t="shared" si="2575"/>
        <v>0.14000000000000001</v>
      </c>
      <c r="I4835">
        <v>3.9</v>
      </c>
      <c r="J4835">
        <v>1</v>
      </c>
      <c r="K4835">
        <f t="shared" si="2576"/>
        <v>1.5393840000000002E-2</v>
      </c>
      <c r="L4835">
        <f t="shared" si="2591"/>
        <v>3.5306383410375217E-2</v>
      </c>
      <c r="O4835">
        <f t="shared" si="2592"/>
        <v>1.2445500152157264E-2</v>
      </c>
      <c r="Q4835">
        <f t="shared" si="2593"/>
        <v>6.4841055792739348E-3</v>
      </c>
      <c r="T4835">
        <f t="shared" si="2594"/>
        <v>2.8556000971122406E-2</v>
      </c>
    </row>
    <row r="4836" spans="1:20" x14ac:dyDescent="0.3">
      <c r="A4836" s="26">
        <v>39006</v>
      </c>
      <c r="B4836">
        <v>163</v>
      </c>
      <c r="C4836" t="s">
        <v>211</v>
      </c>
      <c r="D4836">
        <v>31</v>
      </c>
      <c r="E4836" t="s">
        <v>214</v>
      </c>
      <c r="F4836">
        <v>3</v>
      </c>
      <c r="G4836">
        <v>21</v>
      </c>
      <c r="H4836">
        <f t="shared" si="2575"/>
        <v>0.21</v>
      </c>
      <c r="I4836">
        <v>4.4000000000000004</v>
      </c>
      <c r="J4836">
        <v>2.1</v>
      </c>
      <c r="K4836">
        <f t="shared" si="2576"/>
        <v>3.4636139999999996E-2</v>
      </c>
      <c r="L4836">
        <f t="shared" si="2591"/>
        <v>8.3305002233513392E-2</v>
      </c>
      <c r="O4836">
        <f t="shared" si="2592"/>
        <v>2.9365013287313467E-2</v>
      </c>
      <c r="Q4836">
        <f t="shared" si="2593"/>
        <v>1.5299171922690317E-2</v>
      </c>
      <c r="T4836">
        <f t="shared" si="2594"/>
        <v>6.7377553147528149E-2</v>
      </c>
    </row>
    <row r="4837" spans="1:20" x14ac:dyDescent="0.3">
      <c r="A4837" s="26">
        <v>39006</v>
      </c>
      <c r="B4837">
        <v>163</v>
      </c>
      <c r="C4837" t="s">
        <v>211</v>
      </c>
      <c r="D4837">
        <v>32</v>
      </c>
      <c r="E4837" t="s">
        <v>214</v>
      </c>
      <c r="F4837">
        <v>5</v>
      </c>
      <c r="G4837">
        <v>13.5</v>
      </c>
      <c r="H4837">
        <f t="shared" si="2575"/>
        <v>0.13500000000000001</v>
      </c>
      <c r="I4837">
        <v>4.5</v>
      </c>
      <c r="J4837">
        <v>2.5</v>
      </c>
      <c r="K4837">
        <f t="shared" si="2576"/>
        <v>1.4313915000000002E-2</v>
      </c>
      <c r="L4837">
        <f t="shared" si="2591"/>
        <v>3.7264267168784927E-2</v>
      </c>
      <c r="O4837">
        <f t="shared" si="2592"/>
        <v>1.3135654176996686E-2</v>
      </c>
      <c r="Q4837">
        <f t="shared" si="2593"/>
        <v>6.8436758262152737E-3</v>
      </c>
      <c r="T4837">
        <f t="shared" si="2594"/>
        <v>3.0139548338652063E-2</v>
      </c>
    </row>
    <row r="4838" spans="1:20" x14ac:dyDescent="0.3">
      <c r="A4838" s="26">
        <v>39006</v>
      </c>
      <c r="B4838">
        <v>163</v>
      </c>
      <c r="C4838" t="s">
        <v>211</v>
      </c>
      <c r="D4838">
        <v>33</v>
      </c>
      <c r="E4838" t="s">
        <v>214</v>
      </c>
      <c r="F4838">
        <v>3</v>
      </c>
      <c r="G4838">
        <v>8.5</v>
      </c>
      <c r="H4838">
        <f t="shared" si="2575"/>
        <v>8.5000000000000006E-2</v>
      </c>
      <c r="I4838">
        <v>3.5</v>
      </c>
      <c r="J4838">
        <v>1.5</v>
      </c>
      <c r="K4838">
        <f t="shared" si="2576"/>
        <v>5.6745150000000006E-3</v>
      </c>
      <c r="L4838">
        <f t="shared" si="2591"/>
        <v>1.2703093085550787E-2</v>
      </c>
      <c r="O4838">
        <f t="shared" si="2592"/>
        <v>4.4778403126566526E-3</v>
      </c>
      <c r="Q4838">
        <f t="shared" si="2593"/>
        <v>2.3329548028941161E-3</v>
      </c>
      <c r="T4838">
        <f t="shared" si="2594"/>
        <v>1.0274332951945686E-2</v>
      </c>
    </row>
    <row r="4839" spans="1:20" x14ac:dyDescent="0.3">
      <c r="A4839" s="26">
        <v>39006</v>
      </c>
      <c r="B4839">
        <v>163</v>
      </c>
      <c r="C4839" t="s">
        <v>211</v>
      </c>
      <c r="D4839">
        <v>34</v>
      </c>
      <c r="E4839" t="s">
        <v>214</v>
      </c>
      <c r="F4839">
        <v>3</v>
      </c>
      <c r="G4839">
        <v>9</v>
      </c>
      <c r="H4839">
        <f t="shared" si="2575"/>
        <v>0.09</v>
      </c>
      <c r="I4839">
        <v>3.5</v>
      </c>
      <c r="J4839">
        <v>1.6</v>
      </c>
      <c r="K4839">
        <f t="shared" si="2576"/>
        <v>6.3617399999999994E-3</v>
      </c>
      <c r="L4839">
        <f t="shared" si="2591"/>
        <v>1.413128727689175E-2</v>
      </c>
      <c r="O4839">
        <f t="shared" si="2592"/>
        <v>4.9812787651043414E-3</v>
      </c>
      <c r="Q4839">
        <f t="shared" si="2593"/>
        <v>2.595246236619362E-3</v>
      </c>
      <c r="T4839">
        <f t="shared" si="2594"/>
        <v>1.142946442607167E-2</v>
      </c>
    </row>
    <row r="4840" spans="1:20" x14ac:dyDescent="0.3">
      <c r="A4840" s="26">
        <v>39006</v>
      </c>
      <c r="B4840">
        <v>163</v>
      </c>
      <c r="C4840" t="s">
        <v>211</v>
      </c>
      <c r="D4840">
        <v>35</v>
      </c>
      <c r="E4840" t="s">
        <v>220</v>
      </c>
      <c r="F4840">
        <v>5</v>
      </c>
      <c r="G4840">
        <v>23</v>
      </c>
      <c r="H4840">
        <f t="shared" si="2575"/>
        <v>0.23</v>
      </c>
      <c r="I4840">
        <v>5.2</v>
      </c>
      <c r="J4840">
        <v>1.5</v>
      </c>
      <c r="K4840">
        <f t="shared" si="2576"/>
        <v>4.154766E-2</v>
      </c>
      <c r="L4840">
        <f>0.000084*(G4840^1.894314*I4840^0.808223+0.000031*G4840^2)</f>
        <v>0.12092461343310953</v>
      </c>
      <c r="O4840">
        <f>L4840*0.78*1.07</f>
        <v>0.10092368237127322</v>
      </c>
      <c r="Q4840">
        <f>O4840*0.531</f>
        <v>5.3590475339146085E-2</v>
      </c>
      <c r="T4840">
        <f>(L4840*0.78*1.07)*(1+0.2)*0.531*3.67</f>
        <v>0.23601245339359933</v>
      </c>
    </row>
    <row r="4841" spans="1:20" x14ac:dyDescent="0.3">
      <c r="A4841" s="26">
        <v>39006</v>
      </c>
      <c r="B4841">
        <v>163</v>
      </c>
      <c r="C4841" t="s">
        <v>211</v>
      </c>
      <c r="D4841">
        <v>36</v>
      </c>
      <c r="E4841" t="s">
        <v>214</v>
      </c>
      <c r="F4841">
        <v>3</v>
      </c>
      <c r="G4841">
        <v>10.5</v>
      </c>
      <c r="H4841">
        <f t="shared" si="2575"/>
        <v>0.105</v>
      </c>
      <c r="I4841">
        <v>4.5</v>
      </c>
      <c r="J4841">
        <v>1.7</v>
      </c>
      <c r="K4841">
        <f t="shared" si="2576"/>
        <v>8.659034999999999E-3</v>
      </c>
      <c r="L4841">
        <f t="shared" ref="L4841:L4847" si="2595">0.000081*(G4841^1.864042*I4841^0.850892+0.000027*G4841^2)</f>
        <v>2.332612259374325E-2</v>
      </c>
      <c r="O4841">
        <f t="shared" ref="O4841:O4847" si="2596">L4841*0.47*0.75</f>
        <v>8.2224582142944955E-3</v>
      </c>
      <c r="Q4841">
        <f t="shared" ref="Q4841:Q4847" si="2597">O4841*0.521</f>
        <v>4.2839007296474321E-3</v>
      </c>
      <c r="T4841">
        <f t="shared" ref="T4841:T4847" si="2598">(L4841*0.47*0.75)*(1+0.2)*0.521*3.67</f>
        <v>1.8866298813367294E-2</v>
      </c>
    </row>
    <row r="4842" spans="1:20" x14ac:dyDescent="0.3">
      <c r="A4842" s="26">
        <v>39006</v>
      </c>
      <c r="B4842">
        <v>163</v>
      </c>
      <c r="C4842" t="s">
        <v>211</v>
      </c>
      <c r="D4842">
        <v>37</v>
      </c>
      <c r="E4842" t="s">
        <v>214</v>
      </c>
      <c r="F4842">
        <v>5</v>
      </c>
      <c r="G4842">
        <v>30</v>
      </c>
      <c r="H4842">
        <f t="shared" si="2575"/>
        <v>0.3</v>
      </c>
      <c r="I4842">
        <v>6.1</v>
      </c>
      <c r="J4842">
        <v>2</v>
      </c>
      <c r="K4842">
        <f t="shared" si="2576"/>
        <v>7.0685999999999999E-2</v>
      </c>
      <c r="L4842">
        <f t="shared" si="2595"/>
        <v>0.21386314435280976</v>
      </c>
      <c r="O4842">
        <f t="shared" si="2596"/>
        <v>7.5386758384365427E-2</v>
      </c>
      <c r="Q4842">
        <f t="shared" si="2597"/>
        <v>3.9276501118254391E-2</v>
      </c>
      <c r="T4842">
        <f t="shared" si="2598"/>
        <v>0.17297371092479233</v>
      </c>
    </row>
    <row r="4843" spans="1:20" x14ac:dyDescent="0.3">
      <c r="A4843" s="26">
        <v>39006</v>
      </c>
      <c r="B4843">
        <v>163</v>
      </c>
      <c r="C4843" t="s">
        <v>211</v>
      </c>
      <c r="D4843">
        <v>38</v>
      </c>
      <c r="E4843" t="s">
        <v>214</v>
      </c>
      <c r="F4843">
        <v>3</v>
      </c>
      <c r="G4843">
        <v>12</v>
      </c>
      <c r="H4843">
        <f t="shared" si="2575"/>
        <v>0.12</v>
      </c>
      <c r="I4843">
        <v>3.7</v>
      </c>
      <c r="J4843">
        <v>1.6</v>
      </c>
      <c r="K4843">
        <f t="shared" si="2576"/>
        <v>1.130976E-2</v>
      </c>
      <c r="L4843">
        <f t="shared" si="2595"/>
        <v>2.5328407715108327E-2</v>
      </c>
      <c r="O4843">
        <f t="shared" si="2596"/>
        <v>8.9282637195756843E-3</v>
      </c>
      <c r="Q4843">
        <f t="shared" si="2597"/>
        <v>4.6516253978989321E-3</v>
      </c>
      <c r="T4843">
        <f t="shared" si="2598"/>
        <v>2.0485758252346893E-2</v>
      </c>
    </row>
    <row r="4844" spans="1:20" x14ac:dyDescent="0.3">
      <c r="A4844" s="26">
        <v>39006</v>
      </c>
      <c r="B4844">
        <v>163</v>
      </c>
      <c r="C4844" t="s">
        <v>211</v>
      </c>
      <c r="D4844">
        <v>39</v>
      </c>
      <c r="E4844" t="s">
        <v>214</v>
      </c>
      <c r="F4844">
        <v>3</v>
      </c>
      <c r="G4844">
        <v>8.5</v>
      </c>
      <c r="H4844">
        <f t="shared" si="2575"/>
        <v>8.5000000000000006E-2</v>
      </c>
      <c r="I4844">
        <v>4.4000000000000004</v>
      </c>
      <c r="J4844">
        <v>2.1</v>
      </c>
      <c r="K4844">
        <f t="shared" si="2576"/>
        <v>5.6745150000000006E-3</v>
      </c>
      <c r="L4844">
        <f t="shared" si="2595"/>
        <v>1.5433844244221288E-2</v>
      </c>
      <c r="O4844">
        <f t="shared" si="2596"/>
        <v>5.4404300960880034E-3</v>
      </c>
      <c r="Q4844">
        <f t="shared" si="2597"/>
        <v>2.83446408006185E-3</v>
      </c>
      <c r="T4844">
        <f t="shared" si="2598"/>
        <v>1.2482979808592387E-2</v>
      </c>
    </row>
    <row r="4845" spans="1:20" x14ac:dyDescent="0.3">
      <c r="A4845" s="26">
        <v>39006</v>
      </c>
      <c r="B4845">
        <v>163</v>
      </c>
      <c r="C4845" t="s">
        <v>211</v>
      </c>
      <c r="D4845">
        <v>40</v>
      </c>
      <c r="E4845" t="s">
        <v>214</v>
      </c>
      <c r="F4845">
        <v>3</v>
      </c>
      <c r="G4845">
        <v>7.5</v>
      </c>
      <c r="H4845">
        <f t="shared" si="2575"/>
        <v>7.4999999999999997E-2</v>
      </c>
      <c r="I4845">
        <v>3.7</v>
      </c>
      <c r="J4845">
        <v>1.5</v>
      </c>
      <c r="K4845">
        <f t="shared" si="2576"/>
        <v>4.4178749999999999E-3</v>
      </c>
      <c r="L4845">
        <f t="shared" si="2595"/>
        <v>1.0546766559284909E-2</v>
      </c>
      <c r="O4845">
        <f t="shared" si="2596"/>
        <v>3.7177352121479305E-3</v>
      </c>
      <c r="Q4845">
        <f t="shared" si="2597"/>
        <v>1.9369400455290719E-3</v>
      </c>
      <c r="T4845">
        <f t="shared" si="2598"/>
        <v>8.5302839605100322E-3</v>
      </c>
    </row>
    <row r="4846" spans="1:20" x14ac:dyDescent="0.3">
      <c r="A4846" s="26">
        <v>39006</v>
      </c>
      <c r="B4846">
        <v>163</v>
      </c>
      <c r="C4846" t="s">
        <v>211</v>
      </c>
      <c r="D4846">
        <v>41</v>
      </c>
      <c r="E4846" t="s">
        <v>214</v>
      </c>
      <c r="F4846">
        <v>3</v>
      </c>
      <c r="G4846">
        <v>9.5</v>
      </c>
      <c r="H4846">
        <f t="shared" si="2575"/>
        <v>9.5000000000000001E-2</v>
      </c>
      <c r="I4846">
        <v>4.8</v>
      </c>
      <c r="J4846">
        <v>1.8</v>
      </c>
      <c r="K4846">
        <f t="shared" si="2576"/>
        <v>7.088235E-3</v>
      </c>
      <c r="L4846">
        <f t="shared" si="2595"/>
        <v>2.044889262013503E-2</v>
      </c>
      <c r="O4846">
        <f t="shared" si="2596"/>
        <v>7.2082346485975984E-3</v>
      </c>
      <c r="Q4846">
        <f t="shared" si="2597"/>
        <v>3.7554902519193489E-3</v>
      </c>
      <c r="T4846">
        <f t="shared" si="2598"/>
        <v>1.6539179069452813E-2</v>
      </c>
    </row>
    <row r="4847" spans="1:20" x14ac:dyDescent="0.3">
      <c r="A4847" s="26">
        <v>39006</v>
      </c>
      <c r="B4847">
        <v>163</v>
      </c>
      <c r="C4847" t="s">
        <v>211</v>
      </c>
      <c r="D4847">
        <v>42</v>
      </c>
      <c r="E4847" t="s">
        <v>214</v>
      </c>
      <c r="F4847">
        <v>4</v>
      </c>
      <c r="G4847">
        <v>13</v>
      </c>
      <c r="H4847">
        <f t="shared" si="2575"/>
        <v>0.13</v>
      </c>
      <c r="I4847">
        <v>5.2</v>
      </c>
      <c r="J4847">
        <v>2.6</v>
      </c>
      <c r="K4847">
        <f t="shared" si="2576"/>
        <v>1.3273260000000002E-2</v>
      </c>
      <c r="L4847">
        <f t="shared" si="2595"/>
        <v>3.9279668760905842E-2</v>
      </c>
      <c r="O4847">
        <f t="shared" si="2596"/>
        <v>1.3846083238219309E-2</v>
      </c>
      <c r="Q4847">
        <f t="shared" si="2597"/>
        <v>7.2138093671122606E-3</v>
      </c>
      <c r="T4847">
        <f t="shared" si="2598"/>
        <v>3.1769616452762391E-2</v>
      </c>
    </row>
    <row r="4848" spans="1:20" x14ac:dyDescent="0.3">
      <c r="A4848" s="26">
        <v>39006</v>
      </c>
      <c r="B4848">
        <v>163</v>
      </c>
      <c r="C4848" t="s">
        <v>211</v>
      </c>
      <c r="D4848">
        <v>43</v>
      </c>
      <c r="E4848" t="s">
        <v>220</v>
      </c>
      <c r="F4848">
        <v>3</v>
      </c>
      <c r="G4848">
        <v>11.4</v>
      </c>
      <c r="H4848">
        <f t="shared" si="2575"/>
        <v>0.114</v>
      </c>
      <c r="I4848">
        <v>3.5</v>
      </c>
      <c r="J4848">
        <v>1.9</v>
      </c>
      <c r="K4848">
        <f t="shared" si="2576"/>
        <v>1.02070584E-2</v>
      </c>
      <c r="L4848">
        <f>0.000084*(G4848^1.894314*I4848^0.808223+0.000031*G4848^2)</f>
        <v>2.3233978086667821E-2</v>
      </c>
      <c r="O4848">
        <f>L4848*0.78*1.07</f>
        <v>1.9391078111132963E-2</v>
      </c>
      <c r="Q4848">
        <f>O4848*0.531</f>
        <v>1.0296662477011604E-2</v>
      </c>
      <c r="T4848">
        <f>(L4848*0.78*1.07)*(1+0.2)*0.531*3.67</f>
        <v>4.5346501548759098E-2</v>
      </c>
    </row>
    <row r="4849" spans="1:24" x14ac:dyDescent="0.3">
      <c r="A4849" s="26">
        <v>39006</v>
      </c>
      <c r="B4849">
        <v>163</v>
      </c>
      <c r="C4849" t="s">
        <v>211</v>
      </c>
      <c r="D4849">
        <v>44</v>
      </c>
      <c r="E4849" t="s">
        <v>215</v>
      </c>
      <c r="F4849">
        <v>1</v>
      </c>
      <c r="G4849">
        <v>55.5</v>
      </c>
      <c r="H4849">
        <f t="shared" si="2575"/>
        <v>0.55500000000000005</v>
      </c>
      <c r="I4849">
        <v>18.100000000000001</v>
      </c>
      <c r="J4849">
        <v>4.3</v>
      </c>
      <c r="K4849">
        <f t="shared" si="2576"/>
        <v>0.24192283500000003</v>
      </c>
      <c r="L4849">
        <f>0.000064*(G4849^1.958025*I4849^0.883501+0.000045*G4849^2)</f>
        <v>2.1513511927804001</v>
      </c>
      <c r="O4849">
        <f>L4849*0.44*0.75</f>
        <v>0.70994589361753202</v>
      </c>
      <c r="Q4849">
        <f>O4849*0.52</f>
        <v>0.36917186468111668</v>
      </c>
      <c r="T4849">
        <f>(L4849*0.44*0.75)*(1+0.2)*0.52*3.67</f>
        <v>1.6258328920556377</v>
      </c>
      <c r="U4849">
        <v>67</v>
      </c>
      <c r="V4849">
        <v>75</v>
      </c>
      <c r="W4849">
        <v>12</v>
      </c>
      <c r="X4849">
        <v>6</v>
      </c>
    </row>
    <row r="4850" spans="1:24" x14ac:dyDescent="0.3">
      <c r="A4850" s="26">
        <v>39006</v>
      </c>
      <c r="B4850">
        <v>163</v>
      </c>
      <c r="C4850" t="s">
        <v>211</v>
      </c>
      <c r="D4850">
        <v>45</v>
      </c>
      <c r="E4850" t="s">
        <v>220</v>
      </c>
      <c r="F4850">
        <v>7</v>
      </c>
      <c r="G4850">
        <v>10.5</v>
      </c>
      <c r="H4850">
        <f t="shared" si="2575"/>
        <v>0.105</v>
      </c>
      <c r="I4850">
        <v>2.1</v>
      </c>
      <c r="J4850">
        <v>0</v>
      </c>
      <c r="K4850">
        <f t="shared" si="2576"/>
        <v>8.659034999999999E-3</v>
      </c>
      <c r="L4850">
        <f t="shared" ref="L4850:L4851" si="2599">0.000084*(G4850^1.894314*I4850^0.808223+0.000031*G4850^2)</f>
        <v>1.3157306549494581E-2</v>
      </c>
      <c r="O4850">
        <f>L4850*0.78*1.07</f>
        <v>1.0981088046208178E-2</v>
      </c>
      <c r="Q4850">
        <f t="shared" ref="Q4850:Q4851" si="2600">O4850*0.531</f>
        <v>5.830957752536543E-3</v>
      </c>
      <c r="T4850">
        <f>(L4850*0.78*1.07)*(1+0.2)*0.531*3.67</f>
        <v>2.567953794217093E-2</v>
      </c>
    </row>
    <row r="4851" spans="1:24" x14ac:dyDescent="0.3">
      <c r="A4851" s="26">
        <v>39006</v>
      </c>
      <c r="B4851">
        <v>163</v>
      </c>
      <c r="C4851" t="s">
        <v>211</v>
      </c>
      <c r="D4851">
        <v>46</v>
      </c>
      <c r="E4851" t="s">
        <v>220</v>
      </c>
      <c r="F4851">
        <v>7</v>
      </c>
      <c r="G4851">
        <v>12</v>
      </c>
      <c r="H4851">
        <f t="shared" si="2575"/>
        <v>0.12</v>
      </c>
      <c r="I4851">
        <v>7.2</v>
      </c>
      <c r="J4851">
        <v>0</v>
      </c>
      <c r="K4851">
        <f t="shared" si="2576"/>
        <v>1.130976E-2</v>
      </c>
      <c r="L4851">
        <f t="shared" si="2599"/>
        <v>4.5867685042356741E-2</v>
      </c>
      <c r="O4851">
        <f>L4851*0.78*1.07</f>
        <v>3.8281169936350938E-2</v>
      </c>
      <c r="Q4851">
        <f t="shared" si="2600"/>
        <v>2.0327301236202348E-2</v>
      </c>
      <c r="T4851">
        <f>(L4851*0.78*1.07)*(1+0.2)*0.531*3.67</f>
        <v>8.9521434644235148E-2</v>
      </c>
    </row>
    <row r="4852" spans="1:24" x14ac:dyDescent="0.3">
      <c r="A4852" s="26">
        <v>39006</v>
      </c>
      <c r="B4852">
        <v>163</v>
      </c>
      <c r="C4852" t="s">
        <v>211</v>
      </c>
      <c r="D4852">
        <v>47</v>
      </c>
      <c r="E4852" t="s">
        <v>214</v>
      </c>
      <c r="F4852">
        <v>7</v>
      </c>
      <c r="G4852">
        <v>9.3000000000000007</v>
      </c>
      <c r="H4852">
        <f t="shared" si="2575"/>
        <v>9.3000000000000013E-2</v>
      </c>
      <c r="I4852">
        <v>3.5</v>
      </c>
      <c r="J4852">
        <v>0</v>
      </c>
      <c r="K4852">
        <f t="shared" si="2576"/>
        <v>6.7929246000000016E-3</v>
      </c>
      <c r="L4852">
        <f t="shared" ref="L4852:L4856" si="2601">0.000081*(G4852^1.864042*I4852^0.850892+0.000027*G4852^2)</f>
        <v>1.5021957406772644E-2</v>
      </c>
      <c r="O4852">
        <f t="shared" ref="O4852:O4856" si="2602">L4852*0.47*0.75</f>
        <v>5.2952399858873563E-3</v>
      </c>
      <c r="Q4852">
        <f t="shared" ref="Q4852:Q4856" si="2603">O4852*0.521</f>
        <v>2.7588200326473127E-3</v>
      </c>
      <c r="T4852">
        <f t="shared" ref="T4852:T4856" si="2604">(L4852*0.47*0.75)*(1+0.2)*0.521*3.67</f>
        <v>1.2149843423778764E-2</v>
      </c>
    </row>
    <row r="4853" spans="1:24" x14ac:dyDescent="0.3">
      <c r="A4853" s="26">
        <v>39006</v>
      </c>
      <c r="B4853">
        <v>163</v>
      </c>
      <c r="C4853" t="s">
        <v>211</v>
      </c>
      <c r="D4853">
        <v>48</v>
      </c>
      <c r="E4853" t="s">
        <v>214</v>
      </c>
      <c r="F4853">
        <v>3</v>
      </c>
      <c r="G4853">
        <v>12</v>
      </c>
      <c r="H4853">
        <f t="shared" si="2575"/>
        <v>0.12</v>
      </c>
      <c r="I4853">
        <v>3.4</v>
      </c>
      <c r="J4853">
        <v>1.4</v>
      </c>
      <c r="K4853">
        <f t="shared" si="2576"/>
        <v>1.130976E-2</v>
      </c>
      <c r="L4853">
        <f t="shared" si="2601"/>
        <v>2.3570084994112346E-2</v>
      </c>
      <c r="O4853">
        <f t="shared" si="2602"/>
        <v>8.3084549604246025E-3</v>
      </c>
      <c r="Q4853">
        <f t="shared" si="2603"/>
        <v>4.3287050343812179E-3</v>
      </c>
      <c r="T4853">
        <f t="shared" si="2604"/>
        <v>1.9063616971414881E-2</v>
      </c>
    </row>
    <row r="4854" spans="1:24" x14ac:dyDescent="0.3">
      <c r="A4854" s="26">
        <v>39006</v>
      </c>
      <c r="B4854">
        <v>163</v>
      </c>
      <c r="C4854" t="s">
        <v>211</v>
      </c>
      <c r="D4854">
        <v>49</v>
      </c>
      <c r="E4854" t="s">
        <v>214</v>
      </c>
      <c r="F4854">
        <v>3</v>
      </c>
      <c r="G4854">
        <v>13.7</v>
      </c>
      <c r="H4854">
        <f t="shared" si="2575"/>
        <v>0.13699999999999998</v>
      </c>
      <c r="I4854">
        <v>4.4000000000000004</v>
      </c>
      <c r="J4854">
        <v>1.5</v>
      </c>
      <c r="K4854">
        <f t="shared" si="2576"/>
        <v>1.4741172599999994E-2</v>
      </c>
      <c r="L4854">
        <f t="shared" si="2601"/>
        <v>3.7574514479586124E-2</v>
      </c>
      <c r="O4854">
        <f t="shared" si="2602"/>
        <v>1.3245016354054107E-2</v>
      </c>
      <c r="Q4854">
        <f t="shared" si="2603"/>
        <v>6.9006535204621904E-3</v>
      </c>
      <c r="T4854">
        <f t="shared" si="2604"/>
        <v>3.0390478104115482E-2</v>
      </c>
    </row>
    <row r="4855" spans="1:24" x14ac:dyDescent="0.3">
      <c r="A4855" s="26">
        <v>39006</v>
      </c>
      <c r="B4855">
        <v>163</v>
      </c>
      <c r="C4855" t="s">
        <v>211</v>
      </c>
      <c r="D4855">
        <v>50</v>
      </c>
      <c r="E4855" t="s">
        <v>214</v>
      </c>
      <c r="F4855">
        <v>3</v>
      </c>
      <c r="G4855">
        <v>10</v>
      </c>
      <c r="H4855">
        <f t="shared" si="2575"/>
        <v>0.1</v>
      </c>
      <c r="I4855">
        <v>3.9</v>
      </c>
      <c r="J4855">
        <v>1.7</v>
      </c>
      <c r="K4855">
        <f t="shared" si="2576"/>
        <v>7.8540000000000016E-3</v>
      </c>
      <c r="L4855">
        <f t="shared" si="2601"/>
        <v>1.8856635294394783E-2</v>
      </c>
      <c r="O4855">
        <f t="shared" si="2602"/>
        <v>6.6469639412741616E-3</v>
      </c>
      <c r="Q4855">
        <f t="shared" si="2603"/>
        <v>3.4630682134038381E-3</v>
      </c>
      <c r="T4855">
        <f t="shared" si="2604"/>
        <v>1.5251352411830503E-2</v>
      </c>
    </row>
    <row r="4856" spans="1:24" x14ac:dyDescent="0.3">
      <c r="A4856" s="26">
        <v>39006</v>
      </c>
      <c r="B4856">
        <v>163</v>
      </c>
      <c r="C4856" t="s">
        <v>211</v>
      </c>
      <c r="D4856">
        <v>51</v>
      </c>
      <c r="E4856" t="s">
        <v>214</v>
      </c>
      <c r="F4856">
        <v>5</v>
      </c>
      <c r="G4856">
        <v>22.5</v>
      </c>
      <c r="H4856">
        <f t="shared" si="2575"/>
        <v>0.22500000000000001</v>
      </c>
      <c r="I4856">
        <v>5</v>
      </c>
      <c r="J4856">
        <v>1.7</v>
      </c>
      <c r="K4856">
        <f t="shared" si="2576"/>
        <v>3.9760875000000001E-2</v>
      </c>
      <c r="L4856">
        <f t="shared" si="2601"/>
        <v>0.10562398816353873</v>
      </c>
      <c r="O4856">
        <f t="shared" si="2602"/>
        <v>3.72324558276474E-2</v>
      </c>
      <c r="Q4856">
        <f t="shared" si="2603"/>
        <v>1.9398109486204296E-2</v>
      </c>
      <c r="T4856">
        <f t="shared" si="2604"/>
        <v>8.5429274177243705E-2</v>
      </c>
    </row>
    <row r="4857" spans="1:24" s="13" customFormat="1" x14ac:dyDescent="0.3">
      <c r="A4857" s="29"/>
      <c r="H4857"/>
      <c r="K4857"/>
      <c r="L4857"/>
      <c r="M4857"/>
      <c r="N4857"/>
      <c r="O4857"/>
      <c r="P4857"/>
    </row>
    <row r="4858" spans="1:24" x14ac:dyDescent="0.3">
      <c r="A4858" s="26">
        <v>39006</v>
      </c>
      <c r="B4858">
        <v>163</v>
      </c>
      <c r="C4858" t="s">
        <v>211</v>
      </c>
      <c r="D4858">
        <v>53</v>
      </c>
      <c r="E4858" t="s">
        <v>220</v>
      </c>
      <c r="F4858">
        <v>3</v>
      </c>
      <c r="G4858">
        <v>12</v>
      </c>
      <c r="H4858">
        <f t="shared" si="2575"/>
        <v>0.12</v>
      </c>
      <c r="I4858">
        <v>3.8</v>
      </c>
      <c r="J4858">
        <v>1.9</v>
      </c>
      <c r="K4858">
        <f t="shared" si="2576"/>
        <v>1.130976E-2</v>
      </c>
      <c r="L4858">
        <f>0.000084*(G4858^1.894314*I4858^0.808223+0.000031*G4858^2)</f>
        <v>2.7364518952243819E-2</v>
      </c>
      <c r="O4858">
        <f>L4858*0.78*1.07</f>
        <v>2.2838427517542691E-2</v>
      </c>
      <c r="Q4858">
        <f>O4858*0.531</f>
        <v>1.2127205011815169E-2</v>
      </c>
      <c r="T4858">
        <f>(L4858*0.78*1.07)*(1+0.2)*0.531*3.67</f>
        <v>5.3408210872034012E-2</v>
      </c>
    </row>
    <row r="4859" spans="1:24" x14ac:dyDescent="0.3">
      <c r="A4859" s="26">
        <v>39006</v>
      </c>
      <c r="B4859">
        <v>163</v>
      </c>
      <c r="C4859" t="s">
        <v>211</v>
      </c>
      <c r="D4859">
        <v>54</v>
      </c>
      <c r="E4859" t="s">
        <v>214</v>
      </c>
      <c r="F4859">
        <v>3</v>
      </c>
      <c r="G4859">
        <v>8.4</v>
      </c>
      <c r="H4859">
        <f t="shared" si="2575"/>
        <v>8.4000000000000005E-2</v>
      </c>
      <c r="I4859">
        <v>4.4000000000000004</v>
      </c>
      <c r="J4859">
        <v>1.9</v>
      </c>
      <c r="K4859">
        <f t="shared" si="2576"/>
        <v>5.5417824000000004E-3</v>
      </c>
      <c r="L4859">
        <f t="shared" ref="L4859:L4860" si="2605">0.000081*(G4859^1.864042*I4859^0.850892+0.000027*G4859^2)</f>
        <v>1.5097102435108034E-2</v>
      </c>
      <c r="O4859">
        <f t="shared" ref="O4859:O4860" si="2606">L4859*0.47*0.75</f>
        <v>5.3217286083755821E-3</v>
      </c>
      <c r="Q4859">
        <f t="shared" ref="Q4859:Q4860" si="2607">O4859*0.521</f>
        <v>2.7726206049636785E-3</v>
      </c>
      <c r="T4859">
        <f t="shared" ref="T4859:T4860" si="2608">(L4859*0.47*0.75)*(1+0.2)*0.521*3.67</f>
        <v>1.2210621144260038E-2</v>
      </c>
    </row>
    <row r="4860" spans="1:24" x14ac:dyDescent="0.3">
      <c r="A4860" s="26">
        <v>39006</v>
      </c>
      <c r="B4860">
        <v>163</v>
      </c>
      <c r="C4860" t="s">
        <v>211</v>
      </c>
      <c r="D4860">
        <v>55</v>
      </c>
      <c r="E4860" t="s">
        <v>214</v>
      </c>
      <c r="F4860">
        <v>3</v>
      </c>
      <c r="G4860">
        <v>7.6</v>
      </c>
      <c r="H4860">
        <f t="shared" si="2575"/>
        <v>7.5999999999999998E-2</v>
      </c>
      <c r="I4860">
        <v>3.9</v>
      </c>
      <c r="J4860">
        <v>2</v>
      </c>
      <c r="K4860">
        <f t="shared" si="2576"/>
        <v>4.5364704E-3</v>
      </c>
      <c r="L4860">
        <f t="shared" si="2605"/>
        <v>1.130565027920326E-2</v>
      </c>
      <c r="O4860">
        <f t="shared" si="2606"/>
        <v>3.9852417234191488E-3</v>
      </c>
      <c r="Q4860">
        <f t="shared" si="2607"/>
        <v>2.0763109379013768E-3</v>
      </c>
      <c r="T4860">
        <f t="shared" si="2608"/>
        <v>9.1440733705176625E-3</v>
      </c>
    </row>
    <row r="4861" spans="1:24" x14ac:dyDescent="0.3">
      <c r="A4861" s="26">
        <v>39006</v>
      </c>
      <c r="B4861">
        <v>163</v>
      </c>
      <c r="C4861" t="s">
        <v>211</v>
      </c>
      <c r="D4861">
        <v>56</v>
      </c>
      <c r="E4861" t="s">
        <v>215</v>
      </c>
      <c r="F4861">
        <v>4</v>
      </c>
      <c r="G4861">
        <v>21.3</v>
      </c>
      <c r="H4861">
        <f t="shared" si="2575"/>
        <v>0.21299999999999999</v>
      </c>
      <c r="I4861">
        <v>10</v>
      </c>
      <c r="J4861">
        <v>3.8</v>
      </c>
      <c r="K4861">
        <f t="shared" si="2576"/>
        <v>3.5632812600000001E-2</v>
      </c>
      <c r="L4861">
        <f t="shared" ref="L4861:L4864" si="2609">0.000064*(G4861^1.958025*I4861^0.883501+0.000045*G4861^2)</f>
        <v>0.19529195487032938</v>
      </c>
      <c r="O4861">
        <f>L4861*0.44*0.75</f>
        <v>6.4446345107208702E-2</v>
      </c>
      <c r="Q4861">
        <f t="shared" ref="Q4861:Q4864" si="2610">O4861*0.52</f>
        <v>3.3512099455748526E-2</v>
      </c>
      <c r="T4861">
        <f>(L4861*0.44*0.75)*(1+0.2)*0.52*3.67</f>
        <v>0.14758728600311649</v>
      </c>
    </row>
    <row r="4862" spans="1:24" x14ac:dyDescent="0.3">
      <c r="A4862" s="26">
        <v>39006</v>
      </c>
      <c r="B4862">
        <v>163</v>
      </c>
      <c r="C4862" t="s">
        <v>211</v>
      </c>
      <c r="D4862">
        <v>57</v>
      </c>
      <c r="E4862" t="s">
        <v>215</v>
      </c>
      <c r="F4862">
        <v>3</v>
      </c>
      <c r="G4862">
        <v>14.5</v>
      </c>
      <c r="H4862">
        <f t="shared" si="2575"/>
        <v>0.14499999999999999</v>
      </c>
      <c r="I4862">
        <v>8.6</v>
      </c>
      <c r="J4862">
        <v>4.9000000000000004</v>
      </c>
      <c r="K4862">
        <f t="shared" si="2576"/>
        <v>1.6513034999999999E-2</v>
      </c>
      <c r="L4862">
        <f t="shared" si="2609"/>
        <v>8.0500974821707941E-2</v>
      </c>
      <c r="O4862">
        <f>L4862*0.44*0.75</f>
        <v>2.6565321691163619E-2</v>
      </c>
      <c r="Q4862">
        <f t="shared" si="2610"/>
        <v>1.3813967279405082E-2</v>
      </c>
      <c r="T4862">
        <f>(L4862*0.44*0.75)*(1+0.2)*0.52*3.67</f>
        <v>6.0836711898499984E-2</v>
      </c>
    </row>
    <row r="4863" spans="1:24" x14ac:dyDescent="0.3">
      <c r="A4863" s="26">
        <v>39006</v>
      </c>
      <c r="B4863">
        <v>163</v>
      </c>
      <c r="C4863" t="s">
        <v>211</v>
      </c>
      <c r="D4863">
        <v>58</v>
      </c>
      <c r="E4863" t="s">
        <v>215</v>
      </c>
      <c r="F4863">
        <v>3</v>
      </c>
      <c r="G4863">
        <v>16</v>
      </c>
      <c r="H4863">
        <f t="shared" si="2575"/>
        <v>0.16</v>
      </c>
      <c r="I4863">
        <v>8</v>
      </c>
      <c r="J4863">
        <v>3.9</v>
      </c>
      <c r="K4863">
        <f t="shared" si="2576"/>
        <v>2.0106240000000001E-2</v>
      </c>
      <c r="L4863">
        <f t="shared" si="2609"/>
        <v>9.1571727306962752E-2</v>
      </c>
      <c r="O4863">
        <f>L4863*0.44*0.75</f>
        <v>3.0218670011297709E-2</v>
      </c>
      <c r="Q4863">
        <f t="shared" si="2610"/>
        <v>1.5713708405874809E-2</v>
      </c>
      <c r="T4863">
        <f>(L4863*0.44*0.75)*(1+0.2)*0.52*3.67</f>
        <v>6.920317181947265E-2</v>
      </c>
    </row>
    <row r="4864" spans="1:24" x14ac:dyDescent="0.3">
      <c r="A4864" s="26">
        <v>39006</v>
      </c>
      <c r="B4864">
        <v>163</v>
      </c>
      <c r="C4864" t="s">
        <v>211</v>
      </c>
      <c r="D4864">
        <v>59</v>
      </c>
      <c r="E4864" t="s">
        <v>215</v>
      </c>
      <c r="F4864">
        <v>3</v>
      </c>
      <c r="G4864">
        <v>14.2</v>
      </c>
      <c r="H4864">
        <f t="shared" si="2575"/>
        <v>0.14199999999999999</v>
      </c>
      <c r="I4864">
        <v>6.1</v>
      </c>
      <c r="J4864">
        <v>3.1</v>
      </c>
      <c r="K4864">
        <f t="shared" si="2576"/>
        <v>1.5836805599999997E-2</v>
      </c>
      <c r="L4864">
        <f t="shared" si="2609"/>
        <v>5.7047087284709655E-2</v>
      </c>
      <c r="O4864">
        <f>L4864*0.44*0.75</f>
        <v>1.8825538803954184E-2</v>
      </c>
      <c r="Q4864">
        <f t="shared" si="2610"/>
        <v>9.7892801780561766E-3</v>
      </c>
      <c r="T4864">
        <f>(L4864*0.44*0.75)*(1+0.2)*0.52*3.67</f>
        <v>4.3111989904159403E-2</v>
      </c>
    </row>
    <row r="4865" spans="1:20" x14ac:dyDescent="0.3">
      <c r="A4865" s="26">
        <v>39006</v>
      </c>
      <c r="B4865">
        <v>163</v>
      </c>
      <c r="C4865" t="s">
        <v>211</v>
      </c>
      <c r="D4865">
        <v>60</v>
      </c>
      <c r="E4865" t="s">
        <v>220</v>
      </c>
      <c r="F4865">
        <v>3</v>
      </c>
      <c r="G4865">
        <v>13</v>
      </c>
      <c r="H4865">
        <f t="shared" si="2575"/>
        <v>0.13</v>
      </c>
      <c r="I4865">
        <v>3.4</v>
      </c>
      <c r="J4865">
        <v>1.9</v>
      </c>
      <c r="K4865">
        <f t="shared" si="2576"/>
        <v>1.3273260000000002E-2</v>
      </c>
      <c r="L4865">
        <f t="shared" ref="L4865:L4866" si="2611">0.000084*(G4865^1.894314*I4865^0.808223+0.000031*G4865^2)</f>
        <v>2.910702537945558E-2</v>
      </c>
      <c r="O4865">
        <f>L4865*0.78*1.07</f>
        <v>2.429272338169363E-2</v>
      </c>
      <c r="Q4865">
        <f t="shared" ref="Q4865:Q4866" si="2612">O4865*0.531</f>
        <v>1.2899436115679319E-2</v>
      </c>
      <c r="T4865">
        <f>(L4865*0.78*1.07)*(1+0.2)*0.531*3.67</f>
        <v>5.6809116653451709E-2</v>
      </c>
    </row>
    <row r="4866" spans="1:20" x14ac:dyDescent="0.3">
      <c r="A4866" s="26">
        <v>39006</v>
      </c>
      <c r="B4866">
        <v>163</v>
      </c>
      <c r="C4866" t="s">
        <v>211</v>
      </c>
      <c r="D4866">
        <v>61</v>
      </c>
      <c r="E4866" t="s">
        <v>220</v>
      </c>
      <c r="F4866">
        <v>3</v>
      </c>
      <c r="G4866">
        <v>15.2</v>
      </c>
      <c r="H4866">
        <f t="shared" si="2575"/>
        <v>0.152</v>
      </c>
      <c r="I4866">
        <v>3.6</v>
      </c>
      <c r="J4866">
        <v>1.7</v>
      </c>
      <c r="K4866">
        <f t="shared" si="2576"/>
        <v>1.81458816E-2</v>
      </c>
      <c r="L4866">
        <f t="shared" si="2611"/>
        <v>4.0990667533668305E-2</v>
      </c>
      <c r="O4866">
        <f>L4866*0.78*1.07</f>
        <v>3.4210811123599569E-2</v>
      </c>
      <c r="Q4866">
        <f t="shared" si="2612"/>
        <v>1.8165940706631373E-2</v>
      </c>
      <c r="T4866">
        <f>(L4866*0.78*1.07)*(1+0.2)*0.531*3.67</f>
        <v>8.0002802872004564E-2</v>
      </c>
    </row>
    <row r="4868" spans="1:20" x14ac:dyDescent="0.3">
      <c r="A4868" s="26">
        <v>39006</v>
      </c>
      <c r="B4868">
        <v>163</v>
      </c>
      <c r="C4868" t="s">
        <v>211</v>
      </c>
      <c r="D4868">
        <v>63</v>
      </c>
      <c r="E4868" t="s">
        <v>214</v>
      </c>
      <c r="F4868">
        <v>3</v>
      </c>
      <c r="G4868">
        <v>9.8000000000000007</v>
      </c>
      <c r="H4868">
        <f t="shared" ref="H4868:H4930" si="2613">G4868/100</f>
        <v>9.8000000000000004E-2</v>
      </c>
      <c r="I4868">
        <v>3</v>
      </c>
      <c r="J4868">
        <v>1.7</v>
      </c>
      <c r="K4868">
        <f t="shared" ref="K4868:K4930" si="2614">0.7854*H4868^2</f>
        <v>7.5429816000000009E-3</v>
      </c>
      <c r="L4868">
        <f>0.000081*(G4868^1.864042*I4868^0.850892+0.000027*G4868^2)</f>
        <v>1.4526366383615114E-2</v>
      </c>
      <c r="O4868">
        <f>L4868*0.47*0.75</f>
        <v>5.1205441502243272E-3</v>
      </c>
      <c r="Q4868">
        <f>O4868*0.521</f>
        <v>2.6678035022668746E-3</v>
      </c>
      <c r="T4868">
        <f>(L4868*0.47*0.75)*(1+0.2)*0.521*3.67</f>
        <v>1.1749006623983316E-2</v>
      </c>
    </row>
    <row r="4869" spans="1:20" x14ac:dyDescent="0.3">
      <c r="A4869" s="26">
        <v>39006</v>
      </c>
      <c r="B4869">
        <v>164</v>
      </c>
      <c r="C4869" t="s">
        <v>211</v>
      </c>
      <c r="D4869">
        <v>1</v>
      </c>
      <c r="E4869" t="s">
        <v>215</v>
      </c>
      <c r="F4869">
        <v>4</v>
      </c>
      <c r="G4869">
        <v>10.5</v>
      </c>
      <c r="H4869">
        <f t="shared" si="2613"/>
        <v>0.105</v>
      </c>
      <c r="I4869">
        <v>4.8</v>
      </c>
      <c r="J4869">
        <v>1.8</v>
      </c>
      <c r="K4869">
        <f t="shared" si="2614"/>
        <v>8.659034999999999E-3</v>
      </c>
      <c r="L4869">
        <f>0.000064*(G4869^1.958025*I4869^0.883501+0.000045*G4869^2)</f>
        <v>2.5560942338476104E-2</v>
      </c>
      <c r="O4869">
        <f>L4869*0.44*0.75</f>
        <v>8.4351109716971143E-3</v>
      </c>
      <c r="Q4869">
        <f>O4869*0.52</f>
        <v>4.3862577052824992E-3</v>
      </c>
      <c r="T4869">
        <f>(L4869*0.44*0.75)*(1+0.2)*0.52*3.67</f>
        <v>1.9317078934064126E-2</v>
      </c>
    </row>
    <row r="4870" spans="1:20" x14ac:dyDescent="0.3">
      <c r="A4870" s="26">
        <v>39006</v>
      </c>
      <c r="B4870">
        <v>164</v>
      </c>
      <c r="C4870" t="s">
        <v>211</v>
      </c>
      <c r="D4870">
        <v>2</v>
      </c>
      <c r="E4870" t="s">
        <v>212</v>
      </c>
      <c r="F4870">
        <v>4</v>
      </c>
      <c r="G4870">
        <v>10.199999999999999</v>
      </c>
      <c r="H4870">
        <f t="shared" si="2613"/>
        <v>0.10199999999999999</v>
      </c>
      <c r="I4870">
        <v>4.8</v>
      </c>
      <c r="J4870">
        <v>1</v>
      </c>
      <c r="K4870">
        <f t="shared" si="2614"/>
        <v>8.1713015999999982E-3</v>
      </c>
      <c r="L4870">
        <f>0.000062*(G4870^1.947206*I4870^0.894551+0.000039*G4870^2)</f>
        <v>2.3214200553172443E-2</v>
      </c>
      <c r="O4870">
        <f>L4870*0.47*0.75</f>
        <v>8.1830056949932853E-3</v>
      </c>
      <c r="Q4870">
        <f>O4870*0.52</f>
        <v>4.2551629613965082E-3</v>
      </c>
      <c r="T4870">
        <f>(L4870*0.47*0.75)*(1+0.2)*0.52*3.67</f>
        <v>1.8739737681990224E-2</v>
      </c>
    </row>
    <row r="4871" spans="1:20" x14ac:dyDescent="0.3">
      <c r="A4871" s="26">
        <v>39006</v>
      </c>
      <c r="B4871">
        <v>164</v>
      </c>
      <c r="C4871" t="s">
        <v>211</v>
      </c>
      <c r="D4871">
        <v>3</v>
      </c>
      <c r="E4871" t="s">
        <v>214</v>
      </c>
      <c r="F4871">
        <v>3</v>
      </c>
      <c r="G4871">
        <v>14.2</v>
      </c>
      <c r="H4871">
        <f t="shared" si="2613"/>
        <v>0.14199999999999999</v>
      </c>
      <c r="I4871">
        <v>3</v>
      </c>
      <c r="J4871">
        <v>1.6</v>
      </c>
      <c r="K4871">
        <f t="shared" si="2614"/>
        <v>1.5836805599999997E-2</v>
      </c>
      <c r="L4871">
        <f>0.000081*(G4871^1.864042*I4871^0.850892+0.000027*G4871^2)</f>
        <v>2.8999075450114514E-2</v>
      </c>
      <c r="O4871">
        <f>L4871*0.47*0.75</f>
        <v>1.0222174096165366E-2</v>
      </c>
      <c r="Q4871">
        <f>O4871*0.521</f>
        <v>5.3257527041021564E-3</v>
      </c>
      <c r="T4871">
        <f>(L4871*0.47*0.75)*(1+0.2)*0.521*3.67</f>
        <v>2.3454614908865894E-2</v>
      </c>
    </row>
    <row r="4872" spans="1:20" x14ac:dyDescent="0.3">
      <c r="A4872" s="26">
        <v>39006</v>
      </c>
      <c r="B4872">
        <v>164</v>
      </c>
      <c r="C4872" t="s">
        <v>211</v>
      </c>
      <c r="D4872">
        <v>4</v>
      </c>
      <c r="E4872" t="s">
        <v>220</v>
      </c>
      <c r="F4872">
        <v>3</v>
      </c>
      <c r="G4872">
        <v>20</v>
      </c>
      <c r="H4872">
        <f t="shared" si="2613"/>
        <v>0.2</v>
      </c>
      <c r="I4872">
        <v>5</v>
      </c>
      <c r="J4872">
        <v>1</v>
      </c>
      <c r="K4872">
        <f t="shared" si="2614"/>
        <v>3.1416000000000006E-2</v>
      </c>
      <c r="L4872">
        <f>0.000084*(G4872^1.894314*I4872^0.808223+0.000031*G4872^2)</f>
        <v>8.9901572221031387E-2</v>
      </c>
      <c r="O4872">
        <f>L4872*0.78*1.07</f>
        <v>7.5031852175672806E-2</v>
      </c>
      <c r="Q4872">
        <f>O4872*0.531</f>
        <v>3.984191350528226E-2</v>
      </c>
      <c r="T4872">
        <f>(L4872*0.78*1.07)*(1+0.2)*0.531*3.67</f>
        <v>0.17546378707726307</v>
      </c>
    </row>
    <row r="4873" spans="1:20" x14ac:dyDescent="0.3">
      <c r="A4873" s="26">
        <v>39006</v>
      </c>
      <c r="B4873">
        <v>164</v>
      </c>
      <c r="C4873" t="s">
        <v>211</v>
      </c>
      <c r="D4873">
        <v>5</v>
      </c>
      <c r="E4873" t="s">
        <v>215</v>
      </c>
      <c r="F4873">
        <v>3</v>
      </c>
      <c r="G4873">
        <v>24.2</v>
      </c>
      <c r="H4873">
        <f t="shared" si="2613"/>
        <v>0.24199999999999999</v>
      </c>
      <c r="I4873">
        <v>10</v>
      </c>
      <c r="J4873">
        <v>4</v>
      </c>
      <c r="K4873">
        <f t="shared" si="2614"/>
        <v>4.59961656E-2</v>
      </c>
      <c r="L4873">
        <f>0.000064*(G4873^1.958025*I4873^0.883501+0.000045*G4873^2)</f>
        <v>0.25074309216601381</v>
      </c>
      <c r="O4873">
        <f>L4873*0.44*0.75</f>
        <v>8.2745220414784562E-2</v>
      </c>
      <c r="Q4873">
        <f>O4873*0.52</f>
        <v>4.3027514615687976E-2</v>
      </c>
      <c r="T4873">
        <f>(L4873*0.44*0.75)*(1+0.2)*0.52*3.67</f>
        <v>0.1894931743674898</v>
      </c>
    </row>
    <row r="4874" spans="1:20" x14ac:dyDescent="0.3">
      <c r="A4874" s="26">
        <v>39006</v>
      </c>
      <c r="B4874">
        <v>164</v>
      </c>
      <c r="C4874" t="s">
        <v>211</v>
      </c>
      <c r="D4874">
        <v>6</v>
      </c>
      <c r="E4874" t="s">
        <v>214</v>
      </c>
      <c r="F4874">
        <v>3</v>
      </c>
      <c r="G4874">
        <v>23.5</v>
      </c>
      <c r="H4874">
        <f t="shared" si="2613"/>
        <v>0.23499999999999999</v>
      </c>
      <c r="I4874">
        <v>10</v>
      </c>
      <c r="J4874">
        <v>4</v>
      </c>
      <c r="K4874">
        <f t="shared" si="2614"/>
        <v>4.3373714999999993E-2</v>
      </c>
      <c r="L4874">
        <f t="shared" ref="L4874:L4875" si="2615">0.000081*(G4874^1.864042*I4874^0.850892+0.000027*G4874^2)</f>
        <v>0.20658921147563988</v>
      </c>
      <c r="O4874">
        <f t="shared" ref="O4874:O4875" si="2616">L4874*0.47*0.75</f>
        <v>7.282269704516306E-2</v>
      </c>
      <c r="Q4874">
        <f t="shared" ref="Q4874:Q4875" si="2617">O4874*0.521</f>
        <v>3.7940625160529956E-2</v>
      </c>
      <c r="T4874">
        <f t="shared" ref="T4874:T4875" si="2618">(L4874*0.47*0.75)*(1+0.2)*0.521*3.67</f>
        <v>0.16709051320697393</v>
      </c>
    </row>
    <row r="4875" spans="1:20" x14ac:dyDescent="0.3">
      <c r="A4875" s="26">
        <v>39006</v>
      </c>
      <c r="B4875">
        <v>164</v>
      </c>
      <c r="C4875" t="s">
        <v>211</v>
      </c>
      <c r="D4875">
        <v>7</v>
      </c>
      <c r="E4875" t="s">
        <v>214</v>
      </c>
      <c r="F4875">
        <v>3</v>
      </c>
      <c r="G4875">
        <v>34.200000000000003</v>
      </c>
      <c r="H4875">
        <f t="shared" si="2613"/>
        <v>0.34200000000000003</v>
      </c>
      <c r="I4875">
        <v>6</v>
      </c>
      <c r="J4875">
        <v>2</v>
      </c>
      <c r="K4875">
        <f t="shared" si="2614"/>
        <v>9.1863525600000009E-2</v>
      </c>
      <c r="L4875">
        <f t="shared" si="2615"/>
        <v>0.2692160264777706</v>
      </c>
      <c r="O4875">
        <f t="shared" si="2616"/>
        <v>9.4898649333414131E-2</v>
      </c>
      <c r="Q4875">
        <f t="shared" si="2617"/>
        <v>4.9442196302708762E-2</v>
      </c>
      <c r="T4875">
        <f t="shared" si="2618"/>
        <v>0.21774343251712938</v>
      </c>
    </row>
    <row r="4876" spans="1:20" x14ac:dyDescent="0.3">
      <c r="A4876" s="26">
        <v>39006</v>
      </c>
      <c r="B4876">
        <v>164</v>
      </c>
      <c r="C4876" t="s">
        <v>211</v>
      </c>
      <c r="D4876">
        <v>8</v>
      </c>
      <c r="E4876" t="s">
        <v>215</v>
      </c>
      <c r="F4876">
        <v>3</v>
      </c>
      <c r="G4876">
        <v>12.5</v>
      </c>
      <c r="H4876">
        <f t="shared" si="2613"/>
        <v>0.125</v>
      </c>
      <c r="I4876">
        <v>6</v>
      </c>
      <c r="J4876">
        <v>2</v>
      </c>
      <c r="K4876">
        <f t="shared" si="2614"/>
        <v>1.2271875E-2</v>
      </c>
      <c r="L4876">
        <f t="shared" ref="L4876:L4883" si="2619">0.000064*(G4876^1.958025*I4876^0.883501+0.000045*G4876^2)</f>
        <v>4.379848336236241E-2</v>
      </c>
      <c r="O4876">
        <f t="shared" ref="O4876:O4883" si="2620">L4876*0.44*0.75</f>
        <v>1.4453499509579595E-2</v>
      </c>
      <c r="Q4876">
        <f t="shared" ref="Q4876:Q4883" si="2621">O4876*0.52</f>
        <v>7.5158197449813899E-3</v>
      </c>
      <c r="T4876">
        <f t="shared" ref="T4876:T4883" si="2622">(L4876*0.44*0.75)*(1+0.2)*0.52*3.67</f>
        <v>3.3099670156898034E-2</v>
      </c>
    </row>
    <row r="4877" spans="1:20" x14ac:dyDescent="0.3">
      <c r="A4877" s="26">
        <v>39006</v>
      </c>
      <c r="B4877">
        <v>164</v>
      </c>
      <c r="C4877" t="s">
        <v>211</v>
      </c>
      <c r="D4877">
        <v>9</v>
      </c>
      <c r="E4877" t="s">
        <v>215</v>
      </c>
      <c r="F4877">
        <v>3</v>
      </c>
      <c r="G4877">
        <v>8.3000000000000007</v>
      </c>
      <c r="H4877">
        <f t="shared" si="2613"/>
        <v>8.3000000000000004E-2</v>
      </c>
      <c r="I4877">
        <v>3.6</v>
      </c>
      <c r="J4877">
        <v>1</v>
      </c>
      <c r="K4877">
        <f t="shared" si="2614"/>
        <v>5.4106206000000007E-3</v>
      </c>
      <c r="L4877">
        <f t="shared" si="2619"/>
        <v>1.2510035995300433E-2</v>
      </c>
      <c r="O4877">
        <f t="shared" si="2620"/>
        <v>4.1283118784491432E-3</v>
      </c>
      <c r="Q4877">
        <f t="shared" si="2621"/>
        <v>2.1467221767935544E-3</v>
      </c>
      <c r="T4877">
        <f t="shared" si="2622"/>
        <v>9.4541644665988144E-3</v>
      </c>
    </row>
    <row r="4878" spans="1:20" x14ac:dyDescent="0.3">
      <c r="A4878" s="26">
        <v>39006</v>
      </c>
      <c r="B4878">
        <v>164</v>
      </c>
      <c r="C4878" t="s">
        <v>211</v>
      </c>
      <c r="D4878">
        <v>10</v>
      </c>
      <c r="E4878" t="s">
        <v>215</v>
      </c>
      <c r="F4878">
        <v>3</v>
      </c>
      <c r="G4878">
        <v>9.3000000000000007</v>
      </c>
      <c r="H4878">
        <f t="shared" si="2613"/>
        <v>9.3000000000000013E-2</v>
      </c>
      <c r="I4878">
        <v>4</v>
      </c>
      <c r="J4878">
        <v>1.5</v>
      </c>
      <c r="K4878">
        <f t="shared" si="2614"/>
        <v>6.7929246000000016E-3</v>
      </c>
      <c r="L4878">
        <f t="shared" si="2619"/>
        <v>1.7156184549392987E-2</v>
      </c>
      <c r="O4878">
        <f t="shared" si="2620"/>
        <v>5.6615409012996856E-3</v>
      </c>
      <c r="Q4878">
        <f t="shared" si="2621"/>
        <v>2.9440012686758367E-3</v>
      </c>
      <c r="T4878">
        <f t="shared" si="2622"/>
        <v>1.2965381587248383E-2</v>
      </c>
    </row>
    <row r="4879" spans="1:20" x14ac:dyDescent="0.3">
      <c r="A4879" s="26">
        <v>39006</v>
      </c>
      <c r="B4879">
        <v>164</v>
      </c>
      <c r="C4879" t="s">
        <v>211</v>
      </c>
      <c r="D4879">
        <v>11</v>
      </c>
      <c r="E4879" t="s">
        <v>215</v>
      </c>
      <c r="F4879">
        <v>3</v>
      </c>
      <c r="G4879">
        <v>16.600000000000001</v>
      </c>
      <c r="H4879">
        <f t="shared" si="2613"/>
        <v>0.16600000000000001</v>
      </c>
      <c r="I4879">
        <v>4.5999999999999996</v>
      </c>
      <c r="J4879">
        <v>1.6</v>
      </c>
      <c r="K4879">
        <f t="shared" si="2614"/>
        <v>2.1642482400000003E-2</v>
      </c>
      <c r="L4879">
        <f t="shared" si="2619"/>
        <v>6.0358026366961616E-2</v>
      </c>
      <c r="O4879">
        <f t="shared" si="2620"/>
        <v>1.9918148701097333E-2</v>
      </c>
      <c r="Q4879">
        <f t="shared" si="2621"/>
        <v>1.0357437324570614E-2</v>
      </c>
      <c r="T4879">
        <f t="shared" si="2622"/>
        <v>4.5614153977408978E-2</v>
      </c>
    </row>
    <row r="4880" spans="1:20" x14ac:dyDescent="0.3">
      <c r="A4880" s="26">
        <v>39006</v>
      </c>
      <c r="B4880">
        <v>164</v>
      </c>
      <c r="C4880" t="s">
        <v>211</v>
      </c>
      <c r="D4880">
        <v>12</v>
      </c>
      <c r="E4880" t="s">
        <v>215</v>
      </c>
      <c r="F4880">
        <v>3</v>
      </c>
      <c r="G4880">
        <v>13.5</v>
      </c>
      <c r="H4880">
        <f t="shared" si="2613"/>
        <v>0.13500000000000001</v>
      </c>
      <c r="I4880">
        <v>5</v>
      </c>
      <c r="J4880">
        <v>1.8</v>
      </c>
      <c r="K4880">
        <f t="shared" si="2614"/>
        <v>1.4313915000000002E-2</v>
      </c>
      <c r="L4880">
        <f t="shared" si="2619"/>
        <v>4.3345868367626252E-2</v>
      </c>
      <c r="O4880">
        <f t="shared" si="2620"/>
        <v>1.4304136561316662E-2</v>
      </c>
      <c r="Q4880">
        <f t="shared" si="2621"/>
        <v>7.4381510118846647E-3</v>
      </c>
      <c r="T4880">
        <f t="shared" si="2622"/>
        <v>3.275761705634006E-2</v>
      </c>
    </row>
    <row r="4881" spans="1:20" x14ac:dyDescent="0.3">
      <c r="A4881" s="26">
        <v>39006</v>
      </c>
      <c r="B4881">
        <v>164</v>
      </c>
      <c r="C4881" t="s">
        <v>211</v>
      </c>
      <c r="D4881">
        <v>13</v>
      </c>
      <c r="E4881" t="s">
        <v>215</v>
      </c>
      <c r="F4881">
        <v>3</v>
      </c>
      <c r="G4881">
        <v>16.2</v>
      </c>
      <c r="H4881">
        <f t="shared" si="2613"/>
        <v>0.16200000000000001</v>
      </c>
      <c r="I4881">
        <v>5</v>
      </c>
      <c r="J4881">
        <v>1.7</v>
      </c>
      <c r="K4881">
        <f t="shared" si="2614"/>
        <v>2.0612037600000001E-2</v>
      </c>
      <c r="L4881">
        <f t="shared" si="2619"/>
        <v>6.1942197341982079E-2</v>
      </c>
      <c r="O4881">
        <f t="shared" si="2620"/>
        <v>2.0440925122854087E-2</v>
      </c>
      <c r="Q4881">
        <f t="shared" si="2621"/>
        <v>1.0629281063884126E-2</v>
      </c>
      <c r="T4881">
        <f t="shared" si="2622"/>
        <v>4.6811353805345679E-2</v>
      </c>
    </row>
    <row r="4882" spans="1:20" x14ac:dyDescent="0.3">
      <c r="A4882" s="26">
        <v>39006</v>
      </c>
      <c r="B4882">
        <v>164</v>
      </c>
      <c r="C4882" t="s">
        <v>211</v>
      </c>
      <c r="D4882">
        <v>14</v>
      </c>
      <c r="E4882" t="s">
        <v>215</v>
      </c>
      <c r="F4882">
        <v>3</v>
      </c>
      <c r="G4882">
        <v>13.5</v>
      </c>
      <c r="H4882">
        <f t="shared" si="2613"/>
        <v>0.13500000000000001</v>
      </c>
      <c r="I4882">
        <v>5</v>
      </c>
      <c r="J4882">
        <v>1.8</v>
      </c>
      <c r="K4882">
        <f t="shared" si="2614"/>
        <v>1.4313915000000002E-2</v>
      </c>
      <c r="L4882">
        <f t="shared" si="2619"/>
        <v>4.3345868367626252E-2</v>
      </c>
      <c r="O4882">
        <f t="shared" si="2620"/>
        <v>1.4304136561316662E-2</v>
      </c>
      <c r="Q4882">
        <f t="shared" si="2621"/>
        <v>7.4381510118846647E-3</v>
      </c>
      <c r="T4882">
        <f t="shared" si="2622"/>
        <v>3.275761705634006E-2</v>
      </c>
    </row>
    <row r="4883" spans="1:20" x14ac:dyDescent="0.3">
      <c r="A4883" s="26">
        <v>39006</v>
      </c>
      <c r="B4883">
        <v>164</v>
      </c>
      <c r="C4883" t="s">
        <v>211</v>
      </c>
      <c r="D4883">
        <v>15</v>
      </c>
      <c r="E4883" t="s">
        <v>215</v>
      </c>
      <c r="F4883">
        <v>3</v>
      </c>
      <c r="G4883">
        <v>13.2</v>
      </c>
      <c r="H4883">
        <f t="shared" si="2613"/>
        <v>0.13200000000000001</v>
      </c>
      <c r="I4883">
        <v>5</v>
      </c>
      <c r="J4883">
        <v>1.3</v>
      </c>
      <c r="K4883">
        <f t="shared" si="2614"/>
        <v>1.3684809600000002E-2</v>
      </c>
      <c r="L4883">
        <f t="shared" si="2619"/>
        <v>4.1479899685757889E-2</v>
      </c>
      <c r="O4883">
        <f t="shared" si="2620"/>
        <v>1.3688366896300104E-2</v>
      </c>
      <c r="Q4883">
        <f t="shared" si="2621"/>
        <v>7.1179507860760546E-3</v>
      </c>
      <c r="T4883">
        <f t="shared" si="2622"/>
        <v>3.1347455261878938E-2</v>
      </c>
    </row>
    <row r="4884" spans="1:20" x14ac:dyDescent="0.3">
      <c r="A4884" s="26">
        <v>39006</v>
      </c>
      <c r="B4884">
        <v>164</v>
      </c>
      <c r="C4884" t="s">
        <v>211</v>
      </c>
      <c r="D4884">
        <v>16</v>
      </c>
      <c r="E4884" t="s">
        <v>214</v>
      </c>
      <c r="F4884">
        <v>3</v>
      </c>
      <c r="G4884">
        <v>10.3</v>
      </c>
      <c r="H4884">
        <f t="shared" si="2613"/>
        <v>0.10300000000000001</v>
      </c>
      <c r="I4884">
        <v>5</v>
      </c>
      <c r="J4884">
        <v>1.8</v>
      </c>
      <c r="K4884">
        <f t="shared" si="2614"/>
        <v>8.3323086000000011E-3</v>
      </c>
      <c r="L4884">
        <f>0.000081*(G4884^1.864042*I4884^0.850892+0.000027*G4884^2)</f>
        <v>2.4615475152964146E-2</v>
      </c>
      <c r="O4884">
        <f>L4884*0.47*0.75</f>
        <v>8.67695499141986E-3</v>
      </c>
      <c r="Q4884">
        <f>O4884*0.521</f>
        <v>4.5206935505297469E-3</v>
      </c>
      <c r="T4884">
        <f>(L4884*0.47*0.75)*(1+0.2)*0.521*3.67</f>
        <v>1.9909134396533006E-2</v>
      </c>
    </row>
    <row r="4885" spans="1:20" x14ac:dyDescent="0.3">
      <c r="A4885" s="26">
        <v>39006</v>
      </c>
      <c r="B4885">
        <v>164</v>
      </c>
      <c r="C4885" t="s">
        <v>211</v>
      </c>
      <c r="D4885">
        <v>17</v>
      </c>
      <c r="E4885" t="s">
        <v>215</v>
      </c>
      <c r="F4885">
        <v>3</v>
      </c>
      <c r="G4885">
        <v>30.2</v>
      </c>
      <c r="H4885">
        <f t="shared" si="2613"/>
        <v>0.30199999999999999</v>
      </c>
      <c r="I4885">
        <v>10</v>
      </c>
      <c r="J4885">
        <v>1.8</v>
      </c>
      <c r="K4885">
        <f t="shared" si="2614"/>
        <v>7.1631621600000001E-2</v>
      </c>
      <c r="L4885">
        <f>0.000064*(G4885^1.958025*I4885^0.883501+0.000045*G4885^2)</f>
        <v>0.38687843028108904</v>
      </c>
      <c r="O4885">
        <f>L4885*0.44*0.75</f>
        <v>0.12766988199275936</v>
      </c>
      <c r="Q4885">
        <f>O4885*0.52</f>
        <v>6.6388338636234875E-2</v>
      </c>
      <c r="T4885">
        <f>(L4885*0.44*0.75)*(1+0.2)*0.52*3.67</f>
        <v>0.29237424335397832</v>
      </c>
    </row>
    <row r="4886" spans="1:20" x14ac:dyDescent="0.3">
      <c r="A4886" s="26">
        <v>39006</v>
      </c>
      <c r="B4886">
        <v>164</v>
      </c>
      <c r="C4886" t="s">
        <v>211</v>
      </c>
      <c r="D4886">
        <v>18</v>
      </c>
      <c r="E4886" t="s">
        <v>217</v>
      </c>
      <c r="F4886">
        <v>3</v>
      </c>
      <c r="G4886">
        <v>8.3000000000000007</v>
      </c>
      <c r="H4886">
        <f t="shared" si="2613"/>
        <v>8.3000000000000004E-2</v>
      </c>
      <c r="I4886">
        <v>4</v>
      </c>
      <c r="J4886">
        <v>1.8</v>
      </c>
      <c r="K4886">
        <f t="shared" si="2614"/>
        <v>5.4106206000000007E-3</v>
      </c>
      <c r="L4886">
        <f>0.000059*(G4886^1.965295*I4886^0.892133+0.000019*G4886^2)</f>
        <v>1.3008635818776844E-2</v>
      </c>
      <c r="O4886">
        <f t="shared" ref="O4886:O4892" si="2623">L4886*0.47*0.75</f>
        <v>4.5855441261188372E-3</v>
      </c>
      <c r="Q4886">
        <f>O4886*0.52</f>
        <v>2.3844829455817954E-3</v>
      </c>
      <c r="T4886">
        <f>(L4886*0.47*0.75)*(1+0.2)*0.52*3.67</f>
        <v>1.0501262892342227E-2</v>
      </c>
    </row>
    <row r="4887" spans="1:20" x14ac:dyDescent="0.3">
      <c r="A4887" s="26">
        <v>39006</v>
      </c>
      <c r="B4887">
        <v>164</v>
      </c>
      <c r="C4887" t="s">
        <v>211</v>
      </c>
      <c r="D4887">
        <v>19</v>
      </c>
      <c r="E4887" t="s">
        <v>214</v>
      </c>
      <c r="F4887">
        <v>3</v>
      </c>
      <c r="G4887">
        <v>13.2</v>
      </c>
      <c r="H4887">
        <f t="shared" si="2613"/>
        <v>0.13200000000000001</v>
      </c>
      <c r="I4887">
        <v>5</v>
      </c>
      <c r="J4887">
        <v>1.2</v>
      </c>
      <c r="K4887">
        <f t="shared" si="2614"/>
        <v>1.3684809600000002E-2</v>
      </c>
      <c r="L4887">
        <f>0.000081*(G4887^1.864042*I4887^0.850892+0.000027*G4887^2)</f>
        <v>3.9087159379837449E-2</v>
      </c>
      <c r="O4887">
        <f t="shared" si="2623"/>
        <v>1.37782236813927E-2</v>
      </c>
      <c r="Q4887">
        <f>O4887*0.521</f>
        <v>7.1784545380055966E-3</v>
      </c>
      <c r="T4887">
        <f>(L4887*0.47*0.75)*(1+0.2)*0.521*3.67</f>
        <v>3.1613913785376646E-2</v>
      </c>
    </row>
    <row r="4888" spans="1:20" x14ac:dyDescent="0.3">
      <c r="A4888" s="26">
        <v>39006</v>
      </c>
      <c r="B4888">
        <v>164</v>
      </c>
      <c r="C4888" t="s">
        <v>211</v>
      </c>
      <c r="D4888">
        <v>20</v>
      </c>
      <c r="E4888" t="s">
        <v>217</v>
      </c>
      <c r="F4888">
        <v>3</v>
      </c>
      <c r="G4888">
        <v>13.2</v>
      </c>
      <c r="H4888">
        <f t="shared" si="2613"/>
        <v>0.13200000000000001</v>
      </c>
      <c r="I4888">
        <v>4.2</v>
      </c>
      <c r="J4888">
        <v>1.6</v>
      </c>
      <c r="K4888">
        <f t="shared" si="2614"/>
        <v>1.3684809600000002E-2</v>
      </c>
      <c r="L4888">
        <f t="shared" ref="L4888:L4892" si="2624">0.000059*(G4888^1.965295*I4888^0.892133+0.000019*G4888^2)</f>
        <v>3.3816925708261406E-2</v>
      </c>
      <c r="O4888">
        <f t="shared" si="2623"/>
        <v>1.1920466312162144E-2</v>
      </c>
      <c r="Q4888">
        <f t="shared" ref="Q4888:Q4892" si="2625">O4888*0.52</f>
        <v>6.1986424823243149E-3</v>
      </c>
      <c r="T4888">
        <f>(L4888*0.47*0.75)*(1+0.2)*0.52*3.67</f>
        <v>2.7298821492156282E-2</v>
      </c>
    </row>
    <row r="4889" spans="1:20" x14ac:dyDescent="0.3">
      <c r="A4889" s="26">
        <v>39006</v>
      </c>
      <c r="B4889">
        <v>164</v>
      </c>
      <c r="C4889" t="s">
        <v>211</v>
      </c>
      <c r="D4889">
        <v>21</v>
      </c>
      <c r="E4889" t="s">
        <v>217</v>
      </c>
      <c r="F4889">
        <v>3</v>
      </c>
      <c r="G4889">
        <v>7.8</v>
      </c>
      <c r="H4889">
        <f t="shared" si="2613"/>
        <v>7.8E-2</v>
      </c>
      <c r="I4889">
        <v>3</v>
      </c>
      <c r="J4889">
        <v>1</v>
      </c>
      <c r="K4889">
        <f t="shared" si="2614"/>
        <v>4.7783736E-3</v>
      </c>
      <c r="L4889">
        <f t="shared" si="2624"/>
        <v>8.9071756261712241E-3</v>
      </c>
      <c r="O4889">
        <f t="shared" si="2623"/>
        <v>3.1397794082253564E-3</v>
      </c>
      <c r="Q4889">
        <f t="shared" si="2625"/>
        <v>1.6326852922771853E-3</v>
      </c>
      <c r="T4889">
        <f>(L4889*0.47*0.75)*(1+0.2)*0.52*3.67</f>
        <v>7.1903460271887237E-3</v>
      </c>
    </row>
    <row r="4890" spans="1:20" x14ac:dyDescent="0.3">
      <c r="A4890" s="26">
        <v>39006</v>
      </c>
      <c r="B4890">
        <v>164</v>
      </c>
      <c r="C4890" t="s">
        <v>211</v>
      </c>
      <c r="D4890">
        <v>22</v>
      </c>
      <c r="E4890" t="s">
        <v>217</v>
      </c>
      <c r="F4890">
        <v>3</v>
      </c>
      <c r="G4890">
        <v>13.2</v>
      </c>
      <c r="H4890">
        <f t="shared" si="2613"/>
        <v>0.13200000000000001</v>
      </c>
      <c r="I4890">
        <v>5</v>
      </c>
      <c r="J4890">
        <v>1.5</v>
      </c>
      <c r="K4890">
        <f t="shared" si="2614"/>
        <v>1.3684809600000002E-2</v>
      </c>
      <c r="L4890">
        <f t="shared" si="2624"/>
        <v>3.9508151434611762E-2</v>
      </c>
      <c r="O4890">
        <f t="shared" si="2623"/>
        <v>1.3926623380700647E-2</v>
      </c>
      <c r="Q4890">
        <f t="shared" si="2625"/>
        <v>7.2418441579643368E-3</v>
      </c>
      <c r="T4890">
        <f>(L4890*0.47*0.75)*(1+0.2)*0.52*3.67</f>
        <v>3.1893081671674942E-2</v>
      </c>
    </row>
    <row r="4891" spans="1:20" x14ac:dyDescent="0.3">
      <c r="A4891" s="26">
        <v>39006</v>
      </c>
      <c r="B4891">
        <v>164</v>
      </c>
      <c r="C4891" t="s">
        <v>211</v>
      </c>
      <c r="D4891">
        <v>23</v>
      </c>
      <c r="E4891" t="s">
        <v>217</v>
      </c>
      <c r="F4891">
        <v>3</v>
      </c>
      <c r="G4891">
        <v>10.5</v>
      </c>
      <c r="H4891">
        <f t="shared" si="2613"/>
        <v>0.105</v>
      </c>
      <c r="I4891">
        <v>4.5999999999999996</v>
      </c>
      <c r="J4891">
        <v>1.7</v>
      </c>
      <c r="K4891">
        <f t="shared" si="2614"/>
        <v>8.659034999999999E-3</v>
      </c>
      <c r="L4891">
        <f t="shared" si="2624"/>
        <v>2.3391639511602835E-2</v>
      </c>
      <c r="O4891">
        <f t="shared" si="2623"/>
        <v>8.245552927839999E-3</v>
      </c>
      <c r="Q4891">
        <f t="shared" si="2625"/>
        <v>4.2876875224767998E-3</v>
      </c>
      <c r="T4891">
        <f>(L4891*0.47*0.75)*(1+0.2)*0.52*3.67</f>
        <v>1.8882975848987824E-2</v>
      </c>
    </row>
    <row r="4892" spans="1:20" x14ac:dyDescent="0.3">
      <c r="A4892" s="26">
        <v>39006</v>
      </c>
      <c r="B4892">
        <v>164</v>
      </c>
      <c r="C4892" t="s">
        <v>211</v>
      </c>
      <c r="D4892">
        <v>24</v>
      </c>
      <c r="E4892" t="s">
        <v>217</v>
      </c>
      <c r="F4892">
        <v>3</v>
      </c>
      <c r="G4892">
        <v>10.3</v>
      </c>
      <c r="H4892">
        <f t="shared" si="2613"/>
        <v>0.10300000000000001</v>
      </c>
      <c r="I4892">
        <v>5</v>
      </c>
      <c r="J4892">
        <v>1.6</v>
      </c>
      <c r="K4892">
        <f t="shared" si="2614"/>
        <v>8.3323086000000011E-3</v>
      </c>
      <c r="L4892">
        <f t="shared" si="2624"/>
        <v>2.4263434795048593E-2</v>
      </c>
      <c r="O4892">
        <f t="shared" si="2623"/>
        <v>8.5528607652546277E-3</v>
      </c>
      <c r="Q4892">
        <f t="shared" si="2625"/>
        <v>4.4474875979324067E-3</v>
      </c>
      <c r="T4892">
        <f>(L4892*0.47*0.75)*(1+0.2)*0.52*3.67</f>
        <v>1.9586735381294317E-2</v>
      </c>
    </row>
    <row r="4893" spans="1:20" x14ac:dyDescent="0.3">
      <c r="A4893" s="26">
        <v>39006</v>
      </c>
      <c r="B4893">
        <v>164</v>
      </c>
      <c r="C4893" t="s">
        <v>211</v>
      </c>
      <c r="D4893">
        <v>25</v>
      </c>
      <c r="E4893" t="s">
        <v>214</v>
      </c>
      <c r="F4893">
        <v>3</v>
      </c>
      <c r="G4893">
        <v>10.4</v>
      </c>
      <c r="H4893">
        <f t="shared" si="2613"/>
        <v>0.10400000000000001</v>
      </c>
      <c r="I4893">
        <v>5</v>
      </c>
      <c r="J4893">
        <v>1</v>
      </c>
      <c r="K4893">
        <f t="shared" si="2614"/>
        <v>8.494886400000002E-3</v>
      </c>
      <c r="L4893">
        <f t="shared" ref="L4893:L4894" si="2626">0.000081*(G4893^1.864042*I4893^0.850892+0.000027*G4893^2)</f>
        <v>2.5062821590967999E-2</v>
      </c>
      <c r="O4893">
        <f t="shared" ref="O4893:O4894" si="2627">L4893*0.47*0.75</f>
        <v>8.8346446108162197E-3</v>
      </c>
      <c r="Q4893">
        <f t="shared" ref="Q4893:Q4894" si="2628">O4893*0.521</f>
        <v>4.6028498422352503E-3</v>
      </c>
      <c r="T4893">
        <f t="shared" ref="T4893:T4894" si="2629">(L4893*0.47*0.75)*(1+0.2)*0.521*3.67</f>
        <v>2.0270950705204044E-2</v>
      </c>
    </row>
    <row r="4894" spans="1:20" x14ac:dyDescent="0.3">
      <c r="A4894" s="26">
        <v>39006</v>
      </c>
      <c r="B4894">
        <v>164</v>
      </c>
      <c r="C4894" t="s">
        <v>211</v>
      </c>
      <c r="D4894">
        <v>26</v>
      </c>
      <c r="E4894" t="s">
        <v>214</v>
      </c>
      <c r="F4894">
        <v>3</v>
      </c>
      <c r="G4894">
        <v>10.199999999999999</v>
      </c>
      <c r="H4894">
        <f t="shared" si="2613"/>
        <v>0.10199999999999999</v>
      </c>
      <c r="I4894">
        <v>4</v>
      </c>
      <c r="J4894">
        <v>1.5</v>
      </c>
      <c r="K4894">
        <f t="shared" si="2614"/>
        <v>8.1713015999999982E-3</v>
      </c>
      <c r="L4894">
        <f t="shared" si="2626"/>
        <v>1.9991762018881379E-2</v>
      </c>
      <c r="O4894">
        <f t="shared" si="2627"/>
        <v>7.0470961116556857E-3</v>
      </c>
      <c r="Q4894">
        <f t="shared" si="2628"/>
        <v>3.6715370741726124E-3</v>
      </c>
      <c r="T4894">
        <f t="shared" si="2629"/>
        <v>1.6169449274656182E-2</v>
      </c>
    </row>
    <row r="4895" spans="1:20" x14ac:dyDescent="0.3">
      <c r="A4895" s="26">
        <v>39006</v>
      </c>
      <c r="B4895">
        <v>164</v>
      </c>
      <c r="C4895" t="s">
        <v>211</v>
      </c>
      <c r="D4895">
        <v>27</v>
      </c>
      <c r="E4895" t="s">
        <v>215</v>
      </c>
      <c r="F4895">
        <v>3</v>
      </c>
      <c r="G4895">
        <v>10.7</v>
      </c>
      <c r="H4895">
        <f t="shared" si="2613"/>
        <v>0.107</v>
      </c>
      <c r="I4895">
        <v>4</v>
      </c>
      <c r="J4895">
        <v>1</v>
      </c>
      <c r="K4895">
        <f t="shared" si="2614"/>
        <v>8.9920445999999987E-3</v>
      </c>
      <c r="L4895">
        <f>0.000064*(G4895^1.958025*I4895^0.883501+0.000045*G4895^2)</f>
        <v>2.2576992696427527E-2</v>
      </c>
      <c r="O4895">
        <f>L4895*0.44*0.75</f>
        <v>7.4504075898210835E-3</v>
      </c>
      <c r="Q4895">
        <f>O4895*0.52</f>
        <v>3.8742119467069635E-3</v>
      </c>
      <c r="T4895">
        <f>(L4895*0.44*0.75)*(1+0.2)*0.52*3.67</f>
        <v>1.7062029413297465E-2</v>
      </c>
    </row>
    <row r="4896" spans="1:20" x14ac:dyDescent="0.3">
      <c r="A4896" s="26">
        <v>39006</v>
      </c>
      <c r="B4896">
        <v>164</v>
      </c>
      <c r="C4896" t="s">
        <v>211</v>
      </c>
      <c r="D4896">
        <v>28</v>
      </c>
      <c r="E4896" t="s">
        <v>220</v>
      </c>
      <c r="F4896">
        <v>3</v>
      </c>
      <c r="G4896">
        <v>14.2</v>
      </c>
      <c r="H4896">
        <f t="shared" si="2613"/>
        <v>0.14199999999999999</v>
      </c>
      <c r="I4896">
        <v>4</v>
      </c>
      <c r="J4896">
        <v>1</v>
      </c>
      <c r="K4896">
        <f t="shared" si="2614"/>
        <v>1.5836805599999997E-2</v>
      </c>
      <c r="L4896">
        <f>0.000084*(G4896^1.894314*I4896^0.808223+0.000031*G4896^2)</f>
        <v>3.9235552560654509E-2</v>
      </c>
      <c r="O4896">
        <f>L4896*0.78*1.07</f>
        <v>3.2745992167122255E-2</v>
      </c>
      <c r="Q4896">
        <f>O4896*0.531</f>
        <v>1.738812184074192E-2</v>
      </c>
      <c r="T4896">
        <f>(L4896*0.78*1.07)*(1+0.2)*0.531*3.67</f>
        <v>7.6577288586627407E-2</v>
      </c>
    </row>
    <row r="4897" spans="1:20" x14ac:dyDescent="0.3">
      <c r="A4897" s="26">
        <v>39006</v>
      </c>
      <c r="B4897">
        <v>164</v>
      </c>
      <c r="C4897" t="s">
        <v>211</v>
      </c>
      <c r="D4897">
        <v>29</v>
      </c>
      <c r="E4897" t="s">
        <v>214</v>
      </c>
      <c r="F4897">
        <v>3</v>
      </c>
      <c r="G4897">
        <v>40.5</v>
      </c>
      <c r="H4897">
        <f t="shared" si="2613"/>
        <v>0.40500000000000003</v>
      </c>
      <c r="I4897">
        <v>7</v>
      </c>
      <c r="J4897">
        <v>1.8</v>
      </c>
      <c r="K4897">
        <f t="shared" si="2614"/>
        <v>0.12882523500000001</v>
      </c>
      <c r="L4897">
        <f>0.000081*(G4897^1.864042*I4897^0.850892+0.000027*G4897^2)</f>
        <v>0.42066808083423401</v>
      </c>
      <c r="O4897">
        <f>L4897*0.47*0.75</f>
        <v>0.14828549849406747</v>
      </c>
      <c r="Q4897">
        <f>O4897*0.521</f>
        <v>7.7256744715409151E-2</v>
      </c>
      <c r="T4897">
        <f>(L4897*0.47*0.75)*(1+0.2)*0.521*3.67</f>
        <v>0.34023870372666193</v>
      </c>
    </row>
    <row r="4898" spans="1:20" x14ac:dyDescent="0.3">
      <c r="A4898" s="26">
        <v>39006</v>
      </c>
      <c r="B4898">
        <v>164</v>
      </c>
      <c r="C4898" t="s">
        <v>211</v>
      </c>
      <c r="D4898">
        <v>30</v>
      </c>
      <c r="E4898" t="s">
        <v>217</v>
      </c>
      <c r="F4898">
        <v>3</v>
      </c>
      <c r="G4898">
        <v>9.4</v>
      </c>
      <c r="H4898">
        <f t="shared" si="2613"/>
        <v>9.4E-2</v>
      </c>
      <c r="I4898">
        <v>4</v>
      </c>
      <c r="J4898">
        <v>1</v>
      </c>
      <c r="K4898">
        <f t="shared" si="2614"/>
        <v>6.9397944000000001E-3</v>
      </c>
      <c r="L4898">
        <f>0.000059*(G4898^1.965295*I4898^0.892133+0.000019*G4898^2)</f>
        <v>1.6613284114330405E-2</v>
      </c>
      <c r="O4898">
        <f>L4898*0.47*0.75</f>
        <v>5.8561826503014669E-3</v>
      </c>
      <c r="Q4898">
        <f>O4898*0.52</f>
        <v>3.0452149781567627E-3</v>
      </c>
      <c r="T4898">
        <f>(L4898*0.47*0.75)*(1+0.2)*0.52*3.67</f>
        <v>1.3411126763802383E-2</v>
      </c>
    </row>
    <row r="4899" spans="1:20" x14ac:dyDescent="0.3">
      <c r="A4899" s="26">
        <v>39006</v>
      </c>
      <c r="B4899">
        <v>164</v>
      </c>
      <c r="C4899" t="s">
        <v>211</v>
      </c>
      <c r="D4899">
        <v>31</v>
      </c>
      <c r="E4899" t="s">
        <v>214</v>
      </c>
      <c r="F4899">
        <v>3</v>
      </c>
      <c r="G4899">
        <v>9.3000000000000007</v>
      </c>
      <c r="H4899">
        <f t="shared" si="2613"/>
        <v>9.3000000000000013E-2</v>
      </c>
      <c r="I4899">
        <v>4</v>
      </c>
      <c r="J4899">
        <v>1.3</v>
      </c>
      <c r="K4899">
        <f t="shared" si="2614"/>
        <v>6.7929246000000016E-3</v>
      </c>
      <c r="L4899">
        <f t="shared" ref="L4899:L4901" si="2630">0.000081*(G4899^1.864042*I4899^0.850892+0.000027*G4899^2)</f>
        <v>1.6829484858300239E-2</v>
      </c>
      <c r="O4899">
        <f t="shared" ref="O4899:O4901" si="2631">L4899*0.47*0.75</f>
        <v>5.932393412550834E-3</v>
      </c>
      <c r="Q4899">
        <f t="shared" ref="Q4899:Q4901" si="2632">O4899*0.521</f>
        <v>3.0907769679389845E-3</v>
      </c>
      <c r="T4899">
        <f t="shared" ref="T4899:T4901" si="2633">(L4899*0.47*0.75)*(1+0.2)*0.521*3.67</f>
        <v>1.3611781766803287E-2</v>
      </c>
    </row>
    <row r="4900" spans="1:20" x14ac:dyDescent="0.3">
      <c r="A4900" s="26">
        <v>39006</v>
      </c>
      <c r="B4900">
        <v>164</v>
      </c>
      <c r="C4900" t="s">
        <v>211</v>
      </c>
      <c r="D4900">
        <v>32</v>
      </c>
      <c r="E4900" t="s">
        <v>214</v>
      </c>
      <c r="F4900">
        <v>3</v>
      </c>
      <c r="G4900">
        <v>10.199999999999999</v>
      </c>
      <c r="H4900">
        <f t="shared" si="2613"/>
        <v>0.10199999999999999</v>
      </c>
      <c r="I4900">
        <v>5</v>
      </c>
      <c r="J4900">
        <v>1.6</v>
      </c>
      <c r="K4900">
        <f t="shared" si="2614"/>
        <v>8.1713015999999982E-3</v>
      </c>
      <c r="L4900">
        <f t="shared" si="2630"/>
        <v>2.4171865738534682E-2</v>
      </c>
      <c r="O4900">
        <f t="shared" si="2631"/>
        <v>8.5205826728334752E-3</v>
      </c>
      <c r="Q4900">
        <f t="shared" si="2632"/>
        <v>4.4392235725462404E-3</v>
      </c>
      <c r="T4900">
        <f t="shared" si="2633"/>
        <v>1.9550340613493644E-2</v>
      </c>
    </row>
    <row r="4901" spans="1:20" x14ac:dyDescent="0.3">
      <c r="A4901" s="26">
        <v>39006</v>
      </c>
      <c r="B4901">
        <v>164</v>
      </c>
      <c r="C4901" t="s">
        <v>211</v>
      </c>
      <c r="D4901">
        <v>33</v>
      </c>
      <c r="E4901" t="s">
        <v>214</v>
      </c>
      <c r="F4901">
        <v>3</v>
      </c>
      <c r="G4901">
        <v>10.5</v>
      </c>
      <c r="H4901">
        <f t="shared" si="2613"/>
        <v>0.105</v>
      </c>
      <c r="I4901">
        <v>4</v>
      </c>
      <c r="J4901">
        <v>1.2</v>
      </c>
      <c r="K4901">
        <f t="shared" si="2614"/>
        <v>8.659034999999999E-3</v>
      </c>
      <c r="L4901">
        <f t="shared" si="2630"/>
        <v>2.1101715084335365E-2</v>
      </c>
      <c r="O4901">
        <f t="shared" si="2631"/>
        <v>7.4383545672282161E-3</v>
      </c>
      <c r="Q4901">
        <f t="shared" si="2632"/>
        <v>3.8753827295259008E-3</v>
      </c>
      <c r="T4901">
        <f t="shared" si="2633"/>
        <v>1.7067185540832065E-2</v>
      </c>
    </row>
    <row r="4902" spans="1:20" x14ac:dyDescent="0.3">
      <c r="A4902" s="26">
        <v>39006</v>
      </c>
      <c r="B4902">
        <v>164</v>
      </c>
      <c r="C4902" t="s">
        <v>211</v>
      </c>
      <c r="D4902">
        <v>34</v>
      </c>
      <c r="E4902" t="s">
        <v>217</v>
      </c>
      <c r="F4902">
        <v>3</v>
      </c>
      <c r="G4902">
        <v>11.3</v>
      </c>
      <c r="H4902">
        <f t="shared" si="2613"/>
        <v>0.113</v>
      </c>
      <c r="I4902">
        <v>4</v>
      </c>
      <c r="J4902">
        <v>1</v>
      </c>
      <c r="K4902">
        <f t="shared" si="2614"/>
        <v>1.0028772600000001E-2</v>
      </c>
      <c r="L4902">
        <f>0.000059*(G4902^1.965295*I4902^0.892133+0.000019*G4902^2)</f>
        <v>2.3855141853871092E-2</v>
      </c>
      <c r="O4902">
        <f>L4902*0.47*0.75</f>
        <v>8.4089375034895591E-3</v>
      </c>
      <c r="Q4902">
        <f>O4902*0.52</f>
        <v>4.3726475018145711E-3</v>
      </c>
      <c r="T4902">
        <f>(L4902*0.47*0.75)*(1+0.2)*0.52*3.67</f>
        <v>1.9257139597991368E-2</v>
      </c>
    </row>
    <row r="4903" spans="1:20" x14ac:dyDescent="0.3">
      <c r="A4903" s="26">
        <v>39006</v>
      </c>
      <c r="B4903">
        <v>164</v>
      </c>
      <c r="C4903" t="s">
        <v>211</v>
      </c>
      <c r="D4903">
        <v>35</v>
      </c>
      <c r="E4903" t="s">
        <v>218</v>
      </c>
      <c r="F4903">
        <v>3</v>
      </c>
      <c r="G4903">
        <v>9.5</v>
      </c>
      <c r="H4903">
        <f t="shared" si="2613"/>
        <v>9.5000000000000001E-2</v>
      </c>
      <c r="I4903">
        <v>4</v>
      </c>
      <c r="J4903">
        <v>1.3</v>
      </c>
      <c r="K4903">
        <f t="shared" si="2614"/>
        <v>7.088235E-3</v>
      </c>
      <c r="L4903">
        <f>0.000057*(G4903^1.897696*I4903^1.002687+0.000031*G4903^2)</f>
        <v>1.6405103654749821E-2</v>
      </c>
      <c r="O4903">
        <f>L4903*0.43*0.75</f>
        <v>5.2906459286568173E-3</v>
      </c>
      <c r="Q4903">
        <f>O4903*0.52</f>
        <v>2.7511358829015449E-3</v>
      </c>
      <c r="T4903">
        <f>(L4903*0.43*0.75)*(1+0.2)*0.52*3.67</f>
        <v>1.2116002428298403E-2</v>
      </c>
    </row>
    <row r="4904" spans="1:20" x14ac:dyDescent="0.3">
      <c r="A4904" s="26">
        <v>39006</v>
      </c>
      <c r="B4904">
        <v>164</v>
      </c>
      <c r="C4904" t="s">
        <v>211</v>
      </c>
      <c r="D4904">
        <v>36</v>
      </c>
      <c r="E4904" t="s">
        <v>212</v>
      </c>
      <c r="F4904">
        <v>3</v>
      </c>
      <c r="G4904">
        <v>12.4</v>
      </c>
      <c r="H4904">
        <f t="shared" si="2613"/>
        <v>0.124</v>
      </c>
      <c r="I4904">
        <v>5</v>
      </c>
      <c r="J4904">
        <v>1.3</v>
      </c>
      <c r="K4904">
        <f t="shared" si="2614"/>
        <v>1.2076310399999998E-2</v>
      </c>
      <c r="L4904">
        <f t="shared" ref="L4904:L4905" si="2634">0.000062*(G4904^1.947206*I4904^0.894551+0.000039*G4904^2)</f>
        <v>3.5219067782912457E-2</v>
      </c>
      <c r="O4904">
        <f t="shared" ref="O4904:O4910" si="2635">L4904*0.47*0.75</f>
        <v>1.241472139347664E-2</v>
      </c>
      <c r="Q4904">
        <f t="shared" ref="Q4904:Q4907" si="2636">O4904*0.52</f>
        <v>6.4556551246078529E-3</v>
      </c>
      <c r="T4904">
        <f t="shared" ref="T4904:T4910" si="2637">(L4904*0.47*0.75)*(1+0.2)*0.52*3.67</f>
        <v>2.8430705168772986E-2</v>
      </c>
    </row>
    <row r="4905" spans="1:20" x14ac:dyDescent="0.3">
      <c r="A4905" s="26">
        <v>39006</v>
      </c>
      <c r="B4905">
        <v>164</v>
      </c>
      <c r="C4905" t="s">
        <v>211</v>
      </c>
      <c r="D4905">
        <v>37</v>
      </c>
      <c r="E4905" t="s">
        <v>212</v>
      </c>
      <c r="F4905">
        <v>3</v>
      </c>
      <c r="G4905">
        <v>10.199999999999999</v>
      </c>
      <c r="H4905">
        <f t="shared" si="2613"/>
        <v>0.10199999999999999</v>
      </c>
      <c r="I4905">
        <v>4.2</v>
      </c>
      <c r="J4905">
        <v>1.6</v>
      </c>
      <c r="K4905">
        <f t="shared" si="2614"/>
        <v>8.1713015999999982E-3</v>
      </c>
      <c r="L4905">
        <f t="shared" si="2634"/>
        <v>2.0600491163047418E-2</v>
      </c>
      <c r="O4905">
        <f t="shared" si="2635"/>
        <v>7.2616731349742138E-3</v>
      </c>
      <c r="Q4905">
        <f t="shared" si="2636"/>
        <v>3.7760700301865914E-3</v>
      </c>
      <c r="T4905">
        <f t="shared" si="2637"/>
        <v>1.6629812412941748E-2</v>
      </c>
    </row>
    <row r="4906" spans="1:20" x14ac:dyDescent="0.3">
      <c r="A4906" s="26">
        <v>39006</v>
      </c>
      <c r="B4906">
        <v>164</v>
      </c>
      <c r="C4906" t="s">
        <v>211</v>
      </c>
      <c r="D4906">
        <v>38</v>
      </c>
      <c r="E4906" t="s">
        <v>217</v>
      </c>
      <c r="F4906">
        <v>3</v>
      </c>
      <c r="G4906">
        <v>12.5</v>
      </c>
      <c r="H4906">
        <f t="shared" si="2613"/>
        <v>0.125</v>
      </c>
      <c r="I4906">
        <v>4</v>
      </c>
      <c r="J4906">
        <v>1.2</v>
      </c>
      <c r="K4906">
        <f t="shared" si="2614"/>
        <v>1.2271875E-2</v>
      </c>
      <c r="L4906">
        <f t="shared" ref="L4906:L4907" si="2638">0.000059*(G4906^1.965295*I4906^0.892133+0.000019*G4906^2)</f>
        <v>2.9088677516551774E-2</v>
      </c>
      <c r="O4906">
        <f t="shared" si="2635"/>
        <v>1.02537588245845E-2</v>
      </c>
      <c r="Q4906">
        <f t="shared" si="2636"/>
        <v>5.3319545887839399E-3</v>
      </c>
      <c r="T4906">
        <f t="shared" si="2637"/>
        <v>2.348192800900447E-2</v>
      </c>
    </row>
    <row r="4907" spans="1:20" x14ac:dyDescent="0.3">
      <c r="A4907" s="26">
        <v>39006</v>
      </c>
      <c r="B4907">
        <v>164</v>
      </c>
      <c r="C4907" t="s">
        <v>211</v>
      </c>
      <c r="D4907">
        <v>39</v>
      </c>
      <c r="E4907" t="s">
        <v>217</v>
      </c>
      <c r="F4907">
        <v>3</v>
      </c>
      <c r="G4907">
        <v>10.5</v>
      </c>
      <c r="H4907">
        <f t="shared" si="2613"/>
        <v>0.105</v>
      </c>
      <c r="I4907">
        <v>4</v>
      </c>
      <c r="J4907">
        <v>1.2</v>
      </c>
      <c r="K4907">
        <f t="shared" si="2614"/>
        <v>8.659034999999999E-3</v>
      </c>
      <c r="L4907">
        <f t="shared" si="2638"/>
        <v>2.0649541863424371E-2</v>
      </c>
      <c r="O4907">
        <f t="shared" si="2635"/>
        <v>7.2789635068570904E-3</v>
      </c>
      <c r="Q4907">
        <f t="shared" si="2636"/>
        <v>3.7850610235656873E-3</v>
      </c>
      <c r="T4907">
        <f t="shared" si="2637"/>
        <v>1.6669408747783287E-2</v>
      </c>
    </row>
    <row r="4908" spans="1:20" x14ac:dyDescent="0.3">
      <c r="A4908" s="26">
        <v>39006</v>
      </c>
      <c r="B4908">
        <v>164</v>
      </c>
      <c r="C4908" t="s">
        <v>211</v>
      </c>
      <c r="D4908">
        <v>40</v>
      </c>
      <c r="E4908" t="s">
        <v>212</v>
      </c>
      <c r="F4908">
        <v>3</v>
      </c>
      <c r="G4908">
        <v>10.3</v>
      </c>
      <c r="H4908">
        <f t="shared" si="2613"/>
        <v>0.10300000000000001</v>
      </c>
      <c r="I4908">
        <v>4.5</v>
      </c>
      <c r="J4908">
        <v>1.2</v>
      </c>
      <c r="K4908">
        <f t="shared" si="2614"/>
        <v>8.3323086000000011E-3</v>
      </c>
      <c r="L4908">
        <f t="shared" ref="L4908:L4910" si="2639">0.000062*(G4908^1.947206*I4908^0.894551+0.000039*G4908^2)</f>
        <v>2.2332189611110689E-2</v>
      </c>
      <c r="O4908">
        <f t="shared" si="2635"/>
        <v>7.8720968379165177E-3</v>
      </c>
      <c r="Q4908">
        <f t="shared" ref="Q4908:Q4910" si="2640">O4908*0.52</f>
        <v>4.093490355716589E-3</v>
      </c>
      <c r="T4908">
        <f t="shared" si="2637"/>
        <v>1.8027731526575861E-2</v>
      </c>
    </row>
    <row r="4909" spans="1:20" x14ac:dyDescent="0.3">
      <c r="A4909" s="26">
        <v>39006</v>
      </c>
      <c r="B4909">
        <v>164</v>
      </c>
      <c r="C4909" t="s">
        <v>211</v>
      </c>
      <c r="D4909">
        <v>41</v>
      </c>
      <c r="E4909" t="s">
        <v>212</v>
      </c>
      <c r="F4909">
        <v>3</v>
      </c>
      <c r="G4909">
        <v>9.5</v>
      </c>
      <c r="H4909">
        <f t="shared" si="2613"/>
        <v>9.5000000000000001E-2</v>
      </c>
      <c r="I4909">
        <v>4.2</v>
      </c>
      <c r="J4909">
        <v>1.5</v>
      </c>
      <c r="K4909">
        <f t="shared" si="2614"/>
        <v>7.088235E-3</v>
      </c>
      <c r="L4909">
        <f t="shared" si="2639"/>
        <v>1.7937194595666475E-2</v>
      </c>
      <c r="O4909">
        <f t="shared" si="2635"/>
        <v>6.3228610949724318E-3</v>
      </c>
      <c r="Q4909">
        <f t="shared" si="2640"/>
        <v>3.2878877693856647E-3</v>
      </c>
      <c r="T4909">
        <f t="shared" si="2637"/>
        <v>1.4479857736374465E-2</v>
      </c>
    </row>
    <row r="4910" spans="1:20" x14ac:dyDescent="0.3">
      <c r="A4910" s="26">
        <v>39006</v>
      </c>
      <c r="B4910">
        <v>164</v>
      </c>
      <c r="C4910" t="s">
        <v>211</v>
      </c>
      <c r="D4910">
        <v>42</v>
      </c>
      <c r="E4910" t="s">
        <v>212</v>
      </c>
      <c r="F4910">
        <v>3</v>
      </c>
      <c r="G4910">
        <v>8.1999999999999993</v>
      </c>
      <c r="H4910">
        <f t="shared" si="2613"/>
        <v>8.199999999999999E-2</v>
      </c>
      <c r="I4910">
        <v>4.2</v>
      </c>
      <c r="J4910">
        <v>1.6</v>
      </c>
      <c r="K4910">
        <f t="shared" si="2614"/>
        <v>5.2810295999999989E-3</v>
      </c>
      <c r="L4910">
        <f t="shared" si="2639"/>
        <v>1.3468183487946143E-2</v>
      </c>
      <c r="O4910">
        <f t="shared" si="2635"/>
        <v>4.7475346795010157E-3</v>
      </c>
      <c r="Q4910">
        <f t="shared" si="2640"/>
        <v>2.4687180333405282E-3</v>
      </c>
      <c r="T4910">
        <f t="shared" si="2637"/>
        <v>1.0872234218831685E-2</v>
      </c>
    </row>
    <row r="4911" spans="1:20" x14ac:dyDescent="0.3">
      <c r="A4911" s="26">
        <v>39006</v>
      </c>
      <c r="B4911">
        <v>164</v>
      </c>
      <c r="C4911" t="s">
        <v>211</v>
      </c>
      <c r="D4911">
        <v>43</v>
      </c>
      <c r="E4911" t="s">
        <v>214</v>
      </c>
      <c r="F4911">
        <v>3</v>
      </c>
      <c r="G4911">
        <v>10.5</v>
      </c>
      <c r="H4911">
        <f t="shared" si="2613"/>
        <v>0.105</v>
      </c>
      <c r="I4911">
        <v>4.8</v>
      </c>
      <c r="J4911">
        <v>1.6</v>
      </c>
      <c r="K4911">
        <f t="shared" si="2614"/>
        <v>8.659034999999999E-3</v>
      </c>
      <c r="L4911">
        <f>0.000081*(G4911^1.864042*I4911^0.850892+0.000027*G4911^2)</f>
        <v>2.4642895228270578E-2</v>
      </c>
      <c r="O4911">
        <f>L4911*0.47*0.75</f>
        <v>8.6866205679653787E-3</v>
      </c>
      <c r="Q4911">
        <f>O4911*0.521</f>
        <v>4.5257293159099623E-3</v>
      </c>
      <c r="T4911">
        <f>(L4911*0.47*0.75)*(1+0.2)*0.521*3.67</f>
        <v>1.9931311907267473E-2</v>
      </c>
    </row>
    <row r="4912" spans="1:20" x14ac:dyDescent="0.3">
      <c r="A4912" s="26">
        <v>39006</v>
      </c>
      <c r="B4912">
        <v>164</v>
      </c>
      <c r="C4912" t="s">
        <v>211</v>
      </c>
      <c r="D4912">
        <v>44</v>
      </c>
      <c r="E4912" t="s">
        <v>217</v>
      </c>
      <c r="F4912">
        <v>3</v>
      </c>
      <c r="G4912">
        <v>9.4</v>
      </c>
      <c r="H4912">
        <f t="shared" si="2613"/>
        <v>9.4E-2</v>
      </c>
      <c r="I4912">
        <v>4.2</v>
      </c>
      <c r="J4912">
        <v>1.7</v>
      </c>
      <c r="K4912">
        <f t="shared" si="2614"/>
        <v>6.9397944000000001E-3</v>
      </c>
      <c r="L4912">
        <f t="shared" ref="L4912:L4914" si="2641">0.000059*(G4912^1.965295*I4912^0.892133+0.000019*G4912^2)</f>
        <v>1.735238020802557E-2</v>
      </c>
      <c r="O4912">
        <f>L4912*0.47*0.75</f>
        <v>6.1167140233290129E-3</v>
      </c>
      <c r="Q4912">
        <f t="shared" ref="Q4912:Q4914" si="2642">O4912*0.52</f>
        <v>3.1806912921310869E-3</v>
      </c>
      <c r="T4912">
        <f>(L4912*0.47*0.75)*(1+0.2)*0.52*3.67</f>
        <v>1.4007764450545305E-2</v>
      </c>
    </row>
    <row r="4913" spans="1:24" x14ac:dyDescent="0.3">
      <c r="A4913" s="26">
        <v>39006</v>
      </c>
      <c r="B4913">
        <v>164</v>
      </c>
      <c r="C4913" t="s">
        <v>211</v>
      </c>
      <c r="D4913">
        <v>45</v>
      </c>
      <c r="E4913" t="s">
        <v>217</v>
      </c>
      <c r="F4913">
        <v>3</v>
      </c>
      <c r="G4913">
        <v>14.2</v>
      </c>
      <c r="H4913">
        <f t="shared" si="2613"/>
        <v>0.14199999999999999</v>
      </c>
      <c r="I4913">
        <v>5</v>
      </c>
      <c r="J4913">
        <v>1.6</v>
      </c>
      <c r="K4913">
        <f t="shared" si="2614"/>
        <v>1.5836805599999997E-2</v>
      </c>
      <c r="L4913">
        <f t="shared" si="2641"/>
        <v>4.5605255465430032E-2</v>
      </c>
      <c r="O4913">
        <f>L4913*0.47*0.75</f>
        <v>1.6075852551564084E-2</v>
      </c>
      <c r="Q4913">
        <f t="shared" si="2642"/>
        <v>8.3594433268133241E-3</v>
      </c>
      <c r="T4913">
        <f>(L4913*0.47*0.75)*(1+0.2)*0.52*3.67</f>
        <v>3.6814988411285873E-2</v>
      </c>
    </row>
    <row r="4914" spans="1:24" x14ac:dyDescent="0.3">
      <c r="A4914" s="26">
        <v>39006</v>
      </c>
      <c r="B4914">
        <v>164</v>
      </c>
      <c r="C4914" t="s">
        <v>211</v>
      </c>
      <c r="D4914">
        <v>46</v>
      </c>
      <c r="E4914" t="s">
        <v>217</v>
      </c>
      <c r="F4914">
        <v>3</v>
      </c>
      <c r="G4914">
        <v>10.3</v>
      </c>
      <c r="H4914">
        <f t="shared" si="2613"/>
        <v>0.10300000000000001</v>
      </c>
      <c r="I4914">
        <v>4.2</v>
      </c>
      <c r="J4914">
        <v>1.7</v>
      </c>
      <c r="K4914">
        <f t="shared" si="2614"/>
        <v>8.3323086000000011E-3</v>
      </c>
      <c r="L4914">
        <f t="shared" si="2641"/>
        <v>2.0768239875689466E-2</v>
      </c>
      <c r="O4914">
        <f>L4914*0.47*0.75</f>
        <v>7.3208045561805359E-3</v>
      </c>
      <c r="Q4914">
        <f t="shared" si="2642"/>
        <v>3.8068183692138787E-3</v>
      </c>
      <c r="T4914">
        <f>(L4914*0.47*0.75)*(1+0.2)*0.52*3.67</f>
        <v>1.676522809801792E-2</v>
      </c>
    </row>
    <row r="4915" spans="1:24" x14ac:dyDescent="0.3">
      <c r="A4915" s="26">
        <v>39006</v>
      </c>
      <c r="B4915">
        <v>164</v>
      </c>
      <c r="C4915" t="s">
        <v>211</v>
      </c>
      <c r="D4915">
        <v>47</v>
      </c>
      <c r="E4915" t="s">
        <v>214</v>
      </c>
      <c r="F4915">
        <v>3</v>
      </c>
      <c r="G4915">
        <v>11.3</v>
      </c>
      <c r="H4915">
        <f t="shared" si="2613"/>
        <v>0.113</v>
      </c>
      <c r="I4915">
        <v>4.5</v>
      </c>
      <c r="J4915">
        <v>1.6</v>
      </c>
      <c r="K4915">
        <f t="shared" si="2614"/>
        <v>1.0028772600000001E-2</v>
      </c>
      <c r="L4915">
        <f t="shared" ref="L4915:L4916" si="2643">0.000081*(G4915^1.864042*I4915^0.850892+0.000027*G4915^2)</f>
        <v>2.6747629777658505E-2</v>
      </c>
      <c r="O4915">
        <f t="shared" ref="O4915:O4916" si="2644">L4915*0.47*0.75</f>
        <v>9.428539496624623E-3</v>
      </c>
      <c r="Q4915">
        <f t="shared" ref="Q4915:Q4916" si="2645">O4915*0.521</f>
        <v>4.9122690777414291E-3</v>
      </c>
      <c r="T4915">
        <f t="shared" ref="T4915:T4916" si="2646">(L4915*0.47*0.75)*(1+0.2)*0.521*3.67</f>
        <v>2.1633633018373254E-2</v>
      </c>
    </row>
    <row r="4916" spans="1:24" x14ac:dyDescent="0.3">
      <c r="A4916" s="26">
        <v>39006</v>
      </c>
      <c r="B4916">
        <v>164</v>
      </c>
      <c r="C4916" t="s">
        <v>211</v>
      </c>
      <c r="D4916">
        <v>48</v>
      </c>
      <c r="E4916" t="s">
        <v>214</v>
      </c>
      <c r="F4916">
        <v>3</v>
      </c>
      <c r="G4916">
        <v>10.5</v>
      </c>
      <c r="H4916">
        <f t="shared" si="2613"/>
        <v>0.105</v>
      </c>
      <c r="I4916">
        <v>5</v>
      </c>
      <c r="J4916">
        <v>1.6</v>
      </c>
      <c r="K4916">
        <f t="shared" si="2614"/>
        <v>8.659034999999999E-3</v>
      </c>
      <c r="L4916">
        <f t="shared" si="2643"/>
        <v>2.551390014673301E-2</v>
      </c>
      <c r="O4916">
        <f t="shared" si="2644"/>
        <v>8.993649801723385E-3</v>
      </c>
      <c r="Q4916">
        <f t="shared" si="2645"/>
        <v>4.6856915466978837E-3</v>
      </c>
      <c r="T4916">
        <f t="shared" si="2646"/>
        <v>2.0635785571657479E-2</v>
      </c>
    </row>
    <row r="4917" spans="1:24" x14ac:dyDescent="0.3">
      <c r="A4917" s="26">
        <v>39006</v>
      </c>
      <c r="B4917">
        <v>164</v>
      </c>
      <c r="C4917" t="s">
        <v>211</v>
      </c>
      <c r="D4917">
        <v>49</v>
      </c>
      <c r="E4917" t="s">
        <v>215</v>
      </c>
      <c r="F4917">
        <v>3</v>
      </c>
      <c r="G4917">
        <v>19.399999999999999</v>
      </c>
      <c r="H4917">
        <f t="shared" si="2613"/>
        <v>0.19399999999999998</v>
      </c>
      <c r="I4917">
        <v>8.1999999999999993</v>
      </c>
      <c r="J4917">
        <v>3</v>
      </c>
      <c r="K4917">
        <f t="shared" si="2614"/>
        <v>2.9559314399999991E-2</v>
      </c>
      <c r="L4917">
        <f>0.000064*(G4917^1.958025*I4917^0.883501+0.000045*G4917^2)</f>
        <v>0.13648560765635706</v>
      </c>
      <c r="O4917">
        <f>L4917*0.44*0.75</f>
        <v>4.5040250526597832E-2</v>
      </c>
      <c r="Q4917">
        <f>O4917*0.52</f>
        <v>2.3420930273830874E-2</v>
      </c>
      <c r="T4917">
        <f>(L4917*0.44*0.75)*(1+0.2)*0.52*3.67</f>
        <v>0.10314577692595116</v>
      </c>
    </row>
    <row r="4918" spans="1:24" x14ac:dyDescent="0.3">
      <c r="A4918" s="26">
        <v>39006</v>
      </c>
      <c r="B4918">
        <v>164</v>
      </c>
      <c r="C4918" t="s">
        <v>211</v>
      </c>
      <c r="D4918">
        <v>50</v>
      </c>
      <c r="E4918" t="s">
        <v>218</v>
      </c>
      <c r="F4918">
        <v>3</v>
      </c>
      <c r="G4918">
        <v>9.3000000000000007</v>
      </c>
      <c r="H4918">
        <f t="shared" si="2613"/>
        <v>9.3000000000000013E-2</v>
      </c>
      <c r="I4918">
        <v>4.5999999999999996</v>
      </c>
      <c r="J4918">
        <v>1.5</v>
      </c>
      <c r="K4918">
        <f t="shared" si="2614"/>
        <v>6.7929246000000016E-3</v>
      </c>
      <c r="L4918">
        <f>0.000057*(G4918^1.897696*I4918^1.002687+0.000031*G4918^2)</f>
        <v>1.8126059318337336E-2</v>
      </c>
      <c r="O4918">
        <f>L4918*0.43*0.75</f>
        <v>5.8456541301637908E-3</v>
      </c>
      <c r="Q4918">
        <f>O4918*0.52</f>
        <v>3.0397401476851714E-3</v>
      </c>
      <c r="T4918">
        <f>(L4918*0.43*0.75)*(1+0.2)*0.52*3.67</f>
        <v>1.3387015610405494E-2</v>
      </c>
    </row>
    <row r="4919" spans="1:24" x14ac:dyDescent="0.3">
      <c r="A4919" s="26">
        <v>39006</v>
      </c>
      <c r="B4919">
        <v>164</v>
      </c>
      <c r="C4919" t="s">
        <v>211</v>
      </c>
      <c r="D4919">
        <v>51</v>
      </c>
      <c r="E4919" t="s">
        <v>212</v>
      </c>
      <c r="F4919">
        <v>3</v>
      </c>
      <c r="G4919">
        <v>9.5</v>
      </c>
      <c r="H4919">
        <f t="shared" si="2613"/>
        <v>9.5000000000000001E-2</v>
      </c>
      <c r="I4919">
        <v>4</v>
      </c>
      <c r="J4919">
        <v>1.2</v>
      </c>
      <c r="K4919">
        <f t="shared" si="2614"/>
        <v>7.088235E-3</v>
      </c>
      <c r="L4919">
        <f>0.000062*(G4919^1.947206*I4919^0.894551+0.000039*G4919^2)</f>
        <v>1.7171168373086538E-2</v>
      </c>
      <c r="O4919">
        <f>L4919*0.47*0.75</f>
        <v>6.052836851513004E-3</v>
      </c>
      <c r="Q4919">
        <f>O4919*0.52</f>
        <v>3.1474751627867622E-3</v>
      </c>
      <c r="T4919">
        <f>(L4919*0.47*0.75)*(1+0.2)*0.52*3.67</f>
        <v>1.38614806169129E-2</v>
      </c>
    </row>
    <row r="4920" spans="1:24" x14ac:dyDescent="0.3">
      <c r="A4920" s="26">
        <v>39006</v>
      </c>
      <c r="B4920">
        <v>164</v>
      </c>
      <c r="C4920" t="s">
        <v>211</v>
      </c>
      <c r="D4920">
        <v>52</v>
      </c>
      <c r="E4920" t="s">
        <v>214</v>
      </c>
      <c r="F4920">
        <v>3</v>
      </c>
      <c r="G4920">
        <v>11.3</v>
      </c>
      <c r="H4920">
        <f t="shared" si="2613"/>
        <v>0.113</v>
      </c>
      <c r="I4920">
        <v>4.8</v>
      </c>
      <c r="J4920">
        <v>1.7</v>
      </c>
      <c r="K4920">
        <f t="shared" si="2614"/>
        <v>1.0028772600000001E-2</v>
      </c>
      <c r="L4920">
        <f t="shared" ref="L4920:L4921" si="2647">0.000081*(G4920^1.864042*I4920^0.850892+0.000027*G4920^2)</f>
        <v>2.8257548245052565E-2</v>
      </c>
      <c r="O4920">
        <f t="shared" ref="O4920:O4921" si="2648">L4920*0.47*0.75</f>
        <v>9.9607857563810288E-3</v>
      </c>
      <c r="Q4920">
        <f t="shared" ref="Q4920:Q4921" si="2649">O4920*0.521</f>
        <v>5.1895693790745163E-3</v>
      </c>
      <c r="T4920">
        <f t="shared" ref="T4920:T4921" si="2650">(L4920*0.47*0.75)*(1+0.2)*0.521*3.67</f>
        <v>2.2854863545444169E-2</v>
      </c>
    </row>
    <row r="4921" spans="1:24" x14ac:dyDescent="0.3">
      <c r="A4921" s="26">
        <v>39006</v>
      </c>
      <c r="B4921">
        <v>164</v>
      </c>
      <c r="C4921" t="s">
        <v>211</v>
      </c>
      <c r="D4921">
        <v>53</v>
      </c>
      <c r="E4921" t="s">
        <v>214</v>
      </c>
      <c r="F4921">
        <v>3</v>
      </c>
      <c r="G4921">
        <v>11.2</v>
      </c>
      <c r="H4921">
        <f t="shared" si="2613"/>
        <v>0.11199999999999999</v>
      </c>
      <c r="I4921">
        <v>5</v>
      </c>
      <c r="J4921">
        <v>1.6</v>
      </c>
      <c r="K4921">
        <f t="shared" si="2614"/>
        <v>9.8520575999999985E-3</v>
      </c>
      <c r="L4921">
        <f t="shared" si="2647"/>
        <v>2.8775548173023895E-2</v>
      </c>
      <c r="O4921">
        <f t="shared" si="2648"/>
        <v>1.0143380730990923E-2</v>
      </c>
      <c r="Q4921">
        <f t="shared" si="2649"/>
        <v>5.2847013608462706E-3</v>
      </c>
      <c r="T4921">
        <f t="shared" si="2650"/>
        <v>2.3273824793166975E-2</v>
      </c>
    </row>
    <row r="4922" spans="1:24" x14ac:dyDescent="0.3">
      <c r="A4922" s="26">
        <v>39011</v>
      </c>
      <c r="B4922">
        <v>165</v>
      </c>
      <c r="C4922" t="s">
        <v>211</v>
      </c>
      <c r="D4922">
        <v>1</v>
      </c>
      <c r="E4922" t="s">
        <v>217</v>
      </c>
      <c r="F4922">
        <v>1</v>
      </c>
      <c r="G4922">
        <v>40.700000000000003</v>
      </c>
      <c r="H4922">
        <f t="shared" si="2613"/>
        <v>0.40700000000000003</v>
      </c>
      <c r="I4922">
        <v>16.600000000000001</v>
      </c>
      <c r="J4922">
        <v>4.3</v>
      </c>
      <c r="K4922">
        <f t="shared" si="2614"/>
        <v>0.13010072460000002</v>
      </c>
      <c r="L4922">
        <f>0.000059*(G4922^1.965295*I4922^0.892133+0.000019*G4922^2)</f>
        <v>1.0536086086949428</v>
      </c>
      <c r="O4922">
        <f>L4922*0.47*0.75</f>
        <v>0.37139703456496731</v>
      </c>
      <c r="Q4922">
        <f>O4922*0.52</f>
        <v>0.193126457973783</v>
      </c>
      <c r="T4922">
        <f>(L4922*0.47*0.75)*(1+0.2)*0.52*3.67</f>
        <v>0.85052892091654031</v>
      </c>
    </row>
    <row r="4923" spans="1:24" x14ac:dyDescent="0.3">
      <c r="A4923" s="26">
        <v>39011</v>
      </c>
      <c r="B4923">
        <v>165</v>
      </c>
      <c r="C4923" t="s">
        <v>211</v>
      </c>
      <c r="D4923">
        <v>2</v>
      </c>
      <c r="E4923" t="s">
        <v>214</v>
      </c>
      <c r="F4923">
        <v>3</v>
      </c>
      <c r="G4923">
        <v>9.5</v>
      </c>
      <c r="H4923">
        <f t="shared" si="2613"/>
        <v>9.5000000000000001E-2</v>
      </c>
      <c r="I4923">
        <v>3.5</v>
      </c>
      <c r="J4923">
        <v>2</v>
      </c>
      <c r="K4923">
        <f t="shared" si="2614"/>
        <v>7.088235E-3</v>
      </c>
      <c r="L4923">
        <f>0.000081*(G4923^1.864042*I4923^0.850892+0.000027*G4923^2)</f>
        <v>1.5629731389374891E-2</v>
      </c>
      <c r="O4923">
        <f>L4923*0.47*0.75</f>
        <v>5.5094803147546492E-3</v>
      </c>
      <c r="Q4923">
        <f>O4923*0.521</f>
        <v>2.8704392439871723E-3</v>
      </c>
      <c r="T4923">
        <f>(L4923*0.47*0.75)*(1+0.2)*0.521*3.67</f>
        <v>1.2641414430519507E-2</v>
      </c>
    </row>
    <row r="4924" spans="1:24" s="13" customFormat="1" x14ac:dyDescent="0.3">
      <c r="A4924" s="29">
        <v>39011</v>
      </c>
      <c r="B4924" s="13">
        <v>165</v>
      </c>
      <c r="C4924" s="13" t="s">
        <v>211</v>
      </c>
      <c r="D4924" s="13">
        <v>3</v>
      </c>
      <c r="E4924" s="13" t="s">
        <v>218</v>
      </c>
      <c r="F4924" s="13">
        <v>1</v>
      </c>
      <c r="G4924" s="13">
        <v>40.700000000000003</v>
      </c>
      <c r="H4924" s="13">
        <f t="shared" si="2613"/>
        <v>0.40700000000000003</v>
      </c>
      <c r="I4924" s="13">
        <v>16.7</v>
      </c>
      <c r="J4924" s="13">
        <v>9.6</v>
      </c>
      <c r="K4924" s="13">
        <f t="shared" si="2614"/>
        <v>0.13010072460000002</v>
      </c>
      <c r="L4924" s="13">
        <f>0.000057*(G4924^1.897696*I4924^1.002687+0.000031*G4924^2)</f>
        <v>1.0874237323536731</v>
      </c>
      <c r="O4924" s="13">
        <f>L4924*0.43*0.75</f>
        <v>0.35069415368405954</v>
      </c>
      <c r="Q4924" s="13">
        <f>O4924*0.52</f>
        <v>0.18236095991571097</v>
      </c>
      <c r="T4924" s="13">
        <f>(L4924*0.43*0.75)*(1+0.2)*0.52*3.67</f>
        <v>0.80311766746879099</v>
      </c>
      <c r="U4924" s="13">
        <v>68</v>
      </c>
      <c r="V4924" s="13">
        <v>76</v>
      </c>
      <c r="W4924" s="13">
        <v>17</v>
      </c>
      <c r="X4924" s="13">
        <v>6</v>
      </c>
    </row>
    <row r="4925" spans="1:24" x14ac:dyDescent="0.3">
      <c r="A4925" s="26">
        <v>39011</v>
      </c>
      <c r="B4925">
        <v>165</v>
      </c>
      <c r="C4925" t="s">
        <v>211</v>
      </c>
      <c r="D4925">
        <v>4</v>
      </c>
      <c r="E4925" t="s">
        <v>212</v>
      </c>
      <c r="F4925">
        <v>3</v>
      </c>
      <c r="G4925">
        <v>10</v>
      </c>
      <c r="H4925">
        <f t="shared" si="2613"/>
        <v>0.1</v>
      </c>
      <c r="I4925">
        <v>5.5</v>
      </c>
      <c r="J4925">
        <v>4</v>
      </c>
      <c r="K4925">
        <f t="shared" si="2614"/>
        <v>7.8540000000000016E-3</v>
      </c>
      <c r="L4925">
        <f>0.000062*(G4925^1.947206*I4925^0.894551+0.000039*G4925^2)</f>
        <v>2.5228651418001916E-2</v>
      </c>
      <c r="O4925">
        <f>L4925*0.47*0.75</f>
        <v>8.893099624845675E-3</v>
      </c>
      <c r="Q4925">
        <f>O4925*0.52</f>
        <v>4.6244118049197508E-3</v>
      </c>
      <c r="T4925">
        <f>(L4925*0.47*0.75)*(1+0.2)*0.52*3.67</f>
        <v>2.0365909588866582E-2</v>
      </c>
    </row>
    <row r="4926" spans="1:24" x14ac:dyDescent="0.3">
      <c r="A4926" s="26">
        <v>39011</v>
      </c>
      <c r="B4926">
        <v>165</v>
      </c>
      <c r="C4926" t="s">
        <v>211</v>
      </c>
      <c r="D4926">
        <v>5</v>
      </c>
      <c r="E4926" t="s">
        <v>217</v>
      </c>
      <c r="F4926">
        <v>1</v>
      </c>
      <c r="G4926">
        <v>34.200000000000003</v>
      </c>
      <c r="H4926">
        <f t="shared" si="2613"/>
        <v>0.34200000000000003</v>
      </c>
      <c r="I4926">
        <v>17.399999999999999</v>
      </c>
      <c r="J4926">
        <v>6</v>
      </c>
      <c r="K4926">
        <f t="shared" si="2614"/>
        <v>9.1863525600000009E-2</v>
      </c>
      <c r="L4926">
        <f>0.000059*(G4926^1.965295*I4926^0.892133+0.000019*G4926^2)</f>
        <v>0.7805513870099311</v>
      </c>
      <c r="O4926">
        <f>L4926*0.47*0.75</f>
        <v>0.27514436392100072</v>
      </c>
      <c r="Q4926">
        <f>O4926*0.52</f>
        <v>0.14307506923892038</v>
      </c>
      <c r="T4926">
        <f>(L4926*0.47*0.75)*(1+0.2)*0.52*3.67</f>
        <v>0.63010260492820536</v>
      </c>
    </row>
    <row r="4927" spans="1:24" x14ac:dyDescent="0.3">
      <c r="A4927" s="26">
        <v>39011</v>
      </c>
      <c r="B4927">
        <v>165</v>
      </c>
      <c r="C4927" t="s">
        <v>211</v>
      </c>
      <c r="D4927">
        <v>6</v>
      </c>
      <c r="E4927" t="s">
        <v>215</v>
      </c>
      <c r="F4927">
        <v>3</v>
      </c>
      <c r="G4927">
        <v>8</v>
      </c>
      <c r="H4927">
        <f t="shared" si="2613"/>
        <v>0.08</v>
      </c>
      <c r="I4927">
        <v>3.5</v>
      </c>
      <c r="J4927">
        <v>2</v>
      </c>
      <c r="K4927">
        <f t="shared" si="2614"/>
        <v>5.0265600000000002E-3</v>
      </c>
      <c r="L4927">
        <f t="shared" ref="L4927:L4928" si="2651">0.000064*(G4927^1.958025*I4927^0.883501+0.000045*G4927^2)</f>
        <v>1.1353884120862519E-2</v>
      </c>
      <c r="O4927">
        <f>L4927*0.44*0.75</f>
        <v>3.7467817598846316E-3</v>
      </c>
      <c r="Q4927">
        <f t="shared" ref="Q4927:Q4928" si="2652">O4927*0.52</f>
        <v>1.9483265151400086E-3</v>
      </c>
      <c r="T4927">
        <f>(L4927*0.44*0.75)*(1+0.2)*0.52*3.67</f>
        <v>8.5804299726765978E-3</v>
      </c>
    </row>
    <row r="4928" spans="1:24" x14ac:dyDescent="0.3">
      <c r="A4928" s="26">
        <v>39011</v>
      </c>
      <c r="B4928">
        <v>165</v>
      </c>
      <c r="C4928" t="s">
        <v>211</v>
      </c>
      <c r="D4928">
        <v>7</v>
      </c>
      <c r="E4928" t="s">
        <v>215</v>
      </c>
      <c r="F4928">
        <v>3</v>
      </c>
      <c r="G4928">
        <v>15</v>
      </c>
      <c r="H4928">
        <f t="shared" si="2613"/>
        <v>0.15</v>
      </c>
      <c r="I4928">
        <v>6.1</v>
      </c>
      <c r="J4928">
        <v>3.5</v>
      </c>
      <c r="K4928">
        <f t="shared" si="2614"/>
        <v>1.76715E-2</v>
      </c>
      <c r="L4928">
        <f t="shared" si="2651"/>
        <v>6.3509718423727629E-2</v>
      </c>
      <c r="O4928">
        <f>L4928*0.44*0.75</f>
        <v>2.0958207079830118E-2</v>
      </c>
      <c r="Q4928">
        <f t="shared" si="2652"/>
        <v>1.0898267681511661E-2</v>
      </c>
      <c r="T4928">
        <f>(L4928*0.44*0.75)*(1+0.2)*0.52*3.67</f>
        <v>4.7995970869377354E-2</v>
      </c>
    </row>
    <row r="4929" spans="1:20" x14ac:dyDescent="0.3">
      <c r="A4929" s="26">
        <v>39011</v>
      </c>
      <c r="B4929">
        <v>165</v>
      </c>
      <c r="C4929" t="s">
        <v>211</v>
      </c>
      <c r="D4929">
        <v>8</v>
      </c>
      <c r="E4929" t="s">
        <v>217</v>
      </c>
      <c r="F4929">
        <v>5</v>
      </c>
      <c r="G4929">
        <v>20</v>
      </c>
      <c r="H4929">
        <f t="shared" si="2613"/>
        <v>0.2</v>
      </c>
      <c r="I4929">
        <v>8</v>
      </c>
      <c r="J4929">
        <v>5.0999999999999996</v>
      </c>
      <c r="K4929">
        <f t="shared" si="2614"/>
        <v>3.1416000000000006E-2</v>
      </c>
      <c r="L4929">
        <f>0.000059*(G4929^1.965295*I4929^0.892133+0.000019*G4929^2)</f>
        <v>0.13596826898339831</v>
      </c>
      <c r="O4929">
        <f>L4929*0.47*0.75</f>
        <v>4.7928814816647902E-2</v>
      </c>
      <c r="Q4929">
        <f>O4929*0.52</f>
        <v>2.4922983704656908E-2</v>
      </c>
      <c r="T4929">
        <f>(L4929*0.47*0.75)*(1+0.2)*0.52*3.67</f>
        <v>0.10976082023530903</v>
      </c>
    </row>
    <row r="4930" spans="1:20" x14ac:dyDescent="0.3">
      <c r="A4930" s="26">
        <v>39011</v>
      </c>
      <c r="B4930">
        <v>165</v>
      </c>
      <c r="C4930" t="s">
        <v>211</v>
      </c>
      <c r="D4930">
        <v>9</v>
      </c>
      <c r="E4930" t="s">
        <v>214</v>
      </c>
      <c r="F4930">
        <v>3</v>
      </c>
      <c r="G4930">
        <v>11</v>
      </c>
      <c r="H4930">
        <f t="shared" si="2613"/>
        <v>0.11</v>
      </c>
      <c r="I4930">
        <v>3.8</v>
      </c>
      <c r="J4930">
        <v>2.2999999999999998</v>
      </c>
      <c r="K4930">
        <f t="shared" si="2614"/>
        <v>9.503339999999999E-3</v>
      </c>
      <c r="L4930">
        <f>0.000081*(G4930^1.864042*I4930^0.850892+0.000027*G4930^2)</f>
        <v>2.2030439604223389E-2</v>
      </c>
      <c r="O4930">
        <f>L4930*0.47*0.75</f>
        <v>7.765729960488744E-3</v>
      </c>
      <c r="Q4930">
        <f>O4930*0.521</f>
        <v>4.0459453094146359E-3</v>
      </c>
      <c r="T4930">
        <f>(L4930*0.47*0.75)*(1+0.2)*0.521*3.67</f>
        <v>1.7818343142662056E-2</v>
      </c>
    </row>
    <row r="4931" spans="1:20" x14ac:dyDescent="0.3">
      <c r="A4931" s="26">
        <v>39011</v>
      </c>
      <c r="B4931">
        <v>165</v>
      </c>
      <c r="C4931" t="s">
        <v>211</v>
      </c>
      <c r="D4931">
        <v>10</v>
      </c>
      <c r="E4931" t="s">
        <v>218</v>
      </c>
      <c r="F4931">
        <v>4</v>
      </c>
      <c r="G4931">
        <v>17</v>
      </c>
      <c r="H4931">
        <f t="shared" ref="H4931:H4994" si="2653">G4931/100</f>
        <v>0.17</v>
      </c>
      <c r="I4931">
        <v>10</v>
      </c>
      <c r="J4931">
        <v>5.8</v>
      </c>
      <c r="K4931">
        <f t="shared" ref="K4931:K4994" si="2654">0.7854*H4931^2</f>
        <v>2.2698060000000003E-2</v>
      </c>
      <c r="L4931">
        <f>0.000057*(G4931^1.897696*I4931^1.002687+0.000031*G4931^2)</f>
        <v>0.12404567876344554</v>
      </c>
      <c r="O4931">
        <f>L4931*0.43*0.75</f>
        <v>4.0004731401211184E-2</v>
      </c>
      <c r="Q4931">
        <f>O4931*0.52</f>
        <v>2.0802460328629816E-2</v>
      </c>
      <c r="T4931">
        <f>(L4931*0.43*0.75)*(1+0.2)*0.52*3.67</f>
        <v>9.1614035287285706E-2</v>
      </c>
    </row>
    <row r="4932" spans="1:20" x14ac:dyDescent="0.3">
      <c r="A4932" s="26">
        <v>39011</v>
      </c>
      <c r="B4932">
        <v>165</v>
      </c>
      <c r="C4932" t="s">
        <v>211</v>
      </c>
      <c r="D4932">
        <v>11</v>
      </c>
      <c r="E4932" t="s">
        <v>222</v>
      </c>
      <c r="F4932">
        <v>7</v>
      </c>
      <c r="G4932">
        <v>18.5</v>
      </c>
      <c r="H4932">
        <f t="shared" si="2653"/>
        <v>0.185</v>
      </c>
      <c r="I4932">
        <v>6</v>
      </c>
      <c r="J4932">
        <v>0</v>
      </c>
      <c r="K4932">
        <f t="shared" si="2654"/>
        <v>2.6880314999999998E-2</v>
      </c>
      <c r="L4932">
        <f>0.000081*(G4932^1.922704*I4932^0.783213+0.000032*G4932^2)</f>
        <v>9.0020956846866174E-2</v>
      </c>
      <c r="O4932">
        <f>L4932*0.61*1.07</f>
        <v>5.8756678533949551E-2</v>
      </c>
      <c r="Q4932">
        <f>O4932*0.531</f>
        <v>3.1199796301527215E-2</v>
      </c>
      <c r="T4932">
        <f>(L4932*0.61*1.07)*(1+0.2)*0.531*3.67</f>
        <v>0.13740390291192583</v>
      </c>
    </row>
    <row r="4933" spans="1:20" x14ac:dyDescent="0.3">
      <c r="A4933" s="26">
        <v>39011</v>
      </c>
      <c r="B4933">
        <v>165</v>
      </c>
      <c r="C4933" t="s">
        <v>211</v>
      </c>
      <c r="D4933">
        <v>12</v>
      </c>
      <c r="E4933" t="s">
        <v>215</v>
      </c>
      <c r="F4933">
        <v>5</v>
      </c>
      <c r="G4933">
        <v>25</v>
      </c>
      <c r="H4933">
        <f t="shared" si="2653"/>
        <v>0.25</v>
      </c>
      <c r="I4933">
        <v>12</v>
      </c>
      <c r="J4933">
        <v>5.2</v>
      </c>
      <c r="K4933">
        <f t="shared" si="2654"/>
        <v>4.9087499999999999E-2</v>
      </c>
      <c r="L4933">
        <f t="shared" ref="L4933:L4936" si="2655">0.000064*(G4933^1.958025*I4933^0.883501+0.000045*G4933^2)</f>
        <v>0.31393638976551524</v>
      </c>
      <c r="O4933">
        <f>L4933*0.44*0.75</f>
        <v>0.10359900862262003</v>
      </c>
      <c r="Q4933">
        <f t="shared" ref="Q4933:Q4936" si="2656">O4933*0.52</f>
        <v>5.3871484483762416E-2</v>
      </c>
      <c r="T4933">
        <f>(L4933*0.44*0.75)*(1+0.2)*0.52*3.67</f>
        <v>0.23725001766648968</v>
      </c>
    </row>
    <row r="4934" spans="1:20" x14ac:dyDescent="0.3">
      <c r="A4934" s="26">
        <v>39011</v>
      </c>
      <c r="B4934">
        <v>165</v>
      </c>
      <c r="C4934" t="s">
        <v>211</v>
      </c>
      <c r="D4934">
        <v>13</v>
      </c>
      <c r="E4934" t="s">
        <v>215</v>
      </c>
      <c r="F4934">
        <v>1</v>
      </c>
      <c r="G4934">
        <v>38.200000000000003</v>
      </c>
      <c r="H4934">
        <f t="shared" si="2653"/>
        <v>0.38200000000000001</v>
      </c>
      <c r="I4934">
        <v>17.600000000000001</v>
      </c>
      <c r="J4934">
        <v>7.8</v>
      </c>
      <c r="K4934">
        <f t="shared" si="2654"/>
        <v>0.1146087096</v>
      </c>
      <c r="L4934">
        <f t="shared" si="2655"/>
        <v>1.00998072326698</v>
      </c>
      <c r="O4934">
        <f>L4934*0.44*0.75</f>
        <v>0.33329363867810341</v>
      </c>
      <c r="Q4934">
        <f t="shared" si="2656"/>
        <v>0.17331269211261377</v>
      </c>
      <c r="T4934">
        <f>(L4934*0.44*0.75)*(1+0.2)*0.52*3.67</f>
        <v>0.7632690960639511</v>
      </c>
    </row>
    <row r="4935" spans="1:20" x14ac:dyDescent="0.3">
      <c r="A4935" s="26">
        <v>39011</v>
      </c>
      <c r="B4935">
        <v>165</v>
      </c>
      <c r="C4935" t="s">
        <v>211</v>
      </c>
      <c r="D4935">
        <v>14</v>
      </c>
      <c r="E4935" t="s">
        <v>215</v>
      </c>
      <c r="F4935">
        <v>4</v>
      </c>
      <c r="G4935">
        <v>21</v>
      </c>
      <c r="H4935">
        <f t="shared" si="2653"/>
        <v>0.21</v>
      </c>
      <c r="I4935">
        <v>14.3</v>
      </c>
      <c r="J4935">
        <v>8.1999999999999993</v>
      </c>
      <c r="K4935">
        <f t="shared" si="2654"/>
        <v>3.4636139999999996E-2</v>
      </c>
      <c r="L4935">
        <f t="shared" si="2655"/>
        <v>0.26053199806030469</v>
      </c>
      <c r="O4935">
        <f>L4935*0.44*0.75</f>
        <v>8.5975559359900547E-2</v>
      </c>
      <c r="Q4935">
        <f t="shared" si="2656"/>
        <v>4.4707290867148287E-2</v>
      </c>
      <c r="T4935">
        <f>(L4935*0.44*0.75)*(1+0.2)*0.52*3.67</f>
        <v>0.19689090897892106</v>
      </c>
    </row>
    <row r="4936" spans="1:20" x14ac:dyDescent="0.3">
      <c r="A4936" s="26">
        <v>39011</v>
      </c>
      <c r="B4936">
        <v>165</v>
      </c>
      <c r="C4936" t="s">
        <v>211</v>
      </c>
      <c r="D4936">
        <v>15</v>
      </c>
      <c r="E4936" t="s">
        <v>215</v>
      </c>
      <c r="F4936">
        <v>4</v>
      </c>
      <c r="G4936">
        <v>21.5</v>
      </c>
      <c r="H4936">
        <f t="shared" si="2653"/>
        <v>0.215</v>
      </c>
      <c r="I4936">
        <v>11.4</v>
      </c>
      <c r="J4936">
        <v>4.5</v>
      </c>
      <c r="K4936">
        <f t="shared" si="2654"/>
        <v>3.6305114999999999E-2</v>
      </c>
      <c r="L4936">
        <f t="shared" si="2655"/>
        <v>0.22330933158260416</v>
      </c>
      <c r="O4936">
        <f>L4936*0.44*0.75</f>
        <v>7.3692079422259374E-2</v>
      </c>
      <c r="Q4936">
        <f t="shared" si="2656"/>
        <v>3.8319881299574879E-2</v>
      </c>
      <c r="T4936">
        <f>(L4936*0.44*0.75)*(1+0.2)*0.52*3.67</f>
        <v>0.16876075724332776</v>
      </c>
    </row>
    <row r="4937" spans="1:20" x14ac:dyDescent="0.3">
      <c r="A4937" s="26">
        <v>39011</v>
      </c>
      <c r="B4937">
        <v>165</v>
      </c>
      <c r="C4937" t="s">
        <v>211</v>
      </c>
      <c r="D4937">
        <v>16</v>
      </c>
      <c r="E4937" t="s">
        <v>218</v>
      </c>
      <c r="F4937">
        <v>3</v>
      </c>
      <c r="G4937">
        <v>10</v>
      </c>
      <c r="H4937">
        <f t="shared" si="2653"/>
        <v>0.1</v>
      </c>
      <c r="I4937">
        <v>5.5</v>
      </c>
      <c r="J4937">
        <v>3.4</v>
      </c>
      <c r="K4937">
        <f t="shared" si="2654"/>
        <v>7.8540000000000016E-3</v>
      </c>
      <c r="L4937">
        <f>0.000057*(G4937^1.897696*I4937^1.002687+0.000031*G4937^2)</f>
        <v>2.4884331807341103E-2</v>
      </c>
      <c r="O4937">
        <f>L4937*0.43*0.75</f>
        <v>8.0251970078675065E-3</v>
      </c>
      <c r="Q4937">
        <f>O4937*0.52</f>
        <v>4.1731024440911039E-3</v>
      </c>
      <c r="T4937">
        <f>(L4937*0.43*0.75)*(1+0.2)*0.52*3.67</f>
        <v>1.8378343163777219E-2</v>
      </c>
    </row>
    <row r="4938" spans="1:20" x14ac:dyDescent="0.3">
      <c r="A4938" s="26">
        <v>39011</v>
      </c>
      <c r="B4938">
        <v>165</v>
      </c>
      <c r="C4938" t="s">
        <v>211</v>
      </c>
      <c r="D4938">
        <v>17</v>
      </c>
      <c r="E4938" t="s">
        <v>217</v>
      </c>
      <c r="F4938">
        <v>3</v>
      </c>
      <c r="G4938">
        <v>9</v>
      </c>
      <c r="H4938">
        <f t="shared" si="2653"/>
        <v>0.09</v>
      </c>
      <c r="I4938">
        <v>3</v>
      </c>
      <c r="J4938">
        <v>1</v>
      </c>
      <c r="K4938">
        <f t="shared" si="2654"/>
        <v>6.3617399999999994E-3</v>
      </c>
      <c r="L4938">
        <f>0.000059*(G4938^1.965295*I4938^0.892133+0.000019*G4938^2)</f>
        <v>1.1799918358172727E-2</v>
      </c>
      <c r="O4938">
        <f>L4938*0.47*0.75</f>
        <v>4.1594712212558865E-3</v>
      </c>
      <c r="Q4938">
        <f>O4938*0.52</f>
        <v>2.1629250350530612E-3</v>
      </c>
      <c r="T4938">
        <f>(L4938*0.47*0.75)*(1+0.2)*0.52*3.67</f>
        <v>9.5255218543736815E-3</v>
      </c>
    </row>
    <row r="4939" spans="1:20" x14ac:dyDescent="0.3">
      <c r="A4939" s="26">
        <v>39011</v>
      </c>
      <c r="B4939">
        <v>165</v>
      </c>
      <c r="C4939" t="s">
        <v>211</v>
      </c>
      <c r="D4939">
        <v>18</v>
      </c>
      <c r="E4939" t="s">
        <v>214</v>
      </c>
      <c r="F4939">
        <v>3</v>
      </c>
      <c r="G4939">
        <v>13.5</v>
      </c>
      <c r="H4939">
        <f t="shared" si="2653"/>
        <v>0.13500000000000001</v>
      </c>
      <c r="I4939">
        <v>5.0999999999999996</v>
      </c>
      <c r="J4939">
        <v>2.1</v>
      </c>
      <c r="K4939">
        <f t="shared" si="2654"/>
        <v>1.4313915000000002E-2</v>
      </c>
      <c r="L4939">
        <f>0.000081*(G4939^1.864042*I4939^0.850892+0.000027*G4939^2)</f>
        <v>4.1451916593608654E-2</v>
      </c>
      <c r="O4939">
        <f>L4939*0.47*0.75</f>
        <v>1.4611800599247051E-2</v>
      </c>
      <c r="Q4939">
        <f>O4939*0.521</f>
        <v>7.6127481122077135E-3</v>
      </c>
      <c r="T4939">
        <f>(L4939*0.47*0.75)*(1+0.2)*0.521*3.67</f>
        <v>3.3526542686162765E-2</v>
      </c>
    </row>
    <row r="4940" spans="1:20" x14ac:dyDescent="0.3">
      <c r="A4940" s="26">
        <v>39011</v>
      </c>
      <c r="B4940">
        <v>165</v>
      </c>
      <c r="C4940" t="s">
        <v>211</v>
      </c>
      <c r="D4940">
        <v>19</v>
      </c>
      <c r="E4940" t="s">
        <v>215</v>
      </c>
      <c r="F4940">
        <v>5</v>
      </c>
      <c r="G4940">
        <v>15</v>
      </c>
      <c r="H4940">
        <f t="shared" si="2653"/>
        <v>0.15</v>
      </c>
      <c r="I4940">
        <v>9.8000000000000007</v>
      </c>
      <c r="J4940">
        <v>4</v>
      </c>
      <c r="K4940">
        <f t="shared" si="2654"/>
        <v>1.76715E-2</v>
      </c>
      <c r="L4940">
        <f t="shared" ref="L4940:L4943" si="2657">0.000064*(G4940^1.958025*I4940^0.883501+0.000045*G4940^2)</f>
        <v>9.6549094585152068E-2</v>
      </c>
      <c r="O4940">
        <f>L4940*0.44*0.75</f>
        <v>3.1861201213100182E-2</v>
      </c>
      <c r="Q4940">
        <f t="shared" ref="Q4940:Q4943" si="2658">O4940*0.52</f>
        <v>1.6567824630812095E-2</v>
      </c>
      <c r="T4940">
        <f>(L4940*0.44*0.75)*(1+0.2)*0.52*3.67</f>
        <v>7.2964699674096467E-2</v>
      </c>
    </row>
    <row r="4941" spans="1:20" x14ac:dyDescent="0.3">
      <c r="A4941" s="26">
        <v>39011</v>
      </c>
      <c r="B4941">
        <v>165</v>
      </c>
      <c r="C4941" t="s">
        <v>211</v>
      </c>
      <c r="D4941">
        <v>20</v>
      </c>
      <c r="E4941" t="s">
        <v>215</v>
      </c>
      <c r="F4941">
        <v>4</v>
      </c>
      <c r="G4941">
        <v>16.5</v>
      </c>
      <c r="H4941">
        <f t="shared" si="2653"/>
        <v>0.16500000000000001</v>
      </c>
      <c r="I4941">
        <v>7</v>
      </c>
      <c r="J4941">
        <v>3.8</v>
      </c>
      <c r="K4941">
        <f t="shared" si="2654"/>
        <v>2.1382515000000001E-2</v>
      </c>
      <c r="L4941">
        <f t="shared" si="2657"/>
        <v>8.6435644956740665E-2</v>
      </c>
      <c r="O4941">
        <f>L4941*0.44*0.75</f>
        <v>2.8523762835724421E-2</v>
      </c>
      <c r="Q4941">
        <f t="shared" si="2658"/>
        <v>1.48323566745767E-2</v>
      </c>
      <c r="T4941">
        <f>(L4941*0.44*0.75)*(1+0.2)*0.52*3.67</f>
        <v>6.5321698794835778E-2</v>
      </c>
    </row>
    <row r="4942" spans="1:20" x14ac:dyDescent="0.3">
      <c r="A4942" s="26">
        <v>39011</v>
      </c>
      <c r="B4942">
        <v>165</v>
      </c>
      <c r="C4942" t="s">
        <v>211</v>
      </c>
      <c r="D4942">
        <v>21</v>
      </c>
      <c r="E4942" t="s">
        <v>215</v>
      </c>
      <c r="F4942">
        <v>3</v>
      </c>
      <c r="G4942">
        <v>11.5</v>
      </c>
      <c r="H4942">
        <f t="shared" si="2653"/>
        <v>0.115</v>
      </c>
      <c r="I4942">
        <v>3.5</v>
      </c>
      <c r="J4942">
        <v>2.8</v>
      </c>
      <c r="K4942">
        <f t="shared" si="2654"/>
        <v>1.0386915E-2</v>
      </c>
      <c r="L4942">
        <f t="shared" si="2657"/>
        <v>2.310705950565568E-2</v>
      </c>
      <c r="O4942">
        <f>L4942*0.44*0.75</f>
        <v>7.625329636866374E-3</v>
      </c>
      <c r="Q4942">
        <f t="shared" si="2658"/>
        <v>3.9651714111705143E-3</v>
      </c>
      <c r="T4942">
        <f>(L4942*0.44*0.75)*(1+0.2)*0.52*3.67</f>
        <v>1.7462614894794944E-2</v>
      </c>
    </row>
    <row r="4943" spans="1:20" x14ac:dyDescent="0.3">
      <c r="A4943" s="26">
        <v>39011</v>
      </c>
      <c r="B4943">
        <v>165</v>
      </c>
      <c r="C4943" t="s">
        <v>211</v>
      </c>
      <c r="D4943">
        <v>22</v>
      </c>
      <c r="E4943" t="s">
        <v>215</v>
      </c>
      <c r="F4943">
        <v>3</v>
      </c>
      <c r="G4943">
        <v>11</v>
      </c>
      <c r="H4943">
        <f t="shared" si="2653"/>
        <v>0.11</v>
      </c>
      <c r="I4943">
        <v>6.5</v>
      </c>
      <c r="J4943">
        <v>4</v>
      </c>
      <c r="K4943">
        <f t="shared" si="2654"/>
        <v>9.503339999999999E-3</v>
      </c>
      <c r="L4943">
        <f t="shared" si="2657"/>
        <v>3.659879486442201E-2</v>
      </c>
      <c r="O4943">
        <f>L4943*0.44*0.75</f>
        <v>1.2077602305259266E-2</v>
      </c>
      <c r="Q4943">
        <f t="shared" si="2658"/>
        <v>6.2803531987348183E-3</v>
      </c>
      <c r="T4943">
        <f>(L4943*0.44*0.75)*(1+0.2)*0.52*3.67</f>
        <v>2.765867548722814E-2</v>
      </c>
    </row>
    <row r="4944" spans="1:20" x14ac:dyDescent="0.3">
      <c r="A4944" s="26">
        <v>39011</v>
      </c>
      <c r="B4944">
        <v>165</v>
      </c>
      <c r="C4944" t="s">
        <v>211</v>
      </c>
      <c r="D4944">
        <v>23</v>
      </c>
      <c r="E4944" t="s">
        <v>218</v>
      </c>
      <c r="F4944">
        <v>3</v>
      </c>
      <c r="G4944">
        <v>11</v>
      </c>
      <c r="H4944">
        <f t="shared" si="2653"/>
        <v>0.11</v>
      </c>
      <c r="I4944">
        <v>4.8</v>
      </c>
      <c r="J4944">
        <v>2.9</v>
      </c>
      <c r="K4944">
        <f t="shared" si="2654"/>
        <v>9.503339999999999E-3</v>
      </c>
      <c r="L4944">
        <f>0.000057*(G4944^1.897696*I4944^1.002687+0.000031*G4944^2)</f>
        <v>2.6013386333148161E-2</v>
      </c>
      <c r="O4944">
        <f>L4944*0.43*0.75</f>
        <v>8.3893170924402814E-3</v>
      </c>
      <c r="Q4944">
        <f>O4944*0.52</f>
        <v>4.3624448880689465E-3</v>
      </c>
      <c r="T4944">
        <f>(L4944*0.43*0.75)*(1+0.2)*0.52*3.67</f>
        <v>1.9212207287055642E-2</v>
      </c>
    </row>
    <row r="4945" spans="1:24" x14ac:dyDescent="0.3">
      <c r="A4945" s="26">
        <v>39011</v>
      </c>
      <c r="B4945">
        <v>165</v>
      </c>
      <c r="C4945" t="s">
        <v>211</v>
      </c>
      <c r="D4945">
        <v>24</v>
      </c>
      <c r="E4945" t="s">
        <v>215</v>
      </c>
      <c r="F4945">
        <v>1</v>
      </c>
      <c r="G4945">
        <v>47.1</v>
      </c>
      <c r="H4945">
        <f t="shared" si="2653"/>
        <v>0.47100000000000003</v>
      </c>
      <c r="I4945">
        <v>18</v>
      </c>
      <c r="J4945">
        <v>8.6999999999999993</v>
      </c>
      <c r="K4945">
        <f t="shared" si="2654"/>
        <v>0.17423392140000002</v>
      </c>
      <c r="L4945">
        <f t="shared" ref="L4945:L4946" si="2659">0.000064*(G4945^1.958025*I4945^0.883501+0.000045*G4945^2)</f>
        <v>1.5525051033491197</v>
      </c>
      <c r="O4945">
        <f>L4945*0.44*0.75</f>
        <v>0.51232668410520943</v>
      </c>
      <c r="Q4945">
        <f t="shared" ref="Q4945:Q4946" si="2660">O4945*0.52</f>
        <v>0.26640987573470892</v>
      </c>
      <c r="T4945">
        <f>(L4945*0.44*0.75)*(1+0.2)*0.52*3.67</f>
        <v>1.1732690927356579</v>
      </c>
    </row>
    <row r="4946" spans="1:24" x14ac:dyDescent="0.3">
      <c r="A4946" s="26">
        <v>39011</v>
      </c>
      <c r="B4946">
        <v>165</v>
      </c>
      <c r="C4946" t="s">
        <v>211</v>
      </c>
      <c r="D4946">
        <v>25</v>
      </c>
      <c r="E4946" t="s">
        <v>215</v>
      </c>
      <c r="F4946">
        <v>1</v>
      </c>
      <c r="G4946">
        <v>41.6</v>
      </c>
      <c r="H4946">
        <f t="shared" si="2653"/>
        <v>0.41600000000000004</v>
      </c>
      <c r="I4946">
        <v>17.399999999999999</v>
      </c>
      <c r="J4946">
        <v>7.8</v>
      </c>
      <c r="K4946">
        <f t="shared" si="2654"/>
        <v>0.13591818240000003</v>
      </c>
      <c r="L4946">
        <f t="shared" si="2659"/>
        <v>1.1814994562952397</v>
      </c>
      <c r="O4946">
        <f>L4946*0.44*0.75</f>
        <v>0.38989482057742908</v>
      </c>
      <c r="Q4946">
        <f t="shared" si="2660"/>
        <v>0.20274530670026314</v>
      </c>
      <c r="T4946">
        <f>(L4946*0.44*0.75)*(1+0.2)*0.52*3.67</f>
        <v>0.89289033070795876</v>
      </c>
    </row>
    <row r="4947" spans="1:24" x14ac:dyDescent="0.3">
      <c r="A4947" s="26">
        <v>39011</v>
      </c>
      <c r="B4947">
        <v>165</v>
      </c>
      <c r="C4947" t="s">
        <v>211</v>
      </c>
      <c r="D4947">
        <v>26</v>
      </c>
      <c r="E4947" t="s">
        <v>213</v>
      </c>
      <c r="F4947">
        <v>3</v>
      </c>
      <c r="G4947">
        <v>13.5</v>
      </c>
      <c r="H4947">
        <f t="shared" si="2653"/>
        <v>0.13500000000000001</v>
      </c>
      <c r="I4947">
        <v>4.2</v>
      </c>
      <c r="J4947">
        <v>1.8</v>
      </c>
      <c r="K4947">
        <f t="shared" si="2654"/>
        <v>1.4313915000000002E-2</v>
      </c>
      <c r="L4947">
        <f t="shared" ref="L4947:L4951" si="2661">0.000084*(G4947^1.894314*I4947^0.808223+0.000031*G4947^2)</f>
        <v>3.7086541668813665E-2</v>
      </c>
      <c r="O4947">
        <f>L4947*0.66*1.07</f>
        <v>2.6190515726516213E-2</v>
      </c>
      <c r="Q4947">
        <f t="shared" ref="Q4947:Q4951" si="2662">O4947*0.531</f>
        <v>1.390716385078011E-2</v>
      </c>
      <c r="T4947">
        <f>(L4947*0.66*1.07)*(1+0.2)*0.531*3.67</f>
        <v>6.1247149598835607E-2</v>
      </c>
    </row>
    <row r="4948" spans="1:24" x14ac:dyDescent="0.3">
      <c r="A4948" s="26">
        <v>39011</v>
      </c>
      <c r="B4948">
        <v>165</v>
      </c>
      <c r="C4948" t="s">
        <v>211</v>
      </c>
      <c r="D4948">
        <v>27</v>
      </c>
      <c r="E4948" t="s">
        <v>213</v>
      </c>
      <c r="F4948">
        <v>3</v>
      </c>
      <c r="G4948">
        <v>12</v>
      </c>
      <c r="H4948">
        <f t="shared" si="2653"/>
        <v>0.12</v>
      </c>
      <c r="I4948">
        <v>5</v>
      </c>
      <c r="J4948">
        <v>2.4</v>
      </c>
      <c r="K4948">
        <f t="shared" si="2654"/>
        <v>1.130976E-2</v>
      </c>
      <c r="L4948">
        <f t="shared" si="2661"/>
        <v>3.415984017903325E-2</v>
      </c>
      <c r="O4948">
        <f>L4948*0.66*1.07</f>
        <v>2.4123679134433286E-2</v>
      </c>
      <c r="Q4948">
        <f t="shared" si="2662"/>
        <v>1.2809673620384076E-2</v>
      </c>
      <c r="T4948">
        <f>(L4948*0.66*1.07)*(1+0.2)*0.531*3.67</f>
        <v>5.641380262417147E-2</v>
      </c>
    </row>
    <row r="4949" spans="1:24" x14ac:dyDescent="0.3">
      <c r="A4949" s="26">
        <v>39011</v>
      </c>
      <c r="B4949">
        <v>165</v>
      </c>
      <c r="C4949" t="s">
        <v>211</v>
      </c>
      <c r="D4949">
        <v>28</v>
      </c>
      <c r="E4949" t="s">
        <v>213</v>
      </c>
      <c r="F4949">
        <v>3</v>
      </c>
      <c r="G4949">
        <v>12.5</v>
      </c>
      <c r="H4949">
        <f t="shared" si="2653"/>
        <v>0.125</v>
      </c>
      <c r="I4949">
        <v>5.0999999999999996</v>
      </c>
      <c r="J4949">
        <v>2.2999999999999998</v>
      </c>
      <c r="K4949">
        <f t="shared" si="2654"/>
        <v>1.2271875E-2</v>
      </c>
      <c r="L4949">
        <f t="shared" si="2661"/>
        <v>3.7501659198712393E-2</v>
      </c>
      <c r="O4949">
        <f>L4949*0.66*1.07</f>
        <v>2.6483671726130694E-2</v>
      </c>
      <c r="Q4949">
        <f t="shared" si="2662"/>
        <v>1.40628296865754E-2</v>
      </c>
      <c r="T4949">
        <f>(L4949*0.66*1.07)*(1+0.2)*0.531*3.67</f>
        <v>6.1932701939678057E-2</v>
      </c>
    </row>
    <row r="4950" spans="1:24" x14ac:dyDescent="0.3">
      <c r="A4950" s="26">
        <v>39011</v>
      </c>
      <c r="B4950">
        <v>165</v>
      </c>
      <c r="C4950" t="s">
        <v>211</v>
      </c>
      <c r="D4950">
        <v>29</v>
      </c>
      <c r="E4950" t="s">
        <v>213</v>
      </c>
      <c r="F4950">
        <v>3</v>
      </c>
      <c r="G4950">
        <v>10</v>
      </c>
      <c r="H4950">
        <f t="shared" si="2653"/>
        <v>0.1</v>
      </c>
      <c r="I4950">
        <v>4.4000000000000004</v>
      </c>
      <c r="J4950">
        <v>2.1</v>
      </c>
      <c r="K4950">
        <f t="shared" si="2654"/>
        <v>7.8540000000000016E-3</v>
      </c>
      <c r="L4950">
        <f t="shared" si="2661"/>
        <v>2.18098020540776E-2</v>
      </c>
      <c r="O4950">
        <f>L4950*0.66*1.07</f>
        <v>1.5402082210589602E-2</v>
      </c>
      <c r="Q4950">
        <f t="shared" si="2662"/>
        <v>8.1785056538230799E-3</v>
      </c>
      <c r="T4950">
        <f>(L4950*0.66*1.07)*(1+0.2)*0.531*3.67</f>
        <v>3.6018138899436843E-2</v>
      </c>
    </row>
    <row r="4951" spans="1:24" x14ac:dyDescent="0.3">
      <c r="A4951" s="26">
        <v>39011</v>
      </c>
      <c r="B4951">
        <v>165</v>
      </c>
      <c r="C4951" t="s">
        <v>211</v>
      </c>
      <c r="D4951">
        <v>30</v>
      </c>
      <c r="E4951" t="s">
        <v>213</v>
      </c>
      <c r="F4951">
        <v>3</v>
      </c>
      <c r="G4951">
        <v>13</v>
      </c>
      <c r="H4951">
        <f t="shared" si="2653"/>
        <v>0.13</v>
      </c>
      <c r="I4951">
        <v>4.0999999999999996</v>
      </c>
      <c r="J4951">
        <v>2.2999999999999998</v>
      </c>
      <c r="K4951">
        <f t="shared" si="2654"/>
        <v>1.3273260000000002E-2</v>
      </c>
      <c r="L4951">
        <f t="shared" si="2661"/>
        <v>3.3861752011842598E-2</v>
      </c>
      <c r="O4951">
        <f>L4951*0.66*1.07</f>
        <v>2.3913169270763243E-2</v>
      </c>
      <c r="Q4951">
        <f t="shared" si="2662"/>
        <v>1.2697892882775282E-2</v>
      </c>
      <c r="T4951">
        <f>(L4951*0.66*1.07)*(1+0.2)*0.531*3.67</f>
        <v>5.5921520255742339E-2</v>
      </c>
    </row>
    <row r="4952" spans="1:24" x14ac:dyDescent="0.3">
      <c r="A4952" s="26">
        <v>39011</v>
      </c>
      <c r="B4952">
        <v>165</v>
      </c>
      <c r="C4952" t="s">
        <v>211</v>
      </c>
      <c r="D4952">
        <v>31</v>
      </c>
      <c r="E4952" t="s">
        <v>215</v>
      </c>
      <c r="F4952">
        <v>1</v>
      </c>
      <c r="G4952">
        <v>47.1</v>
      </c>
      <c r="H4952">
        <f t="shared" si="2653"/>
        <v>0.47100000000000003</v>
      </c>
      <c r="I4952">
        <v>18.3</v>
      </c>
      <c r="J4952">
        <v>11.4</v>
      </c>
      <c r="K4952">
        <f t="shared" si="2654"/>
        <v>0.17423392140000002</v>
      </c>
      <c r="L4952">
        <f>0.000064*(G4952^1.958025*I4952^0.883501+0.000045*G4952^2)</f>
        <v>1.5753436156406395</v>
      </c>
      <c r="O4952">
        <f>L4952*0.44*0.75</f>
        <v>0.51986339316141106</v>
      </c>
      <c r="Q4952">
        <f>O4952*0.52</f>
        <v>0.27032896444393378</v>
      </c>
      <c r="T4952">
        <f>(L4952*0.44*0.75)*(1+0.2)*0.52*3.67</f>
        <v>1.1905287594110843</v>
      </c>
      <c r="U4952">
        <v>85</v>
      </c>
      <c r="V4952">
        <v>94</v>
      </c>
      <c r="W4952">
        <v>16</v>
      </c>
      <c r="X4952">
        <v>8</v>
      </c>
    </row>
    <row r="4953" spans="1:24" x14ac:dyDescent="0.3">
      <c r="A4953" s="26">
        <v>39011</v>
      </c>
      <c r="B4953">
        <v>165</v>
      </c>
      <c r="C4953" t="s">
        <v>211</v>
      </c>
      <c r="D4953">
        <v>32</v>
      </c>
      <c r="E4953" t="s">
        <v>213</v>
      </c>
      <c r="F4953">
        <v>3</v>
      </c>
      <c r="G4953">
        <v>19.5</v>
      </c>
      <c r="H4953">
        <f t="shared" si="2653"/>
        <v>0.19500000000000001</v>
      </c>
      <c r="I4953">
        <v>4.7</v>
      </c>
      <c r="J4953">
        <v>2.7</v>
      </c>
      <c r="K4953">
        <f t="shared" si="2654"/>
        <v>2.9864835000000003E-2</v>
      </c>
      <c r="L4953">
        <f t="shared" ref="L4953:L4956" si="2663">0.000084*(G4953^1.894314*I4953^0.808223+0.000031*G4953^2)</f>
        <v>8.1511734292879875E-2</v>
      </c>
      <c r="O4953">
        <f>L4953*0.66*1.07</f>
        <v>5.756358675763177E-2</v>
      </c>
      <c r="Q4953">
        <f t="shared" ref="Q4953:Q4956" si="2664">O4953*0.531</f>
        <v>3.056626456830247E-2</v>
      </c>
      <c r="T4953">
        <f>(L4953*0.66*1.07)*(1+0.2)*0.531*3.67</f>
        <v>0.13461382915880407</v>
      </c>
    </row>
    <row r="4954" spans="1:24" x14ac:dyDescent="0.3">
      <c r="A4954" s="26">
        <v>39011</v>
      </c>
      <c r="B4954">
        <v>165</v>
      </c>
      <c r="C4954" t="s">
        <v>211</v>
      </c>
      <c r="D4954">
        <v>33</v>
      </c>
      <c r="E4954" t="s">
        <v>213</v>
      </c>
      <c r="F4954">
        <v>3</v>
      </c>
      <c r="G4954">
        <v>10</v>
      </c>
      <c r="H4954">
        <f t="shared" si="2653"/>
        <v>0.1</v>
      </c>
      <c r="I4954">
        <v>3.5</v>
      </c>
      <c r="J4954">
        <v>1.8</v>
      </c>
      <c r="K4954">
        <f t="shared" si="2654"/>
        <v>7.8540000000000016E-3</v>
      </c>
      <c r="L4954">
        <f t="shared" si="2663"/>
        <v>1.8127079183774104E-2</v>
      </c>
      <c r="O4954">
        <f>L4954*0.66*1.07</f>
        <v>1.2801343319581274E-2</v>
      </c>
      <c r="Q4954">
        <f t="shared" si="2664"/>
        <v>6.7975133026976567E-3</v>
      </c>
      <c r="T4954">
        <f>(L4954*0.66*1.07)*(1+0.2)*0.531*3.67</f>
        <v>2.9936248585080479E-2</v>
      </c>
    </row>
    <row r="4955" spans="1:24" x14ac:dyDescent="0.3">
      <c r="A4955" s="26">
        <v>39011</v>
      </c>
      <c r="B4955">
        <v>165</v>
      </c>
      <c r="C4955" t="s">
        <v>211</v>
      </c>
      <c r="D4955">
        <v>34</v>
      </c>
      <c r="E4955" t="s">
        <v>213</v>
      </c>
      <c r="F4955">
        <v>3</v>
      </c>
      <c r="G4955">
        <v>14</v>
      </c>
      <c r="H4955">
        <f t="shared" si="2653"/>
        <v>0.14000000000000001</v>
      </c>
      <c r="I4955">
        <v>4.5</v>
      </c>
      <c r="J4955">
        <v>2.8</v>
      </c>
      <c r="K4955">
        <f t="shared" si="2654"/>
        <v>1.5393840000000002E-2</v>
      </c>
      <c r="L4955">
        <f t="shared" si="2663"/>
        <v>4.2009965384554086E-2</v>
      </c>
      <c r="O4955">
        <f>L4955*0.66*1.07</f>
        <v>2.9667437554572101E-2</v>
      </c>
      <c r="Q4955">
        <f t="shared" si="2664"/>
        <v>1.5753409341477786E-2</v>
      </c>
      <c r="T4955">
        <f>(L4955*0.66*1.07)*(1+0.2)*0.531*3.67</f>
        <v>6.9378014739868168E-2</v>
      </c>
    </row>
    <row r="4956" spans="1:24" x14ac:dyDescent="0.3">
      <c r="A4956" s="26">
        <v>39011</v>
      </c>
      <c r="B4956">
        <v>165</v>
      </c>
      <c r="C4956" t="s">
        <v>211</v>
      </c>
      <c r="D4956">
        <v>35</v>
      </c>
      <c r="E4956" t="s">
        <v>213</v>
      </c>
      <c r="F4956">
        <v>3</v>
      </c>
      <c r="G4956">
        <v>10</v>
      </c>
      <c r="H4956">
        <f t="shared" si="2653"/>
        <v>0.1</v>
      </c>
      <c r="I4956">
        <v>4.5999999999999996</v>
      </c>
      <c r="J4956">
        <v>2.1</v>
      </c>
      <c r="K4956">
        <f t="shared" si="2654"/>
        <v>7.8540000000000016E-3</v>
      </c>
      <c r="L4956">
        <f t="shared" si="2663"/>
        <v>2.260759744252339E-2</v>
      </c>
      <c r="O4956">
        <f>L4956*0.66*1.07</f>
        <v>1.5965485313910018E-2</v>
      </c>
      <c r="Q4956">
        <f t="shared" si="2664"/>
        <v>8.4776727016862199E-3</v>
      </c>
      <c r="T4956">
        <f>(L4956*0.66*1.07)*(1+0.2)*0.531*3.67</f>
        <v>3.7335670578226114E-2</v>
      </c>
    </row>
    <row r="4957" spans="1:24" x14ac:dyDescent="0.3">
      <c r="A4957" s="26">
        <v>39011</v>
      </c>
      <c r="B4957">
        <v>165</v>
      </c>
      <c r="C4957" t="s">
        <v>211</v>
      </c>
      <c r="D4957">
        <v>36</v>
      </c>
      <c r="E4957" t="s">
        <v>215</v>
      </c>
      <c r="F4957">
        <v>3</v>
      </c>
      <c r="G4957">
        <v>9</v>
      </c>
      <c r="H4957">
        <f t="shared" si="2653"/>
        <v>0.09</v>
      </c>
      <c r="I4957">
        <v>4.4000000000000004</v>
      </c>
      <c r="J4957">
        <v>1.9</v>
      </c>
      <c r="K4957">
        <f t="shared" si="2654"/>
        <v>6.3617399999999994E-3</v>
      </c>
      <c r="L4957">
        <f t="shared" ref="L4957:L4958" si="2665">0.000064*(G4957^1.958025*I4957^0.883501+0.000045*G4957^2)</f>
        <v>1.7502800193203279E-2</v>
      </c>
      <c r="O4957">
        <f>L4957*0.44*0.75</f>
        <v>5.7759240637570821E-3</v>
      </c>
      <c r="Q4957">
        <f t="shared" ref="Q4957:Q4958" si="2666">O4957*0.52</f>
        <v>3.003480513153683E-3</v>
      </c>
      <c r="T4957">
        <f>(L4957*0.44*0.75)*(1+0.2)*0.52*3.67</f>
        <v>1.3227328179928818E-2</v>
      </c>
    </row>
    <row r="4958" spans="1:24" x14ac:dyDescent="0.3">
      <c r="A4958" s="26">
        <v>39011</v>
      </c>
      <c r="B4958">
        <v>165</v>
      </c>
      <c r="C4958" t="s">
        <v>211</v>
      </c>
      <c r="D4958">
        <v>37</v>
      </c>
      <c r="E4958" t="s">
        <v>215</v>
      </c>
      <c r="F4958">
        <v>9</v>
      </c>
      <c r="G4958">
        <v>64</v>
      </c>
      <c r="H4958">
        <f t="shared" si="2653"/>
        <v>0.64</v>
      </c>
      <c r="I4958">
        <v>0.4</v>
      </c>
      <c r="J4958">
        <v>0</v>
      </c>
      <c r="K4958">
        <f t="shared" si="2654"/>
        <v>0.32169984000000001</v>
      </c>
      <c r="L4958">
        <f t="shared" si="2665"/>
        <v>9.7993530698322326E-2</v>
      </c>
      <c r="O4958">
        <f>L4958*0.44*0.75</f>
        <v>3.2337865130446369E-2</v>
      </c>
      <c r="Q4958">
        <f t="shared" si="2666"/>
        <v>1.6815689867832113E-2</v>
      </c>
      <c r="T4958">
        <f>(L4958*0.44*0.75)*(1+0.2)*0.52*3.67</f>
        <v>7.405629817793262E-2</v>
      </c>
    </row>
    <row r="4959" spans="1:24" x14ac:dyDescent="0.3">
      <c r="A4959" s="26">
        <v>39011</v>
      </c>
      <c r="B4959">
        <v>165</v>
      </c>
      <c r="C4959" t="s">
        <v>211</v>
      </c>
      <c r="D4959">
        <v>38</v>
      </c>
      <c r="E4959" t="s">
        <v>213</v>
      </c>
      <c r="F4959">
        <v>3</v>
      </c>
      <c r="G4959">
        <v>11.5</v>
      </c>
      <c r="H4959">
        <f t="shared" si="2653"/>
        <v>0.115</v>
      </c>
      <c r="I4959">
        <v>4.0999999999999996</v>
      </c>
      <c r="J4959">
        <v>2</v>
      </c>
      <c r="K4959">
        <f t="shared" si="2654"/>
        <v>1.0386915E-2</v>
      </c>
      <c r="L4959">
        <f>0.000084*(G4959^1.894314*I4959^0.808223+0.000031*G4959^2)</f>
        <v>2.6843901305701849E-2</v>
      </c>
      <c r="O4959">
        <f>L4959*0.66*1.07</f>
        <v>1.8957163102086647E-2</v>
      </c>
      <c r="Q4959">
        <f>O4959*0.531</f>
        <v>1.006625360720801E-2</v>
      </c>
      <c r="T4959">
        <f>(L4959*0.66*1.07)*(1+0.2)*0.531*3.67</f>
        <v>4.4331780886144076E-2</v>
      </c>
    </row>
    <row r="4960" spans="1:24" x14ac:dyDescent="0.3">
      <c r="A4960" s="26">
        <v>39011</v>
      </c>
      <c r="B4960">
        <v>165</v>
      </c>
      <c r="C4960" t="s">
        <v>211</v>
      </c>
      <c r="D4960">
        <v>39</v>
      </c>
      <c r="E4960" t="s">
        <v>215</v>
      </c>
      <c r="F4960">
        <v>5</v>
      </c>
      <c r="G4960">
        <v>30</v>
      </c>
      <c r="H4960">
        <f t="shared" si="2653"/>
        <v>0.3</v>
      </c>
      <c r="I4960">
        <v>13.2</v>
      </c>
      <c r="J4960">
        <v>3.8</v>
      </c>
      <c r="K4960">
        <f t="shared" si="2654"/>
        <v>7.0685999999999999E-2</v>
      </c>
      <c r="L4960">
        <f t="shared" ref="L4960:L4963" si="2667">0.000064*(G4960^1.958025*I4960^0.883501+0.000045*G4960^2)</f>
        <v>0.48803482591108588</v>
      </c>
      <c r="O4960">
        <f>L4960*0.44*0.75</f>
        <v>0.16105149255065834</v>
      </c>
      <c r="Q4960">
        <f t="shared" ref="Q4960:Q4963" si="2668">O4960*0.52</f>
        <v>8.3746776126342334E-2</v>
      </c>
      <c r="T4960">
        <f>(L4960*0.44*0.75)*(1+0.2)*0.52*3.67</f>
        <v>0.36882080206041162</v>
      </c>
    </row>
    <row r="4961" spans="1:20" x14ac:dyDescent="0.3">
      <c r="A4961" s="26">
        <v>39011</v>
      </c>
      <c r="B4961">
        <v>165</v>
      </c>
      <c r="C4961" t="s">
        <v>211</v>
      </c>
      <c r="D4961">
        <v>40</v>
      </c>
      <c r="E4961" t="s">
        <v>215</v>
      </c>
      <c r="F4961">
        <v>3</v>
      </c>
      <c r="G4961">
        <v>11</v>
      </c>
      <c r="H4961">
        <f t="shared" si="2653"/>
        <v>0.11</v>
      </c>
      <c r="I4961">
        <v>5.0999999999999996</v>
      </c>
      <c r="J4961">
        <v>3.2</v>
      </c>
      <c r="K4961">
        <f t="shared" si="2654"/>
        <v>9.503339999999999E-3</v>
      </c>
      <c r="L4961">
        <f t="shared" si="2667"/>
        <v>2.953908020400588E-2</v>
      </c>
      <c r="O4961">
        <f>L4961*0.44*0.75</f>
        <v>9.7478964673219405E-3</v>
      </c>
      <c r="Q4961">
        <f t="shared" si="2668"/>
        <v>5.0689061630074094E-3</v>
      </c>
      <c r="T4961">
        <f>(L4961*0.44*0.75)*(1+0.2)*0.52*3.67</f>
        <v>2.2323462741884629E-2</v>
      </c>
    </row>
    <row r="4962" spans="1:20" x14ac:dyDescent="0.3">
      <c r="A4962" s="26">
        <v>39011</v>
      </c>
      <c r="B4962">
        <v>165</v>
      </c>
      <c r="C4962" t="s">
        <v>211</v>
      </c>
      <c r="D4962">
        <v>41</v>
      </c>
      <c r="E4962" t="s">
        <v>215</v>
      </c>
      <c r="F4962">
        <v>3</v>
      </c>
      <c r="G4962">
        <v>13</v>
      </c>
      <c r="H4962">
        <f t="shared" si="2653"/>
        <v>0.13</v>
      </c>
      <c r="I4962">
        <v>5.2</v>
      </c>
      <c r="J4962">
        <v>2.9</v>
      </c>
      <c r="K4962">
        <f t="shared" si="2654"/>
        <v>1.3273260000000002E-2</v>
      </c>
      <c r="L4962">
        <f t="shared" si="2667"/>
        <v>4.1677690791886886E-2</v>
      </c>
      <c r="O4962">
        <f>L4962*0.44*0.75</f>
        <v>1.3753637961322673E-2</v>
      </c>
      <c r="Q4962">
        <f t="shared" si="2668"/>
        <v>7.1518917398877904E-3</v>
      </c>
      <c r="T4962">
        <f>(L4962*0.44*0.75)*(1+0.2)*0.52*3.67</f>
        <v>3.1496931222465829E-2</v>
      </c>
    </row>
    <row r="4963" spans="1:20" x14ac:dyDescent="0.3">
      <c r="A4963" s="26">
        <v>39011</v>
      </c>
      <c r="B4963">
        <v>165</v>
      </c>
      <c r="C4963" t="s">
        <v>211</v>
      </c>
      <c r="D4963">
        <v>42</v>
      </c>
      <c r="E4963" t="s">
        <v>215</v>
      </c>
      <c r="F4963">
        <v>5</v>
      </c>
      <c r="G4963">
        <v>17</v>
      </c>
      <c r="H4963">
        <f t="shared" si="2653"/>
        <v>0.17</v>
      </c>
      <c r="I4963">
        <v>11</v>
      </c>
      <c r="J4963">
        <v>7.2</v>
      </c>
      <c r="K4963">
        <f t="shared" si="2654"/>
        <v>2.2698060000000003E-2</v>
      </c>
      <c r="L4963">
        <f t="shared" si="2667"/>
        <v>0.13661671799990235</v>
      </c>
      <c r="O4963">
        <f>L4963*0.44*0.75</f>
        <v>4.5083516939967781E-2</v>
      </c>
      <c r="Q4963">
        <f t="shared" si="2668"/>
        <v>2.3443428808783248E-2</v>
      </c>
      <c r="T4963">
        <f>(L4963*0.44*0.75)*(1+0.2)*0.52*3.67</f>
        <v>0.10324486047388141</v>
      </c>
    </row>
    <row r="4964" spans="1:20" x14ac:dyDescent="0.3">
      <c r="A4964" s="26">
        <v>39011</v>
      </c>
      <c r="B4964">
        <v>165</v>
      </c>
      <c r="C4964" t="s">
        <v>211</v>
      </c>
      <c r="D4964">
        <v>43</v>
      </c>
      <c r="E4964" t="s">
        <v>213</v>
      </c>
      <c r="F4964">
        <v>7</v>
      </c>
      <c r="G4964">
        <v>28</v>
      </c>
      <c r="H4964">
        <f t="shared" si="2653"/>
        <v>0.28000000000000003</v>
      </c>
      <c r="I4964">
        <v>5.5</v>
      </c>
      <c r="J4964">
        <v>0</v>
      </c>
      <c r="K4964">
        <f t="shared" si="2654"/>
        <v>6.157536000000001E-2</v>
      </c>
      <c r="L4964">
        <f>0.000084*(G4964^1.894314*I4964^0.808223+0.000031*G4964^2)</f>
        <v>0.18366820701698661</v>
      </c>
      <c r="O4964">
        <f>L4964*0.66*1.07</f>
        <v>0.12970648779539595</v>
      </c>
      <c r="Q4964">
        <f>O4964*0.531</f>
        <v>6.8874145019355251E-2</v>
      </c>
      <c r="T4964">
        <f>(L4964*0.66*1.07)*(1+0.2)*0.531*3.67</f>
        <v>0.30332173466524048</v>
      </c>
    </row>
    <row r="4965" spans="1:20" x14ac:dyDescent="0.3">
      <c r="A4965" s="26">
        <v>39011</v>
      </c>
      <c r="B4965">
        <v>165</v>
      </c>
      <c r="C4965" t="s">
        <v>211</v>
      </c>
      <c r="D4965">
        <v>44</v>
      </c>
      <c r="E4965" t="s">
        <v>214</v>
      </c>
      <c r="F4965">
        <v>3</v>
      </c>
      <c r="G4965">
        <v>16</v>
      </c>
      <c r="H4965">
        <f t="shared" si="2653"/>
        <v>0.16</v>
      </c>
      <c r="I4965">
        <v>4.5</v>
      </c>
      <c r="J4965">
        <v>2.4</v>
      </c>
      <c r="K4965">
        <f t="shared" si="2654"/>
        <v>2.0106240000000001E-2</v>
      </c>
      <c r="L4965">
        <f t="shared" ref="L4965:L4966" si="2669">0.000081*(G4965^1.864042*I4965^0.850892+0.000027*G4965^2)</f>
        <v>5.1148546369974401E-2</v>
      </c>
      <c r="O4965">
        <f t="shared" ref="O4965:O4966" si="2670">L4965*0.47*0.75</f>
        <v>1.8029862595415974E-2</v>
      </c>
      <c r="Q4965">
        <f t="shared" ref="Q4965:Q4966" si="2671">O4965*0.521</f>
        <v>9.3935584122117229E-3</v>
      </c>
      <c r="T4965">
        <f t="shared" ref="T4965:T4966" si="2672">(L4965*0.47*0.75)*(1+0.2)*0.521*3.67</f>
        <v>4.1369231247380428E-2</v>
      </c>
    </row>
    <row r="4966" spans="1:20" x14ac:dyDescent="0.3">
      <c r="A4966" s="26">
        <v>39011</v>
      </c>
      <c r="B4966">
        <v>165</v>
      </c>
      <c r="C4966" t="s">
        <v>211</v>
      </c>
      <c r="D4966">
        <v>45</v>
      </c>
      <c r="E4966" t="s">
        <v>214</v>
      </c>
      <c r="F4966">
        <v>3</v>
      </c>
      <c r="G4966">
        <v>9.5</v>
      </c>
      <c r="H4966">
        <f t="shared" si="2653"/>
        <v>9.5000000000000001E-2</v>
      </c>
      <c r="I4966">
        <v>3.4</v>
      </c>
      <c r="J4966">
        <v>1.8</v>
      </c>
      <c r="K4966">
        <f t="shared" si="2654"/>
        <v>7.088235E-3</v>
      </c>
      <c r="L4966">
        <f t="shared" si="2669"/>
        <v>1.5248940280461381E-2</v>
      </c>
      <c r="O4966">
        <f t="shared" si="2670"/>
        <v>5.3752514488626365E-3</v>
      </c>
      <c r="Q4966">
        <f t="shared" si="2671"/>
        <v>2.8005060048574338E-3</v>
      </c>
      <c r="T4966">
        <f t="shared" si="2672"/>
        <v>1.2333428445392139E-2</v>
      </c>
    </row>
    <row r="4967" spans="1:20" x14ac:dyDescent="0.3">
      <c r="A4967" s="26">
        <v>39011</v>
      </c>
      <c r="B4967">
        <v>166</v>
      </c>
      <c r="C4967" t="s">
        <v>211</v>
      </c>
      <c r="D4967">
        <v>1</v>
      </c>
      <c r="E4967" t="s">
        <v>217</v>
      </c>
      <c r="F4967">
        <v>5</v>
      </c>
      <c r="G4967">
        <v>19</v>
      </c>
      <c r="H4967">
        <f t="shared" si="2653"/>
        <v>0.19</v>
      </c>
      <c r="I4967">
        <v>8</v>
      </c>
      <c r="J4967">
        <v>1.6</v>
      </c>
      <c r="K4967">
        <f t="shared" si="2654"/>
        <v>2.835294E-2</v>
      </c>
      <c r="L4967">
        <f>0.000059*(G4967^1.965295*I4967^0.892133+0.000019*G4967^2)</f>
        <v>0.12292999922271895</v>
      </c>
      <c r="O4967">
        <f>L4967*0.47*0.75</f>
        <v>4.3332824726008426E-2</v>
      </c>
      <c r="Q4967">
        <f>O4967*0.52</f>
        <v>2.2533068857524381E-2</v>
      </c>
      <c r="T4967">
        <f>(L4967*0.47*0.75)*(1+0.2)*0.52*3.67</f>
        <v>9.9235635248537374E-2</v>
      </c>
    </row>
    <row r="4968" spans="1:20" x14ac:dyDescent="0.3">
      <c r="A4968" s="26">
        <v>39011</v>
      </c>
      <c r="B4968">
        <v>166</v>
      </c>
      <c r="C4968" t="s">
        <v>211</v>
      </c>
      <c r="D4968">
        <v>2</v>
      </c>
      <c r="E4968" t="s">
        <v>213</v>
      </c>
      <c r="F4968">
        <v>3</v>
      </c>
      <c r="G4968">
        <v>30</v>
      </c>
      <c r="H4968">
        <f t="shared" si="2653"/>
        <v>0.3</v>
      </c>
      <c r="I4968">
        <v>4.8</v>
      </c>
      <c r="J4968">
        <v>3</v>
      </c>
      <c r="K4968">
        <f t="shared" si="2654"/>
        <v>7.0685999999999999E-2</v>
      </c>
      <c r="L4968">
        <f>0.000084*(G4968^1.894314*I4968^0.808223+0.000031*G4968^2)</f>
        <v>0.18750421004443157</v>
      </c>
      <c r="O4968">
        <f>L4968*0.66*1.07</f>
        <v>0.13241547313337759</v>
      </c>
      <c r="Q4968">
        <f>O4968*0.531</f>
        <v>7.0312616233823511E-2</v>
      </c>
      <c r="T4968">
        <f>(L4968*0.66*1.07)*(1+0.2)*0.531*3.67</f>
        <v>0.30965676189375868</v>
      </c>
    </row>
    <row r="4969" spans="1:20" x14ac:dyDescent="0.3">
      <c r="A4969" s="26">
        <v>39011</v>
      </c>
      <c r="B4969">
        <v>166</v>
      </c>
      <c r="C4969" t="s">
        <v>211</v>
      </c>
      <c r="D4969">
        <v>3</v>
      </c>
      <c r="E4969" t="s">
        <v>219</v>
      </c>
      <c r="F4969">
        <v>3</v>
      </c>
      <c r="G4969">
        <v>9</v>
      </c>
      <c r="H4969">
        <f t="shared" si="2653"/>
        <v>0.09</v>
      </c>
      <c r="I4969">
        <v>3.5</v>
      </c>
      <c r="J4969">
        <v>2.7</v>
      </c>
      <c r="K4969">
        <f t="shared" si="2654"/>
        <v>6.3617399999999994E-3</v>
      </c>
      <c r="L4969">
        <f>0.000084*(G4969^1.894314*I4969^0.808223+0.000034*G4969^2)</f>
        <v>1.4847362255962761E-2</v>
      </c>
      <c r="M4969">
        <v>0.75</v>
      </c>
      <c r="O4969">
        <f>L4969*0.75*1.07</f>
        <v>1.1915008210410116E-2</v>
      </c>
      <c r="Q4969">
        <f>O4969*0.531</f>
        <v>6.3268693597277716E-3</v>
      </c>
      <c r="T4969">
        <f>(L4969*0.75*1.07)*(1+0.2)*0.531*3.67</f>
        <v>2.7863532660241105E-2</v>
      </c>
    </row>
    <row r="4970" spans="1:20" x14ac:dyDescent="0.3">
      <c r="A4970" s="26">
        <v>39011</v>
      </c>
      <c r="B4970">
        <v>166</v>
      </c>
      <c r="C4970" t="s">
        <v>211</v>
      </c>
      <c r="D4970">
        <v>4</v>
      </c>
      <c r="E4970" t="s">
        <v>212</v>
      </c>
      <c r="F4970">
        <v>3</v>
      </c>
      <c r="G4970">
        <v>8</v>
      </c>
      <c r="H4970">
        <f t="shared" si="2653"/>
        <v>0.08</v>
      </c>
      <c r="I4970">
        <v>4</v>
      </c>
      <c r="J4970">
        <v>2.9</v>
      </c>
      <c r="K4970">
        <f t="shared" si="2654"/>
        <v>5.0265600000000002E-3</v>
      </c>
      <c r="L4970">
        <f>0.000062*(G4970^1.947206*I4970^0.894551+0.000039*G4970^2)</f>
        <v>1.2287761337088645E-2</v>
      </c>
      <c r="O4970">
        <f>L4970*0.47*0.75</f>
        <v>4.3314358713237473E-3</v>
      </c>
      <c r="Q4970">
        <f>O4970*0.52</f>
        <v>2.2523466530883487E-3</v>
      </c>
      <c r="T4970">
        <f>(L4970*0.47*0.75)*(1+0.2)*0.52*3.67</f>
        <v>9.9193346602010884E-3</v>
      </c>
    </row>
    <row r="4971" spans="1:20" x14ac:dyDescent="0.3">
      <c r="A4971" s="26">
        <v>39011</v>
      </c>
      <c r="B4971">
        <v>166</v>
      </c>
      <c r="C4971" t="s">
        <v>211</v>
      </c>
      <c r="D4971">
        <v>5</v>
      </c>
      <c r="E4971" t="s">
        <v>213</v>
      </c>
      <c r="F4971">
        <v>7</v>
      </c>
      <c r="G4971">
        <v>17.5</v>
      </c>
      <c r="H4971">
        <f t="shared" si="2653"/>
        <v>0.17499999999999999</v>
      </c>
      <c r="I4971">
        <v>6.1</v>
      </c>
      <c r="J4971">
        <v>0</v>
      </c>
      <c r="K4971">
        <f t="shared" si="2654"/>
        <v>2.4052874999999998E-2</v>
      </c>
      <c r="L4971">
        <f>0.000084*(G4971^1.894314*I4971^0.808223+0.000031*G4971^2)</f>
        <v>8.198030394465658E-2</v>
      </c>
      <c r="O4971">
        <f>L4971*0.66*1.07</f>
        <v>5.789449064571648E-2</v>
      </c>
      <c r="Q4971">
        <f>O4971*0.531</f>
        <v>3.0741974532875454E-2</v>
      </c>
      <c r="T4971">
        <f>(L4971*0.66*1.07)*(1+0.2)*0.531*3.67</f>
        <v>0.13538765584278348</v>
      </c>
    </row>
    <row r="4972" spans="1:20" x14ac:dyDescent="0.3">
      <c r="A4972" s="26">
        <v>39011</v>
      </c>
      <c r="B4972">
        <v>166</v>
      </c>
      <c r="C4972" t="s">
        <v>211</v>
      </c>
      <c r="D4972">
        <v>6</v>
      </c>
      <c r="E4972" t="s">
        <v>212</v>
      </c>
      <c r="F4972">
        <v>1</v>
      </c>
      <c r="G4972">
        <v>35.4</v>
      </c>
      <c r="H4972">
        <f t="shared" si="2653"/>
        <v>0.35399999999999998</v>
      </c>
      <c r="I4972">
        <v>18.399999999999999</v>
      </c>
      <c r="J4972">
        <v>11.4</v>
      </c>
      <c r="K4972">
        <f t="shared" si="2654"/>
        <v>9.8423186399999987E-2</v>
      </c>
      <c r="L4972">
        <f>0.000062*(G4972^1.947206*I4972^0.894551+0.000039*G4972^2)</f>
        <v>0.87109534800227684</v>
      </c>
      <c r="O4972">
        <f>L4972*0.47*0.75</f>
        <v>0.30706111017080256</v>
      </c>
      <c r="Q4972">
        <f>O4972*0.52</f>
        <v>0.15967177728881735</v>
      </c>
      <c r="T4972">
        <f>(L4972*0.47*0.75)*(1+0.2)*0.52*3.67</f>
        <v>0.70319450717995158</v>
      </c>
    </row>
    <row r="4973" spans="1:20" x14ac:dyDescent="0.3">
      <c r="A4973" s="26">
        <v>39011</v>
      </c>
      <c r="B4973">
        <v>166</v>
      </c>
      <c r="C4973" t="s">
        <v>211</v>
      </c>
      <c r="D4973">
        <v>7</v>
      </c>
      <c r="E4973" t="s">
        <v>217</v>
      </c>
      <c r="F4973">
        <v>3</v>
      </c>
      <c r="G4973">
        <v>28</v>
      </c>
      <c r="H4973">
        <f t="shared" si="2653"/>
        <v>0.28000000000000003</v>
      </c>
      <c r="I4973">
        <v>12.7</v>
      </c>
      <c r="J4973">
        <v>4.5</v>
      </c>
      <c r="K4973">
        <f t="shared" si="2654"/>
        <v>6.157536000000001E-2</v>
      </c>
      <c r="L4973">
        <f>0.000059*(G4973^1.965295*I4973^0.892133+0.000019*G4973^2)</f>
        <v>0.39781865000689487</v>
      </c>
      <c r="O4973">
        <f>L4973*0.47*0.75</f>
        <v>0.14023107412743044</v>
      </c>
      <c r="Q4973">
        <f>O4973*0.52</f>
        <v>7.2920158546263825E-2</v>
      </c>
      <c r="T4973">
        <f>(L4973*0.47*0.75)*(1+0.2)*0.52*3.67</f>
        <v>0.32114037823774588</v>
      </c>
    </row>
    <row r="4974" spans="1:20" x14ac:dyDescent="0.3">
      <c r="A4974" s="26">
        <v>39011</v>
      </c>
      <c r="B4974">
        <v>166</v>
      </c>
      <c r="C4974" t="s">
        <v>211</v>
      </c>
      <c r="D4974">
        <v>8</v>
      </c>
      <c r="E4974" t="s">
        <v>212</v>
      </c>
      <c r="F4974">
        <v>3</v>
      </c>
      <c r="G4974">
        <v>12</v>
      </c>
      <c r="H4974">
        <f t="shared" si="2653"/>
        <v>0.12</v>
      </c>
      <c r="I4974">
        <v>7.2</v>
      </c>
      <c r="J4974">
        <v>4.5</v>
      </c>
      <c r="K4974">
        <f t="shared" si="2654"/>
        <v>1.130976E-2</v>
      </c>
      <c r="L4974">
        <f>0.000062*(G4974^1.947206*I4974^0.894551+0.000039*G4974^2)</f>
        <v>4.5783694161804708E-2</v>
      </c>
      <c r="O4974">
        <f>L4974*0.47*0.75</f>
        <v>1.6138752192036161E-2</v>
      </c>
      <c r="Q4974">
        <f>O4974*0.52</f>
        <v>8.3921511398588038E-3</v>
      </c>
      <c r="T4974">
        <f>(L4974*0.47*0.75)*(1+0.2)*0.52*3.67</f>
        <v>3.6959033619938172E-2</v>
      </c>
    </row>
    <row r="4975" spans="1:20" x14ac:dyDescent="0.3">
      <c r="A4975" s="26">
        <v>39011</v>
      </c>
      <c r="B4975">
        <v>166</v>
      </c>
      <c r="C4975" t="s">
        <v>211</v>
      </c>
      <c r="D4975">
        <v>9</v>
      </c>
      <c r="E4975" t="s">
        <v>214</v>
      </c>
      <c r="F4975">
        <v>3</v>
      </c>
      <c r="G4975">
        <v>8.5</v>
      </c>
      <c r="H4975">
        <f t="shared" si="2653"/>
        <v>8.5000000000000006E-2</v>
      </c>
      <c r="I4975">
        <v>4.5</v>
      </c>
      <c r="J4975">
        <v>2.2999999999999998</v>
      </c>
      <c r="K4975">
        <f t="shared" si="2654"/>
        <v>5.6745150000000006E-3</v>
      </c>
      <c r="L4975">
        <f>0.000081*(G4975^1.864042*I4975^0.850892+0.000027*G4975^2)</f>
        <v>1.5731806513883576E-2</v>
      </c>
      <c r="O4975">
        <f>L4975*0.47*0.75</f>
        <v>5.5454617961439596E-3</v>
      </c>
      <c r="Q4975">
        <f>O4975*0.521</f>
        <v>2.8891855957910032E-3</v>
      </c>
      <c r="T4975">
        <f>(L4975*0.47*0.75)*(1+0.2)*0.521*3.67</f>
        <v>1.2723973363863576E-2</v>
      </c>
    </row>
    <row r="4976" spans="1:20" x14ac:dyDescent="0.3">
      <c r="A4976" s="26">
        <v>39011</v>
      </c>
      <c r="B4976">
        <v>166</v>
      </c>
      <c r="C4976" t="s">
        <v>211</v>
      </c>
      <c r="D4976">
        <v>10</v>
      </c>
      <c r="E4976" t="s">
        <v>219</v>
      </c>
      <c r="F4976">
        <v>3</v>
      </c>
      <c r="G4976">
        <v>11</v>
      </c>
      <c r="H4976">
        <f t="shared" si="2653"/>
        <v>0.11</v>
      </c>
      <c r="I4976">
        <v>4.2</v>
      </c>
      <c r="J4976">
        <v>1.3</v>
      </c>
      <c r="K4976">
        <f t="shared" si="2654"/>
        <v>9.503339999999999E-3</v>
      </c>
      <c r="L4976">
        <f>0.000084*(G4976^1.894314*I4976^0.808223+0.000034*G4976^2)</f>
        <v>2.5161377008888965E-2</v>
      </c>
      <c r="M4976">
        <v>0.75</v>
      </c>
      <c r="O4976">
        <f>L4976*0.75*1.07</f>
        <v>2.0192005049633397E-2</v>
      </c>
      <c r="Q4976">
        <f>O4976*0.531</f>
        <v>1.0721954681355334E-2</v>
      </c>
      <c r="T4976">
        <f>(L4976*0.75*1.07)*(1+0.2)*0.531*3.67</f>
        <v>4.7219488416688889E-2</v>
      </c>
    </row>
    <row r="4977" spans="1:24" x14ac:dyDescent="0.3">
      <c r="A4977" s="26">
        <v>39011</v>
      </c>
      <c r="B4977">
        <v>166</v>
      </c>
      <c r="C4977" t="s">
        <v>211</v>
      </c>
      <c r="D4977">
        <v>11</v>
      </c>
      <c r="E4977" t="s">
        <v>212</v>
      </c>
      <c r="F4977">
        <v>1</v>
      </c>
      <c r="G4977">
        <v>44.5</v>
      </c>
      <c r="H4977">
        <f t="shared" si="2653"/>
        <v>0.44500000000000001</v>
      </c>
      <c r="I4977">
        <v>22.8</v>
      </c>
      <c r="J4977">
        <v>9.6</v>
      </c>
      <c r="K4977">
        <f t="shared" si="2654"/>
        <v>0.155528835</v>
      </c>
      <c r="L4977">
        <f>0.000062*(G4977^1.947206*I4977^0.894551+0.000039*G4977^2)</f>
        <v>1.6475227888972466</v>
      </c>
      <c r="O4977">
        <f>L4977*0.47*0.75</f>
        <v>0.58075178308627939</v>
      </c>
      <c r="Q4977">
        <f>O4977*0.52</f>
        <v>0.30199092720486531</v>
      </c>
      <c r="T4977">
        <f>(L4977*0.47*0.75)*(1+0.2)*0.52*3.67</f>
        <v>1.3299680434102268</v>
      </c>
      <c r="U4977">
        <v>86</v>
      </c>
      <c r="V4977">
        <v>94</v>
      </c>
      <c r="W4977">
        <v>17</v>
      </c>
      <c r="X4977">
        <v>8</v>
      </c>
    </row>
    <row r="4978" spans="1:24" x14ac:dyDescent="0.3">
      <c r="A4978" s="26">
        <v>39011</v>
      </c>
      <c r="B4978">
        <v>166</v>
      </c>
      <c r="C4978" t="s">
        <v>211</v>
      </c>
      <c r="D4978">
        <v>12</v>
      </c>
      <c r="E4978" t="s">
        <v>219</v>
      </c>
      <c r="F4978">
        <v>3</v>
      </c>
      <c r="G4978">
        <v>16</v>
      </c>
      <c r="H4978">
        <f t="shared" si="2653"/>
        <v>0.16</v>
      </c>
      <c r="I4978">
        <v>4.3</v>
      </c>
      <c r="J4978">
        <v>1.4</v>
      </c>
      <c r="K4978">
        <f t="shared" si="2654"/>
        <v>2.0106240000000001E-2</v>
      </c>
      <c r="L4978">
        <f>0.000084*(G4978^1.894314*I4978^0.808223+0.000034*G4978^2)</f>
        <v>5.2149541122383646E-2</v>
      </c>
      <c r="M4978">
        <v>0.75</v>
      </c>
      <c r="O4978">
        <f>L4978*0.75*1.07</f>
        <v>4.1850006750712876E-2</v>
      </c>
      <c r="Q4978">
        <f>O4978*0.531</f>
        <v>2.2222353584628537E-2</v>
      </c>
      <c r="T4978">
        <f>(L4978*0.75*1.07)*(1+0.2)*0.531*3.67</f>
        <v>9.7867245186704074E-2</v>
      </c>
    </row>
    <row r="4979" spans="1:24" x14ac:dyDescent="0.3">
      <c r="A4979" s="26">
        <v>39011</v>
      </c>
      <c r="B4979">
        <v>166</v>
      </c>
      <c r="C4979" t="s">
        <v>211</v>
      </c>
      <c r="D4979">
        <v>13</v>
      </c>
      <c r="E4979" t="s">
        <v>213</v>
      </c>
      <c r="F4979">
        <v>7</v>
      </c>
      <c r="G4979">
        <v>14</v>
      </c>
      <c r="H4979">
        <f t="shared" si="2653"/>
        <v>0.14000000000000001</v>
      </c>
      <c r="I4979">
        <v>6</v>
      </c>
      <c r="J4979">
        <v>0</v>
      </c>
      <c r="K4979">
        <f t="shared" si="2654"/>
        <v>1.5393840000000002E-2</v>
      </c>
      <c r="L4979">
        <f>0.000084*(G4979^1.894314*I4979^0.808223+0.000031*G4979^2)</f>
        <v>5.3006556232093889E-2</v>
      </c>
      <c r="O4979">
        <f>L4979*0.66*1.07</f>
        <v>3.7433230011104705E-2</v>
      </c>
      <c r="Q4979">
        <f>O4979*0.531</f>
        <v>1.9877045135896599E-2</v>
      </c>
      <c r="T4979">
        <f>(L4979*0.66*1.07)*(1+0.2)*0.531*3.67</f>
        <v>8.7538506778488623E-2</v>
      </c>
    </row>
    <row r="4980" spans="1:24" x14ac:dyDescent="0.3">
      <c r="A4980" s="26">
        <v>39011</v>
      </c>
      <c r="B4980">
        <v>166</v>
      </c>
      <c r="C4980" t="s">
        <v>211</v>
      </c>
      <c r="D4980">
        <v>14</v>
      </c>
      <c r="E4980" t="s">
        <v>215</v>
      </c>
      <c r="F4980">
        <v>5</v>
      </c>
      <c r="G4980">
        <v>29.5</v>
      </c>
      <c r="H4980">
        <f t="shared" si="2653"/>
        <v>0.29499999999999998</v>
      </c>
      <c r="I4980">
        <v>13.4</v>
      </c>
      <c r="J4980">
        <v>6</v>
      </c>
      <c r="K4980">
        <f t="shared" si="2654"/>
        <v>6.8349434999999986E-2</v>
      </c>
      <c r="L4980">
        <f t="shared" ref="L4980:L4982" si="2673">0.000064*(G4980^1.958025*I4980^0.883501+0.000045*G4980^2)</f>
        <v>0.47855153963769015</v>
      </c>
      <c r="O4980">
        <f>L4980*0.44*0.75</f>
        <v>0.15792200808043774</v>
      </c>
      <c r="Q4980">
        <f t="shared" ref="Q4980:Q4982" si="2674">O4980*0.52</f>
        <v>8.2119444201827624E-2</v>
      </c>
      <c r="T4980">
        <f>(L4980*0.44*0.75)*(1+0.2)*0.52*3.67</f>
        <v>0.36165403226484888</v>
      </c>
    </row>
    <row r="4981" spans="1:24" x14ac:dyDescent="0.3">
      <c r="A4981" s="26">
        <v>39011</v>
      </c>
      <c r="B4981">
        <v>166</v>
      </c>
      <c r="C4981" t="s">
        <v>211</v>
      </c>
      <c r="D4981">
        <v>15</v>
      </c>
      <c r="E4981" t="s">
        <v>215</v>
      </c>
      <c r="F4981">
        <v>3</v>
      </c>
      <c r="G4981">
        <v>18</v>
      </c>
      <c r="H4981">
        <f t="shared" si="2653"/>
        <v>0.18</v>
      </c>
      <c r="I4981">
        <v>8</v>
      </c>
      <c r="J4981">
        <v>3</v>
      </c>
      <c r="K4981">
        <f t="shared" si="2654"/>
        <v>2.5446959999999998E-2</v>
      </c>
      <c r="L4981">
        <f t="shared" si="2673"/>
        <v>0.11532390545953519</v>
      </c>
      <c r="O4981">
        <f>L4981*0.44*0.75</f>
        <v>3.8056888801646614E-2</v>
      </c>
      <c r="Q4981">
        <f t="shared" si="2674"/>
        <v>1.9789582176856241E-2</v>
      </c>
      <c r="T4981">
        <f>(L4981*0.44*0.75)*(1+0.2)*0.52*3.67</f>
        <v>8.7153319906874888E-2</v>
      </c>
    </row>
    <row r="4982" spans="1:24" x14ac:dyDescent="0.3">
      <c r="A4982" s="26">
        <v>39011</v>
      </c>
      <c r="B4982">
        <v>166</v>
      </c>
      <c r="C4982" t="s">
        <v>211</v>
      </c>
      <c r="D4982">
        <v>16</v>
      </c>
      <c r="E4982" t="s">
        <v>215</v>
      </c>
      <c r="F4982">
        <v>1</v>
      </c>
      <c r="G4982">
        <v>47.5</v>
      </c>
      <c r="H4982">
        <f t="shared" si="2653"/>
        <v>0.47499999999999998</v>
      </c>
      <c r="I4982">
        <v>14.8</v>
      </c>
      <c r="J4982">
        <v>10.4</v>
      </c>
      <c r="K4982">
        <f t="shared" si="2654"/>
        <v>0.17720587499999998</v>
      </c>
      <c r="L4982">
        <f t="shared" si="2673"/>
        <v>1.3277536385245965</v>
      </c>
      <c r="O4982">
        <f>L4982*0.44*0.75</f>
        <v>0.43815870071311686</v>
      </c>
      <c r="Q4982">
        <f t="shared" si="2674"/>
        <v>0.22784252437082078</v>
      </c>
      <c r="T4982">
        <f>(L4982*0.44*0.75)*(1+0.2)*0.52*3.67</f>
        <v>1.0034184773290948</v>
      </c>
    </row>
    <row r="4983" spans="1:24" x14ac:dyDescent="0.3">
      <c r="A4983" s="26">
        <v>39011</v>
      </c>
      <c r="B4983">
        <v>166</v>
      </c>
      <c r="C4983" t="s">
        <v>211</v>
      </c>
      <c r="D4983">
        <v>17</v>
      </c>
      <c r="E4983" t="s">
        <v>212</v>
      </c>
      <c r="F4983">
        <v>3</v>
      </c>
      <c r="G4983">
        <v>17</v>
      </c>
      <c r="H4983">
        <f t="shared" si="2653"/>
        <v>0.17</v>
      </c>
      <c r="I4983">
        <v>6.3</v>
      </c>
      <c r="J4983">
        <v>3.8</v>
      </c>
      <c r="K4983">
        <f t="shared" si="2654"/>
        <v>2.2698060000000003E-2</v>
      </c>
      <c r="L4983">
        <f>0.000062*(G4983^1.947206*I4983^0.894551+0.000039*G4983^2)</f>
        <v>8.0054157401093812E-2</v>
      </c>
      <c r="O4983">
        <f>L4983*0.47*0.75</f>
        <v>2.8219090483885569E-2</v>
      </c>
      <c r="Q4983">
        <f>O4983*0.52</f>
        <v>1.4673927051620496E-2</v>
      </c>
      <c r="T4983">
        <f>(L4983*0.47*0.75)*(1+0.2)*0.52*3.67</f>
        <v>6.4623974735336667E-2</v>
      </c>
    </row>
    <row r="4984" spans="1:24" x14ac:dyDescent="0.3">
      <c r="A4984" s="26">
        <v>39011</v>
      </c>
      <c r="B4984">
        <v>166</v>
      </c>
      <c r="C4984" t="s">
        <v>211</v>
      </c>
      <c r="D4984">
        <v>18</v>
      </c>
      <c r="E4984" t="s">
        <v>213</v>
      </c>
      <c r="F4984">
        <v>7</v>
      </c>
      <c r="G4984">
        <v>21</v>
      </c>
      <c r="H4984">
        <f t="shared" si="2653"/>
        <v>0.21</v>
      </c>
      <c r="I4984">
        <v>5</v>
      </c>
      <c r="J4984">
        <v>0</v>
      </c>
      <c r="K4984">
        <f t="shared" si="2654"/>
        <v>3.4636139999999996E-2</v>
      </c>
      <c r="L4984">
        <f>0.000084*(G4984^1.894314*I4984^0.808223+0.000031*G4984^2)</f>
        <v>9.8606716783427611E-2</v>
      </c>
      <c r="O4984">
        <f>L4984*0.66*1.07</f>
        <v>6.9636063392456579E-2</v>
      </c>
      <c r="Q4984">
        <f>O4984*0.531</f>
        <v>3.6976749661394442E-2</v>
      </c>
      <c r="T4984">
        <f>(L4984*0.66*1.07)*(1+0.2)*0.531*3.67</f>
        <v>0.16284560550878113</v>
      </c>
    </row>
    <row r="4985" spans="1:24" x14ac:dyDescent="0.3">
      <c r="A4985" s="26">
        <v>39011</v>
      </c>
      <c r="B4985">
        <v>166</v>
      </c>
      <c r="C4985" t="s">
        <v>211</v>
      </c>
      <c r="D4985">
        <v>19</v>
      </c>
      <c r="E4985" t="s">
        <v>215</v>
      </c>
      <c r="F4985">
        <v>3</v>
      </c>
      <c r="G4985">
        <v>9</v>
      </c>
      <c r="H4985">
        <f t="shared" si="2653"/>
        <v>0.09</v>
      </c>
      <c r="I4985">
        <v>4.0999999999999996</v>
      </c>
      <c r="J4985">
        <v>3</v>
      </c>
      <c r="K4985">
        <f t="shared" si="2654"/>
        <v>6.3617399999999994E-3</v>
      </c>
      <c r="L4985">
        <f t="shared" ref="L4985:L4986" si="2675">0.000064*(G4985^1.958025*I4985^0.883501+0.000045*G4985^2)</f>
        <v>1.6444170639014065E-2</v>
      </c>
      <c r="O4985">
        <f>L4985*0.44*0.75</f>
        <v>5.4265763108746409E-3</v>
      </c>
      <c r="Q4985">
        <f t="shared" ref="Q4985:Q4986" si="2676">O4985*0.52</f>
        <v>2.8218196816548135E-3</v>
      </c>
      <c r="T4985">
        <f>(L4985*0.44*0.75)*(1+0.2)*0.52*3.67</f>
        <v>1.2427293878007799E-2</v>
      </c>
    </row>
    <row r="4986" spans="1:24" x14ac:dyDescent="0.3">
      <c r="A4986" s="26">
        <v>39011</v>
      </c>
      <c r="B4986">
        <v>166</v>
      </c>
      <c r="C4986" t="s">
        <v>211</v>
      </c>
      <c r="D4986">
        <v>20</v>
      </c>
      <c r="E4986" t="s">
        <v>215</v>
      </c>
      <c r="F4986">
        <v>3</v>
      </c>
      <c r="G4986">
        <v>12</v>
      </c>
      <c r="H4986">
        <f t="shared" si="2653"/>
        <v>0.12</v>
      </c>
      <c r="I4986">
        <v>6.2</v>
      </c>
      <c r="J4986">
        <v>3.5</v>
      </c>
      <c r="K4986">
        <f t="shared" si="2654"/>
        <v>1.130976E-2</v>
      </c>
      <c r="L4986">
        <f t="shared" si="2675"/>
        <v>4.1622389654150993E-2</v>
      </c>
      <c r="O4986">
        <f>L4986*0.44*0.75</f>
        <v>1.3735388585869829E-2</v>
      </c>
      <c r="Q4986">
        <f t="shared" si="2676"/>
        <v>7.1424020646523112E-3</v>
      </c>
      <c r="T4986">
        <f>(L4986*0.44*0.75)*(1+0.2)*0.52*3.67</f>
        <v>3.1455138692728778E-2</v>
      </c>
    </row>
    <row r="4987" spans="1:24" x14ac:dyDescent="0.3">
      <c r="A4987" s="26">
        <v>39011</v>
      </c>
      <c r="B4987">
        <v>166</v>
      </c>
      <c r="C4987" t="s">
        <v>211</v>
      </c>
      <c r="D4987">
        <v>21</v>
      </c>
      <c r="E4987" t="s">
        <v>213</v>
      </c>
      <c r="F4987">
        <v>7</v>
      </c>
      <c r="G4987">
        <v>19</v>
      </c>
      <c r="H4987">
        <f t="shared" si="2653"/>
        <v>0.19</v>
      </c>
      <c r="I4987">
        <v>4.8</v>
      </c>
      <c r="J4987">
        <v>0</v>
      </c>
      <c r="K4987">
        <f t="shared" si="2654"/>
        <v>2.835294E-2</v>
      </c>
      <c r="L4987">
        <f>0.000084*(G4987^1.894314*I4987^0.808223+0.000031*G4987^2)</f>
        <v>7.8929643988178616E-2</v>
      </c>
      <c r="O4987">
        <f>L4987*0.66*1.07</f>
        <v>5.5740114584451744E-2</v>
      </c>
      <c r="Q4987">
        <f>O4987*0.531</f>
        <v>2.9598000844343879E-2</v>
      </c>
      <c r="T4987">
        <f>(L4987*0.66*1.07)*(1+0.2)*0.531*3.67</f>
        <v>0.13034959571849045</v>
      </c>
    </row>
    <row r="4988" spans="1:24" x14ac:dyDescent="0.3">
      <c r="A4988" s="26">
        <v>39011</v>
      </c>
      <c r="B4988">
        <v>166</v>
      </c>
      <c r="C4988" t="s">
        <v>211</v>
      </c>
      <c r="D4988">
        <v>22</v>
      </c>
      <c r="E4988" t="s">
        <v>215</v>
      </c>
      <c r="F4988">
        <v>3</v>
      </c>
      <c r="G4988">
        <v>11.5</v>
      </c>
      <c r="H4988">
        <f t="shared" si="2653"/>
        <v>0.115</v>
      </c>
      <c r="I4988">
        <v>4.7</v>
      </c>
      <c r="J4988">
        <v>2.8</v>
      </c>
      <c r="K4988">
        <f t="shared" si="2654"/>
        <v>1.0386915E-2</v>
      </c>
      <c r="L4988">
        <f>0.000064*(G4988^1.958025*I4988^0.883501+0.000045*G4988^2)</f>
        <v>2.9981786664514475E-2</v>
      </c>
      <c r="O4988">
        <f>L4988*0.44*0.75</f>
        <v>9.8939895992897764E-3</v>
      </c>
      <c r="Q4988">
        <f>O4988*0.52</f>
        <v>5.1448745916306835E-3</v>
      </c>
      <c r="T4988">
        <f>(L4988*0.44*0.75)*(1+0.2)*0.52*3.67</f>
        <v>2.265802770154153E-2</v>
      </c>
    </row>
    <row r="4989" spans="1:24" x14ac:dyDescent="0.3">
      <c r="A4989" s="26">
        <v>39011</v>
      </c>
      <c r="B4989">
        <v>166</v>
      </c>
      <c r="C4989" t="s">
        <v>211</v>
      </c>
      <c r="D4989">
        <v>23</v>
      </c>
      <c r="E4989" t="s">
        <v>213</v>
      </c>
      <c r="F4989">
        <v>7</v>
      </c>
      <c r="G4989">
        <v>17.5</v>
      </c>
      <c r="H4989">
        <f t="shared" si="2653"/>
        <v>0.17499999999999999</v>
      </c>
      <c r="I4989">
        <v>4.9000000000000004</v>
      </c>
      <c r="J4989">
        <v>0</v>
      </c>
      <c r="K4989">
        <f t="shared" si="2654"/>
        <v>2.4052874999999998E-2</v>
      </c>
      <c r="L4989">
        <f>0.000084*(G4989^1.894314*I4989^0.808223+0.000031*G4989^2)</f>
        <v>6.8678539902558094E-2</v>
      </c>
      <c r="O4989">
        <f>L4989*0.66*1.07</f>
        <v>4.8500784879186527E-2</v>
      </c>
      <c r="Q4989">
        <f>O4989*0.531</f>
        <v>2.5753916770848047E-2</v>
      </c>
      <c r="T4989">
        <f>(L4989*0.66*1.07)*(1+0.2)*0.531*3.67</f>
        <v>0.11342024945881479</v>
      </c>
    </row>
    <row r="4990" spans="1:24" x14ac:dyDescent="0.3">
      <c r="A4990" s="26">
        <v>39011</v>
      </c>
      <c r="B4990">
        <v>166</v>
      </c>
      <c r="C4990" t="s">
        <v>211</v>
      </c>
      <c r="D4990">
        <v>24</v>
      </c>
      <c r="E4990" t="s">
        <v>212</v>
      </c>
      <c r="F4990">
        <v>5</v>
      </c>
      <c r="G4990">
        <v>22</v>
      </c>
      <c r="H4990">
        <f t="shared" si="2653"/>
        <v>0.22</v>
      </c>
      <c r="I4990">
        <v>10.4</v>
      </c>
      <c r="J4990">
        <v>3.7</v>
      </c>
      <c r="K4990">
        <f t="shared" si="2654"/>
        <v>3.8013359999999996E-2</v>
      </c>
      <c r="L4990">
        <f>0.000062*(G4990^1.947206*I4990^0.894551+0.000039*G4990^2)</f>
        <v>0.2070884288330459</v>
      </c>
      <c r="O4990">
        <f>L4990*0.47*0.75</f>
        <v>7.2998671163648679E-2</v>
      </c>
      <c r="Q4990">
        <f>O4990*0.52</f>
        <v>3.7959309005097315E-2</v>
      </c>
      <c r="T4990">
        <f>(L4990*0.47*0.75)*(1+0.2)*0.52*3.67</f>
        <v>0.16717279685844855</v>
      </c>
    </row>
    <row r="4991" spans="1:24" x14ac:dyDescent="0.3">
      <c r="A4991" s="26">
        <v>39011</v>
      </c>
      <c r="B4991">
        <v>166</v>
      </c>
      <c r="C4991" t="s">
        <v>211</v>
      </c>
      <c r="D4991">
        <v>25</v>
      </c>
      <c r="E4991" t="s">
        <v>213</v>
      </c>
      <c r="F4991">
        <v>7</v>
      </c>
      <c r="G4991">
        <v>27</v>
      </c>
      <c r="H4991">
        <f t="shared" si="2653"/>
        <v>0.27</v>
      </c>
      <c r="I4991">
        <v>6</v>
      </c>
      <c r="J4991">
        <v>0</v>
      </c>
      <c r="K4991">
        <f t="shared" si="2654"/>
        <v>5.7255660000000007E-2</v>
      </c>
      <c r="L4991">
        <f>0.000084*(G4991^1.894314*I4991^0.808223+0.000031*G4991^2)</f>
        <v>0.18393142008105667</v>
      </c>
      <c r="O4991">
        <f>L4991*0.66*1.07</f>
        <v>0.12989236886124222</v>
      </c>
      <c r="Q4991">
        <f>O4991*0.531</f>
        <v>6.8972847865319625E-2</v>
      </c>
      <c r="T4991">
        <f>(L4991*0.66*1.07)*(1+0.2)*0.531*3.67</f>
        <v>0.3037564219988676</v>
      </c>
    </row>
    <row r="4992" spans="1:24" x14ac:dyDescent="0.3">
      <c r="A4992" s="26">
        <v>39011</v>
      </c>
      <c r="B4992">
        <v>166</v>
      </c>
      <c r="C4992" t="s">
        <v>211</v>
      </c>
      <c r="D4992">
        <v>26</v>
      </c>
      <c r="E4992" t="s">
        <v>215</v>
      </c>
      <c r="F4992">
        <v>3</v>
      </c>
      <c r="G4992">
        <v>11</v>
      </c>
      <c r="H4992">
        <f t="shared" si="2653"/>
        <v>0.11</v>
      </c>
      <c r="I4992">
        <v>4.5</v>
      </c>
      <c r="J4992">
        <v>3</v>
      </c>
      <c r="K4992">
        <f t="shared" si="2654"/>
        <v>9.503339999999999E-3</v>
      </c>
      <c r="L4992">
        <f>0.000064*(G4992^1.958025*I4992^0.883501+0.000045*G4992^2)</f>
        <v>2.6446762677670276E-2</v>
      </c>
      <c r="O4992">
        <f>L4992*0.44*0.75</f>
        <v>8.7274316836311906E-3</v>
      </c>
      <c r="Q4992">
        <f>O4992*0.52</f>
        <v>4.5382644754882193E-3</v>
      </c>
      <c r="T4992">
        <f>(L4992*0.44*0.75)*(1+0.2)*0.52*3.67</f>
        <v>1.9986516750050115E-2</v>
      </c>
    </row>
    <row r="4993" spans="1:20" x14ac:dyDescent="0.3">
      <c r="A4993" s="26">
        <v>39011</v>
      </c>
      <c r="B4993">
        <v>166</v>
      </c>
      <c r="C4993" t="s">
        <v>211</v>
      </c>
      <c r="D4993">
        <v>27</v>
      </c>
      <c r="E4993" t="s">
        <v>214</v>
      </c>
      <c r="F4993">
        <v>3</v>
      </c>
      <c r="G4993">
        <v>9.5</v>
      </c>
      <c r="H4993">
        <f t="shared" si="2653"/>
        <v>9.5000000000000001E-2</v>
      </c>
      <c r="I4993">
        <v>4.2</v>
      </c>
      <c r="J4993">
        <v>2.5</v>
      </c>
      <c r="K4993">
        <f t="shared" si="2654"/>
        <v>7.088235E-3</v>
      </c>
      <c r="L4993">
        <f t="shared" ref="L4993:L4999" si="2677">0.000081*(G4993^1.864042*I4993^0.850892+0.000027*G4993^2)</f>
        <v>1.8252628519190923E-2</v>
      </c>
      <c r="O4993">
        <f t="shared" ref="O4993:O4999" si="2678">L4993*0.47*0.75</f>
        <v>6.4340515530148003E-3</v>
      </c>
      <c r="Q4993">
        <f t="shared" ref="Q4993:Q4999" si="2679">O4993*0.521</f>
        <v>3.3521408591207112E-3</v>
      </c>
      <c r="T4993">
        <f t="shared" ref="T4993:T4999" si="2680">(L4993*0.47*0.75)*(1+0.2)*0.521*3.67</f>
        <v>1.4762828343567609E-2</v>
      </c>
    </row>
    <row r="4994" spans="1:20" x14ac:dyDescent="0.3">
      <c r="A4994" s="26">
        <v>39011</v>
      </c>
      <c r="B4994">
        <v>166</v>
      </c>
      <c r="C4994" t="s">
        <v>211</v>
      </c>
      <c r="D4994">
        <v>28</v>
      </c>
      <c r="E4994" t="s">
        <v>214</v>
      </c>
      <c r="F4994">
        <v>3</v>
      </c>
      <c r="G4994">
        <v>10.5</v>
      </c>
      <c r="H4994">
        <f t="shared" si="2653"/>
        <v>0.105</v>
      </c>
      <c r="I4994">
        <v>4</v>
      </c>
      <c r="J4994">
        <v>2.4</v>
      </c>
      <c r="K4994">
        <f t="shared" si="2654"/>
        <v>8.659034999999999E-3</v>
      </c>
      <c r="L4994">
        <f t="shared" si="2677"/>
        <v>2.1101715084335365E-2</v>
      </c>
      <c r="O4994">
        <f t="shared" si="2678"/>
        <v>7.4383545672282161E-3</v>
      </c>
      <c r="Q4994">
        <f t="shared" si="2679"/>
        <v>3.8753827295259008E-3</v>
      </c>
      <c r="T4994">
        <f t="shared" si="2680"/>
        <v>1.7067185540832065E-2</v>
      </c>
    </row>
    <row r="4995" spans="1:20" x14ac:dyDescent="0.3">
      <c r="A4995" s="26">
        <v>39011</v>
      </c>
      <c r="B4995">
        <v>166</v>
      </c>
      <c r="C4995" t="s">
        <v>211</v>
      </c>
      <c r="D4995">
        <v>29</v>
      </c>
      <c r="E4995" t="s">
        <v>214</v>
      </c>
      <c r="F4995">
        <v>4</v>
      </c>
      <c r="G4995">
        <v>22</v>
      </c>
      <c r="H4995">
        <f t="shared" ref="H4995:H5058" si="2681">G4995/100</f>
        <v>0.22</v>
      </c>
      <c r="I4995">
        <v>4.8</v>
      </c>
      <c r="J4995">
        <v>2.2999999999999998</v>
      </c>
      <c r="K4995">
        <f t="shared" ref="K4995:K5058" si="2682">0.7854*H4995^2</f>
        <v>3.8013359999999996E-2</v>
      </c>
      <c r="L4995">
        <f t="shared" si="2677"/>
        <v>9.7832847804682044E-2</v>
      </c>
      <c r="O4995">
        <f t="shared" si="2678"/>
        <v>3.4486078851150417E-2</v>
      </c>
      <c r="Q4995">
        <f t="shared" si="2679"/>
        <v>1.7967247081449367E-2</v>
      </c>
      <c r="T4995">
        <f t="shared" si="2680"/>
        <v>7.9127756146703004E-2</v>
      </c>
    </row>
    <row r="4996" spans="1:20" x14ac:dyDescent="0.3">
      <c r="A4996" s="26">
        <v>39011</v>
      </c>
      <c r="B4996">
        <v>166</v>
      </c>
      <c r="C4996" t="s">
        <v>211</v>
      </c>
      <c r="D4996">
        <v>30</v>
      </c>
      <c r="E4996" t="s">
        <v>214</v>
      </c>
      <c r="F4996">
        <v>3</v>
      </c>
      <c r="G4996">
        <v>13</v>
      </c>
      <c r="H4996">
        <f t="shared" si="2681"/>
        <v>0.13</v>
      </c>
      <c r="I4996">
        <v>3</v>
      </c>
      <c r="J4996">
        <v>2</v>
      </c>
      <c r="K4996">
        <f t="shared" si="2682"/>
        <v>1.3273260000000002E-2</v>
      </c>
      <c r="L4996">
        <f t="shared" si="2677"/>
        <v>2.4598430472813494E-2</v>
      </c>
      <c r="O4996">
        <f t="shared" si="2678"/>
        <v>8.6709467416667563E-3</v>
      </c>
      <c r="Q4996">
        <f t="shared" si="2679"/>
        <v>4.5175632524083803E-3</v>
      </c>
      <c r="T4996">
        <f t="shared" si="2680"/>
        <v>1.9895348563606505E-2</v>
      </c>
    </row>
    <row r="4997" spans="1:20" x14ac:dyDescent="0.3">
      <c r="A4997" s="26">
        <v>39011</v>
      </c>
      <c r="B4997">
        <v>166</v>
      </c>
      <c r="C4997" t="s">
        <v>211</v>
      </c>
      <c r="D4997">
        <v>31</v>
      </c>
      <c r="E4997" t="s">
        <v>214</v>
      </c>
      <c r="F4997">
        <v>3</v>
      </c>
      <c r="G4997">
        <v>14</v>
      </c>
      <c r="H4997">
        <f t="shared" si="2681"/>
        <v>0.14000000000000001</v>
      </c>
      <c r="I4997">
        <v>4.5</v>
      </c>
      <c r="J4997">
        <v>2</v>
      </c>
      <c r="K4997">
        <f t="shared" si="2682"/>
        <v>1.5393840000000002E-2</v>
      </c>
      <c r="L4997">
        <f t="shared" si="2677"/>
        <v>3.9878038224924216E-2</v>
      </c>
      <c r="O4997">
        <f t="shared" si="2678"/>
        <v>1.4057008474285784E-2</v>
      </c>
      <c r="Q4997">
        <f t="shared" si="2679"/>
        <v>7.3237014151028932E-3</v>
      </c>
      <c r="T4997">
        <f t="shared" si="2680"/>
        <v>3.2253581032113142E-2</v>
      </c>
    </row>
    <row r="4998" spans="1:20" x14ac:dyDescent="0.3">
      <c r="A4998" s="26">
        <v>39011</v>
      </c>
      <c r="B4998">
        <v>166</v>
      </c>
      <c r="C4998" t="s">
        <v>211</v>
      </c>
      <c r="D4998">
        <v>32</v>
      </c>
      <c r="E4998" t="s">
        <v>214</v>
      </c>
      <c r="F4998">
        <v>3</v>
      </c>
      <c r="G4998">
        <v>11</v>
      </c>
      <c r="H4998">
        <f t="shared" si="2681"/>
        <v>0.11</v>
      </c>
      <c r="I4998">
        <v>4</v>
      </c>
      <c r="J4998">
        <v>2.5</v>
      </c>
      <c r="K4998">
        <f t="shared" si="2682"/>
        <v>9.503339999999999E-3</v>
      </c>
      <c r="L4998">
        <f t="shared" si="2677"/>
        <v>2.301323893678961E-2</v>
      </c>
      <c r="O4998">
        <f t="shared" si="2678"/>
        <v>8.1121667252183373E-3</v>
      </c>
      <c r="Q4998">
        <f t="shared" si="2679"/>
        <v>4.2264388638387539E-3</v>
      </c>
      <c r="T4998">
        <f t="shared" si="2680"/>
        <v>1.861323675634587E-2</v>
      </c>
    </row>
    <row r="4999" spans="1:20" x14ac:dyDescent="0.3">
      <c r="A4999" s="26">
        <v>39011</v>
      </c>
      <c r="B4999">
        <v>166</v>
      </c>
      <c r="C4999" t="s">
        <v>211</v>
      </c>
      <c r="D4999">
        <v>33</v>
      </c>
      <c r="E4999" t="s">
        <v>214</v>
      </c>
      <c r="F4999">
        <v>3</v>
      </c>
      <c r="G4999">
        <v>9.5</v>
      </c>
      <c r="H4999">
        <f t="shared" si="2681"/>
        <v>9.5000000000000001E-2</v>
      </c>
      <c r="I4999">
        <v>4.0999999999999996</v>
      </c>
      <c r="J4999">
        <v>2.5</v>
      </c>
      <c r="K4999">
        <f t="shared" si="2682"/>
        <v>7.088235E-3</v>
      </c>
      <c r="L4999">
        <f t="shared" si="2677"/>
        <v>1.7882183970074163E-2</v>
      </c>
      <c r="O4999">
        <f t="shared" si="2678"/>
        <v>6.3034698494511422E-3</v>
      </c>
      <c r="Q4999">
        <f t="shared" si="2679"/>
        <v>3.2841077915640453E-3</v>
      </c>
      <c r="T4999">
        <f t="shared" si="2680"/>
        <v>1.4463210714048054E-2</v>
      </c>
    </row>
    <row r="5000" spans="1:20" x14ac:dyDescent="0.3">
      <c r="A5000" s="26">
        <v>39011</v>
      </c>
      <c r="B5000">
        <v>166</v>
      </c>
      <c r="C5000" t="s">
        <v>211</v>
      </c>
      <c r="D5000">
        <v>34</v>
      </c>
      <c r="E5000" t="s">
        <v>212</v>
      </c>
      <c r="F5000">
        <v>3</v>
      </c>
      <c r="G5000">
        <v>12</v>
      </c>
      <c r="H5000">
        <f t="shared" si="2681"/>
        <v>0.12</v>
      </c>
      <c r="I5000">
        <v>4.8</v>
      </c>
      <c r="J5000">
        <v>2</v>
      </c>
      <c r="K5000">
        <f t="shared" si="2682"/>
        <v>1.130976E-2</v>
      </c>
      <c r="L5000">
        <f>0.000062*(G5000^1.947206*I5000^0.894551+0.000039*G5000^2)</f>
        <v>3.1855884201078398E-2</v>
      </c>
      <c r="O5000">
        <f>L5000*0.47*0.75</f>
        <v>1.1229199180880136E-2</v>
      </c>
      <c r="Q5000">
        <f>O5000*0.52</f>
        <v>5.8391835740576707E-3</v>
      </c>
      <c r="T5000">
        <f>(L5000*0.47*0.75)*(1+0.2)*0.52*3.67</f>
        <v>2.5715764460149979E-2</v>
      </c>
    </row>
    <row r="5001" spans="1:20" x14ac:dyDescent="0.3">
      <c r="A5001" s="26">
        <v>39011</v>
      </c>
      <c r="B5001">
        <v>166</v>
      </c>
      <c r="C5001" t="s">
        <v>211</v>
      </c>
      <c r="D5001">
        <v>35</v>
      </c>
      <c r="E5001" t="s">
        <v>215</v>
      </c>
      <c r="F5001">
        <v>3</v>
      </c>
      <c r="G5001">
        <v>11</v>
      </c>
      <c r="H5001">
        <f t="shared" si="2681"/>
        <v>0.11</v>
      </c>
      <c r="I5001">
        <v>4.0999999999999996</v>
      </c>
      <c r="J5001">
        <v>2.8</v>
      </c>
      <c r="K5001">
        <f t="shared" si="2682"/>
        <v>9.503339999999999E-3</v>
      </c>
      <c r="L5001">
        <f t="shared" ref="L5001:L5002" si="2683">0.000064*(G5001^1.958025*I5001^0.883501+0.000045*G5001^2)</f>
        <v>2.4358708018757457E-2</v>
      </c>
      <c r="O5001">
        <f>L5001*0.44*0.75</f>
        <v>8.0383736461899606E-3</v>
      </c>
      <c r="Q5001">
        <f t="shared" ref="Q5001:Q5002" si="2684">O5001*0.52</f>
        <v>4.1799542960187794E-3</v>
      </c>
      <c r="T5001">
        <f>(L5001*0.44*0.75)*(1+0.2)*0.52*3.67</f>
        <v>1.8408518719666703E-2</v>
      </c>
    </row>
    <row r="5002" spans="1:20" x14ac:dyDescent="0.3">
      <c r="A5002" s="26">
        <v>39011</v>
      </c>
      <c r="B5002">
        <v>166</v>
      </c>
      <c r="C5002" t="s">
        <v>211</v>
      </c>
      <c r="D5002">
        <v>36</v>
      </c>
      <c r="E5002" t="s">
        <v>215</v>
      </c>
      <c r="F5002">
        <v>3</v>
      </c>
      <c r="G5002">
        <v>12</v>
      </c>
      <c r="H5002">
        <f t="shared" si="2681"/>
        <v>0.12</v>
      </c>
      <c r="I5002">
        <v>3.5</v>
      </c>
      <c r="J5002">
        <v>2.7</v>
      </c>
      <c r="K5002">
        <f t="shared" si="2682"/>
        <v>1.130976E-2</v>
      </c>
      <c r="L5002">
        <f t="shared" si="2683"/>
        <v>2.511514361898462E-2</v>
      </c>
      <c r="O5002">
        <f>L5002*0.44*0.75</f>
        <v>8.2879973942649246E-3</v>
      </c>
      <c r="Q5002">
        <f t="shared" si="2684"/>
        <v>4.3097586450177609E-3</v>
      </c>
      <c r="T5002">
        <f>(L5002*0.44*0.75)*(1+0.2)*0.52*3.67</f>
        <v>1.8980177072658217E-2</v>
      </c>
    </row>
    <row r="5003" spans="1:20" x14ac:dyDescent="0.3">
      <c r="A5003" s="26">
        <v>39011</v>
      </c>
      <c r="B5003">
        <v>166</v>
      </c>
      <c r="C5003" t="s">
        <v>211</v>
      </c>
      <c r="D5003">
        <v>37</v>
      </c>
      <c r="E5003" t="s">
        <v>212</v>
      </c>
      <c r="F5003">
        <v>3</v>
      </c>
      <c r="G5003">
        <v>9</v>
      </c>
      <c r="H5003">
        <f t="shared" si="2681"/>
        <v>0.09</v>
      </c>
      <c r="I5003">
        <v>3.5</v>
      </c>
      <c r="J5003">
        <v>2.5</v>
      </c>
      <c r="K5003">
        <f t="shared" si="2682"/>
        <v>6.3617399999999994E-3</v>
      </c>
      <c r="L5003">
        <f>0.000062*(G5003^1.947206*I5003^0.894551+0.000039*G5003^2)</f>
        <v>1.3715171558339139E-2</v>
      </c>
      <c r="O5003">
        <f>L5003*0.47*0.75</f>
        <v>4.8345979743145461E-3</v>
      </c>
      <c r="Q5003">
        <f>O5003*0.52</f>
        <v>2.5139909466435641E-3</v>
      </c>
      <c r="T5003">
        <f>(L5003*0.47*0.75)*(1+0.2)*0.52*3.67</f>
        <v>1.1071616129018256E-2</v>
      </c>
    </row>
    <row r="5004" spans="1:20" x14ac:dyDescent="0.3">
      <c r="A5004" s="26">
        <v>39011</v>
      </c>
      <c r="B5004">
        <v>166</v>
      </c>
      <c r="C5004" t="s">
        <v>211</v>
      </c>
      <c r="D5004">
        <v>38</v>
      </c>
      <c r="E5004" t="s">
        <v>213</v>
      </c>
      <c r="F5004">
        <v>7</v>
      </c>
      <c r="G5004">
        <v>20</v>
      </c>
      <c r="H5004">
        <f t="shared" si="2681"/>
        <v>0.2</v>
      </c>
      <c r="I5004">
        <v>4.8</v>
      </c>
      <c r="J5004">
        <v>0</v>
      </c>
      <c r="K5004">
        <f t="shared" si="2682"/>
        <v>3.1416000000000006E-2</v>
      </c>
      <c r="L5004">
        <f>0.000084*(G5004^1.894314*I5004^0.808223+0.000031*G5004^2)</f>
        <v>8.6983856471511772E-2</v>
      </c>
      <c r="O5004">
        <f>L5004*0.66*1.07</f>
        <v>6.1427999440181617E-2</v>
      </c>
      <c r="Q5004">
        <f>O5004*0.531</f>
        <v>3.2618267702736438E-2</v>
      </c>
      <c r="T5004">
        <f>(L5004*0.66*1.07)*(1+0.2)*0.531*3.67</f>
        <v>0.1436508509628513</v>
      </c>
    </row>
    <row r="5005" spans="1:20" x14ac:dyDescent="0.3">
      <c r="A5005" s="26">
        <v>39011</v>
      </c>
      <c r="B5005">
        <v>166</v>
      </c>
      <c r="C5005" t="s">
        <v>211</v>
      </c>
      <c r="D5005">
        <v>39</v>
      </c>
      <c r="E5005" t="s">
        <v>214</v>
      </c>
      <c r="F5005">
        <v>4</v>
      </c>
      <c r="G5005">
        <v>15</v>
      </c>
      <c r="H5005">
        <f t="shared" si="2681"/>
        <v>0.15</v>
      </c>
      <c r="I5005">
        <v>4.2</v>
      </c>
      <c r="J5005">
        <v>2</v>
      </c>
      <c r="K5005">
        <f t="shared" si="2682"/>
        <v>1.76715E-2</v>
      </c>
      <c r="L5005">
        <f t="shared" ref="L5005:L5006" si="2685">0.000081*(G5005^1.864042*I5005^0.850892+0.000027*G5005^2)</f>
        <v>4.2765283361482984E-2</v>
      </c>
      <c r="O5005">
        <f t="shared" ref="O5005:O5006" si="2686">L5005*0.47*0.75</f>
        <v>1.507476238492275E-2</v>
      </c>
      <c r="Q5005">
        <f t="shared" ref="Q5005:Q5006" si="2687">O5005*0.521</f>
        <v>7.8539512025447532E-3</v>
      </c>
      <c r="T5005">
        <f t="shared" ref="T5005:T5006" si="2688">(L5005*0.47*0.75)*(1+0.2)*0.521*3.67</f>
        <v>3.4588801096007094E-2</v>
      </c>
    </row>
    <row r="5006" spans="1:20" x14ac:dyDescent="0.3">
      <c r="A5006" s="26">
        <v>39011</v>
      </c>
      <c r="B5006">
        <v>166</v>
      </c>
      <c r="C5006" t="s">
        <v>211</v>
      </c>
      <c r="D5006">
        <v>40</v>
      </c>
      <c r="E5006" t="s">
        <v>214</v>
      </c>
      <c r="F5006">
        <v>3</v>
      </c>
      <c r="G5006">
        <v>14.5</v>
      </c>
      <c r="H5006">
        <f t="shared" si="2681"/>
        <v>0.14499999999999999</v>
      </c>
      <c r="I5006">
        <v>4.0999999999999996</v>
      </c>
      <c r="J5006">
        <v>2.2000000000000002</v>
      </c>
      <c r="K5006">
        <f t="shared" si="2682"/>
        <v>1.6513034999999999E-2</v>
      </c>
      <c r="L5006">
        <f t="shared" si="2685"/>
        <v>3.9331608822323762E-2</v>
      </c>
      <c r="O5006">
        <f t="shared" si="2686"/>
        <v>1.3864392109869126E-2</v>
      </c>
      <c r="Q5006">
        <f t="shared" si="2687"/>
        <v>7.2233482892418146E-3</v>
      </c>
      <c r="T5006">
        <f t="shared" si="2688"/>
        <v>3.1811625865820953E-2</v>
      </c>
    </row>
    <row r="5007" spans="1:20" x14ac:dyDescent="0.3">
      <c r="A5007" s="26">
        <v>39011</v>
      </c>
      <c r="B5007">
        <v>166</v>
      </c>
      <c r="C5007" t="s">
        <v>211</v>
      </c>
      <c r="D5007">
        <v>41</v>
      </c>
      <c r="E5007" t="s">
        <v>215</v>
      </c>
      <c r="F5007">
        <v>3</v>
      </c>
      <c r="G5007">
        <v>9</v>
      </c>
      <c r="H5007">
        <f t="shared" si="2681"/>
        <v>0.09</v>
      </c>
      <c r="I5007">
        <v>3.4</v>
      </c>
      <c r="J5007">
        <v>2.1</v>
      </c>
      <c r="K5007">
        <f t="shared" si="2682"/>
        <v>6.3617399999999994E-3</v>
      </c>
      <c r="L5007">
        <f>0.000064*(G5007^1.958025*I5007^0.883501+0.000045*G5007^2)</f>
        <v>1.3937346182595857E-2</v>
      </c>
      <c r="O5007">
        <f>L5007*0.44*0.75</f>
        <v>4.5993242402566324E-3</v>
      </c>
      <c r="Q5007">
        <f>O5007*0.52</f>
        <v>2.3916486049334489E-3</v>
      </c>
      <c r="T5007">
        <f>(L5007*0.44*0.75)*(1+0.2)*0.52*3.67</f>
        <v>1.0532820456126909E-2</v>
      </c>
    </row>
    <row r="5008" spans="1:20" x14ac:dyDescent="0.3">
      <c r="A5008" s="26">
        <v>39011</v>
      </c>
      <c r="B5008">
        <v>166</v>
      </c>
      <c r="C5008" t="s">
        <v>211</v>
      </c>
      <c r="D5008">
        <v>42</v>
      </c>
      <c r="E5008" t="s">
        <v>212</v>
      </c>
      <c r="F5008">
        <v>3</v>
      </c>
      <c r="G5008">
        <v>10</v>
      </c>
      <c r="H5008">
        <f t="shared" si="2681"/>
        <v>0.1</v>
      </c>
      <c r="I5008">
        <v>4</v>
      </c>
      <c r="J5008">
        <v>2.8</v>
      </c>
      <c r="K5008">
        <f t="shared" si="2682"/>
        <v>7.8540000000000016E-3</v>
      </c>
      <c r="L5008">
        <f t="shared" ref="L5008:L5009" si="2689">0.000062*(G5008^1.947206*I5008^0.894551+0.000039*G5008^2)</f>
        <v>1.8974773093004531E-2</v>
      </c>
      <c r="O5008">
        <f>L5008*0.47*0.75</f>
        <v>6.6886075152840967E-3</v>
      </c>
      <c r="Q5008">
        <f t="shared" ref="Q5008:Q5009" si="2690">O5008*0.52</f>
        <v>3.4780759079477302E-3</v>
      </c>
      <c r="T5008">
        <f>(L5008*0.47*0.75)*(1+0.2)*0.52*3.67</f>
        <v>1.5317446298601803E-2</v>
      </c>
    </row>
    <row r="5009" spans="1:20" x14ac:dyDescent="0.3">
      <c r="A5009" s="26">
        <v>39011</v>
      </c>
      <c r="B5009">
        <v>166</v>
      </c>
      <c r="C5009" t="s">
        <v>211</v>
      </c>
      <c r="D5009">
        <v>43</v>
      </c>
      <c r="E5009" t="s">
        <v>212</v>
      </c>
      <c r="F5009">
        <v>4</v>
      </c>
      <c r="G5009">
        <v>11.5</v>
      </c>
      <c r="H5009">
        <f t="shared" si="2681"/>
        <v>0.115</v>
      </c>
      <c r="I5009">
        <v>5.0999999999999996</v>
      </c>
      <c r="J5009">
        <v>3</v>
      </c>
      <c r="K5009">
        <f t="shared" si="2682"/>
        <v>1.0386915E-2</v>
      </c>
      <c r="L5009">
        <f t="shared" si="2689"/>
        <v>3.0956438034631103E-2</v>
      </c>
      <c r="O5009">
        <f>L5009*0.47*0.75</f>
        <v>1.0912144407207464E-2</v>
      </c>
      <c r="Q5009">
        <f t="shared" si="2690"/>
        <v>5.6743150917478819E-3</v>
      </c>
      <c r="T5009">
        <f>(L5009*0.47*0.75)*(1+0.2)*0.52*3.67</f>
        <v>2.4989683664057672E-2</v>
      </c>
    </row>
    <row r="5010" spans="1:20" x14ac:dyDescent="0.3">
      <c r="A5010" s="26">
        <v>39011</v>
      </c>
      <c r="B5010">
        <v>166</v>
      </c>
      <c r="C5010" t="s">
        <v>211</v>
      </c>
      <c r="D5010">
        <v>44</v>
      </c>
      <c r="E5010" t="s">
        <v>215</v>
      </c>
      <c r="F5010">
        <v>3</v>
      </c>
      <c r="G5010">
        <v>8.5</v>
      </c>
      <c r="H5010">
        <f t="shared" si="2681"/>
        <v>8.5000000000000006E-2</v>
      </c>
      <c r="I5010">
        <v>3.5</v>
      </c>
      <c r="J5010">
        <v>1.8</v>
      </c>
      <c r="K5010">
        <f t="shared" si="2682"/>
        <v>5.6745150000000006E-3</v>
      </c>
      <c r="L5010">
        <f>0.000064*(G5010^1.958025*I5010^0.883501+0.000045*G5010^2)</f>
        <v>1.2784895884886942E-2</v>
      </c>
      <c r="O5010">
        <f>L5010*0.44*0.75</f>
        <v>4.2190156420126908E-3</v>
      </c>
      <c r="Q5010">
        <f>O5010*0.52</f>
        <v>2.1938881338465993E-3</v>
      </c>
      <c r="T5010">
        <f>(L5010*0.44*0.75)*(1+0.2)*0.52*3.67</f>
        <v>9.6618833414604238E-3</v>
      </c>
    </row>
    <row r="5011" spans="1:20" x14ac:dyDescent="0.3">
      <c r="A5011" s="26">
        <v>39011</v>
      </c>
      <c r="B5011">
        <v>166</v>
      </c>
      <c r="C5011" t="s">
        <v>211</v>
      </c>
      <c r="D5011">
        <v>45</v>
      </c>
      <c r="E5011" t="s">
        <v>212</v>
      </c>
      <c r="F5011">
        <v>4</v>
      </c>
      <c r="G5011">
        <v>13</v>
      </c>
      <c r="H5011">
        <f t="shared" si="2681"/>
        <v>0.13</v>
      </c>
      <c r="I5011">
        <v>5</v>
      </c>
      <c r="J5011">
        <v>3</v>
      </c>
      <c r="K5011">
        <f t="shared" si="2682"/>
        <v>1.3273260000000002E-2</v>
      </c>
      <c r="L5011">
        <f>0.000062*(G5011^1.947206*I5011^0.894551+0.000039*G5011^2)</f>
        <v>3.8613376642597327E-2</v>
      </c>
      <c r="O5011">
        <f>L5011*0.47*0.75</f>
        <v>1.3611215266515556E-2</v>
      </c>
      <c r="Q5011">
        <f>O5011*0.52</f>
        <v>7.0778319385880889E-3</v>
      </c>
      <c r="T5011">
        <f>(L5011*0.47*0.75)*(1+0.2)*0.52*3.67</f>
        <v>3.1170771857541947E-2</v>
      </c>
    </row>
    <row r="5012" spans="1:20" x14ac:dyDescent="0.3">
      <c r="A5012" s="26">
        <v>39011</v>
      </c>
      <c r="B5012">
        <v>166</v>
      </c>
      <c r="C5012" t="s">
        <v>211</v>
      </c>
      <c r="D5012">
        <v>46</v>
      </c>
      <c r="E5012" t="s">
        <v>215</v>
      </c>
      <c r="F5012">
        <v>3</v>
      </c>
      <c r="G5012">
        <v>9.5</v>
      </c>
      <c r="H5012">
        <f t="shared" si="2681"/>
        <v>9.5000000000000001E-2</v>
      </c>
      <c r="I5012">
        <v>3</v>
      </c>
      <c r="J5012">
        <v>1.8</v>
      </c>
      <c r="K5012">
        <f t="shared" si="2682"/>
        <v>7.088235E-3</v>
      </c>
      <c r="L5012">
        <f>0.000064*(G5012^1.958025*I5012^0.883501+0.000045*G5012^2)</f>
        <v>1.3871789167190901E-2</v>
      </c>
      <c r="O5012">
        <f>L5012*0.44*0.75</f>
        <v>4.5776904251729972E-3</v>
      </c>
      <c r="Q5012">
        <f>O5012*0.52</f>
        <v>2.3803990210899588E-3</v>
      </c>
      <c r="T5012">
        <f>(L5012*0.44*0.75)*(1+0.2)*0.52*3.67</f>
        <v>1.0483277288880178E-2</v>
      </c>
    </row>
    <row r="5013" spans="1:20" x14ac:dyDescent="0.3">
      <c r="A5013" s="26">
        <v>39011</v>
      </c>
      <c r="B5013">
        <v>166</v>
      </c>
      <c r="C5013" t="s">
        <v>211</v>
      </c>
      <c r="D5013">
        <v>47</v>
      </c>
      <c r="E5013" t="s">
        <v>218</v>
      </c>
      <c r="F5013">
        <v>5</v>
      </c>
      <c r="G5013">
        <v>22</v>
      </c>
      <c r="H5013">
        <f t="shared" si="2681"/>
        <v>0.22</v>
      </c>
      <c r="I5013">
        <v>10.4</v>
      </c>
      <c r="J5013">
        <v>7.1</v>
      </c>
      <c r="K5013">
        <f t="shared" si="2682"/>
        <v>3.8013359999999996E-2</v>
      </c>
      <c r="L5013">
        <f>0.000057*(G5013^1.897696*I5013^1.002687+0.000031*G5013^2)</f>
        <v>0.21045191412089631</v>
      </c>
      <c r="O5013">
        <f>L5013*0.43*0.75</f>
        <v>6.7870742303989054E-2</v>
      </c>
      <c r="Q5013">
        <f>O5013*0.52</f>
        <v>3.5292785998074311E-2</v>
      </c>
      <c r="T5013">
        <f>(L5013*0.43*0.75)*(1+0.2)*0.52*3.67</f>
        <v>0.15542942953551925</v>
      </c>
    </row>
    <row r="5014" spans="1:20" x14ac:dyDescent="0.3">
      <c r="A5014" s="26">
        <v>39011</v>
      </c>
      <c r="B5014">
        <v>166</v>
      </c>
      <c r="C5014" t="s">
        <v>211</v>
      </c>
      <c r="D5014">
        <v>48</v>
      </c>
      <c r="E5014" t="s">
        <v>212</v>
      </c>
      <c r="F5014">
        <v>4</v>
      </c>
      <c r="G5014">
        <v>22.5</v>
      </c>
      <c r="H5014">
        <f t="shared" si="2681"/>
        <v>0.22500000000000001</v>
      </c>
      <c r="I5014">
        <v>13.4</v>
      </c>
      <c r="J5014">
        <v>5.8</v>
      </c>
      <c r="K5014">
        <f t="shared" si="2682"/>
        <v>3.9760875000000001E-2</v>
      </c>
      <c r="L5014">
        <f>0.000062*(G5014^1.947206*I5014^0.894551+0.000039*G5014^2)</f>
        <v>0.271409025132201</v>
      </c>
      <c r="O5014">
        <f>L5014*0.47*0.75</f>
        <v>9.5671681359100841E-2</v>
      </c>
      <c r="Q5014">
        <f>O5014*0.52</f>
        <v>4.9749274306732441E-2</v>
      </c>
      <c r="T5014">
        <f>(L5014*0.47*0.75)*(1+0.2)*0.52*3.67</f>
        <v>0.21909580404684964</v>
      </c>
    </row>
    <row r="5015" spans="1:20" x14ac:dyDescent="0.3">
      <c r="A5015" s="26">
        <v>39011</v>
      </c>
      <c r="B5015">
        <v>166</v>
      </c>
      <c r="C5015" t="s">
        <v>211</v>
      </c>
      <c r="D5015">
        <v>49</v>
      </c>
      <c r="E5015" t="s">
        <v>215</v>
      </c>
      <c r="F5015">
        <v>3</v>
      </c>
      <c r="G5015">
        <v>20</v>
      </c>
      <c r="H5015">
        <f t="shared" si="2681"/>
        <v>0.2</v>
      </c>
      <c r="I5015">
        <v>9.6</v>
      </c>
      <c r="J5015">
        <v>4.5</v>
      </c>
      <c r="K5015">
        <f t="shared" si="2682"/>
        <v>3.1416000000000006E-2</v>
      </c>
      <c r="L5015">
        <f t="shared" ref="L5015:L5018" si="2691">0.000064*(G5015^1.958025*I5015^0.883501+0.000045*G5015^2)</f>
        <v>0.16652132288973989</v>
      </c>
      <c r="O5015">
        <f>L5015*0.44*0.75</f>
        <v>5.4952036553614164E-2</v>
      </c>
      <c r="Q5015">
        <f t="shared" ref="Q5015:Q5018" si="2692">O5015*0.52</f>
        <v>2.8575059007879367E-2</v>
      </c>
      <c r="T5015">
        <f>(L5015*0.44*0.75)*(1+0.2)*0.52*3.67</f>
        <v>0.12584455987070073</v>
      </c>
    </row>
    <row r="5016" spans="1:20" x14ac:dyDescent="0.3">
      <c r="A5016" s="26">
        <v>39011</v>
      </c>
      <c r="B5016">
        <v>167</v>
      </c>
      <c r="C5016" t="s">
        <v>211</v>
      </c>
      <c r="D5016">
        <v>1</v>
      </c>
      <c r="E5016" t="s">
        <v>215</v>
      </c>
      <c r="F5016">
        <v>4</v>
      </c>
      <c r="G5016">
        <v>12.8</v>
      </c>
      <c r="H5016">
        <f t="shared" si="2681"/>
        <v>0.128</v>
      </c>
      <c r="I5016">
        <v>8.6</v>
      </c>
      <c r="J5016">
        <v>2.8</v>
      </c>
      <c r="K5016">
        <f t="shared" si="2682"/>
        <v>1.2867993599999999E-2</v>
      </c>
      <c r="L5016">
        <f t="shared" si="2691"/>
        <v>6.3060635147233937E-2</v>
      </c>
      <c r="O5016">
        <f>L5016*0.44*0.75</f>
        <v>2.0810009598587201E-2</v>
      </c>
      <c r="Q5016">
        <f t="shared" si="2692"/>
        <v>1.0821204991265345E-2</v>
      </c>
      <c r="T5016">
        <f>(L5016*0.44*0.75)*(1+0.2)*0.52*3.67</f>
        <v>4.7656586781532576E-2</v>
      </c>
    </row>
    <row r="5017" spans="1:20" x14ac:dyDescent="0.3">
      <c r="A5017" s="26">
        <v>39011</v>
      </c>
      <c r="B5017">
        <v>167</v>
      </c>
      <c r="C5017" t="s">
        <v>211</v>
      </c>
      <c r="D5017">
        <v>2</v>
      </c>
      <c r="E5017" t="s">
        <v>215</v>
      </c>
      <c r="F5017">
        <v>5</v>
      </c>
      <c r="G5017">
        <v>8.5</v>
      </c>
      <c r="H5017">
        <f t="shared" si="2681"/>
        <v>8.5000000000000006E-2</v>
      </c>
      <c r="I5017">
        <v>3.6</v>
      </c>
      <c r="J5017">
        <v>1.6</v>
      </c>
      <c r="K5017">
        <f t="shared" si="2682"/>
        <v>5.6745150000000006E-3</v>
      </c>
      <c r="L5017">
        <f t="shared" si="2691"/>
        <v>1.3107086826648634E-2</v>
      </c>
      <c r="O5017">
        <f>L5017*0.44*0.75</f>
        <v>4.3253386527940486E-3</v>
      </c>
      <c r="Q5017">
        <f t="shared" si="2692"/>
        <v>2.2491760994529054E-3</v>
      </c>
      <c r="T5017">
        <f>(L5017*0.44*0.75)*(1+0.2)*0.52*3.67</f>
        <v>9.9053715419905944E-3</v>
      </c>
    </row>
    <row r="5018" spans="1:20" x14ac:dyDescent="0.3">
      <c r="A5018" s="26">
        <v>39011</v>
      </c>
      <c r="B5018">
        <v>167</v>
      </c>
      <c r="C5018" t="s">
        <v>211</v>
      </c>
      <c r="D5018">
        <v>3</v>
      </c>
      <c r="E5018" t="s">
        <v>215</v>
      </c>
      <c r="F5018">
        <v>2</v>
      </c>
      <c r="G5018">
        <v>11</v>
      </c>
      <c r="H5018">
        <f t="shared" si="2681"/>
        <v>0.11</v>
      </c>
      <c r="I5018">
        <v>4.4000000000000004</v>
      </c>
      <c r="J5018">
        <v>2.4</v>
      </c>
      <c r="K5018">
        <f t="shared" si="2682"/>
        <v>9.503339999999999E-3</v>
      </c>
      <c r="L5018">
        <f t="shared" si="2691"/>
        <v>2.5926853088658251E-2</v>
      </c>
      <c r="O5018">
        <f>L5018*0.44*0.75</f>
        <v>8.5558615192572237E-3</v>
      </c>
      <c r="Q5018">
        <f t="shared" si="2692"/>
        <v>4.4490479900137561E-3</v>
      </c>
      <c r="T5018">
        <f>(L5018*0.44*0.75)*(1+0.2)*0.52*3.67</f>
        <v>1.9593607348020584E-2</v>
      </c>
    </row>
    <row r="5019" spans="1:20" x14ac:dyDescent="0.3">
      <c r="A5019" s="26">
        <v>39011</v>
      </c>
      <c r="B5019">
        <v>167</v>
      </c>
      <c r="C5019" t="s">
        <v>211</v>
      </c>
      <c r="D5019">
        <v>4</v>
      </c>
      <c r="E5019" t="s">
        <v>214</v>
      </c>
      <c r="F5019">
        <v>5</v>
      </c>
      <c r="G5019">
        <v>9.8000000000000007</v>
      </c>
      <c r="H5019">
        <f t="shared" si="2681"/>
        <v>9.8000000000000004E-2</v>
      </c>
      <c r="I5019">
        <v>4.5999999999999996</v>
      </c>
      <c r="J5019">
        <v>1.4</v>
      </c>
      <c r="K5019">
        <f t="shared" si="2682"/>
        <v>7.5429816000000009E-3</v>
      </c>
      <c r="L5019">
        <f>0.000081*(G5019^1.864042*I5019^0.850892+0.000027*G5019^2)</f>
        <v>2.0898338400262274E-2</v>
      </c>
      <c r="O5019">
        <f>L5019*0.47*0.75</f>
        <v>7.3666642860924503E-3</v>
      </c>
      <c r="Q5019">
        <f>O5019*0.521</f>
        <v>3.8380320930541667E-3</v>
      </c>
      <c r="T5019">
        <f>(L5019*0.47*0.75)*(1+0.2)*0.521*3.67</f>
        <v>1.690269333781055E-2</v>
      </c>
    </row>
    <row r="5020" spans="1:20" x14ac:dyDescent="0.3">
      <c r="A5020" s="26">
        <v>39011</v>
      </c>
      <c r="B5020">
        <v>167</v>
      </c>
      <c r="C5020" t="s">
        <v>211</v>
      </c>
      <c r="D5020">
        <v>5</v>
      </c>
      <c r="E5020" t="s">
        <v>215</v>
      </c>
      <c r="F5020">
        <v>3</v>
      </c>
      <c r="G5020">
        <v>8</v>
      </c>
      <c r="H5020">
        <f t="shared" si="2681"/>
        <v>0.08</v>
      </c>
      <c r="I5020">
        <v>3.4</v>
      </c>
      <c r="J5020">
        <v>2.4</v>
      </c>
      <c r="K5020">
        <f t="shared" si="2682"/>
        <v>5.0265600000000002E-3</v>
      </c>
      <c r="L5020">
        <f t="shared" ref="L5020:L5022" si="2693">0.000064*(G5020^1.958025*I5020^0.883501+0.000045*G5020^2)</f>
        <v>1.1066801843963499E-2</v>
      </c>
      <c r="O5020">
        <f>L5020*0.44*0.75</f>
        <v>3.6520446085079542E-3</v>
      </c>
      <c r="Q5020">
        <f t="shared" ref="Q5020:Q5022" si="2694">O5020*0.52</f>
        <v>1.8990631964241362E-3</v>
      </c>
      <c r="T5020">
        <f>(L5020*0.44*0.75)*(1+0.2)*0.52*3.67</f>
        <v>8.3634743170518961E-3</v>
      </c>
    </row>
    <row r="5021" spans="1:20" x14ac:dyDescent="0.3">
      <c r="A5021" s="26">
        <v>39011</v>
      </c>
      <c r="B5021">
        <v>167</v>
      </c>
      <c r="C5021" t="s">
        <v>211</v>
      </c>
      <c r="D5021">
        <v>6</v>
      </c>
      <c r="E5021" t="s">
        <v>215</v>
      </c>
      <c r="F5021">
        <v>3</v>
      </c>
      <c r="G5021">
        <v>8.1999999999999993</v>
      </c>
      <c r="H5021">
        <f t="shared" si="2681"/>
        <v>8.199999999999999E-2</v>
      </c>
      <c r="I5021">
        <v>3</v>
      </c>
      <c r="J5021">
        <v>1.8</v>
      </c>
      <c r="K5021">
        <f t="shared" si="2682"/>
        <v>5.2810295999999989E-3</v>
      </c>
      <c r="L5021">
        <f t="shared" si="2693"/>
        <v>1.0399094754735726E-2</v>
      </c>
      <c r="O5021">
        <f>L5021*0.44*0.75</f>
        <v>3.43170126906279E-3</v>
      </c>
      <c r="Q5021">
        <f t="shared" si="2694"/>
        <v>1.7844846599126508E-3</v>
      </c>
      <c r="T5021">
        <f>(L5021*0.44*0.75)*(1+0.2)*0.52*3.67</f>
        <v>7.8588704422553127E-3</v>
      </c>
    </row>
    <row r="5022" spans="1:20" x14ac:dyDescent="0.3">
      <c r="A5022" s="26">
        <v>39011</v>
      </c>
      <c r="B5022">
        <v>167</v>
      </c>
      <c r="C5022" t="s">
        <v>211</v>
      </c>
      <c r="D5022">
        <v>7</v>
      </c>
      <c r="E5022" t="s">
        <v>215</v>
      </c>
      <c r="F5022">
        <v>3</v>
      </c>
      <c r="G5022">
        <v>7.5</v>
      </c>
      <c r="H5022">
        <f t="shared" si="2681"/>
        <v>7.4999999999999997E-2</v>
      </c>
      <c r="I5022">
        <v>3</v>
      </c>
      <c r="J5022">
        <v>1.8</v>
      </c>
      <c r="K5022">
        <f t="shared" si="2682"/>
        <v>4.4178749999999999E-3</v>
      </c>
      <c r="L5022">
        <f t="shared" si="2693"/>
        <v>8.7320651463952629E-3</v>
      </c>
      <c r="O5022">
        <f>L5022*0.44*0.75</f>
        <v>2.8815814983104366E-3</v>
      </c>
      <c r="Q5022">
        <f t="shared" si="2694"/>
        <v>1.4984223791214271E-3</v>
      </c>
      <c r="T5022">
        <f>(L5022*0.44*0.75)*(1+0.2)*0.52*3.67</f>
        <v>6.5990521576507642E-3</v>
      </c>
    </row>
    <row r="5024" spans="1:20" x14ac:dyDescent="0.3">
      <c r="A5024" s="26">
        <v>39011</v>
      </c>
      <c r="B5024">
        <v>167</v>
      </c>
      <c r="C5024" t="s">
        <v>211</v>
      </c>
      <c r="D5024">
        <v>9</v>
      </c>
      <c r="E5024" t="s">
        <v>215</v>
      </c>
      <c r="F5024">
        <v>4</v>
      </c>
      <c r="G5024">
        <v>10.5</v>
      </c>
      <c r="H5024">
        <f t="shared" si="2681"/>
        <v>0.105</v>
      </c>
      <c r="I5024">
        <v>6</v>
      </c>
      <c r="J5024">
        <v>2.4</v>
      </c>
      <c r="K5024">
        <f t="shared" si="2682"/>
        <v>8.659034999999999E-3</v>
      </c>
      <c r="L5024">
        <f>0.000064*(G5024^1.958025*I5024^0.883501+0.000045*G5024^2)</f>
        <v>3.1131209116326643E-2</v>
      </c>
      <c r="O5024">
        <f>L5024*0.44*0.75</f>
        <v>1.0273299008387792E-2</v>
      </c>
      <c r="Q5024">
        <f>O5024*0.52</f>
        <v>5.3421154843616521E-3</v>
      </c>
      <c r="T5024">
        <f>(L5024*0.44*0.75)*(1+0.2)*0.52*3.67</f>
        <v>2.3526676593128716E-2</v>
      </c>
    </row>
    <row r="5025" spans="1:20" x14ac:dyDescent="0.3">
      <c r="A5025" s="26">
        <v>39011</v>
      </c>
      <c r="B5025">
        <v>167</v>
      </c>
      <c r="C5025" t="s">
        <v>211</v>
      </c>
      <c r="D5025">
        <v>10</v>
      </c>
      <c r="E5025" t="s">
        <v>214</v>
      </c>
      <c r="F5025">
        <v>1</v>
      </c>
      <c r="G5025">
        <v>20</v>
      </c>
      <c r="H5025">
        <f t="shared" si="2681"/>
        <v>0.2</v>
      </c>
      <c r="I5025">
        <v>14.6</v>
      </c>
      <c r="J5025">
        <v>1</v>
      </c>
      <c r="K5025">
        <f t="shared" si="2682"/>
        <v>3.1416000000000006E-2</v>
      </c>
      <c r="L5025">
        <f>0.000081*(G5025^1.864042*I5025^0.850892+0.000027*G5025^2)</f>
        <v>0.21105706978515201</v>
      </c>
      <c r="O5025">
        <f>L5025*0.47*0.75</f>
        <v>7.4397617099266081E-2</v>
      </c>
      <c r="Q5025">
        <f>O5025*0.521</f>
        <v>3.8761158508717627E-2</v>
      </c>
      <c r="T5025">
        <f>(L5025*0.47*0.75)*(1+0.2)*0.521*3.67</f>
        <v>0.17070414207239246</v>
      </c>
    </row>
    <row r="5026" spans="1:20" x14ac:dyDescent="0.3">
      <c r="A5026" s="26">
        <v>39011</v>
      </c>
      <c r="B5026">
        <v>167</v>
      </c>
      <c r="C5026" t="s">
        <v>211</v>
      </c>
      <c r="D5026">
        <v>11</v>
      </c>
      <c r="E5026" t="s">
        <v>215</v>
      </c>
      <c r="F5026">
        <v>5</v>
      </c>
      <c r="G5026">
        <v>9</v>
      </c>
      <c r="H5026">
        <f t="shared" si="2681"/>
        <v>0.09</v>
      </c>
      <c r="I5026">
        <v>4.2</v>
      </c>
      <c r="J5026">
        <v>1.6</v>
      </c>
      <c r="K5026">
        <f t="shared" si="2682"/>
        <v>6.3617399999999994E-3</v>
      </c>
      <c r="L5026">
        <f t="shared" ref="L5026:L5037" si="2695">0.000064*(G5026^1.958025*I5026^0.883501+0.000045*G5026^2)</f>
        <v>1.6798018920250228E-2</v>
      </c>
      <c r="O5026">
        <f t="shared" ref="O5026:O5037" si="2696">L5026*0.44*0.75</f>
        <v>5.5433462436825752E-3</v>
      </c>
      <c r="Q5026">
        <f t="shared" ref="Q5026:Q5037" si="2697">O5026*0.52</f>
        <v>2.8825400467149391E-3</v>
      </c>
      <c r="T5026">
        <f t="shared" ref="T5026:T5037" si="2698">(L5026*0.44*0.75)*(1+0.2)*0.52*3.67</f>
        <v>1.269470636573259E-2</v>
      </c>
    </row>
    <row r="5027" spans="1:20" x14ac:dyDescent="0.3">
      <c r="A5027" s="26">
        <v>39011</v>
      </c>
      <c r="B5027">
        <v>167</v>
      </c>
      <c r="C5027" t="s">
        <v>211</v>
      </c>
      <c r="D5027">
        <v>12</v>
      </c>
      <c r="E5027" t="s">
        <v>215</v>
      </c>
      <c r="F5027">
        <v>3</v>
      </c>
      <c r="G5027">
        <v>7.5</v>
      </c>
      <c r="H5027">
        <f t="shared" si="2681"/>
        <v>7.4999999999999997E-2</v>
      </c>
      <c r="I5027">
        <v>3.4</v>
      </c>
      <c r="J5027">
        <v>1.5</v>
      </c>
      <c r="K5027">
        <f t="shared" si="2682"/>
        <v>4.4178749999999999E-3</v>
      </c>
      <c r="L5027">
        <f t="shared" si="2695"/>
        <v>9.7530662142920853E-3</v>
      </c>
      <c r="O5027">
        <f t="shared" si="2696"/>
        <v>3.2185118507163882E-3</v>
      </c>
      <c r="Q5027">
        <f t="shared" si="2697"/>
        <v>1.673626162372522E-3</v>
      </c>
      <c r="T5027">
        <f t="shared" si="2698"/>
        <v>7.3706496190885868E-3</v>
      </c>
    </row>
    <row r="5028" spans="1:20" x14ac:dyDescent="0.3">
      <c r="A5028" s="26">
        <v>39011</v>
      </c>
      <c r="B5028">
        <v>167</v>
      </c>
      <c r="C5028" t="s">
        <v>211</v>
      </c>
      <c r="D5028">
        <v>13</v>
      </c>
      <c r="E5028" t="s">
        <v>215</v>
      </c>
      <c r="F5028">
        <v>3</v>
      </c>
      <c r="G5028">
        <v>7.5</v>
      </c>
      <c r="H5028">
        <f t="shared" si="2681"/>
        <v>7.4999999999999997E-2</v>
      </c>
      <c r="I5028">
        <v>3</v>
      </c>
      <c r="J5028">
        <v>1.4</v>
      </c>
      <c r="K5028">
        <f t="shared" si="2682"/>
        <v>4.4178749999999999E-3</v>
      </c>
      <c r="L5028">
        <f t="shared" si="2695"/>
        <v>8.7320651463952629E-3</v>
      </c>
      <c r="O5028">
        <f t="shared" si="2696"/>
        <v>2.8815814983104366E-3</v>
      </c>
      <c r="Q5028">
        <f t="shared" si="2697"/>
        <v>1.4984223791214271E-3</v>
      </c>
      <c r="T5028">
        <f t="shared" si="2698"/>
        <v>6.5990521576507642E-3</v>
      </c>
    </row>
    <row r="5029" spans="1:20" x14ac:dyDescent="0.3">
      <c r="A5029" s="26">
        <v>39011</v>
      </c>
      <c r="B5029">
        <v>167</v>
      </c>
      <c r="C5029" t="s">
        <v>211</v>
      </c>
      <c r="D5029">
        <v>14</v>
      </c>
      <c r="E5029" t="s">
        <v>215</v>
      </c>
      <c r="F5029">
        <v>4</v>
      </c>
      <c r="G5029">
        <v>8</v>
      </c>
      <c r="H5029">
        <f t="shared" si="2681"/>
        <v>0.08</v>
      </c>
      <c r="I5029">
        <v>4</v>
      </c>
      <c r="J5029">
        <v>1.8</v>
      </c>
      <c r="K5029">
        <f t="shared" si="2682"/>
        <v>5.0265600000000002E-3</v>
      </c>
      <c r="L5029">
        <f t="shared" si="2695"/>
        <v>1.2775550294233984E-2</v>
      </c>
      <c r="O5029">
        <f t="shared" si="2696"/>
        <v>4.2159315970972154E-3</v>
      </c>
      <c r="Q5029">
        <f t="shared" si="2697"/>
        <v>2.1922844304905521E-3</v>
      </c>
      <c r="T5029">
        <f t="shared" si="2698"/>
        <v>9.6548206318803915E-3</v>
      </c>
    </row>
    <row r="5030" spans="1:20" x14ac:dyDescent="0.3">
      <c r="A5030" s="26">
        <v>39011</v>
      </c>
      <c r="B5030">
        <v>167</v>
      </c>
      <c r="C5030" t="s">
        <v>211</v>
      </c>
      <c r="D5030">
        <v>15</v>
      </c>
      <c r="E5030" t="s">
        <v>215</v>
      </c>
      <c r="F5030">
        <v>3</v>
      </c>
      <c r="G5030">
        <v>7.7</v>
      </c>
      <c r="H5030">
        <f t="shared" si="2681"/>
        <v>7.6999999999999999E-2</v>
      </c>
      <c r="I5030">
        <v>3.3</v>
      </c>
      <c r="J5030">
        <v>1.4</v>
      </c>
      <c r="K5030">
        <f t="shared" si="2682"/>
        <v>4.6566365999999998E-3</v>
      </c>
      <c r="L5030">
        <f t="shared" si="2695"/>
        <v>1.0001519252281514E-2</v>
      </c>
      <c r="O5030">
        <f t="shared" si="2696"/>
        <v>3.3005013532528995E-3</v>
      </c>
      <c r="Q5030">
        <f t="shared" si="2697"/>
        <v>1.7162607036915079E-3</v>
      </c>
      <c r="T5030">
        <f t="shared" si="2698"/>
        <v>7.5584121390574006E-3</v>
      </c>
    </row>
    <row r="5031" spans="1:20" x14ac:dyDescent="0.3">
      <c r="A5031" s="26">
        <v>39011</v>
      </c>
      <c r="B5031">
        <v>167</v>
      </c>
      <c r="C5031" t="s">
        <v>211</v>
      </c>
      <c r="D5031">
        <v>16</v>
      </c>
      <c r="E5031" t="s">
        <v>215</v>
      </c>
      <c r="F5031">
        <v>3</v>
      </c>
      <c r="G5031">
        <v>7.5</v>
      </c>
      <c r="H5031">
        <f t="shared" si="2681"/>
        <v>7.4999999999999997E-2</v>
      </c>
      <c r="I5031">
        <v>3.6</v>
      </c>
      <c r="J5031">
        <v>1.4</v>
      </c>
      <c r="K5031">
        <f t="shared" si="2682"/>
        <v>4.4178749999999999E-3</v>
      </c>
      <c r="L5031">
        <f t="shared" si="2695"/>
        <v>1.0258231094092424E-2</v>
      </c>
      <c r="O5031">
        <f t="shared" si="2696"/>
        <v>3.3852162610504997E-3</v>
      </c>
      <c r="Q5031">
        <f t="shared" si="2697"/>
        <v>1.7603124557462599E-3</v>
      </c>
      <c r="T5031">
        <f t="shared" si="2698"/>
        <v>7.7524160551065285E-3</v>
      </c>
    </row>
    <row r="5032" spans="1:20" x14ac:dyDescent="0.3">
      <c r="A5032" s="26">
        <v>39011</v>
      </c>
      <c r="B5032">
        <v>167</v>
      </c>
      <c r="C5032" t="s">
        <v>211</v>
      </c>
      <c r="D5032">
        <v>17</v>
      </c>
      <c r="E5032" t="s">
        <v>215</v>
      </c>
      <c r="F5032">
        <v>4</v>
      </c>
      <c r="G5032">
        <v>20.5</v>
      </c>
      <c r="H5032">
        <f t="shared" si="2681"/>
        <v>0.20499999999999999</v>
      </c>
      <c r="I5032">
        <v>12</v>
      </c>
      <c r="J5032">
        <v>1.6</v>
      </c>
      <c r="K5032">
        <f t="shared" si="2682"/>
        <v>3.3006434999999994E-2</v>
      </c>
      <c r="L5032">
        <f t="shared" si="2695"/>
        <v>0.21285654436325052</v>
      </c>
      <c r="O5032">
        <f t="shared" si="2696"/>
        <v>7.0242659639872668E-2</v>
      </c>
      <c r="Q5032">
        <f t="shared" si="2697"/>
        <v>3.652618301273379E-2</v>
      </c>
      <c r="T5032">
        <f t="shared" si="2698"/>
        <v>0.1608613099880796</v>
      </c>
    </row>
    <row r="5033" spans="1:20" x14ac:dyDescent="0.3">
      <c r="A5033" s="26">
        <v>39011</v>
      </c>
      <c r="B5033">
        <v>167</v>
      </c>
      <c r="C5033" t="s">
        <v>211</v>
      </c>
      <c r="D5033">
        <v>18</v>
      </c>
      <c r="E5033" t="s">
        <v>215</v>
      </c>
      <c r="F5033">
        <v>3</v>
      </c>
      <c r="G5033">
        <v>8.3000000000000007</v>
      </c>
      <c r="H5033">
        <f t="shared" si="2681"/>
        <v>8.3000000000000004E-2</v>
      </c>
      <c r="I5033">
        <v>3.2</v>
      </c>
      <c r="J5033">
        <v>1.4</v>
      </c>
      <c r="K5033">
        <f t="shared" si="2682"/>
        <v>5.4106206000000007E-3</v>
      </c>
      <c r="L5033">
        <f t="shared" si="2695"/>
        <v>1.1273687958515662E-2</v>
      </c>
      <c r="O5033">
        <f t="shared" si="2696"/>
        <v>3.7203170263101683E-3</v>
      </c>
      <c r="Q5033">
        <f t="shared" si="2697"/>
        <v>1.9345648536812877E-3</v>
      </c>
      <c r="T5033">
        <f t="shared" si="2698"/>
        <v>8.5198236156123902E-3</v>
      </c>
    </row>
    <row r="5034" spans="1:20" x14ac:dyDescent="0.3">
      <c r="A5034" s="26">
        <v>39011</v>
      </c>
      <c r="B5034">
        <v>167</v>
      </c>
      <c r="C5034" t="s">
        <v>211</v>
      </c>
      <c r="D5034">
        <v>19</v>
      </c>
      <c r="E5034" t="s">
        <v>215</v>
      </c>
      <c r="F5034">
        <v>5</v>
      </c>
      <c r="G5034">
        <v>9.5</v>
      </c>
      <c r="H5034">
        <f t="shared" si="2681"/>
        <v>9.5000000000000001E-2</v>
      </c>
      <c r="I5034">
        <v>5.6</v>
      </c>
      <c r="J5034">
        <v>1.8</v>
      </c>
      <c r="K5034">
        <f t="shared" si="2682"/>
        <v>7.088235E-3</v>
      </c>
      <c r="L5034">
        <f t="shared" si="2695"/>
        <v>2.4077799545867109E-2</v>
      </c>
      <c r="O5034">
        <f t="shared" si="2696"/>
        <v>7.9456738501361458E-3</v>
      </c>
      <c r="Q5034">
        <f t="shared" si="2697"/>
        <v>4.1317504020707959E-3</v>
      </c>
      <c r="T5034">
        <f t="shared" si="2698"/>
        <v>1.8196228770719785E-2</v>
      </c>
    </row>
    <row r="5035" spans="1:20" x14ac:dyDescent="0.3">
      <c r="A5035" s="26">
        <v>39011</v>
      </c>
      <c r="B5035">
        <v>167</v>
      </c>
      <c r="C5035" t="s">
        <v>211</v>
      </c>
      <c r="D5035">
        <v>20</v>
      </c>
      <c r="E5035" t="s">
        <v>215</v>
      </c>
      <c r="F5035">
        <v>3</v>
      </c>
      <c r="G5035">
        <v>8</v>
      </c>
      <c r="H5035">
        <f t="shared" si="2681"/>
        <v>0.08</v>
      </c>
      <c r="I5035">
        <v>4</v>
      </c>
      <c r="J5035">
        <v>1.6</v>
      </c>
      <c r="K5035">
        <f t="shared" si="2682"/>
        <v>5.0265600000000002E-3</v>
      </c>
      <c r="L5035">
        <f t="shared" si="2695"/>
        <v>1.2775550294233984E-2</v>
      </c>
      <c r="O5035">
        <f t="shared" si="2696"/>
        <v>4.2159315970972154E-3</v>
      </c>
      <c r="Q5035">
        <f t="shared" si="2697"/>
        <v>2.1922844304905521E-3</v>
      </c>
      <c r="T5035">
        <f t="shared" si="2698"/>
        <v>9.6548206318803915E-3</v>
      </c>
    </row>
    <row r="5036" spans="1:20" x14ac:dyDescent="0.3">
      <c r="A5036" s="26">
        <v>39011</v>
      </c>
      <c r="B5036">
        <v>167</v>
      </c>
      <c r="C5036" t="s">
        <v>211</v>
      </c>
      <c r="D5036">
        <v>21</v>
      </c>
      <c r="E5036" t="s">
        <v>215</v>
      </c>
      <c r="F5036">
        <v>5</v>
      </c>
      <c r="G5036">
        <v>9</v>
      </c>
      <c r="H5036">
        <f t="shared" si="2681"/>
        <v>0.09</v>
      </c>
      <c r="I5036">
        <v>5.2</v>
      </c>
      <c r="J5036">
        <v>2.4</v>
      </c>
      <c r="K5036">
        <f t="shared" si="2682"/>
        <v>6.3617399999999994E-3</v>
      </c>
      <c r="L5036">
        <f t="shared" si="2695"/>
        <v>2.0286416033899066E-2</v>
      </c>
      <c r="O5036">
        <f t="shared" si="2696"/>
        <v>6.6945172911866916E-3</v>
      </c>
      <c r="Q5036">
        <f t="shared" si="2697"/>
        <v>3.4811489914170798E-3</v>
      </c>
      <c r="T5036">
        <f t="shared" si="2698"/>
        <v>1.5330980158200816E-2</v>
      </c>
    </row>
    <row r="5037" spans="1:20" x14ac:dyDescent="0.3">
      <c r="A5037" s="26">
        <v>39011</v>
      </c>
      <c r="B5037">
        <v>167</v>
      </c>
      <c r="C5037" t="s">
        <v>211</v>
      </c>
      <c r="D5037">
        <v>22</v>
      </c>
      <c r="E5037" t="s">
        <v>215</v>
      </c>
      <c r="F5037">
        <v>5</v>
      </c>
      <c r="G5037">
        <v>9.1999999999999993</v>
      </c>
      <c r="H5037">
        <f t="shared" si="2681"/>
        <v>9.1999999999999998E-2</v>
      </c>
      <c r="I5037">
        <v>4.5999999999999996</v>
      </c>
      <c r="J5037">
        <v>2</v>
      </c>
      <c r="K5037">
        <f t="shared" si="2682"/>
        <v>6.6476255999999992E-3</v>
      </c>
      <c r="L5037">
        <f t="shared" si="2695"/>
        <v>1.9004367158735637E-2</v>
      </c>
      <c r="O5037">
        <f t="shared" si="2696"/>
        <v>6.2714411623827609E-3</v>
      </c>
      <c r="Q5037">
        <f t="shared" si="2697"/>
        <v>3.2611494044390357E-3</v>
      </c>
      <c r="T5037">
        <f t="shared" si="2698"/>
        <v>1.4362101977149513E-2</v>
      </c>
    </row>
    <row r="5038" spans="1:20" x14ac:dyDescent="0.3">
      <c r="A5038" s="26">
        <v>39011</v>
      </c>
      <c r="B5038">
        <v>167</v>
      </c>
      <c r="C5038" t="s">
        <v>211</v>
      </c>
      <c r="D5038">
        <v>23</v>
      </c>
      <c r="E5038" t="s">
        <v>213</v>
      </c>
      <c r="F5038">
        <v>4</v>
      </c>
      <c r="G5038">
        <v>17</v>
      </c>
      <c r="H5038">
        <f t="shared" si="2681"/>
        <v>0.17</v>
      </c>
      <c r="I5038">
        <v>12</v>
      </c>
      <c r="J5038">
        <v>3</v>
      </c>
      <c r="K5038">
        <f t="shared" si="2682"/>
        <v>2.2698060000000003E-2</v>
      </c>
      <c r="L5038">
        <f t="shared" ref="L5038:L5039" si="2699">0.000084*(G5038^1.894314*I5038^0.808223+0.000031*G5038^2)</f>
        <v>0.13407797618636635</v>
      </c>
      <c r="O5038">
        <f>L5038*0.66*1.07</f>
        <v>9.468586678281192E-2</v>
      </c>
      <c r="Q5038">
        <f t="shared" ref="Q5038:Q5039" si="2700">O5038*0.531</f>
        <v>5.0278195261673132E-2</v>
      </c>
      <c r="T5038">
        <f>(L5038*0.66*1.07)*(1+0.2)*0.531*3.67</f>
        <v>0.22142517193240846</v>
      </c>
    </row>
    <row r="5039" spans="1:20" x14ac:dyDescent="0.3">
      <c r="A5039" s="26">
        <v>39011</v>
      </c>
      <c r="B5039">
        <v>167</v>
      </c>
      <c r="C5039" t="s">
        <v>211</v>
      </c>
      <c r="D5039">
        <v>24</v>
      </c>
      <c r="E5039" t="s">
        <v>213</v>
      </c>
      <c r="F5039">
        <v>1</v>
      </c>
      <c r="G5039">
        <v>16.399999999999999</v>
      </c>
      <c r="H5039">
        <f t="shared" si="2681"/>
        <v>0.16399999999999998</v>
      </c>
      <c r="I5039">
        <v>12</v>
      </c>
      <c r="J5039">
        <v>3.6</v>
      </c>
      <c r="K5039">
        <f t="shared" si="2682"/>
        <v>2.1124118399999996E-2</v>
      </c>
      <c r="L5039">
        <f t="shared" si="2699"/>
        <v>0.12525542008307333</v>
      </c>
      <c r="O5039">
        <f>L5039*0.66*1.07</f>
        <v>8.8455377662666396E-2</v>
      </c>
      <c r="Q5039">
        <f t="shared" si="2700"/>
        <v>4.6969805538875857E-2</v>
      </c>
      <c r="T5039">
        <f>(L5039*0.66*1.07)*(1+0.2)*0.531*3.67</f>
        <v>0.20685502359320929</v>
      </c>
    </row>
    <row r="5040" spans="1:20" x14ac:dyDescent="0.3">
      <c r="A5040" s="26">
        <v>39011</v>
      </c>
      <c r="B5040">
        <v>167</v>
      </c>
      <c r="C5040" t="s">
        <v>211</v>
      </c>
      <c r="D5040">
        <v>25</v>
      </c>
      <c r="E5040" t="s">
        <v>212</v>
      </c>
      <c r="F5040">
        <v>3</v>
      </c>
      <c r="G5040">
        <v>12</v>
      </c>
      <c r="H5040">
        <f t="shared" si="2681"/>
        <v>0.12</v>
      </c>
      <c r="I5040">
        <v>5.6</v>
      </c>
      <c r="J5040">
        <v>1.4</v>
      </c>
      <c r="K5040">
        <f t="shared" si="2682"/>
        <v>1.130976E-2</v>
      </c>
      <c r="L5040">
        <f>0.000062*(G5040^1.947206*I5040^0.894551+0.000039*G5040^2)</f>
        <v>3.6565908665457746E-2</v>
      </c>
      <c r="O5040">
        <f>L5040*0.47*0.75</f>
        <v>1.2889482804573854E-2</v>
      </c>
      <c r="Q5040">
        <f>O5040*0.52</f>
        <v>6.7025310583784048E-3</v>
      </c>
      <c r="T5040">
        <f>(L5040*0.47*0.75)*(1+0.2)*0.52*3.67</f>
        <v>2.9517946781098495E-2</v>
      </c>
    </row>
    <row r="5041" spans="1:20" x14ac:dyDescent="0.3">
      <c r="A5041" s="26">
        <v>39011</v>
      </c>
      <c r="B5041">
        <v>167</v>
      </c>
      <c r="C5041" t="s">
        <v>211</v>
      </c>
      <c r="D5041">
        <v>26</v>
      </c>
      <c r="E5041" t="s">
        <v>213</v>
      </c>
      <c r="F5041">
        <v>5</v>
      </c>
      <c r="G5041">
        <v>13.8</v>
      </c>
      <c r="H5041">
        <f t="shared" si="2681"/>
        <v>0.13800000000000001</v>
      </c>
      <c r="I5041">
        <v>9.8000000000000007</v>
      </c>
      <c r="J5041">
        <v>1.4</v>
      </c>
      <c r="K5041">
        <f t="shared" si="2682"/>
        <v>1.4957157600000002E-2</v>
      </c>
      <c r="L5041">
        <f>0.000084*(G5041^1.894314*I5041^0.808223+0.000031*G5041^2)</f>
        <v>7.6683639856140712E-2</v>
      </c>
      <c r="O5041">
        <f>L5041*0.66*1.07</f>
        <v>5.4153986466406574E-2</v>
      </c>
      <c r="Q5041">
        <f>O5041*0.531</f>
        <v>2.8755766813661893E-2</v>
      </c>
      <c r="T5041">
        <f>(L5041*0.66*1.07)*(1+0.2)*0.531*3.67</f>
        <v>0.12664039704736696</v>
      </c>
    </row>
    <row r="5042" spans="1:20" x14ac:dyDescent="0.3">
      <c r="A5042" s="26">
        <v>39011</v>
      </c>
      <c r="B5042">
        <v>167</v>
      </c>
      <c r="C5042" t="s">
        <v>211</v>
      </c>
      <c r="D5042">
        <v>27</v>
      </c>
      <c r="E5042" t="s">
        <v>215</v>
      </c>
      <c r="F5042">
        <v>3</v>
      </c>
      <c r="G5042">
        <v>7.5</v>
      </c>
      <c r="H5042">
        <f t="shared" si="2681"/>
        <v>7.4999999999999997E-2</v>
      </c>
      <c r="I5042">
        <v>3.6</v>
      </c>
      <c r="J5042">
        <v>1.4</v>
      </c>
      <c r="K5042">
        <f t="shared" si="2682"/>
        <v>4.4178749999999999E-3</v>
      </c>
      <c r="L5042">
        <f>0.000064*(G5042^1.958025*I5042^0.883501+0.000045*G5042^2)</f>
        <v>1.0258231094092424E-2</v>
      </c>
      <c r="O5042">
        <f>L5042*0.44*0.75</f>
        <v>3.3852162610504997E-3</v>
      </c>
      <c r="Q5042">
        <f>O5042*0.52</f>
        <v>1.7603124557462599E-3</v>
      </c>
      <c r="T5042">
        <f>(L5042*0.44*0.75)*(1+0.2)*0.52*3.67</f>
        <v>7.7524160551065285E-3</v>
      </c>
    </row>
    <row r="5043" spans="1:20" x14ac:dyDescent="0.3">
      <c r="A5043" s="26">
        <v>39011</v>
      </c>
      <c r="B5043">
        <v>167</v>
      </c>
      <c r="C5043" t="s">
        <v>211</v>
      </c>
      <c r="D5043">
        <v>28</v>
      </c>
      <c r="E5043" t="s">
        <v>213</v>
      </c>
      <c r="F5043">
        <v>7</v>
      </c>
      <c r="G5043">
        <v>8</v>
      </c>
      <c r="H5043">
        <f t="shared" si="2681"/>
        <v>0.08</v>
      </c>
      <c r="I5043">
        <v>4.4000000000000004</v>
      </c>
      <c r="J5043">
        <v>0</v>
      </c>
      <c r="K5043">
        <f t="shared" si="2682"/>
        <v>5.0265600000000002E-3</v>
      </c>
      <c r="L5043">
        <f t="shared" ref="L5043:L5044" si="2701">0.000084*(G5043^1.894314*I5043^0.808223+0.000031*G5043^2)</f>
        <v>1.4291361626965022E-2</v>
      </c>
      <c r="O5043">
        <f>L5043*0.66*1.07</f>
        <v>1.0092559580962699E-2</v>
      </c>
      <c r="Q5043">
        <f t="shared" ref="Q5043:Q5044" si="2702">O5043*0.531</f>
        <v>5.3591491374911935E-3</v>
      </c>
      <c r="T5043">
        <f>(L5043*0.66*1.07)*(1+0.2)*0.531*3.67</f>
        <v>2.3601692801511212E-2</v>
      </c>
    </row>
    <row r="5044" spans="1:20" x14ac:dyDescent="0.3">
      <c r="A5044" s="26">
        <v>39011</v>
      </c>
      <c r="B5044">
        <v>167</v>
      </c>
      <c r="C5044" t="s">
        <v>211</v>
      </c>
      <c r="D5044">
        <v>29</v>
      </c>
      <c r="E5044" t="s">
        <v>213</v>
      </c>
      <c r="F5044">
        <v>7</v>
      </c>
      <c r="G5044">
        <v>7.8</v>
      </c>
      <c r="H5044">
        <f t="shared" si="2681"/>
        <v>7.8E-2</v>
      </c>
      <c r="I5044">
        <v>6</v>
      </c>
      <c r="J5044">
        <v>0</v>
      </c>
      <c r="K5044">
        <f t="shared" si="2682"/>
        <v>4.7783736E-3</v>
      </c>
      <c r="L5044">
        <f t="shared" si="2701"/>
        <v>1.7502909624370698E-2</v>
      </c>
      <c r="O5044">
        <f>L5044*0.66*1.07</f>
        <v>1.2360554776730589E-2</v>
      </c>
      <c r="Q5044">
        <f t="shared" si="2702"/>
        <v>6.5634545864439427E-3</v>
      </c>
      <c r="T5044">
        <f>(L5044*0.66*1.07)*(1+0.2)*0.531*3.67</f>
        <v>2.8905453998699124E-2</v>
      </c>
    </row>
    <row r="5045" spans="1:20" x14ac:dyDescent="0.3">
      <c r="A5045" s="26">
        <v>39011</v>
      </c>
      <c r="B5045">
        <v>167</v>
      </c>
      <c r="C5045" t="s">
        <v>211</v>
      </c>
      <c r="D5045">
        <v>30</v>
      </c>
      <c r="E5045" t="s">
        <v>215</v>
      </c>
      <c r="F5045">
        <v>1</v>
      </c>
      <c r="G5045">
        <v>15</v>
      </c>
      <c r="H5045">
        <f t="shared" si="2681"/>
        <v>0.15</v>
      </c>
      <c r="I5045">
        <v>11.4</v>
      </c>
      <c r="J5045">
        <v>2.4</v>
      </c>
      <c r="K5045">
        <f t="shared" si="2682"/>
        <v>1.76715E-2</v>
      </c>
      <c r="L5045">
        <f>0.000064*(G5045^1.958025*I5045^0.883501+0.000045*G5045^2)</f>
        <v>0.11035070315267859</v>
      </c>
      <c r="O5045">
        <f>L5045*0.44*0.75</f>
        <v>3.6415732040383932E-2</v>
      </c>
      <c r="Q5045">
        <f>O5045*0.52</f>
        <v>1.8936180660999644E-2</v>
      </c>
      <c r="T5045">
        <f>(L5045*0.44*0.75)*(1+0.2)*0.52*3.67</f>
        <v>8.3394939631042428E-2</v>
      </c>
    </row>
    <row r="5046" spans="1:20" x14ac:dyDescent="0.3">
      <c r="A5046" s="26">
        <v>39011</v>
      </c>
      <c r="B5046">
        <v>167</v>
      </c>
      <c r="C5046" t="s">
        <v>211</v>
      </c>
      <c r="D5046">
        <v>31</v>
      </c>
      <c r="E5046" t="s">
        <v>213</v>
      </c>
      <c r="F5046">
        <v>7</v>
      </c>
      <c r="G5046">
        <v>11.4</v>
      </c>
      <c r="H5046">
        <f t="shared" si="2681"/>
        <v>0.114</v>
      </c>
      <c r="I5046">
        <v>11</v>
      </c>
      <c r="J5046">
        <v>0</v>
      </c>
      <c r="K5046">
        <f t="shared" si="2682"/>
        <v>1.02070584E-2</v>
      </c>
      <c r="L5046">
        <f t="shared" ref="L5046:L5048" si="2703">0.000084*(G5046^1.894314*I5046^0.808223+0.000031*G5046^2)</f>
        <v>5.8623125591534861E-2</v>
      </c>
      <c r="O5046">
        <f>L5046*0.66*1.07</f>
        <v>4.1399651292741924E-2</v>
      </c>
      <c r="Q5046">
        <f t="shared" ref="Q5046:Q5048" si="2704">O5046*0.531</f>
        <v>2.1983214836445962E-2</v>
      </c>
      <c r="T5046">
        <f>(L5046*0.66*1.07)*(1+0.2)*0.531*3.67</f>
        <v>9.6814078139708021E-2</v>
      </c>
    </row>
    <row r="5047" spans="1:20" x14ac:dyDescent="0.3">
      <c r="A5047" s="26">
        <v>39011</v>
      </c>
      <c r="B5047">
        <v>167</v>
      </c>
      <c r="C5047" t="s">
        <v>211</v>
      </c>
      <c r="D5047">
        <v>32</v>
      </c>
      <c r="E5047" t="s">
        <v>213</v>
      </c>
      <c r="F5047">
        <v>7</v>
      </c>
      <c r="G5047">
        <v>9.5</v>
      </c>
      <c r="H5047">
        <f t="shared" si="2681"/>
        <v>9.5000000000000001E-2</v>
      </c>
      <c r="I5047">
        <v>3.4</v>
      </c>
      <c r="J5047">
        <v>0</v>
      </c>
      <c r="K5047">
        <f t="shared" si="2682"/>
        <v>7.088235E-3</v>
      </c>
      <c r="L5047">
        <f t="shared" si="2703"/>
        <v>1.606773411853488E-2</v>
      </c>
      <c r="O5047">
        <f>L5047*0.66*1.07</f>
        <v>1.1347033834509334E-2</v>
      </c>
      <c r="Q5047">
        <f t="shared" si="2704"/>
        <v>6.0252749661244571E-3</v>
      </c>
      <c r="T5047">
        <f>(L5047*0.66*1.07)*(1+0.2)*0.531*3.67</f>
        <v>2.6535310950812106E-2</v>
      </c>
    </row>
    <row r="5048" spans="1:20" x14ac:dyDescent="0.3">
      <c r="A5048" s="26">
        <v>39011</v>
      </c>
      <c r="B5048">
        <v>167</v>
      </c>
      <c r="C5048" t="s">
        <v>211</v>
      </c>
      <c r="D5048">
        <v>33</v>
      </c>
      <c r="E5048" t="s">
        <v>213</v>
      </c>
      <c r="F5048">
        <v>7</v>
      </c>
      <c r="G5048">
        <v>11</v>
      </c>
      <c r="H5048">
        <f t="shared" si="2681"/>
        <v>0.11</v>
      </c>
      <c r="I5048">
        <v>9</v>
      </c>
      <c r="J5048">
        <v>0</v>
      </c>
      <c r="K5048">
        <f t="shared" si="2682"/>
        <v>9.503339999999999E-3</v>
      </c>
      <c r="L5048">
        <f t="shared" si="2703"/>
        <v>4.6585172735503166E-2</v>
      </c>
      <c r="O5048">
        <f>L5048*0.66*1.07</f>
        <v>3.2898448985812338E-2</v>
      </c>
      <c r="Q5048">
        <f t="shared" si="2704"/>
        <v>1.7469076411466354E-2</v>
      </c>
      <c r="T5048">
        <f>(L5048*0.66*1.07)*(1+0.2)*0.531*3.67</f>
        <v>7.6933812516097821E-2</v>
      </c>
    </row>
    <row r="5049" spans="1:20" x14ac:dyDescent="0.3">
      <c r="A5049" s="26">
        <v>39011</v>
      </c>
      <c r="B5049">
        <v>167</v>
      </c>
      <c r="C5049" t="s">
        <v>211</v>
      </c>
      <c r="D5049">
        <v>34</v>
      </c>
      <c r="E5049" t="s">
        <v>215</v>
      </c>
      <c r="F5049">
        <v>3</v>
      </c>
      <c r="G5049">
        <v>7.5</v>
      </c>
      <c r="H5049">
        <f t="shared" si="2681"/>
        <v>7.4999999999999997E-2</v>
      </c>
      <c r="I5049">
        <v>3</v>
      </c>
      <c r="J5049">
        <v>1.6</v>
      </c>
      <c r="K5049">
        <f t="shared" si="2682"/>
        <v>4.4178749999999999E-3</v>
      </c>
      <c r="L5049">
        <f t="shared" ref="L5049:L5050" si="2705">0.000064*(G5049^1.958025*I5049^0.883501+0.000045*G5049^2)</f>
        <v>8.7320651463952629E-3</v>
      </c>
      <c r="O5049">
        <f>L5049*0.44*0.75</f>
        <v>2.8815814983104366E-3</v>
      </c>
      <c r="Q5049">
        <f t="shared" ref="Q5049:Q5050" si="2706">O5049*0.52</f>
        <v>1.4984223791214271E-3</v>
      </c>
      <c r="T5049">
        <f>(L5049*0.44*0.75)*(1+0.2)*0.52*3.67</f>
        <v>6.5990521576507642E-3</v>
      </c>
    </row>
    <row r="5050" spans="1:20" x14ac:dyDescent="0.3">
      <c r="A5050" s="26">
        <v>39011</v>
      </c>
      <c r="B5050">
        <v>167</v>
      </c>
      <c r="C5050" t="s">
        <v>211</v>
      </c>
      <c r="D5050">
        <v>35</v>
      </c>
      <c r="E5050" t="s">
        <v>215</v>
      </c>
      <c r="F5050">
        <v>5</v>
      </c>
      <c r="G5050">
        <v>10.5</v>
      </c>
      <c r="H5050">
        <f t="shared" si="2681"/>
        <v>0.105</v>
      </c>
      <c r="I5050">
        <v>6.4</v>
      </c>
      <c r="J5050">
        <v>2</v>
      </c>
      <c r="K5050">
        <f t="shared" si="2682"/>
        <v>8.659034999999999E-3</v>
      </c>
      <c r="L5050">
        <f t="shared" si="2705"/>
        <v>3.2957870925071193E-2</v>
      </c>
      <c r="O5050">
        <f>L5050*0.44*0.75</f>
        <v>1.0876097405273493E-2</v>
      </c>
      <c r="Q5050">
        <f t="shared" si="2706"/>
        <v>5.6555706507422166E-3</v>
      </c>
      <c r="T5050">
        <f>(L5050*0.44*0.75)*(1+0.2)*0.52*3.67</f>
        <v>2.4907133145868721E-2</v>
      </c>
    </row>
    <row r="5051" spans="1:20" x14ac:dyDescent="0.3">
      <c r="A5051" s="26">
        <v>39011</v>
      </c>
      <c r="B5051">
        <v>167</v>
      </c>
      <c r="C5051" t="s">
        <v>211</v>
      </c>
      <c r="D5051">
        <v>36</v>
      </c>
      <c r="E5051" t="s">
        <v>213</v>
      </c>
      <c r="F5051">
        <v>1</v>
      </c>
      <c r="G5051">
        <v>16</v>
      </c>
      <c r="H5051">
        <f t="shared" si="2681"/>
        <v>0.16</v>
      </c>
      <c r="I5051">
        <v>9.8000000000000007</v>
      </c>
      <c r="J5051">
        <v>1.8</v>
      </c>
      <c r="K5051">
        <f t="shared" si="2682"/>
        <v>2.0106240000000001E-2</v>
      </c>
      <c r="L5051">
        <f t="shared" ref="L5051:L5055" si="2707">0.000084*(G5051^1.894314*I5051^0.808223+0.000031*G5051^2)</f>
        <v>0.10148344283101855</v>
      </c>
      <c r="O5051">
        <f>L5051*0.66*1.07</f>
        <v>7.1667607327265306E-2</v>
      </c>
      <c r="Q5051">
        <f t="shared" ref="Q5051:Q5055" si="2708">O5051*0.531</f>
        <v>3.8055499490777876E-2</v>
      </c>
      <c r="T5051">
        <f>(L5051*0.66*1.07)*(1+0.2)*0.531*3.67</f>
        <v>0.16759641975738576</v>
      </c>
    </row>
    <row r="5052" spans="1:20" x14ac:dyDescent="0.3">
      <c r="A5052" s="26">
        <v>39011</v>
      </c>
      <c r="B5052">
        <v>167</v>
      </c>
      <c r="C5052" t="s">
        <v>211</v>
      </c>
      <c r="D5052">
        <v>37</v>
      </c>
      <c r="E5052" t="s">
        <v>213</v>
      </c>
      <c r="F5052">
        <v>5</v>
      </c>
      <c r="G5052">
        <v>10</v>
      </c>
      <c r="H5052">
        <f t="shared" si="2681"/>
        <v>0.1</v>
      </c>
      <c r="I5052">
        <v>7.8</v>
      </c>
      <c r="J5052">
        <v>1</v>
      </c>
      <c r="K5052">
        <f t="shared" si="2682"/>
        <v>7.8540000000000016E-3</v>
      </c>
      <c r="L5052">
        <f t="shared" si="2707"/>
        <v>3.4642396383337201E-2</v>
      </c>
      <c r="O5052">
        <f>L5052*0.66*1.07</f>
        <v>2.4464460325912735E-2</v>
      </c>
      <c r="Q5052">
        <f t="shared" si="2708"/>
        <v>1.2990628433059663E-2</v>
      </c>
      <c r="T5052">
        <f>(L5052*0.66*1.07)*(1+0.2)*0.531*3.67</f>
        <v>5.7210727619194754E-2</v>
      </c>
    </row>
    <row r="5053" spans="1:20" x14ac:dyDescent="0.3">
      <c r="A5053" s="26">
        <v>39011</v>
      </c>
      <c r="B5053">
        <v>167</v>
      </c>
      <c r="C5053" t="s">
        <v>211</v>
      </c>
      <c r="D5053">
        <v>38</v>
      </c>
      <c r="E5053" t="s">
        <v>213</v>
      </c>
      <c r="F5053">
        <v>3</v>
      </c>
      <c r="G5053">
        <v>8</v>
      </c>
      <c r="H5053">
        <f t="shared" si="2681"/>
        <v>0.08</v>
      </c>
      <c r="I5053">
        <v>7.6</v>
      </c>
      <c r="J5053">
        <v>1</v>
      </c>
      <c r="K5053">
        <f t="shared" si="2682"/>
        <v>5.0265600000000002E-3</v>
      </c>
      <c r="L5053">
        <f t="shared" si="2707"/>
        <v>2.2228612329656387E-2</v>
      </c>
      <c r="O5053">
        <f>L5053*0.66*1.07</f>
        <v>1.5697846027203342E-2</v>
      </c>
      <c r="Q5053">
        <f t="shared" si="2708"/>
        <v>8.3355562404449756E-3</v>
      </c>
      <c r="T5053">
        <f>(L5053*0.66*1.07)*(1+0.2)*0.531*3.67</f>
        <v>3.6709789682919665E-2</v>
      </c>
    </row>
    <row r="5054" spans="1:20" x14ac:dyDescent="0.3">
      <c r="A5054" s="26">
        <v>39011</v>
      </c>
      <c r="B5054">
        <v>167</v>
      </c>
      <c r="C5054" t="s">
        <v>211</v>
      </c>
      <c r="D5054">
        <v>39</v>
      </c>
      <c r="E5054" t="s">
        <v>213</v>
      </c>
      <c r="F5054">
        <v>2</v>
      </c>
      <c r="G5054">
        <v>12.8</v>
      </c>
      <c r="H5054">
        <f t="shared" si="2681"/>
        <v>0.128</v>
      </c>
      <c r="I5054">
        <v>9</v>
      </c>
      <c r="J5054">
        <v>1.6</v>
      </c>
      <c r="K5054">
        <f t="shared" si="2682"/>
        <v>1.2867993599999999E-2</v>
      </c>
      <c r="L5054">
        <f t="shared" si="2707"/>
        <v>6.2076376862926941E-2</v>
      </c>
      <c r="O5054">
        <f>L5054*0.66*1.07</f>
        <v>4.3838337340599012E-2</v>
      </c>
      <c r="Q5054">
        <f t="shared" si="2708"/>
        <v>2.3278157127858076E-2</v>
      </c>
      <c r="T5054">
        <f>(L5054*0.66*1.07)*(1+0.2)*0.531*3.67</f>
        <v>0.10251700399108697</v>
      </c>
    </row>
    <row r="5055" spans="1:20" x14ac:dyDescent="0.3">
      <c r="A5055" s="26">
        <v>39011</v>
      </c>
      <c r="B5055">
        <v>167</v>
      </c>
      <c r="C5055" t="s">
        <v>211</v>
      </c>
      <c r="D5055">
        <v>40</v>
      </c>
      <c r="E5055" t="s">
        <v>213</v>
      </c>
      <c r="F5055">
        <v>5</v>
      </c>
      <c r="G5055">
        <v>12</v>
      </c>
      <c r="H5055">
        <f t="shared" si="2681"/>
        <v>0.12</v>
      </c>
      <c r="I5055">
        <v>9</v>
      </c>
      <c r="J5055">
        <v>1.6</v>
      </c>
      <c r="K5055">
        <f t="shared" si="2682"/>
        <v>1.130976E-2</v>
      </c>
      <c r="L5055">
        <f t="shared" si="2707"/>
        <v>5.4932724242899508E-2</v>
      </c>
      <c r="O5055">
        <f>L5055*0.66*1.07</f>
        <v>3.8793489860335637E-2</v>
      </c>
      <c r="Q5055">
        <f t="shared" si="2708"/>
        <v>2.0599343115838224E-2</v>
      </c>
      <c r="T5055">
        <f>(L5055*0.66*1.07)*(1+0.2)*0.531*3.67</f>
        <v>9.071950708215154E-2</v>
      </c>
    </row>
    <row r="5056" spans="1:20" x14ac:dyDescent="0.3">
      <c r="A5056" s="26">
        <v>39011</v>
      </c>
      <c r="B5056">
        <v>167</v>
      </c>
      <c r="C5056" t="s">
        <v>211</v>
      </c>
      <c r="D5056">
        <v>41</v>
      </c>
      <c r="E5056" t="s">
        <v>220</v>
      </c>
      <c r="F5056">
        <v>5</v>
      </c>
      <c r="G5056">
        <v>8</v>
      </c>
      <c r="H5056">
        <f t="shared" si="2681"/>
        <v>0.08</v>
      </c>
      <c r="I5056">
        <v>3.8</v>
      </c>
      <c r="J5056">
        <v>1.2</v>
      </c>
      <c r="K5056">
        <f t="shared" si="2682"/>
        <v>5.0265600000000002E-3</v>
      </c>
      <c r="L5056">
        <f t="shared" ref="L5056:L5057" si="2709">0.000084*(G5056^1.894314*I5056^0.808223+0.000031*G5056^2)</f>
        <v>1.2694495063170348E-2</v>
      </c>
      <c r="O5056">
        <f>L5056*0.78*1.07</f>
        <v>1.0594825579721974E-2</v>
      </c>
      <c r="Q5056">
        <f t="shared" ref="Q5056:Q5057" si="2710">O5056*0.531</f>
        <v>5.6258523828323689E-3</v>
      </c>
      <c r="T5056">
        <f>(L5056*0.78*1.07)*(1+0.2)*0.531*3.67</f>
        <v>2.4776253893993752E-2</v>
      </c>
    </row>
    <row r="5057" spans="1:24" x14ac:dyDescent="0.3">
      <c r="A5057" s="26">
        <v>39011</v>
      </c>
      <c r="B5057">
        <v>167</v>
      </c>
      <c r="C5057" t="s">
        <v>211</v>
      </c>
      <c r="D5057">
        <v>42</v>
      </c>
      <c r="E5057" t="s">
        <v>220</v>
      </c>
      <c r="F5057">
        <v>3</v>
      </c>
      <c r="G5057">
        <v>7.5</v>
      </c>
      <c r="H5057">
        <f t="shared" si="2681"/>
        <v>7.4999999999999997E-2</v>
      </c>
      <c r="I5057">
        <v>2</v>
      </c>
      <c r="J5057">
        <v>1</v>
      </c>
      <c r="K5057">
        <f t="shared" si="2682"/>
        <v>4.4178749999999999E-3</v>
      </c>
      <c r="L5057">
        <f t="shared" si="2709"/>
        <v>6.6869637281968845E-3</v>
      </c>
      <c r="O5057">
        <f>L5057*0.78*1.07</f>
        <v>5.5809399275531203E-3</v>
      </c>
      <c r="Q5057">
        <f t="shared" si="2710"/>
        <v>2.9634791015307072E-3</v>
      </c>
      <c r="T5057">
        <f>(L5057*0.78*1.07)*(1+0.2)*0.531*3.67</f>
        <v>1.3051161963141232E-2</v>
      </c>
    </row>
    <row r="5058" spans="1:24" x14ac:dyDescent="0.3">
      <c r="A5058" s="26">
        <v>39011</v>
      </c>
      <c r="B5058">
        <v>167</v>
      </c>
      <c r="C5058" t="s">
        <v>211</v>
      </c>
      <c r="D5058">
        <v>43</v>
      </c>
      <c r="E5058" t="s">
        <v>213</v>
      </c>
      <c r="F5058">
        <v>7</v>
      </c>
      <c r="G5058">
        <v>10</v>
      </c>
      <c r="H5058">
        <f t="shared" si="2681"/>
        <v>0.1</v>
      </c>
      <c r="I5058">
        <v>6.6</v>
      </c>
      <c r="J5058">
        <v>0</v>
      </c>
      <c r="K5058">
        <f t="shared" si="2682"/>
        <v>7.8540000000000016E-3</v>
      </c>
      <c r="L5058">
        <f>0.000084*(G5058^1.894314*I5058^0.808223+0.000031*G5058^2)</f>
        <v>3.0267132690680057E-2</v>
      </c>
      <c r="O5058">
        <f>L5058*0.66*1.07</f>
        <v>2.1374649106158258E-2</v>
      </c>
      <c r="Q5058">
        <f>O5058*0.531</f>
        <v>1.1349938675370036E-2</v>
      </c>
      <c r="T5058">
        <f>(L5058*0.66*1.07)*(1+0.2)*0.531*3.67</f>
        <v>4.9985129926329634E-2</v>
      </c>
    </row>
    <row r="5059" spans="1:24" x14ac:dyDescent="0.3">
      <c r="A5059" s="26">
        <v>39011</v>
      </c>
      <c r="B5059">
        <v>167</v>
      </c>
      <c r="C5059" t="s">
        <v>211</v>
      </c>
      <c r="D5059">
        <v>44</v>
      </c>
      <c r="E5059" t="s">
        <v>214</v>
      </c>
      <c r="F5059">
        <v>5</v>
      </c>
      <c r="G5059">
        <v>8</v>
      </c>
      <c r="H5059">
        <f t="shared" ref="H5059:H5097" si="2711">G5059/100</f>
        <v>0.08</v>
      </c>
      <c r="I5059">
        <v>4.4000000000000004</v>
      </c>
      <c r="J5059">
        <v>1.3</v>
      </c>
      <c r="K5059">
        <f t="shared" ref="K5059:K5097" si="2712">0.7854*H5059^2</f>
        <v>5.0265600000000002E-3</v>
      </c>
      <c r="L5059">
        <f t="shared" ref="L5059:L5060" si="2713">0.000081*(G5059^1.864042*I5059^0.850892+0.000027*G5059^2)</f>
        <v>1.3784652711139407E-2</v>
      </c>
      <c r="O5059">
        <f t="shared" ref="O5059:O5060" si="2714">L5059*0.47*0.75</f>
        <v>4.8590900806766407E-3</v>
      </c>
      <c r="Q5059">
        <f t="shared" ref="Q5059:Q5060" si="2715">O5059*0.521</f>
        <v>2.53158593203253E-3</v>
      </c>
      <c r="T5059">
        <f t="shared" ref="T5059:T5060" si="2716">(L5059*0.47*0.75)*(1+0.2)*0.521*3.67</f>
        <v>1.1149104444671262E-2</v>
      </c>
    </row>
    <row r="5060" spans="1:24" x14ac:dyDescent="0.3">
      <c r="A5060" s="26">
        <v>39011</v>
      </c>
      <c r="B5060">
        <v>167</v>
      </c>
      <c r="C5060" t="s">
        <v>211</v>
      </c>
      <c r="D5060">
        <v>45</v>
      </c>
      <c r="E5060" t="s">
        <v>214</v>
      </c>
      <c r="F5060">
        <v>3</v>
      </c>
      <c r="G5060">
        <v>7.5</v>
      </c>
      <c r="H5060">
        <f t="shared" si="2711"/>
        <v>7.4999999999999997E-2</v>
      </c>
      <c r="I5060">
        <v>4.5999999999999996</v>
      </c>
      <c r="J5060">
        <v>0.3</v>
      </c>
      <c r="K5060">
        <f t="shared" si="2712"/>
        <v>4.4178749999999999E-3</v>
      </c>
      <c r="L5060">
        <f t="shared" si="2713"/>
        <v>1.2693328287739674E-2</v>
      </c>
      <c r="O5060">
        <f t="shared" si="2714"/>
        <v>4.4743982214282343E-3</v>
      </c>
      <c r="Q5060">
        <f t="shared" si="2715"/>
        <v>2.3311614733641101E-3</v>
      </c>
      <c r="T5060">
        <f t="shared" si="2716"/>
        <v>1.0266435128695541E-2</v>
      </c>
    </row>
    <row r="5061" spans="1:24" x14ac:dyDescent="0.3">
      <c r="A5061" s="26">
        <v>39011</v>
      </c>
      <c r="B5061">
        <v>167</v>
      </c>
      <c r="C5061" t="s">
        <v>211</v>
      </c>
      <c r="D5061">
        <v>46</v>
      </c>
      <c r="E5061" t="s">
        <v>215</v>
      </c>
      <c r="F5061">
        <v>4</v>
      </c>
      <c r="G5061">
        <v>18</v>
      </c>
      <c r="H5061">
        <f t="shared" si="2711"/>
        <v>0.18</v>
      </c>
      <c r="I5061">
        <v>10.6</v>
      </c>
      <c r="J5061">
        <v>4.4000000000000004</v>
      </c>
      <c r="K5061">
        <f t="shared" si="2712"/>
        <v>2.5446959999999998E-2</v>
      </c>
      <c r="L5061">
        <f t="shared" ref="L5061:L5062" si="2717">0.000064*(G5061^1.958025*I5061^0.883501+0.000045*G5061^2)</f>
        <v>0.14787556552914333</v>
      </c>
      <c r="O5061">
        <f>L5061*0.44*0.75</f>
        <v>4.8798936624617303E-2</v>
      </c>
      <c r="Q5061">
        <f t="shared" ref="Q5061:Q5062" si="2718">O5061*0.52</f>
        <v>2.5375447044800999E-2</v>
      </c>
      <c r="T5061">
        <f>(L5061*0.44*0.75)*(1+0.2)*0.52*3.67</f>
        <v>0.11175346878530358</v>
      </c>
    </row>
    <row r="5062" spans="1:24" x14ac:dyDescent="0.3">
      <c r="A5062" s="26">
        <v>39011</v>
      </c>
      <c r="B5062">
        <v>167</v>
      </c>
      <c r="C5062" t="s">
        <v>211</v>
      </c>
      <c r="D5062">
        <v>47</v>
      </c>
      <c r="E5062" t="s">
        <v>215</v>
      </c>
      <c r="F5062">
        <v>1</v>
      </c>
      <c r="G5062">
        <v>46</v>
      </c>
      <c r="H5062">
        <f t="shared" si="2711"/>
        <v>0.46</v>
      </c>
      <c r="I5062">
        <v>19</v>
      </c>
      <c r="J5062">
        <v>5</v>
      </c>
      <c r="K5062">
        <f t="shared" si="2712"/>
        <v>0.16619064</v>
      </c>
      <c r="L5062">
        <f t="shared" si="2717"/>
        <v>1.5548309062312444</v>
      </c>
      <c r="O5062">
        <f>L5062*0.44*0.75</f>
        <v>0.5130941990563106</v>
      </c>
      <c r="Q5062">
        <f t="shared" si="2718"/>
        <v>0.26680898350928151</v>
      </c>
      <c r="T5062">
        <f>(L5062*0.44*0.75)*(1+0.2)*0.52*3.67</f>
        <v>1.1750267633748757</v>
      </c>
      <c r="U5062">
        <v>96</v>
      </c>
      <c r="V5062">
        <v>103</v>
      </c>
      <c r="W5062">
        <v>14</v>
      </c>
      <c r="X5062">
        <v>9</v>
      </c>
    </row>
    <row r="5063" spans="1:24" x14ac:dyDescent="0.3">
      <c r="A5063" s="26">
        <v>39011</v>
      </c>
      <c r="B5063">
        <v>167</v>
      </c>
      <c r="C5063" t="s">
        <v>211</v>
      </c>
      <c r="D5063">
        <v>48</v>
      </c>
      <c r="E5063" t="s">
        <v>214</v>
      </c>
      <c r="F5063">
        <v>5</v>
      </c>
      <c r="G5063">
        <v>9</v>
      </c>
      <c r="H5063">
        <f t="shared" si="2711"/>
        <v>0.09</v>
      </c>
      <c r="I5063">
        <v>5.6</v>
      </c>
      <c r="J5063">
        <v>0.6</v>
      </c>
      <c r="K5063">
        <f t="shared" si="2712"/>
        <v>6.3617399999999994E-3</v>
      </c>
      <c r="L5063">
        <f t="shared" ref="L5063:L5066" si="2719">0.000081*(G5063^1.864042*I5063^0.850892+0.000027*G5063^2)</f>
        <v>2.1079678895241354E-2</v>
      </c>
      <c r="O5063">
        <f t="shared" ref="O5063:O5066" si="2720">L5063*0.47*0.75</f>
        <v>7.4305868105725772E-3</v>
      </c>
      <c r="Q5063">
        <f t="shared" ref="Q5063:Q5066" si="2721">O5063*0.521</f>
        <v>3.871335728308313E-3</v>
      </c>
      <c r="T5063">
        <f t="shared" ref="T5063:T5066" si="2722">(L5063*0.47*0.75)*(1+0.2)*0.521*3.67</f>
        <v>1.7049362547469811E-2</v>
      </c>
    </row>
    <row r="5064" spans="1:24" x14ac:dyDescent="0.3">
      <c r="A5064" s="26">
        <v>39011</v>
      </c>
      <c r="B5064">
        <v>167</v>
      </c>
      <c r="C5064" t="s">
        <v>211</v>
      </c>
      <c r="D5064">
        <v>49</v>
      </c>
      <c r="E5064" t="s">
        <v>214</v>
      </c>
      <c r="F5064">
        <v>5</v>
      </c>
      <c r="G5064">
        <v>8</v>
      </c>
      <c r="H5064">
        <f t="shared" si="2711"/>
        <v>0.08</v>
      </c>
      <c r="I5064">
        <v>6.4</v>
      </c>
      <c r="J5064">
        <v>0.5</v>
      </c>
      <c r="K5064">
        <f t="shared" si="2712"/>
        <v>5.0265600000000002E-3</v>
      </c>
      <c r="L5064">
        <f t="shared" si="2719"/>
        <v>1.896085778287299E-2</v>
      </c>
      <c r="O5064">
        <f t="shared" si="2720"/>
        <v>6.6837023684627288E-3</v>
      </c>
      <c r="Q5064">
        <f t="shared" si="2721"/>
        <v>3.4822089339690819E-3</v>
      </c>
      <c r="T5064">
        <f t="shared" si="2722"/>
        <v>1.5335648145199835E-2</v>
      </c>
    </row>
    <row r="5065" spans="1:24" x14ac:dyDescent="0.3">
      <c r="A5065" s="26">
        <v>39011</v>
      </c>
      <c r="B5065">
        <v>167</v>
      </c>
      <c r="C5065" t="s">
        <v>211</v>
      </c>
      <c r="D5065">
        <v>50</v>
      </c>
      <c r="E5065" t="s">
        <v>214</v>
      </c>
      <c r="F5065">
        <v>4</v>
      </c>
      <c r="G5065">
        <v>9.5</v>
      </c>
      <c r="H5065">
        <f t="shared" si="2711"/>
        <v>9.5000000000000001E-2</v>
      </c>
      <c r="I5065">
        <v>6.6</v>
      </c>
      <c r="J5065">
        <v>1</v>
      </c>
      <c r="K5065">
        <f t="shared" si="2712"/>
        <v>7.088235E-3</v>
      </c>
      <c r="L5065">
        <f t="shared" si="2719"/>
        <v>2.681325008632807E-2</v>
      </c>
      <c r="O5065">
        <f t="shared" si="2720"/>
        <v>9.4516706554306443E-3</v>
      </c>
      <c r="Q5065">
        <f t="shared" si="2721"/>
        <v>4.9243204114793656E-3</v>
      </c>
      <c r="T5065">
        <f t="shared" si="2722"/>
        <v>2.1686707092155127E-2</v>
      </c>
    </row>
    <row r="5066" spans="1:24" x14ac:dyDescent="0.3">
      <c r="A5066" s="26">
        <v>39011</v>
      </c>
      <c r="B5066">
        <v>167</v>
      </c>
      <c r="C5066" t="s">
        <v>211</v>
      </c>
      <c r="D5066">
        <v>51</v>
      </c>
      <c r="E5066" t="s">
        <v>214</v>
      </c>
      <c r="F5066">
        <v>5</v>
      </c>
      <c r="G5066">
        <v>10</v>
      </c>
      <c r="H5066">
        <f t="shared" si="2711"/>
        <v>0.1</v>
      </c>
      <c r="I5066">
        <v>6.4</v>
      </c>
      <c r="J5066">
        <v>0.6</v>
      </c>
      <c r="K5066">
        <f t="shared" si="2712"/>
        <v>7.8540000000000016E-3</v>
      </c>
      <c r="L5066">
        <f t="shared" si="2719"/>
        <v>2.8741035691303395E-2</v>
      </c>
      <c r="O5066">
        <f t="shared" si="2720"/>
        <v>1.0131215081184447E-2</v>
      </c>
      <c r="Q5066">
        <f t="shared" si="2721"/>
        <v>5.2783630572970971E-3</v>
      </c>
      <c r="T5066">
        <f t="shared" si="2722"/>
        <v>2.3245910904336413E-2</v>
      </c>
    </row>
    <row r="5067" spans="1:24" x14ac:dyDescent="0.3">
      <c r="A5067" s="26">
        <v>39011</v>
      </c>
      <c r="B5067">
        <v>167</v>
      </c>
      <c r="C5067" t="s">
        <v>211</v>
      </c>
      <c r="D5067">
        <v>52</v>
      </c>
      <c r="E5067" t="s">
        <v>215</v>
      </c>
      <c r="F5067">
        <v>3</v>
      </c>
      <c r="G5067">
        <v>7.5</v>
      </c>
      <c r="H5067">
        <f t="shared" si="2711"/>
        <v>7.4999999999999997E-2</v>
      </c>
      <c r="I5067">
        <v>3</v>
      </c>
      <c r="J5067">
        <v>1.4</v>
      </c>
      <c r="K5067">
        <f t="shared" si="2712"/>
        <v>4.4178749999999999E-3</v>
      </c>
      <c r="L5067">
        <f>0.000064*(G5067^1.958025*I5067^0.883501+0.000045*G5067^2)</f>
        <v>8.7320651463952629E-3</v>
      </c>
      <c r="O5067">
        <f>L5067*0.44*0.75</f>
        <v>2.8815814983104366E-3</v>
      </c>
      <c r="Q5067">
        <f>O5067*0.52</f>
        <v>1.4984223791214271E-3</v>
      </c>
      <c r="T5067">
        <f>(L5067*0.44*0.75)*(1+0.2)*0.52*3.67</f>
        <v>6.5990521576507642E-3</v>
      </c>
    </row>
    <row r="5068" spans="1:24" x14ac:dyDescent="0.3">
      <c r="A5068" s="26">
        <v>39011</v>
      </c>
      <c r="B5068">
        <v>167</v>
      </c>
      <c r="C5068" t="s">
        <v>211</v>
      </c>
      <c r="D5068">
        <v>53</v>
      </c>
      <c r="E5068" t="s">
        <v>214</v>
      </c>
      <c r="F5068">
        <v>5</v>
      </c>
      <c r="G5068">
        <v>7.5</v>
      </c>
      <c r="H5068">
        <f t="shared" si="2711"/>
        <v>7.4999999999999997E-2</v>
      </c>
      <c r="I5068">
        <v>3.2</v>
      </c>
      <c r="J5068">
        <v>1</v>
      </c>
      <c r="K5068">
        <f t="shared" si="2712"/>
        <v>4.4178749999999999E-3</v>
      </c>
      <c r="L5068">
        <f>0.000081*(G5068^1.864042*I5068^0.850892+0.000027*G5068^2)</f>
        <v>9.3211559376542765E-3</v>
      </c>
      <c r="O5068">
        <f>L5068*0.47*0.75</f>
        <v>3.2857074680231321E-3</v>
      </c>
      <c r="Q5068">
        <f>O5068*0.521</f>
        <v>1.711853590840052E-3</v>
      </c>
      <c r="T5068">
        <f>(L5068*0.47*0.75)*(1+0.2)*0.521*3.67</f>
        <v>7.5390032140595876E-3</v>
      </c>
    </row>
    <row r="5069" spans="1:24" x14ac:dyDescent="0.3">
      <c r="A5069" s="26">
        <v>39011</v>
      </c>
      <c r="B5069">
        <v>167</v>
      </c>
      <c r="C5069" t="s">
        <v>211</v>
      </c>
      <c r="D5069">
        <v>54</v>
      </c>
      <c r="E5069" t="s">
        <v>215</v>
      </c>
      <c r="F5069">
        <v>7</v>
      </c>
      <c r="G5069">
        <v>20.8</v>
      </c>
      <c r="H5069">
        <f t="shared" si="2711"/>
        <v>0.20800000000000002</v>
      </c>
      <c r="I5069">
        <v>14.6</v>
      </c>
      <c r="J5069">
        <v>0</v>
      </c>
      <c r="K5069">
        <f t="shared" si="2712"/>
        <v>3.3979545600000008E-2</v>
      </c>
      <c r="L5069">
        <f t="shared" ref="L5069:L5070" si="2723">0.000064*(G5069^1.958025*I5069^0.883501+0.000045*G5069^2)</f>
        <v>0.26042934923170036</v>
      </c>
      <c r="O5069">
        <f>L5069*0.44*0.75</f>
        <v>8.5941685246461119E-2</v>
      </c>
      <c r="Q5069">
        <f t="shared" ref="Q5069:Q5070" si="2724">O5069*0.52</f>
        <v>4.4689676328159782E-2</v>
      </c>
      <c r="T5069">
        <f>(L5069*0.44*0.75)*(1+0.2)*0.52*3.67</f>
        <v>0.19681333454921568</v>
      </c>
    </row>
    <row r="5070" spans="1:24" x14ac:dyDescent="0.3">
      <c r="A5070" s="26">
        <v>39011</v>
      </c>
      <c r="B5070">
        <v>167</v>
      </c>
      <c r="C5070" t="s">
        <v>211</v>
      </c>
      <c r="D5070">
        <v>55</v>
      </c>
      <c r="E5070" t="s">
        <v>215</v>
      </c>
      <c r="F5070">
        <v>7</v>
      </c>
      <c r="G5070">
        <v>8</v>
      </c>
      <c r="H5070">
        <f t="shared" si="2711"/>
        <v>0.08</v>
      </c>
      <c r="I5070">
        <v>4.5999999999999996</v>
      </c>
      <c r="J5070">
        <v>0</v>
      </c>
      <c r="K5070">
        <f t="shared" si="2712"/>
        <v>5.0265600000000002E-3</v>
      </c>
      <c r="L5070">
        <f t="shared" si="2723"/>
        <v>1.44545804569353E-2</v>
      </c>
      <c r="O5070">
        <f>L5070*0.44*0.75</f>
        <v>4.7700115507886493E-3</v>
      </c>
      <c r="Q5070">
        <f t="shared" si="2724"/>
        <v>2.4804060064100978E-3</v>
      </c>
      <c r="T5070">
        <f>(L5070*0.44*0.75)*(1+0.2)*0.52*3.67</f>
        <v>1.092370805223007E-2</v>
      </c>
    </row>
    <row r="5071" spans="1:24" x14ac:dyDescent="0.3">
      <c r="A5071" s="26">
        <v>39011</v>
      </c>
      <c r="B5071">
        <v>167</v>
      </c>
      <c r="C5071" t="s">
        <v>211</v>
      </c>
      <c r="D5071">
        <v>56</v>
      </c>
      <c r="E5071" t="s">
        <v>220</v>
      </c>
      <c r="F5071">
        <v>1</v>
      </c>
      <c r="G5071">
        <v>35</v>
      </c>
      <c r="H5071">
        <f t="shared" si="2711"/>
        <v>0.35</v>
      </c>
      <c r="I5071">
        <v>12.6</v>
      </c>
      <c r="J5071">
        <v>1.5</v>
      </c>
      <c r="K5071">
        <f t="shared" si="2712"/>
        <v>9.6211499999999991E-2</v>
      </c>
      <c r="L5071">
        <f>0.000084*(G5071^1.894314*I5071^0.808223+0.000031*G5071^2)</f>
        <v>0.54774233864451183</v>
      </c>
      <c r="O5071">
        <f>L5071*0.78*1.07</f>
        <v>0.45714575583270961</v>
      </c>
      <c r="Q5071">
        <f>O5071*0.531</f>
        <v>0.24274439634716882</v>
      </c>
      <c r="T5071">
        <f>(L5071*0.78*1.07)*(1+0.2)*0.531*3.67</f>
        <v>1.0690463215129313</v>
      </c>
    </row>
    <row r="5072" spans="1:24" x14ac:dyDescent="0.3">
      <c r="A5072" s="26">
        <v>39011</v>
      </c>
      <c r="B5072">
        <v>167</v>
      </c>
      <c r="C5072" t="s">
        <v>211</v>
      </c>
      <c r="D5072">
        <v>57</v>
      </c>
      <c r="E5072" t="s">
        <v>214</v>
      </c>
      <c r="F5072">
        <v>3</v>
      </c>
      <c r="G5072">
        <v>7.5</v>
      </c>
      <c r="H5072">
        <f t="shared" si="2711"/>
        <v>7.4999999999999997E-2</v>
      </c>
      <c r="I5072">
        <v>4.4000000000000004</v>
      </c>
      <c r="J5072">
        <v>0.6</v>
      </c>
      <c r="K5072">
        <f t="shared" si="2712"/>
        <v>4.4178749999999999E-3</v>
      </c>
      <c r="L5072">
        <f t="shared" ref="L5072:L5073" si="2725">0.000081*(G5072^1.864042*I5072^0.850892+0.000027*G5072^2)</f>
        <v>1.2222191174572381E-2</v>
      </c>
      <c r="O5072">
        <f t="shared" ref="O5072:O5073" si="2726">L5072*0.47*0.75</f>
        <v>4.3083223890367645E-3</v>
      </c>
      <c r="Q5072">
        <f t="shared" ref="Q5072:Q5073" si="2727">O5072*0.521</f>
        <v>2.2446359646881545E-3</v>
      </c>
      <c r="T5072">
        <f t="shared" ref="T5072:T5073" si="2728">(L5072*0.47*0.75)*(1+0.2)*0.521*3.67</f>
        <v>9.8853767884866314E-3</v>
      </c>
    </row>
    <row r="5073" spans="1:20" x14ac:dyDescent="0.3">
      <c r="A5073" s="26">
        <v>39011</v>
      </c>
      <c r="B5073">
        <v>167</v>
      </c>
      <c r="C5073" t="s">
        <v>211</v>
      </c>
      <c r="D5073">
        <v>58</v>
      </c>
      <c r="E5073" t="s">
        <v>214</v>
      </c>
      <c r="F5073">
        <v>3</v>
      </c>
      <c r="G5073">
        <v>7.5</v>
      </c>
      <c r="H5073">
        <f t="shared" si="2711"/>
        <v>7.4999999999999997E-2</v>
      </c>
      <c r="I5073">
        <v>3.4</v>
      </c>
      <c r="J5073">
        <v>0.4</v>
      </c>
      <c r="K5073">
        <f t="shared" si="2712"/>
        <v>4.4178749999999999E-3</v>
      </c>
      <c r="L5073">
        <f t="shared" si="2725"/>
        <v>9.8145991938444737E-3</v>
      </c>
      <c r="O5073">
        <f t="shared" si="2726"/>
        <v>3.4596462158301769E-3</v>
      </c>
      <c r="Q5073">
        <f t="shared" si="2727"/>
        <v>1.8024756784475223E-3</v>
      </c>
      <c r="T5073">
        <f t="shared" si="2728"/>
        <v>7.9381028878828877E-3</v>
      </c>
    </row>
    <row r="5074" spans="1:20" x14ac:dyDescent="0.3">
      <c r="A5074" s="26">
        <v>39011</v>
      </c>
      <c r="B5074">
        <v>167</v>
      </c>
      <c r="C5074" t="s">
        <v>211</v>
      </c>
      <c r="D5074">
        <v>59</v>
      </c>
      <c r="E5074" t="s">
        <v>215</v>
      </c>
      <c r="F5074">
        <v>4</v>
      </c>
      <c r="G5074">
        <v>13.5</v>
      </c>
      <c r="H5074">
        <f t="shared" si="2711"/>
        <v>0.13500000000000001</v>
      </c>
      <c r="I5074">
        <v>9.8000000000000007</v>
      </c>
      <c r="J5074">
        <v>2</v>
      </c>
      <c r="K5074">
        <f t="shared" si="2712"/>
        <v>1.4313915000000002E-2</v>
      </c>
      <c r="L5074">
        <f>0.000064*(G5074^1.958025*I5074^0.883501+0.000045*G5074^2)</f>
        <v>7.8551391381277147E-2</v>
      </c>
      <c r="O5074">
        <f>L5074*0.44*0.75</f>
        <v>2.5921959155821461E-2</v>
      </c>
      <c r="Q5074">
        <f>O5074*0.52</f>
        <v>1.347941876102716E-2</v>
      </c>
      <c r="T5074">
        <f>(L5074*0.44*0.75)*(1+0.2)*0.52*3.67</f>
        <v>5.9363360223563609E-2</v>
      </c>
    </row>
    <row r="5075" spans="1:20" x14ac:dyDescent="0.3">
      <c r="A5075" s="26">
        <v>39011</v>
      </c>
      <c r="B5075">
        <v>167</v>
      </c>
      <c r="C5075" t="s">
        <v>211</v>
      </c>
      <c r="D5075">
        <v>60</v>
      </c>
      <c r="E5075" t="s">
        <v>214</v>
      </c>
      <c r="F5075">
        <v>3</v>
      </c>
      <c r="G5075">
        <v>8</v>
      </c>
      <c r="H5075">
        <f t="shared" si="2711"/>
        <v>0.08</v>
      </c>
      <c r="I5075">
        <v>3.4</v>
      </c>
      <c r="J5075">
        <v>0.4</v>
      </c>
      <c r="K5075">
        <f t="shared" si="2712"/>
        <v>5.0265600000000002E-3</v>
      </c>
      <c r="L5075">
        <f>0.000081*(G5075^1.864042*I5075^0.850892+0.000027*G5075^2)</f>
        <v>1.1069279018609789E-2</v>
      </c>
      <c r="O5075">
        <f>L5075*0.47*0.75</f>
        <v>3.9019208540599505E-3</v>
      </c>
      <c r="Q5075">
        <f>O5075*0.521</f>
        <v>2.0329007649652342E-3</v>
      </c>
      <c r="T5075">
        <f>(L5075*0.47*0.75)*(1+0.2)*0.521*3.67</f>
        <v>8.9528949689068917E-3</v>
      </c>
    </row>
    <row r="5076" spans="1:20" x14ac:dyDescent="0.3">
      <c r="A5076" s="26">
        <v>39011</v>
      </c>
      <c r="B5076">
        <v>167</v>
      </c>
      <c r="C5076" t="s">
        <v>211</v>
      </c>
      <c r="D5076">
        <v>61</v>
      </c>
      <c r="E5076" t="s">
        <v>215</v>
      </c>
      <c r="F5076">
        <v>3</v>
      </c>
      <c r="G5076">
        <v>7.5</v>
      </c>
      <c r="H5076">
        <f t="shared" si="2711"/>
        <v>7.4999999999999997E-2</v>
      </c>
      <c r="I5076">
        <v>3.4</v>
      </c>
      <c r="J5076">
        <v>1.6</v>
      </c>
      <c r="K5076">
        <f t="shared" si="2712"/>
        <v>4.4178749999999999E-3</v>
      </c>
      <c r="L5076">
        <f t="shared" ref="L5076:L5077" si="2729">0.000064*(G5076^1.958025*I5076^0.883501+0.000045*G5076^2)</f>
        <v>9.7530662142920853E-3</v>
      </c>
      <c r="O5076">
        <f>L5076*0.44*0.75</f>
        <v>3.2185118507163882E-3</v>
      </c>
      <c r="Q5076">
        <f t="shared" ref="Q5076:Q5077" si="2730">O5076*0.52</f>
        <v>1.673626162372522E-3</v>
      </c>
      <c r="T5076">
        <f>(L5076*0.44*0.75)*(1+0.2)*0.52*3.67</f>
        <v>7.3706496190885868E-3</v>
      </c>
    </row>
    <row r="5077" spans="1:20" x14ac:dyDescent="0.3">
      <c r="A5077" s="26">
        <v>39011</v>
      </c>
      <c r="B5077">
        <v>167</v>
      </c>
      <c r="C5077" t="s">
        <v>211</v>
      </c>
      <c r="D5077">
        <v>62</v>
      </c>
      <c r="E5077" t="s">
        <v>215</v>
      </c>
      <c r="F5077">
        <v>1</v>
      </c>
      <c r="G5077">
        <v>20</v>
      </c>
      <c r="H5077">
        <f t="shared" si="2711"/>
        <v>0.2</v>
      </c>
      <c r="I5077">
        <v>12.6</v>
      </c>
      <c r="J5077">
        <v>2.6</v>
      </c>
      <c r="K5077">
        <f t="shared" si="2712"/>
        <v>3.1416000000000006E-2</v>
      </c>
      <c r="L5077">
        <f t="shared" si="2729"/>
        <v>0.21174349199741824</v>
      </c>
      <c r="O5077">
        <f>L5077*0.44*0.75</f>
        <v>6.9875352359148019E-2</v>
      </c>
      <c r="Q5077">
        <f t="shared" si="2730"/>
        <v>3.6335183226756967E-2</v>
      </c>
      <c r="T5077">
        <f>(L5077*0.44*0.75)*(1+0.2)*0.52*3.67</f>
        <v>0.16002014693063768</v>
      </c>
    </row>
    <row r="5078" spans="1:20" x14ac:dyDescent="0.3">
      <c r="A5078" s="26">
        <v>39011</v>
      </c>
      <c r="B5078">
        <v>167</v>
      </c>
      <c r="C5078" t="s">
        <v>211</v>
      </c>
      <c r="D5078">
        <v>63</v>
      </c>
      <c r="E5078" t="s">
        <v>220</v>
      </c>
      <c r="F5078">
        <v>5</v>
      </c>
      <c r="G5078">
        <v>13.8</v>
      </c>
      <c r="H5078">
        <f t="shared" si="2711"/>
        <v>0.13800000000000001</v>
      </c>
      <c r="I5078">
        <v>8.8000000000000007</v>
      </c>
      <c r="J5078">
        <v>1.6</v>
      </c>
      <c r="K5078">
        <f t="shared" si="2712"/>
        <v>1.4957157600000002E-2</v>
      </c>
      <c r="L5078">
        <f t="shared" ref="L5078:L5080" si="2731">0.000084*(G5078^1.894314*I5078^0.808223+0.000031*G5078^2)</f>
        <v>7.0294910169303809E-2</v>
      </c>
      <c r="O5078">
        <f>L5078*0.78*1.07</f>
        <v>5.8668132027300965E-2</v>
      </c>
      <c r="Q5078">
        <f t="shared" ref="Q5078:Q5080" si="2732">O5078*0.531</f>
        <v>3.1152778106496814E-2</v>
      </c>
      <c r="T5078">
        <f>(L5078*0.78*1.07)*(1+0.2)*0.531*3.67</f>
        <v>0.13719683478101197</v>
      </c>
    </row>
    <row r="5079" spans="1:20" x14ac:dyDescent="0.3">
      <c r="A5079" s="26">
        <v>39011</v>
      </c>
      <c r="B5079">
        <v>167</v>
      </c>
      <c r="C5079" t="s">
        <v>211</v>
      </c>
      <c r="D5079">
        <v>64</v>
      </c>
      <c r="E5079" t="s">
        <v>220</v>
      </c>
      <c r="F5079">
        <v>3</v>
      </c>
      <c r="G5079">
        <v>12</v>
      </c>
      <c r="H5079">
        <f t="shared" si="2711"/>
        <v>0.12</v>
      </c>
      <c r="I5079">
        <v>1.8</v>
      </c>
      <c r="J5079">
        <v>1.4</v>
      </c>
      <c r="K5079">
        <f t="shared" si="2712"/>
        <v>1.130976E-2</v>
      </c>
      <c r="L5079">
        <f t="shared" si="2731"/>
        <v>1.4959443062380692E-2</v>
      </c>
      <c r="O5079">
        <f>L5079*0.78*1.07</f>
        <v>1.2485151179862928E-2</v>
      </c>
      <c r="Q5079">
        <f t="shared" si="2732"/>
        <v>6.6296152765072149E-3</v>
      </c>
      <c r="T5079">
        <f>(L5079*0.78*1.07)*(1+0.2)*0.531*3.67</f>
        <v>2.9196825677737771E-2</v>
      </c>
    </row>
    <row r="5080" spans="1:20" x14ac:dyDescent="0.3">
      <c r="A5080" s="26">
        <v>39011</v>
      </c>
      <c r="B5080">
        <v>167</v>
      </c>
      <c r="C5080" t="s">
        <v>211</v>
      </c>
      <c r="D5080">
        <v>65</v>
      </c>
      <c r="E5080" t="s">
        <v>220</v>
      </c>
      <c r="F5080">
        <v>2</v>
      </c>
      <c r="G5080">
        <v>20</v>
      </c>
      <c r="H5080">
        <f t="shared" si="2711"/>
        <v>0.2</v>
      </c>
      <c r="I5080">
        <v>8.8000000000000007</v>
      </c>
      <c r="J5080">
        <v>2</v>
      </c>
      <c r="K5080">
        <f t="shared" si="2712"/>
        <v>3.1416000000000006E-2</v>
      </c>
      <c r="L5080">
        <f t="shared" si="2731"/>
        <v>0.14196929521277638</v>
      </c>
      <c r="O5080">
        <f>L5080*0.78*1.07</f>
        <v>0.11848757378458318</v>
      </c>
      <c r="Q5080">
        <f t="shared" si="2732"/>
        <v>6.2916901679613668E-2</v>
      </c>
      <c r="T5080">
        <f>(L5080*0.78*1.07)*(1+0.2)*0.531*3.67</f>
        <v>0.27708603499701856</v>
      </c>
    </row>
    <row r="5082" spans="1:20" x14ac:dyDescent="0.3">
      <c r="A5082" s="26">
        <v>39011</v>
      </c>
      <c r="B5082">
        <v>167</v>
      </c>
      <c r="C5082" t="s">
        <v>211</v>
      </c>
      <c r="D5082">
        <v>67</v>
      </c>
      <c r="E5082" t="s">
        <v>215</v>
      </c>
      <c r="F5082">
        <v>1</v>
      </c>
      <c r="G5082">
        <v>10</v>
      </c>
      <c r="H5082">
        <f t="shared" si="2711"/>
        <v>0.1</v>
      </c>
      <c r="I5082">
        <v>9</v>
      </c>
      <c r="J5082">
        <v>3.4</v>
      </c>
      <c r="K5082">
        <f t="shared" si="2712"/>
        <v>7.8540000000000016E-3</v>
      </c>
      <c r="L5082">
        <f t="shared" ref="L5082:L5087" si="2733">0.000064*(G5082^1.958025*I5082^0.883501+0.000045*G5082^2)</f>
        <v>4.0483893609289862E-2</v>
      </c>
      <c r="O5082">
        <f t="shared" ref="O5082:O5087" si="2734">L5082*0.44*0.75</f>
        <v>1.3359684891065654E-2</v>
      </c>
      <c r="Q5082">
        <f t="shared" ref="Q5082:Q5087" si="2735">O5082*0.52</f>
        <v>6.9470361433541404E-3</v>
      </c>
      <c r="T5082">
        <f t="shared" ref="T5082:T5087" si="2736">(L5082*0.44*0.75)*(1+0.2)*0.52*3.67</f>
        <v>3.059474717533163E-2</v>
      </c>
    </row>
    <row r="5083" spans="1:20" x14ac:dyDescent="0.3">
      <c r="A5083" s="26">
        <v>39011</v>
      </c>
      <c r="B5083">
        <v>167</v>
      </c>
      <c r="C5083" t="s">
        <v>211</v>
      </c>
      <c r="D5083">
        <v>68</v>
      </c>
      <c r="E5083" t="s">
        <v>215</v>
      </c>
      <c r="F5083">
        <v>5</v>
      </c>
      <c r="G5083">
        <v>11</v>
      </c>
      <c r="H5083">
        <f t="shared" si="2711"/>
        <v>0.11</v>
      </c>
      <c r="I5083">
        <v>5.8</v>
      </c>
      <c r="J5083">
        <v>1.6</v>
      </c>
      <c r="K5083">
        <f t="shared" si="2712"/>
        <v>9.503339999999999E-3</v>
      </c>
      <c r="L5083">
        <f t="shared" si="2733"/>
        <v>3.3093816559261802E-2</v>
      </c>
      <c r="O5083">
        <f t="shared" si="2734"/>
        <v>1.0920959464556394E-2</v>
      </c>
      <c r="Q5083">
        <f t="shared" si="2735"/>
        <v>5.6788989215693251E-3</v>
      </c>
      <c r="T5083">
        <f t="shared" si="2736"/>
        <v>2.5009870850591306E-2</v>
      </c>
    </row>
    <row r="5084" spans="1:20" x14ac:dyDescent="0.3">
      <c r="A5084" s="26">
        <v>39011</v>
      </c>
      <c r="B5084">
        <v>167</v>
      </c>
      <c r="C5084" t="s">
        <v>211</v>
      </c>
      <c r="D5084">
        <v>69</v>
      </c>
      <c r="E5084" t="s">
        <v>215</v>
      </c>
      <c r="F5084">
        <v>3</v>
      </c>
      <c r="G5084">
        <v>8.8000000000000007</v>
      </c>
      <c r="H5084">
        <f t="shared" si="2711"/>
        <v>8.8000000000000009E-2</v>
      </c>
      <c r="I5084">
        <v>3.6</v>
      </c>
      <c r="J5084">
        <v>1.4</v>
      </c>
      <c r="K5084">
        <f t="shared" si="2712"/>
        <v>6.0821376000000016E-3</v>
      </c>
      <c r="L5084">
        <f t="shared" si="2733"/>
        <v>1.4028181573934971E-2</v>
      </c>
      <c r="O5084">
        <f t="shared" si="2734"/>
        <v>4.6292999193985407E-3</v>
      </c>
      <c r="Q5084">
        <f t="shared" si="2735"/>
        <v>2.4072359580872412E-3</v>
      </c>
      <c r="T5084">
        <f t="shared" si="2736"/>
        <v>1.0601467159416211E-2</v>
      </c>
    </row>
    <row r="5085" spans="1:20" x14ac:dyDescent="0.3">
      <c r="A5085" s="26">
        <v>39011</v>
      </c>
      <c r="B5085">
        <v>167</v>
      </c>
      <c r="C5085" t="s">
        <v>211</v>
      </c>
      <c r="D5085">
        <v>70</v>
      </c>
      <c r="E5085" t="s">
        <v>215</v>
      </c>
      <c r="F5085">
        <v>3</v>
      </c>
      <c r="G5085">
        <v>8</v>
      </c>
      <c r="H5085">
        <f t="shared" si="2711"/>
        <v>0.08</v>
      </c>
      <c r="I5085">
        <v>3.4</v>
      </c>
      <c r="J5085">
        <v>1.4</v>
      </c>
      <c r="K5085">
        <f t="shared" si="2712"/>
        <v>5.0265600000000002E-3</v>
      </c>
      <c r="L5085">
        <f t="shared" si="2733"/>
        <v>1.1066801843963499E-2</v>
      </c>
      <c r="O5085">
        <f t="shared" si="2734"/>
        <v>3.6520446085079542E-3</v>
      </c>
      <c r="Q5085">
        <f t="shared" si="2735"/>
        <v>1.8990631964241362E-3</v>
      </c>
      <c r="T5085">
        <f t="shared" si="2736"/>
        <v>8.3634743170518961E-3</v>
      </c>
    </row>
    <row r="5086" spans="1:20" x14ac:dyDescent="0.3">
      <c r="A5086" s="26">
        <v>39011</v>
      </c>
      <c r="B5086">
        <v>167</v>
      </c>
      <c r="C5086" t="s">
        <v>211</v>
      </c>
      <c r="D5086">
        <v>71</v>
      </c>
      <c r="E5086" t="s">
        <v>215</v>
      </c>
      <c r="F5086">
        <v>4</v>
      </c>
      <c r="G5086">
        <v>10</v>
      </c>
      <c r="H5086">
        <f t="shared" si="2711"/>
        <v>0.1</v>
      </c>
      <c r="I5086">
        <v>4.5999999999999996</v>
      </c>
      <c r="J5086">
        <v>2.4</v>
      </c>
      <c r="K5086">
        <f t="shared" si="2712"/>
        <v>7.8540000000000016E-3</v>
      </c>
      <c r="L5086">
        <f t="shared" si="2733"/>
        <v>2.2374728343819657E-2</v>
      </c>
      <c r="O5086">
        <f t="shared" si="2734"/>
        <v>7.3836603534604868E-3</v>
      </c>
      <c r="Q5086">
        <f t="shared" si="2735"/>
        <v>3.8395033837994533E-3</v>
      </c>
      <c r="T5086">
        <f t="shared" si="2736"/>
        <v>1.690917290225279E-2</v>
      </c>
    </row>
    <row r="5087" spans="1:20" x14ac:dyDescent="0.3">
      <c r="A5087" s="26">
        <v>39011</v>
      </c>
      <c r="B5087">
        <v>167</v>
      </c>
      <c r="C5087" t="s">
        <v>211</v>
      </c>
      <c r="D5087">
        <v>72</v>
      </c>
      <c r="E5087" t="s">
        <v>215</v>
      </c>
      <c r="F5087">
        <v>5</v>
      </c>
      <c r="G5087">
        <v>8</v>
      </c>
      <c r="H5087">
        <f t="shared" si="2711"/>
        <v>0.08</v>
      </c>
      <c r="I5087">
        <v>3.4</v>
      </c>
      <c r="J5087">
        <v>1.8</v>
      </c>
      <c r="K5087">
        <f t="shared" si="2712"/>
        <v>5.0265600000000002E-3</v>
      </c>
      <c r="L5087">
        <f t="shared" si="2733"/>
        <v>1.1066801843963499E-2</v>
      </c>
      <c r="O5087">
        <f t="shared" si="2734"/>
        <v>3.6520446085079542E-3</v>
      </c>
      <c r="Q5087">
        <f t="shared" si="2735"/>
        <v>1.8990631964241362E-3</v>
      </c>
      <c r="T5087">
        <f t="shared" si="2736"/>
        <v>8.3634743170518961E-3</v>
      </c>
    </row>
    <row r="5088" spans="1:20" x14ac:dyDescent="0.3">
      <c r="A5088" s="26">
        <v>39011</v>
      </c>
      <c r="B5088">
        <v>167</v>
      </c>
      <c r="C5088" t="s">
        <v>211</v>
      </c>
      <c r="D5088">
        <v>73</v>
      </c>
      <c r="E5088" t="s">
        <v>213</v>
      </c>
      <c r="F5088">
        <v>7</v>
      </c>
      <c r="G5088">
        <v>9</v>
      </c>
      <c r="H5088">
        <f t="shared" si="2711"/>
        <v>0.09</v>
      </c>
      <c r="I5088">
        <v>1.6</v>
      </c>
      <c r="J5088">
        <v>0</v>
      </c>
      <c r="K5088">
        <f t="shared" si="2712"/>
        <v>6.3617399999999994E-3</v>
      </c>
      <c r="L5088">
        <f>0.000084*(G5088^1.894314*I5088^0.808223+0.000031*G5088^2)</f>
        <v>7.8867906107637671E-3</v>
      </c>
      <c r="O5088">
        <f>L5088*0.66*1.07</f>
        <v>5.5696515293213733E-3</v>
      </c>
      <c r="Q5088">
        <f>O5088*0.531</f>
        <v>2.9574849620696494E-3</v>
      </c>
      <c r="T5088">
        <f>(L5088*0.66*1.07)*(1+0.2)*0.531*3.67</f>
        <v>1.3024763772954737E-2</v>
      </c>
    </row>
    <row r="5089" spans="1:20" x14ac:dyDescent="0.3">
      <c r="A5089" s="26">
        <v>39011</v>
      </c>
      <c r="B5089">
        <v>167</v>
      </c>
      <c r="C5089" t="s">
        <v>211</v>
      </c>
      <c r="D5089">
        <v>74</v>
      </c>
      <c r="E5089" t="s">
        <v>215</v>
      </c>
      <c r="F5089">
        <v>4</v>
      </c>
      <c r="G5089">
        <v>9</v>
      </c>
      <c r="H5089">
        <f t="shared" si="2711"/>
        <v>0.09</v>
      </c>
      <c r="I5089">
        <v>4.4000000000000004</v>
      </c>
      <c r="J5089">
        <v>1.6</v>
      </c>
      <c r="K5089">
        <f t="shared" si="2712"/>
        <v>6.3617399999999994E-3</v>
      </c>
      <c r="L5089">
        <f t="shared" ref="L5089:L5090" si="2737">0.000064*(G5089^1.958025*I5089^0.883501+0.000045*G5089^2)</f>
        <v>1.7502800193203279E-2</v>
      </c>
      <c r="O5089">
        <f>L5089*0.44*0.75</f>
        <v>5.7759240637570821E-3</v>
      </c>
      <c r="Q5089">
        <f t="shared" ref="Q5089:Q5090" si="2738">O5089*0.52</f>
        <v>3.003480513153683E-3</v>
      </c>
      <c r="T5089">
        <f>(L5089*0.44*0.75)*(1+0.2)*0.52*3.67</f>
        <v>1.3227328179928818E-2</v>
      </c>
    </row>
    <row r="5090" spans="1:20" x14ac:dyDescent="0.3">
      <c r="A5090" s="26">
        <v>39011</v>
      </c>
      <c r="B5090">
        <v>167</v>
      </c>
      <c r="C5090" t="s">
        <v>211</v>
      </c>
      <c r="D5090">
        <v>75</v>
      </c>
      <c r="E5090" t="s">
        <v>215</v>
      </c>
      <c r="F5090">
        <v>5</v>
      </c>
      <c r="G5090">
        <v>7.5</v>
      </c>
      <c r="H5090">
        <f t="shared" si="2711"/>
        <v>7.4999999999999997E-2</v>
      </c>
      <c r="I5090">
        <v>3.6</v>
      </c>
      <c r="J5090">
        <v>1.8</v>
      </c>
      <c r="K5090">
        <f t="shared" si="2712"/>
        <v>4.4178749999999999E-3</v>
      </c>
      <c r="L5090">
        <f t="shared" si="2737"/>
        <v>1.0258231094092424E-2</v>
      </c>
      <c r="O5090">
        <f>L5090*0.44*0.75</f>
        <v>3.3852162610504997E-3</v>
      </c>
      <c r="Q5090">
        <f t="shared" si="2738"/>
        <v>1.7603124557462599E-3</v>
      </c>
      <c r="T5090">
        <f>(L5090*0.44*0.75)*(1+0.2)*0.52*3.67</f>
        <v>7.7524160551065285E-3</v>
      </c>
    </row>
    <row r="5091" spans="1:20" x14ac:dyDescent="0.3">
      <c r="A5091" s="26">
        <v>39011</v>
      </c>
      <c r="B5091">
        <v>167</v>
      </c>
      <c r="C5091" t="s">
        <v>211</v>
      </c>
      <c r="D5091">
        <v>76</v>
      </c>
      <c r="E5091" t="s">
        <v>213</v>
      </c>
      <c r="F5091">
        <v>1</v>
      </c>
      <c r="G5091">
        <v>17</v>
      </c>
      <c r="H5091">
        <f t="shared" si="2711"/>
        <v>0.17</v>
      </c>
      <c r="I5091">
        <v>7.6</v>
      </c>
      <c r="J5091">
        <v>1.4</v>
      </c>
      <c r="K5091">
        <f t="shared" si="2712"/>
        <v>2.2698060000000003E-2</v>
      </c>
      <c r="L5091">
        <f t="shared" ref="L5091:L5092" si="2739">0.000084*(G5091^1.894314*I5091^0.808223+0.000031*G5091^2)</f>
        <v>9.2690075131502223E-2</v>
      </c>
      <c r="O5091">
        <f>L5091*0.66*1.07</f>
        <v>6.5457731057866869E-2</v>
      </c>
      <c r="Q5091">
        <f t="shared" ref="Q5091:Q5092" si="2740">O5091*0.531</f>
        <v>3.4758055191727311E-2</v>
      </c>
      <c r="T5091">
        <f>(L5091*0.66*1.07)*(1+0.2)*0.531*3.67</f>
        <v>0.15307447506436705</v>
      </c>
    </row>
    <row r="5092" spans="1:20" x14ac:dyDescent="0.3">
      <c r="A5092" s="26">
        <v>39011</v>
      </c>
      <c r="B5092">
        <v>167</v>
      </c>
      <c r="C5092" t="s">
        <v>211</v>
      </c>
      <c r="D5092">
        <v>77</v>
      </c>
      <c r="E5092" t="s">
        <v>213</v>
      </c>
      <c r="F5092">
        <v>5</v>
      </c>
      <c r="G5092">
        <v>16.5</v>
      </c>
      <c r="H5092">
        <f t="shared" si="2711"/>
        <v>0.16500000000000001</v>
      </c>
      <c r="I5092">
        <v>7</v>
      </c>
      <c r="J5092">
        <v>1.4</v>
      </c>
      <c r="K5092">
        <f t="shared" si="2712"/>
        <v>2.1382515000000001E-2</v>
      </c>
      <c r="L5092">
        <f t="shared" si="2739"/>
        <v>8.1961065587649831E-2</v>
      </c>
      <c r="O5092">
        <f>L5092*0.66*1.07</f>
        <v>5.7880904517998322E-2</v>
      </c>
      <c r="Q5092">
        <f t="shared" si="2740"/>
        <v>3.0734760299057109E-2</v>
      </c>
      <c r="T5092">
        <f>(L5092*0.66*1.07)*(1+0.2)*0.531*3.67</f>
        <v>0.13535588435704751</v>
      </c>
    </row>
    <row r="5093" spans="1:20" x14ac:dyDescent="0.3">
      <c r="A5093" s="26">
        <v>39011</v>
      </c>
      <c r="B5093">
        <v>167</v>
      </c>
      <c r="C5093" t="s">
        <v>211</v>
      </c>
      <c r="D5093">
        <v>78</v>
      </c>
      <c r="E5093" t="s">
        <v>215</v>
      </c>
      <c r="F5093">
        <v>3</v>
      </c>
      <c r="G5093">
        <v>8.4</v>
      </c>
      <c r="H5093">
        <f t="shared" si="2711"/>
        <v>8.4000000000000005E-2</v>
      </c>
      <c r="I5093">
        <v>3</v>
      </c>
      <c r="J5093">
        <v>1.8</v>
      </c>
      <c r="K5093">
        <f t="shared" si="2712"/>
        <v>5.5417824000000004E-3</v>
      </c>
      <c r="L5093">
        <f t="shared" ref="L5093:L5097" si="2741">0.000064*(G5093^1.958025*I5093^0.883501+0.000045*G5093^2)</f>
        <v>1.0901521719899276E-2</v>
      </c>
      <c r="O5093">
        <f>L5093*0.44*0.75</f>
        <v>3.5975021675667611E-3</v>
      </c>
      <c r="Q5093">
        <f t="shared" ref="Q5093:Q5097" si="2742">O5093*0.52</f>
        <v>1.8707011271347157E-3</v>
      </c>
      <c r="T5093">
        <f>(L5093*0.44*0.75)*(1+0.2)*0.52*3.67</f>
        <v>8.2385677639012882E-3</v>
      </c>
    </row>
    <row r="5094" spans="1:20" x14ac:dyDescent="0.3">
      <c r="A5094" s="26">
        <v>39011</v>
      </c>
      <c r="B5094">
        <v>167</v>
      </c>
      <c r="C5094" t="s">
        <v>211</v>
      </c>
      <c r="D5094">
        <v>79</v>
      </c>
      <c r="E5094" t="s">
        <v>215</v>
      </c>
      <c r="F5094">
        <v>5</v>
      </c>
      <c r="G5094">
        <v>8.5</v>
      </c>
      <c r="H5094">
        <f t="shared" si="2711"/>
        <v>8.5000000000000006E-2</v>
      </c>
      <c r="I5094">
        <v>3.8</v>
      </c>
      <c r="J5094">
        <v>2</v>
      </c>
      <c r="K5094">
        <f t="shared" si="2712"/>
        <v>5.6745150000000006E-3</v>
      </c>
      <c r="L5094">
        <f t="shared" si="2741"/>
        <v>1.3748376805136395E-2</v>
      </c>
      <c r="O5094">
        <f>L5094*0.44*0.75</f>
        <v>4.53696434569501E-3</v>
      </c>
      <c r="Q5094">
        <f t="shared" si="2742"/>
        <v>2.3592214597614055E-3</v>
      </c>
      <c r="T5094">
        <f>(L5094*0.44*0.75)*(1+0.2)*0.52*3.67</f>
        <v>1.0390011308789228E-2</v>
      </c>
    </row>
    <row r="5095" spans="1:20" x14ac:dyDescent="0.3">
      <c r="A5095" s="26">
        <v>39011</v>
      </c>
      <c r="B5095">
        <v>167</v>
      </c>
      <c r="C5095" t="s">
        <v>211</v>
      </c>
      <c r="D5095">
        <v>80</v>
      </c>
      <c r="E5095" t="s">
        <v>215</v>
      </c>
      <c r="F5095">
        <v>4</v>
      </c>
      <c r="G5095">
        <v>9</v>
      </c>
      <c r="H5095">
        <f t="shared" si="2711"/>
        <v>0.09</v>
      </c>
      <c r="I5095">
        <v>5.4</v>
      </c>
      <c r="J5095">
        <v>1.8</v>
      </c>
      <c r="K5095">
        <f t="shared" si="2712"/>
        <v>6.3617399999999994E-3</v>
      </c>
      <c r="L5095">
        <f t="shared" si="2741"/>
        <v>2.0974234200387867E-2</v>
      </c>
      <c r="O5095">
        <f>L5095*0.44*0.75</f>
        <v>6.9214972861279967E-3</v>
      </c>
      <c r="Q5095">
        <f t="shared" si="2742"/>
        <v>3.5991785887865583E-3</v>
      </c>
      <c r="T5095">
        <f>(L5095*0.44*0.75)*(1+0.2)*0.52*3.67</f>
        <v>1.5850782505016005E-2</v>
      </c>
    </row>
    <row r="5096" spans="1:20" x14ac:dyDescent="0.3">
      <c r="A5096" s="26">
        <v>39011</v>
      </c>
      <c r="B5096">
        <v>167</v>
      </c>
      <c r="C5096" t="s">
        <v>211</v>
      </c>
      <c r="D5096">
        <v>81</v>
      </c>
      <c r="E5096" t="s">
        <v>215</v>
      </c>
      <c r="F5096">
        <v>3</v>
      </c>
      <c r="G5096">
        <v>7.5</v>
      </c>
      <c r="H5096">
        <f t="shared" si="2711"/>
        <v>7.4999999999999997E-2</v>
      </c>
      <c r="I5096">
        <v>3.4</v>
      </c>
      <c r="J5096">
        <v>1.6</v>
      </c>
      <c r="K5096">
        <f t="shared" si="2712"/>
        <v>4.4178749999999999E-3</v>
      </c>
      <c r="L5096">
        <f t="shared" si="2741"/>
        <v>9.7530662142920853E-3</v>
      </c>
      <c r="O5096">
        <f>L5096*0.44*0.75</f>
        <v>3.2185118507163882E-3</v>
      </c>
      <c r="Q5096">
        <f t="shared" si="2742"/>
        <v>1.673626162372522E-3</v>
      </c>
      <c r="T5096">
        <f>(L5096*0.44*0.75)*(1+0.2)*0.52*3.67</f>
        <v>7.3706496190885868E-3</v>
      </c>
    </row>
    <row r="5097" spans="1:20" x14ac:dyDescent="0.3">
      <c r="A5097" s="26">
        <v>39011</v>
      </c>
      <c r="B5097">
        <v>167</v>
      </c>
      <c r="C5097" t="s">
        <v>211</v>
      </c>
      <c r="D5097">
        <v>82</v>
      </c>
      <c r="E5097" t="s">
        <v>215</v>
      </c>
      <c r="F5097">
        <v>3</v>
      </c>
      <c r="G5097">
        <v>7.5</v>
      </c>
      <c r="H5097">
        <f t="shared" si="2711"/>
        <v>7.4999999999999997E-2</v>
      </c>
      <c r="I5097">
        <v>4.8</v>
      </c>
      <c r="J5097">
        <v>1.4</v>
      </c>
      <c r="K5097">
        <f t="shared" si="2712"/>
        <v>4.4178749999999999E-3</v>
      </c>
      <c r="L5097">
        <f t="shared" si="2741"/>
        <v>1.3226789377163522E-2</v>
      </c>
      <c r="O5097">
        <f>L5097*0.44*0.75</f>
        <v>4.364840494463962E-3</v>
      </c>
      <c r="Q5097">
        <f t="shared" si="2742"/>
        <v>2.2697170571212605E-3</v>
      </c>
      <c r="T5097">
        <f>(L5097*0.44*0.75)*(1+0.2)*0.52*3.67</f>
        <v>9.9958339195620298E-3</v>
      </c>
    </row>
    <row r="5098" spans="1:20" x14ac:dyDescent="0.3">
      <c r="L5098">
        <f>SUBTOTAL(9,L11:L5075)</f>
        <v>733.68924632264202</v>
      </c>
    </row>
    <row r="5099" spans="1:20" x14ac:dyDescent="0.3">
      <c r="L5099">
        <f>SUBTOTAL(9,L51:L5013)</f>
        <v>718.20320920607139</v>
      </c>
    </row>
    <row r="5100" spans="1:20" s="13" customFormat="1" x14ac:dyDescent="0.3">
      <c r="A5100" s="29"/>
      <c r="E5100" s="13" t="s">
        <v>258</v>
      </c>
      <c r="L5100" s="13">
        <f>SUBTOTAL(9,L2:L5099)</f>
        <v>737.11490658287744</v>
      </c>
      <c r="O5100" s="13">
        <f t="shared" ref="O5100:T5100" si="2743">SUBTOTAL(9,O1067:O4932)</f>
        <v>231.89682558094864</v>
      </c>
      <c r="Q5100" s="13">
        <f t="shared" si="2743"/>
        <v>121.16157883408763</v>
      </c>
      <c r="T5100" s="13">
        <f t="shared" si="2743"/>
        <v>535.03744816898177</v>
      </c>
    </row>
  </sheetData>
  <autoFilter ref="A1:J5099" xr:uid="{00000000-0009-0000-0000-000004000000}"/>
  <pageMargins left="0.7" right="0.7" top="0.75" bottom="0.75" header="0.3" footer="0.3"/>
  <pageSetup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D00E-322B-49A0-B139-41FD7AF28079}">
  <dimension ref="A2:C5"/>
  <sheetViews>
    <sheetView workbookViewId="0">
      <selection activeCell="D12" sqref="D12"/>
    </sheetView>
  </sheetViews>
  <sheetFormatPr defaultColWidth="11.5546875" defaultRowHeight="14.4" x14ac:dyDescent="0.3"/>
  <cols>
    <col min="1" max="1" width="17.88671875" bestFit="1" customWidth="1"/>
  </cols>
  <sheetData>
    <row r="2" spans="1:3" x14ac:dyDescent="0.3">
      <c r="B2" s="35" t="s">
        <v>260</v>
      </c>
      <c r="C2" s="35"/>
    </row>
    <row r="3" spans="1:3" x14ac:dyDescent="0.3">
      <c r="A3" t="s">
        <v>259</v>
      </c>
      <c r="B3" t="s">
        <v>251</v>
      </c>
      <c r="C3" t="s">
        <v>257</v>
      </c>
    </row>
    <row r="4" spans="1:3" x14ac:dyDescent="0.3">
      <c r="A4" t="s">
        <v>219</v>
      </c>
      <c r="B4">
        <v>1.6045827997882147</v>
      </c>
      <c r="C4">
        <v>7.0665826502672964</v>
      </c>
    </row>
    <row r="5" spans="1:3" x14ac:dyDescent="0.3">
      <c r="A5" t="s">
        <v>229</v>
      </c>
      <c r="B5" s="13">
        <v>0.13022046962997302</v>
      </c>
      <c r="C5" s="13">
        <v>0.55859507946467646</v>
      </c>
    </row>
  </sheetData>
  <mergeCells count="1">
    <mergeCell ref="B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2"/>
  <sheetViews>
    <sheetView workbookViewId="0">
      <selection activeCell="G2" sqref="G2:J2"/>
    </sheetView>
  </sheetViews>
  <sheetFormatPr defaultColWidth="11.5546875" defaultRowHeight="14.4" x14ac:dyDescent="0.3"/>
  <cols>
    <col min="1" max="1" width="32" customWidth="1"/>
    <col min="2" max="2" width="50.5546875" customWidth="1"/>
    <col min="5" max="5" width="9.6640625" customWidth="1"/>
    <col min="7" max="7" width="17.109375" bestFit="1" customWidth="1"/>
    <col min="10" max="10" width="59.44140625" customWidth="1"/>
  </cols>
  <sheetData>
    <row r="1" spans="1:10" x14ac:dyDescent="0.3">
      <c r="A1" s="35" t="s">
        <v>243</v>
      </c>
      <c r="B1" s="35"/>
      <c r="C1" s="35"/>
      <c r="D1" s="35"/>
      <c r="E1" s="35"/>
      <c r="F1" s="35" t="s">
        <v>249</v>
      </c>
      <c r="G1" s="35"/>
      <c r="H1" s="35"/>
      <c r="I1" s="35"/>
      <c r="J1" s="35"/>
    </row>
    <row r="2" spans="1:10" x14ac:dyDescent="0.3">
      <c r="B2" s="35" t="s">
        <v>247</v>
      </c>
      <c r="C2" s="35"/>
      <c r="D2" s="35"/>
      <c r="G2" s="35" t="s">
        <v>247</v>
      </c>
      <c r="H2" s="35"/>
      <c r="I2" s="35"/>
      <c r="J2" s="35"/>
    </row>
    <row r="3" spans="1:10" x14ac:dyDescent="0.3">
      <c r="A3" t="s">
        <v>242</v>
      </c>
      <c r="B3" t="s">
        <v>244</v>
      </c>
    </row>
    <row r="4" spans="1:10" ht="15.6" x14ac:dyDescent="0.3">
      <c r="A4" s="31" t="s">
        <v>212</v>
      </c>
      <c r="G4" t="s">
        <v>242</v>
      </c>
      <c r="H4" t="s">
        <v>244</v>
      </c>
    </row>
    <row r="5" spans="1:10" x14ac:dyDescent="0.3">
      <c r="G5" t="s">
        <v>212</v>
      </c>
    </row>
    <row r="6" spans="1:10" ht="15.6" x14ac:dyDescent="0.3">
      <c r="A6" s="31" t="s">
        <v>218</v>
      </c>
    </row>
    <row r="7" spans="1:10" ht="15.6" x14ac:dyDescent="0.3">
      <c r="G7" s="31" t="s">
        <v>218</v>
      </c>
    </row>
    <row r="8" spans="1:10" ht="15.6" x14ac:dyDescent="0.3">
      <c r="A8" s="30" t="s">
        <v>217</v>
      </c>
      <c r="B8" s="31"/>
    </row>
    <row r="9" spans="1:10" ht="15" x14ac:dyDescent="0.3">
      <c r="G9" s="30" t="s">
        <v>217</v>
      </c>
    </row>
    <row r="10" spans="1:10" ht="15.6" x14ac:dyDescent="0.3">
      <c r="A10" s="31" t="s">
        <v>215</v>
      </c>
    </row>
    <row r="11" spans="1:10" ht="31.2" x14ac:dyDescent="0.3">
      <c r="G11" s="31" t="s">
        <v>215</v>
      </c>
    </row>
    <row r="12" spans="1:10" ht="15.6" x14ac:dyDescent="0.3">
      <c r="A12" s="31" t="s">
        <v>216</v>
      </c>
      <c r="B12" s="31"/>
    </row>
    <row r="13" spans="1:10" ht="31.2" x14ac:dyDescent="0.3">
      <c r="A13" s="31"/>
      <c r="G13" s="31" t="s">
        <v>216</v>
      </c>
    </row>
    <row r="14" spans="1:10" ht="15.6" x14ac:dyDescent="0.3">
      <c r="A14" s="31" t="s">
        <v>214</v>
      </c>
    </row>
    <row r="15" spans="1:10" ht="31.2" x14ac:dyDescent="0.3">
      <c r="G15" s="31" t="s">
        <v>214</v>
      </c>
    </row>
    <row r="16" spans="1:10" ht="15.6" x14ac:dyDescent="0.3">
      <c r="A16" s="31" t="s">
        <v>222</v>
      </c>
    </row>
    <row r="17" spans="1:7" ht="31.2" x14ac:dyDescent="0.3">
      <c r="G17" s="31" t="s">
        <v>222</v>
      </c>
    </row>
    <row r="18" spans="1:7" ht="15.6" x14ac:dyDescent="0.3">
      <c r="A18" s="31" t="s">
        <v>223</v>
      </c>
      <c r="B18" s="31"/>
    </row>
    <row r="19" spans="1:7" ht="31.2" x14ac:dyDescent="0.3">
      <c r="B19" s="30"/>
      <c r="G19" s="31" t="s">
        <v>223</v>
      </c>
    </row>
    <row r="20" spans="1:7" ht="30" x14ac:dyDescent="0.3">
      <c r="A20" s="30" t="s">
        <v>245</v>
      </c>
    </row>
    <row r="21" spans="1:7" ht="75" x14ac:dyDescent="0.3">
      <c r="A21" s="30" t="s">
        <v>246</v>
      </c>
    </row>
    <row r="22" spans="1:7" ht="45" x14ac:dyDescent="0.3">
      <c r="A22" s="30" t="s">
        <v>248</v>
      </c>
    </row>
  </sheetData>
  <mergeCells count="4">
    <mergeCell ref="A1:E1"/>
    <mergeCell ref="B2:D2"/>
    <mergeCell ref="F1:J1"/>
    <mergeCell ref="G2:J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L91"/>
  <sheetViews>
    <sheetView workbookViewId="0">
      <selection activeCell="AK88" sqref="AK88:AK90"/>
    </sheetView>
  </sheetViews>
  <sheetFormatPr defaultColWidth="11.5546875" defaultRowHeight="14.4" x14ac:dyDescent="0.3"/>
  <cols>
    <col min="1" max="1" width="17.5546875" bestFit="1" customWidth="1"/>
    <col min="2" max="2" width="22.44140625" bestFit="1" customWidth="1"/>
    <col min="3" max="37" width="8" customWidth="1"/>
    <col min="38" max="38" width="12.5546875" bestFit="1" customWidth="1"/>
  </cols>
  <sheetData>
    <row r="3" spans="1:38" x14ac:dyDescent="0.3">
      <c r="A3" s="23" t="s">
        <v>205</v>
      </c>
      <c r="B3" s="23" t="s">
        <v>203</v>
      </c>
    </row>
    <row r="4" spans="1:38" x14ac:dyDescent="0.3">
      <c r="A4" s="23" t="s">
        <v>206</v>
      </c>
      <c r="B4" t="s">
        <v>136</v>
      </c>
      <c r="C4" t="s">
        <v>137</v>
      </c>
      <c r="D4" t="s">
        <v>138</v>
      </c>
      <c r="E4" t="s">
        <v>140</v>
      </c>
      <c r="F4" t="s">
        <v>142</v>
      </c>
      <c r="G4" t="s">
        <v>143</v>
      </c>
      <c r="H4" t="s">
        <v>145</v>
      </c>
      <c r="I4" t="s">
        <v>146</v>
      </c>
      <c r="J4" t="s">
        <v>147</v>
      </c>
      <c r="K4" t="s">
        <v>148</v>
      </c>
      <c r="L4" t="s">
        <v>149</v>
      </c>
      <c r="M4" t="s">
        <v>150</v>
      </c>
      <c r="N4" t="s">
        <v>151</v>
      </c>
      <c r="O4" t="s">
        <v>152</v>
      </c>
      <c r="P4" t="s">
        <v>153</v>
      </c>
      <c r="Q4" t="s">
        <v>154</v>
      </c>
      <c r="R4" t="s">
        <v>155</v>
      </c>
      <c r="S4" t="s">
        <v>156</v>
      </c>
      <c r="T4" t="s">
        <v>157</v>
      </c>
      <c r="U4" t="s">
        <v>158</v>
      </c>
      <c r="V4" t="s">
        <v>159</v>
      </c>
      <c r="W4" t="s">
        <v>161</v>
      </c>
      <c r="X4" t="s">
        <v>162</v>
      </c>
      <c r="Y4" t="s">
        <v>163</v>
      </c>
      <c r="Z4" t="s">
        <v>164</v>
      </c>
      <c r="AA4" t="s">
        <v>166</v>
      </c>
      <c r="AB4" t="s">
        <v>192</v>
      </c>
      <c r="AC4" t="s">
        <v>167</v>
      </c>
      <c r="AD4" t="s">
        <v>168</v>
      </c>
      <c r="AE4" t="s">
        <v>194</v>
      </c>
      <c r="AF4" t="s">
        <v>195</v>
      </c>
      <c r="AG4" t="s">
        <v>196</v>
      </c>
      <c r="AH4" t="s">
        <v>197</v>
      </c>
      <c r="AI4" t="s">
        <v>200</v>
      </c>
      <c r="AJ4" t="s">
        <v>201</v>
      </c>
      <c r="AK4" t="s">
        <v>169</v>
      </c>
      <c r="AL4" t="s">
        <v>204</v>
      </c>
    </row>
    <row r="5" spans="1:38" x14ac:dyDescent="0.3">
      <c r="A5" s="25">
        <v>48</v>
      </c>
      <c r="B5" s="24">
        <v>48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>
        <v>48</v>
      </c>
    </row>
    <row r="6" spans="1:38" x14ac:dyDescent="0.3">
      <c r="A6" s="25">
        <v>49</v>
      </c>
      <c r="B6" s="24">
        <v>49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>
        <v>49</v>
      </c>
    </row>
    <row r="7" spans="1:38" x14ac:dyDescent="0.3">
      <c r="A7" s="25">
        <v>50</v>
      </c>
      <c r="B7" s="24"/>
      <c r="C7" s="24">
        <v>50</v>
      </c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>
        <v>50</v>
      </c>
    </row>
    <row r="8" spans="1:38" x14ac:dyDescent="0.3">
      <c r="A8" s="25">
        <v>51</v>
      </c>
      <c r="B8" s="24"/>
      <c r="C8" s="24">
        <v>51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>
        <v>51</v>
      </c>
    </row>
    <row r="9" spans="1:38" x14ac:dyDescent="0.3">
      <c r="A9" s="25">
        <v>52</v>
      </c>
      <c r="B9" s="24"/>
      <c r="C9" s="24">
        <v>52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>
        <v>52</v>
      </c>
    </row>
    <row r="10" spans="1:38" x14ac:dyDescent="0.3">
      <c r="A10" s="25">
        <v>53</v>
      </c>
      <c r="B10" s="24"/>
      <c r="C10" s="24"/>
      <c r="D10" s="24">
        <v>53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>
        <v>53</v>
      </c>
    </row>
    <row r="11" spans="1:38" x14ac:dyDescent="0.3">
      <c r="A11" s="25">
        <v>54</v>
      </c>
      <c r="B11" s="24"/>
      <c r="C11" s="24"/>
      <c r="D11" s="24">
        <v>54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>
        <v>54</v>
      </c>
    </row>
    <row r="12" spans="1:38" x14ac:dyDescent="0.3">
      <c r="A12" s="25">
        <v>81</v>
      </c>
      <c r="B12" s="24"/>
      <c r="C12" s="24"/>
      <c r="D12" s="24"/>
      <c r="E12" s="24">
        <v>81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>
        <v>81</v>
      </c>
    </row>
    <row r="13" spans="1:38" x14ac:dyDescent="0.3">
      <c r="A13" s="25">
        <v>82</v>
      </c>
      <c r="B13" s="24"/>
      <c r="C13" s="24"/>
      <c r="D13" s="24"/>
      <c r="E13" s="24">
        <v>82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>
        <v>82</v>
      </c>
    </row>
    <row r="14" spans="1:38" x14ac:dyDescent="0.3">
      <c r="A14" s="25">
        <v>83</v>
      </c>
      <c r="B14" s="24"/>
      <c r="C14" s="24"/>
      <c r="D14" s="24"/>
      <c r="E14" s="24"/>
      <c r="F14" s="24">
        <v>83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>
        <v>83</v>
      </c>
    </row>
    <row r="15" spans="1:38" x14ac:dyDescent="0.3">
      <c r="A15" s="25">
        <v>84</v>
      </c>
      <c r="B15" s="24"/>
      <c r="C15" s="24"/>
      <c r="D15" s="24"/>
      <c r="E15" s="24"/>
      <c r="F15" s="24">
        <v>84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>
        <v>84</v>
      </c>
    </row>
    <row r="16" spans="1:38" x14ac:dyDescent="0.3">
      <c r="A16" s="25">
        <v>85</v>
      </c>
      <c r="B16" s="24"/>
      <c r="C16" s="24"/>
      <c r="D16" s="24"/>
      <c r="E16" s="24"/>
      <c r="F16" s="24"/>
      <c r="G16" s="24">
        <v>85</v>
      </c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>
        <v>85</v>
      </c>
    </row>
    <row r="17" spans="1:38" x14ac:dyDescent="0.3">
      <c r="A17" s="25">
        <v>86</v>
      </c>
      <c r="B17" s="24"/>
      <c r="C17" s="24"/>
      <c r="D17" s="24"/>
      <c r="E17" s="24"/>
      <c r="F17" s="24"/>
      <c r="G17" s="24">
        <v>86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>
        <v>86</v>
      </c>
    </row>
    <row r="18" spans="1:38" x14ac:dyDescent="0.3">
      <c r="A18" s="25">
        <v>87</v>
      </c>
      <c r="B18" s="24"/>
      <c r="C18" s="24"/>
      <c r="D18" s="24"/>
      <c r="E18" s="24"/>
      <c r="F18" s="24"/>
      <c r="G18" s="24">
        <v>87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>
        <v>87</v>
      </c>
    </row>
    <row r="19" spans="1:38" x14ac:dyDescent="0.3">
      <c r="A19" s="25">
        <v>88</v>
      </c>
      <c r="B19" s="24"/>
      <c r="C19" s="24"/>
      <c r="D19" s="24"/>
      <c r="E19" s="24"/>
      <c r="F19" s="24"/>
      <c r="G19" s="24">
        <v>88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>
        <v>88</v>
      </c>
    </row>
    <row r="20" spans="1:38" x14ac:dyDescent="0.3">
      <c r="A20" s="25">
        <v>89</v>
      </c>
      <c r="B20" s="24"/>
      <c r="C20" s="24"/>
      <c r="D20" s="24"/>
      <c r="E20" s="24"/>
      <c r="F20" s="24"/>
      <c r="G20" s="24">
        <v>89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>
        <v>89</v>
      </c>
    </row>
    <row r="21" spans="1:38" x14ac:dyDescent="0.3">
      <c r="A21" s="25">
        <v>90</v>
      </c>
      <c r="B21" s="24"/>
      <c r="C21" s="24"/>
      <c r="D21" s="24"/>
      <c r="E21" s="24"/>
      <c r="F21" s="24"/>
      <c r="G21" s="24">
        <v>90</v>
      </c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>
        <v>90</v>
      </c>
    </row>
    <row r="22" spans="1:38" x14ac:dyDescent="0.3">
      <c r="A22" s="25">
        <v>91</v>
      </c>
      <c r="B22" s="24"/>
      <c r="C22" s="24"/>
      <c r="D22" s="24"/>
      <c r="E22" s="24"/>
      <c r="F22" s="24"/>
      <c r="G22" s="24"/>
      <c r="H22" s="24">
        <v>91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>
        <v>91</v>
      </c>
    </row>
    <row r="23" spans="1:38" x14ac:dyDescent="0.3">
      <c r="A23" s="25">
        <v>92</v>
      </c>
      <c r="B23" s="24"/>
      <c r="C23" s="24"/>
      <c r="D23" s="24"/>
      <c r="E23" s="24"/>
      <c r="F23" s="24"/>
      <c r="G23" s="24"/>
      <c r="H23" s="24">
        <v>92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>
        <v>92</v>
      </c>
    </row>
    <row r="24" spans="1:38" x14ac:dyDescent="0.3">
      <c r="A24" s="25">
        <v>93</v>
      </c>
      <c r="B24" s="24"/>
      <c r="C24" s="24"/>
      <c r="D24" s="24"/>
      <c r="E24" s="24"/>
      <c r="F24" s="24"/>
      <c r="G24" s="24"/>
      <c r="H24" s="24"/>
      <c r="I24" s="24">
        <v>93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>
        <v>93</v>
      </c>
    </row>
    <row r="25" spans="1:38" x14ac:dyDescent="0.3">
      <c r="A25" s="25">
        <v>94</v>
      </c>
      <c r="B25" s="24"/>
      <c r="C25" s="24"/>
      <c r="D25" s="24"/>
      <c r="E25" s="24"/>
      <c r="F25" s="24"/>
      <c r="G25" s="24"/>
      <c r="H25" s="24"/>
      <c r="I25" s="24">
        <v>94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>
        <v>94</v>
      </c>
    </row>
    <row r="26" spans="1:38" x14ac:dyDescent="0.3">
      <c r="A26" s="25">
        <v>95</v>
      </c>
      <c r="B26" s="24"/>
      <c r="C26" s="24"/>
      <c r="D26" s="24"/>
      <c r="E26" s="24"/>
      <c r="F26" s="24"/>
      <c r="G26" s="24"/>
      <c r="H26" s="24"/>
      <c r="I26" s="24"/>
      <c r="J26" s="24">
        <v>95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>
        <v>95</v>
      </c>
    </row>
    <row r="27" spans="1:38" x14ac:dyDescent="0.3">
      <c r="A27" s="25">
        <v>96</v>
      </c>
      <c r="B27" s="24"/>
      <c r="C27" s="24"/>
      <c r="D27" s="24"/>
      <c r="E27" s="24"/>
      <c r="F27" s="24"/>
      <c r="G27" s="24"/>
      <c r="H27" s="24"/>
      <c r="I27" s="24"/>
      <c r="J27" s="24">
        <v>96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>
        <v>96</v>
      </c>
    </row>
    <row r="28" spans="1:38" x14ac:dyDescent="0.3">
      <c r="A28" s="25">
        <v>97</v>
      </c>
      <c r="B28" s="24"/>
      <c r="C28" s="24"/>
      <c r="D28" s="24"/>
      <c r="E28" s="24"/>
      <c r="F28" s="24"/>
      <c r="G28" s="24"/>
      <c r="H28" s="24"/>
      <c r="I28" s="24"/>
      <c r="J28" s="24"/>
      <c r="K28" s="24">
        <v>97</v>
      </c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>
        <v>97</v>
      </c>
    </row>
    <row r="29" spans="1:38" x14ac:dyDescent="0.3">
      <c r="A29" s="25">
        <v>98</v>
      </c>
      <c r="B29" s="24"/>
      <c r="C29" s="24"/>
      <c r="D29" s="24"/>
      <c r="E29" s="24"/>
      <c r="F29" s="24"/>
      <c r="G29" s="24"/>
      <c r="H29" s="24"/>
      <c r="I29" s="24"/>
      <c r="J29" s="24"/>
      <c r="K29" s="24">
        <v>98</v>
      </c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>
        <v>98</v>
      </c>
    </row>
    <row r="30" spans="1:38" x14ac:dyDescent="0.3">
      <c r="A30" s="25">
        <v>99</v>
      </c>
      <c r="B30" s="24"/>
      <c r="C30" s="24"/>
      <c r="D30" s="24"/>
      <c r="E30" s="24"/>
      <c r="F30" s="24"/>
      <c r="G30" s="24"/>
      <c r="H30" s="24"/>
      <c r="I30" s="24"/>
      <c r="J30" s="24"/>
      <c r="K30" s="24">
        <v>99</v>
      </c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>
        <v>99</v>
      </c>
    </row>
    <row r="31" spans="1:38" x14ac:dyDescent="0.3">
      <c r="A31" s="25">
        <v>100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>
        <v>100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>
        <v>100</v>
      </c>
    </row>
    <row r="32" spans="1:38" x14ac:dyDescent="0.3">
      <c r="A32" s="25">
        <v>101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>
        <v>101</v>
      </c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>
        <v>101</v>
      </c>
    </row>
    <row r="33" spans="1:38" x14ac:dyDescent="0.3">
      <c r="A33" s="25">
        <v>102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>
        <v>102</v>
      </c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>
        <v>102</v>
      </c>
    </row>
    <row r="34" spans="1:38" x14ac:dyDescent="0.3">
      <c r="A34" s="25">
        <v>103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>
        <v>103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>
        <v>103</v>
      </c>
    </row>
    <row r="35" spans="1:38" x14ac:dyDescent="0.3">
      <c r="A35" s="25">
        <v>104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>
        <v>104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>
        <v>104</v>
      </c>
    </row>
    <row r="36" spans="1:38" x14ac:dyDescent="0.3">
      <c r="A36" s="25">
        <v>105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>
        <v>105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>
        <v>105</v>
      </c>
    </row>
    <row r="37" spans="1:38" x14ac:dyDescent="0.3">
      <c r="A37" s="25">
        <v>106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106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>
        <v>106</v>
      </c>
    </row>
    <row r="38" spans="1:38" x14ac:dyDescent="0.3">
      <c r="A38" s="25">
        <v>107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>
        <v>107</v>
      </c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>
        <v>107</v>
      </c>
    </row>
    <row r="39" spans="1:38" x14ac:dyDescent="0.3">
      <c r="A39" s="25">
        <v>108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>
        <v>108</v>
      </c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>
        <v>108</v>
      </c>
    </row>
    <row r="40" spans="1:38" x14ac:dyDescent="0.3">
      <c r="A40" s="25">
        <v>109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>
        <v>109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>
        <v>109</v>
      </c>
    </row>
    <row r="41" spans="1:38" x14ac:dyDescent="0.3">
      <c r="A41" s="25">
        <v>110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>
        <v>110</v>
      </c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>
        <v>110</v>
      </c>
    </row>
    <row r="42" spans="1:38" x14ac:dyDescent="0.3">
      <c r="A42" s="25">
        <v>111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>
        <v>111</v>
      </c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>
        <v>111</v>
      </c>
    </row>
    <row r="43" spans="1:38" x14ac:dyDescent="0.3">
      <c r="A43" s="25">
        <v>112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>
        <v>112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>
        <v>112</v>
      </c>
    </row>
    <row r="44" spans="1:38" x14ac:dyDescent="0.3">
      <c r="A44" s="25">
        <v>113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>
        <v>113</v>
      </c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>
        <v>113</v>
      </c>
    </row>
    <row r="45" spans="1:38" x14ac:dyDescent="0.3">
      <c r="A45" s="25">
        <v>114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>
        <v>114</v>
      </c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>
        <v>114</v>
      </c>
    </row>
    <row r="46" spans="1:38" x14ac:dyDescent="0.3">
      <c r="A46" s="25">
        <v>115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>
        <v>115</v>
      </c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>
        <v>115</v>
      </c>
    </row>
    <row r="47" spans="1:38" x14ac:dyDescent="0.3">
      <c r="A47" s="25">
        <v>116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>
        <v>116</v>
      </c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>
        <v>116</v>
      </c>
    </row>
    <row r="48" spans="1:38" x14ac:dyDescent="0.3">
      <c r="A48" s="25">
        <v>117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>
        <v>117</v>
      </c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>
        <v>117</v>
      </c>
    </row>
    <row r="49" spans="1:38" x14ac:dyDescent="0.3">
      <c r="A49" s="25">
        <v>118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>
        <v>118</v>
      </c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>
        <v>118</v>
      </c>
    </row>
    <row r="50" spans="1:38" x14ac:dyDescent="0.3">
      <c r="A50" s="25">
        <v>119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>
        <v>119</v>
      </c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>
        <v>119</v>
      </c>
    </row>
    <row r="51" spans="1:38" x14ac:dyDescent="0.3">
      <c r="A51" s="25">
        <v>120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>
        <v>120</v>
      </c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>
        <v>120</v>
      </c>
    </row>
    <row r="52" spans="1:38" x14ac:dyDescent="0.3">
      <c r="A52" s="25">
        <v>121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>
        <v>121</v>
      </c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>
        <v>121</v>
      </c>
    </row>
    <row r="53" spans="1:38" x14ac:dyDescent="0.3">
      <c r="A53" s="25">
        <v>122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>
        <v>122</v>
      </c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>
        <v>122</v>
      </c>
    </row>
    <row r="54" spans="1:38" x14ac:dyDescent="0.3">
      <c r="A54" s="25">
        <v>123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>
        <v>123</v>
      </c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>
        <v>123</v>
      </c>
    </row>
    <row r="55" spans="1:38" x14ac:dyDescent="0.3">
      <c r="A55" s="25">
        <v>124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>
        <v>124</v>
      </c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>
        <v>124</v>
      </c>
    </row>
    <row r="56" spans="1:38" x14ac:dyDescent="0.3">
      <c r="A56" s="25">
        <v>125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>
        <v>125</v>
      </c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>
        <v>125</v>
      </c>
    </row>
    <row r="57" spans="1:38" x14ac:dyDescent="0.3">
      <c r="A57" s="25">
        <v>126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>
        <v>126</v>
      </c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>
        <v>126</v>
      </c>
    </row>
    <row r="58" spans="1:38" x14ac:dyDescent="0.3">
      <c r="A58" s="25">
        <v>127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>
        <v>127</v>
      </c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>
        <v>127</v>
      </c>
    </row>
    <row r="59" spans="1:38" x14ac:dyDescent="0.3">
      <c r="A59" s="25">
        <v>128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>
        <v>128</v>
      </c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>
        <v>128</v>
      </c>
    </row>
    <row r="60" spans="1:38" x14ac:dyDescent="0.3">
      <c r="A60" s="25">
        <v>129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>
        <v>129</v>
      </c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>
        <v>129</v>
      </c>
    </row>
    <row r="61" spans="1:38" x14ac:dyDescent="0.3">
      <c r="A61" s="25">
        <v>130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>
        <v>130</v>
      </c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>
        <v>130</v>
      </c>
    </row>
    <row r="62" spans="1:38" x14ac:dyDescent="0.3">
      <c r="A62" s="25">
        <v>133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>
        <v>133</v>
      </c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>
        <v>133</v>
      </c>
    </row>
    <row r="63" spans="1:38" x14ac:dyDescent="0.3">
      <c r="A63" s="25">
        <v>134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>
        <v>134</v>
      </c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>
        <v>134</v>
      </c>
    </row>
    <row r="64" spans="1:38" x14ac:dyDescent="0.3">
      <c r="A64" s="25">
        <v>135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>
        <v>135</v>
      </c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>
        <v>135</v>
      </c>
    </row>
    <row r="65" spans="1:38" x14ac:dyDescent="0.3">
      <c r="A65" s="25">
        <v>136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>
        <v>136</v>
      </c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>
        <v>136</v>
      </c>
    </row>
    <row r="66" spans="1:38" x14ac:dyDescent="0.3">
      <c r="A66" s="25">
        <v>139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>
        <v>139</v>
      </c>
      <c r="AC66" s="24"/>
      <c r="AD66" s="24"/>
      <c r="AE66" s="24"/>
      <c r="AF66" s="24"/>
      <c r="AG66" s="24"/>
      <c r="AH66" s="24"/>
      <c r="AI66" s="24"/>
      <c r="AJ66" s="24"/>
      <c r="AK66" s="24"/>
      <c r="AL66" s="24">
        <v>139</v>
      </c>
    </row>
    <row r="67" spans="1:38" x14ac:dyDescent="0.3">
      <c r="A67" s="25">
        <v>140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>
        <v>140</v>
      </c>
      <c r="AC67" s="24"/>
      <c r="AD67" s="24"/>
      <c r="AE67" s="24"/>
      <c r="AF67" s="24"/>
      <c r="AG67" s="24"/>
      <c r="AH67" s="24"/>
      <c r="AI67" s="24"/>
      <c r="AJ67" s="24"/>
      <c r="AK67" s="24"/>
      <c r="AL67" s="24">
        <v>140</v>
      </c>
    </row>
    <row r="68" spans="1:38" x14ac:dyDescent="0.3">
      <c r="A68" s="25">
        <v>141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>
        <v>141</v>
      </c>
      <c r="AD68" s="24"/>
      <c r="AE68" s="24"/>
      <c r="AF68" s="24"/>
      <c r="AG68" s="24"/>
      <c r="AH68" s="24"/>
      <c r="AI68" s="24"/>
      <c r="AJ68" s="24"/>
      <c r="AK68" s="24"/>
      <c r="AL68" s="24">
        <v>141</v>
      </c>
    </row>
    <row r="69" spans="1:38" x14ac:dyDescent="0.3">
      <c r="A69" s="25">
        <v>142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>
        <v>142</v>
      </c>
      <c r="AD69" s="24"/>
      <c r="AE69" s="24"/>
      <c r="AF69" s="24"/>
      <c r="AG69" s="24"/>
      <c r="AH69" s="24"/>
      <c r="AI69" s="24"/>
      <c r="AJ69" s="24"/>
      <c r="AK69" s="24"/>
      <c r="AL69" s="24">
        <v>142</v>
      </c>
    </row>
    <row r="70" spans="1:38" x14ac:dyDescent="0.3">
      <c r="A70" s="25">
        <v>143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>
        <v>143</v>
      </c>
      <c r="AD70" s="24"/>
      <c r="AE70" s="24"/>
      <c r="AF70" s="24"/>
      <c r="AG70" s="24"/>
      <c r="AH70" s="24"/>
      <c r="AI70" s="24"/>
      <c r="AJ70" s="24"/>
      <c r="AK70" s="24"/>
      <c r="AL70" s="24">
        <v>143</v>
      </c>
    </row>
    <row r="71" spans="1:38" x14ac:dyDescent="0.3">
      <c r="A71" s="25">
        <v>144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>
        <v>144</v>
      </c>
      <c r="AE71" s="24"/>
      <c r="AF71" s="24"/>
      <c r="AG71" s="24"/>
      <c r="AH71" s="24"/>
      <c r="AI71" s="24"/>
      <c r="AJ71" s="24"/>
      <c r="AK71" s="24"/>
      <c r="AL71" s="24">
        <v>144</v>
      </c>
    </row>
    <row r="72" spans="1:38" x14ac:dyDescent="0.3">
      <c r="A72" s="25">
        <v>145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>
        <v>145</v>
      </c>
      <c r="AE72" s="24"/>
      <c r="AF72" s="24"/>
      <c r="AG72" s="24"/>
      <c r="AH72" s="24"/>
      <c r="AI72" s="24"/>
      <c r="AJ72" s="24"/>
      <c r="AK72" s="24"/>
      <c r="AL72" s="24">
        <v>145</v>
      </c>
    </row>
    <row r="73" spans="1:38" x14ac:dyDescent="0.3">
      <c r="A73" s="25">
        <v>146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>
        <v>146</v>
      </c>
      <c r="AE73" s="24"/>
      <c r="AF73" s="24"/>
      <c r="AG73" s="24"/>
      <c r="AH73" s="24"/>
      <c r="AI73" s="24"/>
      <c r="AJ73" s="24"/>
      <c r="AK73" s="24"/>
      <c r="AL73" s="24">
        <v>146</v>
      </c>
    </row>
    <row r="74" spans="1:38" x14ac:dyDescent="0.3">
      <c r="A74" s="25">
        <v>147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>
        <v>147</v>
      </c>
      <c r="AF74" s="24"/>
      <c r="AG74" s="24"/>
      <c r="AH74" s="24"/>
      <c r="AI74" s="24"/>
      <c r="AJ74" s="24"/>
      <c r="AK74" s="24"/>
      <c r="AL74" s="24">
        <v>147</v>
      </c>
    </row>
    <row r="75" spans="1:38" x14ac:dyDescent="0.3">
      <c r="A75" s="25">
        <v>148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>
        <v>148</v>
      </c>
      <c r="AF75" s="24"/>
      <c r="AG75" s="24"/>
      <c r="AH75" s="24"/>
      <c r="AI75" s="24"/>
      <c r="AJ75" s="24"/>
      <c r="AK75" s="24"/>
      <c r="AL75" s="24">
        <v>148</v>
      </c>
    </row>
    <row r="76" spans="1:38" x14ac:dyDescent="0.3">
      <c r="A76" s="25">
        <v>149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>
        <v>149</v>
      </c>
      <c r="AG76" s="24"/>
      <c r="AH76" s="24"/>
      <c r="AI76" s="24"/>
      <c r="AJ76" s="24"/>
      <c r="AK76" s="24"/>
      <c r="AL76" s="24">
        <v>149</v>
      </c>
    </row>
    <row r="77" spans="1:38" x14ac:dyDescent="0.3">
      <c r="A77" s="25">
        <v>150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>
        <v>150</v>
      </c>
      <c r="AG77" s="24"/>
      <c r="AH77" s="24"/>
      <c r="AI77" s="24"/>
      <c r="AJ77" s="24"/>
      <c r="AK77" s="24"/>
      <c r="AL77" s="24">
        <v>150</v>
      </c>
    </row>
    <row r="78" spans="1:38" x14ac:dyDescent="0.3">
      <c r="A78" s="25">
        <v>151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>
        <v>151</v>
      </c>
      <c r="AH78" s="24"/>
      <c r="AI78" s="24"/>
      <c r="AJ78" s="24"/>
      <c r="AK78" s="24"/>
      <c r="AL78" s="24">
        <v>151</v>
      </c>
    </row>
    <row r="79" spans="1:38" x14ac:dyDescent="0.3">
      <c r="A79" s="25">
        <v>152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>
        <v>152</v>
      </c>
      <c r="AH79" s="24"/>
      <c r="AI79" s="24"/>
      <c r="AJ79" s="24"/>
      <c r="AK79" s="24"/>
      <c r="AL79" s="24">
        <v>152</v>
      </c>
    </row>
    <row r="80" spans="1:38" x14ac:dyDescent="0.3">
      <c r="A80" s="25">
        <v>153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>
        <v>153</v>
      </c>
      <c r="AI80" s="24"/>
      <c r="AJ80" s="24"/>
      <c r="AK80" s="24"/>
      <c r="AL80" s="24">
        <v>153</v>
      </c>
    </row>
    <row r="81" spans="1:38" x14ac:dyDescent="0.3">
      <c r="A81" s="25">
        <v>154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>
        <v>154</v>
      </c>
      <c r="AI81" s="24"/>
      <c r="AJ81" s="24"/>
      <c r="AK81" s="24"/>
      <c r="AL81" s="24">
        <v>154</v>
      </c>
    </row>
    <row r="82" spans="1:38" x14ac:dyDescent="0.3">
      <c r="A82" s="25">
        <v>159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>
        <v>159</v>
      </c>
      <c r="AJ82" s="24"/>
      <c r="AK82" s="24"/>
      <c r="AL82" s="24">
        <v>159</v>
      </c>
    </row>
    <row r="83" spans="1:38" x14ac:dyDescent="0.3">
      <c r="A83" s="25">
        <v>160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>
        <v>160</v>
      </c>
      <c r="AJ83" s="24"/>
      <c r="AK83" s="24"/>
      <c r="AL83" s="24">
        <v>160</v>
      </c>
    </row>
    <row r="84" spans="1:38" x14ac:dyDescent="0.3">
      <c r="A84" s="25">
        <v>161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>
        <v>161</v>
      </c>
      <c r="AK84" s="24"/>
      <c r="AL84" s="24">
        <v>161</v>
      </c>
    </row>
    <row r="85" spans="1:38" x14ac:dyDescent="0.3">
      <c r="A85" s="25">
        <v>162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>
        <v>162</v>
      </c>
      <c r="AK85" s="24"/>
      <c r="AL85" s="24">
        <v>162</v>
      </c>
    </row>
    <row r="86" spans="1:38" x14ac:dyDescent="0.3">
      <c r="A86" s="25">
        <v>163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>
        <v>163</v>
      </c>
      <c r="AK86" s="24"/>
      <c r="AL86" s="24">
        <v>163</v>
      </c>
    </row>
    <row r="87" spans="1:38" x14ac:dyDescent="0.3">
      <c r="A87" s="25">
        <v>164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>
        <v>164</v>
      </c>
      <c r="AK87" s="24"/>
      <c r="AL87" s="24">
        <v>164</v>
      </c>
    </row>
    <row r="88" spans="1:38" x14ac:dyDescent="0.3">
      <c r="A88" s="25">
        <v>165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>
        <v>165</v>
      </c>
      <c r="AL88" s="24">
        <v>165</v>
      </c>
    </row>
    <row r="89" spans="1:38" x14ac:dyDescent="0.3">
      <c r="A89" s="25">
        <v>166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>
        <v>166</v>
      </c>
      <c r="AL89" s="24">
        <v>166</v>
      </c>
    </row>
    <row r="90" spans="1:38" x14ac:dyDescent="0.3">
      <c r="A90" s="25">
        <v>167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>
        <v>167</v>
      </c>
      <c r="AL90" s="24">
        <v>167</v>
      </c>
    </row>
    <row r="91" spans="1:38" x14ac:dyDescent="0.3">
      <c r="A91" s="25" t="s">
        <v>204</v>
      </c>
      <c r="B91" s="24">
        <v>97</v>
      </c>
      <c r="C91" s="24">
        <v>153</v>
      </c>
      <c r="D91" s="24">
        <v>107</v>
      </c>
      <c r="E91" s="24">
        <v>163</v>
      </c>
      <c r="F91" s="24">
        <v>167</v>
      </c>
      <c r="G91" s="24">
        <v>525</v>
      </c>
      <c r="H91" s="24">
        <v>183</v>
      </c>
      <c r="I91" s="24">
        <v>187</v>
      </c>
      <c r="J91" s="24">
        <v>191</v>
      </c>
      <c r="K91" s="24">
        <v>294</v>
      </c>
      <c r="L91" s="24">
        <v>303</v>
      </c>
      <c r="M91" s="24">
        <v>207</v>
      </c>
      <c r="N91" s="24">
        <v>211</v>
      </c>
      <c r="O91" s="24">
        <v>215</v>
      </c>
      <c r="P91" s="24">
        <v>219</v>
      </c>
      <c r="Q91" s="24">
        <v>223</v>
      </c>
      <c r="R91" s="24">
        <v>227</v>
      </c>
      <c r="S91" s="24">
        <v>231</v>
      </c>
      <c r="T91" s="24">
        <v>235</v>
      </c>
      <c r="U91" s="24">
        <v>239</v>
      </c>
      <c r="V91" s="24">
        <v>243</v>
      </c>
      <c r="W91" s="24">
        <v>247</v>
      </c>
      <c r="X91" s="24">
        <v>251</v>
      </c>
      <c r="Y91" s="24">
        <v>514</v>
      </c>
      <c r="Z91" s="24">
        <v>267</v>
      </c>
      <c r="AA91" s="24">
        <v>271</v>
      </c>
      <c r="AB91" s="24">
        <v>279</v>
      </c>
      <c r="AC91" s="24">
        <v>426</v>
      </c>
      <c r="AD91" s="24">
        <v>435</v>
      </c>
      <c r="AE91" s="24">
        <v>295</v>
      </c>
      <c r="AF91" s="24">
        <v>299</v>
      </c>
      <c r="AG91" s="24">
        <v>303</v>
      </c>
      <c r="AH91" s="24">
        <v>307</v>
      </c>
      <c r="AI91" s="24">
        <v>319</v>
      </c>
      <c r="AJ91" s="24">
        <v>650</v>
      </c>
      <c r="AK91" s="24">
        <v>498</v>
      </c>
      <c r="AL91" s="24">
        <v>9981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87"/>
  <sheetViews>
    <sheetView topLeftCell="F1" workbookViewId="0">
      <selection activeCell="F7" sqref="F7"/>
    </sheetView>
  </sheetViews>
  <sheetFormatPr defaultColWidth="11.5546875"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3">
      <c r="A2" t="s">
        <v>132</v>
      </c>
      <c r="B2" t="s">
        <v>136</v>
      </c>
      <c r="C2">
        <v>48</v>
      </c>
      <c r="D2">
        <v>1</v>
      </c>
      <c r="E2">
        <v>2</v>
      </c>
      <c r="F2">
        <v>1000</v>
      </c>
      <c r="G2" t="s">
        <v>134</v>
      </c>
      <c r="H2">
        <v>4</v>
      </c>
      <c r="J2">
        <v>777059</v>
      </c>
      <c r="K2">
        <v>3245696</v>
      </c>
      <c r="L2" t="s">
        <v>133</v>
      </c>
      <c r="M2">
        <v>2268</v>
      </c>
      <c r="N2">
        <v>15</v>
      </c>
      <c r="O2">
        <v>4</v>
      </c>
      <c r="P2">
        <v>2</v>
      </c>
      <c r="Q2">
        <v>3</v>
      </c>
      <c r="R2">
        <v>3</v>
      </c>
      <c r="S2">
        <v>1</v>
      </c>
      <c r="T2">
        <v>2</v>
      </c>
      <c r="U2">
        <v>1</v>
      </c>
      <c r="V2">
        <v>1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15</v>
      </c>
      <c r="AG2">
        <v>5</v>
      </c>
      <c r="AH2">
        <v>10</v>
      </c>
      <c r="AI2">
        <v>55</v>
      </c>
      <c r="AJ2">
        <v>2</v>
      </c>
      <c r="AK2">
        <v>3</v>
      </c>
      <c r="AL2">
        <v>8</v>
      </c>
      <c r="AM2">
        <v>11</v>
      </c>
    </row>
    <row r="3" spans="1:39" x14ac:dyDescent="0.3">
      <c r="A3" t="s">
        <v>132</v>
      </c>
      <c r="B3" t="s">
        <v>136</v>
      </c>
      <c r="C3">
        <v>49</v>
      </c>
      <c r="D3">
        <v>2</v>
      </c>
      <c r="E3">
        <v>2</v>
      </c>
      <c r="F3">
        <v>1000</v>
      </c>
      <c r="G3" t="s">
        <v>134</v>
      </c>
      <c r="H3">
        <v>4</v>
      </c>
      <c r="J3">
        <v>776926</v>
      </c>
      <c r="K3">
        <v>3245988</v>
      </c>
      <c r="L3" t="s">
        <v>133</v>
      </c>
      <c r="M3">
        <v>2283</v>
      </c>
      <c r="N3">
        <v>16</v>
      </c>
      <c r="O3">
        <v>6</v>
      </c>
      <c r="P3">
        <v>2</v>
      </c>
      <c r="Q3">
        <v>7</v>
      </c>
      <c r="R3">
        <v>3</v>
      </c>
      <c r="S3">
        <v>1</v>
      </c>
      <c r="T3">
        <v>1</v>
      </c>
      <c r="U3">
        <v>1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10</v>
      </c>
      <c r="AG3">
        <v>5</v>
      </c>
      <c r="AH3">
        <v>5</v>
      </c>
      <c r="AI3">
        <v>30</v>
      </c>
      <c r="AJ3">
        <v>2</v>
      </c>
      <c r="AK3">
        <v>3</v>
      </c>
      <c r="AL3">
        <v>8</v>
      </c>
      <c r="AM3">
        <v>11</v>
      </c>
    </row>
    <row r="4" spans="1:39" x14ac:dyDescent="0.3">
      <c r="A4" t="s">
        <v>132</v>
      </c>
      <c r="B4" t="s">
        <v>137</v>
      </c>
      <c r="C4">
        <v>50</v>
      </c>
      <c r="D4">
        <v>1</v>
      </c>
      <c r="E4">
        <v>3</v>
      </c>
      <c r="F4">
        <v>1000</v>
      </c>
      <c r="G4" t="s">
        <v>191</v>
      </c>
      <c r="H4">
        <v>7</v>
      </c>
      <c r="J4">
        <v>777762</v>
      </c>
      <c r="K4">
        <v>3245122</v>
      </c>
      <c r="L4" t="s">
        <v>133</v>
      </c>
      <c r="M4">
        <v>2268</v>
      </c>
      <c r="N4">
        <v>13</v>
      </c>
      <c r="O4">
        <v>4</v>
      </c>
      <c r="P4">
        <v>2</v>
      </c>
      <c r="Q4">
        <v>5</v>
      </c>
      <c r="R4">
        <v>1</v>
      </c>
      <c r="S4">
        <v>1</v>
      </c>
      <c r="T4">
        <v>2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1</v>
      </c>
      <c r="AE4">
        <v>1</v>
      </c>
      <c r="AF4">
        <v>25</v>
      </c>
      <c r="AG4">
        <v>10</v>
      </c>
      <c r="AH4">
        <v>15</v>
      </c>
      <c r="AI4">
        <v>15</v>
      </c>
      <c r="AJ4">
        <v>7</v>
      </c>
      <c r="AK4">
        <v>2</v>
      </c>
      <c r="AL4">
        <v>3</v>
      </c>
      <c r="AM4">
        <v>11</v>
      </c>
    </row>
    <row r="5" spans="1:39" x14ac:dyDescent="0.3">
      <c r="A5" t="s">
        <v>132</v>
      </c>
      <c r="B5" t="s">
        <v>137</v>
      </c>
      <c r="C5">
        <v>51</v>
      </c>
      <c r="D5">
        <v>2</v>
      </c>
      <c r="E5">
        <v>3</v>
      </c>
      <c r="F5">
        <v>1000</v>
      </c>
      <c r="G5" t="s">
        <v>134</v>
      </c>
      <c r="H5">
        <v>4</v>
      </c>
      <c r="J5">
        <v>777284</v>
      </c>
      <c r="K5">
        <v>3245625</v>
      </c>
      <c r="L5" t="s">
        <v>133</v>
      </c>
      <c r="M5">
        <v>2265</v>
      </c>
      <c r="N5">
        <v>4</v>
      </c>
      <c r="O5">
        <v>8</v>
      </c>
      <c r="P5">
        <v>3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60</v>
      </c>
      <c r="AG5">
        <v>10</v>
      </c>
      <c r="AH5">
        <v>5</v>
      </c>
      <c r="AI5">
        <v>40</v>
      </c>
      <c r="AJ5">
        <v>1</v>
      </c>
      <c r="AK5">
        <v>2</v>
      </c>
      <c r="AL5">
        <v>5</v>
      </c>
      <c r="AM5">
        <v>12</v>
      </c>
    </row>
    <row r="6" spans="1:39" x14ac:dyDescent="0.3">
      <c r="A6" t="s">
        <v>132</v>
      </c>
      <c r="B6" t="s">
        <v>137</v>
      </c>
      <c r="C6">
        <v>52</v>
      </c>
      <c r="D6">
        <v>3</v>
      </c>
      <c r="E6">
        <v>3</v>
      </c>
      <c r="F6">
        <v>1000</v>
      </c>
      <c r="G6" t="s">
        <v>191</v>
      </c>
      <c r="H6">
        <v>6</v>
      </c>
      <c r="J6">
        <v>778030</v>
      </c>
      <c r="K6">
        <v>3244814</v>
      </c>
      <c r="L6" t="s">
        <v>133</v>
      </c>
      <c r="M6">
        <v>2244</v>
      </c>
      <c r="N6">
        <v>6</v>
      </c>
      <c r="O6">
        <v>1</v>
      </c>
      <c r="P6">
        <v>2</v>
      </c>
      <c r="Q6">
        <v>3</v>
      </c>
      <c r="R6">
        <v>1</v>
      </c>
      <c r="S6">
        <v>3</v>
      </c>
      <c r="T6">
        <v>5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6</v>
      </c>
      <c r="AD6">
        <v>1</v>
      </c>
      <c r="AE6">
        <v>1</v>
      </c>
      <c r="AF6">
        <v>15</v>
      </c>
      <c r="AG6">
        <v>5</v>
      </c>
      <c r="AH6">
        <v>10</v>
      </c>
      <c r="AI6">
        <v>50</v>
      </c>
      <c r="AJ6">
        <v>8</v>
      </c>
      <c r="AK6">
        <v>3</v>
      </c>
      <c r="AL6">
        <v>11</v>
      </c>
      <c r="AM6">
        <v>11</v>
      </c>
    </row>
    <row r="7" spans="1:39" x14ac:dyDescent="0.3">
      <c r="A7" t="s">
        <v>132</v>
      </c>
      <c r="B7" t="s">
        <v>138</v>
      </c>
      <c r="C7">
        <v>53</v>
      </c>
      <c r="D7">
        <v>1</v>
      </c>
      <c r="E7">
        <v>2</v>
      </c>
      <c r="F7">
        <v>1000</v>
      </c>
      <c r="G7" t="s">
        <v>134</v>
      </c>
      <c r="H7">
        <v>4</v>
      </c>
      <c r="J7">
        <v>777389</v>
      </c>
      <c r="K7">
        <v>3245274</v>
      </c>
      <c r="L7" t="s">
        <v>133</v>
      </c>
      <c r="M7">
        <v>2254</v>
      </c>
      <c r="N7">
        <v>7</v>
      </c>
      <c r="O7">
        <v>6</v>
      </c>
      <c r="P7">
        <v>1</v>
      </c>
      <c r="Q7">
        <v>3</v>
      </c>
      <c r="R7">
        <v>1</v>
      </c>
      <c r="S7">
        <v>2</v>
      </c>
      <c r="T7">
        <v>3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20</v>
      </c>
      <c r="AG7">
        <v>10</v>
      </c>
      <c r="AH7">
        <v>5</v>
      </c>
      <c r="AI7">
        <v>70</v>
      </c>
      <c r="AJ7">
        <v>5</v>
      </c>
      <c r="AK7">
        <v>1</v>
      </c>
      <c r="AL7">
        <v>3</v>
      </c>
      <c r="AM7">
        <v>11</v>
      </c>
    </row>
    <row r="8" spans="1:39" x14ac:dyDescent="0.3">
      <c r="A8" t="s">
        <v>132</v>
      </c>
      <c r="B8" t="s">
        <v>138</v>
      </c>
      <c r="C8">
        <v>54</v>
      </c>
      <c r="D8">
        <v>2</v>
      </c>
      <c r="E8">
        <v>2</v>
      </c>
      <c r="F8">
        <v>1000</v>
      </c>
      <c r="G8" t="s">
        <v>134</v>
      </c>
      <c r="H8">
        <v>4</v>
      </c>
      <c r="J8">
        <v>777341</v>
      </c>
      <c r="K8">
        <v>3245397</v>
      </c>
      <c r="L8" t="s">
        <v>133</v>
      </c>
      <c r="M8">
        <v>2254</v>
      </c>
      <c r="N8">
        <v>5</v>
      </c>
      <c r="O8">
        <v>5</v>
      </c>
      <c r="P8">
        <v>1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</v>
      </c>
      <c r="AG8">
        <v>5</v>
      </c>
      <c r="AH8">
        <v>5</v>
      </c>
      <c r="AI8">
        <v>40</v>
      </c>
      <c r="AJ8">
        <v>2</v>
      </c>
      <c r="AK8">
        <v>2</v>
      </c>
      <c r="AL8">
        <v>3</v>
      </c>
      <c r="AM8">
        <v>11</v>
      </c>
    </row>
    <row r="9" spans="1:39" x14ac:dyDescent="0.3">
      <c r="A9" t="s">
        <v>132</v>
      </c>
      <c r="B9" t="s">
        <v>140</v>
      </c>
      <c r="C9">
        <v>81</v>
      </c>
      <c r="D9">
        <v>1</v>
      </c>
      <c r="E9">
        <v>2</v>
      </c>
      <c r="F9">
        <v>1000</v>
      </c>
      <c r="G9" t="s">
        <v>141</v>
      </c>
      <c r="H9">
        <v>6</v>
      </c>
      <c r="J9">
        <v>778979</v>
      </c>
      <c r="K9">
        <v>3247011</v>
      </c>
      <c r="L9" t="s">
        <v>133</v>
      </c>
      <c r="M9">
        <v>2223</v>
      </c>
      <c r="N9">
        <v>6</v>
      </c>
      <c r="O9">
        <v>7</v>
      </c>
      <c r="P9">
        <v>2</v>
      </c>
      <c r="Q9">
        <v>3</v>
      </c>
      <c r="R9">
        <v>1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6</v>
      </c>
      <c r="AD9">
        <v>1</v>
      </c>
      <c r="AE9">
        <v>1</v>
      </c>
      <c r="AF9">
        <v>5</v>
      </c>
      <c r="AG9">
        <v>10</v>
      </c>
      <c r="AH9">
        <v>30</v>
      </c>
      <c r="AI9">
        <v>60</v>
      </c>
      <c r="AJ9">
        <v>6</v>
      </c>
      <c r="AK9">
        <v>3</v>
      </c>
      <c r="AL9">
        <v>11</v>
      </c>
      <c r="AM9">
        <v>11</v>
      </c>
    </row>
    <row r="10" spans="1:39" x14ac:dyDescent="0.3">
      <c r="A10" t="s">
        <v>132</v>
      </c>
      <c r="B10" t="s">
        <v>140</v>
      </c>
      <c r="C10">
        <v>82</v>
      </c>
      <c r="D10">
        <v>2</v>
      </c>
      <c r="E10">
        <v>2</v>
      </c>
      <c r="F10">
        <v>1000</v>
      </c>
      <c r="G10" t="s">
        <v>141</v>
      </c>
      <c r="H10">
        <v>6</v>
      </c>
      <c r="J10">
        <v>778989</v>
      </c>
      <c r="K10">
        <v>3247353</v>
      </c>
      <c r="L10" t="s">
        <v>133</v>
      </c>
      <c r="M10">
        <v>2221</v>
      </c>
      <c r="N10">
        <v>8</v>
      </c>
      <c r="O10">
        <v>7</v>
      </c>
      <c r="P10">
        <v>2</v>
      </c>
      <c r="Q10">
        <v>3</v>
      </c>
      <c r="R10">
        <v>1</v>
      </c>
      <c r="S10">
        <v>1</v>
      </c>
      <c r="T10">
        <v>2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6</v>
      </c>
      <c r="AD10">
        <v>1</v>
      </c>
      <c r="AE10">
        <v>1</v>
      </c>
      <c r="AF10">
        <v>5</v>
      </c>
      <c r="AG10">
        <v>10</v>
      </c>
      <c r="AH10">
        <v>15</v>
      </c>
      <c r="AI10">
        <v>70</v>
      </c>
      <c r="AJ10">
        <v>7</v>
      </c>
      <c r="AK10">
        <v>3</v>
      </c>
      <c r="AL10">
        <v>11</v>
      </c>
      <c r="AM10">
        <v>11</v>
      </c>
    </row>
    <row r="11" spans="1:39" x14ac:dyDescent="0.3">
      <c r="A11" t="s">
        <v>132</v>
      </c>
      <c r="B11" t="s">
        <v>142</v>
      </c>
      <c r="C11">
        <v>83</v>
      </c>
      <c r="D11">
        <v>1</v>
      </c>
      <c r="E11">
        <v>2</v>
      </c>
      <c r="F11">
        <v>1000</v>
      </c>
      <c r="G11" t="s">
        <v>141</v>
      </c>
      <c r="H11">
        <v>6</v>
      </c>
      <c r="J11">
        <v>779073</v>
      </c>
      <c r="K11">
        <v>3247434</v>
      </c>
      <c r="L11" t="s">
        <v>133</v>
      </c>
      <c r="M11">
        <v>2224</v>
      </c>
      <c r="N11">
        <v>5</v>
      </c>
      <c r="O11">
        <v>9</v>
      </c>
      <c r="P11">
        <v>2</v>
      </c>
      <c r="Q11">
        <v>3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25</v>
      </c>
      <c r="AI11">
        <v>25</v>
      </c>
      <c r="AJ11">
        <v>2</v>
      </c>
      <c r="AK11">
        <v>3</v>
      </c>
      <c r="AL11">
        <v>11</v>
      </c>
      <c r="AM11">
        <v>13</v>
      </c>
    </row>
    <row r="12" spans="1:39" x14ac:dyDescent="0.3">
      <c r="A12" t="s">
        <v>132</v>
      </c>
      <c r="B12" t="s">
        <v>142</v>
      </c>
      <c r="C12">
        <v>84</v>
      </c>
      <c r="D12">
        <v>2</v>
      </c>
      <c r="E12">
        <v>2</v>
      </c>
      <c r="F12">
        <v>1000</v>
      </c>
      <c r="G12" t="s">
        <v>141</v>
      </c>
      <c r="H12">
        <v>6</v>
      </c>
      <c r="J12">
        <v>779373</v>
      </c>
      <c r="K12">
        <v>3247458</v>
      </c>
      <c r="L12" t="s">
        <v>133</v>
      </c>
      <c r="M12">
        <v>2226</v>
      </c>
      <c r="N12">
        <v>15</v>
      </c>
      <c r="O12">
        <v>6</v>
      </c>
      <c r="P12">
        <v>2</v>
      </c>
      <c r="Q12">
        <v>3</v>
      </c>
      <c r="R12">
        <v>1</v>
      </c>
      <c r="S12">
        <v>1</v>
      </c>
      <c r="T12">
        <v>2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1</v>
      </c>
      <c r="AC12">
        <v>6</v>
      </c>
      <c r="AD12">
        <v>1</v>
      </c>
      <c r="AE12">
        <v>1</v>
      </c>
      <c r="AF12">
        <v>5</v>
      </c>
      <c r="AG12">
        <v>10</v>
      </c>
      <c r="AH12">
        <v>45</v>
      </c>
      <c r="AI12">
        <v>55</v>
      </c>
      <c r="AJ12">
        <v>7</v>
      </c>
      <c r="AK12">
        <v>3</v>
      </c>
      <c r="AL12">
        <v>11</v>
      </c>
      <c r="AM12">
        <v>11</v>
      </c>
    </row>
    <row r="13" spans="1:39" x14ac:dyDescent="0.3">
      <c r="A13" t="s">
        <v>132</v>
      </c>
      <c r="B13" t="s">
        <v>143</v>
      </c>
      <c r="C13">
        <v>85</v>
      </c>
      <c r="D13">
        <v>1</v>
      </c>
      <c r="E13">
        <v>6</v>
      </c>
      <c r="F13">
        <v>1000</v>
      </c>
      <c r="G13" t="s">
        <v>141</v>
      </c>
      <c r="H13">
        <v>7</v>
      </c>
      <c r="J13">
        <v>779046</v>
      </c>
      <c r="K13">
        <v>3246609</v>
      </c>
      <c r="L13" t="s">
        <v>133</v>
      </c>
      <c r="M13">
        <v>2225</v>
      </c>
      <c r="N13">
        <v>80</v>
      </c>
      <c r="O13">
        <v>8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40</v>
      </c>
      <c r="AG13">
        <v>20</v>
      </c>
      <c r="AH13">
        <v>5</v>
      </c>
      <c r="AI13">
        <v>60</v>
      </c>
      <c r="AJ13">
        <v>5</v>
      </c>
      <c r="AK13">
        <v>3</v>
      </c>
      <c r="AL13">
        <v>11</v>
      </c>
      <c r="AM13">
        <v>13</v>
      </c>
    </row>
    <row r="14" spans="1:39" x14ac:dyDescent="0.3">
      <c r="A14" t="s">
        <v>132</v>
      </c>
      <c r="B14" t="s">
        <v>143</v>
      </c>
      <c r="C14">
        <v>86</v>
      </c>
      <c r="D14">
        <v>2</v>
      </c>
      <c r="E14">
        <v>6</v>
      </c>
      <c r="F14">
        <v>1000</v>
      </c>
      <c r="G14" t="s">
        <v>141</v>
      </c>
      <c r="H14">
        <v>7</v>
      </c>
      <c r="J14">
        <v>778961</v>
      </c>
      <c r="K14">
        <v>3246357</v>
      </c>
      <c r="L14" t="s">
        <v>133</v>
      </c>
      <c r="M14">
        <v>2217</v>
      </c>
      <c r="N14">
        <v>6</v>
      </c>
      <c r="O14">
        <v>8</v>
      </c>
      <c r="P14">
        <v>2</v>
      </c>
      <c r="Q14">
        <v>4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10</v>
      </c>
      <c r="AH14">
        <v>15</v>
      </c>
      <c r="AI14">
        <v>15</v>
      </c>
      <c r="AJ14">
        <v>5</v>
      </c>
      <c r="AK14">
        <v>3</v>
      </c>
      <c r="AL14">
        <v>11</v>
      </c>
      <c r="AM14">
        <v>13</v>
      </c>
    </row>
    <row r="15" spans="1:39" x14ac:dyDescent="0.3">
      <c r="A15" t="s">
        <v>132</v>
      </c>
      <c r="B15" t="s">
        <v>143</v>
      </c>
      <c r="C15">
        <v>87</v>
      </c>
      <c r="D15">
        <v>3</v>
      </c>
      <c r="E15">
        <v>6</v>
      </c>
      <c r="F15">
        <v>1000</v>
      </c>
      <c r="G15" t="s">
        <v>141</v>
      </c>
      <c r="H15">
        <v>6</v>
      </c>
      <c r="J15">
        <v>779224</v>
      </c>
      <c r="K15">
        <v>3246982</v>
      </c>
      <c r="L15" t="s">
        <v>133</v>
      </c>
      <c r="M15">
        <v>2245</v>
      </c>
      <c r="N15">
        <v>26</v>
      </c>
      <c r="O15">
        <v>8</v>
      </c>
      <c r="P15">
        <v>2</v>
      </c>
      <c r="Q15">
        <v>3</v>
      </c>
      <c r="R15">
        <v>1</v>
      </c>
      <c r="S15">
        <v>1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6</v>
      </c>
      <c r="AD15">
        <v>1</v>
      </c>
      <c r="AE15">
        <v>1</v>
      </c>
      <c r="AF15">
        <v>15</v>
      </c>
      <c r="AG15">
        <v>5</v>
      </c>
      <c r="AH15">
        <v>5</v>
      </c>
      <c r="AI15">
        <v>70</v>
      </c>
      <c r="AJ15">
        <v>2</v>
      </c>
      <c r="AK15">
        <v>3</v>
      </c>
      <c r="AL15">
        <v>11</v>
      </c>
      <c r="AM15">
        <v>11</v>
      </c>
    </row>
    <row r="16" spans="1:39" x14ac:dyDescent="0.3">
      <c r="A16" t="s">
        <v>132</v>
      </c>
      <c r="B16" t="s">
        <v>143</v>
      </c>
      <c r="C16">
        <v>88</v>
      </c>
      <c r="D16">
        <v>4</v>
      </c>
      <c r="E16">
        <v>6</v>
      </c>
      <c r="F16">
        <v>1000</v>
      </c>
      <c r="G16" t="s">
        <v>141</v>
      </c>
      <c r="H16">
        <v>6</v>
      </c>
      <c r="J16">
        <v>779432</v>
      </c>
      <c r="K16">
        <v>3247213</v>
      </c>
      <c r="L16" t="s">
        <v>133</v>
      </c>
      <c r="M16">
        <v>2250</v>
      </c>
      <c r="N16">
        <v>12</v>
      </c>
      <c r="O16">
        <v>9</v>
      </c>
      <c r="P16">
        <v>2</v>
      </c>
      <c r="Q16">
        <v>3</v>
      </c>
      <c r="R16">
        <v>1</v>
      </c>
      <c r="S16">
        <v>3</v>
      </c>
      <c r="T16">
        <v>2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5</v>
      </c>
      <c r="AG16">
        <v>5</v>
      </c>
      <c r="AH16">
        <v>5</v>
      </c>
      <c r="AI16">
        <v>80</v>
      </c>
      <c r="AJ16">
        <v>2</v>
      </c>
      <c r="AK16">
        <v>3</v>
      </c>
      <c r="AL16">
        <v>11</v>
      </c>
      <c r="AM16">
        <v>11</v>
      </c>
    </row>
    <row r="17" spans="1:39" x14ac:dyDescent="0.3">
      <c r="A17" t="s">
        <v>132</v>
      </c>
      <c r="B17" t="s">
        <v>143</v>
      </c>
      <c r="C17">
        <v>89</v>
      </c>
      <c r="D17">
        <v>5</v>
      </c>
      <c r="E17">
        <v>6</v>
      </c>
      <c r="F17">
        <v>1000</v>
      </c>
      <c r="G17" t="s">
        <v>141</v>
      </c>
      <c r="H17">
        <v>6</v>
      </c>
      <c r="J17">
        <v>779054</v>
      </c>
      <c r="K17">
        <v>3246750</v>
      </c>
      <c r="L17" t="s">
        <v>133</v>
      </c>
      <c r="M17">
        <v>2233</v>
      </c>
      <c r="N17">
        <v>12</v>
      </c>
      <c r="O17">
        <v>8</v>
      </c>
      <c r="P17">
        <v>1</v>
      </c>
      <c r="Q17">
        <v>3</v>
      </c>
      <c r="R17">
        <v>1</v>
      </c>
      <c r="S17">
        <v>3</v>
      </c>
      <c r="T17">
        <v>3</v>
      </c>
      <c r="U17">
        <v>1</v>
      </c>
      <c r="V17">
        <v>2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1</v>
      </c>
      <c r="AD17">
        <v>1</v>
      </c>
      <c r="AE17">
        <v>1</v>
      </c>
      <c r="AF17">
        <v>20</v>
      </c>
      <c r="AG17">
        <v>10</v>
      </c>
      <c r="AH17">
        <v>10</v>
      </c>
      <c r="AI17">
        <v>60</v>
      </c>
      <c r="AJ17">
        <v>2</v>
      </c>
      <c r="AK17">
        <v>3</v>
      </c>
      <c r="AL17">
        <v>11</v>
      </c>
      <c r="AM17">
        <v>13</v>
      </c>
    </row>
    <row r="18" spans="1:39" x14ac:dyDescent="0.3">
      <c r="A18" t="s">
        <v>132</v>
      </c>
      <c r="B18" t="s">
        <v>143</v>
      </c>
      <c r="C18">
        <v>90</v>
      </c>
      <c r="D18">
        <v>6</v>
      </c>
      <c r="E18">
        <v>6</v>
      </c>
      <c r="F18">
        <v>1000</v>
      </c>
      <c r="G18" t="s">
        <v>141</v>
      </c>
      <c r="H18">
        <v>6</v>
      </c>
      <c r="J18">
        <v>779528</v>
      </c>
      <c r="K18">
        <v>3247364</v>
      </c>
      <c r="L18" t="s">
        <v>133</v>
      </c>
      <c r="M18">
        <v>2235</v>
      </c>
      <c r="N18">
        <v>19</v>
      </c>
      <c r="O18">
        <v>9</v>
      </c>
      <c r="P18">
        <v>2</v>
      </c>
      <c r="Q18">
        <v>3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1</v>
      </c>
      <c r="Z18">
        <v>1</v>
      </c>
      <c r="AA18">
        <v>1</v>
      </c>
      <c r="AB18">
        <v>1</v>
      </c>
      <c r="AC18">
        <v>6</v>
      </c>
      <c r="AD18">
        <v>1</v>
      </c>
      <c r="AE18">
        <v>1</v>
      </c>
      <c r="AF18">
        <v>5</v>
      </c>
      <c r="AG18">
        <v>5</v>
      </c>
      <c r="AH18">
        <v>15</v>
      </c>
      <c r="AI18">
        <v>80</v>
      </c>
      <c r="AJ18">
        <v>2</v>
      </c>
      <c r="AK18">
        <v>3</v>
      </c>
      <c r="AL18">
        <v>11</v>
      </c>
      <c r="AM18">
        <v>11</v>
      </c>
    </row>
    <row r="19" spans="1:39" x14ac:dyDescent="0.3">
      <c r="A19" t="s">
        <v>144</v>
      </c>
      <c r="B19" t="s">
        <v>145</v>
      </c>
      <c r="C19">
        <v>91</v>
      </c>
      <c r="D19">
        <v>1</v>
      </c>
      <c r="E19">
        <v>2</v>
      </c>
      <c r="F19">
        <v>1000</v>
      </c>
      <c r="G19" t="s">
        <v>141</v>
      </c>
      <c r="H19">
        <v>6</v>
      </c>
      <c r="J19">
        <v>779378</v>
      </c>
      <c r="K19">
        <v>3246845</v>
      </c>
      <c r="L19" t="s">
        <v>133</v>
      </c>
      <c r="M19">
        <v>2252</v>
      </c>
      <c r="N19">
        <v>20</v>
      </c>
      <c r="O19">
        <v>6</v>
      </c>
      <c r="P19">
        <v>2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1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30</v>
      </c>
      <c r="AG19">
        <v>100</v>
      </c>
      <c r="AH19">
        <v>5</v>
      </c>
      <c r="AI19">
        <v>40</v>
      </c>
      <c r="AJ19">
        <v>2</v>
      </c>
      <c r="AK19">
        <v>3</v>
      </c>
      <c r="AL19">
        <v>11</v>
      </c>
      <c r="AM19">
        <v>13</v>
      </c>
    </row>
    <row r="20" spans="1:39" x14ac:dyDescent="0.3">
      <c r="A20" t="s">
        <v>132</v>
      </c>
      <c r="B20" t="s">
        <v>145</v>
      </c>
      <c r="C20">
        <v>92</v>
      </c>
      <c r="D20">
        <v>2</v>
      </c>
      <c r="E20">
        <v>2</v>
      </c>
      <c r="F20">
        <v>1000</v>
      </c>
      <c r="G20" t="s">
        <v>141</v>
      </c>
      <c r="H20">
        <v>6</v>
      </c>
      <c r="J20">
        <v>779339</v>
      </c>
      <c r="K20">
        <v>3246744</v>
      </c>
      <c r="L20" t="s">
        <v>133</v>
      </c>
      <c r="M20">
        <v>2242</v>
      </c>
      <c r="N20">
        <v>7</v>
      </c>
      <c r="O20">
        <v>7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2</v>
      </c>
      <c r="Z20">
        <v>1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10</v>
      </c>
      <c r="AG20">
        <v>5</v>
      </c>
      <c r="AH20">
        <v>5</v>
      </c>
      <c r="AI20">
        <v>40</v>
      </c>
      <c r="AJ20">
        <v>5</v>
      </c>
      <c r="AK20">
        <v>3</v>
      </c>
      <c r="AL20">
        <v>11</v>
      </c>
      <c r="AM20">
        <v>13</v>
      </c>
    </row>
    <row r="21" spans="1:39" x14ac:dyDescent="0.3">
      <c r="A21" t="s">
        <v>132</v>
      </c>
      <c r="B21" t="s">
        <v>146</v>
      </c>
      <c r="C21">
        <v>93</v>
      </c>
      <c r="D21">
        <v>1</v>
      </c>
      <c r="E21">
        <v>2</v>
      </c>
      <c r="F21">
        <v>1000</v>
      </c>
      <c r="G21" t="s">
        <v>141</v>
      </c>
      <c r="H21">
        <v>6</v>
      </c>
      <c r="J21">
        <v>779472</v>
      </c>
      <c r="K21">
        <v>3246718</v>
      </c>
      <c r="L21" t="s">
        <v>133</v>
      </c>
      <c r="M21">
        <v>2242</v>
      </c>
      <c r="N21">
        <v>8</v>
      </c>
      <c r="O21">
        <v>7</v>
      </c>
      <c r="P21">
        <v>1</v>
      </c>
      <c r="Q21">
        <v>3</v>
      </c>
      <c r="R21">
        <v>1</v>
      </c>
      <c r="S21">
        <v>3</v>
      </c>
      <c r="T21">
        <v>2</v>
      </c>
      <c r="U21">
        <v>1</v>
      </c>
      <c r="V21">
        <v>1</v>
      </c>
      <c r="W21">
        <v>2</v>
      </c>
      <c r="X21">
        <v>1</v>
      </c>
      <c r="Y21">
        <v>2</v>
      </c>
      <c r="Z21">
        <v>1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30</v>
      </c>
      <c r="AG21">
        <v>10</v>
      </c>
      <c r="AH21">
        <v>5</v>
      </c>
      <c r="AI21">
        <v>70</v>
      </c>
      <c r="AJ21">
        <v>5</v>
      </c>
      <c r="AK21">
        <v>3</v>
      </c>
      <c r="AL21">
        <v>11</v>
      </c>
      <c r="AM21">
        <v>13</v>
      </c>
    </row>
    <row r="22" spans="1:39" x14ac:dyDescent="0.3">
      <c r="A22" t="s">
        <v>132</v>
      </c>
      <c r="B22" t="s">
        <v>146</v>
      </c>
      <c r="C22">
        <v>94</v>
      </c>
      <c r="D22">
        <v>2</v>
      </c>
      <c r="E22">
        <v>2</v>
      </c>
      <c r="F22">
        <v>1000</v>
      </c>
      <c r="G22" t="s">
        <v>141</v>
      </c>
      <c r="H22">
        <v>6</v>
      </c>
      <c r="J22">
        <v>779330</v>
      </c>
      <c r="K22">
        <v>3246669</v>
      </c>
      <c r="L22" t="s">
        <v>133</v>
      </c>
      <c r="M22">
        <v>2234</v>
      </c>
      <c r="N22">
        <v>5</v>
      </c>
      <c r="O22">
        <v>7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3</v>
      </c>
      <c r="Z22">
        <v>1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5</v>
      </c>
      <c r="AI22">
        <v>40</v>
      </c>
      <c r="AJ22">
        <v>2</v>
      </c>
      <c r="AK22">
        <v>3</v>
      </c>
      <c r="AL22">
        <v>11</v>
      </c>
      <c r="AM22">
        <v>13</v>
      </c>
    </row>
    <row r="23" spans="1:39" x14ac:dyDescent="0.3">
      <c r="A23" t="s">
        <v>132</v>
      </c>
      <c r="B23" t="s">
        <v>147</v>
      </c>
      <c r="C23">
        <v>95</v>
      </c>
      <c r="D23">
        <v>1</v>
      </c>
      <c r="E23">
        <v>2</v>
      </c>
      <c r="F23">
        <v>1000</v>
      </c>
      <c r="G23" t="s">
        <v>141</v>
      </c>
      <c r="H23">
        <v>6</v>
      </c>
      <c r="J23">
        <v>779595</v>
      </c>
      <c r="K23">
        <v>3247028</v>
      </c>
      <c r="L23" t="s">
        <v>133</v>
      </c>
      <c r="M23">
        <v>2280</v>
      </c>
      <c r="N23">
        <v>8</v>
      </c>
      <c r="O23">
        <v>9</v>
      </c>
      <c r="P23">
        <v>1</v>
      </c>
      <c r="Q23">
        <v>3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10</v>
      </c>
      <c r="AG23">
        <v>5</v>
      </c>
      <c r="AH23">
        <v>5</v>
      </c>
      <c r="AI23">
        <v>80</v>
      </c>
      <c r="AJ23">
        <v>5</v>
      </c>
      <c r="AK23">
        <v>1</v>
      </c>
      <c r="AL23">
        <v>3</v>
      </c>
      <c r="AM23">
        <v>11</v>
      </c>
    </row>
    <row r="24" spans="1:39" x14ac:dyDescent="0.3">
      <c r="A24" t="s">
        <v>144</v>
      </c>
      <c r="B24" t="s">
        <v>147</v>
      </c>
      <c r="C24">
        <v>96</v>
      </c>
      <c r="D24">
        <v>2</v>
      </c>
      <c r="E24">
        <v>2</v>
      </c>
      <c r="F24">
        <v>1000</v>
      </c>
      <c r="G24" t="s">
        <v>141</v>
      </c>
      <c r="H24">
        <v>6</v>
      </c>
      <c r="J24">
        <v>779442</v>
      </c>
      <c r="K24">
        <v>3247015</v>
      </c>
      <c r="L24" t="s">
        <v>133</v>
      </c>
      <c r="M24">
        <v>2269</v>
      </c>
      <c r="N24">
        <v>4</v>
      </c>
      <c r="O24">
        <v>5</v>
      </c>
      <c r="P24">
        <v>1</v>
      </c>
      <c r="Q24">
        <v>1</v>
      </c>
      <c r="R24">
        <v>1</v>
      </c>
      <c r="S24">
        <v>2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70</v>
      </c>
      <c r="AJ24">
        <v>5</v>
      </c>
      <c r="AK24">
        <v>1</v>
      </c>
      <c r="AL24">
        <v>2</v>
      </c>
      <c r="AM24">
        <v>13</v>
      </c>
    </row>
    <row r="25" spans="1:39" x14ac:dyDescent="0.3">
      <c r="A25" t="s">
        <v>132</v>
      </c>
      <c r="B25" t="s">
        <v>148</v>
      </c>
      <c r="C25">
        <v>97</v>
      </c>
      <c r="D25">
        <v>1</v>
      </c>
      <c r="E25">
        <v>3</v>
      </c>
      <c r="F25">
        <v>1000</v>
      </c>
      <c r="G25" t="s">
        <v>141</v>
      </c>
      <c r="H25">
        <v>7</v>
      </c>
      <c r="J25">
        <v>779493</v>
      </c>
      <c r="K25">
        <v>3246516</v>
      </c>
      <c r="L25" t="s">
        <v>133</v>
      </c>
      <c r="M25">
        <v>2250</v>
      </c>
      <c r="N25">
        <v>15</v>
      </c>
      <c r="O25">
        <v>9</v>
      </c>
      <c r="P25">
        <v>2</v>
      </c>
      <c r="Q25">
        <v>5</v>
      </c>
      <c r="R25">
        <v>1</v>
      </c>
      <c r="S25">
        <v>1</v>
      </c>
      <c r="T25">
        <v>2</v>
      </c>
      <c r="U25">
        <v>1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15</v>
      </c>
      <c r="AI25">
        <v>20</v>
      </c>
      <c r="AJ25">
        <v>7</v>
      </c>
      <c r="AK25">
        <v>3</v>
      </c>
      <c r="AL25">
        <v>11</v>
      </c>
      <c r="AM25">
        <v>13</v>
      </c>
    </row>
    <row r="26" spans="1:39" x14ac:dyDescent="0.3">
      <c r="A26" t="s">
        <v>132</v>
      </c>
      <c r="B26" t="s">
        <v>148</v>
      </c>
      <c r="C26">
        <v>98</v>
      </c>
      <c r="D26">
        <v>2</v>
      </c>
      <c r="E26">
        <v>3</v>
      </c>
      <c r="F26">
        <v>1000</v>
      </c>
      <c r="G26" t="s">
        <v>141</v>
      </c>
      <c r="H26">
        <v>7</v>
      </c>
      <c r="J26">
        <v>779150</v>
      </c>
      <c r="K26">
        <v>3246303</v>
      </c>
      <c r="L26" t="s">
        <v>133</v>
      </c>
      <c r="M26">
        <v>2227</v>
      </c>
      <c r="N26">
        <v>10</v>
      </c>
      <c r="O26">
        <v>8</v>
      </c>
      <c r="P26">
        <v>2</v>
      </c>
      <c r="Q26">
        <v>4</v>
      </c>
      <c r="R26">
        <v>1</v>
      </c>
      <c r="S26">
        <v>2</v>
      </c>
      <c r="T26">
        <v>2</v>
      </c>
      <c r="U26">
        <v>1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1</v>
      </c>
      <c r="AD26">
        <v>1</v>
      </c>
      <c r="AE26">
        <v>1</v>
      </c>
      <c r="AF26">
        <v>15</v>
      </c>
      <c r="AG26">
        <v>10</v>
      </c>
      <c r="AH26">
        <v>10</v>
      </c>
      <c r="AI26">
        <v>20</v>
      </c>
      <c r="AJ26">
        <v>7</v>
      </c>
      <c r="AK26">
        <v>3</v>
      </c>
      <c r="AL26">
        <v>11</v>
      </c>
      <c r="AM26">
        <v>13</v>
      </c>
    </row>
    <row r="27" spans="1:39" x14ac:dyDescent="0.3">
      <c r="A27" t="s">
        <v>132</v>
      </c>
      <c r="B27" t="s">
        <v>148</v>
      </c>
      <c r="C27">
        <v>99</v>
      </c>
      <c r="D27">
        <v>3</v>
      </c>
      <c r="E27">
        <v>3</v>
      </c>
      <c r="F27">
        <v>1000</v>
      </c>
      <c r="G27" t="s">
        <v>141</v>
      </c>
      <c r="H27">
        <v>7</v>
      </c>
      <c r="J27">
        <v>779249</v>
      </c>
      <c r="K27">
        <v>3246464</v>
      </c>
      <c r="L27" t="s">
        <v>133</v>
      </c>
      <c r="M27">
        <v>2227</v>
      </c>
      <c r="N27">
        <v>12</v>
      </c>
      <c r="O27">
        <v>8</v>
      </c>
      <c r="P27">
        <v>2</v>
      </c>
      <c r="Q27">
        <v>4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1</v>
      </c>
      <c r="AC27">
        <v>14</v>
      </c>
      <c r="AD27">
        <v>1</v>
      </c>
      <c r="AE27">
        <v>1</v>
      </c>
      <c r="AF27">
        <v>20</v>
      </c>
      <c r="AG27">
        <v>10</v>
      </c>
      <c r="AH27">
        <v>15</v>
      </c>
      <c r="AI27">
        <v>15</v>
      </c>
      <c r="AJ27">
        <v>6</v>
      </c>
      <c r="AK27">
        <v>3</v>
      </c>
      <c r="AL27">
        <v>11</v>
      </c>
      <c r="AM27">
        <v>13</v>
      </c>
    </row>
    <row r="28" spans="1:39" x14ac:dyDescent="0.3">
      <c r="A28" t="s">
        <v>132</v>
      </c>
      <c r="B28" t="s">
        <v>149</v>
      </c>
      <c r="C28">
        <v>100</v>
      </c>
      <c r="D28">
        <v>1</v>
      </c>
      <c r="E28">
        <v>3</v>
      </c>
      <c r="F28">
        <v>1000</v>
      </c>
      <c r="G28" t="s">
        <v>141</v>
      </c>
      <c r="H28">
        <v>7</v>
      </c>
      <c r="J28">
        <v>779321</v>
      </c>
      <c r="K28">
        <v>3245799</v>
      </c>
      <c r="L28" t="s">
        <v>133</v>
      </c>
      <c r="M28">
        <v>2240</v>
      </c>
      <c r="N28">
        <v>10</v>
      </c>
      <c r="O28">
        <v>2</v>
      </c>
      <c r="P28">
        <v>3</v>
      </c>
      <c r="Q28">
        <v>4</v>
      </c>
      <c r="R28">
        <v>1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1</v>
      </c>
      <c r="AD28">
        <v>1</v>
      </c>
      <c r="AE28">
        <v>1</v>
      </c>
      <c r="AF28">
        <v>25</v>
      </c>
      <c r="AG28">
        <v>10</v>
      </c>
      <c r="AH28">
        <v>15</v>
      </c>
      <c r="AI28">
        <v>10</v>
      </c>
      <c r="AJ28">
        <v>8</v>
      </c>
      <c r="AK28">
        <v>3</v>
      </c>
      <c r="AL28">
        <v>11</v>
      </c>
      <c r="AM28">
        <v>13</v>
      </c>
    </row>
    <row r="29" spans="1:39" x14ac:dyDescent="0.3">
      <c r="A29" t="s">
        <v>132</v>
      </c>
      <c r="B29" t="s">
        <v>149</v>
      </c>
      <c r="C29">
        <v>101</v>
      </c>
      <c r="D29">
        <v>2</v>
      </c>
      <c r="E29">
        <v>3</v>
      </c>
      <c r="F29">
        <v>1000</v>
      </c>
      <c r="G29" t="s">
        <v>141</v>
      </c>
      <c r="H29">
        <v>7</v>
      </c>
      <c r="J29">
        <v>778860</v>
      </c>
      <c r="K29">
        <v>3246053</v>
      </c>
      <c r="L29" t="s">
        <v>133</v>
      </c>
      <c r="M29">
        <v>2224</v>
      </c>
      <c r="N29">
        <v>23</v>
      </c>
      <c r="O29">
        <v>2</v>
      </c>
      <c r="P29">
        <v>2</v>
      </c>
      <c r="Q29">
        <v>5</v>
      </c>
      <c r="R29">
        <v>1</v>
      </c>
      <c r="S29">
        <v>2</v>
      </c>
      <c r="T29">
        <v>3</v>
      </c>
      <c r="U29">
        <v>1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D29">
        <v>1</v>
      </c>
      <c r="AE29">
        <v>1</v>
      </c>
      <c r="AF29">
        <v>15</v>
      </c>
      <c r="AG29">
        <v>10</v>
      </c>
      <c r="AH29">
        <v>10</v>
      </c>
      <c r="AI29">
        <v>25</v>
      </c>
      <c r="AJ29">
        <v>8</v>
      </c>
      <c r="AK29">
        <v>3</v>
      </c>
      <c r="AL29">
        <v>11</v>
      </c>
      <c r="AM29">
        <v>13</v>
      </c>
    </row>
    <row r="30" spans="1:39" x14ac:dyDescent="0.3">
      <c r="A30" t="s">
        <v>144</v>
      </c>
      <c r="B30" t="s">
        <v>149</v>
      </c>
      <c r="C30">
        <v>102</v>
      </c>
      <c r="D30">
        <v>3</v>
      </c>
      <c r="E30">
        <v>3</v>
      </c>
      <c r="F30">
        <v>1000</v>
      </c>
      <c r="G30" t="s">
        <v>141</v>
      </c>
      <c r="H30">
        <v>7</v>
      </c>
      <c r="J30">
        <v>779133</v>
      </c>
      <c r="K30">
        <v>3245826</v>
      </c>
      <c r="L30" t="s">
        <v>133</v>
      </c>
      <c r="M30">
        <v>2243</v>
      </c>
      <c r="N30">
        <v>8</v>
      </c>
      <c r="O30">
        <v>3</v>
      </c>
      <c r="P30">
        <v>3</v>
      </c>
      <c r="Q30">
        <v>4</v>
      </c>
      <c r="R30">
        <v>1</v>
      </c>
      <c r="S30">
        <v>0</v>
      </c>
      <c r="T30">
        <v>1</v>
      </c>
      <c r="U30">
        <v>1</v>
      </c>
      <c r="V30">
        <v>1</v>
      </c>
      <c r="W30">
        <v>2</v>
      </c>
      <c r="X30">
        <v>2</v>
      </c>
      <c r="Y30">
        <v>2</v>
      </c>
      <c r="Z30">
        <v>2</v>
      </c>
      <c r="AA30">
        <v>2</v>
      </c>
      <c r="AB30">
        <v>1</v>
      </c>
      <c r="AC30">
        <v>1</v>
      </c>
      <c r="AD30">
        <v>1</v>
      </c>
      <c r="AE30">
        <v>1</v>
      </c>
      <c r="AF30">
        <v>20</v>
      </c>
      <c r="AG30">
        <v>10</v>
      </c>
      <c r="AH30">
        <v>15</v>
      </c>
      <c r="AI30">
        <v>10</v>
      </c>
      <c r="AJ30">
        <v>2</v>
      </c>
      <c r="AK30">
        <v>3</v>
      </c>
      <c r="AL30">
        <v>11</v>
      </c>
      <c r="AM30">
        <v>11</v>
      </c>
    </row>
    <row r="31" spans="1:39" x14ac:dyDescent="0.3">
      <c r="A31" t="s">
        <v>132</v>
      </c>
      <c r="B31" t="s">
        <v>150</v>
      </c>
      <c r="C31">
        <v>103</v>
      </c>
      <c r="D31">
        <v>1</v>
      </c>
      <c r="E31">
        <v>2</v>
      </c>
      <c r="F31">
        <v>1000</v>
      </c>
      <c r="G31" t="s">
        <v>141</v>
      </c>
      <c r="H31">
        <v>3</v>
      </c>
      <c r="J31">
        <v>778754</v>
      </c>
      <c r="K31">
        <v>3245958</v>
      </c>
      <c r="L31" t="s">
        <v>133</v>
      </c>
      <c r="M31">
        <v>2234</v>
      </c>
      <c r="N31">
        <v>27</v>
      </c>
      <c r="O31">
        <v>7</v>
      </c>
      <c r="P31">
        <v>2</v>
      </c>
      <c r="Q31">
        <v>7</v>
      </c>
      <c r="R31">
        <v>1</v>
      </c>
      <c r="S31">
        <v>1</v>
      </c>
      <c r="T31">
        <v>1</v>
      </c>
      <c r="U31">
        <v>1</v>
      </c>
      <c r="V31">
        <v>2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10</v>
      </c>
      <c r="AG31">
        <v>10</v>
      </c>
      <c r="AH31">
        <v>10</v>
      </c>
      <c r="AI31">
        <v>20</v>
      </c>
      <c r="AJ31">
        <v>2</v>
      </c>
      <c r="AK31">
        <v>3</v>
      </c>
      <c r="AL31">
        <v>8</v>
      </c>
      <c r="AM31">
        <v>11</v>
      </c>
    </row>
    <row r="32" spans="1:39" x14ac:dyDescent="0.3">
      <c r="A32" t="s">
        <v>132</v>
      </c>
      <c r="B32" t="s">
        <v>150</v>
      </c>
      <c r="C32">
        <v>104</v>
      </c>
      <c r="D32">
        <v>2</v>
      </c>
      <c r="E32">
        <v>2</v>
      </c>
      <c r="F32">
        <v>1000</v>
      </c>
      <c r="G32" t="s">
        <v>141</v>
      </c>
      <c r="H32">
        <v>3</v>
      </c>
      <c r="J32">
        <v>778743</v>
      </c>
      <c r="K32">
        <v>3245878</v>
      </c>
      <c r="L32" t="s">
        <v>133</v>
      </c>
      <c r="M32">
        <v>2220</v>
      </c>
      <c r="N32">
        <v>33</v>
      </c>
      <c r="O32">
        <v>7</v>
      </c>
      <c r="P32">
        <v>2</v>
      </c>
      <c r="Q32">
        <v>7</v>
      </c>
      <c r="R32">
        <v>1</v>
      </c>
      <c r="S32">
        <v>2</v>
      </c>
      <c r="T32">
        <v>2</v>
      </c>
      <c r="U32">
        <v>1</v>
      </c>
      <c r="V32">
        <v>2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20</v>
      </c>
      <c r="AG32">
        <v>10</v>
      </c>
      <c r="AH32">
        <v>5</v>
      </c>
      <c r="AI32">
        <v>30</v>
      </c>
      <c r="AJ32">
        <v>2</v>
      </c>
      <c r="AK32">
        <v>3</v>
      </c>
      <c r="AL32">
        <v>8</v>
      </c>
      <c r="AM32">
        <v>10</v>
      </c>
    </row>
    <row r="33" spans="1:39" x14ac:dyDescent="0.3">
      <c r="A33" t="s">
        <v>132</v>
      </c>
      <c r="B33" t="s">
        <v>151</v>
      </c>
      <c r="C33">
        <v>105</v>
      </c>
      <c r="D33">
        <v>1</v>
      </c>
      <c r="E33">
        <v>2</v>
      </c>
      <c r="F33">
        <v>1000</v>
      </c>
      <c r="G33" t="s">
        <v>141</v>
      </c>
      <c r="H33">
        <v>3</v>
      </c>
      <c r="J33">
        <v>778767</v>
      </c>
      <c r="K33">
        <v>3245755</v>
      </c>
      <c r="L33" t="s">
        <v>133</v>
      </c>
      <c r="M33">
        <v>2211</v>
      </c>
      <c r="N33">
        <v>32</v>
      </c>
      <c r="O33">
        <v>7</v>
      </c>
      <c r="P33">
        <v>2</v>
      </c>
      <c r="Q33">
        <v>7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5</v>
      </c>
      <c r="AG33">
        <v>5</v>
      </c>
      <c r="AH33">
        <v>5</v>
      </c>
      <c r="AI33">
        <v>40</v>
      </c>
      <c r="AJ33">
        <v>6</v>
      </c>
      <c r="AK33">
        <v>3</v>
      </c>
      <c r="AL33">
        <v>8</v>
      </c>
      <c r="AM33">
        <v>10</v>
      </c>
    </row>
    <row r="34" spans="1:39" x14ac:dyDescent="0.3">
      <c r="A34" t="s">
        <v>132</v>
      </c>
      <c r="B34" t="s">
        <v>151</v>
      </c>
      <c r="C34">
        <v>106</v>
      </c>
      <c r="D34">
        <v>2</v>
      </c>
      <c r="E34">
        <v>2</v>
      </c>
      <c r="F34">
        <v>1000</v>
      </c>
      <c r="G34" t="s">
        <v>141</v>
      </c>
      <c r="H34">
        <v>3</v>
      </c>
      <c r="J34">
        <v>778834</v>
      </c>
      <c r="K34">
        <v>3245742</v>
      </c>
      <c r="L34" t="s">
        <v>133</v>
      </c>
      <c r="M34">
        <v>2234</v>
      </c>
      <c r="N34">
        <v>44</v>
      </c>
      <c r="O34">
        <v>7</v>
      </c>
      <c r="P34">
        <v>2</v>
      </c>
      <c r="Q34">
        <v>7</v>
      </c>
      <c r="R34">
        <v>1</v>
      </c>
      <c r="S34">
        <v>2</v>
      </c>
      <c r="T34">
        <v>2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5</v>
      </c>
      <c r="AD34">
        <v>1</v>
      </c>
      <c r="AE34">
        <v>1</v>
      </c>
      <c r="AF34">
        <v>5</v>
      </c>
      <c r="AG34">
        <v>5</v>
      </c>
      <c r="AH34">
        <v>5</v>
      </c>
      <c r="AI34">
        <v>30</v>
      </c>
      <c r="AJ34">
        <v>2</v>
      </c>
      <c r="AK34">
        <v>3</v>
      </c>
      <c r="AL34">
        <v>8</v>
      </c>
      <c r="AM34">
        <v>11</v>
      </c>
    </row>
    <row r="35" spans="1:39" x14ac:dyDescent="0.3">
      <c r="A35" t="s">
        <v>144</v>
      </c>
      <c r="B35" t="s">
        <v>152</v>
      </c>
      <c r="C35">
        <v>107</v>
      </c>
      <c r="D35">
        <v>1</v>
      </c>
      <c r="E35">
        <v>2</v>
      </c>
      <c r="F35">
        <v>1000</v>
      </c>
      <c r="G35" t="s">
        <v>141</v>
      </c>
      <c r="H35">
        <v>3</v>
      </c>
      <c r="J35">
        <v>779043</v>
      </c>
      <c r="K35">
        <v>3245665</v>
      </c>
      <c r="L35" t="s">
        <v>133</v>
      </c>
      <c r="M35">
        <v>2256</v>
      </c>
      <c r="N35">
        <v>10</v>
      </c>
      <c r="O35">
        <v>2</v>
      </c>
      <c r="P35">
        <v>2</v>
      </c>
      <c r="Q35">
        <v>5</v>
      </c>
      <c r="R35">
        <v>1</v>
      </c>
      <c r="S35">
        <v>3</v>
      </c>
      <c r="T35">
        <v>2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10</v>
      </c>
      <c r="AG35">
        <v>5</v>
      </c>
      <c r="AH35">
        <v>10</v>
      </c>
      <c r="AI35">
        <v>40</v>
      </c>
      <c r="AJ35">
        <v>2</v>
      </c>
      <c r="AK35">
        <v>3</v>
      </c>
      <c r="AL35">
        <v>8</v>
      </c>
      <c r="AM35">
        <v>11</v>
      </c>
    </row>
    <row r="36" spans="1:39" x14ac:dyDescent="0.3">
      <c r="A36" t="s">
        <v>132</v>
      </c>
      <c r="B36" t="s">
        <v>152</v>
      </c>
      <c r="C36">
        <v>108</v>
      </c>
      <c r="D36">
        <v>2</v>
      </c>
      <c r="E36">
        <v>2</v>
      </c>
      <c r="F36">
        <v>1000</v>
      </c>
      <c r="G36" t="s">
        <v>141</v>
      </c>
      <c r="H36">
        <v>3</v>
      </c>
      <c r="J36">
        <v>779236</v>
      </c>
      <c r="K36">
        <v>3245613</v>
      </c>
      <c r="L36" t="s">
        <v>133</v>
      </c>
      <c r="M36">
        <v>2254</v>
      </c>
      <c r="N36">
        <v>6</v>
      </c>
      <c r="O36">
        <v>2</v>
      </c>
      <c r="P36">
        <v>1</v>
      </c>
      <c r="Q36">
        <v>7</v>
      </c>
      <c r="R36">
        <v>1</v>
      </c>
      <c r="S36">
        <v>2</v>
      </c>
      <c r="T36">
        <v>3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5</v>
      </c>
      <c r="AG36">
        <v>5</v>
      </c>
      <c r="AH36">
        <v>5</v>
      </c>
      <c r="AI36">
        <v>30</v>
      </c>
      <c r="AJ36">
        <v>2</v>
      </c>
      <c r="AK36">
        <v>3</v>
      </c>
      <c r="AL36">
        <v>8</v>
      </c>
      <c r="AM36">
        <v>10</v>
      </c>
    </row>
    <row r="37" spans="1:39" x14ac:dyDescent="0.3">
      <c r="A37" t="s">
        <v>132</v>
      </c>
      <c r="B37" t="s">
        <v>153</v>
      </c>
      <c r="C37">
        <v>109</v>
      </c>
      <c r="D37">
        <v>1</v>
      </c>
      <c r="E37">
        <v>2</v>
      </c>
      <c r="F37">
        <v>1000</v>
      </c>
      <c r="G37" t="s">
        <v>141</v>
      </c>
      <c r="H37">
        <v>3</v>
      </c>
      <c r="J37">
        <v>778667</v>
      </c>
      <c r="K37">
        <v>3245454</v>
      </c>
      <c r="L37" t="s">
        <v>133</v>
      </c>
      <c r="M37">
        <v>2209</v>
      </c>
      <c r="N37">
        <v>50</v>
      </c>
      <c r="O37">
        <v>7</v>
      </c>
      <c r="P37">
        <v>2</v>
      </c>
      <c r="Q37">
        <v>7</v>
      </c>
      <c r="R37">
        <v>1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5</v>
      </c>
      <c r="AI37">
        <v>20</v>
      </c>
      <c r="AJ37">
        <v>2</v>
      </c>
      <c r="AK37">
        <v>1</v>
      </c>
      <c r="AL37">
        <v>3</v>
      </c>
      <c r="AM37">
        <v>11</v>
      </c>
    </row>
    <row r="38" spans="1:39" x14ac:dyDescent="0.3">
      <c r="A38" t="s">
        <v>132</v>
      </c>
      <c r="B38" t="s">
        <v>153</v>
      </c>
      <c r="C38">
        <v>110</v>
      </c>
      <c r="D38">
        <v>2</v>
      </c>
      <c r="E38">
        <v>2</v>
      </c>
      <c r="F38">
        <v>1000</v>
      </c>
      <c r="G38" t="s">
        <v>141</v>
      </c>
      <c r="H38">
        <v>3</v>
      </c>
      <c r="J38">
        <v>778762</v>
      </c>
      <c r="K38">
        <v>3245666</v>
      </c>
      <c r="L38" t="s">
        <v>133</v>
      </c>
      <c r="M38">
        <v>2233</v>
      </c>
      <c r="N38">
        <v>45</v>
      </c>
      <c r="O38">
        <v>2</v>
      </c>
      <c r="P38">
        <v>2</v>
      </c>
      <c r="Q38">
        <v>7</v>
      </c>
      <c r="R38">
        <v>1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5</v>
      </c>
      <c r="AG38">
        <v>5</v>
      </c>
      <c r="AH38">
        <v>5</v>
      </c>
      <c r="AI38">
        <v>20</v>
      </c>
      <c r="AJ38">
        <v>2</v>
      </c>
      <c r="AK38">
        <v>3</v>
      </c>
      <c r="AL38">
        <v>8</v>
      </c>
      <c r="AM38">
        <v>10</v>
      </c>
    </row>
    <row r="39" spans="1:39" x14ac:dyDescent="0.3">
      <c r="A39" t="s">
        <v>132</v>
      </c>
      <c r="B39" t="s">
        <v>154</v>
      </c>
      <c r="C39">
        <v>111</v>
      </c>
      <c r="D39">
        <v>1</v>
      </c>
      <c r="E39">
        <v>2</v>
      </c>
      <c r="F39">
        <v>1000</v>
      </c>
      <c r="G39" t="s">
        <v>141</v>
      </c>
      <c r="H39">
        <v>5</v>
      </c>
      <c r="J39">
        <v>779364</v>
      </c>
      <c r="K39">
        <v>3245529</v>
      </c>
      <c r="L39" t="s">
        <v>133</v>
      </c>
      <c r="M39">
        <v>2265</v>
      </c>
      <c r="N39">
        <v>5</v>
      </c>
      <c r="O39">
        <v>2</v>
      </c>
      <c r="P39">
        <v>2</v>
      </c>
      <c r="Q39">
        <v>5</v>
      </c>
      <c r="R39">
        <v>1</v>
      </c>
      <c r="S39">
        <v>4</v>
      </c>
      <c r="T39">
        <v>2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15</v>
      </c>
      <c r="AG39">
        <v>10</v>
      </c>
      <c r="AH39">
        <v>10</v>
      </c>
      <c r="AI39">
        <v>20</v>
      </c>
      <c r="AJ39">
        <v>7</v>
      </c>
      <c r="AK39">
        <v>9</v>
      </c>
      <c r="AL39">
        <v>11</v>
      </c>
      <c r="AM39">
        <v>3</v>
      </c>
    </row>
    <row r="40" spans="1:39" x14ac:dyDescent="0.3">
      <c r="A40" t="s">
        <v>132</v>
      </c>
      <c r="B40" t="s">
        <v>154</v>
      </c>
      <c r="C40">
        <v>112</v>
      </c>
      <c r="D40">
        <v>2</v>
      </c>
      <c r="E40">
        <v>2</v>
      </c>
      <c r="F40">
        <v>1000</v>
      </c>
      <c r="G40" t="s">
        <v>141</v>
      </c>
      <c r="H40">
        <v>5</v>
      </c>
      <c r="J40">
        <v>779053</v>
      </c>
      <c r="K40">
        <v>3245383</v>
      </c>
      <c r="L40" t="s">
        <v>133</v>
      </c>
      <c r="M40">
        <v>2241</v>
      </c>
      <c r="N40">
        <v>10</v>
      </c>
      <c r="O40">
        <v>6</v>
      </c>
      <c r="P40">
        <v>2</v>
      </c>
      <c r="Q40">
        <v>5</v>
      </c>
      <c r="R40">
        <v>1</v>
      </c>
      <c r="S40">
        <v>5</v>
      </c>
      <c r="T40">
        <v>3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2</v>
      </c>
      <c r="AB40">
        <v>1</v>
      </c>
      <c r="AC40">
        <v>13</v>
      </c>
      <c r="AD40">
        <v>4</v>
      </c>
      <c r="AE40">
        <v>8</v>
      </c>
      <c r="AF40">
        <v>10</v>
      </c>
      <c r="AG40">
        <v>10</v>
      </c>
      <c r="AH40">
        <v>10</v>
      </c>
      <c r="AI40">
        <v>15</v>
      </c>
      <c r="AJ40">
        <v>7</v>
      </c>
      <c r="AK40">
        <v>3</v>
      </c>
      <c r="AL40">
        <v>9</v>
      </c>
      <c r="AM40">
        <v>11</v>
      </c>
    </row>
    <row r="41" spans="1:39" x14ac:dyDescent="0.3">
      <c r="A41" t="s">
        <v>144</v>
      </c>
      <c r="B41" t="s">
        <v>155</v>
      </c>
      <c r="C41">
        <v>113</v>
      </c>
      <c r="D41">
        <v>1</v>
      </c>
      <c r="E41">
        <v>2</v>
      </c>
      <c r="F41">
        <v>1000</v>
      </c>
      <c r="G41" t="s">
        <v>141</v>
      </c>
      <c r="H41">
        <v>2</v>
      </c>
      <c r="J41">
        <v>778718</v>
      </c>
      <c r="K41">
        <v>3245382</v>
      </c>
      <c r="L41" t="s">
        <v>133</v>
      </c>
      <c r="M41">
        <v>2209</v>
      </c>
      <c r="N41">
        <v>40</v>
      </c>
      <c r="O41">
        <v>8</v>
      </c>
      <c r="P41">
        <v>2</v>
      </c>
      <c r="Q41">
        <v>3</v>
      </c>
      <c r="R41">
        <v>1</v>
      </c>
      <c r="S41">
        <v>0</v>
      </c>
      <c r="T41">
        <v>1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2</v>
      </c>
      <c r="AB41">
        <v>1</v>
      </c>
      <c r="AC41">
        <v>3</v>
      </c>
      <c r="AD41">
        <v>1</v>
      </c>
      <c r="AE41">
        <v>1</v>
      </c>
      <c r="AF41">
        <v>10</v>
      </c>
      <c r="AG41">
        <v>10</v>
      </c>
      <c r="AH41">
        <v>10</v>
      </c>
      <c r="AI41">
        <v>15</v>
      </c>
      <c r="AJ41">
        <v>2</v>
      </c>
      <c r="AK41">
        <v>3</v>
      </c>
      <c r="AL41">
        <v>8</v>
      </c>
      <c r="AM41">
        <v>11</v>
      </c>
    </row>
    <row r="42" spans="1:39" x14ac:dyDescent="0.3">
      <c r="A42" t="s">
        <v>132</v>
      </c>
      <c r="B42" t="s">
        <v>155</v>
      </c>
      <c r="C42">
        <v>114</v>
      </c>
      <c r="D42">
        <v>2</v>
      </c>
      <c r="E42">
        <v>2</v>
      </c>
      <c r="F42">
        <v>1000</v>
      </c>
      <c r="G42" t="s">
        <v>141</v>
      </c>
      <c r="H42">
        <v>2</v>
      </c>
      <c r="J42">
        <v>778730</v>
      </c>
      <c r="K42">
        <v>3245279</v>
      </c>
      <c r="L42" t="s">
        <v>133</v>
      </c>
      <c r="M42">
        <v>2198</v>
      </c>
      <c r="N42">
        <v>12</v>
      </c>
      <c r="O42">
        <v>8</v>
      </c>
      <c r="P42">
        <v>1</v>
      </c>
      <c r="Q42">
        <v>3</v>
      </c>
      <c r="R42">
        <v>1</v>
      </c>
      <c r="S42">
        <v>0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3</v>
      </c>
      <c r="AD42">
        <v>1</v>
      </c>
      <c r="AE42">
        <v>1</v>
      </c>
      <c r="AF42">
        <v>5</v>
      </c>
      <c r="AG42">
        <v>15</v>
      </c>
      <c r="AH42">
        <v>15</v>
      </c>
      <c r="AI42">
        <v>5</v>
      </c>
      <c r="AJ42">
        <v>2</v>
      </c>
      <c r="AK42">
        <v>3</v>
      </c>
      <c r="AL42">
        <v>8</v>
      </c>
      <c r="AM42">
        <v>11</v>
      </c>
    </row>
    <row r="43" spans="1:39" x14ac:dyDescent="0.3">
      <c r="A43" t="s">
        <v>132</v>
      </c>
      <c r="B43" t="s">
        <v>156</v>
      </c>
      <c r="C43">
        <v>115</v>
      </c>
      <c r="D43">
        <v>1</v>
      </c>
      <c r="E43">
        <v>2</v>
      </c>
      <c r="F43">
        <v>1000</v>
      </c>
      <c r="G43" t="s">
        <v>141</v>
      </c>
      <c r="H43">
        <v>5</v>
      </c>
      <c r="J43">
        <v>779111</v>
      </c>
      <c r="K43">
        <v>3245296</v>
      </c>
      <c r="L43" t="s">
        <v>133</v>
      </c>
      <c r="M43">
        <v>2261</v>
      </c>
      <c r="N43">
        <v>30</v>
      </c>
      <c r="O43">
        <v>9</v>
      </c>
      <c r="P43">
        <v>2</v>
      </c>
      <c r="Q43">
        <v>5</v>
      </c>
      <c r="R43">
        <v>1</v>
      </c>
      <c r="S43">
        <v>4</v>
      </c>
      <c r="T43">
        <v>2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1</v>
      </c>
      <c r="AC43">
        <v>3</v>
      </c>
      <c r="AD43">
        <v>4</v>
      </c>
      <c r="AE43">
        <v>8</v>
      </c>
      <c r="AF43">
        <v>10</v>
      </c>
      <c r="AG43">
        <v>10</v>
      </c>
      <c r="AH43">
        <v>10</v>
      </c>
      <c r="AI43">
        <v>15</v>
      </c>
      <c r="AJ43">
        <v>2</v>
      </c>
      <c r="AK43">
        <v>3</v>
      </c>
      <c r="AL43">
        <v>11</v>
      </c>
      <c r="AM43">
        <v>9</v>
      </c>
    </row>
    <row r="44" spans="1:39" x14ac:dyDescent="0.3">
      <c r="A44" t="s">
        <v>132</v>
      </c>
      <c r="B44" t="s">
        <v>156</v>
      </c>
      <c r="C44">
        <v>116</v>
      </c>
      <c r="D44">
        <v>2</v>
      </c>
      <c r="E44">
        <v>2</v>
      </c>
      <c r="F44">
        <v>1000</v>
      </c>
      <c r="G44" t="s">
        <v>141</v>
      </c>
      <c r="H44">
        <v>5</v>
      </c>
      <c r="J44">
        <v>779228</v>
      </c>
      <c r="K44">
        <v>3245390</v>
      </c>
      <c r="L44" t="s">
        <v>133</v>
      </c>
      <c r="M44">
        <v>2265</v>
      </c>
      <c r="N44">
        <v>24</v>
      </c>
      <c r="O44">
        <v>8</v>
      </c>
      <c r="P44">
        <v>2</v>
      </c>
      <c r="Q44">
        <v>5</v>
      </c>
      <c r="R44">
        <v>1</v>
      </c>
      <c r="S44">
        <v>5</v>
      </c>
      <c r="T44">
        <v>3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3</v>
      </c>
      <c r="AD44">
        <v>4</v>
      </c>
      <c r="AE44">
        <v>8</v>
      </c>
      <c r="AF44">
        <v>15</v>
      </c>
      <c r="AG44">
        <v>10</v>
      </c>
      <c r="AH44">
        <v>10</v>
      </c>
      <c r="AI44">
        <v>20</v>
      </c>
      <c r="AJ44">
        <v>2</v>
      </c>
      <c r="AK44">
        <v>3</v>
      </c>
      <c r="AL44">
        <v>9</v>
      </c>
      <c r="AM44">
        <v>11</v>
      </c>
    </row>
    <row r="45" spans="1:39" x14ac:dyDescent="0.3">
      <c r="A45" t="s">
        <v>132</v>
      </c>
      <c r="B45" t="s">
        <v>157</v>
      </c>
      <c r="C45">
        <v>117</v>
      </c>
      <c r="D45">
        <v>1</v>
      </c>
      <c r="E45">
        <v>2</v>
      </c>
      <c r="F45">
        <v>1000</v>
      </c>
      <c r="G45" t="s">
        <v>141</v>
      </c>
      <c r="H45">
        <v>2</v>
      </c>
      <c r="J45">
        <v>778776</v>
      </c>
      <c r="K45">
        <v>3245127</v>
      </c>
      <c r="L45" t="s">
        <v>133</v>
      </c>
      <c r="M45">
        <v>2192</v>
      </c>
      <c r="N45">
        <v>8</v>
      </c>
      <c r="O45">
        <v>8</v>
      </c>
      <c r="P45">
        <v>1</v>
      </c>
      <c r="Q45">
        <v>3</v>
      </c>
      <c r="R45">
        <v>1</v>
      </c>
      <c r="S45">
        <v>0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5</v>
      </c>
      <c r="AG45">
        <v>10</v>
      </c>
      <c r="AH45">
        <v>15</v>
      </c>
      <c r="AI45">
        <v>10</v>
      </c>
      <c r="AJ45">
        <v>2</v>
      </c>
      <c r="AK45">
        <v>3</v>
      </c>
      <c r="AL45">
        <v>11</v>
      </c>
      <c r="AM45">
        <v>13</v>
      </c>
    </row>
    <row r="46" spans="1:39" x14ac:dyDescent="0.3">
      <c r="A46" t="s">
        <v>144</v>
      </c>
      <c r="B46" t="s">
        <v>157</v>
      </c>
      <c r="C46">
        <v>118</v>
      </c>
      <c r="D46">
        <v>2</v>
      </c>
      <c r="E46">
        <v>2</v>
      </c>
      <c r="F46">
        <v>1000</v>
      </c>
      <c r="G46" t="s">
        <v>141</v>
      </c>
      <c r="H46">
        <v>2</v>
      </c>
      <c r="J46">
        <v>778824</v>
      </c>
      <c r="K46">
        <v>3245096</v>
      </c>
      <c r="L46" t="s">
        <v>133</v>
      </c>
      <c r="M46">
        <v>2198</v>
      </c>
      <c r="N46">
        <v>11</v>
      </c>
      <c r="O46">
        <v>8</v>
      </c>
      <c r="P46">
        <v>2</v>
      </c>
      <c r="Q46">
        <v>3</v>
      </c>
      <c r="R46">
        <v>1</v>
      </c>
      <c r="S46">
        <v>0</v>
      </c>
      <c r="T46">
        <v>1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20</v>
      </c>
      <c r="AG46">
        <v>5</v>
      </c>
      <c r="AH46">
        <v>15</v>
      </c>
      <c r="AI46">
        <v>10</v>
      </c>
      <c r="AJ46">
        <v>2</v>
      </c>
      <c r="AK46">
        <v>3</v>
      </c>
      <c r="AL46">
        <v>11</v>
      </c>
      <c r="AM46">
        <v>13</v>
      </c>
    </row>
    <row r="47" spans="1:39" x14ac:dyDescent="0.3">
      <c r="A47" t="s">
        <v>132</v>
      </c>
      <c r="B47" t="s">
        <v>158</v>
      </c>
      <c r="C47">
        <v>119</v>
      </c>
      <c r="D47">
        <v>1</v>
      </c>
      <c r="E47">
        <v>2</v>
      </c>
      <c r="F47">
        <v>1000</v>
      </c>
      <c r="G47" t="s">
        <v>141</v>
      </c>
      <c r="H47">
        <v>5</v>
      </c>
      <c r="J47">
        <v>779339</v>
      </c>
      <c r="K47">
        <v>3245339</v>
      </c>
      <c r="L47" t="s">
        <v>133</v>
      </c>
      <c r="M47">
        <v>2280</v>
      </c>
      <c r="N47">
        <v>7</v>
      </c>
      <c r="O47">
        <v>3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15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9</v>
      </c>
      <c r="AM47">
        <v>11</v>
      </c>
    </row>
    <row r="48" spans="1:39" x14ac:dyDescent="0.3">
      <c r="A48" t="s">
        <v>132</v>
      </c>
      <c r="B48" t="s">
        <v>158</v>
      </c>
      <c r="C48">
        <v>120</v>
      </c>
      <c r="D48">
        <v>2</v>
      </c>
      <c r="E48">
        <v>2</v>
      </c>
      <c r="F48">
        <v>1000</v>
      </c>
      <c r="G48" t="s">
        <v>141</v>
      </c>
      <c r="H48">
        <v>5</v>
      </c>
      <c r="J48">
        <v>779298</v>
      </c>
      <c r="K48">
        <v>3245105</v>
      </c>
      <c r="L48" t="s">
        <v>133</v>
      </c>
      <c r="M48">
        <v>2262</v>
      </c>
      <c r="N48">
        <v>14</v>
      </c>
      <c r="O48">
        <v>6</v>
      </c>
      <c r="P48">
        <v>2</v>
      </c>
      <c r="Q48">
        <v>5</v>
      </c>
      <c r="R48">
        <v>1</v>
      </c>
      <c r="S48">
        <v>5</v>
      </c>
      <c r="T48">
        <v>3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3</v>
      </c>
      <c r="AD48">
        <v>4</v>
      </c>
      <c r="AE48">
        <v>8</v>
      </c>
      <c r="AF48">
        <v>15</v>
      </c>
      <c r="AG48">
        <v>10</v>
      </c>
      <c r="AH48">
        <v>10</v>
      </c>
      <c r="AI48">
        <v>20</v>
      </c>
      <c r="AJ48">
        <v>2</v>
      </c>
      <c r="AK48">
        <v>3</v>
      </c>
      <c r="AL48">
        <v>9</v>
      </c>
      <c r="AM48">
        <v>11</v>
      </c>
    </row>
    <row r="49" spans="1:39" x14ac:dyDescent="0.3">
      <c r="A49" t="s">
        <v>132</v>
      </c>
      <c r="B49" t="s">
        <v>159</v>
      </c>
      <c r="C49">
        <v>121</v>
      </c>
      <c r="D49">
        <v>1</v>
      </c>
      <c r="E49">
        <v>2</v>
      </c>
      <c r="F49">
        <v>1000</v>
      </c>
      <c r="G49" t="s">
        <v>141</v>
      </c>
      <c r="H49">
        <v>2</v>
      </c>
      <c r="I49" t="s">
        <v>160</v>
      </c>
      <c r="J49">
        <v>778883</v>
      </c>
      <c r="K49">
        <v>3244995</v>
      </c>
      <c r="L49" t="s">
        <v>133</v>
      </c>
      <c r="M49">
        <v>2208</v>
      </c>
      <c r="N49">
        <v>28</v>
      </c>
      <c r="O49">
        <v>8</v>
      </c>
      <c r="P49">
        <v>1</v>
      </c>
      <c r="Q49">
        <v>3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15</v>
      </c>
      <c r="AG49">
        <v>10</v>
      </c>
      <c r="AH49">
        <v>15</v>
      </c>
      <c r="AI49">
        <v>15</v>
      </c>
      <c r="AJ49">
        <v>2</v>
      </c>
      <c r="AK49">
        <v>3</v>
      </c>
      <c r="AL49">
        <v>8</v>
      </c>
      <c r="AM49">
        <v>11</v>
      </c>
    </row>
    <row r="50" spans="1:39" x14ac:dyDescent="0.3">
      <c r="A50" t="s">
        <v>132</v>
      </c>
      <c r="B50" t="s">
        <v>159</v>
      </c>
      <c r="C50">
        <v>122</v>
      </c>
      <c r="D50">
        <v>2</v>
      </c>
      <c r="E50">
        <v>2</v>
      </c>
      <c r="F50">
        <v>1000</v>
      </c>
      <c r="G50" t="s">
        <v>141</v>
      </c>
      <c r="H50">
        <v>5</v>
      </c>
      <c r="I50" t="s">
        <v>160</v>
      </c>
      <c r="J50">
        <v>779051</v>
      </c>
      <c r="K50">
        <v>3245016</v>
      </c>
      <c r="L50" t="s">
        <v>133</v>
      </c>
      <c r="M50">
        <v>2230</v>
      </c>
      <c r="N50">
        <v>28</v>
      </c>
      <c r="O50">
        <v>9</v>
      </c>
      <c r="P50">
        <v>2</v>
      </c>
      <c r="Q50">
        <v>5</v>
      </c>
      <c r="R50">
        <v>1</v>
      </c>
      <c r="S50">
        <v>6</v>
      </c>
      <c r="T50">
        <v>4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3</v>
      </c>
      <c r="AD50">
        <v>4</v>
      </c>
      <c r="AE50">
        <v>8</v>
      </c>
      <c r="AF50">
        <v>15</v>
      </c>
      <c r="AG50">
        <v>10</v>
      </c>
      <c r="AH50">
        <v>10</v>
      </c>
      <c r="AI50">
        <v>25</v>
      </c>
      <c r="AJ50">
        <v>2</v>
      </c>
      <c r="AK50">
        <v>3</v>
      </c>
      <c r="AL50">
        <v>9</v>
      </c>
      <c r="AM50">
        <v>11</v>
      </c>
    </row>
    <row r="51" spans="1:39" x14ac:dyDescent="0.3">
      <c r="A51" t="s">
        <v>132</v>
      </c>
      <c r="B51" t="s">
        <v>161</v>
      </c>
      <c r="C51">
        <v>123</v>
      </c>
      <c r="D51">
        <v>1</v>
      </c>
      <c r="E51">
        <v>2</v>
      </c>
      <c r="F51">
        <v>1000</v>
      </c>
      <c r="G51" t="s">
        <v>141</v>
      </c>
      <c r="H51">
        <v>2</v>
      </c>
      <c r="I51" t="s">
        <v>160</v>
      </c>
      <c r="J51">
        <v>778894</v>
      </c>
      <c r="K51">
        <v>3244888</v>
      </c>
      <c r="L51" t="s">
        <v>133</v>
      </c>
      <c r="M51">
        <v>2215</v>
      </c>
      <c r="N51">
        <v>48</v>
      </c>
      <c r="O51">
        <v>8</v>
      </c>
      <c r="P51">
        <v>3</v>
      </c>
      <c r="Q51">
        <v>3</v>
      </c>
      <c r="R51">
        <v>4</v>
      </c>
      <c r="S51">
        <v>0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20</v>
      </c>
      <c r="AG51">
        <v>5</v>
      </c>
      <c r="AH51">
        <v>10</v>
      </c>
      <c r="AI51">
        <v>5</v>
      </c>
      <c r="AJ51">
        <v>2</v>
      </c>
      <c r="AK51">
        <v>3</v>
      </c>
      <c r="AL51">
        <v>8</v>
      </c>
      <c r="AM51">
        <v>11</v>
      </c>
    </row>
    <row r="52" spans="1:39" x14ac:dyDescent="0.3">
      <c r="A52" t="s">
        <v>132</v>
      </c>
      <c r="B52" t="s">
        <v>161</v>
      </c>
      <c r="C52">
        <v>124</v>
      </c>
      <c r="D52">
        <v>2</v>
      </c>
      <c r="E52">
        <v>2</v>
      </c>
      <c r="F52">
        <v>1000</v>
      </c>
      <c r="G52" t="s">
        <v>141</v>
      </c>
      <c r="H52">
        <v>2</v>
      </c>
      <c r="I52" t="s">
        <v>160</v>
      </c>
      <c r="J52">
        <v>778939</v>
      </c>
      <c r="K52">
        <v>3244817</v>
      </c>
      <c r="L52" t="s">
        <v>133</v>
      </c>
      <c r="M52">
        <v>2198</v>
      </c>
      <c r="N52">
        <v>25</v>
      </c>
      <c r="O52">
        <v>7</v>
      </c>
      <c r="P52">
        <v>2</v>
      </c>
      <c r="Q52">
        <v>3</v>
      </c>
      <c r="R52">
        <v>1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20</v>
      </c>
      <c r="AG52">
        <v>10</v>
      </c>
      <c r="AH52">
        <v>20</v>
      </c>
      <c r="AI52">
        <v>2</v>
      </c>
      <c r="AJ52">
        <v>3</v>
      </c>
      <c r="AK52">
        <v>8</v>
      </c>
      <c r="AL52">
        <v>1</v>
      </c>
      <c r="AM52">
        <v>1</v>
      </c>
    </row>
    <row r="53" spans="1:39" x14ac:dyDescent="0.3">
      <c r="A53" t="s">
        <v>132</v>
      </c>
      <c r="B53" t="s">
        <v>162</v>
      </c>
      <c r="C53">
        <v>125</v>
      </c>
      <c r="D53">
        <v>1</v>
      </c>
      <c r="E53">
        <v>2</v>
      </c>
      <c r="F53">
        <v>1000</v>
      </c>
      <c r="G53" t="s">
        <v>141</v>
      </c>
      <c r="H53">
        <v>4</v>
      </c>
      <c r="I53" t="s">
        <v>160</v>
      </c>
      <c r="J53">
        <v>779146</v>
      </c>
      <c r="K53">
        <v>3244532</v>
      </c>
      <c r="L53" t="s">
        <v>133</v>
      </c>
      <c r="M53">
        <v>2193</v>
      </c>
      <c r="N53">
        <v>15</v>
      </c>
      <c r="O53">
        <v>7</v>
      </c>
      <c r="P53">
        <v>2</v>
      </c>
      <c r="Q53">
        <v>3</v>
      </c>
      <c r="R53">
        <v>1</v>
      </c>
      <c r="S53">
        <v>0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25</v>
      </c>
      <c r="AG53">
        <v>10</v>
      </c>
      <c r="AH53">
        <v>50</v>
      </c>
      <c r="AI53">
        <v>10</v>
      </c>
      <c r="AJ53">
        <v>2</v>
      </c>
      <c r="AK53">
        <v>2</v>
      </c>
      <c r="AL53">
        <v>3</v>
      </c>
      <c r="AM53">
        <v>11</v>
      </c>
    </row>
    <row r="54" spans="1:39" x14ac:dyDescent="0.3">
      <c r="A54" t="s">
        <v>132</v>
      </c>
      <c r="B54" t="s">
        <v>162</v>
      </c>
      <c r="C54">
        <v>126</v>
      </c>
      <c r="D54">
        <v>2</v>
      </c>
      <c r="E54">
        <v>2</v>
      </c>
      <c r="F54">
        <v>1000</v>
      </c>
      <c r="G54" t="s">
        <v>141</v>
      </c>
      <c r="H54">
        <v>4</v>
      </c>
      <c r="I54" t="s">
        <v>160</v>
      </c>
      <c r="J54">
        <v>779128</v>
      </c>
      <c r="K54">
        <v>3243852</v>
      </c>
      <c r="L54" t="s">
        <v>133</v>
      </c>
      <c r="M54">
        <v>2173</v>
      </c>
      <c r="N54">
        <v>15</v>
      </c>
      <c r="O54">
        <v>7</v>
      </c>
      <c r="P54">
        <v>1</v>
      </c>
      <c r="Q54">
        <v>3</v>
      </c>
      <c r="R54">
        <v>1</v>
      </c>
      <c r="S54">
        <v>0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35</v>
      </c>
      <c r="AI54">
        <v>25</v>
      </c>
      <c r="AJ54">
        <v>2</v>
      </c>
      <c r="AK54">
        <v>3</v>
      </c>
      <c r="AL54">
        <v>8</v>
      </c>
      <c r="AM54">
        <v>11</v>
      </c>
    </row>
    <row r="55" spans="1:39" x14ac:dyDescent="0.3">
      <c r="A55" t="s">
        <v>132</v>
      </c>
      <c r="B55" t="s">
        <v>163</v>
      </c>
      <c r="C55">
        <v>127</v>
      </c>
      <c r="D55">
        <v>1</v>
      </c>
      <c r="E55">
        <v>4</v>
      </c>
      <c r="F55">
        <v>1000</v>
      </c>
      <c r="G55" t="s">
        <v>141</v>
      </c>
      <c r="H55">
        <v>4</v>
      </c>
      <c r="I55" t="s">
        <v>160</v>
      </c>
      <c r="J55">
        <v>778845</v>
      </c>
      <c r="K55">
        <v>3244181</v>
      </c>
      <c r="L55" t="s">
        <v>133</v>
      </c>
      <c r="M55">
        <v>2191</v>
      </c>
      <c r="N55">
        <v>10</v>
      </c>
      <c r="O55">
        <v>3</v>
      </c>
      <c r="P55">
        <v>2</v>
      </c>
      <c r="Q55">
        <v>3</v>
      </c>
      <c r="R55">
        <v>1</v>
      </c>
      <c r="S55">
        <v>0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10</v>
      </c>
      <c r="AH55">
        <v>70</v>
      </c>
      <c r="AI55">
        <v>15</v>
      </c>
      <c r="AJ55">
        <v>2</v>
      </c>
      <c r="AK55">
        <v>2</v>
      </c>
      <c r="AL55">
        <v>3</v>
      </c>
      <c r="AM55">
        <v>11</v>
      </c>
    </row>
    <row r="56" spans="1:39" x14ac:dyDescent="0.3">
      <c r="A56" t="s">
        <v>132</v>
      </c>
      <c r="B56" t="s">
        <v>163</v>
      </c>
      <c r="C56">
        <v>128</v>
      </c>
      <c r="D56">
        <v>2</v>
      </c>
      <c r="E56">
        <v>4</v>
      </c>
      <c r="F56">
        <v>1000</v>
      </c>
      <c r="G56" t="s">
        <v>141</v>
      </c>
      <c r="H56">
        <v>4</v>
      </c>
      <c r="I56" t="s">
        <v>160</v>
      </c>
      <c r="J56">
        <v>778707</v>
      </c>
      <c r="K56">
        <v>3244396</v>
      </c>
      <c r="L56" t="s">
        <v>133</v>
      </c>
      <c r="M56">
        <v>2195</v>
      </c>
      <c r="N56">
        <v>10</v>
      </c>
      <c r="O56">
        <v>3</v>
      </c>
      <c r="P56">
        <v>2</v>
      </c>
      <c r="Q56">
        <v>3</v>
      </c>
      <c r="R56">
        <v>1</v>
      </c>
      <c r="S56">
        <v>0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10</v>
      </c>
      <c r="AG56">
        <v>5</v>
      </c>
      <c r="AH56">
        <v>15</v>
      </c>
      <c r="AI56">
        <v>15</v>
      </c>
      <c r="AJ56">
        <v>3</v>
      </c>
      <c r="AK56">
        <v>3</v>
      </c>
      <c r="AL56">
        <v>8</v>
      </c>
      <c r="AM56">
        <v>11</v>
      </c>
    </row>
    <row r="57" spans="1:39" x14ac:dyDescent="0.3">
      <c r="A57" t="s">
        <v>132</v>
      </c>
      <c r="B57" t="s">
        <v>163</v>
      </c>
      <c r="C57">
        <v>129</v>
      </c>
      <c r="D57">
        <v>3</v>
      </c>
      <c r="E57">
        <v>4</v>
      </c>
      <c r="F57">
        <v>1000</v>
      </c>
      <c r="G57" t="s">
        <v>139</v>
      </c>
      <c r="H57">
        <v>8</v>
      </c>
      <c r="J57">
        <v>778237</v>
      </c>
      <c r="K57">
        <v>3245160</v>
      </c>
      <c r="L57" t="s">
        <v>133</v>
      </c>
      <c r="M57">
        <v>2199</v>
      </c>
      <c r="N57">
        <v>6</v>
      </c>
      <c r="O57">
        <v>1</v>
      </c>
      <c r="P57">
        <v>2</v>
      </c>
      <c r="Q57">
        <v>3</v>
      </c>
      <c r="R57">
        <v>1</v>
      </c>
      <c r="S57">
        <v>2</v>
      </c>
      <c r="T57">
        <v>4</v>
      </c>
      <c r="U57">
        <v>1</v>
      </c>
      <c r="V57">
        <v>1</v>
      </c>
      <c r="W57">
        <v>2</v>
      </c>
      <c r="X57">
        <v>2</v>
      </c>
      <c r="Y57">
        <v>1</v>
      </c>
      <c r="Z57">
        <v>1</v>
      </c>
      <c r="AA57">
        <v>2</v>
      </c>
      <c r="AB57">
        <v>1</v>
      </c>
      <c r="AC57">
        <v>1</v>
      </c>
      <c r="AD57">
        <v>1</v>
      </c>
      <c r="AE57">
        <v>1</v>
      </c>
      <c r="AF57">
        <v>20</v>
      </c>
      <c r="AG57">
        <v>15</v>
      </c>
      <c r="AH57">
        <v>15</v>
      </c>
      <c r="AI57">
        <v>85</v>
      </c>
      <c r="AJ57">
        <v>8</v>
      </c>
      <c r="AK57">
        <v>3</v>
      </c>
      <c r="AL57">
        <v>13</v>
      </c>
      <c r="AM57">
        <v>13</v>
      </c>
    </row>
    <row r="58" spans="1:39" x14ac:dyDescent="0.3">
      <c r="A58" t="s">
        <v>132</v>
      </c>
      <c r="B58" t="s">
        <v>163</v>
      </c>
      <c r="C58">
        <v>130</v>
      </c>
      <c r="D58">
        <v>4</v>
      </c>
      <c r="E58">
        <v>4</v>
      </c>
      <c r="F58">
        <v>1000</v>
      </c>
      <c r="G58" t="s">
        <v>141</v>
      </c>
      <c r="H58">
        <v>4</v>
      </c>
      <c r="I58" t="s">
        <v>160</v>
      </c>
      <c r="J58">
        <v>778483</v>
      </c>
      <c r="K58">
        <v>3244831</v>
      </c>
      <c r="L58" t="s">
        <v>133</v>
      </c>
      <c r="M58">
        <v>2197</v>
      </c>
      <c r="N58">
        <v>10</v>
      </c>
      <c r="O58">
        <v>4</v>
      </c>
      <c r="P58">
        <v>2</v>
      </c>
      <c r="Q58">
        <v>3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10</v>
      </c>
      <c r="AG58">
        <v>5</v>
      </c>
      <c r="AH58">
        <v>10</v>
      </c>
      <c r="AI58">
        <v>25</v>
      </c>
      <c r="AJ58">
        <v>2</v>
      </c>
      <c r="AK58">
        <v>2</v>
      </c>
      <c r="AL58">
        <v>3</v>
      </c>
      <c r="AM58">
        <v>11</v>
      </c>
    </row>
    <row r="59" spans="1:39" x14ac:dyDescent="0.3">
      <c r="A59" t="s">
        <v>132</v>
      </c>
      <c r="B59" t="s">
        <v>164</v>
      </c>
      <c r="C59">
        <v>133</v>
      </c>
      <c r="D59">
        <v>1</v>
      </c>
      <c r="E59">
        <v>2</v>
      </c>
      <c r="F59">
        <v>1000</v>
      </c>
      <c r="G59" t="s">
        <v>135</v>
      </c>
      <c r="H59">
        <v>2</v>
      </c>
      <c r="I59" t="s">
        <v>165</v>
      </c>
      <c r="J59">
        <v>777741</v>
      </c>
      <c r="K59">
        <v>3245798</v>
      </c>
      <c r="L59" t="s">
        <v>133</v>
      </c>
      <c r="M59">
        <v>2218</v>
      </c>
      <c r="N59">
        <v>10</v>
      </c>
      <c r="O59">
        <v>3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5</v>
      </c>
      <c r="AG59">
        <v>10</v>
      </c>
      <c r="AH59">
        <v>40</v>
      </c>
      <c r="AI59">
        <v>20</v>
      </c>
      <c r="AJ59">
        <v>2</v>
      </c>
      <c r="AK59">
        <v>3</v>
      </c>
      <c r="AL59">
        <v>8</v>
      </c>
      <c r="AM59">
        <v>11</v>
      </c>
    </row>
    <row r="60" spans="1:39" x14ac:dyDescent="0.3">
      <c r="A60" t="s">
        <v>132</v>
      </c>
      <c r="B60" t="s">
        <v>164</v>
      </c>
      <c r="C60">
        <v>134</v>
      </c>
      <c r="D60">
        <v>2</v>
      </c>
      <c r="E60">
        <v>2</v>
      </c>
      <c r="F60">
        <v>1000</v>
      </c>
      <c r="G60" t="s">
        <v>135</v>
      </c>
      <c r="H60">
        <v>2</v>
      </c>
      <c r="I60" t="s">
        <v>165</v>
      </c>
      <c r="J60">
        <v>777767</v>
      </c>
      <c r="K60">
        <v>3245708</v>
      </c>
      <c r="L60" t="s">
        <v>133</v>
      </c>
      <c r="M60">
        <v>2216</v>
      </c>
      <c r="N60">
        <v>7</v>
      </c>
      <c r="O60">
        <v>4</v>
      </c>
      <c r="P60">
        <v>2</v>
      </c>
      <c r="Q60">
        <v>3</v>
      </c>
      <c r="R60">
        <v>1</v>
      </c>
      <c r="S60">
        <v>0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1</v>
      </c>
      <c r="AD60">
        <v>1</v>
      </c>
      <c r="AE60">
        <v>1</v>
      </c>
      <c r="AF60">
        <v>10</v>
      </c>
      <c r="AG60">
        <v>5</v>
      </c>
      <c r="AH60">
        <v>30</v>
      </c>
      <c r="AI60">
        <v>5</v>
      </c>
      <c r="AJ60">
        <v>2</v>
      </c>
      <c r="AK60">
        <v>3</v>
      </c>
      <c r="AL60">
        <v>11</v>
      </c>
      <c r="AM60">
        <v>13</v>
      </c>
    </row>
    <row r="61" spans="1:39" x14ac:dyDescent="0.3">
      <c r="A61" t="s">
        <v>132</v>
      </c>
      <c r="B61" t="s">
        <v>166</v>
      </c>
      <c r="C61">
        <v>135</v>
      </c>
      <c r="D61">
        <v>1</v>
      </c>
      <c r="E61">
        <v>2</v>
      </c>
      <c r="F61">
        <v>1000</v>
      </c>
      <c r="G61" t="s">
        <v>135</v>
      </c>
      <c r="H61">
        <v>2</v>
      </c>
      <c r="I61" t="s">
        <v>165</v>
      </c>
      <c r="J61">
        <v>777634</v>
      </c>
      <c r="K61">
        <v>3246008</v>
      </c>
      <c r="L61" t="s">
        <v>133</v>
      </c>
      <c r="M61">
        <v>2226</v>
      </c>
      <c r="N61">
        <v>10</v>
      </c>
      <c r="O61">
        <v>4</v>
      </c>
      <c r="P61">
        <v>1</v>
      </c>
      <c r="Q61">
        <v>3</v>
      </c>
      <c r="R61">
        <v>1</v>
      </c>
      <c r="S61">
        <v>1</v>
      </c>
      <c r="T61">
        <v>4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2</v>
      </c>
      <c r="AB61">
        <v>1</v>
      </c>
      <c r="AC61">
        <v>3</v>
      </c>
      <c r="AD61">
        <v>1</v>
      </c>
      <c r="AE61">
        <v>1</v>
      </c>
      <c r="AF61">
        <v>15</v>
      </c>
      <c r="AG61">
        <v>10</v>
      </c>
      <c r="AH61">
        <v>10</v>
      </c>
      <c r="AI61">
        <v>25</v>
      </c>
      <c r="AJ61">
        <v>2</v>
      </c>
      <c r="AK61">
        <v>2</v>
      </c>
      <c r="AL61">
        <v>3</v>
      </c>
      <c r="AM61">
        <v>11</v>
      </c>
    </row>
    <row r="62" spans="1:39" x14ac:dyDescent="0.3">
      <c r="A62" t="s">
        <v>132</v>
      </c>
      <c r="B62" t="s">
        <v>166</v>
      </c>
      <c r="C62">
        <v>136</v>
      </c>
      <c r="D62">
        <v>2</v>
      </c>
      <c r="E62">
        <v>2</v>
      </c>
      <c r="F62">
        <v>1000</v>
      </c>
      <c r="G62" t="s">
        <v>135</v>
      </c>
      <c r="H62">
        <v>2</v>
      </c>
      <c r="I62" t="s">
        <v>165</v>
      </c>
      <c r="J62">
        <v>777628</v>
      </c>
      <c r="K62">
        <v>3245909</v>
      </c>
      <c r="L62" t="s">
        <v>133</v>
      </c>
      <c r="M62">
        <v>2227</v>
      </c>
      <c r="N62">
        <v>6</v>
      </c>
      <c r="O62">
        <v>4</v>
      </c>
      <c r="P62">
        <v>1</v>
      </c>
      <c r="Q62">
        <v>3</v>
      </c>
      <c r="R62">
        <v>1</v>
      </c>
      <c r="S62">
        <v>1</v>
      </c>
      <c r="T62">
        <v>3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1</v>
      </c>
      <c r="AE62">
        <v>1</v>
      </c>
      <c r="AF62">
        <v>10</v>
      </c>
      <c r="AG62">
        <v>5</v>
      </c>
      <c r="AH62">
        <v>5</v>
      </c>
      <c r="AI62">
        <v>35</v>
      </c>
      <c r="AJ62">
        <v>2</v>
      </c>
      <c r="AK62">
        <v>3</v>
      </c>
      <c r="AL62">
        <v>11</v>
      </c>
      <c r="AM62">
        <v>13</v>
      </c>
    </row>
    <row r="63" spans="1:39" x14ac:dyDescent="0.3">
      <c r="A63" t="s">
        <v>132</v>
      </c>
      <c r="B63" t="s">
        <v>192</v>
      </c>
      <c r="C63">
        <v>139</v>
      </c>
      <c r="D63">
        <v>1</v>
      </c>
      <c r="E63">
        <v>2</v>
      </c>
      <c r="F63">
        <v>1000</v>
      </c>
      <c r="G63" t="s">
        <v>193</v>
      </c>
      <c r="H63">
        <v>8</v>
      </c>
      <c r="J63">
        <v>778636</v>
      </c>
      <c r="K63">
        <v>3244091</v>
      </c>
      <c r="L63" t="s">
        <v>133</v>
      </c>
      <c r="M63">
        <v>2215</v>
      </c>
      <c r="N63">
        <v>15</v>
      </c>
      <c r="O63">
        <v>3</v>
      </c>
      <c r="P63">
        <v>2</v>
      </c>
      <c r="Q63">
        <v>3</v>
      </c>
      <c r="R63">
        <v>1</v>
      </c>
      <c r="S63">
        <v>2</v>
      </c>
      <c r="T63">
        <v>6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2</v>
      </c>
      <c r="AB63">
        <v>1</v>
      </c>
      <c r="AC63">
        <v>1</v>
      </c>
      <c r="AD63">
        <v>1</v>
      </c>
      <c r="AE63">
        <v>1</v>
      </c>
      <c r="AF63">
        <v>25</v>
      </c>
      <c r="AG63">
        <v>10</v>
      </c>
      <c r="AH63">
        <v>5</v>
      </c>
      <c r="AI63">
        <v>75</v>
      </c>
      <c r="AJ63">
        <v>5</v>
      </c>
      <c r="AK63">
        <v>4</v>
      </c>
      <c r="AL63">
        <v>4</v>
      </c>
      <c r="AM63">
        <v>4</v>
      </c>
    </row>
    <row r="64" spans="1:39" x14ac:dyDescent="0.3">
      <c r="A64" t="s">
        <v>132</v>
      </c>
      <c r="B64" t="s">
        <v>192</v>
      </c>
      <c r="C64">
        <v>140</v>
      </c>
      <c r="D64">
        <v>2</v>
      </c>
      <c r="E64">
        <v>2</v>
      </c>
      <c r="F64">
        <v>1000</v>
      </c>
      <c r="G64" t="s">
        <v>139</v>
      </c>
      <c r="H64">
        <v>8</v>
      </c>
      <c r="J64">
        <v>778078</v>
      </c>
      <c r="K64">
        <v>3245206</v>
      </c>
      <c r="L64" t="s">
        <v>133</v>
      </c>
      <c r="M64">
        <v>2319</v>
      </c>
      <c r="N64">
        <v>15</v>
      </c>
      <c r="O64">
        <v>4</v>
      </c>
      <c r="P64">
        <v>2</v>
      </c>
      <c r="Q64">
        <v>3</v>
      </c>
      <c r="R64">
        <v>1</v>
      </c>
      <c r="S64">
        <v>1</v>
      </c>
      <c r="T64">
        <v>2</v>
      </c>
      <c r="U64">
        <v>1</v>
      </c>
      <c r="V64">
        <v>1</v>
      </c>
      <c r="W64">
        <v>2</v>
      </c>
      <c r="X64">
        <v>2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5</v>
      </c>
      <c r="AG64">
        <v>10</v>
      </c>
      <c r="AH64">
        <v>10</v>
      </c>
      <c r="AI64">
        <v>70</v>
      </c>
      <c r="AJ64">
        <v>8</v>
      </c>
      <c r="AK64">
        <v>3</v>
      </c>
      <c r="AL64">
        <v>3</v>
      </c>
      <c r="AM64">
        <v>3</v>
      </c>
    </row>
    <row r="65" spans="1:39" x14ac:dyDescent="0.3">
      <c r="A65" t="s">
        <v>132</v>
      </c>
      <c r="B65" t="s">
        <v>167</v>
      </c>
      <c r="C65">
        <v>141</v>
      </c>
      <c r="D65">
        <v>1</v>
      </c>
      <c r="E65">
        <v>3</v>
      </c>
      <c r="F65">
        <v>1000</v>
      </c>
      <c r="G65" t="s">
        <v>135</v>
      </c>
      <c r="H65">
        <v>2</v>
      </c>
      <c r="I65" t="s">
        <v>165</v>
      </c>
      <c r="J65">
        <v>777142</v>
      </c>
      <c r="K65">
        <v>3245921</v>
      </c>
      <c r="L65" t="s">
        <v>133</v>
      </c>
      <c r="M65">
        <v>2259</v>
      </c>
      <c r="N65">
        <v>28</v>
      </c>
      <c r="O65">
        <v>5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3</v>
      </c>
      <c r="AE65">
        <v>1</v>
      </c>
      <c r="AF65">
        <v>30</v>
      </c>
      <c r="AG65">
        <v>10</v>
      </c>
      <c r="AH65">
        <v>15</v>
      </c>
      <c r="AI65">
        <v>10</v>
      </c>
      <c r="AJ65">
        <v>2</v>
      </c>
      <c r="AK65">
        <v>2</v>
      </c>
      <c r="AL65">
        <v>3</v>
      </c>
      <c r="AM65">
        <v>11</v>
      </c>
    </row>
    <row r="66" spans="1:39" x14ac:dyDescent="0.3">
      <c r="A66" t="s">
        <v>132</v>
      </c>
      <c r="B66" t="s">
        <v>167</v>
      </c>
      <c r="C66">
        <v>142</v>
      </c>
      <c r="D66">
        <v>2</v>
      </c>
      <c r="E66">
        <v>3</v>
      </c>
      <c r="F66">
        <v>1000</v>
      </c>
      <c r="G66" t="s">
        <v>135</v>
      </c>
      <c r="H66">
        <v>2</v>
      </c>
      <c r="I66" t="s">
        <v>165</v>
      </c>
      <c r="J66">
        <v>777332</v>
      </c>
      <c r="K66">
        <v>3245971</v>
      </c>
      <c r="L66" t="s">
        <v>133</v>
      </c>
      <c r="M66">
        <v>2235</v>
      </c>
      <c r="N66">
        <v>10</v>
      </c>
      <c r="O66">
        <v>4</v>
      </c>
      <c r="P66">
        <v>2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2</v>
      </c>
      <c r="AB66">
        <v>1</v>
      </c>
      <c r="AC66">
        <v>1</v>
      </c>
      <c r="AD66">
        <v>1</v>
      </c>
      <c r="AE66">
        <v>1</v>
      </c>
      <c r="AF66">
        <v>10</v>
      </c>
      <c r="AG66">
        <v>5</v>
      </c>
      <c r="AH66">
        <v>30</v>
      </c>
      <c r="AI66">
        <v>20</v>
      </c>
      <c r="AJ66">
        <v>2</v>
      </c>
      <c r="AK66">
        <v>3</v>
      </c>
      <c r="AL66">
        <v>11</v>
      </c>
      <c r="AM66">
        <v>13</v>
      </c>
    </row>
    <row r="67" spans="1:39" x14ac:dyDescent="0.3">
      <c r="A67" t="s">
        <v>132</v>
      </c>
      <c r="B67" t="s">
        <v>167</v>
      </c>
      <c r="C67">
        <v>143</v>
      </c>
      <c r="D67">
        <v>3</v>
      </c>
      <c r="E67">
        <v>3</v>
      </c>
      <c r="F67">
        <v>1000</v>
      </c>
      <c r="G67" t="s">
        <v>135</v>
      </c>
      <c r="H67">
        <v>6</v>
      </c>
      <c r="I67" t="s">
        <v>165</v>
      </c>
      <c r="J67">
        <v>777624</v>
      </c>
      <c r="K67">
        <v>3246205</v>
      </c>
      <c r="L67" t="s">
        <v>133</v>
      </c>
      <c r="M67">
        <v>2237</v>
      </c>
      <c r="N67">
        <v>30</v>
      </c>
      <c r="O67">
        <v>4</v>
      </c>
      <c r="P67">
        <v>2</v>
      </c>
      <c r="Q67">
        <v>3</v>
      </c>
      <c r="R67">
        <v>1</v>
      </c>
      <c r="S67">
        <v>1</v>
      </c>
      <c r="T67">
        <v>3</v>
      </c>
      <c r="U67">
        <v>1</v>
      </c>
      <c r="V67">
        <v>1</v>
      </c>
      <c r="W67">
        <v>2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10</v>
      </c>
      <c r="AG67">
        <v>15</v>
      </c>
      <c r="AH67">
        <v>10</v>
      </c>
      <c r="AI67">
        <v>65</v>
      </c>
      <c r="AJ67">
        <v>2</v>
      </c>
      <c r="AK67">
        <v>3</v>
      </c>
      <c r="AL67">
        <v>11</v>
      </c>
      <c r="AM67">
        <v>11</v>
      </c>
    </row>
    <row r="68" spans="1:39" x14ac:dyDescent="0.3">
      <c r="A68" t="s">
        <v>132</v>
      </c>
      <c r="B68" t="s">
        <v>168</v>
      </c>
      <c r="C68">
        <v>144</v>
      </c>
      <c r="D68">
        <v>1</v>
      </c>
      <c r="E68">
        <v>3</v>
      </c>
      <c r="F68">
        <v>1000</v>
      </c>
      <c r="G68" t="s">
        <v>134</v>
      </c>
      <c r="H68">
        <v>3</v>
      </c>
      <c r="I68" t="s">
        <v>165</v>
      </c>
      <c r="J68">
        <v>777490</v>
      </c>
      <c r="K68">
        <v>3245726</v>
      </c>
      <c r="L68" t="s">
        <v>133</v>
      </c>
      <c r="M68">
        <v>2240</v>
      </c>
      <c r="N68">
        <v>22</v>
      </c>
      <c r="O68">
        <v>3</v>
      </c>
      <c r="P68">
        <v>1</v>
      </c>
      <c r="Q68">
        <v>1</v>
      </c>
      <c r="R68">
        <v>1</v>
      </c>
      <c r="S68">
        <v>3</v>
      </c>
      <c r="T68">
        <v>3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10</v>
      </c>
      <c r="AG68">
        <v>10</v>
      </c>
      <c r="AH68">
        <v>10</v>
      </c>
      <c r="AI68">
        <v>70</v>
      </c>
      <c r="AJ68">
        <v>2</v>
      </c>
      <c r="AK68">
        <v>2</v>
      </c>
      <c r="AL68">
        <v>3</v>
      </c>
      <c r="AM68">
        <v>11</v>
      </c>
    </row>
    <row r="69" spans="1:39" x14ac:dyDescent="0.3">
      <c r="A69" t="s">
        <v>132</v>
      </c>
      <c r="B69" t="s">
        <v>168</v>
      </c>
      <c r="C69">
        <v>145</v>
      </c>
      <c r="D69">
        <v>2</v>
      </c>
      <c r="E69">
        <v>3</v>
      </c>
      <c r="F69">
        <v>1000</v>
      </c>
      <c r="G69" t="s">
        <v>134</v>
      </c>
      <c r="H69">
        <v>3</v>
      </c>
      <c r="I69" t="s">
        <v>165</v>
      </c>
      <c r="J69">
        <v>777345</v>
      </c>
      <c r="K69">
        <v>3245827</v>
      </c>
      <c r="L69" t="s">
        <v>133</v>
      </c>
      <c r="M69">
        <v>2253</v>
      </c>
      <c r="N69">
        <v>22</v>
      </c>
      <c r="O69">
        <v>3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10</v>
      </c>
      <c r="AG69">
        <v>15</v>
      </c>
      <c r="AH69">
        <v>5</v>
      </c>
      <c r="AI69">
        <v>80</v>
      </c>
      <c r="AJ69">
        <v>2</v>
      </c>
      <c r="AK69">
        <v>2</v>
      </c>
      <c r="AL69">
        <v>3</v>
      </c>
      <c r="AM69">
        <v>11</v>
      </c>
    </row>
    <row r="70" spans="1:39" x14ac:dyDescent="0.3">
      <c r="A70" t="s">
        <v>132</v>
      </c>
      <c r="B70" t="s">
        <v>168</v>
      </c>
      <c r="C70">
        <v>146</v>
      </c>
      <c r="D70">
        <v>3</v>
      </c>
      <c r="E70">
        <v>3</v>
      </c>
      <c r="F70">
        <v>1000</v>
      </c>
      <c r="G70" t="s">
        <v>134</v>
      </c>
      <c r="H70">
        <v>3</v>
      </c>
      <c r="I70" t="s">
        <v>165</v>
      </c>
      <c r="J70">
        <v>777634</v>
      </c>
      <c r="K70">
        <v>3245594</v>
      </c>
      <c r="L70" t="s">
        <v>133</v>
      </c>
      <c r="M70">
        <v>2232</v>
      </c>
      <c r="N70">
        <v>15</v>
      </c>
      <c r="O70">
        <v>3</v>
      </c>
      <c r="P70">
        <v>2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30</v>
      </c>
      <c r="AG70">
        <v>20</v>
      </c>
      <c r="AH70">
        <v>10</v>
      </c>
      <c r="AI70">
        <v>40</v>
      </c>
      <c r="AJ70">
        <v>2</v>
      </c>
      <c r="AK70">
        <v>2</v>
      </c>
      <c r="AL70">
        <v>3</v>
      </c>
      <c r="AM70">
        <v>11</v>
      </c>
    </row>
    <row r="71" spans="1:39" x14ac:dyDescent="0.3">
      <c r="A71" t="s">
        <v>132</v>
      </c>
      <c r="B71" t="s">
        <v>194</v>
      </c>
      <c r="C71">
        <v>147</v>
      </c>
      <c r="D71">
        <v>1</v>
      </c>
      <c r="E71">
        <v>2</v>
      </c>
      <c r="F71">
        <v>1000</v>
      </c>
      <c r="G71" t="s">
        <v>139</v>
      </c>
      <c r="H71">
        <v>8</v>
      </c>
      <c r="J71">
        <v>777685</v>
      </c>
      <c r="K71">
        <v>3245324</v>
      </c>
      <c r="L71" t="s">
        <v>133</v>
      </c>
      <c r="M71">
        <v>2058</v>
      </c>
      <c r="N71">
        <v>35</v>
      </c>
      <c r="O71">
        <v>2</v>
      </c>
      <c r="P71">
        <v>2</v>
      </c>
      <c r="Q71">
        <v>2</v>
      </c>
      <c r="R71">
        <v>4</v>
      </c>
      <c r="S71">
        <v>1</v>
      </c>
      <c r="T71">
        <v>25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1</v>
      </c>
      <c r="AF71">
        <v>10</v>
      </c>
      <c r="AG71">
        <v>5</v>
      </c>
      <c r="AH71">
        <v>5</v>
      </c>
      <c r="AI71">
        <v>65</v>
      </c>
      <c r="AJ71">
        <v>2</v>
      </c>
      <c r="AK71">
        <v>3</v>
      </c>
      <c r="AL71">
        <v>3</v>
      </c>
      <c r="AM71">
        <v>3</v>
      </c>
    </row>
    <row r="72" spans="1:39" x14ac:dyDescent="0.3">
      <c r="A72" t="s">
        <v>132</v>
      </c>
      <c r="B72" t="s">
        <v>194</v>
      </c>
      <c r="C72">
        <v>148</v>
      </c>
      <c r="D72">
        <v>2</v>
      </c>
      <c r="E72">
        <v>2</v>
      </c>
      <c r="F72">
        <v>1000</v>
      </c>
      <c r="G72" t="s">
        <v>139</v>
      </c>
      <c r="H72">
        <v>8</v>
      </c>
      <c r="J72">
        <v>777765</v>
      </c>
      <c r="K72">
        <v>3245347</v>
      </c>
      <c r="L72" t="s">
        <v>133</v>
      </c>
      <c r="M72">
        <v>2233</v>
      </c>
      <c r="N72">
        <v>30</v>
      </c>
      <c r="O72">
        <v>3</v>
      </c>
      <c r="P72">
        <v>1</v>
      </c>
      <c r="Q72">
        <v>4</v>
      </c>
      <c r="R72">
        <v>4</v>
      </c>
      <c r="S72">
        <v>2</v>
      </c>
      <c r="T72">
        <v>3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2</v>
      </c>
      <c r="AB72">
        <v>1</v>
      </c>
      <c r="AC72">
        <v>1</v>
      </c>
      <c r="AD72">
        <v>1</v>
      </c>
      <c r="AE72">
        <v>1</v>
      </c>
      <c r="AF72">
        <v>20</v>
      </c>
      <c r="AG72">
        <v>15</v>
      </c>
      <c r="AH72">
        <v>5</v>
      </c>
      <c r="AI72">
        <v>75</v>
      </c>
      <c r="AJ72">
        <v>2</v>
      </c>
      <c r="AK72">
        <v>1</v>
      </c>
      <c r="AL72">
        <v>3</v>
      </c>
      <c r="AM72">
        <v>1</v>
      </c>
    </row>
    <row r="73" spans="1:39" x14ac:dyDescent="0.3">
      <c r="A73" t="s">
        <v>132</v>
      </c>
      <c r="B73" t="s">
        <v>195</v>
      </c>
      <c r="C73">
        <v>149</v>
      </c>
      <c r="D73">
        <v>1</v>
      </c>
      <c r="E73">
        <v>2</v>
      </c>
      <c r="F73">
        <v>1000</v>
      </c>
      <c r="G73" t="s">
        <v>191</v>
      </c>
      <c r="H73">
        <v>6</v>
      </c>
      <c r="J73">
        <v>778043</v>
      </c>
      <c r="K73">
        <v>3244971</v>
      </c>
      <c r="L73" t="s">
        <v>133</v>
      </c>
      <c r="M73">
        <v>2236</v>
      </c>
      <c r="N73">
        <v>11</v>
      </c>
      <c r="O73">
        <v>3</v>
      </c>
      <c r="P73">
        <v>2</v>
      </c>
      <c r="Q73">
        <v>3</v>
      </c>
      <c r="R73">
        <v>1</v>
      </c>
      <c r="S73">
        <v>3</v>
      </c>
      <c r="T73">
        <v>4</v>
      </c>
      <c r="U73">
        <v>1</v>
      </c>
      <c r="V73">
        <v>1</v>
      </c>
      <c r="W73">
        <v>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10</v>
      </c>
      <c r="AG73">
        <v>10</v>
      </c>
      <c r="AH73">
        <v>5</v>
      </c>
      <c r="AI73">
        <v>45</v>
      </c>
      <c r="AJ73">
        <v>8</v>
      </c>
      <c r="AK73">
        <v>3</v>
      </c>
      <c r="AL73">
        <v>11</v>
      </c>
      <c r="AM73">
        <v>11</v>
      </c>
    </row>
    <row r="74" spans="1:39" x14ac:dyDescent="0.3">
      <c r="A74" t="s">
        <v>132</v>
      </c>
      <c r="B74" t="s">
        <v>195</v>
      </c>
      <c r="C74">
        <v>150</v>
      </c>
      <c r="D74">
        <v>2</v>
      </c>
      <c r="E74">
        <v>2</v>
      </c>
      <c r="F74">
        <v>1000</v>
      </c>
      <c r="G74" t="s">
        <v>191</v>
      </c>
      <c r="H74">
        <v>4</v>
      </c>
      <c r="J74">
        <v>777900</v>
      </c>
      <c r="K74">
        <v>3245174</v>
      </c>
      <c r="L74" t="s">
        <v>133</v>
      </c>
      <c r="M74">
        <v>2222</v>
      </c>
      <c r="N74">
        <v>23</v>
      </c>
      <c r="O74">
        <v>3</v>
      </c>
      <c r="P74">
        <v>2</v>
      </c>
      <c r="Q74">
        <v>3</v>
      </c>
      <c r="R74">
        <v>1</v>
      </c>
      <c r="S74">
        <v>3</v>
      </c>
      <c r="T74">
        <v>2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25</v>
      </c>
      <c r="AG74">
        <v>10</v>
      </c>
      <c r="AH74">
        <v>10</v>
      </c>
      <c r="AI74">
        <v>55</v>
      </c>
      <c r="AJ74">
        <v>2</v>
      </c>
      <c r="AK74">
        <v>3</v>
      </c>
      <c r="AL74">
        <v>8</v>
      </c>
      <c r="AM74">
        <v>11</v>
      </c>
    </row>
    <row r="75" spans="1:39" x14ac:dyDescent="0.3">
      <c r="A75" t="s">
        <v>132</v>
      </c>
      <c r="B75" t="s">
        <v>196</v>
      </c>
      <c r="C75">
        <v>151</v>
      </c>
      <c r="D75">
        <v>1</v>
      </c>
      <c r="E75">
        <v>2</v>
      </c>
      <c r="F75">
        <v>1000</v>
      </c>
      <c r="G75" t="s">
        <v>191</v>
      </c>
      <c r="H75">
        <v>4</v>
      </c>
      <c r="J75">
        <v>778339</v>
      </c>
      <c r="K75">
        <v>3244686</v>
      </c>
      <c r="L75" t="s">
        <v>133</v>
      </c>
      <c r="M75">
        <v>2232</v>
      </c>
      <c r="N75">
        <v>4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>
        <v>1</v>
      </c>
      <c r="V75">
        <v>1</v>
      </c>
      <c r="W75">
        <v>2</v>
      </c>
      <c r="X75">
        <v>1</v>
      </c>
      <c r="Y75">
        <v>1</v>
      </c>
      <c r="Z75">
        <v>1</v>
      </c>
      <c r="AA75">
        <v>2</v>
      </c>
      <c r="AB75">
        <v>1</v>
      </c>
      <c r="AC75">
        <v>1</v>
      </c>
      <c r="AD75">
        <v>1</v>
      </c>
      <c r="AE75">
        <v>1</v>
      </c>
      <c r="AF75">
        <v>30</v>
      </c>
      <c r="AG75">
        <v>20</v>
      </c>
      <c r="AH75">
        <v>10</v>
      </c>
      <c r="AI75">
        <v>70</v>
      </c>
      <c r="AJ75">
        <v>7</v>
      </c>
      <c r="AK75">
        <v>1</v>
      </c>
      <c r="AL75">
        <v>8</v>
      </c>
      <c r="AM75">
        <v>11</v>
      </c>
    </row>
    <row r="76" spans="1:39" x14ac:dyDescent="0.3">
      <c r="A76" t="s">
        <v>132</v>
      </c>
      <c r="B76" t="s">
        <v>196</v>
      </c>
      <c r="C76">
        <v>152</v>
      </c>
      <c r="D76">
        <v>2</v>
      </c>
      <c r="E76">
        <v>2</v>
      </c>
      <c r="F76">
        <v>1000</v>
      </c>
      <c r="G76" t="s">
        <v>191</v>
      </c>
      <c r="H76">
        <v>4</v>
      </c>
      <c r="J76">
        <v>778351</v>
      </c>
      <c r="K76">
        <v>3244588</v>
      </c>
      <c r="L76" t="s">
        <v>133</v>
      </c>
      <c r="M76">
        <v>2232</v>
      </c>
      <c r="N76">
        <v>4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1</v>
      </c>
      <c r="AA76">
        <v>2</v>
      </c>
      <c r="AB76">
        <v>1</v>
      </c>
      <c r="AC76">
        <v>1</v>
      </c>
      <c r="AD76">
        <v>1</v>
      </c>
      <c r="AE76">
        <v>1</v>
      </c>
      <c r="AF76">
        <v>30</v>
      </c>
      <c r="AG76">
        <v>20</v>
      </c>
      <c r="AH76">
        <v>20</v>
      </c>
      <c r="AI76">
        <v>60</v>
      </c>
      <c r="AJ76">
        <v>5</v>
      </c>
      <c r="AK76">
        <v>2</v>
      </c>
      <c r="AL76">
        <v>8</v>
      </c>
      <c r="AM76">
        <v>11</v>
      </c>
    </row>
    <row r="77" spans="1:39" x14ac:dyDescent="0.3">
      <c r="A77" t="s">
        <v>132</v>
      </c>
      <c r="B77" t="s">
        <v>197</v>
      </c>
      <c r="C77">
        <v>153</v>
      </c>
      <c r="D77">
        <v>1</v>
      </c>
      <c r="E77">
        <v>2</v>
      </c>
      <c r="F77">
        <v>1000</v>
      </c>
      <c r="G77" t="s">
        <v>193</v>
      </c>
      <c r="H77">
        <v>8</v>
      </c>
      <c r="J77">
        <v>778565</v>
      </c>
      <c r="K77">
        <v>3244165</v>
      </c>
      <c r="L77" t="s">
        <v>133</v>
      </c>
      <c r="M77">
        <v>2206</v>
      </c>
      <c r="N77">
        <v>13</v>
      </c>
      <c r="O77">
        <v>2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25</v>
      </c>
      <c r="AG77">
        <v>100</v>
      </c>
      <c r="AH77">
        <v>15</v>
      </c>
      <c r="AI77">
        <v>25</v>
      </c>
      <c r="AJ77">
        <v>3</v>
      </c>
      <c r="AK77">
        <v>2</v>
      </c>
      <c r="AL77">
        <v>4</v>
      </c>
      <c r="AM77">
        <v>3</v>
      </c>
    </row>
    <row r="78" spans="1:39" x14ac:dyDescent="0.3">
      <c r="A78" t="s">
        <v>132</v>
      </c>
      <c r="B78" t="s">
        <v>197</v>
      </c>
      <c r="C78">
        <v>154</v>
      </c>
      <c r="D78">
        <v>2</v>
      </c>
      <c r="E78">
        <v>2</v>
      </c>
      <c r="F78">
        <v>1000</v>
      </c>
      <c r="G78" t="s">
        <v>191</v>
      </c>
      <c r="H78">
        <v>4</v>
      </c>
      <c r="J78">
        <v>778129</v>
      </c>
      <c r="K78">
        <v>3245041</v>
      </c>
      <c r="L78" t="s">
        <v>133</v>
      </c>
      <c r="M78">
        <v>2240</v>
      </c>
      <c r="N78">
        <v>45</v>
      </c>
      <c r="O78">
        <v>3</v>
      </c>
      <c r="P78">
        <v>2</v>
      </c>
      <c r="Q78">
        <v>3</v>
      </c>
      <c r="R78">
        <v>1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10</v>
      </c>
      <c r="AG78">
        <v>5</v>
      </c>
      <c r="AH78">
        <v>10</v>
      </c>
      <c r="AI78">
        <v>65</v>
      </c>
      <c r="AJ78">
        <v>2</v>
      </c>
      <c r="AK78">
        <v>3</v>
      </c>
      <c r="AL78">
        <v>8</v>
      </c>
      <c r="AM78">
        <v>11</v>
      </c>
    </row>
    <row r="79" spans="1:39" x14ac:dyDescent="0.3">
      <c r="A79" t="s">
        <v>132</v>
      </c>
      <c r="B79" t="s">
        <v>200</v>
      </c>
      <c r="C79">
        <v>159</v>
      </c>
      <c r="D79">
        <v>1</v>
      </c>
      <c r="E79">
        <v>2</v>
      </c>
      <c r="F79">
        <v>1000</v>
      </c>
      <c r="G79" t="s">
        <v>193</v>
      </c>
      <c r="H79">
        <v>8</v>
      </c>
      <c r="J79">
        <v>778375</v>
      </c>
      <c r="K79">
        <v>3244379</v>
      </c>
      <c r="L79" t="s">
        <v>133</v>
      </c>
      <c r="M79">
        <v>2220</v>
      </c>
      <c r="N79">
        <v>8</v>
      </c>
      <c r="O79">
        <v>7</v>
      </c>
      <c r="P79">
        <v>2</v>
      </c>
      <c r="Q79">
        <v>6</v>
      </c>
      <c r="R79">
        <v>1</v>
      </c>
      <c r="S79">
        <v>1</v>
      </c>
      <c r="T79">
        <v>20</v>
      </c>
      <c r="U79">
        <v>1</v>
      </c>
      <c r="V79">
        <v>1</v>
      </c>
      <c r="W79">
        <v>2</v>
      </c>
      <c r="X79">
        <v>2</v>
      </c>
      <c r="Y79">
        <v>1</v>
      </c>
      <c r="Z79">
        <v>1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10</v>
      </c>
      <c r="AG79">
        <v>10</v>
      </c>
      <c r="AH79">
        <v>15</v>
      </c>
      <c r="AI79">
        <v>20</v>
      </c>
      <c r="AJ79">
        <v>7</v>
      </c>
      <c r="AK79">
        <v>3</v>
      </c>
      <c r="AL79">
        <v>3</v>
      </c>
      <c r="AM79">
        <v>3</v>
      </c>
    </row>
    <row r="80" spans="1:39" x14ac:dyDescent="0.3">
      <c r="A80" t="s">
        <v>132</v>
      </c>
      <c r="B80" t="s">
        <v>200</v>
      </c>
      <c r="C80">
        <v>160</v>
      </c>
      <c r="D80">
        <v>2</v>
      </c>
      <c r="E80">
        <v>2</v>
      </c>
      <c r="F80">
        <v>1000</v>
      </c>
      <c r="G80" t="s">
        <v>193</v>
      </c>
      <c r="H80">
        <v>8</v>
      </c>
      <c r="J80">
        <v>778295</v>
      </c>
      <c r="K80">
        <v>3244176</v>
      </c>
      <c r="L80" t="s">
        <v>133</v>
      </c>
      <c r="M80">
        <v>2308</v>
      </c>
      <c r="N80">
        <v>12</v>
      </c>
      <c r="O80">
        <v>7</v>
      </c>
      <c r="P80">
        <v>2</v>
      </c>
      <c r="Q80">
        <v>1</v>
      </c>
      <c r="R80">
        <v>1</v>
      </c>
      <c r="S80">
        <v>3</v>
      </c>
      <c r="T80">
        <v>5</v>
      </c>
      <c r="U80">
        <v>1</v>
      </c>
      <c r="V80">
        <v>1</v>
      </c>
      <c r="W80">
        <v>2</v>
      </c>
      <c r="X80">
        <v>2</v>
      </c>
      <c r="Y80">
        <v>1</v>
      </c>
      <c r="Z80">
        <v>1</v>
      </c>
      <c r="AA80">
        <v>2</v>
      </c>
      <c r="AB80">
        <v>1</v>
      </c>
      <c r="AC80">
        <v>1</v>
      </c>
      <c r="AD80">
        <v>1</v>
      </c>
      <c r="AE80">
        <v>1</v>
      </c>
      <c r="AF80">
        <v>10</v>
      </c>
      <c r="AG80">
        <v>5</v>
      </c>
      <c r="AH80">
        <v>10</v>
      </c>
      <c r="AI80">
        <v>80</v>
      </c>
      <c r="AJ80">
        <v>2</v>
      </c>
      <c r="AK80">
        <v>1</v>
      </c>
      <c r="AL80">
        <v>3</v>
      </c>
      <c r="AM80">
        <v>3</v>
      </c>
    </row>
    <row r="81" spans="1:39" x14ac:dyDescent="0.3">
      <c r="A81" t="s">
        <v>132</v>
      </c>
      <c r="B81" t="s">
        <v>201</v>
      </c>
      <c r="C81">
        <v>161</v>
      </c>
      <c r="D81">
        <v>1</v>
      </c>
      <c r="E81">
        <v>4</v>
      </c>
      <c r="F81">
        <v>1000</v>
      </c>
      <c r="G81" t="s">
        <v>191</v>
      </c>
      <c r="H81">
        <v>3</v>
      </c>
      <c r="J81">
        <v>777738</v>
      </c>
      <c r="K81">
        <v>3244558</v>
      </c>
      <c r="L81" t="s">
        <v>133</v>
      </c>
      <c r="M81">
        <v>2212</v>
      </c>
      <c r="N81">
        <v>8</v>
      </c>
      <c r="O81">
        <v>6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5</v>
      </c>
      <c r="AG81">
        <v>5</v>
      </c>
      <c r="AH81">
        <v>5</v>
      </c>
      <c r="AI81">
        <v>30</v>
      </c>
      <c r="AJ81">
        <v>6</v>
      </c>
      <c r="AK81">
        <v>3</v>
      </c>
      <c r="AL81">
        <v>8</v>
      </c>
      <c r="AM81">
        <v>13</v>
      </c>
    </row>
    <row r="82" spans="1:39" x14ac:dyDescent="0.3">
      <c r="A82" t="s">
        <v>132</v>
      </c>
      <c r="B82" t="s">
        <v>201</v>
      </c>
      <c r="C82">
        <v>162</v>
      </c>
      <c r="D82">
        <v>2</v>
      </c>
      <c r="E82">
        <v>4</v>
      </c>
      <c r="F82">
        <v>1000</v>
      </c>
      <c r="G82" t="s">
        <v>191</v>
      </c>
      <c r="H82">
        <v>2</v>
      </c>
      <c r="J82">
        <v>778033</v>
      </c>
      <c r="K82">
        <v>3244367</v>
      </c>
      <c r="L82" t="s">
        <v>133</v>
      </c>
      <c r="M82">
        <v>2230</v>
      </c>
      <c r="N82">
        <v>10</v>
      </c>
      <c r="O82">
        <v>6</v>
      </c>
      <c r="P82">
        <v>2</v>
      </c>
      <c r="Q82">
        <v>3</v>
      </c>
      <c r="R82">
        <v>1</v>
      </c>
      <c r="S82">
        <v>1</v>
      </c>
      <c r="T82">
        <v>2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B82">
        <v>1</v>
      </c>
      <c r="AC82">
        <v>1</v>
      </c>
      <c r="AD82">
        <v>1</v>
      </c>
      <c r="AE82">
        <v>1</v>
      </c>
      <c r="AF82">
        <v>10</v>
      </c>
      <c r="AG82">
        <v>5</v>
      </c>
      <c r="AH82">
        <v>15</v>
      </c>
      <c r="AI82">
        <v>15</v>
      </c>
      <c r="AJ82">
        <v>7</v>
      </c>
      <c r="AK82">
        <v>3</v>
      </c>
      <c r="AL82">
        <v>8</v>
      </c>
      <c r="AM82">
        <v>11</v>
      </c>
    </row>
    <row r="83" spans="1:39" x14ac:dyDescent="0.3">
      <c r="A83" t="s">
        <v>132</v>
      </c>
      <c r="B83" t="s">
        <v>201</v>
      </c>
      <c r="C83">
        <v>163</v>
      </c>
      <c r="D83">
        <v>3</v>
      </c>
      <c r="E83">
        <v>4</v>
      </c>
      <c r="F83">
        <v>1000</v>
      </c>
      <c r="G83" t="s">
        <v>191</v>
      </c>
      <c r="H83">
        <v>2</v>
      </c>
      <c r="J83">
        <v>778170</v>
      </c>
      <c r="K83">
        <v>3244456</v>
      </c>
      <c r="L83" t="s">
        <v>133</v>
      </c>
      <c r="M83">
        <v>2217</v>
      </c>
      <c r="N83">
        <v>12</v>
      </c>
      <c r="O83">
        <v>8</v>
      </c>
      <c r="P83">
        <v>2</v>
      </c>
      <c r="Q83">
        <v>3</v>
      </c>
      <c r="R83">
        <v>1</v>
      </c>
      <c r="S83">
        <v>0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2</v>
      </c>
      <c r="AB83">
        <v>1</v>
      </c>
      <c r="AC83">
        <v>1</v>
      </c>
      <c r="AD83">
        <v>1</v>
      </c>
      <c r="AE83">
        <v>1</v>
      </c>
      <c r="AF83">
        <v>15</v>
      </c>
      <c r="AG83">
        <v>10</v>
      </c>
      <c r="AH83">
        <v>15</v>
      </c>
      <c r="AI83">
        <v>10</v>
      </c>
      <c r="AJ83">
        <v>7</v>
      </c>
      <c r="AK83">
        <v>3</v>
      </c>
      <c r="AL83">
        <v>8</v>
      </c>
      <c r="AM83">
        <v>11</v>
      </c>
    </row>
    <row r="84" spans="1:39" x14ac:dyDescent="0.3">
      <c r="A84" t="s">
        <v>132</v>
      </c>
      <c r="B84" t="s">
        <v>201</v>
      </c>
      <c r="C84">
        <v>164</v>
      </c>
      <c r="D84">
        <v>4</v>
      </c>
      <c r="E84">
        <v>4</v>
      </c>
      <c r="F84">
        <v>1000</v>
      </c>
      <c r="G84" t="s">
        <v>191</v>
      </c>
      <c r="H84">
        <v>3</v>
      </c>
      <c r="J84">
        <v>777886</v>
      </c>
      <c r="K84">
        <v>3244551</v>
      </c>
      <c r="L84" t="s">
        <v>133</v>
      </c>
      <c r="M84">
        <v>2228</v>
      </c>
      <c r="N84">
        <v>10</v>
      </c>
      <c r="O84">
        <v>6</v>
      </c>
      <c r="P84">
        <v>2</v>
      </c>
      <c r="Q84">
        <v>2</v>
      </c>
      <c r="R84">
        <v>1</v>
      </c>
      <c r="S84">
        <v>2</v>
      </c>
      <c r="T84">
        <v>2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5</v>
      </c>
      <c r="AG84">
        <v>5</v>
      </c>
      <c r="AH84">
        <v>5</v>
      </c>
      <c r="AI84">
        <v>20</v>
      </c>
      <c r="AJ84">
        <v>6</v>
      </c>
      <c r="AK84">
        <v>3</v>
      </c>
      <c r="AL84">
        <v>8</v>
      </c>
      <c r="AM84">
        <v>10</v>
      </c>
    </row>
    <row r="85" spans="1:39" x14ac:dyDescent="0.3">
      <c r="A85" t="s">
        <v>132</v>
      </c>
      <c r="B85" t="s">
        <v>169</v>
      </c>
      <c r="C85">
        <v>165</v>
      </c>
      <c r="D85">
        <v>1</v>
      </c>
      <c r="E85">
        <v>3</v>
      </c>
      <c r="F85">
        <v>1000</v>
      </c>
      <c r="G85" t="s">
        <v>141</v>
      </c>
      <c r="H85">
        <v>3</v>
      </c>
      <c r="I85" t="s">
        <v>170</v>
      </c>
      <c r="J85">
        <v>777183</v>
      </c>
      <c r="K85">
        <v>3245269</v>
      </c>
      <c r="L85" t="s">
        <v>133</v>
      </c>
      <c r="M85">
        <v>2251</v>
      </c>
      <c r="N85">
        <v>10</v>
      </c>
      <c r="O85">
        <v>7</v>
      </c>
      <c r="P85">
        <v>1</v>
      </c>
      <c r="Q85">
        <v>1</v>
      </c>
      <c r="R85">
        <v>5</v>
      </c>
      <c r="S85">
        <v>1</v>
      </c>
      <c r="T85">
        <v>2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10</v>
      </c>
      <c r="AG85">
        <v>10</v>
      </c>
      <c r="AH85">
        <v>5</v>
      </c>
      <c r="AI85">
        <v>40</v>
      </c>
      <c r="AJ85">
        <v>2</v>
      </c>
      <c r="AK85">
        <v>1</v>
      </c>
      <c r="AL85">
        <v>3</v>
      </c>
      <c r="AM85">
        <v>11</v>
      </c>
    </row>
    <row r="86" spans="1:39" x14ac:dyDescent="0.3">
      <c r="A86" t="s">
        <v>132</v>
      </c>
      <c r="B86" t="s">
        <v>169</v>
      </c>
      <c r="C86">
        <v>166</v>
      </c>
      <c r="D86">
        <v>2</v>
      </c>
      <c r="E86">
        <v>3</v>
      </c>
      <c r="F86">
        <v>1000</v>
      </c>
      <c r="G86" t="s">
        <v>134</v>
      </c>
      <c r="H86">
        <v>3</v>
      </c>
      <c r="I86" t="s">
        <v>170</v>
      </c>
      <c r="J86">
        <v>777127</v>
      </c>
      <c r="K86">
        <v>3245422</v>
      </c>
      <c r="L86" t="s">
        <v>133</v>
      </c>
      <c r="M86">
        <v>2252</v>
      </c>
      <c r="N86">
        <v>10</v>
      </c>
      <c r="O86">
        <v>7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40</v>
      </c>
      <c r="AG86">
        <v>20</v>
      </c>
      <c r="AH86">
        <v>10</v>
      </c>
      <c r="AI86">
        <v>60</v>
      </c>
      <c r="AJ86">
        <v>5</v>
      </c>
      <c r="AK86">
        <v>2</v>
      </c>
      <c r="AL86">
        <v>3</v>
      </c>
      <c r="AM86">
        <v>11</v>
      </c>
    </row>
    <row r="87" spans="1:39" x14ac:dyDescent="0.3">
      <c r="A87" t="s">
        <v>132</v>
      </c>
      <c r="B87" t="s">
        <v>169</v>
      </c>
      <c r="C87">
        <v>167</v>
      </c>
      <c r="D87">
        <v>3</v>
      </c>
      <c r="E87">
        <v>3</v>
      </c>
      <c r="F87">
        <v>1000</v>
      </c>
      <c r="G87" t="s">
        <v>191</v>
      </c>
      <c r="H87">
        <v>7</v>
      </c>
      <c r="J87">
        <v>777567</v>
      </c>
      <c r="K87">
        <v>3244964</v>
      </c>
      <c r="L87" t="s">
        <v>133</v>
      </c>
      <c r="M87">
        <v>2235</v>
      </c>
      <c r="N87">
        <v>11</v>
      </c>
      <c r="O87">
        <v>7</v>
      </c>
      <c r="P87">
        <v>2</v>
      </c>
      <c r="Q87">
        <v>5</v>
      </c>
      <c r="R87">
        <v>1</v>
      </c>
      <c r="S87">
        <v>1</v>
      </c>
      <c r="T87">
        <v>2</v>
      </c>
      <c r="U87">
        <v>1</v>
      </c>
      <c r="V87">
        <v>1</v>
      </c>
      <c r="W87">
        <v>2</v>
      </c>
      <c r="X87">
        <v>2</v>
      </c>
      <c r="Y87">
        <v>2</v>
      </c>
      <c r="Z87">
        <v>2</v>
      </c>
      <c r="AA87">
        <v>2</v>
      </c>
      <c r="AB87">
        <v>1</v>
      </c>
      <c r="AC87">
        <v>3</v>
      </c>
      <c r="AD87">
        <v>1</v>
      </c>
      <c r="AE87">
        <v>1</v>
      </c>
      <c r="AF87">
        <v>20</v>
      </c>
      <c r="AG87">
        <v>10</v>
      </c>
      <c r="AH87">
        <v>15</v>
      </c>
      <c r="AI87">
        <v>25</v>
      </c>
      <c r="AJ87">
        <v>7</v>
      </c>
      <c r="AK87">
        <v>2</v>
      </c>
      <c r="AL87">
        <v>3</v>
      </c>
      <c r="AM87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T59"/>
  <sheetViews>
    <sheetView topLeftCell="A40" workbookViewId="0">
      <selection activeCell="S52" sqref="S52:S58"/>
    </sheetView>
  </sheetViews>
  <sheetFormatPr defaultColWidth="11.5546875" defaultRowHeight="14.4" x14ac:dyDescent="0.3"/>
  <cols>
    <col min="1" max="1" width="17.5546875" bestFit="1" customWidth="1"/>
    <col min="2" max="2" width="22.44140625" bestFit="1" customWidth="1"/>
    <col min="3" max="19" width="8" customWidth="1"/>
    <col min="20" max="20" width="12.5546875" bestFit="1" customWidth="1"/>
  </cols>
  <sheetData>
    <row r="3" spans="1:20" x14ac:dyDescent="0.3">
      <c r="A3" s="23" t="s">
        <v>205</v>
      </c>
      <c r="B3" s="23" t="s">
        <v>203</v>
      </c>
    </row>
    <row r="4" spans="1:20" x14ac:dyDescent="0.3">
      <c r="A4" s="23" t="s">
        <v>206</v>
      </c>
      <c r="B4" t="s">
        <v>199</v>
      </c>
      <c r="C4" t="s">
        <v>171</v>
      </c>
      <c r="D4" t="s">
        <v>172</v>
      </c>
      <c r="E4" t="s">
        <v>174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186</v>
      </c>
      <c r="P4" t="s">
        <v>187</v>
      </c>
      <c r="Q4" t="s">
        <v>202</v>
      </c>
      <c r="R4" t="s">
        <v>188</v>
      </c>
      <c r="S4" t="s">
        <v>190</v>
      </c>
      <c r="T4" t="s">
        <v>204</v>
      </c>
    </row>
    <row r="5" spans="1:20" x14ac:dyDescent="0.3">
      <c r="A5" s="25">
        <v>155</v>
      </c>
      <c r="B5" s="24">
        <v>155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>
        <v>155</v>
      </c>
    </row>
    <row r="6" spans="1:20" x14ac:dyDescent="0.3">
      <c r="A6" s="25">
        <v>156</v>
      </c>
      <c r="B6" s="24">
        <v>156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>
        <v>156</v>
      </c>
    </row>
    <row r="7" spans="1:20" x14ac:dyDescent="0.3">
      <c r="A7" s="25">
        <v>157</v>
      </c>
      <c r="B7" s="24">
        <v>157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>
        <v>157</v>
      </c>
    </row>
    <row r="8" spans="1:20" x14ac:dyDescent="0.3">
      <c r="A8" s="25">
        <v>158</v>
      </c>
      <c r="B8" s="24">
        <v>158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>
        <v>158</v>
      </c>
    </row>
    <row r="9" spans="1:20" x14ac:dyDescent="0.3">
      <c r="A9" s="25">
        <v>168</v>
      </c>
      <c r="B9" s="24"/>
      <c r="C9" s="24">
        <v>168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>
        <v>168</v>
      </c>
    </row>
    <row r="10" spans="1:20" x14ac:dyDescent="0.3">
      <c r="A10" s="25">
        <v>169</v>
      </c>
      <c r="B10" s="24"/>
      <c r="C10" s="24">
        <v>169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>
        <v>169</v>
      </c>
    </row>
    <row r="11" spans="1:20" x14ac:dyDescent="0.3">
      <c r="A11" s="25">
        <v>170</v>
      </c>
      <c r="B11" s="24"/>
      <c r="C11" s="24">
        <v>170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>
        <v>170</v>
      </c>
    </row>
    <row r="12" spans="1:20" x14ac:dyDescent="0.3">
      <c r="A12" s="25">
        <v>171</v>
      </c>
      <c r="B12" s="24"/>
      <c r="C12" s="24"/>
      <c r="D12" s="24">
        <v>171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>
        <v>171</v>
      </c>
    </row>
    <row r="13" spans="1:20" x14ac:dyDescent="0.3">
      <c r="A13" s="25">
        <v>172</v>
      </c>
      <c r="B13" s="24"/>
      <c r="C13" s="24"/>
      <c r="D13" s="24">
        <v>172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>
        <v>172</v>
      </c>
    </row>
    <row r="14" spans="1:20" x14ac:dyDescent="0.3">
      <c r="A14" s="25">
        <v>222</v>
      </c>
      <c r="B14" s="24"/>
      <c r="C14" s="24"/>
      <c r="D14" s="24"/>
      <c r="E14" s="24">
        <v>222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>
        <v>222</v>
      </c>
    </row>
    <row r="15" spans="1:20" x14ac:dyDescent="0.3">
      <c r="A15" s="25">
        <v>223</v>
      </c>
      <c r="B15" s="24"/>
      <c r="C15" s="24"/>
      <c r="D15" s="24"/>
      <c r="E15" s="24">
        <v>223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>
        <v>223</v>
      </c>
    </row>
    <row r="16" spans="1:20" x14ac:dyDescent="0.3">
      <c r="A16" s="25">
        <v>224</v>
      </c>
      <c r="B16" s="24"/>
      <c r="C16" s="24"/>
      <c r="D16" s="24"/>
      <c r="E16" s="24">
        <v>224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>
        <v>224</v>
      </c>
    </row>
    <row r="17" spans="1:20" x14ac:dyDescent="0.3">
      <c r="A17" s="25">
        <v>225</v>
      </c>
      <c r="B17" s="24"/>
      <c r="C17" s="24"/>
      <c r="D17" s="24"/>
      <c r="E17" s="24"/>
      <c r="F17" s="24">
        <v>225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>
        <v>225</v>
      </c>
    </row>
    <row r="18" spans="1:20" x14ac:dyDescent="0.3">
      <c r="A18" s="25">
        <v>226</v>
      </c>
      <c r="B18" s="24"/>
      <c r="C18" s="24"/>
      <c r="D18" s="24"/>
      <c r="E18" s="24"/>
      <c r="F18" s="24">
        <v>226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>
        <v>226</v>
      </c>
    </row>
    <row r="19" spans="1:20" x14ac:dyDescent="0.3">
      <c r="A19" s="25">
        <v>227</v>
      </c>
      <c r="B19" s="24"/>
      <c r="C19" s="24"/>
      <c r="D19" s="24"/>
      <c r="E19" s="24"/>
      <c r="F19" s="24"/>
      <c r="G19" s="24">
        <v>227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>
        <v>227</v>
      </c>
    </row>
    <row r="20" spans="1:20" x14ac:dyDescent="0.3">
      <c r="A20" s="25">
        <v>228</v>
      </c>
      <c r="B20" s="24"/>
      <c r="C20" s="24"/>
      <c r="D20" s="24"/>
      <c r="E20" s="24"/>
      <c r="F20" s="24"/>
      <c r="G20" s="24">
        <v>228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>
        <v>228</v>
      </c>
    </row>
    <row r="21" spans="1:20" x14ac:dyDescent="0.3">
      <c r="A21" s="25">
        <v>229</v>
      </c>
      <c r="B21" s="24"/>
      <c r="C21" s="24"/>
      <c r="D21" s="24"/>
      <c r="E21" s="24"/>
      <c r="F21" s="24"/>
      <c r="G21" s="24"/>
      <c r="H21" s="24">
        <v>229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>
        <v>229</v>
      </c>
    </row>
    <row r="22" spans="1:20" x14ac:dyDescent="0.3">
      <c r="A22" s="25">
        <v>230</v>
      </c>
      <c r="B22" s="24"/>
      <c r="C22" s="24"/>
      <c r="D22" s="24"/>
      <c r="E22" s="24"/>
      <c r="F22" s="24"/>
      <c r="G22" s="24"/>
      <c r="H22" s="24">
        <v>230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>
        <v>230</v>
      </c>
    </row>
    <row r="23" spans="1:20" x14ac:dyDescent="0.3">
      <c r="A23" s="25">
        <v>231</v>
      </c>
      <c r="B23" s="24"/>
      <c r="C23" s="24"/>
      <c r="D23" s="24"/>
      <c r="E23" s="24"/>
      <c r="F23" s="24"/>
      <c r="G23" s="24"/>
      <c r="H23" s="24">
        <v>231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>
        <v>231</v>
      </c>
    </row>
    <row r="24" spans="1:20" x14ac:dyDescent="0.3">
      <c r="A24" s="25">
        <v>232</v>
      </c>
      <c r="B24" s="24"/>
      <c r="C24" s="24"/>
      <c r="D24" s="24"/>
      <c r="E24" s="24"/>
      <c r="F24" s="24"/>
      <c r="G24" s="24"/>
      <c r="H24" s="24">
        <v>232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>
        <v>232</v>
      </c>
    </row>
    <row r="25" spans="1:20" x14ac:dyDescent="0.3">
      <c r="A25" s="25">
        <v>233</v>
      </c>
      <c r="B25" s="24"/>
      <c r="C25" s="24"/>
      <c r="D25" s="24"/>
      <c r="E25" s="24"/>
      <c r="F25" s="24"/>
      <c r="G25" s="24"/>
      <c r="H25" s="24"/>
      <c r="I25" s="24">
        <v>233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>
        <v>233</v>
      </c>
    </row>
    <row r="26" spans="1:20" x14ac:dyDescent="0.3">
      <c r="A26" s="25">
        <v>234</v>
      </c>
      <c r="B26" s="24"/>
      <c r="C26" s="24"/>
      <c r="D26" s="24"/>
      <c r="E26" s="24"/>
      <c r="F26" s="24"/>
      <c r="G26" s="24"/>
      <c r="H26" s="24"/>
      <c r="I26" s="24">
        <v>234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>
        <v>234</v>
      </c>
    </row>
    <row r="27" spans="1:20" x14ac:dyDescent="0.3">
      <c r="A27" s="25">
        <v>235</v>
      </c>
      <c r="B27" s="24"/>
      <c r="C27" s="24"/>
      <c r="D27" s="24"/>
      <c r="E27" s="24"/>
      <c r="F27" s="24"/>
      <c r="G27" s="24"/>
      <c r="H27" s="24"/>
      <c r="I27" s="24"/>
      <c r="J27" s="24">
        <v>235</v>
      </c>
      <c r="K27" s="24"/>
      <c r="L27" s="24"/>
      <c r="M27" s="24"/>
      <c r="N27" s="24"/>
      <c r="O27" s="24"/>
      <c r="P27" s="24"/>
      <c r="Q27" s="24"/>
      <c r="R27" s="24"/>
      <c r="S27" s="24"/>
      <c r="T27" s="24">
        <v>235</v>
      </c>
    </row>
    <row r="28" spans="1:20" x14ac:dyDescent="0.3">
      <c r="A28" s="25">
        <v>236</v>
      </c>
      <c r="B28" s="24"/>
      <c r="C28" s="24"/>
      <c r="D28" s="24"/>
      <c r="E28" s="24"/>
      <c r="F28" s="24"/>
      <c r="G28" s="24"/>
      <c r="H28" s="24"/>
      <c r="I28" s="24"/>
      <c r="J28" s="24">
        <v>236</v>
      </c>
      <c r="K28" s="24"/>
      <c r="L28" s="24"/>
      <c r="M28" s="24"/>
      <c r="N28" s="24"/>
      <c r="O28" s="24"/>
      <c r="P28" s="24"/>
      <c r="Q28" s="24"/>
      <c r="R28" s="24"/>
      <c r="S28" s="24"/>
      <c r="T28" s="24">
        <v>236</v>
      </c>
    </row>
    <row r="29" spans="1:20" x14ac:dyDescent="0.3">
      <c r="A29" s="25">
        <v>237</v>
      </c>
      <c r="B29" s="24"/>
      <c r="C29" s="24"/>
      <c r="D29" s="24"/>
      <c r="E29" s="24"/>
      <c r="F29" s="24"/>
      <c r="G29" s="24"/>
      <c r="H29" s="24"/>
      <c r="I29" s="24"/>
      <c r="J29" s="24">
        <v>237</v>
      </c>
      <c r="K29" s="24"/>
      <c r="L29" s="24"/>
      <c r="M29" s="24"/>
      <c r="N29" s="24"/>
      <c r="O29" s="24"/>
      <c r="P29" s="24"/>
      <c r="Q29" s="24"/>
      <c r="R29" s="24"/>
      <c r="S29" s="24"/>
      <c r="T29" s="24">
        <v>237</v>
      </c>
    </row>
    <row r="30" spans="1:20" x14ac:dyDescent="0.3">
      <c r="A30" s="25">
        <v>238</v>
      </c>
      <c r="B30" s="24"/>
      <c r="C30" s="24"/>
      <c r="D30" s="24"/>
      <c r="E30" s="24"/>
      <c r="F30" s="24"/>
      <c r="G30" s="24"/>
      <c r="H30" s="24"/>
      <c r="I30" s="24"/>
      <c r="J30" s="24">
        <v>238</v>
      </c>
      <c r="K30" s="24"/>
      <c r="L30" s="24"/>
      <c r="M30" s="24"/>
      <c r="N30" s="24"/>
      <c r="O30" s="24"/>
      <c r="P30" s="24"/>
      <c r="Q30" s="24"/>
      <c r="R30" s="24"/>
      <c r="S30" s="24"/>
      <c r="T30" s="24">
        <v>238</v>
      </c>
    </row>
    <row r="31" spans="1:20" x14ac:dyDescent="0.3">
      <c r="A31" s="25">
        <v>239</v>
      </c>
      <c r="B31" s="24"/>
      <c r="C31" s="24"/>
      <c r="D31" s="24"/>
      <c r="E31" s="24"/>
      <c r="F31" s="24"/>
      <c r="G31" s="24"/>
      <c r="H31" s="24"/>
      <c r="I31" s="24"/>
      <c r="J31" s="24">
        <v>239</v>
      </c>
      <c r="K31" s="24"/>
      <c r="L31" s="24"/>
      <c r="M31" s="24"/>
      <c r="N31" s="24"/>
      <c r="O31" s="24"/>
      <c r="P31" s="24"/>
      <c r="Q31" s="24"/>
      <c r="R31" s="24"/>
      <c r="S31" s="24"/>
      <c r="T31" s="24">
        <v>239</v>
      </c>
    </row>
    <row r="32" spans="1:20" x14ac:dyDescent="0.3">
      <c r="A32" s="25">
        <v>240</v>
      </c>
      <c r="B32" s="24"/>
      <c r="C32" s="24"/>
      <c r="D32" s="24"/>
      <c r="E32" s="24"/>
      <c r="F32" s="24"/>
      <c r="G32" s="24"/>
      <c r="H32" s="24"/>
      <c r="I32" s="24"/>
      <c r="J32" s="24"/>
      <c r="K32" s="24">
        <v>240</v>
      </c>
      <c r="L32" s="24"/>
      <c r="M32" s="24"/>
      <c r="N32" s="24"/>
      <c r="O32" s="24"/>
      <c r="P32" s="24"/>
      <c r="Q32" s="24"/>
      <c r="R32" s="24"/>
      <c r="S32" s="24"/>
      <c r="T32" s="24">
        <v>240</v>
      </c>
    </row>
    <row r="33" spans="1:20" x14ac:dyDescent="0.3">
      <c r="A33" s="25">
        <v>241</v>
      </c>
      <c r="B33" s="24"/>
      <c r="C33" s="24"/>
      <c r="D33" s="24"/>
      <c r="E33" s="24"/>
      <c r="F33" s="24"/>
      <c r="G33" s="24"/>
      <c r="H33" s="24"/>
      <c r="I33" s="24"/>
      <c r="J33" s="24"/>
      <c r="K33" s="24">
        <v>241</v>
      </c>
      <c r="L33" s="24"/>
      <c r="M33" s="24"/>
      <c r="N33" s="24"/>
      <c r="O33" s="24"/>
      <c r="P33" s="24"/>
      <c r="Q33" s="24"/>
      <c r="R33" s="24"/>
      <c r="S33" s="24"/>
      <c r="T33" s="24">
        <v>241</v>
      </c>
    </row>
    <row r="34" spans="1:20" x14ac:dyDescent="0.3">
      <c r="A34" s="25">
        <v>242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>
        <v>242</v>
      </c>
      <c r="M34" s="24"/>
      <c r="N34" s="24"/>
      <c r="O34" s="24"/>
      <c r="P34" s="24"/>
      <c r="Q34" s="24"/>
      <c r="R34" s="24"/>
      <c r="S34" s="24"/>
      <c r="T34" s="24">
        <v>242</v>
      </c>
    </row>
    <row r="35" spans="1:20" x14ac:dyDescent="0.3">
      <c r="A35" s="25">
        <v>243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>
        <v>243</v>
      </c>
      <c r="M35" s="24"/>
      <c r="N35" s="24"/>
      <c r="O35" s="24"/>
      <c r="P35" s="24"/>
      <c r="Q35" s="24"/>
      <c r="R35" s="24"/>
      <c r="S35" s="24"/>
      <c r="T35" s="24">
        <v>243</v>
      </c>
    </row>
    <row r="36" spans="1:20" x14ac:dyDescent="0.3">
      <c r="A36" s="25">
        <v>244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>
        <v>244</v>
      </c>
      <c r="M36" s="24"/>
      <c r="N36" s="24"/>
      <c r="O36" s="24"/>
      <c r="P36" s="24"/>
      <c r="Q36" s="24"/>
      <c r="R36" s="24"/>
      <c r="S36" s="24"/>
      <c r="T36" s="24">
        <v>244</v>
      </c>
    </row>
    <row r="37" spans="1:20" x14ac:dyDescent="0.3">
      <c r="A37" s="25">
        <v>245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>
        <v>245</v>
      </c>
      <c r="M37" s="24"/>
      <c r="N37" s="24"/>
      <c r="O37" s="24"/>
      <c r="P37" s="24"/>
      <c r="Q37" s="24"/>
      <c r="R37" s="24"/>
      <c r="S37" s="24"/>
      <c r="T37" s="24">
        <v>245</v>
      </c>
    </row>
    <row r="38" spans="1:20" x14ac:dyDescent="0.3">
      <c r="A38" s="25">
        <v>246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>
        <v>246</v>
      </c>
      <c r="N38" s="24"/>
      <c r="O38" s="24"/>
      <c r="P38" s="24"/>
      <c r="Q38" s="24"/>
      <c r="R38" s="24"/>
      <c r="S38" s="24"/>
      <c r="T38" s="24">
        <v>246</v>
      </c>
    </row>
    <row r="39" spans="1:20" x14ac:dyDescent="0.3">
      <c r="A39" s="25">
        <v>247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>
        <v>247</v>
      </c>
      <c r="N39" s="24"/>
      <c r="O39" s="24"/>
      <c r="P39" s="24"/>
      <c r="Q39" s="24"/>
      <c r="R39" s="24"/>
      <c r="S39" s="24"/>
      <c r="T39" s="24">
        <v>247</v>
      </c>
    </row>
    <row r="40" spans="1:20" x14ac:dyDescent="0.3">
      <c r="A40" s="25">
        <v>248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>
        <v>248</v>
      </c>
      <c r="N40" s="24"/>
      <c r="O40" s="24"/>
      <c r="P40" s="24"/>
      <c r="Q40" s="24"/>
      <c r="R40" s="24"/>
      <c r="S40" s="24"/>
      <c r="T40" s="24">
        <v>248</v>
      </c>
    </row>
    <row r="41" spans="1:20" x14ac:dyDescent="0.3">
      <c r="A41" s="25">
        <v>249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>
        <v>249</v>
      </c>
      <c r="O41" s="24"/>
      <c r="P41" s="24"/>
      <c r="Q41" s="24"/>
      <c r="R41" s="24"/>
      <c r="S41" s="24"/>
      <c r="T41" s="24">
        <v>249</v>
      </c>
    </row>
    <row r="42" spans="1:20" x14ac:dyDescent="0.3">
      <c r="A42" s="25">
        <v>250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>
        <v>250</v>
      </c>
      <c r="O42" s="24"/>
      <c r="P42" s="24"/>
      <c r="Q42" s="24"/>
      <c r="R42" s="24"/>
      <c r="S42" s="24"/>
      <c r="T42" s="24">
        <v>250</v>
      </c>
    </row>
    <row r="43" spans="1:20" x14ac:dyDescent="0.3">
      <c r="A43" s="25">
        <v>251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>
        <v>251</v>
      </c>
      <c r="P43" s="24"/>
      <c r="Q43" s="24"/>
      <c r="R43" s="24"/>
      <c r="S43" s="24"/>
      <c r="T43" s="24">
        <v>251</v>
      </c>
    </row>
    <row r="44" spans="1:20" x14ac:dyDescent="0.3">
      <c r="A44" s="25">
        <v>252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>
        <v>252</v>
      </c>
      <c r="P44" s="24"/>
      <c r="Q44" s="24"/>
      <c r="R44" s="24"/>
      <c r="S44" s="24"/>
      <c r="T44" s="24">
        <v>252</v>
      </c>
    </row>
    <row r="45" spans="1:20" x14ac:dyDescent="0.3">
      <c r="A45" s="25">
        <v>262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>
        <v>262</v>
      </c>
      <c r="Q45" s="24"/>
      <c r="R45" s="24"/>
      <c r="S45" s="24"/>
      <c r="T45" s="24">
        <v>262</v>
      </c>
    </row>
    <row r="46" spans="1:20" x14ac:dyDescent="0.3">
      <c r="A46" s="25">
        <v>263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>
        <v>263</v>
      </c>
      <c r="Q46" s="24"/>
      <c r="R46" s="24"/>
      <c r="S46" s="24"/>
      <c r="T46" s="24">
        <v>263</v>
      </c>
    </row>
    <row r="47" spans="1:20" x14ac:dyDescent="0.3">
      <c r="A47" s="25">
        <v>264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>
        <v>264</v>
      </c>
      <c r="R47" s="24"/>
      <c r="S47" s="24"/>
      <c r="T47" s="24">
        <v>264</v>
      </c>
    </row>
    <row r="48" spans="1:20" x14ac:dyDescent="0.3">
      <c r="A48" s="25">
        <v>265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>
        <v>265</v>
      </c>
      <c r="R48" s="24"/>
      <c r="S48" s="24"/>
      <c r="T48" s="24">
        <v>265</v>
      </c>
    </row>
    <row r="49" spans="1:20" x14ac:dyDescent="0.3">
      <c r="A49" s="25">
        <v>266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>
        <v>266</v>
      </c>
      <c r="R49" s="24"/>
      <c r="S49" s="24"/>
      <c r="T49" s="24">
        <v>266</v>
      </c>
    </row>
    <row r="50" spans="1:20" x14ac:dyDescent="0.3">
      <c r="A50" s="25">
        <v>267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>
        <v>267</v>
      </c>
      <c r="S50" s="24"/>
      <c r="T50" s="24">
        <v>267</v>
      </c>
    </row>
    <row r="51" spans="1:20" x14ac:dyDescent="0.3">
      <c r="A51" s="25">
        <v>268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>
        <v>268</v>
      </c>
      <c r="S51" s="24"/>
      <c r="T51" s="24">
        <v>268</v>
      </c>
    </row>
    <row r="52" spans="1:20" x14ac:dyDescent="0.3">
      <c r="A52" s="25">
        <v>269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>
        <v>269</v>
      </c>
      <c r="T52" s="24">
        <v>269</v>
      </c>
    </row>
    <row r="53" spans="1:20" x14ac:dyDescent="0.3">
      <c r="A53" s="25">
        <v>270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>
        <v>270</v>
      </c>
      <c r="T53" s="24">
        <v>270</v>
      </c>
    </row>
    <row r="54" spans="1:20" x14ac:dyDescent="0.3">
      <c r="A54" s="25">
        <v>271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>
        <v>271</v>
      </c>
      <c r="T54" s="24">
        <v>271</v>
      </c>
    </row>
    <row r="55" spans="1:20" x14ac:dyDescent="0.3">
      <c r="A55" s="25">
        <v>272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>
        <v>272</v>
      </c>
      <c r="T55" s="24">
        <v>272</v>
      </c>
    </row>
    <row r="56" spans="1:20" x14ac:dyDescent="0.3">
      <c r="A56" s="25">
        <v>273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>
        <v>273</v>
      </c>
      <c r="T56" s="24">
        <v>273</v>
      </c>
    </row>
    <row r="57" spans="1:20" x14ac:dyDescent="0.3">
      <c r="A57" s="25">
        <v>274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>
        <v>274</v>
      </c>
      <c r="T57" s="24">
        <v>274</v>
      </c>
    </row>
    <row r="58" spans="1:20" x14ac:dyDescent="0.3">
      <c r="A58" s="25">
        <v>275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>
        <v>275</v>
      </c>
      <c r="T58" s="24">
        <v>275</v>
      </c>
    </row>
    <row r="59" spans="1:20" x14ac:dyDescent="0.3">
      <c r="A59" s="25" t="s">
        <v>204</v>
      </c>
      <c r="B59" s="24">
        <v>626</v>
      </c>
      <c r="C59" s="24">
        <v>507</v>
      </c>
      <c r="D59" s="24">
        <v>343</v>
      </c>
      <c r="E59" s="24">
        <v>669</v>
      </c>
      <c r="F59" s="24">
        <v>451</v>
      </c>
      <c r="G59" s="24">
        <v>455</v>
      </c>
      <c r="H59" s="24">
        <v>922</v>
      </c>
      <c r="I59" s="24">
        <v>467</v>
      </c>
      <c r="J59" s="24">
        <v>1185</v>
      </c>
      <c r="K59" s="24">
        <v>481</v>
      </c>
      <c r="L59" s="24">
        <v>974</v>
      </c>
      <c r="M59" s="24">
        <v>741</v>
      </c>
      <c r="N59" s="24">
        <v>499</v>
      </c>
      <c r="O59" s="24">
        <v>503</v>
      </c>
      <c r="P59" s="24">
        <v>525</v>
      </c>
      <c r="Q59" s="24">
        <v>795</v>
      </c>
      <c r="R59" s="24">
        <v>535</v>
      </c>
      <c r="S59" s="24">
        <v>1904</v>
      </c>
      <c r="T59" s="24">
        <v>12582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55"/>
  <sheetViews>
    <sheetView workbookViewId="0">
      <selection activeCell="C2" sqref="C2"/>
    </sheetView>
  </sheetViews>
  <sheetFormatPr defaultColWidth="11.5546875"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3">
      <c r="A2" t="s">
        <v>132</v>
      </c>
      <c r="B2" t="s">
        <v>199</v>
      </c>
      <c r="C2">
        <v>155</v>
      </c>
      <c r="D2">
        <v>1</v>
      </c>
      <c r="E2">
        <v>4</v>
      </c>
      <c r="F2">
        <v>1000</v>
      </c>
      <c r="G2" t="s">
        <v>193</v>
      </c>
      <c r="H2">
        <v>8</v>
      </c>
      <c r="J2">
        <v>778568</v>
      </c>
      <c r="K2">
        <v>3243912</v>
      </c>
      <c r="L2" t="s">
        <v>133</v>
      </c>
      <c r="M2">
        <v>2209</v>
      </c>
      <c r="N2">
        <v>16</v>
      </c>
      <c r="O2">
        <v>7</v>
      </c>
      <c r="P2">
        <v>3</v>
      </c>
      <c r="Q2">
        <v>4</v>
      </c>
      <c r="R2">
        <v>1</v>
      </c>
      <c r="S2">
        <v>0</v>
      </c>
      <c r="T2">
        <v>2</v>
      </c>
      <c r="U2">
        <v>1</v>
      </c>
      <c r="V2">
        <v>1</v>
      </c>
      <c r="W2">
        <v>2</v>
      </c>
      <c r="X2">
        <v>2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25</v>
      </c>
      <c r="AG2">
        <v>5</v>
      </c>
      <c r="AH2">
        <v>70</v>
      </c>
      <c r="AI2">
        <v>10</v>
      </c>
      <c r="AJ2">
        <v>2</v>
      </c>
      <c r="AK2">
        <v>3</v>
      </c>
      <c r="AL2">
        <v>3</v>
      </c>
      <c r="AM2">
        <v>3</v>
      </c>
    </row>
    <row r="3" spans="1:39" x14ac:dyDescent="0.3">
      <c r="A3" t="s">
        <v>132</v>
      </c>
      <c r="B3" t="s">
        <v>199</v>
      </c>
      <c r="C3">
        <v>156</v>
      </c>
      <c r="D3">
        <v>2</v>
      </c>
      <c r="E3">
        <v>4</v>
      </c>
      <c r="F3">
        <v>1000</v>
      </c>
      <c r="G3" t="s">
        <v>191</v>
      </c>
      <c r="H3">
        <v>5</v>
      </c>
      <c r="J3">
        <v>777820</v>
      </c>
      <c r="K3">
        <v>3243128</v>
      </c>
      <c r="L3" t="s">
        <v>133</v>
      </c>
      <c r="M3">
        <v>2202</v>
      </c>
      <c r="N3">
        <v>2</v>
      </c>
      <c r="O3">
        <v>1</v>
      </c>
      <c r="P3">
        <v>2</v>
      </c>
      <c r="Q3">
        <v>3</v>
      </c>
      <c r="R3">
        <v>1</v>
      </c>
      <c r="S3">
        <v>2</v>
      </c>
      <c r="T3">
        <v>1</v>
      </c>
      <c r="U3">
        <v>9</v>
      </c>
      <c r="V3">
        <v>1</v>
      </c>
      <c r="W3">
        <v>2</v>
      </c>
      <c r="X3">
        <v>1</v>
      </c>
      <c r="Y3">
        <v>1</v>
      </c>
      <c r="Z3">
        <v>1</v>
      </c>
      <c r="AA3">
        <v>2</v>
      </c>
      <c r="AB3">
        <v>1</v>
      </c>
      <c r="AC3">
        <v>1</v>
      </c>
      <c r="AD3">
        <v>1</v>
      </c>
      <c r="AE3">
        <v>1</v>
      </c>
      <c r="AF3">
        <v>10</v>
      </c>
      <c r="AG3">
        <v>10</v>
      </c>
      <c r="AH3">
        <v>10</v>
      </c>
      <c r="AI3">
        <v>10</v>
      </c>
      <c r="AJ3">
        <v>7</v>
      </c>
      <c r="AK3">
        <v>3</v>
      </c>
      <c r="AL3">
        <v>13</v>
      </c>
      <c r="AM3">
        <v>9</v>
      </c>
    </row>
    <row r="4" spans="1:39" x14ac:dyDescent="0.3">
      <c r="A4" t="s">
        <v>132</v>
      </c>
      <c r="B4" t="s">
        <v>199</v>
      </c>
      <c r="C4">
        <v>157</v>
      </c>
      <c r="D4">
        <v>3</v>
      </c>
      <c r="E4">
        <v>4</v>
      </c>
      <c r="F4">
        <v>1000</v>
      </c>
      <c r="G4" t="s">
        <v>191</v>
      </c>
      <c r="H4">
        <v>5</v>
      </c>
      <c r="J4">
        <v>777992</v>
      </c>
      <c r="K4">
        <v>3243616</v>
      </c>
      <c r="L4" t="s">
        <v>133</v>
      </c>
      <c r="M4">
        <v>2196</v>
      </c>
      <c r="N4">
        <v>6</v>
      </c>
      <c r="O4">
        <v>1</v>
      </c>
      <c r="P4">
        <v>2</v>
      </c>
      <c r="Q4">
        <v>3</v>
      </c>
      <c r="R4">
        <v>1</v>
      </c>
      <c r="S4">
        <v>3</v>
      </c>
      <c r="T4">
        <v>2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5</v>
      </c>
      <c r="AG4">
        <v>5</v>
      </c>
      <c r="AH4">
        <v>15</v>
      </c>
      <c r="AI4">
        <v>15</v>
      </c>
      <c r="AJ4">
        <v>7</v>
      </c>
      <c r="AK4">
        <v>3</v>
      </c>
      <c r="AL4">
        <v>9</v>
      </c>
      <c r="AM4">
        <v>11</v>
      </c>
    </row>
    <row r="5" spans="1:39" x14ac:dyDescent="0.3">
      <c r="A5" t="s">
        <v>132</v>
      </c>
      <c r="B5" t="s">
        <v>199</v>
      </c>
      <c r="C5">
        <v>158</v>
      </c>
      <c r="D5">
        <v>4</v>
      </c>
      <c r="E5">
        <v>4</v>
      </c>
      <c r="F5">
        <v>1000</v>
      </c>
      <c r="G5" t="s">
        <v>191</v>
      </c>
      <c r="H5">
        <v>5</v>
      </c>
      <c r="J5">
        <v>777857</v>
      </c>
      <c r="K5">
        <v>3243383</v>
      </c>
      <c r="L5" t="s">
        <v>133</v>
      </c>
      <c r="M5">
        <v>2203</v>
      </c>
      <c r="N5">
        <v>2</v>
      </c>
      <c r="O5">
        <v>1</v>
      </c>
      <c r="P5">
        <v>2</v>
      </c>
      <c r="Q5">
        <v>3</v>
      </c>
      <c r="R5">
        <v>1</v>
      </c>
      <c r="S5">
        <v>2</v>
      </c>
      <c r="T5">
        <v>1</v>
      </c>
      <c r="U5">
        <v>9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10</v>
      </c>
      <c r="AG5">
        <v>5</v>
      </c>
      <c r="AH5">
        <v>10</v>
      </c>
      <c r="AI5">
        <v>10</v>
      </c>
      <c r="AJ5">
        <v>7</v>
      </c>
      <c r="AK5">
        <v>3</v>
      </c>
      <c r="AL5">
        <v>9</v>
      </c>
      <c r="AM5">
        <v>13</v>
      </c>
    </row>
    <row r="6" spans="1:39" x14ac:dyDescent="0.3">
      <c r="A6" t="s">
        <v>132</v>
      </c>
      <c r="B6" t="s">
        <v>171</v>
      </c>
      <c r="C6">
        <v>168</v>
      </c>
      <c r="D6">
        <v>1</v>
      </c>
      <c r="E6">
        <v>3</v>
      </c>
      <c r="F6">
        <v>1000</v>
      </c>
      <c r="G6" t="s">
        <v>139</v>
      </c>
      <c r="H6">
        <v>4</v>
      </c>
      <c r="J6">
        <v>777232</v>
      </c>
      <c r="K6">
        <v>3245037</v>
      </c>
      <c r="L6" t="s">
        <v>133</v>
      </c>
      <c r="M6">
        <v>2226</v>
      </c>
      <c r="N6">
        <v>25</v>
      </c>
      <c r="O6">
        <v>7</v>
      </c>
      <c r="P6">
        <v>2</v>
      </c>
      <c r="Q6">
        <v>3</v>
      </c>
      <c r="R6">
        <v>1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25</v>
      </c>
      <c r="AG6">
        <v>10</v>
      </c>
      <c r="AH6">
        <v>5</v>
      </c>
      <c r="AI6">
        <v>60</v>
      </c>
      <c r="AJ6">
        <v>2</v>
      </c>
      <c r="AK6">
        <v>3</v>
      </c>
      <c r="AL6">
        <v>8</v>
      </c>
      <c r="AM6">
        <v>11</v>
      </c>
    </row>
    <row r="7" spans="1:39" x14ac:dyDescent="0.3">
      <c r="A7" t="s">
        <v>132</v>
      </c>
      <c r="B7" t="s">
        <v>171</v>
      </c>
      <c r="C7">
        <v>169</v>
      </c>
      <c r="D7">
        <v>2</v>
      </c>
      <c r="E7">
        <v>3</v>
      </c>
      <c r="F7">
        <v>1000</v>
      </c>
      <c r="G7" t="s">
        <v>134</v>
      </c>
      <c r="H7">
        <v>4</v>
      </c>
      <c r="I7" t="s">
        <v>170</v>
      </c>
      <c r="J7">
        <v>776514</v>
      </c>
      <c r="K7">
        <v>3245874</v>
      </c>
      <c r="L7" t="s">
        <v>133</v>
      </c>
      <c r="M7">
        <v>2250</v>
      </c>
      <c r="N7">
        <v>10</v>
      </c>
      <c r="O7">
        <v>6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5</v>
      </c>
      <c r="AG7">
        <v>20</v>
      </c>
      <c r="AH7">
        <v>5</v>
      </c>
      <c r="AI7">
        <v>8</v>
      </c>
      <c r="AJ7">
        <v>8</v>
      </c>
      <c r="AK7">
        <v>3</v>
      </c>
      <c r="AL7">
        <v>8</v>
      </c>
      <c r="AM7">
        <v>11</v>
      </c>
    </row>
    <row r="8" spans="1:39" x14ac:dyDescent="0.3">
      <c r="A8" t="s">
        <v>132</v>
      </c>
      <c r="B8" t="s">
        <v>171</v>
      </c>
      <c r="C8">
        <v>170</v>
      </c>
      <c r="D8">
        <v>3</v>
      </c>
      <c r="E8">
        <v>3</v>
      </c>
      <c r="F8">
        <v>1000</v>
      </c>
      <c r="G8" t="s">
        <v>139</v>
      </c>
      <c r="H8">
        <v>4</v>
      </c>
      <c r="J8">
        <v>777300</v>
      </c>
      <c r="K8">
        <v>3244943</v>
      </c>
      <c r="L8" t="s">
        <v>133</v>
      </c>
      <c r="M8">
        <v>2229</v>
      </c>
      <c r="N8">
        <v>20</v>
      </c>
      <c r="O8">
        <v>7</v>
      </c>
      <c r="P8">
        <v>2</v>
      </c>
      <c r="Q8">
        <v>3</v>
      </c>
      <c r="R8">
        <v>1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35</v>
      </c>
      <c r="AG8">
        <v>20</v>
      </c>
      <c r="AH8">
        <v>15</v>
      </c>
      <c r="AI8">
        <v>50</v>
      </c>
      <c r="AJ8">
        <v>2</v>
      </c>
      <c r="AK8">
        <v>3</v>
      </c>
      <c r="AL8">
        <v>8</v>
      </c>
      <c r="AM8">
        <v>11</v>
      </c>
    </row>
    <row r="9" spans="1:39" x14ac:dyDescent="0.3">
      <c r="A9" t="s">
        <v>132</v>
      </c>
      <c r="B9" t="s">
        <v>172</v>
      </c>
      <c r="C9">
        <v>171</v>
      </c>
      <c r="D9">
        <v>1</v>
      </c>
      <c r="E9">
        <v>2</v>
      </c>
      <c r="F9">
        <v>1000</v>
      </c>
      <c r="G9" t="s">
        <v>134</v>
      </c>
      <c r="H9">
        <v>4</v>
      </c>
      <c r="I9" t="s">
        <v>170</v>
      </c>
      <c r="J9">
        <v>776674</v>
      </c>
      <c r="K9">
        <v>3245939</v>
      </c>
      <c r="L9" t="s">
        <v>133</v>
      </c>
      <c r="M9">
        <v>2266</v>
      </c>
      <c r="N9">
        <v>22</v>
      </c>
      <c r="O9">
        <v>6</v>
      </c>
      <c r="P9">
        <v>2</v>
      </c>
      <c r="Q9">
        <v>3</v>
      </c>
      <c r="R9">
        <v>4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30</v>
      </c>
      <c r="AG9">
        <v>5</v>
      </c>
      <c r="AH9">
        <v>10</v>
      </c>
      <c r="AI9">
        <v>35</v>
      </c>
      <c r="AJ9">
        <v>2</v>
      </c>
      <c r="AK9">
        <v>3</v>
      </c>
      <c r="AL9">
        <v>8</v>
      </c>
      <c r="AM9">
        <v>11</v>
      </c>
    </row>
    <row r="10" spans="1:39" x14ac:dyDescent="0.3">
      <c r="A10" t="s">
        <v>132</v>
      </c>
      <c r="B10" t="s">
        <v>172</v>
      </c>
      <c r="C10">
        <v>172</v>
      </c>
      <c r="D10">
        <v>2</v>
      </c>
      <c r="E10">
        <v>2</v>
      </c>
      <c r="F10">
        <v>1000</v>
      </c>
      <c r="G10" t="s">
        <v>134</v>
      </c>
      <c r="H10">
        <v>4</v>
      </c>
      <c r="I10" t="s">
        <v>170</v>
      </c>
      <c r="J10">
        <v>776556</v>
      </c>
      <c r="K10">
        <v>3245983</v>
      </c>
      <c r="L10" t="s">
        <v>133</v>
      </c>
      <c r="M10">
        <v>2266</v>
      </c>
      <c r="N10">
        <v>20</v>
      </c>
      <c r="O10">
        <v>4</v>
      </c>
      <c r="P10">
        <v>2</v>
      </c>
      <c r="Q10">
        <v>3</v>
      </c>
      <c r="R10">
        <v>4</v>
      </c>
      <c r="S10">
        <v>0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30</v>
      </c>
      <c r="AG10">
        <v>10</v>
      </c>
      <c r="AH10">
        <v>40</v>
      </c>
      <c r="AI10">
        <v>15</v>
      </c>
      <c r="AJ10">
        <v>2</v>
      </c>
      <c r="AK10">
        <v>3</v>
      </c>
      <c r="AL10">
        <v>8</v>
      </c>
      <c r="AM10">
        <v>11</v>
      </c>
    </row>
    <row r="11" spans="1:39" x14ac:dyDescent="0.3">
      <c r="A11" t="s">
        <v>132</v>
      </c>
      <c r="B11" t="s">
        <v>174</v>
      </c>
      <c r="C11">
        <v>222</v>
      </c>
      <c r="D11">
        <v>1</v>
      </c>
      <c r="E11">
        <v>3</v>
      </c>
      <c r="F11">
        <v>1000</v>
      </c>
      <c r="G11" t="s">
        <v>175</v>
      </c>
      <c r="H11">
        <v>3</v>
      </c>
      <c r="I11" t="s">
        <v>176</v>
      </c>
      <c r="J11">
        <v>776040</v>
      </c>
      <c r="K11">
        <v>3246112</v>
      </c>
      <c r="L11" t="s">
        <v>133</v>
      </c>
      <c r="M11">
        <v>2270</v>
      </c>
      <c r="N11">
        <v>43</v>
      </c>
      <c r="O11">
        <v>3</v>
      </c>
      <c r="P11">
        <v>3</v>
      </c>
      <c r="Q11">
        <v>7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2</v>
      </c>
      <c r="Y11">
        <v>2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5</v>
      </c>
      <c r="AI11">
        <v>30</v>
      </c>
      <c r="AJ11">
        <v>2</v>
      </c>
      <c r="AK11">
        <v>3</v>
      </c>
      <c r="AL11">
        <v>8</v>
      </c>
      <c r="AM11">
        <v>10</v>
      </c>
    </row>
    <row r="12" spans="1:39" x14ac:dyDescent="0.3">
      <c r="A12" t="s">
        <v>132</v>
      </c>
      <c r="B12" t="s">
        <v>174</v>
      </c>
      <c r="C12">
        <v>223</v>
      </c>
      <c r="D12">
        <v>2</v>
      </c>
      <c r="E12">
        <v>3</v>
      </c>
      <c r="F12">
        <v>1000</v>
      </c>
      <c r="G12" t="s">
        <v>134</v>
      </c>
      <c r="H12">
        <v>2</v>
      </c>
      <c r="I12" t="s">
        <v>176</v>
      </c>
      <c r="J12">
        <v>775679</v>
      </c>
      <c r="K12">
        <v>3245951</v>
      </c>
      <c r="L12" t="s">
        <v>133</v>
      </c>
      <c r="M12">
        <v>2371</v>
      </c>
      <c r="N12">
        <v>18</v>
      </c>
      <c r="O12">
        <v>3</v>
      </c>
      <c r="P12">
        <v>2</v>
      </c>
      <c r="Q12">
        <v>3</v>
      </c>
      <c r="R12">
        <v>1</v>
      </c>
      <c r="S12">
        <v>1</v>
      </c>
      <c r="T12">
        <v>3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1</v>
      </c>
      <c r="AC12">
        <v>1</v>
      </c>
      <c r="AD12">
        <v>1</v>
      </c>
      <c r="AE12">
        <v>1</v>
      </c>
      <c r="AF12">
        <v>25</v>
      </c>
      <c r="AG12">
        <v>30</v>
      </c>
      <c r="AH12">
        <v>10</v>
      </c>
      <c r="AI12">
        <v>25</v>
      </c>
      <c r="AJ12">
        <v>2</v>
      </c>
      <c r="AK12">
        <v>3</v>
      </c>
      <c r="AL12">
        <v>8</v>
      </c>
      <c r="AM12">
        <v>11</v>
      </c>
    </row>
    <row r="13" spans="1:39" x14ac:dyDescent="0.3">
      <c r="A13" t="s">
        <v>132</v>
      </c>
      <c r="B13" t="s">
        <v>174</v>
      </c>
      <c r="C13">
        <v>224</v>
      </c>
      <c r="D13">
        <v>3</v>
      </c>
      <c r="E13">
        <v>3</v>
      </c>
      <c r="F13">
        <v>1000</v>
      </c>
      <c r="G13" t="s">
        <v>134</v>
      </c>
      <c r="H13">
        <v>3</v>
      </c>
      <c r="I13" t="s">
        <v>176</v>
      </c>
      <c r="J13">
        <v>775902</v>
      </c>
      <c r="K13">
        <v>3246181</v>
      </c>
      <c r="L13" t="s">
        <v>133</v>
      </c>
      <c r="M13">
        <v>2283</v>
      </c>
      <c r="N13">
        <v>34</v>
      </c>
      <c r="O13">
        <v>3</v>
      </c>
      <c r="P13">
        <v>2</v>
      </c>
      <c r="Q13">
        <v>7</v>
      </c>
      <c r="R13">
        <v>1</v>
      </c>
      <c r="S13">
        <v>3</v>
      </c>
      <c r="T13">
        <v>2</v>
      </c>
      <c r="U13">
        <v>1</v>
      </c>
      <c r="V13">
        <v>1</v>
      </c>
      <c r="W13">
        <v>2</v>
      </c>
      <c r="X13">
        <v>2</v>
      </c>
      <c r="Y13">
        <v>2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50</v>
      </c>
      <c r="AG13">
        <v>5</v>
      </c>
      <c r="AH13">
        <v>5</v>
      </c>
      <c r="AI13">
        <v>30</v>
      </c>
      <c r="AJ13">
        <v>2</v>
      </c>
      <c r="AK13">
        <v>3</v>
      </c>
      <c r="AL13">
        <v>8</v>
      </c>
      <c r="AM13">
        <v>11</v>
      </c>
    </row>
    <row r="14" spans="1:39" x14ac:dyDescent="0.3">
      <c r="A14" t="s">
        <v>132</v>
      </c>
      <c r="B14" t="s">
        <v>177</v>
      </c>
      <c r="C14">
        <v>225</v>
      </c>
      <c r="D14">
        <v>1</v>
      </c>
      <c r="E14">
        <v>2</v>
      </c>
      <c r="F14">
        <v>1000</v>
      </c>
      <c r="G14" t="s">
        <v>134</v>
      </c>
      <c r="H14">
        <v>3</v>
      </c>
      <c r="I14" t="s">
        <v>176</v>
      </c>
      <c r="J14">
        <v>776028</v>
      </c>
      <c r="K14">
        <v>3245930</v>
      </c>
      <c r="L14" t="s">
        <v>133</v>
      </c>
      <c r="M14">
        <v>2300</v>
      </c>
      <c r="N14">
        <v>30</v>
      </c>
      <c r="O14">
        <v>4</v>
      </c>
      <c r="P14">
        <v>2</v>
      </c>
      <c r="Q14">
        <v>1</v>
      </c>
      <c r="R14">
        <v>1</v>
      </c>
      <c r="S14">
        <v>1</v>
      </c>
      <c r="T14">
        <v>1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5</v>
      </c>
      <c r="AH14">
        <v>10</v>
      </c>
      <c r="AI14">
        <v>10</v>
      </c>
      <c r="AJ14">
        <v>2</v>
      </c>
      <c r="AK14">
        <v>8</v>
      </c>
      <c r="AL14">
        <v>3</v>
      </c>
      <c r="AM14">
        <v>11</v>
      </c>
    </row>
    <row r="15" spans="1:39" x14ac:dyDescent="0.3">
      <c r="A15" t="s">
        <v>132</v>
      </c>
      <c r="B15" t="s">
        <v>177</v>
      </c>
      <c r="C15">
        <v>226</v>
      </c>
      <c r="D15">
        <v>2</v>
      </c>
      <c r="E15">
        <v>2</v>
      </c>
      <c r="F15">
        <v>1000</v>
      </c>
      <c r="G15" t="s">
        <v>134</v>
      </c>
      <c r="H15">
        <v>3</v>
      </c>
      <c r="I15" t="s">
        <v>176</v>
      </c>
      <c r="J15">
        <v>776115</v>
      </c>
      <c r="K15">
        <v>3245970</v>
      </c>
      <c r="L15" t="s">
        <v>133</v>
      </c>
      <c r="M15">
        <v>2284</v>
      </c>
      <c r="N15">
        <v>20</v>
      </c>
      <c r="O15">
        <v>3</v>
      </c>
      <c r="P15">
        <v>2</v>
      </c>
      <c r="Q15">
        <v>7</v>
      </c>
      <c r="R15">
        <v>1</v>
      </c>
      <c r="S15">
        <v>0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10</v>
      </c>
      <c r="AG15">
        <v>5</v>
      </c>
      <c r="AH15">
        <v>5</v>
      </c>
      <c r="AI15">
        <v>30</v>
      </c>
      <c r="AJ15">
        <v>2</v>
      </c>
      <c r="AK15">
        <v>3</v>
      </c>
      <c r="AL15">
        <v>8</v>
      </c>
      <c r="AM15">
        <v>11</v>
      </c>
    </row>
    <row r="16" spans="1:39" x14ac:dyDescent="0.3">
      <c r="A16" t="s">
        <v>132</v>
      </c>
      <c r="B16" t="s">
        <v>178</v>
      </c>
      <c r="C16">
        <v>227</v>
      </c>
      <c r="D16">
        <v>1</v>
      </c>
      <c r="E16">
        <v>2</v>
      </c>
      <c r="F16">
        <v>1000</v>
      </c>
      <c r="G16" t="s">
        <v>134</v>
      </c>
      <c r="H16">
        <v>2</v>
      </c>
      <c r="I16" t="s">
        <v>176</v>
      </c>
      <c r="J16">
        <v>775688</v>
      </c>
      <c r="K16">
        <v>3245607</v>
      </c>
      <c r="L16" t="s">
        <v>133</v>
      </c>
      <c r="M16">
        <v>2421</v>
      </c>
      <c r="N16">
        <v>40</v>
      </c>
      <c r="O16">
        <v>3</v>
      </c>
      <c r="P16">
        <v>2</v>
      </c>
      <c r="Q16">
        <v>3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15</v>
      </c>
      <c r="AG16">
        <v>30</v>
      </c>
      <c r="AH16">
        <v>10</v>
      </c>
      <c r="AI16">
        <v>10</v>
      </c>
      <c r="AJ16">
        <v>2</v>
      </c>
      <c r="AK16">
        <v>3</v>
      </c>
      <c r="AL16">
        <v>8</v>
      </c>
      <c r="AM16">
        <v>11</v>
      </c>
    </row>
    <row r="17" spans="1:39" x14ac:dyDescent="0.3">
      <c r="A17" t="s">
        <v>132</v>
      </c>
      <c r="B17" t="s">
        <v>178</v>
      </c>
      <c r="C17">
        <v>228</v>
      </c>
      <c r="D17">
        <v>2</v>
      </c>
      <c r="E17">
        <v>2</v>
      </c>
      <c r="F17">
        <v>1000</v>
      </c>
      <c r="G17" t="s">
        <v>134</v>
      </c>
      <c r="H17">
        <v>2</v>
      </c>
      <c r="I17" t="s">
        <v>176</v>
      </c>
      <c r="J17">
        <v>775678</v>
      </c>
      <c r="K17">
        <v>3245376</v>
      </c>
      <c r="L17" t="s">
        <v>133</v>
      </c>
      <c r="M17">
        <v>2422</v>
      </c>
      <c r="N17">
        <v>30</v>
      </c>
      <c r="O17">
        <v>4</v>
      </c>
      <c r="P17">
        <v>2</v>
      </c>
      <c r="Q17">
        <v>3</v>
      </c>
      <c r="R17">
        <v>1</v>
      </c>
      <c r="S17">
        <v>0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3</v>
      </c>
      <c r="AD17">
        <v>1</v>
      </c>
      <c r="AE17">
        <v>1</v>
      </c>
      <c r="AF17">
        <v>20</v>
      </c>
      <c r="AG17">
        <v>30</v>
      </c>
      <c r="AH17">
        <v>5</v>
      </c>
      <c r="AI17">
        <v>5</v>
      </c>
      <c r="AJ17">
        <v>2</v>
      </c>
      <c r="AK17">
        <v>3</v>
      </c>
      <c r="AL17">
        <v>8</v>
      </c>
      <c r="AM17">
        <v>11</v>
      </c>
    </row>
    <row r="18" spans="1:39" x14ac:dyDescent="0.3">
      <c r="A18" t="s">
        <v>132</v>
      </c>
      <c r="B18" t="s">
        <v>179</v>
      </c>
      <c r="C18">
        <v>229</v>
      </c>
      <c r="D18">
        <v>1</v>
      </c>
      <c r="E18">
        <v>4</v>
      </c>
      <c r="F18">
        <v>1000</v>
      </c>
      <c r="G18" t="s">
        <v>134</v>
      </c>
      <c r="H18">
        <v>7</v>
      </c>
      <c r="I18" t="s">
        <v>176</v>
      </c>
      <c r="J18">
        <v>776263</v>
      </c>
      <c r="K18">
        <v>3245182</v>
      </c>
      <c r="L18" t="s">
        <v>133</v>
      </c>
      <c r="M18">
        <v>2304</v>
      </c>
      <c r="N18">
        <v>12</v>
      </c>
      <c r="O18">
        <v>4</v>
      </c>
      <c r="P18">
        <v>2</v>
      </c>
      <c r="Q18">
        <v>4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20</v>
      </c>
      <c r="AG18">
        <v>10</v>
      </c>
      <c r="AH18">
        <v>10</v>
      </c>
      <c r="AI18">
        <v>15</v>
      </c>
      <c r="AJ18">
        <v>8</v>
      </c>
      <c r="AK18">
        <v>3</v>
      </c>
      <c r="AL18">
        <v>11</v>
      </c>
      <c r="AM18">
        <v>13</v>
      </c>
    </row>
    <row r="19" spans="1:39" x14ac:dyDescent="0.3">
      <c r="A19" t="s">
        <v>132</v>
      </c>
      <c r="B19" t="s">
        <v>179</v>
      </c>
      <c r="C19">
        <v>230</v>
      </c>
      <c r="D19">
        <v>2</v>
      </c>
      <c r="E19">
        <v>4</v>
      </c>
      <c r="F19">
        <v>1000</v>
      </c>
      <c r="G19" t="s">
        <v>134</v>
      </c>
      <c r="H19">
        <v>7</v>
      </c>
      <c r="I19" t="s">
        <v>176</v>
      </c>
      <c r="J19">
        <v>776145</v>
      </c>
      <c r="K19">
        <v>3245028</v>
      </c>
      <c r="L19" t="s">
        <v>133</v>
      </c>
      <c r="M19">
        <v>2318</v>
      </c>
      <c r="N19">
        <v>17</v>
      </c>
      <c r="O19">
        <v>5</v>
      </c>
      <c r="P19">
        <v>2</v>
      </c>
      <c r="Q19">
        <v>4</v>
      </c>
      <c r="R19">
        <v>1</v>
      </c>
      <c r="S19">
        <v>1</v>
      </c>
      <c r="T19">
        <v>1</v>
      </c>
      <c r="U19">
        <v>1</v>
      </c>
      <c r="V19">
        <v>1</v>
      </c>
      <c r="W19">
        <v>2</v>
      </c>
      <c r="X19">
        <v>2</v>
      </c>
      <c r="Y19">
        <v>2</v>
      </c>
      <c r="Z19">
        <v>2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20</v>
      </c>
      <c r="AG19">
        <v>10</v>
      </c>
      <c r="AH19">
        <v>15</v>
      </c>
      <c r="AI19">
        <v>15</v>
      </c>
      <c r="AJ19">
        <v>7</v>
      </c>
      <c r="AK19">
        <v>3</v>
      </c>
      <c r="AL19">
        <v>11</v>
      </c>
      <c r="AM19">
        <v>13</v>
      </c>
    </row>
    <row r="20" spans="1:39" x14ac:dyDescent="0.3">
      <c r="A20" t="s">
        <v>132</v>
      </c>
      <c r="B20" t="s">
        <v>179</v>
      </c>
      <c r="C20">
        <v>231</v>
      </c>
      <c r="D20">
        <v>3</v>
      </c>
      <c r="E20">
        <v>4</v>
      </c>
      <c r="F20">
        <v>1000</v>
      </c>
      <c r="G20" t="s">
        <v>134</v>
      </c>
      <c r="H20">
        <v>7</v>
      </c>
      <c r="I20" t="s">
        <v>176</v>
      </c>
      <c r="J20">
        <v>775962</v>
      </c>
      <c r="K20">
        <v>3245509</v>
      </c>
      <c r="L20" t="s">
        <v>133</v>
      </c>
      <c r="M20">
        <v>2360</v>
      </c>
      <c r="N20">
        <v>20</v>
      </c>
      <c r="O20">
        <v>4</v>
      </c>
      <c r="P20">
        <v>2</v>
      </c>
      <c r="Q20">
        <v>4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20</v>
      </c>
      <c r="AG20">
        <v>10</v>
      </c>
      <c r="AH20">
        <v>10</v>
      </c>
      <c r="AI20">
        <v>15</v>
      </c>
      <c r="AJ20">
        <v>2</v>
      </c>
      <c r="AK20">
        <v>3</v>
      </c>
      <c r="AL20">
        <v>11</v>
      </c>
      <c r="AM20">
        <v>11</v>
      </c>
    </row>
    <row r="21" spans="1:39" x14ac:dyDescent="0.3">
      <c r="A21" t="s">
        <v>132</v>
      </c>
      <c r="B21" t="s">
        <v>179</v>
      </c>
      <c r="C21">
        <v>232</v>
      </c>
      <c r="D21">
        <v>4</v>
      </c>
      <c r="E21">
        <v>4</v>
      </c>
      <c r="F21">
        <v>1000</v>
      </c>
      <c r="G21" t="s">
        <v>134</v>
      </c>
      <c r="H21">
        <v>7</v>
      </c>
      <c r="I21" t="s">
        <v>176</v>
      </c>
      <c r="J21">
        <v>776176</v>
      </c>
      <c r="K21">
        <v>3245365</v>
      </c>
      <c r="L21" t="s">
        <v>133</v>
      </c>
      <c r="M21">
        <v>2313</v>
      </c>
      <c r="N21">
        <v>15</v>
      </c>
      <c r="O21">
        <v>4</v>
      </c>
      <c r="P21">
        <v>2</v>
      </c>
      <c r="Q21">
        <v>5</v>
      </c>
      <c r="R21">
        <v>1</v>
      </c>
      <c r="S21">
        <v>2</v>
      </c>
      <c r="T21">
        <v>3</v>
      </c>
      <c r="U21">
        <v>1</v>
      </c>
      <c r="V21">
        <v>1</v>
      </c>
      <c r="W21">
        <v>2</v>
      </c>
      <c r="X21">
        <v>2</v>
      </c>
      <c r="Y21">
        <v>2</v>
      </c>
      <c r="Z21">
        <v>2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15</v>
      </c>
      <c r="AG21">
        <v>10</v>
      </c>
      <c r="AH21">
        <v>10</v>
      </c>
      <c r="AI21">
        <v>25</v>
      </c>
      <c r="AJ21">
        <v>7</v>
      </c>
      <c r="AK21">
        <v>3</v>
      </c>
      <c r="AL21">
        <v>11</v>
      </c>
      <c r="AM21">
        <v>11</v>
      </c>
    </row>
    <row r="22" spans="1:39" x14ac:dyDescent="0.3">
      <c r="A22" t="s">
        <v>132</v>
      </c>
      <c r="B22" t="s">
        <v>180</v>
      </c>
      <c r="C22">
        <v>233</v>
      </c>
      <c r="D22">
        <v>1</v>
      </c>
      <c r="E22">
        <v>2</v>
      </c>
      <c r="F22">
        <v>1000</v>
      </c>
      <c r="G22" t="s">
        <v>134</v>
      </c>
      <c r="H22">
        <v>7</v>
      </c>
      <c r="I22" t="s">
        <v>176</v>
      </c>
      <c r="J22">
        <v>776298</v>
      </c>
      <c r="K22">
        <v>3245522</v>
      </c>
      <c r="L22" t="s">
        <v>133</v>
      </c>
      <c r="M22">
        <v>2297</v>
      </c>
      <c r="N22">
        <v>13</v>
      </c>
      <c r="O22">
        <v>3</v>
      </c>
      <c r="P22">
        <v>2</v>
      </c>
      <c r="Q22">
        <v>5</v>
      </c>
      <c r="R22">
        <v>1</v>
      </c>
      <c r="S22">
        <v>2</v>
      </c>
      <c r="T22">
        <v>3</v>
      </c>
      <c r="U22">
        <v>1</v>
      </c>
      <c r="V22">
        <v>1</v>
      </c>
      <c r="W22">
        <v>2</v>
      </c>
      <c r="X22">
        <v>2</v>
      </c>
      <c r="Y22">
        <v>2</v>
      </c>
      <c r="Z22">
        <v>2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10</v>
      </c>
      <c r="AI22">
        <v>15</v>
      </c>
      <c r="AJ22">
        <v>2</v>
      </c>
      <c r="AK22">
        <v>3</v>
      </c>
      <c r="AL22">
        <v>11</v>
      </c>
      <c r="AM22">
        <v>11</v>
      </c>
    </row>
    <row r="23" spans="1:39" x14ac:dyDescent="0.3">
      <c r="A23" t="s">
        <v>132</v>
      </c>
      <c r="B23" t="s">
        <v>180</v>
      </c>
      <c r="C23">
        <v>234</v>
      </c>
      <c r="D23">
        <v>2</v>
      </c>
      <c r="E23">
        <v>2</v>
      </c>
      <c r="F23">
        <v>1000</v>
      </c>
      <c r="G23" t="s">
        <v>134</v>
      </c>
      <c r="H23">
        <v>7</v>
      </c>
      <c r="I23" t="s">
        <v>176</v>
      </c>
      <c r="J23">
        <v>776245</v>
      </c>
      <c r="K23">
        <v>3245716</v>
      </c>
      <c r="L23" t="s">
        <v>133</v>
      </c>
      <c r="M23">
        <v>2286</v>
      </c>
      <c r="N23">
        <v>13</v>
      </c>
      <c r="O23">
        <v>3</v>
      </c>
      <c r="P23">
        <v>2</v>
      </c>
      <c r="Q23">
        <v>4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2</v>
      </c>
      <c r="Z23">
        <v>2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25</v>
      </c>
      <c r="AG23">
        <v>10</v>
      </c>
      <c r="AH23">
        <v>10</v>
      </c>
      <c r="AI23">
        <v>15</v>
      </c>
      <c r="AJ23">
        <v>8</v>
      </c>
      <c r="AK23">
        <v>3</v>
      </c>
      <c r="AL23">
        <v>11</v>
      </c>
      <c r="AM23">
        <v>13</v>
      </c>
    </row>
    <row r="24" spans="1:39" x14ac:dyDescent="0.3">
      <c r="A24" t="s">
        <v>132</v>
      </c>
      <c r="B24" t="s">
        <v>181</v>
      </c>
      <c r="C24">
        <v>235</v>
      </c>
      <c r="D24">
        <v>1</v>
      </c>
      <c r="E24">
        <v>5</v>
      </c>
      <c r="F24">
        <v>1000</v>
      </c>
      <c r="G24" t="s">
        <v>134</v>
      </c>
      <c r="H24">
        <v>3</v>
      </c>
      <c r="I24" t="s">
        <v>176</v>
      </c>
      <c r="J24">
        <v>776286</v>
      </c>
      <c r="K24">
        <v>3245881</v>
      </c>
      <c r="L24" t="s">
        <v>133</v>
      </c>
      <c r="M24">
        <v>2254</v>
      </c>
      <c r="N24">
        <v>20</v>
      </c>
      <c r="O24">
        <v>3</v>
      </c>
      <c r="P24">
        <v>2</v>
      </c>
      <c r="Q24">
        <v>7</v>
      </c>
      <c r="R24">
        <v>1</v>
      </c>
      <c r="S24">
        <v>5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30</v>
      </c>
      <c r="AJ24">
        <v>2</v>
      </c>
      <c r="AK24">
        <v>3</v>
      </c>
      <c r="AL24">
        <v>8</v>
      </c>
      <c r="AM24">
        <v>10</v>
      </c>
    </row>
    <row r="25" spans="1:39" x14ac:dyDescent="0.3">
      <c r="A25" t="s">
        <v>132</v>
      </c>
      <c r="B25" t="s">
        <v>181</v>
      </c>
      <c r="C25">
        <v>236</v>
      </c>
      <c r="D25">
        <v>2</v>
      </c>
      <c r="E25">
        <v>5</v>
      </c>
      <c r="F25">
        <v>1000</v>
      </c>
      <c r="G25" t="s">
        <v>134</v>
      </c>
      <c r="H25">
        <v>7</v>
      </c>
      <c r="I25" t="s">
        <v>176</v>
      </c>
      <c r="J25">
        <v>776478</v>
      </c>
      <c r="K25">
        <v>3245726</v>
      </c>
      <c r="L25" t="s">
        <v>133</v>
      </c>
      <c r="M25">
        <v>2261</v>
      </c>
      <c r="N25">
        <v>25</v>
      </c>
      <c r="O25">
        <v>2</v>
      </c>
      <c r="P25">
        <v>2</v>
      </c>
      <c r="Q25">
        <v>5</v>
      </c>
      <c r="R25">
        <v>1</v>
      </c>
      <c r="S25">
        <v>2</v>
      </c>
      <c r="T25">
        <v>3</v>
      </c>
      <c r="U25">
        <v>3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1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10</v>
      </c>
      <c r="AI25">
        <v>20</v>
      </c>
      <c r="AJ25">
        <v>2</v>
      </c>
      <c r="AK25">
        <v>3</v>
      </c>
      <c r="AL25">
        <v>11</v>
      </c>
      <c r="AM25">
        <v>11</v>
      </c>
    </row>
    <row r="26" spans="1:39" x14ac:dyDescent="0.3">
      <c r="A26" t="s">
        <v>132</v>
      </c>
      <c r="B26" t="s">
        <v>181</v>
      </c>
      <c r="C26">
        <v>237</v>
      </c>
      <c r="D26">
        <v>3</v>
      </c>
      <c r="E26">
        <v>5</v>
      </c>
      <c r="F26">
        <v>1000</v>
      </c>
      <c r="G26" t="s">
        <v>134</v>
      </c>
      <c r="H26">
        <v>3</v>
      </c>
      <c r="I26" t="s">
        <v>176</v>
      </c>
      <c r="J26">
        <v>775997</v>
      </c>
      <c r="K26">
        <v>3245764</v>
      </c>
      <c r="L26" t="s">
        <v>133</v>
      </c>
      <c r="M26">
        <v>2314</v>
      </c>
      <c r="N26">
        <v>15</v>
      </c>
      <c r="O26">
        <v>2</v>
      </c>
      <c r="P26">
        <v>2</v>
      </c>
      <c r="Q26">
        <v>7</v>
      </c>
      <c r="R26">
        <v>1</v>
      </c>
      <c r="S26">
        <v>3</v>
      </c>
      <c r="T26">
        <v>2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50</v>
      </c>
      <c r="AG26">
        <v>5</v>
      </c>
      <c r="AH26">
        <v>5</v>
      </c>
      <c r="AI26">
        <v>40</v>
      </c>
      <c r="AJ26">
        <v>2</v>
      </c>
      <c r="AK26">
        <v>3</v>
      </c>
      <c r="AL26">
        <v>8</v>
      </c>
      <c r="AM26">
        <v>10</v>
      </c>
    </row>
    <row r="27" spans="1:39" x14ac:dyDescent="0.3">
      <c r="A27" t="s">
        <v>132</v>
      </c>
      <c r="B27" t="s">
        <v>181</v>
      </c>
      <c r="C27">
        <v>238</v>
      </c>
      <c r="D27">
        <v>4</v>
      </c>
      <c r="E27">
        <v>5</v>
      </c>
      <c r="F27">
        <v>1000</v>
      </c>
      <c r="G27" t="s">
        <v>134</v>
      </c>
      <c r="H27">
        <v>3</v>
      </c>
      <c r="I27" t="s">
        <v>176</v>
      </c>
      <c r="J27">
        <v>776093</v>
      </c>
      <c r="K27">
        <v>3245613</v>
      </c>
      <c r="L27" t="s">
        <v>133</v>
      </c>
      <c r="M27">
        <v>2306</v>
      </c>
      <c r="N27">
        <v>18</v>
      </c>
      <c r="O27">
        <v>2</v>
      </c>
      <c r="P27">
        <v>2</v>
      </c>
      <c r="Q27">
        <v>7</v>
      </c>
      <c r="R27">
        <v>1</v>
      </c>
      <c r="S27">
        <v>2</v>
      </c>
      <c r="T27">
        <v>2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30</v>
      </c>
      <c r="AG27">
        <v>5</v>
      </c>
      <c r="AH27">
        <v>5</v>
      </c>
      <c r="AI27">
        <v>25</v>
      </c>
      <c r="AJ27">
        <v>2</v>
      </c>
      <c r="AK27">
        <v>3</v>
      </c>
      <c r="AL27">
        <v>8</v>
      </c>
      <c r="AM27">
        <v>10</v>
      </c>
    </row>
    <row r="28" spans="1:39" x14ac:dyDescent="0.3">
      <c r="A28" t="s">
        <v>132</v>
      </c>
      <c r="B28" t="s">
        <v>181</v>
      </c>
      <c r="C28">
        <v>239</v>
      </c>
      <c r="D28">
        <v>5</v>
      </c>
      <c r="E28">
        <v>5</v>
      </c>
      <c r="F28">
        <v>1000</v>
      </c>
      <c r="G28" t="s">
        <v>134</v>
      </c>
      <c r="H28">
        <v>4</v>
      </c>
      <c r="I28" t="s">
        <v>176</v>
      </c>
      <c r="J28">
        <v>776719</v>
      </c>
      <c r="K28">
        <v>3245412</v>
      </c>
      <c r="L28" t="s">
        <v>133</v>
      </c>
      <c r="M28">
        <v>2245</v>
      </c>
      <c r="N28">
        <v>30</v>
      </c>
      <c r="O28">
        <v>3</v>
      </c>
      <c r="P28">
        <v>2</v>
      </c>
      <c r="Q28">
        <v>3</v>
      </c>
      <c r="R28">
        <v>4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5</v>
      </c>
      <c r="AG28">
        <v>13</v>
      </c>
      <c r="AH28">
        <v>5</v>
      </c>
      <c r="AI28">
        <v>60</v>
      </c>
      <c r="AJ28">
        <v>2</v>
      </c>
      <c r="AK28">
        <v>3</v>
      </c>
      <c r="AL28">
        <v>8</v>
      </c>
      <c r="AM28">
        <v>11</v>
      </c>
    </row>
    <row r="29" spans="1:39" x14ac:dyDescent="0.3">
      <c r="A29" t="s">
        <v>132</v>
      </c>
      <c r="B29" t="s">
        <v>182</v>
      </c>
      <c r="C29">
        <v>240</v>
      </c>
      <c r="D29">
        <v>1</v>
      </c>
      <c r="E29">
        <v>2</v>
      </c>
      <c r="F29">
        <v>1000</v>
      </c>
      <c r="G29" t="s">
        <v>134</v>
      </c>
      <c r="H29">
        <v>4</v>
      </c>
      <c r="I29" t="s">
        <v>176</v>
      </c>
      <c r="J29">
        <v>776816</v>
      </c>
      <c r="K29">
        <v>3245251</v>
      </c>
      <c r="L29" t="s">
        <v>133</v>
      </c>
      <c r="M29">
        <v>2235</v>
      </c>
      <c r="N29">
        <v>25</v>
      </c>
      <c r="O29">
        <v>4</v>
      </c>
      <c r="P29">
        <v>2</v>
      </c>
      <c r="Q29">
        <v>3</v>
      </c>
      <c r="R29">
        <v>4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20</v>
      </c>
      <c r="AG29">
        <v>15</v>
      </c>
      <c r="AH29">
        <v>15</v>
      </c>
      <c r="AI29">
        <v>30</v>
      </c>
      <c r="AJ29">
        <v>2</v>
      </c>
      <c r="AK29">
        <v>3</v>
      </c>
      <c r="AL29">
        <v>8</v>
      </c>
      <c r="AM29">
        <v>11</v>
      </c>
    </row>
    <row r="30" spans="1:39" x14ac:dyDescent="0.3">
      <c r="A30" t="s">
        <v>132</v>
      </c>
      <c r="B30" t="s">
        <v>182</v>
      </c>
      <c r="C30">
        <v>241</v>
      </c>
      <c r="D30">
        <v>2</v>
      </c>
      <c r="E30">
        <v>2</v>
      </c>
      <c r="F30">
        <v>1000</v>
      </c>
      <c r="G30" t="s">
        <v>134</v>
      </c>
      <c r="H30">
        <v>4</v>
      </c>
      <c r="I30" t="s">
        <v>176</v>
      </c>
      <c r="J30">
        <v>776731</v>
      </c>
      <c r="K30">
        <v>3245263</v>
      </c>
      <c r="L30" t="s">
        <v>133</v>
      </c>
      <c r="M30">
        <v>2255</v>
      </c>
      <c r="N30">
        <v>30</v>
      </c>
      <c r="O30">
        <v>4</v>
      </c>
      <c r="P30">
        <v>2</v>
      </c>
      <c r="Q30">
        <v>3</v>
      </c>
      <c r="R30">
        <v>4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50</v>
      </c>
      <c r="AG30">
        <v>10</v>
      </c>
      <c r="AH30">
        <v>15</v>
      </c>
      <c r="AI30">
        <v>20</v>
      </c>
      <c r="AJ30">
        <v>2</v>
      </c>
      <c r="AK30">
        <v>2</v>
      </c>
      <c r="AL30">
        <v>3</v>
      </c>
      <c r="AM30">
        <v>11</v>
      </c>
    </row>
    <row r="31" spans="1:39" x14ac:dyDescent="0.3">
      <c r="A31" t="s">
        <v>132</v>
      </c>
      <c r="B31" t="s">
        <v>183</v>
      </c>
      <c r="C31">
        <v>242</v>
      </c>
      <c r="D31">
        <v>1</v>
      </c>
      <c r="E31">
        <v>4</v>
      </c>
      <c r="F31">
        <v>1000</v>
      </c>
      <c r="G31" t="s">
        <v>134</v>
      </c>
      <c r="H31">
        <v>5</v>
      </c>
      <c r="I31" t="s">
        <v>176</v>
      </c>
      <c r="J31">
        <v>775466</v>
      </c>
      <c r="K31">
        <v>3245063</v>
      </c>
      <c r="L31" t="s">
        <v>133</v>
      </c>
      <c r="M31">
        <v>2287</v>
      </c>
      <c r="N31">
        <v>4</v>
      </c>
      <c r="O31">
        <v>1</v>
      </c>
      <c r="P31">
        <v>2</v>
      </c>
      <c r="Q31">
        <v>5</v>
      </c>
      <c r="R31">
        <v>1</v>
      </c>
      <c r="S31">
        <v>6</v>
      </c>
      <c r="T31">
        <v>4</v>
      </c>
      <c r="U31">
        <v>1</v>
      </c>
      <c r="V31">
        <v>1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3</v>
      </c>
      <c r="AD31">
        <v>4</v>
      </c>
      <c r="AE31">
        <v>8</v>
      </c>
      <c r="AF31">
        <v>30</v>
      </c>
      <c r="AG31">
        <v>10</v>
      </c>
      <c r="AH31">
        <v>10</v>
      </c>
      <c r="AI31">
        <v>20</v>
      </c>
      <c r="AJ31">
        <v>7</v>
      </c>
      <c r="AK31">
        <v>3</v>
      </c>
      <c r="AL31">
        <v>9</v>
      </c>
      <c r="AM31">
        <v>11</v>
      </c>
    </row>
    <row r="32" spans="1:39" x14ac:dyDescent="0.3">
      <c r="A32" t="s">
        <v>132</v>
      </c>
      <c r="B32" t="s">
        <v>183</v>
      </c>
      <c r="C32">
        <v>243</v>
      </c>
      <c r="D32">
        <v>2</v>
      </c>
      <c r="E32">
        <v>4</v>
      </c>
      <c r="F32">
        <v>1000</v>
      </c>
      <c r="G32" t="s">
        <v>134</v>
      </c>
      <c r="H32">
        <v>5</v>
      </c>
      <c r="I32" t="s">
        <v>176</v>
      </c>
      <c r="J32">
        <v>776908</v>
      </c>
      <c r="K32">
        <v>3245110</v>
      </c>
      <c r="L32" t="s">
        <v>133</v>
      </c>
      <c r="M32">
        <v>2245</v>
      </c>
      <c r="N32">
        <v>25</v>
      </c>
      <c r="O32">
        <v>3</v>
      </c>
      <c r="P32">
        <v>2</v>
      </c>
      <c r="Q32">
        <v>5</v>
      </c>
      <c r="R32">
        <v>1</v>
      </c>
      <c r="S32">
        <v>4</v>
      </c>
      <c r="T32">
        <v>2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3</v>
      </c>
      <c r="AD32">
        <v>4</v>
      </c>
      <c r="AE32">
        <v>8</v>
      </c>
      <c r="AF32">
        <v>20</v>
      </c>
      <c r="AG32">
        <v>10</v>
      </c>
      <c r="AH32">
        <v>10</v>
      </c>
      <c r="AI32">
        <v>10</v>
      </c>
      <c r="AJ32">
        <v>2</v>
      </c>
      <c r="AK32">
        <v>3</v>
      </c>
      <c r="AL32">
        <v>9</v>
      </c>
      <c r="AM32">
        <v>11</v>
      </c>
    </row>
    <row r="33" spans="1:39" x14ac:dyDescent="0.3">
      <c r="A33" t="s">
        <v>132</v>
      </c>
      <c r="B33" t="s">
        <v>183</v>
      </c>
      <c r="C33">
        <v>244</v>
      </c>
      <c r="D33">
        <v>3</v>
      </c>
      <c r="E33">
        <v>4</v>
      </c>
      <c r="F33">
        <v>1000</v>
      </c>
      <c r="G33" t="s">
        <v>134</v>
      </c>
      <c r="H33">
        <v>5</v>
      </c>
      <c r="I33" t="s">
        <v>176</v>
      </c>
      <c r="J33">
        <v>776800</v>
      </c>
      <c r="K33">
        <v>3244894</v>
      </c>
      <c r="L33" t="s">
        <v>133</v>
      </c>
      <c r="M33">
        <v>2267</v>
      </c>
      <c r="N33">
        <v>6</v>
      </c>
      <c r="O33">
        <v>3</v>
      </c>
      <c r="P33">
        <v>2</v>
      </c>
      <c r="Q33">
        <v>5</v>
      </c>
      <c r="R33">
        <v>1</v>
      </c>
      <c r="S33">
        <v>5</v>
      </c>
      <c r="T33">
        <v>3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3</v>
      </c>
      <c r="AD33">
        <v>4</v>
      </c>
      <c r="AE33">
        <v>8</v>
      </c>
      <c r="AF33">
        <v>20</v>
      </c>
      <c r="AG33">
        <v>10</v>
      </c>
      <c r="AH33">
        <v>10</v>
      </c>
      <c r="AI33">
        <v>15</v>
      </c>
      <c r="AJ33">
        <v>7</v>
      </c>
      <c r="AK33">
        <v>9</v>
      </c>
      <c r="AL33">
        <v>11</v>
      </c>
      <c r="AM33">
        <v>3</v>
      </c>
    </row>
    <row r="34" spans="1:39" x14ac:dyDescent="0.3">
      <c r="A34" t="s">
        <v>132</v>
      </c>
      <c r="B34" t="s">
        <v>183</v>
      </c>
      <c r="C34">
        <v>245</v>
      </c>
      <c r="D34">
        <v>4</v>
      </c>
      <c r="E34">
        <v>4</v>
      </c>
      <c r="F34">
        <v>1000</v>
      </c>
      <c r="G34" t="s">
        <v>134</v>
      </c>
      <c r="H34">
        <v>5</v>
      </c>
      <c r="I34" t="s">
        <v>176</v>
      </c>
      <c r="J34">
        <v>776590</v>
      </c>
      <c r="K34">
        <v>3245016</v>
      </c>
      <c r="L34" t="s">
        <v>133</v>
      </c>
      <c r="M34">
        <v>2281</v>
      </c>
      <c r="N34">
        <v>5</v>
      </c>
      <c r="O34">
        <v>1</v>
      </c>
      <c r="P34">
        <v>2</v>
      </c>
      <c r="Q34">
        <v>5</v>
      </c>
      <c r="R34">
        <v>1</v>
      </c>
      <c r="S34">
        <v>5</v>
      </c>
      <c r="T34">
        <v>3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3</v>
      </c>
      <c r="AD34">
        <v>4</v>
      </c>
      <c r="AE34">
        <v>4</v>
      </c>
      <c r="AF34">
        <v>20</v>
      </c>
      <c r="AG34">
        <v>10</v>
      </c>
      <c r="AH34">
        <v>10</v>
      </c>
      <c r="AI34">
        <v>20</v>
      </c>
      <c r="AJ34">
        <v>7</v>
      </c>
      <c r="AK34">
        <v>3</v>
      </c>
      <c r="AL34">
        <v>9</v>
      </c>
      <c r="AM34">
        <v>11</v>
      </c>
    </row>
    <row r="35" spans="1:39" x14ac:dyDescent="0.3">
      <c r="A35" t="s">
        <v>132</v>
      </c>
      <c r="B35" t="s">
        <v>184</v>
      </c>
      <c r="C35">
        <v>246</v>
      </c>
      <c r="D35">
        <v>1</v>
      </c>
      <c r="E35">
        <v>3</v>
      </c>
      <c r="F35">
        <v>1000</v>
      </c>
      <c r="G35" t="s">
        <v>173</v>
      </c>
      <c r="H35">
        <v>3</v>
      </c>
      <c r="I35" t="s">
        <v>176</v>
      </c>
      <c r="J35">
        <v>776686</v>
      </c>
      <c r="K35">
        <v>3244765</v>
      </c>
      <c r="L35" t="s">
        <v>133</v>
      </c>
      <c r="M35">
        <v>2269</v>
      </c>
      <c r="N35">
        <v>5</v>
      </c>
      <c r="O35">
        <v>1</v>
      </c>
      <c r="P35">
        <v>2</v>
      </c>
      <c r="Q35">
        <v>7</v>
      </c>
      <c r="R35">
        <v>1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5</v>
      </c>
      <c r="AG35">
        <v>5</v>
      </c>
      <c r="AH35">
        <v>5</v>
      </c>
      <c r="AI35">
        <v>20</v>
      </c>
      <c r="AJ35">
        <v>6</v>
      </c>
      <c r="AK35">
        <v>3</v>
      </c>
      <c r="AL35">
        <v>8</v>
      </c>
      <c r="AM35">
        <v>11</v>
      </c>
    </row>
    <row r="36" spans="1:39" x14ac:dyDescent="0.3">
      <c r="A36" t="s">
        <v>132</v>
      </c>
      <c r="B36" t="s">
        <v>184</v>
      </c>
      <c r="C36">
        <v>247</v>
      </c>
      <c r="D36">
        <v>2</v>
      </c>
      <c r="E36">
        <v>3</v>
      </c>
      <c r="F36">
        <v>1000</v>
      </c>
      <c r="G36" t="s">
        <v>173</v>
      </c>
      <c r="H36">
        <v>3</v>
      </c>
      <c r="I36" t="s">
        <v>176</v>
      </c>
      <c r="J36">
        <v>777245</v>
      </c>
      <c r="K36">
        <v>3244572</v>
      </c>
      <c r="L36" t="s">
        <v>133</v>
      </c>
      <c r="M36">
        <v>2331</v>
      </c>
      <c r="N36">
        <v>11</v>
      </c>
      <c r="O36">
        <v>3</v>
      </c>
      <c r="P36">
        <v>2</v>
      </c>
      <c r="Q36">
        <v>7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10</v>
      </c>
      <c r="AG36">
        <v>5</v>
      </c>
      <c r="AH36">
        <v>5</v>
      </c>
      <c r="AI36">
        <v>10</v>
      </c>
      <c r="AJ36">
        <v>2</v>
      </c>
      <c r="AK36">
        <v>3</v>
      </c>
      <c r="AL36">
        <v>8</v>
      </c>
      <c r="AM36">
        <v>11</v>
      </c>
    </row>
    <row r="37" spans="1:39" x14ac:dyDescent="0.3">
      <c r="A37" t="s">
        <v>132</v>
      </c>
      <c r="B37" t="s">
        <v>184</v>
      </c>
      <c r="C37">
        <v>248</v>
      </c>
      <c r="D37">
        <v>3</v>
      </c>
      <c r="E37">
        <v>3</v>
      </c>
      <c r="F37">
        <v>1000</v>
      </c>
      <c r="G37" t="s">
        <v>173</v>
      </c>
      <c r="H37">
        <v>3</v>
      </c>
      <c r="I37" t="s">
        <v>176</v>
      </c>
      <c r="J37">
        <v>776896</v>
      </c>
      <c r="K37">
        <v>3244608</v>
      </c>
      <c r="L37" t="s">
        <v>133</v>
      </c>
      <c r="M37">
        <v>2253</v>
      </c>
      <c r="N37">
        <v>5</v>
      </c>
      <c r="O37">
        <v>1</v>
      </c>
      <c r="P37">
        <v>2</v>
      </c>
      <c r="Q37">
        <v>7</v>
      </c>
      <c r="R37">
        <v>1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10</v>
      </c>
      <c r="AI37">
        <v>20</v>
      </c>
      <c r="AJ37">
        <v>2</v>
      </c>
      <c r="AK37">
        <v>3</v>
      </c>
      <c r="AL37">
        <v>8</v>
      </c>
      <c r="AM37">
        <v>11</v>
      </c>
    </row>
    <row r="38" spans="1:39" x14ac:dyDescent="0.3">
      <c r="A38" t="s">
        <v>132</v>
      </c>
      <c r="B38" t="s">
        <v>185</v>
      </c>
      <c r="C38">
        <v>249</v>
      </c>
      <c r="D38">
        <v>1</v>
      </c>
      <c r="E38">
        <v>2</v>
      </c>
      <c r="F38">
        <v>1000</v>
      </c>
      <c r="G38" t="s">
        <v>134</v>
      </c>
      <c r="H38">
        <v>5</v>
      </c>
      <c r="I38" t="s">
        <v>176</v>
      </c>
      <c r="J38">
        <v>777019</v>
      </c>
      <c r="K38">
        <v>3244953</v>
      </c>
      <c r="L38" t="s">
        <v>133</v>
      </c>
      <c r="M38">
        <v>2237</v>
      </c>
      <c r="N38">
        <v>17</v>
      </c>
      <c r="O38">
        <v>3</v>
      </c>
      <c r="P38">
        <v>2</v>
      </c>
      <c r="Q38">
        <v>5</v>
      </c>
      <c r="R38">
        <v>1</v>
      </c>
      <c r="S38">
        <v>3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3</v>
      </c>
      <c r="AD38">
        <v>4</v>
      </c>
      <c r="AE38">
        <v>8</v>
      </c>
      <c r="AF38">
        <v>30</v>
      </c>
      <c r="AG38">
        <v>10</v>
      </c>
      <c r="AH38">
        <v>10</v>
      </c>
      <c r="AI38">
        <v>10</v>
      </c>
      <c r="AJ38">
        <v>7</v>
      </c>
      <c r="AK38">
        <v>9</v>
      </c>
      <c r="AL38">
        <v>11</v>
      </c>
      <c r="AM38">
        <v>3</v>
      </c>
    </row>
    <row r="39" spans="1:39" x14ac:dyDescent="0.3">
      <c r="A39" t="s">
        <v>132</v>
      </c>
      <c r="B39" t="s">
        <v>185</v>
      </c>
      <c r="C39">
        <v>250</v>
      </c>
      <c r="D39">
        <v>2</v>
      </c>
      <c r="E39">
        <v>2</v>
      </c>
      <c r="F39">
        <v>1000</v>
      </c>
      <c r="G39" t="s">
        <v>134</v>
      </c>
      <c r="H39">
        <v>5</v>
      </c>
      <c r="I39" t="s">
        <v>176</v>
      </c>
      <c r="J39">
        <v>777104</v>
      </c>
      <c r="K39">
        <v>3244726</v>
      </c>
      <c r="L39" t="s">
        <v>133</v>
      </c>
      <c r="M39">
        <v>2243</v>
      </c>
      <c r="N39">
        <v>22</v>
      </c>
      <c r="O39">
        <v>3</v>
      </c>
      <c r="P39">
        <v>2</v>
      </c>
      <c r="Q39">
        <v>5</v>
      </c>
      <c r="R39">
        <v>1</v>
      </c>
      <c r="S39">
        <v>3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20</v>
      </c>
      <c r="AG39">
        <v>10</v>
      </c>
      <c r="AH39">
        <v>10</v>
      </c>
      <c r="AI39">
        <v>15</v>
      </c>
      <c r="AJ39">
        <v>7</v>
      </c>
      <c r="AK39">
        <v>3</v>
      </c>
      <c r="AL39">
        <v>9</v>
      </c>
      <c r="AM39">
        <v>11</v>
      </c>
    </row>
    <row r="40" spans="1:39" x14ac:dyDescent="0.3">
      <c r="A40" t="s">
        <v>132</v>
      </c>
      <c r="B40" t="s">
        <v>186</v>
      </c>
      <c r="C40">
        <v>251</v>
      </c>
      <c r="D40">
        <v>1</v>
      </c>
      <c r="E40">
        <v>2</v>
      </c>
      <c r="F40">
        <v>1000</v>
      </c>
      <c r="G40" t="s">
        <v>173</v>
      </c>
      <c r="H40">
        <v>3</v>
      </c>
      <c r="I40" t="s">
        <v>176</v>
      </c>
      <c r="J40">
        <v>777010</v>
      </c>
      <c r="K40">
        <v>3244353</v>
      </c>
      <c r="L40" t="s">
        <v>133</v>
      </c>
      <c r="M40">
        <v>2242</v>
      </c>
      <c r="N40">
        <v>5</v>
      </c>
      <c r="O40">
        <v>1</v>
      </c>
      <c r="P40">
        <v>2</v>
      </c>
      <c r="Q40">
        <v>7</v>
      </c>
      <c r="R40">
        <v>1</v>
      </c>
      <c r="S40">
        <v>2</v>
      </c>
      <c r="T40">
        <v>2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5</v>
      </c>
      <c r="AG40">
        <v>5</v>
      </c>
      <c r="AH40">
        <v>5</v>
      </c>
      <c r="AI40">
        <v>30</v>
      </c>
      <c r="AJ40">
        <v>6</v>
      </c>
      <c r="AK40">
        <v>3</v>
      </c>
      <c r="AL40">
        <v>8</v>
      </c>
      <c r="AM40">
        <v>11</v>
      </c>
    </row>
    <row r="41" spans="1:39" x14ac:dyDescent="0.3">
      <c r="A41" t="s">
        <v>132</v>
      </c>
      <c r="B41" t="s">
        <v>186</v>
      </c>
      <c r="C41">
        <v>252</v>
      </c>
      <c r="D41">
        <v>2</v>
      </c>
      <c r="E41">
        <v>2</v>
      </c>
      <c r="F41">
        <v>1000</v>
      </c>
      <c r="G41" t="s">
        <v>173</v>
      </c>
      <c r="H41">
        <v>3</v>
      </c>
      <c r="I41" t="s">
        <v>176</v>
      </c>
      <c r="J41">
        <v>776927</v>
      </c>
      <c r="K41">
        <v>3244477</v>
      </c>
      <c r="L41" t="s">
        <v>133</v>
      </c>
      <c r="M41">
        <v>2261</v>
      </c>
      <c r="N41">
        <v>5</v>
      </c>
      <c r="O41">
        <v>1</v>
      </c>
      <c r="P41">
        <v>2</v>
      </c>
      <c r="Q41">
        <v>7</v>
      </c>
      <c r="R41">
        <v>1</v>
      </c>
      <c r="S41">
        <v>1</v>
      </c>
      <c r="T41">
        <v>2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20</v>
      </c>
      <c r="AG41">
        <v>5</v>
      </c>
      <c r="AH41">
        <v>5</v>
      </c>
      <c r="AI41">
        <v>30</v>
      </c>
      <c r="AJ41">
        <v>6</v>
      </c>
      <c r="AK41">
        <v>3</v>
      </c>
      <c r="AL41">
        <v>8</v>
      </c>
      <c r="AM41">
        <v>11</v>
      </c>
    </row>
    <row r="42" spans="1:39" x14ac:dyDescent="0.3">
      <c r="A42" t="s">
        <v>132</v>
      </c>
      <c r="B42" t="s">
        <v>187</v>
      </c>
      <c r="C42">
        <v>262</v>
      </c>
      <c r="D42">
        <v>1</v>
      </c>
      <c r="E42">
        <v>2</v>
      </c>
      <c r="F42">
        <v>1000</v>
      </c>
      <c r="G42" t="s">
        <v>173</v>
      </c>
      <c r="H42">
        <v>2</v>
      </c>
      <c r="I42" t="s">
        <v>176</v>
      </c>
      <c r="J42">
        <v>777272</v>
      </c>
      <c r="K42">
        <v>3243995</v>
      </c>
      <c r="L42" t="s">
        <v>133</v>
      </c>
      <c r="M42">
        <v>2240</v>
      </c>
      <c r="N42">
        <v>5</v>
      </c>
      <c r="O42">
        <v>1</v>
      </c>
      <c r="P42">
        <v>2</v>
      </c>
      <c r="Q42">
        <v>3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1</v>
      </c>
      <c r="AE42">
        <v>1</v>
      </c>
      <c r="AF42">
        <v>10</v>
      </c>
      <c r="AG42">
        <v>10</v>
      </c>
      <c r="AH42">
        <v>10</v>
      </c>
      <c r="AI42">
        <v>15</v>
      </c>
      <c r="AJ42">
        <v>2</v>
      </c>
      <c r="AK42">
        <v>3</v>
      </c>
      <c r="AL42">
        <v>8</v>
      </c>
      <c r="AM42">
        <v>11</v>
      </c>
    </row>
    <row r="43" spans="1:39" x14ac:dyDescent="0.3">
      <c r="A43" t="s">
        <v>132</v>
      </c>
      <c r="B43" t="s">
        <v>187</v>
      </c>
      <c r="C43">
        <v>263</v>
      </c>
      <c r="D43">
        <v>2</v>
      </c>
      <c r="E43">
        <v>2</v>
      </c>
      <c r="F43">
        <v>1000</v>
      </c>
      <c r="G43" t="s">
        <v>173</v>
      </c>
      <c r="H43">
        <v>2</v>
      </c>
      <c r="I43" t="s">
        <v>176</v>
      </c>
      <c r="J43">
        <v>777340</v>
      </c>
      <c r="K43">
        <v>3243873</v>
      </c>
      <c r="L43" t="s">
        <v>133</v>
      </c>
      <c r="M43">
        <v>2233</v>
      </c>
      <c r="N43">
        <v>4</v>
      </c>
      <c r="O43">
        <v>1</v>
      </c>
      <c r="P43">
        <v>2</v>
      </c>
      <c r="Q43">
        <v>3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1</v>
      </c>
      <c r="AE43">
        <v>1</v>
      </c>
      <c r="AF43">
        <v>15</v>
      </c>
      <c r="AG43">
        <v>10</v>
      </c>
      <c r="AH43">
        <v>10</v>
      </c>
      <c r="AI43">
        <v>10</v>
      </c>
      <c r="AJ43">
        <v>2</v>
      </c>
      <c r="AK43">
        <v>3</v>
      </c>
      <c r="AL43">
        <v>8</v>
      </c>
      <c r="AM43">
        <v>11</v>
      </c>
    </row>
    <row r="44" spans="1:39" x14ac:dyDescent="0.3">
      <c r="A44" t="s">
        <v>132</v>
      </c>
      <c r="B44" t="s">
        <v>202</v>
      </c>
      <c r="C44">
        <v>264</v>
      </c>
      <c r="D44">
        <v>1</v>
      </c>
      <c r="E44">
        <v>3</v>
      </c>
      <c r="F44">
        <v>1000</v>
      </c>
      <c r="G44" t="s">
        <v>139</v>
      </c>
      <c r="H44">
        <v>4</v>
      </c>
      <c r="J44">
        <v>777445</v>
      </c>
      <c r="K44">
        <v>3244175</v>
      </c>
      <c r="L44" t="s">
        <v>133</v>
      </c>
      <c r="M44">
        <v>2225</v>
      </c>
      <c r="N44">
        <v>16</v>
      </c>
      <c r="O44">
        <v>4</v>
      </c>
      <c r="P44">
        <v>2</v>
      </c>
      <c r="Q44">
        <v>3</v>
      </c>
      <c r="R44">
        <v>1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20</v>
      </c>
      <c r="AG44">
        <v>5</v>
      </c>
      <c r="AH44">
        <v>15</v>
      </c>
      <c r="AI44">
        <v>45</v>
      </c>
      <c r="AJ44">
        <v>6</v>
      </c>
      <c r="AK44">
        <v>3</v>
      </c>
      <c r="AL44">
        <v>8</v>
      </c>
      <c r="AM44">
        <v>11</v>
      </c>
    </row>
    <row r="45" spans="1:39" x14ac:dyDescent="0.3">
      <c r="A45" t="s">
        <v>132</v>
      </c>
      <c r="B45" t="s">
        <v>202</v>
      </c>
      <c r="C45">
        <v>265</v>
      </c>
      <c r="D45">
        <v>2</v>
      </c>
      <c r="E45">
        <v>3</v>
      </c>
      <c r="F45">
        <v>1000</v>
      </c>
      <c r="G45" t="s">
        <v>139</v>
      </c>
      <c r="H45">
        <v>4</v>
      </c>
      <c r="J45">
        <v>777367</v>
      </c>
      <c r="K45">
        <v>3244323</v>
      </c>
      <c r="L45" t="s">
        <v>133</v>
      </c>
      <c r="M45">
        <v>2232</v>
      </c>
      <c r="N45">
        <v>22</v>
      </c>
      <c r="O45">
        <v>3</v>
      </c>
      <c r="P45">
        <v>2</v>
      </c>
      <c r="Q45">
        <v>3</v>
      </c>
      <c r="R45">
        <v>1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25</v>
      </c>
      <c r="AG45">
        <v>15</v>
      </c>
      <c r="AH45">
        <v>10</v>
      </c>
      <c r="AI45">
        <v>40</v>
      </c>
      <c r="AJ45">
        <v>6</v>
      </c>
      <c r="AK45">
        <v>3</v>
      </c>
      <c r="AL45">
        <v>8</v>
      </c>
      <c r="AM45">
        <v>11</v>
      </c>
    </row>
    <row r="46" spans="1:39" x14ac:dyDescent="0.3">
      <c r="A46" t="s">
        <v>132</v>
      </c>
      <c r="B46" t="s">
        <v>202</v>
      </c>
      <c r="C46">
        <v>266</v>
      </c>
      <c r="D46">
        <v>3</v>
      </c>
      <c r="E46">
        <v>3</v>
      </c>
      <c r="F46">
        <v>1000</v>
      </c>
      <c r="G46" t="s">
        <v>139</v>
      </c>
      <c r="H46">
        <v>4</v>
      </c>
      <c r="J46">
        <v>777703</v>
      </c>
      <c r="K46">
        <v>3243947</v>
      </c>
      <c r="L46" t="s">
        <v>133</v>
      </c>
      <c r="M46">
        <v>2212</v>
      </c>
      <c r="N46">
        <v>14</v>
      </c>
      <c r="O46">
        <v>3</v>
      </c>
      <c r="P46">
        <v>2</v>
      </c>
      <c r="Q46">
        <v>3</v>
      </c>
      <c r="R46">
        <v>1</v>
      </c>
      <c r="S46">
        <v>1</v>
      </c>
      <c r="T46">
        <v>2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10</v>
      </c>
      <c r="AG46">
        <v>5</v>
      </c>
      <c r="AH46">
        <v>10</v>
      </c>
      <c r="AI46">
        <v>80</v>
      </c>
      <c r="AJ46">
        <v>6</v>
      </c>
      <c r="AK46">
        <v>3</v>
      </c>
      <c r="AL46">
        <v>8</v>
      </c>
      <c r="AM46">
        <v>11</v>
      </c>
    </row>
    <row r="47" spans="1:39" x14ac:dyDescent="0.3">
      <c r="A47" t="s">
        <v>132</v>
      </c>
      <c r="B47" t="s">
        <v>188</v>
      </c>
      <c r="C47">
        <v>267</v>
      </c>
      <c r="D47">
        <v>1</v>
      </c>
      <c r="E47">
        <v>2</v>
      </c>
      <c r="F47">
        <v>1000</v>
      </c>
      <c r="G47" t="s">
        <v>189</v>
      </c>
      <c r="H47">
        <v>5</v>
      </c>
      <c r="I47" t="s">
        <v>176</v>
      </c>
      <c r="J47">
        <v>777208</v>
      </c>
      <c r="K47">
        <v>3244801</v>
      </c>
      <c r="L47" t="s">
        <v>133</v>
      </c>
      <c r="M47">
        <v>2217</v>
      </c>
      <c r="N47">
        <v>3</v>
      </c>
      <c r="O47">
        <v>1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10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11</v>
      </c>
      <c r="AM47">
        <v>9</v>
      </c>
    </row>
    <row r="48" spans="1:39" x14ac:dyDescent="0.3">
      <c r="A48" t="s">
        <v>132</v>
      </c>
      <c r="B48" t="s">
        <v>188</v>
      </c>
      <c r="C48">
        <v>268</v>
      </c>
      <c r="D48">
        <v>2</v>
      </c>
      <c r="E48">
        <v>2</v>
      </c>
      <c r="F48">
        <v>1000</v>
      </c>
      <c r="G48" t="s">
        <v>139</v>
      </c>
      <c r="H48">
        <v>4</v>
      </c>
      <c r="J48">
        <v>777697</v>
      </c>
      <c r="K48">
        <v>3244159</v>
      </c>
      <c r="L48" t="s">
        <v>133</v>
      </c>
      <c r="M48">
        <v>2206</v>
      </c>
      <c r="N48">
        <v>20</v>
      </c>
      <c r="O48">
        <v>4</v>
      </c>
      <c r="P48">
        <v>1</v>
      </c>
      <c r="Q48">
        <v>1</v>
      </c>
      <c r="R48">
        <v>1</v>
      </c>
      <c r="S48">
        <v>3</v>
      </c>
      <c r="T48">
        <v>2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5</v>
      </c>
      <c r="AG48">
        <v>15</v>
      </c>
      <c r="AH48">
        <v>5</v>
      </c>
      <c r="AI48">
        <v>90</v>
      </c>
      <c r="AJ48">
        <v>2</v>
      </c>
      <c r="AK48">
        <v>3</v>
      </c>
      <c r="AL48">
        <v>8</v>
      </c>
      <c r="AM48">
        <v>11</v>
      </c>
    </row>
    <row r="49" spans="1:39" x14ac:dyDescent="0.3">
      <c r="A49" t="s">
        <v>132</v>
      </c>
      <c r="B49" t="s">
        <v>190</v>
      </c>
      <c r="C49">
        <v>269</v>
      </c>
      <c r="D49">
        <v>1</v>
      </c>
      <c r="E49">
        <v>7</v>
      </c>
      <c r="F49">
        <v>1000</v>
      </c>
      <c r="G49" t="s">
        <v>139</v>
      </c>
      <c r="H49">
        <v>3</v>
      </c>
      <c r="J49">
        <v>777656</v>
      </c>
      <c r="K49">
        <v>3243606</v>
      </c>
      <c r="L49" t="s">
        <v>133</v>
      </c>
      <c r="M49">
        <v>2204</v>
      </c>
      <c r="N49">
        <v>10</v>
      </c>
      <c r="O49">
        <v>4</v>
      </c>
      <c r="P49">
        <v>2</v>
      </c>
      <c r="Q49">
        <v>5</v>
      </c>
      <c r="R49">
        <v>1</v>
      </c>
      <c r="S49">
        <v>1</v>
      </c>
      <c r="T49">
        <v>2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10</v>
      </c>
      <c r="AG49">
        <v>5</v>
      </c>
      <c r="AH49">
        <v>5</v>
      </c>
      <c r="AI49">
        <v>20</v>
      </c>
      <c r="AJ49">
        <v>7</v>
      </c>
      <c r="AK49">
        <v>3</v>
      </c>
      <c r="AL49">
        <v>8</v>
      </c>
      <c r="AM49">
        <v>11</v>
      </c>
    </row>
    <row r="50" spans="1:39" x14ac:dyDescent="0.3">
      <c r="A50" t="s">
        <v>132</v>
      </c>
      <c r="B50" t="s">
        <v>190</v>
      </c>
      <c r="C50">
        <v>270</v>
      </c>
      <c r="D50">
        <v>2</v>
      </c>
      <c r="E50">
        <v>7</v>
      </c>
      <c r="F50">
        <v>1000</v>
      </c>
      <c r="G50" t="s">
        <v>173</v>
      </c>
      <c r="H50">
        <v>3</v>
      </c>
      <c r="I50" t="s">
        <v>176</v>
      </c>
      <c r="J50">
        <v>777140</v>
      </c>
      <c r="K50">
        <v>3244459</v>
      </c>
      <c r="L50" t="s">
        <v>133</v>
      </c>
      <c r="M50">
        <v>2333</v>
      </c>
      <c r="N50">
        <v>10</v>
      </c>
      <c r="O50">
        <v>3</v>
      </c>
      <c r="P50">
        <v>2</v>
      </c>
      <c r="Q50">
        <v>7</v>
      </c>
      <c r="R50">
        <v>1</v>
      </c>
      <c r="S50">
        <v>1</v>
      </c>
      <c r="T50">
        <v>2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5</v>
      </c>
      <c r="AG50">
        <v>5</v>
      </c>
      <c r="AH50">
        <v>5</v>
      </c>
      <c r="AI50">
        <v>30</v>
      </c>
      <c r="AJ50">
        <v>6</v>
      </c>
      <c r="AK50">
        <v>3</v>
      </c>
      <c r="AL50">
        <v>8</v>
      </c>
      <c r="AM50">
        <v>11</v>
      </c>
    </row>
    <row r="51" spans="1:39" x14ac:dyDescent="0.3">
      <c r="A51" t="s">
        <v>132</v>
      </c>
      <c r="B51" t="s">
        <v>190</v>
      </c>
      <c r="C51">
        <v>271</v>
      </c>
      <c r="D51">
        <v>3</v>
      </c>
      <c r="E51">
        <v>7</v>
      </c>
      <c r="F51">
        <v>1000</v>
      </c>
      <c r="G51" t="s">
        <v>139</v>
      </c>
      <c r="H51">
        <v>4</v>
      </c>
      <c r="J51">
        <v>777236</v>
      </c>
      <c r="K51">
        <v>3244163</v>
      </c>
      <c r="L51" t="s">
        <v>133</v>
      </c>
      <c r="M51">
        <v>2234</v>
      </c>
      <c r="N51">
        <v>10</v>
      </c>
      <c r="O51">
        <v>4</v>
      </c>
      <c r="P51">
        <v>2</v>
      </c>
      <c r="Q51">
        <v>3</v>
      </c>
      <c r="R51">
        <v>1</v>
      </c>
      <c r="S51">
        <v>3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5</v>
      </c>
      <c r="AG51">
        <v>10</v>
      </c>
      <c r="AH51">
        <v>15</v>
      </c>
      <c r="AI51">
        <v>20</v>
      </c>
      <c r="AJ51">
        <v>2</v>
      </c>
      <c r="AK51">
        <v>3</v>
      </c>
      <c r="AL51">
        <v>8</v>
      </c>
      <c r="AM51">
        <v>11</v>
      </c>
    </row>
    <row r="52" spans="1:39" x14ac:dyDescent="0.3">
      <c r="A52" t="s">
        <v>132</v>
      </c>
      <c r="B52" t="s">
        <v>190</v>
      </c>
      <c r="C52">
        <v>272</v>
      </c>
      <c r="D52">
        <v>4</v>
      </c>
      <c r="E52">
        <v>7</v>
      </c>
      <c r="F52">
        <v>1000</v>
      </c>
      <c r="G52" t="s">
        <v>139</v>
      </c>
      <c r="H52">
        <v>3</v>
      </c>
      <c r="J52">
        <v>777513</v>
      </c>
      <c r="K52">
        <v>3243943</v>
      </c>
      <c r="L52" t="s">
        <v>133</v>
      </c>
      <c r="M52">
        <v>2217</v>
      </c>
      <c r="N52">
        <v>10</v>
      </c>
      <c r="O52">
        <v>4</v>
      </c>
      <c r="P52">
        <v>1</v>
      </c>
      <c r="Q52">
        <v>5</v>
      </c>
      <c r="R52">
        <v>1</v>
      </c>
      <c r="S52">
        <v>4</v>
      </c>
      <c r="T52">
        <v>3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10</v>
      </c>
      <c r="AG52">
        <v>10</v>
      </c>
      <c r="AH52">
        <v>5</v>
      </c>
      <c r="AI52">
        <v>40</v>
      </c>
      <c r="AJ52">
        <v>7</v>
      </c>
      <c r="AK52">
        <v>3</v>
      </c>
      <c r="AL52">
        <v>8</v>
      </c>
      <c r="AM52">
        <v>13</v>
      </c>
    </row>
    <row r="53" spans="1:39" x14ac:dyDescent="0.3">
      <c r="A53" t="s">
        <v>132</v>
      </c>
      <c r="B53" t="s">
        <v>190</v>
      </c>
      <c r="C53">
        <v>273</v>
      </c>
      <c r="D53">
        <v>5</v>
      </c>
      <c r="E53">
        <v>7</v>
      </c>
      <c r="F53">
        <v>1000</v>
      </c>
      <c r="G53" t="s">
        <v>173</v>
      </c>
      <c r="H53">
        <v>5</v>
      </c>
      <c r="I53" t="s">
        <v>176</v>
      </c>
      <c r="J53">
        <v>777074</v>
      </c>
      <c r="K53">
        <v>3244280</v>
      </c>
      <c r="L53" t="s">
        <v>133</v>
      </c>
      <c r="M53">
        <v>2248</v>
      </c>
      <c r="N53">
        <v>5</v>
      </c>
      <c r="O53">
        <v>1</v>
      </c>
      <c r="P53">
        <v>2</v>
      </c>
      <c r="Q53">
        <v>7</v>
      </c>
      <c r="R53">
        <v>1</v>
      </c>
      <c r="S53">
        <v>2</v>
      </c>
      <c r="T53">
        <v>2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50</v>
      </c>
      <c r="AG53">
        <v>5</v>
      </c>
      <c r="AH53">
        <v>5</v>
      </c>
      <c r="AI53">
        <v>30</v>
      </c>
      <c r="AJ53">
        <v>6</v>
      </c>
      <c r="AK53">
        <v>3</v>
      </c>
      <c r="AL53">
        <v>8</v>
      </c>
      <c r="AM53">
        <v>11</v>
      </c>
    </row>
    <row r="54" spans="1:39" x14ac:dyDescent="0.3">
      <c r="A54" t="s">
        <v>132</v>
      </c>
      <c r="B54" t="s">
        <v>190</v>
      </c>
      <c r="C54">
        <v>274</v>
      </c>
      <c r="D54">
        <v>6</v>
      </c>
      <c r="E54">
        <v>7</v>
      </c>
      <c r="F54">
        <v>1000</v>
      </c>
      <c r="G54" t="s">
        <v>139</v>
      </c>
      <c r="H54">
        <v>3</v>
      </c>
      <c r="J54">
        <v>777609</v>
      </c>
      <c r="K54">
        <v>3243773</v>
      </c>
      <c r="L54" t="s">
        <v>133</v>
      </c>
      <c r="M54">
        <v>2204</v>
      </c>
      <c r="N54">
        <v>10</v>
      </c>
      <c r="O54">
        <v>4</v>
      </c>
      <c r="P54">
        <v>2</v>
      </c>
      <c r="Q54">
        <v>7</v>
      </c>
      <c r="R54">
        <v>1</v>
      </c>
      <c r="S54">
        <v>1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5</v>
      </c>
      <c r="AI54">
        <v>30</v>
      </c>
      <c r="AJ54">
        <v>7</v>
      </c>
      <c r="AK54">
        <v>3</v>
      </c>
      <c r="AL54">
        <v>8</v>
      </c>
      <c r="AM54">
        <v>13</v>
      </c>
    </row>
    <row r="55" spans="1:39" x14ac:dyDescent="0.3">
      <c r="A55" t="s">
        <v>132</v>
      </c>
      <c r="B55" t="s">
        <v>190</v>
      </c>
      <c r="C55">
        <v>275</v>
      </c>
      <c r="D55">
        <v>7</v>
      </c>
      <c r="E55">
        <v>7</v>
      </c>
      <c r="F55">
        <v>1000</v>
      </c>
      <c r="G55" t="s">
        <v>139</v>
      </c>
      <c r="H55">
        <v>3</v>
      </c>
      <c r="J55">
        <v>777718</v>
      </c>
      <c r="K55">
        <v>3243452</v>
      </c>
      <c r="L55" t="s">
        <v>133</v>
      </c>
      <c r="M55">
        <v>2209</v>
      </c>
      <c r="N55">
        <v>10</v>
      </c>
      <c r="O55">
        <v>4</v>
      </c>
      <c r="P55">
        <v>2</v>
      </c>
      <c r="Q55">
        <v>7</v>
      </c>
      <c r="R55">
        <v>2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5</v>
      </c>
      <c r="AH55">
        <v>5</v>
      </c>
      <c r="AI55">
        <v>30</v>
      </c>
      <c r="AJ55">
        <v>7</v>
      </c>
      <c r="AK55">
        <v>3</v>
      </c>
      <c r="AL55">
        <v>8</v>
      </c>
      <c r="AM55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8190"/>
  <sheetViews>
    <sheetView topLeftCell="A8" workbookViewId="0">
      <selection activeCell="L389" sqref="L389"/>
    </sheetView>
  </sheetViews>
  <sheetFormatPr defaultColWidth="11.5546875" defaultRowHeight="14.4" x14ac:dyDescent="0.3"/>
  <cols>
    <col min="1" max="1" width="7.6640625" style="1" customWidth="1"/>
    <col min="2" max="2" width="11.44140625" style="1"/>
    <col min="3" max="6" width="7.6640625" style="1" customWidth="1"/>
  </cols>
  <sheetData>
    <row r="1" spans="1:13" x14ac:dyDescent="0.3">
      <c r="A1" s="3" t="s">
        <v>35</v>
      </c>
      <c r="B1" s="3" t="s">
        <v>36</v>
      </c>
      <c r="C1" s="3" t="s">
        <v>38</v>
      </c>
      <c r="D1" s="3" t="s">
        <v>37</v>
      </c>
      <c r="E1" s="3" t="s">
        <v>39</v>
      </c>
      <c r="F1" s="3" t="s">
        <v>40</v>
      </c>
      <c r="G1" s="3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</row>
    <row r="2" spans="1:13" x14ac:dyDescent="0.3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I2">
        <v>2</v>
      </c>
      <c r="J2">
        <v>3</v>
      </c>
      <c r="K2">
        <v>10</v>
      </c>
      <c r="L2">
        <v>6</v>
      </c>
      <c r="M2">
        <v>3.5</v>
      </c>
    </row>
    <row r="3" spans="1:13" x14ac:dyDescent="0.3">
      <c r="A3" s="19">
        <v>48</v>
      </c>
      <c r="B3" s="19">
        <v>2</v>
      </c>
      <c r="C3" s="19">
        <v>2</v>
      </c>
      <c r="D3" s="19">
        <v>4</v>
      </c>
      <c r="E3" s="19">
        <v>25.4</v>
      </c>
      <c r="F3" s="19">
        <v>12.6</v>
      </c>
      <c r="G3" s="19">
        <v>8</v>
      </c>
      <c r="I3">
        <v>51</v>
      </c>
      <c r="J3">
        <v>4</v>
      </c>
      <c r="K3">
        <v>14.7</v>
      </c>
      <c r="L3">
        <v>7.2</v>
      </c>
      <c r="M3">
        <v>4</v>
      </c>
    </row>
    <row r="4" spans="1:13" x14ac:dyDescent="0.3">
      <c r="A4" s="19">
        <v>48</v>
      </c>
      <c r="B4" s="19">
        <v>3</v>
      </c>
      <c r="C4" s="19">
        <v>51</v>
      </c>
      <c r="D4" s="19">
        <v>4</v>
      </c>
      <c r="E4" s="19">
        <v>18.7</v>
      </c>
      <c r="F4" s="19">
        <v>7.5</v>
      </c>
      <c r="G4" s="19">
        <v>1.4</v>
      </c>
      <c r="I4">
        <v>31</v>
      </c>
      <c r="J4">
        <v>4</v>
      </c>
      <c r="K4">
        <v>9.5</v>
      </c>
      <c r="L4">
        <v>4</v>
      </c>
      <c r="M4">
        <v>1.7</v>
      </c>
    </row>
    <row r="5" spans="1:13" x14ac:dyDescent="0.3">
      <c r="A5" s="19">
        <v>48</v>
      </c>
      <c r="B5" s="19">
        <v>4</v>
      </c>
      <c r="C5" s="19">
        <v>51</v>
      </c>
      <c r="D5" s="19">
        <v>4</v>
      </c>
      <c r="E5" s="19">
        <v>14.7</v>
      </c>
      <c r="F5" s="19">
        <v>7.2</v>
      </c>
      <c r="G5" s="19">
        <v>4</v>
      </c>
      <c r="I5">
        <v>51</v>
      </c>
      <c r="J5">
        <v>4</v>
      </c>
      <c r="K5">
        <v>18.600000000000001</v>
      </c>
      <c r="L5">
        <v>8.5</v>
      </c>
      <c r="M5">
        <v>4.5</v>
      </c>
    </row>
    <row r="6" spans="1:13" x14ac:dyDescent="0.3">
      <c r="A6" s="19">
        <v>48</v>
      </c>
      <c r="B6" s="19">
        <v>5</v>
      </c>
      <c r="C6" s="19">
        <v>51</v>
      </c>
      <c r="D6" s="19">
        <v>3</v>
      </c>
      <c r="E6" s="19">
        <v>15.4</v>
      </c>
      <c r="F6" s="19">
        <v>7.6</v>
      </c>
      <c r="G6" s="19">
        <v>2.2000000000000002</v>
      </c>
      <c r="I6">
        <v>51</v>
      </c>
      <c r="J6">
        <v>4</v>
      </c>
      <c r="K6">
        <v>20</v>
      </c>
      <c r="L6">
        <v>8.1999999999999993</v>
      </c>
      <c r="M6">
        <v>4</v>
      </c>
    </row>
    <row r="7" spans="1:13" x14ac:dyDescent="0.3">
      <c r="A7" s="19">
        <v>48</v>
      </c>
      <c r="B7" s="19">
        <v>6</v>
      </c>
      <c r="C7" s="19">
        <v>51</v>
      </c>
      <c r="D7" s="19">
        <v>7</v>
      </c>
      <c r="E7" s="19">
        <v>14</v>
      </c>
      <c r="F7" s="19">
        <v>5</v>
      </c>
      <c r="G7" s="19">
        <v>0</v>
      </c>
      <c r="I7">
        <v>2</v>
      </c>
      <c r="J7">
        <v>4</v>
      </c>
      <c r="K7">
        <v>7.8</v>
      </c>
      <c r="L7">
        <v>4</v>
      </c>
      <c r="M7">
        <v>2</v>
      </c>
    </row>
    <row r="8" spans="1:13" x14ac:dyDescent="0.3">
      <c r="A8" s="19">
        <v>48</v>
      </c>
      <c r="B8" s="19">
        <v>7</v>
      </c>
      <c r="C8" s="19">
        <v>2</v>
      </c>
      <c r="D8" s="19">
        <v>1</v>
      </c>
      <c r="E8" s="19">
        <v>52</v>
      </c>
      <c r="F8" s="19">
        <v>18.600000000000001</v>
      </c>
      <c r="G8" s="19">
        <v>6</v>
      </c>
      <c r="I8">
        <v>51</v>
      </c>
      <c r="J8">
        <v>4</v>
      </c>
      <c r="K8">
        <v>22.4</v>
      </c>
      <c r="L8">
        <v>7.4</v>
      </c>
      <c r="M8">
        <v>1.7</v>
      </c>
    </row>
    <row r="9" spans="1:13" x14ac:dyDescent="0.3">
      <c r="A9" s="19">
        <v>48</v>
      </c>
      <c r="B9" s="19">
        <v>8</v>
      </c>
      <c r="C9" s="19">
        <v>51</v>
      </c>
      <c r="D9" s="19">
        <v>7</v>
      </c>
      <c r="E9" s="19">
        <v>10.199999999999999</v>
      </c>
      <c r="F9" s="19">
        <v>4.2</v>
      </c>
      <c r="G9" s="19">
        <v>0</v>
      </c>
      <c r="I9">
        <v>51</v>
      </c>
      <c r="J9">
        <v>4</v>
      </c>
      <c r="K9">
        <v>17.2</v>
      </c>
      <c r="L9">
        <v>7</v>
      </c>
      <c r="M9">
        <v>2</v>
      </c>
    </row>
    <row r="10" spans="1:13" x14ac:dyDescent="0.3">
      <c r="A10" s="19">
        <v>48</v>
      </c>
      <c r="B10" s="19">
        <v>9</v>
      </c>
      <c r="C10" s="19">
        <v>2</v>
      </c>
      <c r="D10" s="19">
        <v>4</v>
      </c>
      <c r="E10" s="19">
        <v>11.4</v>
      </c>
      <c r="F10" s="19">
        <v>5.4</v>
      </c>
      <c r="G10" s="19">
        <v>3.4</v>
      </c>
      <c r="I10">
        <v>2</v>
      </c>
      <c r="J10">
        <v>4</v>
      </c>
      <c r="K10">
        <v>20</v>
      </c>
      <c r="L10">
        <v>10.199999999999999</v>
      </c>
      <c r="M10">
        <v>7</v>
      </c>
    </row>
    <row r="11" spans="1:13" x14ac:dyDescent="0.3">
      <c r="A11" s="19">
        <v>48</v>
      </c>
      <c r="B11" s="19">
        <v>10</v>
      </c>
      <c r="C11" s="19">
        <v>31</v>
      </c>
      <c r="D11" s="19">
        <v>4</v>
      </c>
      <c r="E11" s="19">
        <v>9.5</v>
      </c>
      <c r="F11" s="19">
        <v>4</v>
      </c>
      <c r="G11" s="19">
        <v>1.7</v>
      </c>
      <c r="I11">
        <v>2</v>
      </c>
      <c r="J11">
        <v>4</v>
      </c>
      <c r="K11">
        <v>27.4</v>
      </c>
      <c r="L11">
        <v>13.4</v>
      </c>
      <c r="M11">
        <v>10</v>
      </c>
    </row>
    <row r="12" spans="1:13" x14ac:dyDescent="0.3">
      <c r="A12" s="19">
        <v>48</v>
      </c>
      <c r="B12" s="19">
        <v>11</v>
      </c>
      <c r="C12" s="19">
        <v>2</v>
      </c>
      <c r="D12" s="19">
        <v>1</v>
      </c>
      <c r="E12" s="19">
        <v>55</v>
      </c>
      <c r="F12" s="19">
        <v>23.4</v>
      </c>
      <c r="G12" s="19">
        <v>10.4</v>
      </c>
      <c r="I12">
        <v>6</v>
      </c>
      <c r="J12">
        <v>4</v>
      </c>
      <c r="K12">
        <v>29</v>
      </c>
      <c r="L12">
        <v>12.4</v>
      </c>
      <c r="M12">
        <v>2.4</v>
      </c>
    </row>
    <row r="13" spans="1:13" x14ac:dyDescent="0.3">
      <c r="A13" s="19">
        <v>48</v>
      </c>
      <c r="B13" s="19">
        <v>12</v>
      </c>
      <c r="C13" s="19">
        <v>2</v>
      </c>
      <c r="D13" s="19">
        <v>4</v>
      </c>
      <c r="E13" s="19">
        <v>12</v>
      </c>
      <c r="F13" s="19">
        <v>7</v>
      </c>
      <c r="G13" s="19">
        <v>4</v>
      </c>
      <c r="I13">
        <v>6</v>
      </c>
      <c r="J13">
        <v>5</v>
      </c>
      <c r="K13">
        <v>27</v>
      </c>
      <c r="L13">
        <v>15.6</v>
      </c>
      <c r="M13">
        <v>5.4</v>
      </c>
    </row>
    <row r="14" spans="1:13" x14ac:dyDescent="0.3">
      <c r="A14" s="19">
        <v>48</v>
      </c>
      <c r="B14" s="19">
        <v>13</v>
      </c>
      <c r="C14" s="19">
        <v>2</v>
      </c>
      <c r="D14" s="19">
        <v>4</v>
      </c>
      <c r="E14" s="19">
        <v>11.2</v>
      </c>
      <c r="F14" s="19">
        <v>7.1</v>
      </c>
      <c r="G14" s="19">
        <v>4.2</v>
      </c>
      <c r="I14">
        <v>6</v>
      </c>
      <c r="J14">
        <v>3</v>
      </c>
      <c r="K14">
        <v>8</v>
      </c>
      <c r="L14">
        <v>3.2</v>
      </c>
      <c r="M14">
        <v>1.6</v>
      </c>
    </row>
    <row r="15" spans="1:13" x14ac:dyDescent="0.3">
      <c r="A15" s="19">
        <v>48</v>
      </c>
      <c r="B15" s="19">
        <v>14</v>
      </c>
      <c r="C15" s="19">
        <v>6</v>
      </c>
      <c r="D15" s="19">
        <v>8</v>
      </c>
      <c r="E15" s="19">
        <v>8.4</v>
      </c>
      <c r="F15" s="19">
        <v>5</v>
      </c>
      <c r="G15" s="19">
        <v>1.7</v>
      </c>
      <c r="I15">
        <v>6</v>
      </c>
      <c r="J15">
        <v>3</v>
      </c>
      <c r="K15">
        <v>7.5</v>
      </c>
      <c r="L15">
        <v>2.4</v>
      </c>
      <c r="M15">
        <v>1.4</v>
      </c>
    </row>
    <row r="16" spans="1:13" x14ac:dyDescent="0.3">
      <c r="A16" s="19">
        <v>48</v>
      </c>
      <c r="B16" s="19">
        <v>15</v>
      </c>
      <c r="C16" s="19">
        <v>51</v>
      </c>
      <c r="D16" s="19">
        <v>4</v>
      </c>
      <c r="E16" s="19">
        <v>18.600000000000001</v>
      </c>
      <c r="F16" s="19">
        <v>8.5</v>
      </c>
      <c r="G16" s="19">
        <v>4.5</v>
      </c>
      <c r="I16">
        <v>31</v>
      </c>
      <c r="J16">
        <v>4</v>
      </c>
      <c r="K16">
        <v>12.4</v>
      </c>
      <c r="L16">
        <v>5.6</v>
      </c>
      <c r="M16">
        <v>1.6</v>
      </c>
    </row>
    <row r="17" spans="1:13" x14ac:dyDescent="0.3">
      <c r="A17" s="19">
        <v>48</v>
      </c>
      <c r="B17" s="19">
        <v>16</v>
      </c>
      <c r="C17" s="19">
        <v>2</v>
      </c>
      <c r="D17" s="19">
        <v>4</v>
      </c>
      <c r="E17" s="19">
        <v>12</v>
      </c>
      <c r="F17" s="19">
        <v>7</v>
      </c>
      <c r="G17" s="19">
        <v>3.4</v>
      </c>
      <c r="I17">
        <v>3</v>
      </c>
      <c r="J17">
        <v>4</v>
      </c>
      <c r="K17">
        <v>26</v>
      </c>
      <c r="L17">
        <v>7.2</v>
      </c>
      <c r="M17">
        <v>2.8</v>
      </c>
    </row>
    <row r="18" spans="1:13" x14ac:dyDescent="0.3">
      <c r="A18" s="19">
        <v>48</v>
      </c>
      <c r="B18" s="19">
        <v>17</v>
      </c>
      <c r="C18" s="19">
        <v>51</v>
      </c>
      <c r="D18" s="19">
        <v>4</v>
      </c>
      <c r="E18" s="19">
        <v>20</v>
      </c>
      <c r="F18" s="19">
        <v>8.1999999999999993</v>
      </c>
      <c r="G18" s="19">
        <v>4</v>
      </c>
      <c r="I18">
        <v>4</v>
      </c>
      <c r="J18">
        <v>4</v>
      </c>
      <c r="K18">
        <v>11</v>
      </c>
      <c r="L18">
        <v>4.8</v>
      </c>
      <c r="M18">
        <v>2.2999999999999998</v>
      </c>
    </row>
    <row r="19" spans="1:13" x14ac:dyDescent="0.3">
      <c r="A19" s="19">
        <v>48</v>
      </c>
      <c r="B19" s="19">
        <v>18</v>
      </c>
      <c r="C19" s="19">
        <v>2</v>
      </c>
      <c r="D19" s="19">
        <v>4</v>
      </c>
      <c r="E19" s="19">
        <v>11.4</v>
      </c>
      <c r="F19" s="19">
        <v>7.4</v>
      </c>
      <c r="G19" s="19">
        <v>3.2</v>
      </c>
      <c r="I19">
        <v>4</v>
      </c>
      <c r="J19">
        <v>3</v>
      </c>
      <c r="K19">
        <v>21</v>
      </c>
      <c r="L19">
        <v>7.5</v>
      </c>
      <c r="M19">
        <v>3</v>
      </c>
    </row>
    <row r="20" spans="1:13" x14ac:dyDescent="0.3">
      <c r="A20" s="19">
        <v>48</v>
      </c>
      <c r="B20" s="19">
        <v>19</v>
      </c>
      <c r="C20" s="19">
        <v>2</v>
      </c>
      <c r="D20" s="19">
        <v>4</v>
      </c>
      <c r="E20" s="19">
        <v>9.4</v>
      </c>
      <c r="F20" s="19">
        <v>5</v>
      </c>
      <c r="G20" s="19">
        <v>2</v>
      </c>
      <c r="I20">
        <v>4</v>
      </c>
      <c r="J20">
        <v>3</v>
      </c>
      <c r="K20">
        <v>13</v>
      </c>
      <c r="L20">
        <v>4.9000000000000004</v>
      </c>
      <c r="M20">
        <v>2.7</v>
      </c>
    </row>
    <row r="21" spans="1:13" x14ac:dyDescent="0.3">
      <c r="A21" s="19">
        <v>48</v>
      </c>
      <c r="B21" s="19">
        <v>20</v>
      </c>
      <c r="C21" s="19">
        <v>8</v>
      </c>
      <c r="D21" s="19">
        <v>4</v>
      </c>
      <c r="E21" s="19">
        <v>13.4</v>
      </c>
      <c r="F21" s="19">
        <v>8</v>
      </c>
      <c r="G21" s="19">
        <v>2</v>
      </c>
      <c r="I21">
        <v>3</v>
      </c>
      <c r="J21">
        <v>1</v>
      </c>
      <c r="K21">
        <v>41.5</v>
      </c>
      <c r="L21">
        <v>9.8000000000000007</v>
      </c>
      <c r="M21">
        <v>3.4</v>
      </c>
    </row>
    <row r="22" spans="1:13" x14ac:dyDescent="0.3">
      <c r="A22" s="19">
        <v>48</v>
      </c>
      <c r="B22" s="19">
        <v>21</v>
      </c>
      <c r="C22" s="19">
        <v>51</v>
      </c>
      <c r="D22" s="19">
        <v>4</v>
      </c>
      <c r="E22" s="19">
        <v>18.399999999999999</v>
      </c>
      <c r="F22" s="19">
        <v>7</v>
      </c>
      <c r="G22" s="19">
        <v>3</v>
      </c>
      <c r="I22">
        <v>4</v>
      </c>
      <c r="J22">
        <v>3</v>
      </c>
      <c r="K22">
        <v>10.199999999999999</v>
      </c>
      <c r="L22">
        <v>4.8</v>
      </c>
      <c r="M22">
        <v>2.2999999999999998</v>
      </c>
    </row>
    <row r="23" spans="1:13" x14ac:dyDescent="0.3">
      <c r="A23" s="19">
        <v>48</v>
      </c>
      <c r="B23" s="19">
        <v>22</v>
      </c>
      <c r="C23" s="19">
        <v>2</v>
      </c>
      <c r="D23" s="19">
        <v>4</v>
      </c>
      <c r="E23" s="19">
        <v>10.4</v>
      </c>
      <c r="F23" s="19">
        <v>7</v>
      </c>
      <c r="G23" s="19">
        <v>3.4</v>
      </c>
      <c r="I23">
        <v>6</v>
      </c>
      <c r="J23">
        <v>4</v>
      </c>
      <c r="K23">
        <v>7.9</v>
      </c>
      <c r="L23">
        <v>4.9000000000000004</v>
      </c>
      <c r="M23">
        <v>2.4</v>
      </c>
    </row>
    <row r="24" spans="1:13" x14ac:dyDescent="0.3">
      <c r="A24" s="19">
        <v>48</v>
      </c>
      <c r="B24" s="19">
        <v>23</v>
      </c>
      <c r="C24" s="19">
        <v>2</v>
      </c>
      <c r="D24" s="19">
        <v>4</v>
      </c>
      <c r="E24" s="19">
        <v>12.4</v>
      </c>
      <c r="F24" s="19">
        <v>6</v>
      </c>
      <c r="G24" s="19">
        <v>2.4</v>
      </c>
      <c r="I24">
        <v>6</v>
      </c>
      <c r="J24">
        <v>5</v>
      </c>
      <c r="K24">
        <v>8.4</v>
      </c>
      <c r="L24">
        <v>3.4</v>
      </c>
      <c r="M24">
        <v>2.2000000000000002</v>
      </c>
    </row>
    <row r="25" spans="1:13" x14ac:dyDescent="0.3">
      <c r="A25" s="19">
        <v>48</v>
      </c>
      <c r="B25" s="19">
        <v>24</v>
      </c>
      <c r="C25" s="19">
        <v>2</v>
      </c>
      <c r="D25" s="19">
        <v>1</v>
      </c>
      <c r="E25" s="19">
        <v>48</v>
      </c>
      <c r="F25" s="19">
        <v>20</v>
      </c>
      <c r="G25" s="19">
        <v>12</v>
      </c>
      <c r="I25">
        <v>6</v>
      </c>
      <c r="J25">
        <v>5</v>
      </c>
      <c r="K25">
        <v>7.9</v>
      </c>
      <c r="L25">
        <v>4</v>
      </c>
      <c r="M25">
        <v>2</v>
      </c>
    </row>
    <row r="26" spans="1:13" x14ac:dyDescent="0.3">
      <c r="A26" s="19">
        <v>48</v>
      </c>
      <c r="B26" s="19">
        <v>25</v>
      </c>
      <c r="C26" s="19">
        <v>2</v>
      </c>
      <c r="D26" s="19">
        <v>4</v>
      </c>
      <c r="E26" s="19">
        <v>9</v>
      </c>
      <c r="F26" s="19">
        <v>5</v>
      </c>
      <c r="G26" s="19">
        <v>3</v>
      </c>
      <c r="I26">
        <v>6</v>
      </c>
      <c r="J26">
        <v>1</v>
      </c>
      <c r="K26">
        <v>48.5</v>
      </c>
      <c r="L26">
        <v>14.8</v>
      </c>
      <c r="M26">
        <v>4.3</v>
      </c>
    </row>
    <row r="27" spans="1:13" x14ac:dyDescent="0.3">
      <c r="A27" s="19">
        <v>48</v>
      </c>
      <c r="B27" s="19">
        <v>26</v>
      </c>
      <c r="C27" s="19">
        <v>2</v>
      </c>
      <c r="D27" s="19">
        <v>4</v>
      </c>
      <c r="E27" s="19">
        <v>10.199999999999999</v>
      </c>
      <c r="F27" s="19">
        <v>5.6</v>
      </c>
      <c r="G27" s="19">
        <v>3</v>
      </c>
      <c r="I27">
        <v>6</v>
      </c>
      <c r="J27">
        <v>4</v>
      </c>
      <c r="K27">
        <v>16.5</v>
      </c>
      <c r="L27">
        <v>9.8000000000000007</v>
      </c>
      <c r="M27">
        <v>3.5</v>
      </c>
    </row>
    <row r="28" spans="1:13" x14ac:dyDescent="0.3">
      <c r="A28" s="19">
        <v>48</v>
      </c>
      <c r="B28" s="19">
        <v>27</v>
      </c>
      <c r="C28" s="19">
        <v>2</v>
      </c>
      <c r="D28" s="19">
        <v>1</v>
      </c>
      <c r="E28" s="19">
        <v>49.5</v>
      </c>
      <c r="F28" s="19">
        <v>19</v>
      </c>
      <c r="G28" s="19">
        <v>9</v>
      </c>
      <c r="I28">
        <v>6</v>
      </c>
      <c r="J28">
        <v>4</v>
      </c>
      <c r="K28">
        <v>19.5</v>
      </c>
      <c r="L28">
        <v>8</v>
      </c>
      <c r="M28">
        <v>2.5</v>
      </c>
    </row>
    <row r="29" spans="1:13" x14ac:dyDescent="0.3">
      <c r="A29" s="19">
        <v>48</v>
      </c>
      <c r="B29" s="19">
        <v>28</v>
      </c>
      <c r="C29" s="19">
        <v>6</v>
      </c>
      <c r="D29" s="19">
        <v>4</v>
      </c>
      <c r="E29" s="19">
        <v>10.5</v>
      </c>
      <c r="F29" s="19">
        <v>5.6</v>
      </c>
      <c r="G29" s="19">
        <v>2.5</v>
      </c>
      <c r="I29">
        <v>6</v>
      </c>
      <c r="J29">
        <v>3</v>
      </c>
      <c r="K29">
        <v>9.5</v>
      </c>
      <c r="L29">
        <v>4.5</v>
      </c>
      <c r="M29">
        <v>2.5</v>
      </c>
    </row>
    <row r="30" spans="1:13" x14ac:dyDescent="0.3">
      <c r="A30" s="19">
        <v>48</v>
      </c>
      <c r="B30" s="19">
        <v>29</v>
      </c>
      <c r="C30" s="19">
        <v>2</v>
      </c>
      <c r="D30" s="19">
        <v>4</v>
      </c>
      <c r="E30" s="19">
        <v>8.4</v>
      </c>
      <c r="F30" s="19">
        <v>5</v>
      </c>
      <c r="G30" s="19">
        <v>3.4</v>
      </c>
      <c r="I30">
        <v>6</v>
      </c>
      <c r="J30">
        <v>3</v>
      </c>
      <c r="K30">
        <v>11</v>
      </c>
      <c r="L30">
        <v>4.5</v>
      </c>
      <c r="M30">
        <v>2.8</v>
      </c>
    </row>
    <row r="31" spans="1:13" x14ac:dyDescent="0.3">
      <c r="A31" s="19">
        <v>48</v>
      </c>
      <c r="B31" s="19">
        <v>30</v>
      </c>
      <c r="C31" s="19">
        <v>2</v>
      </c>
      <c r="D31" s="19">
        <v>4</v>
      </c>
      <c r="E31" s="19">
        <v>9.6999999999999993</v>
      </c>
      <c r="F31" s="19">
        <v>7</v>
      </c>
      <c r="G31" s="19">
        <v>3</v>
      </c>
      <c r="I31">
        <v>6</v>
      </c>
      <c r="J31">
        <v>4</v>
      </c>
      <c r="K31">
        <v>27.5</v>
      </c>
      <c r="L31">
        <v>10</v>
      </c>
      <c r="M31">
        <v>5.5</v>
      </c>
    </row>
    <row r="32" spans="1:13" x14ac:dyDescent="0.3">
      <c r="A32" s="19">
        <v>48</v>
      </c>
      <c r="B32" s="19">
        <v>31</v>
      </c>
      <c r="C32" s="19">
        <v>4</v>
      </c>
      <c r="D32" s="19">
        <v>4</v>
      </c>
      <c r="E32" s="19">
        <v>10.5</v>
      </c>
      <c r="F32" s="19">
        <v>5</v>
      </c>
      <c r="G32" s="19">
        <v>3</v>
      </c>
      <c r="I32">
        <v>3</v>
      </c>
      <c r="J32">
        <v>4</v>
      </c>
      <c r="K32">
        <v>13.5</v>
      </c>
      <c r="L32">
        <v>5.5</v>
      </c>
      <c r="M32">
        <v>2.5</v>
      </c>
    </row>
    <row r="33" spans="1:13" x14ac:dyDescent="0.3">
      <c r="A33" s="19">
        <v>48</v>
      </c>
      <c r="B33" s="19">
        <v>32</v>
      </c>
      <c r="C33" s="19">
        <v>2</v>
      </c>
      <c r="D33" s="19">
        <v>1</v>
      </c>
      <c r="E33" s="19">
        <v>35</v>
      </c>
      <c r="F33" s="19">
        <v>14.2</v>
      </c>
      <c r="G33" s="19">
        <v>8</v>
      </c>
      <c r="I33">
        <v>31</v>
      </c>
      <c r="J33">
        <v>3</v>
      </c>
      <c r="K33">
        <v>15</v>
      </c>
      <c r="L33">
        <v>4.2</v>
      </c>
      <c r="M33">
        <v>1.4</v>
      </c>
    </row>
    <row r="34" spans="1:13" x14ac:dyDescent="0.3">
      <c r="A34" s="19">
        <v>48</v>
      </c>
      <c r="B34" s="19">
        <v>33</v>
      </c>
      <c r="C34" s="19">
        <v>51</v>
      </c>
      <c r="D34" s="19">
        <v>4</v>
      </c>
      <c r="E34" s="19">
        <v>18.8</v>
      </c>
      <c r="F34" s="19">
        <v>7.2</v>
      </c>
      <c r="G34" s="19">
        <v>2.4</v>
      </c>
      <c r="I34">
        <v>31</v>
      </c>
      <c r="J34">
        <v>3</v>
      </c>
      <c r="K34">
        <v>8</v>
      </c>
      <c r="L34">
        <v>3.5</v>
      </c>
      <c r="M34">
        <v>1.3</v>
      </c>
    </row>
    <row r="35" spans="1:13" x14ac:dyDescent="0.3">
      <c r="A35" s="19">
        <v>48</v>
      </c>
      <c r="B35" s="19">
        <v>34</v>
      </c>
      <c r="C35" s="19">
        <v>2</v>
      </c>
      <c r="D35" s="19">
        <v>4</v>
      </c>
      <c r="E35" s="19">
        <v>17</v>
      </c>
      <c r="F35" s="19">
        <v>7.2</v>
      </c>
      <c r="G35" s="19">
        <v>6.5</v>
      </c>
      <c r="I35">
        <v>31</v>
      </c>
      <c r="J35">
        <v>3</v>
      </c>
      <c r="K35">
        <v>11</v>
      </c>
      <c r="L35">
        <v>4</v>
      </c>
      <c r="M35">
        <v>1.8</v>
      </c>
    </row>
    <row r="36" spans="1:13" x14ac:dyDescent="0.3">
      <c r="A36" s="19">
        <v>48</v>
      </c>
      <c r="B36" s="19">
        <v>35</v>
      </c>
      <c r="C36" s="19">
        <v>51</v>
      </c>
      <c r="D36" s="19">
        <v>4</v>
      </c>
      <c r="E36" s="19">
        <v>17.7</v>
      </c>
      <c r="F36" s="19">
        <v>7.4</v>
      </c>
      <c r="G36" s="19">
        <v>5</v>
      </c>
      <c r="I36">
        <v>6</v>
      </c>
      <c r="J36">
        <v>3</v>
      </c>
      <c r="K36">
        <v>9</v>
      </c>
      <c r="L36">
        <v>4.7</v>
      </c>
      <c r="M36">
        <v>3</v>
      </c>
    </row>
    <row r="37" spans="1:13" x14ac:dyDescent="0.3">
      <c r="A37" s="19">
        <v>48</v>
      </c>
      <c r="B37" s="19">
        <v>36</v>
      </c>
      <c r="C37" s="19">
        <v>51</v>
      </c>
      <c r="D37" s="19">
        <v>4</v>
      </c>
      <c r="E37" s="19">
        <v>23</v>
      </c>
      <c r="F37" s="19">
        <v>8.4</v>
      </c>
      <c r="G37" s="19">
        <v>3</v>
      </c>
      <c r="I37">
        <v>31</v>
      </c>
      <c r="J37">
        <v>5</v>
      </c>
      <c r="K37">
        <v>13.2</v>
      </c>
      <c r="L37">
        <v>6.2</v>
      </c>
      <c r="M37">
        <v>1.6</v>
      </c>
    </row>
    <row r="38" spans="1:13" x14ac:dyDescent="0.3">
      <c r="A38" s="19">
        <v>48</v>
      </c>
      <c r="B38" s="19">
        <v>37</v>
      </c>
      <c r="C38" s="19">
        <v>6</v>
      </c>
      <c r="D38" s="19">
        <v>4</v>
      </c>
      <c r="E38" s="19">
        <v>8</v>
      </c>
      <c r="F38" s="19">
        <v>5.6</v>
      </c>
      <c r="G38" s="19">
        <v>3.2</v>
      </c>
      <c r="I38">
        <v>80</v>
      </c>
      <c r="J38">
        <v>3</v>
      </c>
      <c r="K38">
        <v>9.5</v>
      </c>
      <c r="L38">
        <v>3</v>
      </c>
      <c r="M38">
        <v>1.3</v>
      </c>
    </row>
    <row r="39" spans="1:13" x14ac:dyDescent="0.3">
      <c r="A39" s="19">
        <v>48</v>
      </c>
      <c r="B39" s="19">
        <v>38</v>
      </c>
      <c r="C39" s="19">
        <v>51</v>
      </c>
      <c r="D39" s="19">
        <v>4</v>
      </c>
      <c r="E39" s="19">
        <v>16.399999999999999</v>
      </c>
      <c r="F39" s="19">
        <v>7</v>
      </c>
      <c r="G39" s="19">
        <v>4</v>
      </c>
      <c r="I39">
        <v>80</v>
      </c>
      <c r="J39">
        <v>4</v>
      </c>
      <c r="K39">
        <v>13.3</v>
      </c>
      <c r="L39">
        <v>4.0999999999999996</v>
      </c>
      <c r="M39">
        <v>0.8</v>
      </c>
    </row>
    <row r="40" spans="1:13" x14ac:dyDescent="0.3">
      <c r="A40" s="19">
        <v>48</v>
      </c>
      <c r="B40" s="19">
        <v>39</v>
      </c>
      <c r="C40" s="19">
        <v>4</v>
      </c>
      <c r="D40" s="19">
        <v>4</v>
      </c>
      <c r="E40" s="19">
        <v>15.2</v>
      </c>
      <c r="F40" s="19">
        <v>7</v>
      </c>
      <c r="G40" s="19">
        <v>4</v>
      </c>
      <c r="I40">
        <v>80</v>
      </c>
      <c r="J40">
        <v>5</v>
      </c>
      <c r="K40">
        <v>16</v>
      </c>
      <c r="L40">
        <v>5.4</v>
      </c>
      <c r="M40">
        <v>1.6</v>
      </c>
    </row>
    <row r="41" spans="1:13" x14ac:dyDescent="0.3">
      <c r="A41" s="19">
        <v>48</v>
      </c>
      <c r="B41" s="19">
        <v>40</v>
      </c>
      <c r="C41" s="19">
        <v>4</v>
      </c>
      <c r="D41" s="19">
        <v>3</v>
      </c>
      <c r="E41" s="19">
        <v>13.4</v>
      </c>
      <c r="F41" s="19">
        <v>8.5</v>
      </c>
      <c r="G41" s="19">
        <v>4</v>
      </c>
      <c r="I41">
        <v>4</v>
      </c>
      <c r="J41">
        <v>3</v>
      </c>
      <c r="K41">
        <v>13.3</v>
      </c>
      <c r="L41">
        <v>6.8</v>
      </c>
      <c r="M41">
        <v>3.3</v>
      </c>
    </row>
    <row r="42" spans="1:13" x14ac:dyDescent="0.3">
      <c r="A42" s="19">
        <v>48</v>
      </c>
      <c r="B42" s="19">
        <v>41</v>
      </c>
      <c r="C42" s="19">
        <v>2</v>
      </c>
      <c r="D42" s="19">
        <v>1</v>
      </c>
      <c r="E42" s="19">
        <v>51.7</v>
      </c>
      <c r="F42" s="19">
        <v>16.399999999999999</v>
      </c>
      <c r="G42" s="19">
        <v>7</v>
      </c>
      <c r="I42">
        <v>3</v>
      </c>
      <c r="J42">
        <v>4</v>
      </c>
      <c r="K42">
        <v>16.3</v>
      </c>
      <c r="L42">
        <v>11</v>
      </c>
      <c r="M42">
        <v>6.9</v>
      </c>
    </row>
    <row r="43" spans="1:13" x14ac:dyDescent="0.3">
      <c r="A43" s="19">
        <v>48</v>
      </c>
      <c r="B43" s="19">
        <v>42</v>
      </c>
      <c r="C43" s="19">
        <v>4</v>
      </c>
      <c r="D43" s="19">
        <v>4</v>
      </c>
      <c r="E43" s="19">
        <v>8</v>
      </c>
      <c r="F43" s="19">
        <v>5</v>
      </c>
      <c r="G43" s="19">
        <v>2.4</v>
      </c>
      <c r="I43">
        <v>80</v>
      </c>
      <c r="J43">
        <v>4</v>
      </c>
      <c r="K43">
        <v>13.2</v>
      </c>
      <c r="L43">
        <v>4.5</v>
      </c>
      <c r="M43">
        <v>2.1</v>
      </c>
    </row>
    <row r="44" spans="1:13" x14ac:dyDescent="0.3">
      <c r="A44" s="19">
        <v>48</v>
      </c>
      <c r="B44" s="19">
        <v>43</v>
      </c>
      <c r="C44" s="19">
        <v>51</v>
      </c>
      <c r="D44" s="19">
        <v>4</v>
      </c>
      <c r="E44" s="19">
        <v>12.4</v>
      </c>
      <c r="F44" s="19">
        <v>5.2</v>
      </c>
      <c r="G44" s="19">
        <v>1.4</v>
      </c>
      <c r="I44">
        <v>80</v>
      </c>
      <c r="J44">
        <v>3</v>
      </c>
      <c r="K44">
        <v>10</v>
      </c>
      <c r="L44">
        <v>3</v>
      </c>
      <c r="M44">
        <v>1.7</v>
      </c>
    </row>
    <row r="45" spans="1:13" x14ac:dyDescent="0.3">
      <c r="A45" s="19">
        <v>48</v>
      </c>
      <c r="B45" s="19">
        <v>44</v>
      </c>
      <c r="C45" s="19">
        <v>4</v>
      </c>
      <c r="D45" s="19">
        <v>3</v>
      </c>
      <c r="E45" s="19">
        <v>13</v>
      </c>
      <c r="F45" s="19">
        <v>7.6</v>
      </c>
      <c r="G45" s="19">
        <v>2</v>
      </c>
      <c r="I45">
        <v>80</v>
      </c>
      <c r="J45">
        <v>3</v>
      </c>
      <c r="K45">
        <v>10</v>
      </c>
      <c r="L45">
        <v>4.3</v>
      </c>
      <c r="M45">
        <v>1.4</v>
      </c>
    </row>
    <row r="46" spans="1:13" x14ac:dyDescent="0.3">
      <c r="A46" s="19">
        <v>48</v>
      </c>
      <c r="B46" s="19">
        <v>45</v>
      </c>
      <c r="C46" s="19">
        <v>51</v>
      </c>
      <c r="D46" s="19">
        <v>4</v>
      </c>
      <c r="E46" s="19">
        <v>16.399999999999999</v>
      </c>
      <c r="F46" s="19">
        <v>7</v>
      </c>
      <c r="G46" s="19">
        <v>4</v>
      </c>
      <c r="I46">
        <v>80</v>
      </c>
      <c r="J46">
        <v>3</v>
      </c>
      <c r="K46">
        <v>13.1</v>
      </c>
      <c r="L46">
        <v>4.3</v>
      </c>
      <c r="M46">
        <v>1.7</v>
      </c>
    </row>
    <row r="47" spans="1:13" x14ac:dyDescent="0.3">
      <c r="A47" s="19">
        <v>48</v>
      </c>
      <c r="B47" s="19">
        <v>46</v>
      </c>
      <c r="C47" s="19">
        <v>51</v>
      </c>
      <c r="D47" s="19">
        <v>4</v>
      </c>
      <c r="E47" s="19">
        <v>22.4</v>
      </c>
      <c r="F47" s="19">
        <v>7.6</v>
      </c>
      <c r="G47" s="19">
        <v>2.2000000000000002</v>
      </c>
      <c r="I47">
        <v>80</v>
      </c>
      <c r="J47">
        <v>5</v>
      </c>
      <c r="K47">
        <v>13.5</v>
      </c>
      <c r="L47">
        <v>5.0999999999999996</v>
      </c>
      <c r="M47">
        <v>2.4</v>
      </c>
    </row>
    <row r="48" spans="1:13" x14ac:dyDescent="0.3">
      <c r="A48" s="19">
        <v>48</v>
      </c>
      <c r="B48" s="19">
        <v>47</v>
      </c>
      <c r="C48" s="19">
        <v>51</v>
      </c>
      <c r="D48" s="19">
        <v>4</v>
      </c>
      <c r="E48" s="19">
        <v>24.2</v>
      </c>
      <c r="F48" s="19">
        <v>8.5</v>
      </c>
      <c r="G48" s="19">
        <v>5</v>
      </c>
      <c r="I48">
        <v>80</v>
      </c>
      <c r="J48">
        <v>4</v>
      </c>
      <c r="K48">
        <v>24.2</v>
      </c>
      <c r="L48">
        <v>5.2</v>
      </c>
      <c r="M48">
        <v>1.3</v>
      </c>
    </row>
    <row r="49" spans="1:13" x14ac:dyDescent="0.3">
      <c r="A49" s="19">
        <v>48</v>
      </c>
      <c r="B49" s="19">
        <v>48</v>
      </c>
      <c r="C49" s="19">
        <v>6</v>
      </c>
      <c r="D49" s="19">
        <v>4</v>
      </c>
      <c r="E49" s="19">
        <v>15.3</v>
      </c>
      <c r="F49" s="19">
        <v>6.4</v>
      </c>
      <c r="G49" s="19">
        <v>3</v>
      </c>
      <c r="I49">
        <v>31</v>
      </c>
      <c r="J49">
        <v>1</v>
      </c>
      <c r="K49">
        <v>25</v>
      </c>
      <c r="L49">
        <v>6.7</v>
      </c>
      <c r="M49">
        <v>1.2</v>
      </c>
    </row>
    <row r="50" spans="1:13" x14ac:dyDescent="0.3">
      <c r="A50" s="19">
        <v>48</v>
      </c>
      <c r="B50" s="19">
        <v>49</v>
      </c>
      <c r="C50" s="19">
        <v>31</v>
      </c>
      <c r="D50" s="19">
        <v>4</v>
      </c>
      <c r="E50" s="19">
        <v>10</v>
      </c>
      <c r="F50" s="19">
        <v>5</v>
      </c>
      <c r="G50" s="19">
        <v>2.2000000000000002</v>
      </c>
      <c r="I50">
        <v>31</v>
      </c>
      <c r="J50">
        <v>5</v>
      </c>
      <c r="K50">
        <v>12</v>
      </c>
      <c r="L50">
        <v>5.3</v>
      </c>
      <c r="M50">
        <v>1.3</v>
      </c>
    </row>
    <row r="51" spans="1:13" x14ac:dyDescent="0.3">
      <c r="A51" s="19">
        <v>48</v>
      </c>
      <c r="B51" s="19">
        <v>50</v>
      </c>
      <c r="C51" s="19">
        <v>3</v>
      </c>
      <c r="D51" s="19">
        <v>7</v>
      </c>
      <c r="E51" s="19">
        <v>8.4</v>
      </c>
      <c r="F51" s="19">
        <v>3.6</v>
      </c>
      <c r="G51" s="19">
        <v>0</v>
      </c>
      <c r="I51">
        <v>31</v>
      </c>
      <c r="J51">
        <v>3</v>
      </c>
      <c r="K51">
        <v>8</v>
      </c>
      <c r="L51">
        <v>3.5</v>
      </c>
      <c r="M51">
        <v>1</v>
      </c>
    </row>
    <row r="52" spans="1:13" x14ac:dyDescent="0.3">
      <c r="A52" s="19">
        <v>48</v>
      </c>
      <c r="B52" s="19">
        <v>51</v>
      </c>
      <c r="C52" s="19">
        <v>2</v>
      </c>
      <c r="D52" s="19">
        <v>4</v>
      </c>
      <c r="E52" s="19">
        <v>8.6999999999999993</v>
      </c>
      <c r="F52" s="19">
        <v>4.4000000000000004</v>
      </c>
      <c r="G52" s="19">
        <v>2.4</v>
      </c>
      <c r="I52">
        <v>3</v>
      </c>
      <c r="J52">
        <v>4</v>
      </c>
      <c r="K52">
        <v>9</v>
      </c>
      <c r="L52">
        <v>5.0999999999999996</v>
      </c>
      <c r="M52">
        <v>3.2</v>
      </c>
    </row>
    <row r="53" spans="1:13" x14ac:dyDescent="0.3">
      <c r="A53" s="19">
        <v>49</v>
      </c>
      <c r="B53" s="19">
        <v>1</v>
      </c>
      <c r="C53" s="19">
        <v>2</v>
      </c>
      <c r="D53" s="19">
        <v>4</v>
      </c>
      <c r="E53" s="19">
        <v>7.8</v>
      </c>
      <c r="F53" s="19">
        <v>4</v>
      </c>
      <c r="G53" s="19">
        <v>2</v>
      </c>
      <c r="I53">
        <v>80</v>
      </c>
      <c r="J53">
        <v>5</v>
      </c>
      <c r="K53">
        <v>13.8</v>
      </c>
      <c r="L53">
        <v>3.9</v>
      </c>
      <c r="M53">
        <v>0.4</v>
      </c>
    </row>
    <row r="54" spans="1:13" x14ac:dyDescent="0.3">
      <c r="A54" s="19">
        <v>49</v>
      </c>
      <c r="B54" s="19">
        <v>2</v>
      </c>
      <c r="C54" s="19">
        <v>2</v>
      </c>
      <c r="D54" s="19">
        <v>1</v>
      </c>
      <c r="E54" s="19">
        <v>44.2</v>
      </c>
      <c r="F54" s="19">
        <v>18.7</v>
      </c>
      <c r="G54" s="19">
        <v>10.199999999999999</v>
      </c>
      <c r="I54">
        <v>80</v>
      </c>
      <c r="J54">
        <v>3</v>
      </c>
      <c r="K54">
        <v>12</v>
      </c>
      <c r="L54">
        <v>3</v>
      </c>
      <c r="M54">
        <v>1</v>
      </c>
    </row>
    <row r="55" spans="1:13" x14ac:dyDescent="0.3">
      <c r="A55" s="19">
        <v>49</v>
      </c>
      <c r="B55" s="19">
        <v>3</v>
      </c>
      <c r="C55" s="19">
        <v>51</v>
      </c>
      <c r="D55" s="19">
        <v>3</v>
      </c>
      <c r="E55" s="19">
        <v>15</v>
      </c>
      <c r="F55" s="19">
        <v>7</v>
      </c>
      <c r="G55" s="19">
        <v>2.4</v>
      </c>
      <c r="I55">
        <v>80</v>
      </c>
      <c r="J55">
        <v>5</v>
      </c>
      <c r="K55">
        <v>13</v>
      </c>
      <c r="L55">
        <v>4.3</v>
      </c>
      <c r="M55">
        <v>1.1000000000000001</v>
      </c>
    </row>
    <row r="56" spans="1:13" x14ac:dyDescent="0.3">
      <c r="A56" s="19">
        <v>49</v>
      </c>
      <c r="B56" s="19">
        <v>4</v>
      </c>
      <c r="C56" s="19">
        <v>51</v>
      </c>
      <c r="D56" s="19">
        <v>3</v>
      </c>
      <c r="E56" s="19">
        <v>14.2</v>
      </c>
      <c r="F56" s="19">
        <v>7</v>
      </c>
      <c r="G56" s="19">
        <v>4</v>
      </c>
      <c r="I56">
        <v>80</v>
      </c>
      <c r="J56">
        <v>4</v>
      </c>
      <c r="K56">
        <v>14.1</v>
      </c>
      <c r="L56">
        <v>4.5999999999999996</v>
      </c>
      <c r="M56">
        <v>0.9</v>
      </c>
    </row>
    <row r="57" spans="1:13" x14ac:dyDescent="0.3">
      <c r="A57" s="19">
        <v>49</v>
      </c>
      <c r="B57" s="19">
        <v>5</v>
      </c>
      <c r="C57" s="19">
        <v>51</v>
      </c>
      <c r="D57" s="19">
        <v>3</v>
      </c>
      <c r="E57" s="19">
        <v>15.7</v>
      </c>
      <c r="F57" s="19">
        <v>7.8</v>
      </c>
      <c r="G57" s="19">
        <v>5</v>
      </c>
      <c r="I57">
        <v>4</v>
      </c>
      <c r="J57">
        <v>4</v>
      </c>
      <c r="K57">
        <v>20</v>
      </c>
      <c r="L57">
        <v>8.5</v>
      </c>
      <c r="M57">
        <v>5</v>
      </c>
    </row>
    <row r="58" spans="1:13" x14ac:dyDescent="0.3">
      <c r="A58" s="19">
        <v>49</v>
      </c>
      <c r="B58" s="19">
        <v>6</v>
      </c>
      <c r="C58" s="19">
        <v>51</v>
      </c>
      <c r="D58" s="19">
        <v>4</v>
      </c>
      <c r="E58" s="19">
        <v>18.399999999999999</v>
      </c>
      <c r="F58" s="19">
        <v>7.4</v>
      </c>
      <c r="G58" s="19">
        <v>3</v>
      </c>
      <c r="I58">
        <v>80</v>
      </c>
      <c r="J58">
        <v>3</v>
      </c>
      <c r="K58">
        <v>13</v>
      </c>
      <c r="L58">
        <v>4</v>
      </c>
      <c r="M58">
        <v>2.1</v>
      </c>
    </row>
    <row r="59" spans="1:13" x14ac:dyDescent="0.3">
      <c r="A59" s="19">
        <v>49</v>
      </c>
      <c r="B59" s="19">
        <v>7</v>
      </c>
      <c r="C59" s="19">
        <v>2</v>
      </c>
      <c r="D59" s="19">
        <v>4</v>
      </c>
      <c r="E59" s="19">
        <v>20.2</v>
      </c>
      <c r="F59" s="19">
        <v>13.2</v>
      </c>
      <c r="G59" s="19">
        <v>10</v>
      </c>
      <c r="I59">
        <v>31</v>
      </c>
      <c r="J59">
        <v>3</v>
      </c>
      <c r="K59">
        <v>9</v>
      </c>
      <c r="L59">
        <v>3.5</v>
      </c>
      <c r="M59">
        <v>1.8</v>
      </c>
    </row>
    <row r="60" spans="1:13" x14ac:dyDescent="0.3">
      <c r="A60" s="19">
        <v>49</v>
      </c>
      <c r="B60" s="19">
        <v>8</v>
      </c>
      <c r="C60" s="19">
        <v>51</v>
      </c>
      <c r="D60" s="19">
        <v>7</v>
      </c>
      <c r="E60" s="19">
        <v>14</v>
      </c>
      <c r="F60" s="19">
        <v>7</v>
      </c>
      <c r="G60" s="19">
        <v>0</v>
      </c>
      <c r="I60">
        <v>31</v>
      </c>
      <c r="J60">
        <v>3</v>
      </c>
      <c r="K60">
        <v>10</v>
      </c>
      <c r="L60">
        <v>3.8</v>
      </c>
      <c r="M60">
        <v>1.4</v>
      </c>
    </row>
    <row r="61" spans="1:13" x14ac:dyDescent="0.3">
      <c r="A61" s="19">
        <v>49</v>
      </c>
      <c r="B61" s="19">
        <v>9</v>
      </c>
      <c r="C61" s="19">
        <v>51</v>
      </c>
      <c r="D61" s="19">
        <v>4</v>
      </c>
      <c r="E61" s="19">
        <v>22.4</v>
      </c>
      <c r="F61" s="19">
        <v>7.4</v>
      </c>
      <c r="G61" s="19">
        <v>1.7</v>
      </c>
      <c r="I61">
        <v>4</v>
      </c>
      <c r="J61">
        <v>4</v>
      </c>
      <c r="K61">
        <v>17</v>
      </c>
      <c r="L61">
        <v>9</v>
      </c>
      <c r="M61">
        <v>4.8</v>
      </c>
    </row>
    <row r="62" spans="1:13" x14ac:dyDescent="0.3">
      <c r="A62" s="19">
        <v>49</v>
      </c>
      <c r="B62" s="19">
        <v>10</v>
      </c>
      <c r="C62" s="19">
        <v>31</v>
      </c>
      <c r="D62" s="19">
        <v>4</v>
      </c>
      <c r="E62" s="19">
        <v>10.1</v>
      </c>
      <c r="F62" s="19">
        <v>6</v>
      </c>
      <c r="G62" s="19">
        <v>1.5</v>
      </c>
      <c r="I62">
        <v>80</v>
      </c>
      <c r="J62">
        <v>5</v>
      </c>
      <c r="K62">
        <v>8</v>
      </c>
      <c r="L62">
        <v>3.2</v>
      </c>
      <c r="M62">
        <v>1.4</v>
      </c>
    </row>
    <row r="63" spans="1:13" x14ac:dyDescent="0.3">
      <c r="A63" s="19">
        <v>49</v>
      </c>
      <c r="B63" s="19">
        <v>11</v>
      </c>
      <c r="C63" s="19">
        <v>51</v>
      </c>
      <c r="D63" s="19">
        <v>7</v>
      </c>
      <c r="E63" s="19">
        <v>20.2</v>
      </c>
      <c r="F63" s="19">
        <v>9.4</v>
      </c>
      <c r="G63" s="19">
        <v>0</v>
      </c>
      <c r="I63">
        <v>80</v>
      </c>
      <c r="J63">
        <v>4</v>
      </c>
      <c r="K63">
        <v>17.5</v>
      </c>
      <c r="L63">
        <v>4.5999999999999996</v>
      </c>
      <c r="M63">
        <v>1.2</v>
      </c>
    </row>
    <row r="64" spans="1:13" x14ac:dyDescent="0.3">
      <c r="A64" s="19">
        <v>49</v>
      </c>
      <c r="B64" s="19">
        <v>12</v>
      </c>
      <c r="C64" s="19">
        <v>51</v>
      </c>
      <c r="D64" s="19">
        <v>4</v>
      </c>
      <c r="E64" s="19">
        <v>18.399999999999999</v>
      </c>
      <c r="F64" s="19">
        <v>11.2</v>
      </c>
      <c r="G64" s="19">
        <v>5</v>
      </c>
      <c r="I64">
        <v>80</v>
      </c>
      <c r="J64">
        <v>4</v>
      </c>
      <c r="K64">
        <v>10</v>
      </c>
      <c r="L64">
        <v>4.4000000000000004</v>
      </c>
      <c r="M64">
        <v>0.6</v>
      </c>
    </row>
    <row r="65" spans="1:13" x14ac:dyDescent="0.3">
      <c r="A65" s="19">
        <v>49</v>
      </c>
      <c r="B65" s="19">
        <v>13</v>
      </c>
      <c r="C65" s="19">
        <v>51</v>
      </c>
      <c r="D65" s="19">
        <v>3</v>
      </c>
      <c r="E65" s="19">
        <v>12</v>
      </c>
      <c r="F65" s="19">
        <v>4</v>
      </c>
      <c r="G65" s="19">
        <v>1</v>
      </c>
      <c r="I65">
        <v>80</v>
      </c>
      <c r="J65">
        <v>2</v>
      </c>
      <c r="K65">
        <v>11</v>
      </c>
      <c r="L65">
        <v>4.4000000000000004</v>
      </c>
      <c r="M65">
        <v>1</v>
      </c>
    </row>
    <row r="66" spans="1:13" x14ac:dyDescent="0.3">
      <c r="A66" s="19">
        <v>49</v>
      </c>
      <c r="B66" s="19">
        <v>14</v>
      </c>
      <c r="C66" s="19">
        <v>51</v>
      </c>
      <c r="D66" s="19">
        <v>4</v>
      </c>
      <c r="E66" s="19">
        <v>12.4</v>
      </c>
      <c r="F66" s="19">
        <v>7.4</v>
      </c>
      <c r="G66" s="19">
        <v>1.7</v>
      </c>
      <c r="I66">
        <v>80</v>
      </c>
      <c r="J66">
        <v>3</v>
      </c>
      <c r="K66">
        <v>9</v>
      </c>
      <c r="L66">
        <v>3</v>
      </c>
      <c r="M66">
        <v>1.6</v>
      </c>
    </row>
    <row r="67" spans="1:13" x14ac:dyDescent="0.3">
      <c r="A67" s="19">
        <v>49</v>
      </c>
      <c r="B67" s="19">
        <v>15</v>
      </c>
      <c r="C67" s="19">
        <v>4</v>
      </c>
      <c r="D67" s="19">
        <v>1</v>
      </c>
      <c r="E67" s="19">
        <v>35</v>
      </c>
      <c r="F67" s="19">
        <v>14.2</v>
      </c>
      <c r="G67" s="19">
        <v>6</v>
      </c>
      <c r="I67">
        <v>51</v>
      </c>
      <c r="J67">
        <v>4</v>
      </c>
      <c r="K67">
        <v>21</v>
      </c>
      <c r="L67">
        <v>6.8</v>
      </c>
      <c r="M67">
        <v>2.2999999999999998</v>
      </c>
    </row>
    <row r="68" spans="1:13" x14ac:dyDescent="0.3">
      <c r="A68" s="19">
        <v>49</v>
      </c>
      <c r="B68" s="19">
        <v>16</v>
      </c>
      <c r="C68" s="19">
        <v>51</v>
      </c>
      <c r="D68" s="19">
        <v>3</v>
      </c>
      <c r="E68" s="19">
        <v>10.1</v>
      </c>
      <c r="F68" s="19">
        <v>3</v>
      </c>
      <c r="G68" s="19">
        <v>1.5</v>
      </c>
      <c r="I68">
        <v>51</v>
      </c>
      <c r="J68">
        <v>3</v>
      </c>
      <c r="K68">
        <v>13.7</v>
      </c>
      <c r="L68">
        <v>6.1</v>
      </c>
      <c r="M68">
        <v>2.1</v>
      </c>
    </row>
    <row r="69" spans="1:13" x14ac:dyDescent="0.3">
      <c r="A69" s="19">
        <v>49</v>
      </c>
      <c r="B69" s="19">
        <v>17</v>
      </c>
      <c r="C69" s="19">
        <v>2</v>
      </c>
      <c r="D69" s="19">
        <v>1</v>
      </c>
      <c r="E69" s="19">
        <v>40.700000000000003</v>
      </c>
      <c r="F69" s="19">
        <v>13.6</v>
      </c>
      <c r="G69" s="19">
        <v>7.5</v>
      </c>
      <c r="I69">
        <v>4</v>
      </c>
      <c r="J69">
        <v>1</v>
      </c>
      <c r="K69">
        <v>41.5</v>
      </c>
      <c r="L69">
        <v>18.399999999999999</v>
      </c>
      <c r="M69">
        <v>6.8</v>
      </c>
    </row>
    <row r="70" spans="1:13" x14ac:dyDescent="0.3">
      <c r="A70" s="19">
        <v>49</v>
      </c>
      <c r="B70" s="19">
        <v>18</v>
      </c>
      <c r="C70" s="19">
        <v>51</v>
      </c>
      <c r="D70" s="19">
        <v>4</v>
      </c>
      <c r="E70" s="19">
        <v>13.4</v>
      </c>
      <c r="F70" s="19">
        <v>5</v>
      </c>
      <c r="G70" s="19">
        <v>1.7</v>
      </c>
      <c r="I70">
        <v>4</v>
      </c>
      <c r="J70">
        <v>1</v>
      </c>
      <c r="K70">
        <v>23.5</v>
      </c>
      <c r="L70">
        <v>18.600000000000001</v>
      </c>
      <c r="M70">
        <v>7.5</v>
      </c>
    </row>
    <row r="71" spans="1:13" x14ac:dyDescent="0.3">
      <c r="A71" s="19">
        <v>49</v>
      </c>
      <c r="B71" s="19">
        <v>19</v>
      </c>
      <c r="C71" s="19">
        <v>4</v>
      </c>
      <c r="D71" s="19">
        <v>1</v>
      </c>
      <c r="E71" s="19">
        <v>42.5</v>
      </c>
      <c r="F71" s="19">
        <v>17</v>
      </c>
      <c r="G71" s="19">
        <v>8</v>
      </c>
      <c r="I71">
        <v>51</v>
      </c>
      <c r="J71">
        <v>5</v>
      </c>
      <c r="K71">
        <v>14</v>
      </c>
      <c r="L71">
        <v>4.5999999999999996</v>
      </c>
      <c r="M71">
        <v>1.6</v>
      </c>
    </row>
    <row r="72" spans="1:13" x14ac:dyDescent="0.3">
      <c r="A72" s="19">
        <v>49</v>
      </c>
      <c r="B72" s="19">
        <v>20</v>
      </c>
      <c r="C72" s="19">
        <v>51</v>
      </c>
      <c r="D72" s="19">
        <v>4</v>
      </c>
      <c r="E72" s="19">
        <v>15.4</v>
      </c>
      <c r="F72" s="19">
        <v>7</v>
      </c>
      <c r="G72" s="19">
        <v>3</v>
      </c>
      <c r="I72">
        <v>2</v>
      </c>
      <c r="J72">
        <v>1</v>
      </c>
      <c r="K72">
        <v>28.8</v>
      </c>
      <c r="L72">
        <v>19.399999999999999</v>
      </c>
      <c r="M72">
        <v>10.8</v>
      </c>
    </row>
    <row r="73" spans="1:13" x14ac:dyDescent="0.3">
      <c r="A73" s="19">
        <v>49</v>
      </c>
      <c r="B73" s="19">
        <v>21</v>
      </c>
      <c r="C73" s="19">
        <v>105</v>
      </c>
      <c r="D73" s="19">
        <v>3</v>
      </c>
      <c r="E73" s="19">
        <v>12</v>
      </c>
      <c r="F73" s="19">
        <v>5</v>
      </c>
      <c r="G73" s="19">
        <v>1.4</v>
      </c>
      <c r="I73">
        <v>51</v>
      </c>
      <c r="J73">
        <v>3</v>
      </c>
      <c r="K73">
        <v>35.700000000000003</v>
      </c>
      <c r="L73">
        <v>9.8000000000000007</v>
      </c>
      <c r="M73">
        <v>1.7</v>
      </c>
    </row>
    <row r="74" spans="1:13" x14ac:dyDescent="0.3">
      <c r="A74" s="19">
        <v>49</v>
      </c>
      <c r="B74" s="19">
        <v>22</v>
      </c>
      <c r="C74" s="19">
        <v>105</v>
      </c>
      <c r="D74" s="19">
        <v>4</v>
      </c>
      <c r="E74" s="19">
        <v>15.4</v>
      </c>
      <c r="F74" s="19">
        <v>7</v>
      </c>
      <c r="G74" s="19">
        <v>3.5</v>
      </c>
      <c r="I74">
        <v>3</v>
      </c>
      <c r="J74">
        <v>1</v>
      </c>
      <c r="K74">
        <v>39.5</v>
      </c>
      <c r="L74">
        <v>20.6</v>
      </c>
      <c r="M74">
        <v>12.4</v>
      </c>
    </row>
    <row r="75" spans="1:13" x14ac:dyDescent="0.3">
      <c r="A75" s="19">
        <v>49</v>
      </c>
      <c r="B75" s="19">
        <v>23</v>
      </c>
      <c r="C75" s="19">
        <v>105</v>
      </c>
      <c r="D75" s="19">
        <v>4</v>
      </c>
      <c r="E75" s="19">
        <v>17.399999999999999</v>
      </c>
      <c r="F75" s="19">
        <v>7</v>
      </c>
      <c r="G75" s="19">
        <v>2</v>
      </c>
      <c r="I75">
        <v>51</v>
      </c>
      <c r="J75">
        <v>3</v>
      </c>
      <c r="K75">
        <v>20.8</v>
      </c>
      <c r="L75">
        <v>8.6</v>
      </c>
      <c r="M75">
        <v>2</v>
      </c>
    </row>
    <row r="76" spans="1:13" x14ac:dyDescent="0.3">
      <c r="A76" s="19">
        <v>49</v>
      </c>
      <c r="B76" s="19">
        <v>24</v>
      </c>
      <c r="C76" s="19">
        <v>51</v>
      </c>
      <c r="D76" s="19">
        <v>4</v>
      </c>
      <c r="E76" s="19">
        <v>15.2</v>
      </c>
      <c r="F76" s="19">
        <v>7</v>
      </c>
      <c r="G76" s="19">
        <v>2</v>
      </c>
      <c r="I76">
        <v>2</v>
      </c>
      <c r="J76">
        <v>1</v>
      </c>
      <c r="K76">
        <v>43</v>
      </c>
      <c r="L76">
        <v>20.2</v>
      </c>
      <c r="M76">
        <v>10</v>
      </c>
    </row>
    <row r="77" spans="1:13" x14ac:dyDescent="0.3">
      <c r="A77" s="19">
        <v>49</v>
      </c>
      <c r="B77" s="19">
        <v>25</v>
      </c>
      <c r="C77" s="19">
        <v>51</v>
      </c>
      <c r="D77" s="19">
        <v>4</v>
      </c>
      <c r="E77" s="19">
        <v>13.2</v>
      </c>
      <c r="F77" s="19">
        <v>7</v>
      </c>
      <c r="G77" s="19">
        <v>2</v>
      </c>
      <c r="I77">
        <v>8</v>
      </c>
      <c r="J77">
        <v>3</v>
      </c>
      <c r="K77">
        <v>20</v>
      </c>
      <c r="L77">
        <v>10.5</v>
      </c>
      <c r="M77">
        <v>2.2999999999999998</v>
      </c>
    </row>
    <row r="78" spans="1:13" x14ac:dyDescent="0.3">
      <c r="A78" s="19">
        <v>49</v>
      </c>
      <c r="B78" s="19">
        <v>26</v>
      </c>
      <c r="C78" s="19">
        <v>51</v>
      </c>
      <c r="D78" s="19">
        <v>4</v>
      </c>
      <c r="E78" s="19">
        <v>15.4</v>
      </c>
      <c r="F78" s="19">
        <v>5</v>
      </c>
      <c r="G78" s="19">
        <v>3.5</v>
      </c>
      <c r="I78">
        <v>6</v>
      </c>
      <c r="J78">
        <v>4</v>
      </c>
      <c r="K78">
        <v>41.2</v>
      </c>
      <c r="L78">
        <v>21.6</v>
      </c>
      <c r="M78">
        <v>14.6</v>
      </c>
    </row>
    <row r="79" spans="1:13" x14ac:dyDescent="0.3">
      <c r="A79" s="19">
        <v>49</v>
      </c>
      <c r="B79" s="19">
        <v>27</v>
      </c>
      <c r="C79" s="19">
        <v>51</v>
      </c>
      <c r="D79" s="19">
        <v>4</v>
      </c>
      <c r="E79" s="19">
        <v>17</v>
      </c>
      <c r="F79" s="19">
        <v>5.4</v>
      </c>
      <c r="G79" s="19">
        <v>2.2999999999999998</v>
      </c>
      <c r="I79">
        <v>4</v>
      </c>
      <c r="J79">
        <v>3</v>
      </c>
      <c r="K79">
        <v>22</v>
      </c>
      <c r="L79">
        <v>7.5</v>
      </c>
      <c r="M79">
        <v>3</v>
      </c>
    </row>
    <row r="80" spans="1:13" x14ac:dyDescent="0.3">
      <c r="A80" s="19">
        <v>49</v>
      </c>
      <c r="B80" s="19">
        <v>28</v>
      </c>
      <c r="C80" s="19">
        <v>51</v>
      </c>
      <c r="D80" s="19">
        <v>4</v>
      </c>
      <c r="E80" s="19">
        <v>16.399999999999999</v>
      </c>
      <c r="F80" s="19">
        <v>8.1999999999999993</v>
      </c>
      <c r="G80" s="19">
        <v>3.4</v>
      </c>
      <c r="I80">
        <v>31</v>
      </c>
      <c r="J80">
        <v>3</v>
      </c>
      <c r="K80">
        <v>8</v>
      </c>
      <c r="L80">
        <v>4.0999999999999996</v>
      </c>
      <c r="M80">
        <v>1.1000000000000001</v>
      </c>
    </row>
    <row r="81" spans="1:13" x14ac:dyDescent="0.3">
      <c r="A81" s="19">
        <v>49</v>
      </c>
      <c r="B81" s="19">
        <v>29</v>
      </c>
      <c r="C81" s="19">
        <v>51</v>
      </c>
      <c r="D81" s="19">
        <v>4</v>
      </c>
      <c r="E81" s="19">
        <v>15</v>
      </c>
      <c r="F81" s="19">
        <v>8.1999999999999993</v>
      </c>
      <c r="G81" s="19">
        <v>3</v>
      </c>
      <c r="I81">
        <v>4</v>
      </c>
      <c r="J81">
        <v>1</v>
      </c>
      <c r="K81">
        <v>49.3</v>
      </c>
      <c r="L81">
        <v>18.399999999999999</v>
      </c>
      <c r="M81">
        <v>7.6</v>
      </c>
    </row>
    <row r="82" spans="1:13" x14ac:dyDescent="0.3">
      <c r="A82" s="19">
        <v>49</v>
      </c>
      <c r="B82" s="19">
        <v>30</v>
      </c>
      <c r="C82" s="19">
        <v>2</v>
      </c>
      <c r="D82" s="19">
        <v>4</v>
      </c>
      <c r="E82" s="19">
        <v>9.4</v>
      </c>
      <c r="F82" s="19">
        <v>4</v>
      </c>
      <c r="G82" s="19">
        <v>2.5</v>
      </c>
      <c r="I82">
        <v>4</v>
      </c>
      <c r="J82">
        <v>1</v>
      </c>
      <c r="K82">
        <v>35.5</v>
      </c>
      <c r="L82">
        <v>16.399999999999999</v>
      </c>
      <c r="M82">
        <v>5.8</v>
      </c>
    </row>
    <row r="83" spans="1:13" x14ac:dyDescent="0.3">
      <c r="A83" s="19">
        <v>49</v>
      </c>
      <c r="B83" s="19">
        <v>31</v>
      </c>
      <c r="C83" s="19">
        <v>51</v>
      </c>
      <c r="D83" s="19">
        <v>4</v>
      </c>
      <c r="E83" s="19">
        <v>8.5</v>
      </c>
      <c r="F83" s="19">
        <v>5.2</v>
      </c>
      <c r="G83" s="19">
        <v>2.4</v>
      </c>
      <c r="I83">
        <v>4</v>
      </c>
      <c r="J83">
        <v>3</v>
      </c>
      <c r="K83">
        <v>8.5</v>
      </c>
      <c r="L83">
        <v>4.3</v>
      </c>
      <c r="M83">
        <v>2.4</v>
      </c>
    </row>
    <row r="84" spans="1:13" x14ac:dyDescent="0.3">
      <c r="A84" s="19">
        <v>49</v>
      </c>
      <c r="B84" s="19">
        <v>32</v>
      </c>
      <c r="C84" s="19">
        <v>51</v>
      </c>
      <c r="D84" s="19">
        <v>4</v>
      </c>
      <c r="E84" s="19">
        <v>16.399999999999999</v>
      </c>
      <c r="F84" s="19">
        <v>6.5</v>
      </c>
      <c r="G84" s="19">
        <v>2</v>
      </c>
      <c r="I84">
        <v>31</v>
      </c>
      <c r="J84">
        <v>3</v>
      </c>
      <c r="K84">
        <v>10.8</v>
      </c>
      <c r="L84">
        <v>4.5</v>
      </c>
      <c r="M84">
        <v>1.5</v>
      </c>
    </row>
    <row r="85" spans="1:13" x14ac:dyDescent="0.3">
      <c r="A85" s="19">
        <v>49</v>
      </c>
      <c r="B85" s="19">
        <v>33</v>
      </c>
      <c r="C85" s="19">
        <v>6</v>
      </c>
      <c r="D85" s="19">
        <v>4</v>
      </c>
      <c r="E85" s="19">
        <v>20.399999999999999</v>
      </c>
      <c r="F85" s="19">
        <v>9.4</v>
      </c>
      <c r="G85" s="19">
        <v>5.5</v>
      </c>
      <c r="I85">
        <v>51</v>
      </c>
      <c r="J85">
        <v>3</v>
      </c>
      <c r="K85">
        <v>19.7</v>
      </c>
      <c r="L85">
        <v>6.5</v>
      </c>
      <c r="M85">
        <v>2.2000000000000002</v>
      </c>
    </row>
    <row r="86" spans="1:13" x14ac:dyDescent="0.3">
      <c r="A86" s="19">
        <v>49</v>
      </c>
      <c r="B86" s="19">
        <v>34</v>
      </c>
      <c r="C86" s="19">
        <v>2</v>
      </c>
      <c r="D86" s="19">
        <v>4</v>
      </c>
      <c r="E86" s="19">
        <v>14.6</v>
      </c>
      <c r="F86" s="19">
        <v>9</v>
      </c>
      <c r="G86" s="19">
        <v>7</v>
      </c>
      <c r="I86">
        <v>51</v>
      </c>
      <c r="J86">
        <v>3</v>
      </c>
      <c r="K86">
        <v>25.5</v>
      </c>
      <c r="L86">
        <v>6.7</v>
      </c>
      <c r="M86">
        <v>3</v>
      </c>
    </row>
    <row r="87" spans="1:13" x14ac:dyDescent="0.3">
      <c r="A87" s="19">
        <v>49</v>
      </c>
      <c r="B87" s="19">
        <v>35</v>
      </c>
      <c r="C87" s="19">
        <v>51</v>
      </c>
      <c r="D87" s="19">
        <v>4</v>
      </c>
      <c r="E87" s="19">
        <v>16.7</v>
      </c>
      <c r="F87" s="19">
        <v>10.199999999999999</v>
      </c>
      <c r="G87" s="19">
        <v>7</v>
      </c>
      <c r="I87">
        <v>3</v>
      </c>
      <c r="J87">
        <v>4</v>
      </c>
      <c r="K87">
        <v>32</v>
      </c>
      <c r="L87">
        <v>11.4</v>
      </c>
      <c r="M87">
        <v>7.5</v>
      </c>
    </row>
    <row r="88" spans="1:13" x14ac:dyDescent="0.3">
      <c r="A88" s="19">
        <v>49</v>
      </c>
      <c r="B88" s="19">
        <v>36</v>
      </c>
      <c r="C88" s="19">
        <v>51</v>
      </c>
      <c r="D88" s="19">
        <v>4</v>
      </c>
      <c r="E88" s="19">
        <v>15.4</v>
      </c>
      <c r="F88" s="19">
        <v>10</v>
      </c>
      <c r="G88" s="19">
        <v>7.4</v>
      </c>
      <c r="I88">
        <v>80</v>
      </c>
      <c r="J88">
        <v>3</v>
      </c>
      <c r="K88">
        <v>9.5</v>
      </c>
      <c r="L88">
        <v>3</v>
      </c>
      <c r="M88">
        <v>1.6</v>
      </c>
    </row>
    <row r="89" spans="1:13" x14ac:dyDescent="0.3">
      <c r="A89" s="19">
        <v>49</v>
      </c>
      <c r="B89" s="19">
        <v>37</v>
      </c>
      <c r="C89" s="19">
        <v>8</v>
      </c>
      <c r="D89" s="19">
        <v>4</v>
      </c>
      <c r="E89" s="19">
        <v>13.4</v>
      </c>
      <c r="F89" s="19">
        <v>7</v>
      </c>
      <c r="G89" s="19">
        <v>2.5</v>
      </c>
      <c r="I89">
        <v>80</v>
      </c>
      <c r="J89">
        <v>3</v>
      </c>
      <c r="K89">
        <v>9</v>
      </c>
      <c r="L89">
        <v>3.2</v>
      </c>
      <c r="M89">
        <v>1</v>
      </c>
    </row>
    <row r="90" spans="1:13" x14ac:dyDescent="0.3">
      <c r="A90" s="19">
        <v>49</v>
      </c>
      <c r="B90" s="19">
        <v>38</v>
      </c>
      <c r="C90" s="19">
        <v>51</v>
      </c>
      <c r="D90" s="19">
        <v>4</v>
      </c>
      <c r="E90" s="19">
        <v>13.4</v>
      </c>
      <c r="F90" s="19">
        <v>5.6</v>
      </c>
      <c r="G90" s="19">
        <v>3.4</v>
      </c>
      <c r="I90">
        <v>3</v>
      </c>
      <c r="J90">
        <v>3</v>
      </c>
      <c r="K90">
        <v>15</v>
      </c>
      <c r="L90">
        <v>8</v>
      </c>
      <c r="M90">
        <v>5</v>
      </c>
    </row>
    <row r="91" spans="1:13" x14ac:dyDescent="0.3">
      <c r="A91" s="19">
        <v>49</v>
      </c>
      <c r="B91" s="19">
        <v>39</v>
      </c>
      <c r="C91" s="19">
        <v>51</v>
      </c>
      <c r="D91" s="19">
        <v>4</v>
      </c>
      <c r="E91" s="19">
        <v>17.2</v>
      </c>
      <c r="F91" s="19">
        <v>7</v>
      </c>
      <c r="G91" s="19">
        <v>2.6</v>
      </c>
      <c r="I91">
        <v>51</v>
      </c>
      <c r="J91">
        <v>3</v>
      </c>
      <c r="K91">
        <v>14.5</v>
      </c>
      <c r="L91">
        <v>4.5999999999999996</v>
      </c>
      <c r="M91">
        <v>1.7</v>
      </c>
    </row>
    <row r="92" spans="1:13" x14ac:dyDescent="0.3">
      <c r="A92" s="19">
        <v>49</v>
      </c>
      <c r="B92" s="19">
        <v>40</v>
      </c>
      <c r="C92" s="19">
        <v>2</v>
      </c>
      <c r="D92" s="19">
        <v>4</v>
      </c>
      <c r="E92" s="19">
        <v>9.6</v>
      </c>
      <c r="F92" s="19">
        <v>7.8</v>
      </c>
      <c r="G92" s="19">
        <v>5</v>
      </c>
      <c r="I92">
        <v>3</v>
      </c>
      <c r="J92">
        <v>4</v>
      </c>
      <c r="K92">
        <v>29</v>
      </c>
      <c r="L92">
        <v>12.8</v>
      </c>
      <c r="M92">
        <v>7.8</v>
      </c>
    </row>
    <row r="93" spans="1:13" x14ac:dyDescent="0.3">
      <c r="A93" s="19">
        <v>49</v>
      </c>
      <c r="B93" s="19">
        <v>41</v>
      </c>
      <c r="C93" s="19">
        <v>2</v>
      </c>
      <c r="D93" s="19">
        <v>4</v>
      </c>
      <c r="E93" s="19">
        <v>13.4</v>
      </c>
      <c r="F93" s="19">
        <v>9</v>
      </c>
      <c r="G93" s="19">
        <v>5</v>
      </c>
      <c r="I93">
        <v>2</v>
      </c>
      <c r="J93">
        <v>5</v>
      </c>
      <c r="K93">
        <v>18</v>
      </c>
      <c r="L93">
        <v>8.9</v>
      </c>
      <c r="M93">
        <v>4.5</v>
      </c>
    </row>
    <row r="94" spans="1:13" x14ac:dyDescent="0.3">
      <c r="A94" s="19">
        <v>49</v>
      </c>
      <c r="B94" s="19">
        <v>42</v>
      </c>
      <c r="C94" s="19">
        <v>2</v>
      </c>
      <c r="D94" s="19">
        <v>4</v>
      </c>
      <c r="E94" s="19">
        <v>10</v>
      </c>
      <c r="F94" s="19">
        <v>6.4</v>
      </c>
      <c r="G94" s="19">
        <v>4</v>
      </c>
      <c r="I94">
        <v>2</v>
      </c>
      <c r="J94">
        <v>4</v>
      </c>
      <c r="K94">
        <v>19.5</v>
      </c>
      <c r="L94">
        <v>11</v>
      </c>
      <c r="M94">
        <v>5</v>
      </c>
    </row>
    <row r="95" spans="1:13" x14ac:dyDescent="0.3">
      <c r="A95" s="19">
        <v>49</v>
      </c>
      <c r="B95" s="19">
        <v>43</v>
      </c>
      <c r="C95" s="19">
        <v>2</v>
      </c>
      <c r="D95" s="19">
        <v>4</v>
      </c>
      <c r="E95" s="19">
        <v>9</v>
      </c>
      <c r="F95" s="19">
        <v>4.8</v>
      </c>
      <c r="G95" s="19">
        <v>2.5</v>
      </c>
      <c r="I95">
        <v>2</v>
      </c>
      <c r="J95">
        <v>3</v>
      </c>
      <c r="K95">
        <v>18</v>
      </c>
      <c r="L95">
        <v>4.4000000000000004</v>
      </c>
      <c r="M95">
        <v>1.3</v>
      </c>
    </row>
    <row r="96" spans="1:13" x14ac:dyDescent="0.3">
      <c r="A96" s="19">
        <v>49</v>
      </c>
      <c r="B96" s="19">
        <v>44</v>
      </c>
      <c r="C96" s="19">
        <v>2</v>
      </c>
      <c r="D96" s="19">
        <v>4</v>
      </c>
      <c r="E96" s="19">
        <v>20</v>
      </c>
      <c r="F96" s="19">
        <v>10.199999999999999</v>
      </c>
      <c r="G96" s="19">
        <v>7</v>
      </c>
      <c r="I96">
        <v>3</v>
      </c>
      <c r="J96">
        <v>1</v>
      </c>
      <c r="K96">
        <v>21</v>
      </c>
      <c r="L96">
        <v>13.8</v>
      </c>
      <c r="M96">
        <v>8.3000000000000007</v>
      </c>
    </row>
    <row r="97" spans="1:13" x14ac:dyDescent="0.3">
      <c r="A97" s="19">
        <v>49</v>
      </c>
      <c r="B97" s="19">
        <v>45</v>
      </c>
      <c r="C97" s="19">
        <v>2</v>
      </c>
      <c r="D97" s="19">
        <v>4</v>
      </c>
      <c r="E97" s="19">
        <v>15</v>
      </c>
      <c r="F97" s="19">
        <v>7.2</v>
      </c>
      <c r="G97" s="19">
        <v>5</v>
      </c>
      <c r="I97">
        <v>2</v>
      </c>
      <c r="J97">
        <v>4</v>
      </c>
      <c r="K97">
        <v>24</v>
      </c>
      <c r="L97">
        <v>13</v>
      </c>
      <c r="M97">
        <v>9.8000000000000007</v>
      </c>
    </row>
    <row r="98" spans="1:13" x14ac:dyDescent="0.3">
      <c r="A98" s="19">
        <v>49</v>
      </c>
      <c r="B98" s="19">
        <v>46</v>
      </c>
      <c r="C98" s="19">
        <v>51</v>
      </c>
      <c r="D98" s="19">
        <v>3</v>
      </c>
      <c r="E98" s="19">
        <v>16.8</v>
      </c>
      <c r="F98" s="19">
        <v>7</v>
      </c>
      <c r="G98" s="19">
        <v>2.5</v>
      </c>
      <c r="I98">
        <v>3</v>
      </c>
      <c r="J98">
        <v>4</v>
      </c>
      <c r="K98">
        <v>24.5</v>
      </c>
      <c r="L98">
        <v>11.6</v>
      </c>
      <c r="M98">
        <v>7.8</v>
      </c>
    </row>
    <row r="99" spans="1:13" x14ac:dyDescent="0.3">
      <c r="A99" s="19">
        <v>49</v>
      </c>
      <c r="B99" s="19">
        <v>47</v>
      </c>
      <c r="C99" s="19">
        <v>51</v>
      </c>
      <c r="D99" s="19">
        <v>3</v>
      </c>
      <c r="E99" s="19">
        <v>19.7</v>
      </c>
      <c r="F99" s="19">
        <v>8.1999999999999993</v>
      </c>
      <c r="G99" s="19">
        <v>2</v>
      </c>
      <c r="I99">
        <v>3</v>
      </c>
      <c r="J99">
        <v>4</v>
      </c>
      <c r="K99">
        <v>29</v>
      </c>
      <c r="L99">
        <v>12.9</v>
      </c>
      <c r="M99">
        <v>9.6</v>
      </c>
    </row>
    <row r="100" spans="1:13" x14ac:dyDescent="0.3">
      <c r="A100" s="19">
        <v>49</v>
      </c>
      <c r="B100" s="19">
        <v>48</v>
      </c>
      <c r="C100" s="19">
        <v>51</v>
      </c>
      <c r="D100" s="19">
        <v>3</v>
      </c>
      <c r="E100" s="19">
        <v>26.4</v>
      </c>
      <c r="F100" s="19">
        <v>8.6</v>
      </c>
      <c r="G100" s="19">
        <v>2</v>
      </c>
      <c r="I100">
        <v>4</v>
      </c>
      <c r="J100">
        <v>3</v>
      </c>
      <c r="K100">
        <v>15</v>
      </c>
      <c r="L100">
        <v>7.5</v>
      </c>
      <c r="M100">
        <v>2.5</v>
      </c>
    </row>
    <row r="101" spans="1:13" x14ac:dyDescent="0.3">
      <c r="A101" s="19">
        <v>49</v>
      </c>
      <c r="B101" s="19">
        <v>49</v>
      </c>
      <c r="C101" s="19">
        <v>2</v>
      </c>
      <c r="D101" s="19">
        <v>1</v>
      </c>
      <c r="E101" s="19">
        <v>44.5</v>
      </c>
      <c r="F101" s="19">
        <v>17.2</v>
      </c>
      <c r="G101" s="19">
        <v>9</v>
      </c>
      <c r="I101">
        <v>31</v>
      </c>
      <c r="J101">
        <v>3</v>
      </c>
      <c r="K101">
        <v>10.5</v>
      </c>
      <c r="L101">
        <v>4</v>
      </c>
      <c r="M101">
        <v>1.7</v>
      </c>
    </row>
    <row r="102" spans="1:13" x14ac:dyDescent="0.3">
      <c r="A102" s="19">
        <v>49</v>
      </c>
      <c r="B102" s="19">
        <v>50</v>
      </c>
      <c r="C102" s="19">
        <v>51</v>
      </c>
      <c r="D102" s="19">
        <v>4</v>
      </c>
      <c r="E102" s="19">
        <v>20.399999999999999</v>
      </c>
      <c r="F102" s="19">
        <v>7.4</v>
      </c>
      <c r="G102" s="19">
        <v>1.2</v>
      </c>
      <c r="I102">
        <v>4</v>
      </c>
      <c r="J102">
        <v>4</v>
      </c>
      <c r="K102">
        <v>18</v>
      </c>
      <c r="L102">
        <v>9.1</v>
      </c>
      <c r="M102">
        <v>1.8</v>
      </c>
    </row>
    <row r="103" spans="1:13" x14ac:dyDescent="0.3">
      <c r="A103" s="19">
        <v>49</v>
      </c>
      <c r="B103" s="19">
        <v>51</v>
      </c>
      <c r="C103" s="19">
        <v>2</v>
      </c>
      <c r="D103" s="19">
        <v>4</v>
      </c>
      <c r="E103" s="19">
        <v>9.6</v>
      </c>
      <c r="F103" s="19">
        <v>5</v>
      </c>
      <c r="G103" s="19">
        <v>3</v>
      </c>
      <c r="I103">
        <v>80</v>
      </c>
      <c r="J103">
        <v>3</v>
      </c>
      <c r="K103">
        <v>9.5</v>
      </c>
      <c r="L103">
        <v>3.5</v>
      </c>
      <c r="M103">
        <v>1</v>
      </c>
    </row>
    <row r="104" spans="1:13" x14ac:dyDescent="0.3">
      <c r="A104" s="19">
        <v>49</v>
      </c>
      <c r="B104" s="19">
        <v>52</v>
      </c>
      <c r="C104" s="19">
        <v>2</v>
      </c>
      <c r="D104" s="19">
        <v>4</v>
      </c>
      <c r="E104" s="19">
        <v>11</v>
      </c>
      <c r="F104" s="19">
        <v>7</v>
      </c>
      <c r="G104" s="19">
        <v>4</v>
      </c>
      <c r="I104">
        <v>80</v>
      </c>
      <c r="J104">
        <v>3</v>
      </c>
      <c r="K104">
        <v>14</v>
      </c>
      <c r="L104">
        <v>4</v>
      </c>
      <c r="M104">
        <v>1.6</v>
      </c>
    </row>
    <row r="105" spans="1:13" x14ac:dyDescent="0.3">
      <c r="A105" s="19">
        <v>49</v>
      </c>
      <c r="B105" s="19">
        <v>53</v>
      </c>
      <c r="C105" s="19">
        <v>2</v>
      </c>
      <c r="D105" s="19">
        <v>4</v>
      </c>
      <c r="E105" s="19">
        <v>9</v>
      </c>
      <c r="F105" s="19">
        <v>5</v>
      </c>
      <c r="G105" s="19">
        <v>3</v>
      </c>
      <c r="I105">
        <v>80</v>
      </c>
      <c r="J105">
        <v>3</v>
      </c>
      <c r="K105">
        <v>13.5</v>
      </c>
      <c r="L105">
        <v>3.5</v>
      </c>
      <c r="M105">
        <v>1.2</v>
      </c>
    </row>
    <row r="106" spans="1:13" x14ac:dyDescent="0.3">
      <c r="A106" s="19">
        <v>49</v>
      </c>
      <c r="B106" s="19">
        <v>54</v>
      </c>
      <c r="C106" s="19">
        <v>2</v>
      </c>
      <c r="D106" s="19">
        <v>4</v>
      </c>
      <c r="E106" s="19">
        <v>8.6999999999999993</v>
      </c>
      <c r="F106" s="19">
        <v>5.2</v>
      </c>
      <c r="G106" s="19">
        <v>3</v>
      </c>
      <c r="I106">
        <v>80</v>
      </c>
      <c r="J106">
        <v>3</v>
      </c>
      <c r="K106">
        <v>10</v>
      </c>
      <c r="L106">
        <v>3</v>
      </c>
      <c r="M106">
        <v>1.1000000000000001</v>
      </c>
    </row>
    <row r="107" spans="1:13" x14ac:dyDescent="0.3">
      <c r="A107" s="19">
        <v>49</v>
      </c>
      <c r="B107" s="19">
        <v>55</v>
      </c>
      <c r="C107" s="19">
        <v>2</v>
      </c>
      <c r="D107" s="19">
        <v>4</v>
      </c>
      <c r="E107" s="19">
        <v>8</v>
      </c>
      <c r="F107" s="19">
        <v>5.5</v>
      </c>
      <c r="G107" s="19">
        <v>3.4</v>
      </c>
      <c r="I107">
        <v>3</v>
      </c>
      <c r="J107">
        <v>4</v>
      </c>
      <c r="K107">
        <v>24.5</v>
      </c>
      <c r="L107">
        <v>13.5</v>
      </c>
      <c r="M107">
        <v>10</v>
      </c>
    </row>
    <row r="108" spans="1:13" x14ac:dyDescent="0.3">
      <c r="A108" s="19">
        <v>49</v>
      </c>
      <c r="B108" s="19">
        <v>56</v>
      </c>
      <c r="C108" s="19">
        <v>2</v>
      </c>
      <c r="D108" s="19">
        <v>4</v>
      </c>
      <c r="E108" s="19">
        <v>9.6</v>
      </c>
      <c r="F108" s="19">
        <v>5.5</v>
      </c>
      <c r="G108" s="19">
        <v>2.2000000000000002</v>
      </c>
      <c r="I108">
        <v>3</v>
      </c>
      <c r="J108">
        <v>4</v>
      </c>
      <c r="K108">
        <v>32.200000000000003</v>
      </c>
      <c r="L108">
        <v>13.8</v>
      </c>
      <c r="M108">
        <v>10.4</v>
      </c>
    </row>
    <row r="109" spans="1:13" x14ac:dyDescent="0.3">
      <c r="A109" s="19">
        <v>49</v>
      </c>
      <c r="B109" s="19">
        <v>57</v>
      </c>
      <c r="C109" s="19">
        <v>51</v>
      </c>
      <c r="D109" s="19">
        <v>4</v>
      </c>
      <c r="E109" s="19">
        <v>20.100000000000001</v>
      </c>
      <c r="F109" s="19">
        <v>7.5</v>
      </c>
      <c r="G109" s="19">
        <v>2</v>
      </c>
      <c r="I109">
        <v>51</v>
      </c>
      <c r="J109">
        <v>3</v>
      </c>
      <c r="K109">
        <v>11.5</v>
      </c>
      <c r="L109">
        <v>4.2</v>
      </c>
      <c r="M109">
        <v>2.2999999999999998</v>
      </c>
    </row>
    <row r="110" spans="1:13" x14ac:dyDescent="0.3">
      <c r="A110" s="19">
        <v>49</v>
      </c>
      <c r="B110" s="19">
        <v>58</v>
      </c>
      <c r="C110" s="19">
        <v>51</v>
      </c>
      <c r="D110" s="19">
        <v>4</v>
      </c>
      <c r="E110" s="19">
        <v>16.5</v>
      </c>
      <c r="F110" s="19">
        <v>7.6</v>
      </c>
      <c r="G110" s="19">
        <v>4</v>
      </c>
      <c r="I110">
        <v>51</v>
      </c>
      <c r="J110">
        <v>3</v>
      </c>
      <c r="K110">
        <v>13</v>
      </c>
      <c r="L110">
        <v>4.5</v>
      </c>
      <c r="M110">
        <v>2.5</v>
      </c>
    </row>
    <row r="111" spans="1:13" x14ac:dyDescent="0.3">
      <c r="A111" s="19">
        <v>49</v>
      </c>
      <c r="B111" s="19">
        <v>59</v>
      </c>
      <c r="C111" s="19">
        <v>31</v>
      </c>
      <c r="D111" s="19">
        <v>4</v>
      </c>
      <c r="E111" s="19">
        <v>14.7</v>
      </c>
      <c r="F111" s="19">
        <v>6.4</v>
      </c>
      <c r="G111" s="19">
        <v>1.4</v>
      </c>
      <c r="I111">
        <v>3</v>
      </c>
      <c r="J111">
        <v>4</v>
      </c>
      <c r="K111">
        <v>27</v>
      </c>
      <c r="L111">
        <v>13.8</v>
      </c>
      <c r="M111">
        <v>8.6</v>
      </c>
    </row>
    <row r="112" spans="1:13" x14ac:dyDescent="0.3">
      <c r="A112" s="19">
        <v>49</v>
      </c>
      <c r="B112" s="19">
        <v>60</v>
      </c>
      <c r="C112" s="19">
        <v>51</v>
      </c>
      <c r="D112" s="19">
        <v>3</v>
      </c>
      <c r="E112" s="19">
        <v>9.6</v>
      </c>
      <c r="F112" s="19">
        <v>5</v>
      </c>
      <c r="G112" s="19">
        <v>3</v>
      </c>
      <c r="I112">
        <v>4</v>
      </c>
      <c r="J112">
        <v>4</v>
      </c>
      <c r="K112">
        <v>24</v>
      </c>
      <c r="L112">
        <v>10.4</v>
      </c>
      <c r="M112">
        <v>2</v>
      </c>
    </row>
    <row r="113" spans="1:13" x14ac:dyDescent="0.3">
      <c r="A113" s="19">
        <v>49</v>
      </c>
      <c r="B113" s="19">
        <v>61</v>
      </c>
      <c r="C113" s="19">
        <v>105</v>
      </c>
      <c r="D113" s="19">
        <v>4</v>
      </c>
      <c r="E113" s="19">
        <v>20.2</v>
      </c>
      <c r="F113" s="19">
        <v>6</v>
      </c>
      <c r="G113" s="19">
        <v>1.3</v>
      </c>
      <c r="I113">
        <v>51</v>
      </c>
      <c r="J113">
        <v>3</v>
      </c>
      <c r="K113">
        <v>10</v>
      </c>
      <c r="L113">
        <v>4</v>
      </c>
      <c r="M113">
        <v>1.6</v>
      </c>
    </row>
    <row r="114" spans="1:13" x14ac:dyDescent="0.3">
      <c r="A114" s="19">
        <v>49</v>
      </c>
      <c r="B114" s="19">
        <v>62</v>
      </c>
      <c r="C114" s="19">
        <v>105</v>
      </c>
      <c r="D114" s="19">
        <v>4</v>
      </c>
      <c r="E114" s="19">
        <v>18.7</v>
      </c>
      <c r="F114" s="19">
        <v>6</v>
      </c>
      <c r="G114" s="19">
        <v>1.7</v>
      </c>
      <c r="I114">
        <v>3</v>
      </c>
      <c r="J114">
        <v>1</v>
      </c>
      <c r="K114">
        <v>37</v>
      </c>
      <c r="L114">
        <v>14.2</v>
      </c>
      <c r="M114">
        <v>10.4</v>
      </c>
    </row>
    <row r="115" spans="1:13" x14ac:dyDescent="0.3">
      <c r="A115" s="19">
        <v>49</v>
      </c>
      <c r="B115" s="19">
        <v>63</v>
      </c>
      <c r="C115" s="19">
        <v>105</v>
      </c>
      <c r="D115" s="19">
        <v>4</v>
      </c>
      <c r="E115" s="19">
        <v>13</v>
      </c>
      <c r="F115" s="19">
        <v>6</v>
      </c>
      <c r="G115" s="19">
        <v>3</v>
      </c>
      <c r="I115">
        <v>51</v>
      </c>
      <c r="J115">
        <v>3</v>
      </c>
      <c r="K115">
        <v>8</v>
      </c>
      <c r="L115">
        <v>3.5</v>
      </c>
      <c r="M115">
        <v>1.2</v>
      </c>
    </row>
    <row r="116" spans="1:13" x14ac:dyDescent="0.3">
      <c r="A116" s="19">
        <v>49</v>
      </c>
      <c r="B116" s="19">
        <v>64</v>
      </c>
      <c r="C116" s="19">
        <v>105</v>
      </c>
      <c r="D116" s="19">
        <v>4</v>
      </c>
      <c r="E116" s="19">
        <v>17.5</v>
      </c>
      <c r="F116" s="19">
        <v>6.2</v>
      </c>
      <c r="G116" s="19">
        <v>3.5</v>
      </c>
      <c r="I116">
        <v>51</v>
      </c>
      <c r="J116">
        <v>3</v>
      </c>
      <c r="K116">
        <v>20.5</v>
      </c>
      <c r="L116">
        <v>5</v>
      </c>
      <c r="M116">
        <v>2.5</v>
      </c>
    </row>
    <row r="117" spans="1:13" x14ac:dyDescent="0.3">
      <c r="A117" s="19">
        <v>49</v>
      </c>
      <c r="B117" s="19">
        <v>65</v>
      </c>
      <c r="C117" s="19">
        <v>51</v>
      </c>
      <c r="D117" s="19">
        <v>4</v>
      </c>
      <c r="E117" s="19">
        <v>34.200000000000003</v>
      </c>
      <c r="F117" s="19">
        <v>8.1999999999999993</v>
      </c>
      <c r="G117" s="19">
        <v>3</v>
      </c>
      <c r="I117">
        <v>31</v>
      </c>
      <c r="J117">
        <v>5</v>
      </c>
      <c r="K117">
        <v>10</v>
      </c>
      <c r="L117">
        <v>3.8</v>
      </c>
      <c r="M117">
        <v>0.6</v>
      </c>
    </row>
    <row r="118" spans="1:13" x14ac:dyDescent="0.3">
      <c r="A118" s="19">
        <v>49</v>
      </c>
      <c r="B118" s="19">
        <v>66</v>
      </c>
      <c r="C118" s="19">
        <v>31</v>
      </c>
      <c r="D118" s="19">
        <v>4</v>
      </c>
      <c r="E118" s="19">
        <v>15.7</v>
      </c>
      <c r="F118" s="19">
        <v>7.6</v>
      </c>
      <c r="G118" s="19">
        <v>1</v>
      </c>
      <c r="I118">
        <v>31</v>
      </c>
      <c r="J118">
        <v>3</v>
      </c>
      <c r="K118">
        <v>10</v>
      </c>
      <c r="L118">
        <v>4.5999999999999996</v>
      </c>
      <c r="M118">
        <v>0.2</v>
      </c>
    </row>
    <row r="119" spans="1:13" x14ac:dyDescent="0.3">
      <c r="A119" s="19">
        <v>49</v>
      </c>
      <c r="B119" s="19">
        <v>67</v>
      </c>
      <c r="C119" s="19">
        <v>51</v>
      </c>
      <c r="D119" s="19">
        <v>4</v>
      </c>
      <c r="E119" s="19">
        <v>14.6</v>
      </c>
      <c r="F119" s="19">
        <v>7.4</v>
      </c>
      <c r="G119" s="19">
        <v>2.4</v>
      </c>
      <c r="I119">
        <v>31</v>
      </c>
      <c r="J119">
        <v>3</v>
      </c>
      <c r="K119">
        <v>9</v>
      </c>
      <c r="L119">
        <v>4.4000000000000004</v>
      </c>
      <c r="M119">
        <v>0.2</v>
      </c>
    </row>
    <row r="120" spans="1:13" x14ac:dyDescent="0.3">
      <c r="A120" s="19">
        <v>49</v>
      </c>
      <c r="B120" s="19">
        <v>68</v>
      </c>
      <c r="C120" s="19">
        <v>51</v>
      </c>
      <c r="D120" s="19">
        <v>7</v>
      </c>
      <c r="E120" s="19">
        <v>13.6</v>
      </c>
      <c r="F120" s="19">
        <v>6</v>
      </c>
      <c r="G120" s="19">
        <v>0</v>
      </c>
      <c r="I120">
        <v>2</v>
      </c>
      <c r="J120">
        <v>1</v>
      </c>
      <c r="K120">
        <v>32</v>
      </c>
      <c r="L120">
        <v>12</v>
      </c>
      <c r="M120">
        <v>6</v>
      </c>
    </row>
    <row r="121" spans="1:13" x14ac:dyDescent="0.3">
      <c r="A121" s="19">
        <v>49</v>
      </c>
      <c r="B121" s="19">
        <v>69</v>
      </c>
      <c r="C121" s="19">
        <v>51</v>
      </c>
      <c r="D121" s="19">
        <v>4</v>
      </c>
      <c r="E121" s="19">
        <v>11.4</v>
      </c>
      <c r="F121" s="19">
        <v>7.6</v>
      </c>
      <c r="G121" s="19">
        <v>2.5</v>
      </c>
      <c r="I121">
        <v>31</v>
      </c>
      <c r="J121">
        <v>3</v>
      </c>
      <c r="K121">
        <v>8.5</v>
      </c>
      <c r="L121">
        <v>4</v>
      </c>
      <c r="M121">
        <v>2.2000000000000002</v>
      </c>
    </row>
    <row r="122" spans="1:13" x14ac:dyDescent="0.3">
      <c r="A122" s="19">
        <v>49</v>
      </c>
      <c r="B122" s="19">
        <v>70</v>
      </c>
      <c r="C122" s="19">
        <v>51</v>
      </c>
      <c r="D122" s="19">
        <v>4</v>
      </c>
      <c r="E122" s="19">
        <v>14.7</v>
      </c>
      <c r="F122" s="19">
        <v>9.1999999999999993</v>
      </c>
      <c r="G122" s="19">
        <v>1.4</v>
      </c>
      <c r="I122">
        <v>6</v>
      </c>
      <c r="J122">
        <v>4</v>
      </c>
      <c r="K122">
        <v>7.5</v>
      </c>
      <c r="L122">
        <v>4.5999999999999996</v>
      </c>
      <c r="M122">
        <v>2.4</v>
      </c>
    </row>
    <row r="123" spans="1:13" x14ac:dyDescent="0.3">
      <c r="A123" s="19">
        <v>49</v>
      </c>
      <c r="B123" s="19">
        <v>71</v>
      </c>
      <c r="C123" s="19">
        <v>51</v>
      </c>
      <c r="D123" s="19">
        <v>7</v>
      </c>
      <c r="E123" s="19">
        <v>21.6</v>
      </c>
      <c r="F123" s="19">
        <v>8</v>
      </c>
      <c r="G123" s="19">
        <v>0</v>
      </c>
      <c r="I123">
        <v>80</v>
      </c>
      <c r="J123">
        <v>3</v>
      </c>
      <c r="K123">
        <v>8.5</v>
      </c>
      <c r="L123">
        <v>3.2</v>
      </c>
      <c r="M123">
        <v>1</v>
      </c>
    </row>
    <row r="124" spans="1:13" x14ac:dyDescent="0.3">
      <c r="A124" s="19">
        <v>49</v>
      </c>
      <c r="B124" s="19">
        <v>72</v>
      </c>
      <c r="C124" s="19">
        <v>2</v>
      </c>
      <c r="D124" s="19">
        <v>1</v>
      </c>
      <c r="E124" s="19">
        <v>30.1</v>
      </c>
      <c r="F124" s="19">
        <v>17.399999999999999</v>
      </c>
      <c r="G124" s="19">
        <v>10.199999999999999</v>
      </c>
      <c r="I124">
        <v>80</v>
      </c>
      <c r="J124">
        <v>5</v>
      </c>
      <c r="K124">
        <v>7.5</v>
      </c>
      <c r="L124">
        <v>3.2</v>
      </c>
      <c r="M124">
        <v>1.6</v>
      </c>
    </row>
    <row r="125" spans="1:13" x14ac:dyDescent="0.3">
      <c r="A125" s="19">
        <v>49</v>
      </c>
      <c r="B125" s="19">
        <v>73</v>
      </c>
      <c r="C125" s="19">
        <v>2</v>
      </c>
      <c r="D125" s="19">
        <v>4</v>
      </c>
      <c r="E125" s="19">
        <v>27.4</v>
      </c>
      <c r="F125" s="19">
        <v>13.4</v>
      </c>
      <c r="G125" s="19">
        <v>10</v>
      </c>
      <c r="I125">
        <v>80</v>
      </c>
      <c r="J125">
        <v>3</v>
      </c>
      <c r="K125">
        <v>7.5</v>
      </c>
      <c r="L125">
        <v>2.6</v>
      </c>
      <c r="M125">
        <v>0.4</v>
      </c>
    </row>
    <row r="126" spans="1:13" x14ac:dyDescent="0.3">
      <c r="A126" s="19">
        <v>49</v>
      </c>
      <c r="B126" s="19">
        <v>74</v>
      </c>
      <c r="C126" s="19">
        <v>51</v>
      </c>
      <c r="D126" s="19">
        <v>7</v>
      </c>
      <c r="E126" s="19">
        <v>10.199999999999999</v>
      </c>
      <c r="F126" s="19">
        <v>4</v>
      </c>
      <c r="G126" s="19">
        <v>0</v>
      </c>
      <c r="I126">
        <v>6</v>
      </c>
      <c r="J126">
        <v>3</v>
      </c>
      <c r="K126">
        <v>7.5</v>
      </c>
      <c r="L126">
        <v>2.4</v>
      </c>
      <c r="M126">
        <v>1.6</v>
      </c>
    </row>
    <row r="127" spans="1:13" x14ac:dyDescent="0.3">
      <c r="A127" s="19">
        <v>49</v>
      </c>
      <c r="B127" s="19">
        <v>75</v>
      </c>
      <c r="C127" s="19">
        <v>51</v>
      </c>
      <c r="D127" s="19">
        <v>4</v>
      </c>
      <c r="E127" s="19">
        <v>25.4</v>
      </c>
      <c r="F127" s="19">
        <v>8</v>
      </c>
      <c r="G127" s="19">
        <v>2.2000000000000002</v>
      </c>
      <c r="I127">
        <v>80</v>
      </c>
      <c r="J127">
        <v>4</v>
      </c>
      <c r="K127">
        <v>7.5</v>
      </c>
      <c r="L127">
        <v>2.6</v>
      </c>
      <c r="M127">
        <v>1.4</v>
      </c>
    </row>
    <row r="128" spans="1:13" x14ac:dyDescent="0.3">
      <c r="A128" s="19">
        <v>49</v>
      </c>
      <c r="B128" s="19">
        <v>76</v>
      </c>
      <c r="C128" s="19">
        <v>51</v>
      </c>
      <c r="D128" s="19">
        <v>7</v>
      </c>
      <c r="E128" s="19">
        <v>8</v>
      </c>
      <c r="F128" s="19">
        <v>3</v>
      </c>
      <c r="G128" s="19">
        <v>0</v>
      </c>
      <c r="I128">
        <v>51</v>
      </c>
      <c r="J128">
        <v>5</v>
      </c>
      <c r="K128">
        <v>8.5</v>
      </c>
      <c r="L128">
        <v>3.4</v>
      </c>
      <c r="M128">
        <v>1</v>
      </c>
    </row>
    <row r="129" spans="1:13" x14ac:dyDescent="0.3">
      <c r="A129" s="19">
        <v>49</v>
      </c>
      <c r="B129" s="19">
        <v>77</v>
      </c>
      <c r="C129" s="19">
        <v>51</v>
      </c>
      <c r="D129" s="19">
        <v>9</v>
      </c>
      <c r="E129" s="19">
        <v>20</v>
      </c>
      <c r="F129" s="19">
        <v>0.22</v>
      </c>
      <c r="G129" s="19">
        <v>0</v>
      </c>
      <c r="I129">
        <v>31</v>
      </c>
      <c r="J129">
        <v>4</v>
      </c>
      <c r="K129">
        <v>7.5</v>
      </c>
      <c r="L129">
        <v>2.8</v>
      </c>
      <c r="M129">
        <v>1.6</v>
      </c>
    </row>
    <row r="130" spans="1:13" x14ac:dyDescent="0.3">
      <c r="A130" s="19">
        <v>50</v>
      </c>
      <c r="B130" s="19">
        <v>1</v>
      </c>
      <c r="C130" s="19">
        <v>6</v>
      </c>
      <c r="D130" s="19">
        <v>4</v>
      </c>
      <c r="E130" s="19">
        <v>29</v>
      </c>
      <c r="F130" s="19">
        <v>12.4</v>
      </c>
      <c r="G130" s="19">
        <v>2.4</v>
      </c>
      <c r="I130">
        <v>31</v>
      </c>
      <c r="J130">
        <v>3</v>
      </c>
      <c r="K130">
        <v>7.5</v>
      </c>
      <c r="L130">
        <v>1.8</v>
      </c>
      <c r="M130">
        <v>1.2</v>
      </c>
    </row>
    <row r="131" spans="1:13" x14ac:dyDescent="0.3">
      <c r="A131" s="19">
        <v>50</v>
      </c>
      <c r="B131" s="19">
        <v>2</v>
      </c>
      <c r="C131" s="19">
        <v>6</v>
      </c>
      <c r="D131" s="19">
        <v>1</v>
      </c>
      <c r="E131" s="19">
        <v>30</v>
      </c>
      <c r="F131" s="19">
        <v>17.600000000000001</v>
      </c>
      <c r="G131" s="19">
        <v>9.1999999999999993</v>
      </c>
      <c r="I131">
        <v>80</v>
      </c>
      <c r="J131">
        <v>1</v>
      </c>
      <c r="K131">
        <v>10</v>
      </c>
      <c r="L131">
        <v>3</v>
      </c>
      <c r="M131">
        <v>1.4</v>
      </c>
    </row>
    <row r="132" spans="1:13" x14ac:dyDescent="0.3">
      <c r="A132" s="19">
        <v>50</v>
      </c>
      <c r="B132" s="19">
        <v>3</v>
      </c>
      <c r="C132" s="19">
        <v>6</v>
      </c>
      <c r="D132" s="19">
        <v>3</v>
      </c>
      <c r="E132" s="19">
        <v>16</v>
      </c>
      <c r="F132" s="19">
        <v>9</v>
      </c>
      <c r="G132" s="19">
        <v>2.2000000000000002</v>
      </c>
      <c r="I132">
        <v>51</v>
      </c>
      <c r="J132">
        <v>7</v>
      </c>
      <c r="K132">
        <v>7.5</v>
      </c>
      <c r="L132">
        <v>2.4</v>
      </c>
      <c r="M132">
        <v>1</v>
      </c>
    </row>
    <row r="133" spans="1:13" x14ac:dyDescent="0.3">
      <c r="A133" s="19">
        <v>50</v>
      </c>
      <c r="B133" s="19">
        <v>4</v>
      </c>
      <c r="C133" s="19">
        <v>6</v>
      </c>
      <c r="D133" s="19">
        <v>9</v>
      </c>
      <c r="E133" s="19">
        <v>36</v>
      </c>
      <c r="F133" s="19">
        <v>0.28000000000000003</v>
      </c>
      <c r="G133" s="19">
        <v>0</v>
      </c>
      <c r="I133">
        <v>31</v>
      </c>
      <c r="J133">
        <v>3</v>
      </c>
      <c r="K133">
        <v>7.5</v>
      </c>
      <c r="L133">
        <v>3</v>
      </c>
      <c r="M133">
        <v>0.3</v>
      </c>
    </row>
    <row r="134" spans="1:13" x14ac:dyDescent="0.3">
      <c r="A134" s="19">
        <v>50</v>
      </c>
      <c r="B134" s="19">
        <v>5</v>
      </c>
      <c r="C134" s="19">
        <v>6</v>
      </c>
      <c r="D134" s="19">
        <v>4</v>
      </c>
      <c r="E134" s="19">
        <v>34</v>
      </c>
      <c r="F134" s="19">
        <v>16</v>
      </c>
      <c r="G134" s="19">
        <v>4.4000000000000004</v>
      </c>
      <c r="I134">
        <v>31</v>
      </c>
      <c r="J134">
        <v>1</v>
      </c>
      <c r="K134">
        <v>8</v>
      </c>
      <c r="L134">
        <v>3.6</v>
      </c>
      <c r="M134">
        <v>0.6</v>
      </c>
    </row>
    <row r="135" spans="1:13" x14ac:dyDescent="0.3">
      <c r="A135" s="19">
        <v>50</v>
      </c>
      <c r="B135" s="19">
        <v>6</v>
      </c>
      <c r="C135" s="19">
        <v>6</v>
      </c>
      <c r="D135" s="19">
        <v>5</v>
      </c>
      <c r="E135" s="19">
        <v>27</v>
      </c>
      <c r="F135" s="19">
        <v>15.6</v>
      </c>
      <c r="G135" s="19">
        <v>5.4</v>
      </c>
      <c r="I135">
        <v>80</v>
      </c>
      <c r="J135">
        <v>3</v>
      </c>
      <c r="K135">
        <v>7.5</v>
      </c>
      <c r="L135">
        <v>2</v>
      </c>
      <c r="M135">
        <v>0.6</v>
      </c>
    </row>
    <row r="136" spans="1:13" x14ac:dyDescent="0.3">
      <c r="A136" s="19">
        <v>50</v>
      </c>
      <c r="B136" s="19">
        <v>7</v>
      </c>
      <c r="C136" s="19">
        <v>51</v>
      </c>
      <c r="D136" s="19">
        <v>3</v>
      </c>
      <c r="E136" s="19">
        <v>8.4</v>
      </c>
      <c r="F136" s="19">
        <v>4.8</v>
      </c>
      <c r="G136" s="19">
        <v>1.3</v>
      </c>
      <c r="I136">
        <v>31</v>
      </c>
      <c r="J136">
        <v>5</v>
      </c>
      <c r="K136">
        <v>8</v>
      </c>
      <c r="L136">
        <v>3.2</v>
      </c>
      <c r="M136">
        <v>0.3</v>
      </c>
    </row>
    <row r="137" spans="1:13" x14ac:dyDescent="0.3">
      <c r="A137" s="19">
        <v>50</v>
      </c>
      <c r="B137" s="19">
        <v>8</v>
      </c>
      <c r="C137" s="19">
        <v>6</v>
      </c>
      <c r="D137" s="19">
        <v>9</v>
      </c>
      <c r="E137" s="19">
        <v>31</v>
      </c>
      <c r="F137" s="19">
        <v>0.28000000000000003</v>
      </c>
      <c r="G137" s="19">
        <v>0</v>
      </c>
      <c r="I137">
        <v>8</v>
      </c>
      <c r="J137">
        <v>3</v>
      </c>
      <c r="K137">
        <v>7.5</v>
      </c>
      <c r="L137">
        <v>4.4000000000000004</v>
      </c>
      <c r="M137">
        <v>2.6</v>
      </c>
    </row>
    <row r="138" spans="1:13" x14ac:dyDescent="0.3">
      <c r="A138" s="19">
        <v>50</v>
      </c>
      <c r="B138" s="19">
        <v>9</v>
      </c>
      <c r="C138" s="19">
        <v>6</v>
      </c>
      <c r="D138" s="19">
        <v>7</v>
      </c>
      <c r="E138" s="19">
        <v>31</v>
      </c>
      <c r="F138" s="19">
        <v>3</v>
      </c>
      <c r="G138" s="19">
        <v>0</v>
      </c>
      <c r="I138">
        <v>51</v>
      </c>
      <c r="J138">
        <v>3</v>
      </c>
      <c r="K138">
        <v>9.5</v>
      </c>
      <c r="L138">
        <v>4</v>
      </c>
      <c r="M138">
        <v>1.6</v>
      </c>
    </row>
    <row r="139" spans="1:13" x14ac:dyDescent="0.3">
      <c r="A139" s="19">
        <v>50</v>
      </c>
      <c r="B139" s="19">
        <v>10</v>
      </c>
      <c r="C139" s="19">
        <v>6</v>
      </c>
      <c r="D139" s="19">
        <v>3</v>
      </c>
      <c r="E139" s="19">
        <v>7.5</v>
      </c>
      <c r="F139" s="19">
        <v>3</v>
      </c>
      <c r="G139" s="19">
        <v>1.4</v>
      </c>
      <c r="I139">
        <v>51</v>
      </c>
      <c r="J139">
        <v>5</v>
      </c>
      <c r="K139">
        <v>20</v>
      </c>
      <c r="L139">
        <v>7.8</v>
      </c>
      <c r="M139">
        <v>1.8</v>
      </c>
    </row>
    <row r="140" spans="1:13" x14ac:dyDescent="0.3">
      <c r="A140" s="19">
        <v>50</v>
      </c>
      <c r="B140" s="19">
        <v>11</v>
      </c>
      <c r="C140" s="19">
        <v>6</v>
      </c>
      <c r="D140" s="19">
        <v>5</v>
      </c>
      <c r="E140" s="19">
        <v>12</v>
      </c>
      <c r="F140" s="19">
        <v>5.8</v>
      </c>
      <c r="G140" s="19">
        <v>2.4</v>
      </c>
      <c r="I140">
        <v>2</v>
      </c>
      <c r="J140">
        <v>1</v>
      </c>
      <c r="K140">
        <v>59.3</v>
      </c>
      <c r="L140">
        <v>26</v>
      </c>
      <c r="M140">
        <v>10</v>
      </c>
    </row>
    <row r="141" spans="1:13" x14ac:dyDescent="0.3">
      <c r="A141" s="19">
        <v>50</v>
      </c>
      <c r="B141" s="19">
        <v>12</v>
      </c>
      <c r="C141" s="19">
        <v>6</v>
      </c>
      <c r="D141" s="19">
        <v>3</v>
      </c>
      <c r="E141" s="19">
        <v>8</v>
      </c>
      <c r="F141" s="19">
        <v>3.2</v>
      </c>
      <c r="G141" s="19">
        <v>1.6</v>
      </c>
      <c r="I141">
        <v>8</v>
      </c>
      <c r="J141">
        <v>4</v>
      </c>
      <c r="K141">
        <v>10</v>
      </c>
      <c r="L141">
        <v>8</v>
      </c>
      <c r="M141">
        <v>2.8</v>
      </c>
    </row>
    <row r="142" spans="1:13" x14ac:dyDescent="0.3">
      <c r="A142" s="19">
        <v>50</v>
      </c>
      <c r="B142" s="19">
        <v>13</v>
      </c>
      <c r="C142" s="19">
        <v>6</v>
      </c>
      <c r="D142" s="19">
        <v>5</v>
      </c>
      <c r="E142" s="19">
        <v>12.5</v>
      </c>
      <c r="F142" s="19">
        <v>6</v>
      </c>
      <c r="G142" s="19">
        <v>3.6</v>
      </c>
      <c r="I142">
        <v>31</v>
      </c>
      <c r="J142">
        <v>5</v>
      </c>
      <c r="K142">
        <v>9.8000000000000007</v>
      </c>
      <c r="L142">
        <v>4.8</v>
      </c>
      <c r="M142">
        <v>1.6</v>
      </c>
    </row>
    <row r="143" spans="1:13" x14ac:dyDescent="0.3">
      <c r="A143" s="19">
        <v>50</v>
      </c>
      <c r="B143" s="19">
        <v>14</v>
      </c>
      <c r="C143" s="19">
        <v>6</v>
      </c>
      <c r="D143" s="19">
        <v>1</v>
      </c>
      <c r="E143" s="19">
        <v>55.5</v>
      </c>
      <c r="F143" s="19">
        <v>19</v>
      </c>
      <c r="G143" s="19">
        <v>4.5</v>
      </c>
      <c r="I143">
        <v>31</v>
      </c>
      <c r="J143">
        <v>2</v>
      </c>
      <c r="K143">
        <v>9</v>
      </c>
      <c r="L143">
        <v>3.8</v>
      </c>
      <c r="M143">
        <v>1</v>
      </c>
    </row>
    <row r="144" spans="1:13" x14ac:dyDescent="0.3">
      <c r="A144" s="19">
        <v>50</v>
      </c>
      <c r="B144" s="19">
        <v>15</v>
      </c>
      <c r="C144" s="19">
        <v>6</v>
      </c>
      <c r="D144" s="19">
        <v>3</v>
      </c>
      <c r="E144" s="19">
        <v>7.5</v>
      </c>
      <c r="F144" s="19">
        <v>3.6</v>
      </c>
      <c r="G144" s="19">
        <v>1.8</v>
      </c>
      <c r="I144">
        <v>31</v>
      </c>
      <c r="J144">
        <v>5</v>
      </c>
      <c r="K144">
        <v>7.5</v>
      </c>
      <c r="L144">
        <v>3.2</v>
      </c>
      <c r="M144">
        <v>0.4</v>
      </c>
    </row>
    <row r="145" spans="1:13" x14ac:dyDescent="0.3">
      <c r="A145" s="19">
        <v>50</v>
      </c>
      <c r="B145" s="19">
        <v>16</v>
      </c>
      <c r="C145" s="19">
        <v>6</v>
      </c>
      <c r="D145" s="19">
        <v>3</v>
      </c>
      <c r="E145" s="19">
        <v>7.5</v>
      </c>
      <c r="F145" s="19">
        <v>2.4</v>
      </c>
      <c r="G145" s="19">
        <v>1.4</v>
      </c>
      <c r="I145">
        <v>31</v>
      </c>
      <c r="J145">
        <v>2</v>
      </c>
      <c r="K145">
        <v>8.5</v>
      </c>
      <c r="L145">
        <v>4.8</v>
      </c>
      <c r="M145">
        <v>1</v>
      </c>
    </row>
    <row r="146" spans="1:13" x14ac:dyDescent="0.3">
      <c r="A146" s="19">
        <v>50</v>
      </c>
      <c r="B146" s="19">
        <v>17</v>
      </c>
      <c r="C146" s="19">
        <v>31</v>
      </c>
      <c r="D146" s="19">
        <v>5</v>
      </c>
      <c r="E146" s="19">
        <v>10</v>
      </c>
      <c r="F146" s="19">
        <v>4.5999999999999996</v>
      </c>
      <c r="G146" s="19">
        <v>1.4</v>
      </c>
      <c r="I146">
        <v>31</v>
      </c>
      <c r="J146">
        <v>3</v>
      </c>
      <c r="K146">
        <v>7.5</v>
      </c>
      <c r="L146">
        <v>3.6</v>
      </c>
      <c r="M146">
        <v>1.6</v>
      </c>
    </row>
    <row r="147" spans="1:13" x14ac:dyDescent="0.3">
      <c r="A147" s="19">
        <v>50</v>
      </c>
      <c r="B147" s="19">
        <v>18</v>
      </c>
      <c r="C147" s="19">
        <v>31</v>
      </c>
      <c r="D147" s="19">
        <v>3</v>
      </c>
      <c r="E147" s="19">
        <v>9</v>
      </c>
      <c r="F147" s="19">
        <v>4</v>
      </c>
      <c r="G147" s="19">
        <v>1.8</v>
      </c>
      <c r="I147">
        <v>4</v>
      </c>
      <c r="J147">
        <v>3</v>
      </c>
      <c r="K147">
        <v>11.5</v>
      </c>
      <c r="L147">
        <v>4.8</v>
      </c>
      <c r="M147">
        <v>1.6</v>
      </c>
    </row>
    <row r="148" spans="1:13" x14ac:dyDescent="0.3">
      <c r="A148" s="19">
        <v>50</v>
      </c>
      <c r="B148" s="19">
        <v>19</v>
      </c>
      <c r="C148" s="19">
        <v>31</v>
      </c>
      <c r="D148" s="19">
        <v>4</v>
      </c>
      <c r="E148" s="19">
        <v>8.8000000000000007</v>
      </c>
      <c r="F148" s="19">
        <v>5.4</v>
      </c>
      <c r="G148" s="19">
        <v>1.4</v>
      </c>
      <c r="I148">
        <v>4</v>
      </c>
      <c r="J148">
        <v>3</v>
      </c>
      <c r="K148">
        <v>21.2</v>
      </c>
      <c r="L148">
        <v>6.7</v>
      </c>
      <c r="M148">
        <v>1.8</v>
      </c>
    </row>
    <row r="149" spans="1:13" x14ac:dyDescent="0.3">
      <c r="A149" s="19">
        <v>50</v>
      </c>
      <c r="B149" s="19">
        <v>20</v>
      </c>
      <c r="C149" s="19">
        <v>6</v>
      </c>
      <c r="D149" s="19">
        <v>3</v>
      </c>
      <c r="E149" s="19">
        <v>7.6</v>
      </c>
      <c r="F149" s="19">
        <v>2</v>
      </c>
      <c r="G149" s="19">
        <v>1</v>
      </c>
      <c r="I149">
        <v>4</v>
      </c>
      <c r="J149">
        <v>3</v>
      </c>
      <c r="K149">
        <v>30.2</v>
      </c>
      <c r="L149">
        <v>12</v>
      </c>
      <c r="M149">
        <v>1.8</v>
      </c>
    </row>
    <row r="150" spans="1:13" x14ac:dyDescent="0.3">
      <c r="A150" s="19">
        <v>50</v>
      </c>
      <c r="B150" s="19">
        <v>21</v>
      </c>
      <c r="C150" s="19">
        <v>31</v>
      </c>
      <c r="D150" s="19">
        <v>4</v>
      </c>
      <c r="E150" s="19">
        <v>10</v>
      </c>
      <c r="F150" s="19">
        <v>5.4</v>
      </c>
      <c r="G150" s="19">
        <v>1.4</v>
      </c>
      <c r="I150">
        <v>51</v>
      </c>
      <c r="J150">
        <v>3</v>
      </c>
      <c r="K150">
        <v>12.2</v>
      </c>
      <c r="L150">
        <v>3</v>
      </c>
      <c r="M150">
        <v>1.2</v>
      </c>
    </row>
    <row r="151" spans="1:13" x14ac:dyDescent="0.3">
      <c r="A151" s="19">
        <v>50</v>
      </c>
      <c r="B151" s="19">
        <v>22</v>
      </c>
      <c r="C151" s="19">
        <v>31</v>
      </c>
      <c r="D151" s="19">
        <v>3</v>
      </c>
      <c r="E151" s="19">
        <v>12</v>
      </c>
      <c r="F151" s="19">
        <v>3.6</v>
      </c>
      <c r="G151" s="19">
        <v>1.5</v>
      </c>
      <c r="I151">
        <v>51</v>
      </c>
      <c r="J151">
        <v>3</v>
      </c>
      <c r="K151">
        <v>9</v>
      </c>
      <c r="L151">
        <v>4</v>
      </c>
      <c r="M151">
        <v>1</v>
      </c>
    </row>
    <row r="152" spans="1:13" x14ac:dyDescent="0.3">
      <c r="A152" s="19">
        <v>50</v>
      </c>
      <c r="B152" s="19">
        <v>23</v>
      </c>
      <c r="C152" s="19">
        <v>6</v>
      </c>
      <c r="D152" s="19">
        <v>3</v>
      </c>
      <c r="E152" s="19">
        <v>7.5</v>
      </c>
      <c r="F152" s="19">
        <v>2.4</v>
      </c>
      <c r="G152" s="19">
        <v>1.4</v>
      </c>
      <c r="I152">
        <v>6</v>
      </c>
      <c r="J152">
        <v>3</v>
      </c>
      <c r="K152">
        <v>25.2</v>
      </c>
      <c r="L152">
        <v>9.6</v>
      </c>
      <c r="M152">
        <v>2.8</v>
      </c>
    </row>
    <row r="153" spans="1:13" x14ac:dyDescent="0.3">
      <c r="A153" s="19">
        <v>50</v>
      </c>
      <c r="B153" s="19">
        <v>24</v>
      </c>
      <c r="C153" s="19">
        <v>31</v>
      </c>
      <c r="D153" s="19">
        <v>5</v>
      </c>
      <c r="E153" s="19">
        <v>13.8</v>
      </c>
      <c r="F153" s="19">
        <v>5.8</v>
      </c>
      <c r="G153" s="19">
        <v>1.6</v>
      </c>
      <c r="I153">
        <v>31</v>
      </c>
      <c r="J153">
        <v>3</v>
      </c>
      <c r="K153">
        <v>21.3</v>
      </c>
      <c r="L153">
        <v>6</v>
      </c>
      <c r="M153">
        <v>1</v>
      </c>
    </row>
    <row r="154" spans="1:13" x14ac:dyDescent="0.3">
      <c r="A154" s="19">
        <v>50</v>
      </c>
      <c r="B154" s="19">
        <v>25</v>
      </c>
      <c r="C154" s="19">
        <v>6</v>
      </c>
      <c r="D154" s="19">
        <v>4</v>
      </c>
      <c r="E154" s="19">
        <v>18</v>
      </c>
      <c r="F154" s="19">
        <v>7.4</v>
      </c>
      <c r="G154" s="19">
        <v>1.8</v>
      </c>
      <c r="I154">
        <v>4</v>
      </c>
      <c r="J154">
        <v>3</v>
      </c>
      <c r="K154">
        <v>15</v>
      </c>
      <c r="L154">
        <v>6</v>
      </c>
      <c r="M154">
        <v>1</v>
      </c>
    </row>
    <row r="155" spans="1:13" x14ac:dyDescent="0.3">
      <c r="A155" s="19">
        <v>50</v>
      </c>
      <c r="B155" s="19">
        <v>26</v>
      </c>
      <c r="C155" s="19">
        <v>31</v>
      </c>
      <c r="D155" s="19">
        <v>3</v>
      </c>
      <c r="E155" s="19">
        <v>8</v>
      </c>
      <c r="F155" s="19">
        <v>3</v>
      </c>
      <c r="G155" s="19">
        <v>1</v>
      </c>
      <c r="I155">
        <v>31</v>
      </c>
      <c r="J155">
        <v>3</v>
      </c>
      <c r="K155">
        <v>11.4</v>
      </c>
      <c r="L155">
        <v>4</v>
      </c>
      <c r="M155">
        <v>1</v>
      </c>
    </row>
    <row r="156" spans="1:13" x14ac:dyDescent="0.3">
      <c r="A156" s="19">
        <v>50</v>
      </c>
      <c r="B156" s="19">
        <v>27</v>
      </c>
      <c r="C156" s="19">
        <v>80</v>
      </c>
      <c r="D156" s="19">
        <v>3</v>
      </c>
      <c r="E156" s="19">
        <v>7.8</v>
      </c>
      <c r="F156" s="19">
        <v>5</v>
      </c>
      <c r="G156" s="19">
        <v>0.6</v>
      </c>
      <c r="I156">
        <v>51</v>
      </c>
      <c r="J156">
        <v>3</v>
      </c>
      <c r="K156">
        <v>12.4</v>
      </c>
      <c r="L156">
        <v>3</v>
      </c>
      <c r="M156">
        <v>1</v>
      </c>
    </row>
    <row r="157" spans="1:13" x14ac:dyDescent="0.3">
      <c r="A157" s="19">
        <v>50</v>
      </c>
      <c r="B157" s="19">
        <v>28</v>
      </c>
      <c r="C157" s="19">
        <v>80</v>
      </c>
      <c r="D157" s="19">
        <v>5</v>
      </c>
      <c r="E157" s="19">
        <v>12</v>
      </c>
      <c r="F157" s="19">
        <v>6.8</v>
      </c>
      <c r="G157" s="19">
        <v>1</v>
      </c>
      <c r="I157">
        <v>4</v>
      </c>
      <c r="J157">
        <v>3</v>
      </c>
      <c r="K157">
        <v>16.3</v>
      </c>
      <c r="L157">
        <v>8</v>
      </c>
      <c r="M157">
        <v>2.5</v>
      </c>
    </row>
    <row r="158" spans="1:13" x14ac:dyDescent="0.3">
      <c r="A158" s="19">
        <v>50</v>
      </c>
      <c r="B158" s="19">
        <v>29</v>
      </c>
      <c r="C158" s="19">
        <v>80</v>
      </c>
      <c r="D158" s="19">
        <v>3</v>
      </c>
      <c r="E158" s="19">
        <v>9</v>
      </c>
      <c r="F158" s="19">
        <v>5</v>
      </c>
      <c r="G158" s="19">
        <v>0.3</v>
      </c>
      <c r="I158">
        <v>8</v>
      </c>
      <c r="J158">
        <v>3</v>
      </c>
      <c r="K158">
        <v>11.3</v>
      </c>
      <c r="L158">
        <v>5</v>
      </c>
      <c r="M158">
        <v>2</v>
      </c>
    </row>
    <row r="159" spans="1:13" x14ac:dyDescent="0.3">
      <c r="A159" s="19">
        <v>50</v>
      </c>
      <c r="B159" s="19">
        <v>30</v>
      </c>
      <c r="C159" s="19">
        <v>80</v>
      </c>
      <c r="D159" s="19">
        <v>2</v>
      </c>
      <c r="E159" s="19">
        <v>11.4</v>
      </c>
      <c r="F159" s="19">
        <v>5</v>
      </c>
      <c r="G159" s="19">
        <v>1</v>
      </c>
      <c r="I159">
        <v>4</v>
      </c>
      <c r="J159">
        <v>3</v>
      </c>
      <c r="K159">
        <v>16.5</v>
      </c>
      <c r="L159">
        <v>6.5</v>
      </c>
      <c r="M159">
        <v>2.5</v>
      </c>
    </row>
    <row r="160" spans="1:13" x14ac:dyDescent="0.3">
      <c r="A160" s="19">
        <v>50</v>
      </c>
      <c r="B160" s="19">
        <v>31</v>
      </c>
      <c r="C160" s="19">
        <v>2</v>
      </c>
      <c r="D160" s="19">
        <v>1</v>
      </c>
      <c r="E160" s="19">
        <v>24</v>
      </c>
      <c r="F160" s="19">
        <v>13.6</v>
      </c>
      <c r="G160" s="19">
        <v>2</v>
      </c>
      <c r="I160">
        <v>4</v>
      </c>
      <c r="J160">
        <v>3</v>
      </c>
      <c r="K160">
        <v>16.5</v>
      </c>
      <c r="L160">
        <v>7.6</v>
      </c>
      <c r="M160">
        <v>4.2</v>
      </c>
    </row>
    <row r="161" spans="1:13" x14ac:dyDescent="0.3">
      <c r="A161" s="19">
        <v>50</v>
      </c>
      <c r="B161" s="19">
        <v>32</v>
      </c>
      <c r="C161" s="19">
        <v>31</v>
      </c>
      <c r="D161" s="19">
        <v>4</v>
      </c>
      <c r="E161" s="19">
        <v>19</v>
      </c>
      <c r="F161" s="19">
        <v>6.4</v>
      </c>
      <c r="G161" s="19">
        <v>1.8</v>
      </c>
      <c r="I161">
        <v>8</v>
      </c>
      <c r="J161">
        <v>3</v>
      </c>
      <c r="K161">
        <v>15.6</v>
      </c>
      <c r="L161">
        <v>8</v>
      </c>
      <c r="M161">
        <v>2.6</v>
      </c>
    </row>
    <row r="162" spans="1:13" x14ac:dyDescent="0.3">
      <c r="A162" s="19">
        <v>50</v>
      </c>
      <c r="B162" s="19">
        <v>33</v>
      </c>
      <c r="C162" s="19">
        <v>31</v>
      </c>
      <c r="D162" s="19">
        <v>5</v>
      </c>
      <c r="E162" s="19">
        <v>9</v>
      </c>
      <c r="F162" s="19">
        <v>5</v>
      </c>
      <c r="G162" s="19">
        <v>1.8</v>
      </c>
      <c r="I162">
        <v>2</v>
      </c>
      <c r="J162">
        <v>2</v>
      </c>
      <c r="K162">
        <v>27.2</v>
      </c>
      <c r="L162">
        <v>14</v>
      </c>
      <c r="M162">
        <v>7</v>
      </c>
    </row>
    <row r="163" spans="1:13" x14ac:dyDescent="0.3">
      <c r="A163" s="19">
        <v>50</v>
      </c>
      <c r="B163" s="19">
        <v>34</v>
      </c>
      <c r="C163" s="19">
        <v>31</v>
      </c>
      <c r="D163" s="19">
        <v>3</v>
      </c>
      <c r="E163" s="19">
        <v>38</v>
      </c>
      <c r="F163" s="19">
        <v>4.4000000000000004</v>
      </c>
      <c r="G163" s="19">
        <v>1.6</v>
      </c>
      <c r="I163">
        <v>8</v>
      </c>
      <c r="J163">
        <v>3</v>
      </c>
      <c r="K163">
        <v>10.199999999999999</v>
      </c>
      <c r="L163">
        <v>6</v>
      </c>
      <c r="M163">
        <v>1.5</v>
      </c>
    </row>
    <row r="164" spans="1:13" x14ac:dyDescent="0.3">
      <c r="A164" s="19">
        <v>50</v>
      </c>
      <c r="B164" s="19">
        <v>35</v>
      </c>
      <c r="C164" s="19">
        <v>6</v>
      </c>
      <c r="D164" s="19">
        <v>4</v>
      </c>
      <c r="E164" s="19">
        <v>22.2</v>
      </c>
      <c r="F164" s="19">
        <v>12</v>
      </c>
      <c r="G164" s="19">
        <v>3.4</v>
      </c>
      <c r="I164">
        <v>3</v>
      </c>
      <c r="J164">
        <v>3</v>
      </c>
      <c r="K164">
        <v>17.3</v>
      </c>
      <c r="L164">
        <v>4</v>
      </c>
      <c r="M164">
        <v>1.2</v>
      </c>
    </row>
    <row r="165" spans="1:13" x14ac:dyDescent="0.3">
      <c r="A165" s="19">
        <v>50</v>
      </c>
      <c r="B165" s="19">
        <v>36</v>
      </c>
      <c r="C165" s="19">
        <v>31</v>
      </c>
      <c r="D165" s="19">
        <v>5</v>
      </c>
      <c r="E165" s="19">
        <v>8.5</v>
      </c>
      <c r="F165" s="19">
        <v>4.5999999999999996</v>
      </c>
      <c r="G165" s="19">
        <v>1</v>
      </c>
      <c r="I165">
        <v>4</v>
      </c>
      <c r="J165">
        <v>3</v>
      </c>
      <c r="K165">
        <v>18.399999999999999</v>
      </c>
      <c r="L165">
        <v>7.2</v>
      </c>
      <c r="M165">
        <v>2</v>
      </c>
    </row>
    <row r="166" spans="1:13" x14ac:dyDescent="0.3">
      <c r="A166" s="19">
        <v>50</v>
      </c>
      <c r="B166" s="19">
        <v>37</v>
      </c>
      <c r="C166" s="19">
        <v>60</v>
      </c>
      <c r="D166" s="19">
        <v>3</v>
      </c>
      <c r="E166" s="19">
        <v>9.5</v>
      </c>
      <c r="F166" s="19">
        <v>4</v>
      </c>
      <c r="G166" s="19">
        <v>1</v>
      </c>
      <c r="I166">
        <v>3</v>
      </c>
      <c r="J166">
        <v>3</v>
      </c>
      <c r="K166">
        <v>16.3</v>
      </c>
      <c r="L166">
        <v>4</v>
      </c>
      <c r="M166">
        <v>1.3</v>
      </c>
    </row>
    <row r="167" spans="1:13" x14ac:dyDescent="0.3">
      <c r="A167" s="19">
        <v>50</v>
      </c>
      <c r="B167" s="19">
        <v>38</v>
      </c>
      <c r="C167" s="19">
        <v>6</v>
      </c>
      <c r="D167" s="19">
        <v>1</v>
      </c>
      <c r="E167" s="19">
        <v>28</v>
      </c>
      <c r="F167" s="19">
        <v>14.8</v>
      </c>
      <c r="G167" s="19">
        <v>6</v>
      </c>
      <c r="I167">
        <v>51</v>
      </c>
      <c r="J167">
        <v>3</v>
      </c>
      <c r="K167">
        <v>16.3</v>
      </c>
      <c r="L167">
        <v>6</v>
      </c>
      <c r="M167">
        <v>1.3</v>
      </c>
    </row>
    <row r="168" spans="1:13" x14ac:dyDescent="0.3">
      <c r="A168" s="19">
        <v>50</v>
      </c>
      <c r="B168" s="19">
        <v>39</v>
      </c>
      <c r="C168" s="19">
        <v>6</v>
      </c>
      <c r="D168" s="19">
        <v>5</v>
      </c>
      <c r="E168" s="19">
        <v>18</v>
      </c>
      <c r="F168" s="19">
        <v>10</v>
      </c>
      <c r="G168" s="19">
        <v>1.8</v>
      </c>
      <c r="I168">
        <v>51</v>
      </c>
      <c r="J168">
        <v>3</v>
      </c>
      <c r="K168">
        <v>11.4</v>
      </c>
      <c r="L168">
        <v>4</v>
      </c>
      <c r="M168">
        <v>1</v>
      </c>
    </row>
    <row r="169" spans="1:13" x14ac:dyDescent="0.3">
      <c r="A169" s="19">
        <v>50</v>
      </c>
      <c r="B169" s="19">
        <v>40</v>
      </c>
      <c r="C169" s="19">
        <v>6</v>
      </c>
      <c r="D169" s="19">
        <v>6</v>
      </c>
      <c r="E169" s="19">
        <v>33.5</v>
      </c>
      <c r="F169" s="19">
        <v>20</v>
      </c>
      <c r="G169" s="19">
        <v>5</v>
      </c>
      <c r="I169">
        <v>2</v>
      </c>
      <c r="J169">
        <v>1</v>
      </c>
      <c r="K169">
        <v>54.5</v>
      </c>
      <c r="L169">
        <v>18</v>
      </c>
      <c r="M169">
        <v>5.8</v>
      </c>
    </row>
    <row r="170" spans="1:13" x14ac:dyDescent="0.3">
      <c r="A170" s="19">
        <v>50</v>
      </c>
      <c r="B170" s="19">
        <v>41</v>
      </c>
      <c r="C170" s="19">
        <v>31</v>
      </c>
      <c r="D170" s="19">
        <v>4</v>
      </c>
      <c r="E170" s="19">
        <v>12.4</v>
      </c>
      <c r="F170" s="19">
        <v>5.6</v>
      </c>
      <c r="G170" s="19">
        <v>1.6</v>
      </c>
      <c r="I170">
        <v>2</v>
      </c>
      <c r="J170">
        <v>2</v>
      </c>
      <c r="K170">
        <v>43.5</v>
      </c>
      <c r="L170">
        <v>16</v>
      </c>
      <c r="M170">
        <v>9</v>
      </c>
    </row>
    <row r="171" spans="1:13" x14ac:dyDescent="0.3">
      <c r="A171" s="19">
        <v>50</v>
      </c>
      <c r="B171" s="19">
        <v>42</v>
      </c>
      <c r="C171" s="19">
        <v>6</v>
      </c>
      <c r="D171" s="19">
        <v>9</v>
      </c>
      <c r="E171" s="19">
        <v>36</v>
      </c>
      <c r="F171" s="19">
        <v>0.26</v>
      </c>
      <c r="G171" s="19">
        <v>0</v>
      </c>
      <c r="I171">
        <v>3</v>
      </c>
      <c r="J171">
        <v>3</v>
      </c>
      <c r="K171">
        <v>16.5</v>
      </c>
      <c r="L171">
        <v>5</v>
      </c>
      <c r="M171">
        <v>2</v>
      </c>
    </row>
    <row r="172" spans="1:13" x14ac:dyDescent="0.3">
      <c r="A172" s="19">
        <v>50</v>
      </c>
      <c r="B172" s="19">
        <v>43</v>
      </c>
      <c r="C172" s="19">
        <v>6</v>
      </c>
      <c r="D172" s="19">
        <v>9</v>
      </c>
      <c r="E172" s="19">
        <v>40</v>
      </c>
      <c r="F172" s="19">
        <v>0.37</v>
      </c>
      <c r="G172" s="19">
        <v>0</v>
      </c>
      <c r="I172">
        <v>2</v>
      </c>
      <c r="J172">
        <v>2</v>
      </c>
      <c r="K172">
        <v>36.5</v>
      </c>
      <c r="L172">
        <v>16</v>
      </c>
      <c r="M172">
        <v>6</v>
      </c>
    </row>
    <row r="173" spans="1:13" x14ac:dyDescent="0.3">
      <c r="A173" s="19">
        <v>51</v>
      </c>
      <c r="B173" s="19">
        <v>1</v>
      </c>
      <c r="C173" s="19">
        <v>3</v>
      </c>
      <c r="D173" s="19">
        <v>4</v>
      </c>
      <c r="E173" s="19">
        <v>26</v>
      </c>
      <c r="F173" s="19">
        <v>7.2</v>
      </c>
      <c r="G173" s="19">
        <v>2.8</v>
      </c>
      <c r="I173">
        <v>60</v>
      </c>
      <c r="J173">
        <v>3</v>
      </c>
      <c r="K173">
        <v>10.5</v>
      </c>
      <c r="L173">
        <v>3</v>
      </c>
      <c r="M173">
        <v>0.6</v>
      </c>
    </row>
    <row r="174" spans="1:13" x14ac:dyDescent="0.3">
      <c r="A174" s="19">
        <v>51</v>
      </c>
      <c r="B174" s="19">
        <v>2</v>
      </c>
      <c r="C174" s="19">
        <v>31</v>
      </c>
      <c r="D174" s="19">
        <v>4</v>
      </c>
      <c r="E174" s="19">
        <v>12</v>
      </c>
      <c r="F174" s="19">
        <v>3</v>
      </c>
      <c r="G174" s="19">
        <v>0.7</v>
      </c>
      <c r="I174">
        <v>4</v>
      </c>
      <c r="J174">
        <v>3</v>
      </c>
      <c r="K174">
        <v>23</v>
      </c>
      <c r="L174">
        <v>10</v>
      </c>
      <c r="M174">
        <v>2</v>
      </c>
    </row>
    <row r="175" spans="1:13" x14ac:dyDescent="0.3">
      <c r="A175" s="19">
        <v>51</v>
      </c>
      <c r="B175" s="19">
        <v>3</v>
      </c>
      <c r="C175" s="19">
        <v>4</v>
      </c>
      <c r="D175" s="19">
        <v>4</v>
      </c>
      <c r="E175" s="19">
        <v>11</v>
      </c>
      <c r="F175" s="19">
        <v>3.5</v>
      </c>
      <c r="G175" s="19">
        <v>1.5</v>
      </c>
      <c r="I175">
        <v>2</v>
      </c>
      <c r="J175">
        <v>2</v>
      </c>
      <c r="K175">
        <v>27.2</v>
      </c>
      <c r="L175">
        <v>16</v>
      </c>
      <c r="M175">
        <v>7</v>
      </c>
    </row>
    <row r="176" spans="1:13" x14ac:dyDescent="0.3">
      <c r="A176" s="19">
        <v>51</v>
      </c>
      <c r="B176" s="19">
        <v>4</v>
      </c>
      <c r="C176" s="19">
        <v>31</v>
      </c>
      <c r="D176" s="19">
        <v>4</v>
      </c>
      <c r="E176" s="19">
        <v>13.5</v>
      </c>
      <c r="F176" s="19">
        <v>3.8</v>
      </c>
      <c r="G176" s="19">
        <v>0.7</v>
      </c>
      <c r="I176">
        <v>4</v>
      </c>
      <c r="J176">
        <v>3</v>
      </c>
      <c r="K176">
        <v>11.2</v>
      </c>
      <c r="L176">
        <v>4</v>
      </c>
      <c r="M176">
        <v>1.2</v>
      </c>
    </row>
    <row r="177" spans="1:13" x14ac:dyDescent="0.3">
      <c r="A177" s="19">
        <v>51</v>
      </c>
      <c r="B177" s="19">
        <v>5</v>
      </c>
      <c r="C177" s="19">
        <v>31</v>
      </c>
      <c r="D177" s="19">
        <v>4</v>
      </c>
      <c r="E177" s="19">
        <v>8.5</v>
      </c>
      <c r="F177" s="19">
        <v>3</v>
      </c>
      <c r="G177" s="19">
        <v>0.6</v>
      </c>
      <c r="I177">
        <v>6</v>
      </c>
      <c r="J177">
        <v>3</v>
      </c>
      <c r="K177">
        <v>25.3</v>
      </c>
      <c r="L177">
        <v>8.6</v>
      </c>
      <c r="M177">
        <v>2</v>
      </c>
    </row>
    <row r="178" spans="1:13" x14ac:dyDescent="0.3">
      <c r="A178" s="19">
        <v>51</v>
      </c>
      <c r="B178" s="19">
        <v>6</v>
      </c>
      <c r="C178" s="19">
        <v>31</v>
      </c>
      <c r="D178" s="19">
        <v>3</v>
      </c>
      <c r="E178" s="19">
        <v>8</v>
      </c>
      <c r="F178" s="19">
        <v>2.8</v>
      </c>
      <c r="G178" s="19">
        <v>0.4</v>
      </c>
      <c r="I178">
        <v>6</v>
      </c>
      <c r="J178">
        <v>3</v>
      </c>
      <c r="K178">
        <v>23.5</v>
      </c>
      <c r="L178">
        <v>9</v>
      </c>
      <c r="M178">
        <v>2.5</v>
      </c>
    </row>
    <row r="179" spans="1:13" x14ac:dyDescent="0.3">
      <c r="A179" s="19">
        <v>51</v>
      </c>
      <c r="B179" s="19">
        <v>7</v>
      </c>
      <c r="C179" s="19">
        <v>31</v>
      </c>
      <c r="D179" s="19">
        <v>4</v>
      </c>
      <c r="E179" s="19">
        <v>8.5</v>
      </c>
      <c r="F179" s="19">
        <v>3.2</v>
      </c>
      <c r="G179" s="19">
        <v>0.7</v>
      </c>
      <c r="I179">
        <v>6</v>
      </c>
      <c r="J179">
        <v>3</v>
      </c>
      <c r="K179">
        <v>25.2</v>
      </c>
      <c r="L179">
        <v>9.1999999999999993</v>
      </c>
      <c r="M179">
        <v>2</v>
      </c>
    </row>
    <row r="180" spans="1:13" x14ac:dyDescent="0.3">
      <c r="A180" s="19">
        <v>51</v>
      </c>
      <c r="B180" s="19">
        <v>8</v>
      </c>
      <c r="C180" s="19">
        <v>4</v>
      </c>
      <c r="D180" s="19">
        <v>4</v>
      </c>
      <c r="E180" s="19">
        <v>13</v>
      </c>
      <c r="F180" s="19">
        <v>4</v>
      </c>
      <c r="G180" s="19">
        <v>1.6</v>
      </c>
      <c r="I180">
        <v>6</v>
      </c>
      <c r="J180">
        <v>3</v>
      </c>
      <c r="K180">
        <v>22.1</v>
      </c>
      <c r="L180">
        <v>8</v>
      </c>
      <c r="M180">
        <v>3</v>
      </c>
    </row>
    <row r="181" spans="1:13" x14ac:dyDescent="0.3">
      <c r="A181" s="19">
        <v>51</v>
      </c>
      <c r="B181" s="19">
        <v>9</v>
      </c>
      <c r="C181" s="19">
        <v>4</v>
      </c>
      <c r="D181" s="19">
        <v>4</v>
      </c>
      <c r="E181" s="19">
        <v>11</v>
      </c>
      <c r="F181" s="19">
        <v>4.8</v>
      </c>
      <c r="G181" s="19">
        <v>2.2999999999999998</v>
      </c>
      <c r="I181">
        <v>6</v>
      </c>
      <c r="J181">
        <v>3</v>
      </c>
      <c r="K181">
        <v>26.2</v>
      </c>
      <c r="L181">
        <v>8.6</v>
      </c>
      <c r="M181">
        <v>2.2000000000000002</v>
      </c>
    </row>
    <row r="182" spans="1:13" x14ac:dyDescent="0.3">
      <c r="A182" s="19">
        <v>51</v>
      </c>
      <c r="B182" s="19">
        <v>10</v>
      </c>
      <c r="C182" s="19">
        <v>4</v>
      </c>
      <c r="D182" s="19">
        <v>3</v>
      </c>
      <c r="E182" s="19">
        <v>21</v>
      </c>
      <c r="F182" s="19">
        <v>7.5</v>
      </c>
      <c r="G182" s="19">
        <v>3</v>
      </c>
      <c r="I182">
        <v>51</v>
      </c>
      <c r="J182">
        <v>3</v>
      </c>
      <c r="K182">
        <v>21.2</v>
      </c>
      <c r="L182">
        <v>6</v>
      </c>
      <c r="M182">
        <v>1.8</v>
      </c>
    </row>
    <row r="183" spans="1:13" x14ac:dyDescent="0.3">
      <c r="A183" s="19">
        <v>51</v>
      </c>
      <c r="B183" s="19">
        <v>11</v>
      </c>
      <c r="C183" s="19">
        <v>4</v>
      </c>
      <c r="D183" s="19">
        <v>3</v>
      </c>
      <c r="E183" s="19">
        <v>13</v>
      </c>
      <c r="F183" s="19">
        <v>4.9000000000000004</v>
      </c>
      <c r="G183" s="19">
        <v>2.7</v>
      </c>
      <c r="I183">
        <v>6</v>
      </c>
      <c r="J183">
        <v>3</v>
      </c>
      <c r="K183">
        <v>16.3</v>
      </c>
      <c r="L183">
        <v>2</v>
      </c>
      <c r="M183">
        <v>1.6</v>
      </c>
    </row>
    <row r="184" spans="1:13" x14ac:dyDescent="0.3">
      <c r="A184" s="19">
        <v>51</v>
      </c>
      <c r="B184" s="19">
        <v>12</v>
      </c>
      <c r="C184" s="19">
        <v>3</v>
      </c>
      <c r="D184" s="19">
        <v>1</v>
      </c>
      <c r="E184" s="19">
        <v>41.5</v>
      </c>
      <c r="F184" s="19">
        <v>9.8000000000000007</v>
      </c>
      <c r="G184" s="19">
        <v>3.4</v>
      </c>
      <c r="I184">
        <v>2</v>
      </c>
      <c r="J184">
        <v>3</v>
      </c>
      <c r="K184">
        <v>8.4</v>
      </c>
      <c r="L184">
        <v>5</v>
      </c>
      <c r="M184">
        <v>3</v>
      </c>
    </row>
    <row r="185" spans="1:13" x14ac:dyDescent="0.3">
      <c r="A185" s="19">
        <v>51</v>
      </c>
      <c r="B185" s="19">
        <v>13</v>
      </c>
      <c r="C185" s="19">
        <v>4</v>
      </c>
      <c r="D185" s="19">
        <v>3</v>
      </c>
      <c r="E185" s="19">
        <v>18</v>
      </c>
      <c r="F185" s="19">
        <v>6.8</v>
      </c>
      <c r="G185" s="19">
        <v>4</v>
      </c>
      <c r="I185">
        <v>8</v>
      </c>
      <c r="J185">
        <v>3</v>
      </c>
      <c r="K185">
        <v>20.2</v>
      </c>
      <c r="L185">
        <v>10</v>
      </c>
      <c r="M185">
        <v>1.8</v>
      </c>
    </row>
    <row r="186" spans="1:13" x14ac:dyDescent="0.3">
      <c r="A186" s="19">
        <v>51</v>
      </c>
      <c r="B186" s="19">
        <v>14</v>
      </c>
      <c r="C186" s="19">
        <v>31</v>
      </c>
      <c r="D186" s="19">
        <v>3</v>
      </c>
      <c r="E186" s="19">
        <v>26</v>
      </c>
      <c r="F186" s="19">
        <v>5</v>
      </c>
      <c r="G186" s="19">
        <v>1</v>
      </c>
      <c r="I186">
        <v>51</v>
      </c>
      <c r="J186">
        <v>3</v>
      </c>
      <c r="K186">
        <v>21.2</v>
      </c>
      <c r="L186">
        <v>8</v>
      </c>
      <c r="M186">
        <v>1.3</v>
      </c>
    </row>
    <row r="187" spans="1:13" x14ac:dyDescent="0.3">
      <c r="A187" s="19">
        <v>51</v>
      </c>
      <c r="B187" s="19">
        <v>15</v>
      </c>
      <c r="C187" s="19">
        <v>4</v>
      </c>
      <c r="D187" s="19">
        <v>4</v>
      </c>
      <c r="E187" s="19">
        <v>22</v>
      </c>
      <c r="F187" s="19">
        <v>7.8</v>
      </c>
      <c r="G187" s="19">
        <v>4.5</v>
      </c>
      <c r="I187">
        <v>51</v>
      </c>
      <c r="J187">
        <v>4</v>
      </c>
      <c r="K187">
        <v>14.2</v>
      </c>
      <c r="L187">
        <v>6</v>
      </c>
      <c r="M187">
        <v>3</v>
      </c>
    </row>
    <row r="188" spans="1:13" x14ac:dyDescent="0.3">
      <c r="A188" s="19">
        <v>51</v>
      </c>
      <c r="B188" s="19">
        <v>16</v>
      </c>
      <c r="C188" s="19">
        <v>31</v>
      </c>
      <c r="D188" s="19">
        <v>3</v>
      </c>
      <c r="E188" s="19">
        <v>9</v>
      </c>
      <c r="F188" s="19">
        <v>3.5</v>
      </c>
      <c r="G188" s="19">
        <v>0.8</v>
      </c>
      <c r="I188">
        <v>51</v>
      </c>
      <c r="J188">
        <v>4</v>
      </c>
      <c r="K188">
        <v>12.4</v>
      </c>
      <c r="L188">
        <v>6</v>
      </c>
      <c r="M188">
        <v>3</v>
      </c>
    </row>
    <row r="189" spans="1:13" x14ac:dyDescent="0.3">
      <c r="A189" s="19">
        <v>51</v>
      </c>
      <c r="B189" s="19">
        <v>17</v>
      </c>
      <c r="C189" s="19">
        <v>31</v>
      </c>
      <c r="D189" s="19">
        <v>4</v>
      </c>
      <c r="E189" s="19">
        <v>9.5</v>
      </c>
      <c r="F189" s="19">
        <v>3.8</v>
      </c>
      <c r="G189" s="19">
        <v>2.1</v>
      </c>
      <c r="I189">
        <v>3</v>
      </c>
      <c r="J189">
        <v>4</v>
      </c>
      <c r="K189">
        <v>7.6</v>
      </c>
      <c r="L189">
        <v>4</v>
      </c>
      <c r="M189">
        <v>2</v>
      </c>
    </row>
    <row r="190" spans="1:13" x14ac:dyDescent="0.3">
      <c r="A190" s="19">
        <v>51</v>
      </c>
      <c r="B190" s="19">
        <v>18</v>
      </c>
      <c r="C190" s="19">
        <v>31</v>
      </c>
      <c r="D190" s="19">
        <v>4</v>
      </c>
      <c r="E190" s="19">
        <v>15</v>
      </c>
      <c r="F190" s="19">
        <v>3.9</v>
      </c>
      <c r="G190" s="19">
        <v>1.1000000000000001</v>
      </c>
      <c r="I190">
        <v>60</v>
      </c>
      <c r="J190">
        <v>4</v>
      </c>
      <c r="K190">
        <v>12.9</v>
      </c>
      <c r="L190">
        <v>4</v>
      </c>
      <c r="M190">
        <v>2</v>
      </c>
    </row>
    <row r="191" spans="1:13" x14ac:dyDescent="0.3">
      <c r="A191" s="19">
        <v>51</v>
      </c>
      <c r="B191" s="19">
        <v>19</v>
      </c>
      <c r="C191" s="19">
        <v>31</v>
      </c>
      <c r="D191" s="19">
        <v>4</v>
      </c>
      <c r="E191" s="19">
        <v>25</v>
      </c>
      <c r="F191" s="19">
        <v>5.0999999999999996</v>
      </c>
      <c r="G191" s="19">
        <v>0.7</v>
      </c>
      <c r="I191">
        <v>51</v>
      </c>
      <c r="J191">
        <v>4</v>
      </c>
      <c r="K191">
        <v>7.6</v>
      </c>
      <c r="L191">
        <v>4</v>
      </c>
      <c r="M191">
        <v>2</v>
      </c>
    </row>
    <row r="192" spans="1:13" x14ac:dyDescent="0.3">
      <c r="A192" s="19">
        <v>51</v>
      </c>
      <c r="B192" s="19">
        <v>20</v>
      </c>
      <c r="C192" s="19">
        <v>31</v>
      </c>
      <c r="D192" s="19">
        <v>3</v>
      </c>
      <c r="E192" s="19">
        <v>15</v>
      </c>
      <c r="F192" s="19">
        <v>5</v>
      </c>
      <c r="G192" s="19">
        <v>1</v>
      </c>
      <c r="I192">
        <v>31</v>
      </c>
      <c r="J192">
        <v>4</v>
      </c>
      <c r="K192">
        <v>17.100000000000001</v>
      </c>
      <c r="L192">
        <v>5</v>
      </c>
      <c r="M192">
        <v>2</v>
      </c>
    </row>
    <row r="193" spans="1:13" x14ac:dyDescent="0.3">
      <c r="A193" s="19">
        <v>51</v>
      </c>
      <c r="B193" s="19">
        <v>21</v>
      </c>
      <c r="C193" s="19">
        <v>31</v>
      </c>
      <c r="D193" s="19">
        <v>3</v>
      </c>
      <c r="E193" s="19">
        <v>8</v>
      </c>
      <c r="F193" s="19">
        <v>3</v>
      </c>
      <c r="G193" s="19">
        <v>0.9</v>
      </c>
      <c r="I193">
        <v>3</v>
      </c>
      <c r="J193">
        <v>4</v>
      </c>
      <c r="K193">
        <v>10.3</v>
      </c>
      <c r="L193">
        <v>4</v>
      </c>
      <c r="M193">
        <v>2</v>
      </c>
    </row>
    <row r="194" spans="1:13" x14ac:dyDescent="0.3">
      <c r="A194" s="19">
        <v>51</v>
      </c>
      <c r="B194" s="19">
        <v>22</v>
      </c>
      <c r="C194" s="19">
        <v>31</v>
      </c>
      <c r="D194" s="19">
        <v>3</v>
      </c>
      <c r="E194" s="19">
        <v>9.5</v>
      </c>
      <c r="F194" s="19">
        <v>3.5</v>
      </c>
      <c r="G194" s="19">
        <v>1</v>
      </c>
      <c r="I194">
        <v>3</v>
      </c>
      <c r="J194">
        <v>4</v>
      </c>
      <c r="K194">
        <v>9.4</v>
      </c>
      <c r="L194">
        <v>4.5</v>
      </c>
      <c r="M194">
        <v>2</v>
      </c>
    </row>
    <row r="195" spans="1:13" x14ac:dyDescent="0.3">
      <c r="A195" s="19">
        <v>51</v>
      </c>
      <c r="B195" s="19">
        <v>23</v>
      </c>
      <c r="C195" s="19">
        <v>31</v>
      </c>
      <c r="D195" s="19">
        <v>3</v>
      </c>
      <c r="E195" s="19">
        <v>10</v>
      </c>
      <c r="F195" s="19">
        <v>2.8</v>
      </c>
      <c r="G195" s="19">
        <v>0.7</v>
      </c>
      <c r="I195">
        <v>51</v>
      </c>
      <c r="J195">
        <v>4</v>
      </c>
      <c r="K195">
        <v>14.7</v>
      </c>
      <c r="L195">
        <v>4</v>
      </c>
      <c r="M195">
        <v>2</v>
      </c>
    </row>
    <row r="196" spans="1:13" x14ac:dyDescent="0.3">
      <c r="A196" s="19">
        <v>51</v>
      </c>
      <c r="B196" s="19">
        <v>24</v>
      </c>
      <c r="C196" s="19">
        <v>31</v>
      </c>
      <c r="D196" s="19">
        <v>4</v>
      </c>
      <c r="E196" s="19">
        <v>9</v>
      </c>
      <c r="F196" s="19">
        <v>3.3</v>
      </c>
      <c r="G196" s="19">
        <v>1.7</v>
      </c>
      <c r="I196">
        <v>31</v>
      </c>
      <c r="J196">
        <v>4</v>
      </c>
      <c r="K196">
        <v>7.9</v>
      </c>
      <c r="L196">
        <v>4</v>
      </c>
      <c r="M196">
        <v>1.5</v>
      </c>
    </row>
    <row r="197" spans="1:13" x14ac:dyDescent="0.3">
      <c r="A197" s="19">
        <v>51</v>
      </c>
      <c r="B197" s="19">
        <v>25</v>
      </c>
      <c r="C197" s="19">
        <v>31</v>
      </c>
      <c r="D197" s="19">
        <v>4</v>
      </c>
      <c r="E197" s="19">
        <v>9.5</v>
      </c>
      <c r="F197" s="19">
        <v>3</v>
      </c>
      <c r="G197" s="19">
        <v>1.4</v>
      </c>
      <c r="I197">
        <v>3</v>
      </c>
      <c r="J197">
        <v>5</v>
      </c>
      <c r="K197">
        <v>16.5</v>
      </c>
      <c r="L197">
        <v>8</v>
      </c>
      <c r="M197">
        <v>2.1</v>
      </c>
    </row>
    <row r="198" spans="1:13" x14ac:dyDescent="0.3">
      <c r="A198" s="19">
        <v>52</v>
      </c>
      <c r="B198" s="19">
        <v>1</v>
      </c>
      <c r="C198" s="19">
        <v>4</v>
      </c>
      <c r="D198" s="19">
        <v>3</v>
      </c>
      <c r="E198" s="19">
        <v>10.199999999999999</v>
      </c>
      <c r="F198" s="19">
        <v>4.8</v>
      </c>
      <c r="G198" s="19">
        <v>2.2999999999999998</v>
      </c>
      <c r="I198">
        <v>3</v>
      </c>
      <c r="J198">
        <v>3</v>
      </c>
      <c r="K198">
        <v>17.5</v>
      </c>
      <c r="L198">
        <v>7</v>
      </c>
      <c r="M198">
        <v>2</v>
      </c>
    </row>
    <row r="199" spans="1:13" x14ac:dyDescent="0.3">
      <c r="A199" s="19">
        <v>52</v>
      </c>
      <c r="B199" s="19">
        <v>2</v>
      </c>
      <c r="C199" s="19">
        <v>6</v>
      </c>
      <c r="D199" s="19">
        <v>3</v>
      </c>
      <c r="E199" s="19">
        <v>8.5</v>
      </c>
      <c r="F199" s="19">
        <v>4.0999999999999996</v>
      </c>
      <c r="G199" s="19">
        <v>2</v>
      </c>
      <c r="I199">
        <v>31</v>
      </c>
      <c r="J199">
        <v>3</v>
      </c>
      <c r="K199">
        <v>9</v>
      </c>
      <c r="L199">
        <v>3.5</v>
      </c>
      <c r="M199">
        <v>1.4</v>
      </c>
    </row>
    <row r="200" spans="1:13" x14ac:dyDescent="0.3">
      <c r="A200" s="19">
        <v>52</v>
      </c>
      <c r="B200" s="19">
        <v>3</v>
      </c>
      <c r="C200" s="19">
        <v>4</v>
      </c>
      <c r="D200" s="19">
        <v>5</v>
      </c>
      <c r="E200" s="19">
        <v>8.9</v>
      </c>
      <c r="F200" s="19">
        <v>4.2</v>
      </c>
      <c r="G200" s="19">
        <v>1.9</v>
      </c>
      <c r="I200">
        <v>3</v>
      </c>
      <c r="J200">
        <v>3</v>
      </c>
      <c r="K200">
        <v>10.199999999999999</v>
      </c>
      <c r="L200">
        <v>5.8</v>
      </c>
      <c r="M200">
        <v>2.8</v>
      </c>
    </row>
    <row r="201" spans="1:13" x14ac:dyDescent="0.3">
      <c r="A201" s="19">
        <v>52</v>
      </c>
      <c r="B201" s="19">
        <v>4</v>
      </c>
      <c r="C201" s="19">
        <v>6</v>
      </c>
      <c r="D201" s="19">
        <v>4</v>
      </c>
      <c r="E201" s="19">
        <v>10.7</v>
      </c>
      <c r="F201" s="19">
        <v>4.9000000000000004</v>
      </c>
      <c r="G201" s="19">
        <v>2</v>
      </c>
      <c r="I201">
        <v>3</v>
      </c>
      <c r="J201">
        <v>3</v>
      </c>
      <c r="K201">
        <v>12.2</v>
      </c>
      <c r="L201">
        <v>6</v>
      </c>
      <c r="M201">
        <v>1.9</v>
      </c>
    </row>
    <row r="202" spans="1:13" x14ac:dyDescent="0.3">
      <c r="A202" s="19">
        <v>52</v>
      </c>
      <c r="B202" s="19">
        <v>5</v>
      </c>
      <c r="C202" s="19">
        <v>6</v>
      </c>
      <c r="D202" s="19">
        <v>4</v>
      </c>
      <c r="E202" s="19">
        <v>9</v>
      </c>
      <c r="F202" s="19">
        <v>4.7</v>
      </c>
      <c r="G202" s="19">
        <v>2.2000000000000002</v>
      </c>
      <c r="I202">
        <v>80</v>
      </c>
      <c r="J202">
        <v>3</v>
      </c>
      <c r="K202">
        <v>22.3</v>
      </c>
      <c r="L202">
        <v>5.8</v>
      </c>
      <c r="M202">
        <v>1.1000000000000001</v>
      </c>
    </row>
    <row r="203" spans="1:13" x14ac:dyDescent="0.3">
      <c r="A203" s="19">
        <v>52</v>
      </c>
      <c r="B203" s="19">
        <v>6</v>
      </c>
      <c r="C203" s="19">
        <v>6</v>
      </c>
      <c r="D203" s="19">
        <v>4</v>
      </c>
      <c r="E203" s="19">
        <v>7.9</v>
      </c>
      <c r="F203" s="19">
        <v>4.9000000000000004</v>
      </c>
      <c r="G203" s="19">
        <v>2.4</v>
      </c>
      <c r="I203">
        <v>80</v>
      </c>
      <c r="J203">
        <v>3</v>
      </c>
      <c r="K203">
        <v>12</v>
      </c>
      <c r="L203">
        <v>5</v>
      </c>
      <c r="M203">
        <v>2.2000000000000002</v>
      </c>
    </row>
    <row r="204" spans="1:13" x14ac:dyDescent="0.3">
      <c r="A204" s="19">
        <v>52</v>
      </c>
      <c r="B204" s="19">
        <v>7</v>
      </c>
      <c r="C204" s="19">
        <v>6</v>
      </c>
      <c r="D204" s="19">
        <v>5</v>
      </c>
      <c r="E204" s="19">
        <v>9.1999999999999993</v>
      </c>
      <c r="F204" s="19">
        <v>4.0999999999999996</v>
      </c>
      <c r="G204" s="19">
        <v>1.9</v>
      </c>
      <c r="I204">
        <v>4</v>
      </c>
      <c r="J204">
        <v>5</v>
      </c>
      <c r="K204">
        <v>23.7</v>
      </c>
      <c r="L204">
        <v>10.1</v>
      </c>
      <c r="M204">
        <v>4.5</v>
      </c>
    </row>
    <row r="205" spans="1:13" x14ac:dyDescent="0.3">
      <c r="A205" s="19">
        <v>52</v>
      </c>
      <c r="B205" s="19">
        <v>8</v>
      </c>
      <c r="C205" s="19">
        <v>6</v>
      </c>
      <c r="D205" s="19">
        <v>5</v>
      </c>
      <c r="E205" s="19">
        <v>8.4</v>
      </c>
      <c r="F205" s="19">
        <v>3.4</v>
      </c>
      <c r="G205" s="19">
        <v>2.2000000000000002</v>
      </c>
      <c r="I205">
        <v>80</v>
      </c>
      <c r="J205">
        <v>3</v>
      </c>
      <c r="K205">
        <v>10.5</v>
      </c>
      <c r="L205">
        <v>5</v>
      </c>
      <c r="M205">
        <v>1.6</v>
      </c>
    </row>
    <row r="206" spans="1:13" x14ac:dyDescent="0.3">
      <c r="A206" s="19">
        <v>52</v>
      </c>
      <c r="B206" s="19">
        <v>9</v>
      </c>
      <c r="C206" s="19">
        <v>6</v>
      </c>
      <c r="D206" s="19">
        <v>4</v>
      </c>
      <c r="E206" s="19">
        <v>12</v>
      </c>
      <c r="F206" s="19">
        <v>5</v>
      </c>
      <c r="G206" s="19">
        <v>1.9</v>
      </c>
      <c r="I206">
        <v>80</v>
      </c>
      <c r="J206">
        <v>3</v>
      </c>
      <c r="K206">
        <v>16</v>
      </c>
      <c r="L206">
        <v>5</v>
      </c>
      <c r="M206">
        <v>1.7</v>
      </c>
    </row>
    <row r="207" spans="1:13" x14ac:dyDescent="0.3">
      <c r="A207" s="19">
        <v>52</v>
      </c>
      <c r="B207" s="19">
        <v>10</v>
      </c>
      <c r="C207" s="19">
        <v>4</v>
      </c>
      <c r="D207" s="19">
        <v>4</v>
      </c>
      <c r="E207" s="19">
        <v>12</v>
      </c>
      <c r="F207" s="19">
        <v>5.7</v>
      </c>
      <c r="G207" s="19">
        <v>2.2000000000000002</v>
      </c>
      <c r="I207">
        <v>51</v>
      </c>
      <c r="J207">
        <v>4</v>
      </c>
      <c r="K207">
        <v>14.2</v>
      </c>
      <c r="L207">
        <v>5</v>
      </c>
      <c r="M207">
        <v>3</v>
      </c>
    </row>
    <row r="208" spans="1:13" x14ac:dyDescent="0.3">
      <c r="A208" s="19">
        <v>52</v>
      </c>
      <c r="B208" s="19">
        <v>11</v>
      </c>
      <c r="C208" s="19">
        <v>6</v>
      </c>
      <c r="D208" s="19">
        <v>5</v>
      </c>
      <c r="E208" s="19">
        <v>8.1</v>
      </c>
      <c r="F208" s="19">
        <v>4.2</v>
      </c>
      <c r="G208" s="19">
        <v>2.2000000000000002</v>
      </c>
      <c r="I208">
        <v>31</v>
      </c>
      <c r="J208">
        <v>4</v>
      </c>
      <c r="K208">
        <v>16.2</v>
      </c>
      <c r="L208">
        <v>6</v>
      </c>
      <c r="M208">
        <v>3</v>
      </c>
    </row>
    <row r="209" spans="1:13" x14ac:dyDescent="0.3">
      <c r="A209" s="19">
        <v>52</v>
      </c>
      <c r="B209" s="19">
        <v>12</v>
      </c>
      <c r="C209" s="19">
        <v>6</v>
      </c>
      <c r="D209" s="19">
        <v>3</v>
      </c>
      <c r="E209" s="19">
        <v>9.1</v>
      </c>
      <c r="F209" s="19">
        <v>4.5</v>
      </c>
      <c r="G209" s="19">
        <v>2.2999999999999998</v>
      </c>
      <c r="I209">
        <v>31</v>
      </c>
      <c r="J209">
        <v>4</v>
      </c>
      <c r="K209">
        <v>13.4</v>
      </c>
      <c r="L209">
        <v>4</v>
      </c>
      <c r="M209">
        <v>2</v>
      </c>
    </row>
    <row r="210" spans="1:13" x14ac:dyDescent="0.3">
      <c r="A210" s="19">
        <v>52</v>
      </c>
      <c r="B210" s="19">
        <v>13</v>
      </c>
      <c r="C210" s="19">
        <v>6</v>
      </c>
      <c r="D210" s="19">
        <v>4</v>
      </c>
      <c r="E210" s="19">
        <v>9</v>
      </c>
      <c r="F210" s="19">
        <v>4.0999999999999996</v>
      </c>
      <c r="G210" s="19">
        <v>2</v>
      </c>
      <c r="I210">
        <v>3</v>
      </c>
      <c r="J210">
        <v>4</v>
      </c>
      <c r="K210">
        <v>20.7</v>
      </c>
      <c r="L210">
        <v>6</v>
      </c>
      <c r="M210">
        <v>3</v>
      </c>
    </row>
    <row r="211" spans="1:13" x14ac:dyDescent="0.3">
      <c r="A211" s="19">
        <v>52</v>
      </c>
      <c r="B211" s="19">
        <v>14</v>
      </c>
      <c r="C211" s="19">
        <v>6</v>
      </c>
      <c r="D211" s="19">
        <v>5</v>
      </c>
      <c r="E211" s="19">
        <v>7.9</v>
      </c>
      <c r="F211" s="19">
        <v>4</v>
      </c>
      <c r="G211" s="19">
        <v>2</v>
      </c>
      <c r="I211">
        <v>3</v>
      </c>
      <c r="J211">
        <v>1</v>
      </c>
      <c r="K211">
        <v>41.5</v>
      </c>
      <c r="L211">
        <v>19.3</v>
      </c>
      <c r="M211">
        <v>12</v>
      </c>
    </row>
    <row r="212" spans="1:13" x14ac:dyDescent="0.3">
      <c r="A212" s="19">
        <v>52</v>
      </c>
      <c r="B212" s="19">
        <v>15</v>
      </c>
      <c r="C212" s="19">
        <v>6</v>
      </c>
      <c r="D212" s="19">
        <v>3</v>
      </c>
      <c r="E212" s="19">
        <v>11.5</v>
      </c>
      <c r="F212" s="19">
        <v>5.4</v>
      </c>
      <c r="G212" s="19">
        <v>1.9</v>
      </c>
      <c r="I212">
        <v>51</v>
      </c>
      <c r="J212">
        <v>4</v>
      </c>
      <c r="K212">
        <v>21.4</v>
      </c>
      <c r="L212">
        <v>5</v>
      </c>
      <c r="M212">
        <v>2</v>
      </c>
    </row>
    <row r="213" spans="1:13" x14ac:dyDescent="0.3">
      <c r="A213" s="19">
        <v>52</v>
      </c>
      <c r="B213" s="19">
        <v>16</v>
      </c>
      <c r="C213" s="19">
        <v>6</v>
      </c>
      <c r="D213" s="19">
        <v>1</v>
      </c>
      <c r="E213" s="19">
        <v>40.5</v>
      </c>
      <c r="F213" s="19">
        <v>17.8</v>
      </c>
      <c r="G213" s="19">
        <v>9.4</v>
      </c>
      <c r="I213">
        <v>3</v>
      </c>
      <c r="J213">
        <v>4</v>
      </c>
      <c r="K213">
        <v>30.8</v>
      </c>
      <c r="L213">
        <v>15.5</v>
      </c>
      <c r="M213">
        <v>9</v>
      </c>
    </row>
    <row r="214" spans="1:13" x14ac:dyDescent="0.3">
      <c r="A214" s="19">
        <v>52</v>
      </c>
      <c r="B214" s="19">
        <v>17</v>
      </c>
      <c r="C214" s="19">
        <v>6</v>
      </c>
      <c r="D214" s="19">
        <v>5</v>
      </c>
      <c r="E214" s="19">
        <v>10.5</v>
      </c>
      <c r="F214" s="19">
        <v>4.9000000000000004</v>
      </c>
      <c r="G214" s="19">
        <v>1.7</v>
      </c>
      <c r="I214">
        <v>3</v>
      </c>
      <c r="J214">
        <v>4</v>
      </c>
      <c r="K214">
        <v>30.2</v>
      </c>
      <c r="L214">
        <v>15.5</v>
      </c>
      <c r="M214">
        <v>10</v>
      </c>
    </row>
    <row r="215" spans="1:13" x14ac:dyDescent="0.3">
      <c r="A215" s="19">
        <v>52</v>
      </c>
      <c r="B215" s="19">
        <v>18</v>
      </c>
      <c r="C215" s="19">
        <v>6</v>
      </c>
      <c r="D215" s="19">
        <v>3</v>
      </c>
      <c r="E215" s="19">
        <v>11.7</v>
      </c>
      <c r="F215" s="19">
        <v>5.7</v>
      </c>
      <c r="G215" s="19">
        <v>1.5</v>
      </c>
      <c r="I215">
        <v>3</v>
      </c>
      <c r="J215">
        <v>4</v>
      </c>
      <c r="K215">
        <v>11.8</v>
      </c>
      <c r="L215">
        <v>6</v>
      </c>
      <c r="M215">
        <v>3</v>
      </c>
    </row>
    <row r="216" spans="1:13" x14ac:dyDescent="0.3">
      <c r="A216" s="19">
        <v>52</v>
      </c>
      <c r="B216" s="19">
        <v>19</v>
      </c>
      <c r="C216" s="19">
        <v>6</v>
      </c>
      <c r="D216" s="19">
        <v>3</v>
      </c>
      <c r="E216" s="19">
        <v>10.8</v>
      </c>
      <c r="F216" s="19">
        <v>4.5999999999999996</v>
      </c>
      <c r="G216" s="19">
        <v>1.6</v>
      </c>
      <c r="I216">
        <v>51</v>
      </c>
      <c r="J216">
        <v>4</v>
      </c>
      <c r="K216">
        <v>7.6</v>
      </c>
      <c r="L216">
        <v>4</v>
      </c>
      <c r="M216">
        <v>2</v>
      </c>
    </row>
    <row r="217" spans="1:13" x14ac:dyDescent="0.3">
      <c r="A217" s="19">
        <v>52</v>
      </c>
      <c r="B217" s="19">
        <v>20</v>
      </c>
      <c r="C217" s="19">
        <v>31</v>
      </c>
      <c r="D217" s="19">
        <v>3</v>
      </c>
      <c r="E217" s="19">
        <v>12</v>
      </c>
      <c r="F217" s="19">
        <v>5</v>
      </c>
      <c r="G217" s="19">
        <v>1.7</v>
      </c>
      <c r="I217">
        <v>80</v>
      </c>
      <c r="J217">
        <v>3</v>
      </c>
      <c r="K217">
        <v>35</v>
      </c>
      <c r="L217">
        <v>6.5</v>
      </c>
      <c r="M217">
        <v>1.75</v>
      </c>
    </row>
    <row r="218" spans="1:13" x14ac:dyDescent="0.3">
      <c r="A218" s="19">
        <v>52</v>
      </c>
      <c r="B218" s="19">
        <v>21</v>
      </c>
      <c r="C218" s="19">
        <v>6</v>
      </c>
      <c r="D218" s="19">
        <v>3</v>
      </c>
      <c r="E218" s="19">
        <v>9.3000000000000007</v>
      </c>
      <c r="F218" s="19">
        <v>3.6</v>
      </c>
      <c r="G218" s="19">
        <v>2</v>
      </c>
      <c r="I218">
        <v>6</v>
      </c>
      <c r="J218">
        <v>1</v>
      </c>
      <c r="K218">
        <v>30</v>
      </c>
      <c r="L218">
        <v>9.8000000000000007</v>
      </c>
      <c r="M218">
        <v>1.7</v>
      </c>
    </row>
    <row r="219" spans="1:13" x14ac:dyDescent="0.3">
      <c r="A219" s="19">
        <v>52</v>
      </c>
      <c r="B219" s="19">
        <v>22</v>
      </c>
      <c r="C219" s="19">
        <v>6</v>
      </c>
      <c r="D219" s="19">
        <v>4</v>
      </c>
      <c r="E219" s="19">
        <v>24</v>
      </c>
      <c r="F219" s="19">
        <v>10.7</v>
      </c>
      <c r="G219" s="19">
        <v>4.4000000000000004</v>
      </c>
      <c r="I219">
        <v>31</v>
      </c>
      <c r="J219">
        <v>3</v>
      </c>
      <c r="K219">
        <v>19.5</v>
      </c>
      <c r="L219">
        <v>5</v>
      </c>
      <c r="M219">
        <v>0.5</v>
      </c>
    </row>
    <row r="220" spans="1:13" x14ac:dyDescent="0.3">
      <c r="A220" s="19">
        <v>52</v>
      </c>
      <c r="B220" s="19">
        <v>23</v>
      </c>
      <c r="C220" s="19">
        <v>31</v>
      </c>
      <c r="D220" s="19">
        <v>3</v>
      </c>
      <c r="E220" s="19">
        <v>7.7</v>
      </c>
      <c r="F220" s="19">
        <v>3.1</v>
      </c>
      <c r="G220" s="19">
        <v>1.7</v>
      </c>
      <c r="I220">
        <v>31</v>
      </c>
      <c r="J220">
        <v>3</v>
      </c>
      <c r="K220">
        <v>7.6</v>
      </c>
      <c r="L220">
        <v>4.4000000000000004</v>
      </c>
      <c r="M220">
        <v>0.8</v>
      </c>
    </row>
    <row r="221" spans="1:13" x14ac:dyDescent="0.3">
      <c r="A221" s="19">
        <v>52</v>
      </c>
      <c r="B221" s="19">
        <v>24</v>
      </c>
      <c r="C221" s="19">
        <v>4</v>
      </c>
      <c r="D221" s="19">
        <v>1</v>
      </c>
      <c r="E221" s="19">
        <v>43.3</v>
      </c>
      <c r="F221" s="19">
        <v>14.8</v>
      </c>
      <c r="G221" s="19">
        <v>7.3</v>
      </c>
      <c r="I221">
        <v>31</v>
      </c>
      <c r="J221">
        <v>3</v>
      </c>
      <c r="K221">
        <v>10</v>
      </c>
      <c r="L221">
        <v>4.8</v>
      </c>
      <c r="M221">
        <v>1.8</v>
      </c>
    </row>
    <row r="222" spans="1:13" x14ac:dyDescent="0.3">
      <c r="A222" s="19">
        <v>52</v>
      </c>
      <c r="B222" s="19">
        <v>25</v>
      </c>
      <c r="C222" s="19">
        <v>4</v>
      </c>
      <c r="D222" s="19">
        <v>3</v>
      </c>
      <c r="E222" s="19">
        <v>16.399999999999999</v>
      </c>
      <c r="F222" s="19">
        <v>5.7</v>
      </c>
      <c r="G222" s="19">
        <v>1.6</v>
      </c>
      <c r="I222">
        <v>4</v>
      </c>
      <c r="J222">
        <v>4</v>
      </c>
      <c r="K222">
        <v>21</v>
      </c>
      <c r="L222">
        <v>7.6</v>
      </c>
      <c r="M222">
        <v>3.5</v>
      </c>
    </row>
    <row r="223" spans="1:13" x14ac:dyDescent="0.3">
      <c r="A223" s="19">
        <v>52</v>
      </c>
      <c r="B223" s="19">
        <v>26</v>
      </c>
      <c r="C223" s="19">
        <v>105</v>
      </c>
      <c r="D223" s="19">
        <v>3</v>
      </c>
      <c r="E223" s="19">
        <v>7.5</v>
      </c>
      <c r="F223" s="19">
        <v>4</v>
      </c>
      <c r="G223" s="19">
        <v>0.3</v>
      </c>
      <c r="I223">
        <v>31</v>
      </c>
      <c r="J223">
        <v>4</v>
      </c>
      <c r="K223">
        <v>31</v>
      </c>
      <c r="L223">
        <v>7.6</v>
      </c>
      <c r="M223">
        <v>1</v>
      </c>
    </row>
    <row r="224" spans="1:13" x14ac:dyDescent="0.3">
      <c r="A224" s="19">
        <v>52</v>
      </c>
      <c r="B224" s="19">
        <v>27</v>
      </c>
      <c r="C224" s="19">
        <v>6</v>
      </c>
      <c r="D224" s="19">
        <v>3</v>
      </c>
      <c r="E224" s="19">
        <v>9.6999999999999993</v>
      </c>
      <c r="F224" s="19">
        <v>4.4000000000000004</v>
      </c>
      <c r="G224" s="19">
        <v>2.1</v>
      </c>
      <c r="I224">
        <v>31</v>
      </c>
      <c r="J224">
        <v>3</v>
      </c>
      <c r="K224">
        <v>10.5</v>
      </c>
      <c r="L224">
        <v>2.7</v>
      </c>
      <c r="M224">
        <v>0.1</v>
      </c>
    </row>
    <row r="225" spans="1:13" x14ac:dyDescent="0.3">
      <c r="A225" s="19">
        <v>52</v>
      </c>
      <c r="B225" s="19">
        <v>28</v>
      </c>
      <c r="C225" s="19">
        <v>6</v>
      </c>
      <c r="D225" s="19">
        <v>3</v>
      </c>
      <c r="E225" s="19">
        <v>12</v>
      </c>
      <c r="F225" s="19">
        <v>6.1</v>
      </c>
      <c r="G225" s="19">
        <v>2.9</v>
      </c>
      <c r="I225">
        <v>4</v>
      </c>
      <c r="J225">
        <v>3</v>
      </c>
      <c r="K225">
        <v>14</v>
      </c>
      <c r="L225">
        <v>5.3</v>
      </c>
      <c r="M225">
        <v>1.8</v>
      </c>
    </row>
    <row r="226" spans="1:13" x14ac:dyDescent="0.3">
      <c r="A226" s="19">
        <v>52</v>
      </c>
      <c r="B226" s="19">
        <v>29</v>
      </c>
      <c r="C226" s="19">
        <v>4</v>
      </c>
      <c r="D226" s="19">
        <v>3</v>
      </c>
      <c r="E226" s="19">
        <v>8.4</v>
      </c>
      <c r="F226" s="19">
        <v>4.5</v>
      </c>
      <c r="G226" s="19">
        <v>2</v>
      </c>
      <c r="I226">
        <v>31</v>
      </c>
      <c r="J226">
        <v>3</v>
      </c>
      <c r="K226">
        <v>8.5</v>
      </c>
      <c r="L226">
        <v>4.0999999999999996</v>
      </c>
      <c r="M226">
        <v>0.2</v>
      </c>
    </row>
    <row r="227" spans="1:13" x14ac:dyDescent="0.3">
      <c r="A227" s="19">
        <v>52</v>
      </c>
      <c r="B227" s="19">
        <v>30</v>
      </c>
      <c r="C227" s="19">
        <v>6</v>
      </c>
      <c r="D227" s="19">
        <v>1</v>
      </c>
      <c r="E227" s="19">
        <v>34.799999999999997</v>
      </c>
      <c r="F227" s="19">
        <v>15.2</v>
      </c>
      <c r="G227" s="19">
        <v>7.6</v>
      </c>
      <c r="I227">
        <v>51</v>
      </c>
      <c r="J227">
        <v>4</v>
      </c>
      <c r="K227">
        <v>8.4</v>
      </c>
      <c r="L227">
        <v>4</v>
      </c>
      <c r="M227">
        <v>2</v>
      </c>
    </row>
    <row r="228" spans="1:13" x14ac:dyDescent="0.3">
      <c r="A228" s="19">
        <v>52</v>
      </c>
      <c r="B228" s="19">
        <v>31</v>
      </c>
      <c r="C228" s="19">
        <v>6</v>
      </c>
      <c r="D228" s="19">
        <v>5</v>
      </c>
      <c r="E228" s="19">
        <v>9</v>
      </c>
      <c r="F228" s="19">
        <v>4.3</v>
      </c>
      <c r="G228" s="19">
        <v>2</v>
      </c>
      <c r="I228">
        <v>3</v>
      </c>
      <c r="J228">
        <v>4</v>
      </c>
      <c r="K228">
        <v>34.9</v>
      </c>
      <c r="L228">
        <v>16.5</v>
      </c>
      <c r="M228">
        <v>9</v>
      </c>
    </row>
    <row r="229" spans="1:13" x14ac:dyDescent="0.3">
      <c r="A229" s="19">
        <v>52</v>
      </c>
      <c r="B229" s="19">
        <v>32</v>
      </c>
      <c r="C229" s="19">
        <v>6</v>
      </c>
      <c r="D229" s="19">
        <v>4</v>
      </c>
      <c r="E229" s="19">
        <v>7.8</v>
      </c>
      <c r="F229" s="19">
        <v>3.8</v>
      </c>
      <c r="G229" s="19">
        <v>2</v>
      </c>
      <c r="I229">
        <v>51</v>
      </c>
      <c r="J229">
        <v>4</v>
      </c>
      <c r="K229">
        <v>11</v>
      </c>
      <c r="L229">
        <v>4</v>
      </c>
      <c r="M229">
        <v>2</v>
      </c>
    </row>
    <row r="230" spans="1:13" x14ac:dyDescent="0.3">
      <c r="A230" s="19">
        <v>52</v>
      </c>
      <c r="B230" s="19">
        <v>33</v>
      </c>
      <c r="C230" s="19">
        <v>6</v>
      </c>
      <c r="D230" s="19">
        <v>4</v>
      </c>
      <c r="E230" s="19">
        <v>9.3000000000000007</v>
      </c>
      <c r="F230" s="19">
        <v>3.6</v>
      </c>
      <c r="G230" s="19">
        <v>1.9</v>
      </c>
      <c r="I230">
        <v>51</v>
      </c>
      <c r="J230">
        <v>4</v>
      </c>
      <c r="K230">
        <v>20.3</v>
      </c>
      <c r="L230">
        <v>4</v>
      </c>
      <c r="M230">
        <v>2</v>
      </c>
    </row>
    <row r="231" spans="1:13" x14ac:dyDescent="0.3">
      <c r="A231" s="19">
        <v>52</v>
      </c>
      <c r="B231" s="19">
        <v>34</v>
      </c>
      <c r="C231" s="19">
        <v>6</v>
      </c>
      <c r="D231" s="19">
        <v>4</v>
      </c>
      <c r="E231" s="19">
        <v>8</v>
      </c>
      <c r="F231" s="19">
        <v>3.7</v>
      </c>
      <c r="G231" s="19">
        <v>2</v>
      </c>
      <c r="I231">
        <v>3</v>
      </c>
      <c r="J231">
        <v>4</v>
      </c>
      <c r="K231">
        <v>22.5</v>
      </c>
      <c r="L231">
        <v>9.5</v>
      </c>
      <c r="M231">
        <v>5</v>
      </c>
    </row>
    <row r="232" spans="1:13" x14ac:dyDescent="0.3">
      <c r="A232" s="19">
        <v>52</v>
      </c>
      <c r="B232" s="19">
        <v>35</v>
      </c>
      <c r="C232" s="19">
        <v>6</v>
      </c>
      <c r="D232" s="19">
        <v>5</v>
      </c>
      <c r="E232" s="19">
        <v>7.8</v>
      </c>
      <c r="F232" s="19">
        <v>3.6</v>
      </c>
      <c r="G232" s="19">
        <v>2.1</v>
      </c>
      <c r="I232">
        <v>51</v>
      </c>
      <c r="J232">
        <v>4</v>
      </c>
      <c r="K232">
        <v>13.1</v>
      </c>
      <c r="L232">
        <v>4</v>
      </c>
      <c r="M232">
        <v>2</v>
      </c>
    </row>
    <row r="233" spans="1:13" x14ac:dyDescent="0.3">
      <c r="A233" s="19">
        <v>52</v>
      </c>
      <c r="B233" s="19">
        <v>36</v>
      </c>
      <c r="C233" s="19">
        <v>6</v>
      </c>
      <c r="D233" s="19">
        <v>4</v>
      </c>
      <c r="E233" s="19">
        <v>10.5</v>
      </c>
      <c r="F233" s="19">
        <v>5.4</v>
      </c>
      <c r="G233" s="19">
        <v>2.2000000000000002</v>
      </c>
      <c r="I233">
        <v>6</v>
      </c>
      <c r="J233">
        <v>4</v>
      </c>
      <c r="K233">
        <v>11.1</v>
      </c>
      <c r="L233">
        <v>6</v>
      </c>
      <c r="M233">
        <v>3</v>
      </c>
    </row>
    <row r="234" spans="1:13" x14ac:dyDescent="0.3">
      <c r="A234" s="19">
        <v>52</v>
      </c>
      <c r="B234" s="19">
        <v>37</v>
      </c>
      <c r="C234" s="19">
        <v>6</v>
      </c>
      <c r="D234" s="19">
        <v>4</v>
      </c>
      <c r="E234" s="19">
        <v>19</v>
      </c>
      <c r="F234" s="19">
        <v>5.6</v>
      </c>
      <c r="G234" s="19">
        <v>2.4</v>
      </c>
      <c r="I234">
        <v>51</v>
      </c>
      <c r="J234">
        <v>4</v>
      </c>
      <c r="K234">
        <v>9.4</v>
      </c>
      <c r="L234">
        <v>4</v>
      </c>
      <c r="M234">
        <v>2</v>
      </c>
    </row>
    <row r="235" spans="1:13" x14ac:dyDescent="0.3">
      <c r="A235" s="19">
        <v>52</v>
      </c>
      <c r="B235" s="19">
        <v>38</v>
      </c>
      <c r="C235" s="19">
        <v>6</v>
      </c>
      <c r="D235" s="19">
        <v>5</v>
      </c>
      <c r="E235" s="19">
        <v>8.1999999999999993</v>
      </c>
      <c r="F235" s="19">
        <v>3.4</v>
      </c>
      <c r="G235" s="19">
        <v>2.2000000000000002</v>
      </c>
      <c r="I235">
        <v>51</v>
      </c>
      <c r="J235">
        <v>4</v>
      </c>
      <c r="K235">
        <v>12</v>
      </c>
      <c r="L235">
        <v>4</v>
      </c>
      <c r="M235">
        <v>2</v>
      </c>
    </row>
    <row r="236" spans="1:13" x14ac:dyDescent="0.3">
      <c r="A236" s="19">
        <v>52</v>
      </c>
      <c r="B236" s="19">
        <v>39</v>
      </c>
      <c r="C236" s="19">
        <v>6</v>
      </c>
      <c r="D236" s="19">
        <v>1</v>
      </c>
      <c r="E236" s="19">
        <v>34.5</v>
      </c>
      <c r="F236" s="19">
        <v>13.8</v>
      </c>
      <c r="G236" s="20">
        <v>5.7</v>
      </c>
      <c r="I236">
        <v>51</v>
      </c>
      <c r="J236">
        <v>4</v>
      </c>
      <c r="K236">
        <v>7.8</v>
      </c>
      <c r="L236">
        <v>4</v>
      </c>
      <c r="M236">
        <v>2</v>
      </c>
    </row>
    <row r="237" spans="1:13" x14ac:dyDescent="0.3">
      <c r="A237" s="19">
        <v>52</v>
      </c>
      <c r="B237" s="19">
        <v>40</v>
      </c>
      <c r="C237" s="19">
        <v>6</v>
      </c>
      <c r="D237" s="19">
        <v>5</v>
      </c>
      <c r="E237" s="19">
        <v>8.9</v>
      </c>
      <c r="F237" s="19">
        <v>4.3</v>
      </c>
      <c r="G237" s="19">
        <v>2</v>
      </c>
      <c r="I237">
        <v>4</v>
      </c>
      <c r="J237">
        <v>4</v>
      </c>
      <c r="K237">
        <v>16.5</v>
      </c>
      <c r="L237">
        <v>9.8000000000000007</v>
      </c>
      <c r="M237">
        <v>5.5</v>
      </c>
    </row>
    <row r="238" spans="1:13" x14ac:dyDescent="0.3">
      <c r="A238" s="19">
        <v>52</v>
      </c>
      <c r="B238" s="19">
        <v>41</v>
      </c>
      <c r="C238" s="19">
        <v>6</v>
      </c>
      <c r="D238" s="19">
        <v>3</v>
      </c>
      <c r="E238" s="19">
        <v>20.100000000000001</v>
      </c>
      <c r="F238" s="19">
        <v>13</v>
      </c>
      <c r="G238" s="19">
        <v>7.8</v>
      </c>
      <c r="I238">
        <v>31</v>
      </c>
      <c r="J238">
        <v>3</v>
      </c>
      <c r="K238">
        <v>7.6</v>
      </c>
      <c r="L238">
        <v>2.2999999999999998</v>
      </c>
      <c r="M238">
        <v>1</v>
      </c>
    </row>
    <row r="239" spans="1:13" x14ac:dyDescent="0.3">
      <c r="A239" s="19">
        <v>52</v>
      </c>
      <c r="B239" s="19">
        <v>42</v>
      </c>
      <c r="C239" s="19">
        <v>6</v>
      </c>
      <c r="D239" s="19">
        <v>5</v>
      </c>
      <c r="E239" s="19">
        <v>25.2</v>
      </c>
      <c r="F239" s="19">
        <v>14</v>
      </c>
      <c r="G239" s="19">
        <v>7</v>
      </c>
      <c r="I239">
        <v>4</v>
      </c>
      <c r="J239">
        <v>3</v>
      </c>
      <c r="K239">
        <v>21.5</v>
      </c>
      <c r="L239">
        <v>7.8</v>
      </c>
      <c r="M239">
        <v>3.1</v>
      </c>
    </row>
    <row r="240" spans="1:13" x14ac:dyDescent="0.3">
      <c r="A240" s="19">
        <v>52</v>
      </c>
      <c r="B240" s="19">
        <v>43</v>
      </c>
      <c r="C240" s="19">
        <v>6</v>
      </c>
      <c r="D240" s="19">
        <v>1</v>
      </c>
      <c r="E240" s="19">
        <v>26.5</v>
      </c>
      <c r="F240" s="19">
        <v>14</v>
      </c>
      <c r="G240" s="19">
        <v>8.6999999999999993</v>
      </c>
      <c r="I240">
        <v>31</v>
      </c>
      <c r="J240">
        <v>4</v>
      </c>
      <c r="K240">
        <v>32</v>
      </c>
      <c r="L240">
        <v>10.199999999999999</v>
      </c>
      <c r="M240">
        <v>1.7</v>
      </c>
    </row>
    <row r="241" spans="1:13" x14ac:dyDescent="0.3">
      <c r="A241" s="19">
        <v>52</v>
      </c>
      <c r="B241" s="19">
        <v>44</v>
      </c>
      <c r="C241" s="19">
        <v>4</v>
      </c>
      <c r="D241" s="19">
        <v>3</v>
      </c>
      <c r="E241" s="19">
        <v>10.8</v>
      </c>
      <c r="F241" s="19">
        <v>4.5</v>
      </c>
      <c r="G241" s="19">
        <v>2.2000000000000002</v>
      </c>
      <c r="I241">
        <v>31</v>
      </c>
      <c r="J241">
        <v>4</v>
      </c>
      <c r="K241">
        <v>33</v>
      </c>
      <c r="L241">
        <v>9.6999999999999993</v>
      </c>
      <c r="M241">
        <v>1.2</v>
      </c>
    </row>
    <row r="242" spans="1:13" x14ac:dyDescent="0.3">
      <c r="A242" s="19">
        <v>52</v>
      </c>
      <c r="B242" s="19">
        <v>45</v>
      </c>
      <c r="C242" s="19">
        <v>51</v>
      </c>
      <c r="D242" s="19">
        <v>4</v>
      </c>
      <c r="E242" s="19">
        <v>20.7</v>
      </c>
      <c r="F242" s="19">
        <v>6.9</v>
      </c>
      <c r="G242" s="19">
        <v>2.6</v>
      </c>
      <c r="I242">
        <v>2</v>
      </c>
      <c r="J242">
        <v>1</v>
      </c>
      <c r="K242">
        <v>42.3</v>
      </c>
      <c r="L242">
        <v>19.600000000000001</v>
      </c>
      <c r="M242">
        <v>12</v>
      </c>
    </row>
    <row r="243" spans="1:13" x14ac:dyDescent="0.3">
      <c r="A243" s="19">
        <v>52</v>
      </c>
      <c r="B243" s="19">
        <v>46</v>
      </c>
      <c r="C243" s="19">
        <v>6</v>
      </c>
      <c r="D243" s="19">
        <v>1</v>
      </c>
      <c r="E243" s="19">
        <v>48.5</v>
      </c>
      <c r="F243" s="19">
        <v>14.8</v>
      </c>
      <c r="G243" s="19">
        <v>4.3</v>
      </c>
      <c r="I243">
        <v>8</v>
      </c>
      <c r="J243">
        <v>4</v>
      </c>
      <c r="K243">
        <v>14.9</v>
      </c>
      <c r="L243">
        <v>7</v>
      </c>
      <c r="M243">
        <v>4</v>
      </c>
    </row>
    <row r="244" spans="1:13" x14ac:dyDescent="0.3">
      <c r="A244" s="19">
        <v>52</v>
      </c>
      <c r="B244" s="19">
        <v>47</v>
      </c>
      <c r="C244" s="19">
        <v>6</v>
      </c>
      <c r="D244" s="19">
        <v>3</v>
      </c>
      <c r="E244" s="19">
        <v>14</v>
      </c>
      <c r="F244" s="19">
        <v>6</v>
      </c>
      <c r="G244" s="19">
        <v>3</v>
      </c>
      <c r="I244">
        <v>2</v>
      </c>
      <c r="J244">
        <v>1</v>
      </c>
      <c r="K244">
        <v>51</v>
      </c>
      <c r="L244">
        <v>20.3</v>
      </c>
      <c r="M244">
        <v>14</v>
      </c>
    </row>
    <row r="245" spans="1:13" x14ac:dyDescent="0.3">
      <c r="A245" s="19">
        <v>52</v>
      </c>
      <c r="B245" s="19">
        <v>48</v>
      </c>
      <c r="C245" s="19">
        <v>51</v>
      </c>
      <c r="D245" s="19">
        <v>4</v>
      </c>
      <c r="E245" s="19">
        <v>19.399999999999999</v>
      </c>
      <c r="F245" s="19">
        <v>8.1999999999999993</v>
      </c>
      <c r="G245" s="19">
        <v>4</v>
      </c>
      <c r="I245">
        <v>51</v>
      </c>
      <c r="J245">
        <v>4</v>
      </c>
      <c r="K245">
        <v>13.2</v>
      </c>
      <c r="L245">
        <v>5</v>
      </c>
      <c r="M245">
        <v>3</v>
      </c>
    </row>
    <row r="246" spans="1:13" x14ac:dyDescent="0.3">
      <c r="A246" s="19">
        <v>52</v>
      </c>
      <c r="B246" s="19">
        <v>49</v>
      </c>
      <c r="C246" s="19">
        <v>4</v>
      </c>
      <c r="D246" s="19">
        <v>3</v>
      </c>
      <c r="E246" s="19">
        <v>7.5</v>
      </c>
      <c r="F246" s="19">
        <v>4.2</v>
      </c>
      <c r="G246" s="19">
        <v>1.9</v>
      </c>
      <c r="I246">
        <v>51</v>
      </c>
      <c r="J246">
        <v>4</v>
      </c>
      <c r="K246">
        <v>25.5</v>
      </c>
      <c r="L246">
        <v>4</v>
      </c>
      <c r="M246">
        <v>2</v>
      </c>
    </row>
    <row r="247" spans="1:13" x14ac:dyDescent="0.3">
      <c r="A247" s="19">
        <v>52</v>
      </c>
      <c r="B247" s="19">
        <v>50</v>
      </c>
      <c r="C247" s="19">
        <v>4</v>
      </c>
      <c r="D247" s="19">
        <v>5</v>
      </c>
      <c r="E247" s="19">
        <v>18.8</v>
      </c>
      <c r="F247" s="19">
        <v>7.1</v>
      </c>
      <c r="G247" s="19">
        <v>3.4</v>
      </c>
      <c r="I247">
        <v>4</v>
      </c>
      <c r="J247">
        <v>3</v>
      </c>
      <c r="K247">
        <v>9</v>
      </c>
      <c r="L247">
        <v>4.4000000000000004</v>
      </c>
      <c r="M247">
        <v>1.8</v>
      </c>
    </row>
    <row r="248" spans="1:13" x14ac:dyDescent="0.3">
      <c r="A248" s="19">
        <v>52</v>
      </c>
      <c r="B248" s="19">
        <v>51</v>
      </c>
      <c r="C248" s="19">
        <v>31</v>
      </c>
      <c r="D248" s="19">
        <v>3</v>
      </c>
      <c r="E248" s="19">
        <v>12.6</v>
      </c>
      <c r="F248" s="19">
        <v>5.6</v>
      </c>
      <c r="G248" s="19">
        <v>1.8</v>
      </c>
      <c r="I248">
        <v>4</v>
      </c>
      <c r="J248">
        <v>3</v>
      </c>
      <c r="K248">
        <v>9</v>
      </c>
      <c r="L248">
        <v>3.1</v>
      </c>
      <c r="M248">
        <v>1.8</v>
      </c>
    </row>
    <row r="249" spans="1:13" x14ac:dyDescent="0.3">
      <c r="A249" s="19">
        <v>52</v>
      </c>
      <c r="B249" s="19">
        <v>52</v>
      </c>
      <c r="C249" s="19">
        <v>6</v>
      </c>
      <c r="D249" s="19">
        <v>3</v>
      </c>
      <c r="E249" s="19">
        <v>15.8</v>
      </c>
      <c r="F249" s="19">
        <v>7</v>
      </c>
      <c r="G249" s="19">
        <v>3.2</v>
      </c>
      <c r="I249">
        <v>51</v>
      </c>
      <c r="J249">
        <v>3</v>
      </c>
      <c r="K249">
        <v>13.5</v>
      </c>
      <c r="L249">
        <v>3.1</v>
      </c>
      <c r="M249">
        <v>1.7</v>
      </c>
    </row>
    <row r="250" spans="1:13" x14ac:dyDescent="0.3">
      <c r="A250" s="19">
        <v>52</v>
      </c>
      <c r="B250" s="19">
        <v>53</v>
      </c>
      <c r="C250" s="19">
        <v>6</v>
      </c>
      <c r="D250" s="19">
        <v>3</v>
      </c>
      <c r="E250" s="19">
        <v>11.7</v>
      </c>
      <c r="F250" s="19">
        <v>6.5</v>
      </c>
      <c r="G250" s="19">
        <v>5</v>
      </c>
      <c r="I250">
        <v>51</v>
      </c>
      <c r="J250">
        <v>3</v>
      </c>
      <c r="K250">
        <v>19.5</v>
      </c>
      <c r="L250">
        <v>4.2</v>
      </c>
      <c r="M250">
        <v>1.8</v>
      </c>
    </row>
    <row r="251" spans="1:13" x14ac:dyDescent="0.3">
      <c r="A251" s="19">
        <v>52</v>
      </c>
      <c r="B251" s="19">
        <v>54</v>
      </c>
      <c r="C251" s="19">
        <v>6</v>
      </c>
      <c r="D251" s="19">
        <v>4</v>
      </c>
      <c r="E251" s="19">
        <v>17.7</v>
      </c>
      <c r="F251" s="19">
        <v>7.4</v>
      </c>
      <c r="G251" s="19">
        <v>3</v>
      </c>
      <c r="I251">
        <v>31</v>
      </c>
      <c r="J251">
        <v>3</v>
      </c>
      <c r="K251">
        <v>36</v>
      </c>
      <c r="L251">
        <v>5.6</v>
      </c>
      <c r="M251">
        <v>0.6</v>
      </c>
    </row>
    <row r="252" spans="1:13" x14ac:dyDescent="0.3">
      <c r="A252" s="19">
        <v>52</v>
      </c>
      <c r="B252" s="19">
        <v>55</v>
      </c>
      <c r="C252" s="19">
        <v>6</v>
      </c>
      <c r="D252" s="19">
        <v>5</v>
      </c>
      <c r="E252" s="19">
        <v>13.5</v>
      </c>
      <c r="F252" s="19">
        <v>7.1</v>
      </c>
      <c r="G252" s="19">
        <v>3.6</v>
      </c>
      <c r="I252">
        <v>31</v>
      </c>
      <c r="J252">
        <v>3</v>
      </c>
      <c r="K252">
        <v>9</v>
      </c>
      <c r="L252">
        <v>4.8</v>
      </c>
      <c r="M252">
        <v>0.3</v>
      </c>
    </row>
    <row r="253" spans="1:13" x14ac:dyDescent="0.3">
      <c r="A253" s="19">
        <v>52</v>
      </c>
      <c r="B253" s="19">
        <v>56</v>
      </c>
      <c r="C253" s="19">
        <v>31</v>
      </c>
      <c r="D253" s="19">
        <v>3</v>
      </c>
      <c r="E253" s="19">
        <v>11</v>
      </c>
      <c r="F253" s="19">
        <v>6</v>
      </c>
      <c r="G253" s="19">
        <v>2.1</v>
      </c>
      <c r="I253">
        <v>31</v>
      </c>
      <c r="J253">
        <v>3</v>
      </c>
      <c r="K253">
        <v>7.5</v>
      </c>
      <c r="L253">
        <v>4.8</v>
      </c>
      <c r="M253">
        <v>0.3</v>
      </c>
    </row>
    <row r="254" spans="1:13" x14ac:dyDescent="0.3">
      <c r="A254" s="19">
        <v>52</v>
      </c>
      <c r="B254" s="19">
        <v>57</v>
      </c>
      <c r="C254" s="19">
        <v>6</v>
      </c>
      <c r="D254" s="19">
        <v>4</v>
      </c>
      <c r="E254" s="19">
        <v>22.2</v>
      </c>
      <c r="F254" s="19">
        <v>8.6</v>
      </c>
      <c r="G254" s="19">
        <v>4.5999999999999996</v>
      </c>
      <c r="I254">
        <v>31</v>
      </c>
      <c r="J254">
        <v>3</v>
      </c>
      <c r="K254">
        <v>7.6</v>
      </c>
      <c r="L254">
        <v>3.5</v>
      </c>
      <c r="M254">
        <v>0.5</v>
      </c>
    </row>
    <row r="255" spans="1:13" x14ac:dyDescent="0.3">
      <c r="A255" s="19">
        <v>52</v>
      </c>
      <c r="B255" s="19">
        <v>58</v>
      </c>
      <c r="C255" s="19">
        <v>6</v>
      </c>
      <c r="D255" s="19">
        <v>5</v>
      </c>
      <c r="E255" s="19">
        <v>15.4</v>
      </c>
      <c r="F255" s="19">
        <v>7.9</v>
      </c>
      <c r="G255" s="19">
        <v>6</v>
      </c>
      <c r="I255">
        <v>31</v>
      </c>
      <c r="J255">
        <v>3</v>
      </c>
      <c r="K255">
        <v>8.1999999999999993</v>
      </c>
      <c r="L255">
        <v>5.5</v>
      </c>
      <c r="M255">
        <v>1.3</v>
      </c>
    </row>
    <row r="256" spans="1:13" x14ac:dyDescent="0.3">
      <c r="A256" s="19">
        <v>52</v>
      </c>
      <c r="B256" s="19">
        <v>59</v>
      </c>
      <c r="C256" s="19">
        <v>51</v>
      </c>
      <c r="D256" s="19">
        <v>4</v>
      </c>
      <c r="E256" s="19">
        <v>19.7</v>
      </c>
      <c r="F256" s="19">
        <v>7.2</v>
      </c>
      <c r="G256" s="19">
        <v>3.6</v>
      </c>
      <c r="I256">
        <v>4</v>
      </c>
      <c r="J256">
        <v>3</v>
      </c>
      <c r="K256">
        <v>8</v>
      </c>
      <c r="L256">
        <v>5.5</v>
      </c>
      <c r="M256">
        <v>3.5</v>
      </c>
    </row>
    <row r="257" spans="1:13" x14ac:dyDescent="0.3">
      <c r="A257" s="19">
        <v>53</v>
      </c>
      <c r="B257" s="19">
        <v>1</v>
      </c>
      <c r="C257" s="19">
        <v>6</v>
      </c>
      <c r="D257" s="19">
        <v>4</v>
      </c>
      <c r="E257" s="19">
        <v>16.5</v>
      </c>
      <c r="F257" s="19">
        <v>9.8000000000000007</v>
      </c>
      <c r="G257" s="19">
        <v>3.5</v>
      </c>
      <c r="I257">
        <v>31</v>
      </c>
      <c r="J257">
        <v>3</v>
      </c>
      <c r="K257">
        <v>7.5</v>
      </c>
      <c r="L257">
        <v>3</v>
      </c>
      <c r="M257">
        <v>1.8</v>
      </c>
    </row>
    <row r="258" spans="1:13" x14ac:dyDescent="0.3">
      <c r="A258" s="19">
        <v>53</v>
      </c>
      <c r="B258" s="19">
        <v>2</v>
      </c>
      <c r="C258" s="19">
        <v>6</v>
      </c>
      <c r="D258" s="19">
        <v>3</v>
      </c>
      <c r="E258" s="19">
        <v>12.5</v>
      </c>
      <c r="F258" s="19">
        <v>4.8</v>
      </c>
      <c r="G258" s="19">
        <v>2.6</v>
      </c>
      <c r="I258">
        <v>31</v>
      </c>
      <c r="J258">
        <v>3</v>
      </c>
      <c r="K258">
        <v>7.8</v>
      </c>
      <c r="L258">
        <v>4</v>
      </c>
      <c r="M258">
        <v>1.5</v>
      </c>
    </row>
    <row r="259" spans="1:13" x14ac:dyDescent="0.3">
      <c r="A259" s="19">
        <v>53</v>
      </c>
      <c r="B259" s="19">
        <v>3</v>
      </c>
      <c r="C259" s="19">
        <v>6</v>
      </c>
      <c r="D259" s="19">
        <v>3</v>
      </c>
      <c r="E259" s="19">
        <v>9</v>
      </c>
      <c r="F259" s="19">
        <v>4.2</v>
      </c>
      <c r="G259" s="19">
        <v>2.5</v>
      </c>
      <c r="I259">
        <v>31</v>
      </c>
      <c r="J259">
        <v>4</v>
      </c>
      <c r="K259">
        <v>8.1</v>
      </c>
      <c r="L259">
        <v>3.5</v>
      </c>
      <c r="M259">
        <v>1.7</v>
      </c>
    </row>
    <row r="260" spans="1:13" x14ac:dyDescent="0.3">
      <c r="A260" s="19">
        <v>53</v>
      </c>
      <c r="B260" s="19">
        <v>4</v>
      </c>
      <c r="C260" s="19">
        <v>6</v>
      </c>
      <c r="D260" s="19">
        <v>3</v>
      </c>
      <c r="E260" s="19">
        <v>8</v>
      </c>
      <c r="F260" s="19">
        <v>5.0999999999999996</v>
      </c>
      <c r="G260" s="19">
        <v>3.1</v>
      </c>
      <c r="I260">
        <v>31</v>
      </c>
      <c r="J260">
        <v>4</v>
      </c>
      <c r="K260">
        <v>8</v>
      </c>
      <c r="L260">
        <v>4</v>
      </c>
      <c r="M260">
        <v>2.4</v>
      </c>
    </row>
    <row r="261" spans="1:13" x14ac:dyDescent="0.3">
      <c r="A261" s="19">
        <v>53</v>
      </c>
      <c r="B261" s="19">
        <v>5</v>
      </c>
      <c r="C261" s="19">
        <v>6</v>
      </c>
      <c r="D261" s="19">
        <v>3</v>
      </c>
      <c r="E261" s="19">
        <v>9.5</v>
      </c>
      <c r="F261" s="19">
        <v>4.2</v>
      </c>
      <c r="G261" s="19">
        <v>2.5</v>
      </c>
      <c r="I261">
        <v>4</v>
      </c>
      <c r="J261">
        <v>4</v>
      </c>
      <c r="K261">
        <v>23</v>
      </c>
      <c r="L261">
        <v>8</v>
      </c>
      <c r="M261">
        <v>3</v>
      </c>
    </row>
    <row r="262" spans="1:13" x14ac:dyDescent="0.3">
      <c r="A262" s="19">
        <v>53</v>
      </c>
      <c r="B262" s="19">
        <v>6</v>
      </c>
      <c r="C262" s="19">
        <v>6</v>
      </c>
      <c r="D262" s="19">
        <v>4</v>
      </c>
      <c r="E262" s="19">
        <v>19.5</v>
      </c>
      <c r="F262" s="19">
        <v>8</v>
      </c>
      <c r="G262" s="19">
        <v>2.5</v>
      </c>
      <c r="I262">
        <v>6</v>
      </c>
      <c r="J262">
        <v>1</v>
      </c>
      <c r="K262">
        <v>52</v>
      </c>
      <c r="L262">
        <v>18.399999999999999</v>
      </c>
      <c r="M262">
        <v>8.6</v>
      </c>
    </row>
    <row r="263" spans="1:13" x14ac:dyDescent="0.3">
      <c r="A263" s="19">
        <v>53</v>
      </c>
      <c r="B263" s="19">
        <v>7</v>
      </c>
      <c r="C263" s="19">
        <v>31</v>
      </c>
      <c r="D263" s="19">
        <v>3</v>
      </c>
      <c r="E263" s="19">
        <v>17</v>
      </c>
      <c r="F263" s="19">
        <v>5.5</v>
      </c>
      <c r="G263" s="19">
        <v>2</v>
      </c>
      <c r="I263">
        <v>31</v>
      </c>
      <c r="J263">
        <v>4</v>
      </c>
      <c r="K263">
        <v>8</v>
      </c>
      <c r="L263">
        <v>3</v>
      </c>
      <c r="M263">
        <v>0.4</v>
      </c>
    </row>
    <row r="264" spans="1:13" x14ac:dyDescent="0.3">
      <c r="A264" s="19">
        <v>53</v>
      </c>
      <c r="B264" s="19">
        <v>8</v>
      </c>
      <c r="C264" s="19">
        <v>31</v>
      </c>
      <c r="D264" s="19">
        <v>4</v>
      </c>
      <c r="E264" s="19">
        <v>16</v>
      </c>
      <c r="F264" s="19">
        <v>5.8</v>
      </c>
      <c r="G264" s="19">
        <v>2.2999999999999998</v>
      </c>
      <c r="I264">
        <v>31</v>
      </c>
      <c r="J264">
        <v>4</v>
      </c>
      <c r="K264">
        <v>11.5</v>
      </c>
      <c r="L264">
        <v>5</v>
      </c>
      <c r="M264">
        <v>1</v>
      </c>
    </row>
    <row r="265" spans="1:13" x14ac:dyDescent="0.3">
      <c r="A265" s="19">
        <v>53</v>
      </c>
      <c r="B265" s="19">
        <v>9</v>
      </c>
      <c r="C265" s="19">
        <v>6</v>
      </c>
      <c r="D265" s="19">
        <v>3</v>
      </c>
      <c r="E265" s="19">
        <v>8</v>
      </c>
      <c r="F265" s="19">
        <v>3.5</v>
      </c>
      <c r="G265" s="19">
        <v>1.8</v>
      </c>
      <c r="I265">
        <v>31</v>
      </c>
      <c r="J265">
        <v>4</v>
      </c>
      <c r="K265">
        <v>11.3</v>
      </c>
      <c r="L265">
        <v>5</v>
      </c>
      <c r="M265">
        <v>2</v>
      </c>
    </row>
    <row r="266" spans="1:13" x14ac:dyDescent="0.3">
      <c r="A266" s="19">
        <v>53</v>
      </c>
      <c r="B266" s="19">
        <v>10</v>
      </c>
      <c r="C266" s="19">
        <v>6</v>
      </c>
      <c r="D266" s="19">
        <v>3</v>
      </c>
      <c r="E266" s="19">
        <v>10</v>
      </c>
      <c r="F266" s="19">
        <v>6</v>
      </c>
      <c r="G266" s="19">
        <v>3.1</v>
      </c>
      <c r="I266">
        <v>6</v>
      </c>
      <c r="J266">
        <v>1</v>
      </c>
      <c r="K266">
        <v>72.400000000000006</v>
      </c>
      <c r="L266">
        <v>18.399999999999999</v>
      </c>
      <c r="M266">
        <v>3.5</v>
      </c>
    </row>
    <row r="267" spans="1:13" x14ac:dyDescent="0.3">
      <c r="A267" s="19">
        <v>53</v>
      </c>
      <c r="B267" s="19">
        <v>11</v>
      </c>
      <c r="C267" s="19">
        <v>6</v>
      </c>
      <c r="D267" s="19">
        <v>3</v>
      </c>
      <c r="E267" s="19">
        <v>14.5</v>
      </c>
      <c r="F267" s="19">
        <v>6.5</v>
      </c>
      <c r="G267" s="19">
        <v>2.5</v>
      </c>
      <c r="I267">
        <v>31</v>
      </c>
      <c r="J267">
        <v>4</v>
      </c>
      <c r="K267">
        <v>8</v>
      </c>
      <c r="L267">
        <v>3.8</v>
      </c>
      <c r="M267">
        <v>1.7</v>
      </c>
    </row>
    <row r="268" spans="1:13" x14ac:dyDescent="0.3">
      <c r="A268" s="19">
        <v>53</v>
      </c>
      <c r="B268" s="19">
        <v>12</v>
      </c>
      <c r="C268" s="19">
        <v>6</v>
      </c>
      <c r="D268" s="19">
        <v>4</v>
      </c>
      <c r="E268" s="19">
        <v>17.5</v>
      </c>
      <c r="F268" s="19">
        <v>8.3000000000000007</v>
      </c>
      <c r="G268" s="19">
        <v>4.5</v>
      </c>
      <c r="I268">
        <v>6</v>
      </c>
      <c r="J268">
        <v>4</v>
      </c>
      <c r="K268">
        <v>20</v>
      </c>
      <c r="L268">
        <v>5.6</v>
      </c>
      <c r="M268">
        <v>2.8</v>
      </c>
    </row>
    <row r="269" spans="1:13" x14ac:dyDescent="0.3">
      <c r="A269" s="19">
        <v>53</v>
      </c>
      <c r="B269" s="19">
        <v>13</v>
      </c>
      <c r="C269" s="19">
        <v>6</v>
      </c>
      <c r="D269" s="19">
        <v>3</v>
      </c>
      <c r="E269" s="19">
        <v>12</v>
      </c>
      <c r="F269" s="19">
        <v>3.5</v>
      </c>
      <c r="G269" s="19">
        <v>2</v>
      </c>
      <c r="I269">
        <v>31</v>
      </c>
      <c r="J269">
        <v>4</v>
      </c>
      <c r="K269">
        <v>12</v>
      </c>
      <c r="L269">
        <v>4.5</v>
      </c>
      <c r="M269">
        <v>1.2</v>
      </c>
    </row>
    <row r="270" spans="1:13" x14ac:dyDescent="0.3">
      <c r="A270" s="19">
        <v>53</v>
      </c>
      <c r="B270" s="19">
        <v>14</v>
      </c>
      <c r="C270" s="19">
        <v>31</v>
      </c>
      <c r="D270" s="19">
        <v>3</v>
      </c>
      <c r="E270" s="19">
        <v>11</v>
      </c>
      <c r="F270" s="19">
        <v>3.4</v>
      </c>
      <c r="G270" s="19">
        <v>1.9</v>
      </c>
      <c r="I270">
        <v>31</v>
      </c>
      <c r="J270">
        <v>4</v>
      </c>
      <c r="K270">
        <v>10</v>
      </c>
      <c r="L270">
        <v>4.4000000000000004</v>
      </c>
      <c r="M270">
        <v>0.6</v>
      </c>
    </row>
    <row r="271" spans="1:13" x14ac:dyDescent="0.3">
      <c r="A271" s="19">
        <v>53</v>
      </c>
      <c r="B271" s="19">
        <v>15</v>
      </c>
      <c r="C271" s="19">
        <v>6</v>
      </c>
      <c r="D271" s="19">
        <v>5</v>
      </c>
      <c r="E271" s="19">
        <v>22</v>
      </c>
      <c r="F271" s="19">
        <v>11.4</v>
      </c>
      <c r="G271" s="19">
        <v>3.5</v>
      </c>
      <c r="I271">
        <v>31</v>
      </c>
      <c r="J271">
        <v>4</v>
      </c>
      <c r="K271">
        <v>11.4</v>
      </c>
      <c r="L271">
        <v>4</v>
      </c>
      <c r="M271">
        <v>0.3</v>
      </c>
    </row>
    <row r="272" spans="1:13" x14ac:dyDescent="0.3">
      <c r="A272" s="19">
        <v>53</v>
      </c>
      <c r="B272" s="19">
        <v>16</v>
      </c>
      <c r="C272" s="19">
        <v>6</v>
      </c>
      <c r="D272" s="19">
        <v>3</v>
      </c>
      <c r="E272" s="19">
        <v>11</v>
      </c>
      <c r="F272" s="19">
        <v>5.2</v>
      </c>
      <c r="G272" s="19">
        <v>3.5</v>
      </c>
      <c r="I272">
        <v>6</v>
      </c>
      <c r="J272">
        <v>4</v>
      </c>
      <c r="K272">
        <v>14.5</v>
      </c>
      <c r="L272">
        <v>5</v>
      </c>
      <c r="M272">
        <v>2.5</v>
      </c>
    </row>
    <row r="273" spans="1:13" x14ac:dyDescent="0.3">
      <c r="A273" s="19">
        <v>53</v>
      </c>
      <c r="B273" s="19">
        <v>17</v>
      </c>
      <c r="C273" s="19">
        <v>6</v>
      </c>
      <c r="D273" s="19">
        <v>4</v>
      </c>
      <c r="E273" s="19">
        <v>19.5</v>
      </c>
      <c r="F273" s="19">
        <v>10.4</v>
      </c>
      <c r="G273" s="19">
        <v>6.7</v>
      </c>
      <c r="I273">
        <v>31</v>
      </c>
      <c r="J273">
        <v>4</v>
      </c>
      <c r="K273">
        <v>25</v>
      </c>
      <c r="L273">
        <v>6</v>
      </c>
      <c r="M273">
        <v>1</v>
      </c>
    </row>
    <row r="274" spans="1:13" x14ac:dyDescent="0.3">
      <c r="A274" s="19">
        <v>53</v>
      </c>
      <c r="B274" s="19">
        <v>18</v>
      </c>
      <c r="C274" s="19">
        <v>4</v>
      </c>
      <c r="D274" s="19">
        <v>3</v>
      </c>
      <c r="E274" s="19">
        <v>17.5</v>
      </c>
      <c r="F274" s="19">
        <v>8.1999999999999993</v>
      </c>
      <c r="G274" s="19">
        <v>2.5</v>
      </c>
      <c r="I274">
        <v>31</v>
      </c>
      <c r="J274">
        <v>4</v>
      </c>
      <c r="K274">
        <v>10</v>
      </c>
      <c r="L274">
        <v>5</v>
      </c>
      <c r="M274">
        <v>0.2</v>
      </c>
    </row>
    <row r="275" spans="1:13" x14ac:dyDescent="0.3">
      <c r="A275" s="19">
        <v>53</v>
      </c>
      <c r="B275" s="19">
        <v>19</v>
      </c>
      <c r="C275" s="19">
        <v>6</v>
      </c>
      <c r="D275" s="19">
        <v>4</v>
      </c>
      <c r="E275" s="19">
        <v>21.5</v>
      </c>
      <c r="F275" s="19">
        <v>11.3</v>
      </c>
      <c r="G275" s="19">
        <v>3.2</v>
      </c>
      <c r="I275">
        <v>31</v>
      </c>
      <c r="J275">
        <v>4</v>
      </c>
      <c r="K275">
        <v>13.4</v>
      </c>
      <c r="L275">
        <v>4.7</v>
      </c>
      <c r="M275">
        <v>0.2</v>
      </c>
    </row>
    <row r="276" spans="1:13" x14ac:dyDescent="0.3">
      <c r="A276" s="19">
        <v>53</v>
      </c>
      <c r="B276" s="19">
        <v>20</v>
      </c>
      <c r="C276" s="19">
        <v>31</v>
      </c>
      <c r="D276" s="19">
        <v>3</v>
      </c>
      <c r="E276" s="19">
        <v>8</v>
      </c>
      <c r="F276" s="19">
        <v>3.3</v>
      </c>
      <c r="G276" s="19">
        <v>1.5</v>
      </c>
      <c r="I276">
        <v>31</v>
      </c>
      <c r="J276">
        <v>4</v>
      </c>
      <c r="K276">
        <v>18</v>
      </c>
      <c r="L276">
        <v>4.8</v>
      </c>
      <c r="M276">
        <v>0.4</v>
      </c>
    </row>
    <row r="277" spans="1:13" x14ac:dyDescent="0.3">
      <c r="A277" s="19">
        <v>53</v>
      </c>
      <c r="B277" s="19">
        <v>21</v>
      </c>
      <c r="C277" s="19">
        <v>6</v>
      </c>
      <c r="D277" s="19">
        <v>3</v>
      </c>
      <c r="E277" s="19">
        <v>9.5</v>
      </c>
      <c r="F277" s="19">
        <v>4.5</v>
      </c>
      <c r="G277" s="19">
        <v>2.5</v>
      </c>
      <c r="I277">
        <v>4</v>
      </c>
      <c r="J277">
        <v>2</v>
      </c>
      <c r="K277">
        <v>34.9</v>
      </c>
      <c r="L277">
        <v>10</v>
      </c>
      <c r="M277">
        <v>3</v>
      </c>
    </row>
    <row r="278" spans="1:13" x14ac:dyDescent="0.3">
      <c r="A278" s="19">
        <v>53</v>
      </c>
      <c r="B278" s="19">
        <v>22</v>
      </c>
      <c r="C278" s="19">
        <v>6</v>
      </c>
      <c r="D278" s="19">
        <v>1</v>
      </c>
      <c r="E278" s="19">
        <v>48.2</v>
      </c>
      <c r="F278" s="19">
        <v>19.8</v>
      </c>
      <c r="G278" s="19">
        <v>11.6</v>
      </c>
      <c r="I278">
        <v>31</v>
      </c>
      <c r="J278">
        <v>4</v>
      </c>
      <c r="K278">
        <v>24.5</v>
      </c>
      <c r="L278">
        <v>5.0999999999999996</v>
      </c>
      <c r="M278">
        <v>0.7</v>
      </c>
    </row>
    <row r="279" spans="1:13" x14ac:dyDescent="0.3">
      <c r="A279" s="19">
        <v>53</v>
      </c>
      <c r="B279" s="19">
        <v>23</v>
      </c>
      <c r="C279" s="19">
        <v>6</v>
      </c>
      <c r="D279" s="19">
        <v>3</v>
      </c>
      <c r="E279" s="19">
        <v>9.5</v>
      </c>
      <c r="F279" s="19">
        <v>4.5999999999999996</v>
      </c>
      <c r="G279" s="19">
        <v>2.5</v>
      </c>
      <c r="I279">
        <v>4</v>
      </c>
      <c r="J279">
        <v>4</v>
      </c>
      <c r="K279">
        <v>34</v>
      </c>
      <c r="L279">
        <v>11.5</v>
      </c>
      <c r="M279">
        <v>4.5999999999999996</v>
      </c>
    </row>
    <row r="280" spans="1:13" x14ac:dyDescent="0.3">
      <c r="A280" s="19">
        <v>53</v>
      </c>
      <c r="B280" s="19">
        <v>24</v>
      </c>
      <c r="C280" s="19">
        <v>6</v>
      </c>
      <c r="D280" s="19">
        <v>5</v>
      </c>
      <c r="E280" s="19">
        <v>15</v>
      </c>
      <c r="F280" s="19">
        <v>10</v>
      </c>
      <c r="G280" s="19">
        <v>6</v>
      </c>
      <c r="I280">
        <v>31</v>
      </c>
      <c r="J280">
        <v>3</v>
      </c>
      <c r="K280">
        <v>14.1</v>
      </c>
      <c r="L280">
        <v>5.5</v>
      </c>
      <c r="M280">
        <v>1.6</v>
      </c>
    </row>
    <row r="281" spans="1:13" x14ac:dyDescent="0.3">
      <c r="A281" s="19">
        <v>53</v>
      </c>
      <c r="B281" s="19">
        <v>25</v>
      </c>
      <c r="C281" s="19">
        <v>6</v>
      </c>
      <c r="D281" s="19">
        <v>1</v>
      </c>
      <c r="E281" s="19">
        <v>46.2</v>
      </c>
      <c r="F281" s="19">
        <v>19.600000000000001</v>
      </c>
      <c r="G281" s="19">
        <v>11</v>
      </c>
      <c r="I281">
        <v>2</v>
      </c>
      <c r="J281">
        <v>4</v>
      </c>
      <c r="K281">
        <v>31.3</v>
      </c>
      <c r="L281">
        <v>7.9</v>
      </c>
      <c r="M281">
        <v>2.2000000000000002</v>
      </c>
    </row>
    <row r="282" spans="1:13" x14ac:dyDescent="0.3">
      <c r="A282" s="19">
        <v>53</v>
      </c>
      <c r="B282" s="19">
        <v>26</v>
      </c>
      <c r="C282" s="19">
        <v>4</v>
      </c>
      <c r="D282" s="19">
        <v>4</v>
      </c>
      <c r="E282" s="19">
        <v>22.5</v>
      </c>
      <c r="F282" s="19">
        <v>7.5</v>
      </c>
      <c r="G282" s="19">
        <v>4.3</v>
      </c>
      <c r="I282">
        <v>4</v>
      </c>
      <c r="J282">
        <v>4</v>
      </c>
      <c r="K282">
        <v>15.4</v>
      </c>
      <c r="L282">
        <v>9.4</v>
      </c>
      <c r="M282">
        <v>4</v>
      </c>
    </row>
    <row r="283" spans="1:13" x14ac:dyDescent="0.3">
      <c r="A283" s="19">
        <v>53</v>
      </c>
      <c r="B283" s="19">
        <v>27</v>
      </c>
      <c r="C283" s="19">
        <v>6</v>
      </c>
      <c r="D283" s="19">
        <v>4</v>
      </c>
      <c r="E283" s="19">
        <v>14</v>
      </c>
      <c r="F283" s="19">
        <v>7</v>
      </c>
      <c r="G283" s="19">
        <v>3.1</v>
      </c>
      <c r="I283">
        <v>31</v>
      </c>
      <c r="J283">
        <v>4</v>
      </c>
      <c r="K283">
        <v>8</v>
      </c>
      <c r="L283">
        <v>4</v>
      </c>
      <c r="M283">
        <v>0.5</v>
      </c>
    </row>
    <row r="284" spans="1:13" x14ac:dyDescent="0.3">
      <c r="A284" s="19">
        <v>53</v>
      </c>
      <c r="B284" s="19">
        <v>28</v>
      </c>
      <c r="C284" s="19">
        <v>6</v>
      </c>
      <c r="D284" s="19">
        <v>3</v>
      </c>
      <c r="E284" s="19">
        <v>8</v>
      </c>
      <c r="F284" s="19">
        <v>3.2</v>
      </c>
      <c r="G284" s="19">
        <v>1.7</v>
      </c>
      <c r="I284">
        <v>6</v>
      </c>
      <c r="J284">
        <v>4</v>
      </c>
      <c r="K284">
        <v>17</v>
      </c>
      <c r="L284">
        <v>7</v>
      </c>
      <c r="M284">
        <v>1.7</v>
      </c>
    </row>
    <row r="285" spans="1:13" x14ac:dyDescent="0.3">
      <c r="A285" s="19">
        <v>53</v>
      </c>
      <c r="B285" s="19">
        <v>29</v>
      </c>
      <c r="C285" s="19">
        <v>6</v>
      </c>
      <c r="D285" s="19">
        <v>3</v>
      </c>
      <c r="E285" s="19">
        <v>11</v>
      </c>
      <c r="F285" s="19">
        <v>4.5</v>
      </c>
      <c r="G285" s="19">
        <v>2.8</v>
      </c>
      <c r="I285">
        <v>2</v>
      </c>
      <c r="J285">
        <v>4</v>
      </c>
      <c r="K285">
        <v>15.2</v>
      </c>
      <c r="L285">
        <v>6</v>
      </c>
      <c r="M285">
        <v>2</v>
      </c>
    </row>
    <row r="286" spans="1:13" x14ac:dyDescent="0.3">
      <c r="A286" s="19">
        <v>53</v>
      </c>
      <c r="B286" s="19">
        <v>30</v>
      </c>
      <c r="C286" s="19">
        <v>4</v>
      </c>
      <c r="D286" s="19">
        <v>3</v>
      </c>
      <c r="E286" s="19">
        <v>11</v>
      </c>
      <c r="F286" s="19">
        <v>4</v>
      </c>
      <c r="G286" s="19">
        <v>1.8</v>
      </c>
      <c r="I286">
        <v>31</v>
      </c>
      <c r="J286">
        <v>4</v>
      </c>
      <c r="K286">
        <v>14.7</v>
      </c>
      <c r="L286">
        <v>6</v>
      </c>
      <c r="M286">
        <v>2.2000000000000002</v>
      </c>
    </row>
    <row r="287" spans="1:13" x14ac:dyDescent="0.3">
      <c r="A287" s="19">
        <v>53</v>
      </c>
      <c r="B287" s="19">
        <v>31</v>
      </c>
      <c r="C287" s="19">
        <v>51</v>
      </c>
      <c r="D287" s="19">
        <v>4</v>
      </c>
      <c r="E287" s="19">
        <v>39.6</v>
      </c>
      <c r="F287" s="19">
        <v>9.8000000000000007</v>
      </c>
      <c r="G287" s="19">
        <v>2.2999999999999998</v>
      </c>
      <c r="I287">
        <v>6</v>
      </c>
      <c r="J287">
        <v>1</v>
      </c>
      <c r="K287">
        <v>50</v>
      </c>
      <c r="L287">
        <v>19</v>
      </c>
      <c r="M287">
        <v>5</v>
      </c>
    </row>
    <row r="288" spans="1:13" x14ac:dyDescent="0.3">
      <c r="A288" s="19">
        <v>53</v>
      </c>
      <c r="B288" s="19">
        <v>32</v>
      </c>
      <c r="C288" s="19">
        <v>6</v>
      </c>
      <c r="D288" s="19">
        <v>3</v>
      </c>
      <c r="E288" s="19">
        <v>9</v>
      </c>
      <c r="F288" s="19">
        <v>4.3</v>
      </c>
      <c r="G288" s="19">
        <v>3</v>
      </c>
      <c r="I288">
        <v>6</v>
      </c>
      <c r="J288">
        <v>1</v>
      </c>
      <c r="K288">
        <v>67</v>
      </c>
      <c r="L288">
        <v>21</v>
      </c>
      <c r="M288">
        <v>6</v>
      </c>
    </row>
    <row r="289" spans="1:13" x14ac:dyDescent="0.3">
      <c r="A289" s="19">
        <v>53</v>
      </c>
      <c r="B289" s="19">
        <v>33</v>
      </c>
      <c r="C289" s="19">
        <v>6</v>
      </c>
      <c r="D289" s="19">
        <v>4</v>
      </c>
      <c r="E289" s="19">
        <v>27.5</v>
      </c>
      <c r="F289" s="19">
        <v>10</v>
      </c>
      <c r="G289" s="19">
        <v>5.5</v>
      </c>
      <c r="I289">
        <v>31</v>
      </c>
      <c r="J289">
        <v>3</v>
      </c>
      <c r="K289">
        <v>7.6</v>
      </c>
      <c r="L289">
        <v>5.8</v>
      </c>
      <c r="M289">
        <v>1.2</v>
      </c>
    </row>
    <row r="290" spans="1:13" x14ac:dyDescent="0.3">
      <c r="A290" s="19">
        <v>53</v>
      </c>
      <c r="B290" s="19">
        <v>34</v>
      </c>
      <c r="C290" s="19">
        <v>6</v>
      </c>
      <c r="D290" s="19">
        <v>7</v>
      </c>
      <c r="E290" s="19">
        <v>14</v>
      </c>
      <c r="F290" s="19">
        <v>5.5</v>
      </c>
      <c r="G290" s="19">
        <v>0</v>
      </c>
      <c r="I290">
        <v>31</v>
      </c>
      <c r="J290">
        <v>3</v>
      </c>
      <c r="K290">
        <v>8.1999999999999993</v>
      </c>
      <c r="L290">
        <v>5</v>
      </c>
      <c r="M290">
        <v>1.3</v>
      </c>
    </row>
    <row r="291" spans="1:13" x14ac:dyDescent="0.3">
      <c r="A291" s="19">
        <v>53</v>
      </c>
      <c r="B291" s="19">
        <v>35</v>
      </c>
      <c r="C291" s="19">
        <v>6</v>
      </c>
      <c r="D291" s="19">
        <v>3</v>
      </c>
      <c r="E291" s="19">
        <v>11</v>
      </c>
      <c r="F291" s="19">
        <v>3.5</v>
      </c>
      <c r="G291" s="19">
        <v>1.6</v>
      </c>
      <c r="I291">
        <v>31</v>
      </c>
      <c r="J291">
        <v>3</v>
      </c>
      <c r="K291">
        <v>9</v>
      </c>
      <c r="L291">
        <v>5</v>
      </c>
      <c r="M291">
        <v>1.2</v>
      </c>
    </row>
    <row r="292" spans="1:13" x14ac:dyDescent="0.3">
      <c r="A292" s="19">
        <v>53</v>
      </c>
      <c r="B292" s="19">
        <v>36</v>
      </c>
      <c r="C292" s="19">
        <v>51</v>
      </c>
      <c r="D292" s="19">
        <v>4</v>
      </c>
      <c r="E292" s="19">
        <v>28</v>
      </c>
      <c r="F292" s="19">
        <v>8.6</v>
      </c>
      <c r="G292" s="19">
        <v>2.5</v>
      </c>
      <c r="I292">
        <v>31</v>
      </c>
      <c r="J292">
        <v>4</v>
      </c>
      <c r="K292">
        <v>17</v>
      </c>
      <c r="L292">
        <v>6</v>
      </c>
      <c r="M292">
        <v>1</v>
      </c>
    </row>
    <row r="293" spans="1:13" x14ac:dyDescent="0.3">
      <c r="A293" s="19">
        <v>53</v>
      </c>
      <c r="B293" s="19">
        <v>37</v>
      </c>
      <c r="C293" s="19">
        <v>31</v>
      </c>
      <c r="D293" s="19">
        <v>3</v>
      </c>
      <c r="E293" s="19">
        <v>8</v>
      </c>
      <c r="F293" s="19">
        <v>3.5</v>
      </c>
      <c r="G293" s="19">
        <v>2</v>
      </c>
      <c r="I293">
        <v>31</v>
      </c>
      <c r="J293">
        <v>3</v>
      </c>
      <c r="K293">
        <v>7.5</v>
      </c>
      <c r="L293">
        <v>2.8</v>
      </c>
      <c r="M293">
        <v>1.6</v>
      </c>
    </row>
    <row r="294" spans="1:13" x14ac:dyDescent="0.3">
      <c r="A294" s="19">
        <v>53</v>
      </c>
      <c r="B294" s="19">
        <v>38</v>
      </c>
      <c r="C294" s="19">
        <v>31</v>
      </c>
      <c r="D294" s="19">
        <v>3</v>
      </c>
      <c r="E294" s="19">
        <v>9.5</v>
      </c>
      <c r="F294" s="19">
        <v>4.5</v>
      </c>
      <c r="G294" s="19">
        <v>1.8</v>
      </c>
      <c r="I294">
        <v>31</v>
      </c>
      <c r="J294">
        <v>4</v>
      </c>
      <c r="K294">
        <v>15</v>
      </c>
      <c r="L294">
        <v>3.6</v>
      </c>
      <c r="M294">
        <v>1</v>
      </c>
    </row>
    <row r="295" spans="1:13" x14ac:dyDescent="0.3">
      <c r="A295" s="19">
        <v>53</v>
      </c>
      <c r="B295" s="19">
        <v>39</v>
      </c>
      <c r="C295" s="19">
        <v>6</v>
      </c>
      <c r="D295" s="19">
        <v>3</v>
      </c>
      <c r="E295" s="19">
        <v>9</v>
      </c>
      <c r="F295" s="19">
        <v>3.8</v>
      </c>
      <c r="G295" s="19">
        <v>2.6</v>
      </c>
      <c r="I295">
        <v>31</v>
      </c>
      <c r="J295">
        <v>4</v>
      </c>
      <c r="K295">
        <v>15</v>
      </c>
      <c r="L295">
        <v>6</v>
      </c>
      <c r="M295">
        <v>0.6</v>
      </c>
    </row>
    <row r="296" spans="1:13" x14ac:dyDescent="0.3">
      <c r="A296" s="19">
        <v>53</v>
      </c>
      <c r="B296" s="19">
        <v>40</v>
      </c>
      <c r="C296" s="19">
        <v>6</v>
      </c>
      <c r="D296" s="19">
        <v>1</v>
      </c>
      <c r="E296" s="19">
        <v>50.2</v>
      </c>
      <c r="F296" s="19">
        <v>21</v>
      </c>
      <c r="G296" s="19">
        <v>8.9</v>
      </c>
      <c r="I296">
        <v>80</v>
      </c>
      <c r="J296">
        <v>4</v>
      </c>
      <c r="K296">
        <v>21</v>
      </c>
      <c r="L296">
        <v>5.7</v>
      </c>
      <c r="M296">
        <v>2.2000000000000002</v>
      </c>
    </row>
    <row r="297" spans="1:13" x14ac:dyDescent="0.3">
      <c r="A297" s="19">
        <v>53</v>
      </c>
      <c r="B297" s="19">
        <v>41</v>
      </c>
      <c r="C297" s="19">
        <v>51</v>
      </c>
      <c r="D297" s="19">
        <v>7</v>
      </c>
      <c r="E297" s="19">
        <v>52.6</v>
      </c>
      <c r="F297" s="19">
        <v>10.6</v>
      </c>
      <c r="G297" s="19">
        <v>0</v>
      </c>
      <c r="I297">
        <v>3</v>
      </c>
      <c r="J297">
        <v>1</v>
      </c>
      <c r="K297">
        <v>32</v>
      </c>
      <c r="L297">
        <v>15</v>
      </c>
      <c r="M297">
        <v>7.1</v>
      </c>
    </row>
    <row r="298" spans="1:13" x14ac:dyDescent="0.3">
      <c r="A298" s="19">
        <v>53</v>
      </c>
      <c r="B298" s="19">
        <v>42</v>
      </c>
      <c r="C298" s="19">
        <v>4</v>
      </c>
      <c r="D298" s="19">
        <v>3</v>
      </c>
      <c r="E298" s="19">
        <v>11</v>
      </c>
      <c r="F298" s="19">
        <v>4</v>
      </c>
      <c r="G298" s="19">
        <v>2</v>
      </c>
      <c r="I298">
        <v>31</v>
      </c>
      <c r="J298">
        <v>3</v>
      </c>
      <c r="K298">
        <v>8.5</v>
      </c>
      <c r="L298">
        <v>5.5</v>
      </c>
      <c r="M298">
        <v>1.5</v>
      </c>
    </row>
    <row r="299" spans="1:13" x14ac:dyDescent="0.3">
      <c r="A299" s="19">
        <v>53</v>
      </c>
      <c r="B299" s="19">
        <v>43</v>
      </c>
      <c r="C299" s="19">
        <v>6</v>
      </c>
      <c r="D299" s="19">
        <v>3</v>
      </c>
      <c r="E299" s="19">
        <v>12</v>
      </c>
      <c r="F299" s="19">
        <v>9</v>
      </c>
      <c r="G299" s="19">
        <v>4</v>
      </c>
      <c r="I299">
        <v>31</v>
      </c>
      <c r="J299">
        <v>3</v>
      </c>
      <c r="K299">
        <v>8</v>
      </c>
      <c r="L299">
        <v>4.3</v>
      </c>
      <c r="M299">
        <v>1.7</v>
      </c>
    </row>
    <row r="300" spans="1:13" x14ac:dyDescent="0.3">
      <c r="A300" s="19">
        <v>53</v>
      </c>
      <c r="B300" s="19">
        <v>44</v>
      </c>
      <c r="C300" s="19">
        <v>6</v>
      </c>
      <c r="D300" s="19">
        <v>1</v>
      </c>
      <c r="E300" s="19">
        <v>46.4</v>
      </c>
      <c r="F300" s="19">
        <v>17</v>
      </c>
      <c r="G300" s="19">
        <v>13.1</v>
      </c>
      <c r="I300">
        <v>31</v>
      </c>
      <c r="J300">
        <v>3</v>
      </c>
      <c r="K300">
        <v>8</v>
      </c>
      <c r="L300">
        <v>4.3</v>
      </c>
      <c r="M300">
        <v>1.7</v>
      </c>
    </row>
    <row r="301" spans="1:13" x14ac:dyDescent="0.3">
      <c r="A301" s="19">
        <v>53</v>
      </c>
      <c r="B301" s="19">
        <v>45</v>
      </c>
      <c r="C301" s="19">
        <v>51</v>
      </c>
      <c r="D301" s="19">
        <v>4</v>
      </c>
      <c r="E301" s="19">
        <v>49.2</v>
      </c>
      <c r="F301" s="19">
        <v>12</v>
      </c>
      <c r="G301" s="19">
        <v>3</v>
      </c>
      <c r="I301">
        <v>31</v>
      </c>
      <c r="J301">
        <v>3</v>
      </c>
      <c r="K301">
        <v>7.8</v>
      </c>
      <c r="L301">
        <v>4.3</v>
      </c>
      <c r="M301">
        <v>1.8</v>
      </c>
    </row>
    <row r="302" spans="1:13" x14ac:dyDescent="0.3">
      <c r="A302" s="19">
        <v>53</v>
      </c>
      <c r="B302" s="19">
        <v>46</v>
      </c>
      <c r="C302" s="19">
        <v>6</v>
      </c>
      <c r="D302" s="19">
        <v>3</v>
      </c>
      <c r="E302" s="19">
        <v>9</v>
      </c>
      <c r="F302" s="19">
        <v>4.2</v>
      </c>
      <c r="G302" s="19">
        <v>2.1</v>
      </c>
      <c r="I302">
        <v>31</v>
      </c>
      <c r="J302">
        <v>5</v>
      </c>
      <c r="K302">
        <v>9.5</v>
      </c>
      <c r="L302">
        <v>4.8</v>
      </c>
      <c r="M302">
        <v>1.9</v>
      </c>
    </row>
    <row r="303" spans="1:13" x14ac:dyDescent="0.3">
      <c r="A303" s="19">
        <v>54</v>
      </c>
      <c r="B303" s="19">
        <v>1</v>
      </c>
      <c r="C303" s="19">
        <v>3</v>
      </c>
      <c r="D303" s="19">
        <v>4</v>
      </c>
      <c r="E303" s="19">
        <v>13.5</v>
      </c>
      <c r="F303" s="19">
        <v>5.5</v>
      </c>
      <c r="G303" s="19">
        <v>2.5</v>
      </c>
      <c r="I303">
        <v>31</v>
      </c>
      <c r="J303">
        <v>5</v>
      </c>
      <c r="K303">
        <v>9</v>
      </c>
      <c r="L303">
        <v>6.2</v>
      </c>
      <c r="M303">
        <v>3.6</v>
      </c>
    </row>
    <row r="304" spans="1:13" x14ac:dyDescent="0.3">
      <c r="A304" s="19">
        <v>54</v>
      </c>
      <c r="B304" s="19">
        <v>2</v>
      </c>
      <c r="C304" s="19">
        <v>51</v>
      </c>
      <c r="D304" s="19">
        <v>3</v>
      </c>
      <c r="E304" s="19">
        <v>13</v>
      </c>
      <c r="F304" s="19">
        <v>4.5</v>
      </c>
      <c r="G304" s="19">
        <v>2</v>
      </c>
      <c r="I304">
        <v>31</v>
      </c>
      <c r="J304">
        <v>5</v>
      </c>
      <c r="K304">
        <v>10.1</v>
      </c>
      <c r="L304">
        <v>6.2</v>
      </c>
      <c r="M304">
        <v>3.7</v>
      </c>
    </row>
    <row r="305" spans="1:13" x14ac:dyDescent="0.3">
      <c r="A305" s="19">
        <v>54</v>
      </c>
      <c r="B305" s="19">
        <v>3</v>
      </c>
      <c r="C305" s="19">
        <v>31</v>
      </c>
      <c r="D305" s="19">
        <v>3</v>
      </c>
      <c r="E305" s="19">
        <v>16</v>
      </c>
      <c r="F305" s="19">
        <v>4.3</v>
      </c>
      <c r="G305" s="19">
        <v>0.8</v>
      </c>
      <c r="I305">
        <v>80</v>
      </c>
      <c r="J305">
        <v>3</v>
      </c>
      <c r="K305">
        <v>16.5</v>
      </c>
      <c r="L305">
        <v>5.0999999999999996</v>
      </c>
      <c r="M305">
        <v>1.7</v>
      </c>
    </row>
    <row r="306" spans="1:13" x14ac:dyDescent="0.3">
      <c r="A306" s="19">
        <v>54</v>
      </c>
      <c r="B306" s="19">
        <v>4</v>
      </c>
      <c r="C306" s="19">
        <v>31</v>
      </c>
      <c r="D306" s="19">
        <v>3</v>
      </c>
      <c r="E306" s="19">
        <v>15</v>
      </c>
      <c r="F306" s="19">
        <v>4.2</v>
      </c>
      <c r="G306" s="19">
        <v>1.4</v>
      </c>
      <c r="I306">
        <v>31</v>
      </c>
      <c r="J306">
        <v>3</v>
      </c>
      <c r="K306">
        <v>11</v>
      </c>
      <c r="L306">
        <v>4.7</v>
      </c>
      <c r="M306">
        <v>1.7</v>
      </c>
    </row>
    <row r="307" spans="1:13" x14ac:dyDescent="0.3">
      <c r="A307" s="19">
        <v>54</v>
      </c>
      <c r="B307" s="19">
        <v>5</v>
      </c>
      <c r="C307" s="19">
        <v>3</v>
      </c>
      <c r="D307" s="19">
        <v>4</v>
      </c>
      <c r="E307" s="19">
        <v>19.5</v>
      </c>
      <c r="F307" s="19">
        <v>9.8000000000000007</v>
      </c>
      <c r="G307" s="19">
        <v>5</v>
      </c>
      <c r="I307">
        <v>6</v>
      </c>
      <c r="J307">
        <v>3</v>
      </c>
      <c r="K307">
        <v>7.5</v>
      </c>
      <c r="L307">
        <v>4.5</v>
      </c>
      <c r="M307">
        <v>1.8</v>
      </c>
    </row>
    <row r="308" spans="1:13" x14ac:dyDescent="0.3">
      <c r="A308" s="19">
        <v>54</v>
      </c>
      <c r="B308" s="19">
        <v>6</v>
      </c>
      <c r="C308" s="19">
        <v>3</v>
      </c>
      <c r="D308" s="19">
        <v>4</v>
      </c>
      <c r="E308" s="19">
        <v>34</v>
      </c>
      <c r="F308" s="19">
        <v>13.3</v>
      </c>
      <c r="G308" s="19">
        <v>5.5</v>
      </c>
      <c r="I308">
        <v>4</v>
      </c>
      <c r="J308">
        <v>4</v>
      </c>
      <c r="K308">
        <v>12.5</v>
      </c>
      <c r="L308">
        <v>5.6</v>
      </c>
      <c r="M308">
        <v>2.2000000000000002</v>
      </c>
    </row>
    <row r="309" spans="1:13" x14ac:dyDescent="0.3">
      <c r="A309" s="19">
        <v>54</v>
      </c>
      <c r="B309" s="19">
        <v>7</v>
      </c>
      <c r="C309" s="19">
        <v>31</v>
      </c>
      <c r="D309" s="19">
        <v>3</v>
      </c>
      <c r="E309" s="19">
        <v>13</v>
      </c>
      <c r="F309" s="19">
        <v>3.9</v>
      </c>
      <c r="G309" s="19">
        <v>1.9</v>
      </c>
      <c r="I309">
        <v>2</v>
      </c>
      <c r="J309">
        <v>3</v>
      </c>
      <c r="K309">
        <v>9</v>
      </c>
      <c r="L309">
        <v>4</v>
      </c>
      <c r="M309">
        <v>2</v>
      </c>
    </row>
    <row r="310" spans="1:13" x14ac:dyDescent="0.3">
      <c r="A310" s="19">
        <v>54</v>
      </c>
      <c r="B310" s="19">
        <v>8</v>
      </c>
      <c r="C310" s="19">
        <v>31</v>
      </c>
      <c r="D310" s="19">
        <v>3</v>
      </c>
      <c r="E310" s="19">
        <v>10</v>
      </c>
      <c r="F310" s="19">
        <v>4.5</v>
      </c>
      <c r="G310" s="19">
        <v>2</v>
      </c>
      <c r="I310">
        <v>2</v>
      </c>
      <c r="J310">
        <v>3</v>
      </c>
      <c r="K310">
        <v>9</v>
      </c>
      <c r="L310">
        <v>4.5999999999999996</v>
      </c>
      <c r="M310">
        <v>2.5</v>
      </c>
    </row>
    <row r="311" spans="1:13" x14ac:dyDescent="0.3">
      <c r="A311" s="19">
        <v>54</v>
      </c>
      <c r="B311" s="19">
        <v>9</v>
      </c>
      <c r="C311" s="19">
        <v>3</v>
      </c>
      <c r="D311" s="19">
        <v>4</v>
      </c>
      <c r="E311" s="19">
        <v>23.5</v>
      </c>
      <c r="F311" s="19">
        <v>10.199999999999999</v>
      </c>
      <c r="G311" s="19">
        <v>4.3</v>
      </c>
      <c r="I311">
        <v>3</v>
      </c>
      <c r="J311">
        <v>3</v>
      </c>
      <c r="K311">
        <v>8.5</v>
      </c>
      <c r="L311">
        <v>4.8</v>
      </c>
      <c r="M311">
        <v>2.2999999999999998</v>
      </c>
    </row>
    <row r="312" spans="1:13" x14ac:dyDescent="0.3">
      <c r="A312" s="19">
        <v>54</v>
      </c>
      <c r="B312" s="19">
        <v>10</v>
      </c>
      <c r="C312" s="19">
        <v>31</v>
      </c>
      <c r="D312" s="19">
        <v>3</v>
      </c>
      <c r="E312" s="19">
        <v>13.5</v>
      </c>
      <c r="F312" s="19">
        <v>3.5</v>
      </c>
      <c r="G312" s="19">
        <v>1.9</v>
      </c>
      <c r="I312">
        <v>4</v>
      </c>
      <c r="J312">
        <v>1</v>
      </c>
      <c r="K312">
        <v>32.5</v>
      </c>
      <c r="L312">
        <v>20</v>
      </c>
      <c r="M312">
        <v>10</v>
      </c>
    </row>
    <row r="313" spans="1:13" x14ac:dyDescent="0.3">
      <c r="A313" s="19">
        <v>54</v>
      </c>
      <c r="B313" s="19">
        <v>11</v>
      </c>
      <c r="C313" s="19">
        <v>31</v>
      </c>
      <c r="D313" s="19">
        <v>3</v>
      </c>
      <c r="E313" s="19">
        <v>11</v>
      </c>
      <c r="F313" s="19">
        <v>3.8</v>
      </c>
      <c r="G313" s="19">
        <v>2.2999999999999998</v>
      </c>
      <c r="I313">
        <v>2</v>
      </c>
      <c r="J313">
        <v>3</v>
      </c>
      <c r="K313">
        <v>21</v>
      </c>
      <c r="L313">
        <v>12</v>
      </c>
      <c r="M313">
        <v>10</v>
      </c>
    </row>
    <row r="314" spans="1:13" x14ac:dyDescent="0.3">
      <c r="A314" s="19">
        <v>54</v>
      </c>
      <c r="B314" s="19">
        <v>12</v>
      </c>
      <c r="C314" s="19">
        <v>31</v>
      </c>
      <c r="D314" s="19">
        <v>3</v>
      </c>
      <c r="E314" s="19">
        <v>13</v>
      </c>
      <c r="F314" s="19">
        <v>4.0999999999999996</v>
      </c>
      <c r="G314" s="19">
        <v>1</v>
      </c>
      <c r="I314">
        <v>52</v>
      </c>
      <c r="J314">
        <v>3</v>
      </c>
      <c r="K314">
        <v>25</v>
      </c>
      <c r="L314">
        <v>8</v>
      </c>
      <c r="M314">
        <v>2.2000000000000002</v>
      </c>
    </row>
    <row r="315" spans="1:13" x14ac:dyDescent="0.3">
      <c r="A315" s="19">
        <v>54</v>
      </c>
      <c r="B315" s="19">
        <v>13</v>
      </c>
      <c r="C315" s="19">
        <v>31</v>
      </c>
      <c r="D315" s="19">
        <v>3</v>
      </c>
      <c r="E315" s="19">
        <v>9.5</v>
      </c>
      <c r="F315" s="19">
        <v>4</v>
      </c>
      <c r="G315" s="19">
        <v>1.2</v>
      </c>
      <c r="I315">
        <v>2</v>
      </c>
      <c r="J315">
        <v>1</v>
      </c>
      <c r="K315">
        <v>41.5</v>
      </c>
      <c r="L315">
        <v>20</v>
      </c>
      <c r="M315">
        <v>15</v>
      </c>
    </row>
    <row r="316" spans="1:13" x14ac:dyDescent="0.3">
      <c r="A316" s="19">
        <v>54</v>
      </c>
      <c r="B316" s="19">
        <v>14</v>
      </c>
      <c r="C316" s="19">
        <v>6</v>
      </c>
      <c r="D316" s="19">
        <v>1</v>
      </c>
      <c r="E316" s="19">
        <v>34</v>
      </c>
      <c r="F316" s="19">
        <v>15.9</v>
      </c>
      <c r="G316" s="19">
        <v>3.8</v>
      </c>
      <c r="I316">
        <v>2</v>
      </c>
      <c r="J316">
        <v>1</v>
      </c>
      <c r="K316">
        <v>43</v>
      </c>
      <c r="L316">
        <v>17</v>
      </c>
      <c r="M316">
        <v>11</v>
      </c>
    </row>
    <row r="317" spans="1:13" x14ac:dyDescent="0.3">
      <c r="A317" s="19">
        <v>54</v>
      </c>
      <c r="B317" s="19">
        <v>15</v>
      </c>
      <c r="C317" s="19">
        <v>31</v>
      </c>
      <c r="D317" s="19">
        <v>3</v>
      </c>
      <c r="E317" s="19">
        <v>8</v>
      </c>
      <c r="F317" s="19">
        <v>3.5</v>
      </c>
      <c r="G317" s="19">
        <v>1.3</v>
      </c>
      <c r="I317">
        <v>2</v>
      </c>
      <c r="J317">
        <v>1</v>
      </c>
      <c r="K317">
        <v>28</v>
      </c>
      <c r="L317">
        <v>11.8</v>
      </c>
      <c r="M317">
        <v>6.5</v>
      </c>
    </row>
    <row r="318" spans="1:13" x14ac:dyDescent="0.3">
      <c r="A318" s="19">
        <v>54</v>
      </c>
      <c r="B318" s="19">
        <v>16</v>
      </c>
      <c r="C318" s="19">
        <v>31</v>
      </c>
      <c r="D318" s="19">
        <v>3</v>
      </c>
      <c r="E318" s="19">
        <v>8</v>
      </c>
      <c r="F318" s="19">
        <v>3</v>
      </c>
      <c r="G318" s="19">
        <v>1.5</v>
      </c>
      <c r="I318">
        <v>2</v>
      </c>
      <c r="J318">
        <v>1</v>
      </c>
      <c r="K318">
        <v>23</v>
      </c>
      <c r="L318">
        <v>12</v>
      </c>
      <c r="M318">
        <v>8.4</v>
      </c>
    </row>
    <row r="319" spans="1:13" x14ac:dyDescent="0.3">
      <c r="A319" s="19">
        <v>54</v>
      </c>
      <c r="B319" s="19">
        <v>17</v>
      </c>
      <c r="C319" s="19">
        <v>6</v>
      </c>
      <c r="D319" s="19">
        <v>4</v>
      </c>
      <c r="E319" s="19">
        <v>12</v>
      </c>
      <c r="F319" s="19">
        <v>6.2</v>
      </c>
      <c r="G319" s="19">
        <v>3</v>
      </c>
      <c r="I319">
        <v>51</v>
      </c>
      <c r="J319">
        <v>3</v>
      </c>
      <c r="K319">
        <v>18</v>
      </c>
      <c r="L319">
        <v>8.1999999999999993</v>
      </c>
      <c r="M319">
        <v>5.6</v>
      </c>
    </row>
    <row r="320" spans="1:13" x14ac:dyDescent="0.3">
      <c r="A320" s="19">
        <v>54</v>
      </c>
      <c r="B320" s="19">
        <v>18</v>
      </c>
      <c r="C320" s="19">
        <v>51</v>
      </c>
      <c r="D320" s="19">
        <v>3</v>
      </c>
      <c r="E320" s="19">
        <v>16.5</v>
      </c>
      <c r="F320" s="19">
        <v>4.2</v>
      </c>
      <c r="G320" s="19">
        <v>2</v>
      </c>
      <c r="I320">
        <v>2</v>
      </c>
      <c r="J320">
        <v>1</v>
      </c>
      <c r="K320">
        <v>21</v>
      </c>
      <c r="L320">
        <v>9</v>
      </c>
      <c r="M320">
        <v>5.8</v>
      </c>
    </row>
    <row r="321" spans="1:13" x14ac:dyDescent="0.3">
      <c r="A321" s="19">
        <v>54</v>
      </c>
      <c r="B321" s="19">
        <v>19</v>
      </c>
      <c r="C321" s="19">
        <v>3</v>
      </c>
      <c r="D321" s="19">
        <v>1</v>
      </c>
      <c r="E321" s="19">
        <v>43.1</v>
      </c>
      <c r="F321" s="19">
        <v>17</v>
      </c>
      <c r="G321" s="19">
        <v>7.8</v>
      </c>
      <c r="I321">
        <v>31</v>
      </c>
      <c r="J321">
        <v>3</v>
      </c>
      <c r="K321">
        <v>17.5</v>
      </c>
      <c r="L321">
        <v>4.5999999999999996</v>
      </c>
      <c r="M321">
        <v>1</v>
      </c>
    </row>
    <row r="322" spans="1:13" x14ac:dyDescent="0.3">
      <c r="A322" s="19">
        <v>54</v>
      </c>
      <c r="B322" s="19">
        <v>20</v>
      </c>
      <c r="C322" s="19">
        <v>6</v>
      </c>
      <c r="D322" s="19">
        <v>9</v>
      </c>
      <c r="E322" s="19">
        <v>39</v>
      </c>
      <c r="F322" s="19">
        <v>0.14000000000000001</v>
      </c>
      <c r="G322" s="19">
        <v>0</v>
      </c>
      <c r="I322">
        <v>2</v>
      </c>
      <c r="J322">
        <v>1</v>
      </c>
      <c r="K322">
        <v>40.799999999999997</v>
      </c>
      <c r="L322">
        <v>17.5</v>
      </c>
      <c r="M322">
        <v>9</v>
      </c>
    </row>
    <row r="323" spans="1:13" x14ac:dyDescent="0.3">
      <c r="A323" s="19">
        <v>54</v>
      </c>
      <c r="B323" s="19">
        <v>21</v>
      </c>
      <c r="C323" s="19">
        <v>51</v>
      </c>
      <c r="D323" s="19">
        <v>3</v>
      </c>
      <c r="E323" s="19">
        <v>19</v>
      </c>
      <c r="F323" s="19">
        <v>7</v>
      </c>
      <c r="G323" s="19">
        <v>2</v>
      </c>
      <c r="I323">
        <v>51</v>
      </c>
      <c r="J323">
        <v>3</v>
      </c>
      <c r="K323">
        <v>15.3</v>
      </c>
      <c r="L323">
        <v>5</v>
      </c>
      <c r="M323">
        <v>1.8</v>
      </c>
    </row>
    <row r="324" spans="1:13" x14ac:dyDescent="0.3">
      <c r="A324" s="19">
        <v>54</v>
      </c>
      <c r="B324" s="19">
        <v>22</v>
      </c>
      <c r="C324" s="19">
        <v>51</v>
      </c>
      <c r="D324" s="19">
        <v>4</v>
      </c>
      <c r="E324" s="19">
        <v>22</v>
      </c>
      <c r="F324" s="19">
        <v>9.1</v>
      </c>
      <c r="G324" s="19">
        <v>2.2999999999999998</v>
      </c>
      <c r="I324">
        <v>51</v>
      </c>
      <c r="J324">
        <v>3</v>
      </c>
      <c r="K324">
        <v>10</v>
      </c>
      <c r="L324">
        <v>4.8</v>
      </c>
      <c r="M324">
        <v>2.1</v>
      </c>
    </row>
    <row r="325" spans="1:13" x14ac:dyDescent="0.3">
      <c r="A325" s="19">
        <v>54</v>
      </c>
      <c r="B325" s="19">
        <v>23</v>
      </c>
      <c r="C325" s="19">
        <v>51</v>
      </c>
      <c r="D325" s="19">
        <v>4</v>
      </c>
      <c r="E325" s="19">
        <v>21</v>
      </c>
      <c r="F325" s="19">
        <v>10.3</v>
      </c>
      <c r="G325" s="19">
        <v>2.4</v>
      </c>
      <c r="I325">
        <v>51</v>
      </c>
      <c r="J325">
        <v>3</v>
      </c>
      <c r="K325">
        <v>16.399999999999999</v>
      </c>
      <c r="L325">
        <v>6</v>
      </c>
      <c r="M325">
        <v>2.1</v>
      </c>
    </row>
    <row r="326" spans="1:13" x14ac:dyDescent="0.3">
      <c r="A326" s="19">
        <v>54</v>
      </c>
      <c r="B326" s="19">
        <v>24</v>
      </c>
      <c r="C326" s="19">
        <v>51</v>
      </c>
      <c r="D326" s="19">
        <v>4</v>
      </c>
      <c r="E326" s="19">
        <v>22.5</v>
      </c>
      <c r="F326" s="19">
        <v>9.6</v>
      </c>
      <c r="G326" s="19">
        <v>3</v>
      </c>
      <c r="I326">
        <v>51</v>
      </c>
      <c r="J326">
        <v>3</v>
      </c>
      <c r="K326">
        <v>24</v>
      </c>
      <c r="L326">
        <v>7.2</v>
      </c>
      <c r="M326">
        <v>1.6</v>
      </c>
    </row>
    <row r="327" spans="1:13" x14ac:dyDescent="0.3">
      <c r="A327" s="19">
        <v>54</v>
      </c>
      <c r="B327" s="19">
        <v>25</v>
      </c>
      <c r="C327" s="19">
        <v>3</v>
      </c>
      <c r="D327" s="19">
        <v>4</v>
      </c>
      <c r="E327" s="19">
        <v>22</v>
      </c>
      <c r="F327" s="19">
        <v>12</v>
      </c>
      <c r="G327" s="19">
        <v>7.8</v>
      </c>
      <c r="I327">
        <v>6</v>
      </c>
      <c r="J327">
        <v>1</v>
      </c>
      <c r="K327">
        <v>53.6</v>
      </c>
      <c r="L327">
        <v>20.399999999999999</v>
      </c>
      <c r="M327">
        <v>19.3</v>
      </c>
    </row>
    <row r="328" spans="1:13" x14ac:dyDescent="0.3">
      <c r="A328" s="19">
        <v>54</v>
      </c>
      <c r="B328" s="19">
        <v>26</v>
      </c>
      <c r="C328" s="19">
        <v>6</v>
      </c>
      <c r="D328" s="19">
        <v>3</v>
      </c>
      <c r="E328" s="19">
        <v>14</v>
      </c>
      <c r="F328" s="19">
        <v>6.8</v>
      </c>
      <c r="G328" s="19">
        <v>2.6</v>
      </c>
      <c r="I328">
        <v>60</v>
      </c>
      <c r="J328">
        <v>3</v>
      </c>
      <c r="K328">
        <v>10</v>
      </c>
      <c r="L328">
        <v>3</v>
      </c>
      <c r="M328">
        <v>2.1</v>
      </c>
    </row>
    <row r="329" spans="1:13" x14ac:dyDescent="0.3">
      <c r="A329" s="19">
        <v>54</v>
      </c>
      <c r="B329" s="19">
        <v>27</v>
      </c>
      <c r="C329" s="19">
        <v>6</v>
      </c>
      <c r="D329" s="19">
        <v>4</v>
      </c>
      <c r="E329" s="19">
        <v>23</v>
      </c>
      <c r="F329" s="19">
        <v>12.4</v>
      </c>
      <c r="G329" s="19">
        <v>7.1</v>
      </c>
      <c r="I329">
        <v>60</v>
      </c>
      <c r="J329">
        <v>3</v>
      </c>
      <c r="K329">
        <v>11.5</v>
      </c>
      <c r="L329">
        <v>3.9</v>
      </c>
      <c r="M329">
        <v>2.2000000000000002</v>
      </c>
    </row>
    <row r="330" spans="1:13" x14ac:dyDescent="0.3">
      <c r="A330" s="19">
        <v>54</v>
      </c>
      <c r="B330" s="19">
        <v>28</v>
      </c>
      <c r="C330" s="19">
        <v>51</v>
      </c>
      <c r="D330" s="19">
        <v>3</v>
      </c>
      <c r="E330" s="19">
        <v>9</v>
      </c>
      <c r="F330" s="19">
        <v>3.5</v>
      </c>
      <c r="G330" s="19">
        <v>1.8</v>
      </c>
      <c r="I330">
        <v>60</v>
      </c>
      <c r="J330">
        <v>3</v>
      </c>
      <c r="K330">
        <v>21.3</v>
      </c>
      <c r="L330">
        <v>6.1</v>
      </c>
      <c r="M330">
        <v>2</v>
      </c>
    </row>
    <row r="331" spans="1:13" x14ac:dyDescent="0.3">
      <c r="A331" s="19">
        <v>54</v>
      </c>
      <c r="B331" s="19">
        <v>29</v>
      </c>
      <c r="C331" s="19">
        <v>6</v>
      </c>
      <c r="D331" s="19">
        <v>4</v>
      </c>
      <c r="E331" s="19">
        <v>18</v>
      </c>
      <c r="F331" s="19">
        <v>12.6</v>
      </c>
      <c r="G331" s="19">
        <v>4.5</v>
      </c>
      <c r="I331">
        <v>105</v>
      </c>
      <c r="J331">
        <v>3</v>
      </c>
      <c r="K331">
        <v>11.3</v>
      </c>
      <c r="L331">
        <v>3.8</v>
      </c>
      <c r="M331">
        <v>2</v>
      </c>
    </row>
    <row r="332" spans="1:13" x14ac:dyDescent="0.3">
      <c r="A332" s="19">
        <v>54</v>
      </c>
      <c r="B332" s="19">
        <v>30</v>
      </c>
      <c r="C332" s="19">
        <v>4</v>
      </c>
      <c r="D332" s="19">
        <v>3</v>
      </c>
      <c r="E332" s="19">
        <v>11.5</v>
      </c>
      <c r="F332" s="19">
        <v>4.7</v>
      </c>
      <c r="G332" s="19">
        <v>1.9</v>
      </c>
      <c r="I332">
        <v>2</v>
      </c>
      <c r="J332">
        <v>4</v>
      </c>
      <c r="K332">
        <v>23</v>
      </c>
      <c r="L332">
        <v>15.4</v>
      </c>
      <c r="M332">
        <v>12.6</v>
      </c>
    </row>
    <row r="333" spans="1:13" x14ac:dyDescent="0.3">
      <c r="A333" s="19">
        <v>54</v>
      </c>
      <c r="B333" s="19">
        <v>31</v>
      </c>
      <c r="C333" s="19">
        <v>51</v>
      </c>
      <c r="D333" s="19">
        <v>4</v>
      </c>
      <c r="E333" s="19">
        <v>16</v>
      </c>
      <c r="F333" s="19">
        <v>8.4</v>
      </c>
      <c r="G333" s="19">
        <v>2.1</v>
      </c>
      <c r="I333">
        <v>2</v>
      </c>
      <c r="J333">
        <v>3</v>
      </c>
      <c r="K333">
        <v>17.5</v>
      </c>
      <c r="L333">
        <v>6.5</v>
      </c>
      <c r="M333">
        <v>4.8</v>
      </c>
    </row>
    <row r="334" spans="1:13" x14ac:dyDescent="0.3">
      <c r="A334" s="19">
        <v>54</v>
      </c>
      <c r="B334" s="19">
        <v>32</v>
      </c>
      <c r="C334" s="19">
        <v>51</v>
      </c>
      <c r="D334" s="19">
        <v>4</v>
      </c>
      <c r="E334" s="19">
        <v>15.5</v>
      </c>
      <c r="F334" s="19">
        <v>8.1</v>
      </c>
      <c r="G334" s="19">
        <v>2</v>
      </c>
      <c r="I334">
        <v>51</v>
      </c>
      <c r="J334">
        <v>3</v>
      </c>
      <c r="K334">
        <v>11.5</v>
      </c>
      <c r="L334">
        <v>4.0999999999999996</v>
      </c>
      <c r="M334">
        <v>1.6</v>
      </c>
    </row>
    <row r="335" spans="1:13" x14ac:dyDescent="0.3">
      <c r="A335" s="19">
        <v>54</v>
      </c>
      <c r="B335" s="19">
        <v>33</v>
      </c>
      <c r="C335" s="19">
        <v>31</v>
      </c>
      <c r="D335" s="19">
        <v>3</v>
      </c>
      <c r="E335" s="19">
        <v>11</v>
      </c>
      <c r="F335" s="19">
        <v>4</v>
      </c>
      <c r="G335" s="19">
        <v>1.8</v>
      </c>
      <c r="I335">
        <v>2</v>
      </c>
      <c r="J335">
        <v>5</v>
      </c>
      <c r="K335">
        <v>23.5</v>
      </c>
      <c r="L335">
        <v>13.2</v>
      </c>
      <c r="M335">
        <v>11.4</v>
      </c>
    </row>
    <row r="336" spans="1:13" x14ac:dyDescent="0.3">
      <c r="A336" s="19">
        <v>54</v>
      </c>
      <c r="B336" s="19">
        <v>34</v>
      </c>
      <c r="C336" s="19">
        <v>51</v>
      </c>
      <c r="D336" s="19">
        <v>7</v>
      </c>
      <c r="E336" s="19">
        <v>29</v>
      </c>
      <c r="F336" s="19">
        <v>9.6</v>
      </c>
      <c r="G336" s="19">
        <v>0</v>
      </c>
      <c r="I336">
        <v>2</v>
      </c>
      <c r="J336">
        <v>1</v>
      </c>
      <c r="K336">
        <v>40</v>
      </c>
      <c r="L336">
        <v>19</v>
      </c>
      <c r="M336">
        <v>11.6</v>
      </c>
    </row>
    <row r="337" spans="1:13" x14ac:dyDescent="0.3">
      <c r="A337" s="19">
        <v>54</v>
      </c>
      <c r="B337" s="19">
        <v>35</v>
      </c>
      <c r="C337" s="19">
        <v>3</v>
      </c>
      <c r="D337" s="19">
        <v>4</v>
      </c>
      <c r="E337" s="19">
        <v>15</v>
      </c>
      <c r="F337" s="19">
        <v>7.2</v>
      </c>
      <c r="G337" s="19">
        <v>3.8</v>
      </c>
      <c r="I337">
        <v>4</v>
      </c>
      <c r="J337">
        <v>4</v>
      </c>
      <c r="K337">
        <v>23</v>
      </c>
      <c r="L337">
        <v>15.4</v>
      </c>
      <c r="M337">
        <v>12.4</v>
      </c>
    </row>
    <row r="338" spans="1:13" x14ac:dyDescent="0.3">
      <c r="A338" s="19">
        <v>54</v>
      </c>
      <c r="B338" s="19">
        <v>36</v>
      </c>
      <c r="C338" s="19">
        <v>51</v>
      </c>
      <c r="D338" s="19">
        <v>9</v>
      </c>
      <c r="E338" s="19">
        <v>23</v>
      </c>
      <c r="F338" s="19">
        <v>0.22</v>
      </c>
      <c r="G338" s="19">
        <v>0</v>
      </c>
      <c r="I338">
        <v>2</v>
      </c>
      <c r="J338">
        <v>4</v>
      </c>
      <c r="K338">
        <v>18.5</v>
      </c>
      <c r="L338">
        <v>12.3</v>
      </c>
      <c r="M338">
        <v>7.8</v>
      </c>
    </row>
    <row r="339" spans="1:13" x14ac:dyDescent="0.3">
      <c r="A339" s="19">
        <v>54</v>
      </c>
      <c r="B339" s="19">
        <v>37</v>
      </c>
      <c r="C339" s="19">
        <v>51</v>
      </c>
      <c r="D339" s="19">
        <v>9</v>
      </c>
      <c r="E339" s="19">
        <v>34</v>
      </c>
      <c r="F339" s="19">
        <v>0.28999999999999998</v>
      </c>
      <c r="G339" s="19">
        <v>0</v>
      </c>
      <c r="I339">
        <v>51</v>
      </c>
      <c r="J339">
        <v>3</v>
      </c>
      <c r="K339">
        <v>17</v>
      </c>
      <c r="L339">
        <v>4</v>
      </c>
      <c r="M339">
        <v>1.7</v>
      </c>
    </row>
    <row r="340" spans="1:13" x14ac:dyDescent="0.3">
      <c r="A340" s="19">
        <v>54</v>
      </c>
      <c r="B340" s="19">
        <v>38</v>
      </c>
      <c r="C340" s="19">
        <v>51</v>
      </c>
      <c r="D340" s="19">
        <v>9</v>
      </c>
      <c r="E340" s="19">
        <v>35</v>
      </c>
      <c r="F340" s="19">
        <v>0.3</v>
      </c>
      <c r="G340" s="19">
        <v>0</v>
      </c>
      <c r="I340">
        <v>2</v>
      </c>
      <c r="J340">
        <v>3</v>
      </c>
      <c r="K340">
        <v>19</v>
      </c>
      <c r="L340">
        <v>8</v>
      </c>
      <c r="M340">
        <v>6</v>
      </c>
    </row>
    <row r="341" spans="1:13" x14ac:dyDescent="0.3">
      <c r="A341" s="19">
        <v>54</v>
      </c>
      <c r="B341" s="19">
        <v>39</v>
      </c>
      <c r="C341" s="19">
        <v>31</v>
      </c>
      <c r="D341" s="19">
        <v>3</v>
      </c>
      <c r="E341" s="19">
        <v>11</v>
      </c>
      <c r="F341" s="19">
        <v>4.2</v>
      </c>
      <c r="G341" s="19">
        <v>2.1</v>
      </c>
      <c r="I341">
        <v>51</v>
      </c>
      <c r="J341">
        <v>3</v>
      </c>
      <c r="K341">
        <v>11</v>
      </c>
      <c r="L341">
        <v>3.5</v>
      </c>
      <c r="M341">
        <v>1.6</v>
      </c>
    </row>
    <row r="342" spans="1:13" x14ac:dyDescent="0.3">
      <c r="A342" s="19">
        <v>54</v>
      </c>
      <c r="B342" s="19">
        <v>40</v>
      </c>
      <c r="C342" s="19">
        <v>6</v>
      </c>
      <c r="D342" s="19">
        <v>4</v>
      </c>
      <c r="E342" s="19">
        <v>27</v>
      </c>
      <c r="F342" s="19">
        <v>13.4</v>
      </c>
      <c r="G342" s="19">
        <v>7.2</v>
      </c>
      <c r="I342">
        <v>2</v>
      </c>
      <c r="J342">
        <v>4</v>
      </c>
      <c r="K342">
        <v>18</v>
      </c>
      <c r="L342">
        <v>6</v>
      </c>
      <c r="M342">
        <v>1.5</v>
      </c>
    </row>
    <row r="343" spans="1:13" x14ac:dyDescent="0.3">
      <c r="A343" s="19">
        <v>54</v>
      </c>
      <c r="B343" s="19">
        <v>41</v>
      </c>
      <c r="C343" s="19">
        <v>31</v>
      </c>
      <c r="D343" s="19">
        <v>3</v>
      </c>
      <c r="E343" s="19">
        <v>12</v>
      </c>
      <c r="F343" s="19">
        <v>4.8</v>
      </c>
      <c r="G343" s="19">
        <v>2</v>
      </c>
      <c r="I343">
        <v>31</v>
      </c>
      <c r="J343">
        <v>3</v>
      </c>
      <c r="K343">
        <v>14</v>
      </c>
      <c r="L343">
        <v>4.5</v>
      </c>
      <c r="M343">
        <v>1</v>
      </c>
    </row>
    <row r="344" spans="1:13" x14ac:dyDescent="0.3">
      <c r="A344" s="19">
        <v>54</v>
      </c>
      <c r="B344" s="19">
        <v>42</v>
      </c>
      <c r="C344" s="19">
        <v>6</v>
      </c>
      <c r="D344" s="19">
        <v>4</v>
      </c>
      <c r="E344" s="19">
        <v>26</v>
      </c>
      <c r="F344" s="19">
        <v>12.6</v>
      </c>
      <c r="G344" s="19">
        <v>4.5</v>
      </c>
      <c r="I344">
        <v>31</v>
      </c>
      <c r="J344">
        <v>3</v>
      </c>
      <c r="K344">
        <v>10.5</v>
      </c>
      <c r="L344">
        <v>4</v>
      </c>
      <c r="M344">
        <v>2.2999999999999998</v>
      </c>
    </row>
    <row r="345" spans="1:13" x14ac:dyDescent="0.3">
      <c r="A345" s="19">
        <v>54</v>
      </c>
      <c r="B345" s="19">
        <v>43</v>
      </c>
      <c r="C345" s="19">
        <v>6</v>
      </c>
      <c r="D345" s="19">
        <v>3</v>
      </c>
      <c r="E345" s="19">
        <v>9</v>
      </c>
      <c r="F345" s="19">
        <v>4.7</v>
      </c>
      <c r="G345" s="19">
        <v>3</v>
      </c>
      <c r="I345">
        <v>4</v>
      </c>
      <c r="J345">
        <v>3</v>
      </c>
      <c r="K345">
        <v>13.5</v>
      </c>
      <c r="L345">
        <v>4.5</v>
      </c>
      <c r="M345">
        <v>1</v>
      </c>
    </row>
    <row r="346" spans="1:13" x14ac:dyDescent="0.3">
      <c r="A346" s="19">
        <v>54</v>
      </c>
      <c r="B346" s="19">
        <v>44</v>
      </c>
      <c r="C346" s="19">
        <v>31</v>
      </c>
      <c r="D346" s="19">
        <v>4</v>
      </c>
      <c r="E346" s="19">
        <v>13</v>
      </c>
      <c r="F346" s="19">
        <v>4.2</v>
      </c>
      <c r="G346" s="19">
        <v>1.9</v>
      </c>
      <c r="I346">
        <v>31</v>
      </c>
      <c r="J346">
        <v>3</v>
      </c>
      <c r="K346">
        <v>10</v>
      </c>
      <c r="L346">
        <v>4</v>
      </c>
      <c r="M346">
        <v>2.2000000000000002</v>
      </c>
    </row>
    <row r="347" spans="1:13" x14ac:dyDescent="0.3">
      <c r="A347" s="19">
        <v>54</v>
      </c>
      <c r="B347" s="19">
        <v>45</v>
      </c>
      <c r="C347" s="19">
        <v>31</v>
      </c>
      <c r="D347" s="19">
        <v>4</v>
      </c>
      <c r="E347" s="19">
        <v>12</v>
      </c>
      <c r="F347" s="19">
        <v>3</v>
      </c>
      <c r="G347" s="19">
        <v>0.8</v>
      </c>
      <c r="I347">
        <v>2</v>
      </c>
      <c r="J347">
        <v>2</v>
      </c>
      <c r="K347">
        <v>34</v>
      </c>
      <c r="L347">
        <v>20.2</v>
      </c>
      <c r="M347">
        <v>16</v>
      </c>
    </row>
    <row r="348" spans="1:13" x14ac:dyDescent="0.3">
      <c r="A348" s="19">
        <v>54</v>
      </c>
      <c r="B348" s="19">
        <v>46</v>
      </c>
      <c r="C348" s="19">
        <v>31</v>
      </c>
      <c r="D348" s="19">
        <v>3</v>
      </c>
      <c r="E348" s="19">
        <v>14</v>
      </c>
      <c r="F348" s="19">
        <v>4</v>
      </c>
      <c r="G348" s="19">
        <v>0.9</v>
      </c>
      <c r="I348">
        <v>2</v>
      </c>
      <c r="J348">
        <v>2</v>
      </c>
      <c r="K348">
        <v>29.5</v>
      </c>
      <c r="L348">
        <v>18</v>
      </c>
      <c r="M348">
        <v>14.5</v>
      </c>
    </row>
    <row r="349" spans="1:13" x14ac:dyDescent="0.3">
      <c r="A349" s="19">
        <v>81</v>
      </c>
      <c r="B349" s="19">
        <v>1</v>
      </c>
      <c r="C349" s="19">
        <v>31</v>
      </c>
      <c r="D349" s="19">
        <v>5</v>
      </c>
      <c r="E349" s="19">
        <v>13.2</v>
      </c>
      <c r="F349" s="19">
        <v>6.2</v>
      </c>
      <c r="G349" s="19">
        <v>1.6</v>
      </c>
      <c r="I349">
        <v>80</v>
      </c>
      <c r="J349">
        <v>4</v>
      </c>
      <c r="K349">
        <v>20</v>
      </c>
      <c r="L349">
        <v>10.5</v>
      </c>
      <c r="M349">
        <v>2.2000000000000002</v>
      </c>
    </row>
    <row r="350" spans="1:13" x14ac:dyDescent="0.3">
      <c r="A350" s="19">
        <v>81</v>
      </c>
      <c r="B350" s="19">
        <v>2</v>
      </c>
      <c r="C350" s="19">
        <v>80</v>
      </c>
      <c r="D350" s="19">
        <v>4</v>
      </c>
      <c r="E350" s="19">
        <v>29.1</v>
      </c>
      <c r="F350" s="19">
        <v>6.3</v>
      </c>
      <c r="G350" s="19">
        <v>1.2</v>
      </c>
      <c r="I350">
        <v>2</v>
      </c>
      <c r="J350">
        <v>2</v>
      </c>
      <c r="K350">
        <v>42.2</v>
      </c>
      <c r="L350">
        <v>20</v>
      </c>
      <c r="M350">
        <v>9</v>
      </c>
    </row>
    <row r="351" spans="1:13" x14ac:dyDescent="0.3">
      <c r="A351" s="19">
        <v>81</v>
      </c>
      <c r="B351" s="19">
        <v>3</v>
      </c>
      <c r="C351" s="19">
        <v>80</v>
      </c>
      <c r="D351" s="19">
        <v>3</v>
      </c>
      <c r="E351" s="19">
        <v>14.5</v>
      </c>
      <c r="F351" s="19">
        <v>2.1</v>
      </c>
      <c r="G351" s="19">
        <v>1.9</v>
      </c>
      <c r="I351">
        <v>31</v>
      </c>
      <c r="J351">
        <v>3</v>
      </c>
      <c r="K351">
        <v>11.5</v>
      </c>
      <c r="L351">
        <v>6</v>
      </c>
      <c r="M351">
        <v>1.8</v>
      </c>
    </row>
    <row r="352" spans="1:13" x14ac:dyDescent="0.3">
      <c r="A352" s="19">
        <v>81</v>
      </c>
      <c r="B352" s="19">
        <v>4</v>
      </c>
      <c r="C352" s="19">
        <v>80</v>
      </c>
      <c r="D352" s="19">
        <v>5</v>
      </c>
      <c r="E352" s="19">
        <v>17.899999999999999</v>
      </c>
      <c r="F352" s="19">
        <v>6</v>
      </c>
      <c r="G352" s="19">
        <v>1.3</v>
      </c>
      <c r="I352">
        <v>2</v>
      </c>
      <c r="J352">
        <v>4</v>
      </c>
      <c r="K352">
        <v>15.5</v>
      </c>
      <c r="L352">
        <v>9.8000000000000007</v>
      </c>
      <c r="M352">
        <v>6</v>
      </c>
    </row>
    <row r="353" spans="1:13" x14ac:dyDescent="0.3">
      <c r="A353" s="19">
        <v>81</v>
      </c>
      <c r="B353" s="19">
        <v>5</v>
      </c>
      <c r="C353" s="19">
        <v>80</v>
      </c>
      <c r="D353" s="19">
        <v>5</v>
      </c>
      <c r="E353" s="19">
        <v>13.7</v>
      </c>
      <c r="F353" s="19">
        <v>5.3</v>
      </c>
      <c r="G353" s="19">
        <v>1.4</v>
      </c>
      <c r="I353">
        <v>41</v>
      </c>
      <c r="J353">
        <v>4</v>
      </c>
      <c r="K353">
        <v>8</v>
      </c>
      <c r="L353">
        <v>4</v>
      </c>
      <c r="M353">
        <v>1</v>
      </c>
    </row>
    <row r="354" spans="1:13" x14ac:dyDescent="0.3">
      <c r="A354" s="19">
        <v>81</v>
      </c>
      <c r="B354" s="19">
        <v>6</v>
      </c>
      <c r="C354" s="19">
        <v>80</v>
      </c>
      <c r="D354" s="19">
        <v>5</v>
      </c>
      <c r="E354" s="19">
        <v>15</v>
      </c>
      <c r="F354" s="19">
        <v>5.5</v>
      </c>
      <c r="G354" s="19">
        <v>1.6</v>
      </c>
      <c r="I354">
        <v>41</v>
      </c>
      <c r="J354">
        <v>3</v>
      </c>
      <c r="K354">
        <v>10</v>
      </c>
      <c r="L354">
        <v>3.5</v>
      </c>
      <c r="M354">
        <v>1</v>
      </c>
    </row>
    <row r="355" spans="1:13" x14ac:dyDescent="0.3">
      <c r="A355" s="19">
        <v>81</v>
      </c>
      <c r="B355" s="19">
        <v>7</v>
      </c>
      <c r="C355" s="19">
        <v>80</v>
      </c>
      <c r="D355" s="19">
        <v>3</v>
      </c>
      <c r="E355" s="19">
        <v>9.1</v>
      </c>
      <c r="F355" s="19">
        <v>4.5999999999999996</v>
      </c>
      <c r="G355" s="19">
        <v>2.2999999999999998</v>
      </c>
      <c r="I355">
        <v>4</v>
      </c>
      <c r="J355">
        <v>1</v>
      </c>
      <c r="K355">
        <v>37.5</v>
      </c>
      <c r="L355">
        <v>17.600000000000001</v>
      </c>
      <c r="M355">
        <v>7</v>
      </c>
    </row>
    <row r="356" spans="1:13" x14ac:dyDescent="0.3">
      <c r="A356" s="19">
        <v>81</v>
      </c>
      <c r="B356" s="19">
        <v>8</v>
      </c>
      <c r="C356" s="19">
        <v>80</v>
      </c>
      <c r="D356" s="19">
        <v>5</v>
      </c>
      <c r="E356" s="19">
        <v>17.5</v>
      </c>
      <c r="F356" s="19">
        <v>6.4</v>
      </c>
      <c r="G356" s="19">
        <v>2</v>
      </c>
      <c r="I356">
        <v>2</v>
      </c>
      <c r="J356">
        <v>3</v>
      </c>
      <c r="K356">
        <v>10.5</v>
      </c>
      <c r="L356">
        <v>8.6999999999999993</v>
      </c>
      <c r="M356">
        <v>2.4</v>
      </c>
    </row>
    <row r="357" spans="1:13" x14ac:dyDescent="0.3">
      <c r="A357" s="19">
        <v>81</v>
      </c>
      <c r="B357" s="19">
        <v>9</v>
      </c>
      <c r="C357" s="19">
        <v>80</v>
      </c>
      <c r="D357" s="19">
        <v>3</v>
      </c>
      <c r="E357" s="19">
        <v>9</v>
      </c>
      <c r="F357" s="19">
        <v>4.5</v>
      </c>
      <c r="G357" s="19">
        <v>2.8</v>
      </c>
      <c r="I357">
        <v>51</v>
      </c>
      <c r="J357">
        <v>5</v>
      </c>
      <c r="K357">
        <v>22.2</v>
      </c>
      <c r="L357">
        <v>10.8</v>
      </c>
      <c r="M357">
        <v>1.8</v>
      </c>
    </row>
    <row r="358" spans="1:13" x14ac:dyDescent="0.3">
      <c r="A358" s="19">
        <v>81</v>
      </c>
      <c r="B358" s="19">
        <v>10</v>
      </c>
      <c r="C358" s="19">
        <v>80</v>
      </c>
      <c r="D358" s="19">
        <v>3</v>
      </c>
      <c r="E358" s="19">
        <v>17.100000000000001</v>
      </c>
      <c r="F358" s="19">
        <v>4.3</v>
      </c>
      <c r="G358" s="19">
        <v>1.9</v>
      </c>
      <c r="I358">
        <v>6</v>
      </c>
      <c r="J358">
        <v>5</v>
      </c>
      <c r="K358">
        <v>15.5</v>
      </c>
      <c r="L358">
        <v>6.8</v>
      </c>
      <c r="M358">
        <v>3</v>
      </c>
    </row>
    <row r="359" spans="1:13" x14ac:dyDescent="0.3">
      <c r="A359" s="19">
        <v>81</v>
      </c>
      <c r="B359" s="19">
        <v>11</v>
      </c>
      <c r="C359" s="19">
        <v>80</v>
      </c>
      <c r="D359" s="19">
        <v>5</v>
      </c>
      <c r="E359" s="19">
        <v>13</v>
      </c>
      <c r="F359" s="19">
        <v>5.2</v>
      </c>
      <c r="G359" s="19">
        <v>0.7</v>
      </c>
      <c r="I359">
        <v>6</v>
      </c>
      <c r="J359">
        <v>5</v>
      </c>
      <c r="K359">
        <v>21</v>
      </c>
      <c r="L359">
        <v>11.1</v>
      </c>
      <c r="M359">
        <v>2.2999999999999998</v>
      </c>
    </row>
    <row r="360" spans="1:13" x14ac:dyDescent="0.3">
      <c r="A360" s="19">
        <v>81</v>
      </c>
      <c r="B360" s="19">
        <v>12</v>
      </c>
      <c r="C360" s="19">
        <v>31</v>
      </c>
      <c r="D360" s="19">
        <v>4</v>
      </c>
      <c r="E360" s="19">
        <v>8</v>
      </c>
      <c r="F360" s="19">
        <v>4.7</v>
      </c>
      <c r="G360" s="19">
        <v>1.5</v>
      </c>
      <c r="I360">
        <v>6</v>
      </c>
      <c r="J360">
        <v>3</v>
      </c>
      <c r="K360">
        <v>12.7</v>
      </c>
      <c r="L360">
        <v>6.5</v>
      </c>
      <c r="M360">
        <v>2.4</v>
      </c>
    </row>
    <row r="361" spans="1:13" x14ac:dyDescent="0.3">
      <c r="A361" s="19">
        <v>81</v>
      </c>
      <c r="B361" s="19">
        <v>13</v>
      </c>
      <c r="C361" s="19">
        <v>4</v>
      </c>
      <c r="D361" s="19">
        <v>4</v>
      </c>
      <c r="E361" s="19">
        <v>19.2</v>
      </c>
      <c r="F361" s="19">
        <v>7.1</v>
      </c>
      <c r="G361" s="19">
        <v>4.9000000000000004</v>
      </c>
      <c r="I361">
        <v>31</v>
      </c>
      <c r="J361">
        <v>3</v>
      </c>
      <c r="K361">
        <v>9</v>
      </c>
      <c r="L361">
        <v>4.3</v>
      </c>
      <c r="M361">
        <v>2.2999999999999998</v>
      </c>
    </row>
    <row r="362" spans="1:13" x14ac:dyDescent="0.3">
      <c r="A362" s="19">
        <v>81</v>
      </c>
      <c r="B362" s="19">
        <v>14</v>
      </c>
      <c r="C362" s="19">
        <v>80</v>
      </c>
      <c r="D362" s="19">
        <v>3</v>
      </c>
      <c r="E362" s="19">
        <v>19</v>
      </c>
      <c r="F362" s="19">
        <v>6.3</v>
      </c>
      <c r="G362" s="19">
        <v>1.8</v>
      </c>
      <c r="I362">
        <v>2</v>
      </c>
      <c r="J362">
        <v>1</v>
      </c>
      <c r="K362">
        <v>48</v>
      </c>
      <c r="L362">
        <v>10</v>
      </c>
      <c r="M362">
        <v>5</v>
      </c>
    </row>
    <row r="363" spans="1:13" x14ac:dyDescent="0.3">
      <c r="A363" s="19">
        <v>81</v>
      </c>
      <c r="B363" s="19">
        <v>15</v>
      </c>
      <c r="C363" s="19">
        <v>80</v>
      </c>
      <c r="D363" s="19">
        <v>5</v>
      </c>
      <c r="E363" s="19">
        <v>20.8</v>
      </c>
      <c r="F363" s="19">
        <v>5.9</v>
      </c>
      <c r="G363" s="19">
        <v>2</v>
      </c>
      <c r="I363">
        <v>3</v>
      </c>
      <c r="J363">
        <v>4</v>
      </c>
      <c r="K363">
        <v>9</v>
      </c>
      <c r="L363">
        <v>5.5</v>
      </c>
      <c r="M363">
        <v>3.4</v>
      </c>
    </row>
    <row r="364" spans="1:13" x14ac:dyDescent="0.3">
      <c r="A364" s="19">
        <v>81</v>
      </c>
      <c r="B364" s="19">
        <v>16</v>
      </c>
      <c r="C364" s="19">
        <v>80</v>
      </c>
      <c r="D364" s="19">
        <v>3</v>
      </c>
      <c r="E364" s="19">
        <v>16.5</v>
      </c>
      <c r="F364" s="19">
        <v>5.0999999999999996</v>
      </c>
      <c r="G364" s="19">
        <v>1.5</v>
      </c>
      <c r="I364">
        <v>3</v>
      </c>
      <c r="J364">
        <v>4</v>
      </c>
      <c r="K364">
        <v>30.5</v>
      </c>
      <c r="L364">
        <v>12.4</v>
      </c>
      <c r="M364">
        <v>10</v>
      </c>
    </row>
    <row r="365" spans="1:13" x14ac:dyDescent="0.3">
      <c r="A365" s="19">
        <v>81</v>
      </c>
      <c r="B365" s="19">
        <v>17</v>
      </c>
      <c r="C365" s="19">
        <v>80</v>
      </c>
      <c r="D365" s="19">
        <v>5</v>
      </c>
      <c r="E365" s="19">
        <v>16.8</v>
      </c>
      <c r="F365" s="19">
        <v>5.6</v>
      </c>
      <c r="G365" s="19">
        <v>2.2000000000000002</v>
      </c>
      <c r="I365">
        <v>6</v>
      </c>
      <c r="J365">
        <v>4</v>
      </c>
      <c r="K365">
        <v>32</v>
      </c>
      <c r="L365">
        <v>14.2</v>
      </c>
      <c r="M365">
        <v>9.4</v>
      </c>
    </row>
    <row r="366" spans="1:13" x14ac:dyDescent="0.3">
      <c r="A366" s="19">
        <v>81</v>
      </c>
      <c r="B366" s="19">
        <v>18</v>
      </c>
      <c r="C366" s="19">
        <v>31</v>
      </c>
      <c r="D366" s="19">
        <v>5</v>
      </c>
      <c r="E366" s="19">
        <v>11</v>
      </c>
      <c r="F366" s="19">
        <v>6.4</v>
      </c>
      <c r="G366" s="19">
        <v>4</v>
      </c>
      <c r="I366">
        <v>6</v>
      </c>
      <c r="J366">
        <v>4</v>
      </c>
      <c r="K366">
        <v>34.5</v>
      </c>
      <c r="L366">
        <v>14</v>
      </c>
      <c r="M366">
        <v>11</v>
      </c>
    </row>
    <row r="367" spans="1:13" x14ac:dyDescent="0.3">
      <c r="A367" s="19">
        <v>81</v>
      </c>
      <c r="B367" s="19">
        <v>19</v>
      </c>
      <c r="C367" s="19">
        <v>31</v>
      </c>
      <c r="D367" s="19">
        <v>4</v>
      </c>
      <c r="E367" s="19">
        <v>38.5</v>
      </c>
      <c r="F367" s="19">
        <v>7.5</v>
      </c>
      <c r="G367" s="19">
        <v>1.2</v>
      </c>
      <c r="I367">
        <v>6</v>
      </c>
      <c r="J367">
        <v>4</v>
      </c>
      <c r="K367">
        <v>41</v>
      </c>
      <c r="L367">
        <v>15.8</v>
      </c>
      <c r="M367">
        <v>7</v>
      </c>
    </row>
    <row r="368" spans="1:13" x14ac:dyDescent="0.3">
      <c r="A368" s="19">
        <v>81</v>
      </c>
      <c r="B368" s="19">
        <v>20</v>
      </c>
      <c r="C368" s="19">
        <v>80</v>
      </c>
      <c r="D368" s="19">
        <v>3</v>
      </c>
      <c r="E368" s="19">
        <v>13.5</v>
      </c>
      <c r="F368" s="19">
        <v>3.8</v>
      </c>
      <c r="G368" s="19">
        <v>1</v>
      </c>
      <c r="I368">
        <v>6</v>
      </c>
      <c r="J368">
        <v>4</v>
      </c>
      <c r="K368">
        <v>16</v>
      </c>
      <c r="L368">
        <v>6.5</v>
      </c>
      <c r="M368">
        <v>1.9</v>
      </c>
    </row>
    <row r="369" spans="1:13" x14ac:dyDescent="0.3">
      <c r="A369" s="19">
        <v>81</v>
      </c>
      <c r="B369" s="19">
        <v>21</v>
      </c>
      <c r="C369" s="19">
        <v>80</v>
      </c>
      <c r="D369" s="19">
        <v>5</v>
      </c>
      <c r="E369" s="19">
        <v>15.3</v>
      </c>
      <c r="F369" s="19">
        <v>4.3</v>
      </c>
      <c r="G369" s="19">
        <v>0.6</v>
      </c>
      <c r="I369">
        <v>51</v>
      </c>
      <c r="J369">
        <v>4</v>
      </c>
      <c r="K369">
        <v>20</v>
      </c>
      <c r="L369">
        <v>5</v>
      </c>
      <c r="M369">
        <v>1.6</v>
      </c>
    </row>
    <row r="370" spans="1:13" x14ac:dyDescent="0.3">
      <c r="A370" s="19">
        <v>81</v>
      </c>
      <c r="B370" s="19">
        <v>22</v>
      </c>
      <c r="C370" s="19">
        <v>80</v>
      </c>
      <c r="D370" s="19">
        <v>4</v>
      </c>
      <c r="E370" s="19">
        <v>16.5</v>
      </c>
      <c r="F370" s="19">
        <v>5.4</v>
      </c>
      <c r="G370" s="19">
        <v>2.2999999999999998</v>
      </c>
      <c r="I370">
        <v>51</v>
      </c>
      <c r="J370">
        <v>3</v>
      </c>
      <c r="K370">
        <v>17</v>
      </c>
      <c r="L370">
        <v>6.2</v>
      </c>
      <c r="M370">
        <v>1.6</v>
      </c>
    </row>
    <row r="371" spans="1:13" x14ac:dyDescent="0.3">
      <c r="A371" s="19">
        <v>81</v>
      </c>
      <c r="B371" s="19">
        <v>23</v>
      </c>
      <c r="C371" s="19">
        <v>31</v>
      </c>
      <c r="D371" s="19">
        <v>3</v>
      </c>
      <c r="E371" s="19">
        <v>7.8</v>
      </c>
      <c r="F371" s="19">
        <v>4.8</v>
      </c>
      <c r="G371" s="19">
        <v>1</v>
      </c>
      <c r="I371">
        <v>51</v>
      </c>
      <c r="J371">
        <v>3</v>
      </c>
      <c r="K371">
        <v>22</v>
      </c>
      <c r="L371">
        <v>5.5</v>
      </c>
      <c r="M371">
        <v>1.6</v>
      </c>
    </row>
    <row r="372" spans="1:13" x14ac:dyDescent="0.3">
      <c r="A372" s="19">
        <v>81</v>
      </c>
      <c r="B372" s="19">
        <v>24</v>
      </c>
      <c r="C372" s="19">
        <v>80</v>
      </c>
      <c r="D372" s="19">
        <v>3</v>
      </c>
      <c r="E372" s="19">
        <v>15.2</v>
      </c>
      <c r="F372" s="19">
        <v>5.7</v>
      </c>
      <c r="G372" s="19">
        <v>3.3</v>
      </c>
      <c r="I372">
        <v>6</v>
      </c>
      <c r="J372">
        <v>1</v>
      </c>
      <c r="K372">
        <v>30</v>
      </c>
      <c r="L372">
        <v>15.5</v>
      </c>
      <c r="M372">
        <v>6.7</v>
      </c>
    </row>
    <row r="373" spans="1:13" x14ac:dyDescent="0.3">
      <c r="A373" s="19">
        <v>81</v>
      </c>
      <c r="B373" s="19">
        <v>25</v>
      </c>
      <c r="C373" s="19">
        <v>80</v>
      </c>
      <c r="D373" s="19">
        <v>3</v>
      </c>
      <c r="E373" s="19">
        <v>11.5</v>
      </c>
      <c r="F373" s="19">
        <v>5</v>
      </c>
      <c r="G373" s="19">
        <v>2.2000000000000002</v>
      </c>
      <c r="I373">
        <v>51</v>
      </c>
      <c r="J373">
        <v>3</v>
      </c>
      <c r="K373">
        <v>9</v>
      </c>
      <c r="L373">
        <v>5.8</v>
      </c>
      <c r="M373">
        <v>2</v>
      </c>
    </row>
    <row r="374" spans="1:13" x14ac:dyDescent="0.3">
      <c r="A374" s="19">
        <v>81</v>
      </c>
      <c r="B374" s="19">
        <v>26</v>
      </c>
      <c r="C374" s="19">
        <v>80</v>
      </c>
      <c r="D374" s="19">
        <v>5</v>
      </c>
      <c r="E374" s="19">
        <v>16</v>
      </c>
      <c r="F374" s="19">
        <v>5.6</v>
      </c>
      <c r="G374" s="19">
        <v>3.5</v>
      </c>
      <c r="I374">
        <v>51</v>
      </c>
      <c r="J374">
        <v>5</v>
      </c>
      <c r="K374">
        <v>16</v>
      </c>
      <c r="L374">
        <v>6.7</v>
      </c>
      <c r="M374">
        <v>2</v>
      </c>
    </row>
    <row r="375" spans="1:13" x14ac:dyDescent="0.3">
      <c r="A375" s="19">
        <v>81</v>
      </c>
      <c r="B375" s="19">
        <v>27</v>
      </c>
      <c r="C375" s="19">
        <v>80</v>
      </c>
      <c r="D375" s="19">
        <v>5</v>
      </c>
      <c r="E375" s="19">
        <v>18.8</v>
      </c>
      <c r="F375" s="19">
        <v>5.2</v>
      </c>
      <c r="G375" s="19">
        <v>1.6</v>
      </c>
      <c r="I375">
        <v>51</v>
      </c>
      <c r="J375">
        <v>3</v>
      </c>
      <c r="K375">
        <v>13</v>
      </c>
      <c r="L375">
        <v>5</v>
      </c>
      <c r="M375">
        <v>2.2999999999999998</v>
      </c>
    </row>
    <row r="376" spans="1:13" x14ac:dyDescent="0.3">
      <c r="A376" s="19">
        <v>81</v>
      </c>
      <c r="B376" s="19">
        <v>28</v>
      </c>
      <c r="C376" s="19">
        <v>80</v>
      </c>
      <c r="D376" s="19">
        <v>5</v>
      </c>
      <c r="E376" s="19">
        <v>16</v>
      </c>
      <c r="F376" s="19">
        <v>5.0999999999999996</v>
      </c>
      <c r="G376" s="19">
        <v>2</v>
      </c>
      <c r="I376">
        <v>6</v>
      </c>
      <c r="J376">
        <v>3</v>
      </c>
      <c r="K376">
        <v>10</v>
      </c>
      <c r="L376">
        <v>4.5999999999999996</v>
      </c>
      <c r="M376">
        <v>2</v>
      </c>
    </row>
    <row r="377" spans="1:13" x14ac:dyDescent="0.3">
      <c r="A377" s="19">
        <v>81</v>
      </c>
      <c r="B377" s="19">
        <v>29</v>
      </c>
      <c r="C377" s="19">
        <v>80</v>
      </c>
      <c r="D377" s="19">
        <v>5</v>
      </c>
      <c r="E377" s="19">
        <v>11.1</v>
      </c>
      <c r="F377" s="19">
        <v>4.9000000000000004</v>
      </c>
      <c r="G377" s="19">
        <v>2.4</v>
      </c>
      <c r="I377">
        <v>6</v>
      </c>
      <c r="J377">
        <v>2</v>
      </c>
      <c r="K377">
        <v>11</v>
      </c>
      <c r="L377">
        <v>13</v>
      </c>
      <c r="M377">
        <v>3.5</v>
      </c>
    </row>
    <row r="378" spans="1:13" x14ac:dyDescent="0.3">
      <c r="A378" s="19">
        <v>81</v>
      </c>
      <c r="B378" s="19">
        <v>30</v>
      </c>
      <c r="C378" s="19">
        <v>4</v>
      </c>
      <c r="D378" s="19">
        <v>4</v>
      </c>
      <c r="E378" s="19">
        <v>19.5</v>
      </c>
      <c r="F378" s="19">
        <v>6.9</v>
      </c>
      <c r="G378" s="19">
        <v>3.7</v>
      </c>
      <c r="I378">
        <v>80</v>
      </c>
      <c r="J378">
        <v>3</v>
      </c>
      <c r="K378">
        <v>24.5</v>
      </c>
      <c r="L378">
        <v>13.1</v>
      </c>
      <c r="M378">
        <v>1.75</v>
      </c>
    </row>
    <row r="379" spans="1:13" x14ac:dyDescent="0.3">
      <c r="A379" s="19">
        <v>81</v>
      </c>
      <c r="B379" s="19">
        <v>31</v>
      </c>
      <c r="C379" s="19">
        <v>4</v>
      </c>
      <c r="D379" s="19">
        <v>3</v>
      </c>
      <c r="E379" s="19">
        <v>14</v>
      </c>
      <c r="F379" s="19">
        <v>5.8</v>
      </c>
      <c r="G379" s="19">
        <v>3.9</v>
      </c>
      <c r="I379">
        <v>6</v>
      </c>
      <c r="J379">
        <v>3</v>
      </c>
      <c r="K379">
        <v>7.5</v>
      </c>
      <c r="L379">
        <v>2.2000000000000002</v>
      </c>
      <c r="M379">
        <v>1.7</v>
      </c>
    </row>
    <row r="380" spans="1:13" x14ac:dyDescent="0.3">
      <c r="A380" s="19">
        <v>81</v>
      </c>
      <c r="B380" s="19">
        <v>32</v>
      </c>
      <c r="C380" s="19">
        <v>31</v>
      </c>
      <c r="D380" s="19">
        <v>4</v>
      </c>
      <c r="E380" s="19">
        <v>37</v>
      </c>
      <c r="F380" s="19">
        <v>7.6</v>
      </c>
      <c r="G380" s="19">
        <v>1</v>
      </c>
      <c r="I380">
        <v>6</v>
      </c>
      <c r="J380">
        <v>3</v>
      </c>
      <c r="K380">
        <v>15.5</v>
      </c>
      <c r="L380">
        <v>11.5</v>
      </c>
      <c r="M380">
        <v>1.9</v>
      </c>
    </row>
    <row r="381" spans="1:13" x14ac:dyDescent="0.3">
      <c r="A381" s="19">
        <v>81</v>
      </c>
      <c r="B381" s="19">
        <v>33</v>
      </c>
      <c r="C381" s="19">
        <v>31</v>
      </c>
      <c r="D381" s="19">
        <v>3</v>
      </c>
      <c r="E381" s="19">
        <v>14.7</v>
      </c>
      <c r="F381" s="19">
        <v>4.3</v>
      </c>
      <c r="G381" s="19">
        <v>1.5</v>
      </c>
      <c r="I381">
        <v>80</v>
      </c>
      <c r="J381">
        <v>2</v>
      </c>
      <c r="K381">
        <v>28.5</v>
      </c>
      <c r="L381">
        <v>12</v>
      </c>
      <c r="M381">
        <v>2.9</v>
      </c>
    </row>
    <row r="382" spans="1:13" x14ac:dyDescent="0.3">
      <c r="A382" s="19">
        <v>81</v>
      </c>
      <c r="B382" s="19">
        <v>34</v>
      </c>
      <c r="C382" s="19">
        <v>31</v>
      </c>
      <c r="D382" s="19">
        <v>5</v>
      </c>
      <c r="E382" s="19">
        <v>8.1999999999999993</v>
      </c>
      <c r="F382" s="19">
        <v>3.7</v>
      </c>
      <c r="G382" s="19">
        <v>1.5</v>
      </c>
      <c r="I382">
        <v>6</v>
      </c>
      <c r="J382">
        <v>1</v>
      </c>
      <c r="K382">
        <v>52.5</v>
      </c>
      <c r="L382">
        <v>23</v>
      </c>
      <c r="M382">
        <v>13</v>
      </c>
    </row>
    <row r="383" spans="1:13" x14ac:dyDescent="0.3">
      <c r="A383" s="19">
        <v>81</v>
      </c>
      <c r="B383" s="19">
        <v>35</v>
      </c>
      <c r="C383" s="19">
        <v>4</v>
      </c>
      <c r="D383" s="19">
        <v>4</v>
      </c>
      <c r="E383" s="19">
        <v>21</v>
      </c>
      <c r="F383" s="19">
        <v>7.8</v>
      </c>
      <c r="G383" s="19">
        <v>5.4</v>
      </c>
      <c r="I383">
        <v>6</v>
      </c>
      <c r="J383">
        <v>1</v>
      </c>
      <c r="K383">
        <v>47</v>
      </c>
      <c r="L383">
        <v>16</v>
      </c>
      <c r="M383">
        <v>11</v>
      </c>
    </row>
    <row r="384" spans="1:13" x14ac:dyDescent="0.3">
      <c r="A384" s="19">
        <v>81</v>
      </c>
      <c r="B384" s="19">
        <v>36</v>
      </c>
      <c r="C384" s="19">
        <v>80</v>
      </c>
      <c r="D384" s="19">
        <v>3</v>
      </c>
      <c r="E384" s="19">
        <v>17.5</v>
      </c>
      <c r="F384" s="19">
        <v>1.9</v>
      </c>
      <c r="G384" s="19">
        <v>1</v>
      </c>
      <c r="I384">
        <v>51</v>
      </c>
      <c r="J384">
        <v>4</v>
      </c>
      <c r="K384">
        <v>21.6</v>
      </c>
      <c r="L384">
        <v>8</v>
      </c>
      <c r="M384">
        <v>5.5</v>
      </c>
    </row>
    <row r="385" spans="1:13" x14ac:dyDescent="0.3">
      <c r="A385" s="19">
        <v>81</v>
      </c>
      <c r="B385" s="19">
        <v>37</v>
      </c>
      <c r="C385" s="19">
        <v>80</v>
      </c>
      <c r="D385" s="19">
        <v>3</v>
      </c>
      <c r="E385" s="19">
        <v>17.5</v>
      </c>
      <c r="F385" s="19">
        <v>5.5</v>
      </c>
      <c r="G385" s="19">
        <v>1.1000000000000001</v>
      </c>
      <c r="I385">
        <v>6</v>
      </c>
      <c r="J385">
        <v>4</v>
      </c>
      <c r="K385">
        <v>30.6</v>
      </c>
      <c r="L385">
        <v>14.6</v>
      </c>
      <c r="M385">
        <v>12</v>
      </c>
    </row>
    <row r="386" spans="1:13" x14ac:dyDescent="0.3">
      <c r="A386" s="19">
        <v>81</v>
      </c>
      <c r="B386" s="19">
        <v>38</v>
      </c>
      <c r="C386" s="19">
        <v>80</v>
      </c>
      <c r="D386" s="19">
        <v>3</v>
      </c>
      <c r="E386" s="19">
        <v>13</v>
      </c>
      <c r="F386" s="19">
        <v>5.2</v>
      </c>
      <c r="G386" s="19">
        <v>1.9</v>
      </c>
      <c r="I386">
        <v>2</v>
      </c>
      <c r="J386">
        <v>4</v>
      </c>
      <c r="K386">
        <v>43.1</v>
      </c>
      <c r="L386">
        <v>14.2</v>
      </c>
      <c r="M386">
        <v>7.2</v>
      </c>
    </row>
    <row r="387" spans="1:13" x14ac:dyDescent="0.3">
      <c r="A387" s="19">
        <v>81</v>
      </c>
      <c r="B387" s="19">
        <v>39</v>
      </c>
      <c r="C387" s="19">
        <v>31</v>
      </c>
      <c r="D387" s="19">
        <v>3</v>
      </c>
      <c r="E387" s="19">
        <v>9.6</v>
      </c>
      <c r="F387" s="19">
        <v>4.9000000000000004</v>
      </c>
      <c r="G387" s="19">
        <v>1.3</v>
      </c>
    </row>
    <row r="388" spans="1:13" x14ac:dyDescent="0.3">
      <c r="A388" s="19">
        <v>81</v>
      </c>
      <c r="B388" s="19">
        <v>40</v>
      </c>
      <c r="C388" s="19">
        <v>80</v>
      </c>
      <c r="D388" s="19">
        <v>5</v>
      </c>
      <c r="E388" s="19">
        <v>34</v>
      </c>
      <c r="F388" s="19">
        <v>6.1</v>
      </c>
      <c r="G388" s="19">
        <v>1.3</v>
      </c>
    </row>
    <row r="389" spans="1:13" x14ac:dyDescent="0.3">
      <c r="A389" s="19">
        <v>81</v>
      </c>
      <c r="B389" s="19">
        <v>41</v>
      </c>
      <c r="C389" s="19">
        <v>31</v>
      </c>
      <c r="D389" s="19">
        <v>5</v>
      </c>
      <c r="E389" s="19">
        <v>13.8</v>
      </c>
      <c r="F389" s="19">
        <v>5.9</v>
      </c>
      <c r="G389" s="19">
        <v>1.8</v>
      </c>
    </row>
    <row r="390" spans="1:13" x14ac:dyDescent="0.3">
      <c r="A390" s="19">
        <v>81</v>
      </c>
      <c r="B390" s="19">
        <v>42</v>
      </c>
      <c r="C390" s="19">
        <v>80</v>
      </c>
      <c r="D390" s="19">
        <v>4</v>
      </c>
      <c r="E390" s="19">
        <v>20</v>
      </c>
      <c r="F390" s="19">
        <v>6.1</v>
      </c>
      <c r="G390" s="19">
        <v>1.7</v>
      </c>
    </row>
    <row r="391" spans="1:13" x14ac:dyDescent="0.3">
      <c r="A391" s="19">
        <v>81</v>
      </c>
      <c r="B391" s="19">
        <v>43</v>
      </c>
      <c r="C391" s="19">
        <v>80</v>
      </c>
      <c r="D391" s="19">
        <v>3</v>
      </c>
      <c r="E391" s="19">
        <v>11.2</v>
      </c>
      <c r="F391" s="19">
        <v>4.7</v>
      </c>
      <c r="G391" s="19">
        <v>1.9</v>
      </c>
    </row>
    <row r="392" spans="1:13" x14ac:dyDescent="0.3">
      <c r="A392" s="19">
        <v>81</v>
      </c>
      <c r="B392" s="19">
        <v>44</v>
      </c>
      <c r="C392" s="19">
        <v>31</v>
      </c>
      <c r="D392" s="19">
        <v>4</v>
      </c>
      <c r="E392" s="19">
        <v>8.6999999999999993</v>
      </c>
      <c r="F392" s="19">
        <v>3.6</v>
      </c>
      <c r="G392" s="19">
        <v>1</v>
      </c>
    </row>
    <row r="393" spans="1:13" x14ac:dyDescent="0.3">
      <c r="A393" s="19">
        <v>81</v>
      </c>
      <c r="B393" s="19">
        <v>45</v>
      </c>
      <c r="C393" s="19">
        <v>80</v>
      </c>
      <c r="D393" s="19">
        <v>3</v>
      </c>
      <c r="E393" s="19">
        <v>14</v>
      </c>
      <c r="F393" s="19">
        <v>5</v>
      </c>
      <c r="G393" s="19">
        <v>1.6</v>
      </c>
    </row>
    <row r="394" spans="1:13" x14ac:dyDescent="0.3">
      <c r="A394" s="19">
        <v>81</v>
      </c>
      <c r="B394" s="19">
        <v>46</v>
      </c>
      <c r="C394" s="19">
        <v>80</v>
      </c>
      <c r="D394" s="19">
        <v>4</v>
      </c>
      <c r="E394" s="19">
        <v>19.2</v>
      </c>
      <c r="F394" s="19">
        <v>5.7</v>
      </c>
      <c r="G394" s="19">
        <v>1.1000000000000001</v>
      </c>
    </row>
    <row r="395" spans="1:13" x14ac:dyDescent="0.3">
      <c r="A395" s="19">
        <v>81</v>
      </c>
      <c r="B395" s="19">
        <v>47</v>
      </c>
      <c r="C395" s="19">
        <v>80</v>
      </c>
      <c r="D395" s="19">
        <v>3</v>
      </c>
      <c r="E395" s="19">
        <v>10</v>
      </c>
      <c r="F395" s="19">
        <v>4.0999999999999996</v>
      </c>
      <c r="G395" s="19">
        <v>2.7</v>
      </c>
    </row>
    <row r="396" spans="1:13" x14ac:dyDescent="0.3">
      <c r="A396" s="19">
        <v>81</v>
      </c>
      <c r="B396" s="19">
        <v>48</v>
      </c>
      <c r="C396" s="19">
        <v>31</v>
      </c>
      <c r="D396" s="19">
        <v>4</v>
      </c>
      <c r="E396" s="19">
        <v>12.2</v>
      </c>
      <c r="F396" s="19">
        <v>5.2</v>
      </c>
      <c r="G396" s="19">
        <v>1.8</v>
      </c>
    </row>
    <row r="397" spans="1:13" x14ac:dyDescent="0.3">
      <c r="A397" s="19">
        <v>81</v>
      </c>
      <c r="B397" s="19">
        <v>49</v>
      </c>
      <c r="C397" s="19">
        <v>80</v>
      </c>
      <c r="D397" s="19">
        <v>4</v>
      </c>
      <c r="E397" s="19">
        <v>16.100000000000001</v>
      </c>
      <c r="F397" s="19">
        <v>5.3</v>
      </c>
      <c r="G397" s="19">
        <v>1.7</v>
      </c>
    </row>
    <row r="398" spans="1:13" x14ac:dyDescent="0.3">
      <c r="A398" s="19">
        <v>81</v>
      </c>
      <c r="B398" s="19">
        <v>50</v>
      </c>
      <c r="C398" s="19">
        <v>80</v>
      </c>
      <c r="D398" s="19">
        <v>3</v>
      </c>
      <c r="E398" s="19">
        <v>11.5</v>
      </c>
      <c r="F398" s="19">
        <v>5</v>
      </c>
      <c r="G398" s="19">
        <v>2.2999999999999998</v>
      </c>
    </row>
    <row r="399" spans="1:13" x14ac:dyDescent="0.3">
      <c r="A399" s="19">
        <v>81</v>
      </c>
      <c r="B399" s="19">
        <v>51</v>
      </c>
      <c r="C399" s="19">
        <v>31</v>
      </c>
      <c r="D399" s="19">
        <v>5</v>
      </c>
      <c r="E399" s="19">
        <v>8</v>
      </c>
      <c r="F399" s="19">
        <v>4.5</v>
      </c>
      <c r="G399" s="19">
        <v>1.2</v>
      </c>
    </row>
    <row r="400" spans="1:13" x14ac:dyDescent="0.3">
      <c r="A400" s="19">
        <v>81</v>
      </c>
      <c r="B400" s="19">
        <v>52</v>
      </c>
      <c r="C400" s="19">
        <v>80</v>
      </c>
      <c r="D400" s="19">
        <v>4</v>
      </c>
      <c r="E400" s="19">
        <v>17.8</v>
      </c>
      <c r="F400" s="19">
        <v>6</v>
      </c>
      <c r="G400" s="19">
        <v>2.2999999999999998</v>
      </c>
    </row>
    <row r="401" spans="1:7" x14ac:dyDescent="0.3">
      <c r="A401" s="19">
        <v>81</v>
      </c>
      <c r="B401" s="19">
        <v>53</v>
      </c>
      <c r="C401" s="19">
        <v>80</v>
      </c>
      <c r="D401" s="19">
        <v>5</v>
      </c>
      <c r="E401" s="19">
        <v>12</v>
      </c>
      <c r="F401" s="19">
        <v>5.4</v>
      </c>
      <c r="G401" s="19">
        <v>2.2999999999999998</v>
      </c>
    </row>
    <row r="402" spans="1:7" x14ac:dyDescent="0.3">
      <c r="A402" s="19">
        <v>81</v>
      </c>
      <c r="B402" s="19">
        <v>54</v>
      </c>
      <c r="C402" s="19">
        <v>80</v>
      </c>
      <c r="D402" s="19">
        <v>4</v>
      </c>
      <c r="E402" s="19">
        <v>16.5</v>
      </c>
      <c r="F402" s="19">
        <v>5.7</v>
      </c>
      <c r="G402" s="19">
        <v>2.8</v>
      </c>
    </row>
    <row r="403" spans="1:7" x14ac:dyDescent="0.3">
      <c r="A403" s="19">
        <v>81</v>
      </c>
      <c r="B403" s="19">
        <v>55</v>
      </c>
      <c r="C403" s="19">
        <v>80</v>
      </c>
      <c r="D403" s="19">
        <v>3</v>
      </c>
      <c r="E403" s="19">
        <v>14</v>
      </c>
      <c r="F403" s="19">
        <v>5.0999999999999996</v>
      </c>
      <c r="G403" s="19">
        <v>2.5</v>
      </c>
    </row>
    <row r="404" spans="1:7" x14ac:dyDescent="0.3">
      <c r="A404" s="19">
        <v>81</v>
      </c>
      <c r="B404" s="19">
        <v>56</v>
      </c>
      <c r="C404" s="19">
        <v>80</v>
      </c>
      <c r="D404" s="19">
        <v>3</v>
      </c>
      <c r="E404" s="19">
        <v>21.8</v>
      </c>
      <c r="F404" s="19">
        <v>5.3</v>
      </c>
      <c r="G404" s="19">
        <v>1.1000000000000001</v>
      </c>
    </row>
    <row r="405" spans="1:7" x14ac:dyDescent="0.3">
      <c r="A405" s="19">
        <v>81</v>
      </c>
      <c r="B405" s="19">
        <v>57</v>
      </c>
      <c r="C405" s="19">
        <v>4</v>
      </c>
      <c r="D405" s="19">
        <v>3</v>
      </c>
      <c r="E405" s="19">
        <v>14</v>
      </c>
      <c r="F405" s="19">
        <v>6.4</v>
      </c>
      <c r="G405" s="19">
        <v>4.2</v>
      </c>
    </row>
    <row r="406" spans="1:7" x14ac:dyDescent="0.3">
      <c r="A406" s="19">
        <v>81</v>
      </c>
      <c r="B406" s="19">
        <v>58</v>
      </c>
      <c r="C406" s="19">
        <v>4</v>
      </c>
      <c r="D406" s="19">
        <v>3</v>
      </c>
      <c r="E406" s="19">
        <v>26</v>
      </c>
      <c r="F406" s="19">
        <v>6.2</v>
      </c>
      <c r="G406" s="19">
        <v>4.0999999999999996</v>
      </c>
    </row>
    <row r="407" spans="1:7" x14ac:dyDescent="0.3">
      <c r="A407" s="19">
        <v>81</v>
      </c>
      <c r="B407" s="19">
        <v>59</v>
      </c>
      <c r="C407" s="19">
        <v>4</v>
      </c>
      <c r="D407" s="19">
        <v>1</v>
      </c>
      <c r="E407" s="19">
        <v>39</v>
      </c>
      <c r="F407" s="19">
        <v>15.8</v>
      </c>
      <c r="G407" s="19">
        <v>6.3</v>
      </c>
    </row>
    <row r="408" spans="1:7" x14ac:dyDescent="0.3">
      <c r="A408" s="19">
        <v>81</v>
      </c>
      <c r="B408" s="19">
        <v>60</v>
      </c>
      <c r="C408" s="19">
        <v>80</v>
      </c>
      <c r="D408" s="19">
        <v>3</v>
      </c>
      <c r="E408" s="19">
        <v>14.8</v>
      </c>
      <c r="F408" s="19">
        <v>5.6</v>
      </c>
      <c r="G408" s="19">
        <v>1.9</v>
      </c>
    </row>
    <row r="409" spans="1:7" x14ac:dyDescent="0.3">
      <c r="A409" s="19">
        <v>81</v>
      </c>
      <c r="B409" s="19">
        <v>61</v>
      </c>
      <c r="C409" s="19">
        <v>80</v>
      </c>
      <c r="D409" s="19">
        <v>3</v>
      </c>
      <c r="E409" s="19">
        <v>14.8</v>
      </c>
      <c r="F409" s="19">
        <v>5.3</v>
      </c>
      <c r="G409" s="19">
        <v>2.9</v>
      </c>
    </row>
    <row r="410" spans="1:7" x14ac:dyDescent="0.3">
      <c r="A410" s="19">
        <v>81</v>
      </c>
      <c r="B410" s="19">
        <v>62</v>
      </c>
      <c r="C410" s="19">
        <v>80</v>
      </c>
      <c r="D410" s="19">
        <v>3</v>
      </c>
      <c r="E410" s="19">
        <v>11.5</v>
      </c>
      <c r="F410" s="19">
        <v>4.9000000000000004</v>
      </c>
      <c r="G410" s="19">
        <v>2.1</v>
      </c>
    </row>
    <row r="411" spans="1:7" x14ac:dyDescent="0.3">
      <c r="A411" s="19">
        <v>81</v>
      </c>
      <c r="B411" s="19">
        <v>63</v>
      </c>
      <c r="C411" s="19">
        <v>4</v>
      </c>
      <c r="D411" s="19">
        <v>3</v>
      </c>
      <c r="E411" s="19">
        <v>14</v>
      </c>
      <c r="F411" s="19">
        <v>6.7</v>
      </c>
      <c r="G411" s="19">
        <v>4.0999999999999996</v>
      </c>
    </row>
    <row r="412" spans="1:7" x14ac:dyDescent="0.3">
      <c r="A412" s="19">
        <v>81</v>
      </c>
      <c r="B412" s="19">
        <v>64</v>
      </c>
      <c r="C412" s="19">
        <v>31</v>
      </c>
      <c r="D412" s="19">
        <v>4</v>
      </c>
      <c r="E412" s="19">
        <v>8</v>
      </c>
      <c r="F412" s="19">
        <v>3.3</v>
      </c>
      <c r="G412" s="19">
        <v>1</v>
      </c>
    </row>
    <row r="413" spans="1:7" x14ac:dyDescent="0.3">
      <c r="A413" s="19">
        <v>81</v>
      </c>
      <c r="B413" s="19">
        <v>65</v>
      </c>
      <c r="C413" s="19">
        <v>80</v>
      </c>
      <c r="D413" s="19">
        <v>4</v>
      </c>
      <c r="E413" s="19">
        <v>14.5</v>
      </c>
      <c r="F413" s="19">
        <v>4.9000000000000004</v>
      </c>
      <c r="G413" s="19">
        <v>1.9</v>
      </c>
    </row>
    <row r="414" spans="1:7" x14ac:dyDescent="0.3">
      <c r="A414" s="19">
        <v>81</v>
      </c>
      <c r="B414" s="19">
        <v>66</v>
      </c>
      <c r="C414" s="19">
        <v>80</v>
      </c>
      <c r="D414" s="19">
        <v>5</v>
      </c>
      <c r="E414" s="19">
        <v>18</v>
      </c>
      <c r="F414" s="19">
        <v>4.8</v>
      </c>
      <c r="G414" s="19">
        <v>1.7</v>
      </c>
    </row>
    <row r="415" spans="1:7" x14ac:dyDescent="0.3">
      <c r="A415" s="19">
        <v>81</v>
      </c>
      <c r="B415" s="19">
        <v>67</v>
      </c>
      <c r="C415" s="19">
        <v>80</v>
      </c>
      <c r="D415" s="19">
        <v>3</v>
      </c>
      <c r="E415" s="19">
        <v>11.7</v>
      </c>
      <c r="F415" s="19">
        <v>5.7</v>
      </c>
      <c r="G415" s="19">
        <v>2.6</v>
      </c>
    </row>
    <row r="416" spans="1:7" x14ac:dyDescent="0.3">
      <c r="A416" s="19">
        <v>81</v>
      </c>
      <c r="B416" s="19">
        <v>68</v>
      </c>
      <c r="C416" s="19">
        <v>80</v>
      </c>
      <c r="D416" s="19">
        <v>5</v>
      </c>
      <c r="E416" s="19">
        <v>18.600000000000001</v>
      </c>
      <c r="F416" s="19">
        <v>6.5</v>
      </c>
      <c r="G416" s="19">
        <v>2</v>
      </c>
    </row>
    <row r="417" spans="1:7" x14ac:dyDescent="0.3">
      <c r="A417" s="19">
        <v>81</v>
      </c>
      <c r="B417" s="19">
        <v>69</v>
      </c>
      <c r="C417" s="19">
        <v>80</v>
      </c>
      <c r="D417" s="19">
        <v>3</v>
      </c>
      <c r="E417" s="19">
        <v>15.3</v>
      </c>
      <c r="F417" s="19">
        <v>5.9</v>
      </c>
      <c r="G417" s="19">
        <v>2.8</v>
      </c>
    </row>
    <row r="418" spans="1:7" x14ac:dyDescent="0.3">
      <c r="A418" s="19">
        <v>81</v>
      </c>
      <c r="B418" s="19">
        <v>70</v>
      </c>
      <c r="C418" s="19">
        <v>80</v>
      </c>
      <c r="D418" s="19">
        <v>4</v>
      </c>
      <c r="E418" s="19">
        <v>26.5</v>
      </c>
      <c r="F418" s="19">
        <v>6.4</v>
      </c>
      <c r="G418" s="19">
        <v>1.3</v>
      </c>
    </row>
    <row r="419" spans="1:7" x14ac:dyDescent="0.3">
      <c r="A419" s="19">
        <v>81</v>
      </c>
      <c r="B419" s="19">
        <v>71</v>
      </c>
      <c r="C419" s="19">
        <v>31</v>
      </c>
      <c r="D419" s="19">
        <v>3</v>
      </c>
      <c r="E419" s="19">
        <v>11</v>
      </c>
      <c r="F419" s="19">
        <v>4.5</v>
      </c>
      <c r="G419" s="19">
        <v>1.1000000000000001</v>
      </c>
    </row>
    <row r="420" spans="1:7" x14ac:dyDescent="0.3">
      <c r="A420" s="19">
        <v>81</v>
      </c>
      <c r="B420" s="19">
        <v>72</v>
      </c>
      <c r="C420" s="19">
        <v>31</v>
      </c>
      <c r="D420" s="19">
        <v>4</v>
      </c>
      <c r="E420" s="19">
        <v>26</v>
      </c>
      <c r="F420" s="19">
        <v>6.3</v>
      </c>
      <c r="G420" s="19">
        <v>1.2</v>
      </c>
    </row>
    <row r="421" spans="1:7" x14ac:dyDescent="0.3">
      <c r="A421" s="19">
        <v>81</v>
      </c>
      <c r="B421" s="19">
        <v>73</v>
      </c>
      <c r="C421" s="19">
        <v>31</v>
      </c>
      <c r="D421" s="19">
        <v>3</v>
      </c>
      <c r="E421" s="19">
        <v>13.3</v>
      </c>
      <c r="F421" s="19">
        <v>5.2</v>
      </c>
      <c r="G421" s="19">
        <v>1.9</v>
      </c>
    </row>
    <row r="422" spans="1:7" x14ac:dyDescent="0.3">
      <c r="A422" s="19">
        <v>81</v>
      </c>
      <c r="B422" s="19">
        <v>74</v>
      </c>
      <c r="C422" s="19">
        <v>80</v>
      </c>
      <c r="D422" s="19">
        <v>3</v>
      </c>
      <c r="E422" s="19">
        <v>18.3</v>
      </c>
      <c r="F422" s="19">
        <v>6</v>
      </c>
      <c r="G422" s="19">
        <v>1.7</v>
      </c>
    </row>
    <row r="423" spans="1:7" x14ac:dyDescent="0.3">
      <c r="A423" s="19">
        <v>81</v>
      </c>
      <c r="B423" s="19">
        <v>75</v>
      </c>
      <c r="C423" s="19">
        <v>3</v>
      </c>
      <c r="D423" s="19">
        <v>5</v>
      </c>
      <c r="E423" s="19">
        <v>26.8</v>
      </c>
      <c r="F423" s="19">
        <v>11.6</v>
      </c>
      <c r="G423" s="19">
        <v>4.3</v>
      </c>
    </row>
    <row r="424" spans="1:7" x14ac:dyDescent="0.3">
      <c r="A424" s="19">
        <v>81</v>
      </c>
      <c r="B424" s="19">
        <v>76</v>
      </c>
      <c r="C424" s="19">
        <v>31</v>
      </c>
      <c r="D424" s="19">
        <v>3</v>
      </c>
      <c r="E424" s="19">
        <v>9.8000000000000007</v>
      </c>
      <c r="F424" s="19">
        <v>5</v>
      </c>
      <c r="G424" s="19">
        <v>1.1000000000000001</v>
      </c>
    </row>
    <row r="425" spans="1:7" x14ac:dyDescent="0.3">
      <c r="A425" s="19">
        <v>81</v>
      </c>
      <c r="B425" s="19">
        <v>77</v>
      </c>
      <c r="C425" s="19">
        <v>80</v>
      </c>
      <c r="D425" s="19">
        <v>3</v>
      </c>
      <c r="E425" s="19">
        <v>13.3</v>
      </c>
      <c r="F425" s="19">
        <v>4.0999999999999996</v>
      </c>
      <c r="G425" s="19">
        <v>2.2000000000000002</v>
      </c>
    </row>
    <row r="426" spans="1:7" x14ac:dyDescent="0.3">
      <c r="A426" s="19">
        <v>81</v>
      </c>
      <c r="B426" s="19">
        <v>78</v>
      </c>
      <c r="C426" s="19">
        <v>4</v>
      </c>
      <c r="D426" s="19">
        <v>1</v>
      </c>
      <c r="E426" s="19">
        <v>32</v>
      </c>
      <c r="F426" s="19">
        <v>12.2</v>
      </c>
      <c r="G426" s="19">
        <v>4.8</v>
      </c>
    </row>
    <row r="427" spans="1:7" x14ac:dyDescent="0.3">
      <c r="A427" s="19">
        <v>81</v>
      </c>
      <c r="B427" s="19">
        <v>79</v>
      </c>
      <c r="C427" s="19">
        <v>80</v>
      </c>
      <c r="D427" s="19">
        <v>3</v>
      </c>
      <c r="E427" s="19">
        <v>23.3</v>
      </c>
      <c r="F427" s="19">
        <v>4.9000000000000004</v>
      </c>
      <c r="G427" s="19">
        <v>1.7</v>
      </c>
    </row>
    <row r="428" spans="1:7" x14ac:dyDescent="0.3">
      <c r="A428" s="19">
        <v>81</v>
      </c>
      <c r="B428" s="19">
        <v>80</v>
      </c>
      <c r="C428" s="19">
        <v>80</v>
      </c>
      <c r="D428" s="19">
        <v>3</v>
      </c>
      <c r="E428" s="19">
        <v>9.5</v>
      </c>
      <c r="F428" s="19">
        <v>3</v>
      </c>
      <c r="G428" s="19">
        <v>1.3</v>
      </c>
    </row>
    <row r="429" spans="1:7" x14ac:dyDescent="0.3">
      <c r="A429" s="19">
        <v>81</v>
      </c>
      <c r="B429" s="19">
        <v>81</v>
      </c>
      <c r="C429" s="19">
        <v>80</v>
      </c>
      <c r="D429" s="19">
        <v>4</v>
      </c>
      <c r="E429" s="19">
        <v>13.3</v>
      </c>
      <c r="F429" s="19">
        <v>4.0999999999999996</v>
      </c>
      <c r="G429" s="19">
        <v>0.8</v>
      </c>
    </row>
    <row r="430" spans="1:7" x14ac:dyDescent="0.3">
      <c r="A430" s="19">
        <v>81</v>
      </c>
      <c r="B430" s="19">
        <v>82</v>
      </c>
      <c r="C430" s="19">
        <v>4</v>
      </c>
      <c r="D430" s="19">
        <v>1</v>
      </c>
      <c r="E430" s="19">
        <v>27.5</v>
      </c>
      <c r="F430" s="19">
        <v>11.8</v>
      </c>
      <c r="G430" s="19">
        <v>6.1</v>
      </c>
    </row>
    <row r="431" spans="1:7" x14ac:dyDescent="0.3">
      <c r="A431" s="19">
        <v>81</v>
      </c>
      <c r="B431" s="19">
        <v>83</v>
      </c>
      <c r="C431" s="19">
        <v>80</v>
      </c>
      <c r="D431" s="19">
        <v>3</v>
      </c>
      <c r="E431" s="19">
        <v>16</v>
      </c>
      <c r="F431" s="19">
        <v>4.5</v>
      </c>
      <c r="G431" s="19">
        <v>1.7</v>
      </c>
    </row>
    <row r="432" spans="1:7" x14ac:dyDescent="0.3">
      <c r="A432" s="19">
        <v>81</v>
      </c>
      <c r="B432" s="19">
        <v>84</v>
      </c>
      <c r="C432" s="19">
        <v>80</v>
      </c>
      <c r="D432" s="19">
        <v>5</v>
      </c>
      <c r="E432" s="19">
        <v>11.5</v>
      </c>
      <c r="F432" s="19">
        <v>4.3</v>
      </c>
      <c r="G432" s="19">
        <v>1.6</v>
      </c>
    </row>
    <row r="433" spans="1:7" x14ac:dyDescent="0.3">
      <c r="A433" s="19">
        <v>81</v>
      </c>
      <c r="B433" s="19">
        <v>85</v>
      </c>
      <c r="C433" s="19">
        <v>80</v>
      </c>
      <c r="D433" s="19">
        <v>5</v>
      </c>
      <c r="E433" s="19">
        <v>18</v>
      </c>
      <c r="F433" s="19">
        <v>5.5</v>
      </c>
      <c r="G433" s="19">
        <v>1.3</v>
      </c>
    </row>
    <row r="434" spans="1:7" x14ac:dyDescent="0.3">
      <c r="A434" s="19">
        <v>81</v>
      </c>
      <c r="B434" s="19">
        <v>86</v>
      </c>
      <c r="C434" s="19">
        <v>80</v>
      </c>
      <c r="D434" s="19">
        <v>3</v>
      </c>
      <c r="E434" s="19">
        <v>11.1</v>
      </c>
      <c r="F434" s="19">
        <v>4</v>
      </c>
      <c r="G434" s="19">
        <v>2.9</v>
      </c>
    </row>
    <row r="435" spans="1:7" x14ac:dyDescent="0.3">
      <c r="A435" s="19">
        <v>81</v>
      </c>
      <c r="B435" s="19">
        <v>87</v>
      </c>
      <c r="C435" s="19">
        <v>80</v>
      </c>
      <c r="D435" s="19">
        <v>3</v>
      </c>
      <c r="E435" s="19">
        <v>11.2</v>
      </c>
      <c r="F435" s="19">
        <v>4.5</v>
      </c>
      <c r="G435" s="19">
        <v>1.8</v>
      </c>
    </row>
    <row r="436" spans="1:7" x14ac:dyDescent="0.3">
      <c r="A436" s="19">
        <v>81</v>
      </c>
      <c r="B436" s="19">
        <v>88</v>
      </c>
      <c r="C436" s="19">
        <v>80</v>
      </c>
      <c r="D436" s="19">
        <v>5</v>
      </c>
      <c r="E436" s="19">
        <v>11</v>
      </c>
      <c r="F436" s="19">
        <v>5.0999999999999996</v>
      </c>
      <c r="G436" s="19">
        <v>2.2000000000000002</v>
      </c>
    </row>
    <row r="437" spans="1:7" x14ac:dyDescent="0.3">
      <c r="A437" s="19">
        <v>81</v>
      </c>
      <c r="B437" s="19">
        <v>89</v>
      </c>
      <c r="C437" s="19">
        <v>80</v>
      </c>
      <c r="D437" s="19">
        <v>3</v>
      </c>
      <c r="E437" s="19">
        <v>10</v>
      </c>
      <c r="F437" s="19">
        <v>4.8</v>
      </c>
      <c r="G437" s="19">
        <v>2.1</v>
      </c>
    </row>
    <row r="438" spans="1:7" x14ac:dyDescent="0.3">
      <c r="A438" s="19">
        <v>81</v>
      </c>
      <c r="B438" s="19">
        <v>90</v>
      </c>
      <c r="C438" s="19">
        <v>31</v>
      </c>
      <c r="D438" s="19">
        <v>3</v>
      </c>
      <c r="E438" s="19">
        <v>9.5</v>
      </c>
      <c r="F438" s="19">
        <v>4.9000000000000004</v>
      </c>
      <c r="G438" s="19">
        <v>1.1000000000000001</v>
      </c>
    </row>
    <row r="439" spans="1:7" x14ac:dyDescent="0.3">
      <c r="A439" s="19">
        <v>81</v>
      </c>
      <c r="B439" s="19">
        <v>91</v>
      </c>
      <c r="C439" s="19">
        <v>80</v>
      </c>
      <c r="D439" s="19">
        <v>4</v>
      </c>
      <c r="E439" s="19">
        <v>16</v>
      </c>
      <c r="F439" s="19">
        <v>6.1</v>
      </c>
      <c r="G439" s="19">
        <v>2.2999999999999998</v>
      </c>
    </row>
    <row r="440" spans="1:7" x14ac:dyDescent="0.3">
      <c r="A440" s="19">
        <v>81</v>
      </c>
      <c r="B440" s="19">
        <v>92</v>
      </c>
      <c r="C440" s="19">
        <v>80</v>
      </c>
      <c r="D440" s="19">
        <v>3</v>
      </c>
      <c r="E440" s="19">
        <v>11.5</v>
      </c>
      <c r="F440" s="19">
        <v>3.7</v>
      </c>
      <c r="G440" s="19">
        <v>1.9</v>
      </c>
    </row>
    <row r="441" spans="1:7" x14ac:dyDescent="0.3">
      <c r="A441" s="19">
        <v>81</v>
      </c>
      <c r="B441" s="19">
        <v>93</v>
      </c>
      <c r="C441" s="19">
        <v>80</v>
      </c>
      <c r="D441" s="19">
        <v>5</v>
      </c>
      <c r="E441" s="19">
        <v>18.5</v>
      </c>
      <c r="F441" s="19">
        <v>5.9</v>
      </c>
      <c r="G441" s="19">
        <v>1.5</v>
      </c>
    </row>
    <row r="442" spans="1:7" x14ac:dyDescent="0.3">
      <c r="A442" s="19">
        <v>81</v>
      </c>
      <c r="B442" s="19">
        <v>94</v>
      </c>
      <c r="C442" s="19">
        <v>4</v>
      </c>
      <c r="D442" s="19">
        <v>1</v>
      </c>
      <c r="E442" s="19">
        <v>27.3</v>
      </c>
      <c r="F442" s="19">
        <v>10.9</v>
      </c>
      <c r="G442" s="19">
        <v>6.3</v>
      </c>
    </row>
    <row r="443" spans="1:7" x14ac:dyDescent="0.3">
      <c r="A443" s="19">
        <v>81</v>
      </c>
      <c r="B443" s="19">
        <v>95</v>
      </c>
      <c r="C443" s="19">
        <v>4</v>
      </c>
      <c r="D443" s="19">
        <v>1</v>
      </c>
      <c r="E443" s="19">
        <v>36</v>
      </c>
      <c r="F443" s="19">
        <v>13.4</v>
      </c>
      <c r="G443" s="19">
        <v>5.4</v>
      </c>
    </row>
    <row r="444" spans="1:7" x14ac:dyDescent="0.3">
      <c r="A444" s="19">
        <v>81</v>
      </c>
      <c r="B444" s="19">
        <v>96</v>
      </c>
      <c r="C444" s="19">
        <v>31</v>
      </c>
      <c r="D444" s="19">
        <v>3</v>
      </c>
      <c r="E444" s="19">
        <v>10.9</v>
      </c>
      <c r="F444" s="19">
        <v>3.9</v>
      </c>
      <c r="G444" s="19">
        <v>1.5</v>
      </c>
    </row>
    <row r="445" spans="1:7" x14ac:dyDescent="0.3">
      <c r="A445" s="19">
        <v>81</v>
      </c>
      <c r="B445" s="19">
        <v>97</v>
      </c>
      <c r="C445" s="19">
        <v>80</v>
      </c>
      <c r="D445" s="19">
        <v>3</v>
      </c>
      <c r="E445" s="19">
        <v>15.7</v>
      </c>
      <c r="F445" s="19">
        <v>4.3</v>
      </c>
      <c r="G445" s="19">
        <v>1.7</v>
      </c>
    </row>
    <row r="446" spans="1:7" x14ac:dyDescent="0.3">
      <c r="A446" s="19">
        <v>81</v>
      </c>
      <c r="B446" s="19">
        <v>98</v>
      </c>
      <c r="C446" s="19">
        <v>80</v>
      </c>
      <c r="D446" s="19">
        <v>3</v>
      </c>
      <c r="E446" s="19">
        <v>14.7</v>
      </c>
      <c r="F446" s="19">
        <v>4.4000000000000004</v>
      </c>
      <c r="G446" s="19">
        <v>2.1</v>
      </c>
    </row>
    <row r="447" spans="1:7" x14ac:dyDescent="0.3">
      <c r="A447" s="19">
        <v>81</v>
      </c>
      <c r="B447" s="19">
        <v>99</v>
      </c>
      <c r="C447" s="19">
        <v>80</v>
      </c>
      <c r="D447" s="19">
        <v>5</v>
      </c>
      <c r="E447" s="19">
        <v>14</v>
      </c>
      <c r="F447" s="19">
        <v>5.2</v>
      </c>
      <c r="G447" s="19">
        <v>2.2999999999999998</v>
      </c>
    </row>
    <row r="448" spans="1:7" x14ac:dyDescent="0.3">
      <c r="A448" s="19">
        <v>81</v>
      </c>
      <c r="B448" s="19">
        <v>100</v>
      </c>
      <c r="C448" s="19">
        <v>4</v>
      </c>
      <c r="D448" s="19">
        <v>1</v>
      </c>
      <c r="E448" s="19">
        <v>29.5</v>
      </c>
      <c r="F448" s="19">
        <v>10.6</v>
      </c>
      <c r="G448" s="19">
        <v>5</v>
      </c>
    </row>
    <row r="449" spans="1:7" x14ac:dyDescent="0.3">
      <c r="A449" s="19">
        <v>81</v>
      </c>
      <c r="B449" s="19">
        <v>101</v>
      </c>
      <c r="C449" s="19">
        <v>4</v>
      </c>
      <c r="D449" s="19">
        <v>3</v>
      </c>
      <c r="E449" s="19">
        <v>22.5</v>
      </c>
      <c r="F449" s="19">
        <v>8.4</v>
      </c>
      <c r="G449" s="19">
        <v>5.0999999999999996</v>
      </c>
    </row>
    <row r="450" spans="1:7" x14ac:dyDescent="0.3">
      <c r="A450" s="19">
        <v>81</v>
      </c>
      <c r="B450" s="19">
        <v>102</v>
      </c>
      <c r="C450" s="19">
        <v>4</v>
      </c>
      <c r="D450" s="19">
        <v>5</v>
      </c>
      <c r="E450" s="19">
        <v>24.7</v>
      </c>
      <c r="F450" s="19">
        <v>10</v>
      </c>
      <c r="G450" s="19">
        <v>5.4</v>
      </c>
    </row>
    <row r="451" spans="1:7" x14ac:dyDescent="0.3">
      <c r="A451" s="19">
        <v>81</v>
      </c>
      <c r="B451" s="19">
        <v>103</v>
      </c>
      <c r="C451" s="19">
        <v>80</v>
      </c>
      <c r="D451" s="19">
        <v>3</v>
      </c>
      <c r="E451" s="19">
        <v>33</v>
      </c>
      <c r="F451" s="19">
        <v>6.1</v>
      </c>
      <c r="G451" s="19">
        <v>1.1000000000000001</v>
      </c>
    </row>
    <row r="452" spans="1:7" x14ac:dyDescent="0.3">
      <c r="A452" s="19">
        <v>81</v>
      </c>
      <c r="B452" s="19">
        <v>104</v>
      </c>
      <c r="C452" s="19">
        <v>80</v>
      </c>
      <c r="D452" s="19">
        <v>3</v>
      </c>
      <c r="E452" s="19">
        <v>15.5</v>
      </c>
      <c r="F452" s="19">
        <v>4.5</v>
      </c>
      <c r="G452" s="19">
        <v>1.9</v>
      </c>
    </row>
    <row r="453" spans="1:7" x14ac:dyDescent="0.3">
      <c r="A453" s="19">
        <v>81</v>
      </c>
      <c r="B453" s="19">
        <v>105</v>
      </c>
      <c r="C453" s="19">
        <v>80</v>
      </c>
      <c r="D453" s="19">
        <v>3</v>
      </c>
      <c r="E453" s="19">
        <v>13</v>
      </c>
      <c r="F453" s="19">
        <v>4.9000000000000004</v>
      </c>
      <c r="G453" s="19">
        <v>3.1</v>
      </c>
    </row>
    <row r="454" spans="1:7" x14ac:dyDescent="0.3">
      <c r="A454" s="19">
        <v>81</v>
      </c>
      <c r="B454" s="19">
        <v>106</v>
      </c>
      <c r="C454" s="19">
        <v>80</v>
      </c>
      <c r="D454" s="19">
        <v>3</v>
      </c>
      <c r="E454" s="19">
        <v>10.5</v>
      </c>
      <c r="F454" s="19">
        <v>3.3</v>
      </c>
      <c r="G454" s="19">
        <v>1.9</v>
      </c>
    </row>
    <row r="455" spans="1:7" x14ac:dyDescent="0.3">
      <c r="A455" s="19">
        <v>81</v>
      </c>
      <c r="B455" s="19">
        <v>107</v>
      </c>
      <c r="C455" s="19">
        <v>80</v>
      </c>
      <c r="D455" s="19">
        <v>3</v>
      </c>
      <c r="E455" s="19">
        <v>9.5</v>
      </c>
      <c r="F455" s="19">
        <v>3.6</v>
      </c>
      <c r="G455" s="19">
        <v>1.5</v>
      </c>
    </row>
    <row r="456" spans="1:7" x14ac:dyDescent="0.3">
      <c r="A456" s="19">
        <v>81</v>
      </c>
      <c r="B456" s="19">
        <v>108</v>
      </c>
      <c r="C456" s="19">
        <v>31</v>
      </c>
      <c r="D456" s="19">
        <v>5</v>
      </c>
      <c r="E456" s="19">
        <v>11</v>
      </c>
      <c r="F456" s="19">
        <v>6.1</v>
      </c>
      <c r="G456" s="19">
        <v>4.2</v>
      </c>
    </row>
    <row r="457" spans="1:7" x14ac:dyDescent="0.3">
      <c r="A457" s="19">
        <v>81</v>
      </c>
      <c r="B457" s="19">
        <v>109</v>
      </c>
      <c r="C457" s="19">
        <v>31</v>
      </c>
      <c r="D457" s="19">
        <v>4</v>
      </c>
      <c r="E457" s="19">
        <v>12</v>
      </c>
      <c r="F457" s="19">
        <v>5.5</v>
      </c>
      <c r="G457" s="19">
        <v>2.2999999999999998</v>
      </c>
    </row>
    <row r="458" spans="1:7" x14ac:dyDescent="0.3">
      <c r="A458" s="19">
        <v>81</v>
      </c>
      <c r="B458" s="19">
        <v>110</v>
      </c>
      <c r="C458" s="19">
        <v>80</v>
      </c>
      <c r="D458" s="19">
        <v>5</v>
      </c>
      <c r="E458" s="19">
        <v>12.5</v>
      </c>
      <c r="F458" s="19">
        <v>4.0999999999999996</v>
      </c>
      <c r="G458" s="19">
        <v>1.6</v>
      </c>
    </row>
    <row r="459" spans="1:7" x14ac:dyDescent="0.3">
      <c r="A459" s="19">
        <v>81</v>
      </c>
      <c r="B459" s="19">
        <v>111</v>
      </c>
      <c r="C459" s="19">
        <v>4</v>
      </c>
      <c r="D459" s="19">
        <v>1</v>
      </c>
      <c r="E459" s="19">
        <v>24.8</v>
      </c>
      <c r="F459" s="19">
        <v>10.3</v>
      </c>
      <c r="G459" s="19">
        <v>5.9</v>
      </c>
    </row>
    <row r="460" spans="1:7" x14ac:dyDescent="0.3">
      <c r="A460" s="19">
        <v>81</v>
      </c>
      <c r="B460" s="19">
        <v>112</v>
      </c>
      <c r="C460" s="19">
        <v>80</v>
      </c>
      <c r="D460" s="19">
        <v>3</v>
      </c>
      <c r="E460" s="19">
        <v>8</v>
      </c>
      <c r="F460" s="19">
        <v>4</v>
      </c>
      <c r="G460" s="19">
        <v>2.2999999999999998</v>
      </c>
    </row>
    <row r="461" spans="1:7" x14ac:dyDescent="0.3">
      <c r="A461" s="19">
        <v>81</v>
      </c>
      <c r="B461" s="19">
        <v>113</v>
      </c>
      <c r="C461" s="19">
        <v>80</v>
      </c>
      <c r="D461" s="19">
        <v>4</v>
      </c>
      <c r="E461" s="19">
        <v>14.2</v>
      </c>
      <c r="F461" s="19">
        <v>5.4</v>
      </c>
      <c r="G461" s="19">
        <v>1</v>
      </c>
    </row>
    <row r="462" spans="1:7" x14ac:dyDescent="0.3">
      <c r="A462" s="19">
        <v>81</v>
      </c>
      <c r="B462" s="19">
        <v>114</v>
      </c>
      <c r="C462" s="19">
        <v>80</v>
      </c>
      <c r="D462" s="19">
        <v>4</v>
      </c>
      <c r="E462" s="19">
        <v>15.7</v>
      </c>
      <c r="F462" s="19">
        <v>6.3</v>
      </c>
      <c r="G462" s="19">
        <v>2.8</v>
      </c>
    </row>
    <row r="463" spans="1:7" x14ac:dyDescent="0.3">
      <c r="A463" s="19">
        <v>81</v>
      </c>
      <c r="B463" s="19">
        <v>115</v>
      </c>
      <c r="C463" s="19">
        <v>80</v>
      </c>
      <c r="D463" s="19">
        <v>3</v>
      </c>
      <c r="E463" s="19">
        <v>14.5</v>
      </c>
      <c r="F463" s="19">
        <v>4.0999999999999996</v>
      </c>
      <c r="G463" s="19">
        <v>1</v>
      </c>
    </row>
    <row r="464" spans="1:7" x14ac:dyDescent="0.3">
      <c r="A464" s="19">
        <v>81</v>
      </c>
      <c r="B464" s="19">
        <v>116</v>
      </c>
      <c r="C464" s="19">
        <v>80</v>
      </c>
      <c r="D464" s="19">
        <v>3</v>
      </c>
      <c r="E464" s="19">
        <v>12</v>
      </c>
      <c r="F464" s="19">
        <v>5.5</v>
      </c>
      <c r="G464" s="19">
        <v>3.8</v>
      </c>
    </row>
    <row r="465" spans="1:7" x14ac:dyDescent="0.3">
      <c r="A465" s="19">
        <v>81</v>
      </c>
      <c r="B465" s="19">
        <v>117</v>
      </c>
      <c r="C465" s="19">
        <v>80</v>
      </c>
      <c r="D465" s="19">
        <v>3</v>
      </c>
      <c r="E465" s="19">
        <v>23.1</v>
      </c>
      <c r="F465" s="19">
        <v>6</v>
      </c>
      <c r="G465" s="19">
        <v>1.3</v>
      </c>
    </row>
    <row r="466" spans="1:7" x14ac:dyDescent="0.3">
      <c r="A466" s="19">
        <v>81</v>
      </c>
      <c r="B466" s="19">
        <v>118</v>
      </c>
      <c r="C466" s="19">
        <v>80</v>
      </c>
      <c r="D466" s="19">
        <v>5</v>
      </c>
      <c r="E466" s="19">
        <v>16</v>
      </c>
      <c r="F466" s="19">
        <v>5.4</v>
      </c>
      <c r="G466" s="19">
        <v>1.6</v>
      </c>
    </row>
    <row r="467" spans="1:7" x14ac:dyDescent="0.3">
      <c r="A467" s="19">
        <v>81</v>
      </c>
      <c r="B467" s="19">
        <v>119</v>
      </c>
      <c r="C467" s="19">
        <v>31</v>
      </c>
      <c r="D467" s="19">
        <v>5</v>
      </c>
      <c r="E467" s="19">
        <v>8.5</v>
      </c>
      <c r="F467" s="19">
        <v>4.7</v>
      </c>
      <c r="G467" s="19">
        <v>1.9</v>
      </c>
    </row>
    <row r="468" spans="1:7" x14ac:dyDescent="0.3">
      <c r="A468" s="19">
        <v>81</v>
      </c>
      <c r="B468" s="19">
        <v>120</v>
      </c>
      <c r="C468" s="19">
        <v>4</v>
      </c>
      <c r="D468" s="19">
        <v>1</v>
      </c>
      <c r="E468" s="19">
        <v>31.4</v>
      </c>
      <c r="F468" s="19">
        <v>10</v>
      </c>
      <c r="G468" s="19">
        <v>5.2</v>
      </c>
    </row>
    <row r="469" spans="1:7" x14ac:dyDescent="0.3">
      <c r="A469" s="19">
        <v>81</v>
      </c>
      <c r="B469" s="19">
        <v>121</v>
      </c>
      <c r="C469" s="19">
        <v>4</v>
      </c>
      <c r="D469" s="19">
        <v>3</v>
      </c>
      <c r="E469" s="19">
        <v>13.3</v>
      </c>
      <c r="F469" s="19">
        <v>6.8</v>
      </c>
      <c r="G469" s="19">
        <v>3.3</v>
      </c>
    </row>
    <row r="470" spans="1:7" x14ac:dyDescent="0.3">
      <c r="A470" s="19">
        <v>81</v>
      </c>
      <c r="B470" s="19">
        <v>122</v>
      </c>
      <c r="C470" s="19">
        <v>80</v>
      </c>
      <c r="D470" s="19">
        <v>3</v>
      </c>
      <c r="E470" s="19">
        <v>12.5</v>
      </c>
      <c r="F470" s="19">
        <v>3.7</v>
      </c>
      <c r="G470" s="19">
        <v>1.7</v>
      </c>
    </row>
    <row r="471" spans="1:7" x14ac:dyDescent="0.3">
      <c r="A471" s="19">
        <v>81</v>
      </c>
      <c r="B471" s="19">
        <v>123</v>
      </c>
      <c r="C471" s="19">
        <v>80</v>
      </c>
      <c r="D471" s="19">
        <v>3</v>
      </c>
      <c r="E471" s="19">
        <v>12.4</v>
      </c>
      <c r="F471" s="19">
        <v>3.8</v>
      </c>
      <c r="G471" s="19">
        <v>2.1</v>
      </c>
    </row>
    <row r="472" spans="1:7" x14ac:dyDescent="0.3">
      <c r="A472" s="19">
        <v>81</v>
      </c>
      <c r="B472" s="19">
        <v>124</v>
      </c>
      <c r="C472" s="19">
        <v>80</v>
      </c>
      <c r="D472" s="19">
        <v>3</v>
      </c>
      <c r="E472" s="19">
        <v>19</v>
      </c>
      <c r="F472" s="19">
        <v>4.5</v>
      </c>
      <c r="G472" s="19">
        <v>1.3</v>
      </c>
    </row>
    <row r="473" spans="1:7" x14ac:dyDescent="0.3">
      <c r="A473" s="19">
        <v>82</v>
      </c>
      <c r="B473" s="19">
        <v>1</v>
      </c>
      <c r="C473" s="19">
        <v>3</v>
      </c>
      <c r="D473" s="19">
        <v>4</v>
      </c>
      <c r="E473" s="19">
        <v>16.3</v>
      </c>
      <c r="F473" s="19">
        <v>11</v>
      </c>
      <c r="G473" s="19">
        <v>6.9</v>
      </c>
    </row>
    <row r="474" spans="1:7" x14ac:dyDescent="0.3">
      <c r="A474" s="19">
        <v>82</v>
      </c>
      <c r="B474" s="19">
        <v>2</v>
      </c>
      <c r="C474" s="19">
        <v>3</v>
      </c>
      <c r="D474" s="19">
        <v>1</v>
      </c>
      <c r="E474" s="19">
        <v>22.5</v>
      </c>
      <c r="F474" s="19">
        <v>12.3</v>
      </c>
      <c r="G474" s="19">
        <v>5</v>
      </c>
    </row>
    <row r="475" spans="1:7" x14ac:dyDescent="0.3">
      <c r="A475" s="19">
        <v>82</v>
      </c>
      <c r="B475" s="19">
        <v>3</v>
      </c>
      <c r="C475" s="19">
        <v>80</v>
      </c>
      <c r="D475" s="19">
        <v>3</v>
      </c>
      <c r="E475" s="19">
        <v>14</v>
      </c>
      <c r="F475" s="19">
        <v>4.5999999999999996</v>
      </c>
      <c r="G475" s="19">
        <v>2.1</v>
      </c>
    </row>
    <row r="476" spans="1:7" x14ac:dyDescent="0.3">
      <c r="A476" s="19">
        <v>82</v>
      </c>
      <c r="B476" s="19">
        <v>4</v>
      </c>
      <c r="C476" s="19">
        <v>80</v>
      </c>
      <c r="D476" s="19">
        <v>4</v>
      </c>
      <c r="E476" s="19">
        <v>23.5</v>
      </c>
      <c r="F476" s="19">
        <v>6.2</v>
      </c>
      <c r="G476" s="19">
        <v>2</v>
      </c>
    </row>
    <row r="477" spans="1:7" x14ac:dyDescent="0.3">
      <c r="A477" s="19">
        <v>82</v>
      </c>
      <c r="B477" s="19">
        <v>5</v>
      </c>
      <c r="C477" s="19">
        <v>80</v>
      </c>
      <c r="D477" s="19">
        <v>5</v>
      </c>
      <c r="E477" s="19">
        <v>12.5</v>
      </c>
      <c r="F477" s="19">
        <v>3.5</v>
      </c>
      <c r="G477" s="19">
        <v>1.6</v>
      </c>
    </row>
    <row r="478" spans="1:7" x14ac:dyDescent="0.3">
      <c r="A478" s="19">
        <v>82</v>
      </c>
      <c r="B478" s="19">
        <v>6</v>
      </c>
      <c r="C478" s="19">
        <v>80</v>
      </c>
      <c r="D478" s="19">
        <v>4</v>
      </c>
      <c r="E478" s="19">
        <v>13.2</v>
      </c>
      <c r="F478" s="19">
        <v>4.5</v>
      </c>
      <c r="G478" s="19">
        <v>2.1</v>
      </c>
    </row>
    <row r="479" spans="1:7" x14ac:dyDescent="0.3">
      <c r="A479" s="19">
        <v>82</v>
      </c>
      <c r="B479" s="19">
        <v>7</v>
      </c>
      <c r="C479" s="19">
        <v>31</v>
      </c>
      <c r="D479" s="19">
        <v>4</v>
      </c>
      <c r="E479" s="19">
        <v>11.3</v>
      </c>
      <c r="F479" s="19">
        <v>5.4</v>
      </c>
      <c r="G479" s="19">
        <v>1.3</v>
      </c>
    </row>
    <row r="480" spans="1:7" x14ac:dyDescent="0.3">
      <c r="A480" s="19">
        <v>82</v>
      </c>
      <c r="B480" s="19">
        <v>8</v>
      </c>
      <c r="C480" s="19">
        <v>3</v>
      </c>
      <c r="D480" s="19">
        <v>9</v>
      </c>
      <c r="E480" s="19">
        <v>13</v>
      </c>
      <c r="F480" s="19">
        <v>0.1</v>
      </c>
      <c r="G480" s="19">
        <v>0</v>
      </c>
    </row>
    <row r="481" spans="1:7" x14ac:dyDescent="0.3">
      <c r="A481" s="19">
        <v>82</v>
      </c>
      <c r="B481" s="19">
        <v>9</v>
      </c>
      <c r="C481" s="19">
        <v>80</v>
      </c>
      <c r="D481" s="19">
        <v>5</v>
      </c>
      <c r="E481" s="19">
        <v>13.1</v>
      </c>
      <c r="F481" s="19">
        <v>6.1</v>
      </c>
      <c r="G481" s="19">
        <v>2.1</v>
      </c>
    </row>
    <row r="482" spans="1:7" x14ac:dyDescent="0.3">
      <c r="A482" s="19">
        <v>82</v>
      </c>
      <c r="B482" s="19">
        <v>10</v>
      </c>
      <c r="C482" s="19">
        <v>31</v>
      </c>
      <c r="D482" s="19">
        <v>4</v>
      </c>
      <c r="E482" s="19">
        <v>8.5</v>
      </c>
      <c r="F482" s="19">
        <v>4.5999999999999996</v>
      </c>
      <c r="G482" s="19">
        <v>1.9</v>
      </c>
    </row>
    <row r="483" spans="1:7" x14ac:dyDescent="0.3">
      <c r="A483" s="19">
        <v>82</v>
      </c>
      <c r="B483" s="19">
        <v>11</v>
      </c>
      <c r="C483" s="19">
        <v>3</v>
      </c>
      <c r="D483" s="19">
        <v>5</v>
      </c>
      <c r="E483" s="19">
        <v>17.7</v>
      </c>
      <c r="F483" s="19">
        <v>9.8000000000000007</v>
      </c>
      <c r="G483" s="19">
        <v>5</v>
      </c>
    </row>
    <row r="484" spans="1:7" x14ac:dyDescent="0.3">
      <c r="A484" s="19">
        <v>82</v>
      </c>
      <c r="B484" s="19">
        <v>12</v>
      </c>
      <c r="C484" s="19">
        <v>3</v>
      </c>
      <c r="D484" s="19">
        <v>1</v>
      </c>
      <c r="E484" s="19">
        <v>17.2</v>
      </c>
      <c r="F484" s="19">
        <v>11.3</v>
      </c>
      <c r="G484" s="19">
        <v>6.2</v>
      </c>
    </row>
    <row r="485" spans="1:7" x14ac:dyDescent="0.3">
      <c r="A485" s="19">
        <v>82</v>
      </c>
      <c r="B485" s="19">
        <v>13</v>
      </c>
      <c r="C485" s="19">
        <v>31</v>
      </c>
      <c r="D485" s="19">
        <v>4</v>
      </c>
      <c r="E485" s="19">
        <v>10.7</v>
      </c>
      <c r="F485" s="19">
        <v>5.0999999999999996</v>
      </c>
      <c r="G485" s="19">
        <v>1.5</v>
      </c>
    </row>
    <row r="486" spans="1:7" x14ac:dyDescent="0.3">
      <c r="A486" s="19">
        <v>82</v>
      </c>
      <c r="B486" s="19">
        <v>14</v>
      </c>
      <c r="C486" s="19">
        <v>3</v>
      </c>
      <c r="D486" s="19">
        <v>9</v>
      </c>
      <c r="E486" s="19">
        <v>37</v>
      </c>
      <c r="F486" s="19">
        <v>0.35</v>
      </c>
      <c r="G486" s="19">
        <v>0</v>
      </c>
    </row>
    <row r="487" spans="1:7" x14ac:dyDescent="0.3">
      <c r="A487" s="19">
        <v>82</v>
      </c>
      <c r="B487" s="19">
        <v>15</v>
      </c>
      <c r="C487" s="19">
        <v>3</v>
      </c>
      <c r="D487" s="19">
        <v>9</v>
      </c>
      <c r="E487" s="19">
        <v>25</v>
      </c>
      <c r="F487" s="19">
        <v>0.17</v>
      </c>
      <c r="G487" s="19">
        <v>0</v>
      </c>
    </row>
    <row r="488" spans="1:7" x14ac:dyDescent="0.3">
      <c r="A488" s="19">
        <v>82</v>
      </c>
      <c r="B488" s="19">
        <v>16</v>
      </c>
      <c r="C488" s="19">
        <v>3</v>
      </c>
      <c r="D488" s="19">
        <v>9</v>
      </c>
      <c r="E488" s="19">
        <v>45</v>
      </c>
      <c r="F488" s="19">
        <v>0.2</v>
      </c>
      <c r="G488" s="19">
        <v>0</v>
      </c>
    </row>
    <row r="489" spans="1:7" x14ac:dyDescent="0.3">
      <c r="A489" s="19">
        <v>82</v>
      </c>
      <c r="B489" s="19">
        <v>17</v>
      </c>
      <c r="C489" s="19">
        <v>3</v>
      </c>
      <c r="D489" s="19">
        <v>9</v>
      </c>
      <c r="E489" s="19">
        <v>20</v>
      </c>
      <c r="F489" s="19">
        <v>0.12</v>
      </c>
      <c r="G489" s="19">
        <v>0</v>
      </c>
    </row>
    <row r="490" spans="1:7" x14ac:dyDescent="0.3">
      <c r="A490" s="19">
        <v>82</v>
      </c>
      <c r="B490" s="19">
        <v>18</v>
      </c>
      <c r="C490" s="19">
        <v>80</v>
      </c>
      <c r="D490" s="19">
        <v>5</v>
      </c>
      <c r="E490" s="19">
        <v>12.5</v>
      </c>
      <c r="F490" s="19">
        <v>5.5</v>
      </c>
      <c r="G490" s="19">
        <v>2.1</v>
      </c>
    </row>
    <row r="491" spans="1:7" x14ac:dyDescent="0.3">
      <c r="A491" s="19">
        <v>82</v>
      </c>
      <c r="B491" s="19">
        <v>19</v>
      </c>
      <c r="C491" s="19">
        <v>80</v>
      </c>
      <c r="D491" s="19">
        <v>5</v>
      </c>
      <c r="E491" s="19">
        <v>13.8</v>
      </c>
      <c r="F491" s="19">
        <v>5.6</v>
      </c>
      <c r="G491" s="19">
        <v>3.2</v>
      </c>
    </row>
    <row r="492" spans="1:7" x14ac:dyDescent="0.3">
      <c r="A492" s="19">
        <v>82</v>
      </c>
      <c r="B492" s="19">
        <v>20</v>
      </c>
      <c r="C492" s="19">
        <v>3</v>
      </c>
      <c r="D492" s="19">
        <v>4</v>
      </c>
      <c r="E492" s="19">
        <v>13.2</v>
      </c>
      <c r="F492" s="19">
        <v>6.4</v>
      </c>
      <c r="G492" s="19">
        <v>4.5</v>
      </c>
    </row>
    <row r="493" spans="1:7" x14ac:dyDescent="0.3">
      <c r="A493" s="19">
        <v>82</v>
      </c>
      <c r="B493" s="19">
        <v>21</v>
      </c>
      <c r="C493" s="19">
        <v>3</v>
      </c>
      <c r="D493" s="19">
        <v>5</v>
      </c>
      <c r="E493" s="19">
        <v>9.5</v>
      </c>
      <c r="F493" s="19">
        <v>5</v>
      </c>
      <c r="G493" s="19">
        <v>3.8</v>
      </c>
    </row>
    <row r="494" spans="1:7" x14ac:dyDescent="0.3">
      <c r="A494" s="19">
        <v>82</v>
      </c>
      <c r="B494" s="19">
        <v>22</v>
      </c>
      <c r="C494" s="19">
        <v>3</v>
      </c>
      <c r="D494" s="19">
        <v>5</v>
      </c>
      <c r="E494" s="19">
        <v>10</v>
      </c>
      <c r="F494" s="19">
        <v>4.9000000000000004</v>
      </c>
      <c r="G494" s="19">
        <v>3.6</v>
      </c>
    </row>
    <row r="495" spans="1:7" x14ac:dyDescent="0.3">
      <c r="A495" s="19">
        <v>82</v>
      </c>
      <c r="B495" s="19">
        <v>23</v>
      </c>
      <c r="C495" s="19">
        <v>31</v>
      </c>
      <c r="D495" s="19">
        <v>5</v>
      </c>
      <c r="E495" s="19">
        <v>23</v>
      </c>
      <c r="F495" s="19">
        <v>11.9</v>
      </c>
      <c r="G495" s="19">
        <v>3.8</v>
      </c>
    </row>
    <row r="496" spans="1:7" x14ac:dyDescent="0.3">
      <c r="A496" s="19">
        <v>82</v>
      </c>
      <c r="B496" s="19">
        <v>24</v>
      </c>
      <c r="C496" s="19">
        <v>80</v>
      </c>
      <c r="D496" s="19">
        <v>3</v>
      </c>
      <c r="E496" s="19">
        <v>9.1</v>
      </c>
      <c r="F496" s="19">
        <v>3.5</v>
      </c>
      <c r="G496" s="19">
        <v>1</v>
      </c>
    </row>
    <row r="497" spans="1:7" x14ac:dyDescent="0.3">
      <c r="A497" s="19">
        <v>82</v>
      </c>
      <c r="B497" s="19">
        <v>25</v>
      </c>
      <c r="C497" s="19">
        <v>31</v>
      </c>
      <c r="D497" s="19">
        <v>5</v>
      </c>
      <c r="E497" s="19">
        <v>12</v>
      </c>
      <c r="F497" s="19">
        <v>5.4</v>
      </c>
      <c r="G497" s="19">
        <v>1.4</v>
      </c>
    </row>
    <row r="498" spans="1:7" x14ac:dyDescent="0.3">
      <c r="A498" s="19">
        <v>82</v>
      </c>
      <c r="B498" s="19">
        <v>26</v>
      </c>
      <c r="C498" s="19">
        <v>4</v>
      </c>
      <c r="D498" s="19">
        <v>1</v>
      </c>
      <c r="E498" s="19">
        <v>38</v>
      </c>
      <c r="F498" s="19">
        <v>13.6</v>
      </c>
      <c r="G498" s="19">
        <v>2.5</v>
      </c>
    </row>
    <row r="499" spans="1:7" x14ac:dyDescent="0.3">
      <c r="A499" s="19">
        <v>82</v>
      </c>
      <c r="B499" s="19">
        <v>27</v>
      </c>
      <c r="C499" s="19">
        <v>80</v>
      </c>
      <c r="D499" s="19">
        <v>3</v>
      </c>
      <c r="E499" s="19">
        <v>30.7</v>
      </c>
      <c r="F499" s="19">
        <v>7.8</v>
      </c>
      <c r="G499" s="19">
        <v>1.6</v>
      </c>
    </row>
    <row r="500" spans="1:7" x14ac:dyDescent="0.3">
      <c r="A500" s="19">
        <v>82</v>
      </c>
      <c r="B500" s="19">
        <v>28</v>
      </c>
      <c r="C500" s="19">
        <v>31</v>
      </c>
      <c r="D500" s="19">
        <v>3</v>
      </c>
      <c r="E500" s="19">
        <v>9</v>
      </c>
      <c r="F500" s="19">
        <v>5</v>
      </c>
      <c r="G500" s="19">
        <v>1.5</v>
      </c>
    </row>
    <row r="501" spans="1:7" x14ac:dyDescent="0.3">
      <c r="A501" s="19">
        <v>82</v>
      </c>
      <c r="B501" s="19">
        <v>29</v>
      </c>
      <c r="C501" s="19">
        <v>31</v>
      </c>
      <c r="D501" s="19">
        <v>3</v>
      </c>
      <c r="E501" s="19">
        <v>8</v>
      </c>
      <c r="F501" s="19">
        <v>4.7</v>
      </c>
      <c r="G501" s="19">
        <v>2.1</v>
      </c>
    </row>
    <row r="502" spans="1:7" x14ac:dyDescent="0.3">
      <c r="A502" s="19">
        <v>82</v>
      </c>
      <c r="B502" s="19">
        <v>30</v>
      </c>
      <c r="C502" s="19">
        <v>31</v>
      </c>
      <c r="D502" s="19">
        <v>3</v>
      </c>
      <c r="E502" s="19">
        <v>11.5</v>
      </c>
      <c r="F502" s="19">
        <v>4.5999999999999996</v>
      </c>
      <c r="G502" s="19">
        <v>1.2</v>
      </c>
    </row>
    <row r="503" spans="1:7" x14ac:dyDescent="0.3">
      <c r="A503" s="19">
        <v>82</v>
      </c>
      <c r="B503" s="19">
        <v>31</v>
      </c>
      <c r="C503" s="19">
        <v>31</v>
      </c>
      <c r="D503" s="19">
        <v>5</v>
      </c>
      <c r="E503" s="19">
        <v>18.5</v>
      </c>
      <c r="F503" s="19">
        <v>7.5</v>
      </c>
      <c r="G503" s="19">
        <v>2</v>
      </c>
    </row>
    <row r="504" spans="1:7" x14ac:dyDescent="0.3">
      <c r="A504" s="19">
        <v>82</v>
      </c>
      <c r="B504" s="19">
        <v>32</v>
      </c>
      <c r="C504" s="19">
        <v>4</v>
      </c>
      <c r="D504" s="19">
        <v>3</v>
      </c>
      <c r="E504" s="19">
        <v>14</v>
      </c>
      <c r="F504" s="19">
        <v>6.5</v>
      </c>
      <c r="G504" s="19">
        <v>3.8</v>
      </c>
    </row>
    <row r="505" spans="1:7" x14ac:dyDescent="0.3">
      <c r="A505" s="19">
        <v>82</v>
      </c>
      <c r="B505" s="19">
        <v>33</v>
      </c>
      <c r="C505" s="19">
        <v>3</v>
      </c>
      <c r="D505" s="19">
        <v>9</v>
      </c>
      <c r="E505" s="19">
        <v>13</v>
      </c>
      <c r="F505" s="19">
        <v>0.15</v>
      </c>
      <c r="G505" s="19">
        <v>0</v>
      </c>
    </row>
    <row r="506" spans="1:7" x14ac:dyDescent="0.3">
      <c r="A506" s="19">
        <v>82</v>
      </c>
      <c r="B506" s="19">
        <v>34</v>
      </c>
      <c r="C506" s="19">
        <v>31</v>
      </c>
      <c r="D506" s="19">
        <v>4</v>
      </c>
      <c r="E506" s="19">
        <v>12</v>
      </c>
      <c r="F506" s="19">
        <v>5.5</v>
      </c>
      <c r="G506" s="19">
        <v>1.8</v>
      </c>
    </row>
    <row r="507" spans="1:7" x14ac:dyDescent="0.3">
      <c r="A507" s="19">
        <v>82</v>
      </c>
      <c r="B507" s="19">
        <v>35</v>
      </c>
      <c r="C507" s="19">
        <v>3</v>
      </c>
      <c r="D507" s="19">
        <v>4</v>
      </c>
      <c r="E507" s="19">
        <v>15.7</v>
      </c>
      <c r="F507" s="19">
        <v>8.1</v>
      </c>
      <c r="G507" s="19">
        <v>4.5</v>
      </c>
    </row>
    <row r="508" spans="1:7" x14ac:dyDescent="0.3">
      <c r="A508" s="19">
        <v>82</v>
      </c>
      <c r="B508" s="19">
        <v>36</v>
      </c>
      <c r="C508" s="19">
        <v>3</v>
      </c>
      <c r="D508" s="19">
        <v>4</v>
      </c>
      <c r="E508" s="19">
        <v>14.5</v>
      </c>
      <c r="F508" s="19">
        <v>6.8</v>
      </c>
      <c r="G508" s="19">
        <v>3.1</v>
      </c>
    </row>
    <row r="509" spans="1:7" x14ac:dyDescent="0.3">
      <c r="A509" s="19">
        <v>82</v>
      </c>
      <c r="B509" s="19">
        <v>37</v>
      </c>
      <c r="C509" s="19">
        <v>80</v>
      </c>
      <c r="D509" s="19">
        <v>3</v>
      </c>
      <c r="E509" s="19">
        <v>10.199999999999999</v>
      </c>
      <c r="F509" s="19">
        <v>3.1</v>
      </c>
      <c r="G509" s="19">
        <v>1.9</v>
      </c>
    </row>
    <row r="510" spans="1:7" x14ac:dyDescent="0.3">
      <c r="A510" s="19">
        <v>82</v>
      </c>
      <c r="B510" s="19">
        <v>38</v>
      </c>
      <c r="C510" s="19">
        <v>80</v>
      </c>
      <c r="D510" s="19">
        <v>5</v>
      </c>
      <c r="E510" s="19">
        <v>13</v>
      </c>
      <c r="F510" s="19">
        <v>4.8</v>
      </c>
      <c r="G510" s="19">
        <v>2.2000000000000002</v>
      </c>
    </row>
    <row r="511" spans="1:7" x14ac:dyDescent="0.3">
      <c r="A511" s="19">
        <v>82</v>
      </c>
      <c r="B511" s="19">
        <v>39</v>
      </c>
      <c r="C511" s="19">
        <v>80</v>
      </c>
      <c r="D511" s="19">
        <v>3</v>
      </c>
      <c r="E511" s="19">
        <v>18.100000000000001</v>
      </c>
      <c r="F511" s="19">
        <v>4.9000000000000004</v>
      </c>
      <c r="G511" s="19">
        <v>1.4</v>
      </c>
    </row>
    <row r="512" spans="1:7" x14ac:dyDescent="0.3">
      <c r="A512" s="19">
        <v>82</v>
      </c>
      <c r="B512" s="19">
        <v>40</v>
      </c>
      <c r="C512" s="19">
        <v>3</v>
      </c>
      <c r="D512" s="19">
        <v>4</v>
      </c>
      <c r="E512" s="19">
        <v>10</v>
      </c>
      <c r="F512" s="19">
        <v>6.3</v>
      </c>
      <c r="G512" s="19">
        <v>4.9000000000000004</v>
      </c>
    </row>
    <row r="513" spans="1:7" x14ac:dyDescent="0.3">
      <c r="A513" s="19">
        <v>82</v>
      </c>
      <c r="B513" s="19">
        <v>41</v>
      </c>
      <c r="C513" s="19">
        <v>4</v>
      </c>
      <c r="D513" s="19">
        <v>5</v>
      </c>
      <c r="E513" s="19">
        <v>8</v>
      </c>
      <c r="F513" s="19">
        <v>6.3</v>
      </c>
      <c r="G513" s="19">
        <v>2.5</v>
      </c>
    </row>
    <row r="514" spans="1:7" x14ac:dyDescent="0.3">
      <c r="A514" s="19">
        <v>82</v>
      </c>
      <c r="B514" s="19">
        <v>42</v>
      </c>
      <c r="C514" s="19">
        <v>31</v>
      </c>
      <c r="D514" s="19">
        <v>4</v>
      </c>
      <c r="E514" s="19">
        <v>18.5</v>
      </c>
      <c r="F514" s="19">
        <v>6.5</v>
      </c>
      <c r="G514" s="19">
        <v>2.2999999999999998</v>
      </c>
    </row>
    <row r="515" spans="1:7" x14ac:dyDescent="0.3">
      <c r="A515" s="19">
        <v>82</v>
      </c>
      <c r="B515" s="19">
        <v>43</v>
      </c>
      <c r="C515" s="19">
        <v>31</v>
      </c>
      <c r="D515" s="19">
        <v>3</v>
      </c>
      <c r="E515" s="19">
        <v>15.3</v>
      </c>
      <c r="F515" s="19">
        <v>3.1</v>
      </c>
      <c r="G515" s="19">
        <v>1.2</v>
      </c>
    </row>
    <row r="516" spans="1:7" x14ac:dyDescent="0.3">
      <c r="A516" s="19">
        <v>82</v>
      </c>
      <c r="B516" s="19">
        <v>44</v>
      </c>
      <c r="C516" s="19">
        <v>31</v>
      </c>
      <c r="D516" s="19">
        <v>9</v>
      </c>
      <c r="E516" s="19">
        <v>13</v>
      </c>
      <c r="F516" s="19">
        <v>0.1</v>
      </c>
      <c r="G516" s="19">
        <v>0</v>
      </c>
    </row>
    <row r="517" spans="1:7" x14ac:dyDescent="0.3">
      <c r="A517" s="19">
        <v>82</v>
      </c>
      <c r="B517" s="19">
        <v>45</v>
      </c>
      <c r="C517" s="19">
        <v>3</v>
      </c>
      <c r="D517" s="19">
        <v>4</v>
      </c>
      <c r="E517" s="19">
        <v>14</v>
      </c>
      <c r="F517" s="19">
        <v>7.6</v>
      </c>
      <c r="G517" s="19">
        <v>4.7</v>
      </c>
    </row>
    <row r="518" spans="1:7" x14ac:dyDescent="0.3">
      <c r="A518" s="19">
        <v>82</v>
      </c>
      <c r="B518" s="19">
        <v>46</v>
      </c>
      <c r="C518" s="19">
        <v>3</v>
      </c>
      <c r="D518" s="19">
        <v>9</v>
      </c>
      <c r="E518" s="19">
        <v>27</v>
      </c>
      <c r="F518" s="19">
        <v>0.23</v>
      </c>
      <c r="G518" s="19">
        <v>0</v>
      </c>
    </row>
    <row r="519" spans="1:7" x14ac:dyDescent="0.3">
      <c r="A519" s="19">
        <v>82</v>
      </c>
      <c r="B519" s="19">
        <v>47</v>
      </c>
      <c r="C519" s="19">
        <v>31</v>
      </c>
      <c r="D519" s="19">
        <v>4</v>
      </c>
      <c r="E519" s="19">
        <v>17.100000000000001</v>
      </c>
      <c r="F519" s="19">
        <v>5.8</v>
      </c>
      <c r="G519" s="19">
        <v>0.8</v>
      </c>
    </row>
    <row r="520" spans="1:7" x14ac:dyDescent="0.3">
      <c r="A520" s="19">
        <v>82</v>
      </c>
      <c r="B520" s="19">
        <v>48</v>
      </c>
      <c r="C520" s="19">
        <v>80</v>
      </c>
      <c r="D520" s="19">
        <v>3</v>
      </c>
      <c r="E520" s="19">
        <v>10</v>
      </c>
      <c r="F520" s="19">
        <v>3</v>
      </c>
      <c r="G520" s="19">
        <v>1.7</v>
      </c>
    </row>
    <row r="521" spans="1:7" x14ac:dyDescent="0.3">
      <c r="A521" s="19">
        <v>82</v>
      </c>
      <c r="B521" s="19">
        <v>49</v>
      </c>
      <c r="C521" s="19">
        <v>80</v>
      </c>
      <c r="D521" s="19">
        <v>5</v>
      </c>
      <c r="E521" s="19">
        <v>13.7</v>
      </c>
      <c r="F521" s="19">
        <v>4.0999999999999996</v>
      </c>
      <c r="G521" s="19">
        <v>3</v>
      </c>
    </row>
    <row r="522" spans="1:7" x14ac:dyDescent="0.3">
      <c r="A522" s="19">
        <v>82</v>
      </c>
      <c r="B522" s="19">
        <v>50</v>
      </c>
      <c r="C522" s="19">
        <v>31</v>
      </c>
      <c r="D522" s="19">
        <v>4</v>
      </c>
      <c r="E522" s="19">
        <v>15</v>
      </c>
      <c r="F522" s="19">
        <v>6.6</v>
      </c>
      <c r="G522" s="19">
        <v>1.4</v>
      </c>
    </row>
    <row r="523" spans="1:7" x14ac:dyDescent="0.3">
      <c r="A523" s="19">
        <v>82</v>
      </c>
      <c r="B523" s="19">
        <v>51</v>
      </c>
      <c r="C523" s="19">
        <v>3</v>
      </c>
      <c r="D523" s="19">
        <v>9</v>
      </c>
      <c r="E523" s="19">
        <v>26</v>
      </c>
      <c r="F523" s="19">
        <v>0.18</v>
      </c>
      <c r="G523" s="19">
        <v>0</v>
      </c>
    </row>
    <row r="524" spans="1:7" x14ac:dyDescent="0.3">
      <c r="A524" s="19">
        <v>82</v>
      </c>
      <c r="B524" s="19">
        <v>52</v>
      </c>
      <c r="C524" s="19">
        <v>80</v>
      </c>
      <c r="D524" s="19">
        <v>5</v>
      </c>
      <c r="E524" s="19">
        <v>11</v>
      </c>
      <c r="F524" s="19">
        <v>3.4</v>
      </c>
      <c r="G524" s="19">
        <v>1.9</v>
      </c>
    </row>
    <row r="525" spans="1:7" x14ac:dyDescent="0.3">
      <c r="A525" s="19">
        <v>82</v>
      </c>
      <c r="B525" s="19">
        <v>53</v>
      </c>
      <c r="C525" s="19">
        <v>31</v>
      </c>
      <c r="D525" s="19">
        <v>4</v>
      </c>
      <c r="E525" s="19">
        <v>9</v>
      </c>
      <c r="F525" s="19">
        <v>4.5999999999999996</v>
      </c>
      <c r="G525" s="19">
        <v>1.9</v>
      </c>
    </row>
    <row r="526" spans="1:7" x14ac:dyDescent="0.3">
      <c r="A526" s="19">
        <v>82</v>
      </c>
      <c r="B526" s="19">
        <v>54</v>
      </c>
      <c r="C526" s="19">
        <v>3</v>
      </c>
      <c r="D526" s="19">
        <v>9</v>
      </c>
      <c r="E526" s="19">
        <v>20</v>
      </c>
      <c r="F526" s="19">
        <v>0.15</v>
      </c>
      <c r="G526" s="19">
        <v>0</v>
      </c>
    </row>
    <row r="527" spans="1:7" x14ac:dyDescent="0.3">
      <c r="A527" s="19">
        <v>82</v>
      </c>
      <c r="B527" s="19">
        <v>55</v>
      </c>
      <c r="C527" s="19">
        <v>80</v>
      </c>
      <c r="D527" s="19">
        <v>4</v>
      </c>
      <c r="E527" s="19">
        <v>13.5</v>
      </c>
      <c r="F527" s="19">
        <v>4.7</v>
      </c>
      <c r="G527" s="19">
        <v>2</v>
      </c>
    </row>
    <row r="528" spans="1:7" x14ac:dyDescent="0.3">
      <c r="A528" s="19">
        <v>82</v>
      </c>
      <c r="B528" s="19">
        <v>56</v>
      </c>
      <c r="C528" s="19">
        <v>80</v>
      </c>
      <c r="D528" s="19">
        <v>9</v>
      </c>
      <c r="E528" s="19">
        <v>24</v>
      </c>
      <c r="F528" s="19">
        <v>0.25</v>
      </c>
      <c r="G528" s="19">
        <v>0</v>
      </c>
    </row>
    <row r="529" spans="1:7" x14ac:dyDescent="0.3">
      <c r="A529" s="19">
        <v>82</v>
      </c>
      <c r="B529" s="19">
        <v>57</v>
      </c>
      <c r="C529" s="19">
        <v>80</v>
      </c>
      <c r="D529" s="19">
        <v>3</v>
      </c>
      <c r="E529" s="19">
        <v>12.2</v>
      </c>
      <c r="F529" s="19">
        <v>4.4000000000000004</v>
      </c>
      <c r="G529" s="19">
        <v>2.1</v>
      </c>
    </row>
    <row r="530" spans="1:7" x14ac:dyDescent="0.3">
      <c r="A530" s="19">
        <v>82</v>
      </c>
      <c r="B530" s="19">
        <v>58</v>
      </c>
      <c r="C530" s="19">
        <v>31</v>
      </c>
      <c r="D530" s="19">
        <v>4</v>
      </c>
      <c r="E530" s="19">
        <v>16</v>
      </c>
      <c r="F530" s="19">
        <v>5.0999999999999996</v>
      </c>
      <c r="G530" s="19">
        <v>0.7</v>
      </c>
    </row>
    <row r="531" spans="1:7" x14ac:dyDescent="0.3">
      <c r="A531" s="19">
        <v>82</v>
      </c>
      <c r="B531" s="19">
        <v>59</v>
      </c>
      <c r="C531" s="19">
        <v>3</v>
      </c>
      <c r="D531" s="19">
        <v>9</v>
      </c>
      <c r="E531" s="19">
        <v>13</v>
      </c>
      <c r="F531" s="19">
        <v>0.1</v>
      </c>
      <c r="G531" s="19">
        <v>0</v>
      </c>
    </row>
    <row r="532" spans="1:7" x14ac:dyDescent="0.3">
      <c r="A532" s="19">
        <v>82</v>
      </c>
      <c r="B532" s="19">
        <v>60</v>
      </c>
      <c r="C532" s="19">
        <v>3</v>
      </c>
      <c r="D532" s="19">
        <v>9</v>
      </c>
      <c r="E532" s="19">
        <v>18</v>
      </c>
      <c r="F532" s="19">
        <v>0.1</v>
      </c>
      <c r="G532" s="19">
        <v>0</v>
      </c>
    </row>
    <row r="533" spans="1:7" x14ac:dyDescent="0.3">
      <c r="A533" s="19">
        <v>82</v>
      </c>
      <c r="B533" s="19">
        <v>61</v>
      </c>
      <c r="C533" s="19">
        <v>80</v>
      </c>
      <c r="D533" s="19">
        <v>5</v>
      </c>
      <c r="E533" s="19">
        <v>10</v>
      </c>
      <c r="F533" s="19">
        <v>4.5</v>
      </c>
      <c r="G533" s="19">
        <v>2.1</v>
      </c>
    </row>
    <row r="534" spans="1:7" x14ac:dyDescent="0.3">
      <c r="A534" s="19">
        <v>82</v>
      </c>
      <c r="B534" s="19">
        <v>62</v>
      </c>
      <c r="C534" s="19">
        <v>80</v>
      </c>
      <c r="D534" s="19">
        <v>5</v>
      </c>
      <c r="E534" s="19">
        <v>12.5</v>
      </c>
      <c r="F534" s="19">
        <v>4.2</v>
      </c>
      <c r="G534" s="19">
        <v>1.9</v>
      </c>
    </row>
    <row r="535" spans="1:7" x14ac:dyDescent="0.3">
      <c r="A535" s="19">
        <v>82</v>
      </c>
      <c r="B535" s="19">
        <v>63</v>
      </c>
      <c r="C535" s="19">
        <v>80</v>
      </c>
      <c r="D535" s="19">
        <v>4</v>
      </c>
      <c r="E535" s="19">
        <v>10</v>
      </c>
      <c r="F535" s="19">
        <v>3.1</v>
      </c>
      <c r="G535" s="19">
        <v>2</v>
      </c>
    </row>
    <row r="536" spans="1:7" x14ac:dyDescent="0.3">
      <c r="A536" s="19">
        <v>82</v>
      </c>
      <c r="B536" s="19">
        <v>64</v>
      </c>
      <c r="C536" s="19">
        <v>80</v>
      </c>
      <c r="D536" s="19">
        <v>4</v>
      </c>
      <c r="E536" s="19">
        <v>16</v>
      </c>
      <c r="F536" s="19">
        <v>6.1</v>
      </c>
      <c r="G536" s="19">
        <v>2.2000000000000002</v>
      </c>
    </row>
    <row r="537" spans="1:7" x14ac:dyDescent="0.3">
      <c r="A537" s="19">
        <v>82</v>
      </c>
      <c r="B537" s="19">
        <v>65</v>
      </c>
      <c r="C537" s="19">
        <v>3</v>
      </c>
      <c r="D537" s="19">
        <v>9</v>
      </c>
      <c r="E537" s="19">
        <v>13</v>
      </c>
      <c r="F537" s="19">
        <v>0.1</v>
      </c>
      <c r="G537" s="19">
        <v>0</v>
      </c>
    </row>
    <row r="538" spans="1:7" x14ac:dyDescent="0.3">
      <c r="A538" s="19">
        <v>82</v>
      </c>
      <c r="B538" s="19">
        <v>66</v>
      </c>
      <c r="C538" s="19">
        <v>3</v>
      </c>
      <c r="D538" s="19">
        <v>1</v>
      </c>
      <c r="E538" s="19">
        <v>23.5</v>
      </c>
      <c r="F538" s="19">
        <v>12.1</v>
      </c>
      <c r="G538" s="19">
        <v>5.4</v>
      </c>
    </row>
    <row r="539" spans="1:7" x14ac:dyDescent="0.3">
      <c r="A539" s="19">
        <v>82</v>
      </c>
      <c r="B539" s="19">
        <v>67</v>
      </c>
      <c r="C539" s="19">
        <v>3</v>
      </c>
      <c r="D539" s="19">
        <v>5</v>
      </c>
      <c r="E539" s="19">
        <v>9</v>
      </c>
      <c r="F539" s="19">
        <v>6.5</v>
      </c>
      <c r="G539" s="19">
        <v>4.9000000000000004</v>
      </c>
    </row>
    <row r="540" spans="1:7" x14ac:dyDescent="0.3">
      <c r="A540" s="19">
        <v>82</v>
      </c>
      <c r="B540" s="19">
        <v>68</v>
      </c>
      <c r="C540" s="19">
        <v>3</v>
      </c>
      <c r="D540" s="19">
        <v>9</v>
      </c>
      <c r="E540" s="19">
        <v>15</v>
      </c>
      <c r="F540" s="19">
        <v>0.1</v>
      </c>
      <c r="G540" s="19">
        <v>0</v>
      </c>
    </row>
    <row r="541" spans="1:7" x14ac:dyDescent="0.3">
      <c r="A541" s="19">
        <v>82</v>
      </c>
      <c r="B541" s="19">
        <v>69</v>
      </c>
      <c r="C541" s="19">
        <v>80</v>
      </c>
      <c r="D541" s="19">
        <v>4</v>
      </c>
      <c r="E541" s="19">
        <v>17.8</v>
      </c>
      <c r="F541" s="19">
        <v>3.9</v>
      </c>
      <c r="G541" s="19">
        <v>1</v>
      </c>
    </row>
    <row r="542" spans="1:7" x14ac:dyDescent="0.3">
      <c r="A542" s="19">
        <v>82</v>
      </c>
      <c r="B542" s="19">
        <v>70</v>
      </c>
      <c r="C542" s="19">
        <v>3</v>
      </c>
      <c r="D542" s="19">
        <v>1</v>
      </c>
      <c r="E542" s="19">
        <v>22</v>
      </c>
      <c r="F542" s="19">
        <v>11.9</v>
      </c>
      <c r="G542" s="19">
        <v>5.6</v>
      </c>
    </row>
    <row r="543" spans="1:7" x14ac:dyDescent="0.3">
      <c r="A543" s="19">
        <v>82</v>
      </c>
      <c r="B543" s="19">
        <v>71</v>
      </c>
      <c r="C543" s="19">
        <v>31</v>
      </c>
      <c r="D543" s="19">
        <v>5</v>
      </c>
      <c r="E543" s="19">
        <v>9.5</v>
      </c>
      <c r="F543" s="19">
        <v>5.2</v>
      </c>
      <c r="G543" s="19">
        <v>1.5</v>
      </c>
    </row>
    <row r="544" spans="1:7" x14ac:dyDescent="0.3">
      <c r="A544" s="19">
        <v>82</v>
      </c>
      <c r="B544" s="19">
        <v>72</v>
      </c>
      <c r="C544" s="19">
        <v>31</v>
      </c>
      <c r="D544" s="19">
        <v>5</v>
      </c>
      <c r="E544" s="19">
        <v>9.4</v>
      </c>
      <c r="F544" s="19">
        <v>5.8</v>
      </c>
      <c r="G544" s="19">
        <v>1.9</v>
      </c>
    </row>
    <row r="545" spans="1:7" x14ac:dyDescent="0.3">
      <c r="A545" s="19">
        <v>82</v>
      </c>
      <c r="B545" s="19">
        <v>73</v>
      </c>
      <c r="C545" s="19">
        <v>31</v>
      </c>
      <c r="D545" s="19">
        <v>5</v>
      </c>
      <c r="E545" s="19">
        <v>8</v>
      </c>
      <c r="F545" s="19">
        <v>5.4</v>
      </c>
      <c r="G545" s="19">
        <v>1.4</v>
      </c>
    </row>
    <row r="546" spans="1:7" x14ac:dyDescent="0.3">
      <c r="A546" s="19">
        <v>82</v>
      </c>
      <c r="B546" s="19">
        <v>74</v>
      </c>
      <c r="C546" s="19">
        <v>3</v>
      </c>
      <c r="D546" s="19">
        <v>1</v>
      </c>
      <c r="E546" s="19">
        <v>26.3</v>
      </c>
      <c r="F546" s="19">
        <v>11.1</v>
      </c>
      <c r="G546" s="19">
        <v>5</v>
      </c>
    </row>
    <row r="547" spans="1:7" x14ac:dyDescent="0.3">
      <c r="A547" s="19">
        <v>82</v>
      </c>
      <c r="B547" s="19">
        <v>75</v>
      </c>
      <c r="C547" s="19">
        <v>3</v>
      </c>
      <c r="D547" s="19">
        <v>9</v>
      </c>
      <c r="E547" s="19">
        <v>20</v>
      </c>
      <c r="F547" s="19">
        <v>0.1</v>
      </c>
      <c r="G547" s="19">
        <v>0</v>
      </c>
    </row>
    <row r="548" spans="1:7" x14ac:dyDescent="0.3">
      <c r="A548" s="19">
        <v>82</v>
      </c>
      <c r="B548" s="19">
        <v>76</v>
      </c>
      <c r="C548" s="19">
        <v>80</v>
      </c>
      <c r="D548" s="19">
        <v>3</v>
      </c>
      <c r="E548" s="19">
        <v>11.3</v>
      </c>
      <c r="F548" s="19">
        <v>3.3</v>
      </c>
      <c r="G548" s="19">
        <v>1.7</v>
      </c>
    </row>
    <row r="549" spans="1:7" x14ac:dyDescent="0.3">
      <c r="A549" s="19">
        <v>82</v>
      </c>
      <c r="B549" s="19">
        <v>77</v>
      </c>
      <c r="C549" s="19">
        <v>3</v>
      </c>
      <c r="D549" s="19">
        <v>3</v>
      </c>
      <c r="E549" s="19">
        <v>16</v>
      </c>
      <c r="F549" s="19">
        <v>10</v>
      </c>
      <c r="G549" s="19">
        <v>4.9000000000000004</v>
      </c>
    </row>
    <row r="550" spans="1:7" x14ac:dyDescent="0.3">
      <c r="A550" s="19">
        <v>82</v>
      </c>
      <c r="B550" s="19">
        <v>78</v>
      </c>
      <c r="C550" s="19">
        <v>80</v>
      </c>
      <c r="D550" s="19">
        <v>3</v>
      </c>
      <c r="E550" s="19">
        <v>16.8</v>
      </c>
      <c r="F550" s="19">
        <v>6.3</v>
      </c>
      <c r="G550" s="19">
        <v>2.4</v>
      </c>
    </row>
    <row r="551" spans="1:7" x14ac:dyDescent="0.3">
      <c r="A551" s="19">
        <v>82</v>
      </c>
      <c r="B551" s="19">
        <v>79</v>
      </c>
      <c r="C551" s="19">
        <v>80</v>
      </c>
      <c r="D551" s="19">
        <v>3</v>
      </c>
      <c r="E551" s="19">
        <v>19</v>
      </c>
      <c r="F551" s="19">
        <v>6.6</v>
      </c>
      <c r="G551" s="19">
        <v>3.1</v>
      </c>
    </row>
    <row r="552" spans="1:7" x14ac:dyDescent="0.3">
      <c r="A552" s="19">
        <v>82</v>
      </c>
      <c r="B552" s="19">
        <v>80</v>
      </c>
      <c r="C552" s="19">
        <v>80</v>
      </c>
      <c r="D552" s="19">
        <v>3</v>
      </c>
      <c r="E552" s="19">
        <v>15.1</v>
      </c>
      <c r="F552" s="19">
        <v>6.4</v>
      </c>
      <c r="G552" s="19">
        <v>1.2</v>
      </c>
    </row>
    <row r="553" spans="1:7" x14ac:dyDescent="0.3">
      <c r="A553" s="19">
        <v>82</v>
      </c>
      <c r="B553" s="19">
        <v>81</v>
      </c>
      <c r="C553" s="19">
        <v>80</v>
      </c>
      <c r="D553" s="19">
        <v>3</v>
      </c>
      <c r="E553" s="19">
        <v>13.5</v>
      </c>
      <c r="F553" s="19">
        <v>4.0999999999999996</v>
      </c>
      <c r="G553" s="19">
        <v>1.8</v>
      </c>
    </row>
    <row r="554" spans="1:7" x14ac:dyDescent="0.3">
      <c r="A554" s="19">
        <v>82</v>
      </c>
      <c r="B554" s="19">
        <v>82</v>
      </c>
      <c r="C554" s="19">
        <v>3</v>
      </c>
      <c r="D554" s="19">
        <v>1</v>
      </c>
      <c r="E554" s="19">
        <v>22.3</v>
      </c>
      <c r="F554" s="19">
        <v>11.1</v>
      </c>
      <c r="G554" s="19">
        <v>5.7</v>
      </c>
    </row>
    <row r="555" spans="1:7" x14ac:dyDescent="0.3">
      <c r="A555" s="19">
        <v>82</v>
      </c>
      <c r="B555" s="19">
        <v>83</v>
      </c>
      <c r="C555" s="19">
        <v>80</v>
      </c>
      <c r="D555" s="19">
        <v>3</v>
      </c>
      <c r="E555" s="19">
        <v>13.2</v>
      </c>
      <c r="F555" s="19">
        <v>5.2</v>
      </c>
      <c r="G555" s="19">
        <v>1</v>
      </c>
    </row>
    <row r="556" spans="1:7" x14ac:dyDescent="0.3">
      <c r="A556" s="19">
        <v>82</v>
      </c>
      <c r="B556" s="19">
        <v>84</v>
      </c>
      <c r="C556" s="19">
        <v>3</v>
      </c>
      <c r="D556" s="19">
        <v>4</v>
      </c>
      <c r="E556" s="19">
        <v>13.4</v>
      </c>
      <c r="F556" s="19">
        <v>7.7</v>
      </c>
      <c r="G556" s="19">
        <v>5</v>
      </c>
    </row>
    <row r="557" spans="1:7" x14ac:dyDescent="0.3">
      <c r="A557" s="19">
        <v>82</v>
      </c>
      <c r="B557" s="19">
        <v>85</v>
      </c>
      <c r="C557" s="19">
        <v>80</v>
      </c>
      <c r="D557" s="19">
        <v>3</v>
      </c>
      <c r="E557" s="19">
        <v>14</v>
      </c>
      <c r="F557" s="19">
        <v>3.2</v>
      </c>
      <c r="G557" s="19">
        <v>2.5</v>
      </c>
    </row>
    <row r="558" spans="1:7" x14ac:dyDescent="0.3">
      <c r="A558" s="19">
        <v>82</v>
      </c>
      <c r="B558" s="19">
        <v>86</v>
      </c>
      <c r="C558" s="19">
        <v>80</v>
      </c>
      <c r="D558" s="19">
        <v>3</v>
      </c>
      <c r="E558" s="19">
        <v>16.100000000000001</v>
      </c>
      <c r="F558" s="19">
        <v>4.4000000000000004</v>
      </c>
      <c r="G558" s="19">
        <v>1.8</v>
      </c>
    </row>
    <row r="559" spans="1:7" x14ac:dyDescent="0.3">
      <c r="A559" s="19">
        <v>82</v>
      </c>
      <c r="B559" s="19">
        <v>87</v>
      </c>
      <c r="C559" s="19">
        <v>80</v>
      </c>
      <c r="D559" s="19">
        <v>3</v>
      </c>
      <c r="E559" s="19">
        <v>10</v>
      </c>
      <c r="F559" s="19">
        <v>3.5</v>
      </c>
      <c r="G559" s="19">
        <v>2.2999999999999998</v>
      </c>
    </row>
    <row r="560" spans="1:7" x14ac:dyDescent="0.3">
      <c r="A560" s="19">
        <v>82</v>
      </c>
      <c r="B560" s="19">
        <v>88</v>
      </c>
      <c r="C560" s="19">
        <v>31</v>
      </c>
      <c r="D560" s="19">
        <v>5</v>
      </c>
      <c r="E560" s="19">
        <v>18</v>
      </c>
      <c r="F560" s="19">
        <v>7.1</v>
      </c>
      <c r="G560" s="19">
        <v>1.3</v>
      </c>
    </row>
    <row r="561" spans="1:7" x14ac:dyDescent="0.3">
      <c r="A561" s="19">
        <v>82</v>
      </c>
      <c r="B561" s="19">
        <v>89</v>
      </c>
      <c r="C561" s="19">
        <v>31</v>
      </c>
      <c r="D561" s="19">
        <v>5</v>
      </c>
      <c r="E561" s="19">
        <v>21</v>
      </c>
      <c r="F561" s="19">
        <v>7.9</v>
      </c>
      <c r="G561" s="19">
        <v>1.2</v>
      </c>
    </row>
    <row r="562" spans="1:7" x14ac:dyDescent="0.3">
      <c r="A562" s="19">
        <v>82</v>
      </c>
      <c r="B562" s="19">
        <v>90</v>
      </c>
      <c r="C562" s="19">
        <v>80</v>
      </c>
      <c r="D562" s="19">
        <v>5</v>
      </c>
      <c r="E562" s="19">
        <v>13.7</v>
      </c>
      <c r="F562" s="19">
        <v>6.4</v>
      </c>
      <c r="G562" s="19">
        <v>2.2000000000000002</v>
      </c>
    </row>
    <row r="563" spans="1:7" x14ac:dyDescent="0.3">
      <c r="A563" s="19">
        <v>82</v>
      </c>
      <c r="B563" s="19">
        <v>91</v>
      </c>
      <c r="C563" s="19">
        <v>80</v>
      </c>
      <c r="D563" s="19">
        <v>3</v>
      </c>
      <c r="E563" s="19">
        <v>15.2</v>
      </c>
      <c r="F563" s="19">
        <v>4.8</v>
      </c>
      <c r="G563" s="19">
        <v>2.1</v>
      </c>
    </row>
    <row r="564" spans="1:7" x14ac:dyDescent="0.3">
      <c r="A564" s="19">
        <v>82</v>
      </c>
      <c r="B564" s="19">
        <v>92</v>
      </c>
      <c r="C564" s="19">
        <v>31</v>
      </c>
      <c r="D564" s="19">
        <v>3</v>
      </c>
      <c r="E564" s="19">
        <v>9</v>
      </c>
      <c r="F564" s="19">
        <v>5.0999999999999996</v>
      </c>
      <c r="G564" s="19">
        <v>0.5</v>
      </c>
    </row>
    <row r="565" spans="1:7" x14ac:dyDescent="0.3">
      <c r="A565" s="19">
        <v>82</v>
      </c>
      <c r="B565" s="19">
        <v>93</v>
      </c>
      <c r="C565" s="19">
        <v>31</v>
      </c>
      <c r="D565" s="19">
        <v>3</v>
      </c>
      <c r="E565" s="19">
        <v>10.5</v>
      </c>
      <c r="F565" s="19">
        <v>5.5</v>
      </c>
      <c r="G565" s="19">
        <v>1.1000000000000001</v>
      </c>
    </row>
    <row r="566" spans="1:7" x14ac:dyDescent="0.3">
      <c r="A566" s="19">
        <v>82</v>
      </c>
      <c r="B566" s="19">
        <v>94</v>
      </c>
      <c r="C566" s="19">
        <v>80</v>
      </c>
      <c r="D566" s="19">
        <v>3</v>
      </c>
      <c r="E566" s="19">
        <v>10</v>
      </c>
      <c r="F566" s="19">
        <v>4.3</v>
      </c>
      <c r="G566" s="19">
        <v>1.4</v>
      </c>
    </row>
    <row r="567" spans="1:7" x14ac:dyDescent="0.3">
      <c r="A567" s="19">
        <v>82</v>
      </c>
      <c r="B567" s="19">
        <v>95</v>
      </c>
      <c r="C567" s="19">
        <v>80</v>
      </c>
      <c r="D567" s="19">
        <v>3</v>
      </c>
      <c r="E567" s="19">
        <v>13.1</v>
      </c>
      <c r="F567" s="19">
        <v>4.3</v>
      </c>
      <c r="G567" s="19">
        <v>1.7</v>
      </c>
    </row>
    <row r="568" spans="1:7" x14ac:dyDescent="0.3">
      <c r="A568" s="19">
        <v>82</v>
      </c>
      <c r="B568" s="19">
        <v>96</v>
      </c>
      <c r="C568" s="19">
        <v>3</v>
      </c>
      <c r="D568" s="19">
        <v>1</v>
      </c>
      <c r="E568" s="19">
        <v>23.5</v>
      </c>
      <c r="F568" s="19">
        <v>11.2</v>
      </c>
      <c r="G568" s="19">
        <v>5.3</v>
      </c>
    </row>
    <row r="569" spans="1:7" x14ac:dyDescent="0.3">
      <c r="A569" s="19">
        <v>82</v>
      </c>
      <c r="B569" s="19">
        <v>97</v>
      </c>
      <c r="C569" s="19">
        <v>4</v>
      </c>
      <c r="D569" s="19">
        <v>5</v>
      </c>
      <c r="E569" s="19">
        <v>11.4</v>
      </c>
      <c r="F569" s="19">
        <v>5.3</v>
      </c>
      <c r="G569" s="19">
        <v>3.1</v>
      </c>
    </row>
    <row r="570" spans="1:7" x14ac:dyDescent="0.3">
      <c r="A570" s="19">
        <v>82</v>
      </c>
      <c r="B570" s="19">
        <v>98</v>
      </c>
      <c r="C570" s="19">
        <v>4</v>
      </c>
      <c r="D570" s="19">
        <v>1</v>
      </c>
      <c r="E570" s="19">
        <v>36.5</v>
      </c>
      <c r="F570" s="19">
        <v>11.5</v>
      </c>
      <c r="G570" s="19">
        <v>2.2999999999999998</v>
      </c>
    </row>
    <row r="571" spans="1:7" x14ac:dyDescent="0.3">
      <c r="A571" s="19">
        <v>83</v>
      </c>
      <c r="B571" s="19">
        <v>1</v>
      </c>
      <c r="C571" s="19">
        <v>80</v>
      </c>
      <c r="D571" s="19">
        <v>5</v>
      </c>
      <c r="E571" s="19">
        <v>13.5</v>
      </c>
      <c r="F571" s="19">
        <v>5.0999999999999996</v>
      </c>
      <c r="G571" s="19">
        <v>2.4</v>
      </c>
    </row>
    <row r="572" spans="1:7" x14ac:dyDescent="0.3">
      <c r="A572" s="19">
        <v>83</v>
      </c>
      <c r="B572" s="19">
        <v>2</v>
      </c>
      <c r="C572" s="19">
        <v>80</v>
      </c>
      <c r="D572" s="19">
        <v>5</v>
      </c>
      <c r="E572" s="19">
        <v>18.2</v>
      </c>
      <c r="F572" s="19">
        <v>5.7</v>
      </c>
      <c r="G572" s="19">
        <v>1.3</v>
      </c>
    </row>
    <row r="573" spans="1:7" x14ac:dyDescent="0.3">
      <c r="A573" s="19">
        <v>83</v>
      </c>
      <c r="B573" s="19">
        <v>3</v>
      </c>
      <c r="C573" s="19">
        <v>80</v>
      </c>
      <c r="D573" s="19">
        <v>5</v>
      </c>
      <c r="E573" s="19">
        <v>14.5</v>
      </c>
      <c r="F573" s="19">
        <v>5</v>
      </c>
      <c r="G573" s="19">
        <v>1.9</v>
      </c>
    </row>
    <row r="574" spans="1:7" x14ac:dyDescent="0.3">
      <c r="A574" s="19">
        <v>83</v>
      </c>
      <c r="B574" s="19">
        <v>4</v>
      </c>
      <c r="C574" s="19">
        <v>80</v>
      </c>
      <c r="D574" s="19">
        <v>3</v>
      </c>
      <c r="E574" s="19">
        <v>14</v>
      </c>
      <c r="F574" s="19">
        <v>4.8</v>
      </c>
      <c r="G574" s="19">
        <v>1</v>
      </c>
    </row>
    <row r="575" spans="1:7" x14ac:dyDescent="0.3">
      <c r="A575" s="19">
        <v>83</v>
      </c>
      <c r="B575" s="19">
        <v>5</v>
      </c>
      <c r="C575" s="19">
        <v>31</v>
      </c>
      <c r="D575" s="19">
        <v>1</v>
      </c>
      <c r="E575" s="19">
        <v>15.1</v>
      </c>
      <c r="F575" s="19">
        <v>6</v>
      </c>
      <c r="G575" s="19">
        <v>0.4</v>
      </c>
    </row>
    <row r="576" spans="1:7" x14ac:dyDescent="0.3">
      <c r="A576" s="19">
        <v>83</v>
      </c>
      <c r="B576" s="19">
        <v>6</v>
      </c>
      <c r="C576" s="19">
        <v>31</v>
      </c>
      <c r="D576" s="19">
        <v>4</v>
      </c>
      <c r="E576" s="19">
        <v>10</v>
      </c>
      <c r="F576" s="19">
        <v>4.2</v>
      </c>
      <c r="G576" s="19">
        <v>0.3</v>
      </c>
    </row>
    <row r="577" spans="1:7" x14ac:dyDescent="0.3">
      <c r="A577" s="19">
        <v>83</v>
      </c>
      <c r="B577" s="19">
        <v>7</v>
      </c>
      <c r="C577" s="19">
        <v>80</v>
      </c>
      <c r="D577" s="19">
        <v>4</v>
      </c>
      <c r="E577" s="19">
        <v>24.2</v>
      </c>
      <c r="F577" s="19">
        <v>5.2</v>
      </c>
      <c r="G577" s="19">
        <v>1.3</v>
      </c>
    </row>
    <row r="578" spans="1:7" x14ac:dyDescent="0.3">
      <c r="A578" s="19">
        <v>83</v>
      </c>
      <c r="B578" s="19">
        <v>8</v>
      </c>
      <c r="C578" s="19">
        <v>31</v>
      </c>
      <c r="D578" s="19">
        <v>1</v>
      </c>
      <c r="E578" s="19">
        <v>25</v>
      </c>
      <c r="F578" s="19">
        <v>6.7</v>
      </c>
      <c r="G578" s="19">
        <v>1.2</v>
      </c>
    </row>
    <row r="579" spans="1:7" x14ac:dyDescent="0.3">
      <c r="A579" s="19">
        <v>83</v>
      </c>
      <c r="B579" s="19">
        <v>9</v>
      </c>
      <c r="C579" s="19">
        <v>31</v>
      </c>
      <c r="D579" s="19">
        <v>3</v>
      </c>
      <c r="E579" s="19">
        <v>12.8</v>
      </c>
      <c r="F579" s="19">
        <v>4.2</v>
      </c>
      <c r="G579" s="19">
        <v>1.5</v>
      </c>
    </row>
    <row r="580" spans="1:7" x14ac:dyDescent="0.3">
      <c r="A580" s="19">
        <v>83</v>
      </c>
      <c r="B580" s="19">
        <v>10</v>
      </c>
      <c r="C580" s="19">
        <v>31</v>
      </c>
      <c r="D580" s="19">
        <v>4</v>
      </c>
      <c r="E580" s="19">
        <v>8</v>
      </c>
      <c r="F580" s="19">
        <v>4.9000000000000004</v>
      </c>
      <c r="G580" s="19">
        <v>2.5</v>
      </c>
    </row>
    <row r="581" spans="1:7" x14ac:dyDescent="0.3">
      <c r="A581" s="19">
        <v>83</v>
      </c>
      <c r="B581" s="19">
        <v>11</v>
      </c>
      <c r="C581" s="19">
        <v>3</v>
      </c>
      <c r="D581" s="19">
        <v>9</v>
      </c>
      <c r="E581" s="19">
        <v>21</v>
      </c>
      <c r="F581" s="19">
        <v>0.14000000000000001</v>
      </c>
      <c r="G581" s="19">
        <v>0</v>
      </c>
    </row>
    <row r="582" spans="1:7" x14ac:dyDescent="0.3">
      <c r="A582" s="19">
        <v>83</v>
      </c>
      <c r="B582" s="19">
        <v>12</v>
      </c>
      <c r="C582" s="19">
        <v>3</v>
      </c>
      <c r="D582" s="19">
        <v>9</v>
      </c>
      <c r="E582" s="19">
        <v>26</v>
      </c>
      <c r="F582" s="19">
        <v>0.15</v>
      </c>
      <c r="G582" s="19">
        <v>0</v>
      </c>
    </row>
    <row r="583" spans="1:7" x14ac:dyDescent="0.3">
      <c r="A583" s="19">
        <v>83</v>
      </c>
      <c r="B583" s="19">
        <v>13</v>
      </c>
      <c r="C583" s="19">
        <v>31</v>
      </c>
      <c r="D583" s="19">
        <v>5</v>
      </c>
      <c r="E583" s="19">
        <v>15</v>
      </c>
      <c r="F583" s="19">
        <v>5.2</v>
      </c>
      <c r="G583" s="19">
        <v>1.3</v>
      </c>
    </row>
    <row r="584" spans="1:7" x14ac:dyDescent="0.3">
      <c r="A584" s="19">
        <v>83</v>
      </c>
      <c r="B584" s="19">
        <v>14</v>
      </c>
      <c r="C584" s="19">
        <v>31</v>
      </c>
      <c r="D584" s="19">
        <v>5</v>
      </c>
      <c r="E584" s="19">
        <v>10.5</v>
      </c>
      <c r="F584" s="19">
        <v>5.3</v>
      </c>
      <c r="G584" s="19">
        <v>2.1</v>
      </c>
    </row>
    <row r="585" spans="1:7" x14ac:dyDescent="0.3">
      <c r="A585" s="19">
        <v>83</v>
      </c>
      <c r="B585" s="19">
        <v>15</v>
      </c>
      <c r="C585" s="19">
        <v>3</v>
      </c>
      <c r="D585" s="19">
        <v>9</v>
      </c>
      <c r="E585" s="19">
        <v>47.1</v>
      </c>
      <c r="F585" s="19">
        <v>0.2</v>
      </c>
      <c r="G585" s="19">
        <v>0</v>
      </c>
    </row>
    <row r="586" spans="1:7" x14ac:dyDescent="0.3">
      <c r="A586" s="19">
        <v>83</v>
      </c>
      <c r="B586" s="19">
        <v>16</v>
      </c>
      <c r="C586" s="19">
        <v>31</v>
      </c>
      <c r="D586" s="19">
        <v>9</v>
      </c>
      <c r="E586" s="19">
        <v>19</v>
      </c>
      <c r="F586" s="19">
        <v>0.14000000000000001</v>
      </c>
      <c r="G586" s="19">
        <v>0</v>
      </c>
    </row>
    <row r="587" spans="1:7" x14ac:dyDescent="0.3">
      <c r="A587" s="19">
        <v>83</v>
      </c>
      <c r="B587" s="19">
        <v>17</v>
      </c>
      <c r="C587" s="19">
        <v>31</v>
      </c>
      <c r="D587" s="19">
        <v>4</v>
      </c>
      <c r="E587" s="19">
        <v>21</v>
      </c>
      <c r="F587" s="19">
        <v>3</v>
      </c>
      <c r="G587" s="19">
        <v>1.6</v>
      </c>
    </row>
    <row r="588" spans="1:7" x14ac:dyDescent="0.3">
      <c r="A588" s="19">
        <v>83</v>
      </c>
      <c r="B588" s="19">
        <v>18</v>
      </c>
      <c r="C588" s="19">
        <v>31</v>
      </c>
      <c r="D588" s="19">
        <v>5</v>
      </c>
      <c r="E588" s="19">
        <v>8.5</v>
      </c>
      <c r="F588" s="19">
        <v>4.5999999999999996</v>
      </c>
      <c r="G588" s="19">
        <v>0.8</v>
      </c>
    </row>
    <row r="589" spans="1:7" x14ac:dyDescent="0.3">
      <c r="A589" s="19">
        <v>83</v>
      </c>
      <c r="B589" s="19">
        <v>19</v>
      </c>
      <c r="C589" s="19">
        <v>31</v>
      </c>
      <c r="D589" s="19">
        <v>5</v>
      </c>
      <c r="E589" s="19">
        <v>9</v>
      </c>
      <c r="F589" s="19">
        <v>4.3</v>
      </c>
      <c r="G589" s="19">
        <v>0.7</v>
      </c>
    </row>
    <row r="590" spans="1:7" x14ac:dyDescent="0.3">
      <c r="A590" s="19">
        <v>83</v>
      </c>
      <c r="B590" s="19">
        <v>20</v>
      </c>
      <c r="C590" s="19">
        <v>31</v>
      </c>
      <c r="D590" s="19">
        <v>1</v>
      </c>
      <c r="E590" s="19">
        <v>34.1</v>
      </c>
      <c r="F590" s="19">
        <v>7</v>
      </c>
      <c r="G590" s="19">
        <v>0.6</v>
      </c>
    </row>
    <row r="591" spans="1:7" x14ac:dyDescent="0.3">
      <c r="A591" s="19">
        <v>83</v>
      </c>
      <c r="B591" s="19">
        <v>21</v>
      </c>
      <c r="C591" s="19">
        <v>31</v>
      </c>
      <c r="D591" s="19">
        <v>9</v>
      </c>
      <c r="E591" s="19">
        <v>18</v>
      </c>
      <c r="F591" s="19">
        <v>0.2</v>
      </c>
      <c r="G591" s="19">
        <v>0</v>
      </c>
    </row>
    <row r="592" spans="1:7" x14ac:dyDescent="0.3">
      <c r="A592" s="19">
        <v>83</v>
      </c>
      <c r="B592" s="19">
        <v>22</v>
      </c>
      <c r="C592" s="19">
        <v>31</v>
      </c>
      <c r="D592" s="19">
        <v>1</v>
      </c>
      <c r="E592" s="19">
        <v>21.4</v>
      </c>
      <c r="F592" s="19">
        <v>6.8</v>
      </c>
      <c r="G592" s="19">
        <v>1.4</v>
      </c>
    </row>
    <row r="593" spans="1:7" x14ac:dyDescent="0.3">
      <c r="A593" s="19">
        <v>83</v>
      </c>
      <c r="B593" s="19">
        <v>23</v>
      </c>
      <c r="C593" s="19">
        <v>31</v>
      </c>
      <c r="D593" s="19">
        <v>9</v>
      </c>
      <c r="E593" s="19">
        <v>13</v>
      </c>
      <c r="F593" s="19">
        <v>0.15</v>
      </c>
      <c r="G593" s="19">
        <v>0</v>
      </c>
    </row>
    <row r="594" spans="1:7" x14ac:dyDescent="0.3">
      <c r="A594" s="19">
        <v>83</v>
      </c>
      <c r="B594" s="19">
        <v>24</v>
      </c>
      <c r="C594" s="19">
        <v>31</v>
      </c>
      <c r="D594" s="19">
        <v>4</v>
      </c>
      <c r="E594" s="19">
        <v>8.1</v>
      </c>
      <c r="F594" s="19">
        <v>3.3</v>
      </c>
      <c r="G594" s="19">
        <v>0.5</v>
      </c>
    </row>
    <row r="595" spans="1:7" x14ac:dyDescent="0.3">
      <c r="A595" s="19">
        <v>83</v>
      </c>
      <c r="B595" s="19">
        <v>25</v>
      </c>
      <c r="C595" s="19">
        <v>31</v>
      </c>
      <c r="D595" s="19">
        <v>9</v>
      </c>
      <c r="E595" s="19">
        <v>12</v>
      </c>
      <c r="F595" s="19">
        <v>0.17</v>
      </c>
      <c r="G595" s="19">
        <v>0</v>
      </c>
    </row>
    <row r="596" spans="1:7" x14ac:dyDescent="0.3">
      <c r="A596" s="19">
        <v>83</v>
      </c>
      <c r="B596" s="19">
        <v>26</v>
      </c>
      <c r="C596" s="19">
        <v>31</v>
      </c>
      <c r="D596" s="19">
        <v>9</v>
      </c>
      <c r="E596" s="19">
        <v>19</v>
      </c>
      <c r="F596" s="19">
        <v>0.17</v>
      </c>
      <c r="G596" s="19">
        <v>0</v>
      </c>
    </row>
    <row r="597" spans="1:7" x14ac:dyDescent="0.3">
      <c r="A597" s="19">
        <v>83</v>
      </c>
      <c r="B597" s="19">
        <v>27</v>
      </c>
      <c r="C597" s="19">
        <v>31</v>
      </c>
      <c r="D597" s="19">
        <v>4</v>
      </c>
      <c r="E597" s="19">
        <v>9.5</v>
      </c>
      <c r="F597" s="19">
        <v>4.8</v>
      </c>
      <c r="G597" s="19">
        <v>1.3</v>
      </c>
    </row>
    <row r="598" spans="1:7" x14ac:dyDescent="0.3">
      <c r="A598" s="19">
        <v>83</v>
      </c>
      <c r="B598" s="19">
        <v>28</v>
      </c>
      <c r="C598" s="19">
        <v>31</v>
      </c>
      <c r="D598" s="19">
        <v>5</v>
      </c>
      <c r="E598" s="19">
        <v>8</v>
      </c>
      <c r="F598" s="19">
        <v>4.4000000000000004</v>
      </c>
      <c r="G598" s="19">
        <v>1.1000000000000001</v>
      </c>
    </row>
    <row r="599" spans="1:7" x14ac:dyDescent="0.3">
      <c r="A599" s="19">
        <v>83</v>
      </c>
      <c r="B599" s="19">
        <v>29</v>
      </c>
      <c r="C599" s="19">
        <v>31</v>
      </c>
      <c r="D599" s="19">
        <v>4</v>
      </c>
      <c r="E599" s="19">
        <v>7.5</v>
      </c>
      <c r="F599" s="19">
        <v>3.1</v>
      </c>
      <c r="G599" s="19">
        <v>0.2</v>
      </c>
    </row>
    <row r="600" spans="1:7" x14ac:dyDescent="0.3">
      <c r="A600" s="19">
        <v>83</v>
      </c>
      <c r="B600" s="19">
        <v>30</v>
      </c>
      <c r="C600" s="19">
        <v>31</v>
      </c>
      <c r="D600" s="19">
        <v>3</v>
      </c>
      <c r="E600" s="19">
        <v>13</v>
      </c>
      <c r="F600" s="19">
        <v>4.5</v>
      </c>
      <c r="G600" s="19">
        <v>1.6</v>
      </c>
    </row>
    <row r="601" spans="1:7" x14ac:dyDescent="0.3">
      <c r="A601" s="19">
        <v>83</v>
      </c>
      <c r="B601" s="19">
        <v>31</v>
      </c>
      <c r="C601" s="19">
        <v>31</v>
      </c>
      <c r="D601" s="19">
        <v>4</v>
      </c>
      <c r="E601" s="19">
        <v>16.100000000000001</v>
      </c>
      <c r="F601" s="19">
        <v>5.4</v>
      </c>
      <c r="G601" s="19">
        <v>0.2</v>
      </c>
    </row>
    <row r="602" spans="1:7" x14ac:dyDescent="0.3">
      <c r="A602" s="19">
        <v>83</v>
      </c>
      <c r="B602" s="19">
        <v>32</v>
      </c>
      <c r="C602" s="19">
        <v>31</v>
      </c>
      <c r="D602" s="19">
        <v>4</v>
      </c>
      <c r="E602" s="19">
        <v>9</v>
      </c>
      <c r="F602" s="19">
        <v>3.9</v>
      </c>
      <c r="G602" s="19">
        <v>0.5</v>
      </c>
    </row>
    <row r="603" spans="1:7" x14ac:dyDescent="0.3">
      <c r="A603" s="19">
        <v>83</v>
      </c>
      <c r="B603" s="19">
        <v>33</v>
      </c>
      <c r="C603" s="19">
        <v>31</v>
      </c>
      <c r="D603" s="19">
        <v>3</v>
      </c>
      <c r="E603" s="19">
        <v>8.5</v>
      </c>
      <c r="F603" s="19">
        <v>4.3</v>
      </c>
      <c r="G603" s="19">
        <v>1.6</v>
      </c>
    </row>
    <row r="604" spans="1:7" x14ac:dyDescent="0.3">
      <c r="A604" s="19">
        <v>83</v>
      </c>
      <c r="B604" s="19">
        <v>34</v>
      </c>
      <c r="C604" s="19">
        <v>31</v>
      </c>
      <c r="D604" s="19">
        <v>9</v>
      </c>
      <c r="E604" s="19">
        <v>14</v>
      </c>
      <c r="F604" s="19">
        <v>0.2</v>
      </c>
      <c r="G604" s="19">
        <v>0</v>
      </c>
    </row>
    <row r="605" spans="1:7" x14ac:dyDescent="0.3">
      <c r="A605" s="19">
        <v>83</v>
      </c>
      <c r="B605" s="19">
        <v>35</v>
      </c>
      <c r="C605" s="19">
        <v>31</v>
      </c>
      <c r="D605" s="19">
        <v>4</v>
      </c>
      <c r="E605" s="19">
        <v>10.1</v>
      </c>
      <c r="F605" s="19">
        <v>3.4</v>
      </c>
      <c r="G605" s="19">
        <v>0.5</v>
      </c>
    </row>
    <row r="606" spans="1:7" x14ac:dyDescent="0.3">
      <c r="A606" s="19">
        <v>83</v>
      </c>
      <c r="B606" s="19">
        <v>36</v>
      </c>
      <c r="C606" s="19">
        <v>80</v>
      </c>
      <c r="D606" s="19">
        <v>5</v>
      </c>
      <c r="E606" s="19">
        <v>27.4</v>
      </c>
      <c r="F606" s="19">
        <v>5.6</v>
      </c>
      <c r="G606" s="19">
        <v>1.6</v>
      </c>
    </row>
    <row r="607" spans="1:7" x14ac:dyDescent="0.3">
      <c r="A607" s="19">
        <v>83</v>
      </c>
      <c r="B607" s="19">
        <v>37</v>
      </c>
      <c r="C607" s="19">
        <v>80</v>
      </c>
      <c r="D607" s="19">
        <v>4</v>
      </c>
      <c r="E607" s="19">
        <v>25.8</v>
      </c>
      <c r="F607" s="19">
        <v>5.7</v>
      </c>
      <c r="G607" s="19">
        <v>1.7</v>
      </c>
    </row>
    <row r="608" spans="1:7" x14ac:dyDescent="0.3">
      <c r="A608" s="19">
        <v>83</v>
      </c>
      <c r="B608" s="19">
        <v>38</v>
      </c>
      <c r="C608" s="19">
        <v>80</v>
      </c>
      <c r="D608" s="19">
        <v>1</v>
      </c>
      <c r="E608" s="19">
        <v>25</v>
      </c>
      <c r="F608" s="19">
        <v>6.8</v>
      </c>
      <c r="G608" s="19">
        <v>1.7</v>
      </c>
    </row>
    <row r="609" spans="1:7" x14ac:dyDescent="0.3">
      <c r="A609" s="19">
        <v>83</v>
      </c>
      <c r="B609" s="19">
        <v>39</v>
      </c>
      <c r="C609" s="19">
        <v>3</v>
      </c>
      <c r="D609" s="19">
        <v>1</v>
      </c>
      <c r="E609" s="19">
        <v>22</v>
      </c>
      <c r="F609" s="19">
        <v>8.8000000000000007</v>
      </c>
      <c r="G609" s="19">
        <v>5</v>
      </c>
    </row>
    <row r="610" spans="1:7" x14ac:dyDescent="0.3">
      <c r="A610" s="19">
        <v>83</v>
      </c>
      <c r="B610" s="19">
        <v>40</v>
      </c>
      <c r="C610" s="19">
        <v>31</v>
      </c>
      <c r="D610" s="19">
        <v>5</v>
      </c>
      <c r="E610" s="19">
        <v>18</v>
      </c>
      <c r="F610" s="19">
        <v>5</v>
      </c>
      <c r="G610" s="19">
        <v>1.3</v>
      </c>
    </row>
    <row r="611" spans="1:7" x14ac:dyDescent="0.3">
      <c r="A611" s="19">
        <v>83</v>
      </c>
      <c r="B611" s="19">
        <v>41</v>
      </c>
      <c r="C611" s="19">
        <v>31</v>
      </c>
      <c r="D611" s="19">
        <v>5</v>
      </c>
      <c r="E611" s="19">
        <v>11.1</v>
      </c>
      <c r="F611" s="19">
        <v>5.9</v>
      </c>
      <c r="G611" s="19">
        <v>1.1000000000000001</v>
      </c>
    </row>
    <row r="612" spans="1:7" x14ac:dyDescent="0.3">
      <c r="A612" s="19">
        <v>83</v>
      </c>
      <c r="B612" s="19">
        <v>42</v>
      </c>
      <c r="C612" s="19">
        <v>31</v>
      </c>
      <c r="D612" s="19">
        <v>1</v>
      </c>
      <c r="E612" s="19">
        <v>18.5</v>
      </c>
      <c r="F612" s="19">
        <v>6.3</v>
      </c>
      <c r="G612" s="19">
        <v>1.2</v>
      </c>
    </row>
    <row r="613" spans="1:7" x14ac:dyDescent="0.3">
      <c r="A613" s="19">
        <v>83</v>
      </c>
      <c r="B613" s="19">
        <v>43</v>
      </c>
      <c r="C613" s="19">
        <v>31</v>
      </c>
      <c r="D613" s="19">
        <v>1</v>
      </c>
      <c r="E613" s="19">
        <v>15</v>
      </c>
      <c r="F613" s="19">
        <v>6.5</v>
      </c>
      <c r="G613" s="19">
        <v>1.4</v>
      </c>
    </row>
    <row r="614" spans="1:7" x14ac:dyDescent="0.3">
      <c r="A614" s="19">
        <v>83</v>
      </c>
      <c r="B614" s="19">
        <v>44</v>
      </c>
      <c r="C614" s="19">
        <v>31</v>
      </c>
      <c r="D614" s="19">
        <v>4</v>
      </c>
      <c r="E614" s="19">
        <v>11.5</v>
      </c>
      <c r="F614" s="19">
        <v>5.4</v>
      </c>
      <c r="G614" s="19">
        <v>0.3</v>
      </c>
    </row>
    <row r="615" spans="1:7" x14ac:dyDescent="0.3">
      <c r="A615" s="19">
        <v>83</v>
      </c>
      <c r="B615" s="19">
        <v>45</v>
      </c>
      <c r="C615" s="19">
        <v>31</v>
      </c>
      <c r="D615" s="19">
        <v>9</v>
      </c>
      <c r="E615" s="19">
        <v>13</v>
      </c>
      <c r="F615" s="19">
        <v>0.3</v>
      </c>
      <c r="G615" s="19">
        <v>0</v>
      </c>
    </row>
    <row r="616" spans="1:7" x14ac:dyDescent="0.3">
      <c r="A616" s="19">
        <v>83</v>
      </c>
      <c r="B616" s="19">
        <v>46</v>
      </c>
      <c r="C616" s="19">
        <v>31</v>
      </c>
      <c r="D616" s="19">
        <v>9</v>
      </c>
      <c r="E616" s="19">
        <v>13</v>
      </c>
      <c r="F616" s="19">
        <v>0.35</v>
      </c>
      <c r="G616" s="19">
        <v>0</v>
      </c>
    </row>
    <row r="617" spans="1:7" x14ac:dyDescent="0.3">
      <c r="A617" s="19">
        <v>83</v>
      </c>
      <c r="B617" s="19">
        <v>47</v>
      </c>
      <c r="C617" s="19">
        <v>31</v>
      </c>
      <c r="D617" s="19">
        <v>4</v>
      </c>
      <c r="E617" s="19">
        <v>10</v>
      </c>
      <c r="F617" s="19">
        <v>5.6</v>
      </c>
      <c r="G617" s="19">
        <v>2.1</v>
      </c>
    </row>
    <row r="618" spans="1:7" x14ac:dyDescent="0.3">
      <c r="A618" s="19">
        <v>83</v>
      </c>
      <c r="B618" s="19">
        <v>48</v>
      </c>
      <c r="C618" s="19">
        <v>31</v>
      </c>
      <c r="D618" s="19">
        <v>5</v>
      </c>
      <c r="E618" s="19">
        <v>12</v>
      </c>
      <c r="F618" s="19">
        <v>5.3</v>
      </c>
      <c r="G618" s="19">
        <v>1.3</v>
      </c>
    </row>
    <row r="619" spans="1:7" x14ac:dyDescent="0.3">
      <c r="A619" s="19">
        <v>83</v>
      </c>
      <c r="B619" s="19">
        <v>49</v>
      </c>
      <c r="C619" s="19">
        <v>31</v>
      </c>
      <c r="D619" s="19">
        <v>4</v>
      </c>
      <c r="E619" s="19">
        <v>16</v>
      </c>
      <c r="F619" s="19">
        <v>5.8</v>
      </c>
      <c r="G619" s="19">
        <v>1.5</v>
      </c>
    </row>
    <row r="620" spans="1:7" x14ac:dyDescent="0.3">
      <c r="A620" s="19">
        <v>83</v>
      </c>
      <c r="B620" s="19">
        <v>50</v>
      </c>
      <c r="C620" s="19">
        <v>31</v>
      </c>
      <c r="D620" s="19">
        <v>5</v>
      </c>
      <c r="E620" s="19">
        <v>10.1</v>
      </c>
      <c r="F620" s="19">
        <v>5.7</v>
      </c>
      <c r="G620" s="19">
        <v>1</v>
      </c>
    </row>
    <row r="621" spans="1:7" x14ac:dyDescent="0.3">
      <c r="A621" s="19">
        <v>83</v>
      </c>
      <c r="B621" s="19">
        <v>51</v>
      </c>
      <c r="C621" s="19">
        <v>31</v>
      </c>
      <c r="D621" s="19">
        <v>3</v>
      </c>
      <c r="E621" s="19">
        <v>8</v>
      </c>
      <c r="F621" s="19">
        <v>3.5</v>
      </c>
      <c r="G621" s="19">
        <v>1</v>
      </c>
    </row>
    <row r="622" spans="1:7" x14ac:dyDescent="0.3">
      <c r="A622" s="19">
        <v>84</v>
      </c>
      <c r="B622" s="19">
        <v>1</v>
      </c>
      <c r="C622" s="19">
        <v>3</v>
      </c>
      <c r="D622" s="19">
        <v>4</v>
      </c>
      <c r="E622" s="19">
        <v>9</v>
      </c>
      <c r="F622" s="19">
        <v>5.0999999999999996</v>
      </c>
      <c r="G622" s="19">
        <v>3.2</v>
      </c>
    </row>
    <row r="623" spans="1:7" x14ac:dyDescent="0.3">
      <c r="A623" s="19">
        <v>84</v>
      </c>
      <c r="B623" s="19">
        <v>2</v>
      </c>
      <c r="C623" s="19">
        <v>80</v>
      </c>
      <c r="D623" s="19">
        <v>5</v>
      </c>
      <c r="E623" s="19">
        <v>7.5</v>
      </c>
      <c r="F623" s="19">
        <v>3</v>
      </c>
      <c r="G623" s="19">
        <v>1.9</v>
      </c>
    </row>
    <row r="624" spans="1:7" x14ac:dyDescent="0.3">
      <c r="A624" s="19">
        <v>84</v>
      </c>
      <c r="B624" s="19">
        <v>3</v>
      </c>
      <c r="C624" s="19">
        <v>80</v>
      </c>
      <c r="D624" s="19">
        <v>5</v>
      </c>
      <c r="E624" s="19">
        <v>11.5</v>
      </c>
      <c r="F624" s="19">
        <v>3.8</v>
      </c>
      <c r="G624" s="19">
        <v>2.4</v>
      </c>
    </row>
    <row r="625" spans="1:7" x14ac:dyDescent="0.3">
      <c r="A625" s="19">
        <v>84</v>
      </c>
      <c r="B625" s="19">
        <v>4</v>
      </c>
      <c r="C625" s="19">
        <v>80</v>
      </c>
      <c r="D625" s="19">
        <v>5</v>
      </c>
      <c r="E625" s="19">
        <v>13.8</v>
      </c>
      <c r="F625" s="19">
        <v>3.9</v>
      </c>
      <c r="G625" s="19">
        <v>0.4</v>
      </c>
    </row>
    <row r="626" spans="1:7" x14ac:dyDescent="0.3">
      <c r="A626" s="19">
        <v>84</v>
      </c>
      <c r="B626" s="19">
        <v>5</v>
      </c>
      <c r="C626" s="19">
        <v>80</v>
      </c>
      <c r="D626" s="19">
        <v>3</v>
      </c>
      <c r="E626" s="19">
        <v>12</v>
      </c>
      <c r="F626" s="19">
        <v>3</v>
      </c>
      <c r="G626" s="19">
        <v>1</v>
      </c>
    </row>
    <row r="627" spans="1:7" x14ac:dyDescent="0.3">
      <c r="A627" s="19">
        <v>84</v>
      </c>
      <c r="B627" s="19">
        <v>6</v>
      </c>
      <c r="C627" s="19">
        <v>80</v>
      </c>
      <c r="D627" s="19">
        <v>4</v>
      </c>
      <c r="E627" s="19">
        <v>8</v>
      </c>
      <c r="F627" s="19">
        <v>4.5</v>
      </c>
      <c r="G627" s="19">
        <v>0.7</v>
      </c>
    </row>
    <row r="628" spans="1:7" x14ac:dyDescent="0.3">
      <c r="A628" s="19">
        <v>84</v>
      </c>
      <c r="B628" s="19">
        <v>7</v>
      </c>
      <c r="C628" s="19">
        <v>80</v>
      </c>
      <c r="D628" s="19">
        <v>4</v>
      </c>
      <c r="E628" s="19">
        <v>10.1</v>
      </c>
      <c r="F628" s="19">
        <v>4.5999999999999996</v>
      </c>
      <c r="G628" s="19">
        <v>1</v>
      </c>
    </row>
    <row r="629" spans="1:7" x14ac:dyDescent="0.3">
      <c r="A629" s="19">
        <v>84</v>
      </c>
      <c r="B629" s="19">
        <v>8</v>
      </c>
      <c r="C629" s="19">
        <v>80</v>
      </c>
      <c r="D629" s="19">
        <v>4</v>
      </c>
      <c r="E629" s="19">
        <v>9.9</v>
      </c>
      <c r="F629" s="19">
        <v>4.9000000000000004</v>
      </c>
      <c r="G629" s="19">
        <v>1.5</v>
      </c>
    </row>
    <row r="630" spans="1:7" x14ac:dyDescent="0.3">
      <c r="A630" s="19">
        <v>84</v>
      </c>
      <c r="B630" s="19">
        <v>9</v>
      </c>
      <c r="C630" s="19">
        <v>80</v>
      </c>
      <c r="D630" s="19">
        <v>5</v>
      </c>
      <c r="E630" s="19">
        <v>11</v>
      </c>
      <c r="F630" s="19">
        <v>4</v>
      </c>
      <c r="G630" s="19">
        <v>1.9</v>
      </c>
    </row>
    <row r="631" spans="1:7" x14ac:dyDescent="0.3">
      <c r="A631" s="19">
        <v>84</v>
      </c>
      <c r="B631" s="19">
        <v>10</v>
      </c>
      <c r="C631" s="19">
        <v>80</v>
      </c>
      <c r="D631" s="19">
        <v>4</v>
      </c>
      <c r="E631" s="19">
        <v>9.1</v>
      </c>
      <c r="F631" s="19">
        <v>3.6</v>
      </c>
      <c r="G631" s="19">
        <v>2</v>
      </c>
    </row>
    <row r="632" spans="1:7" x14ac:dyDescent="0.3">
      <c r="A632" s="19">
        <v>84</v>
      </c>
      <c r="B632" s="19">
        <v>11</v>
      </c>
      <c r="C632" s="19">
        <v>31</v>
      </c>
      <c r="D632" s="19">
        <v>4</v>
      </c>
      <c r="E632" s="19">
        <v>11.5</v>
      </c>
      <c r="F632" s="19">
        <v>5.7</v>
      </c>
      <c r="G632" s="19">
        <v>2.1</v>
      </c>
    </row>
    <row r="633" spans="1:7" x14ac:dyDescent="0.3">
      <c r="A633" s="19">
        <v>84</v>
      </c>
      <c r="B633" s="19">
        <v>12</v>
      </c>
      <c r="C633" s="19">
        <v>31</v>
      </c>
      <c r="D633" s="19">
        <v>3</v>
      </c>
      <c r="E633" s="19">
        <v>12.1</v>
      </c>
      <c r="F633" s="19">
        <v>5</v>
      </c>
      <c r="G633" s="19">
        <v>1.7</v>
      </c>
    </row>
    <row r="634" spans="1:7" x14ac:dyDescent="0.3">
      <c r="A634" s="19">
        <v>84</v>
      </c>
      <c r="B634" s="19">
        <v>13</v>
      </c>
      <c r="C634" s="19">
        <v>31</v>
      </c>
      <c r="D634" s="19">
        <v>3</v>
      </c>
      <c r="E634" s="19">
        <v>7.5</v>
      </c>
      <c r="F634" s="19">
        <v>4.7</v>
      </c>
      <c r="G634" s="19">
        <v>1.5</v>
      </c>
    </row>
    <row r="635" spans="1:7" x14ac:dyDescent="0.3">
      <c r="A635" s="19">
        <v>84</v>
      </c>
      <c r="B635" s="19">
        <v>14</v>
      </c>
      <c r="C635" s="19">
        <v>80</v>
      </c>
      <c r="D635" s="19">
        <v>3</v>
      </c>
      <c r="E635" s="19">
        <v>11</v>
      </c>
      <c r="F635" s="19">
        <v>4</v>
      </c>
      <c r="G635" s="19">
        <v>1.2</v>
      </c>
    </row>
    <row r="636" spans="1:7" x14ac:dyDescent="0.3">
      <c r="A636" s="19">
        <v>84</v>
      </c>
      <c r="B636" s="19">
        <v>15</v>
      </c>
      <c r="C636" s="19">
        <v>80</v>
      </c>
      <c r="D636" s="19">
        <v>3</v>
      </c>
      <c r="E636" s="19">
        <v>8.9</v>
      </c>
      <c r="F636" s="19">
        <v>3.9</v>
      </c>
      <c r="G636" s="19">
        <v>2</v>
      </c>
    </row>
    <row r="637" spans="1:7" x14ac:dyDescent="0.3">
      <c r="A637" s="19">
        <v>84</v>
      </c>
      <c r="B637" s="19">
        <v>16</v>
      </c>
      <c r="C637" s="19">
        <v>80</v>
      </c>
      <c r="D637" s="19">
        <v>4</v>
      </c>
      <c r="E637" s="19">
        <v>13.1</v>
      </c>
      <c r="F637" s="19">
        <v>3.6</v>
      </c>
      <c r="G637" s="19">
        <v>0.2</v>
      </c>
    </row>
    <row r="638" spans="1:7" x14ac:dyDescent="0.3">
      <c r="A638" s="19">
        <v>84</v>
      </c>
      <c r="B638" s="19">
        <v>17</v>
      </c>
      <c r="C638" s="19">
        <v>80</v>
      </c>
      <c r="D638" s="19">
        <v>3</v>
      </c>
      <c r="E638" s="19">
        <v>11</v>
      </c>
      <c r="F638" s="19">
        <v>2.8</v>
      </c>
      <c r="G638" s="19">
        <v>0.4</v>
      </c>
    </row>
    <row r="639" spans="1:7" x14ac:dyDescent="0.3">
      <c r="A639" s="19">
        <v>84</v>
      </c>
      <c r="B639" s="19">
        <v>18</v>
      </c>
      <c r="C639" s="19">
        <v>80</v>
      </c>
      <c r="D639" s="19">
        <v>5</v>
      </c>
      <c r="E639" s="19">
        <v>11.1</v>
      </c>
      <c r="F639" s="19">
        <v>3.3</v>
      </c>
      <c r="G639" s="19">
        <v>2</v>
      </c>
    </row>
    <row r="640" spans="1:7" x14ac:dyDescent="0.3">
      <c r="A640" s="19">
        <v>84</v>
      </c>
      <c r="B640" s="19">
        <v>19</v>
      </c>
      <c r="C640" s="19">
        <v>80</v>
      </c>
      <c r="D640" s="19">
        <v>5</v>
      </c>
      <c r="E640" s="19">
        <v>9.4</v>
      </c>
      <c r="F640" s="19">
        <v>4.0999999999999996</v>
      </c>
      <c r="G640" s="19">
        <v>1.6</v>
      </c>
    </row>
    <row r="641" spans="1:7" x14ac:dyDescent="0.3">
      <c r="A641" s="19">
        <v>84</v>
      </c>
      <c r="B641" s="19">
        <v>20</v>
      </c>
      <c r="C641" s="19">
        <v>80</v>
      </c>
      <c r="D641" s="19">
        <v>4</v>
      </c>
      <c r="E641" s="19">
        <v>9.5</v>
      </c>
      <c r="F641" s="19">
        <v>4.7</v>
      </c>
      <c r="G641" s="19">
        <v>1.7</v>
      </c>
    </row>
    <row r="642" spans="1:7" x14ac:dyDescent="0.3">
      <c r="A642" s="19">
        <v>84</v>
      </c>
      <c r="B642" s="19">
        <v>21</v>
      </c>
      <c r="C642" s="19">
        <v>80</v>
      </c>
      <c r="D642" s="19">
        <v>4</v>
      </c>
      <c r="E642" s="19">
        <v>10</v>
      </c>
      <c r="F642" s="19">
        <v>3.7</v>
      </c>
      <c r="G642" s="19">
        <v>1.9</v>
      </c>
    </row>
    <row r="643" spans="1:7" x14ac:dyDescent="0.3">
      <c r="A643" s="19">
        <v>84</v>
      </c>
      <c r="B643" s="19">
        <v>22</v>
      </c>
      <c r="C643" s="19">
        <v>80</v>
      </c>
      <c r="D643" s="19">
        <v>4</v>
      </c>
      <c r="E643" s="19">
        <v>9.5</v>
      </c>
      <c r="F643" s="19">
        <v>3.3</v>
      </c>
      <c r="G643" s="19">
        <v>1.9</v>
      </c>
    </row>
    <row r="644" spans="1:7" x14ac:dyDescent="0.3">
      <c r="A644" s="19">
        <v>84</v>
      </c>
      <c r="B644" s="19">
        <v>23</v>
      </c>
      <c r="C644" s="19">
        <v>80</v>
      </c>
      <c r="D644" s="19">
        <v>5</v>
      </c>
      <c r="E644" s="19">
        <v>9.4</v>
      </c>
      <c r="F644" s="19">
        <v>3.1</v>
      </c>
      <c r="G644" s="19">
        <v>1.4</v>
      </c>
    </row>
    <row r="645" spans="1:7" x14ac:dyDescent="0.3">
      <c r="A645" s="19">
        <v>84</v>
      </c>
      <c r="B645" s="19">
        <v>24</v>
      </c>
      <c r="C645" s="19">
        <v>80</v>
      </c>
      <c r="D645" s="19">
        <v>5</v>
      </c>
      <c r="E645" s="19">
        <v>8.5</v>
      </c>
      <c r="F645" s="19">
        <v>3</v>
      </c>
      <c r="G645" s="19">
        <v>1.3</v>
      </c>
    </row>
    <row r="646" spans="1:7" x14ac:dyDescent="0.3">
      <c r="A646" s="19">
        <v>84</v>
      </c>
      <c r="B646" s="19">
        <v>25</v>
      </c>
      <c r="C646" s="19">
        <v>80</v>
      </c>
      <c r="D646" s="19">
        <v>5</v>
      </c>
      <c r="E646" s="19">
        <v>9.1</v>
      </c>
      <c r="F646" s="19">
        <v>3</v>
      </c>
      <c r="G646" s="19">
        <v>1</v>
      </c>
    </row>
    <row r="647" spans="1:7" x14ac:dyDescent="0.3">
      <c r="A647" s="19">
        <v>84</v>
      </c>
      <c r="B647" s="19">
        <v>26</v>
      </c>
      <c r="C647" s="19">
        <v>80</v>
      </c>
      <c r="D647" s="19">
        <v>3</v>
      </c>
      <c r="E647" s="19">
        <v>10</v>
      </c>
      <c r="F647" s="19">
        <v>2.8</v>
      </c>
      <c r="G647" s="19">
        <v>0.6</v>
      </c>
    </row>
    <row r="648" spans="1:7" x14ac:dyDescent="0.3">
      <c r="A648" s="19">
        <v>84</v>
      </c>
      <c r="B648" s="19">
        <v>27</v>
      </c>
      <c r="C648" s="19">
        <v>80</v>
      </c>
      <c r="D648" s="19">
        <v>5</v>
      </c>
      <c r="E648" s="19">
        <v>9.9</v>
      </c>
      <c r="F648" s="19">
        <v>3.3</v>
      </c>
      <c r="G648" s="19">
        <v>2</v>
      </c>
    </row>
    <row r="649" spans="1:7" x14ac:dyDescent="0.3">
      <c r="A649" s="19">
        <v>84</v>
      </c>
      <c r="B649" s="19">
        <v>28</v>
      </c>
      <c r="C649" s="19">
        <v>80</v>
      </c>
      <c r="D649" s="19">
        <v>5</v>
      </c>
      <c r="E649" s="19">
        <v>16</v>
      </c>
      <c r="F649" s="19">
        <v>5.3</v>
      </c>
      <c r="G649" s="19">
        <v>2.1</v>
      </c>
    </row>
    <row r="650" spans="1:7" x14ac:dyDescent="0.3">
      <c r="A650" s="19">
        <v>84</v>
      </c>
      <c r="B650" s="19">
        <v>29</v>
      </c>
      <c r="C650" s="19">
        <v>80</v>
      </c>
      <c r="D650" s="19">
        <v>3</v>
      </c>
      <c r="E650" s="19">
        <v>14.8</v>
      </c>
      <c r="F650" s="19">
        <v>5.0999999999999996</v>
      </c>
      <c r="G650" s="19">
        <v>2</v>
      </c>
    </row>
    <row r="651" spans="1:7" x14ac:dyDescent="0.3">
      <c r="A651" s="19">
        <v>84</v>
      </c>
      <c r="B651" s="19">
        <v>30</v>
      </c>
      <c r="C651" s="19">
        <v>4</v>
      </c>
      <c r="D651" s="19">
        <v>1</v>
      </c>
      <c r="E651" s="19">
        <v>36</v>
      </c>
      <c r="F651" s="19">
        <v>11.5</v>
      </c>
      <c r="G651" s="19">
        <v>4</v>
      </c>
    </row>
    <row r="652" spans="1:7" x14ac:dyDescent="0.3">
      <c r="A652" s="19">
        <v>84</v>
      </c>
      <c r="B652" s="19">
        <v>31</v>
      </c>
      <c r="C652" s="19">
        <v>80</v>
      </c>
      <c r="D652" s="19">
        <v>3</v>
      </c>
      <c r="E652" s="19">
        <v>9</v>
      </c>
      <c r="F652" s="19">
        <v>3</v>
      </c>
      <c r="G652" s="19">
        <v>1.2</v>
      </c>
    </row>
    <row r="653" spans="1:7" x14ac:dyDescent="0.3">
      <c r="A653" s="19">
        <v>84</v>
      </c>
      <c r="B653" s="19">
        <v>32</v>
      </c>
      <c r="C653" s="19">
        <v>3</v>
      </c>
      <c r="D653" s="19">
        <v>5</v>
      </c>
      <c r="E653" s="19">
        <v>10.5</v>
      </c>
      <c r="F653" s="19">
        <v>5.9</v>
      </c>
      <c r="G653" s="19">
        <v>3.7</v>
      </c>
    </row>
    <row r="654" spans="1:7" x14ac:dyDescent="0.3">
      <c r="A654" s="19">
        <v>84</v>
      </c>
      <c r="B654" s="19">
        <v>33</v>
      </c>
      <c r="C654" s="19">
        <v>80</v>
      </c>
      <c r="D654" s="19">
        <v>4</v>
      </c>
      <c r="E654" s="19">
        <v>10</v>
      </c>
      <c r="F654" s="19">
        <v>3.6</v>
      </c>
      <c r="G654" s="19">
        <v>1.6</v>
      </c>
    </row>
    <row r="655" spans="1:7" x14ac:dyDescent="0.3">
      <c r="A655" s="19">
        <v>84</v>
      </c>
      <c r="B655" s="19">
        <v>34</v>
      </c>
      <c r="C655" s="19">
        <v>80</v>
      </c>
      <c r="D655" s="19">
        <v>5</v>
      </c>
      <c r="E655" s="19">
        <v>10.1</v>
      </c>
      <c r="F655" s="19">
        <v>3.5</v>
      </c>
      <c r="G655" s="19">
        <v>1.6</v>
      </c>
    </row>
    <row r="656" spans="1:7" x14ac:dyDescent="0.3">
      <c r="A656" s="19">
        <v>84</v>
      </c>
      <c r="B656" s="19">
        <v>35</v>
      </c>
      <c r="C656" s="19">
        <v>80</v>
      </c>
      <c r="D656" s="19">
        <v>3</v>
      </c>
      <c r="E656" s="19">
        <v>10</v>
      </c>
      <c r="F656" s="19">
        <v>3.3</v>
      </c>
      <c r="G656" s="19">
        <v>1.3</v>
      </c>
    </row>
    <row r="657" spans="1:7" x14ac:dyDescent="0.3">
      <c r="A657" s="19">
        <v>84</v>
      </c>
      <c r="B657" s="19">
        <v>36</v>
      </c>
      <c r="C657" s="19">
        <v>80</v>
      </c>
      <c r="D657" s="19">
        <v>3</v>
      </c>
      <c r="E657" s="19">
        <v>11</v>
      </c>
      <c r="F657" s="19">
        <v>4.2</v>
      </c>
      <c r="G657" s="19">
        <v>1.3</v>
      </c>
    </row>
    <row r="658" spans="1:7" x14ac:dyDescent="0.3">
      <c r="A658" s="19">
        <v>84</v>
      </c>
      <c r="B658" s="19">
        <v>37</v>
      </c>
      <c r="C658" s="19">
        <v>80</v>
      </c>
      <c r="D658" s="19">
        <v>5</v>
      </c>
      <c r="E658" s="19">
        <v>10.4</v>
      </c>
      <c r="F658" s="19">
        <v>3.1</v>
      </c>
      <c r="G658" s="19">
        <v>1</v>
      </c>
    </row>
    <row r="659" spans="1:7" x14ac:dyDescent="0.3">
      <c r="A659" s="19">
        <v>84</v>
      </c>
      <c r="B659" s="19">
        <v>38</v>
      </c>
      <c r="C659" s="19">
        <v>3</v>
      </c>
      <c r="D659" s="19">
        <v>5</v>
      </c>
      <c r="E659" s="19">
        <v>12</v>
      </c>
      <c r="F659" s="19">
        <v>5.9</v>
      </c>
      <c r="G659" s="19">
        <v>3.4</v>
      </c>
    </row>
    <row r="660" spans="1:7" x14ac:dyDescent="0.3">
      <c r="A660" s="19">
        <v>84</v>
      </c>
      <c r="B660" s="19">
        <v>39</v>
      </c>
      <c r="C660" s="19">
        <v>80</v>
      </c>
      <c r="D660" s="19">
        <v>3</v>
      </c>
      <c r="E660" s="19">
        <v>8.5</v>
      </c>
      <c r="F660" s="19">
        <v>3</v>
      </c>
      <c r="G660" s="19">
        <v>0.8</v>
      </c>
    </row>
    <row r="661" spans="1:7" x14ac:dyDescent="0.3">
      <c r="A661" s="19">
        <v>84</v>
      </c>
      <c r="B661" s="19">
        <v>40</v>
      </c>
      <c r="C661" s="19">
        <v>31</v>
      </c>
      <c r="D661" s="19">
        <v>5</v>
      </c>
      <c r="E661" s="19">
        <v>11</v>
      </c>
      <c r="F661" s="19">
        <v>4.4000000000000004</v>
      </c>
      <c r="G661" s="19">
        <v>1.2</v>
      </c>
    </row>
    <row r="662" spans="1:7" x14ac:dyDescent="0.3">
      <c r="A662" s="19">
        <v>84</v>
      </c>
      <c r="B662" s="19">
        <v>41</v>
      </c>
      <c r="C662" s="19">
        <v>80</v>
      </c>
      <c r="D662" s="19">
        <v>5</v>
      </c>
      <c r="E662" s="19">
        <v>16.100000000000001</v>
      </c>
      <c r="F662" s="19">
        <v>4.9000000000000004</v>
      </c>
      <c r="G662" s="19">
        <v>1.5</v>
      </c>
    </row>
    <row r="663" spans="1:7" x14ac:dyDescent="0.3">
      <c r="A663" s="19">
        <v>84</v>
      </c>
      <c r="B663" s="19">
        <v>42</v>
      </c>
      <c r="C663" s="19">
        <v>80</v>
      </c>
      <c r="D663" s="19">
        <v>5</v>
      </c>
      <c r="E663" s="19">
        <v>15</v>
      </c>
      <c r="F663" s="19">
        <v>4.5999999999999996</v>
      </c>
      <c r="G663" s="19">
        <v>1.8</v>
      </c>
    </row>
    <row r="664" spans="1:7" x14ac:dyDescent="0.3">
      <c r="A664" s="19">
        <v>84</v>
      </c>
      <c r="B664" s="19">
        <v>43</v>
      </c>
      <c r="C664" s="19">
        <v>80</v>
      </c>
      <c r="D664" s="19">
        <v>3</v>
      </c>
      <c r="E664" s="19">
        <v>9</v>
      </c>
      <c r="F664" s="19">
        <v>2.7</v>
      </c>
      <c r="G664" s="19">
        <v>1.9</v>
      </c>
    </row>
    <row r="665" spans="1:7" x14ac:dyDescent="0.3">
      <c r="A665" s="19">
        <v>84</v>
      </c>
      <c r="B665" s="19">
        <v>44</v>
      </c>
      <c r="C665" s="19">
        <v>80</v>
      </c>
      <c r="D665" s="19">
        <v>4</v>
      </c>
      <c r="E665" s="19">
        <v>9.6</v>
      </c>
      <c r="F665" s="19">
        <v>3.5</v>
      </c>
      <c r="G665" s="19">
        <v>2</v>
      </c>
    </row>
    <row r="666" spans="1:7" x14ac:dyDescent="0.3">
      <c r="A666" s="19">
        <v>84</v>
      </c>
      <c r="B666" s="19">
        <v>45</v>
      </c>
      <c r="C666" s="19">
        <v>80</v>
      </c>
      <c r="D666" s="19">
        <v>3</v>
      </c>
      <c r="E666" s="19">
        <v>8.5</v>
      </c>
      <c r="F666" s="19">
        <v>3</v>
      </c>
      <c r="G666" s="19">
        <v>0.4</v>
      </c>
    </row>
    <row r="667" spans="1:7" x14ac:dyDescent="0.3">
      <c r="A667" s="19">
        <v>84</v>
      </c>
      <c r="B667" s="19">
        <v>46</v>
      </c>
      <c r="C667" s="19">
        <v>31</v>
      </c>
      <c r="D667" s="19">
        <v>5</v>
      </c>
      <c r="E667" s="19">
        <v>9.1</v>
      </c>
      <c r="F667" s="19">
        <v>3.5</v>
      </c>
      <c r="G667" s="19">
        <v>1.2</v>
      </c>
    </row>
    <row r="668" spans="1:7" x14ac:dyDescent="0.3">
      <c r="A668" s="19">
        <v>84</v>
      </c>
      <c r="B668" s="19">
        <v>47</v>
      </c>
      <c r="C668" s="19">
        <v>3</v>
      </c>
      <c r="D668" s="19">
        <v>4</v>
      </c>
      <c r="E668" s="19">
        <v>17</v>
      </c>
      <c r="F668" s="19">
        <v>7.2</v>
      </c>
      <c r="G668" s="19">
        <v>3.4</v>
      </c>
    </row>
    <row r="669" spans="1:7" x14ac:dyDescent="0.3">
      <c r="A669" s="19">
        <v>84</v>
      </c>
      <c r="B669" s="19">
        <v>48</v>
      </c>
      <c r="C669" s="19">
        <v>3</v>
      </c>
      <c r="D669" s="19">
        <v>4</v>
      </c>
      <c r="E669" s="19">
        <v>7.8</v>
      </c>
      <c r="F669" s="19">
        <v>3.8</v>
      </c>
      <c r="G669" s="19">
        <v>1.9</v>
      </c>
    </row>
    <row r="670" spans="1:7" x14ac:dyDescent="0.3">
      <c r="A670" s="19">
        <v>84</v>
      </c>
      <c r="B670" s="19">
        <v>49</v>
      </c>
      <c r="C670" s="19">
        <v>80</v>
      </c>
      <c r="D670" s="19">
        <v>3</v>
      </c>
      <c r="E670" s="19">
        <v>12</v>
      </c>
      <c r="F670" s="19">
        <v>4</v>
      </c>
      <c r="G670" s="19">
        <v>1.9</v>
      </c>
    </row>
    <row r="671" spans="1:7" x14ac:dyDescent="0.3">
      <c r="A671" s="19">
        <v>84</v>
      </c>
      <c r="B671" s="19">
        <v>50</v>
      </c>
      <c r="C671" s="19">
        <v>3</v>
      </c>
      <c r="D671" s="19">
        <v>4</v>
      </c>
      <c r="E671" s="19">
        <v>15.1</v>
      </c>
      <c r="F671" s="19">
        <v>6.9</v>
      </c>
      <c r="G671" s="19">
        <v>3.8</v>
      </c>
    </row>
    <row r="672" spans="1:7" x14ac:dyDescent="0.3">
      <c r="A672" s="19">
        <v>84</v>
      </c>
      <c r="B672" s="19">
        <v>51</v>
      </c>
      <c r="C672" s="19">
        <v>31</v>
      </c>
      <c r="D672" s="19">
        <v>4</v>
      </c>
      <c r="E672" s="19">
        <v>11.3</v>
      </c>
      <c r="F672" s="19">
        <v>5.6</v>
      </c>
      <c r="G672" s="19">
        <v>2</v>
      </c>
    </row>
    <row r="673" spans="1:7" x14ac:dyDescent="0.3">
      <c r="A673" s="19">
        <v>84</v>
      </c>
      <c r="B673" s="19">
        <v>52</v>
      </c>
      <c r="C673" s="19">
        <v>80</v>
      </c>
      <c r="D673" s="19">
        <v>3</v>
      </c>
      <c r="E673" s="19">
        <v>8.5</v>
      </c>
      <c r="F673" s="19">
        <v>3.1</v>
      </c>
      <c r="G673" s="19">
        <v>0.3</v>
      </c>
    </row>
    <row r="674" spans="1:7" x14ac:dyDescent="0.3">
      <c r="A674" s="19">
        <v>84</v>
      </c>
      <c r="B674" s="19">
        <v>53</v>
      </c>
      <c r="C674" s="19">
        <v>80</v>
      </c>
      <c r="D674" s="19">
        <v>3</v>
      </c>
      <c r="E674" s="19">
        <v>9.6</v>
      </c>
      <c r="F674" s="19">
        <v>3</v>
      </c>
      <c r="G674" s="19">
        <v>1.2</v>
      </c>
    </row>
    <row r="675" spans="1:7" x14ac:dyDescent="0.3">
      <c r="A675" s="19">
        <v>84</v>
      </c>
      <c r="B675" s="19">
        <v>54</v>
      </c>
      <c r="C675" s="19">
        <v>80</v>
      </c>
      <c r="D675" s="19">
        <v>3</v>
      </c>
      <c r="E675" s="19">
        <v>12</v>
      </c>
      <c r="F675" s="19">
        <v>3.6</v>
      </c>
      <c r="G675" s="19">
        <v>1.5</v>
      </c>
    </row>
    <row r="676" spans="1:7" x14ac:dyDescent="0.3">
      <c r="A676" s="19">
        <v>84</v>
      </c>
      <c r="B676" s="19">
        <v>55</v>
      </c>
      <c r="C676" s="19">
        <v>80</v>
      </c>
      <c r="D676" s="19">
        <v>3</v>
      </c>
      <c r="E676" s="19">
        <v>8</v>
      </c>
      <c r="F676" s="19">
        <v>3.5</v>
      </c>
      <c r="G676" s="19">
        <v>1.1000000000000001</v>
      </c>
    </row>
    <row r="677" spans="1:7" x14ac:dyDescent="0.3">
      <c r="A677" s="19">
        <v>84</v>
      </c>
      <c r="B677" s="19">
        <v>56</v>
      </c>
      <c r="C677" s="19">
        <v>3</v>
      </c>
      <c r="D677" s="19">
        <v>4</v>
      </c>
      <c r="E677" s="19">
        <v>9.1</v>
      </c>
      <c r="F677" s="19">
        <v>4.4000000000000004</v>
      </c>
      <c r="G677" s="19">
        <v>2.6</v>
      </c>
    </row>
    <row r="678" spans="1:7" x14ac:dyDescent="0.3">
      <c r="A678" s="19">
        <v>84</v>
      </c>
      <c r="B678" s="19">
        <v>57</v>
      </c>
      <c r="C678" s="19">
        <v>80</v>
      </c>
      <c r="D678" s="19">
        <v>3</v>
      </c>
      <c r="E678" s="19">
        <v>9.6999999999999993</v>
      </c>
      <c r="F678" s="19">
        <v>3.4</v>
      </c>
      <c r="G678" s="19">
        <v>2</v>
      </c>
    </row>
    <row r="679" spans="1:7" x14ac:dyDescent="0.3">
      <c r="A679" s="19">
        <v>84</v>
      </c>
      <c r="B679" s="19">
        <v>58</v>
      </c>
      <c r="C679" s="19">
        <v>3</v>
      </c>
      <c r="D679" s="19">
        <v>4</v>
      </c>
      <c r="E679" s="19">
        <v>9</v>
      </c>
      <c r="F679" s="19">
        <v>4</v>
      </c>
      <c r="G679" s="19">
        <v>2.9</v>
      </c>
    </row>
    <row r="680" spans="1:7" x14ac:dyDescent="0.3">
      <c r="A680" s="19">
        <v>84</v>
      </c>
      <c r="B680" s="19">
        <v>59</v>
      </c>
      <c r="C680" s="19">
        <v>80</v>
      </c>
      <c r="D680" s="19">
        <v>4</v>
      </c>
      <c r="E680" s="19">
        <v>9.1</v>
      </c>
      <c r="F680" s="19">
        <v>3.8</v>
      </c>
      <c r="G680" s="19">
        <v>2</v>
      </c>
    </row>
    <row r="681" spans="1:7" x14ac:dyDescent="0.3">
      <c r="A681" s="19">
        <v>84</v>
      </c>
      <c r="B681" s="19">
        <v>60</v>
      </c>
      <c r="C681" s="19">
        <v>80</v>
      </c>
      <c r="D681" s="19">
        <v>5</v>
      </c>
      <c r="E681" s="19">
        <v>9</v>
      </c>
      <c r="F681" s="19">
        <v>3</v>
      </c>
      <c r="G681" s="19">
        <v>1.5</v>
      </c>
    </row>
    <row r="682" spans="1:7" x14ac:dyDescent="0.3">
      <c r="A682" s="19">
        <v>84</v>
      </c>
      <c r="B682" s="19">
        <v>61</v>
      </c>
      <c r="C682" s="19">
        <v>3</v>
      </c>
      <c r="D682" s="19">
        <v>5</v>
      </c>
      <c r="E682" s="19">
        <v>7.9</v>
      </c>
      <c r="F682" s="19">
        <v>4.4000000000000004</v>
      </c>
      <c r="G682" s="19">
        <v>3.1</v>
      </c>
    </row>
    <row r="683" spans="1:7" x14ac:dyDescent="0.3">
      <c r="A683" s="19">
        <v>84</v>
      </c>
      <c r="B683" s="19">
        <v>62</v>
      </c>
      <c r="C683" s="19">
        <v>3</v>
      </c>
      <c r="D683" s="19">
        <v>4</v>
      </c>
      <c r="E683" s="19">
        <v>12.9</v>
      </c>
      <c r="F683" s="19">
        <v>6.1</v>
      </c>
      <c r="G683" s="19">
        <v>3</v>
      </c>
    </row>
    <row r="684" spans="1:7" x14ac:dyDescent="0.3">
      <c r="A684" s="19">
        <v>84</v>
      </c>
      <c r="B684" s="19">
        <v>63</v>
      </c>
      <c r="C684" s="19">
        <v>80</v>
      </c>
      <c r="D684" s="19">
        <v>3</v>
      </c>
      <c r="E684" s="19">
        <v>9</v>
      </c>
      <c r="F684" s="19">
        <v>3</v>
      </c>
      <c r="G684" s="19">
        <v>2</v>
      </c>
    </row>
    <row r="685" spans="1:7" x14ac:dyDescent="0.3">
      <c r="A685" s="19">
        <v>84</v>
      </c>
      <c r="B685" s="19">
        <v>64</v>
      </c>
      <c r="C685" s="19">
        <v>80</v>
      </c>
      <c r="D685" s="19">
        <v>3</v>
      </c>
      <c r="E685" s="19">
        <v>11.5</v>
      </c>
      <c r="F685" s="19">
        <v>3.6</v>
      </c>
      <c r="G685" s="19">
        <v>1.2</v>
      </c>
    </row>
    <row r="686" spans="1:7" x14ac:dyDescent="0.3">
      <c r="A686" s="19">
        <v>84</v>
      </c>
      <c r="B686" s="19">
        <v>65</v>
      </c>
      <c r="C686" s="19">
        <v>3</v>
      </c>
      <c r="D686" s="19">
        <v>4</v>
      </c>
      <c r="E686" s="19">
        <v>17.2</v>
      </c>
      <c r="F686" s="19">
        <v>7.1</v>
      </c>
      <c r="G686" s="19">
        <v>3.4</v>
      </c>
    </row>
    <row r="687" spans="1:7" x14ac:dyDescent="0.3">
      <c r="A687" s="19">
        <v>84</v>
      </c>
      <c r="B687" s="19">
        <v>66</v>
      </c>
      <c r="C687" s="19">
        <v>80</v>
      </c>
      <c r="D687" s="19">
        <v>3</v>
      </c>
      <c r="E687" s="19">
        <v>13</v>
      </c>
      <c r="F687" s="19">
        <v>3.9</v>
      </c>
      <c r="G687" s="19">
        <v>2</v>
      </c>
    </row>
    <row r="688" spans="1:7" x14ac:dyDescent="0.3">
      <c r="A688" s="19">
        <v>84</v>
      </c>
      <c r="B688" s="19">
        <v>67</v>
      </c>
      <c r="C688" s="19">
        <v>4</v>
      </c>
      <c r="D688" s="19">
        <v>4</v>
      </c>
      <c r="E688" s="19">
        <v>15.9</v>
      </c>
      <c r="F688" s="19">
        <v>7</v>
      </c>
      <c r="G688" s="19">
        <v>3.8</v>
      </c>
    </row>
    <row r="689" spans="1:7" x14ac:dyDescent="0.3">
      <c r="A689" s="19">
        <v>84</v>
      </c>
      <c r="B689" s="19">
        <v>68</v>
      </c>
      <c r="C689" s="19">
        <v>3</v>
      </c>
      <c r="D689" s="19">
        <v>3</v>
      </c>
      <c r="E689" s="19">
        <v>10</v>
      </c>
      <c r="F689" s="19">
        <v>5.4</v>
      </c>
      <c r="G689" s="19">
        <v>3.9</v>
      </c>
    </row>
    <row r="690" spans="1:7" x14ac:dyDescent="0.3">
      <c r="A690" s="19">
        <v>84</v>
      </c>
      <c r="B690" s="19">
        <v>69</v>
      </c>
      <c r="C690" s="19">
        <v>80</v>
      </c>
      <c r="D690" s="19">
        <v>3</v>
      </c>
      <c r="E690" s="19">
        <v>10.1</v>
      </c>
      <c r="F690" s="19">
        <v>3.3</v>
      </c>
      <c r="G690" s="19">
        <v>1.3</v>
      </c>
    </row>
    <row r="691" spans="1:7" x14ac:dyDescent="0.3">
      <c r="A691" s="19">
        <v>84</v>
      </c>
      <c r="B691" s="19">
        <v>70</v>
      </c>
      <c r="C691" s="19">
        <v>80</v>
      </c>
      <c r="D691" s="19">
        <v>3</v>
      </c>
      <c r="E691" s="19">
        <v>9</v>
      </c>
      <c r="F691" s="19">
        <v>2.7</v>
      </c>
      <c r="G691" s="19">
        <v>1.1000000000000001</v>
      </c>
    </row>
    <row r="692" spans="1:7" x14ac:dyDescent="0.3">
      <c r="A692" s="19">
        <v>84</v>
      </c>
      <c r="B692" s="19">
        <v>71</v>
      </c>
      <c r="C692" s="19">
        <v>3</v>
      </c>
      <c r="D692" s="19">
        <v>3</v>
      </c>
      <c r="E692" s="19">
        <v>11</v>
      </c>
      <c r="F692" s="19">
        <v>6</v>
      </c>
      <c r="G692" s="19">
        <v>4.0999999999999996</v>
      </c>
    </row>
    <row r="693" spans="1:7" x14ac:dyDescent="0.3">
      <c r="A693" s="19">
        <v>84</v>
      </c>
      <c r="B693" s="19">
        <v>72</v>
      </c>
      <c r="C693" s="19">
        <v>3</v>
      </c>
      <c r="D693" s="19">
        <v>4</v>
      </c>
      <c r="E693" s="19">
        <v>11.1</v>
      </c>
      <c r="F693" s="19">
        <v>5.8</v>
      </c>
      <c r="G693" s="19">
        <v>3.8</v>
      </c>
    </row>
    <row r="694" spans="1:7" x14ac:dyDescent="0.3">
      <c r="A694" s="19">
        <v>84</v>
      </c>
      <c r="B694" s="19">
        <v>73</v>
      </c>
      <c r="C694" s="19">
        <v>80</v>
      </c>
      <c r="D694" s="19">
        <v>3</v>
      </c>
      <c r="E694" s="19">
        <v>10.1</v>
      </c>
      <c r="F694" s="19">
        <v>3.7</v>
      </c>
      <c r="G694" s="19">
        <v>1.9</v>
      </c>
    </row>
    <row r="695" spans="1:7" x14ac:dyDescent="0.3">
      <c r="A695" s="19">
        <v>84</v>
      </c>
      <c r="B695" s="19">
        <v>74</v>
      </c>
      <c r="C695" s="19">
        <v>80</v>
      </c>
      <c r="D695" s="19">
        <v>3</v>
      </c>
      <c r="E695" s="19">
        <v>16</v>
      </c>
      <c r="F695" s="19">
        <v>4.8</v>
      </c>
      <c r="G695" s="19">
        <v>0.8</v>
      </c>
    </row>
    <row r="696" spans="1:7" x14ac:dyDescent="0.3">
      <c r="A696" s="19">
        <v>84</v>
      </c>
      <c r="B696" s="19">
        <v>75</v>
      </c>
      <c r="C696" s="19">
        <v>3</v>
      </c>
      <c r="D696" s="19">
        <v>4</v>
      </c>
      <c r="E696" s="19">
        <v>13.9</v>
      </c>
      <c r="F696" s="19">
        <v>6.2</v>
      </c>
      <c r="G696" s="19">
        <v>4.7</v>
      </c>
    </row>
    <row r="697" spans="1:7" x14ac:dyDescent="0.3">
      <c r="A697" s="19">
        <v>84</v>
      </c>
      <c r="B697" s="19">
        <v>76</v>
      </c>
      <c r="C697" s="19">
        <v>4</v>
      </c>
      <c r="D697" s="19">
        <v>5</v>
      </c>
      <c r="E697" s="19">
        <v>10</v>
      </c>
      <c r="F697" s="19">
        <v>6</v>
      </c>
      <c r="G697" s="19">
        <v>4.2</v>
      </c>
    </row>
    <row r="698" spans="1:7" x14ac:dyDescent="0.3">
      <c r="A698" s="19">
        <v>84</v>
      </c>
      <c r="B698" s="19">
        <v>77</v>
      </c>
      <c r="C698" s="19">
        <v>3</v>
      </c>
      <c r="D698" s="19">
        <v>3</v>
      </c>
      <c r="E698" s="19">
        <v>9.1</v>
      </c>
      <c r="F698" s="19">
        <v>5.3</v>
      </c>
      <c r="G698" s="19">
        <v>2.5</v>
      </c>
    </row>
    <row r="699" spans="1:7" x14ac:dyDescent="0.3">
      <c r="A699" s="19">
        <v>84</v>
      </c>
      <c r="B699" s="19">
        <v>78</v>
      </c>
      <c r="C699" s="19">
        <v>3</v>
      </c>
      <c r="D699" s="19">
        <v>3</v>
      </c>
      <c r="E699" s="19">
        <v>7.8</v>
      </c>
      <c r="F699" s="19">
        <v>5.4</v>
      </c>
      <c r="G699" s="19">
        <v>4</v>
      </c>
    </row>
    <row r="700" spans="1:7" x14ac:dyDescent="0.3">
      <c r="A700" s="19">
        <v>84</v>
      </c>
      <c r="B700" s="19">
        <v>79</v>
      </c>
      <c r="C700" s="19">
        <v>3</v>
      </c>
      <c r="D700" s="19">
        <v>4</v>
      </c>
      <c r="E700" s="19">
        <v>17.7</v>
      </c>
      <c r="F700" s="19">
        <v>6.5</v>
      </c>
      <c r="G700" s="19">
        <v>3.2</v>
      </c>
    </row>
    <row r="701" spans="1:7" x14ac:dyDescent="0.3">
      <c r="A701" s="19">
        <v>84</v>
      </c>
      <c r="B701" s="19">
        <v>80</v>
      </c>
      <c r="C701" s="19">
        <v>80</v>
      </c>
      <c r="D701" s="19">
        <v>5</v>
      </c>
      <c r="E701" s="19">
        <v>13</v>
      </c>
      <c r="F701" s="19">
        <v>4.3</v>
      </c>
      <c r="G701" s="19">
        <v>1.1000000000000001</v>
      </c>
    </row>
    <row r="702" spans="1:7" x14ac:dyDescent="0.3">
      <c r="A702" s="19">
        <v>84</v>
      </c>
      <c r="B702" s="19">
        <v>81</v>
      </c>
      <c r="C702" s="19">
        <v>80</v>
      </c>
      <c r="D702" s="19">
        <v>4</v>
      </c>
      <c r="E702" s="19">
        <v>14.1</v>
      </c>
      <c r="F702" s="19">
        <v>4.5999999999999996</v>
      </c>
      <c r="G702" s="19">
        <v>0.9</v>
      </c>
    </row>
    <row r="703" spans="1:7" x14ac:dyDescent="0.3">
      <c r="A703" s="19">
        <v>84</v>
      </c>
      <c r="B703" s="19">
        <v>82</v>
      </c>
      <c r="C703" s="19">
        <v>3</v>
      </c>
      <c r="D703" s="19">
        <v>4</v>
      </c>
      <c r="E703" s="19">
        <v>21</v>
      </c>
      <c r="F703" s="19">
        <v>8.5</v>
      </c>
      <c r="G703" s="19">
        <v>3.1</v>
      </c>
    </row>
    <row r="704" spans="1:7" x14ac:dyDescent="0.3">
      <c r="A704" s="19">
        <v>84</v>
      </c>
      <c r="B704" s="19">
        <v>83</v>
      </c>
      <c r="C704" s="19">
        <v>4</v>
      </c>
      <c r="D704" s="19">
        <v>4</v>
      </c>
      <c r="E704" s="19">
        <v>24</v>
      </c>
      <c r="F704" s="19">
        <v>8.6</v>
      </c>
      <c r="G704" s="19">
        <v>4.3</v>
      </c>
    </row>
    <row r="705" spans="1:7" x14ac:dyDescent="0.3">
      <c r="A705" s="19">
        <v>84</v>
      </c>
      <c r="B705" s="19">
        <v>84</v>
      </c>
      <c r="C705" s="19">
        <v>80</v>
      </c>
      <c r="D705" s="19">
        <v>3</v>
      </c>
      <c r="E705" s="19">
        <v>11.1</v>
      </c>
      <c r="F705" s="19">
        <v>3</v>
      </c>
      <c r="G705" s="19">
        <v>1.3</v>
      </c>
    </row>
    <row r="706" spans="1:7" x14ac:dyDescent="0.3">
      <c r="A706" s="19">
        <v>84</v>
      </c>
      <c r="B706" s="19">
        <v>85</v>
      </c>
      <c r="C706" s="19">
        <v>80</v>
      </c>
      <c r="D706" s="19">
        <v>5</v>
      </c>
      <c r="E706" s="19">
        <v>10</v>
      </c>
      <c r="F706" s="19">
        <v>3.8</v>
      </c>
      <c r="G706" s="19">
        <v>1.5</v>
      </c>
    </row>
    <row r="707" spans="1:7" x14ac:dyDescent="0.3">
      <c r="A707" s="19">
        <v>84</v>
      </c>
      <c r="B707" s="19">
        <v>86</v>
      </c>
      <c r="C707" s="19">
        <v>80</v>
      </c>
      <c r="D707" s="19">
        <v>3</v>
      </c>
      <c r="E707" s="19">
        <v>11.8</v>
      </c>
      <c r="F707" s="19">
        <v>3.6</v>
      </c>
      <c r="G707" s="19">
        <v>1.5</v>
      </c>
    </row>
    <row r="708" spans="1:7" x14ac:dyDescent="0.3">
      <c r="A708" s="19">
        <v>84</v>
      </c>
      <c r="B708" s="19">
        <v>87</v>
      </c>
      <c r="C708" s="19">
        <v>4</v>
      </c>
      <c r="D708" s="19">
        <v>4</v>
      </c>
      <c r="E708" s="19">
        <v>21</v>
      </c>
      <c r="F708" s="19">
        <v>8.6999999999999993</v>
      </c>
      <c r="G708" s="19">
        <v>5.3</v>
      </c>
    </row>
    <row r="709" spans="1:7" x14ac:dyDescent="0.3">
      <c r="A709" s="19">
        <v>84</v>
      </c>
      <c r="B709" s="19">
        <v>88</v>
      </c>
      <c r="C709" s="19">
        <v>3</v>
      </c>
      <c r="D709" s="19">
        <v>4</v>
      </c>
      <c r="E709" s="19">
        <v>8.8000000000000007</v>
      </c>
      <c r="F709" s="19">
        <v>3.7</v>
      </c>
      <c r="G709" s="19">
        <v>2</v>
      </c>
    </row>
    <row r="710" spans="1:7" x14ac:dyDescent="0.3">
      <c r="A710" s="19">
        <v>84</v>
      </c>
      <c r="B710" s="19">
        <v>89</v>
      </c>
      <c r="C710" s="19">
        <v>4</v>
      </c>
      <c r="D710" s="19">
        <v>4</v>
      </c>
      <c r="E710" s="19">
        <v>12</v>
      </c>
      <c r="F710" s="19">
        <v>5.8</v>
      </c>
      <c r="G710" s="19">
        <v>2.4</v>
      </c>
    </row>
    <row r="711" spans="1:7" x14ac:dyDescent="0.3">
      <c r="A711" s="19">
        <v>84</v>
      </c>
      <c r="B711" s="19">
        <v>90</v>
      </c>
      <c r="C711" s="19">
        <v>2</v>
      </c>
      <c r="D711" s="19">
        <v>4</v>
      </c>
      <c r="E711" s="19">
        <v>10.5</v>
      </c>
      <c r="F711" s="19">
        <v>5.4</v>
      </c>
      <c r="G711" s="19">
        <v>2.1</v>
      </c>
    </row>
    <row r="712" spans="1:7" x14ac:dyDescent="0.3">
      <c r="A712" s="19">
        <v>84</v>
      </c>
      <c r="B712" s="19">
        <v>91</v>
      </c>
      <c r="C712" s="19">
        <v>2</v>
      </c>
      <c r="D712" s="19">
        <v>4</v>
      </c>
      <c r="E712" s="19">
        <v>11</v>
      </c>
      <c r="F712" s="19">
        <v>5.9</v>
      </c>
      <c r="G712" s="19">
        <v>2.5</v>
      </c>
    </row>
    <row r="713" spans="1:7" x14ac:dyDescent="0.3">
      <c r="A713" s="19">
        <v>84</v>
      </c>
      <c r="B713" s="19">
        <v>92</v>
      </c>
      <c r="C713" s="19">
        <v>2</v>
      </c>
      <c r="D713" s="19">
        <v>4</v>
      </c>
      <c r="E713" s="19">
        <v>12.5</v>
      </c>
      <c r="F713" s="19">
        <v>6.3</v>
      </c>
      <c r="G713" s="19">
        <v>2.6</v>
      </c>
    </row>
    <row r="714" spans="1:7" x14ac:dyDescent="0.3">
      <c r="A714" s="19">
        <v>84</v>
      </c>
      <c r="B714" s="19">
        <v>93</v>
      </c>
      <c r="C714" s="19">
        <v>4</v>
      </c>
      <c r="D714" s="19">
        <v>3</v>
      </c>
      <c r="E714" s="19">
        <v>13.1</v>
      </c>
      <c r="F714" s="19">
        <v>5.8</v>
      </c>
      <c r="G714" s="19">
        <v>3.1</v>
      </c>
    </row>
    <row r="715" spans="1:7" x14ac:dyDescent="0.3">
      <c r="A715" s="19">
        <v>84</v>
      </c>
      <c r="B715" s="19">
        <v>94</v>
      </c>
      <c r="C715" s="19">
        <v>3</v>
      </c>
      <c r="D715" s="19">
        <v>4</v>
      </c>
      <c r="E715" s="19">
        <v>11</v>
      </c>
      <c r="F715" s="19">
        <v>5.0999999999999996</v>
      </c>
      <c r="G715" s="19">
        <v>2.2000000000000002</v>
      </c>
    </row>
    <row r="716" spans="1:7" x14ac:dyDescent="0.3">
      <c r="A716" s="19">
        <v>84</v>
      </c>
      <c r="B716" s="19">
        <v>95</v>
      </c>
      <c r="C716" s="19">
        <v>4</v>
      </c>
      <c r="D716" s="19">
        <v>5</v>
      </c>
      <c r="E716" s="19">
        <v>19.100000000000001</v>
      </c>
      <c r="F716" s="19">
        <v>7.3</v>
      </c>
      <c r="G716" s="19">
        <v>3.5</v>
      </c>
    </row>
    <row r="717" spans="1:7" x14ac:dyDescent="0.3">
      <c r="A717" s="19">
        <v>84</v>
      </c>
      <c r="B717" s="19">
        <v>96</v>
      </c>
      <c r="C717" s="19">
        <v>80</v>
      </c>
      <c r="D717" s="19">
        <v>3</v>
      </c>
      <c r="E717" s="19">
        <v>13.1</v>
      </c>
      <c r="F717" s="19">
        <v>4.5</v>
      </c>
      <c r="G717" s="19">
        <v>1.8</v>
      </c>
    </row>
    <row r="718" spans="1:7" x14ac:dyDescent="0.3">
      <c r="A718" s="19">
        <v>84</v>
      </c>
      <c r="B718" s="19">
        <v>97</v>
      </c>
      <c r="C718" s="19">
        <v>4</v>
      </c>
      <c r="D718" s="19">
        <v>1</v>
      </c>
      <c r="E718" s="19">
        <v>20</v>
      </c>
      <c r="F718" s="19">
        <v>11.8</v>
      </c>
      <c r="G718" s="19">
        <v>8.5</v>
      </c>
    </row>
    <row r="719" spans="1:7" x14ac:dyDescent="0.3">
      <c r="A719" s="19">
        <v>84</v>
      </c>
      <c r="B719" s="19">
        <v>98</v>
      </c>
      <c r="C719" s="19">
        <v>4</v>
      </c>
      <c r="D719" s="19">
        <v>1</v>
      </c>
      <c r="E719" s="19">
        <v>26.1</v>
      </c>
      <c r="F719" s="19">
        <v>12.8</v>
      </c>
      <c r="G719" s="19">
        <v>6.5</v>
      </c>
    </row>
    <row r="720" spans="1:7" x14ac:dyDescent="0.3">
      <c r="A720" s="19">
        <v>84</v>
      </c>
      <c r="B720" s="19">
        <v>99</v>
      </c>
      <c r="C720" s="19">
        <v>80</v>
      </c>
      <c r="D720" s="19">
        <v>3</v>
      </c>
      <c r="E720" s="19">
        <v>12.5</v>
      </c>
      <c r="F720" s="19">
        <v>4.3</v>
      </c>
      <c r="G720" s="19">
        <v>1.4</v>
      </c>
    </row>
    <row r="721" spans="1:7" x14ac:dyDescent="0.3">
      <c r="A721" s="19">
        <v>84</v>
      </c>
      <c r="B721" s="19">
        <v>100</v>
      </c>
      <c r="C721" s="19">
        <v>4</v>
      </c>
      <c r="D721" s="19">
        <v>7</v>
      </c>
      <c r="E721" s="19">
        <v>28</v>
      </c>
      <c r="F721" s="19">
        <v>11</v>
      </c>
      <c r="G721" s="19">
        <v>0</v>
      </c>
    </row>
    <row r="722" spans="1:7" x14ac:dyDescent="0.3">
      <c r="A722" s="19">
        <v>84</v>
      </c>
      <c r="B722" s="19">
        <v>101</v>
      </c>
      <c r="C722" s="19">
        <v>80</v>
      </c>
      <c r="D722" s="19">
        <v>3</v>
      </c>
      <c r="E722" s="19">
        <v>9</v>
      </c>
      <c r="F722" s="19">
        <v>2.4</v>
      </c>
      <c r="G722" s="19">
        <v>1.6</v>
      </c>
    </row>
    <row r="723" spans="1:7" x14ac:dyDescent="0.3">
      <c r="A723" s="19">
        <v>84</v>
      </c>
      <c r="B723" s="19">
        <v>102</v>
      </c>
      <c r="C723" s="19">
        <v>4</v>
      </c>
      <c r="D723" s="19">
        <v>3</v>
      </c>
      <c r="E723" s="19">
        <v>18</v>
      </c>
      <c r="F723" s="19">
        <v>6.2</v>
      </c>
      <c r="G723" s="19">
        <v>3</v>
      </c>
    </row>
    <row r="724" spans="1:7" x14ac:dyDescent="0.3">
      <c r="A724" s="19">
        <v>84</v>
      </c>
      <c r="B724" s="19">
        <v>103</v>
      </c>
      <c r="C724" s="19">
        <v>80</v>
      </c>
      <c r="D724" s="19">
        <v>3</v>
      </c>
      <c r="E724" s="19">
        <v>8</v>
      </c>
      <c r="F724" s="19">
        <v>2.1</v>
      </c>
      <c r="G724" s="19">
        <v>1.5</v>
      </c>
    </row>
    <row r="725" spans="1:7" x14ac:dyDescent="0.3">
      <c r="A725" s="19">
        <v>84</v>
      </c>
      <c r="B725" s="19">
        <v>104</v>
      </c>
      <c r="C725" s="19">
        <v>80</v>
      </c>
      <c r="D725" s="19">
        <v>3</v>
      </c>
      <c r="E725" s="19">
        <v>12</v>
      </c>
      <c r="F725" s="19">
        <v>4.4000000000000004</v>
      </c>
      <c r="G725" s="19">
        <v>1.9</v>
      </c>
    </row>
    <row r="726" spans="1:7" x14ac:dyDescent="0.3">
      <c r="A726" s="19">
        <v>84</v>
      </c>
      <c r="B726" s="19">
        <v>105</v>
      </c>
      <c r="C726" s="19">
        <v>80</v>
      </c>
      <c r="D726" s="19">
        <v>5</v>
      </c>
      <c r="E726" s="19">
        <v>9</v>
      </c>
      <c r="F726" s="19">
        <v>3.3</v>
      </c>
      <c r="G726" s="19">
        <v>1.8</v>
      </c>
    </row>
    <row r="727" spans="1:7" x14ac:dyDescent="0.3">
      <c r="A727" s="19">
        <v>84</v>
      </c>
      <c r="B727" s="19">
        <v>106</v>
      </c>
      <c r="C727" s="19">
        <v>80</v>
      </c>
      <c r="D727" s="19">
        <v>5</v>
      </c>
      <c r="E727" s="19">
        <v>8.5</v>
      </c>
      <c r="F727" s="19">
        <v>3</v>
      </c>
      <c r="G727" s="19">
        <v>1.5</v>
      </c>
    </row>
    <row r="728" spans="1:7" x14ac:dyDescent="0.3">
      <c r="A728" s="19">
        <v>84</v>
      </c>
      <c r="B728" s="19">
        <v>107</v>
      </c>
      <c r="C728" s="19">
        <v>4</v>
      </c>
      <c r="D728" s="19">
        <v>1</v>
      </c>
      <c r="E728" s="19">
        <v>27</v>
      </c>
      <c r="F728" s="19">
        <v>11.8</v>
      </c>
      <c r="G728" s="19">
        <v>3.2</v>
      </c>
    </row>
    <row r="729" spans="1:7" x14ac:dyDescent="0.3">
      <c r="A729" s="19">
        <v>84</v>
      </c>
      <c r="B729" s="19">
        <v>108</v>
      </c>
      <c r="C729" s="19">
        <v>80</v>
      </c>
      <c r="D729" s="19">
        <v>5</v>
      </c>
      <c r="E729" s="19">
        <v>10.1</v>
      </c>
      <c r="F729" s="19">
        <v>3.4</v>
      </c>
      <c r="G729" s="19">
        <v>1.1000000000000001</v>
      </c>
    </row>
    <row r="730" spans="1:7" x14ac:dyDescent="0.3">
      <c r="A730" s="19">
        <v>84</v>
      </c>
      <c r="B730" s="19">
        <v>109</v>
      </c>
      <c r="C730" s="19">
        <v>3</v>
      </c>
      <c r="D730" s="19">
        <v>4</v>
      </c>
      <c r="E730" s="19">
        <v>14.2</v>
      </c>
      <c r="F730" s="19">
        <v>6.2</v>
      </c>
      <c r="G730" s="19">
        <v>3.8</v>
      </c>
    </row>
    <row r="731" spans="1:7" x14ac:dyDescent="0.3">
      <c r="A731" s="19">
        <v>84</v>
      </c>
      <c r="B731" s="19">
        <v>110</v>
      </c>
      <c r="C731" s="19">
        <v>3</v>
      </c>
      <c r="D731" s="19">
        <v>3</v>
      </c>
      <c r="E731" s="19">
        <v>9</v>
      </c>
      <c r="F731" s="19">
        <v>4</v>
      </c>
      <c r="G731" s="19">
        <v>2.5</v>
      </c>
    </row>
    <row r="732" spans="1:7" x14ac:dyDescent="0.3">
      <c r="A732" s="19">
        <v>84</v>
      </c>
      <c r="B732" s="19">
        <v>111</v>
      </c>
      <c r="C732" s="19">
        <v>80</v>
      </c>
      <c r="D732" s="19">
        <v>3</v>
      </c>
      <c r="E732" s="19">
        <v>12</v>
      </c>
      <c r="F732" s="19">
        <v>4.0999999999999996</v>
      </c>
      <c r="G732" s="19">
        <v>1.1000000000000001</v>
      </c>
    </row>
    <row r="733" spans="1:7" x14ac:dyDescent="0.3">
      <c r="A733" s="19">
        <v>84</v>
      </c>
      <c r="B733" s="19">
        <v>112</v>
      </c>
      <c r="C733" s="19">
        <v>80</v>
      </c>
      <c r="D733" s="19">
        <v>3</v>
      </c>
      <c r="E733" s="19">
        <v>11.1</v>
      </c>
      <c r="F733" s="19">
        <v>3.7</v>
      </c>
      <c r="G733" s="19">
        <v>1.8</v>
      </c>
    </row>
    <row r="734" spans="1:7" x14ac:dyDescent="0.3">
      <c r="A734" s="19">
        <v>84</v>
      </c>
      <c r="B734" s="19">
        <v>113</v>
      </c>
      <c r="C734" s="19">
        <v>4</v>
      </c>
      <c r="D734" s="19">
        <v>7</v>
      </c>
      <c r="E734" s="19">
        <v>18.899999999999999</v>
      </c>
      <c r="F734" s="19">
        <v>10.5</v>
      </c>
      <c r="G734" s="19">
        <v>0</v>
      </c>
    </row>
    <row r="735" spans="1:7" x14ac:dyDescent="0.3">
      <c r="A735" s="19">
        <v>84</v>
      </c>
      <c r="B735" s="19">
        <v>114</v>
      </c>
      <c r="C735" s="19">
        <v>4</v>
      </c>
      <c r="D735" s="19">
        <v>3</v>
      </c>
      <c r="E735" s="19">
        <v>10.9</v>
      </c>
      <c r="F735" s="19">
        <v>5.4</v>
      </c>
      <c r="G735" s="19">
        <v>2.2999999999999998</v>
      </c>
    </row>
    <row r="736" spans="1:7" x14ac:dyDescent="0.3">
      <c r="A736" s="19">
        <v>84</v>
      </c>
      <c r="B736" s="19">
        <v>115</v>
      </c>
      <c r="C736" s="19">
        <v>80</v>
      </c>
      <c r="D736" s="19">
        <v>3</v>
      </c>
      <c r="E736" s="19">
        <v>10</v>
      </c>
      <c r="F736" s="19">
        <v>3.2</v>
      </c>
      <c r="G736" s="19">
        <v>1.3</v>
      </c>
    </row>
    <row r="737" spans="1:7" x14ac:dyDescent="0.3">
      <c r="A737" s="19">
        <v>84</v>
      </c>
      <c r="B737" s="19">
        <v>116</v>
      </c>
      <c r="C737" s="19">
        <v>80</v>
      </c>
      <c r="D737" s="19">
        <v>5</v>
      </c>
      <c r="E737" s="19">
        <v>14.1</v>
      </c>
      <c r="F737" s="19">
        <v>4.7</v>
      </c>
      <c r="G737" s="19">
        <v>1.7</v>
      </c>
    </row>
    <row r="738" spans="1:7" x14ac:dyDescent="0.3">
      <c r="A738" s="19">
        <v>84</v>
      </c>
      <c r="B738" s="19">
        <v>117</v>
      </c>
      <c r="C738" s="19">
        <v>80</v>
      </c>
      <c r="D738" s="19">
        <v>3</v>
      </c>
      <c r="E738" s="19">
        <v>11.8</v>
      </c>
      <c r="F738" s="19">
        <v>4.0999999999999996</v>
      </c>
      <c r="G738" s="19">
        <v>1.3</v>
      </c>
    </row>
    <row r="739" spans="1:7" x14ac:dyDescent="0.3">
      <c r="A739" s="19">
        <v>84</v>
      </c>
      <c r="B739" s="19">
        <v>118</v>
      </c>
      <c r="C739" s="19">
        <v>4</v>
      </c>
      <c r="D739" s="19">
        <v>4</v>
      </c>
      <c r="E739" s="19">
        <v>12.5</v>
      </c>
      <c r="F739" s="19">
        <v>4.9000000000000004</v>
      </c>
      <c r="G739" s="19">
        <v>1.4</v>
      </c>
    </row>
    <row r="740" spans="1:7" x14ac:dyDescent="0.3">
      <c r="A740" s="19">
        <v>85</v>
      </c>
      <c r="B740" s="19">
        <v>1</v>
      </c>
      <c r="C740" s="19">
        <v>4</v>
      </c>
      <c r="D740" s="19">
        <v>4</v>
      </c>
      <c r="E740" s="19">
        <v>20</v>
      </c>
      <c r="F740" s="19">
        <v>8.5</v>
      </c>
      <c r="G740" s="19">
        <v>5</v>
      </c>
    </row>
    <row r="741" spans="1:7" x14ac:dyDescent="0.3">
      <c r="A741" s="19">
        <v>85</v>
      </c>
      <c r="B741" s="19">
        <v>2</v>
      </c>
      <c r="C741" s="19">
        <v>31</v>
      </c>
      <c r="D741" s="19">
        <v>4</v>
      </c>
      <c r="E741" s="19">
        <v>38.5</v>
      </c>
      <c r="F741" s="19">
        <v>8.6</v>
      </c>
      <c r="G741" s="19">
        <v>1.8</v>
      </c>
    </row>
    <row r="742" spans="1:7" x14ac:dyDescent="0.3">
      <c r="A742" s="19">
        <v>85</v>
      </c>
      <c r="B742" s="19">
        <v>3</v>
      </c>
      <c r="C742" s="19">
        <v>4</v>
      </c>
      <c r="D742" s="19">
        <v>3</v>
      </c>
      <c r="E742" s="19">
        <v>13.5</v>
      </c>
      <c r="F742" s="19">
        <v>9</v>
      </c>
      <c r="G742" s="19">
        <v>5</v>
      </c>
    </row>
    <row r="743" spans="1:7" x14ac:dyDescent="0.3">
      <c r="A743" s="19">
        <v>85</v>
      </c>
      <c r="B743" s="19">
        <v>4</v>
      </c>
      <c r="C743" s="19">
        <v>31</v>
      </c>
      <c r="D743" s="19">
        <v>3</v>
      </c>
      <c r="E743" s="19">
        <v>11.5</v>
      </c>
      <c r="F743" s="19">
        <v>3.5</v>
      </c>
      <c r="G743" s="19">
        <v>2.5</v>
      </c>
    </row>
    <row r="744" spans="1:7" x14ac:dyDescent="0.3">
      <c r="A744" s="19">
        <v>85</v>
      </c>
      <c r="B744" s="19">
        <v>5</v>
      </c>
      <c r="C744" s="19">
        <v>60</v>
      </c>
      <c r="D744" s="19">
        <v>3</v>
      </c>
      <c r="E744" s="19">
        <v>12</v>
      </c>
      <c r="F744" s="19">
        <v>4.5</v>
      </c>
      <c r="G744" s="19">
        <v>2</v>
      </c>
    </row>
    <row r="745" spans="1:7" x14ac:dyDescent="0.3">
      <c r="A745" s="19">
        <v>85</v>
      </c>
      <c r="B745" s="19">
        <v>6</v>
      </c>
      <c r="C745" s="19">
        <v>60</v>
      </c>
      <c r="D745" s="19">
        <v>3</v>
      </c>
      <c r="E745" s="19">
        <v>11</v>
      </c>
      <c r="F745" s="19">
        <v>4.5</v>
      </c>
      <c r="G745" s="19">
        <v>2</v>
      </c>
    </row>
    <row r="746" spans="1:7" x14ac:dyDescent="0.3">
      <c r="A746" s="19">
        <v>85</v>
      </c>
      <c r="B746" s="19">
        <v>7</v>
      </c>
      <c r="C746" s="19">
        <v>4</v>
      </c>
      <c r="D746" s="19">
        <v>4</v>
      </c>
      <c r="E746" s="19">
        <v>29.5</v>
      </c>
      <c r="F746" s="19">
        <v>12.8</v>
      </c>
      <c r="G746" s="19">
        <v>6</v>
      </c>
    </row>
    <row r="747" spans="1:7" x14ac:dyDescent="0.3">
      <c r="A747" s="19">
        <v>85</v>
      </c>
      <c r="B747" s="19">
        <v>8</v>
      </c>
      <c r="C747" s="19">
        <v>60</v>
      </c>
      <c r="D747" s="19">
        <v>3</v>
      </c>
      <c r="E747" s="19">
        <v>13</v>
      </c>
      <c r="F747" s="19">
        <v>3.5</v>
      </c>
      <c r="G747" s="19">
        <v>2.1</v>
      </c>
    </row>
    <row r="748" spans="1:7" x14ac:dyDescent="0.3">
      <c r="A748" s="19">
        <v>85</v>
      </c>
      <c r="B748" s="19">
        <v>9</v>
      </c>
      <c r="C748" s="19">
        <v>60</v>
      </c>
      <c r="D748" s="19">
        <v>3</v>
      </c>
      <c r="E748" s="19">
        <v>11</v>
      </c>
      <c r="F748" s="19">
        <v>3</v>
      </c>
      <c r="G748" s="19">
        <v>2</v>
      </c>
    </row>
    <row r="749" spans="1:7" x14ac:dyDescent="0.3">
      <c r="A749" s="19">
        <v>85</v>
      </c>
      <c r="B749" s="19">
        <v>10</v>
      </c>
      <c r="C749" s="19">
        <v>60</v>
      </c>
      <c r="D749" s="19">
        <v>3</v>
      </c>
      <c r="E749" s="19">
        <v>11.5</v>
      </c>
      <c r="F749" s="19">
        <v>3.5</v>
      </c>
      <c r="G749" s="19">
        <v>1.8</v>
      </c>
    </row>
    <row r="750" spans="1:7" x14ac:dyDescent="0.3">
      <c r="A750" s="19">
        <v>85</v>
      </c>
      <c r="B750" s="19">
        <v>11</v>
      </c>
      <c r="C750" s="19">
        <v>4</v>
      </c>
      <c r="D750" s="19">
        <v>1</v>
      </c>
      <c r="E750" s="19">
        <v>59.1</v>
      </c>
      <c r="F750" s="19">
        <v>17</v>
      </c>
      <c r="G750" s="19">
        <v>4</v>
      </c>
    </row>
    <row r="751" spans="1:7" x14ac:dyDescent="0.3">
      <c r="A751" s="19">
        <v>85</v>
      </c>
      <c r="B751" s="19">
        <v>12</v>
      </c>
      <c r="C751" s="19">
        <v>31</v>
      </c>
      <c r="D751" s="19">
        <v>3</v>
      </c>
      <c r="E751" s="19">
        <v>10</v>
      </c>
      <c r="F751" s="19">
        <v>3.5</v>
      </c>
      <c r="G751" s="19">
        <v>1.4</v>
      </c>
    </row>
    <row r="752" spans="1:7" x14ac:dyDescent="0.3">
      <c r="A752" s="19">
        <v>85</v>
      </c>
      <c r="B752" s="19">
        <v>13</v>
      </c>
      <c r="C752" s="19">
        <v>60</v>
      </c>
      <c r="D752" s="19">
        <v>3</v>
      </c>
      <c r="E752" s="19">
        <v>8</v>
      </c>
      <c r="F752" s="19">
        <v>1.8</v>
      </c>
      <c r="G752" s="19">
        <v>1</v>
      </c>
    </row>
    <row r="753" spans="1:7" x14ac:dyDescent="0.3">
      <c r="A753" s="19">
        <v>85</v>
      </c>
      <c r="B753" s="19">
        <v>14</v>
      </c>
      <c r="C753" s="19">
        <v>80</v>
      </c>
      <c r="D753" s="19">
        <v>3</v>
      </c>
      <c r="E753" s="19">
        <v>14</v>
      </c>
      <c r="F753" s="19">
        <v>3</v>
      </c>
      <c r="G753" s="19">
        <v>1.8</v>
      </c>
    </row>
    <row r="754" spans="1:7" x14ac:dyDescent="0.3">
      <c r="A754" s="19">
        <v>85</v>
      </c>
      <c r="B754" s="19">
        <v>15</v>
      </c>
      <c r="C754" s="19">
        <v>80</v>
      </c>
      <c r="D754" s="19">
        <v>3</v>
      </c>
      <c r="E754" s="19">
        <v>13</v>
      </c>
      <c r="F754" s="19">
        <v>3.1</v>
      </c>
      <c r="G754" s="19">
        <v>1.7</v>
      </c>
    </row>
    <row r="755" spans="1:7" x14ac:dyDescent="0.3">
      <c r="A755" s="19">
        <v>85</v>
      </c>
      <c r="B755" s="19">
        <v>16</v>
      </c>
      <c r="C755" s="19">
        <v>80</v>
      </c>
      <c r="D755" s="19">
        <v>3</v>
      </c>
      <c r="E755" s="19">
        <v>10</v>
      </c>
      <c r="F755" s="19">
        <v>3.2</v>
      </c>
      <c r="G755" s="19">
        <v>1.8</v>
      </c>
    </row>
    <row r="756" spans="1:7" x14ac:dyDescent="0.3">
      <c r="A756" s="19">
        <v>85</v>
      </c>
      <c r="B756" s="19">
        <v>17</v>
      </c>
      <c r="C756" s="19">
        <v>31</v>
      </c>
      <c r="D756" s="19">
        <v>3</v>
      </c>
      <c r="E756" s="19">
        <v>13.5</v>
      </c>
      <c r="F756" s="19">
        <v>5</v>
      </c>
      <c r="G756" s="19">
        <v>2.1</v>
      </c>
    </row>
    <row r="757" spans="1:7" x14ac:dyDescent="0.3">
      <c r="A757" s="19">
        <v>85</v>
      </c>
      <c r="B757" s="19">
        <v>18</v>
      </c>
      <c r="C757" s="19">
        <v>80</v>
      </c>
      <c r="D757" s="19">
        <v>3</v>
      </c>
      <c r="E757" s="19">
        <v>8.5</v>
      </c>
      <c r="F757" s="19">
        <v>3.5</v>
      </c>
      <c r="G757" s="19">
        <v>2</v>
      </c>
    </row>
    <row r="758" spans="1:7" x14ac:dyDescent="0.3">
      <c r="A758" s="19">
        <v>85</v>
      </c>
      <c r="B758" s="19">
        <v>19</v>
      </c>
      <c r="C758" s="19">
        <v>4</v>
      </c>
      <c r="D758" s="19">
        <v>3</v>
      </c>
      <c r="E758" s="19">
        <v>11</v>
      </c>
      <c r="F758" s="19">
        <v>4.8</v>
      </c>
      <c r="G758" s="19">
        <v>3.5</v>
      </c>
    </row>
    <row r="759" spans="1:7" x14ac:dyDescent="0.3">
      <c r="A759" s="19">
        <v>85</v>
      </c>
      <c r="B759" s="19">
        <v>20</v>
      </c>
      <c r="C759" s="19">
        <v>80</v>
      </c>
      <c r="D759" s="19">
        <v>7</v>
      </c>
      <c r="E759" s="19">
        <v>8</v>
      </c>
      <c r="F759" s="19">
        <v>3.5</v>
      </c>
      <c r="G759" s="19">
        <v>0</v>
      </c>
    </row>
    <row r="760" spans="1:7" x14ac:dyDescent="0.3">
      <c r="A760" s="19">
        <v>85</v>
      </c>
      <c r="B760" s="19">
        <v>21</v>
      </c>
      <c r="C760" s="19">
        <v>31</v>
      </c>
      <c r="D760" s="19">
        <v>3</v>
      </c>
      <c r="E760" s="19">
        <v>8</v>
      </c>
      <c r="F760" s="19">
        <v>3.9</v>
      </c>
      <c r="G760" s="19">
        <v>2</v>
      </c>
    </row>
    <row r="761" spans="1:7" x14ac:dyDescent="0.3">
      <c r="A761" s="19">
        <v>85</v>
      </c>
      <c r="B761" s="19">
        <v>22</v>
      </c>
      <c r="C761" s="19">
        <v>80</v>
      </c>
      <c r="D761" s="19">
        <v>3</v>
      </c>
      <c r="E761" s="19">
        <v>13</v>
      </c>
      <c r="F761" s="19">
        <v>4</v>
      </c>
      <c r="G761" s="19">
        <v>2.1</v>
      </c>
    </row>
    <row r="762" spans="1:7" x14ac:dyDescent="0.3">
      <c r="A762" s="19">
        <v>85</v>
      </c>
      <c r="B762" s="19">
        <v>23</v>
      </c>
      <c r="C762" s="19">
        <v>80</v>
      </c>
      <c r="D762" s="19">
        <v>7</v>
      </c>
      <c r="E762" s="19">
        <v>11.5</v>
      </c>
      <c r="F762" s="19">
        <v>3</v>
      </c>
      <c r="G762" s="19">
        <v>0</v>
      </c>
    </row>
    <row r="763" spans="1:7" x14ac:dyDescent="0.3">
      <c r="A763" s="19">
        <v>85</v>
      </c>
      <c r="B763" s="19">
        <v>24</v>
      </c>
      <c r="C763" s="19">
        <v>80</v>
      </c>
      <c r="D763" s="19">
        <v>7</v>
      </c>
      <c r="E763" s="19">
        <v>11</v>
      </c>
      <c r="F763" s="19">
        <v>3</v>
      </c>
      <c r="G763" s="19">
        <v>0</v>
      </c>
    </row>
    <row r="764" spans="1:7" x14ac:dyDescent="0.3">
      <c r="A764" s="19">
        <v>85</v>
      </c>
      <c r="B764" s="19">
        <v>25</v>
      </c>
      <c r="C764" s="19">
        <v>31</v>
      </c>
      <c r="D764" s="19">
        <v>3</v>
      </c>
      <c r="E764" s="19">
        <v>9</v>
      </c>
      <c r="F764" s="19">
        <v>4.3</v>
      </c>
      <c r="G764" s="19">
        <v>1.3</v>
      </c>
    </row>
    <row r="765" spans="1:7" x14ac:dyDescent="0.3">
      <c r="A765" s="19">
        <v>85</v>
      </c>
      <c r="B765" s="19">
        <v>26</v>
      </c>
      <c r="C765" s="19">
        <v>4</v>
      </c>
      <c r="D765" s="19">
        <v>4</v>
      </c>
      <c r="E765" s="19">
        <v>12</v>
      </c>
      <c r="F765" s="19">
        <v>8.5</v>
      </c>
      <c r="G765" s="19">
        <v>7</v>
      </c>
    </row>
    <row r="766" spans="1:7" x14ac:dyDescent="0.3">
      <c r="A766" s="19">
        <v>85</v>
      </c>
      <c r="B766" s="19">
        <v>27</v>
      </c>
      <c r="C766" s="19">
        <v>31</v>
      </c>
      <c r="D766" s="19">
        <v>3</v>
      </c>
      <c r="E766" s="19">
        <v>8</v>
      </c>
      <c r="F766" s="19">
        <v>4.5</v>
      </c>
      <c r="G766" s="19">
        <v>1.8</v>
      </c>
    </row>
    <row r="767" spans="1:7" x14ac:dyDescent="0.3">
      <c r="A767" s="19">
        <v>85</v>
      </c>
      <c r="B767" s="19">
        <v>28</v>
      </c>
      <c r="C767" s="19">
        <v>80</v>
      </c>
      <c r="D767" s="19">
        <v>7</v>
      </c>
      <c r="E767" s="19">
        <v>11.5</v>
      </c>
      <c r="F767" s="19">
        <v>3</v>
      </c>
      <c r="G767" s="19">
        <v>0</v>
      </c>
    </row>
    <row r="768" spans="1:7" x14ac:dyDescent="0.3">
      <c r="A768" s="19">
        <v>85</v>
      </c>
      <c r="B768" s="19">
        <v>29</v>
      </c>
      <c r="C768" s="19">
        <v>80</v>
      </c>
      <c r="D768" s="19">
        <v>7</v>
      </c>
      <c r="E768" s="19">
        <v>10</v>
      </c>
      <c r="F768" s="19">
        <v>3</v>
      </c>
      <c r="G768" s="19">
        <v>0</v>
      </c>
    </row>
    <row r="769" spans="1:7" x14ac:dyDescent="0.3">
      <c r="A769" s="19">
        <v>85</v>
      </c>
      <c r="B769" s="19">
        <v>30</v>
      </c>
      <c r="C769" s="19">
        <v>80</v>
      </c>
      <c r="D769" s="19">
        <v>4</v>
      </c>
      <c r="E769" s="19">
        <v>17</v>
      </c>
      <c r="F769" s="19">
        <v>4.7</v>
      </c>
      <c r="G769" s="19">
        <v>1.9</v>
      </c>
    </row>
    <row r="770" spans="1:7" x14ac:dyDescent="0.3">
      <c r="A770" s="19">
        <v>85</v>
      </c>
      <c r="B770" s="19">
        <v>31</v>
      </c>
      <c r="C770" s="19">
        <v>80</v>
      </c>
      <c r="D770" s="19">
        <v>3</v>
      </c>
      <c r="E770" s="19">
        <v>12</v>
      </c>
      <c r="F770" s="19">
        <v>3.5</v>
      </c>
      <c r="G770" s="19">
        <v>1.3</v>
      </c>
    </row>
    <row r="771" spans="1:7" x14ac:dyDescent="0.3">
      <c r="A771" s="19">
        <v>85</v>
      </c>
      <c r="B771" s="19">
        <v>32</v>
      </c>
      <c r="C771" s="19">
        <v>80</v>
      </c>
      <c r="D771" s="19">
        <v>3</v>
      </c>
      <c r="E771" s="19">
        <v>9</v>
      </c>
      <c r="F771" s="19">
        <v>3.1</v>
      </c>
      <c r="G771" s="19">
        <v>2</v>
      </c>
    </row>
    <row r="772" spans="1:7" x14ac:dyDescent="0.3">
      <c r="A772" s="19">
        <v>85</v>
      </c>
      <c r="B772" s="19">
        <v>33</v>
      </c>
      <c r="C772" s="19">
        <v>80</v>
      </c>
      <c r="D772" s="19">
        <v>7</v>
      </c>
      <c r="E772" s="19">
        <v>8</v>
      </c>
      <c r="F772" s="19">
        <v>1.8</v>
      </c>
      <c r="G772" s="19">
        <v>0</v>
      </c>
    </row>
    <row r="773" spans="1:7" x14ac:dyDescent="0.3">
      <c r="A773" s="19">
        <v>85</v>
      </c>
      <c r="B773" s="19">
        <v>34</v>
      </c>
      <c r="C773" s="19">
        <v>31</v>
      </c>
      <c r="D773" s="19">
        <v>4</v>
      </c>
      <c r="E773" s="19">
        <v>16</v>
      </c>
      <c r="F773" s="19">
        <v>4.4000000000000004</v>
      </c>
      <c r="G773" s="19">
        <v>0.8</v>
      </c>
    </row>
    <row r="774" spans="1:7" x14ac:dyDescent="0.3">
      <c r="A774" s="19">
        <v>85</v>
      </c>
      <c r="B774" s="19">
        <v>35</v>
      </c>
      <c r="C774" s="19">
        <v>31</v>
      </c>
      <c r="D774" s="19">
        <v>3</v>
      </c>
      <c r="E774" s="19">
        <v>9</v>
      </c>
      <c r="F774" s="19">
        <v>3.5</v>
      </c>
      <c r="G774" s="19">
        <v>0.8</v>
      </c>
    </row>
    <row r="775" spans="1:7" x14ac:dyDescent="0.3">
      <c r="A775" s="19">
        <v>85</v>
      </c>
      <c r="B775" s="19">
        <v>36</v>
      </c>
      <c r="C775" s="19">
        <v>80</v>
      </c>
      <c r="D775" s="19">
        <v>3</v>
      </c>
      <c r="E775" s="19">
        <v>8</v>
      </c>
      <c r="F775" s="19">
        <v>3.2</v>
      </c>
      <c r="G775" s="19">
        <v>1</v>
      </c>
    </row>
    <row r="776" spans="1:7" x14ac:dyDescent="0.3">
      <c r="A776" s="19">
        <v>85</v>
      </c>
      <c r="B776" s="19">
        <v>37</v>
      </c>
      <c r="C776" s="19">
        <v>4</v>
      </c>
      <c r="D776" s="19">
        <v>3</v>
      </c>
      <c r="E776" s="19">
        <v>12.5</v>
      </c>
      <c r="F776" s="19">
        <v>4.5</v>
      </c>
      <c r="G776" s="19">
        <v>1.3</v>
      </c>
    </row>
    <row r="777" spans="1:7" x14ac:dyDescent="0.3">
      <c r="A777" s="19">
        <v>85</v>
      </c>
      <c r="B777" s="19">
        <v>38</v>
      </c>
      <c r="C777" s="19">
        <v>80</v>
      </c>
      <c r="D777" s="19">
        <v>3</v>
      </c>
      <c r="E777" s="19">
        <v>12.5</v>
      </c>
      <c r="F777" s="19">
        <v>2.5</v>
      </c>
      <c r="G777" s="19">
        <v>2</v>
      </c>
    </row>
    <row r="778" spans="1:7" x14ac:dyDescent="0.3">
      <c r="A778" s="19">
        <v>85</v>
      </c>
      <c r="B778" s="19">
        <v>39</v>
      </c>
      <c r="C778" s="19">
        <v>80</v>
      </c>
      <c r="D778" s="19">
        <v>3</v>
      </c>
      <c r="E778" s="19">
        <v>12</v>
      </c>
      <c r="F778" s="19">
        <v>4</v>
      </c>
      <c r="G778" s="19">
        <v>1.8</v>
      </c>
    </row>
    <row r="779" spans="1:7" x14ac:dyDescent="0.3">
      <c r="A779" s="19">
        <v>85</v>
      </c>
      <c r="B779" s="19">
        <v>40</v>
      </c>
      <c r="C779" s="19">
        <v>80</v>
      </c>
      <c r="D779" s="19">
        <v>3</v>
      </c>
      <c r="E779" s="19">
        <v>13.5</v>
      </c>
      <c r="F779" s="19">
        <v>4</v>
      </c>
      <c r="G779" s="19">
        <v>1.9</v>
      </c>
    </row>
    <row r="780" spans="1:7" x14ac:dyDescent="0.3">
      <c r="A780" s="19">
        <v>85</v>
      </c>
      <c r="B780" s="19">
        <v>41</v>
      </c>
      <c r="C780" s="19">
        <v>80</v>
      </c>
      <c r="D780" s="19">
        <v>3</v>
      </c>
      <c r="E780" s="19">
        <v>9.5</v>
      </c>
      <c r="F780" s="19">
        <v>3</v>
      </c>
      <c r="G780" s="19">
        <v>1.8</v>
      </c>
    </row>
    <row r="781" spans="1:7" x14ac:dyDescent="0.3">
      <c r="A781" s="19">
        <v>85</v>
      </c>
      <c r="B781" s="19">
        <v>42</v>
      </c>
      <c r="C781" s="19">
        <v>80</v>
      </c>
      <c r="D781" s="19">
        <v>7</v>
      </c>
      <c r="E781" s="19">
        <v>8</v>
      </c>
      <c r="F781" s="19">
        <v>2.8</v>
      </c>
      <c r="G781" s="19">
        <v>0</v>
      </c>
    </row>
    <row r="782" spans="1:7" x14ac:dyDescent="0.3">
      <c r="A782" s="19">
        <v>85</v>
      </c>
      <c r="B782" s="19">
        <v>43</v>
      </c>
      <c r="C782" s="19">
        <v>4</v>
      </c>
      <c r="D782" s="19">
        <v>3</v>
      </c>
      <c r="E782" s="19">
        <v>7.5</v>
      </c>
      <c r="F782" s="19">
        <v>3.4</v>
      </c>
      <c r="G782" s="19">
        <v>2.4</v>
      </c>
    </row>
    <row r="783" spans="1:7" x14ac:dyDescent="0.3">
      <c r="A783" s="19">
        <v>85</v>
      </c>
      <c r="B783" s="19">
        <v>44</v>
      </c>
      <c r="C783" s="19">
        <v>31</v>
      </c>
      <c r="D783" s="19">
        <v>3</v>
      </c>
      <c r="E783" s="19">
        <v>8</v>
      </c>
      <c r="F783" s="19">
        <v>3.6</v>
      </c>
      <c r="G783" s="19">
        <v>1</v>
      </c>
    </row>
    <row r="784" spans="1:7" x14ac:dyDescent="0.3">
      <c r="A784" s="19">
        <v>85</v>
      </c>
      <c r="B784" s="19">
        <v>45</v>
      </c>
      <c r="C784" s="19">
        <v>31</v>
      </c>
      <c r="D784" s="19">
        <v>3</v>
      </c>
      <c r="E784" s="19">
        <v>11</v>
      </c>
      <c r="F784" s="19">
        <v>3.7</v>
      </c>
      <c r="G784" s="19">
        <v>1.5</v>
      </c>
    </row>
    <row r="785" spans="1:7" x14ac:dyDescent="0.3">
      <c r="A785" s="19">
        <v>85</v>
      </c>
      <c r="B785" s="19">
        <v>46</v>
      </c>
      <c r="C785" s="19">
        <v>31</v>
      </c>
      <c r="D785" s="19">
        <v>4</v>
      </c>
      <c r="E785" s="19">
        <v>20</v>
      </c>
      <c r="F785" s="19">
        <v>5</v>
      </c>
      <c r="G785" s="19">
        <v>2.2999999999999998</v>
      </c>
    </row>
    <row r="786" spans="1:7" x14ac:dyDescent="0.3">
      <c r="A786" s="19">
        <v>85</v>
      </c>
      <c r="B786" s="19">
        <v>47</v>
      </c>
      <c r="C786" s="19">
        <v>31</v>
      </c>
      <c r="D786" s="19">
        <v>4</v>
      </c>
      <c r="E786" s="19">
        <v>38.5</v>
      </c>
      <c r="F786" s="19">
        <v>8</v>
      </c>
      <c r="G786" s="19">
        <v>2</v>
      </c>
    </row>
    <row r="787" spans="1:7" x14ac:dyDescent="0.3">
      <c r="A787" s="19">
        <v>85</v>
      </c>
      <c r="B787" s="19">
        <v>48</v>
      </c>
      <c r="C787" s="19">
        <v>80</v>
      </c>
      <c r="D787" s="19">
        <v>3</v>
      </c>
      <c r="E787" s="19">
        <v>11</v>
      </c>
      <c r="F787" s="19">
        <v>3.8</v>
      </c>
      <c r="G787" s="19">
        <v>2</v>
      </c>
    </row>
    <row r="788" spans="1:7" x14ac:dyDescent="0.3">
      <c r="A788" s="19">
        <v>85</v>
      </c>
      <c r="B788" s="19">
        <v>49</v>
      </c>
      <c r="C788" s="19">
        <v>80</v>
      </c>
      <c r="D788" s="19">
        <v>3</v>
      </c>
      <c r="E788" s="19">
        <v>12</v>
      </c>
      <c r="F788" s="19">
        <v>3.5</v>
      </c>
      <c r="G788" s="19">
        <v>1.5</v>
      </c>
    </row>
    <row r="789" spans="1:7" x14ac:dyDescent="0.3">
      <c r="A789" s="19">
        <v>85</v>
      </c>
      <c r="B789" s="19">
        <v>50</v>
      </c>
      <c r="C789" s="19">
        <v>80</v>
      </c>
      <c r="D789" s="19">
        <v>3</v>
      </c>
      <c r="E789" s="19">
        <v>11.5</v>
      </c>
      <c r="F789" s="19">
        <v>3</v>
      </c>
      <c r="G789" s="19">
        <v>1.2</v>
      </c>
    </row>
    <row r="790" spans="1:7" x14ac:dyDescent="0.3">
      <c r="A790" s="19">
        <v>85</v>
      </c>
      <c r="B790" s="19">
        <v>51</v>
      </c>
      <c r="C790" s="19">
        <v>80</v>
      </c>
      <c r="D790" s="19">
        <v>3</v>
      </c>
      <c r="E790" s="19">
        <v>14</v>
      </c>
      <c r="F790" s="19">
        <v>4</v>
      </c>
      <c r="G790" s="19">
        <v>2</v>
      </c>
    </row>
    <row r="791" spans="1:7" x14ac:dyDescent="0.3">
      <c r="A791" s="19">
        <v>85</v>
      </c>
      <c r="B791" s="19">
        <v>52</v>
      </c>
      <c r="C791" s="19">
        <v>80</v>
      </c>
      <c r="D791" s="19">
        <v>3</v>
      </c>
      <c r="E791" s="19">
        <v>11</v>
      </c>
      <c r="F791" s="19">
        <v>4.3</v>
      </c>
      <c r="G791" s="19">
        <v>2.6</v>
      </c>
    </row>
    <row r="792" spans="1:7" x14ac:dyDescent="0.3">
      <c r="A792" s="19">
        <v>85</v>
      </c>
      <c r="B792" s="19">
        <v>53</v>
      </c>
      <c r="C792" s="19">
        <v>80</v>
      </c>
      <c r="D792" s="19">
        <v>3</v>
      </c>
      <c r="E792" s="19">
        <v>15</v>
      </c>
      <c r="F792" s="19">
        <v>4.2</v>
      </c>
      <c r="G792" s="19">
        <v>2.2000000000000002</v>
      </c>
    </row>
    <row r="793" spans="1:7" x14ac:dyDescent="0.3">
      <c r="A793" s="19">
        <v>85</v>
      </c>
      <c r="B793" s="19">
        <v>54</v>
      </c>
      <c r="C793" s="19">
        <v>80</v>
      </c>
      <c r="D793" s="19">
        <v>3</v>
      </c>
      <c r="E793" s="19">
        <v>9</v>
      </c>
      <c r="F793" s="19">
        <v>3</v>
      </c>
      <c r="G793" s="19">
        <v>1</v>
      </c>
    </row>
    <row r="794" spans="1:7" x14ac:dyDescent="0.3">
      <c r="A794" s="19">
        <v>85</v>
      </c>
      <c r="B794" s="19">
        <v>55</v>
      </c>
      <c r="C794" s="19">
        <v>80</v>
      </c>
      <c r="D794" s="19">
        <v>3</v>
      </c>
      <c r="E794" s="19">
        <v>10</v>
      </c>
      <c r="F794" s="19">
        <v>2.8</v>
      </c>
      <c r="G794" s="19">
        <v>1.1000000000000001</v>
      </c>
    </row>
    <row r="795" spans="1:7" x14ac:dyDescent="0.3">
      <c r="A795" s="19">
        <v>85</v>
      </c>
      <c r="B795" s="19">
        <v>56</v>
      </c>
      <c r="C795" s="19">
        <v>80</v>
      </c>
      <c r="D795" s="19">
        <v>3</v>
      </c>
      <c r="E795" s="19">
        <v>12</v>
      </c>
      <c r="F795" s="19">
        <v>4.5</v>
      </c>
      <c r="G795" s="19">
        <v>2</v>
      </c>
    </row>
    <row r="796" spans="1:7" x14ac:dyDescent="0.3">
      <c r="A796" s="19">
        <v>85</v>
      </c>
      <c r="B796" s="19">
        <v>57</v>
      </c>
      <c r="C796" s="19">
        <v>80</v>
      </c>
      <c r="D796" s="19">
        <v>3</v>
      </c>
      <c r="E796" s="19">
        <v>15</v>
      </c>
      <c r="F796" s="19">
        <v>4.5</v>
      </c>
      <c r="G796" s="19">
        <v>1.9</v>
      </c>
    </row>
    <row r="797" spans="1:7" x14ac:dyDescent="0.3">
      <c r="A797" s="19">
        <v>85</v>
      </c>
      <c r="B797" s="19">
        <v>58</v>
      </c>
      <c r="C797" s="19">
        <v>4</v>
      </c>
      <c r="D797" s="19">
        <v>3</v>
      </c>
      <c r="E797" s="19">
        <v>8</v>
      </c>
      <c r="F797" s="19">
        <v>3.5</v>
      </c>
      <c r="G797" s="19">
        <v>2</v>
      </c>
    </row>
    <row r="798" spans="1:7" x14ac:dyDescent="0.3">
      <c r="A798" s="19">
        <v>85</v>
      </c>
      <c r="B798" s="19">
        <v>59</v>
      </c>
      <c r="C798" s="19">
        <v>4</v>
      </c>
      <c r="D798" s="19">
        <v>4</v>
      </c>
      <c r="E798" s="19">
        <v>12</v>
      </c>
      <c r="F798" s="19">
        <v>8</v>
      </c>
      <c r="G798" s="19">
        <v>2.5</v>
      </c>
    </row>
    <row r="799" spans="1:7" x14ac:dyDescent="0.3">
      <c r="A799" s="19">
        <v>85</v>
      </c>
      <c r="B799" s="19">
        <v>60</v>
      </c>
      <c r="C799" s="19">
        <v>4</v>
      </c>
      <c r="D799" s="19">
        <v>4</v>
      </c>
      <c r="E799" s="19">
        <v>15</v>
      </c>
      <c r="F799" s="19">
        <v>8</v>
      </c>
      <c r="G799" s="19">
        <v>2</v>
      </c>
    </row>
    <row r="800" spans="1:7" x14ac:dyDescent="0.3">
      <c r="A800" s="19">
        <v>85</v>
      </c>
      <c r="B800" s="19">
        <v>61</v>
      </c>
      <c r="C800" s="19">
        <v>31</v>
      </c>
      <c r="D800" s="19">
        <v>4</v>
      </c>
      <c r="E800" s="19">
        <v>36</v>
      </c>
      <c r="F800" s="19">
        <v>9.8000000000000007</v>
      </c>
      <c r="G800" s="19">
        <v>2.5</v>
      </c>
    </row>
    <row r="801" spans="1:7" x14ac:dyDescent="0.3">
      <c r="A801" s="19">
        <v>85</v>
      </c>
      <c r="B801" s="19">
        <v>62</v>
      </c>
      <c r="C801" s="19">
        <v>80</v>
      </c>
      <c r="D801" s="19">
        <v>3</v>
      </c>
      <c r="E801" s="19">
        <v>11</v>
      </c>
      <c r="F801" s="19">
        <v>3.5</v>
      </c>
      <c r="G801" s="19">
        <v>1.8</v>
      </c>
    </row>
    <row r="802" spans="1:7" x14ac:dyDescent="0.3">
      <c r="A802" s="19">
        <v>85</v>
      </c>
      <c r="B802" s="19">
        <v>63</v>
      </c>
      <c r="C802" s="19">
        <v>80</v>
      </c>
      <c r="D802" s="19">
        <v>3</v>
      </c>
      <c r="E802" s="19">
        <v>12</v>
      </c>
      <c r="F802" s="19">
        <v>3.5</v>
      </c>
      <c r="G802" s="19">
        <v>1.3</v>
      </c>
    </row>
    <row r="803" spans="1:7" x14ac:dyDescent="0.3">
      <c r="A803" s="19">
        <v>85</v>
      </c>
      <c r="B803" s="19">
        <v>64</v>
      </c>
      <c r="C803" s="19">
        <v>80</v>
      </c>
      <c r="D803" s="19">
        <v>3</v>
      </c>
      <c r="E803" s="19">
        <v>10</v>
      </c>
      <c r="F803" s="19">
        <v>3</v>
      </c>
      <c r="G803" s="19">
        <v>1.2</v>
      </c>
    </row>
    <row r="804" spans="1:7" x14ac:dyDescent="0.3">
      <c r="A804" s="19">
        <v>85</v>
      </c>
      <c r="B804" s="19">
        <v>65</v>
      </c>
      <c r="C804" s="19">
        <v>31</v>
      </c>
      <c r="D804" s="19">
        <v>3</v>
      </c>
      <c r="E804" s="19">
        <v>19.5</v>
      </c>
      <c r="F804" s="19">
        <v>4.7</v>
      </c>
      <c r="G804" s="19">
        <v>1.8</v>
      </c>
    </row>
    <row r="805" spans="1:7" x14ac:dyDescent="0.3">
      <c r="A805" s="19">
        <v>85</v>
      </c>
      <c r="B805" s="19">
        <v>66</v>
      </c>
      <c r="C805" s="19">
        <v>31</v>
      </c>
      <c r="D805" s="19">
        <v>3</v>
      </c>
      <c r="E805" s="19">
        <v>14</v>
      </c>
      <c r="F805" s="19">
        <v>3.6</v>
      </c>
      <c r="G805" s="19">
        <v>1.2</v>
      </c>
    </row>
    <row r="806" spans="1:7" x14ac:dyDescent="0.3">
      <c r="A806" s="19">
        <v>85</v>
      </c>
      <c r="B806" s="19">
        <v>67</v>
      </c>
      <c r="C806" s="19">
        <v>80</v>
      </c>
      <c r="D806" s="19">
        <v>3</v>
      </c>
      <c r="E806" s="19">
        <v>14.5</v>
      </c>
      <c r="F806" s="19">
        <v>11</v>
      </c>
      <c r="G806" s="19">
        <v>1.3</v>
      </c>
    </row>
    <row r="807" spans="1:7" x14ac:dyDescent="0.3">
      <c r="A807" s="19">
        <v>85</v>
      </c>
      <c r="B807" s="19">
        <v>68</v>
      </c>
      <c r="C807" s="19">
        <v>80</v>
      </c>
      <c r="D807" s="19">
        <v>3</v>
      </c>
      <c r="E807" s="19">
        <v>8</v>
      </c>
      <c r="F807" s="19">
        <v>3.5</v>
      </c>
      <c r="G807" s="19">
        <v>1</v>
      </c>
    </row>
    <row r="808" spans="1:7" x14ac:dyDescent="0.3">
      <c r="A808" s="19">
        <v>85</v>
      </c>
      <c r="B808" s="19">
        <v>69</v>
      </c>
      <c r="C808" s="19">
        <v>80</v>
      </c>
      <c r="D808" s="19">
        <v>3</v>
      </c>
      <c r="E808" s="19">
        <v>9</v>
      </c>
      <c r="F808" s="19">
        <v>4</v>
      </c>
      <c r="G808" s="19">
        <v>2</v>
      </c>
    </row>
    <row r="809" spans="1:7" x14ac:dyDescent="0.3">
      <c r="A809" s="19">
        <v>85</v>
      </c>
      <c r="B809" s="19">
        <v>70</v>
      </c>
      <c r="C809" s="19">
        <v>80</v>
      </c>
      <c r="D809" s="19">
        <v>3</v>
      </c>
      <c r="E809" s="19">
        <v>11</v>
      </c>
      <c r="F809" s="19">
        <v>3.7</v>
      </c>
      <c r="G809" s="19">
        <v>1.9</v>
      </c>
    </row>
    <row r="810" spans="1:7" x14ac:dyDescent="0.3">
      <c r="A810" s="19">
        <v>85</v>
      </c>
      <c r="B810" s="19">
        <v>71</v>
      </c>
      <c r="C810" s="19">
        <v>80</v>
      </c>
      <c r="D810" s="19">
        <v>3</v>
      </c>
      <c r="E810" s="19">
        <v>16</v>
      </c>
      <c r="F810" s="19">
        <v>3.7</v>
      </c>
      <c r="G810" s="19">
        <v>1.8</v>
      </c>
    </row>
    <row r="811" spans="1:7" x14ac:dyDescent="0.3">
      <c r="A811" s="19">
        <v>85</v>
      </c>
      <c r="B811" s="19">
        <v>72</v>
      </c>
      <c r="C811" s="19">
        <v>80</v>
      </c>
      <c r="D811" s="19">
        <v>3</v>
      </c>
      <c r="E811" s="19">
        <v>14</v>
      </c>
      <c r="F811" s="19">
        <v>3.8</v>
      </c>
      <c r="G811" s="19">
        <v>1.9</v>
      </c>
    </row>
    <row r="812" spans="1:7" x14ac:dyDescent="0.3">
      <c r="A812" s="19">
        <v>85</v>
      </c>
      <c r="B812" s="19">
        <v>73</v>
      </c>
      <c r="C812" s="19">
        <v>80</v>
      </c>
      <c r="D812" s="19">
        <v>3</v>
      </c>
      <c r="E812" s="19">
        <v>14</v>
      </c>
      <c r="F812" s="19">
        <v>4.0999999999999996</v>
      </c>
      <c r="G812" s="19">
        <v>1.8</v>
      </c>
    </row>
    <row r="813" spans="1:7" x14ac:dyDescent="0.3">
      <c r="A813" s="19">
        <v>85</v>
      </c>
      <c r="B813" s="19">
        <v>74</v>
      </c>
      <c r="C813" s="19">
        <v>80</v>
      </c>
      <c r="D813" s="19">
        <v>3</v>
      </c>
      <c r="E813" s="19">
        <v>11</v>
      </c>
      <c r="F813" s="19">
        <v>3.1</v>
      </c>
      <c r="G813" s="19">
        <v>1.2</v>
      </c>
    </row>
    <row r="814" spans="1:7" x14ac:dyDescent="0.3">
      <c r="A814" s="19">
        <v>85</v>
      </c>
      <c r="B814" s="19">
        <v>75</v>
      </c>
      <c r="C814" s="19">
        <v>80</v>
      </c>
      <c r="D814" s="19">
        <v>3</v>
      </c>
      <c r="E814" s="19">
        <v>10.5</v>
      </c>
      <c r="F814" s="19">
        <v>3.8</v>
      </c>
      <c r="G814" s="19">
        <v>2</v>
      </c>
    </row>
    <row r="815" spans="1:7" x14ac:dyDescent="0.3">
      <c r="A815" s="19">
        <v>85</v>
      </c>
      <c r="B815" s="19">
        <v>76</v>
      </c>
      <c r="C815" s="19">
        <v>80</v>
      </c>
      <c r="D815" s="19">
        <v>3</v>
      </c>
      <c r="E815" s="19">
        <v>12</v>
      </c>
      <c r="F815" s="19">
        <v>4</v>
      </c>
      <c r="G815" s="19">
        <v>2.1</v>
      </c>
    </row>
    <row r="816" spans="1:7" x14ac:dyDescent="0.3">
      <c r="A816" s="19">
        <v>85</v>
      </c>
      <c r="B816" s="19">
        <v>77</v>
      </c>
      <c r="C816" s="19">
        <v>80</v>
      </c>
      <c r="D816" s="19">
        <v>3</v>
      </c>
      <c r="E816" s="19">
        <v>11</v>
      </c>
      <c r="F816" s="19">
        <v>3.5</v>
      </c>
      <c r="G816" s="19">
        <v>1</v>
      </c>
    </row>
    <row r="817" spans="1:7" x14ac:dyDescent="0.3">
      <c r="A817" s="19">
        <v>85</v>
      </c>
      <c r="B817" s="19">
        <v>78</v>
      </c>
      <c r="C817" s="19">
        <v>4</v>
      </c>
      <c r="D817" s="19">
        <v>3</v>
      </c>
      <c r="E817" s="19">
        <v>9</v>
      </c>
      <c r="F817" s="19">
        <v>4.5</v>
      </c>
      <c r="G817" s="19">
        <v>2</v>
      </c>
    </row>
    <row r="818" spans="1:7" x14ac:dyDescent="0.3">
      <c r="A818" s="19">
        <v>85</v>
      </c>
      <c r="B818" s="19">
        <v>79</v>
      </c>
      <c r="C818" s="19">
        <v>80</v>
      </c>
      <c r="D818" s="19">
        <v>3</v>
      </c>
      <c r="E818" s="19">
        <v>13</v>
      </c>
      <c r="F818" s="19">
        <v>3.6</v>
      </c>
      <c r="G818" s="19">
        <v>1</v>
      </c>
    </row>
    <row r="819" spans="1:7" x14ac:dyDescent="0.3">
      <c r="A819" s="19">
        <v>85</v>
      </c>
      <c r="B819" s="19">
        <v>80</v>
      </c>
      <c r="C819" s="19">
        <v>80</v>
      </c>
      <c r="D819" s="19">
        <v>3</v>
      </c>
      <c r="E819" s="19">
        <v>8</v>
      </c>
      <c r="F819" s="19">
        <v>3</v>
      </c>
      <c r="G819" s="19">
        <v>0.9</v>
      </c>
    </row>
    <row r="820" spans="1:7" x14ac:dyDescent="0.3">
      <c r="A820" s="19">
        <v>85</v>
      </c>
      <c r="B820" s="19">
        <v>81</v>
      </c>
      <c r="C820" s="19">
        <v>31</v>
      </c>
      <c r="D820" s="19">
        <v>3</v>
      </c>
      <c r="E820" s="19">
        <v>10</v>
      </c>
      <c r="F820" s="19">
        <v>3.8</v>
      </c>
      <c r="G820" s="19">
        <v>1.4</v>
      </c>
    </row>
    <row r="821" spans="1:7" x14ac:dyDescent="0.3">
      <c r="A821" s="19">
        <v>85</v>
      </c>
      <c r="B821" s="19">
        <v>82</v>
      </c>
      <c r="C821" s="19">
        <v>80</v>
      </c>
      <c r="D821" s="19">
        <v>3</v>
      </c>
      <c r="E821" s="19">
        <v>10</v>
      </c>
      <c r="F821" s="19">
        <v>3.1</v>
      </c>
      <c r="G821" s="19">
        <v>1</v>
      </c>
    </row>
    <row r="822" spans="1:7" x14ac:dyDescent="0.3">
      <c r="A822" s="19">
        <v>85</v>
      </c>
      <c r="B822" s="19">
        <v>83</v>
      </c>
      <c r="C822" s="19">
        <v>31</v>
      </c>
      <c r="D822" s="19">
        <v>3</v>
      </c>
      <c r="E822" s="19">
        <v>11.5</v>
      </c>
      <c r="F822" s="19">
        <v>3.2</v>
      </c>
      <c r="G822" s="19">
        <v>1</v>
      </c>
    </row>
    <row r="823" spans="1:7" x14ac:dyDescent="0.3">
      <c r="A823" s="19">
        <v>85</v>
      </c>
      <c r="B823" s="19">
        <v>84</v>
      </c>
      <c r="C823" s="19">
        <v>4</v>
      </c>
      <c r="D823" s="19">
        <v>4</v>
      </c>
      <c r="E823" s="19">
        <v>32.799999999999997</v>
      </c>
      <c r="F823" s="19">
        <v>13.2</v>
      </c>
      <c r="G823" s="19">
        <v>5.6</v>
      </c>
    </row>
    <row r="824" spans="1:7" x14ac:dyDescent="0.3">
      <c r="A824" s="19">
        <v>85</v>
      </c>
      <c r="B824" s="19">
        <v>85</v>
      </c>
      <c r="C824" s="19">
        <v>4</v>
      </c>
      <c r="D824" s="19">
        <v>4</v>
      </c>
      <c r="E824" s="19">
        <v>17</v>
      </c>
      <c r="F824" s="19">
        <v>9</v>
      </c>
      <c r="G824" s="19">
        <v>4.8</v>
      </c>
    </row>
    <row r="825" spans="1:7" x14ac:dyDescent="0.3">
      <c r="A825" s="19">
        <v>85</v>
      </c>
      <c r="B825" s="19">
        <v>86</v>
      </c>
      <c r="C825" s="19">
        <v>80</v>
      </c>
      <c r="D825" s="19">
        <v>3</v>
      </c>
      <c r="E825" s="19">
        <v>15</v>
      </c>
      <c r="F825" s="19">
        <v>4.5</v>
      </c>
      <c r="G825" s="19">
        <v>1.8</v>
      </c>
    </row>
    <row r="826" spans="1:7" x14ac:dyDescent="0.3">
      <c r="A826" s="19">
        <v>85</v>
      </c>
      <c r="B826" s="19">
        <v>87</v>
      </c>
      <c r="C826" s="19">
        <v>80</v>
      </c>
      <c r="D826" s="19">
        <v>3</v>
      </c>
      <c r="E826" s="19">
        <v>18</v>
      </c>
      <c r="F826" s="19">
        <v>11.5</v>
      </c>
      <c r="G826" s="19">
        <v>1.7</v>
      </c>
    </row>
    <row r="827" spans="1:7" x14ac:dyDescent="0.3">
      <c r="A827" s="19">
        <v>85</v>
      </c>
      <c r="B827" s="19">
        <v>88</v>
      </c>
      <c r="C827" s="19">
        <v>80</v>
      </c>
      <c r="D827" s="19">
        <v>3</v>
      </c>
      <c r="E827" s="19">
        <v>12</v>
      </c>
      <c r="F827" s="19">
        <v>4.4000000000000004</v>
      </c>
      <c r="G827" s="19">
        <v>1.6</v>
      </c>
    </row>
    <row r="828" spans="1:7" x14ac:dyDescent="0.3">
      <c r="A828" s="19">
        <v>85</v>
      </c>
      <c r="B828" s="19">
        <v>89</v>
      </c>
      <c r="C828" s="19">
        <v>80</v>
      </c>
      <c r="D828" s="19">
        <v>3</v>
      </c>
      <c r="E828" s="19">
        <v>12</v>
      </c>
      <c r="F828" s="19">
        <v>3.1</v>
      </c>
      <c r="G828" s="19">
        <v>1.8</v>
      </c>
    </row>
    <row r="829" spans="1:7" x14ac:dyDescent="0.3">
      <c r="A829" s="19">
        <v>85</v>
      </c>
      <c r="B829" s="19">
        <v>90</v>
      </c>
      <c r="C829" s="19">
        <v>80</v>
      </c>
      <c r="D829" s="19">
        <v>3</v>
      </c>
      <c r="E829" s="19">
        <v>13</v>
      </c>
      <c r="F829" s="19">
        <v>3</v>
      </c>
      <c r="G829" s="19">
        <v>1.7</v>
      </c>
    </row>
    <row r="830" spans="1:7" x14ac:dyDescent="0.3">
      <c r="A830" s="19">
        <v>85</v>
      </c>
      <c r="B830" s="19">
        <v>91</v>
      </c>
      <c r="C830" s="19">
        <v>80</v>
      </c>
      <c r="D830" s="19">
        <v>3</v>
      </c>
      <c r="E830" s="19">
        <v>14</v>
      </c>
      <c r="F830" s="19">
        <v>4.0999999999999996</v>
      </c>
      <c r="G830" s="19">
        <v>1.2</v>
      </c>
    </row>
    <row r="831" spans="1:7" x14ac:dyDescent="0.3">
      <c r="A831" s="19">
        <v>85</v>
      </c>
      <c r="B831" s="19">
        <v>92</v>
      </c>
      <c r="C831" s="19">
        <v>80</v>
      </c>
      <c r="D831" s="19">
        <v>3</v>
      </c>
      <c r="E831" s="19">
        <v>10.5</v>
      </c>
      <c r="F831" s="19">
        <v>3.8</v>
      </c>
      <c r="G831" s="19">
        <v>1</v>
      </c>
    </row>
    <row r="832" spans="1:7" x14ac:dyDescent="0.3">
      <c r="A832" s="19">
        <v>85</v>
      </c>
      <c r="B832" s="19">
        <v>93</v>
      </c>
      <c r="C832" s="19">
        <v>31</v>
      </c>
      <c r="D832" s="19">
        <v>3</v>
      </c>
      <c r="E832" s="19">
        <v>13</v>
      </c>
      <c r="F832" s="19">
        <v>4.2</v>
      </c>
      <c r="G832" s="19">
        <v>1</v>
      </c>
    </row>
    <row r="833" spans="1:7" x14ac:dyDescent="0.3">
      <c r="A833" s="19">
        <v>85</v>
      </c>
      <c r="B833" s="19">
        <v>94</v>
      </c>
      <c r="C833" s="19">
        <v>31</v>
      </c>
      <c r="D833" s="19">
        <v>3</v>
      </c>
      <c r="E833" s="19">
        <v>10.5</v>
      </c>
      <c r="F833" s="19">
        <v>4.2</v>
      </c>
      <c r="G833" s="19">
        <v>1.2</v>
      </c>
    </row>
    <row r="834" spans="1:7" x14ac:dyDescent="0.3">
      <c r="A834" s="19">
        <v>85</v>
      </c>
      <c r="B834" s="19">
        <v>95</v>
      </c>
      <c r="C834" s="19">
        <v>4</v>
      </c>
      <c r="D834" s="19">
        <v>4</v>
      </c>
      <c r="E834" s="19">
        <v>18</v>
      </c>
      <c r="F834" s="19">
        <v>13.2</v>
      </c>
      <c r="G834" s="19">
        <v>6</v>
      </c>
    </row>
    <row r="835" spans="1:7" x14ac:dyDescent="0.3">
      <c r="A835" s="19">
        <v>85</v>
      </c>
      <c r="B835" s="19">
        <v>96</v>
      </c>
      <c r="C835" s="19">
        <v>31</v>
      </c>
      <c r="D835" s="19">
        <v>4</v>
      </c>
      <c r="E835" s="19">
        <v>21</v>
      </c>
      <c r="F835" s="19">
        <v>10</v>
      </c>
      <c r="G835" s="19">
        <v>2.1</v>
      </c>
    </row>
    <row r="836" spans="1:7" x14ac:dyDescent="0.3">
      <c r="A836" s="19">
        <v>85</v>
      </c>
      <c r="B836" s="19">
        <v>97</v>
      </c>
      <c r="C836" s="19">
        <v>31</v>
      </c>
      <c r="D836" s="19">
        <v>4</v>
      </c>
      <c r="E836" s="19">
        <v>23</v>
      </c>
      <c r="F836" s="19">
        <v>9</v>
      </c>
      <c r="G836" s="19">
        <v>1.8</v>
      </c>
    </row>
    <row r="837" spans="1:7" x14ac:dyDescent="0.3">
      <c r="A837" s="19">
        <v>85</v>
      </c>
      <c r="B837" s="19">
        <v>98</v>
      </c>
      <c r="C837" s="19">
        <v>31</v>
      </c>
      <c r="D837" s="19">
        <v>4</v>
      </c>
      <c r="E837" s="19">
        <v>26</v>
      </c>
      <c r="F837" s="19">
        <v>8.6999999999999993</v>
      </c>
      <c r="G837" s="19">
        <v>3</v>
      </c>
    </row>
    <row r="838" spans="1:7" x14ac:dyDescent="0.3">
      <c r="A838" s="19">
        <v>85</v>
      </c>
      <c r="B838" s="19">
        <v>99</v>
      </c>
      <c r="C838" s="19">
        <v>4</v>
      </c>
      <c r="D838" s="19">
        <v>4</v>
      </c>
      <c r="E838" s="19">
        <v>21</v>
      </c>
      <c r="F838" s="19">
        <v>11.6</v>
      </c>
      <c r="G838" s="19">
        <v>3.5</v>
      </c>
    </row>
    <row r="839" spans="1:7" x14ac:dyDescent="0.3">
      <c r="A839" s="19">
        <v>85</v>
      </c>
      <c r="B839" s="19">
        <v>100</v>
      </c>
      <c r="C839" s="19">
        <v>4</v>
      </c>
      <c r="D839" s="19">
        <v>3</v>
      </c>
      <c r="E839" s="19">
        <v>11.5</v>
      </c>
      <c r="F839" s="19">
        <v>4.5</v>
      </c>
      <c r="G839" s="19">
        <v>1</v>
      </c>
    </row>
    <row r="840" spans="1:7" x14ac:dyDescent="0.3">
      <c r="A840" s="19">
        <v>85</v>
      </c>
      <c r="B840" s="19">
        <v>101</v>
      </c>
      <c r="C840" s="19">
        <v>80</v>
      </c>
      <c r="D840" s="19">
        <v>3</v>
      </c>
      <c r="E840" s="19">
        <v>12</v>
      </c>
      <c r="F840" s="19">
        <v>3.5</v>
      </c>
      <c r="G840" s="19">
        <v>1</v>
      </c>
    </row>
    <row r="841" spans="1:7" x14ac:dyDescent="0.3">
      <c r="A841" s="19">
        <v>85</v>
      </c>
      <c r="B841" s="19">
        <v>102</v>
      </c>
      <c r="C841" s="19">
        <v>80</v>
      </c>
      <c r="D841" s="19">
        <v>3</v>
      </c>
      <c r="E841" s="19">
        <v>11</v>
      </c>
      <c r="F841" s="19">
        <v>3</v>
      </c>
      <c r="G841" s="19">
        <v>1.5</v>
      </c>
    </row>
    <row r="842" spans="1:7" x14ac:dyDescent="0.3">
      <c r="A842" s="19">
        <v>85</v>
      </c>
      <c r="B842" s="19">
        <v>103</v>
      </c>
      <c r="C842" s="19">
        <v>4</v>
      </c>
      <c r="D842" s="19">
        <v>3</v>
      </c>
      <c r="E842" s="19">
        <v>11</v>
      </c>
      <c r="F842" s="19">
        <v>6.2</v>
      </c>
      <c r="G842" s="19">
        <v>4.5</v>
      </c>
    </row>
    <row r="843" spans="1:7" x14ac:dyDescent="0.3">
      <c r="A843" s="19">
        <v>85</v>
      </c>
      <c r="B843" s="19">
        <v>104</v>
      </c>
      <c r="C843" s="19">
        <v>4</v>
      </c>
      <c r="D843" s="19">
        <v>4</v>
      </c>
      <c r="E843" s="19">
        <v>16.5</v>
      </c>
      <c r="F843" s="19">
        <v>9</v>
      </c>
      <c r="G843" s="19">
        <v>4.5999999999999996</v>
      </c>
    </row>
    <row r="844" spans="1:7" x14ac:dyDescent="0.3">
      <c r="A844" s="19">
        <v>85</v>
      </c>
      <c r="B844" s="19">
        <v>105</v>
      </c>
      <c r="C844" s="19">
        <v>4</v>
      </c>
      <c r="D844" s="19">
        <v>3</v>
      </c>
      <c r="E844" s="19">
        <v>26</v>
      </c>
      <c r="F844" s="19">
        <v>8</v>
      </c>
      <c r="G844" s="19">
        <v>2</v>
      </c>
    </row>
    <row r="845" spans="1:7" x14ac:dyDescent="0.3">
      <c r="A845" s="19">
        <v>85</v>
      </c>
      <c r="B845" s="19">
        <v>106</v>
      </c>
      <c r="C845" s="19">
        <v>4</v>
      </c>
      <c r="D845" s="19">
        <v>4</v>
      </c>
      <c r="E845" s="19">
        <v>15.5</v>
      </c>
      <c r="F845" s="19">
        <v>8.6999999999999993</v>
      </c>
      <c r="G845" s="19">
        <v>6</v>
      </c>
    </row>
    <row r="846" spans="1:7" x14ac:dyDescent="0.3">
      <c r="A846" s="19">
        <v>85</v>
      </c>
      <c r="B846" s="19">
        <v>107</v>
      </c>
      <c r="C846" s="19">
        <v>80</v>
      </c>
      <c r="D846" s="19">
        <v>3</v>
      </c>
      <c r="E846" s="19">
        <v>14</v>
      </c>
      <c r="F846" s="19">
        <v>2.9</v>
      </c>
      <c r="G846" s="19">
        <v>1.6</v>
      </c>
    </row>
    <row r="847" spans="1:7" x14ac:dyDescent="0.3">
      <c r="A847" s="19">
        <v>85</v>
      </c>
      <c r="B847" s="19">
        <v>108</v>
      </c>
      <c r="C847" s="19">
        <v>4</v>
      </c>
      <c r="D847" s="19">
        <v>4</v>
      </c>
      <c r="E847" s="19">
        <v>13.5</v>
      </c>
      <c r="F847" s="19">
        <v>9</v>
      </c>
      <c r="G847" s="19">
        <v>5</v>
      </c>
    </row>
    <row r="848" spans="1:7" x14ac:dyDescent="0.3">
      <c r="A848" s="19">
        <v>85</v>
      </c>
      <c r="B848" s="19">
        <v>109</v>
      </c>
      <c r="C848" s="19">
        <v>4</v>
      </c>
      <c r="D848" s="19">
        <v>4</v>
      </c>
      <c r="E848" s="19">
        <v>16</v>
      </c>
      <c r="F848" s="19">
        <v>8.8000000000000007</v>
      </c>
      <c r="G848" s="19">
        <v>4.8</v>
      </c>
    </row>
    <row r="849" spans="1:7" x14ac:dyDescent="0.3">
      <c r="A849" s="19">
        <v>85</v>
      </c>
      <c r="B849" s="19">
        <v>110</v>
      </c>
      <c r="C849" s="19">
        <v>80</v>
      </c>
      <c r="D849" s="19">
        <v>3</v>
      </c>
      <c r="E849" s="19">
        <v>9</v>
      </c>
      <c r="F849" s="19">
        <v>2.9</v>
      </c>
      <c r="G849" s="19">
        <v>1.3</v>
      </c>
    </row>
    <row r="850" spans="1:7" x14ac:dyDescent="0.3">
      <c r="A850" s="19">
        <v>85</v>
      </c>
      <c r="B850" s="19">
        <v>111</v>
      </c>
      <c r="C850" s="19">
        <v>80</v>
      </c>
      <c r="D850" s="19">
        <v>3</v>
      </c>
      <c r="E850" s="19">
        <v>9.5</v>
      </c>
      <c r="F850" s="19">
        <v>1.5</v>
      </c>
      <c r="G850" s="19">
        <v>1</v>
      </c>
    </row>
    <row r="851" spans="1:7" x14ac:dyDescent="0.3">
      <c r="A851" s="19">
        <v>85</v>
      </c>
      <c r="B851" s="19">
        <v>112</v>
      </c>
      <c r="C851" s="19">
        <v>80</v>
      </c>
      <c r="D851" s="19">
        <v>3</v>
      </c>
      <c r="E851" s="19">
        <v>13.5</v>
      </c>
      <c r="F851" s="19">
        <v>3</v>
      </c>
      <c r="G851" s="19">
        <v>1.8</v>
      </c>
    </row>
    <row r="852" spans="1:7" x14ac:dyDescent="0.3">
      <c r="A852" s="19">
        <v>85</v>
      </c>
      <c r="B852" s="19">
        <v>113</v>
      </c>
      <c r="C852" s="19">
        <v>4</v>
      </c>
      <c r="D852" s="19">
        <v>3</v>
      </c>
      <c r="E852" s="19">
        <v>12</v>
      </c>
      <c r="F852" s="19">
        <v>9.4</v>
      </c>
      <c r="G852" s="19">
        <v>3.8</v>
      </c>
    </row>
    <row r="853" spans="1:7" x14ac:dyDescent="0.3">
      <c r="A853" s="19">
        <v>85</v>
      </c>
      <c r="B853" s="19">
        <v>114</v>
      </c>
      <c r="C853" s="19">
        <v>4</v>
      </c>
      <c r="D853" s="19">
        <v>4</v>
      </c>
      <c r="E853" s="19">
        <v>20</v>
      </c>
      <c r="F853" s="19">
        <v>11.4</v>
      </c>
      <c r="G853" s="19">
        <v>6</v>
      </c>
    </row>
    <row r="854" spans="1:7" x14ac:dyDescent="0.3">
      <c r="A854" s="19">
        <v>85</v>
      </c>
      <c r="B854" s="19">
        <v>115</v>
      </c>
      <c r="C854" s="19">
        <v>80</v>
      </c>
      <c r="D854" s="19">
        <v>3</v>
      </c>
      <c r="E854" s="19">
        <v>9</v>
      </c>
      <c r="F854" s="19">
        <v>3</v>
      </c>
      <c r="G854" s="19">
        <v>1.3</v>
      </c>
    </row>
    <row r="855" spans="1:7" x14ac:dyDescent="0.3">
      <c r="A855" s="19">
        <v>85</v>
      </c>
      <c r="B855" s="19">
        <v>116</v>
      </c>
      <c r="C855" s="19">
        <v>80</v>
      </c>
      <c r="D855" s="19">
        <v>3</v>
      </c>
      <c r="E855" s="19">
        <v>8</v>
      </c>
      <c r="F855" s="19">
        <v>3</v>
      </c>
      <c r="G855" s="19">
        <v>1.4</v>
      </c>
    </row>
    <row r="856" spans="1:7" x14ac:dyDescent="0.3">
      <c r="A856" s="19">
        <v>85</v>
      </c>
      <c r="B856" s="19">
        <v>117</v>
      </c>
      <c r="C856" s="19">
        <v>4</v>
      </c>
      <c r="D856" s="19">
        <v>4</v>
      </c>
      <c r="E856" s="19">
        <v>21</v>
      </c>
      <c r="F856" s="19">
        <v>12</v>
      </c>
      <c r="G856" s="19">
        <v>7.1</v>
      </c>
    </row>
    <row r="857" spans="1:7" x14ac:dyDescent="0.3">
      <c r="A857" s="19">
        <v>85</v>
      </c>
      <c r="B857" s="19">
        <v>118</v>
      </c>
      <c r="C857" s="19">
        <v>80</v>
      </c>
      <c r="D857" s="19">
        <v>3</v>
      </c>
      <c r="E857" s="19">
        <v>11</v>
      </c>
      <c r="F857" s="19">
        <v>3.5</v>
      </c>
      <c r="G857" s="19">
        <v>1.8</v>
      </c>
    </row>
    <row r="858" spans="1:7" x14ac:dyDescent="0.3">
      <c r="A858" s="19">
        <v>86</v>
      </c>
      <c r="B858" s="19">
        <v>1</v>
      </c>
      <c r="C858" s="19">
        <v>80</v>
      </c>
      <c r="D858" s="19">
        <v>5</v>
      </c>
      <c r="E858" s="19">
        <v>8</v>
      </c>
      <c r="F858" s="19">
        <v>3.2</v>
      </c>
      <c r="G858" s="19">
        <v>1.4</v>
      </c>
    </row>
    <row r="859" spans="1:7" x14ac:dyDescent="0.3">
      <c r="A859" s="19">
        <v>86</v>
      </c>
      <c r="B859" s="19">
        <v>2</v>
      </c>
      <c r="C859" s="19">
        <v>31</v>
      </c>
      <c r="D859" s="19">
        <v>2</v>
      </c>
      <c r="E859" s="19">
        <v>9.8000000000000007</v>
      </c>
      <c r="F859" s="19">
        <v>3.6</v>
      </c>
      <c r="G859" s="19">
        <v>0.4</v>
      </c>
    </row>
    <row r="860" spans="1:7" x14ac:dyDescent="0.3">
      <c r="A860" s="19">
        <v>86</v>
      </c>
      <c r="B860" s="19">
        <v>3</v>
      </c>
      <c r="C860" s="19">
        <v>31</v>
      </c>
      <c r="D860" s="19">
        <v>1</v>
      </c>
      <c r="E860" s="19">
        <v>10</v>
      </c>
      <c r="F860" s="19">
        <v>4</v>
      </c>
      <c r="G860" s="19">
        <v>0.2</v>
      </c>
    </row>
    <row r="861" spans="1:7" x14ac:dyDescent="0.3">
      <c r="A861" s="19">
        <v>86</v>
      </c>
      <c r="B861" s="19">
        <v>4</v>
      </c>
      <c r="C861" s="19">
        <v>80</v>
      </c>
      <c r="D861" s="19">
        <v>3</v>
      </c>
      <c r="E861" s="19">
        <v>8</v>
      </c>
      <c r="F861" s="19">
        <v>3.4</v>
      </c>
      <c r="G861" s="19">
        <v>1.4</v>
      </c>
    </row>
    <row r="862" spans="1:7" x14ac:dyDescent="0.3">
      <c r="A862" s="19">
        <v>86</v>
      </c>
      <c r="B862" s="19">
        <v>5</v>
      </c>
      <c r="C862" s="19">
        <v>31</v>
      </c>
      <c r="D862" s="19">
        <v>3</v>
      </c>
      <c r="E862" s="19">
        <v>8</v>
      </c>
      <c r="F862" s="19">
        <v>3</v>
      </c>
      <c r="G862" s="19">
        <v>0.4</v>
      </c>
    </row>
    <row r="863" spans="1:7" x14ac:dyDescent="0.3">
      <c r="A863" s="19">
        <v>86</v>
      </c>
      <c r="B863" s="19">
        <v>6</v>
      </c>
      <c r="C863" s="19">
        <v>31</v>
      </c>
      <c r="D863" s="19">
        <v>2</v>
      </c>
      <c r="E863" s="19">
        <v>8.5</v>
      </c>
      <c r="F863" s="19">
        <v>3.8</v>
      </c>
      <c r="G863" s="19">
        <v>1</v>
      </c>
    </row>
    <row r="864" spans="1:7" x14ac:dyDescent="0.3">
      <c r="A864" s="19">
        <v>86</v>
      </c>
      <c r="B864" s="19">
        <v>7</v>
      </c>
      <c r="C864" s="19">
        <v>31</v>
      </c>
      <c r="D864" s="19">
        <v>1</v>
      </c>
      <c r="E864" s="19">
        <v>10</v>
      </c>
      <c r="F864" s="19">
        <v>4</v>
      </c>
      <c r="G864" s="19">
        <v>1.4</v>
      </c>
    </row>
    <row r="865" spans="1:7" x14ac:dyDescent="0.3">
      <c r="A865" s="19">
        <v>86</v>
      </c>
      <c r="B865" s="19">
        <v>8</v>
      </c>
      <c r="C865" s="19">
        <v>6</v>
      </c>
      <c r="D865" s="19">
        <v>3</v>
      </c>
      <c r="E865" s="19">
        <v>9.5</v>
      </c>
      <c r="F865" s="19">
        <v>4.4000000000000004</v>
      </c>
      <c r="G865" s="19">
        <v>1</v>
      </c>
    </row>
    <row r="866" spans="1:7" x14ac:dyDescent="0.3">
      <c r="A866" s="19">
        <v>86</v>
      </c>
      <c r="B866" s="19">
        <v>9</v>
      </c>
      <c r="C866" s="19">
        <v>80</v>
      </c>
      <c r="D866" s="19">
        <v>5</v>
      </c>
      <c r="E866" s="19">
        <v>10.5</v>
      </c>
      <c r="F866" s="19">
        <v>4.5999999999999996</v>
      </c>
      <c r="G866" s="19">
        <v>1</v>
      </c>
    </row>
    <row r="867" spans="1:7" x14ac:dyDescent="0.3">
      <c r="A867" s="19">
        <v>86</v>
      </c>
      <c r="B867" s="19">
        <v>10</v>
      </c>
      <c r="C867" s="19">
        <v>31</v>
      </c>
      <c r="D867" s="19">
        <v>2</v>
      </c>
      <c r="E867" s="19">
        <v>13.1</v>
      </c>
      <c r="F867" s="19">
        <v>4.5999999999999996</v>
      </c>
      <c r="G867" s="19">
        <v>2</v>
      </c>
    </row>
    <row r="868" spans="1:7" x14ac:dyDescent="0.3">
      <c r="A868" s="19">
        <v>86</v>
      </c>
      <c r="B868" s="19">
        <v>11</v>
      </c>
      <c r="C868" s="19">
        <v>80</v>
      </c>
      <c r="D868" s="19">
        <v>3</v>
      </c>
      <c r="E868" s="19">
        <v>7.5</v>
      </c>
      <c r="F868" s="19">
        <v>2</v>
      </c>
      <c r="G868" s="19">
        <v>1</v>
      </c>
    </row>
    <row r="869" spans="1:7" x14ac:dyDescent="0.3">
      <c r="A869" s="19">
        <v>86</v>
      </c>
      <c r="B869" s="19">
        <v>12</v>
      </c>
      <c r="C869" s="19">
        <v>31</v>
      </c>
      <c r="D869" s="19">
        <v>4</v>
      </c>
      <c r="E869" s="19">
        <v>15</v>
      </c>
      <c r="F869" s="19">
        <v>5.2</v>
      </c>
      <c r="G869" s="19">
        <v>1.8</v>
      </c>
    </row>
    <row r="870" spans="1:7" x14ac:dyDescent="0.3">
      <c r="A870" s="19">
        <v>86</v>
      </c>
      <c r="B870" s="19">
        <v>13</v>
      </c>
      <c r="C870" s="19">
        <v>80</v>
      </c>
      <c r="D870" s="19">
        <v>5</v>
      </c>
      <c r="E870" s="19">
        <v>7.5</v>
      </c>
      <c r="F870" s="19">
        <v>3.6</v>
      </c>
      <c r="G870" s="19">
        <v>1.6</v>
      </c>
    </row>
    <row r="871" spans="1:7" x14ac:dyDescent="0.3">
      <c r="A871" s="19">
        <v>86</v>
      </c>
      <c r="B871" s="19">
        <v>14</v>
      </c>
      <c r="C871" s="19">
        <v>6</v>
      </c>
      <c r="D871" s="19">
        <v>1</v>
      </c>
      <c r="E871" s="19">
        <v>18</v>
      </c>
      <c r="F871" s="19">
        <v>7.8</v>
      </c>
      <c r="G871" s="19">
        <v>3</v>
      </c>
    </row>
    <row r="872" spans="1:7" x14ac:dyDescent="0.3">
      <c r="A872" s="19">
        <v>86</v>
      </c>
      <c r="B872" s="19">
        <v>15</v>
      </c>
      <c r="C872" s="19">
        <v>31</v>
      </c>
      <c r="D872" s="19">
        <v>2</v>
      </c>
      <c r="E872" s="19">
        <v>10.5</v>
      </c>
      <c r="F872" s="19">
        <v>5.4</v>
      </c>
      <c r="G872" s="19">
        <v>1</v>
      </c>
    </row>
    <row r="873" spans="1:7" x14ac:dyDescent="0.3">
      <c r="A873" s="19">
        <v>86</v>
      </c>
      <c r="B873" s="19">
        <v>16</v>
      </c>
      <c r="C873" s="19">
        <v>80</v>
      </c>
      <c r="D873" s="19">
        <v>3</v>
      </c>
      <c r="E873" s="19">
        <v>7.5</v>
      </c>
      <c r="F873" s="19">
        <v>2.6</v>
      </c>
      <c r="G873" s="19">
        <v>0.4</v>
      </c>
    </row>
    <row r="874" spans="1:7" x14ac:dyDescent="0.3">
      <c r="A874" s="19">
        <v>86</v>
      </c>
      <c r="B874" s="19">
        <v>17</v>
      </c>
      <c r="C874" s="19">
        <v>31</v>
      </c>
      <c r="D874" s="19">
        <v>2</v>
      </c>
      <c r="E874" s="19">
        <v>8</v>
      </c>
      <c r="F874" s="19">
        <v>4</v>
      </c>
      <c r="G874" s="19">
        <v>1.2</v>
      </c>
    </row>
    <row r="875" spans="1:7" x14ac:dyDescent="0.3">
      <c r="A875" s="19">
        <v>86</v>
      </c>
      <c r="B875" s="19">
        <v>18</v>
      </c>
      <c r="C875" s="19">
        <v>31</v>
      </c>
      <c r="D875" s="19">
        <v>1</v>
      </c>
      <c r="E875" s="19">
        <v>7.5</v>
      </c>
      <c r="F875" s="19">
        <v>4.4000000000000004</v>
      </c>
      <c r="G875" s="19">
        <v>1.2</v>
      </c>
    </row>
    <row r="876" spans="1:7" x14ac:dyDescent="0.3">
      <c r="A876" s="19">
        <v>86</v>
      </c>
      <c r="B876" s="19">
        <v>19</v>
      </c>
      <c r="C876" s="19">
        <v>31</v>
      </c>
      <c r="D876" s="19">
        <v>5</v>
      </c>
      <c r="E876" s="19">
        <v>11</v>
      </c>
      <c r="F876" s="19">
        <v>4.5999999999999996</v>
      </c>
      <c r="G876" s="19">
        <v>1</v>
      </c>
    </row>
    <row r="877" spans="1:7" x14ac:dyDescent="0.3">
      <c r="A877" s="19">
        <v>86</v>
      </c>
      <c r="B877" s="19">
        <v>20</v>
      </c>
      <c r="C877" s="19">
        <v>31</v>
      </c>
      <c r="D877" s="19">
        <v>3</v>
      </c>
      <c r="E877" s="19">
        <v>7.5</v>
      </c>
      <c r="F877" s="19">
        <v>4</v>
      </c>
      <c r="G877" s="19">
        <v>1.8</v>
      </c>
    </row>
    <row r="878" spans="1:7" x14ac:dyDescent="0.3">
      <c r="A878" s="19">
        <v>86</v>
      </c>
      <c r="B878" s="19">
        <v>21</v>
      </c>
      <c r="C878" s="19">
        <v>31</v>
      </c>
      <c r="D878" s="19">
        <v>1</v>
      </c>
      <c r="E878" s="19">
        <v>9.5</v>
      </c>
      <c r="F878" s="19">
        <v>3.8</v>
      </c>
      <c r="G878" s="19">
        <v>1.6</v>
      </c>
    </row>
    <row r="879" spans="1:7" x14ac:dyDescent="0.3">
      <c r="A879" s="19">
        <v>86</v>
      </c>
      <c r="B879" s="19">
        <v>22</v>
      </c>
      <c r="C879" s="19">
        <v>31</v>
      </c>
      <c r="D879" s="19">
        <v>3</v>
      </c>
      <c r="E879" s="19">
        <v>8</v>
      </c>
      <c r="F879" s="19">
        <v>3</v>
      </c>
      <c r="G879" s="19">
        <v>1</v>
      </c>
    </row>
    <row r="880" spans="1:7" x14ac:dyDescent="0.3">
      <c r="A880" s="19">
        <v>86</v>
      </c>
      <c r="B880" s="19">
        <v>23</v>
      </c>
      <c r="C880" s="19">
        <v>31</v>
      </c>
      <c r="D880" s="19">
        <v>2</v>
      </c>
      <c r="E880" s="19">
        <v>9.5</v>
      </c>
      <c r="F880" s="19">
        <v>3.6</v>
      </c>
      <c r="G880" s="19">
        <v>1.4</v>
      </c>
    </row>
    <row r="881" spans="1:7" x14ac:dyDescent="0.3">
      <c r="A881" s="19">
        <v>86</v>
      </c>
      <c r="B881" s="19">
        <v>24</v>
      </c>
      <c r="C881" s="19">
        <v>31</v>
      </c>
      <c r="D881" s="19">
        <v>4</v>
      </c>
      <c r="E881" s="19">
        <v>10</v>
      </c>
      <c r="F881" s="19">
        <v>4</v>
      </c>
      <c r="G881" s="19">
        <v>1</v>
      </c>
    </row>
    <row r="882" spans="1:7" x14ac:dyDescent="0.3">
      <c r="A882" s="19">
        <v>86</v>
      </c>
      <c r="B882" s="19">
        <v>25</v>
      </c>
      <c r="C882" s="19">
        <v>31</v>
      </c>
      <c r="D882" s="19">
        <v>1</v>
      </c>
      <c r="E882" s="19">
        <v>9.5</v>
      </c>
      <c r="F882" s="19">
        <v>4.4000000000000004</v>
      </c>
      <c r="G882" s="19">
        <v>2</v>
      </c>
    </row>
    <row r="883" spans="1:7" x14ac:dyDescent="0.3">
      <c r="A883" s="19">
        <v>86</v>
      </c>
      <c r="B883" s="19">
        <v>26</v>
      </c>
      <c r="C883" s="19">
        <v>31</v>
      </c>
      <c r="D883" s="19">
        <v>2</v>
      </c>
      <c r="E883" s="19">
        <v>9.5</v>
      </c>
      <c r="F883" s="19">
        <v>4.2</v>
      </c>
      <c r="G883" s="19">
        <v>1.6</v>
      </c>
    </row>
    <row r="884" spans="1:7" x14ac:dyDescent="0.3">
      <c r="A884" s="19">
        <v>86</v>
      </c>
      <c r="B884" s="19">
        <v>27</v>
      </c>
      <c r="C884" s="19">
        <v>80</v>
      </c>
      <c r="D884" s="19">
        <v>3</v>
      </c>
      <c r="E884" s="19">
        <v>7.5</v>
      </c>
      <c r="F884" s="19">
        <v>2.8</v>
      </c>
      <c r="G884" s="19">
        <v>1</v>
      </c>
    </row>
    <row r="885" spans="1:7" x14ac:dyDescent="0.3">
      <c r="A885" s="19">
        <v>86</v>
      </c>
      <c r="B885" s="19">
        <v>28</v>
      </c>
      <c r="C885" s="19">
        <v>31</v>
      </c>
      <c r="D885" s="19">
        <v>3</v>
      </c>
      <c r="E885" s="19">
        <v>7.5</v>
      </c>
      <c r="F885" s="19">
        <v>3.6</v>
      </c>
      <c r="G885" s="19">
        <v>1</v>
      </c>
    </row>
    <row r="886" spans="1:7" x14ac:dyDescent="0.3">
      <c r="A886" s="19">
        <v>86</v>
      </c>
      <c r="B886" s="19">
        <v>29</v>
      </c>
      <c r="C886" s="19">
        <v>31</v>
      </c>
      <c r="D886" s="19">
        <v>2</v>
      </c>
      <c r="E886" s="19">
        <v>8</v>
      </c>
      <c r="F886" s="19">
        <v>4</v>
      </c>
      <c r="G886" s="19">
        <v>1</v>
      </c>
    </row>
    <row r="887" spans="1:7" x14ac:dyDescent="0.3">
      <c r="A887" s="19">
        <v>86</v>
      </c>
      <c r="B887" s="19">
        <v>30</v>
      </c>
      <c r="C887" s="19">
        <v>31</v>
      </c>
      <c r="D887" s="19">
        <v>1</v>
      </c>
      <c r="E887" s="19">
        <v>12</v>
      </c>
      <c r="F887" s="19">
        <v>5.4</v>
      </c>
      <c r="G887" s="19">
        <v>0.4</v>
      </c>
    </row>
    <row r="888" spans="1:7" x14ac:dyDescent="0.3">
      <c r="A888" s="19">
        <v>86</v>
      </c>
      <c r="B888" s="19">
        <v>31</v>
      </c>
      <c r="C888" s="19">
        <v>80</v>
      </c>
      <c r="D888" s="19">
        <v>3</v>
      </c>
      <c r="E888" s="19">
        <v>7.5</v>
      </c>
      <c r="F888" s="19">
        <v>2.6</v>
      </c>
      <c r="G888" s="19">
        <v>1.2</v>
      </c>
    </row>
    <row r="889" spans="1:7" x14ac:dyDescent="0.3">
      <c r="A889" s="19">
        <v>86</v>
      </c>
      <c r="B889" s="19">
        <v>32</v>
      </c>
      <c r="C889" s="19">
        <v>80</v>
      </c>
      <c r="D889" s="19">
        <v>2</v>
      </c>
      <c r="E889" s="19">
        <v>8</v>
      </c>
      <c r="F889" s="19">
        <v>3</v>
      </c>
      <c r="G889" s="19">
        <v>1.4</v>
      </c>
    </row>
    <row r="890" spans="1:7" x14ac:dyDescent="0.3">
      <c r="A890" s="19">
        <v>86</v>
      </c>
      <c r="B890" s="19">
        <v>33</v>
      </c>
      <c r="C890" s="19">
        <v>80</v>
      </c>
      <c r="D890" s="19">
        <v>1</v>
      </c>
      <c r="E890" s="19">
        <v>8.5</v>
      </c>
      <c r="F890" s="19">
        <v>3.4</v>
      </c>
      <c r="G890" s="19">
        <v>2</v>
      </c>
    </row>
    <row r="891" spans="1:7" x14ac:dyDescent="0.3">
      <c r="A891" s="19">
        <v>86</v>
      </c>
      <c r="B891" s="19">
        <v>34</v>
      </c>
      <c r="C891" s="19">
        <v>80</v>
      </c>
      <c r="D891" s="19">
        <v>5</v>
      </c>
      <c r="E891" s="19">
        <v>9.5</v>
      </c>
      <c r="F891" s="19">
        <v>3.8</v>
      </c>
      <c r="G891" s="19">
        <v>0.3</v>
      </c>
    </row>
    <row r="892" spans="1:7" x14ac:dyDescent="0.3">
      <c r="A892" s="19">
        <v>86</v>
      </c>
      <c r="B892" s="19">
        <v>35</v>
      </c>
      <c r="C892" s="19">
        <v>80</v>
      </c>
      <c r="D892" s="19">
        <v>3</v>
      </c>
      <c r="E892" s="19">
        <v>7.5</v>
      </c>
      <c r="F892" s="19">
        <v>3.6</v>
      </c>
      <c r="G892" s="19">
        <v>0.3</v>
      </c>
    </row>
    <row r="893" spans="1:7" x14ac:dyDescent="0.3">
      <c r="A893" s="19">
        <v>86</v>
      </c>
      <c r="B893" s="19">
        <v>36</v>
      </c>
      <c r="C893" s="19">
        <v>80</v>
      </c>
      <c r="D893" s="19">
        <v>4</v>
      </c>
      <c r="E893" s="19">
        <v>12</v>
      </c>
      <c r="F893" s="19">
        <v>3.6</v>
      </c>
      <c r="G893" s="19">
        <v>1.4</v>
      </c>
    </row>
    <row r="894" spans="1:7" x14ac:dyDescent="0.3">
      <c r="A894" s="19">
        <v>86</v>
      </c>
      <c r="B894" s="19">
        <v>37</v>
      </c>
      <c r="C894" s="19">
        <v>80</v>
      </c>
      <c r="D894" s="19">
        <v>7</v>
      </c>
      <c r="E894" s="19">
        <v>7.5</v>
      </c>
      <c r="F894" s="19">
        <v>2.6</v>
      </c>
      <c r="G894" s="19">
        <v>0</v>
      </c>
    </row>
    <row r="895" spans="1:7" x14ac:dyDescent="0.3">
      <c r="A895" s="19">
        <v>86</v>
      </c>
      <c r="B895" s="19">
        <v>38</v>
      </c>
      <c r="C895" s="19">
        <v>80</v>
      </c>
      <c r="D895" s="19">
        <v>3</v>
      </c>
      <c r="E895" s="19">
        <v>7.5</v>
      </c>
      <c r="F895" s="19">
        <v>2.6</v>
      </c>
      <c r="G895" s="19">
        <v>1.4</v>
      </c>
    </row>
    <row r="896" spans="1:7" x14ac:dyDescent="0.3">
      <c r="A896" s="19">
        <v>86</v>
      </c>
      <c r="B896" s="19">
        <v>39</v>
      </c>
      <c r="C896" s="19">
        <v>80</v>
      </c>
      <c r="D896" s="19">
        <v>5</v>
      </c>
      <c r="E896" s="19">
        <v>8</v>
      </c>
      <c r="F896" s="19">
        <v>3.2</v>
      </c>
      <c r="G896" s="19">
        <v>1</v>
      </c>
    </row>
    <row r="897" spans="1:7" x14ac:dyDescent="0.3">
      <c r="A897" s="19">
        <v>86</v>
      </c>
      <c r="B897" s="19">
        <v>40</v>
      </c>
      <c r="C897" s="19">
        <v>80</v>
      </c>
      <c r="D897" s="19">
        <v>3</v>
      </c>
      <c r="E897" s="19">
        <v>7.5</v>
      </c>
      <c r="F897" s="19">
        <v>3</v>
      </c>
      <c r="G897" s="19">
        <v>1.6</v>
      </c>
    </row>
    <row r="898" spans="1:7" x14ac:dyDescent="0.3">
      <c r="A898" s="19">
        <v>86</v>
      </c>
      <c r="B898" s="19">
        <v>41</v>
      </c>
      <c r="C898" s="19">
        <v>31</v>
      </c>
      <c r="D898" s="19">
        <v>1</v>
      </c>
      <c r="E898" s="19">
        <v>13</v>
      </c>
      <c r="F898" s="19">
        <v>5.8</v>
      </c>
      <c r="G898" s="19">
        <v>1</v>
      </c>
    </row>
    <row r="899" spans="1:7" x14ac:dyDescent="0.3">
      <c r="A899" s="19">
        <v>86</v>
      </c>
      <c r="B899" s="19">
        <v>42</v>
      </c>
      <c r="C899" s="19">
        <v>80</v>
      </c>
      <c r="D899" s="19">
        <v>3</v>
      </c>
      <c r="E899" s="19">
        <v>10.5</v>
      </c>
      <c r="F899" s="19">
        <v>3.6</v>
      </c>
      <c r="G899" s="19">
        <v>1.6</v>
      </c>
    </row>
    <row r="900" spans="1:7" x14ac:dyDescent="0.3">
      <c r="A900" s="19">
        <v>86</v>
      </c>
      <c r="B900" s="19">
        <v>43</v>
      </c>
      <c r="C900" s="19">
        <v>80</v>
      </c>
      <c r="D900" s="19">
        <v>4</v>
      </c>
      <c r="E900" s="19">
        <v>17.5</v>
      </c>
      <c r="F900" s="19">
        <v>4.5999999999999996</v>
      </c>
      <c r="G900" s="19">
        <v>1.2</v>
      </c>
    </row>
    <row r="901" spans="1:7" x14ac:dyDescent="0.3">
      <c r="A901" s="19">
        <v>86</v>
      </c>
      <c r="B901" s="19">
        <v>44</v>
      </c>
      <c r="C901" s="19">
        <v>31</v>
      </c>
      <c r="D901" s="19">
        <v>1</v>
      </c>
      <c r="E901" s="19">
        <v>13</v>
      </c>
      <c r="F901" s="19">
        <v>4.8</v>
      </c>
      <c r="G901" s="19">
        <v>1.4</v>
      </c>
    </row>
    <row r="902" spans="1:7" x14ac:dyDescent="0.3">
      <c r="A902" s="19">
        <v>86</v>
      </c>
      <c r="B902" s="19">
        <v>45</v>
      </c>
      <c r="C902" s="19">
        <v>31</v>
      </c>
      <c r="D902" s="19">
        <v>2</v>
      </c>
      <c r="E902" s="19">
        <v>15</v>
      </c>
      <c r="F902" s="19">
        <v>4.5999999999999996</v>
      </c>
      <c r="G902" s="19">
        <v>1</v>
      </c>
    </row>
    <row r="903" spans="1:7" x14ac:dyDescent="0.3">
      <c r="A903" s="19">
        <v>86</v>
      </c>
      <c r="B903" s="19">
        <v>46</v>
      </c>
      <c r="C903" s="19">
        <v>31</v>
      </c>
      <c r="D903" s="19">
        <v>3</v>
      </c>
      <c r="E903" s="19">
        <v>11.5</v>
      </c>
      <c r="F903" s="19">
        <v>4.5999999999999996</v>
      </c>
      <c r="G903" s="19">
        <v>0.3</v>
      </c>
    </row>
    <row r="904" spans="1:7" x14ac:dyDescent="0.3">
      <c r="A904" s="19">
        <v>86</v>
      </c>
      <c r="B904" s="19">
        <v>47</v>
      </c>
      <c r="C904" s="19">
        <v>31</v>
      </c>
      <c r="D904" s="19">
        <v>5</v>
      </c>
      <c r="E904" s="19">
        <v>8</v>
      </c>
      <c r="F904" s="19">
        <v>4</v>
      </c>
      <c r="G904" s="19">
        <v>1</v>
      </c>
    </row>
    <row r="905" spans="1:7" x14ac:dyDescent="0.3">
      <c r="A905" s="19">
        <v>86</v>
      </c>
      <c r="B905" s="19">
        <v>48</v>
      </c>
      <c r="C905" s="19">
        <v>31</v>
      </c>
      <c r="D905" s="19">
        <v>4</v>
      </c>
      <c r="E905" s="19">
        <v>10.5</v>
      </c>
      <c r="F905" s="19">
        <v>4.4000000000000004</v>
      </c>
      <c r="G905" s="19">
        <v>1.6</v>
      </c>
    </row>
    <row r="906" spans="1:7" x14ac:dyDescent="0.3">
      <c r="A906" s="19">
        <v>86</v>
      </c>
      <c r="B906" s="19">
        <v>49</v>
      </c>
      <c r="C906" s="19">
        <v>80</v>
      </c>
      <c r="D906" s="19">
        <v>5</v>
      </c>
      <c r="E906" s="19">
        <v>20</v>
      </c>
      <c r="F906" s="19">
        <v>4.5999999999999996</v>
      </c>
      <c r="G906" s="19">
        <v>1.4</v>
      </c>
    </row>
    <row r="907" spans="1:7" x14ac:dyDescent="0.3">
      <c r="A907" s="19">
        <v>86</v>
      </c>
      <c r="B907" s="19">
        <v>50</v>
      </c>
      <c r="C907" s="19">
        <v>80</v>
      </c>
      <c r="D907" s="19">
        <v>5</v>
      </c>
      <c r="E907" s="19">
        <v>7.5</v>
      </c>
      <c r="F907" s="19">
        <v>3</v>
      </c>
      <c r="G907" s="19">
        <v>1.6</v>
      </c>
    </row>
    <row r="908" spans="1:7" x14ac:dyDescent="0.3">
      <c r="A908" s="19">
        <v>86</v>
      </c>
      <c r="B908" s="19">
        <v>51</v>
      </c>
      <c r="C908" s="19">
        <v>80</v>
      </c>
      <c r="D908" s="19">
        <v>3</v>
      </c>
      <c r="E908" s="19">
        <v>7.5</v>
      </c>
      <c r="F908" s="19">
        <v>2.2999999999999998</v>
      </c>
      <c r="G908" s="19">
        <v>1.4</v>
      </c>
    </row>
    <row r="909" spans="1:7" x14ac:dyDescent="0.3">
      <c r="A909" s="19">
        <v>86</v>
      </c>
      <c r="B909" s="19">
        <v>52</v>
      </c>
      <c r="C909" s="19">
        <v>80</v>
      </c>
      <c r="D909" s="19">
        <v>4</v>
      </c>
      <c r="E909" s="19">
        <v>12</v>
      </c>
      <c r="F909" s="19">
        <v>4</v>
      </c>
      <c r="G909" s="19">
        <v>1.4</v>
      </c>
    </row>
    <row r="910" spans="1:7" x14ac:dyDescent="0.3">
      <c r="A910" s="19">
        <v>86</v>
      </c>
      <c r="B910" s="19">
        <v>53</v>
      </c>
      <c r="C910" s="19">
        <v>6</v>
      </c>
      <c r="D910" s="19">
        <v>9</v>
      </c>
      <c r="E910" s="19">
        <v>57</v>
      </c>
      <c r="F910" s="19">
        <v>0.3</v>
      </c>
      <c r="G910" s="19">
        <v>0</v>
      </c>
    </row>
    <row r="911" spans="1:7" x14ac:dyDescent="0.3">
      <c r="A911" s="19">
        <v>86</v>
      </c>
      <c r="B911" s="19">
        <v>54</v>
      </c>
      <c r="C911" s="19">
        <v>31</v>
      </c>
      <c r="D911" s="19">
        <v>5</v>
      </c>
      <c r="E911" s="19">
        <v>7.5</v>
      </c>
      <c r="F911" s="19">
        <v>2.6</v>
      </c>
      <c r="G911" s="19">
        <v>1</v>
      </c>
    </row>
    <row r="912" spans="1:7" x14ac:dyDescent="0.3">
      <c r="A912" s="19">
        <v>86</v>
      </c>
      <c r="B912" s="19">
        <v>55</v>
      </c>
      <c r="C912" s="19">
        <v>80</v>
      </c>
      <c r="D912" s="19">
        <v>1</v>
      </c>
      <c r="E912" s="19">
        <v>7.5</v>
      </c>
      <c r="F912" s="19">
        <v>3</v>
      </c>
      <c r="G912" s="19">
        <v>0.6</v>
      </c>
    </row>
    <row r="913" spans="1:7" x14ac:dyDescent="0.3">
      <c r="A913" s="19">
        <v>86</v>
      </c>
      <c r="B913" s="19">
        <v>56</v>
      </c>
      <c r="C913" s="19">
        <v>80</v>
      </c>
      <c r="D913" s="19">
        <v>3</v>
      </c>
      <c r="E913" s="19">
        <v>7.5</v>
      </c>
      <c r="F913" s="19">
        <v>2.6</v>
      </c>
      <c r="G913" s="19">
        <v>0.6</v>
      </c>
    </row>
    <row r="914" spans="1:7" x14ac:dyDescent="0.3">
      <c r="A914" s="19">
        <v>86</v>
      </c>
      <c r="B914" s="19">
        <v>57</v>
      </c>
      <c r="C914" s="19">
        <v>80</v>
      </c>
      <c r="D914" s="19">
        <v>5</v>
      </c>
      <c r="E914" s="19">
        <v>9</v>
      </c>
      <c r="F914" s="19">
        <v>3.4</v>
      </c>
      <c r="G914" s="19">
        <v>1.4</v>
      </c>
    </row>
    <row r="915" spans="1:7" x14ac:dyDescent="0.3">
      <c r="A915" s="19">
        <v>86</v>
      </c>
      <c r="B915" s="19">
        <v>58</v>
      </c>
      <c r="C915" s="19">
        <v>80</v>
      </c>
      <c r="D915" s="19">
        <v>3</v>
      </c>
      <c r="E915" s="19">
        <v>7.5</v>
      </c>
      <c r="F915" s="19">
        <v>2.6</v>
      </c>
      <c r="G915" s="19">
        <v>1.4</v>
      </c>
    </row>
    <row r="916" spans="1:7" x14ac:dyDescent="0.3">
      <c r="A916" s="19">
        <v>86</v>
      </c>
      <c r="B916" s="19">
        <v>59</v>
      </c>
      <c r="C916" s="19">
        <v>6</v>
      </c>
      <c r="D916" s="19">
        <v>6</v>
      </c>
      <c r="E916" s="19">
        <v>33</v>
      </c>
      <c r="F916" s="19">
        <v>17.2</v>
      </c>
      <c r="G916" s="19">
        <v>3.5</v>
      </c>
    </row>
    <row r="917" spans="1:7" x14ac:dyDescent="0.3">
      <c r="A917" s="19">
        <v>86</v>
      </c>
      <c r="B917" s="19">
        <v>60</v>
      </c>
      <c r="C917" s="19">
        <v>31</v>
      </c>
      <c r="D917" s="19">
        <v>3</v>
      </c>
      <c r="E917" s="19">
        <v>7.5</v>
      </c>
      <c r="F917" s="19">
        <v>3.8</v>
      </c>
      <c r="G917" s="19">
        <v>1.6</v>
      </c>
    </row>
    <row r="918" spans="1:7" x14ac:dyDescent="0.3">
      <c r="A918" s="19">
        <v>86</v>
      </c>
      <c r="B918" s="19">
        <v>61</v>
      </c>
      <c r="C918" s="19">
        <v>80</v>
      </c>
      <c r="D918" s="19">
        <v>2</v>
      </c>
      <c r="E918" s="19">
        <v>9.5</v>
      </c>
      <c r="F918" s="19">
        <v>4.4000000000000004</v>
      </c>
      <c r="G918" s="19">
        <v>0.6</v>
      </c>
    </row>
    <row r="919" spans="1:7" x14ac:dyDescent="0.3">
      <c r="A919" s="19">
        <v>86</v>
      </c>
      <c r="B919" s="19">
        <v>62</v>
      </c>
      <c r="C919" s="19">
        <v>31</v>
      </c>
      <c r="D919" s="19">
        <v>5</v>
      </c>
      <c r="E919" s="19">
        <v>8.5</v>
      </c>
      <c r="F919" s="19">
        <v>3.4</v>
      </c>
      <c r="G919" s="19">
        <v>1</v>
      </c>
    </row>
    <row r="920" spans="1:7" x14ac:dyDescent="0.3">
      <c r="A920" s="19">
        <v>86</v>
      </c>
      <c r="B920" s="19">
        <v>63</v>
      </c>
      <c r="C920" s="19">
        <v>80</v>
      </c>
      <c r="D920" s="19">
        <v>3</v>
      </c>
      <c r="E920" s="19">
        <v>7.5</v>
      </c>
      <c r="F920" s="19">
        <v>3.2</v>
      </c>
      <c r="G920" s="19">
        <v>1</v>
      </c>
    </row>
    <row r="921" spans="1:7" x14ac:dyDescent="0.3">
      <c r="A921" s="19">
        <v>86</v>
      </c>
      <c r="B921" s="19">
        <v>64</v>
      </c>
      <c r="C921" s="19">
        <v>6</v>
      </c>
      <c r="D921" s="19">
        <v>2</v>
      </c>
      <c r="E921" s="19">
        <v>12</v>
      </c>
      <c r="F921" s="19">
        <v>6.8</v>
      </c>
      <c r="G921" s="19">
        <v>2</v>
      </c>
    </row>
    <row r="922" spans="1:7" x14ac:dyDescent="0.3">
      <c r="A922" s="19">
        <v>86</v>
      </c>
      <c r="B922" s="19">
        <v>65</v>
      </c>
      <c r="C922" s="19">
        <v>80</v>
      </c>
      <c r="D922" s="19">
        <v>1</v>
      </c>
      <c r="E922" s="19">
        <v>10</v>
      </c>
      <c r="F922" s="19">
        <v>4</v>
      </c>
      <c r="G922" s="19">
        <v>1</v>
      </c>
    </row>
    <row r="923" spans="1:7" x14ac:dyDescent="0.3">
      <c r="A923" s="19">
        <v>86</v>
      </c>
      <c r="B923" s="19">
        <v>66</v>
      </c>
      <c r="C923" s="19">
        <v>80</v>
      </c>
      <c r="D923" s="19">
        <v>4</v>
      </c>
      <c r="E923" s="19">
        <v>10</v>
      </c>
      <c r="F923" s="19">
        <v>4.4000000000000004</v>
      </c>
      <c r="G923" s="19">
        <v>0.6</v>
      </c>
    </row>
    <row r="924" spans="1:7" x14ac:dyDescent="0.3">
      <c r="A924" s="19">
        <v>86</v>
      </c>
      <c r="B924" s="19">
        <v>67</v>
      </c>
      <c r="C924" s="19">
        <v>80</v>
      </c>
      <c r="D924" s="19">
        <v>3</v>
      </c>
      <c r="E924" s="19">
        <v>10</v>
      </c>
      <c r="F924" s="19">
        <v>4.2</v>
      </c>
      <c r="G924" s="19">
        <v>0.6</v>
      </c>
    </row>
    <row r="925" spans="1:7" x14ac:dyDescent="0.3">
      <c r="A925" s="19">
        <v>86</v>
      </c>
      <c r="B925" s="19">
        <v>68</v>
      </c>
      <c r="C925" s="19">
        <v>31</v>
      </c>
      <c r="D925" s="19">
        <v>4</v>
      </c>
      <c r="E925" s="19">
        <v>12</v>
      </c>
      <c r="F925" s="19">
        <v>5.6</v>
      </c>
      <c r="G925" s="19">
        <v>1.8</v>
      </c>
    </row>
    <row r="926" spans="1:7" x14ac:dyDescent="0.3">
      <c r="A926" s="19">
        <v>86</v>
      </c>
      <c r="B926" s="19">
        <v>69</v>
      </c>
      <c r="C926" s="19">
        <v>80</v>
      </c>
      <c r="D926" s="19">
        <v>2</v>
      </c>
      <c r="E926" s="19">
        <v>11</v>
      </c>
      <c r="F926" s="19">
        <v>4.4000000000000004</v>
      </c>
      <c r="G926" s="19">
        <v>1</v>
      </c>
    </row>
    <row r="927" spans="1:7" x14ac:dyDescent="0.3">
      <c r="A927" s="19">
        <v>86</v>
      </c>
      <c r="B927" s="19">
        <v>70</v>
      </c>
      <c r="C927" s="19">
        <v>31</v>
      </c>
      <c r="D927" s="19">
        <v>3</v>
      </c>
      <c r="E927" s="19">
        <v>11</v>
      </c>
      <c r="F927" s="19">
        <v>3.6</v>
      </c>
      <c r="G927" s="19">
        <v>1.4</v>
      </c>
    </row>
    <row r="928" spans="1:7" x14ac:dyDescent="0.3">
      <c r="A928" s="19">
        <v>86</v>
      </c>
      <c r="B928" s="19">
        <v>71</v>
      </c>
      <c r="C928" s="19">
        <v>31</v>
      </c>
      <c r="D928" s="19">
        <v>5</v>
      </c>
      <c r="E928" s="19">
        <v>8</v>
      </c>
      <c r="F928" s="19">
        <v>2.6</v>
      </c>
      <c r="G928" s="19">
        <v>1</v>
      </c>
    </row>
    <row r="929" spans="1:7" x14ac:dyDescent="0.3">
      <c r="A929" s="19">
        <v>86</v>
      </c>
      <c r="B929" s="19">
        <v>72</v>
      </c>
      <c r="C929" s="19">
        <v>80</v>
      </c>
      <c r="D929" s="19">
        <v>3</v>
      </c>
      <c r="E929" s="19">
        <v>7.5</v>
      </c>
      <c r="F929" s="19">
        <v>2.4</v>
      </c>
      <c r="G929" s="19">
        <v>0.3</v>
      </c>
    </row>
    <row r="930" spans="1:7" x14ac:dyDescent="0.3">
      <c r="A930" s="19">
        <v>86</v>
      </c>
      <c r="B930" s="19">
        <v>73</v>
      </c>
      <c r="C930" s="19">
        <v>6</v>
      </c>
      <c r="D930" s="19">
        <v>4</v>
      </c>
      <c r="E930" s="19">
        <v>9</v>
      </c>
      <c r="F930" s="19">
        <v>4.5999999999999996</v>
      </c>
      <c r="G930" s="19">
        <v>1.4</v>
      </c>
    </row>
    <row r="931" spans="1:7" x14ac:dyDescent="0.3">
      <c r="A931" s="19">
        <v>86</v>
      </c>
      <c r="B931" s="19">
        <v>74</v>
      </c>
      <c r="C931" s="19">
        <v>80</v>
      </c>
      <c r="D931" s="19">
        <v>5</v>
      </c>
      <c r="E931" s="19">
        <v>7.5</v>
      </c>
      <c r="F931" s="19">
        <v>3.6</v>
      </c>
      <c r="G931" s="19">
        <v>1.4</v>
      </c>
    </row>
    <row r="932" spans="1:7" x14ac:dyDescent="0.3">
      <c r="A932" s="19">
        <v>86</v>
      </c>
      <c r="B932" s="19">
        <v>75</v>
      </c>
      <c r="C932" s="19">
        <v>80</v>
      </c>
      <c r="D932" s="19">
        <v>3</v>
      </c>
      <c r="E932" s="19">
        <v>7.5</v>
      </c>
      <c r="F932" s="19">
        <v>3</v>
      </c>
      <c r="G932" s="19">
        <v>0.4</v>
      </c>
    </row>
    <row r="933" spans="1:7" x14ac:dyDescent="0.3">
      <c r="A933" s="19">
        <v>86</v>
      </c>
      <c r="B933" s="19">
        <v>76</v>
      </c>
      <c r="C933" s="19">
        <v>31</v>
      </c>
      <c r="D933" s="19">
        <v>5</v>
      </c>
      <c r="E933" s="19">
        <v>8</v>
      </c>
      <c r="F933" s="19">
        <v>3.6</v>
      </c>
      <c r="G933" s="19">
        <v>1</v>
      </c>
    </row>
    <row r="934" spans="1:7" x14ac:dyDescent="0.3">
      <c r="A934" s="19">
        <v>86</v>
      </c>
      <c r="B934" s="19">
        <v>77</v>
      </c>
      <c r="C934" s="19">
        <v>80</v>
      </c>
      <c r="D934" s="19">
        <v>1</v>
      </c>
      <c r="E934" s="19">
        <v>15</v>
      </c>
      <c r="F934" s="19">
        <v>4.8</v>
      </c>
      <c r="G934" s="19">
        <v>1.8</v>
      </c>
    </row>
    <row r="935" spans="1:7" x14ac:dyDescent="0.3">
      <c r="A935" s="19">
        <v>86</v>
      </c>
      <c r="B935" s="19">
        <v>78</v>
      </c>
      <c r="C935" s="19">
        <v>80</v>
      </c>
      <c r="D935" s="19">
        <v>2</v>
      </c>
      <c r="E935" s="19">
        <v>14.5</v>
      </c>
      <c r="F935" s="19">
        <v>4.5999999999999996</v>
      </c>
      <c r="G935" s="19">
        <v>1.8</v>
      </c>
    </row>
    <row r="936" spans="1:7" x14ac:dyDescent="0.3">
      <c r="A936" s="19">
        <v>86</v>
      </c>
      <c r="B936" s="19">
        <v>79</v>
      </c>
      <c r="C936" s="19">
        <v>80</v>
      </c>
      <c r="D936" s="19">
        <v>3</v>
      </c>
      <c r="E936" s="19">
        <v>12.5</v>
      </c>
      <c r="F936" s="19">
        <v>4</v>
      </c>
      <c r="G936" s="19">
        <v>1</v>
      </c>
    </row>
    <row r="937" spans="1:7" x14ac:dyDescent="0.3">
      <c r="A937" s="19">
        <v>86</v>
      </c>
      <c r="B937" s="19">
        <v>80</v>
      </c>
      <c r="C937" s="19">
        <v>80</v>
      </c>
      <c r="D937" s="19">
        <v>3</v>
      </c>
      <c r="E937" s="19">
        <v>8</v>
      </c>
      <c r="F937" s="19">
        <v>2.8</v>
      </c>
      <c r="G937" s="19">
        <v>1</v>
      </c>
    </row>
    <row r="938" spans="1:7" x14ac:dyDescent="0.3">
      <c r="A938" s="19">
        <v>86</v>
      </c>
      <c r="B938" s="19">
        <v>81</v>
      </c>
      <c r="C938" s="19">
        <v>80</v>
      </c>
      <c r="D938" s="19">
        <v>3</v>
      </c>
      <c r="E938" s="19">
        <v>8</v>
      </c>
      <c r="F938" s="19">
        <v>3</v>
      </c>
      <c r="G938" s="19">
        <v>1.6</v>
      </c>
    </row>
    <row r="939" spans="1:7" x14ac:dyDescent="0.3">
      <c r="A939" s="19">
        <v>86</v>
      </c>
      <c r="B939" s="19">
        <v>82</v>
      </c>
      <c r="C939" s="19">
        <v>80</v>
      </c>
      <c r="D939" s="19">
        <v>2</v>
      </c>
      <c r="E939" s="19">
        <v>10</v>
      </c>
      <c r="F939" s="19">
        <v>3.4</v>
      </c>
      <c r="G939" s="19">
        <v>1.4</v>
      </c>
    </row>
    <row r="940" spans="1:7" x14ac:dyDescent="0.3">
      <c r="A940" s="19">
        <v>86</v>
      </c>
      <c r="B940" s="19">
        <v>83</v>
      </c>
      <c r="C940" s="19">
        <v>80</v>
      </c>
      <c r="D940" s="19">
        <v>1</v>
      </c>
      <c r="E940" s="19">
        <v>11</v>
      </c>
      <c r="F940" s="19">
        <v>4.2</v>
      </c>
      <c r="G940" s="19">
        <v>1</v>
      </c>
    </row>
    <row r="941" spans="1:7" x14ac:dyDescent="0.3">
      <c r="A941" s="19">
        <v>86</v>
      </c>
      <c r="B941" s="19">
        <v>84</v>
      </c>
      <c r="C941" s="19">
        <v>80</v>
      </c>
      <c r="D941" s="19">
        <v>5</v>
      </c>
      <c r="E941" s="19">
        <v>10</v>
      </c>
      <c r="F941" s="19">
        <v>3.4</v>
      </c>
      <c r="G941" s="19">
        <v>1</v>
      </c>
    </row>
    <row r="942" spans="1:7" x14ac:dyDescent="0.3">
      <c r="A942" s="19">
        <v>86</v>
      </c>
      <c r="B942" s="19">
        <v>85</v>
      </c>
      <c r="C942" s="19">
        <v>80</v>
      </c>
      <c r="D942" s="19">
        <v>3</v>
      </c>
      <c r="E942" s="19">
        <v>9</v>
      </c>
      <c r="F942" s="19">
        <v>3</v>
      </c>
      <c r="G942" s="19">
        <v>1.6</v>
      </c>
    </row>
    <row r="943" spans="1:7" x14ac:dyDescent="0.3">
      <c r="A943" s="19">
        <v>86</v>
      </c>
      <c r="B943" s="19">
        <v>86</v>
      </c>
      <c r="C943" s="19">
        <v>6</v>
      </c>
      <c r="D943" s="19">
        <v>5</v>
      </c>
      <c r="E943" s="19">
        <v>9.5</v>
      </c>
      <c r="F943" s="19">
        <v>7</v>
      </c>
      <c r="G943" s="19">
        <v>2.6</v>
      </c>
    </row>
    <row r="944" spans="1:7" x14ac:dyDescent="0.3">
      <c r="A944" s="19">
        <v>86</v>
      </c>
      <c r="B944" s="19">
        <v>87</v>
      </c>
      <c r="C944" s="19">
        <v>31</v>
      </c>
      <c r="D944" s="19">
        <v>3</v>
      </c>
      <c r="E944" s="19">
        <v>8</v>
      </c>
      <c r="F944" s="19">
        <v>4</v>
      </c>
      <c r="G944" s="19">
        <v>2</v>
      </c>
    </row>
    <row r="945" spans="1:7" x14ac:dyDescent="0.3">
      <c r="A945" s="19">
        <v>86</v>
      </c>
      <c r="B945" s="19">
        <v>88</v>
      </c>
      <c r="C945" s="19">
        <v>6</v>
      </c>
      <c r="D945" s="19">
        <v>1</v>
      </c>
      <c r="E945" s="19">
        <v>47</v>
      </c>
      <c r="F945" s="19">
        <v>16</v>
      </c>
      <c r="G945" s="19">
        <v>5.5</v>
      </c>
    </row>
    <row r="946" spans="1:7" x14ac:dyDescent="0.3">
      <c r="A946" s="19">
        <v>86</v>
      </c>
      <c r="B946" s="19">
        <v>89</v>
      </c>
      <c r="C946" s="19">
        <v>80</v>
      </c>
      <c r="D946" s="19">
        <v>3</v>
      </c>
      <c r="E946" s="19">
        <v>8</v>
      </c>
      <c r="F946" s="19">
        <v>4</v>
      </c>
      <c r="G946" s="19">
        <v>1.4</v>
      </c>
    </row>
    <row r="947" spans="1:7" x14ac:dyDescent="0.3">
      <c r="A947" s="19">
        <v>86</v>
      </c>
      <c r="B947" s="19">
        <v>90</v>
      </c>
      <c r="C947" s="19">
        <v>6</v>
      </c>
      <c r="D947" s="19">
        <v>1</v>
      </c>
      <c r="E947" s="19">
        <v>8.5</v>
      </c>
      <c r="F947" s="19">
        <v>4.5999999999999996</v>
      </c>
      <c r="G947" s="19">
        <v>3</v>
      </c>
    </row>
    <row r="948" spans="1:7" x14ac:dyDescent="0.3">
      <c r="A948" s="19">
        <v>86</v>
      </c>
      <c r="B948" s="19">
        <v>91</v>
      </c>
      <c r="C948" s="19">
        <v>80</v>
      </c>
      <c r="D948" s="19">
        <v>5</v>
      </c>
      <c r="E948" s="19">
        <v>7.5</v>
      </c>
      <c r="F948" s="19">
        <v>3</v>
      </c>
      <c r="G948" s="19">
        <v>1.4</v>
      </c>
    </row>
    <row r="949" spans="1:7" x14ac:dyDescent="0.3">
      <c r="A949" s="19">
        <v>86</v>
      </c>
      <c r="B949" s="19">
        <v>92</v>
      </c>
      <c r="C949" s="19">
        <v>80</v>
      </c>
      <c r="D949" s="19">
        <v>3</v>
      </c>
      <c r="E949" s="19">
        <v>9.8000000000000007</v>
      </c>
      <c r="F949" s="19">
        <v>3.8</v>
      </c>
      <c r="G949" s="19">
        <v>1.4</v>
      </c>
    </row>
    <row r="950" spans="1:7" x14ac:dyDescent="0.3">
      <c r="A950" s="19">
        <v>86</v>
      </c>
      <c r="B950" s="19">
        <v>93</v>
      </c>
      <c r="C950" s="19">
        <v>80</v>
      </c>
      <c r="D950" s="19">
        <v>2</v>
      </c>
      <c r="E950" s="19">
        <v>13</v>
      </c>
      <c r="F950" s="19">
        <v>4</v>
      </c>
      <c r="G950" s="19">
        <v>1.4</v>
      </c>
    </row>
    <row r="951" spans="1:7" x14ac:dyDescent="0.3">
      <c r="A951" s="19">
        <v>86</v>
      </c>
      <c r="B951" s="19">
        <v>94</v>
      </c>
      <c r="C951" s="19">
        <v>80</v>
      </c>
      <c r="D951" s="19">
        <v>3</v>
      </c>
      <c r="E951" s="19">
        <v>7.5</v>
      </c>
      <c r="F951" s="19">
        <v>2.4</v>
      </c>
      <c r="G951" s="19">
        <v>1.4</v>
      </c>
    </row>
    <row r="952" spans="1:7" x14ac:dyDescent="0.3">
      <c r="A952" s="19">
        <v>86</v>
      </c>
      <c r="B952" s="19">
        <v>95</v>
      </c>
      <c r="C952" s="19">
        <v>80</v>
      </c>
      <c r="D952" s="19">
        <v>3</v>
      </c>
      <c r="E952" s="19">
        <v>7.5</v>
      </c>
      <c r="F952" s="19">
        <v>2.4</v>
      </c>
      <c r="G952" s="19">
        <v>1.4</v>
      </c>
    </row>
    <row r="953" spans="1:7" x14ac:dyDescent="0.3">
      <c r="A953" s="19">
        <v>86</v>
      </c>
      <c r="B953" s="19">
        <v>96</v>
      </c>
      <c r="C953" s="19">
        <v>31</v>
      </c>
      <c r="D953" s="19">
        <v>5</v>
      </c>
      <c r="E953" s="19">
        <v>7.5</v>
      </c>
      <c r="F953" s="19">
        <v>3.4</v>
      </c>
      <c r="G953" s="19">
        <v>1.2</v>
      </c>
    </row>
    <row r="954" spans="1:7" x14ac:dyDescent="0.3">
      <c r="A954" s="19">
        <v>86</v>
      </c>
      <c r="B954" s="19">
        <v>97</v>
      </c>
      <c r="C954" s="19">
        <v>80</v>
      </c>
      <c r="D954" s="19">
        <v>5</v>
      </c>
      <c r="E954" s="19">
        <v>7.5</v>
      </c>
      <c r="F954" s="19">
        <v>2.6</v>
      </c>
      <c r="G954" s="19">
        <v>0.3</v>
      </c>
    </row>
    <row r="955" spans="1:7" x14ac:dyDescent="0.3">
      <c r="A955" s="19">
        <v>86</v>
      </c>
      <c r="B955" s="19">
        <v>98</v>
      </c>
      <c r="C955" s="19">
        <v>80</v>
      </c>
      <c r="D955" s="19">
        <v>3</v>
      </c>
      <c r="E955" s="19">
        <v>8</v>
      </c>
      <c r="F955" s="19">
        <v>2.6</v>
      </c>
      <c r="G955" s="19">
        <v>0.3</v>
      </c>
    </row>
    <row r="956" spans="1:7" x14ac:dyDescent="0.3">
      <c r="A956" s="19">
        <v>86</v>
      </c>
      <c r="B956" s="19">
        <v>99</v>
      </c>
      <c r="C956" s="19">
        <v>80</v>
      </c>
      <c r="D956" s="19">
        <v>5</v>
      </c>
      <c r="E956" s="19">
        <v>8</v>
      </c>
      <c r="F956" s="19">
        <v>2.8</v>
      </c>
      <c r="G956" s="19">
        <v>2</v>
      </c>
    </row>
    <row r="957" spans="1:7" x14ac:dyDescent="0.3">
      <c r="A957" s="19">
        <v>86</v>
      </c>
      <c r="B957" s="19">
        <v>100</v>
      </c>
      <c r="C957" s="19">
        <v>80</v>
      </c>
      <c r="D957" s="19">
        <v>3</v>
      </c>
      <c r="E957" s="19">
        <v>7.5</v>
      </c>
      <c r="F957" s="19">
        <v>2.6</v>
      </c>
      <c r="G957" s="19">
        <v>1.6</v>
      </c>
    </row>
    <row r="958" spans="1:7" x14ac:dyDescent="0.3">
      <c r="A958" s="19">
        <v>86</v>
      </c>
      <c r="B958" s="19">
        <v>101</v>
      </c>
      <c r="C958" s="19">
        <v>80</v>
      </c>
      <c r="D958" s="19">
        <v>3</v>
      </c>
      <c r="E958" s="19">
        <v>9</v>
      </c>
      <c r="F958" s="19">
        <v>3.2</v>
      </c>
      <c r="G958" s="19">
        <v>1.6</v>
      </c>
    </row>
    <row r="959" spans="1:7" x14ac:dyDescent="0.3">
      <c r="A959" s="19">
        <v>86</v>
      </c>
      <c r="B959" s="19">
        <v>102</v>
      </c>
      <c r="C959" s="19">
        <v>80</v>
      </c>
      <c r="D959" s="19">
        <v>5</v>
      </c>
      <c r="E959" s="19">
        <v>9</v>
      </c>
      <c r="F959" s="19">
        <v>3</v>
      </c>
      <c r="G959" s="19">
        <v>1</v>
      </c>
    </row>
    <row r="960" spans="1:7" x14ac:dyDescent="0.3">
      <c r="A960" s="19">
        <v>86</v>
      </c>
      <c r="B960" s="19">
        <v>103</v>
      </c>
      <c r="C960" s="19">
        <v>80</v>
      </c>
      <c r="D960" s="19">
        <v>1</v>
      </c>
      <c r="E960" s="19">
        <v>8.5</v>
      </c>
      <c r="F960" s="19">
        <v>3.6</v>
      </c>
      <c r="G960" s="19">
        <v>0.6</v>
      </c>
    </row>
    <row r="961" spans="1:7" x14ac:dyDescent="0.3">
      <c r="A961" s="19">
        <v>86</v>
      </c>
      <c r="B961" s="19">
        <v>104</v>
      </c>
      <c r="C961" s="19">
        <v>80</v>
      </c>
      <c r="D961" s="19">
        <v>3</v>
      </c>
      <c r="E961" s="19">
        <v>8</v>
      </c>
      <c r="F961" s="19">
        <v>3</v>
      </c>
      <c r="G961" s="19">
        <v>0.6</v>
      </c>
    </row>
    <row r="962" spans="1:7" x14ac:dyDescent="0.3">
      <c r="A962" s="19">
        <v>86</v>
      </c>
      <c r="B962" s="19">
        <v>105</v>
      </c>
      <c r="C962" s="19">
        <v>80</v>
      </c>
      <c r="D962" s="19">
        <v>5</v>
      </c>
      <c r="E962" s="19">
        <v>7.5</v>
      </c>
      <c r="F962" s="19">
        <v>4</v>
      </c>
      <c r="G962" s="19">
        <v>0.4</v>
      </c>
    </row>
    <row r="963" spans="1:7" x14ac:dyDescent="0.3">
      <c r="A963" s="19">
        <v>86</v>
      </c>
      <c r="B963" s="19">
        <v>106</v>
      </c>
      <c r="C963" s="19">
        <v>80</v>
      </c>
      <c r="D963" s="19">
        <v>2</v>
      </c>
      <c r="E963" s="19">
        <v>7.5</v>
      </c>
      <c r="F963" s="19">
        <v>3.6</v>
      </c>
      <c r="G963" s="19">
        <v>1</v>
      </c>
    </row>
    <row r="964" spans="1:7" x14ac:dyDescent="0.3">
      <c r="A964" s="19">
        <v>86</v>
      </c>
      <c r="B964" s="19">
        <v>107</v>
      </c>
      <c r="C964" s="19">
        <v>80</v>
      </c>
      <c r="D964" s="19">
        <v>3</v>
      </c>
      <c r="E964" s="19">
        <v>7.5</v>
      </c>
      <c r="F964" s="19">
        <v>2.4</v>
      </c>
      <c r="G964" s="19">
        <v>1</v>
      </c>
    </row>
    <row r="965" spans="1:7" x14ac:dyDescent="0.3">
      <c r="A965" s="19">
        <v>86</v>
      </c>
      <c r="B965" s="19">
        <v>108</v>
      </c>
      <c r="C965" s="19">
        <v>80</v>
      </c>
      <c r="D965" s="19">
        <v>5</v>
      </c>
      <c r="E965" s="19">
        <v>8</v>
      </c>
      <c r="F965" s="19">
        <v>4</v>
      </c>
      <c r="G965" s="19">
        <v>0.4</v>
      </c>
    </row>
    <row r="966" spans="1:7" x14ac:dyDescent="0.3">
      <c r="A966" s="19">
        <v>86</v>
      </c>
      <c r="B966" s="19">
        <v>109</v>
      </c>
      <c r="C966" s="19">
        <v>6</v>
      </c>
      <c r="D966" s="19">
        <v>1</v>
      </c>
      <c r="E966" s="19">
        <v>10</v>
      </c>
      <c r="F966" s="19">
        <v>6.8</v>
      </c>
      <c r="G966" s="19">
        <v>2.6</v>
      </c>
    </row>
    <row r="967" spans="1:7" x14ac:dyDescent="0.3">
      <c r="A967" s="19">
        <v>86</v>
      </c>
      <c r="B967" s="19">
        <v>110</v>
      </c>
      <c r="C967" s="19">
        <v>80</v>
      </c>
      <c r="D967" s="19">
        <v>5</v>
      </c>
      <c r="E967" s="19">
        <v>10</v>
      </c>
      <c r="F967" s="19">
        <v>3.6</v>
      </c>
      <c r="G967" s="19">
        <v>1.8</v>
      </c>
    </row>
    <row r="968" spans="1:7" x14ac:dyDescent="0.3">
      <c r="A968" s="19">
        <v>86</v>
      </c>
      <c r="B968" s="19">
        <v>111</v>
      </c>
      <c r="C968" s="19">
        <v>80</v>
      </c>
      <c r="D968" s="19">
        <v>2</v>
      </c>
      <c r="E968" s="19">
        <v>8</v>
      </c>
      <c r="F968" s="19">
        <v>3.4</v>
      </c>
      <c r="G968" s="19">
        <v>1.4</v>
      </c>
    </row>
    <row r="969" spans="1:7" x14ac:dyDescent="0.3">
      <c r="A969" s="19">
        <v>86</v>
      </c>
      <c r="B969" s="19">
        <v>112</v>
      </c>
      <c r="C969" s="19">
        <v>80</v>
      </c>
      <c r="D969" s="19">
        <v>5</v>
      </c>
      <c r="E969" s="19">
        <v>7.5</v>
      </c>
      <c r="F969" s="19">
        <v>4</v>
      </c>
      <c r="G969" s="19">
        <v>1.2</v>
      </c>
    </row>
    <row r="970" spans="1:7" x14ac:dyDescent="0.3">
      <c r="A970" s="19">
        <v>86</v>
      </c>
      <c r="B970" s="19">
        <v>113</v>
      </c>
      <c r="C970" s="19">
        <v>80</v>
      </c>
      <c r="D970" s="19">
        <v>3</v>
      </c>
      <c r="E970" s="19">
        <v>8</v>
      </c>
      <c r="F970" s="19">
        <v>3</v>
      </c>
      <c r="G970" s="19">
        <v>1.2</v>
      </c>
    </row>
    <row r="971" spans="1:7" x14ac:dyDescent="0.3">
      <c r="A971" s="19">
        <v>86</v>
      </c>
      <c r="B971" s="19">
        <v>114</v>
      </c>
      <c r="C971" s="19">
        <v>31</v>
      </c>
      <c r="D971" s="19">
        <v>5</v>
      </c>
      <c r="E971" s="19">
        <v>9</v>
      </c>
      <c r="F971" s="19">
        <v>3.4</v>
      </c>
      <c r="G971" s="19">
        <v>0.6</v>
      </c>
    </row>
    <row r="972" spans="1:7" x14ac:dyDescent="0.3">
      <c r="A972" s="19">
        <v>86</v>
      </c>
      <c r="B972" s="19">
        <v>115</v>
      </c>
      <c r="C972" s="19">
        <v>6</v>
      </c>
      <c r="D972" s="19">
        <v>4</v>
      </c>
      <c r="E972" s="19">
        <v>9.5</v>
      </c>
      <c r="F972" s="19">
        <v>4</v>
      </c>
      <c r="G972" s="19">
        <v>1.8</v>
      </c>
    </row>
    <row r="973" spans="1:7" x14ac:dyDescent="0.3">
      <c r="A973" s="19">
        <v>86</v>
      </c>
      <c r="B973" s="19">
        <v>116</v>
      </c>
      <c r="C973" s="19">
        <v>31</v>
      </c>
      <c r="D973" s="19">
        <v>5</v>
      </c>
      <c r="E973" s="19">
        <v>7.5</v>
      </c>
      <c r="F973" s="19">
        <v>3.8</v>
      </c>
      <c r="G973" s="19">
        <v>1</v>
      </c>
    </row>
    <row r="974" spans="1:7" x14ac:dyDescent="0.3">
      <c r="A974" s="19">
        <v>86</v>
      </c>
      <c r="B974" s="19">
        <v>117</v>
      </c>
      <c r="C974" s="19">
        <v>31</v>
      </c>
      <c r="D974" s="19">
        <v>1</v>
      </c>
      <c r="E974" s="19">
        <v>9.8000000000000007</v>
      </c>
      <c r="F974" s="19">
        <v>4.2</v>
      </c>
      <c r="G974" s="19">
        <v>1</v>
      </c>
    </row>
    <row r="975" spans="1:7" x14ac:dyDescent="0.3">
      <c r="A975" s="19">
        <v>86</v>
      </c>
      <c r="B975" s="19">
        <v>118</v>
      </c>
      <c r="C975" s="19">
        <v>80</v>
      </c>
      <c r="D975" s="19">
        <v>3</v>
      </c>
      <c r="E975" s="19">
        <v>8</v>
      </c>
      <c r="F975" s="19">
        <v>3.4</v>
      </c>
      <c r="G975" s="19">
        <v>1.4</v>
      </c>
    </row>
    <row r="976" spans="1:7" x14ac:dyDescent="0.3">
      <c r="A976" s="19">
        <v>86</v>
      </c>
      <c r="B976" s="19">
        <v>119</v>
      </c>
      <c r="C976" s="19">
        <v>6</v>
      </c>
      <c r="D976" s="19">
        <v>4</v>
      </c>
      <c r="E976" s="19">
        <v>9.5</v>
      </c>
      <c r="F976" s="19">
        <v>4.5999999999999996</v>
      </c>
      <c r="G976" s="19">
        <v>1</v>
      </c>
    </row>
    <row r="977" spans="1:7" x14ac:dyDescent="0.3">
      <c r="A977" s="19">
        <v>86</v>
      </c>
      <c r="B977" s="19">
        <v>120</v>
      </c>
      <c r="C977" s="19">
        <v>80</v>
      </c>
      <c r="D977" s="19">
        <v>5</v>
      </c>
      <c r="E977" s="19">
        <v>10</v>
      </c>
      <c r="F977" s="19">
        <v>4</v>
      </c>
      <c r="G977" s="19">
        <v>1</v>
      </c>
    </row>
    <row r="978" spans="1:7" x14ac:dyDescent="0.3">
      <c r="A978" s="19">
        <v>86</v>
      </c>
      <c r="B978" s="19">
        <v>121</v>
      </c>
      <c r="C978" s="19">
        <v>80</v>
      </c>
      <c r="D978" s="19">
        <v>3</v>
      </c>
      <c r="E978" s="19">
        <v>7.5</v>
      </c>
      <c r="F978" s="19">
        <v>3.2</v>
      </c>
      <c r="G978" s="19">
        <v>0.4</v>
      </c>
    </row>
    <row r="979" spans="1:7" x14ac:dyDescent="0.3">
      <c r="A979" s="19">
        <v>86</v>
      </c>
      <c r="B979" s="19">
        <v>122</v>
      </c>
      <c r="C979" s="19">
        <v>80</v>
      </c>
      <c r="D979" s="19">
        <v>2</v>
      </c>
      <c r="E979" s="19">
        <v>8</v>
      </c>
      <c r="F979" s="19">
        <v>3.8</v>
      </c>
      <c r="G979" s="19">
        <v>0.4</v>
      </c>
    </row>
    <row r="980" spans="1:7" x14ac:dyDescent="0.3">
      <c r="A980" s="19">
        <v>86</v>
      </c>
      <c r="B980" s="19">
        <v>123</v>
      </c>
      <c r="C980" s="19">
        <v>80</v>
      </c>
      <c r="D980" s="19">
        <v>3</v>
      </c>
      <c r="E980" s="19">
        <v>8</v>
      </c>
      <c r="F980" s="19">
        <v>3.4</v>
      </c>
      <c r="G980" s="19">
        <v>1</v>
      </c>
    </row>
    <row r="981" spans="1:7" x14ac:dyDescent="0.3">
      <c r="A981" s="19">
        <v>86</v>
      </c>
      <c r="B981" s="19">
        <v>124</v>
      </c>
      <c r="C981" s="19">
        <v>80</v>
      </c>
      <c r="D981" s="19">
        <v>5</v>
      </c>
      <c r="E981" s="19">
        <v>8</v>
      </c>
      <c r="F981" s="19">
        <v>3.6</v>
      </c>
      <c r="G981" s="19">
        <v>1</v>
      </c>
    </row>
    <row r="982" spans="1:7" x14ac:dyDescent="0.3">
      <c r="A982" s="19">
        <v>86</v>
      </c>
      <c r="B982" s="19">
        <v>125</v>
      </c>
      <c r="C982" s="19">
        <v>80</v>
      </c>
      <c r="D982" s="19">
        <v>1</v>
      </c>
      <c r="E982" s="19">
        <v>13.5</v>
      </c>
      <c r="F982" s="19">
        <v>3.8</v>
      </c>
      <c r="G982" s="19">
        <v>1</v>
      </c>
    </row>
    <row r="983" spans="1:7" x14ac:dyDescent="0.3">
      <c r="A983" s="19">
        <v>86</v>
      </c>
      <c r="B983" s="19">
        <v>126</v>
      </c>
      <c r="C983" s="19">
        <v>31</v>
      </c>
      <c r="D983" s="19">
        <v>5</v>
      </c>
      <c r="E983" s="19">
        <v>7.5</v>
      </c>
      <c r="F983" s="19">
        <v>3</v>
      </c>
      <c r="G983" s="19">
        <v>1.4</v>
      </c>
    </row>
    <row r="984" spans="1:7" x14ac:dyDescent="0.3">
      <c r="A984" s="19">
        <v>86</v>
      </c>
      <c r="B984" s="19">
        <v>127</v>
      </c>
      <c r="C984" s="19">
        <v>80</v>
      </c>
      <c r="D984" s="19">
        <v>2</v>
      </c>
      <c r="E984" s="19">
        <v>8</v>
      </c>
      <c r="F984" s="19">
        <v>3.6</v>
      </c>
      <c r="G984" s="19">
        <v>1</v>
      </c>
    </row>
    <row r="985" spans="1:7" x14ac:dyDescent="0.3">
      <c r="A985" s="19">
        <v>86</v>
      </c>
      <c r="B985" s="19">
        <v>128</v>
      </c>
      <c r="C985" s="19">
        <v>80</v>
      </c>
      <c r="D985" s="19">
        <v>3</v>
      </c>
      <c r="E985" s="19">
        <v>7.5</v>
      </c>
      <c r="F985" s="19">
        <v>3.4</v>
      </c>
      <c r="G985" s="19">
        <v>1</v>
      </c>
    </row>
    <row r="986" spans="1:7" x14ac:dyDescent="0.3">
      <c r="A986" s="19">
        <v>86</v>
      </c>
      <c r="B986" s="19">
        <v>129</v>
      </c>
      <c r="C986" s="19">
        <v>80</v>
      </c>
      <c r="D986" s="19">
        <v>1</v>
      </c>
      <c r="E986" s="19">
        <v>9.5</v>
      </c>
      <c r="F986" s="19">
        <v>3.8</v>
      </c>
      <c r="G986" s="19">
        <v>1.4</v>
      </c>
    </row>
    <row r="987" spans="1:7" x14ac:dyDescent="0.3">
      <c r="A987" s="19">
        <v>86</v>
      </c>
      <c r="B987" s="19">
        <v>130</v>
      </c>
      <c r="C987" s="19">
        <v>80</v>
      </c>
      <c r="D987" s="19">
        <v>5</v>
      </c>
      <c r="E987" s="19">
        <v>7.5</v>
      </c>
      <c r="F987" s="19">
        <v>2.6</v>
      </c>
      <c r="G987" s="19">
        <v>1.4</v>
      </c>
    </row>
    <row r="988" spans="1:7" x14ac:dyDescent="0.3">
      <c r="A988" s="19">
        <v>86</v>
      </c>
      <c r="B988" s="19">
        <v>131</v>
      </c>
      <c r="C988" s="19">
        <v>80</v>
      </c>
      <c r="D988" s="19">
        <v>4</v>
      </c>
      <c r="E988" s="19">
        <v>9</v>
      </c>
      <c r="F988" s="19">
        <v>3.4</v>
      </c>
      <c r="G988" s="19">
        <v>1.4</v>
      </c>
    </row>
    <row r="989" spans="1:7" x14ac:dyDescent="0.3">
      <c r="A989" s="19">
        <v>86</v>
      </c>
      <c r="B989" s="19">
        <v>132</v>
      </c>
      <c r="C989" s="19">
        <v>80</v>
      </c>
      <c r="D989" s="19">
        <v>3</v>
      </c>
      <c r="E989" s="19">
        <v>10</v>
      </c>
      <c r="F989" s="19">
        <v>3</v>
      </c>
      <c r="G989" s="19">
        <v>1.2</v>
      </c>
    </row>
    <row r="990" spans="1:7" x14ac:dyDescent="0.3">
      <c r="A990" s="19">
        <v>86</v>
      </c>
      <c r="B990" s="19">
        <v>133</v>
      </c>
      <c r="C990" s="19">
        <v>80</v>
      </c>
      <c r="D990" s="19">
        <v>7</v>
      </c>
      <c r="E990" s="19">
        <v>9.5</v>
      </c>
      <c r="F990" s="19">
        <v>2.4</v>
      </c>
      <c r="G990" s="19">
        <v>0</v>
      </c>
    </row>
    <row r="991" spans="1:7" x14ac:dyDescent="0.3">
      <c r="A991" s="19">
        <v>86</v>
      </c>
      <c r="B991" s="19">
        <v>134</v>
      </c>
      <c r="C991" s="19">
        <v>80</v>
      </c>
      <c r="D991" s="19">
        <v>5</v>
      </c>
      <c r="E991" s="19">
        <v>10</v>
      </c>
      <c r="F991" s="19">
        <v>4.4000000000000004</v>
      </c>
      <c r="G991" s="19">
        <v>2</v>
      </c>
    </row>
    <row r="992" spans="1:7" x14ac:dyDescent="0.3">
      <c r="A992" s="19">
        <v>86</v>
      </c>
      <c r="B992" s="19">
        <v>135</v>
      </c>
      <c r="C992" s="19">
        <v>80</v>
      </c>
      <c r="D992" s="19">
        <v>3</v>
      </c>
      <c r="E992" s="19">
        <v>7.5</v>
      </c>
      <c r="F992" s="19">
        <v>3.4</v>
      </c>
      <c r="G992" s="19">
        <v>1</v>
      </c>
    </row>
    <row r="993" spans="1:7" x14ac:dyDescent="0.3">
      <c r="A993" s="19">
        <v>86</v>
      </c>
      <c r="B993" s="19">
        <v>136</v>
      </c>
      <c r="C993" s="19">
        <v>80</v>
      </c>
      <c r="D993" s="19">
        <v>5</v>
      </c>
      <c r="E993" s="19">
        <v>8</v>
      </c>
      <c r="F993" s="19">
        <v>3.8</v>
      </c>
      <c r="G993" s="19">
        <v>0.6</v>
      </c>
    </row>
    <row r="994" spans="1:7" x14ac:dyDescent="0.3">
      <c r="A994" s="19">
        <v>86</v>
      </c>
      <c r="B994" s="19">
        <v>137</v>
      </c>
      <c r="C994" s="19">
        <v>80</v>
      </c>
      <c r="D994" s="19">
        <v>4</v>
      </c>
      <c r="E994" s="19">
        <v>9</v>
      </c>
      <c r="F994" s="19">
        <v>4</v>
      </c>
      <c r="G994" s="19">
        <v>1.6</v>
      </c>
    </row>
    <row r="995" spans="1:7" x14ac:dyDescent="0.3">
      <c r="A995" s="19">
        <v>86</v>
      </c>
      <c r="B995" s="19">
        <v>138</v>
      </c>
      <c r="C995" s="19">
        <v>6</v>
      </c>
      <c r="D995" s="19">
        <v>1</v>
      </c>
      <c r="E995" s="19">
        <v>16</v>
      </c>
      <c r="F995" s="19">
        <v>8.8000000000000007</v>
      </c>
      <c r="G995" s="19">
        <v>3</v>
      </c>
    </row>
    <row r="996" spans="1:7" x14ac:dyDescent="0.3">
      <c r="A996" s="19">
        <v>86</v>
      </c>
      <c r="B996" s="19">
        <v>139</v>
      </c>
      <c r="C996" s="19">
        <v>31</v>
      </c>
      <c r="D996" s="19">
        <v>2</v>
      </c>
      <c r="E996" s="19">
        <v>12</v>
      </c>
      <c r="F996" s="19">
        <v>4.8</v>
      </c>
      <c r="G996" s="19">
        <v>1</v>
      </c>
    </row>
    <row r="997" spans="1:7" x14ac:dyDescent="0.3">
      <c r="A997" s="19">
        <v>86</v>
      </c>
      <c r="B997" s="19">
        <v>140</v>
      </c>
      <c r="C997" s="19">
        <v>31</v>
      </c>
      <c r="D997" s="19">
        <v>3</v>
      </c>
      <c r="E997" s="19">
        <v>7.5</v>
      </c>
      <c r="F997" s="19">
        <v>4.2</v>
      </c>
      <c r="G997" s="19">
        <v>0.6</v>
      </c>
    </row>
    <row r="998" spans="1:7" x14ac:dyDescent="0.3">
      <c r="A998" s="19">
        <v>86</v>
      </c>
      <c r="B998" s="19">
        <v>141</v>
      </c>
      <c r="C998" s="19">
        <v>80</v>
      </c>
      <c r="D998" s="19">
        <v>1</v>
      </c>
      <c r="E998" s="19">
        <v>7.5</v>
      </c>
      <c r="F998" s="19">
        <v>5</v>
      </c>
      <c r="G998" s="19">
        <v>1.6</v>
      </c>
    </row>
    <row r="999" spans="1:7" x14ac:dyDescent="0.3">
      <c r="A999" s="19">
        <v>86</v>
      </c>
      <c r="B999" s="19">
        <v>142</v>
      </c>
      <c r="C999" s="19">
        <v>80</v>
      </c>
      <c r="D999" s="19">
        <v>5</v>
      </c>
      <c r="E999" s="19">
        <v>10</v>
      </c>
      <c r="F999" s="19">
        <v>4.2</v>
      </c>
      <c r="G999" s="19">
        <v>1.6</v>
      </c>
    </row>
    <row r="1000" spans="1:7" x14ac:dyDescent="0.3">
      <c r="A1000" s="19">
        <v>86</v>
      </c>
      <c r="B1000" s="19">
        <v>143</v>
      </c>
      <c r="C1000" s="19">
        <v>80</v>
      </c>
      <c r="D1000" s="19">
        <v>3</v>
      </c>
      <c r="E1000" s="19">
        <v>9.8000000000000007</v>
      </c>
      <c r="F1000" s="19">
        <v>4</v>
      </c>
      <c r="G1000" s="19">
        <v>1</v>
      </c>
    </row>
    <row r="1001" spans="1:7" x14ac:dyDescent="0.3">
      <c r="A1001" s="19">
        <v>86</v>
      </c>
      <c r="B1001" s="19">
        <v>144</v>
      </c>
      <c r="C1001" s="19">
        <v>80</v>
      </c>
      <c r="D1001" s="19">
        <v>1</v>
      </c>
      <c r="E1001" s="19">
        <v>13</v>
      </c>
      <c r="F1001" s="19">
        <v>3.4</v>
      </c>
      <c r="G1001" s="19">
        <v>1</v>
      </c>
    </row>
    <row r="1002" spans="1:7" x14ac:dyDescent="0.3">
      <c r="A1002" s="19">
        <v>86</v>
      </c>
      <c r="B1002" s="19">
        <v>145</v>
      </c>
      <c r="C1002" s="19">
        <v>80</v>
      </c>
      <c r="D1002" s="19">
        <v>5</v>
      </c>
      <c r="E1002" s="19">
        <v>12</v>
      </c>
      <c r="F1002" s="19">
        <v>4</v>
      </c>
      <c r="G1002" s="19">
        <v>1</v>
      </c>
    </row>
    <row r="1003" spans="1:7" x14ac:dyDescent="0.3">
      <c r="A1003" s="19">
        <v>86</v>
      </c>
      <c r="B1003" s="19">
        <v>146</v>
      </c>
      <c r="C1003" s="19">
        <v>80</v>
      </c>
      <c r="D1003" s="19">
        <v>3</v>
      </c>
      <c r="E1003" s="19">
        <v>7.5</v>
      </c>
      <c r="F1003" s="19">
        <v>2.6</v>
      </c>
      <c r="G1003" s="19">
        <v>1.4</v>
      </c>
    </row>
    <row r="1004" spans="1:7" x14ac:dyDescent="0.3">
      <c r="A1004" s="19">
        <v>86</v>
      </c>
      <c r="B1004" s="19">
        <v>147</v>
      </c>
      <c r="C1004" s="19">
        <v>80</v>
      </c>
      <c r="D1004" s="19">
        <v>5</v>
      </c>
      <c r="E1004" s="19">
        <v>7.5</v>
      </c>
      <c r="F1004" s="19">
        <v>2.6</v>
      </c>
      <c r="G1004" s="19">
        <v>0.3</v>
      </c>
    </row>
    <row r="1005" spans="1:7" x14ac:dyDescent="0.3">
      <c r="A1005" s="19">
        <v>86</v>
      </c>
      <c r="B1005" s="19">
        <v>148</v>
      </c>
      <c r="C1005" s="19">
        <v>80</v>
      </c>
      <c r="D1005" s="19">
        <v>3</v>
      </c>
      <c r="E1005" s="19">
        <v>7.5</v>
      </c>
      <c r="F1005" s="19">
        <v>2.4</v>
      </c>
      <c r="G1005" s="19">
        <v>0.3</v>
      </c>
    </row>
    <row r="1006" spans="1:7" x14ac:dyDescent="0.3">
      <c r="A1006" s="19">
        <v>86</v>
      </c>
      <c r="B1006" s="19">
        <v>149</v>
      </c>
      <c r="C1006" s="19">
        <v>80</v>
      </c>
      <c r="D1006" s="19">
        <v>5</v>
      </c>
      <c r="E1006" s="19">
        <v>9</v>
      </c>
      <c r="F1006" s="19">
        <v>4.4000000000000004</v>
      </c>
      <c r="G1006" s="19">
        <v>1.6</v>
      </c>
    </row>
    <row r="1007" spans="1:7" x14ac:dyDescent="0.3">
      <c r="A1007" s="19">
        <v>86</v>
      </c>
      <c r="B1007" s="19">
        <v>150</v>
      </c>
      <c r="C1007" s="19">
        <v>80</v>
      </c>
      <c r="D1007" s="19">
        <v>3</v>
      </c>
      <c r="E1007" s="19">
        <v>8.5</v>
      </c>
      <c r="F1007" s="19">
        <v>3</v>
      </c>
      <c r="G1007" s="19">
        <v>1</v>
      </c>
    </row>
    <row r="1008" spans="1:7" x14ac:dyDescent="0.3">
      <c r="A1008" s="19">
        <v>86</v>
      </c>
      <c r="B1008" s="19">
        <v>151</v>
      </c>
      <c r="C1008" s="19">
        <v>80</v>
      </c>
      <c r="D1008" s="19">
        <v>1</v>
      </c>
      <c r="E1008" s="19">
        <v>9</v>
      </c>
      <c r="F1008" s="19">
        <v>3.8</v>
      </c>
      <c r="G1008" s="19">
        <v>1.4</v>
      </c>
    </row>
    <row r="1009" spans="1:7" x14ac:dyDescent="0.3">
      <c r="A1009" s="19">
        <v>86</v>
      </c>
      <c r="B1009" s="19">
        <v>152</v>
      </c>
      <c r="C1009" s="19">
        <v>31</v>
      </c>
      <c r="D1009" s="19">
        <v>5</v>
      </c>
      <c r="E1009" s="19">
        <v>8</v>
      </c>
      <c r="F1009" s="19">
        <v>3</v>
      </c>
      <c r="G1009" s="19">
        <v>1</v>
      </c>
    </row>
    <row r="1010" spans="1:7" x14ac:dyDescent="0.3">
      <c r="A1010" s="19">
        <v>86</v>
      </c>
      <c r="B1010" s="19">
        <v>153</v>
      </c>
      <c r="C1010" s="19">
        <v>31</v>
      </c>
      <c r="D1010" s="19">
        <v>4</v>
      </c>
      <c r="E1010" s="19">
        <v>9</v>
      </c>
      <c r="F1010" s="19">
        <v>4.4000000000000004</v>
      </c>
      <c r="G1010" s="19">
        <v>1.6</v>
      </c>
    </row>
    <row r="1011" spans="1:7" x14ac:dyDescent="0.3">
      <c r="A1011" s="19">
        <v>86</v>
      </c>
      <c r="B1011" s="19">
        <v>154</v>
      </c>
      <c r="C1011" s="19">
        <v>80</v>
      </c>
      <c r="D1011" s="19">
        <v>1</v>
      </c>
      <c r="E1011" s="19">
        <v>10</v>
      </c>
      <c r="F1011" s="19">
        <v>5.6</v>
      </c>
      <c r="G1011" s="19">
        <v>1</v>
      </c>
    </row>
    <row r="1012" spans="1:7" x14ac:dyDescent="0.3">
      <c r="A1012" s="19">
        <v>86</v>
      </c>
      <c r="B1012" s="19">
        <v>155</v>
      </c>
      <c r="C1012" s="19">
        <v>80</v>
      </c>
      <c r="D1012" s="19">
        <v>5</v>
      </c>
      <c r="E1012" s="19">
        <v>8.5</v>
      </c>
      <c r="F1012" s="19">
        <v>3</v>
      </c>
      <c r="G1012" s="19">
        <v>1.4</v>
      </c>
    </row>
    <row r="1013" spans="1:7" x14ac:dyDescent="0.3">
      <c r="A1013" s="19">
        <v>86</v>
      </c>
      <c r="B1013" s="19">
        <v>156</v>
      </c>
      <c r="C1013" s="19">
        <v>80</v>
      </c>
      <c r="D1013" s="19">
        <v>3</v>
      </c>
      <c r="E1013" s="19">
        <v>8</v>
      </c>
      <c r="F1013" s="19">
        <v>3</v>
      </c>
      <c r="G1013" s="19">
        <v>1</v>
      </c>
    </row>
    <row r="1014" spans="1:7" x14ac:dyDescent="0.3">
      <c r="A1014" s="19">
        <v>86</v>
      </c>
      <c r="B1014" s="19">
        <v>157</v>
      </c>
      <c r="C1014" s="19">
        <v>80</v>
      </c>
      <c r="D1014" s="19">
        <v>2</v>
      </c>
      <c r="E1014" s="19">
        <v>19</v>
      </c>
      <c r="F1014" s="19">
        <v>5</v>
      </c>
      <c r="G1014" s="19">
        <v>1.6</v>
      </c>
    </row>
    <row r="1015" spans="1:7" x14ac:dyDescent="0.3">
      <c r="A1015" s="19">
        <v>86</v>
      </c>
      <c r="B1015" s="19">
        <v>158</v>
      </c>
      <c r="C1015" s="19">
        <v>80</v>
      </c>
      <c r="D1015" s="19">
        <v>5</v>
      </c>
      <c r="E1015" s="19">
        <v>14</v>
      </c>
      <c r="F1015" s="19">
        <v>4</v>
      </c>
      <c r="G1015" s="19">
        <v>0.3</v>
      </c>
    </row>
    <row r="1016" spans="1:7" x14ac:dyDescent="0.3">
      <c r="A1016" s="19">
        <v>86</v>
      </c>
      <c r="B1016" s="19">
        <v>159</v>
      </c>
      <c r="C1016" s="19">
        <v>80</v>
      </c>
      <c r="D1016" s="19">
        <v>3</v>
      </c>
      <c r="E1016" s="19">
        <v>9.5</v>
      </c>
      <c r="F1016" s="19">
        <v>3</v>
      </c>
      <c r="G1016" s="19">
        <v>0.3</v>
      </c>
    </row>
    <row r="1017" spans="1:7" x14ac:dyDescent="0.3">
      <c r="A1017" s="19">
        <v>86</v>
      </c>
      <c r="B1017" s="19">
        <v>160</v>
      </c>
      <c r="C1017" s="19">
        <v>31</v>
      </c>
      <c r="D1017" s="19">
        <v>5</v>
      </c>
      <c r="E1017" s="19">
        <v>7.5</v>
      </c>
      <c r="F1017" s="19">
        <v>3.4</v>
      </c>
      <c r="G1017" s="19">
        <v>0.8</v>
      </c>
    </row>
    <row r="1018" spans="1:7" x14ac:dyDescent="0.3">
      <c r="A1018" s="19">
        <v>86</v>
      </c>
      <c r="B1018" s="19">
        <v>161</v>
      </c>
      <c r="C1018" s="19">
        <v>80</v>
      </c>
      <c r="D1018" s="19">
        <v>3</v>
      </c>
      <c r="E1018" s="19">
        <v>7.5</v>
      </c>
      <c r="F1018" s="19">
        <v>2.6</v>
      </c>
      <c r="G1018" s="19">
        <v>1</v>
      </c>
    </row>
    <row r="1019" spans="1:7" x14ac:dyDescent="0.3">
      <c r="A1019" s="19">
        <v>86</v>
      </c>
      <c r="B1019" s="19">
        <v>162</v>
      </c>
      <c r="C1019" s="19">
        <v>2</v>
      </c>
      <c r="D1019" s="19">
        <v>6</v>
      </c>
      <c r="E1019" s="19">
        <v>20</v>
      </c>
      <c r="F1019" s="19">
        <v>9.8000000000000007</v>
      </c>
      <c r="G1019" s="19">
        <v>4</v>
      </c>
    </row>
    <row r="1020" spans="1:7" x14ac:dyDescent="0.3">
      <c r="A1020" s="19">
        <v>86</v>
      </c>
      <c r="B1020" s="19">
        <v>163</v>
      </c>
      <c r="C1020" s="19">
        <v>31</v>
      </c>
      <c r="D1020" s="19">
        <v>2</v>
      </c>
      <c r="E1020" s="19">
        <v>12</v>
      </c>
      <c r="F1020" s="19">
        <v>4.8</v>
      </c>
      <c r="G1020" s="19">
        <v>1.6</v>
      </c>
    </row>
    <row r="1021" spans="1:7" x14ac:dyDescent="0.3">
      <c r="A1021" s="19">
        <v>86</v>
      </c>
      <c r="B1021" s="19">
        <v>164</v>
      </c>
      <c r="C1021" s="19">
        <v>31</v>
      </c>
      <c r="D1021" s="19">
        <v>5</v>
      </c>
      <c r="E1021" s="19">
        <v>13</v>
      </c>
      <c r="F1021" s="19">
        <v>4.5999999999999996</v>
      </c>
      <c r="G1021" s="19">
        <v>0.4</v>
      </c>
    </row>
    <row r="1022" spans="1:7" x14ac:dyDescent="0.3">
      <c r="A1022" s="19">
        <v>86</v>
      </c>
      <c r="B1022" s="19">
        <v>165</v>
      </c>
      <c r="C1022" s="19">
        <v>80</v>
      </c>
      <c r="D1022" s="19">
        <v>3</v>
      </c>
      <c r="E1022" s="19">
        <v>7.5</v>
      </c>
      <c r="F1022" s="19">
        <v>2.6</v>
      </c>
      <c r="G1022" s="19">
        <v>1</v>
      </c>
    </row>
    <row r="1023" spans="1:7" x14ac:dyDescent="0.3">
      <c r="A1023" s="19">
        <v>86</v>
      </c>
      <c r="B1023" s="19">
        <v>166</v>
      </c>
      <c r="C1023" s="19">
        <v>80</v>
      </c>
      <c r="D1023" s="19">
        <v>5</v>
      </c>
      <c r="E1023" s="19">
        <v>8</v>
      </c>
      <c r="F1023" s="19">
        <v>3.6</v>
      </c>
      <c r="G1023" s="19">
        <v>1.4</v>
      </c>
    </row>
    <row r="1024" spans="1:7" x14ac:dyDescent="0.3">
      <c r="A1024" s="19">
        <v>86</v>
      </c>
      <c r="B1024" s="19">
        <v>167</v>
      </c>
      <c r="C1024" s="19">
        <v>6</v>
      </c>
      <c r="D1024" s="19">
        <v>1</v>
      </c>
      <c r="E1024" s="19">
        <v>18</v>
      </c>
      <c r="F1024" s="19">
        <v>9</v>
      </c>
      <c r="G1024" s="19">
        <v>4.4000000000000004</v>
      </c>
    </row>
    <row r="1025" spans="1:7" x14ac:dyDescent="0.3">
      <c r="A1025" s="19">
        <v>86</v>
      </c>
      <c r="B1025" s="19">
        <v>168</v>
      </c>
      <c r="C1025" s="19">
        <v>31</v>
      </c>
      <c r="D1025" s="19">
        <v>9</v>
      </c>
      <c r="E1025" s="19">
        <v>20</v>
      </c>
      <c r="F1025" s="19">
        <v>0.4</v>
      </c>
      <c r="G1025" s="19">
        <v>0</v>
      </c>
    </row>
    <row r="1026" spans="1:7" x14ac:dyDescent="0.3">
      <c r="A1026" s="19">
        <v>86</v>
      </c>
      <c r="B1026" s="19">
        <v>169</v>
      </c>
      <c r="C1026" s="19">
        <v>31</v>
      </c>
      <c r="D1026" s="19">
        <v>9</v>
      </c>
      <c r="E1026" s="19">
        <v>18</v>
      </c>
      <c r="F1026" s="19">
        <v>0.32</v>
      </c>
      <c r="G1026" s="19">
        <v>0</v>
      </c>
    </row>
    <row r="1027" spans="1:7" x14ac:dyDescent="0.3">
      <c r="A1027" s="19">
        <v>86</v>
      </c>
      <c r="B1027" s="19">
        <v>170</v>
      </c>
      <c r="C1027" s="19">
        <v>80</v>
      </c>
      <c r="D1027" s="19">
        <v>3</v>
      </c>
      <c r="E1027" s="19">
        <v>9.5</v>
      </c>
      <c r="F1027" s="19">
        <v>3.8</v>
      </c>
      <c r="G1027" s="19">
        <v>1.4</v>
      </c>
    </row>
    <row r="1028" spans="1:7" x14ac:dyDescent="0.3">
      <c r="A1028" s="19">
        <v>86</v>
      </c>
      <c r="B1028" s="19">
        <v>171</v>
      </c>
      <c r="C1028" s="19">
        <v>31</v>
      </c>
      <c r="D1028" s="19">
        <v>5</v>
      </c>
      <c r="E1028" s="19">
        <v>10</v>
      </c>
      <c r="F1028" s="19">
        <v>4.4000000000000004</v>
      </c>
      <c r="G1028" s="19">
        <v>1.8</v>
      </c>
    </row>
    <row r="1029" spans="1:7" x14ac:dyDescent="0.3">
      <c r="A1029" s="19">
        <v>87</v>
      </c>
      <c r="B1029" s="19">
        <v>1</v>
      </c>
      <c r="C1029" s="19">
        <v>51</v>
      </c>
      <c r="D1029" s="19">
        <v>4</v>
      </c>
      <c r="E1029" s="19">
        <v>21</v>
      </c>
      <c r="F1029" s="19">
        <v>6.8</v>
      </c>
      <c r="G1029" s="19">
        <v>2.2999999999999998</v>
      </c>
    </row>
    <row r="1030" spans="1:7" x14ac:dyDescent="0.3">
      <c r="A1030" s="19">
        <v>87</v>
      </c>
      <c r="B1030" s="19">
        <v>2</v>
      </c>
      <c r="C1030" s="19">
        <v>51</v>
      </c>
      <c r="D1030" s="19">
        <v>5</v>
      </c>
      <c r="E1030" s="19">
        <v>20</v>
      </c>
      <c r="F1030" s="19">
        <v>6.1</v>
      </c>
      <c r="G1030" s="19">
        <v>2.2999999999999998</v>
      </c>
    </row>
    <row r="1031" spans="1:7" x14ac:dyDescent="0.3">
      <c r="A1031" s="19">
        <v>87</v>
      </c>
      <c r="B1031" s="19">
        <v>3</v>
      </c>
      <c r="C1031" s="19">
        <v>2</v>
      </c>
      <c r="D1031" s="19">
        <v>9</v>
      </c>
      <c r="E1031" s="19">
        <v>59</v>
      </c>
      <c r="F1031" s="19">
        <v>0.23</v>
      </c>
      <c r="G1031" s="19">
        <v>0</v>
      </c>
    </row>
    <row r="1032" spans="1:7" x14ac:dyDescent="0.3">
      <c r="A1032" s="19">
        <v>87</v>
      </c>
      <c r="B1032" s="19">
        <v>4</v>
      </c>
      <c r="C1032" s="19">
        <v>2</v>
      </c>
      <c r="D1032" s="19">
        <v>9</v>
      </c>
      <c r="E1032" s="19">
        <v>47</v>
      </c>
      <c r="F1032" s="19">
        <v>0.15</v>
      </c>
      <c r="G1032" s="19">
        <v>0</v>
      </c>
    </row>
    <row r="1033" spans="1:7" x14ac:dyDescent="0.3">
      <c r="A1033" s="19">
        <v>87</v>
      </c>
      <c r="B1033" s="19">
        <v>5</v>
      </c>
      <c r="C1033" s="19">
        <v>2</v>
      </c>
      <c r="D1033" s="19">
        <v>1</v>
      </c>
      <c r="E1033" s="19">
        <v>35.299999999999997</v>
      </c>
      <c r="F1033" s="19">
        <v>18.600000000000001</v>
      </c>
      <c r="G1033" s="19">
        <v>9.3000000000000007</v>
      </c>
    </row>
    <row r="1034" spans="1:7" x14ac:dyDescent="0.3">
      <c r="A1034" s="19">
        <v>87</v>
      </c>
      <c r="B1034" s="19">
        <v>6</v>
      </c>
      <c r="C1034" s="19">
        <v>4</v>
      </c>
      <c r="D1034" s="19">
        <v>3</v>
      </c>
      <c r="E1034" s="19">
        <v>14.8</v>
      </c>
      <c r="F1034" s="19">
        <v>6.5</v>
      </c>
      <c r="G1034" s="19">
        <v>1.9</v>
      </c>
    </row>
    <row r="1035" spans="1:7" x14ac:dyDescent="0.3">
      <c r="A1035" s="19">
        <v>87</v>
      </c>
      <c r="B1035" s="19">
        <v>7</v>
      </c>
      <c r="C1035" s="19">
        <v>4</v>
      </c>
      <c r="D1035" s="19">
        <v>1</v>
      </c>
      <c r="E1035" s="19">
        <v>33</v>
      </c>
      <c r="F1035" s="19">
        <v>17.8</v>
      </c>
      <c r="G1035" s="19">
        <v>8.6999999999999993</v>
      </c>
    </row>
    <row r="1036" spans="1:7" x14ac:dyDescent="0.3">
      <c r="A1036" s="19">
        <v>87</v>
      </c>
      <c r="B1036" s="19">
        <v>8</v>
      </c>
      <c r="C1036" s="19">
        <v>51</v>
      </c>
      <c r="D1036" s="19">
        <v>3</v>
      </c>
      <c r="E1036" s="19">
        <v>13.4</v>
      </c>
      <c r="F1036" s="19">
        <v>4.5999999999999996</v>
      </c>
      <c r="G1036" s="19">
        <v>2.1</v>
      </c>
    </row>
    <row r="1037" spans="1:7" x14ac:dyDescent="0.3">
      <c r="A1037" s="19">
        <v>87</v>
      </c>
      <c r="B1037" s="19">
        <v>9</v>
      </c>
      <c r="C1037" s="19">
        <v>4</v>
      </c>
      <c r="D1037" s="19">
        <v>5</v>
      </c>
      <c r="E1037" s="19">
        <v>21</v>
      </c>
      <c r="F1037" s="19">
        <v>11.6</v>
      </c>
      <c r="G1037" s="19">
        <v>4</v>
      </c>
    </row>
    <row r="1038" spans="1:7" x14ac:dyDescent="0.3">
      <c r="A1038" s="19">
        <v>87</v>
      </c>
      <c r="B1038" s="19">
        <v>10</v>
      </c>
      <c r="C1038" s="19">
        <v>51</v>
      </c>
      <c r="D1038" s="19">
        <v>5</v>
      </c>
      <c r="E1038" s="19">
        <v>13.3</v>
      </c>
      <c r="F1038" s="19">
        <v>6.1</v>
      </c>
      <c r="G1038" s="19">
        <v>3.4</v>
      </c>
    </row>
    <row r="1039" spans="1:7" x14ac:dyDescent="0.3">
      <c r="A1039" s="19">
        <v>87</v>
      </c>
      <c r="B1039" s="19">
        <v>11</v>
      </c>
      <c r="C1039" s="19">
        <v>2</v>
      </c>
      <c r="D1039" s="19">
        <v>1</v>
      </c>
      <c r="E1039" s="19">
        <v>36</v>
      </c>
      <c r="F1039" s="19">
        <v>17</v>
      </c>
      <c r="G1039" s="19">
        <v>9</v>
      </c>
    </row>
    <row r="1040" spans="1:7" x14ac:dyDescent="0.3">
      <c r="A1040" s="19">
        <v>87</v>
      </c>
      <c r="B1040" s="19">
        <v>12</v>
      </c>
      <c r="C1040" s="19">
        <v>51</v>
      </c>
      <c r="D1040" s="19">
        <v>5</v>
      </c>
      <c r="E1040" s="19">
        <v>11.8</v>
      </c>
      <c r="F1040" s="19">
        <v>3.4</v>
      </c>
      <c r="G1040" s="19">
        <v>1.6</v>
      </c>
    </row>
    <row r="1041" spans="1:7" x14ac:dyDescent="0.3">
      <c r="A1041" s="19">
        <v>87</v>
      </c>
      <c r="B1041" s="19">
        <v>13</v>
      </c>
      <c r="C1041" s="19">
        <v>51</v>
      </c>
      <c r="D1041" s="19">
        <v>3</v>
      </c>
      <c r="E1041" s="19">
        <v>14.3</v>
      </c>
      <c r="F1041" s="19">
        <v>5.0999999999999996</v>
      </c>
      <c r="G1041" s="19">
        <v>2.2999999999999998</v>
      </c>
    </row>
    <row r="1042" spans="1:7" x14ac:dyDescent="0.3">
      <c r="A1042" s="19">
        <v>87</v>
      </c>
      <c r="B1042" s="19">
        <v>14</v>
      </c>
      <c r="C1042" s="19">
        <v>51</v>
      </c>
      <c r="D1042" s="19">
        <v>3</v>
      </c>
      <c r="E1042" s="19">
        <v>9.8000000000000007</v>
      </c>
      <c r="F1042" s="19">
        <v>5.9</v>
      </c>
      <c r="G1042" s="19">
        <v>2.9</v>
      </c>
    </row>
    <row r="1043" spans="1:7" x14ac:dyDescent="0.3">
      <c r="A1043" s="19">
        <v>87</v>
      </c>
      <c r="B1043" s="19">
        <v>15</v>
      </c>
      <c r="C1043" s="19">
        <v>51</v>
      </c>
      <c r="D1043" s="19">
        <v>3</v>
      </c>
      <c r="E1043" s="19">
        <v>8.6999999999999993</v>
      </c>
      <c r="F1043" s="19">
        <v>4</v>
      </c>
      <c r="G1043" s="19">
        <v>2.1</v>
      </c>
    </row>
    <row r="1044" spans="1:7" x14ac:dyDescent="0.3">
      <c r="A1044" s="19">
        <v>87</v>
      </c>
      <c r="B1044" s="19">
        <v>16</v>
      </c>
      <c r="C1044" s="19">
        <v>51</v>
      </c>
      <c r="D1044" s="19">
        <v>3</v>
      </c>
      <c r="E1044" s="19">
        <v>22.7</v>
      </c>
      <c r="F1044" s="19">
        <v>7.1</v>
      </c>
      <c r="G1044" s="19">
        <v>2.9</v>
      </c>
    </row>
    <row r="1045" spans="1:7" x14ac:dyDescent="0.3">
      <c r="A1045" s="19">
        <v>87</v>
      </c>
      <c r="B1045" s="19">
        <v>17</v>
      </c>
      <c r="C1045" s="19">
        <v>4</v>
      </c>
      <c r="D1045" s="19">
        <v>5</v>
      </c>
      <c r="E1045" s="19">
        <v>17</v>
      </c>
      <c r="F1045" s="19">
        <v>6.7</v>
      </c>
      <c r="G1045" s="19">
        <v>5</v>
      </c>
    </row>
    <row r="1046" spans="1:7" x14ac:dyDescent="0.3">
      <c r="A1046" s="19">
        <v>87</v>
      </c>
      <c r="B1046" s="19">
        <v>18</v>
      </c>
      <c r="C1046" s="19">
        <v>51</v>
      </c>
      <c r="D1046" s="19">
        <v>3</v>
      </c>
      <c r="E1046" s="19">
        <v>14.2</v>
      </c>
      <c r="F1046" s="19">
        <v>5.5</v>
      </c>
      <c r="G1046" s="19">
        <v>3.3</v>
      </c>
    </row>
    <row r="1047" spans="1:7" x14ac:dyDescent="0.3">
      <c r="A1047" s="19">
        <v>87</v>
      </c>
      <c r="B1047" s="19">
        <v>19</v>
      </c>
      <c r="C1047" s="19">
        <v>51</v>
      </c>
      <c r="D1047" s="19">
        <v>3</v>
      </c>
      <c r="E1047" s="19">
        <v>11.2</v>
      </c>
      <c r="F1047" s="19">
        <v>5.3</v>
      </c>
      <c r="G1047" s="19">
        <v>3.1</v>
      </c>
    </row>
    <row r="1048" spans="1:7" x14ac:dyDescent="0.3">
      <c r="A1048" s="19">
        <v>87</v>
      </c>
      <c r="B1048" s="19">
        <v>20</v>
      </c>
      <c r="C1048" s="19">
        <v>51</v>
      </c>
      <c r="D1048" s="19">
        <v>3</v>
      </c>
      <c r="E1048" s="19">
        <v>13</v>
      </c>
      <c r="F1048" s="19">
        <v>4.9000000000000004</v>
      </c>
      <c r="G1048" s="19">
        <v>2.8</v>
      </c>
    </row>
    <row r="1049" spans="1:7" x14ac:dyDescent="0.3">
      <c r="A1049" s="19">
        <v>87</v>
      </c>
      <c r="B1049" s="19">
        <v>21</v>
      </c>
      <c r="C1049" s="19">
        <v>51</v>
      </c>
      <c r="D1049" s="19">
        <v>3</v>
      </c>
      <c r="E1049" s="19">
        <v>13.2</v>
      </c>
      <c r="F1049" s="19">
        <v>5.4</v>
      </c>
      <c r="G1049" s="19">
        <v>2.2999999999999998</v>
      </c>
    </row>
    <row r="1050" spans="1:7" x14ac:dyDescent="0.3">
      <c r="A1050" s="19">
        <v>87</v>
      </c>
      <c r="B1050" s="19">
        <v>22</v>
      </c>
      <c r="C1050" s="19">
        <v>51</v>
      </c>
      <c r="D1050" s="19">
        <v>3</v>
      </c>
      <c r="E1050" s="19">
        <v>10.8</v>
      </c>
      <c r="F1050" s="19">
        <v>4.0999999999999996</v>
      </c>
      <c r="G1050" s="19">
        <v>3.3</v>
      </c>
    </row>
    <row r="1051" spans="1:7" x14ac:dyDescent="0.3">
      <c r="A1051" s="19">
        <v>87</v>
      </c>
      <c r="B1051" s="19">
        <v>23</v>
      </c>
      <c r="C1051" s="19">
        <v>2</v>
      </c>
      <c r="D1051" s="19">
        <v>5</v>
      </c>
      <c r="E1051" s="19">
        <v>7.5</v>
      </c>
      <c r="F1051" s="19">
        <v>4</v>
      </c>
      <c r="G1051" s="19">
        <v>1.9</v>
      </c>
    </row>
    <row r="1052" spans="1:7" x14ac:dyDescent="0.3">
      <c r="A1052" s="19">
        <v>87</v>
      </c>
      <c r="B1052" s="19">
        <v>24</v>
      </c>
      <c r="C1052" s="19">
        <v>51</v>
      </c>
      <c r="D1052" s="19">
        <v>3</v>
      </c>
      <c r="E1052" s="19">
        <v>13.7</v>
      </c>
      <c r="F1052" s="19">
        <v>6.1</v>
      </c>
      <c r="G1052" s="19">
        <v>2.1</v>
      </c>
    </row>
    <row r="1053" spans="1:7" x14ac:dyDescent="0.3">
      <c r="A1053" s="19">
        <v>87</v>
      </c>
      <c r="B1053" s="19">
        <v>25</v>
      </c>
      <c r="C1053" s="19">
        <v>4</v>
      </c>
      <c r="D1053" s="19">
        <v>4</v>
      </c>
      <c r="E1053" s="19">
        <v>26.8</v>
      </c>
      <c r="F1053" s="19">
        <v>13.2</v>
      </c>
      <c r="G1053" s="19">
        <v>7</v>
      </c>
    </row>
    <row r="1054" spans="1:7" x14ac:dyDescent="0.3">
      <c r="A1054" s="19">
        <v>87</v>
      </c>
      <c r="B1054" s="19">
        <v>26</v>
      </c>
      <c r="C1054" s="19">
        <v>2</v>
      </c>
      <c r="D1054" s="19">
        <v>5</v>
      </c>
      <c r="E1054" s="19">
        <v>28</v>
      </c>
      <c r="F1054" s="19">
        <v>9.8000000000000007</v>
      </c>
      <c r="G1054" s="19">
        <v>4.7</v>
      </c>
    </row>
    <row r="1055" spans="1:7" x14ac:dyDescent="0.3">
      <c r="A1055" s="19">
        <v>87</v>
      </c>
      <c r="B1055" s="19">
        <v>27</v>
      </c>
      <c r="C1055" s="19">
        <v>4</v>
      </c>
      <c r="D1055" s="19">
        <v>1</v>
      </c>
      <c r="E1055" s="19">
        <v>41.5</v>
      </c>
      <c r="F1055" s="19">
        <v>18.399999999999999</v>
      </c>
      <c r="G1055" s="19">
        <v>6.8</v>
      </c>
    </row>
    <row r="1056" spans="1:7" x14ac:dyDescent="0.3">
      <c r="A1056" s="19">
        <v>87</v>
      </c>
      <c r="B1056" s="19">
        <v>28</v>
      </c>
      <c r="C1056" s="19">
        <v>4</v>
      </c>
      <c r="D1056" s="19">
        <v>1</v>
      </c>
      <c r="E1056" s="19">
        <v>23.5</v>
      </c>
      <c r="F1056" s="19">
        <v>18.600000000000001</v>
      </c>
      <c r="G1056" s="19">
        <v>7.5</v>
      </c>
    </row>
    <row r="1057" spans="1:7" x14ac:dyDescent="0.3">
      <c r="A1057" s="19">
        <v>87</v>
      </c>
      <c r="B1057" s="19">
        <v>29</v>
      </c>
      <c r="C1057" s="19">
        <v>2</v>
      </c>
      <c r="D1057" s="19">
        <v>4</v>
      </c>
      <c r="E1057" s="19">
        <v>11.5</v>
      </c>
      <c r="F1057" s="19">
        <v>5.9</v>
      </c>
      <c r="G1057" s="19">
        <v>2.2999999999999998</v>
      </c>
    </row>
    <row r="1058" spans="1:7" x14ac:dyDescent="0.3">
      <c r="A1058" s="19">
        <v>87</v>
      </c>
      <c r="B1058" s="19">
        <v>30</v>
      </c>
      <c r="C1058" s="19">
        <v>3</v>
      </c>
      <c r="D1058" s="19">
        <v>1</v>
      </c>
      <c r="E1058" s="19">
        <v>33.299999999999997</v>
      </c>
      <c r="F1058" s="19">
        <v>16.399999999999999</v>
      </c>
      <c r="G1058" s="19">
        <v>8.1</v>
      </c>
    </row>
    <row r="1059" spans="1:7" x14ac:dyDescent="0.3">
      <c r="A1059" s="19">
        <v>87</v>
      </c>
      <c r="B1059" s="19">
        <v>31</v>
      </c>
      <c r="C1059" s="19">
        <v>4</v>
      </c>
      <c r="D1059" s="19">
        <v>5</v>
      </c>
      <c r="E1059" s="19">
        <v>11.1</v>
      </c>
      <c r="F1059" s="19">
        <v>5.5</v>
      </c>
      <c r="G1059" s="19">
        <v>2.1</v>
      </c>
    </row>
    <row r="1060" spans="1:7" x14ac:dyDescent="0.3">
      <c r="A1060" s="19">
        <v>87</v>
      </c>
      <c r="B1060" s="19">
        <v>32</v>
      </c>
      <c r="C1060" s="19">
        <v>51</v>
      </c>
      <c r="D1060" s="19">
        <v>5</v>
      </c>
      <c r="E1060" s="19">
        <v>11</v>
      </c>
      <c r="F1060" s="19">
        <v>4.3</v>
      </c>
      <c r="G1060" s="19">
        <v>3</v>
      </c>
    </row>
    <row r="1061" spans="1:7" x14ac:dyDescent="0.3">
      <c r="A1061" s="19">
        <v>87</v>
      </c>
      <c r="B1061" s="19">
        <v>33</v>
      </c>
      <c r="C1061" s="19">
        <v>3</v>
      </c>
      <c r="D1061" s="19">
        <v>4</v>
      </c>
      <c r="E1061" s="19">
        <v>27.7</v>
      </c>
      <c r="F1061" s="19">
        <v>11.8</v>
      </c>
      <c r="G1061" s="19">
        <v>4.0999999999999996</v>
      </c>
    </row>
    <row r="1062" spans="1:7" x14ac:dyDescent="0.3">
      <c r="A1062" s="19">
        <v>87</v>
      </c>
      <c r="B1062" s="19">
        <v>34</v>
      </c>
      <c r="C1062" s="19">
        <v>4</v>
      </c>
      <c r="D1062" s="19">
        <v>1</v>
      </c>
      <c r="E1062" s="19">
        <v>48.7</v>
      </c>
      <c r="F1062" s="19">
        <v>21.2</v>
      </c>
      <c r="G1062" s="19">
        <v>8.6999999999999993</v>
      </c>
    </row>
    <row r="1063" spans="1:7" x14ac:dyDescent="0.3">
      <c r="A1063" s="19">
        <v>87</v>
      </c>
      <c r="B1063" s="19">
        <v>35</v>
      </c>
      <c r="C1063" s="19">
        <v>51</v>
      </c>
      <c r="D1063" s="19">
        <v>5</v>
      </c>
      <c r="E1063" s="19">
        <v>14</v>
      </c>
      <c r="F1063" s="19">
        <v>4.5999999999999996</v>
      </c>
      <c r="G1063" s="19">
        <v>1.6</v>
      </c>
    </row>
    <row r="1064" spans="1:7" x14ac:dyDescent="0.3">
      <c r="A1064" s="19">
        <v>87</v>
      </c>
      <c r="B1064" s="19">
        <v>36</v>
      </c>
      <c r="C1064" s="19">
        <v>4</v>
      </c>
      <c r="D1064" s="19">
        <v>5</v>
      </c>
      <c r="E1064" s="19">
        <v>19.100000000000001</v>
      </c>
      <c r="F1064" s="19">
        <v>8.5</v>
      </c>
      <c r="G1064" s="19">
        <v>2.6</v>
      </c>
    </row>
    <row r="1065" spans="1:7" x14ac:dyDescent="0.3">
      <c r="A1065" s="19">
        <v>87</v>
      </c>
      <c r="B1065" s="19">
        <v>37</v>
      </c>
      <c r="C1065" s="19">
        <v>4</v>
      </c>
      <c r="D1065" s="19">
        <v>5</v>
      </c>
      <c r="E1065" s="19">
        <v>24</v>
      </c>
      <c r="F1065" s="19">
        <v>9.6999999999999993</v>
      </c>
      <c r="G1065" s="19">
        <v>3</v>
      </c>
    </row>
    <row r="1066" spans="1:7" x14ac:dyDescent="0.3">
      <c r="A1066" s="19">
        <v>87</v>
      </c>
      <c r="B1066" s="19">
        <v>38</v>
      </c>
      <c r="C1066" s="19">
        <v>51</v>
      </c>
      <c r="D1066" s="19">
        <v>3</v>
      </c>
      <c r="E1066" s="19">
        <v>14.5</v>
      </c>
      <c r="F1066" s="19">
        <v>4.8</v>
      </c>
      <c r="G1066" s="19">
        <v>3.9</v>
      </c>
    </row>
    <row r="1067" spans="1:7" x14ac:dyDescent="0.3">
      <c r="A1067" s="19">
        <v>87</v>
      </c>
      <c r="B1067" s="19">
        <v>39</v>
      </c>
      <c r="C1067" s="19">
        <v>41</v>
      </c>
      <c r="D1067" s="19">
        <v>5</v>
      </c>
      <c r="E1067" s="19">
        <v>27.3</v>
      </c>
      <c r="F1067" s="19">
        <v>6.8</v>
      </c>
      <c r="G1067" s="19">
        <v>1.9</v>
      </c>
    </row>
    <row r="1068" spans="1:7" x14ac:dyDescent="0.3">
      <c r="A1068" s="19">
        <v>87</v>
      </c>
      <c r="B1068" s="19">
        <v>40</v>
      </c>
      <c r="C1068" s="19">
        <v>4</v>
      </c>
      <c r="D1068" s="19">
        <v>4</v>
      </c>
      <c r="E1068" s="19">
        <v>18.600000000000001</v>
      </c>
      <c r="F1068" s="19">
        <v>7.6</v>
      </c>
      <c r="G1068" s="19">
        <v>2.2000000000000002</v>
      </c>
    </row>
    <row r="1069" spans="1:7" x14ac:dyDescent="0.3">
      <c r="A1069" s="19">
        <v>87</v>
      </c>
      <c r="B1069" s="19">
        <v>41</v>
      </c>
      <c r="C1069" s="19">
        <v>31</v>
      </c>
      <c r="D1069" s="19">
        <v>3</v>
      </c>
      <c r="E1069" s="19">
        <v>18.5</v>
      </c>
      <c r="F1069" s="19">
        <v>5</v>
      </c>
      <c r="G1069" s="19">
        <v>0.7</v>
      </c>
    </row>
    <row r="1070" spans="1:7" x14ac:dyDescent="0.3">
      <c r="A1070" s="19">
        <v>87</v>
      </c>
      <c r="B1070" s="19">
        <v>42</v>
      </c>
      <c r="C1070" s="19">
        <v>4</v>
      </c>
      <c r="D1070" s="19">
        <v>4</v>
      </c>
      <c r="E1070" s="19">
        <v>27.4</v>
      </c>
      <c r="F1070" s="19">
        <v>13.8</v>
      </c>
      <c r="G1070" s="19">
        <v>5.6</v>
      </c>
    </row>
    <row r="1071" spans="1:7" x14ac:dyDescent="0.3">
      <c r="A1071" s="19">
        <v>87</v>
      </c>
      <c r="B1071" s="19">
        <v>43</v>
      </c>
      <c r="C1071" s="19">
        <v>51</v>
      </c>
      <c r="D1071" s="19">
        <v>4</v>
      </c>
      <c r="E1071" s="19">
        <v>31.5</v>
      </c>
      <c r="F1071" s="19">
        <v>11.8</v>
      </c>
      <c r="G1071" s="19">
        <v>4.5</v>
      </c>
    </row>
    <row r="1072" spans="1:7" x14ac:dyDescent="0.3">
      <c r="A1072" s="19">
        <v>87</v>
      </c>
      <c r="B1072" s="19">
        <v>44</v>
      </c>
      <c r="C1072" s="19">
        <v>4</v>
      </c>
      <c r="D1072" s="19">
        <v>3</v>
      </c>
      <c r="E1072" s="19">
        <v>9</v>
      </c>
      <c r="F1072" s="19">
        <v>5.7</v>
      </c>
      <c r="G1072" s="19">
        <v>4</v>
      </c>
    </row>
    <row r="1073" spans="1:7" x14ac:dyDescent="0.3">
      <c r="A1073" s="19">
        <v>87</v>
      </c>
      <c r="B1073" s="19">
        <v>45</v>
      </c>
      <c r="C1073" s="19">
        <v>51</v>
      </c>
      <c r="D1073" s="19">
        <v>4</v>
      </c>
      <c r="E1073" s="19">
        <v>20.2</v>
      </c>
      <c r="F1073" s="19">
        <v>7.3</v>
      </c>
      <c r="G1073" s="19">
        <v>2.1</v>
      </c>
    </row>
    <row r="1074" spans="1:7" x14ac:dyDescent="0.3">
      <c r="A1074" s="19">
        <v>87</v>
      </c>
      <c r="B1074" s="19">
        <v>46</v>
      </c>
      <c r="C1074" s="19">
        <v>51</v>
      </c>
      <c r="D1074" s="19">
        <v>5</v>
      </c>
      <c r="E1074" s="19">
        <v>19.2</v>
      </c>
      <c r="F1074" s="19">
        <v>6.5</v>
      </c>
      <c r="G1074" s="19">
        <v>1.9</v>
      </c>
    </row>
    <row r="1075" spans="1:7" x14ac:dyDescent="0.3">
      <c r="A1075" s="19">
        <v>87</v>
      </c>
      <c r="B1075" s="19">
        <v>47</v>
      </c>
      <c r="C1075" s="19">
        <v>51</v>
      </c>
      <c r="D1075" s="19">
        <v>5</v>
      </c>
      <c r="E1075" s="19">
        <v>10.5</v>
      </c>
      <c r="F1075" s="19">
        <v>4.5999999999999996</v>
      </c>
      <c r="G1075" s="19">
        <v>2.2000000000000002</v>
      </c>
    </row>
    <row r="1076" spans="1:7" x14ac:dyDescent="0.3">
      <c r="A1076" s="19">
        <v>87</v>
      </c>
      <c r="B1076" s="19">
        <v>48</v>
      </c>
      <c r="C1076" s="19">
        <v>4</v>
      </c>
      <c r="D1076" s="19">
        <v>5</v>
      </c>
      <c r="E1076" s="19">
        <v>9</v>
      </c>
      <c r="F1076" s="19">
        <v>5.2</v>
      </c>
      <c r="G1076" s="19">
        <v>2.1</v>
      </c>
    </row>
    <row r="1077" spans="1:7" x14ac:dyDescent="0.3">
      <c r="A1077" s="19">
        <v>87</v>
      </c>
      <c r="B1077" s="19">
        <v>49</v>
      </c>
      <c r="C1077" s="19">
        <v>4</v>
      </c>
      <c r="D1077" s="19">
        <v>3</v>
      </c>
      <c r="E1077" s="19">
        <v>14</v>
      </c>
      <c r="F1077" s="19">
        <v>6.5</v>
      </c>
      <c r="G1077" s="19">
        <v>2.5</v>
      </c>
    </row>
    <row r="1078" spans="1:7" x14ac:dyDescent="0.3">
      <c r="A1078" s="19">
        <v>87</v>
      </c>
      <c r="B1078" s="19">
        <v>50</v>
      </c>
      <c r="C1078" s="19">
        <v>4</v>
      </c>
      <c r="D1078" s="19">
        <v>4</v>
      </c>
      <c r="E1078" s="19">
        <v>19.2</v>
      </c>
      <c r="F1078" s="19">
        <v>10</v>
      </c>
      <c r="G1078" s="19">
        <v>6.2</v>
      </c>
    </row>
    <row r="1079" spans="1:7" x14ac:dyDescent="0.3">
      <c r="A1079" s="19">
        <v>87</v>
      </c>
      <c r="B1079" s="19">
        <v>51</v>
      </c>
      <c r="C1079" s="19">
        <v>4</v>
      </c>
      <c r="D1079" s="19">
        <v>3</v>
      </c>
      <c r="E1079" s="19">
        <v>13.8</v>
      </c>
      <c r="F1079" s="19">
        <v>5.8</v>
      </c>
      <c r="G1079" s="19">
        <v>2.2000000000000002</v>
      </c>
    </row>
    <row r="1080" spans="1:7" x14ac:dyDescent="0.3">
      <c r="A1080" s="19">
        <v>87</v>
      </c>
      <c r="B1080" s="19">
        <v>52</v>
      </c>
      <c r="C1080" s="19">
        <v>4</v>
      </c>
      <c r="D1080" s="19">
        <v>4</v>
      </c>
      <c r="E1080" s="19">
        <v>27.5</v>
      </c>
      <c r="F1080" s="19">
        <v>9.9</v>
      </c>
      <c r="G1080" s="19">
        <v>3</v>
      </c>
    </row>
    <row r="1081" spans="1:7" x14ac:dyDescent="0.3">
      <c r="A1081" s="19">
        <v>87</v>
      </c>
      <c r="B1081" s="19">
        <v>53</v>
      </c>
      <c r="C1081" s="19">
        <v>51</v>
      </c>
      <c r="D1081" s="19">
        <v>5</v>
      </c>
      <c r="E1081" s="19">
        <v>22.3</v>
      </c>
      <c r="F1081" s="19">
        <v>8.8000000000000007</v>
      </c>
      <c r="G1081" s="19">
        <v>3.3</v>
      </c>
    </row>
    <row r="1082" spans="1:7" x14ac:dyDescent="0.3">
      <c r="A1082" s="19">
        <v>87</v>
      </c>
      <c r="B1082" s="19">
        <v>54</v>
      </c>
      <c r="C1082" s="19">
        <v>51</v>
      </c>
      <c r="D1082" s="19">
        <v>4</v>
      </c>
      <c r="E1082" s="19">
        <v>21.5</v>
      </c>
      <c r="F1082" s="19">
        <v>9</v>
      </c>
      <c r="G1082" s="19">
        <v>3</v>
      </c>
    </row>
    <row r="1083" spans="1:7" x14ac:dyDescent="0.3">
      <c r="A1083" s="19">
        <v>87</v>
      </c>
      <c r="B1083" s="19">
        <v>55</v>
      </c>
      <c r="C1083" s="19">
        <v>51</v>
      </c>
      <c r="D1083" s="19">
        <v>3</v>
      </c>
      <c r="E1083" s="19">
        <v>15.5</v>
      </c>
      <c r="F1083" s="19">
        <v>6.7</v>
      </c>
      <c r="G1083" s="19">
        <v>2.2999999999999998</v>
      </c>
    </row>
    <row r="1084" spans="1:7" x14ac:dyDescent="0.3">
      <c r="A1084" s="19">
        <v>88</v>
      </c>
      <c r="B1084" s="19">
        <v>1</v>
      </c>
      <c r="C1084" s="19">
        <v>2</v>
      </c>
      <c r="D1084" s="19">
        <v>1</v>
      </c>
      <c r="E1084" s="19">
        <v>28.8</v>
      </c>
      <c r="F1084" s="19">
        <v>19.399999999999999</v>
      </c>
      <c r="G1084" s="19">
        <v>10.8</v>
      </c>
    </row>
    <row r="1085" spans="1:7" x14ac:dyDescent="0.3">
      <c r="A1085" s="19">
        <v>88</v>
      </c>
      <c r="B1085" s="19">
        <v>2</v>
      </c>
      <c r="C1085" s="19">
        <v>2</v>
      </c>
      <c r="D1085" s="19">
        <v>4</v>
      </c>
      <c r="E1085" s="19">
        <v>48</v>
      </c>
      <c r="F1085" s="19">
        <v>15</v>
      </c>
      <c r="G1085" s="19">
        <v>7.4</v>
      </c>
    </row>
    <row r="1086" spans="1:7" x14ac:dyDescent="0.3">
      <c r="A1086" s="19">
        <v>88</v>
      </c>
      <c r="B1086" s="19">
        <v>3</v>
      </c>
      <c r="C1086" s="19">
        <v>51</v>
      </c>
      <c r="D1086" s="19">
        <v>3</v>
      </c>
      <c r="E1086" s="19">
        <v>35.700000000000003</v>
      </c>
      <c r="F1086" s="19">
        <v>9.8000000000000007</v>
      </c>
      <c r="G1086" s="19">
        <v>1.7</v>
      </c>
    </row>
    <row r="1087" spans="1:7" x14ac:dyDescent="0.3">
      <c r="A1087" s="19">
        <v>88</v>
      </c>
      <c r="B1087" s="19">
        <v>4</v>
      </c>
      <c r="C1087" s="19">
        <v>3</v>
      </c>
      <c r="D1087" s="19">
        <v>1</v>
      </c>
      <c r="E1087" s="19">
        <v>39.5</v>
      </c>
      <c r="F1087" s="19">
        <v>20.6</v>
      </c>
      <c r="G1087" s="19">
        <v>12.4</v>
      </c>
    </row>
    <row r="1088" spans="1:7" x14ac:dyDescent="0.3">
      <c r="A1088" s="19">
        <v>88</v>
      </c>
      <c r="B1088" s="19">
        <v>5</v>
      </c>
      <c r="C1088" s="19">
        <v>2</v>
      </c>
      <c r="D1088" s="19">
        <v>1</v>
      </c>
      <c r="E1088" s="19">
        <v>43.8</v>
      </c>
      <c r="F1088" s="19">
        <v>21.2</v>
      </c>
      <c r="G1088" s="19">
        <v>12.4</v>
      </c>
    </row>
    <row r="1089" spans="1:7" x14ac:dyDescent="0.3">
      <c r="A1089" s="19">
        <v>88</v>
      </c>
      <c r="B1089" s="19">
        <v>6</v>
      </c>
      <c r="C1089" s="19">
        <v>2</v>
      </c>
      <c r="D1089" s="19">
        <v>9</v>
      </c>
      <c r="E1089" s="19">
        <v>53</v>
      </c>
      <c r="F1089" s="19">
        <v>0.2</v>
      </c>
      <c r="G1089" s="19">
        <v>0</v>
      </c>
    </row>
    <row r="1090" spans="1:7" x14ac:dyDescent="0.3">
      <c r="A1090" s="19">
        <v>88</v>
      </c>
      <c r="B1090" s="19">
        <v>7</v>
      </c>
      <c r="C1090" s="19">
        <v>2</v>
      </c>
      <c r="D1090" s="19">
        <v>1</v>
      </c>
      <c r="E1090" s="19">
        <v>37.5</v>
      </c>
      <c r="F1090" s="19">
        <v>19.2</v>
      </c>
      <c r="G1090" s="19">
        <v>9.6</v>
      </c>
    </row>
    <row r="1091" spans="1:7" x14ac:dyDescent="0.3">
      <c r="A1091" s="19">
        <v>88</v>
      </c>
      <c r="B1091" s="19">
        <v>8</v>
      </c>
      <c r="C1091" s="19">
        <v>2</v>
      </c>
      <c r="D1091" s="19">
        <v>9</v>
      </c>
      <c r="E1091" s="19">
        <v>48</v>
      </c>
      <c r="F1091" s="19">
        <v>0.2</v>
      </c>
      <c r="G1091" s="19">
        <v>0</v>
      </c>
    </row>
    <row r="1092" spans="1:7" x14ac:dyDescent="0.3">
      <c r="A1092" s="19">
        <v>88</v>
      </c>
      <c r="B1092" s="19">
        <v>9</v>
      </c>
      <c r="C1092" s="19">
        <v>51</v>
      </c>
      <c r="D1092" s="19">
        <v>3</v>
      </c>
      <c r="E1092" s="19">
        <v>8.6999999999999993</v>
      </c>
      <c r="F1092" s="19">
        <v>5.7</v>
      </c>
      <c r="G1092" s="19">
        <v>2</v>
      </c>
    </row>
    <row r="1093" spans="1:7" x14ac:dyDescent="0.3">
      <c r="A1093" s="19">
        <v>88</v>
      </c>
      <c r="B1093" s="19">
        <v>10</v>
      </c>
      <c r="C1093" s="19">
        <v>51</v>
      </c>
      <c r="D1093" s="19">
        <v>3</v>
      </c>
      <c r="E1093" s="19">
        <v>7.7</v>
      </c>
      <c r="F1093" s="19">
        <v>5.5</v>
      </c>
      <c r="G1093" s="19">
        <v>1.6</v>
      </c>
    </row>
    <row r="1094" spans="1:7" x14ac:dyDescent="0.3">
      <c r="A1094" s="19">
        <v>88</v>
      </c>
      <c r="B1094" s="19">
        <v>11</v>
      </c>
      <c r="C1094" s="19">
        <v>2</v>
      </c>
      <c r="D1094" s="19">
        <v>4</v>
      </c>
      <c r="E1094" s="19">
        <v>32.200000000000003</v>
      </c>
      <c r="F1094" s="19">
        <v>12.8</v>
      </c>
      <c r="G1094" s="19">
        <v>6.7</v>
      </c>
    </row>
    <row r="1095" spans="1:7" x14ac:dyDescent="0.3">
      <c r="A1095" s="19">
        <v>88</v>
      </c>
      <c r="B1095" s="19">
        <v>12</v>
      </c>
      <c r="C1095" s="19">
        <v>51</v>
      </c>
      <c r="D1095" s="19">
        <v>3</v>
      </c>
      <c r="E1095" s="19">
        <v>8.9</v>
      </c>
      <c r="F1095" s="19">
        <v>4.5999999999999996</v>
      </c>
      <c r="G1095" s="19">
        <v>2.2999999999999998</v>
      </c>
    </row>
    <row r="1096" spans="1:7" x14ac:dyDescent="0.3">
      <c r="A1096" s="19">
        <v>88</v>
      </c>
      <c r="B1096" s="19">
        <v>13</v>
      </c>
      <c r="C1096" s="19">
        <v>51</v>
      </c>
      <c r="D1096" s="19">
        <v>3</v>
      </c>
      <c r="E1096" s="19">
        <v>8.4</v>
      </c>
      <c r="F1096" s="19">
        <v>4.2</v>
      </c>
      <c r="G1096" s="19">
        <v>2.1</v>
      </c>
    </row>
    <row r="1097" spans="1:7" x14ac:dyDescent="0.3">
      <c r="A1097" s="19">
        <v>88</v>
      </c>
      <c r="B1097" s="19">
        <v>14</v>
      </c>
      <c r="C1097" s="19">
        <v>51</v>
      </c>
      <c r="D1097" s="19">
        <v>3</v>
      </c>
      <c r="E1097" s="19">
        <v>8.1999999999999993</v>
      </c>
      <c r="F1097" s="19">
        <v>4.8</v>
      </c>
      <c r="G1097" s="19">
        <v>2.1</v>
      </c>
    </row>
    <row r="1098" spans="1:7" x14ac:dyDescent="0.3">
      <c r="A1098" s="19">
        <v>88</v>
      </c>
      <c r="B1098" s="19">
        <v>15</v>
      </c>
      <c r="C1098" s="19">
        <v>51</v>
      </c>
      <c r="D1098" s="19">
        <v>5</v>
      </c>
      <c r="E1098" s="19">
        <v>15.5</v>
      </c>
      <c r="F1098" s="19">
        <v>5.9</v>
      </c>
      <c r="G1098" s="19">
        <v>1.9</v>
      </c>
    </row>
    <row r="1099" spans="1:7" x14ac:dyDescent="0.3">
      <c r="A1099" s="19">
        <v>88</v>
      </c>
      <c r="B1099" s="19">
        <v>16</v>
      </c>
      <c r="C1099" s="19">
        <v>51</v>
      </c>
      <c r="D1099" s="19">
        <v>3</v>
      </c>
      <c r="E1099" s="19">
        <v>20.8</v>
      </c>
      <c r="F1099" s="19">
        <v>8.6</v>
      </c>
      <c r="G1099" s="19">
        <v>2</v>
      </c>
    </row>
    <row r="1100" spans="1:7" x14ac:dyDescent="0.3">
      <c r="A1100" s="19">
        <v>88</v>
      </c>
      <c r="B1100" s="19">
        <v>17</v>
      </c>
      <c r="C1100" s="19">
        <v>2</v>
      </c>
      <c r="D1100" s="19">
        <v>9</v>
      </c>
      <c r="E1100" s="19">
        <v>55</v>
      </c>
      <c r="F1100" s="19">
        <v>0.2</v>
      </c>
      <c r="G1100" s="19">
        <v>0</v>
      </c>
    </row>
    <row r="1101" spans="1:7" x14ac:dyDescent="0.3">
      <c r="A1101" s="19">
        <v>88</v>
      </c>
      <c r="B1101" s="19">
        <v>18</v>
      </c>
      <c r="C1101" s="19">
        <v>2</v>
      </c>
      <c r="D1101" s="19">
        <v>9</v>
      </c>
      <c r="E1101" s="19">
        <v>36</v>
      </c>
      <c r="F1101" s="19">
        <v>0.17</v>
      </c>
      <c r="G1101" s="19">
        <v>0</v>
      </c>
    </row>
    <row r="1102" spans="1:7" x14ac:dyDescent="0.3">
      <c r="A1102" s="19">
        <v>88</v>
      </c>
      <c r="B1102" s="19">
        <v>19</v>
      </c>
      <c r="C1102" s="19">
        <v>2</v>
      </c>
      <c r="D1102" s="19">
        <v>1</v>
      </c>
      <c r="E1102" s="19">
        <v>31.6</v>
      </c>
      <c r="F1102" s="19">
        <v>16</v>
      </c>
      <c r="G1102" s="19">
        <v>9</v>
      </c>
    </row>
    <row r="1103" spans="1:7" x14ac:dyDescent="0.3">
      <c r="A1103" s="19">
        <v>88</v>
      </c>
      <c r="B1103" s="19">
        <v>20</v>
      </c>
      <c r="C1103" s="19">
        <v>51</v>
      </c>
      <c r="D1103" s="19">
        <v>5</v>
      </c>
      <c r="E1103" s="19">
        <v>24.2</v>
      </c>
      <c r="F1103" s="19">
        <v>9.5</v>
      </c>
      <c r="G1103" s="19">
        <v>2.7</v>
      </c>
    </row>
    <row r="1104" spans="1:7" x14ac:dyDescent="0.3">
      <c r="A1104" s="19">
        <v>88</v>
      </c>
      <c r="B1104" s="19">
        <v>21</v>
      </c>
      <c r="C1104" s="19">
        <v>51</v>
      </c>
      <c r="D1104" s="19">
        <v>3</v>
      </c>
      <c r="E1104" s="19">
        <v>21.3</v>
      </c>
      <c r="F1104" s="19">
        <v>5.6</v>
      </c>
      <c r="G1104" s="19">
        <v>1.9</v>
      </c>
    </row>
    <row r="1105" spans="1:7" x14ac:dyDescent="0.3">
      <c r="A1105" s="19">
        <v>88</v>
      </c>
      <c r="B1105" s="19">
        <v>22</v>
      </c>
      <c r="C1105" s="19">
        <v>2</v>
      </c>
      <c r="D1105" s="19">
        <v>1</v>
      </c>
      <c r="E1105" s="19">
        <v>43</v>
      </c>
      <c r="F1105" s="19">
        <v>20.2</v>
      </c>
      <c r="G1105" s="19">
        <v>10</v>
      </c>
    </row>
    <row r="1106" spans="1:7" x14ac:dyDescent="0.3">
      <c r="A1106" s="19">
        <v>88</v>
      </c>
      <c r="B1106" s="19">
        <v>23</v>
      </c>
      <c r="C1106" s="19">
        <v>2</v>
      </c>
      <c r="D1106" s="19">
        <v>5</v>
      </c>
      <c r="E1106" s="19">
        <v>26.3</v>
      </c>
      <c r="F1106" s="19">
        <v>11.6</v>
      </c>
      <c r="G1106" s="19">
        <v>5.0999999999999996</v>
      </c>
    </row>
    <row r="1107" spans="1:7" x14ac:dyDescent="0.3">
      <c r="A1107" s="19">
        <v>88</v>
      </c>
      <c r="B1107" s="19">
        <v>24</v>
      </c>
      <c r="C1107" s="19">
        <v>51</v>
      </c>
      <c r="D1107" s="19">
        <v>5</v>
      </c>
      <c r="E1107" s="19">
        <v>16.5</v>
      </c>
      <c r="F1107" s="19">
        <v>6.1</v>
      </c>
      <c r="G1107" s="19">
        <v>2.5</v>
      </c>
    </row>
    <row r="1108" spans="1:7" x14ac:dyDescent="0.3">
      <c r="A1108" s="19">
        <v>88</v>
      </c>
      <c r="B1108" s="19">
        <v>25</v>
      </c>
      <c r="C1108" s="19">
        <v>51</v>
      </c>
      <c r="D1108" s="19">
        <v>3</v>
      </c>
      <c r="E1108" s="19">
        <v>16</v>
      </c>
      <c r="F1108" s="19">
        <v>6.4</v>
      </c>
      <c r="G1108" s="19">
        <v>2.2999999999999998</v>
      </c>
    </row>
    <row r="1109" spans="1:7" x14ac:dyDescent="0.3">
      <c r="A1109" s="19">
        <v>88</v>
      </c>
      <c r="B1109" s="19">
        <v>26</v>
      </c>
      <c r="C1109" s="19">
        <v>51</v>
      </c>
      <c r="D1109" s="19">
        <v>3</v>
      </c>
      <c r="E1109" s="19">
        <v>19.8</v>
      </c>
      <c r="F1109" s="19">
        <v>7.9</v>
      </c>
      <c r="G1109" s="19">
        <v>3.4</v>
      </c>
    </row>
    <row r="1110" spans="1:7" x14ac:dyDescent="0.3">
      <c r="A1110" s="19">
        <v>88</v>
      </c>
      <c r="B1110" s="19">
        <v>27</v>
      </c>
      <c r="C1110" s="19">
        <v>2</v>
      </c>
      <c r="D1110" s="19">
        <v>1</v>
      </c>
      <c r="E1110" s="19">
        <v>37.5</v>
      </c>
      <c r="F1110" s="19">
        <v>17.600000000000001</v>
      </c>
      <c r="G1110" s="19">
        <v>8</v>
      </c>
    </row>
    <row r="1111" spans="1:7" x14ac:dyDescent="0.3">
      <c r="A1111" s="19">
        <v>88</v>
      </c>
      <c r="B1111" s="19">
        <v>28</v>
      </c>
      <c r="C1111" s="19">
        <v>51</v>
      </c>
      <c r="D1111" s="19">
        <v>3</v>
      </c>
      <c r="E1111" s="19">
        <v>8.1999999999999993</v>
      </c>
      <c r="F1111" s="19">
        <v>6</v>
      </c>
      <c r="G1111" s="19">
        <v>2.9</v>
      </c>
    </row>
    <row r="1112" spans="1:7" x14ac:dyDescent="0.3">
      <c r="A1112" s="19">
        <v>88</v>
      </c>
      <c r="B1112" s="19">
        <v>29</v>
      </c>
      <c r="C1112" s="19">
        <v>51</v>
      </c>
      <c r="D1112" s="19">
        <v>3</v>
      </c>
      <c r="E1112" s="19">
        <v>12</v>
      </c>
      <c r="F1112" s="19">
        <v>4.4000000000000004</v>
      </c>
      <c r="G1112" s="19">
        <v>1.8</v>
      </c>
    </row>
    <row r="1113" spans="1:7" x14ac:dyDescent="0.3">
      <c r="A1113" s="19">
        <v>88</v>
      </c>
      <c r="B1113" s="19">
        <v>30</v>
      </c>
      <c r="C1113" s="19">
        <v>51</v>
      </c>
      <c r="D1113" s="19">
        <v>3</v>
      </c>
      <c r="E1113" s="19">
        <v>16.3</v>
      </c>
      <c r="F1113" s="19">
        <v>6.1</v>
      </c>
      <c r="G1113" s="19">
        <v>2.2999999999999998</v>
      </c>
    </row>
    <row r="1114" spans="1:7" x14ac:dyDescent="0.3">
      <c r="A1114" s="19">
        <v>88</v>
      </c>
      <c r="B1114" s="19">
        <v>31</v>
      </c>
      <c r="C1114" s="19">
        <v>4</v>
      </c>
      <c r="D1114" s="19">
        <v>5</v>
      </c>
      <c r="E1114" s="19">
        <v>19.7</v>
      </c>
      <c r="F1114" s="19">
        <v>9.8000000000000007</v>
      </c>
      <c r="G1114" s="19">
        <v>5.0999999999999996</v>
      </c>
    </row>
    <row r="1115" spans="1:7" x14ac:dyDescent="0.3">
      <c r="A1115" s="19">
        <v>88</v>
      </c>
      <c r="B1115" s="19">
        <v>32</v>
      </c>
      <c r="C1115" s="19">
        <v>2</v>
      </c>
      <c r="D1115" s="19">
        <v>1</v>
      </c>
      <c r="E1115" s="19">
        <v>41.5</v>
      </c>
      <c r="F1115" s="19">
        <v>18.8</v>
      </c>
      <c r="G1115" s="19">
        <v>10.3</v>
      </c>
    </row>
    <row r="1116" spans="1:7" x14ac:dyDescent="0.3">
      <c r="A1116" s="19">
        <v>88</v>
      </c>
      <c r="B1116" s="19">
        <v>33</v>
      </c>
      <c r="C1116" s="19">
        <v>2</v>
      </c>
      <c r="D1116" s="19">
        <v>9</v>
      </c>
      <c r="E1116" s="19">
        <v>44</v>
      </c>
      <c r="F1116" s="19">
        <v>0.2</v>
      </c>
      <c r="G1116" s="19">
        <v>0</v>
      </c>
    </row>
    <row r="1117" spans="1:7" x14ac:dyDescent="0.3">
      <c r="A1117" s="19">
        <v>88</v>
      </c>
      <c r="B1117" s="19">
        <v>34</v>
      </c>
      <c r="C1117" s="19">
        <v>2</v>
      </c>
      <c r="D1117" s="19">
        <v>1</v>
      </c>
      <c r="E1117" s="19">
        <v>37</v>
      </c>
      <c r="F1117" s="19">
        <v>18</v>
      </c>
      <c r="G1117" s="19">
        <v>9.3000000000000007</v>
      </c>
    </row>
    <row r="1118" spans="1:7" x14ac:dyDescent="0.3">
      <c r="A1118" s="19">
        <v>88</v>
      </c>
      <c r="B1118" s="19">
        <v>35</v>
      </c>
      <c r="C1118" s="19">
        <v>4</v>
      </c>
      <c r="D1118" s="19">
        <v>4</v>
      </c>
      <c r="E1118" s="19">
        <v>30.7</v>
      </c>
      <c r="F1118" s="19">
        <v>14</v>
      </c>
      <c r="G1118" s="19">
        <v>6.3</v>
      </c>
    </row>
    <row r="1119" spans="1:7" x14ac:dyDescent="0.3">
      <c r="A1119" s="19">
        <v>88</v>
      </c>
      <c r="B1119" s="19">
        <v>36</v>
      </c>
      <c r="C1119" s="19">
        <v>2</v>
      </c>
      <c r="D1119" s="19">
        <v>4</v>
      </c>
      <c r="E1119" s="19">
        <v>10.5</v>
      </c>
      <c r="F1119" s="19">
        <v>5.6</v>
      </c>
      <c r="G1119" s="19">
        <v>4.7</v>
      </c>
    </row>
    <row r="1120" spans="1:7" x14ac:dyDescent="0.3">
      <c r="A1120" s="19">
        <v>88</v>
      </c>
      <c r="B1120" s="19">
        <v>37</v>
      </c>
      <c r="C1120" s="19">
        <v>31</v>
      </c>
      <c r="D1120" s="19">
        <v>3</v>
      </c>
      <c r="E1120" s="19">
        <v>11</v>
      </c>
      <c r="F1120" s="19">
        <v>4.5999999999999996</v>
      </c>
      <c r="G1120" s="19">
        <v>0.8</v>
      </c>
    </row>
    <row r="1121" spans="1:7" x14ac:dyDescent="0.3">
      <c r="A1121" s="19">
        <v>88</v>
      </c>
      <c r="B1121" s="19">
        <v>38</v>
      </c>
      <c r="C1121" s="19">
        <v>51</v>
      </c>
      <c r="D1121" s="19">
        <v>5</v>
      </c>
      <c r="E1121" s="19">
        <v>7.5</v>
      </c>
      <c r="F1121" s="19">
        <v>5.3</v>
      </c>
      <c r="G1121" s="19">
        <v>2</v>
      </c>
    </row>
    <row r="1122" spans="1:7" x14ac:dyDescent="0.3">
      <c r="A1122" s="19">
        <v>88</v>
      </c>
      <c r="B1122" s="19">
        <v>39</v>
      </c>
      <c r="C1122" s="19">
        <v>51</v>
      </c>
      <c r="D1122" s="19">
        <v>3</v>
      </c>
      <c r="E1122" s="19">
        <v>20.3</v>
      </c>
      <c r="F1122" s="19">
        <v>6.6</v>
      </c>
      <c r="G1122" s="19">
        <v>2.5</v>
      </c>
    </row>
    <row r="1123" spans="1:7" x14ac:dyDescent="0.3">
      <c r="A1123" s="19">
        <v>89</v>
      </c>
      <c r="B1123" s="19">
        <v>1</v>
      </c>
      <c r="C1123" s="19">
        <v>8</v>
      </c>
      <c r="D1123" s="19">
        <v>3</v>
      </c>
      <c r="E1123" s="19">
        <v>20</v>
      </c>
      <c r="F1123" s="19">
        <v>10.5</v>
      </c>
      <c r="G1123" s="19">
        <v>2.2999999999999998</v>
      </c>
    </row>
    <row r="1124" spans="1:7" x14ac:dyDescent="0.3">
      <c r="A1124" s="19">
        <v>89</v>
      </c>
      <c r="B1124" s="19">
        <v>2</v>
      </c>
      <c r="C1124" s="19">
        <v>3</v>
      </c>
      <c r="D1124" s="19">
        <v>4</v>
      </c>
      <c r="E1124" s="19">
        <v>28</v>
      </c>
      <c r="F1124" s="19">
        <v>13.2</v>
      </c>
      <c r="G1124" s="19">
        <v>6</v>
      </c>
    </row>
    <row r="1125" spans="1:7" x14ac:dyDescent="0.3">
      <c r="A1125" s="19">
        <v>89</v>
      </c>
      <c r="B1125" s="19">
        <v>3</v>
      </c>
      <c r="C1125" s="19">
        <v>4</v>
      </c>
      <c r="D1125" s="19">
        <v>3</v>
      </c>
      <c r="E1125" s="19">
        <v>15</v>
      </c>
      <c r="F1125" s="19">
        <v>7</v>
      </c>
      <c r="G1125" s="19">
        <v>4</v>
      </c>
    </row>
    <row r="1126" spans="1:7" x14ac:dyDescent="0.3">
      <c r="A1126" s="19">
        <v>89</v>
      </c>
      <c r="B1126" s="19">
        <v>4</v>
      </c>
      <c r="C1126" s="19">
        <v>80</v>
      </c>
      <c r="D1126" s="19">
        <v>3</v>
      </c>
      <c r="E1126" s="19">
        <v>9.5</v>
      </c>
      <c r="F1126" s="19">
        <v>4</v>
      </c>
      <c r="G1126" s="19">
        <v>1.5</v>
      </c>
    </row>
    <row r="1127" spans="1:7" x14ac:dyDescent="0.3">
      <c r="A1127" s="19">
        <v>89</v>
      </c>
      <c r="B1127" s="19">
        <v>5</v>
      </c>
      <c r="C1127" s="19">
        <v>80</v>
      </c>
      <c r="D1127" s="19">
        <v>3</v>
      </c>
      <c r="E1127" s="19">
        <v>16</v>
      </c>
      <c r="F1127" s="19">
        <v>4.2</v>
      </c>
      <c r="G1127" s="19">
        <v>2</v>
      </c>
    </row>
    <row r="1128" spans="1:7" x14ac:dyDescent="0.3">
      <c r="A1128" s="19">
        <v>89</v>
      </c>
      <c r="B1128" s="19">
        <v>6</v>
      </c>
      <c r="C1128" s="19">
        <v>3</v>
      </c>
      <c r="D1128" s="19">
        <v>7</v>
      </c>
      <c r="E1128" s="19">
        <v>12</v>
      </c>
      <c r="F1128" s="19">
        <v>6.5</v>
      </c>
      <c r="G1128" s="19">
        <v>0</v>
      </c>
    </row>
    <row r="1129" spans="1:7" x14ac:dyDescent="0.3">
      <c r="A1129" s="19">
        <v>89</v>
      </c>
      <c r="B1129" s="19">
        <v>7</v>
      </c>
      <c r="C1129" s="19">
        <v>31</v>
      </c>
      <c r="D1129" s="19">
        <v>3</v>
      </c>
      <c r="E1129" s="19">
        <v>12.5</v>
      </c>
      <c r="F1129" s="19">
        <v>4.5</v>
      </c>
      <c r="G1129" s="19">
        <v>1.5</v>
      </c>
    </row>
    <row r="1130" spans="1:7" x14ac:dyDescent="0.3">
      <c r="A1130" s="19">
        <v>89</v>
      </c>
      <c r="B1130" s="19">
        <v>8</v>
      </c>
      <c r="C1130" s="19">
        <v>80</v>
      </c>
      <c r="D1130" s="19">
        <v>3</v>
      </c>
      <c r="E1130" s="19">
        <v>12</v>
      </c>
      <c r="F1130" s="19">
        <v>4.5999999999999996</v>
      </c>
      <c r="G1130" s="19">
        <v>2</v>
      </c>
    </row>
    <row r="1131" spans="1:7" x14ac:dyDescent="0.3">
      <c r="A1131" s="19">
        <v>89</v>
      </c>
      <c r="B1131" s="19">
        <v>9</v>
      </c>
      <c r="C1131" s="19">
        <v>80</v>
      </c>
      <c r="D1131" s="19">
        <v>3</v>
      </c>
      <c r="E1131" s="19">
        <v>18</v>
      </c>
      <c r="F1131" s="19">
        <v>4.5</v>
      </c>
      <c r="G1131" s="19">
        <v>1.3</v>
      </c>
    </row>
    <row r="1132" spans="1:7" x14ac:dyDescent="0.3">
      <c r="A1132" s="19">
        <v>89</v>
      </c>
      <c r="B1132" s="19">
        <v>10</v>
      </c>
      <c r="C1132" s="19">
        <v>80</v>
      </c>
      <c r="D1132" s="19">
        <v>3</v>
      </c>
      <c r="E1132" s="19">
        <v>19</v>
      </c>
      <c r="F1132" s="19">
        <v>5.5</v>
      </c>
      <c r="G1132" s="19">
        <v>2.4</v>
      </c>
    </row>
    <row r="1133" spans="1:7" x14ac:dyDescent="0.3">
      <c r="A1133" s="19">
        <v>89</v>
      </c>
      <c r="B1133" s="19">
        <v>11</v>
      </c>
      <c r="C1133" s="19">
        <v>80</v>
      </c>
      <c r="D1133" s="19">
        <v>3</v>
      </c>
      <c r="E1133" s="19">
        <v>14</v>
      </c>
      <c r="F1133" s="19">
        <v>6.5</v>
      </c>
      <c r="G1133" s="19">
        <v>3</v>
      </c>
    </row>
    <row r="1134" spans="1:7" x14ac:dyDescent="0.3">
      <c r="A1134" s="19">
        <v>89</v>
      </c>
      <c r="B1134" s="19">
        <v>12</v>
      </c>
      <c r="C1134" s="19">
        <v>80</v>
      </c>
      <c r="D1134" s="19">
        <v>3</v>
      </c>
      <c r="E1134" s="19">
        <v>16</v>
      </c>
      <c r="F1134" s="19">
        <v>4.5999999999999996</v>
      </c>
      <c r="G1134" s="19">
        <v>2</v>
      </c>
    </row>
    <row r="1135" spans="1:7" x14ac:dyDescent="0.3">
      <c r="A1135" s="19">
        <v>89</v>
      </c>
      <c r="B1135" s="19">
        <v>13</v>
      </c>
      <c r="C1135" s="19">
        <v>80</v>
      </c>
      <c r="D1135" s="19">
        <v>3</v>
      </c>
      <c r="E1135" s="19">
        <v>16.5</v>
      </c>
      <c r="F1135" s="19">
        <v>4</v>
      </c>
      <c r="G1135" s="19">
        <v>1.6</v>
      </c>
    </row>
    <row r="1136" spans="1:7" x14ac:dyDescent="0.3">
      <c r="A1136" s="19">
        <v>89</v>
      </c>
      <c r="B1136" s="19">
        <v>14</v>
      </c>
      <c r="C1136" s="19">
        <v>80</v>
      </c>
      <c r="D1136" s="19">
        <v>3</v>
      </c>
      <c r="E1136" s="19">
        <v>12.5</v>
      </c>
      <c r="F1136" s="19">
        <v>4.3</v>
      </c>
      <c r="G1136" s="19">
        <v>1</v>
      </c>
    </row>
    <row r="1137" spans="1:7" x14ac:dyDescent="0.3">
      <c r="A1137" s="19">
        <v>89</v>
      </c>
      <c r="B1137" s="19">
        <v>15</v>
      </c>
      <c r="C1137" s="19">
        <v>80</v>
      </c>
      <c r="D1137" s="19">
        <v>4</v>
      </c>
      <c r="E1137" s="19">
        <v>18.5</v>
      </c>
      <c r="F1137" s="19">
        <v>4.5</v>
      </c>
      <c r="G1137" s="19">
        <v>1.3</v>
      </c>
    </row>
    <row r="1138" spans="1:7" x14ac:dyDescent="0.3">
      <c r="A1138" s="19">
        <v>89</v>
      </c>
      <c r="B1138" s="19">
        <v>16</v>
      </c>
      <c r="C1138" s="19">
        <v>6</v>
      </c>
      <c r="D1138" s="19">
        <v>4</v>
      </c>
      <c r="E1138" s="19">
        <v>41.2</v>
      </c>
      <c r="F1138" s="19">
        <v>21.6</v>
      </c>
      <c r="G1138" s="19">
        <v>14.6</v>
      </c>
    </row>
    <row r="1139" spans="1:7" x14ac:dyDescent="0.3">
      <c r="A1139" s="19">
        <v>89</v>
      </c>
      <c r="B1139" s="19">
        <v>17</v>
      </c>
      <c r="C1139" s="19">
        <v>4</v>
      </c>
      <c r="D1139" s="19">
        <v>4</v>
      </c>
      <c r="E1139" s="19">
        <v>21.5</v>
      </c>
      <c r="F1139" s="19">
        <v>12.3</v>
      </c>
      <c r="G1139" s="19">
        <v>3</v>
      </c>
    </row>
    <row r="1140" spans="1:7" x14ac:dyDescent="0.3">
      <c r="A1140" s="19">
        <v>89</v>
      </c>
      <c r="B1140" s="19">
        <v>18</v>
      </c>
      <c r="C1140" s="19">
        <v>6</v>
      </c>
      <c r="D1140" s="19">
        <v>4</v>
      </c>
      <c r="E1140" s="19">
        <v>21</v>
      </c>
      <c r="F1140" s="19">
        <v>11.4</v>
      </c>
      <c r="G1140" s="19">
        <v>2.5</v>
      </c>
    </row>
    <row r="1141" spans="1:7" x14ac:dyDescent="0.3">
      <c r="A1141" s="19">
        <v>89</v>
      </c>
      <c r="B1141" s="19">
        <v>19</v>
      </c>
      <c r="C1141" s="19">
        <v>4</v>
      </c>
      <c r="D1141" s="19">
        <v>3</v>
      </c>
      <c r="E1141" s="19">
        <v>15</v>
      </c>
      <c r="F1141" s="19">
        <v>7</v>
      </c>
      <c r="G1141" s="19">
        <v>2.4</v>
      </c>
    </row>
    <row r="1142" spans="1:7" x14ac:dyDescent="0.3">
      <c r="A1142" s="19">
        <v>89</v>
      </c>
      <c r="B1142" s="19">
        <v>20</v>
      </c>
      <c r="C1142" s="19">
        <v>3</v>
      </c>
      <c r="D1142" s="19">
        <v>4</v>
      </c>
      <c r="E1142" s="19">
        <v>17</v>
      </c>
      <c r="F1142" s="19">
        <v>8.6</v>
      </c>
      <c r="G1142" s="19">
        <v>2.5</v>
      </c>
    </row>
    <row r="1143" spans="1:7" x14ac:dyDescent="0.3">
      <c r="A1143" s="19">
        <v>89</v>
      </c>
      <c r="B1143" s="19">
        <v>21</v>
      </c>
      <c r="C1143" s="19">
        <v>4</v>
      </c>
      <c r="D1143" s="19">
        <v>4</v>
      </c>
      <c r="E1143" s="19">
        <v>20</v>
      </c>
      <c r="F1143" s="19">
        <v>9</v>
      </c>
      <c r="G1143" s="19">
        <v>2</v>
      </c>
    </row>
    <row r="1144" spans="1:7" x14ac:dyDescent="0.3">
      <c r="A1144" s="19">
        <v>89</v>
      </c>
      <c r="B1144" s="19">
        <v>22</v>
      </c>
      <c r="C1144" s="19">
        <v>31</v>
      </c>
      <c r="D1144" s="19">
        <v>9</v>
      </c>
      <c r="E1144" s="19">
        <v>7.5</v>
      </c>
      <c r="F1144" s="19">
        <v>0.17</v>
      </c>
      <c r="G1144" s="19">
        <v>0</v>
      </c>
    </row>
    <row r="1145" spans="1:7" x14ac:dyDescent="0.3">
      <c r="A1145" s="19">
        <v>89</v>
      </c>
      <c r="B1145" s="19">
        <v>23</v>
      </c>
      <c r="C1145" s="19">
        <v>31</v>
      </c>
      <c r="D1145" s="19">
        <v>9</v>
      </c>
      <c r="E1145" s="19">
        <v>7.5</v>
      </c>
      <c r="F1145" s="19">
        <v>0.15</v>
      </c>
      <c r="G1145" s="19">
        <v>0</v>
      </c>
    </row>
    <row r="1146" spans="1:7" x14ac:dyDescent="0.3">
      <c r="A1146" s="19">
        <v>89</v>
      </c>
      <c r="B1146" s="19">
        <v>24</v>
      </c>
      <c r="C1146" s="19">
        <v>6</v>
      </c>
      <c r="D1146" s="19">
        <v>4</v>
      </c>
      <c r="E1146" s="19">
        <v>32.299999999999997</v>
      </c>
      <c r="F1146" s="19">
        <v>14.3</v>
      </c>
      <c r="G1146" s="19">
        <v>11.4</v>
      </c>
    </row>
    <row r="1147" spans="1:7" x14ac:dyDescent="0.3">
      <c r="A1147" s="19">
        <v>89</v>
      </c>
      <c r="B1147" s="19">
        <v>25</v>
      </c>
      <c r="C1147" s="19">
        <v>6</v>
      </c>
      <c r="D1147" s="19">
        <v>1</v>
      </c>
      <c r="E1147" s="19">
        <v>48.4</v>
      </c>
      <c r="F1147" s="19">
        <v>25.8</v>
      </c>
      <c r="G1147" s="19">
        <v>13.8</v>
      </c>
    </row>
    <row r="1148" spans="1:7" x14ac:dyDescent="0.3">
      <c r="A1148" s="19">
        <v>89</v>
      </c>
      <c r="B1148" s="19">
        <v>26</v>
      </c>
      <c r="C1148" s="19">
        <v>4</v>
      </c>
      <c r="D1148" s="19">
        <v>4</v>
      </c>
      <c r="E1148" s="19">
        <v>25</v>
      </c>
      <c r="F1148" s="19">
        <v>12.4</v>
      </c>
      <c r="G1148" s="19">
        <v>4</v>
      </c>
    </row>
    <row r="1149" spans="1:7" x14ac:dyDescent="0.3">
      <c r="A1149" s="19">
        <v>89</v>
      </c>
      <c r="B1149" s="19">
        <v>27</v>
      </c>
      <c r="C1149" s="19">
        <v>4</v>
      </c>
      <c r="D1149" s="19">
        <v>3</v>
      </c>
      <c r="E1149" s="19">
        <v>17</v>
      </c>
      <c r="F1149" s="19">
        <v>10.3</v>
      </c>
      <c r="G1149" s="19">
        <v>3.5</v>
      </c>
    </row>
    <row r="1150" spans="1:7" x14ac:dyDescent="0.3">
      <c r="A1150" s="19">
        <v>89</v>
      </c>
      <c r="B1150" s="19">
        <v>28</v>
      </c>
      <c r="C1150" s="19">
        <v>4</v>
      </c>
      <c r="D1150" s="19">
        <v>3</v>
      </c>
      <c r="E1150" s="19">
        <v>22</v>
      </c>
      <c r="F1150" s="19">
        <v>7.5</v>
      </c>
      <c r="G1150" s="19">
        <v>3</v>
      </c>
    </row>
    <row r="1151" spans="1:7" x14ac:dyDescent="0.3">
      <c r="A1151" s="19">
        <v>89</v>
      </c>
      <c r="B1151" s="19">
        <v>29</v>
      </c>
      <c r="C1151" s="19">
        <v>4</v>
      </c>
      <c r="D1151" s="19">
        <v>1</v>
      </c>
      <c r="E1151" s="19">
        <v>49.3</v>
      </c>
      <c r="F1151" s="19">
        <v>18.399999999999999</v>
      </c>
      <c r="G1151" s="19">
        <v>7.6</v>
      </c>
    </row>
    <row r="1152" spans="1:7" x14ac:dyDescent="0.3">
      <c r="A1152" s="19">
        <v>89</v>
      </c>
      <c r="B1152" s="19">
        <v>30</v>
      </c>
      <c r="C1152" s="19">
        <v>31</v>
      </c>
      <c r="D1152" s="19">
        <v>3</v>
      </c>
      <c r="E1152" s="19">
        <v>17</v>
      </c>
      <c r="F1152" s="19">
        <v>4.5</v>
      </c>
      <c r="G1152" s="19">
        <v>1.8</v>
      </c>
    </row>
    <row r="1153" spans="1:7" x14ac:dyDescent="0.3">
      <c r="A1153" s="19">
        <v>89</v>
      </c>
      <c r="B1153" s="19">
        <v>31</v>
      </c>
      <c r="C1153" s="19">
        <v>31</v>
      </c>
      <c r="D1153" s="19">
        <v>3</v>
      </c>
      <c r="E1153" s="19">
        <v>17.100000000000001</v>
      </c>
      <c r="F1153" s="19">
        <v>4.8</v>
      </c>
      <c r="G1153" s="19">
        <v>1.5</v>
      </c>
    </row>
    <row r="1154" spans="1:7" x14ac:dyDescent="0.3">
      <c r="A1154" s="19">
        <v>89</v>
      </c>
      <c r="B1154" s="19">
        <v>32</v>
      </c>
      <c r="C1154" s="19">
        <v>31</v>
      </c>
      <c r="D1154" s="19">
        <v>4</v>
      </c>
      <c r="E1154" s="19">
        <v>23</v>
      </c>
      <c r="F1154" s="19">
        <v>10</v>
      </c>
      <c r="G1154" s="19">
        <v>3</v>
      </c>
    </row>
    <row r="1155" spans="1:7" x14ac:dyDescent="0.3">
      <c r="A1155" s="19">
        <v>89</v>
      </c>
      <c r="B1155" s="19">
        <v>33</v>
      </c>
      <c r="C1155" s="19">
        <v>31</v>
      </c>
      <c r="D1155" s="19">
        <v>3</v>
      </c>
      <c r="E1155" s="19">
        <v>10.5</v>
      </c>
      <c r="F1155" s="19">
        <v>4</v>
      </c>
      <c r="G1155" s="19">
        <v>1.5</v>
      </c>
    </row>
    <row r="1156" spans="1:7" x14ac:dyDescent="0.3">
      <c r="A1156" s="19">
        <v>89</v>
      </c>
      <c r="B1156" s="19">
        <v>34</v>
      </c>
      <c r="C1156" s="19">
        <v>31</v>
      </c>
      <c r="D1156" s="19">
        <v>3</v>
      </c>
      <c r="E1156" s="19">
        <v>8</v>
      </c>
      <c r="F1156" s="19">
        <v>4.0999999999999996</v>
      </c>
      <c r="G1156" s="19">
        <v>1.1000000000000001</v>
      </c>
    </row>
    <row r="1157" spans="1:7" x14ac:dyDescent="0.3">
      <c r="A1157" s="19">
        <v>89</v>
      </c>
      <c r="B1157" s="19">
        <v>35</v>
      </c>
      <c r="C1157" s="19">
        <v>31</v>
      </c>
      <c r="D1157" s="19">
        <v>3</v>
      </c>
      <c r="E1157" s="19">
        <v>11</v>
      </c>
      <c r="F1157" s="19">
        <v>4.5</v>
      </c>
      <c r="G1157" s="19">
        <v>1.8</v>
      </c>
    </row>
    <row r="1158" spans="1:7" x14ac:dyDescent="0.3">
      <c r="A1158" s="19">
        <v>89</v>
      </c>
      <c r="B1158" s="19">
        <v>36</v>
      </c>
      <c r="C1158" s="19">
        <v>31</v>
      </c>
      <c r="D1158" s="19">
        <v>4</v>
      </c>
      <c r="E1158" s="19">
        <v>32</v>
      </c>
      <c r="F1158" s="19">
        <v>10</v>
      </c>
      <c r="G1158" s="19">
        <v>1.5</v>
      </c>
    </row>
    <row r="1159" spans="1:7" x14ac:dyDescent="0.3">
      <c r="A1159" s="19">
        <v>89</v>
      </c>
      <c r="B1159" s="19">
        <v>37</v>
      </c>
      <c r="C1159" s="19">
        <v>31</v>
      </c>
      <c r="D1159" s="19">
        <v>3</v>
      </c>
      <c r="E1159" s="19">
        <v>10</v>
      </c>
      <c r="F1159" s="19">
        <v>5</v>
      </c>
      <c r="G1159" s="19">
        <v>3</v>
      </c>
    </row>
    <row r="1160" spans="1:7" x14ac:dyDescent="0.3">
      <c r="A1160" s="19">
        <v>89</v>
      </c>
      <c r="B1160" s="19">
        <v>38</v>
      </c>
      <c r="C1160" s="19">
        <v>31</v>
      </c>
      <c r="D1160" s="19">
        <v>3</v>
      </c>
      <c r="E1160" s="19">
        <v>13</v>
      </c>
      <c r="F1160" s="19">
        <v>5.2</v>
      </c>
      <c r="G1160" s="19">
        <v>3.1</v>
      </c>
    </row>
    <row r="1161" spans="1:7" x14ac:dyDescent="0.3">
      <c r="A1161" s="19">
        <v>89</v>
      </c>
      <c r="B1161" s="19">
        <v>39</v>
      </c>
      <c r="C1161" s="19">
        <v>31</v>
      </c>
      <c r="D1161" s="19">
        <v>3</v>
      </c>
      <c r="E1161" s="19">
        <v>9</v>
      </c>
      <c r="F1161" s="19">
        <v>3.6</v>
      </c>
      <c r="G1161" s="19">
        <v>1</v>
      </c>
    </row>
    <row r="1162" spans="1:7" x14ac:dyDescent="0.3">
      <c r="A1162" s="19">
        <v>89</v>
      </c>
      <c r="B1162" s="19">
        <v>40</v>
      </c>
      <c r="C1162" s="19">
        <v>80</v>
      </c>
      <c r="D1162" s="19">
        <v>3</v>
      </c>
      <c r="E1162" s="19">
        <v>14</v>
      </c>
      <c r="F1162" s="19">
        <v>4.7</v>
      </c>
      <c r="G1162" s="19">
        <v>2</v>
      </c>
    </row>
    <row r="1163" spans="1:7" x14ac:dyDescent="0.3">
      <c r="A1163" s="19">
        <v>89</v>
      </c>
      <c r="B1163" s="19">
        <v>41</v>
      </c>
      <c r="C1163" s="19">
        <v>80</v>
      </c>
      <c r="D1163" s="19">
        <v>3</v>
      </c>
      <c r="E1163" s="19">
        <v>16</v>
      </c>
      <c r="F1163" s="19">
        <v>4.4000000000000004</v>
      </c>
      <c r="G1163" s="19">
        <v>1.5</v>
      </c>
    </row>
    <row r="1164" spans="1:7" x14ac:dyDescent="0.3">
      <c r="A1164" s="19">
        <v>89</v>
      </c>
      <c r="B1164" s="19">
        <v>42</v>
      </c>
      <c r="C1164" s="19">
        <v>80</v>
      </c>
      <c r="D1164" s="19">
        <v>3</v>
      </c>
      <c r="E1164" s="19">
        <v>11.5</v>
      </c>
      <c r="F1164" s="19">
        <v>4</v>
      </c>
      <c r="G1164" s="19">
        <v>1.4</v>
      </c>
    </row>
    <row r="1165" spans="1:7" x14ac:dyDescent="0.3">
      <c r="A1165" s="19">
        <v>90</v>
      </c>
      <c r="B1165" s="19">
        <v>1</v>
      </c>
      <c r="C1165" s="19">
        <v>4</v>
      </c>
      <c r="D1165" s="19">
        <v>1</v>
      </c>
      <c r="E1165" s="19">
        <v>35.5</v>
      </c>
      <c r="F1165" s="19">
        <v>16.399999999999999</v>
      </c>
      <c r="G1165" s="19">
        <v>5.8</v>
      </c>
    </row>
    <row r="1166" spans="1:7" x14ac:dyDescent="0.3">
      <c r="A1166" s="19">
        <v>90</v>
      </c>
      <c r="B1166" s="19">
        <v>2</v>
      </c>
      <c r="C1166" s="19">
        <v>4</v>
      </c>
      <c r="D1166" s="19">
        <v>3</v>
      </c>
      <c r="E1166" s="19">
        <v>7.5</v>
      </c>
      <c r="F1166" s="19">
        <v>4.2</v>
      </c>
      <c r="G1166" s="19">
        <v>2.2999999999999998</v>
      </c>
    </row>
    <row r="1167" spans="1:7" x14ac:dyDescent="0.3">
      <c r="A1167" s="19">
        <v>90</v>
      </c>
      <c r="B1167" s="19">
        <v>3</v>
      </c>
      <c r="C1167" s="19">
        <v>4</v>
      </c>
      <c r="D1167" s="19">
        <v>3</v>
      </c>
      <c r="E1167" s="19">
        <v>8.5</v>
      </c>
      <c r="F1167" s="19">
        <v>4.3</v>
      </c>
      <c r="G1167" s="19">
        <v>2.4</v>
      </c>
    </row>
    <row r="1168" spans="1:7" x14ac:dyDescent="0.3">
      <c r="A1168" s="19">
        <v>90</v>
      </c>
      <c r="B1168" s="19">
        <v>4</v>
      </c>
      <c r="C1168" s="19">
        <v>4</v>
      </c>
      <c r="D1168" s="19">
        <v>4</v>
      </c>
      <c r="E1168" s="19">
        <v>26</v>
      </c>
      <c r="F1168" s="19">
        <v>11</v>
      </c>
      <c r="G1168" s="19">
        <v>6.1</v>
      </c>
    </row>
    <row r="1169" spans="1:7" x14ac:dyDescent="0.3">
      <c r="A1169" s="19">
        <v>90</v>
      </c>
      <c r="B1169" s="19">
        <v>5</v>
      </c>
      <c r="C1169" s="19">
        <v>4</v>
      </c>
      <c r="D1169" s="19">
        <v>4</v>
      </c>
      <c r="E1169" s="19">
        <v>17</v>
      </c>
      <c r="F1169" s="19">
        <v>8.6</v>
      </c>
      <c r="G1169" s="19">
        <v>4.7</v>
      </c>
    </row>
    <row r="1170" spans="1:7" x14ac:dyDescent="0.3">
      <c r="A1170" s="19">
        <v>90</v>
      </c>
      <c r="B1170" s="19">
        <v>6</v>
      </c>
      <c r="C1170" s="19">
        <v>4</v>
      </c>
      <c r="D1170" s="19">
        <v>4</v>
      </c>
      <c r="E1170" s="19">
        <v>22</v>
      </c>
      <c r="F1170" s="19">
        <v>10.199999999999999</v>
      </c>
      <c r="G1170" s="19">
        <v>4.4000000000000004</v>
      </c>
    </row>
    <row r="1171" spans="1:7" x14ac:dyDescent="0.3">
      <c r="A1171" s="19">
        <v>90</v>
      </c>
      <c r="B1171" s="19">
        <v>7</v>
      </c>
      <c r="C1171" s="19">
        <v>4</v>
      </c>
      <c r="D1171" s="19">
        <v>4</v>
      </c>
      <c r="E1171" s="19">
        <v>11.5</v>
      </c>
      <c r="F1171" s="19">
        <v>5.4</v>
      </c>
      <c r="G1171" s="19">
        <v>2.1</v>
      </c>
    </row>
    <row r="1172" spans="1:7" x14ac:dyDescent="0.3">
      <c r="A1172" s="19">
        <v>90</v>
      </c>
      <c r="B1172" s="19">
        <v>8</v>
      </c>
      <c r="C1172" s="19">
        <v>31</v>
      </c>
      <c r="D1172" s="19">
        <v>3</v>
      </c>
      <c r="E1172" s="19">
        <v>10.8</v>
      </c>
      <c r="F1172" s="19">
        <v>4.5</v>
      </c>
      <c r="G1172" s="19">
        <v>1.5</v>
      </c>
    </row>
    <row r="1173" spans="1:7" x14ac:dyDescent="0.3">
      <c r="A1173" s="19">
        <v>90</v>
      </c>
      <c r="B1173" s="19">
        <v>9</v>
      </c>
      <c r="C1173" s="19">
        <v>51</v>
      </c>
      <c r="D1173" s="19">
        <v>3</v>
      </c>
      <c r="E1173" s="19">
        <v>15.5</v>
      </c>
      <c r="F1173" s="19">
        <v>6.3</v>
      </c>
      <c r="G1173" s="19">
        <v>3</v>
      </c>
    </row>
    <row r="1174" spans="1:7" x14ac:dyDescent="0.3">
      <c r="A1174" s="19">
        <v>90</v>
      </c>
      <c r="B1174" s="19">
        <v>10</v>
      </c>
      <c r="C1174" s="19">
        <v>51</v>
      </c>
      <c r="D1174" s="19">
        <v>3</v>
      </c>
      <c r="E1174" s="19">
        <v>18</v>
      </c>
      <c r="F1174" s="19">
        <v>6.1</v>
      </c>
      <c r="G1174" s="19">
        <v>4.2</v>
      </c>
    </row>
    <row r="1175" spans="1:7" x14ac:dyDescent="0.3">
      <c r="A1175" s="19">
        <v>90</v>
      </c>
      <c r="B1175" s="19">
        <v>11</v>
      </c>
      <c r="C1175" s="19">
        <v>4</v>
      </c>
      <c r="D1175" s="19">
        <v>4</v>
      </c>
      <c r="E1175" s="19">
        <v>19.399999999999999</v>
      </c>
      <c r="F1175" s="19">
        <v>13.2</v>
      </c>
      <c r="G1175" s="19">
        <v>7.4</v>
      </c>
    </row>
    <row r="1176" spans="1:7" x14ac:dyDescent="0.3">
      <c r="A1176" s="19">
        <v>90</v>
      </c>
      <c r="B1176" s="19">
        <v>12</v>
      </c>
      <c r="C1176" s="19">
        <v>4</v>
      </c>
      <c r="D1176" s="19">
        <v>5</v>
      </c>
      <c r="E1176" s="19">
        <v>13.2</v>
      </c>
      <c r="F1176" s="19">
        <v>8</v>
      </c>
      <c r="G1176" s="19">
        <v>4.0999999999999996</v>
      </c>
    </row>
    <row r="1177" spans="1:7" x14ac:dyDescent="0.3">
      <c r="A1177" s="19">
        <v>90</v>
      </c>
      <c r="B1177" s="19">
        <v>13</v>
      </c>
      <c r="C1177" s="19">
        <v>4</v>
      </c>
      <c r="D1177" s="19">
        <v>5</v>
      </c>
      <c r="E1177" s="19">
        <v>13.8</v>
      </c>
      <c r="F1177" s="19">
        <v>6.6</v>
      </c>
      <c r="G1177" s="19">
        <v>3.3</v>
      </c>
    </row>
    <row r="1178" spans="1:7" x14ac:dyDescent="0.3">
      <c r="A1178" s="19">
        <v>90</v>
      </c>
      <c r="B1178" s="19">
        <v>14</v>
      </c>
      <c r="C1178" s="19">
        <v>4</v>
      </c>
      <c r="D1178" s="19">
        <v>9</v>
      </c>
      <c r="E1178" s="19">
        <v>50</v>
      </c>
      <c r="F1178" s="19">
        <v>0.3</v>
      </c>
      <c r="G1178" s="19">
        <v>0</v>
      </c>
    </row>
    <row r="1179" spans="1:7" x14ac:dyDescent="0.3">
      <c r="A1179" s="19">
        <v>90</v>
      </c>
      <c r="B1179" s="19">
        <v>15</v>
      </c>
      <c r="C1179" s="19">
        <v>4</v>
      </c>
      <c r="D1179" s="19">
        <v>4</v>
      </c>
      <c r="E1179" s="19">
        <v>11.7</v>
      </c>
      <c r="F1179" s="19">
        <v>4.5999999999999996</v>
      </c>
      <c r="G1179" s="19">
        <v>1.9</v>
      </c>
    </row>
    <row r="1180" spans="1:7" x14ac:dyDescent="0.3">
      <c r="A1180" s="19">
        <v>90</v>
      </c>
      <c r="B1180" s="19">
        <v>16</v>
      </c>
      <c r="C1180" s="19">
        <v>2</v>
      </c>
      <c r="D1180" s="19">
        <v>4</v>
      </c>
      <c r="E1180" s="19">
        <v>24.5</v>
      </c>
      <c r="F1180" s="19">
        <v>10.9</v>
      </c>
      <c r="G1180" s="19">
        <v>8</v>
      </c>
    </row>
    <row r="1181" spans="1:7" x14ac:dyDescent="0.3">
      <c r="A1181" s="19">
        <v>90</v>
      </c>
      <c r="B1181" s="19">
        <v>17</v>
      </c>
      <c r="C1181" s="19">
        <v>2</v>
      </c>
      <c r="D1181" s="19">
        <v>3</v>
      </c>
      <c r="E1181" s="19">
        <v>16</v>
      </c>
      <c r="F1181" s="19">
        <v>6.7</v>
      </c>
      <c r="G1181" s="19">
        <v>4</v>
      </c>
    </row>
    <row r="1182" spans="1:7" x14ac:dyDescent="0.3">
      <c r="A1182" s="19">
        <v>90</v>
      </c>
      <c r="B1182" s="19">
        <v>18</v>
      </c>
      <c r="C1182" s="19">
        <v>4</v>
      </c>
      <c r="D1182" s="19">
        <v>3</v>
      </c>
      <c r="E1182" s="19">
        <v>9</v>
      </c>
      <c r="F1182" s="19">
        <v>4.0999999999999996</v>
      </c>
      <c r="G1182" s="19">
        <v>1.9</v>
      </c>
    </row>
    <row r="1183" spans="1:7" x14ac:dyDescent="0.3">
      <c r="A1183" s="19">
        <v>90</v>
      </c>
      <c r="B1183" s="19">
        <v>19</v>
      </c>
      <c r="C1183" s="19">
        <v>2</v>
      </c>
      <c r="D1183" s="19">
        <v>5</v>
      </c>
      <c r="E1183" s="19">
        <v>12.1</v>
      </c>
      <c r="F1183" s="19">
        <v>9</v>
      </c>
      <c r="G1183" s="19">
        <v>7.7</v>
      </c>
    </row>
    <row r="1184" spans="1:7" x14ac:dyDescent="0.3">
      <c r="A1184" s="19">
        <v>90</v>
      </c>
      <c r="B1184" s="19">
        <v>20</v>
      </c>
      <c r="C1184" s="19">
        <v>4</v>
      </c>
      <c r="D1184" s="19">
        <v>5</v>
      </c>
      <c r="E1184" s="19">
        <v>14.8</v>
      </c>
      <c r="F1184" s="19">
        <v>7.1</v>
      </c>
      <c r="G1184" s="19">
        <v>3.3</v>
      </c>
    </row>
    <row r="1185" spans="1:7" x14ac:dyDescent="0.3">
      <c r="A1185" s="19">
        <v>90</v>
      </c>
      <c r="B1185" s="19">
        <v>21</v>
      </c>
      <c r="C1185" s="19">
        <v>2</v>
      </c>
      <c r="D1185" s="19">
        <v>5</v>
      </c>
      <c r="E1185" s="19">
        <v>24.3</v>
      </c>
      <c r="F1185" s="19">
        <v>11.8</v>
      </c>
      <c r="G1185" s="19">
        <v>9</v>
      </c>
    </row>
    <row r="1186" spans="1:7" x14ac:dyDescent="0.3">
      <c r="A1186" s="19">
        <v>90</v>
      </c>
      <c r="B1186" s="19">
        <v>22</v>
      </c>
      <c r="C1186" s="19">
        <v>4</v>
      </c>
      <c r="D1186" s="19">
        <v>5</v>
      </c>
      <c r="E1186" s="19">
        <v>28.3</v>
      </c>
      <c r="F1186" s="19">
        <v>11</v>
      </c>
      <c r="G1186" s="19">
        <v>6.7</v>
      </c>
    </row>
    <row r="1187" spans="1:7" x14ac:dyDescent="0.3">
      <c r="A1187" s="19">
        <v>90</v>
      </c>
      <c r="B1187" s="19">
        <v>23</v>
      </c>
      <c r="C1187" s="19">
        <v>2</v>
      </c>
      <c r="D1187" s="19">
        <v>5</v>
      </c>
      <c r="E1187" s="19">
        <v>15.3</v>
      </c>
      <c r="F1187" s="19">
        <v>8.6999999999999993</v>
      </c>
      <c r="G1187" s="19">
        <v>6.6</v>
      </c>
    </row>
    <row r="1188" spans="1:7" x14ac:dyDescent="0.3">
      <c r="A1188" s="19">
        <v>90</v>
      </c>
      <c r="B1188" s="19">
        <v>24</v>
      </c>
      <c r="C1188" s="19">
        <v>2</v>
      </c>
      <c r="D1188" s="19">
        <v>1</v>
      </c>
      <c r="E1188" s="19">
        <v>31</v>
      </c>
      <c r="F1188" s="19">
        <v>15.8</v>
      </c>
      <c r="G1188" s="19">
        <v>7.9</v>
      </c>
    </row>
    <row r="1189" spans="1:7" x14ac:dyDescent="0.3">
      <c r="A1189" s="19">
        <v>90</v>
      </c>
      <c r="B1189" s="19">
        <v>25</v>
      </c>
      <c r="C1189" s="19">
        <v>4</v>
      </c>
      <c r="D1189" s="19">
        <v>3</v>
      </c>
      <c r="E1189" s="19">
        <v>9</v>
      </c>
      <c r="F1189" s="19">
        <v>4.3</v>
      </c>
      <c r="G1189" s="19">
        <v>1.6</v>
      </c>
    </row>
    <row r="1190" spans="1:7" x14ac:dyDescent="0.3">
      <c r="A1190" s="19">
        <v>90</v>
      </c>
      <c r="B1190" s="19">
        <v>26</v>
      </c>
      <c r="C1190" s="19">
        <v>2</v>
      </c>
      <c r="D1190" s="19">
        <v>1</v>
      </c>
      <c r="E1190" s="19">
        <v>23.3</v>
      </c>
      <c r="F1190" s="19">
        <v>14.4</v>
      </c>
      <c r="G1190" s="19">
        <v>10</v>
      </c>
    </row>
    <row r="1191" spans="1:7" x14ac:dyDescent="0.3">
      <c r="A1191" s="19">
        <v>90</v>
      </c>
      <c r="B1191" s="19">
        <v>27</v>
      </c>
      <c r="C1191" s="19">
        <v>2</v>
      </c>
      <c r="D1191" s="19">
        <v>1</v>
      </c>
      <c r="E1191" s="19">
        <v>24</v>
      </c>
      <c r="F1191" s="19">
        <v>16.8</v>
      </c>
      <c r="G1191" s="19">
        <v>9.6999999999999993</v>
      </c>
    </row>
    <row r="1192" spans="1:7" x14ac:dyDescent="0.3">
      <c r="A1192" s="19">
        <v>90</v>
      </c>
      <c r="B1192" s="19">
        <v>28</v>
      </c>
      <c r="C1192" s="19">
        <v>51</v>
      </c>
      <c r="D1192" s="19">
        <v>7</v>
      </c>
      <c r="E1192" s="19">
        <v>15</v>
      </c>
      <c r="F1192" s="19">
        <v>5.3</v>
      </c>
      <c r="G1192" s="19">
        <v>0</v>
      </c>
    </row>
    <row r="1193" spans="1:7" x14ac:dyDescent="0.3">
      <c r="A1193" s="19">
        <v>90</v>
      </c>
      <c r="B1193" s="19">
        <v>29</v>
      </c>
      <c r="C1193" s="19">
        <v>51</v>
      </c>
      <c r="D1193" s="19">
        <v>7</v>
      </c>
      <c r="E1193" s="19">
        <v>15.4</v>
      </c>
      <c r="F1193" s="19">
        <v>5.8</v>
      </c>
      <c r="G1193" s="19">
        <v>0</v>
      </c>
    </row>
    <row r="1194" spans="1:7" x14ac:dyDescent="0.3">
      <c r="A1194" s="19">
        <v>90</v>
      </c>
      <c r="B1194" s="19">
        <v>30</v>
      </c>
      <c r="C1194" s="19">
        <v>2</v>
      </c>
      <c r="D1194" s="19">
        <v>1</v>
      </c>
      <c r="E1194" s="19">
        <v>31.5</v>
      </c>
      <c r="F1194" s="19">
        <v>15.4</v>
      </c>
      <c r="G1194" s="19">
        <v>8</v>
      </c>
    </row>
    <row r="1195" spans="1:7" x14ac:dyDescent="0.3">
      <c r="A1195" s="19">
        <v>90</v>
      </c>
      <c r="B1195" s="19">
        <v>31</v>
      </c>
      <c r="C1195" s="19">
        <v>4</v>
      </c>
      <c r="D1195" s="19">
        <v>3</v>
      </c>
      <c r="E1195" s="19">
        <v>8.5</v>
      </c>
      <c r="F1195" s="19">
        <v>4.9000000000000004</v>
      </c>
      <c r="G1195" s="19">
        <v>3</v>
      </c>
    </row>
    <row r="1196" spans="1:7" x14ac:dyDescent="0.3">
      <c r="A1196" s="19">
        <v>90</v>
      </c>
      <c r="B1196" s="19">
        <v>32</v>
      </c>
      <c r="C1196" s="19">
        <v>2</v>
      </c>
      <c r="D1196" s="19">
        <v>5</v>
      </c>
      <c r="E1196" s="19">
        <v>21.2</v>
      </c>
      <c r="F1196" s="19">
        <v>10.6</v>
      </c>
      <c r="G1196" s="19">
        <v>7.5</v>
      </c>
    </row>
    <row r="1197" spans="1:7" x14ac:dyDescent="0.3">
      <c r="A1197" s="19">
        <v>90</v>
      </c>
      <c r="B1197" s="19">
        <v>33</v>
      </c>
      <c r="C1197" s="19">
        <v>4</v>
      </c>
      <c r="D1197" s="19">
        <v>5</v>
      </c>
      <c r="E1197" s="19">
        <v>16.5</v>
      </c>
      <c r="F1197" s="19">
        <v>9.3000000000000007</v>
      </c>
      <c r="G1197" s="19">
        <v>4</v>
      </c>
    </row>
    <row r="1198" spans="1:7" x14ac:dyDescent="0.3">
      <c r="A1198" s="19">
        <v>90</v>
      </c>
      <c r="B1198" s="19">
        <v>34</v>
      </c>
      <c r="C1198" s="19">
        <v>4</v>
      </c>
      <c r="D1198" s="19">
        <v>4</v>
      </c>
      <c r="E1198" s="19">
        <v>26.1</v>
      </c>
      <c r="F1198" s="19">
        <v>12.6</v>
      </c>
      <c r="G1198" s="19">
        <v>6.8</v>
      </c>
    </row>
    <row r="1199" spans="1:7" x14ac:dyDescent="0.3">
      <c r="A1199" s="19">
        <v>90</v>
      </c>
      <c r="B1199" s="19">
        <v>35</v>
      </c>
      <c r="C1199" s="19">
        <v>2</v>
      </c>
      <c r="D1199" s="19">
        <v>5</v>
      </c>
      <c r="E1199" s="19">
        <v>13.7</v>
      </c>
      <c r="F1199" s="19">
        <v>7.2</v>
      </c>
      <c r="G1199" s="19">
        <v>5.6</v>
      </c>
    </row>
    <row r="1200" spans="1:7" x14ac:dyDescent="0.3">
      <c r="A1200" s="19">
        <v>90</v>
      </c>
      <c r="B1200" s="19">
        <v>36</v>
      </c>
      <c r="C1200" s="19">
        <v>51</v>
      </c>
      <c r="D1200" s="19">
        <v>3</v>
      </c>
      <c r="E1200" s="19">
        <v>19.7</v>
      </c>
      <c r="F1200" s="19">
        <v>6.5</v>
      </c>
      <c r="G1200" s="19">
        <v>2.2000000000000002</v>
      </c>
    </row>
    <row r="1201" spans="1:7" x14ac:dyDescent="0.3">
      <c r="A1201" s="19">
        <v>90</v>
      </c>
      <c r="B1201" s="19">
        <v>37</v>
      </c>
      <c r="C1201" s="19">
        <v>2</v>
      </c>
      <c r="D1201" s="19">
        <v>1</v>
      </c>
      <c r="E1201" s="19">
        <v>38</v>
      </c>
      <c r="F1201" s="19">
        <v>16.399999999999999</v>
      </c>
      <c r="G1201" s="19">
        <v>7.7</v>
      </c>
    </row>
    <row r="1202" spans="1:7" x14ac:dyDescent="0.3">
      <c r="A1202" s="19">
        <v>90</v>
      </c>
      <c r="B1202" s="19">
        <v>38</v>
      </c>
      <c r="C1202" s="19">
        <v>4</v>
      </c>
      <c r="D1202" s="19">
        <v>7</v>
      </c>
      <c r="E1202" s="19">
        <v>26.1</v>
      </c>
      <c r="F1202" s="19">
        <v>11.9</v>
      </c>
      <c r="G1202" s="19">
        <v>0</v>
      </c>
    </row>
    <row r="1203" spans="1:7" x14ac:dyDescent="0.3">
      <c r="A1203" s="19">
        <v>90</v>
      </c>
      <c r="B1203" s="19">
        <v>39</v>
      </c>
      <c r="C1203" s="19">
        <v>2</v>
      </c>
      <c r="D1203" s="19">
        <v>4</v>
      </c>
      <c r="E1203" s="19">
        <v>17.7</v>
      </c>
      <c r="F1203" s="19">
        <v>10.9</v>
      </c>
      <c r="G1203" s="19">
        <v>8.6</v>
      </c>
    </row>
    <row r="1204" spans="1:7" x14ac:dyDescent="0.3">
      <c r="A1204" s="19">
        <v>90</v>
      </c>
      <c r="B1204" s="19">
        <v>40</v>
      </c>
      <c r="C1204" s="19">
        <v>31</v>
      </c>
      <c r="D1204" s="19">
        <v>3</v>
      </c>
      <c r="E1204" s="19">
        <v>22.2</v>
      </c>
      <c r="F1204" s="19">
        <v>7.1</v>
      </c>
      <c r="G1204" s="19">
        <v>1.2</v>
      </c>
    </row>
    <row r="1205" spans="1:7" x14ac:dyDescent="0.3">
      <c r="A1205" s="19">
        <v>90</v>
      </c>
      <c r="B1205" s="19">
        <v>41</v>
      </c>
      <c r="C1205" s="19">
        <v>4</v>
      </c>
      <c r="D1205" s="19">
        <v>4</v>
      </c>
      <c r="E1205" s="19">
        <v>21.9</v>
      </c>
      <c r="F1205" s="19">
        <v>11.9</v>
      </c>
      <c r="G1205" s="19">
        <v>7.8</v>
      </c>
    </row>
    <row r="1206" spans="1:7" x14ac:dyDescent="0.3">
      <c r="A1206" s="19">
        <v>90</v>
      </c>
      <c r="B1206" s="19">
        <v>42</v>
      </c>
      <c r="C1206" s="19">
        <v>4</v>
      </c>
      <c r="D1206" s="19">
        <v>4</v>
      </c>
      <c r="E1206" s="19">
        <v>23.3</v>
      </c>
      <c r="F1206" s="19">
        <v>11.3</v>
      </c>
      <c r="G1206" s="19">
        <v>4</v>
      </c>
    </row>
    <row r="1207" spans="1:7" x14ac:dyDescent="0.3">
      <c r="A1207" s="19">
        <v>90</v>
      </c>
      <c r="B1207" s="19">
        <v>43</v>
      </c>
      <c r="C1207" s="19">
        <v>3</v>
      </c>
      <c r="D1207" s="19">
        <v>1</v>
      </c>
      <c r="E1207" s="19">
        <v>37.700000000000003</v>
      </c>
      <c r="F1207" s="19">
        <v>17</v>
      </c>
      <c r="G1207" s="19">
        <v>9.6999999999999993</v>
      </c>
    </row>
    <row r="1208" spans="1:7" x14ac:dyDescent="0.3">
      <c r="A1208" s="19">
        <v>90</v>
      </c>
      <c r="B1208" s="19">
        <v>44</v>
      </c>
      <c r="C1208" s="19">
        <v>4</v>
      </c>
      <c r="D1208" s="19">
        <v>3</v>
      </c>
      <c r="E1208" s="19">
        <v>17.100000000000001</v>
      </c>
      <c r="F1208" s="19">
        <v>7.2</v>
      </c>
      <c r="G1208" s="19">
        <v>3.5</v>
      </c>
    </row>
    <row r="1209" spans="1:7" x14ac:dyDescent="0.3">
      <c r="A1209" s="19">
        <v>90</v>
      </c>
      <c r="B1209" s="19">
        <v>45</v>
      </c>
      <c r="C1209" s="19">
        <v>31</v>
      </c>
      <c r="D1209" s="19">
        <v>3</v>
      </c>
      <c r="E1209" s="19">
        <v>10.199999999999999</v>
      </c>
      <c r="F1209" s="19">
        <v>2.1</v>
      </c>
      <c r="G1209" s="19">
        <v>1.6</v>
      </c>
    </row>
    <row r="1210" spans="1:7" x14ac:dyDescent="0.3">
      <c r="A1210" s="19">
        <v>90</v>
      </c>
      <c r="B1210" s="19">
        <v>46</v>
      </c>
      <c r="C1210" s="19">
        <v>4</v>
      </c>
      <c r="D1210" s="19">
        <v>4</v>
      </c>
      <c r="E1210" s="19">
        <v>8.8000000000000007</v>
      </c>
      <c r="F1210" s="19">
        <v>4.0999999999999996</v>
      </c>
      <c r="G1210" s="19">
        <v>1.6</v>
      </c>
    </row>
    <row r="1211" spans="1:7" x14ac:dyDescent="0.3">
      <c r="A1211" s="19">
        <v>90</v>
      </c>
      <c r="B1211" s="19">
        <v>47</v>
      </c>
      <c r="C1211" s="19">
        <v>4</v>
      </c>
      <c r="D1211" s="19">
        <v>4</v>
      </c>
      <c r="E1211" s="19">
        <v>9</v>
      </c>
      <c r="F1211" s="19">
        <v>4.7</v>
      </c>
      <c r="G1211" s="19">
        <v>3.3</v>
      </c>
    </row>
    <row r="1212" spans="1:7" x14ac:dyDescent="0.3">
      <c r="A1212" s="19">
        <v>90</v>
      </c>
      <c r="B1212" s="19">
        <v>48</v>
      </c>
      <c r="C1212" s="19">
        <v>51</v>
      </c>
      <c r="D1212" s="19">
        <v>3</v>
      </c>
      <c r="E1212" s="19">
        <v>25.5</v>
      </c>
      <c r="F1212" s="19">
        <v>6.7</v>
      </c>
      <c r="G1212" s="19">
        <v>3</v>
      </c>
    </row>
    <row r="1213" spans="1:7" x14ac:dyDescent="0.3">
      <c r="A1213" s="19">
        <v>90</v>
      </c>
      <c r="B1213" s="19">
        <v>49</v>
      </c>
      <c r="C1213" s="19">
        <v>51</v>
      </c>
      <c r="D1213" s="19">
        <v>4</v>
      </c>
      <c r="E1213" s="19">
        <v>16</v>
      </c>
      <c r="F1213" s="19">
        <v>5</v>
      </c>
      <c r="G1213" s="19">
        <v>2.4</v>
      </c>
    </row>
    <row r="1214" spans="1:7" x14ac:dyDescent="0.3">
      <c r="A1214" s="19">
        <v>90</v>
      </c>
      <c r="B1214" s="19">
        <v>50</v>
      </c>
      <c r="C1214" s="19">
        <v>80</v>
      </c>
      <c r="D1214" s="19">
        <v>5</v>
      </c>
      <c r="E1214" s="19">
        <v>12.1</v>
      </c>
      <c r="F1214" s="19">
        <v>3.6</v>
      </c>
      <c r="G1214" s="19">
        <v>1.5</v>
      </c>
    </row>
    <row r="1215" spans="1:7" x14ac:dyDescent="0.3">
      <c r="A1215" s="19">
        <v>90</v>
      </c>
      <c r="B1215" s="19">
        <v>51</v>
      </c>
      <c r="C1215" s="19">
        <v>51</v>
      </c>
      <c r="D1215" s="19">
        <v>4</v>
      </c>
      <c r="E1215" s="19">
        <v>36.200000000000003</v>
      </c>
      <c r="F1215" s="19">
        <v>6.8</v>
      </c>
      <c r="G1215" s="19">
        <v>1.9</v>
      </c>
    </row>
    <row r="1216" spans="1:7" x14ac:dyDescent="0.3">
      <c r="A1216" s="19">
        <v>90</v>
      </c>
      <c r="B1216" s="19">
        <v>52</v>
      </c>
      <c r="C1216" s="19">
        <v>4</v>
      </c>
      <c r="D1216" s="19">
        <v>5</v>
      </c>
      <c r="E1216" s="19">
        <v>23.5</v>
      </c>
      <c r="F1216" s="19">
        <v>6.6</v>
      </c>
      <c r="G1216" s="19">
        <v>2</v>
      </c>
    </row>
    <row r="1217" spans="1:7" x14ac:dyDescent="0.3">
      <c r="A1217" s="19">
        <v>90</v>
      </c>
      <c r="B1217" s="19">
        <v>53</v>
      </c>
      <c r="C1217" s="19">
        <v>4</v>
      </c>
      <c r="D1217" s="19">
        <v>9</v>
      </c>
      <c r="E1217" s="19">
        <v>56</v>
      </c>
      <c r="F1217" s="19">
        <v>0.32</v>
      </c>
      <c r="G1217" s="19">
        <v>0</v>
      </c>
    </row>
    <row r="1218" spans="1:7" x14ac:dyDescent="0.3">
      <c r="A1218" s="19">
        <v>91</v>
      </c>
      <c r="B1218" s="19">
        <v>1</v>
      </c>
      <c r="C1218" s="19">
        <v>3</v>
      </c>
      <c r="D1218" s="19">
        <v>4</v>
      </c>
      <c r="E1218" s="19">
        <v>32</v>
      </c>
      <c r="F1218" s="19">
        <v>11.4</v>
      </c>
      <c r="G1218" s="19">
        <v>7.5</v>
      </c>
    </row>
    <row r="1219" spans="1:7" x14ac:dyDescent="0.3">
      <c r="A1219" s="19">
        <v>91</v>
      </c>
      <c r="B1219" s="19">
        <v>2</v>
      </c>
      <c r="C1219" s="19">
        <v>51</v>
      </c>
      <c r="D1219" s="19">
        <v>3</v>
      </c>
      <c r="E1219" s="19">
        <v>18</v>
      </c>
      <c r="F1219" s="19">
        <v>4.3</v>
      </c>
      <c r="G1219" s="19">
        <v>1.6</v>
      </c>
    </row>
    <row r="1220" spans="1:7" x14ac:dyDescent="0.3">
      <c r="A1220" s="19">
        <v>91</v>
      </c>
      <c r="B1220" s="19">
        <v>3</v>
      </c>
      <c r="C1220" s="19">
        <v>51</v>
      </c>
      <c r="D1220" s="19">
        <v>3</v>
      </c>
      <c r="E1220" s="19">
        <v>13</v>
      </c>
      <c r="F1220" s="19">
        <v>4</v>
      </c>
      <c r="G1220" s="19">
        <v>1.5</v>
      </c>
    </row>
    <row r="1221" spans="1:7" x14ac:dyDescent="0.3">
      <c r="A1221" s="19">
        <v>91</v>
      </c>
      <c r="B1221" s="19">
        <v>4</v>
      </c>
      <c r="C1221" s="19">
        <v>31</v>
      </c>
      <c r="D1221" s="19">
        <v>4</v>
      </c>
      <c r="E1221" s="19">
        <v>13.5</v>
      </c>
      <c r="F1221" s="19">
        <v>4.5</v>
      </c>
      <c r="G1221" s="19">
        <v>1.6</v>
      </c>
    </row>
    <row r="1222" spans="1:7" x14ac:dyDescent="0.3">
      <c r="A1222" s="19">
        <v>91</v>
      </c>
      <c r="B1222" s="19">
        <v>5</v>
      </c>
      <c r="C1222" s="19">
        <v>51</v>
      </c>
      <c r="D1222" s="19">
        <v>7</v>
      </c>
      <c r="E1222" s="19">
        <v>14</v>
      </c>
      <c r="F1222" s="19">
        <v>4.8</v>
      </c>
      <c r="G1222" s="19">
        <v>0</v>
      </c>
    </row>
    <row r="1223" spans="1:7" x14ac:dyDescent="0.3">
      <c r="A1223" s="19">
        <v>91</v>
      </c>
      <c r="B1223" s="19">
        <v>6</v>
      </c>
      <c r="C1223" s="19">
        <v>80</v>
      </c>
      <c r="D1223" s="19">
        <v>4</v>
      </c>
      <c r="E1223" s="19">
        <v>14</v>
      </c>
      <c r="F1223" s="19">
        <v>4.2</v>
      </c>
      <c r="G1223" s="19">
        <v>2</v>
      </c>
    </row>
    <row r="1224" spans="1:7" x14ac:dyDescent="0.3">
      <c r="A1224" s="19">
        <v>91</v>
      </c>
      <c r="B1224" s="19">
        <v>7</v>
      </c>
      <c r="C1224" s="19">
        <v>80</v>
      </c>
      <c r="D1224" s="19">
        <v>3</v>
      </c>
      <c r="E1224" s="19">
        <v>10</v>
      </c>
      <c r="F1224" s="19">
        <v>3.5</v>
      </c>
      <c r="G1224" s="19">
        <v>1.2</v>
      </c>
    </row>
    <row r="1225" spans="1:7" x14ac:dyDescent="0.3">
      <c r="A1225" s="19">
        <v>91</v>
      </c>
      <c r="B1225" s="19">
        <v>8</v>
      </c>
      <c r="C1225" s="19">
        <v>3</v>
      </c>
      <c r="D1225" s="19">
        <v>4</v>
      </c>
      <c r="E1225" s="19">
        <v>24</v>
      </c>
      <c r="F1225" s="19">
        <v>12.6</v>
      </c>
      <c r="G1225" s="19">
        <v>8.1</v>
      </c>
    </row>
    <row r="1226" spans="1:7" x14ac:dyDescent="0.3">
      <c r="A1226" s="19">
        <v>91</v>
      </c>
      <c r="B1226" s="19">
        <v>9</v>
      </c>
      <c r="C1226" s="19">
        <v>80</v>
      </c>
      <c r="D1226" s="19">
        <v>3</v>
      </c>
      <c r="E1226" s="19">
        <v>9.5</v>
      </c>
      <c r="F1226" s="19">
        <v>3</v>
      </c>
      <c r="G1226" s="19">
        <v>1.6</v>
      </c>
    </row>
    <row r="1227" spans="1:7" x14ac:dyDescent="0.3">
      <c r="A1227" s="19">
        <v>91</v>
      </c>
      <c r="B1227" s="19">
        <v>10</v>
      </c>
      <c r="C1227" s="19">
        <v>3</v>
      </c>
      <c r="D1227" s="19">
        <v>9</v>
      </c>
      <c r="E1227" s="19">
        <v>16.7</v>
      </c>
      <c r="F1227" s="19">
        <v>0.17</v>
      </c>
      <c r="G1227" s="19">
        <v>0</v>
      </c>
    </row>
    <row r="1228" spans="1:7" x14ac:dyDescent="0.3">
      <c r="A1228" s="19">
        <v>91</v>
      </c>
      <c r="B1228" s="19">
        <v>11</v>
      </c>
      <c r="C1228" s="19">
        <v>3</v>
      </c>
      <c r="D1228" s="19">
        <v>9</v>
      </c>
      <c r="E1228" s="19">
        <v>15</v>
      </c>
      <c r="F1228" s="19">
        <v>0.14000000000000001</v>
      </c>
      <c r="G1228" s="19">
        <v>0</v>
      </c>
    </row>
    <row r="1229" spans="1:7" x14ac:dyDescent="0.3">
      <c r="A1229" s="19">
        <v>91</v>
      </c>
      <c r="B1229" s="19">
        <v>12</v>
      </c>
      <c r="C1229" s="19">
        <v>3</v>
      </c>
      <c r="D1229" s="19">
        <v>4</v>
      </c>
      <c r="E1229" s="19">
        <v>23.5</v>
      </c>
      <c r="F1229" s="19">
        <v>13.1</v>
      </c>
      <c r="G1229" s="19">
        <v>7.5</v>
      </c>
    </row>
    <row r="1230" spans="1:7" x14ac:dyDescent="0.3">
      <c r="A1230" s="19">
        <v>91</v>
      </c>
      <c r="B1230" s="19">
        <v>13</v>
      </c>
      <c r="C1230" s="19">
        <v>80</v>
      </c>
      <c r="D1230" s="19">
        <v>3</v>
      </c>
      <c r="E1230" s="19">
        <v>9</v>
      </c>
      <c r="F1230" s="19">
        <v>3.2</v>
      </c>
      <c r="G1230" s="19">
        <v>1</v>
      </c>
    </row>
    <row r="1231" spans="1:7" x14ac:dyDescent="0.3">
      <c r="A1231" s="19">
        <v>91</v>
      </c>
      <c r="B1231" s="19">
        <v>14</v>
      </c>
      <c r="C1231" s="19">
        <v>51</v>
      </c>
      <c r="D1231" s="19">
        <v>3</v>
      </c>
      <c r="E1231" s="19">
        <v>21</v>
      </c>
      <c r="F1231" s="19">
        <v>4.3</v>
      </c>
      <c r="G1231" s="19">
        <v>1.8</v>
      </c>
    </row>
    <row r="1232" spans="1:7" x14ac:dyDescent="0.3">
      <c r="A1232" s="19">
        <v>91</v>
      </c>
      <c r="B1232" s="19">
        <v>15</v>
      </c>
      <c r="C1232" s="19">
        <v>80</v>
      </c>
      <c r="D1232" s="19">
        <v>4</v>
      </c>
      <c r="E1232" s="19">
        <v>12.5</v>
      </c>
      <c r="F1232" s="19">
        <v>4.2</v>
      </c>
      <c r="G1232" s="19">
        <v>1.1000000000000001</v>
      </c>
    </row>
    <row r="1233" spans="1:7" x14ac:dyDescent="0.3">
      <c r="A1233" s="19">
        <v>91</v>
      </c>
      <c r="B1233" s="19">
        <v>16</v>
      </c>
      <c r="C1233" s="19">
        <v>51</v>
      </c>
      <c r="D1233" s="19">
        <v>3</v>
      </c>
      <c r="E1233" s="19">
        <v>9</v>
      </c>
      <c r="F1233" s="19">
        <v>4</v>
      </c>
      <c r="G1233" s="19">
        <v>1.8</v>
      </c>
    </row>
    <row r="1234" spans="1:7" x14ac:dyDescent="0.3">
      <c r="A1234" s="19">
        <v>91</v>
      </c>
      <c r="B1234" s="19">
        <v>17</v>
      </c>
      <c r="C1234" s="19">
        <v>80</v>
      </c>
      <c r="D1234" s="19">
        <v>4</v>
      </c>
      <c r="E1234" s="19">
        <v>11</v>
      </c>
      <c r="F1234" s="19">
        <v>3.5</v>
      </c>
      <c r="G1234" s="19">
        <v>1</v>
      </c>
    </row>
    <row r="1235" spans="1:7" x14ac:dyDescent="0.3">
      <c r="A1235" s="19">
        <v>91</v>
      </c>
      <c r="B1235" s="19">
        <v>18</v>
      </c>
      <c r="C1235" s="19">
        <v>51</v>
      </c>
      <c r="D1235" s="19">
        <v>4</v>
      </c>
      <c r="E1235" s="19">
        <v>11</v>
      </c>
      <c r="F1235" s="19">
        <v>3.8</v>
      </c>
      <c r="G1235" s="19">
        <v>1.5</v>
      </c>
    </row>
    <row r="1236" spans="1:7" x14ac:dyDescent="0.3">
      <c r="A1236" s="19">
        <v>91</v>
      </c>
      <c r="B1236" s="19">
        <v>19</v>
      </c>
      <c r="C1236" s="19">
        <v>51</v>
      </c>
      <c r="D1236" s="19">
        <v>4</v>
      </c>
      <c r="E1236" s="19">
        <v>24</v>
      </c>
      <c r="F1236" s="19">
        <v>4.8</v>
      </c>
      <c r="G1236" s="19">
        <v>1.8</v>
      </c>
    </row>
    <row r="1237" spans="1:7" x14ac:dyDescent="0.3">
      <c r="A1237" s="19">
        <v>91</v>
      </c>
      <c r="B1237" s="19">
        <v>20</v>
      </c>
      <c r="C1237" s="19">
        <v>3</v>
      </c>
      <c r="D1237" s="19">
        <v>4</v>
      </c>
      <c r="E1237" s="19">
        <v>32</v>
      </c>
      <c r="F1237" s="19">
        <v>13.2</v>
      </c>
      <c r="G1237" s="19">
        <v>9.8000000000000007</v>
      </c>
    </row>
    <row r="1238" spans="1:7" x14ac:dyDescent="0.3">
      <c r="A1238" s="19">
        <v>91</v>
      </c>
      <c r="B1238" s="19">
        <v>21</v>
      </c>
      <c r="C1238" s="19">
        <v>3</v>
      </c>
      <c r="D1238" s="19">
        <v>3</v>
      </c>
      <c r="E1238" s="19">
        <v>15</v>
      </c>
      <c r="F1238" s="19">
        <v>8</v>
      </c>
      <c r="G1238" s="19">
        <v>5</v>
      </c>
    </row>
    <row r="1239" spans="1:7" x14ac:dyDescent="0.3">
      <c r="A1239" s="19">
        <v>91</v>
      </c>
      <c r="B1239" s="19">
        <v>22</v>
      </c>
      <c r="C1239" s="19">
        <v>3</v>
      </c>
      <c r="D1239" s="19">
        <v>4</v>
      </c>
      <c r="E1239" s="19">
        <v>21</v>
      </c>
      <c r="F1239" s="19">
        <v>9.8000000000000007</v>
      </c>
      <c r="G1239" s="19">
        <v>5.7</v>
      </c>
    </row>
    <row r="1240" spans="1:7" x14ac:dyDescent="0.3">
      <c r="A1240" s="19">
        <v>91</v>
      </c>
      <c r="B1240" s="19">
        <v>23</v>
      </c>
      <c r="C1240" s="19">
        <v>51</v>
      </c>
      <c r="D1240" s="19">
        <v>3</v>
      </c>
      <c r="E1240" s="19">
        <v>9</v>
      </c>
      <c r="F1240" s="19">
        <v>3.5</v>
      </c>
      <c r="G1240" s="19">
        <v>1.2</v>
      </c>
    </row>
    <row r="1241" spans="1:7" x14ac:dyDescent="0.3">
      <c r="A1241" s="19">
        <v>91</v>
      </c>
      <c r="B1241" s="19">
        <v>24</v>
      </c>
      <c r="C1241" s="19">
        <v>3</v>
      </c>
      <c r="D1241" s="19">
        <v>4</v>
      </c>
      <c r="E1241" s="19">
        <v>20</v>
      </c>
      <c r="F1241" s="19">
        <v>11.4</v>
      </c>
      <c r="G1241" s="19">
        <v>8</v>
      </c>
    </row>
    <row r="1242" spans="1:7" x14ac:dyDescent="0.3">
      <c r="A1242" s="19">
        <v>91</v>
      </c>
      <c r="B1242" s="19">
        <v>25</v>
      </c>
      <c r="C1242" s="19">
        <v>51</v>
      </c>
      <c r="D1242" s="19">
        <v>7</v>
      </c>
      <c r="E1242" s="19">
        <v>8.5</v>
      </c>
      <c r="F1242" s="19">
        <v>3</v>
      </c>
      <c r="G1242" s="19">
        <v>0</v>
      </c>
    </row>
    <row r="1243" spans="1:7" x14ac:dyDescent="0.3">
      <c r="A1243" s="19">
        <v>91</v>
      </c>
      <c r="B1243" s="19">
        <v>26</v>
      </c>
      <c r="C1243" s="19">
        <v>3</v>
      </c>
      <c r="D1243" s="19">
        <v>4</v>
      </c>
      <c r="E1243" s="19">
        <v>27</v>
      </c>
      <c r="F1243" s="19">
        <v>12.6</v>
      </c>
      <c r="G1243" s="19">
        <v>7</v>
      </c>
    </row>
    <row r="1244" spans="1:7" x14ac:dyDescent="0.3">
      <c r="A1244" s="19">
        <v>91</v>
      </c>
      <c r="B1244" s="19">
        <v>27</v>
      </c>
      <c r="C1244" s="19">
        <v>51</v>
      </c>
      <c r="D1244" s="19">
        <v>3</v>
      </c>
      <c r="E1244" s="19">
        <v>14.5</v>
      </c>
      <c r="F1244" s="19">
        <v>4.5999999999999996</v>
      </c>
      <c r="G1244" s="19">
        <v>1.7</v>
      </c>
    </row>
    <row r="1245" spans="1:7" x14ac:dyDescent="0.3">
      <c r="A1245" s="19">
        <v>91</v>
      </c>
      <c r="B1245" s="19">
        <v>28</v>
      </c>
      <c r="C1245" s="19">
        <v>3</v>
      </c>
      <c r="D1245" s="19">
        <v>9</v>
      </c>
      <c r="E1245" s="19">
        <v>19</v>
      </c>
      <c r="F1245" s="19">
        <v>0.22</v>
      </c>
      <c r="G1245" s="19">
        <v>0</v>
      </c>
    </row>
    <row r="1246" spans="1:7" x14ac:dyDescent="0.3">
      <c r="A1246" s="19">
        <v>91</v>
      </c>
      <c r="B1246" s="19">
        <v>29</v>
      </c>
      <c r="C1246" s="19">
        <v>51</v>
      </c>
      <c r="D1246" s="19">
        <v>3</v>
      </c>
      <c r="E1246" s="19">
        <v>9.5</v>
      </c>
      <c r="F1246" s="19">
        <v>3</v>
      </c>
      <c r="G1246" s="19">
        <v>1.1000000000000001</v>
      </c>
    </row>
    <row r="1247" spans="1:7" x14ac:dyDescent="0.3">
      <c r="A1247" s="19">
        <v>91</v>
      </c>
      <c r="B1247" s="19">
        <v>30</v>
      </c>
      <c r="C1247" s="19">
        <v>51</v>
      </c>
      <c r="D1247" s="19">
        <v>4</v>
      </c>
      <c r="E1247" s="19">
        <v>23.5</v>
      </c>
      <c r="F1247" s="19">
        <v>5.4</v>
      </c>
      <c r="G1247" s="19">
        <v>2</v>
      </c>
    </row>
    <row r="1248" spans="1:7" x14ac:dyDescent="0.3">
      <c r="A1248" s="19">
        <v>91</v>
      </c>
      <c r="B1248" s="19">
        <v>31</v>
      </c>
      <c r="C1248" s="19">
        <v>51</v>
      </c>
      <c r="D1248" s="19">
        <v>3</v>
      </c>
      <c r="E1248" s="19">
        <v>19.5</v>
      </c>
      <c r="F1248" s="19">
        <v>4.3</v>
      </c>
      <c r="G1248" s="19">
        <v>1.6</v>
      </c>
    </row>
    <row r="1249" spans="1:7" x14ac:dyDescent="0.3">
      <c r="A1249" s="19">
        <v>91</v>
      </c>
      <c r="B1249" s="19">
        <v>32</v>
      </c>
      <c r="C1249" s="19">
        <v>51</v>
      </c>
      <c r="D1249" s="19">
        <v>3</v>
      </c>
      <c r="E1249" s="19">
        <v>16.5</v>
      </c>
      <c r="F1249" s="19">
        <v>4</v>
      </c>
      <c r="G1249" s="19">
        <v>1.6</v>
      </c>
    </row>
    <row r="1250" spans="1:7" x14ac:dyDescent="0.3">
      <c r="A1250" s="19">
        <v>91</v>
      </c>
      <c r="B1250" s="19">
        <v>33</v>
      </c>
      <c r="C1250" s="19">
        <v>3</v>
      </c>
      <c r="D1250" s="19">
        <v>4</v>
      </c>
      <c r="E1250" s="19">
        <v>27</v>
      </c>
      <c r="F1250" s="19">
        <v>13.4</v>
      </c>
      <c r="G1250" s="19">
        <v>6</v>
      </c>
    </row>
    <row r="1251" spans="1:7" x14ac:dyDescent="0.3">
      <c r="A1251" s="19">
        <v>91</v>
      </c>
      <c r="B1251" s="19">
        <v>34</v>
      </c>
      <c r="C1251" s="19">
        <v>3</v>
      </c>
      <c r="D1251" s="19">
        <v>1</v>
      </c>
      <c r="E1251" s="19">
        <v>42.4</v>
      </c>
      <c r="F1251" s="19">
        <v>13.8</v>
      </c>
      <c r="G1251" s="19">
        <v>7.5</v>
      </c>
    </row>
    <row r="1252" spans="1:7" x14ac:dyDescent="0.3">
      <c r="A1252" s="19">
        <v>91</v>
      </c>
      <c r="B1252" s="19">
        <v>35</v>
      </c>
      <c r="C1252" s="19">
        <v>3</v>
      </c>
      <c r="D1252" s="19">
        <v>4</v>
      </c>
      <c r="E1252" s="19">
        <v>22</v>
      </c>
      <c r="F1252" s="19">
        <v>12.4</v>
      </c>
      <c r="G1252" s="19">
        <v>9</v>
      </c>
    </row>
    <row r="1253" spans="1:7" x14ac:dyDescent="0.3">
      <c r="A1253" s="19">
        <v>92</v>
      </c>
      <c r="B1253" s="19">
        <v>1</v>
      </c>
      <c r="C1253" s="19">
        <v>3</v>
      </c>
      <c r="D1253" s="19">
        <v>4</v>
      </c>
      <c r="E1253" s="19">
        <v>29</v>
      </c>
      <c r="F1253" s="19">
        <v>12.8</v>
      </c>
      <c r="G1253" s="19">
        <v>7.8</v>
      </c>
    </row>
    <row r="1254" spans="1:7" x14ac:dyDescent="0.3">
      <c r="A1254" s="19">
        <v>92</v>
      </c>
      <c r="B1254" s="19">
        <v>2</v>
      </c>
      <c r="C1254" s="19">
        <v>31</v>
      </c>
      <c r="D1254" s="19">
        <v>3</v>
      </c>
      <c r="E1254" s="19">
        <v>11</v>
      </c>
      <c r="F1254" s="19">
        <v>3.5</v>
      </c>
      <c r="G1254" s="19">
        <v>1</v>
      </c>
    </row>
    <row r="1255" spans="1:7" x14ac:dyDescent="0.3">
      <c r="A1255" s="19">
        <v>92</v>
      </c>
      <c r="B1255" s="19">
        <v>3</v>
      </c>
      <c r="C1255" s="19">
        <v>3</v>
      </c>
      <c r="D1255" s="19">
        <v>1</v>
      </c>
      <c r="E1255" s="19">
        <v>32</v>
      </c>
      <c r="F1255" s="19">
        <v>13.2</v>
      </c>
      <c r="G1255" s="19">
        <v>9</v>
      </c>
    </row>
    <row r="1256" spans="1:7" x14ac:dyDescent="0.3">
      <c r="A1256" s="19">
        <v>92</v>
      </c>
      <c r="B1256" s="19">
        <v>4</v>
      </c>
      <c r="C1256" s="19">
        <v>2</v>
      </c>
      <c r="D1256" s="19">
        <v>3</v>
      </c>
      <c r="E1256" s="19">
        <v>9.5</v>
      </c>
      <c r="F1256" s="19">
        <v>4.2</v>
      </c>
      <c r="G1256" s="19">
        <v>2</v>
      </c>
    </row>
    <row r="1257" spans="1:7" x14ac:dyDescent="0.3">
      <c r="A1257" s="19">
        <v>92</v>
      </c>
      <c r="B1257" s="19">
        <v>5</v>
      </c>
      <c r="C1257" s="19">
        <v>51</v>
      </c>
      <c r="D1257" s="19">
        <v>3</v>
      </c>
      <c r="E1257" s="19">
        <v>13</v>
      </c>
      <c r="F1257" s="19">
        <v>4</v>
      </c>
      <c r="G1257" s="19">
        <v>1.4</v>
      </c>
    </row>
    <row r="1258" spans="1:7" x14ac:dyDescent="0.3">
      <c r="A1258" s="19">
        <v>92</v>
      </c>
      <c r="B1258" s="19">
        <v>6</v>
      </c>
      <c r="C1258" s="19">
        <v>3</v>
      </c>
      <c r="D1258" s="19">
        <v>4</v>
      </c>
      <c r="E1258" s="19">
        <v>15.5</v>
      </c>
      <c r="F1258" s="19">
        <v>8</v>
      </c>
      <c r="G1258" s="19">
        <v>6</v>
      </c>
    </row>
    <row r="1259" spans="1:7" x14ac:dyDescent="0.3">
      <c r="A1259" s="19">
        <v>92</v>
      </c>
      <c r="B1259" s="19">
        <v>7</v>
      </c>
      <c r="C1259" s="19">
        <v>2</v>
      </c>
      <c r="D1259" s="19">
        <v>5</v>
      </c>
      <c r="E1259" s="19">
        <v>18</v>
      </c>
      <c r="F1259" s="19">
        <v>8.9</v>
      </c>
      <c r="G1259" s="19">
        <v>4.5</v>
      </c>
    </row>
    <row r="1260" spans="1:7" x14ac:dyDescent="0.3">
      <c r="A1260" s="19">
        <v>92</v>
      </c>
      <c r="B1260" s="19">
        <v>8</v>
      </c>
      <c r="C1260" s="19">
        <v>3</v>
      </c>
      <c r="D1260" s="19">
        <v>4</v>
      </c>
      <c r="E1260" s="19">
        <v>17.5</v>
      </c>
      <c r="F1260" s="19">
        <v>9.1999999999999993</v>
      </c>
      <c r="G1260" s="19">
        <v>6.3</v>
      </c>
    </row>
    <row r="1261" spans="1:7" x14ac:dyDescent="0.3">
      <c r="A1261" s="19">
        <v>92</v>
      </c>
      <c r="B1261" s="19">
        <v>9</v>
      </c>
      <c r="C1261" s="19">
        <v>51</v>
      </c>
      <c r="D1261" s="19">
        <v>3</v>
      </c>
      <c r="E1261" s="19">
        <v>19</v>
      </c>
      <c r="F1261" s="19">
        <v>3.5</v>
      </c>
      <c r="G1261" s="19">
        <v>1.8</v>
      </c>
    </row>
    <row r="1262" spans="1:7" x14ac:dyDescent="0.3">
      <c r="A1262" s="19">
        <v>92</v>
      </c>
      <c r="B1262" s="19">
        <v>10</v>
      </c>
      <c r="C1262" s="19">
        <v>51</v>
      </c>
      <c r="D1262" s="19">
        <v>3</v>
      </c>
      <c r="E1262" s="19">
        <v>20</v>
      </c>
      <c r="F1262" s="19">
        <v>4.5</v>
      </c>
      <c r="G1262" s="19">
        <v>3</v>
      </c>
    </row>
    <row r="1263" spans="1:7" x14ac:dyDescent="0.3">
      <c r="A1263" s="19">
        <v>92</v>
      </c>
      <c r="B1263" s="19">
        <v>11</v>
      </c>
      <c r="C1263" s="19">
        <v>2</v>
      </c>
      <c r="D1263" s="19">
        <v>4</v>
      </c>
      <c r="E1263" s="19">
        <v>21.5</v>
      </c>
      <c r="F1263" s="19">
        <v>12.6</v>
      </c>
      <c r="G1263" s="19">
        <v>7.8</v>
      </c>
    </row>
    <row r="1264" spans="1:7" x14ac:dyDescent="0.3">
      <c r="A1264" s="19">
        <v>92</v>
      </c>
      <c r="B1264" s="19">
        <v>12</v>
      </c>
      <c r="C1264" s="19">
        <v>4</v>
      </c>
      <c r="D1264" s="19">
        <v>4</v>
      </c>
      <c r="E1264" s="19">
        <v>20</v>
      </c>
      <c r="F1264" s="19">
        <v>10.6</v>
      </c>
      <c r="G1264" s="19">
        <v>7.4</v>
      </c>
    </row>
    <row r="1265" spans="1:7" x14ac:dyDescent="0.3">
      <c r="A1265" s="19">
        <v>92</v>
      </c>
      <c r="B1265" s="19">
        <v>13</v>
      </c>
      <c r="C1265" s="19">
        <v>2</v>
      </c>
      <c r="D1265" s="19">
        <v>5</v>
      </c>
      <c r="E1265" s="19">
        <v>25</v>
      </c>
      <c r="F1265" s="19">
        <v>13</v>
      </c>
      <c r="G1265" s="19">
        <v>4.5</v>
      </c>
    </row>
    <row r="1266" spans="1:7" x14ac:dyDescent="0.3">
      <c r="A1266" s="19">
        <v>92</v>
      </c>
      <c r="B1266" s="19">
        <v>14</v>
      </c>
      <c r="C1266" s="19">
        <v>2</v>
      </c>
      <c r="D1266" s="19">
        <v>4</v>
      </c>
      <c r="E1266" s="19">
        <v>19.5</v>
      </c>
      <c r="F1266" s="19">
        <v>11</v>
      </c>
      <c r="G1266" s="19">
        <v>5</v>
      </c>
    </row>
    <row r="1267" spans="1:7" x14ac:dyDescent="0.3">
      <c r="A1267" s="19">
        <v>92</v>
      </c>
      <c r="B1267" s="19">
        <v>15</v>
      </c>
      <c r="C1267" s="19">
        <v>4</v>
      </c>
      <c r="D1267" s="19">
        <v>4</v>
      </c>
      <c r="E1267" s="19">
        <v>15.5</v>
      </c>
      <c r="F1267" s="19">
        <v>11.3</v>
      </c>
      <c r="G1267" s="19">
        <v>3</v>
      </c>
    </row>
    <row r="1268" spans="1:7" x14ac:dyDescent="0.3">
      <c r="A1268" s="19">
        <v>92</v>
      </c>
      <c r="B1268" s="19">
        <v>16</v>
      </c>
      <c r="C1268" s="19">
        <v>4</v>
      </c>
      <c r="D1268" s="19">
        <v>7</v>
      </c>
      <c r="E1268" s="19">
        <v>20</v>
      </c>
      <c r="F1268" s="19">
        <v>8</v>
      </c>
      <c r="G1268" s="19">
        <v>0</v>
      </c>
    </row>
    <row r="1269" spans="1:7" x14ac:dyDescent="0.3">
      <c r="A1269" s="19">
        <v>92</v>
      </c>
      <c r="B1269" s="19">
        <v>17</v>
      </c>
      <c r="C1269" s="19">
        <v>2</v>
      </c>
      <c r="D1269" s="19">
        <v>4</v>
      </c>
      <c r="E1269" s="19">
        <v>15</v>
      </c>
      <c r="F1269" s="19">
        <v>9.1</v>
      </c>
      <c r="G1269" s="19">
        <v>6.4</v>
      </c>
    </row>
    <row r="1270" spans="1:7" x14ac:dyDescent="0.3">
      <c r="A1270" s="19">
        <v>92</v>
      </c>
      <c r="B1270" s="19">
        <v>18</v>
      </c>
      <c r="C1270" s="19">
        <v>31</v>
      </c>
      <c r="D1270" s="19">
        <v>3</v>
      </c>
      <c r="E1270" s="19">
        <v>18</v>
      </c>
      <c r="F1270" s="19">
        <v>4.2</v>
      </c>
      <c r="G1270" s="19">
        <v>1</v>
      </c>
    </row>
    <row r="1271" spans="1:7" x14ac:dyDescent="0.3">
      <c r="A1271" s="19">
        <v>92</v>
      </c>
      <c r="B1271" s="19">
        <v>19</v>
      </c>
      <c r="C1271" s="19">
        <v>80</v>
      </c>
      <c r="D1271" s="19">
        <v>7</v>
      </c>
      <c r="E1271" s="19">
        <v>11</v>
      </c>
      <c r="F1271" s="19">
        <v>4</v>
      </c>
      <c r="G1271" s="19">
        <v>0</v>
      </c>
    </row>
    <row r="1272" spans="1:7" x14ac:dyDescent="0.3">
      <c r="A1272" s="19">
        <v>92</v>
      </c>
      <c r="B1272" s="19">
        <v>20</v>
      </c>
      <c r="C1272" s="19">
        <v>80</v>
      </c>
      <c r="D1272" s="19">
        <v>7</v>
      </c>
      <c r="E1272" s="19">
        <v>11.5</v>
      </c>
      <c r="F1272" s="19">
        <v>4.0999999999999996</v>
      </c>
      <c r="G1272" s="19">
        <v>0</v>
      </c>
    </row>
    <row r="1273" spans="1:7" x14ac:dyDescent="0.3">
      <c r="A1273" s="19">
        <v>92</v>
      </c>
      <c r="B1273" s="19">
        <v>21</v>
      </c>
      <c r="C1273" s="19">
        <v>80</v>
      </c>
      <c r="D1273" s="19">
        <v>4</v>
      </c>
      <c r="E1273" s="19">
        <v>9</v>
      </c>
      <c r="F1273" s="19">
        <v>3.5</v>
      </c>
      <c r="G1273" s="19">
        <v>1</v>
      </c>
    </row>
    <row r="1274" spans="1:7" x14ac:dyDescent="0.3">
      <c r="A1274" s="19">
        <v>92</v>
      </c>
      <c r="B1274" s="19">
        <v>22</v>
      </c>
      <c r="C1274" s="19">
        <v>51</v>
      </c>
      <c r="D1274" s="19">
        <v>3</v>
      </c>
      <c r="E1274" s="19">
        <v>19</v>
      </c>
      <c r="F1274" s="19">
        <v>5</v>
      </c>
      <c r="G1274" s="19">
        <v>2.5</v>
      </c>
    </row>
    <row r="1275" spans="1:7" x14ac:dyDescent="0.3">
      <c r="A1275" s="19">
        <v>92</v>
      </c>
      <c r="B1275" s="19">
        <v>23</v>
      </c>
      <c r="C1275" s="19">
        <v>51</v>
      </c>
      <c r="D1275" s="19">
        <v>3</v>
      </c>
      <c r="E1275" s="19">
        <v>9</v>
      </c>
      <c r="F1275" s="19">
        <v>3</v>
      </c>
      <c r="G1275" s="19">
        <v>2</v>
      </c>
    </row>
    <row r="1276" spans="1:7" x14ac:dyDescent="0.3">
      <c r="A1276" s="19">
        <v>92</v>
      </c>
      <c r="B1276" s="19">
        <v>24</v>
      </c>
      <c r="C1276" s="19">
        <v>4</v>
      </c>
      <c r="D1276" s="19">
        <v>7</v>
      </c>
      <c r="E1276" s="19">
        <v>14</v>
      </c>
      <c r="F1276" s="19">
        <v>4.5</v>
      </c>
      <c r="G1276" s="19">
        <v>0</v>
      </c>
    </row>
    <row r="1277" spans="1:7" x14ac:dyDescent="0.3">
      <c r="A1277" s="19">
        <v>92</v>
      </c>
      <c r="B1277" s="19">
        <v>25</v>
      </c>
      <c r="C1277" s="19">
        <v>4</v>
      </c>
      <c r="D1277" s="19">
        <v>3</v>
      </c>
      <c r="E1277" s="19">
        <v>8</v>
      </c>
      <c r="F1277" s="19">
        <v>3.4</v>
      </c>
      <c r="G1277" s="19">
        <v>1.5</v>
      </c>
    </row>
    <row r="1278" spans="1:7" x14ac:dyDescent="0.3">
      <c r="A1278" s="19">
        <v>92</v>
      </c>
      <c r="B1278" s="19">
        <v>26</v>
      </c>
      <c r="C1278" s="19">
        <v>3</v>
      </c>
      <c r="D1278" s="19">
        <v>4</v>
      </c>
      <c r="E1278" s="19">
        <v>30</v>
      </c>
      <c r="F1278" s="19">
        <v>12.7</v>
      </c>
      <c r="G1278" s="19">
        <v>6</v>
      </c>
    </row>
    <row r="1279" spans="1:7" x14ac:dyDescent="0.3">
      <c r="A1279" s="19">
        <v>92</v>
      </c>
      <c r="B1279" s="19">
        <v>27</v>
      </c>
      <c r="C1279" s="19">
        <v>3</v>
      </c>
      <c r="D1279" s="19">
        <v>3</v>
      </c>
      <c r="E1279" s="19">
        <v>16.5</v>
      </c>
      <c r="F1279" s="19">
        <v>7</v>
      </c>
      <c r="G1279" s="19">
        <v>4.5</v>
      </c>
    </row>
    <row r="1280" spans="1:7" x14ac:dyDescent="0.3">
      <c r="A1280" s="19">
        <v>92</v>
      </c>
      <c r="B1280" s="19">
        <v>28</v>
      </c>
      <c r="C1280" s="19">
        <v>2</v>
      </c>
      <c r="D1280" s="19">
        <v>3</v>
      </c>
      <c r="E1280" s="19">
        <v>14</v>
      </c>
      <c r="F1280" s="19">
        <v>4.8</v>
      </c>
      <c r="G1280" s="19">
        <v>3</v>
      </c>
    </row>
    <row r="1281" spans="1:7" x14ac:dyDescent="0.3">
      <c r="A1281" s="19">
        <v>92</v>
      </c>
      <c r="B1281" s="19">
        <v>29</v>
      </c>
      <c r="C1281" s="19">
        <v>51</v>
      </c>
      <c r="D1281" s="19">
        <v>3</v>
      </c>
      <c r="E1281" s="19">
        <v>16</v>
      </c>
      <c r="F1281" s="19">
        <v>4.2</v>
      </c>
      <c r="G1281" s="19">
        <v>1.3</v>
      </c>
    </row>
    <row r="1282" spans="1:7" x14ac:dyDescent="0.3">
      <c r="A1282" s="19">
        <v>92</v>
      </c>
      <c r="B1282" s="19">
        <v>30</v>
      </c>
      <c r="C1282" s="19">
        <v>31</v>
      </c>
      <c r="D1282" s="19">
        <v>3</v>
      </c>
      <c r="E1282" s="19">
        <v>16</v>
      </c>
      <c r="F1282" s="19">
        <v>3.8</v>
      </c>
      <c r="G1282" s="19">
        <v>0.8</v>
      </c>
    </row>
    <row r="1283" spans="1:7" x14ac:dyDescent="0.3">
      <c r="A1283" s="19">
        <v>92</v>
      </c>
      <c r="B1283" s="19">
        <v>31</v>
      </c>
      <c r="C1283" s="19">
        <v>3</v>
      </c>
      <c r="D1283" s="19">
        <v>3</v>
      </c>
      <c r="E1283" s="19">
        <v>10</v>
      </c>
      <c r="F1283" s="19">
        <v>2.9</v>
      </c>
      <c r="G1283" s="19">
        <v>1</v>
      </c>
    </row>
    <row r="1284" spans="1:7" x14ac:dyDescent="0.3">
      <c r="A1284" s="19">
        <v>92</v>
      </c>
      <c r="B1284" s="19">
        <v>32</v>
      </c>
      <c r="C1284" s="19">
        <v>2</v>
      </c>
      <c r="D1284" s="19">
        <v>3</v>
      </c>
      <c r="E1284" s="19">
        <v>18</v>
      </c>
      <c r="F1284" s="19">
        <v>4.4000000000000004</v>
      </c>
      <c r="G1284" s="19">
        <v>1.3</v>
      </c>
    </row>
    <row r="1285" spans="1:7" x14ac:dyDescent="0.3">
      <c r="A1285" s="19">
        <v>92</v>
      </c>
      <c r="B1285" s="19">
        <v>33</v>
      </c>
      <c r="C1285" s="19">
        <v>51</v>
      </c>
      <c r="D1285" s="19">
        <v>7</v>
      </c>
      <c r="E1285" s="19">
        <v>12</v>
      </c>
      <c r="F1285" s="19">
        <v>3.5</v>
      </c>
      <c r="G1285" s="19">
        <v>0</v>
      </c>
    </row>
    <row r="1286" spans="1:7" x14ac:dyDescent="0.3">
      <c r="A1286" s="19">
        <v>92</v>
      </c>
      <c r="B1286" s="19">
        <v>34</v>
      </c>
      <c r="C1286" s="19">
        <v>51</v>
      </c>
      <c r="D1286" s="19">
        <v>3</v>
      </c>
      <c r="E1286" s="19">
        <v>12</v>
      </c>
      <c r="F1286" s="19">
        <v>3.4</v>
      </c>
      <c r="G1286" s="19">
        <v>1.1000000000000001</v>
      </c>
    </row>
    <row r="1287" spans="1:7" x14ac:dyDescent="0.3">
      <c r="A1287" s="19">
        <v>92</v>
      </c>
      <c r="B1287" s="19">
        <v>35</v>
      </c>
      <c r="C1287" s="19">
        <v>51</v>
      </c>
      <c r="D1287" s="19">
        <v>3</v>
      </c>
      <c r="E1287" s="19">
        <v>13</v>
      </c>
      <c r="F1287" s="19">
        <v>3.6</v>
      </c>
      <c r="G1287" s="19">
        <v>1.2</v>
      </c>
    </row>
    <row r="1288" spans="1:7" x14ac:dyDescent="0.3">
      <c r="A1288" s="19">
        <v>92</v>
      </c>
      <c r="B1288" s="19">
        <v>36</v>
      </c>
      <c r="C1288" s="19">
        <v>51</v>
      </c>
      <c r="D1288" s="19">
        <v>3</v>
      </c>
      <c r="E1288" s="19">
        <v>17</v>
      </c>
      <c r="F1288" s="19">
        <v>3.8</v>
      </c>
      <c r="G1288" s="19">
        <v>1.3</v>
      </c>
    </row>
    <row r="1289" spans="1:7" x14ac:dyDescent="0.3">
      <c r="A1289" s="19">
        <v>92</v>
      </c>
      <c r="B1289" s="19">
        <v>37</v>
      </c>
      <c r="C1289" s="19">
        <v>3</v>
      </c>
      <c r="D1289" s="19">
        <v>3</v>
      </c>
      <c r="E1289" s="19">
        <v>10</v>
      </c>
      <c r="F1289" s="19">
        <v>4.2</v>
      </c>
      <c r="G1289" s="19">
        <v>3</v>
      </c>
    </row>
    <row r="1290" spans="1:7" x14ac:dyDescent="0.3">
      <c r="A1290" s="19">
        <v>92</v>
      </c>
      <c r="B1290" s="19">
        <v>38</v>
      </c>
      <c r="C1290" s="19">
        <v>51</v>
      </c>
      <c r="D1290" s="19">
        <v>3</v>
      </c>
      <c r="E1290" s="19">
        <v>15</v>
      </c>
      <c r="F1290" s="19">
        <v>5</v>
      </c>
      <c r="G1290" s="19">
        <v>2</v>
      </c>
    </row>
    <row r="1291" spans="1:7" x14ac:dyDescent="0.3">
      <c r="A1291" s="19">
        <v>92</v>
      </c>
      <c r="B1291" s="19">
        <v>39</v>
      </c>
      <c r="C1291" s="19">
        <v>51</v>
      </c>
      <c r="D1291" s="19">
        <v>3</v>
      </c>
      <c r="E1291" s="19">
        <v>14.5</v>
      </c>
      <c r="F1291" s="19">
        <v>4.9000000000000004</v>
      </c>
      <c r="G1291" s="19">
        <v>2.1</v>
      </c>
    </row>
    <row r="1292" spans="1:7" x14ac:dyDescent="0.3">
      <c r="A1292" s="19">
        <v>92</v>
      </c>
      <c r="B1292" s="19">
        <v>40</v>
      </c>
      <c r="C1292" s="19">
        <v>3</v>
      </c>
      <c r="D1292" s="19">
        <v>3</v>
      </c>
      <c r="E1292" s="19">
        <v>14.5</v>
      </c>
      <c r="F1292" s="19">
        <v>4.2</v>
      </c>
      <c r="G1292" s="19">
        <v>3</v>
      </c>
    </row>
    <row r="1293" spans="1:7" x14ac:dyDescent="0.3">
      <c r="A1293" s="19">
        <v>92</v>
      </c>
      <c r="B1293" s="19">
        <v>41</v>
      </c>
      <c r="C1293" s="19">
        <v>51</v>
      </c>
      <c r="D1293" s="19">
        <v>3</v>
      </c>
      <c r="E1293" s="19">
        <v>10</v>
      </c>
      <c r="F1293" s="19">
        <v>3.8</v>
      </c>
      <c r="G1293" s="19">
        <v>1.4</v>
      </c>
    </row>
    <row r="1294" spans="1:7" x14ac:dyDescent="0.3">
      <c r="A1294" s="19">
        <v>92</v>
      </c>
      <c r="B1294" s="19">
        <v>42</v>
      </c>
      <c r="C1294" s="19">
        <v>51</v>
      </c>
      <c r="D1294" s="19">
        <v>3</v>
      </c>
      <c r="E1294" s="19">
        <v>16</v>
      </c>
      <c r="F1294" s="19">
        <v>4.0999999999999996</v>
      </c>
      <c r="G1294" s="19">
        <v>2</v>
      </c>
    </row>
    <row r="1295" spans="1:7" x14ac:dyDescent="0.3">
      <c r="A1295" s="19">
        <v>92</v>
      </c>
      <c r="B1295" s="19">
        <v>43</v>
      </c>
      <c r="C1295" s="19">
        <v>51</v>
      </c>
      <c r="D1295" s="19">
        <v>3</v>
      </c>
      <c r="E1295" s="19">
        <v>9</v>
      </c>
      <c r="F1295" s="19">
        <v>3.6</v>
      </c>
      <c r="G1295" s="19">
        <v>1.6</v>
      </c>
    </row>
    <row r="1296" spans="1:7" x14ac:dyDescent="0.3">
      <c r="A1296" s="19">
        <v>92</v>
      </c>
      <c r="B1296" s="19">
        <v>44</v>
      </c>
      <c r="C1296" s="19">
        <v>51</v>
      </c>
      <c r="D1296" s="19">
        <v>3</v>
      </c>
      <c r="E1296" s="19">
        <v>11</v>
      </c>
      <c r="F1296" s="19">
        <v>3.5</v>
      </c>
      <c r="G1296" s="19">
        <v>1.8</v>
      </c>
    </row>
    <row r="1297" spans="1:7" x14ac:dyDescent="0.3">
      <c r="A1297" s="19">
        <v>92</v>
      </c>
      <c r="B1297" s="19">
        <v>45</v>
      </c>
      <c r="C1297" s="19">
        <v>51</v>
      </c>
      <c r="D1297" s="19">
        <v>3</v>
      </c>
      <c r="E1297" s="19">
        <v>10</v>
      </c>
      <c r="F1297" s="19">
        <v>3.1</v>
      </c>
      <c r="G1297" s="19">
        <v>1.2</v>
      </c>
    </row>
    <row r="1298" spans="1:7" x14ac:dyDescent="0.3">
      <c r="A1298" s="19">
        <v>92</v>
      </c>
      <c r="B1298" s="19">
        <v>46</v>
      </c>
      <c r="C1298" s="19">
        <v>3</v>
      </c>
      <c r="D1298" s="19">
        <v>3</v>
      </c>
      <c r="E1298" s="19">
        <v>14</v>
      </c>
      <c r="F1298" s="19">
        <v>3.8</v>
      </c>
      <c r="G1298" s="19">
        <v>2</v>
      </c>
    </row>
    <row r="1299" spans="1:7" x14ac:dyDescent="0.3">
      <c r="A1299" s="19">
        <v>92</v>
      </c>
      <c r="B1299" s="19">
        <v>47</v>
      </c>
      <c r="C1299" s="19">
        <v>2</v>
      </c>
      <c r="D1299" s="19">
        <v>3</v>
      </c>
      <c r="E1299" s="19">
        <v>12</v>
      </c>
      <c r="F1299" s="19">
        <v>4</v>
      </c>
      <c r="G1299" s="19">
        <v>2</v>
      </c>
    </row>
    <row r="1300" spans="1:7" x14ac:dyDescent="0.3">
      <c r="A1300" s="19">
        <v>92</v>
      </c>
      <c r="B1300" s="19">
        <v>48</v>
      </c>
      <c r="C1300" s="19">
        <v>3</v>
      </c>
      <c r="D1300" s="19">
        <v>1</v>
      </c>
      <c r="E1300" s="19">
        <v>21</v>
      </c>
      <c r="F1300" s="19">
        <v>13.8</v>
      </c>
      <c r="G1300" s="19">
        <v>8.3000000000000007</v>
      </c>
    </row>
    <row r="1301" spans="1:7" x14ac:dyDescent="0.3">
      <c r="A1301" s="19">
        <v>93</v>
      </c>
      <c r="B1301" s="19">
        <v>1</v>
      </c>
      <c r="C1301" s="19">
        <v>2</v>
      </c>
      <c r="D1301" s="19">
        <v>4</v>
      </c>
      <c r="E1301" s="19">
        <v>24</v>
      </c>
      <c r="F1301" s="19">
        <v>13</v>
      </c>
      <c r="G1301" s="19">
        <v>9.8000000000000007</v>
      </c>
    </row>
    <row r="1302" spans="1:7" x14ac:dyDescent="0.3">
      <c r="A1302" s="19">
        <v>93</v>
      </c>
      <c r="B1302" s="19">
        <v>2</v>
      </c>
      <c r="C1302" s="19">
        <v>3</v>
      </c>
      <c r="D1302" s="19">
        <v>4</v>
      </c>
      <c r="E1302" s="19">
        <v>18</v>
      </c>
      <c r="F1302" s="19">
        <v>9.1999999999999993</v>
      </c>
      <c r="G1302" s="19">
        <v>5</v>
      </c>
    </row>
    <row r="1303" spans="1:7" x14ac:dyDescent="0.3">
      <c r="A1303" s="19">
        <v>93</v>
      </c>
      <c r="B1303" s="19">
        <v>3</v>
      </c>
      <c r="C1303" s="19">
        <v>31</v>
      </c>
      <c r="D1303" s="19">
        <v>3</v>
      </c>
      <c r="E1303" s="19">
        <v>9</v>
      </c>
      <c r="F1303" s="19">
        <v>3</v>
      </c>
      <c r="G1303" s="19">
        <v>1</v>
      </c>
    </row>
    <row r="1304" spans="1:7" x14ac:dyDescent="0.3">
      <c r="A1304" s="19">
        <v>93</v>
      </c>
      <c r="B1304" s="19">
        <v>4</v>
      </c>
      <c r="C1304" s="19">
        <v>3</v>
      </c>
      <c r="D1304" s="19">
        <v>4</v>
      </c>
      <c r="E1304" s="19">
        <v>28</v>
      </c>
      <c r="F1304" s="19">
        <v>12.1</v>
      </c>
      <c r="G1304" s="19">
        <v>8.6</v>
      </c>
    </row>
    <row r="1305" spans="1:7" x14ac:dyDescent="0.3">
      <c r="A1305" s="19">
        <v>93</v>
      </c>
      <c r="B1305" s="19">
        <v>5</v>
      </c>
      <c r="C1305" s="19">
        <v>3</v>
      </c>
      <c r="D1305" s="19">
        <v>4</v>
      </c>
      <c r="E1305" s="19">
        <v>30</v>
      </c>
      <c r="F1305" s="19">
        <v>13.4</v>
      </c>
      <c r="G1305" s="19">
        <v>10.4</v>
      </c>
    </row>
    <row r="1306" spans="1:7" x14ac:dyDescent="0.3">
      <c r="A1306" s="19">
        <v>93</v>
      </c>
      <c r="B1306" s="19">
        <v>6</v>
      </c>
      <c r="C1306" s="19">
        <v>3</v>
      </c>
      <c r="D1306" s="19">
        <v>5</v>
      </c>
      <c r="E1306" s="19">
        <v>21</v>
      </c>
      <c r="F1306" s="19">
        <v>10.4</v>
      </c>
      <c r="G1306" s="19">
        <v>8</v>
      </c>
    </row>
    <row r="1307" spans="1:7" x14ac:dyDescent="0.3">
      <c r="A1307" s="19">
        <v>93</v>
      </c>
      <c r="B1307" s="19">
        <v>7</v>
      </c>
      <c r="C1307" s="19">
        <v>3</v>
      </c>
      <c r="D1307" s="19">
        <v>4</v>
      </c>
      <c r="E1307" s="19">
        <v>15</v>
      </c>
      <c r="F1307" s="19">
        <v>13.1</v>
      </c>
      <c r="G1307" s="19">
        <v>11.4</v>
      </c>
    </row>
    <row r="1308" spans="1:7" x14ac:dyDescent="0.3">
      <c r="A1308" s="19">
        <v>93</v>
      </c>
      <c r="B1308" s="19">
        <v>8</v>
      </c>
      <c r="C1308" s="19">
        <v>51</v>
      </c>
      <c r="D1308" s="19">
        <v>3</v>
      </c>
      <c r="E1308" s="19">
        <v>15</v>
      </c>
      <c r="F1308" s="19">
        <v>3.5</v>
      </c>
      <c r="G1308" s="19">
        <v>1.6</v>
      </c>
    </row>
    <row r="1309" spans="1:7" x14ac:dyDescent="0.3">
      <c r="A1309" s="19">
        <v>93</v>
      </c>
      <c r="B1309" s="19">
        <v>9</v>
      </c>
      <c r="C1309" s="19">
        <v>51</v>
      </c>
      <c r="D1309" s="19">
        <v>3</v>
      </c>
      <c r="E1309" s="19">
        <v>16</v>
      </c>
      <c r="F1309" s="19">
        <v>4</v>
      </c>
      <c r="G1309" s="19">
        <v>2.1</v>
      </c>
    </row>
    <row r="1310" spans="1:7" x14ac:dyDescent="0.3">
      <c r="A1310" s="19">
        <v>93</v>
      </c>
      <c r="B1310" s="19">
        <v>10</v>
      </c>
      <c r="C1310" s="19">
        <v>3</v>
      </c>
      <c r="D1310" s="19">
        <v>4</v>
      </c>
      <c r="E1310" s="19">
        <v>19.5</v>
      </c>
      <c r="F1310" s="19">
        <v>10.4</v>
      </c>
      <c r="G1310" s="19">
        <v>7.1</v>
      </c>
    </row>
    <row r="1311" spans="1:7" x14ac:dyDescent="0.3">
      <c r="A1311" s="19">
        <v>93</v>
      </c>
      <c r="B1311" s="19">
        <v>11</v>
      </c>
      <c r="C1311" s="19">
        <v>3</v>
      </c>
      <c r="D1311" s="19">
        <v>7</v>
      </c>
      <c r="E1311" s="19">
        <v>10</v>
      </c>
      <c r="F1311" s="19">
        <v>6.4</v>
      </c>
      <c r="G1311" s="19">
        <v>0</v>
      </c>
    </row>
    <row r="1312" spans="1:7" x14ac:dyDescent="0.3">
      <c r="A1312" s="19">
        <v>93</v>
      </c>
      <c r="B1312" s="19">
        <v>12</v>
      </c>
      <c r="C1312" s="19">
        <v>3</v>
      </c>
      <c r="D1312" s="19">
        <v>4</v>
      </c>
      <c r="E1312" s="19">
        <v>24.5</v>
      </c>
      <c r="F1312" s="19">
        <v>11.6</v>
      </c>
      <c r="G1312" s="19">
        <v>7.8</v>
      </c>
    </row>
    <row r="1313" spans="1:7" x14ac:dyDescent="0.3">
      <c r="A1313" s="19">
        <v>93</v>
      </c>
      <c r="B1313" s="19">
        <v>13</v>
      </c>
      <c r="C1313" s="19">
        <v>3</v>
      </c>
      <c r="D1313" s="19">
        <v>1</v>
      </c>
      <c r="E1313" s="19">
        <v>35.6</v>
      </c>
      <c r="F1313" s="19">
        <v>17.600000000000001</v>
      </c>
      <c r="G1313" s="19">
        <v>11</v>
      </c>
    </row>
    <row r="1314" spans="1:7" x14ac:dyDescent="0.3">
      <c r="A1314" s="19">
        <v>93</v>
      </c>
      <c r="B1314" s="19">
        <v>14</v>
      </c>
      <c r="C1314" s="19">
        <v>51</v>
      </c>
      <c r="D1314" s="19">
        <v>3</v>
      </c>
      <c r="E1314" s="19">
        <v>8</v>
      </c>
      <c r="F1314" s="19">
        <v>3.5</v>
      </c>
      <c r="G1314" s="19">
        <v>2</v>
      </c>
    </row>
    <row r="1315" spans="1:7" x14ac:dyDescent="0.3">
      <c r="A1315" s="19">
        <v>93</v>
      </c>
      <c r="B1315" s="19">
        <v>15</v>
      </c>
      <c r="C1315" s="19">
        <v>3</v>
      </c>
      <c r="D1315" s="19">
        <v>3</v>
      </c>
      <c r="E1315" s="19">
        <v>13</v>
      </c>
      <c r="F1315" s="19">
        <v>5.5</v>
      </c>
      <c r="G1315" s="19">
        <v>4</v>
      </c>
    </row>
    <row r="1316" spans="1:7" x14ac:dyDescent="0.3">
      <c r="A1316" s="19">
        <v>93</v>
      </c>
      <c r="B1316" s="19">
        <v>16</v>
      </c>
      <c r="C1316" s="19">
        <v>3</v>
      </c>
      <c r="D1316" s="19">
        <v>3</v>
      </c>
      <c r="E1316" s="19">
        <v>19</v>
      </c>
      <c r="F1316" s="19">
        <v>10.7</v>
      </c>
      <c r="G1316" s="19">
        <v>8</v>
      </c>
    </row>
    <row r="1317" spans="1:7" x14ac:dyDescent="0.3">
      <c r="A1317" s="19">
        <v>93</v>
      </c>
      <c r="B1317" s="19">
        <v>17</v>
      </c>
      <c r="C1317" s="19">
        <v>3</v>
      </c>
      <c r="D1317" s="19">
        <v>4</v>
      </c>
      <c r="E1317" s="19">
        <v>29</v>
      </c>
      <c r="F1317" s="19">
        <v>12.9</v>
      </c>
      <c r="G1317" s="19">
        <v>9.6</v>
      </c>
    </row>
    <row r="1318" spans="1:7" x14ac:dyDescent="0.3">
      <c r="A1318" s="19">
        <v>93</v>
      </c>
      <c r="B1318" s="19">
        <v>18</v>
      </c>
      <c r="C1318" s="19">
        <v>3</v>
      </c>
      <c r="D1318" s="19">
        <v>3</v>
      </c>
      <c r="E1318" s="19">
        <v>12.5</v>
      </c>
      <c r="F1318" s="19">
        <v>5.5</v>
      </c>
      <c r="G1318" s="19">
        <v>4</v>
      </c>
    </row>
    <row r="1319" spans="1:7" x14ac:dyDescent="0.3">
      <c r="A1319" s="19">
        <v>93</v>
      </c>
      <c r="B1319" s="19">
        <v>19</v>
      </c>
      <c r="C1319" s="19">
        <v>51</v>
      </c>
      <c r="D1319" s="19">
        <v>7</v>
      </c>
      <c r="E1319" s="19">
        <v>44</v>
      </c>
      <c r="F1319" s="19">
        <v>9.4</v>
      </c>
      <c r="G1319" s="19">
        <v>0</v>
      </c>
    </row>
    <row r="1320" spans="1:7" x14ac:dyDescent="0.3">
      <c r="A1320" s="19">
        <v>93</v>
      </c>
      <c r="B1320" s="19">
        <v>20</v>
      </c>
      <c r="C1320" s="19">
        <v>2</v>
      </c>
      <c r="D1320" s="19">
        <v>1</v>
      </c>
      <c r="E1320" s="19">
        <v>36.299999999999997</v>
      </c>
      <c r="F1320" s="19">
        <v>14.3</v>
      </c>
      <c r="G1320" s="19">
        <v>9.6</v>
      </c>
    </row>
    <row r="1321" spans="1:7" x14ac:dyDescent="0.3">
      <c r="A1321" s="19">
        <v>93</v>
      </c>
      <c r="B1321" s="19">
        <v>21</v>
      </c>
      <c r="C1321" s="19">
        <v>4</v>
      </c>
      <c r="D1321" s="19">
        <v>3</v>
      </c>
      <c r="E1321" s="19">
        <v>10</v>
      </c>
      <c r="F1321" s="19">
        <v>3.5</v>
      </c>
      <c r="G1321" s="19">
        <v>1.8</v>
      </c>
    </row>
    <row r="1322" spans="1:7" x14ac:dyDescent="0.3">
      <c r="A1322" s="19">
        <v>93</v>
      </c>
      <c r="B1322" s="19">
        <v>22</v>
      </c>
      <c r="C1322" s="19">
        <v>4</v>
      </c>
      <c r="D1322" s="19">
        <v>3</v>
      </c>
      <c r="E1322" s="19">
        <v>11</v>
      </c>
      <c r="F1322" s="19">
        <v>4</v>
      </c>
      <c r="G1322" s="19">
        <v>1.5</v>
      </c>
    </row>
    <row r="1323" spans="1:7" x14ac:dyDescent="0.3">
      <c r="A1323" s="19">
        <v>93</v>
      </c>
      <c r="B1323" s="19">
        <v>23</v>
      </c>
      <c r="C1323" s="19">
        <v>2</v>
      </c>
      <c r="D1323" s="19">
        <v>4</v>
      </c>
      <c r="E1323" s="19">
        <v>22</v>
      </c>
      <c r="F1323" s="19">
        <v>9.6999999999999993</v>
      </c>
      <c r="G1323" s="19">
        <v>3.5</v>
      </c>
    </row>
    <row r="1324" spans="1:7" x14ac:dyDescent="0.3">
      <c r="A1324" s="19">
        <v>93</v>
      </c>
      <c r="B1324" s="19">
        <v>24</v>
      </c>
      <c r="C1324" s="19">
        <v>4</v>
      </c>
      <c r="D1324" s="19">
        <v>4</v>
      </c>
      <c r="E1324" s="19">
        <v>17.5</v>
      </c>
      <c r="F1324" s="19">
        <v>10.199999999999999</v>
      </c>
      <c r="G1324" s="19">
        <v>2.5</v>
      </c>
    </row>
    <row r="1325" spans="1:7" x14ac:dyDescent="0.3">
      <c r="A1325" s="19">
        <v>93</v>
      </c>
      <c r="B1325" s="19">
        <v>25</v>
      </c>
      <c r="C1325" s="19">
        <v>51</v>
      </c>
      <c r="D1325" s="19">
        <v>7</v>
      </c>
      <c r="E1325" s="19">
        <v>20</v>
      </c>
      <c r="F1325" s="19">
        <v>4</v>
      </c>
      <c r="G1325" s="19">
        <v>0</v>
      </c>
    </row>
    <row r="1326" spans="1:7" x14ac:dyDescent="0.3">
      <c r="A1326" s="19">
        <v>93</v>
      </c>
      <c r="B1326" s="19">
        <v>26</v>
      </c>
      <c r="C1326" s="19">
        <v>2</v>
      </c>
      <c r="D1326" s="19">
        <v>4</v>
      </c>
      <c r="E1326" s="19">
        <v>16</v>
      </c>
      <c r="F1326" s="19">
        <v>7.8</v>
      </c>
      <c r="G1326" s="19">
        <v>4.5</v>
      </c>
    </row>
    <row r="1327" spans="1:7" x14ac:dyDescent="0.3">
      <c r="A1327" s="19">
        <v>93</v>
      </c>
      <c r="B1327" s="19">
        <v>27</v>
      </c>
      <c r="C1327" s="19">
        <v>51</v>
      </c>
      <c r="D1327" s="19">
        <v>7</v>
      </c>
      <c r="E1327" s="19">
        <v>26</v>
      </c>
      <c r="F1327" s="19">
        <v>6</v>
      </c>
      <c r="G1327" s="19">
        <v>0</v>
      </c>
    </row>
    <row r="1328" spans="1:7" x14ac:dyDescent="0.3">
      <c r="A1328" s="19">
        <v>93</v>
      </c>
      <c r="B1328" s="19">
        <v>28</v>
      </c>
      <c r="C1328" s="19">
        <v>4</v>
      </c>
      <c r="D1328" s="19">
        <v>3</v>
      </c>
      <c r="E1328" s="19">
        <v>15</v>
      </c>
      <c r="F1328" s="19">
        <v>7.5</v>
      </c>
      <c r="G1328" s="19">
        <v>2.5</v>
      </c>
    </row>
    <row r="1329" spans="1:7" x14ac:dyDescent="0.3">
      <c r="A1329" s="19">
        <v>93</v>
      </c>
      <c r="B1329" s="19">
        <v>29</v>
      </c>
      <c r="C1329" s="19">
        <v>2</v>
      </c>
      <c r="D1329" s="19">
        <v>4</v>
      </c>
      <c r="E1329" s="19">
        <v>16.5</v>
      </c>
      <c r="F1329" s="19">
        <v>11</v>
      </c>
      <c r="G1329" s="19">
        <v>7</v>
      </c>
    </row>
    <row r="1330" spans="1:7" x14ac:dyDescent="0.3">
      <c r="A1330" s="19">
        <v>93</v>
      </c>
      <c r="B1330" s="19">
        <v>30</v>
      </c>
      <c r="C1330" s="19">
        <v>4</v>
      </c>
      <c r="D1330" s="19">
        <v>1</v>
      </c>
      <c r="E1330" s="19">
        <v>36.5</v>
      </c>
      <c r="F1330" s="19">
        <v>14.4</v>
      </c>
      <c r="G1330" s="19">
        <v>11.3</v>
      </c>
    </row>
    <row r="1331" spans="1:7" x14ac:dyDescent="0.3">
      <c r="A1331" s="19">
        <v>93</v>
      </c>
      <c r="B1331" s="19">
        <v>31</v>
      </c>
      <c r="C1331" s="19">
        <v>4</v>
      </c>
      <c r="D1331" s="19">
        <v>4</v>
      </c>
      <c r="E1331" s="19">
        <v>15</v>
      </c>
      <c r="F1331" s="19">
        <v>10.1</v>
      </c>
      <c r="G1331" s="19">
        <v>3</v>
      </c>
    </row>
    <row r="1332" spans="1:7" x14ac:dyDescent="0.3">
      <c r="A1332" s="19">
        <v>93</v>
      </c>
      <c r="B1332" s="19">
        <v>32</v>
      </c>
      <c r="C1332" s="19">
        <v>51</v>
      </c>
      <c r="D1332" s="19">
        <v>3</v>
      </c>
      <c r="E1332" s="19">
        <v>15</v>
      </c>
      <c r="F1332" s="19">
        <v>4.5</v>
      </c>
      <c r="G1332" s="19">
        <v>2.2000000000000002</v>
      </c>
    </row>
    <row r="1333" spans="1:7" x14ac:dyDescent="0.3">
      <c r="A1333" s="19">
        <v>93</v>
      </c>
      <c r="B1333" s="19">
        <v>33</v>
      </c>
      <c r="C1333" s="19">
        <v>2</v>
      </c>
      <c r="D1333" s="19">
        <v>3</v>
      </c>
      <c r="E1333" s="19">
        <v>12</v>
      </c>
      <c r="F1333" s="19">
        <v>4.5999999999999996</v>
      </c>
      <c r="G1333" s="19">
        <v>3</v>
      </c>
    </row>
    <row r="1334" spans="1:7" x14ac:dyDescent="0.3">
      <c r="A1334" s="19">
        <v>93</v>
      </c>
      <c r="B1334" s="19">
        <v>34</v>
      </c>
      <c r="C1334" s="19">
        <v>2</v>
      </c>
      <c r="D1334" s="19">
        <v>4</v>
      </c>
      <c r="E1334" s="19">
        <v>18</v>
      </c>
      <c r="F1334" s="19">
        <v>8.9</v>
      </c>
      <c r="G1334" s="19">
        <v>5</v>
      </c>
    </row>
    <row r="1335" spans="1:7" x14ac:dyDescent="0.3">
      <c r="A1335" s="19">
        <v>93</v>
      </c>
      <c r="B1335" s="19">
        <v>35</v>
      </c>
      <c r="C1335" s="19">
        <v>2</v>
      </c>
      <c r="D1335" s="19">
        <v>4</v>
      </c>
      <c r="E1335" s="19">
        <v>19</v>
      </c>
      <c r="F1335" s="19">
        <v>11</v>
      </c>
      <c r="G1335" s="19">
        <v>8.6999999999999993</v>
      </c>
    </row>
    <row r="1336" spans="1:7" x14ac:dyDescent="0.3">
      <c r="A1336" s="19">
        <v>93</v>
      </c>
      <c r="B1336" s="19">
        <v>36</v>
      </c>
      <c r="C1336" s="19">
        <v>2</v>
      </c>
      <c r="D1336" s="19">
        <v>3</v>
      </c>
      <c r="E1336" s="19">
        <v>15</v>
      </c>
      <c r="F1336" s="19">
        <v>9</v>
      </c>
      <c r="G1336" s="19">
        <v>6</v>
      </c>
    </row>
    <row r="1337" spans="1:7" x14ac:dyDescent="0.3">
      <c r="A1337" s="19">
        <v>93</v>
      </c>
      <c r="B1337" s="19">
        <v>37</v>
      </c>
      <c r="C1337" s="19">
        <v>51</v>
      </c>
      <c r="D1337" s="19">
        <v>3</v>
      </c>
      <c r="E1337" s="19">
        <v>18.5</v>
      </c>
      <c r="F1337" s="19">
        <v>4.7</v>
      </c>
      <c r="G1337" s="19">
        <v>2.8</v>
      </c>
    </row>
    <row r="1338" spans="1:7" x14ac:dyDescent="0.3">
      <c r="A1338" s="19">
        <v>93</v>
      </c>
      <c r="B1338" s="19">
        <v>38</v>
      </c>
      <c r="C1338" s="19">
        <v>2</v>
      </c>
      <c r="D1338" s="19">
        <v>4</v>
      </c>
      <c r="E1338" s="19">
        <v>28</v>
      </c>
      <c r="F1338" s="19">
        <v>12.4</v>
      </c>
      <c r="G1338" s="19">
        <v>8</v>
      </c>
    </row>
    <row r="1339" spans="1:7" x14ac:dyDescent="0.3">
      <c r="A1339" s="19">
        <v>93</v>
      </c>
      <c r="B1339" s="19">
        <v>39</v>
      </c>
      <c r="C1339" s="19">
        <v>2</v>
      </c>
      <c r="D1339" s="19">
        <v>4</v>
      </c>
      <c r="E1339" s="19">
        <v>32.200000000000003</v>
      </c>
      <c r="F1339" s="19">
        <v>13.8</v>
      </c>
      <c r="G1339" s="19">
        <v>10</v>
      </c>
    </row>
    <row r="1340" spans="1:7" x14ac:dyDescent="0.3">
      <c r="A1340" s="19">
        <v>93</v>
      </c>
      <c r="B1340" s="19">
        <v>40</v>
      </c>
      <c r="C1340" s="19">
        <v>3</v>
      </c>
      <c r="D1340" s="19">
        <v>3</v>
      </c>
      <c r="E1340" s="19">
        <v>15</v>
      </c>
      <c r="F1340" s="19">
        <v>4</v>
      </c>
      <c r="G1340" s="19">
        <v>2</v>
      </c>
    </row>
    <row r="1341" spans="1:7" x14ac:dyDescent="0.3">
      <c r="A1341" s="19">
        <v>93</v>
      </c>
      <c r="B1341" s="19">
        <v>41</v>
      </c>
      <c r="C1341" s="19">
        <v>2</v>
      </c>
      <c r="D1341" s="19">
        <v>4</v>
      </c>
      <c r="E1341" s="19">
        <v>17</v>
      </c>
      <c r="F1341" s="19">
        <v>9</v>
      </c>
      <c r="G1341" s="19">
        <v>4</v>
      </c>
    </row>
    <row r="1342" spans="1:7" x14ac:dyDescent="0.3">
      <c r="A1342" s="19">
        <v>93</v>
      </c>
      <c r="B1342" s="19">
        <v>42</v>
      </c>
      <c r="C1342" s="19">
        <v>31</v>
      </c>
      <c r="D1342" s="19">
        <v>3</v>
      </c>
      <c r="E1342" s="19">
        <v>10.5</v>
      </c>
      <c r="F1342" s="19">
        <v>4</v>
      </c>
      <c r="G1342" s="19">
        <v>1.7</v>
      </c>
    </row>
    <row r="1343" spans="1:7" x14ac:dyDescent="0.3">
      <c r="A1343" s="19">
        <v>93</v>
      </c>
      <c r="B1343" s="19">
        <v>43</v>
      </c>
      <c r="C1343" s="19">
        <v>3</v>
      </c>
      <c r="D1343" s="19">
        <v>4</v>
      </c>
      <c r="E1343" s="19">
        <v>24</v>
      </c>
      <c r="F1343" s="19">
        <v>11.4</v>
      </c>
      <c r="G1343" s="19">
        <v>9</v>
      </c>
    </row>
    <row r="1344" spans="1:7" x14ac:dyDescent="0.3">
      <c r="A1344" s="19">
        <v>93</v>
      </c>
      <c r="B1344" s="19">
        <v>44</v>
      </c>
      <c r="C1344" s="19">
        <v>3</v>
      </c>
      <c r="D1344" s="19">
        <v>4</v>
      </c>
      <c r="E1344" s="19">
        <v>26</v>
      </c>
      <c r="F1344" s="19">
        <v>9.1</v>
      </c>
      <c r="G1344" s="19">
        <v>6.2</v>
      </c>
    </row>
    <row r="1345" spans="1:7" x14ac:dyDescent="0.3">
      <c r="A1345" s="19">
        <v>93</v>
      </c>
      <c r="B1345" s="19">
        <v>45</v>
      </c>
      <c r="C1345" s="19">
        <v>2</v>
      </c>
      <c r="D1345" s="19">
        <v>4</v>
      </c>
      <c r="E1345" s="19">
        <v>21</v>
      </c>
      <c r="F1345" s="19">
        <v>11</v>
      </c>
      <c r="G1345" s="19">
        <v>8</v>
      </c>
    </row>
    <row r="1346" spans="1:7" x14ac:dyDescent="0.3">
      <c r="A1346" s="19">
        <v>93</v>
      </c>
      <c r="B1346" s="19">
        <v>46</v>
      </c>
      <c r="C1346" s="19">
        <v>4</v>
      </c>
      <c r="D1346" s="19">
        <v>4</v>
      </c>
      <c r="E1346" s="19">
        <v>24</v>
      </c>
      <c r="F1346" s="19">
        <v>13.4</v>
      </c>
      <c r="G1346" s="19">
        <v>8</v>
      </c>
    </row>
    <row r="1347" spans="1:7" x14ac:dyDescent="0.3">
      <c r="A1347" s="19">
        <v>93</v>
      </c>
      <c r="B1347" s="19">
        <v>47</v>
      </c>
      <c r="C1347" s="19">
        <v>2</v>
      </c>
      <c r="D1347" s="19">
        <v>4</v>
      </c>
      <c r="E1347" s="19">
        <v>32</v>
      </c>
      <c r="F1347" s="19">
        <v>13.9</v>
      </c>
      <c r="G1347" s="19">
        <v>9.8000000000000007</v>
      </c>
    </row>
    <row r="1348" spans="1:7" x14ac:dyDescent="0.3">
      <c r="A1348" s="19">
        <v>93</v>
      </c>
      <c r="B1348" s="19">
        <v>48</v>
      </c>
      <c r="C1348" s="19">
        <v>31</v>
      </c>
      <c r="D1348" s="19">
        <v>4</v>
      </c>
      <c r="E1348" s="19">
        <v>24</v>
      </c>
      <c r="F1348" s="19">
        <v>9.6</v>
      </c>
      <c r="G1348" s="19">
        <v>1.2</v>
      </c>
    </row>
    <row r="1349" spans="1:7" x14ac:dyDescent="0.3">
      <c r="A1349" s="19">
        <v>94</v>
      </c>
      <c r="B1349" s="19">
        <v>1</v>
      </c>
      <c r="C1349" s="19">
        <v>4</v>
      </c>
      <c r="D1349" s="19">
        <v>4</v>
      </c>
      <c r="E1349" s="19">
        <v>18</v>
      </c>
      <c r="F1349" s="19">
        <v>9</v>
      </c>
      <c r="G1349" s="19">
        <v>1.8</v>
      </c>
    </row>
    <row r="1350" spans="1:7" x14ac:dyDescent="0.3">
      <c r="A1350" s="19">
        <v>94</v>
      </c>
      <c r="B1350" s="19">
        <v>2</v>
      </c>
      <c r="C1350" s="19">
        <v>31</v>
      </c>
      <c r="D1350" s="19">
        <v>3</v>
      </c>
      <c r="E1350" s="19">
        <v>9</v>
      </c>
      <c r="F1350" s="19">
        <v>4.5</v>
      </c>
      <c r="G1350" s="19">
        <v>2</v>
      </c>
    </row>
    <row r="1351" spans="1:7" x14ac:dyDescent="0.3">
      <c r="A1351" s="19">
        <v>94</v>
      </c>
      <c r="B1351" s="19">
        <v>3</v>
      </c>
      <c r="C1351" s="19">
        <v>31</v>
      </c>
      <c r="D1351" s="19">
        <v>3</v>
      </c>
      <c r="E1351" s="19">
        <v>11</v>
      </c>
      <c r="F1351" s="19">
        <v>4</v>
      </c>
      <c r="G1351" s="19">
        <v>1.8</v>
      </c>
    </row>
    <row r="1352" spans="1:7" x14ac:dyDescent="0.3">
      <c r="A1352" s="19">
        <v>94</v>
      </c>
      <c r="B1352" s="19">
        <v>4</v>
      </c>
      <c r="C1352" s="19">
        <v>31</v>
      </c>
      <c r="D1352" s="19">
        <v>3</v>
      </c>
      <c r="E1352" s="19">
        <v>22</v>
      </c>
      <c r="F1352" s="19">
        <v>5</v>
      </c>
      <c r="G1352" s="19">
        <v>1.5</v>
      </c>
    </row>
    <row r="1353" spans="1:7" x14ac:dyDescent="0.3">
      <c r="A1353" s="19">
        <v>94</v>
      </c>
      <c r="B1353" s="19">
        <v>5</v>
      </c>
      <c r="C1353" s="19">
        <v>4</v>
      </c>
      <c r="D1353" s="19">
        <v>4</v>
      </c>
      <c r="E1353" s="19">
        <v>27</v>
      </c>
      <c r="F1353" s="19">
        <v>12.4</v>
      </c>
      <c r="G1353" s="19">
        <v>7.8</v>
      </c>
    </row>
    <row r="1354" spans="1:7" x14ac:dyDescent="0.3">
      <c r="A1354" s="19">
        <v>94</v>
      </c>
      <c r="B1354" s="19">
        <v>6</v>
      </c>
      <c r="C1354" s="19">
        <v>4</v>
      </c>
      <c r="D1354" s="19">
        <v>3</v>
      </c>
      <c r="E1354" s="19">
        <v>8</v>
      </c>
      <c r="F1354" s="19">
        <v>4.5</v>
      </c>
      <c r="G1354" s="19">
        <v>2</v>
      </c>
    </row>
    <row r="1355" spans="1:7" x14ac:dyDescent="0.3">
      <c r="A1355" s="19">
        <v>94</v>
      </c>
      <c r="B1355" s="19">
        <v>7</v>
      </c>
      <c r="C1355" s="19">
        <v>4</v>
      </c>
      <c r="D1355" s="19">
        <v>3</v>
      </c>
      <c r="E1355" s="19">
        <v>21.5</v>
      </c>
      <c r="F1355" s="19">
        <v>8.9</v>
      </c>
      <c r="G1355" s="19">
        <v>3</v>
      </c>
    </row>
    <row r="1356" spans="1:7" x14ac:dyDescent="0.3">
      <c r="A1356" s="19">
        <v>94</v>
      </c>
      <c r="B1356" s="19">
        <v>8</v>
      </c>
      <c r="C1356" s="19">
        <v>80</v>
      </c>
      <c r="D1356" s="19">
        <v>3</v>
      </c>
      <c r="E1356" s="19">
        <v>9.5</v>
      </c>
      <c r="F1356" s="19">
        <v>3.5</v>
      </c>
      <c r="G1356" s="19">
        <v>1</v>
      </c>
    </row>
    <row r="1357" spans="1:7" x14ac:dyDescent="0.3">
      <c r="A1357" s="19">
        <v>94</v>
      </c>
      <c r="B1357" s="19">
        <v>9</v>
      </c>
      <c r="C1357" s="19">
        <v>31</v>
      </c>
      <c r="D1357" s="19">
        <v>3</v>
      </c>
      <c r="E1357" s="19">
        <v>8</v>
      </c>
      <c r="F1357" s="19">
        <v>3.5</v>
      </c>
      <c r="G1357" s="19">
        <v>1</v>
      </c>
    </row>
    <row r="1358" spans="1:7" x14ac:dyDescent="0.3">
      <c r="A1358" s="19">
        <v>94</v>
      </c>
      <c r="B1358" s="19">
        <v>10</v>
      </c>
      <c r="C1358" s="19">
        <v>31</v>
      </c>
      <c r="D1358" s="19">
        <v>3</v>
      </c>
      <c r="E1358" s="19">
        <v>11</v>
      </c>
      <c r="F1358" s="19">
        <v>4.3</v>
      </c>
      <c r="G1358" s="19">
        <v>1.2</v>
      </c>
    </row>
    <row r="1359" spans="1:7" x14ac:dyDescent="0.3">
      <c r="A1359" s="19">
        <v>94</v>
      </c>
      <c r="B1359" s="19">
        <v>11</v>
      </c>
      <c r="C1359" s="19">
        <v>31</v>
      </c>
      <c r="D1359" s="19">
        <v>4</v>
      </c>
      <c r="E1359" s="19">
        <v>30</v>
      </c>
      <c r="F1359" s="19">
        <v>8.4</v>
      </c>
      <c r="G1359" s="19">
        <v>1.2</v>
      </c>
    </row>
    <row r="1360" spans="1:7" x14ac:dyDescent="0.3">
      <c r="A1360" s="19">
        <v>94</v>
      </c>
      <c r="B1360" s="19">
        <v>12</v>
      </c>
      <c r="C1360" s="19">
        <v>4</v>
      </c>
      <c r="D1360" s="19">
        <v>4</v>
      </c>
      <c r="E1360" s="19">
        <v>22</v>
      </c>
      <c r="F1360" s="19">
        <v>11</v>
      </c>
      <c r="G1360" s="19">
        <v>3.5</v>
      </c>
    </row>
    <row r="1361" spans="1:7" x14ac:dyDescent="0.3">
      <c r="A1361" s="19">
        <v>94</v>
      </c>
      <c r="B1361" s="19">
        <v>13</v>
      </c>
      <c r="C1361" s="19">
        <v>4</v>
      </c>
      <c r="D1361" s="19">
        <v>3</v>
      </c>
      <c r="E1361" s="19">
        <v>9</v>
      </c>
      <c r="F1361" s="19">
        <v>3.5</v>
      </c>
      <c r="G1361" s="19">
        <v>2</v>
      </c>
    </row>
    <row r="1362" spans="1:7" x14ac:dyDescent="0.3">
      <c r="A1362" s="19">
        <v>94</v>
      </c>
      <c r="B1362" s="19">
        <v>14</v>
      </c>
      <c r="C1362" s="19">
        <v>4</v>
      </c>
      <c r="D1362" s="19">
        <v>4</v>
      </c>
      <c r="E1362" s="19">
        <v>19</v>
      </c>
      <c r="F1362" s="19">
        <v>11.3</v>
      </c>
      <c r="G1362" s="19">
        <v>3.6</v>
      </c>
    </row>
    <row r="1363" spans="1:7" x14ac:dyDescent="0.3">
      <c r="A1363" s="19">
        <v>94</v>
      </c>
      <c r="B1363" s="19">
        <v>15</v>
      </c>
      <c r="C1363" s="19">
        <v>4</v>
      </c>
      <c r="D1363" s="19">
        <v>3</v>
      </c>
      <c r="E1363" s="19">
        <v>12</v>
      </c>
      <c r="F1363" s="19">
        <v>5.0999999999999996</v>
      </c>
      <c r="G1363" s="19">
        <v>2.5</v>
      </c>
    </row>
    <row r="1364" spans="1:7" x14ac:dyDescent="0.3">
      <c r="A1364" s="19">
        <v>94</v>
      </c>
      <c r="B1364" s="19">
        <v>16</v>
      </c>
      <c r="C1364" s="19">
        <v>31</v>
      </c>
      <c r="D1364" s="19">
        <v>3</v>
      </c>
      <c r="E1364" s="19">
        <v>11</v>
      </c>
      <c r="F1364" s="19">
        <v>3.8</v>
      </c>
      <c r="G1364" s="19">
        <v>1.6</v>
      </c>
    </row>
    <row r="1365" spans="1:7" x14ac:dyDescent="0.3">
      <c r="A1365" s="19">
        <v>94</v>
      </c>
      <c r="B1365" s="19">
        <v>17</v>
      </c>
      <c r="C1365" s="19">
        <v>31</v>
      </c>
      <c r="D1365" s="19">
        <v>3</v>
      </c>
      <c r="E1365" s="19">
        <v>15</v>
      </c>
      <c r="F1365" s="19">
        <v>4.2</v>
      </c>
      <c r="G1365" s="19">
        <v>2</v>
      </c>
    </row>
    <row r="1366" spans="1:7" x14ac:dyDescent="0.3">
      <c r="A1366" s="19">
        <v>94</v>
      </c>
      <c r="B1366" s="19">
        <v>18</v>
      </c>
      <c r="C1366" s="19">
        <v>80</v>
      </c>
      <c r="D1366" s="19">
        <v>3</v>
      </c>
      <c r="E1366" s="19">
        <v>16</v>
      </c>
      <c r="F1366" s="19">
        <v>4</v>
      </c>
      <c r="G1366" s="19">
        <v>1.6</v>
      </c>
    </row>
    <row r="1367" spans="1:7" x14ac:dyDescent="0.3">
      <c r="A1367" s="19">
        <v>94</v>
      </c>
      <c r="B1367" s="19">
        <v>19</v>
      </c>
      <c r="C1367" s="19">
        <v>80</v>
      </c>
      <c r="D1367" s="19">
        <v>3</v>
      </c>
      <c r="E1367" s="19">
        <v>10</v>
      </c>
      <c r="F1367" s="19">
        <v>2.8</v>
      </c>
      <c r="G1367" s="19">
        <v>1</v>
      </c>
    </row>
    <row r="1368" spans="1:7" x14ac:dyDescent="0.3">
      <c r="A1368" s="19">
        <v>94</v>
      </c>
      <c r="B1368" s="19">
        <v>20</v>
      </c>
      <c r="C1368" s="19">
        <v>80</v>
      </c>
      <c r="D1368" s="19">
        <v>3</v>
      </c>
      <c r="E1368" s="19">
        <v>14</v>
      </c>
      <c r="F1368" s="19">
        <v>4</v>
      </c>
      <c r="G1368" s="19">
        <v>1.6</v>
      </c>
    </row>
    <row r="1369" spans="1:7" x14ac:dyDescent="0.3">
      <c r="A1369" s="19">
        <v>94</v>
      </c>
      <c r="B1369" s="19">
        <v>21</v>
      </c>
      <c r="C1369" s="19">
        <v>80</v>
      </c>
      <c r="D1369" s="19">
        <v>3</v>
      </c>
      <c r="E1369" s="19">
        <v>13.5</v>
      </c>
      <c r="F1369" s="19">
        <v>3.5</v>
      </c>
      <c r="G1369" s="19">
        <v>1.2</v>
      </c>
    </row>
    <row r="1370" spans="1:7" x14ac:dyDescent="0.3">
      <c r="A1370" s="19">
        <v>94</v>
      </c>
      <c r="B1370" s="19">
        <v>22</v>
      </c>
      <c r="C1370" s="19">
        <v>80</v>
      </c>
      <c r="D1370" s="19">
        <v>3</v>
      </c>
      <c r="E1370" s="19">
        <v>10</v>
      </c>
      <c r="F1370" s="19">
        <v>3</v>
      </c>
      <c r="G1370" s="19">
        <v>1.1000000000000001</v>
      </c>
    </row>
    <row r="1371" spans="1:7" x14ac:dyDescent="0.3">
      <c r="A1371" s="19">
        <v>94</v>
      </c>
      <c r="B1371" s="19">
        <v>23</v>
      </c>
      <c r="C1371" s="19">
        <v>80</v>
      </c>
      <c r="D1371" s="19">
        <v>3</v>
      </c>
      <c r="E1371" s="19">
        <v>9.5</v>
      </c>
      <c r="F1371" s="19">
        <v>3.4</v>
      </c>
      <c r="G1371" s="19">
        <v>1</v>
      </c>
    </row>
    <row r="1372" spans="1:7" x14ac:dyDescent="0.3">
      <c r="A1372" s="19">
        <v>94</v>
      </c>
      <c r="B1372" s="19">
        <v>24</v>
      </c>
      <c r="C1372" s="19">
        <v>4</v>
      </c>
      <c r="D1372" s="19">
        <v>4</v>
      </c>
      <c r="E1372" s="19">
        <v>27</v>
      </c>
      <c r="F1372" s="19">
        <v>9.6</v>
      </c>
      <c r="G1372" s="19">
        <v>5</v>
      </c>
    </row>
    <row r="1373" spans="1:7" x14ac:dyDescent="0.3">
      <c r="A1373" s="19">
        <v>94</v>
      </c>
      <c r="B1373" s="19">
        <v>25</v>
      </c>
      <c r="C1373" s="19">
        <v>31</v>
      </c>
      <c r="D1373" s="19">
        <v>4</v>
      </c>
      <c r="E1373" s="19">
        <v>40</v>
      </c>
      <c r="F1373" s="19">
        <v>8.6999999999999993</v>
      </c>
      <c r="G1373" s="19">
        <v>1.5</v>
      </c>
    </row>
    <row r="1374" spans="1:7" x14ac:dyDescent="0.3">
      <c r="A1374" s="19">
        <v>94</v>
      </c>
      <c r="B1374" s="19">
        <v>26</v>
      </c>
      <c r="C1374" s="19">
        <v>4</v>
      </c>
      <c r="D1374" s="19">
        <v>3</v>
      </c>
      <c r="E1374" s="19">
        <v>9</v>
      </c>
      <c r="F1374" s="19">
        <v>3.5</v>
      </c>
      <c r="G1374" s="19">
        <v>1.3</v>
      </c>
    </row>
    <row r="1375" spans="1:7" x14ac:dyDescent="0.3">
      <c r="A1375" s="19">
        <v>94</v>
      </c>
      <c r="B1375" s="19">
        <v>27</v>
      </c>
      <c r="C1375" s="19">
        <v>31</v>
      </c>
      <c r="D1375" s="19">
        <v>3</v>
      </c>
      <c r="E1375" s="19">
        <v>11</v>
      </c>
      <c r="F1375" s="19">
        <v>3.5</v>
      </c>
      <c r="G1375" s="19">
        <v>1.3</v>
      </c>
    </row>
    <row r="1376" spans="1:7" x14ac:dyDescent="0.3">
      <c r="A1376" s="19">
        <v>94</v>
      </c>
      <c r="B1376" s="19">
        <v>28</v>
      </c>
      <c r="C1376" s="19">
        <v>31</v>
      </c>
      <c r="D1376" s="19">
        <v>3</v>
      </c>
      <c r="E1376" s="19">
        <v>11.5</v>
      </c>
      <c r="F1376" s="19">
        <v>3.8</v>
      </c>
      <c r="G1376" s="19">
        <v>1.6</v>
      </c>
    </row>
    <row r="1377" spans="1:7" x14ac:dyDescent="0.3">
      <c r="A1377" s="19">
        <v>94</v>
      </c>
      <c r="B1377" s="19">
        <v>29</v>
      </c>
      <c r="C1377" s="19">
        <v>80</v>
      </c>
      <c r="D1377" s="19">
        <v>7</v>
      </c>
      <c r="E1377" s="19">
        <v>12</v>
      </c>
      <c r="F1377" s="19">
        <v>3.5</v>
      </c>
      <c r="G1377" s="19">
        <v>0</v>
      </c>
    </row>
    <row r="1378" spans="1:7" x14ac:dyDescent="0.3">
      <c r="A1378" s="19">
        <v>94</v>
      </c>
      <c r="B1378" s="19">
        <v>30</v>
      </c>
      <c r="C1378" s="19">
        <v>4</v>
      </c>
      <c r="D1378" s="19">
        <v>3</v>
      </c>
      <c r="E1378" s="19">
        <v>11.5</v>
      </c>
      <c r="F1378" s="19">
        <v>3.9</v>
      </c>
      <c r="G1378" s="19">
        <v>2</v>
      </c>
    </row>
    <row r="1379" spans="1:7" x14ac:dyDescent="0.3">
      <c r="A1379" s="19">
        <v>94</v>
      </c>
      <c r="B1379" s="19">
        <v>31</v>
      </c>
      <c r="C1379" s="19">
        <v>4</v>
      </c>
      <c r="D1379" s="19">
        <v>1</v>
      </c>
      <c r="E1379" s="19">
        <v>36.6</v>
      </c>
      <c r="F1379" s="19">
        <v>14.6</v>
      </c>
      <c r="G1379" s="19">
        <v>6</v>
      </c>
    </row>
    <row r="1380" spans="1:7" x14ac:dyDescent="0.3">
      <c r="A1380" s="19">
        <v>94</v>
      </c>
      <c r="B1380" s="19">
        <v>32</v>
      </c>
      <c r="C1380" s="19">
        <v>31</v>
      </c>
      <c r="D1380" s="19">
        <v>3</v>
      </c>
      <c r="E1380" s="19">
        <v>8</v>
      </c>
      <c r="F1380" s="19">
        <v>3</v>
      </c>
      <c r="G1380" s="19">
        <v>0.8</v>
      </c>
    </row>
    <row r="1381" spans="1:7" x14ac:dyDescent="0.3">
      <c r="A1381" s="19">
        <v>94</v>
      </c>
      <c r="B1381" s="19">
        <v>33</v>
      </c>
      <c r="C1381" s="19">
        <v>51</v>
      </c>
      <c r="D1381" s="19">
        <v>4</v>
      </c>
      <c r="E1381" s="19">
        <v>38</v>
      </c>
      <c r="F1381" s="19">
        <v>13.1</v>
      </c>
      <c r="G1381" s="19">
        <v>3.5</v>
      </c>
    </row>
    <row r="1382" spans="1:7" x14ac:dyDescent="0.3">
      <c r="A1382" s="19">
        <v>94</v>
      </c>
      <c r="B1382" s="19">
        <v>34</v>
      </c>
      <c r="C1382" s="19">
        <v>80</v>
      </c>
      <c r="D1382" s="19">
        <v>3</v>
      </c>
      <c r="E1382" s="19">
        <v>14</v>
      </c>
      <c r="F1382" s="19">
        <v>3.5</v>
      </c>
      <c r="G1382" s="19">
        <v>1.2</v>
      </c>
    </row>
    <row r="1383" spans="1:7" x14ac:dyDescent="0.3">
      <c r="A1383" s="19">
        <v>94</v>
      </c>
      <c r="B1383" s="19">
        <v>35</v>
      </c>
      <c r="C1383" s="19">
        <v>80</v>
      </c>
      <c r="D1383" s="19">
        <v>3</v>
      </c>
      <c r="E1383" s="19">
        <v>14</v>
      </c>
      <c r="F1383" s="19">
        <v>3.6</v>
      </c>
      <c r="G1383" s="19">
        <v>0.8</v>
      </c>
    </row>
    <row r="1384" spans="1:7" x14ac:dyDescent="0.3">
      <c r="A1384" s="19">
        <v>94</v>
      </c>
      <c r="B1384" s="19">
        <v>36</v>
      </c>
      <c r="C1384" s="19">
        <v>31</v>
      </c>
      <c r="D1384" s="19">
        <v>4</v>
      </c>
      <c r="E1384" s="19">
        <v>19.100000000000001</v>
      </c>
      <c r="F1384" s="19">
        <v>4.2</v>
      </c>
      <c r="G1384" s="19">
        <v>1</v>
      </c>
    </row>
    <row r="1385" spans="1:7" x14ac:dyDescent="0.3">
      <c r="A1385" s="19">
        <v>94</v>
      </c>
      <c r="B1385" s="19">
        <v>37</v>
      </c>
      <c r="C1385" s="19">
        <v>31</v>
      </c>
      <c r="D1385" s="19">
        <v>3</v>
      </c>
      <c r="E1385" s="19">
        <v>15</v>
      </c>
      <c r="F1385" s="19">
        <v>3</v>
      </c>
      <c r="G1385" s="19">
        <v>1</v>
      </c>
    </row>
    <row r="1386" spans="1:7" x14ac:dyDescent="0.3">
      <c r="A1386" s="19">
        <v>94</v>
      </c>
      <c r="B1386" s="19">
        <v>38</v>
      </c>
      <c r="C1386" s="19">
        <v>51</v>
      </c>
      <c r="D1386" s="19">
        <v>3</v>
      </c>
      <c r="E1386" s="19">
        <v>18</v>
      </c>
      <c r="F1386" s="19">
        <v>4.5</v>
      </c>
      <c r="G1386" s="19">
        <v>1.2</v>
      </c>
    </row>
    <row r="1387" spans="1:7" x14ac:dyDescent="0.3">
      <c r="A1387" s="19">
        <v>94</v>
      </c>
      <c r="B1387" s="19">
        <v>39</v>
      </c>
      <c r="C1387" s="19">
        <v>31</v>
      </c>
      <c r="D1387" s="19">
        <v>3</v>
      </c>
      <c r="E1387" s="19">
        <v>9.5</v>
      </c>
      <c r="F1387" s="19">
        <v>3.4</v>
      </c>
      <c r="G1387" s="19">
        <v>1</v>
      </c>
    </row>
    <row r="1388" spans="1:7" x14ac:dyDescent="0.3">
      <c r="A1388" s="19">
        <v>94</v>
      </c>
      <c r="B1388" s="19">
        <v>40</v>
      </c>
      <c r="C1388" s="19">
        <v>3</v>
      </c>
      <c r="D1388" s="19">
        <v>1</v>
      </c>
      <c r="E1388" s="19">
        <v>49.5</v>
      </c>
      <c r="F1388" s="19">
        <v>19</v>
      </c>
      <c r="G1388" s="19">
        <v>9</v>
      </c>
    </row>
    <row r="1389" spans="1:7" x14ac:dyDescent="0.3">
      <c r="A1389" s="19">
        <v>94</v>
      </c>
      <c r="B1389" s="19">
        <v>41</v>
      </c>
      <c r="C1389" s="19">
        <v>31</v>
      </c>
      <c r="D1389" s="19">
        <v>3</v>
      </c>
      <c r="E1389" s="19">
        <v>21</v>
      </c>
      <c r="F1389" s="19">
        <v>4.5</v>
      </c>
      <c r="G1389" s="19">
        <v>0.8</v>
      </c>
    </row>
    <row r="1390" spans="1:7" x14ac:dyDescent="0.3">
      <c r="A1390" s="19">
        <v>94</v>
      </c>
      <c r="B1390" s="19">
        <v>42</v>
      </c>
      <c r="C1390" s="19">
        <v>31</v>
      </c>
      <c r="D1390" s="19">
        <v>3</v>
      </c>
      <c r="E1390" s="19">
        <v>13</v>
      </c>
      <c r="F1390" s="19">
        <v>4</v>
      </c>
      <c r="G1390" s="19">
        <v>1</v>
      </c>
    </row>
    <row r="1391" spans="1:7" x14ac:dyDescent="0.3">
      <c r="A1391" s="19">
        <v>94</v>
      </c>
      <c r="B1391" s="19">
        <v>43</v>
      </c>
      <c r="C1391" s="19">
        <v>80</v>
      </c>
      <c r="D1391" s="19">
        <v>3</v>
      </c>
      <c r="E1391" s="19">
        <v>17</v>
      </c>
      <c r="F1391" s="19">
        <v>4.2</v>
      </c>
      <c r="G1391" s="19">
        <v>2.1</v>
      </c>
    </row>
    <row r="1392" spans="1:7" x14ac:dyDescent="0.3">
      <c r="A1392" s="19">
        <v>94</v>
      </c>
      <c r="B1392" s="19">
        <v>44</v>
      </c>
      <c r="C1392" s="19">
        <v>31</v>
      </c>
      <c r="D1392" s="19">
        <v>3</v>
      </c>
      <c r="E1392" s="19">
        <v>19</v>
      </c>
      <c r="F1392" s="19">
        <v>3</v>
      </c>
      <c r="G1392" s="19">
        <v>1.8</v>
      </c>
    </row>
    <row r="1393" spans="1:7" x14ac:dyDescent="0.3">
      <c r="A1393" s="19">
        <v>94</v>
      </c>
      <c r="B1393" s="19">
        <v>45</v>
      </c>
      <c r="C1393" s="19">
        <v>31</v>
      </c>
      <c r="D1393" s="19">
        <v>3</v>
      </c>
      <c r="E1393" s="19">
        <v>18</v>
      </c>
      <c r="F1393" s="19">
        <v>4</v>
      </c>
      <c r="G1393" s="19">
        <v>2.6</v>
      </c>
    </row>
    <row r="1394" spans="1:7" x14ac:dyDescent="0.3">
      <c r="A1394" s="19">
        <v>94</v>
      </c>
      <c r="B1394" s="19">
        <v>46</v>
      </c>
      <c r="C1394" s="19">
        <v>80</v>
      </c>
      <c r="D1394" s="19">
        <v>7</v>
      </c>
      <c r="E1394" s="19">
        <v>23</v>
      </c>
      <c r="F1394" s="19">
        <v>4.2</v>
      </c>
      <c r="G1394" s="19">
        <v>0</v>
      </c>
    </row>
    <row r="1395" spans="1:7" x14ac:dyDescent="0.3">
      <c r="A1395" s="19">
        <v>95</v>
      </c>
      <c r="B1395" s="19">
        <v>1</v>
      </c>
      <c r="C1395" s="19">
        <v>3</v>
      </c>
      <c r="D1395" s="19">
        <v>4</v>
      </c>
      <c r="E1395" s="19">
        <v>24.5</v>
      </c>
      <c r="F1395" s="19">
        <v>13.5</v>
      </c>
      <c r="G1395" s="19">
        <v>10</v>
      </c>
    </row>
    <row r="1396" spans="1:7" x14ac:dyDescent="0.3">
      <c r="A1396" s="19">
        <v>95</v>
      </c>
      <c r="B1396" s="19">
        <v>2</v>
      </c>
      <c r="C1396" s="19">
        <v>3</v>
      </c>
      <c r="D1396" s="19">
        <v>3</v>
      </c>
      <c r="E1396" s="19">
        <v>14</v>
      </c>
      <c r="F1396" s="19">
        <v>7.1</v>
      </c>
      <c r="G1396" s="19">
        <v>4.5</v>
      </c>
    </row>
    <row r="1397" spans="1:7" x14ac:dyDescent="0.3">
      <c r="A1397" s="19">
        <v>95</v>
      </c>
      <c r="B1397" s="19">
        <v>3</v>
      </c>
      <c r="C1397" s="19">
        <v>3</v>
      </c>
      <c r="D1397" s="19">
        <v>4</v>
      </c>
      <c r="E1397" s="19">
        <v>20.5</v>
      </c>
      <c r="F1397" s="19">
        <v>11.3</v>
      </c>
      <c r="G1397" s="19">
        <v>9</v>
      </c>
    </row>
    <row r="1398" spans="1:7" x14ac:dyDescent="0.3">
      <c r="A1398" s="19">
        <v>95</v>
      </c>
      <c r="B1398" s="19">
        <v>4</v>
      </c>
      <c r="C1398" s="19">
        <v>3</v>
      </c>
      <c r="D1398" s="19">
        <v>4</v>
      </c>
      <c r="E1398" s="19">
        <v>24</v>
      </c>
      <c r="F1398" s="19">
        <v>12.4</v>
      </c>
      <c r="G1398" s="19">
        <v>9.8000000000000007</v>
      </c>
    </row>
    <row r="1399" spans="1:7" x14ac:dyDescent="0.3">
      <c r="A1399" s="19">
        <v>95</v>
      </c>
      <c r="B1399" s="19">
        <v>5</v>
      </c>
      <c r="C1399" s="19">
        <v>3</v>
      </c>
      <c r="D1399" s="19">
        <v>4</v>
      </c>
      <c r="E1399" s="19">
        <v>17</v>
      </c>
      <c r="F1399" s="19">
        <v>11</v>
      </c>
      <c r="G1399" s="19">
        <v>8.4</v>
      </c>
    </row>
    <row r="1400" spans="1:7" x14ac:dyDescent="0.3">
      <c r="A1400" s="19">
        <v>95</v>
      </c>
      <c r="B1400" s="19">
        <v>6</v>
      </c>
      <c r="C1400" s="19">
        <v>3</v>
      </c>
      <c r="D1400" s="19">
        <v>4</v>
      </c>
      <c r="E1400" s="19">
        <v>29.5</v>
      </c>
      <c r="F1400" s="19">
        <v>10.9</v>
      </c>
      <c r="G1400" s="19">
        <v>8.6</v>
      </c>
    </row>
    <row r="1401" spans="1:7" x14ac:dyDescent="0.3">
      <c r="A1401" s="19">
        <v>95</v>
      </c>
      <c r="B1401" s="19">
        <v>7</v>
      </c>
      <c r="C1401" s="19">
        <v>2</v>
      </c>
      <c r="D1401" s="19">
        <v>4</v>
      </c>
      <c r="E1401" s="19">
        <v>15</v>
      </c>
      <c r="F1401" s="19">
        <v>9.6</v>
      </c>
      <c r="G1401" s="19">
        <v>7</v>
      </c>
    </row>
    <row r="1402" spans="1:7" x14ac:dyDescent="0.3">
      <c r="A1402" s="19">
        <v>95</v>
      </c>
      <c r="B1402" s="19">
        <v>8</v>
      </c>
      <c r="C1402" s="19">
        <v>51</v>
      </c>
      <c r="D1402" s="19">
        <v>3</v>
      </c>
      <c r="E1402" s="19">
        <v>16</v>
      </c>
      <c r="F1402" s="19">
        <v>5.2</v>
      </c>
      <c r="G1402" s="19">
        <v>2</v>
      </c>
    </row>
    <row r="1403" spans="1:7" x14ac:dyDescent="0.3">
      <c r="A1403" s="19">
        <v>95</v>
      </c>
      <c r="B1403" s="19">
        <v>9</v>
      </c>
      <c r="C1403" s="19">
        <v>51</v>
      </c>
      <c r="D1403" s="19">
        <v>3</v>
      </c>
      <c r="E1403" s="19">
        <v>14</v>
      </c>
      <c r="F1403" s="19">
        <v>4</v>
      </c>
      <c r="G1403" s="19">
        <v>1.8</v>
      </c>
    </row>
    <row r="1404" spans="1:7" x14ac:dyDescent="0.3">
      <c r="A1404" s="19">
        <v>95</v>
      </c>
      <c r="B1404" s="19">
        <v>10</v>
      </c>
      <c r="C1404" s="19">
        <v>6</v>
      </c>
      <c r="D1404" s="19">
        <v>4</v>
      </c>
      <c r="E1404" s="19">
        <v>19</v>
      </c>
      <c r="F1404" s="19">
        <v>12</v>
      </c>
      <c r="G1404" s="19">
        <v>4.5</v>
      </c>
    </row>
    <row r="1405" spans="1:7" x14ac:dyDescent="0.3">
      <c r="A1405" s="19">
        <v>95</v>
      </c>
      <c r="B1405" s="19">
        <v>11</v>
      </c>
      <c r="C1405" s="19">
        <v>2</v>
      </c>
      <c r="D1405" s="19">
        <v>3</v>
      </c>
      <c r="E1405" s="19">
        <v>15</v>
      </c>
      <c r="F1405" s="19">
        <v>6.7</v>
      </c>
      <c r="G1405" s="19">
        <v>5</v>
      </c>
    </row>
    <row r="1406" spans="1:7" x14ac:dyDescent="0.3">
      <c r="A1406" s="19">
        <v>95</v>
      </c>
      <c r="B1406" s="19">
        <v>12</v>
      </c>
      <c r="C1406" s="19">
        <v>3</v>
      </c>
      <c r="D1406" s="19">
        <v>5</v>
      </c>
      <c r="E1406" s="19">
        <v>18</v>
      </c>
      <c r="F1406" s="19">
        <v>9.6</v>
      </c>
      <c r="G1406" s="19">
        <v>5</v>
      </c>
    </row>
    <row r="1407" spans="1:7" x14ac:dyDescent="0.3">
      <c r="A1407" s="19">
        <v>95</v>
      </c>
      <c r="B1407" s="19">
        <v>13</v>
      </c>
      <c r="C1407" s="19">
        <v>3</v>
      </c>
      <c r="D1407" s="19">
        <v>3</v>
      </c>
      <c r="E1407" s="19">
        <v>16</v>
      </c>
      <c r="F1407" s="19">
        <v>6.2</v>
      </c>
      <c r="G1407" s="19">
        <v>4</v>
      </c>
    </row>
    <row r="1408" spans="1:7" x14ac:dyDescent="0.3">
      <c r="A1408" s="19">
        <v>95</v>
      </c>
      <c r="B1408" s="19">
        <v>14</v>
      </c>
      <c r="C1408" s="19">
        <v>3</v>
      </c>
      <c r="D1408" s="19">
        <v>1</v>
      </c>
      <c r="E1408" s="19">
        <v>38.5</v>
      </c>
      <c r="F1408" s="19">
        <v>17.600000000000001</v>
      </c>
      <c r="G1408" s="19">
        <v>12</v>
      </c>
    </row>
    <row r="1409" spans="1:7" x14ac:dyDescent="0.3">
      <c r="A1409" s="19">
        <v>95</v>
      </c>
      <c r="B1409" s="19">
        <v>15</v>
      </c>
      <c r="C1409" s="19">
        <v>3</v>
      </c>
      <c r="D1409" s="19">
        <v>4</v>
      </c>
      <c r="E1409" s="19">
        <v>32.200000000000003</v>
      </c>
      <c r="F1409" s="19">
        <v>13.8</v>
      </c>
      <c r="G1409" s="19">
        <v>10.4</v>
      </c>
    </row>
    <row r="1410" spans="1:7" x14ac:dyDescent="0.3">
      <c r="A1410" s="19">
        <v>95</v>
      </c>
      <c r="B1410" s="19">
        <v>16</v>
      </c>
      <c r="C1410" s="19">
        <v>2</v>
      </c>
      <c r="D1410" s="19">
        <v>3</v>
      </c>
      <c r="E1410" s="19">
        <v>21</v>
      </c>
      <c r="F1410" s="19">
        <v>8</v>
      </c>
      <c r="G1410" s="19">
        <v>4.5</v>
      </c>
    </row>
    <row r="1411" spans="1:7" x14ac:dyDescent="0.3">
      <c r="A1411" s="19">
        <v>95</v>
      </c>
      <c r="B1411" s="19">
        <v>17</v>
      </c>
      <c r="C1411" s="19">
        <v>2</v>
      </c>
      <c r="D1411" s="19">
        <v>4</v>
      </c>
      <c r="E1411" s="19">
        <v>26.5</v>
      </c>
      <c r="F1411" s="19">
        <v>11</v>
      </c>
      <c r="G1411" s="19">
        <v>5</v>
      </c>
    </row>
    <row r="1412" spans="1:7" x14ac:dyDescent="0.3">
      <c r="A1412" s="19">
        <v>95</v>
      </c>
      <c r="B1412" s="19">
        <v>18</v>
      </c>
      <c r="C1412" s="19">
        <v>51</v>
      </c>
      <c r="D1412" s="19">
        <v>3</v>
      </c>
      <c r="E1412" s="19">
        <v>10</v>
      </c>
      <c r="F1412" s="19">
        <v>4.5</v>
      </c>
      <c r="G1412" s="19">
        <v>1.8</v>
      </c>
    </row>
    <row r="1413" spans="1:7" x14ac:dyDescent="0.3">
      <c r="A1413" s="19">
        <v>95</v>
      </c>
      <c r="B1413" s="19">
        <v>19</v>
      </c>
      <c r="C1413" s="19">
        <v>4</v>
      </c>
      <c r="D1413" s="19">
        <v>3</v>
      </c>
      <c r="E1413" s="19">
        <v>9.5</v>
      </c>
      <c r="F1413" s="19">
        <v>3.6</v>
      </c>
      <c r="G1413" s="19">
        <v>1.5</v>
      </c>
    </row>
    <row r="1414" spans="1:7" x14ac:dyDescent="0.3">
      <c r="A1414" s="19">
        <v>95</v>
      </c>
      <c r="B1414" s="19">
        <v>20</v>
      </c>
      <c r="C1414" s="19">
        <v>3</v>
      </c>
      <c r="D1414" s="19">
        <v>4</v>
      </c>
      <c r="E1414" s="19">
        <v>22</v>
      </c>
      <c r="F1414" s="19">
        <v>13.4</v>
      </c>
      <c r="G1414" s="19">
        <v>11</v>
      </c>
    </row>
    <row r="1415" spans="1:7" x14ac:dyDescent="0.3">
      <c r="A1415" s="19">
        <v>95</v>
      </c>
      <c r="B1415" s="19">
        <v>21</v>
      </c>
      <c r="C1415" s="19">
        <v>2</v>
      </c>
      <c r="D1415" s="19">
        <v>4</v>
      </c>
      <c r="E1415" s="19">
        <v>30</v>
      </c>
      <c r="F1415" s="19">
        <v>13.8</v>
      </c>
      <c r="G1415" s="19">
        <v>9.6</v>
      </c>
    </row>
    <row r="1416" spans="1:7" x14ac:dyDescent="0.3">
      <c r="A1416" s="19">
        <v>95</v>
      </c>
      <c r="B1416" s="19">
        <v>22</v>
      </c>
      <c r="C1416" s="19">
        <v>2</v>
      </c>
      <c r="D1416" s="19">
        <v>4</v>
      </c>
      <c r="E1416" s="19">
        <v>27</v>
      </c>
      <c r="F1416" s="19">
        <v>14</v>
      </c>
      <c r="G1416" s="19">
        <v>10</v>
      </c>
    </row>
    <row r="1417" spans="1:7" x14ac:dyDescent="0.3">
      <c r="A1417" s="19">
        <v>95</v>
      </c>
      <c r="B1417" s="19">
        <v>23</v>
      </c>
      <c r="C1417" s="19">
        <v>2</v>
      </c>
      <c r="D1417" s="19">
        <v>4</v>
      </c>
      <c r="E1417" s="19">
        <v>24.5</v>
      </c>
      <c r="F1417" s="19">
        <v>13.5</v>
      </c>
      <c r="G1417" s="19">
        <v>10.1</v>
      </c>
    </row>
    <row r="1418" spans="1:7" x14ac:dyDescent="0.3">
      <c r="A1418" s="19">
        <v>95</v>
      </c>
      <c r="B1418" s="19">
        <v>24</v>
      </c>
      <c r="C1418" s="19">
        <v>3</v>
      </c>
      <c r="D1418" s="19">
        <v>4</v>
      </c>
      <c r="E1418" s="19">
        <v>27</v>
      </c>
      <c r="F1418" s="19">
        <v>13</v>
      </c>
      <c r="G1418" s="19">
        <v>9.5</v>
      </c>
    </row>
    <row r="1419" spans="1:7" x14ac:dyDescent="0.3">
      <c r="A1419" s="19">
        <v>95</v>
      </c>
      <c r="B1419" s="19">
        <v>25</v>
      </c>
      <c r="C1419" s="19">
        <v>31</v>
      </c>
      <c r="D1419" s="19">
        <v>3</v>
      </c>
      <c r="E1419" s="19">
        <v>17</v>
      </c>
      <c r="F1419" s="19">
        <v>3.7</v>
      </c>
      <c r="G1419" s="19">
        <v>1.2</v>
      </c>
    </row>
    <row r="1420" spans="1:7" x14ac:dyDescent="0.3">
      <c r="A1420" s="19">
        <v>95</v>
      </c>
      <c r="B1420" s="19">
        <v>26</v>
      </c>
      <c r="C1420" s="19">
        <v>31</v>
      </c>
      <c r="D1420" s="19">
        <v>3</v>
      </c>
      <c r="E1420" s="19">
        <v>26</v>
      </c>
      <c r="F1420" s="19">
        <v>4.5</v>
      </c>
      <c r="G1420" s="19">
        <v>1.1000000000000001</v>
      </c>
    </row>
    <row r="1421" spans="1:7" x14ac:dyDescent="0.3">
      <c r="A1421" s="19">
        <v>95</v>
      </c>
      <c r="B1421" s="19">
        <v>27</v>
      </c>
      <c r="C1421" s="19">
        <v>3</v>
      </c>
      <c r="D1421" s="19">
        <v>7</v>
      </c>
      <c r="E1421" s="19">
        <v>11</v>
      </c>
      <c r="F1421" s="19">
        <v>5.5</v>
      </c>
      <c r="G1421" s="19">
        <v>0</v>
      </c>
    </row>
    <row r="1422" spans="1:7" x14ac:dyDescent="0.3">
      <c r="A1422" s="19">
        <v>95</v>
      </c>
      <c r="B1422" s="19">
        <v>28</v>
      </c>
      <c r="C1422" s="19">
        <v>3</v>
      </c>
      <c r="D1422" s="19">
        <v>1</v>
      </c>
      <c r="E1422" s="19">
        <v>36.5</v>
      </c>
      <c r="F1422" s="19">
        <v>14.1</v>
      </c>
      <c r="G1422" s="19">
        <v>9.6</v>
      </c>
    </row>
    <row r="1423" spans="1:7" x14ac:dyDescent="0.3">
      <c r="A1423" s="19">
        <v>95</v>
      </c>
      <c r="B1423" s="19">
        <v>29</v>
      </c>
      <c r="C1423" s="19">
        <v>31</v>
      </c>
      <c r="D1423" s="19">
        <v>3</v>
      </c>
      <c r="E1423" s="19">
        <v>10</v>
      </c>
      <c r="F1423" s="19">
        <v>3.5</v>
      </c>
      <c r="G1423" s="19">
        <v>1.4</v>
      </c>
    </row>
    <row r="1424" spans="1:7" x14ac:dyDescent="0.3">
      <c r="A1424" s="19">
        <v>95</v>
      </c>
      <c r="B1424" s="19">
        <v>30</v>
      </c>
      <c r="C1424" s="19">
        <v>3</v>
      </c>
      <c r="D1424" s="19">
        <v>4</v>
      </c>
      <c r="E1424" s="19">
        <v>18</v>
      </c>
      <c r="F1424" s="19">
        <v>11.2</v>
      </c>
      <c r="G1424" s="19">
        <v>8.5</v>
      </c>
    </row>
    <row r="1425" spans="1:7" x14ac:dyDescent="0.3">
      <c r="A1425" s="19">
        <v>95</v>
      </c>
      <c r="B1425" s="19">
        <v>31</v>
      </c>
      <c r="C1425" s="19">
        <v>3</v>
      </c>
      <c r="D1425" s="19">
        <v>3</v>
      </c>
      <c r="E1425" s="19">
        <v>12</v>
      </c>
      <c r="F1425" s="19">
        <v>8</v>
      </c>
      <c r="G1425" s="19">
        <v>6.8</v>
      </c>
    </row>
    <row r="1426" spans="1:7" x14ac:dyDescent="0.3">
      <c r="A1426" s="19">
        <v>95</v>
      </c>
      <c r="B1426" s="19">
        <v>32</v>
      </c>
      <c r="C1426" s="19">
        <v>3</v>
      </c>
      <c r="D1426" s="19">
        <v>4</v>
      </c>
      <c r="E1426" s="19">
        <v>22</v>
      </c>
      <c r="F1426" s="19">
        <v>11.6</v>
      </c>
      <c r="G1426" s="19">
        <v>8.9</v>
      </c>
    </row>
    <row r="1427" spans="1:7" x14ac:dyDescent="0.3">
      <c r="A1427" s="19">
        <v>95</v>
      </c>
      <c r="B1427" s="19">
        <v>33</v>
      </c>
      <c r="C1427" s="19">
        <v>51</v>
      </c>
      <c r="D1427" s="19">
        <v>4</v>
      </c>
      <c r="E1427" s="19">
        <v>20</v>
      </c>
      <c r="F1427" s="19">
        <v>11.7</v>
      </c>
      <c r="G1427" s="19">
        <v>2</v>
      </c>
    </row>
    <row r="1428" spans="1:7" x14ac:dyDescent="0.3">
      <c r="A1428" s="19">
        <v>95</v>
      </c>
      <c r="B1428" s="19">
        <v>34</v>
      </c>
      <c r="C1428" s="19">
        <v>3</v>
      </c>
      <c r="D1428" s="19">
        <v>7</v>
      </c>
      <c r="E1428" s="19">
        <v>12</v>
      </c>
      <c r="F1428" s="19">
        <v>7</v>
      </c>
      <c r="G1428" s="19">
        <v>0</v>
      </c>
    </row>
    <row r="1429" spans="1:7" x14ac:dyDescent="0.3">
      <c r="A1429" s="19">
        <v>95</v>
      </c>
      <c r="B1429" s="19">
        <v>35</v>
      </c>
      <c r="C1429" s="19">
        <v>3</v>
      </c>
      <c r="D1429" s="19">
        <v>4</v>
      </c>
      <c r="E1429" s="19">
        <v>20</v>
      </c>
      <c r="F1429" s="19">
        <v>13.1</v>
      </c>
      <c r="G1429" s="19">
        <v>10</v>
      </c>
    </row>
    <row r="1430" spans="1:7" x14ac:dyDescent="0.3">
      <c r="A1430" s="19">
        <v>95</v>
      </c>
      <c r="B1430" s="19">
        <v>36</v>
      </c>
      <c r="C1430" s="19">
        <v>51</v>
      </c>
      <c r="D1430" s="19">
        <v>3</v>
      </c>
      <c r="E1430" s="19">
        <v>11</v>
      </c>
      <c r="F1430" s="19">
        <v>2.8</v>
      </c>
      <c r="G1430" s="19">
        <v>1.5</v>
      </c>
    </row>
    <row r="1431" spans="1:7" x14ac:dyDescent="0.3">
      <c r="A1431" s="19">
        <v>95</v>
      </c>
      <c r="B1431" s="19">
        <v>37</v>
      </c>
      <c r="C1431" s="19">
        <v>2</v>
      </c>
      <c r="D1431" s="19">
        <v>4</v>
      </c>
      <c r="E1431" s="19">
        <v>32</v>
      </c>
      <c r="F1431" s="19">
        <v>13.2</v>
      </c>
      <c r="G1431" s="19">
        <v>7</v>
      </c>
    </row>
    <row r="1432" spans="1:7" x14ac:dyDescent="0.3">
      <c r="A1432" s="19">
        <v>95</v>
      </c>
      <c r="B1432" s="19">
        <v>38</v>
      </c>
      <c r="C1432" s="19">
        <v>51</v>
      </c>
      <c r="D1432" s="19">
        <v>3</v>
      </c>
      <c r="E1432" s="19">
        <v>15</v>
      </c>
      <c r="F1432" s="19">
        <v>4.5999999999999996</v>
      </c>
      <c r="G1432" s="19">
        <v>2.5</v>
      </c>
    </row>
    <row r="1433" spans="1:7" x14ac:dyDescent="0.3">
      <c r="A1433" s="19">
        <v>95</v>
      </c>
      <c r="B1433" s="19">
        <v>39</v>
      </c>
      <c r="C1433" s="19">
        <v>51</v>
      </c>
      <c r="D1433" s="19">
        <v>9</v>
      </c>
      <c r="E1433" s="19">
        <v>15</v>
      </c>
      <c r="F1433" s="19">
        <v>0.37</v>
      </c>
      <c r="G1433" s="19">
        <v>0</v>
      </c>
    </row>
    <row r="1434" spans="1:7" x14ac:dyDescent="0.3">
      <c r="A1434" s="19">
        <v>95</v>
      </c>
      <c r="B1434" s="19">
        <v>40</v>
      </c>
      <c r="C1434" s="19">
        <v>3</v>
      </c>
      <c r="D1434" s="19">
        <v>4</v>
      </c>
      <c r="E1434" s="19">
        <v>25</v>
      </c>
      <c r="F1434" s="19">
        <v>10</v>
      </c>
      <c r="G1434" s="19">
        <v>5</v>
      </c>
    </row>
    <row r="1435" spans="1:7" x14ac:dyDescent="0.3">
      <c r="A1435" s="19">
        <v>95</v>
      </c>
      <c r="B1435" s="19">
        <v>41</v>
      </c>
      <c r="C1435" s="19">
        <v>2</v>
      </c>
      <c r="D1435" s="19">
        <v>3</v>
      </c>
      <c r="E1435" s="19">
        <v>14</v>
      </c>
      <c r="F1435" s="19">
        <v>6.8</v>
      </c>
      <c r="G1435" s="19">
        <v>2</v>
      </c>
    </row>
    <row r="1436" spans="1:7" x14ac:dyDescent="0.3">
      <c r="A1436" s="19">
        <v>95</v>
      </c>
      <c r="B1436" s="19">
        <v>42</v>
      </c>
      <c r="C1436" s="19">
        <v>31</v>
      </c>
      <c r="D1436" s="19">
        <v>3</v>
      </c>
      <c r="E1436" s="19">
        <v>17</v>
      </c>
      <c r="F1436" s="19">
        <v>5.8</v>
      </c>
      <c r="G1436" s="19">
        <v>1.4</v>
      </c>
    </row>
    <row r="1437" spans="1:7" x14ac:dyDescent="0.3">
      <c r="A1437" s="19">
        <v>95</v>
      </c>
      <c r="B1437" s="19">
        <v>43</v>
      </c>
      <c r="C1437" s="19">
        <v>3</v>
      </c>
      <c r="D1437" s="19">
        <v>3</v>
      </c>
      <c r="E1437" s="19">
        <v>14.5</v>
      </c>
      <c r="F1437" s="19">
        <v>6.7</v>
      </c>
      <c r="G1437" s="19">
        <v>4</v>
      </c>
    </row>
    <row r="1438" spans="1:7" x14ac:dyDescent="0.3">
      <c r="A1438" s="19">
        <v>95</v>
      </c>
      <c r="B1438" s="19">
        <v>44</v>
      </c>
      <c r="C1438" s="19">
        <v>2</v>
      </c>
      <c r="D1438" s="19">
        <v>4</v>
      </c>
      <c r="E1438" s="19">
        <v>18.5</v>
      </c>
      <c r="F1438" s="19">
        <v>9.6</v>
      </c>
      <c r="G1438" s="19">
        <v>6</v>
      </c>
    </row>
    <row r="1439" spans="1:7" x14ac:dyDescent="0.3">
      <c r="A1439" s="19">
        <v>95</v>
      </c>
      <c r="B1439" s="19">
        <v>45</v>
      </c>
      <c r="C1439" s="19">
        <v>3</v>
      </c>
      <c r="D1439" s="19">
        <v>4</v>
      </c>
      <c r="E1439" s="19">
        <v>33.299999999999997</v>
      </c>
      <c r="F1439" s="19">
        <v>13.7</v>
      </c>
      <c r="G1439" s="19">
        <v>9.4</v>
      </c>
    </row>
    <row r="1440" spans="1:7" x14ac:dyDescent="0.3">
      <c r="A1440" s="19">
        <v>95</v>
      </c>
      <c r="B1440" s="19">
        <v>46</v>
      </c>
      <c r="C1440" s="19">
        <v>51</v>
      </c>
      <c r="D1440" s="19">
        <v>3</v>
      </c>
      <c r="E1440" s="19">
        <v>11.5</v>
      </c>
      <c r="F1440" s="19">
        <v>4.2</v>
      </c>
      <c r="G1440" s="19">
        <v>2.2999999999999998</v>
      </c>
    </row>
    <row r="1441" spans="1:7" x14ac:dyDescent="0.3">
      <c r="A1441" s="19">
        <v>95</v>
      </c>
      <c r="B1441" s="19">
        <v>47</v>
      </c>
      <c r="C1441" s="19">
        <v>51</v>
      </c>
      <c r="D1441" s="19">
        <v>3</v>
      </c>
      <c r="E1441" s="19">
        <v>15</v>
      </c>
      <c r="F1441" s="19">
        <v>4.5</v>
      </c>
      <c r="G1441" s="19">
        <v>2.5</v>
      </c>
    </row>
    <row r="1442" spans="1:7" x14ac:dyDescent="0.3">
      <c r="A1442" s="19">
        <v>95</v>
      </c>
      <c r="B1442" s="19">
        <v>48</v>
      </c>
      <c r="C1442" s="19">
        <v>2</v>
      </c>
      <c r="D1442" s="19">
        <v>4</v>
      </c>
      <c r="E1442" s="19">
        <v>31.5</v>
      </c>
      <c r="F1442" s="19">
        <v>13.6</v>
      </c>
      <c r="G1442" s="19">
        <v>9.1999999999999993</v>
      </c>
    </row>
    <row r="1443" spans="1:7" x14ac:dyDescent="0.3">
      <c r="A1443" s="19">
        <v>95</v>
      </c>
      <c r="B1443" s="19">
        <v>49</v>
      </c>
      <c r="C1443" s="19">
        <v>2</v>
      </c>
      <c r="D1443" s="19">
        <v>1</v>
      </c>
      <c r="E1443" s="19">
        <v>37.799999999999997</v>
      </c>
      <c r="F1443" s="19">
        <v>14</v>
      </c>
      <c r="G1443" s="19">
        <v>6</v>
      </c>
    </row>
    <row r="1444" spans="1:7" x14ac:dyDescent="0.3">
      <c r="A1444" s="19">
        <v>95</v>
      </c>
      <c r="B1444" s="19">
        <v>50</v>
      </c>
      <c r="C1444" s="19">
        <v>3</v>
      </c>
      <c r="D1444" s="19">
        <v>4</v>
      </c>
      <c r="E1444" s="19">
        <v>27</v>
      </c>
      <c r="F1444" s="19">
        <v>13.8</v>
      </c>
      <c r="G1444" s="19">
        <v>8.6</v>
      </c>
    </row>
    <row r="1445" spans="1:7" x14ac:dyDescent="0.3">
      <c r="A1445" s="19">
        <v>95</v>
      </c>
      <c r="B1445" s="19">
        <v>51</v>
      </c>
      <c r="C1445" s="19">
        <v>3</v>
      </c>
      <c r="D1445" s="19">
        <v>7</v>
      </c>
      <c r="E1445" s="19">
        <v>15</v>
      </c>
      <c r="F1445" s="19">
        <v>8.6</v>
      </c>
      <c r="G1445" s="19">
        <v>0</v>
      </c>
    </row>
    <row r="1446" spans="1:7" x14ac:dyDescent="0.3">
      <c r="A1446" s="19">
        <v>95</v>
      </c>
      <c r="B1446" s="19">
        <v>52</v>
      </c>
      <c r="C1446" s="19">
        <v>3</v>
      </c>
      <c r="D1446" s="19">
        <v>4</v>
      </c>
      <c r="E1446" s="19">
        <v>34</v>
      </c>
      <c r="F1446" s="19">
        <v>13.1</v>
      </c>
      <c r="G1446" s="19">
        <v>9.6</v>
      </c>
    </row>
    <row r="1447" spans="1:7" x14ac:dyDescent="0.3">
      <c r="A1447" s="19">
        <v>95</v>
      </c>
      <c r="B1447" s="19">
        <v>53</v>
      </c>
      <c r="C1447" s="19">
        <v>3</v>
      </c>
      <c r="D1447" s="19">
        <v>4</v>
      </c>
      <c r="E1447" s="19">
        <v>30</v>
      </c>
      <c r="F1447" s="19">
        <v>13.8</v>
      </c>
      <c r="G1447" s="19">
        <v>9.6</v>
      </c>
    </row>
    <row r="1448" spans="1:7" x14ac:dyDescent="0.3">
      <c r="A1448" s="19">
        <v>95</v>
      </c>
      <c r="B1448" s="19">
        <v>54</v>
      </c>
      <c r="C1448" s="19">
        <v>3</v>
      </c>
      <c r="D1448" s="19">
        <v>4</v>
      </c>
      <c r="E1448" s="19">
        <v>20</v>
      </c>
      <c r="F1448" s="19">
        <v>12.4</v>
      </c>
      <c r="G1448" s="19">
        <v>3.5</v>
      </c>
    </row>
    <row r="1449" spans="1:7" x14ac:dyDescent="0.3">
      <c r="A1449" s="19">
        <v>95</v>
      </c>
      <c r="B1449" s="19">
        <v>55</v>
      </c>
      <c r="C1449" s="19">
        <v>2</v>
      </c>
      <c r="D1449" s="19">
        <v>4</v>
      </c>
      <c r="E1449" s="19">
        <v>20</v>
      </c>
      <c r="F1449" s="19">
        <v>12.6</v>
      </c>
      <c r="G1449" s="19">
        <v>9.8000000000000007</v>
      </c>
    </row>
    <row r="1450" spans="1:7" x14ac:dyDescent="0.3">
      <c r="A1450" s="19">
        <v>95</v>
      </c>
      <c r="B1450" s="19">
        <v>56</v>
      </c>
      <c r="C1450" s="19">
        <v>80</v>
      </c>
      <c r="D1450" s="19">
        <v>3</v>
      </c>
      <c r="E1450" s="19">
        <v>9</v>
      </c>
      <c r="F1450" s="19">
        <v>3.5</v>
      </c>
      <c r="G1450" s="19">
        <v>1</v>
      </c>
    </row>
    <row r="1451" spans="1:7" x14ac:dyDescent="0.3">
      <c r="A1451" s="19">
        <v>95</v>
      </c>
      <c r="B1451" s="19">
        <v>57</v>
      </c>
      <c r="C1451" s="19">
        <v>3</v>
      </c>
      <c r="D1451" s="19">
        <v>4</v>
      </c>
      <c r="E1451" s="19">
        <v>19.5</v>
      </c>
      <c r="F1451" s="19">
        <v>12.9</v>
      </c>
      <c r="G1451" s="19">
        <v>9.6999999999999993</v>
      </c>
    </row>
    <row r="1452" spans="1:7" x14ac:dyDescent="0.3">
      <c r="A1452" s="19">
        <v>95</v>
      </c>
      <c r="B1452" s="19">
        <v>58</v>
      </c>
      <c r="C1452" s="19">
        <v>3</v>
      </c>
      <c r="D1452" s="19">
        <v>4</v>
      </c>
      <c r="E1452" s="19">
        <v>23</v>
      </c>
      <c r="F1452" s="19">
        <v>13.1</v>
      </c>
      <c r="G1452" s="19">
        <v>9.8000000000000007</v>
      </c>
    </row>
    <row r="1453" spans="1:7" x14ac:dyDescent="0.3">
      <c r="A1453" s="19">
        <v>95</v>
      </c>
      <c r="B1453" s="19">
        <v>59</v>
      </c>
      <c r="C1453" s="19">
        <v>51</v>
      </c>
      <c r="D1453" s="19">
        <v>3</v>
      </c>
      <c r="E1453" s="19">
        <v>22</v>
      </c>
      <c r="F1453" s="19">
        <v>4.3</v>
      </c>
      <c r="G1453" s="19">
        <v>1.4</v>
      </c>
    </row>
    <row r="1454" spans="1:7" x14ac:dyDescent="0.3">
      <c r="A1454" s="19">
        <v>95</v>
      </c>
      <c r="B1454" s="19">
        <v>60</v>
      </c>
      <c r="C1454" s="19">
        <v>2</v>
      </c>
      <c r="D1454" s="19">
        <v>4</v>
      </c>
      <c r="E1454" s="19">
        <v>27.5</v>
      </c>
      <c r="F1454" s="19">
        <v>13.4</v>
      </c>
      <c r="G1454" s="19">
        <v>10</v>
      </c>
    </row>
    <row r="1455" spans="1:7" x14ac:dyDescent="0.3">
      <c r="A1455" s="19">
        <v>95</v>
      </c>
      <c r="B1455" s="19">
        <v>61</v>
      </c>
      <c r="C1455" s="19">
        <v>3</v>
      </c>
      <c r="D1455" s="19">
        <v>4</v>
      </c>
      <c r="E1455" s="19">
        <v>28</v>
      </c>
      <c r="F1455" s="19">
        <v>13.9</v>
      </c>
      <c r="G1455" s="19">
        <v>9.6</v>
      </c>
    </row>
    <row r="1456" spans="1:7" x14ac:dyDescent="0.3">
      <c r="A1456" s="19">
        <v>95</v>
      </c>
      <c r="B1456" s="19">
        <v>62</v>
      </c>
      <c r="C1456" s="19">
        <v>31</v>
      </c>
      <c r="D1456" s="19">
        <v>3</v>
      </c>
      <c r="E1456" s="19">
        <v>8</v>
      </c>
      <c r="F1456" s="19">
        <v>3</v>
      </c>
      <c r="G1456" s="19">
        <v>0.9</v>
      </c>
    </row>
    <row r="1457" spans="1:7" x14ac:dyDescent="0.3">
      <c r="A1457" s="19">
        <v>95</v>
      </c>
      <c r="B1457" s="19">
        <v>63</v>
      </c>
      <c r="C1457" s="19">
        <v>3</v>
      </c>
      <c r="D1457" s="19">
        <v>4</v>
      </c>
      <c r="E1457" s="19">
        <v>23</v>
      </c>
      <c r="F1457" s="19">
        <v>12</v>
      </c>
      <c r="G1457" s="19">
        <v>8</v>
      </c>
    </row>
    <row r="1458" spans="1:7" x14ac:dyDescent="0.3">
      <c r="A1458" s="19">
        <v>96</v>
      </c>
      <c r="B1458" s="19">
        <v>1</v>
      </c>
      <c r="C1458" s="19">
        <v>4</v>
      </c>
      <c r="D1458" s="19">
        <v>4</v>
      </c>
      <c r="E1458" s="19">
        <v>24</v>
      </c>
      <c r="F1458" s="19">
        <v>10.4</v>
      </c>
      <c r="G1458" s="19">
        <v>2</v>
      </c>
    </row>
    <row r="1459" spans="1:7" x14ac:dyDescent="0.3">
      <c r="A1459" s="19">
        <v>96</v>
      </c>
      <c r="B1459" s="19">
        <v>2</v>
      </c>
      <c r="C1459" s="19">
        <v>51</v>
      </c>
      <c r="D1459" s="19">
        <v>3</v>
      </c>
      <c r="E1459" s="19">
        <v>10</v>
      </c>
      <c r="F1459" s="19">
        <v>4</v>
      </c>
      <c r="G1459" s="19">
        <v>1.6</v>
      </c>
    </row>
    <row r="1460" spans="1:7" x14ac:dyDescent="0.3">
      <c r="A1460" s="19">
        <v>96</v>
      </c>
      <c r="B1460" s="19">
        <v>3</v>
      </c>
      <c r="C1460" s="19">
        <v>51</v>
      </c>
      <c r="D1460" s="19">
        <v>7</v>
      </c>
      <c r="E1460" s="19">
        <v>8</v>
      </c>
      <c r="F1460" s="19">
        <v>3.5</v>
      </c>
      <c r="G1460" s="19">
        <v>0</v>
      </c>
    </row>
    <row r="1461" spans="1:7" x14ac:dyDescent="0.3">
      <c r="A1461" s="19">
        <v>96</v>
      </c>
      <c r="B1461" s="19">
        <v>4</v>
      </c>
      <c r="C1461" s="19">
        <v>51</v>
      </c>
      <c r="D1461" s="19">
        <v>3</v>
      </c>
      <c r="E1461" s="19">
        <v>9</v>
      </c>
      <c r="F1461" s="19">
        <v>3.5</v>
      </c>
      <c r="G1461" s="19">
        <v>1.4</v>
      </c>
    </row>
    <row r="1462" spans="1:7" x14ac:dyDescent="0.3">
      <c r="A1462" s="19">
        <v>96</v>
      </c>
      <c r="B1462" s="19">
        <v>5</v>
      </c>
      <c r="C1462" s="19">
        <v>51</v>
      </c>
      <c r="D1462" s="19">
        <v>3</v>
      </c>
      <c r="E1462" s="19">
        <v>9.5</v>
      </c>
      <c r="F1462" s="19">
        <v>3</v>
      </c>
      <c r="G1462" s="19">
        <v>1.6</v>
      </c>
    </row>
    <row r="1463" spans="1:7" x14ac:dyDescent="0.3">
      <c r="A1463" s="19">
        <v>96</v>
      </c>
      <c r="B1463" s="19">
        <v>6</v>
      </c>
      <c r="C1463" s="19">
        <v>51</v>
      </c>
      <c r="D1463" s="19">
        <v>3</v>
      </c>
      <c r="E1463" s="19">
        <v>16.5</v>
      </c>
      <c r="F1463" s="19">
        <v>5.0999999999999996</v>
      </c>
      <c r="G1463" s="19">
        <v>1.4</v>
      </c>
    </row>
    <row r="1464" spans="1:7" x14ac:dyDescent="0.3">
      <c r="A1464" s="19">
        <v>96</v>
      </c>
      <c r="B1464" s="19">
        <v>7</v>
      </c>
      <c r="C1464" s="19">
        <v>3</v>
      </c>
      <c r="D1464" s="19">
        <v>1</v>
      </c>
      <c r="E1464" s="19">
        <v>37.4</v>
      </c>
      <c r="F1464" s="19">
        <v>15.8</v>
      </c>
      <c r="G1464" s="19">
        <v>10</v>
      </c>
    </row>
    <row r="1465" spans="1:7" x14ac:dyDescent="0.3">
      <c r="A1465" s="19">
        <v>96</v>
      </c>
      <c r="B1465" s="19">
        <v>8</v>
      </c>
      <c r="C1465" s="19">
        <v>51</v>
      </c>
      <c r="D1465" s="19">
        <v>4</v>
      </c>
      <c r="E1465" s="19">
        <v>20</v>
      </c>
      <c r="F1465" s="19">
        <v>6.5</v>
      </c>
      <c r="G1465" s="19">
        <v>1.4</v>
      </c>
    </row>
    <row r="1466" spans="1:7" x14ac:dyDescent="0.3">
      <c r="A1466" s="19">
        <v>96</v>
      </c>
      <c r="B1466" s="19">
        <v>9</v>
      </c>
      <c r="C1466" s="19">
        <v>51</v>
      </c>
      <c r="D1466" s="19">
        <v>3</v>
      </c>
      <c r="E1466" s="19">
        <v>16.5</v>
      </c>
      <c r="F1466" s="19">
        <v>4.8</v>
      </c>
      <c r="G1466" s="19">
        <v>1.8</v>
      </c>
    </row>
    <row r="1467" spans="1:7" x14ac:dyDescent="0.3">
      <c r="A1467" s="19">
        <v>96</v>
      </c>
      <c r="B1467" s="19">
        <v>10</v>
      </c>
      <c r="C1467" s="19">
        <v>51</v>
      </c>
      <c r="D1467" s="19">
        <v>4</v>
      </c>
      <c r="E1467" s="19">
        <v>19.5</v>
      </c>
      <c r="F1467" s="19">
        <v>6.3</v>
      </c>
      <c r="G1467" s="19">
        <v>2</v>
      </c>
    </row>
    <row r="1468" spans="1:7" x14ac:dyDescent="0.3">
      <c r="A1468" s="19">
        <v>96</v>
      </c>
      <c r="B1468" s="19">
        <v>11</v>
      </c>
      <c r="C1468" s="19">
        <v>3</v>
      </c>
      <c r="D1468" s="19">
        <v>4</v>
      </c>
      <c r="E1468" s="19">
        <v>29</v>
      </c>
      <c r="F1468" s="19">
        <v>13.1</v>
      </c>
      <c r="G1468" s="19">
        <v>9.4</v>
      </c>
    </row>
    <row r="1469" spans="1:7" x14ac:dyDescent="0.3">
      <c r="A1469" s="19">
        <v>96</v>
      </c>
      <c r="B1469" s="19">
        <v>12</v>
      </c>
      <c r="C1469" s="19">
        <v>3</v>
      </c>
      <c r="D1469" s="19">
        <v>1</v>
      </c>
      <c r="E1469" s="19">
        <v>37</v>
      </c>
      <c r="F1469" s="19">
        <v>14.2</v>
      </c>
      <c r="G1469" s="19">
        <v>10.4</v>
      </c>
    </row>
    <row r="1470" spans="1:7" x14ac:dyDescent="0.3">
      <c r="A1470" s="19">
        <v>96</v>
      </c>
      <c r="B1470" s="19">
        <v>13</v>
      </c>
      <c r="C1470" s="19">
        <v>31</v>
      </c>
      <c r="D1470" s="19">
        <v>3</v>
      </c>
      <c r="E1470" s="19">
        <v>11</v>
      </c>
      <c r="F1470" s="19">
        <v>4.5</v>
      </c>
      <c r="G1470" s="19">
        <v>1.3</v>
      </c>
    </row>
    <row r="1471" spans="1:7" x14ac:dyDescent="0.3">
      <c r="A1471" s="19">
        <v>96</v>
      </c>
      <c r="B1471" s="19">
        <v>14</v>
      </c>
      <c r="C1471" s="19">
        <v>6</v>
      </c>
      <c r="D1471" s="19">
        <v>4</v>
      </c>
      <c r="E1471" s="19">
        <v>24</v>
      </c>
      <c r="F1471" s="19">
        <v>10.3</v>
      </c>
      <c r="G1471" s="19">
        <v>4.5</v>
      </c>
    </row>
    <row r="1472" spans="1:7" x14ac:dyDescent="0.3">
      <c r="A1472" s="19">
        <v>96</v>
      </c>
      <c r="B1472" s="19">
        <v>15</v>
      </c>
      <c r="C1472" s="19">
        <v>3</v>
      </c>
      <c r="D1472" s="19">
        <v>4</v>
      </c>
      <c r="E1472" s="19">
        <v>20</v>
      </c>
      <c r="F1472" s="19">
        <v>10.9</v>
      </c>
      <c r="G1472" s="19">
        <v>8</v>
      </c>
    </row>
    <row r="1473" spans="1:7" x14ac:dyDescent="0.3">
      <c r="A1473" s="19">
        <v>96</v>
      </c>
      <c r="B1473" s="19">
        <v>16</v>
      </c>
      <c r="C1473" s="19">
        <v>4</v>
      </c>
      <c r="D1473" s="19">
        <v>3</v>
      </c>
      <c r="E1473" s="19">
        <v>18.5</v>
      </c>
      <c r="F1473" s="19">
        <v>7.5</v>
      </c>
      <c r="G1473" s="19">
        <v>1.6</v>
      </c>
    </row>
    <row r="1474" spans="1:7" x14ac:dyDescent="0.3">
      <c r="A1474" s="19">
        <v>96</v>
      </c>
      <c r="B1474" s="19">
        <v>17</v>
      </c>
      <c r="C1474" s="19">
        <v>3</v>
      </c>
      <c r="D1474" s="19">
        <v>5</v>
      </c>
      <c r="E1474" s="19">
        <v>19.5</v>
      </c>
      <c r="F1474" s="19">
        <v>9.6</v>
      </c>
      <c r="G1474" s="19">
        <v>4</v>
      </c>
    </row>
    <row r="1475" spans="1:7" x14ac:dyDescent="0.3">
      <c r="A1475" s="19">
        <v>96</v>
      </c>
      <c r="B1475" s="19">
        <v>18</v>
      </c>
      <c r="C1475" s="19">
        <v>3</v>
      </c>
      <c r="D1475" s="19">
        <v>4</v>
      </c>
      <c r="E1475" s="19">
        <v>28</v>
      </c>
      <c r="F1475" s="19">
        <v>12.7</v>
      </c>
      <c r="G1475" s="19">
        <v>6</v>
      </c>
    </row>
    <row r="1476" spans="1:7" x14ac:dyDescent="0.3">
      <c r="A1476" s="19">
        <v>96</v>
      </c>
      <c r="B1476" s="19">
        <v>19</v>
      </c>
      <c r="C1476" s="19">
        <v>3</v>
      </c>
      <c r="D1476" s="19">
        <v>4</v>
      </c>
      <c r="E1476" s="19">
        <v>32</v>
      </c>
      <c r="F1476" s="19">
        <v>13.3</v>
      </c>
      <c r="G1476" s="19">
        <v>8</v>
      </c>
    </row>
    <row r="1477" spans="1:7" x14ac:dyDescent="0.3">
      <c r="A1477" s="19">
        <v>96</v>
      </c>
      <c r="B1477" s="19">
        <v>20</v>
      </c>
      <c r="C1477" s="19">
        <v>3</v>
      </c>
      <c r="D1477" s="19">
        <v>4</v>
      </c>
      <c r="E1477" s="19">
        <v>29</v>
      </c>
      <c r="F1477" s="19">
        <v>12.8</v>
      </c>
      <c r="G1477" s="19">
        <v>7.2</v>
      </c>
    </row>
    <row r="1478" spans="1:7" x14ac:dyDescent="0.3">
      <c r="A1478" s="19">
        <v>96</v>
      </c>
      <c r="B1478" s="19">
        <v>21</v>
      </c>
      <c r="C1478" s="19">
        <v>3</v>
      </c>
      <c r="D1478" s="19">
        <v>1</v>
      </c>
      <c r="E1478" s="19">
        <v>34.6</v>
      </c>
      <c r="F1478" s="19">
        <v>13.9</v>
      </c>
      <c r="G1478" s="19">
        <v>8.6</v>
      </c>
    </row>
    <row r="1479" spans="1:7" x14ac:dyDescent="0.3">
      <c r="A1479" s="19">
        <v>96</v>
      </c>
      <c r="B1479" s="19">
        <v>22</v>
      </c>
      <c r="C1479" s="19">
        <v>4</v>
      </c>
      <c r="D1479" s="19">
        <v>3</v>
      </c>
      <c r="E1479" s="19">
        <v>13</v>
      </c>
      <c r="F1479" s="19">
        <v>6.3</v>
      </c>
      <c r="G1479" s="19">
        <v>2.5</v>
      </c>
    </row>
    <row r="1480" spans="1:7" x14ac:dyDescent="0.3">
      <c r="A1480" s="19">
        <v>96</v>
      </c>
      <c r="B1480" s="19">
        <v>23</v>
      </c>
      <c r="C1480" s="19">
        <v>51</v>
      </c>
      <c r="D1480" s="19">
        <v>3</v>
      </c>
      <c r="E1480" s="19">
        <v>8</v>
      </c>
      <c r="F1480" s="19">
        <v>3.5</v>
      </c>
      <c r="G1480" s="19">
        <v>1.2</v>
      </c>
    </row>
    <row r="1481" spans="1:7" x14ac:dyDescent="0.3">
      <c r="A1481" s="19">
        <v>96</v>
      </c>
      <c r="B1481" s="19">
        <v>24</v>
      </c>
      <c r="C1481" s="19">
        <v>3</v>
      </c>
      <c r="D1481" s="19">
        <v>1</v>
      </c>
      <c r="E1481" s="19">
        <v>40</v>
      </c>
      <c r="F1481" s="19">
        <v>14.6</v>
      </c>
      <c r="G1481" s="19">
        <v>9</v>
      </c>
    </row>
    <row r="1482" spans="1:7" x14ac:dyDescent="0.3">
      <c r="A1482" s="19">
        <v>96</v>
      </c>
      <c r="B1482" s="19">
        <v>25</v>
      </c>
      <c r="C1482" s="19">
        <v>3</v>
      </c>
      <c r="D1482" s="19">
        <v>4</v>
      </c>
      <c r="E1482" s="19">
        <v>17.5</v>
      </c>
      <c r="F1482" s="19">
        <v>9.1999999999999993</v>
      </c>
      <c r="G1482" s="19">
        <v>4</v>
      </c>
    </row>
    <row r="1483" spans="1:7" x14ac:dyDescent="0.3">
      <c r="A1483" s="19">
        <v>96</v>
      </c>
      <c r="B1483" s="19">
        <v>26</v>
      </c>
      <c r="C1483" s="19">
        <v>51</v>
      </c>
      <c r="D1483" s="19">
        <v>4</v>
      </c>
      <c r="E1483" s="19">
        <v>21</v>
      </c>
      <c r="F1483" s="19">
        <v>5.8</v>
      </c>
      <c r="G1483" s="19">
        <v>3</v>
      </c>
    </row>
    <row r="1484" spans="1:7" x14ac:dyDescent="0.3">
      <c r="A1484" s="19">
        <v>96</v>
      </c>
      <c r="B1484" s="19">
        <v>27</v>
      </c>
      <c r="C1484" s="19">
        <v>4</v>
      </c>
      <c r="D1484" s="19">
        <v>4</v>
      </c>
      <c r="E1484" s="19">
        <v>25</v>
      </c>
      <c r="F1484" s="19">
        <v>11.4</v>
      </c>
      <c r="G1484" s="19">
        <v>4.5</v>
      </c>
    </row>
    <row r="1485" spans="1:7" x14ac:dyDescent="0.3">
      <c r="A1485" s="19">
        <v>96</v>
      </c>
      <c r="B1485" s="19">
        <v>28</v>
      </c>
      <c r="C1485" s="19">
        <v>51</v>
      </c>
      <c r="D1485" s="19">
        <v>3</v>
      </c>
      <c r="E1485" s="19">
        <v>8</v>
      </c>
      <c r="F1485" s="19">
        <v>3.5</v>
      </c>
      <c r="G1485" s="19">
        <v>1.2</v>
      </c>
    </row>
    <row r="1486" spans="1:7" x14ac:dyDescent="0.3">
      <c r="A1486" s="19">
        <v>96</v>
      </c>
      <c r="B1486" s="19">
        <v>29</v>
      </c>
      <c r="C1486" s="19">
        <v>51</v>
      </c>
      <c r="D1486" s="19">
        <v>4</v>
      </c>
      <c r="E1486" s="19">
        <v>24</v>
      </c>
      <c r="F1486" s="19">
        <v>7.1</v>
      </c>
      <c r="G1486" s="19">
        <v>2</v>
      </c>
    </row>
    <row r="1487" spans="1:7" x14ac:dyDescent="0.3">
      <c r="A1487" s="19">
        <v>96</v>
      </c>
      <c r="B1487" s="19">
        <v>30</v>
      </c>
      <c r="C1487" s="19">
        <v>4</v>
      </c>
      <c r="D1487" s="19">
        <v>4</v>
      </c>
      <c r="E1487" s="19">
        <v>17.5</v>
      </c>
      <c r="F1487" s="19">
        <v>8</v>
      </c>
      <c r="G1487" s="19">
        <v>4.5</v>
      </c>
    </row>
    <row r="1488" spans="1:7" x14ac:dyDescent="0.3">
      <c r="A1488" s="19">
        <v>96</v>
      </c>
      <c r="B1488" s="19">
        <v>31</v>
      </c>
      <c r="C1488" s="19">
        <v>51</v>
      </c>
      <c r="D1488" s="19">
        <v>7</v>
      </c>
      <c r="E1488" s="19">
        <v>14</v>
      </c>
      <c r="F1488" s="19">
        <v>3</v>
      </c>
      <c r="G1488" s="19">
        <v>0</v>
      </c>
    </row>
    <row r="1489" spans="1:7" x14ac:dyDescent="0.3">
      <c r="A1489" s="19">
        <v>96</v>
      </c>
      <c r="B1489" s="19">
        <v>32</v>
      </c>
      <c r="C1489" s="19">
        <v>4</v>
      </c>
      <c r="D1489" s="19">
        <v>4</v>
      </c>
      <c r="E1489" s="19">
        <v>19</v>
      </c>
      <c r="F1489" s="19">
        <v>11.4</v>
      </c>
      <c r="G1489" s="19">
        <v>5</v>
      </c>
    </row>
    <row r="1490" spans="1:7" x14ac:dyDescent="0.3">
      <c r="A1490" s="19">
        <v>96</v>
      </c>
      <c r="B1490" s="19">
        <v>33</v>
      </c>
      <c r="C1490" s="19">
        <v>51</v>
      </c>
      <c r="D1490" s="19">
        <v>4</v>
      </c>
      <c r="E1490" s="19">
        <v>23</v>
      </c>
      <c r="F1490" s="19">
        <v>11</v>
      </c>
      <c r="G1490" s="19">
        <v>3</v>
      </c>
    </row>
    <row r="1491" spans="1:7" x14ac:dyDescent="0.3">
      <c r="A1491" s="19">
        <v>96</v>
      </c>
      <c r="B1491" s="19">
        <v>34</v>
      </c>
      <c r="C1491" s="19">
        <v>31</v>
      </c>
      <c r="D1491" s="19">
        <v>3</v>
      </c>
      <c r="E1491" s="19">
        <v>10.5</v>
      </c>
      <c r="F1491" s="19">
        <v>4</v>
      </c>
      <c r="G1491" s="19">
        <v>1</v>
      </c>
    </row>
    <row r="1492" spans="1:7" x14ac:dyDescent="0.3">
      <c r="A1492" s="19">
        <v>96</v>
      </c>
      <c r="B1492" s="19">
        <v>35</v>
      </c>
      <c r="C1492" s="19">
        <v>51</v>
      </c>
      <c r="D1492" s="19">
        <v>3</v>
      </c>
      <c r="E1492" s="19">
        <v>21</v>
      </c>
      <c r="F1492" s="19">
        <v>4.5</v>
      </c>
      <c r="G1492" s="19">
        <v>3</v>
      </c>
    </row>
    <row r="1493" spans="1:7" x14ac:dyDescent="0.3">
      <c r="A1493" s="19">
        <v>96</v>
      </c>
      <c r="B1493" s="19">
        <v>36</v>
      </c>
      <c r="C1493" s="19">
        <v>51</v>
      </c>
      <c r="D1493" s="19">
        <v>3</v>
      </c>
      <c r="E1493" s="19">
        <v>9</v>
      </c>
      <c r="F1493" s="19">
        <v>4.5</v>
      </c>
      <c r="G1493" s="19">
        <v>2.2999999999999998</v>
      </c>
    </row>
    <row r="1494" spans="1:7" x14ac:dyDescent="0.3">
      <c r="A1494" s="19">
        <v>96</v>
      </c>
      <c r="B1494" s="19">
        <v>37</v>
      </c>
      <c r="C1494" s="19">
        <v>31</v>
      </c>
      <c r="D1494" s="19">
        <v>3</v>
      </c>
      <c r="E1494" s="19">
        <v>17</v>
      </c>
      <c r="F1494" s="19">
        <v>4.5999999999999996</v>
      </c>
      <c r="G1494" s="19">
        <v>1.6</v>
      </c>
    </row>
    <row r="1495" spans="1:7" x14ac:dyDescent="0.3">
      <c r="A1495" s="19">
        <v>96</v>
      </c>
      <c r="B1495" s="19">
        <v>38</v>
      </c>
      <c r="C1495" s="19">
        <v>3</v>
      </c>
      <c r="D1495" s="19">
        <v>1</v>
      </c>
      <c r="E1495" s="19">
        <v>37.9</v>
      </c>
      <c r="F1495" s="19">
        <v>15</v>
      </c>
      <c r="G1495" s="19">
        <v>9.6</v>
      </c>
    </row>
    <row r="1496" spans="1:7" x14ac:dyDescent="0.3">
      <c r="A1496" s="19">
        <v>96</v>
      </c>
      <c r="B1496" s="19">
        <v>39</v>
      </c>
      <c r="C1496" s="19">
        <v>51</v>
      </c>
      <c r="D1496" s="19">
        <v>7</v>
      </c>
      <c r="E1496" s="19">
        <v>12</v>
      </c>
      <c r="F1496" s="19">
        <v>7</v>
      </c>
      <c r="G1496" s="19">
        <v>0</v>
      </c>
    </row>
    <row r="1497" spans="1:7" x14ac:dyDescent="0.3">
      <c r="A1497" s="19">
        <v>96</v>
      </c>
      <c r="B1497" s="19">
        <v>40</v>
      </c>
      <c r="C1497" s="19">
        <v>51</v>
      </c>
      <c r="D1497" s="19">
        <v>3</v>
      </c>
      <c r="E1497" s="19">
        <v>10</v>
      </c>
      <c r="F1497" s="19">
        <v>4.5</v>
      </c>
      <c r="G1497" s="19">
        <v>2</v>
      </c>
    </row>
    <row r="1498" spans="1:7" x14ac:dyDescent="0.3">
      <c r="A1498" s="19">
        <v>96</v>
      </c>
      <c r="B1498" s="19">
        <v>41</v>
      </c>
      <c r="C1498" s="19">
        <v>51</v>
      </c>
      <c r="D1498" s="19">
        <v>4</v>
      </c>
      <c r="E1498" s="19">
        <v>20</v>
      </c>
      <c r="F1498" s="19">
        <v>4.5</v>
      </c>
      <c r="G1498" s="19">
        <v>1.8</v>
      </c>
    </row>
    <row r="1499" spans="1:7" x14ac:dyDescent="0.3">
      <c r="A1499" s="19">
        <v>96</v>
      </c>
      <c r="B1499" s="19">
        <v>42</v>
      </c>
      <c r="C1499" s="19">
        <v>51</v>
      </c>
      <c r="D1499" s="19">
        <v>3</v>
      </c>
      <c r="E1499" s="19">
        <v>20.5</v>
      </c>
      <c r="F1499" s="19">
        <v>5</v>
      </c>
      <c r="G1499" s="19">
        <v>2.5</v>
      </c>
    </row>
    <row r="1500" spans="1:7" x14ac:dyDescent="0.3">
      <c r="A1500" s="19">
        <v>96</v>
      </c>
      <c r="B1500" s="19">
        <v>43</v>
      </c>
      <c r="C1500" s="19">
        <v>51</v>
      </c>
      <c r="D1500" s="19">
        <v>3</v>
      </c>
      <c r="E1500" s="19">
        <v>12</v>
      </c>
      <c r="F1500" s="19">
        <v>4.8</v>
      </c>
      <c r="G1500" s="19">
        <v>1.6</v>
      </c>
    </row>
    <row r="1501" spans="1:7" x14ac:dyDescent="0.3">
      <c r="A1501" s="19">
        <v>96</v>
      </c>
      <c r="B1501" s="19">
        <v>44</v>
      </c>
      <c r="C1501" s="19">
        <v>31</v>
      </c>
      <c r="D1501" s="19">
        <v>3</v>
      </c>
      <c r="E1501" s="19">
        <v>9.5</v>
      </c>
      <c r="F1501" s="19">
        <v>3.4</v>
      </c>
      <c r="G1501" s="19">
        <v>1</v>
      </c>
    </row>
    <row r="1502" spans="1:7" x14ac:dyDescent="0.3">
      <c r="A1502" s="19">
        <v>97</v>
      </c>
      <c r="B1502" s="19">
        <v>1</v>
      </c>
      <c r="C1502" s="19">
        <v>31</v>
      </c>
      <c r="D1502" s="19">
        <v>5</v>
      </c>
      <c r="E1502" s="19">
        <v>10</v>
      </c>
      <c r="F1502" s="19">
        <v>3.8</v>
      </c>
      <c r="G1502" s="19">
        <v>0.6</v>
      </c>
    </row>
    <row r="1503" spans="1:7" x14ac:dyDescent="0.3">
      <c r="A1503" s="19">
        <v>97</v>
      </c>
      <c r="B1503" s="19">
        <v>2</v>
      </c>
      <c r="C1503" s="19">
        <v>2</v>
      </c>
      <c r="D1503" s="19">
        <v>1</v>
      </c>
      <c r="E1503" s="19">
        <v>45.5</v>
      </c>
      <c r="F1503" s="19">
        <v>16.399999999999999</v>
      </c>
      <c r="G1503" s="19">
        <v>5.6</v>
      </c>
    </row>
    <row r="1504" spans="1:7" x14ac:dyDescent="0.3">
      <c r="A1504" s="19">
        <v>97</v>
      </c>
      <c r="B1504" s="19">
        <v>3</v>
      </c>
      <c r="C1504" s="19">
        <v>31</v>
      </c>
      <c r="D1504" s="19">
        <v>3</v>
      </c>
      <c r="E1504" s="19">
        <v>10</v>
      </c>
      <c r="F1504" s="19">
        <v>4.5999999999999996</v>
      </c>
      <c r="G1504" s="19">
        <v>0.2</v>
      </c>
    </row>
    <row r="1505" spans="1:7" x14ac:dyDescent="0.3">
      <c r="A1505" s="19">
        <v>97</v>
      </c>
      <c r="B1505" s="19">
        <v>4</v>
      </c>
      <c r="C1505" s="19">
        <v>31</v>
      </c>
      <c r="D1505" s="19">
        <v>3</v>
      </c>
      <c r="E1505" s="19">
        <v>9</v>
      </c>
      <c r="F1505" s="19">
        <v>4.4000000000000004</v>
      </c>
      <c r="G1505" s="19">
        <v>0.2</v>
      </c>
    </row>
    <row r="1506" spans="1:7" x14ac:dyDescent="0.3">
      <c r="A1506" s="19">
        <v>97</v>
      </c>
      <c r="B1506" s="19">
        <v>5</v>
      </c>
      <c r="C1506" s="19">
        <v>41</v>
      </c>
      <c r="D1506" s="19">
        <v>7</v>
      </c>
      <c r="E1506" s="19">
        <v>8</v>
      </c>
      <c r="F1506" s="19">
        <v>3.8</v>
      </c>
      <c r="G1506" s="19">
        <v>0</v>
      </c>
    </row>
    <row r="1507" spans="1:7" x14ac:dyDescent="0.3">
      <c r="A1507" s="19">
        <v>97</v>
      </c>
      <c r="B1507" s="19">
        <v>6</v>
      </c>
      <c r="C1507" s="19">
        <v>31</v>
      </c>
      <c r="D1507" s="19">
        <v>5</v>
      </c>
      <c r="E1507" s="19">
        <v>7.5</v>
      </c>
      <c r="F1507" s="19">
        <v>2.6</v>
      </c>
      <c r="G1507" s="19">
        <v>0.8</v>
      </c>
    </row>
    <row r="1508" spans="1:7" x14ac:dyDescent="0.3">
      <c r="A1508" s="19">
        <v>97</v>
      </c>
      <c r="B1508" s="19">
        <v>7</v>
      </c>
      <c r="C1508" s="19">
        <v>31</v>
      </c>
      <c r="D1508" s="19">
        <v>4</v>
      </c>
      <c r="E1508" s="19">
        <v>7.5</v>
      </c>
      <c r="F1508" s="19">
        <v>2.4</v>
      </c>
      <c r="G1508" s="19">
        <v>0.6</v>
      </c>
    </row>
    <row r="1509" spans="1:7" x14ac:dyDescent="0.3">
      <c r="A1509" s="19">
        <v>97</v>
      </c>
      <c r="B1509" s="19">
        <v>8</v>
      </c>
      <c r="C1509" s="19">
        <v>6</v>
      </c>
      <c r="D1509" s="19">
        <v>5</v>
      </c>
      <c r="E1509" s="19">
        <v>7.5</v>
      </c>
      <c r="F1509" s="19">
        <v>2.2000000000000002</v>
      </c>
      <c r="G1509" s="19">
        <v>0.8</v>
      </c>
    </row>
    <row r="1510" spans="1:7" x14ac:dyDescent="0.3">
      <c r="A1510" s="19">
        <v>97</v>
      </c>
      <c r="B1510" s="19">
        <v>9</v>
      </c>
      <c r="C1510" s="19">
        <v>31</v>
      </c>
      <c r="D1510" s="19">
        <v>5</v>
      </c>
      <c r="E1510" s="19">
        <v>10</v>
      </c>
      <c r="F1510" s="19">
        <v>3.4</v>
      </c>
      <c r="G1510" s="19">
        <v>1</v>
      </c>
    </row>
    <row r="1511" spans="1:7" x14ac:dyDescent="0.3">
      <c r="A1511" s="19">
        <v>97</v>
      </c>
      <c r="B1511" s="19">
        <v>10</v>
      </c>
      <c r="C1511" s="19">
        <v>31</v>
      </c>
      <c r="D1511" s="19">
        <v>4</v>
      </c>
      <c r="E1511" s="19">
        <v>9.5</v>
      </c>
      <c r="F1511" s="19">
        <v>3.6</v>
      </c>
      <c r="G1511" s="19">
        <v>0.6</v>
      </c>
    </row>
    <row r="1512" spans="1:7" x14ac:dyDescent="0.3">
      <c r="A1512" s="19">
        <v>97</v>
      </c>
      <c r="B1512" s="19">
        <v>11</v>
      </c>
      <c r="C1512" s="19">
        <v>31</v>
      </c>
      <c r="D1512" s="19">
        <v>5</v>
      </c>
      <c r="E1512" s="19">
        <v>10</v>
      </c>
      <c r="F1512" s="19">
        <v>4</v>
      </c>
      <c r="G1512" s="19">
        <v>1.8</v>
      </c>
    </row>
    <row r="1513" spans="1:7" x14ac:dyDescent="0.3">
      <c r="A1513" s="19">
        <v>97</v>
      </c>
      <c r="B1513" s="19">
        <v>12</v>
      </c>
      <c r="C1513" s="19">
        <v>2</v>
      </c>
      <c r="D1513" s="19">
        <v>1</v>
      </c>
      <c r="E1513" s="19">
        <v>22.5</v>
      </c>
      <c r="F1513" s="19">
        <v>16</v>
      </c>
      <c r="G1513" s="19">
        <v>7</v>
      </c>
    </row>
    <row r="1514" spans="1:7" x14ac:dyDescent="0.3">
      <c r="A1514" s="19">
        <v>97</v>
      </c>
      <c r="B1514" s="19">
        <v>13</v>
      </c>
      <c r="C1514" s="19">
        <v>80</v>
      </c>
      <c r="D1514" s="19">
        <v>3</v>
      </c>
      <c r="E1514" s="19">
        <v>7.5</v>
      </c>
      <c r="F1514" s="19">
        <v>2.6</v>
      </c>
      <c r="G1514" s="19">
        <v>1.4</v>
      </c>
    </row>
    <row r="1515" spans="1:7" x14ac:dyDescent="0.3">
      <c r="A1515" s="19">
        <v>97</v>
      </c>
      <c r="B1515" s="19">
        <v>14</v>
      </c>
      <c r="C1515" s="19">
        <v>31</v>
      </c>
      <c r="D1515" s="19">
        <v>2</v>
      </c>
      <c r="E1515" s="19">
        <v>7.5</v>
      </c>
      <c r="F1515" s="19">
        <v>3</v>
      </c>
      <c r="G1515" s="19">
        <v>1.6</v>
      </c>
    </row>
    <row r="1516" spans="1:7" x14ac:dyDescent="0.3">
      <c r="A1516" s="19">
        <v>97</v>
      </c>
      <c r="B1516" s="19">
        <v>15</v>
      </c>
      <c r="C1516" s="19">
        <v>31</v>
      </c>
      <c r="D1516" s="19">
        <v>5</v>
      </c>
      <c r="E1516" s="19">
        <v>8</v>
      </c>
      <c r="F1516" s="19">
        <v>3.4</v>
      </c>
      <c r="G1516" s="19">
        <v>1.4</v>
      </c>
    </row>
    <row r="1517" spans="1:7" x14ac:dyDescent="0.3">
      <c r="A1517" s="19">
        <v>97</v>
      </c>
      <c r="B1517" s="19">
        <v>16</v>
      </c>
      <c r="C1517" s="19">
        <v>31</v>
      </c>
      <c r="D1517" s="19">
        <v>5</v>
      </c>
      <c r="E1517" s="19">
        <v>9.5</v>
      </c>
      <c r="F1517" s="19">
        <v>4.2</v>
      </c>
      <c r="G1517" s="19">
        <v>1.8</v>
      </c>
    </row>
    <row r="1518" spans="1:7" x14ac:dyDescent="0.3">
      <c r="A1518" s="19">
        <v>97</v>
      </c>
      <c r="B1518" s="19">
        <v>17</v>
      </c>
      <c r="C1518" s="19">
        <v>31</v>
      </c>
      <c r="D1518" s="19">
        <v>3</v>
      </c>
      <c r="E1518" s="19">
        <v>7.5</v>
      </c>
      <c r="F1518" s="19">
        <v>3.2</v>
      </c>
      <c r="G1518" s="19">
        <v>1.6</v>
      </c>
    </row>
    <row r="1519" spans="1:7" x14ac:dyDescent="0.3">
      <c r="A1519" s="19">
        <v>97</v>
      </c>
      <c r="B1519" s="19">
        <v>18</v>
      </c>
      <c r="C1519" s="19">
        <v>31</v>
      </c>
      <c r="D1519" s="19">
        <v>2</v>
      </c>
      <c r="E1519" s="19">
        <v>9</v>
      </c>
      <c r="F1519" s="19">
        <v>3.6</v>
      </c>
      <c r="G1519" s="19">
        <v>0.8</v>
      </c>
    </row>
    <row r="1520" spans="1:7" x14ac:dyDescent="0.3">
      <c r="A1520" s="19">
        <v>97</v>
      </c>
      <c r="B1520" s="19">
        <v>19</v>
      </c>
      <c r="C1520" s="19">
        <v>31</v>
      </c>
      <c r="D1520" s="19">
        <v>3</v>
      </c>
      <c r="E1520" s="19">
        <v>7.5</v>
      </c>
      <c r="F1520" s="19">
        <v>2.6</v>
      </c>
      <c r="G1520" s="19">
        <v>1.8</v>
      </c>
    </row>
    <row r="1521" spans="1:7" x14ac:dyDescent="0.3">
      <c r="A1521" s="19">
        <v>97</v>
      </c>
      <c r="B1521" s="19">
        <v>20</v>
      </c>
      <c r="C1521" s="19">
        <v>6</v>
      </c>
      <c r="D1521" s="19">
        <v>2</v>
      </c>
      <c r="E1521" s="19">
        <v>7.5</v>
      </c>
      <c r="F1521" s="19">
        <v>2.6</v>
      </c>
      <c r="G1521" s="19">
        <v>1</v>
      </c>
    </row>
    <row r="1522" spans="1:7" x14ac:dyDescent="0.3">
      <c r="A1522" s="19">
        <v>97</v>
      </c>
      <c r="B1522" s="19">
        <v>21</v>
      </c>
      <c r="C1522" s="19">
        <v>31</v>
      </c>
      <c r="D1522" s="19">
        <v>5</v>
      </c>
      <c r="E1522" s="19">
        <v>7.5</v>
      </c>
      <c r="F1522" s="19">
        <v>3.6</v>
      </c>
      <c r="G1522" s="19">
        <v>1.6</v>
      </c>
    </row>
    <row r="1523" spans="1:7" x14ac:dyDescent="0.3">
      <c r="A1523" s="19">
        <v>97</v>
      </c>
      <c r="B1523" s="19">
        <v>22</v>
      </c>
      <c r="C1523" s="19">
        <v>31</v>
      </c>
      <c r="D1523" s="19">
        <v>2</v>
      </c>
      <c r="E1523" s="19">
        <v>9</v>
      </c>
      <c r="F1523" s="19">
        <v>3.8</v>
      </c>
      <c r="G1523" s="19">
        <v>2</v>
      </c>
    </row>
    <row r="1524" spans="1:7" x14ac:dyDescent="0.3">
      <c r="A1524" s="19">
        <v>97</v>
      </c>
      <c r="B1524" s="19">
        <v>23</v>
      </c>
      <c r="C1524" s="19">
        <v>31</v>
      </c>
      <c r="D1524" s="19">
        <v>1</v>
      </c>
      <c r="E1524" s="19">
        <v>9.5</v>
      </c>
      <c r="F1524" s="19">
        <v>4.2</v>
      </c>
      <c r="G1524" s="19">
        <v>2</v>
      </c>
    </row>
    <row r="1525" spans="1:7" x14ac:dyDescent="0.3">
      <c r="A1525" s="19">
        <v>97</v>
      </c>
      <c r="B1525" s="19">
        <v>24</v>
      </c>
      <c r="C1525" s="19">
        <v>31</v>
      </c>
      <c r="D1525" s="19">
        <v>5</v>
      </c>
      <c r="E1525" s="19">
        <v>9.5</v>
      </c>
      <c r="F1525" s="19">
        <v>3.4</v>
      </c>
      <c r="G1525" s="19">
        <v>1.6</v>
      </c>
    </row>
    <row r="1526" spans="1:7" x14ac:dyDescent="0.3">
      <c r="A1526" s="19">
        <v>97</v>
      </c>
      <c r="B1526" s="19">
        <v>25</v>
      </c>
      <c r="C1526" s="19">
        <v>31</v>
      </c>
      <c r="D1526" s="19">
        <v>9</v>
      </c>
      <c r="E1526" s="19">
        <v>14</v>
      </c>
      <c r="F1526" s="19">
        <v>0.22</v>
      </c>
      <c r="G1526" s="19">
        <v>0</v>
      </c>
    </row>
    <row r="1527" spans="1:7" x14ac:dyDescent="0.3">
      <c r="A1527" s="19">
        <v>97</v>
      </c>
      <c r="B1527" s="19">
        <v>26</v>
      </c>
      <c r="C1527" s="19">
        <v>31</v>
      </c>
      <c r="D1527" s="19">
        <v>7</v>
      </c>
      <c r="E1527" s="19">
        <v>15</v>
      </c>
      <c r="F1527" s="19">
        <v>7.5</v>
      </c>
      <c r="G1527" s="19">
        <v>0</v>
      </c>
    </row>
    <row r="1528" spans="1:7" x14ac:dyDescent="0.3">
      <c r="A1528" s="19">
        <v>97</v>
      </c>
      <c r="B1528" s="19">
        <v>27</v>
      </c>
      <c r="C1528" s="19">
        <v>31</v>
      </c>
      <c r="D1528" s="19">
        <v>3</v>
      </c>
      <c r="E1528" s="19">
        <v>10</v>
      </c>
      <c r="F1528" s="19">
        <v>5.8</v>
      </c>
      <c r="G1528" s="19">
        <v>3.6</v>
      </c>
    </row>
    <row r="1529" spans="1:7" x14ac:dyDescent="0.3">
      <c r="A1529" s="19">
        <v>97</v>
      </c>
      <c r="B1529" s="19">
        <v>28</v>
      </c>
      <c r="C1529" s="19">
        <v>80</v>
      </c>
      <c r="D1529" s="19">
        <v>5</v>
      </c>
      <c r="E1529" s="19">
        <v>17.5</v>
      </c>
      <c r="F1529" s="19">
        <v>5.8</v>
      </c>
      <c r="G1529" s="19">
        <v>1.8</v>
      </c>
    </row>
    <row r="1530" spans="1:7" x14ac:dyDescent="0.3">
      <c r="A1530" s="19">
        <v>97</v>
      </c>
      <c r="B1530" s="19">
        <v>29</v>
      </c>
      <c r="C1530" s="19">
        <v>80</v>
      </c>
      <c r="D1530" s="19">
        <v>1</v>
      </c>
      <c r="E1530" s="19">
        <v>18</v>
      </c>
      <c r="F1530" s="19">
        <v>6</v>
      </c>
      <c r="G1530" s="19">
        <v>1.4</v>
      </c>
    </row>
    <row r="1531" spans="1:7" x14ac:dyDescent="0.3">
      <c r="A1531" s="19">
        <v>97</v>
      </c>
      <c r="B1531" s="19">
        <v>30</v>
      </c>
      <c r="C1531" s="19">
        <v>80</v>
      </c>
      <c r="D1531" s="19">
        <v>3</v>
      </c>
      <c r="E1531" s="19">
        <v>11.5</v>
      </c>
      <c r="F1531" s="19">
        <v>4.5999999999999996</v>
      </c>
      <c r="G1531" s="19">
        <v>1</v>
      </c>
    </row>
    <row r="1532" spans="1:7" x14ac:dyDescent="0.3">
      <c r="A1532" s="19">
        <v>97</v>
      </c>
      <c r="B1532" s="19">
        <v>31</v>
      </c>
      <c r="C1532" s="19">
        <v>80</v>
      </c>
      <c r="D1532" s="19">
        <v>1</v>
      </c>
      <c r="E1532" s="19">
        <v>17</v>
      </c>
      <c r="F1532" s="19">
        <v>5.4</v>
      </c>
      <c r="G1532" s="19">
        <v>1.8</v>
      </c>
    </row>
    <row r="1533" spans="1:7" x14ac:dyDescent="0.3">
      <c r="A1533" s="19">
        <v>97</v>
      </c>
      <c r="B1533" s="19">
        <v>32</v>
      </c>
      <c r="C1533" s="19">
        <v>31</v>
      </c>
      <c r="D1533" s="19">
        <v>3</v>
      </c>
      <c r="E1533" s="19">
        <v>7.5</v>
      </c>
      <c r="F1533" s="19">
        <v>3.4</v>
      </c>
      <c r="G1533" s="19">
        <v>0.6</v>
      </c>
    </row>
    <row r="1534" spans="1:7" x14ac:dyDescent="0.3">
      <c r="A1534" s="19">
        <v>97</v>
      </c>
      <c r="B1534" s="19">
        <v>33</v>
      </c>
      <c r="C1534" s="19">
        <v>80</v>
      </c>
      <c r="D1534" s="19">
        <v>2</v>
      </c>
      <c r="E1534" s="19">
        <v>9</v>
      </c>
      <c r="F1534" s="19">
        <v>3.4</v>
      </c>
      <c r="G1534" s="19">
        <v>1.4</v>
      </c>
    </row>
    <row r="1535" spans="1:7" x14ac:dyDescent="0.3">
      <c r="A1535" s="19">
        <v>97</v>
      </c>
      <c r="B1535" s="19">
        <v>34</v>
      </c>
      <c r="C1535" s="19">
        <v>80</v>
      </c>
      <c r="D1535" s="19">
        <v>3</v>
      </c>
      <c r="E1535" s="19">
        <v>7.5</v>
      </c>
      <c r="F1535" s="19">
        <v>2.4</v>
      </c>
      <c r="G1535" s="19">
        <v>0.4</v>
      </c>
    </row>
    <row r="1536" spans="1:7" x14ac:dyDescent="0.3">
      <c r="A1536" s="19">
        <v>97</v>
      </c>
      <c r="B1536" s="19">
        <v>35</v>
      </c>
      <c r="C1536" s="19">
        <v>80</v>
      </c>
      <c r="D1536" s="19">
        <v>1</v>
      </c>
      <c r="E1536" s="19">
        <v>9.5</v>
      </c>
      <c r="F1536" s="19">
        <v>3.6</v>
      </c>
      <c r="G1536" s="19">
        <v>1</v>
      </c>
    </row>
    <row r="1537" spans="1:7" x14ac:dyDescent="0.3">
      <c r="A1537" s="19">
        <v>97</v>
      </c>
      <c r="B1537" s="19">
        <v>36</v>
      </c>
      <c r="C1537" s="19">
        <v>2</v>
      </c>
      <c r="D1537" s="19">
        <v>1</v>
      </c>
      <c r="E1537" s="19">
        <v>50.6</v>
      </c>
      <c r="F1537" s="19">
        <v>16</v>
      </c>
      <c r="G1537" s="19">
        <v>7.5</v>
      </c>
    </row>
    <row r="1538" spans="1:7" x14ac:dyDescent="0.3">
      <c r="A1538" s="19">
        <v>97</v>
      </c>
      <c r="B1538" s="19">
        <v>37</v>
      </c>
      <c r="C1538" s="19">
        <v>31</v>
      </c>
      <c r="D1538" s="19">
        <v>2</v>
      </c>
      <c r="E1538" s="19">
        <v>11</v>
      </c>
      <c r="F1538" s="19">
        <v>4.8</v>
      </c>
      <c r="G1538" s="19">
        <v>1.4</v>
      </c>
    </row>
    <row r="1539" spans="1:7" x14ac:dyDescent="0.3">
      <c r="A1539" s="19">
        <v>97</v>
      </c>
      <c r="B1539" s="19">
        <v>38</v>
      </c>
      <c r="C1539" s="19">
        <v>31</v>
      </c>
      <c r="D1539" s="19">
        <v>5</v>
      </c>
      <c r="E1539" s="19">
        <v>12.5</v>
      </c>
      <c r="F1539" s="19">
        <v>4</v>
      </c>
      <c r="G1539" s="19">
        <v>1</v>
      </c>
    </row>
    <row r="1540" spans="1:7" x14ac:dyDescent="0.3">
      <c r="A1540" s="19">
        <v>97</v>
      </c>
      <c r="B1540" s="19">
        <v>39</v>
      </c>
      <c r="C1540" s="19">
        <v>41</v>
      </c>
      <c r="D1540" s="19">
        <v>7</v>
      </c>
      <c r="E1540" s="19">
        <v>25</v>
      </c>
      <c r="F1540" s="19">
        <v>4</v>
      </c>
      <c r="G1540" s="19">
        <v>0</v>
      </c>
    </row>
    <row r="1541" spans="1:7" x14ac:dyDescent="0.3">
      <c r="A1541" s="19">
        <v>97</v>
      </c>
      <c r="B1541" s="19">
        <v>40</v>
      </c>
      <c r="C1541" s="19">
        <v>6</v>
      </c>
      <c r="D1541" s="19">
        <v>4</v>
      </c>
      <c r="E1541" s="19">
        <v>24.5</v>
      </c>
      <c r="F1541" s="19">
        <v>12.6</v>
      </c>
      <c r="G1541" s="19">
        <v>8.6</v>
      </c>
    </row>
    <row r="1542" spans="1:7" x14ac:dyDescent="0.3">
      <c r="A1542" s="19">
        <v>97</v>
      </c>
      <c r="B1542" s="19">
        <v>41</v>
      </c>
      <c r="C1542" s="19">
        <v>41</v>
      </c>
      <c r="D1542" s="19">
        <v>5</v>
      </c>
      <c r="E1542" s="19">
        <v>21</v>
      </c>
      <c r="F1542" s="19">
        <v>9.6</v>
      </c>
      <c r="G1542" s="19">
        <v>3</v>
      </c>
    </row>
    <row r="1543" spans="1:7" x14ac:dyDescent="0.3">
      <c r="A1543" s="19">
        <v>97</v>
      </c>
      <c r="B1543" s="19">
        <v>42</v>
      </c>
      <c r="C1543" s="19">
        <v>51</v>
      </c>
      <c r="D1543" s="19">
        <v>2</v>
      </c>
      <c r="E1543" s="19">
        <v>12</v>
      </c>
      <c r="F1543" s="19">
        <v>5.2</v>
      </c>
      <c r="G1543" s="19">
        <v>1.4</v>
      </c>
    </row>
    <row r="1544" spans="1:7" x14ac:dyDescent="0.3">
      <c r="A1544" s="19">
        <v>97</v>
      </c>
      <c r="B1544" s="19">
        <v>43</v>
      </c>
      <c r="C1544" s="19">
        <v>51</v>
      </c>
      <c r="D1544" s="19">
        <v>3</v>
      </c>
      <c r="E1544" s="19">
        <v>10</v>
      </c>
      <c r="F1544" s="19">
        <v>4</v>
      </c>
      <c r="G1544" s="19">
        <v>2</v>
      </c>
    </row>
    <row r="1545" spans="1:7" x14ac:dyDescent="0.3">
      <c r="A1545" s="19">
        <v>97</v>
      </c>
      <c r="B1545" s="19">
        <v>44</v>
      </c>
      <c r="C1545" s="19">
        <v>80</v>
      </c>
      <c r="D1545" s="19">
        <v>5</v>
      </c>
      <c r="E1545" s="19">
        <v>10</v>
      </c>
      <c r="F1545" s="19">
        <v>2.6</v>
      </c>
      <c r="G1545" s="19">
        <v>1</v>
      </c>
    </row>
    <row r="1546" spans="1:7" x14ac:dyDescent="0.3">
      <c r="A1546" s="19">
        <v>97</v>
      </c>
      <c r="B1546" s="19">
        <v>45</v>
      </c>
      <c r="C1546" s="19">
        <v>51</v>
      </c>
      <c r="D1546" s="19">
        <v>5</v>
      </c>
      <c r="E1546" s="19">
        <v>19.5</v>
      </c>
      <c r="F1546" s="19">
        <v>6</v>
      </c>
      <c r="G1546" s="19">
        <v>1</v>
      </c>
    </row>
    <row r="1547" spans="1:7" x14ac:dyDescent="0.3">
      <c r="A1547" s="19">
        <v>97</v>
      </c>
      <c r="B1547" s="19">
        <v>46</v>
      </c>
      <c r="C1547" s="19">
        <v>51</v>
      </c>
      <c r="D1547" s="19">
        <v>3</v>
      </c>
      <c r="E1547" s="19">
        <v>7.5</v>
      </c>
      <c r="F1547" s="19">
        <v>4</v>
      </c>
      <c r="G1547" s="19">
        <v>1.6</v>
      </c>
    </row>
    <row r="1548" spans="1:7" x14ac:dyDescent="0.3">
      <c r="A1548" s="19">
        <v>97</v>
      </c>
      <c r="B1548" s="19">
        <v>47</v>
      </c>
      <c r="C1548" s="19">
        <v>51</v>
      </c>
      <c r="D1548" s="19">
        <v>2</v>
      </c>
      <c r="E1548" s="19">
        <v>7.5</v>
      </c>
      <c r="F1548" s="19">
        <v>2.6</v>
      </c>
      <c r="G1548" s="19">
        <v>1</v>
      </c>
    </row>
    <row r="1549" spans="1:7" x14ac:dyDescent="0.3">
      <c r="A1549" s="19">
        <v>97</v>
      </c>
      <c r="B1549" s="19">
        <v>48</v>
      </c>
      <c r="C1549" s="19">
        <v>51</v>
      </c>
      <c r="D1549" s="19">
        <v>3</v>
      </c>
      <c r="E1549" s="19">
        <v>8</v>
      </c>
      <c r="F1549" s="19">
        <v>2.6</v>
      </c>
      <c r="G1549" s="19">
        <v>0.8</v>
      </c>
    </row>
    <row r="1550" spans="1:7" x14ac:dyDescent="0.3">
      <c r="A1550" s="19">
        <v>97</v>
      </c>
      <c r="B1550" s="19">
        <v>49</v>
      </c>
      <c r="C1550" s="19">
        <v>2</v>
      </c>
      <c r="D1550" s="19">
        <v>1</v>
      </c>
      <c r="E1550" s="19">
        <v>45.4</v>
      </c>
      <c r="F1550" s="19">
        <v>17</v>
      </c>
      <c r="G1550" s="19">
        <v>6.5</v>
      </c>
    </row>
    <row r="1551" spans="1:7" x14ac:dyDescent="0.3">
      <c r="A1551" s="19">
        <v>97</v>
      </c>
      <c r="B1551" s="19">
        <v>50</v>
      </c>
      <c r="C1551" s="19">
        <v>51</v>
      </c>
      <c r="D1551" s="19">
        <v>2</v>
      </c>
      <c r="E1551" s="19">
        <v>10</v>
      </c>
      <c r="F1551" s="19">
        <v>4.8</v>
      </c>
      <c r="G1551" s="19">
        <v>1</v>
      </c>
    </row>
    <row r="1552" spans="1:7" x14ac:dyDescent="0.3">
      <c r="A1552" s="19">
        <v>97</v>
      </c>
      <c r="B1552" s="19">
        <v>51</v>
      </c>
      <c r="C1552" s="19">
        <v>51</v>
      </c>
      <c r="D1552" s="19">
        <v>3</v>
      </c>
      <c r="E1552" s="19">
        <v>8</v>
      </c>
      <c r="F1552" s="19">
        <v>3</v>
      </c>
      <c r="G1552" s="19">
        <v>0.8</v>
      </c>
    </row>
    <row r="1553" spans="1:7" x14ac:dyDescent="0.3">
      <c r="A1553" s="19">
        <v>97</v>
      </c>
      <c r="B1553" s="19">
        <v>52</v>
      </c>
      <c r="C1553" s="19">
        <v>51</v>
      </c>
      <c r="D1553" s="19">
        <v>5</v>
      </c>
      <c r="E1553" s="19">
        <v>18</v>
      </c>
      <c r="F1553" s="19">
        <v>11</v>
      </c>
      <c r="G1553" s="19">
        <v>5.4</v>
      </c>
    </row>
    <row r="1554" spans="1:7" x14ac:dyDescent="0.3">
      <c r="A1554" s="19">
        <v>97</v>
      </c>
      <c r="B1554" s="19">
        <v>53</v>
      </c>
      <c r="C1554" s="19">
        <v>31</v>
      </c>
      <c r="D1554" s="19">
        <v>9</v>
      </c>
      <c r="E1554" s="19">
        <v>15</v>
      </c>
      <c r="F1554" s="19">
        <v>0.1</v>
      </c>
      <c r="G1554" s="19">
        <v>0</v>
      </c>
    </row>
    <row r="1555" spans="1:7" x14ac:dyDescent="0.3">
      <c r="A1555" s="19">
        <v>97</v>
      </c>
      <c r="B1555" s="19">
        <v>54</v>
      </c>
      <c r="C1555" s="19">
        <v>31</v>
      </c>
      <c r="D1555" s="19">
        <v>3</v>
      </c>
      <c r="E1555" s="19">
        <v>12</v>
      </c>
      <c r="F1555" s="19">
        <v>2.8</v>
      </c>
      <c r="G1555" s="19">
        <v>1</v>
      </c>
    </row>
    <row r="1556" spans="1:7" x14ac:dyDescent="0.3">
      <c r="A1556" s="19">
        <v>97</v>
      </c>
      <c r="B1556" s="19">
        <v>55</v>
      </c>
      <c r="C1556" s="19">
        <v>2</v>
      </c>
      <c r="D1556" s="19">
        <v>1</v>
      </c>
      <c r="E1556" s="19">
        <v>32</v>
      </c>
      <c r="F1556" s="19">
        <v>12</v>
      </c>
      <c r="G1556" s="19">
        <v>6</v>
      </c>
    </row>
    <row r="1557" spans="1:7" x14ac:dyDescent="0.3">
      <c r="A1557" s="19">
        <v>97</v>
      </c>
      <c r="B1557" s="19">
        <v>56</v>
      </c>
      <c r="C1557" s="19">
        <v>6</v>
      </c>
      <c r="D1557" s="19">
        <v>3</v>
      </c>
      <c r="E1557" s="19">
        <v>19</v>
      </c>
      <c r="F1557" s="19">
        <v>9.8000000000000007</v>
      </c>
      <c r="G1557" s="19">
        <v>2.4</v>
      </c>
    </row>
    <row r="1558" spans="1:7" x14ac:dyDescent="0.3">
      <c r="A1558" s="19">
        <v>97</v>
      </c>
      <c r="B1558" s="19">
        <v>57</v>
      </c>
      <c r="C1558" s="19">
        <v>2</v>
      </c>
      <c r="D1558" s="19">
        <v>1</v>
      </c>
      <c r="E1558" s="19">
        <v>33</v>
      </c>
      <c r="F1558" s="19">
        <v>13.4</v>
      </c>
      <c r="G1558" s="19">
        <v>6.8</v>
      </c>
    </row>
    <row r="1559" spans="1:7" x14ac:dyDescent="0.3">
      <c r="A1559" s="19">
        <v>97</v>
      </c>
      <c r="B1559" s="19">
        <v>58</v>
      </c>
      <c r="C1559" s="19">
        <v>51</v>
      </c>
      <c r="D1559" s="19">
        <v>3</v>
      </c>
      <c r="E1559" s="19">
        <v>7.5</v>
      </c>
      <c r="F1559" s="19">
        <v>2.8</v>
      </c>
      <c r="G1559" s="19">
        <v>1</v>
      </c>
    </row>
    <row r="1560" spans="1:7" x14ac:dyDescent="0.3">
      <c r="A1560" s="19">
        <v>97</v>
      </c>
      <c r="B1560" s="19">
        <v>59</v>
      </c>
      <c r="C1560" s="19">
        <v>2</v>
      </c>
      <c r="D1560" s="19">
        <v>2</v>
      </c>
      <c r="E1560" s="19">
        <v>17</v>
      </c>
      <c r="F1560" s="19">
        <v>6.4</v>
      </c>
      <c r="G1560" s="19">
        <v>3.4</v>
      </c>
    </row>
    <row r="1561" spans="1:7" x14ac:dyDescent="0.3">
      <c r="A1561" s="19">
        <v>97</v>
      </c>
      <c r="B1561" s="19">
        <v>60</v>
      </c>
      <c r="C1561" s="19">
        <v>51</v>
      </c>
      <c r="D1561" s="19">
        <v>7</v>
      </c>
      <c r="E1561" s="19">
        <v>16</v>
      </c>
      <c r="F1561" s="19">
        <v>5.2</v>
      </c>
      <c r="G1561" s="19">
        <v>0</v>
      </c>
    </row>
    <row r="1562" spans="1:7" x14ac:dyDescent="0.3">
      <c r="A1562" s="19">
        <v>97</v>
      </c>
      <c r="B1562" s="19">
        <v>61</v>
      </c>
      <c r="C1562" s="19">
        <v>6</v>
      </c>
      <c r="D1562" s="19">
        <v>4</v>
      </c>
      <c r="E1562" s="19">
        <v>32</v>
      </c>
      <c r="F1562" s="19">
        <v>14</v>
      </c>
      <c r="G1562" s="19">
        <v>4</v>
      </c>
    </row>
    <row r="1563" spans="1:7" x14ac:dyDescent="0.3">
      <c r="A1563" s="19">
        <v>97</v>
      </c>
      <c r="B1563" s="19">
        <v>62</v>
      </c>
      <c r="C1563" s="19">
        <v>31</v>
      </c>
      <c r="D1563" s="19">
        <v>3</v>
      </c>
      <c r="E1563" s="19">
        <v>8.5</v>
      </c>
      <c r="F1563" s="19">
        <v>4</v>
      </c>
      <c r="G1563" s="19">
        <v>2.2000000000000002</v>
      </c>
    </row>
    <row r="1564" spans="1:7" x14ac:dyDescent="0.3">
      <c r="A1564" s="19">
        <v>98</v>
      </c>
      <c r="B1564" s="19">
        <v>1</v>
      </c>
      <c r="C1564" s="19">
        <v>6</v>
      </c>
      <c r="D1564" s="19">
        <v>4</v>
      </c>
      <c r="E1564" s="19">
        <v>7.5</v>
      </c>
      <c r="F1564" s="19">
        <v>4.5999999999999996</v>
      </c>
      <c r="G1564" s="19">
        <v>2.4</v>
      </c>
    </row>
    <row r="1565" spans="1:7" x14ac:dyDescent="0.3">
      <c r="A1565" s="19">
        <v>98</v>
      </c>
      <c r="B1565" s="19">
        <v>2</v>
      </c>
      <c r="C1565" s="19">
        <v>6</v>
      </c>
      <c r="D1565" s="19">
        <v>5</v>
      </c>
      <c r="E1565" s="19">
        <v>7.5</v>
      </c>
      <c r="F1565" s="19">
        <v>4.8</v>
      </c>
      <c r="G1565" s="19">
        <v>2.8</v>
      </c>
    </row>
    <row r="1566" spans="1:7" x14ac:dyDescent="0.3">
      <c r="A1566" s="19">
        <v>98</v>
      </c>
      <c r="B1566" s="19">
        <v>3</v>
      </c>
      <c r="C1566" s="19">
        <v>31</v>
      </c>
      <c r="D1566" s="19">
        <v>3</v>
      </c>
      <c r="E1566" s="19">
        <v>7.5</v>
      </c>
      <c r="F1566" s="19">
        <v>2.4</v>
      </c>
      <c r="G1566" s="19">
        <v>0.6</v>
      </c>
    </row>
    <row r="1567" spans="1:7" x14ac:dyDescent="0.3">
      <c r="A1567" s="19">
        <v>98</v>
      </c>
      <c r="B1567" s="19">
        <v>4</v>
      </c>
      <c r="C1567" s="19">
        <v>6</v>
      </c>
      <c r="D1567" s="19">
        <v>4</v>
      </c>
      <c r="E1567" s="19">
        <v>10</v>
      </c>
      <c r="F1567" s="19">
        <v>7</v>
      </c>
      <c r="G1567" s="19">
        <v>2.4</v>
      </c>
    </row>
    <row r="1568" spans="1:7" x14ac:dyDescent="0.3">
      <c r="A1568" s="19">
        <v>98</v>
      </c>
      <c r="B1568" s="19">
        <v>5</v>
      </c>
      <c r="C1568" s="19">
        <v>6</v>
      </c>
      <c r="D1568" s="19">
        <v>3</v>
      </c>
      <c r="E1568" s="19">
        <v>7.5</v>
      </c>
      <c r="F1568" s="19">
        <v>2.4</v>
      </c>
      <c r="G1568" s="19">
        <v>1.4</v>
      </c>
    </row>
    <row r="1569" spans="1:7" x14ac:dyDescent="0.3">
      <c r="A1569" s="19">
        <v>98</v>
      </c>
      <c r="B1569" s="19">
        <v>6</v>
      </c>
      <c r="C1569" s="19">
        <v>41</v>
      </c>
      <c r="D1569" s="19">
        <v>7</v>
      </c>
      <c r="E1569" s="19">
        <v>8</v>
      </c>
      <c r="F1569" s="19">
        <v>3</v>
      </c>
      <c r="G1569" s="19">
        <v>0</v>
      </c>
    </row>
    <row r="1570" spans="1:7" x14ac:dyDescent="0.3">
      <c r="A1570" s="19">
        <v>98</v>
      </c>
      <c r="B1570" s="19">
        <v>7</v>
      </c>
      <c r="C1570" s="19">
        <v>6</v>
      </c>
      <c r="D1570" s="19">
        <v>4</v>
      </c>
      <c r="E1570" s="19">
        <v>9.5</v>
      </c>
      <c r="F1570" s="19">
        <v>4.5999999999999996</v>
      </c>
      <c r="G1570" s="19">
        <v>2</v>
      </c>
    </row>
    <row r="1571" spans="1:7" x14ac:dyDescent="0.3">
      <c r="A1571" s="19">
        <v>98</v>
      </c>
      <c r="B1571" s="19">
        <v>8</v>
      </c>
      <c r="C1571" s="19">
        <v>6</v>
      </c>
      <c r="D1571" s="19">
        <v>5</v>
      </c>
      <c r="E1571" s="19">
        <v>9</v>
      </c>
      <c r="F1571" s="19">
        <v>4.5999999999999996</v>
      </c>
      <c r="G1571" s="19">
        <v>3</v>
      </c>
    </row>
    <row r="1572" spans="1:7" x14ac:dyDescent="0.3">
      <c r="A1572" s="19">
        <v>98</v>
      </c>
      <c r="B1572" s="19">
        <v>9</v>
      </c>
      <c r="C1572" s="19">
        <v>51</v>
      </c>
      <c r="D1572" s="19">
        <v>3</v>
      </c>
      <c r="E1572" s="19">
        <v>12</v>
      </c>
      <c r="F1572" s="19">
        <v>3.4</v>
      </c>
      <c r="G1572" s="19">
        <v>1.6</v>
      </c>
    </row>
    <row r="1573" spans="1:7" x14ac:dyDescent="0.3">
      <c r="A1573" s="19">
        <v>98</v>
      </c>
      <c r="B1573" s="19">
        <v>10</v>
      </c>
      <c r="C1573" s="19">
        <v>51</v>
      </c>
      <c r="D1573" s="19">
        <v>2</v>
      </c>
      <c r="E1573" s="19">
        <v>10</v>
      </c>
      <c r="F1573" s="19">
        <v>3.8</v>
      </c>
      <c r="G1573" s="19">
        <v>2.4</v>
      </c>
    </row>
    <row r="1574" spans="1:7" x14ac:dyDescent="0.3">
      <c r="A1574" s="19">
        <v>98</v>
      </c>
      <c r="B1574" s="19">
        <v>11</v>
      </c>
      <c r="C1574" s="19">
        <v>80</v>
      </c>
      <c r="D1574" s="19">
        <v>5</v>
      </c>
      <c r="E1574" s="19">
        <v>10</v>
      </c>
      <c r="F1574" s="19">
        <v>3</v>
      </c>
      <c r="G1574" s="19">
        <v>0.6</v>
      </c>
    </row>
    <row r="1575" spans="1:7" x14ac:dyDescent="0.3">
      <c r="A1575" s="19">
        <v>98</v>
      </c>
      <c r="B1575" s="19">
        <v>12</v>
      </c>
      <c r="C1575" s="19">
        <v>6</v>
      </c>
      <c r="D1575" s="19">
        <v>3</v>
      </c>
      <c r="E1575" s="19">
        <v>7.5</v>
      </c>
      <c r="F1575" s="19">
        <v>4.4000000000000004</v>
      </c>
      <c r="G1575" s="19">
        <v>1</v>
      </c>
    </row>
    <row r="1576" spans="1:7" x14ac:dyDescent="0.3">
      <c r="A1576" s="19">
        <v>98</v>
      </c>
      <c r="B1576" s="19">
        <v>13</v>
      </c>
      <c r="C1576" s="19">
        <v>6</v>
      </c>
      <c r="D1576" s="19">
        <v>5</v>
      </c>
      <c r="E1576" s="19">
        <v>10</v>
      </c>
      <c r="F1576" s="19">
        <v>5.8</v>
      </c>
      <c r="G1576" s="19">
        <v>3.8</v>
      </c>
    </row>
    <row r="1577" spans="1:7" x14ac:dyDescent="0.3">
      <c r="A1577" s="19">
        <v>98</v>
      </c>
      <c r="B1577" s="19">
        <v>14</v>
      </c>
      <c r="C1577" s="19">
        <v>6</v>
      </c>
      <c r="D1577" s="19">
        <v>2</v>
      </c>
      <c r="E1577" s="19">
        <v>9.8000000000000007</v>
      </c>
      <c r="F1577" s="19">
        <v>5.4</v>
      </c>
      <c r="G1577" s="19">
        <v>1.4</v>
      </c>
    </row>
    <row r="1578" spans="1:7" x14ac:dyDescent="0.3">
      <c r="A1578" s="19">
        <v>98</v>
      </c>
      <c r="B1578" s="19">
        <v>15</v>
      </c>
      <c r="C1578" s="19">
        <v>6</v>
      </c>
      <c r="D1578" s="19">
        <v>4</v>
      </c>
      <c r="E1578" s="19">
        <v>12.5</v>
      </c>
      <c r="F1578" s="19">
        <v>8.6</v>
      </c>
      <c r="G1578" s="19">
        <v>4.2</v>
      </c>
    </row>
    <row r="1579" spans="1:7" x14ac:dyDescent="0.3">
      <c r="A1579" s="19">
        <v>98</v>
      </c>
      <c r="B1579" s="19">
        <v>16</v>
      </c>
      <c r="C1579" s="19">
        <v>80</v>
      </c>
      <c r="D1579" s="19">
        <v>3</v>
      </c>
      <c r="E1579" s="19">
        <v>8.5</v>
      </c>
      <c r="F1579" s="19">
        <v>2.4</v>
      </c>
      <c r="G1579" s="19">
        <v>1</v>
      </c>
    </row>
    <row r="1580" spans="1:7" x14ac:dyDescent="0.3">
      <c r="A1580" s="19">
        <v>98</v>
      </c>
      <c r="B1580" s="19">
        <v>17</v>
      </c>
      <c r="C1580" s="19">
        <v>80</v>
      </c>
      <c r="D1580" s="19">
        <v>7</v>
      </c>
      <c r="E1580" s="19">
        <v>7.5</v>
      </c>
      <c r="F1580" s="19">
        <v>2</v>
      </c>
      <c r="G1580" s="19">
        <v>0</v>
      </c>
    </row>
    <row r="1581" spans="1:7" x14ac:dyDescent="0.3">
      <c r="A1581" s="19">
        <v>98</v>
      </c>
      <c r="B1581" s="19">
        <v>18</v>
      </c>
      <c r="C1581" s="19">
        <v>80</v>
      </c>
      <c r="D1581" s="19">
        <v>5</v>
      </c>
      <c r="E1581" s="19">
        <v>7.5</v>
      </c>
      <c r="F1581" s="19">
        <v>2.4</v>
      </c>
      <c r="G1581" s="19">
        <v>1.2</v>
      </c>
    </row>
    <row r="1582" spans="1:7" x14ac:dyDescent="0.3">
      <c r="A1582" s="19">
        <v>98</v>
      </c>
      <c r="B1582" s="19">
        <v>19</v>
      </c>
      <c r="C1582" s="19">
        <v>80</v>
      </c>
      <c r="D1582" s="19">
        <v>3</v>
      </c>
      <c r="E1582" s="19">
        <v>7.5</v>
      </c>
      <c r="F1582" s="19">
        <v>2.6</v>
      </c>
      <c r="G1582" s="19">
        <v>0.1</v>
      </c>
    </row>
    <row r="1583" spans="1:7" x14ac:dyDescent="0.3">
      <c r="A1583" s="19">
        <v>98</v>
      </c>
      <c r="B1583" s="19">
        <v>20</v>
      </c>
      <c r="C1583" s="19">
        <v>80</v>
      </c>
      <c r="D1583" s="19">
        <v>5</v>
      </c>
      <c r="E1583" s="19">
        <v>8</v>
      </c>
      <c r="F1583" s="19">
        <v>2.8</v>
      </c>
      <c r="G1583" s="19">
        <v>0.1</v>
      </c>
    </row>
    <row r="1584" spans="1:7" x14ac:dyDescent="0.3">
      <c r="A1584" s="19">
        <v>98</v>
      </c>
      <c r="B1584" s="19">
        <v>21</v>
      </c>
      <c r="C1584" s="19">
        <v>6</v>
      </c>
      <c r="D1584" s="19">
        <v>1</v>
      </c>
      <c r="E1584" s="19">
        <v>43.7</v>
      </c>
      <c r="F1584" s="19">
        <v>15.4</v>
      </c>
      <c r="G1584" s="19">
        <v>3.5</v>
      </c>
    </row>
    <row r="1585" spans="1:7" x14ac:dyDescent="0.3">
      <c r="A1585" s="19">
        <v>98</v>
      </c>
      <c r="B1585" s="19">
        <v>22</v>
      </c>
      <c r="C1585" s="19">
        <v>80</v>
      </c>
      <c r="D1585" s="19">
        <v>7</v>
      </c>
      <c r="E1585" s="19">
        <v>9</v>
      </c>
      <c r="F1585" s="19">
        <v>1.8</v>
      </c>
      <c r="G1585" s="19">
        <v>0</v>
      </c>
    </row>
    <row r="1586" spans="1:7" x14ac:dyDescent="0.3">
      <c r="A1586" s="19">
        <v>98</v>
      </c>
      <c r="B1586" s="19">
        <v>23</v>
      </c>
      <c r="C1586" s="19">
        <v>80</v>
      </c>
      <c r="D1586" s="19">
        <v>5</v>
      </c>
      <c r="E1586" s="19">
        <v>7.5</v>
      </c>
      <c r="F1586" s="19">
        <v>2.4</v>
      </c>
      <c r="G1586" s="19">
        <v>1</v>
      </c>
    </row>
    <row r="1587" spans="1:7" x14ac:dyDescent="0.3">
      <c r="A1587" s="19">
        <v>98</v>
      </c>
      <c r="B1587" s="19">
        <v>24</v>
      </c>
      <c r="C1587" s="19">
        <v>80</v>
      </c>
      <c r="D1587" s="19">
        <v>2</v>
      </c>
      <c r="E1587" s="19">
        <v>8</v>
      </c>
      <c r="F1587" s="19">
        <v>2.4</v>
      </c>
      <c r="G1587" s="19">
        <v>1.2</v>
      </c>
    </row>
    <row r="1588" spans="1:7" x14ac:dyDescent="0.3">
      <c r="A1588" s="19">
        <v>98</v>
      </c>
      <c r="B1588" s="19">
        <v>25</v>
      </c>
      <c r="C1588" s="19">
        <v>80</v>
      </c>
      <c r="D1588" s="19">
        <v>3</v>
      </c>
      <c r="E1588" s="19">
        <v>7.5</v>
      </c>
      <c r="F1588" s="19">
        <v>2.2000000000000002</v>
      </c>
      <c r="G1588" s="19">
        <v>1</v>
      </c>
    </row>
    <row r="1589" spans="1:7" x14ac:dyDescent="0.3">
      <c r="A1589" s="19">
        <v>98</v>
      </c>
      <c r="B1589" s="19">
        <v>26</v>
      </c>
      <c r="C1589" s="19">
        <v>6</v>
      </c>
      <c r="D1589" s="19">
        <v>3</v>
      </c>
      <c r="E1589" s="19">
        <v>7.5</v>
      </c>
      <c r="F1589" s="19">
        <v>3.8</v>
      </c>
      <c r="G1589" s="19">
        <v>1.4</v>
      </c>
    </row>
    <row r="1590" spans="1:7" x14ac:dyDescent="0.3">
      <c r="A1590" s="19">
        <v>98</v>
      </c>
      <c r="B1590" s="19">
        <v>27</v>
      </c>
      <c r="C1590" s="19">
        <v>51</v>
      </c>
      <c r="D1590" s="19">
        <v>5</v>
      </c>
      <c r="E1590" s="19">
        <v>14</v>
      </c>
      <c r="F1590" s="19">
        <v>3.2</v>
      </c>
      <c r="G1590" s="19">
        <v>1.6</v>
      </c>
    </row>
    <row r="1591" spans="1:7" x14ac:dyDescent="0.3">
      <c r="A1591" s="19">
        <v>98</v>
      </c>
      <c r="B1591" s="19">
        <v>28</v>
      </c>
      <c r="C1591" s="19">
        <v>51</v>
      </c>
      <c r="D1591" s="19">
        <v>2</v>
      </c>
      <c r="E1591" s="19">
        <v>12.5</v>
      </c>
      <c r="F1591" s="19">
        <v>3.4</v>
      </c>
      <c r="G1591" s="19">
        <v>1.4</v>
      </c>
    </row>
    <row r="1592" spans="1:7" x14ac:dyDescent="0.3">
      <c r="A1592" s="19">
        <v>98</v>
      </c>
      <c r="B1592" s="19">
        <v>29</v>
      </c>
      <c r="C1592" s="19">
        <v>6</v>
      </c>
      <c r="D1592" s="19">
        <v>1</v>
      </c>
      <c r="E1592" s="19">
        <v>11.5</v>
      </c>
      <c r="F1592" s="19">
        <v>4.8</v>
      </c>
      <c r="G1592" s="19">
        <v>1</v>
      </c>
    </row>
    <row r="1593" spans="1:7" x14ac:dyDescent="0.3">
      <c r="A1593" s="19">
        <v>98</v>
      </c>
      <c r="B1593" s="19">
        <v>30</v>
      </c>
      <c r="C1593" s="19">
        <v>41</v>
      </c>
      <c r="D1593" s="19">
        <v>7</v>
      </c>
      <c r="E1593" s="19">
        <v>12</v>
      </c>
      <c r="F1593" s="19">
        <v>4.4000000000000004</v>
      </c>
      <c r="G1593" s="19">
        <v>0</v>
      </c>
    </row>
    <row r="1594" spans="1:7" x14ac:dyDescent="0.3">
      <c r="A1594" s="19">
        <v>98</v>
      </c>
      <c r="B1594" s="19">
        <v>31</v>
      </c>
      <c r="C1594" s="19">
        <v>41</v>
      </c>
      <c r="D1594" s="19">
        <v>9</v>
      </c>
      <c r="E1594" s="19">
        <v>10</v>
      </c>
      <c r="F1594" s="19">
        <v>0.1</v>
      </c>
      <c r="G1594" s="19">
        <v>0</v>
      </c>
    </row>
    <row r="1595" spans="1:7" x14ac:dyDescent="0.3">
      <c r="A1595" s="19">
        <v>98</v>
      </c>
      <c r="B1595" s="19">
        <v>32</v>
      </c>
      <c r="C1595" s="19">
        <v>31</v>
      </c>
      <c r="D1595" s="19">
        <v>2</v>
      </c>
      <c r="E1595" s="19">
        <v>10</v>
      </c>
      <c r="F1595" s="19">
        <v>5.6</v>
      </c>
      <c r="G1595" s="19">
        <v>2</v>
      </c>
    </row>
    <row r="1596" spans="1:7" x14ac:dyDescent="0.3">
      <c r="A1596" s="19">
        <v>98</v>
      </c>
      <c r="B1596" s="19">
        <v>33</v>
      </c>
      <c r="C1596" s="19">
        <v>31</v>
      </c>
      <c r="D1596" s="19">
        <v>5</v>
      </c>
      <c r="E1596" s="19">
        <v>18</v>
      </c>
      <c r="F1596" s="19">
        <v>5.4</v>
      </c>
      <c r="G1596" s="19">
        <v>0.6</v>
      </c>
    </row>
    <row r="1597" spans="1:7" x14ac:dyDescent="0.3">
      <c r="A1597" s="19">
        <v>98</v>
      </c>
      <c r="B1597" s="19">
        <v>34</v>
      </c>
      <c r="C1597" s="19">
        <v>80</v>
      </c>
      <c r="D1597" s="19">
        <v>3</v>
      </c>
      <c r="E1597" s="19">
        <v>8.5</v>
      </c>
      <c r="F1597" s="19">
        <v>3.2</v>
      </c>
      <c r="G1597" s="19">
        <v>1</v>
      </c>
    </row>
    <row r="1598" spans="1:7" x14ac:dyDescent="0.3">
      <c r="A1598" s="19">
        <v>98</v>
      </c>
      <c r="B1598" s="19">
        <v>35</v>
      </c>
      <c r="C1598" s="19">
        <v>2</v>
      </c>
      <c r="D1598" s="19">
        <v>1</v>
      </c>
      <c r="E1598" s="19">
        <v>12</v>
      </c>
      <c r="F1598" s="19">
        <v>8.6</v>
      </c>
      <c r="G1598" s="19">
        <v>4</v>
      </c>
    </row>
    <row r="1599" spans="1:7" x14ac:dyDescent="0.3">
      <c r="A1599" s="19">
        <v>98</v>
      </c>
      <c r="B1599" s="19">
        <v>36</v>
      </c>
      <c r="C1599" s="19">
        <v>80</v>
      </c>
      <c r="D1599" s="19">
        <v>2</v>
      </c>
      <c r="E1599" s="19">
        <v>10</v>
      </c>
      <c r="F1599" s="19">
        <v>4.2</v>
      </c>
      <c r="G1599" s="19">
        <v>1.6</v>
      </c>
    </row>
    <row r="1600" spans="1:7" x14ac:dyDescent="0.3">
      <c r="A1600" s="19">
        <v>98</v>
      </c>
      <c r="B1600" s="19">
        <v>37</v>
      </c>
      <c r="C1600" s="19">
        <v>80</v>
      </c>
      <c r="D1600" s="19">
        <v>1</v>
      </c>
      <c r="E1600" s="19">
        <v>10</v>
      </c>
      <c r="F1600" s="19">
        <v>4.4000000000000004</v>
      </c>
      <c r="G1600" s="19">
        <v>1.2</v>
      </c>
    </row>
    <row r="1601" spans="1:7" x14ac:dyDescent="0.3">
      <c r="A1601" s="19">
        <v>98</v>
      </c>
      <c r="B1601" s="19">
        <v>38</v>
      </c>
      <c r="C1601" s="19">
        <v>6</v>
      </c>
      <c r="D1601" s="19">
        <v>3</v>
      </c>
      <c r="E1601" s="19">
        <v>8</v>
      </c>
      <c r="F1601" s="19">
        <v>2.8</v>
      </c>
      <c r="G1601" s="19">
        <v>0.6</v>
      </c>
    </row>
    <row r="1602" spans="1:7" x14ac:dyDescent="0.3">
      <c r="A1602" s="19">
        <v>98</v>
      </c>
      <c r="B1602" s="19">
        <v>39</v>
      </c>
      <c r="C1602" s="19">
        <v>6</v>
      </c>
      <c r="D1602" s="19">
        <v>2</v>
      </c>
      <c r="E1602" s="19">
        <v>12</v>
      </c>
      <c r="F1602" s="19">
        <v>7.2</v>
      </c>
      <c r="G1602" s="19">
        <v>3.4</v>
      </c>
    </row>
    <row r="1603" spans="1:7" x14ac:dyDescent="0.3">
      <c r="A1603" s="19">
        <v>98</v>
      </c>
      <c r="B1603" s="19">
        <v>40</v>
      </c>
      <c r="C1603" s="19">
        <v>31</v>
      </c>
      <c r="D1603" s="19">
        <v>5</v>
      </c>
      <c r="E1603" s="19">
        <v>11</v>
      </c>
      <c r="F1603" s="19">
        <v>4</v>
      </c>
      <c r="G1603" s="19">
        <v>1</v>
      </c>
    </row>
    <row r="1604" spans="1:7" x14ac:dyDescent="0.3">
      <c r="A1604" s="19">
        <v>98</v>
      </c>
      <c r="B1604" s="19">
        <v>41</v>
      </c>
      <c r="C1604" s="19">
        <v>31</v>
      </c>
      <c r="D1604" s="19">
        <v>4</v>
      </c>
      <c r="E1604" s="19">
        <v>9</v>
      </c>
      <c r="F1604" s="19">
        <v>4.5999999999999996</v>
      </c>
      <c r="G1604" s="19">
        <v>1.6</v>
      </c>
    </row>
    <row r="1605" spans="1:7" x14ac:dyDescent="0.3">
      <c r="A1605" s="19">
        <v>98</v>
      </c>
      <c r="B1605" s="19">
        <v>42</v>
      </c>
      <c r="C1605" s="19">
        <v>80</v>
      </c>
      <c r="D1605" s="19">
        <v>5</v>
      </c>
      <c r="E1605" s="19">
        <v>12</v>
      </c>
      <c r="F1605" s="19">
        <v>4</v>
      </c>
      <c r="G1605" s="19">
        <v>1.2</v>
      </c>
    </row>
    <row r="1606" spans="1:7" x14ac:dyDescent="0.3">
      <c r="A1606" s="19">
        <v>98</v>
      </c>
      <c r="B1606" s="19">
        <v>43</v>
      </c>
      <c r="C1606" s="19">
        <v>51</v>
      </c>
      <c r="D1606" s="19">
        <v>2</v>
      </c>
      <c r="E1606" s="19">
        <v>18</v>
      </c>
      <c r="F1606" s="19">
        <v>6</v>
      </c>
      <c r="G1606" s="19">
        <v>1.4</v>
      </c>
    </row>
    <row r="1607" spans="1:7" x14ac:dyDescent="0.3">
      <c r="A1607" s="19">
        <v>98</v>
      </c>
      <c r="B1607" s="19">
        <v>44</v>
      </c>
      <c r="C1607" s="19">
        <v>51</v>
      </c>
      <c r="D1607" s="19">
        <v>5</v>
      </c>
      <c r="E1607" s="19">
        <v>20</v>
      </c>
      <c r="F1607" s="19">
        <v>5.8</v>
      </c>
      <c r="G1607" s="19">
        <v>1.6</v>
      </c>
    </row>
    <row r="1608" spans="1:7" x14ac:dyDescent="0.3">
      <c r="A1608" s="19">
        <v>98</v>
      </c>
      <c r="B1608" s="19">
        <v>45</v>
      </c>
      <c r="C1608" s="19">
        <v>51</v>
      </c>
      <c r="D1608" s="19">
        <v>3</v>
      </c>
      <c r="E1608" s="19">
        <v>16.5</v>
      </c>
      <c r="F1608" s="19">
        <v>5</v>
      </c>
      <c r="G1608" s="19">
        <v>1.4</v>
      </c>
    </row>
    <row r="1609" spans="1:7" x14ac:dyDescent="0.3">
      <c r="A1609" s="19">
        <v>98</v>
      </c>
      <c r="B1609" s="19">
        <v>46</v>
      </c>
      <c r="C1609" s="19">
        <v>80</v>
      </c>
      <c r="D1609" s="19">
        <v>4</v>
      </c>
      <c r="E1609" s="19">
        <v>8</v>
      </c>
      <c r="F1609" s="19">
        <v>2.6</v>
      </c>
      <c r="G1609" s="19">
        <v>0.8</v>
      </c>
    </row>
    <row r="1610" spans="1:7" x14ac:dyDescent="0.3">
      <c r="A1610" s="19">
        <v>98</v>
      </c>
      <c r="B1610" s="19">
        <v>47</v>
      </c>
      <c r="C1610" s="19">
        <v>80</v>
      </c>
      <c r="D1610" s="19">
        <v>3</v>
      </c>
      <c r="E1610" s="19">
        <v>8</v>
      </c>
      <c r="F1610" s="19">
        <v>2.6</v>
      </c>
      <c r="G1610" s="19">
        <v>1</v>
      </c>
    </row>
    <row r="1611" spans="1:7" x14ac:dyDescent="0.3">
      <c r="A1611" s="19">
        <v>98</v>
      </c>
      <c r="B1611" s="19">
        <v>48</v>
      </c>
      <c r="C1611" s="19">
        <v>80</v>
      </c>
      <c r="D1611" s="19">
        <v>5</v>
      </c>
      <c r="E1611" s="19">
        <v>7.5</v>
      </c>
      <c r="F1611" s="19">
        <v>3.2</v>
      </c>
      <c r="G1611" s="19">
        <v>1.6</v>
      </c>
    </row>
    <row r="1612" spans="1:7" x14ac:dyDescent="0.3">
      <c r="A1612" s="19">
        <v>98</v>
      </c>
      <c r="B1612" s="19">
        <v>49</v>
      </c>
      <c r="C1612" s="19">
        <v>31</v>
      </c>
      <c r="D1612" s="19">
        <v>4</v>
      </c>
      <c r="E1612" s="19">
        <v>10</v>
      </c>
      <c r="F1612" s="19">
        <v>4.5999999999999996</v>
      </c>
      <c r="G1612" s="19">
        <v>1</v>
      </c>
    </row>
    <row r="1613" spans="1:7" x14ac:dyDescent="0.3">
      <c r="A1613" s="19">
        <v>98</v>
      </c>
      <c r="B1613" s="19">
        <v>50</v>
      </c>
      <c r="C1613" s="19">
        <v>80</v>
      </c>
      <c r="D1613" s="19">
        <v>3</v>
      </c>
      <c r="E1613" s="19">
        <v>7.5</v>
      </c>
      <c r="F1613" s="19">
        <v>1.6</v>
      </c>
      <c r="G1613" s="19">
        <v>0.1</v>
      </c>
    </row>
    <row r="1614" spans="1:7" x14ac:dyDescent="0.3">
      <c r="A1614" s="19">
        <v>98</v>
      </c>
      <c r="B1614" s="19">
        <v>51</v>
      </c>
      <c r="C1614" s="19">
        <v>80</v>
      </c>
      <c r="D1614" s="19">
        <v>4</v>
      </c>
      <c r="E1614" s="19">
        <v>8</v>
      </c>
      <c r="F1614" s="19">
        <v>1.8</v>
      </c>
      <c r="G1614" s="19">
        <v>0.1</v>
      </c>
    </row>
    <row r="1615" spans="1:7" x14ac:dyDescent="0.3">
      <c r="A1615" s="19">
        <v>98</v>
      </c>
      <c r="B1615" s="19">
        <v>52</v>
      </c>
      <c r="C1615" s="19">
        <v>80</v>
      </c>
      <c r="D1615" s="19">
        <v>2</v>
      </c>
      <c r="E1615" s="19">
        <v>13</v>
      </c>
      <c r="F1615" s="19">
        <v>4.5999999999999996</v>
      </c>
      <c r="G1615" s="19">
        <v>0.8</v>
      </c>
    </row>
    <row r="1616" spans="1:7" x14ac:dyDescent="0.3">
      <c r="A1616" s="19">
        <v>98</v>
      </c>
      <c r="B1616" s="19">
        <v>53</v>
      </c>
      <c r="C1616" s="19">
        <v>80</v>
      </c>
      <c r="D1616" s="19">
        <v>5</v>
      </c>
      <c r="E1616" s="19">
        <v>10</v>
      </c>
      <c r="F1616" s="19">
        <v>5</v>
      </c>
      <c r="G1616" s="19">
        <v>0.8</v>
      </c>
    </row>
    <row r="1617" spans="1:7" x14ac:dyDescent="0.3">
      <c r="A1617" s="19">
        <v>98</v>
      </c>
      <c r="B1617" s="19">
        <v>54</v>
      </c>
      <c r="C1617" s="19">
        <v>80</v>
      </c>
      <c r="D1617" s="19">
        <v>3</v>
      </c>
      <c r="E1617" s="19">
        <v>8.5</v>
      </c>
      <c r="F1617" s="19">
        <v>2.4</v>
      </c>
      <c r="G1617" s="19">
        <v>1</v>
      </c>
    </row>
    <row r="1618" spans="1:7" x14ac:dyDescent="0.3">
      <c r="A1618" s="19">
        <v>98</v>
      </c>
      <c r="B1618" s="19">
        <v>55</v>
      </c>
      <c r="C1618" s="19">
        <v>80</v>
      </c>
      <c r="D1618" s="19">
        <v>5</v>
      </c>
      <c r="E1618" s="19">
        <v>13</v>
      </c>
      <c r="F1618" s="19">
        <v>3.2</v>
      </c>
      <c r="G1618" s="19">
        <v>1</v>
      </c>
    </row>
    <row r="1619" spans="1:7" x14ac:dyDescent="0.3">
      <c r="A1619" s="19">
        <v>98</v>
      </c>
      <c r="B1619" s="19">
        <v>56</v>
      </c>
      <c r="C1619" s="19">
        <v>80</v>
      </c>
      <c r="D1619" s="19">
        <v>7</v>
      </c>
      <c r="E1619" s="19">
        <v>8.5</v>
      </c>
      <c r="F1619" s="19">
        <v>2</v>
      </c>
      <c r="G1619" s="19">
        <v>0</v>
      </c>
    </row>
    <row r="1620" spans="1:7" x14ac:dyDescent="0.3">
      <c r="A1620" s="19">
        <v>98</v>
      </c>
      <c r="B1620" s="19">
        <v>57</v>
      </c>
      <c r="C1620" s="19">
        <v>3</v>
      </c>
      <c r="D1620" s="19">
        <v>1</v>
      </c>
      <c r="E1620" s="19">
        <v>19.8</v>
      </c>
      <c r="F1620" s="19">
        <v>11.6</v>
      </c>
      <c r="G1620" s="19">
        <v>4.5999999999999996</v>
      </c>
    </row>
    <row r="1621" spans="1:7" x14ac:dyDescent="0.3">
      <c r="A1621" s="19">
        <v>98</v>
      </c>
      <c r="B1621" s="19">
        <v>58</v>
      </c>
      <c r="C1621" s="19">
        <v>6</v>
      </c>
      <c r="D1621" s="19">
        <v>2</v>
      </c>
      <c r="E1621" s="19">
        <v>18</v>
      </c>
      <c r="F1621" s="19">
        <v>7.4</v>
      </c>
      <c r="G1621" s="19">
        <v>1</v>
      </c>
    </row>
    <row r="1622" spans="1:7" x14ac:dyDescent="0.3">
      <c r="A1622" s="19">
        <v>98</v>
      </c>
      <c r="B1622" s="19">
        <v>59</v>
      </c>
      <c r="C1622" s="19">
        <v>80</v>
      </c>
      <c r="D1622" s="19">
        <v>5</v>
      </c>
      <c r="E1622" s="19">
        <v>12</v>
      </c>
      <c r="F1622" s="19">
        <v>4.4000000000000004</v>
      </c>
      <c r="G1622" s="19">
        <v>1.2</v>
      </c>
    </row>
    <row r="1623" spans="1:7" x14ac:dyDescent="0.3">
      <c r="A1623" s="19">
        <v>98</v>
      </c>
      <c r="B1623" s="19">
        <v>60</v>
      </c>
      <c r="C1623" s="19">
        <v>6</v>
      </c>
      <c r="D1623" s="19">
        <v>1</v>
      </c>
      <c r="E1623" s="19">
        <v>17.5</v>
      </c>
      <c r="F1623" s="19">
        <v>9.6</v>
      </c>
      <c r="G1623" s="19">
        <v>2</v>
      </c>
    </row>
    <row r="1624" spans="1:7" x14ac:dyDescent="0.3">
      <c r="A1624" s="19">
        <v>98</v>
      </c>
      <c r="B1624" s="19">
        <v>61</v>
      </c>
      <c r="C1624" s="19">
        <v>80</v>
      </c>
      <c r="D1624" s="19">
        <v>3</v>
      </c>
      <c r="E1624" s="19">
        <v>7.5</v>
      </c>
      <c r="F1624" s="19">
        <v>2.8</v>
      </c>
      <c r="G1624" s="19">
        <v>1.4</v>
      </c>
    </row>
    <row r="1625" spans="1:7" x14ac:dyDescent="0.3">
      <c r="A1625" s="19">
        <v>98</v>
      </c>
      <c r="B1625" s="19">
        <v>62</v>
      </c>
      <c r="C1625" s="19">
        <v>80</v>
      </c>
      <c r="D1625" s="19">
        <v>2</v>
      </c>
      <c r="E1625" s="19">
        <v>7.5</v>
      </c>
      <c r="F1625" s="19">
        <v>3</v>
      </c>
      <c r="G1625" s="19">
        <v>1.4</v>
      </c>
    </row>
    <row r="1626" spans="1:7" x14ac:dyDescent="0.3">
      <c r="A1626" s="19">
        <v>98</v>
      </c>
      <c r="B1626" s="19">
        <v>63</v>
      </c>
      <c r="C1626" s="19">
        <v>80</v>
      </c>
      <c r="D1626" s="19">
        <v>5</v>
      </c>
      <c r="E1626" s="19">
        <v>18</v>
      </c>
      <c r="F1626" s="19">
        <v>5</v>
      </c>
      <c r="G1626" s="19">
        <v>0.4</v>
      </c>
    </row>
    <row r="1627" spans="1:7" x14ac:dyDescent="0.3">
      <c r="A1627" s="19">
        <v>98</v>
      </c>
      <c r="B1627" s="19">
        <v>64</v>
      </c>
      <c r="C1627" s="19">
        <v>80</v>
      </c>
      <c r="D1627" s="19">
        <v>3</v>
      </c>
      <c r="E1627" s="19">
        <v>12</v>
      </c>
      <c r="F1627" s="19">
        <v>4.4000000000000004</v>
      </c>
      <c r="G1627" s="19">
        <v>0.4</v>
      </c>
    </row>
    <row r="1628" spans="1:7" x14ac:dyDescent="0.3">
      <c r="A1628" s="19">
        <v>98</v>
      </c>
      <c r="B1628" s="19">
        <v>65</v>
      </c>
      <c r="C1628" s="19">
        <v>31</v>
      </c>
      <c r="D1628" s="19">
        <v>2</v>
      </c>
      <c r="E1628" s="19">
        <v>22</v>
      </c>
      <c r="F1628" s="19">
        <v>8.6</v>
      </c>
      <c r="G1628" s="19">
        <v>1.6</v>
      </c>
    </row>
    <row r="1629" spans="1:7" x14ac:dyDescent="0.3">
      <c r="A1629" s="19">
        <v>98</v>
      </c>
      <c r="B1629" s="19">
        <v>66</v>
      </c>
      <c r="C1629" s="19">
        <v>6</v>
      </c>
      <c r="D1629" s="19">
        <v>5</v>
      </c>
      <c r="E1629" s="19">
        <v>9</v>
      </c>
      <c r="F1629" s="19">
        <v>7.2</v>
      </c>
      <c r="G1629" s="19">
        <v>3.6</v>
      </c>
    </row>
    <row r="1630" spans="1:7" x14ac:dyDescent="0.3">
      <c r="A1630" s="19">
        <v>98</v>
      </c>
      <c r="B1630" s="19">
        <v>67</v>
      </c>
      <c r="C1630" s="19">
        <v>6</v>
      </c>
      <c r="D1630" s="19">
        <v>1</v>
      </c>
      <c r="E1630" s="19">
        <v>12</v>
      </c>
      <c r="F1630" s="19">
        <v>5.4</v>
      </c>
      <c r="G1630" s="19">
        <v>2.6</v>
      </c>
    </row>
    <row r="1631" spans="1:7" x14ac:dyDescent="0.3">
      <c r="A1631" s="19">
        <v>98</v>
      </c>
      <c r="B1631" s="19">
        <v>68</v>
      </c>
      <c r="C1631" s="19">
        <v>31</v>
      </c>
      <c r="D1631" s="19">
        <v>5</v>
      </c>
      <c r="E1631" s="19">
        <v>9</v>
      </c>
      <c r="F1631" s="19">
        <v>2.6</v>
      </c>
      <c r="G1631" s="19">
        <v>1.4</v>
      </c>
    </row>
    <row r="1632" spans="1:7" x14ac:dyDescent="0.3">
      <c r="A1632" s="19">
        <v>98</v>
      </c>
      <c r="B1632" s="19">
        <v>69</v>
      </c>
      <c r="C1632" s="19">
        <v>80</v>
      </c>
      <c r="D1632" s="19">
        <v>3</v>
      </c>
      <c r="E1632" s="19">
        <v>28</v>
      </c>
      <c r="F1632" s="19">
        <v>7.5</v>
      </c>
      <c r="G1632" s="19">
        <v>1</v>
      </c>
    </row>
    <row r="1633" spans="1:7" x14ac:dyDescent="0.3">
      <c r="A1633" s="19">
        <v>98</v>
      </c>
      <c r="B1633" s="19">
        <v>70</v>
      </c>
      <c r="C1633" s="19">
        <v>80</v>
      </c>
      <c r="D1633" s="19">
        <v>3</v>
      </c>
      <c r="E1633" s="19">
        <v>7.5</v>
      </c>
      <c r="F1633" s="19">
        <v>2.6</v>
      </c>
      <c r="G1633" s="19">
        <v>0.4</v>
      </c>
    </row>
    <row r="1634" spans="1:7" x14ac:dyDescent="0.3">
      <c r="A1634" s="19">
        <v>98</v>
      </c>
      <c r="B1634" s="19">
        <v>71</v>
      </c>
      <c r="C1634" s="19">
        <v>2</v>
      </c>
      <c r="D1634" s="19">
        <v>5</v>
      </c>
      <c r="E1634" s="19">
        <v>9.5</v>
      </c>
      <c r="F1634" s="19">
        <v>5.6</v>
      </c>
      <c r="G1634" s="19">
        <v>1.6</v>
      </c>
    </row>
    <row r="1635" spans="1:7" x14ac:dyDescent="0.3">
      <c r="A1635" s="19">
        <v>98</v>
      </c>
      <c r="B1635" s="19">
        <v>72</v>
      </c>
      <c r="C1635" s="19">
        <v>31</v>
      </c>
      <c r="D1635" s="19">
        <v>1</v>
      </c>
      <c r="E1635" s="19">
        <v>20.5</v>
      </c>
      <c r="F1635" s="19">
        <v>11.8</v>
      </c>
      <c r="G1635" s="19">
        <v>1.4</v>
      </c>
    </row>
    <row r="1636" spans="1:7" x14ac:dyDescent="0.3">
      <c r="A1636" s="19">
        <v>98</v>
      </c>
      <c r="B1636" s="19">
        <v>73</v>
      </c>
      <c r="C1636" s="19">
        <v>31</v>
      </c>
      <c r="D1636" s="19">
        <v>2</v>
      </c>
      <c r="E1636" s="19">
        <v>18</v>
      </c>
      <c r="F1636" s="19">
        <v>6.4</v>
      </c>
      <c r="G1636" s="19">
        <v>1</v>
      </c>
    </row>
    <row r="1637" spans="1:7" x14ac:dyDescent="0.3">
      <c r="A1637" s="19">
        <v>98</v>
      </c>
      <c r="B1637" s="19">
        <v>74</v>
      </c>
      <c r="C1637" s="19">
        <v>80</v>
      </c>
      <c r="D1637" s="19">
        <v>3</v>
      </c>
      <c r="E1637" s="19">
        <v>11.5</v>
      </c>
      <c r="F1637" s="19">
        <v>3.2</v>
      </c>
      <c r="G1637" s="19">
        <v>1.6</v>
      </c>
    </row>
    <row r="1638" spans="1:7" x14ac:dyDescent="0.3">
      <c r="A1638" s="19">
        <v>98</v>
      </c>
      <c r="B1638" s="19">
        <v>75</v>
      </c>
      <c r="C1638" s="19">
        <v>80</v>
      </c>
      <c r="D1638" s="19">
        <v>3</v>
      </c>
      <c r="E1638" s="19">
        <v>7.5</v>
      </c>
      <c r="F1638" s="19">
        <v>2.6</v>
      </c>
      <c r="G1638" s="19">
        <v>1</v>
      </c>
    </row>
    <row r="1639" spans="1:7" x14ac:dyDescent="0.3">
      <c r="A1639" s="19">
        <v>98</v>
      </c>
      <c r="B1639" s="19">
        <v>76</v>
      </c>
      <c r="C1639" s="19">
        <v>80</v>
      </c>
      <c r="D1639" s="19">
        <v>4</v>
      </c>
      <c r="E1639" s="19">
        <v>10</v>
      </c>
      <c r="F1639" s="19">
        <v>3</v>
      </c>
      <c r="G1639" s="19">
        <v>1</v>
      </c>
    </row>
    <row r="1640" spans="1:7" x14ac:dyDescent="0.3">
      <c r="A1640" s="19">
        <v>98</v>
      </c>
      <c r="B1640" s="19">
        <v>77</v>
      </c>
      <c r="C1640" s="19">
        <v>80</v>
      </c>
      <c r="D1640" s="19">
        <v>5</v>
      </c>
      <c r="E1640" s="19">
        <v>9.8000000000000007</v>
      </c>
      <c r="F1640" s="19">
        <v>4.5999999999999996</v>
      </c>
      <c r="G1640" s="19">
        <v>1.2</v>
      </c>
    </row>
    <row r="1641" spans="1:7" x14ac:dyDescent="0.3">
      <c r="A1641" s="19">
        <v>98</v>
      </c>
      <c r="B1641" s="19">
        <v>78</v>
      </c>
      <c r="C1641" s="19">
        <v>80</v>
      </c>
      <c r="D1641" s="19">
        <v>5</v>
      </c>
      <c r="E1641" s="19">
        <v>8.5</v>
      </c>
      <c r="F1641" s="19">
        <v>3.2</v>
      </c>
      <c r="G1641" s="19">
        <v>0.4</v>
      </c>
    </row>
    <row r="1642" spans="1:7" x14ac:dyDescent="0.3">
      <c r="A1642" s="19">
        <v>98</v>
      </c>
      <c r="B1642" s="19">
        <v>79</v>
      </c>
      <c r="C1642" s="19">
        <v>80</v>
      </c>
      <c r="D1642" s="19">
        <v>3</v>
      </c>
      <c r="E1642" s="19">
        <v>7.5</v>
      </c>
      <c r="F1642" s="19">
        <v>2.8</v>
      </c>
      <c r="G1642" s="19">
        <v>0.4</v>
      </c>
    </row>
    <row r="1643" spans="1:7" x14ac:dyDescent="0.3">
      <c r="A1643" s="19">
        <v>98</v>
      </c>
      <c r="B1643" s="19">
        <v>80</v>
      </c>
      <c r="C1643" s="19">
        <v>6</v>
      </c>
      <c r="D1643" s="19">
        <v>3</v>
      </c>
      <c r="E1643" s="19">
        <v>7.5</v>
      </c>
      <c r="F1643" s="19">
        <v>2.4</v>
      </c>
      <c r="G1643" s="19">
        <v>1.6</v>
      </c>
    </row>
    <row r="1644" spans="1:7" x14ac:dyDescent="0.3">
      <c r="A1644" s="19">
        <v>98</v>
      </c>
      <c r="B1644" s="19">
        <v>81</v>
      </c>
      <c r="C1644" s="19">
        <v>2</v>
      </c>
      <c r="D1644" s="19">
        <v>5</v>
      </c>
      <c r="E1644" s="19">
        <v>12.5</v>
      </c>
      <c r="F1644" s="19">
        <v>5.6</v>
      </c>
      <c r="G1644" s="19">
        <v>3</v>
      </c>
    </row>
    <row r="1645" spans="1:7" x14ac:dyDescent="0.3">
      <c r="A1645" s="19">
        <v>98</v>
      </c>
      <c r="B1645" s="19">
        <v>82</v>
      </c>
      <c r="C1645" s="19">
        <v>51</v>
      </c>
      <c r="D1645" s="19">
        <v>2</v>
      </c>
      <c r="E1645" s="19">
        <v>37.5</v>
      </c>
      <c r="F1645" s="19">
        <v>9.8000000000000007</v>
      </c>
      <c r="G1645" s="19">
        <v>1.6</v>
      </c>
    </row>
    <row r="1646" spans="1:7" x14ac:dyDescent="0.3">
      <c r="A1646" s="19">
        <v>98</v>
      </c>
      <c r="B1646" s="19">
        <v>83</v>
      </c>
      <c r="C1646" s="19">
        <v>6</v>
      </c>
      <c r="D1646" s="19">
        <v>1</v>
      </c>
      <c r="E1646" s="19">
        <v>54</v>
      </c>
      <c r="F1646" s="19">
        <v>17</v>
      </c>
      <c r="G1646" s="19">
        <v>4.5</v>
      </c>
    </row>
    <row r="1647" spans="1:7" x14ac:dyDescent="0.3">
      <c r="A1647" s="19">
        <v>98</v>
      </c>
      <c r="B1647" s="19">
        <v>84</v>
      </c>
      <c r="C1647" s="19">
        <v>80</v>
      </c>
      <c r="D1647" s="19">
        <v>5</v>
      </c>
      <c r="E1647" s="19">
        <v>10</v>
      </c>
      <c r="F1647" s="19">
        <v>3.4</v>
      </c>
      <c r="G1647" s="19">
        <v>1</v>
      </c>
    </row>
    <row r="1648" spans="1:7" x14ac:dyDescent="0.3">
      <c r="A1648" s="19">
        <v>98</v>
      </c>
      <c r="B1648" s="19">
        <v>85</v>
      </c>
      <c r="C1648" s="19">
        <v>80</v>
      </c>
      <c r="D1648" s="19">
        <v>2</v>
      </c>
      <c r="E1648" s="19">
        <v>9.5</v>
      </c>
      <c r="F1648" s="19">
        <v>3</v>
      </c>
      <c r="G1648" s="19">
        <v>1.4</v>
      </c>
    </row>
    <row r="1649" spans="1:7" x14ac:dyDescent="0.3">
      <c r="A1649" s="19">
        <v>98</v>
      </c>
      <c r="B1649" s="19">
        <v>86</v>
      </c>
      <c r="C1649" s="19">
        <v>80</v>
      </c>
      <c r="D1649" s="19">
        <v>5</v>
      </c>
      <c r="E1649" s="19">
        <v>11</v>
      </c>
      <c r="F1649" s="19">
        <v>3</v>
      </c>
      <c r="G1649" s="19">
        <v>1</v>
      </c>
    </row>
    <row r="1650" spans="1:7" x14ac:dyDescent="0.3">
      <c r="A1650" s="19">
        <v>98</v>
      </c>
      <c r="B1650" s="19">
        <v>87</v>
      </c>
      <c r="C1650" s="19">
        <v>80</v>
      </c>
      <c r="D1650" s="19">
        <v>3</v>
      </c>
      <c r="E1650" s="19">
        <v>7.5</v>
      </c>
      <c r="F1650" s="19">
        <v>2.6</v>
      </c>
      <c r="G1650" s="19">
        <v>1</v>
      </c>
    </row>
    <row r="1651" spans="1:7" x14ac:dyDescent="0.3">
      <c r="A1651" s="19">
        <v>98</v>
      </c>
      <c r="B1651" s="19">
        <v>88</v>
      </c>
      <c r="C1651" s="19">
        <v>6</v>
      </c>
      <c r="D1651" s="19">
        <v>1</v>
      </c>
      <c r="E1651" s="19">
        <v>11</v>
      </c>
      <c r="F1651" s="19">
        <v>5.8</v>
      </c>
      <c r="G1651" s="19">
        <v>2</v>
      </c>
    </row>
    <row r="1652" spans="1:7" x14ac:dyDescent="0.3">
      <c r="A1652" s="19">
        <v>98</v>
      </c>
      <c r="B1652" s="19">
        <v>89</v>
      </c>
      <c r="C1652" s="19">
        <v>80</v>
      </c>
      <c r="D1652" s="19">
        <v>3</v>
      </c>
      <c r="E1652" s="19">
        <v>9</v>
      </c>
      <c r="F1652" s="19">
        <v>2.2000000000000002</v>
      </c>
      <c r="G1652" s="19">
        <v>0.6</v>
      </c>
    </row>
    <row r="1653" spans="1:7" x14ac:dyDescent="0.3">
      <c r="A1653" s="19">
        <v>98</v>
      </c>
      <c r="B1653" s="19">
        <v>90</v>
      </c>
      <c r="C1653" s="19">
        <v>6</v>
      </c>
      <c r="D1653" s="19">
        <v>2</v>
      </c>
      <c r="E1653" s="19">
        <v>7.5</v>
      </c>
      <c r="F1653" s="19">
        <v>3</v>
      </c>
      <c r="G1653" s="19">
        <v>1.6</v>
      </c>
    </row>
    <row r="1654" spans="1:7" x14ac:dyDescent="0.3">
      <c r="A1654" s="19">
        <v>98</v>
      </c>
      <c r="B1654" s="19">
        <v>91</v>
      </c>
      <c r="C1654" s="19">
        <v>6</v>
      </c>
      <c r="D1654" s="19">
        <v>7</v>
      </c>
      <c r="E1654" s="19">
        <v>26.5</v>
      </c>
      <c r="F1654" s="19">
        <v>4</v>
      </c>
      <c r="G1654" s="19">
        <v>0</v>
      </c>
    </row>
    <row r="1655" spans="1:7" x14ac:dyDescent="0.3">
      <c r="A1655" s="19">
        <v>98</v>
      </c>
      <c r="B1655" s="19">
        <v>92</v>
      </c>
      <c r="C1655" s="19">
        <v>80</v>
      </c>
      <c r="D1655" s="19">
        <v>3</v>
      </c>
      <c r="E1655" s="19">
        <v>8.5</v>
      </c>
      <c r="F1655" s="19">
        <v>2.4</v>
      </c>
      <c r="G1655" s="19">
        <v>0.4</v>
      </c>
    </row>
    <row r="1656" spans="1:7" x14ac:dyDescent="0.3">
      <c r="A1656" s="19">
        <v>98</v>
      </c>
      <c r="B1656" s="19">
        <v>93</v>
      </c>
      <c r="C1656" s="19">
        <v>6</v>
      </c>
      <c r="D1656" s="19">
        <v>4</v>
      </c>
      <c r="E1656" s="19">
        <v>13</v>
      </c>
      <c r="F1656" s="19">
        <v>6.4</v>
      </c>
      <c r="G1656" s="19">
        <v>3</v>
      </c>
    </row>
    <row r="1657" spans="1:7" x14ac:dyDescent="0.3">
      <c r="A1657" s="19">
        <v>98</v>
      </c>
      <c r="B1657" s="19">
        <v>94</v>
      </c>
      <c r="C1657" s="19">
        <v>6</v>
      </c>
      <c r="D1657" s="19">
        <v>2</v>
      </c>
      <c r="E1657" s="19">
        <v>12.5</v>
      </c>
      <c r="F1657" s="19">
        <v>7</v>
      </c>
      <c r="G1657" s="19">
        <v>3.2</v>
      </c>
    </row>
    <row r="1658" spans="1:7" x14ac:dyDescent="0.3">
      <c r="A1658" s="19">
        <v>98</v>
      </c>
      <c r="B1658" s="19">
        <v>95</v>
      </c>
      <c r="C1658" s="19">
        <v>6</v>
      </c>
      <c r="D1658" s="19">
        <v>3</v>
      </c>
      <c r="E1658" s="19">
        <v>7.5</v>
      </c>
      <c r="F1658" s="19">
        <v>4.5999999999999996</v>
      </c>
      <c r="G1658" s="19">
        <v>2.8</v>
      </c>
    </row>
    <row r="1659" spans="1:7" x14ac:dyDescent="0.3">
      <c r="A1659" s="19">
        <v>99</v>
      </c>
      <c r="B1659" s="19">
        <v>1</v>
      </c>
      <c r="C1659" s="19">
        <v>80</v>
      </c>
      <c r="D1659" s="19">
        <v>4</v>
      </c>
      <c r="E1659" s="19">
        <v>7.5</v>
      </c>
      <c r="F1659" s="19">
        <v>2.6</v>
      </c>
      <c r="G1659" s="19">
        <v>1.4</v>
      </c>
    </row>
    <row r="1660" spans="1:7" x14ac:dyDescent="0.3">
      <c r="A1660" s="19">
        <v>99</v>
      </c>
      <c r="B1660" s="19">
        <v>2</v>
      </c>
      <c r="C1660" s="19">
        <v>31</v>
      </c>
      <c r="D1660" s="19">
        <v>5</v>
      </c>
      <c r="E1660" s="19">
        <v>7.5</v>
      </c>
      <c r="F1660" s="19">
        <v>2.8</v>
      </c>
      <c r="G1660" s="19">
        <v>1</v>
      </c>
    </row>
    <row r="1661" spans="1:7" x14ac:dyDescent="0.3">
      <c r="A1661" s="19">
        <v>99</v>
      </c>
      <c r="B1661" s="19">
        <v>3</v>
      </c>
      <c r="C1661" s="19">
        <v>3</v>
      </c>
      <c r="D1661" s="19">
        <v>3</v>
      </c>
      <c r="E1661" s="19">
        <v>7.5</v>
      </c>
      <c r="F1661" s="19">
        <v>2.6</v>
      </c>
      <c r="G1661" s="19">
        <v>0.6</v>
      </c>
    </row>
    <row r="1662" spans="1:7" x14ac:dyDescent="0.3">
      <c r="A1662" s="19">
        <v>99</v>
      </c>
      <c r="B1662" s="19">
        <v>4</v>
      </c>
      <c r="C1662" s="19">
        <v>2</v>
      </c>
      <c r="D1662" s="19">
        <v>1</v>
      </c>
      <c r="E1662" s="19">
        <v>50</v>
      </c>
      <c r="F1662" s="19">
        <v>15</v>
      </c>
      <c r="G1662" s="19">
        <v>2.8</v>
      </c>
    </row>
    <row r="1663" spans="1:7" x14ac:dyDescent="0.3">
      <c r="A1663" s="19">
        <v>99</v>
      </c>
      <c r="B1663" s="19">
        <v>5</v>
      </c>
      <c r="C1663" s="19">
        <v>8</v>
      </c>
      <c r="D1663" s="19">
        <v>3</v>
      </c>
      <c r="E1663" s="19">
        <v>8</v>
      </c>
      <c r="F1663" s="19">
        <v>3.6</v>
      </c>
      <c r="G1663" s="19">
        <v>1</v>
      </c>
    </row>
    <row r="1664" spans="1:7" x14ac:dyDescent="0.3">
      <c r="A1664" s="19">
        <v>99</v>
      </c>
      <c r="B1664" s="19">
        <v>6</v>
      </c>
      <c r="C1664" s="19">
        <v>2</v>
      </c>
      <c r="D1664" s="19">
        <v>9</v>
      </c>
      <c r="E1664" s="19">
        <v>38.5</v>
      </c>
      <c r="F1664" s="19">
        <v>0.23</v>
      </c>
      <c r="G1664" s="19">
        <v>0</v>
      </c>
    </row>
    <row r="1665" spans="1:7" x14ac:dyDescent="0.3">
      <c r="A1665" s="19">
        <v>99</v>
      </c>
      <c r="B1665" s="19">
        <v>7</v>
      </c>
      <c r="C1665" s="19">
        <v>3</v>
      </c>
      <c r="D1665" s="19">
        <v>5</v>
      </c>
      <c r="E1665" s="19">
        <v>9.8000000000000007</v>
      </c>
      <c r="F1665" s="19">
        <v>4</v>
      </c>
      <c r="G1665" s="19">
        <v>2.4</v>
      </c>
    </row>
    <row r="1666" spans="1:7" x14ac:dyDescent="0.3">
      <c r="A1666" s="19">
        <v>99</v>
      </c>
      <c r="B1666" s="19">
        <v>8</v>
      </c>
      <c r="C1666" s="19">
        <v>31</v>
      </c>
      <c r="D1666" s="19">
        <v>3</v>
      </c>
      <c r="E1666" s="19">
        <v>8.5</v>
      </c>
      <c r="F1666" s="19">
        <v>3.4</v>
      </c>
      <c r="G1666" s="19">
        <v>1.4</v>
      </c>
    </row>
    <row r="1667" spans="1:7" x14ac:dyDescent="0.3">
      <c r="A1667" s="19">
        <v>99</v>
      </c>
      <c r="B1667" s="19">
        <v>9</v>
      </c>
      <c r="C1667" s="19">
        <v>3</v>
      </c>
      <c r="D1667" s="19">
        <v>4</v>
      </c>
      <c r="E1667" s="19">
        <v>11</v>
      </c>
      <c r="F1667" s="19">
        <v>8.4</v>
      </c>
      <c r="G1667" s="19">
        <v>1.4</v>
      </c>
    </row>
    <row r="1668" spans="1:7" x14ac:dyDescent="0.3">
      <c r="A1668" s="19">
        <v>99</v>
      </c>
      <c r="B1668" s="19">
        <v>10</v>
      </c>
      <c r="C1668" s="19">
        <v>80</v>
      </c>
      <c r="D1668" s="19">
        <v>3</v>
      </c>
      <c r="E1668" s="19">
        <v>8</v>
      </c>
      <c r="F1668" s="19">
        <v>3.6</v>
      </c>
      <c r="G1668" s="19">
        <v>1.4</v>
      </c>
    </row>
    <row r="1669" spans="1:7" x14ac:dyDescent="0.3">
      <c r="A1669" s="19">
        <v>99</v>
      </c>
      <c r="B1669" s="19">
        <v>11</v>
      </c>
      <c r="C1669" s="19">
        <v>80</v>
      </c>
      <c r="D1669" s="19">
        <v>5</v>
      </c>
      <c r="E1669" s="19">
        <v>8</v>
      </c>
      <c r="F1669" s="19">
        <v>3.4</v>
      </c>
      <c r="G1669" s="19">
        <v>1.6</v>
      </c>
    </row>
    <row r="1670" spans="1:7" x14ac:dyDescent="0.3">
      <c r="A1670" s="19">
        <v>99</v>
      </c>
      <c r="B1670" s="19">
        <v>12</v>
      </c>
      <c r="C1670" s="19">
        <v>80</v>
      </c>
      <c r="D1670" s="19">
        <v>3</v>
      </c>
      <c r="E1670" s="19">
        <v>7.5</v>
      </c>
      <c r="F1670" s="19">
        <v>3</v>
      </c>
      <c r="G1670" s="19">
        <v>1</v>
      </c>
    </row>
    <row r="1671" spans="1:7" x14ac:dyDescent="0.3">
      <c r="A1671" s="19">
        <v>99</v>
      </c>
      <c r="B1671" s="19">
        <v>13</v>
      </c>
      <c r="C1671" s="19">
        <v>80</v>
      </c>
      <c r="D1671" s="19">
        <v>5</v>
      </c>
      <c r="E1671" s="19">
        <v>8</v>
      </c>
      <c r="F1671" s="19">
        <v>3</v>
      </c>
      <c r="G1671" s="19">
        <v>1</v>
      </c>
    </row>
    <row r="1672" spans="1:7" x14ac:dyDescent="0.3">
      <c r="A1672" s="19">
        <v>99</v>
      </c>
      <c r="B1672" s="19">
        <v>14</v>
      </c>
      <c r="C1672" s="19">
        <v>80</v>
      </c>
      <c r="D1672" s="19">
        <v>1</v>
      </c>
      <c r="E1672" s="19">
        <v>10</v>
      </c>
      <c r="F1672" s="19">
        <v>3.6</v>
      </c>
      <c r="G1672" s="19">
        <v>1.6</v>
      </c>
    </row>
    <row r="1673" spans="1:7" x14ac:dyDescent="0.3">
      <c r="A1673" s="19">
        <v>99</v>
      </c>
      <c r="B1673" s="19">
        <v>15</v>
      </c>
      <c r="C1673" s="19">
        <v>80</v>
      </c>
      <c r="D1673" s="19">
        <v>3</v>
      </c>
      <c r="E1673" s="19">
        <v>7.5</v>
      </c>
      <c r="F1673" s="19">
        <v>3</v>
      </c>
      <c r="G1673" s="19">
        <v>0.4</v>
      </c>
    </row>
    <row r="1674" spans="1:7" x14ac:dyDescent="0.3">
      <c r="A1674" s="19">
        <v>99</v>
      </c>
      <c r="B1674" s="19">
        <v>16</v>
      </c>
      <c r="C1674" s="19">
        <v>80</v>
      </c>
      <c r="D1674" s="19">
        <v>5</v>
      </c>
      <c r="E1674" s="19">
        <v>7.5</v>
      </c>
      <c r="F1674" s="19">
        <v>3.2</v>
      </c>
      <c r="G1674" s="19">
        <v>0.4</v>
      </c>
    </row>
    <row r="1675" spans="1:7" x14ac:dyDescent="0.3">
      <c r="A1675" s="19">
        <v>99</v>
      </c>
      <c r="B1675" s="19">
        <v>17</v>
      </c>
      <c r="C1675" s="19">
        <v>31</v>
      </c>
      <c r="D1675" s="19">
        <v>5</v>
      </c>
      <c r="E1675" s="19">
        <v>8.5</v>
      </c>
      <c r="F1675" s="19">
        <v>3.4</v>
      </c>
      <c r="G1675" s="19">
        <v>1</v>
      </c>
    </row>
    <row r="1676" spans="1:7" x14ac:dyDescent="0.3">
      <c r="A1676" s="19">
        <v>99</v>
      </c>
      <c r="B1676" s="19">
        <v>18</v>
      </c>
      <c r="C1676" s="19">
        <v>2</v>
      </c>
      <c r="D1676" s="19">
        <v>1</v>
      </c>
      <c r="E1676" s="19">
        <v>16.5</v>
      </c>
      <c r="F1676" s="19">
        <v>6</v>
      </c>
      <c r="G1676" s="19">
        <v>3.6</v>
      </c>
    </row>
    <row r="1677" spans="1:7" x14ac:dyDescent="0.3">
      <c r="A1677" s="19">
        <v>99</v>
      </c>
      <c r="B1677" s="19">
        <v>19</v>
      </c>
      <c r="C1677" s="19">
        <v>80</v>
      </c>
      <c r="D1677" s="19">
        <v>2</v>
      </c>
      <c r="E1677" s="19">
        <v>12</v>
      </c>
      <c r="F1677" s="19">
        <v>3.6</v>
      </c>
      <c r="G1677" s="19">
        <v>0.8</v>
      </c>
    </row>
    <row r="1678" spans="1:7" x14ac:dyDescent="0.3">
      <c r="A1678" s="19">
        <v>99</v>
      </c>
      <c r="B1678" s="19">
        <v>20</v>
      </c>
      <c r="C1678" s="19">
        <v>80</v>
      </c>
      <c r="D1678" s="19">
        <v>5</v>
      </c>
      <c r="E1678" s="19">
        <v>8</v>
      </c>
      <c r="F1678" s="19">
        <v>3.6</v>
      </c>
      <c r="G1678" s="19">
        <v>1</v>
      </c>
    </row>
    <row r="1679" spans="1:7" x14ac:dyDescent="0.3">
      <c r="A1679" s="19">
        <v>99</v>
      </c>
      <c r="B1679" s="19">
        <v>21</v>
      </c>
      <c r="C1679" s="19">
        <v>80</v>
      </c>
      <c r="D1679" s="19">
        <v>1</v>
      </c>
      <c r="E1679" s="19">
        <v>8.5</v>
      </c>
      <c r="F1679" s="19">
        <v>3.8</v>
      </c>
      <c r="G1679" s="19">
        <v>1.6</v>
      </c>
    </row>
    <row r="1680" spans="1:7" x14ac:dyDescent="0.3">
      <c r="A1680" s="19">
        <v>99</v>
      </c>
      <c r="B1680" s="19">
        <v>22</v>
      </c>
      <c r="C1680" s="19">
        <v>80</v>
      </c>
      <c r="D1680" s="19">
        <v>3</v>
      </c>
      <c r="E1680" s="19">
        <v>8</v>
      </c>
      <c r="F1680" s="19">
        <v>2.8</v>
      </c>
      <c r="G1680" s="19">
        <v>1.4</v>
      </c>
    </row>
    <row r="1681" spans="1:7" x14ac:dyDescent="0.3">
      <c r="A1681" s="19">
        <v>99</v>
      </c>
      <c r="B1681" s="19">
        <v>23</v>
      </c>
      <c r="C1681" s="19">
        <v>8</v>
      </c>
      <c r="D1681" s="19">
        <v>2</v>
      </c>
      <c r="E1681" s="19">
        <v>7.5</v>
      </c>
      <c r="F1681" s="19">
        <v>3</v>
      </c>
      <c r="G1681" s="19">
        <v>1</v>
      </c>
    </row>
    <row r="1682" spans="1:7" x14ac:dyDescent="0.3">
      <c r="A1682" s="19">
        <v>99</v>
      </c>
      <c r="B1682" s="19">
        <v>24</v>
      </c>
      <c r="C1682" s="19">
        <v>80</v>
      </c>
      <c r="D1682" s="19">
        <v>4</v>
      </c>
      <c r="E1682" s="19">
        <v>8</v>
      </c>
      <c r="F1682" s="19">
        <v>2.6</v>
      </c>
      <c r="G1682" s="19">
        <v>1</v>
      </c>
    </row>
    <row r="1683" spans="1:7" x14ac:dyDescent="0.3">
      <c r="A1683" s="19">
        <v>99</v>
      </c>
      <c r="B1683" s="19">
        <v>25</v>
      </c>
      <c r="C1683" s="19">
        <v>6</v>
      </c>
      <c r="D1683" s="19">
        <v>5</v>
      </c>
      <c r="E1683" s="19">
        <v>8.5</v>
      </c>
      <c r="F1683" s="19">
        <v>4.4000000000000004</v>
      </c>
      <c r="G1683" s="19">
        <v>2</v>
      </c>
    </row>
    <row r="1684" spans="1:7" x14ac:dyDescent="0.3">
      <c r="A1684" s="19">
        <v>99</v>
      </c>
      <c r="B1684" s="19">
        <v>26</v>
      </c>
      <c r="C1684" s="19">
        <v>3</v>
      </c>
      <c r="D1684" s="19">
        <v>5</v>
      </c>
      <c r="E1684" s="19">
        <v>7.5</v>
      </c>
      <c r="F1684" s="19">
        <v>2.8</v>
      </c>
      <c r="G1684" s="19">
        <v>1</v>
      </c>
    </row>
    <row r="1685" spans="1:7" x14ac:dyDescent="0.3">
      <c r="A1685" s="19">
        <v>99</v>
      </c>
      <c r="B1685" s="19">
        <v>27</v>
      </c>
      <c r="C1685" s="19">
        <v>41</v>
      </c>
      <c r="D1685" s="19">
        <v>7</v>
      </c>
      <c r="E1685" s="19">
        <v>20</v>
      </c>
      <c r="F1685" s="19">
        <v>5.4</v>
      </c>
      <c r="G1685" s="19">
        <v>0</v>
      </c>
    </row>
    <row r="1686" spans="1:7" x14ac:dyDescent="0.3">
      <c r="A1686" s="19">
        <v>99</v>
      </c>
      <c r="B1686" s="19">
        <v>28</v>
      </c>
      <c r="C1686" s="19">
        <v>3</v>
      </c>
      <c r="D1686" s="19">
        <v>3</v>
      </c>
      <c r="E1686" s="19">
        <v>7.5</v>
      </c>
      <c r="F1686" s="19">
        <v>3</v>
      </c>
      <c r="G1686" s="19">
        <v>1</v>
      </c>
    </row>
    <row r="1687" spans="1:7" x14ac:dyDescent="0.3">
      <c r="A1687" s="19">
        <v>99</v>
      </c>
      <c r="B1687" s="19">
        <v>29</v>
      </c>
      <c r="C1687" s="19">
        <v>31</v>
      </c>
      <c r="D1687" s="19">
        <v>2</v>
      </c>
      <c r="E1687" s="19">
        <v>20</v>
      </c>
      <c r="F1687" s="19">
        <v>6.8</v>
      </c>
      <c r="G1687" s="19">
        <v>1.4</v>
      </c>
    </row>
    <row r="1688" spans="1:7" x14ac:dyDescent="0.3">
      <c r="A1688" s="19">
        <v>99</v>
      </c>
      <c r="B1688" s="19">
        <v>30</v>
      </c>
      <c r="C1688" s="19">
        <v>31</v>
      </c>
      <c r="D1688" s="19">
        <v>5</v>
      </c>
      <c r="E1688" s="19">
        <v>10.8</v>
      </c>
      <c r="F1688" s="19">
        <v>4.8</v>
      </c>
      <c r="G1688" s="19">
        <v>1</v>
      </c>
    </row>
    <row r="1689" spans="1:7" x14ac:dyDescent="0.3">
      <c r="A1689" s="19">
        <v>99</v>
      </c>
      <c r="B1689" s="19">
        <v>31</v>
      </c>
      <c r="C1689" s="19">
        <v>6</v>
      </c>
      <c r="D1689" s="19">
        <v>1</v>
      </c>
      <c r="E1689" s="19">
        <v>22</v>
      </c>
      <c r="F1689" s="19">
        <v>11.4</v>
      </c>
      <c r="G1689" s="19">
        <v>6.8</v>
      </c>
    </row>
    <row r="1690" spans="1:7" x14ac:dyDescent="0.3">
      <c r="A1690" s="19">
        <v>99</v>
      </c>
      <c r="B1690" s="19">
        <v>32</v>
      </c>
      <c r="C1690" s="19">
        <v>31</v>
      </c>
      <c r="D1690" s="19">
        <v>3</v>
      </c>
      <c r="E1690" s="19">
        <v>7.5</v>
      </c>
      <c r="F1690" s="19">
        <v>2.2000000000000002</v>
      </c>
      <c r="G1690" s="19">
        <v>1</v>
      </c>
    </row>
    <row r="1691" spans="1:7" x14ac:dyDescent="0.3">
      <c r="A1691" s="19">
        <v>99</v>
      </c>
      <c r="B1691" s="19">
        <v>33</v>
      </c>
      <c r="C1691" s="19">
        <v>6</v>
      </c>
      <c r="D1691" s="19">
        <v>5</v>
      </c>
      <c r="E1691" s="19">
        <v>15</v>
      </c>
      <c r="F1691" s="19">
        <v>6.8</v>
      </c>
      <c r="G1691" s="19">
        <v>3</v>
      </c>
    </row>
    <row r="1692" spans="1:7" x14ac:dyDescent="0.3">
      <c r="A1692" s="19">
        <v>99</v>
      </c>
      <c r="B1692" s="19">
        <v>34</v>
      </c>
      <c r="C1692" s="19">
        <v>6</v>
      </c>
      <c r="D1692" s="19">
        <v>1</v>
      </c>
      <c r="E1692" s="19">
        <v>17.5</v>
      </c>
      <c r="F1692" s="19">
        <v>7.4</v>
      </c>
      <c r="G1692" s="19">
        <v>2</v>
      </c>
    </row>
    <row r="1693" spans="1:7" x14ac:dyDescent="0.3">
      <c r="A1693" s="19">
        <v>99</v>
      </c>
      <c r="B1693" s="19">
        <v>35</v>
      </c>
      <c r="C1693" s="19">
        <v>31</v>
      </c>
      <c r="D1693" s="19">
        <v>3</v>
      </c>
      <c r="E1693" s="19">
        <v>7.5</v>
      </c>
      <c r="F1693" s="19">
        <v>2.4</v>
      </c>
      <c r="G1693" s="19">
        <v>0.6</v>
      </c>
    </row>
    <row r="1694" spans="1:7" x14ac:dyDescent="0.3">
      <c r="A1694" s="19">
        <v>99</v>
      </c>
      <c r="B1694" s="19">
        <v>36</v>
      </c>
      <c r="C1694" s="19">
        <v>80</v>
      </c>
      <c r="D1694" s="19">
        <v>3</v>
      </c>
      <c r="E1694" s="19">
        <v>7.5</v>
      </c>
      <c r="F1694" s="19">
        <v>2.6</v>
      </c>
      <c r="G1694" s="19">
        <v>0.6</v>
      </c>
    </row>
    <row r="1695" spans="1:7" x14ac:dyDescent="0.3">
      <c r="A1695" s="19">
        <v>99</v>
      </c>
      <c r="B1695" s="19">
        <v>37</v>
      </c>
      <c r="C1695" s="19">
        <v>6</v>
      </c>
      <c r="D1695" s="19">
        <v>1</v>
      </c>
      <c r="E1695" s="19">
        <v>8</v>
      </c>
      <c r="F1695" s="19">
        <v>4</v>
      </c>
      <c r="G1695" s="19">
        <v>2.6</v>
      </c>
    </row>
    <row r="1696" spans="1:7" x14ac:dyDescent="0.3">
      <c r="A1696" s="19">
        <v>99</v>
      </c>
      <c r="B1696" s="19">
        <v>38</v>
      </c>
      <c r="C1696" s="19">
        <v>6</v>
      </c>
      <c r="D1696" s="19">
        <v>7</v>
      </c>
      <c r="E1696" s="19">
        <v>18.100000000000001</v>
      </c>
      <c r="F1696" s="19">
        <v>7.5</v>
      </c>
      <c r="G1696" s="19">
        <v>0</v>
      </c>
    </row>
    <row r="1697" spans="1:7" x14ac:dyDescent="0.3">
      <c r="A1697" s="19">
        <v>99</v>
      </c>
      <c r="B1697" s="19">
        <v>39</v>
      </c>
      <c r="C1697" s="19">
        <v>6</v>
      </c>
      <c r="D1697" s="19">
        <v>7</v>
      </c>
      <c r="E1697" s="19">
        <v>11</v>
      </c>
      <c r="F1697" s="19">
        <v>5.6</v>
      </c>
      <c r="G1697" s="19">
        <v>0</v>
      </c>
    </row>
    <row r="1698" spans="1:7" x14ac:dyDescent="0.3">
      <c r="A1698" s="19">
        <v>99</v>
      </c>
      <c r="B1698" s="19">
        <v>40</v>
      </c>
      <c r="C1698" s="19">
        <v>31</v>
      </c>
      <c r="D1698" s="19">
        <v>5</v>
      </c>
      <c r="E1698" s="19">
        <v>7.5</v>
      </c>
      <c r="F1698" s="19">
        <v>3.4</v>
      </c>
      <c r="G1698" s="19">
        <v>1</v>
      </c>
    </row>
    <row r="1699" spans="1:7" x14ac:dyDescent="0.3">
      <c r="A1699" s="19">
        <v>99</v>
      </c>
      <c r="B1699" s="19">
        <v>41</v>
      </c>
      <c r="C1699" s="19">
        <v>6</v>
      </c>
      <c r="D1699" s="19">
        <v>2</v>
      </c>
      <c r="E1699" s="19">
        <v>16.5</v>
      </c>
      <c r="F1699" s="19">
        <v>9.8000000000000007</v>
      </c>
      <c r="G1699" s="19">
        <v>4</v>
      </c>
    </row>
    <row r="1700" spans="1:7" x14ac:dyDescent="0.3">
      <c r="A1700" s="19">
        <v>99</v>
      </c>
      <c r="B1700" s="19">
        <v>42</v>
      </c>
      <c r="C1700" s="19">
        <v>31</v>
      </c>
      <c r="D1700" s="19">
        <v>5</v>
      </c>
      <c r="E1700" s="19">
        <v>11</v>
      </c>
      <c r="F1700" s="19">
        <v>5.6</v>
      </c>
      <c r="G1700" s="19">
        <v>1.6</v>
      </c>
    </row>
    <row r="1701" spans="1:7" x14ac:dyDescent="0.3">
      <c r="A1701" s="19">
        <v>99</v>
      </c>
      <c r="B1701" s="19">
        <v>43</v>
      </c>
      <c r="C1701" s="19">
        <v>51</v>
      </c>
      <c r="D1701" s="19">
        <v>1</v>
      </c>
      <c r="E1701" s="19">
        <v>18</v>
      </c>
      <c r="F1701" s="19">
        <v>7.6</v>
      </c>
      <c r="G1701" s="19">
        <v>1.6</v>
      </c>
    </row>
    <row r="1702" spans="1:7" x14ac:dyDescent="0.3">
      <c r="A1702" s="19">
        <v>99</v>
      </c>
      <c r="B1702" s="19">
        <v>44</v>
      </c>
      <c r="C1702" s="19">
        <v>51</v>
      </c>
      <c r="D1702" s="19">
        <v>2</v>
      </c>
      <c r="E1702" s="19">
        <v>15</v>
      </c>
      <c r="F1702" s="19">
        <v>6</v>
      </c>
      <c r="G1702" s="19">
        <v>1.8</v>
      </c>
    </row>
    <row r="1703" spans="1:7" x14ac:dyDescent="0.3">
      <c r="A1703" s="19">
        <v>99</v>
      </c>
      <c r="B1703" s="19">
        <v>45</v>
      </c>
      <c r="C1703" s="19">
        <v>80</v>
      </c>
      <c r="D1703" s="19">
        <v>3</v>
      </c>
      <c r="E1703" s="19">
        <v>7.5</v>
      </c>
      <c r="F1703" s="19">
        <v>2.2000000000000002</v>
      </c>
      <c r="G1703" s="19">
        <v>0.6</v>
      </c>
    </row>
    <row r="1704" spans="1:7" x14ac:dyDescent="0.3">
      <c r="A1704" s="19">
        <v>99</v>
      </c>
      <c r="B1704" s="19">
        <v>46</v>
      </c>
      <c r="C1704" s="19">
        <v>31</v>
      </c>
      <c r="D1704" s="19">
        <v>5</v>
      </c>
      <c r="E1704" s="19">
        <v>9</v>
      </c>
      <c r="F1704" s="19">
        <v>4.5999999999999996</v>
      </c>
      <c r="G1704" s="19">
        <v>1.6</v>
      </c>
    </row>
    <row r="1705" spans="1:7" x14ac:dyDescent="0.3">
      <c r="A1705" s="19">
        <v>99</v>
      </c>
      <c r="B1705" s="19">
        <v>47</v>
      </c>
      <c r="C1705" s="19">
        <v>2</v>
      </c>
      <c r="D1705" s="19">
        <v>1</v>
      </c>
      <c r="E1705" s="19">
        <v>23.5</v>
      </c>
      <c r="F1705" s="19">
        <v>12</v>
      </c>
      <c r="G1705" s="19">
        <v>3.6</v>
      </c>
    </row>
    <row r="1706" spans="1:7" x14ac:dyDescent="0.3">
      <c r="A1706" s="19">
        <v>99</v>
      </c>
      <c r="B1706" s="19">
        <v>48</v>
      </c>
      <c r="C1706" s="19">
        <v>6</v>
      </c>
      <c r="D1706" s="19">
        <v>5</v>
      </c>
      <c r="E1706" s="19">
        <v>9.5</v>
      </c>
      <c r="F1706" s="19">
        <v>4.8</v>
      </c>
      <c r="G1706" s="19">
        <v>1.6</v>
      </c>
    </row>
    <row r="1707" spans="1:7" x14ac:dyDescent="0.3">
      <c r="A1707" s="19">
        <v>99</v>
      </c>
      <c r="B1707" s="19">
        <v>49</v>
      </c>
      <c r="C1707" s="19">
        <v>2</v>
      </c>
      <c r="D1707" s="19">
        <v>4</v>
      </c>
      <c r="E1707" s="19">
        <v>20</v>
      </c>
      <c r="F1707" s="19">
        <v>6.8</v>
      </c>
      <c r="G1707" s="19">
        <v>2</v>
      </c>
    </row>
    <row r="1708" spans="1:7" x14ac:dyDescent="0.3">
      <c r="A1708" s="19">
        <v>99</v>
      </c>
      <c r="B1708" s="19">
        <v>50</v>
      </c>
      <c r="C1708" s="19">
        <v>6</v>
      </c>
      <c r="D1708" s="19">
        <v>3</v>
      </c>
      <c r="E1708" s="19">
        <v>8.5</v>
      </c>
      <c r="F1708" s="19">
        <v>2.8</v>
      </c>
      <c r="G1708" s="19">
        <v>1.8</v>
      </c>
    </row>
    <row r="1709" spans="1:7" x14ac:dyDescent="0.3">
      <c r="A1709" s="19">
        <v>99</v>
      </c>
      <c r="B1709" s="19">
        <v>51</v>
      </c>
      <c r="C1709" s="19">
        <v>31</v>
      </c>
      <c r="D1709" s="19">
        <v>4</v>
      </c>
      <c r="E1709" s="19">
        <v>10</v>
      </c>
      <c r="F1709" s="19">
        <v>4.2</v>
      </c>
      <c r="G1709" s="19">
        <v>0.8</v>
      </c>
    </row>
    <row r="1710" spans="1:7" x14ac:dyDescent="0.3">
      <c r="A1710" s="19">
        <v>99</v>
      </c>
      <c r="B1710" s="19">
        <v>52</v>
      </c>
      <c r="C1710" s="19">
        <v>31</v>
      </c>
      <c r="D1710" s="19">
        <v>5</v>
      </c>
      <c r="E1710" s="19">
        <v>11</v>
      </c>
      <c r="F1710" s="19">
        <v>3.6</v>
      </c>
      <c r="G1710" s="19">
        <v>0.6</v>
      </c>
    </row>
    <row r="1711" spans="1:7" x14ac:dyDescent="0.3">
      <c r="A1711" s="19">
        <v>99</v>
      </c>
      <c r="B1711" s="19">
        <v>53</v>
      </c>
      <c r="C1711" s="19">
        <v>31</v>
      </c>
      <c r="D1711" s="19">
        <v>3</v>
      </c>
      <c r="E1711" s="19">
        <v>10</v>
      </c>
      <c r="F1711" s="19">
        <v>3</v>
      </c>
      <c r="G1711" s="19">
        <v>0.6</v>
      </c>
    </row>
    <row r="1712" spans="1:7" x14ac:dyDescent="0.3">
      <c r="A1712" s="19">
        <v>99</v>
      </c>
      <c r="B1712" s="19">
        <v>54</v>
      </c>
      <c r="C1712" s="19">
        <v>6</v>
      </c>
      <c r="D1712" s="19">
        <v>4</v>
      </c>
      <c r="E1712" s="19">
        <v>11</v>
      </c>
      <c r="F1712" s="19">
        <v>4.2</v>
      </c>
      <c r="G1712" s="19">
        <v>2</v>
      </c>
    </row>
    <row r="1713" spans="1:7" x14ac:dyDescent="0.3">
      <c r="A1713" s="19">
        <v>99</v>
      </c>
      <c r="B1713" s="19">
        <v>55</v>
      </c>
      <c r="C1713" s="19">
        <v>31</v>
      </c>
      <c r="D1713" s="19">
        <v>5</v>
      </c>
      <c r="E1713" s="19">
        <v>7.5</v>
      </c>
      <c r="F1713" s="19">
        <v>3.4</v>
      </c>
      <c r="G1713" s="19">
        <v>0.6</v>
      </c>
    </row>
    <row r="1714" spans="1:7" x14ac:dyDescent="0.3">
      <c r="A1714" s="19">
        <v>99</v>
      </c>
      <c r="B1714" s="19">
        <v>56</v>
      </c>
      <c r="C1714" s="19">
        <v>6</v>
      </c>
      <c r="D1714" s="19">
        <v>1</v>
      </c>
      <c r="E1714" s="19">
        <v>15.5</v>
      </c>
      <c r="F1714" s="19">
        <v>8</v>
      </c>
      <c r="G1714" s="19">
        <v>2.4</v>
      </c>
    </row>
    <row r="1715" spans="1:7" x14ac:dyDescent="0.3">
      <c r="A1715" s="19">
        <v>99</v>
      </c>
      <c r="B1715" s="19">
        <v>57</v>
      </c>
      <c r="C1715" s="19">
        <v>51</v>
      </c>
      <c r="D1715" s="19">
        <v>2</v>
      </c>
      <c r="E1715" s="19">
        <v>16</v>
      </c>
      <c r="F1715" s="19">
        <v>5.4</v>
      </c>
      <c r="G1715" s="19">
        <v>0.6</v>
      </c>
    </row>
    <row r="1716" spans="1:7" x14ac:dyDescent="0.3">
      <c r="A1716" s="19">
        <v>99</v>
      </c>
      <c r="B1716" s="19">
        <v>58</v>
      </c>
      <c r="C1716" s="19">
        <v>51</v>
      </c>
      <c r="D1716" s="19">
        <v>3</v>
      </c>
      <c r="E1716" s="19">
        <v>14</v>
      </c>
      <c r="F1716" s="19">
        <v>4</v>
      </c>
      <c r="G1716" s="19">
        <v>0.6</v>
      </c>
    </row>
    <row r="1717" spans="1:7" x14ac:dyDescent="0.3">
      <c r="A1717" s="19">
        <v>99</v>
      </c>
      <c r="B1717" s="19">
        <v>59</v>
      </c>
      <c r="C1717" s="19">
        <v>6</v>
      </c>
      <c r="D1717" s="19">
        <v>3</v>
      </c>
      <c r="E1717" s="19">
        <v>10</v>
      </c>
      <c r="F1717" s="19">
        <v>5.4</v>
      </c>
      <c r="G1717" s="19">
        <v>2</v>
      </c>
    </row>
    <row r="1718" spans="1:7" x14ac:dyDescent="0.3">
      <c r="A1718" s="19">
        <v>99</v>
      </c>
      <c r="B1718" s="19">
        <v>60</v>
      </c>
      <c r="C1718" s="19">
        <v>6</v>
      </c>
      <c r="D1718" s="19">
        <v>4</v>
      </c>
      <c r="E1718" s="19">
        <v>9.8000000000000007</v>
      </c>
      <c r="F1718" s="19">
        <v>4</v>
      </c>
      <c r="G1718" s="19">
        <v>1.4</v>
      </c>
    </row>
    <row r="1719" spans="1:7" x14ac:dyDescent="0.3">
      <c r="A1719" s="19">
        <v>99</v>
      </c>
      <c r="B1719" s="19">
        <v>61</v>
      </c>
      <c r="C1719" s="19">
        <v>80</v>
      </c>
      <c r="D1719" s="19">
        <v>3</v>
      </c>
      <c r="E1719" s="19">
        <v>7.5</v>
      </c>
      <c r="F1719" s="19">
        <v>2.6</v>
      </c>
      <c r="G1719" s="19">
        <v>1.4</v>
      </c>
    </row>
    <row r="1720" spans="1:7" x14ac:dyDescent="0.3">
      <c r="A1720" s="19">
        <v>99</v>
      </c>
      <c r="B1720" s="19">
        <v>62</v>
      </c>
      <c r="C1720" s="19">
        <v>80</v>
      </c>
      <c r="D1720" s="19">
        <v>5</v>
      </c>
      <c r="E1720" s="19">
        <v>8</v>
      </c>
      <c r="F1720" s="19">
        <v>2.8</v>
      </c>
      <c r="G1720" s="19">
        <v>1.4</v>
      </c>
    </row>
    <row r="1721" spans="1:7" x14ac:dyDescent="0.3">
      <c r="A1721" s="19">
        <v>99</v>
      </c>
      <c r="B1721" s="19">
        <v>63</v>
      </c>
      <c r="C1721" s="19">
        <v>80</v>
      </c>
      <c r="D1721" s="19">
        <v>3</v>
      </c>
      <c r="E1721" s="19">
        <v>10</v>
      </c>
      <c r="F1721" s="19">
        <v>2.6</v>
      </c>
      <c r="G1721" s="19">
        <v>0.8</v>
      </c>
    </row>
    <row r="1722" spans="1:7" x14ac:dyDescent="0.3">
      <c r="A1722" s="19">
        <v>99</v>
      </c>
      <c r="B1722" s="19">
        <v>64</v>
      </c>
      <c r="C1722" s="19">
        <v>80</v>
      </c>
      <c r="D1722" s="19">
        <v>3</v>
      </c>
      <c r="E1722" s="19">
        <v>7.5</v>
      </c>
      <c r="F1722" s="19">
        <v>2.4</v>
      </c>
      <c r="G1722" s="19">
        <v>1</v>
      </c>
    </row>
    <row r="1723" spans="1:7" x14ac:dyDescent="0.3">
      <c r="A1723" s="19">
        <v>99</v>
      </c>
      <c r="B1723" s="19">
        <v>65</v>
      </c>
      <c r="C1723" s="19">
        <v>31</v>
      </c>
      <c r="D1723" s="19">
        <v>1</v>
      </c>
      <c r="E1723" s="19">
        <v>9.5</v>
      </c>
      <c r="F1723" s="19">
        <v>4.7</v>
      </c>
      <c r="G1723" s="19">
        <v>2</v>
      </c>
    </row>
    <row r="1724" spans="1:7" x14ac:dyDescent="0.3">
      <c r="A1724" s="19">
        <v>99</v>
      </c>
      <c r="B1724" s="19">
        <v>66</v>
      </c>
      <c r="C1724" s="19">
        <v>80</v>
      </c>
      <c r="D1724" s="19">
        <v>3</v>
      </c>
      <c r="E1724" s="19">
        <v>9</v>
      </c>
      <c r="F1724" s="19">
        <v>2.8</v>
      </c>
      <c r="G1724" s="19">
        <v>1</v>
      </c>
    </row>
    <row r="1725" spans="1:7" x14ac:dyDescent="0.3">
      <c r="A1725" s="19">
        <v>99</v>
      </c>
      <c r="B1725" s="19">
        <v>67</v>
      </c>
      <c r="C1725" s="19">
        <v>80</v>
      </c>
      <c r="D1725" s="19">
        <v>2</v>
      </c>
      <c r="E1725" s="19">
        <v>10</v>
      </c>
      <c r="F1725" s="19">
        <v>3</v>
      </c>
      <c r="G1725" s="19">
        <v>1.6</v>
      </c>
    </row>
    <row r="1726" spans="1:7" x14ac:dyDescent="0.3">
      <c r="A1726" s="19">
        <v>99</v>
      </c>
      <c r="B1726" s="19">
        <v>68</v>
      </c>
      <c r="C1726" s="19">
        <v>80</v>
      </c>
      <c r="D1726" s="19">
        <v>1</v>
      </c>
      <c r="E1726" s="19">
        <v>12</v>
      </c>
      <c r="F1726" s="19">
        <v>3.4</v>
      </c>
      <c r="G1726" s="19">
        <v>1.4</v>
      </c>
    </row>
    <row r="1727" spans="1:7" x14ac:dyDescent="0.3">
      <c r="A1727" s="19">
        <v>99</v>
      </c>
      <c r="B1727" s="19">
        <v>69</v>
      </c>
      <c r="C1727" s="19">
        <v>80</v>
      </c>
      <c r="D1727" s="19">
        <v>5</v>
      </c>
      <c r="E1727" s="19">
        <v>7.5</v>
      </c>
      <c r="F1727" s="19">
        <v>2.4</v>
      </c>
      <c r="G1727" s="19">
        <v>0.6</v>
      </c>
    </row>
    <row r="1728" spans="1:7" x14ac:dyDescent="0.3">
      <c r="A1728" s="19">
        <v>99</v>
      </c>
      <c r="B1728" s="19">
        <v>70</v>
      </c>
      <c r="C1728" s="19">
        <v>80</v>
      </c>
      <c r="D1728" s="19">
        <v>4</v>
      </c>
      <c r="E1728" s="19">
        <v>7.5</v>
      </c>
      <c r="F1728" s="19">
        <v>1.8</v>
      </c>
      <c r="G1728" s="19">
        <v>0.6</v>
      </c>
    </row>
    <row r="1729" spans="1:7" x14ac:dyDescent="0.3">
      <c r="A1729" s="19">
        <v>99</v>
      </c>
      <c r="B1729" s="19">
        <v>71</v>
      </c>
      <c r="C1729" s="19">
        <v>80</v>
      </c>
      <c r="D1729" s="19">
        <v>2</v>
      </c>
      <c r="E1729" s="19">
        <v>8</v>
      </c>
      <c r="F1729" s="19">
        <v>2.6</v>
      </c>
      <c r="G1729" s="19">
        <v>0.6</v>
      </c>
    </row>
    <row r="1730" spans="1:7" x14ac:dyDescent="0.3">
      <c r="A1730" s="19">
        <v>99</v>
      </c>
      <c r="B1730" s="19">
        <v>72</v>
      </c>
      <c r="C1730" s="19">
        <v>80</v>
      </c>
      <c r="D1730" s="19">
        <v>3</v>
      </c>
      <c r="E1730" s="19">
        <v>7.5</v>
      </c>
      <c r="F1730" s="19">
        <v>1.8</v>
      </c>
      <c r="G1730" s="19">
        <v>1</v>
      </c>
    </row>
    <row r="1731" spans="1:7" x14ac:dyDescent="0.3">
      <c r="A1731" s="19">
        <v>99</v>
      </c>
      <c r="B1731" s="19">
        <v>73</v>
      </c>
      <c r="C1731" s="19">
        <v>80</v>
      </c>
      <c r="D1731" s="19">
        <v>5</v>
      </c>
      <c r="E1731" s="19">
        <v>7.5</v>
      </c>
      <c r="F1731" s="19">
        <v>1.8</v>
      </c>
      <c r="G1731" s="19">
        <v>0.6</v>
      </c>
    </row>
    <row r="1732" spans="1:7" x14ac:dyDescent="0.3">
      <c r="A1732" s="19">
        <v>99</v>
      </c>
      <c r="B1732" s="19">
        <v>74</v>
      </c>
      <c r="C1732" s="19">
        <v>80</v>
      </c>
      <c r="D1732" s="19">
        <v>3</v>
      </c>
      <c r="E1732" s="19">
        <v>7.5</v>
      </c>
      <c r="F1732" s="19">
        <v>2.6</v>
      </c>
      <c r="G1732" s="19">
        <v>1</v>
      </c>
    </row>
    <row r="1733" spans="1:7" x14ac:dyDescent="0.3">
      <c r="A1733" s="19">
        <v>99</v>
      </c>
      <c r="B1733" s="19">
        <v>75</v>
      </c>
      <c r="C1733" s="19">
        <v>80</v>
      </c>
      <c r="D1733" s="19">
        <v>2</v>
      </c>
      <c r="E1733" s="19">
        <v>8</v>
      </c>
      <c r="F1733" s="19">
        <v>2.8</v>
      </c>
      <c r="G1733" s="19">
        <v>0.8</v>
      </c>
    </row>
    <row r="1734" spans="1:7" x14ac:dyDescent="0.3">
      <c r="A1734" s="19">
        <v>99</v>
      </c>
      <c r="B1734" s="19">
        <v>76</v>
      </c>
      <c r="C1734" s="19">
        <v>80</v>
      </c>
      <c r="D1734" s="19">
        <v>5</v>
      </c>
      <c r="E1734" s="19">
        <v>9</v>
      </c>
      <c r="F1734" s="19">
        <v>3</v>
      </c>
      <c r="G1734" s="19">
        <v>1</v>
      </c>
    </row>
    <row r="1735" spans="1:7" x14ac:dyDescent="0.3">
      <c r="A1735" s="19">
        <v>99</v>
      </c>
      <c r="B1735" s="19">
        <v>77</v>
      </c>
      <c r="C1735" s="19">
        <v>80</v>
      </c>
      <c r="D1735" s="19">
        <v>4</v>
      </c>
      <c r="E1735" s="19">
        <v>8</v>
      </c>
      <c r="F1735" s="19">
        <v>4.5999999999999996</v>
      </c>
      <c r="G1735" s="19">
        <v>0.8</v>
      </c>
    </row>
    <row r="1736" spans="1:7" x14ac:dyDescent="0.3">
      <c r="A1736" s="19">
        <v>99</v>
      </c>
      <c r="B1736" s="19">
        <v>78</v>
      </c>
      <c r="C1736" s="19">
        <v>31</v>
      </c>
      <c r="D1736" s="19">
        <v>6</v>
      </c>
      <c r="E1736" s="19">
        <v>18.5</v>
      </c>
      <c r="F1736" s="19">
        <v>5.6</v>
      </c>
      <c r="G1736" s="19">
        <v>0.8</v>
      </c>
    </row>
    <row r="1737" spans="1:7" x14ac:dyDescent="0.3">
      <c r="A1737" s="19">
        <v>99</v>
      </c>
      <c r="B1737" s="19">
        <v>79</v>
      </c>
      <c r="C1737" s="19">
        <v>31</v>
      </c>
      <c r="D1737" s="19">
        <v>4</v>
      </c>
      <c r="E1737" s="19">
        <v>10</v>
      </c>
      <c r="F1737" s="19">
        <v>4</v>
      </c>
      <c r="G1737" s="19">
        <v>0.6</v>
      </c>
    </row>
    <row r="1738" spans="1:7" x14ac:dyDescent="0.3">
      <c r="A1738" s="19">
        <v>99</v>
      </c>
      <c r="B1738" s="19">
        <v>80</v>
      </c>
      <c r="C1738" s="19">
        <v>6</v>
      </c>
      <c r="D1738" s="19">
        <v>7</v>
      </c>
      <c r="E1738" s="19">
        <v>11</v>
      </c>
      <c r="F1738" s="19">
        <v>4.4000000000000004</v>
      </c>
      <c r="G1738" s="19">
        <v>0</v>
      </c>
    </row>
    <row r="1739" spans="1:7" x14ac:dyDescent="0.3">
      <c r="A1739" s="19">
        <v>99</v>
      </c>
      <c r="B1739" s="19">
        <v>81</v>
      </c>
      <c r="C1739" s="19">
        <v>80</v>
      </c>
      <c r="D1739" s="19">
        <v>5</v>
      </c>
      <c r="E1739" s="19">
        <v>12</v>
      </c>
      <c r="F1739" s="19">
        <v>4.4000000000000004</v>
      </c>
      <c r="G1739" s="19">
        <v>0.4</v>
      </c>
    </row>
    <row r="1740" spans="1:7" x14ac:dyDescent="0.3">
      <c r="A1740" s="19">
        <v>99</v>
      </c>
      <c r="B1740" s="19">
        <v>82</v>
      </c>
      <c r="C1740" s="19">
        <v>80</v>
      </c>
      <c r="D1740" s="19">
        <v>2</v>
      </c>
      <c r="E1740" s="19">
        <v>13.5</v>
      </c>
      <c r="F1740" s="19">
        <v>3.6</v>
      </c>
      <c r="G1740" s="19">
        <v>0.4</v>
      </c>
    </row>
    <row r="1741" spans="1:7" x14ac:dyDescent="0.3">
      <c r="A1741" s="19">
        <v>99</v>
      </c>
      <c r="B1741" s="19">
        <v>83</v>
      </c>
      <c r="C1741" s="19">
        <v>80</v>
      </c>
      <c r="D1741" s="19">
        <v>3</v>
      </c>
      <c r="E1741" s="19">
        <v>9.5</v>
      </c>
      <c r="F1741" s="19">
        <v>3</v>
      </c>
      <c r="G1741" s="19">
        <v>0.4</v>
      </c>
    </row>
    <row r="1742" spans="1:7" x14ac:dyDescent="0.3">
      <c r="A1742" s="19">
        <v>99</v>
      </c>
      <c r="B1742" s="19">
        <v>84</v>
      </c>
      <c r="C1742" s="19">
        <v>6</v>
      </c>
      <c r="D1742" s="19">
        <v>4</v>
      </c>
      <c r="E1742" s="19">
        <v>12.5</v>
      </c>
      <c r="F1742" s="19">
        <v>6</v>
      </c>
      <c r="G1742" s="19">
        <v>2</v>
      </c>
    </row>
    <row r="1743" spans="1:7" x14ac:dyDescent="0.3">
      <c r="A1743" s="19">
        <v>99</v>
      </c>
      <c r="B1743" s="19">
        <v>85</v>
      </c>
      <c r="C1743" s="19">
        <v>80</v>
      </c>
      <c r="D1743" s="19">
        <v>3</v>
      </c>
      <c r="E1743" s="19">
        <v>8</v>
      </c>
      <c r="F1743" s="19">
        <v>2.4</v>
      </c>
      <c r="G1743" s="19">
        <v>0.6</v>
      </c>
    </row>
    <row r="1744" spans="1:7" x14ac:dyDescent="0.3">
      <c r="A1744" s="19">
        <v>99</v>
      </c>
      <c r="B1744" s="19">
        <v>86</v>
      </c>
      <c r="C1744" s="19">
        <v>80</v>
      </c>
      <c r="D1744" s="19">
        <v>5</v>
      </c>
      <c r="E1744" s="19">
        <v>8.5</v>
      </c>
      <c r="F1744" s="19">
        <v>3</v>
      </c>
      <c r="G1744" s="19">
        <v>0.3</v>
      </c>
    </row>
    <row r="1745" spans="1:7" x14ac:dyDescent="0.3">
      <c r="A1745" s="19">
        <v>99</v>
      </c>
      <c r="B1745" s="19">
        <v>87</v>
      </c>
      <c r="C1745" s="19">
        <v>80</v>
      </c>
      <c r="D1745" s="19">
        <v>1</v>
      </c>
      <c r="E1745" s="19">
        <v>8</v>
      </c>
      <c r="F1745" s="19">
        <v>2.6</v>
      </c>
      <c r="G1745" s="19">
        <v>1</v>
      </c>
    </row>
    <row r="1746" spans="1:7" x14ac:dyDescent="0.3">
      <c r="A1746" s="19">
        <v>99</v>
      </c>
      <c r="B1746" s="19">
        <v>88</v>
      </c>
      <c r="C1746" s="19">
        <v>80</v>
      </c>
      <c r="D1746" s="19">
        <v>3</v>
      </c>
      <c r="E1746" s="19">
        <v>7.5</v>
      </c>
      <c r="F1746" s="19">
        <v>2.4</v>
      </c>
      <c r="G1746" s="19">
        <v>1</v>
      </c>
    </row>
    <row r="1747" spans="1:7" x14ac:dyDescent="0.3">
      <c r="A1747" s="19">
        <v>99</v>
      </c>
      <c r="B1747" s="19">
        <v>89</v>
      </c>
      <c r="C1747" s="19">
        <v>31</v>
      </c>
      <c r="D1747" s="19">
        <v>4</v>
      </c>
      <c r="E1747" s="19">
        <v>7.5</v>
      </c>
      <c r="F1747" s="19">
        <v>2.8</v>
      </c>
      <c r="G1747" s="19">
        <v>1.6</v>
      </c>
    </row>
    <row r="1748" spans="1:7" x14ac:dyDescent="0.3">
      <c r="A1748" s="19">
        <v>99</v>
      </c>
      <c r="B1748" s="19">
        <v>90</v>
      </c>
      <c r="C1748" s="19">
        <v>80</v>
      </c>
      <c r="D1748" s="19">
        <v>5</v>
      </c>
      <c r="E1748" s="19">
        <v>11</v>
      </c>
      <c r="F1748" s="19">
        <v>3.6</v>
      </c>
      <c r="G1748" s="19">
        <v>1</v>
      </c>
    </row>
    <row r="1749" spans="1:7" x14ac:dyDescent="0.3">
      <c r="A1749" s="19">
        <v>99</v>
      </c>
      <c r="B1749" s="19">
        <v>91</v>
      </c>
      <c r="C1749" s="19">
        <v>80</v>
      </c>
      <c r="D1749" s="19">
        <v>3</v>
      </c>
      <c r="E1749" s="19">
        <v>10</v>
      </c>
      <c r="F1749" s="19">
        <v>2.8</v>
      </c>
      <c r="G1749" s="19">
        <v>0.8</v>
      </c>
    </row>
    <row r="1750" spans="1:7" x14ac:dyDescent="0.3">
      <c r="A1750" s="19">
        <v>99</v>
      </c>
      <c r="B1750" s="19">
        <v>92</v>
      </c>
      <c r="C1750" s="19">
        <v>31</v>
      </c>
      <c r="D1750" s="19">
        <v>4</v>
      </c>
      <c r="E1750" s="19">
        <v>8</v>
      </c>
      <c r="F1750" s="19">
        <v>3.4</v>
      </c>
      <c r="G1750" s="19">
        <v>0.8</v>
      </c>
    </row>
    <row r="1751" spans="1:7" x14ac:dyDescent="0.3">
      <c r="A1751" s="19">
        <v>99</v>
      </c>
      <c r="B1751" s="19">
        <v>93</v>
      </c>
      <c r="C1751" s="19">
        <v>31</v>
      </c>
      <c r="D1751" s="19">
        <v>3</v>
      </c>
      <c r="E1751" s="19">
        <v>7.5</v>
      </c>
      <c r="F1751" s="19">
        <v>1.8</v>
      </c>
      <c r="G1751" s="19">
        <v>1.2</v>
      </c>
    </row>
    <row r="1752" spans="1:7" x14ac:dyDescent="0.3">
      <c r="A1752" s="19">
        <v>99</v>
      </c>
      <c r="B1752" s="19">
        <v>94</v>
      </c>
      <c r="C1752" s="19">
        <v>80</v>
      </c>
      <c r="D1752" s="19">
        <v>7</v>
      </c>
      <c r="E1752" s="19">
        <v>8</v>
      </c>
      <c r="F1752" s="19">
        <v>2</v>
      </c>
      <c r="G1752" s="19">
        <v>0</v>
      </c>
    </row>
    <row r="1753" spans="1:7" x14ac:dyDescent="0.3">
      <c r="A1753" s="19">
        <v>99</v>
      </c>
      <c r="B1753" s="19">
        <v>95</v>
      </c>
      <c r="C1753" s="19">
        <v>80</v>
      </c>
      <c r="D1753" s="19">
        <v>3</v>
      </c>
      <c r="E1753" s="19">
        <v>7.5</v>
      </c>
      <c r="F1753" s="19">
        <v>2.6</v>
      </c>
      <c r="G1753" s="19">
        <v>0.3</v>
      </c>
    </row>
    <row r="1754" spans="1:7" x14ac:dyDescent="0.3">
      <c r="A1754" s="19">
        <v>99</v>
      </c>
      <c r="B1754" s="19">
        <v>96</v>
      </c>
      <c r="C1754" s="19">
        <v>80</v>
      </c>
      <c r="D1754" s="19">
        <v>5</v>
      </c>
      <c r="E1754" s="19">
        <v>7.5</v>
      </c>
      <c r="F1754" s="19">
        <v>2.6</v>
      </c>
      <c r="G1754" s="19">
        <v>0.3</v>
      </c>
    </row>
    <row r="1755" spans="1:7" x14ac:dyDescent="0.3">
      <c r="A1755" s="19">
        <v>99</v>
      </c>
      <c r="B1755" s="19">
        <v>97</v>
      </c>
      <c r="C1755" s="19">
        <v>80</v>
      </c>
      <c r="D1755" s="19">
        <v>7</v>
      </c>
      <c r="E1755" s="19">
        <v>8</v>
      </c>
      <c r="F1755" s="19">
        <v>2</v>
      </c>
      <c r="G1755" s="19">
        <v>0</v>
      </c>
    </row>
    <row r="1756" spans="1:7" x14ac:dyDescent="0.3">
      <c r="A1756" s="19">
        <v>99</v>
      </c>
      <c r="B1756" s="19">
        <v>98</v>
      </c>
      <c r="C1756" s="19">
        <v>80</v>
      </c>
      <c r="D1756" s="19">
        <v>5</v>
      </c>
      <c r="E1756" s="19">
        <v>8.5</v>
      </c>
      <c r="F1756" s="19">
        <v>2.6</v>
      </c>
      <c r="G1756" s="19">
        <v>1.4</v>
      </c>
    </row>
    <row r="1757" spans="1:7" x14ac:dyDescent="0.3">
      <c r="A1757" s="19">
        <v>99</v>
      </c>
      <c r="B1757" s="19">
        <v>99</v>
      </c>
      <c r="C1757" s="19">
        <v>80</v>
      </c>
      <c r="D1757" s="19">
        <v>5</v>
      </c>
      <c r="E1757" s="19">
        <v>10.5</v>
      </c>
      <c r="F1757" s="19">
        <v>3.6</v>
      </c>
      <c r="G1757" s="19">
        <v>1</v>
      </c>
    </row>
    <row r="1758" spans="1:7" x14ac:dyDescent="0.3">
      <c r="A1758" s="19">
        <v>99</v>
      </c>
      <c r="B1758" s="19">
        <v>100</v>
      </c>
      <c r="C1758" s="19">
        <v>80</v>
      </c>
      <c r="D1758" s="19">
        <v>3</v>
      </c>
      <c r="E1758" s="19">
        <v>7.5</v>
      </c>
      <c r="F1758" s="19">
        <v>3</v>
      </c>
      <c r="G1758" s="19">
        <v>1</v>
      </c>
    </row>
    <row r="1759" spans="1:7" x14ac:dyDescent="0.3">
      <c r="A1759" s="19">
        <v>99</v>
      </c>
      <c r="B1759" s="19">
        <v>101</v>
      </c>
      <c r="C1759" s="19">
        <v>80</v>
      </c>
      <c r="D1759" s="19">
        <v>1</v>
      </c>
      <c r="E1759" s="19">
        <v>9</v>
      </c>
      <c r="F1759" s="19">
        <v>3.4</v>
      </c>
      <c r="G1759" s="19">
        <v>1.8</v>
      </c>
    </row>
    <row r="1760" spans="1:7" x14ac:dyDescent="0.3">
      <c r="A1760" s="19">
        <v>99</v>
      </c>
      <c r="B1760" s="19">
        <v>102</v>
      </c>
      <c r="C1760" s="19">
        <v>80</v>
      </c>
      <c r="D1760" s="19">
        <v>5</v>
      </c>
      <c r="E1760" s="19">
        <v>8.5</v>
      </c>
      <c r="F1760" s="19">
        <v>3.2</v>
      </c>
      <c r="G1760" s="19">
        <v>1.6</v>
      </c>
    </row>
    <row r="1761" spans="1:7" x14ac:dyDescent="0.3">
      <c r="A1761" s="19">
        <v>99</v>
      </c>
      <c r="B1761" s="19">
        <v>103</v>
      </c>
      <c r="C1761" s="19">
        <v>80</v>
      </c>
      <c r="D1761" s="19">
        <v>5</v>
      </c>
      <c r="E1761" s="19">
        <v>8</v>
      </c>
      <c r="F1761" s="19">
        <v>2.6</v>
      </c>
      <c r="G1761" s="19">
        <v>0.6</v>
      </c>
    </row>
    <row r="1762" spans="1:7" x14ac:dyDescent="0.3">
      <c r="A1762" s="19">
        <v>99</v>
      </c>
      <c r="B1762" s="19">
        <v>104</v>
      </c>
      <c r="C1762" s="19">
        <v>80</v>
      </c>
      <c r="D1762" s="19">
        <v>3</v>
      </c>
      <c r="E1762" s="19">
        <v>7.5</v>
      </c>
      <c r="F1762" s="19">
        <v>2.2000000000000002</v>
      </c>
      <c r="G1762" s="19">
        <v>0.4</v>
      </c>
    </row>
    <row r="1763" spans="1:7" x14ac:dyDescent="0.3">
      <c r="A1763" s="19">
        <v>99</v>
      </c>
      <c r="B1763" s="19">
        <v>105</v>
      </c>
      <c r="C1763" s="19">
        <v>80</v>
      </c>
      <c r="D1763" s="19">
        <v>2</v>
      </c>
      <c r="E1763" s="19">
        <v>8</v>
      </c>
      <c r="F1763" s="19">
        <v>2.6</v>
      </c>
      <c r="G1763" s="19">
        <v>1</v>
      </c>
    </row>
    <row r="1764" spans="1:7" x14ac:dyDescent="0.3">
      <c r="A1764" s="19">
        <v>99</v>
      </c>
      <c r="B1764" s="19">
        <v>106</v>
      </c>
      <c r="C1764" s="19">
        <v>31</v>
      </c>
      <c r="D1764" s="19">
        <v>4</v>
      </c>
      <c r="E1764" s="19">
        <v>11.5</v>
      </c>
      <c r="F1764" s="19">
        <v>5.8</v>
      </c>
      <c r="G1764" s="19">
        <v>1</v>
      </c>
    </row>
    <row r="1765" spans="1:7" x14ac:dyDescent="0.3">
      <c r="A1765" s="19">
        <v>99</v>
      </c>
      <c r="B1765" s="19">
        <v>107</v>
      </c>
      <c r="C1765" s="19">
        <v>80</v>
      </c>
      <c r="D1765" s="19">
        <v>1</v>
      </c>
      <c r="E1765" s="19">
        <v>8</v>
      </c>
      <c r="F1765" s="19">
        <v>3</v>
      </c>
      <c r="G1765" s="19">
        <v>0.4</v>
      </c>
    </row>
    <row r="1766" spans="1:7" x14ac:dyDescent="0.3">
      <c r="A1766" s="19">
        <v>99</v>
      </c>
      <c r="B1766" s="19">
        <v>108</v>
      </c>
      <c r="C1766" s="19">
        <v>80</v>
      </c>
      <c r="D1766" s="19">
        <v>3</v>
      </c>
      <c r="E1766" s="19">
        <v>7.5</v>
      </c>
      <c r="F1766" s="19">
        <v>2.6</v>
      </c>
      <c r="G1766" s="19">
        <v>0.4</v>
      </c>
    </row>
    <row r="1767" spans="1:7" x14ac:dyDescent="0.3">
      <c r="A1767" s="19">
        <v>99</v>
      </c>
      <c r="B1767" s="19">
        <v>109</v>
      </c>
      <c r="C1767" s="19">
        <v>80</v>
      </c>
      <c r="D1767" s="19">
        <v>5</v>
      </c>
      <c r="E1767" s="19">
        <v>8</v>
      </c>
      <c r="F1767" s="19">
        <v>2.6</v>
      </c>
      <c r="G1767" s="19">
        <v>1.6</v>
      </c>
    </row>
    <row r="1768" spans="1:7" x14ac:dyDescent="0.3">
      <c r="A1768" s="19">
        <v>99</v>
      </c>
      <c r="B1768" s="19">
        <v>110</v>
      </c>
      <c r="C1768" s="19">
        <v>80</v>
      </c>
      <c r="D1768" s="19">
        <v>2</v>
      </c>
      <c r="E1768" s="19">
        <v>9</v>
      </c>
      <c r="F1768" s="19">
        <v>2.6</v>
      </c>
      <c r="G1768" s="19">
        <v>1.6</v>
      </c>
    </row>
    <row r="1769" spans="1:7" x14ac:dyDescent="0.3">
      <c r="A1769" s="19">
        <v>99</v>
      </c>
      <c r="B1769" s="19">
        <v>111</v>
      </c>
      <c r="C1769" s="19">
        <v>80</v>
      </c>
      <c r="D1769" s="19">
        <v>1</v>
      </c>
      <c r="E1769" s="19">
        <v>9.5</v>
      </c>
      <c r="F1769" s="19">
        <v>2.8</v>
      </c>
      <c r="G1769" s="19">
        <v>0.6</v>
      </c>
    </row>
    <row r="1770" spans="1:7" x14ac:dyDescent="0.3">
      <c r="A1770" s="19">
        <v>99</v>
      </c>
      <c r="B1770" s="19">
        <v>112</v>
      </c>
      <c r="C1770" s="19">
        <v>80</v>
      </c>
      <c r="D1770" s="19">
        <v>5</v>
      </c>
      <c r="E1770" s="19">
        <v>7.5</v>
      </c>
      <c r="F1770" s="19">
        <v>2.4</v>
      </c>
      <c r="G1770" s="19">
        <v>0.6</v>
      </c>
    </row>
    <row r="1771" spans="1:7" x14ac:dyDescent="0.3">
      <c r="A1771" s="19">
        <v>99</v>
      </c>
      <c r="B1771" s="19">
        <v>113</v>
      </c>
      <c r="C1771" s="19">
        <v>3</v>
      </c>
      <c r="D1771" s="19">
        <v>5</v>
      </c>
      <c r="E1771" s="19">
        <v>8</v>
      </c>
      <c r="F1771" s="19">
        <v>4</v>
      </c>
      <c r="G1771" s="19">
        <v>1.6</v>
      </c>
    </row>
    <row r="1772" spans="1:7" x14ac:dyDescent="0.3">
      <c r="A1772" s="19">
        <v>99</v>
      </c>
      <c r="B1772" s="19">
        <v>114</v>
      </c>
      <c r="C1772" s="19">
        <v>80</v>
      </c>
      <c r="D1772" s="19">
        <v>3</v>
      </c>
      <c r="E1772" s="19">
        <v>8.5</v>
      </c>
      <c r="F1772" s="19">
        <v>2.6</v>
      </c>
      <c r="G1772" s="19">
        <v>0.6</v>
      </c>
    </row>
    <row r="1773" spans="1:7" x14ac:dyDescent="0.3">
      <c r="A1773" s="19">
        <v>99</v>
      </c>
      <c r="B1773" s="19">
        <v>115</v>
      </c>
      <c r="C1773" s="19">
        <v>31</v>
      </c>
      <c r="D1773" s="19">
        <v>1</v>
      </c>
      <c r="E1773" s="19">
        <v>22</v>
      </c>
      <c r="F1773" s="19">
        <v>8</v>
      </c>
      <c r="G1773" s="19">
        <v>1.6</v>
      </c>
    </row>
    <row r="1774" spans="1:7" x14ac:dyDescent="0.3">
      <c r="A1774" s="19">
        <v>99</v>
      </c>
      <c r="B1774" s="19">
        <v>116</v>
      </c>
      <c r="C1774" s="19">
        <v>80</v>
      </c>
      <c r="D1774" s="19">
        <v>3</v>
      </c>
      <c r="E1774" s="19">
        <v>8.5</v>
      </c>
      <c r="F1774" s="19">
        <v>3</v>
      </c>
      <c r="G1774" s="19">
        <v>1.4</v>
      </c>
    </row>
    <row r="1775" spans="1:7" x14ac:dyDescent="0.3">
      <c r="A1775" s="19">
        <v>99</v>
      </c>
      <c r="B1775" s="19">
        <v>117</v>
      </c>
      <c r="C1775" s="19">
        <v>80</v>
      </c>
      <c r="D1775" s="19">
        <v>3</v>
      </c>
      <c r="E1775" s="19">
        <v>8</v>
      </c>
      <c r="F1775" s="19">
        <v>2.6</v>
      </c>
      <c r="G1775" s="19">
        <v>0.1</v>
      </c>
    </row>
    <row r="1776" spans="1:7" x14ac:dyDescent="0.3">
      <c r="A1776" s="19">
        <v>99</v>
      </c>
      <c r="B1776" s="19">
        <v>118</v>
      </c>
      <c r="C1776" s="19">
        <v>80</v>
      </c>
      <c r="D1776" s="19">
        <v>2</v>
      </c>
      <c r="E1776" s="19">
        <v>9</v>
      </c>
      <c r="F1776" s="19">
        <v>2.8</v>
      </c>
      <c r="G1776" s="19">
        <v>0.1</v>
      </c>
    </row>
    <row r="1777" spans="1:7" x14ac:dyDescent="0.3">
      <c r="A1777" s="19">
        <v>99</v>
      </c>
      <c r="B1777" s="19">
        <v>119</v>
      </c>
      <c r="C1777" s="19">
        <v>80</v>
      </c>
      <c r="D1777" s="19">
        <v>1</v>
      </c>
      <c r="E1777" s="19">
        <v>10</v>
      </c>
      <c r="F1777" s="19">
        <v>3</v>
      </c>
      <c r="G1777" s="19">
        <v>1.4</v>
      </c>
    </row>
    <row r="1778" spans="1:7" x14ac:dyDescent="0.3">
      <c r="A1778" s="19">
        <v>99</v>
      </c>
      <c r="B1778" s="19">
        <v>120</v>
      </c>
      <c r="C1778" s="19">
        <v>80</v>
      </c>
      <c r="D1778" s="19">
        <v>5</v>
      </c>
      <c r="E1778" s="19">
        <v>8.5</v>
      </c>
      <c r="F1778" s="19">
        <v>3</v>
      </c>
      <c r="G1778" s="19">
        <v>1.6</v>
      </c>
    </row>
    <row r="1779" spans="1:7" x14ac:dyDescent="0.3">
      <c r="A1779" s="19">
        <v>100</v>
      </c>
      <c r="B1779" s="19">
        <v>1</v>
      </c>
      <c r="C1779" s="19">
        <v>51</v>
      </c>
      <c r="D1779" s="19">
        <v>7</v>
      </c>
      <c r="E1779" s="19">
        <v>7.5</v>
      </c>
      <c r="F1779" s="19">
        <v>2.4</v>
      </c>
      <c r="G1779" s="19">
        <v>0</v>
      </c>
    </row>
    <row r="1780" spans="1:7" x14ac:dyDescent="0.3">
      <c r="A1780" s="19">
        <v>100</v>
      </c>
      <c r="B1780" s="19">
        <v>2</v>
      </c>
      <c r="C1780" s="19">
        <v>80</v>
      </c>
      <c r="D1780" s="19">
        <v>3</v>
      </c>
      <c r="E1780" s="19">
        <v>7.5</v>
      </c>
      <c r="F1780" s="19">
        <v>2.4</v>
      </c>
      <c r="G1780" s="19">
        <v>0.4</v>
      </c>
    </row>
    <row r="1781" spans="1:7" x14ac:dyDescent="0.3">
      <c r="A1781" s="19">
        <v>100</v>
      </c>
      <c r="B1781" s="19">
        <v>3</v>
      </c>
      <c r="C1781" s="19">
        <v>31</v>
      </c>
      <c r="D1781" s="19">
        <v>5</v>
      </c>
      <c r="E1781" s="19">
        <v>7.5</v>
      </c>
      <c r="F1781" s="19">
        <v>2.8</v>
      </c>
      <c r="G1781" s="19">
        <v>1</v>
      </c>
    </row>
    <row r="1782" spans="1:7" x14ac:dyDescent="0.3">
      <c r="A1782" s="19">
        <v>100</v>
      </c>
      <c r="B1782" s="19">
        <v>4</v>
      </c>
      <c r="C1782" s="19">
        <v>80</v>
      </c>
      <c r="D1782" s="19">
        <v>3</v>
      </c>
      <c r="E1782" s="19">
        <v>8.5</v>
      </c>
      <c r="F1782" s="19">
        <v>1.6</v>
      </c>
      <c r="G1782" s="19">
        <v>0.4</v>
      </c>
    </row>
    <row r="1783" spans="1:7" x14ac:dyDescent="0.3">
      <c r="A1783" s="19">
        <v>100</v>
      </c>
      <c r="B1783" s="19">
        <v>5</v>
      </c>
      <c r="C1783" s="19">
        <v>2</v>
      </c>
      <c r="D1783" s="19">
        <v>5</v>
      </c>
      <c r="E1783" s="19">
        <v>20</v>
      </c>
      <c r="F1783" s="19">
        <v>10.4</v>
      </c>
      <c r="G1783" s="19">
        <v>5.8</v>
      </c>
    </row>
    <row r="1784" spans="1:7" x14ac:dyDescent="0.3">
      <c r="A1784" s="19">
        <v>100</v>
      </c>
      <c r="B1784" s="19">
        <v>6</v>
      </c>
      <c r="C1784" s="19">
        <v>2</v>
      </c>
      <c r="D1784" s="19">
        <v>1</v>
      </c>
      <c r="E1784" s="19">
        <v>23</v>
      </c>
      <c r="F1784" s="19">
        <v>12.4</v>
      </c>
      <c r="G1784" s="19">
        <v>8.6</v>
      </c>
    </row>
    <row r="1785" spans="1:7" x14ac:dyDescent="0.3">
      <c r="A1785" s="19">
        <v>100</v>
      </c>
      <c r="B1785" s="19">
        <v>7</v>
      </c>
      <c r="C1785" s="19">
        <v>80</v>
      </c>
      <c r="D1785" s="19">
        <v>3</v>
      </c>
      <c r="E1785" s="19">
        <v>7.5</v>
      </c>
      <c r="F1785" s="19">
        <v>3.2</v>
      </c>
      <c r="G1785" s="19">
        <v>0.3</v>
      </c>
    </row>
    <row r="1786" spans="1:7" x14ac:dyDescent="0.3">
      <c r="A1786" s="19">
        <v>100</v>
      </c>
      <c r="B1786" s="19">
        <v>8</v>
      </c>
      <c r="C1786" s="19">
        <v>80</v>
      </c>
      <c r="D1786" s="19">
        <v>5</v>
      </c>
      <c r="E1786" s="19">
        <v>8.6</v>
      </c>
      <c r="F1786" s="19">
        <v>3.6</v>
      </c>
      <c r="G1786" s="19">
        <v>0.3</v>
      </c>
    </row>
    <row r="1787" spans="1:7" x14ac:dyDescent="0.3">
      <c r="A1787" s="19">
        <v>100</v>
      </c>
      <c r="B1787" s="19">
        <v>9</v>
      </c>
      <c r="C1787" s="19">
        <v>2</v>
      </c>
      <c r="D1787" s="19">
        <v>5</v>
      </c>
      <c r="E1787" s="19">
        <v>10.5</v>
      </c>
      <c r="F1787" s="19">
        <v>4.8</v>
      </c>
      <c r="G1787" s="19">
        <v>2.2000000000000002</v>
      </c>
    </row>
    <row r="1788" spans="1:7" x14ac:dyDescent="0.3">
      <c r="A1788" s="19">
        <v>100</v>
      </c>
      <c r="B1788" s="19">
        <v>10</v>
      </c>
      <c r="C1788" s="19">
        <v>2</v>
      </c>
      <c r="D1788" s="19">
        <v>9</v>
      </c>
      <c r="E1788" s="19">
        <v>22</v>
      </c>
      <c r="F1788" s="19">
        <v>0.28000000000000003</v>
      </c>
      <c r="G1788" s="19">
        <v>0</v>
      </c>
    </row>
    <row r="1789" spans="1:7" x14ac:dyDescent="0.3">
      <c r="A1789" s="19">
        <v>100</v>
      </c>
      <c r="B1789" s="19">
        <v>11</v>
      </c>
      <c r="C1789" s="19">
        <v>2</v>
      </c>
      <c r="D1789" s="19">
        <v>2</v>
      </c>
      <c r="E1789" s="19">
        <v>22.5</v>
      </c>
      <c r="F1789" s="19">
        <v>12.2</v>
      </c>
      <c r="G1789" s="19">
        <v>7.5</v>
      </c>
    </row>
    <row r="1790" spans="1:7" x14ac:dyDescent="0.3">
      <c r="A1790" s="19">
        <v>100</v>
      </c>
      <c r="B1790" s="19">
        <v>12</v>
      </c>
      <c r="C1790" s="19">
        <v>2</v>
      </c>
      <c r="D1790" s="19">
        <v>1</v>
      </c>
      <c r="E1790" s="19">
        <v>25</v>
      </c>
      <c r="F1790" s="19">
        <v>14</v>
      </c>
      <c r="G1790" s="19">
        <v>9</v>
      </c>
    </row>
    <row r="1791" spans="1:7" x14ac:dyDescent="0.3">
      <c r="A1791" s="19">
        <v>100</v>
      </c>
      <c r="B1791" s="19">
        <v>13</v>
      </c>
      <c r="C1791" s="19">
        <v>80</v>
      </c>
      <c r="D1791" s="19">
        <v>3</v>
      </c>
      <c r="E1791" s="19">
        <v>9.5</v>
      </c>
      <c r="F1791" s="19">
        <v>3.4</v>
      </c>
      <c r="G1791" s="19">
        <v>1.2</v>
      </c>
    </row>
    <row r="1792" spans="1:7" x14ac:dyDescent="0.3">
      <c r="A1792" s="19">
        <v>100</v>
      </c>
      <c r="B1792" s="19">
        <v>14</v>
      </c>
      <c r="C1792" s="19">
        <v>2</v>
      </c>
      <c r="D1792" s="19">
        <v>7</v>
      </c>
      <c r="E1792" s="19">
        <v>12.5</v>
      </c>
      <c r="F1792" s="19">
        <v>11.6</v>
      </c>
      <c r="G1792" s="19">
        <v>0</v>
      </c>
    </row>
    <row r="1793" spans="1:7" x14ac:dyDescent="0.3">
      <c r="A1793" s="19">
        <v>100</v>
      </c>
      <c r="B1793" s="19">
        <v>15</v>
      </c>
      <c r="C1793" s="19">
        <v>2</v>
      </c>
      <c r="D1793" s="19">
        <v>3</v>
      </c>
      <c r="E1793" s="19">
        <v>11</v>
      </c>
      <c r="F1793" s="19">
        <v>5.8</v>
      </c>
      <c r="G1793" s="19">
        <v>3.6</v>
      </c>
    </row>
    <row r="1794" spans="1:7" x14ac:dyDescent="0.3">
      <c r="A1794" s="19">
        <v>100</v>
      </c>
      <c r="B1794" s="19">
        <v>16</v>
      </c>
      <c r="C1794" s="19">
        <v>2</v>
      </c>
      <c r="D1794" s="19">
        <v>6</v>
      </c>
      <c r="E1794" s="19">
        <v>27.8</v>
      </c>
      <c r="F1794" s="19">
        <v>13.6</v>
      </c>
      <c r="G1794" s="19">
        <v>5.6</v>
      </c>
    </row>
    <row r="1795" spans="1:7" x14ac:dyDescent="0.3">
      <c r="A1795" s="19">
        <v>100</v>
      </c>
      <c r="B1795" s="19">
        <v>17</v>
      </c>
      <c r="C1795" s="19">
        <v>2</v>
      </c>
      <c r="D1795" s="19">
        <v>5</v>
      </c>
      <c r="E1795" s="19">
        <v>7.5</v>
      </c>
      <c r="F1795" s="19">
        <v>3</v>
      </c>
      <c r="G1795" s="19">
        <v>1.6</v>
      </c>
    </row>
    <row r="1796" spans="1:7" x14ac:dyDescent="0.3">
      <c r="A1796" s="19">
        <v>100</v>
      </c>
      <c r="B1796" s="19">
        <v>18</v>
      </c>
      <c r="C1796" s="19">
        <v>80</v>
      </c>
      <c r="D1796" s="19">
        <v>3</v>
      </c>
      <c r="E1796" s="19">
        <v>7.5</v>
      </c>
      <c r="F1796" s="19">
        <v>2.4</v>
      </c>
      <c r="G1796" s="19">
        <v>0.4</v>
      </c>
    </row>
    <row r="1797" spans="1:7" x14ac:dyDescent="0.3">
      <c r="A1797" s="19">
        <v>100</v>
      </c>
      <c r="B1797" s="19">
        <v>19</v>
      </c>
      <c r="C1797" s="19">
        <v>2</v>
      </c>
      <c r="D1797" s="19">
        <v>4</v>
      </c>
      <c r="E1797" s="19">
        <v>9.5</v>
      </c>
      <c r="F1797" s="19">
        <v>4.4000000000000004</v>
      </c>
      <c r="G1797" s="19">
        <v>1.8</v>
      </c>
    </row>
    <row r="1798" spans="1:7" x14ac:dyDescent="0.3">
      <c r="A1798" s="19">
        <v>100</v>
      </c>
      <c r="B1798" s="19">
        <v>20</v>
      </c>
      <c r="C1798" s="19">
        <v>80</v>
      </c>
      <c r="D1798" s="19">
        <v>3</v>
      </c>
      <c r="E1798" s="19">
        <v>7.5</v>
      </c>
      <c r="F1798" s="19">
        <v>2.8</v>
      </c>
      <c r="G1798" s="19">
        <v>0.6</v>
      </c>
    </row>
    <row r="1799" spans="1:7" x14ac:dyDescent="0.3">
      <c r="A1799" s="19">
        <v>100</v>
      </c>
      <c r="B1799" s="19">
        <v>21</v>
      </c>
      <c r="C1799" s="19">
        <v>2</v>
      </c>
      <c r="D1799" s="19">
        <v>4</v>
      </c>
      <c r="E1799" s="19">
        <v>8.5</v>
      </c>
      <c r="F1799" s="19">
        <v>4.2</v>
      </c>
      <c r="G1799" s="19">
        <v>2</v>
      </c>
    </row>
    <row r="1800" spans="1:7" x14ac:dyDescent="0.3">
      <c r="A1800" s="19">
        <v>100</v>
      </c>
      <c r="B1800" s="19">
        <v>22</v>
      </c>
      <c r="C1800" s="19">
        <v>51</v>
      </c>
      <c r="D1800" s="19">
        <v>5</v>
      </c>
      <c r="E1800" s="19">
        <v>18.5</v>
      </c>
      <c r="F1800" s="19">
        <v>7.8</v>
      </c>
      <c r="G1800" s="19">
        <v>3</v>
      </c>
    </row>
    <row r="1801" spans="1:7" x14ac:dyDescent="0.3">
      <c r="A1801" s="19">
        <v>100</v>
      </c>
      <c r="B1801" s="19">
        <v>23</v>
      </c>
      <c r="C1801" s="19">
        <v>51</v>
      </c>
      <c r="D1801" s="19">
        <v>7</v>
      </c>
      <c r="E1801" s="19">
        <v>16</v>
      </c>
      <c r="F1801" s="19">
        <v>2.6</v>
      </c>
      <c r="G1801" s="19">
        <v>0</v>
      </c>
    </row>
    <row r="1802" spans="1:7" x14ac:dyDescent="0.3">
      <c r="A1802" s="19">
        <v>100</v>
      </c>
      <c r="B1802" s="19">
        <v>24</v>
      </c>
      <c r="C1802" s="19">
        <v>51</v>
      </c>
      <c r="D1802" s="19">
        <v>1</v>
      </c>
      <c r="E1802" s="19">
        <v>18.5</v>
      </c>
      <c r="F1802" s="19">
        <v>8</v>
      </c>
      <c r="G1802" s="19">
        <v>2</v>
      </c>
    </row>
    <row r="1803" spans="1:7" x14ac:dyDescent="0.3">
      <c r="A1803" s="19">
        <v>100</v>
      </c>
      <c r="B1803" s="19">
        <v>25</v>
      </c>
      <c r="C1803" s="19">
        <v>8</v>
      </c>
      <c r="D1803" s="19">
        <v>3</v>
      </c>
      <c r="E1803" s="19">
        <v>9.5</v>
      </c>
      <c r="F1803" s="19">
        <v>4.5999999999999996</v>
      </c>
      <c r="G1803" s="19">
        <v>0.6</v>
      </c>
    </row>
    <row r="1804" spans="1:7" x14ac:dyDescent="0.3">
      <c r="A1804" s="19">
        <v>100</v>
      </c>
      <c r="B1804" s="19">
        <v>26</v>
      </c>
      <c r="C1804" s="19">
        <v>51</v>
      </c>
      <c r="D1804" s="19">
        <v>5</v>
      </c>
      <c r="E1804" s="19">
        <v>7.5</v>
      </c>
      <c r="F1804" s="19">
        <v>3</v>
      </c>
      <c r="G1804" s="19">
        <v>1</v>
      </c>
    </row>
    <row r="1805" spans="1:7" x14ac:dyDescent="0.3">
      <c r="A1805" s="19">
        <v>100</v>
      </c>
      <c r="B1805" s="19">
        <v>27</v>
      </c>
      <c r="C1805" s="19">
        <v>51</v>
      </c>
      <c r="D1805" s="19">
        <v>2</v>
      </c>
      <c r="E1805" s="19">
        <v>7.5</v>
      </c>
      <c r="F1805" s="19">
        <v>2.6</v>
      </c>
      <c r="G1805" s="19">
        <v>1</v>
      </c>
    </row>
    <row r="1806" spans="1:7" x14ac:dyDescent="0.3">
      <c r="A1806" s="19">
        <v>100</v>
      </c>
      <c r="B1806" s="19">
        <v>28</v>
      </c>
      <c r="C1806" s="19">
        <v>51</v>
      </c>
      <c r="D1806" s="19">
        <v>3</v>
      </c>
      <c r="E1806" s="19">
        <v>7.5</v>
      </c>
      <c r="F1806" s="19">
        <v>2.6</v>
      </c>
      <c r="G1806" s="19">
        <v>1</v>
      </c>
    </row>
    <row r="1807" spans="1:7" x14ac:dyDescent="0.3">
      <c r="A1807" s="19">
        <v>100</v>
      </c>
      <c r="B1807" s="19">
        <v>29</v>
      </c>
      <c r="C1807" s="19">
        <v>51</v>
      </c>
      <c r="D1807" s="19">
        <v>5</v>
      </c>
      <c r="E1807" s="19">
        <v>8</v>
      </c>
      <c r="F1807" s="19">
        <v>2.6</v>
      </c>
      <c r="G1807" s="19">
        <v>1</v>
      </c>
    </row>
    <row r="1808" spans="1:7" x14ac:dyDescent="0.3">
      <c r="A1808" s="19">
        <v>100</v>
      </c>
      <c r="B1808" s="19">
        <v>30</v>
      </c>
      <c r="C1808" s="19">
        <v>2</v>
      </c>
      <c r="D1808" s="19">
        <v>2</v>
      </c>
      <c r="E1808" s="19">
        <v>25</v>
      </c>
      <c r="F1808" s="19">
        <v>14</v>
      </c>
      <c r="G1808" s="19">
        <v>4.5999999999999996</v>
      </c>
    </row>
    <row r="1809" spans="1:7" x14ac:dyDescent="0.3">
      <c r="A1809" s="19">
        <v>100</v>
      </c>
      <c r="B1809" s="19">
        <v>31</v>
      </c>
      <c r="C1809" s="19">
        <v>80</v>
      </c>
      <c r="D1809" s="19">
        <v>3</v>
      </c>
      <c r="E1809" s="19">
        <v>7.5</v>
      </c>
      <c r="F1809" s="19">
        <v>2.4</v>
      </c>
      <c r="G1809" s="19">
        <v>0.4</v>
      </c>
    </row>
    <row r="1810" spans="1:7" x14ac:dyDescent="0.3">
      <c r="A1810" s="19">
        <v>100</v>
      </c>
      <c r="B1810" s="19">
        <v>32</v>
      </c>
      <c r="C1810" s="19">
        <v>2</v>
      </c>
      <c r="D1810" s="19">
        <v>1</v>
      </c>
      <c r="E1810" s="19">
        <v>26.5</v>
      </c>
      <c r="F1810" s="19">
        <v>14.6</v>
      </c>
      <c r="G1810" s="19">
        <v>6</v>
      </c>
    </row>
    <row r="1811" spans="1:7" x14ac:dyDescent="0.3">
      <c r="A1811" s="19">
        <v>100</v>
      </c>
      <c r="B1811" s="19">
        <v>33</v>
      </c>
      <c r="C1811" s="19">
        <v>2</v>
      </c>
      <c r="D1811" s="19">
        <v>2</v>
      </c>
      <c r="E1811" s="19">
        <v>13</v>
      </c>
      <c r="F1811" s="19">
        <v>11.2</v>
      </c>
      <c r="G1811" s="19">
        <v>9</v>
      </c>
    </row>
    <row r="1812" spans="1:7" x14ac:dyDescent="0.3">
      <c r="A1812" s="19">
        <v>100</v>
      </c>
      <c r="B1812" s="19">
        <v>34</v>
      </c>
      <c r="C1812" s="19">
        <v>2</v>
      </c>
      <c r="D1812" s="19">
        <v>5</v>
      </c>
      <c r="E1812" s="19">
        <v>16</v>
      </c>
      <c r="F1812" s="19">
        <v>11.2</v>
      </c>
      <c r="G1812" s="19">
        <v>8.8000000000000007</v>
      </c>
    </row>
    <row r="1813" spans="1:7" x14ac:dyDescent="0.3">
      <c r="A1813" s="19">
        <v>100</v>
      </c>
      <c r="B1813" s="19">
        <v>35</v>
      </c>
      <c r="C1813" s="19">
        <v>2</v>
      </c>
      <c r="D1813" s="19">
        <v>5</v>
      </c>
      <c r="E1813" s="19">
        <v>14</v>
      </c>
      <c r="F1813" s="19">
        <v>6.6</v>
      </c>
      <c r="G1813" s="19">
        <v>3</v>
      </c>
    </row>
    <row r="1814" spans="1:7" x14ac:dyDescent="0.3">
      <c r="A1814" s="19">
        <v>100</v>
      </c>
      <c r="B1814" s="19">
        <v>36</v>
      </c>
      <c r="C1814" s="19">
        <v>2</v>
      </c>
      <c r="D1814" s="19">
        <v>1</v>
      </c>
      <c r="E1814" s="19">
        <v>23.4</v>
      </c>
      <c r="F1814" s="19">
        <v>13</v>
      </c>
      <c r="G1814" s="19">
        <v>8.4</v>
      </c>
    </row>
    <row r="1815" spans="1:7" x14ac:dyDescent="0.3">
      <c r="A1815" s="19">
        <v>100</v>
      </c>
      <c r="B1815" s="19">
        <v>37</v>
      </c>
      <c r="C1815" s="19">
        <v>31</v>
      </c>
      <c r="D1815" s="19">
        <v>3</v>
      </c>
      <c r="E1815" s="19">
        <v>7.5</v>
      </c>
      <c r="F1815" s="19">
        <v>2.8</v>
      </c>
      <c r="G1815" s="19">
        <v>1</v>
      </c>
    </row>
    <row r="1816" spans="1:7" x14ac:dyDescent="0.3">
      <c r="A1816" s="19">
        <v>100</v>
      </c>
      <c r="B1816" s="19">
        <v>38</v>
      </c>
      <c r="C1816" s="19">
        <v>2</v>
      </c>
      <c r="D1816" s="19">
        <v>6</v>
      </c>
      <c r="E1816" s="19">
        <v>33</v>
      </c>
      <c r="F1816" s="19">
        <v>13.6</v>
      </c>
      <c r="G1816" s="19">
        <v>7.4</v>
      </c>
    </row>
    <row r="1817" spans="1:7" x14ac:dyDescent="0.3">
      <c r="A1817" s="19">
        <v>100</v>
      </c>
      <c r="B1817" s="19">
        <v>39</v>
      </c>
      <c r="C1817" s="19">
        <v>31</v>
      </c>
      <c r="D1817" s="19">
        <v>3</v>
      </c>
      <c r="E1817" s="19">
        <v>7.5</v>
      </c>
      <c r="F1817" s="19">
        <v>3</v>
      </c>
      <c r="G1817" s="19">
        <v>0.3</v>
      </c>
    </row>
    <row r="1818" spans="1:7" x14ac:dyDescent="0.3">
      <c r="A1818" s="19">
        <v>100</v>
      </c>
      <c r="B1818" s="19">
        <v>40</v>
      </c>
      <c r="C1818" s="19">
        <v>31</v>
      </c>
      <c r="D1818" s="19">
        <v>1</v>
      </c>
      <c r="E1818" s="19">
        <v>8</v>
      </c>
      <c r="F1818" s="19">
        <v>3.6</v>
      </c>
      <c r="G1818" s="19">
        <v>0.6</v>
      </c>
    </row>
    <row r="1819" spans="1:7" x14ac:dyDescent="0.3">
      <c r="A1819" s="19">
        <v>100</v>
      </c>
      <c r="B1819" s="19">
        <v>41</v>
      </c>
      <c r="C1819" s="19">
        <v>2</v>
      </c>
      <c r="D1819" s="19">
        <v>5</v>
      </c>
      <c r="E1819" s="19">
        <v>21.4</v>
      </c>
      <c r="F1819" s="19">
        <v>10.199999999999999</v>
      </c>
      <c r="G1819" s="19">
        <v>3</v>
      </c>
    </row>
    <row r="1820" spans="1:7" x14ac:dyDescent="0.3">
      <c r="A1820" s="19">
        <v>100</v>
      </c>
      <c r="B1820" s="19">
        <v>42</v>
      </c>
      <c r="C1820" s="19">
        <v>80</v>
      </c>
      <c r="D1820" s="19">
        <v>3</v>
      </c>
      <c r="E1820" s="19">
        <v>18.8</v>
      </c>
      <c r="F1820" s="19">
        <v>3.6</v>
      </c>
      <c r="G1820" s="19">
        <v>1</v>
      </c>
    </row>
    <row r="1821" spans="1:7" x14ac:dyDescent="0.3">
      <c r="A1821" s="19">
        <v>100</v>
      </c>
      <c r="B1821" s="19">
        <v>43</v>
      </c>
      <c r="C1821" s="19">
        <v>80</v>
      </c>
      <c r="D1821" s="19">
        <v>3</v>
      </c>
      <c r="E1821" s="19">
        <v>7.5</v>
      </c>
      <c r="F1821" s="19">
        <v>2</v>
      </c>
      <c r="G1821" s="19">
        <v>0.6</v>
      </c>
    </row>
    <row r="1822" spans="1:7" x14ac:dyDescent="0.3">
      <c r="A1822" s="19">
        <v>100</v>
      </c>
      <c r="B1822" s="19">
        <v>44</v>
      </c>
      <c r="C1822" s="19">
        <v>31</v>
      </c>
      <c r="D1822" s="19">
        <v>2</v>
      </c>
      <c r="E1822" s="19">
        <v>7.5</v>
      </c>
      <c r="F1822" s="19">
        <v>3</v>
      </c>
      <c r="G1822" s="19">
        <v>0.3</v>
      </c>
    </row>
    <row r="1823" spans="1:7" x14ac:dyDescent="0.3">
      <c r="A1823" s="19">
        <v>100</v>
      </c>
      <c r="B1823" s="19">
        <v>45</v>
      </c>
      <c r="C1823" s="19">
        <v>31</v>
      </c>
      <c r="D1823" s="19">
        <v>5</v>
      </c>
      <c r="E1823" s="19">
        <v>8</v>
      </c>
      <c r="F1823" s="19">
        <v>3.2</v>
      </c>
      <c r="G1823" s="19">
        <v>0.3</v>
      </c>
    </row>
    <row r="1824" spans="1:7" x14ac:dyDescent="0.3">
      <c r="A1824" s="19">
        <v>100</v>
      </c>
      <c r="B1824" s="19">
        <v>46</v>
      </c>
      <c r="C1824" s="19">
        <v>80</v>
      </c>
      <c r="D1824" s="19">
        <v>5</v>
      </c>
      <c r="E1824" s="19">
        <v>16</v>
      </c>
      <c r="F1824" s="19">
        <v>4.4000000000000004</v>
      </c>
      <c r="G1824" s="19">
        <v>1</v>
      </c>
    </row>
    <row r="1825" spans="1:7" x14ac:dyDescent="0.3">
      <c r="A1825" s="19">
        <v>100</v>
      </c>
      <c r="B1825" s="19">
        <v>47</v>
      </c>
      <c r="C1825" s="19">
        <v>80</v>
      </c>
      <c r="D1825" s="19">
        <v>1</v>
      </c>
      <c r="E1825" s="19">
        <v>12</v>
      </c>
      <c r="F1825" s="19">
        <v>4</v>
      </c>
      <c r="G1825" s="19">
        <v>1.4</v>
      </c>
    </row>
    <row r="1826" spans="1:7" x14ac:dyDescent="0.3">
      <c r="A1826" s="19">
        <v>100</v>
      </c>
      <c r="B1826" s="19">
        <v>48</v>
      </c>
      <c r="C1826" s="19">
        <v>80</v>
      </c>
      <c r="D1826" s="19">
        <v>3</v>
      </c>
      <c r="E1826" s="19">
        <v>13.5</v>
      </c>
      <c r="F1826" s="19">
        <v>3.6</v>
      </c>
      <c r="G1826" s="19">
        <v>1</v>
      </c>
    </row>
    <row r="1827" spans="1:7" x14ac:dyDescent="0.3">
      <c r="A1827" s="19">
        <v>100</v>
      </c>
      <c r="B1827" s="19">
        <v>49</v>
      </c>
      <c r="C1827" s="19">
        <v>31</v>
      </c>
      <c r="D1827" s="19">
        <v>2</v>
      </c>
      <c r="E1827" s="19">
        <v>11</v>
      </c>
      <c r="F1827" s="19">
        <v>3.8</v>
      </c>
      <c r="G1827" s="19">
        <v>1.4</v>
      </c>
    </row>
    <row r="1828" spans="1:7" x14ac:dyDescent="0.3">
      <c r="A1828" s="19">
        <v>100</v>
      </c>
      <c r="B1828" s="19">
        <v>50</v>
      </c>
      <c r="C1828" s="19">
        <v>80</v>
      </c>
      <c r="D1828" s="19">
        <v>2</v>
      </c>
      <c r="E1828" s="19">
        <v>7.5</v>
      </c>
      <c r="F1828" s="19">
        <v>2.6</v>
      </c>
      <c r="G1828" s="19">
        <v>0.3</v>
      </c>
    </row>
    <row r="1829" spans="1:7" x14ac:dyDescent="0.3">
      <c r="A1829" s="19">
        <v>101</v>
      </c>
      <c r="B1829" s="19">
        <v>1</v>
      </c>
      <c r="C1829" s="19">
        <v>8</v>
      </c>
      <c r="D1829" s="19">
        <v>3</v>
      </c>
      <c r="E1829" s="19">
        <v>7.5</v>
      </c>
      <c r="F1829" s="19">
        <v>4.4000000000000004</v>
      </c>
      <c r="G1829" s="19">
        <v>2.6</v>
      </c>
    </row>
    <row r="1830" spans="1:7" x14ac:dyDescent="0.3">
      <c r="A1830" s="19">
        <v>101</v>
      </c>
      <c r="B1830" s="19">
        <v>2</v>
      </c>
      <c r="C1830" s="19">
        <v>2</v>
      </c>
      <c r="D1830" s="19">
        <v>1</v>
      </c>
      <c r="E1830" s="19">
        <v>55.3</v>
      </c>
      <c r="F1830" s="19">
        <v>15</v>
      </c>
      <c r="G1830" s="19">
        <v>8.5</v>
      </c>
    </row>
    <row r="1831" spans="1:7" x14ac:dyDescent="0.3">
      <c r="A1831" s="19">
        <v>101</v>
      </c>
      <c r="B1831" s="19">
        <v>3</v>
      </c>
      <c r="C1831" s="19">
        <v>51</v>
      </c>
      <c r="D1831" s="19">
        <v>3</v>
      </c>
      <c r="E1831" s="19">
        <v>7.5</v>
      </c>
      <c r="F1831" s="19">
        <v>6.8</v>
      </c>
      <c r="G1831" s="19">
        <v>0.6</v>
      </c>
    </row>
    <row r="1832" spans="1:7" x14ac:dyDescent="0.3">
      <c r="A1832" s="19">
        <v>101</v>
      </c>
      <c r="B1832" s="19">
        <v>4</v>
      </c>
      <c r="C1832" s="19">
        <v>51</v>
      </c>
      <c r="D1832" s="19">
        <v>2</v>
      </c>
      <c r="E1832" s="19">
        <v>20</v>
      </c>
      <c r="F1832" s="19">
        <v>11.4</v>
      </c>
      <c r="G1832" s="19">
        <v>1.8</v>
      </c>
    </row>
    <row r="1833" spans="1:7" x14ac:dyDescent="0.3">
      <c r="A1833" s="19">
        <v>101</v>
      </c>
      <c r="B1833" s="19">
        <v>5</v>
      </c>
      <c r="C1833" s="19">
        <v>6</v>
      </c>
      <c r="D1833" s="19">
        <v>1</v>
      </c>
      <c r="E1833" s="19">
        <v>26.5</v>
      </c>
      <c r="F1833" s="19">
        <v>16</v>
      </c>
      <c r="G1833" s="19">
        <v>9</v>
      </c>
    </row>
    <row r="1834" spans="1:7" x14ac:dyDescent="0.3">
      <c r="A1834" s="19">
        <v>101</v>
      </c>
      <c r="B1834" s="19">
        <v>6</v>
      </c>
      <c r="C1834" s="19">
        <v>8</v>
      </c>
      <c r="D1834" s="19">
        <v>5</v>
      </c>
      <c r="E1834" s="19">
        <v>9</v>
      </c>
      <c r="F1834" s="19">
        <v>6</v>
      </c>
      <c r="G1834" s="19">
        <v>1.4</v>
      </c>
    </row>
    <row r="1835" spans="1:7" x14ac:dyDescent="0.3">
      <c r="A1835" s="19">
        <v>101</v>
      </c>
      <c r="B1835" s="19">
        <v>7</v>
      </c>
      <c r="C1835" s="19">
        <v>6</v>
      </c>
      <c r="D1835" s="19">
        <v>4</v>
      </c>
      <c r="E1835" s="19">
        <v>8.5</v>
      </c>
      <c r="F1835" s="19">
        <v>5.4</v>
      </c>
      <c r="G1835" s="19">
        <v>1</v>
      </c>
    </row>
    <row r="1836" spans="1:7" x14ac:dyDescent="0.3">
      <c r="A1836" s="19">
        <v>101</v>
      </c>
      <c r="B1836" s="19">
        <v>8</v>
      </c>
      <c r="C1836" s="19">
        <v>8</v>
      </c>
      <c r="D1836" s="19">
        <v>5</v>
      </c>
      <c r="E1836" s="19">
        <v>10</v>
      </c>
      <c r="F1836" s="19">
        <v>7</v>
      </c>
      <c r="G1836" s="19">
        <v>1.8</v>
      </c>
    </row>
    <row r="1837" spans="1:7" x14ac:dyDescent="0.3">
      <c r="A1837" s="19">
        <v>101</v>
      </c>
      <c r="B1837" s="19">
        <v>9</v>
      </c>
      <c r="C1837" s="19">
        <v>8</v>
      </c>
      <c r="D1837" s="19">
        <v>3</v>
      </c>
      <c r="E1837" s="19">
        <v>10</v>
      </c>
      <c r="F1837" s="19">
        <v>7.6</v>
      </c>
      <c r="G1837" s="19">
        <v>2</v>
      </c>
    </row>
    <row r="1838" spans="1:7" x14ac:dyDescent="0.3">
      <c r="A1838" s="19">
        <v>101</v>
      </c>
      <c r="B1838" s="19">
        <v>10</v>
      </c>
      <c r="C1838" s="19">
        <v>2</v>
      </c>
      <c r="D1838" s="19">
        <v>1</v>
      </c>
      <c r="E1838" s="19">
        <v>53.3</v>
      </c>
      <c r="F1838" s="19">
        <v>20.2</v>
      </c>
      <c r="G1838" s="19">
        <v>7</v>
      </c>
    </row>
    <row r="1839" spans="1:7" x14ac:dyDescent="0.3">
      <c r="A1839" s="19">
        <v>101</v>
      </c>
      <c r="B1839" s="19">
        <v>11</v>
      </c>
      <c r="C1839" s="19">
        <v>8</v>
      </c>
      <c r="D1839" s="19">
        <v>5</v>
      </c>
      <c r="E1839" s="19">
        <v>10.5</v>
      </c>
      <c r="F1839" s="19">
        <v>7</v>
      </c>
      <c r="G1839" s="19">
        <v>1.6</v>
      </c>
    </row>
    <row r="1840" spans="1:7" x14ac:dyDescent="0.3">
      <c r="A1840" s="19">
        <v>101</v>
      </c>
      <c r="B1840" s="19">
        <v>12</v>
      </c>
      <c r="C1840" s="19">
        <v>51</v>
      </c>
      <c r="D1840" s="19">
        <v>3</v>
      </c>
      <c r="E1840" s="19">
        <v>9.5</v>
      </c>
      <c r="F1840" s="19">
        <v>4</v>
      </c>
      <c r="G1840" s="19">
        <v>1.6</v>
      </c>
    </row>
    <row r="1841" spans="1:7" x14ac:dyDescent="0.3">
      <c r="A1841" s="19">
        <v>101</v>
      </c>
      <c r="B1841" s="19">
        <v>13</v>
      </c>
      <c r="C1841" s="19">
        <v>51</v>
      </c>
      <c r="D1841" s="19">
        <v>5</v>
      </c>
      <c r="E1841" s="19">
        <v>20</v>
      </c>
      <c r="F1841" s="19">
        <v>7.8</v>
      </c>
      <c r="G1841" s="19">
        <v>1.8</v>
      </c>
    </row>
    <row r="1842" spans="1:7" x14ac:dyDescent="0.3">
      <c r="A1842" s="19">
        <v>101</v>
      </c>
      <c r="B1842" s="19">
        <v>14</v>
      </c>
      <c r="C1842" s="19">
        <v>2</v>
      </c>
      <c r="D1842" s="19">
        <v>9</v>
      </c>
      <c r="E1842" s="19">
        <v>31.5</v>
      </c>
      <c r="F1842" s="19">
        <v>0.18</v>
      </c>
      <c r="G1842" s="19">
        <v>0</v>
      </c>
    </row>
    <row r="1843" spans="1:7" x14ac:dyDescent="0.3">
      <c r="A1843" s="19">
        <v>101</v>
      </c>
      <c r="B1843" s="19">
        <v>15</v>
      </c>
      <c r="C1843" s="19">
        <v>2</v>
      </c>
      <c r="D1843" s="19">
        <v>1</v>
      </c>
      <c r="E1843" s="19">
        <v>59.3</v>
      </c>
      <c r="F1843" s="19">
        <v>26</v>
      </c>
      <c r="G1843" s="19">
        <v>10</v>
      </c>
    </row>
    <row r="1844" spans="1:7" x14ac:dyDescent="0.3">
      <c r="A1844" s="19">
        <v>101</v>
      </c>
      <c r="B1844" s="19">
        <v>16</v>
      </c>
      <c r="C1844" s="19">
        <v>51</v>
      </c>
      <c r="D1844" s="19">
        <v>3</v>
      </c>
      <c r="E1844" s="19">
        <v>8.5</v>
      </c>
      <c r="F1844" s="19">
        <v>4.4000000000000004</v>
      </c>
      <c r="G1844" s="19">
        <v>0.3</v>
      </c>
    </row>
    <row r="1845" spans="1:7" x14ac:dyDescent="0.3">
      <c r="A1845" s="19">
        <v>101</v>
      </c>
      <c r="B1845" s="19">
        <v>17</v>
      </c>
      <c r="C1845" s="19">
        <v>51</v>
      </c>
      <c r="D1845" s="19">
        <v>5</v>
      </c>
      <c r="E1845" s="19">
        <v>10</v>
      </c>
      <c r="F1845" s="19">
        <v>6</v>
      </c>
      <c r="G1845" s="19">
        <v>0.3</v>
      </c>
    </row>
    <row r="1846" spans="1:7" x14ac:dyDescent="0.3">
      <c r="A1846" s="19">
        <v>101</v>
      </c>
      <c r="B1846" s="19">
        <v>18</v>
      </c>
      <c r="C1846" s="19">
        <v>51</v>
      </c>
      <c r="D1846" s="19">
        <v>2</v>
      </c>
      <c r="E1846" s="19">
        <v>10</v>
      </c>
      <c r="F1846" s="19">
        <v>6</v>
      </c>
      <c r="G1846" s="19">
        <v>1.6</v>
      </c>
    </row>
    <row r="1847" spans="1:7" x14ac:dyDescent="0.3">
      <c r="A1847" s="19">
        <v>101</v>
      </c>
      <c r="B1847" s="19">
        <v>19</v>
      </c>
      <c r="C1847" s="19">
        <v>2</v>
      </c>
      <c r="D1847" s="19">
        <v>9</v>
      </c>
      <c r="E1847" s="19">
        <v>66</v>
      </c>
      <c r="F1847" s="19">
        <v>0.26</v>
      </c>
      <c r="G1847" s="19">
        <v>0</v>
      </c>
    </row>
    <row r="1848" spans="1:7" x14ac:dyDescent="0.3">
      <c r="A1848" s="19">
        <v>101</v>
      </c>
      <c r="B1848" s="19">
        <v>20</v>
      </c>
      <c r="C1848" s="19">
        <v>8</v>
      </c>
      <c r="D1848" s="19">
        <v>3</v>
      </c>
      <c r="E1848" s="19">
        <v>9</v>
      </c>
      <c r="F1848" s="19">
        <v>6.8</v>
      </c>
      <c r="G1848" s="19">
        <v>1.6</v>
      </c>
    </row>
    <row r="1849" spans="1:7" x14ac:dyDescent="0.3">
      <c r="A1849" s="19">
        <v>101</v>
      </c>
      <c r="B1849" s="19">
        <v>21</v>
      </c>
      <c r="C1849" s="19">
        <v>51</v>
      </c>
      <c r="D1849" s="19">
        <v>2</v>
      </c>
      <c r="E1849" s="19">
        <v>11</v>
      </c>
      <c r="F1849" s="19">
        <v>7.2</v>
      </c>
      <c r="G1849" s="19">
        <v>1.4</v>
      </c>
    </row>
    <row r="1850" spans="1:7" x14ac:dyDescent="0.3">
      <c r="A1850" s="19">
        <v>101</v>
      </c>
      <c r="B1850" s="19">
        <v>22</v>
      </c>
      <c r="C1850" s="19">
        <v>51</v>
      </c>
      <c r="D1850" s="19">
        <v>5</v>
      </c>
      <c r="E1850" s="19">
        <v>13.5</v>
      </c>
      <c r="F1850" s="19">
        <v>7.8</v>
      </c>
      <c r="G1850" s="19">
        <v>2.6</v>
      </c>
    </row>
    <row r="1851" spans="1:7" x14ac:dyDescent="0.3">
      <c r="A1851" s="19">
        <v>101</v>
      </c>
      <c r="B1851" s="19">
        <v>23</v>
      </c>
      <c r="C1851" s="19">
        <v>80</v>
      </c>
      <c r="D1851" s="19">
        <v>3</v>
      </c>
      <c r="E1851" s="19">
        <v>7.5</v>
      </c>
      <c r="F1851" s="19">
        <v>3.4</v>
      </c>
      <c r="G1851" s="19">
        <v>0.2</v>
      </c>
    </row>
    <row r="1852" spans="1:7" x14ac:dyDescent="0.3">
      <c r="A1852" s="19">
        <v>101</v>
      </c>
      <c r="B1852" s="19">
        <v>24</v>
      </c>
      <c r="C1852" s="19">
        <v>8</v>
      </c>
      <c r="D1852" s="19">
        <v>3</v>
      </c>
      <c r="E1852" s="19">
        <v>7.5</v>
      </c>
      <c r="F1852" s="19">
        <v>4</v>
      </c>
      <c r="G1852" s="19">
        <v>1.6</v>
      </c>
    </row>
    <row r="1853" spans="1:7" x14ac:dyDescent="0.3">
      <c r="A1853" s="19">
        <v>101</v>
      </c>
      <c r="B1853" s="19">
        <v>25</v>
      </c>
      <c r="C1853" s="19">
        <v>8</v>
      </c>
      <c r="D1853" s="19">
        <v>5</v>
      </c>
      <c r="E1853" s="19">
        <v>9.5</v>
      </c>
      <c r="F1853" s="19">
        <v>7.8</v>
      </c>
      <c r="G1853" s="19">
        <v>2.6</v>
      </c>
    </row>
    <row r="1854" spans="1:7" x14ac:dyDescent="0.3">
      <c r="A1854" s="19">
        <v>101</v>
      </c>
      <c r="B1854" s="19">
        <v>26</v>
      </c>
      <c r="C1854" s="19">
        <v>8</v>
      </c>
      <c r="D1854" s="19">
        <v>4</v>
      </c>
      <c r="E1854" s="19">
        <v>10</v>
      </c>
      <c r="F1854" s="19">
        <v>8</v>
      </c>
      <c r="G1854" s="19">
        <v>2.8</v>
      </c>
    </row>
    <row r="1855" spans="1:7" x14ac:dyDescent="0.3">
      <c r="A1855" s="19">
        <v>101</v>
      </c>
      <c r="B1855" s="19">
        <v>27</v>
      </c>
      <c r="C1855" s="19">
        <v>8</v>
      </c>
      <c r="D1855" s="19">
        <v>5</v>
      </c>
      <c r="E1855" s="19">
        <v>8.5</v>
      </c>
      <c r="F1855" s="19">
        <v>6.6</v>
      </c>
      <c r="G1855" s="19">
        <v>2.4</v>
      </c>
    </row>
    <row r="1856" spans="1:7" x14ac:dyDescent="0.3">
      <c r="A1856" s="19">
        <v>101</v>
      </c>
      <c r="B1856" s="19">
        <v>28</v>
      </c>
      <c r="C1856" s="19">
        <v>8</v>
      </c>
      <c r="D1856" s="19">
        <v>2</v>
      </c>
      <c r="E1856" s="19">
        <v>8</v>
      </c>
      <c r="F1856" s="19">
        <v>5.4</v>
      </c>
      <c r="G1856" s="19">
        <v>2</v>
      </c>
    </row>
    <row r="1857" spans="1:7" x14ac:dyDescent="0.3">
      <c r="A1857" s="19">
        <v>101</v>
      </c>
      <c r="B1857" s="19">
        <v>29</v>
      </c>
      <c r="C1857" s="19">
        <v>8</v>
      </c>
      <c r="D1857" s="19">
        <v>4</v>
      </c>
      <c r="E1857" s="19">
        <v>7.5</v>
      </c>
      <c r="F1857" s="19">
        <v>4</v>
      </c>
      <c r="G1857" s="19">
        <v>1.6</v>
      </c>
    </row>
    <row r="1858" spans="1:7" x14ac:dyDescent="0.3">
      <c r="A1858" s="19">
        <v>101</v>
      </c>
      <c r="B1858" s="19">
        <v>30</v>
      </c>
      <c r="C1858" s="19">
        <v>51</v>
      </c>
      <c r="D1858" s="19">
        <v>5</v>
      </c>
      <c r="E1858" s="19">
        <v>18.100000000000001</v>
      </c>
      <c r="F1858" s="19">
        <v>6</v>
      </c>
      <c r="G1858" s="19">
        <v>1.2</v>
      </c>
    </row>
    <row r="1859" spans="1:7" x14ac:dyDescent="0.3">
      <c r="A1859" s="19">
        <v>101</v>
      </c>
      <c r="B1859" s="19">
        <v>31</v>
      </c>
      <c r="C1859" s="19">
        <v>6</v>
      </c>
      <c r="D1859" s="19">
        <v>3</v>
      </c>
      <c r="E1859" s="19">
        <v>7.5</v>
      </c>
      <c r="F1859" s="19">
        <v>3</v>
      </c>
      <c r="G1859" s="19">
        <v>0.4</v>
      </c>
    </row>
    <row r="1860" spans="1:7" x14ac:dyDescent="0.3">
      <c r="A1860" s="19">
        <v>101</v>
      </c>
      <c r="B1860" s="19">
        <v>32</v>
      </c>
      <c r="C1860" s="19">
        <v>31</v>
      </c>
      <c r="D1860" s="19">
        <v>9</v>
      </c>
      <c r="E1860" s="19">
        <v>30</v>
      </c>
      <c r="F1860" s="19">
        <v>0.1</v>
      </c>
      <c r="G1860" s="19">
        <v>0</v>
      </c>
    </row>
    <row r="1861" spans="1:7" x14ac:dyDescent="0.3">
      <c r="A1861" s="19">
        <v>101</v>
      </c>
      <c r="B1861" s="19">
        <v>33</v>
      </c>
      <c r="C1861" s="19">
        <v>8</v>
      </c>
      <c r="D1861" s="19">
        <v>4</v>
      </c>
      <c r="E1861" s="19">
        <v>7.5</v>
      </c>
      <c r="F1861" s="19">
        <v>4</v>
      </c>
      <c r="G1861" s="19">
        <v>1</v>
      </c>
    </row>
    <row r="1862" spans="1:7" x14ac:dyDescent="0.3">
      <c r="A1862" s="19">
        <v>101</v>
      </c>
      <c r="B1862" s="19">
        <v>34</v>
      </c>
      <c r="C1862" s="19">
        <v>51</v>
      </c>
      <c r="D1862" s="19">
        <v>5</v>
      </c>
      <c r="E1862" s="19">
        <v>8.5</v>
      </c>
      <c r="F1862" s="19">
        <v>3.8</v>
      </c>
      <c r="G1862" s="19">
        <v>1.6</v>
      </c>
    </row>
    <row r="1863" spans="1:7" x14ac:dyDescent="0.3">
      <c r="A1863" s="19">
        <v>101</v>
      </c>
      <c r="B1863" s="19">
        <v>35</v>
      </c>
      <c r="C1863" s="19">
        <v>8</v>
      </c>
      <c r="D1863" s="19">
        <v>3</v>
      </c>
      <c r="E1863" s="19">
        <v>7.5</v>
      </c>
      <c r="F1863" s="19">
        <v>4.5999999999999996</v>
      </c>
      <c r="G1863" s="19">
        <v>1.8</v>
      </c>
    </row>
    <row r="1864" spans="1:7" x14ac:dyDescent="0.3">
      <c r="A1864" s="19">
        <v>101</v>
      </c>
      <c r="B1864" s="19">
        <v>36</v>
      </c>
      <c r="C1864" s="19">
        <v>8</v>
      </c>
      <c r="D1864" s="19">
        <v>4</v>
      </c>
      <c r="E1864" s="19">
        <v>11</v>
      </c>
      <c r="F1864" s="19">
        <v>8.4</v>
      </c>
      <c r="G1864" s="19">
        <v>3</v>
      </c>
    </row>
    <row r="1865" spans="1:7" x14ac:dyDescent="0.3">
      <c r="A1865" s="19">
        <v>101</v>
      </c>
      <c r="B1865" s="19">
        <v>37</v>
      </c>
      <c r="C1865" s="19">
        <v>8</v>
      </c>
      <c r="D1865" s="19">
        <v>5</v>
      </c>
      <c r="E1865" s="19">
        <v>12.5</v>
      </c>
      <c r="F1865" s="19">
        <v>8.4</v>
      </c>
      <c r="G1865" s="19">
        <v>2.4</v>
      </c>
    </row>
    <row r="1866" spans="1:7" x14ac:dyDescent="0.3">
      <c r="A1866" s="19">
        <v>101</v>
      </c>
      <c r="B1866" s="19">
        <v>38</v>
      </c>
      <c r="C1866" s="19">
        <v>8</v>
      </c>
      <c r="D1866" s="19">
        <v>6</v>
      </c>
      <c r="E1866" s="19">
        <v>26.5</v>
      </c>
      <c r="F1866" s="19">
        <v>13.2</v>
      </c>
      <c r="G1866" s="19">
        <v>2</v>
      </c>
    </row>
    <row r="1867" spans="1:7" x14ac:dyDescent="0.3">
      <c r="A1867" s="19">
        <v>101</v>
      </c>
      <c r="B1867" s="19">
        <v>39</v>
      </c>
      <c r="C1867" s="19">
        <v>51</v>
      </c>
      <c r="D1867" s="19">
        <v>1</v>
      </c>
      <c r="E1867" s="19">
        <v>12</v>
      </c>
      <c r="F1867" s="19">
        <v>8.6</v>
      </c>
      <c r="G1867" s="19">
        <v>4</v>
      </c>
    </row>
    <row r="1868" spans="1:7" x14ac:dyDescent="0.3">
      <c r="A1868" s="19">
        <v>101</v>
      </c>
      <c r="B1868" s="19">
        <v>40</v>
      </c>
      <c r="C1868" s="19">
        <v>8</v>
      </c>
      <c r="D1868" s="19">
        <v>2</v>
      </c>
      <c r="E1868" s="19">
        <v>11</v>
      </c>
      <c r="F1868" s="19">
        <v>9</v>
      </c>
      <c r="G1868" s="19">
        <v>2.2000000000000002</v>
      </c>
    </row>
    <row r="1869" spans="1:7" x14ac:dyDescent="0.3">
      <c r="A1869" s="19">
        <v>101</v>
      </c>
      <c r="B1869" s="19">
        <v>41</v>
      </c>
      <c r="C1869" s="19">
        <v>51</v>
      </c>
      <c r="D1869" s="19">
        <v>9</v>
      </c>
      <c r="E1869" s="19">
        <v>12</v>
      </c>
      <c r="F1869" s="19">
        <v>0.3</v>
      </c>
      <c r="G1869" s="19">
        <v>0</v>
      </c>
    </row>
    <row r="1870" spans="1:7" x14ac:dyDescent="0.3">
      <c r="A1870" s="19">
        <v>101</v>
      </c>
      <c r="B1870" s="19">
        <v>42</v>
      </c>
      <c r="C1870" s="19">
        <v>8</v>
      </c>
      <c r="D1870" s="19">
        <v>3</v>
      </c>
      <c r="E1870" s="19">
        <v>7.5</v>
      </c>
      <c r="F1870" s="19">
        <v>4</v>
      </c>
      <c r="G1870" s="19">
        <v>1.4</v>
      </c>
    </row>
    <row r="1871" spans="1:7" x14ac:dyDescent="0.3">
      <c r="A1871" s="19">
        <v>101</v>
      </c>
      <c r="B1871" s="19">
        <v>43</v>
      </c>
      <c r="C1871" s="19">
        <v>8</v>
      </c>
      <c r="D1871" s="19">
        <v>5</v>
      </c>
      <c r="E1871" s="19">
        <v>9</v>
      </c>
      <c r="F1871" s="19">
        <v>6</v>
      </c>
      <c r="G1871" s="19">
        <v>1.4</v>
      </c>
    </row>
    <row r="1872" spans="1:7" x14ac:dyDescent="0.3">
      <c r="A1872" s="19">
        <v>101</v>
      </c>
      <c r="B1872" s="19">
        <v>44</v>
      </c>
      <c r="C1872" s="19">
        <v>51</v>
      </c>
      <c r="D1872" s="19">
        <v>1</v>
      </c>
      <c r="E1872" s="19">
        <v>10</v>
      </c>
      <c r="F1872" s="19">
        <v>8</v>
      </c>
      <c r="G1872" s="19">
        <v>1.6</v>
      </c>
    </row>
    <row r="1873" spans="1:7" x14ac:dyDescent="0.3">
      <c r="A1873" s="19">
        <v>101</v>
      </c>
      <c r="B1873" s="19">
        <v>45</v>
      </c>
      <c r="C1873" s="19">
        <v>51</v>
      </c>
      <c r="D1873" s="19">
        <v>2</v>
      </c>
      <c r="E1873" s="19">
        <v>9.8000000000000007</v>
      </c>
      <c r="F1873" s="19">
        <v>6.8</v>
      </c>
      <c r="G1873" s="19">
        <v>1.6</v>
      </c>
    </row>
    <row r="1874" spans="1:7" x14ac:dyDescent="0.3">
      <c r="A1874" s="19">
        <v>102</v>
      </c>
      <c r="B1874" s="19">
        <v>1</v>
      </c>
      <c r="C1874" s="19">
        <v>31</v>
      </c>
      <c r="D1874" s="19">
        <v>5</v>
      </c>
      <c r="E1874" s="19">
        <v>9.8000000000000007</v>
      </c>
      <c r="F1874" s="19">
        <v>4.8</v>
      </c>
      <c r="G1874" s="19">
        <v>1.6</v>
      </c>
    </row>
    <row r="1875" spans="1:7" x14ac:dyDescent="0.3">
      <c r="A1875" s="19">
        <v>102</v>
      </c>
      <c r="B1875" s="19">
        <v>2</v>
      </c>
      <c r="C1875" s="19">
        <v>31</v>
      </c>
      <c r="D1875" s="19">
        <v>2</v>
      </c>
      <c r="E1875" s="19">
        <v>9</v>
      </c>
      <c r="F1875" s="19">
        <v>3.8</v>
      </c>
      <c r="G1875" s="19">
        <v>1</v>
      </c>
    </row>
    <row r="1876" spans="1:7" x14ac:dyDescent="0.3">
      <c r="A1876" s="19">
        <v>102</v>
      </c>
      <c r="B1876" s="19">
        <v>3</v>
      </c>
      <c r="C1876" s="19">
        <v>31</v>
      </c>
      <c r="D1876" s="19">
        <v>1</v>
      </c>
      <c r="E1876" s="19">
        <v>18</v>
      </c>
      <c r="F1876" s="19">
        <v>6.4</v>
      </c>
      <c r="G1876" s="19">
        <v>0.6</v>
      </c>
    </row>
    <row r="1877" spans="1:7" x14ac:dyDescent="0.3">
      <c r="A1877" s="19">
        <v>102</v>
      </c>
      <c r="B1877" s="19">
        <v>4</v>
      </c>
      <c r="C1877" s="19">
        <v>80</v>
      </c>
      <c r="D1877" s="19">
        <v>3</v>
      </c>
      <c r="E1877" s="19">
        <v>7.5</v>
      </c>
      <c r="F1877" s="19">
        <v>2.8</v>
      </c>
      <c r="G1877" s="19">
        <v>0.8</v>
      </c>
    </row>
    <row r="1878" spans="1:7" x14ac:dyDescent="0.3">
      <c r="A1878" s="19">
        <v>102</v>
      </c>
      <c r="B1878" s="19">
        <v>5</v>
      </c>
      <c r="C1878" s="19">
        <v>80</v>
      </c>
      <c r="D1878" s="19">
        <v>5</v>
      </c>
      <c r="E1878" s="19">
        <v>8</v>
      </c>
      <c r="F1878" s="19">
        <v>3.2</v>
      </c>
      <c r="G1878" s="19">
        <v>1</v>
      </c>
    </row>
    <row r="1879" spans="1:7" x14ac:dyDescent="0.3">
      <c r="A1879" s="19">
        <v>102</v>
      </c>
      <c r="B1879" s="19">
        <v>6</v>
      </c>
      <c r="C1879" s="19">
        <v>80</v>
      </c>
      <c r="D1879" s="19">
        <v>5</v>
      </c>
      <c r="E1879" s="19">
        <v>7.5</v>
      </c>
      <c r="F1879" s="19">
        <v>2</v>
      </c>
      <c r="G1879" s="19">
        <v>0.3</v>
      </c>
    </row>
    <row r="1880" spans="1:7" x14ac:dyDescent="0.3">
      <c r="A1880" s="19">
        <v>102</v>
      </c>
      <c r="B1880" s="19">
        <v>7</v>
      </c>
      <c r="C1880" s="19">
        <v>80</v>
      </c>
      <c r="D1880" s="19">
        <v>3</v>
      </c>
      <c r="E1880" s="19">
        <v>7.5</v>
      </c>
      <c r="F1880" s="19">
        <v>2.4</v>
      </c>
      <c r="G1880" s="19">
        <v>0.3</v>
      </c>
    </row>
    <row r="1881" spans="1:7" x14ac:dyDescent="0.3">
      <c r="A1881" s="19">
        <v>102</v>
      </c>
      <c r="B1881" s="19">
        <v>8</v>
      </c>
      <c r="C1881" s="19">
        <v>80</v>
      </c>
      <c r="D1881" s="19">
        <v>5</v>
      </c>
      <c r="E1881" s="19">
        <v>7.5</v>
      </c>
      <c r="F1881" s="19">
        <v>3</v>
      </c>
      <c r="G1881" s="19">
        <v>0.1</v>
      </c>
    </row>
    <row r="1882" spans="1:7" x14ac:dyDescent="0.3">
      <c r="A1882" s="19">
        <v>102</v>
      </c>
      <c r="B1882" s="19">
        <v>9</v>
      </c>
      <c r="C1882" s="19">
        <v>80</v>
      </c>
      <c r="D1882" s="19">
        <v>1</v>
      </c>
      <c r="E1882" s="19">
        <v>8</v>
      </c>
      <c r="F1882" s="19">
        <v>3.4</v>
      </c>
      <c r="G1882" s="19">
        <v>0.1</v>
      </c>
    </row>
    <row r="1883" spans="1:7" x14ac:dyDescent="0.3">
      <c r="A1883" s="19">
        <v>102</v>
      </c>
      <c r="B1883" s="19">
        <v>10</v>
      </c>
      <c r="C1883" s="19">
        <v>80</v>
      </c>
      <c r="D1883" s="19">
        <v>3</v>
      </c>
      <c r="E1883" s="19">
        <v>7.5</v>
      </c>
      <c r="F1883" s="19">
        <v>2.6</v>
      </c>
      <c r="G1883" s="19">
        <v>1</v>
      </c>
    </row>
    <row r="1884" spans="1:7" x14ac:dyDescent="0.3">
      <c r="A1884" s="19">
        <v>102</v>
      </c>
      <c r="B1884" s="19">
        <v>11</v>
      </c>
      <c r="C1884" s="19">
        <v>80</v>
      </c>
      <c r="D1884" s="19">
        <v>5</v>
      </c>
      <c r="E1884" s="19">
        <v>8</v>
      </c>
      <c r="F1884" s="19">
        <v>2.8</v>
      </c>
      <c r="G1884" s="19">
        <v>0.8</v>
      </c>
    </row>
    <row r="1885" spans="1:7" x14ac:dyDescent="0.3">
      <c r="A1885" s="19">
        <v>102</v>
      </c>
      <c r="B1885" s="19">
        <v>12</v>
      </c>
      <c r="C1885" s="19">
        <v>31</v>
      </c>
      <c r="D1885" s="19">
        <v>4</v>
      </c>
      <c r="E1885" s="19">
        <v>9</v>
      </c>
      <c r="F1885" s="19">
        <v>4</v>
      </c>
      <c r="G1885" s="19">
        <v>1</v>
      </c>
    </row>
    <row r="1886" spans="1:7" x14ac:dyDescent="0.3">
      <c r="A1886" s="19">
        <v>102</v>
      </c>
      <c r="B1886" s="19">
        <v>13</v>
      </c>
      <c r="C1886" s="19">
        <v>31</v>
      </c>
      <c r="D1886" s="19">
        <v>5</v>
      </c>
      <c r="E1886" s="19">
        <v>7.5</v>
      </c>
      <c r="F1886" s="19">
        <v>3.2</v>
      </c>
      <c r="G1886" s="19">
        <v>0.4</v>
      </c>
    </row>
    <row r="1887" spans="1:7" x14ac:dyDescent="0.3">
      <c r="A1887" s="19">
        <v>102</v>
      </c>
      <c r="B1887" s="19">
        <v>14</v>
      </c>
      <c r="C1887" s="19">
        <v>80</v>
      </c>
      <c r="D1887" s="19">
        <v>5</v>
      </c>
      <c r="E1887" s="19">
        <v>8</v>
      </c>
      <c r="F1887" s="19">
        <v>2.8</v>
      </c>
      <c r="G1887" s="19">
        <v>1</v>
      </c>
    </row>
    <row r="1888" spans="1:7" x14ac:dyDescent="0.3">
      <c r="A1888" s="19">
        <v>102</v>
      </c>
      <c r="B1888" s="19">
        <v>15</v>
      </c>
      <c r="C1888" s="19">
        <v>80</v>
      </c>
      <c r="D1888" s="19">
        <v>4</v>
      </c>
      <c r="E1888" s="19">
        <v>7.5</v>
      </c>
      <c r="F1888" s="19">
        <v>3.4</v>
      </c>
      <c r="G1888" s="19">
        <v>1</v>
      </c>
    </row>
    <row r="1889" spans="1:7" x14ac:dyDescent="0.3">
      <c r="A1889" s="19">
        <v>102</v>
      </c>
      <c r="B1889" s="19">
        <v>16</v>
      </c>
      <c r="C1889" s="19">
        <v>80</v>
      </c>
      <c r="D1889" s="19">
        <v>3</v>
      </c>
      <c r="E1889" s="19">
        <v>7.5</v>
      </c>
      <c r="F1889" s="19">
        <v>3</v>
      </c>
      <c r="G1889" s="19">
        <v>1.4</v>
      </c>
    </row>
    <row r="1890" spans="1:7" x14ac:dyDescent="0.3">
      <c r="A1890" s="19">
        <v>102</v>
      </c>
      <c r="B1890" s="19">
        <v>17</v>
      </c>
      <c r="C1890" s="19">
        <v>80</v>
      </c>
      <c r="D1890" s="19">
        <v>5</v>
      </c>
      <c r="E1890" s="19">
        <v>7.5</v>
      </c>
      <c r="F1890" s="19">
        <v>2.6</v>
      </c>
      <c r="G1890" s="19">
        <v>0.8</v>
      </c>
    </row>
    <row r="1891" spans="1:7" x14ac:dyDescent="0.3">
      <c r="A1891" s="19">
        <v>102</v>
      </c>
      <c r="B1891" s="19">
        <v>18</v>
      </c>
      <c r="C1891" s="19">
        <v>80</v>
      </c>
      <c r="D1891" s="19">
        <v>3</v>
      </c>
      <c r="E1891" s="19">
        <v>7.5</v>
      </c>
      <c r="F1891" s="19">
        <v>2.6</v>
      </c>
      <c r="G1891" s="19">
        <v>1.4</v>
      </c>
    </row>
    <row r="1892" spans="1:7" x14ac:dyDescent="0.3">
      <c r="A1892" s="19">
        <v>102</v>
      </c>
      <c r="B1892" s="19">
        <v>19</v>
      </c>
      <c r="C1892" s="19">
        <v>80</v>
      </c>
      <c r="D1892" s="19">
        <v>1</v>
      </c>
      <c r="E1892" s="19">
        <v>8</v>
      </c>
      <c r="F1892" s="19">
        <v>2.8</v>
      </c>
      <c r="G1892" s="19">
        <v>1.4</v>
      </c>
    </row>
    <row r="1893" spans="1:7" x14ac:dyDescent="0.3">
      <c r="A1893" s="19">
        <v>102</v>
      </c>
      <c r="B1893" s="19">
        <v>20</v>
      </c>
      <c r="C1893" s="19">
        <v>80</v>
      </c>
      <c r="D1893" s="19">
        <v>2</v>
      </c>
      <c r="E1893" s="19">
        <v>8</v>
      </c>
      <c r="F1893" s="19">
        <v>2.8</v>
      </c>
      <c r="G1893" s="19">
        <v>0.8</v>
      </c>
    </row>
    <row r="1894" spans="1:7" x14ac:dyDescent="0.3">
      <c r="A1894" s="19">
        <v>102</v>
      </c>
      <c r="B1894" s="19">
        <v>21</v>
      </c>
      <c r="C1894" s="19">
        <v>31</v>
      </c>
      <c r="D1894" s="19">
        <v>4</v>
      </c>
      <c r="E1894" s="19">
        <v>7.5</v>
      </c>
      <c r="F1894" s="19">
        <v>2.6</v>
      </c>
      <c r="G1894" s="19">
        <v>0.6</v>
      </c>
    </row>
    <row r="1895" spans="1:7" x14ac:dyDescent="0.3">
      <c r="A1895" s="19">
        <v>102</v>
      </c>
      <c r="B1895" s="19">
        <v>22</v>
      </c>
      <c r="C1895" s="19">
        <v>51</v>
      </c>
      <c r="D1895" s="19">
        <v>4</v>
      </c>
      <c r="E1895" s="19">
        <v>7.5</v>
      </c>
      <c r="F1895" s="19">
        <v>3</v>
      </c>
      <c r="G1895" s="19">
        <v>1.2</v>
      </c>
    </row>
    <row r="1896" spans="1:7" x14ac:dyDescent="0.3">
      <c r="A1896" s="19">
        <v>102</v>
      </c>
      <c r="B1896" s="19">
        <v>23</v>
      </c>
      <c r="C1896" s="19">
        <v>80</v>
      </c>
      <c r="D1896" s="19">
        <v>3</v>
      </c>
      <c r="E1896" s="19">
        <v>8</v>
      </c>
      <c r="F1896" s="19">
        <v>2.8</v>
      </c>
      <c r="G1896" s="19">
        <v>1.4</v>
      </c>
    </row>
    <row r="1897" spans="1:7" x14ac:dyDescent="0.3">
      <c r="A1897" s="19">
        <v>102</v>
      </c>
      <c r="B1897" s="19">
        <v>24</v>
      </c>
      <c r="C1897" s="19">
        <v>80</v>
      </c>
      <c r="D1897" s="19">
        <v>2</v>
      </c>
      <c r="E1897" s="19">
        <v>7.5</v>
      </c>
      <c r="F1897" s="19">
        <v>2.6</v>
      </c>
      <c r="G1897" s="19">
        <v>1</v>
      </c>
    </row>
    <row r="1898" spans="1:7" x14ac:dyDescent="0.3">
      <c r="A1898" s="19">
        <v>102</v>
      </c>
      <c r="B1898" s="19">
        <v>25</v>
      </c>
      <c r="C1898" s="19">
        <v>51</v>
      </c>
      <c r="D1898" s="19">
        <v>7</v>
      </c>
      <c r="E1898" s="19">
        <v>7.5</v>
      </c>
      <c r="F1898" s="19">
        <v>3</v>
      </c>
      <c r="G1898" s="19">
        <v>0</v>
      </c>
    </row>
    <row r="1899" spans="1:7" x14ac:dyDescent="0.3">
      <c r="A1899" s="19">
        <v>102</v>
      </c>
      <c r="B1899" s="19">
        <v>26</v>
      </c>
      <c r="C1899" s="19">
        <v>51</v>
      </c>
      <c r="D1899" s="19">
        <v>5</v>
      </c>
      <c r="E1899" s="19">
        <v>11.5</v>
      </c>
      <c r="F1899" s="19">
        <v>3.6</v>
      </c>
      <c r="G1899" s="19">
        <v>0.8</v>
      </c>
    </row>
    <row r="1900" spans="1:7" x14ac:dyDescent="0.3">
      <c r="A1900" s="19">
        <v>102</v>
      </c>
      <c r="B1900" s="19">
        <v>27</v>
      </c>
      <c r="C1900" s="19">
        <v>80</v>
      </c>
      <c r="D1900" s="19">
        <v>4</v>
      </c>
      <c r="E1900" s="19">
        <v>16</v>
      </c>
      <c r="F1900" s="19">
        <v>3</v>
      </c>
      <c r="G1900" s="19">
        <v>0.6</v>
      </c>
    </row>
    <row r="1901" spans="1:7" x14ac:dyDescent="0.3">
      <c r="A1901" s="19">
        <v>102</v>
      </c>
      <c r="B1901" s="19">
        <v>28</v>
      </c>
      <c r="C1901" s="19">
        <v>80</v>
      </c>
      <c r="D1901" s="19">
        <v>5</v>
      </c>
      <c r="E1901" s="19">
        <v>7.5</v>
      </c>
      <c r="F1901" s="19">
        <v>2.8</v>
      </c>
      <c r="G1901" s="19">
        <v>1</v>
      </c>
    </row>
    <row r="1902" spans="1:7" x14ac:dyDescent="0.3">
      <c r="A1902" s="19">
        <v>102</v>
      </c>
      <c r="B1902" s="19">
        <v>29</v>
      </c>
      <c r="C1902" s="19">
        <v>80</v>
      </c>
      <c r="D1902" s="19">
        <v>3</v>
      </c>
      <c r="E1902" s="19">
        <v>7.5</v>
      </c>
      <c r="F1902" s="19">
        <v>2</v>
      </c>
      <c r="G1902" s="19">
        <v>1</v>
      </c>
    </row>
    <row r="1903" spans="1:7" x14ac:dyDescent="0.3">
      <c r="A1903" s="19">
        <v>102</v>
      </c>
      <c r="B1903" s="19">
        <v>30</v>
      </c>
      <c r="C1903" s="19">
        <v>80</v>
      </c>
      <c r="D1903" s="19">
        <v>4</v>
      </c>
      <c r="E1903" s="19">
        <v>8</v>
      </c>
      <c r="F1903" s="19">
        <v>2</v>
      </c>
      <c r="G1903" s="19">
        <v>1</v>
      </c>
    </row>
    <row r="1904" spans="1:7" x14ac:dyDescent="0.3">
      <c r="A1904" s="19">
        <v>102</v>
      </c>
      <c r="B1904" s="19">
        <v>31</v>
      </c>
      <c r="C1904" s="19">
        <v>31</v>
      </c>
      <c r="D1904" s="19">
        <v>6</v>
      </c>
      <c r="E1904" s="19">
        <v>22.5</v>
      </c>
      <c r="F1904" s="19">
        <v>8.4</v>
      </c>
      <c r="G1904" s="19">
        <v>1</v>
      </c>
    </row>
    <row r="1905" spans="1:7" x14ac:dyDescent="0.3">
      <c r="A1905" s="19">
        <v>102</v>
      </c>
      <c r="B1905" s="19">
        <v>32</v>
      </c>
      <c r="C1905" s="19">
        <v>6</v>
      </c>
      <c r="D1905" s="19">
        <v>7</v>
      </c>
      <c r="E1905" s="19">
        <v>11</v>
      </c>
      <c r="F1905" s="19">
        <v>2</v>
      </c>
      <c r="G1905" s="19">
        <v>0</v>
      </c>
    </row>
    <row r="1906" spans="1:7" x14ac:dyDescent="0.3">
      <c r="A1906" s="19">
        <v>102</v>
      </c>
      <c r="B1906" s="19">
        <v>33</v>
      </c>
      <c r="C1906" s="19">
        <v>80</v>
      </c>
      <c r="D1906" s="19">
        <v>5</v>
      </c>
      <c r="E1906" s="19">
        <v>23</v>
      </c>
      <c r="F1906" s="19">
        <v>3.6</v>
      </c>
      <c r="G1906" s="19">
        <v>1.4</v>
      </c>
    </row>
    <row r="1907" spans="1:7" x14ac:dyDescent="0.3">
      <c r="A1907" s="19">
        <v>102</v>
      </c>
      <c r="B1907" s="19">
        <v>34</v>
      </c>
      <c r="C1907" s="19">
        <v>31</v>
      </c>
      <c r="D1907" s="19">
        <v>4</v>
      </c>
      <c r="E1907" s="19">
        <v>11.5</v>
      </c>
      <c r="F1907" s="19">
        <v>6.4</v>
      </c>
      <c r="G1907" s="19">
        <v>2</v>
      </c>
    </row>
    <row r="1908" spans="1:7" x14ac:dyDescent="0.3">
      <c r="A1908" s="19">
        <v>102</v>
      </c>
      <c r="B1908" s="19">
        <v>35</v>
      </c>
      <c r="C1908" s="19">
        <v>80</v>
      </c>
      <c r="D1908" s="19">
        <v>1</v>
      </c>
      <c r="E1908" s="19">
        <v>7.5</v>
      </c>
      <c r="F1908" s="19">
        <v>2.6</v>
      </c>
      <c r="G1908" s="19">
        <v>0.6</v>
      </c>
    </row>
    <row r="1909" spans="1:7" x14ac:dyDescent="0.3">
      <c r="A1909" s="19">
        <v>102</v>
      </c>
      <c r="B1909" s="19">
        <v>36</v>
      </c>
      <c r="C1909" s="19">
        <v>80</v>
      </c>
      <c r="D1909" s="19">
        <v>3</v>
      </c>
      <c r="E1909" s="19">
        <v>7.5</v>
      </c>
      <c r="F1909" s="19">
        <v>2.4</v>
      </c>
      <c r="G1909" s="19">
        <v>0.6</v>
      </c>
    </row>
    <row r="1910" spans="1:7" x14ac:dyDescent="0.3">
      <c r="A1910" s="19">
        <v>102</v>
      </c>
      <c r="B1910" s="19">
        <v>37</v>
      </c>
      <c r="C1910" s="19">
        <v>31</v>
      </c>
      <c r="D1910" s="19">
        <v>5</v>
      </c>
      <c r="E1910" s="19">
        <v>7.5</v>
      </c>
      <c r="F1910" s="19">
        <v>2.6</v>
      </c>
      <c r="G1910" s="19">
        <v>0.6</v>
      </c>
    </row>
    <row r="1911" spans="1:7" x14ac:dyDescent="0.3">
      <c r="A1911" s="19">
        <v>102</v>
      </c>
      <c r="B1911" s="19">
        <v>38</v>
      </c>
      <c r="C1911" s="19">
        <v>80</v>
      </c>
      <c r="D1911" s="19">
        <v>1</v>
      </c>
      <c r="E1911" s="19">
        <v>10</v>
      </c>
      <c r="F1911" s="19">
        <v>3.8</v>
      </c>
      <c r="G1911" s="19">
        <v>1</v>
      </c>
    </row>
    <row r="1912" spans="1:7" x14ac:dyDescent="0.3">
      <c r="A1912" s="19">
        <v>102</v>
      </c>
      <c r="B1912" s="19">
        <v>39</v>
      </c>
      <c r="C1912" s="19">
        <v>80</v>
      </c>
      <c r="D1912" s="19">
        <v>2</v>
      </c>
      <c r="E1912" s="19">
        <v>8</v>
      </c>
      <c r="F1912" s="19">
        <v>3.6</v>
      </c>
      <c r="G1912" s="19">
        <v>1</v>
      </c>
    </row>
    <row r="1913" spans="1:7" x14ac:dyDescent="0.3">
      <c r="A1913" s="19">
        <v>102</v>
      </c>
      <c r="B1913" s="19">
        <v>40</v>
      </c>
      <c r="C1913" s="19">
        <v>31</v>
      </c>
      <c r="D1913" s="19">
        <v>4</v>
      </c>
      <c r="E1913" s="19">
        <v>9</v>
      </c>
      <c r="F1913" s="19">
        <v>2.6</v>
      </c>
      <c r="G1913" s="19">
        <v>0.6</v>
      </c>
    </row>
    <row r="1914" spans="1:7" x14ac:dyDescent="0.3">
      <c r="A1914" s="19">
        <v>102</v>
      </c>
      <c r="B1914" s="19">
        <v>41</v>
      </c>
      <c r="C1914" s="19">
        <v>31</v>
      </c>
      <c r="D1914" s="19">
        <v>2</v>
      </c>
      <c r="E1914" s="19">
        <v>9</v>
      </c>
      <c r="F1914" s="19">
        <v>4</v>
      </c>
      <c r="G1914" s="19">
        <v>1.2</v>
      </c>
    </row>
    <row r="1915" spans="1:7" x14ac:dyDescent="0.3">
      <c r="A1915" s="19">
        <v>102</v>
      </c>
      <c r="B1915" s="19">
        <v>42</v>
      </c>
      <c r="C1915" s="19">
        <v>31</v>
      </c>
      <c r="D1915" s="19">
        <v>4</v>
      </c>
      <c r="E1915" s="19">
        <v>8.5</v>
      </c>
      <c r="F1915" s="19">
        <v>3.6</v>
      </c>
      <c r="G1915" s="19">
        <v>0.4</v>
      </c>
    </row>
    <row r="1916" spans="1:7" x14ac:dyDescent="0.3">
      <c r="A1916" s="19">
        <v>102</v>
      </c>
      <c r="B1916" s="19">
        <v>43</v>
      </c>
      <c r="C1916" s="19">
        <v>80</v>
      </c>
      <c r="D1916" s="19">
        <v>3</v>
      </c>
      <c r="E1916" s="19">
        <v>7.5</v>
      </c>
      <c r="F1916" s="19">
        <v>3</v>
      </c>
      <c r="G1916" s="19">
        <v>0.6</v>
      </c>
    </row>
    <row r="1917" spans="1:7" x14ac:dyDescent="0.3">
      <c r="A1917" s="19">
        <v>102</v>
      </c>
      <c r="B1917" s="19">
        <v>44</v>
      </c>
      <c r="C1917" s="19">
        <v>80</v>
      </c>
      <c r="D1917" s="19">
        <v>5</v>
      </c>
      <c r="E1917" s="19">
        <v>8</v>
      </c>
      <c r="F1917" s="19">
        <v>3.4</v>
      </c>
      <c r="G1917" s="19">
        <v>0.6</v>
      </c>
    </row>
    <row r="1918" spans="1:7" x14ac:dyDescent="0.3">
      <c r="A1918" s="19">
        <v>102</v>
      </c>
      <c r="B1918" s="19">
        <v>45</v>
      </c>
      <c r="C1918" s="19">
        <v>31</v>
      </c>
      <c r="D1918" s="19">
        <v>1</v>
      </c>
      <c r="E1918" s="19">
        <v>10</v>
      </c>
      <c r="F1918" s="19">
        <v>5.4</v>
      </c>
      <c r="G1918" s="19">
        <v>1</v>
      </c>
    </row>
    <row r="1919" spans="1:7" x14ac:dyDescent="0.3">
      <c r="A1919" s="19">
        <v>102</v>
      </c>
      <c r="B1919" s="19">
        <v>46</v>
      </c>
      <c r="C1919" s="19">
        <v>80</v>
      </c>
      <c r="D1919" s="19">
        <v>3</v>
      </c>
      <c r="E1919" s="19">
        <v>7.5</v>
      </c>
      <c r="F1919" s="19">
        <v>2.6</v>
      </c>
      <c r="G1919" s="19">
        <v>1</v>
      </c>
    </row>
    <row r="1920" spans="1:7" x14ac:dyDescent="0.3">
      <c r="A1920" s="19">
        <v>102</v>
      </c>
      <c r="B1920" s="19">
        <v>47</v>
      </c>
      <c r="C1920" s="19">
        <v>31</v>
      </c>
      <c r="D1920" s="19">
        <v>4</v>
      </c>
      <c r="E1920" s="19">
        <v>10</v>
      </c>
      <c r="F1920" s="19">
        <v>3.6</v>
      </c>
      <c r="G1920" s="19">
        <v>0.8</v>
      </c>
    </row>
    <row r="1921" spans="1:7" x14ac:dyDescent="0.3">
      <c r="A1921" s="19">
        <v>102</v>
      </c>
      <c r="B1921" s="19">
        <v>48</v>
      </c>
      <c r="C1921" s="19">
        <v>31</v>
      </c>
      <c r="D1921" s="19">
        <v>2</v>
      </c>
      <c r="E1921" s="19">
        <v>8.5</v>
      </c>
      <c r="F1921" s="19">
        <v>4.8</v>
      </c>
      <c r="G1921" s="19">
        <v>1</v>
      </c>
    </row>
    <row r="1922" spans="1:7" x14ac:dyDescent="0.3">
      <c r="A1922" s="19">
        <v>102</v>
      </c>
      <c r="B1922" s="19">
        <v>49</v>
      </c>
      <c r="C1922" s="19">
        <v>6</v>
      </c>
      <c r="D1922" s="19">
        <v>4</v>
      </c>
      <c r="E1922" s="19">
        <v>18</v>
      </c>
      <c r="F1922" s="19">
        <v>6.4</v>
      </c>
      <c r="G1922" s="19">
        <v>1.4</v>
      </c>
    </row>
    <row r="1923" spans="1:7" x14ac:dyDescent="0.3">
      <c r="A1923" s="19">
        <v>102</v>
      </c>
      <c r="B1923" s="19">
        <v>50</v>
      </c>
      <c r="C1923" s="19">
        <v>31</v>
      </c>
      <c r="D1923" s="19">
        <v>5</v>
      </c>
      <c r="E1923" s="19">
        <v>8</v>
      </c>
      <c r="F1923" s="19">
        <v>3.4</v>
      </c>
      <c r="G1923" s="19">
        <v>1</v>
      </c>
    </row>
    <row r="1924" spans="1:7" x14ac:dyDescent="0.3">
      <c r="A1924" s="19">
        <v>102</v>
      </c>
      <c r="B1924" s="19">
        <v>51</v>
      </c>
      <c r="C1924" s="19">
        <v>80</v>
      </c>
      <c r="D1924" s="19">
        <v>3</v>
      </c>
      <c r="E1924" s="19">
        <v>7.5</v>
      </c>
      <c r="F1924" s="19">
        <v>2.4</v>
      </c>
      <c r="G1924" s="19">
        <v>0.8</v>
      </c>
    </row>
    <row r="1925" spans="1:7" x14ac:dyDescent="0.3">
      <c r="A1925" s="19">
        <v>102</v>
      </c>
      <c r="B1925" s="19">
        <v>52</v>
      </c>
      <c r="C1925" s="19">
        <v>80</v>
      </c>
      <c r="D1925" s="19">
        <v>4</v>
      </c>
      <c r="E1925" s="19">
        <v>7.5</v>
      </c>
      <c r="F1925" s="19">
        <v>1.8</v>
      </c>
      <c r="G1925" s="19">
        <v>0.3</v>
      </c>
    </row>
    <row r="1926" spans="1:7" x14ac:dyDescent="0.3">
      <c r="A1926" s="19">
        <v>102</v>
      </c>
      <c r="B1926" s="19">
        <v>53</v>
      </c>
      <c r="C1926" s="19">
        <v>31</v>
      </c>
      <c r="D1926" s="19">
        <v>5</v>
      </c>
      <c r="E1926" s="19">
        <v>9.5</v>
      </c>
      <c r="F1926" s="19">
        <v>4</v>
      </c>
      <c r="G1926" s="19">
        <v>1</v>
      </c>
    </row>
    <row r="1927" spans="1:7" x14ac:dyDescent="0.3">
      <c r="A1927" s="19">
        <v>102</v>
      </c>
      <c r="B1927" s="19">
        <v>54</v>
      </c>
      <c r="C1927" s="19">
        <v>80</v>
      </c>
      <c r="D1927" s="19">
        <v>2</v>
      </c>
      <c r="E1927" s="19">
        <v>7.5</v>
      </c>
      <c r="F1927" s="19">
        <v>3.2</v>
      </c>
      <c r="G1927" s="19">
        <v>0.4</v>
      </c>
    </row>
    <row r="1928" spans="1:7" x14ac:dyDescent="0.3">
      <c r="A1928" s="19">
        <v>102</v>
      </c>
      <c r="B1928" s="19">
        <v>55</v>
      </c>
      <c r="C1928" s="19">
        <v>80</v>
      </c>
      <c r="D1928" s="19">
        <v>1</v>
      </c>
      <c r="E1928" s="19">
        <v>8</v>
      </c>
      <c r="F1928" s="19">
        <v>3.4</v>
      </c>
      <c r="G1928" s="19">
        <v>0.3</v>
      </c>
    </row>
    <row r="1929" spans="1:7" x14ac:dyDescent="0.3">
      <c r="A1929" s="19">
        <v>102</v>
      </c>
      <c r="B1929" s="19">
        <v>56</v>
      </c>
      <c r="C1929" s="19">
        <v>80</v>
      </c>
      <c r="D1929" s="19">
        <v>3</v>
      </c>
      <c r="E1929" s="19">
        <v>7.5</v>
      </c>
      <c r="F1929" s="19">
        <v>2.6</v>
      </c>
      <c r="G1929" s="19">
        <v>0.6</v>
      </c>
    </row>
    <row r="1930" spans="1:7" x14ac:dyDescent="0.3">
      <c r="A1930" s="19">
        <v>102</v>
      </c>
      <c r="B1930" s="19">
        <v>57</v>
      </c>
      <c r="C1930" s="19">
        <v>80</v>
      </c>
      <c r="D1930" s="19">
        <v>5</v>
      </c>
      <c r="E1930" s="19">
        <v>8</v>
      </c>
      <c r="F1930" s="19">
        <v>2.8</v>
      </c>
      <c r="G1930" s="19">
        <v>0.8</v>
      </c>
    </row>
    <row r="1931" spans="1:7" x14ac:dyDescent="0.3">
      <c r="A1931" s="19">
        <v>102</v>
      </c>
      <c r="B1931" s="19">
        <v>58</v>
      </c>
      <c r="C1931" s="19">
        <v>80</v>
      </c>
      <c r="D1931" s="19">
        <v>4</v>
      </c>
      <c r="E1931" s="19">
        <v>7.5</v>
      </c>
      <c r="F1931" s="19">
        <v>3</v>
      </c>
      <c r="G1931" s="19">
        <v>1</v>
      </c>
    </row>
    <row r="1932" spans="1:7" x14ac:dyDescent="0.3">
      <c r="A1932" s="19">
        <v>102</v>
      </c>
      <c r="B1932" s="19">
        <v>59</v>
      </c>
      <c r="C1932" s="19">
        <v>31</v>
      </c>
      <c r="D1932" s="19">
        <v>3</v>
      </c>
      <c r="E1932" s="19">
        <v>7.5</v>
      </c>
      <c r="F1932" s="19">
        <v>3.6</v>
      </c>
      <c r="G1932" s="19">
        <v>1.6</v>
      </c>
    </row>
    <row r="1933" spans="1:7" x14ac:dyDescent="0.3">
      <c r="A1933" s="19">
        <v>103</v>
      </c>
      <c r="B1933" s="19">
        <v>1</v>
      </c>
      <c r="C1933" s="19">
        <v>4</v>
      </c>
      <c r="D1933" s="19">
        <v>3</v>
      </c>
      <c r="E1933" s="19">
        <v>11.5</v>
      </c>
      <c r="F1933" s="19">
        <v>4.8</v>
      </c>
      <c r="G1933" s="19">
        <v>1.6</v>
      </c>
    </row>
    <row r="1934" spans="1:7" x14ac:dyDescent="0.3">
      <c r="A1934" s="19">
        <v>103</v>
      </c>
      <c r="B1934" s="19">
        <v>2</v>
      </c>
      <c r="C1934" s="19">
        <v>4</v>
      </c>
      <c r="D1934" s="19">
        <v>3</v>
      </c>
      <c r="E1934" s="19">
        <v>21.2</v>
      </c>
      <c r="F1934" s="19">
        <v>6.7</v>
      </c>
      <c r="G1934" s="19">
        <v>1.8</v>
      </c>
    </row>
    <row r="1935" spans="1:7" x14ac:dyDescent="0.3">
      <c r="A1935" s="19">
        <v>103</v>
      </c>
      <c r="B1935" s="19">
        <v>3</v>
      </c>
      <c r="C1935" s="19">
        <v>105</v>
      </c>
      <c r="D1935" s="19">
        <v>3</v>
      </c>
      <c r="E1935" s="19">
        <v>11.4</v>
      </c>
      <c r="F1935" s="19">
        <v>3</v>
      </c>
      <c r="G1935" s="19">
        <v>1</v>
      </c>
    </row>
    <row r="1936" spans="1:7" x14ac:dyDescent="0.3">
      <c r="A1936" s="19">
        <v>103</v>
      </c>
      <c r="B1936" s="19">
        <v>4</v>
      </c>
      <c r="C1936" s="19">
        <v>105</v>
      </c>
      <c r="D1936" s="19">
        <v>3</v>
      </c>
      <c r="E1936" s="19">
        <v>12.3</v>
      </c>
      <c r="F1936" s="19">
        <v>3</v>
      </c>
      <c r="G1936" s="19">
        <v>1</v>
      </c>
    </row>
    <row r="1937" spans="1:7" x14ac:dyDescent="0.3">
      <c r="A1937" s="19">
        <v>103</v>
      </c>
      <c r="B1937" s="19">
        <v>5</v>
      </c>
      <c r="C1937" s="19">
        <v>4</v>
      </c>
      <c r="D1937" s="19">
        <v>3</v>
      </c>
      <c r="E1937" s="19">
        <v>13.2</v>
      </c>
      <c r="F1937" s="19">
        <v>5</v>
      </c>
      <c r="G1937" s="19">
        <v>1.6</v>
      </c>
    </row>
    <row r="1938" spans="1:7" x14ac:dyDescent="0.3">
      <c r="A1938" s="19">
        <v>103</v>
      </c>
      <c r="B1938" s="19">
        <v>6</v>
      </c>
      <c r="C1938" s="19">
        <v>4</v>
      </c>
      <c r="D1938" s="19">
        <v>3</v>
      </c>
      <c r="E1938" s="19">
        <v>27.4</v>
      </c>
      <c r="F1938" s="19">
        <v>9.1999999999999993</v>
      </c>
      <c r="G1938" s="19">
        <v>1.8</v>
      </c>
    </row>
    <row r="1939" spans="1:7" x14ac:dyDescent="0.3">
      <c r="A1939" s="19">
        <v>103</v>
      </c>
      <c r="B1939" s="19">
        <v>7</v>
      </c>
      <c r="C1939" s="19">
        <v>4</v>
      </c>
      <c r="D1939" s="19">
        <v>3</v>
      </c>
      <c r="E1939" s="19">
        <v>30.2</v>
      </c>
      <c r="F1939" s="19">
        <v>12</v>
      </c>
      <c r="G1939" s="19">
        <v>1.8</v>
      </c>
    </row>
    <row r="1940" spans="1:7" x14ac:dyDescent="0.3">
      <c r="A1940" s="19">
        <v>103</v>
      </c>
      <c r="B1940" s="19">
        <v>8</v>
      </c>
      <c r="C1940" s="19">
        <v>4</v>
      </c>
      <c r="D1940" s="19">
        <v>3</v>
      </c>
      <c r="E1940" s="19">
        <v>25.3</v>
      </c>
      <c r="F1940" s="19">
        <v>9</v>
      </c>
      <c r="G1940" s="19">
        <v>1.6</v>
      </c>
    </row>
    <row r="1941" spans="1:7" x14ac:dyDescent="0.3">
      <c r="A1941" s="19">
        <v>103</v>
      </c>
      <c r="B1941" s="19">
        <v>9</v>
      </c>
      <c r="C1941" s="19">
        <v>51</v>
      </c>
      <c r="D1941" s="19">
        <v>3</v>
      </c>
      <c r="E1941" s="19">
        <v>12.2</v>
      </c>
      <c r="F1941" s="19">
        <v>3</v>
      </c>
      <c r="G1941" s="19">
        <v>1.2</v>
      </c>
    </row>
    <row r="1942" spans="1:7" x14ac:dyDescent="0.3">
      <c r="A1942" s="19">
        <v>103</v>
      </c>
      <c r="B1942" s="19">
        <v>10</v>
      </c>
      <c r="C1942" s="19">
        <v>4</v>
      </c>
      <c r="D1942" s="19">
        <v>3</v>
      </c>
      <c r="E1942" s="19">
        <v>8.4</v>
      </c>
      <c r="F1942" s="19">
        <v>4</v>
      </c>
      <c r="G1942" s="19">
        <v>1.5</v>
      </c>
    </row>
    <row r="1943" spans="1:7" x14ac:dyDescent="0.3">
      <c r="A1943" s="19">
        <v>103</v>
      </c>
      <c r="B1943" s="19">
        <v>11</v>
      </c>
      <c r="C1943" s="19">
        <v>8</v>
      </c>
      <c r="D1943" s="19">
        <v>3</v>
      </c>
      <c r="E1943" s="19">
        <v>12.3</v>
      </c>
      <c r="F1943" s="19">
        <v>4.5999999999999996</v>
      </c>
      <c r="G1943" s="19">
        <v>1</v>
      </c>
    </row>
    <row r="1944" spans="1:7" x14ac:dyDescent="0.3">
      <c r="A1944" s="19">
        <v>103</v>
      </c>
      <c r="B1944" s="19">
        <v>12</v>
      </c>
      <c r="C1944" s="19">
        <v>4</v>
      </c>
      <c r="D1944" s="19">
        <v>3</v>
      </c>
      <c r="E1944" s="19">
        <v>23.2</v>
      </c>
      <c r="F1944" s="19">
        <v>10</v>
      </c>
      <c r="G1944" s="19">
        <v>1.9</v>
      </c>
    </row>
    <row r="1945" spans="1:7" x14ac:dyDescent="0.3">
      <c r="A1945" s="19">
        <v>103</v>
      </c>
      <c r="B1945" s="19">
        <v>13</v>
      </c>
      <c r="C1945" s="19">
        <v>51</v>
      </c>
      <c r="D1945" s="19">
        <v>3</v>
      </c>
      <c r="E1945" s="19">
        <v>15.4</v>
      </c>
      <c r="F1945" s="19">
        <v>4</v>
      </c>
      <c r="G1945" s="19">
        <v>1</v>
      </c>
    </row>
    <row r="1946" spans="1:7" x14ac:dyDescent="0.3">
      <c r="A1946" s="19">
        <v>103</v>
      </c>
      <c r="B1946" s="19">
        <v>14</v>
      </c>
      <c r="C1946" s="19">
        <v>51</v>
      </c>
      <c r="D1946" s="19">
        <v>3</v>
      </c>
      <c r="E1946" s="19">
        <v>22.3</v>
      </c>
      <c r="F1946" s="19">
        <v>4.2</v>
      </c>
      <c r="G1946" s="19">
        <v>1.2</v>
      </c>
    </row>
    <row r="1947" spans="1:7" x14ac:dyDescent="0.3">
      <c r="A1947" s="19">
        <v>103</v>
      </c>
      <c r="B1947" s="19">
        <v>15</v>
      </c>
      <c r="C1947" s="19">
        <v>51</v>
      </c>
      <c r="D1947" s="19">
        <v>3</v>
      </c>
      <c r="E1947" s="19">
        <v>9</v>
      </c>
      <c r="F1947" s="19">
        <v>4</v>
      </c>
      <c r="G1947" s="19">
        <v>1</v>
      </c>
    </row>
    <row r="1948" spans="1:7" x14ac:dyDescent="0.3">
      <c r="A1948" s="19">
        <v>103</v>
      </c>
      <c r="B1948" s="19">
        <v>16</v>
      </c>
      <c r="C1948" s="19">
        <v>4</v>
      </c>
      <c r="D1948" s="19">
        <v>3</v>
      </c>
      <c r="E1948" s="19">
        <v>19.2</v>
      </c>
      <c r="F1948" s="19">
        <v>6</v>
      </c>
      <c r="G1948" s="19">
        <v>1.8</v>
      </c>
    </row>
    <row r="1949" spans="1:7" x14ac:dyDescent="0.3">
      <c r="A1949" s="19">
        <v>103</v>
      </c>
      <c r="B1949" s="19">
        <v>17</v>
      </c>
      <c r="C1949" s="19">
        <v>4</v>
      </c>
      <c r="D1949" s="19">
        <v>3</v>
      </c>
      <c r="E1949" s="19">
        <v>16.2</v>
      </c>
      <c r="F1949" s="19">
        <v>4.5999999999999996</v>
      </c>
      <c r="G1949" s="19">
        <v>1</v>
      </c>
    </row>
    <row r="1950" spans="1:7" x14ac:dyDescent="0.3">
      <c r="A1950" s="19">
        <v>103</v>
      </c>
      <c r="B1950" s="19">
        <v>18</v>
      </c>
      <c r="C1950" s="19">
        <v>51</v>
      </c>
      <c r="D1950" s="19">
        <v>7</v>
      </c>
      <c r="E1950" s="19">
        <v>15.3</v>
      </c>
      <c r="F1950" s="19">
        <v>3</v>
      </c>
      <c r="G1950" s="19">
        <v>0</v>
      </c>
    </row>
    <row r="1951" spans="1:7" x14ac:dyDescent="0.3">
      <c r="A1951" s="19">
        <v>103</v>
      </c>
      <c r="B1951" s="19">
        <v>19</v>
      </c>
      <c r="C1951" s="19">
        <v>51</v>
      </c>
      <c r="D1951" s="19">
        <v>7</v>
      </c>
      <c r="E1951" s="19">
        <v>12.3</v>
      </c>
      <c r="F1951" s="19">
        <v>3</v>
      </c>
      <c r="G1951" s="19">
        <v>0</v>
      </c>
    </row>
    <row r="1952" spans="1:7" x14ac:dyDescent="0.3">
      <c r="A1952" s="19">
        <v>103</v>
      </c>
      <c r="B1952" s="19">
        <v>20</v>
      </c>
      <c r="C1952" s="19">
        <v>51</v>
      </c>
      <c r="D1952" s="19">
        <v>7</v>
      </c>
      <c r="E1952" s="19">
        <v>11.2</v>
      </c>
      <c r="F1952" s="19">
        <v>3</v>
      </c>
      <c r="G1952" s="19">
        <v>0</v>
      </c>
    </row>
    <row r="1953" spans="1:7" x14ac:dyDescent="0.3">
      <c r="A1953" s="19">
        <v>103</v>
      </c>
      <c r="B1953" s="19">
        <v>21</v>
      </c>
      <c r="C1953" s="19">
        <v>6</v>
      </c>
      <c r="D1953" s="19">
        <v>3</v>
      </c>
      <c r="E1953" s="19">
        <v>22.3</v>
      </c>
      <c r="F1953" s="19">
        <v>9.1999999999999993</v>
      </c>
      <c r="G1953" s="19">
        <v>1.8</v>
      </c>
    </row>
    <row r="1954" spans="1:7" x14ac:dyDescent="0.3">
      <c r="A1954" s="19">
        <v>103</v>
      </c>
      <c r="B1954" s="19">
        <v>22</v>
      </c>
      <c r="C1954" s="19">
        <v>31</v>
      </c>
      <c r="D1954" s="19">
        <v>3</v>
      </c>
      <c r="E1954" s="19">
        <v>31.2</v>
      </c>
      <c r="F1954" s="19">
        <v>8.1999999999999993</v>
      </c>
      <c r="G1954" s="19">
        <v>1</v>
      </c>
    </row>
    <row r="1955" spans="1:7" x14ac:dyDescent="0.3">
      <c r="A1955" s="19">
        <v>103</v>
      </c>
      <c r="B1955" s="19">
        <v>23</v>
      </c>
      <c r="C1955" s="19">
        <v>4</v>
      </c>
      <c r="D1955" s="19">
        <v>3</v>
      </c>
      <c r="E1955" s="19">
        <v>12.4</v>
      </c>
      <c r="F1955" s="19">
        <v>4.2</v>
      </c>
      <c r="G1955" s="19">
        <v>1.6</v>
      </c>
    </row>
    <row r="1956" spans="1:7" x14ac:dyDescent="0.3">
      <c r="A1956" s="19">
        <v>103</v>
      </c>
      <c r="B1956" s="19">
        <v>24</v>
      </c>
      <c r="C1956" s="19">
        <v>4</v>
      </c>
      <c r="D1956" s="19">
        <v>3</v>
      </c>
      <c r="E1956" s="19">
        <v>28.3</v>
      </c>
      <c r="F1956" s="19">
        <v>12</v>
      </c>
      <c r="G1956" s="19">
        <v>3</v>
      </c>
    </row>
    <row r="1957" spans="1:7" x14ac:dyDescent="0.3">
      <c r="A1957" s="19">
        <v>103</v>
      </c>
      <c r="B1957" s="19">
        <v>25</v>
      </c>
      <c r="C1957" s="19">
        <v>51</v>
      </c>
      <c r="D1957" s="19">
        <v>3</v>
      </c>
      <c r="E1957" s="19">
        <v>13.5</v>
      </c>
      <c r="F1957" s="19">
        <v>3</v>
      </c>
      <c r="G1957" s="19">
        <v>1</v>
      </c>
    </row>
    <row r="1958" spans="1:7" x14ac:dyDescent="0.3">
      <c r="A1958" s="19">
        <v>103</v>
      </c>
      <c r="B1958" s="19">
        <v>26</v>
      </c>
      <c r="C1958" s="19">
        <v>51</v>
      </c>
      <c r="D1958" s="19">
        <v>3</v>
      </c>
      <c r="E1958" s="19">
        <v>14.2</v>
      </c>
      <c r="F1958" s="19">
        <v>3</v>
      </c>
      <c r="G1958" s="19">
        <v>1.2</v>
      </c>
    </row>
    <row r="1959" spans="1:7" x14ac:dyDescent="0.3">
      <c r="A1959" s="19">
        <v>103</v>
      </c>
      <c r="B1959" s="19">
        <v>27</v>
      </c>
      <c r="C1959" s="19">
        <v>105</v>
      </c>
      <c r="D1959" s="19">
        <v>3</v>
      </c>
      <c r="E1959" s="19">
        <v>10.199999999999999</v>
      </c>
      <c r="F1959" s="19">
        <v>4</v>
      </c>
      <c r="G1959" s="19">
        <v>1</v>
      </c>
    </row>
    <row r="1960" spans="1:7" x14ac:dyDescent="0.3">
      <c r="A1960" s="19">
        <v>103</v>
      </c>
      <c r="B1960" s="19">
        <v>28</v>
      </c>
      <c r="C1960" s="19">
        <v>105</v>
      </c>
      <c r="D1960" s="19">
        <v>3</v>
      </c>
      <c r="E1960" s="19">
        <v>11.3</v>
      </c>
      <c r="F1960" s="19">
        <v>4</v>
      </c>
      <c r="G1960" s="19">
        <v>1</v>
      </c>
    </row>
    <row r="1961" spans="1:7" x14ac:dyDescent="0.3">
      <c r="A1961" s="19">
        <v>103</v>
      </c>
      <c r="B1961" s="19">
        <v>29</v>
      </c>
      <c r="C1961" s="19">
        <v>105</v>
      </c>
      <c r="D1961" s="19">
        <v>3</v>
      </c>
      <c r="E1961" s="19">
        <v>9.5</v>
      </c>
      <c r="F1961" s="19">
        <v>4.2</v>
      </c>
      <c r="G1961" s="19">
        <v>1</v>
      </c>
    </row>
    <row r="1962" spans="1:7" x14ac:dyDescent="0.3">
      <c r="A1962" s="19">
        <v>103</v>
      </c>
      <c r="B1962" s="19">
        <v>30</v>
      </c>
      <c r="C1962" s="19">
        <v>105</v>
      </c>
      <c r="D1962" s="19">
        <v>3</v>
      </c>
      <c r="E1962" s="19">
        <v>14.3</v>
      </c>
      <c r="F1962" s="19">
        <v>5</v>
      </c>
      <c r="G1962" s="19">
        <v>1.2</v>
      </c>
    </row>
    <row r="1963" spans="1:7" x14ac:dyDescent="0.3">
      <c r="A1963" s="19">
        <v>103</v>
      </c>
      <c r="B1963" s="19">
        <v>31</v>
      </c>
      <c r="C1963" s="19">
        <v>105</v>
      </c>
      <c r="D1963" s="19">
        <v>3</v>
      </c>
      <c r="E1963" s="19">
        <v>16.2</v>
      </c>
      <c r="F1963" s="19">
        <v>4</v>
      </c>
      <c r="G1963" s="19">
        <v>1</v>
      </c>
    </row>
    <row r="1964" spans="1:7" x14ac:dyDescent="0.3">
      <c r="A1964" s="19">
        <v>103</v>
      </c>
      <c r="B1964" s="19">
        <v>32</v>
      </c>
      <c r="C1964" s="19">
        <v>4</v>
      </c>
      <c r="D1964" s="19">
        <v>3</v>
      </c>
      <c r="E1964" s="19">
        <v>19.5</v>
      </c>
      <c r="F1964" s="19">
        <v>9.6</v>
      </c>
      <c r="G1964" s="19">
        <v>2.5</v>
      </c>
    </row>
    <row r="1965" spans="1:7" x14ac:dyDescent="0.3">
      <c r="A1965" s="19">
        <v>103</v>
      </c>
      <c r="B1965" s="19">
        <v>33</v>
      </c>
      <c r="C1965" s="19">
        <v>4</v>
      </c>
      <c r="D1965" s="19">
        <v>3</v>
      </c>
      <c r="E1965" s="19">
        <v>15.3</v>
      </c>
      <c r="F1965" s="19">
        <v>7</v>
      </c>
      <c r="G1965" s="19">
        <v>1.5</v>
      </c>
    </row>
    <row r="1966" spans="1:7" x14ac:dyDescent="0.3">
      <c r="A1966" s="19">
        <v>103</v>
      </c>
      <c r="B1966" s="19">
        <v>34</v>
      </c>
      <c r="C1966" s="19">
        <v>4</v>
      </c>
      <c r="D1966" s="19">
        <v>3</v>
      </c>
      <c r="E1966" s="19">
        <v>15.2</v>
      </c>
      <c r="F1966" s="19">
        <v>8</v>
      </c>
      <c r="G1966" s="19">
        <v>2</v>
      </c>
    </row>
    <row r="1967" spans="1:7" x14ac:dyDescent="0.3">
      <c r="A1967" s="19">
        <v>103</v>
      </c>
      <c r="B1967" s="19">
        <v>35</v>
      </c>
      <c r="C1967" s="19">
        <v>4</v>
      </c>
      <c r="D1967" s="19">
        <v>4</v>
      </c>
      <c r="E1967" s="19">
        <v>16.2</v>
      </c>
      <c r="F1967" s="19">
        <v>6.5</v>
      </c>
      <c r="G1967" s="19">
        <v>2.5</v>
      </c>
    </row>
    <row r="1968" spans="1:7" x14ac:dyDescent="0.3">
      <c r="A1968" s="19">
        <v>103</v>
      </c>
      <c r="B1968" s="19">
        <v>36</v>
      </c>
      <c r="C1968" s="19">
        <v>51</v>
      </c>
      <c r="D1968" s="19">
        <v>7</v>
      </c>
      <c r="E1968" s="19">
        <v>9.5</v>
      </c>
      <c r="F1968" s="19">
        <v>3</v>
      </c>
      <c r="G1968" s="19">
        <v>0</v>
      </c>
    </row>
    <row r="1969" spans="1:7" x14ac:dyDescent="0.3">
      <c r="A1969" s="19">
        <v>104</v>
      </c>
      <c r="B1969" s="19">
        <v>1</v>
      </c>
      <c r="C1969" s="19">
        <v>6</v>
      </c>
      <c r="D1969" s="19">
        <v>3</v>
      </c>
      <c r="E1969" s="19">
        <v>25.2</v>
      </c>
      <c r="F1969" s="19">
        <v>9.6</v>
      </c>
      <c r="G1969" s="19">
        <v>2.8</v>
      </c>
    </row>
    <row r="1970" spans="1:7" x14ac:dyDescent="0.3">
      <c r="A1970" s="19">
        <v>104</v>
      </c>
      <c r="B1970" s="19">
        <v>2</v>
      </c>
      <c r="C1970" s="19">
        <v>31</v>
      </c>
      <c r="D1970" s="19">
        <v>3</v>
      </c>
      <c r="E1970" s="19">
        <v>21.3</v>
      </c>
      <c r="F1970" s="19">
        <v>6</v>
      </c>
      <c r="G1970" s="19">
        <v>1</v>
      </c>
    </row>
    <row r="1971" spans="1:7" x14ac:dyDescent="0.3">
      <c r="A1971" s="19">
        <v>104</v>
      </c>
      <c r="B1971" s="19">
        <v>3</v>
      </c>
      <c r="C1971" s="19">
        <v>31</v>
      </c>
      <c r="D1971" s="19">
        <v>3</v>
      </c>
      <c r="E1971" s="19">
        <v>18.399999999999999</v>
      </c>
      <c r="F1971" s="19">
        <v>5</v>
      </c>
      <c r="G1971" s="19">
        <v>1</v>
      </c>
    </row>
    <row r="1972" spans="1:7" x14ac:dyDescent="0.3">
      <c r="A1972" s="19">
        <v>104</v>
      </c>
      <c r="B1972" s="19">
        <v>4</v>
      </c>
      <c r="C1972" s="19">
        <v>4</v>
      </c>
      <c r="D1972" s="19">
        <v>3</v>
      </c>
      <c r="E1972" s="19">
        <v>15.3</v>
      </c>
      <c r="F1972" s="19">
        <v>6</v>
      </c>
      <c r="G1972" s="19">
        <v>1</v>
      </c>
    </row>
    <row r="1973" spans="1:7" x14ac:dyDescent="0.3">
      <c r="A1973" s="19">
        <v>104</v>
      </c>
      <c r="B1973" s="19">
        <v>5</v>
      </c>
      <c r="C1973" s="19">
        <v>51</v>
      </c>
      <c r="D1973" s="19">
        <v>7</v>
      </c>
      <c r="E1973" s="19">
        <v>28.3</v>
      </c>
      <c r="F1973" s="19">
        <v>4</v>
      </c>
      <c r="G1973" s="19">
        <v>0</v>
      </c>
    </row>
    <row r="1974" spans="1:7" x14ac:dyDescent="0.3">
      <c r="A1974" s="19">
        <v>104</v>
      </c>
      <c r="B1974" s="19">
        <v>6</v>
      </c>
      <c r="C1974" s="19">
        <v>31</v>
      </c>
      <c r="D1974" s="19">
        <v>3</v>
      </c>
      <c r="E1974" s="19">
        <v>11.4</v>
      </c>
      <c r="F1974" s="19">
        <v>4</v>
      </c>
      <c r="G1974" s="19">
        <v>1</v>
      </c>
    </row>
    <row r="1975" spans="1:7" x14ac:dyDescent="0.3">
      <c r="A1975" s="19">
        <v>104</v>
      </c>
      <c r="B1975" s="19">
        <v>7</v>
      </c>
      <c r="C1975" s="19">
        <v>2</v>
      </c>
      <c r="D1975" s="19">
        <v>3</v>
      </c>
      <c r="E1975" s="19">
        <v>13.3</v>
      </c>
      <c r="F1975" s="19">
        <v>6</v>
      </c>
      <c r="G1975" s="19">
        <v>2</v>
      </c>
    </row>
    <row r="1976" spans="1:7" x14ac:dyDescent="0.3">
      <c r="A1976" s="19">
        <v>104</v>
      </c>
      <c r="B1976" s="19">
        <v>8</v>
      </c>
      <c r="C1976" s="19">
        <v>6</v>
      </c>
      <c r="D1976" s="19">
        <v>3</v>
      </c>
      <c r="E1976" s="19">
        <v>11.2</v>
      </c>
      <c r="F1976" s="19">
        <v>3</v>
      </c>
      <c r="G1976" s="19">
        <v>1.2</v>
      </c>
    </row>
    <row r="1977" spans="1:7" x14ac:dyDescent="0.3">
      <c r="A1977" s="19">
        <v>104</v>
      </c>
      <c r="B1977" s="19">
        <v>9</v>
      </c>
      <c r="C1977" s="19">
        <v>51</v>
      </c>
      <c r="D1977" s="19">
        <v>3</v>
      </c>
      <c r="E1977" s="19">
        <v>21.3</v>
      </c>
      <c r="F1977" s="19">
        <v>5</v>
      </c>
      <c r="G1977" s="19">
        <v>1.6</v>
      </c>
    </row>
    <row r="1978" spans="1:7" x14ac:dyDescent="0.3">
      <c r="A1978" s="19">
        <v>104</v>
      </c>
      <c r="B1978" s="19">
        <v>10</v>
      </c>
      <c r="C1978" s="19">
        <v>6</v>
      </c>
      <c r="D1978" s="19">
        <v>2</v>
      </c>
      <c r="E1978" s="19">
        <v>18.399999999999999</v>
      </c>
      <c r="F1978" s="19">
        <v>5.2</v>
      </c>
      <c r="G1978" s="19">
        <v>1.6</v>
      </c>
    </row>
    <row r="1979" spans="1:7" x14ac:dyDescent="0.3">
      <c r="A1979" s="19">
        <v>104</v>
      </c>
      <c r="B1979" s="19">
        <v>11</v>
      </c>
      <c r="C1979" s="19">
        <v>51</v>
      </c>
      <c r="D1979" s="19">
        <v>3</v>
      </c>
      <c r="E1979" s="19">
        <v>14.3</v>
      </c>
      <c r="F1979" s="19">
        <v>3</v>
      </c>
      <c r="G1979" s="19">
        <v>1</v>
      </c>
    </row>
    <row r="1980" spans="1:7" x14ac:dyDescent="0.3">
      <c r="A1980" s="19">
        <v>104</v>
      </c>
      <c r="B1980" s="19">
        <v>12</v>
      </c>
      <c r="C1980" s="19">
        <v>51</v>
      </c>
      <c r="D1980" s="19">
        <v>3</v>
      </c>
      <c r="E1980" s="19">
        <v>9.5</v>
      </c>
      <c r="F1980" s="19">
        <v>3</v>
      </c>
      <c r="G1980" s="19">
        <v>1</v>
      </c>
    </row>
    <row r="1981" spans="1:7" x14ac:dyDescent="0.3">
      <c r="A1981" s="19">
        <v>104</v>
      </c>
      <c r="B1981" s="19">
        <v>13</v>
      </c>
      <c r="C1981" s="19">
        <v>2</v>
      </c>
      <c r="D1981" s="19">
        <v>3</v>
      </c>
      <c r="E1981" s="19">
        <v>12.2</v>
      </c>
      <c r="F1981" s="19">
        <v>5</v>
      </c>
      <c r="G1981" s="19">
        <v>1</v>
      </c>
    </row>
    <row r="1982" spans="1:7" x14ac:dyDescent="0.3">
      <c r="A1982" s="19">
        <v>104</v>
      </c>
      <c r="B1982" s="19">
        <v>14</v>
      </c>
      <c r="C1982" s="19">
        <v>51</v>
      </c>
      <c r="D1982" s="19">
        <v>3</v>
      </c>
      <c r="E1982" s="19">
        <v>21.2</v>
      </c>
      <c r="F1982" s="19">
        <v>4</v>
      </c>
      <c r="G1982" s="19">
        <v>1</v>
      </c>
    </row>
    <row r="1983" spans="1:7" x14ac:dyDescent="0.3">
      <c r="A1983" s="19">
        <v>104</v>
      </c>
      <c r="B1983" s="19">
        <v>15</v>
      </c>
      <c r="C1983" s="19">
        <v>51</v>
      </c>
      <c r="D1983" s="19">
        <v>3</v>
      </c>
      <c r="E1983" s="19">
        <v>13.3</v>
      </c>
      <c r="F1983" s="19">
        <v>3</v>
      </c>
      <c r="G1983" s="19">
        <v>1.2</v>
      </c>
    </row>
    <row r="1984" spans="1:7" x14ac:dyDescent="0.3">
      <c r="A1984" s="19">
        <v>104</v>
      </c>
      <c r="B1984" s="19">
        <v>16</v>
      </c>
      <c r="C1984" s="19">
        <v>51</v>
      </c>
      <c r="D1984" s="19">
        <v>3</v>
      </c>
      <c r="E1984" s="19">
        <v>12.5</v>
      </c>
      <c r="F1984" s="19">
        <v>3</v>
      </c>
      <c r="G1984" s="19">
        <v>1</v>
      </c>
    </row>
    <row r="1985" spans="1:7" x14ac:dyDescent="0.3">
      <c r="A1985" s="19">
        <v>104</v>
      </c>
      <c r="B1985" s="19">
        <v>17</v>
      </c>
      <c r="C1985" s="19">
        <v>51</v>
      </c>
      <c r="D1985" s="19">
        <v>3</v>
      </c>
      <c r="E1985" s="19">
        <v>12.4</v>
      </c>
      <c r="F1985" s="19">
        <v>3</v>
      </c>
      <c r="G1985" s="19">
        <v>1</v>
      </c>
    </row>
    <row r="1986" spans="1:7" x14ac:dyDescent="0.3">
      <c r="A1986" s="19">
        <v>104</v>
      </c>
      <c r="B1986" s="19">
        <v>18</v>
      </c>
      <c r="C1986" s="19">
        <v>51</v>
      </c>
      <c r="D1986" s="19">
        <v>3</v>
      </c>
      <c r="E1986" s="19">
        <v>13.2</v>
      </c>
      <c r="F1986" s="19">
        <v>3.5</v>
      </c>
      <c r="G1986" s="19">
        <v>1.2</v>
      </c>
    </row>
    <row r="1987" spans="1:7" x14ac:dyDescent="0.3">
      <c r="A1987" s="19">
        <v>104</v>
      </c>
      <c r="B1987" s="19">
        <v>19</v>
      </c>
      <c r="C1987" s="19">
        <v>2</v>
      </c>
      <c r="D1987" s="19">
        <v>3</v>
      </c>
      <c r="E1987" s="19">
        <v>38.299999999999997</v>
      </c>
      <c r="F1987" s="19">
        <v>13</v>
      </c>
      <c r="G1987" s="19">
        <v>1.3</v>
      </c>
    </row>
    <row r="1988" spans="1:7" x14ac:dyDescent="0.3">
      <c r="A1988" s="19">
        <v>104</v>
      </c>
      <c r="B1988" s="19">
        <v>20</v>
      </c>
      <c r="C1988" s="19">
        <v>31</v>
      </c>
      <c r="D1988" s="19">
        <v>3</v>
      </c>
      <c r="E1988" s="19">
        <v>10.199999999999999</v>
      </c>
      <c r="F1988" s="19">
        <v>4</v>
      </c>
      <c r="G1988" s="19">
        <v>1</v>
      </c>
    </row>
    <row r="1989" spans="1:7" x14ac:dyDescent="0.3">
      <c r="A1989" s="19">
        <v>104</v>
      </c>
      <c r="B1989" s="19">
        <v>21</v>
      </c>
      <c r="C1989" s="19">
        <v>72</v>
      </c>
      <c r="D1989" s="19">
        <v>3</v>
      </c>
      <c r="E1989" s="19">
        <v>14.2</v>
      </c>
      <c r="F1989" s="19">
        <v>4.5999999999999996</v>
      </c>
      <c r="G1989" s="19">
        <v>1.2</v>
      </c>
    </row>
    <row r="1990" spans="1:7" x14ac:dyDescent="0.3">
      <c r="A1990" s="19">
        <v>104</v>
      </c>
      <c r="B1990" s="19">
        <v>22</v>
      </c>
      <c r="C1990" s="19">
        <v>72</v>
      </c>
      <c r="D1990" s="19">
        <v>3</v>
      </c>
      <c r="E1990" s="19">
        <v>10.199999999999999</v>
      </c>
      <c r="F1990" s="19">
        <v>3.6</v>
      </c>
      <c r="G1990" s="19">
        <v>1</v>
      </c>
    </row>
    <row r="1991" spans="1:7" x14ac:dyDescent="0.3">
      <c r="A1991" s="19">
        <v>104</v>
      </c>
      <c r="B1991" s="19">
        <v>23</v>
      </c>
      <c r="C1991" s="19">
        <v>72</v>
      </c>
      <c r="D1991" s="19">
        <v>3</v>
      </c>
      <c r="E1991" s="19">
        <v>15.3</v>
      </c>
      <c r="F1991" s="19">
        <v>4.2</v>
      </c>
      <c r="G1991" s="19">
        <v>1.2</v>
      </c>
    </row>
    <row r="1992" spans="1:7" x14ac:dyDescent="0.3">
      <c r="A1992" s="19">
        <v>104</v>
      </c>
      <c r="B1992" s="19">
        <v>24</v>
      </c>
      <c r="C1992" s="19">
        <v>72</v>
      </c>
      <c r="D1992" s="19">
        <v>3</v>
      </c>
      <c r="E1992" s="19">
        <v>8.5</v>
      </c>
      <c r="F1992" s="19">
        <v>4</v>
      </c>
      <c r="G1992" s="19">
        <v>1</v>
      </c>
    </row>
    <row r="1993" spans="1:7" x14ac:dyDescent="0.3">
      <c r="A1993" s="19">
        <v>104</v>
      </c>
      <c r="B1993" s="19">
        <v>25</v>
      </c>
      <c r="C1993" s="19">
        <v>72</v>
      </c>
      <c r="D1993" s="19">
        <v>3</v>
      </c>
      <c r="E1993" s="19">
        <v>14.2</v>
      </c>
      <c r="F1993" s="19">
        <v>4</v>
      </c>
      <c r="G1993" s="19">
        <v>1</v>
      </c>
    </row>
    <row r="1994" spans="1:7" x14ac:dyDescent="0.3">
      <c r="A1994" s="19">
        <v>104</v>
      </c>
      <c r="B1994" s="19">
        <v>26</v>
      </c>
      <c r="C1994" s="19">
        <v>31</v>
      </c>
      <c r="D1994" s="19">
        <v>3</v>
      </c>
      <c r="E1994" s="19">
        <v>14.1</v>
      </c>
      <c r="F1994" s="19">
        <v>4</v>
      </c>
      <c r="G1994" s="19">
        <v>1</v>
      </c>
    </row>
    <row r="1995" spans="1:7" x14ac:dyDescent="0.3">
      <c r="A1995" s="19">
        <v>104</v>
      </c>
      <c r="B1995" s="19">
        <v>27</v>
      </c>
      <c r="C1995" s="19">
        <v>6</v>
      </c>
      <c r="D1995" s="19">
        <v>3</v>
      </c>
      <c r="E1995" s="19">
        <v>11.4</v>
      </c>
      <c r="F1995" s="19">
        <v>5</v>
      </c>
      <c r="G1995" s="19">
        <v>1.6</v>
      </c>
    </row>
    <row r="1996" spans="1:7" x14ac:dyDescent="0.3">
      <c r="A1996" s="19">
        <v>104</v>
      </c>
      <c r="B1996" s="19">
        <v>28</v>
      </c>
      <c r="C1996" s="19">
        <v>6</v>
      </c>
      <c r="D1996" s="19">
        <v>3</v>
      </c>
      <c r="E1996" s="19">
        <v>15.2</v>
      </c>
      <c r="F1996" s="19">
        <v>5.2</v>
      </c>
      <c r="G1996" s="19">
        <v>1.6</v>
      </c>
    </row>
    <row r="1997" spans="1:7" x14ac:dyDescent="0.3">
      <c r="A1997" s="19">
        <v>104</v>
      </c>
      <c r="B1997" s="19">
        <v>29</v>
      </c>
      <c r="C1997" s="19">
        <v>4</v>
      </c>
      <c r="D1997" s="19">
        <v>3</v>
      </c>
      <c r="E1997" s="19">
        <v>17.2</v>
      </c>
      <c r="F1997" s="19">
        <v>7</v>
      </c>
      <c r="G1997" s="19">
        <v>1.5</v>
      </c>
    </row>
    <row r="1998" spans="1:7" x14ac:dyDescent="0.3">
      <c r="A1998" s="19">
        <v>104</v>
      </c>
      <c r="B1998" s="19">
        <v>30</v>
      </c>
      <c r="C1998" s="19">
        <v>4</v>
      </c>
      <c r="D1998" s="19">
        <v>3</v>
      </c>
      <c r="E1998" s="19">
        <v>18.3</v>
      </c>
      <c r="F1998" s="19">
        <v>7.6</v>
      </c>
      <c r="G1998" s="19">
        <v>2.5</v>
      </c>
    </row>
    <row r="1999" spans="1:7" x14ac:dyDescent="0.3">
      <c r="A1999" s="19">
        <v>104</v>
      </c>
      <c r="B1999" s="19">
        <v>31</v>
      </c>
      <c r="C1999" s="19">
        <v>6</v>
      </c>
      <c r="D1999" s="19">
        <v>3</v>
      </c>
      <c r="E1999" s="19">
        <v>25.3</v>
      </c>
      <c r="F1999" s="19">
        <v>8</v>
      </c>
      <c r="G1999" s="19">
        <v>1.9</v>
      </c>
    </row>
    <row r="2000" spans="1:7" x14ac:dyDescent="0.3">
      <c r="A2000" s="19">
        <v>104</v>
      </c>
      <c r="B2000" s="19">
        <v>32</v>
      </c>
      <c r="C2000" s="19">
        <v>51</v>
      </c>
      <c r="D2000" s="19">
        <v>3</v>
      </c>
      <c r="E2000" s="19">
        <v>14</v>
      </c>
      <c r="F2000" s="19">
        <v>4</v>
      </c>
      <c r="G2000" s="19">
        <v>0.9</v>
      </c>
    </row>
    <row r="2001" spans="1:7" x14ac:dyDescent="0.3">
      <c r="A2001" s="19">
        <v>104</v>
      </c>
      <c r="B2001" s="19">
        <v>33</v>
      </c>
      <c r="C2001" s="19">
        <v>4</v>
      </c>
      <c r="D2001" s="19">
        <v>3</v>
      </c>
      <c r="E2001" s="19">
        <v>8.1</v>
      </c>
      <c r="F2001" s="19">
        <v>4</v>
      </c>
      <c r="G2001" s="19">
        <v>1</v>
      </c>
    </row>
    <row r="2002" spans="1:7" x14ac:dyDescent="0.3">
      <c r="A2002" s="19">
        <v>104</v>
      </c>
      <c r="B2002" s="19">
        <v>34</v>
      </c>
      <c r="C2002" s="19">
        <v>51</v>
      </c>
      <c r="D2002" s="19">
        <v>3</v>
      </c>
      <c r="E2002" s="19">
        <v>10.199999999999999</v>
      </c>
      <c r="F2002" s="19">
        <v>4</v>
      </c>
      <c r="G2002" s="19">
        <v>1</v>
      </c>
    </row>
    <row r="2003" spans="1:7" x14ac:dyDescent="0.3">
      <c r="A2003" s="19">
        <v>104</v>
      </c>
      <c r="B2003" s="19">
        <v>35</v>
      </c>
      <c r="C2003" s="19">
        <v>51</v>
      </c>
      <c r="D2003" s="19">
        <v>3</v>
      </c>
      <c r="E2003" s="19">
        <v>23.5</v>
      </c>
      <c r="F2003" s="19">
        <v>5</v>
      </c>
      <c r="G2003" s="19">
        <v>1.2</v>
      </c>
    </row>
    <row r="2004" spans="1:7" x14ac:dyDescent="0.3">
      <c r="A2004" s="19">
        <v>104</v>
      </c>
      <c r="B2004" s="19">
        <v>36</v>
      </c>
      <c r="C2004" s="19">
        <v>4</v>
      </c>
      <c r="D2004" s="19">
        <v>3</v>
      </c>
      <c r="E2004" s="19">
        <v>23.2</v>
      </c>
      <c r="F2004" s="19">
        <v>6</v>
      </c>
      <c r="G2004" s="19">
        <v>1.7</v>
      </c>
    </row>
    <row r="2005" spans="1:7" x14ac:dyDescent="0.3">
      <c r="A2005" s="19">
        <v>104</v>
      </c>
      <c r="B2005" s="19">
        <v>37</v>
      </c>
      <c r="C2005" s="19">
        <v>51</v>
      </c>
      <c r="D2005" s="19">
        <v>3</v>
      </c>
      <c r="E2005" s="19">
        <v>25</v>
      </c>
      <c r="F2005" s="19">
        <v>6</v>
      </c>
      <c r="G2005" s="19">
        <v>1.2</v>
      </c>
    </row>
    <row r="2006" spans="1:7" x14ac:dyDescent="0.3">
      <c r="A2006" s="19">
        <v>104</v>
      </c>
      <c r="B2006" s="19">
        <v>38</v>
      </c>
      <c r="C2006" s="19">
        <v>4</v>
      </c>
      <c r="D2006" s="19">
        <v>3</v>
      </c>
      <c r="E2006" s="19">
        <v>10.5</v>
      </c>
      <c r="F2006" s="19">
        <v>4</v>
      </c>
      <c r="G2006" s="19">
        <v>1.6</v>
      </c>
    </row>
    <row r="2007" spans="1:7" x14ac:dyDescent="0.3">
      <c r="A2007" s="19">
        <v>104</v>
      </c>
      <c r="B2007" s="19">
        <v>39</v>
      </c>
      <c r="C2007" s="19">
        <v>51</v>
      </c>
      <c r="D2007" s="19">
        <v>3</v>
      </c>
      <c r="E2007" s="19">
        <v>16.3</v>
      </c>
      <c r="F2007" s="19">
        <v>4</v>
      </c>
      <c r="G2007" s="19">
        <v>2</v>
      </c>
    </row>
    <row r="2008" spans="1:7" x14ac:dyDescent="0.3">
      <c r="A2008" s="19">
        <v>104</v>
      </c>
      <c r="B2008" s="19">
        <v>40</v>
      </c>
      <c r="C2008" s="19">
        <v>4</v>
      </c>
      <c r="D2008" s="19">
        <v>3</v>
      </c>
      <c r="E2008" s="19">
        <v>20.2</v>
      </c>
      <c r="F2008" s="19">
        <v>8.8000000000000007</v>
      </c>
      <c r="G2008" s="19">
        <v>0.6</v>
      </c>
    </row>
    <row r="2009" spans="1:7" x14ac:dyDescent="0.3">
      <c r="A2009" s="19">
        <v>104</v>
      </c>
      <c r="B2009" s="19">
        <v>41</v>
      </c>
      <c r="C2009" s="19">
        <v>4</v>
      </c>
      <c r="D2009" s="19">
        <v>3</v>
      </c>
      <c r="E2009" s="19">
        <v>23.5</v>
      </c>
      <c r="F2009" s="19">
        <v>9</v>
      </c>
      <c r="G2009" s="19">
        <v>0.6</v>
      </c>
    </row>
    <row r="2010" spans="1:7" x14ac:dyDescent="0.3">
      <c r="A2010" s="19">
        <v>104</v>
      </c>
      <c r="B2010" s="19">
        <v>42</v>
      </c>
      <c r="C2010" s="19">
        <v>4</v>
      </c>
      <c r="D2010" s="19">
        <v>3</v>
      </c>
      <c r="E2010" s="19">
        <v>11.4</v>
      </c>
      <c r="F2010" s="19">
        <v>6</v>
      </c>
      <c r="G2010" s="19">
        <v>2</v>
      </c>
    </row>
    <row r="2011" spans="1:7" x14ac:dyDescent="0.3">
      <c r="A2011" s="19">
        <v>104</v>
      </c>
      <c r="B2011" s="19">
        <v>43</v>
      </c>
      <c r="C2011" s="19">
        <v>51</v>
      </c>
      <c r="D2011" s="19">
        <v>7</v>
      </c>
      <c r="E2011" s="19">
        <v>22.3</v>
      </c>
      <c r="F2011" s="19">
        <v>5</v>
      </c>
      <c r="G2011" s="19">
        <v>0</v>
      </c>
    </row>
    <row r="2012" spans="1:7" x14ac:dyDescent="0.3">
      <c r="A2012" s="19">
        <v>104</v>
      </c>
      <c r="B2012" s="19">
        <v>44</v>
      </c>
      <c r="C2012" s="19">
        <v>6</v>
      </c>
      <c r="D2012" s="19">
        <v>2</v>
      </c>
      <c r="E2012" s="19">
        <v>41.2</v>
      </c>
      <c r="F2012" s="19">
        <v>15.2</v>
      </c>
      <c r="G2012" s="19">
        <v>1.6</v>
      </c>
    </row>
    <row r="2013" spans="1:7" x14ac:dyDescent="0.3">
      <c r="A2013" s="19">
        <v>104</v>
      </c>
      <c r="B2013" s="19">
        <v>45</v>
      </c>
      <c r="C2013" s="19">
        <v>51</v>
      </c>
      <c r="D2013" s="19">
        <v>7</v>
      </c>
      <c r="E2013" s="19">
        <v>14</v>
      </c>
      <c r="F2013" s="19">
        <v>4</v>
      </c>
      <c r="G2013" s="19">
        <v>0</v>
      </c>
    </row>
    <row r="2014" spans="1:7" x14ac:dyDescent="0.3">
      <c r="A2014" s="19">
        <v>104</v>
      </c>
      <c r="B2014" s="19">
        <v>46</v>
      </c>
      <c r="C2014" s="19">
        <v>31</v>
      </c>
      <c r="D2014" s="19">
        <v>3</v>
      </c>
      <c r="E2014" s="19">
        <v>12</v>
      </c>
      <c r="F2014" s="19">
        <v>4</v>
      </c>
      <c r="G2014" s="19">
        <v>0.6</v>
      </c>
    </row>
    <row r="2015" spans="1:7" x14ac:dyDescent="0.3">
      <c r="A2015" s="19">
        <v>104</v>
      </c>
      <c r="B2015" s="19">
        <v>47</v>
      </c>
      <c r="C2015" s="19">
        <v>31</v>
      </c>
      <c r="D2015" s="19">
        <v>3</v>
      </c>
      <c r="E2015" s="19">
        <v>13.2</v>
      </c>
      <c r="F2015" s="19">
        <v>5</v>
      </c>
      <c r="G2015" s="19">
        <v>1</v>
      </c>
    </row>
    <row r="2016" spans="1:7" x14ac:dyDescent="0.3">
      <c r="A2016" s="19">
        <v>104</v>
      </c>
      <c r="B2016" s="19">
        <v>48</v>
      </c>
      <c r="C2016" s="19">
        <v>31</v>
      </c>
      <c r="D2016" s="19">
        <v>3</v>
      </c>
      <c r="E2016" s="19">
        <v>11.2</v>
      </c>
      <c r="F2016" s="19">
        <v>3</v>
      </c>
      <c r="G2016" s="19">
        <v>0.6</v>
      </c>
    </row>
    <row r="2017" spans="1:7" x14ac:dyDescent="0.3">
      <c r="A2017" s="19">
        <v>104</v>
      </c>
      <c r="B2017" s="19">
        <v>49</v>
      </c>
      <c r="C2017" s="19">
        <v>105</v>
      </c>
      <c r="D2017" s="19">
        <v>3</v>
      </c>
      <c r="E2017" s="19">
        <v>10.5</v>
      </c>
      <c r="F2017" s="19">
        <v>4</v>
      </c>
      <c r="G2017" s="19">
        <v>1</v>
      </c>
    </row>
    <row r="2018" spans="1:7" x14ac:dyDescent="0.3">
      <c r="A2018" s="19">
        <v>104</v>
      </c>
      <c r="B2018" s="19">
        <v>50</v>
      </c>
      <c r="C2018" s="19">
        <v>4</v>
      </c>
      <c r="D2018" s="19">
        <v>3</v>
      </c>
      <c r="E2018" s="19">
        <v>26.2</v>
      </c>
      <c r="F2018" s="19">
        <v>10</v>
      </c>
      <c r="G2018" s="19">
        <v>3</v>
      </c>
    </row>
    <row r="2019" spans="1:7" x14ac:dyDescent="0.3">
      <c r="A2019" s="19">
        <v>104</v>
      </c>
      <c r="B2019" s="19">
        <v>51</v>
      </c>
      <c r="C2019" s="19">
        <v>4</v>
      </c>
      <c r="D2019" s="19">
        <v>3</v>
      </c>
      <c r="E2019" s="19">
        <v>23.5</v>
      </c>
      <c r="F2019" s="19">
        <v>6</v>
      </c>
      <c r="G2019" s="19">
        <v>2</v>
      </c>
    </row>
    <row r="2020" spans="1:7" x14ac:dyDescent="0.3">
      <c r="A2020" s="19">
        <v>105</v>
      </c>
      <c r="B2020" s="19">
        <v>1</v>
      </c>
      <c r="C2020" s="19">
        <v>4</v>
      </c>
      <c r="D2020" s="19">
        <v>3</v>
      </c>
      <c r="E2020" s="19">
        <v>16.3</v>
      </c>
      <c r="F2020" s="19">
        <v>8</v>
      </c>
      <c r="G2020" s="19">
        <v>2.5</v>
      </c>
    </row>
    <row r="2021" spans="1:7" x14ac:dyDescent="0.3">
      <c r="A2021" s="19">
        <v>105</v>
      </c>
      <c r="B2021" s="19">
        <v>2</v>
      </c>
      <c r="C2021" s="19">
        <v>8</v>
      </c>
      <c r="D2021" s="19">
        <v>3</v>
      </c>
      <c r="E2021" s="19">
        <v>11.3</v>
      </c>
      <c r="F2021" s="19">
        <v>5</v>
      </c>
      <c r="G2021" s="19">
        <v>2</v>
      </c>
    </row>
    <row r="2022" spans="1:7" x14ac:dyDescent="0.3">
      <c r="A2022" s="19">
        <v>105</v>
      </c>
      <c r="B2022" s="19">
        <v>3</v>
      </c>
      <c r="C2022" s="19">
        <v>4</v>
      </c>
      <c r="D2022" s="19">
        <v>3</v>
      </c>
      <c r="E2022" s="19">
        <v>16.5</v>
      </c>
      <c r="F2022" s="19">
        <v>6.5</v>
      </c>
      <c r="G2022" s="19">
        <v>2.5</v>
      </c>
    </row>
    <row r="2023" spans="1:7" x14ac:dyDescent="0.3">
      <c r="A2023" s="19">
        <v>105</v>
      </c>
      <c r="B2023" s="19">
        <v>4</v>
      </c>
      <c r="C2023" s="19">
        <v>8</v>
      </c>
      <c r="D2023" s="19">
        <v>3</v>
      </c>
      <c r="E2023" s="19">
        <v>20.2</v>
      </c>
      <c r="F2023" s="19">
        <v>8</v>
      </c>
      <c r="G2023" s="19">
        <v>2.2000000000000002</v>
      </c>
    </row>
    <row r="2024" spans="1:7" x14ac:dyDescent="0.3">
      <c r="A2024" s="19">
        <v>105</v>
      </c>
      <c r="B2024" s="19">
        <v>5</v>
      </c>
      <c r="C2024" s="19">
        <v>51</v>
      </c>
      <c r="D2024" s="19">
        <v>3</v>
      </c>
      <c r="E2024" s="19">
        <v>18.3</v>
      </c>
      <c r="F2024" s="19">
        <v>5</v>
      </c>
      <c r="G2024" s="19">
        <v>1.4</v>
      </c>
    </row>
    <row r="2025" spans="1:7" x14ac:dyDescent="0.3">
      <c r="A2025" s="19">
        <v>105</v>
      </c>
      <c r="B2025" s="19">
        <v>6</v>
      </c>
      <c r="C2025" s="19">
        <v>51</v>
      </c>
      <c r="D2025" s="19">
        <v>3</v>
      </c>
      <c r="E2025" s="19">
        <v>10.199999999999999</v>
      </c>
      <c r="F2025" s="19">
        <v>3</v>
      </c>
      <c r="G2025" s="19">
        <v>1</v>
      </c>
    </row>
    <row r="2026" spans="1:7" x14ac:dyDescent="0.3">
      <c r="A2026" s="19">
        <v>105</v>
      </c>
      <c r="B2026" s="19">
        <v>7</v>
      </c>
      <c r="C2026" s="19">
        <v>8</v>
      </c>
      <c r="D2026" s="19">
        <v>3</v>
      </c>
      <c r="E2026" s="19">
        <v>25.7</v>
      </c>
      <c r="F2026" s="19">
        <v>10</v>
      </c>
      <c r="G2026" s="19">
        <v>3.5</v>
      </c>
    </row>
    <row r="2027" spans="1:7" x14ac:dyDescent="0.3">
      <c r="A2027" s="19">
        <v>105</v>
      </c>
      <c r="B2027" s="19">
        <v>8</v>
      </c>
      <c r="C2027" s="19">
        <v>8</v>
      </c>
      <c r="D2027" s="19">
        <v>3</v>
      </c>
      <c r="E2027" s="19">
        <v>8</v>
      </c>
      <c r="F2027" s="19">
        <v>4</v>
      </c>
      <c r="G2027" s="19">
        <v>1.6</v>
      </c>
    </row>
    <row r="2028" spans="1:7" x14ac:dyDescent="0.3">
      <c r="A2028" s="19">
        <v>105</v>
      </c>
      <c r="B2028" s="19">
        <v>9</v>
      </c>
      <c r="C2028" s="19">
        <v>8</v>
      </c>
      <c r="D2028" s="19">
        <v>3</v>
      </c>
      <c r="E2028" s="19">
        <v>9.5</v>
      </c>
      <c r="F2028" s="19">
        <v>4.5</v>
      </c>
      <c r="G2028" s="19">
        <v>1.8</v>
      </c>
    </row>
    <row r="2029" spans="1:7" x14ac:dyDescent="0.3">
      <c r="A2029" s="19">
        <v>105</v>
      </c>
      <c r="B2029" s="19">
        <v>10</v>
      </c>
      <c r="C2029" s="19">
        <v>8</v>
      </c>
      <c r="D2029" s="19">
        <v>3</v>
      </c>
      <c r="E2029" s="19">
        <v>9.3000000000000007</v>
      </c>
      <c r="F2029" s="19">
        <v>4</v>
      </c>
      <c r="G2029" s="19">
        <v>1</v>
      </c>
    </row>
    <row r="2030" spans="1:7" x14ac:dyDescent="0.3">
      <c r="A2030" s="19">
        <v>105</v>
      </c>
      <c r="B2030" s="19">
        <v>11</v>
      </c>
      <c r="C2030" s="19">
        <v>8</v>
      </c>
      <c r="D2030" s="19">
        <v>3</v>
      </c>
      <c r="E2030" s="19">
        <v>24</v>
      </c>
      <c r="F2030" s="19">
        <v>7</v>
      </c>
      <c r="G2030" s="19">
        <v>1</v>
      </c>
    </row>
    <row r="2031" spans="1:7" x14ac:dyDescent="0.3">
      <c r="A2031" s="19">
        <v>105</v>
      </c>
      <c r="B2031" s="19">
        <v>12</v>
      </c>
      <c r="C2031" s="19">
        <v>8</v>
      </c>
      <c r="D2031" s="19">
        <v>3</v>
      </c>
      <c r="E2031" s="19">
        <v>11.3</v>
      </c>
      <c r="F2031" s="19">
        <v>5</v>
      </c>
      <c r="G2031" s="19">
        <v>2</v>
      </c>
    </row>
    <row r="2032" spans="1:7" x14ac:dyDescent="0.3">
      <c r="A2032" s="19">
        <v>105</v>
      </c>
      <c r="B2032" s="19">
        <v>13</v>
      </c>
      <c r="C2032" s="19">
        <v>8</v>
      </c>
      <c r="D2032" s="19">
        <v>7</v>
      </c>
      <c r="E2032" s="19">
        <v>10</v>
      </c>
      <c r="F2032" s="19">
        <v>4</v>
      </c>
      <c r="G2032" s="19">
        <v>0</v>
      </c>
    </row>
    <row r="2033" spans="1:7" x14ac:dyDescent="0.3">
      <c r="A2033" s="19">
        <v>105</v>
      </c>
      <c r="B2033" s="19">
        <v>14</v>
      </c>
      <c r="C2033" s="19">
        <v>51</v>
      </c>
      <c r="D2033" s="19">
        <v>7</v>
      </c>
      <c r="E2033" s="19">
        <v>11</v>
      </c>
      <c r="F2033" s="19">
        <v>4</v>
      </c>
      <c r="G2033" s="19">
        <v>0</v>
      </c>
    </row>
    <row r="2034" spans="1:7" x14ac:dyDescent="0.3">
      <c r="A2034" s="19">
        <v>105</v>
      </c>
      <c r="B2034" s="19">
        <v>15</v>
      </c>
      <c r="C2034" s="19">
        <v>51</v>
      </c>
      <c r="D2034" s="19">
        <v>7</v>
      </c>
      <c r="E2034" s="19">
        <v>12.5</v>
      </c>
      <c r="F2034" s="19">
        <v>4</v>
      </c>
      <c r="G2034" s="19">
        <v>0</v>
      </c>
    </row>
    <row r="2035" spans="1:7" x14ac:dyDescent="0.3">
      <c r="A2035" s="19">
        <v>105</v>
      </c>
      <c r="B2035" s="19">
        <v>16</v>
      </c>
      <c r="C2035" s="19">
        <v>51</v>
      </c>
      <c r="D2035" s="19">
        <v>7</v>
      </c>
      <c r="E2035" s="19">
        <v>13</v>
      </c>
      <c r="F2035" s="19">
        <v>4</v>
      </c>
      <c r="G2035" s="19">
        <v>0</v>
      </c>
    </row>
    <row r="2036" spans="1:7" x14ac:dyDescent="0.3">
      <c r="A2036" s="19">
        <v>105</v>
      </c>
      <c r="B2036" s="19">
        <v>17</v>
      </c>
      <c r="C2036" s="19">
        <v>8</v>
      </c>
      <c r="D2036" s="19">
        <v>3</v>
      </c>
      <c r="E2036" s="19">
        <v>18.3</v>
      </c>
      <c r="F2036" s="19">
        <v>6</v>
      </c>
      <c r="G2036" s="19">
        <v>2</v>
      </c>
    </row>
    <row r="2037" spans="1:7" x14ac:dyDescent="0.3">
      <c r="A2037" s="19">
        <v>105</v>
      </c>
      <c r="B2037" s="19">
        <v>18</v>
      </c>
      <c r="C2037" s="19">
        <v>4</v>
      </c>
      <c r="D2037" s="19">
        <v>3</v>
      </c>
      <c r="E2037" s="19">
        <v>16.5</v>
      </c>
      <c r="F2037" s="19">
        <v>7.6</v>
      </c>
      <c r="G2037" s="19">
        <v>4.2</v>
      </c>
    </row>
    <row r="2038" spans="1:7" x14ac:dyDescent="0.3">
      <c r="A2038" s="19">
        <v>105</v>
      </c>
      <c r="B2038" s="19">
        <v>19</v>
      </c>
      <c r="C2038" s="19">
        <v>51</v>
      </c>
      <c r="D2038" s="19">
        <v>3</v>
      </c>
      <c r="E2038" s="19">
        <v>13.5</v>
      </c>
      <c r="F2038" s="19">
        <v>4</v>
      </c>
      <c r="G2038" s="19">
        <v>1</v>
      </c>
    </row>
    <row r="2039" spans="1:7" x14ac:dyDescent="0.3">
      <c r="A2039" s="19">
        <v>105</v>
      </c>
      <c r="B2039" s="19">
        <v>20</v>
      </c>
      <c r="C2039" s="19">
        <v>8</v>
      </c>
      <c r="D2039" s="19">
        <v>3</v>
      </c>
      <c r="E2039" s="19">
        <v>17.5</v>
      </c>
      <c r="F2039" s="19">
        <v>10</v>
      </c>
      <c r="G2039" s="19">
        <v>3.5</v>
      </c>
    </row>
    <row r="2040" spans="1:7" x14ac:dyDescent="0.3">
      <c r="A2040" s="19">
        <v>105</v>
      </c>
      <c r="B2040" s="19">
        <v>21</v>
      </c>
      <c r="C2040" s="19">
        <v>8</v>
      </c>
      <c r="D2040" s="19">
        <v>3</v>
      </c>
      <c r="E2040" s="19">
        <v>21.2</v>
      </c>
      <c r="F2040" s="19">
        <v>9.1999999999999993</v>
      </c>
      <c r="G2040" s="19">
        <v>4</v>
      </c>
    </row>
    <row r="2041" spans="1:7" x14ac:dyDescent="0.3">
      <c r="A2041" s="19">
        <v>105</v>
      </c>
      <c r="B2041" s="19">
        <v>22</v>
      </c>
      <c r="C2041" s="19">
        <v>8</v>
      </c>
      <c r="D2041" s="19">
        <v>3</v>
      </c>
      <c r="E2041" s="19">
        <v>8.5</v>
      </c>
      <c r="F2041" s="19">
        <v>4.5</v>
      </c>
      <c r="G2041" s="19">
        <v>1.6</v>
      </c>
    </row>
    <row r="2042" spans="1:7" x14ac:dyDescent="0.3">
      <c r="A2042" s="19">
        <v>105</v>
      </c>
      <c r="B2042" s="19">
        <v>23</v>
      </c>
      <c r="C2042" s="19">
        <v>8</v>
      </c>
      <c r="D2042" s="19">
        <v>3</v>
      </c>
      <c r="E2042" s="19">
        <v>16.3</v>
      </c>
      <c r="F2042" s="19">
        <v>6</v>
      </c>
      <c r="G2042" s="19">
        <v>2</v>
      </c>
    </row>
    <row r="2043" spans="1:7" x14ac:dyDescent="0.3">
      <c r="A2043" s="19">
        <v>105</v>
      </c>
      <c r="B2043" s="19">
        <v>24</v>
      </c>
      <c r="C2043" s="19">
        <v>3</v>
      </c>
      <c r="D2043" s="19">
        <v>1</v>
      </c>
      <c r="E2043" s="19">
        <v>50.3</v>
      </c>
      <c r="F2043" s="19">
        <v>20</v>
      </c>
      <c r="G2043" s="19">
        <v>7.6</v>
      </c>
    </row>
    <row r="2044" spans="1:7" x14ac:dyDescent="0.3">
      <c r="A2044" s="19">
        <v>105</v>
      </c>
      <c r="B2044" s="19">
        <v>25</v>
      </c>
      <c r="C2044" s="19">
        <v>51</v>
      </c>
      <c r="D2044" s="19">
        <v>3</v>
      </c>
      <c r="E2044" s="19">
        <v>15</v>
      </c>
      <c r="F2044" s="19">
        <v>5</v>
      </c>
      <c r="G2044" s="19">
        <v>1.6</v>
      </c>
    </row>
    <row r="2045" spans="1:7" x14ac:dyDescent="0.3">
      <c r="A2045" s="19">
        <v>105</v>
      </c>
      <c r="B2045" s="19">
        <v>26</v>
      </c>
      <c r="C2045" s="19">
        <v>3</v>
      </c>
      <c r="D2045" s="19">
        <v>3</v>
      </c>
      <c r="E2045" s="19">
        <v>15.2</v>
      </c>
      <c r="F2045" s="19">
        <v>7</v>
      </c>
      <c r="G2045" s="19">
        <v>4</v>
      </c>
    </row>
    <row r="2046" spans="1:7" x14ac:dyDescent="0.3">
      <c r="A2046" s="19">
        <v>105</v>
      </c>
      <c r="B2046" s="19">
        <v>27</v>
      </c>
      <c r="C2046" s="19">
        <v>8</v>
      </c>
      <c r="D2046" s="19">
        <v>3</v>
      </c>
      <c r="E2046" s="19">
        <v>17.3</v>
      </c>
      <c r="F2046" s="19">
        <v>8</v>
      </c>
      <c r="G2046" s="19">
        <v>2.5</v>
      </c>
    </row>
    <row r="2047" spans="1:7" x14ac:dyDescent="0.3">
      <c r="A2047" s="19">
        <v>105</v>
      </c>
      <c r="B2047" s="19">
        <v>28</v>
      </c>
      <c r="C2047" s="19">
        <v>3</v>
      </c>
      <c r="D2047" s="19">
        <v>3</v>
      </c>
      <c r="E2047" s="19">
        <v>14.2</v>
      </c>
      <c r="F2047" s="19">
        <v>7</v>
      </c>
      <c r="G2047" s="19">
        <v>2</v>
      </c>
    </row>
    <row r="2048" spans="1:7" x14ac:dyDescent="0.3">
      <c r="A2048" s="19">
        <v>105</v>
      </c>
      <c r="B2048" s="19">
        <v>29</v>
      </c>
      <c r="C2048" s="19">
        <v>8</v>
      </c>
      <c r="D2048" s="19">
        <v>3</v>
      </c>
      <c r="E2048" s="19">
        <v>17.5</v>
      </c>
      <c r="F2048" s="19">
        <v>7</v>
      </c>
      <c r="G2048" s="19">
        <v>2.6</v>
      </c>
    </row>
    <row r="2049" spans="1:7" x14ac:dyDescent="0.3">
      <c r="A2049" s="19">
        <v>105</v>
      </c>
      <c r="B2049" s="19">
        <v>30</v>
      </c>
      <c r="C2049" s="19">
        <v>8</v>
      </c>
      <c r="D2049" s="19">
        <v>3</v>
      </c>
      <c r="E2049" s="19">
        <v>18.2</v>
      </c>
      <c r="F2049" s="19">
        <v>4</v>
      </c>
      <c r="G2049" s="19">
        <v>1.2</v>
      </c>
    </row>
    <row r="2050" spans="1:7" x14ac:dyDescent="0.3">
      <c r="A2050" s="19">
        <v>105</v>
      </c>
      <c r="B2050" s="19">
        <v>31</v>
      </c>
      <c r="C2050" s="19">
        <v>51</v>
      </c>
      <c r="D2050" s="19">
        <v>3</v>
      </c>
      <c r="E2050" s="19">
        <v>22.3</v>
      </c>
      <c r="F2050" s="19">
        <v>6</v>
      </c>
      <c r="G2050" s="19">
        <v>2</v>
      </c>
    </row>
    <row r="2051" spans="1:7" x14ac:dyDescent="0.3">
      <c r="A2051" s="19">
        <v>105</v>
      </c>
      <c r="B2051" s="19">
        <v>32</v>
      </c>
      <c r="C2051" s="19">
        <v>8</v>
      </c>
      <c r="D2051" s="19">
        <v>3</v>
      </c>
      <c r="E2051" s="19">
        <v>17.3</v>
      </c>
      <c r="F2051" s="19">
        <v>7</v>
      </c>
      <c r="G2051" s="19">
        <v>1.8</v>
      </c>
    </row>
    <row r="2052" spans="1:7" x14ac:dyDescent="0.3">
      <c r="A2052" s="19">
        <v>105</v>
      </c>
      <c r="B2052" s="19">
        <v>33</v>
      </c>
      <c r="C2052" s="19">
        <v>8</v>
      </c>
      <c r="D2052" s="19">
        <v>3</v>
      </c>
      <c r="E2052" s="19">
        <v>11.3</v>
      </c>
      <c r="F2052" s="19">
        <v>4</v>
      </c>
      <c r="G2052" s="19">
        <v>1.6</v>
      </c>
    </row>
    <row r="2053" spans="1:7" x14ac:dyDescent="0.3">
      <c r="A2053" s="19">
        <v>105</v>
      </c>
      <c r="B2053" s="19">
        <v>34</v>
      </c>
      <c r="C2053" s="19">
        <v>8</v>
      </c>
      <c r="D2053" s="19">
        <v>3</v>
      </c>
      <c r="E2053" s="19">
        <v>22.4</v>
      </c>
      <c r="F2053" s="19">
        <v>10.6</v>
      </c>
      <c r="G2053" s="19">
        <v>2.6</v>
      </c>
    </row>
    <row r="2054" spans="1:7" x14ac:dyDescent="0.3">
      <c r="A2054" s="19">
        <v>105</v>
      </c>
      <c r="B2054" s="19">
        <v>35</v>
      </c>
      <c r="C2054" s="19">
        <v>8</v>
      </c>
      <c r="D2054" s="19">
        <v>3</v>
      </c>
      <c r="E2054" s="19">
        <v>13.3</v>
      </c>
      <c r="F2054" s="19">
        <v>5</v>
      </c>
      <c r="G2054" s="19">
        <v>1</v>
      </c>
    </row>
    <row r="2055" spans="1:7" x14ac:dyDescent="0.3">
      <c r="A2055" s="19">
        <v>105</v>
      </c>
      <c r="B2055" s="19">
        <v>36</v>
      </c>
      <c r="C2055" s="19">
        <v>8</v>
      </c>
      <c r="D2055" s="19">
        <v>3</v>
      </c>
      <c r="E2055" s="19">
        <v>15.6</v>
      </c>
      <c r="F2055" s="19">
        <v>8</v>
      </c>
      <c r="G2055" s="19">
        <v>2.6</v>
      </c>
    </row>
    <row r="2056" spans="1:7" x14ac:dyDescent="0.3">
      <c r="A2056" s="19">
        <v>105</v>
      </c>
      <c r="B2056" s="19">
        <v>37</v>
      </c>
      <c r="C2056" s="19">
        <v>8</v>
      </c>
      <c r="D2056" s="19">
        <v>3</v>
      </c>
      <c r="E2056" s="19">
        <v>27.2</v>
      </c>
      <c r="F2056" s="19">
        <v>10</v>
      </c>
      <c r="G2056" s="19">
        <v>1.8</v>
      </c>
    </row>
    <row r="2057" spans="1:7" x14ac:dyDescent="0.3">
      <c r="A2057" s="19">
        <v>105</v>
      </c>
      <c r="B2057" s="19">
        <v>38</v>
      </c>
      <c r="C2057" s="19">
        <v>3</v>
      </c>
      <c r="D2057" s="19">
        <v>3</v>
      </c>
      <c r="E2057" s="19">
        <v>24.3</v>
      </c>
      <c r="F2057" s="19">
        <v>10.199999999999999</v>
      </c>
      <c r="G2057" s="19">
        <v>2.5</v>
      </c>
    </row>
    <row r="2058" spans="1:7" x14ac:dyDescent="0.3">
      <c r="A2058" s="19">
        <v>105</v>
      </c>
      <c r="B2058" s="19">
        <v>39</v>
      </c>
      <c r="C2058" s="19">
        <v>8</v>
      </c>
      <c r="D2058" s="19">
        <v>3</v>
      </c>
      <c r="E2058" s="19">
        <v>23.5</v>
      </c>
      <c r="F2058" s="19">
        <v>11</v>
      </c>
      <c r="G2058" s="19">
        <v>1.8</v>
      </c>
    </row>
    <row r="2059" spans="1:7" x14ac:dyDescent="0.3">
      <c r="A2059" s="19">
        <v>105</v>
      </c>
      <c r="B2059" s="19">
        <v>40</v>
      </c>
      <c r="C2059" s="19">
        <v>4</v>
      </c>
      <c r="D2059" s="19">
        <v>3</v>
      </c>
      <c r="E2059" s="19">
        <v>13.2</v>
      </c>
      <c r="F2059" s="19">
        <v>5</v>
      </c>
      <c r="G2059" s="19">
        <v>1.6</v>
      </c>
    </row>
    <row r="2060" spans="1:7" x14ac:dyDescent="0.3">
      <c r="A2060" s="19">
        <v>105</v>
      </c>
      <c r="B2060" s="19">
        <v>41</v>
      </c>
      <c r="C2060" s="19">
        <v>4</v>
      </c>
      <c r="D2060" s="19">
        <v>1</v>
      </c>
      <c r="E2060" s="19">
        <v>43.6</v>
      </c>
      <c r="F2060" s="19">
        <v>18</v>
      </c>
      <c r="G2060" s="19">
        <v>5.2</v>
      </c>
    </row>
    <row r="2061" spans="1:7" x14ac:dyDescent="0.3">
      <c r="A2061" s="19">
        <v>105</v>
      </c>
      <c r="B2061" s="19">
        <v>42</v>
      </c>
      <c r="C2061" s="19">
        <v>8</v>
      </c>
      <c r="D2061" s="19">
        <v>3</v>
      </c>
      <c r="E2061" s="19">
        <v>18.2</v>
      </c>
      <c r="F2061" s="19">
        <v>9</v>
      </c>
      <c r="G2061" s="19">
        <v>1.3</v>
      </c>
    </row>
    <row r="2062" spans="1:7" x14ac:dyDescent="0.3">
      <c r="A2062" s="19">
        <v>105</v>
      </c>
      <c r="B2062" s="19">
        <v>43</v>
      </c>
      <c r="C2062" s="19">
        <v>8</v>
      </c>
      <c r="D2062" s="19">
        <v>3</v>
      </c>
      <c r="E2062" s="19">
        <v>11.3</v>
      </c>
      <c r="F2062" s="19">
        <v>4</v>
      </c>
      <c r="G2062" s="19">
        <v>1.2</v>
      </c>
    </row>
    <row r="2063" spans="1:7" x14ac:dyDescent="0.3">
      <c r="A2063" s="19">
        <v>105</v>
      </c>
      <c r="B2063" s="19">
        <v>44</v>
      </c>
      <c r="C2063" s="19">
        <v>8</v>
      </c>
      <c r="D2063" s="19">
        <v>3</v>
      </c>
      <c r="E2063" s="19">
        <v>24.3</v>
      </c>
      <c r="F2063" s="19">
        <v>5</v>
      </c>
      <c r="G2063" s="19">
        <v>1.6</v>
      </c>
    </row>
    <row r="2064" spans="1:7" x14ac:dyDescent="0.3">
      <c r="A2064" s="19">
        <v>105</v>
      </c>
      <c r="B2064" s="19">
        <v>45</v>
      </c>
      <c r="C2064" s="19">
        <v>3</v>
      </c>
      <c r="D2064" s="19">
        <v>3</v>
      </c>
      <c r="E2064" s="19">
        <v>24.6</v>
      </c>
      <c r="F2064" s="19">
        <v>10</v>
      </c>
      <c r="G2064" s="19">
        <v>1.8</v>
      </c>
    </row>
    <row r="2065" spans="1:7" x14ac:dyDescent="0.3">
      <c r="A2065" s="19">
        <v>105</v>
      </c>
      <c r="B2065" s="19">
        <v>46</v>
      </c>
      <c r="C2065" s="19">
        <v>8</v>
      </c>
      <c r="D2065" s="19">
        <v>3</v>
      </c>
      <c r="E2065" s="19">
        <v>23.2</v>
      </c>
      <c r="F2065" s="19">
        <v>12</v>
      </c>
      <c r="G2065" s="19">
        <v>1.9</v>
      </c>
    </row>
    <row r="2066" spans="1:7" x14ac:dyDescent="0.3">
      <c r="A2066" s="19">
        <v>105</v>
      </c>
      <c r="B2066" s="19">
        <v>47</v>
      </c>
      <c r="C2066" s="19">
        <v>4</v>
      </c>
      <c r="D2066" s="19">
        <v>3</v>
      </c>
      <c r="E2066" s="19">
        <v>15.4</v>
      </c>
      <c r="F2066" s="19">
        <v>3</v>
      </c>
      <c r="G2066" s="19">
        <v>1</v>
      </c>
    </row>
    <row r="2067" spans="1:7" x14ac:dyDescent="0.3">
      <c r="A2067" s="19">
        <v>105</v>
      </c>
      <c r="B2067" s="19">
        <v>48</v>
      </c>
      <c r="C2067" s="19">
        <v>51</v>
      </c>
      <c r="D2067" s="19">
        <v>3</v>
      </c>
      <c r="E2067" s="19">
        <v>16.2</v>
      </c>
      <c r="F2067" s="19">
        <v>4</v>
      </c>
      <c r="G2067" s="19">
        <v>1.2</v>
      </c>
    </row>
    <row r="2068" spans="1:7" x14ac:dyDescent="0.3">
      <c r="A2068" s="19">
        <v>105</v>
      </c>
      <c r="B2068" s="19">
        <v>49</v>
      </c>
      <c r="C2068" s="19">
        <v>51</v>
      </c>
      <c r="D2068" s="19">
        <v>3</v>
      </c>
      <c r="E2068" s="19">
        <v>15.4</v>
      </c>
      <c r="F2068" s="19">
        <v>6</v>
      </c>
      <c r="G2068" s="19">
        <v>1.8</v>
      </c>
    </row>
    <row r="2069" spans="1:7" x14ac:dyDescent="0.3">
      <c r="A2069" s="19">
        <v>105</v>
      </c>
      <c r="B2069" s="19">
        <v>50</v>
      </c>
      <c r="C2069" s="19">
        <v>8</v>
      </c>
      <c r="D2069" s="19">
        <v>3</v>
      </c>
      <c r="E2069" s="19">
        <v>24.2</v>
      </c>
      <c r="F2069" s="19">
        <v>10</v>
      </c>
      <c r="G2069" s="19">
        <v>1.7</v>
      </c>
    </row>
    <row r="2070" spans="1:7" x14ac:dyDescent="0.3">
      <c r="A2070" s="19">
        <v>105</v>
      </c>
      <c r="B2070" s="19">
        <v>51</v>
      </c>
      <c r="C2070" s="19">
        <v>6</v>
      </c>
      <c r="D2070" s="19">
        <v>1</v>
      </c>
      <c r="E2070" s="19">
        <v>55.3</v>
      </c>
      <c r="F2070" s="19">
        <v>18.2</v>
      </c>
      <c r="G2070" s="19">
        <v>2</v>
      </c>
    </row>
    <row r="2071" spans="1:7" x14ac:dyDescent="0.3">
      <c r="A2071" s="19">
        <v>105</v>
      </c>
      <c r="B2071" s="19">
        <v>52</v>
      </c>
      <c r="C2071" s="19">
        <v>51</v>
      </c>
      <c r="D2071" s="19">
        <v>3</v>
      </c>
      <c r="E2071" s="19">
        <v>20.3</v>
      </c>
      <c r="F2071" s="19">
        <v>6</v>
      </c>
      <c r="G2071" s="19">
        <v>1.6</v>
      </c>
    </row>
    <row r="2072" spans="1:7" x14ac:dyDescent="0.3">
      <c r="A2072" s="19">
        <v>105</v>
      </c>
      <c r="B2072" s="19">
        <v>53</v>
      </c>
      <c r="C2072" s="19">
        <v>8</v>
      </c>
      <c r="D2072" s="19">
        <v>3</v>
      </c>
      <c r="E2072" s="19">
        <v>9.5</v>
      </c>
      <c r="F2072" s="19">
        <v>4.5999999999999996</v>
      </c>
      <c r="G2072" s="19">
        <v>2</v>
      </c>
    </row>
    <row r="2073" spans="1:7" x14ac:dyDescent="0.3">
      <c r="A2073" s="19">
        <v>105</v>
      </c>
      <c r="B2073" s="19">
        <v>54</v>
      </c>
      <c r="C2073" s="19">
        <v>3</v>
      </c>
      <c r="D2073" s="19">
        <v>3</v>
      </c>
      <c r="E2073" s="19">
        <v>14.2</v>
      </c>
      <c r="F2073" s="19">
        <v>8</v>
      </c>
      <c r="G2073" s="19">
        <v>2.5</v>
      </c>
    </row>
    <row r="2074" spans="1:7" x14ac:dyDescent="0.3">
      <c r="A2074" s="19">
        <v>105</v>
      </c>
      <c r="B2074" s="19">
        <v>55</v>
      </c>
      <c r="C2074" s="19">
        <v>31</v>
      </c>
      <c r="D2074" s="19">
        <v>3</v>
      </c>
      <c r="E2074" s="19">
        <v>15.4</v>
      </c>
      <c r="F2074" s="19">
        <v>4</v>
      </c>
      <c r="G2074" s="19">
        <v>0.6</v>
      </c>
    </row>
    <row r="2075" spans="1:7" x14ac:dyDescent="0.3">
      <c r="A2075" s="19">
        <v>105</v>
      </c>
      <c r="B2075" s="19">
        <v>56</v>
      </c>
      <c r="C2075" s="19">
        <v>8</v>
      </c>
      <c r="D2075" s="19">
        <v>3</v>
      </c>
      <c r="E2075" s="19">
        <v>11.3</v>
      </c>
      <c r="F2075" s="19">
        <v>6</v>
      </c>
      <c r="G2075" s="19">
        <v>2.5</v>
      </c>
    </row>
    <row r="2076" spans="1:7" x14ac:dyDescent="0.3">
      <c r="A2076" s="19">
        <v>105</v>
      </c>
      <c r="B2076" s="19">
        <v>57</v>
      </c>
      <c r="C2076" s="19">
        <v>4</v>
      </c>
      <c r="D2076" s="19">
        <v>3</v>
      </c>
      <c r="E2076" s="19">
        <v>13.5</v>
      </c>
      <c r="F2076" s="19">
        <v>6.2</v>
      </c>
      <c r="G2076" s="19">
        <v>2.6</v>
      </c>
    </row>
    <row r="2077" spans="1:7" x14ac:dyDescent="0.3">
      <c r="A2077" s="19">
        <v>105</v>
      </c>
      <c r="B2077" s="19">
        <v>58</v>
      </c>
      <c r="C2077" s="19">
        <v>4</v>
      </c>
      <c r="D2077" s="19">
        <v>3</v>
      </c>
      <c r="E2077" s="19">
        <v>14.2</v>
      </c>
      <c r="F2077" s="19">
        <v>6.8</v>
      </c>
      <c r="G2077" s="19">
        <v>1.2</v>
      </c>
    </row>
    <row r="2078" spans="1:7" x14ac:dyDescent="0.3">
      <c r="A2078" s="19">
        <v>105</v>
      </c>
      <c r="B2078" s="19">
        <v>59</v>
      </c>
      <c r="C2078" s="19">
        <v>8</v>
      </c>
      <c r="D2078" s="19">
        <v>3</v>
      </c>
      <c r="E2078" s="19">
        <v>13</v>
      </c>
      <c r="F2078" s="19">
        <v>7</v>
      </c>
      <c r="G2078" s="19">
        <v>2.5</v>
      </c>
    </row>
    <row r="2079" spans="1:7" x14ac:dyDescent="0.3">
      <c r="A2079" s="19">
        <v>105</v>
      </c>
      <c r="B2079" s="19">
        <v>60</v>
      </c>
      <c r="C2079" s="19">
        <v>3</v>
      </c>
      <c r="D2079" s="19">
        <v>3</v>
      </c>
      <c r="E2079" s="19">
        <v>22.4</v>
      </c>
      <c r="F2079" s="19">
        <v>10</v>
      </c>
      <c r="G2079" s="19">
        <v>2</v>
      </c>
    </row>
    <row r="2080" spans="1:7" x14ac:dyDescent="0.3">
      <c r="A2080" s="19">
        <v>105</v>
      </c>
      <c r="B2080" s="19">
        <v>61</v>
      </c>
      <c r="C2080" s="19">
        <v>8</v>
      </c>
      <c r="D2080" s="19">
        <v>3</v>
      </c>
      <c r="E2080" s="19">
        <v>21.3</v>
      </c>
      <c r="F2080" s="19">
        <v>8</v>
      </c>
      <c r="G2080" s="19">
        <v>2.9</v>
      </c>
    </row>
    <row r="2081" spans="1:7" x14ac:dyDescent="0.3">
      <c r="A2081" s="19">
        <v>105</v>
      </c>
      <c r="B2081" s="19">
        <v>62</v>
      </c>
      <c r="C2081" s="19">
        <v>8</v>
      </c>
      <c r="D2081" s="19">
        <v>3</v>
      </c>
      <c r="E2081" s="19">
        <v>18.399999999999999</v>
      </c>
      <c r="F2081" s="19">
        <v>7</v>
      </c>
      <c r="G2081" s="19">
        <v>2</v>
      </c>
    </row>
    <row r="2082" spans="1:7" x14ac:dyDescent="0.3">
      <c r="A2082" s="19">
        <v>105</v>
      </c>
      <c r="B2082" s="19">
        <v>63</v>
      </c>
      <c r="C2082" s="19">
        <v>8</v>
      </c>
      <c r="D2082" s="19">
        <v>3</v>
      </c>
      <c r="E2082" s="19">
        <v>25.2</v>
      </c>
      <c r="F2082" s="19">
        <v>12</v>
      </c>
      <c r="G2082" s="19">
        <v>1.8</v>
      </c>
    </row>
    <row r="2083" spans="1:7" x14ac:dyDescent="0.3">
      <c r="A2083" s="19">
        <v>105</v>
      </c>
      <c r="B2083" s="19">
        <v>64</v>
      </c>
      <c r="C2083" s="19">
        <v>8</v>
      </c>
      <c r="D2083" s="19">
        <v>3</v>
      </c>
      <c r="E2083" s="19">
        <v>18</v>
      </c>
      <c r="F2083" s="19">
        <v>9</v>
      </c>
      <c r="G2083" s="19">
        <v>2</v>
      </c>
    </row>
    <row r="2084" spans="1:7" x14ac:dyDescent="0.3">
      <c r="A2084" s="19">
        <v>106</v>
      </c>
      <c r="B2084" s="19">
        <v>1</v>
      </c>
      <c r="C2084" s="19">
        <v>2</v>
      </c>
      <c r="D2084" s="19">
        <v>2</v>
      </c>
      <c r="E2084" s="19">
        <v>27.2</v>
      </c>
      <c r="F2084" s="19">
        <v>14</v>
      </c>
      <c r="G2084" s="19">
        <v>7</v>
      </c>
    </row>
    <row r="2085" spans="1:7" x14ac:dyDescent="0.3">
      <c r="A2085" s="19">
        <v>106</v>
      </c>
      <c r="B2085" s="19">
        <v>2</v>
      </c>
      <c r="C2085" s="19">
        <v>8</v>
      </c>
      <c r="D2085" s="19">
        <v>3</v>
      </c>
      <c r="E2085" s="19">
        <v>10.199999999999999</v>
      </c>
      <c r="F2085" s="19">
        <v>6</v>
      </c>
      <c r="G2085" s="19">
        <v>1.5</v>
      </c>
    </row>
    <row r="2086" spans="1:7" x14ac:dyDescent="0.3">
      <c r="A2086" s="19">
        <v>106</v>
      </c>
      <c r="B2086" s="19">
        <v>3</v>
      </c>
      <c r="C2086" s="19">
        <v>51</v>
      </c>
      <c r="D2086" s="19">
        <v>3</v>
      </c>
      <c r="E2086" s="19">
        <v>16.3</v>
      </c>
      <c r="F2086" s="19">
        <v>4.0999999999999996</v>
      </c>
      <c r="G2086" s="19">
        <v>1.3</v>
      </c>
    </row>
    <row r="2087" spans="1:7" x14ac:dyDescent="0.3">
      <c r="A2087" s="19">
        <v>106</v>
      </c>
      <c r="B2087" s="19">
        <v>4</v>
      </c>
      <c r="C2087" s="19">
        <v>4</v>
      </c>
      <c r="D2087" s="19">
        <v>2</v>
      </c>
      <c r="E2087" s="19">
        <v>27.4</v>
      </c>
      <c r="F2087" s="19">
        <v>4.8</v>
      </c>
      <c r="G2087" s="19">
        <v>1.2</v>
      </c>
    </row>
    <row r="2088" spans="1:7" x14ac:dyDescent="0.3">
      <c r="A2088" s="19">
        <v>106</v>
      </c>
      <c r="B2088" s="19">
        <v>5</v>
      </c>
      <c r="C2088" s="19">
        <v>51</v>
      </c>
      <c r="D2088" s="19">
        <v>3</v>
      </c>
      <c r="E2088" s="19">
        <v>17.3</v>
      </c>
      <c r="F2088" s="19">
        <v>4</v>
      </c>
      <c r="G2088" s="19">
        <v>1.2</v>
      </c>
    </row>
    <row r="2089" spans="1:7" x14ac:dyDescent="0.3">
      <c r="A2089" s="19">
        <v>106</v>
      </c>
      <c r="B2089" s="19">
        <v>6</v>
      </c>
      <c r="C2089" s="19">
        <v>51</v>
      </c>
      <c r="D2089" s="19">
        <v>3</v>
      </c>
      <c r="E2089" s="19">
        <v>8.4</v>
      </c>
      <c r="F2089" s="19">
        <v>3</v>
      </c>
      <c r="G2089" s="19">
        <v>1</v>
      </c>
    </row>
    <row r="2090" spans="1:7" x14ac:dyDescent="0.3">
      <c r="A2090" s="19">
        <v>106</v>
      </c>
      <c r="B2090" s="19">
        <v>7</v>
      </c>
      <c r="C2090" s="19">
        <v>51</v>
      </c>
      <c r="D2090" s="19">
        <v>3</v>
      </c>
      <c r="E2090" s="19">
        <v>10.199999999999999</v>
      </c>
      <c r="F2090" s="19">
        <v>3</v>
      </c>
      <c r="G2090" s="19">
        <v>1.2</v>
      </c>
    </row>
    <row r="2091" spans="1:7" x14ac:dyDescent="0.3">
      <c r="A2091" s="19">
        <v>106</v>
      </c>
      <c r="B2091" s="19">
        <v>8</v>
      </c>
      <c r="C2091" s="19">
        <v>51</v>
      </c>
      <c r="D2091" s="19">
        <v>3</v>
      </c>
      <c r="E2091" s="19">
        <v>13.5</v>
      </c>
      <c r="F2091" s="19">
        <v>4</v>
      </c>
      <c r="G2091" s="19">
        <v>1</v>
      </c>
    </row>
    <row r="2092" spans="1:7" x14ac:dyDescent="0.3">
      <c r="A2092" s="19">
        <v>106</v>
      </c>
      <c r="B2092" s="19">
        <v>9</v>
      </c>
      <c r="C2092" s="19">
        <v>51</v>
      </c>
      <c r="D2092" s="19">
        <v>3</v>
      </c>
      <c r="E2092" s="19">
        <v>12.3</v>
      </c>
      <c r="F2092" s="19">
        <v>4</v>
      </c>
      <c r="G2092" s="19">
        <v>1.2</v>
      </c>
    </row>
    <row r="2093" spans="1:7" x14ac:dyDescent="0.3">
      <c r="A2093" s="19">
        <v>106</v>
      </c>
      <c r="B2093" s="19">
        <v>10</v>
      </c>
      <c r="C2093" s="19">
        <v>51</v>
      </c>
      <c r="D2093" s="19">
        <v>3</v>
      </c>
      <c r="E2093" s="19">
        <v>12.3</v>
      </c>
      <c r="F2093" s="19">
        <v>4</v>
      </c>
      <c r="G2093" s="19">
        <v>1</v>
      </c>
    </row>
    <row r="2094" spans="1:7" x14ac:dyDescent="0.3">
      <c r="A2094" s="19">
        <v>106</v>
      </c>
      <c r="B2094" s="19">
        <v>11</v>
      </c>
      <c r="C2094" s="19">
        <v>4</v>
      </c>
      <c r="D2094" s="19">
        <v>1</v>
      </c>
      <c r="E2094" s="19">
        <v>30.2</v>
      </c>
      <c r="F2094" s="19">
        <v>16</v>
      </c>
      <c r="G2094" s="19">
        <v>6.6</v>
      </c>
    </row>
    <row r="2095" spans="1:7" x14ac:dyDescent="0.3">
      <c r="A2095" s="19">
        <v>106</v>
      </c>
      <c r="B2095" s="19">
        <v>12</v>
      </c>
      <c r="C2095" s="19">
        <v>4</v>
      </c>
      <c r="D2095" s="19">
        <v>1</v>
      </c>
      <c r="E2095" s="19">
        <v>13.4</v>
      </c>
      <c r="F2095" s="19">
        <v>3</v>
      </c>
      <c r="G2095" s="19">
        <v>1.2</v>
      </c>
    </row>
    <row r="2096" spans="1:7" x14ac:dyDescent="0.3">
      <c r="A2096" s="19">
        <v>106</v>
      </c>
      <c r="B2096" s="19">
        <v>13</v>
      </c>
      <c r="C2096" s="19">
        <v>51</v>
      </c>
      <c r="D2096" s="19">
        <v>3</v>
      </c>
      <c r="E2096" s="19">
        <v>11.3</v>
      </c>
      <c r="F2096" s="19">
        <v>3.2</v>
      </c>
      <c r="G2096" s="19">
        <v>1.5</v>
      </c>
    </row>
    <row r="2097" spans="1:7" x14ac:dyDescent="0.3">
      <c r="A2097" s="19">
        <v>106</v>
      </c>
      <c r="B2097" s="19">
        <v>14</v>
      </c>
      <c r="C2097" s="19">
        <v>51</v>
      </c>
      <c r="D2097" s="19">
        <v>3</v>
      </c>
      <c r="E2097" s="19">
        <v>8</v>
      </c>
      <c r="F2097" s="19">
        <v>3</v>
      </c>
      <c r="G2097" s="19">
        <v>1</v>
      </c>
    </row>
    <row r="2098" spans="1:7" x14ac:dyDescent="0.3">
      <c r="A2098" s="19">
        <v>106</v>
      </c>
      <c r="B2098" s="19">
        <v>15</v>
      </c>
      <c r="C2098" s="19">
        <v>66</v>
      </c>
      <c r="D2098" s="19">
        <v>3</v>
      </c>
      <c r="E2098" s="19">
        <v>13.5</v>
      </c>
      <c r="F2098" s="19">
        <v>4</v>
      </c>
      <c r="G2098" s="19">
        <v>1.2</v>
      </c>
    </row>
    <row r="2099" spans="1:7" x14ac:dyDescent="0.3">
      <c r="A2099" s="19">
        <v>106</v>
      </c>
      <c r="B2099" s="19">
        <v>16</v>
      </c>
      <c r="C2099" s="19">
        <v>51</v>
      </c>
      <c r="D2099" s="19">
        <v>3</v>
      </c>
      <c r="E2099" s="19">
        <v>12.5</v>
      </c>
      <c r="F2099" s="19">
        <v>5</v>
      </c>
      <c r="G2099" s="19">
        <v>1.5</v>
      </c>
    </row>
    <row r="2100" spans="1:7" x14ac:dyDescent="0.3">
      <c r="A2100" s="19">
        <v>106</v>
      </c>
      <c r="B2100" s="19">
        <v>17</v>
      </c>
      <c r="C2100" s="19">
        <v>51</v>
      </c>
      <c r="D2100" s="19">
        <v>3</v>
      </c>
      <c r="E2100" s="19">
        <v>11.3</v>
      </c>
      <c r="F2100" s="19">
        <v>4</v>
      </c>
      <c r="G2100" s="19">
        <v>1.5</v>
      </c>
    </row>
    <row r="2101" spans="1:7" x14ac:dyDescent="0.3">
      <c r="A2101" s="19">
        <v>106</v>
      </c>
      <c r="B2101" s="19">
        <v>18</v>
      </c>
      <c r="C2101" s="19">
        <v>51</v>
      </c>
      <c r="D2101" s="19">
        <v>3</v>
      </c>
      <c r="E2101" s="19">
        <v>14.2</v>
      </c>
      <c r="F2101" s="19">
        <v>5</v>
      </c>
      <c r="G2101" s="19">
        <v>1</v>
      </c>
    </row>
    <row r="2102" spans="1:7" x14ac:dyDescent="0.3">
      <c r="A2102" s="19">
        <v>106</v>
      </c>
      <c r="B2102" s="19">
        <v>19</v>
      </c>
      <c r="C2102" s="19">
        <v>51</v>
      </c>
      <c r="D2102" s="19">
        <v>7</v>
      </c>
      <c r="E2102" s="19">
        <v>10.199999999999999</v>
      </c>
      <c r="F2102" s="19">
        <v>3</v>
      </c>
      <c r="G2102" s="19">
        <v>0</v>
      </c>
    </row>
    <row r="2103" spans="1:7" x14ac:dyDescent="0.3">
      <c r="A2103" s="19">
        <v>106</v>
      </c>
      <c r="B2103" s="19">
        <v>20</v>
      </c>
      <c r="C2103" s="19">
        <v>51</v>
      </c>
      <c r="D2103" s="19">
        <v>7</v>
      </c>
      <c r="E2103" s="19">
        <v>17</v>
      </c>
      <c r="F2103" s="19">
        <v>3</v>
      </c>
      <c r="G2103" s="19">
        <v>0</v>
      </c>
    </row>
    <row r="2104" spans="1:7" x14ac:dyDescent="0.3">
      <c r="A2104" s="19">
        <v>106</v>
      </c>
      <c r="B2104" s="19">
        <v>21</v>
      </c>
      <c r="C2104" s="19">
        <v>51</v>
      </c>
      <c r="D2104" s="19">
        <v>7</v>
      </c>
      <c r="E2104" s="19">
        <v>15</v>
      </c>
      <c r="F2104" s="19">
        <v>3</v>
      </c>
      <c r="G2104" s="19">
        <v>0</v>
      </c>
    </row>
    <row r="2105" spans="1:7" x14ac:dyDescent="0.3">
      <c r="A2105" s="19">
        <v>106</v>
      </c>
      <c r="B2105" s="19">
        <v>22</v>
      </c>
      <c r="C2105" s="19">
        <v>51</v>
      </c>
      <c r="D2105" s="19">
        <v>3</v>
      </c>
      <c r="E2105" s="19">
        <v>14.3</v>
      </c>
      <c r="F2105" s="19">
        <v>4</v>
      </c>
      <c r="G2105" s="19">
        <v>1</v>
      </c>
    </row>
    <row r="2106" spans="1:7" x14ac:dyDescent="0.3">
      <c r="A2106" s="19">
        <v>106</v>
      </c>
      <c r="B2106" s="19">
        <v>23</v>
      </c>
      <c r="C2106" s="19">
        <v>4</v>
      </c>
      <c r="D2106" s="19">
        <v>1</v>
      </c>
      <c r="E2106" s="19">
        <v>10.5</v>
      </c>
      <c r="F2106" s="19">
        <v>3</v>
      </c>
      <c r="G2106" s="19">
        <v>1</v>
      </c>
    </row>
    <row r="2107" spans="1:7" x14ac:dyDescent="0.3">
      <c r="A2107" s="19">
        <v>106</v>
      </c>
      <c r="B2107" s="19">
        <v>24</v>
      </c>
      <c r="C2107" s="19">
        <v>51</v>
      </c>
      <c r="D2107" s="19">
        <v>3</v>
      </c>
      <c r="E2107" s="19">
        <v>12.3</v>
      </c>
      <c r="F2107" s="19">
        <v>3</v>
      </c>
      <c r="G2107" s="19">
        <v>1</v>
      </c>
    </row>
    <row r="2108" spans="1:7" x14ac:dyDescent="0.3">
      <c r="A2108" s="19">
        <v>106</v>
      </c>
      <c r="B2108" s="19">
        <v>25</v>
      </c>
      <c r="C2108" s="19">
        <v>8</v>
      </c>
      <c r="D2108" s="19">
        <v>3</v>
      </c>
      <c r="E2108" s="19">
        <v>11.3</v>
      </c>
      <c r="F2108" s="19">
        <v>4</v>
      </c>
      <c r="G2108" s="19">
        <v>1.8</v>
      </c>
    </row>
    <row r="2109" spans="1:7" x14ac:dyDescent="0.3">
      <c r="A2109" s="19">
        <v>106</v>
      </c>
      <c r="B2109" s="19">
        <v>26</v>
      </c>
      <c r="C2109" s="19">
        <v>4</v>
      </c>
      <c r="D2109" s="19">
        <v>3</v>
      </c>
      <c r="E2109" s="19">
        <v>18.399999999999999</v>
      </c>
      <c r="F2109" s="19">
        <v>7.2</v>
      </c>
      <c r="G2109" s="19">
        <v>2</v>
      </c>
    </row>
    <row r="2110" spans="1:7" x14ac:dyDescent="0.3">
      <c r="A2110" s="19">
        <v>106</v>
      </c>
      <c r="B2110" s="19">
        <v>27</v>
      </c>
      <c r="C2110" s="19">
        <v>4</v>
      </c>
      <c r="D2110" s="19">
        <v>3</v>
      </c>
      <c r="E2110" s="19">
        <v>10.199999999999999</v>
      </c>
      <c r="F2110" s="19">
        <v>5</v>
      </c>
      <c r="G2110" s="19">
        <v>1.2</v>
      </c>
    </row>
    <row r="2111" spans="1:7" x14ac:dyDescent="0.3">
      <c r="A2111" s="19">
        <v>106</v>
      </c>
      <c r="B2111" s="19">
        <v>28</v>
      </c>
      <c r="C2111" s="19">
        <v>51</v>
      </c>
      <c r="D2111" s="19">
        <v>3</v>
      </c>
      <c r="E2111" s="19">
        <v>16.3</v>
      </c>
      <c r="F2111" s="19">
        <v>4</v>
      </c>
      <c r="G2111" s="19">
        <v>1.3</v>
      </c>
    </row>
    <row r="2112" spans="1:7" x14ac:dyDescent="0.3">
      <c r="A2112" s="19">
        <v>106</v>
      </c>
      <c r="B2112" s="19">
        <v>29</v>
      </c>
      <c r="C2112" s="19">
        <v>8</v>
      </c>
      <c r="D2112" s="19">
        <v>3</v>
      </c>
      <c r="E2112" s="19">
        <v>10.5</v>
      </c>
      <c r="F2112" s="19">
        <v>5</v>
      </c>
      <c r="G2112" s="19">
        <v>1.2</v>
      </c>
    </row>
    <row r="2113" spans="1:7" x14ac:dyDescent="0.3">
      <c r="A2113" s="19">
        <v>106</v>
      </c>
      <c r="B2113" s="19">
        <v>30</v>
      </c>
      <c r="C2113" s="19">
        <v>51</v>
      </c>
      <c r="D2113" s="19">
        <v>3</v>
      </c>
      <c r="E2113" s="19">
        <v>17.3</v>
      </c>
      <c r="F2113" s="19">
        <v>6</v>
      </c>
      <c r="G2113" s="19">
        <v>1</v>
      </c>
    </row>
    <row r="2114" spans="1:7" x14ac:dyDescent="0.3">
      <c r="A2114" s="19">
        <v>106</v>
      </c>
      <c r="B2114" s="19">
        <v>31</v>
      </c>
      <c r="C2114" s="19">
        <v>4</v>
      </c>
      <c r="D2114" s="19">
        <v>3</v>
      </c>
      <c r="E2114" s="19">
        <v>23.2</v>
      </c>
      <c r="F2114" s="19">
        <v>12</v>
      </c>
      <c r="G2114" s="19">
        <v>4</v>
      </c>
    </row>
    <row r="2115" spans="1:7" x14ac:dyDescent="0.3">
      <c r="A2115" s="19">
        <v>106</v>
      </c>
      <c r="B2115" s="19">
        <v>32</v>
      </c>
      <c r="C2115" s="19">
        <v>4</v>
      </c>
      <c r="D2115" s="19">
        <v>2</v>
      </c>
      <c r="E2115" s="19">
        <v>28.4</v>
      </c>
      <c r="F2115" s="19">
        <v>14</v>
      </c>
      <c r="G2115" s="19">
        <v>5.2</v>
      </c>
    </row>
    <row r="2116" spans="1:7" x14ac:dyDescent="0.3">
      <c r="A2116" s="19">
        <v>106</v>
      </c>
      <c r="B2116" s="19">
        <v>33</v>
      </c>
      <c r="C2116" s="19">
        <v>51</v>
      </c>
      <c r="D2116" s="19">
        <v>7</v>
      </c>
      <c r="E2116" s="19">
        <v>11.3</v>
      </c>
      <c r="F2116" s="19">
        <v>3</v>
      </c>
      <c r="G2116" s="19">
        <v>0</v>
      </c>
    </row>
    <row r="2117" spans="1:7" x14ac:dyDescent="0.3">
      <c r="A2117" s="19">
        <v>106</v>
      </c>
      <c r="B2117" s="19">
        <v>34</v>
      </c>
      <c r="C2117" s="19">
        <v>4</v>
      </c>
      <c r="D2117" s="19">
        <v>3</v>
      </c>
      <c r="E2117" s="19">
        <v>16.100000000000001</v>
      </c>
      <c r="F2117" s="19">
        <v>8</v>
      </c>
      <c r="G2117" s="19">
        <v>1.8</v>
      </c>
    </row>
    <row r="2118" spans="1:7" x14ac:dyDescent="0.3">
      <c r="A2118" s="19">
        <v>106</v>
      </c>
      <c r="B2118" s="19">
        <v>35</v>
      </c>
      <c r="C2118" s="19">
        <v>51</v>
      </c>
      <c r="D2118" s="19">
        <v>3</v>
      </c>
      <c r="E2118" s="19">
        <v>9.5</v>
      </c>
      <c r="F2118" s="19">
        <v>3</v>
      </c>
      <c r="G2118" s="19">
        <v>1</v>
      </c>
    </row>
    <row r="2119" spans="1:7" x14ac:dyDescent="0.3">
      <c r="A2119" s="19">
        <v>106</v>
      </c>
      <c r="B2119" s="19">
        <v>36</v>
      </c>
      <c r="C2119" s="19">
        <v>51</v>
      </c>
      <c r="D2119" s="19">
        <v>3</v>
      </c>
      <c r="E2119" s="19">
        <v>14.5</v>
      </c>
      <c r="F2119" s="19">
        <v>5</v>
      </c>
      <c r="G2119" s="19">
        <v>1.2</v>
      </c>
    </row>
    <row r="2120" spans="1:7" x14ac:dyDescent="0.3">
      <c r="A2120" s="19">
        <v>106</v>
      </c>
      <c r="B2120" s="19">
        <v>37</v>
      </c>
      <c r="C2120" s="19">
        <v>8</v>
      </c>
      <c r="D2120" s="19">
        <v>3</v>
      </c>
      <c r="E2120" s="19">
        <v>9</v>
      </c>
      <c r="F2120" s="19">
        <v>5</v>
      </c>
      <c r="G2120" s="19">
        <v>1.6</v>
      </c>
    </row>
    <row r="2121" spans="1:7" x14ac:dyDescent="0.3">
      <c r="A2121" s="19">
        <v>106</v>
      </c>
      <c r="B2121" s="19">
        <v>38</v>
      </c>
      <c r="C2121" s="19">
        <v>8</v>
      </c>
      <c r="D2121" s="19">
        <v>3</v>
      </c>
      <c r="E2121" s="19">
        <v>15.2</v>
      </c>
      <c r="F2121" s="19">
        <v>5</v>
      </c>
      <c r="G2121" s="19">
        <v>1.5</v>
      </c>
    </row>
    <row r="2122" spans="1:7" x14ac:dyDescent="0.3">
      <c r="A2122" s="19">
        <v>106</v>
      </c>
      <c r="B2122" s="19">
        <v>39</v>
      </c>
      <c r="C2122" s="19">
        <v>51</v>
      </c>
      <c r="D2122" s="19">
        <v>3</v>
      </c>
      <c r="E2122" s="19">
        <v>21.5</v>
      </c>
      <c r="F2122" s="19">
        <v>5</v>
      </c>
      <c r="G2122" s="19">
        <v>1.6</v>
      </c>
    </row>
    <row r="2123" spans="1:7" x14ac:dyDescent="0.3">
      <c r="A2123" s="19">
        <v>106</v>
      </c>
      <c r="B2123" s="19">
        <v>40</v>
      </c>
      <c r="C2123" s="19">
        <v>3</v>
      </c>
      <c r="D2123" s="19">
        <v>1</v>
      </c>
      <c r="E2123" s="19">
        <v>54.5</v>
      </c>
      <c r="F2123" s="19">
        <v>20.6</v>
      </c>
      <c r="G2123" s="19">
        <v>9.6</v>
      </c>
    </row>
    <row r="2124" spans="1:7" x14ac:dyDescent="0.3">
      <c r="A2124" s="19">
        <v>106</v>
      </c>
      <c r="B2124" s="19">
        <v>41</v>
      </c>
      <c r="C2124" s="19">
        <v>4</v>
      </c>
      <c r="D2124" s="19">
        <v>1</v>
      </c>
      <c r="E2124" s="19">
        <v>40.200000000000003</v>
      </c>
      <c r="F2124" s="19">
        <v>18</v>
      </c>
      <c r="G2124" s="19">
        <v>2</v>
      </c>
    </row>
    <row r="2125" spans="1:7" x14ac:dyDescent="0.3">
      <c r="A2125" s="19">
        <v>106</v>
      </c>
      <c r="B2125" s="19">
        <v>42</v>
      </c>
      <c r="C2125" s="19">
        <v>8</v>
      </c>
      <c r="D2125" s="19">
        <v>3</v>
      </c>
      <c r="E2125" s="19">
        <v>16.100000000000001</v>
      </c>
      <c r="F2125" s="19">
        <v>8</v>
      </c>
      <c r="G2125" s="19">
        <v>2</v>
      </c>
    </row>
    <row r="2126" spans="1:7" x14ac:dyDescent="0.3">
      <c r="A2126" s="19">
        <v>106</v>
      </c>
      <c r="B2126" s="19">
        <v>43</v>
      </c>
      <c r="C2126" s="19">
        <v>51</v>
      </c>
      <c r="D2126" s="19">
        <v>3</v>
      </c>
      <c r="E2126" s="19">
        <v>16.100000000000001</v>
      </c>
      <c r="F2126" s="19">
        <v>5</v>
      </c>
      <c r="G2126" s="19">
        <v>1.3</v>
      </c>
    </row>
    <row r="2127" spans="1:7" x14ac:dyDescent="0.3">
      <c r="A2127" s="19">
        <v>106</v>
      </c>
      <c r="B2127" s="19">
        <v>44</v>
      </c>
      <c r="C2127" s="19">
        <v>8</v>
      </c>
      <c r="D2127" s="19">
        <v>3</v>
      </c>
      <c r="E2127" s="19">
        <v>8.4</v>
      </c>
      <c r="F2127" s="19">
        <v>3</v>
      </c>
      <c r="G2127" s="19">
        <v>1</v>
      </c>
    </row>
    <row r="2128" spans="1:7" x14ac:dyDescent="0.3">
      <c r="A2128" s="19">
        <v>106</v>
      </c>
      <c r="B2128" s="19">
        <v>45</v>
      </c>
      <c r="C2128" s="19">
        <v>6</v>
      </c>
      <c r="D2128" s="19">
        <v>2</v>
      </c>
      <c r="E2128" s="19">
        <v>33.200000000000003</v>
      </c>
      <c r="F2128" s="19">
        <v>16</v>
      </c>
      <c r="G2128" s="19">
        <v>9.1</v>
      </c>
    </row>
    <row r="2129" spans="1:7" x14ac:dyDescent="0.3">
      <c r="A2129" s="19">
        <v>106</v>
      </c>
      <c r="B2129" s="19">
        <v>46</v>
      </c>
      <c r="C2129" s="19">
        <v>51</v>
      </c>
      <c r="D2129" s="19">
        <v>3</v>
      </c>
      <c r="E2129" s="19">
        <v>15.3</v>
      </c>
      <c r="F2129" s="19">
        <v>5</v>
      </c>
      <c r="G2129" s="19">
        <v>1</v>
      </c>
    </row>
    <row r="2130" spans="1:7" x14ac:dyDescent="0.3">
      <c r="A2130" s="19">
        <v>106</v>
      </c>
      <c r="B2130" s="19">
        <v>47</v>
      </c>
      <c r="C2130" s="19">
        <v>51</v>
      </c>
      <c r="D2130" s="19">
        <v>3</v>
      </c>
      <c r="E2130" s="19">
        <v>14.2</v>
      </c>
      <c r="F2130" s="19">
        <v>5</v>
      </c>
      <c r="G2130" s="19">
        <v>1.5</v>
      </c>
    </row>
    <row r="2131" spans="1:7" x14ac:dyDescent="0.3">
      <c r="A2131" s="19">
        <v>106</v>
      </c>
      <c r="B2131" s="19">
        <v>48</v>
      </c>
      <c r="C2131" s="19">
        <v>4</v>
      </c>
      <c r="D2131" s="19">
        <v>2</v>
      </c>
      <c r="E2131" s="19">
        <v>26.3</v>
      </c>
      <c r="F2131" s="19">
        <v>14</v>
      </c>
      <c r="G2131" s="19">
        <v>6.5</v>
      </c>
    </row>
    <row r="2132" spans="1:7" x14ac:dyDescent="0.3">
      <c r="A2132" s="19">
        <v>106</v>
      </c>
      <c r="B2132" s="19">
        <v>49</v>
      </c>
      <c r="C2132" s="19">
        <v>2</v>
      </c>
      <c r="D2132" s="19">
        <v>3</v>
      </c>
      <c r="E2132" s="19">
        <v>10.199999999999999</v>
      </c>
      <c r="F2132" s="19">
        <v>10</v>
      </c>
      <c r="G2132" s="19">
        <v>4.2</v>
      </c>
    </row>
    <row r="2133" spans="1:7" x14ac:dyDescent="0.3">
      <c r="A2133" s="19">
        <v>106</v>
      </c>
      <c r="B2133" s="19">
        <v>50</v>
      </c>
      <c r="C2133" s="19">
        <v>2</v>
      </c>
      <c r="D2133" s="19">
        <v>3</v>
      </c>
      <c r="E2133" s="19">
        <v>18</v>
      </c>
      <c r="F2133" s="19">
        <v>12</v>
      </c>
      <c r="G2133" s="19">
        <v>7.6</v>
      </c>
    </row>
    <row r="2134" spans="1:7" x14ac:dyDescent="0.3">
      <c r="A2134" s="19">
        <v>106</v>
      </c>
      <c r="B2134" s="19">
        <v>51</v>
      </c>
      <c r="C2134" s="19">
        <v>51</v>
      </c>
      <c r="D2134" s="19">
        <v>3</v>
      </c>
      <c r="E2134" s="19">
        <v>9.5</v>
      </c>
      <c r="F2134" s="19">
        <v>4</v>
      </c>
      <c r="G2134" s="19">
        <v>1</v>
      </c>
    </row>
    <row r="2135" spans="1:7" x14ac:dyDescent="0.3">
      <c r="A2135" s="19">
        <v>106</v>
      </c>
      <c r="B2135" s="19">
        <v>52</v>
      </c>
      <c r="C2135" s="19">
        <v>51</v>
      </c>
      <c r="D2135" s="19">
        <v>3</v>
      </c>
      <c r="E2135" s="19">
        <v>10.199999999999999</v>
      </c>
      <c r="F2135" s="19">
        <v>3</v>
      </c>
      <c r="G2135" s="19">
        <v>1</v>
      </c>
    </row>
    <row r="2136" spans="1:7" x14ac:dyDescent="0.3">
      <c r="A2136" s="19">
        <v>106</v>
      </c>
      <c r="B2136" s="19">
        <v>53</v>
      </c>
      <c r="C2136" s="19">
        <v>6</v>
      </c>
      <c r="D2136" s="19">
        <v>1</v>
      </c>
      <c r="E2136" s="19">
        <v>39.9</v>
      </c>
      <c r="F2136" s="19">
        <v>18.2</v>
      </c>
      <c r="G2136" s="19">
        <v>7.3</v>
      </c>
    </row>
    <row r="2137" spans="1:7" x14ac:dyDescent="0.3">
      <c r="A2137" s="19">
        <v>106</v>
      </c>
      <c r="B2137" s="19">
        <v>54</v>
      </c>
      <c r="C2137" s="19">
        <v>51</v>
      </c>
      <c r="D2137" s="19">
        <v>3</v>
      </c>
      <c r="E2137" s="19">
        <v>11.4</v>
      </c>
      <c r="F2137" s="19">
        <v>4</v>
      </c>
      <c r="G2137" s="19">
        <v>1.2</v>
      </c>
    </row>
    <row r="2138" spans="1:7" x14ac:dyDescent="0.3">
      <c r="A2138" s="19">
        <v>106</v>
      </c>
      <c r="B2138" s="19">
        <v>55</v>
      </c>
      <c r="C2138" s="19">
        <v>51</v>
      </c>
      <c r="D2138" s="19">
        <v>3</v>
      </c>
      <c r="E2138" s="19">
        <v>10.9</v>
      </c>
      <c r="F2138" s="19">
        <v>3</v>
      </c>
      <c r="G2138" s="19">
        <v>1</v>
      </c>
    </row>
    <row r="2139" spans="1:7" x14ac:dyDescent="0.3">
      <c r="A2139" s="19">
        <v>106</v>
      </c>
      <c r="B2139" s="19">
        <v>56</v>
      </c>
      <c r="C2139" s="19">
        <v>4</v>
      </c>
      <c r="D2139" s="19">
        <v>2</v>
      </c>
      <c r="E2139" s="19">
        <v>30.5</v>
      </c>
      <c r="F2139" s="19">
        <v>15</v>
      </c>
      <c r="G2139" s="19">
        <v>1.2</v>
      </c>
    </row>
    <row r="2140" spans="1:7" x14ac:dyDescent="0.3">
      <c r="A2140" s="19">
        <v>106</v>
      </c>
      <c r="B2140" s="19">
        <v>57</v>
      </c>
      <c r="C2140" s="19">
        <v>51</v>
      </c>
      <c r="D2140" s="19">
        <v>3</v>
      </c>
      <c r="E2140" s="19">
        <v>12</v>
      </c>
      <c r="F2140" s="19">
        <v>4</v>
      </c>
      <c r="G2140" s="19">
        <v>1.2</v>
      </c>
    </row>
    <row r="2141" spans="1:7" x14ac:dyDescent="0.3">
      <c r="A2141" s="19">
        <v>106</v>
      </c>
      <c r="B2141" s="19">
        <v>58</v>
      </c>
      <c r="C2141" s="19">
        <v>51</v>
      </c>
      <c r="D2141" s="19">
        <v>3</v>
      </c>
      <c r="E2141" s="19">
        <v>9.5</v>
      </c>
      <c r="F2141" s="19">
        <v>4</v>
      </c>
      <c r="G2141" s="19">
        <v>1.5</v>
      </c>
    </row>
    <row r="2142" spans="1:7" x14ac:dyDescent="0.3">
      <c r="A2142" s="19">
        <v>106</v>
      </c>
      <c r="B2142" s="19">
        <v>59</v>
      </c>
      <c r="C2142" s="19">
        <v>51</v>
      </c>
      <c r="D2142" s="19">
        <v>3</v>
      </c>
      <c r="E2142" s="19">
        <v>9.3000000000000007</v>
      </c>
      <c r="F2142" s="19">
        <v>3</v>
      </c>
      <c r="G2142" s="19">
        <v>1</v>
      </c>
    </row>
    <row r="2143" spans="1:7" x14ac:dyDescent="0.3">
      <c r="A2143" s="19">
        <v>106</v>
      </c>
      <c r="B2143" s="19">
        <v>60</v>
      </c>
      <c r="C2143" s="19">
        <v>8</v>
      </c>
      <c r="D2143" s="19">
        <v>3</v>
      </c>
      <c r="E2143" s="19">
        <v>9.4</v>
      </c>
      <c r="F2143" s="19">
        <v>4</v>
      </c>
      <c r="G2143" s="19">
        <v>1</v>
      </c>
    </row>
    <row r="2144" spans="1:7" x14ac:dyDescent="0.3">
      <c r="A2144" s="19">
        <v>106</v>
      </c>
      <c r="B2144" s="19">
        <v>61</v>
      </c>
      <c r="C2144" s="19">
        <v>51</v>
      </c>
      <c r="D2144" s="19">
        <v>3</v>
      </c>
      <c r="E2144" s="19">
        <v>11.4</v>
      </c>
      <c r="F2144" s="19">
        <v>4</v>
      </c>
      <c r="G2144" s="19">
        <v>1.3</v>
      </c>
    </row>
    <row r="2145" spans="1:7" x14ac:dyDescent="0.3">
      <c r="A2145" s="19">
        <v>106</v>
      </c>
      <c r="B2145" s="19">
        <v>62</v>
      </c>
      <c r="C2145" s="19">
        <v>51</v>
      </c>
      <c r="D2145" s="19">
        <v>3</v>
      </c>
      <c r="E2145" s="19">
        <v>10.199999999999999</v>
      </c>
      <c r="F2145" s="19">
        <v>6</v>
      </c>
      <c r="G2145" s="19">
        <v>1</v>
      </c>
    </row>
    <row r="2146" spans="1:7" x14ac:dyDescent="0.3">
      <c r="A2146" s="19">
        <v>106</v>
      </c>
      <c r="B2146" s="19">
        <v>63</v>
      </c>
      <c r="C2146" s="19">
        <v>4</v>
      </c>
      <c r="D2146" s="19">
        <v>7</v>
      </c>
      <c r="E2146" s="19">
        <v>13.5</v>
      </c>
      <c r="F2146" s="19">
        <v>4</v>
      </c>
      <c r="G2146" s="19">
        <v>0</v>
      </c>
    </row>
    <row r="2147" spans="1:7" x14ac:dyDescent="0.3">
      <c r="A2147" s="19">
        <v>106</v>
      </c>
      <c r="B2147" s="19">
        <v>64</v>
      </c>
      <c r="C2147" s="19">
        <v>4</v>
      </c>
      <c r="D2147" s="19">
        <v>2</v>
      </c>
      <c r="E2147" s="19">
        <v>38.299999999999997</v>
      </c>
      <c r="F2147" s="19">
        <v>15</v>
      </c>
      <c r="G2147" s="19">
        <v>7</v>
      </c>
    </row>
    <row r="2148" spans="1:7" x14ac:dyDescent="0.3">
      <c r="A2148" s="19">
        <v>106</v>
      </c>
      <c r="B2148" s="19">
        <v>65</v>
      </c>
      <c r="C2148" s="19">
        <v>105</v>
      </c>
      <c r="D2148" s="19">
        <v>3</v>
      </c>
      <c r="E2148" s="19">
        <v>18</v>
      </c>
      <c r="F2148" s="19">
        <v>4</v>
      </c>
      <c r="G2148" s="19">
        <v>1</v>
      </c>
    </row>
    <row r="2149" spans="1:7" x14ac:dyDescent="0.3">
      <c r="A2149" s="19">
        <v>106</v>
      </c>
      <c r="B2149" s="19">
        <v>66</v>
      </c>
      <c r="C2149" s="19">
        <v>105</v>
      </c>
      <c r="D2149" s="19">
        <v>3</v>
      </c>
      <c r="E2149" s="19">
        <v>9.5</v>
      </c>
      <c r="F2149" s="19">
        <v>3</v>
      </c>
      <c r="G2149" s="19">
        <v>1</v>
      </c>
    </row>
    <row r="2150" spans="1:7" x14ac:dyDescent="0.3">
      <c r="A2150" s="19">
        <v>106</v>
      </c>
      <c r="B2150" s="19">
        <v>67</v>
      </c>
      <c r="C2150" s="19">
        <v>105</v>
      </c>
      <c r="D2150" s="19">
        <v>3</v>
      </c>
      <c r="E2150" s="19">
        <v>10.3</v>
      </c>
      <c r="F2150" s="19">
        <v>3</v>
      </c>
      <c r="G2150" s="19">
        <v>1</v>
      </c>
    </row>
    <row r="2151" spans="1:7" x14ac:dyDescent="0.3">
      <c r="A2151" s="19">
        <v>107</v>
      </c>
      <c r="B2151" s="19">
        <v>1</v>
      </c>
      <c r="C2151" s="19">
        <v>51</v>
      </c>
      <c r="D2151" s="19">
        <v>3</v>
      </c>
      <c r="E2151" s="19">
        <v>16.3</v>
      </c>
      <c r="F2151" s="19">
        <v>6</v>
      </c>
      <c r="G2151" s="19">
        <v>1.3</v>
      </c>
    </row>
    <row r="2152" spans="1:7" x14ac:dyDescent="0.3">
      <c r="A2152" s="19">
        <v>107</v>
      </c>
      <c r="B2152" s="19">
        <v>2</v>
      </c>
      <c r="C2152" s="19">
        <v>51</v>
      </c>
      <c r="D2152" s="19">
        <v>3</v>
      </c>
      <c r="E2152" s="19">
        <v>11.4</v>
      </c>
      <c r="F2152" s="19">
        <v>4</v>
      </c>
      <c r="G2152" s="19">
        <v>1</v>
      </c>
    </row>
    <row r="2153" spans="1:7" x14ac:dyDescent="0.3">
      <c r="A2153" s="19">
        <v>107</v>
      </c>
      <c r="B2153" s="19">
        <v>3</v>
      </c>
      <c r="C2153" s="19">
        <v>3</v>
      </c>
      <c r="D2153" s="19">
        <v>2</v>
      </c>
      <c r="E2153" s="19">
        <v>44.8</v>
      </c>
      <c r="F2153" s="19">
        <v>14.6</v>
      </c>
      <c r="G2153" s="19">
        <v>8</v>
      </c>
    </row>
    <row r="2154" spans="1:7" x14ac:dyDescent="0.3">
      <c r="A2154" s="19">
        <v>107</v>
      </c>
      <c r="B2154" s="19">
        <v>4</v>
      </c>
      <c r="C2154" s="19">
        <v>4</v>
      </c>
      <c r="D2154" s="19">
        <v>3</v>
      </c>
      <c r="E2154" s="19">
        <v>16.3</v>
      </c>
      <c r="F2154" s="19">
        <v>5</v>
      </c>
      <c r="G2154" s="19">
        <v>1.8</v>
      </c>
    </row>
    <row r="2155" spans="1:7" x14ac:dyDescent="0.3">
      <c r="A2155" s="19">
        <v>107</v>
      </c>
      <c r="B2155" s="19">
        <v>5</v>
      </c>
      <c r="C2155" s="19">
        <v>4</v>
      </c>
      <c r="D2155" s="19">
        <v>3</v>
      </c>
      <c r="E2155" s="19">
        <v>11.5</v>
      </c>
      <c r="F2155" s="19">
        <v>4</v>
      </c>
      <c r="G2155" s="19">
        <v>1</v>
      </c>
    </row>
    <row r="2156" spans="1:7" x14ac:dyDescent="0.3">
      <c r="A2156" s="19">
        <v>107</v>
      </c>
      <c r="B2156" s="19">
        <v>6</v>
      </c>
      <c r="C2156" s="19">
        <v>51</v>
      </c>
      <c r="D2156" s="19">
        <v>3</v>
      </c>
      <c r="E2156" s="19">
        <v>15.2</v>
      </c>
      <c r="F2156" s="19">
        <v>4.5</v>
      </c>
      <c r="G2156" s="19">
        <v>1.2</v>
      </c>
    </row>
    <row r="2157" spans="1:7" x14ac:dyDescent="0.3">
      <c r="A2157" s="19">
        <v>107</v>
      </c>
      <c r="B2157" s="19">
        <v>7</v>
      </c>
      <c r="C2157" s="19">
        <v>51</v>
      </c>
      <c r="D2157" s="19">
        <v>3</v>
      </c>
      <c r="E2157" s="19">
        <v>19.2</v>
      </c>
      <c r="F2157" s="19">
        <v>4</v>
      </c>
      <c r="G2157" s="19">
        <v>1.5</v>
      </c>
    </row>
    <row r="2158" spans="1:7" x14ac:dyDescent="0.3">
      <c r="A2158" s="19">
        <v>107</v>
      </c>
      <c r="B2158" s="19">
        <v>8</v>
      </c>
      <c r="C2158" s="19">
        <v>51</v>
      </c>
      <c r="D2158" s="19">
        <v>3</v>
      </c>
      <c r="E2158" s="19">
        <v>17.3</v>
      </c>
      <c r="F2158" s="19">
        <v>7</v>
      </c>
      <c r="G2158" s="19">
        <v>2</v>
      </c>
    </row>
    <row r="2159" spans="1:7" x14ac:dyDescent="0.3">
      <c r="A2159" s="19">
        <v>107</v>
      </c>
      <c r="B2159" s="19">
        <v>9</v>
      </c>
      <c r="C2159" s="19">
        <v>3</v>
      </c>
      <c r="D2159" s="19">
        <v>2</v>
      </c>
      <c r="E2159" s="19">
        <v>54.5</v>
      </c>
      <c r="F2159" s="19">
        <v>15.8</v>
      </c>
      <c r="G2159" s="19">
        <v>5.8</v>
      </c>
    </row>
    <row r="2160" spans="1:7" x14ac:dyDescent="0.3">
      <c r="A2160" s="19">
        <v>107</v>
      </c>
      <c r="B2160" s="19">
        <v>10</v>
      </c>
      <c r="C2160" s="19">
        <v>51</v>
      </c>
      <c r="D2160" s="19">
        <v>3</v>
      </c>
      <c r="E2160" s="19">
        <v>20.2</v>
      </c>
      <c r="F2160" s="19">
        <v>4</v>
      </c>
      <c r="G2160" s="19">
        <v>1.2</v>
      </c>
    </row>
    <row r="2161" spans="1:7" x14ac:dyDescent="0.3">
      <c r="A2161" s="19">
        <v>107</v>
      </c>
      <c r="B2161" s="19">
        <v>11</v>
      </c>
      <c r="C2161" s="19">
        <v>51</v>
      </c>
      <c r="D2161" s="19">
        <v>3</v>
      </c>
      <c r="E2161" s="19">
        <v>8.5</v>
      </c>
      <c r="F2161" s="19">
        <v>4</v>
      </c>
      <c r="G2161" s="19">
        <v>1.2</v>
      </c>
    </row>
    <row r="2162" spans="1:7" x14ac:dyDescent="0.3">
      <c r="A2162" s="19">
        <v>107</v>
      </c>
      <c r="B2162" s="19">
        <v>12</v>
      </c>
      <c r="C2162" s="19">
        <v>51</v>
      </c>
      <c r="D2162" s="19">
        <v>3</v>
      </c>
      <c r="E2162" s="19">
        <v>12.2</v>
      </c>
      <c r="F2162" s="19">
        <v>5</v>
      </c>
      <c r="G2162" s="19">
        <v>1.5</v>
      </c>
    </row>
    <row r="2163" spans="1:7" x14ac:dyDescent="0.3">
      <c r="A2163" s="19">
        <v>107</v>
      </c>
      <c r="B2163" s="19">
        <v>13</v>
      </c>
      <c r="C2163" s="19">
        <v>51</v>
      </c>
      <c r="D2163" s="19">
        <v>3</v>
      </c>
      <c r="E2163" s="19">
        <v>12.3</v>
      </c>
      <c r="F2163" s="19">
        <v>5</v>
      </c>
      <c r="G2163" s="19">
        <v>1.3</v>
      </c>
    </row>
    <row r="2164" spans="1:7" x14ac:dyDescent="0.3">
      <c r="A2164" s="19">
        <v>107</v>
      </c>
      <c r="B2164" s="19">
        <v>14</v>
      </c>
      <c r="C2164" s="19">
        <v>51</v>
      </c>
      <c r="D2164" s="19">
        <v>3</v>
      </c>
      <c r="E2164" s="19">
        <v>19.399999999999999</v>
      </c>
      <c r="F2164" s="19">
        <v>5</v>
      </c>
      <c r="G2164" s="19">
        <v>1.6</v>
      </c>
    </row>
    <row r="2165" spans="1:7" x14ac:dyDescent="0.3">
      <c r="A2165" s="19">
        <v>107</v>
      </c>
      <c r="B2165" s="19">
        <v>15</v>
      </c>
      <c r="C2165" s="19">
        <v>51</v>
      </c>
      <c r="D2165" s="19">
        <v>3</v>
      </c>
      <c r="E2165" s="19">
        <v>20.2</v>
      </c>
      <c r="F2165" s="19">
        <v>7</v>
      </c>
      <c r="G2165" s="19">
        <v>1.3</v>
      </c>
    </row>
    <row r="2166" spans="1:7" x14ac:dyDescent="0.3">
      <c r="A2166" s="19">
        <v>107</v>
      </c>
      <c r="B2166" s="19">
        <v>16</v>
      </c>
      <c r="C2166" s="19">
        <v>51</v>
      </c>
      <c r="D2166" s="19">
        <v>3</v>
      </c>
      <c r="E2166" s="19">
        <v>21.3</v>
      </c>
      <c r="F2166" s="19">
        <v>7</v>
      </c>
      <c r="G2166" s="19">
        <v>2</v>
      </c>
    </row>
    <row r="2167" spans="1:7" x14ac:dyDescent="0.3">
      <c r="A2167" s="19">
        <v>107</v>
      </c>
      <c r="B2167" s="19">
        <v>17</v>
      </c>
      <c r="C2167" s="19">
        <v>3</v>
      </c>
      <c r="D2167" s="19">
        <v>2</v>
      </c>
      <c r="E2167" s="19">
        <v>28.3</v>
      </c>
      <c r="F2167" s="19">
        <v>5</v>
      </c>
      <c r="G2167" s="19">
        <v>1.3</v>
      </c>
    </row>
    <row r="2168" spans="1:7" x14ac:dyDescent="0.3">
      <c r="A2168" s="19">
        <v>107</v>
      </c>
      <c r="B2168" s="19">
        <v>18</v>
      </c>
      <c r="C2168" s="19">
        <v>51</v>
      </c>
      <c r="D2168" s="19">
        <v>7</v>
      </c>
      <c r="E2168" s="19">
        <v>24.2</v>
      </c>
      <c r="F2168" s="19">
        <v>6</v>
      </c>
      <c r="G2168" s="19">
        <v>0</v>
      </c>
    </row>
    <row r="2169" spans="1:7" x14ac:dyDescent="0.3">
      <c r="A2169" s="19">
        <v>107</v>
      </c>
      <c r="B2169" s="19">
        <v>19</v>
      </c>
      <c r="C2169" s="19">
        <v>51</v>
      </c>
      <c r="D2169" s="19">
        <v>3</v>
      </c>
      <c r="E2169" s="19">
        <v>15.3</v>
      </c>
      <c r="F2169" s="19">
        <v>4</v>
      </c>
      <c r="G2169" s="19">
        <v>1</v>
      </c>
    </row>
    <row r="2170" spans="1:7" x14ac:dyDescent="0.3">
      <c r="A2170" s="19">
        <v>107</v>
      </c>
      <c r="B2170" s="19">
        <v>20</v>
      </c>
      <c r="C2170" s="19">
        <v>3</v>
      </c>
      <c r="D2170" s="19">
        <v>3</v>
      </c>
      <c r="E2170" s="19">
        <v>17.2</v>
      </c>
      <c r="F2170" s="19">
        <v>4</v>
      </c>
      <c r="G2170" s="19">
        <v>1</v>
      </c>
    </row>
    <row r="2171" spans="1:7" x14ac:dyDescent="0.3">
      <c r="A2171" s="19">
        <v>107</v>
      </c>
      <c r="B2171" s="19">
        <v>21</v>
      </c>
      <c r="C2171" s="19">
        <v>3</v>
      </c>
      <c r="D2171" s="19">
        <v>3</v>
      </c>
      <c r="E2171" s="19">
        <v>15.3</v>
      </c>
      <c r="F2171" s="19">
        <v>9</v>
      </c>
      <c r="G2171" s="19">
        <v>7</v>
      </c>
    </row>
    <row r="2172" spans="1:7" x14ac:dyDescent="0.3">
      <c r="A2172" s="19">
        <v>107</v>
      </c>
      <c r="B2172" s="19">
        <v>22</v>
      </c>
      <c r="C2172" s="19">
        <v>3</v>
      </c>
      <c r="D2172" s="19">
        <v>2</v>
      </c>
      <c r="E2172" s="19">
        <v>33.200000000000003</v>
      </c>
      <c r="F2172" s="19">
        <v>15</v>
      </c>
      <c r="G2172" s="19">
        <v>7</v>
      </c>
    </row>
    <row r="2173" spans="1:7" x14ac:dyDescent="0.3">
      <c r="A2173" s="19">
        <v>107</v>
      </c>
      <c r="B2173" s="19">
        <v>23</v>
      </c>
      <c r="C2173" s="19">
        <v>51</v>
      </c>
      <c r="D2173" s="19">
        <v>3</v>
      </c>
      <c r="E2173" s="19">
        <v>11.3</v>
      </c>
      <c r="F2173" s="19">
        <v>3</v>
      </c>
      <c r="G2173" s="19">
        <v>1</v>
      </c>
    </row>
    <row r="2174" spans="1:7" x14ac:dyDescent="0.3">
      <c r="A2174" s="19">
        <v>107</v>
      </c>
      <c r="B2174" s="19">
        <v>24</v>
      </c>
      <c r="C2174" s="19">
        <v>51</v>
      </c>
      <c r="D2174" s="19">
        <v>3</v>
      </c>
      <c r="E2174" s="19">
        <v>12.2</v>
      </c>
      <c r="F2174" s="19">
        <v>3</v>
      </c>
      <c r="G2174" s="19">
        <v>1.2</v>
      </c>
    </row>
    <row r="2175" spans="1:7" x14ac:dyDescent="0.3">
      <c r="A2175" s="19">
        <v>107</v>
      </c>
      <c r="B2175" s="19">
        <v>25</v>
      </c>
      <c r="C2175" s="19">
        <v>51</v>
      </c>
      <c r="D2175" s="19">
        <v>3</v>
      </c>
      <c r="E2175" s="19">
        <v>11.5</v>
      </c>
      <c r="F2175" s="19">
        <v>3</v>
      </c>
      <c r="G2175" s="19">
        <v>1</v>
      </c>
    </row>
    <row r="2176" spans="1:7" x14ac:dyDescent="0.3">
      <c r="A2176" s="19">
        <v>107</v>
      </c>
      <c r="B2176" s="19">
        <v>26</v>
      </c>
      <c r="C2176" s="19">
        <v>3</v>
      </c>
      <c r="D2176" s="19">
        <v>3</v>
      </c>
      <c r="E2176" s="19">
        <v>24.3</v>
      </c>
      <c r="F2176" s="19">
        <v>12</v>
      </c>
      <c r="G2176" s="19">
        <v>3.5</v>
      </c>
    </row>
    <row r="2177" spans="1:7" x14ac:dyDescent="0.3">
      <c r="A2177" s="19">
        <v>107</v>
      </c>
      <c r="B2177" s="19">
        <v>27</v>
      </c>
      <c r="C2177" s="19">
        <v>3</v>
      </c>
      <c r="D2177" s="19">
        <v>1</v>
      </c>
      <c r="E2177" s="19">
        <v>43.5</v>
      </c>
      <c r="F2177" s="19">
        <v>15</v>
      </c>
      <c r="G2177" s="19">
        <v>9</v>
      </c>
    </row>
    <row r="2178" spans="1:7" x14ac:dyDescent="0.3">
      <c r="A2178" s="19">
        <v>107</v>
      </c>
      <c r="B2178" s="19">
        <v>28</v>
      </c>
      <c r="C2178" s="19">
        <v>3</v>
      </c>
      <c r="D2178" s="19">
        <v>3</v>
      </c>
      <c r="E2178" s="19">
        <v>16.5</v>
      </c>
      <c r="F2178" s="19">
        <v>5</v>
      </c>
      <c r="G2178" s="19">
        <v>2</v>
      </c>
    </row>
    <row r="2179" spans="1:7" x14ac:dyDescent="0.3">
      <c r="A2179" s="19">
        <v>107</v>
      </c>
      <c r="B2179" s="19">
        <v>29</v>
      </c>
      <c r="C2179" s="19">
        <v>3</v>
      </c>
      <c r="D2179" s="19">
        <v>3</v>
      </c>
      <c r="E2179" s="19">
        <v>18.3</v>
      </c>
      <c r="F2179" s="19">
        <v>10.199999999999999</v>
      </c>
      <c r="G2179" s="19">
        <v>6.2</v>
      </c>
    </row>
    <row r="2180" spans="1:7" x14ac:dyDescent="0.3">
      <c r="A2180" s="19">
        <v>107</v>
      </c>
      <c r="B2180" s="19">
        <v>30</v>
      </c>
      <c r="C2180" s="19">
        <v>3</v>
      </c>
      <c r="D2180" s="19">
        <v>3</v>
      </c>
      <c r="E2180" s="19">
        <v>31.2</v>
      </c>
      <c r="F2180" s="19">
        <v>12</v>
      </c>
      <c r="G2180" s="19">
        <v>8.6</v>
      </c>
    </row>
    <row r="2181" spans="1:7" x14ac:dyDescent="0.3">
      <c r="A2181" s="19">
        <v>107</v>
      </c>
      <c r="B2181" s="19">
        <v>31</v>
      </c>
      <c r="C2181" s="19">
        <v>4</v>
      </c>
      <c r="D2181" s="19">
        <v>3</v>
      </c>
      <c r="E2181" s="19">
        <v>20.3</v>
      </c>
      <c r="F2181" s="19">
        <v>8</v>
      </c>
      <c r="G2181" s="19">
        <v>1.8</v>
      </c>
    </row>
    <row r="2182" spans="1:7" x14ac:dyDescent="0.3">
      <c r="A2182" s="19">
        <v>107</v>
      </c>
      <c r="B2182" s="19">
        <v>32</v>
      </c>
      <c r="C2182" s="19">
        <v>3</v>
      </c>
      <c r="D2182" s="19">
        <v>2</v>
      </c>
      <c r="E2182" s="19">
        <v>31.2</v>
      </c>
      <c r="F2182" s="19">
        <v>15</v>
      </c>
      <c r="G2182" s="19">
        <v>9</v>
      </c>
    </row>
    <row r="2183" spans="1:7" x14ac:dyDescent="0.3">
      <c r="A2183" s="19">
        <v>107</v>
      </c>
      <c r="B2183" s="19">
        <v>33</v>
      </c>
      <c r="C2183" s="19">
        <v>51</v>
      </c>
      <c r="D2183" s="19">
        <v>7</v>
      </c>
      <c r="E2183" s="19">
        <v>10.5</v>
      </c>
      <c r="F2183" s="19">
        <v>4</v>
      </c>
      <c r="G2183" s="19">
        <v>0</v>
      </c>
    </row>
    <row r="2184" spans="1:7" x14ac:dyDescent="0.3">
      <c r="A2184" s="19">
        <v>107</v>
      </c>
      <c r="B2184" s="19">
        <v>34</v>
      </c>
      <c r="C2184" s="19">
        <v>4</v>
      </c>
      <c r="D2184" s="19">
        <v>2</v>
      </c>
      <c r="E2184" s="19">
        <v>19.399999999999999</v>
      </c>
      <c r="F2184" s="19">
        <v>15</v>
      </c>
      <c r="G2184" s="19">
        <v>12</v>
      </c>
    </row>
    <row r="2185" spans="1:7" x14ac:dyDescent="0.3">
      <c r="A2185" s="19">
        <v>107</v>
      </c>
      <c r="B2185" s="19">
        <v>35</v>
      </c>
      <c r="C2185" s="19">
        <v>4</v>
      </c>
      <c r="D2185" s="19">
        <v>7</v>
      </c>
      <c r="E2185" s="19">
        <v>10.199999999999999</v>
      </c>
      <c r="F2185" s="19">
        <v>5</v>
      </c>
      <c r="G2185" s="19">
        <v>0</v>
      </c>
    </row>
    <row r="2186" spans="1:7" x14ac:dyDescent="0.3">
      <c r="A2186" s="19">
        <v>107</v>
      </c>
      <c r="B2186" s="19">
        <v>36</v>
      </c>
      <c r="C2186" s="19">
        <v>31</v>
      </c>
      <c r="D2186" s="19">
        <v>3</v>
      </c>
      <c r="E2186" s="19">
        <v>10.5</v>
      </c>
      <c r="F2186" s="19">
        <v>3</v>
      </c>
      <c r="G2186" s="19">
        <v>0.8</v>
      </c>
    </row>
    <row r="2187" spans="1:7" x14ac:dyDescent="0.3">
      <c r="A2187" s="19">
        <v>107</v>
      </c>
      <c r="B2187" s="19">
        <v>37</v>
      </c>
      <c r="C2187" s="19">
        <v>31</v>
      </c>
      <c r="D2187" s="19">
        <v>3</v>
      </c>
      <c r="E2187" s="19">
        <v>11.3</v>
      </c>
      <c r="F2187" s="19">
        <v>3</v>
      </c>
      <c r="G2187" s="19">
        <v>0.8</v>
      </c>
    </row>
    <row r="2188" spans="1:7" x14ac:dyDescent="0.3">
      <c r="A2188" s="19">
        <v>107</v>
      </c>
      <c r="B2188" s="19">
        <v>38</v>
      </c>
      <c r="C2188" s="19">
        <v>3</v>
      </c>
      <c r="D2188" s="19">
        <v>1</v>
      </c>
      <c r="E2188" s="19">
        <v>39.200000000000003</v>
      </c>
      <c r="F2188" s="19">
        <v>18</v>
      </c>
      <c r="G2188" s="19">
        <v>7.6</v>
      </c>
    </row>
    <row r="2189" spans="1:7" x14ac:dyDescent="0.3">
      <c r="A2189" s="19">
        <v>107</v>
      </c>
      <c r="B2189" s="19">
        <v>39</v>
      </c>
      <c r="C2189" s="19">
        <v>4</v>
      </c>
      <c r="D2189" s="19">
        <v>3</v>
      </c>
      <c r="E2189" s="19">
        <v>13.5</v>
      </c>
      <c r="F2189" s="19">
        <v>4</v>
      </c>
      <c r="G2189" s="19">
        <v>1</v>
      </c>
    </row>
    <row r="2190" spans="1:7" x14ac:dyDescent="0.3">
      <c r="A2190" s="19">
        <v>107</v>
      </c>
      <c r="B2190" s="19">
        <v>40</v>
      </c>
      <c r="C2190" s="19">
        <v>4</v>
      </c>
      <c r="D2190" s="19">
        <v>3</v>
      </c>
      <c r="E2190" s="19">
        <v>16.3</v>
      </c>
      <c r="F2190" s="19">
        <v>7</v>
      </c>
      <c r="G2190" s="19">
        <v>2</v>
      </c>
    </row>
    <row r="2191" spans="1:7" x14ac:dyDescent="0.3">
      <c r="A2191" s="19">
        <v>107</v>
      </c>
      <c r="B2191" s="19">
        <v>41</v>
      </c>
      <c r="C2191" s="19">
        <v>4</v>
      </c>
      <c r="D2191" s="19">
        <v>2</v>
      </c>
      <c r="E2191" s="19">
        <v>29.2</v>
      </c>
      <c r="F2191" s="19">
        <v>14</v>
      </c>
      <c r="G2191" s="19">
        <v>4</v>
      </c>
    </row>
    <row r="2192" spans="1:7" x14ac:dyDescent="0.3">
      <c r="A2192" s="19">
        <v>107</v>
      </c>
      <c r="B2192" s="19">
        <v>42</v>
      </c>
      <c r="C2192" s="19">
        <v>4</v>
      </c>
      <c r="D2192" s="19">
        <v>3</v>
      </c>
      <c r="E2192" s="19">
        <v>11.3</v>
      </c>
      <c r="F2192" s="19">
        <v>3</v>
      </c>
      <c r="G2192" s="19">
        <v>1</v>
      </c>
    </row>
    <row r="2193" spans="1:7" x14ac:dyDescent="0.3">
      <c r="A2193" s="19">
        <v>107</v>
      </c>
      <c r="B2193" s="19">
        <v>43</v>
      </c>
      <c r="C2193" s="19">
        <v>51</v>
      </c>
      <c r="D2193" s="19">
        <v>3</v>
      </c>
      <c r="E2193" s="19">
        <v>16.3</v>
      </c>
      <c r="F2193" s="19">
        <v>4</v>
      </c>
      <c r="G2193" s="19">
        <v>1.2</v>
      </c>
    </row>
    <row r="2194" spans="1:7" x14ac:dyDescent="0.3">
      <c r="A2194" s="19">
        <v>107</v>
      </c>
      <c r="B2194" s="19">
        <v>44</v>
      </c>
      <c r="C2194" s="19">
        <v>4</v>
      </c>
      <c r="D2194" s="19">
        <v>3</v>
      </c>
      <c r="E2194" s="19">
        <v>16.399999999999999</v>
      </c>
      <c r="F2194" s="19">
        <v>5</v>
      </c>
      <c r="G2194" s="19">
        <v>1.9</v>
      </c>
    </row>
    <row r="2195" spans="1:7" x14ac:dyDescent="0.3">
      <c r="A2195" s="19">
        <v>108</v>
      </c>
      <c r="B2195" s="19">
        <v>1</v>
      </c>
      <c r="C2195" s="19">
        <v>2</v>
      </c>
      <c r="D2195" s="19">
        <v>2</v>
      </c>
      <c r="E2195" s="19">
        <v>36.5</v>
      </c>
      <c r="F2195" s="19">
        <v>16</v>
      </c>
      <c r="G2195" s="19">
        <v>6</v>
      </c>
    </row>
    <row r="2196" spans="1:7" x14ac:dyDescent="0.3">
      <c r="A2196" s="19">
        <v>108</v>
      </c>
      <c r="B2196" s="19">
        <v>2</v>
      </c>
      <c r="C2196" s="19">
        <v>60</v>
      </c>
      <c r="D2196" s="19">
        <v>3</v>
      </c>
      <c r="E2196" s="19">
        <v>10.5</v>
      </c>
      <c r="F2196" s="19">
        <v>3</v>
      </c>
      <c r="G2196" s="19">
        <v>0.6</v>
      </c>
    </row>
    <row r="2197" spans="1:7" x14ac:dyDescent="0.3">
      <c r="A2197" s="19">
        <v>108</v>
      </c>
      <c r="B2197" s="19">
        <v>3</v>
      </c>
      <c r="C2197" s="19">
        <v>4</v>
      </c>
      <c r="D2197" s="19">
        <v>3</v>
      </c>
      <c r="E2197" s="19">
        <v>13.5</v>
      </c>
      <c r="F2197" s="19">
        <v>4.5</v>
      </c>
      <c r="G2197" s="19">
        <v>1</v>
      </c>
    </row>
    <row r="2198" spans="1:7" x14ac:dyDescent="0.3">
      <c r="A2198" s="19">
        <v>108</v>
      </c>
      <c r="B2198" s="19">
        <v>4</v>
      </c>
      <c r="C2198" s="19">
        <v>2</v>
      </c>
      <c r="D2198" s="19">
        <v>2</v>
      </c>
      <c r="E2198" s="19">
        <v>51.8</v>
      </c>
      <c r="F2198" s="19">
        <v>16</v>
      </c>
      <c r="G2198" s="19">
        <v>7.6</v>
      </c>
    </row>
    <row r="2199" spans="1:7" x14ac:dyDescent="0.3">
      <c r="A2199" s="19">
        <v>108</v>
      </c>
      <c r="B2199" s="19">
        <v>5</v>
      </c>
      <c r="C2199" s="19">
        <v>2</v>
      </c>
      <c r="D2199" s="19">
        <v>1</v>
      </c>
      <c r="E2199" s="19">
        <v>42.3</v>
      </c>
      <c r="F2199" s="19">
        <v>18</v>
      </c>
      <c r="G2199" s="19">
        <v>8</v>
      </c>
    </row>
    <row r="2200" spans="1:7" x14ac:dyDescent="0.3">
      <c r="A2200" s="19">
        <v>108</v>
      </c>
      <c r="B2200" s="19">
        <v>6</v>
      </c>
      <c r="C2200" s="19">
        <v>4</v>
      </c>
      <c r="D2200" s="19">
        <v>3</v>
      </c>
      <c r="E2200" s="19">
        <v>23</v>
      </c>
      <c r="F2200" s="19">
        <v>10</v>
      </c>
      <c r="G2200" s="19">
        <v>2</v>
      </c>
    </row>
    <row r="2201" spans="1:7" x14ac:dyDescent="0.3">
      <c r="A2201" s="19">
        <v>108</v>
      </c>
      <c r="B2201" s="19">
        <v>7</v>
      </c>
      <c r="C2201" s="19">
        <v>2</v>
      </c>
      <c r="D2201" s="19">
        <v>3</v>
      </c>
      <c r="E2201" s="19">
        <v>19.3</v>
      </c>
      <c r="F2201" s="19">
        <v>9</v>
      </c>
      <c r="G2201" s="19">
        <v>5</v>
      </c>
    </row>
    <row r="2202" spans="1:7" x14ac:dyDescent="0.3">
      <c r="A2202" s="19">
        <v>108</v>
      </c>
      <c r="B2202" s="19">
        <v>8</v>
      </c>
      <c r="C2202" s="19">
        <v>51</v>
      </c>
      <c r="D2202" s="19">
        <v>3</v>
      </c>
      <c r="E2202" s="19">
        <v>17.5</v>
      </c>
      <c r="F2202" s="19">
        <v>7</v>
      </c>
      <c r="G2202" s="19">
        <v>1.3</v>
      </c>
    </row>
    <row r="2203" spans="1:7" x14ac:dyDescent="0.3">
      <c r="A2203" s="19">
        <v>108</v>
      </c>
      <c r="B2203" s="19">
        <v>9</v>
      </c>
      <c r="C2203" s="19">
        <v>2</v>
      </c>
      <c r="D2203" s="19">
        <v>2</v>
      </c>
      <c r="E2203" s="19">
        <v>30.2</v>
      </c>
      <c r="F2203" s="19">
        <v>15</v>
      </c>
      <c r="G2203" s="19">
        <v>9</v>
      </c>
    </row>
    <row r="2204" spans="1:7" x14ac:dyDescent="0.3">
      <c r="A2204" s="19">
        <v>108</v>
      </c>
      <c r="B2204" s="19">
        <v>10</v>
      </c>
      <c r="C2204" s="19">
        <v>2</v>
      </c>
      <c r="D2204" s="19">
        <v>2</v>
      </c>
      <c r="E2204" s="19">
        <v>27.2</v>
      </c>
      <c r="F2204" s="19">
        <v>16</v>
      </c>
      <c r="G2204" s="19">
        <v>7</v>
      </c>
    </row>
    <row r="2205" spans="1:7" x14ac:dyDescent="0.3">
      <c r="A2205" s="19">
        <v>108</v>
      </c>
      <c r="B2205" s="19">
        <v>11</v>
      </c>
      <c r="C2205" s="19">
        <v>2</v>
      </c>
      <c r="D2205" s="19">
        <v>2</v>
      </c>
      <c r="E2205" s="19">
        <v>42.7</v>
      </c>
      <c r="F2205" s="19">
        <v>16.8</v>
      </c>
      <c r="G2205" s="19">
        <v>9.6</v>
      </c>
    </row>
    <row r="2206" spans="1:7" x14ac:dyDescent="0.3">
      <c r="A2206" s="19">
        <v>108</v>
      </c>
      <c r="B2206" s="19">
        <v>12</v>
      </c>
      <c r="C2206" s="19">
        <v>2</v>
      </c>
      <c r="D2206" s="19">
        <v>3</v>
      </c>
      <c r="E2206" s="19">
        <v>26.7</v>
      </c>
      <c r="F2206" s="19">
        <v>12</v>
      </c>
      <c r="G2206" s="19">
        <v>10.6</v>
      </c>
    </row>
    <row r="2207" spans="1:7" x14ac:dyDescent="0.3">
      <c r="A2207" s="19">
        <v>108</v>
      </c>
      <c r="B2207" s="19">
        <v>13</v>
      </c>
      <c r="C2207" s="19">
        <v>2</v>
      </c>
      <c r="D2207" s="19">
        <v>3</v>
      </c>
      <c r="E2207" s="19">
        <v>9.5</v>
      </c>
      <c r="F2207" s="19">
        <v>3</v>
      </c>
      <c r="G2207" s="19">
        <v>1</v>
      </c>
    </row>
    <row r="2208" spans="1:7" x14ac:dyDescent="0.3">
      <c r="A2208" s="19">
        <v>108</v>
      </c>
      <c r="B2208" s="19">
        <v>14</v>
      </c>
      <c r="C2208" s="19">
        <v>51</v>
      </c>
      <c r="D2208" s="19">
        <v>7</v>
      </c>
      <c r="E2208" s="19">
        <v>28.4</v>
      </c>
      <c r="F2208" s="19">
        <v>4</v>
      </c>
      <c r="G2208" s="19">
        <v>0</v>
      </c>
    </row>
    <row r="2209" spans="1:7" x14ac:dyDescent="0.3">
      <c r="A2209" s="19">
        <v>108</v>
      </c>
      <c r="B2209" s="19">
        <v>15</v>
      </c>
      <c r="C2209" s="19">
        <v>4</v>
      </c>
      <c r="D2209" s="19">
        <v>3</v>
      </c>
      <c r="E2209" s="19">
        <v>11.2</v>
      </c>
      <c r="F2209" s="19">
        <v>4</v>
      </c>
      <c r="G2209" s="19">
        <v>1.2</v>
      </c>
    </row>
    <row r="2210" spans="1:7" x14ac:dyDescent="0.3">
      <c r="A2210" s="19">
        <v>108</v>
      </c>
      <c r="B2210" s="19">
        <v>16</v>
      </c>
      <c r="C2210" s="19">
        <v>80</v>
      </c>
      <c r="D2210" s="19">
        <v>3</v>
      </c>
      <c r="E2210" s="19">
        <v>14.2</v>
      </c>
      <c r="F2210" s="19">
        <v>6</v>
      </c>
      <c r="G2210" s="19">
        <v>1.2</v>
      </c>
    </row>
    <row r="2211" spans="1:7" x14ac:dyDescent="0.3">
      <c r="A2211" s="19">
        <v>108</v>
      </c>
      <c r="B2211" s="19">
        <v>17</v>
      </c>
      <c r="C2211" s="19">
        <v>31</v>
      </c>
      <c r="D2211" s="19">
        <v>3</v>
      </c>
      <c r="E2211" s="19">
        <v>9.5</v>
      </c>
      <c r="F2211" s="19">
        <v>4</v>
      </c>
      <c r="G2211" s="19">
        <v>1.2</v>
      </c>
    </row>
    <row r="2212" spans="1:7" x14ac:dyDescent="0.3">
      <c r="A2212" s="19">
        <v>108</v>
      </c>
      <c r="B2212" s="19">
        <v>18</v>
      </c>
      <c r="C2212" s="19">
        <v>2</v>
      </c>
      <c r="D2212" s="19">
        <v>3</v>
      </c>
      <c r="E2212" s="19">
        <v>10.199999999999999</v>
      </c>
      <c r="F2212" s="19">
        <v>4</v>
      </c>
      <c r="G2212" s="19">
        <v>1.3</v>
      </c>
    </row>
    <row r="2213" spans="1:7" x14ac:dyDescent="0.3">
      <c r="A2213" s="19">
        <v>108</v>
      </c>
      <c r="B2213" s="19">
        <v>19</v>
      </c>
      <c r="C2213" s="19">
        <v>4</v>
      </c>
      <c r="D2213" s="19">
        <v>3</v>
      </c>
      <c r="E2213" s="19">
        <v>21.2</v>
      </c>
      <c r="F2213" s="19">
        <v>8.6</v>
      </c>
      <c r="G2213" s="19">
        <v>2</v>
      </c>
    </row>
    <row r="2214" spans="1:7" x14ac:dyDescent="0.3">
      <c r="A2214" s="19">
        <v>108</v>
      </c>
      <c r="B2214" s="19">
        <v>20</v>
      </c>
      <c r="C2214" s="19">
        <v>51</v>
      </c>
      <c r="D2214" s="19">
        <v>3</v>
      </c>
      <c r="E2214" s="19">
        <v>8</v>
      </c>
      <c r="F2214" s="19">
        <v>4</v>
      </c>
      <c r="G2214" s="19">
        <v>0.6</v>
      </c>
    </row>
    <row r="2215" spans="1:7" x14ac:dyDescent="0.3">
      <c r="A2215" s="19">
        <v>108</v>
      </c>
      <c r="B2215" s="19">
        <v>21</v>
      </c>
      <c r="C2215" s="19">
        <v>2</v>
      </c>
      <c r="D2215" s="19">
        <v>3</v>
      </c>
      <c r="E2215" s="19">
        <v>12.5</v>
      </c>
      <c r="F2215" s="19">
        <v>4</v>
      </c>
      <c r="G2215" s="19">
        <v>1.5</v>
      </c>
    </row>
    <row r="2216" spans="1:7" x14ac:dyDescent="0.3">
      <c r="A2216" s="19">
        <v>109</v>
      </c>
      <c r="B2216" s="19">
        <v>1</v>
      </c>
      <c r="C2216" s="19">
        <v>6</v>
      </c>
      <c r="D2216" s="19">
        <v>3</v>
      </c>
      <c r="E2216" s="19">
        <v>25.3</v>
      </c>
      <c r="F2216" s="19">
        <v>8.6</v>
      </c>
      <c r="G2216" s="19">
        <v>2</v>
      </c>
    </row>
    <row r="2217" spans="1:7" x14ac:dyDescent="0.3">
      <c r="A2217" s="19">
        <v>109</v>
      </c>
      <c r="B2217" s="19">
        <v>2</v>
      </c>
      <c r="C2217" s="19">
        <v>6</v>
      </c>
      <c r="D2217" s="19">
        <v>3</v>
      </c>
      <c r="E2217" s="19">
        <v>23.5</v>
      </c>
      <c r="F2217" s="19">
        <v>9</v>
      </c>
      <c r="G2217" s="19">
        <v>2.5</v>
      </c>
    </row>
    <row r="2218" spans="1:7" x14ac:dyDescent="0.3">
      <c r="A2218" s="19">
        <v>109</v>
      </c>
      <c r="B2218" s="19">
        <v>3</v>
      </c>
      <c r="C2218" s="19">
        <v>51</v>
      </c>
      <c r="D2218" s="19">
        <v>3</v>
      </c>
      <c r="E2218" s="19">
        <v>18.3</v>
      </c>
      <c r="F2218" s="19">
        <v>4</v>
      </c>
      <c r="G2218" s="19">
        <v>1.6</v>
      </c>
    </row>
    <row r="2219" spans="1:7" x14ac:dyDescent="0.3">
      <c r="A2219" s="19">
        <v>109</v>
      </c>
      <c r="B2219" s="19">
        <v>4</v>
      </c>
      <c r="C2219" s="19">
        <v>51</v>
      </c>
      <c r="D2219" s="19">
        <v>3</v>
      </c>
      <c r="E2219" s="19">
        <v>17.3</v>
      </c>
      <c r="F2219" s="19">
        <v>4</v>
      </c>
      <c r="G2219" s="19">
        <v>1.2</v>
      </c>
    </row>
    <row r="2220" spans="1:7" x14ac:dyDescent="0.3">
      <c r="A2220" s="19">
        <v>109</v>
      </c>
      <c r="B2220" s="19">
        <v>5</v>
      </c>
      <c r="C2220" s="19">
        <v>51</v>
      </c>
      <c r="D2220" s="19">
        <v>3</v>
      </c>
      <c r="E2220" s="19">
        <v>18.2</v>
      </c>
      <c r="F2220" s="19">
        <v>4.5999999999999996</v>
      </c>
      <c r="G2220" s="19">
        <v>1.6</v>
      </c>
    </row>
    <row r="2221" spans="1:7" x14ac:dyDescent="0.3">
      <c r="A2221" s="19">
        <v>109</v>
      </c>
      <c r="B2221" s="19">
        <v>6</v>
      </c>
      <c r="C2221" s="19">
        <v>51</v>
      </c>
      <c r="D2221" s="19">
        <v>3</v>
      </c>
      <c r="E2221" s="19">
        <v>17.2</v>
      </c>
      <c r="F2221" s="19">
        <v>4</v>
      </c>
      <c r="G2221" s="19">
        <v>1</v>
      </c>
    </row>
    <row r="2222" spans="1:7" x14ac:dyDescent="0.3">
      <c r="A2222" s="19">
        <v>109</v>
      </c>
      <c r="B2222" s="19">
        <v>7</v>
      </c>
      <c r="C2222" s="19">
        <v>51</v>
      </c>
      <c r="D2222" s="19">
        <v>3</v>
      </c>
      <c r="E2222" s="19">
        <v>12.3</v>
      </c>
      <c r="F2222" s="19">
        <v>4</v>
      </c>
      <c r="G2222" s="19">
        <v>1.2</v>
      </c>
    </row>
    <row r="2223" spans="1:7" x14ac:dyDescent="0.3">
      <c r="A2223" s="19">
        <v>109</v>
      </c>
      <c r="B2223" s="19">
        <v>8</v>
      </c>
      <c r="C2223" s="19">
        <v>51</v>
      </c>
      <c r="D2223" s="19">
        <v>3</v>
      </c>
      <c r="E2223" s="19">
        <v>14.2</v>
      </c>
      <c r="F2223" s="19">
        <v>4</v>
      </c>
      <c r="G2223" s="19">
        <v>1</v>
      </c>
    </row>
    <row r="2224" spans="1:7" x14ac:dyDescent="0.3">
      <c r="A2224" s="19">
        <v>109</v>
      </c>
      <c r="B2224" s="19">
        <v>9</v>
      </c>
      <c r="C2224" s="19">
        <v>51</v>
      </c>
      <c r="D2224" s="19">
        <v>3</v>
      </c>
      <c r="E2224" s="19">
        <v>15.3</v>
      </c>
      <c r="F2224" s="19">
        <v>3.6</v>
      </c>
      <c r="G2224" s="19">
        <v>0.6</v>
      </c>
    </row>
    <row r="2225" spans="1:7" x14ac:dyDescent="0.3">
      <c r="A2225" s="19">
        <v>109</v>
      </c>
      <c r="B2225" s="19">
        <v>10</v>
      </c>
      <c r="C2225" s="19">
        <v>51</v>
      </c>
      <c r="D2225" s="19">
        <v>3</v>
      </c>
      <c r="E2225" s="19">
        <v>11.2</v>
      </c>
      <c r="F2225" s="19">
        <v>5</v>
      </c>
      <c r="G2225" s="19">
        <v>1.2</v>
      </c>
    </row>
    <row r="2226" spans="1:7" x14ac:dyDescent="0.3">
      <c r="A2226" s="19">
        <v>109</v>
      </c>
      <c r="B2226" s="19">
        <v>11</v>
      </c>
      <c r="C2226" s="19">
        <v>51</v>
      </c>
      <c r="D2226" s="19">
        <v>3</v>
      </c>
      <c r="E2226" s="19">
        <v>10.199999999999999</v>
      </c>
      <c r="F2226" s="19">
        <v>4</v>
      </c>
      <c r="G2226" s="19">
        <v>1</v>
      </c>
    </row>
    <row r="2227" spans="1:7" x14ac:dyDescent="0.3">
      <c r="A2227" s="19">
        <v>109</v>
      </c>
      <c r="B2227" s="19">
        <v>12</v>
      </c>
      <c r="C2227" s="19">
        <v>51</v>
      </c>
      <c r="D2227" s="19">
        <v>3</v>
      </c>
      <c r="E2227" s="19">
        <v>31.3</v>
      </c>
      <c r="F2227" s="19">
        <v>5</v>
      </c>
      <c r="G2227" s="19">
        <v>1.5</v>
      </c>
    </row>
    <row r="2228" spans="1:7" x14ac:dyDescent="0.3">
      <c r="A2228" s="19">
        <v>109</v>
      </c>
      <c r="B2228" s="19">
        <v>13</v>
      </c>
      <c r="C2228" s="19">
        <v>6</v>
      </c>
      <c r="D2228" s="19">
        <v>3</v>
      </c>
      <c r="E2228" s="19">
        <v>25.2</v>
      </c>
      <c r="F2228" s="19">
        <v>9.1999999999999993</v>
      </c>
      <c r="G2228" s="19">
        <v>2</v>
      </c>
    </row>
    <row r="2229" spans="1:7" x14ac:dyDescent="0.3">
      <c r="A2229" s="19">
        <v>109</v>
      </c>
      <c r="B2229" s="19">
        <v>14</v>
      </c>
      <c r="C2229" s="19">
        <v>6</v>
      </c>
      <c r="D2229" s="19">
        <v>3</v>
      </c>
      <c r="E2229" s="19">
        <v>16.2</v>
      </c>
      <c r="F2229" s="19">
        <v>9.6</v>
      </c>
      <c r="G2229" s="19">
        <v>2.6</v>
      </c>
    </row>
    <row r="2230" spans="1:7" x14ac:dyDescent="0.3">
      <c r="A2230" s="19">
        <v>109</v>
      </c>
      <c r="B2230" s="19">
        <v>15</v>
      </c>
      <c r="C2230" s="19">
        <v>51</v>
      </c>
      <c r="D2230" s="19">
        <v>3</v>
      </c>
      <c r="E2230" s="19">
        <v>23.5</v>
      </c>
      <c r="F2230" s="19">
        <v>5</v>
      </c>
      <c r="G2230" s="19">
        <v>1</v>
      </c>
    </row>
    <row r="2231" spans="1:7" x14ac:dyDescent="0.3">
      <c r="A2231" s="19">
        <v>109</v>
      </c>
      <c r="B2231" s="19">
        <v>16</v>
      </c>
      <c r="C2231" s="19">
        <v>6</v>
      </c>
      <c r="D2231" s="19">
        <v>3</v>
      </c>
      <c r="E2231" s="19">
        <v>21.2</v>
      </c>
      <c r="F2231" s="19">
        <v>8</v>
      </c>
      <c r="G2231" s="19">
        <v>2</v>
      </c>
    </row>
    <row r="2232" spans="1:7" x14ac:dyDescent="0.3">
      <c r="A2232" s="19">
        <v>109</v>
      </c>
      <c r="B2232" s="19">
        <v>17</v>
      </c>
      <c r="C2232" s="19">
        <v>51</v>
      </c>
      <c r="D2232" s="19">
        <v>3</v>
      </c>
      <c r="E2232" s="19">
        <v>16.3</v>
      </c>
      <c r="F2232" s="19">
        <v>3</v>
      </c>
      <c r="G2232" s="19">
        <v>1</v>
      </c>
    </row>
    <row r="2233" spans="1:7" x14ac:dyDescent="0.3">
      <c r="A2233" s="19">
        <v>109</v>
      </c>
      <c r="B2233" s="19">
        <v>18</v>
      </c>
      <c r="C2233" s="19">
        <v>4</v>
      </c>
      <c r="D2233" s="19">
        <v>3</v>
      </c>
      <c r="E2233" s="19">
        <v>22.3</v>
      </c>
      <c r="F2233" s="19">
        <v>8</v>
      </c>
      <c r="G2233" s="19">
        <v>2</v>
      </c>
    </row>
    <row r="2234" spans="1:7" x14ac:dyDescent="0.3">
      <c r="A2234" s="19">
        <v>109</v>
      </c>
      <c r="B2234" s="19">
        <v>19</v>
      </c>
      <c r="C2234" s="19">
        <v>6</v>
      </c>
      <c r="D2234" s="19">
        <v>3</v>
      </c>
      <c r="E2234" s="19">
        <v>17.2</v>
      </c>
      <c r="F2234" s="19">
        <v>8</v>
      </c>
      <c r="G2234" s="19">
        <v>2.5</v>
      </c>
    </row>
    <row r="2235" spans="1:7" x14ac:dyDescent="0.3">
      <c r="A2235" s="19">
        <v>109</v>
      </c>
      <c r="B2235" s="19">
        <v>20</v>
      </c>
      <c r="C2235" s="19">
        <v>4</v>
      </c>
      <c r="D2235" s="19">
        <v>3</v>
      </c>
      <c r="E2235" s="19">
        <v>8.3000000000000007</v>
      </c>
      <c r="F2235" s="19">
        <v>3</v>
      </c>
      <c r="G2235" s="19">
        <v>1</v>
      </c>
    </row>
    <row r="2236" spans="1:7" x14ac:dyDescent="0.3">
      <c r="A2236" s="19">
        <v>109</v>
      </c>
      <c r="B2236" s="19">
        <v>21</v>
      </c>
      <c r="C2236" s="19">
        <v>6</v>
      </c>
      <c r="D2236" s="19">
        <v>3</v>
      </c>
      <c r="E2236" s="19">
        <v>22.1</v>
      </c>
      <c r="F2236" s="19">
        <v>7.2</v>
      </c>
      <c r="G2236" s="19">
        <v>3</v>
      </c>
    </row>
    <row r="2237" spans="1:7" x14ac:dyDescent="0.3">
      <c r="A2237" s="19">
        <v>109</v>
      </c>
      <c r="B2237" s="19">
        <v>22</v>
      </c>
      <c r="C2237" s="19">
        <v>6</v>
      </c>
      <c r="D2237" s="19">
        <v>3</v>
      </c>
      <c r="E2237" s="19">
        <v>29.2</v>
      </c>
      <c r="F2237" s="19">
        <v>9</v>
      </c>
      <c r="G2237" s="19">
        <v>3</v>
      </c>
    </row>
    <row r="2238" spans="1:7" x14ac:dyDescent="0.3">
      <c r="A2238" s="19">
        <v>109</v>
      </c>
      <c r="B2238" s="19">
        <v>23</v>
      </c>
      <c r="C2238" s="19">
        <v>6</v>
      </c>
      <c r="D2238" s="19">
        <v>3</v>
      </c>
      <c r="E2238" s="19">
        <v>19.3</v>
      </c>
      <c r="F2238" s="19">
        <v>8.6</v>
      </c>
      <c r="G2238" s="19">
        <v>2.6</v>
      </c>
    </row>
    <row r="2239" spans="1:7" x14ac:dyDescent="0.3">
      <c r="A2239" s="19">
        <v>109</v>
      </c>
      <c r="B2239" s="19">
        <v>24</v>
      </c>
      <c r="C2239" s="19">
        <v>4</v>
      </c>
      <c r="D2239" s="19">
        <v>7</v>
      </c>
      <c r="E2239" s="19">
        <v>10.199999999999999</v>
      </c>
      <c r="F2239" s="19">
        <v>3</v>
      </c>
      <c r="G2239" s="19">
        <v>0</v>
      </c>
    </row>
    <row r="2240" spans="1:7" x14ac:dyDescent="0.3">
      <c r="A2240" s="19">
        <v>109</v>
      </c>
      <c r="B2240" s="19">
        <v>25</v>
      </c>
      <c r="C2240" s="19">
        <v>4</v>
      </c>
      <c r="D2240" s="19">
        <v>3</v>
      </c>
      <c r="E2240" s="19">
        <v>14.3</v>
      </c>
      <c r="F2240" s="19">
        <v>5</v>
      </c>
      <c r="G2240" s="19">
        <v>2</v>
      </c>
    </row>
    <row r="2241" spans="1:7" x14ac:dyDescent="0.3">
      <c r="A2241" s="19">
        <v>109</v>
      </c>
      <c r="B2241" s="19">
        <v>26</v>
      </c>
      <c r="C2241" s="19">
        <v>6</v>
      </c>
      <c r="D2241" s="19">
        <v>3</v>
      </c>
      <c r="E2241" s="19">
        <v>26.2</v>
      </c>
      <c r="F2241" s="19">
        <v>8.6</v>
      </c>
      <c r="G2241" s="19">
        <v>2.2000000000000002</v>
      </c>
    </row>
    <row r="2242" spans="1:7" x14ac:dyDescent="0.3">
      <c r="A2242" s="19">
        <v>109</v>
      </c>
      <c r="B2242" s="19">
        <v>27</v>
      </c>
      <c r="C2242" s="19">
        <v>6</v>
      </c>
      <c r="D2242" s="19">
        <v>3</v>
      </c>
      <c r="E2242" s="19">
        <v>25.3</v>
      </c>
      <c r="F2242" s="19">
        <v>8.4</v>
      </c>
      <c r="G2242" s="19">
        <v>2.1</v>
      </c>
    </row>
    <row r="2243" spans="1:7" x14ac:dyDescent="0.3">
      <c r="A2243" s="19">
        <v>109</v>
      </c>
      <c r="B2243" s="19">
        <v>28</v>
      </c>
      <c r="C2243" s="19">
        <v>31</v>
      </c>
      <c r="D2243" s="19">
        <v>3</v>
      </c>
      <c r="E2243" s="19">
        <v>12.5</v>
      </c>
      <c r="F2243" s="19">
        <v>4</v>
      </c>
      <c r="G2243" s="19">
        <v>1.2</v>
      </c>
    </row>
    <row r="2244" spans="1:7" x14ac:dyDescent="0.3">
      <c r="A2244" s="19">
        <v>109</v>
      </c>
      <c r="B2244" s="19">
        <v>29</v>
      </c>
      <c r="C2244" s="19">
        <v>6</v>
      </c>
      <c r="D2244" s="19">
        <v>3</v>
      </c>
      <c r="E2244" s="19">
        <v>18.5</v>
      </c>
      <c r="F2244" s="19">
        <v>5</v>
      </c>
      <c r="G2244" s="19">
        <v>1.6</v>
      </c>
    </row>
    <row r="2245" spans="1:7" x14ac:dyDescent="0.3">
      <c r="A2245" s="19">
        <v>109</v>
      </c>
      <c r="B2245" s="19">
        <v>30</v>
      </c>
      <c r="C2245" s="19">
        <v>6</v>
      </c>
      <c r="D2245" s="19">
        <v>3</v>
      </c>
      <c r="E2245" s="19">
        <v>25.3</v>
      </c>
      <c r="F2245" s="19">
        <v>7</v>
      </c>
      <c r="G2245" s="19">
        <v>1.6</v>
      </c>
    </row>
    <row r="2246" spans="1:7" x14ac:dyDescent="0.3">
      <c r="A2246" s="19">
        <v>109</v>
      </c>
      <c r="B2246" s="19">
        <v>31</v>
      </c>
      <c r="C2246" s="19">
        <v>4</v>
      </c>
      <c r="D2246" s="19">
        <v>2</v>
      </c>
      <c r="E2246" s="19">
        <v>44.1</v>
      </c>
      <c r="F2246" s="19">
        <v>14</v>
      </c>
      <c r="G2246" s="19">
        <v>1.2</v>
      </c>
    </row>
    <row r="2247" spans="1:7" x14ac:dyDescent="0.3">
      <c r="A2247" s="19">
        <v>109</v>
      </c>
      <c r="B2247" s="19">
        <v>32</v>
      </c>
      <c r="C2247" s="19">
        <v>6</v>
      </c>
      <c r="D2247" s="19">
        <v>3</v>
      </c>
      <c r="E2247" s="19">
        <v>32.299999999999997</v>
      </c>
      <c r="F2247" s="19">
        <v>12</v>
      </c>
      <c r="G2247" s="19">
        <v>2.5</v>
      </c>
    </row>
    <row r="2248" spans="1:7" x14ac:dyDescent="0.3">
      <c r="A2248" s="19">
        <v>109</v>
      </c>
      <c r="B2248" s="19">
        <v>33</v>
      </c>
      <c r="C2248" s="19">
        <v>6</v>
      </c>
      <c r="D2248" s="19">
        <v>3</v>
      </c>
      <c r="E2248" s="19">
        <v>18.399999999999999</v>
      </c>
      <c r="F2248" s="19">
        <v>5</v>
      </c>
      <c r="G2248" s="19">
        <v>2</v>
      </c>
    </row>
    <row r="2249" spans="1:7" x14ac:dyDescent="0.3">
      <c r="A2249" s="19">
        <v>109</v>
      </c>
      <c r="B2249" s="19">
        <v>34</v>
      </c>
      <c r="C2249" s="19">
        <v>6</v>
      </c>
      <c r="D2249" s="19">
        <v>3</v>
      </c>
      <c r="E2249" s="19">
        <v>20.2</v>
      </c>
      <c r="F2249" s="19">
        <v>5</v>
      </c>
      <c r="G2249" s="19">
        <v>1.6</v>
      </c>
    </row>
    <row r="2250" spans="1:7" x14ac:dyDescent="0.3">
      <c r="A2250" s="19">
        <v>109</v>
      </c>
      <c r="B2250" s="19">
        <v>35</v>
      </c>
      <c r="C2250" s="19">
        <v>6</v>
      </c>
      <c r="D2250" s="19">
        <v>2</v>
      </c>
      <c r="E2250" s="19">
        <v>25.3</v>
      </c>
      <c r="F2250" s="19">
        <v>14</v>
      </c>
      <c r="G2250" s="19">
        <v>5</v>
      </c>
    </row>
    <row r="2251" spans="1:7" x14ac:dyDescent="0.3">
      <c r="A2251" s="19">
        <v>109</v>
      </c>
      <c r="B2251" s="19">
        <v>36</v>
      </c>
      <c r="C2251" s="19">
        <v>105</v>
      </c>
      <c r="D2251" s="19">
        <v>3</v>
      </c>
      <c r="E2251" s="19">
        <v>15.3</v>
      </c>
      <c r="F2251" s="19">
        <v>4.5999999999999996</v>
      </c>
      <c r="G2251" s="19">
        <v>1</v>
      </c>
    </row>
    <row r="2252" spans="1:7" x14ac:dyDescent="0.3">
      <c r="A2252" s="19">
        <v>109</v>
      </c>
      <c r="B2252" s="19">
        <v>37</v>
      </c>
      <c r="C2252" s="19">
        <v>6</v>
      </c>
      <c r="D2252" s="19">
        <v>2</v>
      </c>
      <c r="E2252" s="19">
        <v>46.7</v>
      </c>
      <c r="F2252" s="19">
        <v>15</v>
      </c>
      <c r="G2252" s="19">
        <v>1.3</v>
      </c>
    </row>
    <row r="2253" spans="1:7" x14ac:dyDescent="0.3">
      <c r="A2253" s="19">
        <v>109</v>
      </c>
      <c r="B2253" s="19">
        <v>38</v>
      </c>
      <c r="C2253" s="19">
        <v>105</v>
      </c>
      <c r="D2253" s="19">
        <v>3</v>
      </c>
      <c r="E2253" s="19">
        <v>11.3</v>
      </c>
      <c r="F2253" s="19">
        <v>5</v>
      </c>
      <c r="G2253" s="19">
        <v>1</v>
      </c>
    </row>
    <row r="2254" spans="1:7" x14ac:dyDescent="0.3">
      <c r="A2254" s="19">
        <v>109</v>
      </c>
      <c r="B2254" s="19">
        <v>39</v>
      </c>
      <c r="C2254" s="19">
        <v>105</v>
      </c>
      <c r="D2254" s="19">
        <v>3</v>
      </c>
      <c r="E2254" s="19">
        <v>19.399999999999999</v>
      </c>
      <c r="F2254" s="19">
        <v>5</v>
      </c>
      <c r="G2254" s="19">
        <v>1</v>
      </c>
    </row>
    <row r="2255" spans="1:7" x14ac:dyDescent="0.3">
      <c r="A2255" s="19">
        <v>109</v>
      </c>
      <c r="B2255" s="19">
        <v>40</v>
      </c>
      <c r="C2255" s="19">
        <v>105</v>
      </c>
      <c r="D2255" s="19">
        <v>3</v>
      </c>
      <c r="E2255" s="19">
        <v>18.3</v>
      </c>
      <c r="F2255" s="19">
        <v>5</v>
      </c>
      <c r="G2255" s="19">
        <v>1</v>
      </c>
    </row>
    <row r="2256" spans="1:7" x14ac:dyDescent="0.3">
      <c r="A2256" s="19">
        <v>109</v>
      </c>
      <c r="B2256" s="19">
        <v>41</v>
      </c>
      <c r="C2256" s="19">
        <v>105</v>
      </c>
      <c r="D2256" s="19">
        <v>3</v>
      </c>
      <c r="E2256" s="19">
        <v>18.3</v>
      </c>
      <c r="F2256" s="19">
        <v>4.5999999999999996</v>
      </c>
      <c r="G2256" s="19">
        <v>1</v>
      </c>
    </row>
    <row r="2257" spans="1:7" x14ac:dyDescent="0.3">
      <c r="A2257" s="19">
        <v>109</v>
      </c>
      <c r="B2257" s="19">
        <v>42</v>
      </c>
      <c r="C2257" s="19">
        <v>105</v>
      </c>
      <c r="D2257" s="19">
        <v>3</v>
      </c>
      <c r="E2257" s="19">
        <v>12.4</v>
      </c>
      <c r="F2257" s="19">
        <v>4.2</v>
      </c>
      <c r="G2257" s="19">
        <v>1</v>
      </c>
    </row>
    <row r="2258" spans="1:7" x14ac:dyDescent="0.3">
      <c r="A2258" s="19">
        <v>109</v>
      </c>
      <c r="B2258" s="19">
        <v>43</v>
      </c>
      <c r="C2258" s="19">
        <v>53</v>
      </c>
      <c r="D2258" s="19">
        <v>3</v>
      </c>
      <c r="E2258" s="19">
        <v>16.5</v>
      </c>
      <c r="F2258" s="19">
        <v>4</v>
      </c>
      <c r="G2258" s="19">
        <v>1</v>
      </c>
    </row>
    <row r="2259" spans="1:7" x14ac:dyDescent="0.3">
      <c r="A2259" s="19">
        <v>109</v>
      </c>
      <c r="B2259" s="19">
        <v>44</v>
      </c>
      <c r="C2259" s="19">
        <v>6</v>
      </c>
      <c r="D2259" s="19">
        <v>3</v>
      </c>
      <c r="E2259" s="19">
        <v>8.3000000000000007</v>
      </c>
      <c r="F2259" s="19">
        <v>3</v>
      </c>
      <c r="G2259" s="19">
        <v>1</v>
      </c>
    </row>
    <row r="2260" spans="1:7" x14ac:dyDescent="0.3">
      <c r="A2260" s="19">
        <v>109</v>
      </c>
      <c r="B2260" s="19">
        <v>45</v>
      </c>
      <c r="C2260" s="19">
        <v>51</v>
      </c>
      <c r="D2260" s="19">
        <v>3</v>
      </c>
      <c r="E2260" s="19">
        <v>22.1</v>
      </c>
      <c r="F2260" s="19">
        <v>4.5</v>
      </c>
      <c r="G2260" s="19">
        <v>1.2</v>
      </c>
    </row>
    <row r="2261" spans="1:7" x14ac:dyDescent="0.3">
      <c r="A2261" s="19">
        <v>109</v>
      </c>
      <c r="B2261" s="19">
        <v>46</v>
      </c>
      <c r="C2261" s="19">
        <v>51</v>
      </c>
      <c r="D2261" s="19">
        <v>3</v>
      </c>
      <c r="E2261" s="19">
        <v>15.2</v>
      </c>
      <c r="F2261" s="19">
        <v>4</v>
      </c>
      <c r="G2261" s="19">
        <v>1.2</v>
      </c>
    </row>
    <row r="2262" spans="1:7" x14ac:dyDescent="0.3">
      <c r="A2262" s="19">
        <v>109</v>
      </c>
      <c r="B2262" s="19">
        <v>47</v>
      </c>
      <c r="C2262" s="19">
        <v>51</v>
      </c>
      <c r="D2262" s="19">
        <v>3</v>
      </c>
      <c r="E2262" s="19">
        <v>21.3</v>
      </c>
      <c r="F2262" s="19">
        <v>4</v>
      </c>
      <c r="G2262" s="19">
        <v>1.6</v>
      </c>
    </row>
    <row r="2263" spans="1:7" x14ac:dyDescent="0.3">
      <c r="A2263" s="19">
        <v>109</v>
      </c>
      <c r="B2263" s="19">
        <v>48</v>
      </c>
      <c r="C2263" s="19">
        <v>105</v>
      </c>
      <c r="D2263" s="19">
        <v>3</v>
      </c>
      <c r="E2263" s="19">
        <v>8.5</v>
      </c>
      <c r="F2263" s="19">
        <v>3</v>
      </c>
      <c r="G2263" s="19">
        <v>1</v>
      </c>
    </row>
    <row r="2264" spans="1:7" x14ac:dyDescent="0.3">
      <c r="A2264" s="19">
        <v>109</v>
      </c>
      <c r="B2264" s="19">
        <v>49</v>
      </c>
      <c r="C2264" s="19">
        <v>105</v>
      </c>
      <c r="D2264" s="19">
        <v>3</v>
      </c>
      <c r="E2264" s="19">
        <v>9.3000000000000007</v>
      </c>
      <c r="F2264" s="19">
        <v>3</v>
      </c>
      <c r="G2264" s="19">
        <v>1</v>
      </c>
    </row>
    <row r="2265" spans="1:7" x14ac:dyDescent="0.3">
      <c r="A2265" s="19">
        <v>110</v>
      </c>
      <c r="B2265" s="19">
        <v>1</v>
      </c>
      <c r="C2265" s="19">
        <v>51</v>
      </c>
      <c r="D2265" s="19">
        <v>3</v>
      </c>
      <c r="E2265" s="19">
        <v>21.2</v>
      </c>
      <c r="F2265" s="19">
        <v>6</v>
      </c>
      <c r="G2265" s="19">
        <v>0.8</v>
      </c>
    </row>
    <row r="2266" spans="1:7" x14ac:dyDescent="0.3">
      <c r="A2266" s="19">
        <v>110</v>
      </c>
      <c r="B2266" s="19">
        <v>2</v>
      </c>
      <c r="C2266" s="19">
        <v>6</v>
      </c>
      <c r="D2266" s="19">
        <v>2</v>
      </c>
      <c r="E2266" s="19">
        <v>16.3</v>
      </c>
      <c r="F2266" s="19">
        <v>7</v>
      </c>
      <c r="G2266" s="19">
        <v>1.6</v>
      </c>
    </row>
    <row r="2267" spans="1:7" x14ac:dyDescent="0.3">
      <c r="A2267" s="19">
        <v>110</v>
      </c>
      <c r="B2267" s="19">
        <v>3</v>
      </c>
      <c r="C2267" s="19">
        <v>6</v>
      </c>
      <c r="D2267" s="19">
        <v>3</v>
      </c>
      <c r="E2267" s="19">
        <v>13.5</v>
      </c>
      <c r="F2267" s="19">
        <v>4.2</v>
      </c>
      <c r="G2267" s="19">
        <v>1.2</v>
      </c>
    </row>
    <row r="2268" spans="1:7" x14ac:dyDescent="0.3">
      <c r="A2268" s="19">
        <v>110</v>
      </c>
      <c r="B2268" s="19">
        <v>4</v>
      </c>
      <c r="C2268" s="19">
        <v>2</v>
      </c>
      <c r="D2268" s="19">
        <v>3</v>
      </c>
      <c r="E2268" s="19">
        <v>8.4</v>
      </c>
      <c r="F2268" s="19">
        <v>5</v>
      </c>
      <c r="G2268" s="19">
        <v>3</v>
      </c>
    </row>
    <row r="2269" spans="1:7" x14ac:dyDescent="0.3">
      <c r="A2269" s="19">
        <v>110</v>
      </c>
      <c r="B2269" s="19">
        <v>5</v>
      </c>
      <c r="C2269" s="19">
        <v>8</v>
      </c>
      <c r="D2269" s="19">
        <v>3</v>
      </c>
      <c r="E2269" s="19">
        <v>20.2</v>
      </c>
      <c r="F2269" s="19">
        <v>10</v>
      </c>
      <c r="G2269" s="19">
        <v>1.8</v>
      </c>
    </row>
    <row r="2270" spans="1:7" x14ac:dyDescent="0.3">
      <c r="A2270" s="19">
        <v>110</v>
      </c>
      <c r="B2270" s="19">
        <v>6</v>
      </c>
      <c r="C2270" s="19">
        <v>8</v>
      </c>
      <c r="D2270" s="19">
        <v>3</v>
      </c>
      <c r="E2270" s="19">
        <v>15.3</v>
      </c>
      <c r="F2270" s="19">
        <v>8</v>
      </c>
      <c r="G2270" s="19">
        <v>1.7</v>
      </c>
    </row>
    <row r="2271" spans="1:7" x14ac:dyDescent="0.3">
      <c r="A2271" s="19">
        <v>110</v>
      </c>
      <c r="B2271" s="19">
        <v>7</v>
      </c>
      <c r="C2271" s="19">
        <v>51</v>
      </c>
      <c r="D2271" s="19">
        <v>3</v>
      </c>
      <c r="E2271" s="19">
        <v>19.399999999999999</v>
      </c>
      <c r="F2271" s="19">
        <v>7</v>
      </c>
      <c r="G2271" s="19">
        <v>1.6</v>
      </c>
    </row>
    <row r="2272" spans="1:7" x14ac:dyDescent="0.3">
      <c r="A2272" s="19">
        <v>110</v>
      </c>
      <c r="B2272" s="19">
        <v>8</v>
      </c>
      <c r="C2272" s="19">
        <v>51</v>
      </c>
      <c r="D2272" s="19">
        <v>3</v>
      </c>
      <c r="E2272" s="19">
        <v>15.2</v>
      </c>
      <c r="F2272" s="19">
        <v>5</v>
      </c>
      <c r="G2272" s="19">
        <v>1.2</v>
      </c>
    </row>
    <row r="2273" spans="1:7" x14ac:dyDescent="0.3">
      <c r="A2273" s="19">
        <v>110</v>
      </c>
      <c r="B2273" s="19">
        <v>9</v>
      </c>
      <c r="C2273" s="19">
        <v>51</v>
      </c>
      <c r="D2273" s="19">
        <v>3</v>
      </c>
      <c r="E2273" s="19">
        <v>23.5</v>
      </c>
      <c r="F2273" s="19">
        <v>5</v>
      </c>
      <c r="G2273" s="19">
        <v>1.6</v>
      </c>
    </row>
    <row r="2274" spans="1:7" x14ac:dyDescent="0.3">
      <c r="A2274" s="19">
        <v>110</v>
      </c>
      <c r="B2274" s="19">
        <v>10</v>
      </c>
      <c r="C2274" s="19">
        <v>51</v>
      </c>
      <c r="D2274" s="19">
        <v>3</v>
      </c>
      <c r="E2274" s="19">
        <v>18.3</v>
      </c>
      <c r="F2274" s="19">
        <v>5</v>
      </c>
      <c r="G2274" s="19">
        <v>1.2</v>
      </c>
    </row>
    <row r="2275" spans="1:7" x14ac:dyDescent="0.3">
      <c r="A2275" s="19">
        <v>110</v>
      </c>
      <c r="B2275" s="19">
        <v>11</v>
      </c>
      <c r="C2275" s="19">
        <v>8</v>
      </c>
      <c r="D2275" s="19">
        <v>3</v>
      </c>
      <c r="E2275" s="19">
        <v>13.5</v>
      </c>
      <c r="F2275" s="19">
        <v>5</v>
      </c>
      <c r="G2275" s="19">
        <v>1</v>
      </c>
    </row>
    <row r="2276" spans="1:7" x14ac:dyDescent="0.3">
      <c r="A2276" s="19">
        <v>110</v>
      </c>
      <c r="B2276" s="19">
        <v>12</v>
      </c>
      <c r="C2276" s="19">
        <v>51</v>
      </c>
      <c r="D2276" s="19">
        <v>3</v>
      </c>
      <c r="E2276" s="19">
        <v>16.2</v>
      </c>
      <c r="F2276" s="19">
        <v>5</v>
      </c>
      <c r="G2276" s="19">
        <v>1.5</v>
      </c>
    </row>
    <row r="2277" spans="1:7" x14ac:dyDescent="0.3">
      <c r="A2277" s="19">
        <v>110</v>
      </c>
      <c r="B2277" s="19">
        <v>13</v>
      </c>
      <c r="C2277" s="19">
        <v>51</v>
      </c>
      <c r="D2277" s="19">
        <v>3</v>
      </c>
      <c r="E2277" s="19">
        <v>20.2</v>
      </c>
      <c r="F2277" s="19">
        <v>4</v>
      </c>
      <c r="G2277" s="19">
        <v>1.2</v>
      </c>
    </row>
    <row r="2278" spans="1:7" x14ac:dyDescent="0.3">
      <c r="A2278" s="19">
        <v>110</v>
      </c>
      <c r="B2278" s="19">
        <v>14</v>
      </c>
      <c r="C2278" s="19">
        <v>51</v>
      </c>
      <c r="D2278" s="19">
        <v>3</v>
      </c>
      <c r="E2278" s="19">
        <v>20.2</v>
      </c>
      <c r="F2278" s="19">
        <v>5</v>
      </c>
      <c r="G2278" s="19">
        <v>1.5</v>
      </c>
    </row>
    <row r="2279" spans="1:7" x14ac:dyDescent="0.3">
      <c r="A2279" s="19">
        <v>110</v>
      </c>
      <c r="B2279" s="19">
        <v>15</v>
      </c>
      <c r="C2279" s="19">
        <v>8</v>
      </c>
      <c r="D2279" s="19">
        <v>1</v>
      </c>
      <c r="E2279" s="19">
        <v>52.3</v>
      </c>
      <c r="F2279" s="19">
        <v>19</v>
      </c>
      <c r="G2279" s="19">
        <v>15</v>
      </c>
    </row>
    <row r="2280" spans="1:7" x14ac:dyDescent="0.3">
      <c r="A2280" s="19">
        <v>110</v>
      </c>
      <c r="B2280" s="19">
        <v>16</v>
      </c>
      <c r="C2280" s="19">
        <v>51</v>
      </c>
      <c r="D2280" s="19">
        <v>3</v>
      </c>
      <c r="E2280" s="19">
        <v>13.5</v>
      </c>
      <c r="F2280" s="19">
        <v>4</v>
      </c>
      <c r="G2280" s="19">
        <v>1</v>
      </c>
    </row>
    <row r="2281" spans="1:7" x14ac:dyDescent="0.3">
      <c r="A2281" s="19">
        <v>110</v>
      </c>
      <c r="B2281" s="19">
        <v>17</v>
      </c>
      <c r="C2281" s="19">
        <v>51</v>
      </c>
      <c r="D2281" s="19">
        <v>3</v>
      </c>
      <c r="E2281" s="19">
        <v>24.2</v>
      </c>
      <c r="F2281" s="19">
        <v>9</v>
      </c>
      <c r="G2281" s="19">
        <v>1.5</v>
      </c>
    </row>
    <row r="2282" spans="1:7" x14ac:dyDescent="0.3">
      <c r="A2282" s="19">
        <v>110</v>
      </c>
      <c r="B2282" s="19">
        <v>18</v>
      </c>
      <c r="C2282" s="19">
        <v>51</v>
      </c>
      <c r="D2282" s="19">
        <v>3</v>
      </c>
      <c r="E2282" s="19">
        <v>10.199999999999999</v>
      </c>
      <c r="F2282" s="19">
        <v>4</v>
      </c>
      <c r="G2282" s="19">
        <v>1</v>
      </c>
    </row>
    <row r="2283" spans="1:7" x14ac:dyDescent="0.3">
      <c r="A2283" s="19">
        <v>110</v>
      </c>
      <c r="B2283" s="19">
        <v>19</v>
      </c>
      <c r="C2283" s="19">
        <v>51</v>
      </c>
      <c r="D2283" s="19">
        <v>3</v>
      </c>
      <c r="E2283" s="19">
        <v>11.5</v>
      </c>
      <c r="F2283" s="19">
        <v>5</v>
      </c>
      <c r="G2283" s="19">
        <v>1.5</v>
      </c>
    </row>
    <row r="2284" spans="1:7" x14ac:dyDescent="0.3">
      <c r="A2284" s="19">
        <v>110</v>
      </c>
      <c r="B2284" s="19">
        <v>20</v>
      </c>
      <c r="C2284" s="19">
        <v>51</v>
      </c>
      <c r="D2284" s="19">
        <v>3</v>
      </c>
      <c r="E2284" s="19">
        <v>19.3</v>
      </c>
      <c r="F2284" s="19">
        <v>5</v>
      </c>
      <c r="G2284" s="19">
        <v>1.2</v>
      </c>
    </row>
    <row r="2285" spans="1:7" x14ac:dyDescent="0.3">
      <c r="A2285" s="19">
        <v>110</v>
      </c>
      <c r="B2285" s="19">
        <v>21</v>
      </c>
      <c r="C2285" s="19">
        <v>51</v>
      </c>
      <c r="D2285" s="19">
        <v>3</v>
      </c>
      <c r="E2285" s="19">
        <v>21.2</v>
      </c>
      <c r="F2285" s="19">
        <v>8</v>
      </c>
      <c r="G2285" s="19">
        <v>1.3</v>
      </c>
    </row>
    <row r="2286" spans="1:7" x14ac:dyDescent="0.3">
      <c r="A2286" s="19">
        <v>110</v>
      </c>
      <c r="B2286" s="19">
        <v>22</v>
      </c>
      <c r="C2286" s="19">
        <v>51</v>
      </c>
      <c r="D2286" s="19">
        <v>3</v>
      </c>
      <c r="E2286" s="19">
        <v>8.4</v>
      </c>
      <c r="F2286" s="19">
        <v>4</v>
      </c>
      <c r="G2286" s="19">
        <v>1</v>
      </c>
    </row>
    <row r="2287" spans="1:7" x14ac:dyDescent="0.3">
      <c r="A2287" s="19">
        <v>110</v>
      </c>
      <c r="B2287" s="19">
        <v>23</v>
      </c>
      <c r="C2287" s="19">
        <v>8</v>
      </c>
      <c r="D2287" s="19">
        <v>3</v>
      </c>
      <c r="E2287" s="19">
        <v>9.3000000000000007</v>
      </c>
      <c r="F2287" s="19">
        <v>5</v>
      </c>
      <c r="G2287" s="19">
        <v>1</v>
      </c>
    </row>
    <row r="2288" spans="1:7" x14ac:dyDescent="0.3">
      <c r="A2288" s="19">
        <v>110</v>
      </c>
      <c r="B2288" s="19">
        <v>24</v>
      </c>
      <c r="C2288" s="19">
        <v>105</v>
      </c>
      <c r="D2288" s="19">
        <v>3</v>
      </c>
      <c r="E2288" s="19">
        <v>16.5</v>
      </c>
      <c r="F2288" s="19">
        <v>5</v>
      </c>
      <c r="G2288" s="19">
        <v>1</v>
      </c>
    </row>
    <row r="2289" spans="1:7" x14ac:dyDescent="0.3">
      <c r="A2289" s="19">
        <v>110</v>
      </c>
      <c r="B2289" s="19">
        <v>25</v>
      </c>
      <c r="C2289" s="19">
        <v>51</v>
      </c>
      <c r="D2289" s="19">
        <v>3</v>
      </c>
      <c r="E2289" s="19">
        <v>22.5</v>
      </c>
      <c r="F2289" s="19">
        <v>5</v>
      </c>
      <c r="G2289" s="19">
        <v>1.2</v>
      </c>
    </row>
    <row r="2290" spans="1:7" x14ac:dyDescent="0.3">
      <c r="A2290" s="19">
        <v>110</v>
      </c>
      <c r="B2290" s="19">
        <v>26</v>
      </c>
      <c r="C2290" s="19">
        <v>51</v>
      </c>
      <c r="D2290" s="19">
        <v>3</v>
      </c>
      <c r="E2290" s="19">
        <v>13.3</v>
      </c>
      <c r="F2290" s="19">
        <v>4.5999999999999996</v>
      </c>
      <c r="G2290" s="19">
        <v>1.3</v>
      </c>
    </row>
    <row r="2291" spans="1:7" x14ac:dyDescent="0.3">
      <c r="A2291" s="19">
        <v>110</v>
      </c>
      <c r="B2291" s="19">
        <v>27</v>
      </c>
      <c r="C2291" s="19">
        <v>51</v>
      </c>
      <c r="D2291" s="19">
        <v>3</v>
      </c>
      <c r="E2291" s="19">
        <v>11.2</v>
      </c>
      <c r="F2291" s="19">
        <v>4.5999999999999996</v>
      </c>
      <c r="G2291" s="19">
        <v>1.5</v>
      </c>
    </row>
    <row r="2292" spans="1:7" x14ac:dyDescent="0.3">
      <c r="A2292" s="19">
        <v>110</v>
      </c>
      <c r="B2292" s="19">
        <v>28</v>
      </c>
      <c r="C2292" s="19">
        <v>51</v>
      </c>
      <c r="D2292" s="19">
        <v>7</v>
      </c>
      <c r="E2292" s="19">
        <v>16</v>
      </c>
      <c r="F2292" s="19">
        <v>3</v>
      </c>
      <c r="G2292" s="19">
        <v>0</v>
      </c>
    </row>
    <row r="2293" spans="1:7" x14ac:dyDescent="0.3">
      <c r="A2293" s="19">
        <v>110</v>
      </c>
      <c r="B2293" s="19">
        <v>29</v>
      </c>
      <c r="C2293" s="19">
        <v>8</v>
      </c>
      <c r="D2293" s="19">
        <v>3</v>
      </c>
      <c r="E2293" s="19">
        <v>13.5</v>
      </c>
      <c r="F2293" s="19">
        <v>5</v>
      </c>
      <c r="G2293" s="19">
        <v>2</v>
      </c>
    </row>
    <row r="2294" spans="1:7" x14ac:dyDescent="0.3">
      <c r="A2294" s="19">
        <v>110</v>
      </c>
      <c r="B2294" s="19">
        <v>30</v>
      </c>
      <c r="C2294" s="19">
        <v>51</v>
      </c>
      <c r="D2294" s="19">
        <v>3</v>
      </c>
      <c r="E2294" s="19">
        <v>20.2</v>
      </c>
      <c r="F2294" s="19">
        <v>5</v>
      </c>
      <c r="G2294" s="19">
        <v>1.2</v>
      </c>
    </row>
    <row r="2295" spans="1:7" x14ac:dyDescent="0.3">
      <c r="A2295" s="19">
        <v>110</v>
      </c>
      <c r="B2295" s="19">
        <v>31</v>
      </c>
      <c r="C2295" s="19">
        <v>8</v>
      </c>
      <c r="D2295" s="19">
        <v>3</v>
      </c>
      <c r="E2295" s="19">
        <v>9.5</v>
      </c>
      <c r="F2295" s="19">
        <v>4</v>
      </c>
      <c r="G2295" s="19">
        <v>1.5</v>
      </c>
    </row>
    <row r="2296" spans="1:7" x14ac:dyDescent="0.3">
      <c r="A2296" s="19">
        <v>110</v>
      </c>
      <c r="B2296" s="19">
        <v>32</v>
      </c>
      <c r="C2296" s="19">
        <v>51</v>
      </c>
      <c r="D2296" s="19">
        <v>3</v>
      </c>
      <c r="E2296" s="19">
        <v>13.2</v>
      </c>
      <c r="F2296" s="19">
        <v>3</v>
      </c>
      <c r="G2296" s="19">
        <v>0.6</v>
      </c>
    </row>
    <row r="2297" spans="1:7" x14ac:dyDescent="0.3">
      <c r="A2297" s="19">
        <v>110</v>
      </c>
      <c r="B2297" s="19">
        <v>33</v>
      </c>
      <c r="C2297" s="19">
        <v>51</v>
      </c>
      <c r="D2297" s="19">
        <v>3</v>
      </c>
      <c r="E2297" s="19">
        <v>17.2</v>
      </c>
      <c r="F2297" s="19">
        <v>4</v>
      </c>
      <c r="G2297" s="19">
        <v>1</v>
      </c>
    </row>
    <row r="2298" spans="1:7" x14ac:dyDescent="0.3">
      <c r="A2298" s="19">
        <v>110</v>
      </c>
      <c r="B2298" s="19">
        <v>34</v>
      </c>
      <c r="C2298" s="19">
        <v>51</v>
      </c>
      <c r="D2298" s="19">
        <v>3</v>
      </c>
      <c r="E2298" s="19">
        <v>15.2</v>
      </c>
      <c r="F2298" s="19">
        <v>4.5999999999999996</v>
      </c>
      <c r="G2298" s="19">
        <v>1.3</v>
      </c>
    </row>
    <row r="2299" spans="1:7" x14ac:dyDescent="0.3">
      <c r="A2299" s="19">
        <v>110</v>
      </c>
      <c r="B2299" s="19">
        <v>35</v>
      </c>
      <c r="C2299" s="19">
        <v>8</v>
      </c>
      <c r="D2299" s="19">
        <v>3</v>
      </c>
      <c r="E2299" s="19">
        <v>11.2</v>
      </c>
      <c r="F2299" s="19">
        <v>5</v>
      </c>
      <c r="G2299" s="19">
        <v>1.6</v>
      </c>
    </row>
    <row r="2300" spans="1:7" x14ac:dyDescent="0.3">
      <c r="A2300" s="19">
        <v>110</v>
      </c>
      <c r="B2300" s="19">
        <v>36</v>
      </c>
      <c r="C2300" s="19">
        <v>8</v>
      </c>
      <c r="D2300" s="19">
        <v>3</v>
      </c>
      <c r="E2300" s="19">
        <v>10.199999999999999</v>
      </c>
      <c r="F2300" s="19">
        <v>4.5999999999999996</v>
      </c>
      <c r="G2300" s="19">
        <v>1.6</v>
      </c>
    </row>
    <row r="2301" spans="1:7" x14ac:dyDescent="0.3">
      <c r="A2301" s="19">
        <v>110</v>
      </c>
      <c r="B2301" s="19">
        <v>37</v>
      </c>
      <c r="C2301" s="19">
        <v>51</v>
      </c>
      <c r="D2301" s="19">
        <v>3</v>
      </c>
      <c r="E2301" s="19">
        <v>10.3</v>
      </c>
      <c r="F2301" s="19">
        <v>3</v>
      </c>
      <c r="G2301" s="19">
        <v>1</v>
      </c>
    </row>
    <row r="2302" spans="1:7" x14ac:dyDescent="0.3">
      <c r="A2302" s="19">
        <v>110</v>
      </c>
      <c r="B2302" s="19">
        <v>38</v>
      </c>
      <c r="C2302" s="19">
        <v>105</v>
      </c>
      <c r="D2302" s="19">
        <v>3</v>
      </c>
      <c r="E2302" s="19">
        <v>11.3</v>
      </c>
      <c r="F2302" s="19">
        <v>10.3</v>
      </c>
      <c r="G2302" s="19">
        <v>1</v>
      </c>
    </row>
    <row r="2303" spans="1:7" x14ac:dyDescent="0.3">
      <c r="A2303" s="19">
        <v>110</v>
      </c>
      <c r="B2303" s="19">
        <v>39</v>
      </c>
      <c r="C2303" s="19">
        <v>3</v>
      </c>
      <c r="D2303" s="19">
        <v>2</v>
      </c>
      <c r="E2303" s="19">
        <v>44.6</v>
      </c>
      <c r="F2303" s="19">
        <v>16.3</v>
      </c>
      <c r="G2303" s="19">
        <v>3</v>
      </c>
    </row>
    <row r="2304" spans="1:7" x14ac:dyDescent="0.3">
      <c r="A2304" s="19">
        <v>110</v>
      </c>
      <c r="B2304" s="19">
        <v>40</v>
      </c>
      <c r="C2304" s="19">
        <v>51</v>
      </c>
      <c r="D2304" s="19">
        <v>3</v>
      </c>
      <c r="E2304" s="19">
        <v>11</v>
      </c>
      <c r="F2304" s="19">
        <v>4</v>
      </c>
      <c r="G2304" s="19">
        <v>1</v>
      </c>
    </row>
    <row r="2305" spans="1:7" x14ac:dyDescent="0.3">
      <c r="A2305" s="19">
        <v>110</v>
      </c>
      <c r="B2305" s="19">
        <v>41</v>
      </c>
      <c r="C2305" s="19">
        <v>2</v>
      </c>
      <c r="D2305" s="19">
        <v>3</v>
      </c>
      <c r="E2305" s="19">
        <v>24.2</v>
      </c>
      <c r="F2305" s="19">
        <v>10</v>
      </c>
      <c r="G2305" s="19">
        <v>2.5</v>
      </c>
    </row>
    <row r="2306" spans="1:7" x14ac:dyDescent="0.3">
      <c r="A2306" s="19">
        <v>110</v>
      </c>
      <c r="B2306" s="19">
        <v>42</v>
      </c>
      <c r="C2306" s="19">
        <v>2</v>
      </c>
      <c r="D2306" s="19">
        <v>1</v>
      </c>
      <c r="E2306" s="19">
        <v>31.6</v>
      </c>
      <c r="F2306" s="19">
        <v>18</v>
      </c>
      <c r="G2306" s="19">
        <v>6.5</v>
      </c>
    </row>
    <row r="2307" spans="1:7" x14ac:dyDescent="0.3">
      <c r="A2307" s="19">
        <v>110</v>
      </c>
      <c r="B2307" s="19">
        <v>43</v>
      </c>
      <c r="C2307" s="19">
        <v>2</v>
      </c>
      <c r="D2307" s="19">
        <v>2</v>
      </c>
      <c r="E2307" s="19">
        <v>29.2</v>
      </c>
      <c r="F2307" s="19">
        <v>15</v>
      </c>
      <c r="G2307" s="19">
        <v>7</v>
      </c>
    </row>
    <row r="2308" spans="1:7" x14ac:dyDescent="0.3">
      <c r="A2308" s="19">
        <v>110</v>
      </c>
      <c r="B2308" s="19">
        <v>44</v>
      </c>
      <c r="C2308" s="19">
        <v>51</v>
      </c>
      <c r="D2308" s="19">
        <v>3</v>
      </c>
      <c r="E2308" s="19">
        <v>11.3</v>
      </c>
      <c r="F2308" s="19">
        <v>3.5</v>
      </c>
      <c r="G2308" s="19">
        <v>1</v>
      </c>
    </row>
    <row r="2309" spans="1:7" x14ac:dyDescent="0.3">
      <c r="A2309" s="19">
        <v>110</v>
      </c>
      <c r="B2309" s="19">
        <v>45</v>
      </c>
      <c r="C2309" s="19">
        <v>8</v>
      </c>
      <c r="D2309" s="19">
        <v>2</v>
      </c>
      <c r="E2309" s="19">
        <v>26.2</v>
      </c>
      <c r="F2309" s="19">
        <v>25</v>
      </c>
      <c r="G2309" s="19">
        <v>5</v>
      </c>
    </row>
    <row r="2310" spans="1:7" x14ac:dyDescent="0.3">
      <c r="A2310" s="19">
        <v>110</v>
      </c>
      <c r="B2310" s="19">
        <v>46</v>
      </c>
      <c r="C2310" s="19">
        <v>8</v>
      </c>
      <c r="D2310" s="19">
        <v>3</v>
      </c>
      <c r="E2310" s="19">
        <v>12.4</v>
      </c>
      <c r="F2310" s="19">
        <v>5</v>
      </c>
      <c r="G2310" s="19">
        <v>1.2</v>
      </c>
    </row>
    <row r="2311" spans="1:7" x14ac:dyDescent="0.3">
      <c r="A2311" s="19">
        <v>110</v>
      </c>
      <c r="B2311" s="19">
        <v>47</v>
      </c>
      <c r="C2311" s="19">
        <v>2</v>
      </c>
      <c r="D2311" s="19">
        <v>2</v>
      </c>
      <c r="E2311" s="19">
        <v>28.6</v>
      </c>
      <c r="F2311" s="19">
        <v>15</v>
      </c>
      <c r="G2311" s="19">
        <v>9</v>
      </c>
    </row>
    <row r="2312" spans="1:7" x14ac:dyDescent="0.3">
      <c r="A2312" s="19">
        <v>110</v>
      </c>
      <c r="B2312" s="19">
        <v>48</v>
      </c>
      <c r="C2312" s="19">
        <v>51</v>
      </c>
      <c r="D2312" s="19">
        <v>3</v>
      </c>
      <c r="E2312" s="19">
        <v>10</v>
      </c>
      <c r="F2312" s="19">
        <v>4</v>
      </c>
      <c r="G2312" s="19">
        <v>1.2</v>
      </c>
    </row>
    <row r="2313" spans="1:7" x14ac:dyDescent="0.3">
      <c r="A2313" s="19">
        <v>110</v>
      </c>
      <c r="B2313" s="19">
        <v>49</v>
      </c>
      <c r="C2313" s="19">
        <v>51</v>
      </c>
      <c r="D2313" s="19">
        <v>3</v>
      </c>
      <c r="E2313" s="19">
        <v>9.3000000000000007</v>
      </c>
      <c r="F2313" s="19">
        <v>5</v>
      </c>
      <c r="G2313" s="19">
        <v>1.6</v>
      </c>
    </row>
    <row r="2314" spans="1:7" x14ac:dyDescent="0.3">
      <c r="A2314" s="19">
        <v>110</v>
      </c>
      <c r="B2314" s="19">
        <v>50</v>
      </c>
      <c r="C2314" s="19">
        <v>8</v>
      </c>
      <c r="D2314" s="19">
        <v>3</v>
      </c>
      <c r="E2314" s="19">
        <v>9.5</v>
      </c>
      <c r="F2314" s="19">
        <v>5</v>
      </c>
      <c r="G2314" s="19">
        <v>1.2</v>
      </c>
    </row>
    <row r="2315" spans="1:7" x14ac:dyDescent="0.3">
      <c r="A2315" s="19">
        <v>110</v>
      </c>
      <c r="B2315" s="19">
        <v>51</v>
      </c>
      <c r="C2315" s="19">
        <v>51</v>
      </c>
      <c r="D2315" s="19">
        <v>3</v>
      </c>
      <c r="E2315" s="19">
        <v>16.2</v>
      </c>
      <c r="F2315" s="19">
        <v>6.5</v>
      </c>
      <c r="G2315" s="19">
        <v>1.2</v>
      </c>
    </row>
    <row r="2316" spans="1:7" x14ac:dyDescent="0.3">
      <c r="A2316" s="19">
        <v>110</v>
      </c>
      <c r="B2316" s="19">
        <v>52</v>
      </c>
      <c r="C2316" s="19">
        <v>51</v>
      </c>
      <c r="D2316" s="19">
        <v>3</v>
      </c>
      <c r="E2316" s="19">
        <v>11.2</v>
      </c>
      <c r="F2316" s="19">
        <v>6</v>
      </c>
      <c r="G2316" s="19">
        <v>1.6</v>
      </c>
    </row>
    <row r="2317" spans="1:7" x14ac:dyDescent="0.3">
      <c r="A2317" s="19">
        <v>110</v>
      </c>
      <c r="B2317" s="19">
        <v>53</v>
      </c>
      <c r="C2317" s="19">
        <v>51</v>
      </c>
      <c r="D2317" s="19">
        <v>3</v>
      </c>
      <c r="E2317" s="19">
        <v>17.5</v>
      </c>
      <c r="F2317" s="19">
        <v>5</v>
      </c>
      <c r="G2317" s="19">
        <v>1.2</v>
      </c>
    </row>
    <row r="2318" spans="1:7" x14ac:dyDescent="0.3">
      <c r="A2318" s="19">
        <v>110</v>
      </c>
      <c r="B2318" s="19">
        <v>54</v>
      </c>
      <c r="C2318" s="19">
        <v>8</v>
      </c>
      <c r="D2318" s="19">
        <v>3</v>
      </c>
      <c r="E2318" s="19">
        <v>11.4</v>
      </c>
      <c r="F2318" s="19">
        <v>5</v>
      </c>
      <c r="G2318" s="19">
        <v>1.6</v>
      </c>
    </row>
    <row r="2319" spans="1:7" x14ac:dyDescent="0.3">
      <c r="A2319" s="19">
        <v>110</v>
      </c>
      <c r="B2319" s="19">
        <v>55</v>
      </c>
      <c r="C2319" s="19">
        <v>8</v>
      </c>
      <c r="D2319" s="19">
        <v>3</v>
      </c>
      <c r="E2319" s="19">
        <v>8.3000000000000007</v>
      </c>
      <c r="F2319" s="19">
        <v>5</v>
      </c>
      <c r="G2319" s="19">
        <v>1</v>
      </c>
    </row>
    <row r="2320" spans="1:7" x14ac:dyDescent="0.3">
      <c r="A2320" s="19">
        <v>110</v>
      </c>
      <c r="B2320" s="19">
        <v>56</v>
      </c>
      <c r="C2320" s="19">
        <v>51</v>
      </c>
      <c r="D2320" s="19">
        <v>3</v>
      </c>
      <c r="E2320" s="19">
        <v>23.2</v>
      </c>
      <c r="F2320" s="19">
        <v>7</v>
      </c>
      <c r="G2320" s="19">
        <v>1.3</v>
      </c>
    </row>
    <row r="2321" spans="1:7" x14ac:dyDescent="0.3">
      <c r="A2321" s="19">
        <v>110</v>
      </c>
      <c r="B2321" s="19">
        <v>57</v>
      </c>
      <c r="C2321" s="19">
        <v>3</v>
      </c>
      <c r="D2321" s="19">
        <v>1</v>
      </c>
      <c r="E2321" s="19">
        <v>41.8</v>
      </c>
      <c r="F2321" s="19">
        <v>22</v>
      </c>
      <c r="G2321" s="19">
        <v>11.6</v>
      </c>
    </row>
    <row r="2322" spans="1:7" x14ac:dyDescent="0.3">
      <c r="A2322" s="19">
        <v>110</v>
      </c>
      <c r="B2322" s="19">
        <v>58</v>
      </c>
      <c r="C2322" s="19">
        <v>51</v>
      </c>
      <c r="D2322" s="19">
        <v>3</v>
      </c>
      <c r="E2322" s="19">
        <v>31.3</v>
      </c>
      <c r="F2322" s="19">
        <v>9.1999999999999993</v>
      </c>
      <c r="G2322" s="19">
        <v>1.6</v>
      </c>
    </row>
    <row r="2323" spans="1:7" x14ac:dyDescent="0.3">
      <c r="A2323" s="19">
        <v>110</v>
      </c>
      <c r="B2323" s="19">
        <v>59</v>
      </c>
      <c r="C2323" s="19">
        <v>8</v>
      </c>
      <c r="D2323" s="19">
        <v>3</v>
      </c>
      <c r="E2323" s="19">
        <v>11</v>
      </c>
      <c r="F2323" s="19">
        <v>5</v>
      </c>
      <c r="G2323" s="19">
        <v>1.8</v>
      </c>
    </row>
    <row r="2324" spans="1:7" x14ac:dyDescent="0.3">
      <c r="A2324" s="19">
        <v>110</v>
      </c>
      <c r="B2324" s="19">
        <v>60</v>
      </c>
      <c r="C2324" s="19">
        <v>51</v>
      </c>
      <c r="D2324" s="19">
        <v>3</v>
      </c>
      <c r="E2324" s="19">
        <v>9.1999999999999993</v>
      </c>
      <c r="F2324" s="19">
        <v>4</v>
      </c>
      <c r="G2324" s="19">
        <v>1</v>
      </c>
    </row>
    <row r="2325" spans="1:7" x14ac:dyDescent="0.3">
      <c r="A2325" s="19">
        <v>110</v>
      </c>
      <c r="B2325" s="19">
        <v>61</v>
      </c>
      <c r="C2325" s="19">
        <v>8</v>
      </c>
      <c r="D2325" s="19">
        <v>3</v>
      </c>
      <c r="E2325" s="19">
        <v>10.199999999999999</v>
      </c>
      <c r="F2325" s="19">
        <v>5</v>
      </c>
      <c r="G2325" s="19">
        <v>1.2</v>
      </c>
    </row>
    <row r="2326" spans="1:7" x14ac:dyDescent="0.3">
      <c r="A2326" s="19">
        <v>110</v>
      </c>
      <c r="B2326" s="19">
        <v>62</v>
      </c>
      <c r="C2326" s="19">
        <v>8</v>
      </c>
      <c r="D2326" s="19">
        <v>3</v>
      </c>
      <c r="E2326" s="19">
        <v>16.2</v>
      </c>
      <c r="F2326" s="19">
        <v>9.1999999999999993</v>
      </c>
      <c r="G2326" s="19">
        <v>2.6</v>
      </c>
    </row>
    <row r="2327" spans="1:7" x14ac:dyDescent="0.3">
      <c r="A2327" s="19">
        <v>110</v>
      </c>
      <c r="B2327" s="19">
        <v>63</v>
      </c>
      <c r="C2327" s="19">
        <v>51</v>
      </c>
      <c r="D2327" s="19">
        <v>3</v>
      </c>
      <c r="E2327" s="19">
        <v>10.199999999999999</v>
      </c>
      <c r="F2327" s="19">
        <v>4</v>
      </c>
      <c r="G2327" s="19">
        <v>1.6</v>
      </c>
    </row>
    <row r="2328" spans="1:7" x14ac:dyDescent="0.3">
      <c r="A2328" s="19">
        <v>110</v>
      </c>
      <c r="B2328" s="19">
        <v>64</v>
      </c>
      <c r="C2328" s="19">
        <v>8</v>
      </c>
      <c r="D2328" s="19">
        <v>3</v>
      </c>
      <c r="E2328" s="19">
        <v>12.3</v>
      </c>
      <c r="F2328" s="19">
        <v>8</v>
      </c>
      <c r="G2328" s="19">
        <v>2</v>
      </c>
    </row>
    <row r="2329" spans="1:7" x14ac:dyDescent="0.3">
      <c r="A2329" s="19">
        <v>110</v>
      </c>
      <c r="B2329" s="19">
        <v>65</v>
      </c>
      <c r="C2329" s="19">
        <v>8</v>
      </c>
      <c r="D2329" s="19">
        <v>3</v>
      </c>
      <c r="E2329" s="19">
        <v>13.4</v>
      </c>
      <c r="F2329" s="19">
        <v>7</v>
      </c>
      <c r="G2329" s="19">
        <v>1.3</v>
      </c>
    </row>
    <row r="2330" spans="1:7" x14ac:dyDescent="0.3">
      <c r="A2330" s="19">
        <v>110</v>
      </c>
      <c r="B2330" s="19">
        <v>66</v>
      </c>
      <c r="C2330" s="19">
        <v>8</v>
      </c>
      <c r="D2330" s="19">
        <v>3</v>
      </c>
      <c r="E2330" s="19">
        <v>11.3</v>
      </c>
      <c r="F2330" s="19">
        <v>5</v>
      </c>
      <c r="G2330" s="19">
        <v>1.8</v>
      </c>
    </row>
    <row r="2331" spans="1:7" x14ac:dyDescent="0.3">
      <c r="A2331" s="19">
        <v>110</v>
      </c>
      <c r="B2331" s="19">
        <v>67</v>
      </c>
      <c r="C2331" s="19">
        <v>51</v>
      </c>
      <c r="D2331" s="19">
        <v>3</v>
      </c>
      <c r="E2331" s="19">
        <v>16.2</v>
      </c>
      <c r="F2331" s="19">
        <v>7</v>
      </c>
      <c r="G2331" s="19">
        <v>2</v>
      </c>
    </row>
    <row r="2332" spans="1:7" x14ac:dyDescent="0.3">
      <c r="A2332" s="19">
        <v>110</v>
      </c>
      <c r="B2332" s="19">
        <v>68</v>
      </c>
      <c r="C2332" s="19">
        <v>51</v>
      </c>
      <c r="D2332" s="19">
        <v>3</v>
      </c>
      <c r="E2332" s="19">
        <v>18.399999999999999</v>
      </c>
      <c r="F2332" s="19">
        <v>6.2</v>
      </c>
      <c r="G2332" s="19">
        <v>2.2000000000000002</v>
      </c>
    </row>
    <row r="2333" spans="1:7" x14ac:dyDescent="0.3">
      <c r="A2333" s="19">
        <v>110</v>
      </c>
      <c r="B2333" s="19">
        <v>69</v>
      </c>
      <c r="C2333" s="19">
        <v>51</v>
      </c>
      <c r="D2333" s="19">
        <v>3</v>
      </c>
      <c r="E2333" s="19">
        <v>16.3</v>
      </c>
      <c r="F2333" s="19">
        <v>4</v>
      </c>
      <c r="G2333" s="19">
        <v>1.2</v>
      </c>
    </row>
    <row r="2334" spans="1:7" x14ac:dyDescent="0.3">
      <c r="A2334" s="19">
        <v>110</v>
      </c>
      <c r="B2334" s="19">
        <v>70</v>
      </c>
      <c r="C2334" s="19">
        <v>8</v>
      </c>
      <c r="D2334" s="19">
        <v>3</v>
      </c>
      <c r="E2334" s="19">
        <v>18.3</v>
      </c>
      <c r="F2334" s="19">
        <v>7</v>
      </c>
      <c r="G2334" s="19">
        <v>2</v>
      </c>
    </row>
    <row r="2335" spans="1:7" x14ac:dyDescent="0.3">
      <c r="A2335" s="19">
        <v>110</v>
      </c>
      <c r="B2335" s="19">
        <v>71</v>
      </c>
      <c r="C2335" s="19">
        <v>8</v>
      </c>
      <c r="D2335" s="19">
        <v>3</v>
      </c>
      <c r="E2335" s="19">
        <v>11.3</v>
      </c>
      <c r="F2335" s="19">
        <v>5</v>
      </c>
      <c r="G2335" s="19">
        <v>1</v>
      </c>
    </row>
    <row r="2336" spans="1:7" x14ac:dyDescent="0.3">
      <c r="A2336" s="19">
        <v>110</v>
      </c>
      <c r="B2336" s="19">
        <v>72</v>
      </c>
      <c r="C2336" s="19">
        <v>8</v>
      </c>
      <c r="D2336" s="19">
        <v>3</v>
      </c>
      <c r="E2336" s="19">
        <v>9</v>
      </c>
      <c r="F2336" s="19">
        <v>5</v>
      </c>
      <c r="G2336" s="19">
        <v>1</v>
      </c>
    </row>
    <row r="2337" spans="1:7" x14ac:dyDescent="0.3">
      <c r="A2337" s="19">
        <v>110</v>
      </c>
      <c r="B2337" s="19">
        <v>73</v>
      </c>
      <c r="C2337" s="19">
        <v>8</v>
      </c>
      <c r="D2337" s="19">
        <v>3</v>
      </c>
      <c r="E2337" s="19">
        <v>19.2</v>
      </c>
      <c r="F2337" s="19">
        <v>8</v>
      </c>
      <c r="G2337" s="19">
        <v>2</v>
      </c>
    </row>
    <row r="2338" spans="1:7" x14ac:dyDescent="0.3">
      <c r="A2338" s="19">
        <v>110</v>
      </c>
      <c r="B2338" s="19">
        <v>74</v>
      </c>
      <c r="C2338" s="19">
        <v>8</v>
      </c>
      <c r="D2338" s="19">
        <v>3</v>
      </c>
      <c r="E2338" s="19">
        <v>16.2</v>
      </c>
      <c r="F2338" s="19">
        <v>5</v>
      </c>
      <c r="G2338" s="19">
        <v>1.3</v>
      </c>
    </row>
    <row r="2339" spans="1:7" x14ac:dyDescent="0.3">
      <c r="A2339" s="19">
        <v>110</v>
      </c>
      <c r="B2339" s="19">
        <v>75</v>
      </c>
      <c r="C2339" s="19">
        <v>8</v>
      </c>
      <c r="D2339" s="19">
        <v>3</v>
      </c>
      <c r="E2339" s="19">
        <v>10.199999999999999</v>
      </c>
      <c r="F2339" s="19">
        <v>5</v>
      </c>
      <c r="G2339" s="19">
        <v>2</v>
      </c>
    </row>
    <row r="2340" spans="1:7" x14ac:dyDescent="0.3">
      <c r="A2340" s="19">
        <v>110</v>
      </c>
      <c r="B2340" s="19">
        <v>76</v>
      </c>
      <c r="C2340" s="19">
        <v>8</v>
      </c>
      <c r="D2340" s="19">
        <v>3</v>
      </c>
      <c r="E2340" s="19">
        <v>11.3</v>
      </c>
      <c r="F2340" s="19">
        <v>4.8</v>
      </c>
      <c r="G2340" s="19">
        <v>1.6</v>
      </c>
    </row>
    <row r="2341" spans="1:7" x14ac:dyDescent="0.3">
      <c r="A2341" s="19">
        <v>110</v>
      </c>
      <c r="B2341" s="19">
        <v>77</v>
      </c>
      <c r="C2341" s="19">
        <v>8</v>
      </c>
      <c r="D2341" s="19">
        <v>3</v>
      </c>
      <c r="E2341" s="19">
        <v>10.199999999999999</v>
      </c>
      <c r="F2341" s="19">
        <v>5</v>
      </c>
      <c r="G2341" s="19">
        <v>1.6</v>
      </c>
    </row>
    <row r="2342" spans="1:7" x14ac:dyDescent="0.3">
      <c r="A2342" s="19">
        <v>110</v>
      </c>
      <c r="B2342" s="19">
        <v>78</v>
      </c>
      <c r="C2342" s="19">
        <v>3</v>
      </c>
      <c r="D2342" s="19">
        <v>3</v>
      </c>
      <c r="E2342" s="19">
        <v>12.3</v>
      </c>
      <c r="F2342" s="19">
        <v>7</v>
      </c>
      <c r="G2342" s="19">
        <v>2</v>
      </c>
    </row>
    <row r="2343" spans="1:7" x14ac:dyDescent="0.3">
      <c r="A2343" s="19">
        <v>111</v>
      </c>
      <c r="B2343" s="19">
        <v>1</v>
      </c>
      <c r="C2343" s="19">
        <v>51</v>
      </c>
      <c r="D2343" s="19">
        <v>4</v>
      </c>
      <c r="E2343" s="19">
        <v>14.2</v>
      </c>
      <c r="F2343" s="19">
        <v>6</v>
      </c>
      <c r="G2343" s="19">
        <v>3</v>
      </c>
    </row>
    <row r="2344" spans="1:7" x14ac:dyDescent="0.3">
      <c r="A2344" s="19">
        <v>111</v>
      </c>
      <c r="B2344" s="19">
        <v>2</v>
      </c>
      <c r="C2344" s="19">
        <v>51</v>
      </c>
      <c r="D2344" s="19">
        <v>4</v>
      </c>
      <c r="E2344" s="19">
        <v>12.4</v>
      </c>
      <c r="F2344" s="19">
        <v>6</v>
      </c>
      <c r="G2344" s="19">
        <v>3</v>
      </c>
    </row>
    <row r="2345" spans="1:7" x14ac:dyDescent="0.3">
      <c r="A2345" s="19">
        <v>111</v>
      </c>
      <c r="B2345" s="19">
        <v>3</v>
      </c>
      <c r="C2345" s="19">
        <v>51</v>
      </c>
      <c r="D2345" s="19">
        <v>4</v>
      </c>
      <c r="E2345" s="19">
        <v>7.9</v>
      </c>
      <c r="F2345" s="19">
        <v>4</v>
      </c>
      <c r="G2345" s="19">
        <v>2</v>
      </c>
    </row>
    <row r="2346" spans="1:7" x14ac:dyDescent="0.3">
      <c r="A2346" s="19">
        <v>111</v>
      </c>
      <c r="B2346" s="19">
        <v>4</v>
      </c>
      <c r="C2346" s="19">
        <v>51</v>
      </c>
      <c r="D2346" s="19">
        <v>4</v>
      </c>
      <c r="E2346" s="19">
        <v>7.6</v>
      </c>
      <c r="F2346" s="19">
        <v>4</v>
      </c>
      <c r="G2346" s="19">
        <v>2</v>
      </c>
    </row>
    <row r="2347" spans="1:7" x14ac:dyDescent="0.3">
      <c r="A2347" s="19">
        <v>111</v>
      </c>
      <c r="B2347" s="19">
        <v>5</v>
      </c>
      <c r="C2347" s="19">
        <v>3</v>
      </c>
      <c r="D2347" s="19">
        <v>4</v>
      </c>
      <c r="E2347" s="19">
        <v>7.6</v>
      </c>
      <c r="F2347" s="19">
        <v>4</v>
      </c>
      <c r="G2347" s="19">
        <v>2</v>
      </c>
    </row>
    <row r="2348" spans="1:7" x14ac:dyDescent="0.3">
      <c r="A2348" s="19">
        <v>111</v>
      </c>
      <c r="B2348" s="19">
        <v>6</v>
      </c>
      <c r="C2348" s="19">
        <v>3</v>
      </c>
      <c r="D2348" s="19">
        <v>1</v>
      </c>
      <c r="E2348" s="19">
        <v>32.4</v>
      </c>
      <c r="F2348" s="19">
        <v>18.100000000000001</v>
      </c>
      <c r="G2348" s="19">
        <v>10</v>
      </c>
    </row>
    <row r="2349" spans="1:7" x14ac:dyDescent="0.3">
      <c r="A2349" s="19">
        <v>111</v>
      </c>
      <c r="B2349" s="19">
        <v>7</v>
      </c>
      <c r="C2349" s="19">
        <v>3</v>
      </c>
      <c r="D2349" s="19">
        <v>4</v>
      </c>
      <c r="E2349" s="19">
        <v>28.5</v>
      </c>
      <c r="F2349" s="19">
        <v>16.899999999999999</v>
      </c>
      <c r="G2349" s="19">
        <v>10</v>
      </c>
    </row>
    <row r="2350" spans="1:7" x14ac:dyDescent="0.3">
      <c r="A2350" s="19">
        <v>111</v>
      </c>
      <c r="B2350" s="19">
        <v>8</v>
      </c>
      <c r="C2350" s="19">
        <v>31</v>
      </c>
      <c r="D2350" s="19">
        <v>4</v>
      </c>
      <c r="E2350" s="19">
        <v>7.5</v>
      </c>
      <c r="F2350" s="19">
        <v>4</v>
      </c>
      <c r="G2350" s="19">
        <v>2</v>
      </c>
    </row>
    <row r="2351" spans="1:7" x14ac:dyDescent="0.3">
      <c r="A2351" s="19">
        <v>111</v>
      </c>
      <c r="B2351" s="19">
        <v>9</v>
      </c>
      <c r="C2351" s="19">
        <v>31</v>
      </c>
      <c r="D2351" s="19">
        <v>4</v>
      </c>
      <c r="E2351" s="19">
        <v>11.2</v>
      </c>
      <c r="F2351" s="19">
        <v>4</v>
      </c>
      <c r="G2351" s="19">
        <v>2</v>
      </c>
    </row>
    <row r="2352" spans="1:7" x14ac:dyDescent="0.3">
      <c r="A2352" s="19">
        <v>111</v>
      </c>
      <c r="B2352" s="19">
        <v>10</v>
      </c>
      <c r="C2352" s="19">
        <v>31</v>
      </c>
      <c r="D2352" s="19">
        <v>4</v>
      </c>
      <c r="E2352" s="19">
        <v>10.4</v>
      </c>
      <c r="F2352" s="19">
        <v>4</v>
      </c>
      <c r="G2352" s="19">
        <v>2</v>
      </c>
    </row>
    <row r="2353" spans="1:7" x14ac:dyDescent="0.3">
      <c r="A2353" s="19">
        <v>111</v>
      </c>
      <c r="B2353" s="19">
        <v>11</v>
      </c>
      <c r="C2353" s="19">
        <v>51</v>
      </c>
      <c r="D2353" s="19">
        <v>4</v>
      </c>
      <c r="E2353" s="19">
        <v>15.1</v>
      </c>
      <c r="F2353" s="19">
        <v>5</v>
      </c>
      <c r="G2353" s="19">
        <v>2</v>
      </c>
    </row>
    <row r="2354" spans="1:7" x14ac:dyDescent="0.3">
      <c r="A2354" s="19">
        <v>111</v>
      </c>
      <c r="B2354" s="19">
        <v>12</v>
      </c>
      <c r="C2354" s="19">
        <v>51</v>
      </c>
      <c r="D2354" s="19">
        <v>4</v>
      </c>
      <c r="E2354" s="19">
        <v>13.8</v>
      </c>
      <c r="F2354" s="19">
        <v>5</v>
      </c>
      <c r="G2354" s="19">
        <v>2</v>
      </c>
    </row>
    <row r="2355" spans="1:7" x14ac:dyDescent="0.3">
      <c r="A2355" s="19">
        <v>111</v>
      </c>
      <c r="B2355" s="19">
        <v>13</v>
      </c>
      <c r="C2355" s="19">
        <v>3</v>
      </c>
      <c r="D2355" s="19">
        <v>4</v>
      </c>
      <c r="E2355" s="19">
        <v>7.6</v>
      </c>
      <c r="F2355" s="19">
        <v>4</v>
      </c>
      <c r="G2355" s="19">
        <v>2</v>
      </c>
    </row>
    <row r="2356" spans="1:7" x14ac:dyDescent="0.3">
      <c r="A2356" s="19">
        <v>111</v>
      </c>
      <c r="B2356" s="19">
        <v>14</v>
      </c>
      <c r="C2356" s="19">
        <v>51</v>
      </c>
      <c r="D2356" s="19">
        <v>7</v>
      </c>
      <c r="E2356" s="19">
        <v>12.5</v>
      </c>
      <c r="F2356" s="19">
        <v>4</v>
      </c>
      <c r="G2356" s="19">
        <v>0</v>
      </c>
    </row>
    <row r="2357" spans="1:7" x14ac:dyDescent="0.3">
      <c r="A2357" s="19">
        <v>111</v>
      </c>
      <c r="B2357" s="19">
        <v>15</v>
      </c>
      <c r="C2357" s="19">
        <v>3</v>
      </c>
      <c r="D2357" s="19">
        <v>4</v>
      </c>
      <c r="E2357" s="19">
        <v>13.6</v>
      </c>
      <c r="F2357" s="19">
        <v>6</v>
      </c>
      <c r="G2357" s="19">
        <v>3</v>
      </c>
    </row>
    <row r="2358" spans="1:7" x14ac:dyDescent="0.3">
      <c r="A2358" s="19">
        <v>111</v>
      </c>
      <c r="B2358" s="19">
        <v>16</v>
      </c>
      <c r="C2358" s="19">
        <v>3</v>
      </c>
      <c r="D2358" s="19">
        <v>4</v>
      </c>
      <c r="E2358" s="19">
        <v>19.899999999999999</v>
      </c>
      <c r="F2358" s="19">
        <v>13.5</v>
      </c>
      <c r="G2358" s="19">
        <v>7</v>
      </c>
    </row>
    <row r="2359" spans="1:7" x14ac:dyDescent="0.3">
      <c r="A2359" s="19">
        <v>111</v>
      </c>
      <c r="B2359" s="19">
        <v>17</v>
      </c>
      <c r="C2359" s="19">
        <v>3</v>
      </c>
      <c r="D2359" s="19">
        <v>4</v>
      </c>
      <c r="E2359" s="19">
        <v>21.7</v>
      </c>
      <c r="F2359" s="19">
        <v>14.8</v>
      </c>
      <c r="G2359" s="19">
        <v>7</v>
      </c>
    </row>
    <row r="2360" spans="1:7" x14ac:dyDescent="0.3">
      <c r="A2360" s="19">
        <v>111</v>
      </c>
      <c r="B2360" s="19">
        <v>18</v>
      </c>
      <c r="C2360" s="19">
        <v>31</v>
      </c>
      <c r="D2360" s="19">
        <v>4</v>
      </c>
      <c r="E2360" s="19">
        <v>13.2</v>
      </c>
      <c r="F2360" s="19">
        <v>4</v>
      </c>
      <c r="G2360" s="19">
        <v>2</v>
      </c>
    </row>
    <row r="2361" spans="1:7" x14ac:dyDescent="0.3">
      <c r="A2361" s="19">
        <v>111</v>
      </c>
      <c r="B2361" s="19">
        <v>19</v>
      </c>
      <c r="C2361" s="19">
        <v>4</v>
      </c>
      <c r="D2361" s="19">
        <v>1</v>
      </c>
      <c r="E2361" s="19">
        <v>34.5</v>
      </c>
      <c r="F2361" s="19">
        <v>17.2</v>
      </c>
      <c r="G2361" s="19">
        <v>8</v>
      </c>
    </row>
    <row r="2362" spans="1:7" x14ac:dyDescent="0.3">
      <c r="A2362" s="19">
        <v>111</v>
      </c>
      <c r="B2362" s="19">
        <v>20</v>
      </c>
      <c r="C2362" s="19">
        <v>4</v>
      </c>
      <c r="D2362" s="19">
        <v>4</v>
      </c>
      <c r="E2362" s="19">
        <v>30.1</v>
      </c>
      <c r="F2362" s="19">
        <v>15.5</v>
      </c>
      <c r="G2362" s="19">
        <v>8</v>
      </c>
    </row>
    <row r="2363" spans="1:7" x14ac:dyDescent="0.3">
      <c r="A2363" s="19">
        <v>111</v>
      </c>
      <c r="B2363" s="19">
        <v>21</v>
      </c>
      <c r="C2363" s="19">
        <v>60</v>
      </c>
      <c r="D2363" s="19">
        <v>4</v>
      </c>
      <c r="E2363" s="19">
        <v>12.9</v>
      </c>
      <c r="F2363" s="19">
        <v>4</v>
      </c>
      <c r="G2363" s="19">
        <v>2</v>
      </c>
    </row>
    <row r="2364" spans="1:7" x14ac:dyDescent="0.3">
      <c r="A2364" s="19">
        <v>111</v>
      </c>
      <c r="B2364" s="19">
        <v>22</v>
      </c>
      <c r="C2364" s="19">
        <v>3</v>
      </c>
      <c r="D2364" s="19">
        <v>4</v>
      </c>
      <c r="E2364" s="19">
        <v>14.2</v>
      </c>
      <c r="F2364" s="19">
        <v>8</v>
      </c>
      <c r="G2364" s="19">
        <v>4</v>
      </c>
    </row>
    <row r="2365" spans="1:7" x14ac:dyDescent="0.3">
      <c r="A2365" s="19">
        <v>111</v>
      </c>
      <c r="B2365" s="19">
        <v>23</v>
      </c>
      <c r="C2365" s="19">
        <v>51</v>
      </c>
      <c r="D2365" s="19">
        <v>7</v>
      </c>
      <c r="E2365" s="19">
        <v>20.3</v>
      </c>
      <c r="F2365" s="19">
        <v>6</v>
      </c>
      <c r="G2365" s="19">
        <v>0</v>
      </c>
    </row>
    <row r="2366" spans="1:7" x14ac:dyDescent="0.3">
      <c r="A2366" s="19">
        <v>111</v>
      </c>
      <c r="B2366" s="19">
        <v>24</v>
      </c>
      <c r="C2366" s="19">
        <v>3</v>
      </c>
      <c r="D2366" s="19">
        <v>4</v>
      </c>
      <c r="E2366" s="19">
        <v>9.6999999999999993</v>
      </c>
      <c r="F2366" s="19">
        <v>5</v>
      </c>
      <c r="G2366" s="19">
        <v>2</v>
      </c>
    </row>
    <row r="2367" spans="1:7" x14ac:dyDescent="0.3">
      <c r="A2367" s="19">
        <v>111</v>
      </c>
      <c r="B2367" s="19">
        <v>25</v>
      </c>
      <c r="C2367" s="19">
        <v>51</v>
      </c>
      <c r="D2367" s="19">
        <v>7</v>
      </c>
      <c r="E2367" s="19">
        <v>20.2</v>
      </c>
      <c r="F2367" s="19">
        <v>5</v>
      </c>
      <c r="G2367" s="19">
        <v>0</v>
      </c>
    </row>
    <row r="2368" spans="1:7" x14ac:dyDescent="0.3">
      <c r="A2368" s="19">
        <v>111</v>
      </c>
      <c r="B2368" s="19">
        <v>26</v>
      </c>
      <c r="C2368" s="19">
        <v>3</v>
      </c>
      <c r="D2368" s="19">
        <v>4</v>
      </c>
      <c r="E2368" s="19">
        <v>8.6</v>
      </c>
      <c r="F2368" s="19">
        <v>5</v>
      </c>
      <c r="G2368" s="19">
        <v>2</v>
      </c>
    </row>
    <row r="2369" spans="1:7" x14ac:dyDescent="0.3">
      <c r="A2369" s="19">
        <v>111</v>
      </c>
      <c r="B2369" s="19">
        <v>27</v>
      </c>
      <c r="C2369" s="19">
        <v>51</v>
      </c>
      <c r="D2369" s="19">
        <v>7</v>
      </c>
      <c r="E2369" s="19">
        <v>22.1</v>
      </c>
      <c r="F2369" s="19">
        <v>7</v>
      </c>
      <c r="G2369" s="19">
        <v>0</v>
      </c>
    </row>
    <row r="2370" spans="1:7" x14ac:dyDescent="0.3">
      <c r="A2370" s="19">
        <v>111</v>
      </c>
      <c r="B2370" s="19">
        <v>28</v>
      </c>
      <c r="C2370" s="19">
        <v>3</v>
      </c>
      <c r="D2370" s="19">
        <v>4</v>
      </c>
      <c r="E2370" s="19">
        <v>16.3</v>
      </c>
      <c r="F2370" s="19">
        <v>10.5</v>
      </c>
      <c r="G2370" s="19">
        <v>6</v>
      </c>
    </row>
    <row r="2371" spans="1:7" x14ac:dyDescent="0.3">
      <c r="A2371" s="19">
        <v>111</v>
      </c>
      <c r="B2371" s="19">
        <v>29</v>
      </c>
      <c r="C2371" s="19">
        <v>4</v>
      </c>
      <c r="D2371" s="19">
        <v>4</v>
      </c>
      <c r="E2371" s="19">
        <v>7.6</v>
      </c>
      <c r="F2371" s="19">
        <v>5</v>
      </c>
      <c r="G2371" s="19">
        <v>2</v>
      </c>
    </row>
    <row r="2372" spans="1:7" x14ac:dyDescent="0.3">
      <c r="A2372" s="19">
        <v>111</v>
      </c>
      <c r="B2372" s="19">
        <v>30</v>
      </c>
      <c r="C2372" s="19">
        <v>3</v>
      </c>
      <c r="D2372" s="19">
        <v>4</v>
      </c>
      <c r="E2372" s="19">
        <v>7.5</v>
      </c>
      <c r="F2372" s="19">
        <v>5</v>
      </c>
      <c r="G2372" s="19">
        <v>2</v>
      </c>
    </row>
    <row r="2373" spans="1:7" x14ac:dyDescent="0.3">
      <c r="A2373" s="19">
        <v>111</v>
      </c>
      <c r="B2373" s="19">
        <v>31</v>
      </c>
      <c r="C2373" s="19">
        <v>51</v>
      </c>
      <c r="D2373" s="19">
        <v>7</v>
      </c>
      <c r="E2373" s="19">
        <v>24.4</v>
      </c>
      <c r="F2373" s="19">
        <v>6</v>
      </c>
      <c r="G2373" s="19">
        <v>0</v>
      </c>
    </row>
    <row r="2374" spans="1:7" x14ac:dyDescent="0.3">
      <c r="A2374" s="19">
        <v>111</v>
      </c>
      <c r="B2374" s="19">
        <v>32</v>
      </c>
      <c r="C2374" s="19">
        <v>51</v>
      </c>
      <c r="D2374" s="19">
        <v>7</v>
      </c>
      <c r="E2374" s="19">
        <v>11.1</v>
      </c>
      <c r="F2374" s="19">
        <v>4</v>
      </c>
      <c r="G2374" s="19">
        <v>0</v>
      </c>
    </row>
    <row r="2375" spans="1:7" x14ac:dyDescent="0.3">
      <c r="A2375" s="19">
        <v>111</v>
      </c>
      <c r="B2375" s="19">
        <v>33</v>
      </c>
      <c r="C2375" s="19">
        <v>3</v>
      </c>
      <c r="D2375" s="19">
        <v>4</v>
      </c>
      <c r="E2375" s="19">
        <v>16.600000000000001</v>
      </c>
      <c r="F2375" s="19">
        <v>7</v>
      </c>
      <c r="G2375" s="19">
        <v>3</v>
      </c>
    </row>
    <row r="2376" spans="1:7" x14ac:dyDescent="0.3">
      <c r="A2376" s="19">
        <v>111</v>
      </c>
      <c r="B2376" s="19">
        <v>34</v>
      </c>
      <c r="C2376" s="19">
        <v>4</v>
      </c>
      <c r="D2376" s="19">
        <v>4</v>
      </c>
      <c r="E2376" s="19">
        <v>24.3</v>
      </c>
      <c r="F2376" s="19">
        <v>15.1</v>
      </c>
      <c r="G2376" s="19">
        <v>8</v>
      </c>
    </row>
    <row r="2377" spans="1:7" x14ac:dyDescent="0.3">
      <c r="A2377" s="19">
        <v>111</v>
      </c>
      <c r="B2377" s="19">
        <v>35</v>
      </c>
      <c r="C2377" s="19">
        <v>51</v>
      </c>
      <c r="D2377" s="19">
        <v>4</v>
      </c>
      <c r="E2377" s="19">
        <v>7.6</v>
      </c>
      <c r="F2377" s="19">
        <v>4</v>
      </c>
      <c r="G2377" s="19">
        <v>2</v>
      </c>
    </row>
    <row r="2378" spans="1:7" x14ac:dyDescent="0.3">
      <c r="A2378" s="19">
        <v>111</v>
      </c>
      <c r="B2378" s="19">
        <v>36</v>
      </c>
      <c r="C2378" s="19">
        <v>3</v>
      </c>
      <c r="D2378" s="19">
        <v>4</v>
      </c>
      <c r="E2378" s="19">
        <v>7.7</v>
      </c>
      <c r="F2378" s="19">
        <v>4</v>
      </c>
      <c r="G2378" s="19">
        <v>2</v>
      </c>
    </row>
    <row r="2379" spans="1:7" x14ac:dyDescent="0.3">
      <c r="A2379" s="19">
        <v>111</v>
      </c>
      <c r="B2379" s="19">
        <v>37</v>
      </c>
      <c r="C2379" s="19">
        <v>3</v>
      </c>
      <c r="D2379" s="19">
        <v>4</v>
      </c>
      <c r="E2379" s="19">
        <v>31.2</v>
      </c>
      <c r="F2379" s="19">
        <v>16.5</v>
      </c>
      <c r="G2379" s="19">
        <v>8</v>
      </c>
    </row>
    <row r="2380" spans="1:7" x14ac:dyDescent="0.3">
      <c r="A2380" s="19">
        <v>111</v>
      </c>
      <c r="B2380" s="19">
        <v>38</v>
      </c>
      <c r="C2380" s="19">
        <v>3</v>
      </c>
      <c r="D2380" s="19">
        <v>4</v>
      </c>
      <c r="E2380" s="19">
        <v>11.9</v>
      </c>
      <c r="F2380" s="19">
        <v>6</v>
      </c>
      <c r="G2380" s="19">
        <v>3</v>
      </c>
    </row>
    <row r="2381" spans="1:7" x14ac:dyDescent="0.3">
      <c r="A2381" s="19">
        <v>111</v>
      </c>
      <c r="B2381" s="19">
        <v>39</v>
      </c>
      <c r="C2381" s="19">
        <v>4</v>
      </c>
      <c r="D2381" s="19">
        <v>4</v>
      </c>
      <c r="E2381" s="19">
        <v>27.1</v>
      </c>
      <c r="F2381" s="19">
        <v>15.2</v>
      </c>
      <c r="G2381" s="19">
        <v>9</v>
      </c>
    </row>
    <row r="2382" spans="1:7" x14ac:dyDescent="0.3">
      <c r="A2382" s="19">
        <v>111</v>
      </c>
      <c r="B2382" s="19">
        <v>40</v>
      </c>
      <c r="C2382" s="19">
        <v>4</v>
      </c>
      <c r="D2382" s="19">
        <v>4</v>
      </c>
      <c r="E2382" s="19">
        <v>12</v>
      </c>
      <c r="F2382" s="19">
        <v>7</v>
      </c>
      <c r="G2382" s="19">
        <v>4</v>
      </c>
    </row>
    <row r="2383" spans="1:7" x14ac:dyDescent="0.3">
      <c r="A2383" s="19">
        <v>111</v>
      </c>
      <c r="B2383" s="19">
        <v>41</v>
      </c>
      <c r="C2383" s="19">
        <v>4</v>
      </c>
      <c r="D2383" s="19">
        <v>4</v>
      </c>
      <c r="E2383" s="19">
        <v>16.899999999999999</v>
      </c>
      <c r="F2383" s="19">
        <v>10.5</v>
      </c>
      <c r="G2383" s="19">
        <v>6</v>
      </c>
    </row>
    <row r="2384" spans="1:7" x14ac:dyDescent="0.3">
      <c r="A2384" s="19">
        <v>111</v>
      </c>
      <c r="B2384" s="19">
        <v>42</v>
      </c>
      <c r="C2384" s="19">
        <v>31</v>
      </c>
      <c r="D2384" s="19">
        <v>4</v>
      </c>
      <c r="E2384" s="19">
        <v>26.7</v>
      </c>
      <c r="F2384" s="19">
        <v>8</v>
      </c>
      <c r="G2384" s="19">
        <v>4</v>
      </c>
    </row>
    <row r="2385" spans="1:7" x14ac:dyDescent="0.3">
      <c r="A2385" s="19">
        <v>111</v>
      </c>
      <c r="B2385" s="19">
        <v>43</v>
      </c>
      <c r="C2385" s="19">
        <v>31</v>
      </c>
      <c r="D2385" s="19">
        <v>4</v>
      </c>
      <c r="E2385" s="19">
        <v>31.2</v>
      </c>
      <c r="F2385" s="19">
        <v>8.5</v>
      </c>
      <c r="G2385" s="19">
        <v>4</v>
      </c>
    </row>
    <row r="2386" spans="1:7" x14ac:dyDescent="0.3">
      <c r="A2386" s="19">
        <v>111</v>
      </c>
      <c r="B2386" s="19">
        <v>44</v>
      </c>
      <c r="C2386" s="19">
        <v>3</v>
      </c>
      <c r="D2386" s="19">
        <v>4</v>
      </c>
      <c r="E2386" s="19">
        <v>23.9</v>
      </c>
      <c r="F2386" s="19">
        <v>11.2</v>
      </c>
      <c r="G2386" s="19">
        <v>7</v>
      </c>
    </row>
    <row r="2387" spans="1:7" x14ac:dyDescent="0.3">
      <c r="A2387" s="19">
        <v>111</v>
      </c>
      <c r="B2387" s="19">
        <v>45</v>
      </c>
      <c r="C2387" s="19">
        <v>51</v>
      </c>
      <c r="D2387" s="19">
        <v>7</v>
      </c>
      <c r="E2387" s="19">
        <v>11.4</v>
      </c>
      <c r="F2387" s="19">
        <v>4</v>
      </c>
      <c r="G2387" s="19">
        <v>0</v>
      </c>
    </row>
    <row r="2388" spans="1:7" x14ac:dyDescent="0.3">
      <c r="A2388" s="19">
        <v>111</v>
      </c>
      <c r="B2388" s="19">
        <v>46</v>
      </c>
      <c r="C2388" s="19">
        <v>2</v>
      </c>
      <c r="D2388" s="19">
        <v>1</v>
      </c>
      <c r="E2388" s="19">
        <v>36.4</v>
      </c>
      <c r="F2388" s="19">
        <v>18.8</v>
      </c>
      <c r="G2388" s="19">
        <v>11</v>
      </c>
    </row>
    <row r="2389" spans="1:7" x14ac:dyDescent="0.3">
      <c r="A2389" s="19">
        <v>111</v>
      </c>
      <c r="B2389" s="19">
        <v>47</v>
      </c>
      <c r="C2389" s="19">
        <v>51</v>
      </c>
      <c r="D2389" s="19">
        <v>4</v>
      </c>
      <c r="E2389" s="19">
        <v>11.9</v>
      </c>
      <c r="F2389" s="19">
        <v>4</v>
      </c>
      <c r="G2389" s="19">
        <v>2</v>
      </c>
    </row>
    <row r="2390" spans="1:7" x14ac:dyDescent="0.3">
      <c r="A2390" s="19">
        <v>111</v>
      </c>
      <c r="B2390" s="19">
        <v>48</v>
      </c>
      <c r="C2390" s="19">
        <v>51</v>
      </c>
      <c r="D2390" s="19">
        <v>4</v>
      </c>
      <c r="E2390" s="19">
        <v>12.1</v>
      </c>
      <c r="F2390" s="19">
        <v>5</v>
      </c>
      <c r="G2390" s="19">
        <v>2</v>
      </c>
    </row>
    <row r="2391" spans="1:7" x14ac:dyDescent="0.3">
      <c r="A2391" s="19">
        <v>111</v>
      </c>
      <c r="B2391" s="19">
        <v>49</v>
      </c>
      <c r="C2391" s="19">
        <v>51</v>
      </c>
      <c r="D2391" s="19">
        <v>4</v>
      </c>
      <c r="E2391" s="19">
        <v>13.4</v>
      </c>
      <c r="F2391" s="19">
        <v>5</v>
      </c>
      <c r="G2391" s="19">
        <v>2</v>
      </c>
    </row>
    <row r="2392" spans="1:7" x14ac:dyDescent="0.3">
      <c r="A2392" s="19">
        <v>111</v>
      </c>
      <c r="B2392" s="19">
        <v>50</v>
      </c>
      <c r="C2392" s="19">
        <v>4</v>
      </c>
      <c r="D2392" s="19">
        <v>4</v>
      </c>
      <c r="E2392" s="19">
        <v>11.8</v>
      </c>
      <c r="F2392" s="19">
        <v>4</v>
      </c>
      <c r="G2392" s="19">
        <v>2</v>
      </c>
    </row>
    <row r="2393" spans="1:7" x14ac:dyDescent="0.3">
      <c r="A2393" s="19">
        <v>111</v>
      </c>
      <c r="B2393" s="19">
        <v>51</v>
      </c>
      <c r="C2393" s="19">
        <v>51</v>
      </c>
      <c r="D2393" s="19">
        <v>4</v>
      </c>
      <c r="E2393" s="19">
        <v>12.9</v>
      </c>
      <c r="F2393" s="19">
        <v>4</v>
      </c>
      <c r="G2393" s="19">
        <v>2</v>
      </c>
    </row>
    <row r="2394" spans="1:7" x14ac:dyDescent="0.3">
      <c r="A2394" s="19">
        <v>111</v>
      </c>
      <c r="B2394" s="19">
        <v>52</v>
      </c>
      <c r="C2394" s="19">
        <v>51</v>
      </c>
      <c r="D2394" s="19">
        <v>4</v>
      </c>
      <c r="E2394" s="19">
        <v>7.5</v>
      </c>
      <c r="F2394" s="19">
        <v>4</v>
      </c>
      <c r="G2394" s="19">
        <v>2</v>
      </c>
    </row>
    <row r="2395" spans="1:7" x14ac:dyDescent="0.3">
      <c r="A2395" s="19">
        <v>111</v>
      </c>
      <c r="B2395" s="19">
        <v>53</v>
      </c>
      <c r="C2395" s="19">
        <v>51</v>
      </c>
      <c r="D2395" s="19">
        <v>4</v>
      </c>
      <c r="E2395" s="19">
        <v>7.6</v>
      </c>
      <c r="F2395" s="19">
        <v>4</v>
      </c>
      <c r="G2395" s="19">
        <v>2</v>
      </c>
    </row>
    <row r="2396" spans="1:7" x14ac:dyDescent="0.3">
      <c r="A2396" s="19">
        <v>111</v>
      </c>
      <c r="B2396" s="19">
        <v>54</v>
      </c>
      <c r="C2396" s="19">
        <v>51</v>
      </c>
      <c r="D2396" s="19">
        <v>4</v>
      </c>
      <c r="E2396" s="19">
        <v>20.7</v>
      </c>
      <c r="F2396" s="19">
        <v>5</v>
      </c>
      <c r="G2396" s="19">
        <v>2</v>
      </c>
    </row>
    <row r="2397" spans="1:7" x14ac:dyDescent="0.3">
      <c r="A2397" s="19">
        <v>112</v>
      </c>
      <c r="B2397" s="19">
        <v>1</v>
      </c>
      <c r="C2397" s="19">
        <v>31</v>
      </c>
      <c r="D2397" s="19">
        <v>4</v>
      </c>
      <c r="E2397" s="19">
        <v>17.100000000000001</v>
      </c>
      <c r="F2397" s="19">
        <v>5</v>
      </c>
      <c r="G2397" s="19">
        <v>2</v>
      </c>
    </row>
    <row r="2398" spans="1:7" x14ac:dyDescent="0.3">
      <c r="A2398" s="19">
        <v>112</v>
      </c>
      <c r="B2398" s="19">
        <v>2</v>
      </c>
      <c r="C2398" s="19">
        <v>4</v>
      </c>
      <c r="D2398" s="19">
        <v>4</v>
      </c>
      <c r="E2398" s="19">
        <v>8.4</v>
      </c>
      <c r="F2398" s="19">
        <v>4</v>
      </c>
      <c r="G2398" s="19">
        <v>2</v>
      </c>
    </row>
    <row r="2399" spans="1:7" x14ac:dyDescent="0.3">
      <c r="A2399" s="19">
        <v>112</v>
      </c>
      <c r="B2399" s="19">
        <v>3</v>
      </c>
      <c r="C2399" s="19">
        <v>51</v>
      </c>
      <c r="D2399" s="19">
        <v>4</v>
      </c>
      <c r="E2399" s="19">
        <v>9.3000000000000007</v>
      </c>
      <c r="F2399" s="19">
        <v>3.5</v>
      </c>
      <c r="G2399" s="19">
        <v>2</v>
      </c>
    </row>
    <row r="2400" spans="1:7" x14ac:dyDescent="0.3">
      <c r="A2400" s="19">
        <v>112</v>
      </c>
      <c r="B2400" s="19">
        <v>4</v>
      </c>
      <c r="C2400" s="19">
        <v>51</v>
      </c>
      <c r="D2400" s="19">
        <v>4</v>
      </c>
      <c r="E2400" s="19">
        <v>12.9</v>
      </c>
      <c r="F2400" s="19">
        <v>4</v>
      </c>
      <c r="G2400" s="19">
        <v>2</v>
      </c>
    </row>
    <row r="2401" spans="1:7" x14ac:dyDescent="0.3">
      <c r="A2401" s="19">
        <v>112</v>
      </c>
      <c r="B2401" s="19">
        <v>5</v>
      </c>
      <c r="C2401" s="19">
        <v>51</v>
      </c>
      <c r="D2401" s="19">
        <v>4</v>
      </c>
      <c r="E2401" s="19">
        <v>12</v>
      </c>
      <c r="F2401" s="19">
        <v>4</v>
      </c>
      <c r="G2401" s="19">
        <v>2</v>
      </c>
    </row>
    <row r="2402" spans="1:7" x14ac:dyDescent="0.3">
      <c r="A2402" s="19">
        <v>112</v>
      </c>
      <c r="B2402" s="19">
        <v>6</v>
      </c>
      <c r="C2402" s="19">
        <v>3</v>
      </c>
      <c r="D2402" s="19">
        <v>4</v>
      </c>
      <c r="E2402" s="19">
        <v>10.6</v>
      </c>
      <c r="F2402" s="19">
        <v>5</v>
      </c>
      <c r="G2402" s="19">
        <v>3</v>
      </c>
    </row>
    <row r="2403" spans="1:7" x14ac:dyDescent="0.3">
      <c r="A2403" s="19">
        <v>112</v>
      </c>
      <c r="B2403" s="19">
        <v>7</v>
      </c>
      <c r="C2403" s="19">
        <v>51</v>
      </c>
      <c r="D2403" s="19">
        <v>4</v>
      </c>
      <c r="E2403" s="19">
        <v>14.1</v>
      </c>
      <c r="F2403" s="19">
        <v>5</v>
      </c>
      <c r="G2403" s="19">
        <v>2</v>
      </c>
    </row>
    <row r="2404" spans="1:7" x14ac:dyDescent="0.3">
      <c r="A2404" s="19">
        <v>112</v>
      </c>
      <c r="B2404" s="19">
        <v>8</v>
      </c>
      <c r="C2404" s="19">
        <v>51</v>
      </c>
      <c r="D2404" s="19">
        <v>7</v>
      </c>
      <c r="E2404" s="19">
        <v>12.6</v>
      </c>
      <c r="F2404" s="19">
        <v>3.5</v>
      </c>
      <c r="G2404" s="19">
        <v>0</v>
      </c>
    </row>
    <row r="2405" spans="1:7" x14ac:dyDescent="0.3">
      <c r="A2405" s="19">
        <v>112</v>
      </c>
      <c r="B2405" s="19">
        <v>9</v>
      </c>
      <c r="C2405" s="19">
        <v>51</v>
      </c>
      <c r="D2405" s="19">
        <v>4</v>
      </c>
      <c r="E2405" s="19">
        <v>10.3</v>
      </c>
      <c r="F2405" s="19">
        <v>4</v>
      </c>
      <c r="G2405" s="19">
        <v>2</v>
      </c>
    </row>
    <row r="2406" spans="1:7" x14ac:dyDescent="0.3">
      <c r="A2406" s="19">
        <v>112</v>
      </c>
      <c r="B2406" s="19">
        <v>10</v>
      </c>
      <c r="C2406" s="19">
        <v>3</v>
      </c>
      <c r="D2406" s="19">
        <v>4</v>
      </c>
      <c r="E2406" s="19">
        <v>11.2</v>
      </c>
      <c r="F2406" s="19">
        <v>4</v>
      </c>
      <c r="G2406" s="19">
        <v>2</v>
      </c>
    </row>
    <row r="2407" spans="1:7" x14ac:dyDescent="0.3">
      <c r="A2407" s="19">
        <v>112</v>
      </c>
      <c r="B2407" s="19">
        <v>11</v>
      </c>
      <c r="C2407" s="19">
        <v>3</v>
      </c>
      <c r="D2407" s="19">
        <v>4</v>
      </c>
      <c r="E2407" s="19">
        <v>10.5</v>
      </c>
      <c r="F2407" s="19">
        <v>4</v>
      </c>
      <c r="G2407" s="19">
        <v>2</v>
      </c>
    </row>
    <row r="2408" spans="1:7" x14ac:dyDescent="0.3">
      <c r="A2408" s="19">
        <v>112</v>
      </c>
      <c r="B2408" s="19">
        <v>12</v>
      </c>
      <c r="C2408" s="19">
        <v>31</v>
      </c>
      <c r="D2408" s="19">
        <v>4</v>
      </c>
      <c r="E2408" s="19">
        <v>12.4</v>
      </c>
      <c r="F2408" s="19">
        <v>4</v>
      </c>
      <c r="G2408" s="19">
        <v>2</v>
      </c>
    </row>
    <row r="2409" spans="1:7" x14ac:dyDescent="0.3">
      <c r="A2409" s="19">
        <v>112</v>
      </c>
      <c r="B2409" s="19">
        <v>13</v>
      </c>
      <c r="C2409" s="19">
        <v>3</v>
      </c>
      <c r="D2409" s="19">
        <v>4</v>
      </c>
      <c r="E2409" s="19">
        <v>10.6</v>
      </c>
      <c r="F2409" s="19">
        <v>4</v>
      </c>
      <c r="G2409" s="19">
        <v>2</v>
      </c>
    </row>
    <row r="2410" spans="1:7" x14ac:dyDescent="0.3">
      <c r="A2410" s="19">
        <v>112</v>
      </c>
      <c r="B2410" s="19">
        <v>14</v>
      </c>
      <c r="C2410" s="19">
        <v>31</v>
      </c>
      <c r="D2410" s="19">
        <v>4</v>
      </c>
      <c r="E2410" s="19">
        <v>12.1</v>
      </c>
      <c r="F2410" s="19">
        <v>4</v>
      </c>
      <c r="G2410" s="19">
        <v>2</v>
      </c>
    </row>
    <row r="2411" spans="1:7" x14ac:dyDescent="0.3">
      <c r="A2411" s="19">
        <v>112</v>
      </c>
      <c r="B2411" s="19">
        <v>15</v>
      </c>
      <c r="C2411" s="19">
        <v>31</v>
      </c>
      <c r="D2411" s="19">
        <v>4</v>
      </c>
      <c r="E2411" s="19">
        <v>11.9</v>
      </c>
      <c r="F2411" s="19">
        <v>4</v>
      </c>
      <c r="G2411" s="19">
        <v>2</v>
      </c>
    </row>
    <row r="2412" spans="1:7" x14ac:dyDescent="0.3">
      <c r="A2412" s="19">
        <v>112</v>
      </c>
      <c r="B2412" s="19">
        <v>16</v>
      </c>
      <c r="C2412" s="19">
        <v>4</v>
      </c>
      <c r="D2412" s="19">
        <v>4</v>
      </c>
      <c r="E2412" s="19">
        <v>11.5</v>
      </c>
      <c r="F2412" s="19">
        <v>5</v>
      </c>
      <c r="G2412" s="19">
        <v>2.5</v>
      </c>
    </row>
    <row r="2413" spans="1:7" x14ac:dyDescent="0.3">
      <c r="A2413" s="19">
        <v>112</v>
      </c>
      <c r="B2413" s="19">
        <v>17</v>
      </c>
      <c r="C2413" s="19">
        <v>60</v>
      </c>
      <c r="D2413" s="19">
        <v>4</v>
      </c>
      <c r="E2413" s="19">
        <v>10.7</v>
      </c>
      <c r="F2413" s="19">
        <v>4</v>
      </c>
      <c r="G2413" s="19">
        <v>1.5</v>
      </c>
    </row>
    <row r="2414" spans="1:7" x14ac:dyDescent="0.3">
      <c r="A2414" s="19">
        <v>112</v>
      </c>
      <c r="B2414" s="19">
        <v>18</v>
      </c>
      <c r="C2414" s="19">
        <v>4</v>
      </c>
      <c r="D2414" s="19">
        <v>4</v>
      </c>
      <c r="E2414" s="19">
        <v>21.5</v>
      </c>
      <c r="F2414" s="19">
        <v>12.1</v>
      </c>
      <c r="G2414" s="19">
        <v>6</v>
      </c>
    </row>
    <row r="2415" spans="1:7" x14ac:dyDescent="0.3">
      <c r="A2415" s="19">
        <v>112</v>
      </c>
      <c r="B2415" s="19">
        <v>19</v>
      </c>
      <c r="C2415" s="19">
        <v>51</v>
      </c>
      <c r="D2415" s="19">
        <v>7</v>
      </c>
      <c r="E2415" s="19">
        <v>14.9</v>
      </c>
      <c r="F2415" s="19">
        <v>4</v>
      </c>
      <c r="G2415" s="19">
        <v>0</v>
      </c>
    </row>
    <row r="2416" spans="1:7" x14ac:dyDescent="0.3">
      <c r="A2416" s="19">
        <v>112</v>
      </c>
      <c r="B2416" s="19">
        <v>20</v>
      </c>
      <c r="C2416" s="19">
        <v>51</v>
      </c>
      <c r="D2416" s="19">
        <v>4</v>
      </c>
      <c r="E2416" s="19">
        <v>13.4</v>
      </c>
      <c r="F2416" s="19">
        <v>5</v>
      </c>
      <c r="G2416" s="19">
        <v>2</v>
      </c>
    </row>
    <row r="2417" spans="1:7" x14ac:dyDescent="0.3">
      <c r="A2417" s="19">
        <v>112</v>
      </c>
      <c r="B2417" s="19">
        <v>21</v>
      </c>
      <c r="C2417" s="19">
        <v>51</v>
      </c>
      <c r="D2417" s="19">
        <v>4</v>
      </c>
      <c r="E2417" s="19">
        <v>26.2</v>
      </c>
      <c r="F2417" s="19">
        <v>7</v>
      </c>
      <c r="G2417" s="19">
        <v>3</v>
      </c>
    </row>
    <row r="2418" spans="1:7" x14ac:dyDescent="0.3">
      <c r="A2418" s="19">
        <v>112</v>
      </c>
      <c r="B2418" s="19">
        <v>22</v>
      </c>
      <c r="C2418" s="19">
        <v>3</v>
      </c>
      <c r="D2418" s="19">
        <v>4</v>
      </c>
      <c r="E2418" s="19">
        <v>30.4</v>
      </c>
      <c r="F2418" s="19">
        <v>15.2</v>
      </c>
      <c r="G2418" s="19">
        <v>10</v>
      </c>
    </row>
    <row r="2419" spans="1:7" x14ac:dyDescent="0.3">
      <c r="A2419" s="19">
        <v>112</v>
      </c>
      <c r="B2419" s="19">
        <v>23</v>
      </c>
      <c r="C2419" s="19">
        <v>4</v>
      </c>
      <c r="D2419" s="19">
        <v>4</v>
      </c>
      <c r="E2419" s="19">
        <v>11.5</v>
      </c>
      <c r="F2419" s="19">
        <v>5.5</v>
      </c>
      <c r="G2419" s="19">
        <v>3</v>
      </c>
    </row>
    <row r="2420" spans="1:7" x14ac:dyDescent="0.3">
      <c r="A2420" s="19">
        <v>112</v>
      </c>
      <c r="B2420" s="19">
        <v>24</v>
      </c>
      <c r="C2420" s="19">
        <v>4</v>
      </c>
      <c r="D2420" s="19">
        <v>4</v>
      </c>
      <c r="E2420" s="19">
        <v>8.3000000000000007</v>
      </c>
      <c r="F2420" s="19">
        <v>4</v>
      </c>
      <c r="G2420" s="19">
        <v>2</v>
      </c>
    </row>
    <row r="2421" spans="1:7" x14ac:dyDescent="0.3">
      <c r="A2421" s="19">
        <v>112</v>
      </c>
      <c r="B2421" s="19">
        <v>25</v>
      </c>
      <c r="C2421" s="19">
        <v>51</v>
      </c>
      <c r="D2421" s="19">
        <v>7</v>
      </c>
      <c r="E2421" s="19">
        <v>11.9</v>
      </c>
      <c r="F2421" s="19">
        <v>4</v>
      </c>
      <c r="G2421" s="19">
        <v>0</v>
      </c>
    </row>
    <row r="2422" spans="1:7" x14ac:dyDescent="0.3">
      <c r="A2422" s="19">
        <v>112</v>
      </c>
      <c r="B2422" s="19">
        <v>26</v>
      </c>
      <c r="C2422" s="19">
        <v>51</v>
      </c>
      <c r="D2422" s="19">
        <v>7</v>
      </c>
      <c r="E2422" s="19">
        <v>40.200000000000003</v>
      </c>
      <c r="F2422" s="19">
        <v>5</v>
      </c>
      <c r="G2422" s="19">
        <v>0</v>
      </c>
    </row>
    <row r="2423" spans="1:7" x14ac:dyDescent="0.3">
      <c r="A2423" s="19">
        <v>112</v>
      </c>
      <c r="B2423" s="19">
        <v>27</v>
      </c>
      <c r="C2423" s="19">
        <v>4</v>
      </c>
      <c r="D2423" s="19">
        <v>4</v>
      </c>
      <c r="E2423" s="19">
        <v>7.6</v>
      </c>
      <c r="F2423" s="19">
        <v>4</v>
      </c>
      <c r="G2423" s="19">
        <v>2</v>
      </c>
    </row>
    <row r="2424" spans="1:7" x14ac:dyDescent="0.3">
      <c r="A2424" s="19">
        <v>112</v>
      </c>
      <c r="B2424" s="19">
        <v>28</v>
      </c>
      <c r="C2424" s="19">
        <v>51</v>
      </c>
      <c r="D2424" s="19">
        <v>7</v>
      </c>
      <c r="E2424" s="19">
        <v>10.1</v>
      </c>
      <c r="F2424" s="19">
        <v>4</v>
      </c>
      <c r="G2424" s="19">
        <v>0</v>
      </c>
    </row>
    <row r="2425" spans="1:7" x14ac:dyDescent="0.3">
      <c r="A2425" s="19">
        <v>112</v>
      </c>
      <c r="B2425" s="19">
        <v>29</v>
      </c>
      <c r="C2425" s="19">
        <v>51</v>
      </c>
      <c r="D2425" s="19">
        <v>7</v>
      </c>
      <c r="E2425" s="19">
        <v>12.6</v>
      </c>
      <c r="F2425" s="19">
        <v>4</v>
      </c>
      <c r="G2425" s="19">
        <v>0</v>
      </c>
    </row>
    <row r="2426" spans="1:7" x14ac:dyDescent="0.3">
      <c r="A2426" s="19">
        <v>112</v>
      </c>
      <c r="B2426" s="19">
        <v>30</v>
      </c>
      <c r="C2426" s="19">
        <v>4</v>
      </c>
      <c r="D2426" s="19">
        <v>4</v>
      </c>
      <c r="E2426" s="19">
        <v>10.9</v>
      </c>
      <c r="F2426" s="19">
        <v>4</v>
      </c>
      <c r="G2426" s="19">
        <v>2</v>
      </c>
    </row>
    <row r="2427" spans="1:7" x14ac:dyDescent="0.3">
      <c r="A2427" s="19">
        <v>112</v>
      </c>
      <c r="B2427" s="19">
        <v>31</v>
      </c>
      <c r="C2427" s="19">
        <v>4</v>
      </c>
      <c r="D2427" s="19">
        <v>4</v>
      </c>
      <c r="E2427" s="19">
        <v>8.6</v>
      </c>
      <c r="F2427" s="19">
        <v>4</v>
      </c>
      <c r="G2427" s="19">
        <v>2</v>
      </c>
    </row>
    <row r="2428" spans="1:7" x14ac:dyDescent="0.3">
      <c r="A2428" s="19">
        <v>112</v>
      </c>
      <c r="B2428" s="19">
        <v>32</v>
      </c>
      <c r="C2428" s="19">
        <v>4</v>
      </c>
      <c r="D2428" s="19">
        <v>4</v>
      </c>
      <c r="E2428" s="19">
        <v>9</v>
      </c>
      <c r="F2428" s="19">
        <v>4</v>
      </c>
      <c r="G2428" s="19">
        <v>2</v>
      </c>
    </row>
    <row r="2429" spans="1:7" x14ac:dyDescent="0.3">
      <c r="A2429" s="19">
        <v>112</v>
      </c>
      <c r="B2429" s="19">
        <v>33</v>
      </c>
      <c r="C2429" s="19">
        <v>3</v>
      </c>
      <c r="D2429" s="19">
        <v>4</v>
      </c>
      <c r="E2429" s="19">
        <v>12.3</v>
      </c>
      <c r="F2429" s="19">
        <v>5</v>
      </c>
      <c r="G2429" s="19">
        <v>3</v>
      </c>
    </row>
    <row r="2430" spans="1:7" x14ac:dyDescent="0.3">
      <c r="A2430" s="19">
        <v>112</v>
      </c>
      <c r="B2430" s="19">
        <v>34</v>
      </c>
      <c r="C2430" s="19">
        <v>3</v>
      </c>
      <c r="D2430" s="19">
        <v>4</v>
      </c>
      <c r="E2430" s="19">
        <v>9.4</v>
      </c>
      <c r="F2430" s="19">
        <v>4.5</v>
      </c>
      <c r="G2430" s="19">
        <v>2</v>
      </c>
    </row>
    <row r="2431" spans="1:7" x14ac:dyDescent="0.3">
      <c r="A2431" s="19">
        <v>112</v>
      </c>
      <c r="B2431" s="19">
        <v>35</v>
      </c>
      <c r="C2431" s="19">
        <v>3</v>
      </c>
      <c r="D2431" s="19">
        <v>4</v>
      </c>
      <c r="E2431" s="19">
        <v>32.299999999999997</v>
      </c>
      <c r="F2431" s="19">
        <v>14.5</v>
      </c>
      <c r="G2431" s="19">
        <v>8</v>
      </c>
    </row>
    <row r="2432" spans="1:7" x14ac:dyDescent="0.3">
      <c r="A2432" s="19">
        <v>112</v>
      </c>
      <c r="B2432" s="19">
        <v>36</v>
      </c>
      <c r="C2432" s="19">
        <v>51</v>
      </c>
      <c r="D2432" s="19">
        <v>7</v>
      </c>
      <c r="E2432" s="19">
        <v>11.9</v>
      </c>
      <c r="F2432" s="19">
        <v>4</v>
      </c>
      <c r="G2432" s="19">
        <v>0</v>
      </c>
    </row>
    <row r="2433" spans="1:7" x14ac:dyDescent="0.3">
      <c r="A2433" s="19">
        <v>112</v>
      </c>
      <c r="B2433" s="19">
        <v>37</v>
      </c>
      <c r="C2433" s="19">
        <v>51</v>
      </c>
      <c r="D2433" s="19">
        <v>7</v>
      </c>
      <c r="E2433" s="19">
        <v>12.8</v>
      </c>
      <c r="F2433" s="19">
        <v>4</v>
      </c>
      <c r="G2433" s="19">
        <v>0</v>
      </c>
    </row>
    <row r="2434" spans="1:7" x14ac:dyDescent="0.3">
      <c r="A2434" s="19">
        <v>112</v>
      </c>
      <c r="B2434" s="19">
        <v>38</v>
      </c>
      <c r="C2434" s="19">
        <v>51</v>
      </c>
      <c r="D2434" s="19">
        <v>4</v>
      </c>
      <c r="E2434" s="19">
        <v>14.7</v>
      </c>
      <c r="F2434" s="19">
        <v>4</v>
      </c>
      <c r="G2434" s="19">
        <v>2</v>
      </c>
    </row>
    <row r="2435" spans="1:7" x14ac:dyDescent="0.3">
      <c r="A2435" s="19">
        <v>112</v>
      </c>
      <c r="B2435" s="19">
        <v>39</v>
      </c>
      <c r="C2435" s="19">
        <v>3</v>
      </c>
      <c r="D2435" s="19">
        <v>4</v>
      </c>
      <c r="E2435" s="19">
        <v>9.5</v>
      </c>
      <c r="F2435" s="19">
        <v>4</v>
      </c>
      <c r="G2435" s="19">
        <v>2</v>
      </c>
    </row>
    <row r="2436" spans="1:7" x14ac:dyDescent="0.3">
      <c r="A2436" s="19">
        <v>112</v>
      </c>
      <c r="B2436" s="19">
        <v>40</v>
      </c>
      <c r="C2436" s="19">
        <v>4</v>
      </c>
      <c r="D2436" s="19">
        <v>4</v>
      </c>
      <c r="E2436" s="19">
        <v>8.8000000000000007</v>
      </c>
      <c r="F2436" s="19">
        <v>4</v>
      </c>
      <c r="G2436" s="19">
        <v>2</v>
      </c>
    </row>
    <row r="2437" spans="1:7" x14ac:dyDescent="0.3">
      <c r="A2437" s="19">
        <v>112</v>
      </c>
      <c r="B2437" s="19">
        <v>41</v>
      </c>
      <c r="C2437" s="19">
        <v>51</v>
      </c>
      <c r="D2437" s="19">
        <v>7</v>
      </c>
      <c r="E2437" s="19">
        <v>13.9</v>
      </c>
      <c r="F2437" s="19">
        <v>4</v>
      </c>
      <c r="G2437" s="19">
        <v>0</v>
      </c>
    </row>
    <row r="2438" spans="1:7" x14ac:dyDescent="0.3">
      <c r="A2438" s="19">
        <v>112</v>
      </c>
      <c r="B2438" s="19">
        <v>42</v>
      </c>
      <c r="C2438" s="19">
        <v>4</v>
      </c>
      <c r="D2438" s="19">
        <v>4</v>
      </c>
      <c r="E2438" s="19">
        <v>15.5</v>
      </c>
      <c r="F2438" s="19">
        <v>9.5</v>
      </c>
      <c r="G2438" s="19">
        <v>4</v>
      </c>
    </row>
    <row r="2439" spans="1:7" x14ac:dyDescent="0.3">
      <c r="A2439" s="19">
        <v>112</v>
      </c>
      <c r="B2439" s="19">
        <v>43</v>
      </c>
      <c r="C2439" s="19">
        <v>6</v>
      </c>
      <c r="D2439" s="19">
        <v>4</v>
      </c>
      <c r="E2439" s="19">
        <v>13.5</v>
      </c>
      <c r="F2439" s="19">
        <v>7</v>
      </c>
      <c r="G2439" s="19">
        <v>3</v>
      </c>
    </row>
    <row r="2440" spans="1:7" x14ac:dyDescent="0.3">
      <c r="A2440" s="19">
        <v>112</v>
      </c>
      <c r="B2440" s="19">
        <v>44</v>
      </c>
      <c r="C2440" s="19">
        <v>51</v>
      </c>
      <c r="D2440" s="19">
        <v>7</v>
      </c>
      <c r="E2440" s="19">
        <v>13</v>
      </c>
      <c r="F2440" s="19">
        <v>4</v>
      </c>
      <c r="G2440" s="19">
        <v>0</v>
      </c>
    </row>
    <row r="2441" spans="1:7" x14ac:dyDescent="0.3">
      <c r="A2441" s="19">
        <v>112</v>
      </c>
      <c r="B2441" s="19">
        <v>45</v>
      </c>
      <c r="C2441" s="19">
        <v>4</v>
      </c>
      <c r="D2441" s="19">
        <v>4</v>
      </c>
      <c r="E2441" s="19">
        <v>26.5</v>
      </c>
      <c r="F2441" s="19">
        <v>10.5</v>
      </c>
      <c r="G2441" s="19">
        <v>4</v>
      </c>
    </row>
    <row r="2442" spans="1:7" x14ac:dyDescent="0.3">
      <c r="A2442" s="19">
        <v>112</v>
      </c>
      <c r="B2442" s="19">
        <v>46</v>
      </c>
      <c r="C2442" s="19">
        <v>4</v>
      </c>
      <c r="D2442" s="19">
        <v>4</v>
      </c>
      <c r="E2442" s="19">
        <v>26</v>
      </c>
      <c r="F2442" s="19">
        <v>10.5</v>
      </c>
      <c r="G2442" s="19">
        <v>4</v>
      </c>
    </row>
    <row r="2443" spans="1:7" x14ac:dyDescent="0.3">
      <c r="A2443" s="19">
        <v>112</v>
      </c>
      <c r="B2443" s="19">
        <v>47</v>
      </c>
      <c r="C2443" s="19">
        <v>3</v>
      </c>
      <c r="D2443" s="19">
        <v>4</v>
      </c>
      <c r="E2443" s="19">
        <v>17</v>
      </c>
      <c r="F2443" s="19">
        <v>9</v>
      </c>
      <c r="G2443" s="19">
        <v>5</v>
      </c>
    </row>
    <row r="2444" spans="1:7" x14ac:dyDescent="0.3">
      <c r="A2444" s="19">
        <v>112</v>
      </c>
      <c r="B2444" s="19">
        <v>48</v>
      </c>
      <c r="C2444" s="19">
        <v>51</v>
      </c>
      <c r="D2444" s="19">
        <v>4</v>
      </c>
      <c r="E2444" s="19">
        <v>13</v>
      </c>
      <c r="F2444" s="19">
        <v>4</v>
      </c>
      <c r="G2444" s="19">
        <v>2</v>
      </c>
    </row>
    <row r="2445" spans="1:7" x14ac:dyDescent="0.3">
      <c r="A2445" s="19">
        <v>112</v>
      </c>
      <c r="B2445" s="19">
        <v>49</v>
      </c>
      <c r="C2445" s="19">
        <v>4</v>
      </c>
      <c r="D2445" s="19">
        <v>4</v>
      </c>
      <c r="E2445" s="19">
        <v>10.199999999999999</v>
      </c>
      <c r="F2445" s="19">
        <v>4</v>
      </c>
      <c r="G2445" s="19">
        <v>2</v>
      </c>
    </row>
    <row r="2446" spans="1:7" x14ac:dyDescent="0.3">
      <c r="A2446" s="19">
        <v>112</v>
      </c>
      <c r="B2446" s="19">
        <v>50</v>
      </c>
      <c r="C2446" s="19">
        <v>6</v>
      </c>
      <c r="D2446" s="19">
        <v>4</v>
      </c>
      <c r="E2446" s="19">
        <v>11.9</v>
      </c>
      <c r="F2446" s="19">
        <v>5</v>
      </c>
      <c r="G2446" s="19">
        <v>2</v>
      </c>
    </row>
    <row r="2447" spans="1:7" x14ac:dyDescent="0.3">
      <c r="A2447" s="19">
        <v>112</v>
      </c>
      <c r="B2447" s="19">
        <v>51</v>
      </c>
      <c r="C2447" s="19">
        <v>51</v>
      </c>
      <c r="D2447" s="19">
        <v>4</v>
      </c>
      <c r="E2447" s="19">
        <v>20.3</v>
      </c>
      <c r="F2447" s="19">
        <v>6</v>
      </c>
      <c r="G2447" s="19">
        <v>3</v>
      </c>
    </row>
    <row r="2448" spans="1:7" x14ac:dyDescent="0.3">
      <c r="A2448" s="19">
        <v>112</v>
      </c>
      <c r="B2448" s="19">
        <v>52</v>
      </c>
      <c r="C2448" s="19">
        <v>51</v>
      </c>
      <c r="D2448" s="19">
        <v>4</v>
      </c>
      <c r="E2448" s="19">
        <v>7.6</v>
      </c>
      <c r="F2448" s="19">
        <v>4</v>
      </c>
      <c r="G2448" s="19">
        <v>2</v>
      </c>
    </row>
    <row r="2449" spans="1:7" x14ac:dyDescent="0.3">
      <c r="A2449" s="19">
        <v>112</v>
      </c>
      <c r="B2449" s="19">
        <v>53</v>
      </c>
      <c r="C2449" s="19">
        <v>51</v>
      </c>
      <c r="D2449" s="19">
        <v>4</v>
      </c>
      <c r="E2449" s="19">
        <v>12.3</v>
      </c>
      <c r="F2449" s="19">
        <v>4</v>
      </c>
      <c r="G2449" s="19">
        <v>2</v>
      </c>
    </row>
    <row r="2450" spans="1:7" x14ac:dyDescent="0.3">
      <c r="A2450" s="19">
        <v>112</v>
      </c>
      <c r="B2450" s="19">
        <v>54</v>
      </c>
      <c r="C2450" s="19">
        <v>6</v>
      </c>
      <c r="D2450" s="19">
        <v>4</v>
      </c>
      <c r="E2450" s="19">
        <v>20.5</v>
      </c>
      <c r="F2450" s="19">
        <v>6</v>
      </c>
      <c r="G2450" s="19">
        <v>3</v>
      </c>
    </row>
    <row r="2451" spans="1:7" x14ac:dyDescent="0.3">
      <c r="A2451" s="19">
        <v>112</v>
      </c>
      <c r="B2451" s="19">
        <v>55</v>
      </c>
      <c r="C2451" s="19">
        <v>3</v>
      </c>
      <c r="D2451" s="19">
        <v>1</v>
      </c>
      <c r="E2451" s="19">
        <v>36.799999999999997</v>
      </c>
      <c r="F2451" s="19">
        <v>18.5</v>
      </c>
      <c r="G2451" s="19">
        <v>10</v>
      </c>
    </row>
    <row r="2452" spans="1:7" x14ac:dyDescent="0.3">
      <c r="A2452" s="19">
        <v>112</v>
      </c>
      <c r="B2452" s="19">
        <v>56</v>
      </c>
      <c r="C2452" s="19">
        <v>31</v>
      </c>
      <c r="D2452" s="19">
        <v>4</v>
      </c>
      <c r="E2452" s="19">
        <v>7.9</v>
      </c>
      <c r="F2452" s="19">
        <v>4</v>
      </c>
      <c r="G2452" s="19">
        <v>1.5</v>
      </c>
    </row>
    <row r="2453" spans="1:7" x14ac:dyDescent="0.3">
      <c r="A2453" s="19">
        <v>112</v>
      </c>
      <c r="B2453" s="19">
        <v>57</v>
      </c>
      <c r="C2453" s="19">
        <v>3</v>
      </c>
      <c r="D2453" s="19">
        <v>7</v>
      </c>
      <c r="E2453" s="19">
        <v>45.5</v>
      </c>
      <c r="F2453" s="19">
        <v>16.399999999999999</v>
      </c>
      <c r="G2453" s="19">
        <v>0</v>
      </c>
    </row>
    <row r="2454" spans="1:7" x14ac:dyDescent="0.3">
      <c r="A2454" s="19">
        <v>113</v>
      </c>
      <c r="B2454" s="19">
        <v>1</v>
      </c>
      <c r="C2454" s="19">
        <v>3</v>
      </c>
      <c r="D2454" s="19">
        <v>5</v>
      </c>
      <c r="E2454" s="19">
        <v>16.5</v>
      </c>
      <c r="F2454" s="19">
        <v>8</v>
      </c>
      <c r="G2454" s="19">
        <v>2.1</v>
      </c>
    </row>
    <row r="2455" spans="1:7" x14ac:dyDescent="0.3">
      <c r="A2455" s="19">
        <v>113</v>
      </c>
      <c r="B2455" s="19">
        <v>2</v>
      </c>
      <c r="C2455" s="19">
        <v>3</v>
      </c>
      <c r="D2455" s="19">
        <v>3</v>
      </c>
      <c r="E2455" s="19">
        <v>10.199999999999999</v>
      </c>
      <c r="F2455" s="19">
        <v>4.7</v>
      </c>
      <c r="G2455" s="19">
        <v>1.5</v>
      </c>
    </row>
    <row r="2456" spans="1:7" x14ac:dyDescent="0.3">
      <c r="A2456" s="19">
        <v>113</v>
      </c>
      <c r="B2456" s="19">
        <v>3</v>
      </c>
      <c r="C2456" s="19">
        <v>51</v>
      </c>
      <c r="D2456" s="19">
        <v>3</v>
      </c>
      <c r="E2456" s="19">
        <v>25</v>
      </c>
      <c r="F2456" s="19">
        <v>5</v>
      </c>
      <c r="G2456" s="19">
        <v>1.4</v>
      </c>
    </row>
    <row r="2457" spans="1:7" x14ac:dyDescent="0.3">
      <c r="A2457" s="19">
        <v>113</v>
      </c>
      <c r="B2457" s="19">
        <v>4</v>
      </c>
      <c r="C2457" s="19">
        <v>4</v>
      </c>
      <c r="D2457" s="19">
        <v>4</v>
      </c>
      <c r="E2457" s="19">
        <v>23</v>
      </c>
      <c r="F2457" s="19">
        <v>9.8000000000000007</v>
      </c>
      <c r="G2457" s="19">
        <v>4.5999999999999996</v>
      </c>
    </row>
    <row r="2458" spans="1:7" x14ac:dyDescent="0.3">
      <c r="A2458" s="19">
        <v>113</v>
      </c>
      <c r="B2458" s="19">
        <v>5</v>
      </c>
      <c r="C2458" s="19">
        <v>4</v>
      </c>
      <c r="D2458" s="19">
        <v>5</v>
      </c>
      <c r="E2458" s="19">
        <v>19.2</v>
      </c>
      <c r="F2458" s="19">
        <v>5.5</v>
      </c>
      <c r="G2458" s="19">
        <v>1.7</v>
      </c>
    </row>
    <row r="2459" spans="1:7" x14ac:dyDescent="0.3">
      <c r="A2459" s="19">
        <v>113</v>
      </c>
      <c r="B2459" s="19">
        <v>6</v>
      </c>
      <c r="C2459" s="19">
        <v>4</v>
      </c>
      <c r="D2459" s="19">
        <v>3</v>
      </c>
      <c r="E2459" s="19">
        <v>11.5</v>
      </c>
      <c r="F2459" s="19">
        <v>3.7</v>
      </c>
      <c r="G2459" s="19">
        <v>1.7</v>
      </c>
    </row>
    <row r="2460" spans="1:7" x14ac:dyDescent="0.3">
      <c r="A2460" s="19">
        <v>113</v>
      </c>
      <c r="B2460" s="19">
        <v>7</v>
      </c>
      <c r="C2460" s="19">
        <v>51</v>
      </c>
      <c r="D2460" s="19">
        <v>9</v>
      </c>
      <c r="E2460" s="19">
        <v>29</v>
      </c>
      <c r="F2460" s="19">
        <v>0.25</v>
      </c>
      <c r="G2460" s="19">
        <v>0</v>
      </c>
    </row>
    <row r="2461" spans="1:7" x14ac:dyDescent="0.3">
      <c r="A2461" s="19">
        <v>113</v>
      </c>
      <c r="B2461" s="19">
        <v>8</v>
      </c>
      <c r="C2461" s="19">
        <v>51</v>
      </c>
      <c r="D2461" s="19">
        <v>3</v>
      </c>
      <c r="E2461" s="19">
        <v>18</v>
      </c>
      <c r="F2461" s="19">
        <v>5</v>
      </c>
      <c r="G2461" s="19">
        <v>1.7</v>
      </c>
    </row>
    <row r="2462" spans="1:7" x14ac:dyDescent="0.3">
      <c r="A2462" s="19">
        <v>113</v>
      </c>
      <c r="B2462" s="19">
        <v>9</v>
      </c>
      <c r="C2462" s="19">
        <v>51</v>
      </c>
      <c r="D2462" s="19">
        <v>5</v>
      </c>
      <c r="E2462" s="19">
        <v>22.7</v>
      </c>
      <c r="F2462" s="19">
        <v>6</v>
      </c>
      <c r="G2462" s="19">
        <v>3</v>
      </c>
    </row>
    <row r="2463" spans="1:7" x14ac:dyDescent="0.3">
      <c r="A2463" s="19">
        <v>113</v>
      </c>
      <c r="B2463" s="19">
        <v>10</v>
      </c>
      <c r="C2463" s="19">
        <v>2</v>
      </c>
      <c r="D2463" s="19">
        <v>4</v>
      </c>
      <c r="E2463" s="19">
        <v>26</v>
      </c>
      <c r="F2463" s="19">
        <v>10.8</v>
      </c>
      <c r="G2463" s="19">
        <v>5</v>
      </c>
    </row>
    <row r="2464" spans="1:7" x14ac:dyDescent="0.3">
      <c r="A2464" s="19">
        <v>113</v>
      </c>
      <c r="B2464" s="19">
        <v>11</v>
      </c>
      <c r="C2464" s="19">
        <v>4</v>
      </c>
      <c r="D2464" s="19">
        <v>3</v>
      </c>
      <c r="E2464" s="19">
        <v>10.5</v>
      </c>
      <c r="F2464" s="19">
        <v>4.7</v>
      </c>
      <c r="G2464" s="19">
        <v>1.7</v>
      </c>
    </row>
    <row r="2465" spans="1:7" x14ac:dyDescent="0.3">
      <c r="A2465" s="19">
        <v>113</v>
      </c>
      <c r="B2465" s="19">
        <v>12</v>
      </c>
      <c r="C2465" s="19">
        <v>51</v>
      </c>
      <c r="D2465" s="19">
        <v>3</v>
      </c>
      <c r="E2465" s="19">
        <v>22</v>
      </c>
      <c r="F2465" s="19">
        <v>4.7</v>
      </c>
      <c r="G2465" s="19">
        <v>1.1000000000000001</v>
      </c>
    </row>
    <row r="2466" spans="1:7" x14ac:dyDescent="0.3">
      <c r="A2466" s="19">
        <v>113</v>
      </c>
      <c r="B2466" s="19">
        <v>13</v>
      </c>
      <c r="C2466" s="19">
        <v>4</v>
      </c>
      <c r="D2466" s="19">
        <v>5</v>
      </c>
      <c r="E2466" s="19">
        <v>10.7</v>
      </c>
      <c r="F2466" s="19">
        <v>3.8</v>
      </c>
      <c r="G2466" s="19">
        <v>1</v>
      </c>
    </row>
    <row r="2467" spans="1:7" x14ac:dyDescent="0.3">
      <c r="A2467" s="19">
        <v>113</v>
      </c>
      <c r="B2467" s="19">
        <v>14</v>
      </c>
      <c r="C2467" s="19">
        <v>31</v>
      </c>
      <c r="D2467" s="19">
        <v>4</v>
      </c>
      <c r="E2467" s="19">
        <v>37</v>
      </c>
      <c r="F2467" s="19">
        <v>6</v>
      </c>
      <c r="G2467" s="19">
        <v>0.8</v>
      </c>
    </row>
    <row r="2468" spans="1:7" x14ac:dyDescent="0.3">
      <c r="A2468" s="19">
        <v>113</v>
      </c>
      <c r="B2468" s="19">
        <v>15</v>
      </c>
      <c r="C2468" s="19">
        <v>4</v>
      </c>
      <c r="D2468" s="19">
        <v>3</v>
      </c>
      <c r="E2468" s="19">
        <v>8.5</v>
      </c>
      <c r="F2468" s="19">
        <v>2.9</v>
      </c>
      <c r="G2468" s="19">
        <v>1.1000000000000001</v>
      </c>
    </row>
    <row r="2469" spans="1:7" x14ac:dyDescent="0.3">
      <c r="A2469" s="19">
        <v>113</v>
      </c>
      <c r="B2469" s="19">
        <v>16</v>
      </c>
      <c r="C2469" s="19">
        <v>3</v>
      </c>
      <c r="D2469" s="19">
        <v>4</v>
      </c>
      <c r="E2469" s="19">
        <v>28</v>
      </c>
      <c r="F2469" s="19">
        <v>7</v>
      </c>
      <c r="G2469" s="19">
        <v>2.9</v>
      </c>
    </row>
    <row r="2470" spans="1:7" x14ac:dyDescent="0.3">
      <c r="A2470" s="19">
        <v>113</v>
      </c>
      <c r="B2470" s="19">
        <v>17</v>
      </c>
      <c r="C2470" s="19">
        <v>31</v>
      </c>
      <c r="D2470" s="19">
        <v>3</v>
      </c>
      <c r="E2470" s="19">
        <v>9</v>
      </c>
      <c r="F2470" s="19">
        <v>3.6</v>
      </c>
      <c r="G2470" s="19">
        <v>1.1000000000000001</v>
      </c>
    </row>
    <row r="2471" spans="1:7" x14ac:dyDescent="0.3">
      <c r="A2471" s="19">
        <v>113</v>
      </c>
      <c r="B2471" s="19">
        <v>18</v>
      </c>
      <c r="C2471" s="19">
        <v>31</v>
      </c>
      <c r="D2471" s="19">
        <v>3</v>
      </c>
      <c r="E2471" s="19">
        <v>8.1999999999999993</v>
      </c>
      <c r="F2471" s="19">
        <v>3.4</v>
      </c>
      <c r="G2471" s="19">
        <v>1.1000000000000001</v>
      </c>
    </row>
    <row r="2472" spans="1:7" x14ac:dyDescent="0.3">
      <c r="A2472" s="19">
        <v>113</v>
      </c>
      <c r="B2472" s="19">
        <v>19</v>
      </c>
      <c r="C2472" s="19">
        <v>31</v>
      </c>
      <c r="D2472" s="19">
        <v>3</v>
      </c>
      <c r="E2472" s="19">
        <v>8.8000000000000007</v>
      </c>
      <c r="F2472" s="19">
        <v>3.5</v>
      </c>
      <c r="G2472" s="19">
        <v>1.4</v>
      </c>
    </row>
    <row r="2473" spans="1:7" x14ac:dyDescent="0.3">
      <c r="A2473" s="19">
        <v>113</v>
      </c>
      <c r="B2473" s="19">
        <v>20</v>
      </c>
      <c r="C2473" s="19">
        <v>3</v>
      </c>
      <c r="D2473" s="19">
        <v>3</v>
      </c>
      <c r="E2473" s="19">
        <v>7.5</v>
      </c>
      <c r="F2473" s="19">
        <v>3.9</v>
      </c>
      <c r="G2473" s="19">
        <v>1.8</v>
      </c>
    </row>
    <row r="2474" spans="1:7" x14ac:dyDescent="0.3">
      <c r="A2474" s="19">
        <v>113</v>
      </c>
      <c r="B2474" s="19">
        <v>21</v>
      </c>
      <c r="C2474" s="19">
        <v>31</v>
      </c>
      <c r="D2474" s="19">
        <v>5</v>
      </c>
      <c r="E2474" s="19">
        <v>33</v>
      </c>
      <c r="F2474" s="19">
        <v>6.7</v>
      </c>
      <c r="G2474" s="19">
        <v>1.8</v>
      </c>
    </row>
    <row r="2475" spans="1:7" x14ac:dyDescent="0.3">
      <c r="A2475" s="19">
        <v>113</v>
      </c>
      <c r="B2475" s="19">
        <v>22</v>
      </c>
      <c r="C2475" s="19">
        <v>31</v>
      </c>
      <c r="D2475" s="19">
        <v>3</v>
      </c>
      <c r="E2475" s="19">
        <v>10.5</v>
      </c>
      <c r="F2475" s="19">
        <v>4</v>
      </c>
      <c r="G2475" s="19">
        <v>1</v>
      </c>
    </row>
    <row r="2476" spans="1:7" x14ac:dyDescent="0.3">
      <c r="A2476" s="19">
        <v>113</v>
      </c>
      <c r="B2476" s="19">
        <v>23</v>
      </c>
      <c r="C2476" s="19">
        <v>31</v>
      </c>
      <c r="D2476" s="19">
        <v>3</v>
      </c>
      <c r="E2476" s="19">
        <v>7.8</v>
      </c>
      <c r="F2476" s="19">
        <v>3.6</v>
      </c>
      <c r="G2476" s="19">
        <v>0.7</v>
      </c>
    </row>
    <row r="2477" spans="1:7" x14ac:dyDescent="0.3">
      <c r="A2477" s="19">
        <v>113</v>
      </c>
      <c r="B2477" s="19">
        <v>24</v>
      </c>
      <c r="C2477" s="19">
        <v>31</v>
      </c>
      <c r="D2477" s="19">
        <v>3</v>
      </c>
      <c r="E2477" s="19">
        <v>13</v>
      </c>
      <c r="F2477" s="19">
        <v>4</v>
      </c>
      <c r="G2477" s="19">
        <v>1.1000000000000001</v>
      </c>
    </row>
    <row r="2478" spans="1:7" x14ac:dyDescent="0.3">
      <c r="A2478" s="19">
        <v>113</v>
      </c>
      <c r="B2478" s="19">
        <v>25</v>
      </c>
      <c r="C2478" s="19">
        <v>31</v>
      </c>
      <c r="D2478" s="19">
        <v>3</v>
      </c>
      <c r="E2478" s="19">
        <v>13</v>
      </c>
      <c r="F2478" s="19">
        <v>6.6</v>
      </c>
      <c r="G2478" s="19">
        <v>1</v>
      </c>
    </row>
    <row r="2479" spans="1:7" x14ac:dyDescent="0.3">
      <c r="A2479" s="19">
        <v>113</v>
      </c>
      <c r="B2479" s="19">
        <v>26</v>
      </c>
      <c r="C2479" s="19">
        <v>31</v>
      </c>
      <c r="D2479" s="19">
        <v>5</v>
      </c>
      <c r="E2479" s="19">
        <v>9.8000000000000007</v>
      </c>
      <c r="F2479" s="19">
        <v>4.5999999999999996</v>
      </c>
      <c r="G2479" s="19">
        <v>1</v>
      </c>
    </row>
    <row r="2480" spans="1:7" x14ac:dyDescent="0.3">
      <c r="A2480" s="19">
        <v>113</v>
      </c>
      <c r="B2480" s="19">
        <v>27</v>
      </c>
      <c r="C2480" s="19">
        <v>3</v>
      </c>
      <c r="D2480" s="19">
        <v>3</v>
      </c>
      <c r="E2480" s="19">
        <v>13.2</v>
      </c>
      <c r="F2480" s="19">
        <v>6.7</v>
      </c>
      <c r="G2480" s="19">
        <v>2</v>
      </c>
    </row>
    <row r="2481" spans="1:7" x14ac:dyDescent="0.3">
      <c r="A2481" s="19">
        <v>113</v>
      </c>
      <c r="B2481" s="19">
        <v>28</v>
      </c>
      <c r="C2481" s="19">
        <v>3</v>
      </c>
      <c r="D2481" s="19">
        <v>3</v>
      </c>
      <c r="E2481" s="19">
        <v>11</v>
      </c>
      <c r="F2481" s="19">
        <v>3.1</v>
      </c>
      <c r="G2481" s="19">
        <v>1</v>
      </c>
    </row>
    <row r="2482" spans="1:7" x14ac:dyDescent="0.3">
      <c r="A2482" s="19">
        <v>113</v>
      </c>
      <c r="B2482" s="19">
        <v>29</v>
      </c>
      <c r="C2482" s="19">
        <v>3</v>
      </c>
      <c r="D2482" s="19">
        <v>3</v>
      </c>
      <c r="E2482" s="19">
        <v>17.5</v>
      </c>
      <c r="F2482" s="19">
        <v>7</v>
      </c>
      <c r="G2482" s="19">
        <v>2</v>
      </c>
    </row>
    <row r="2483" spans="1:7" x14ac:dyDescent="0.3">
      <c r="A2483" s="19">
        <v>113</v>
      </c>
      <c r="B2483" s="19">
        <v>30</v>
      </c>
      <c r="C2483" s="19">
        <v>3</v>
      </c>
      <c r="D2483" s="19">
        <v>3</v>
      </c>
      <c r="E2483" s="19">
        <v>9.6999999999999993</v>
      </c>
      <c r="F2483" s="19">
        <v>3.9</v>
      </c>
      <c r="G2483" s="19">
        <v>1.7</v>
      </c>
    </row>
    <row r="2484" spans="1:7" x14ac:dyDescent="0.3">
      <c r="A2484" s="19">
        <v>113</v>
      </c>
      <c r="B2484" s="19">
        <v>31</v>
      </c>
      <c r="C2484" s="19">
        <v>3</v>
      </c>
      <c r="D2484" s="19">
        <v>3</v>
      </c>
      <c r="E2484" s="19">
        <v>7.5</v>
      </c>
      <c r="F2484" s="19">
        <v>3</v>
      </c>
      <c r="G2484" s="19">
        <v>1.5</v>
      </c>
    </row>
    <row r="2485" spans="1:7" x14ac:dyDescent="0.3">
      <c r="A2485" s="19">
        <v>113</v>
      </c>
      <c r="B2485" s="19">
        <v>32</v>
      </c>
      <c r="C2485" s="19">
        <v>4</v>
      </c>
      <c r="D2485" s="19">
        <v>3</v>
      </c>
      <c r="E2485" s="19">
        <v>12.8</v>
      </c>
      <c r="F2485" s="19">
        <v>6.7</v>
      </c>
      <c r="G2485" s="19">
        <v>2</v>
      </c>
    </row>
    <row r="2486" spans="1:7" x14ac:dyDescent="0.3">
      <c r="A2486" s="19">
        <v>113</v>
      </c>
      <c r="B2486" s="19">
        <v>33</v>
      </c>
      <c r="C2486" s="19">
        <v>3</v>
      </c>
      <c r="D2486" s="19">
        <v>3</v>
      </c>
      <c r="E2486" s="19">
        <v>7.6</v>
      </c>
      <c r="F2486" s="19">
        <v>3.5</v>
      </c>
      <c r="G2486" s="19">
        <v>1.7</v>
      </c>
    </row>
    <row r="2487" spans="1:7" x14ac:dyDescent="0.3">
      <c r="A2487" s="19">
        <v>113</v>
      </c>
      <c r="B2487" s="19">
        <v>34</v>
      </c>
      <c r="C2487" s="19">
        <v>3</v>
      </c>
      <c r="D2487" s="19">
        <v>2</v>
      </c>
      <c r="E2487" s="19">
        <v>18</v>
      </c>
      <c r="F2487" s="19">
        <v>9</v>
      </c>
      <c r="G2487" s="19">
        <v>4.5999999999999996</v>
      </c>
    </row>
    <row r="2488" spans="1:7" x14ac:dyDescent="0.3">
      <c r="A2488" s="19">
        <v>113</v>
      </c>
      <c r="B2488" s="19">
        <v>35</v>
      </c>
      <c r="C2488" s="19">
        <v>4</v>
      </c>
      <c r="D2488" s="19">
        <v>2</v>
      </c>
      <c r="E2488" s="19">
        <v>24.7</v>
      </c>
      <c r="F2488" s="19">
        <v>10.1</v>
      </c>
      <c r="G2488" s="19">
        <v>3</v>
      </c>
    </row>
    <row r="2489" spans="1:7" x14ac:dyDescent="0.3">
      <c r="A2489" s="19">
        <v>113</v>
      </c>
      <c r="B2489" s="19">
        <v>36</v>
      </c>
      <c r="C2489" s="19">
        <v>3</v>
      </c>
      <c r="D2489" s="19">
        <v>3</v>
      </c>
      <c r="E2489" s="19">
        <v>8.5</v>
      </c>
      <c r="F2489" s="19">
        <v>4.3</v>
      </c>
      <c r="G2489" s="19">
        <v>1.9</v>
      </c>
    </row>
    <row r="2490" spans="1:7" x14ac:dyDescent="0.3">
      <c r="A2490" s="19">
        <v>113</v>
      </c>
      <c r="B2490" s="19">
        <v>37</v>
      </c>
      <c r="C2490" s="19">
        <v>3</v>
      </c>
      <c r="D2490" s="19">
        <v>3</v>
      </c>
      <c r="E2490" s="19">
        <v>7.8</v>
      </c>
      <c r="F2490" s="19">
        <v>2.6</v>
      </c>
      <c r="G2490" s="19">
        <v>1</v>
      </c>
    </row>
    <row r="2491" spans="1:7" x14ac:dyDescent="0.3">
      <c r="A2491" s="19">
        <v>113</v>
      </c>
      <c r="B2491" s="19">
        <v>38</v>
      </c>
      <c r="C2491" s="19">
        <v>4</v>
      </c>
      <c r="D2491" s="19">
        <v>3</v>
      </c>
      <c r="E2491" s="19">
        <v>16</v>
      </c>
      <c r="F2491" s="19">
        <v>7.2</v>
      </c>
      <c r="G2491" s="19">
        <v>2.7</v>
      </c>
    </row>
    <row r="2492" spans="1:7" x14ac:dyDescent="0.3">
      <c r="A2492" s="19">
        <v>113</v>
      </c>
      <c r="B2492" s="19">
        <v>39</v>
      </c>
      <c r="C2492" s="19">
        <v>105</v>
      </c>
      <c r="D2492" s="19">
        <v>3</v>
      </c>
      <c r="E2492" s="19">
        <v>8</v>
      </c>
      <c r="F2492" s="19">
        <v>2.8</v>
      </c>
      <c r="G2492" s="19">
        <v>0.6</v>
      </c>
    </row>
    <row r="2493" spans="1:7" x14ac:dyDescent="0.3">
      <c r="A2493" s="19">
        <v>113</v>
      </c>
      <c r="B2493" s="19">
        <v>40</v>
      </c>
      <c r="C2493" s="19">
        <v>3</v>
      </c>
      <c r="D2493" s="19">
        <v>3</v>
      </c>
      <c r="E2493" s="19">
        <v>15</v>
      </c>
      <c r="F2493" s="19">
        <v>5.8</v>
      </c>
      <c r="G2493" s="19">
        <v>2.5</v>
      </c>
    </row>
    <row r="2494" spans="1:7" x14ac:dyDescent="0.3">
      <c r="A2494" s="19">
        <v>113</v>
      </c>
      <c r="B2494" s="19">
        <v>41</v>
      </c>
      <c r="C2494" s="19">
        <v>3</v>
      </c>
      <c r="D2494" s="19">
        <v>9</v>
      </c>
      <c r="E2494" s="19">
        <v>70</v>
      </c>
      <c r="F2494" s="19">
        <v>0.2</v>
      </c>
      <c r="G2494" s="19">
        <v>0</v>
      </c>
    </row>
    <row r="2495" spans="1:7" x14ac:dyDescent="0.3">
      <c r="A2495" s="19">
        <v>113</v>
      </c>
      <c r="B2495" s="19">
        <v>42</v>
      </c>
      <c r="C2495" s="19">
        <v>3</v>
      </c>
      <c r="D2495" s="19">
        <v>3</v>
      </c>
      <c r="E2495" s="19">
        <v>13.5</v>
      </c>
      <c r="F2495" s="19">
        <v>6.7</v>
      </c>
      <c r="G2495" s="19">
        <v>4</v>
      </c>
    </row>
    <row r="2496" spans="1:7" x14ac:dyDescent="0.3">
      <c r="A2496" s="19">
        <v>113</v>
      </c>
      <c r="B2496" s="19">
        <v>43</v>
      </c>
      <c r="C2496" s="19">
        <v>3</v>
      </c>
      <c r="D2496" s="19">
        <v>1</v>
      </c>
      <c r="E2496" s="19">
        <v>52</v>
      </c>
      <c r="F2496" s="19">
        <v>18.8</v>
      </c>
      <c r="G2496" s="19">
        <v>7.4</v>
      </c>
    </row>
    <row r="2497" spans="1:7" x14ac:dyDescent="0.3">
      <c r="A2497" s="19">
        <v>113</v>
      </c>
      <c r="B2497" s="19">
        <v>44</v>
      </c>
      <c r="C2497" s="19">
        <v>31</v>
      </c>
      <c r="D2497" s="19">
        <v>3</v>
      </c>
      <c r="E2497" s="19">
        <v>9</v>
      </c>
      <c r="F2497" s="19">
        <v>3.5</v>
      </c>
      <c r="G2497" s="19">
        <v>1.4</v>
      </c>
    </row>
    <row r="2498" spans="1:7" x14ac:dyDescent="0.3">
      <c r="A2498" s="19">
        <v>113</v>
      </c>
      <c r="B2498" s="19">
        <v>45</v>
      </c>
      <c r="C2498" s="19">
        <v>3</v>
      </c>
      <c r="D2498" s="19">
        <v>3</v>
      </c>
      <c r="E2498" s="19">
        <v>10.199999999999999</v>
      </c>
      <c r="F2498" s="19">
        <v>5.8</v>
      </c>
      <c r="G2498" s="19">
        <v>2.8</v>
      </c>
    </row>
    <row r="2499" spans="1:7" x14ac:dyDescent="0.3">
      <c r="A2499" s="19">
        <v>113</v>
      </c>
      <c r="B2499" s="19">
        <v>46</v>
      </c>
      <c r="C2499" s="19">
        <v>6</v>
      </c>
      <c r="D2499" s="19">
        <v>3</v>
      </c>
      <c r="E2499" s="19">
        <v>14</v>
      </c>
      <c r="F2499" s="19">
        <v>5.0999999999999996</v>
      </c>
      <c r="G2499" s="19">
        <v>2.7</v>
      </c>
    </row>
    <row r="2500" spans="1:7" x14ac:dyDescent="0.3">
      <c r="A2500" s="19">
        <v>113</v>
      </c>
      <c r="B2500" s="19">
        <v>47</v>
      </c>
      <c r="C2500" s="19">
        <v>3</v>
      </c>
      <c r="D2500" s="19">
        <v>3</v>
      </c>
      <c r="E2500" s="19">
        <v>12.2</v>
      </c>
      <c r="F2500" s="19">
        <v>6</v>
      </c>
      <c r="G2500" s="19">
        <v>1.9</v>
      </c>
    </row>
    <row r="2501" spans="1:7" x14ac:dyDescent="0.3">
      <c r="A2501" s="19">
        <v>113</v>
      </c>
      <c r="B2501" s="19">
        <v>48</v>
      </c>
      <c r="C2501" s="19">
        <v>3</v>
      </c>
      <c r="D2501" s="19">
        <v>3</v>
      </c>
      <c r="E2501" s="19">
        <v>23</v>
      </c>
      <c r="F2501" s="19">
        <v>10.3</v>
      </c>
      <c r="G2501" s="19">
        <v>5</v>
      </c>
    </row>
    <row r="2502" spans="1:7" x14ac:dyDescent="0.3">
      <c r="A2502" s="19">
        <v>113</v>
      </c>
      <c r="B2502" s="19">
        <v>49</v>
      </c>
      <c r="C2502" s="19">
        <v>4</v>
      </c>
      <c r="D2502" s="19">
        <v>1</v>
      </c>
      <c r="E2502" s="19">
        <v>40</v>
      </c>
      <c r="F2502" s="19">
        <v>19</v>
      </c>
      <c r="G2502" s="19">
        <v>2.5</v>
      </c>
    </row>
    <row r="2503" spans="1:7" x14ac:dyDescent="0.3">
      <c r="A2503" s="19">
        <v>113</v>
      </c>
      <c r="B2503" s="19">
        <v>50</v>
      </c>
      <c r="C2503" s="19">
        <v>4</v>
      </c>
      <c r="D2503" s="19">
        <v>5</v>
      </c>
      <c r="E2503" s="19">
        <v>9</v>
      </c>
      <c r="F2503" s="19">
        <v>3.8</v>
      </c>
      <c r="G2503" s="19">
        <v>1.7</v>
      </c>
    </row>
    <row r="2504" spans="1:7" x14ac:dyDescent="0.3">
      <c r="A2504" s="19">
        <v>113</v>
      </c>
      <c r="B2504" s="19">
        <v>51</v>
      </c>
      <c r="C2504" s="19">
        <v>31</v>
      </c>
      <c r="D2504" s="19">
        <v>5</v>
      </c>
      <c r="E2504" s="19">
        <v>11</v>
      </c>
      <c r="F2504" s="19">
        <v>4.7</v>
      </c>
      <c r="G2504" s="19">
        <v>0.7</v>
      </c>
    </row>
    <row r="2505" spans="1:7" x14ac:dyDescent="0.3">
      <c r="A2505" s="19">
        <v>113</v>
      </c>
      <c r="B2505" s="19">
        <v>52</v>
      </c>
      <c r="C2505" s="19">
        <v>3</v>
      </c>
      <c r="D2505" s="19">
        <v>3</v>
      </c>
      <c r="E2505" s="19">
        <v>10.8</v>
      </c>
      <c r="F2505" s="19">
        <v>4.5999999999999996</v>
      </c>
      <c r="G2505" s="19">
        <v>1.7</v>
      </c>
    </row>
    <row r="2506" spans="1:7" x14ac:dyDescent="0.3">
      <c r="A2506" s="19">
        <v>114</v>
      </c>
      <c r="B2506" s="19">
        <v>1</v>
      </c>
      <c r="C2506" s="19">
        <v>80</v>
      </c>
      <c r="D2506" s="19">
        <v>3</v>
      </c>
      <c r="E2506" s="19">
        <v>22.3</v>
      </c>
      <c r="F2506" s="19">
        <v>5.8</v>
      </c>
      <c r="G2506" s="19">
        <v>1.1000000000000001</v>
      </c>
    </row>
    <row r="2507" spans="1:7" x14ac:dyDescent="0.3">
      <c r="A2507" s="19">
        <v>114</v>
      </c>
      <c r="B2507" s="19">
        <v>2</v>
      </c>
      <c r="C2507" s="19">
        <v>80</v>
      </c>
      <c r="D2507" s="19">
        <v>3</v>
      </c>
      <c r="E2507" s="19">
        <v>13.5</v>
      </c>
      <c r="F2507" s="19">
        <v>4</v>
      </c>
      <c r="G2507" s="19">
        <v>2.1</v>
      </c>
    </row>
    <row r="2508" spans="1:7" x14ac:dyDescent="0.3">
      <c r="A2508" s="19">
        <v>114</v>
      </c>
      <c r="B2508" s="19">
        <v>3</v>
      </c>
      <c r="C2508" s="19">
        <v>80</v>
      </c>
      <c r="D2508" s="19">
        <v>3</v>
      </c>
      <c r="E2508" s="19">
        <v>12</v>
      </c>
      <c r="F2508" s="19">
        <v>5</v>
      </c>
      <c r="G2508" s="19">
        <v>2.2000000000000002</v>
      </c>
    </row>
    <row r="2509" spans="1:7" x14ac:dyDescent="0.3">
      <c r="A2509" s="19">
        <v>114</v>
      </c>
      <c r="B2509" s="19">
        <v>4</v>
      </c>
      <c r="C2509" s="19">
        <v>4</v>
      </c>
      <c r="D2509" s="19">
        <v>5</v>
      </c>
      <c r="E2509" s="19">
        <v>23.7</v>
      </c>
      <c r="F2509" s="19">
        <v>10.1</v>
      </c>
      <c r="G2509" s="19">
        <v>4.5</v>
      </c>
    </row>
    <row r="2510" spans="1:7" x14ac:dyDescent="0.3">
      <c r="A2510" s="19">
        <v>114</v>
      </c>
      <c r="B2510" s="19">
        <v>5</v>
      </c>
      <c r="C2510" s="19">
        <v>80</v>
      </c>
      <c r="D2510" s="19">
        <v>3</v>
      </c>
      <c r="E2510" s="19">
        <v>10.5</v>
      </c>
      <c r="F2510" s="19">
        <v>5</v>
      </c>
      <c r="G2510" s="19">
        <v>1.6</v>
      </c>
    </row>
    <row r="2511" spans="1:7" x14ac:dyDescent="0.3">
      <c r="A2511" s="19">
        <v>114</v>
      </c>
      <c r="B2511" s="19">
        <v>6</v>
      </c>
      <c r="C2511" s="19">
        <v>31</v>
      </c>
      <c r="D2511" s="19">
        <v>3</v>
      </c>
      <c r="E2511" s="19">
        <v>7.7</v>
      </c>
      <c r="F2511" s="19">
        <v>3.7</v>
      </c>
      <c r="G2511" s="19">
        <v>1.3</v>
      </c>
    </row>
    <row r="2512" spans="1:7" x14ac:dyDescent="0.3">
      <c r="A2512" s="19">
        <v>114</v>
      </c>
      <c r="B2512" s="19">
        <v>7</v>
      </c>
      <c r="C2512" s="19">
        <v>80</v>
      </c>
      <c r="D2512" s="19">
        <v>3</v>
      </c>
      <c r="E2512" s="19">
        <v>16</v>
      </c>
      <c r="F2512" s="19">
        <v>5</v>
      </c>
      <c r="G2512" s="19">
        <v>1.7</v>
      </c>
    </row>
    <row r="2513" spans="1:7" x14ac:dyDescent="0.3">
      <c r="A2513" s="19">
        <v>114</v>
      </c>
      <c r="B2513" s="19">
        <v>8</v>
      </c>
      <c r="C2513" s="19">
        <v>80</v>
      </c>
      <c r="D2513" s="19">
        <v>3</v>
      </c>
      <c r="E2513" s="19">
        <v>8</v>
      </c>
      <c r="F2513" s="19">
        <v>3.6</v>
      </c>
      <c r="G2513" s="19">
        <v>2</v>
      </c>
    </row>
    <row r="2514" spans="1:7" x14ac:dyDescent="0.3">
      <c r="A2514" s="19">
        <v>114</v>
      </c>
      <c r="B2514" s="19">
        <v>9</v>
      </c>
      <c r="C2514" s="19">
        <v>4</v>
      </c>
      <c r="D2514" s="19">
        <v>4</v>
      </c>
      <c r="E2514" s="19">
        <v>26</v>
      </c>
      <c r="F2514" s="19">
        <v>10.3</v>
      </c>
      <c r="G2514" s="19">
        <v>4.5</v>
      </c>
    </row>
    <row r="2515" spans="1:7" x14ac:dyDescent="0.3">
      <c r="A2515" s="19">
        <v>114</v>
      </c>
      <c r="B2515" s="19">
        <v>10</v>
      </c>
      <c r="C2515" s="19">
        <v>31</v>
      </c>
      <c r="D2515" s="19">
        <v>3</v>
      </c>
      <c r="E2515" s="19">
        <v>9.3000000000000007</v>
      </c>
      <c r="F2515" s="19">
        <v>3.5</v>
      </c>
      <c r="G2515" s="19">
        <v>0.5</v>
      </c>
    </row>
    <row r="2516" spans="1:7" x14ac:dyDescent="0.3">
      <c r="A2516" s="19">
        <v>114</v>
      </c>
      <c r="B2516" s="19">
        <v>11</v>
      </c>
      <c r="C2516" s="19">
        <v>4</v>
      </c>
      <c r="D2516" s="19">
        <v>3</v>
      </c>
      <c r="E2516" s="19">
        <v>12.5</v>
      </c>
      <c r="F2516" s="19">
        <v>5.6</v>
      </c>
      <c r="G2516" s="19">
        <v>2.5</v>
      </c>
    </row>
    <row r="2517" spans="1:7" x14ac:dyDescent="0.3">
      <c r="A2517" s="19">
        <v>114</v>
      </c>
      <c r="B2517" s="19">
        <v>12</v>
      </c>
      <c r="C2517" s="19">
        <v>80</v>
      </c>
      <c r="D2517" s="19">
        <v>3</v>
      </c>
      <c r="E2517" s="19">
        <v>12</v>
      </c>
      <c r="F2517" s="19">
        <v>3.6</v>
      </c>
      <c r="G2517" s="19">
        <v>1.9</v>
      </c>
    </row>
    <row r="2518" spans="1:7" x14ac:dyDescent="0.3">
      <c r="A2518" s="19">
        <v>114</v>
      </c>
      <c r="B2518" s="19">
        <v>13</v>
      </c>
      <c r="C2518" s="19">
        <v>80</v>
      </c>
      <c r="D2518" s="19">
        <v>3</v>
      </c>
      <c r="E2518" s="19">
        <v>14.5</v>
      </c>
      <c r="F2518" s="19">
        <v>5</v>
      </c>
      <c r="G2518" s="19">
        <v>2</v>
      </c>
    </row>
    <row r="2519" spans="1:7" x14ac:dyDescent="0.3">
      <c r="A2519" s="19">
        <v>114</v>
      </c>
      <c r="B2519" s="19">
        <v>14</v>
      </c>
      <c r="C2519" s="19">
        <v>80</v>
      </c>
      <c r="D2519" s="19">
        <v>3</v>
      </c>
      <c r="E2519" s="19">
        <v>16</v>
      </c>
      <c r="F2519" s="19">
        <v>5</v>
      </c>
      <c r="G2519" s="19">
        <v>2</v>
      </c>
    </row>
    <row r="2520" spans="1:7" x14ac:dyDescent="0.3">
      <c r="A2520" s="19">
        <v>114</v>
      </c>
      <c r="B2520" s="19">
        <v>15</v>
      </c>
      <c r="C2520" s="19">
        <v>4</v>
      </c>
      <c r="D2520" s="19">
        <v>4</v>
      </c>
      <c r="E2520" s="19">
        <v>24</v>
      </c>
      <c r="F2520" s="19">
        <v>9.8000000000000007</v>
      </c>
      <c r="G2520" s="19">
        <v>3.5</v>
      </c>
    </row>
    <row r="2521" spans="1:7" x14ac:dyDescent="0.3">
      <c r="A2521" s="19">
        <v>114</v>
      </c>
      <c r="B2521" s="19">
        <v>16</v>
      </c>
      <c r="C2521" s="19">
        <v>4</v>
      </c>
      <c r="D2521" s="19">
        <v>3</v>
      </c>
      <c r="E2521" s="19">
        <v>13.2</v>
      </c>
      <c r="F2521" s="19">
        <v>8.1</v>
      </c>
      <c r="G2521" s="19">
        <v>4.9000000000000004</v>
      </c>
    </row>
    <row r="2522" spans="1:7" x14ac:dyDescent="0.3">
      <c r="A2522" s="19">
        <v>114</v>
      </c>
      <c r="B2522" s="19">
        <v>17</v>
      </c>
      <c r="C2522" s="19">
        <v>31</v>
      </c>
      <c r="D2522" s="19">
        <v>3</v>
      </c>
      <c r="E2522" s="19">
        <v>7.8</v>
      </c>
      <c r="F2522" s="19">
        <v>3</v>
      </c>
      <c r="G2522" s="19">
        <v>1.6</v>
      </c>
    </row>
    <row r="2523" spans="1:7" x14ac:dyDescent="0.3">
      <c r="A2523" s="19">
        <v>114</v>
      </c>
      <c r="B2523" s="19">
        <v>18</v>
      </c>
      <c r="C2523" s="19">
        <v>4</v>
      </c>
      <c r="D2523" s="19">
        <v>3</v>
      </c>
      <c r="E2523" s="19">
        <v>10</v>
      </c>
      <c r="F2523" s="19">
        <v>7.5</v>
      </c>
      <c r="G2523" s="19">
        <v>4.5999999999999996</v>
      </c>
    </row>
    <row r="2524" spans="1:7" x14ac:dyDescent="0.3">
      <c r="A2524" s="19">
        <v>114</v>
      </c>
      <c r="B2524" s="19">
        <v>19</v>
      </c>
      <c r="C2524" s="19">
        <v>31</v>
      </c>
      <c r="D2524" s="19">
        <v>3</v>
      </c>
      <c r="E2524" s="19">
        <v>8</v>
      </c>
      <c r="F2524" s="19">
        <v>5.6</v>
      </c>
      <c r="G2524" s="19">
        <v>3</v>
      </c>
    </row>
    <row r="2525" spans="1:7" x14ac:dyDescent="0.3">
      <c r="A2525" s="19">
        <v>114</v>
      </c>
      <c r="B2525" s="19">
        <v>20</v>
      </c>
      <c r="C2525" s="19">
        <v>31</v>
      </c>
      <c r="D2525" s="19">
        <v>3</v>
      </c>
      <c r="E2525" s="19">
        <v>14.5</v>
      </c>
      <c r="F2525" s="19">
        <v>6</v>
      </c>
      <c r="G2525" s="19">
        <v>3.2</v>
      </c>
    </row>
    <row r="2526" spans="1:7" x14ac:dyDescent="0.3">
      <c r="A2526" s="19">
        <v>114</v>
      </c>
      <c r="B2526" s="19">
        <v>21</v>
      </c>
      <c r="C2526" s="19">
        <v>31</v>
      </c>
      <c r="D2526" s="19">
        <v>5</v>
      </c>
      <c r="E2526" s="19">
        <v>29</v>
      </c>
      <c r="F2526" s="19">
        <v>8</v>
      </c>
      <c r="G2526" s="19">
        <v>5</v>
      </c>
    </row>
    <row r="2527" spans="1:7" x14ac:dyDescent="0.3">
      <c r="A2527" s="19">
        <v>114</v>
      </c>
      <c r="B2527" s="19">
        <v>22</v>
      </c>
      <c r="C2527" s="19">
        <v>31</v>
      </c>
      <c r="D2527" s="19">
        <v>5</v>
      </c>
      <c r="E2527" s="19">
        <v>31.1</v>
      </c>
      <c r="F2527" s="19">
        <v>8</v>
      </c>
      <c r="G2527" s="19">
        <v>3.5</v>
      </c>
    </row>
    <row r="2528" spans="1:7" x14ac:dyDescent="0.3">
      <c r="A2528" s="19">
        <v>114</v>
      </c>
      <c r="B2528" s="19">
        <v>23</v>
      </c>
      <c r="C2528" s="19">
        <v>4</v>
      </c>
      <c r="D2528" s="19">
        <v>3</v>
      </c>
      <c r="E2528" s="19">
        <v>7.8</v>
      </c>
      <c r="F2528" s="19">
        <v>3.5</v>
      </c>
      <c r="G2528" s="19">
        <v>1.3</v>
      </c>
    </row>
    <row r="2529" spans="1:7" x14ac:dyDescent="0.3">
      <c r="A2529" s="19">
        <v>114</v>
      </c>
      <c r="B2529" s="19">
        <v>24</v>
      </c>
      <c r="C2529" s="19">
        <v>31</v>
      </c>
      <c r="D2529" s="19">
        <v>7</v>
      </c>
      <c r="E2529" s="19">
        <v>8.5</v>
      </c>
      <c r="F2529" s="19">
        <v>3.8</v>
      </c>
      <c r="G2529" s="19">
        <v>0</v>
      </c>
    </row>
    <row r="2530" spans="1:7" x14ac:dyDescent="0.3">
      <c r="A2530" s="19">
        <v>114</v>
      </c>
      <c r="B2530" s="19">
        <v>25</v>
      </c>
      <c r="C2530" s="19">
        <v>4</v>
      </c>
      <c r="D2530" s="19">
        <v>9</v>
      </c>
      <c r="E2530" s="19">
        <v>10</v>
      </c>
      <c r="F2530" s="19">
        <v>0.3</v>
      </c>
      <c r="G2530" s="19">
        <v>0</v>
      </c>
    </row>
    <row r="2531" spans="1:7" x14ac:dyDescent="0.3">
      <c r="A2531" s="19">
        <v>114</v>
      </c>
      <c r="B2531" s="19">
        <v>26</v>
      </c>
      <c r="C2531" s="19">
        <v>4</v>
      </c>
      <c r="D2531" s="19">
        <v>4</v>
      </c>
      <c r="E2531" s="19">
        <v>28</v>
      </c>
      <c r="F2531" s="19">
        <v>9.5</v>
      </c>
      <c r="G2531" s="19">
        <v>1.7</v>
      </c>
    </row>
    <row r="2532" spans="1:7" x14ac:dyDescent="0.3">
      <c r="A2532" s="19">
        <v>114</v>
      </c>
      <c r="B2532" s="19">
        <v>27</v>
      </c>
      <c r="C2532" s="19">
        <v>31</v>
      </c>
      <c r="D2532" s="19">
        <v>7</v>
      </c>
      <c r="E2532" s="19">
        <v>8</v>
      </c>
      <c r="F2532" s="19">
        <v>4</v>
      </c>
      <c r="G2532" s="19">
        <v>0</v>
      </c>
    </row>
    <row r="2533" spans="1:7" x14ac:dyDescent="0.3">
      <c r="A2533" s="19">
        <v>114</v>
      </c>
      <c r="B2533" s="19">
        <v>28</v>
      </c>
      <c r="C2533" s="19">
        <v>4</v>
      </c>
      <c r="D2533" s="19">
        <v>3</v>
      </c>
      <c r="E2533" s="19">
        <v>21.3</v>
      </c>
      <c r="F2533" s="19">
        <v>8</v>
      </c>
      <c r="G2533" s="19">
        <v>4.5</v>
      </c>
    </row>
    <row r="2534" spans="1:7" x14ac:dyDescent="0.3">
      <c r="A2534" s="19">
        <v>114</v>
      </c>
      <c r="B2534" s="19">
        <v>29</v>
      </c>
      <c r="C2534" s="19">
        <v>4</v>
      </c>
      <c r="D2534" s="19">
        <v>4</v>
      </c>
      <c r="E2534" s="19">
        <v>23.7</v>
      </c>
      <c r="F2534" s="19">
        <v>8.3000000000000007</v>
      </c>
      <c r="G2534" s="19">
        <v>4.0999999999999996</v>
      </c>
    </row>
    <row r="2535" spans="1:7" x14ac:dyDescent="0.3">
      <c r="A2535" s="19">
        <v>114</v>
      </c>
      <c r="B2535" s="19">
        <v>30</v>
      </c>
      <c r="C2535" s="19">
        <v>31</v>
      </c>
      <c r="D2535" s="19">
        <v>3</v>
      </c>
      <c r="E2535" s="19">
        <v>9</v>
      </c>
      <c r="F2535" s="19">
        <v>3.5</v>
      </c>
      <c r="G2535" s="19">
        <v>0.5</v>
      </c>
    </row>
    <row r="2536" spans="1:7" x14ac:dyDescent="0.3">
      <c r="A2536" s="19">
        <v>114</v>
      </c>
      <c r="B2536" s="19">
        <v>31</v>
      </c>
      <c r="C2536" s="19">
        <v>31</v>
      </c>
      <c r="D2536" s="19">
        <v>3</v>
      </c>
      <c r="E2536" s="19">
        <v>10.7</v>
      </c>
      <c r="F2536" s="19">
        <v>5.6</v>
      </c>
      <c r="G2536" s="19">
        <v>2.5</v>
      </c>
    </row>
    <row r="2537" spans="1:7" x14ac:dyDescent="0.3">
      <c r="A2537" s="19">
        <v>114</v>
      </c>
      <c r="B2537" s="19">
        <v>32</v>
      </c>
      <c r="C2537" s="19">
        <v>31</v>
      </c>
      <c r="D2537" s="19">
        <v>3</v>
      </c>
      <c r="E2537" s="19">
        <v>16</v>
      </c>
      <c r="F2537" s="19">
        <v>5.8</v>
      </c>
      <c r="G2537" s="19">
        <v>1.7</v>
      </c>
    </row>
    <row r="2538" spans="1:7" x14ac:dyDescent="0.3">
      <c r="A2538" s="19">
        <v>114</v>
      </c>
      <c r="B2538" s="19">
        <v>33</v>
      </c>
      <c r="C2538" s="19">
        <v>31</v>
      </c>
      <c r="D2538" s="19">
        <v>3</v>
      </c>
      <c r="E2538" s="19">
        <v>14</v>
      </c>
      <c r="F2538" s="19">
        <v>6</v>
      </c>
      <c r="G2538" s="19">
        <v>1.7</v>
      </c>
    </row>
    <row r="2539" spans="1:7" x14ac:dyDescent="0.3">
      <c r="A2539" s="19">
        <v>114</v>
      </c>
      <c r="B2539" s="19">
        <v>34</v>
      </c>
      <c r="C2539" s="19">
        <v>31</v>
      </c>
      <c r="D2539" s="19">
        <v>3</v>
      </c>
      <c r="E2539" s="19">
        <v>11</v>
      </c>
      <c r="F2539" s="19">
        <v>4.4000000000000004</v>
      </c>
      <c r="G2539" s="19">
        <v>1.3</v>
      </c>
    </row>
    <row r="2540" spans="1:7" x14ac:dyDescent="0.3">
      <c r="A2540" s="19">
        <v>114</v>
      </c>
      <c r="B2540" s="19">
        <v>35</v>
      </c>
      <c r="C2540" s="19">
        <v>31</v>
      </c>
      <c r="D2540" s="19">
        <v>3</v>
      </c>
      <c r="E2540" s="19">
        <v>11.8</v>
      </c>
      <c r="F2540" s="19">
        <v>4</v>
      </c>
      <c r="G2540" s="19">
        <v>1.1000000000000001</v>
      </c>
    </row>
    <row r="2541" spans="1:7" x14ac:dyDescent="0.3">
      <c r="A2541" s="19">
        <v>114</v>
      </c>
      <c r="B2541" s="19">
        <v>36</v>
      </c>
      <c r="C2541" s="19">
        <v>31</v>
      </c>
      <c r="D2541" s="19">
        <v>3</v>
      </c>
      <c r="E2541" s="19">
        <v>11.7</v>
      </c>
      <c r="F2541" s="19">
        <v>3.7</v>
      </c>
      <c r="G2541" s="19">
        <v>1.5</v>
      </c>
    </row>
    <row r="2542" spans="1:7" x14ac:dyDescent="0.3">
      <c r="A2542" s="19">
        <v>114</v>
      </c>
      <c r="B2542" s="19">
        <v>37</v>
      </c>
      <c r="C2542" s="19">
        <v>31</v>
      </c>
      <c r="D2542" s="19">
        <v>3</v>
      </c>
      <c r="E2542" s="19">
        <v>7.8</v>
      </c>
      <c r="F2542" s="19">
        <v>3.5</v>
      </c>
      <c r="G2542" s="19">
        <v>1.3</v>
      </c>
    </row>
    <row r="2543" spans="1:7" x14ac:dyDescent="0.3">
      <c r="A2543" s="19">
        <v>114</v>
      </c>
      <c r="B2543" s="19">
        <v>38</v>
      </c>
      <c r="C2543" s="19">
        <v>31</v>
      </c>
      <c r="D2543" s="19">
        <v>3</v>
      </c>
      <c r="E2543" s="19">
        <v>8.8000000000000007</v>
      </c>
      <c r="F2543" s="19">
        <v>3.8</v>
      </c>
      <c r="G2543" s="19">
        <v>0.8</v>
      </c>
    </row>
    <row r="2544" spans="1:7" x14ac:dyDescent="0.3">
      <c r="A2544" s="19">
        <v>114</v>
      </c>
      <c r="B2544" s="19">
        <v>39</v>
      </c>
      <c r="C2544" s="19">
        <v>31</v>
      </c>
      <c r="D2544" s="19">
        <v>3</v>
      </c>
      <c r="E2544" s="19">
        <v>7.5</v>
      </c>
      <c r="F2544" s="19">
        <v>3.5</v>
      </c>
      <c r="G2544" s="19">
        <v>1</v>
      </c>
    </row>
    <row r="2545" spans="1:7" x14ac:dyDescent="0.3">
      <c r="A2545" s="19">
        <v>114</v>
      </c>
      <c r="B2545" s="19">
        <v>40</v>
      </c>
      <c r="C2545" s="19">
        <v>31</v>
      </c>
      <c r="D2545" s="19">
        <v>4</v>
      </c>
      <c r="E2545" s="19">
        <v>37</v>
      </c>
      <c r="F2545" s="19">
        <v>8.4</v>
      </c>
      <c r="G2545" s="19">
        <v>1.3</v>
      </c>
    </row>
    <row r="2546" spans="1:7" x14ac:dyDescent="0.3">
      <c r="A2546" s="19">
        <v>114</v>
      </c>
      <c r="B2546" s="19">
        <v>41</v>
      </c>
      <c r="C2546" s="19">
        <v>4</v>
      </c>
      <c r="D2546" s="19">
        <v>7</v>
      </c>
      <c r="E2546" s="19">
        <v>67</v>
      </c>
      <c r="F2546" s="19">
        <v>16</v>
      </c>
      <c r="G2546" s="19">
        <v>0</v>
      </c>
    </row>
    <row r="2547" spans="1:7" x14ac:dyDescent="0.3">
      <c r="A2547" s="19">
        <v>114</v>
      </c>
      <c r="B2547" s="19">
        <v>42</v>
      </c>
      <c r="C2547" s="19">
        <v>4</v>
      </c>
      <c r="D2547" s="19">
        <v>9</v>
      </c>
      <c r="E2547" s="19">
        <v>61.1</v>
      </c>
      <c r="F2547" s="19">
        <v>0.15</v>
      </c>
      <c r="G2547" s="19">
        <v>0</v>
      </c>
    </row>
    <row r="2548" spans="1:7" x14ac:dyDescent="0.3">
      <c r="A2548" s="19">
        <v>114</v>
      </c>
      <c r="B2548" s="19">
        <v>43</v>
      </c>
      <c r="C2548" s="19">
        <v>4</v>
      </c>
      <c r="D2548" s="19">
        <v>4</v>
      </c>
      <c r="E2548" s="19">
        <v>27</v>
      </c>
      <c r="F2548" s="19">
        <v>7.7</v>
      </c>
      <c r="G2548" s="19">
        <v>2.2999999999999998</v>
      </c>
    </row>
    <row r="2549" spans="1:7" x14ac:dyDescent="0.3">
      <c r="A2549" s="19">
        <v>114</v>
      </c>
      <c r="B2549" s="19">
        <v>44</v>
      </c>
      <c r="C2549" s="19">
        <v>4</v>
      </c>
      <c r="D2549" s="19">
        <v>3</v>
      </c>
      <c r="E2549" s="19">
        <v>16</v>
      </c>
      <c r="F2549" s="19">
        <v>5</v>
      </c>
      <c r="G2549" s="19">
        <v>1.8</v>
      </c>
    </row>
    <row r="2550" spans="1:7" x14ac:dyDescent="0.3">
      <c r="A2550" s="19">
        <v>115</v>
      </c>
      <c r="B2550" s="19">
        <v>1</v>
      </c>
      <c r="C2550" s="19">
        <v>51</v>
      </c>
      <c r="D2550" s="19">
        <v>4</v>
      </c>
      <c r="E2550" s="19">
        <v>14.2</v>
      </c>
      <c r="F2550" s="19">
        <v>5</v>
      </c>
      <c r="G2550" s="19">
        <v>3</v>
      </c>
    </row>
    <row r="2551" spans="1:7" x14ac:dyDescent="0.3">
      <c r="A2551" s="19">
        <v>115</v>
      </c>
      <c r="B2551" s="19">
        <v>2</v>
      </c>
      <c r="C2551" s="19">
        <v>51</v>
      </c>
      <c r="D2551" s="19">
        <v>4</v>
      </c>
      <c r="E2551" s="19">
        <v>21.8</v>
      </c>
      <c r="F2551" s="19">
        <v>6</v>
      </c>
      <c r="G2551" s="19">
        <v>3</v>
      </c>
    </row>
    <row r="2552" spans="1:7" x14ac:dyDescent="0.3">
      <c r="A2552" s="19">
        <v>115</v>
      </c>
      <c r="B2552" s="19">
        <v>3</v>
      </c>
      <c r="C2552" s="19">
        <v>51</v>
      </c>
      <c r="D2552" s="19">
        <v>4</v>
      </c>
      <c r="E2552" s="19">
        <v>15.2</v>
      </c>
      <c r="F2552" s="19">
        <v>5</v>
      </c>
      <c r="G2552" s="19">
        <v>3</v>
      </c>
    </row>
    <row r="2553" spans="1:7" x14ac:dyDescent="0.3">
      <c r="A2553" s="19">
        <v>115</v>
      </c>
      <c r="B2553" s="19">
        <v>4</v>
      </c>
      <c r="C2553" s="19">
        <v>3</v>
      </c>
      <c r="D2553" s="19">
        <v>4</v>
      </c>
      <c r="E2553" s="19">
        <v>26.9</v>
      </c>
      <c r="F2553" s="19">
        <v>14.8</v>
      </c>
      <c r="G2553" s="19">
        <v>9</v>
      </c>
    </row>
    <row r="2554" spans="1:7" x14ac:dyDescent="0.3">
      <c r="A2554" s="19">
        <v>115</v>
      </c>
      <c r="B2554" s="19">
        <v>5</v>
      </c>
      <c r="C2554" s="19">
        <v>51</v>
      </c>
      <c r="D2554" s="19">
        <v>4</v>
      </c>
      <c r="E2554" s="19">
        <v>15.2</v>
      </c>
      <c r="F2554" s="19">
        <v>7</v>
      </c>
      <c r="G2554" s="19">
        <v>3</v>
      </c>
    </row>
    <row r="2555" spans="1:7" x14ac:dyDescent="0.3">
      <c r="A2555" s="19">
        <v>115</v>
      </c>
      <c r="B2555" s="19">
        <v>6</v>
      </c>
      <c r="C2555" s="19">
        <v>51</v>
      </c>
      <c r="D2555" s="19">
        <v>4</v>
      </c>
      <c r="E2555" s="19">
        <v>12.5</v>
      </c>
      <c r="F2555" s="19">
        <v>5</v>
      </c>
      <c r="G2555" s="19">
        <v>3</v>
      </c>
    </row>
    <row r="2556" spans="1:7" x14ac:dyDescent="0.3">
      <c r="A2556" s="19">
        <v>115</v>
      </c>
      <c r="B2556" s="19">
        <v>7</v>
      </c>
      <c r="C2556" s="19">
        <v>3</v>
      </c>
      <c r="D2556" s="19">
        <v>4</v>
      </c>
      <c r="E2556" s="19">
        <v>7.9</v>
      </c>
      <c r="F2556" s="19">
        <v>4</v>
      </c>
      <c r="G2556" s="19">
        <v>2</v>
      </c>
    </row>
    <row r="2557" spans="1:7" x14ac:dyDescent="0.3">
      <c r="A2557" s="19">
        <v>115</v>
      </c>
      <c r="B2557" s="19">
        <v>8</v>
      </c>
      <c r="C2557" s="19">
        <v>51</v>
      </c>
      <c r="D2557" s="19">
        <v>4</v>
      </c>
      <c r="E2557" s="19">
        <v>14.5</v>
      </c>
      <c r="F2557" s="19">
        <v>5</v>
      </c>
      <c r="G2557" s="19">
        <v>3</v>
      </c>
    </row>
    <row r="2558" spans="1:7" x14ac:dyDescent="0.3">
      <c r="A2558" s="19">
        <v>115</v>
      </c>
      <c r="B2558" s="19">
        <v>9</v>
      </c>
      <c r="C2558" s="19">
        <v>31</v>
      </c>
      <c r="D2558" s="19">
        <v>4</v>
      </c>
      <c r="E2558" s="19">
        <v>16.2</v>
      </c>
      <c r="F2558" s="19">
        <v>6</v>
      </c>
      <c r="G2558" s="19">
        <v>3</v>
      </c>
    </row>
    <row r="2559" spans="1:7" x14ac:dyDescent="0.3">
      <c r="A2559" s="19">
        <v>115</v>
      </c>
      <c r="B2559" s="19">
        <v>10</v>
      </c>
      <c r="C2559" s="19">
        <v>3</v>
      </c>
      <c r="D2559" s="19">
        <v>4</v>
      </c>
      <c r="E2559" s="19">
        <v>30.7</v>
      </c>
      <c r="F2559" s="19">
        <v>18.2</v>
      </c>
      <c r="G2559" s="19">
        <v>10</v>
      </c>
    </row>
    <row r="2560" spans="1:7" x14ac:dyDescent="0.3">
      <c r="A2560" s="19">
        <v>115</v>
      </c>
      <c r="B2560" s="19">
        <v>11</v>
      </c>
      <c r="C2560" s="19">
        <v>3</v>
      </c>
      <c r="D2560" s="19">
        <v>4</v>
      </c>
      <c r="E2560" s="19">
        <v>29.3</v>
      </c>
      <c r="F2560" s="19">
        <v>18</v>
      </c>
      <c r="G2560" s="19">
        <v>10</v>
      </c>
    </row>
    <row r="2561" spans="1:7" x14ac:dyDescent="0.3">
      <c r="A2561" s="19">
        <v>115</v>
      </c>
      <c r="B2561" s="19">
        <v>12</v>
      </c>
      <c r="C2561" s="19">
        <v>51</v>
      </c>
      <c r="D2561" s="19">
        <v>4</v>
      </c>
      <c r="E2561" s="19">
        <v>11.6</v>
      </c>
      <c r="F2561" s="19">
        <v>4</v>
      </c>
      <c r="G2561" s="19">
        <v>2</v>
      </c>
    </row>
    <row r="2562" spans="1:7" x14ac:dyDescent="0.3">
      <c r="A2562" s="19">
        <v>115</v>
      </c>
      <c r="B2562" s="19">
        <v>13</v>
      </c>
      <c r="C2562" s="19">
        <v>31</v>
      </c>
      <c r="D2562" s="19">
        <v>4</v>
      </c>
      <c r="E2562" s="19">
        <v>13.4</v>
      </c>
      <c r="F2562" s="19">
        <v>4</v>
      </c>
      <c r="G2562" s="19">
        <v>2</v>
      </c>
    </row>
    <row r="2563" spans="1:7" x14ac:dyDescent="0.3">
      <c r="A2563" s="19">
        <v>115</v>
      </c>
      <c r="B2563" s="19">
        <v>14</v>
      </c>
      <c r="C2563" s="19">
        <v>51</v>
      </c>
      <c r="D2563" s="19">
        <v>4</v>
      </c>
      <c r="E2563" s="19">
        <v>20.3</v>
      </c>
      <c r="F2563" s="19">
        <v>5</v>
      </c>
      <c r="G2563" s="19">
        <v>2</v>
      </c>
    </row>
    <row r="2564" spans="1:7" x14ac:dyDescent="0.3">
      <c r="A2564" s="19">
        <v>115</v>
      </c>
      <c r="B2564" s="19">
        <v>15</v>
      </c>
      <c r="C2564" s="19">
        <v>51</v>
      </c>
      <c r="D2564" s="19">
        <v>4</v>
      </c>
      <c r="E2564" s="19">
        <v>17.2</v>
      </c>
      <c r="F2564" s="19">
        <v>4</v>
      </c>
      <c r="G2564" s="19">
        <v>2</v>
      </c>
    </row>
    <row r="2565" spans="1:7" x14ac:dyDescent="0.3">
      <c r="A2565" s="19">
        <v>115</v>
      </c>
      <c r="B2565" s="19">
        <v>16</v>
      </c>
      <c r="C2565" s="19">
        <v>51</v>
      </c>
      <c r="D2565" s="19">
        <v>4</v>
      </c>
      <c r="E2565" s="19">
        <v>15.9</v>
      </c>
      <c r="F2565" s="19">
        <v>4</v>
      </c>
      <c r="G2565" s="19">
        <v>2</v>
      </c>
    </row>
    <row r="2566" spans="1:7" x14ac:dyDescent="0.3">
      <c r="A2566" s="19">
        <v>115</v>
      </c>
      <c r="B2566" s="19">
        <v>17</v>
      </c>
      <c r="C2566" s="19">
        <v>3</v>
      </c>
      <c r="D2566" s="19">
        <v>4</v>
      </c>
      <c r="E2566" s="19">
        <v>31.2</v>
      </c>
      <c r="F2566" s="19">
        <v>18</v>
      </c>
      <c r="G2566" s="19">
        <v>10</v>
      </c>
    </row>
    <row r="2567" spans="1:7" x14ac:dyDescent="0.3">
      <c r="A2567" s="19">
        <v>115</v>
      </c>
      <c r="B2567" s="19">
        <v>18</v>
      </c>
      <c r="C2567" s="19">
        <v>3</v>
      </c>
      <c r="D2567" s="19">
        <v>1</v>
      </c>
      <c r="E2567" s="19">
        <v>40.9</v>
      </c>
      <c r="F2567" s="19">
        <v>19.5</v>
      </c>
      <c r="G2567" s="19">
        <v>12</v>
      </c>
    </row>
    <row r="2568" spans="1:7" x14ac:dyDescent="0.3">
      <c r="A2568" s="19">
        <v>115</v>
      </c>
      <c r="B2568" s="19">
        <v>19</v>
      </c>
      <c r="C2568" s="19">
        <v>3</v>
      </c>
      <c r="D2568" s="19">
        <v>7</v>
      </c>
      <c r="E2568" s="19">
        <v>10.199999999999999</v>
      </c>
      <c r="F2568" s="19">
        <v>5</v>
      </c>
      <c r="G2568" s="19">
        <v>0</v>
      </c>
    </row>
    <row r="2569" spans="1:7" x14ac:dyDescent="0.3">
      <c r="A2569" s="19">
        <v>115</v>
      </c>
      <c r="B2569" s="19">
        <v>20</v>
      </c>
      <c r="C2569" s="19">
        <v>3</v>
      </c>
      <c r="D2569" s="19">
        <v>4</v>
      </c>
      <c r="E2569" s="19">
        <v>20.8</v>
      </c>
      <c r="F2569" s="19">
        <v>12</v>
      </c>
      <c r="G2569" s="19">
        <v>6</v>
      </c>
    </row>
    <row r="2570" spans="1:7" x14ac:dyDescent="0.3">
      <c r="A2570" s="19">
        <v>115</v>
      </c>
      <c r="B2570" s="19">
        <v>21</v>
      </c>
      <c r="C2570" s="19">
        <v>51</v>
      </c>
      <c r="D2570" s="19">
        <v>4</v>
      </c>
      <c r="E2570" s="19">
        <v>14</v>
      </c>
      <c r="F2570" s="19">
        <v>5</v>
      </c>
      <c r="G2570" s="19">
        <v>2</v>
      </c>
    </row>
    <row r="2571" spans="1:7" x14ac:dyDescent="0.3">
      <c r="A2571" s="19">
        <v>115</v>
      </c>
      <c r="B2571" s="19">
        <v>22</v>
      </c>
      <c r="C2571" s="19">
        <v>3</v>
      </c>
      <c r="D2571" s="19">
        <v>4</v>
      </c>
      <c r="E2571" s="19">
        <v>24.2</v>
      </c>
      <c r="F2571" s="19">
        <v>15.4</v>
      </c>
      <c r="G2571" s="19">
        <v>12</v>
      </c>
    </row>
    <row r="2572" spans="1:7" x14ac:dyDescent="0.3">
      <c r="A2572" s="19">
        <v>115</v>
      </c>
      <c r="B2572" s="19">
        <v>23</v>
      </c>
      <c r="C2572" s="19">
        <v>51</v>
      </c>
      <c r="D2572" s="19">
        <v>4</v>
      </c>
      <c r="E2572" s="19">
        <v>11.5</v>
      </c>
      <c r="F2572" s="19">
        <v>4</v>
      </c>
      <c r="G2572" s="19">
        <v>2</v>
      </c>
    </row>
    <row r="2573" spans="1:7" x14ac:dyDescent="0.3">
      <c r="A2573" s="19">
        <v>115</v>
      </c>
      <c r="B2573" s="19">
        <v>24</v>
      </c>
      <c r="C2573" s="19">
        <v>3</v>
      </c>
      <c r="D2573" s="19">
        <v>1</v>
      </c>
      <c r="E2573" s="19">
        <v>40.700000000000003</v>
      </c>
      <c r="F2573" s="19">
        <v>19.3</v>
      </c>
      <c r="G2573" s="19">
        <v>13</v>
      </c>
    </row>
    <row r="2574" spans="1:7" x14ac:dyDescent="0.3">
      <c r="A2574" s="19">
        <v>115</v>
      </c>
      <c r="B2574" s="19">
        <v>25</v>
      </c>
      <c r="C2574" s="19">
        <v>3</v>
      </c>
      <c r="D2574" s="19">
        <v>4</v>
      </c>
      <c r="E2574" s="19">
        <v>12.5</v>
      </c>
      <c r="F2574" s="19">
        <v>5</v>
      </c>
      <c r="G2574" s="19">
        <v>3</v>
      </c>
    </row>
    <row r="2575" spans="1:7" x14ac:dyDescent="0.3">
      <c r="A2575" s="19">
        <v>115</v>
      </c>
      <c r="B2575" s="19">
        <v>26</v>
      </c>
      <c r="C2575" s="19">
        <v>4</v>
      </c>
      <c r="D2575" s="19">
        <v>4</v>
      </c>
      <c r="E2575" s="19">
        <v>15.6</v>
      </c>
      <c r="F2575" s="19">
        <v>9</v>
      </c>
      <c r="G2575" s="19">
        <v>4</v>
      </c>
    </row>
    <row r="2576" spans="1:7" x14ac:dyDescent="0.3">
      <c r="A2576" s="19">
        <v>115</v>
      </c>
      <c r="B2576" s="19">
        <v>27</v>
      </c>
      <c r="C2576" s="19">
        <v>51</v>
      </c>
      <c r="D2576" s="19">
        <v>4</v>
      </c>
      <c r="E2576" s="19">
        <v>24</v>
      </c>
      <c r="F2576" s="19">
        <v>6</v>
      </c>
      <c r="G2576" s="19">
        <v>3</v>
      </c>
    </row>
    <row r="2577" spans="1:7" x14ac:dyDescent="0.3">
      <c r="A2577" s="19">
        <v>115</v>
      </c>
      <c r="B2577" s="19">
        <v>28</v>
      </c>
      <c r="C2577" s="19">
        <v>51</v>
      </c>
      <c r="D2577" s="19">
        <v>4</v>
      </c>
      <c r="E2577" s="19">
        <v>11.9</v>
      </c>
      <c r="F2577" s="19">
        <v>4</v>
      </c>
      <c r="G2577" s="19">
        <v>2</v>
      </c>
    </row>
    <row r="2578" spans="1:7" x14ac:dyDescent="0.3">
      <c r="A2578" s="19">
        <v>115</v>
      </c>
      <c r="B2578" s="19">
        <v>29</v>
      </c>
      <c r="C2578" s="19">
        <v>3</v>
      </c>
      <c r="D2578" s="19">
        <v>4</v>
      </c>
      <c r="E2578" s="19">
        <v>36.799999999999997</v>
      </c>
      <c r="F2578" s="19">
        <v>17.2</v>
      </c>
      <c r="G2578" s="19">
        <v>11</v>
      </c>
    </row>
    <row r="2579" spans="1:7" x14ac:dyDescent="0.3">
      <c r="A2579" s="19">
        <v>115</v>
      </c>
      <c r="B2579" s="19">
        <v>30</v>
      </c>
      <c r="C2579" s="19">
        <v>3</v>
      </c>
      <c r="D2579" s="19">
        <v>4</v>
      </c>
      <c r="E2579" s="19">
        <v>18.5</v>
      </c>
      <c r="F2579" s="19">
        <v>9.5</v>
      </c>
      <c r="G2579" s="19">
        <v>5</v>
      </c>
    </row>
    <row r="2580" spans="1:7" x14ac:dyDescent="0.3">
      <c r="A2580" s="19">
        <v>115</v>
      </c>
      <c r="B2580" s="19">
        <v>31</v>
      </c>
      <c r="C2580" s="19">
        <v>51</v>
      </c>
      <c r="D2580" s="19">
        <v>4</v>
      </c>
      <c r="E2580" s="19">
        <v>14.2</v>
      </c>
      <c r="F2580" s="19">
        <v>4</v>
      </c>
      <c r="G2580" s="19">
        <v>2</v>
      </c>
    </row>
    <row r="2581" spans="1:7" x14ac:dyDescent="0.3">
      <c r="A2581" s="19">
        <v>115</v>
      </c>
      <c r="B2581" s="19">
        <v>32</v>
      </c>
      <c r="C2581" s="19">
        <v>3</v>
      </c>
      <c r="D2581" s="19">
        <v>4</v>
      </c>
      <c r="E2581" s="19">
        <v>28.8</v>
      </c>
      <c r="F2581" s="19">
        <v>15.9</v>
      </c>
      <c r="G2581" s="19">
        <v>9</v>
      </c>
    </row>
    <row r="2582" spans="1:7" x14ac:dyDescent="0.3">
      <c r="A2582" s="19">
        <v>115</v>
      </c>
      <c r="B2582" s="19">
        <v>33</v>
      </c>
      <c r="C2582" s="19">
        <v>51</v>
      </c>
      <c r="D2582" s="19">
        <v>4</v>
      </c>
      <c r="E2582" s="19">
        <v>15.5</v>
      </c>
      <c r="F2582" s="19">
        <v>4</v>
      </c>
      <c r="G2582" s="19">
        <v>2</v>
      </c>
    </row>
    <row r="2583" spans="1:7" x14ac:dyDescent="0.3">
      <c r="A2583" s="19">
        <v>115</v>
      </c>
      <c r="B2583" s="19">
        <v>34</v>
      </c>
      <c r="C2583" s="19">
        <v>51</v>
      </c>
      <c r="D2583" s="19">
        <v>4</v>
      </c>
      <c r="E2583" s="19">
        <v>10.3</v>
      </c>
      <c r="F2583" s="19">
        <v>4</v>
      </c>
      <c r="G2583" s="19">
        <v>2</v>
      </c>
    </row>
    <row r="2584" spans="1:7" x14ac:dyDescent="0.3">
      <c r="A2584" s="19">
        <v>115</v>
      </c>
      <c r="B2584" s="19">
        <v>35</v>
      </c>
      <c r="C2584" s="19">
        <v>3</v>
      </c>
      <c r="D2584" s="19">
        <v>4</v>
      </c>
      <c r="E2584" s="19">
        <v>32.200000000000003</v>
      </c>
      <c r="F2584" s="19">
        <v>17.2</v>
      </c>
      <c r="G2584" s="19">
        <v>10</v>
      </c>
    </row>
    <row r="2585" spans="1:7" x14ac:dyDescent="0.3">
      <c r="A2585" s="19">
        <v>115</v>
      </c>
      <c r="B2585" s="19">
        <v>36</v>
      </c>
      <c r="C2585" s="19">
        <v>3</v>
      </c>
      <c r="D2585" s="19">
        <v>4</v>
      </c>
      <c r="E2585" s="19">
        <v>16.5</v>
      </c>
      <c r="F2585" s="19">
        <v>7</v>
      </c>
      <c r="G2585" s="19">
        <v>3</v>
      </c>
    </row>
    <row r="2586" spans="1:7" x14ac:dyDescent="0.3">
      <c r="A2586" s="19">
        <v>115</v>
      </c>
      <c r="B2586" s="19">
        <v>37</v>
      </c>
      <c r="C2586" s="19">
        <v>105</v>
      </c>
      <c r="D2586" s="19">
        <v>4</v>
      </c>
      <c r="E2586" s="19">
        <v>13.1</v>
      </c>
      <c r="F2586" s="19">
        <v>4</v>
      </c>
      <c r="G2586" s="19">
        <v>1.5</v>
      </c>
    </row>
    <row r="2587" spans="1:7" x14ac:dyDescent="0.3">
      <c r="A2587" s="19">
        <v>115</v>
      </c>
      <c r="B2587" s="19">
        <v>38</v>
      </c>
      <c r="C2587" s="19">
        <v>2</v>
      </c>
      <c r="D2587" s="19">
        <v>1</v>
      </c>
      <c r="E2587" s="19">
        <v>40.9</v>
      </c>
      <c r="F2587" s="19">
        <v>17.2</v>
      </c>
      <c r="G2587" s="19">
        <v>8</v>
      </c>
    </row>
    <row r="2588" spans="1:7" x14ac:dyDescent="0.3">
      <c r="A2588" s="19">
        <v>115</v>
      </c>
      <c r="B2588" s="19">
        <v>39</v>
      </c>
      <c r="C2588" s="19">
        <v>105</v>
      </c>
      <c r="D2588" s="19">
        <v>4</v>
      </c>
      <c r="E2588" s="19">
        <v>11.3</v>
      </c>
      <c r="F2588" s="19">
        <v>4</v>
      </c>
      <c r="G2588" s="19">
        <v>1.5</v>
      </c>
    </row>
    <row r="2589" spans="1:7" x14ac:dyDescent="0.3">
      <c r="A2589" s="19">
        <v>115</v>
      </c>
      <c r="B2589" s="19">
        <v>40</v>
      </c>
      <c r="C2589" s="19">
        <v>51</v>
      </c>
      <c r="D2589" s="19">
        <v>4</v>
      </c>
      <c r="E2589" s="19">
        <v>8.4</v>
      </c>
      <c r="F2589" s="19">
        <v>4</v>
      </c>
      <c r="G2589" s="19">
        <v>2</v>
      </c>
    </row>
    <row r="2590" spans="1:7" x14ac:dyDescent="0.3">
      <c r="A2590" s="19">
        <v>115</v>
      </c>
      <c r="B2590" s="19">
        <v>41</v>
      </c>
      <c r="C2590" s="19">
        <v>51</v>
      </c>
      <c r="D2590" s="19">
        <v>4</v>
      </c>
      <c r="E2590" s="19">
        <v>7.9</v>
      </c>
      <c r="F2590" s="19">
        <v>4</v>
      </c>
      <c r="G2590" s="19">
        <v>2</v>
      </c>
    </row>
    <row r="2591" spans="1:7" x14ac:dyDescent="0.3">
      <c r="A2591" s="19">
        <v>115</v>
      </c>
      <c r="B2591" s="19">
        <v>42</v>
      </c>
      <c r="C2591" s="19">
        <v>51</v>
      </c>
      <c r="D2591" s="19">
        <v>4</v>
      </c>
      <c r="E2591" s="19">
        <v>8.5</v>
      </c>
      <c r="F2591" s="19">
        <v>4</v>
      </c>
      <c r="G2591" s="19">
        <v>2</v>
      </c>
    </row>
    <row r="2592" spans="1:7" x14ac:dyDescent="0.3">
      <c r="A2592" s="19">
        <v>115</v>
      </c>
      <c r="B2592" s="19">
        <v>43</v>
      </c>
      <c r="C2592" s="19">
        <v>51</v>
      </c>
      <c r="D2592" s="19">
        <v>4</v>
      </c>
      <c r="E2592" s="19">
        <v>10.6</v>
      </c>
      <c r="F2592" s="19">
        <v>4</v>
      </c>
      <c r="G2592" s="19">
        <v>2</v>
      </c>
    </row>
    <row r="2593" spans="1:7" x14ac:dyDescent="0.3">
      <c r="A2593" s="19">
        <v>115</v>
      </c>
      <c r="B2593" s="19">
        <v>44</v>
      </c>
      <c r="C2593" s="19">
        <v>51</v>
      </c>
      <c r="D2593" s="19">
        <v>4</v>
      </c>
      <c r="E2593" s="19">
        <v>12.3</v>
      </c>
      <c r="F2593" s="19">
        <v>4</v>
      </c>
      <c r="G2593" s="19">
        <v>2</v>
      </c>
    </row>
    <row r="2594" spans="1:7" x14ac:dyDescent="0.3">
      <c r="A2594" s="19">
        <v>115</v>
      </c>
      <c r="B2594" s="19">
        <v>45</v>
      </c>
      <c r="C2594" s="19">
        <v>3</v>
      </c>
      <c r="D2594" s="19">
        <v>4</v>
      </c>
      <c r="E2594" s="19">
        <v>14</v>
      </c>
      <c r="F2594" s="19">
        <v>8</v>
      </c>
      <c r="G2594" s="19">
        <v>4</v>
      </c>
    </row>
    <row r="2595" spans="1:7" x14ac:dyDescent="0.3">
      <c r="A2595" s="19">
        <v>115</v>
      </c>
      <c r="B2595" s="19">
        <v>46</v>
      </c>
      <c r="C2595" s="19">
        <v>51</v>
      </c>
      <c r="D2595" s="19">
        <v>4</v>
      </c>
      <c r="E2595" s="19">
        <v>9</v>
      </c>
      <c r="F2595" s="19">
        <v>4</v>
      </c>
      <c r="G2595" s="19">
        <v>2</v>
      </c>
    </row>
    <row r="2596" spans="1:7" x14ac:dyDescent="0.3">
      <c r="A2596" s="19">
        <v>115</v>
      </c>
      <c r="B2596" s="19">
        <v>47</v>
      </c>
      <c r="C2596" s="19">
        <v>3</v>
      </c>
      <c r="D2596" s="19">
        <v>4</v>
      </c>
      <c r="E2596" s="19">
        <v>7.6</v>
      </c>
      <c r="F2596" s="19">
        <v>4</v>
      </c>
      <c r="G2596" s="19">
        <v>2</v>
      </c>
    </row>
    <row r="2597" spans="1:7" x14ac:dyDescent="0.3">
      <c r="A2597" s="19">
        <v>115</v>
      </c>
      <c r="B2597" s="19">
        <v>48</v>
      </c>
      <c r="C2597" s="19">
        <v>3</v>
      </c>
      <c r="D2597" s="19">
        <v>4</v>
      </c>
      <c r="E2597" s="19">
        <v>20.7</v>
      </c>
      <c r="F2597" s="19">
        <v>6</v>
      </c>
      <c r="G2597" s="19">
        <v>3</v>
      </c>
    </row>
    <row r="2598" spans="1:7" x14ac:dyDescent="0.3">
      <c r="A2598" s="19">
        <v>115</v>
      </c>
      <c r="B2598" s="19">
        <v>49</v>
      </c>
      <c r="C2598" s="19">
        <v>4</v>
      </c>
      <c r="D2598" s="19">
        <v>4</v>
      </c>
      <c r="E2598" s="19">
        <v>13.9</v>
      </c>
      <c r="F2598" s="19">
        <v>7</v>
      </c>
      <c r="G2598" s="19">
        <v>3</v>
      </c>
    </row>
    <row r="2599" spans="1:7" x14ac:dyDescent="0.3">
      <c r="A2599" s="19">
        <v>115</v>
      </c>
      <c r="B2599" s="19">
        <v>50</v>
      </c>
      <c r="C2599" s="19">
        <v>3</v>
      </c>
      <c r="D2599" s="19">
        <v>4</v>
      </c>
      <c r="E2599" s="19">
        <v>18.399999999999999</v>
      </c>
      <c r="F2599" s="19">
        <v>9.9</v>
      </c>
      <c r="G2599" s="19">
        <v>4</v>
      </c>
    </row>
    <row r="2600" spans="1:7" x14ac:dyDescent="0.3">
      <c r="A2600" s="19">
        <v>115</v>
      </c>
      <c r="B2600" s="19">
        <v>51</v>
      </c>
      <c r="C2600" s="19">
        <v>3</v>
      </c>
      <c r="D2600" s="19">
        <v>4</v>
      </c>
      <c r="E2600" s="19">
        <v>8.4</v>
      </c>
      <c r="F2600" s="19">
        <v>5</v>
      </c>
      <c r="G2600" s="19">
        <v>2</v>
      </c>
    </row>
    <row r="2601" spans="1:7" x14ac:dyDescent="0.3">
      <c r="A2601" s="19">
        <v>115</v>
      </c>
      <c r="B2601" s="19">
        <v>52</v>
      </c>
      <c r="C2601" s="19">
        <v>3</v>
      </c>
      <c r="D2601" s="19">
        <v>1</v>
      </c>
      <c r="E2601" s="19">
        <v>41.5</v>
      </c>
      <c r="F2601" s="19">
        <v>19.3</v>
      </c>
      <c r="G2601" s="19">
        <v>12</v>
      </c>
    </row>
    <row r="2602" spans="1:7" x14ac:dyDescent="0.3">
      <c r="A2602" s="19">
        <v>115</v>
      </c>
      <c r="B2602" s="19">
        <v>53</v>
      </c>
      <c r="C2602" s="19">
        <v>51</v>
      </c>
      <c r="D2602" s="19">
        <v>7</v>
      </c>
      <c r="E2602" s="19">
        <v>16.5</v>
      </c>
      <c r="F2602" s="19">
        <v>4</v>
      </c>
      <c r="G2602" s="19">
        <v>0</v>
      </c>
    </row>
    <row r="2603" spans="1:7" x14ac:dyDescent="0.3">
      <c r="A2603" s="19">
        <v>115</v>
      </c>
      <c r="B2603" s="19">
        <v>54</v>
      </c>
      <c r="C2603" s="19">
        <v>2</v>
      </c>
      <c r="D2603" s="19">
        <v>4</v>
      </c>
      <c r="E2603" s="19">
        <v>30.5</v>
      </c>
      <c r="F2603" s="19">
        <v>16.5</v>
      </c>
      <c r="G2603" s="19">
        <v>8</v>
      </c>
    </row>
    <row r="2604" spans="1:7" x14ac:dyDescent="0.3">
      <c r="A2604" s="19">
        <v>115</v>
      </c>
      <c r="B2604" s="19">
        <v>55</v>
      </c>
      <c r="C2604" s="19">
        <v>3</v>
      </c>
      <c r="D2604" s="19">
        <v>4</v>
      </c>
      <c r="E2604" s="19">
        <v>17.100000000000001</v>
      </c>
      <c r="F2604" s="19">
        <v>14.2</v>
      </c>
      <c r="G2604" s="19">
        <v>8</v>
      </c>
    </row>
    <row r="2605" spans="1:7" x14ac:dyDescent="0.3">
      <c r="A2605" s="19">
        <v>116</v>
      </c>
      <c r="B2605" s="19">
        <v>1</v>
      </c>
      <c r="C2605" s="19">
        <v>51</v>
      </c>
      <c r="D2605" s="19">
        <v>4</v>
      </c>
      <c r="E2605" s="19">
        <v>21.4</v>
      </c>
      <c r="F2605" s="19">
        <v>5</v>
      </c>
      <c r="G2605" s="19">
        <v>2</v>
      </c>
    </row>
    <row r="2606" spans="1:7" x14ac:dyDescent="0.3">
      <c r="A2606" s="19">
        <v>116</v>
      </c>
      <c r="B2606" s="19">
        <v>2</v>
      </c>
      <c r="C2606" s="19">
        <v>3</v>
      </c>
      <c r="D2606" s="19">
        <v>4</v>
      </c>
      <c r="E2606" s="19">
        <v>30.7</v>
      </c>
      <c r="F2606" s="19">
        <v>17.5</v>
      </c>
      <c r="G2606" s="19">
        <v>10</v>
      </c>
    </row>
    <row r="2607" spans="1:7" x14ac:dyDescent="0.3">
      <c r="A2607" s="19">
        <v>116</v>
      </c>
      <c r="B2607" s="19">
        <v>3</v>
      </c>
      <c r="C2607" s="19">
        <v>3</v>
      </c>
      <c r="D2607" s="19">
        <v>4</v>
      </c>
      <c r="E2607" s="19">
        <v>34.799999999999997</v>
      </c>
      <c r="F2607" s="19">
        <v>17</v>
      </c>
      <c r="G2607" s="19">
        <v>10</v>
      </c>
    </row>
    <row r="2608" spans="1:7" x14ac:dyDescent="0.3">
      <c r="A2608" s="19">
        <v>116</v>
      </c>
      <c r="B2608" s="19">
        <v>4</v>
      </c>
      <c r="C2608" s="19">
        <v>51</v>
      </c>
      <c r="D2608" s="19">
        <v>4</v>
      </c>
      <c r="E2608" s="19">
        <v>20.2</v>
      </c>
      <c r="F2608" s="19">
        <v>5</v>
      </c>
      <c r="G2608" s="19">
        <v>2</v>
      </c>
    </row>
    <row r="2609" spans="1:7" x14ac:dyDescent="0.3">
      <c r="A2609" s="19">
        <v>116</v>
      </c>
      <c r="B2609" s="19">
        <v>5</v>
      </c>
      <c r="C2609" s="19">
        <v>51</v>
      </c>
      <c r="D2609" s="19">
        <v>4</v>
      </c>
      <c r="E2609" s="19">
        <v>16.399999999999999</v>
      </c>
      <c r="F2609" s="19">
        <v>5</v>
      </c>
      <c r="G2609" s="19">
        <v>2</v>
      </c>
    </row>
    <row r="2610" spans="1:7" x14ac:dyDescent="0.3">
      <c r="A2610" s="19">
        <v>116</v>
      </c>
      <c r="B2610" s="19">
        <v>6</v>
      </c>
      <c r="C2610" s="19">
        <v>3</v>
      </c>
      <c r="D2610" s="19">
        <v>4</v>
      </c>
      <c r="E2610" s="19">
        <v>30.8</v>
      </c>
      <c r="F2610" s="19">
        <v>15.5</v>
      </c>
      <c r="G2610" s="19">
        <v>9</v>
      </c>
    </row>
    <row r="2611" spans="1:7" x14ac:dyDescent="0.3">
      <c r="A2611" s="19">
        <v>116</v>
      </c>
      <c r="B2611" s="19">
        <v>7</v>
      </c>
      <c r="C2611" s="19">
        <v>3</v>
      </c>
      <c r="D2611" s="19">
        <v>4</v>
      </c>
      <c r="E2611" s="19">
        <v>26.2</v>
      </c>
      <c r="F2611" s="19">
        <v>11.5</v>
      </c>
      <c r="G2611" s="19">
        <v>6</v>
      </c>
    </row>
    <row r="2612" spans="1:7" x14ac:dyDescent="0.3">
      <c r="A2612" s="19">
        <v>116</v>
      </c>
      <c r="B2612" s="19">
        <v>8</v>
      </c>
      <c r="C2612" s="19">
        <v>3</v>
      </c>
      <c r="D2612" s="19">
        <v>4</v>
      </c>
      <c r="E2612" s="19">
        <v>26.9</v>
      </c>
      <c r="F2612" s="19">
        <v>14.5</v>
      </c>
      <c r="G2612" s="19">
        <v>9</v>
      </c>
    </row>
    <row r="2613" spans="1:7" x14ac:dyDescent="0.3">
      <c r="A2613" s="19">
        <v>116</v>
      </c>
      <c r="B2613" s="19">
        <v>9</v>
      </c>
      <c r="C2613" s="19">
        <v>3</v>
      </c>
      <c r="D2613" s="19">
        <v>4</v>
      </c>
      <c r="E2613" s="19">
        <v>24.2</v>
      </c>
      <c r="F2613" s="19">
        <v>10.5</v>
      </c>
      <c r="G2613" s="19">
        <v>6</v>
      </c>
    </row>
    <row r="2614" spans="1:7" x14ac:dyDescent="0.3">
      <c r="A2614" s="19">
        <v>116</v>
      </c>
      <c r="B2614" s="19">
        <v>10</v>
      </c>
      <c r="C2614" s="19">
        <v>51</v>
      </c>
      <c r="D2614" s="19">
        <v>4</v>
      </c>
      <c r="E2614" s="19">
        <v>16.399999999999999</v>
      </c>
      <c r="F2614" s="19">
        <v>4</v>
      </c>
      <c r="G2614" s="19">
        <v>2</v>
      </c>
    </row>
    <row r="2615" spans="1:7" x14ac:dyDescent="0.3">
      <c r="A2615" s="19">
        <v>116</v>
      </c>
      <c r="B2615" s="19">
        <v>11</v>
      </c>
      <c r="C2615" s="19">
        <v>51</v>
      </c>
      <c r="D2615" s="19">
        <v>4</v>
      </c>
      <c r="E2615" s="19">
        <v>11.7</v>
      </c>
      <c r="F2615" s="19">
        <v>4</v>
      </c>
      <c r="G2615" s="19">
        <v>2</v>
      </c>
    </row>
    <row r="2616" spans="1:7" x14ac:dyDescent="0.3">
      <c r="A2616" s="19">
        <v>116</v>
      </c>
      <c r="B2616" s="19">
        <v>12</v>
      </c>
      <c r="C2616" s="19">
        <v>51</v>
      </c>
      <c r="D2616" s="19">
        <v>4</v>
      </c>
      <c r="E2616" s="19">
        <v>10.1</v>
      </c>
      <c r="F2616" s="19">
        <v>4</v>
      </c>
      <c r="G2616" s="19">
        <v>2</v>
      </c>
    </row>
    <row r="2617" spans="1:7" x14ac:dyDescent="0.3">
      <c r="A2617" s="19">
        <v>116</v>
      </c>
      <c r="B2617" s="19">
        <v>13</v>
      </c>
      <c r="C2617" s="19">
        <v>3</v>
      </c>
      <c r="D2617" s="19">
        <v>4</v>
      </c>
      <c r="E2617" s="19">
        <v>20.7</v>
      </c>
      <c r="F2617" s="19">
        <v>13.8</v>
      </c>
      <c r="G2617" s="19">
        <v>9</v>
      </c>
    </row>
    <row r="2618" spans="1:7" x14ac:dyDescent="0.3">
      <c r="A2618" s="19">
        <v>116</v>
      </c>
      <c r="B2618" s="19">
        <v>14</v>
      </c>
      <c r="C2618" s="19">
        <v>3</v>
      </c>
      <c r="D2618" s="19">
        <v>4</v>
      </c>
      <c r="E2618" s="19">
        <v>21.4</v>
      </c>
      <c r="F2618" s="19">
        <v>13.5</v>
      </c>
      <c r="G2618" s="19">
        <v>9</v>
      </c>
    </row>
    <row r="2619" spans="1:7" x14ac:dyDescent="0.3">
      <c r="A2619" s="19">
        <v>116</v>
      </c>
      <c r="B2619" s="19">
        <v>15</v>
      </c>
      <c r="C2619" s="19">
        <v>3</v>
      </c>
      <c r="D2619" s="19">
        <v>4</v>
      </c>
      <c r="E2619" s="19">
        <v>30.2</v>
      </c>
      <c r="F2619" s="19">
        <v>15.5</v>
      </c>
      <c r="G2619" s="19">
        <v>10</v>
      </c>
    </row>
    <row r="2620" spans="1:7" x14ac:dyDescent="0.3">
      <c r="A2620" s="19">
        <v>116</v>
      </c>
      <c r="B2620" s="19">
        <v>16</v>
      </c>
      <c r="C2620" s="19">
        <v>3</v>
      </c>
      <c r="D2620" s="19">
        <v>4</v>
      </c>
      <c r="E2620" s="19">
        <v>11.8</v>
      </c>
      <c r="F2620" s="19">
        <v>6</v>
      </c>
      <c r="G2620" s="19">
        <v>3</v>
      </c>
    </row>
    <row r="2621" spans="1:7" x14ac:dyDescent="0.3">
      <c r="A2621" s="19">
        <v>116</v>
      </c>
      <c r="B2621" s="19">
        <v>17</v>
      </c>
      <c r="C2621" s="19">
        <v>51</v>
      </c>
      <c r="D2621" s="19">
        <v>7</v>
      </c>
      <c r="E2621" s="19">
        <v>10.4</v>
      </c>
      <c r="F2621" s="19">
        <v>5</v>
      </c>
      <c r="G2621" s="19">
        <v>0</v>
      </c>
    </row>
    <row r="2622" spans="1:7" x14ac:dyDescent="0.3">
      <c r="A2622" s="19">
        <v>116</v>
      </c>
      <c r="B2622" s="19">
        <v>18</v>
      </c>
      <c r="C2622" s="19">
        <v>3</v>
      </c>
      <c r="D2622" s="19">
        <v>4</v>
      </c>
      <c r="E2622" s="19">
        <v>13.5</v>
      </c>
      <c r="F2622" s="19">
        <v>8</v>
      </c>
      <c r="G2622" s="19">
        <v>4</v>
      </c>
    </row>
    <row r="2623" spans="1:7" x14ac:dyDescent="0.3">
      <c r="A2623" s="19">
        <v>116</v>
      </c>
      <c r="B2623" s="19">
        <v>19</v>
      </c>
      <c r="C2623" s="19">
        <v>51</v>
      </c>
      <c r="D2623" s="19">
        <v>4</v>
      </c>
      <c r="E2623" s="19">
        <v>15.2</v>
      </c>
      <c r="F2623" s="19">
        <v>4</v>
      </c>
      <c r="G2623" s="19">
        <v>2</v>
      </c>
    </row>
    <row r="2624" spans="1:7" x14ac:dyDescent="0.3">
      <c r="A2624" s="19">
        <v>116</v>
      </c>
      <c r="B2624" s="19">
        <v>20</v>
      </c>
      <c r="C2624" s="19">
        <v>51</v>
      </c>
      <c r="D2624" s="19">
        <v>4</v>
      </c>
      <c r="E2624" s="19">
        <v>10</v>
      </c>
      <c r="F2624" s="19">
        <v>4</v>
      </c>
      <c r="G2624" s="19">
        <v>2</v>
      </c>
    </row>
    <row r="2625" spans="1:7" x14ac:dyDescent="0.3">
      <c r="A2625" s="19">
        <v>116</v>
      </c>
      <c r="B2625" s="19">
        <v>21</v>
      </c>
      <c r="C2625" s="19">
        <v>2</v>
      </c>
      <c r="D2625" s="19">
        <v>4</v>
      </c>
      <c r="E2625" s="19">
        <v>20.8</v>
      </c>
      <c r="F2625" s="19">
        <v>11.5</v>
      </c>
      <c r="G2625" s="19">
        <v>7</v>
      </c>
    </row>
    <row r="2626" spans="1:7" x14ac:dyDescent="0.3">
      <c r="A2626" s="19">
        <v>116</v>
      </c>
      <c r="B2626" s="19">
        <v>22</v>
      </c>
      <c r="C2626" s="19">
        <v>2</v>
      </c>
      <c r="D2626" s="19">
        <v>7</v>
      </c>
      <c r="E2626" s="19">
        <v>35.6</v>
      </c>
      <c r="F2626" s="19">
        <v>18.8</v>
      </c>
      <c r="G2626" s="19">
        <v>0</v>
      </c>
    </row>
    <row r="2627" spans="1:7" x14ac:dyDescent="0.3">
      <c r="A2627" s="19">
        <v>116</v>
      </c>
      <c r="B2627" s="19">
        <v>23</v>
      </c>
      <c r="C2627" s="19">
        <v>51</v>
      </c>
      <c r="D2627" s="19">
        <v>7</v>
      </c>
      <c r="E2627" s="19">
        <v>15.4</v>
      </c>
      <c r="F2627" s="19">
        <v>5</v>
      </c>
      <c r="G2627" s="19">
        <v>0</v>
      </c>
    </row>
    <row r="2628" spans="1:7" x14ac:dyDescent="0.3">
      <c r="A2628" s="19">
        <v>116</v>
      </c>
      <c r="B2628" s="19">
        <v>24</v>
      </c>
      <c r="C2628" s="19">
        <v>3</v>
      </c>
      <c r="D2628" s="19">
        <v>4</v>
      </c>
      <c r="E2628" s="19">
        <v>11.2</v>
      </c>
      <c r="F2628" s="19">
        <v>5</v>
      </c>
      <c r="G2628" s="19">
        <v>2</v>
      </c>
    </row>
    <row r="2629" spans="1:7" x14ac:dyDescent="0.3">
      <c r="A2629" s="19">
        <v>116</v>
      </c>
      <c r="B2629" s="19">
        <v>25</v>
      </c>
      <c r="C2629" s="19">
        <v>3</v>
      </c>
      <c r="D2629" s="19">
        <v>4</v>
      </c>
      <c r="E2629" s="19">
        <v>11.9</v>
      </c>
      <c r="F2629" s="19">
        <v>8</v>
      </c>
      <c r="G2629" s="19">
        <v>4</v>
      </c>
    </row>
    <row r="2630" spans="1:7" x14ac:dyDescent="0.3">
      <c r="A2630" s="19">
        <v>116</v>
      </c>
      <c r="B2630" s="19">
        <v>26</v>
      </c>
      <c r="C2630" s="19">
        <v>51</v>
      </c>
      <c r="D2630" s="19">
        <v>4</v>
      </c>
      <c r="E2630" s="19">
        <v>11.6</v>
      </c>
      <c r="F2630" s="19">
        <v>4</v>
      </c>
      <c r="G2630" s="19">
        <v>2</v>
      </c>
    </row>
    <row r="2631" spans="1:7" x14ac:dyDescent="0.3">
      <c r="A2631" s="19">
        <v>116</v>
      </c>
      <c r="B2631" s="19">
        <v>27</v>
      </c>
      <c r="C2631" s="19">
        <v>2</v>
      </c>
      <c r="D2631" s="19">
        <v>4</v>
      </c>
      <c r="E2631" s="19">
        <v>26.3</v>
      </c>
      <c r="F2631" s="19">
        <v>15</v>
      </c>
      <c r="G2631" s="19">
        <v>9</v>
      </c>
    </row>
    <row r="2632" spans="1:7" x14ac:dyDescent="0.3">
      <c r="A2632" s="19">
        <v>116</v>
      </c>
      <c r="B2632" s="19">
        <v>28</v>
      </c>
      <c r="C2632" s="19">
        <v>2</v>
      </c>
      <c r="D2632" s="19">
        <v>1</v>
      </c>
      <c r="E2632" s="19">
        <v>34.5</v>
      </c>
      <c r="F2632" s="19">
        <v>17.5</v>
      </c>
      <c r="G2632" s="19">
        <v>9</v>
      </c>
    </row>
    <row r="2633" spans="1:7" x14ac:dyDescent="0.3">
      <c r="A2633" s="19">
        <v>116</v>
      </c>
      <c r="B2633" s="19">
        <v>29</v>
      </c>
      <c r="C2633" s="19">
        <v>51</v>
      </c>
      <c r="D2633" s="19">
        <v>4</v>
      </c>
      <c r="E2633" s="19">
        <v>15</v>
      </c>
      <c r="F2633" s="19">
        <v>6</v>
      </c>
      <c r="G2633" s="19">
        <v>3</v>
      </c>
    </row>
    <row r="2634" spans="1:7" x14ac:dyDescent="0.3">
      <c r="A2634" s="19">
        <v>116</v>
      </c>
      <c r="B2634" s="19">
        <v>30</v>
      </c>
      <c r="C2634" s="19">
        <v>51</v>
      </c>
      <c r="D2634" s="19">
        <v>4</v>
      </c>
      <c r="E2634" s="19">
        <v>16.399999999999999</v>
      </c>
      <c r="F2634" s="19">
        <v>6</v>
      </c>
      <c r="G2634" s="19">
        <v>3</v>
      </c>
    </row>
    <row r="2635" spans="1:7" x14ac:dyDescent="0.3">
      <c r="A2635" s="19">
        <v>116</v>
      </c>
      <c r="B2635" s="19">
        <v>31</v>
      </c>
      <c r="C2635" s="19">
        <v>51</v>
      </c>
      <c r="D2635" s="19">
        <v>4</v>
      </c>
      <c r="E2635" s="19">
        <v>15.8</v>
      </c>
      <c r="F2635" s="19">
        <v>5</v>
      </c>
      <c r="G2635" s="19">
        <v>2</v>
      </c>
    </row>
    <row r="2636" spans="1:7" x14ac:dyDescent="0.3">
      <c r="A2636" s="19">
        <v>116</v>
      </c>
      <c r="B2636" s="19">
        <v>32</v>
      </c>
      <c r="C2636" s="19">
        <v>51</v>
      </c>
      <c r="D2636" s="19">
        <v>4</v>
      </c>
      <c r="E2636" s="19">
        <v>14.3</v>
      </c>
      <c r="F2636" s="19">
        <v>5</v>
      </c>
      <c r="G2636" s="19">
        <v>2</v>
      </c>
    </row>
    <row r="2637" spans="1:7" x14ac:dyDescent="0.3">
      <c r="A2637" s="19">
        <v>116</v>
      </c>
      <c r="B2637" s="19">
        <v>33</v>
      </c>
      <c r="C2637" s="19">
        <v>51</v>
      </c>
      <c r="D2637" s="19">
        <v>4</v>
      </c>
      <c r="E2637" s="19">
        <v>12.1</v>
      </c>
      <c r="F2637" s="19">
        <v>4</v>
      </c>
      <c r="G2637" s="19">
        <v>2</v>
      </c>
    </row>
    <row r="2638" spans="1:7" x14ac:dyDescent="0.3">
      <c r="A2638" s="19">
        <v>116</v>
      </c>
      <c r="B2638" s="19">
        <v>34</v>
      </c>
      <c r="C2638" s="19">
        <v>51</v>
      </c>
      <c r="D2638" s="19">
        <v>4</v>
      </c>
      <c r="E2638" s="19">
        <v>15.9</v>
      </c>
      <c r="F2638" s="19">
        <v>5</v>
      </c>
      <c r="G2638" s="19">
        <v>3</v>
      </c>
    </row>
    <row r="2639" spans="1:7" x14ac:dyDescent="0.3">
      <c r="A2639" s="19">
        <v>116</v>
      </c>
      <c r="B2639" s="19">
        <v>35</v>
      </c>
      <c r="C2639" s="19">
        <v>51</v>
      </c>
      <c r="D2639" s="19">
        <v>4</v>
      </c>
      <c r="E2639" s="19">
        <v>14.3</v>
      </c>
      <c r="F2639" s="19">
        <v>4</v>
      </c>
      <c r="G2639" s="19">
        <v>2</v>
      </c>
    </row>
    <row r="2640" spans="1:7" x14ac:dyDescent="0.3">
      <c r="A2640" s="19">
        <v>116</v>
      </c>
      <c r="B2640" s="19">
        <v>36</v>
      </c>
      <c r="C2640" s="19">
        <v>51</v>
      </c>
      <c r="D2640" s="19">
        <v>4</v>
      </c>
      <c r="E2640" s="19">
        <v>12.1</v>
      </c>
      <c r="F2640" s="19">
        <v>4</v>
      </c>
      <c r="G2640" s="19">
        <v>2</v>
      </c>
    </row>
    <row r="2641" spans="1:7" x14ac:dyDescent="0.3">
      <c r="A2641" s="19">
        <v>116</v>
      </c>
      <c r="B2641" s="19">
        <v>37</v>
      </c>
      <c r="C2641" s="19">
        <v>3</v>
      </c>
      <c r="D2641" s="19">
        <v>4</v>
      </c>
      <c r="E2641" s="19">
        <v>11.4</v>
      </c>
      <c r="F2641" s="19">
        <v>6</v>
      </c>
      <c r="G2641" s="19">
        <v>3</v>
      </c>
    </row>
    <row r="2642" spans="1:7" x14ac:dyDescent="0.3">
      <c r="A2642" s="19">
        <v>116</v>
      </c>
      <c r="B2642" s="19">
        <v>38</v>
      </c>
      <c r="C2642" s="19">
        <v>51</v>
      </c>
      <c r="D2642" s="19">
        <v>4</v>
      </c>
      <c r="E2642" s="19">
        <v>12.5</v>
      </c>
      <c r="F2642" s="19">
        <v>6</v>
      </c>
      <c r="G2642" s="19">
        <v>3</v>
      </c>
    </row>
    <row r="2643" spans="1:7" x14ac:dyDescent="0.3">
      <c r="A2643" s="19">
        <v>116</v>
      </c>
      <c r="B2643" s="19">
        <v>39</v>
      </c>
      <c r="C2643" s="19">
        <v>3</v>
      </c>
      <c r="D2643" s="19">
        <v>4</v>
      </c>
      <c r="E2643" s="19">
        <v>24.2</v>
      </c>
      <c r="F2643" s="19">
        <v>13.5</v>
      </c>
      <c r="G2643" s="19">
        <v>9</v>
      </c>
    </row>
    <row r="2644" spans="1:7" x14ac:dyDescent="0.3">
      <c r="A2644" s="19">
        <v>116</v>
      </c>
      <c r="B2644" s="19">
        <v>40</v>
      </c>
      <c r="C2644" s="19">
        <v>51</v>
      </c>
      <c r="D2644" s="19">
        <v>4</v>
      </c>
      <c r="E2644" s="19">
        <v>16.3</v>
      </c>
      <c r="F2644" s="19">
        <v>5</v>
      </c>
      <c r="G2644" s="19">
        <v>2</v>
      </c>
    </row>
    <row r="2645" spans="1:7" x14ac:dyDescent="0.3">
      <c r="A2645" s="19">
        <v>116</v>
      </c>
      <c r="B2645" s="19">
        <v>41</v>
      </c>
      <c r="C2645" s="19">
        <v>51</v>
      </c>
      <c r="D2645" s="19">
        <v>4</v>
      </c>
      <c r="E2645" s="19">
        <v>15.2</v>
      </c>
      <c r="F2645" s="19">
        <v>5</v>
      </c>
      <c r="G2645" s="19">
        <v>2</v>
      </c>
    </row>
    <row r="2646" spans="1:7" x14ac:dyDescent="0.3">
      <c r="A2646" s="19">
        <v>116</v>
      </c>
      <c r="B2646" s="19">
        <v>42</v>
      </c>
      <c r="C2646" s="19">
        <v>3</v>
      </c>
      <c r="D2646" s="19">
        <v>4</v>
      </c>
      <c r="E2646" s="19">
        <v>24.9</v>
      </c>
      <c r="F2646" s="19">
        <v>13</v>
      </c>
      <c r="G2646" s="19">
        <v>9</v>
      </c>
    </row>
    <row r="2647" spans="1:7" x14ac:dyDescent="0.3">
      <c r="A2647" s="19">
        <v>116</v>
      </c>
      <c r="B2647" s="19">
        <v>43</v>
      </c>
      <c r="C2647" s="19">
        <v>51</v>
      </c>
      <c r="D2647" s="19">
        <v>4</v>
      </c>
      <c r="E2647" s="19">
        <v>18.899999999999999</v>
      </c>
      <c r="F2647" s="19">
        <v>8</v>
      </c>
      <c r="G2647" s="19">
        <v>4</v>
      </c>
    </row>
    <row r="2648" spans="1:7" x14ac:dyDescent="0.3">
      <c r="A2648" s="19">
        <v>116</v>
      </c>
      <c r="B2648" s="19">
        <v>44</v>
      </c>
      <c r="C2648" s="19">
        <v>51</v>
      </c>
      <c r="D2648" s="19">
        <v>4</v>
      </c>
      <c r="E2648" s="19">
        <v>19.100000000000001</v>
      </c>
      <c r="F2648" s="19">
        <v>8</v>
      </c>
      <c r="G2648" s="19">
        <v>4</v>
      </c>
    </row>
    <row r="2649" spans="1:7" x14ac:dyDescent="0.3">
      <c r="A2649" s="19">
        <v>116</v>
      </c>
      <c r="B2649" s="19">
        <v>45</v>
      </c>
      <c r="C2649" s="19">
        <v>3</v>
      </c>
      <c r="D2649" s="19">
        <v>1</v>
      </c>
      <c r="E2649" s="19">
        <v>44.6</v>
      </c>
      <c r="F2649" s="19">
        <v>20.2</v>
      </c>
      <c r="G2649" s="19">
        <v>10</v>
      </c>
    </row>
    <row r="2650" spans="1:7" x14ac:dyDescent="0.3">
      <c r="A2650" s="19">
        <v>116</v>
      </c>
      <c r="B2650" s="19">
        <v>46</v>
      </c>
      <c r="C2650" s="19">
        <v>3</v>
      </c>
      <c r="D2650" s="19">
        <v>4</v>
      </c>
      <c r="E2650" s="19">
        <v>12.4</v>
      </c>
      <c r="F2650" s="19">
        <v>6</v>
      </c>
      <c r="G2650" s="19">
        <v>3</v>
      </c>
    </row>
    <row r="2651" spans="1:7" x14ac:dyDescent="0.3">
      <c r="A2651" s="19">
        <v>116</v>
      </c>
      <c r="B2651" s="19">
        <v>47</v>
      </c>
      <c r="C2651" s="19">
        <v>51</v>
      </c>
      <c r="D2651" s="19">
        <v>4</v>
      </c>
      <c r="E2651" s="19">
        <v>7.6</v>
      </c>
      <c r="F2651" s="19">
        <v>4</v>
      </c>
      <c r="G2651" s="19">
        <v>2</v>
      </c>
    </row>
    <row r="2652" spans="1:7" x14ac:dyDescent="0.3">
      <c r="A2652" s="19">
        <v>116</v>
      </c>
      <c r="B2652" s="19">
        <v>48</v>
      </c>
      <c r="C2652" s="19">
        <v>51</v>
      </c>
      <c r="D2652" s="19">
        <v>4</v>
      </c>
      <c r="E2652" s="19">
        <v>14.4</v>
      </c>
      <c r="F2652" s="19">
        <v>5.5</v>
      </c>
      <c r="G2652" s="19">
        <v>2</v>
      </c>
    </row>
    <row r="2653" spans="1:7" x14ac:dyDescent="0.3">
      <c r="A2653" s="19">
        <v>117</v>
      </c>
      <c r="B2653" s="19">
        <v>1</v>
      </c>
      <c r="C2653" s="19">
        <v>80</v>
      </c>
      <c r="D2653" s="19">
        <v>3</v>
      </c>
      <c r="E2653" s="19">
        <v>35</v>
      </c>
      <c r="F2653" s="19">
        <v>6.5</v>
      </c>
      <c r="G2653" s="19">
        <v>1.75</v>
      </c>
    </row>
    <row r="2654" spans="1:7" x14ac:dyDescent="0.3">
      <c r="A2654" s="19">
        <v>117</v>
      </c>
      <c r="B2654" s="19">
        <v>2</v>
      </c>
      <c r="C2654" s="19">
        <v>31</v>
      </c>
      <c r="D2654" s="19">
        <v>3</v>
      </c>
      <c r="E2654" s="19">
        <v>8.1999999999999993</v>
      </c>
      <c r="F2654" s="19">
        <v>4</v>
      </c>
      <c r="G2654" s="19">
        <v>1.7</v>
      </c>
    </row>
    <row r="2655" spans="1:7" x14ac:dyDescent="0.3">
      <c r="A2655" s="19">
        <v>117</v>
      </c>
      <c r="B2655" s="19">
        <v>3</v>
      </c>
      <c r="C2655" s="19">
        <v>31</v>
      </c>
      <c r="D2655" s="19">
        <v>3</v>
      </c>
      <c r="E2655" s="19">
        <v>8.6999999999999993</v>
      </c>
      <c r="F2655" s="19">
        <v>4</v>
      </c>
      <c r="G2655" s="19">
        <v>1.8</v>
      </c>
    </row>
    <row r="2656" spans="1:7" x14ac:dyDescent="0.3">
      <c r="A2656" s="19">
        <v>117</v>
      </c>
      <c r="B2656" s="19">
        <v>4</v>
      </c>
      <c r="C2656" s="19">
        <v>31</v>
      </c>
      <c r="D2656" s="19">
        <v>3</v>
      </c>
      <c r="E2656" s="19">
        <v>8.3000000000000007</v>
      </c>
      <c r="F2656" s="19">
        <v>4</v>
      </c>
      <c r="G2656" s="19">
        <v>0.6</v>
      </c>
    </row>
    <row r="2657" spans="1:7" x14ac:dyDescent="0.3">
      <c r="A2657" s="19">
        <v>117</v>
      </c>
      <c r="B2657" s="19">
        <v>5</v>
      </c>
      <c r="C2657" s="19">
        <v>6</v>
      </c>
      <c r="D2657" s="19">
        <v>1</v>
      </c>
      <c r="E2657" s="19">
        <v>30</v>
      </c>
      <c r="F2657" s="19">
        <v>9.8000000000000007</v>
      </c>
      <c r="G2657" s="19">
        <v>1.7</v>
      </c>
    </row>
    <row r="2658" spans="1:7" x14ac:dyDescent="0.3">
      <c r="A2658" s="19">
        <v>117</v>
      </c>
      <c r="B2658" s="19">
        <v>6</v>
      </c>
      <c r="C2658" s="19">
        <v>31</v>
      </c>
      <c r="D2658" s="19">
        <v>3</v>
      </c>
      <c r="E2658" s="19">
        <v>9</v>
      </c>
      <c r="F2658" s="19">
        <v>2.7</v>
      </c>
      <c r="G2658" s="19">
        <v>0.7</v>
      </c>
    </row>
    <row r="2659" spans="1:7" x14ac:dyDescent="0.3">
      <c r="A2659" s="19">
        <v>117</v>
      </c>
      <c r="B2659" s="19">
        <v>7</v>
      </c>
      <c r="C2659" s="19">
        <v>31</v>
      </c>
      <c r="D2659" s="19">
        <v>3</v>
      </c>
      <c r="E2659" s="19">
        <v>10.3</v>
      </c>
      <c r="F2659" s="19">
        <v>4</v>
      </c>
      <c r="G2659" s="19">
        <v>0.5</v>
      </c>
    </row>
    <row r="2660" spans="1:7" x14ac:dyDescent="0.3">
      <c r="A2660" s="19">
        <v>117</v>
      </c>
      <c r="B2660" s="19">
        <v>8</v>
      </c>
      <c r="C2660" s="19">
        <v>31</v>
      </c>
      <c r="D2660" s="19">
        <v>3</v>
      </c>
      <c r="E2660" s="19">
        <v>9.5</v>
      </c>
      <c r="F2660" s="19">
        <v>4.3</v>
      </c>
      <c r="G2660" s="19">
        <v>0.8</v>
      </c>
    </row>
    <row r="2661" spans="1:7" x14ac:dyDescent="0.3">
      <c r="A2661" s="19">
        <v>117</v>
      </c>
      <c r="B2661" s="19">
        <v>9</v>
      </c>
      <c r="C2661" s="19">
        <v>31</v>
      </c>
      <c r="D2661" s="19">
        <v>3</v>
      </c>
      <c r="E2661" s="19">
        <v>11</v>
      </c>
      <c r="F2661" s="19">
        <v>3.9</v>
      </c>
      <c r="G2661" s="19">
        <v>0.6</v>
      </c>
    </row>
    <row r="2662" spans="1:7" x14ac:dyDescent="0.3">
      <c r="A2662" s="19">
        <v>117</v>
      </c>
      <c r="B2662" s="19">
        <v>10</v>
      </c>
      <c r="C2662" s="19">
        <v>31</v>
      </c>
      <c r="D2662" s="19">
        <v>3</v>
      </c>
      <c r="E2662" s="19">
        <v>7.5</v>
      </c>
      <c r="F2662" s="19">
        <v>3.1</v>
      </c>
      <c r="G2662" s="19">
        <v>0.5</v>
      </c>
    </row>
    <row r="2663" spans="1:7" x14ac:dyDescent="0.3">
      <c r="A2663" s="19">
        <v>117</v>
      </c>
      <c r="B2663" s="19">
        <v>11</v>
      </c>
      <c r="C2663" s="19">
        <v>31</v>
      </c>
      <c r="D2663" s="19">
        <v>3</v>
      </c>
      <c r="E2663" s="19">
        <v>8.1999999999999993</v>
      </c>
      <c r="F2663" s="19">
        <v>3.5</v>
      </c>
      <c r="G2663" s="19">
        <v>1.1000000000000001</v>
      </c>
    </row>
    <row r="2664" spans="1:7" x14ac:dyDescent="0.3">
      <c r="A2664" s="19">
        <v>117</v>
      </c>
      <c r="B2664" s="19">
        <v>12</v>
      </c>
      <c r="C2664" s="19">
        <v>31</v>
      </c>
      <c r="D2664" s="19">
        <v>3</v>
      </c>
      <c r="E2664" s="19">
        <v>13</v>
      </c>
      <c r="F2664" s="19">
        <v>3.9</v>
      </c>
      <c r="G2664" s="19">
        <v>0.5</v>
      </c>
    </row>
    <row r="2665" spans="1:7" x14ac:dyDescent="0.3">
      <c r="A2665" s="19">
        <v>117</v>
      </c>
      <c r="B2665" s="19">
        <v>13</v>
      </c>
      <c r="C2665" s="19">
        <v>31</v>
      </c>
      <c r="D2665" s="19">
        <v>3</v>
      </c>
      <c r="E2665" s="19">
        <v>10.8</v>
      </c>
      <c r="F2665" s="19">
        <v>4</v>
      </c>
      <c r="G2665" s="19">
        <v>1</v>
      </c>
    </row>
    <row r="2666" spans="1:7" x14ac:dyDescent="0.3">
      <c r="A2666" s="19">
        <v>117</v>
      </c>
      <c r="B2666" s="19">
        <v>14</v>
      </c>
      <c r="C2666" s="19">
        <v>31</v>
      </c>
      <c r="D2666" s="19">
        <v>3</v>
      </c>
      <c r="E2666" s="19">
        <v>19.5</v>
      </c>
      <c r="F2666" s="19">
        <v>5</v>
      </c>
      <c r="G2666" s="19">
        <v>0.5</v>
      </c>
    </row>
    <row r="2667" spans="1:7" x14ac:dyDescent="0.3">
      <c r="A2667" s="19">
        <v>117</v>
      </c>
      <c r="B2667" s="19">
        <v>15</v>
      </c>
      <c r="C2667" s="19">
        <v>31</v>
      </c>
      <c r="D2667" s="19">
        <v>3</v>
      </c>
      <c r="E2667" s="19">
        <v>9</v>
      </c>
      <c r="F2667" s="19">
        <v>3.9</v>
      </c>
      <c r="G2667" s="19">
        <v>0.5</v>
      </c>
    </row>
    <row r="2668" spans="1:7" x14ac:dyDescent="0.3">
      <c r="A2668" s="19">
        <v>117</v>
      </c>
      <c r="B2668" s="19">
        <v>16</v>
      </c>
      <c r="C2668" s="19">
        <v>31</v>
      </c>
      <c r="D2668" s="19">
        <v>3</v>
      </c>
      <c r="E2668" s="19">
        <v>24.5</v>
      </c>
      <c r="F2668" s="19">
        <v>5.0999999999999996</v>
      </c>
      <c r="G2668" s="19">
        <v>0.3</v>
      </c>
    </row>
    <row r="2669" spans="1:7" x14ac:dyDescent="0.3">
      <c r="A2669" s="19">
        <v>117</v>
      </c>
      <c r="B2669" s="19">
        <v>17</v>
      </c>
      <c r="C2669" s="19">
        <v>31</v>
      </c>
      <c r="D2669" s="19">
        <v>3</v>
      </c>
      <c r="E2669" s="19">
        <v>8</v>
      </c>
      <c r="F2669" s="19">
        <v>4.5999999999999996</v>
      </c>
      <c r="G2669" s="19">
        <v>0.3</v>
      </c>
    </row>
    <row r="2670" spans="1:7" x14ac:dyDescent="0.3">
      <c r="A2670" s="19">
        <v>117</v>
      </c>
      <c r="B2670" s="19">
        <v>18</v>
      </c>
      <c r="C2670" s="19">
        <v>31</v>
      </c>
      <c r="D2670" s="19">
        <v>3</v>
      </c>
      <c r="E2670" s="19">
        <v>11.3</v>
      </c>
      <c r="F2670" s="19">
        <v>4.8</v>
      </c>
      <c r="G2670" s="19">
        <v>2.1</v>
      </c>
    </row>
    <row r="2671" spans="1:7" x14ac:dyDescent="0.3">
      <c r="A2671" s="19">
        <v>117</v>
      </c>
      <c r="B2671" s="19">
        <v>19</v>
      </c>
      <c r="C2671" s="19">
        <v>80</v>
      </c>
      <c r="D2671" s="19">
        <v>3</v>
      </c>
      <c r="E2671" s="19">
        <v>21</v>
      </c>
      <c r="F2671" s="19">
        <v>5</v>
      </c>
      <c r="G2671" s="19">
        <v>1.35</v>
      </c>
    </row>
    <row r="2672" spans="1:7" x14ac:dyDescent="0.3">
      <c r="A2672" s="19">
        <v>117</v>
      </c>
      <c r="B2672" s="19">
        <v>20</v>
      </c>
      <c r="C2672" s="19">
        <v>31</v>
      </c>
      <c r="D2672" s="19">
        <v>3</v>
      </c>
      <c r="E2672" s="19">
        <v>10.5</v>
      </c>
      <c r="F2672" s="19">
        <v>3.4</v>
      </c>
      <c r="G2672" s="19">
        <v>1.7</v>
      </c>
    </row>
    <row r="2673" spans="1:7" x14ac:dyDescent="0.3">
      <c r="A2673" s="19">
        <v>117</v>
      </c>
      <c r="B2673" s="19">
        <v>21</v>
      </c>
      <c r="C2673" s="19">
        <v>31</v>
      </c>
      <c r="D2673" s="19">
        <v>3</v>
      </c>
      <c r="E2673" s="19">
        <v>11</v>
      </c>
      <c r="F2673" s="19">
        <v>4.4000000000000004</v>
      </c>
      <c r="G2673" s="19">
        <v>1.4</v>
      </c>
    </row>
    <row r="2674" spans="1:7" x14ac:dyDescent="0.3">
      <c r="A2674" s="19">
        <v>117</v>
      </c>
      <c r="B2674" s="19">
        <v>22</v>
      </c>
      <c r="C2674" s="19">
        <v>31</v>
      </c>
      <c r="D2674" s="19">
        <v>3</v>
      </c>
      <c r="E2674" s="19">
        <v>13</v>
      </c>
      <c r="F2674" s="19">
        <v>4.4000000000000004</v>
      </c>
      <c r="G2674" s="19">
        <v>1.1000000000000001</v>
      </c>
    </row>
    <row r="2675" spans="1:7" x14ac:dyDescent="0.3">
      <c r="A2675" s="19">
        <v>117</v>
      </c>
      <c r="B2675" s="19">
        <v>23</v>
      </c>
      <c r="C2675" s="19">
        <v>31</v>
      </c>
      <c r="D2675" s="19">
        <v>3</v>
      </c>
      <c r="E2675" s="19">
        <v>12.5</v>
      </c>
      <c r="F2675" s="19">
        <v>4.7</v>
      </c>
      <c r="G2675" s="19">
        <v>1</v>
      </c>
    </row>
    <row r="2676" spans="1:7" x14ac:dyDescent="0.3">
      <c r="A2676" s="19">
        <v>117</v>
      </c>
      <c r="B2676" s="19">
        <v>24</v>
      </c>
      <c r="C2676" s="19">
        <v>31</v>
      </c>
      <c r="D2676" s="19">
        <v>3</v>
      </c>
      <c r="E2676" s="19">
        <v>11</v>
      </c>
      <c r="F2676" s="19">
        <v>4.7</v>
      </c>
      <c r="G2676" s="19">
        <v>1.9</v>
      </c>
    </row>
    <row r="2677" spans="1:7" x14ac:dyDescent="0.3">
      <c r="A2677" s="19">
        <v>117</v>
      </c>
      <c r="B2677" s="19">
        <v>25</v>
      </c>
      <c r="C2677" s="19">
        <v>31</v>
      </c>
      <c r="D2677" s="19">
        <v>3</v>
      </c>
      <c r="E2677" s="19">
        <v>12.7</v>
      </c>
      <c r="F2677" s="19">
        <v>4.7</v>
      </c>
      <c r="G2677" s="19">
        <v>0.7</v>
      </c>
    </row>
    <row r="2678" spans="1:7" x14ac:dyDescent="0.3">
      <c r="A2678" s="19">
        <v>117</v>
      </c>
      <c r="B2678" s="19">
        <v>26</v>
      </c>
      <c r="C2678" s="19">
        <v>31</v>
      </c>
      <c r="D2678" s="19">
        <v>4</v>
      </c>
      <c r="E2678" s="19">
        <v>27</v>
      </c>
      <c r="F2678" s="19">
        <v>5.3</v>
      </c>
      <c r="G2678" s="19">
        <v>1.4</v>
      </c>
    </row>
    <row r="2679" spans="1:7" x14ac:dyDescent="0.3">
      <c r="A2679" s="19">
        <v>117</v>
      </c>
      <c r="B2679" s="19">
        <v>27</v>
      </c>
      <c r="C2679" s="19">
        <v>31</v>
      </c>
      <c r="D2679" s="19">
        <v>3</v>
      </c>
      <c r="E2679" s="19">
        <v>9.8000000000000007</v>
      </c>
      <c r="F2679" s="19">
        <v>3.9</v>
      </c>
      <c r="G2679" s="19">
        <v>0.5</v>
      </c>
    </row>
    <row r="2680" spans="1:7" x14ac:dyDescent="0.3">
      <c r="A2680" s="19">
        <v>117</v>
      </c>
      <c r="B2680" s="19">
        <v>28</v>
      </c>
      <c r="C2680" s="19">
        <v>31</v>
      </c>
      <c r="D2680" s="19">
        <v>3</v>
      </c>
      <c r="E2680" s="19">
        <v>7.6</v>
      </c>
      <c r="F2680" s="19">
        <v>4.4000000000000004</v>
      </c>
      <c r="G2680" s="19">
        <v>0.8</v>
      </c>
    </row>
    <row r="2681" spans="1:7" x14ac:dyDescent="0.3">
      <c r="A2681" s="19">
        <v>117</v>
      </c>
      <c r="B2681" s="19">
        <v>29</v>
      </c>
      <c r="C2681" s="19">
        <v>4</v>
      </c>
      <c r="D2681" s="19">
        <v>3</v>
      </c>
      <c r="E2681" s="19">
        <v>7.5</v>
      </c>
      <c r="F2681" s="19">
        <v>4.4000000000000004</v>
      </c>
      <c r="G2681" s="19">
        <v>2.1</v>
      </c>
    </row>
    <row r="2682" spans="1:7" x14ac:dyDescent="0.3">
      <c r="A2682" s="19">
        <v>117</v>
      </c>
      <c r="B2682" s="19">
        <v>30</v>
      </c>
      <c r="C2682" s="19">
        <v>31</v>
      </c>
      <c r="D2682" s="19">
        <v>3</v>
      </c>
      <c r="E2682" s="19">
        <v>11</v>
      </c>
      <c r="F2682" s="19">
        <v>3.5</v>
      </c>
      <c r="G2682" s="19">
        <v>1</v>
      </c>
    </row>
    <row r="2683" spans="1:7" x14ac:dyDescent="0.3">
      <c r="A2683" s="19">
        <v>117</v>
      </c>
      <c r="B2683" s="19">
        <v>31</v>
      </c>
      <c r="C2683" s="19">
        <v>31</v>
      </c>
      <c r="D2683" s="19">
        <v>3</v>
      </c>
      <c r="E2683" s="19">
        <v>11.3</v>
      </c>
      <c r="F2683" s="19">
        <v>3.5</v>
      </c>
      <c r="G2683" s="19">
        <v>0.3</v>
      </c>
    </row>
    <row r="2684" spans="1:7" x14ac:dyDescent="0.3">
      <c r="A2684" s="19">
        <v>117</v>
      </c>
      <c r="B2684" s="19">
        <v>32</v>
      </c>
      <c r="C2684" s="19">
        <v>31</v>
      </c>
      <c r="D2684" s="19">
        <v>3</v>
      </c>
      <c r="E2684" s="19">
        <v>10</v>
      </c>
      <c r="F2684" s="19">
        <v>4.8</v>
      </c>
      <c r="G2684" s="19">
        <v>1.8</v>
      </c>
    </row>
    <row r="2685" spans="1:7" x14ac:dyDescent="0.3">
      <c r="A2685" s="19">
        <v>117</v>
      </c>
      <c r="B2685" s="19">
        <v>33</v>
      </c>
      <c r="C2685" s="19">
        <v>31</v>
      </c>
      <c r="D2685" s="19">
        <v>9</v>
      </c>
      <c r="E2685" s="19">
        <v>11.5</v>
      </c>
      <c r="F2685" s="19">
        <v>0.3</v>
      </c>
      <c r="G2685" s="19">
        <v>0</v>
      </c>
    </row>
    <row r="2686" spans="1:7" x14ac:dyDescent="0.3">
      <c r="A2686" s="19">
        <v>117</v>
      </c>
      <c r="B2686" s="19">
        <v>34</v>
      </c>
      <c r="C2686" s="19">
        <v>31</v>
      </c>
      <c r="D2686" s="19">
        <v>3</v>
      </c>
      <c r="E2686" s="19">
        <v>11</v>
      </c>
      <c r="F2686" s="19">
        <v>3.9</v>
      </c>
      <c r="G2686" s="19">
        <v>0.3</v>
      </c>
    </row>
    <row r="2687" spans="1:7" x14ac:dyDescent="0.3">
      <c r="A2687" s="19">
        <v>117</v>
      </c>
      <c r="B2687" s="19">
        <v>35</v>
      </c>
      <c r="C2687" s="19">
        <v>4</v>
      </c>
      <c r="D2687" s="19">
        <v>3</v>
      </c>
      <c r="E2687" s="19">
        <v>9.5</v>
      </c>
      <c r="F2687" s="19">
        <v>4</v>
      </c>
      <c r="G2687" s="19">
        <v>1.7</v>
      </c>
    </row>
    <row r="2688" spans="1:7" x14ac:dyDescent="0.3">
      <c r="A2688" s="19">
        <v>117</v>
      </c>
      <c r="B2688" s="19">
        <v>36</v>
      </c>
      <c r="C2688" s="19">
        <v>31</v>
      </c>
      <c r="D2688" s="19">
        <v>4</v>
      </c>
      <c r="E2688" s="19">
        <v>20</v>
      </c>
      <c r="F2688" s="19">
        <v>4.3</v>
      </c>
      <c r="G2688" s="19">
        <v>1.3</v>
      </c>
    </row>
    <row r="2689" spans="1:7" x14ac:dyDescent="0.3">
      <c r="A2689" s="19">
        <v>117</v>
      </c>
      <c r="B2689" s="19">
        <v>37</v>
      </c>
      <c r="C2689" s="19">
        <v>31</v>
      </c>
      <c r="D2689" s="19">
        <v>3</v>
      </c>
      <c r="E2689" s="19">
        <v>8.5</v>
      </c>
      <c r="F2689" s="19">
        <v>4.0999999999999996</v>
      </c>
      <c r="G2689" s="19">
        <v>0.7</v>
      </c>
    </row>
    <row r="2690" spans="1:7" x14ac:dyDescent="0.3">
      <c r="A2690" s="19">
        <v>117</v>
      </c>
      <c r="B2690" s="19">
        <v>38</v>
      </c>
      <c r="C2690" s="19">
        <v>31</v>
      </c>
      <c r="D2690" s="19">
        <v>5</v>
      </c>
      <c r="E2690" s="19">
        <v>10</v>
      </c>
      <c r="F2690" s="19">
        <v>4.5</v>
      </c>
      <c r="G2690" s="19">
        <v>1.9</v>
      </c>
    </row>
    <row r="2691" spans="1:7" x14ac:dyDescent="0.3">
      <c r="A2691" s="19">
        <v>117</v>
      </c>
      <c r="B2691" s="19">
        <v>39</v>
      </c>
      <c r="C2691" s="19">
        <v>31</v>
      </c>
      <c r="D2691" s="19">
        <v>3</v>
      </c>
      <c r="E2691" s="19">
        <v>10</v>
      </c>
      <c r="F2691" s="19">
        <v>4.3</v>
      </c>
      <c r="G2691" s="19">
        <v>1.4</v>
      </c>
    </row>
    <row r="2692" spans="1:7" x14ac:dyDescent="0.3">
      <c r="A2692" s="19">
        <v>117</v>
      </c>
      <c r="B2692" s="19">
        <v>40</v>
      </c>
      <c r="C2692" s="19">
        <v>31</v>
      </c>
      <c r="D2692" s="19">
        <v>5</v>
      </c>
      <c r="E2692" s="19">
        <v>9.6999999999999993</v>
      </c>
      <c r="F2692" s="19">
        <v>4</v>
      </c>
      <c r="G2692" s="19">
        <v>0.7</v>
      </c>
    </row>
    <row r="2693" spans="1:7" x14ac:dyDescent="0.3">
      <c r="A2693" s="19">
        <v>117</v>
      </c>
      <c r="B2693" s="19">
        <v>41</v>
      </c>
      <c r="C2693" s="19">
        <v>31</v>
      </c>
      <c r="D2693" s="19">
        <v>3</v>
      </c>
      <c r="E2693" s="19">
        <v>7.7</v>
      </c>
      <c r="F2693" s="19">
        <v>3.8</v>
      </c>
      <c r="G2693" s="19">
        <v>1</v>
      </c>
    </row>
    <row r="2694" spans="1:7" x14ac:dyDescent="0.3">
      <c r="A2694" s="19">
        <v>117</v>
      </c>
      <c r="B2694" s="19">
        <v>42</v>
      </c>
      <c r="C2694" s="19">
        <v>31</v>
      </c>
      <c r="D2694" s="19">
        <v>4</v>
      </c>
      <c r="E2694" s="19">
        <v>11.5</v>
      </c>
      <c r="F2694" s="19">
        <v>6</v>
      </c>
      <c r="G2694" s="19">
        <v>1.1000000000000001</v>
      </c>
    </row>
    <row r="2695" spans="1:7" x14ac:dyDescent="0.3">
      <c r="A2695" s="19">
        <v>117</v>
      </c>
      <c r="B2695" s="19">
        <v>43</v>
      </c>
      <c r="C2695" s="19">
        <v>31</v>
      </c>
      <c r="D2695" s="19">
        <v>3</v>
      </c>
      <c r="E2695" s="19">
        <v>7.5</v>
      </c>
      <c r="F2695" s="19">
        <v>4.5</v>
      </c>
      <c r="G2695" s="19">
        <v>0.3</v>
      </c>
    </row>
    <row r="2696" spans="1:7" x14ac:dyDescent="0.3">
      <c r="A2696" s="19">
        <v>117</v>
      </c>
      <c r="B2696" s="19">
        <v>44</v>
      </c>
      <c r="C2696" s="19">
        <v>31</v>
      </c>
      <c r="D2696" s="19">
        <v>3</v>
      </c>
      <c r="E2696" s="19">
        <v>7.5</v>
      </c>
      <c r="F2696" s="19">
        <v>4.5999999999999996</v>
      </c>
      <c r="G2696" s="19">
        <v>0.4</v>
      </c>
    </row>
    <row r="2697" spans="1:7" x14ac:dyDescent="0.3">
      <c r="A2697" s="19">
        <v>117</v>
      </c>
      <c r="B2697" s="19">
        <v>45</v>
      </c>
      <c r="C2697" s="19">
        <v>31</v>
      </c>
      <c r="D2697" s="19">
        <v>5</v>
      </c>
      <c r="E2697" s="19">
        <v>15</v>
      </c>
      <c r="F2697" s="19">
        <v>5.8</v>
      </c>
      <c r="G2697" s="19">
        <v>1.4</v>
      </c>
    </row>
    <row r="2698" spans="1:7" x14ac:dyDescent="0.3">
      <c r="A2698" s="19">
        <v>117</v>
      </c>
      <c r="B2698" s="19">
        <v>46</v>
      </c>
      <c r="C2698" s="19">
        <v>31</v>
      </c>
      <c r="D2698" s="19">
        <v>3</v>
      </c>
      <c r="E2698" s="19">
        <v>8</v>
      </c>
      <c r="F2698" s="19">
        <v>4</v>
      </c>
      <c r="G2698" s="19">
        <v>1.1000000000000001</v>
      </c>
    </row>
    <row r="2699" spans="1:7" x14ac:dyDescent="0.3">
      <c r="A2699" s="19">
        <v>117</v>
      </c>
      <c r="B2699" s="19">
        <v>47</v>
      </c>
      <c r="C2699" s="19">
        <v>31</v>
      </c>
      <c r="D2699" s="19">
        <v>4</v>
      </c>
      <c r="E2699" s="19">
        <v>15.5</v>
      </c>
      <c r="F2699" s="19">
        <v>6</v>
      </c>
      <c r="G2699" s="19">
        <v>1.3</v>
      </c>
    </row>
    <row r="2700" spans="1:7" x14ac:dyDescent="0.3">
      <c r="A2700" s="19">
        <v>118</v>
      </c>
      <c r="B2700" s="19">
        <v>1</v>
      </c>
      <c r="C2700" s="19">
        <v>4</v>
      </c>
      <c r="D2700" s="19">
        <v>4</v>
      </c>
      <c r="E2700" s="19">
        <v>21</v>
      </c>
      <c r="F2700" s="19">
        <v>7.6</v>
      </c>
      <c r="G2700" s="19">
        <v>3.5</v>
      </c>
    </row>
    <row r="2701" spans="1:7" x14ac:dyDescent="0.3">
      <c r="A2701" s="19">
        <v>118</v>
      </c>
      <c r="B2701" s="19">
        <v>2</v>
      </c>
      <c r="C2701" s="19">
        <v>31</v>
      </c>
      <c r="D2701" s="19">
        <v>3</v>
      </c>
      <c r="E2701" s="19">
        <v>11</v>
      </c>
      <c r="F2701" s="19">
        <v>4</v>
      </c>
      <c r="G2701" s="19">
        <v>0.7</v>
      </c>
    </row>
    <row r="2702" spans="1:7" x14ac:dyDescent="0.3">
      <c r="A2702" s="19">
        <v>118</v>
      </c>
      <c r="B2702" s="19">
        <v>3</v>
      </c>
      <c r="C2702" s="19">
        <v>31</v>
      </c>
      <c r="D2702" s="19">
        <v>3</v>
      </c>
      <c r="E2702" s="19">
        <v>10.5</v>
      </c>
      <c r="F2702" s="19">
        <v>4</v>
      </c>
      <c r="G2702" s="19">
        <v>1.1000000000000001</v>
      </c>
    </row>
    <row r="2703" spans="1:7" x14ac:dyDescent="0.3">
      <c r="A2703" s="19">
        <v>118</v>
      </c>
      <c r="B2703" s="19">
        <v>4</v>
      </c>
      <c r="C2703" s="19">
        <v>31</v>
      </c>
      <c r="D2703" s="19">
        <v>3</v>
      </c>
      <c r="E2703" s="19">
        <v>7.5</v>
      </c>
      <c r="F2703" s="19">
        <v>3</v>
      </c>
      <c r="G2703" s="19">
        <v>0.6</v>
      </c>
    </row>
    <row r="2704" spans="1:7" x14ac:dyDescent="0.3">
      <c r="A2704" s="19">
        <v>118</v>
      </c>
      <c r="B2704" s="19">
        <v>5</v>
      </c>
      <c r="C2704" s="19">
        <v>31</v>
      </c>
      <c r="D2704" s="19">
        <v>4</v>
      </c>
      <c r="E2704" s="19">
        <v>15.3</v>
      </c>
      <c r="F2704" s="19">
        <v>5</v>
      </c>
      <c r="G2704" s="19">
        <v>0.5</v>
      </c>
    </row>
    <row r="2705" spans="1:7" x14ac:dyDescent="0.3">
      <c r="A2705" s="19">
        <v>118</v>
      </c>
      <c r="B2705" s="19">
        <v>6</v>
      </c>
      <c r="C2705" s="19">
        <v>31</v>
      </c>
      <c r="D2705" s="19">
        <v>4</v>
      </c>
      <c r="E2705" s="19">
        <v>31</v>
      </c>
      <c r="F2705" s="19">
        <v>7.6</v>
      </c>
      <c r="G2705" s="19">
        <v>1</v>
      </c>
    </row>
    <row r="2706" spans="1:7" x14ac:dyDescent="0.3">
      <c r="A2706" s="19">
        <v>118</v>
      </c>
      <c r="B2706" s="19">
        <v>7</v>
      </c>
      <c r="C2706" s="19">
        <v>31</v>
      </c>
      <c r="D2706" s="19">
        <v>4</v>
      </c>
      <c r="E2706" s="19">
        <v>28</v>
      </c>
      <c r="F2706" s="19">
        <v>6.7</v>
      </c>
      <c r="G2706" s="19">
        <v>1.4</v>
      </c>
    </row>
    <row r="2707" spans="1:7" x14ac:dyDescent="0.3">
      <c r="A2707" s="19">
        <v>118</v>
      </c>
      <c r="B2707" s="19">
        <v>8</v>
      </c>
      <c r="C2707" s="19">
        <v>31</v>
      </c>
      <c r="D2707" s="19">
        <v>3</v>
      </c>
      <c r="E2707" s="19">
        <v>7.5</v>
      </c>
      <c r="F2707" s="19">
        <v>2.5</v>
      </c>
      <c r="G2707" s="19">
        <v>1</v>
      </c>
    </row>
    <row r="2708" spans="1:7" x14ac:dyDescent="0.3">
      <c r="A2708" s="19">
        <v>118</v>
      </c>
      <c r="B2708" s="19">
        <v>9</v>
      </c>
      <c r="C2708" s="19">
        <v>31</v>
      </c>
      <c r="D2708" s="19">
        <v>3</v>
      </c>
      <c r="E2708" s="19">
        <v>7.8</v>
      </c>
      <c r="F2708" s="19">
        <v>2.6</v>
      </c>
      <c r="G2708" s="19">
        <v>1</v>
      </c>
    </row>
    <row r="2709" spans="1:7" x14ac:dyDescent="0.3">
      <c r="A2709" s="19">
        <v>118</v>
      </c>
      <c r="B2709" s="19">
        <v>10</v>
      </c>
      <c r="C2709" s="19">
        <v>31</v>
      </c>
      <c r="D2709" s="19">
        <v>3</v>
      </c>
      <c r="E2709" s="19">
        <v>14</v>
      </c>
      <c r="F2709" s="19">
        <v>2.5</v>
      </c>
      <c r="G2709" s="19">
        <v>0.5</v>
      </c>
    </row>
    <row r="2710" spans="1:7" x14ac:dyDescent="0.3">
      <c r="A2710" s="19">
        <v>118</v>
      </c>
      <c r="B2710" s="19">
        <v>11</v>
      </c>
      <c r="C2710" s="19">
        <v>31</v>
      </c>
      <c r="D2710" s="19">
        <v>3</v>
      </c>
      <c r="E2710" s="19">
        <v>19.100000000000001</v>
      </c>
      <c r="F2710" s="19">
        <v>2.5</v>
      </c>
      <c r="G2710" s="19">
        <v>0.4</v>
      </c>
    </row>
    <row r="2711" spans="1:7" x14ac:dyDescent="0.3">
      <c r="A2711" s="19">
        <v>118</v>
      </c>
      <c r="B2711" s="19">
        <v>12</v>
      </c>
      <c r="C2711" s="19">
        <v>31</v>
      </c>
      <c r="D2711" s="19">
        <v>3</v>
      </c>
      <c r="E2711" s="19">
        <v>10</v>
      </c>
      <c r="F2711" s="19">
        <v>3.5</v>
      </c>
      <c r="G2711" s="19">
        <v>0.6</v>
      </c>
    </row>
    <row r="2712" spans="1:7" x14ac:dyDescent="0.3">
      <c r="A2712" s="19">
        <v>118</v>
      </c>
      <c r="B2712" s="19">
        <v>13</v>
      </c>
      <c r="C2712" s="19">
        <v>31</v>
      </c>
      <c r="D2712" s="19">
        <v>3</v>
      </c>
      <c r="E2712" s="19">
        <v>9.3000000000000007</v>
      </c>
      <c r="F2712" s="19">
        <v>3.7</v>
      </c>
      <c r="G2712" s="19">
        <v>1.4</v>
      </c>
    </row>
    <row r="2713" spans="1:7" x14ac:dyDescent="0.3">
      <c r="A2713" s="19">
        <v>118</v>
      </c>
      <c r="B2713" s="19">
        <v>14</v>
      </c>
      <c r="C2713" s="19">
        <v>31</v>
      </c>
      <c r="D2713" s="19">
        <v>3</v>
      </c>
      <c r="E2713" s="19">
        <v>10.5</v>
      </c>
      <c r="F2713" s="19">
        <v>2.7</v>
      </c>
      <c r="G2713" s="19">
        <v>0.1</v>
      </c>
    </row>
    <row r="2714" spans="1:7" x14ac:dyDescent="0.3">
      <c r="A2714" s="19">
        <v>118</v>
      </c>
      <c r="B2714" s="19">
        <v>15</v>
      </c>
      <c r="C2714" s="19">
        <v>31</v>
      </c>
      <c r="D2714" s="19">
        <v>3</v>
      </c>
      <c r="E2714" s="19">
        <v>11</v>
      </c>
      <c r="F2714" s="19">
        <v>3.6</v>
      </c>
      <c r="G2714" s="19">
        <v>0.25</v>
      </c>
    </row>
    <row r="2715" spans="1:7" x14ac:dyDescent="0.3">
      <c r="A2715" s="19">
        <v>118</v>
      </c>
      <c r="B2715" s="19">
        <v>16</v>
      </c>
      <c r="C2715" s="19">
        <v>31</v>
      </c>
      <c r="D2715" s="19">
        <v>3</v>
      </c>
      <c r="E2715" s="19">
        <v>8</v>
      </c>
      <c r="F2715" s="19">
        <v>3.5</v>
      </c>
      <c r="G2715" s="19">
        <v>0.6</v>
      </c>
    </row>
    <row r="2716" spans="1:7" x14ac:dyDescent="0.3">
      <c r="A2716" s="19">
        <v>118</v>
      </c>
      <c r="B2716" s="19">
        <v>17</v>
      </c>
      <c r="C2716" s="19">
        <v>4</v>
      </c>
      <c r="D2716" s="19">
        <v>3</v>
      </c>
      <c r="E2716" s="19">
        <v>11</v>
      </c>
      <c r="F2716" s="19">
        <v>3.8</v>
      </c>
      <c r="G2716" s="19">
        <v>1.1000000000000001</v>
      </c>
    </row>
    <row r="2717" spans="1:7" x14ac:dyDescent="0.3">
      <c r="A2717" s="19">
        <v>118</v>
      </c>
      <c r="B2717" s="19">
        <v>18</v>
      </c>
      <c r="C2717" s="19">
        <v>31</v>
      </c>
      <c r="D2717" s="19">
        <v>3</v>
      </c>
      <c r="E2717" s="19">
        <v>8</v>
      </c>
      <c r="F2717" s="19">
        <v>3.1</v>
      </c>
      <c r="G2717" s="19">
        <v>1.1000000000000001</v>
      </c>
    </row>
    <row r="2718" spans="1:7" x14ac:dyDescent="0.3">
      <c r="A2718" s="19">
        <v>118</v>
      </c>
      <c r="B2718" s="19">
        <v>19</v>
      </c>
      <c r="C2718" s="19">
        <v>31</v>
      </c>
      <c r="D2718" s="19">
        <v>3</v>
      </c>
      <c r="E2718" s="19">
        <v>11.2</v>
      </c>
      <c r="F2718" s="19">
        <v>4.7</v>
      </c>
      <c r="G2718" s="19">
        <v>1.1000000000000001</v>
      </c>
    </row>
    <row r="2719" spans="1:7" x14ac:dyDescent="0.3">
      <c r="A2719" s="19">
        <v>118</v>
      </c>
      <c r="B2719" s="19">
        <v>20</v>
      </c>
      <c r="C2719" s="19">
        <v>31</v>
      </c>
      <c r="D2719" s="19">
        <v>3</v>
      </c>
      <c r="E2719" s="19">
        <v>9.5</v>
      </c>
      <c r="F2719" s="19">
        <v>4.7</v>
      </c>
      <c r="G2719" s="19">
        <v>2.1</v>
      </c>
    </row>
    <row r="2720" spans="1:7" x14ac:dyDescent="0.3">
      <c r="A2720" s="19">
        <v>118</v>
      </c>
      <c r="B2720" s="19">
        <v>21</v>
      </c>
      <c r="C2720" s="19">
        <v>31</v>
      </c>
      <c r="D2720" s="19">
        <v>2</v>
      </c>
      <c r="E2720" s="19">
        <v>55</v>
      </c>
      <c r="F2720" s="19">
        <v>12.5</v>
      </c>
      <c r="G2720" s="19">
        <v>1.4</v>
      </c>
    </row>
    <row r="2721" spans="1:7" x14ac:dyDescent="0.3">
      <c r="A2721" s="19">
        <v>118</v>
      </c>
      <c r="B2721" s="19">
        <v>22</v>
      </c>
      <c r="C2721" s="19">
        <v>31</v>
      </c>
      <c r="D2721" s="19">
        <v>2</v>
      </c>
      <c r="E2721" s="19">
        <v>38</v>
      </c>
      <c r="F2721" s="19">
        <v>10.7</v>
      </c>
      <c r="G2721" s="19">
        <v>1.4</v>
      </c>
    </row>
    <row r="2722" spans="1:7" x14ac:dyDescent="0.3">
      <c r="A2722" s="19">
        <v>118</v>
      </c>
      <c r="B2722" s="19">
        <v>23</v>
      </c>
      <c r="C2722" s="19">
        <v>31</v>
      </c>
      <c r="D2722" s="19">
        <v>2</v>
      </c>
      <c r="E2722" s="19">
        <v>32</v>
      </c>
      <c r="F2722" s="19">
        <v>9.6999999999999993</v>
      </c>
      <c r="G2722" s="19">
        <v>1</v>
      </c>
    </row>
    <row r="2723" spans="1:7" x14ac:dyDescent="0.3">
      <c r="A2723" s="19">
        <v>118</v>
      </c>
      <c r="B2723" s="19">
        <v>24</v>
      </c>
      <c r="C2723" s="19">
        <v>4</v>
      </c>
      <c r="D2723" s="19">
        <v>3</v>
      </c>
      <c r="E2723" s="19">
        <v>9</v>
      </c>
      <c r="F2723" s="19">
        <v>5</v>
      </c>
      <c r="G2723" s="19">
        <v>3.8</v>
      </c>
    </row>
    <row r="2724" spans="1:7" x14ac:dyDescent="0.3">
      <c r="A2724" s="19">
        <v>118</v>
      </c>
      <c r="B2724" s="19">
        <v>25</v>
      </c>
      <c r="C2724" s="19">
        <v>4</v>
      </c>
      <c r="D2724" s="19">
        <v>1</v>
      </c>
      <c r="E2724" s="19">
        <v>66.099999999999994</v>
      </c>
      <c r="F2724" s="19">
        <v>19</v>
      </c>
      <c r="G2724" s="19">
        <v>4.0999999999999996</v>
      </c>
    </row>
    <row r="2725" spans="1:7" x14ac:dyDescent="0.3">
      <c r="A2725" s="19">
        <v>118</v>
      </c>
      <c r="B2725" s="19">
        <v>26</v>
      </c>
      <c r="C2725" s="19">
        <v>31</v>
      </c>
      <c r="D2725" s="19">
        <v>3</v>
      </c>
      <c r="E2725" s="19">
        <v>9</v>
      </c>
      <c r="F2725" s="19">
        <v>3.5</v>
      </c>
      <c r="G2725" s="19">
        <v>1.1000000000000001</v>
      </c>
    </row>
    <row r="2726" spans="1:7" x14ac:dyDescent="0.3">
      <c r="A2726" s="19">
        <v>118</v>
      </c>
      <c r="B2726" s="19">
        <v>27</v>
      </c>
      <c r="C2726" s="19">
        <v>4</v>
      </c>
      <c r="D2726" s="19">
        <v>3</v>
      </c>
      <c r="E2726" s="19">
        <v>14</v>
      </c>
      <c r="F2726" s="19">
        <v>5.3</v>
      </c>
      <c r="G2726" s="19">
        <v>1.8</v>
      </c>
    </row>
    <row r="2727" spans="1:7" x14ac:dyDescent="0.3">
      <c r="A2727" s="19">
        <v>118</v>
      </c>
      <c r="B2727" s="19">
        <v>28</v>
      </c>
      <c r="C2727" s="19">
        <v>4</v>
      </c>
      <c r="D2727" s="19">
        <v>3</v>
      </c>
      <c r="E2727" s="19">
        <v>7.8</v>
      </c>
      <c r="F2727" s="19">
        <v>3.1</v>
      </c>
      <c r="G2727" s="19">
        <v>1.9</v>
      </c>
    </row>
    <row r="2728" spans="1:7" x14ac:dyDescent="0.3">
      <c r="A2728" s="19">
        <v>118</v>
      </c>
      <c r="B2728" s="19">
        <v>29</v>
      </c>
      <c r="C2728" s="19">
        <v>4</v>
      </c>
      <c r="D2728" s="19">
        <v>3</v>
      </c>
      <c r="E2728" s="19">
        <v>8.4</v>
      </c>
      <c r="F2728" s="19">
        <v>3.6</v>
      </c>
      <c r="G2728" s="19">
        <v>1.9</v>
      </c>
    </row>
    <row r="2729" spans="1:7" x14ac:dyDescent="0.3">
      <c r="A2729" s="19">
        <v>118</v>
      </c>
      <c r="B2729" s="19">
        <v>30</v>
      </c>
      <c r="C2729" s="19">
        <v>4</v>
      </c>
      <c r="D2729" s="19">
        <v>3</v>
      </c>
      <c r="E2729" s="19">
        <v>8.8000000000000007</v>
      </c>
      <c r="F2729" s="19">
        <v>3</v>
      </c>
      <c r="G2729" s="19">
        <v>1.1000000000000001</v>
      </c>
    </row>
    <row r="2730" spans="1:7" x14ac:dyDescent="0.3">
      <c r="A2730" s="19">
        <v>118</v>
      </c>
      <c r="B2730" s="19">
        <v>31</v>
      </c>
      <c r="C2730" s="19">
        <v>31</v>
      </c>
      <c r="D2730" s="19">
        <v>3</v>
      </c>
      <c r="E2730" s="19">
        <v>9.3000000000000007</v>
      </c>
      <c r="F2730" s="19">
        <v>4.2</v>
      </c>
      <c r="G2730" s="19">
        <v>1.3</v>
      </c>
    </row>
    <row r="2731" spans="1:7" x14ac:dyDescent="0.3">
      <c r="A2731" s="19">
        <v>118</v>
      </c>
      <c r="B2731" s="19">
        <v>32</v>
      </c>
      <c r="C2731" s="19">
        <v>31</v>
      </c>
      <c r="D2731" s="19">
        <v>3</v>
      </c>
      <c r="E2731" s="19">
        <v>11.7</v>
      </c>
      <c r="F2731" s="19">
        <v>4</v>
      </c>
      <c r="G2731" s="19">
        <v>1</v>
      </c>
    </row>
    <row r="2732" spans="1:7" x14ac:dyDescent="0.3">
      <c r="A2732" s="19">
        <v>118</v>
      </c>
      <c r="B2732" s="19">
        <v>33</v>
      </c>
      <c r="C2732" s="19">
        <v>31</v>
      </c>
      <c r="D2732" s="19">
        <v>3</v>
      </c>
      <c r="E2732" s="19">
        <v>7.7</v>
      </c>
      <c r="F2732" s="19">
        <v>3.1</v>
      </c>
      <c r="G2732" s="19">
        <v>1</v>
      </c>
    </row>
    <row r="2733" spans="1:7" x14ac:dyDescent="0.3">
      <c r="A2733" s="19">
        <v>118</v>
      </c>
      <c r="B2733" s="19">
        <v>34</v>
      </c>
      <c r="C2733" s="19">
        <v>31</v>
      </c>
      <c r="D2733" s="19">
        <v>3</v>
      </c>
      <c r="E2733" s="19">
        <v>9</v>
      </c>
      <c r="F2733" s="19">
        <v>4.5</v>
      </c>
      <c r="G2733" s="19">
        <v>0.7</v>
      </c>
    </row>
    <row r="2734" spans="1:7" x14ac:dyDescent="0.3">
      <c r="A2734" s="19">
        <v>118</v>
      </c>
      <c r="B2734" s="19">
        <v>35</v>
      </c>
      <c r="C2734" s="19">
        <v>31</v>
      </c>
      <c r="D2734" s="19">
        <v>3</v>
      </c>
      <c r="E2734" s="19">
        <v>10.3</v>
      </c>
      <c r="F2734" s="19">
        <v>4.5</v>
      </c>
      <c r="G2734" s="19">
        <v>1</v>
      </c>
    </row>
    <row r="2735" spans="1:7" x14ac:dyDescent="0.3">
      <c r="A2735" s="19">
        <v>118</v>
      </c>
      <c r="B2735" s="19">
        <v>36</v>
      </c>
      <c r="C2735" s="19">
        <v>31</v>
      </c>
      <c r="D2735" s="19">
        <v>3</v>
      </c>
      <c r="E2735" s="19">
        <v>7.6</v>
      </c>
      <c r="F2735" s="19">
        <v>3.8</v>
      </c>
      <c r="G2735" s="19">
        <v>1.3</v>
      </c>
    </row>
    <row r="2736" spans="1:7" x14ac:dyDescent="0.3">
      <c r="A2736" s="19">
        <v>118</v>
      </c>
      <c r="B2736" s="19">
        <v>37</v>
      </c>
      <c r="C2736" s="19">
        <v>31</v>
      </c>
      <c r="D2736" s="19">
        <v>3</v>
      </c>
      <c r="E2736" s="19">
        <v>10</v>
      </c>
      <c r="F2736" s="19">
        <v>4</v>
      </c>
      <c r="G2736" s="19">
        <v>0.3</v>
      </c>
    </row>
    <row r="2737" spans="1:7" x14ac:dyDescent="0.3">
      <c r="A2737" s="19">
        <v>118</v>
      </c>
      <c r="B2737" s="19">
        <v>38</v>
      </c>
      <c r="C2737" s="19">
        <v>31</v>
      </c>
      <c r="D2737" s="19">
        <v>3</v>
      </c>
      <c r="E2737" s="19">
        <v>8.5</v>
      </c>
      <c r="F2737" s="19">
        <v>4.0999999999999996</v>
      </c>
      <c r="G2737" s="19">
        <v>0.2</v>
      </c>
    </row>
    <row r="2738" spans="1:7" x14ac:dyDescent="0.3">
      <c r="A2738" s="19">
        <v>118</v>
      </c>
      <c r="B2738" s="19">
        <v>39</v>
      </c>
      <c r="C2738" s="19">
        <v>4</v>
      </c>
      <c r="D2738" s="19">
        <v>4</v>
      </c>
      <c r="E2738" s="19">
        <v>24</v>
      </c>
      <c r="F2738" s="19">
        <v>9.1</v>
      </c>
      <c r="G2738" s="19">
        <v>2.7</v>
      </c>
    </row>
    <row r="2739" spans="1:7" x14ac:dyDescent="0.3">
      <c r="A2739" s="19">
        <v>118</v>
      </c>
      <c r="B2739" s="19">
        <v>40</v>
      </c>
      <c r="C2739" s="19">
        <v>4</v>
      </c>
      <c r="D2739" s="19">
        <v>3</v>
      </c>
      <c r="E2739" s="19">
        <v>8.5</v>
      </c>
      <c r="F2739" s="19">
        <v>5.0999999999999996</v>
      </c>
      <c r="G2739" s="19">
        <v>3</v>
      </c>
    </row>
    <row r="2740" spans="1:7" x14ac:dyDescent="0.3">
      <c r="A2740" s="19">
        <v>118</v>
      </c>
      <c r="B2740" s="19">
        <v>41</v>
      </c>
      <c r="C2740" s="19">
        <v>4</v>
      </c>
      <c r="D2740" s="19">
        <v>4</v>
      </c>
      <c r="E2740" s="19">
        <v>24.5</v>
      </c>
      <c r="F2740" s="19">
        <v>8</v>
      </c>
      <c r="G2740" s="19">
        <v>4.5999999999999996</v>
      </c>
    </row>
    <row r="2741" spans="1:7" x14ac:dyDescent="0.3">
      <c r="A2741" s="19">
        <v>118</v>
      </c>
      <c r="B2741" s="19">
        <v>42</v>
      </c>
      <c r="C2741" s="19">
        <v>31</v>
      </c>
      <c r="D2741" s="19">
        <v>9</v>
      </c>
      <c r="E2741" s="19">
        <v>28</v>
      </c>
      <c r="F2741" s="19">
        <v>0.3</v>
      </c>
      <c r="G2741" s="19">
        <v>0</v>
      </c>
    </row>
    <row r="2742" spans="1:7" x14ac:dyDescent="0.3">
      <c r="A2742" s="19">
        <v>118</v>
      </c>
      <c r="B2742" s="19">
        <v>43</v>
      </c>
      <c r="C2742" s="19">
        <v>31</v>
      </c>
      <c r="D2742" s="19">
        <v>9</v>
      </c>
      <c r="E2742" s="19">
        <v>25</v>
      </c>
      <c r="F2742" s="19">
        <v>0.3</v>
      </c>
      <c r="G2742" s="19">
        <v>0</v>
      </c>
    </row>
    <row r="2743" spans="1:7" x14ac:dyDescent="0.3">
      <c r="A2743" s="19">
        <v>118</v>
      </c>
      <c r="B2743" s="19">
        <v>44</v>
      </c>
      <c r="C2743" s="19">
        <v>4</v>
      </c>
      <c r="D2743" s="19">
        <v>3</v>
      </c>
      <c r="E2743" s="19">
        <v>9.3000000000000007</v>
      </c>
      <c r="F2743" s="19">
        <v>4</v>
      </c>
      <c r="G2743" s="19">
        <v>2.2000000000000002</v>
      </c>
    </row>
    <row r="2744" spans="1:7" x14ac:dyDescent="0.3">
      <c r="A2744" s="19">
        <v>118</v>
      </c>
      <c r="B2744" s="19">
        <v>45</v>
      </c>
      <c r="C2744" s="19">
        <v>4</v>
      </c>
      <c r="D2744" s="19">
        <v>3</v>
      </c>
      <c r="E2744" s="19">
        <v>14.5</v>
      </c>
      <c r="F2744" s="19">
        <v>4.7</v>
      </c>
      <c r="G2744" s="19">
        <v>2.5</v>
      </c>
    </row>
    <row r="2745" spans="1:7" x14ac:dyDescent="0.3">
      <c r="A2745" s="19">
        <v>118</v>
      </c>
      <c r="B2745" s="19">
        <v>46</v>
      </c>
      <c r="C2745" s="19">
        <v>31</v>
      </c>
      <c r="D2745" s="19">
        <v>3</v>
      </c>
      <c r="E2745" s="19">
        <v>9</v>
      </c>
      <c r="F2745" s="19">
        <v>3.7</v>
      </c>
      <c r="G2745" s="19">
        <v>1.3</v>
      </c>
    </row>
    <row r="2746" spans="1:7" x14ac:dyDescent="0.3">
      <c r="A2746" s="19">
        <v>118</v>
      </c>
      <c r="B2746" s="19">
        <v>47</v>
      </c>
      <c r="C2746" s="19">
        <v>31</v>
      </c>
      <c r="D2746" s="19">
        <v>3</v>
      </c>
      <c r="E2746" s="19">
        <v>11.7</v>
      </c>
      <c r="F2746" s="19">
        <v>4</v>
      </c>
      <c r="G2746" s="19">
        <v>1.5</v>
      </c>
    </row>
    <row r="2747" spans="1:7" x14ac:dyDescent="0.3">
      <c r="A2747" s="19">
        <v>118</v>
      </c>
      <c r="B2747" s="19">
        <v>48</v>
      </c>
      <c r="C2747" s="19">
        <v>31</v>
      </c>
      <c r="D2747" s="19">
        <v>5</v>
      </c>
      <c r="E2747" s="19">
        <v>12</v>
      </c>
      <c r="F2747" s="19">
        <v>4.0999999999999996</v>
      </c>
      <c r="G2747" s="19">
        <v>0.3</v>
      </c>
    </row>
    <row r="2748" spans="1:7" x14ac:dyDescent="0.3">
      <c r="A2748" s="19">
        <v>118</v>
      </c>
      <c r="B2748" s="19">
        <v>49</v>
      </c>
      <c r="C2748" s="19">
        <v>31</v>
      </c>
      <c r="D2748" s="19">
        <v>3</v>
      </c>
      <c r="E2748" s="19">
        <v>8</v>
      </c>
      <c r="F2748" s="19">
        <v>3.6</v>
      </c>
      <c r="G2748" s="19">
        <v>0.7</v>
      </c>
    </row>
    <row r="2749" spans="1:7" x14ac:dyDescent="0.3">
      <c r="A2749" s="19">
        <v>118</v>
      </c>
      <c r="B2749" s="19">
        <v>50</v>
      </c>
      <c r="C2749" s="19">
        <v>31</v>
      </c>
      <c r="D2749" s="19">
        <v>3</v>
      </c>
      <c r="E2749" s="19">
        <v>7.6</v>
      </c>
      <c r="F2749" s="19">
        <v>2.7</v>
      </c>
      <c r="G2749" s="19">
        <v>1</v>
      </c>
    </row>
    <row r="2750" spans="1:7" x14ac:dyDescent="0.3">
      <c r="A2750" s="19">
        <v>118</v>
      </c>
      <c r="B2750" s="19">
        <v>51</v>
      </c>
      <c r="C2750" s="19">
        <v>31</v>
      </c>
      <c r="D2750" s="19">
        <v>5</v>
      </c>
      <c r="E2750" s="19">
        <v>16.100000000000001</v>
      </c>
      <c r="F2750" s="19">
        <v>6.8</v>
      </c>
      <c r="G2750" s="19">
        <v>4.3</v>
      </c>
    </row>
    <row r="2751" spans="1:7" x14ac:dyDescent="0.3">
      <c r="A2751" s="19">
        <v>118</v>
      </c>
      <c r="B2751" s="19">
        <v>52</v>
      </c>
      <c r="C2751" s="19">
        <v>31</v>
      </c>
      <c r="D2751" s="19">
        <v>5</v>
      </c>
      <c r="E2751" s="19">
        <v>20.100000000000001</v>
      </c>
      <c r="F2751" s="19">
        <v>7</v>
      </c>
      <c r="G2751" s="19">
        <v>4.0999999999999996</v>
      </c>
    </row>
    <row r="2752" spans="1:7" x14ac:dyDescent="0.3">
      <c r="A2752" s="19">
        <v>118</v>
      </c>
      <c r="B2752" s="19">
        <v>53</v>
      </c>
      <c r="C2752" s="19">
        <v>31</v>
      </c>
      <c r="D2752" s="19">
        <v>4</v>
      </c>
      <c r="E2752" s="19">
        <v>26</v>
      </c>
      <c r="F2752" s="19">
        <v>7.1</v>
      </c>
      <c r="G2752" s="19">
        <v>1.3</v>
      </c>
    </row>
    <row r="2753" spans="1:7" x14ac:dyDescent="0.3">
      <c r="A2753" s="19">
        <v>118</v>
      </c>
      <c r="B2753" s="19">
        <v>54</v>
      </c>
      <c r="C2753" s="19">
        <v>31</v>
      </c>
      <c r="D2753" s="19">
        <v>3</v>
      </c>
      <c r="E2753" s="19">
        <v>9.5</v>
      </c>
      <c r="F2753" s="19">
        <v>3.8</v>
      </c>
      <c r="G2753" s="19">
        <v>1.2</v>
      </c>
    </row>
    <row r="2754" spans="1:7" x14ac:dyDescent="0.3">
      <c r="A2754" s="19">
        <v>118</v>
      </c>
      <c r="B2754" s="19">
        <v>55</v>
      </c>
      <c r="C2754" s="19">
        <v>31</v>
      </c>
      <c r="D2754" s="19">
        <v>3</v>
      </c>
      <c r="E2754" s="19">
        <v>7.5</v>
      </c>
      <c r="F2754" s="19">
        <v>2.8</v>
      </c>
      <c r="G2754" s="19">
        <v>0.6</v>
      </c>
    </row>
    <row r="2755" spans="1:7" x14ac:dyDescent="0.3">
      <c r="A2755" s="19">
        <v>118</v>
      </c>
      <c r="B2755" s="19">
        <v>56</v>
      </c>
      <c r="C2755" s="19">
        <v>31</v>
      </c>
      <c r="D2755" s="19">
        <v>3</v>
      </c>
      <c r="E2755" s="19">
        <v>9.6999999999999993</v>
      </c>
      <c r="F2755" s="19">
        <v>3.8</v>
      </c>
      <c r="G2755" s="19">
        <v>1</v>
      </c>
    </row>
    <row r="2756" spans="1:7" x14ac:dyDescent="0.3">
      <c r="A2756" s="19">
        <v>118</v>
      </c>
      <c r="B2756" s="19">
        <v>57</v>
      </c>
      <c r="C2756" s="19">
        <v>31</v>
      </c>
      <c r="D2756" s="19">
        <v>3</v>
      </c>
      <c r="E2756" s="19">
        <v>10.5</v>
      </c>
      <c r="F2756" s="19">
        <v>4</v>
      </c>
      <c r="G2756" s="19">
        <v>0.6</v>
      </c>
    </row>
    <row r="2757" spans="1:7" x14ac:dyDescent="0.3">
      <c r="A2757" s="19">
        <v>118</v>
      </c>
      <c r="B2757" s="19">
        <v>58</v>
      </c>
      <c r="C2757" s="19">
        <v>31</v>
      </c>
      <c r="D2757" s="19">
        <v>3</v>
      </c>
      <c r="E2757" s="19">
        <v>15.5</v>
      </c>
      <c r="F2757" s="19">
        <v>3.3</v>
      </c>
      <c r="G2757" s="19">
        <v>0.6</v>
      </c>
    </row>
    <row r="2758" spans="1:7" x14ac:dyDescent="0.3">
      <c r="A2758" s="19">
        <v>118</v>
      </c>
      <c r="B2758" s="19">
        <v>59</v>
      </c>
      <c r="C2758" s="19">
        <v>31</v>
      </c>
      <c r="D2758" s="19">
        <v>3</v>
      </c>
      <c r="E2758" s="19">
        <v>8</v>
      </c>
      <c r="F2758" s="19">
        <v>1.9</v>
      </c>
      <c r="G2758" s="19">
        <v>0.7</v>
      </c>
    </row>
    <row r="2759" spans="1:7" x14ac:dyDescent="0.3">
      <c r="A2759" s="19">
        <v>119</v>
      </c>
      <c r="B2759" s="19">
        <v>1</v>
      </c>
      <c r="C2759" s="19">
        <v>51</v>
      </c>
      <c r="D2759" s="19">
        <v>4</v>
      </c>
      <c r="E2759" s="19">
        <v>8.4</v>
      </c>
      <c r="F2759" s="19">
        <v>4</v>
      </c>
      <c r="G2759" s="19">
        <v>2</v>
      </c>
    </row>
    <row r="2760" spans="1:7" x14ac:dyDescent="0.3">
      <c r="A2760" s="19">
        <v>119</v>
      </c>
      <c r="B2760" s="19">
        <v>2</v>
      </c>
      <c r="C2760" s="19">
        <v>2</v>
      </c>
      <c r="D2760" s="19">
        <v>1</v>
      </c>
      <c r="E2760" s="19">
        <v>37.200000000000003</v>
      </c>
      <c r="F2760" s="19">
        <v>18.899999999999999</v>
      </c>
      <c r="G2760" s="19">
        <v>10</v>
      </c>
    </row>
    <row r="2761" spans="1:7" x14ac:dyDescent="0.3">
      <c r="A2761" s="19">
        <v>119</v>
      </c>
      <c r="B2761" s="19">
        <v>3</v>
      </c>
      <c r="C2761" s="19">
        <v>3</v>
      </c>
      <c r="D2761" s="19">
        <v>4</v>
      </c>
      <c r="E2761" s="19">
        <v>34.9</v>
      </c>
      <c r="F2761" s="19">
        <v>16.5</v>
      </c>
      <c r="G2761" s="19">
        <v>9</v>
      </c>
    </row>
    <row r="2762" spans="1:7" x14ac:dyDescent="0.3">
      <c r="A2762" s="19">
        <v>119</v>
      </c>
      <c r="B2762" s="19">
        <v>4</v>
      </c>
      <c r="C2762" s="19">
        <v>51</v>
      </c>
      <c r="D2762" s="19">
        <v>4</v>
      </c>
      <c r="E2762" s="19">
        <v>7.6</v>
      </c>
      <c r="F2762" s="19">
        <v>4</v>
      </c>
      <c r="G2762" s="19">
        <v>2</v>
      </c>
    </row>
    <row r="2763" spans="1:7" x14ac:dyDescent="0.3">
      <c r="A2763" s="19">
        <v>119</v>
      </c>
      <c r="B2763" s="19">
        <v>5</v>
      </c>
      <c r="C2763" s="19">
        <v>3</v>
      </c>
      <c r="D2763" s="19">
        <v>4</v>
      </c>
      <c r="E2763" s="19">
        <v>28.1</v>
      </c>
      <c r="F2763" s="19">
        <v>16.8</v>
      </c>
      <c r="G2763" s="19">
        <v>9</v>
      </c>
    </row>
    <row r="2764" spans="1:7" x14ac:dyDescent="0.3">
      <c r="A2764" s="19">
        <v>119</v>
      </c>
      <c r="B2764" s="19">
        <v>6</v>
      </c>
      <c r="C2764" s="19">
        <v>51</v>
      </c>
      <c r="D2764" s="19">
        <v>4</v>
      </c>
      <c r="E2764" s="19">
        <v>11.2</v>
      </c>
      <c r="F2764" s="19">
        <v>5</v>
      </c>
      <c r="G2764" s="19">
        <v>2</v>
      </c>
    </row>
    <row r="2765" spans="1:7" x14ac:dyDescent="0.3">
      <c r="A2765" s="19">
        <v>119</v>
      </c>
      <c r="B2765" s="19">
        <v>7</v>
      </c>
      <c r="C2765" s="19">
        <v>51</v>
      </c>
      <c r="D2765" s="19">
        <v>4</v>
      </c>
      <c r="E2765" s="19">
        <v>11.9</v>
      </c>
      <c r="F2765" s="19">
        <v>4</v>
      </c>
      <c r="G2765" s="19">
        <v>2</v>
      </c>
    </row>
    <row r="2766" spans="1:7" x14ac:dyDescent="0.3">
      <c r="A2766" s="19">
        <v>119</v>
      </c>
      <c r="B2766" s="19">
        <v>8</v>
      </c>
      <c r="C2766" s="19">
        <v>4</v>
      </c>
      <c r="D2766" s="19">
        <v>4</v>
      </c>
      <c r="E2766" s="19">
        <v>9.1</v>
      </c>
      <c r="F2766" s="19">
        <v>4</v>
      </c>
      <c r="G2766" s="19">
        <v>2</v>
      </c>
    </row>
    <row r="2767" spans="1:7" x14ac:dyDescent="0.3">
      <c r="A2767" s="19">
        <v>119</v>
      </c>
      <c r="B2767" s="19">
        <v>9</v>
      </c>
      <c r="C2767" s="19">
        <v>3</v>
      </c>
      <c r="D2767" s="19">
        <v>1</v>
      </c>
      <c r="E2767" s="19">
        <v>36.799999999999997</v>
      </c>
      <c r="F2767" s="19">
        <v>17.899999999999999</v>
      </c>
      <c r="G2767" s="19">
        <v>10</v>
      </c>
    </row>
    <row r="2768" spans="1:7" x14ac:dyDescent="0.3">
      <c r="A2768" s="19">
        <v>119</v>
      </c>
      <c r="B2768" s="19">
        <v>10</v>
      </c>
      <c r="C2768" s="19">
        <v>105</v>
      </c>
      <c r="D2768" s="19">
        <v>4</v>
      </c>
      <c r="E2768" s="19">
        <v>12.1</v>
      </c>
      <c r="F2768" s="19">
        <v>4</v>
      </c>
      <c r="G2768" s="19">
        <v>1.5</v>
      </c>
    </row>
    <row r="2769" spans="1:7" x14ac:dyDescent="0.3">
      <c r="A2769" s="19">
        <v>119</v>
      </c>
      <c r="B2769" s="19">
        <v>11</v>
      </c>
      <c r="C2769" s="19">
        <v>105</v>
      </c>
      <c r="D2769" s="19">
        <v>4</v>
      </c>
      <c r="E2769" s="19">
        <v>9.4</v>
      </c>
      <c r="F2769" s="19">
        <v>4</v>
      </c>
      <c r="G2769" s="19">
        <v>1.5</v>
      </c>
    </row>
    <row r="2770" spans="1:7" x14ac:dyDescent="0.3">
      <c r="A2770" s="19">
        <v>119</v>
      </c>
      <c r="B2770" s="19">
        <v>12</v>
      </c>
      <c r="C2770" s="19">
        <v>3</v>
      </c>
      <c r="D2770" s="19">
        <v>7</v>
      </c>
      <c r="E2770" s="19">
        <v>35.6</v>
      </c>
      <c r="F2770" s="19">
        <v>16</v>
      </c>
      <c r="G2770" s="19">
        <v>0</v>
      </c>
    </row>
    <row r="2771" spans="1:7" x14ac:dyDescent="0.3">
      <c r="A2771" s="19">
        <v>119</v>
      </c>
      <c r="B2771" s="19">
        <v>13</v>
      </c>
      <c r="C2771" s="19">
        <v>3</v>
      </c>
      <c r="D2771" s="19">
        <v>4</v>
      </c>
      <c r="E2771" s="19">
        <v>16.2</v>
      </c>
      <c r="F2771" s="19">
        <v>6</v>
      </c>
      <c r="G2771" s="19">
        <v>3</v>
      </c>
    </row>
    <row r="2772" spans="1:7" x14ac:dyDescent="0.3">
      <c r="A2772" s="19">
        <v>119</v>
      </c>
      <c r="B2772" s="19">
        <v>14</v>
      </c>
      <c r="C2772" s="19">
        <v>51</v>
      </c>
      <c r="D2772" s="19">
        <v>4</v>
      </c>
      <c r="E2772" s="19">
        <v>11.2</v>
      </c>
      <c r="F2772" s="19">
        <v>4</v>
      </c>
      <c r="G2772" s="19">
        <v>2</v>
      </c>
    </row>
    <row r="2773" spans="1:7" x14ac:dyDescent="0.3">
      <c r="A2773" s="19">
        <v>119</v>
      </c>
      <c r="B2773" s="19">
        <v>15</v>
      </c>
      <c r="C2773" s="19">
        <v>51</v>
      </c>
      <c r="D2773" s="19">
        <v>4</v>
      </c>
      <c r="E2773" s="19">
        <v>10.9</v>
      </c>
      <c r="F2773" s="19">
        <v>4</v>
      </c>
      <c r="G2773" s="19">
        <v>2</v>
      </c>
    </row>
    <row r="2774" spans="1:7" x14ac:dyDescent="0.3">
      <c r="A2774" s="19">
        <v>119</v>
      </c>
      <c r="B2774" s="19">
        <v>16</v>
      </c>
      <c r="C2774" s="19">
        <v>51</v>
      </c>
      <c r="D2774" s="19">
        <v>4</v>
      </c>
      <c r="E2774" s="19">
        <v>10.8</v>
      </c>
      <c r="F2774" s="19">
        <v>4</v>
      </c>
      <c r="G2774" s="19">
        <v>2</v>
      </c>
    </row>
    <row r="2775" spans="1:7" x14ac:dyDescent="0.3">
      <c r="A2775" s="19">
        <v>119</v>
      </c>
      <c r="B2775" s="19">
        <v>17</v>
      </c>
      <c r="C2775" s="19">
        <v>51</v>
      </c>
      <c r="D2775" s="19">
        <v>4</v>
      </c>
      <c r="E2775" s="19">
        <v>8.6999999999999993</v>
      </c>
      <c r="F2775" s="19">
        <v>4</v>
      </c>
      <c r="G2775" s="19">
        <v>2</v>
      </c>
    </row>
    <row r="2776" spans="1:7" x14ac:dyDescent="0.3">
      <c r="A2776" s="19">
        <v>119</v>
      </c>
      <c r="B2776" s="19">
        <v>18</v>
      </c>
      <c r="C2776" s="19">
        <v>51</v>
      </c>
      <c r="D2776" s="19">
        <v>4</v>
      </c>
      <c r="E2776" s="19">
        <v>11</v>
      </c>
      <c r="F2776" s="19">
        <v>4</v>
      </c>
      <c r="G2776" s="19">
        <v>2</v>
      </c>
    </row>
    <row r="2777" spans="1:7" x14ac:dyDescent="0.3">
      <c r="A2777" s="19">
        <v>119</v>
      </c>
      <c r="B2777" s="19">
        <v>19</v>
      </c>
      <c r="C2777" s="19">
        <v>4</v>
      </c>
      <c r="D2777" s="19">
        <v>4</v>
      </c>
      <c r="E2777" s="19">
        <v>15.6</v>
      </c>
      <c r="F2777" s="19">
        <v>5</v>
      </c>
      <c r="G2777" s="19">
        <v>2</v>
      </c>
    </row>
    <row r="2778" spans="1:7" x14ac:dyDescent="0.3">
      <c r="A2778" s="19">
        <v>119</v>
      </c>
      <c r="B2778" s="19">
        <v>20</v>
      </c>
      <c r="C2778" s="19">
        <v>51</v>
      </c>
      <c r="D2778" s="19">
        <v>4</v>
      </c>
      <c r="E2778" s="19">
        <v>16.2</v>
      </c>
      <c r="F2778" s="19">
        <v>4</v>
      </c>
      <c r="G2778" s="19">
        <v>2</v>
      </c>
    </row>
    <row r="2779" spans="1:7" x14ac:dyDescent="0.3">
      <c r="A2779" s="19">
        <v>119</v>
      </c>
      <c r="B2779" s="19">
        <v>21</v>
      </c>
      <c r="C2779" s="19">
        <v>3</v>
      </c>
      <c r="D2779" s="19">
        <v>4</v>
      </c>
      <c r="E2779" s="19">
        <v>12.9</v>
      </c>
      <c r="F2779" s="19">
        <v>3.5</v>
      </c>
      <c r="G2779" s="19">
        <v>2</v>
      </c>
    </row>
    <row r="2780" spans="1:7" x14ac:dyDescent="0.3">
      <c r="A2780" s="19">
        <v>119</v>
      </c>
      <c r="B2780" s="19">
        <v>22</v>
      </c>
      <c r="C2780" s="19">
        <v>51</v>
      </c>
      <c r="D2780" s="19">
        <v>7</v>
      </c>
      <c r="E2780" s="19">
        <v>30.8</v>
      </c>
      <c r="F2780" s="19">
        <v>7</v>
      </c>
      <c r="G2780" s="19">
        <v>0</v>
      </c>
    </row>
    <row r="2781" spans="1:7" x14ac:dyDescent="0.3">
      <c r="A2781" s="19">
        <v>119</v>
      </c>
      <c r="B2781" s="19">
        <v>23</v>
      </c>
      <c r="C2781" s="19">
        <v>51</v>
      </c>
      <c r="D2781" s="19">
        <v>4</v>
      </c>
      <c r="E2781" s="19">
        <v>20.3</v>
      </c>
      <c r="F2781" s="19">
        <v>4</v>
      </c>
      <c r="G2781" s="19">
        <v>2</v>
      </c>
    </row>
    <row r="2782" spans="1:7" x14ac:dyDescent="0.3">
      <c r="A2782" s="19">
        <v>119</v>
      </c>
      <c r="B2782" s="19">
        <v>24</v>
      </c>
      <c r="C2782" s="19">
        <v>3</v>
      </c>
      <c r="D2782" s="19">
        <v>4</v>
      </c>
      <c r="E2782" s="19">
        <v>15</v>
      </c>
      <c r="F2782" s="19">
        <v>5</v>
      </c>
      <c r="G2782" s="19">
        <v>2</v>
      </c>
    </row>
    <row r="2783" spans="1:7" x14ac:dyDescent="0.3">
      <c r="A2783" s="19">
        <v>119</v>
      </c>
      <c r="B2783" s="19">
        <v>25</v>
      </c>
      <c r="C2783" s="19">
        <v>4</v>
      </c>
      <c r="D2783" s="19">
        <v>4</v>
      </c>
      <c r="E2783" s="19">
        <v>21.7</v>
      </c>
      <c r="F2783" s="19">
        <v>8</v>
      </c>
      <c r="G2783" s="19">
        <v>4</v>
      </c>
    </row>
    <row r="2784" spans="1:7" x14ac:dyDescent="0.3">
      <c r="A2784" s="19">
        <v>119</v>
      </c>
      <c r="B2784" s="19">
        <v>26</v>
      </c>
      <c r="C2784" s="19">
        <v>51</v>
      </c>
      <c r="D2784" s="19">
        <v>7</v>
      </c>
      <c r="E2784" s="19">
        <v>19.399999999999999</v>
      </c>
      <c r="F2784" s="19">
        <v>5</v>
      </c>
      <c r="G2784" s="19">
        <v>0</v>
      </c>
    </row>
    <row r="2785" spans="1:7" x14ac:dyDescent="0.3">
      <c r="A2785" s="19">
        <v>119</v>
      </c>
      <c r="B2785" s="19">
        <v>27</v>
      </c>
      <c r="C2785" s="19">
        <v>3</v>
      </c>
      <c r="D2785" s="19">
        <v>4</v>
      </c>
      <c r="E2785" s="19">
        <v>16.600000000000001</v>
      </c>
      <c r="F2785" s="19">
        <v>5</v>
      </c>
      <c r="G2785" s="19">
        <v>3</v>
      </c>
    </row>
    <row r="2786" spans="1:7" x14ac:dyDescent="0.3">
      <c r="A2786" s="19">
        <v>119</v>
      </c>
      <c r="B2786" s="19">
        <v>28</v>
      </c>
      <c r="C2786" s="19">
        <v>3</v>
      </c>
      <c r="D2786" s="19">
        <v>4</v>
      </c>
      <c r="E2786" s="19">
        <v>35.200000000000003</v>
      </c>
      <c r="F2786" s="19">
        <v>16.2</v>
      </c>
      <c r="G2786" s="19">
        <v>8</v>
      </c>
    </row>
    <row r="2787" spans="1:7" x14ac:dyDescent="0.3">
      <c r="A2787" s="19">
        <v>119</v>
      </c>
      <c r="B2787" s="19">
        <v>29</v>
      </c>
      <c r="C2787" s="19">
        <v>3</v>
      </c>
      <c r="D2787" s="19">
        <v>4</v>
      </c>
      <c r="E2787" s="19">
        <v>11.8</v>
      </c>
      <c r="F2787" s="19">
        <v>4.5</v>
      </c>
      <c r="G2787" s="19">
        <v>2</v>
      </c>
    </row>
    <row r="2788" spans="1:7" x14ac:dyDescent="0.3">
      <c r="A2788" s="19">
        <v>119</v>
      </c>
      <c r="B2788" s="19">
        <v>30</v>
      </c>
      <c r="C2788" s="19">
        <v>3</v>
      </c>
      <c r="D2788" s="19">
        <v>4</v>
      </c>
      <c r="E2788" s="19">
        <v>11.6</v>
      </c>
      <c r="F2788" s="19">
        <v>4</v>
      </c>
      <c r="G2788" s="19">
        <v>2</v>
      </c>
    </row>
    <row r="2789" spans="1:7" x14ac:dyDescent="0.3">
      <c r="A2789" s="19">
        <v>119</v>
      </c>
      <c r="B2789" s="19">
        <v>31</v>
      </c>
      <c r="C2789" s="19">
        <v>4</v>
      </c>
      <c r="D2789" s="19">
        <v>4</v>
      </c>
      <c r="E2789" s="19">
        <v>10.7</v>
      </c>
      <c r="F2789" s="19">
        <v>4</v>
      </c>
      <c r="G2789" s="19">
        <v>2</v>
      </c>
    </row>
    <row r="2790" spans="1:7" x14ac:dyDescent="0.3">
      <c r="A2790" s="19">
        <v>119</v>
      </c>
      <c r="B2790" s="19">
        <v>32</v>
      </c>
      <c r="C2790" s="19">
        <v>3</v>
      </c>
      <c r="D2790" s="19">
        <v>4</v>
      </c>
      <c r="E2790" s="19">
        <v>13.9</v>
      </c>
      <c r="F2790" s="19">
        <v>5</v>
      </c>
      <c r="G2790" s="19">
        <v>2</v>
      </c>
    </row>
    <row r="2791" spans="1:7" x14ac:dyDescent="0.3">
      <c r="A2791" s="19">
        <v>119</v>
      </c>
      <c r="B2791" s="19">
        <v>33</v>
      </c>
      <c r="C2791" s="19">
        <v>3</v>
      </c>
      <c r="D2791" s="19">
        <v>4</v>
      </c>
      <c r="E2791" s="19">
        <v>22.5</v>
      </c>
      <c r="F2791" s="19">
        <v>9.5</v>
      </c>
      <c r="G2791" s="19">
        <v>5</v>
      </c>
    </row>
    <row r="2792" spans="1:7" x14ac:dyDescent="0.3">
      <c r="A2792" s="19">
        <v>120</v>
      </c>
      <c r="B2792" s="19">
        <v>1</v>
      </c>
      <c r="C2792" s="19">
        <v>51</v>
      </c>
      <c r="D2792" s="19">
        <v>4</v>
      </c>
      <c r="E2792" s="19">
        <v>13.1</v>
      </c>
      <c r="F2792" s="19">
        <v>4</v>
      </c>
      <c r="G2792" s="19">
        <v>2</v>
      </c>
    </row>
    <row r="2793" spans="1:7" x14ac:dyDescent="0.3">
      <c r="A2793" s="19">
        <v>120</v>
      </c>
      <c r="B2793" s="19">
        <v>2</v>
      </c>
      <c r="C2793" s="19">
        <v>51</v>
      </c>
      <c r="D2793" s="19">
        <v>7</v>
      </c>
      <c r="E2793" s="19">
        <v>8</v>
      </c>
      <c r="F2793" s="19">
        <v>4</v>
      </c>
      <c r="G2793" s="19">
        <v>0</v>
      </c>
    </row>
    <row r="2794" spans="1:7" x14ac:dyDescent="0.3">
      <c r="A2794" s="19">
        <v>120</v>
      </c>
      <c r="B2794" s="19">
        <v>3</v>
      </c>
      <c r="C2794" s="19">
        <v>51</v>
      </c>
      <c r="D2794" s="19">
        <v>4</v>
      </c>
      <c r="E2794" s="19">
        <v>11.2</v>
      </c>
      <c r="F2794" s="19">
        <v>5</v>
      </c>
      <c r="G2794" s="19">
        <v>3</v>
      </c>
    </row>
    <row r="2795" spans="1:7" x14ac:dyDescent="0.3">
      <c r="A2795" s="19">
        <v>120</v>
      </c>
      <c r="B2795" s="19">
        <v>4</v>
      </c>
      <c r="C2795" s="19">
        <v>51</v>
      </c>
      <c r="D2795" s="19">
        <v>4</v>
      </c>
      <c r="E2795" s="19">
        <v>9.1</v>
      </c>
      <c r="F2795" s="19">
        <v>4</v>
      </c>
      <c r="G2795" s="19">
        <v>2</v>
      </c>
    </row>
    <row r="2796" spans="1:7" x14ac:dyDescent="0.3">
      <c r="A2796" s="19">
        <v>120</v>
      </c>
      <c r="B2796" s="19">
        <v>5</v>
      </c>
      <c r="C2796" s="19">
        <v>51</v>
      </c>
      <c r="D2796" s="19">
        <v>4</v>
      </c>
      <c r="E2796" s="19">
        <v>10.1</v>
      </c>
      <c r="F2796" s="19">
        <v>4</v>
      </c>
      <c r="G2796" s="19">
        <v>2</v>
      </c>
    </row>
    <row r="2797" spans="1:7" x14ac:dyDescent="0.3">
      <c r="A2797" s="19">
        <v>120</v>
      </c>
      <c r="B2797" s="19">
        <v>6</v>
      </c>
      <c r="C2797" s="19">
        <v>51</v>
      </c>
      <c r="D2797" s="19">
        <v>4</v>
      </c>
      <c r="E2797" s="19">
        <v>10.3</v>
      </c>
      <c r="F2797" s="19">
        <v>4</v>
      </c>
      <c r="G2797" s="19">
        <v>2</v>
      </c>
    </row>
    <row r="2798" spans="1:7" x14ac:dyDescent="0.3">
      <c r="A2798" s="19">
        <v>120</v>
      </c>
      <c r="B2798" s="19">
        <v>7</v>
      </c>
      <c r="C2798" s="19">
        <v>51</v>
      </c>
      <c r="D2798" s="19">
        <v>4</v>
      </c>
      <c r="E2798" s="19">
        <v>8.6999999999999993</v>
      </c>
      <c r="F2798" s="19">
        <v>4</v>
      </c>
      <c r="G2798" s="19">
        <v>2</v>
      </c>
    </row>
    <row r="2799" spans="1:7" x14ac:dyDescent="0.3">
      <c r="A2799" s="19">
        <v>120</v>
      </c>
      <c r="B2799" s="19">
        <v>8</v>
      </c>
      <c r="C2799" s="19">
        <v>51</v>
      </c>
      <c r="D2799" s="19">
        <v>4</v>
      </c>
      <c r="E2799" s="19">
        <v>7.6</v>
      </c>
      <c r="F2799" s="19">
        <v>4</v>
      </c>
      <c r="G2799" s="19">
        <v>2</v>
      </c>
    </row>
    <row r="2800" spans="1:7" x14ac:dyDescent="0.3">
      <c r="A2800" s="19">
        <v>120</v>
      </c>
      <c r="B2800" s="19">
        <v>9</v>
      </c>
      <c r="C2800" s="19">
        <v>51</v>
      </c>
      <c r="D2800" s="19">
        <v>4</v>
      </c>
      <c r="E2800" s="19">
        <v>7.7</v>
      </c>
      <c r="F2800" s="19">
        <v>4</v>
      </c>
      <c r="G2800" s="19">
        <v>2</v>
      </c>
    </row>
    <row r="2801" spans="1:7" x14ac:dyDescent="0.3">
      <c r="A2801" s="19">
        <v>120</v>
      </c>
      <c r="B2801" s="19">
        <v>10</v>
      </c>
      <c r="C2801" s="19">
        <v>51</v>
      </c>
      <c r="D2801" s="19">
        <v>4</v>
      </c>
      <c r="E2801" s="19">
        <v>9.3000000000000007</v>
      </c>
      <c r="F2801" s="19">
        <v>4</v>
      </c>
      <c r="G2801" s="19">
        <v>2</v>
      </c>
    </row>
    <row r="2802" spans="1:7" x14ac:dyDescent="0.3">
      <c r="A2802" s="19">
        <v>120</v>
      </c>
      <c r="B2802" s="19">
        <v>11</v>
      </c>
      <c r="C2802" s="19">
        <v>6</v>
      </c>
      <c r="D2802" s="19">
        <v>1</v>
      </c>
      <c r="E2802" s="19">
        <v>36.5</v>
      </c>
      <c r="F2802" s="19">
        <v>16.600000000000001</v>
      </c>
      <c r="G2802" s="19">
        <v>9</v>
      </c>
    </row>
    <row r="2803" spans="1:7" x14ac:dyDescent="0.3">
      <c r="A2803" s="19">
        <v>120</v>
      </c>
      <c r="B2803" s="19">
        <v>12</v>
      </c>
      <c r="C2803" s="19">
        <v>51</v>
      </c>
      <c r="D2803" s="19">
        <v>4</v>
      </c>
      <c r="E2803" s="19">
        <v>14.2</v>
      </c>
      <c r="F2803" s="19">
        <v>5</v>
      </c>
      <c r="G2803" s="19">
        <v>2</v>
      </c>
    </row>
    <row r="2804" spans="1:7" x14ac:dyDescent="0.3">
      <c r="A2804" s="19">
        <v>120</v>
      </c>
      <c r="B2804" s="19">
        <v>13</v>
      </c>
      <c r="C2804" s="19">
        <v>51</v>
      </c>
      <c r="D2804" s="19">
        <v>4</v>
      </c>
      <c r="E2804" s="19">
        <v>12.3</v>
      </c>
      <c r="F2804" s="19">
        <v>4</v>
      </c>
      <c r="G2804" s="19">
        <v>2</v>
      </c>
    </row>
    <row r="2805" spans="1:7" x14ac:dyDescent="0.3">
      <c r="A2805" s="19">
        <v>120</v>
      </c>
      <c r="B2805" s="19">
        <v>14</v>
      </c>
      <c r="C2805" s="19">
        <v>51</v>
      </c>
      <c r="D2805" s="19">
        <v>4</v>
      </c>
      <c r="E2805" s="19">
        <v>15.4</v>
      </c>
      <c r="F2805" s="19">
        <v>4</v>
      </c>
      <c r="G2805" s="19">
        <v>2</v>
      </c>
    </row>
    <row r="2806" spans="1:7" x14ac:dyDescent="0.3">
      <c r="A2806" s="19">
        <v>120</v>
      </c>
      <c r="B2806" s="19">
        <v>15</v>
      </c>
      <c r="C2806" s="19">
        <v>51</v>
      </c>
      <c r="D2806" s="19">
        <v>7</v>
      </c>
      <c r="E2806" s="19">
        <v>11.6</v>
      </c>
      <c r="F2806" s="19">
        <v>4</v>
      </c>
      <c r="G2806" s="19">
        <v>0</v>
      </c>
    </row>
    <row r="2807" spans="1:7" x14ac:dyDescent="0.3">
      <c r="A2807" s="19">
        <v>120</v>
      </c>
      <c r="B2807" s="19">
        <v>16</v>
      </c>
      <c r="C2807" s="19">
        <v>51</v>
      </c>
      <c r="D2807" s="19">
        <v>4</v>
      </c>
      <c r="E2807" s="19">
        <v>7.5</v>
      </c>
      <c r="F2807" s="19">
        <v>4</v>
      </c>
      <c r="G2807" s="19">
        <v>2</v>
      </c>
    </row>
    <row r="2808" spans="1:7" x14ac:dyDescent="0.3">
      <c r="A2808" s="19">
        <v>120</v>
      </c>
      <c r="B2808" s="19">
        <v>17</v>
      </c>
      <c r="C2808" s="19">
        <v>51</v>
      </c>
      <c r="D2808" s="19">
        <v>4</v>
      </c>
      <c r="E2808" s="19">
        <v>10.199999999999999</v>
      </c>
      <c r="F2808" s="19">
        <v>4</v>
      </c>
      <c r="G2808" s="19">
        <v>2</v>
      </c>
    </row>
    <row r="2809" spans="1:7" x14ac:dyDescent="0.3">
      <c r="A2809" s="19">
        <v>120</v>
      </c>
      <c r="B2809" s="19">
        <v>18</v>
      </c>
      <c r="C2809" s="19">
        <v>51</v>
      </c>
      <c r="D2809" s="19">
        <v>4</v>
      </c>
      <c r="E2809" s="19">
        <v>9.5</v>
      </c>
      <c r="F2809" s="19">
        <v>4.5</v>
      </c>
      <c r="G2809" s="19">
        <v>2</v>
      </c>
    </row>
    <row r="2810" spans="1:7" x14ac:dyDescent="0.3">
      <c r="A2810" s="19">
        <v>120</v>
      </c>
      <c r="B2810" s="19">
        <v>19</v>
      </c>
      <c r="C2810" s="19">
        <v>51</v>
      </c>
      <c r="D2810" s="19">
        <v>7</v>
      </c>
      <c r="E2810" s="19">
        <v>10.6</v>
      </c>
      <c r="F2810" s="19">
        <v>4</v>
      </c>
      <c r="G2810" s="19">
        <v>0</v>
      </c>
    </row>
    <row r="2811" spans="1:7" x14ac:dyDescent="0.3">
      <c r="A2811" s="19">
        <v>120</v>
      </c>
      <c r="B2811" s="19">
        <v>20</v>
      </c>
      <c r="C2811" s="19">
        <v>4</v>
      </c>
      <c r="D2811" s="19">
        <v>4</v>
      </c>
      <c r="E2811" s="19">
        <v>7.6</v>
      </c>
      <c r="F2811" s="19">
        <v>4</v>
      </c>
      <c r="G2811" s="19">
        <v>2</v>
      </c>
    </row>
    <row r="2812" spans="1:7" x14ac:dyDescent="0.3">
      <c r="A2812" s="19">
        <v>120</v>
      </c>
      <c r="B2812" s="19">
        <v>21</v>
      </c>
      <c r="C2812" s="19">
        <v>51</v>
      </c>
      <c r="D2812" s="19">
        <v>4</v>
      </c>
      <c r="E2812" s="19">
        <v>17.3</v>
      </c>
      <c r="F2812" s="19">
        <v>5</v>
      </c>
      <c r="G2812" s="19">
        <v>2</v>
      </c>
    </row>
    <row r="2813" spans="1:7" x14ac:dyDescent="0.3">
      <c r="A2813" s="19">
        <v>120</v>
      </c>
      <c r="B2813" s="19">
        <v>22</v>
      </c>
      <c r="C2813" s="19">
        <v>4</v>
      </c>
      <c r="D2813" s="19">
        <v>4</v>
      </c>
      <c r="E2813" s="19">
        <v>13.3</v>
      </c>
      <c r="F2813" s="19">
        <v>5</v>
      </c>
      <c r="G2813" s="19">
        <v>3</v>
      </c>
    </row>
    <row r="2814" spans="1:7" x14ac:dyDescent="0.3">
      <c r="A2814" s="19">
        <v>120</v>
      </c>
      <c r="B2814" s="19">
        <v>23</v>
      </c>
      <c r="C2814" s="19">
        <v>51</v>
      </c>
      <c r="D2814" s="19">
        <v>4</v>
      </c>
      <c r="E2814" s="19">
        <v>11.9</v>
      </c>
      <c r="F2814" s="19">
        <v>4</v>
      </c>
      <c r="G2814" s="19">
        <v>2</v>
      </c>
    </row>
    <row r="2815" spans="1:7" x14ac:dyDescent="0.3">
      <c r="A2815" s="19">
        <v>120</v>
      </c>
      <c r="B2815" s="19">
        <v>24</v>
      </c>
      <c r="C2815" s="19">
        <v>51</v>
      </c>
      <c r="D2815" s="19">
        <v>4</v>
      </c>
      <c r="E2815" s="19">
        <v>11.6</v>
      </c>
      <c r="F2815" s="19">
        <v>4</v>
      </c>
      <c r="G2815" s="19">
        <v>2</v>
      </c>
    </row>
    <row r="2816" spans="1:7" x14ac:dyDescent="0.3">
      <c r="A2816" s="19">
        <v>120</v>
      </c>
      <c r="B2816" s="19">
        <v>25</v>
      </c>
      <c r="C2816" s="19">
        <v>51</v>
      </c>
      <c r="D2816" s="19">
        <v>7</v>
      </c>
      <c r="E2816" s="19">
        <v>10.8</v>
      </c>
      <c r="F2816" s="19">
        <v>4</v>
      </c>
      <c r="G2816" s="19">
        <v>0</v>
      </c>
    </row>
    <row r="2817" spans="1:7" x14ac:dyDescent="0.3">
      <c r="A2817" s="19">
        <v>120</v>
      </c>
      <c r="B2817" s="19">
        <v>26</v>
      </c>
      <c r="C2817" s="19">
        <v>51</v>
      </c>
      <c r="D2817" s="19">
        <v>7</v>
      </c>
      <c r="E2817" s="19">
        <v>8.5</v>
      </c>
      <c r="F2817" s="19">
        <v>3.5</v>
      </c>
      <c r="G2817" s="19">
        <v>0</v>
      </c>
    </row>
    <row r="2818" spans="1:7" x14ac:dyDescent="0.3">
      <c r="A2818" s="19">
        <v>120</v>
      </c>
      <c r="B2818" s="19">
        <v>27</v>
      </c>
      <c r="C2818" s="19">
        <v>51</v>
      </c>
      <c r="D2818" s="19">
        <v>7</v>
      </c>
      <c r="E2818" s="19">
        <v>13.6</v>
      </c>
      <c r="F2818" s="19">
        <v>4</v>
      </c>
      <c r="G2818" s="19">
        <v>0</v>
      </c>
    </row>
    <row r="2819" spans="1:7" x14ac:dyDescent="0.3">
      <c r="A2819" s="19">
        <v>120</v>
      </c>
      <c r="B2819" s="19">
        <v>28</v>
      </c>
      <c r="C2819" s="19">
        <v>4</v>
      </c>
      <c r="D2819" s="19">
        <v>4</v>
      </c>
      <c r="E2819" s="19">
        <v>14.7</v>
      </c>
      <c r="F2819" s="19">
        <v>4.5</v>
      </c>
      <c r="G2819" s="19">
        <v>2</v>
      </c>
    </row>
    <row r="2820" spans="1:7" x14ac:dyDescent="0.3">
      <c r="A2820" s="19">
        <v>120</v>
      </c>
      <c r="B2820" s="19">
        <v>29</v>
      </c>
      <c r="C2820" s="19">
        <v>51</v>
      </c>
      <c r="D2820" s="19">
        <v>7</v>
      </c>
      <c r="E2820" s="19">
        <v>12.6</v>
      </c>
      <c r="F2820" s="19">
        <v>4</v>
      </c>
      <c r="G2820" s="19">
        <v>0</v>
      </c>
    </row>
    <row r="2821" spans="1:7" x14ac:dyDescent="0.3">
      <c r="A2821" s="19">
        <v>120</v>
      </c>
      <c r="B2821" s="19">
        <v>30</v>
      </c>
      <c r="C2821" s="19">
        <v>51</v>
      </c>
      <c r="D2821" s="19">
        <v>7</v>
      </c>
      <c r="E2821" s="19">
        <v>12.7</v>
      </c>
      <c r="F2821" s="19">
        <v>4</v>
      </c>
      <c r="G2821" s="19">
        <v>0</v>
      </c>
    </row>
    <row r="2822" spans="1:7" x14ac:dyDescent="0.3">
      <c r="A2822" s="19">
        <v>120</v>
      </c>
      <c r="B2822" s="19">
        <v>31</v>
      </c>
      <c r="C2822" s="19">
        <v>51</v>
      </c>
      <c r="D2822" s="19">
        <v>7</v>
      </c>
      <c r="E2822" s="19">
        <v>12.3</v>
      </c>
      <c r="F2822" s="19">
        <v>4</v>
      </c>
      <c r="G2822" s="19">
        <v>0</v>
      </c>
    </row>
    <row r="2823" spans="1:7" x14ac:dyDescent="0.3">
      <c r="A2823" s="19">
        <v>120</v>
      </c>
      <c r="B2823" s="19">
        <v>32</v>
      </c>
      <c r="C2823" s="19">
        <v>4</v>
      </c>
      <c r="D2823" s="19">
        <v>4</v>
      </c>
      <c r="E2823" s="19">
        <v>27.3</v>
      </c>
      <c r="F2823" s="19">
        <v>14.9</v>
      </c>
      <c r="G2823" s="19">
        <v>8</v>
      </c>
    </row>
    <row r="2824" spans="1:7" x14ac:dyDescent="0.3">
      <c r="A2824" s="19">
        <v>120</v>
      </c>
      <c r="B2824" s="19">
        <v>33</v>
      </c>
      <c r="C2824" s="19">
        <v>6</v>
      </c>
      <c r="D2824" s="19">
        <v>4</v>
      </c>
      <c r="E2824" s="19">
        <v>18.3</v>
      </c>
      <c r="F2824" s="19">
        <v>11.1</v>
      </c>
      <c r="G2824" s="19">
        <v>7</v>
      </c>
    </row>
    <row r="2825" spans="1:7" x14ac:dyDescent="0.3">
      <c r="A2825" s="19">
        <v>120</v>
      </c>
      <c r="B2825" s="19">
        <v>34</v>
      </c>
      <c r="C2825" s="19">
        <v>6</v>
      </c>
      <c r="D2825" s="19">
        <v>4</v>
      </c>
      <c r="E2825" s="19">
        <v>19.7</v>
      </c>
      <c r="F2825" s="19">
        <v>13.5</v>
      </c>
      <c r="G2825" s="19">
        <v>2</v>
      </c>
    </row>
    <row r="2826" spans="1:7" x14ac:dyDescent="0.3">
      <c r="A2826" s="19">
        <v>120</v>
      </c>
      <c r="B2826" s="19">
        <v>35</v>
      </c>
      <c r="C2826" s="19">
        <v>6</v>
      </c>
      <c r="D2826" s="19">
        <v>7</v>
      </c>
      <c r="E2826" s="19">
        <v>15.4</v>
      </c>
      <c r="F2826" s="19">
        <v>13</v>
      </c>
      <c r="G2826" s="19">
        <v>0</v>
      </c>
    </row>
    <row r="2827" spans="1:7" x14ac:dyDescent="0.3">
      <c r="A2827" s="19">
        <v>120</v>
      </c>
      <c r="B2827" s="19">
        <v>36</v>
      </c>
      <c r="C2827" s="19">
        <v>6</v>
      </c>
      <c r="D2827" s="19">
        <v>7</v>
      </c>
      <c r="E2827" s="19">
        <v>20.8</v>
      </c>
      <c r="F2827" s="19">
        <v>13</v>
      </c>
      <c r="G2827" s="19">
        <v>0</v>
      </c>
    </row>
    <row r="2828" spans="1:7" x14ac:dyDescent="0.3">
      <c r="A2828" s="19">
        <v>120</v>
      </c>
      <c r="B2828" s="19">
        <v>37</v>
      </c>
      <c r="C2828" s="19">
        <v>6</v>
      </c>
      <c r="D2828" s="19">
        <v>7</v>
      </c>
      <c r="E2828" s="19">
        <v>24.3</v>
      </c>
      <c r="F2828" s="19">
        <v>13</v>
      </c>
      <c r="G2828" s="19">
        <v>0</v>
      </c>
    </row>
    <row r="2829" spans="1:7" x14ac:dyDescent="0.3">
      <c r="A2829" s="19">
        <v>120</v>
      </c>
      <c r="B2829" s="19">
        <v>38</v>
      </c>
      <c r="C2829" s="19">
        <v>6</v>
      </c>
      <c r="D2829" s="19">
        <v>7</v>
      </c>
      <c r="E2829" s="19">
        <v>11.9</v>
      </c>
      <c r="F2829" s="19">
        <v>8</v>
      </c>
      <c r="G2829" s="19">
        <v>0</v>
      </c>
    </row>
    <row r="2830" spans="1:7" x14ac:dyDescent="0.3">
      <c r="A2830" s="19">
        <v>120</v>
      </c>
      <c r="B2830" s="19">
        <v>39</v>
      </c>
      <c r="C2830" s="19">
        <v>6</v>
      </c>
      <c r="D2830" s="19">
        <v>4</v>
      </c>
      <c r="E2830" s="19">
        <v>10.7</v>
      </c>
      <c r="F2830" s="19">
        <v>6</v>
      </c>
      <c r="G2830" s="19">
        <v>3</v>
      </c>
    </row>
    <row r="2831" spans="1:7" x14ac:dyDescent="0.3">
      <c r="A2831" s="19">
        <v>120</v>
      </c>
      <c r="B2831" s="19">
        <v>40</v>
      </c>
      <c r="C2831" s="19">
        <v>4</v>
      </c>
      <c r="D2831" s="19">
        <v>4</v>
      </c>
      <c r="E2831" s="19">
        <v>17.2</v>
      </c>
      <c r="F2831" s="19">
        <v>10</v>
      </c>
      <c r="G2831" s="19">
        <v>6</v>
      </c>
    </row>
    <row r="2832" spans="1:7" x14ac:dyDescent="0.3">
      <c r="A2832" s="19">
        <v>120</v>
      </c>
      <c r="B2832" s="19">
        <v>41</v>
      </c>
      <c r="C2832" s="19">
        <v>6</v>
      </c>
      <c r="D2832" s="19">
        <v>4</v>
      </c>
      <c r="E2832" s="19">
        <v>11.1</v>
      </c>
      <c r="F2832" s="19">
        <v>6</v>
      </c>
      <c r="G2832" s="19">
        <v>3</v>
      </c>
    </row>
    <row r="2833" spans="1:7" x14ac:dyDescent="0.3">
      <c r="A2833" s="19">
        <v>120</v>
      </c>
      <c r="B2833" s="19">
        <v>42</v>
      </c>
      <c r="C2833" s="19">
        <v>6</v>
      </c>
      <c r="D2833" s="19">
        <v>4</v>
      </c>
      <c r="E2833" s="19">
        <v>12.5</v>
      </c>
      <c r="F2833" s="19">
        <v>8</v>
      </c>
      <c r="G2833" s="19">
        <v>4</v>
      </c>
    </row>
    <row r="2834" spans="1:7" x14ac:dyDescent="0.3">
      <c r="A2834" s="19">
        <v>120</v>
      </c>
      <c r="B2834" s="19">
        <v>43</v>
      </c>
      <c r="C2834" s="19">
        <v>4</v>
      </c>
      <c r="D2834" s="19">
        <v>4</v>
      </c>
      <c r="E2834" s="19">
        <v>30.7</v>
      </c>
      <c r="F2834" s="19">
        <v>14.2</v>
      </c>
      <c r="G2834" s="19">
        <v>8</v>
      </c>
    </row>
    <row r="2835" spans="1:7" x14ac:dyDescent="0.3">
      <c r="A2835" s="19">
        <v>120</v>
      </c>
      <c r="B2835" s="19">
        <v>44</v>
      </c>
      <c r="C2835" s="19">
        <v>51</v>
      </c>
      <c r="D2835" s="19">
        <v>4</v>
      </c>
      <c r="E2835" s="19">
        <v>9.4</v>
      </c>
      <c r="F2835" s="19">
        <v>4</v>
      </c>
      <c r="G2835" s="19">
        <v>2</v>
      </c>
    </row>
    <row r="2836" spans="1:7" x14ac:dyDescent="0.3">
      <c r="A2836" s="19">
        <v>120</v>
      </c>
      <c r="B2836" s="19">
        <v>45</v>
      </c>
      <c r="C2836" s="19">
        <v>4</v>
      </c>
      <c r="D2836" s="19">
        <v>4</v>
      </c>
      <c r="E2836" s="19">
        <v>20.100000000000001</v>
      </c>
      <c r="F2836" s="19">
        <v>8</v>
      </c>
      <c r="G2836" s="19">
        <v>4</v>
      </c>
    </row>
    <row r="2837" spans="1:7" x14ac:dyDescent="0.3">
      <c r="A2837" s="19">
        <v>120</v>
      </c>
      <c r="B2837" s="19">
        <v>46</v>
      </c>
      <c r="C2837" s="19">
        <v>4</v>
      </c>
      <c r="D2837" s="19">
        <v>4</v>
      </c>
      <c r="E2837" s="19">
        <v>22.4</v>
      </c>
      <c r="F2837" s="19">
        <v>14.3</v>
      </c>
      <c r="G2837" s="19">
        <v>8</v>
      </c>
    </row>
    <row r="2838" spans="1:7" x14ac:dyDescent="0.3">
      <c r="A2838" s="19">
        <v>120</v>
      </c>
      <c r="B2838" s="19">
        <v>47</v>
      </c>
      <c r="C2838" s="19">
        <v>51</v>
      </c>
      <c r="D2838" s="19">
        <v>4</v>
      </c>
      <c r="E2838" s="19">
        <v>15.6</v>
      </c>
      <c r="F2838" s="19">
        <v>8</v>
      </c>
      <c r="G2838" s="19">
        <v>4</v>
      </c>
    </row>
    <row r="2839" spans="1:7" x14ac:dyDescent="0.3">
      <c r="A2839" s="19">
        <v>120</v>
      </c>
      <c r="B2839" s="19">
        <v>48</v>
      </c>
      <c r="C2839" s="19">
        <v>31</v>
      </c>
      <c r="D2839" s="19">
        <v>4</v>
      </c>
      <c r="E2839" s="19">
        <v>24.5</v>
      </c>
      <c r="F2839" s="19">
        <v>7.5</v>
      </c>
      <c r="G2839" s="19">
        <v>2</v>
      </c>
    </row>
    <row r="2840" spans="1:7" x14ac:dyDescent="0.3">
      <c r="A2840" s="19">
        <v>120</v>
      </c>
      <c r="B2840" s="19">
        <v>49</v>
      </c>
      <c r="C2840" s="19">
        <v>51</v>
      </c>
      <c r="D2840" s="19">
        <v>4</v>
      </c>
      <c r="E2840" s="19">
        <v>12</v>
      </c>
      <c r="F2840" s="19">
        <v>4</v>
      </c>
      <c r="G2840" s="19">
        <v>2</v>
      </c>
    </row>
    <row r="2841" spans="1:7" x14ac:dyDescent="0.3">
      <c r="A2841" s="19">
        <v>120</v>
      </c>
      <c r="B2841" s="19">
        <v>50</v>
      </c>
      <c r="C2841" s="19">
        <v>51</v>
      </c>
      <c r="D2841" s="19">
        <v>4</v>
      </c>
      <c r="E2841" s="19">
        <v>7.8</v>
      </c>
      <c r="F2841" s="19">
        <v>4</v>
      </c>
      <c r="G2841" s="19">
        <v>2</v>
      </c>
    </row>
    <row r="2842" spans="1:7" x14ac:dyDescent="0.3">
      <c r="A2842" s="19">
        <v>120</v>
      </c>
      <c r="B2842" s="19">
        <v>51</v>
      </c>
      <c r="C2842" s="19">
        <v>51</v>
      </c>
      <c r="D2842" s="19">
        <v>4</v>
      </c>
      <c r="E2842" s="19">
        <v>30.3</v>
      </c>
      <c r="F2842" s="19">
        <v>5</v>
      </c>
      <c r="G2842" s="19">
        <v>2</v>
      </c>
    </row>
    <row r="2843" spans="1:7" x14ac:dyDescent="0.3">
      <c r="A2843" s="19">
        <v>120</v>
      </c>
      <c r="B2843" s="19">
        <v>52</v>
      </c>
      <c r="C2843" s="19">
        <v>4</v>
      </c>
      <c r="D2843" s="19">
        <v>7</v>
      </c>
      <c r="E2843" s="19">
        <v>40.4</v>
      </c>
      <c r="F2843" s="19">
        <v>16</v>
      </c>
      <c r="G2843" s="19">
        <v>0</v>
      </c>
    </row>
    <row r="2844" spans="1:7" x14ac:dyDescent="0.3">
      <c r="A2844" s="19">
        <v>120</v>
      </c>
      <c r="B2844" s="19">
        <v>53</v>
      </c>
      <c r="C2844" s="19">
        <v>51</v>
      </c>
      <c r="D2844" s="19">
        <v>7</v>
      </c>
      <c r="E2844" s="19">
        <v>36.200000000000003</v>
      </c>
      <c r="F2844" s="19">
        <v>13</v>
      </c>
      <c r="G2844" s="19">
        <v>0</v>
      </c>
    </row>
    <row r="2845" spans="1:7" x14ac:dyDescent="0.3">
      <c r="A2845" s="19">
        <v>120</v>
      </c>
      <c r="B2845" s="19">
        <v>54</v>
      </c>
      <c r="C2845" s="19">
        <v>31</v>
      </c>
      <c r="D2845" s="19">
        <v>4</v>
      </c>
      <c r="E2845" s="19">
        <v>17.2</v>
      </c>
      <c r="F2845" s="19">
        <v>4</v>
      </c>
      <c r="G2845" s="19">
        <v>2</v>
      </c>
    </row>
    <row r="2846" spans="1:7" x14ac:dyDescent="0.3">
      <c r="A2846" s="19">
        <v>120</v>
      </c>
      <c r="B2846" s="19">
        <v>55</v>
      </c>
      <c r="C2846" s="19">
        <v>3</v>
      </c>
      <c r="D2846" s="19">
        <v>4</v>
      </c>
      <c r="E2846" s="19">
        <v>24.6</v>
      </c>
      <c r="F2846" s="19">
        <v>13.1</v>
      </c>
      <c r="G2846" s="19">
        <v>7</v>
      </c>
    </row>
    <row r="2847" spans="1:7" x14ac:dyDescent="0.3">
      <c r="A2847" s="19">
        <v>120</v>
      </c>
      <c r="B2847" s="19">
        <v>56</v>
      </c>
      <c r="C2847" s="19">
        <v>51</v>
      </c>
      <c r="D2847" s="19">
        <v>4</v>
      </c>
      <c r="E2847" s="19">
        <v>16.3</v>
      </c>
      <c r="F2847" s="19">
        <v>5</v>
      </c>
      <c r="G2847" s="19">
        <v>2</v>
      </c>
    </row>
    <row r="2848" spans="1:7" x14ac:dyDescent="0.3">
      <c r="A2848" s="19">
        <v>120</v>
      </c>
      <c r="B2848" s="19">
        <v>57</v>
      </c>
      <c r="C2848" s="19">
        <v>4</v>
      </c>
      <c r="D2848" s="19">
        <v>4</v>
      </c>
      <c r="E2848" s="19">
        <v>13.3</v>
      </c>
      <c r="F2848" s="19">
        <v>5</v>
      </c>
      <c r="G2848" s="19">
        <v>3</v>
      </c>
    </row>
    <row r="2849" spans="1:7" x14ac:dyDescent="0.3">
      <c r="A2849" s="19">
        <v>120</v>
      </c>
      <c r="B2849" s="19">
        <v>58</v>
      </c>
      <c r="C2849" s="19">
        <v>4</v>
      </c>
      <c r="D2849" s="19">
        <v>4</v>
      </c>
      <c r="E2849" s="19">
        <v>13</v>
      </c>
      <c r="F2849" s="19">
        <v>5</v>
      </c>
      <c r="G2849" s="19">
        <v>2</v>
      </c>
    </row>
    <row r="2850" spans="1:7" x14ac:dyDescent="0.3">
      <c r="A2850" s="19">
        <v>120</v>
      </c>
      <c r="B2850" s="19">
        <v>59</v>
      </c>
      <c r="C2850" s="19">
        <v>6</v>
      </c>
      <c r="D2850" s="19">
        <v>1</v>
      </c>
      <c r="E2850" s="19">
        <v>44.6</v>
      </c>
      <c r="F2850" s="19">
        <v>17.5</v>
      </c>
      <c r="G2850" s="19">
        <v>8</v>
      </c>
    </row>
    <row r="2851" spans="1:7" x14ac:dyDescent="0.3">
      <c r="A2851" s="19">
        <v>121</v>
      </c>
      <c r="B2851" s="19">
        <v>1</v>
      </c>
      <c r="C2851" s="19">
        <v>4</v>
      </c>
      <c r="D2851" s="19">
        <v>4</v>
      </c>
      <c r="E2851" s="19">
        <v>16.5</v>
      </c>
      <c r="F2851" s="19">
        <v>9.8000000000000007</v>
      </c>
      <c r="G2851" s="19">
        <v>5.5</v>
      </c>
    </row>
    <row r="2852" spans="1:7" x14ac:dyDescent="0.3">
      <c r="A2852" s="19">
        <v>121</v>
      </c>
      <c r="B2852" s="19">
        <v>2</v>
      </c>
      <c r="C2852" s="19">
        <v>4</v>
      </c>
      <c r="D2852" s="19">
        <v>1</v>
      </c>
      <c r="E2852" s="19">
        <v>40</v>
      </c>
      <c r="F2852" s="19">
        <v>14.4</v>
      </c>
      <c r="G2852" s="19">
        <v>4.0999999999999996</v>
      </c>
    </row>
    <row r="2853" spans="1:7" x14ac:dyDescent="0.3">
      <c r="A2853" s="19">
        <v>121</v>
      </c>
      <c r="B2853" s="19">
        <v>3</v>
      </c>
      <c r="C2853" s="19">
        <v>4</v>
      </c>
      <c r="D2853" s="19">
        <v>3</v>
      </c>
      <c r="E2853" s="19">
        <v>14.1</v>
      </c>
      <c r="F2853" s="19">
        <v>5</v>
      </c>
      <c r="G2853" s="19">
        <v>1.8</v>
      </c>
    </row>
    <row r="2854" spans="1:7" x14ac:dyDescent="0.3">
      <c r="A2854" s="19">
        <v>121</v>
      </c>
      <c r="B2854" s="19">
        <v>4</v>
      </c>
      <c r="C2854" s="19">
        <v>4</v>
      </c>
      <c r="D2854" s="19">
        <v>2</v>
      </c>
      <c r="E2854" s="19">
        <v>33</v>
      </c>
      <c r="F2854" s="19">
        <v>9.5</v>
      </c>
      <c r="G2854" s="19">
        <v>1.6</v>
      </c>
    </row>
    <row r="2855" spans="1:7" x14ac:dyDescent="0.3">
      <c r="A2855" s="19">
        <v>121</v>
      </c>
      <c r="B2855" s="19">
        <v>5</v>
      </c>
      <c r="C2855" s="19">
        <v>31</v>
      </c>
      <c r="D2855" s="19">
        <v>3</v>
      </c>
      <c r="E2855" s="19">
        <v>16.100000000000001</v>
      </c>
      <c r="F2855" s="19">
        <v>5.7</v>
      </c>
      <c r="G2855" s="19">
        <v>1</v>
      </c>
    </row>
    <row r="2856" spans="1:7" x14ac:dyDescent="0.3">
      <c r="A2856" s="19">
        <v>121</v>
      </c>
      <c r="B2856" s="19">
        <v>6</v>
      </c>
      <c r="C2856" s="19">
        <v>31</v>
      </c>
      <c r="D2856" s="19">
        <v>3</v>
      </c>
      <c r="E2856" s="19">
        <v>16.5</v>
      </c>
      <c r="F2856" s="19">
        <v>5.6</v>
      </c>
      <c r="G2856" s="19">
        <v>1.9</v>
      </c>
    </row>
    <row r="2857" spans="1:7" x14ac:dyDescent="0.3">
      <c r="A2857" s="19">
        <v>121</v>
      </c>
      <c r="B2857" s="19">
        <v>7</v>
      </c>
      <c r="C2857" s="19">
        <v>31</v>
      </c>
      <c r="D2857" s="19">
        <v>3</v>
      </c>
      <c r="E2857" s="19">
        <v>8</v>
      </c>
      <c r="F2857" s="19">
        <v>3.5</v>
      </c>
      <c r="G2857" s="19">
        <v>1</v>
      </c>
    </row>
    <row r="2858" spans="1:7" x14ac:dyDescent="0.3">
      <c r="A2858" s="19">
        <v>121</v>
      </c>
      <c r="B2858" s="19">
        <v>8</v>
      </c>
      <c r="C2858" s="19">
        <v>31</v>
      </c>
      <c r="D2858" s="19">
        <v>3</v>
      </c>
      <c r="E2858" s="19">
        <v>26</v>
      </c>
      <c r="F2858" s="19">
        <v>6.3</v>
      </c>
      <c r="G2858" s="19">
        <v>1</v>
      </c>
    </row>
    <row r="2859" spans="1:7" x14ac:dyDescent="0.3">
      <c r="A2859" s="19">
        <v>121</v>
      </c>
      <c r="B2859" s="19">
        <v>9</v>
      </c>
      <c r="C2859" s="19">
        <v>8</v>
      </c>
      <c r="D2859" s="19">
        <v>4</v>
      </c>
      <c r="E2859" s="19">
        <v>20</v>
      </c>
      <c r="F2859" s="19">
        <v>10</v>
      </c>
      <c r="G2859" s="19">
        <v>3.1</v>
      </c>
    </row>
    <row r="2860" spans="1:7" x14ac:dyDescent="0.3">
      <c r="A2860" s="19">
        <v>121</v>
      </c>
      <c r="B2860" s="19">
        <v>10</v>
      </c>
      <c r="C2860" s="19">
        <v>31</v>
      </c>
      <c r="D2860" s="19">
        <v>3</v>
      </c>
      <c r="E2860" s="19">
        <v>7.6</v>
      </c>
      <c r="F2860" s="19">
        <v>2.2999999999999998</v>
      </c>
      <c r="G2860" s="19">
        <v>1</v>
      </c>
    </row>
    <row r="2861" spans="1:7" x14ac:dyDescent="0.3">
      <c r="A2861" s="19">
        <v>121</v>
      </c>
      <c r="B2861" s="19">
        <v>11</v>
      </c>
      <c r="C2861" s="19">
        <v>31</v>
      </c>
      <c r="D2861" s="19">
        <v>5</v>
      </c>
      <c r="E2861" s="19">
        <v>17.5</v>
      </c>
      <c r="F2861" s="19">
        <v>5.6</v>
      </c>
      <c r="G2861" s="19">
        <v>1.1000000000000001</v>
      </c>
    </row>
    <row r="2862" spans="1:7" x14ac:dyDescent="0.3">
      <c r="A2862" s="19">
        <v>121</v>
      </c>
      <c r="B2862" s="19">
        <v>12</v>
      </c>
      <c r="C2862" s="19">
        <v>4</v>
      </c>
      <c r="D2862" s="19">
        <v>4</v>
      </c>
      <c r="E2862" s="19">
        <v>26.2</v>
      </c>
      <c r="F2862" s="19">
        <v>9.5</v>
      </c>
      <c r="G2862" s="19">
        <v>3.4</v>
      </c>
    </row>
    <row r="2863" spans="1:7" x14ac:dyDescent="0.3">
      <c r="A2863" s="19">
        <v>121</v>
      </c>
      <c r="B2863" s="19">
        <v>13</v>
      </c>
      <c r="C2863" s="19">
        <v>31</v>
      </c>
      <c r="D2863" s="19">
        <v>3</v>
      </c>
      <c r="E2863" s="19">
        <v>11</v>
      </c>
      <c r="F2863" s="19">
        <v>4.7</v>
      </c>
      <c r="G2863" s="19">
        <v>1.8</v>
      </c>
    </row>
    <row r="2864" spans="1:7" x14ac:dyDescent="0.3">
      <c r="A2864" s="19">
        <v>121</v>
      </c>
      <c r="B2864" s="19">
        <v>14</v>
      </c>
      <c r="C2864" s="19">
        <v>31</v>
      </c>
      <c r="D2864" s="19">
        <v>4</v>
      </c>
      <c r="E2864" s="19">
        <v>27.5</v>
      </c>
      <c r="F2864" s="19">
        <v>7.1</v>
      </c>
      <c r="G2864" s="19">
        <v>1</v>
      </c>
    </row>
    <row r="2865" spans="1:7" x14ac:dyDescent="0.3">
      <c r="A2865" s="19">
        <v>121</v>
      </c>
      <c r="B2865" s="19">
        <v>15</v>
      </c>
      <c r="C2865" s="19">
        <v>31</v>
      </c>
      <c r="D2865" s="19">
        <v>4</v>
      </c>
      <c r="E2865" s="19">
        <v>23.7</v>
      </c>
      <c r="F2865" s="19">
        <v>7.1</v>
      </c>
      <c r="G2865" s="19">
        <v>0.8</v>
      </c>
    </row>
    <row r="2866" spans="1:7" x14ac:dyDescent="0.3">
      <c r="A2866" s="19">
        <v>121</v>
      </c>
      <c r="B2866" s="19">
        <v>16</v>
      </c>
      <c r="C2866" s="19">
        <v>4</v>
      </c>
      <c r="D2866" s="19">
        <v>3</v>
      </c>
      <c r="E2866" s="19">
        <v>21.5</v>
      </c>
      <c r="F2866" s="19">
        <v>7.8</v>
      </c>
      <c r="G2866" s="19">
        <v>3.1</v>
      </c>
    </row>
    <row r="2867" spans="1:7" x14ac:dyDescent="0.3">
      <c r="A2867" s="19">
        <v>121</v>
      </c>
      <c r="B2867" s="19">
        <v>17</v>
      </c>
      <c r="C2867" s="19">
        <v>31</v>
      </c>
      <c r="D2867" s="19">
        <v>3</v>
      </c>
      <c r="E2867" s="19">
        <v>25.5</v>
      </c>
      <c r="F2867" s="19">
        <v>7</v>
      </c>
      <c r="G2867" s="19">
        <v>1</v>
      </c>
    </row>
    <row r="2868" spans="1:7" x14ac:dyDescent="0.3">
      <c r="A2868" s="19">
        <v>121</v>
      </c>
      <c r="B2868" s="19">
        <v>18</v>
      </c>
      <c r="C2868" s="19">
        <v>4</v>
      </c>
      <c r="D2868" s="19">
        <v>3</v>
      </c>
      <c r="E2868" s="19">
        <v>21</v>
      </c>
      <c r="F2868" s="19">
        <v>8.9</v>
      </c>
      <c r="G2868" s="19">
        <v>6.1</v>
      </c>
    </row>
    <row r="2869" spans="1:7" x14ac:dyDescent="0.3">
      <c r="A2869" s="19">
        <v>121</v>
      </c>
      <c r="B2869" s="19">
        <v>19</v>
      </c>
      <c r="C2869" s="19">
        <v>4</v>
      </c>
      <c r="D2869" s="19">
        <v>1</v>
      </c>
      <c r="E2869" s="19">
        <v>46.1</v>
      </c>
      <c r="F2869" s="19">
        <v>18.399999999999999</v>
      </c>
      <c r="G2869" s="19">
        <v>5.2</v>
      </c>
    </row>
    <row r="2870" spans="1:7" x14ac:dyDescent="0.3">
      <c r="A2870" s="19">
        <v>121</v>
      </c>
      <c r="B2870" s="19">
        <v>20</v>
      </c>
      <c r="C2870" s="19">
        <v>4</v>
      </c>
      <c r="D2870" s="19">
        <v>3</v>
      </c>
      <c r="E2870" s="19">
        <v>26</v>
      </c>
      <c r="F2870" s="19">
        <v>8.1</v>
      </c>
      <c r="G2870" s="19">
        <v>2.1</v>
      </c>
    </row>
    <row r="2871" spans="1:7" x14ac:dyDescent="0.3">
      <c r="A2871" s="19">
        <v>121</v>
      </c>
      <c r="B2871" s="19">
        <v>21</v>
      </c>
      <c r="C2871" s="19">
        <v>31</v>
      </c>
      <c r="D2871" s="19">
        <v>3</v>
      </c>
      <c r="E2871" s="19">
        <v>7.7</v>
      </c>
      <c r="F2871" s="19">
        <v>2.7</v>
      </c>
      <c r="G2871" s="19">
        <v>1.3</v>
      </c>
    </row>
    <row r="2872" spans="1:7" x14ac:dyDescent="0.3">
      <c r="A2872" s="19">
        <v>121</v>
      </c>
      <c r="B2872" s="19">
        <v>22</v>
      </c>
      <c r="C2872" s="19">
        <v>31</v>
      </c>
      <c r="D2872" s="19">
        <v>4</v>
      </c>
      <c r="E2872" s="19">
        <v>32</v>
      </c>
      <c r="F2872" s="19">
        <v>10.199999999999999</v>
      </c>
      <c r="G2872" s="19">
        <v>1.7</v>
      </c>
    </row>
    <row r="2873" spans="1:7" x14ac:dyDescent="0.3">
      <c r="A2873" s="19">
        <v>121</v>
      </c>
      <c r="B2873" s="19">
        <v>23</v>
      </c>
      <c r="C2873" s="19">
        <v>31</v>
      </c>
      <c r="D2873" s="19">
        <v>5</v>
      </c>
      <c r="E2873" s="19">
        <v>25.1</v>
      </c>
      <c r="F2873" s="19">
        <v>6.1</v>
      </c>
      <c r="G2873" s="19">
        <v>1</v>
      </c>
    </row>
    <row r="2874" spans="1:7" x14ac:dyDescent="0.3">
      <c r="A2874" s="19">
        <v>121</v>
      </c>
      <c r="B2874" s="19">
        <v>24</v>
      </c>
      <c r="C2874" s="19">
        <v>31</v>
      </c>
      <c r="D2874" s="19">
        <v>4</v>
      </c>
      <c r="E2874" s="19">
        <v>33</v>
      </c>
      <c r="F2874" s="19">
        <v>9.6999999999999993</v>
      </c>
      <c r="G2874" s="19">
        <v>1.2</v>
      </c>
    </row>
    <row r="2875" spans="1:7" x14ac:dyDescent="0.3">
      <c r="A2875" s="19">
        <v>121</v>
      </c>
      <c r="B2875" s="19">
        <v>25</v>
      </c>
      <c r="C2875" s="19">
        <v>4</v>
      </c>
      <c r="D2875" s="19">
        <v>3</v>
      </c>
      <c r="E2875" s="19">
        <v>13</v>
      </c>
      <c r="F2875" s="19">
        <v>4.7</v>
      </c>
      <c r="G2875" s="19">
        <v>1.5</v>
      </c>
    </row>
    <row r="2876" spans="1:7" x14ac:dyDescent="0.3">
      <c r="A2876" s="19">
        <v>121</v>
      </c>
      <c r="B2876" s="19">
        <v>26</v>
      </c>
      <c r="C2876" s="19">
        <v>4</v>
      </c>
      <c r="D2876" s="19">
        <v>3</v>
      </c>
      <c r="E2876" s="19">
        <v>12.7</v>
      </c>
      <c r="F2876" s="19">
        <v>4.7</v>
      </c>
      <c r="G2876" s="19">
        <v>1.4</v>
      </c>
    </row>
    <row r="2877" spans="1:7" x14ac:dyDescent="0.3">
      <c r="A2877" s="19">
        <v>121</v>
      </c>
      <c r="B2877" s="19">
        <v>27</v>
      </c>
      <c r="C2877" s="19">
        <v>4</v>
      </c>
      <c r="D2877" s="19">
        <v>4</v>
      </c>
      <c r="E2877" s="19">
        <v>24.5</v>
      </c>
      <c r="F2877" s="19">
        <v>6.7</v>
      </c>
      <c r="G2877" s="19">
        <v>2.5</v>
      </c>
    </row>
    <row r="2878" spans="1:7" x14ac:dyDescent="0.3">
      <c r="A2878" s="19">
        <v>121</v>
      </c>
      <c r="B2878" s="19">
        <v>28</v>
      </c>
      <c r="C2878" s="19">
        <v>4</v>
      </c>
      <c r="D2878" s="19">
        <v>3</v>
      </c>
      <c r="E2878" s="19">
        <v>12</v>
      </c>
      <c r="F2878" s="19">
        <v>3.8</v>
      </c>
      <c r="G2878" s="19">
        <v>1</v>
      </c>
    </row>
    <row r="2879" spans="1:7" x14ac:dyDescent="0.3">
      <c r="A2879" s="19">
        <v>121</v>
      </c>
      <c r="B2879" s="19">
        <v>29</v>
      </c>
      <c r="C2879" s="19">
        <v>31</v>
      </c>
      <c r="D2879" s="19">
        <v>3</v>
      </c>
      <c r="E2879" s="19">
        <v>8.5</v>
      </c>
      <c r="F2879" s="19">
        <v>3.5</v>
      </c>
      <c r="G2879" s="19">
        <v>1</v>
      </c>
    </row>
    <row r="2880" spans="1:7" x14ac:dyDescent="0.3">
      <c r="A2880" s="19">
        <v>121</v>
      </c>
      <c r="B2880" s="19">
        <v>30</v>
      </c>
      <c r="C2880" s="19">
        <v>31</v>
      </c>
      <c r="D2880" s="19">
        <v>3</v>
      </c>
      <c r="E2880" s="19">
        <v>10.1</v>
      </c>
      <c r="F2880" s="19">
        <v>3.5</v>
      </c>
      <c r="G2880" s="19">
        <v>0.5</v>
      </c>
    </row>
    <row r="2881" spans="1:7" x14ac:dyDescent="0.3">
      <c r="A2881" s="19">
        <v>121</v>
      </c>
      <c r="B2881" s="19">
        <v>31</v>
      </c>
      <c r="C2881" s="19">
        <v>4</v>
      </c>
      <c r="D2881" s="19">
        <v>3</v>
      </c>
      <c r="E2881" s="19">
        <v>19.7</v>
      </c>
      <c r="F2881" s="19">
        <v>8</v>
      </c>
      <c r="G2881" s="19">
        <v>1.9</v>
      </c>
    </row>
    <row r="2882" spans="1:7" x14ac:dyDescent="0.3">
      <c r="A2882" s="19">
        <v>121</v>
      </c>
      <c r="B2882" s="19">
        <v>32</v>
      </c>
      <c r="C2882" s="19">
        <v>4</v>
      </c>
      <c r="D2882" s="19">
        <v>3</v>
      </c>
      <c r="E2882" s="19">
        <v>12</v>
      </c>
      <c r="F2882" s="19">
        <v>5.2</v>
      </c>
      <c r="G2882" s="19">
        <v>1.8</v>
      </c>
    </row>
    <row r="2883" spans="1:7" x14ac:dyDescent="0.3">
      <c r="A2883" s="19">
        <v>121</v>
      </c>
      <c r="B2883" s="19">
        <v>33</v>
      </c>
      <c r="C2883" s="19">
        <v>4</v>
      </c>
      <c r="D2883" s="19">
        <v>3</v>
      </c>
      <c r="E2883" s="19">
        <v>9.1999999999999993</v>
      </c>
      <c r="F2883" s="19">
        <v>5</v>
      </c>
      <c r="G2883" s="19">
        <v>1.7</v>
      </c>
    </row>
    <row r="2884" spans="1:7" x14ac:dyDescent="0.3">
      <c r="A2884" s="19">
        <v>121</v>
      </c>
      <c r="B2884" s="19">
        <v>34</v>
      </c>
      <c r="C2884" s="19">
        <v>4</v>
      </c>
      <c r="D2884" s="19">
        <v>2</v>
      </c>
      <c r="E2884" s="19">
        <v>26</v>
      </c>
      <c r="F2884" s="19">
        <v>12.6</v>
      </c>
      <c r="G2884" s="19">
        <v>3.1</v>
      </c>
    </row>
    <row r="2885" spans="1:7" x14ac:dyDescent="0.3">
      <c r="A2885" s="19">
        <v>121</v>
      </c>
      <c r="B2885" s="19">
        <v>35</v>
      </c>
      <c r="C2885" s="19">
        <v>4</v>
      </c>
      <c r="D2885" s="19">
        <v>1</v>
      </c>
      <c r="E2885" s="19">
        <v>42</v>
      </c>
      <c r="F2885" s="19">
        <v>17.100000000000001</v>
      </c>
      <c r="G2885" s="19">
        <v>3.6</v>
      </c>
    </row>
    <row r="2886" spans="1:7" x14ac:dyDescent="0.3">
      <c r="A2886" s="19">
        <v>122</v>
      </c>
      <c r="B2886" s="19">
        <v>1</v>
      </c>
      <c r="C2886" s="19">
        <v>2</v>
      </c>
      <c r="D2886" s="19">
        <v>1</v>
      </c>
      <c r="E2886" s="19">
        <v>42.3</v>
      </c>
      <c r="F2886" s="19">
        <v>19.600000000000001</v>
      </c>
      <c r="G2886" s="19">
        <v>12</v>
      </c>
    </row>
    <row r="2887" spans="1:7" x14ac:dyDescent="0.3">
      <c r="A2887" s="19">
        <v>122</v>
      </c>
      <c r="B2887" s="19">
        <v>2</v>
      </c>
      <c r="C2887" s="19">
        <v>51</v>
      </c>
      <c r="D2887" s="19">
        <v>4</v>
      </c>
      <c r="E2887" s="19">
        <v>16.8</v>
      </c>
      <c r="F2887" s="19">
        <v>5</v>
      </c>
      <c r="G2887" s="19">
        <v>3</v>
      </c>
    </row>
    <row r="2888" spans="1:7" x14ac:dyDescent="0.3">
      <c r="A2888" s="19">
        <v>122</v>
      </c>
      <c r="B2888" s="19">
        <v>3</v>
      </c>
      <c r="C2888" s="19">
        <v>51</v>
      </c>
      <c r="D2888" s="19">
        <v>4</v>
      </c>
      <c r="E2888" s="19">
        <v>12.9</v>
      </c>
      <c r="F2888" s="19">
        <v>5</v>
      </c>
      <c r="G2888" s="19">
        <v>2</v>
      </c>
    </row>
    <row r="2889" spans="1:7" x14ac:dyDescent="0.3">
      <c r="A2889" s="19">
        <v>122</v>
      </c>
      <c r="B2889" s="19">
        <v>4</v>
      </c>
      <c r="C2889" s="19">
        <v>51</v>
      </c>
      <c r="D2889" s="19">
        <v>4</v>
      </c>
      <c r="E2889" s="19">
        <v>11.9</v>
      </c>
      <c r="F2889" s="19">
        <v>4</v>
      </c>
      <c r="G2889" s="19">
        <v>2</v>
      </c>
    </row>
    <row r="2890" spans="1:7" x14ac:dyDescent="0.3">
      <c r="A2890" s="19">
        <v>122</v>
      </c>
      <c r="B2890" s="19">
        <v>5</v>
      </c>
      <c r="C2890" s="19">
        <v>3</v>
      </c>
      <c r="D2890" s="19">
        <v>4</v>
      </c>
      <c r="E2890" s="19">
        <v>11.6</v>
      </c>
      <c r="F2890" s="19">
        <v>4</v>
      </c>
      <c r="G2890" s="19">
        <v>2</v>
      </c>
    </row>
    <row r="2891" spans="1:7" x14ac:dyDescent="0.3">
      <c r="A2891" s="19">
        <v>122</v>
      </c>
      <c r="B2891" s="19">
        <v>6</v>
      </c>
      <c r="C2891" s="19">
        <v>51</v>
      </c>
      <c r="D2891" s="19">
        <v>4</v>
      </c>
      <c r="E2891" s="19">
        <v>14.6</v>
      </c>
      <c r="F2891" s="19">
        <v>4</v>
      </c>
      <c r="G2891" s="19">
        <v>2</v>
      </c>
    </row>
    <row r="2892" spans="1:7" x14ac:dyDescent="0.3">
      <c r="A2892" s="19">
        <v>122</v>
      </c>
      <c r="B2892" s="19">
        <v>7</v>
      </c>
      <c r="C2892" s="19">
        <v>31</v>
      </c>
      <c r="D2892" s="19">
        <v>4</v>
      </c>
      <c r="E2892" s="19">
        <v>15.5</v>
      </c>
      <c r="F2892" s="19">
        <v>5</v>
      </c>
      <c r="G2892" s="19">
        <v>3</v>
      </c>
    </row>
    <row r="2893" spans="1:7" x14ac:dyDescent="0.3">
      <c r="A2893" s="19">
        <v>122</v>
      </c>
      <c r="B2893" s="19">
        <v>8</v>
      </c>
      <c r="C2893" s="19">
        <v>51</v>
      </c>
      <c r="D2893" s="19">
        <v>7</v>
      </c>
      <c r="E2893" s="19">
        <v>16.3</v>
      </c>
      <c r="F2893" s="19">
        <v>4</v>
      </c>
      <c r="G2893" s="19">
        <v>0</v>
      </c>
    </row>
    <row r="2894" spans="1:7" x14ac:dyDescent="0.3">
      <c r="A2894" s="19">
        <v>122</v>
      </c>
      <c r="B2894" s="19">
        <v>9</v>
      </c>
      <c r="C2894" s="19">
        <v>51</v>
      </c>
      <c r="D2894" s="19">
        <v>7</v>
      </c>
      <c r="E2894" s="19">
        <v>16.100000000000001</v>
      </c>
      <c r="F2894" s="19">
        <v>4</v>
      </c>
      <c r="G2894" s="19">
        <v>0</v>
      </c>
    </row>
    <row r="2895" spans="1:7" x14ac:dyDescent="0.3">
      <c r="A2895" s="19">
        <v>122</v>
      </c>
      <c r="B2895" s="19">
        <v>10</v>
      </c>
      <c r="C2895" s="19">
        <v>8</v>
      </c>
      <c r="D2895" s="19">
        <v>4</v>
      </c>
      <c r="E2895" s="19">
        <v>14.9</v>
      </c>
      <c r="F2895" s="19">
        <v>7</v>
      </c>
      <c r="G2895" s="19">
        <v>4</v>
      </c>
    </row>
    <row r="2896" spans="1:7" x14ac:dyDescent="0.3">
      <c r="A2896" s="19">
        <v>122</v>
      </c>
      <c r="B2896" s="19">
        <v>11</v>
      </c>
      <c r="C2896" s="19">
        <v>3</v>
      </c>
      <c r="D2896" s="19">
        <v>1</v>
      </c>
      <c r="E2896" s="19">
        <v>51.5</v>
      </c>
      <c r="F2896" s="19">
        <v>19.399999999999999</v>
      </c>
      <c r="G2896" s="19">
        <v>12</v>
      </c>
    </row>
    <row r="2897" spans="1:7" x14ac:dyDescent="0.3">
      <c r="A2897" s="19">
        <v>122</v>
      </c>
      <c r="B2897" s="19">
        <v>12</v>
      </c>
      <c r="C2897" s="19">
        <v>2</v>
      </c>
      <c r="D2897" s="19">
        <v>4</v>
      </c>
      <c r="E2897" s="19">
        <v>8.6999999999999993</v>
      </c>
      <c r="F2897" s="19">
        <v>4</v>
      </c>
      <c r="G2897" s="19">
        <v>2</v>
      </c>
    </row>
    <row r="2898" spans="1:7" x14ac:dyDescent="0.3">
      <c r="A2898" s="19">
        <v>122</v>
      </c>
      <c r="B2898" s="19">
        <v>13</v>
      </c>
      <c r="C2898" s="19">
        <v>3</v>
      </c>
      <c r="D2898" s="19">
        <v>4</v>
      </c>
      <c r="E2898" s="19">
        <v>10.5</v>
      </c>
      <c r="F2898" s="19">
        <v>4</v>
      </c>
      <c r="G2898" s="19">
        <v>2</v>
      </c>
    </row>
    <row r="2899" spans="1:7" x14ac:dyDescent="0.3">
      <c r="A2899" s="19">
        <v>122</v>
      </c>
      <c r="B2899" s="19">
        <v>14</v>
      </c>
      <c r="C2899" s="19">
        <v>2</v>
      </c>
      <c r="D2899" s="19">
        <v>1</v>
      </c>
      <c r="E2899" s="19">
        <v>51</v>
      </c>
      <c r="F2899" s="19">
        <v>20.3</v>
      </c>
      <c r="G2899" s="19">
        <v>14</v>
      </c>
    </row>
    <row r="2900" spans="1:7" x14ac:dyDescent="0.3">
      <c r="A2900" s="19">
        <v>122</v>
      </c>
      <c r="B2900" s="19">
        <v>15</v>
      </c>
      <c r="C2900" s="19">
        <v>51</v>
      </c>
      <c r="D2900" s="19">
        <v>4</v>
      </c>
      <c r="E2900" s="19">
        <v>13.2</v>
      </c>
      <c r="F2900" s="19">
        <v>5</v>
      </c>
      <c r="G2900" s="19">
        <v>3</v>
      </c>
    </row>
    <row r="2901" spans="1:7" x14ac:dyDescent="0.3">
      <c r="A2901" s="19">
        <v>122</v>
      </c>
      <c r="B2901" s="19">
        <v>16</v>
      </c>
      <c r="C2901" s="19">
        <v>31</v>
      </c>
      <c r="D2901" s="19">
        <v>4</v>
      </c>
      <c r="E2901" s="19">
        <v>17.8</v>
      </c>
      <c r="F2901" s="19">
        <v>5</v>
      </c>
      <c r="G2901" s="19">
        <v>2</v>
      </c>
    </row>
    <row r="2902" spans="1:7" x14ac:dyDescent="0.3">
      <c r="A2902" s="19">
        <v>122</v>
      </c>
      <c r="B2902" s="19">
        <v>17</v>
      </c>
      <c r="C2902" s="19">
        <v>31</v>
      </c>
      <c r="D2902" s="19">
        <v>4</v>
      </c>
      <c r="E2902" s="19">
        <v>15.4</v>
      </c>
      <c r="F2902" s="19">
        <v>5</v>
      </c>
      <c r="G2902" s="19">
        <v>2</v>
      </c>
    </row>
    <row r="2903" spans="1:7" x14ac:dyDescent="0.3">
      <c r="A2903" s="19">
        <v>122</v>
      </c>
      <c r="B2903" s="19">
        <v>18</v>
      </c>
      <c r="C2903" s="19">
        <v>51</v>
      </c>
      <c r="D2903" s="19">
        <v>7</v>
      </c>
      <c r="E2903" s="19">
        <v>18.100000000000001</v>
      </c>
      <c r="F2903" s="19">
        <v>8</v>
      </c>
      <c r="G2903" s="19">
        <v>0</v>
      </c>
    </row>
    <row r="2904" spans="1:7" x14ac:dyDescent="0.3">
      <c r="A2904" s="19">
        <v>122</v>
      </c>
      <c r="B2904" s="19">
        <v>19</v>
      </c>
      <c r="C2904" s="19">
        <v>51</v>
      </c>
      <c r="D2904" s="19">
        <v>4</v>
      </c>
      <c r="E2904" s="19">
        <v>23.8</v>
      </c>
      <c r="F2904" s="19">
        <v>12.5</v>
      </c>
      <c r="G2904" s="19">
        <v>6</v>
      </c>
    </row>
    <row r="2905" spans="1:7" x14ac:dyDescent="0.3">
      <c r="A2905" s="19">
        <v>122</v>
      </c>
      <c r="B2905" s="19">
        <v>20</v>
      </c>
      <c r="C2905" s="19">
        <v>6</v>
      </c>
      <c r="D2905" s="19">
        <v>4</v>
      </c>
      <c r="E2905" s="19">
        <v>32</v>
      </c>
      <c r="F2905" s="19">
        <v>17.5</v>
      </c>
      <c r="G2905" s="19">
        <v>11</v>
      </c>
    </row>
    <row r="2906" spans="1:7" x14ac:dyDescent="0.3">
      <c r="A2906" s="19">
        <v>122</v>
      </c>
      <c r="B2906" s="19">
        <v>21</v>
      </c>
      <c r="C2906" s="19">
        <v>6</v>
      </c>
      <c r="D2906" s="19">
        <v>1</v>
      </c>
      <c r="E2906" s="19">
        <v>43.1</v>
      </c>
      <c r="F2906" s="19">
        <v>19.3</v>
      </c>
      <c r="G2906" s="19">
        <v>14</v>
      </c>
    </row>
    <row r="2907" spans="1:7" x14ac:dyDescent="0.3">
      <c r="A2907" s="19">
        <v>122</v>
      </c>
      <c r="B2907" s="19">
        <v>22</v>
      </c>
      <c r="C2907" s="19">
        <v>6</v>
      </c>
      <c r="D2907" s="19">
        <v>4</v>
      </c>
      <c r="E2907" s="19">
        <v>15.1</v>
      </c>
      <c r="F2907" s="19">
        <v>8</v>
      </c>
      <c r="G2907" s="19">
        <v>4</v>
      </c>
    </row>
    <row r="2908" spans="1:7" x14ac:dyDescent="0.3">
      <c r="A2908" s="19">
        <v>122</v>
      </c>
      <c r="B2908" s="19">
        <v>23</v>
      </c>
      <c r="C2908" s="19">
        <v>51</v>
      </c>
      <c r="D2908" s="19">
        <v>4</v>
      </c>
      <c r="E2908" s="19">
        <v>25.6</v>
      </c>
      <c r="F2908" s="19">
        <v>8</v>
      </c>
      <c r="G2908" s="19">
        <v>4</v>
      </c>
    </row>
    <row r="2909" spans="1:7" x14ac:dyDescent="0.3">
      <c r="A2909" s="19">
        <v>122</v>
      </c>
      <c r="B2909" s="19">
        <v>24</v>
      </c>
      <c r="C2909" s="19">
        <v>51</v>
      </c>
      <c r="D2909" s="19">
        <v>4</v>
      </c>
      <c r="E2909" s="19">
        <v>24.2</v>
      </c>
      <c r="F2909" s="19">
        <v>8</v>
      </c>
      <c r="G2909" s="19">
        <v>4</v>
      </c>
    </row>
    <row r="2910" spans="1:7" x14ac:dyDescent="0.3">
      <c r="A2910" s="19">
        <v>122</v>
      </c>
      <c r="B2910" s="19">
        <v>25</v>
      </c>
      <c r="C2910" s="19">
        <v>6</v>
      </c>
      <c r="D2910" s="19">
        <v>4</v>
      </c>
      <c r="E2910" s="19">
        <v>13.9</v>
      </c>
      <c r="F2910" s="19">
        <v>7</v>
      </c>
      <c r="G2910" s="19">
        <v>3</v>
      </c>
    </row>
    <row r="2911" spans="1:7" x14ac:dyDescent="0.3">
      <c r="A2911" s="19">
        <v>122</v>
      </c>
      <c r="B2911" s="19">
        <v>26</v>
      </c>
      <c r="C2911" s="19">
        <v>6</v>
      </c>
      <c r="D2911" s="19">
        <v>4</v>
      </c>
      <c r="E2911" s="19">
        <v>12</v>
      </c>
      <c r="F2911" s="19">
        <v>6</v>
      </c>
      <c r="G2911" s="19">
        <v>2</v>
      </c>
    </row>
    <row r="2912" spans="1:7" x14ac:dyDescent="0.3">
      <c r="A2912" s="19">
        <v>122</v>
      </c>
      <c r="B2912" s="19">
        <v>27</v>
      </c>
      <c r="C2912" s="19">
        <v>51</v>
      </c>
      <c r="D2912" s="19">
        <v>4</v>
      </c>
      <c r="E2912" s="19">
        <v>30.4</v>
      </c>
      <c r="F2912" s="19">
        <v>10.5</v>
      </c>
      <c r="G2912" s="19">
        <v>6</v>
      </c>
    </row>
    <row r="2913" spans="1:7" x14ac:dyDescent="0.3">
      <c r="A2913" s="19">
        <v>122</v>
      </c>
      <c r="B2913" s="19">
        <v>28</v>
      </c>
      <c r="C2913" s="19">
        <v>51</v>
      </c>
      <c r="D2913" s="19">
        <v>4</v>
      </c>
      <c r="E2913" s="19">
        <v>25.5</v>
      </c>
      <c r="F2913" s="19">
        <v>4</v>
      </c>
      <c r="G2913" s="19">
        <v>2</v>
      </c>
    </row>
    <row r="2914" spans="1:7" x14ac:dyDescent="0.3">
      <c r="A2914" s="19">
        <v>122</v>
      </c>
      <c r="B2914" s="19">
        <v>29</v>
      </c>
      <c r="C2914" s="19">
        <v>2</v>
      </c>
      <c r="D2914" s="19">
        <v>4</v>
      </c>
      <c r="E2914" s="19">
        <v>32.1</v>
      </c>
      <c r="F2914" s="19">
        <v>16.5</v>
      </c>
      <c r="G2914" s="19">
        <v>9</v>
      </c>
    </row>
    <row r="2915" spans="1:7" x14ac:dyDescent="0.3">
      <c r="A2915" s="19">
        <v>122</v>
      </c>
      <c r="B2915" s="19">
        <v>30</v>
      </c>
      <c r="C2915" s="19">
        <v>51</v>
      </c>
      <c r="D2915" s="19">
        <v>4</v>
      </c>
      <c r="E2915" s="19">
        <v>10.3</v>
      </c>
      <c r="F2915" s="19">
        <v>4</v>
      </c>
      <c r="G2915" s="19">
        <v>2</v>
      </c>
    </row>
    <row r="2916" spans="1:7" x14ac:dyDescent="0.3">
      <c r="A2916" s="19">
        <v>122</v>
      </c>
      <c r="B2916" s="19">
        <v>31</v>
      </c>
      <c r="C2916" s="19">
        <v>51</v>
      </c>
      <c r="D2916" s="19">
        <v>7</v>
      </c>
      <c r="E2916" s="19">
        <v>22.1</v>
      </c>
      <c r="F2916" s="19">
        <v>6</v>
      </c>
      <c r="G2916" s="19">
        <v>0</v>
      </c>
    </row>
    <row r="2917" spans="1:7" x14ac:dyDescent="0.3">
      <c r="A2917" s="19">
        <v>122</v>
      </c>
      <c r="B2917" s="19">
        <v>32</v>
      </c>
      <c r="C2917" s="19">
        <v>2</v>
      </c>
      <c r="D2917" s="19">
        <v>4</v>
      </c>
      <c r="E2917" s="19">
        <v>10.5</v>
      </c>
      <c r="F2917" s="19">
        <v>6</v>
      </c>
      <c r="G2917" s="19">
        <v>2</v>
      </c>
    </row>
    <row r="2918" spans="1:7" x14ac:dyDescent="0.3">
      <c r="A2918" s="19">
        <v>122</v>
      </c>
      <c r="B2918" s="19">
        <v>33</v>
      </c>
      <c r="C2918" s="19">
        <v>2</v>
      </c>
      <c r="D2918" s="19">
        <v>4</v>
      </c>
      <c r="E2918" s="19">
        <v>8.1</v>
      </c>
      <c r="F2918" s="19">
        <v>5</v>
      </c>
      <c r="G2918" s="19">
        <v>2</v>
      </c>
    </row>
    <row r="2919" spans="1:7" x14ac:dyDescent="0.3">
      <c r="A2919" s="19">
        <v>122</v>
      </c>
      <c r="B2919" s="19">
        <v>34</v>
      </c>
      <c r="C2919" s="19">
        <v>51</v>
      </c>
      <c r="D2919" s="19">
        <v>4</v>
      </c>
      <c r="E2919" s="19">
        <v>10.7</v>
      </c>
      <c r="F2919" s="19">
        <v>4</v>
      </c>
      <c r="G2919" s="19">
        <v>2</v>
      </c>
    </row>
    <row r="2920" spans="1:7" x14ac:dyDescent="0.3">
      <c r="A2920" s="19">
        <v>122</v>
      </c>
      <c r="B2920" s="19">
        <v>35</v>
      </c>
      <c r="C2920" s="19">
        <v>51</v>
      </c>
      <c r="D2920" s="19">
        <v>4</v>
      </c>
      <c r="E2920" s="19">
        <v>9.1</v>
      </c>
      <c r="F2920" s="19">
        <v>4</v>
      </c>
      <c r="G2920" s="19">
        <v>2</v>
      </c>
    </row>
    <row r="2921" spans="1:7" x14ac:dyDescent="0.3">
      <c r="A2921" s="19">
        <v>122</v>
      </c>
      <c r="B2921" s="19">
        <v>36</v>
      </c>
      <c r="C2921" s="19">
        <v>51</v>
      </c>
      <c r="D2921" s="19">
        <v>4</v>
      </c>
      <c r="E2921" s="19">
        <v>21.9</v>
      </c>
      <c r="F2921" s="19">
        <v>7</v>
      </c>
      <c r="G2921" s="19">
        <v>3</v>
      </c>
    </row>
    <row r="2922" spans="1:7" x14ac:dyDescent="0.3">
      <c r="A2922" s="19">
        <v>122</v>
      </c>
      <c r="B2922" s="19">
        <v>37</v>
      </c>
      <c r="C2922" s="19">
        <v>51</v>
      </c>
      <c r="D2922" s="19">
        <v>4</v>
      </c>
      <c r="E2922" s="19">
        <v>12.3</v>
      </c>
      <c r="F2922" s="19">
        <v>4</v>
      </c>
      <c r="G2922" s="19">
        <v>2</v>
      </c>
    </row>
    <row r="2923" spans="1:7" x14ac:dyDescent="0.3">
      <c r="A2923" s="19">
        <v>122</v>
      </c>
      <c r="B2923" s="19">
        <v>38</v>
      </c>
      <c r="C2923" s="19">
        <v>51</v>
      </c>
      <c r="D2923" s="19">
        <v>4</v>
      </c>
      <c r="E2923" s="19">
        <v>20.9</v>
      </c>
      <c r="F2923" s="19">
        <v>6</v>
      </c>
      <c r="G2923" s="19">
        <v>3</v>
      </c>
    </row>
    <row r="2924" spans="1:7" x14ac:dyDescent="0.3">
      <c r="A2924" s="19">
        <v>122</v>
      </c>
      <c r="B2924" s="19">
        <v>39</v>
      </c>
      <c r="C2924" s="19">
        <v>3</v>
      </c>
      <c r="D2924" s="19">
        <v>4</v>
      </c>
      <c r="E2924" s="19">
        <v>40.799999999999997</v>
      </c>
      <c r="F2924" s="19">
        <v>18.600000000000001</v>
      </c>
      <c r="G2924" s="19">
        <v>10</v>
      </c>
    </row>
    <row r="2925" spans="1:7" x14ac:dyDescent="0.3">
      <c r="A2925" s="19">
        <v>122</v>
      </c>
      <c r="B2925" s="19">
        <v>40</v>
      </c>
      <c r="C2925" s="19">
        <v>51</v>
      </c>
      <c r="D2925" s="19">
        <v>4</v>
      </c>
      <c r="E2925" s="19">
        <v>9</v>
      </c>
      <c r="F2925" s="19">
        <v>4</v>
      </c>
      <c r="G2925" s="19">
        <v>2</v>
      </c>
    </row>
    <row r="2926" spans="1:7" x14ac:dyDescent="0.3">
      <c r="A2926" s="19">
        <v>122</v>
      </c>
      <c r="B2926" s="19">
        <v>41</v>
      </c>
      <c r="C2926" s="19">
        <v>51</v>
      </c>
      <c r="D2926" s="19">
        <v>4</v>
      </c>
      <c r="E2926" s="19">
        <v>15</v>
      </c>
      <c r="F2926" s="19">
        <v>5</v>
      </c>
      <c r="G2926" s="19">
        <v>2</v>
      </c>
    </row>
    <row r="2927" spans="1:7" x14ac:dyDescent="0.3">
      <c r="A2927" s="19">
        <v>122</v>
      </c>
      <c r="B2927" s="19">
        <v>42</v>
      </c>
      <c r="C2927" s="19">
        <v>51</v>
      </c>
      <c r="D2927" s="19">
        <v>4</v>
      </c>
      <c r="E2927" s="19">
        <v>13.3</v>
      </c>
      <c r="F2927" s="19">
        <v>4</v>
      </c>
      <c r="G2927" s="19">
        <v>2</v>
      </c>
    </row>
    <row r="2928" spans="1:7" x14ac:dyDescent="0.3">
      <c r="A2928" s="19">
        <v>122</v>
      </c>
      <c r="B2928" s="19">
        <v>43</v>
      </c>
      <c r="C2928" s="19">
        <v>51</v>
      </c>
      <c r="D2928" s="19">
        <v>4</v>
      </c>
      <c r="E2928" s="19">
        <v>14.1</v>
      </c>
      <c r="F2928" s="19">
        <v>4</v>
      </c>
      <c r="G2928" s="19">
        <v>2</v>
      </c>
    </row>
    <row r="2929" spans="1:7" x14ac:dyDescent="0.3">
      <c r="A2929" s="19">
        <v>122</v>
      </c>
      <c r="B2929" s="19">
        <v>44</v>
      </c>
      <c r="C2929" s="19">
        <v>51</v>
      </c>
      <c r="D2929" s="19">
        <v>4</v>
      </c>
      <c r="E2929" s="19">
        <v>15.5</v>
      </c>
      <c r="F2929" s="19">
        <v>4</v>
      </c>
      <c r="G2929" s="19">
        <v>2</v>
      </c>
    </row>
    <row r="2930" spans="1:7" x14ac:dyDescent="0.3">
      <c r="A2930" s="19">
        <v>122</v>
      </c>
      <c r="B2930" s="19">
        <v>45</v>
      </c>
      <c r="C2930" s="19">
        <v>6</v>
      </c>
      <c r="D2930" s="19">
        <v>4</v>
      </c>
      <c r="E2930" s="19">
        <v>7.5</v>
      </c>
      <c r="F2930" s="19">
        <v>4</v>
      </c>
      <c r="G2930" s="19">
        <v>2</v>
      </c>
    </row>
    <row r="2931" spans="1:7" x14ac:dyDescent="0.3">
      <c r="A2931" s="19">
        <v>122</v>
      </c>
      <c r="B2931" s="19">
        <v>46</v>
      </c>
      <c r="C2931" s="19">
        <v>51</v>
      </c>
      <c r="D2931" s="19">
        <v>4</v>
      </c>
      <c r="E2931" s="19">
        <v>10.5</v>
      </c>
      <c r="F2931" s="19">
        <v>4</v>
      </c>
      <c r="G2931" s="19">
        <v>2</v>
      </c>
    </row>
    <row r="2932" spans="1:7" x14ac:dyDescent="0.3">
      <c r="A2932" s="19">
        <v>122</v>
      </c>
      <c r="B2932" s="19">
        <v>47</v>
      </c>
      <c r="C2932" s="19">
        <v>3</v>
      </c>
      <c r="D2932" s="19">
        <v>1</v>
      </c>
      <c r="E2932" s="19">
        <v>59.5</v>
      </c>
      <c r="F2932" s="19">
        <v>20.100000000000001</v>
      </c>
      <c r="G2932" s="19">
        <v>14</v>
      </c>
    </row>
    <row r="2933" spans="1:7" x14ac:dyDescent="0.3">
      <c r="A2933" s="19">
        <v>122</v>
      </c>
      <c r="B2933" s="19">
        <v>48</v>
      </c>
      <c r="C2933" s="19">
        <v>8</v>
      </c>
      <c r="D2933" s="19">
        <v>4</v>
      </c>
      <c r="E2933" s="19">
        <v>9.6</v>
      </c>
      <c r="F2933" s="19">
        <v>4</v>
      </c>
      <c r="G2933" s="19">
        <v>2</v>
      </c>
    </row>
    <row r="2934" spans="1:7" x14ac:dyDescent="0.3">
      <c r="A2934" s="19">
        <v>123</v>
      </c>
      <c r="B2934" s="19">
        <v>1</v>
      </c>
      <c r="C2934" s="19">
        <v>4</v>
      </c>
      <c r="D2934" s="19">
        <v>3</v>
      </c>
      <c r="E2934" s="19">
        <v>9</v>
      </c>
      <c r="F2934" s="19">
        <v>4.4000000000000004</v>
      </c>
      <c r="G2934" s="19">
        <v>1.8</v>
      </c>
    </row>
    <row r="2935" spans="1:7" x14ac:dyDescent="0.3">
      <c r="A2935" s="19">
        <v>123</v>
      </c>
      <c r="B2935" s="19">
        <v>2</v>
      </c>
      <c r="C2935" s="19">
        <v>31</v>
      </c>
      <c r="D2935" s="19">
        <v>4</v>
      </c>
      <c r="E2935" s="19">
        <v>31.2</v>
      </c>
      <c r="F2935" s="19">
        <v>5</v>
      </c>
      <c r="G2935" s="19">
        <v>1</v>
      </c>
    </row>
    <row r="2936" spans="1:7" x14ac:dyDescent="0.3">
      <c r="A2936" s="19">
        <v>123</v>
      </c>
      <c r="B2936" s="19">
        <v>3</v>
      </c>
      <c r="C2936" s="19">
        <v>51</v>
      </c>
      <c r="D2936" s="19">
        <v>3</v>
      </c>
      <c r="E2936" s="19">
        <v>19</v>
      </c>
      <c r="F2936" s="19">
        <v>4.3</v>
      </c>
      <c r="G2936" s="19">
        <v>1.3</v>
      </c>
    </row>
    <row r="2937" spans="1:7" x14ac:dyDescent="0.3">
      <c r="A2937" s="19">
        <v>123</v>
      </c>
      <c r="B2937" s="19">
        <v>4</v>
      </c>
      <c r="C2937" s="19">
        <v>51</v>
      </c>
      <c r="D2937" s="19">
        <v>3</v>
      </c>
      <c r="E2937" s="19">
        <v>17.3</v>
      </c>
      <c r="F2937" s="19">
        <v>4.2</v>
      </c>
      <c r="G2937" s="19">
        <v>1.3</v>
      </c>
    </row>
    <row r="2938" spans="1:7" x14ac:dyDescent="0.3">
      <c r="A2938" s="19">
        <v>123</v>
      </c>
      <c r="B2938" s="19">
        <v>5</v>
      </c>
      <c r="C2938" s="19">
        <v>2</v>
      </c>
      <c r="D2938" s="19">
        <v>3</v>
      </c>
      <c r="E2938" s="19">
        <v>7.5</v>
      </c>
      <c r="F2938" s="19">
        <v>2.2999999999999998</v>
      </c>
      <c r="G2938" s="19">
        <v>0.5</v>
      </c>
    </row>
    <row r="2939" spans="1:7" x14ac:dyDescent="0.3">
      <c r="A2939" s="19">
        <v>123</v>
      </c>
      <c r="B2939" s="19">
        <v>6</v>
      </c>
      <c r="C2939" s="19">
        <v>4</v>
      </c>
      <c r="D2939" s="19">
        <v>3</v>
      </c>
      <c r="E2939" s="19">
        <v>9</v>
      </c>
      <c r="F2939" s="19">
        <v>3.1</v>
      </c>
      <c r="G2939" s="19">
        <v>1.8</v>
      </c>
    </row>
    <row r="2940" spans="1:7" x14ac:dyDescent="0.3">
      <c r="A2940" s="19">
        <v>123</v>
      </c>
      <c r="B2940" s="19">
        <v>7</v>
      </c>
      <c r="C2940" s="19">
        <v>31</v>
      </c>
      <c r="D2940" s="19">
        <v>4</v>
      </c>
      <c r="E2940" s="19">
        <v>16.899999999999999</v>
      </c>
      <c r="F2940" s="19">
        <v>5.7</v>
      </c>
      <c r="G2940" s="19">
        <v>1</v>
      </c>
    </row>
    <row r="2941" spans="1:7" x14ac:dyDescent="0.3">
      <c r="A2941" s="19">
        <v>123</v>
      </c>
      <c r="B2941" s="19">
        <v>8</v>
      </c>
      <c r="C2941" s="19">
        <v>51</v>
      </c>
      <c r="D2941" s="19">
        <v>3</v>
      </c>
      <c r="E2941" s="19">
        <v>13.5</v>
      </c>
      <c r="F2941" s="19">
        <v>3.1</v>
      </c>
      <c r="G2941" s="19">
        <v>1.7</v>
      </c>
    </row>
    <row r="2942" spans="1:7" x14ac:dyDescent="0.3">
      <c r="A2942" s="19">
        <v>123</v>
      </c>
      <c r="B2942" s="19">
        <v>9</v>
      </c>
      <c r="C2942" s="19">
        <v>51</v>
      </c>
      <c r="D2942" s="19">
        <v>3</v>
      </c>
      <c r="E2942" s="19">
        <v>19.5</v>
      </c>
      <c r="F2942" s="19">
        <v>4.2</v>
      </c>
      <c r="G2942" s="19">
        <v>1.8</v>
      </c>
    </row>
    <row r="2943" spans="1:7" x14ac:dyDescent="0.3">
      <c r="A2943" s="19">
        <v>123</v>
      </c>
      <c r="B2943" s="19">
        <v>10</v>
      </c>
      <c r="C2943" s="19">
        <v>31</v>
      </c>
      <c r="D2943" s="19">
        <v>7</v>
      </c>
      <c r="E2943" s="19">
        <v>11.5</v>
      </c>
      <c r="F2943" s="19">
        <v>2.5</v>
      </c>
      <c r="G2943" s="19">
        <v>0</v>
      </c>
    </row>
    <row r="2944" spans="1:7" x14ac:dyDescent="0.3">
      <c r="A2944" s="19">
        <v>123</v>
      </c>
      <c r="B2944" s="19">
        <v>11</v>
      </c>
      <c r="C2944" s="19">
        <v>31</v>
      </c>
      <c r="D2944" s="19">
        <v>5</v>
      </c>
      <c r="E2944" s="19">
        <v>24</v>
      </c>
      <c r="F2944" s="19">
        <v>6.6</v>
      </c>
      <c r="G2944" s="19">
        <v>1.1000000000000001</v>
      </c>
    </row>
    <row r="2945" spans="1:7" x14ac:dyDescent="0.3">
      <c r="A2945" s="19">
        <v>123</v>
      </c>
      <c r="B2945" s="19">
        <v>12</v>
      </c>
      <c r="C2945" s="19">
        <v>31</v>
      </c>
      <c r="D2945" s="19">
        <v>3</v>
      </c>
      <c r="E2945" s="19">
        <v>8.5</v>
      </c>
      <c r="F2945" s="19">
        <v>1.9</v>
      </c>
      <c r="G2945" s="19">
        <v>1</v>
      </c>
    </row>
    <row r="2946" spans="1:7" x14ac:dyDescent="0.3">
      <c r="A2946" s="19">
        <v>123</v>
      </c>
      <c r="B2946" s="19">
        <v>13</v>
      </c>
      <c r="C2946" s="19">
        <v>31</v>
      </c>
      <c r="D2946" s="19">
        <v>3</v>
      </c>
      <c r="E2946" s="19">
        <v>14.3</v>
      </c>
      <c r="F2946" s="19">
        <v>6</v>
      </c>
      <c r="G2946" s="19">
        <v>1.7</v>
      </c>
    </row>
    <row r="2947" spans="1:7" x14ac:dyDescent="0.3">
      <c r="A2947" s="19">
        <v>123</v>
      </c>
      <c r="B2947" s="19">
        <v>14</v>
      </c>
      <c r="C2947" s="19">
        <v>31</v>
      </c>
      <c r="D2947" s="19">
        <v>5</v>
      </c>
      <c r="E2947" s="19">
        <v>23</v>
      </c>
      <c r="F2947" s="19">
        <v>6.1</v>
      </c>
      <c r="G2947" s="19">
        <v>1.9</v>
      </c>
    </row>
    <row r="2948" spans="1:7" x14ac:dyDescent="0.3">
      <c r="A2948" s="19">
        <v>123</v>
      </c>
      <c r="B2948" s="19">
        <v>15</v>
      </c>
      <c r="C2948" s="19">
        <v>31</v>
      </c>
      <c r="D2948" s="19">
        <v>3</v>
      </c>
      <c r="E2948" s="19">
        <v>11</v>
      </c>
      <c r="F2948" s="19">
        <v>4</v>
      </c>
      <c r="G2948" s="19">
        <v>1.1000000000000001</v>
      </c>
    </row>
    <row r="2949" spans="1:7" x14ac:dyDescent="0.3">
      <c r="A2949" s="19">
        <v>123</v>
      </c>
      <c r="B2949" s="19">
        <v>16</v>
      </c>
      <c r="C2949" s="19">
        <v>31</v>
      </c>
      <c r="D2949" s="19">
        <v>3</v>
      </c>
      <c r="E2949" s="19">
        <v>13.5</v>
      </c>
      <c r="F2949" s="19">
        <v>2</v>
      </c>
      <c r="G2949" s="19">
        <v>1</v>
      </c>
    </row>
    <row r="2950" spans="1:7" x14ac:dyDescent="0.3">
      <c r="A2950" s="19">
        <v>123</v>
      </c>
      <c r="B2950" s="19">
        <v>17</v>
      </c>
      <c r="C2950" s="19">
        <v>4</v>
      </c>
      <c r="D2950" s="19">
        <v>4</v>
      </c>
      <c r="E2950" s="19">
        <v>22</v>
      </c>
      <c r="F2950" s="19">
        <v>8.1</v>
      </c>
      <c r="G2950" s="19">
        <v>2.7</v>
      </c>
    </row>
    <row r="2951" spans="1:7" x14ac:dyDescent="0.3">
      <c r="A2951" s="19">
        <v>123</v>
      </c>
      <c r="B2951" s="19">
        <v>18</v>
      </c>
      <c r="C2951" s="19">
        <v>2</v>
      </c>
      <c r="D2951" s="19">
        <v>3</v>
      </c>
      <c r="E2951" s="19">
        <v>14.2</v>
      </c>
      <c r="F2951" s="19">
        <v>6.2</v>
      </c>
      <c r="G2951" s="19">
        <v>3.5</v>
      </c>
    </row>
    <row r="2952" spans="1:7" x14ac:dyDescent="0.3">
      <c r="A2952" s="19">
        <v>123</v>
      </c>
      <c r="B2952" s="19">
        <v>19</v>
      </c>
      <c r="C2952" s="19">
        <v>4</v>
      </c>
      <c r="D2952" s="19">
        <v>3</v>
      </c>
      <c r="E2952" s="19">
        <v>12.5</v>
      </c>
      <c r="F2952" s="19">
        <v>5</v>
      </c>
      <c r="G2952" s="19">
        <v>2.6</v>
      </c>
    </row>
    <row r="2953" spans="1:7" x14ac:dyDescent="0.3">
      <c r="A2953" s="19">
        <v>123</v>
      </c>
      <c r="B2953" s="19">
        <v>20</v>
      </c>
      <c r="C2953" s="19">
        <v>31</v>
      </c>
      <c r="D2953" s="19">
        <v>3</v>
      </c>
      <c r="E2953" s="19">
        <v>11</v>
      </c>
      <c r="F2953" s="19">
        <v>5</v>
      </c>
      <c r="G2953" s="19">
        <v>1.1000000000000001</v>
      </c>
    </row>
    <row r="2954" spans="1:7" x14ac:dyDescent="0.3">
      <c r="A2954" s="19">
        <v>123</v>
      </c>
      <c r="B2954" s="19">
        <v>21</v>
      </c>
      <c r="C2954" s="19">
        <v>31</v>
      </c>
      <c r="D2954" s="19">
        <v>3</v>
      </c>
      <c r="E2954" s="19">
        <v>7.8</v>
      </c>
      <c r="F2954" s="19">
        <v>4.3</v>
      </c>
      <c r="G2954" s="19">
        <v>1.1000000000000001</v>
      </c>
    </row>
    <row r="2955" spans="1:7" x14ac:dyDescent="0.3">
      <c r="A2955" s="19">
        <v>123</v>
      </c>
      <c r="B2955" s="19">
        <v>22</v>
      </c>
      <c r="C2955" s="19">
        <v>31</v>
      </c>
      <c r="D2955" s="19">
        <v>3</v>
      </c>
      <c r="E2955" s="19">
        <v>10</v>
      </c>
      <c r="F2955" s="19">
        <v>4.3</v>
      </c>
      <c r="G2955" s="19">
        <v>1</v>
      </c>
    </row>
    <row r="2956" spans="1:7" x14ac:dyDescent="0.3">
      <c r="A2956" s="19">
        <v>123</v>
      </c>
      <c r="B2956" s="19">
        <v>23</v>
      </c>
      <c r="C2956" s="19">
        <v>31</v>
      </c>
      <c r="D2956" s="19">
        <v>3</v>
      </c>
      <c r="E2956" s="19">
        <v>9.1999999999999993</v>
      </c>
      <c r="F2956" s="19">
        <v>4</v>
      </c>
      <c r="G2956" s="19">
        <v>1.3</v>
      </c>
    </row>
    <row r="2957" spans="1:7" x14ac:dyDescent="0.3">
      <c r="A2957" s="19">
        <v>123</v>
      </c>
      <c r="B2957" s="19">
        <v>24</v>
      </c>
      <c r="C2957" s="19">
        <v>31</v>
      </c>
      <c r="D2957" s="19">
        <v>3</v>
      </c>
      <c r="E2957" s="19">
        <v>36</v>
      </c>
      <c r="F2957" s="19">
        <v>5.6</v>
      </c>
      <c r="G2957" s="19">
        <v>0.6</v>
      </c>
    </row>
    <row r="2958" spans="1:7" x14ac:dyDescent="0.3">
      <c r="A2958" s="19">
        <v>123</v>
      </c>
      <c r="B2958" s="19">
        <v>25</v>
      </c>
      <c r="C2958" s="19">
        <v>31</v>
      </c>
      <c r="D2958" s="19">
        <v>3</v>
      </c>
      <c r="E2958" s="19">
        <v>9.5</v>
      </c>
      <c r="F2958" s="19">
        <v>3.9</v>
      </c>
      <c r="G2958" s="19">
        <v>1.1000000000000001</v>
      </c>
    </row>
    <row r="2959" spans="1:7" x14ac:dyDescent="0.3">
      <c r="A2959" s="19">
        <v>123</v>
      </c>
      <c r="B2959" s="19">
        <v>26</v>
      </c>
      <c r="C2959" s="19">
        <v>31</v>
      </c>
      <c r="D2959" s="19">
        <v>3</v>
      </c>
      <c r="E2959" s="19">
        <v>10</v>
      </c>
      <c r="F2959" s="19">
        <v>3.9</v>
      </c>
      <c r="G2959" s="19">
        <v>1</v>
      </c>
    </row>
    <row r="2960" spans="1:7" x14ac:dyDescent="0.3">
      <c r="A2960" s="19">
        <v>123</v>
      </c>
      <c r="B2960" s="19">
        <v>27</v>
      </c>
      <c r="C2960" s="19">
        <v>2</v>
      </c>
      <c r="D2960" s="19">
        <v>1</v>
      </c>
      <c r="E2960" s="19">
        <v>34</v>
      </c>
      <c r="F2960" s="19">
        <v>15.5</v>
      </c>
      <c r="G2960" s="19">
        <v>8.1</v>
      </c>
    </row>
    <row r="2961" spans="1:7" x14ac:dyDescent="0.3">
      <c r="A2961" s="19">
        <v>123</v>
      </c>
      <c r="B2961" s="19">
        <v>28</v>
      </c>
      <c r="C2961" s="19">
        <v>2</v>
      </c>
      <c r="D2961" s="19">
        <v>3</v>
      </c>
      <c r="E2961" s="19">
        <v>28.1</v>
      </c>
      <c r="F2961" s="19">
        <v>7.8</v>
      </c>
      <c r="G2961" s="19">
        <v>2.5</v>
      </c>
    </row>
    <row r="2962" spans="1:7" x14ac:dyDescent="0.3">
      <c r="A2962" s="19">
        <v>123</v>
      </c>
      <c r="B2962" s="19">
        <v>29</v>
      </c>
      <c r="C2962" s="19">
        <v>51</v>
      </c>
      <c r="D2962" s="19">
        <v>9</v>
      </c>
      <c r="E2962" s="19">
        <v>25.2</v>
      </c>
      <c r="F2962" s="19">
        <v>0.25</v>
      </c>
      <c r="G2962" s="19">
        <v>0</v>
      </c>
    </row>
    <row r="2963" spans="1:7" x14ac:dyDescent="0.3">
      <c r="A2963" s="19">
        <v>123</v>
      </c>
      <c r="B2963" s="19">
        <v>30</v>
      </c>
      <c r="C2963" s="19">
        <v>4</v>
      </c>
      <c r="D2963" s="19">
        <v>1</v>
      </c>
      <c r="E2963" s="19">
        <v>54</v>
      </c>
      <c r="F2963" s="19">
        <v>14.5</v>
      </c>
      <c r="G2963" s="19">
        <v>1.7</v>
      </c>
    </row>
    <row r="2964" spans="1:7" x14ac:dyDescent="0.3">
      <c r="A2964" s="19">
        <v>124</v>
      </c>
      <c r="B2964" s="19">
        <v>1</v>
      </c>
      <c r="C2964" s="19">
        <v>31</v>
      </c>
      <c r="D2964" s="19">
        <v>3</v>
      </c>
      <c r="E2964" s="19">
        <v>9</v>
      </c>
      <c r="F2964" s="19">
        <v>4.8</v>
      </c>
      <c r="G2964" s="19">
        <v>0.3</v>
      </c>
    </row>
    <row r="2965" spans="1:7" x14ac:dyDescent="0.3">
      <c r="A2965" s="19">
        <v>124</v>
      </c>
      <c r="B2965" s="19">
        <v>2</v>
      </c>
      <c r="C2965" s="19">
        <v>31</v>
      </c>
      <c r="D2965" s="19">
        <v>5</v>
      </c>
      <c r="E2965" s="19">
        <v>18.399999999999999</v>
      </c>
      <c r="F2965" s="19">
        <v>5.5</v>
      </c>
      <c r="G2965" s="19">
        <v>0.21</v>
      </c>
    </row>
    <row r="2966" spans="1:7" x14ac:dyDescent="0.3">
      <c r="A2966" s="19">
        <v>124</v>
      </c>
      <c r="B2966" s="19">
        <v>3</v>
      </c>
      <c r="C2966" s="19">
        <v>31</v>
      </c>
      <c r="D2966" s="19">
        <v>5</v>
      </c>
      <c r="E2966" s="19">
        <v>24</v>
      </c>
      <c r="F2966" s="19">
        <v>5.6</v>
      </c>
      <c r="G2966" s="19">
        <v>0.3</v>
      </c>
    </row>
    <row r="2967" spans="1:7" x14ac:dyDescent="0.3">
      <c r="A2967" s="19">
        <v>124</v>
      </c>
      <c r="B2967" s="19">
        <v>4</v>
      </c>
      <c r="C2967" s="19">
        <v>4</v>
      </c>
      <c r="D2967" s="19">
        <v>5</v>
      </c>
      <c r="E2967" s="19">
        <v>19</v>
      </c>
      <c r="F2967" s="19">
        <v>7.2</v>
      </c>
      <c r="G2967" s="19">
        <v>2</v>
      </c>
    </row>
    <row r="2968" spans="1:7" x14ac:dyDescent="0.3">
      <c r="A2968" s="19">
        <v>124</v>
      </c>
      <c r="B2968" s="19">
        <v>5</v>
      </c>
      <c r="C2968" s="19">
        <v>31</v>
      </c>
      <c r="D2968" s="19">
        <v>5</v>
      </c>
      <c r="E2968" s="19">
        <v>33</v>
      </c>
      <c r="F2968" s="19">
        <v>7.1</v>
      </c>
      <c r="G2968" s="19">
        <v>0.35</v>
      </c>
    </row>
    <row r="2969" spans="1:7" x14ac:dyDescent="0.3">
      <c r="A2969" s="19">
        <v>124</v>
      </c>
      <c r="B2969" s="19">
        <v>6</v>
      </c>
      <c r="C2969" s="19">
        <v>31</v>
      </c>
      <c r="D2969" s="19">
        <v>3</v>
      </c>
      <c r="E2969" s="19">
        <v>16</v>
      </c>
      <c r="F2969" s="19">
        <v>5.5</v>
      </c>
      <c r="G2969" s="19">
        <v>1.3</v>
      </c>
    </row>
    <row r="2970" spans="1:7" x14ac:dyDescent="0.3">
      <c r="A2970" s="19">
        <v>124</v>
      </c>
      <c r="B2970" s="19">
        <v>7</v>
      </c>
      <c r="C2970" s="19">
        <v>31</v>
      </c>
      <c r="D2970" s="19">
        <v>3</v>
      </c>
      <c r="E2970" s="19">
        <v>7.5</v>
      </c>
      <c r="F2970" s="19">
        <v>4.8</v>
      </c>
      <c r="G2970" s="19">
        <v>0.3</v>
      </c>
    </row>
    <row r="2971" spans="1:7" x14ac:dyDescent="0.3">
      <c r="A2971" s="19">
        <v>124</v>
      </c>
      <c r="B2971" s="19">
        <v>8</v>
      </c>
      <c r="C2971" s="19">
        <v>4</v>
      </c>
      <c r="D2971" s="19">
        <v>3</v>
      </c>
      <c r="E2971" s="19">
        <v>8.1999999999999993</v>
      </c>
      <c r="F2971" s="19">
        <v>4.0999999999999996</v>
      </c>
      <c r="G2971" s="19">
        <v>1</v>
      </c>
    </row>
    <row r="2972" spans="1:7" x14ac:dyDescent="0.3">
      <c r="A2972" s="19">
        <v>124</v>
      </c>
      <c r="B2972" s="19">
        <v>9</v>
      </c>
      <c r="C2972" s="19">
        <v>4</v>
      </c>
      <c r="D2972" s="19">
        <v>1</v>
      </c>
      <c r="E2972" s="19">
        <v>60</v>
      </c>
      <c r="F2972" s="19">
        <v>19</v>
      </c>
      <c r="G2972" s="19">
        <v>4.5</v>
      </c>
    </row>
    <row r="2973" spans="1:7" x14ac:dyDescent="0.3">
      <c r="A2973" s="19">
        <v>124</v>
      </c>
      <c r="B2973" s="19">
        <v>10</v>
      </c>
      <c r="C2973" s="19">
        <v>31</v>
      </c>
      <c r="D2973" s="19">
        <v>3</v>
      </c>
      <c r="E2973" s="19">
        <v>7.6</v>
      </c>
      <c r="F2973" s="19">
        <v>4</v>
      </c>
      <c r="G2973" s="19">
        <v>0.3</v>
      </c>
    </row>
    <row r="2974" spans="1:7" x14ac:dyDescent="0.3">
      <c r="A2974" s="19">
        <v>124</v>
      </c>
      <c r="B2974" s="19">
        <v>11</v>
      </c>
      <c r="C2974" s="19">
        <v>4</v>
      </c>
      <c r="D2974" s="19">
        <v>3</v>
      </c>
      <c r="E2974" s="19">
        <v>35.5</v>
      </c>
      <c r="F2974" s="19">
        <v>14.5</v>
      </c>
      <c r="G2974" s="19">
        <v>6</v>
      </c>
    </row>
    <row r="2975" spans="1:7" x14ac:dyDescent="0.3">
      <c r="A2975" s="19">
        <v>124</v>
      </c>
      <c r="B2975" s="19">
        <v>12</v>
      </c>
      <c r="C2975" s="19">
        <v>31</v>
      </c>
      <c r="D2975" s="19">
        <v>3</v>
      </c>
      <c r="E2975" s="19">
        <v>7.6</v>
      </c>
      <c r="F2975" s="19">
        <v>3.5</v>
      </c>
      <c r="G2975" s="19">
        <v>0.5</v>
      </c>
    </row>
    <row r="2976" spans="1:7" x14ac:dyDescent="0.3">
      <c r="A2976" s="19">
        <v>124</v>
      </c>
      <c r="B2976" s="19">
        <v>13</v>
      </c>
      <c r="C2976" s="19">
        <v>31</v>
      </c>
      <c r="D2976" s="19">
        <v>5</v>
      </c>
      <c r="E2976" s="19">
        <v>24</v>
      </c>
      <c r="F2976" s="19">
        <v>6.6</v>
      </c>
      <c r="G2976" s="19">
        <v>1</v>
      </c>
    </row>
    <row r="2977" spans="1:7" x14ac:dyDescent="0.3">
      <c r="A2977" s="19">
        <v>124</v>
      </c>
      <c r="B2977" s="19">
        <v>14</v>
      </c>
      <c r="C2977" s="19">
        <v>31</v>
      </c>
      <c r="D2977" s="19">
        <v>5</v>
      </c>
      <c r="E2977" s="19">
        <v>22</v>
      </c>
      <c r="F2977" s="19">
        <v>4.2</v>
      </c>
      <c r="G2977" s="19">
        <v>1.2</v>
      </c>
    </row>
    <row r="2978" spans="1:7" x14ac:dyDescent="0.3">
      <c r="A2978" s="19">
        <v>124</v>
      </c>
      <c r="B2978" s="19">
        <v>15</v>
      </c>
      <c r="C2978" s="19">
        <v>31</v>
      </c>
      <c r="D2978" s="19">
        <v>3</v>
      </c>
      <c r="E2978" s="19">
        <v>34</v>
      </c>
      <c r="F2978" s="19">
        <v>6.5</v>
      </c>
      <c r="G2978" s="19">
        <v>1.35</v>
      </c>
    </row>
    <row r="2979" spans="1:7" x14ac:dyDescent="0.3">
      <c r="A2979" s="19">
        <v>124</v>
      </c>
      <c r="B2979" s="19">
        <v>16</v>
      </c>
      <c r="C2979" s="19">
        <v>31</v>
      </c>
      <c r="D2979" s="19">
        <v>3</v>
      </c>
      <c r="E2979" s="19">
        <v>8.1999999999999993</v>
      </c>
      <c r="F2979" s="19">
        <v>6</v>
      </c>
      <c r="G2979" s="19">
        <v>1.2</v>
      </c>
    </row>
    <row r="2980" spans="1:7" x14ac:dyDescent="0.3">
      <c r="A2980" s="19">
        <v>124</v>
      </c>
      <c r="B2980" s="19">
        <v>17</v>
      </c>
      <c r="C2980" s="19">
        <v>31</v>
      </c>
      <c r="D2980" s="19">
        <v>3</v>
      </c>
      <c r="E2980" s="19">
        <v>7.8</v>
      </c>
      <c r="F2980" s="19">
        <v>5.5</v>
      </c>
      <c r="G2980" s="19">
        <v>0.45</v>
      </c>
    </row>
    <row r="2981" spans="1:7" x14ac:dyDescent="0.3">
      <c r="A2981" s="19">
        <v>124</v>
      </c>
      <c r="B2981" s="19">
        <v>18</v>
      </c>
      <c r="C2981" s="19">
        <v>31</v>
      </c>
      <c r="D2981" s="19">
        <v>3</v>
      </c>
      <c r="E2981" s="19">
        <v>7.6</v>
      </c>
      <c r="F2981" s="19">
        <v>5.6</v>
      </c>
      <c r="G2981" s="19">
        <v>2</v>
      </c>
    </row>
    <row r="2982" spans="1:7" x14ac:dyDescent="0.3">
      <c r="A2982" s="19">
        <v>124</v>
      </c>
      <c r="B2982" s="19">
        <v>19</v>
      </c>
      <c r="C2982" s="19">
        <v>31</v>
      </c>
      <c r="D2982" s="19">
        <v>5</v>
      </c>
      <c r="E2982" s="19">
        <v>8.5</v>
      </c>
      <c r="F2982" s="19">
        <v>5.8</v>
      </c>
      <c r="G2982" s="19">
        <v>0.45</v>
      </c>
    </row>
    <row r="2983" spans="1:7" x14ac:dyDescent="0.3">
      <c r="A2983" s="19">
        <v>124</v>
      </c>
      <c r="B2983" s="19">
        <v>20</v>
      </c>
      <c r="C2983" s="19">
        <v>31</v>
      </c>
      <c r="D2983" s="19">
        <v>3</v>
      </c>
      <c r="E2983" s="19">
        <v>13.7</v>
      </c>
      <c r="F2983" s="19">
        <v>6.2</v>
      </c>
      <c r="G2983" s="19">
        <v>0.25</v>
      </c>
    </row>
    <row r="2984" spans="1:7" x14ac:dyDescent="0.3">
      <c r="A2984" s="19">
        <v>124</v>
      </c>
      <c r="B2984" s="19">
        <v>21</v>
      </c>
      <c r="C2984" s="19">
        <v>31</v>
      </c>
      <c r="D2984" s="19">
        <v>5</v>
      </c>
      <c r="E2984" s="19">
        <v>14.5</v>
      </c>
      <c r="F2984" s="19">
        <v>6.5</v>
      </c>
      <c r="G2984" s="19">
        <v>0.4</v>
      </c>
    </row>
    <row r="2985" spans="1:7" x14ac:dyDescent="0.3">
      <c r="A2985" s="19">
        <v>124</v>
      </c>
      <c r="B2985" s="19">
        <v>22</v>
      </c>
      <c r="C2985" s="19">
        <v>31</v>
      </c>
      <c r="D2985" s="19">
        <v>3</v>
      </c>
      <c r="E2985" s="19">
        <v>7.8</v>
      </c>
      <c r="F2985" s="19">
        <v>4.5</v>
      </c>
      <c r="G2985" s="19">
        <v>0.4</v>
      </c>
    </row>
    <row r="2986" spans="1:7" x14ac:dyDescent="0.3">
      <c r="A2986" s="19">
        <v>124</v>
      </c>
      <c r="B2986" s="19">
        <v>23</v>
      </c>
      <c r="C2986" s="19">
        <v>31</v>
      </c>
      <c r="D2986" s="19">
        <v>3</v>
      </c>
      <c r="E2986" s="19">
        <v>7.8</v>
      </c>
      <c r="F2986" s="19">
        <v>4.5</v>
      </c>
      <c r="G2986" s="19">
        <v>0.45</v>
      </c>
    </row>
    <row r="2987" spans="1:7" x14ac:dyDescent="0.3">
      <c r="A2987" s="19">
        <v>124</v>
      </c>
      <c r="B2987" s="19">
        <v>24</v>
      </c>
      <c r="C2987" s="19">
        <v>31</v>
      </c>
      <c r="D2987" s="19">
        <v>3</v>
      </c>
      <c r="E2987" s="19">
        <v>9.8000000000000007</v>
      </c>
      <c r="F2987" s="19">
        <v>5</v>
      </c>
      <c r="G2987" s="19">
        <v>1.3</v>
      </c>
    </row>
    <row r="2988" spans="1:7" x14ac:dyDescent="0.3">
      <c r="A2988" s="19">
        <v>124</v>
      </c>
      <c r="B2988" s="19">
        <v>25</v>
      </c>
      <c r="C2988" s="19">
        <v>31</v>
      </c>
      <c r="D2988" s="19">
        <v>3</v>
      </c>
      <c r="E2988" s="19">
        <v>19.2</v>
      </c>
      <c r="F2988" s="19">
        <v>6.5</v>
      </c>
      <c r="G2988" s="19">
        <v>1</v>
      </c>
    </row>
    <row r="2989" spans="1:7" x14ac:dyDescent="0.3">
      <c r="A2989" s="19">
        <v>124</v>
      </c>
      <c r="B2989" s="19">
        <v>26</v>
      </c>
      <c r="C2989" s="19">
        <v>4</v>
      </c>
      <c r="D2989" s="19">
        <v>1</v>
      </c>
      <c r="E2989" s="19">
        <v>57.5</v>
      </c>
      <c r="F2989" s="19">
        <v>21</v>
      </c>
      <c r="G2989" s="19">
        <v>5</v>
      </c>
    </row>
    <row r="2990" spans="1:7" x14ac:dyDescent="0.3">
      <c r="A2990" s="19">
        <v>124</v>
      </c>
      <c r="B2990" s="19">
        <v>27</v>
      </c>
      <c r="C2990" s="19">
        <v>31</v>
      </c>
      <c r="D2990" s="19">
        <v>3</v>
      </c>
      <c r="E2990" s="19">
        <v>17</v>
      </c>
      <c r="F2990" s="19">
        <v>6.4</v>
      </c>
      <c r="G2990" s="19">
        <v>0.3</v>
      </c>
    </row>
    <row r="2991" spans="1:7" x14ac:dyDescent="0.3">
      <c r="A2991" s="19">
        <v>124</v>
      </c>
      <c r="B2991" s="19">
        <v>28</v>
      </c>
      <c r="C2991" s="19">
        <v>31</v>
      </c>
      <c r="D2991" s="19">
        <v>3</v>
      </c>
      <c r="E2991" s="19">
        <v>18.2</v>
      </c>
      <c r="F2991" s="19">
        <v>6.4</v>
      </c>
      <c r="G2991" s="19">
        <v>0.45</v>
      </c>
    </row>
    <row r="2992" spans="1:7" x14ac:dyDescent="0.3">
      <c r="A2992" s="19">
        <v>124</v>
      </c>
      <c r="B2992" s="19">
        <v>29</v>
      </c>
      <c r="C2992" s="19">
        <v>4</v>
      </c>
      <c r="D2992" s="19">
        <v>3</v>
      </c>
      <c r="E2992" s="19">
        <v>10.1</v>
      </c>
      <c r="F2992" s="19">
        <v>5.2</v>
      </c>
      <c r="G2992" s="19">
        <v>1.2</v>
      </c>
    </row>
    <row r="2993" spans="1:7" x14ac:dyDescent="0.3">
      <c r="A2993" s="19">
        <v>124</v>
      </c>
      <c r="B2993" s="19">
        <v>30</v>
      </c>
      <c r="C2993" s="19">
        <v>4</v>
      </c>
      <c r="D2993" s="19">
        <v>3</v>
      </c>
      <c r="E2993" s="19">
        <v>16.2</v>
      </c>
      <c r="F2993" s="19">
        <v>6.5</v>
      </c>
      <c r="G2993" s="19">
        <v>2.1</v>
      </c>
    </row>
    <row r="2994" spans="1:7" x14ac:dyDescent="0.3">
      <c r="A2994" s="19">
        <v>124</v>
      </c>
      <c r="B2994" s="19">
        <v>31</v>
      </c>
      <c r="C2994" s="19">
        <v>31</v>
      </c>
      <c r="D2994" s="19">
        <v>3</v>
      </c>
      <c r="E2994" s="19">
        <v>8.1999999999999993</v>
      </c>
      <c r="F2994" s="19">
        <v>5.5</v>
      </c>
      <c r="G2994" s="19">
        <v>1.3</v>
      </c>
    </row>
    <row r="2995" spans="1:7" x14ac:dyDescent="0.3">
      <c r="A2995" s="19">
        <v>124</v>
      </c>
      <c r="B2995" s="19">
        <v>32</v>
      </c>
      <c r="C2995" s="19">
        <v>4</v>
      </c>
      <c r="D2995" s="19">
        <v>3</v>
      </c>
      <c r="E2995" s="19">
        <v>9</v>
      </c>
      <c r="F2995" s="19">
        <v>4.5</v>
      </c>
      <c r="G2995" s="19">
        <v>1.4</v>
      </c>
    </row>
    <row r="2996" spans="1:7" x14ac:dyDescent="0.3">
      <c r="A2996" s="19">
        <v>124</v>
      </c>
      <c r="B2996" s="19">
        <v>33</v>
      </c>
      <c r="C2996" s="19">
        <v>4</v>
      </c>
      <c r="D2996" s="19">
        <v>3</v>
      </c>
      <c r="E2996" s="19">
        <v>8</v>
      </c>
      <c r="F2996" s="19">
        <v>5.5</v>
      </c>
      <c r="G2996" s="19">
        <v>3.5</v>
      </c>
    </row>
    <row r="2997" spans="1:7" x14ac:dyDescent="0.3">
      <c r="A2997" s="19">
        <v>125</v>
      </c>
      <c r="B2997" s="19">
        <v>1</v>
      </c>
      <c r="C2997" s="19">
        <v>31</v>
      </c>
      <c r="D2997" s="19">
        <v>3</v>
      </c>
      <c r="E2997" s="19">
        <v>7.5</v>
      </c>
      <c r="F2997" s="19">
        <v>3</v>
      </c>
      <c r="G2997" s="19">
        <v>1.8</v>
      </c>
    </row>
    <row r="2998" spans="1:7" x14ac:dyDescent="0.3">
      <c r="A2998" s="19">
        <v>125</v>
      </c>
      <c r="B2998" s="19">
        <v>2</v>
      </c>
      <c r="C2998" s="19">
        <v>31</v>
      </c>
      <c r="D2998" s="19">
        <v>4</v>
      </c>
      <c r="E2998" s="19">
        <v>10.199999999999999</v>
      </c>
      <c r="F2998" s="19">
        <v>6.2</v>
      </c>
      <c r="G2998" s="19">
        <v>2.5</v>
      </c>
    </row>
    <row r="2999" spans="1:7" x14ac:dyDescent="0.3">
      <c r="A2999" s="19">
        <v>125</v>
      </c>
      <c r="B2999" s="19">
        <v>3</v>
      </c>
      <c r="C2999" s="19">
        <v>31</v>
      </c>
      <c r="D2999" s="19">
        <v>4</v>
      </c>
      <c r="E2999" s="19">
        <v>11.7</v>
      </c>
      <c r="F2999" s="19">
        <v>5.2</v>
      </c>
      <c r="G2999" s="19">
        <v>2.5</v>
      </c>
    </row>
    <row r="3000" spans="1:7" x14ac:dyDescent="0.3">
      <c r="A3000" s="19">
        <v>125</v>
      </c>
      <c r="B3000" s="19">
        <v>4</v>
      </c>
      <c r="C3000" s="19">
        <v>31</v>
      </c>
      <c r="D3000" s="19">
        <v>4</v>
      </c>
      <c r="E3000" s="19">
        <v>8</v>
      </c>
      <c r="F3000" s="19">
        <v>5.4</v>
      </c>
      <c r="G3000" s="19">
        <v>2.6</v>
      </c>
    </row>
    <row r="3001" spans="1:7" x14ac:dyDescent="0.3">
      <c r="A3001" s="19">
        <v>125</v>
      </c>
      <c r="B3001" s="19">
        <v>5</v>
      </c>
      <c r="C3001" s="19">
        <v>31</v>
      </c>
      <c r="D3001" s="19">
        <v>4</v>
      </c>
      <c r="E3001" s="19">
        <v>8.1</v>
      </c>
      <c r="F3001" s="19">
        <v>6.4</v>
      </c>
      <c r="G3001" s="19">
        <v>2</v>
      </c>
    </row>
    <row r="3002" spans="1:7" x14ac:dyDescent="0.3">
      <c r="A3002" s="19">
        <v>125</v>
      </c>
      <c r="B3002" s="19">
        <v>6</v>
      </c>
      <c r="C3002" s="19">
        <v>31</v>
      </c>
      <c r="D3002" s="19">
        <v>4</v>
      </c>
      <c r="E3002" s="19">
        <v>10</v>
      </c>
      <c r="F3002" s="19">
        <v>6.5</v>
      </c>
      <c r="G3002" s="19">
        <v>1.7</v>
      </c>
    </row>
    <row r="3003" spans="1:7" x14ac:dyDescent="0.3">
      <c r="A3003" s="19">
        <v>125</v>
      </c>
      <c r="B3003" s="19">
        <v>7</v>
      </c>
      <c r="C3003" s="19">
        <v>31</v>
      </c>
      <c r="D3003" s="19">
        <v>4</v>
      </c>
      <c r="E3003" s="19">
        <v>10</v>
      </c>
      <c r="F3003" s="19">
        <v>4</v>
      </c>
      <c r="G3003" s="19">
        <v>0.5</v>
      </c>
    </row>
    <row r="3004" spans="1:7" x14ac:dyDescent="0.3">
      <c r="A3004" s="19">
        <v>125</v>
      </c>
      <c r="B3004" s="19">
        <v>8</v>
      </c>
      <c r="C3004" s="19">
        <v>31</v>
      </c>
      <c r="D3004" s="19">
        <v>4</v>
      </c>
      <c r="E3004" s="19">
        <v>8</v>
      </c>
      <c r="F3004" s="19">
        <v>4</v>
      </c>
      <c r="G3004" s="19">
        <v>2</v>
      </c>
    </row>
    <row r="3005" spans="1:7" x14ac:dyDescent="0.3">
      <c r="A3005" s="19">
        <v>125</v>
      </c>
      <c r="B3005" s="19">
        <v>9</v>
      </c>
      <c r="C3005" s="19">
        <v>31</v>
      </c>
      <c r="D3005" s="19">
        <v>4</v>
      </c>
      <c r="E3005" s="19">
        <v>8</v>
      </c>
      <c r="F3005" s="19">
        <v>5.2</v>
      </c>
      <c r="G3005" s="19">
        <v>2</v>
      </c>
    </row>
    <row r="3006" spans="1:7" x14ac:dyDescent="0.3">
      <c r="A3006" s="19">
        <v>125</v>
      </c>
      <c r="B3006" s="19">
        <v>10</v>
      </c>
      <c r="C3006" s="19">
        <v>31</v>
      </c>
      <c r="D3006" s="19">
        <v>4</v>
      </c>
      <c r="E3006" s="19">
        <v>10</v>
      </c>
      <c r="F3006" s="19">
        <v>5.2</v>
      </c>
      <c r="G3006" s="19">
        <v>2</v>
      </c>
    </row>
    <row r="3007" spans="1:7" x14ac:dyDescent="0.3">
      <c r="A3007" s="19">
        <v>125</v>
      </c>
      <c r="B3007" s="19">
        <v>11</v>
      </c>
      <c r="C3007" s="19">
        <v>31</v>
      </c>
      <c r="D3007" s="19">
        <v>4</v>
      </c>
      <c r="E3007" s="19">
        <v>14</v>
      </c>
      <c r="F3007" s="19">
        <v>5</v>
      </c>
      <c r="G3007" s="19">
        <v>2</v>
      </c>
    </row>
    <row r="3008" spans="1:7" x14ac:dyDescent="0.3">
      <c r="A3008" s="19">
        <v>125</v>
      </c>
      <c r="B3008" s="19">
        <v>12</v>
      </c>
      <c r="C3008" s="19">
        <v>31</v>
      </c>
      <c r="D3008" s="19">
        <v>4</v>
      </c>
      <c r="E3008" s="19">
        <v>10.1</v>
      </c>
      <c r="F3008" s="19">
        <v>6.4</v>
      </c>
      <c r="G3008" s="19">
        <v>1.6</v>
      </c>
    </row>
    <row r="3009" spans="1:7" x14ac:dyDescent="0.3">
      <c r="A3009" s="19">
        <v>125</v>
      </c>
      <c r="B3009" s="19">
        <v>13</v>
      </c>
      <c r="C3009" s="19">
        <v>31</v>
      </c>
      <c r="D3009" s="19">
        <v>4</v>
      </c>
      <c r="E3009" s="19">
        <v>13</v>
      </c>
      <c r="F3009" s="19">
        <v>6.2</v>
      </c>
      <c r="G3009" s="19">
        <v>2</v>
      </c>
    </row>
    <row r="3010" spans="1:7" x14ac:dyDescent="0.3">
      <c r="A3010" s="19">
        <v>125</v>
      </c>
      <c r="B3010" s="19">
        <v>14</v>
      </c>
      <c r="C3010" s="19">
        <v>31</v>
      </c>
      <c r="D3010" s="19">
        <v>4</v>
      </c>
      <c r="E3010" s="19">
        <v>9</v>
      </c>
      <c r="F3010" s="19">
        <v>6.2</v>
      </c>
      <c r="G3010" s="19">
        <v>1.2</v>
      </c>
    </row>
    <row r="3011" spans="1:7" x14ac:dyDescent="0.3">
      <c r="A3011" s="19">
        <v>125</v>
      </c>
      <c r="B3011" s="19">
        <v>15</v>
      </c>
      <c r="C3011" s="19">
        <v>4</v>
      </c>
      <c r="D3011" s="19">
        <v>4</v>
      </c>
      <c r="E3011" s="19">
        <v>17</v>
      </c>
      <c r="F3011" s="19">
        <v>7.4</v>
      </c>
      <c r="G3011" s="19">
        <v>4</v>
      </c>
    </row>
    <row r="3012" spans="1:7" x14ac:dyDescent="0.3">
      <c r="A3012" s="19">
        <v>125</v>
      </c>
      <c r="B3012" s="19">
        <v>16</v>
      </c>
      <c r="C3012" s="19">
        <v>31</v>
      </c>
      <c r="D3012" s="19">
        <v>3</v>
      </c>
      <c r="E3012" s="19">
        <v>9</v>
      </c>
      <c r="F3012" s="19">
        <v>3.8</v>
      </c>
      <c r="G3012" s="19">
        <v>1.5</v>
      </c>
    </row>
    <row r="3013" spans="1:7" x14ac:dyDescent="0.3">
      <c r="A3013" s="19">
        <v>125</v>
      </c>
      <c r="B3013" s="19">
        <v>17</v>
      </c>
      <c r="C3013" s="19">
        <v>4</v>
      </c>
      <c r="D3013" s="19">
        <v>4</v>
      </c>
      <c r="E3013" s="19">
        <v>37</v>
      </c>
      <c r="F3013" s="19">
        <v>12</v>
      </c>
      <c r="G3013" s="19">
        <v>3</v>
      </c>
    </row>
    <row r="3014" spans="1:7" x14ac:dyDescent="0.3">
      <c r="A3014" s="19">
        <v>125</v>
      </c>
      <c r="B3014" s="19">
        <v>18</v>
      </c>
      <c r="C3014" s="19">
        <v>31</v>
      </c>
      <c r="D3014" s="19">
        <v>3</v>
      </c>
      <c r="E3014" s="19">
        <v>8</v>
      </c>
      <c r="F3014" s="19">
        <v>5.4</v>
      </c>
      <c r="G3014" s="19">
        <v>2</v>
      </c>
    </row>
    <row r="3015" spans="1:7" x14ac:dyDescent="0.3">
      <c r="A3015" s="19">
        <v>125</v>
      </c>
      <c r="B3015" s="19">
        <v>19</v>
      </c>
      <c r="C3015" s="19">
        <v>31</v>
      </c>
      <c r="D3015" s="19">
        <v>3</v>
      </c>
      <c r="E3015" s="19">
        <v>8.1999999999999993</v>
      </c>
      <c r="F3015" s="19">
        <v>5.6</v>
      </c>
      <c r="G3015" s="19">
        <v>2</v>
      </c>
    </row>
    <row r="3016" spans="1:7" x14ac:dyDescent="0.3">
      <c r="A3016" s="19">
        <v>125</v>
      </c>
      <c r="B3016" s="19">
        <v>20</v>
      </c>
      <c r="C3016" s="19">
        <v>31</v>
      </c>
      <c r="D3016" s="19">
        <v>3</v>
      </c>
      <c r="E3016" s="19">
        <v>8.4</v>
      </c>
      <c r="F3016" s="19">
        <v>5.5</v>
      </c>
      <c r="G3016" s="19">
        <v>3</v>
      </c>
    </row>
    <row r="3017" spans="1:7" x14ac:dyDescent="0.3">
      <c r="A3017" s="19">
        <v>125</v>
      </c>
      <c r="B3017" s="19">
        <v>21</v>
      </c>
      <c r="C3017" s="19">
        <v>31</v>
      </c>
      <c r="D3017" s="19">
        <v>4</v>
      </c>
      <c r="E3017" s="19">
        <v>14.4</v>
      </c>
      <c r="F3017" s="19">
        <v>6.4</v>
      </c>
      <c r="G3017" s="19">
        <v>4</v>
      </c>
    </row>
    <row r="3018" spans="1:7" x14ac:dyDescent="0.3">
      <c r="A3018" s="19">
        <v>125</v>
      </c>
      <c r="B3018" s="19">
        <v>22</v>
      </c>
      <c r="C3018" s="19">
        <v>31</v>
      </c>
      <c r="D3018" s="19">
        <v>4</v>
      </c>
      <c r="E3018" s="19">
        <v>13</v>
      </c>
      <c r="F3018" s="19">
        <v>6.5</v>
      </c>
      <c r="G3018" s="19">
        <v>4</v>
      </c>
    </row>
    <row r="3019" spans="1:7" x14ac:dyDescent="0.3">
      <c r="A3019" s="19">
        <v>125</v>
      </c>
      <c r="B3019" s="19">
        <v>23</v>
      </c>
      <c r="C3019" s="19">
        <v>31</v>
      </c>
      <c r="D3019" s="19">
        <v>4</v>
      </c>
      <c r="E3019" s="19">
        <v>14.2</v>
      </c>
      <c r="F3019" s="19">
        <v>6.2</v>
      </c>
      <c r="G3019" s="19">
        <v>0.4</v>
      </c>
    </row>
    <row r="3020" spans="1:7" x14ac:dyDescent="0.3">
      <c r="A3020" s="19">
        <v>125</v>
      </c>
      <c r="B3020" s="19">
        <v>24</v>
      </c>
      <c r="C3020" s="19">
        <v>31</v>
      </c>
      <c r="D3020" s="19">
        <v>4</v>
      </c>
      <c r="E3020" s="19">
        <v>13.4</v>
      </c>
      <c r="F3020" s="19">
        <v>6</v>
      </c>
      <c r="G3020" s="19">
        <v>0.5</v>
      </c>
    </row>
    <row r="3021" spans="1:7" x14ac:dyDescent="0.3">
      <c r="A3021" s="19">
        <v>125</v>
      </c>
      <c r="B3021" s="19">
        <v>25</v>
      </c>
      <c r="C3021" s="19">
        <v>4</v>
      </c>
      <c r="D3021" s="19">
        <v>1</v>
      </c>
      <c r="E3021" s="19">
        <v>40</v>
      </c>
      <c r="F3021" s="19">
        <v>14</v>
      </c>
      <c r="G3021" s="19">
        <v>6</v>
      </c>
    </row>
    <row r="3022" spans="1:7" x14ac:dyDescent="0.3">
      <c r="A3022" s="19">
        <v>125</v>
      </c>
      <c r="B3022" s="19">
        <v>26</v>
      </c>
      <c r="C3022" s="19">
        <v>60</v>
      </c>
      <c r="D3022" s="19">
        <v>4</v>
      </c>
      <c r="E3022" s="19">
        <v>20</v>
      </c>
      <c r="F3022" s="19">
        <v>6.5</v>
      </c>
      <c r="G3022" s="19">
        <v>1.8</v>
      </c>
    </row>
    <row r="3023" spans="1:7" x14ac:dyDescent="0.3">
      <c r="A3023" s="19">
        <v>125</v>
      </c>
      <c r="B3023" s="19">
        <v>27</v>
      </c>
      <c r="C3023" s="19">
        <v>31</v>
      </c>
      <c r="D3023" s="19">
        <v>4</v>
      </c>
      <c r="E3023" s="19">
        <v>8</v>
      </c>
      <c r="F3023" s="19">
        <v>5</v>
      </c>
      <c r="G3023" s="19">
        <v>2.1</v>
      </c>
    </row>
    <row r="3024" spans="1:7" x14ac:dyDescent="0.3">
      <c r="A3024" s="19">
        <v>125</v>
      </c>
      <c r="B3024" s="19">
        <v>28</v>
      </c>
      <c r="C3024" s="19">
        <v>31</v>
      </c>
      <c r="D3024" s="19">
        <v>4</v>
      </c>
      <c r="E3024" s="19">
        <v>10</v>
      </c>
      <c r="F3024" s="19">
        <v>5</v>
      </c>
      <c r="G3024" s="19">
        <v>3</v>
      </c>
    </row>
    <row r="3025" spans="1:7" x14ac:dyDescent="0.3">
      <c r="A3025" s="19">
        <v>125</v>
      </c>
      <c r="B3025" s="19">
        <v>29</v>
      </c>
      <c r="C3025" s="19">
        <v>31</v>
      </c>
      <c r="D3025" s="19">
        <v>4</v>
      </c>
      <c r="E3025" s="19">
        <v>10</v>
      </c>
      <c r="F3025" s="19">
        <v>5</v>
      </c>
      <c r="G3025" s="19">
        <v>2.1</v>
      </c>
    </row>
    <row r="3026" spans="1:7" x14ac:dyDescent="0.3">
      <c r="A3026" s="19">
        <v>125</v>
      </c>
      <c r="B3026" s="19">
        <v>30</v>
      </c>
      <c r="C3026" s="19">
        <v>31</v>
      </c>
      <c r="D3026" s="19">
        <v>3</v>
      </c>
      <c r="E3026" s="19">
        <v>7.8</v>
      </c>
      <c r="F3026" s="19">
        <v>4</v>
      </c>
      <c r="G3026" s="19">
        <v>1.5</v>
      </c>
    </row>
    <row r="3027" spans="1:7" x14ac:dyDescent="0.3">
      <c r="A3027" s="19">
        <v>125</v>
      </c>
      <c r="B3027" s="19">
        <v>31</v>
      </c>
      <c r="C3027" s="19">
        <v>31</v>
      </c>
      <c r="D3027" s="19">
        <v>4</v>
      </c>
      <c r="E3027" s="19">
        <v>11.7</v>
      </c>
      <c r="F3027" s="19">
        <v>5</v>
      </c>
      <c r="G3027" s="19">
        <v>1.6</v>
      </c>
    </row>
    <row r="3028" spans="1:7" x14ac:dyDescent="0.3">
      <c r="A3028" s="19">
        <v>125</v>
      </c>
      <c r="B3028" s="19">
        <v>32</v>
      </c>
      <c r="C3028" s="19">
        <v>31</v>
      </c>
      <c r="D3028" s="19">
        <v>4</v>
      </c>
      <c r="E3028" s="19">
        <v>8.1999999999999993</v>
      </c>
      <c r="F3028" s="19">
        <v>3.5</v>
      </c>
      <c r="G3028" s="19">
        <v>2</v>
      </c>
    </row>
    <row r="3029" spans="1:7" x14ac:dyDescent="0.3">
      <c r="A3029" s="19">
        <v>125</v>
      </c>
      <c r="B3029" s="19">
        <v>33</v>
      </c>
      <c r="C3029" s="19">
        <v>31</v>
      </c>
      <c r="D3029" s="19">
        <v>4</v>
      </c>
      <c r="E3029" s="19">
        <v>8.4</v>
      </c>
      <c r="F3029" s="19">
        <v>4</v>
      </c>
      <c r="G3029" s="19">
        <v>1.6</v>
      </c>
    </row>
    <row r="3030" spans="1:7" x14ac:dyDescent="0.3">
      <c r="A3030" s="19">
        <v>125</v>
      </c>
      <c r="B3030" s="19">
        <v>34</v>
      </c>
      <c r="C3030" s="19">
        <v>31</v>
      </c>
      <c r="D3030" s="19">
        <v>3</v>
      </c>
      <c r="E3030" s="19">
        <v>9.1999999999999993</v>
      </c>
      <c r="F3030" s="19">
        <v>5</v>
      </c>
      <c r="G3030" s="19">
        <v>2.2000000000000002</v>
      </c>
    </row>
    <row r="3031" spans="1:7" x14ac:dyDescent="0.3">
      <c r="A3031" s="19">
        <v>125</v>
      </c>
      <c r="B3031" s="19">
        <v>35</v>
      </c>
      <c r="C3031" s="19">
        <v>31</v>
      </c>
      <c r="D3031" s="19">
        <v>4</v>
      </c>
      <c r="E3031" s="19">
        <v>8</v>
      </c>
      <c r="F3031" s="19">
        <v>5</v>
      </c>
      <c r="G3031" s="19">
        <v>1.5</v>
      </c>
    </row>
    <row r="3032" spans="1:7" x14ac:dyDescent="0.3">
      <c r="A3032" s="19">
        <v>125</v>
      </c>
      <c r="B3032" s="19">
        <v>36</v>
      </c>
      <c r="C3032" s="19">
        <v>31</v>
      </c>
      <c r="D3032" s="19">
        <v>4</v>
      </c>
      <c r="E3032" s="19">
        <v>8.4</v>
      </c>
      <c r="F3032" s="19">
        <v>4</v>
      </c>
      <c r="G3032" s="19">
        <v>1</v>
      </c>
    </row>
    <row r="3033" spans="1:7" x14ac:dyDescent="0.3">
      <c r="A3033" s="19">
        <v>125</v>
      </c>
      <c r="B3033" s="19">
        <v>37</v>
      </c>
      <c r="C3033" s="19">
        <v>31</v>
      </c>
      <c r="D3033" s="19">
        <v>4</v>
      </c>
      <c r="E3033" s="19">
        <v>14</v>
      </c>
      <c r="F3033" s="19">
        <v>5.2</v>
      </c>
      <c r="G3033" s="19">
        <v>0.4</v>
      </c>
    </row>
    <row r="3034" spans="1:7" x14ac:dyDescent="0.3">
      <c r="A3034" s="19">
        <v>125</v>
      </c>
      <c r="B3034" s="19">
        <v>38</v>
      </c>
      <c r="C3034" s="19">
        <v>31</v>
      </c>
      <c r="D3034" s="19">
        <v>4</v>
      </c>
      <c r="E3034" s="19">
        <v>10</v>
      </c>
      <c r="F3034" s="19">
        <v>5</v>
      </c>
      <c r="G3034" s="19">
        <v>0.4</v>
      </c>
    </row>
    <row r="3035" spans="1:7" x14ac:dyDescent="0.3">
      <c r="A3035" s="19">
        <v>125</v>
      </c>
      <c r="B3035" s="19">
        <v>39</v>
      </c>
      <c r="C3035" s="19">
        <v>31</v>
      </c>
      <c r="D3035" s="19">
        <v>4</v>
      </c>
      <c r="E3035" s="19">
        <v>10</v>
      </c>
      <c r="F3035" s="19">
        <v>4.2</v>
      </c>
      <c r="G3035" s="19">
        <v>1.7</v>
      </c>
    </row>
    <row r="3036" spans="1:7" x14ac:dyDescent="0.3">
      <c r="A3036" s="19">
        <v>125</v>
      </c>
      <c r="B3036" s="19">
        <v>40</v>
      </c>
      <c r="C3036" s="19">
        <v>31</v>
      </c>
      <c r="D3036" s="19">
        <v>4</v>
      </c>
      <c r="E3036" s="19">
        <v>10</v>
      </c>
      <c r="F3036" s="19">
        <v>4</v>
      </c>
      <c r="G3036" s="19">
        <v>1.5</v>
      </c>
    </row>
    <row r="3037" spans="1:7" x14ac:dyDescent="0.3">
      <c r="A3037" s="19">
        <v>125</v>
      </c>
      <c r="B3037" s="19">
        <v>41</v>
      </c>
      <c r="C3037" s="19">
        <v>6</v>
      </c>
      <c r="D3037" s="19">
        <v>4</v>
      </c>
      <c r="E3037" s="19">
        <v>17.399999999999999</v>
      </c>
      <c r="F3037" s="19">
        <v>6.2</v>
      </c>
      <c r="G3037" s="19">
        <v>3.5</v>
      </c>
    </row>
    <row r="3038" spans="1:7" x14ac:dyDescent="0.3">
      <c r="A3038" s="19">
        <v>125</v>
      </c>
      <c r="B3038" s="19">
        <v>42</v>
      </c>
      <c r="C3038" s="19">
        <v>31</v>
      </c>
      <c r="D3038" s="19">
        <v>4</v>
      </c>
      <c r="E3038" s="19">
        <v>15.4</v>
      </c>
      <c r="F3038" s="19">
        <v>5.4</v>
      </c>
      <c r="G3038" s="19">
        <v>1</v>
      </c>
    </row>
    <row r="3039" spans="1:7" x14ac:dyDescent="0.3">
      <c r="A3039" s="19">
        <v>125</v>
      </c>
      <c r="B3039" s="19">
        <v>43</v>
      </c>
      <c r="C3039" s="19">
        <v>31</v>
      </c>
      <c r="D3039" s="19">
        <v>4</v>
      </c>
      <c r="E3039" s="19">
        <v>15</v>
      </c>
      <c r="F3039" s="19">
        <v>5</v>
      </c>
      <c r="G3039" s="19">
        <v>1</v>
      </c>
    </row>
    <row r="3040" spans="1:7" x14ac:dyDescent="0.3">
      <c r="A3040" s="19">
        <v>125</v>
      </c>
      <c r="B3040" s="19">
        <v>44</v>
      </c>
      <c r="C3040" s="19">
        <v>31</v>
      </c>
      <c r="D3040" s="19">
        <v>4</v>
      </c>
      <c r="E3040" s="19">
        <v>8.1</v>
      </c>
      <c r="F3040" s="19">
        <v>3.5</v>
      </c>
      <c r="G3040" s="19">
        <v>1.7</v>
      </c>
    </row>
    <row r="3041" spans="1:7" x14ac:dyDescent="0.3">
      <c r="A3041" s="19">
        <v>125</v>
      </c>
      <c r="B3041" s="19">
        <v>45</v>
      </c>
      <c r="C3041" s="19">
        <v>31</v>
      </c>
      <c r="D3041" s="19">
        <v>4</v>
      </c>
      <c r="E3041" s="19">
        <v>10.4</v>
      </c>
      <c r="F3041" s="19">
        <v>5</v>
      </c>
      <c r="G3041" s="19">
        <v>2</v>
      </c>
    </row>
    <row r="3042" spans="1:7" x14ac:dyDescent="0.3">
      <c r="A3042" s="19">
        <v>125</v>
      </c>
      <c r="B3042" s="19">
        <v>46</v>
      </c>
      <c r="C3042" s="19">
        <v>31</v>
      </c>
      <c r="D3042" s="19">
        <v>4</v>
      </c>
      <c r="E3042" s="19">
        <v>10</v>
      </c>
      <c r="F3042" s="19">
        <v>5</v>
      </c>
      <c r="G3042" s="19">
        <v>1.8</v>
      </c>
    </row>
    <row r="3043" spans="1:7" x14ac:dyDescent="0.3">
      <c r="A3043" s="19">
        <v>125</v>
      </c>
      <c r="B3043" s="19">
        <v>47</v>
      </c>
      <c r="C3043" s="19">
        <v>31</v>
      </c>
      <c r="D3043" s="19">
        <v>4</v>
      </c>
      <c r="E3043" s="19">
        <v>15.4</v>
      </c>
      <c r="F3043" s="19">
        <v>5</v>
      </c>
      <c r="G3043" s="19">
        <v>2</v>
      </c>
    </row>
    <row r="3044" spans="1:7" x14ac:dyDescent="0.3">
      <c r="A3044" s="19">
        <v>125</v>
      </c>
      <c r="B3044" s="19">
        <v>48</v>
      </c>
      <c r="C3044" s="19">
        <v>31</v>
      </c>
      <c r="D3044" s="19">
        <v>4</v>
      </c>
      <c r="E3044" s="19">
        <v>10</v>
      </c>
      <c r="F3044" s="19">
        <v>4.2</v>
      </c>
      <c r="G3044" s="19">
        <v>2.5</v>
      </c>
    </row>
    <row r="3045" spans="1:7" x14ac:dyDescent="0.3">
      <c r="A3045" s="19">
        <v>125</v>
      </c>
      <c r="B3045" s="19">
        <v>49</v>
      </c>
      <c r="C3045" s="19">
        <v>31</v>
      </c>
      <c r="D3045" s="19">
        <v>4</v>
      </c>
      <c r="E3045" s="19">
        <v>8</v>
      </c>
      <c r="F3045" s="19">
        <v>5</v>
      </c>
      <c r="G3045" s="19">
        <v>2.6</v>
      </c>
    </row>
    <row r="3046" spans="1:7" x14ac:dyDescent="0.3">
      <c r="A3046" s="19">
        <v>125</v>
      </c>
      <c r="B3046" s="19">
        <v>50</v>
      </c>
      <c r="C3046" s="19">
        <v>31</v>
      </c>
      <c r="D3046" s="19">
        <v>4</v>
      </c>
      <c r="E3046" s="19">
        <v>10.199999999999999</v>
      </c>
      <c r="F3046" s="19">
        <v>5.2</v>
      </c>
      <c r="G3046" s="19">
        <v>2.8</v>
      </c>
    </row>
    <row r="3047" spans="1:7" x14ac:dyDescent="0.3">
      <c r="A3047" s="19">
        <v>125</v>
      </c>
      <c r="B3047" s="19">
        <v>51</v>
      </c>
      <c r="C3047" s="19">
        <v>31</v>
      </c>
      <c r="D3047" s="19">
        <v>4</v>
      </c>
      <c r="E3047" s="19">
        <v>8</v>
      </c>
      <c r="F3047" s="19">
        <v>4</v>
      </c>
      <c r="G3047" s="19">
        <v>2.4</v>
      </c>
    </row>
    <row r="3048" spans="1:7" x14ac:dyDescent="0.3">
      <c r="A3048" s="19">
        <v>125</v>
      </c>
      <c r="B3048" s="19">
        <v>52</v>
      </c>
      <c r="C3048" s="19">
        <v>31</v>
      </c>
      <c r="D3048" s="19">
        <v>4</v>
      </c>
      <c r="E3048" s="19">
        <v>9.6999999999999993</v>
      </c>
      <c r="F3048" s="19">
        <v>4.2</v>
      </c>
      <c r="G3048" s="19">
        <v>2.5</v>
      </c>
    </row>
    <row r="3049" spans="1:7" x14ac:dyDescent="0.3">
      <c r="A3049" s="19">
        <v>125</v>
      </c>
      <c r="B3049" s="19">
        <v>53</v>
      </c>
      <c r="C3049" s="19">
        <v>31</v>
      </c>
      <c r="D3049" s="19">
        <v>3</v>
      </c>
      <c r="E3049" s="19">
        <v>10</v>
      </c>
      <c r="F3049" s="19">
        <v>4</v>
      </c>
      <c r="G3049" s="19">
        <v>1.4</v>
      </c>
    </row>
    <row r="3050" spans="1:7" x14ac:dyDescent="0.3">
      <c r="A3050" s="19">
        <v>125</v>
      </c>
      <c r="B3050" s="19">
        <v>54</v>
      </c>
      <c r="C3050" s="19">
        <v>31</v>
      </c>
      <c r="D3050" s="19">
        <v>4</v>
      </c>
      <c r="E3050" s="19">
        <v>10</v>
      </c>
      <c r="F3050" s="19">
        <v>4.2</v>
      </c>
      <c r="G3050" s="19">
        <v>2</v>
      </c>
    </row>
    <row r="3051" spans="1:7" x14ac:dyDescent="0.3">
      <c r="A3051" s="19">
        <v>125</v>
      </c>
      <c r="B3051" s="19">
        <v>55</v>
      </c>
      <c r="C3051" s="19">
        <v>42</v>
      </c>
      <c r="D3051" s="19">
        <v>3</v>
      </c>
      <c r="E3051" s="19">
        <v>9.1999999999999993</v>
      </c>
      <c r="F3051" s="19">
        <v>3.46</v>
      </c>
      <c r="G3051" s="19">
        <v>1.7</v>
      </c>
    </row>
    <row r="3052" spans="1:7" x14ac:dyDescent="0.3">
      <c r="A3052" s="19">
        <v>125</v>
      </c>
      <c r="B3052" s="19">
        <v>56</v>
      </c>
      <c r="C3052" s="19">
        <v>31</v>
      </c>
      <c r="D3052" s="19">
        <v>4</v>
      </c>
      <c r="E3052" s="19">
        <v>12.4</v>
      </c>
      <c r="F3052" s="19">
        <v>5.0999999999999996</v>
      </c>
      <c r="G3052" s="19">
        <v>1</v>
      </c>
    </row>
    <row r="3053" spans="1:7" x14ac:dyDescent="0.3">
      <c r="A3053" s="19">
        <v>125</v>
      </c>
      <c r="B3053" s="19">
        <v>57</v>
      </c>
      <c r="C3053" s="19">
        <v>31</v>
      </c>
      <c r="D3053" s="19">
        <v>4</v>
      </c>
      <c r="E3053" s="19">
        <v>12</v>
      </c>
      <c r="F3053" s="19">
        <v>5</v>
      </c>
      <c r="G3053" s="19">
        <v>2</v>
      </c>
    </row>
    <row r="3054" spans="1:7" x14ac:dyDescent="0.3">
      <c r="A3054" s="19">
        <v>125</v>
      </c>
      <c r="B3054" s="19">
        <v>58</v>
      </c>
      <c r="C3054" s="19">
        <v>31</v>
      </c>
      <c r="D3054" s="19">
        <v>4</v>
      </c>
      <c r="E3054" s="19">
        <v>10.8</v>
      </c>
      <c r="F3054" s="19">
        <v>5</v>
      </c>
      <c r="G3054" s="19">
        <v>1.7</v>
      </c>
    </row>
    <row r="3055" spans="1:7" x14ac:dyDescent="0.3">
      <c r="A3055" s="19">
        <v>125</v>
      </c>
      <c r="B3055" s="19">
        <v>59</v>
      </c>
      <c r="C3055" s="19">
        <v>31</v>
      </c>
      <c r="D3055" s="19">
        <v>4</v>
      </c>
      <c r="E3055" s="19">
        <v>11.7</v>
      </c>
      <c r="F3055" s="19">
        <v>4</v>
      </c>
      <c r="G3055" s="19">
        <v>1</v>
      </c>
    </row>
    <row r="3056" spans="1:7" x14ac:dyDescent="0.3">
      <c r="A3056" s="19">
        <v>125</v>
      </c>
      <c r="B3056" s="19">
        <v>60</v>
      </c>
      <c r="C3056" s="19">
        <v>4</v>
      </c>
      <c r="D3056" s="19">
        <v>1</v>
      </c>
      <c r="E3056" s="19">
        <v>47.4</v>
      </c>
      <c r="F3056" s="19">
        <v>13.4</v>
      </c>
      <c r="G3056" s="19">
        <v>2</v>
      </c>
    </row>
    <row r="3057" spans="1:7" x14ac:dyDescent="0.3">
      <c r="A3057" s="19">
        <v>125</v>
      </c>
      <c r="B3057" s="19">
        <v>61</v>
      </c>
      <c r="C3057" s="19">
        <v>4</v>
      </c>
      <c r="D3057" s="19">
        <v>4</v>
      </c>
      <c r="E3057" s="19">
        <v>28.6</v>
      </c>
      <c r="F3057" s="19">
        <v>11.2</v>
      </c>
      <c r="G3057" s="19">
        <v>3.1</v>
      </c>
    </row>
    <row r="3058" spans="1:7" x14ac:dyDescent="0.3">
      <c r="A3058" s="19">
        <v>125</v>
      </c>
      <c r="B3058" s="19">
        <v>62</v>
      </c>
      <c r="C3058" s="19">
        <v>4</v>
      </c>
      <c r="D3058" s="19">
        <v>4</v>
      </c>
      <c r="E3058" s="19">
        <v>23</v>
      </c>
      <c r="F3058" s="19">
        <v>8</v>
      </c>
      <c r="G3058" s="19">
        <v>3</v>
      </c>
    </row>
    <row r="3059" spans="1:7" x14ac:dyDescent="0.3">
      <c r="A3059" s="19">
        <v>125</v>
      </c>
      <c r="B3059" s="19">
        <v>63</v>
      </c>
      <c r="C3059" s="19">
        <v>31</v>
      </c>
      <c r="D3059" s="19">
        <v>4</v>
      </c>
      <c r="E3059" s="19">
        <v>14</v>
      </c>
      <c r="F3059" s="19">
        <v>7</v>
      </c>
      <c r="G3059" s="19">
        <v>2.4</v>
      </c>
    </row>
    <row r="3060" spans="1:7" x14ac:dyDescent="0.3">
      <c r="A3060" s="19">
        <v>125</v>
      </c>
      <c r="B3060" s="19">
        <v>64</v>
      </c>
      <c r="C3060" s="19">
        <v>31</v>
      </c>
      <c r="D3060" s="19">
        <v>4</v>
      </c>
      <c r="E3060" s="19">
        <v>10</v>
      </c>
      <c r="F3060" s="19">
        <v>6.4</v>
      </c>
      <c r="G3060" s="19">
        <v>2</v>
      </c>
    </row>
    <row r="3061" spans="1:7" x14ac:dyDescent="0.3">
      <c r="A3061" s="19">
        <v>125</v>
      </c>
      <c r="B3061" s="19">
        <v>65</v>
      </c>
      <c r="C3061" s="19">
        <v>31</v>
      </c>
      <c r="D3061" s="19">
        <v>4</v>
      </c>
      <c r="E3061" s="19">
        <v>8</v>
      </c>
      <c r="F3061" s="19">
        <v>4.5999999999999996</v>
      </c>
      <c r="G3061" s="19">
        <v>1.5</v>
      </c>
    </row>
    <row r="3062" spans="1:7" x14ac:dyDescent="0.3">
      <c r="A3062" s="19">
        <v>125</v>
      </c>
      <c r="B3062" s="19">
        <v>66</v>
      </c>
      <c r="C3062" s="19">
        <v>4</v>
      </c>
      <c r="D3062" s="19">
        <v>4</v>
      </c>
      <c r="E3062" s="19">
        <v>22.4</v>
      </c>
      <c r="F3062" s="19">
        <v>11</v>
      </c>
      <c r="G3062" s="19">
        <v>5</v>
      </c>
    </row>
    <row r="3063" spans="1:7" x14ac:dyDescent="0.3">
      <c r="A3063" s="19">
        <v>125</v>
      </c>
      <c r="B3063" s="19">
        <v>67</v>
      </c>
      <c r="C3063" s="19">
        <v>31</v>
      </c>
      <c r="D3063" s="19">
        <v>4</v>
      </c>
      <c r="E3063" s="19">
        <v>13</v>
      </c>
      <c r="F3063" s="19">
        <v>6.5</v>
      </c>
      <c r="G3063" s="19">
        <v>1.2</v>
      </c>
    </row>
    <row r="3064" spans="1:7" x14ac:dyDescent="0.3">
      <c r="A3064" s="19">
        <v>125</v>
      </c>
      <c r="B3064" s="19">
        <v>68</v>
      </c>
      <c r="C3064" s="19">
        <v>31</v>
      </c>
      <c r="D3064" s="19">
        <v>4</v>
      </c>
      <c r="E3064" s="19">
        <v>10.4</v>
      </c>
      <c r="F3064" s="19">
        <v>6.4</v>
      </c>
      <c r="G3064" s="19">
        <v>1.2</v>
      </c>
    </row>
    <row r="3065" spans="1:7" x14ac:dyDescent="0.3">
      <c r="A3065" s="19">
        <v>125</v>
      </c>
      <c r="B3065" s="19">
        <v>69</v>
      </c>
      <c r="C3065" s="19">
        <v>31</v>
      </c>
      <c r="D3065" s="19">
        <v>4</v>
      </c>
      <c r="E3065" s="19">
        <v>15</v>
      </c>
      <c r="F3065" s="19">
        <v>6.5</v>
      </c>
      <c r="G3065" s="19">
        <v>2.4</v>
      </c>
    </row>
    <row r="3066" spans="1:7" x14ac:dyDescent="0.3">
      <c r="A3066" s="19">
        <v>125</v>
      </c>
      <c r="B3066" s="19">
        <v>70</v>
      </c>
      <c r="C3066" s="19">
        <v>31</v>
      </c>
      <c r="D3066" s="19">
        <v>4</v>
      </c>
      <c r="E3066" s="19">
        <v>10</v>
      </c>
      <c r="F3066" s="19">
        <v>6.2</v>
      </c>
      <c r="G3066" s="19">
        <v>2.5</v>
      </c>
    </row>
    <row r="3067" spans="1:7" x14ac:dyDescent="0.3">
      <c r="A3067" s="19">
        <v>125</v>
      </c>
      <c r="B3067" s="19">
        <v>71</v>
      </c>
      <c r="C3067" s="19">
        <v>31</v>
      </c>
      <c r="D3067" s="19">
        <v>4</v>
      </c>
      <c r="E3067" s="19">
        <v>10.199999999999999</v>
      </c>
      <c r="F3067" s="19">
        <v>5.4</v>
      </c>
      <c r="G3067" s="19">
        <v>2</v>
      </c>
    </row>
    <row r="3068" spans="1:7" x14ac:dyDescent="0.3">
      <c r="A3068" s="19">
        <v>125</v>
      </c>
      <c r="B3068" s="19">
        <v>72</v>
      </c>
      <c r="C3068" s="19">
        <v>31</v>
      </c>
      <c r="D3068" s="19">
        <v>4</v>
      </c>
      <c r="E3068" s="19">
        <v>13.4</v>
      </c>
      <c r="F3068" s="19">
        <v>6</v>
      </c>
      <c r="G3068" s="19">
        <v>2.4</v>
      </c>
    </row>
    <row r="3069" spans="1:7" x14ac:dyDescent="0.3">
      <c r="A3069" s="19">
        <v>125</v>
      </c>
      <c r="B3069" s="19">
        <v>73</v>
      </c>
      <c r="C3069" s="19">
        <v>31</v>
      </c>
      <c r="D3069" s="19">
        <v>4</v>
      </c>
      <c r="E3069" s="19">
        <v>20</v>
      </c>
      <c r="F3069" s="19">
        <v>6</v>
      </c>
      <c r="G3069" s="19">
        <v>1.7</v>
      </c>
    </row>
    <row r="3070" spans="1:7" x14ac:dyDescent="0.3">
      <c r="A3070" s="19">
        <v>125</v>
      </c>
      <c r="B3070" s="19">
        <v>74</v>
      </c>
      <c r="C3070" s="19">
        <v>31</v>
      </c>
      <c r="D3070" s="19">
        <v>4</v>
      </c>
      <c r="E3070" s="19">
        <v>8.1999999999999993</v>
      </c>
      <c r="F3070" s="19">
        <v>4.5999999999999996</v>
      </c>
      <c r="G3070" s="19">
        <v>1.5</v>
      </c>
    </row>
    <row r="3071" spans="1:7" x14ac:dyDescent="0.3">
      <c r="A3071" s="19">
        <v>125</v>
      </c>
      <c r="B3071" s="19">
        <v>75</v>
      </c>
      <c r="C3071" s="19">
        <v>31</v>
      </c>
      <c r="D3071" s="19">
        <v>4</v>
      </c>
      <c r="E3071" s="19">
        <v>10</v>
      </c>
      <c r="F3071" s="19">
        <v>6</v>
      </c>
      <c r="G3071" s="19">
        <v>3</v>
      </c>
    </row>
    <row r="3072" spans="1:7" x14ac:dyDescent="0.3">
      <c r="A3072" s="19">
        <v>125</v>
      </c>
      <c r="B3072" s="19">
        <v>76</v>
      </c>
      <c r="C3072" s="19">
        <v>31</v>
      </c>
      <c r="D3072" s="19">
        <v>4</v>
      </c>
      <c r="E3072" s="19">
        <v>33</v>
      </c>
      <c r="F3072" s="19">
        <v>7.2</v>
      </c>
      <c r="G3072" s="19">
        <v>1.7</v>
      </c>
    </row>
    <row r="3073" spans="1:7" x14ac:dyDescent="0.3">
      <c r="A3073" s="19">
        <v>125</v>
      </c>
      <c r="B3073" s="19">
        <v>77</v>
      </c>
      <c r="C3073" s="19">
        <v>4</v>
      </c>
      <c r="D3073" s="19">
        <v>4</v>
      </c>
      <c r="E3073" s="19">
        <v>25</v>
      </c>
      <c r="F3073" s="19">
        <v>10.4</v>
      </c>
      <c r="G3073" s="19">
        <v>3</v>
      </c>
    </row>
    <row r="3074" spans="1:7" x14ac:dyDescent="0.3">
      <c r="A3074" s="19">
        <v>125</v>
      </c>
      <c r="B3074" s="19">
        <v>78</v>
      </c>
      <c r="C3074" s="19">
        <v>31</v>
      </c>
      <c r="D3074" s="19">
        <v>4</v>
      </c>
      <c r="E3074" s="19">
        <v>8</v>
      </c>
      <c r="F3074" s="19">
        <v>4.4000000000000004</v>
      </c>
      <c r="G3074" s="19">
        <v>2</v>
      </c>
    </row>
    <row r="3075" spans="1:7" x14ac:dyDescent="0.3">
      <c r="A3075" s="19">
        <v>125</v>
      </c>
      <c r="B3075" s="19">
        <v>79</v>
      </c>
      <c r="C3075" s="19">
        <v>4</v>
      </c>
      <c r="D3075" s="19">
        <v>4</v>
      </c>
      <c r="E3075" s="19">
        <v>30</v>
      </c>
      <c r="F3075" s="19">
        <v>10.5</v>
      </c>
      <c r="G3075" s="19">
        <v>5</v>
      </c>
    </row>
    <row r="3076" spans="1:7" x14ac:dyDescent="0.3">
      <c r="A3076" s="19">
        <v>125</v>
      </c>
      <c r="B3076" s="19">
        <v>80</v>
      </c>
      <c r="C3076" s="19">
        <v>6</v>
      </c>
      <c r="D3076" s="19">
        <v>1</v>
      </c>
      <c r="E3076" s="19">
        <v>25</v>
      </c>
      <c r="F3076" s="19">
        <v>13</v>
      </c>
      <c r="G3076" s="19">
        <v>4.2</v>
      </c>
    </row>
    <row r="3077" spans="1:7" x14ac:dyDescent="0.3">
      <c r="A3077" s="19">
        <v>125</v>
      </c>
      <c r="B3077" s="19">
        <v>81</v>
      </c>
      <c r="C3077" s="19">
        <v>31</v>
      </c>
      <c r="D3077" s="19">
        <v>4</v>
      </c>
      <c r="E3077" s="19">
        <v>12</v>
      </c>
      <c r="F3077" s="19">
        <v>6</v>
      </c>
      <c r="G3077" s="19">
        <v>2.2000000000000002</v>
      </c>
    </row>
    <row r="3078" spans="1:7" x14ac:dyDescent="0.3">
      <c r="A3078" s="19">
        <v>126</v>
      </c>
      <c r="B3078" s="19">
        <v>1</v>
      </c>
      <c r="C3078" s="19">
        <v>6</v>
      </c>
      <c r="D3078" s="19">
        <v>1</v>
      </c>
      <c r="E3078" s="19">
        <v>52</v>
      </c>
      <c r="F3078" s="19">
        <v>18.399999999999999</v>
      </c>
      <c r="G3078" s="19">
        <v>8.6</v>
      </c>
    </row>
    <row r="3079" spans="1:7" x14ac:dyDescent="0.3">
      <c r="A3079" s="19">
        <v>126</v>
      </c>
      <c r="B3079" s="19">
        <v>2</v>
      </c>
      <c r="C3079" s="19">
        <v>31</v>
      </c>
      <c r="D3079" s="19">
        <v>4</v>
      </c>
      <c r="E3079" s="19">
        <v>12</v>
      </c>
      <c r="F3079" s="19">
        <v>6</v>
      </c>
      <c r="G3079" s="19">
        <v>3</v>
      </c>
    </row>
    <row r="3080" spans="1:7" x14ac:dyDescent="0.3">
      <c r="A3080" s="19">
        <v>126</v>
      </c>
      <c r="B3080" s="19">
        <v>3</v>
      </c>
      <c r="C3080" s="19">
        <v>31</v>
      </c>
      <c r="D3080" s="19">
        <v>4</v>
      </c>
      <c r="E3080" s="19">
        <v>15.4</v>
      </c>
      <c r="F3080" s="19">
        <v>6</v>
      </c>
      <c r="G3080" s="19">
        <v>0.2</v>
      </c>
    </row>
    <row r="3081" spans="1:7" x14ac:dyDescent="0.3">
      <c r="A3081" s="19">
        <v>126</v>
      </c>
      <c r="B3081" s="19">
        <v>4</v>
      </c>
      <c r="C3081" s="19">
        <v>31</v>
      </c>
      <c r="D3081" s="19">
        <v>4</v>
      </c>
      <c r="E3081" s="19">
        <v>8</v>
      </c>
      <c r="F3081" s="19">
        <v>4</v>
      </c>
      <c r="G3081" s="19">
        <v>2</v>
      </c>
    </row>
    <row r="3082" spans="1:7" x14ac:dyDescent="0.3">
      <c r="A3082" s="19">
        <v>126</v>
      </c>
      <c r="B3082" s="19">
        <v>5</v>
      </c>
      <c r="C3082" s="19">
        <v>31</v>
      </c>
      <c r="D3082" s="19">
        <v>4</v>
      </c>
      <c r="E3082" s="19">
        <v>8</v>
      </c>
      <c r="F3082" s="19">
        <v>3.4</v>
      </c>
      <c r="G3082" s="19">
        <v>1.7</v>
      </c>
    </row>
    <row r="3083" spans="1:7" x14ac:dyDescent="0.3">
      <c r="A3083" s="19">
        <v>126</v>
      </c>
      <c r="B3083" s="19">
        <v>6</v>
      </c>
      <c r="C3083" s="19">
        <v>2</v>
      </c>
      <c r="D3083" s="19">
        <v>4</v>
      </c>
      <c r="E3083" s="19">
        <v>25</v>
      </c>
      <c r="F3083" s="19">
        <v>11.4</v>
      </c>
      <c r="G3083" s="19">
        <v>4</v>
      </c>
    </row>
    <row r="3084" spans="1:7" x14ac:dyDescent="0.3">
      <c r="A3084" s="19">
        <v>126</v>
      </c>
      <c r="B3084" s="19">
        <v>7</v>
      </c>
      <c r="C3084" s="19">
        <v>31</v>
      </c>
      <c r="D3084" s="19">
        <v>4</v>
      </c>
      <c r="E3084" s="19">
        <v>8.9</v>
      </c>
      <c r="F3084" s="19">
        <v>3.6</v>
      </c>
      <c r="G3084" s="19">
        <v>1</v>
      </c>
    </row>
    <row r="3085" spans="1:7" x14ac:dyDescent="0.3">
      <c r="A3085" s="19">
        <v>126</v>
      </c>
      <c r="B3085" s="19">
        <v>8</v>
      </c>
      <c r="C3085" s="19">
        <v>31</v>
      </c>
      <c r="D3085" s="19">
        <v>4</v>
      </c>
      <c r="E3085" s="19">
        <v>10</v>
      </c>
      <c r="F3085" s="19">
        <v>3.6</v>
      </c>
      <c r="G3085" s="19">
        <v>0.4</v>
      </c>
    </row>
    <row r="3086" spans="1:7" x14ac:dyDescent="0.3">
      <c r="A3086" s="19">
        <v>126</v>
      </c>
      <c r="B3086" s="19">
        <v>9</v>
      </c>
      <c r="C3086" s="19">
        <v>31</v>
      </c>
      <c r="D3086" s="19">
        <v>4</v>
      </c>
      <c r="E3086" s="19">
        <v>10.199999999999999</v>
      </c>
      <c r="F3086" s="19">
        <v>3.7</v>
      </c>
      <c r="G3086" s="19">
        <v>0.3</v>
      </c>
    </row>
    <row r="3087" spans="1:7" x14ac:dyDescent="0.3">
      <c r="A3087" s="19">
        <v>126</v>
      </c>
      <c r="B3087" s="19">
        <v>10</v>
      </c>
      <c r="C3087" s="19">
        <v>31</v>
      </c>
      <c r="D3087" s="19">
        <v>4</v>
      </c>
      <c r="E3087" s="19">
        <v>7.5</v>
      </c>
      <c r="F3087" s="19">
        <v>4.4000000000000004</v>
      </c>
      <c r="G3087" s="19">
        <v>0.5</v>
      </c>
    </row>
    <row r="3088" spans="1:7" x14ac:dyDescent="0.3">
      <c r="A3088" s="19">
        <v>126</v>
      </c>
      <c r="B3088" s="19">
        <v>11</v>
      </c>
      <c r="C3088" s="19">
        <v>31</v>
      </c>
      <c r="D3088" s="19">
        <v>4</v>
      </c>
      <c r="E3088" s="19">
        <v>8</v>
      </c>
      <c r="F3088" s="19">
        <v>4.2</v>
      </c>
      <c r="G3088" s="19">
        <v>1.7</v>
      </c>
    </row>
    <row r="3089" spans="1:7" x14ac:dyDescent="0.3">
      <c r="A3089" s="19">
        <v>126</v>
      </c>
      <c r="B3089" s="19">
        <v>12</v>
      </c>
      <c r="C3089" s="19">
        <v>31</v>
      </c>
      <c r="D3089" s="19">
        <v>4</v>
      </c>
      <c r="E3089" s="19">
        <v>9.6999999999999993</v>
      </c>
      <c r="F3089" s="19">
        <v>4</v>
      </c>
      <c r="G3089" s="19">
        <v>0.5</v>
      </c>
    </row>
    <row r="3090" spans="1:7" x14ac:dyDescent="0.3">
      <c r="A3090" s="19">
        <v>126</v>
      </c>
      <c r="B3090" s="19">
        <v>13</v>
      </c>
      <c r="C3090" s="19">
        <v>31</v>
      </c>
      <c r="D3090" s="19">
        <v>4</v>
      </c>
      <c r="E3090" s="19">
        <v>8</v>
      </c>
      <c r="F3090" s="19">
        <v>3</v>
      </c>
      <c r="G3090" s="19">
        <v>0.4</v>
      </c>
    </row>
    <row r="3091" spans="1:7" x14ac:dyDescent="0.3">
      <c r="A3091" s="19">
        <v>126</v>
      </c>
      <c r="B3091" s="19">
        <v>14</v>
      </c>
      <c r="C3091" s="19">
        <v>31</v>
      </c>
      <c r="D3091" s="19">
        <v>4</v>
      </c>
      <c r="E3091" s="19">
        <v>10</v>
      </c>
      <c r="F3091" s="19">
        <v>3.7</v>
      </c>
      <c r="G3091" s="19">
        <v>0.4</v>
      </c>
    </row>
    <row r="3092" spans="1:7" x14ac:dyDescent="0.3">
      <c r="A3092" s="19">
        <v>126</v>
      </c>
      <c r="B3092" s="19">
        <v>15</v>
      </c>
      <c r="C3092" s="19">
        <v>31</v>
      </c>
      <c r="D3092" s="19">
        <v>4</v>
      </c>
      <c r="E3092" s="19">
        <v>10</v>
      </c>
      <c r="F3092" s="19">
        <v>5</v>
      </c>
      <c r="G3092" s="19">
        <v>1.5</v>
      </c>
    </row>
    <row r="3093" spans="1:7" x14ac:dyDescent="0.3">
      <c r="A3093" s="19">
        <v>126</v>
      </c>
      <c r="B3093" s="19">
        <v>16</v>
      </c>
      <c r="C3093" s="19">
        <v>31</v>
      </c>
      <c r="D3093" s="19">
        <v>4</v>
      </c>
      <c r="E3093" s="19">
        <v>11.4</v>
      </c>
      <c r="F3093" s="19">
        <v>4</v>
      </c>
      <c r="G3093" s="19">
        <v>0.2</v>
      </c>
    </row>
    <row r="3094" spans="1:7" x14ac:dyDescent="0.3">
      <c r="A3094" s="19">
        <v>126</v>
      </c>
      <c r="B3094" s="19">
        <v>17</v>
      </c>
      <c r="C3094" s="19">
        <v>31</v>
      </c>
      <c r="D3094" s="19">
        <v>4</v>
      </c>
      <c r="E3094" s="19">
        <v>10.4</v>
      </c>
      <c r="F3094" s="19">
        <v>4</v>
      </c>
      <c r="G3094" s="19">
        <v>0.2</v>
      </c>
    </row>
    <row r="3095" spans="1:7" x14ac:dyDescent="0.3">
      <c r="A3095" s="19">
        <v>126</v>
      </c>
      <c r="B3095" s="19">
        <v>18</v>
      </c>
      <c r="C3095" s="19">
        <v>31</v>
      </c>
      <c r="D3095" s="19">
        <v>4</v>
      </c>
      <c r="E3095" s="19">
        <v>13</v>
      </c>
      <c r="F3095" s="19">
        <v>4.5</v>
      </c>
      <c r="G3095" s="19">
        <v>0.7</v>
      </c>
    </row>
    <row r="3096" spans="1:7" x14ac:dyDescent="0.3">
      <c r="A3096" s="19">
        <v>126</v>
      </c>
      <c r="B3096" s="19">
        <v>19</v>
      </c>
      <c r="C3096" s="19">
        <v>6</v>
      </c>
      <c r="D3096" s="19">
        <v>4</v>
      </c>
      <c r="E3096" s="19">
        <v>20.399999999999999</v>
      </c>
      <c r="F3096" s="19">
        <v>4.5</v>
      </c>
      <c r="G3096" s="19">
        <v>0.9</v>
      </c>
    </row>
    <row r="3097" spans="1:7" x14ac:dyDescent="0.3">
      <c r="A3097" s="19">
        <v>126</v>
      </c>
      <c r="B3097" s="19">
        <v>20</v>
      </c>
      <c r="C3097" s="19">
        <v>3</v>
      </c>
      <c r="D3097" s="19">
        <v>4</v>
      </c>
      <c r="E3097" s="19">
        <v>20</v>
      </c>
      <c r="F3097" s="19">
        <v>7.5</v>
      </c>
      <c r="G3097" s="19">
        <v>2</v>
      </c>
    </row>
    <row r="3098" spans="1:7" x14ac:dyDescent="0.3">
      <c r="A3098" s="19">
        <v>126</v>
      </c>
      <c r="B3098" s="19">
        <v>21</v>
      </c>
      <c r="C3098" s="19">
        <v>6</v>
      </c>
      <c r="D3098" s="19">
        <v>3</v>
      </c>
      <c r="E3098" s="19">
        <v>10</v>
      </c>
      <c r="F3098" s="19">
        <v>7</v>
      </c>
      <c r="G3098" s="19">
        <v>1.5</v>
      </c>
    </row>
    <row r="3099" spans="1:7" x14ac:dyDescent="0.3">
      <c r="A3099" s="19">
        <v>126</v>
      </c>
      <c r="B3099" s="19">
        <v>22</v>
      </c>
      <c r="C3099" s="19">
        <v>6</v>
      </c>
      <c r="D3099" s="19">
        <v>3</v>
      </c>
      <c r="E3099" s="19">
        <v>12</v>
      </c>
      <c r="F3099" s="19">
        <v>6</v>
      </c>
      <c r="G3099" s="19">
        <v>3</v>
      </c>
    </row>
    <row r="3100" spans="1:7" x14ac:dyDescent="0.3">
      <c r="A3100" s="19">
        <v>126</v>
      </c>
      <c r="B3100" s="19">
        <v>23</v>
      </c>
      <c r="C3100" s="19">
        <v>6</v>
      </c>
      <c r="D3100" s="19">
        <v>1</v>
      </c>
      <c r="E3100" s="19">
        <v>59</v>
      </c>
      <c r="F3100" s="19">
        <v>18</v>
      </c>
      <c r="G3100" s="19">
        <v>5</v>
      </c>
    </row>
    <row r="3101" spans="1:7" x14ac:dyDescent="0.3">
      <c r="A3101" s="19">
        <v>126</v>
      </c>
      <c r="B3101" s="19">
        <v>24</v>
      </c>
      <c r="C3101" s="19">
        <v>31</v>
      </c>
      <c r="D3101" s="19">
        <v>4</v>
      </c>
      <c r="E3101" s="19">
        <v>9.4</v>
      </c>
      <c r="F3101" s="19">
        <v>3.4</v>
      </c>
      <c r="G3101" s="19">
        <v>0.4</v>
      </c>
    </row>
    <row r="3102" spans="1:7" x14ac:dyDescent="0.3">
      <c r="A3102" s="19">
        <v>126</v>
      </c>
      <c r="B3102" s="19">
        <v>25</v>
      </c>
      <c r="C3102" s="19">
        <v>6</v>
      </c>
      <c r="D3102" s="19">
        <v>3</v>
      </c>
      <c r="E3102" s="19">
        <v>11.7</v>
      </c>
      <c r="F3102" s="19">
        <v>7</v>
      </c>
      <c r="G3102" s="19">
        <v>2.2000000000000002</v>
      </c>
    </row>
    <row r="3103" spans="1:7" x14ac:dyDescent="0.3">
      <c r="A3103" s="19">
        <v>126</v>
      </c>
      <c r="B3103" s="19">
        <v>26</v>
      </c>
      <c r="C3103" s="19">
        <v>6</v>
      </c>
      <c r="D3103" s="19">
        <v>3</v>
      </c>
      <c r="E3103" s="19">
        <v>21.9</v>
      </c>
      <c r="F3103" s="19">
        <v>10.4</v>
      </c>
      <c r="G3103" s="19">
        <v>3</v>
      </c>
    </row>
    <row r="3104" spans="1:7" x14ac:dyDescent="0.3">
      <c r="A3104" s="19">
        <v>126</v>
      </c>
      <c r="B3104" s="19">
        <v>27</v>
      </c>
      <c r="C3104" s="19">
        <v>6</v>
      </c>
      <c r="D3104" s="19">
        <v>3</v>
      </c>
      <c r="E3104" s="19">
        <v>14.2</v>
      </c>
      <c r="F3104" s="19">
        <v>7</v>
      </c>
      <c r="G3104" s="19">
        <v>3.4</v>
      </c>
    </row>
    <row r="3105" spans="1:7" x14ac:dyDescent="0.3">
      <c r="A3105" s="19">
        <v>126</v>
      </c>
      <c r="B3105" s="19">
        <v>28</v>
      </c>
      <c r="C3105" s="19">
        <v>6</v>
      </c>
      <c r="D3105" s="19">
        <v>1</v>
      </c>
      <c r="E3105" s="19">
        <v>59</v>
      </c>
      <c r="F3105" s="19">
        <v>18</v>
      </c>
      <c r="G3105" s="19">
        <v>8</v>
      </c>
    </row>
    <row r="3106" spans="1:7" x14ac:dyDescent="0.3">
      <c r="A3106" s="19">
        <v>126</v>
      </c>
      <c r="B3106" s="19">
        <v>29</v>
      </c>
      <c r="C3106" s="19">
        <v>4</v>
      </c>
      <c r="D3106" s="19">
        <v>4</v>
      </c>
      <c r="E3106" s="19">
        <v>28.7</v>
      </c>
      <c r="F3106" s="19">
        <v>7.2</v>
      </c>
      <c r="G3106" s="19">
        <v>2</v>
      </c>
    </row>
    <row r="3107" spans="1:7" x14ac:dyDescent="0.3">
      <c r="A3107" s="19">
        <v>126</v>
      </c>
      <c r="B3107" s="19">
        <v>30</v>
      </c>
      <c r="C3107" s="19">
        <v>31</v>
      </c>
      <c r="D3107" s="19">
        <v>4</v>
      </c>
      <c r="E3107" s="19">
        <v>10.199999999999999</v>
      </c>
      <c r="F3107" s="19">
        <v>5</v>
      </c>
      <c r="G3107" s="19">
        <v>0.4</v>
      </c>
    </row>
    <row r="3108" spans="1:7" x14ac:dyDescent="0.3">
      <c r="A3108" s="19">
        <v>126</v>
      </c>
      <c r="B3108" s="19">
        <v>31</v>
      </c>
      <c r="C3108" s="19">
        <v>31</v>
      </c>
      <c r="D3108" s="19">
        <v>4</v>
      </c>
      <c r="E3108" s="19">
        <v>11.5</v>
      </c>
      <c r="F3108" s="19">
        <v>5</v>
      </c>
      <c r="G3108" s="19">
        <v>1</v>
      </c>
    </row>
    <row r="3109" spans="1:7" x14ac:dyDescent="0.3">
      <c r="A3109" s="19">
        <v>126</v>
      </c>
      <c r="B3109" s="19">
        <v>32</v>
      </c>
      <c r="C3109" s="19">
        <v>31</v>
      </c>
      <c r="D3109" s="19">
        <v>4</v>
      </c>
      <c r="E3109" s="19">
        <v>11.3</v>
      </c>
      <c r="F3109" s="19">
        <v>5</v>
      </c>
      <c r="G3109" s="19">
        <v>2</v>
      </c>
    </row>
    <row r="3110" spans="1:7" x14ac:dyDescent="0.3">
      <c r="A3110" s="19">
        <v>126</v>
      </c>
      <c r="B3110" s="19">
        <v>33</v>
      </c>
      <c r="C3110" s="19">
        <v>6</v>
      </c>
      <c r="D3110" s="19">
        <v>4</v>
      </c>
      <c r="E3110" s="19">
        <v>26.4</v>
      </c>
      <c r="F3110" s="19">
        <v>7.4</v>
      </c>
      <c r="G3110" s="19">
        <v>2.1</v>
      </c>
    </row>
    <row r="3111" spans="1:7" x14ac:dyDescent="0.3">
      <c r="A3111" s="19">
        <v>126</v>
      </c>
      <c r="B3111" s="19">
        <v>34</v>
      </c>
      <c r="C3111" s="19">
        <v>6</v>
      </c>
      <c r="D3111" s="19">
        <v>3</v>
      </c>
      <c r="E3111" s="19">
        <v>10</v>
      </c>
      <c r="F3111" s="19">
        <v>6</v>
      </c>
      <c r="G3111" s="19">
        <v>4</v>
      </c>
    </row>
    <row r="3112" spans="1:7" x14ac:dyDescent="0.3">
      <c r="A3112" s="19">
        <v>126</v>
      </c>
      <c r="B3112" s="19">
        <v>35</v>
      </c>
      <c r="C3112" s="19">
        <v>6</v>
      </c>
      <c r="D3112" s="19">
        <v>4</v>
      </c>
      <c r="E3112" s="19">
        <v>11.2</v>
      </c>
      <c r="F3112" s="19">
        <v>6</v>
      </c>
      <c r="G3112" s="19">
        <v>3</v>
      </c>
    </row>
    <row r="3113" spans="1:7" x14ac:dyDescent="0.3">
      <c r="A3113" s="19">
        <v>126</v>
      </c>
      <c r="B3113" s="19">
        <v>36</v>
      </c>
      <c r="C3113" s="19">
        <v>6</v>
      </c>
      <c r="D3113" s="19">
        <v>4</v>
      </c>
      <c r="E3113" s="19">
        <v>14</v>
      </c>
      <c r="F3113" s="19">
        <v>6.2</v>
      </c>
      <c r="G3113" s="19">
        <v>2.2000000000000002</v>
      </c>
    </row>
    <row r="3114" spans="1:7" x14ac:dyDescent="0.3">
      <c r="A3114" s="19">
        <v>126</v>
      </c>
      <c r="B3114" s="19">
        <v>37</v>
      </c>
      <c r="C3114" s="19">
        <v>6</v>
      </c>
      <c r="D3114" s="19">
        <v>4</v>
      </c>
      <c r="E3114" s="19">
        <v>16.5</v>
      </c>
      <c r="F3114" s="19">
        <v>7</v>
      </c>
      <c r="G3114" s="19">
        <v>2</v>
      </c>
    </row>
    <row r="3115" spans="1:7" x14ac:dyDescent="0.3">
      <c r="A3115" s="19">
        <v>126</v>
      </c>
      <c r="B3115" s="19">
        <v>38</v>
      </c>
      <c r="C3115" s="19">
        <v>6</v>
      </c>
      <c r="D3115" s="19">
        <v>3</v>
      </c>
      <c r="E3115" s="19">
        <v>8.1999999999999993</v>
      </c>
      <c r="F3115" s="19">
        <v>6</v>
      </c>
      <c r="G3115" s="19">
        <v>3</v>
      </c>
    </row>
    <row r="3116" spans="1:7" x14ac:dyDescent="0.3">
      <c r="A3116" s="19">
        <v>126</v>
      </c>
      <c r="B3116" s="19">
        <v>39</v>
      </c>
      <c r="C3116" s="19">
        <v>6</v>
      </c>
      <c r="D3116" s="19">
        <v>3</v>
      </c>
      <c r="E3116" s="19">
        <v>14.7</v>
      </c>
      <c r="F3116" s="19">
        <v>7.4</v>
      </c>
      <c r="G3116" s="19">
        <v>3</v>
      </c>
    </row>
    <row r="3117" spans="1:7" x14ac:dyDescent="0.3">
      <c r="A3117" s="19">
        <v>126</v>
      </c>
      <c r="B3117" s="19">
        <v>40</v>
      </c>
      <c r="C3117" s="19">
        <v>6</v>
      </c>
      <c r="D3117" s="19">
        <v>4</v>
      </c>
      <c r="E3117" s="19">
        <v>10</v>
      </c>
      <c r="F3117" s="19">
        <v>6</v>
      </c>
      <c r="G3117" s="19">
        <v>3.4</v>
      </c>
    </row>
    <row r="3118" spans="1:7" x14ac:dyDescent="0.3">
      <c r="A3118" s="19">
        <v>126</v>
      </c>
      <c r="B3118" s="19">
        <v>41</v>
      </c>
      <c r="C3118" s="19">
        <v>6</v>
      </c>
      <c r="D3118" s="19">
        <v>4</v>
      </c>
      <c r="E3118" s="19">
        <v>10</v>
      </c>
      <c r="F3118" s="19">
        <v>6.4</v>
      </c>
      <c r="G3118" s="19">
        <v>2.6</v>
      </c>
    </row>
    <row r="3119" spans="1:7" x14ac:dyDescent="0.3">
      <c r="A3119" s="19">
        <v>126</v>
      </c>
      <c r="B3119" s="19">
        <v>42</v>
      </c>
      <c r="C3119" s="19">
        <v>6</v>
      </c>
      <c r="D3119" s="19">
        <v>3</v>
      </c>
      <c r="E3119" s="19">
        <v>12</v>
      </c>
      <c r="F3119" s="19">
        <v>4</v>
      </c>
      <c r="G3119" s="19">
        <v>2.5</v>
      </c>
    </row>
    <row r="3120" spans="1:7" x14ac:dyDescent="0.3">
      <c r="A3120" s="19">
        <v>126</v>
      </c>
      <c r="B3120" s="19">
        <v>43</v>
      </c>
      <c r="C3120" s="19">
        <v>6</v>
      </c>
      <c r="D3120" s="19">
        <v>4</v>
      </c>
      <c r="E3120" s="19">
        <v>42</v>
      </c>
      <c r="F3120" s="19">
        <v>13.4</v>
      </c>
      <c r="G3120" s="19">
        <v>3.6</v>
      </c>
    </row>
    <row r="3121" spans="1:7" x14ac:dyDescent="0.3">
      <c r="A3121" s="19">
        <v>126</v>
      </c>
      <c r="B3121" s="19">
        <v>44</v>
      </c>
      <c r="C3121" s="19">
        <v>6</v>
      </c>
      <c r="D3121" s="19">
        <v>1</v>
      </c>
      <c r="E3121" s="19">
        <v>69</v>
      </c>
      <c r="F3121" s="19">
        <v>19.600000000000001</v>
      </c>
      <c r="G3121" s="19">
        <v>4.5</v>
      </c>
    </row>
    <row r="3122" spans="1:7" x14ac:dyDescent="0.3">
      <c r="A3122" s="19">
        <v>126</v>
      </c>
      <c r="B3122" s="19">
        <v>45</v>
      </c>
      <c r="C3122" s="19">
        <v>6</v>
      </c>
      <c r="D3122" s="19">
        <v>4</v>
      </c>
      <c r="E3122" s="19">
        <v>28.4</v>
      </c>
      <c r="F3122" s="19">
        <v>11.6</v>
      </c>
      <c r="G3122" s="19">
        <v>5</v>
      </c>
    </row>
    <row r="3123" spans="1:7" x14ac:dyDescent="0.3">
      <c r="A3123" s="19">
        <v>126</v>
      </c>
      <c r="B3123" s="19">
        <v>46</v>
      </c>
      <c r="C3123" s="19">
        <v>6</v>
      </c>
      <c r="D3123" s="19">
        <v>1</v>
      </c>
      <c r="E3123" s="19">
        <v>72.400000000000006</v>
      </c>
      <c r="F3123" s="19">
        <v>18.399999999999999</v>
      </c>
      <c r="G3123" s="19">
        <v>3.5</v>
      </c>
    </row>
    <row r="3124" spans="1:7" x14ac:dyDescent="0.3">
      <c r="A3124" s="19">
        <v>126</v>
      </c>
      <c r="B3124" s="19">
        <v>47</v>
      </c>
      <c r="C3124" s="19">
        <v>31</v>
      </c>
      <c r="D3124" s="19">
        <v>3</v>
      </c>
      <c r="E3124" s="19">
        <v>12</v>
      </c>
      <c r="F3124" s="19">
        <v>5.5</v>
      </c>
      <c r="G3124" s="19">
        <v>1.4</v>
      </c>
    </row>
    <row r="3125" spans="1:7" x14ac:dyDescent="0.3">
      <c r="A3125" s="19">
        <v>126</v>
      </c>
      <c r="B3125" s="19">
        <v>48</v>
      </c>
      <c r="C3125" s="19">
        <v>31</v>
      </c>
      <c r="D3125" s="19">
        <v>3</v>
      </c>
      <c r="E3125" s="19">
        <v>10.4</v>
      </c>
      <c r="F3125" s="19">
        <v>5</v>
      </c>
      <c r="G3125" s="19">
        <v>2</v>
      </c>
    </row>
    <row r="3126" spans="1:7" x14ac:dyDescent="0.3">
      <c r="A3126" s="19">
        <v>126</v>
      </c>
      <c r="B3126" s="19">
        <v>49</v>
      </c>
      <c r="C3126" s="19">
        <v>31</v>
      </c>
      <c r="D3126" s="19">
        <v>3</v>
      </c>
      <c r="E3126" s="19">
        <v>15</v>
      </c>
      <c r="F3126" s="19">
        <v>6</v>
      </c>
      <c r="G3126" s="19">
        <v>1.5</v>
      </c>
    </row>
    <row r="3127" spans="1:7" x14ac:dyDescent="0.3">
      <c r="A3127" s="19">
        <v>126</v>
      </c>
      <c r="B3127" s="19">
        <v>50</v>
      </c>
      <c r="C3127" s="19">
        <v>31</v>
      </c>
      <c r="D3127" s="19">
        <v>3</v>
      </c>
      <c r="E3127" s="19">
        <v>10.7</v>
      </c>
      <c r="F3127" s="19">
        <v>5.2</v>
      </c>
      <c r="G3127" s="19">
        <v>4</v>
      </c>
    </row>
    <row r="3128" spans="1:7" x14ac:dyDescent="0.3">
      <c r="A3128" s="19">
        <v>126</v>
      </c>
      <c r="B3128" s="19">
        <v>51</v>
      </c>
      <c r="C3128" s="19">
        <v>31</v>
      </c>
      <c r="D3128" s="19">
        <v>4</v>
      </c>
      <c r="E3128" s="19">
        <v>14.7</v>
      </c>
      <c r="F3128" s="19">
        <v>5.4</v>
      </c>
      <c r="G3128" s="19">
        <v>3</v>
      </c>
    </row>
    <row r="3129" spans="1:7" x14ac:dyDescent="0.3">
      <c r="A3129" s="19">
        <v>126</v>
      </c>
      <c r="B3129" s="19">
        <v>52</v>
      </c>
      <c r="C3129" s="19">
        <v>31</v>
      </c>
      <c r="D3129" s="19">
        <v>3</v>
      </c>
      <c r="E3129" s="19">
        <v>10</v>
      </c>
      <c r="F3129" s="19">
        <v>4.0999999999999996</v>
      </c>
      <c r="G3129" s="19">
        <v>2.6</v>
      </c>
    </row>
    <row r="3130" spans="1:7" x14ac:dyDescent="0.3">
      <c r="A3130" s="19">
        <v>126</v>
      </c>
      <c r="B3130" s="19">
        <v>53</v>
      </c>
      <c r="C3130" s="19">
        <v>31</v>
      </c>
      <c r="D3130" s="19">
        <v>3</v>
      </c>
      <c r="E3130" s="19">
        <v>15.1</v>
      </c>
      <c r="F3130" s="19">
        <v>4.2</v>
      </c>
      <c r="G3130" s="19">
        <v>2.4</v>
      </c>
    </row>
    <row r="3131" spans="1:7" x14ac:dyDescent="0.3">
      <c r="A3131" s="19">
        <v>126</v>
      </c>
      <c r="B3131" s="19">
        <v>54</v>
      </c>
      <c r="C3131" s="19">
        <v>31</v>
      </c>
      <c r="D3131" s="19">
        <v>3</v>
      </c>
      <c r="E3131" s="19">
        <v>9.4</v>
      </c>
      <c r="F3131" s="19">
        <v>3.46</v>
      </c>
      <c r="G3131" s="19">
        <v>1.8</v>
      </c>
    </row>
    <row r="3132" spans="1:7" x14ac:dyDescent="0.3">
      <c r="A3132" s="19">
        <v>126</v>
      </c>
      <c r="B3132" s="19">
        <v>55</v>
      </c>
      <c r="C3132" s="19">
        <v>31</v>
      </c>
      <c r="D3132" s="19">
        <v>4</v>
      </c>
      <c r="E3132" s="19">
        <v>37.799999999999997</v>
      </c>
      <c r="F3132" s="19">
        <v>7</v>
      </c>
      <c r="G3132" s="19">
        <v>1</v>
      </c>
    </row>
    <row r="3133" spans="1:7" x14ac:dyDescent="0.3">
      <c r="A3133" s="19">
        <v>127</v>
      </c>
      <c r="B3133" s="19">
        <v>1</v>
      </c>
      <c r="C3133" s="19">
        <v>31</v>
      </c>
      <c r="D3133" s="19">
        <v>4</v>
      </c>
      <c r="E3133" s="19">
        <v>8</v>
      </c>
      <c r="F3133" s="19">
        <v>3.4</v>
      </c>
      <c r="G3133" s="19">
        <v>1.7</v>
      </c>
    </row>
    <row r="3134" spans="1:7" x14ac:dyDescent="0.3">
      <c r="A3134" s="19">
        <v>127</v>
      </c>
      <c r="B3134" s="19">
        <v>2</v>
      </c>
      <c r="C3134" s="19">
        <v>6</v>
      </c>
      <c r="D3134" s="19">
        <v>4</v>
      </c>
      <c r="E3134" s="19">
        <v>20</v>
      </c>
      <c r="F3134" s="19">
        <v>5.6</v>
      </c>
      <c r="G3134" s="19">
        <v>2.8</v>
      </c>
    </row>
    <row r="3135" spans="1:7" x14ac:dyDescent="0.3">
      <c r="A3135" s="19">
        <v>127</v>
      </c>
      <c r="B3135" s="19">
        <v>3</v>
      </c>
      <c r="C3135" s="19">
        <v>31</v>
      </c>
      <c r="D3135" s="19">
        <v>4</v>
      </c>
      <c r="E3135" s="19">
        <v>20</v>
      </c>
      <c r="F3135" s="19">
        <v>5.4</v>
      </c>
      <c r="G3135" s="19">
        <v>2</v>
      </c>
    </row>
    <row r="3136" spans="1:7" x14ac:dyDescent="0.3">
      <c r="A3136" s="19">
        <v>127</v>
      </c>
      <c r="B3136" s="19">
        <v>4</v>
      </c>
      <c r="C3136" s="19">
        <v>31</v>
      </c>
      <c r="D3136" s="19">
        <v>4</v>
      </c>
      <c r="E3136" s="19">
        <v>19</v>
      </c>
      <c r="F3136" s="19">
        <v>5.5</v>
      </c>
      <c r="G3136" s="19">
        <v>2</v>
      </c>
    </row>
    <row r="3137" spans="1:7" x14ac:dyDescent="0.3">
      <c r="A3137" s="19">
        <v>127</v>
      </c>
      <c r="B3137" s="19">
        <v>5</v>
      </c>
      <c r="C3137" s="19">
        <v>6</v>
      </c>
      <c r="D3137" s="19">
        <v>4</v>
      </c>
      <c r="E3137" s="19">
        <v>12.1</v>
      </c>
      <c r="F3137" s="19">
        <v>4.4000000000000004</v>
      </c>
      <c r="G3137" s="19">
        <v>2.4</v>
      </c>
    </row>
    <row r="3138" spans="1:7" x14ac:dyDescent="0.3">
      <c r="A3138" s="19">
        <v>127</v>
      </c>
      <c r="B3138" s="19">
        <v>6</v>
      </c>
      <c r="C3138" s="19">
        <v>31</v>
      </c>
      <c r="D3138" s="19">
        <v>3</v>
      </c>
      <c r="E3138" s="19">
        <v>10</v>
      </c>
      <c r="F3138" s="19">
        <v>3.5</v>
      </c>
      <c r="G3138" s="19">
        <v>2.4</v>
      </c>
    </row>
    <row r="3139" spans="1:7" x14ac:dyDescent="0.3">
      <c r="A3139" s="19">
        <v>127</v>
      </c>
      <c r="B3139" s="19">
        <v>7</v>
      </c>
      <c r="C3139" s="19">
        <v>31</v>
      </c>
      <c r="D3139" s="19">
        <v>3</v>
      </c>
      <c r="E3139" s="19">
        <v>14.2</v>
      </c>
      <c r="F3139" s="19">
        <v>4.7</v>
      </c>
      <c r="G3139" s="19">
        <v>2.1</v>
      </c>
    </row>
    <row r="3140" spans="1:7" x14ac:dyDescent="0.3">
      <c r="A3140" s="19">
        <v>127</v>
      </c>
      <c r="B3140" s="19">
        <v>8</v>
      </c>
      <c r="C3140" s="19">
        <v>31</v>
      </c>
      <c r="D3140" s="19">
        <v>4</v>
      </c>
      <c r="E3140" s="19">
        <v>13.4</v>
      </c>
      <c r="F3140" s="19">
        <v>4.5</v>
      </c>
      <c r="G3140" s="19">
        <v>2.2000000000000002</v>
      </c>
    </row>
    <row r="3141" spans="1:7" x14ac:dyDescent="0.3">
      <c r="A3141" s="19">
        <v>127</v>
      </c>
      <c r="B3141" s="19">
        <v>9</v>
      </c>
      <c r="C3141" s="19">
        <v>31</v>
      </c>
      <c r="D3141" s="19">
        <v>4</v>
      </c>
      <c r="E3141" s="19">
        <v>17</v>
      </c>
      <c r="F3141" s="19">
        <v>5</v>
      </c>
      <c r="G3141" s="19">
        <v>2</v>
      </c>
    </row>
    <row r="3142" spans="1:7" x14ac:dyDescent="0.3">
      <c r="A3142" s="19">
        <v>127</v>
      </c>
      <c r="B3142" s="19">
        <v>10</v>
      </c>
      <c r="C3142" s="19">
        <v>31</v>
      </c>
      <c r="D3142" s="19">
        <v>4</v>
      </c>
      <c r="E3142" s="19">
        <v>30.1</v>
      </c>
      <c r="F3142" s="19">
        <v>6.8</v>
      </c>
      <c r="G3142" s="19">
        <v>3</v>
      </c>
    </row>
    <row r="3143" spans="1:7" x14ac:dyDescent="0.3">
      <c r="A3143" s="19">
        <v>127</v>
      </c>
      <c r="B3143" s="19">
        <v>11</v>
      </c>
      <c r="C3143" s="19">
        <v>31</v>
      </c>
      <c r="D3143" s="19">
        <v>4</v>
      </c>
      <c r="E3143" s="19">
        <v>34.200000000000003</v>
      </c>
      <c r="F3143" s="19">
        <v>6.7</v>
      </c>
      <c r="G3143" s="19">
        <v>2.5</v>
      </c>
    </row>
    <row r="3144" spans="1:7" x14ac:dyDescent="0.3">
      <c r="A3144" s="19">
        <v>127</v>
      </c>
      <c r="B3144" s="19">
        <v>12</v>
      </c>
      <c r="C3144" s="19">
        <v>31</v>
      </c>
      <c r="D3144" s="19">
        <v>4</v>
      </c>
      <c r="E3144" s="19">
        <v>10</v>
      </c>
      <c r="F3144" s="19">
        <v>4.2</v>
      </c>
      <c r="G3144" s="19">
        <v>2</v>
      </c>
    </row>
    <row r="3145" spans="1:7" x14ac:dyDescent="0.3">
      <c r="A3145" s="19">
        <v>127</v>
      </c>
      <c r="B3145" s="19">
        <v>13</v>
      </c>
      <c r="C3145" s="19">
        <v>31</v>
      </c>
      <c r="D3145" s="19">
        <v>4</v>
      </c>
      <c r="E3145" s="19">
        <v>13.4</v>
      </c>
      <c r="F3145" s="19">
        <v>4</v>
      </c>
      <c r="G3145" s="19">
        <v>1.7</v>
      </c>
    </row>
    <row r="3146" spans="1:7" x14ac:dyDescent="0.3">
      <c r="A3146" s="19">
        <v>127</v>
      </c>
      <c r="B3146" s="19">
        <v>14</v>
      </c>
      <c r="C3146" s="19">
        <v>31</v>
      </c>
      <c r="D3146" s="19">
        <v>3</v>
      </c>
      <c r="E3146" s="19">
        <v>9</v>
      </c>
      <c r="F3146" s="19">
        <v>4</v>
      </c>
      <c r="G3146" s="19">
        <v>2</v>
      </c>
    </row>
    <row r="3147" spans="1:7" x14ac:dyDescent="0.3">
      <c r="A3147" s="19">
        <v>127</v>
      </c>
      <c r="B3147" s="19">
        <v>15</v>
      </c>
      <c r="C3147" s="19">
        <v>31</v>
      </c>
      <c r="D3147" s="19">
        <v>4</v>
      </c>
      <c r="E3147" s="19">
        <v>10</v>
      </c>
      <c r="F3147" s="19">
        <v>3.7</v>
      </c>
      <c r="G3147" s="19">
        <v>1.5</v>
      </c>
    </row>
    <row r="3148" spans="1:7" x14ac:dyDescent="0.3">
      <c r="A3148" s="19">
        <v>127</v>
      </c>
      <c r="B3148" s="19">
        <v>16</v>
      </c>
      <c r="C3148" s="19">
        <v>31</v>
      </c>
      <c r="D3148" s="19">
        <v>4</v>
      </c>
      <c r="E3148" s="19">
        <v>9.4</v>
      </c>
      <c r="F3148" s="19">
        <v>3.6</v>
      </c>
      <c r="G3148" s="19">
        <v>1.5</v>
      </c>
    </row>
    <row r="3149" spans="1:7" x14ac:dyDescent="0.3">
      <c r="A3149" s="19">
        <v>127</v>
      </c>
      <c r="B3149" s="19">
        <v>17</v>
      </c>
      <c r="C3149" s="19">
        <v>31</v>
      </c>
      <c r="D3149" s="19">
        <v>4</v>
      </c>
      <c r="E3149" s="19">
        <v>8.4</v>
      </c>
      <c r="F3149" s="19">
        <v>4</v>
      </c>
      <c r="G3149" s="19">
        <v>1.4</v>
      </c>
    </row>
    <row r="3150" spans="1:7" x14ac:dyDescent="0.3">
      <c r="A3150" s="19">
        <v>127</v>
      </c>
      <c r="B3150" s="19">
        <v>18</v>
      </c>
      <c r="C3150" s="19">
        <v>31</v>
      </c>
      <c r="D3150" s="19">
        <v>4</v>
      </c>
      <c r="E3150" s="19">
        <v>10</v>
      </c>
      <c r="F3150" s="19">
        <v>4</v>
      </c>
      <c r="G3150" s="19">
        <v>1.8</v>
      </c>
    </row>
    <row r="3151" spans="1:7" x14ac:dyDescent="0.3">
      <c r="A3151" s="19">
        <v>127</v>
      </c>
      <c r="B3151" s="19">
        <v>19</v>
      </c>
      <c r="C3151" s="19">
        <v>31</v>
      </c>
      <c r="D3151" s="19">
        <v>4</v>
      </c>
      <c r="E3151" s="19">
        <v>8</v>
      </c>
      <c r="F3151" s="19">
        <v>4.5999999999999996</v>
      </c>
      <c r="G3151" s="19">
        <v>2</v>
      </c>
    </row>
    <row r="3152" spans="1:7" x14ac:dyDescent="0.3">
      <c r="A3152" s="19">
        <v>127</v>
      </c>
      <c r="B3152" s="19">
        <v>20</v>
      </c>
      <c r="C3152" s="19">
        <v>31</v>
      </c>
      <c r="D3152" s="19">
        <v>4</v>
      </c>
      <c r="E3152" s="19">
        <v>10</v>
      </c>
      <c r="F3152" s="19">
        <v>4</v>
      </c>
      <c r="G3152" s="19">
        <v>1.5</v>
      </c>
    </row>
    <row r="3153" spans="1:7" x14ac:dyDescent="0.3">
      <c r="A3153" s="19">
        <v>127</v>
      </c>
      <c r="B3153" s="19">
        <v>21</v>
      </c>
      <c r="C3153" s="19">
        <v>31</v>
      </c>
      <c r="D3153" s="19">
        <v>4</v>
      </c>
      <c r="E3153" s="19">
        <v>10.199999999999999</v>
      </c>
      <c r="F3153" s="19">
        <v>4.5</v>
      </c>
      <c r="G3153" s="19">
        <v>1.8</v>
      </c>
    </row>
    <row r="3154" spans="1:7" x14ac:dyDescent="0.3">
      <c r="A3154" s="19">
        <v>127</v>
      </c>
      <c r="B3154" s="19">
        <v>22</v>
      </c>
      <c r="C3154" s="19">
        <v>31</v>
      </c>
      <c r="D3154" s="19">
        <v>4</v>
      </c>
      <c r="E3154" s="19">
        <v>10.5</v>
      </c>
      <c r="F3154" s="19">
        <v>4</v>
      </c>
      <c r="G3154" s="19">
        <v>1.8</v>
      </c>
    </row>
    <row r="3155" spans="1:7" x14ac:dyDescent="0.3">
      <c r="A3155" s="19">
        <v>127</v>
      </c>
      <c r="B3155" s="19">
        <v>23</v>
      </c>
      <c r="C3155" s="19">
        <v>31</v>
      </c>
      <c r="D3155" s="19">
        <v>4</v>
      </c>
      <c r="E3155" s="19">
        <v>9</v>
      </c>
      <c r="F3155" s="19">
        <v>4</v>
      </c>
      <c r="G3155" s="19">
        <v>1.7</v>
      </c>
    </row>
    <row r="3156" spans="1:7" x14ac:dyDescent="0.3">
      <c r="A3156" s="19">
        <v>127</v>
      </c>
      <c r="B3156" s="19">
        <v>24</v>
      </c>
      <c r="C3156" s="19">
        <v>31</v>
      </c>
      <c r="D3156" s="19">
        <v>4</v>
      </c>
      <c r="E3156" s="19">
        <v>8</v>
      </c>
      <c r="F3156" s="19">
        <v>4.0999999999999996</v>
      </c>
      <c r="G3156" s="19">
        <v>1.5</v>
      </c>
    </row>
    <row r="3157" spans="1:7" x14ac:dyDescent="0.3">
      <c r="A3157" s="19">
        <v>127</v>
      </c>
      <c r="B3157" s="19">
        <v>25</v>
      </c>
      <c r="C3157" s="19">
        <v>31</v>
      </c>
      <c r="D3157" s="19">
        <v>4</v>
      </c>
      <c r="E3157" s="19">
        <v>14</v>
      </c>
      <c r="F3157" s="19">
        <v>4.7</v>
      </c>
      <c r="G3157" s="19">
        <v>2.1</v>
      </c>
    </row>
    <row r="3158" spans="1:7" x14ac:dyDescent="0.3">
      <c r="A3158" s="19">
        <v>127</v>
      </c>
      <c r="B3158" s="19">
        <v>26</v>
      </c>
      <c r="C3158" s="19">
        <v>6</v>
      </c>
      <c r="D3158" s="19">
        <v>1</v>
      </c>
      <c r="E3158" s="19">
        <v>40</v>
      </c>
      <c r="F3158" s="19">
        <v>13.6</v>
      </c>
      <c r="G3158" s="19">
        <v>3.2</v>
      </c>
    </row>
    <row r="3159" spans="1:7" x14ac:dyDescent="0.3">
      <c r="A3159" s="19">
        <v>127</v>
      </c>
      <c r="B3159" s="19">
        <v>27</v>
      </c>
      <c r="C3159" s="19">
        <v>6</v>
      </c>
      <c r="D3159" s="19">
        <v>1</v>
      </c>
      <c r="E3159" s="19">
        <v>48</v>
      </c>
      <c r="F3159" s="19">
        <v>16.600000000000001</v>
      </c>
      <c r="G3159" s="19">
        <v>4.5999999999999996</v>
      </c>
    </row>
    <row r="3160" spans="1:7" x14ac:dyDescent="0.3">
      <c r="A3160" s="19">
        <v>127</v>
      </c>
      <c r="B3160" s="19">
        <v>28</v>
      </c>
      <c r="C3160" s="19">
        <v>31</v>
      </c>
      <c r="D3160" s="19">
        <v>4</v>
      </c>
      <c r="E3160" s="19">
        <v>10.199999999999999</v>
      </c>
      <c r="F3160" s="19">
        <v>4.3</v>
      </c>
      <c r="G3160" s="19">
        <v>2</v>
      </c>
    </row>
    <row r="3161" spans="1:7" x14ac:dyDescent="0.3">
      <c r="A3161" s="19">
        <v>127</v>
      </c>
      <c r="B3161" s="19">
        <v>29</v>
      </c>
      <c r="C3161" s="19">
        <v>42</v>
      </c>
      <c r="D3161" s="19">
        <v>3</v>
      </c>
      <c r="E3161" s="19">
        <v>15.4</v>
      </c>
      <c r="F3161" s="19">
        <v>7.4</v>
      </c>
      <c r="G3161" s="19">
        <v>3.5</v>
      </c>
    </row>
    <row r="3162" spans="1:7" x14ac:dyDescent="0.3">
      <c r="A3162" s="19">
        <v>127</v>
      </c>
      <c r="B3162" s="19">
        <v>30</v>
      </c>
      <c r="C3162" s="19">
        <v>42</v>
      </c>
      <c r="D3162" s="19">
        <v>4</v>
      </c>
      <c r="E3162" s="19">
        <v>26.7</v>
      </c>
      <c r="F3162" s="19">
        <v>7.4</v>
      </c>
      <c r="G3162" s="19">
        <v>2</v>
      </c>
    </row>
    <row r="3163" spans="1:7" x14ac:dyDescent="0.3">
      <c r="A3163" s="19">
        <v>127</v>
      </c>
      <c r="B3163" s="19">
        <v>31</v>
      </c>
      <c r="C3163" s="19">
        <v>42</v>
      </c>
      <c r="D3163" s="19">
        <v>4</v>
      </c>
      <c r="E3163" s="19">
        <v>25.6</v>
      </c>
      <c r="F3163" s="19">
        <v>7.5</v>
      </c>
      <c r="G3163" s="19">
        <v>2</v>
      </c>
    </row>
    <row r="3164" spans="1:7" x14ac:dyDescent="0.3">
      <c r="A3164" s="19">
        <v>127</v>
      </c>
      <c r="B3164" s="19">
        <v>32</v>
      </c>
      <c r="C3164" s="19">
        <v>42</v>
      </c>
      <c r="D3164" s="19">
        <v>3</v>
      </c>
      <c r="E3164" s="19">
        <v>20</v>
      </c>
      <c r="F3164" s="19">
        <v>6.1</v>
      </c>
      <c r="G3164" s="19">
        <v>3</v>
      </c>
    </row>
    <row r="3165" spans="1:7" x14ac:dyDescent="0.3">
      <c r="A3165" s="19">
        <v>127</v>
      </c>
      <c r="B3165" s="19">
        <v>33</v>
      </c>
      <c r="C3165" s="19">
        <v>31</v>
      </c>
      <c r="D3165" s="19">
        <v>4</v>
      </c>
      <c r="E3165" s="19">
        <v>8</v>
      </c>
      <c r="F3165" s="19">
        <v>3.6</v>
      </c>
      <c r="G3165" s="19">
        <v>0.2</v>
      </c>
    </row>
    <row r="3166" spans="1:7" x14ac:dyDescent="0.3">
      <c r="A3166" s="19">
        <v>127</v>
      </c>
      <c r="B3166" s="19">
        <v>34</v>
      </c>
      <c r="C3166" s="19">
        <v>31</v>
      </c>
      <c r="D3166" s="19">
        <v>4</v>
      </c>
      <c r="E3166" s="19">
        <v>8</v>
      </c>
      <c r="F3166" s="19">
        <v>3</v>
      </c>
      <c r="G3166" s="19">
        <v>0.2</v>
      </c>
    </row>
    <row r="3167" spans="1:7" x14ac:dyDescent="0.3">
      <c r="A3167" s="19">
        <v>127</v>
      </c>
      <c r="B3167" s="19">
        <v>35</v>
      </c>
      <c r="C3167" s="19">
        <v>31</v>
      </c>
      <c r="D3167" s="19">
        <v>4</v>
      </c>
      <c r="E3167" s="19">
        <v>10</v>
      </c>
      <c r="F3167" s="19">
        <v>4.2</v>
      </c>
      <c r="G3167" s="19">
        <v>0.4</v>
      </c>
    </row>
    <row r="3168" spans="1:7" x14ac:dyDescent="0.3">
      <c r="A3168" s="19">
        <v>127</v>
      </c>
      <c r="B3168" s="19">
        <v>36</v>
      </c>
      <c r="C3168" s="19">
        <v>31</v>
      </c>
      <c r="D3168" s="19">
        <v>4</v>
      </c>
      <c r="E3168" s="19">
        <v>9.4</v>
      </c>
      <c r="F3168" s="19">
        <v>4.5</v>
      </c>
      <c r="G3168" s="19">
        <v>1</v>
      </c>
    </row>
    <row r="3169" spans="1:7" x14ac:dyDescent="0.3">
      <c r="A3169" s="19">
        <v>127</v>
      </c>
      <c r="B3169" s="19">
        <v>37</v>
      </c>
      <c r="C3169" s="19">
        <v>31</v>
      </c>
      <c r="D3169" s="19">
        <v>4</v>
      </c>
      <c r="E3169" s="19">
        <v>9</v>
      </c>
      <c r="F3169" s="19">
        <v>8.4</v>
      </c>
      <c r="G3169" s="19">
        <v>1</v>
      </c>
    </row>
    <row r="3170" spans="1:7" x14ac:dyDescent="0.3">
      <c r="A3170" s="19">
        <v>127</v>
      </c>
      <c r="B3170" s="19">
        <v>38</v>
      </c>
      <c r="C3170" s="19">
        <v>31</v>
      </c>
      <c r="D3170" s="19">
        <v>4</v>
      </c>
      <c r="E3170" s="19">
        <v>9</v>
      </c>
      <c r="F3170" s="19">
        <v>6.2</v>
      </c>
      <c r="G3170" s="19">
        <v>3</v>
      </c>
    </row>
    <row r="3171" spans="1:7" x14ac:dyDescent="0.3">
      <c r="A3171" s="19">
        <v>127</v>
      </c>
      <c r="B3171" s="19">
        <v>39</v>
      </c>
      <c r="C3171" s="19">
        <v>31</v>
      </c>
      <c r="D3171" s="19">
        <v>4</v>
      </c>
      <c r="E3171" s="19">
        <v>10.199999999999999</v>
      </c>
      <c r="F3171" s="19">
        <v>8</v>
      </c>
      <c r="G3171" s="19">
        <v>1.2</v>
      </c>
    </row>
    <row r="3172" spans="1:7" x14ac:dyDescent="0.3">
      <c r="A3172" s="19">
        <v>127</v>
      </c>
      <c r="B3172" s="19">
        <v>40</v>
      </c>
      <c r="C3172" s="19">
        <v>31</v>
      </c>
      <c r="D3172" s="19">
        <v>4</v>
      </c>
      <c r="E3172" s="19">
        <v>8</v>
      </c>
      <c r="F3172" s="19">
        <v>4</v>
      </c>
      <c r="G3172" s="19">
        <v>0.9</v>
      </c>
    </row>
    <row r="3173" spans="1:7" x14ac:dyDescent="0.3">
      <c r="A3173" s="19">
        <v>127</v>
      </c>
      <c r="B3173" s="19">
        <v>41</v>
      </c>
      <c r="C3173" s="19">
        <v>31</v>
      </c>
      <c r="D3173" s="19">
        <v>4</v>
      </c>
      <c r="E3173" s="19">
        <v>10.8</v>
      </c>
      <c r="F3173" s="19">
        <v>5</v>
      </c>
      <c r="G3173" s="19">
        <v>0.6</v>
      </c>
    </row>
    <row r="3174" spans="1:7" x14ac:dyDescent="0.3">
      <c r="A3174" s="19">
        <v>127</v>
      </c>
      <c r="B3174" s="19">
        <v>42</v>
      </c>
      <c r="C3174" s="19">
        <v>31</v>
      </c>
      <c r="D3174" s="19">
        <v>4</v>
      </c>
      <c r="E3174" s="19">
        <v>10</v>
      </c>
      <c r="F3174" s="19">
        <v>3.7</v>
      </c>
      <c r="G3174" s="19">
        <v>0.4</v>
      </c>
    </row>
    <row r="3175" spans="1:7" x14ac:dyDescent="0.3">
      <c r="A3175" s="19">
        <v>127</v>
      </c>
      <c r="B3175" s="19">
        <v>43</v>
      </c>
      <c r="C3175" s="19">
        <v>31</v>
      </c>
      <c r="D3175" s="19">
        <v>3</v>
      </c>
      <c r="E3175" s="19">
        <v>9</v>
      </c>
      <c r="F3175" s="19">
        <v>4</v>
      </c>
      <c r="G3175" s="19">
        <v>0.7</v>
      </c>
    </row>
    <row r="3176" spans="1:7" x14ac:dyDescent="0.3">
      <c r="A3176" s="19">
        <v>127</v>
      </c>
      <c r="B3176" s="19">
        <v>44</v>
      </c>
      <c r="C3176" s="19">
        <v>31</v>
      </c>
      <c r="D3176" s="19">
        <v>4</v>
      </c>
      <c r="E3176" s="19">
        <v>10</v>
      </c>
      <c r="F3176" s="19">
        <v>5</v>
      </c>
      <c r="G3176" s="19">
        <v>0.2</v>
      </c>
    </row>
    <row r="3177" spans="1:7" x14ac:dyDescent="0.3">
      <c r="A3177" s="19">
        <v>127</v>
      </c>
      <c r="B3177" s="19">
        <v>45</v>
      </c>
      <c r="C3177" s="19">
        <v>31</v>
      </c>
      <c r="D3177" s="19">
        <v>4</v>
      </c>
      <c r="E3177" s="19">
        <v>13.4</v>
      </c>
      <c r="F3177" s="19">
        <v>5.2</v>
      </c>
      <c r="G3177" s="19">
        <v>2</v>
      </c>
    </row>
    <row r="3178" spans="1:7" x14ac:dyDescent="0.3">
      <c r="A3178" s="19">
        <v>127</v>
      </c>
      <c r="B3178" s="19">
        <v>46</v>
      </c>
      <c r="C3178" s="19">
        <v>31</v>
      </c>
      <c r="D3178" s="19">
        <v>4</v>
      </c>
      <c r="E3178" s="19">
        <v>11.6</v>
      </c>
      <c r="F3178" s="19">
        <v>5</v>
      </c>
      <c r="G3178" s="19">
        <v>0.5</v>
      </c>
    </row>
    <row r="3179" spans="1:7" x14ac:dyDescent="0.3">
      <c r="A3179" s="19">
        <v>127</v>
      </c>
      <c r="B3179" s="19">
        <v>47</v>
      </c>
      <c r="C3179" s="19">
        <v>31</v>
      </c>
      <c r="D3179" s="19">
        <v>4</v>
      </c>
      <c r="E3179" s="19">
        <v>12</v>
      </c>
      <c r="F3179" s="19">
        <v>5</v>
      </c>
      <c r="G3179" s="19">
        <v>2</v>
      </c>
    </row>
    <row r="3180" spans="1:7" x14ac:dyDescent="0.3">
      <c r="A3180" s="19">
        <v>127</v>
      </c>
      <c r="B3180" s="19">
        <v>48</v>
      </c>
      <c r="C3180" s="19">
        <v>31</v>
      </c>
      <c r="D3180" s="19">
        <v>4</v>
      </c>
      <c r="E3180" s="19">
        <v>11.2</v>
      </c>
      <c r="F3180" s="19">
        <v>5</v>
      </c>
      <c r="G3180" s="19">
        <v>2</v>
      </c>
    </row>
    <row r="3181" spans="1:7" x14ac:dyDescent="0.3">
      <c r="A3181" s="19">
        <v>127</v>
      </c>
      <c r="B3181" s="19">
        <v>49</v>
      </c>
      <c r="C3181" s="19">
        <v>31</v>
      </c>
      <c r="D3181" s="19">
        <v>4</v>
      </c>
      <c r="E3181" s="19">
        <v>13</v>
      </c>
      <c r="F3181" s="19">
        <v>5</v>
      </c>
      <c r="G3181" s="19">
        <v>0.46</v>
      </c>
    </row>
    <row r="3182" spans="1:7" x14ac:dyDescent="0.3">
      <c r="A3182" s="19">
        <v>127</v>
      </c>
      <c r="B3182" s="19">
        <v>50</v>
      </c>
      <c r="C3182" s="19">
        <v>31</v>
      </c>
      <c r="D3182" s="19">
        <v>4</v>
      </c>
      <c r="E3182" s="19">
        <v>18</v>
      </c>
      <c r="F3182" s="19">
        <v>5</v>
      </c>
      <c r="G3182" s="19">
        <v>1.3</v>
      </c>
    </row>
    <row r="3183" spans="1:7" x14ac:dyDescent="0.3">
      <c r="A3183" s="19">
        <v>127</v>
      </c>
      <c r="B3183" s="19">
        <v>51</v>
      </c>
      <c r="C3183" s="19">
        <v>31</v>
      </c>
      <c r="D3183" s="19">
        <v>4</v>
      </c>
      <c r="E3183" s="19">
        <v>12.1</v>
      </c>
      <c r="F3183" s="19">
        <v>5.0999999999999996</v>
      </c>
      <c r="G3183" s="19">
        <v>1</v>
      </c>
    </row>
    <row r="3184" spans="1:7" x14ac:dyDescent="0.3">
      <c r="A3184" s="19">
        <v>127</v>
      </c>
      <c r="B3184" s="19">
        <v>52</v>
      </c>
      <c r="C3184" s="19">
        <v>31</v>
      </c>
      <c r="D3184" s="19">
        <v>4</v>
      </c>
      <c r="E3184" s="19">
        <v>11</v>
      </c>
      <c r="F3184" s="19">
        <v>5.2</v>
      </c>
      <c r="G3184" s="19">
        <v>2</v>
      </c>
    </row>
    <row r="3185" spans="1:7" x14ac:dyDescent="0.3">
      <c r="A3185" s="19">
        <v>127</v>
      </c>
      <c r="B3185" s="19">
        <v>53</v>
      </c>
      <c r="C3185" s="19">
        <v>31</v>
      </c>
      <c r="D3185" s="19">
        <v>4</v>
      </c>
      <c r="E3185" s="19">
        <v>9.4</v>
      </c>
      <c r="F3185" s="19">
        <v>4.3</v>
      </c>
      <c r="G3185" s="19">
        <v>1.6</v>
      </c>
    </row>
    <row r="3186" spans="1:7" x14ac:dyDescent="0.3">
      <c r="A3186" s="19">
        <v>127</v>
      </c>
      <c r="B3186" s="19">
        <v>54</v>
      </c>
      <c r="C3186" s="19">
        <v>31</v>
      </c>
      <c r="D3186" s="19">
        <v>4</v>
      </c>
      <c r="E3186" s="19">
        <v>12</v>
      </c>
      <c r="F3186" s="19">
        <v>5</v>
      </c>
      <c r="G3186" s="19">
        <v>0.5</v>
      </c>
    </row>
    <row r="3187" spans="1:7" x14ac:dyDescent="0.3">
      <c r="A3187" s="19">
        <v>127</v>
      </c>
      <c r="B3187" s="19">
        <v>55</v>
      </c>
      <c r="C3187" s="19">
        <v>31</v>
      </c>
      <c r="D3187" s="19">
        <v>4</v>
      </c>
      <c r="E3187" s="19">
        <v>9.4</v>
      </c>
      <c r="F3187" s="19">
        <v>5</v>
      </c>
      <c r="G3187" s="19">
        <v>2.1</v>
      </c>
    </row>
    <row r="3188" spans="1:7" x14ac:dyDescent="0.3">
      <c r="A3188" s="19">
        <v>127</v>
      </c>
      <c r="B3188" s="19">
        <v>56</v>
      </c>
      <c r="C3188" s="19">
        <v>31</v>
      </c>
      <c r="D3188" s="19">
        <v>4</v>
      </c>
      <c r="E3188" s="19">
        <v>9</v>
      </c>
      <c r="F3188" s="19">
        <v>4.0999999999999996</v>
      </c>
      <c r="G3188" s="19">
        <v>1.7</v>
      </c>
    </row>
    <row r="3189" spans="1:7" x14ac:dyDescent="0.3">
      <c r="A3189" s="19">
        <v>127</v>
      </c>
      <c r="B3189" s="19">
        <v>57</v>
      </c>
      <c r="C3189" s="19">
        <v>31</v>
      </c>
      <c r="D3189" s="19">
        <v>4</v>
      </c>
      <c r="E3189" s="19">
        <v>8.6</v>
      </c>
      <c r="F3189" s="19">
        <v>4.2</v>
      </c>
      <c r="G3189" s="19">
        <v>1.6</v>
      </c>
    </row>
    <row r="3190" spans="1:7" x14ac:dyDescent="0.3">
      <c r="A3190" s="19">
        <v>127</v>
      </c>
      <c r="B3190" s="19">
        <v>58</v>
      </c>
      <c r="C3190" s="19">
        <v>31</v>
      </c>
      <c r="D3190" s="19">
        <v>4</v>
      </c>
      <c r="E3190" s="19">
        <v>15.4</v>
      </c>
      <c r="F3190" s="19">
        <v>5.4</v>
      </c>
      <c r="G3190" s="19">
        <v>1</v>
      </c>
    </row>
    <row r="3191" spans="1:7" x14ac:dyDescent="0.3">
      <c r="A3191" s="19">
        <v>127</v>
      </c>
      <c r="B3191" s="19">
        <v>59</v>
      </c>
      <c r="C3191" s="19">
        <v>31</v>
      </c>
      <c r="D3191" s="19">
        <v>4</v>
      </c>
      <c r="E3191" s="19">
        <v>16.5</v>
      </c>
      <c r="F3191" s="19">
        <v>5</v>
      </c>
      <c r="G3191" s="19">
        <v>0.4</v>
      </c>
    </row>
    <row r="3192" spans="1:7" x14ac:dyDescent="0.3">
      <c r="A3192" s="19">
        <v>127</v>
      </c>
      <c r="B3192" s="19">
        <v>60</v>
      </c>
      <c r="C3192" s="19">
        <v>31</v>
      </c>
      <c r="D3192" s="19">
        <v>4</v>
      </c>
      <c r="E3192" s="19">
        <v>12</v>
      </c>
      <c r="F3192" s="19">
        <v>4.5</v>
      </c>
      <c r="G3192" s="19">
        <v>1.2</v>
      </c>
    </row>
    <row r="3193" spans="1:7" x14ac:dyDescent="0.3">
      <c r="A3193" s="19">
        <v>127</v>
      </c>
      <c r="B3193" s="19">
        <v>61</v>
      </c>
      <c r="C3193" s="19">
        <v>31</v>
      </c>
      <c r="D3193" s="19">
        <v>4</v>
      </c>
      <c r="E3193" s="19">
        <v>16</v>
      </c>
      <c r="F3193" s="19">
        <v>4.4000000000000004</v>
      </c>
      <c r="G3193" s="19">
        <v>0.6</v>
      </c>
    </row>
    <row r="3194" spans="1:7" x14ac:dyDescent="0.3">
      <c r="A3194" s="19">
        <v>127</v>
      </c>
      <c r="B3194" s="19">
        <v>62</v>
      </c>
      <c r="C3194" s="19">
        <v>31</v>
      </c>
      <c r="D3194" s="19">
        <v>4</v>
      </c>
      <c r="E3194" s="19">
        <v>30</v>
      </c>
      <c r="F3194" s="19">
        <v>6.4</v>
      </c>
      <c r="G3194" s="19">
        <v>1</v>
      </c>
    </row>
    <row r="3195" spans="1:7" x14ac:dyDescent="0.3">
      <c r="A3195" s="19">
        <v>127</v>
      </c>
      <c r="B3195" s="19">
        <v>63</v>
      </c>
      <c r="C3195" s="19">
        <v>6</v>
      </c>
      <c r="D3195" s="19">
        <v>4</v>
      </c>
      <c r="E3195" s="19">
        <v>12</v>
      </c>
      <c r="F3195" s="19">
        <v>4</v>
      </c>
      <c r="G3195" s="19">
        <v>1.4</v>
      </c>
    </row>
    <row r="3196" spans="1:7" x14ac:dyDescent="0.3">
      <c r="A3196" s="19">
        <v>127</v>
      </c>
      <c r="B3196" s="19">
        <v>64</v>
      </c>
      <c r="C3196" s="19">
        <v>31</v>
      </c>
      <c r="D3196" s="19">
        <v>4</v>
      </c>
      <c r="E3196" s="19">
        <v>12.5</v>
      </c>
      <c r="F3196" s="19">
        <v>4.2</v>
      </c>
      <c r="G3196" s="19">
        <v>0.4</v>
      </c>
    </row>
    <row r="3197" spans="1:7" x14ac:dyDescent="0.3">
      <c r="A3197" s="19">
        <v>127</v>
      </c>
      <c r="B3197" s="19">
        <v>65</v>
      </c>
      <c r="C3197" s="19">
        <v>31</v>
      </c>
      <c r="D3197" s="19">
        <v>4</v>
      </c>
      <c r="E3197" s="19">
        <v>10</v>
      </c>
      <c r="F3197" s="19">
        <v>4</v>
      </c>
      <c r="G3197" s="19">
        <v>0.2</v>
      </c>
    </row>
    <row r="3198" spans="1:7" x14ac:dyDescent="0.3">
      <c r="A3198" s="19">
        <v>127</v>
      </c>
      <c r="B3198" s="19">
        <v>66</v>
      </c>
      <c r="C3198" s="19">
        <v>31</v>
      </c>
      <c r="D3198" s="19">
        <v>4</v>
      </c>
      <c r="E3198" s="19">
        <v>11.4</v>
      </c>
      <c r="F3198" s="19">
        <v>4</v>
      </c>
      <c r="G3198" s="19">
        <v>0.3</v>
      </c>
    </row>
    <row r="3199" spans="1:7" x14ac:dyDescent="0.3">
      <c r="A3199" s="19">
        <v>127</v>
      </c>
      <c r="B3199" s="19">
        <v>67</v>
      </c>
      <c r="C3199" s="19">
        <v>6</v>
      </c>
      <c r="D3199" s="19">
        <v>4</v>
      </c>
      <c r="E3199" s="19">
        <v>25.6</v>
      </c>
      <c r="F3199" s="19">
        <v>9.6</v>
      </c>
      <c r="G3199" s="19">
        <v>3.4</v>
      </c>
    </row>
    <row r="3200" spans="1:7" x14ac:dyDescent="0.3">
      <c r="A3200" s="19">
        <v>128</v>
      </c>
      <c r="B3200" s="19">
        <v>1</v>
      </c>
      <c r="C3200" s="19">
        <v>6</v>
      </c>
      <c r="D3200" s="19">
        <v>4</v>
      </c>
      <c r="E3200" s="19">
        <v>14.5</v>
      </c>
      <c r="F3200" s="19">
        <v>5</v>
      </c>
      <c r="G3200" s="19">
        <v>2.5</v>
      </c>
    </row>
    <row r="3201" spans="1:7" x14ac:dyDescent="0.3">
      <c r="A3201" s="19">
        <v>128</v>
      </c>
      <c r="B3201" s="19">
        <v>2</v>
      </c>
      <c r="C3201" s="19">
        <v>31</v>
      </c>
      <c r="D3201" s="19">
        <v>4</v>
      </c>
      <c r="E3201" s="19">
        <v>35</v>
      </c>
      <c r="F3201" s="19">
        <v>7</v>
      </c>
      <c r="G3201" s="19">
        <v>1.3</v>
      </c>
    </row>
    <row r="3202" spans="1:7" x14ac:dyDescent="0.3">
      <c r="A3202" s="19">
        <v>128</v>
      </c>
      <c r="B3202" s="19">
        <v>3</v>
      </c>
      <c r="C3202" s="19">
        <v>31</v>
      </c>
      <c r="D3202" s="19">
        <v>4</v>
      </c>
      <c r="E3202" s="19">
        <v>28.4</v>
      </c>
      <c r="F3202" s="19">
        <v>7</v>
      </c>
      <c r="G3202" s="19">
        <v>1</v>
      </c>
    </row>
    <row r="3203" spans="1:7" x14ac:dyDescent="0.3">
      <c r="A3203" s="19">
        <v>128</v>
      </c>
      <c r="B3203" s="19">
        <v>4</v>
      </c>
      <c r="C3203" s="19">
        <v>31</v>
      </c>
      <c r="D3203" s="19">
        <v>4</v>
      </c>
      <c r="E3203" s="19">
        <v>30</v>
      </c>
      <c r="F3203" s="19">
        <v>7</v>
      </c>
      <c r="G3203" s="19">
        <v>0.7</v>
      </c>
    </row>
    <row r="3204" spans="1:7" x14ac:dyDescent="0.3">
      <c r="A3204" s="19">
        <v>128</v>
      </c>
      <c r="B3204" s="19">
        <v>5</v>
      </c>
      <c r="C3204" s="19">
        <v>31</v>
      </c>
      <c r="D3204" s="19">
        <v>4</v>
      </c>
      <c r="E3204" s="19">
        <v>8</v>
      </c>
      <c r="F3204" s="19">
        <v>5</v>
      </c>
      <c r="G3204" s="19">
        <v>1.4</v>
      </c>
    </row>
    <row r="3205" spans="1:7" x14ac:dyDescent="0.3">
      <c r="A3205" s="19">
        <v>128</v>
      </c>
      <c r="B3205" s="19">
        <v>6</v>
      </c>
      <c r="C3205" s="19">
        <v>31</v>
      </c>
      <c r="D3205" s="19">
        <v>4</v>
      </c>
      <c r="E3205" s="19">
        <v>10.4</v>
      </c>
      <c r="F3205" s="19">
        <v>5</v>
      </c>
      <c r="G3205" s="19">
        <v>2</v>
      </c>
    </row>
    <row r="3206" spans="1:7" x14ac:dyDescent="0.3">
      <c r="A3206" s="19">
        <v>128</v>
      </c>
      <c r="B3206" s="19">
        <v>7</v>
      </c>
      <c r="C3206" s="19">
        <v>6</v>
      </c>
      <c r="D3206" s="19">
        <v>4</v>
      </c>
      <c r="E3206" s="19">
        <v>25.4</v>
      </c>
      <c r="F3206" s="19">
        <v>8</v>
      </c>
      <c r="G3206" s="19">
        <v>2.1</v>
      </c>
    </row>
    <row r="3207" spans="1:7" x14ac:dyDescent="0.3">
      <c r="A3207" s="19">
        <v>128</v>
      </c>
      <c r="B3207" s="19">
        <v>8</v>
      </c>
      <c r="C3207" s="19">
        <v>31</v>
      </c>
      <c r="D3207" s="19">
        <v>4</v>
      </c>
      <c r="E3207" s="19">
        <v>7.6</v>
      </c>
      <c r="F3207" s="19">
        <v>4</v>
      </c>
      <c r="G3207" s="19">
        <v>1.7</v>
      </c>
    </row>
    <row r="3208" spans="1:7" x14ac:dyDescent="0.3">
      <c r="A3208" s="19">
        <v>128</v>
      </c>
      <c r="B3208" s="19">
        <v>9</v>
      </c>
      <c r="C3208" s="19">
        <v>3</v>
      </c>
      <c r="D3208" s="19">
        <v>4</v>
      </c>
      <c r="E3208" s="19">
        <v>9.4</v>
      </c>
      <c r="F3208" s="19">
        <v>5</v>
      </c>
      <c r="G3208" s="19">
        <v>3</v>
      </c>
    </row>
    <row r="3209" spans="1:7" x14ac:dyDescent="0.3">
      <c r="A3209" s="19">
        <v>128</v>
      </c>
      <c r="B3209" s="19">
        <v>10</v>
      </c>
      <c r="C3209" s="19">
        <v>6</v>
      </c>
      <c r="D3209" s="19">
        <v>4</v>
      </c>
      <c r="E3209" s="19">
        <v>10.199999999999999</v>
      </c>
      <c r="F3209" s="19">
        <v>4.5999999999999996</v>
      </c>
      <c r="G3209" s="19">
        <v>2</v>
      </c>
    </row>
    <row r="3210" spans="1:7" x14ac:dyDescent="0.3">
      <c r="A3210" s="19">
        <v>128</v>
      </c>
      <c r="B3210" s="19">
        <v>11</v>
      </c>
      <c r="C3210" s="19">
        <v>31</v>
      </c>
      <c r="D3210" s="19">
        <v>4</v>
      </c>
      <c r="E3210" s="19">
        <v>13</v>
      </c>
      <c r="F3210" s="19">
        <v>5</v>
      </c>
      <c r="G3210" s="19">
        <v>1.5</v>
      </c>
    </row>
    <row r="3211" spans="1:7" x14ac:dyDescent="0.3">
      <c r="A3211" s="19">
        <v>128</v>
      </c>
      <c r="B3211" s="19">
        <v>12</v>
      </c>
      <c r="C3211" s="19">
        <v>31</v>
      </c>
      <c r="D3211" s="19">
        <v>4</v>
      </c>
      <c r="E3211" s="19">
        <v>11.2</v>
      </c>
      <c r="F3211" s="19">
        <v>5</v>
      </c>
      <c r="G3211" s="19">
        <v>1</v>
      </c>
    </row>
    <row r="3212" spans="1:7" x14ac:dyDescent="0.3">
      <c r="A3212" s="19">
        <v>128</v>
      </c>
      <c r="B3212" s="19">
        <v>13</v>
      </c>
      <c r="C3212" s="19">
        <v>6</v>
      </c>
      <c r="D3212" s="19">
        <v>1</v>
      </c>
      <c r="E3212" s="19">
        <v>51.5</v>
      </c>
      <c r="F3212" s="19">
        <v>15</v>
      </c>
      <c r="G3212" s="19">
        <v>4</v>
      </c>
    </row>
    <row r="3213" spans="1:7" x14ac:dyDescent="0.3">
      <c r="A3213" s="19">
        <v>128</v>
      </c>
      <c r="B3213" s="19">
        <v>14</v>
      </c>
      <c r="C3213" s="19">
        <v>31</v>
      </c>
      <c r="D3213" s="19">
        <v>3</v>
      </c>
      <c r="E3213" s="19">
        <v>13</v>
      </c>
      <c r="F3213" s="19">
        <v>6</v>
      </c>
      <c r="G3213" s="19">
        <v>1.5</v>
      </c>
    </row>
    <row r="3214" spans="1:7" x14ac:dyDescent="0.3">
      <c r="A3214" s="19">
        <v>128</v>
      </c>
      <c r="B3214" s="19">
        <v>15</v>
      </c>
      <c r="C3214" s="19">
        <v>31</v>
      </c>
      <c r="D3214" s="19">
        <v>3</v>
      </c>
      <c r="E3214" s="19">
        <v>12</v>
      </c>
      <c r="F3214" s="19">
        <v>5</v>
      </c>
      <c r="G3214" s="19">
        <v>0.5</v>
      </c>
    </row>
    <row r="3215" spans="1:7" x14ac:dyDescent="0.3">
      <c r="A3215" s="19">
        <v>128</v>
      </c>
      <c r="B3215" s="19">
        <v>16</v>
      </c>
      <c r="C3215" s="19">
        <v>31</v>
      </c>
      <c r="D3215" s="19">
        <v>4</v>
      </c>
      <c r="E3215" s="19">
        <v>31.4</v>
      </c>
      <c r="F3215" s="19">
        <v>6</v>
      </c>
      <c r="G3215" s="19">
        <v>0.2</v>
      </c>
    </row>
    <row r="3216" spans="1:7" x14ac:dyDescent="0.3">
      <c r="A3216" s="19">
        <v>128</v>
      </c>
      <c r="B3216" s="19">
        <v>17</v>
      </c>
      <c r="C3216" s="19">
        <v>31</v>
      </c>
      <c r="D3216" s="19">
        <v>4</v>
      </c>
      <c r="E3216" s="19">
        <v>25</v>
      </c>
      <c r="F3216" s="19">
        <v>6</v>
      </c>
      <c r="G3216" s="19">
        <v>1</v>
      </c>
    </row>
    <row r="3217" spans="1:7" x14ac:dyDescent="0.3">
      <c r="A3217" s="19">
        <v>128</v>
      </c>
      <c r="B3217" s="19">
        <v>18</v>
      </c>
      <c r="C3217" s="19">
        <v>31</v>
      </c>
      <c r="D3217" s="19">
        <v>4</v>
      </c>
      <c r="E3217" s="19">
        <v>10.5</v>
      </c>
      <c r="F3217" s="19">
        <v>5</v>
      </c>
      <c r="G3217" s="19">
        <v>0.4</v>
      </c>
    </row>
    <row r="3218" spans="1:7" x14ac:dyDescent="0.3">
      <c r="A3218" s="19">
        <v>128</v>
      </c>
      <c r="B3218" s="19">
        <v>19</v>
      </c>
      <c r="C3218" s="19">
        <v>31</v>
      </c>
      <c r="D3218" s="19">
        <v>4</v>
      </c>
      <c r="E3218" s="19">
        <v>10</v>
      </c>
      <c r="F3218" s="19">
        <v>5</v>
      </c>
      <c r="G3218" s="19">
        <v>0.2</v>
      </c>
    </row>
    <row r="3219" spans="1:7" x14ac:dyDescent="0.3">
      <c r="A3219" s="19">
        <v>128</v>
      </c>
      <c r="B3219" s="19">
        <v>20</v>
      </c>
      <c r="C3219" s="19">
        <v>31</v>
      </c>
      <c r="D3219" s="19">
        <v>4</v>
      </c>
      <c r="E3219" s="19">
        <v>13.4</v>
      </c>
      <c r="F3219" s="19">
        <v>4.7</v>
      </c>
      <c r="G3219" s="19">
        <v>0.2</v>
      </c>
    </row>
    <row r="3220" spans="1:7" x14ac:dyDescent="0.3">
      <c r="A3220" s="19">
        <v>128</v>
      </c>
      <c r="B3220" s="19">
        <v>21</v>
      </c>
      <c r="C3220" s="19">
        <v>31</v>
      </c>
      <c r="D3220" s="19">
        <v>4</v>
      </c>
      <c r="E3220" s="19">
        <v>8.4</v>
      </c>
      <c r="F3220" s="19">
        <v>3.6</v>
      </c>
      <c r="G3220" s="19">
        <v>0.7</v>
      </c>
    </row>
    <row r="3221" spans="1:7" x14ac:dyDescent="0.3">
      <c r="A3221" s="19">
        <v>128</v>
      </c>
      <c r="B3221" s="19">
        <v>22</v>
      </c>
      <c r="C3221" s="19">
        <v>31</v>
      </c>
      <c r="D3221" s="19">
        <v>4</v>
      </c>
      <c r="E3221" s="19">
        <v>10.4</v>
      </c>
      <c r="F3221" s="19">
        <v>4.5</v>
      </c>
      <c r="G3221" s="19">
        <v>1</v>
      </c>
    </row>
    <row r="3222" spans="1:7" x14ac:dyDescent="0.3">
      <c r="A3222" s="19">
        <v>128</v>
      </c>
      <c r="B3222" s="19">
        <v>23</v>
      </c>
      <c r="C3222" s="19">
        <v>31</v>
      </c>
      <c r="D3222" s="19">
        <v>4</v>
      </c>
      <c r="E3222" s="19">
        <v>11.2</v>
      </c>
      <c r="F3222" s="19">
        <v>4.5999999999999996</v>
      </c>
      <c r="G3222" s="19">
        <v>1.1000000000000001</v>
      </c>
    </row>
    <row r="3223" spans="1:7" x14ac:dyDescent="0.3">
      <c r="A3223" s="19">
        <v>128</v>
      </c>
      <c r="B3223" s="19">
        <v>24</v>
      </c>
      <c r="C3223" s="19">
        <v>6</v>
      </c>
      <c r="D3223" s="19">
        <v>4</v>
      </c>
      <c r="E3223" s="19">
        <v>11</v>
      </c>
      <c r="F3223" s="19">
        <v>5.4</v>
      </c>
      <c r="G3223" s="19">
        <v>3.6</v>
      </c>
    </row>
    <row r="3224" spans="1:7" x14ac:dyDescent="0.3">
      <c r="A3224" s="19">
        <v>128</v>
      </c>
      <c r="B3224" s="19">
        <v>25</v>
      </c>
      <c r="C3224" s="19">
        <v>6</v>
      </c>
      <c r="D3224" s="19">
        <v>4</v>
      </c>
      <c r="E3224" s="19">
        <v>20</v>
      </c>
      <c r="F3224" s="19">
        <v>7</v>
      </c>
      <c r="G3224" s="19">
        <v>2.6</v>
      </c>
    </row>
    <row r="3225" spans="1:7" x14ac:dyDescent="0.3">
      <c r="A3225" s="19">
        <v>128</v>
      </c>
      <c r="B3225" s="19">
        <v>26</v>
      </c>
      <c r="C3225" s="19">
        <v>6</v>
      </c>
      <c r="D3225" s="19">
        <v>4</v>
      </c>
      <c r="E3225" s="19">
        <v>17.600000000000001</v>
      </c>
      <c r="F3225" s="19">
        <v>7.5</v>
      </c>
      <c r="G3225" s="19">
        <v>3</v>
      </c>
    </row>
    <row r="3226" spans="1:7" x14ac:dyDescent="0.3">
      <c r="A3226" s="19">
        <v>128</v>
      </c>
      <c r="B3226" s="19">
        <v>27</v>
      </c>
      <c r="C3226" s="19">
        <v>6</v>
      </c>
      <c r="D3226" s="19">
        <v>3</v>
      </c>
      <c r="E3226" s="19">
        <v>9</v>
      </c>
      <c r="F3226" s="19">
        <v>6.4</v>
      </c>
      <c r="G3226" s="19">
        <v>4.5</v>
      </c>
    </row>
    <row r="3227" spans="1:7" x14ac:dyDescent="0.3">
      <c r="A3227" s="19">
        <v>128</v>
      </c>
      <c r="B3227" s="19">
        <v>28</v>
      </c>
      <c r="C3227" s="19">
        <v>31</v>
      </c>
      <c r="D3227" s="19">
        <v>4</v>
      </c>
      <c r="E3227" s="19">
        <v>12</v>
      </c>
      <c r="F3227" s="19">
        <v>6.6</v>
      </c>
      <c r="G3227" s="19">
        <v>3</v>
      </c>
    </row>
    <row r="3228" spans="1:7" x14ac:dyDescent="0.3">
      <c r="A3228" s="19">
        <v>128</v>
      </c>
      <c r="B3228" s="19">
        <v>29</v>
      </c>
      <c r="C3228" s="19">
        <v>6</v>
      </c>
      <c r="D3228" s="19">
        <v>4</v>
      </c>
      <c r="E3228" s="19">
        <v>16.399999999999999</v>
      </c>
      <c r="F3228" s="19">
        <v>7.8</v>
      </c>
      <c r="G3228" s="19">
        <v>2.6</v>
      </c>
    </row>
    <row r="3229" spans="1:7" x14ac:dyDescent="0.3">
      <c r="A3229" s="19">
        <v>128</v>
      </c>
      <c r="B3229" s="19">
        <v>30</v>
      </c>
      <c r="C3229" s="19">
        <v>6</v>
      </c>
      <c r="D3229" s="19">
        <v>4</v>
      </c>
      <c r="E3229" s="19">
        <v>10</v>
      </c>
      <c r="F3229" s="19">
        <v>5.5</v>
      </c>
      <c r="G3229" s="19">
        <v>3.4</v>
      </c>
    </row>
    <row r="3230" spans="1:7" x14ac:dyDescent="0.3">
      <c r="A3230" s="19">
        <v>128</v>
      </c>
      <c r="B3230" s="19">
        <v>31</v>
      </c>
      <c r="C3230" s="19">
        <v>6</v>
      </c>
      <c r="D3230" s="19">
        <v>4</v>
      </c>
      <c r="E3230" s="19">
        <v>12.4</v>
      </c>
      <c r="F3230" s="19">
        <v>5.7</v>
      </c>
      <c r="G3230" s="19">
        <v>2</v>
      </c>
    </row>
    <row r="3231" spans="1:7" x14ac:dyDescent="0.3">
      <c r="A3231" s="19">
        <v>128</v>
      </c>
      <c r="B3231" s="19">
        <v>32</v>
      </c>
      <c r="C3231" s="19">
        <v>6</v>
      </c>
      <c r="D3231" s="19">
        <v>4</v>
      </c>
      <c r="E3231" s="19">
        <v>19</v>
      </c>
      <c r="F3231" s="19">
        <v>7</v>
      </c>
      <c r="G3231" s="19">
        <v>2.2000000000000002</v>
      </c>
    </row>
    <row r="3232" spans="1:7" x14ac:dyDescent="0.3">
      <c r="A3232" s="19">
        <v>128</v>
      </c>
      <c r="B3232" s="19">
        <v>33</v>
      </c>
      <c r="C3232" s="19">
        <v>4</v>
      </c>
      <c r="D3232" s="19">
        <v>4</v>
      </c>
      <c r="E3232" s="19">
        <v>9</v>
      </c>
      <c r="F3232" s="19">
        <v>5.2</v>
      </c>
      <c r="G3232" s="19">
        <v>3.5</v>
      </c>
    </row>
    <row r="3233" spans="1:7" x14ac:dyDescent="0.3">
      <c r="A3233" s="19">
        <v>128</v>
      </c>
      <c r="B3233" s="19">
        <v>34</v>
      </c>
      <c r="C3233" s="19">
        <v>4</v>
      </c>
      <c r="D3233" s="19">
        <v>4</v>
      </c>
      <c r="E3233" s="19">
        <v>9</v>
      </c>
      <c r="F3233" s="19">
        <v>6</v>
      </c>
      <c r="G3233" s="19">
        <v>2.2999999999999998</v>
      </c>
    </row>
    <row r="3234" spans="1:7" x14ac:dyDescent="0.3">
      <c r="A3234" s="19">
        <v>128</v>
      </c>
      <c r="B3234" s="19">
        <v>35</v>
      </c>
      <c r="C3234" s="19">
        <v>6</v>
      </c>
      <c r="D3234" s="19">
        <v>4</v>
      </c>
      <c r="E3234" s="19">
        <v>13.4</v>
      </c>
      <c r="F3234" s="19">
        <v>6</v>
      </c>
      <c r="G3234" s="19">
        <v>3</v>
      </c>
    </row>
    <row r="3235" spans="1:7" x14ac:dyDescent="0.3">
      <c r="A3235" s="19">
        <v>128</v>
      </c>
      <c r="B3235" s="19">
        <v>36</v>
      </c>
      <c r="C3235" s="19">
        <v>31</v>
      </c>
      <c r="D3235" s="19">
        <v>4</v>
      </c>
      <c r="E3235" s="19">
        <v>18.399999999999999</v>
      </c>
      <c r="F3235" s="19">
        <v>4.8</v>
      </c>
      <c r="G3235" s="19">
        <v>0.4</v>
      </c>
    </row>
    <row r="3236" spans="1:7" x14ac:dyDescent="0.3">
      <c r="A3236" s="19">
        <v>128</v>
      </c>
      <c r="B3236" s="19">
        <v>37</v>
      </c>
      <c r="C3236" s="19">
        <v>6</v>
      </c>
      <c r="D3236" s="19">
        <v>3</v>
      </c>
      <c r="E3236" s="19">
        <v>8.1999999999999993</v>
      </c>
      <c r="F3236" s="19">
        <v>7.4</v>
      </c>
      <c r="G3236" s="19">
        <v>5</v>
      </c>
    </row>
    <row r="3237" spans="1:7" x14ac:dyDescent="0.3">
      <c r="A3237" s="19">
        <v>128</v>
      </c>
      <c r="B3237" s="19">
        <v>38</v>
      </c>
      <c r="C3237" s="19">
        <v>4</v>
      </c>
      <c r="D3237" s="19">
        <v>1</v>
      </c>
      <c r="E3237" s="19">
        <v>57.5</v>
      </c>
      <c r="F3237" s="19">
        <v>16</v>
      </c>
      <c r="G3237" s="19">
        <v>2.7</v>
      </c>
    </row>
    <row r="3238" spans="1:7" x14ac:dyDescent="0.3">
      <c r="A3238" s="19">
        <v>128</v>
      </c>
      <c r="B3238" s="19">
        <v>39</v>
      </c>
      <c r="C3238" s="19">
        <v>42</v>
      </c>
      <c r="D3238" s="19">
        <v>4</v>
      </c>
      <c r="E3238" s="19">
        <v>8.1999999999999993</v>
      </c>
      <c r="F3238" s="19">
        <v>4</v>
      </c>
      <c r="G3238" s="19">
        <v>1</v>
      </c>
    </row>
    <row r="3239" spans="1:7" x14ac:dyDescent="0.3">
      <c r="A3239" s="19">
        <v>128</v>
      </c>
      <c r="B3239" s="19">
        <v>40</v>
      </c>
      <c r="C3239" s="19">
        <v>31</v>
      </c>
      <c r="D3239" s="19">
        <v>3</v>
      </c>
      <c r="E3239" s="19">
        <v>8</v>
      </c>
      <c r="F3239" s="19">
        <v>4.5</v>
      </c>
      <c r="G3239" s="19">
        <v>0.2</v>
      </c>
    </row>
    <row r="3240" spans="1:7" x14ac:dyDescent="0.3">
      <c r="A3240" s="19">
        <v>128</v>
      </c>
      <c r="B3240" s="19">
        <v>41</v>
      </c>
      <c r="C3240" s="19">
        <v>6</v>
      </c>
      <c r="D3240" s="19">
        <v>1</v>
      </c>
      <c r="E3240" s="19">
        <v>34.5</v>
      </c>
      <c r="F3240" s="19">
        <v>18.399999999999999</v>
      </c>
      <c r="G3240" s="19">
        <v>7</v>
      </c>
    </row>
    <row r="3241" spans="1:7" x14ac:dyDescent="0.3">
      <c r="A3241" s="19">
        <v>128</v>
      </c>
      <c r="B3241" s="19">
        <v>42</v>
      </c>
      <c r="C3241" s="19">
        <v>4</v>
      </c>
      <c r="D3241" s="19">
        <v>4</v>
      </c>
      <c r="E3241" s="19">
        <v>18</v>
      </c>
      <c r="F3241" s="19">
        <v>7</v>
      </c>
      <c r="G3241" s="19">
        <v>4</v>
      </c>
    </row>
    <row r="3242" spans="1:7" x14ac:dyDescent="0.3">
      <c r="A3242" s="19">
        <v>128</v>
      </c>
      <c r="B3242" s="19">
        <v>43</v>
      </c>
      <c r="C3242" s="19">
        <v>6</v>
      </c>
      <c r="D3242" s="19">
        <v>4</v>
      </c>
      <c r="E3242" s="19">
        <v>18.5</v>
      </c>
      <c r="F3242" s="19">
        <v>6.7</v>
      </c>
      <c r="G3242" s="19">
        <v>2</v>
      </c>
    </row>
    <row r="3243" spans="1:7" x14ac:dyDescent="0.3">
      <c r="A3243" s="19">
        <v>128</v>
      </c>
      <c r="B3243" s="19">
        <v>44</v>
      </c>
      <c r="C3243" s="19">
        <v>31</v>
      </c>
      <c r="D3243" s="19">
        <v>4</v>
      </c>
      <c r="E3243" s="19">
        <v>8.4</v>
      </c>
      <c r="F3243" s="19">
        <v>5</v>
      </c>
      <c r="G3243" s="19">
        <v>1.7</v>
      </c>
    </row>
    <row r="3244" spans="1:7" x14ac:dyDescent="0.3">
      <c r="A3244" s="19">
        <v>128</v>
      </c>
      <c r="B3244" s="19">
        <v>45</v>
      </c>
      <c r="C3244" s="19">
        <v>6</v>
      </c>
      <c r="D3244" s="19">
        <v>3</v>
      </c>
      <c r="E3244" s="19">
        <v>8</v>
      </c>
      <c r="F3244" s="19">
        <v>3</v>
      </c>
      <c r="G3244" s="19">
        <v>2</v>
      </c>
    </row>
    <row r="3245" spans="1:7" x14ac:dyDescent="0.3">
      <c r="A3245" s="19">
        <v>128</v>
      </c>
      <c r="B3245" s="19">
        <v>46</v>
      </c>
      <c r="C3245" s="19">
        <v>42</v>
      </c>
      <c r="D3245" s="19">
        <v>3</v>
      </c>
      <c r="E3245" s="19">
        <v>13</v>
      </c>
      <c r="F3245" s="19">
        <v>4.8</v>
      </c>
      <c r="G3245" s="19">
        <v>1.4</v>
      </c>
    </row>
    <row r="3246" spans="1:7" x14ac:dyDescent="0.3">
      <c r="A3246" s="19">
        <v>128</v>
      </c>
      <c r="B3246" s="19">
        <v>47</v>
      </c>
      <c r="C3246" s="19">
        <v>42</v>
      </c>
      <c r="D3246" s="19">
        <v>4</v>
      </c>
      <c r="E3246" s="19">
        <v>20</v>
      </c>
      <c r="F3246" s="19">
        <v>5</v>
      </c>
      <c r="G3246" s="19">
        <v>2</v>
      </c>
    </row>
    <row r="3247" spans="1:7" x14ac:dyDescent="0.3">
      <c r="A3247" s="19">
        <v>128</v>
      </c>
      <c r="B3247" s="19">
        <v>48</v>
      </c>
      <c r="C3247" s="19">
        <v>6</v>
      </c>
      <c r="D3247" s="19">
        <v>4</v>
      </c>
      <c r="E3247" s="19">
        <v>15.4</v>
      </c>
      <c r="F3247" s="19">
        <v>7.4</v>
      </c>
      <c r="G3247" s="19">
        <v>3.5</v>
      </c>
    </row>
    <row r="3248" spans="1:7" x14ac:dyDescent="0.3">
      <c r="A3248" s="19">
        <v>128</v>
      </c>
      <c r="B3248" s="19">
        <v>49</v>
      </c>
      <c r="C3248" s="19">
        <v>6</v>
      </c>
      <c r="D3248" s="19">
        <v>4</v>
      </c>
      <c r="E3248" s="19">
        <v>14.6</v>
      </c>
      <c r="F3248" s="19">
        <v>7</v>
      </c>
      <c r="G3248" s="19">
        <v>2</v>
      </c>
    </row>
    <row r="3249" spans="1:7" x14ac:dyDescent="0.3">
      <c r="A3249" s="19">
        <v>128</v>
      </c>
      <c r="B3249" s="19">
        <v>50</v>
      </c>
      <c r="C3249" s="19">
        <v>31</v>
      </c>
      <c r="D3249" s="19">
        <v>4</v>
      </c>
      <c r="E3249" s="19">
        <v>13.2</v>
      </c>
      <c r="F3249" s="19">
        <v>6.4</v>
      </c>
      <c r="G3249" s="19">
        <v>0.7</v>
      </c>
    </row>
    <row r="3250" spans="1:7" x14ac:dyDescent="0.3">
      <c r="A3250" s="19">
        <v>128</v>
      </c>
      <c r="B3250" s="19">
        <v>51</v>
      </c>
      <c r="C3250" s="19">
        <v>31</v>
      </c>
      <c r="D3250" s="19">
        <v>4</v>
      </c>
      <c r="E3250" s="19">
        <v>12.7</v>
      </c>
      <c r="F3250" s="19">
        <v>6.2</v>
      </c>
      <c r="G3250" s="19">
        <v>0.5</v>
      </c>
    </row>
    <row r="3251" spans="1:7" x14ac:dyDescent="0.3">
      <c r="A3251" s="19">
        <v>128</v>
      </c>
      <c r="B3251" s="19">
        <v>52</v>
      </c>
      <c r="C3251" s="19">
        <v>31</v>
      </c>
      <c r="D3251" s="19">
        <v>4</v>
      </c>
      <c r="E3251" s="19">
        <v>17.600000000000001</v>
      </c>
      <c r="F3251" s="19">
        <v>6</v>
      </c>
      <c r="G3251" s="19">
        <v>0.2</v>
      </c>
    </row>
    <row r="3252" spans="1:7" x14ac:dyDescent="0.3">
      <c r="A3252" s="19">
        <v>128</v>
      </c>
      <c r="B3252" s="19">
        <v>53</v>
      </c>
      <c r="C3252" s="19">
        <v>31</v>
      </c>
      <c r="D3252" s="19">
        <v>4</v>
      </c>
      <c r="E3252" s="19">
        <v>16.399999999999999</v>
      </c>
      <c r="F3252" s="19">
        <v>5</v>
      </c>
      <c r="G3252" s="19">
        <v>1.7</v>
      </c>
    </row>
    <row r="3253" spans="1:7" x14ac:dyDescent="0.3">
      <c r="A3253" s="19">
        <v>128</v>
      </c>
      <c r="B3253" s="19">
        <v>54</v>
      </c>
      <c r="C3253" s="19">
        <v>31</v>
      </c>
      <c r="D3253" s="19">
        <v>4</v>
      </c>
      <c r="E3253" s="19">
        <v>13.2</v>
      </c>
      <c r="F3253" s="19">
        <v>5.5</v>
      </c>
      <c r="G3253" s="19">
        <v>0.5</v>
      </c>
    </row>
    <row r="3254" spans="1:7" x14ac:dyDescent="0.3">
      <c r="A3254" s="19">
        <v>129</v>
      </c>
      <c r="B3254" s="19">
        <v>1</v>
      </c>
      <c r="C3254" s="19">
        <v>4</v>
      </c>
      <c r="D3254" s="19">
        <v>2</v>
      </c>
      <c r="E3254" s="19">
        <v>34.9</v>
      </c>
      <c r="F3254" s="19">
        <v>10</v>
      </c>
      <c r="G3254" s="19">
        <v>3</v>
      </c>
    </row>
    <row r="3255" spans="1:7" x14ac:dyDescent="0.3">
      <c r="A3255" s="19">
        <v>129</v>
      </c>
      <c r="B3255" s="19">
        <v>2</v>
      </c>
      <c r="C3255" s="19">
        <v>80</v>
      </c>
      <c r="D3255" s="19">
        <v>3</v>
      </c>
      <c r="E3255" s="19">
        <v>8.5</v>
      </c>
      <c r="F3255" s="19">
        <v>4</v>
      </c>
      <c r="G3255" s="19">
        <v>1</v>
      </c>
    </row>
    <row r="3256" spans="1:7" x14ac:dyDescent="0.3">
      <c r="A3256" s="19">
        <v>129</v>
      </c>
      <c r="B3256" s="19">
        <v>3</v>
      </c>
      <c r="C3256" s="19">
        <v>80</v>
      </c>
      <c r="D3256" s="19">
        <v>3</v>
      </c>
      <c r="E3256" s="19">
        <v>15</v>
      </c>
      <c r="F3256" s="19">
        <v>5.5</v>
      </c>
      <c r="G3256" s="19">
        <v>1</v>
      </c>
    </row>
    <row r="3257" spans="1:7" x14ac:dyDescent="0.3">
      <c r="A3257" s="19">
        <v>129</v>
      </c>
      <c r="B3257" s="19">
        <v>4</v>
      </c>
      <c r="C3257" s="19">
        <v>80</v>
      </c>
      <c r="D3257" s="19">
        <v>3</v>
      </c>
      <c r="E3257" s="19">
        <v>16.399999999999999</v>
      </c>
      <c r="F3257" s="19">
        <v>4.9000000000000004</v>
      </c>
      <c r="G3257" s="19">
        <v>1.2</v>
      </c>
    </row>
    <row r="3258" spans="1:7" x14ac:dyDescent="0.3">
      <c r="A3258" s="19">
        <v>129</v>
      </c>
      <c r="B3258" s="19">
        <v>5</v>
      </c>
      <c r="C3258" s="19">
        <v>31</v>
      </c>
      <c r="D3258" s="19">
        <v>3</v>
      </c>
      <c r="E3258" s="19">
        <v>22.5</v>
      </c>
      <c r="F3258" s="19">
        <v>6.3</v>
      </c>
      <c r="G3258" s="19">
        <v>1.7</v>
      </c>
    </row>
    <row r="3259" spans="1:7" x14ac:dyDescent="0.3">
      <c r="A3259" s="19">
        <v>129</v>
      </c>
      <c r="B3259" s="19">
        <v>6</v>
      </c>
      <c r="C3259" s="19">
        <v>31</v>
      </c>
      <c r="D3259" s="19">
        <v>3</v>
      </c>
      <c r="E3259" s="19">
        <v>28.7</v>
      </c>
      <c r="F3259" s="19">
        <v>6.1</v>
      </c>
      <c r="G3259" s="19">
        <v>1.7</v>
      </c>
    </row>
    <row r="3260" spans="1:7" x14ac:dyDescent="0.3">
      <c r="A3260" s="19">
        <v>129</v>
      </c>
      <c r="B3260" s="19">
        <v>7</v>
      </c>
      <c r="C3260" s="19">
        <v>31</v>
      </c>
      <c r="D3260" s="19">
        <v>3</v>
      </c>
      <c r="E3260" s="19">
        <v>14.5</v>
      </c>
      <c r="F3260" s="19">
        <v>5.2</v>
      </c>
      <c r="G3260" s="19">
        <v>0.2</v>
      </c>
    </row>
    <row r="3261" spans="1:7" x14ac:dyDescent="0.3">
      <c r="A3261" s="19">
        <v>129</v>
      </c>
      <c r="B3261" s="19">
        <v>8</v>
      </c>
      <c r="C3261" s="19">
        <v>31</v>
      </c>
      <c r="D3261" s="19">
        <v>3</v>
      </c>
      <c r="E3261" s="19">
        <v>20</v>
      </c>
      <c r="F3261" s="19">
        <v>5.2</v>
      </c>
      <c r="G3261" s="19">
        <v>0.2</v>
      </c>
    </row>
    <row r="3262" spans="1:7" x14ac:dyDescent="0.3">
      <c r="A3262" s="19">
        <v>129</v>
      </c>
      <c r="B3262" s="19">
        <v>9</v>
      </c>
      <c r="C3262" s="19">
        <v>31</v>
      </c>
      <c r="D3262" s="19">
        <v>3</v>
      </c>
      <c r="E3262" s="19">
        <v>10.6</v>
      </c>
      <c r="F3262" s="19">
        <v>4.7</v>
      </c>
      <c r="G3262" s="19">
        <v>0.15</v>
      </c>
    </row>
    <row r="3263" spans="1:7" x14ac:dyDescent="0.3">
      <c r="A3263" s="19">
        <v>129</v>
      </c>
      <c r="B3263" s="19">
        <v>10</v>
      </c>
      <c r="C3263" s="19">
        <v>31</v>
      </c>
      <c r="D3263" s="19">
        <v>3</v>
      </c>
      <c r="E3263" s="19">
        <v>8</v>
      </c>
      <c r="F3263" s="19">
        <v>4.5999999999999996</v>
      </c>
      <c r="G3263" s="19">
        <v>0.2</v>
      </c>
    </row>
    <row r="3264" spans="1:7" x14ac:dyDescent="0.3">
      <c r="A3264" s="19">
        <v>129</v>
      </c>
      <c r="B3264" s="19">
        <v>11</v>
      </c>
      <c r="C3264" s="19">
        <v>31</v>
      </c>
      <c r="D3264" s="19">
        <v>3</v>
      </c>
      <c r="E3264" s="19">
        <v>9.5</v>
      </c>
      <c r="F3264" s="19">
        <v>5</v>
      </c>
      <c r="G3264" s="19">
        <v>0.3</v>
      </c>
    </row>
    <row r="3265" spans="1:7" x14ac:dyDescent="0.3">
      <c r="A3265" s="19">
        <v>129</v>
      </c>
      <c r="B3265" s="19">
        <v>12</v>
      </c>
      <c r="C3265" s="19">
        <v>31</v>
      </c>
      <c r="D3265" s="19">
        <v>3</v>
      </c>
      <c r="E3265" s="19">
        <v>9.8000000000000007</v>
      </c>
      <c r="F3265" s="19">
        <v>5.0999999999999996</v>
      </c>
      <c r="G3265" s="19">
        <v>0.3</v>
      </c>
    </row>
    <row r="3266" spans="1:7" x14ac:dyDescent="0.3">
      <c r="A3266" s="19">
        <v>129</v>
      </c>
      <c r="B3266" s="19">
        <v>13</v>
      </c>
      <c r="C3266" s="19">
        <v>31</v>
      </c>
      <c r="D3266" s="19">
        <v>3</v>
      </c>
      <c r="E3266" s="19">
        <v>9.6</v>
      </c>
      <c r="F3266" s="19">
        <v>5</v>
      </c>
      <c r="G3266" s="19">
        <v>0.3</v>
      </c>
    </row>
    <row r="3267" spans="1:7" x14ac:dyDescent="0.3">
      <c r="A3267" s="19">
        <v>129</v>
      </c>
      <c r="B3267" s="19">
        <v>14</v>
      </c>
      <c r="C3267" s="19">
        <v>31</v>
      </c>
      <c r="D3267" s="19">
        <v>3</v>
      </c>
      <c r="E3267" s="19">
        <v>14</v>
      </c>
      <c r="F3267" s="19">
        <v>4.9000000000000004</v>
      </c>
      <c r="G3267" s="19">
        <v>0.3</v>
      </c>
    </row>
    <row r="3268" spans="1:7" x14ac:dyDescent="0.3">
      <c r="A3268" s="19">
        <v>129</v>
      </c>
      <c r="B3268" s="19">
        <v>15</v>
      </c>
      <c r="C3268" s="19">
        <v>31</v>
      </c>
      <c r="D3268" s="19">
        <v>3</v>
      </c>
      <c r="E3268" s="19">
        <v>10.5</v>
      </c>
      <c r="F3268" s="19">
        <v>4.9000000000000004</v>
      </c>
      <c r="G3268" s="19">
        <v>0.3</v>
      </c>
    </row>
    <row r="3269" spans="1:7" x14ac:dyDescent="0.3">
      <c r="A3269" s="19">
        <v>129</v>
      </c>
      <c r="B3269" s="19">
        <v>16</v>
      </c>
      <c r="C3269" s="19">
        <v>31</v>
      </c>
      <c r="D3269" s="19">
        <v>3</v>
      </c>
      <c r="E3269" s="19">
        <v>10</v>
      </c>
      <c r="F3269" s="19">
        <v>4.5999999999999996</v>
      </c>
      <c r="G3269" s="19">
        <v>0.2</v>
      </c>
    </row>
    <row r="3270" spans="1:7" x14ac:dyDescent="0.3">
      <c r="A3270" s="19">
        <v>129</v>
      </c>
      <c r="B3270" s="19">
        <v>17</v>
      </c>
      <c r="C3270" s="19">
        <v>31</v>
      </c>
      <c r="D3270" s="19">
        <v>4</v>
      </c>
      <c r="E3270" s="19">
        <v>24.5</v>
      </c>
      <c r="F3270" s="19">
        <v>5.0999999999999996</v>
      </c>
      <c r="G3270" s="19">
        <v>0.7</v>
      </c>
    </row>
    <row r="3271" spans="1:7" x14ac:dyDescent="0.3">
      <c r="A3271" s="19">
        <v>129</v>
      </c>
      <c r="B3271" s="19">
        <v>18</v>
      </c>
      <c r="C3271" s="19">
        <v>31</v>
      </c>
      <c r="D3271" s="19">
        <v>3</v>
      </c>
      <c r="E3271" s="19">
        <v>21</v>
      </c>
      <c r="F3271" s="19">
        <v>4.2</v>
      </c>
      <c r="G3271" s="19">
        <v>0.2</v>
      </c>
    </row>
    <row r="3272" spans="1:7" x14ac:dyDescent="0.3">
      <c r="A3272" s="19">
        <v>129</v>
      </c>
      <c r="B3272" s="19">
        <v>19</v>
      </c>
      <c r="C3272" s="19">
        <v>31</v>
      </c>
      <c r="D3272" s="19">
        <v>3</v>
      </c>
      <c r="E3272" s="19">
        <v>16.100000000000001</v>
      </c>
      <c r="F3272" s="19">
        <v>4.2</v>
      </c>
      <c r="G3272" s="19">
        <v>0.3</v>
      </c>
    </row>
    <row r="3273" spans="1:7" x14ac:dyDescent="0.3">
      <c r="A3273" s="19">
        <v>129</v>
      </c>
      <c r="B3273" s="19">
        <v>20</v>
      </c>
      <c r="C3273" s="19">
        <v>31</v>
      </c>
      <c r="D3273" s="19">
        <v>3</v>
      </c>
      <c r="E3273" s="19">
        <v>9</v>
      </c>
      <c r="F3273" s="19">
        <v>4.3</v>
      </c>
      <c r="G3273" s="19">
        <v>0.2</v>
      </c>
    </row>
    <row r="3274" spans="1:7" x14ac:dyDescent="0.3">
      <c r="A3274" s="19">
        <v>129</v>
      </c>
      <c r="B3274" s="19">
        <v>21</v>
      </c>
      <c r="C3274" s="19">
        <v>31</v>
      </c>
      <c r="D3274" s="19">
        <v>3</v>
      </c>
      <c r="E3274" s="19">
        <v>15</v>
      </c>
      <c r="F3274" s="19">
        <v>4.3</v>
      </c>
      <c r="G3274" s="19">
        <v>0.2</v>
      </c>
    </row>
    <row r="3275" spans="1:7" x14ac:dyDescent="0.3">
      <c r="A3275" s="19">
        <v>129</v>
      </c>
      <c r="B3275" s="19">
        <v>22</v>
      </c>
      <c r="C3275" s="19">
        <v>4</v>
      </c>
      <c r="D3275" s="19">
        <v>4</v>
      </c>
      <c r="E3275" s="19">
        <v>34</v>
      </c>
      <c r="F3275" s="19">
        <v>11.5</v>
      </c>
      <c r="G3275" s="19">
        <v>4.5999999999999996</v>
      </c>
    </row>
    <row r="3276" spans="1:7" x14ac:dyDescent="0.3">
      <c r="A3276" s="19">
        <v>129</v>
      </c>
      <c r="B3276" s="19">
        <v>23</v>
      </c>
      <c r="C3276" s="19">
        <v>4</v>
      </c>
      <c r="D3276" s="19">
        <v>3</v>
      </c>
      <c r="E3276" s="19">
        <v>15</v>
      </c>
      <c r="F3276" s="19">
        <v>8.3000000000000007</v>
      </c>
      <c r="G3276" s="19">
        <v>2.2000000000000002</v>
      </c>
    </row>
    <row r="3277" spans="1:7" x14ac:dyDescent="0.3">
      <c r="A3277" s="19">
        <v>129</v>
      </c>
      <c r="B3277" s="19">
        <v>24</v>
      </c>
      <c r="C3277" s="19">
        <v>31</v>
      </c>
      <c r="D3277" s="19">
        <v>3</v>
      </c>
      <c r="E3277" s="19">
        <v>28</v>
      </c>
      <c r="F3277" s="19">
        <v>3.2</v>
      </c>
      <c r="G3277" s="19">
        <v>0.3</v>
      </c>
    </row>
    <row r="3278" spans="1:7" x14ac:dyDescent="0.3">
      <c r="A3278" s="19">
        <v>129</v>
      </c>
      <c r="B3278" s="19">
        <v>25</v>
      </c>
      <c r="C3278" s="19">
        <v>31</v>
      </c>
      <c r="D3278" s="19">
        <v>3</v>
      </c>
      <c r="E3278" s="19">
        <v>11.5</v>
      </c>
      <c r="F3278" s="19">
        <v>4.0999999999999996</v>
      </c>
      <c r="G3278" s="19">
        <v>0.7</v>
      </c>
    </row>
    <row r="3279" spans="1:7" x14ac:dyDescent="0.3">
      <c r="A3279" s="19">
        <v>129</v>
      </c>
      <c r="B3279" s="19">
        <v>26</v>
      </c>
      <c r="C3279" s="19">
        <v>4</v>
      </c>
      <c r="D3279" s="19">
        <v>4</v>
      </c>
      <c r="E3279" s="19">
        <v>26.2</v>
      </c>
      <c r="F3279" s="19">
        <v>9.8000000000000007</v>
      </c>
      <c r="G3279" s="19">
        <v>5</v>
      </c>
    </row>
    <row r="3280" spans="1:7" x14ac:dyDescent="0.3">
      <c r="A3280" s="19">
        <v>129</v>
      </c>
      <c r="B3280" s="19">
        <v>27</v>
      </c>
      <c r="C3280" s="19">
        <v>31</v>
      </c>
      <c r="D3280" s="19">
        <v>3</v>
      </c>
      <c r="E3280" s="19">
        <v>14.2</v>
      </c>
      <c r="F3280" s="19">
        <v>5</v>
      </c>
      <c r="G3280" s="19">
        <v>0.7</v>
      </c>
    </row>
    <row r="3281" spans="1:7" x14ac:dyDescent="0.3">
      <c r="A3281" s="19">
        <v>129</v>
      </c>
      <c r="B3281" s="19">
        <v>28</v>
      </c>
      <c r="C3281" s="19">
        <v>31</v>
      </c>
      <c r="D3281" s="19">
        <v>3</v>
      </c>
      <c r="E3281" s="19">
        <v>8.5</v>
      </c>
      <c r="F3281" s="19">
        <v>3.8</v>
      </c>
      <c r="G3281" s="19">
        <v>0.9</v>
      </c>
    </row>
    <row r="3282" spans="1:7" x14ac:dyDescent="0.3">
      <c r="A3282" s="19">
        <v>129</v>
      </c>
      <c r="B3282" s="19">
        <v>29</v>
      </c>
      <c r="C3282" s="19">
        <v>31</v>
      </c>
      <c r="D3282" s="19">
        <v>3</v>
      </c>
      <c r="E3282" s="19">
        <v>15.1</v>
      </c>
      <c r="F3282" s="19">
        <v>5.0999999999999996</v>
      </c>
      <c r="G3282" s="19">
        <v>0.7</v>
      </c>
    </row>
    <row r="3283" spans="1:7" x14ac:dyDescent="0.3">
      <c r="A3283" s="19">
        <v>129</v>
      </c>
      <c r="B3283" s="19">
        <v>30</v>
      </c>
      <c r="C3283" s="19">
        <v>31</v>
      </c>
      <c r="D3283" s="19">
        <v>3</v>
      </c>
      <c r="E3283" s="19">
        <v>8.1999999999999993</v>
      </c>
      <c r="F3283" s="19">
        <v>3.1</v>
      </c>
      <c r="G3283" s="19">
        <v>0.2</v>
      </c>
    </row>
    <row r="3284" spans="1:7" x14ac:dyDescent="0.3">
      <c r="A3284" s="19">
        <v>129</v>
      </c>
      <c r="B3284" s="19">
        <v>31</v>
      </c>
      <c r="C3284" s="19">
        <v>31</v>
      </c>
      <c r="D3284" s="19">
        <v>3</v>
      </c>
      <c r="E3284" s="19">
        <v>22</v>
      </c>
      <c r="F3284" s="19">
        <v>6.4</v>
      </c>
      <c r="G3284" s="19">
        <v>0.8</v>
      </c>
    </row>
    <row r="3285" spans="1:7" x14ac:dyDescent="0.3">
      <c r="A3285" s="19">
        <v>129</v>
      </c>
      <c r="B3285" s="19">
        <v>32</v>
      </c>
      <c r="C3285" s="19">
        <v>31</v>
      </c>
      <c r="D3285" s="19">
        <v>3</v>
      </c>
      <c r="E3285" s="19">
        <v>43</v>
      </c>
      <c r="F3285" s="19">
        <v>7.9</v>
      </c>
      <c r="G3285" s="19">
        <v>1</v>
      </c>
    </row>
    <row r="3286" spans="1:7" x14ac:dyDescent="0.3">
      <c r="A3286" s="19">
        <v>129</v>
      </c>
      <c r="B3286" s="19">
        <v>33</v>
      </c>
      <c r="C3286" s="19">
        <v>4</v>
      </c>
      <c r="D3286" s="19">
        <v>3</v>
      </c>
      <c r="E3286" s="19">
        <v>12</v>
      </c>
      <c r="F3286" s="19">
        <v>5.9</v>
      </c>
      <c r="G3286" s="19">
        <v>2</v>
      </c>
    </row>
    <row r="3287" spans="1:7" x14ac:dyDescent="0.3">
      <c r="A3287" s="19">
        <v>129</v>
      </c>
      <c r="B3287" s="19">
        <v>34</v>
      </c>
      <c r="C3287" s="19">
        <v>31</v>
      </c>
      <c r="D3287" s="19">
        <v>3</v>
      </c>
      <c r="E3287" s="19">
        <v>19.100000000000001</v>
      </c>
      <c r="F3287" s="19">
        <v>5.5</v>
      </c>
      <c r="G3287" s="19">
        <v>1.6</v>
      </c>
    </row>
    <row r="3288" spans="1:7" x14ac:dyDescent="0.3">
      <c r="A3288" s="19">
        <v>129</v>
      </c>
      <c r="B3288" s="19">
        <v>35</v>
      </c>
      <c r="C3288" s="19">
        <v>80</v>
      </c>
      <c r="D3288" s="19">
        <v>3</v>
      </c>
      <c r="E3288" s="19">
        <v>26</v>
      </c>
      <c r="F3288" s="19">
        <v>5.6</v>
      </c>
      <c r="G3288" s="19">
        <v>2</v>
      </c>
    </row>
    <row r="3289" spans="1:7" x14ac:dyDescent="0.3">
      <c r="A3289" s="19">
        <v>129</v>
      </c>
      <c r="B3289" s="19">
        <v>36</v>
      </c>
      <c r="C3289" s="19">
        <v>31</v>
      </c>
      <c r="D3289" s="19">
        <v>3</v>
      </c>
      <c r="E3289" s="19">
        <v>12</v>
      </c>
      <c r="F3289" s="19">
        <v>5</v>
      </c>
      <c r="G3289" s="19">
        <v>1.8</v>
      </c>
    </row>
    <row r="3290" spans="1:7" x14ac:dyDescent="0.3">
      <c r="A3290" s="19">
        <v>129</v>
      </c>
      <c r="B3290" s="19">
        <v>37</v>
      </c>
      <c r="C3290" s="19">
        <v>80</v>
      </c>
      <c r="D3290" s="19">
        <v>3</v>
      </c>
      <c r="E3290" s="19">
        <v>20.5</v>
      </c>
      <c r="F3290" s="19">
        <v>5.6</v>
      </c>
      <c r="G3290" s="19">
        <v>2.1</v>
      </c>
    </row>
    <row r="3291" spans="1:7" x14ac:dyDescent="0.3">
      <c r="A3291" s="19">
        <v>129</v>
      </c>
      <c r="B3291" s="19">
        <v>38</v>
      </c>
      <c r="C3291" s="19">
        <v>80</v>
      </c>
      <c r="D3291" s="19">
        <v>3</v>
      </c>
      <c r="E3291" s="19">
        <v>10.1</v>
      </c>
      <c r="F3291" s="19">
        <v>5.6</v>
      </c>
      <c r="G3291" s="19">
        <v>2</v>
      </c>
    </row>
    <row r="3292" spans="1:7" x14ac:dyDescent="0.3">
      <c r="A3292" s="19">
        <v>129</v>
      </c>
      <c r="B3292" s="19">
        <v>39</v>
      </c>
      <c r="C3292" s="19">
        <v>4</v>
      </c>
      <c r="D3292" s="19">
        <v>1</v>
      </c>
      <c r="E3292" s="19">
        <v>63.3</v>
      </c>
      <c r="F3292" s="19">
        <v>19.8</v>
      </c>
      <c r="G3292" s="19">
        <v>7</v>
      </c>
    </row>
    <row r="3293" spans="1:7" x14ac:dyDescent="0.3">
      <c r="A3293" s="19">
        <v>129</v>
      </c>
      <c r="B3293" s="19">
        <v>40</v>
      </c>
      <c r="C3293" s="19">
        <v>31</v>
      </c>
      <c r="D3293" s="19">
        <v>3</v>
      </c>
      <c r="E3293" s="19">
        <v>14.5</v>
      </c>
      <c r="F3293" s="19">
        <v>4.8</v>
      </c>
      <c r="G3293" s="19">
        <v>1.5</v>
      </c>
    </row>
    <row r="3294" spans="1:7" x14ac:dyDescent="0.3">
      <c r="A3294" s="19">
        <v>129</v>
      </c>
      <c r="B3294" s="19">
        <v>41</v>
      </c>
      <c r="C3294" s="19">
        <v>4</v>
      </c>
      <c r="D3294" s="19">
        <v>2</v>
      </c>
      <c r="E3294" s="19">
        <v>28.2</v>
      </c>
      <c r="F3294" s="19">
        <v>16</v>
      </c>
      <c r="G3294" s="19">
        <v>5.6</v>
      </c>
    </row>
    <row r="3295" spans="1:7" x14ac:dyDescent="0.3">
      <c r="A3295" s="19">
        <v>129</v>
      </c>
      <c r="B3295" s="19">
        <v>42</v>
      </c>
      <c r="C3295" s="19">
        <v>4</v>
      </c>
      <c r="D3295" s="19">
        <v>2</v>
      </c>
      <c r="E3295" s="19">
        <v>31</v>
      </c>
      <c r="F3295" s="19">
        <v>15.74</v>
      </c>
      <c r="G3295" s="19">
        <v>5</v>
      </c>
    </row>
    <row r="3296" spans="1:7" x14ac:dyDescent="0.3">
      <c r="A3296" s="19">
        <v>129</v>
      </c>
      <c r="B3296" s="19">
        <v>43</v>
      </c>
      <c r="C3296" s="19">
        <v>4</v>
      </c>
      <c r="D3296" s="19">
        <v>2</v>
      </c>
      <c r="E3296" s="19">
        <v>33.4</v>
      </c>
      <c r="F3296" s="19">
        <v>15.6</v>
      </c>
      <c r="G3296" s="19">
        <v>7</v>
      </c>
    </row>
    <row r="3297" spans="1:7" x14ac:dyDescent="0.3">
      <c r="A3297" s="19">
        <v>129</v>
      </c>
      <c r="B3297" s="19">
        <v>44</v>
      </c>
      <c r="C3297" s="19">
        <v>4</v>
      </c>
      <c r="D3297" s="19">
        <v>2</v>
      </c>
      <c r="E3297" s="19">
        <v>30.1</v>
      </c>
      <c r="F3297" s="19">
        <v>17</v>
      </c>
      <c r="G3297" s="19">
        <v>6.1</v>
      </c>
    </row>
    <row r="3298" spans="1:7" x14ac:dyDescent="0.3">
      <c r="A3298" s="19">
        <v>129</v>
      </c>
      <c r="B3298" s="19">
        <v>45</v>
      </c>
      <c r="C3298" s="19">
        <v>4</v>
      </c>
      <c r="D3298" s="19">
        <v>2</v>
      </c>
      <c r="E3298" s="19">
        <v>44.7</v>
      </c>
      <c r="F3298" s="19">
        <v>17.8</v>
      </c>
      <c r="G3298" s="19">
        <v>6</v>
      </c>
    </row>
    <row r="3299" spans="1:7" x14ac:dyDescent="0.3">
      <c r="A3299" s="19">
        <v>129</v>
      </c>
      <c r="B3299" s="19">
        <v>46</v>
      </c>
      <c r="C3299" s="19">
        <v>31</v>
      </c>
      <c r="D3299" s="19">
        <v>4</v>
      </c>
      <c r="E3299" s="19">
        <v>31.3</v>
      </c>
      <c r="F3299" s="19">
        <v>9.9</v>
      </c>
      <c r="G3299" s="19">
        <v>2.2000000000000002</v>
      </c>
    </row>
    <row r="3300" spans="1:7" x14ac:dyDescent="0.3">
      <c r="A3300" s="19">
        <v>129</v>
      </c>
      <c r="B3300" s="19">
        <v>47</v>
      </c>
      <c r="C3300" s="19">
        <v>4</v>
      </c>
      <c r="D3300" s="19">
        <v>4</v>
      </c>
      <c r="E3300" s="19">
        <v>12.5</v>
      </c>
      <c r="F3300" s="19">
        <v>6.2</v>
      </c>
      <c r="G3300" s="19">
        <v>1.3</v>
      </c>
    </row>
    <row r="3301" spans="1:7" x14ac:dyDescent="0.3">
      <c r="A3301" s="19">
        <v>129</v>
      </c>
      <c r="B3301" s="19">
        <v>48</v>
      </c>
      <c r="C3301" s="19">
        <v>31</v>
      </c>
      <c r="D3301" s="19">
        <v>4</v>
      </c>
      <c r="E3301" s="19">
        <v>26.6</v>
      </c>
      <c r="F3301" s="19">
        <v>7.1</v>
      </c>
      <c r="G3301" s="19">
        <v>2</v>
      </c>
    </row>
    <row r="3302" spans="1:7" x14ac:dyDescent="0.3">
      <c r="A3302" s="19">
        <v>130</v>
      </c>
      <c r="B3302" s="19">
        <v>1</v>
      </c>
      <c r="C3302" s="19">
        <v>4</v>
      </c>
      <c r="D3302" s="19">
        <v>4</v>
      </c>
      <c r="E3302" s="19">
        <v>15.4</v>
      </c>
      <c r="F3302" s="19">
        <v>9.4</v>
      </c>
      <c r="G3302" s="19">
        <v>4</v>
      </c>
    </row>
    <row r="3303" spans="1:7" x14ac:dyDescent="0.3">
      <c r="A3303" s="19">
        <v>130</v>
      </c>
      <c r="B3303" s="19">
        <v>2</v>
      </c>
      <c r="C3303" s="19">
        <v>4</v>
      </c>
      <c r="D3303" s="19">
        <v>7</v>
      </c>
      <c r="E3303" s="19">
        <v>15</v>
      </c>
      <c r="F3303" s="19">
        <v>7.5</v>
      </c>
      <c r="G3303" s="19">
        <v>0</v>
      </c>
    </row>
    <row r="3304" spans="1:7" x14ac:dyDescent="0.3">
      <c r="A3304" s="19">
        <v>130</v>
      </c>
      <c r="B3304" s="19">
        <v>3</v>
      </c>
      <c r="C3304" s="19">
        <v>4</v>
      </c>
      <c r="D3304" s="19">
        <v>4</v>
      </c>
      <c r="E3304" s="19">
        <v>15</v>
      </c>
      <c r="F3304" s="19">
        <v>7</v>
      </c>
      <c r="G3304" s="19">
        <v>2</v>
      </c>
    </row>
    <row r="3305" spans="1:7" x14ac:dyDescent="0.3">
      <c r="A3305" s="19">
        <v>130</v>
      </c>
      <c r="B3305" s="19">
        <v>4</v>
      </c>
      <c r="C3305" s="19">
        <v>6</v>
      </c>
      <c r="D3305" s="19">
        <v>4</v>
      </c>
      <c r="E3305" s="19">
        <v>25.2</v>
      </c>
      <c r="F3305" s="19">
        <v>9.4</v>
      </c>
      <c r="G3305" s="19">
        <v>5</v>
      </c>
    </row>
    <row r="3306" spans="1:7" x14ac:dyDescent="0.3">
      <c r="A3306" s="19">
        <v>130</v>
      </c>
      <c r="B3306" s="19">
        <v>5</v>
      </c>
      <c r="C3306" s="19">
        <v>31</v>
      </c>
      <c r="D3306" s="19">
        <v>3</v>
      </c>
      <c r="E3306" s="19">
        <v>15</v>
      </c>
      <c r="F3306" s="19">
        <v>5</v>
      </c>
      <c r="G3306" s="19">
        <v>0.7</v>
      </c>
    </row>
    <row r="3307" spans="1:7" x14ac:dyDescent="0.3">
      <c r="A3307" s="19">
        <v>130</v>
      </c>
      <c r="B3307" s="19">
        <v>6</v>
      </c>
      <c r="C3307" s="19">
        <v>31</v>
      </c>
      <c r="D3307" s="19">
        <v>3</v>
      </c>
      <c r="E3307" s="19">
        <v>14.4</v>
      </c>
      <c r="F3307" s="19">
        <v>5</v>
      </c>
      <c r="G3307" s="19">
        <v>0.4</v>
      </c>
    </row>
    <row r="3308" spans="1:7" x14ac:dyDescent="0.3">
      <c r="A3308" s="19">
        <v>130</v>
      </c>
      <c r="B3308" s="19">
        <v>7</v>
      </c>
      <c r="C3308" s="19">
        <v>31</v>
      </c>
      <c r="D3308" s="19">
        <v>9</v>
      </c>
      <c r="E3308" s="19">
        <v>20</v>
      </c>
      <c r="F3308" s="19">
        <v>0.4</v>
      </c>
      <c r="G3308" s="19">
        <v>0</v>
      </c>
    </row>
    <row r="3309" spans="1:7" x14ac:dyDescent="0.3">
      <c r="A3309" s="19">
        <v>130</v>
      </c>
      <c r="B3309" s="19">
        <v>8</v>
      </c>
      <c r="C3309" s="19">
        <v>4</v>
      </c>
      <c r="D3309" s="19">
        <v>4</v>
      </c>
      <c r="E3309" s="19">
        <v>10</v>
      </c>
      <c r="F3309" s="19">
        <v>5</v>
      </c>
      <c r="G3309" s="19">
        <v>2</v>
      </c>
    </row>
    <row r="3310" spans="1:7" x14ac:dyDescent="0.3">
      <c r="A3310" s="19">
        <v>130</v>
      </c>
      <c r="B3310" s="19">
        <v>9</v>
      </c>
      <c r="C3310" s="19">
        <v>42</v>
      </c>
      <c r="D3310" s="19">
        <v>4</v>
      </c>
      <c r="E3310" s="19">
        <v>20</v>
      </c>
      <c r="F3310" s="19">
        <v>6.4</v>
      </c>
      <c r="G3310" s="19">
        <v>2</v>
      </c>
    </row>
    <row r="3311" spans="1:7" x14ac:dyDescent="0.3">
      <c r="A3311" s="19">
        <v>130</v>
      </c>
      <c r="B3311" s="19">
        <v>10</v>
      </c>
      <c r="C3311" s="19">
        <v>42</v>
      </c>
      <c r="D3311" s="19">
        <v>3</v>
      </c>
      <c r="E3311" s="19">
        <v>28.4</v>
      </c>
      <c r="F3311" s="19">
        <v>5.5</v>
      </c>
      <c r="G3311" s="19">
        <v>2.4</v>
      </c>
    </row>
    <row r="3312" spans="1:7" x14ac:dyDescent="0.3">
      <c r="A3312" s="19">
        <v>130</v>
      </c>
      <c r="B3312" s="19">
        <v>11</v>
      </c>
      <c r="C3312" s="19">
        <v>31</v>
      </c>
      <c r="D3312" s="19">
        <v>4</v>
      </c>
      <c r="E3312" s="19">
        <v>8</v>
      </c>
      <c r="F3312" s="19">
        <v>4</v>
      </c>
      <c r="G3312" s="19">
        <v>0.5</v>
      </c>
    </row>
    <row r="3313" spans="1:7" x14ac:dyDescent="0.3">
      <c r="A3313" s="19">
        <v>130</v>
      </c>
      <c r="B3313" s="19">
        <v>12</v>
      </c>
      <c r="C3313" s="19">
        <v>42</v>
      </c>
      <c r="D3313" s="19">
        <v>4</v>
      </c>
      <c r="E3313" s="19">
        <v>20</v>
      </c>
      <c r="F3313" s="19">
        <v>7</v>
      </c>
      <c r="G3313" s="19">
        <v>3</v>
      </c>
    </row>
    <row r="3314" spans="1:7" x14ac:dyDescent="0.3">
      <c r="A3314" s="19">
        <v>130</v>
      </c>
      <c r="B3314" s="19">
        <v>13</v>
      </c>
      <c r="C3314" s="19">
        <v>42</v>
      </c>
      <c r="D3314" s="19">
        <v>4</v>
      </c>
      <c r="E3314" s="19">
        <v>15.6</v>
      </c>
      <c r="F3314" s="19">
        <v>7</v>
      </c>
      <c r="G3314" s="19">
        <v>1.6</v>
      </c>
    </row>
    <row r="3315" spans="1:7" x14ac:dyDescent="0.3">
      <c r="A3315" s="19">
        <v>130</v>
      </c>
      <c r="B3315" s="19">
        <v>14</v>
      </c>
      <c r="C3315" s="19">
        <v>4</v>
      </c>
      <c r="D3315" s="19">
        <v>4</v>
      </c>
      <c r="E3315" s="19">
        <v>21</v>
      </c>
      <c r="F3315" s="19">
        <v>8.1999999999999993</v>
      </c>
      <c r="G3315" s="19">
        <v>2.5</v>
      </c>
    </row>
    <row r="3316" spans="1:7" x14ac:dyDescent="0.3">
      <c r="A3316" s="19">
        <v>130</v>
      </c>
      <c r="B3316" s="19">
        <v>15</v>
      </c>
      <c r="C3316" s="19">
        <v>4</v>
      </c>
      <c r="D3316" s="19">
        <v>3</v>
      </c>
      <c r="E3316" s="19">
        <v>8.8000000000000007</v>
      </c>
      <c r="F3316" s="19">
        <v>6.2</v>
      </c>
      <c r="G3316" s="19">
        <v>2.5</v>
      </c>
    </row>
    <row r="3317" spans="1:7" x14ac:dyDescent="0.3">
      <c r="A3317" s="19">
        <v>130</v>
      </c>
      <c r="B3317" s="19">
        <v>16</v>
      </c>
      <c r="C3317" s="19">
        <v>6</v>
      </c>
      <c r="D3317" s="19">
        <v>4</v>
      </c>
      <c r="E3317" s="19">
        <v>17</v>
      </c>
      <c r="F3317" s="19">
        <v>7</v>
      </c>
      <c r="G3317" s="19">
        <v>1.7</v>
      </c>
    </row>
    <row r="3318" spans="1:7" x14ac:dyDescent="0.3">
      <c r="A3318" s="19">
        <v>130</v>
      </c>
      <c r="B3318" s="19">
        <v>17</v>
      </c>
      <c r="C3318" s="19">
        <v>31</v>
      </c>
      <c r="D3318" s="19">
        <v>4</v>
      </c>
      <c r="E3318" s="19">
        <v>15</v>
      </c>
      <c r="F3318" s="19">
        <v>7</v>
      </c>
      <c r="G3318" s="19">
        <v>2</v>
      </c>
    </row>
    <row r="3319" spans="1:7" x14ac:dyDescent="0.3">
      <c r="A3319" s="19">
        <v>130</v>
      </c>
      <c r="B3319" s="19">
        <v>18</v>
      </c>
      <c r="C3319" s="19">
        <v>31</v>
      </c>
      <c r="D3319" s="19">
        <v>4</v>
      </c>
      <c r="E3319" s="19">
        <v>14.6</v>
      </c>
      <c r="F3319" s="19">
        <v>7</v>
      </c>
      <c r="G3319" s="19">
        <v>0.4</v>
      </c>
    </row>
    <row r="3320" spans="1:7" x14ac:dyDescent="0.3">
      <c r="A3320" s="19">
        <v>130</v>
      </c>
      <c r="B3320" s="19">
        <v>19</v>
      </c>
      <c r="C3320" s="19">
        <v>4</v>
      </c>
      <c r="D3320" s="19">
        <v>4</v>
      </c>
      <c r="E3320" s="19">
        <v>14.6</v>
      </c>
      <c r="F3320" s="19">
        <v>7.5</v>
      </c>
      <c r="G3320" s="19">
        <v>5</v>
      </c>
    </row>
    <row r="3321" spans="1:7" x14ac:dyDescent="0.3">
      <c r="A3321" s="19">
        <v>130</v>
      </c>
      <c r="B3321" s="19">
        <v>20</v>
      </c>
      <c r="C3321" s="19">
        <v>31</v>
      </c>
      <c r="D3321" s="19">
        <v>3</v>
      </c>
      <c r="E3321" s="19">
        <v>8.1999999999999993</v>
      </c>
      <c r="F3321" s="19">
        <v>3.2</v>
      </c>
      <c r="G3321" s="19">
        <v>0.7</v>
      </c>
    </row>
    <row r="3322" spans="1:7" x14ac:dyDescent="0.3">
      <c r="A3322" s="19">
        <v>130</v>
      </c>
      <c r="B3322" s="19">
        <v>21</v>
      </c>
      <c r="C3322" s="19">
        <v>42</v>
      </c>
      <c r="D3322" s="19">
        <v>4</v>
      </c>
      <c r="E3322" s="19">
        <v>30</v>
      </c>
      <c r="F3322" s="19">
        <v>7</v>
      </c>
      <c r="G3322" s="19">
        <v>1.6</v>
      </c>
    </row>
    <row r="3323" spans="1:7" x14ac:dyDescent="0.3">
      <c r="A3323" s="19">
        <v>130</v>
      </c>
      <c r="B3323" s="19">
        <v>22</v>
      </c>
      <c r="C3323" s="19">
        <v>31</v>
      </c>
      <c r="D3323" s="19">
        <v>3</v>
      </c>
      <c r="E3323" s="19">
        <v>12</v>
      </c>
      <c r="F3323" s="19">
        <v>7</v>
      </c>
      <c r="G3323" s="19">
        <v>2</v>
      </c>
    </row>
    <row r="3324" spans="1:7" x14ac:dyDescent="0.3">
      <c r="A3324" s="19">
        <v>130</v>
      </c>
      <c r="B3324" s="19">
        <v>23</v>
      </c>
      <c r="C3324" s="19">
        <v>31</v>
      </c>
      <c r="D3324" s="19">
        <v>4</v>
      </c>
      <c r="E3324" s="19">
        <v>9.4</v>
      </c>
      <c r="F3324" s="19">
        <v>7.4</v>
      </c>
      <c r="G3324" s="19">
        <v>4</v>
      </c>
    </row>
    <row r="3325" spans="1:7" x14ac:dyDescent="0.3">
      <c r="A3325" s="19">
        <v>130</v>
      </c>
      <c r="B3325" s="19">
        <v>24</v>
      </c>
      <c r="C3325" s="19">
        <v>31</v>
      </c>
      <c r="D3325" s="19">
        <v>4</v>
      </c>
      <c r="E3325" s="19">
        <v>11.4</v>
      </c>
      <c r="F3325" s="19">
        <v>7.4</v>
      </c>
      <c r="G3325" s="19">
        <v>4.5</v>
      </c>
    </row>
    <row r="3326" spans="1:7" x14ac:dyDescent="0.3">
      <c r="A3326" s="19">
        <v>130</v>
      </c>
      <c r="B3326" s="19">
        <v>25</v>
      </c>
      <c r="C3326" s="19">
        <v>31</v>
      </c>
      <c r="D3326" s="19">
        <v>4</v>
      </c>
      <c r="E3326" s="19">
        <v>8</v>
      </c>
      <c r="F3326" s="19">
        <v>4</v>
      </c>
      <c r="G3326" s="19">
        <v>1.5</v>
      </c>
    </row>
    <row r="3327" spans="1:7" x14ac:dyDescent="0.3">
      <c r="A3327" s="19">
        <v>130</v>
      </c>
      <c r="B3327" s="19">
        <v>26</v>
      </c>
      <c r="C3327" s="19">
        <v>4</v>
      </c>
      <c r="D3327" s="19">
        <v>3</v>
      </c>
      <c r="E3327" s="19">
        <v>8.1</v>
      </c>
      <c r="F3327" s="19">
        <v>3</v>
      </c>
      <c r="G3327" s="19">
        <v>1.5</v>
      </c>
    </row>
    <row r="3328" spans="1:7" x14ac:dyDescent="0.3">
      <c r="A3328" s="19">
        <v>130</v>
      </c>
      <c r="B3328" s="19">
        <v>27</v>
      </c>
      <c r="C3328" s="19">
        <v>31</v>
      </c>
      <c r="D3328" s="19">
        <v>4</v>
      </c>
      <c r="E3328" s="19">
        <v>15.4</v>
      </c>
      <c r="F3328" s="19">
        <v>5.6</v>
      </c>
      <c r="G3328" s="19">
        <v>2</v>
      </c>
    </row>
    <row r="3329" spans="1:7" x14ac:dyDescent="0.3">
      <c r="A3329" s="19">
        <v>130</v>
      </c>
      <c r="B3329" s="19">
        <v>28</v>
      </c>
      <c r="C3329" s="19">
        <v>2</v>
      </c>
      <c r="D3329" s="19">
        <v>3</v>
      </c>
      <c r="E3329" s="19">
        <v>8</v>
      </c>
      <c r="F3329" s="19">
        <v>5</v>
      </c>
      <c r="G3329" s="19">
        <v>3</v>
      </c>
    </row>
    <row r="3330" spans="1:7" x14ac:dyDescent="0.3">
      <c r="A3330" s="19">
        <v>130</v>
      </c>
      <c r="B3330" s="19">
        <v>29</v>
      </c>
      <c r="C3330" s="19">
        <v>4</v>
      </c>
      <c r="D3330" s="19">
        <v>4</v>
      </c>
      <c r="E3330" s="19">
        <v>8.1</v>
      </c>
      <c r="F3330" s="19">
        <v>5</v>
      </c>
      <c r="G3330" s="19">
        <v>3</v>
      </c>
    </row>
    <row r="3331" spans="1:7" x14ac:dyDescent="0.3">
      <c r="A3331" s="19">
        <v>130</v>
      </c>
      <c r="B3331" s="19">
        <v>30</v>
      </c>
      <c r="C3331" s="19">
        <v>4</v>
      </c>
      <c r="D3331" s="19">
        <v>4</v>
      </c>
      <c r="E3331" s="19">
        <v>8.4</v>
      </c>
      <c r="F3331" s="19">
        <v>4.5999999999999996</v>
      </c>
      <c r="G3331" s="19">
        <v>3</v>
      </c>
    </row>
    <row r="3332" spans="1:7" x14ac:dyDescent="0.3">
      <c r="A3332" s="19">
        <v>130</v>
      </c>
      <c r="B3332" s="19">
        <v>31</v>
      </c>
      <c r="C3332" s="19">
        <v>31</v>
      </c>
      <c r="D3332" s="19">
        <v>4</v>
      </c>
      <c r="E3332" s="19">
        <v>12.1</v>
      </c>
      <c r="F3332" s="19">
        <v>6</v>
      </c>
      <c r="G3332" s="19">
        <v>1.5</v>
      </c>
    </row>
    <row r="3333" spans="1:7" x14ac:dyDescent="0.3">
      <c r="A3333" s="19">
        <v>130</v>
      </c>
      <c r="B3333" s="19">
        <v>32</v>
      </c>
      <c r="C3333" s="19">
        <v>31</v>
      </c>
      <c r="D3333" s="19">
        <v>4</v>
      </c>
      <c r="E3333" s="19">
        <v>10.199999999999999</v>
      </c>
      <c r="F3333" s="19">
        <v>6.5</v>
      </c>
      <c r="G3333" s="19">
        <v>2</v>
      </c>
    </row>
    <row r="3334" spans="1:7" x14ac:dyDescent="0.3">
      <c r="A3334" s="19">
        <v>130</v>
      </c>
      <c r="B3334" s="19">
        <v>33</v>
      </c>
      <c r="C3334" s="19">
        <v>31</v>
      </c>
      <c r="D3334" s="19">
        <v>4</v>
      </c>
      <c r="E3334" s="19">
        <v>15</v>
      </c>
      <c r="F3334" s="19">
        <v>5</v>
      </c>
      <c r="G3334" s="19">
        <v>1.7</v>
      </c>
    </row>
    <row r="3335" spans="1:7" x14ac:dyDescent="0.3">
      <c r="A3335" s="19">
        <v>130</v>
      </c>
      <c r="B3335" s="19">
        <v>34</v>
      </c>
      <c r="C3335" s="19">
        <v>31</v>
      </c>
      <c r="D3335" s="19">
        <v>4</v>
      </c>
      <c r="E3335" s="19">
        <v>15.8</v>
      </c>
      <c r="F3335" s="19">
        <v>5</v>
      </c>
      <c r="G3335" s="19">
        <v>0.4</v>
      </c>
    </row>
    <row r="3336" spans="1:7" x14ac:dyDescent="0.3">
      <c r="A3336" s="19">
        <v>130</v>
      </c>
      <c r="B3336" s="19">
        <v>35</v>
      </c>
      <c r="C3336" s="19">
        <v>31</v>
      </c>
      <c r="D3336" s="19">
        <v>4</v>
      </c>
      <c r="E3336" s="19">
        <v>8</v>
      </c>
      <c r="F3336" s="19">
        <v>4.7</v>
      </c>
      <c r="G3336" s="19">
        <v>0.5</v>
      </c>
    </row>
    <row r="3337" spans="1:7" x14ac:dyDescent="0.3">
      <c r="A3337" s="19">
        <v>130</v>
      </c>
      <c r="B3337" s="19">
        <v>36</v>
      </c>
      <c r="C3337" s="19">
        <v>6</v>
      </c>
      <c r="D3337" s="19">
        <v>4</v>
      </c>
      <c r="E3337" s="19">
        <v>10.4</v>
      </c>
      <c r="F3337" s="19">
        <v>5</v>
      </c>
      <c r="G3337" s="19">
        <v>2</v>
      </c>
    </row>
    <row r="3338" spans="1:7" x14ac:dyDescent="0.3">
      <c r="A3338" s="19">
        <v>130</v>
      </c>
      <c r="B3338" s="19">
        <v>37</v>
      </c>
      <c r="C3338" s="19">
        <v>31</v>
      </c>
      <c r="D3338" s="19">
        <v>4</v>
      </c>
      <c r="E3338" s="19">
        <v>15.2</v>
      </c>
      <c r="F3338" s="19">
        <v>6</v>
      </c>
      <c r="G3338" s="19">
        <v>2</v>
      </c>
    </row>
    <row r="3339" spans="1:7" x14ac:dyDescent="0.3">
      <c r="A3339" s="19">
        <v>130</v>
      </c>
      <c r="B3339" s="19">
        <v>38</v>
      </c>
      <c r="C3339" s="19">
        <v>42</v>
      </c>
      <c r="D3339" s="19">
        <v>4</v>
      </c>
      <c r="E3339" s="19">
        <v>35.6</v>
      </c>
      <c r="F3339" s="19">
        <v>7.5</v>
      </c>
      <c r="G3339" s="19">
        <v>1.4</v>
      </c>
    </row>
    <row r="3340" spans="1:7" x14ac:dyDescent="0.3">
      <c r="A3340" s="19">
        <v>130</v>
      </c>
      <c r="B3340" s="19">
        <v>39</v>
      </c>
      <c r="C3340" s="19">
        <v>4</v>
      </c>
      <c r="D3340" s="19">
        <v>4</v>
      </c>
      <c r="E3340" s="19">
        <v>20.399999999999999</v>
      </c>
      <c r="F3340" s="19">
        <v>10.199999999999999</v>
      </c>
      <c r="G3340" s="19">
        <v>5</v>
      </c>
    </row>
    <row r="3341" spans="1:7" x14ac:dyDescent="0.3">
      <c r="A3341" s="19">
        <v>130</v>
      </c>
      <c r="B3341" s="19">
        <v>40</v>
      </c>
      <c r="C3341" s="19">
        <v>6</v>
      </c>
      <c r="D3341" s="19">
        <v>4</v>
      </c>
      <c r="E3341" s="19">
        <v>23.7</v>
      </c>
      <c r="F3341" s="19">
        <v>12.4</v>
      </c>
      <c r="G3341" s="19">
        <v>8</v>
      </c>
    </row>
    <row r="3342" spans="1:7" x14ac:dyDescent="0.3">
      <c r="A3342" s="19">
        <v>130</v>
      </c>
      <c r="B3342" s="19">
        <v>41</v>
      </c>
      <c r="C3342" s="19">
        <v>31</v>
      </c>
      <c r="D3342" s="19">
        <v>4</v>
      </c>
      <c r="E3342" s="19">
        <v>14.7</v>
      </c>
      <c r="F3342" s="19">
        <v>6</v>
      </c>
      <c r="G3342" s="19">
        <v>2.2000000000000002</v>
      </c>
    </row>
    <row r="3343" spans="1:7" x14ac:dyDescent="0.3">
      <c r="A3343" s="19">
        <v>130</v>
      </c>
      <c r="B3343" s="19">
        <v>42</v>
      </c>
      <c r="C3343" s="19">
        <v>31</v>
      </c>
      <c r="D3343" s="19">
        <v>3</v>
      </c>
      <c r="E3343" s="19">
        <v>15.4</v>
      </c>
      <c r="F3343" s="19">
        <v>5</v>
      </c>
      <c r="G3343" s="19">
        <v>2</v>
      </c>
    </row>
    <row r="3344" spans="1:7" x14ac:dyDescent="0.3">
      <c r="A3344" s="19">
        <v>130</v>
      </c>
      <c r="B3344" s="19">
        <v>43</v>
      </c>
      <c r="C3344" s="19">
        <v>31</v>
      </c>
      <c r="D3344" s="19">
        <v>4</v>
      </c>
      <c r="E3344" s="19">
        <v>10</v>
      </c>
      <c r="F3344" s="19">
        <v>5</v>
      </c>
      <c r="G3344" s="19">
        <v>0.4</v>
      </c>
    </row>
    <row r="3345" spans="1:7" x14ac:dyDescent="0.3">
      <c r="A3345" s="19">
        <v>130</v>
      </c>
      <c r="B3345" s="19">
        <v>44</v>
      </c>
      <c r="C3345" s="19">
        <v>6</v>
      </c>
      <c r="D3345" s="19">
        <v>1</v>
      </c>
      <c r="E3345" s="19">
        <v>32.4</v>
      </c>
      <c r="F3345" s="19">
        <v>9</v>
      </c>
      <c r="G3345" s="19">
        <v>3</v>
      </c>
    </row>
    <row r="3346" spans="1:7" x14ac:dyDescent="0.3">
      <c r="A3346" s="19">
        <v>130</v>
      </c>
      <c r="B3346" s="19">
        <v>45</v>
      </c>
      <c r="C3346" s="19">
        <v>31</v>
      </c>
      <c r="D3346" s="19">
        <v>3</v>
      </c>
      <c r="E3346" s="19">
        <v>18.2</v>
      </c>
      <c r="F3346" s="19">
        <v>6</v>
      </c>
      <c r="G3346" s="19">
        <v>1.5</v>
      </c>
    </row>
    <row r="3347" spans="1:7" x14ac:dyDescent="0.3">
      <c r="A3347" s="19">
        <v>130</v>
      </c>
      <c r="B3347" s="19">
        <v>46</v>
      </c>
      <c r="C3347" s="19">
        <v>31</v>
      </c>
      <c r="D3347" s="19">
        <v>4</v>
      </c>
      <c r="E3347" s="19">
        <v>45</v>
      </c>
      <c r="F3347" s="19">
        <v>7</v>
      </c>
      <c r="G3347" s="19">
        <v>1.6</v>
      </c>
    </row>
    <row r="3348" spans="1:7" x14ac:dyDescent="0.3">
      <c r="A3348" s="19">
        <v>130</v>
      </c>
      <c r="B3348" s="19">
        <v>47</v>
      </c>
      <c r="C3348" s="19">
        <v>31</v>
      </c>
      <c r="D3348" s="19">
        <v>7</v>
      </c>
      <c r="E3348" s="19">
        <v>12</v>
      </c>
      <c r="F3348" s="19">
        <v>3.5</v>
      </c>
      <c r="G3348" s="19">
        <v>0</v>
      </c>
    </row>
    <row r="3349" spans="1:7" x14ac:dyDescent="0.3">
      <c r="A3349" s="19">
        <v>130</v>
      </c>
      <c r="B3349" s="19">
        <v>48</v>
      </c>
      <c r="C3349" s="19">
        <v>31</v>
      </c>
      <c r="D3349" s="19">
        <v>8</v>
      </c>
      <c r="E3349" s="19">
        <v>15</v>
      </c>
      <c r="F3349" s="19">
        <v>6.4</v>
      </c>
      <c r="G3349" s="19">
        <v>2.5</v>
      </c>
    </row>
    <row r="3350" spans="1:7" x14ac:dyDescent="0.3">
      <c r="A3350" s="19">
        <v>130</v>
      </c>
      <c r="B3350" s="19">
        <v>49</v>
      </c>
      <c r="C3350" s="19">
        <v>31</v>
      </c>
      <c r="D3350" s="19">
        <v>3</v>
      </c>
      <c r="E3350" s="19">
        <v>14.2</v>
      </c>
      <c r="F3350" s="19">
        <v>5.5</v>
      </c>
      <c r="G3350" s="19">
        <v>1.5</v>
      </c>
    </row>
    <row r="3351" spans="1:7" x14ac:dyDescent="0.3">
      <c r="A3351" s="19">
        <v>130</v>
      </c>
      <c r="B3351" s="19">
        <v>50</v>
      </c>
      <c r="C3351" s="19">
        <v>31</v>
      </c>
      <c r="D3351" s="19">
        <v>4</v>
      </c>
      <c r="E3351" s="19">
        <v>11.7</v>
      </c>
      <c r="F3351" s="19">
        <v>5.6</v>
      </c>
      <c r="G3351" s="19">
        <v>2.2000000000000002</v>
      </c>
    </row>
    <row r="3352" spans="1:7" x14ac:dyDescent="0.3">
      <c r="A3352" s="19">
        <v>130</v>
      </c>
      <c r="B3352" s="19">
        <v>51</v>
      </c>
      <c r="C3352" s="19">
        <v>4</v>
      </c>
      <c r="D3352" s="19">
        <v>4</v>
      </c>
      <c r="E3352" s="19">
        <v>10.199999999999999</v>
      </c>
      <c r="F3352" s="19">
        <v>5</v>
      </c>
      <c r="G3352" s="19">
        <v>3</v>
      </c>
    </row>
    <row r="3353" spans="1:7" x14ac:dyDescent="0.3">
      <c r="A3353" s="19">
        <v>130</v>
      </c>
      <c r="B3353" s="19">
        <v>52</v>
      </c>
      <c r="C3353" s="19">
        <v>31</v>
      </c>
      <c r="D3353" s="19">
        <v>4</v>
      </c>
      <c r="E3353" s="19">
        <v>31.6</v>
      </c>
      <c r="F3353" s="19">
        <v>6</v>
      </c>
      <c r="G3353" s="19">
        <v>0.5</v>
      </c>
    </row>
    <row r="3354" spans="1:7" x14ac:dyDescent="0.3">
      <c r="A3354" s="19">
        <v>130</v>
      </c>
      <c r="B3354" s="19">
        <v>53</v>
      </c>
      <c r="C3354" s="19">
        <v>31</v>
      </c>
      <c r="D3354" s="19">
        <v>4</v>
      </c>
      <c r="E3354" s="19">
        <v>15</v>
      </c>
      <c r="F3354" s="19">
        <v>5</v>
      </c>
      <c r="G3354" s="19">
        <v>0.6</v>
      </c>
    </row>
    <row r="3355" spans="1:7" x14ac:dyDescent="0.3">
      <c r="A3355" s="19">
        <v>130</v>
      </c>
      <c r="B3355" s="19">
        <v>54</v>
      </c>
      <c r="C3355" s="19">
        <v>4</v>
      </c>
      <c r="D3355" s="19">
        <v>4</v>
      </c>
      <c r="E3355" s="19">
        <v>15.7</v>
      </c>
      <c r="F3355" s="19">
        <v>7.2</v>
      </c>
      <c r="G3355" s="19">
        <v>4</v>
      </c>
    </row>
    <row r="3356" spans="1:7" x14ac:dyDescent="0.3">
      <c r="A3356" s="19">
        <v>130</v>
      </c>
      <c r="B3356" s="19">
        <v>55</v>
      </c>
      <c r="C3356" s="19">
        <v>4</v>
      </c>
      <c r="D3356" s="19">
        <v>4</v>
      </c>
      <c r="E3356" s="19">
        <v>18.399999999999999</v>
      </c>
      <c r="F3356" s="19">
        <v>8</v>
      </c>
      <c r="G3356" s="19">
        <v>4.2</v>
      </c>
    </row>
    <row r="3357" spans="1:7" x14ac:dyDescent="0.3">
      <c r="A3357" s="19">
        <v>130</v>
      </c>
      <c r="B3357" s="19">
        <v>56</v>
      </c>
      <c r="C3357" s="19">
        <v>4</v>
      </c>
      <c r="D3357" s="19">
        <v>4</v>
      </c>
      <c r="E3357" s="19">
        <v>15.5</v>
      </c>
      <c r="F3357" s="19">
        <v>8</v>
      </c>
      <c r="G3357" s="19">
        <v>5</v>
      </c>
    </row>
    <row r="3358" spans="1:7" x14ac:dyDescent="0.3">
      <c r="A3358" s="19">
        <v>130</v>
      </c>
      <c r="B3358" s="19">
        <v>57</v>
      </c>
      <c r="C3358" s="19">
        <v>4</v>
      </c>
      <c r="D3358" s="19">
        <v>4</v>
      </c>
      <c r="E3358" s="19">
        <v>25.6</v>
      </c>
      <c r="F3358" s="19">
        <v>8.6</v>
      </c>
      <c r="G3358" s="19">
        <v>5.5</v>
      </c>
    </row>
    <row r="3359" spans="1:7" x14ac:dyDescent="0.3">
      <c r="A3359" s="19">
        <v>130</v>
      </c>
      <c r="B3359" s="19">
        <v>58</v>
      </c>
      <c r="C3359" s="19">
        <v>4</v>
      </c>
      <c r="D3359" s="19">
        <v>4</v>
      </c>
      <c r="E3359" s="19">
        <v>15</v>
      </c>
      <c r="F3359" s="19">
        <v>9.1999999999999993</v>
      </c>
      <c r="G3359" s="19">
        <v>4.7</v>
      </c>
    </row>
    <row r="3360" spans="1:7" x14ac:dyDescent="0.3">
      <c r="A3360" s="19">
        <v>130</v>
      </c>
      <c r="B3360" s="19">
        <v>59</v>
      </c>
      <c r="C3360" s="19">
        <v>4</v>
      </c>
      <c r="D3360" s="19">
        <v>4</v>
      </c>
      <c r="E3360" s="19">
        <v>8</v>
      </c>
      <c r="F3360" s="19">
        <v>8.1999999999999993</v>
      </c>
      <c r="G3360" s="19">
        <v>5</v>
      </c>
    </row>
    <row r="3361" spans="1:7" x14ac:dyDescent="0.3">
      <c r="A3361" s="19">
        <v>130</v>
      </c>
      <c r="B3361" s="19">
        <v>60</v>
      </c>
      <c r="C3361" s="19">
        <v>31</v>
      </c>
      <c r="D3361" s="19">
        <v>4</v>
      </c>
      <c r="E3361" s="19">
        <v>9</v>
      </c>
      <c r="F3361" s="19">
        <v>4.5999999999999996</v>
      </c>
      <c r="G3361" s="19">
        <v>1.5</v>
      </c>
    </row>
    <row r="3362" spans="1:7" x14ac:dyDescent="0.3">
      <c r="A3362" s="19">
        <v>130</v>
      </c>
      <c r="B3362" s="19">
        <v>61</v>
      </c>
      <c r="C3362" s="19">
        <v>4</v>
      </c>
      <c r="D3362" s="19">
        <v>4</v>
      </c>
      <c r="E3362" s="19">
        <v>11.4</v>
      </c>
      <c r="F3362" s="19">
        <v>7</v>
      </c>
      <c r="G3362" s="19">
        <v>3.4</v>
      </c>
    </row>
    <row r="3363" spans="1:7" x14ac:dyDescent="0.3">
      <c r="A3363" s="19">
        <v>130</v>
      </c>
      <c r="B3363" s="19">
        <v>62</v>
      </c>
      <c r="C3363" s="19">
        <v>4</v>
      </c>
      <c r="D3363" s="19">
        <v>1</v>
      </c>
      <c r="E3363" s="19">
        <v>33</v>
      </c>
      <c r="F3363" s="19">
        <v>13.6</v>
      </c>
      <c r="G3363" s="19">
        <v>5</v>
      </c>
    </row>
    <row r="3364" spans="1:7" x14ac:dyDescent="0.3">
      <c r="A3364" s="19">
        <v>130</v>
      </c>
      <c r="B3364" s="19">
        <v>63</v>
      </c>
      <c r="C3364" s="19">
        <v>4</v>
      </c>
      <c r="D3364" s="19">
        <v>4</v>
      </c>
      <c r="E3364" s="19">
        <v>14.9</v>
      </c>
      <c r="F3364" s="19">
        <v>8.6999999999999993</v>
      </c>
      <c r="G3364" s="19">
        <v>3</v>
      </c>
    </row>
    <row r="3365" spans="1:7" x14ac:dyDescent="0.3">
      <c r="A3365" s="19">
        <v>130</v>
      </c>
      <c r="B3365" s="19">
        <v>64</v>
      </c>
      <c r="C3365" s="19">
        <v>4</v>
      </c>
      <c r="D3365" s="19">
        <v>4</v>
      </c>
      <c r="E3365" s="19">
        <v>10</v>
      </c>
      <c r="F3365" s="19">
        <v>7</v>
      </c>
      <c r="G3365" s="19">
        <v>3</v>
      </c>
    </row>
    <row r="3366" spans="1:7" x14ac:dyDescent="0.3">
      <c r="A3366" s="19">
        <v>130</v>
      </c>
      <c r="B3366" s="19">
        <v>65</v>
      </c>
      <c r="C3366" s="19">
        <v>31</v>
      </c>
      <c r="D3366" s="19">
        <v>4</v>
      </c>
      <c r="E3366" s="19">
        <v>13</v>
      </c>
      <c r="F3366" s="19">
        <v>5</v>
      </c>
      <c r="G3366" s="19">
        <v>1</v>
      </c>
    </row>
    <row r="3367" spans="1:7" x14ac:dyDescent="0.3">
      <c r="A3367" s="19">
        <v>130</v>
      </c>
      <c r="B3367" s="19">
        <v>66</v>
      </c>
      <c r="C3367" s="19">
        <v>31</v>
      </c>
      <c r="D3367" s="19">
        <v>4</v>
      </c>
      <c r="E3367" s="19">
        <v>12.4</v>
      </c>
      <c r="F3367" s="19">
        <v>4</v>
      </c>
      <c r="G3367" s="19">
        <v>0.2</v>
      </c>
    </row>
    <row r="3368" spans="1:7" x14ac:dyDescent="0.3">
      <c r="A3368" s="19">
        <v>130</v>
      </c>
      <c r="B3368" s="19">
        <v>67</v>
      </c>
      <c r="C3368" s="19">
        <v>31</v>
      </c>
      <c r="D3368" s="19">
        <v>4</v>
      </c>
      <c r="E3368" s="19">
        <v>10</v>
      </c>
      <c r="F3368" s="19">
        <v>4.4000000000000004</v>
      </c>
      <c r="G3368" s="19">
        <v>0.4</v>
      </c>
    </row>
    <row r="3369" spans="1:7" x14ac:dyDescent="0.3">
      <c r="A3369" s="19">
        <v>130</v>
      </c>
      <c r="B3369" s="19">
        <v>68</v>
      </c>
      <c r="C3369" s="19">
        <v>4</v>
      </c>
      <c r="D3369" s="19">
        <v>4</v>
      </c>
      <c r="E3369" s="19">
        <v>10.199999999999999</v>
      </c>
      <c r="F3369" s="19">
        <v>7.5</v>
      </c>
      <c r="G3369" s="19">
        <v>4</v>
      </c>
    </row>
    <row r="3370" spans="1:7" x14ac:dyDescent="0.3">
      <c r="A3370" s="19">
        <v>130</v>
      </c>
      <c r="B3370" s="19">
        <v>69</v>
      </c>
      <c r="C3370" s="19">
        <v>4</v>
      </c>
      <c r="D3370" s="19">
        <v>4</v>
      </c>
      <c r="E3370" s="19">
        <v>19</v>
      </c>
      <c r="F3370" s="19">
        <v>5</v>
      </c>
      <c r="G3370" s="19">
        <v>3</v>
      </c>
    </row>
    <row r="3371" spans="1:7" x14ac:dyDescent="0.3">
      <c r="A3371" s="19">
        <v>130</v>
      </c>
      <c r="B3371" s="19">
        <v>70</v>
      </c>
      <c r="C3371" s="19">
        <v>4</v>
      </c>
      <c r="D3371" s="19">
        <v>4</v>
      </c>
      <c r="E3371" s="19">
        <v>12.4</v>
      </c>
      <c r="F3371" s="19">
        <v>9</v>
      </c>
      <c r="G3371" s="19">
        <v>4</v>
      </c>
    </row>
    <row r="3372" spans="1:7" x14ac:dyDescent="0.3">
      <c r="A3372" s="19">
        <v>130</v>
      </c>
      <c r="B3372" s="19">
        <v>71</v>
      </c>
      <c r="C3372" s="19">
        <v>4</v>
      </c>
      <c r="D3372" s="19">
        <v>4</v>
      </c>
      <c r="E3372" s="19">
        <v>10.5</v>
      </c>
      <c r="F3372" s="19">
        <v>5.5</v>
      </c>
      <c r="G3372" s="19">
        <v>3</v>
      </c>
    </row>
    <row r="3373" spans="1:7" x14ac:dyDescent="0.3">
      <c r="A3373" s="19">
        <v>133</v>
      </c>
      <c r="B3373" s="19">
        <v>1</v>
      </c>
      <c r="C3373" s="19">
        <v>6</v>
      </c>
      <c r="D3373" s="19">
        <v>1</v>
      </c>
      <c r="E3373" s="19">
        <v>50</v>
      </c>
      <c r="F3373" s="19">
        <v>19</v>
      </c>
      <c r="G3373" s="19">
        <v>5</v>
      </c>
    </row>
    <row r="3374" spans="1:7" x14ac:dyDescent="0.3">
      <c r="A3374" s="19">
        <v>133</v>
      </c>
      <c r="B3374" s="19">
        <v>2</v>
      </c>
      <c r="C3374" s="19">
        <v>2</v>
      </c>
      <c r="D3374" s="19">
        <v>1</v>
      </c>
      <c r="E3374" s="19">
        <v>33</v>
      </c>
      <c r="F3374" s="19">
        <v>19</v>
      </c>
      <c r="G3374" s="19">
        <v>4</v>
      </c>
    </row>
    <row r="3375" spans="1:7" x14ac:dyDescent="0.3">
      <c r="A3375" s="19">
        <v>133</v>
      </c>
      <c r="B3375" s="19">
        <v>3</v>
      </c>
      <c r="C3375" s="19">
        <v>2</v>
      </c>
      <c r="D3375" s="19">
        <v>2</v>
      </c>
      <c r="E3375" s="19">
        <v>23</v>
      </c>
      <c r="F3375" s="19">
        <v>14</v>
      </c>
      <c r="G3375" s="19">
        <v>10</v>
      </c>
    </row>
    <row r="3376" spans="1:7" x14ac:dyDescent="0.3">
      <c r="A3376" s="19">
        <v>133</v>
      </c>
      <c r="B3376" s="19">
        <v>4</v>
      </c>
      <c r="C3376" s="19">
        <v>6</v>
      </c>
      <c r="D3376" s="19">
        <v>1</v>
      </c>
      <c r="E3376" s="19">
        <v>67</v>
      </c>
      <c r="F3376" s="19">
        <v>21</v>
      </c>
      <c r="G3376" s="19">
        <v>6</v>
      </c>
    </row>
    <row r="3377" spans="1:7" x14ac:dyDescent="0.3">
      <c r="A3377" s="19">
        <v>133</v>
      </c>
      <c r="B3377" s="19">
        <v>5</v>
      </c>
      <c r="C3377" s="19">
        <v>31</v>
      </c>
      <c r="D3377" s="19">
        <v>5</v>
      </c>
      <c r="E3377" s="19">
        <v>14</v>
      </c>
      <c r="F3377" s="19">
        <v>6.5</v>
      </c>
      <c r="G3377" s="19">
        <v>1</v>
      </c>
    </row>
    <row r="3378" spans="1:7" x14ac:dyDescent="0.3">
      <c r="A3378" s="19">
        <v>133</v>
      </c>
      <c r="B3378" s="19">
        <v>6</v>
      </c>
      <c r="C3378" s="19">
        <v>31</v>
      </c>
      <c r="D3378" s="19">
        <v>5</v>
      </c>
      <c r="E3378" s="19">
        <v>25</v>
      </c>
      <c r="F3378" s="19">
        <v>6.5</v>
      </c>
      <c r="G3378" s="19">
        <v>0.5</v>
      </c>
    </row>
    <row r="3379" spans="1:7" x14ac:dyDescent="0.3">
      <c r="A3379" s="19">
        <v>133</v>
      </c>
      <c r="B3379" s="19">
        <v>7</v>
      </c>
      <c r="C3379" s="19">
        <v>31</v>
      </c>
      <c r="D3379" s="19">
        <v>3</v>
      </c>
      <c r="E3379" s="19">
        <v>10.8</v>
      </c>
      <c r="F3379" s="19">
        <v>4.5</v>
      </c>
      <c r="G3379" s="19">
        <v>1.2</v>
      </c>
    </row>
    <row r="3380" spans="1:7" x14ac:dyDescent="0.3">
      <c r="A3380" s="19">
        <v>133</v>
      </c>
      <c r="B3380" s="19">
        <v>8</v>
      </c>
      <c r="C3380" s="19">
        <v>31</v>
      </c>
      <c r="D3380" s="19">
        <v>5</v>
      </c>
      <c r="E3380" s="19">
        <v>12</v>
      </c>
      <c r="F3380" s="19">
        <v>6.2</v>
      </c>
      <c r="G3380" s="19">
        <v>1.3</v>
      </c>
    </row>
    <row r="3381" spans="1:7" x14ac:dyDescent="0.3">
      <c r="A3381" s="19">
        <v>133</v>
      </c>
      <c r="B3381" s="19">
        <v>9</v>
      </c>
      <c r="C3381" s="19">
        <v>31</v>
      </c>
      <c r="D3381" s="19">
        <v>5</v>
      </c>
      <c r="E3381" s="19">
        <v>12</v>
      </c>
      <c r="F3381" s="19">
        <v>6.2</v>
      </c>
      <c r="G3381" s="19">
        <v>1.2</v>
      </c>
    </row>
    <row r="3382" spans="1:7" x14ac:dyDescent="0.3">
      <c r="A3382" s="19">
        <v>133</v>
      </c>
      <c r="B3382" s="19">
        <v>10</v>
      </c>
      <c r="C3382" s="19">
        <v>31</v>
      </c>
      <c r="D3382" s="19">
        <v>3</v>
      </c>
      <c r="E3382" s="19">
        <v>8</v>
      </c>
      <c r="F3382" s="19">
        <v>5.6</v>
      </c>
      <c r="G3382" s="19">
        <v>1.7</v>
      </c>
    </row>
    <row r="3383" spans="1:7" x14ac:dyDescent="0.3">
      <c r="A3383" s="19">
        <v>133</v>
      </c>
      <c r="B3383" s="19">
        <v>11</v>
      </c>
      <c r="C3383" s="19">
        <v>31</v>
      </c>
      <c r="D3383" s="19">
        <v>3</v>
      </c>
      <c r="E3383" s="19">
        <v>9.5</v>
      </c>
      <c r="F3383" s="19">
        <v>5.6</v>
      </c>
      <c r="G3383" s="19">
        <v>2</v>
      </c>
    </row>
    <row r="3384" spans="1:7" x14ac:dyDescent="0.3">
      <c r="A3384" s="19">
        <v>133</v>
      </c>
      <c r="B3384" s="19">
        <v>12</v>
      </c>
      <c r="C3384" s="19">
        <v>31</v>
      </c>
      <c r="D3384" s="19">
        <v>5</v>
      </c>
      <c r="E3384" s="19">
        <v>8</v>
      </c>
      <c r="F3384" s="19">
        <v>5.5</v>
      </c>
      <c r="G3384" s="19">
        <v>1.2</v>
      </c>
    </row>
    <row r="3385" spans="1:7" x14ac:dyDescent="0.3">
      <c r="A3385" s="19">
        <v>133</v>
      </c>
      <c r="B3385" s="19">
        <v>13</v>
      </c>
      <c r="C3385" s="19">
        <v>31</v>
      </c>
      <c r="D3385" s="19">
        <v>5</v>
      </c>
      <c r="E3385" s="19">
        <v>8.5</v>
      </c>
      <c r="F3385" s="19">
        <v>5.5</v>
      </c>
      <c r="G3385" s="19">
        <v>1.5</v>
      </c>
    </row>
    <row r="3386" spans="1:7" x14ac:dyDescent="0.3">
      <c r="A3386" s="19">
        <v>133</v>
      </c>
      <c r="B3386" s="19">
        <v>14</v>
      </c>
      <c r="C3386" s="19">
        <v>31</v>
      </c>
      <c r="D3386" s="19">
        <v>5</v>
      </c>
      <c r="E3386" s="19">
        <v>9</v>
      </c>
      <c r="F3386" s="19">
        <v>5.5</v>
      </c>
      <c r="G3386" s="19">
        <v>1.4</v>
      </c>
    </row>
    <row r="3387" spans="1:7" x14ac:dyDescent="0.3">
      <c r="A3387" s="19">
        <v>133</v>
      </c>
      <c r="B3387" s="19">
        <v>15</v>
      </c>
      <c r="C3387" s="19">
        <v>31</v>
      </c>
      <c r="D3387" s="19">
        <v>5</v>
      </c>
      <c r="E3387" s="19">
        <v>13</v>
      </c>
      <c r="F3387" s="19">
        <v>6</v>
      </c>
      <c r="G3387" s="19">
        <v>0.7</v>
      </c>
    </row>
    <row r="3388" spans="1:7" x14ac:dyDescent="0.3">
      <c r="A3388" s="19">
        <v>133</v>
      </c>
      <c r="B3388" s="19">
        <v>16</v>
      </c>
      <c r="C3388" s="19">
        <v>31</v>
      </c>
      <c r="D3388" s="19">
        <v>5</v>
      </c>
      <c r="E3388" s="19">
        <v>8</v>
      </c>
      <c r="F3388" s="19">
        <v>4</v>
      </c>
      <c r="G3388" s="19">
        <v>1</v>
      </c>
    </row>
    <row r="3389" spans="1:7" x14ac:dyDescent="0.3">
      <c r="A3389" s="19">
        <v>133</v>
      </c>
      <c r="B3389" s="19">
        <v>17</v>
      </c>
      <c r="C3389" s="19">
        <v>31</v>
      </c>
      <c r="D3389" s="19">
        <v>5</v>
      </c>
      <c r="E3389" s="19">
        <v>10.199999999999999</v>
      </c>
      <c r="F3389" s="19">
        <v>4</v>
      </c>
      <c r="G3389" s="19">
        <v>1.2</v>
      </c>
    </row>
    <row r="3390" spans="1:7" x14ac:dyDescent="0.3">
      <c r="A3390" s="19">
        <v>133</v>
      </c>
      <c r="B3390" s="19">
        <v>18</v>
      </c>
      <c r="C3390" s="19">
        <v>31</v>
      </c>
      <c r="D3390" s="19">
        <v>5</v>
      </c>
      <c r="E3390" s="19">
        <v>9</v>
      </c>
      <c r="F3390" s="19">
        <v>5.5</v>
      </c>
      <c r="G3390" s="19">
        <v>0.9</v>
      </c>
    </row>
    <row r="3391" spans="1:7" x14ac:dyDescent="0.3">
      <c r="A3391" s="19">
        <v>133</v>
      </c>
      <c r="B3391" s="19">
        <v>19</v>
      </c>
      <c r="C3391" s="19">
        <v>31</v>
      </c>
      <c r="D3391" s="19">
        <v>3</v>
      </c>
      <c r="E3391" s="19">
        <v>8.8000000000000007</v>
      </c>
      <c r="F3391" s="19">
        <v>6.2</v>
      </c>
      <c r="G3391" s="19">
        <v>1</v>
      </c>
    </row>
    <row r="3392" spans="1:7" x14ac:dyDescent="0.3">
      <c r="A3392" s="19">
        <v>133</v>
      </c>
      <c r="B3392" s="19">
        <v>20</v>
      </c>
      <c r="C3392" s="19">
        <v>31</v>
      </c>
      <c r="D3392" s="19">
        <v>3</v>
      </c>
      <c r="E3392" s="19">
        <v>8</v>
      </c>
      <c r="F3392" s="19">
        <v>6.2</v>
      </c>
      <c r="G3392" s="19">
        <v>1.4</v>
      </c>
    </row>
    <row r="3393" spans="1:7" x14ac:dyDescent="0.3">
      <c r="A3393" s="19">
        <v>133</v>
      </c>
      <c r="B3393" s="19">
        <v>21</v>
      </c>
      <c r="C3393" s="19">
        <v>31</v>
      </c>
      <c r="D3393" s="19">
        <v>3</v>
      </c>
      <c r="E3393" s="19">
        <v>7.6</v>
      </c>
      <c r="F3393" s="19">
        <v>5.8</v>
      </c>
      <c r="G3393" s="19">
        <v>1.2</v>
      </c>
    </row>
    <row r="3394" spans="1:7" x14ac:dyDescent="0.3">
      <c r="A3394" s="19">
        <v>133</v>
      </c>
      <c r="B3394" s="19">
        <v>22</v>
      </c>
      <c r="C3394" s="19">
        <v>31</v>
      </c>
      <c r="D3394" s="19">
        <v>3</v>
      </c>
      <c r="E3394" s="19">
        <v>8.1999999999999993</v>
      </c>
      <c r="F3394" s="19">
        <v>5</v>
      </c>
      <c r="G3394" s="19">
        <v>1.3</v>
      </c>
    </row>
    <row r="3395" spans="1:7" x14ac:dyDescent="0.3">
      <c r="A3395" s="19">
        <v>133</v>
      </c>
      <c r="B3395" s="19">
        <v>23</v>
      </c>
      <c r="C3395" s="19">
        <v>3</v>
      </c>
      <c r="D3395" s="19">
        <v>2</v>
      </c>
      <c r="E3395" s="19">
        <v>31</v>
      </c>
      <c r="F3395" s="19">
        <v>10.5</v>
      </c>
      <c r="G3395" s="19">
        <v>1.8</v>
      </c>
    </row>
    <row r="3396" spans="1:7" x14ac:dyDescent="0.3">
      <c r="A3396" s="19">
        <v>133</v>
      </c>
      <c r="B3396" s="19">
        <v>24</v>
      </c>
      <c r="C3396" s="19">
        <v>3</v>
      </c>
      <c r="D3396" s="19">
        <v>2</v>
      </c>
      <c r="E3396" s="19">
        <v>31</v>
      </c>
      <c r="F3396" s="19">
        <v>11</v>
      </c>
      <c r="G3396" s="19">
        <v>2</v>
      </c>
    </row>
    <row r="3397" spans="1:7" x14ac:dyDescent="0.3">
      <c r="A3397" s="19">
        <v>133</v>
      </c>
      <c r="B3397" s="19">
        <v>25</v>
      </c>
      <c r="C3397" s="19">
        <v>31</v>
      </c>
      <c r="D3397" s="19">
        <v>3</v>
      </c>
      <c r="E3397" s="19">
        <v>9</v>
      </c>
      <c r="F3397" s="19">
        <v>5</v>
      </c>
      <c r="G3397" s="19">
        <v>1.2</v>
      </c>
    </row>
    <row r="3398" spans="1:7" x14ac:dyDescent="0.3">
      <c r="A3398" s="19">
        <v>133</v>
      </c>
      <c r="B3398" s="19">
        <v>26</v>
      </c>
      <c r="C3398" s="19">
        <v>31</v>
      </c>
      <c r="D3398" s="19">
        <v>5</v>
      </c>
      <c r="E3398" s="19">
        <v>8.8000000000000007</v>
      </c>
      <c r="F3398" s="19">
        <v>4</v>
      </c>
      <c r="G3398" s="19">
        <v>1.8</v>
      </c>
    </row>
    <row r="3399" spans="1:7" x14ac:dyDescent="0.3">
      <c r="A3399" s="19">
        <v>133</v>
      </c>
      <c r="B3399" s="19">
        <v>27</v>
      </c>
      <c r="C3399" s="19">
        <v>31</v>
      </c>
      <c r="D3399" s="19">
        <v>5</v>
      </c>
      <c r="E3399" s="19">
        <v>9.8000000000000007</v>
      </c>
      <c r="F3399" s="19">
        <v>5</v>
      </c>
      <c r="G3399" s="19">
        <v>2.2000000000000002</v>
      </c>
    </row>
    <row r="3400" spans="1:7" x14ac:dyDescent="0.3">
      <c r="A3400" s="19">
        <v>133</v>
      </c>
      <c r="B3400" s="19">
        <v>28</v>
      </c>
      <c r="C3400" s="19">
        <v>31</v>
      </c>
      <c r="D3400" s="19">
        <v>5</v>
      </c>
      <c r="E3400" s="19">
        <v>9.4</v>
      </c>
      <c r="F3400" s="19">
        <v>5.5</v>
      </c>
      <c r="G3400" s="19">
        <v>2</v>
      </c>
    </row>
    <row r="3401" spans="1:7" x14ac:dyDescent="0.3">
      <c r="A3401" s="19">
        <v>133</v>
      </c>
      <c r="B3401" s="19">
        <v>29</v>
      </c>
      <c r="C3401" s="19">
        <v>31</v>
      </c>
      <c r="D3401" s="19">
        <v>5</v>
      </c>
      <c r="E3401" s="19">
        <v>10</v>
      </c>
      <c r="F3401" s="19">
        <v>4</v>
      </c>
      <c r="G3401" s="19">
        <v>0.2</v>
      </c>
    </row>
    <row r="3402" spans="1:7" x14ac:dyDescent="0.3">
      <c r="A3402" s="19">
        <v>133</v>
      </c>
      <c r="B3402" s="19">
        <v>30</v>
      </c>
      <c r="C3402" s="19">
        <v>31</v>
      </c>
      <c r="D3402" s="19">
        <v>5</v>
      </c>
      <c r="E3402" s="19">
        <v>12.2</v>
      </c>
      <c r="F3402" s="19">
        <v>5</v>
      </c>
      <c r="G3402" s="19">
        <v>0.5</v>
      </c>
    </row>
    <row r="3403" spans="1:7" x14ac:dyDescent="0.3">
      <c r="A3403" s="19">
        <v>133</v>
      </c>
      <c r="B3403" s="19">
        <v>31</v>
      </c>
      <c r="C3403" s="19">
        <v>31</v>
      </c>
      <c r="D3403" s="19">
        <v>3</v>
      </c>
      <c r="E3403" s="19">
        <v>9.5</v>
      </c>
      <c r="F3403" s="19">
        <v>6</v>
      </c>
      <c r="G3403" s="19">
        <v>2</v>
      </c>
    </row>
    <row r="3404" spans="1:7" x14ac:dyDescent="0.3">
      <c r="A3404" s="19">
        <v>133</v>
      </c>
      <c r="B3404" s="19">
        <v>32</v>
      </c>
      <c r="C3404" s="19">
        <v>31</v>
      </c>
      <c r="D3404" s="19">
        <v>2</v>
      </c>
      <c r="E3404" s="19">
        <v>9.1</v>
      </c>
      <c r="F3404" s="19">
        <v>6.3</v>
      </c>
      <c r="G3404" s="19">
        <v>2</v>
      </c>
    </row>
    <row r="3405" spans="1:7" x14ac:dyDescent="0.3">
      <c r="A3405" s="19">
        <v>133</v>
      </c>
      <c r="B3405" s="19">
        <v>33</v>
      </c>
      <c r="C3405" s="19">
        <v>31</v>
      </c>
      <c r="D3405" s="19">
        <v>3</v>
      </c>
      <c r="E3405" s="19">
        <v>8</v>
      </c>
      <c r="F3405" s="19">
        <v>5</v>
      </c>
      <c r="G3405" s="19">
        <v>2.1</v>
      </c>
    </row>
    <row r="3406" spans="1:7" x14ac:dyDescent="0.3">
      <c r="A3406" s="19">
        <v>133</v>
      </c>
      <c r="B3406" s="19">
        <v>34</v>
      </c>
      <c r="C3406" s="19">
        <v>31</v>
      </c>
      <c r="D3406" s="19">
        <v>2</v>
      </c>
      <c r="E3406" s="19">
        <v>10</v>
      </c>
      <c r="F3406" s="19">
        <v>6.2</v>
      </c>
      <c r="G3406" s="19">
        <v>1.9</v>
      </c>
    </row>
    <row r="3407" spans="1:7" x14ac:dyDescent="0.3">
      <c r="A3407" s="19">
        <v>133</v>
      </c>
      <c r="B3407" s="19">
        <v>35</v>
      </c>
      <c r="C3407" s="19">
        <v>31</v>
      </c>
      <c r="D3407" s="19">
        <v>3</v>
      </c>
      <c r="E3407" s="19">
        <v>8.5</v>
      </c>
      <c r="F3407" s="19">
        <v>5.8</v>
      </c>
      <c r="G3407" s="19">
        <v>1.8</v>
      </c>
    </row>
    <row r="3408" spans="1:7" x14ac:dyDescent="0.3">
      <c r="A3408" s="19">
        <v>133</v>
      </c>
      <c r="B3408" s="19">
        <v>36</v>
      </c>
      <c r="C3408" s="19">
        <v>31</v>
      </c>
      <c r="D3408" s="19">
        <v>4</v>
      </c>
      <c r="E3408" s="19">
        <v>8.3000000000000007</v>
      </c>
      <c r="F3408" s="19">
        <v>6.3</v>
      </c>
      <c r="G3408" s="19">
        <v>1.2</v>
      </c>
    </row>
    <row r="3409" spans="1:7" x14ac:dyDescent="0.3">
      <c r="A3409" s="19">
        <v>133</v>
      </c>
      <c r="B3409" s="19">
        <v>37</v>
      </c>
      <c r="C3409" s="19">
        <v>31</v>
      </c>
      <c r="D3409" s="19">
        <v>3</v>
      </c>
      <c r="E3409" s="19">
        <v>9</v>
      </c>
      <c r="F3409" s="19">
        <v>5.2</v>
      </c>
      <c r="G3409" s="19">
        <v>1</v>
      </c>
    </row>
    <row r="3410" spans="1:7" x14ac:dyDescent="0.3">
      <c r="A3410" s="19">
        <v>133</v>
      </c>
      <c r="B3410" s="19">
        <v>38</v>
      </c>
      <c r="C3410" s="19">
        <v>31</v>
      </c>
      <c r="D3410" s="19">
        <v>3</v>
      </c>
      <c r="E3410" s="19">
        <v>8.1999999999999993</v>
      </c>
      <c r="F3410" s="19">
        <v>5.4</v>
      </c>
      <c r="G3410" s="19">
        <v>0.4</v>
      </c>
    </row>
    <row r="3411" spans="1:7" x14ac:dyDescent="0.3">
      <c r="A3411" s="19">
        <v>133</v>
      </c>
      <c r="B3411" s="19">
        <v>39</v>
      </c>
      <c r="C3411" s="19">
        <v>31</v>
      </c>
      <c r="D3411" s="19">
        <v>3</v>
      </c>
      <c r="E3411" s="19">
        <v>10</v>
      </c>
      <c r="F3411" s="19">
        <v>6.2</v>
      </c>
      <c r="G3411" s="19">
        <v>1.9</v>
      </c>
    </row>
    <row r="3412" spans="1:7" x14ac:dyDescent="0.3">
      <c r="A3412" s="19">
        <v>133</v>
      </c>
      <c r="B3412" s="19">
        <v>40</v>
      </c>
      <c r="C3412" s="19">
        <v>31</v>
      </c>
      <c r="D3412" s="19">
        <v>4</v>
      </c>
      <c r="E3412" s="19">
        <v>13</v>
      </c>
      <c r="F3412" s="19">
        <v>6.2</v>
      </c>
      <c r="G3412" s="19">
        <v>2.2000000000000002</v>
      </c>
    </row>
    <row r="3413" spans="1:7" x14ac:dyDescent="0.3">
      <c r="A3413" s="19">
        <v>133</v>
      </c>
      <c r="B3413" s="19">
        <v>41</v>
      </c>
      <c r="C3413" s="19">
        <v>31</v>
      </c>
      <c r="D3413" s="19">
        <v>4</v>
      </c>
      <c r="E3413" s="19">
        <v>12</v>
      </c>
      <c r="F3413" s="19">
        <v>6.2</v>
      </c>
      <c r="G3413" s="19">
        <v>1.1000000000000001</v>
      </c>
    </row>
    <row r="3414" spans="1:7" x14ac:dyDescent="0.3">
      <c r="A3414" s="19">
        <v>133</v>
      </c>
      <c r="B3414" s="19">
        <v>42</v>
      </c>
      <c r="C3414" s="19">
        <v>31</v>
      </c>
      <c r="D3414" s="19">
        <v>3</v>
      </c>
      <c r="E3414" s="19">
        <v>9.8000000000000007</v>
      </c>
      <c r="F3414" s="19">
        <v>5</v>
      </c>
      <c r="G3414" s="19">
        <v>1.2</v>
      </c>
    </row>
    <row r="3415" spans="1:7" x14ac:dyDescent="0.3">
      <c r="A3415" s="19">
        <v>133</v>
      </c>
      <c r="B3415" s="19">
        <v>43</v>
      </c>
      <c r="C3415" s="19">
        <v>31</v>
      </c>
      <c r="D3415" s="19">
        <v>3</v>
      </c>
      <c r="E3415" s="19">
        <v>7.8</v>
      </c>
      <c r="F3415" s="19">
        <v>5</v>
      </c>
      <c r="G3415" s="19">
        <v>0.2</v>
      </c>
    </row>
    <row r="3416" spans="1:7" x14ac:dyDescent="0.3">
      <c r="A3416" s="19">
        <v>133</v>
      </c>
      <c r="B3416" s="19">
        <v>44</v>
      </c>
      <c r="C3416" s="19">
        <v>31</v>
      </c>
      <c r="D3416" s="19">
        <v>3</v>
      </c>
      <c r="E3416" s="19">
        <v>8.8000000000000007</v>
      </c>
      <c r="F3416" s="19">
        <v>5.5</v>
      </c>
      <c r="G3416" s="19">
        <v>0.4</v>
      </c>
    </row>
    <row r="3417" spans="1:7" x14ac:dyDescent="0.3">
      <c r="A3417" s="19">
        <v>133</v>
      </c>
      <c r="B3417" s="19">
        <v>45</v>
      </c>
      <c r="C3417" s="19">
        <v>31</v>
      </c>
      <c r="D3417" s="19">
        <v>3</v>
      </c>
      <c r="E3417" s="19">
        <v>10.5</v>
      </c>
      <c r="F3417" s="19">
        <v>5.5</v>
      </c>
      <c r="G3417" s="19">
        <v>0.8</v>
      </c>
    </row>
    <row r="3418" spans="1:7" x14ac:dyDescent="0.3">
      <c r="A3418" s="19">
        <v>133</v>
      </c>
      <c r="B3418" s="19">
        <v>46</v>
      </c>
      <c r="C3418" s="19">
        <v>31</v>
      </c>
      <c r="D3418" s="19">
        <v>3</v>
      </c>
      <c r="E3418" s="19">
        <v>10.199999999999999</v>
      </c>
      <c r="F3418" s="19">
        <v>5.5</v>
      </c>
      <c r="G3418" s="19">
        <v>1</v>
      </c>
    </row>
    <row r="3419" spans="1:7" x14ac:dyDescent="0.3">
      <c r="A3419" s="19">
        <v>133</v>
      </c>
      <c r="B3419" s="19">
        <v>47</v>
      </c>
      <c r="C3419" s="19">
        <v>31</v>
      </c>
      <c r="D3419" s="19">
        <v>3</v>
      </c>
      <c r="E3419" s="19">
        <v>10.4</v>
      </c>
      <c r="F3419" s="19">
        <v>5.5</v>
      </c>
      <c r="G3419" s="19">
        <v>1.3</v>
      </c>
    </row>
    <row r="3420" spans="1:7" x14ac:dyDescent="0.3">
      <c r="A3420" s="19">
        <v>133</v>
      </c>
      <c r="B3420" s="19">
        <v>48</v>
      </c>
      <c r="C3420" s="19">
        <v>31</v>
      </c>
      <c r="D3420" s="19">
        <v>3</v>
      </c>
      <c r="E3420" s="19">
        <v>9.4</v>
      </c>
      <c r="F3420" s="19">
        <v>5.8</v>
      </c>
      <c r="G3420" s="19">
        <v>1.2</v>
      </c>
    </row>
    <row r="3421" spans="1:7" x14ac:dyDescent="0.3">
      <c r="A3421" s="19">
        <v>133</v>
      </c>
      <c r="B3421" s="19">
        <v>49</v>
      </c>
      <c r="C3421" s="19">
        <v>31</v>
      </c>
      <c r="D3421" s="19">
        <v>3</v>
      </c>
      <c r="E3421" s="19">
        <v>8.8000000000000007</v>
      </c>
      <c r="F3421" s="19">
        <v>4.5</v>
      </c>
      <c r="G3421" s="19">
        <v>1.2</v>
      </c>
    </row>
    <row r="3422" spans="1:7" x14ac:dyDescent="0.3">
      <c r="A3422" s="19">
        <v>133</v>
      </c>
      <c r="B3422" s="19">
        <v>50</v>
      </c>
      <c r="C3422" s="19">
        <v>31</v>
      </c>
      <c r="D3422" s="19">
        <v>3</v>
      </c>
      <c r="E3422" s="19">
        <v>10.8</v>
      </c>
      <c r="F3422" s="19">
        <v>5.6</v>
      </c>
      <c r="G3422" s="19">
        <v>2.5</v>
      </c>
    </row>
    <row r="3423" spans="1:7" x14ac:dyDescent="0.3">
      <c r="A3423" s="19">
        <v>133</v>
      </c>
      <c r="B3423" s="19">
        <v>51</v>
      </c>
      <c r="C3423" s="19">
        <v>31</v>
      </c>
      <c r="D3423" s="19">
        <v>3</v>
      </c>
      <c r="E3423" s="19">
        <v>11</v>
      </c>
      <c r="F3423" s="19">
        <v>6.4</v>
      </c>
      <c r="G3423" s="19">
        <v>1.6</v>
      </c>
    </row>
    <row r="3424" spans="1:7" x14ac:dyDescent="0.3">
      <c r="A3424" s="19">
        <v>133</v>
      </c>
      <c r="B3424" s="19">
        <v>52</v>
      </c>
      <c r="C3424" s="19">
        <v>31</v>
      </c>
      <c r="D3424" s="19">
        <v>3</v>
      </c>
      <c r="E3424" s="19">
        <v>14</v>
      </c>
      <c r="F3424" s="19">
        <v>6.4</v>
      </c>
      <c r="G3424" s="19">
        <v>1.7</v>
      </c>
    </row>
    <row r="3425" spans="1:7" x14ac:dyDescent="0.3">
      <c r="A3425" s="19">
        <v>134</v>
      </c>
      <c r="B3425" s="19">
        <v>1</v>
      </c>
      <c r="C3425" s="19">
        <v>31</v>
      </c>
      <c r="D3425" s="19">
        <v>4</v>
      </c>
      <c r="E3425" s="19">
        <v>17</v>
      </c>
      <c r="F3425" s="19">
        <v>6</v>
      </c>
      <c r="G3425" s="19">
        <v>1</v>
      </c>
    </row>
    <row r="3426" spans="1:7" x14ac:dyDescent="0.3">
      <c r="A3426" s="19">
        <v>134</v>
      </c>
      <c r="B3426" s="19">
        <v>2</v>
      </c>
      <c r="C3426" s="19">
        <v>31</v>
      </c>
      <c r="D3426" s="19">
        <v>3</v>
      </c>
      <c r="E3426" s="19">
        <v>11.3</v>
      </c>
      <c r="F3426" s="19">
        <v>5.3</v>
      </c>
      <c r="G3426" s="19">
        <v>0.3</v>
      </c>
    </row>
    <row r="3427" spans="1:7" x14ac:dyDescent="0.3">
      <c r="A3427" s="19">
        <v>134</v>
      </c>
      <c r="B3427" s="19">
        <v>3</v>
      </c>
      <c r="C3427" s="19">
        <v>31</v>
      </c>
      <c r="D3427" s="19">
        <v>3</v>
      </c>
      <c r="E3427" s="19">
        <v>10</v>
      </c>
      <c r="F3427" s="19">
        <v>5</v>
      </c>
      <c r="G3427" s="19">
        <v>1.4</v>
      </c>
    </row>
    <row r="3428" spans="1:7" x14ac:dyDescent="0.3">
      <c r="A3428" s="19">
        <v>134</v>
      </c>
      <c r="B3428" s="19">
        <v>4</v>
      </c>
      <c r="C3428" s="19">
        <v>31</v>
      </c>
      <c r="D3428" s="19">
        <v>3</v>
      </c>
      <c r="E3428" s="19">
        <v>9.8000000000000007</v>
      </c>
      <c r="F3428" s="19">
        <v>4.8</v>
      </c>
      <c r="G3428" s="19">
        <v>1.5</v>
      </c>
    </row>
    <row r="3429" spans="1:7" x14ac:dyDescent="0.3">
      <c r="A3429" s="19">
        <v>134</v>
      </c>
      <c r="B3429" s="19">
        <v>5</v>
      </c>
      <c r="C3429" s="19">
        <v>31</v>
      </c>
      <c r="D3429" s="19">
        <v>4</v>
      </c>
      <c r="E3429" s="19">
        <v>10</v>
      </c>
      <c r="F3429" s="19">
        <v>3.9</v>
      </c>
      <c r="G3429" s="19">
        <v>0.4</v>
      </c>
    </row>
    <row r="3430" spans="1:7" x14ac:dyDescent="0.3">
      <c r="A3430" s="19">
        <v>134</v>
      </c>
      <c r="B3430" s="19">
        <v>6</v>
      </c>
      <c r="C3430" s="19">
        <v>31</v>
      </c>
      <c r="D3430" s="19">
        <v>4</v>
      </c>
      <c r="E3430" s="19">
        <v>12.5</v>
      </c>
      <c r="F3430" s="19">
        <v>3.8</v>
      </c>
      <c r="G3430" s="19">
        <v>0.4</v>
      </c>
    </row>
    <row r="3431" spans="1:7" x14ac:dyDescent="0.3">
      <c r="A3431" s="19">
        <v>134</v>
      </c>
      <c r="B3431" s="19">
        <v>7</v>
      </c>
      <c r="C3431" s="19">
        <v>31</v>
      </c>
      <c r="D3431" s="19">
        <v>9</v>
      </c>
      <c r="E3431" s="19">
        <v>14</v>
      </c>
      <c r="F3431" s="19">
        <v>0.1</v>
      </c>
      <c r="G3431" s="19">
        <v>0</v>
      </c>
    </row>
    <row r="3432" spans="1:7" x14ac:dyDescent="0.3">
      <c r="A3432" s="19">
        <v>134</v>
      </c>
      <c r="B3432" s="19">
        <v>8</v>
      </c>
      <c r="C3432" s="19">
        <v>31</v>
      </c>
      <c r="D3432" s="19">
        <v>9</v>
      </c>
      <c r="E3432" s="19">
        <v>16.5</v>
      </c>
      <c r="F3432" s="19">
        <v>0.1</v>
      </c>
      <c r="G3432" s="19">
        <v>0</v>
      </c>
    </row>
    <row r="3433" spans="1:7" x14ac:dyDescent="0.3">
      <c r="A3433" s="19">
        <v>134</v>
      </c>
      <c r="B3433" s="19">
        <v>9</v>
      </c>
      <c r="C3433" s="19">
        <v>31</v>
      </c>
      <c r="D3433" s="19">
        <v>3</v>
      </c>
      <c r="E3433" s="19">
        <v>7.5</v>
      </c>
      <c r="F3433" s="19">
        <v>2.8</v>
      </c>
      <c r="G3433" s="19">
        <v>1.6</v>
      </c>
    </row>
    <row r="3434" spans="1:7" x14ac:dyDescent="0.3">
      <c r="A3434" s="19">
        <v>134</v>
      </c>
      <c r="B3434" s="19">
        <v>10</v>
      </c>
      <c r="C3434" s="19">
        <v>31</v>
      </c>
      <c r="D3434" s="19">
        <v>9</v>
      </c>
      <c r="E3434" s="19">
        <v>16</v>
      </c>
      <c r="F3434" s="19">
        <v>0.15</v>
      </c>
      <c r="G3434" s="19">
        <v>0</v>
      </c>
    </row>
    <row r="3435" spans="1:7" x14ac:dyDescent="0.3">
      <c r="A3435" s="19">
        <v>134</v>
      </c>
      <c r="B3435" s="19">
        <v>11</v>
      </c>
      <c r="C3435" s="19">
        <v>31</v>
      </c>
      <c r="D3435" s="19">
        <v>4</v>
      </c>
      <c r="E3435" s="19">
        <v>15</v>
      </c>
      <c r="F3435" s="19">
        <v>3.6</v>
      </c>
      <c r="G3435" s="19">
        <v>1</v>
      </c>
    </row>
    <row r="3436" spans="1:7" x14ac:dyDescent="0.3">
      <c r="A3436" s="19">
        <v>134</v>
      </c>
      <c r="B3436" s="19">
        <v>12</v>
      </c>
      <c r="C3436" s="21">
        <v>31</v>
      </c>
      <c r="D3436" s="19">
        <v>3</v>
      </c>
      <c r="E3436" s="19">
        <v>9</v>
      </c>
      <c r="F3436" s="19">
        <v>4.5999999999999996</v>
      </c>
      <c r="G3436" s="19">
        <v>1.7</v>
      </c>
    </row>
    <row r="3437" spans="1:7" x14ac:dyDescent="0.3">
      <c r="A3437" s="19">
        <v>134</v>
      </c>
      <c r="B3437" s="19">
        <v>13</v>
      </c>
      <c r="C3437" s="19">
        <v>31</v>
      </c>
      <c r="D3437" s="19">
        <v>3</v>
      </c>
      <c r="E3437" s="19">
        <v>10</v>
      </c>
      <c r="F3437" s="19">
        <v>5</v>
      </c>
      <c r="G3437" s="19">
        <v>0.7</v>
      </c>
    </row>
    <row r="3438" spans="1:7" x14ac:dyDescent="0.3">
      <c r="A3438" s="19">
        <v>134</v>
      </c>
      <c r="B3438" s="19">
        <v>14</v>
      </c>
      <c r="C3438" s="19">
        <v>31</v>
      </c>
      <c r="D3438" s="19">
        <v>4</v>
      </c>
      <c r="E3438" s="19">
        <v>9.6999999999999993</v>
      </c>
      <c r="F3438" s="19">
        <v>6</v>
      </c>
      <c r="G3438" s="19">
        <v>3.5</v>
      </c>
    </row>
    <row r="3439" spans="1:7" x14ac:dyDescent="0.3">
      <c r="A3439" s="19">
        <v>134</v>
      </c>
      <c r="B3439" s="19">
        <v>15</v>
      </c>
      <c r="C3439" s="19">
        <v>31</v>
      </c>
      <c r="D3439" s="19">
        <v>3</v>
      </c>
      <c r="E3439" s="19">
        <v>9</v>
      </c>
      <c r="F3439" s="19">
        <v>3.6</v>
      </c>
      <c r="G3439" s="19">
        <v>0.4</v>
      </c>
    </row>
    <row r="3440" spans="1:7" x14ac:dyDescent="0.3">
      <c r="A3440" s="19">
        <v>134</v>
      </c>
      <c r="B3440" s="19">
        <v>16</v>
      </c>
      <c r="C3440" s="19">
        <v>31</v>
      </c>
      <c r="D3440" s="19">
        <v>2</v>
      </c>
      <c r="E3440" s="19">
        <v>9.6999999999999993</v>
      </c>
      <c r="F3440" s="19">
        <v>5.0999999999999996</v>
      </c>
      <c r="G3440" s="19">
        <v>0.6</v>
      </c>
    </row>
    <row r="3441" spans="1:7" x14ac:dyDescent="0.3">
      <c r="A3441" s="19">
        <v>134</v>
      </c>
      <c r="B3441" s="19">
        <v>17</v>
      </c>
      <c r="C3441" s="19">
        <v>31</v>
      </c>
      <c r="D3441" s="19">
        <v>3</v>
      </c>
      <c r="E3441" s="19">
        <v>8.5</v>
      </c>
      <c r="F3441" s="19">
        <v>5</v>
      </c>
      <c r="G3441" s="19">
        <v>1.5</v>
      </c>
    </row>
    <row r="3442" spans="1:7" x14ac:dyDescent="0.3">
      <c r="A3442" s="19">
        <v>134</v>
      </c>
      <c r="B3442" s="19">
        <v>18</v>
      </c>
      <c r="C3442" s="19">
        <v>31</v>
      </c>
      <c r="D3442" s="19">
        <v>2</v>
      </c>
      <c r="E3442" s="19">
        <v>14</v>
      </c>
      <c r="F3442" s="19">
        <v>5.0999999999999996</v>
      </c>
      <c r="G3442" s="19">
        <v>0.7</v>
      </c>
    </row>
    <row r="3443" spans="1:7" x14ac:dyDescent="0.3">
      <c r="A3443" s="19">
        <v>134</v>
      </c>
      <c r="B3443" s="19">
        <v>19</v>
      </c>
      <c r="C3443" s="19">
        <v>31</v>
      </c>
      <c r="D3443" s="19">
        <v>4</v>
      </c>
      <c r="E3443" s="19">
        <v>8.6999999999999993</v>
      </c>
      <c r="F3443" s="19">
        <v>4</v>
      </c>
      <c r="G3443" s="19">
        <v>0.6</v>
      </c>
    </row>
    <row r="3444" spans="1:7" x14ac:dyDescent="0.3">
      <c r="A3444" s="19">
        <v>134</v>
      </c>
      <c r="B3444" s="19">
        <v>20</v>
      </c>
      <c r="C3444" s="19">
        <v>31</v>
      </c>
      <c r="D3444" s="19">
        <v>1</v>
      </c>
      <c r="E3444" s="19">
        <v>15</v>
      </c>
      <c r="F3444" s="19">
        <v>6.1</v>
      </c>
      <c r="G3444" s="19">
        <v>2.1</v>
      </c>
    </row>
    <row r="3445" spans="1:7" x14ac:dyDescent="0.3">
      <c r="A3445" s="19">
        <v>134</v>
      </c>
      <c r="B3445" s="19">
        <v>21</v>
      </c>
      <c r="C3445" s="19">
        <v>31</v>
      </c>
      <c r="D3445" s="19">
        <v>3</v>
      </c>
      <c r="E3445" s="19">
        <v>23.6</v>
      </c>
      <c r="F3445" s="19">
        <v>5.5</v>
      </c>
      <c r="G3445" s="19">
        <v>1.3</v>
      </c>
    </row>
    <row r="3446" spans="1:7" x14ac:dyDescent="0.3">
      <c r="A3446" s="19">
        <v>134</v>
      </c>
      <c r="B3446" s="19">
        <v>22</v>
      </c>
      <c r="C3446" s="19">
        <v>31</v>
      </c>
      <c r="D3446" s="19">
        <v>4</v>
      </c>
      <c r="E3446" s="19">
        <v>17.5</v>
      </c>
      <c r="F3446" s="19">
        <v>5.8</v>
      </c>
      <c r="G3446" s="19">
        <v>0.6</v>
      </c>
    </row>
    <row r="3447" spans="1:7" x14ac:dyDescent="0.3">
      <c r="A3447" s="19">
        <v>134</v>
      </c>
      <c r="B3447" s="19">
        <v>23</v>
      </c>
      <c r="C3447" s="19">
        <v>31</v>
      </c>
      <c r="D3447" s="19">
        <v>3</v>
      </c>
      <c r="E3447" s="19">
        <v>13.5</v>
      </c>
      <c r="F3447" s="19">
        <v>4</v>
      </c>
      <c r="G3447" s="19">
        <v>1.2</v>
      </c>
    </row>
    <row r="3448" spans="1:7" x14ac:dyDescent="0.3">
      <c r="A3448" s="19">
        <v>134</v>
      </c>
      <c r="B3448" s="19">
        <v>24</v>
      </c>
      <c r="C3448" s="19">
        <v>31</v>
      </c>
      <c r="D3448" s="19">
        <v>3</v>
      </c>
      <c r="E3448" s="19">
        <v>10.4</v>
      </c>
      <c r="F3448" s="19">
        <v>3.8</v>
      </c>
      <c r="G3448" s="19">
        <v>1.2</v>
      </c>
    </row>
    <row r="3449" spans="1:7" x14ac:dyDescent="0.3">
      <c r="A3449" s="19">
        <v>134</v>
      </c>
      <c r="B3449" s="19">
        <v>25</v>
      </c>
      <c r="C3449" s="19">
        <v>31</v>
      </c>
      <c r="D3449" s="19">
        <v>3</v>
      </c>
      <c r="E3449" s="19">
        <v>7.7</v>
      </c>
      <c r="F3449" s="19">
        <v>4</v>
      </c>
      <c r="G3449" s="19">
        <v>0.7</v>
      </c>
    </row>
    <row r="3450" spans="1:7" x14ac:dyDescent="0.3">
      <c r="A3450" s="19">
        <v>134</v>
      </c>
      <c r="B3450" s="19">
        <v>26</v>
      </c>
      <c r="C3450" s="19">
        <v>31</v>
      </c>
      <c r="D3450" s="19">
        <v>4</v>
      </c>
      <c r="E3450" s="19">
        <v>12</v>
      </c>
      <c r="F3450" s="19">
        <v>6</v>
      </c>
      <c r="G3450" s="19">
        <v>1</v>
      </c>
    </row>
    <row r="3451" spans="1:7" x14ac:dyDescent="0.3">
      <c r="A3451" s="19">
        <v>134</v>
      </c>
      <c r="B3451" s="19">
        <v>27</v>
      </c>
      <c r="C3451" s="19">
        <v>31</v>
      </c>
      <c r="D3451" s="19">
        <v>4</v>
      </c>
      <c r="E3451" s="19">
        <v>11.5</v>
      </c>
      <c r="F3451" s="19">
        <v>6.1</v>
      </c>
      <c r="G3451" s="19">
        <v>1.4</v>
      </c>
    </row>
    <row r="3452" spans="1:7" x14ac:dyDescent="0.3">
      <c r="A3452" s="19">
        <v>134</v>
      </c>
      <c r="B3452" s="19">
        <v>28</v>
      </c>
      <c r="C3452" s="19">
        <v>31</v>
      </c>
      <c r="D3452" s="19">
        <v>4</v>
      </c>
      <c r="E3452" s="19">
        <v>10</v>
      </c>
      <c r="F3452" s="19">
        <v>6.1</v>
      </c>
      <c r="G3452" s="19">
        <v>1.6</v>
      </c>
    </row>
    <row r="3453" spans="1:7" x14ac:dyDescent="0.3">
      <c r="A3453" s="19">
        <v>134</v>
      </c>
      <c r="B3453" s="19">
        <v>29</v>
      </c>
      <c r="C3453" s="19">
        <v>31</v>
      </c>
      <c r="D3453" s="19">
        <v>4</v>
      </c>
      <c r="E3453" s="19">
        <v>13.7</v>
      </c>
      <c r="F3453" s="19">
        <v>6.1</v>
      </c>
      <c r="G3453" s="19">
        <v>1.5</v>
      </c>
    </row>
    <row r="3454" spans="1:7" x14ac:dyDescent="0.3">
      <c r="A3454" s="19">
        <v>134</v>
      </c>
      <c r="B3454" s="19">
        <v>30</v>
      </c>
      <c r="C3454" s="19">
        <v>31</v>
      </c>
      <c r="D3454" s="19">
        <v>4</v>
      </c>
      <c r="E3454" s="19">
        <v>13.5</v>
      </c>
      <c r="F3454" s="19">
        <v>6</v>
      </c>
      <c r="G3454" s="19">
        <v>1.6</v>
      </c>
    </row>
    <row r="3455" spans="1:7" x14ac:dyDescent="0.3">
      <c r="A3455" s="19">
        <v>134</v>
      </c>
      <c r="B3455" s="19">
        <v>31</v>
      </c>
      <c r="C3455" s="19">
        <v>31</v>
      </c>
      <c r="D3455" s="19">
        <v>3</v>
      </c>
      <c r="E3455" s="19">
        <v>11</v>
      </c>
      <c r="F3455" s="19">
        <v>5.6</v>
      </c>
      <c r="G3455" s="19">
        <v>1.2</v>
      </c>
    </row>
    <row r="3456" spans="1:7" x14ac:dyDescent="0.3">
      <c r="A3456" s="19">
        <v>134</v>
      </c>
      <c r="B3456" s="19">
        <v>32</v>
      </c>
      <c r="C3456" s="19">
        <v>31</v>
      </c>
      <c r="D3456" s="19">
        <v>3</v>
      </c>
      <c r="E3456" s="19">
        <v>13.7</v>
      </c>
      <c r="F3456" s="19">
        <v>5.4</v>
      </c>
      <c r="G3456" s="19">
        <v>1.1000000000000001</v>
      </c>
    </row>
    <row r="3457" spans="1:7" x14ac:dyDescent="0.3">
      <c r="A3457" s="19">
        <v>134</v>
      </c>
      <c r="B3457" s="19">
        <v>33</v>
      </c>
      <c r="C3457" s="19">
        <v>31</v>
      </c>
      <c r="D3457" s="19">
        <v>5</v>
      </c>
      <c r="E3457" s="19">
        <v>13.5</v>
      </c>
      <c r="F3457" s="19">
        <v>6</v>
      </c>
      <c r="G3457" s="19">
        <v>1.7</v>
      </c>
    </row>
    <row r="3458" spans="1:7" x14ac:dyDescent="0.3">
      <c r="A3458" s="19">
        <v>134</v>
      </c>
      <c r="B3458" s="19">
        <v>34</v>
      </c>
      <c r="C3458" s="19">
        <v>31</v>
      </c>
      <c r="D3458" s="19">
        <v>3</v>
      </c>
      <c r="E3458" s="19">
        <v>7.5</v>
      </c>
      <c r="F3458" s="19">
        <v>3.5</v>
      </c>
      <c r="G3458" s="19">
        <v>1</v>
      </c>
    </row>
    <row r="3459" spans="1:7" x14ac:dyDescent="0.3">
      <c r="A3459" s="19">
        <v>134</v>
      </c>
      <c r="B3459" s="19">
        <v>35</v>
      </c>
      <c r="C3459" s="19">
        <v>31</v>
      </c>
      <c r="D3459" s="19">
        <v>5</v>
      </c>
      <c r="E3459" s="19">
        <v>7.7</v>
      </c>
      <c r="F3459" s="19">
        <v>5.6</v>
      </c>
      <c r="G3459" s="19">
        <v>1.4</v>
      </c>
    </row>
    <row r="3460" spans="1:7" x14ac:dyDescent="0.3">
      <c r="A3460" s="19">
        <v>134</v>
      </c>
      <c r="B3460" s="19">
        <v>36</v>
      </c>
      <c r="C3460" s="19">
        <v>31</v>
      </c>
      <c r="D3460" s="19">
        <v>5</v>
      </c>
      <c r="E3460" s="19">
        <v>10</v>
      </c>
      <c r="F3460" s="19">
        <v>5.6</v>
      </c>
      <c r="G3460" s="19">
        <v>1.6</v>
      </c>
    </row>
    <row r="3461" spans="1:7" x14ac:dyDescent="0.3">
      <c r="A3461" s="19">
        <v>134</v>
      </c>
      <c r="B3461" s="19">
        <v>37</v>
      </c>
      <c r="C3461" s="19">
        <v>31</v>
      </c>
      <c r="D3461" s="19">
        <v>3</v>
      </c>
      <c r="E3461" s="19">
        <v>8</v>
      </c>
      <c r="F3461" s="19">
        <v>3.8</v>
      </c>
      <c r="G3461" s="19">
        <v>1.5</v>
      </c>
    </row>
    <row r="3462" spans="1:7" x14ac:dyDescent="0.3">
      <c r="A3462" s="19">
        <v>134</v>
      </c>
      <c r="B3462" s="19">
        <v>38</v>
      </c>
      <c r="C3462" s="19">
        <v>31</v>
      </c>
      <c r="D3462" s="19">
        <v>3</v>
      </c>
      <c r="E3462" s="19">
        <v>7.8</v>
      </c>
      <c r="F3462" s="19">
        <v>3.8</v>
      </c>
      <c r="G3462" s="19">
        <v>1.4</v>
      </c>
    </row>
    <row r="3463" spans="1:7" x14ac:dyDescent="0.3">
      <c r="A3463" s="19">
        <v>134</v>
      </c>
      <c r="B3463" s="19">
        <v>39</v>
      </c>
      <c r="C3463" s="19">
        <v>31</v>
      </c>
      <c r="D3463" s="19">
        <v>3</v>
      </c>
      <c r="E3463" s="19">
        <v>8</v>
      </c>
      <c r="F3463" s="19">
        <v>3.9</v>
      </c>
      <c r="G3463" s="19">
        <v>1</v>
      </c>
    </row>
    <row r="3464" spans="1:7" x14ac:dyDescent="0.3">
      <c r="A3464" s="19">
        <v>134</v>
      </c>
      <c r="B3464" s="19">
        <v>40</v>
      </c>
      <c r="C3464" s="19">
        <v>31</v>
      </c>
      <c r="D3464" s="19">
        <v>4</v>
      </c>
      <c r="E3464" s="19">
        <v>15</v>
      </c>
      <c r="F3464" s="19">
        <v>6</v>
      </c>
      <c r="G3464" s="19">
        <v>0.6</v>
      </c>
    </row>
    <row r="3465" spans="1:7" x14ac:dyDescent="0.3">
      <c r="A3465" s="19">
        <v>134</v>
      </c>
      <c r="B3465" s="19">
        <v>41</v>
      </c>
      <c r="C3465" s="19">
        <v>31</v>
      </c>
      <c r="D3465" s="19">
        <v>4</v>
      </c>
      <c r="E3465" s="19">
        <v>15.3</v>
      </c>
      <c r="F3465" s="19">
        <v>6.1</v>
      </c>
      <c r="G3465" s="19">
        <v>1.5</v>
      </c>
    </row>
    <row r="3466" spans="1:7" x14ac:dyDescent="0.3">
      <c r="A3466" s="19">
        <v>134</v>
      </c>
      <c r="B3466" s="19">
        <v>42</v>
      </c>
      <c r="C3466" s="19">
        <v>31</v>
      </c>
      <c r="D3466" s="19">
        <v>3</v>
      </c>
      <c r="E3466" s="19">
        <v>12.5</v>
      </c>
      <c r="F3466" s="19">
        <v>5.8</v>
      </c>
      <c r="G3466" s="19">
        <v>1.7</v>
      </c>
    </row>
    <row r="3467" spans="1:7" x14ac:dyDescent="0.3">
      <c r="A3467" s="19">
        <v>134</v>
      </c>
      <c r="B3467" s="19">
        <v>43</v>
      </c>
      <c r="C3467" s="19">
        <v>31</v>
      </c>
      <c r="D3467" s="19">
        <v>3</v>
      </c>
      <c r="E3467" s="19">
        <v>12</v>
      </c>
      <c r="F3467" s="19">
        <v>5</v>
      </c>
      <c r="G3467" s="19">
        <v>1</v>
      </c>
    </row>
    <row r="3468" spans="1:7" x14ac:dyDescent="0.3">
      <c r="A3468" s="19">
        <v>134</v>
      </c>
      <c r="B3468" s="19">
        <v>44</v>
      </c>
      <c r="C3468" s="19">
        <v>31</v>
      </c>
      <c r="D3468" s="19">
        <v>3</v>
      </c>
      <c r="E3468" s="19">
        <v>9.3000000000000007</v>
      </c>
      <c r="F3468" s="19">
        <v>4.7</v>
      </c>
      <c r="G3468" s="19">
        <v>0.7</v>
      </c>
    </row>
    <row r="3469" spans="1:7" x14ac:dyDescent="0.3">
      <c r="A3469" s="19">
        <v>134</v>
      </c>
      <c r="B3469" s="19">
        <v>45</v>
      </c>
      <c r="C3469" s="19">
        <v>31</v>
      </c>
      <c r="D3469" s="19">
        <v>3</v>
      </c>
      <c r="E3469" s="19">
        <v>17</v>
      </c>
      <c r="F3469" s="19">
        <v>4.5999999999999996</v>
      </c>
      <c r="G3469" s="19">
        <v>1</v>
      </c>
    </row>
    <row r="3470" spans="1:7" x14ac:dyDescent="0.3">
      <c r="A3470" s="19">
        <v>134</v>
      </c>
      <c r="B3470" s="19">
        <v>46</v>
      </c>
      <c r="C3470" s="19">
        <v>31</v>
      </c>
      <c r="D3470" s="19">
        <v>3</v>
      </c>
      <c r="E3470" s="19">
        <v>8.6999999999999993</v>
      </c>
      <c r="F3470" s="19">
        <v>4</v>
      </c>
      <c r="G3470" s="19">
        <v>0.4</v>
      </c>
    </row>
    <row r="3471" spans="1:7" x14ac:dyDescent="0.3">
      <c r="A3471" s="19">
        <v>134</v>
      </c>
      <c r="B3471" s="19">
        <v>47</v>
      </c>
      <c r="C3471" s="19">
        <v>31</v>
      </c>
      <c r="D3471" s="19">
        <v>4</v>
      </c>
      <c r="E3471" s="19">
        <v>18</v>
      </c>
      <c r="F3471" s="19">
        <v>4.4000000000000004</v>
      </c>
      <c r="G3471" s="19">
        <v>1.5</v>
      </c>
    </row>
    <row r="3472" spans="1:7" x14ac:dyDescent="0.3">
      <c r="A3472" s="19">
        <v>134</v>
      </c>
      <c r="B3472" s="19">
        <v>48</v>
      </c>
      <c r="C3472" s="19">
        <v>31</v>
      </c>
      <c r="D3472" s="19">
        <v>3</v>
      </c>
      <c r="E3472" s="19">
        <v>11.1</v>
      </c>
      <c r="F3472" s="19">
        <v>3.9</v>
      </c>
      <c r="G3472" s="19">
        <v>1</v>
      </c>
    </row>
    <row r="3473" spans="1:7" x14ac:dyDescent="0.3">
      <c r="A3473" s="19">
        <v>134</v>
      </c>
      <c r="B3473" s="19">
        <v>49</v>
      </c>
      <c r="C3473" s="19">
        <v>31</v>
      </c>
      <c r="D3473" s="19">
        <v>4</v>
      </c>
      <c r="E3473" s="19">
        <v>13.1</v>
      </c>
      <c r="F3473" s="19">
        <v>4.5</v>
      </c>
      <c r="G3473" s="19">
        <v>1.6</v>
      </c>
    </row>
    <row r="3474" spans="1:7" x14ac:dyDescent="0.3">
      <c r="A3474" s="19">
        <v>134</v>
      </c>
      <c r="B3474" s="19">
        <v>50</v>
      </c>
      <c r="C3474" s="19">
        <v>31</v>
      </c>
      <c r="D3474" s="19">
        <v>3</v>
      </c>
      <c r="E3474" s="19">
        <v>13.5</v>
      </c>
      <c r="F3474" s="19">
        <v>3.7</v>
      </c>
      <c r="G3474" s="19">
        <v>1.7</v>
      </c>
    </row>
    <row r="3475" spans="1:7" x14ac:dyDescent="0.3">
      <c r="A3475" s="19">
        <v>134</v>
      </c>
      <c r="B3475" s="19">
        <v>51</v>
      </c>
      <c r="C3475" s="19">
        <v>31</v>
      </c>
      <c r="D3475" s="19">
        <v>3</v>
      </c>
      <c r="E3475" s="19">
        <v>11</v>
      </c>
      <c r="F3475" s="19">
        <v>3.8</v>
      </c>
      <c r="G3475" s="19">
        <v>1.6</v>
      </c>
    </row>
    <row r="3476" spans="1:7" x14ac:dyDescent="0.3">
      <c r="A3476" s="19">
        <v>134</v>
      </c>
      <c r="B3476" s="19">
        <v>52</v>
      </c>
      <c r="C3476" s="19">
        <v>31</v>
      </c>
      <c r="D3476" s="19">
        <v>4</v>
      </c>
      <c r="E3476" s="19">
        <v>14.5</v>
      </c>
      <c r="F3476" s="19">
        <v>4.3</v>
      </c>
      <c r="G3476" s="19">
        <v>1</v>
      </c>
    </row>
    <row r="3477" spans="1:7" x14ac:dyDescent="0.3">
      <c r="A3477" s="19">
        <v>134</v>
      </c>
      <c r="B3477" s="19">
        <v>53</v>
      </c>
      <c r="C3477" s="19">
        <v>31</v>
      </c>
      <c r="D3477" s="19">
        <v>3</v>
      </c>
      <c r="E3477" s="19">
        <v>11.3</v>
      </c>
      <c r="F3477" s="19">
        <v>3.7</v>
      </c>
      <c r="G3477" s="19">
        <v>1.1000000000000001</v>
      </c>
    </row>
    <row r="3478" spans="1:7" x14ac:dyDescent="0.3">
      <c r="A3478" s="19">
        <v>134</v>
      </c>
      <c r="B3478" s="19">
        <v>54</v>
      </c>
      <c r="C3478" s="19">
        <v>31</v>
      </c>
      <c r="D3478" s="19">
        <v>4</v>
      </c>
      <c r="E3478" s="19">
        <v>14</v>
      </c>
      <c r="F3478" s="19">
        <v>6</v>
      </c>
      <c r="G3478" s="19">
        <v>0.3</v>
      </c>
    </row>
    <row r="3479" spans="1:7" x14ac:dyDescent="0.3">
      <c r="A3479" s="19">
        <v>134</v>
      </c>
      <c r="B3479" s="19">
        <v>55</v>
      </c>
      <c r="C3479" s="19">
        <v>31</v>
      </c>
      <c r="D3479" s="19">
        <v>3</v>
      </c>
      <c r="E3479" s="19">
        <v>10.5</v>
      </c>
      <c r="F3479" s="19">
        <v>4.3</v>
      </c>
      <c r="G3479" s="19">
        <v>0.7</v>
      </c>
    </row>
    <row r="3480" spans="1:7" x14ac:dyDescent="0.3">
      <c r="A3480" s="19">
        <v>134</v>
      </c>
      <c r="B3480" s="19">
        <v>56</v>
      </c>
      <c r="C3480" s="19">
        <v>31</v>
      </c>
      <c r="D3480" s="19">
        <v>3</v>
      </c>
      <c r="E3480" s="19">
        <v>12.7</v>
      </c>
      <c r="F3480" s="19">
        <v>5.7</v>
      </c>
      <c r="G3480" s="19">
        <v>1</v>
      </c>
    </row>
    <row r="3481" spans="1:7" x14ac:dyDescent="0.3">
      <c r="A3481" s="19">
        <v>134</v>
      </c>
      <c r="B3481" s="19">
        <v>57</v>
      </c>
      <c r="C3481" s="19">
        <v>31</v>
      </c>
      <c r="D3481" s="19">
        <v>4</v>
      </c>
      <c r="E3481" s="19">
        <v>9.6999999999999993</v>
      </c>
      <c r="F3481" s="19">
        <v>4.5</v>
      </c>
      <c r="G3481" s="19">
        <v>1.1000000000000001</v>
      </c>
    </row>
    <row r="3482" spans="1:7" x14ac:dyDescent="0.3">
      <c r="A3482" s="19">
        <v>134</v>
      </c>
      <c r="B3482" s="19">
        <v>58</v>
      </c>
      <c r="C3482" s="19">
        <v>80</v>
      </c>
      <c r="D3482" s="19">
        <v>4</v>
      </c>
      <c r="E3482" s="19">
        <v>21</v>
      </c>
      <c r="F3482" s="19">
        <v>5.7</v>
      </c>
      <c r="G3482" s="19">
        <v>2.2000000000000002</v>
      </c>
    </row>
    <row r="3483" spans="1:7" x14ac:dyDescent="0.3">
      <c r="A3483" s="19">
        <v>134</v>
      </c>
      <c r="B3483" s="19">
        <v>59</v>
      </c>
      <c r="C3483" s="19">
        <v>31</v>
      </c>
      <c r="D3483" s="19">
        <v>4</v>
      </c>
      <c r="E3483" s="19">
        <v>13</v>
      </c>
      <c r="F3483" s="19">
        <v>4.8</v>
      </c>
      <c r="G3483" s="19">
        <v>1</v>
      </c>
    </row>
    <row r="3484" spans="1:7" x14ac:dyDescent="0.3">
      <c r="A3484" s="19">
        <v>134</v>
      </c>
      <c r="B3484" s="19">
        <v>60</v>
      </c>
      <c r="C3484" s="19">
        <v>31</v>
      </c>
      <c r="D3484" s="19">
        <v>3</v>
      </c>
      <c r="E3484" s="19">
        <v>8</v>
      </c>
      <c r="F3484" s="19">
        <v>4</v>
      </c>
      <c r="G3484" s="19">
        <v>1.3</v>
      </c>
    </row>
    <row r="3485" spans="1:7" x14ac:dyDescent="0.3">
      <c r="A3485" s="19">
        <v>134</v>
      </c>
      <c r="B3485" s="19">
        <v>61</v>
      </c>
      <c r="C3485" s="19">
        <v>31</v>
      </c>
      <c r="D3485" s="19">
        <v>3</v>
      </c>
      <c r="E3485" s="19">
        <v>7.5</v>
      </c>
      <c r="F3485" s="19">
        <v>3.8</v>
      </c>
      <c r="G3485" s="19">
        <v>1.1000000000000001</v>
      </c>
    </row>
    <row r="3486" spans="1:7" x14ac:dyDescent="0.3">
      <c r="A3486" s="19">
        <v>134</v>
      </c>
      <c r="B3486" s="19">
        <v>62</v>
      </c>
      <c r="C3486" s="19">
        <v>31</v>
      </c>
      <c r="D3486" s="19">
        <v>4</v>
      </c>
      <c r="E3486" s="19">
        <v>16</v>
      </c>
      <c r="F3486" s="19">
        <v>5.5</v>
      </c>
      <c r="G3486" s="19">
        <v>1.3</v>
      </c>
    </row>
    <row r="3487" spans="1:7" x14ac:dyDescent="0.3">
      <c r="A3487" s="19">
        <v>134</v>
      </c>
      <c r="B3487" s="19">
        <v>63</v>
      </c>
      <c r="C3487" s="19">
        <v>31</v>
      </c>
      <c r="D3487" s="19">
        <v>4</v>
      </c>
      <c r="E3487" s="19">
        <v>14.3</v>
      </c>
      <c r="F3487" s="19">
        <v>5.5</v>
      </c>
      <c r="G3487" s="19">
        <v>1</v>
      </c>
    </row>
    <row r="3488" spans="1:7" x14ac:dyDescent="0.3">
      <c r="A3488" s="19">
        <v>134</v>
      </c>
      <c r="B3488" s="19">
        <v>64</v>
      </c>
      <c r="C3488" s="19">
        <v>31</v>
      </c>
      <c r="D3488" s="19">
        <v>3</v>
      </c>
      <c r="E3488" s="19">
        <v>9.5</v>
      </c>
      <c r="F3488" s="19">
        <v>4</v>
      </c>
      <c r="G3488" s="19">
        <v>1.3</v>
      </c>
    </row>
    <row r="3489" spans="1:7" x14ac:dyDescent="0.3">
      <c r="A3489" s="19">
        <v>134</v>
      </c>
      <c r="B3489" s="19">
        <v>65</v>
      </c>
      <c r="C3489" s="19">
        <v>31</v>
      </c>
      <c r="D3489" s="19">
        <v>3</v>
      </c>
      <c r="E3489" s="19">
        <v>10</v>
      </c>
      <c r="F3489" s="19">
        <v>4</v>
      </c>
      <c r="G3489" s="19">
        <v>1.5</v>
      </c>
    </row>
    <row r="3490" spans="1:7" x14ac:dyDescent="0.3">
      <c r="A3490" s="19">
        <v>134</v>
      </c>
      <c r="B3490" s="19">
        <v>66</v>
      </c>
      <c r="C3490" s="19">
        <v>31</v>
      </c>
      <c r="D3490" s="19">
        <v>4</v>
      </c>
      <c r="E3490" s="19">
        <v>9.3000000000000007</v>
      </c>
      <c r="F3490" s="19">
        <v>4.5</v>
      </c>
      <c r="G3490" s="19">
        <v>1.7</v>
      </c>
    </row>
    <row r="3491" spans="1:7" x14ac:dyDescent="0.3">
      <c r="A3491" s="19">
        <v>134</v>
      </c>
      <c r="B3491" s="19">
        <v>67</v>
      </c>
      <c r="C3491" s="19">
        <v>31</v>
      </c>
      <c r="D3491" s="19">
        <v>3</v>
      </c>
      <c r="E3491" s="19">
        <v>10.5</v>
      </c>
      <c r="F3491" s="19">
        <v>4</v>
      </c>
      <c r="G3491" s="19">
        <v>1.7</v>
      </c>
    </row>
    <row r="3492" spans="1:7" x14ac:dyDescent="0.3">
      <c r="A3492" s="19">
        <v>134</v>
      </c>
      <c r="B3492" s="19">
        <v>68</v>
      </c>
      <c r="C3492" s="19">
        <v>31</v>
      </c>
      <c r="D3492" s="19">
        <v>3</v>
      </c>
      <c r="E3492" s="19">
        <v>16</v>
      </c>
      <c r="F3492" s="19">
        <v>5.6</v>
      </c>
      <c r="G3492" s="19">
        <v>1.9</v>
      </c>
    </row>
    <row r="3493" spans="1:7" x14ac:dyDescent="0.3">
      <c r="A3493" s="19">
        <v>134</v>
      </c>
      <c r="B3493" s="19">
        <v>69</v>
      </c>
      <c r="C3493" s="19">
        <v>31</v>
      </c>
      <c r="D3493" s="19">
        <v>3</v>
      </c>
      <c r="E3493" s="19">
        <v>14</v>
      </c>
      <c r="F3493" s="19">
        <v>5.5</v>
      </c>
      <c r="G3493" s="19">
        <v>1</v>
      </c>
    </row>
    <row r="3494" spans="1:7" x14ac:dyDescent="0.3">
      <c r="A3494" s="19">
        <v>134</v>
      </c>
      <c r="B3494" s="19">
        <v>70</v>
      </c>
      <c r="C3494" s="19">
        <v>31</v>
      </c>
      <c r="D3494" s="19">
        <v>3</v>
      </c>
      <c r="E3494" s="19">
        <v>23.7</v>
      </c>
      <c r="F3494" s="19">
        <v>5.6</v>
      </c>
      <c r="G3494" s="19">
        <v>1</v>
      </c>
    </row>
    <row r="3495" spans="1:7" x14ac:dyDescent="0.3">
      <c r="A3495" s="19">
        <v>134</v>
      </c>
      <c r="B3495" s="19">
        <v>71</v>
      </c>
      <c r="C3495" s="19">
        <v>31</v>
      </c>
      <c r="D3495" s="19">
        <v>7</v>
      </c>
      <c r="E3495" s="19">
        <v>15</v>
      </c>
      <c r="F3495" s="19">
        <v>1.4</v>
      </c>
      <c r="G3495" s="19">
        <v>0</v>
      </c>
    </row>
    <row r="3496" spans="1:7" x14ac:dyDescent="0.3">
      <c r="A3496" s="19">
        <v>134</v>
      </c>
      <c r="B3496" s="19">
        <v>72</v>
      </c>
      <c r="C3496" s="19">
        <v>31</v>
      </c>
      <c r="D3496" s="19">
        <v>7</v>
      </c>
      <c r="E3496" s="19">
        <v>14.1</v>
      </c>
      <c r="F3496" s="19">
        <v>0.65</v>
      </c>
      <c r="G3496" s="19">
        <v>0</v>
      </c>
    </row>
    <row r="3497" spans="1:7" x14ac:dyDescent="0.3">
      <c r="A3497" s="19">
        <v>134</v>
      </c>
      <c r="B3497" s="19">
        <v>73</v>
      </c>
      <c r="C3497" s="19">
        <v>31</v>
      </c>
      <c r="D3497" s="19">
        <v>7</v>
      </c>
      <c r="E3497" s="19">
        <v>22</v>
      </c>
      <c r="F3497" s="19">
        <v>1.1499999999999999</v>
      </c>
      <c r="G3497" s="19">
        <v>0</v>
      </c>
    </row>
    <row r="3498" spans="1:7" x14ac:dyDescent="0.3">
      <c r="A3498" s="19">
        <v>134</v>
      </c>
      <c r="B3498" s="19">
        <v>74</v>
      </c>
      <c r="C3498" s="19">
        <v>31</v>
      </c>
      <c r="D3498" s="19">
        <v>3</v>
      </c>
      <c r="E3498" s="19">
        <v>9.6999999999999993</v>
      </c>
      <c r="F3498" s="19">
        <v>3.8</v>
      </c>
      <c r="G3498" s="19">
        <v>1</v>
      </c>
    </row>
    <row r="3499" spans="1:7" x14ac:dyDescent="0.3">
      <c r="A3499" s="19">
        <v>134</v>
      </c>
      <c r="B3499" s="19">
        <v>75</v>
      </c>
      <c r="C3499" s="19">
        <v>31</v>
      </c>
      <c r="D3499" s="19">
        <v>3</v>
      </c>
      <c r="E3499" s="19">
        <v>16</v>
      </c>
      <c r="F3499" s="19">
        <v>5.6</v>
      </c>
      <c r="G3499" s="19">
        <v>2.1</v>
      </c>
    </row>
    <row r="3500" spans="1:7" x14ac:dyDescent="0.3">
      <c r="A3500" s="19">
        <v>134</v>
      </c>
      <c r="B3500" s="19">
        <v>76</v>
      </c>
      <c r="C3500" s="19">
        <v>31</v>
      </c>
      <c r="D3500" s="19">
        <v>1</v>
      </c>
      <c r="E3500" s="19">
        <v>34</v>
      </c>
      <c r="F3500" s="19">
        <v>7</v>
      </c>
      <c r="G3500" s="19">
        <v>0.6</v>
      </c>
    </row>
    <row r="3501" spans="1:7" x14ac:dyDescent="0.3">
      <c r="A3501" s="19">
        <v>134</v>
      </c>
      <c r="B3501" s="19">
        <v>77</v>
      </c>
      <c r="C3501" s="19">
        <v>31</v>
      </c>
      <c r="D3501" s="19">
        <v>7</v>
      </c>
      <c r="E3501" s="19">
        <v>16</v>
      </c>
      <c r="F3501" s="19">
        <v>1.1499999999999999</v>
      </c>
      <c r="G3501" s="19">
        <v>0</v>
      </c>
    </row>
    <row r="3502" spans="1:7" x14ac:dyDescent="0.3">
      <c r="A3502" s="19">
        <v>134</v>
      </c>
      <c r="B3502" s="19">
        <v>78</v>
      </c>
      <c r="C3502" s="19">
        <v>31</v>
      </c>
      <c r="D3502" s="19">
        <v>7</v>
      </c>
      <c r="E3502" s="19">
        <v>8.5</v>
      </c>
      <c r="F3502" s="19">
        <v>2.6</v>
      </c>
      <c r="G3502" s="19">
        <v>0</v>
      </c>
    </row>
    <row r="3503" spans="1:7" x14ac:dyDescent="0.3">
      <c r="A3503" s="19">
        <v>134</v>
      </c>
      <c r="B3503" s="19">
        <v>79</v>
      </c>
      <c r="C3503" s="19">
        <v>31</v>
      </c>
      <c r="D3503" s="19">
        <v>7</v>
      </c>
      <c r="E3503" s="19">
        <v>9.6999999999999993</v>
      </c>
      <c r="F3503" s="19">
        <v>3.5</v>
      </c>
      <c r="G3503" s="19">
        <v>0</v>
      </c>
    </row>
    <row r="3504" spans="1:7" x14ac:dyDescent="0.3">
      <c r="A3504" s="19">
        <v>134</v>
      </c>
      <c r="B3504" s="19">
        <v>80</v>
      </c>
      <c r="C3504" s="19">
        <v>31</v>
      </c>
      <c r="D3504" s="19">
        <v>7</v>
      </c>
      <c r="E3504" s="19">
        <v>10</v>
      </c>
      <c r="F3504" s="19">
        <v>5.5</v>
      </c>
      <c r="G3504" s="19">
        <v>0</v>
      </c>
    </row>
    <row r="3505" spans="1:7" x14ac:dyDescent="0.3">
      <c r="A3505" s="19">
        <v>134</v>
      </c>
      <c r="B3505" s="19">
        <v>81</v>
      </c>
      <c r="C3505" s="19">
        <v>80</v>
      </c>
      <c r="D3505" s="19">
        <v>1</v>
      </c>
      <c r="E3505" s="19">
        <v>35</v>
      </c>
      <c r="F3505" s="19">
        <v>7.5</v>
      </c>
      <c r="G3505" s="19">
        <v>1.6</v>
      </c>
    </row>
    <row r="3506" spans="1:7" x14ac:dyDescent="0.3">
      <c r="A3506" s="19">
        <v>135</v>
      </c>
      <c r="B3506" s="19">
        <v>1</v>
      </c>
      <c r="C3506" s="19">
        <v>3</v>
      </c>
      <c r="D3506" s="19">
        <v>1</v>
      </c>
      <c r="E3506" s="19">
        <v>32</v>
      </c>
      <c r="F3506" s="19">
        <v>15</v>
      </c>
      <c r="G3506" s="19">
        <v>7.1</v>
      </c>
    </row>
    <row r="3507" spans="1:7" x14ac:dyDescent="0.3">
      <c r="A3507" s="19">
        <v>135</v>
      </c>
      <c r="B3507" s="19">
        <v>2</v>
      </c>
      <c r="C3507" s="19">
        <v>3</v>
      </c>
      <c r="D3507" s="19">
        <v>1</v>
      </c>
      <c r="E3507" s="19">
        <v>36.1</v>
      </c>
      <c r="F3507" s="19">
        <v>17</v>
      </c>
      <c r="G3507" s="19">
        <v>5.2</v>
      </c>
    </row>
    <row r="3508" spans="1:7" x14ac:dyDescent="0.3">
      <c r="A3508" s="19">
        <v>135</v>
      </c>
      <c r="B3508" s="19">
        <v>3</v>
      </c>
      <c r="C3508" s="19">
        <v>31</v>
      </c>
      <c r="D3508" s="19">
        <v>3</v>
      </c>
      <c r="E3508" s="19">
        <v>15.7</v>
      </c>
      <c r="F3508" s="19">
        <v>6</v>
      </c>
      <c r="G3508" s="19">
        <v>1</v>
      </c>
    </row>
    <row r="3509" spans="1:7" x14ac:dyDescent="0.3">
      <c r="A3509" s="19">
        <v>135</v>
      </c>
      <c r="B3509" s="19">
        <v>4</v>
      </c>
      <c r="C3509" s="19">
        <v>31</v>
      </c>
      <c r="D3509" s="19">
        <v>3</v>
      </c>
      <c r="E3509" s="19">
        <v>16</v>
      </c>
      <c r="F3509" s="19">
        <v>6</v>
      </c>
      <c r="G3509" s="19">
        <v>1.2</v>
      </c>
    </row>
    <row r="3510" spans="1:7" x14ac:dyDescent="0.3">
      <c r="A3510" s="19">
        <v>135</v>
      </c>
      <c r="B3510" s="19">
        <v>5</v>
      </c>
      <c r="C3510" s="19">
        <v>31</v>
      </c>
      <c r="D3510" s="19">
        <v>3</v>
      </c>
      <c r="E3510" s="19">
        <v>9.5</v>
      </c>
      <c r="F3510" s="19">
        <v>6</v>
      </c>
      <c r="G3510" s="19">
        <v>1.6</v>
      </c>
    </row>
    <row r="3511" spans="1:7" x14ac:dyDescent="0.3">
      <c r="A3511" s="19">
        <v>135</v>
      </c>
      <c r="B3511" s="19">
        <v>6</v>
      </c>
      <c r="C3511" s="19">
        <v>8</v>
      </c>
      <c r="D3511" s="19">
        <v>5</v>
      </c>
      <c r="E3511" s="19">
        <v>8.1999999999999993</v>
      </c>
      <c r="F3511" s="19">
        <v>4.4000000000000004</v>
      </c>
      <c r="G3511" s="19">
        <v>1.7</v>
      </c>
    </row>
    <row r="3512" spans="1:7" x14ac:dyDescent="0.3">
      <c r="A3512" s="19">
        <v>135</v>
      </c>
      <c r="B3512" s="19">
        <v>7</v>
      </c>
      <c r="C3512" s="19">
        <v>3</v>
      </c>
      <c r="D3512" s="19">
        <v>1</v>
      </c>
      <c r="E3512" s="19">
        <v>21</v>
      </c>
      <c r="F3512" s="19">
        <v>15</v>
      </c>
      <c r="G3512" s="19">
        <v>6.1</v>
      </c>
    </row>
    <row r="3513" spans="1:7" x14ac:dyDescent="0.3">
      <c r="A3513" s="19">
        <v>135</v>
      </c>
      <c r="B3513" s="19">
        <v>8</v>
      </c>
      <c r="C3513" s="19">
        <v>31</v>
      </c>
      <c r="D3513" s="19">
        <v>3</v>
      </c>
      <c r="E3513" s="19">
        <v>10.5</v>
      </c>
      <c r="F3513" s="19">
        <v>5.5</v>
      </c>
      <c r="G3513" s="19">
        <v>3.7</v>
      </c>
    </row>
    <row r="3514" spans="1:7" x14ac:dyDescent="0.3">
      <c r="A3514" s="19">
        <v>135</v>
      </c>
      <c r="B3514" s="19">
        <v>9</v>
      </c>
      <c r="C3514" s="19">
        <v>31</v>
      </c>
      <c r="D3514" s="19">
        <v>3</v>
      </c>
      <c r="E3514" s="19">
        <v>9</v>
      </c>
      <c r="F3514" s="19">
        <v>3.5</v>
      </c>
      <c r="G3514" s="19">
        <v>1.6</v>
      </c>
    </row>
    <row r="3515" spans="1:7" x14ac:dyDescent="0.3">
      <c r="A3515" s="19">
        <v>135</v>
      </c>
      <c r="B3515" s="19">
        <v>10</v>
      </c>
      <c r="C3515" s="19">
        <v>31</v>
      </c>
      <c r="D3515" s="19">
        <v>3</v>
      </c>
      <c r="E3515" s="19">
        <v>8.5</v>
      </c>
      <c r="F3515" s="19">
        <v>5.5</v>
      </c>
      <c r="G3515" s="19">
        <v>1.5</v>
      </c>
    </row>
    <row r="3516" spans="1:7" x14ac:dyDescent="0.3">
      <c r="A3516" s="19">
        <v>135</v>
      </c>
      <c r="B3516" s="19">
        <v>11</v>
      </c>
      <c r="C3516" s="19">
        <v>31</v>
      </c>
      <c r="D3516" s="19">
        <v>3</v>
      </c>
      <c r="E3516" s="19">
        <v>16</v>
      </c>
      <c r="F3516" s="19">
        <v>5.6</v>
      </c>
      <c r="G3516" s="19">
        <v>1.6</v>
      </c>
    </row>
    <row r="3517" spans="1:7" x14ac:dyDescent="0.3">
      <c r="A3517" s="19">
        <v>135</v>
      </c>
      <c r="B3517" s="19">
        <v>12</v>
      </c>
      <c r="C3517" s="19">
        <v>31</v>
      </c>
      <c r="D3517" s="19">
        <v>3</v>
      </c>
      <c r="E3517" s="19">
        <v>8</v>
      </c>
      <c r="F3517" s="19">
        <v>4.3</v>
      </c>
      <c r="G3517" s="19">
        <v>1.7</v>
      </c>
    </row>
    <row r="3518" spans="1:7" x14ac:dyDescent="0.3">
      <c r="A3518" s="19">
        <v>135</v>
      </c>
      <c r="B3518" s="19">
        <v>13</v>
      </c>
      <c r="C3518" s="19">
        <v>31</v>
      </c>
      <c r="D3518" s="19">
        <v>3</v>
      </c>
      <c r="E3518" s="19">
        <v>7.6</v>
      </c>
      <c r="F3518" s="19">
        <v>4.5</v>
      </c>
      <c r="G3518" s="19">
        <v>1.6</v>
      </c>
    </row>
    <row r="3519" spans="1:7" x14ac:dyDescent="0.3">
      <c r="A3519" s="19">
        <v>135</v>
      </c>
      <c r="B3519" s="19">
        <v>14</v>
      </c>
      <c r="C3519" s="19">
        <v>31</v>
      </c>
      <c r="D3519" s="19">
        <v>3</v>
      </c>
      <c r="E3519" s="19">
        <v>7.8</v>
      </c>
      <c r="F3519" s="19">
        <v>4.5</v>
      </c>
      <c r="G3519" s="19">
        <v>1.3</v>
      </c>
    </row>
    <row r="3520" spans="1:7" x14ac:dyDescent="0.3">
      <c r="A3520" s="19">
        <v>135</v>
      </c>
      <c r="B3520" s="19">
        <v>15</v>
      </c>
      <c r="C3520" s="19">
        <v>31</v>
      </c>
      <c r="D3520" s="19">
        <v>3</v>
      </c>
      <c r="E3520" s="19">
        <v>8</v>
      </c>
      <c r="F3520" s="19">
        <v>4.4000000000000004</v>
      </c>
      <c r="G3520" s="19">
        <v>1.5</v>
      </c>
    </row>
    <row r="3521" spans="1:7" x14ac:dyDescent="0.3">
      <c r="A3521" s="19">
        <v>135</v>
      </c>
      <c r="B3521" s="19">
        <v>16</v>
      </c>
      <c r="C3521" s="19">
        <v>31</v>
      </c>
      <c r="D3521" s="19">
        <v>3</v>
      </c>
      <c r="E3521" s="19">
        <v>7.8</v>
      </c>
      <c r="F3521" s="19">
        <v>4</v>
      </c>
      <c r="G3521" s="19">
        <v>1.6</v>
      </c>
    </row>
    <row r="3522" spans="1:7" x14ac:dyDescent="0.3">
      <c r="A3522" s="19">
        <v>135</v>
      </c>
      <c r="B3522" s="19">
        <v>17</v>
      </c>
      <c r="C3522" s="19">
        <v>31</v>
      </c>
      <c r="D3522" s="19">
        <v>3</v>
      </c>
      <c r="E3522" s="19">
        <v>8</v>
      </c>
      <c r="F3522" s="19">
        <v>4.3</v>
      </c>
      <c r="G3522" s="19">
        <v>1.7</v>
      </c>
    </row>
    <row r="3523" spans="1:7" x14ac:dyDescent="0.3">
      <c r="A3523" s="19">
        <v>135</v>
      </c>
      <c r="B3523" s="19">
        <v>18</v>
      </c>
      <c r="C3523" s="19">
        <v>31</v>
      </c>
      <c r="D3523" s="19">
        <v>3</v>
      </c>
      <c r="E3523" s="19">
        <v>7.8</v>
      </c>
      <c r="F3523" s="19">
        <v>4.3</v>
      </c>
      <c r="G3523" s="19">
        <v>1.8</v>
      </c>
    </row>
    <row r="3524" spans="1:7" x14ac:dyDescent="0.3">
      <c r="A3524" s="19">
        <v>135</v>
      </c>
      <c r="B3524" s="19">
        <v>19</v>
      </c>
      <c r="C3524" s="19">
        <v>31</v>
      </c>
      <c r="D3524" s="19">
        <v>3</v>
      </c>
      <c r="E3524" s="19">
        <v>7.5</v>
      </c>
      <c r="F3524" s="19">
        <v>5</v>
      </c>
      <c r="G3524" s="19">
        <v>1.5</v>
      </c>
    </row>
    <row r="3525" spans="1:7" x14ac:dyDescent="0.3">
      <c r="A3525" s="19">
        <v>135</v>
      </c>
      <c r="B3525" s="19">
        <v>20</v>
      </c>
      <c r="C3525" s="19">
        <v>3</v>
      </c>
      <c r="D3525" s="19">
        <v>1</v>
      </c>
      <c r="E3525" s="19">
        <v>21</v>
      </c>
      <c r="F3525" s="19">
        <v>13.1</v>
      </c>
      <c r="G3525" s="19">
        <v>6.5</v>
      </c>
    </row>
    <row r="3526" spans="1:7" x14ac:dyDescent="0.3">
      <c r="A3526" s="19">
        <v>135</v>
      </c>
      <c r="B3526" s="19">
        <v>21</v>
      </c>
      <c r="C3526" s="19">
        <v>31</v>
      </c>
      <c r="D3526" s="19">
        <v>9</v>
      </c>
      <c r="E3526" s="19">
        <v>13.1</v>
      </c>
      <c r="F3526" s="19">
        <v>0.4</v>
      </c>
      <c r="G3526" s="19">
        <v>0</v>
      </c>
    </row>
    <row r="3527" spans="1:7" x14ac:dyDescent="0.3">
      <c r="A3527" s="19">
        <v>135</v>
      </c>
      <c r="B3527" s="19">
        <v>22</v>
      </c>
      <c r="C3527" s="19">
        <v>31</v>
      </c>
      <c r="D3527" s="19">
        <v>9</v>
      </c>
      <c r="E3527" s="19">
        <v>17</v>
      </c>
      <c r="F3527" s="19">
        <v>0.35</v>
      </c>
      <c r="G3527" s="19">
        <v>0</v>
      </c>
    </row>
    <row r="3528" spans="1:7" x14ac:dyDescent="0.3">
      <c r="A3528" s="19">
        <v>135</v>
      </c>
      <c r="B3528" s="19">
        <v>23</v>
      </c>
      <c r="C3528" s="19">
        <v>3</v>
      </c>
      <c r="D3528" s="19">
        <v>3</v>
      </c>
      <c r="E3528" s="19">
        <v>9.5</v>
      </c>
      <c r="F3528" s="19">
        <v>6.2</v>
      </c>
      <c r="G3528" s="19">
        <v>4.0999999999999996</v>
      </c>
    </row>
    <row r="3529" spans="1:7" x14ac:dyDescent="0.3">
      <c r="A3529" s="19">
        <v>135</v>
      </c>
      <c r="B3529" s="19">
        <v>24</v>
      </c>
      <c r="C3529" s="19">
        <v>3</v>
      </c>
      <c r="D3529" s="19">
        <v>1</v>
      </c>
      <c r="E3529" s="19">
        <v>21</v>
      </c>
      <c r="F3529" s="19">
        <v>13.2</v>
      </c>
      <c r="G3529" s="19">
        <v>8.1</v>
      </c>
    </row>
    <row r="3530" spans="1:7" x14ac:dyDescent="0.3">
      <c r="A3530" s="19">
        <v>135</v>
      </c>
      <c r="B3530" s="19">
        <v>25</v>
      </c>
      <c r="C3530" s="19">
        <v>31</v>
      </c>
      <c r="D3530" s="19">
        <v>3</v>
      </c>
      <c r="E3530" s="19">
        <v>8.8000000000000007</v>
      </c>
      <c r="F3530" s="19">
        <v>4.5</v>
      </c>
      <c r="G3530" s="19">
        <v>1.6</v>
      </c>
    </row>
    <row r="3531" spans="1:7" x14ac:dyDescent="0.3">
      <c r="A3531" s="19">
        <v>135</v>
      </c>
      <c r="B3531" s="19">
        <v>26</v>
      </c>
      <c r="C3531" s="19">
        <v>31</v>
      </c>
      <c r="D3531" s="19">
        <v>3</v>
      </c>
      <c r="E3531" s="19">
        <v>9.5</v>
      </c>
      <c r="F3531" s="19">
        <v>5.7</v>
      </c>
      <c r="G3531" s="19">
        <v>3.8</v>
      </c>
    </row>
    <row r="3532" spans="1:7" x14ac:dyDescent="0.3">
      <c r="A3532" s="19">
        <v>135</v>
      </c>
      <c r="B3532" s="19">
        <v>27</v>
      </c>
      <c r="C3532" s="19">
        <v>31</v>
      </c>
      <c r="D3532" s="19">
        <v>3</v>
      </c>
      <c r="E3532" s="19">
        <v>10.3</v>
      </c>
      <c r="F3532" s="19">
        <v>5</v>
      </c>
      <c r="G3532" s="19">
        <v>2.7</v>
      </c>
    </row>
    <row r="3533" spans="1:7" x14ac:dyDescent="0.3">
      <c r="A3533" s="19">
        <v>135</v>
      </c>
      <c r="B3533" s="19">
        <v>28</v>
      </c>
      <c r="C3533" s="19">
        <v>31</v>
      </c>
      <c r="D3533" s="19">
        <v>3</v>
      </c>
      <c r="E3533" s="19">
        <v>11.5</v>
      </c>
      <c r="F3533" s="19">
        <v>5.0999999999999996</v>
      </c>
      <c r="G3533" s="19">
        <v>2.2000000000000002</v>
      </c>
    </row>
    <row r="3534" spans="1:7" x14ac:dyDescent="0.3">
      <c r="A3534" s="19">
        <v>135</v>
      </c>
      <c r="B3534" s="19">
        <v>29</v>
      </c>
      <c r="C3534" s="19">
        <v>3</v>
      </c>
      <c r="D3534" s="19">
        <v>1</v>
      </c>
      <c r="E3534" s="19">
        <v>27.1</v>
      </c>
      <c r="F3534" s="19">
        <v>14</v>
      </c>
      <c r="G3534" s="19">
        <v>7.6</v>
      </c>
    </row>
    <row r="3535" spans="1:7" x14ac:dyDescent="0.3">
      <c r="A3535" s="19">
        <v>135</v>
      </c>
      <c r="B3535" s="19">
        <v>30</v>
      </c>
      <c r="C3535" s="19">
        <v>3</v>
      </c>
      <c r="D3535" s="19">
        <v>1</v>
      </c>
      <c r="E3535" s="19">
        <v>23</v>
      </c>
      <c r="F3535" s="19">
        <v>13.5</v>
      </c>
      <c r="G3535" s="19">
        <v>6.7</v>
      </c>
    </row>
    <row r="3536" spans="1:7" x14ac:dyDescent="0.3">
      <c r="A3536" s="19">
        <v>135</v>
      </c>
      <c r="B3536" s="19">
        <v>31</v>
      </c>
      <c r="C3536" s="19">
        <v>31</v>
      </c>
      <c r="D3536" s="19">
        <v>3</v>
      </c>
      <c r="E3536" s="19">
        <v>9.3000000000000007</v>
      </c>
      <c r="F3536" s="19">
        <v>4.5999999999999996</v>
      </c>
      <c r="G3536" s="19">
        <v>1.6</v>
      </c>
    </row>
    <row r="3537" spans="1:7" x14ac:dyDescent="0.3">
      <c r="A3537" s="19">
        <v>135</v>
      </c>
      <c r="B3537" s="19">
        <v>32</v>
      </c>
      <c r="C3537" s="19">
        <v>31</v>
      </c>
      <c r="D3537" s="19">
        <v>3</v>
      </c>
      <c r="E3537" s="19">
        <v>11</v>
      </c>
      <c r="F3537" s="19">
        <v>5.5</v>
      </c>
      <c r="G3537" s="19">
        <v>1.8</v>
      </c>
    </row>
    <row r="3538" spans="1:7" x14ac:dyDescent="0.3">
      <c r="A3538" s="19">
        <v>135</v>
      </c>
      <c r="B3538" s="19">
        <v>33</v>
      </c>
      <c r="C3538" s="19">
        <v>31</v>
      </c>
      <c r="D3538" s="19">
        <v>3</v>
      </c>
      <c r="E3538" s="19">
        <v>9.6999999999999993</v>
      </c>
      <c r="F3538" s="19">
        <v>5.6</v>
      </c>
      <c r="G3538" s="19">
        <v>1.6</v>
      </c>
    </row>
    <row r="3539" spans="1:7" x14ac:dyDescent="0.3">
      <c r="A3539" s="19">
        <v>135</v>
      </c>
      <c r="B3539" s="19">
        <v>34</v>
      </c>
      <c r="C3539" s="19">
        <v>3</v>
      </c>
      <c r="D3539" s="19">
        <v>3</v>
      </c>
      <c r="E3539" s="19">
        <v>11</v>
      </c>
      <c r="F3539" s="19">
        <v>6.1</v>
      </c>
      <c r="G3539" s="19">
        <v>4.5999999999999996</v>
      </c>
    </row>
    <row r="3540" spans="1:7" x14ac:dyDescent="0.3">
      <c r="A3540" s="19">
        <v>135</v>
      </c>
      <c r="B3540" s="19">
        <v>35</v>
      </c>
      <c r="C3540" s="19">
        <v>31</v>
      </c>
      <c r="D3540" s="19">
        <v>3</v>
      </c>
      <c r="E3540" s="19">
        <v>7.8</v>
      </c>
      <c r="F3540" s="19">
        <v>5</v>
      </c>
      <c r="G3540" s="19">
        <v>1.7</v>
      </c>
    </row>
    <row r="3541" spans="1:7" x14ac:dyDescent="0.3">
      <c r="A3541" s="19">
        <v>135</v>
      </c>
      <c r="B3541" s="19">
        <v>36</v>
      </c>
      <c r="C3541" s="19">
        <v>31</v>
      </c>
      <c r="D3541" s="19">
        <v>3</v>
      </c>
      <c r="E3541" s="19">
        <v>11.1</v>
      </c>
      <c r="F3541" s="19">
        <v>6.1</v>
      </c>
      <c r="G3541" s="19">
        <v>4.0999999999999996</v>
      </c>
    </row>
    <row r="3542" spans="1:7" x14ac:dyDescent="0.3">
      <c r="A3542" s="19">
        <v>135</v>
      </c>
      <c r="B3542" s="19">
        <v>37</v>
      </c>
      <c r="C3542" s="19">
        <v>3</v>
      </c>
      <c r="D3542" s="19">
        <v>1</v>
      </c>
      <c r="E3542" s="19">
        <v>29</v>
      </c>
      <c r="F3542" s="19">
        <v>13.8</v>
      </c>
      <c r="G3542" s="19">
        <v>6.5</v>
      </c>
    </row>
    <row r="3543" spans="1:7" x14ac:dyDescent="0.3">
      <c r="A3543" s="19">
        <v>135</v>
      </c>
      <c r="B3543" s="19">
        <v>38</v>
      </c>
      <c r="C3543" s="19">
        <v>80</v>
      </c>
      <c r="D3543" s="19">
        <v>3</v>
      </c>
      <c r="E3543" s="19">
        <v>7.8</v>
      </c>
      <c r="F3543" s="19">
        <v>4.5999999999999996</v>
      </c>
      <c r="G3543" s="19">
        <v>1.6</v>
      </c>
    </row>
    <row r="3544" spans="1:7" x14ac:dyDescent="0.3">
      <c r="A3544" s="19">
        <v>135</v>
      </c>
      <c r="B3544" s="19">
        <v>39</v>
      </c>
      <c r="C3544" s="19">
        <v>80</v>
      </c>
      <c r="D3544" s="19">
        <v>3</v>
      </c>
      <c r="E3544" s="19">
        <v>9.1</v>
      </c>
      <c r="F3544" s="19">
        <v>4.5999999999999996</v>
      </c>
      <c r="G3544" s="19">
        <v>1.7</v>
      </c>
    </row>
    <row r="3545" spans="1:7" x14ac:dyDescent="0.3">
      <c r="A3545" s="19">
        <v>135</v>
      </c>
      <c r="B3545" s="19">
        <v>40</v>
      </c>
      <c r="C3545" s="19">
        <v>3</v>
      </c>
      <c r="D3545" s="19">
        <v>1</v>
      </c>
      <c r="E3545" s="19">
        <v>35</v>
      </c>
      <c r="F3545" s="19">
        <v>17.2</v>
      </c>
      <c r="G3545" s="19">
        <v>6.5</v>
      </c>
    </row>
    <row r="3546" spans="1:7" x14ac:dyDescent="0.3">
      <c r="A3546" s="19">
        <v>135</v>
      </c>
      <c r="B3546" s="19">
        <v>41</v>
      </c>
      <c r="C3546" s="19">
        <v>31</v>
      </c>
      <c r="D3546" s="19">
        <v>3</v>
      </c>
      <c r="E3546" s="19">
        <v>9.5</v>
      </c>
      <c r="F3546" s="19">
        <v>6.6</v>
      </c>
      <c r="G3546" s="19">
        <v>4.5999999999999996</v>
      </c>
    </row>
    <row r="3547" spans="1:7" x14ac:dyDescent="0.3">
      <c r="A3547" s="19">
        <v>135</v>
      </c>
      <c r="B3547" s="19">
        <v>42</v>
      </c>
      <c r="C3547" s="19">
        <v>31</v>
      </c>
      <c r="D3547" s="19">
        <v>3</v>
      </c>
      <c r="E3547" s="19">
        <v>10.3</v>
      </c>
      <c r="F3547" s="19">
        <v>6</v>
      </c>
      <c r="G3547" s="19">
        <v>1.7</v>
      </c>
    </row>
    <row r="3548" spans="1:7" x14ac:dyDescent="0.3">
      <c r="A3548" s="19">
        <v>135</v>
      </c>
      <c r="B3548" s="19">
        <v>43</v>
      </c>
      <c r="C3548" s="19">
        <v>31</v>
      </c>
      <c r="D3548" s="19">
        <v>3</v>
      </c>
      <c r="E3548" s="19">
        <v>23</v>
      </c>
      <c r="F3548" s="19">
        <v>6.2</v>
      </c>
      <c r="G3548" s="19">
        <v>1.8</v>
      </c>
    </row>
    <row r="3549" spans="1:7" x14ac:dyDescent="0.3">
      <c r="A3549" s="19">
        <v>135</v>
      </c>
      <c r="B3549" s="19">
        <v>44</v>
      </c>
      <c r="C3549" s="19">
        <v>31</v>
      </c>
      <c r="D3549" s="19">
        <v>3</v>
      </c>
      <c r="E3549" s="19">
        <v>19</v>
      </c>
      <c r="F3549" s="19">
        <v>6.2</v>
      </c>
      <c r="G3549" s="19">
        <v>1</v>
      </c>
    </row>
    <row r="3550" spans="1:7" x14ac:dyDescent="0.3">
      <c r="A3550" s="19">
        <v>135</v>
      </c>
      <c r="B3550" s="19">
        <v>45</v>
      </c>
      <c r="C3550" s="19">
        <v>3</v>
      </c>
      <c r="D3550" s="19">
        <v>4</v>
      </c>
      <c r="E3550" s="19">
        <v>25</v>
      </c>
      <c r="F3550" s="19">
        <v>9.8000000000000007</v>
      </c>
      <c r="G3550" s="19">
        <v>4.5999999999999996</v>
      </c>
    </row>
    <row r="3551" spans="1:7" x14ac:dyDescent="0.3">
      <c r="A3551" s="19">
        <v>135</v>
      </c>
      <c r="B3551" s="19">
        <v>46</v>
      </c>
      <c r="C3551" s="19">
        <v>31</v>
      </c>
      <c r="D3551" s="19">
        <v>3</v>
      </c>
      <c r="E3551" s="19">
        <v>8.3000000000000007</v>
      </c>
      <c r="F3551" s="19">
        <v>6</v>
      </c>
      <c r="G3551" s="19">
        <v>1.6</v>
      </c>
    </row>
    <row r="3552" spans="1:7" x14ac:dyDescent="0.3">
      <c r="A3552" s="19">
        <v>135</v>
      </c>
      <c r="B3552" s="19">
        <v>47</v>
      </c>
      <c r="C3552" s="19">
        <v>31</v>
      </c>
      <c r="D3552" s="19">
        <v>3</v>
      </c>
      <c r="E3552" s="19">
        <v>9</v>
      </c>
      <c r="F3552" s="19">
        <v>5.6</v>
      </c>
      <c r="G3552" s="19">
        <v>1.7</v>
      </c>
    </row>
    <row r="3553" spans="1:7" x14ac:dyDescent="0.3">
      <c r="A3553" s="19">
        <v>135</v>
      </c>
      <c r="B3553" s="19">
        <v>48</v>
      </c>
      <c r="C3553" s="19">
        <v>3</v>
      </c>
      <c r="D3553" s="19">
        <v>5</v>
      </c>
      <c r="E3553" s="19">
        <v>9</v>
      </c>
      <c r="F3553" s="19">
        <v>5.8</v>
      </c>
      <c r="G3553" s="19">
        <v>2.7</v>
      </c>
    </row>
    <row r="3554" spans="1:7" x14ac:dyDescent="0.3">
      <c r="A3554" s="19">
        <v>135</v>
      </c>
      <c r="B3554" s="19">
        <v>49</v>
      </c>
      <c r="C3554" s="19">
        <v>31</v>
      </c>
      <c r="D3554" s="19">
        <v>3</v>
      </c>
      <c r="E3554" s="19">
        <v>9.3000000000000007</v>
      </c>
      <c r="F3554" s="19">
        <v>5.6</v>
      </c>
      <c r="G3554" s="19">
        <v>1.7</v>
      </c>
    </row>
    <row r="3555" spans="1:7" x14ac:dyDescent="0.3">
      <c r="A3555" s="19">
        <v>135</v>
      </c>
      <c r="B3555" s="19">
        <v>50</v>
      </c>
      <c r="C3555" s="19">
        <v>31</v>
      </c>
      <c r="D3555" s="19">
        <v>3</v>
      </c>
      <c r="E3555" s="19">
        <v>8</v>
      </c>
      <c r="F3555" s="19">
        <v>4.7</v>
      </c>
      <c r="G3555" s="19">
        <v>1.7</v>
      </c>
    </row>
    <row r="3556" spans="1:7" x14ac:dyDescent="0.3">
      <c r="A3556" s="19">
        <v>135</v>
      </c>
      <c r="B3556" s="19">
        <v>51</v>
      </c>
      <c r="C3556" s="19">
        <v>3</v>
      </c>
      <c r="D3556" s="19">
        <v>3</v>
      </c>
      <c r="E3556" s="19">
        <v>13</v>
      </c>
      <c r="F3556" s="19">
        <v>6.6</v>
      </c>
      <c r="G3556" s="19">
        <v>3.8</v>
      </c>
    </row>
    <row r="3557" spans="1:7" x14ac:dyDescent="0.3">
      <c r="A3557" s="19">
        <v>135</v>
      </c>
      <c r="B3557" s="19">
        <v>52</v>
      </c>
      <c r="C3557" s="19">
        <v>31</v>
      </c>
      <c r="D3557" s="19">
        <v>3</v>
      </c>
      <c r="E3557" s="19">
        <v>14.1</v>
      </c>
      <c r="F3557" s="19">
        <v>6</v>
      </c>
      <c r="G3557" s="19">
        <v>1</v>
      </c>
    </row>
    <row r="3558" spans="1:7" x14ac:dyDescent="0.3">
      <c r="A3558" s="19">
        <v>135</v>
      </c>
      <c r="B3558" s="19">
        <v>53</v>
      </c>
      <c r="C3558" s="19">
        <v>31</v>
      </c>
      <c r="D3558" s="19">
        <v>3</v>
      </c>
      <c r="E3558" s="19">
        <v>19</v>
      </c>
      <c r="F3558" s="19">
        <v>6.1</v>
      </c>
      <c r="G3558" s="19">
        <v>1.1000000000000001</v>
      </c>
    </row>
    <row r="3559" spans="1:7" x14ac:dyDescent="0.3">
      <c r="A3559" s="19">
        <v>135</v>
      </c>
      <c r="B3559" s="19">
        <v>54</v>
      </c>
      <c r="C3559" s="19">
        <v>31</v>
      </c>
      <c r="D3559" s="19">
        <v>3</v>
      </c>
      <c r="E3559" s="19">
        <v>9.6999999999999993</v>
      </c>
      <c r="F3559" s="19">
        <v>4.5999999999999996</v>
      </c>
      <c r="G3559" s="19">
        <v>1.5</v>
      </c>
    </row>
    <row r="3560" spans="1:7" x14ac:dyDescent="0.3">
      <c r="A3560" s="19">
        <v>135</v>
      </c>
      <c r="B3560" s="19">
        <v>55</v>
      </c>
      <c r="C3560" s="19">
        <v>4</v>
      </c>
      <c r="D3560" s="19">
        <v>2</v>
      </c>
      <c r="E3560" s="19">
        <v>12</v>
      </c>
      <c r="F3560" s="19">
        <v>6.6</v>
      </c>
      <c r="G3560" s="19">
        <v>4.0999999999999996</v>
      </c>
    </row>
    <row r="3561" spans="1:7" x14ac:dyDescent="0.3">
      <c r="A3561" s="19">
        <v>135</v>
      </c>
      <c r="B3561" s="19">
        <v>56</v>
      </c>
      <c r="C3561" s="19">
        <v>31</v>
      </c>
      <c r="D3561" s="19">
        <v>3</v>
      </c>
      <c r="E3561" s="19">
        <v>8</v>
      </c>
      <c r="F3561" s="19">
        <v>4.0999999999999996</v>
      </c>
      <c r="G3561" s="19">
        <v>1.6</v>
      </c>
    </row>
    <row r="3562" spans="1:7" x14ac:dyDescent="0.3">
      <c r="A3562" s="19">
        <v>135</v>
      </c>
      <c r="B3562" s="19">
        <v>57</v>
      </c>
      <c r="C3562" s="19">
        <v>3</v>
      </c>
      <c r="D3562" s="19">
        <v>3</v>
      </c>
      <c r="E3562" s="19">
        <v>8</v>
      </c>
      <c r="F3562" s="19">
        <v>6</v>
      </c>
      <c r="G3562" s="19">
        <v>4</v>
      </c>
    </row>
    <row r="3563" spans="1:7" x14ac:dyDescent="0.3">
      <c r="A3563" s="19">
        <v>135</v>
      </c>
      <c r="B3563" s="19">
        <v>58</v>
      </c>
      <c r="C3563" s="19">
        <v>31</v>
      </c>
      <c r="D3563" s="19">
        <v>3</v>
      </c>
      <c r="E3563" s="19">
        <v>7.7</v>
      </c>
      <c r="F3563" s="19">
        <v>4</v>
      </c>
      <c r="G3563" s="19">
        <v>1.7</v>
      </c>
    </row>
    <row r="3564" spans="1:7" x14ac:dyDescent="0.3">
      <c r="A3564" s="19">
        <v>135</v>
      </c>
      <c r="B3564" s="19">
        <v>59</v>
      </c>
      <c r="C3564" s="19">
        <v>31</v>
      </c>
      <c r="D3564" s="19">
        <v>3</v>
      </c>
      <c r="E3564" s="19">
        <v>11.5</v>
      </c>
      <c r="F3564" s="19">
        <v>4.3</v>
      </c>
      <c r="G3564" s="19">
        <v>1.1000000000000001</v>
      </c>
    </row>
    <row r="3565" spans="1:7" x14ac:dyDescent="0.3">
      <c r="A3565" s="19">
        <v>135</v>
      </c>
      <c r="B3565" s="19">
        <v>60</v>
      </c>
      <c r="C3565" s="19">
        <v>3</v>
      </c>
      <c r="D3565" s="19">
        <v>3</v>
      </c>
      <c r="E3565" s="19">
        <v>10.5</v>
      </c>
      <c r="F3565" s="19">
        <v>6.2</v>
      </c>
      <c r="G3565" s="19">
        <v>2.6</v>
      </c>
    </row>
    <row r="3566" spans="1:7" x14ac:dyDescent="0.3">
      <c r="A3566" s="19">
        <v>135</v>
      </c>
      <c r="B3566" s="19">
        <v>61</v>
      </c>
      <c r="C3566" s="19">
        <v>31</v>
      </c>
      <c r="D3566" s="19">
        <v>2</v>
      </c>
      <c r="E3566" s="19">
        <v>38</v>
      </c>
      <c r="F3566" s="19">
        <v>7.1</v>
      </c>
      <c r="G3566" s="19">
        <v>1.3</v>
      </c>
    </row>
    <row r="3567" spans="1:7" x14ac:dyDescent="0.3">
      <c r="A3567" s="19">
        <v>135</v>
      </c>
      <c r="B3567" s="19">
        <v>62</v>
      </c>
      <c r="C3567" s="19">
        <v>8</v>
      </c>
      <c r="D3567" s="19">
        <v>2</v>
      </c>
      <c r="E3567" s="19">
        <v>17</v>
      </c>
      <c r="F3567" s="19">
        <v>7.2</v>
      </c>
      <c r="G3567" s="19">
        <v>1.5</v>
      </c>
    </row>
    <row r="3568" spans="1:7" x14ac:dyDescent="0.3">
      <c r="A3568" s="19">
        <v>136</v>
      </c>
      <c r="B3568" s="19">
        <v>1</v>
      </c>
      <c r="C3568" s="19">
        <v>31</v>
      </c>
      <c r="D3568" s="19">
        <v>5</v>
      </c>
      <c r="E3568" s="19">
        <v>9.5</v>
      </c>
      <c r="F3568" s="19">
        <v>4.8</v>
      </c>
      <c r="G3568" s="19">
        <v>1.9</v>
      </c>
    </row>
    <row r="3569" spans="1:7" x14ac:dyDescent="0.3">
      <c r="A3569" s="19">
        <v>136</v>
      </c>
      <c r="B3569" s="19">
        <v>2</v>
      </c>
      <c r="C3569" s="19">
        <v>3</v>
      </c>
      <c r="D3569" s="19">
        <v>3</v>
      </c>
      <c r="E3569" s="19">
        <v>10.7</v>
      </c>
      <c r="F3569" s="19">
        <v>5.6</v>
      </c>
      <c r="G3569" s="19">
        <v>1.9</v>
      </c>
    </row>
    <row r="3570" spans="1:7" x14ac:dyDescent="0.3">
      <c r="A3570" s="19">
        <v>136</v>
      </c>
      <c r="B3570" s="19">
        <v>3</v>
      </c>
      <c r="C3570" s="19">
        <v>4</v>
      </c>
      <c r="D3570" s="19">
        <v>1</v>
      </c>
      <c r="E3570" s="19">
        <v>24.5</v>
      </c>
      <c r="F3570" s="19">
        <v>11.4</v>
      </c>
      <c r="G3570" s="19">
        <v>3.7</v>
      </c>
    </row>
    <row r="3571" spans="1:7" x14ac:dyDescent="0.3">
      <c r="A3571" s="19">
        <v>136</v>
      </c>
      <c r="B3571" s="19">
        <v>4</v>
      </c>
      <c r="C3571" s="19">
        <v>4</v>
      </c>
      <c r="D3571" s="19">
        <v>3</v>
      </c>
      <c r="E3571" s="19">
        <v>11.5</v>
      </c>
      <c r="F3571" s="19">
        <v>6.8</v>
      </c>
      <c r="G3571" s="19">
        <v>4.0999999999999996</v>
      </c>
    </row>
    <row r="3572" spans="1:7" x14ac:dyDescent="0.3">
      <c r="A3572" s="19">
        <v>136</v>
      </c>
      <c r="B3572" s="19">
        <v>5</v>
      </c>
      <c r="C3572" s="19">
        <v>4</v>
      </c>
      <c r="D3572" s="19">
        <v>1</v>
      </c>
      <c r="E3572" s="19">
        <v>17.100000000000001</v>
      </c>
      <c r="F3572" s="19">
        <v>7.8</v>
      </c>
      <c r="G3572" s="19">
        <v>3.7</v>
      </c>
    </row>
    <row r="3573" spans="1:7" x14ac:dyDescent="0.3">
      <c r="A3573" s="19">
        <v>136</v>
      </c>
      <c r="B3573" s="19">
        <v>6</v>
      </c>
      <c r="C3573" s="19">
        <v>4</v>
      </c>
      <c r="D3573" s="19">
        <v>1</v>
      </c>
      <c r="E3573" s="19">
        <v>17</v>
      </c>
      <c r="F3573" s="19">
        <v>8</v>
      </c>
      <c r="G3573" s="19">
        <v>4</v>
      </c>
    </row>
    <row r="3574" spans="1:7" x14ac:dyDescent="0.3">
      <c r="A3574" s="19">
        <v>136</v>
      </c>
      <c r="B3574" s="19">
        <v>7</v>
      </c>
      <c r="C3574" s="19">
        <v>4</v>
      </c>
      <c r="D3574" s="19">
        <v>3</v>
      </c>
      <c r="E3574" s="19">
        <v>8</v>
      </c>
      <c r="F3574" s="19">
        <v>3.8</v>
      </c>
      <c r="G3574" s="19">
        <v>1.5</v>
      </c>
    </row>
    <row r="3575" spans="1:7" x14ac:dyDescent="0.3">
      <c r="A3575" s="19">
        <v>136</v>
      </c>
      <c r="B3575" s="19">
        <v>8</v>
      </c>
      <c r="C3575" s="19">
        <v>80</v>
      </c>
      <c r="D3575" s="19">
        <v>3</v>
      </c>
      <c r="E3575" s="19">
        <v>15</v>
      </c>
      <c r="F3575" s="19">
        <v>5</v>
      </c>
      <c r="G3575" s="19">
        <v>1.6</v>
      </c>
    </row>
    <row r="3576" spans="1:7" x14ac:dyDescent="0.3">
      <c r="A3576" s="19">
        <v>136</v>
      </c>
      <c r="B3576" s="19">
        <v>9</v>
      </c>
      <c r="C3576" s="19">
        <v>3</v>
      </c>
      <c r="D3576" s="19">
        <v>3</v>
      </c>
      <c r="E3576" s="19">
        <v>13.1</v>
      </c>
      <c r="F3576" s="19">
        <v>6.2</v>
      </c>
      <c r="G3576" s="19">
        <v>4.3</v>
      </c>
    </row>
    <row r="3577" spans="1:7" x14ac:dyDescent="0.3">
      <c r="A3577" s="19">
        <v>136</v>
      </c>
      <c r="B3577" s="19">
        <v>10</v>
      </c>
      <c r="C3577" s="19">
        <v>3</v>
      </c>
      <c r="D3577" s="19">
        <v>1</v>
      </c>
      <c r="E3577" s="19">
        <v>80.5</v>
      </c>
      <c r="F3577" s="19">
        <v>22.4</v>
      </c>
      <c r="G3577" s="19">
        <v>5.0999999999999996</v>
      </c>
    </row>
    <row r="3578" spans="1:7" x14ac:dyDescent="0.3">
      <c r="A3578" s="19">
        <v>136</v>
      </c>
      <c r="B3578" s="19">
        <v>11</v>
      </c>
      <c r="C3578" s="19">
        <v>3</v>
      </c>
      <c r="D3578" s="19">
        <v>3</v>
      </c>
      <c r="E3578" s="19">
        <v>13.3</v>
      </c>
      <c r="F3578" s="19">
        <v>6</v>
      </c>
      <c r="G3578" s="19">
        <v>3.7</v>
      </c>
    </row>
    <row r="3579" spans="1:7" x14ac:dyDescent="0.3">
      <c r="A3579" s="19">
        <v>136</v>
      </c>
      <c r="B3579" s="19">
        <v>12</v>
      </c>
      <c r="C3579" s="19">
        <v>31</v>
      </c>
      <c r="D3579" s="19">
        <v>5</v>
      </c>
      <c r="E3579" s="19">
        <v>9</v>
      </c>
      <c r="F3579" s="19">
        <v>6.2</v>
      </c>
      <c r="G3579" s="19">
        <v>3.6</v>
      </c>
    </row>
    <row r="3580" spans="1:7" x14ac:dyDescent="0.3">
      <c r="A3580" s="19">
        <v>136</v>
      </c>
      <c r="B3580" s="19">
        <v>13</v>
      </c>
      <c r="C3580" s="19">
        <v>31</v>
      </c>
      <c r="D3580" s="19">
        <v>5</v>
      </c>
      <c r="E3580" s="19">
        <v>10.1</v>
      </c>
      <c r="F3580" s="19">
        <v>6.2</v>
      </c>
      <c r="G3580" s="19">
        <v>3.7</v>
      </c>
    </row>
    <row r="3581" spans="1:7" x14ac:dyDescent="0.3">
      <c r="A3581" s="19">
        <v>136</v>
      </c>
      <c r="B3581" s="19">
        <v>14</v>
      </c>
      <c r="C3581" s="19">
        <v>31</v>
      </c>
      <c r="D3581" s="19">
        <v>3</v>
      </c>
      <c r="E3581" s="19">
        <v>8.3000000000000007</v>
      </c>
      <c r="F3581" s="19">
        <v>5.0999999999999996</v>
      </c>
      <c r="G3581" s="19">
        <v>1.7</v>
      </c>
    </row>
    <row r="3582" spans="1:7" x14ac:dyDescent="0.3">
      <c r="A3582" s="19">
        <v>136</v>
      </c>
      <c r="B3582" s="19">
        <v>15</v>
      </c>
      <c r="C3582" s="19">
        <v>31</v>
      </c>
      <c r="D3582" s="19">
        <v>3</v>
      </c>
      <c r="E3582" s="19">
        <v>32</v>
      </c>
      <c r="F3582" s="19">
        <v>8.6</v>
      </c>
      <c r="G3582" s="19">
        <v>1</v>
      </c>
    </row>
    <row r="3583" spans="1:7" x14ac:dyDescent="0.3">
      <c r="A3583" s="19">
        <v>136</v>
      </c>
      <c r="B3583" s="19">
        <v>16</v>
      </c>
      <c r="C3583" s="19">
        <v>3</v>
      </c>
      <c r="D3583" s="19">
        <v>3</v>
      </c>
      <c r="E3583" s="19">
        <v>23</v>
      </c>
      <c r="F3583" s="19">
        <v>12.5</v>
      </c>
      <c r="G3583" s="19">
        <v>7.5</v>
      </c>
    </row>
    <row r="3584" spans="1:7" x14ac:dyDescent="0.3">
      <c r="A3584" s="19">
        <v>136</v>
      </c>
      <c r="B3584" s="19">
        <v>17</v>
      </c>
      <c r="C3584" s="19">
        <v>31</v>
      </c>
      <c r="D3584" s="19">
        <v>3</v>
      </c>
      <c r="E3584" s="19">
        <v>8.5</v>
      </c>
      <c r="F3584" s="19">
        <v>3.4</v>
      </c>
      <c r="G3584" s="19">
        <v>1</v>
      </c>
    </row>
    <row r="3585" spans="1:7" x14ac:dyDescent="0.3">
      <c r="A3585" s="19">
        <v>136</v>
      </c>
      <c r="B3585" s="19">
        <v>18</v>
      </c>
      <c r="C3585" s="19">
        <v>80</v>
      </c>
      <c r="D3585" s="19">
        <v>3</v>
      </c>
      <c r="E3585" s="19">
        <v>22.1</v>
      </c>
      <c r="F3585" s="19">
        <v>5.0999999999999996</v>
      </c>
      <c r="G3585" s="19">
        <v>1.6</v>
      </c>
    </row>
    <row r="3586" spans="1:7" x14ac:dyDescent="0.3">
      <c r="A3586" s="19">
        <v>136</v>
      </c>
      <c r="B3586" s="19">
        <v>19</v>
      </c>
      <c r="C3586" s="19">
        <v>3</v>
      </c>
      <c r="D3586" s="19">
        <v>1</v>
      </c>
      <c r="E3586" s="19">
        <v>42</v>
      </c>
      <c r="F3586" s="19">
        <v>18</v>
      </c>
      <c r="G3586" s="19">
        <v>6.1</v>
      </c>
    </row>
    <row r="3587" spans="1:7" x14ac:dyDescent="0.3">
      <c r="A3587" s="19">
        <v>136</v>
      </c>
      <c r="B3587" s="19">
        <v>20</v>
      </c>
      <c r="C3587" s="19">
        <v>80</v>
      </c>
      <c r="D3587" s="19">
        <v>3</v>
      </c>
      <c r="E3587" s="19">
        <v>14.5</v>
      </c>
      <c r="F3587" s="19">
        <v>5.7</v>
      </c>
      <c r="G3587" s="19">
        <v>1.6</v>
      </c>
    </row>
    <row r="3588" spans="1:7" x14ac:dyDescent="0.3">
      <c r="A3588" s="19">
        <v>136</v>
      </c>
      <c r="B3588" s="19">
        <v>21</v>
      </c>
      <c r="C3588" s="19">
        <v>80</v>
      </c>
      <c r="D3588" s="19">
        <v>3</v>
      </c>
      <c r="E3588" s="19">
        <v>13.7</v>
      </c>
      <c r="F3588" s="19">
        <v>5</v>
      </c>
      <c r="G3588" s="19">
        <v>1.5</v>
      </c>
    </row>
    <row r="3589" spans="1:7" x14ac:dyDescent="0.3">
      <c r="A3589" s="19">
        <v>136</v>
      </c>
      <c r="B3589" s="19">
        <v>22</v>
      </c>
      <c r="C3589" s="19">
        <v>80</v>
      </c>
      <c r="D3589" s="19">
        <v>3</v>
      </c>
      <c r="E3589" s="19">
        <v>18.8</v>
      </c>
      <c r="F3589" s="19">
        <v>4.8</v>
      </c>
      <c r="G3589" s="19">
        <v>1.6</v>
      </c>
    </row>
    <row r="3590" spans="1:7" x14ac:dyDescent="0.3">
      <c r="A3590" s="19">
        <v>136</v>
      </c>
      <c r="B3590" s="19">
        <v>23</v>
      </c>
      <c r="C3590" s="19">
        <v>80</v>
      </c>
      <c r="D3590" s="19">
        <v>5</v>
      </c>
      <c r="E3590" s="19">
        <v>17.3</v>
      </c>
      <c r="F3590" s="19">
        <v>6.1</v>
      </c>
      <c r="G3590" s="19">
        <v>1.7</v>
      </c>
    </row>
    <row r="3591" spans="1:7" x14ac:dyDescent="0.3">
      <c r="A3591" s="19">
        <v>136</v>
      </c>
      <c r="B3591" s="19">
        <v>24</v>
      </c>
      <c r="C3591" s="19">
        <v>80</v>
      </c>
      <c r="D3591" s="19">
        <v>3</v>
      </c>
      <c r="E3591" s="19">
        <v>10</v>
      </c>
      <c r="F3591" s="19">
        <v>4</v>
      </c>
      <c r="G3591" s="19">
        <v>1.5</v>
      </c>
    </row>
    <row r="3592" spans="1:7" x14ac:dyDescent="0.3">
      <c r="A3592" s="19">
        <v>136</v>
      </c>
      <c r="B3592" s="19">
        <v>25</v>
      </c>
      <c r="C3592" s="19">
        <v>80</v>
      </c>
      <c r="D3592" s="19">
        <v>3</v>
      </c>
      <c r="E3592" s="19">
        <v>16.5</v>
      </c>
      <c r="F3592" s="19">
        <v>5.0999999999999996</v>
      </c>
      <c r="G3592" s="19">
        <v>1.7</v>
      </c>
    </row>
    <row r="3593" spans="1:7" x14ac:dyDescent="0.3">
      <c r="A3593" s="19">
        <v>136</v>
      </c>
      <c r="B3593" s="19">
        <v>26</v>
      </c>
      <c r="C3593" s="19">
        <v>80</v>
      </c>
      <c r="D3593" s="19">
        <v>3</v>
      </c>
      <c r="E3593" s="19">
        <v>14</v>
      </c>
      <c r="F3593" s="19">
        <v>4.5</v>
      </c>
      <c r="G3593" s="19">
        <v>1.6</v>
      </c>
    </row>
    <row r="3594" spans="1:7" x14ac:dyDescent="0.3">
      <c r="A3594" s="19">
        <v>136</v>
      </c>
      <c r="B3594" s="19">
        <v>27</v>
      </c>
      <c r="C3594" s="19">
        <v>80</v>
      </c>
      <c r="D3594" s="19">
        <v>3</v>
      </c>
      <c r="E3594" s="19">
        <v>14</v>
      </c>
      <c r="F3594" s="19">
        <v>4.5</v>
      </c>
      <c r="G3594" s="19">
        <v>1.7</v>
      </c>
    </row>
    <row r="3595" spans="1:7" x14ac:dyDescent="0.3">
      <c r="A3595" s="19">
        <v>136</v>
      </c>
      <c r="B3595" s="19">
        <v>28</v>
      </c>
      <c r="C3595" s="19">
        <v>3</v>
      </c>
      <c r="D3595" s="19">
        <v>5</v>
      </c>
      <c r="E3595" s="19">
        <v>13.5</v>
      </c>
      <c r="F3595" s="19">
        <v>6.6</v>
      </c>
      <c r="G3595" s="19">
        <v>4.7</v>
      </c>
    </row>
    <row r="3596" spans="1:7" x14ac:dyDescent="0.3">
      <c r="A3596" s="19">
        <v>136</v>
      </c>
      <c r="B3596" s="19">
        <v>29</v>
      </c>
      <c r="C3596" s="19">
        <v>80</v>
      </c>
      <c r="D3596" s="19">
        <v>4</v>
      </c>
      <c r="E3596" s="19">
        <v>25</v>
      </c>
      <c r="F3596" s="19">
        <v>7.4</v>
      </c>
      <c r="G3596" s="19">
        <v>1.1000000000000001</v>
      </c>
    </row>
    <row r="3597" spans="1:7" x14ac:dyDescent="0.3">
      <c r="A3597" s="19">
        <v>136</v>
      </c>
      <c r="B3597" s="19">
        <v>30</v>
      </c>
      <c r="C3597" s="19">
        <v>80</v>
      </c>
      <c r="D3597" s="19">
        <v>3</v>
      </c>
      <c r="E3597" s="19">
        <v>16.100000000000001</v>
      </c>
      <c r="F3597" s="19">
        <v>5</v>
      </c>
      <c r="G3597" s="19">
        <v>1</v>
      </c>
    </row>
    <row r="3598" spans="1:7" x14ac:dyDescent="0.3">
      <c r="A3598" s="19">
        <v>136</v>
      </c>
      <c r="B3598" s="19">
        <v>31</v>
      </c>
      <c r="C3598" s="19">
        <v>80</v>
      </c>
      <c r="D3598" s="19">
        <v>3</v>
      </c>
      <c r="E3598" s="19">
        <v>14</v>
      </c>
      <c r="F3598" s="19">
        <v>4.8</v>
      </c>
      <c r="G3598" s="19">
        <v>1.1000000000000001</v>
      </c>
    </row>
    <row r="3599" spans="1:7" x14ac:dyDescent="0.3">
      <c r="A3599" s="19">
        <v>136</v>
      </c>
      <c r="B3599" s="19">
        <v>32</v>
      </c>
      <c r="C3599" s="19">
        <v>31</v>
      </c>
      <c r="D3599" s="19">
        <v>3</v>
      </c>
      <c r="E3599" s="19">
        <v>8.8000000000000007</v>
      </c>
      <c r="F3599" s="19">
        <v>6</v>
      </c>
      <c r="G3599" s="19">
        <v>3.5</v>
      </c>
    </row>
    <row r="3600" spans="1:7" x14ac:dyDescent="0.3">
      <c r="A3600" s="19">
        <v>136</v>
      </c>
      <c r="B3600" s="19">
        <v>33</v>
      </c>
      <c r="C3600" s="19">
        <v>31</v>
      </c>
      <c r="D3600" s="19">
        <v>3</v>
      </c>
      <c r="E3600" s="19">
        <v>8.5</v>
      </c>
      <c r="F3600" s="19">
        <v>4.8</v>
      </c>
      <c r="G3600" s="19">
        <v>2.5</v>
      </c>
    </row>
    <row r="3601" spans="1:7" x14ac:dyDescent="0.3">
      <c r="A3601" s="19">
        <v>136</v>
      </c>
      <c r="B3601" s="19">
        <v>34</v>
      </c>
      <c r="C3601" s="19">
        <v>80</v>
      </c>
      <c r="D3601" s="19">
        <v>3</v>
      </c>
      <c r="E3601" s="19">
        <v>15</v>
      </c>
      <c r="F3601" s="19">
        <v>6.1</v>
      </c>
      <c r="G3601" s="19">
        <v>2.1</v>
      </c>
    </row>
    <row r="3602" spans="1:7" x14ac:dyDescent="0.3">
      <c r="A3602" s="19">
        <v>136</v>
      </c>
      <c r="B3602" s="19">
        <v>35</v>
      </c>
      <c r="C3602" s="19">
        <v>80</v>
      </c>
      <c r="D3602" s="19">
        <v>2</v>
      </c>
      <c r="E3602" s="19">
        <v>13.5</v>
      </c>
      <c r="F3602" s="19">
        <v>6.5</v>
      </c>
      <c r="G3602" s="19">
        <v>1.7</v>
      </c>
    </row>
    <row r="3603" spans="1:7" x14ac:dyDescent="0.3">
      <c r="A3603" s="19">
        <v>136</v>
      </c>
      <c r="B3603" s="19">
        <v>36</v>
      </c>
      <c r="C3603" s="19">
        <v>3</v>
      </c>
      <c r="D3603" s="19">
        <v>3</v>
      </c>
      <c r="E3603" s="19">
        <v>7.5</v>
      </c>
      <c r="F3603" s="19">
        <v>2.7</v>
      </c>
      <c r="G3603" s="19">
        <v>1.5</v>
      </c>
    </row>
    <row r="3604" spans="1:7" x14ac:dyDescent="0.3">
      <c r="A3604" s="19">
        <v>136</v>
      </c>
      <c r="B3604" s="19">
        <v>37</v>
      </c>
      <c r="C3604" s="19">
        <v>31</v>
      </c>
      <c r="D3604" s="19">
        <v>3</v>
      </c>
      <c r="E3604" s="19">
        <v>11</v>
      </c>
      <c r="F3604" s="19">
        <v>4.7</v>
      </c>
      <c r="G3604" s="19">
        <v>1.7</v>
      </c>
    </row>
    <row r="3605" spans="1:7" x14ac:dyDescent="0.3">
      <c r="A3605" s="19">
        <v>136</v>
      </c>
      <c r="B3605" s="19">
        <v>38</v>
      </c>
      <c r="C3605" s="19">
        <v>31</v>
      </c>
      <c r="D3605" s="19">
        <v>3</v>
      </c>
      <c r="E3605" s="19">
        <v>10</v>
      </c>
      <c r="F3605" s="19">
        <v>4.8</v>
      </c>
      <c r="G3605" s="19">
        <v>1.8</v>
      </c>
    </row>
    <row r="3606" spans="1:7" x14ac:dyDescent="0.3">
      <c r="A3606" s="19">
        <v>136</v>
      </c>
      <c r="B3606" s="19">
        <v>39</v>
      </c>
      <c r="C3606" s="19">
        <v>31</v>
      </c>
      <c r="D3606" s="19">
        <v>3</v>
      </c>
      <c r="E3606" s="19">
        <v>17.3</v>
      </c>
      <c r="F3606" s="19">
        <v>4.8</v>
      </c>
      <c r="G3606" s="19">
        <v>1.7</v>
      </c>
    </row>
    <row r="3607" spans="1:7" x14ac:dyDescent="0.3">
      <c r="A3607" s="19">
        <v>136</v>
      </c>
      <c r="B3607" s="19">
        <v>40</v>
      </c>
      <c r="C3607" s="19">
        <v>31</v>
      </c>
      <c r="D3607" s="19">
        <v>3</v>
      </c>
      <c r="E3607" s="19">
        <v>8</v>
      </c>
      <c r="F3607" s="19">
        <v>4</v>
      </c>
      <c r="G3607" s="19">
        <v>1.6</v>
      </c>
    </row>
    <row r="3608" spans="1:7" x14ac:dyDescent="0.3">
      <c r="A3608" s="19">
        <v>136</v>
      </c>
      <c r="B3608" s="19">
        <v>41</v>
      </c>
      <c r="C3608" s="19">
        <v>31</v>
      </c>
      <c r="D3608" s="19">
        <v>3</v>
      </c>
      <c r="E3608" s="19">
        <v>12.5</v>
      </c>
      <c r="F3608" s="19">
        <v>5.2</v>
      </c>
      <c r="G3608" s="19">
        <v>1.6</v>
      </c>
    </row>
    <row r="3609" spans="1:7" x14ac:dyDescent="0.3">
      <c r="A3609" s="19">
        <v>136</v>
      </c>
      <c r="B3609" s="19">
        <v>42</v>
      </c>
      <c r="C3609" s="19">
        <v>31</v>
      </c>
      <c r="D3609" s="19">
        <v>3</v>
      </c>
      <c r="E3609" s="19">
        <v>13</v>
      </c>
      <c r="F3609" s="19">
        <v>4.7</v>
      </c>
      <c r="G3609" s="19">
        <v>1.5</v>
      </c>
    </row>
    <row r="3610" spans="1:7" x14ac:dyDescent="0.3">
      <c r="A3610" s="19">
        <v>136</v>
      </c>
      <c r="B3610" s="19">
        <v>43</v>
      </c>
      <c r="C3610" s="19">
        <v>3</v>
      </c>
      <c r="D3610" s="19">
        <v>1</v>
      </c>
      <c r="E3610" s="19">
        <v>54</v>
      </c>
      <c r="F3610" s="19">
        <v>19.399999999999999</v>
      </c>
      <c r="G3610" s="19">
        <v>5.6</v>
      </c>
    </row>
    <row r="3611" spans="1:7" x14ac:dyDescent="0.3">
      <c r="A3611" s="19">
        <v>136</v>
      </c>
      <c r="B3611" s="19">
        <v>44</v>
      </c>
      <c r="C3611" s="19">
        <v>31</v>
      </c>
      <c r="D3611" s="19">
        <v>3</v>
      </c>
      <c r="E3611" s="19">
        <v>8</v>
      </c>
      <c r="F3611" s="19">
        <v>5</v>
      </c>
      <c r="G3611" s="19">
        <v>2.5</v>
      </c>
    </row>
    <row r="3612" spans="1:7" x14ac:dyDescent="0.3">
      <c r="A3612" s="19">
        <v>136</v>
      </c>
      <c r="B3612" s="19">
        <v>45</v>
      </c>
      <c r="C3612" s="19">
        <v>80</v>
      </c>
      <c r="D3612" s="19">
        <v>3</v>
      </c>
      <c r="E3612" s="19">
        <v>19.7</v>
      </c>
      <c r="F3612" s="19">
        <v>6.5</v>
      </c>
      <c r="G3612" s="19">
        <v>1</v>
      </c>
    </row>
    <row r="3613" spans="1:7" x14ac:dyDescent="0.3">
      <c r="A3613" s="19">
        <v>136</v>
      </c>
      <c r="B3613" s="19">
        <v>46</v>
      </c>
      <c r="C3613" s="19">
        <v>80</v>
      </c>
      <c r="D3613" s="19">
        <v>3</v>
      </c>
      <c r="E3613" s="19">
        <v>17.5</v>
      </c>
      <c r="F3613" s="19">
        <v>6.5</v>
      </c>
      <c r="G3613" s="19">
        <v>2</v>
      </c>
    </row>
    <row r="3614" spans="1:7" x14ac:dyDescent="0.3">
      <c r="A3614" s="19">
        <v>136</v>
      </c>
      <c r="B3614" s="19">
        <v>47</v>
      </c>
      <c r="C3614" s="19">
        <v>80</v>
      </c>
      <c r="D3614" s="19">
        <v>3</v>
      </c>
      <c r="E3614" s="19">
        <v>17</v>
      </c>
      <c r="F3614" s="19">
        <v>6</v>
      </c>
      <c r="G3614" s="19">
        <v>1.6</v>
      </c>
    </row>
    <row r="3615" spans="1:7" x14ac:dyDescent="0.3">
      <c r="A3615" s="19">
        <v>136</v>
      </c>
      <c r="B3615" s="19">
        <v>48</v>
      </c>
      <c r="C3615" s="19">
        <v>80</v>
      </c>
      <c r="D3615" s="19">
        <v>3</v>
      </c>
      <c r="E3615" s="19">
        <v>18</v>
      </c>
      <c r="F3615" s="19">
        <v>6.6</v>
      </c>
      <c r="G3615" s="19">
        <v>4.5</v>
      </c>
    </row>
    <row r="3616" spans="1:7" x14ac:dyDescent="0.3">
      <c r="A3616" s="19">
        <v>136</v>
      </c>
      <c r="B3616" s="19">
        <v>49</v>
      </c>
      <c r="C3616" s="19">
        <v>80</v>
      </c>
      <c r="D3616" s="19">
        <v>3</v>
      </c>
      <c r="E3616" s="19">
        <v>14.5</v>
      </c>
      <c r="F3616" s="19">
        <v>6.5</v>
      </c>
      <c r="G3616" s="19">
        <v>4</v>
      </c>
    </row>
    <row r="3617" spans="1:7" x14ac:dyDescent="0.3">
      <c r="A3617" s="19">
        <v>136</v>
      </c>
      <c r="B3617" s="19">
        <v>50</v>
      </c>
      <c r="C3617" s="19">
        <v>80</v>
      </c>
      <c r="D3617" s="19">
        <v>3</v>
      </c>
      <c r="E3617" s="19">
        <v>16</v>
      </c>
      <c r="F3617" s="19">
        <v>7</v>
      </c>
      <c r="G3617" s="19">
        <v>1.3</v>
      </c>
    </row>
    <row r="3618" spans="1:7" x14ac:dyDescent="0.3">
      <c r="A3618" s="19">
        <v>136</v>
      </c>
      <c r="B3618" s="19">
        <v>51</v>
      </c>
      <c r="C3618" s="19">
        <v>80</v>
      </c>
      <c r="D3618" s="19">
        <v>3</v>
      </c>
      <c r="E3618" s="19">
        <v>25</v>
      </c>
      <c r="F3618" s="19">
        <v>7.2</v>
      </c>
      <c r="G3618" s="19">
        <v>1.7</v>
      </c>
    </row>
    <row r="3619" spans="1:7" x14ac:dyDescent="0.3">
      <c r="A3619" s="19">
        <v>136</v>
      </c>
      <c r="B3619" s="19">
        <v>52</v>
      </c>
      <c r="C3619" s="19">
        <v>31</v>
      </c>
      <c r="D3619" s="19">
        <v>3</v>
      </c>
      <c r="E3619" s="19">
        <v>8</v>
      </c>
      <c r="F3619" s="19">
        <v>3.6</v>
      </c>
      <c r="G3619" s="19">
        <v>1.7</v>
      </c>
    </row>
    <row r="3620" spans="1:7" x14ac:dyDescent="0.3">
      <c r="A3620" s="19">
        <v>136</v>
      </c>
      <c r="B3620" s="19">
        <v>53</v>
      </c>
      <c r="C3620" s="19">
        <v>2</v>
      </c>
      <c r="D3620" s="19">
        <v>3</v>
      </c>
      <c r="E3620" s="19">
        <v>13.5</v>
      </c>
      <c r="F3620" s="19">
        <v>6.7</v>
      </c>
      <c r="G3620" s="19">
        <v>4.5</v>
      </c>
    </row>
    <row r="3621" spans="1:7" x14ac:dyDescent="0.3">
      <c r="A3621" s="19">
        <v>136</v>
      </c>
      <c r="B3621" s="19">
        <v>54</v>
      </c>
      <c r="C3621" s="19">
        <v>80</v>
      </c>
      <c r="D3621" s="19">
        <v>7</v>
      </c>
      <c r="E3621" s="19">
        <v>11.5</v>
      </c>
      <c r="F3621" s="19">
        <v>4.5999999999999996</v>
      </c>
      <c r="G3621" s="19">
        <v>0</v>
      </c>
    </row>
    <row r="3622" spans="1:7" x14ac:dyDescent="0.3">
      <c r="A3622" s="19">
        <v>136</v>
      </c>
      <c r="B3622" s="19">
        <v>55</v>
      </c>
      <c r="C3622" s="19">
        <v>80</v>
      </c>
      <c r="D3622" s="19">
        <v>5</v>
      </c>
      <c r="E3622" s="19">
        <v>25</v>
      </c>
      <c r="F3622" s="19">
        <v>7.6</v>
      </c>
      <c r="G3622" s="19">
        <v>1.9</v>
      </c>
    </row>
    <row r="3623" spans="1:7" x14ac:dyDescent="0.3">
      <c r="A3623" s="19">
        <v>136</v>
      </c>
      <c r="B3623" s="19">
        <v>56</v>
      </c>
      <c r="C3623" s="19">
        <v>80</v>
      </c>
      <c r="D3623" s="19">
        <v>3</v>
      </c>
      <c r="E3623" s="19">
        <v>21.1</v>
      </c>
      <c r="F3623" s="19">
        <v>6.6</v>
      </c>
      <c r="G3623" s="19">
        <v>1.1000000000000001</v>
      </c>
    </row>
    <row r="3624" spans="1:7" x14ac:dyDescent="0.3">
      <c r="A3624" s="19">
        <v>136</v>
      </c>
      <c r="B3624" s="19">
        <v>57</v>
      </c>
      <c r="C3624" s="19">
        <v>2</v>
      </c>
      <c r="D3624" s="19">
        <v>5</v>
      </c>
      <c r="E3624" s="19">
        <v>20</v>
      </c>
      <c r="F3624" s="19">
        <v>7.6</v>
      </c>
      <c r="G3624" s="19">
        <v>2.5</v>
      </c>
    </row>
    <row r="3625" spans="1:7" x14ac:dyDescent="0.3">
      <c r="A3625" s="19">
        <v>136</v>
      </c>
      <c r="B3625" s="19">
        <v>58</v>
      </c>
      <c r="C3625" s="19">
        <v>31</v>
      </c>
      <c r="D3625" s="19">
        <v>5</v>
      </c>
      <c r="E3625" s="19">
        <v>18.2</v>
      </c>
      <c r="F3625" s="19">
        <v>6.8</v>
      </c>
      <c r="G3625" s="19">
        <v>1</v>
      </c>
    </row>
    <row r="3626" spans="1:7" x14ac:dyDescent="0.3">
      <c r="A3626" s="19">
        <v>136</v>
      </c>
      <c r="B3626" s="19">
        <v>59</v>
      </c>
      <c r="C3626" s="19">
        <v>31</v>
      </c>
      <c r="D3626" s="19">
        <v>3</v>
      </c>
      <c r="E3626" s="19">
        <v>15.7</v>
      </c>
      <c r="F3626" s="19">
        <v>5</v>
      </c>
      <c r="G3626" s="19">
        <v>1.3</v>
      </c>
    </row>
    <row r="3627" spans="1:7" x14ac:dyDescent="0.3">
      <c r="A3627" s="19">
        <v>136</v>
      </c>
      <c r="B3627" s="19">
        <v>60</v>
      </c>
      <c r="C3627" s="19">
        <v>2</v>
      </c>
      <c r="D3627" s="19">
        <v>1</v>
      </c>
      <c r="E3627" s="19">
        <v>23</v>
      </c>
      <c r="F3627" s="19">
        <v>12.6</v>
      </c>
      <c r="G3627" s="19">
        <v>6.6</v>
      </c>
    </row>
    <row r="3628" spans="1:7" x14ac:dyDescent="0.3">
      <c r="A3628" s="19">
        <v>136</v>
      </c>
      <c r="B3628" s="19">
        <v>61</v>
      </c>
      <c r="C3628" s="19">
        <v>4</v>
      </c>
      <c r="D3628" s="19">
        <v>3</v>
      </c>
      <c r="E3628" s="19">
        <v>11.5</v>
      </c>
      <c r="F3628" s="19">
        <v>5</v>
      </c>
      <c r="G3628" s="19">
        <v>1.7</v>
      </c>
    </row>
    <row r="3629" spans="1:7" x14ac:dyDescent="0.3">
      <c r="A3629" s="19">
        <v>136</v>
      </c>
      <c r="B3629" s="19">
        <v>62</v>
      </c>
      <c r="C3629" s="19">
        <v>31</v>
      </c>
      <c r="D3629" s="19">
        <v>3</v>
      </c>
      <c r="E3629" s="19">
        <v>8.5</v>
      </c>
      <c r="F3629" s="19">
        <v>3.7</v>
      </c>
      <c r="G3629" s="19">
        <v>1</v>
      </c>
    </row>
    <row r="3630" spans="1:7" x14ac:dyDescent="0.3">
      <c r="A3630" s="19">
        <v>136</v>
      </c>
      <c r="B3630" s="19">
        <v>63</v>
      </c>
      <c r="C3630" s="19">
        <v>31</v>
      </c>
      <c r="D3630" s="19">
        <v>3</v>
      </c>
      <c r="E3630" s="19">
        <v>7.5</v>
      </c>
      <c r="F3630" s="19">
        <v>3.6</v>
      </c>
      <c r="G3630" s="19">
        <v>1.1000000000000001</v>
      </c>
    </row>
    <row r="3631" spans="1:7" x14ac:dyDescent="0.3">
      <c r="A3631" s="19">
        <v>136</v>
      </c>
      <c r="B3631" s="19">
        <v>64</v>
      </c>
      <c r="C3631" s="19">
        <v>4</v>
      </c>
      <c r="D3631" s="19">
        <v>1</v>
      </c>
      <c r="E3631" s="19">
        <v>29</v>
      </c>
      <c r="F3631" s="19">
        <v>13</v>
      </c>
      <c r="G3631" s="19">
        <v>4</v>
      </c>
    </row>
    <row r="3632" spans="1:7" x14ac:dyDescent="0.3">
      <c r="A3632" s="19">
        <v>136</v>
      </c>
      <c r="B3632" s="19">
        <v>65</v>
      </c>
      <c r="C3632" s="19">
        <v>31</v>
      </c>
      <c r="D3632" s="19">
        <v>3</v>
      </c>
      <c r="E3632" s="19">
        <v>7.8</v>
      </c>
      <c r="F3632" s="19">
        <v>4.5999999999999996</v>
      </c>
      <c r="G3632" s="19">
        <v>1.8</v>
      </c>
    </row>
    <row r="3633" spans="1:7" x14ac:dyDescent="0.3">
      <c r="A3633" s="19">
        <v>139</v>
      </c>
      <c r="B3633" s="19">
        <v>1</v>
      </c>
      <c r="C3633" s="19">
        <v>6</v>
      </c>
      <c r="D3633" s="19">
        <v>3</v>
      </c>
      <c r="E3633" s="19">
        <v>7.5</v>
      </c>
      <c r="F3633" s="19">
        <v>9.5</v>
      </c>
      <c r="G3633" s="19">
        <v>1.8</v>
      </c>
    </row>
    <row r="3634" spans="1:7" x14ac:dyDescent="0.3">
      <c r="A3634" s="19">
        <v>139</v>
      </c>
      <c r="B3634" s="19">
        <v>2</v>
      </c>
      <c r="C3634" s="19">
        <v>2</v>
      </c>
      <c r="D3634" s="19">
        <v>1</v>
      </c>
      <c r="E3634" s="19">
        <v>42</v>
      </c>
      <c r="F3634" s="19">
        <v>17.2</v>
      </c>
      <c r="G3634" s="19">
        <v>8.6999999999999993</v>
      </c>
    </row>
    <row r="3635" spans="1:7" x14ac:dyDescent="0.3">
      <c r="A3635" s="19">
        <v>139</v>
      </c>
      <c r="B3635" s="19">
        <v>3</v>
      </c>
      <c r="C3635" s="19">
        <v>6</v>
      </c>
      <c r="D3635" s="19">
        <v>4</v>
      </c>
      <c r="E3635" s="19">
        <v>17</v>
      </c>
      <c r="F3635" s="19">
        <v>4.8</v>
      </c>
      <c r="G3635" s="19">
        <v>2.2000000000000002</v>
      </c>
    </row>
    <row r="3636" spans="1:7" x14ac:dyDescent="0.3">
      <c r="A3636" s="19">
        <v>139</v>
      </c>
      <c r="B3636" s="19">
        <v>4</v>
      </c>
      <c r="C3636" s="19">
        <v>2</v>
      </c>
      <c r="D3636" s="19">
        <v>3</v>
      </c>
      <c r="E3636" s="19">
        <v>9</v>
      </c>
      <c r="F3636" s="19">
        <v>4.2</v>
      </c>
      <c r="G3636" s="19">
        <v>1.9</v>
      </c>
    </row>
    <row r="3637" spans="1:7" x14ac:dyDescent="0.3">
      <c r="A3637" s="19">
        <v>139</v>
      </c>
      <c r="B3637" s="19">
        <v>5</v>
      </c>
      <c r="C3637" s="19">
        <v>2</v>
      </c>
      <c r="D3637" s="19">
        <v>3</v>
      </c>
      <c r="E3637" s="19">
        <v>8</v>
      </c>
      <c r="F3637" s="19">
        <v>5</v>
      </c>
      <c r="G3637" s="19">
        <v>2.2999999999999998</v>
      </c>
    </row>
    <row r="3638" spans="1:7" x14ac:dyDescent="0.3">
      <c r="A3638" s="19">
        <v>139</v>
      </c>
      <c r="B3638" s="19">
        <v>6</v>
      </c>
      <c r="C3638" s="19">
        <v>2</v>
      </c>
      <c r="D3638" s="19">
        <v>3</v>
      </c>
      <c r="E3638" s="19">
        <v>8.5</v>
      </c>
      <c r="F3638" s="19">
        <v>4.8</v>
      </c>
      <c r="G3638" s="19">
        <v>2</v>
      </c>
    </row>
    <row r="3639" spans="1:7" x14ac:dyDescent="0.3">
      <c r="A3639" s="19">
        <v>139</v>
      </c>
      <c r="B3639" s="19">
        <v>7</v>
      </c>
      <c r="C3639" s="19">
        <v>4</v>
      </c>
      <c r="D3639" s="19">
        <v>4</v>
      </c>
      <c r="E3639" s="19">
        <v>12.5</v>
      </c>
      <c r="F3639" s="19">
        <v>5.6</v>
      </c>
      <c r="G3639" s="19">
        <v>2.2000000000000002</v>
      </c>
    </row>
    <row r="3640" spans="1:7" x14ac:dyDescent="0.3">
      <c r="A3640" s="19">
        <v>139</v>
      </c>
      <c r="B3640" s="19">
        <v>8</v>
      </c>
      <c r="C3640" s="19">
        <v>2</v>
      </c>
      <c r="D3640" s="19">
        <v>3</v>
      </c>
      <c r="E3640" s="19">
        <v>9.5</v>
      </c>
      <c r="F3640" s="19">
        <v>4.5999999999999996</v>
      </c>
      <c r="G3640" s="19">
        <v>2</v>
      </c>
    </row>
    <row r="3641" spans="1:7" x14ac:dyDescent="0.3">
      <c r="A3641" s="19">
        <v>139</v>
      </c>
      <c r="B3641" s="19">
        <v>9</v>
      </c>
      <c r="C3641" s="19">
        <v>6</v>
      </c>
      <c r="D3641" s="19">
        <v>3</v>
      </c>
      <c r="E3641" s="19">
        <v>8</v>
      </c>
      <c r="F3641" s="19">
        <v>2.5</v>
      </c>
      <c r="G3641" s="19">
        <v>1.7</v>
      </c>
    </row>
    <row r="3642" spans="1:7" x14ac:dyDescent="0.3">
      <c r="A3642" s="19">
        <v>139</v>
      </c>
      <c r="B3642" s="19">
        <v>10</v>
      </c>
      <c r="C3642" s="19">
        <v>2</v>
      </c>
      <c r="D3642" s="19">
        <v>4</v>
      </c>
      <c r="E3642" s="19">
        <v>9</v>
      </c>
      <c r="F3642" s="19">
        <v>3.5</v>
      </c>
      <c r="G3642" s="19">
        <v>2</v>
      </c>
    </row>
    <row r="3643" spans="1:7" x14ac:dyDescent="0.3">
      <c r="A3643" s="19">
        <v>139</v>
      </c>
      <c r="B3643" s="19">
        <v>11</v>
      </c>
      <c r="C3643" s="19">
        <v>2</v>
      </c>
      <c r="D3643" s="19">
        <v>4</v>
      </c>
      <c r="E3643" s="19">
        <v>12.5</v>
      </c>
      <c r="F3643" s="19">
        <v>3.8</v>
      </c>
      <c r="G3643" s="19">
        <v>1.7</v>
      </c>
    </row>
    <row r="3644" spans="1:7" x14ac:dyDescent="0.3">
      <c r="A3644" s="19">
        <v>139</v>
      </c>
      <c r="B3644" s="19">
        <v>12</v>
      </c>
      <c r="C3644" s="19">
        <v>2</v>
      </c>
      <c r="D3644" s="19">
        <v>3</v>
      </c>
      <c r="E3644" s="19">
        <v>11</v>
      </c>
      <c r="F3644" s="19">
        <v>3.5</v>
      </c>
      <c r="G3644" s="19">
        <v>1.7</v>
      </c>
    </row>
    <row r="3645" spans="1:7" x14ac:dyDescent="0.3">
      <c r="A3645" s="19">
        <v>139</v>
      </c>
      <c r="B3645" s="19">
        <v>13</v>
      </c>
      <c r="C3645" s="19">
        <v>2</v>
      </c>
      <c r="D3645" s="19">
        <v>3</v>
      </c>
      <c r="E3645" s="19">
        <v>10.5</v>
      </c>
      <c r="F3645" s="19">
        <v>3.4</v>
      </c>
      <c r="G3645" s="19">
        <v>1.5</v>
      </c>
    </row>
    <row r="3646" spans="1:7" x14ac:dyDescent="0.3">
      <c r="A3646" s="19">
        <v>139</v>
      </c>
      <c r="B3646" s="19">
        <v>14</v>
      </c>
      <c r="C3646" s="19">
        <v>2</v>
      </c>
      <c r="D3646" s="19">
        <v>3</v>
      </c>
      <c r="E3646" s="19">
        <v>10.5</v>
      </c>
      <c r="F3646" s="19">
        <v>3.4</v>
      </c>
      <c r="G3646" s="19">
        <v>1.3</v>
      </c>
    </row>
    <row r="3647" spans="1:7" x14ac:dyDescent="0.3">
      <c r="A3647" s="19">
        <v>139</v>
      </c>
      <c r="B3647" s="19">
        <v>15</v>
      </c>
      <c r="C3647" s="19">
        <v>2</v>
      </c>
      <c r="D3647" s="19">
        <v>4</v>
      </c>
      <c r="E3647" s="19">
        <v>17</v>
      </c>
      <c r="F3647" s="19">
        <v>7.5</v>
      </c>
      <c r="G3647" s="19">
        <v>1.3</v>
      </c>
    </row>
    <row r="3648" spans="1:7" x14ac:dyDescent="0.3">
      <c r="A3648" s="19">
        <v>139</v>
      </c>
      <c r="B3648" s="19">
        <v>16</v>
      </c>
      <c r="C3648" s="19">
        <v>2</v>
      </c>
      <c r="D3648" s="19">
        <v>9</v>
      </c>
      <c r="E3648" s="19">
        <v>8</v>
      </c>
      <c r="F3648" s="19">
        <v>0.2</v>
      </c>
      <c r="G3648" s="19">
        <v>0</v>
      </c>
    </row>
    <row r="3649" spans="1:7" x14ac:dyDescent="0.3">
      <c r="A3649" s="19">
        <v>139</v>
      </c>
      <c r="B3649" s="19">
        <v>17</v>
      </c>
      <c r="C3649" s="19">
        <v>80</v>
      </c>
      <c r="D3649" s="19">
        <v>4</v>
      </c>
      <c r="E3649" s="19">
        <v>28</v>
      </c>
      <c r="F3649" s="19">
        <v>7.6</v>
      </c>
      <c r="G3649" s="19">
        <v>2.2000000000000002</v>
      </c>
    </row>
    <row r="3650" spans="1:7" x14ac:dyDescent="0.3">
      <c r="A3650" s="19">
        <v>139</v>
      </c>
      <c r="B3650" s="19">
        <v>18</v>
      </c>
      <c r="C3650" s="19">
        <v>6</v>
      </c>
      <c r="D3650" s="19">
        <v>3</v>
      </c>
      <c r="E3650" s="19">
        <v>8.5</v>
      </c>
      <c r="F3650" s="19">
        <v>4.2</v>
      </c>
      <c r="G3650" s="19">
        <v>2</v>
      </c>
    </row>
    <row r="3651" spans="1:7" x14ac:dyDescent="0.3">
      <c r="A3651" s="19">
        <v>139</v>
      </c>
      <c r="B3651" s="19">
        <v>19</v>
      </c>
      <c r="C3651" s="19">
        <v>2</v>
      </c>
      <c r="D3651" s="19">
        <v>3</v>
      </c>
      <c r="E3651" s="19">
        <v>9</v>
      </c>
      <c r="F3651" s="19">
        <v>4</v>
      </c>
      <c r="G3651" s="19">
        <v>2</v>
      </c>
    </row>
    <row r="3652" spans="1:7" x14ac:dyDescent="0.3">
      <c r="A3652" s="19">
        <v>139</v>
      </c>
      <c r="B3652" s="19">
        <v>20</v>
      </c>
      <c r="C3652" s="19">
        <v>31</v>
      </c>
      <c r="D3652" s="19">
        <v>4</v>
      </c>
      <c r="E3652" s="19">
        <v>12.5</v>
      </c>
      <c r="F3652" s="19">
        <v>3.8</v>
      </c>
      <c r="G3652" s="19">
        <v>1.3</v>
      </c>
    </row>
    <row r="3653" spans="1:7" x14ac:dyDescent="0.3">
      <c r="A3653" s="19">
        <v>139</v>
      </c>
      <c r="B3653" s="19">
        <v>21</v>
      </c>
      <c r="C3653" s="19">
        <v>2</v>
      </c>
      <c r="D3653" s="19">
        <v>3</v>
      </c>
      <c r="E3653" s="19">
        <v>11</v>
      </c>
      <c r="F3653" s="19">
        <v>4.8</v>
      </c>
      <c r="G3653" s="19">
        <v>2.4</v>
      </c>
    </row>
    <row r="3654" spans="1:7" x14ac:dyDescent="0.3">
      <c r="A3654" s="19">
        <v>139</v>
      </c>
      <c r="B3654" s="19">
        <v>22</v>
      </c>
      <c r="C3654" s="19">
        <v>2</v>
      </c>
      <c r="D3654" s="19">
        <v>3</v>
      </c>
      <c r="E3654" s="19">
        <v>11</v>
      </c>
      <c r="F3654" s="19">
        <v>5.2</v>
      </c>
      <c r="G3654" s="19">
        <v>2.5</v>
      </c>
    </row>
    <row r="3655" spans="1:7" x14ac:dyDescent="0.3">
      <c r="A3655" s="19">
        <v>139</v>
      </c>
      <c r="B3655" s="19">
        <v>23</v>
      </c>
      <c r="C3655" s="19">
        <v>31</v>
      </c>
      <c r="D3655" s="19">
        <v>3</v>
      </c>
      <c r="E3655" s="19">
        <v>12</v>
      </c>
      <c r="F3655" s="19">
        <v>3.2</v>
      </c>
      <c r="G3655" s="19">
        <v>1</v>
      </c>
    </row>
    <row r="3656" spans="1:7" x14ac:dyDescent="0.3">
      <c r="A3656" s="19">
        <v>139</v>
      </c>
      <c r="B3656" s="19">
        <v>24</v>
      </c>
      <c r="C3656" s="19">
        <v>4</v>
      </c>
      <c r="D3656" s="19">
        <v>3</v>
      </c>
      <c r="E3656" s="19">
        <v>8</v>
      </c>
      <c r="F3656" s="19">
        <v>3.8</v>
      </c>
      <c r="G3656" s="19">
        <v>1.4</v>
      </c>
    </row>
    <row r="3657" spans="1:7" x14ac:dyDescent="0.3">
      <c r="A3657" s="19">
        <v>139</v>
      </c>
      <c r="B3657" s="19">
        <v>25</v>
      </c>
      <c r="C3657" s="19">
        <v>2</v>
      </c>
      <c r="D3657" s="19">
        <v>4</v>
      </c>
      <c r="E3657" s="19">
        <v>15</v>
      </c>
      <c r="F3657" s="19">
        <v>6.1</v>
      </c>
      <c r="G3657" s="19">
        <v>3</v>
      </c>
    </row>
    <row r="3658" spans="1:7" x14ac:dyDescent="0.3">
      <c r="A3658" s="19">
        <v>139</v>
      </c>
      <c r="B3658" s="19">
        <v>26</v>
      </c>
      <c r="C3658" s="19">
        <v>2</v>
      </c>
      <c r="D3658" s="19">
        <v>3</v>
      </c>
      <c r="E3658" s="19">
        <v>9</v>
      </c>
      <c r="F3658" s="19">
        <v>4.5999999999999996</v>
      </c>
      <c r="G3658" s="19">
        <v>2.5</v>
      </c>
    </row>
    <row r="3659" spans="1:7" x14ac:dyDescent="0.3">
      <c r="A3659" s="19">
        <v>139</v>
      </c>
      <c r="B3659" s="19">
        <v>27</v>
      </c>
      <c r="C3659" s="19">
        <v>2</v>
      </c>
      <c r="D3659" s="19">
        <v>3</v>
      </c>
      <c r="E3659" s="19">
        <v>12</v>
      </c>
      <c r="F3659" s="19">
        <v>4.8</v>
      </c>
      <c r="G3659" s="19">
        <v>2</v>
      </c>
    </row>
    <row r="3660" spans="1:7" x14ac:dyDescent="0.3">
      <c r="A3660" s="19">
        <v>139</v>
      </c>
      <c r="B3660" s="19">
        <v>28</v>
      </c>
      <c r="C3660" s="19">
        <v>2</v>
      </c>
      <c r="D3660" s="19">
        <v>3</v>
      </c>
      <c r="E3660" s="19">
        <v>11</v>
      </c>
      <c r="F3660" s="19">
        <v>4.8</v>
      </c>
      <c r="G3660" s="19">
        <v>2.5</v>
      </c>
    </row>
    <row r="3661" spans="1:7" x14ac:dyDescent="0.3">
      <c r="A3661" s="19">
        <v>139</v>
      </c>
      <c r="B3661" s="19">
        <v>29</v>
      </c>
      <c r="C3661" s="19">
        <v>2</v>
      </c>
      <c r="D3661" s="19">
        <v>4</v>
      </c>
      <c r="E3661" s="19">
        <v>18</v>
      </c>
      <c r="F3661" s="19">
        <v>5.8</v>
      </c>
      <c r="G3661" s="19">
        <v>3</v>
      </c>
    </row>
    <row r="3662" spans="1:7" x14ac:dyDescent="0.3">
      <c r="A3662" s="19">
        <v>139</v>
      </c>
      <c r="B3662" s="19">
        <v>30</v>
      </c>
      <c r="C3662" s="19">
        <v>2</v>
      </c>
      <c r="D3662" s="19">
        <v>4</v>
      </c>
      <c r="E3662" s="19">
        <v>10.5</v>
      </c>
      <c r="F3662" s="19">
        <v>5.6</v>
      </c>
      <c r="G3662" s="19">
        <v>3</v>
      </c>
    </row>
    <row r="3663" spans="1:7" x14ac:dyDescent="0.3">
      <c r="A3663" s="19">
        <v>139</v>
      </c>
      <c r="B3663" s="19">
        <v>31</v>
      </c>
      <c r="C3663" s="19">
        <v>6</v>
      </c>
      <c r="D3663" s="19">
        <v>2</v>
      </c>
      <c r="E3663" s="19">
        <v>27.5</v>
      </c>
      <c r="F3663" s="19">
        <v>12.5</v>
      </c>
      <c r="G3663" s="19">
        <v>5</v>
      </c>
    </row>
    <row r="3664" spans="1:7" x14ac:dyDescent="0.3">
      <c r="A3664" s="19">
        <v>139</v>
      </c>
      <c r="B3664" s="19">
        <v>32</v>
      </c>
      <c r="C3664" s="19">
        <v>31</v>
      </c>
      <c r="D3664" s="19">
        <v>4</v>
      </c>
      <c r="E3664" s="19">
        <v>10</v>
      </c>
      <c r="F3664" s="19">
        <v>6.2</v>
      </c>
      <c r="G3664" s="19">
        <v>1.2</v>
      </c>
    </row>
    <row r="3665" spans="1:7" x14ac:dyDescent="0.3">
      <c r="A3665" s="19">
        <v>139</v>
      </c>
      <c r="B3665" s="19">
        <v>33</v>
      </c>
      <c r="C3665" s="19">
        <v>2</v>
      </c>
      <c r="D3665" s="19">
        <v>3</v>
      </c>
      <c r="E3665" s="19">
        <v>8</v>
      </c>
      <c r="F3665" s="19">
        <v>4.8</v>
      </c>
      <c r="G3665" s="19">
        <v>2.2000000000000002</v>
      </c>
    </row>
    <row r="3666" spans="1:7" x14ac:dyDescent="0.3">
      <c r="A3666" s="19">
        <v>139</v>
      </c>
      <c r="B3666" s="19">
        <v>34</v>
      </c>
      <c r="C3666" s="19">
        <v>6</v>
      </c>
      <c r="D3666" s="19">
        <v>3</v>
      </c>
      <c r="E3666" s="19">
        <v>7.5</v>
      </c>
      <c r="F3666" s="19">
        <v>9</v>
      </c>
      <c r="G3666" s="19">
        <v>1.8</v>
      </c>
    </row>
    <row r="3667" spans="1:7" x14ac:dyDescent="0.3">
      <c r="A3667" s="19">
        <v>139</v>
      </c>
      <c r="B3667" s="19">
        <v>35</v>
      </c>
      <c r="C3667" s="19">
        <v>2</v>
      </c>
      <c r="D3667" s="19">
        <v>3</v>
      </c>
      <c r="E3667" s="19">
        <v>8</v>
      </c>
      <c r="F3667" s="19">
        <v>3.8</v>
      </c>
      <c r="G3667" s="19">
        <v>1.6</v>
      </c>
    </row>
    <row r="3668" spans="1:7" x14ac:dyDescent="0.3">
      <c r="A3668" s="19">
        <v>139</v>
      </c>
      <c r="B3668" s="19">
        <v>36</v>
      </c>
      <c r="C3668" s="19">
        <v>6</v>
      </c>
      <c r="D3668" s="19">
        <v>1</v>
      </c>
      <c r="E3668" s="19">
        <v>44.5</v>
      </c>
      <c r="F3668" s="19">
        <v>17.600000000000001</v>
      </c>
      <c r="G3668" s="19">
        <v>9</v>
      </c>
    </row>
    <row r="3669" spans="1:7" x14ac:dyDescent="0.3">
      <c r="A3669" s="19">
        <v>139</v>
      </c>
      <c r="B3669" s="19">
        <v>37</v>
      </c>
      <c r="C3669" s="19">
        <v>2</v>
      </c>
      <c r="D3669" s="19">
        <v>3</v>
      </c>
      <c r="E3669" s="19">
        <v>8</v>
      </c>
      <c r="F3669" s="19">
        <v>4.8</v>
      </c>
      <c r="G3669" s="19">
        <v>2.5</v>
      </c>
    </row>
    <row r="3670" spans="1:7" x14ac:dyDescent="0.3">
      <c r="A3670" s="19">
        <v>139</v>
      </c>
      <c r="B3670" s="19">
        <v>38</v>
      </c>
      <c r="C3670" s="19">
        <v>6</v>
      </c>
      <c r="D3670" s="19">
        <v>3</v>
      </c>
      <c r="E3670" s="19">
        <v>8.5</v>
      </c>
      <c r="F3670" s="19">
        <v>4.8</v>
      </c>
      <c r="G3670" s="19">
        <v>2.2999999999999998</v>
      </c>
    </row>
    <row r="3671" spans="1:7" x14ac:dyDescent="0.3">
      <c r="A3671" s="19">
        <v>139</v>
      </c>
      <c r="B3671" s="19">
        <v>39</v>
      </c>
      <c r="C3671" s="19">
        <v>2</v>
      </c>
      <c r="D3671" s="19">
        <v>3</v>
      </c>
      <c r="E3671" s="19">
        <v>8.5</v>
      </c>
      <c r="F3671" s="19">
        <v>4</v>
      </c>
      <c r="G3671" s="19">
        <v>2</v>
      </c>
    </row>
    <row r="3672" spans="1:7" x14ac:dyDescent="0.3">
      <c r="A3672" s="19">
        <v>139</v>
      </c>
      <c r="B3672" s="19">
        <v>40</v>
      </c>
      <c r="C3672" s="19">
        <v>2</v>
      </c>
      <c r="D3672" s="19">
        <v>3</v>
      </c>
      <c r="E3672" s="19">
        <v>10.3</v>
      </c>
      <c r="F3672" s="19">
        <v>5.8</v>
      </c>
      <c r="G3672" s="19">
        <v>2.5</v>
      </c>
    </row>
    <row r="3673" spans="1:7" x14ac:dyDescent="0.3">
      <c r="A3673" s="19">
        <v>139</v>
      </c>
      <c r="B3673" s="19">
        <v>41</v>
      </c>
      <c r="C3673" s="19">
        <v>6</v>
      </c>
      <c r="D3673" s="19">
        <v>2</v>
      </c>
      <c r="E3673" s="19">
        <v>19.5</v>
      </c>
      <c r="F3673" s="19">
        <v>11.5</v>
      </c>
      <c r="G3673" s="19">
        <v>5</v>
      </c>
    </row>
    <row r="3674" spans="1:7" x14ac:dyDescent="0.3">
      <c r="A3674" s="19">
        <v>139</v>
      </c>
      <c r="B3674" s="19">
        <v>42</v>
      </c>
      <c r="C3674" s="19">
        <v>6</v>
      </c>
      <c r="D3674" s="19">
        <v>4</v>
      </c>
      <c r="E3674" s="19">
        <v>11</v>
      </c>
      <c r="F3674" s="19">
        <v>4.5999999999999996</v>
      </c>
      <c r="G3674" s="19">
        <v>1.4</v>
      </c>
    </row>
    <row r="3675" spans="1:7" x14ac:dyDescent="0.3">
      <c r="A3675" s="19">
        <v>139</v>
      </c>
      <c r="B3675" s="19">
        <v>43</v>
      </c>
      <c r="C3675" s="19">
        <v>6</v>
      </c>
      <c r="D3675" s="19">
        <v>2</v>
      </c>
      <c r="E3675" s="19">
        <v>23.5</v>
      </c>
      <c r="F3675" s="19">
        <v>11</v>
      </c>
      <c r="G3675" s="19">
        <v>4.5999999999999996</v>
      </c>
    </row>
    <row r="3676" spans="1:7" x14ac:dyDescent="0.3">
      <c r="A3676" s="19">
        <v>139</v>
      </c>
      <c r="B3676" s="19">
        <v>44</v>
      </c>
      <c r="C3676" s="19">
        <v>2</v>
      </c>
      <c r="D3676" s="19">
        <v>2</v>
      </c>
      <c r="E3676" s="19">
        <v>15.5</v>
      </c>
      <c r="F3676" s="19">
        <v>11.2</v>
      </c>
      <c r="G3676" s="19">
        <v>4.8</v>
      </c>
    </row>
    <row r="3677" spans="1:7" x14ac:dyDescent="0.3">
      <c r="A3677" s="19">
        <v>139</v>
      </c>
      <c r="B3677" s="19">
        <v>45</v>
      </c>
      <c r="C3677" s="19">
        <v>6</v>
      </c>
      <c r="D3677" s="19">
        <v>4</v>
      </c>
      <c r="E3677" s="19">
        <v>9.8000000000000007</v>
      </c>
      <c r="F3677" s="19">
        <v>4</v>
      </c>
      <c r="G3677" s="19">
        <v>2</v>
      </c>
    </row>
    <row r="3678" spans="1:7" x14ac:dyDescent="0.3">
      <c r="A3678" s="19">
        <v>139</v>
      </c>
      <c r="B3678" s="19">
        <v>46</v>
      </c>
      <c r="C3678" s="19">
        <v>6</v>
      </c>
      <c r="D3678" s="19">
        <v>4</v>
      </c>
      <c r="E3678" s="19">
        <v>10</v>
      </c>
      <c r="F3678" s="19">
        <v>3.2</v>
      </c>
      <c r="G3678" s="19">
        <v>1.6</v>
      </c>
    </row>
    <row r="3679" spans="1:7" x14ac:dyDescent="0.3">
      <c r="A3679" s="19">
        <v>139</v>
      </c>
      <c r="B3679" s="19">
        <v>47</v>
      </c>
      <c r="C3679" s="19">
        <v>2</v>
      </c>
      <c r="D3679" s="19">
        <v>3</v>
      </c>
      <c r="E3679" s="19">
        <v>12</v>
      </c>
      <c r="F3679" s="19">
        <v>7.6</v>
      </c>
      <c r="G3679" s="19">
        <v>2.8</v>
      </c>
    </row>
    <row r="3680" spans="1:7" x14ac:dyDescent="0.3">
      <c r="A3680" s="19">
        <v>139</v>
      </c>
      <c r="B3680" s="19">
        <v>48</v>
      </c>
      <c r="C3680" s="19">
        <v>31</v>
      </c>
      <c r="D3680" s="19">
        <v>3</v>
      </c>
      <c r="E3680" s="19">
        <v>12.5</v>
      </c>
      <c r="F3680" s="19">
        <v>5.2</v>
      </c>
      <c r="G3680" s="19">
        <v>1</v>
      </c>
    </row>
    <row r="3681" spans="1:7" x14ac:dyDescent="0.3">
      <c r="A3681" s="19">
        <v>139</v>
      </c>
      <c r="B3681" s="19">
        <v>49</v>
      </c>
      <c r="C3681" s="19">
        <v>2</v>
      </c>
      <c r="D3681" s="19">
        <v>3</v>
      </c>
      <c r="E3681" s="19">
        <v>8.5</v>
      </c>
      <c r="F3681" s="19">
        <v>5.2</v>
      </c>
      <c r="G3681" s="19">
        <v>2.5</v>
      </c>
    </row>
    <row r="3682" spans="1:7" x14ac:dyDescent="0.3">
      <c r="A3682" s="19">
        <v>139</v>
      </c>
      <c r="B3682" s="19">
        <v>50</v>
      </c>
      <c r="C3682" s="19">
        <v>31</v>
      </c>
      <c r="D3682" s="19">
        <v>3</v>
      </c>
      <c r="E3682" s="19">
        <v>8</v>
      </c>
      <c r="F3682" s="19">
        <v>4</v>
      </c>
      <c r="G3682" s="19">
        <v>1</v>
      </c>
    </row>
    <row r="3683" spans="1:7" x14ac:dyDescent="0.3">
      <c r="A3683" s="19">
        <v>139</v>
      </c>
      <c r="B3683" s="19">
        <v>51</v>
      </c>
      <c r="C3683" s="19">
        <v>2</v>
      </c>
      <c r="D3683" s="19">
        <v>3</v>
      </c>
      <c r="E3683" s="19">
        <v>10</v>
      </c>
      <c r="F3683" s="19">
        <v>5</v>
      </c>
      <c r="G3683" s="19">
        <v>2.5</v>
      </c>
    </row>
    <row r="3684" spans="1:7" x14ac:dyDescent="0.3">
      <c r="A3684" s="19">
        <v>139</v>
      </c>
      <c r="B3684" s="19">
        <v>52</v>
      </c>
      <c r="C3684" s="19">
        <v>2</v>
      </c>
      <c r="D3684" s="19">
        <v>1</v>
      </c>
      <c r="E3684" s="19">
        <v>34.799999999999997</v>
      </c>
      <c r="F3684" s="19">
        <v>16</v>
      </c>
      <c r="G3684" s="19">
        <v>8</v>
      </c>
    </row>
    <row r="3685" spans="1:7" x14ac:dyDescent="0.3">
      <c r="A3685" s="19">
        <v>139</v>
      </c>
      <c r="B3685" s="19">
        <v>53</v>
      </c>
      <c r="C3685" s="19">
        <v>2</v>
      </c>
      <c r="D3685" s="19">
        <v>3</v>
      </c>
      <c r="E3685" s="19">
        <v>12.5</v>
      </c>
      <c r="F3685" s="19">
        <v>10</v>
      </c>
      <c r="G3685" s="19">
        <v>3.8</v>
      </c>
    </row>
    <row r="3686" spans="1:7" x14ac:dyDescent="0.3">
      <c r="A3686" s="19">
        <v>139</v>
      </c>
      <c r="B3686" s="19">
        <v>54</v>
      </c>
      <c r="C3686" s="19">
        <v>2</v>
      </c>
      <c r="D3686" s="19">
        <v>3</v>
      </c>
      <c r="E3686" s="19">
        <v>8</v>
      </c>
      <c r="F3686" s="19">
        <v>4.2</v>
      </c>
      <c r="G3686" s="19">
        <v>3</v>
      </c>
    </row>
    <row r="3687" spans="1:7" x14ac:dyDescent="0.3">
      <c r="A3687" s="19">
        <v>139</v>
      </c>
      <c r="B3687" s="19">
        <v>55</v>
      </c>
      <c r="C3687" s="19">
        <v>2</v>
      </c>
      <c r="D3687" s="19">
        <v>3</v>
      </c>
      <c r="E3687" s="19">
        <v>8.5</v>
      </c>
      <c r="F3687" s="19">
        <v>4.5</v>
      </c>
      <c r="G3687" s="19">
        <v>2.8</v>
      </c>
    </row>
    <row r="3688" spans="1:7" x14ac:dyDescent="0.3">
      <c r="A3688" s="19">
        <v>139</v>
      </c>
      <c r="B3688" s="19">
        <v>56</v>
      </c>
      <c r="C3688" s="19">
        <v>31</v>
      </c>
      <c r="D3688" s="19">
        <v>4</v>
      </c>
      <c r="E3688" s="19">
        <v>16</v>
      </c>
      <c r="F3688" s="19">
        <v>4.9000000000000004</v>
      </c>
      <c r="G3688" s="19">
        <v>1.3</v>
      </c>
    </row>
    <row r="3689" spans="1:7" x14ac:dyDescent="0.3">
      <c r="A3689" s="19">
        <v>139</v>
      </c>
      <c r="B3689" s="19">
        <v>57</v>
      </c>
      <c r="C3689" s="19">
        <v>2</v>
      </c>
      <c r="D3689" s="19">
        <v>3</v>
      </c>
      <c r="E3689" s="19">
        <v>11</v>
      </c>
      <c r="F3689" s="19">
        <v>5</v>
      </c>
      <c r="G3689" s="19">
        <v>2.8</v>
      </c>
    </row>
    <row r="3690" spans="1:7" x14ac:dyDescent="0.3">
      <c r="A3690" s="19">
        <v>139</v>
      </c>
      <c r="B3690" s="19">
        <v>58</v>
      </c>
      <c r="C3690" s="19">
        <v>2</v>
      </c>
      <c r="D3690" s="19">
        <v>4</v>
      </c>
      <c r="E3690" s="19">
        <v>10.5</v>
      </c>
      <c r="F3690" s="19">
        <v>4.2</v>
      </c>
      <c r="G3690" s="19">
        <v>1.8</v>
      </c>
    </row>
    <row r="3691" spans="1:7" x14ac:dyDescent="0.3">
      <c r="A3691" s="19">
        <v>139</v>
      </c>
      <c r="B3691" s="19">
        <v>59</v>
      </c>
      <c r="C3691" s="19">
        <v>2</v>
      </c>
      <c r="D3691" s="19">
        <v>3</v>
      </c>
      <c r="E3691" s="19">
        <v>9.5</v>
      </c>
      <c r="F3691" s="19">
        <v>4</v>
      </c>
      <c r="G3691" s="19">
        <v>2.5</v>
      </c>
    </row>
    <row r="3692" spans="1:7" x14ac:dyDescent="0.3">
      <c r="A3692" s="19">
        <v>139</v>
      </c>
      <c r="B3692" s="19">
        <v>60</v>
      </c>
      <c r="C3692" s="19">
        <v>2</v>
      </c>
      <c r="D3692" s="19">
        <v>3</v>
      </c>
      <c r="E3692" s="19">
        <v>8.5</v>
      </c>
      <c r="F3692" s="19">
        <v>3.5</v>
      </c>
      <c r="G3692" s="19">
        <v>1.8</v>
      </c>
    </row>
    <row r="3693" spans="1:7" x14ac:dyDescent="0.3">
      <c r="A3693" s="19">
        <v>139</v>
      </c>
      <c r="B3693" s="19">
        <v>61</v>
      </c>
      <c r="C3693" s="19">
        <v>2</v>
      </c>
      <c r="D3693" s="19">
        <v>4</v>
      </c>
      <c r="E3693" s="19">
        <v>13</v>
      </c>
      <c r="F3693" s="19">
        <v>5.8</v>
      </c>
      <c r="G3693" s="19">
        <v>3</v>
      </c>
    </row>
    <row r="3694" spans="1:7" x14ac:dyDescent="0.3">
      <c r="A3694" s="19">
        <v>139</v>
      </c>
      <c r="B3694" s="19">
        <v>62</v>
      </c>
      <c r="C3694" s="19">
        <v>2</v>
      </c>
      <c r="D3694" s="19">
        <v>3</v>
      </c>
      <c r="E3694" s="19">
        <v>9</v>
      </c>
      <c r="F3694" s="19">
        <v>5.2</v>
      </c>
      <c r="G3694" s="19">
        <v>3</v>
      </c>
    </row>
    <row r="3695" spans="1:7" x14ac:dyDescent="0.3">
      <c r="A3695" s="19">
        <v>139</v>
      </c>
      <c r="B3695" s="19">
        <v>63</v>
      </c>
      <c r="C3695" s="19">
        <v>6</v>
      </c>
      <c r="D3695" s="19">
        <v>3</v>
      </c>
      <c r="E3695" s="19">
        <v>10</v>
      </c>
      <c r="F3695" s="19">
        <v>5</v>
      </c>
      <c r="G3695" s="19">
        <v>2.6</v>
      </c>
    </row>
    <row r="3696" spans="1:7" x14ac:dyDescent="0.3">
      <c r="A3696" s="19">
        <v>139</v>
      </c>
      <c r="B3696" s="19">
        <v>64</v>
      </c>
      <c r="C3696" s="19">
        <v>2</v>
      </c>
      <c r="D3696" s="19">
        <v>3</v>
      </c>
      <c r="E3696" s="19">
        <v>8</v>
      </c>
      <c r="F3696" s="19">
        <v>4</v>
      </c>
      <c r="G3696" s="19">
        <v>2.9</v>
      </c>
    </row>
    <row r="3697" spans="1:7" x14ac:dyDescent="0.3">
      <c r="A3697" s="19">
        <v>139</v>
      </c>
      <c r="B3697" s="19">
        <v>65</v>
      </c>
      <c r="C3697" s="19">
        <v>2</v>
      </c>
      <c r="D3697" s="19">
        <v>3</v>
      </c>
      <c r="E3697" s="19">
        <v>12</v>
      </c>
      <c r="F3697" s="19">
        <v>6.1</v>
      </c>
      <c r="G3697" s="19">
        <v>2.5</v>
      </c>
    </row>
    <row r="3698" spans="1:7" x14ac:dyDescent="0.3">
      <c r="A3698" s="19">
        <v>139</v>
      </c>
      <c r="B3698" s="19">
        <v>66</v>
      </c>
      <c r="C3698" s="19">
        <v>2</v>
      </c>
      <c r="D3698" s="19">
        <v>4</v>
      </c>
      <c r="E3698" s="19">
        <v>22.5</v>
      </c>
      <c r="F3698" s="19">
        <v>8.8000000000000007</v>
      </c>
      <c r="G3698" s="19">
        <v>3.2</v>
      </c>
    </row>
    <row r="3699" spans="1:7" x14ac:dyDescent="0.3">
      <c r="A3699" s="19">
        <v>139</v>
      </c>
      <c r="B3699" s="19">
        <v>67</v>
      </c>
      <c r="C3699" s="19">
        <v>2</v>
      </c>
      <c r="D3699" s="19">
        <v>3</v>
      </c>
      <c r="E3699" s="19">
        <v>12</v>
      </c>
      <c r="F3699" s="19">
        <v>5.2</v>
      </c>
      <c r="G3699" s="19">
        <v>3</v>
      </c>
    </row>
    <row r="3700" spans="1:7" x14ac:dyDescent="0.3">
      <c r="A3700" s="19">
        <v>139</v>
      </c>
      <c r="B3700" s="19">
        <v>68</v>
      </c>
      <c r="C3700" s="19">
        <v>31</v>
      </c>
      <c r="D3700" s="19">
        <v>3</v>
      </c>
      <c r="E3700" s="19">
        <v>9</v>
      </c>
      <c r="F3700" s="19">
        <v>3.8</v>
      </c>
      <c r="G3700" s="19">
        <v>0.7</v>
      </c>
    </row>
    <row r="3701" spans="1:7" x14ac:dyDescent="0.3">
      <c r="A3701" s="19">
        <v>139</v>
      </c>
      <c r="B3701" s="19">
        <v>69</v>
      </c>
      <c r="C3701" s="19">
        <v>6</v>
      </c>
      <c r="D3701" s="19">
        <v>3</v>
      </c>
      <c r="E3701" s="19">
        <v>8</v>
      </c>
      <c r="F3701" s="19">
        <v>5</v>
      </c>
      <c r="G3701" s="19">
        <v>2.5</v>
      </c>
    </row>
    <row r="3702" spans="1:7" x14ac:dyDescent="0.3">
      <c r="A3702" s="19">
        <v>139</v>
      </c>
      <c r="B3702" s="19">
        <v>70</v>
      </c>
      <c r="C3702" s="19">
        <v>6</v>
      </c>
      <c r="D3702" s="19">
        <v>3</v>
      </c>
      <c r="E3702" s="19">
        <v>10.5</v>
      </c>
      <c r="F3702" s="19">
        <v>4.0999999999999996</v>
      </c>
      <c r="G3702" s="19">
        <v>2</v>
      </c>
    </row>
    <row r="3703" spans="1:7" x14ac:dyDescent="0.3">
      <c r="A3703" s="19">
        <v>139</v>
      </c>
      <c r="B3703" s="19">
        <v>71</v>
      </c>
      <c r="C3703" s="19">
        <v>6</v>
      </c>
      <c r="D3703" s="19">
        <v>3</v>
      </c>
      <c r="E3703" s="19">
        <v>7.5</v>
      </c>
      <c r="F3703" s="19">
        <v>4</v>
      </c>
      <c r="G3703" s="19">
        <v>2.5</v>
      </c>
    </row>
    <row r="3704" spans="1:7" x14ac:dyDescent="0.3">
      <c r="A3704" s="19">
        <v>139</v>
      </c>
      <c r="B3704" s="19">
        <v>72</v>
      </c>
      <c r="C3704" s="19">
        <v>6</v>
      </c>
      <c r="D3704" s="19">
        <v>3</v>
      </c>
      <c r="E3704" s="19">
        <v>11</v>
      </c>
      <c r="F3704" s="19">
        <v>4</v>
      </c>
      <c r="G3704" s="19">
        <v>2.4</v>
      </c>
    </row>
    <row r="3705" spans="1:7" x14ac:dyDescent="0.3">
      <c r="A3705" s="19">
        <v>139</v>
      </c>
      <c r="B3705" s="19">
        <v>73</v>
      </c>
      <c r="C3705" s="19">
        <v>6</v>
      </c>
      <c r="D3705" s="19">
        <v>3</v>
      </c>
      <c r="E3705" s="19">
        <v>7.5</v>
      </c>
      <c r="F3705" s="19">
        <v>3.8</v>
      </c>
      <c r="G3705" s="19">
        <v>1.6</v>
      </c>
    </row>
    <row r="3706" spans="1:7" x14ac:dyDescent="0.3">
      <c r="A3706" s="19">
        <v>140</v>
      </c>
      <c r="B3706" s="19">
        <v>1</v>
      </c>
      <c r="C3706" s="19">
        <v>4</v>
      </c>
      <c r="D3706" s="19">
        <v>1</v>
      </c>
      <c r="E3706" s="19">
        <v>32</v>
      </c>
      <c r="F3706" s="19">
        <v>20.100000000000001</v>
      </c>
      <c r="G3706" s="19">
        <v>17</v>
      </c>
    </row>
    <row r="3707" spans="1:7" x14ac:dyDescent="0.3">
      <c r="A3707" s="19">
        <v>140</v>
      </c>
      <c r="B3707" s="19">
        <v>2</v>
      </c>
      <c r="C3707" s="19">
        <v>2</v>
      </c>
      <c r="D3707" s="19">
        <v>1</v>
      </c>
      <c r="E3707" s="19">
        <v>32</v>
      </c>
      <c r="F3707" s="19">
        <v>18</v>
      </c>
      <c r="G3707" s="19">
        <v>13</v>
      </c>
    </row>
    <row r="3708" spans="1:7" x14ac:dyDescent="0.3">
      <c r="A3708" s="19">
        <v>140</v>
      </c>
      <c r="B3708" s="19">
        <v>3</v>
      </c>
      <c r="C3708" s="19">
        <v>2</v>
      </c>
      <c r="D3708" s="19">
        <v>9</v>
      </c>
      <c r="E3708" s="19">
        <v>25</v>
      </c>
      <c r="F3708" s="19">
        <v>0.3</v>
      </c>
      <c r="G3708" s="19">
        <v>0</v>
      </c>
    </row>
    <row r="3709" spans="1:7" x14ac:dyDescent="0.3">
      <c r="A3709" s="19">
        <v>140</v>
      </c>
      <c r="B3709" s="19">
        <v>4</v>
      </c>
      <c r="C3709" s="19">
        <v>2</v>
      </c>
      <c r="D3709" s="19">
        <v>3</v>
      </c>
      <c r="E3709" s="19">
        <v>12</v>
      </c>
      <c r="F3709" s="19">
        <v>4.5</v>
      </c>
      <c r="G3709" s="19">
        <v>3</v>
      </c>
    </row>
    <row r="3710" spans="1:7" x14ac:dyDescent="0.3">
      <c r="A3710" s="19">
        <v>140</v>
      </c>
      <c r="B3710" s="19">
        <v>5</v>
      </c>
      <c r="C3710" s="19">
        <v>2</v>
      </c>
      <c r="D3710" s="19">
        <v>9</v>
      </c>
      <c r="E3710" s="19">
        <v>36</v>
      </c>
      <c r="F3710" s="19">
        <v>0.25</v>
      </c>
      <c r="G3710" s="19">
        <v>0</v>
      </c>
    </row>
    <row r="3711" spans="1:7" x14ac:dyDescent="0.3">
      <c r="A3711" s="19">
        <v>140</v>
      </c>
      <c r="B3711" s="19">
        <v>6</v>
      </c>
      <c r="C3711" s="19">
        <v>2</v>
      </c>
      <c r="D3711" s="19">
        <v>1</v>
      </c>
      <c r="E3711" s="19">
        <v>34</v>
      </c>
      <c r="F3711" s="19">
        <v>18.5</v>
      </c>
      <c r="G3711" s="19">
        <v>11.5</v>
      </c>
    </row>
    <row r="3712" spans="1:7" x14ac:dyDescent="0.3">
      <c r="A3712" s="19">
        <v>140</v>
      </c>
      <c r="B3712" s="19">
        <v>7</v>
      </c>
      <c r="C3712" s="19">
        <v>31</v>
      </c>
      <c r="D3712" s="19">
        <v>3</v>
      </c>
      <c r="E3712" s="19">
        <v>14</v>
      </c>
      <c r="F3712" s="19">
        <v>5</v>
      </c>
      <c r="G3712" s="19">
        <v>1</v>
      </c>
    </row>
    <row r="3713" spans="1:7" x14ac:dyDescent="0.3">
      <c r="A3713" s="19">
        <v>140</v>
      </c>
      <c r="B3713" s="19">
        <v>8</v>
      </c>
      <c r="C3713" s="19">
        <v>31</v>
      </c>
      <c r="D3713" s="19">
        <v>3</v>
      </c>
      <c r="E3713" s="19">
        <v>10</v>
      </c>
      <c r="F3713" s="19">
        <v>3</v>
      </c>
      <c r="G3713" s="19">
        <v>1.2</v>
      </c>
    </row>
    <row r="3714" spans="1:7" x14ac:dyDescent="0.3">
      <c r="A3714" s="19">
        <v>140</v>
      </c>
      <c r="B3714" s="19">
        <v>9</v>
      </c>
      <c r="C3714" s="19">
        <v>2</v>
      </c>
      <c r="D3714" s="19">
        <v>3</v>
      </c>
      <c r="E3714" s="19">
        <v>22</v>
      </c>
      <c r="F3714" s="19">
        <v>7</v>
      </c>
      <c r="G3714" s="19">
        <v>5</v>
      </c>
    </row>
    <row r="3715" spans="1:7" x14ac:dyDescent="0.3">
      <c r="A3715" s="19">
        <v>140</v>
      </c>
      <c r="B3715" s="19">
        <v>10</v>
      </c>
      <c r="C3715" s="19">
        <v>6</v>
      </c>
      <c r="D3715" s="19">
        <v>3</v>
      </c>
      <c r="E3715" s="19">
        <v>7.5</v>
      </c>
      <c r="F3715" s="19">
        <v>3.2</v>
      </c>
      <c r="G3715" s="19">
        <v>1.8</v>
      </c>
    </row>
    <row r="3716" spans="1:7" x14ac:dyDescent="0.3">
      <c r="A3716" s="19">
        <v>140</v>
      </c>
      <c r="B3716" s="19">
        <v>11</v>
      </c>
      <c r="C3716" s="19">
        <v>2</v>
      </c>
      <c r="D3716" s="19">
        <v>2</v>
      </c>
      <c r="E3716" s="19">
        <v>54</v>
      </c>
      <c r="F3716" s="19">
        <v>19</v>
      </c>
      <c r="G3716" s="19">
        <v>10</v>
      </c>
    </row>
    <row r="3717" spans="1:7" x14ac:dyDescent="0.3">
      <c r="A3717" s="19">
        <v>140</v>
      </c>
      <c r="B3717" s="19">
        <v>12</v>
      </c>
      <c r="C3717" s="19">
        <v>2</v>
      </c>
      <c r="D3717" s="19">
        <v>9</v>
      </c>
      <c r="E3717" s="19">
        <v>37</v>
      </c>
      <c r="F3717" s="19">
        <v>0.38</v>
      </c>
      <c r="G3717" s="19">
        <v>0</v>
      </c>
    </row>
    <row r="3718" spans="1:7" x14ac:dyDescent="0.3">
      <c r="A3718" s="19">
        <v>140</v>
      </c>
      <c r="B3718" s="19">
        <v>13</v>
      </c>
      <c r="C3718" s="19">
        <v>6</v>
      </c>
      <c r="D3718" s="19">
        <v>3</v>
      </c>
      <c r="E3718" s="19">
        <v>10</v>
      </c>
      <c r="F3718" s="19">
        <v>9</v>
      </c>
      <c r="G3718" s="19">
        <v>6</v>
      </c>
    </row>
    <row r="3719" spans="1:7" x14ac:dyDescent="0.3">
      <c r="A3719" s="19">
        <v>140</v>
      </c>
      <c r="B3719" s="19">
        <v>14</v>
      </c>
      <c r="C3719" s="19">
        <v>6</v>
      </c>
      <c r="D3719" s="19">
        <v>3</v>
      </c>
      <c r="E3719" s="19">
        <v>11</v>
      </c>
      <c r="F3719" s="19">
        <v>8</v>
      </c>
      <c r="G3719" s="19">
        <v>3</v>
      </c>
    </row>
    <row r="3720" spans="1:7" x14ac:dyDescent="0.3">
      <c r="A3720" s="19">
        <v>140</v>
      </c>
      <c r="B3720" s="19">
        <v>15</v>
      </c>
      <c r="C3720" s="19">
        <v>2</v>
      </c>
      <c r="D3720" s="19">
        <v>3</v>
      </c>
      <c r="E3720" s="19">
        <v>21.1</v>
      </c>
      <c r="F3720" s="19">
        <v>12</v>
      </c>
      <c r="G3720" s="19">
        <v>10</v>
      </c>
    </row>
    <row r="3721" spans="1:7" x14ac:dyDescent="0.3">
      <c r="A3721" s="19">
        <v>140</v>
      </c>
      <c r="B3721" s="19">
        <v>16</v>
      </c>
      <c r="C3721" s="19">
        <v>80</v>
      </c>
      <c r="D3721" s="19">
        <v>5</v>
      </c>
      <c r="E3721" s="19">
        <v>13</v>
      </c>
      <c r="F3721" s="19">
        <v>6</v>
      </c>
      <c r="G3721" s="19">
        <v>1</v>
      </c>
    </row>
    <row r="3722" spans="1:7" x14ac:dyDescent="0.3">
      <c r="A3722" s="19">
        <v>140</v>
      </c>
      <c r="B3722" s="19">
        <v>17</v>
      </c>
      <c r="C3722" s="19">
        <v>80</v>
      </c>
      <c r="D3722" s="19">
        <v>3</v>
      </c>
      <c r="E3722" s="19">
        <v>9</v>
      </c>
      <c r="F3722" s="19">
        <v>4</v>
      </c>
      <c r="G3722" s="19">
        <v>1</v>
      </c>
    </row>
    <row r="3723" spans="1:7" x14ac:dyDescent="0.3">
      <c r="A3723" s="19">
        <v>140</v>
      </c>
      <c r="B3723" s="19">
        <v>18</v>
      </c>
      <c r="C3723" s="19">
        <v>51</v>
      </c>
      <c r="D3723" s="19">
        <v>5</v>
      </c>
      <c r="E3723" s="19">
        <v>22</v>
      </c>
      <c r="F3723" s="19">
        <v>4</v>
      </c>
      <c r="G3723" s="19">
        <v>1.9</v>
      </c>
    </row>
    <row r="3724" spans="1:7" x14ac:dyDescent="0.3">
      <c r="A3724" s="19">
        <v>140</v>
      </c>
      <c r="B3724" s="19">
        <v>19</v>
      </c>
      <c r="C3724" s="19">
        <v>4</v>
      </c>
      <c r="D3724" s="19">
        <v>3</v>
      </c>
      <c r="E3724" s="19">
        <v>41</v>
      </c>
      <c r="F3724" s="19">
        <v>14</v>
      </c>
      <c r="G3724" s="19">
        <v>3</v>
      </c>
    </row>
    <row r="3725" spans="1:7" x14ac:dyDescent="0.3">
      <c r="A3725" s="19">
        <v>140</v>
      </c>
      <c r="B3725" s="19">
        <v>20</v>
      </c>
      <c r="C3725" s="19">
        <v>51</v>
      </c>
      <c r="D3725" s="19">
        <v>3</v>
      </c>
      <c r="E3725" s="19">
        <v>25</v>
      </c>
      <c r="F3725" s="19">
        <v>8</v>
      </c>
      <c r="G3725" s="19">
        <v>2.2000000000000002</v>
      </c>
    </row>
    <row r="3726" spans="1:7" x14ac:dyDescent="0.3">
      <c r="A3726" s="19">
        <v>140</v>
      </c>
      <c r="B3726" s="19">
        <v>21</v>
      </c>
      <c r="C3726" s="19">
        <v>2</v>
      </c>
      <c r="D3726" s="19">
        <v>1</v>
      </c>
      <c r="E3726" s="19">
        <v>42</v>
      </c>
      <c r="F3726" s="19">
        <v>18.600000000000001</v>
      </c>
      <c r="G3726" s="19">
        <v>6</v>
      </c>
    </row>
    <row r="3727" spans="1:7" x14ac:dyDescent="0.3">
      <c r="A3727" s="19">
        <v>140</v>
      </c>
      <c r="B3727" s="19">
        <v>22</v>
      </c>
      <c r="C3727" s="19">
        <v>2</v>
      </c>
      <c r="D3727" s="19">
        <v>9</v>
      </c>
      <c r="E3727" s="19">
        <v>46.5</v>
      </c>
      <c r="F3727" s="19">
        <v>0.3</v>
      </c>
      <c r="G3727" s="19">
        <v>0</v>
      </c>
    </row>
    <row r="3728" spans="1:7" x14ac:dyDescent="0.3">
      <c r="A3728" s="19">
        <v>140</v>
      </c>
      <c r="B3728" s="19">
        <v>23</v>
      </c>
      <c r="C3728" s="19">
        <v>31</v>
      </c>
      <c r="D3728" s="19">
        <v>5</v>
      </c>
      <c r="E3728" s="19">
        <v>22.5</v>
      </c>
      <c r="F3728" s="19">
        <v>5</v>
      </c>
      <c r="G3728" s="19">
        <v>1.7</v>
      </c>
    </row>
    <row r="3729" spans="1:7" x14ac:dyDescent="0.3">
      <c r="A3729" s="19">
        <v>140</v>
      </c>
      <c r="B3729" s="19">
        <v>24</v>
      </c>
      <c r="C3729" s="19">
        <v>2</v>
      </c>
      <c r="D3729" s="19">
        <v>1</v>
      </c>
      <c r="E3729" s="19">
        <v>30.5</v>
      </c>
      <c r="F3729" s="19">
        <v>19.5</v>
      </c>
      <c r="G3729" s="19">
        <v>16</v>
      </c>
    </row>
    <row r="3730" spans="1:7" x14ac:dyDescent="0.3">
      <c r="A3730" s="19">
        <v>140</v>
      </c>
      <c r="B3730" s="19">
        <v>25</v>
      </c>
      <c r="C3730" s="19">
        <v>2</v>
      </c>
      <c r="D3730" s="19">
        <v>1</v>
      </c>
      <c r="E3730" s="19">
        <v>48.5</v>
      </c>
      <c r="F3730" s="19">
        <v>20.6</v>
      </c>
      <c r="G3730" s="19">
        <v>15.5</v>
      </c>
    </row>
    <row r="3731" spans="1:7" x14ac:dyDescent="0.3">
      <c r="A3731" s="19">
        <v>140</v>
      </c>
      <c r="B3731" s="19">
        <v>26</v>
      </c>
      <c r="C3731" s="19">
        <v>2</v>
      </c>
      <c r="D3731" s="19">
        <v>2</v>
      </c>
      <c r="E3731" s="19">
        <v>34</v>
      </c>
      <c r="F3731" s="19">
        <v>15.5</v>
      </c>
      <c r="G3731" s="19">
        <v>8</v>
      </c>
    </row>
    <row r="3732" spans="1:7" x14ac:dyDescent="0.3">
      <c r="A3732" s="19">
        <v>140</v>
      </c>
      <c r="B3732" s="19">
        <v>27</v>
      </c>
      <c r="C3732" s="19">
        <v>2</v>
      </c>
      <c r="D3732" s="19">
        <v>1</v>
      </c>
      <c r="E3732" s="19">
        <v>41.5</v>
      </c>
      <c r="F3732" s="19">
        <v>20</v>
      </c>
      <c r="G3732" s="19">
        <v>15</v>
      </c>
    </row>
    <row r="3733" spans="1:7" x14ac:dyDescent="0.3">
      <c r="A3733" s="19">
        <v>140</v>
      </c>
      <c r="B3733" s="19">
        <v>28</v>
      </c>
      <c r="C3733" s="19">
        <v>2</v>
      </c>
      <c r="D3733" s="19">
        <v>1</v>
      </c>
      <c r="E3733" s="19">
        <v>32</v>
      </c>
      <c r="F3733" s="19">
        <v>19</v>
      </c>
      <c r="G3733" s="19">
        <v>10</v>
      </c>
    </row>
    <row r="3734" spans="1:7" x14ac:dyDescent="0.3">
      <c r="A3734" s="19">
        <v>140</v>
      </c>
      <c r="B3734" s="19">
        <v>29</v>
      </c>
      <c r="C3734" s="19">
        <v>2</v>
      </c>
      <c r="D3734" s="19">
        <v>1</v>
      </c>
      <c r="E3734" s="19">
        <v>32.5</v>
      </c>
      <c r="F3734" s="19">
        <v>18.5</v>
      </c>
      <c r="G3734" s="19">
        <v>13</v>
      </c>
    </row>
    <row r="3735" spans="1:7" x14ac:dyDescent="0.3">
      <c r="A3735" s="19">
        <v>140</v>
      </c>
      <c r="B3735" s="19">
        <v>30</v>
      </c>
      <c r="C3735" s="19">
        <v>2</v>
      </c>
      <c r="D3735" s="19">
        <v>1</v>
      </c>
      <c r="E3735" s="19">
        <v>32.5</v>
      </c>
      <c r="F3735" s="19">
        <v>18</v>
      </c>
      <c r="G3735" s="19">
        <v>14</v>
      </c>
    </row>
    <row r="3736" spans="1:7" x14ac:dyDescent="0.3">
      <c r="A3736" s="19">
        <v>140</v>
      </c>
      <c r="B3736" s="19">
        <v>31</v>
      </c>
      <c r="C3736" s="19">
        <v>2</v>
      </c>
      <c r="D3736" s="19">
        <v>9</v>
      </c>
      <c r="E3736" s="19">
        <v>41</v>
      </c>
      <c r="F3736" s="19">
        <v>0.2</v>
      </c>
      <c r="G3736" s="19">
        <v>0</v>
      </c>
    </row>
    <row r="3737" spans="1:7" x14ac:dyDescent="0.3">
      <c r="A3737" s="19">
        <v>140</v>
      </c>
      <c r="B3737" s="19">
        <v>32</v>
      </c>
      <c r="C3737" s="19">
        <v>2</v>
      </c>
      <c r="D3737" s="19">
        <v>2</v>
      </c>
      <c r="E3737" s="19">
        <v>18.5</v>
      </c>
      <c r="F3737" s="19">
        <v>16</v>
      </c>
      <c r="G3737" s="19">
        <v>12.5</v>
      </c>
    </row>
    <row r="3738" spans="1:7" x14ac:dyDescent="0.3">
      <c r="A3738" s="19">
        <v>140</v>
      </c>
      <c r="B3738" s="19">
        <v>33</v>
      </c>
      <c r="C3738" s="19">
        <v>4</v>
      </c>
      <c r="D3738" s="19">
        <v>8</v>
      </c>
      <c r="E3738" s="19">
        <v>23.5</v>
      </c>
      <c r="F3738" s="19">
        <v>16.5</v>
      </c>
      <c r="G3738" s="19">
        <v>14</v>
      </c>
    </row>
    <row r="3739" spans="1:7" x14ac:dyDescent="0.3">
      <c r="A3739" s="19">
        <v>140</v>
      </c>
      <c r="B3739" s="19">
        <v>34</v>
      </c>
      <c r="C3739" s="19">
        <v>2</v>
      </c>
      <c r="D3739" s="19">
        <v>1</v>
      </c>
      <c r="E3739" s="19">
        <v>39.5</v>
      </c>
      <c r="F3739" s="19">
        <v>16</v>
      </c>
      <c r="G3739" s="19">
        <v>11</v>
      </c>
    </row>
    <row r="3740" spans="1:7" x14ac:dyDescent="0.3">
      <c r="A3740" s="19">
        <v>140</v>
      </c>
      <c r="B3740" s="19">
        <v>35</v>
      </c>
      <c r="C3740" s="19">
        <v>4</v>
      </c>
      <c r="D3740" s="19">
        <v>4</v>
      </c>
      <c r="E3740" s="19">
        <v>9.5</v>
      </c>
      <c r="F3740" s="19">
        <v>3</v>
      </c>
      <c r="G3740" s="19">
        <v>1</v>
      </c>
    </row>
    <row r="3741" spans="1:7" x14ac:dyDescent="0.3">
      <c r="A3741" s="19">
        <v>140</v>
      </c>
      <c r="B3741" s="19">
        <v>36</v>
      </c>
      <c r="C3741" s="19">
        <v>2</v>
      </c>
      <c r="D3741" s="19">
        <v>8</v>
      </c>
      <c r="E3741" s="19">
        <v>30.5</v>
      </c>
      <c r="F3741" s="19">
        <v>14</v>
      </c>
      <c r="G3741" s="19">
        <v>9</v>
      </c>
    </row>
    <row r="3742" spans="1:7" x14ac:dyDescent="0.3">
      <c r="A3742" s="19">
        <v>140</v>
      </c>
      <c r="B3742" s="19">
        <v>37</v>
      </c>
      <c r="C3742" s="19">
        <v>2</v>
      </c>
      <c r="D3742" s="19">
        <v>9</v>
      </c>
      <c r="E3742" s="19">
        <v>41.5</v>
      </c>
      <c r="F3742" s="19">
        <v>0.18</v>
      </c>
      <c r="G3742" s="19">
        <v>0</v>
      </c>
    </row>
    <row r="3743" spans="1:7" x14ac:dyDescent="0.3">
      <c r="A3743" s="19">
        <v>140</v>
      </c>
      <c r="B3743" s="19">
        <v>38</v>
      </c>
      <c r="C3743" s="19">
        <v>2</v>
      </c>
      <c r="D3743" s="19">
        <v>2</v>
      </c>
      <c r="E3743" s="19">
        <v>32.5</v>
      </c>
      <c r="F3743" s="19">
        <v>15</v>
      </c>
      <c r="G3743" s="19">
        <v>10</v>
      </c>
    </row>
    <row r="3744" spans="1:7" x14ac:dyDescent="0.3">
      <c r="A3744" s="19">
        <v>140</v>
      </c>
      <c r="B3744" s="19">
        <v>39</v>
      </c>
      <c r="C3744" s="19">
        <v>2</v>
      </c>
      <c r="D3744" s="19">
        <v>4</v>
      </c>
      <c r="E3744" s="19">
        <v>7.5</v>
      </c>
      <c r="F3744" s="19">
        <v>4</v>
      </c>
      <c r="G3744" s="19">
        <v>1.3</v>
      </c>
    </row>
    <row r="3745" spans="1:7" x14ac:dyDescent="0.3">
      <c r="A3745" s="19">
        <v>140</v>
      </c>
      <c r="B3745" s="19">
        <v>40</v>
      </c>
      <c r="C3745" s="19">
        <v>3</v>
      </c>
      <c r="D3745" s="19">
        <v>3</v>
      </c>
      <c r="E3745" s="19">
        <v>10</v>
      </c>
      <c r="F3745" s="19">
        <v>3</v>
      </c>
      <c r="G3745" s="19">
        <v>1.1000000000000001</v>
      </c>
    </row>
    <row r="3746" spans="1:7" x14ac:dyDescent="0.3">
      <c r="A3746" s="19">
        <v>140</v>
      </c>
      <c r="B3746" s="19">
        <v>41</v>
      </c>
      <c r="C3746" s="19">
        <v>2</v>
      </c>
      <c r="D3746" s="19">
        <v>4</v>
      </c>
      <c r="E3746" s="19">
        <v>10</v>
      </c>
      <c r="F3746" s="19">
        <v>4</v>
      </c>
      <c r="G3746" s="19">
        <v>1.3</v>
      </c>
    </row>
    <row r="3747" spans="1:7" x14ac:dyDescent="0.3">
      <c r="A3747" s="19">
        <v>140</v>
      </c>
      <c r="B3747" s="19">
        <v>42</v>
      </c>
      <c r="C3747" s="19">
        <v>31</v>
      </c>
      <c r="D3747" s="19">
        <v>3</v>
      </c>
      <c r="E3747" s="19">
        <v>10.5</v>
      </c>
      <c r="F3747" s="19">
        <v>3</v>
      </c>
      <c r="G3747" s="19">
        <v>1</v>
      </c>
    </row>
    <row r="3748" spans="1:7" x14ac:dyDescent="0.3">
      <c r="A3748" s="19">
        <v>140</v>
      </c>
      <c r="B3748" s="19">
        <v>43</v>
      </c>
      <c r="C3748" s="19">
        <v>3</v>
      </c>
      <c r="D3748" s="19">
        <v>4</v>
      </c>
      <c r="E3748" s="19">
        <v>8.5</v>
      </c>
      <c r="F3748" s="19">
        <v>3</v>
      </c>
      <c r="G3748" s="19">
        <v>1</v>
      </c>
    </row>
    <row r="3749" spans="1:7" x14ac:dyDescent="0.3">
      <c r="A3749" s="19">
        <v>140</v>
      </c>
      <c r="B3749" s="19">
        <v>44</v>
      </c>
      <c r="C3749" s="19">
        <v>2</v>
      </c>
      <c r="D3749" s="19">
        <v>5</v>
      </c>
      <c r="E3749" s="19">
        <v>10.3</v>
      </c>
      <c r="F3749" s="19">
        <v>2</v>
      </c>
      <c r="G3749" s="19">
        <v>1.4</v>
      </c>
    </row>
    <row r="3750" spans="1:7" x14ac:dyDescent="0.3">
      <c r="A3750" s="19">
        <v>140</v>
      </c>
      <c r="B3750" s="19">
        <v>45</v>
      </c>
      <c r="C3750" s="19">
        <v>31</v>
      </c>
      <c r="D3750" s="19">
        <v>4</v>
      </c>
      <c r="E3750" s="19">
        <v>7.5</v>
      </c>
      <c r="F3750" s="19">
        <v>3</v>
      </c>
      <c r="G3750" s="19">
        <v>1</v>
      </c>
    </row>
    <row r="3751" spans="1:7" x14ac:dyDescent="0.3">
      <c r="A3751" s="19">
        <v>140</v>
      </c>
      <c r="B3751" s="19">
        <v>46</v>
      </c>
      <c r="C3751" s="19">
        <v>2</v>
      </c>
      <c r="D3751" s="19">
        <v>4</v>
      </c>
      <c r="E3751" s="19">
        <v>13.5</v>
      </c>
      <c r="F3751" s="19">
        <v>5</v>
      </c>
      <c r="G3751" s="19">
        <v>2</v>
      </c>
    </row>
    <row r="3752" spans="1:7" x14ac:dyDescent="0.3">
      <c r="A3752" s="19">
        <v>140</v>
      </c>
      <c r="B3752" s="19">
        <v>47</v>
      </c>
      <c r="C3752" s="19">
        <v>2</v>
      </c>
      <c r="D3752" s="19">
        <v>3</v>
      </c>
      <c r="E3752" s="19">
        <v>8</v>
      </c>
      <c r="F3752" s="19">
        <v>4</v>
      </c>
      <c r="G3752" s="19">
        <v>1</v>
      </c>
    </row>
    <row r="3753" spans="1:7" x14ac:dyDescent="0.3">
      <c r="A3753" s="19">
        <v>140</v>
      </c>
      <c r="B3753" s="19">
        <v>48</v>
      </c>
      <c r="C3753" s="19">
        <v>2</v>
      </c>
      <c r="D3753" s="19">
        <v>1</v>
      </c>
      <c r="E3753" s="19">
        <v>43</v>
      </c>
      <c r="F3753" s="19">
        <v>12</v>
      </c>
      <c r="G3753" s="19">
        <v>11</v>
      </c>
    </row>
    <row r="3754" spans="1:7" x14ac:dyDescent="0.3">
      <c r="A3754" s="19">
        <v>140</v>
      </c>
      <c r="B3754" s="19">
        <v>49</v>
      </c>
      <c r="C3754" s="19">
        <v>31</v>
      </c>
      <c r="D3754" s="19">
        <v>3</v>
      </c>
      <c r="E3754" s="19">
        <v>34.5</v>
      </c>
      <c r="F3754" s="19">
        <v>7</v>
      </c>
      <c r="G3754" s="19">
        <v>1.5</v>
      </c>
    </row>
    <row r="3755" spans="1:7" x14ac:dyDescent="0.3">
      <c r="A3755" s="19">
        <v>140</v>
      </c>
      <c r="B3755" s="19">
        <v>50</v>
      </c>
      <c r="C3755" s="19">
        <v>2</v>
      </c>
      <c r="D3755" s="19">
        <v>3</v>
      </c>
      <c r="E3755" s="19">
        <v>14.5</v>
      </c>
      <c r="F3755" s="19">
        <v>6</v>
      </c>
      <c r="G3755" s="19">
        <v>2.2000000000000002</v>
      </c>
    </row>
    <row r="3756" spans="1:7" x14ac:dyDescent="0.3">
      <c r="A3756" s="19">
        <v>140</v>
      </c>
      <c r="B3756" s="19">
        <v>51</v>
      </c>
      <c r="C3756" s="19">
        <v>51</v>
      </c>
      <c r="D3756" s="19">
        <v>3</v>
      </c>
      <c r="E3756" s="19">
        <v>22.5</v>
      </c>
      <c r="F3756" s="19">
        <v>5</v>
      </c>
      <c r="G3756" s="19">
        <v>1.7</v>
      </c>
    </row>
    <row r="3757" spans="1:7" x14ac:dyDescent="0.3">
      <c r="A3757" s="19">
        <v>140</v>
      </c>
      <c r="B3757" s="19">
        <v>52</v>
      </c>
      <c r="C3757" s="19">
        <v>4</v>
      </c>
      <c r="D3757" s="19">
        <v>9</v>
      </c>
      <c r="E3757" s="19">
        <v>33</v>
      </c>
      <c r="F3757" s="19">
        <v>0.28999999999999998</v>
      </c>
      <c r="G3757" s="19">
        <v>0</v>
      </c>
    </row>
    <row r="3758" spans="1:7" x14ac:dyDescent="0.3">
      <c r="A3758" s="19">
        <v>140</v>
      </c>
      <c r="B3758" s="19">
        <v>53</v>
      </c>
      <c r="C3758" s="19">
        <v>3</v>
      </c>
      <c r="D3758" s="19">
        <v>1</v>
      </c>
      <c r="E3758" s="19">
        <v>53.5</v>
      </c>
      <c r="F3758" s="19">
        <v>15</v>
      </c>
      <c r="G3758" s="19">
        <v>7</v>
      </c>
    </row>
    <row r="3759" spans="1:7" x14ac:dyDescent="0.3">
      <c r="A3759" s="19">
        <v>140</v>
      </c>
      <c r="B3759" s="19">
        <v>54</v>
      </c>
      <c r="C3759" s="19">
        <v>2</v>
      </c>
      <c r="D3759" s="19">
        <v>9</v>
      </c>
      <c r="E3759" s="19">
        <v>50.5</v>
      </c>
      <c r="F3759" s="19">
        <v>0.3</v>
      </c>
      <c r="G3759" s="19">
        <v>0</v>
      </c>
    </row>
    <row r="3760" spans="1:7" x14ac:dyDescent="0.3">
      <c r="A3760" s="19">
        <v>140</v>
      </c>
      <c r="B3760" s="19">
        <v>55</v>
      </c>
      <c r="C3760" s="19">
        <v>6</v>
      </c>
      <c r="D3760" s="19">
        <v>2</v>
      </c>
      <c r="E3760" s="19">
        <v>41</v>
      </c>
      <c r="F3760" s="19">
        <v>14.5</v>
      </c>
      <c r="G3760" s="19">
        <v>6</v>
      </c>
    </row>
    <row r="3761" spans="1:7" x14ac:dyDescent="0.3">
      <c r="A3761" s="19">
        <v>140</v>
      </c>
      <c r="B3761" s="19">
        <v>56</v>
      </c>
      <c r="C3761" s="19">
        <v>2</v>
      </c>
      <c r="D3761" s="19">
        <v>9</v>
      </c>
      <c r="E3761" s="19">
        <v>34</v>
      </c>
      <c r="F3761" s="19">
        <v>0.2</v>
      </c>
      <c r="G3761" s="19">
        <v>0</v>
      </c>
    </row>
    <row r="3762" spans="1:7" x14ac:dyDescent="0.3">
      <c r="A3762" s="19">
        <v>141</v>
      </c>
      <c r="B3762" s="19">
        <v>1</v>
      </c>
      <c r="C3762" s="19">
        <v>2</v>
      </c>
      <c r="D3762" s="19">
        <v>1</v>
      </c>
      <c r="E3762" s="19">
        <v>28</v>
      </c>
      <c r="F3762" s="19">
        <v>11.8</v>
      </c>
      <c r="G3762" s="19">
        <v>6.5</v>
      </c>
    </row>
    <row r="3763" spans="1:7" x14ac:dyDescent="0.3">
      <c r="A3763" s="19">
        <v>141</v>
      </c>
      <c r="B3763" s="19">
        <v>2</v>
      </c>
      <c r="C3763" s="19">
        <v>51</v>
      </c>
      <c r="D3763" s="19">
        <v>7</v>
      </c>
      <c r="E3763" s="19">
        <v>15.7</v>
      </c>
      <c r="F3763" s="19">
        <v>4</v>
      </c>
      <c r="G3763" s="19">
        <v>0</v>
      </c>
    </row>
    <row r="3764" spans="1:7" x14ac:dyDescent="0.3">
      <c r="A3764" s="19">
        <v>141</v>
      </c>
      <c r="B3764" s="19">
        <v>3</v>
      </c>
      <c r="C3764" s="19">
        <v>31</v>
      </c>
      <c r="D3764" s="19">
        <v>4</v>
      </c>
      <c r="E3764" s="19">
        <v>11</v>
      </c>
      <c r="F3764" s="19">
        <v>3.8</v>
      </c>
      <c r="G3764" s="19">
        <v>1</v>
      </c>
    </row>
    <row r="3765" spans="1:7" x14ac:dyDescent="0.3">
      <c r="A3765" s="19">
        <v>141</v>
      </c>
      <c r="B3765" s="19">
        <v>4</v>
      </c>
      <c r="C3765" s="19">
        <v>31</v>
      </c>
      <c r="D3765" s="19">
        <v>4</v>
      </c>
      <c r="E3765" s="19">
        <v>11</v>
      </c>
      <c r="F3765" s="19">
        <v>3.9</v>
      </c>
      <c r="G3765" s="19">
        <v>1.1000000000000001</v>
      </c>
    </row>
    <row r="3766" spans="1:7" x14ac:dyDescent="0.3">
      <c r="A3766" s="19">
        <v>141</v>
      </c>
      <c r="B3766" s="19">
        <v>5</v>
      </c>
      <c r="C3766" s="19">
        <v>60</v>
      </c>
      <c r="D3766" s="19">
        <v>7</v>
      </c>
      <c r="E3766" s="19">
        <v>12</v>
      </c>
      <c r="F3766" s="19">
        <v>4.5</v>
      </c>
      <c r="G3766" s="19">
        <v>0</v>
      </c>
    </row>
    <row r="3767" spans="1:7" x14ac:dyDescent="0.3">
      <c r="A3767" s="19">
        <v>141</v>
      </c>
      <c r="B3767" s="19">
        <v>6</v>
      </c>
      <c r="C3767" s="19">
        <v>60</v>
      </c>
      <c r="D3767" s="19">
        <v>3</v>
      </c>
      <c r="E3767" s="19">
        <v>11</v>
      </c>
      <c r="F3767" s="19">
        <v>3.6</v>
      </c>
      <c r="G3767" s="19">
        <v>1.8</v>
      </c>
    </row>
    <row r="3768" spans="1:7" x14ac:dyDescent="0.3">
      <c r="A3768" s="19">
        <v>141</v>
      </c>
      <c r="B3768" s="19">
        <v>7</v>
      </c>
      <c r="C3768" s="19">
        <v>60</v>
      </c>
      <c r="D3768" s="19">
        <v>3</v>
      </c>
      <c r="E3768" s="19">
        <v>7.6</v>
      </c>
      <c r="F3768" s="19">
        <v>3.4</v>
      </c>
      <c r="G3768" s="19">
        <v>1.1000000000000001</v>
      </c>
    </row>
    <row r="3769" spans="1:7" x14ac:dyDescent="0.3">
      <c r="A3769" s="19">
        <v>141</v>
      </c>
      <c r="B3769" s="19">
        <v>8</v>
      </c>
      <c r="C3769" s="19">
        <v>51</v>
      </c>
      <c r="D3769" s="19">
        <v>4</v>
      </c>
      <c r="E3769" s="19">
        <v>15</v>
      </c>
      <c r="F3769" s="19">
        <v>5.0999999999999996</v>
      </c>
      <c r="G3769" s="19">
        <v>2.7</v>
      </c>
    </row>
    <row r="3770" spans="1:7" x14ac:dyDescent="0.3">
      <c r="A3770" s="19">
        <v>141</v>
      </c>
      <c r="B3770" s="19">
        <v>9</v>
      </c>
      <c r="C3770" s="19">
        <v>51</v>
      </c>
      <c r="D3770" s="19">
        <v>7</v>
      </c>
      <c r="E3770" s="19">
        <v>13.5</v>
      </c>
      <c r="F3770" s="19">
        <v>4</v>
      </c>
      <c r="G3770" s="19">
        <v>0</v>
      </c>
    </row>
    <row r="3771" spans="1:7" x14ac:dyDescent="0.3">
      <c r="A3771" s="19">
        <v>141</v>
      </c>
      <c r="B3771" s="19">
        <v>10</v>
      </c>
      <c r="C3771" s="19">
        <v>51</v>
      </c>
      <c r="D3771" s="19">
        <v>7</v>
      </c>
      <c r="E3771" s="19">
        <v>12</v>
      </c>
      <c r="F3771" s="19">
        <v>4.3</v>
      </c>
      <c r="G3771" s="19">
        <v>0</v>
      </c>
    </row>
    <row r="3772" spans="1:7" x14ac:dyDescent="0.3">
      <c r="A3772" s="19">
        <v>141</v>
      </c>
      <c r="B3772" s="19">
        <v>11</v>
      </c>
      <c r="C3772" s="19">
        <v>51</v>
      </c>
      <c r="D3772" s="19">
        <v>7</v>
      </c>
      <c r="E3772" s="19">
        <v>12</v>
      </c>
      <c r="F3772" s="19">
        <v>4.4000000000000004</v>
      </c>
      <c r="G3772" s="19">
        <v>0</v>
      </c>
    </row>
    <row r="3773" spans="1:7" x14ac:dyDescent="0.3">
      <c r="A3773" s="19">
        <v>141</v>
      </c>
      <c r="B3773" s="19">
        <v>12</v>
      </c>
      <c r="C3773" s="19">
        <v>2</v>
      </c>
      <c r="D3773" s="19">
        <v>3</v>
      </c>
      <c r="E3773" s="19">
        <v>12</v>
      </c>
      <c r="F3773" s="19">
        <v>6.8</v>
      </c>
      <c r="G3773" s="19">
        <v>4.5</v>
      </c>
    </row>
    <row r="3774" spans="1:7" x14ac:dyDescent="0.3">
      <c r="A3774" s="19">
        <v>141</v>
      </c>
      <c r="B3774" s="19">
        <v>13</v>
      </c>
      <c r="C3774" s="19">
        <v>4</v>
      </c>
      <c r="D3774" s="19">
        <v>1</v>
      </c>
      <c r="E3774" s="19">
        <v>30.1</v>
      </c>
      <c r="F3774" s="19">
        <v>16</v>
      </c>
      <c r="G3774" s="19">
        <v>4.7</v>
      </c>
    </row>
    <row r="3775" spans="1:7" x14ac:dyDescent="0.3">
      <c r="A3775" s="19">
        <v>141</v>
      </c>
      <c r="B3775" s="19">
        <v>14</v>
      </c>
      <c r="C3775" s="19">
        <v>4</v>
      </c>
      <c r="D3775" s="19">
        <v>1</v>
      </c>
      <c r="E3775" s="19">
        <v>28.7</v>
      </c>
      <c r="F3775" s="19">
        <v>12.4</v>
      </c>
      <c r="G3775" s="19">
        <v>6.1</v>
      </c>
    </row>
    <row r="3776" spans="1:7" x14ac:dyDescent="0.3">
      <c r="A3776" s="19">
        <v>141</v>
      </c>
      <c r="B3776" s="19">
        <v>15</v>
      </c>
      <c r="C3776" s="19">
        <v>51</v>
      </c>
      <c r="D3776" s="19">
        <v>7</v>
      </c>
      <c r="E3776" s="19">
        <v>11.1</v>
      </c>
      <c r="F3776" s="19">
        <v>3</v>
      </c>
      <c r="G3776" s="19">
        <v>0</v>
      </c>
    </row>
    <row r="3777" spans="1:7" x14ac:dyDescent="0.3">
      <c r="A3777" s="19">
        <v>141</v>
      </c>
      <c r="B3777" s="19">
        <v>16</v>
      </c>
      <c r="C3777" s="19">
        <v>8</v>
      </c>
      <c r="D3777" s="19">
        <v>1</v>
      </c>
      <c r="E3777" s="19">
        <v>29</v>
      </c>
      <c r="F3777" s="19">
        <v>16.8</v>
      </c>
      <c r="G3777" s="19">
        <v>5.7</v>
      </c>
    </row>
    <row r="3778" spans="1:7" x14ac:dyDescent="0.3">
      <c r="A3778" s="19">
        <v>141</v>
      </c>
      <c r="B3778" s="19">
        <v>17</v>
      </c>
      <c r="C3778" s="19">
        <v>8</v>
      </c>
      <c r="D3778" s="19">
        <v>3</v>
      </c>
      <c r="E3778" s="19">
        <v>12.5</v>
      </c>
      <c r="F3778" s="19">
        <v>7.6</v>
      </c>
      <c r="G3778" s="19">
        <v>3.7</v>
      </c>
    </row>
    <row r="3779" spans="1:7" x14ac:dyDescent="0.3">
      <c r="A3779" s="19">
        <v>141</v>
      </c>
      <c r="B3779" s="19">
        <v>18</v>
      </c>
      <c r="C3779" s="19">
        <v>51</v>
      </c>
      <c r="D3779" s="19">
        <v>7</v>
      </c>
      <c r="E3779" s="19">
        <v>12</v>
      </c>
      <c r="F3779" s="19">
        <v>6.6</v>
      </c>
      <c r="G3779" s="19">
        <v>0</v>
      </c>
    </row>
    <row r="3780" spans="1:7" x14ac:dyDescent="0.3">
      <c r="A3780" s="19">
        <v>141</v>
      </c>
      <c r="B3780" s="19">
        <v>19</v>
      </c>
      <c r="C3780" s="19">
        <v>51</v>
      </c>
      <c r="D3780" s="19">
        <v>7</v>
      </c>
      <c r="E3780" s="19">
        <v>16.5</v>
      </c>
      <c r="F3780" s="19">
        <v>8.1999999999999993</v>
      </c>
      <c r="G3780" s="19">
        <v>0</v>
      </c>
    </row>
    <row r="3781" spans="1:7" x14ac:dyDescent="0.3">
      <c r="A3781" s="19">
        <v>141</v>
      </c>
      <c r="B3781" s="19">
        <v>20</v>
      </c>
      <c r="C3781" s="19">
        <v>2</v>
      </c>
      <c r="D3781" s="19">
        <v>2</v>
      </c>
      <c r="E3781" s="19">
        <v>24.3</v>
      </c>
      <c r="F3781" s="19">
        <v>10.1</v>
      </c>
      <c r="G3781" s="19">
        <v>3.7</v>
      </c>
    </row>
    <row r="3782" spans="1:7" x14ac:dyDescent="0.3">
      <c r="A3782" s="19">
        <v>141</v>
      </c>
      <c r="B3782" s="19">
        <v>21</v>
      </c>
      <c r="C3782" s="19">
        <v>51</v>
      </c>
      <c r="D3782" s="19">
        <v>7</v>
      </c>
      <c r="E3782" s="19">
        <v>23</v>
      </c>
      <c r="F3782" s="19">
        <v>5.0999999999999996</v>
      </c>
      <c r="G3782" s="19">
        <v>0</v>
      </c>
    </row>
    <row r="3783" spans="1:7" x14ac:dyDescent="0.3">
      <c r="A3783" s="19">
        <v>141</v>
      </c>
      <c r="B3783" s="19">
        <v>22</v>
      </c>
      <c r="C3783" s="19">
        <v>8</v>
      </c>
      <c r="D3783" s="19">
        <v>2</v>
      </c>
      <c r="E3783" s="19">
        <v>12.5</v>
      </c>
      <c r="F3783" s="19">
        <v>9</v>
      </c>
      <c r="G3783" s="19">
        <v>2.6</v>
      </c>
    </row>
    <row r="3784" spans="1:7" x14ac:dyDescent="0.3">
      <c r="A3784" s="19">
        <v>141</v>
      </c>
      <c r="B3784" s="19">
        <v>23</v>
      </c>
      <c r="C3784" s="19">
        <v>4</v>
      </c>
      <c r="D3784" s="19">
        <v>2</v>
      </c>
      <c r="E3784" s="19">
        <v>14.1</v>
      </c>
      <c r="F3784" s="19">
        <v>8</v>
      </c>
      <c r="G3784" s="19">
        <v>4.0999999999999996</v>
      </c>
    </row>
    <row r="3785" spans="1:7" x14ac:dyDescent="0.3">
      <c r="A3785" s="19">
        <v>141</v>
      </c>
      <c r="B3785" s="19">
        <v>24</v>
      </c>
      <c r="C3785" s="19">
        <v>51</v>
      </c>
      <c r="D3785" s="19">
        <v>3</v>
      </c>
      <c r="E3785" s="19">
        <v>11</v>
      </c>
      <c r="F3785" s="19">
        <v>3.8</v>
      </c>
      <c r="G3785" s="19">
        <v>1.7</v>
      </c>
    </row>
    <row r="3786" spans="1:7" x14ac:dyDescent="0.3">
      <c r="A3786" s="19">
        <v>141</v>
      </c>
      <c r="B3786" s="19">
        <v>25</v>
      </c>
      <c r="C3786" s="19">
        <v>4</v>
      </c>
      <c r="D3786" s="19">
        <v>1</v>
      </c>
      <c r="E3786" s="19">
        <v>23.5</v>
      </c>
      <c r="F3786" s="19">
        <v>12</v>
      </c>
      <c r="G3786" s="19">
        <v>9.1999999999999993</v>
      </c>
    </row>
    <row r="3787" spans="1:7" x14ac:dyDescent="0.3">
      <c r="A3787" s="19">
        <v>141</v>
      </c>
      <c r="B3787" s="19">
        <v>26</v>
      </c>
      <c r="C3787" s="19">
        <v>8</v>
      </c>
      <c r="D3787" s="19">
        <v>3</v>
      </c>
      <c r="E3787" s="19">
        <v>15</v>
      </c>
      <c r="F3787" s="19">
        <v>6.6</v>
      </c>
      <c r="G3787" s="19">
        <v>2.1</v>
      </c>
    </row>
    <row r="3788" spans="1:7" x14ac:dyDescent="0.3">
      <c r="A3788" s="19">
        <v>141</v>
      </c>
      <c r="B3788" s="19">
        <v>27</v>
      </c>
      <c r="C3788" s="19">
        <v>2</v>
      </c>
      <c r="D3788" s="19">
        <v>1</v>
      </c>
      <c r="E3788" s="19">
        <v>24</v>
      </c>
      <c r="F3788" s="19">
        <v>11.8</v>
      </c>
      <c r="G3788" s="19">
        <v>6</v>
      </c>
    </row>
    <row r="3789" spans="1:7" x14ac:dyDescent="0.3">
      <c r="A3789" s="19">
        <v>141</v>
      </c>
      <c r="B3789" s="19">
        <v>28</v>
      </c>
      <c r="C3789" s="19">
        <v>51</v>
      </c>
      <c r="D3789" s="19">
        <v>3</v>
      </c>
      <c r="E3789" s="19">
        <v>16.2</v>
      </c>
      <c r="F3789" s="19">
        <v>8</v>
      </c>
      <c r="G3789" s="19">
        <v>2.7</v>
      </c>
    </row>
    <row r="3790" spans="1:7" x14ac:dyDescent="0.3">
      <c r="A3790" s="19">
        <v>141</v>
      </c>
      <c r="B3790" s="19">
        <v>29</v>
      </c>
      <c r="C3790" s="19">
        <v>2</v>
      </c>
      <c r="D3790" s="19">
        <v>1</v>
      </c>
      <c r="E3790" s="19">
        <v>23</v>
      </c>
      <c r="F3790" s="19">
        <v>12</v>
      </c>
      <c r="G3790" s="19">
        <v>8.4</v>
      </c>
    </row>
    <row r="3791" spans="1:7" x14ac:dyDescent="0.3">
      <c r="A3791" s="19">
        <v>141</v>
      </c>
      <c r="B3791" s="19">
        <v>30</v>
      </c>
      <c r="C3791" s="19">
        <v>3</v>
      </c>
      <c r="D3791" s="19">
        <v>5</v>
      </c>
      <c r="E3791" s="19">
        <v>14.1</v>
      </c>
      <c r="F3791" s="19">
        <v>4.7</v>
      </c>
      <c r="G3791" s="19">
        <v>2.6</v>
      </c>
    </row>
    <row r="3792" spans="1:7" x14ac:dyDescent="0.3">
      <c r="A3792" s="19">
        <v>141</v>
      </c>
      <c r="B3792" s="19">
        <v>31</v>
      </c>
      <c r="C3792" s="19">
        <v>3</v>
      </c>
      <c r="D3792" s="19">
        <v>5</v>
      </c>
      <c r="E3792" s="19">
        <v>26.1</v>
      </c>
      <c r="F3792" s="19">
        <v>11</v>
      </c>
      <c r="G3792" s="19">
        <v>7.8</v>
      </c>
    </row>
    <row r="3793" spans="1:7" x14ac:dyDescent="0.3">
      <c r="A3793" s="19">
        <v>141</v>
      </c>
      <c r="B3793" s="19">
        <v>32</v>
      </c>
      <c r="C3793" s="19">
        <v>51</v>
      </c>
      <c r="D3793" s="19">
        <v>5</v>
      </c>
      <c r="E3793" s="19">
        <v>14</v>
      </c>
      <c r="F3793" s="19">
        <v>5.0999999999999996</v>
      </c>
      <c r="G3793" s="19">
        <v>2.6</v>
      </c>
    </row>
    <row r="3794" spans="1:7" x14ac:dyDescent="0.3">
      <c r="A3794" s="19">
        <v>141</v>
      </c>
      <c r="B3794" s="19">
        <v>33</v>
      </c>
      <c r="C3794" s="19">
        <v>2</v>
      </c>
      <c r="D3794" s="19">
        <v>1</v>
      </c>
      <c r="E3794" s="19">
        <v>34</v>
      </c>
      <c r="F3794" s="19">
        <v>16.8</v>
      </c>
      <c r="G3794" s="19">
        <v>9.8000000000000007</v>
      </c>
    </row>
    <row r="3795" spans="1:7" x14ac:dyDescent="0.3">
      <c r="A3795" s="19">
        <v>141</v>
      </c>
      <c r="B3795" s="19">
        <v>34</v>
      </c>
      <c r="C3795" s="19">
        <v>51</v>
      </c>
      <c r="D3795" s="19">
        <v>5</v>
      </c>
      <c r="E3795" s="19">
        <v>12.5</v>
      </c>
      <c r="F3795" s="19">
        <v>6</v>
      </c>
      <c r="G3795" s="19">
        <v>2.4</v>
      </c>
    </row>
    <row r="3796" spans="1:7" x14ac:dyDescent="0.3">
      <c r="A3796" s="19">
        <v>141</v>
      </c>
      <c r="B3796" s="19">
        <v>35</v>
      </c>
      <c r="C3796" s="19">
        <v>51</v>
      </c>
      <c r="D3796" s="19">
        <v>3</v>
      </c>
      <c r="E3796" s="19">
        <v>12</v>
      </c>
      <c r="F3796" s="19">
        <v>5</v>
      </c>
      <c r="G3796" s="19">
        <v>2.5</v>
      </c>
    </row>
    <row r="3797" spans="1:7" x14ac:dyDescent="0.3">
      <c r="A3797" s="19">
        <v>141</v>
      </c>
      <c r="B3797" s="19">
        <v>36</v>
      </c>
      <c r="C3797" s="19">
        <v>2</v>
      </c>
      <c r="D3797" s="19">
        <v>1</v>
      </c>
      <c r="E3797" s="19">
        <v>22.1</v>
      </c>
      <c r="F3797" s="19">
        <v>15.1</v>
      </c>
      <c r="G3797" s="19">
        <v>9.3000000000000007</v>
      </c>
    </row>
    <row r="3798" spans="1:7" x14ac:dyDescent="0.3">
      <c r="A3798" s="19">
        <v>141</v>
      </c>
      <c r="B3798" s="19">
        <v>37</v>
      </c>
      <c r="C3798" s="19">
        <v>60</v>
      </c>
      <c r="D3798" s="19">
        <v>3</v>
      </c>
      <c r="E3798" s="19">
        <v>9.6999999999999993</v>
      </c>
      <c r="F3798" s="19">
        <v>4.7</v>
      </c>
      <c r="G3798" s="19">
        <v>1.6</v>
      </c>
    </row>
    <row r="3799" spans="1:7" x14ac:dyDescent="0.3">
      <c r="A3799" s="19">
        <v>141</v>
      </c>
      <c r="B3799" s="19">
        <v>38</v>
      </c>
      <c r="C3799" s="19">
        <v>60</v>
      </c>
      <c r="D3799" s="19">
        <v>3</v>
      </c>
      <c r="E3799" s="19">
        <v>10</v>
      </c>
      <c r="F3799" s="19">
        <v>3.8</v>
      </c>
      <c r="G3799" s="19">
        <v>1.3</v>
      </c>
    </row>
    <row r="3800" spans="1:7" x14ac:dyDescent="0.3">
      <c r="A3800" s="19">
        <v>141</v>
      </c>
      <c r="B3800" s="19">
        <v>39</v>
      </c>
      <c r="C3800" s="19">
        <v>51</v>
      </c>
      <c r="D3800" s="19">
        <v>3</v>
      </c>
      <c r="E3800" s="19">
        <v>21</v>
      </c>
      <c r="F3800" s="19">
        <v>5.0999999999999996</v>
      </c>
      <c r="G3800" s="19">
        <v>2.6</v>
      </c>
    </row>
    <row r="3801" spans="1:7" x14ac:dyDescent="0.3">
      <c r="A3801" s="19">
        <v>141</v>
      </c>
      <c r="B3801" s="19">
        <v>40</v>
      </c>
      <c r="C3801" s="19">
        <v>51</v>
      </c>
      <c r="D3801" s="19">
        <v>3</v>
      </c>
      <c r="E3801" s="19">
        <v>18</v>
      </c>
      <c r="F3801" s="19">
        <v>5.2</v>
      </c>
      <c r="G3801" s="19">
        <v>1.6</v>
      </c>
    </row>
    <row r="3802" spans="1:7" x14ac:dyDescent="0.3">
      <c r="A3802" s="19">
        <v>141</v>
      </c>
      <c r="B3802" s="19">
        <v>41</v>
      </c>
      <c r="C3802" s="19">
        <v>51</v>
      </c>
      <c r="D3802" s="19">
        <v>3</v>
      </c>
      <c r="E3802" s="19">
        <v>12.2</v>
      </c>
      <c r="F3802" s="19">
        <v>3.6</v>
      </c>
      <c r="G3802" s="19">
        <v>1.4</v>
      </c>
    </row>
    <row r="3803" spans="1:7" x14ac:dyDescent="0.3">
      <c r="A3803" s="19">
        <v>141</v>
      </c>
      <c r="B3803" s="19">
        <v>42</v>
      </c>
      <c r="C3803" s="19">
        <v>51</v>
      </c>
      <c r="D3803" s="19">
        <v>3</v>
      </c>
      <c r="E3803" s="19">
        <v>11.3</v>
      </c>
      <c r="F3803" s="19">
        <v>3.5</v>
      </c>
      <c r="G3803" s="19">
        <v>1.6</v>
      </c>
    </row>
    <row r="3804" spans="1:7" x14ac:dyDescent="0.3">
      <c r="A3804" s="19">
        <v>141</v>
      </c>
      <c r="B3804" s="19">
        <v>43</v>
      </c>
      <c r="C3804" s="19">
        <v>2</v>
      </c>
      <c r="D3804" s="19">
        <v>1</v>
      </c>
      <c r="E3804" s="19">
        <v>30</v>
      </c>
      <c r="F3804" s="19">
        <v>14</v>
      </c>
      <c r="G3804" s="19">
        <v>5.0999999999999996</v>
      </c>
    </row>
    <row r="3805" spans="1:7" x14ac:dyDescent="0.3">
      <c r="A3805" s="19">
        <v>141</v>
      </c>
      <c r="B3805" s="19">
        <v>44</v>
      </c>
      <c r="C3805" s="19">
        <v>51</v>
      </c>
      <c r="D3805" s="19">
        <v>3</v>
      </c>
      <c r="E3805" s="19">
        <v>11</v>
      </c>
      <c r="F3805" s="19">
        <v>3.5</v>
      </c>
      <c r="G3805" s="19">
        <v>1.2</v>
      </c>
    </row>
    <row r="3806" spans="1:7" x14ac:dyDescent="0.3">
      <c r="A3806" s="19">
        <v>141</v>
      </c>
      <c r="B3806" s="19">
        <v>45</v>
      </c>
      <c r="C3806" s="19">
        <v>4</v>
      </c>
      <c r="D3806" s="19">
        <v>1</v>
      </c>
      <c r="E3806" s="19">
        <v>37</v>
      </c>
      <c r="F3806" s="19">
        <v>15</v>
      </c>
      <c r="G3806" s="19">
        <v>8.8000000000000007</v>
      </c>
    </row>
    <row r="3807" spans="1:7" x14ac:dyDescent="0.3">
      <c r="A3807" s="19">
        <v>141</v>
      </c>
      <c r="B3807" s="19">
        <v>46</v>
      </c>
      <c r="C3807" s="19">
        <v>4</v>
      </c>
      <c r="D3807" s="19">
        <v>1</v>
      </c>
      <c r="E3807" s="19">
        <v>33.5</v>
      </c>
      <c r="F3807" s="19">
        <v>14.4</v>
      </c>
      <c r="G3807" s="19">
        <v>7.2</v>
      </c>
    </row>
    <row r="3808" spans="1:7" x14ac:dyDescent="0.3">
      <c r="A3808" s="19">
        <v>141</v>
      </c>
      <c r="B3808" s="19">
        <v>47</v>
      </c>
      <c r="C3808" s="19">
        <v>51</v>
      </c>
      <c r="D3808" s="19">
        <v>7</v>
      </c>
      <c r="E3808" s="19">
        <v>18.5</v>
      </c>
      <c r="F3808" s="19">
        <v>5.5</v>
      </c>
      <c r="G3808" s="19">
        <v>0</v>
      </c>
    </row>
    <row r="3809" spans="1:7" x14ac:dyDescent="0.3">
      <c r="A3809" s="19">
        <v>141</v>
      </c>
      <c r="B3809" s="19">
        <v>48</v>
      </c>
      <c r="C3809" s="19">
        <v>51</v>
      </c>
      <c r="D3809" s="19">
        <v>3</v>
      </c>
      <c r="E3809" s="19">
        <v>21</v>
      </c>
      <c r="F3809" s="19">
        <v>6.7</v>
      </c>
      <c r="G3809" s="19">
        <v>1.7</v>
      </c>
    </row>
    <row r="3810" spans="1:7" x14ac:dyDescent="0.3">
      <c r="A3810" s="19">
        <v>141</v>
      </c>
      <c r="B3810" s="19">
        <v>49</v>
      </c>
      <c r="C3810" s="19">
        <v>2</v>
      </c>
      <c r="D3810" s="19">
        <v>3</v>
      </c>
      <c r="E3810" s="19">
        <v>9.5</v>
      </c>
      <c r="F3810" s="19">
        <v>3.8</v>
      </c>
      <c r="G3810" s="19">
        <v>2.5</v>
      </c>
    </row>
    <row r="3811" spans="1:7" x14ac:dyDescent="0.3">
      <c r="A3811" s="19">
        <v>141</v>
      </c>
      <c r="B3811" s="19">
        <v>50</v>
      </c>
      <c r="C3811" s="19">
        <v>51</v>
      </c>
      <c r="D3811" s="19">
        <v>3</v>
      </c>
      <c r="E3811" s="19">
        <v>16</v>
      </c>
      <c r="F3811" s="19">
        <v>4.2</v>
      </c>
      <c r="G3811" s="19">
        <v>2.8</v>
      </c>
    </row>
    <row r="3812" spans="1:7" x14ac:dyDescent="0.3">
      <c r="A3812" s="19">
        <v>141</v>
      </c>
      <c r="B3812" s="19">
        <v>51</v>
      </c>
      <c r="C3812" s="19">
        <v>51</v>
      </c>
      <c r="D3812" s="19">
        <v>3</v>
      </c>
      <c r="E3812" s="19">
        <v>18</v>
      </c>
      <c r="F3812" s="19">
        <v>8.1999999999999993</v>
      </c>
      <c r="G3812" s="19">
        <v>5.6</v>
      </c>
    </row>
    <row r="3813" spans="1:7" x14ac:dyDescent="0.3">
      <c r="A3813" s="19">
        <v>141</v>
      </c>
      <c r="B3813" s="19">
        <v>52</v>
      </c>
      <c r="C3813" s="19">
        <v>51</v>
      </c>
      <c r="D3813" s="19">
        <v>7</v>
      </c>
      <c r="E3813" s="19">
        <v>10.5</v>
      </c>
      <c r="F3813" s="19">
        <v>3</v>
      </c>
      <c r="G3813" s="19">
        <v>0</v>
      </c>
    </row>
    <row r="3814" spans="1:7" x14ac:dyDescent="0.3">
      <c r="A3814" s="19">
        <v>141</v>
      </c>
      <c r="B3814" s="19">
        <v>53</v>
      </c>
      <c r="C3814" s="19">
        <v>51</v>
      </c>
      <c r="D3814" s="19">
        <v>3</v>
      </c>
      <c r="E3814" s="19">
        <v>9.6999999999999993</v>
      </c>
      <c r="F3814" s="19">
        <v>4</v>
      </c>
      <c r="G3814" s="19">
        <v>1.5</v>
      </c>
    </row>
    <row r="3815" spans="1:7" x14ac:dyDescent="0.3">
      <c r="A3815" s="19">
        <v>141</v>
      </c>
      <c r="B3815" s="19">
        <v>54</v>
      </c>
      <c r="C3815" s="19">
        <v>51</v>
      </c>
      <c r="D3815" s="19">
        <v>3</v>
      </c>
      <c r="E3815" s="19">
        <v>9.3000000000000007</v>
      </c>
      <c r="F3815" s="19">
        <v>3.6</v>
      </c>
      <c r="G3815" s="19">
        <v>1.2</v>
      </c>
    </row>
    <row r="3816" spans="1:7" x14ac:dyDescent="0.3">
      <c r="A3816" s="19">
        <v>141</v>
      </c>
      <c r="B3816" s="19">
        <v>55</v>
      </c>
      <c r="C3816" s="19">
        <v>8</v>
      </c>
      <c r="D3816" s="19">
        <v>3</v>
      </c>
      <c r="E3816" s="19">
        <v>8</v>
      </c>
      <c r="F3816" s="19">
        <v>3.8</v>
      </c>
      <c r="G3816" s="19">
        <v>1.7</v>
      </c>
    </row>
    <row r="3817" spans="1:7" x14ac:dyDescent="0.3">
      <c r="A3817" s="19">
        <v>141</v>
      </c>
      <c r="B3817" s="19">
        <v>56</v>
      </c>
      <c r="C3817" s="19">
        <v>31</v>
      </c>
      <c r="D3817" s="19">
        <v>5</v>
      </c>
      <c r="E3817" s="19">
        <v>22.1</v>
      </c>
      <c r="F3817" s="19">
        <v>5.0999999999999996</v>
      </c>
      <c r="G3817" s="19">
        <v>1.4</v>
      </c>
    </row>
    <row r="3818" spans="1:7" x14ac:dyDescent="0.3">
      <c r="A3818" s="19">
        <v>141</v>
      </c>
      <c r="B3818" s="19">
        <v>57</v>
      </c>
      <c r="C3818" s="19">
        <v>60</v>
      </c>
      <c r="D3818" s="19">
        <v>3</v>
      </c>
      <c r="E3818" s="19">
        <v>11</v>
      </c>
      <c r="F3818" s="19">
        <v>3.2</v>
      </c>
      <c r="G3818" s="19">
        <v>1.5</v>
      </c>
    </row>
    <row r="3819" spans="1:7" x14ac:dyDescent="0.3">
      <c r="A3819" s="19">
        <v>141</v>
      </c>
      <c r="B3819" s="19">
        <v>58</v>
      </c>
      <c r="C3819" s="19">
        <v>2</v>
      </c>
      <c r="D3819" s="19">
        <v>1</v>
      </c>
      <c r="E3819" s="19">
        <v>21</v>
      </c>
      <c r="F3819" s="19">
        <v>9</v>
      </c>
      <c r="G3819" s="19">
        <v>5.8</v>
      </c>
    </row>
    <row r="3820" spans="1:7" x14ac:dyDescent="0.3">
      <c r="A3820" s="19">
        <v>141</v>
      </c>
      <c r="B3820" s="19">
        <v>59</v>
      </c>
      <c r="C3820" s="19">
        <v>2</v>
      </c>
      <c r="D3820" s="19">
        <v>1</v>
      </c>
      <c r="E3820" s="19">
        <v>34</v>
      </c>
      <c r="F3820" s="19">
        <v>10.1</v>
      </c>
      <c r="G3820" s="19">
        <v>6.2</v>
      </c>
    </row>
    <row r="3821" spans="1:7" x14ac:dyDescent="0.3">
      <c r="A3821" s="19">
        <v>141</v>
      </c>
      <c r="B3821" s="19">
        <v>60</v>
      </c>
      <c r="C3821" s="19">
        <v>60</v>
      </c>
      <c r="D3821" s="19">
        <v>3</v>
      </c>
      <c r="E3821" s="19">
        <v>12</v>
      </c>
      <c r="F3821" s="19">
        <v>3.6</v>
      </c>
      <c r="G3821" s="19">
        <v>1.7</v>
      </c>
    </row>
    <row r="3822" spans="1:7" x14ac:dyDescent="0.3">
      <c r="A3822" s="19">
        <v>141</v>
      </c>
      <c r="B3822" s="19">
        <v>61</v>
      </c>
      <c r="C3822" s="19">
        <v>60</v>
      </c>
      <c r="D3822" s="19">
        <v>3</v>
      </c>
      <c r="E3822" s="19">
        <v>8.5</v>
      </c>
      <c r="F3822" s="19">
        <v>3.7</v>
      </c>
      <c r="G3822" s="19">
        <v>1.5</v>
      </c>
    </row>
    <row r="3823" spans="1:7" x14ac:dyDescent="0.3">
      <c r="A3823" s="19">
        <v>141</v>
      </c>
      <c r="B3823" s="19">
        <v>62</v>
      </c>
      <c r="C3823" s="19">
        <v>2</v>
      </c>
      <c r="D3823" s="19">
        <v>1</v>
      </c>
      <c r="E3823" s="19">
        <v>26</v>
      </c>
      <c r="F3823" s="19">
        <v>9.6999999999999993</v>
      </c>
      <c r="G3823" s="19">
        <v>7.3</v>
      </c>
    </row>
    <row r="3824" spans="1:7" x14ac:dyDescent="0.3">
      <c r="A3824" s="19">
        <v>141</v>
      </c>
      <c r="B3824" s="19">
        <v>63</v>
      </c>
      <c r="C3824" s="19">
        <v>31</v>
      </c>
      <c r="D3824" s="19">
        <v>3</v>
      </c>
      <c r="E3824" s="19">
        <v>17.5</v>
      </c>
      <c r="F3824" s="19">
        <v>4.5999999999999996</v>
      </c>
      <c r="G3824" s="19">
        <v>1</v>
      </c>
    </row>
    <row r="3825" spans="1:7" x14ac:dyDescent="0.3">
      <c r="A3825" s="19">
        <v>142</v>
      </c>
      <c r="B3825" s="19">
        <v>1</v>
      </c>
      <c r="C3825" s="19">
        <v>2</v>
      </c>
      <c r="D3825" s="19">
        <v>1</v>
      </c>
      <c r="E3825" s="19">
        <v>40.799999999999997</v>
      </c>
      <c r="F3825" s="19">
        <v>17.5</v>
      </c>
      <c r="G3825" s="19">
        <v>9</v>
      </c>
    </row>
    <row r="3826" spans="1:7" x14ac:dyDescent="0.3">
      <c r="A3826" s="19">
        <v>142</v>
      </c>
      <c r="B3826" s="19">
        <v>2</v>
      </c>
      <c r="C3826" s="19">
        <v>31</v>
      </c>
      <c r="D3826" s="19">
        <v>3</v>
      </c>
      <c r="E3826" s="19">
        <v>10</v>
      </c>
      <c r="F3826" s="19">
        <v>4.5</v>
      </c>
      <c r="G3826" s="19">
        <v>2.1</v>
      </c>
    </row>
    <row r="3827" spans="1:7" x14ac:dyDescent="0.3">
      <c r="A3827" s="19">
        <v>142</v>
      </c>
      <c r="B3827" s="19">
        <v>3</v>
      </c>
      <c r="C3827" s="19">
        <v>31</v>
      </c>
      <c r="D3827" s="19">
        <v>3</v>
      </c>
      <c r="E3827" s="19">
        <v>11.8</v>
      </c>
      <c r="F3827" s="19">
        <v>4</v>
      </c>
      <c r="G3827" s="19">
        <v>0.4</v>
      </c>
    </row>
    <row r="3828" spans="1:7" x14ac:dyDescent="0.3">
      <c r="A3828" s="19">
        <v>142</v>
      </c>
      <c r="B3828" s="19">
        <v>4</v>
      </c>
      <c r="C3828" s="19">
        <v>31</v>
      </c>
      <c r="D3828" s="19">
        <v>3</v>
      </c>
      <c r="E3828" s="19">
        <v>16.5</v>
      </c>
      <c r="F3828" s="19">
        <v>4.5</v>
      </c>
      <c r="G3828" s="19">
        <v>1.2</v>
      </c>
    </row>
    <row r="3829" spans="1:7" x14ac:dyDescent="0.3">
      <c r="A3829" s="19">
        <v>142</v>
      </c>
      <c r="B3829" s="19">
        <v>5</v>
      </c>
      <c r="C3829" s="19">
        <v>60</v>
      </c>
      <c r="D3829" s="19">
        <v>3</v>
      </c>
      <c r="E3829" s="19">
        <v>14.2</v>
      </c>
      <c r="F3829" s="19">
        <v>4</v>
      </c>
      <c r="G3829" s="19">
        <v>2</v>
      </c>
    </row>
    <row r="3830" spans="1:7" x14ac:dyDescent="0.3">
      <c r="A3830" s="19">
        <v>142</v>
      </c>
      <c r="B3830" s="19">
        <v>6</v>
      </c>
      <c r="C3830" s="19">
        <v>31</v>
      </c>
      <c r="D3830" s="19">
        <v>3</v>
      </c>
      <c r="E3830" s="19">
        <v>11.5</v>
      </c>
      <c r="F3830" s="19">
        <v>5</v>
      </c>
      <c r="G3830" s="19">
        <v>1</v>
      </c>
    </row>
    <row r="3831" spans="1:7" x14ac:dyDescent="0.3">
      <c r="A3831" s="19">
        <v>142</v>
      </c>
      <c r="B3831" s="19">
        <v>7</v>
      </c>
      <c r="C3831" s="19">
        <v>51</v>
      </c>
      <c r="D3831" s="19">
        <v>7</v>
      </c>
      <c r="E3831" s="19">
        <v>16</v>
      </c>
      <c r="F3831" s="19">
        <v>6</v>
      </c>
      <c r="G3831" s="19">
        <v>0</v>
      </c>
    </row>
    <row r="3832" spans="1:7" x14ac:dyDescent="0.3">
      <c r="A3832" s="19">
        <v>142</v>
      </c>
      <c r="B3832" s="19">
        <v>8</v>
      </c>
      <c r="C3832" s="19">
        <v>2</v>
      </c>
      <c r="D3832" s="19">
        <v>1</v>
      </c>
      <c r="E3832" s="19">
        <v>37.4</v>
      </c>
      <c r="F3832" s="19">
        <v>16</v>
      </c>
      <c r="G3832" s="19">
        <v>9</v>
      </c>
    </row>
    <row r="3833" spans="1:7" x14ac:dyDescent="0.3">
      <c r="A3833" s="19">
        <v>142</v>
      </c>
      <c r="B3833" s="19">
        <v>9</v>
      </c>
      <c r="C3833" s="19">
        <v>51</v>
      </c>
      <c r="D3833" s="19">
        <v>7</v>
      </c>
      <c r="E3833" s="19">
        <v>21</v>
      </c>
      <c r="F3833" s="19">
        <v>6</v>
      </c>
      <c r="G3833" s="19">
        <v>0</v>
      </c>
    </row>
    <row r="3834" spans="1:7" x14ac:dyDescent="0.3">
      <c r="A3834" s="19">
        <v>142</v>
      </c>
      <c r="B3834" s="19">
        <v>10</v>
      </c>
      <c r="C3834" s="19">
        <v>51</v>
      </c>
      <c r="D3834" s="19">
        <v>7</v>
      </c>
      <c r="E3834" s="19">
        <v>21</v>
      </c>
      <c r="F3834" s="19">
        <v>7.5</v>
      </c>
      <c r="G3834" s="19">
        <v>0</v>
      </c>
    </row>
    <row r="3835" spans="1:7" x14ac:dyDescent="0.3">
      <c r="A3835" s="19">
        <v>142</v>
      </c>
      <c r="B3835" s="19">
        <v>11</v>
      </c>
      <c r="C3835" s="19">
        <v>51</v>
      </c>
      <c r="D3835" s="19">
        <v>3</v>
      </c>
      <c r="E3835" s="19">
        <v>15.3</v>
      </c>
      <c r="F3835" s="19">
        <v>5</v>
      </c>
      <c r="G3835" s="19">
        <v>1.8</v>
      </c>
    </row>
    <row r="3836" spans="1:7" x14ac:dyDescent="0.3">
      <c r="A3836" s="19">
        <v>142</v>
      </c>
      <c r="B3836" s="19">
        <v>12</v>
      </c>
      <c r="C3836" s="19">
        <v>31</v>
      </c>
      <c r="D3836" s="19">
        <v>5</v>
      </c>
      <c r="E3836" s="19">
        <v>17.399999999999999</v>
      </c>
      <c r="F3836" s="19">
        <v>6.5</v>
      </c>
      <c r="G3836" s="19">
        <v>1</v>
      </c>
    </row>
    <row r="3837" spans="1:7" x14ac:dyDescent="0.3">
      <c r="A3837" s="19">
        <v>142</v>
      </c>
      <c r="B3837" s="19">
        <v>13</v>
      </c>
      <c r="C3837" s="19">
        <v>31</v>
      </c>
      <c r="D3837" s="19">
        <v>5</v>
      </c>
      <c r="E3837" s="19">
        <v>20</v>
      </c>
      <c r="F3837" s="19">
        <v>6.5</v>
      </c>
      <c r="G3837" s="19">
        <v>0.7</v>
      </c>
    </row>
    <row r="3838" spans="1:7" x14ac:dyDescent="0.3">
      <c r="A3838" s="19">
        <v>142</v>
      </c>
      <c r="B3838" s="19">
        <v>14</v>
      </c>
      <c r="C3838" s="19">
        <v>31</v>
      </c>
      <c r="D3838" s="19">
        <v>5</v>
      </c>
      <c r="E3838" s="19">
        <v>17.5</v>
      </c>
      <c r="F3838" s="19">
        <v>6.5</v>
      </c>
      <c r="G3838" s="19">
        <v>3</v>
      </c>
    </row>
    <row r="3839" spans="1:7" x14ac:dyDescent="0.3">
      <c r="A3839" s="19">
        <v>142</v>
      </c>
      <c r="B3839" s="19">
        <v>15</v>
      </c>
      <c r="C3839" s="19">
        <v>31</v>
      </c>
      <c r="D3839" s="19">
        <v>5</v>
      </c>
      <c r="E3839" s="19">
        <v>19.2</v>
      </c>
      <c r="F3839" s="19">
        <v>6.5</v>
      </c>
      <c r="G3839" s="19">
        <v>1.4</v>
      </c>
    </row>
    <row r="3840" spans="1:7" x14ac:dyDescent="0.3">
      <c r="A3840" s="19">
        <v>142</v>
      </c>
      <c r="B3840" s="19">
        <v>16</v>
      </c>
      <c r="C3840" s="19">
        <v>31</v>
      </c>
      <c r="D3840" s="19">
        <v>3</v>
      </c>
      <c r="E3840" s="19">
        <v>18.5</v>
      </c>
      <c r="F3840" s="19">
        <v>6.2</v>
      </c>
      <c r="G3840" s="19">
        <v>1</v>
      </c>
    </row>
    <row r="3841" spans="1:7" x14ac:dyDescent="0.3">
      <c r="A3841" s="19">
        <v>142</v>
      </c>
      <c r="B3841" s="19">
        <v>17</v>
      </c>
      <c r="C3841" s="19">
        <v>31</v>
      </c>
      <c r="D3841" s="19">
        <v>3</v>
      </c>
      <c r="E3841" s="19">
        <v>7.8</v>
      </c>
      <c r="F3841" s="19">
        <v>3.6</v>
      </c>
      <c r="G3841" s="19">
        <v>0.8</v>
      </c>
    </row>
    <row r="3842" spans="1:7" x14ac:dyDescent="0.3">
      <c r="A3842" s="19">
        <v>142</v>
      </c>
      <c r="B3842" s="19">
        <v>18</v>
      </c>
      <c r="C3842" s="19">
        <v>51</v>
      </c>
      <c r="D3842" s="19">
        <v>3</v>
      </c>
      <c r="E3842" s="19">
        <v>9.5</v>
      </c>
      <c r="F3842" s="19">
        <v>4.8</v>
      </c>
      <c r="G3842" s="19">
        <v>1.9</v>
      </c>
    </row>
    <row r="3843" spans="1:7" x14ac:dyDescent="0.3">
      <c r="A3843" s="19">
        <v>142</v>
      </c>
      <c r="B3843" s="19">
        <v>19</v>
      </c>
      <c r="C3843" s="19">
        <v>51</v>
      </c>
      <c r="D3843" s="19">
        <v>3</v>
      </c>
      <c r="E3843" s="19">
        <v>10</v>
      </c>
      <c r="F3843" s="19">
        <v>4.8</v>
      </c>
      <c r="G3843" s="19">
        <v>2.1</v>
      </c>
    </row>
    <row r="3844" spans="1:7" x14ac:dyDescent="0.3">
      <c r="A3844" s="19">
        <v>142</v>
      </c>
      <c r="B3844" s="19">
        <v>20</v>
      </c>
      <c r="C3844" s="19">
        <v>51</v>
      </c>
      <c r="D3844" s="19">
        <v>5</v>
      </c>
      <c r="E3844" s="19">
        <v>21.1</v>
      </c>
      <c r="F3844" s="19">
        <v>7</v>
      </c>
      <c r="G3844" s="19">
        <v>1.8</v>
      </c>
    </row>
    <row r="3845" spans="1:7" x14ac:dyDescent="0.3">
      <c r="A3845" s="19">
        <v>142</v>
      </c>
      <c r="B3845" s="19">
        <v>21</v>
      </c>
      <c r="C3845" s="19">
        <v>3</v>
      </c>
      <c r="D3845" s="19">
        <v>1</v>
      </c>
      <c r="E3845" s="19">
        <v>47.3</v>
      </c>
      <c r="F3845" s="19">
        <v>18.5</v>
      </c>
      <c r="G3845" s="19">
        <v>12</v>
      </c>
    </row>
    <row r="3846" spans="1:7" x14ac:dyDescent="0.3">
      <c r="A3846" s="19">
        <v>142</v>
      </c>
      <c r="B3846" s="19">
        <v>22</v>
      </c>
      <c r="C3846" s="19">
        <v>51</v>
      </c>
      <c r="D3846" s="19">
        <v>7</v>
      </c>
      <c r="E3846" s="19">
        <v>14.4</v>
      </c>
      <c r="F3846" s="19">
        <v>7</v>
      </c>
      <c r="G3846" s="19">
        <v>0</v>
      </c>
    </row>
    <row r="3847" spans="1:7" x14ac:dyDescent="0.3">
      <c r="A3847" s="19">
        <v>142</v>
      </c>
      <c r="B3847" s="19">
        <v>23</v>
      </c>
      <c r="C3847" s="19">
        <v>51</v>
      </c>
      <c r="D3847" s="19">
        <v>5</v>
      </c>
      <c r="E3847" s="19">
        <v>22</v>
      </c>
      <c r="F3847" s="19">
        <v>6.5</v>
      </c>
      <c r="G3847" s="19">
        <v>2.2000000000000002</v>
      </c>
    </row>
    <row r="3848" spans="1:7" x14ac:dyDescent="0.3">
      <c r="A3848" s="19">
        <v>142</v>
      </c>
      <c r="B3848" s="19">
        <v>24</v>
      </c>
      <c r="C3848" s="19">
        <v>51</v>
      </c>
      <c r="D3848" s="19">
        <v>3</v>
      </c>
      <c r="E3848" s="19">
        <v>12.5</v>
      </c>
      <c r="F3848" s="19">
        <v>5.5</v>
      </c>
      <c r="G3848" s="19">
        <v>1</v>
      </c>
    </row>
    <row r="3849" spans="1:7" x14ac:dyDescent="0.3">
      <c r="A3849" s="19">
        <v>142</v>
      </c>
      <c r="B3849" s="19">
        <v>25</v>
      </c>
      <c r="C3849" s="19">
        <v>51</v>
      </c>
      <c r="D3849" s="19">
        <v>5</v>
      </c>
      <c r="E3849" s="19">
        <v>16.399999999999999</v>
      </c>
      <c r="F3849" s="19">
        <v>6</v>
      </c>
      <c r="G3849" s="19">
        <v>2.1</v>
      </c>
    </row>
    <row r="3850" spans="1:7" x14ac:dyDescent="0.3">
      <c r="A3850" s="19">
        <v>142</v>
      </c>
      <c r="B3850" s="19">
        <v>26</v>
      </c>
      <c r="C3850" s="19">
        <v>51</v>
      </c>
      <c r="D3850" s="19">
        <v>5</v>
      </c>
      <c r="E3850" s="19">
        <v>18</v>
      </c>
      <c r="F3850" s="19">
        <v>6.5</v>
      </c>
      <c r="G3850" s="19">
        <v>1.4</v>
      </c>
    </row>
    <row r="3851" spans="1:7" x14ac:dyDescent="0.3">
      <c r="A3851" s="19">
        <v>142</v>
      </c>
      <c r="B3851" s="19">
        <v>27</v>
      </c>
      <c r="C3851" s="19">
        <v>51</v>
      </c>
      <c r="D3851" s="19">
        <v>7</v>
      </c>
      <c r="E3851" s="19">
        <v>9.5</v>
      </c>
      <c r="F3851" s="19">
        <v>1.8</v>
      </c>
      <c r="G3851" s="19">
        <v>0</v>
      </c>
    </row>
    <row r="3852" spans="1:7" x14ac:dyDescent="0.3">
      <c r="A3852" s="19">
        <v>142</v>
      </c>
      <c r="B3852" s="19">
        <v>28</v>
      </c>
      <c r="C3852" s="19">
        <v>51</v>
      </c>
      <c r="D3852" s="19">
        <v>7</v>
      </c>
      <c r="E3852" s="19">
        <v>15.6</v>
      </c>
      <c r="F3852" s="19">
        <v>3.5</v>
      </c>
      <c r="G3852" s="19">
        <v>0</v>
      </c>
    </row>
    <row r="3853" spans="1:7" x14ac:dyDescent="0.3">
      <c r="A3853" s="19">
        <v>142</v>
      </c>
      <c r="B3853" s="19">
        <v>29</v>
      </c>
      <c r="C3853" s="19">
        <v>51</v>
      </c>
      <c r="D3853" s="19">
        <v>3</v>
      </c>
      <c r="E3853" s="19">
        <v>10</v>
      </c>
      <c r="F3853" s="19">
        <v>5.8</v>
      </c>
      <c r="G3853" s="19">
        <v>1.5</v>
      </c>
    </row>
    <row r="3854" spans="1:7" x14ac:dyDescent="0.3">
      <c r="A3854" s="19">
        <v>142</v>
      </c>
      <c r="B3854" s="19">
        <v>30</v>
      </c>
      <c r="C3854" s="19">
        <v>51</v>
      </c>
      <c r="D3854" s="19">
        <v>5</v>
      </c>
      <c r="E3854" s="19">
        <v>9.5</v>
      </c>
      <c r="F3854" s="19">
        <v>6</v>
      </c>
      <c r="G3854" s="19">
        <v>1.8</v>
      </c>
    </row>
    <row r="3855" spans="1:7" x14ac:dyDescent="0.3">
      <c r="A3855" s="19">
        <v>142</v>
      </c>
      <c r="B3855" s="19">
        <v>31</v>
      </c>
      <c r="C3855" s="19">
        <v>51</v>
      </c>
      <c r="D3855" s="19">
        <v>7</v>
      </c>
      <c r="E3855" s="19">
        <v>12</v>
      </c>
      <c r="F3855" s="19">
        <v>2</v>
      </c>
      <c r="G3855" s="19">
        <v>0</v>
      </c>
    </row>
    <row r="3856" spans="1:7" x14ac:dyDescent="0.3">
      <c r="A3856" s="19">
        <v>142</v>
      </c>
      <c r="B3856" s="19">
        <v>32</v>
      </c>
      <c r="C3856" s="19">
        <v>51</v>
      </c>
      <c r="D3856" s="19">
        <v>5</v>
      </c>
      <c r="E3856" s="19">
        <v>11.5</v>
      </c>
      <c r="F3856" s="19">
        <v>5.5</v>
      </c>
      <c r="G3856" s="19">
        <v>2.4</v>
      </c>
    </row>
    <row r="3857" spans="1:7" x14ac:dyDescent="0.3">
      <c r="A3857" s="19">
        <v>142</v>
      </c>
      <c r="B3857" s="19">
        <v>33</v>
      </c>
      <c r="C3857" s="19">
        <v>2</v>
      </c>
      <c r="D3857" s="19">
        <v>1</v>
      </c>
      <c r="E3857" s="19">
        <v>24.5</v>
      </c>
      <c r="F3857" s="19">
        <v>14.5</v>
      </c>
      <c r="G3857" s="19">
        <v>9</v>
      </c>
    </row>
    <row r="3858" spans="1:7" x14ac:dyDescent="0.3">
      <c r="A3858" s="19">
        <v>142</v>
      </c>
      <c r="B3858" s="19">
        <v>34</v>
      </c>
      <c r="C3858" s="19">
        <v>51</v>
      </c>
      <c r="D3858" s="19">
        <v>7</v>
      </c>
      <c r="E3858" s="19">
        <v>10</v>
      </c>
      <c r="F3858" s="19">
        <v>2.4</v>
      </c>
      <c r="G3858" s="19">
        <v>0</v>
      </c>
    </row>
    <row r="3859" spans="1:7" x14ac:dyDescent="0.3">
      <c r="A3859" s="19">
        <v>142</v>
      </c>
      <c r="B3859" s="19">
        <v>35</v>
      </c>
      <c r="C3859" s="19">
        <v>51</v>
      </c>
      <c r="D3859" s="19">
        <v>3</v>
      </c>
      <c r="E3859" s="19">
        <v>16.399999999999999</v>
      </c>
      <c r="F3859" s="19">
        <v>7.2</v>
      </c>
      <c r="G3859" s="19">
        <v>3</v>
      </c>
    </row>
    <row r="3860" spans="1:7" x14ac:dyDescent="0.3">
      <c r="A3860" s="19">
        <v>142</v>
      </c>
      <c r="B3860" s="19">
        <v>36</v>
      </c>
      <c r="C3860" s="19">
        <v>51</v>
      </c>
      <c r="D3860" s="19">
        <v>3</v>
      </c>
      <c r="E3860" s="19">
        <v>15</v>
      </c>
      <c r="F3860" s="19">
        <v>7</v>
      </c>
      <c r="G3860" s="19">
        <v>1.9</v>
      </c>
    </row>
    <row r="3861" spans="1:7" x14ac:dyDescent="0.3">
      <c r="A3861" s="19">
        <v>142</v>
      </c>
      <c r="B3861" s="19">
        <v>37</v>
      </c>
      <c r="C3861" s="19">
        <v>51</v>
      </c>
      <c r="D3861" s="19">
        <v>3</v>
      </c>
      <c r="E3861" s="19">
        <v>12</v>
      </c>
      <c r="F3861" s="19">
        <v>5</v>
      </c>
      <c r="G3861" s="19">
        <v>2.1</v>
      </c>
    </row>
    <row r="3862" spans="1:7" x14ac:dyDescent="0.3">
      <c r="A3862" s="19">
        <v>142</v>
      </c>
      <c r="B3862" s="19">
        <v>38</v>
      </c>
      <c r="C3862" s="19">
        <v>51</v>
      </c>
      <c r="D3862" s="19">
        <v>7</v>
      </c>
      <c r="E3862" s="19">
        <v>8</v>
      </c>
      <c r="F3862" s="19">
        <v>2.5</v>
      </c>
      <c r="G3862" s="19">
        <v>0</v>
      </c>
    </row>
    <row r="3863" spans="1:7" x14ac:dyDescent="0.3">
      <c r="A3863" s="19">
        <v>142</v>
      </c>
      <c r="B3863" s="19">
        <v>39</v>
      </c>
      <c r="C3863" s="19">
        <v>51</v>
      </c>
      <c r="D3863" s="19">
        <v>7</v>
      </c>
      <c r="E3863" s="19">
        <v>16.5</v>
      </c>
      <c r="F3863" s="19">
        <v>7.5</v>
      </c>
      <c r="G3863" s="19">
        <v>0</v>
      </c>
    </row>
    <row r="3864" spans="1:7" x14ac:dyDescent="0.3">
      <c r="A3864" s="19">
        <v>142</v>
      </c>
      <c r="B3864" s="19">
        <v>40</v>
      </c>
      <c r="C3864" s="19">
        <v>31</v>
      </c>
      <c r="D3864" s="19">
        <v>3</v>
      </c>
      <c r="E3864" s="19">
        <v>7.6</v>
      </c>
      <c r="F3864" s="19">
        <v>6</v>
      </c>
      <c r="G3864" s="19">
        <v>1.5</v>
      </c>
    </row>
    <row r="3865" spans="1:7" x14ac:dyDescent="0.3">
      <c r="A3865" s="19">
        <v>142</v>
      </c>
      <c r="B3865" s="19">
        <v>41</v>
      </c>
      <c r="C3865" s="19">
        <v>31</v>
      </c>
      <c r="D3865" s="19">
        <v>5</v>
      </c>
      <c r="E3865" s="19">
        <v>14</v>
      </c>
      <c r="F3865" s="19">
        <v>7</v>
      </c>
      <c r="G3865" s="19">
        <v>2.4</v>
      </c>
    </row>
    <row r="3866" spans="1:7" x14ac:dyDescent="0.3">
      <c r="A3866" s="19">
        <v>142</v>
      </c>
      <c r="B3866" s="19">
        <v>42</v>
      </c>
      <c r="C3866" s="19">
        <v>51</v>
      </c>
      <c r="D3866" s="19">
        <v>7</v>
      </c>
      <c r="E3866" s="19">
        <v>11.5</v>
      </c>
      <c r="F3866" s="19">
        <v>4</v>
      </c>
      <c r="G3866" s="19">
        <v>0</v>
      </c>
    </row>
    <row r="3867" spans="1:7" x14ac:dyDescent="0.3">
      <c r="A3867" s="19">
        <v>142</v>
      </c>
      <c r="B3867" s="19">
        <v>43</v>
      </c>
      <c r="C3867" s="19">
        <v>51</v>
      </c>
      <c r="D3867" s="19">
        <v>3</v>
      </c>
      <c r="E3867" s="19">
        <v>24</v>
      </c>
      <c r="F3867" s="19">
        <v>7.2</v>
      </c>
      <c r="G3867" s="19">
        <v>1.6</v>
      </c>
    </row>
    <row r="3868" spans="1:7" x14ac:dyDescent="0.3">
      <c r="A3868" s="19">
        <v>142</v>
      </c>
      <c r="B3868" s="19">
        <v>44</v>
      </c>
      <c r="C3868" s="19">
        <v>51</v>
      </c>
      <c r="D3868" s="19">
        <v>3</v>
      </c>
      <c r="E3868" s="19">
        <v>19</v>
      </c>
      <c r="F3868" s="19">
        <v>7</v>
      </c>
      <c r="G3868" s="19">
        <v>2.2000000000000002</v>
      </c>
    </row>
    <row r="3869" spans="1:7" x14ac:dyDescent="0.3">
      <c r="A3869" s="19">
        <v>142</v>
      </c>
      <c r="B3869" s="19">
        <v>45</v>
      </c>
      <c r="C3869" s="19">
        <v>2</v>
      </c>
      <c r="D3869" s="19">
        <v>1</v>
      </c>
      <c r="E3869" s="19">
        <v>39</v>
      </c>
      <c r="F3869" s="19">
        <v>18.5</v>
      </c>
      <c r="G3869" s="19">
        <v>11</v>
      </c>
    </row>
    <row r="3870" spans="1:7" x14ac:dyDescent="0.3">
      <c r="A3870" s="19">
        <v>142</v>
      </c>
      <c r="B3870" s="19">
        <v>46</v>
      </c>
      <c r="C3870" s="19">
        <v>51</v>
      </c>
      <c r="D3870" s="19">
        <v>3</v>
      </c>
      <c r="E3870" s="19">
        <v>26</v>
      </c>
      <c r="F3870" s="19">
        <v>8</v>
      </c>
      <c r="G3870" s="19">
        <v>2.1</v>
      </c>
    </row>
    <row r="3871" spans="1:7" x14ac:dyDescent="0.3">
      <c r="A3871" s="19">
        <v>142</v>
      </c>
      <c r="B3871" s="19">
        <v>47</v>
      </c>
      <c r="C3871" s="19">
        <v>51</v>
      </c>
      <c r="D3871" s="19">
        <v>3</v>
      </c>
      <c r="E3871" s="19">
        <v>14.2</v>
      </c>
      <c r="F3871" s="19">
        <v>5.2</v>
      </c>
      <c r="G3871" s="19">
        <v>1.8</v>
      </c>
    </row>
    <row r="3872" spans="1:7" x14ac:dyDescent="0.3">
      <c r="A3872" s="19">
        <v>142</v>
      </c>
      <c r="B3872" s="19">
        <v>48</v>
      </c>
      <c r="C3872" s="19">
        <v>31</v>
      </c>
      <c r="D3872" s="19">
        <v>2</v>
      </c>
      <c r="E3872" s="19">
        <v>21.5</v>
      </c>
      <c r="F3872" s="19">
        <v>8.1999999999999993</v>
      </c>
      <c r="G3872" s="19">
        <v>2</v>
      </c>
    </row>
    <row r="3873" spans="1:7" x14ac:dyDescent="0.3">
      <c r="A3873" s="19">
        <v>142</v>
      </c>
      <c r="B3873" s="19">
        <v>49</v>
      </c>
      <c r="C3873" s="19">
        <v>31</v>
      </c>
      <c r="D3873" s="19">
        <v>2</v>
      </c>
      <c r="E3873" s="19">
        <v>20</v>
      </c>
      <c r="F3873" s="19">
        <v>8</v>
      </c>
      <c r="G3873" s="19">
        <v>2.2000000000000002</v>
      </c>
    </row>
    <row r="3874" spans="1:7" x14ac:dyDescent="0.3">
      <c r="A3874" s="19">
        <v>142</v>
      </c>
      <c r="B3874" s="19">
        <v>50</v>
      </c>
      <c r="C3874" s="19">
        <v>31</v>
      </c>
      <c r="D3874" s="19">
        <v>3</v>
      </c>
      <c r="E3874" s="19">
        <v>14.5</v>
      </c>
      <c r="F3874" s="19">
        <v>5.5</v>
      </c>
      <c r="G3874" s="19">
        <v>1.8</v>
      </c>
    </row>
    <row r="3875" spans="1:7" x14ac:dyDescent="0.3">
      <c r="A3875" s="19">
        <v>142</v>
      </c>
      <c r="B3875" s="19">
        <v>51</v>
      </c>
      <c r="C3875" s="19">
        <v>31</v>
      </c>
      <c r="D3875" s="19">
        <v>3</v>
      </c>
      <c r="E3875" s="19">
        <v>11</v>
      </c>
      <c r="F3875" s="19">
        <v>6.5</v>
      </c>
      <c r="G3875" s="19">
        <v>1</v>
      </c>
    </row>
    <row r="3876" spans="1:7" x14ac:dyDescent="0.3">
      <c r="A3876" s="19">
        <v>142</v>
      </c>
      <c r="B3876" s="19">
        <v>52</v>
      </c>
      <c r="C3876" s="19">
        <v>31</v>
      </c>
      <c r="D3876" s="19">
        <v>3</v>
      </c>
      <c r="E3876" s="19">
        <v>7.8</v>
      </c>
      <c r="F3876" s="19">
        <v>3.5</v>
      </c>
      <c r="G3876" s="19">
        <v>1.4</v>
      </c>
    </row>
    <row r="3877" spans="1:7" x14ac:dyDescent="0.3">
      <c r="A3877" s="19">
        <v>142</v>
      </c>
      <c r="B3877" s="19">
        <v>53</v>
      </c>
      <c r="C3877" s="19">
        <v>31</v>
      </c>
      <c r="D3877" s="19">
        <v>5</v>
      </c>
      <c r="E3877" s="19">
        <v>11.2</v>
      </c>
      <c r="F3877" s="19">
        <v>5.2</v>
      </c>
      <c r="G3877" s="19">
        <v>1.7</v>
      </c>
    </row>
    <row r="3878" spans="1:7" x14ac:dyDescent="0.3">
      <c r="A3878" s="19">
        <v>142</v>
      </c>
      <c r="B3878" s="19">
        <v>54</v>
      </c>
      <c r="C3878" s="19">
        <v>31</v>
      </c>
      <c r="D3878" s="19">
        <v>5</v>
      </c>
      <c r="E3878" s="19">
        <v>15.5</v>
      </c>
      <c r="F3878" s="19">
        <v>6.5</v>
      </c>
      <c r="G3878" s="19">
        <v>1.8</v>
      </c>
    </row>
    <row r="3879" spans="1:7" x14ac:dyDescent="0.3">
      <c r="A3879" s="19">
        <v>142</v>
      </c>
      <c r="B3879" s="19">
        <v>55</v>
      </c>
      <c r="C3879" s="19">
        <v>51</v>
      </c>
      <c r="D3879" s="19">
        <v>7</v>
      </c>
      <c r="E3879" s="19">
        <v>14</v>
      </c>
      <c r="F3879" s="19">
        <v>4.4000000000000004</v>
      </c>
      <c r="G3879" s="19">
        <v>0</v>
      </c>
    </row>
    <row r="3880" spans="1:7" x14ac:dyDescent="0.3">
      <c r="A3880" s="19">
        <v>142</v>
      </c>
      <c r="B3880" s="19">
        <v>56</v>
      </c>
      <c r="C3880" s="19">
        <v>60</v>
      </c>
      <c r="D3880" s="19">
        <v>3</v>
      </c>
      <c r="E3880" s="19">
        <v>12</v>
      </c>
      <c r="F3880" s="19">
        <v>3.5</v>
      </c>
      <c r="G3880" s="19">
        <v>2</v>
      </c>
    </row>
    <row r="3881" spans="1:7" x14ac:dyDescent="0.3">
      <c r="A3881" s="19">
        <v>142</v>
      </c>
      <c r="B3881" s="19">
        <v>57</v>
      </c>
      <c r="C3881" s="19">
        <v>31</v>
      </c>
      <c r="D3881" s="19">
        <v>3</v>
      </c>
      <c r="E3881" s="19">
        <v>16</v>
      </c>
      <c r="F3881" s="19">
        <v>7.5</v>
      </c>
      <c r="G3881" s="19">
        <v>1.4</v>
      </c>
    </row>
    <row r="3882" spans="1:7" x14ac:dyDescent="0.3">
      <c r="A3882" s="19">
        <v>142</v>
      </c>
      <c r="B3882" s="19">
        <v>58</v>
      </c>
      <c r="C3882" s="19">
        <v>6</v>
      </c>
      <c r="D3882" s="19">
        <v>1</v>
      </c>
      <c r="E3882" s="19">
        <v>46</v>
      </c>
      <c r="F3882" s="19">
        <v>20.5</v>
      </c>
      <c r="G3882" s="19">
        <v>8</v>
      </c>
    </row>
    <row r="3883" spans="1:7" x14ac:dyDescent="0.3">
      <c r="A3883" s="19">
        <v>142</v>
      </c>
      <c r="B3883" s="19">
        <v>59</v>
      </c>
      <c r="C3883" s="19">
        <v>31</v>
      </c>
      <c r="D3883" s="19">
        <v>3</v>
      </c>
      <c r="E3883" s="19">
        <v>23</v>
      </c>
      <c r="F3883" s="19">
        <v>7.5</v>
      </c>
      <c r="G3883" s="19">
        <v>1.3</v>
      </c>
    </row>
    <row r="3884" spans="1:7" x14ac:dyDescent="0.3">
      <c r="A3884" s="19">
        <v>142</v>
      </c>
      <c r="B3884" s="19">
        <v>60</v>
      </c>
      <c r="C3884" s="19">
        <v>31</v>
      </c>
      <c r="D3884" s="19">
        <v>3</v>
      </c>
      <c r="E3884" s="19">
        <v>7.6</v>
      </c>
      <c r="F3884" s="19">
        <v>6</v>
      </c>
      <c r="G3884" s="19">
        <v>1.9</v>
      </c>
    </row>
    <row r="3885" spans="1:7" x14ac:dyDescent="0.3">
      <c r="A3885" s="19">
        <v>143</v>
      </c>
      <c r="B3885" s="19">
        <v>1</v>
      </c>
      <c r="C3885" s="19">
        <v>6</v>
      </c>
      <c r="D3885" s="19">
        <v>1</v>
      </c>
      <c r="E3885" s="19">
        <v>53.6</v>
      </c>
      <c r="F3885" s="19">
        <v>20.399999999999999</v>
      </c>
      <c r="G3885" s="19">
        <v>10.3</v>
      </c>
    </row>
    <row r="3886" spans="1:7" x14ac:dyDescent="0.3">
      <c r="A3886" s="19">
        <v>143</v>
      </c>
      <c r="B3886" s="19">
        <v>2</v>
      </c>
      <c r="C3886" s="19">
        <v>60</v>
      </c>
      <c r="D3886" s="19">
        <v>5</v>
      </c>
      <c r="E3886" s="19">
        <v>8.6999999999999993</v>
      </c>
      <c r="F3886" s="19">
        <v>3</v>
      </c>
      <c r="G3886" s="19">
        <v>1.3</v>
      </c>
    </row>
    <row r="3887" spans="1:7" x14ac:dyDescent="0.3">
      <c r="A3887" s="19">
        <v>143</v>
      </c>
      <c r="B3887" s="19">
        <v>3</v>
      </c>
      <c r="C3887" s="19">
        <v>60</v>
      </c>
      <c r="D3887" s="19">
        <v>4</v>
      </c>
      <c r="E3887" s="19">
        <v>14</v>
      </c>
      <c r="F3887" s="19">
        <v>4.2</v>
      </c>
      <c r="G3887" s="19">
        <v>1.5</v>
      </c>
    </row>
    <row r="3888" spans="1:7" x14ac:dyDescent="0.3">
      <c r="A3888" s="19">
        <v>143</v>
      </c>
      <c r="B3888" s="19">
        <v>4</v>
      </c>
      <c r="C3888" s="19">
        <v>60</v>
      </c>
      <c r="D3888" s="19">
        <v>3</v>
      </c>
      <c r="E3888" s="19">
        <v>8.4</v>
      </c>
      <c r="F3888" s="19">
        <v>3.9</v>
      </c>
      <c r="G3888" s="19">
        <v>1.8</v>
      </c>
    </row>
    <row r="3889" spans="1:7" x14ac:dyDescent="0.3">
      <c r="A3889" s="19">
        <v>143</v>
      </c>
      <c r="B3889" s="19">
        <v>5</v>
      </c>
      <c r="C3889" s="19">
        <v>31</v>
      </c>
      <c r="D3889" s="19">
        <v>5</v>
      </c>
      <c r="E3889" s="19">
        <v>13.5</v>
      </c>
      <c r="F3889" s="19">
        <v>5.9</v>
      </c>
      <c r="G3889" s="19">
        <v>1.3</v>
      </c>
    </row>
    <row r="3890" spans="1:7" x14ac:dyDescent="0.3">
      <c r="A3890" s="19">
        <v>143</v>
      </c>
      <c r="B3890" s="19">
        <v>6</v>
      </c>
      <c r="C3890" s="19">
        <v>3</v>
      </c>
      <c r="D3890" s="19">
        <v>1</v>
      </c>
      <c r="E3890" s="19">
        <v>38</v>
      </c>
      <c r="F3890" s="19">
        <v>14.8</v>
      </c>
      <c r="G3890" s="19">
        <v>6.5</v>
      </c>
    </row>
    <row r="3891" spans="1:7" x14ac:dyDescent="0.3">
      <c r="A3891" s="19">
        <v>143</v>
      </c>
      <c r="B3891" s="19">
        <v>7</v>
      </c>
      <c r="C3891" s="19">
        <v>60</v>
      </c>
      <c r="D3891" s="19">
        <v>5</v>
      </c>
      <c r="E3891" s="19">
        <v>21</v>
      </c>
      <c r="F3891" s="19">
        <v>6.6</v>
      </c>
      <c r="G3891" s="19">
        <v>1.5</v>
      </c>
    </row>
    <row r="3892" spans="1:7" x14ac:dyDescent="0.3">
      <c r="A3892" s="19">
        <v>143</v>
      </c>
      <c r="B3892" s="19">
        <v>8</v>
      </c>
      <c r="C3892" s="19">
        <v>60</v>
      </c>
      <c r="D3892" s="19">
        <v>5</v>
      </c>
      <c r="E3892" s="19">
        <v>16.7</v>
      </c>
      <c r="F3892" s="19">
        <v>6.7</v>
      </c>
      <c r="G3892" s="19">
        <v>1</v>
      </c>
    </row>
    <row r="3893" spans="1:7" x14ac:dyDescent="0.3">
      <c r="A3893" s="19">
        <v>143</v>
      </c>
      <c r="B3893" s="19">
        <v>9</v>
      </c>
      <c r="C3893" s="19">
        <v>6</v>
      </c>
      <c r="D3893" s="19">
        <v>9</v>
      </c>
      <c r="E3893" s="19">
        <v>58</v>
      </c>
      <c r="F3893" s="19">
        <v>0.1</v>
      </c>
      <c r="G3893" s="19">
        <v>0</v>
      </c>
    </row>
    <row r="3894" spans="1:7" x14ac:dyDescent="0.3">
      <c r="A3894" s="19">
        <v>143</v>
      </c>
      <c r="B3894" s="19">
        <v>10</v>
      </c>
      <c r="C3894" s="19">
        <v>6</v>
      </c>
      <c r="D3894" s="19">
        <v>9</v>
      </c>
      <c r="E3894" s="19">
        <v>28</v>
      </c>
      <c r="F3894" s="19">
        <v>0.2</v>
      </c>
      <c r="G3894" s="19">
        <v>0</v>
      </c>
    </row>
    <row r="3895" spans="1:7" x14ac:dyDescent="0.3">
      <c r="A3895" s="19">
        <v>143</v>
      </c>
      <c r="B3895" s="19">
        <v>11</v>
      </c>
      <c r="C3895" s="19">
        <v>6</v>
      </c>
      <c r="D3895" s="19">
        <v>9</v>
      </c>
      <c r="E3895" s="19">
        <v>25.1</v>
      </c>
      <c r="F3895" s="19">
        <v>0.15</v>
      </c>
      <c r="G3895" s="19">
        <v>0</v>
      </c>
    </row>
    <row r="3896" spans="1:7" x14ac:dyDescent="0.3">
      <c r="A3896" s="19">
        <v>143</v>
      </c>
      <c r="B3896" s="19">
        <v>12</v>
      </c>
      <c r="C3896" s="19">
        <v>60</v>
      </c>
      <c r="D3896" s="19">
        <v>3</v>
      </c>
      <c r="E3896" s="19">
        <v>10</v>
      </c>
      <c r="F3896" s="19">
        <v>3</v>
      </c>
      <c r="G3896" s="19">
        <v>2.1</v>
      </c>
    </row>
    <row r="3897" spans="1:7" x14ac:dyDescent="0.3">
      <c r="A3897" s="19">
        <v>143</v>
      </c>
      <c r="B3897" s="19">
        <v>13</v>
      </c>
      <c r="C3897" s="19">
        <v>60</v>
      </c>
      <c r="D3897" s="19">
        <v>3</v>
      </c>
      <c r="E3897" s="19">
        <v>11.5</v>
      </c>
      <c r="F3897" s="19">
        <v>3.9</v>
      </c>
      <c r="G3897" s="19">
        <v>2.2000000000000002</v>
      </c>
    </row>
    <row r="3898" spans="1:7" x14ac:dyDescent="0.3">
      <c r="A3898" s="19">
        <v>143</v>
      </c>
      <c r="B3898" s="19">
        <v>14</v>
      </c>
      <c r="C3898" s="19">
        <v>6</v>
      </c>
      <c r="D3898" s="19">
        <v>1</v>
      </c>
      <c r="E3898" s="19">
        <v>52</v>
      </c>
      <c r="F3898" s="19">
        <v>22.6</v>
      </c>
      <c r="G3898" s="19">
        <v>10.5</v>
      </c>
    </row>
    <row r="3899" spans="1:7" x14ac:dyDescent="0.3">
      <c r="A3899" s="19">
        <v>143</v>
      </c>
      <c r="B3899" s="19">
        <v>15</v>
      </c>
      <c r="C3899" s="19">
        <v>31</v>
      </c>
      <c r="D3899" s="19">
        <v>3</v>
      </c>
      <c r="E3899" s="19">
        <v>14.3</v>
      </c>
      <c r="F3899" s="19">
        <v>6.3</v>
      </c>
      <c r="G3899" s="19">
        <v>2.9</v>
      </c>
    </row>
    <row r="3900" spans="1:7" x14ac:dyDescent="0.3">
      <c r="A3900" s="19">
        <v>143</v>
      </c>
      <c r="B3900" s="19">
        <v>16</v>
      </c>
      <c r="C3900" s="19">
        <v>31</v>
      </c>
      <c r="D3900" s="19">
        <v>4</v>
      </c>
      <c r="E3900" s="19">
        <v>34</v>
      </c>
      <c r="F3900" s="19">
        <v>7.2</v>
      </c>
      <c r="G3900" s="19">
        <v>1.5</v>
      </c>
    </row>
    <row r="3901" spans="1:7" x14ac:dyDescent="0.3">
      <c r="A3901" s="19">
        <v>143</v>
      </c>
      <c r="B3901" s="19">
        <v>17</v>
      </c>
      <c r="C3901" s="19">
        <v>6</v>
      </c>
      <c r="D3901" s="19">
        <v>9</v>
      </c>
      <c r="E3901" s="19">
        <v>46</v>
      </c>
      <c r="F3901" s="19">
        <v>0.1</v>
      </c>
      <c r="G3901" s="19">
        <v>0</v>
      </c>
    </row>
    <row r="3902" spans="1:7" x14ac:dyDescent="0.3">
      <c r="A3902" s="19">
        <v>143</v>
      </c>
      <c r="B3902" s="19">
        <v>18</v>
      </c>
      <c r="C3902" s="19">
        <v>51</v>
      </c>
      <c r="D3902" s="19">
        <v>3</v>
      </c>
      <c r="E3902" s="19">
        <v>42.5</v>
      </c>
      <c r="F3902" s="19">
        <v>7.3</v>
      </c>
      <c r="G3902" s="19">
        <v>3.5</v>
      </c>
    </row>
    <row r="3903" spans="1:7" x14ac:dyDescent="0.3">
      <c r="A3903" s="19">
        <v>143</v>
      </c>
      <c r="B3903" s="19">
        <v>19</v>
      </c>
      <c r="C3903" s="19">
        <v>6</v>
      </c>
      <c r="D3903" s="19">
        <v>5</v>
      </c>
      <c r="E3903" s="19">
        <v>30.7</v>
      </c>
      <c r="F3903" s="19">
        <v>14.4</v>
      </c>
      <c r="G3903" s="19">
        <v>7</v>
      </c>
    </row>
    <row r="3904" spans="1:7" x14ac:dyDescent="0.3">
      <c r="A3904" s="19">
        <v>143</v>
      </c>
      <c r="B3904" s="19">
        <v>20</v>
      </c>
      <c r="C3904" s="19">
        <v>60</v>
      </c>
      <c r="D3904" s="19">
        <v>3</v>
      </c>
      <c r="E3904" s="19">
        <v>9</v>
      </c>
      <c r="F3904" s="19">
        <v>4</v>
      </c>
      <c r="G3904" s="19">
        <v>1.9</v>
      </c>
    </row>
    <row r="3905" spans="1:7" x14ac:dyDescent="0.3">
      <c r="A3905" s="19">
        <v>143</v>
      </c>
      <c r="B3905" s="19">
        <v>21</v>
      </c>
      <c r="C3905" s="19">
        <v>31</v>
      </c>
      <c r="D3905" s="19">
        <v>3</v>
      </c>
      <c r="E3905" s="19">
        <v>32</v>
      </c>
      <c r="F3905" s="19">
        <v>7</v>
      </c>
      <c r="G3905" s="19">
        <v>1.5</v>
      </c>
    </row>
    <row r="3906" spans="1:7" x14ac:dyDescent="0.3">
      <c r="A3906" s="19">
        <v>143</v>
      </c>
      <c r="B3906" s="19">
        <v>22</v>
      </c>
      <c r="C3906" s="19">
        <v>31</v>
      </c>
      <c r="D3906" s="19">
        <v>3</v>
      </c>
      <c r="E3906" s="19">
        <v>8.5</v>
      </c>
      <c r="F3906" s="19">
        <v>4.9000000000000004</v>
      </c>
      <c r="G3906" s="19">
        <v>0.3</v>
      </c>
    </row>
    <row r="3907" spans="1:7" x14ac:dyDescent="0.3">
      <c r="A3907" s="19">
        <v>143</v>
      </c>
      <c r="B3907" s="19">
        <v>23</v>
      </c>
      <c r="C3907" s="19">
        <v>31</v>
      </c>
      <c r="D3907" s="19">
        <v>5</v>
      </c>
      <c r="E3907" s="19">
        <v>18</v>
      </c>
      <c r="F3907" s="19">
        <v>5.9</v>
      </c>
      <c r="G3907" s="19">
        <v>2</v>
      </c>
    </row>
    <row r="3908" spans="1:7" x14ac:dyDescent="0.3">
      <c r="A3908" s="19">
        <v>143</v>
      </c>
      <c r="B3908" s="19">
        <v>24</v>
      </c>
      <c r="C3908" s="19">
        <v>31</v>
      </c>
      <c r="D3908" s="19">
        <v>4</v>
      </c>
      <c r="E3908" s="19">
        <v>16.100000000000001</v>
      </c>
      <c r="F3908" s="19">
        <v>6.3</v>
      </c>
      <c r="G3908" s="19">
        <v>1.1000000000000001</v>
      </c>
    </row>
    <row r="3909" spans="1:7" x14ac:dyDescent="0.3">
      <c r="A3909" s="19">
        <v>143</v>
      </c>
      <c r="B3909" s="19">
        <v>25</v>
      </c>
      <c r="C3909" s="19">
        <v>6</v>
      </c>
      <c r="D3909" s="19">
        <v>1</v>
      </c>
      <c r="E3909" s="19">
        <v>39</v>
      </c>
      <c r="F3909" s="19">
        <v>21.2</v>
      </c>
      <c r="G3909" s="19">
        <v>9.5</v>
      </c>
    </row>
    <row r="3910" spans="1:7" x14ac:dyDescent="0.3">
      <c r="A3910" s="19">
        <v>143</v>
      </c>
      <c r="B3910" s="19">
        <v>26</v>
      </c>
      <c r="C3910" s="19">
        <v>6</v>
      </c>
      <c r="D3910" s="19">
        <v>9</v>
      </c>
      <c r="E3910" s="19">
        <v>47</v>
      </c>
      <c r="F3910" s="19">
        <v>0.1</v>
      </c>
      <c r="G3910" s="19">
        <v>0</v>
      </c>
    </row>
    <row r="3911" spans="1:7" x14ac:dyDescent="0.3">
      <c r="A3911" s="19">
        <v>143</v>
      </c>
      <c r="B3911" s="19">
        <v>27</v>
      </c>
      <c r="C3911" s="19">
        <v>31</v>
      </c>
      <c r="D3911" s="19">
        <v>3</v>
      </c>
      <c r="E3911" s="19">
        <v>8.3000000000000007</v>
      </c>
      <c r="F3911" s="19">
        <v>4.5999999999999996</v>
      </c>
      <c r="G3911" s="19">
        <v>0.4</v>
      </c>
    </row>
    <row r="3912" spans="1:7" x14ac:dyDescent="0.3">
      <c r="A3912" s="19">
        <v>143</v>
      </c>
      <c r="B3912" s="19">
        <v>28</v>
      </c>
      <c r="C3912" s="19">
        <v>51</v>
      </c>
      <c r="D3912" s="19">
        <v>9</v>
      </c>
      <c r="E3912" s="19">
        <v>25</v>
      </c>
      <c r="F3912" s="19">
        <v>0.2</v>
      </c>
      <c r="G3912" s="19">
        <v>0</v>
      </c>
    </row>
    <row r="3913" spans="1:7" x14ac:dyDescent="0.3">
      <c r="A3913" s="19">
        <v>143</v>
      </c>
      <c r="B3913" s="19">
        <v>29</v>
      </c>
      <c r="C3913" s="19">
        <v>6</v>
      </c>
      <c r="D3913" s="19">
        <v>5</v>
      </c>
      <c r="E3913" s="19">
        <v>10.5</v>
      </c>
      <c r="F3913" s="19">
        <v>4.9000000000000004</v>
      </c>
      <c r="G3913" s="19">
        <v>2.2999999999999998</v>
      </c>
    </row>
    <row r="3914" spans="1:7" x14ac:dyDescent="0.3">
      <c r="A3914" s="19">
        <v>143</v>
      </c>
      <c r="B3914" s="19">
        <v>30</v>
      </c>
      <c r="C3914" s="19">
        <v>6</v>
      </c>
      <c r="D3914" s="19">
        <v>4</v>
      </c>
      <c r="E3914" s="19">
        <v>30</v>
      </c>
      <c r="F3914" s="19">
        <v>13.8</v>
      </c>
      <c r="G3914" s="19">
        <v>5.7</v>
      </c>
    </row>
    <row r="3915" spans="1:7" x14ac:dyDescent="0.3">
      <c r="A3915" s="19">
        <v>143</v>
      </c>
      <c r="B3915" s="19">
        <v>31</v>
      </c>
      <c r="C3915" s="19">
        <v>60</v>
      </c>
      <c r="D3915" s="19">
        <v>3</v>
      </c>
      <c r="E3915" s="19">
        <v>9.5</v>
      </c>
      <c r="F3915" s="19">
        <v>3.2</v>
      </c>
      <c r="G3915" s="19">
        <v>0.5</v>
      </c>
    </row>
    <row r="3916" spans="1:7" x14ac:dyDescent="0.3">
      <c r="A3916" s="19">
        <v>143</v>
      </c>
      <c r="B3916" s="19">
        <v>32</v>
      </c>
      <c r="C3916" s="19">
        <v>6</v>
      </c>
      <c r="D3916" s="19">
        <v>4</v>
      </c>
      <c r="E3916" s="19">
        <v>33.5</v>
      </c>
      <c r="F3916" s="19">
        <v>10.199999999999999</v>
      </c>
      <c r="G3916" s="19">
        <v>3.7</v>
      </c>
    </row>
    <row r="3917" spans="1:7" x14ac:dyDescent="0.3">
      <c r="A3917" s="19">
        <v>143</v>
      </c>
      <c r="B3917" s="19">
        <v>33</v>
      </c>
      <c r="C3917" s="19">
        <v>60</v>
      </c>
      <c r="D3917" s="19">
        <v>5</v>
      </c>
      <c r="E3917" s="19">
        <v>24.3</v>
      </c>
      <c r="F3917" s="19">
        <v>6.9</v>
      </c>
      <c r="G3917" s="19">
        <v>1.6</v>
      </c>
    </row>
    <row r="3918" spans="1:7" x14ac:dyDescent="0.3">
      <c r="A3918" s="19">
        <v>143</v>
      </c>
      <c r="B3918" s="19">
        <v>34</v>
      </c>
      <c r="C3918" s="19">
        <v>60</v>
      </c>
      <c r="D3918" s="19">
        <v>5</v>
      </c>
      <c r="E3918" s="19">
        <v>25</v>
      </c>
      <c r="F3918" s="19">
        <v>6.8</v>
      </c>
      <c r="G3918" s="19">
        <v>2.4</v>
      </c>
    </row>
    <row r="3919" spans="1:7" x14ac:dyDescent="0.3">
      <c r="A3919" s="19">
        <v>143</v>
      </c>
      <c r="B3919" s="19">
        <v>35</v>
      </c>
      <c r="C3919" s="19">
        <v>6</v>
      </c>
      <c r="D3919" s="19">
        <v>3</v>
      </c>
      <c r="E3919" s="19">
        <v>9</v>
      </c>
      <c r="F3919" s="19">
        <v>4</v>
      </c>
      <c r="G3919" s="19">
        <v>2.1</v>
      </c>
    </row>
    <row r="3920" spans="1:7" x14ac:dyDescent="0.3">
      <c r="A3920" s="19">
        <v>143</v>
      </c>
      <c r="B3920" s="19">
        <v>36</v>
      </c>
      <c r="C3920" s="19">
        <v>60</v>
      </c>
      <c r="D3920" s="19">
        <v>3</v>
      </c>
      <c r="E3920" s="19">
        <v>21.3</v>
      </c>
      <c r="F3920" s="19">
        <v>6.1</v>
      </c>
      <c r="G3920" s="19">
        <v>2</v>
      </c>
    </row>
    <row r="3921" spans="1:7" x14ac:dyDescent="0.3">
      <c r="A3921" s="19">
        <v>143</v>
      </c>
      <c r="B3921" s="19">
        <v>37</v>
      </c>
      <c r="C3921" s="19">
        <v>60</v>
      </c>
      <c r="D3921" s="19">
        <v>3</v>
      </c>
      <c r="E3921" s="19">
        <v>22</v>
      </c>
      <c r="F3921" s="19">
        <v>5.9</v>
      </c>
      <c r="G3921" s="19">
        <v>2.1</v>
      </c>
    </row>
    <row r="3922" spans="1:7" x14ac:dyDescent="0.3">
      <c r="A3922" s="19">
        <v>143</v>
      </c>
      <c r="B3922" s="19">
        <v>38</v>
      </c>
      <c r="C3922" s="19">
        <v>60</v>
      </c>
      <c r="D3922" s="19">
        <v>5</v>
      </c>
      <c r="E3922" s="19">
        <v>17.2</v>
      </c>
      <c r="F3922" s="19">
        <v>6</v>
      </c>
      <c r="G3922" s="19">
        <v>3.8</v>
      </c>
    </row>
    <row r="3923" spans="1:7" x14ac:dyDescent="0.3">
      <c r="A3923" s="19">
        <v>143</v>
      </c>
      <c r="B3923" s="19">
        <v>39</v>
      </c>
      <c r="C3923" s="19">
        <v>6</v>
      </c>
      <c r="D3923" s="19">
        <v>3</v>
      </c>
      <c r="E3923" s="19">
        <v>7.6</v>
      </c>
      <c r="F3923" s="19">
        <v>4.4000000000000004</v>
      </c>
      <c r="G3923" s="19">
        <v>3</v>
      </c>
    </row>
    <row r="3924" spans="1:7" x14ac:dyDescent="0.3">
      <c r="A3924" s="19">
        <v>143</v>
      </c>
      <c r="B3924" s="19">
        <v>40</v>
      </c>
      <c r="C3924" s="19">
        <v>6</v>
      </c>
      <c r="D3924" s="19">
        <v>4</v>
      </c>
      <c r="E3924" s="19">
        <v>17.8</v>
      </c>
      <c r="F3924" s="19">
        <v>7.3</v>
      </c>
      <c r="G3924" s="19">
        <v>4</v>
      </c>
    </row>
    <row r="3925" spans="1:7" x14ac:dyDescent="0.3">
      <c r="A3925" s="19">
        <v>143</v>
      </c>
      <c r="B3925" s="19">
        <v>41</v>
      </c>
      <c r="C3925" s="19">
        <v>31</v>
      </c>
      <c r="D3925" s="19">
        <v>4</v>
      </c>
      <c r="E3925" s="19">
        <v>7.5</v>
      </c>
      <c r="F3925" s="19">
        <v>4.9000000000000004</v>
      </c>
      <c r="G3925" s="19">
        <v>2.1</v>
      </c>
    </row>
    <row r="3926" spans="1:7" x14ac:dyDescent="0.3">
      <c r="A3926" s="19">
        <v>143</v>
      </c>
      <c r="B3926" s="19">
        <v>42</v>
      </c>
      <c r="C3926" s="19">
        <v>6</v>
      </c>
      <c r="D3926" s="19">
        <v>3</v>
      </c>
      <c r="E3926" s="19">
        <v>7.5</v>
      </c>
      <c r="F3926" s="19">
        <v>4.7</v>
      </c>
      <c r="G3926" s="19">
        <v>1.9</v>
      </c>
    </row>
    <row r="3927" spans="1:7" x14ac:dyDescent="0.3">
      <c r="A3927" s="19">
        <v>143</v>
      </c>
      <c r="B3927" s="19">
        <v>43</v>
      </c>
      <c r="C3927" s="19">
        <v>6</v>
      </c>
      <c r="D3927" s="19">
        <v>3</v>
      </c>
      <c r="E3927" s="19">
        <v>7.9</v>
      </c>
      <c r="F3927" s="19">
        <v>4.5999999999999996</v>
      </c>
      <c r="G3927" s="19">
        <v>1.5</v>
      </c>
    </row>
    <row r="3928" spans="1:7" x14ac:dyDescent="0.3">
      <c r="A3928" s="19">
        <v>143</v>
      </c>
      <c r="B3928" s="19">
        <v>44</v>
      </c>
      <c r="C3928" s="19">
        <v>60</v>
      </c>
      <c r="D3928" s="19">
        <v>4</v>
      </c>
      <c r="E3928" s="19">
        <v>15.5</v>
      </c>
      <c r="F3928" s="19">
        <v>7</v>
      </c>
      <c r="G3928" s="19">
        <v>2.5</v>
      </c>
    </row>
    <row r="3929" spans="1:7" x14ac:dyDescent="0.3">
      <c r="A3929" s="19">
        <v>143</v>
      </c>
      <c r="B3929" s="19">
        <v>45</v>
      </c>
      <c r="C3929" s="19">
        <v>60</v>
      </c>
      <c r="D3929" s="19">
        <v>5</v>
      </c>
      <c r="E3929" s="19">
        <v>15</v>
      </c>
      <c r="F3929" s="19">
        <v>6.9</v>
      </c>
      <c r="G3929" s="19">
        <v>1.7</v>
      </c>
    </row>
    <row r="3930" spans="1:7" x14ac:dyDescent="0.3">
      <c r="A3930" s="19">
        <v>143</v>
      </c>
      <c r="B3930" s="19">
        <v>46</v>
      </c>
      <c r="C3930" s="19">
        <v>31</v>
      </c>
      <c r="D3930" s="19">
        <v>4</v>
      </c>
      <c r="E3930" s="19">
        <v>8.6999999999999993</v>
      </c>
      <c r="F3930" s="19">
        <v>3.8</v>
      </c>
      <c r="G3930" s="19">
        <v>0.6</v>
      </c>
    </row>
    <row r="3931" spans="1:7" x14ac:dyDescent="0.3">
      <c r="A3931" s="19">
        <v>143</v>
      </c>
      <c r="B3931" s="19">
        <v>47</v>
      </c>
      <c r="C3931" s="19">
        <v>60</v>
      </c>
      <c r="D3931" s="19">
        <v>4</v>
      </c>
      <c r="E3931" s="19">
        <v>26.5</v>
      </c>
      <c r="F3931" s="19">
        <v>8.5</v>
      </c>
      <c r="G3931" s="19">
        <v>3.7</v>
      </c>
    </row>
    <row r="3932" spans="1:7" x14ac:dyDescent="0.3">
      <c r="A3932" s="19">
        <v>143</v>
      </c>
      <c r="B3932" s="19">
        <v>48</v>
      </c>
      <c r="C3932" s="19">
        <v>31</v>
      </c>
      <c r="D3932" s="19">
        <v>4</v>
      </c>
      <c r="E3932" s="19">
        <v>20.8</v>
      </c>
      <c r="F3932" s="19">
        <v>5.7</v>
      </c>
      <c r="G3932" s="19">
        <v>1.5</v>
      </c>
    </row>
    <row r="3933" spans="1:7" x14ac:dyDescent="0.3">
      <c r="A3933" s="19">
        <v>143</v>
      </c>
      <c r="B3933" s="19">
        <v>49</v>
      </c>
      <c r="C3933" s="19">
        <v>6</v>
      </c>
      <c r="D3933" s="19">
        <v>5</v>
      </c>
      <c r="E3933" s="19">
        <v>12.7</v>
      </c>
      <c r="F3933" s="19">
        <v>6.9</v>
      </c>
      <c r="G3933" s="19">
        <v>3.6</v>
      </c>
    </row>
    <row r="3934" spans="1:7" x14ac:dyDescent="0.3">
      <c r="A3934" s="19">
        <v>143</v>
      </c>
      <c r="B3934" s="19">
        <v>50</v>
      </c>
      <c r="C3934" s="19">
        <v>31</v>
      </c>
      <c r="D3934" s="19">
        <v>5</v>
      </c>
      <c r="E3934" s="19">
        <v>13.5</v>
      </c>
      <c r="F3934" s="19">
        <v>6.4</v>
      </c>
      <c r="G3934" s="19">
        <v>3.3</v>
      </c>
    </row>
    <row r="3935" spans="1:7" x14ac:dyDescent="0.3">
      <c r="A3935" s="19">
        <v>143</v>
      </c>
      <c r="B3935" s="19">
        <v>51</v>
      </c>
      <c r="C3935" s="19">
        <v>60</v>
      </c>
      <c r="D3935" s="19">
        <v>5</v>
      </c>
      <c r="E3935" s="19">
        <v>13.2</v>
      </c>
      <c r="F3935" s="19">
        <v>3.8</v>
      </c>
      <c r="G3935" s="19">
        <v>1.6</v>
      </c>
    </row>
    <row r="3936" spans="1:7" x14ac:dyDescent="0.3">
      <c r="A3936" s="19">
        <v>143</v>
      </c>
      <c r="B3936" s="19">
        <v>52</v>
      </c>
      <c r="C3936" s="19">
        <v>31</v>
      </c>
      <c r="D3936" s="19">
        <v>4</v>
      </c>
      <c r="E3936" s="19">
        <v>24</v>
      </c>
      <c r="F3936" s="19">
        <v>6.8</v>
      </c>
      <c r="G3936" s="19">
        <v>1.1000000000000001</v>
      </c>
    </row>
    <row r="3937" spans="1:7" x14ac:dyDescent="0.3">
      <c r="A3937" s="19">
        <v>143</v>
      </c>
      <c r="B3937" s="19">
        <v>53</v>
      </c>
      <c r="C3937" s="19">
        <v>31</v>
      </c>
      <c r="D3937" s="19">
        <v>5</v>
      </c>
      <c r="E3937" s="19">
        <v>16</v>
      </c>
      <c r="F3937" s="19">
        <v>6.1</v>
      </c>
      <c r="G3937" s="19">
        <v>1.6</v>
      </c>
    </row>
    <row r="3938" spans="1:7" x14ac:dyDescent="0.3">
      <c r="A3938" s="19">
        <v>143</v>
      </c>
      <c r="B3938" s="19">
        <v>54</v>
      </c>
      <c r="C3938" s="19">
        <v>60</v>
      </c>
      <c r="D3938" s="19">
        <v>5</v>
      </c>
      <c r="E3938" s="19">
        <v>22.7</v>
      </c>
      <c r="F3938" s="19">
        <v>8.4</v>
      </c>
      <c r="G3938" s="19">
        <v>3.5</v>
      </c>
    </row>
    <row r="3939" spans="1:7" x14ac:dyDescent="0.3">
      <c r="A3939" s="19">
        <v>143</v>
      </c>
      <c r="B3939" s="19">
        <v>55</v>
      </c>
      <c r="C3939" s="19">
        <v>60</v>
      </c>
      <c r="D3939" s="19">
        <v>4</v>
      </c>
      <c r="E3939" s="19">
        <v>28</v>
      </c>
      <c r="F3939" s="19">
        <v>8.9</v>
      </c>
      <c r="G3939" s="19">
        <v>3.1</v>
      </c>
    </row>
    <row r="3940" spans="1:7" x14ac:dyDescent="0.3">
      <c r="A3940" s="19">
        <v>143</v>
      </c>
      <c r="B3940" s="19">
        <v>56</v>
      </c>
      <c r="C3940" s="19">
        <v>31</v>
      </c>
      <c r="D3940" s="19">
        <v>5</v>
      </c>
      <c r="E3940" s="19">
        <v>10</v>
      </c>
      <c r="F3940" s="19">
        <v>4.7</v>
      </c>
      <c r="G3940" s="19">
        <v>0.6</v>
      </c>
    </row>
    <row r="3941" spans="1:7" x14ac:dyDescent="0.3">
      <c r="A3941" s="19">
        <v>143</v>
      </c>
      <c r="B3941" s="19">
        <v>57</v>
      </c>
      <c r="C3941" s="19">
        <v>6</v>
      </c>
      <c r="D3941" s="19">
        <v>5</v>
      </c>
      <c r="E3941" s="19">
        <v>10.8</v>
      </c>
      <c r="F3941" s="19">
        <v>5.8</v>
      </c>
      <c r="G3941" s="19">
        <v>3.9</v>
      </c>
    </row>
    <row r="3942" spans="1:7" x14ac:dyDescent="0.3">
      <c r="A3942" s="19">
        <v>143</v>
      </c>
      <c r="B3942" s="19">
        <v>58</v>
      </c>
      <c r="C3942" s="19">
        <v>60</v>
      </c>
      <c r="D3942" s="19">
        <v>4</v>
      </c>
      <c r="E3942" s="19">
        <v>8.6</v>
      </c>
      <c r="F3942" s="19">
        <v>2.7</v>
      </c>
      <c r="G3942" s="19">
        <v>0.3</v>
      </c>
    </row>
    <row r="3943" spans="1:7" x14ac:dyDescent="0.3">
      <c r="A3943" s="19">
        <v>143</v>
      </c>
      <c r="B3943" s="19">
        <v>59</v>
      </c>
      <c r="C3943" s="19">
        <v>6</v>
      </c>
      <c r="D3943" s="19">
        <v>4</v>
      </c>
      <c r="E3943" s="19">
        <v>30.3</v>
      </c>
      <c r="F3943" s="19">
        <v>13.6</v>
      </c>
      <c r="G3943" s="19">
        <v>6.7</v>
      </c>
    </row>
    <row r="3944" spans="1:7" x14ac:dyDescent="0.3">
      <c r="A3944" s="19">
        <v>143</v>
      </c>
      <c r="B3944" s="19">
        <v>60</v>
      </c>
      <c r="C3944" s="19">
        <v>6</v>
      </c>
      <c r="D3944" s="19">
        <v>3</v>
      </c>
      <c r="E3944" s="19">
        <v>11.3</v>
      </c>
      <c r="F3944" s="19">
        <v>3.8</v>
      </c>
      <c r="G3944" s="19">
        <v>2</v>
      </c>
    </row>
    <row r="3945" spans="1:7" x14ac:dyDescent="0.3">
      <c r="A3945" s="19">
        <v>143</v>
      </c>
      <c r="B3945" s="19">
        <v>61</v>
      </c>
      <c r="C3945" s="19">
        <v>60</v>
      </c>
      <c r="D3945" s="19">
        <v>5</v>
      </c>
      <c r="E3945" s="19">
        <v>50.6</v>
      </c>
      <c r="F3945" s="19">
        <v>8.4</v>
      </c>
      <c r="G3945" s="19">
        <v>1.6</v>
      </c>
    </row>
    <row r="3946" spans="1:7" x14ac:dyDescent="0.3">
      <c r="A3946" s="19">
        <v>143</v>
      </c>
      <c r="B3946" s="19">
        <v>62</v>
      </c>
      <c r="C3946" s="19">
        <v>6</v>
      </c>
      <c r="D3946" s="19">
        <v>4</v>
      </c>
      <c r="E3946" s="19">
        <v>15.5</v>
      </c>
      <c r="F3946" s="19">
        <v>5</v>
      </c>
      <c r="G3946" s="19">
        <v>2.2999999999999998</v>
      </c>
    </row>
    <row r="3947" spans="1:7" x14ac:dyDescent="0.3">
      <c r="A3947" s="19">
        <v>143</v>
      </c>
      <c r="B3947" s="19">
        <v>63</v>
      </c>
      <c r="C3947" s="19">
        <v>60</v>
      </c>
      <c r="D3947" s="19">
        <v>5</v>
      </c>
      <c r="E3947" s="19">
        <v>22.3</v>
      </c>
      <c r="F3947" s="19">
        <v>6.5</v>
      </c>
      <c r="G3947" s="19">
        <v>2.1</v>
      </c>
    </row>
    <row r="3948" spans="1:7" x14ac:dyDescent="0.3">
      <c r="A3948" s="19">
        <v>144</v>
      </c>
      <c r="B3948" s="19">
        <v>1</v>
      </c>
      <c r="C3948" s="19">
        <v>2</v>
      </c>
      <c r="D3948" s="19">
        <v>4</v>
      </c>
      <c r="E3948" s="19">
        <v>23</v>
      </c>
      <c r="F3948" s="19">
        <v>15.4</v>
      </c>
      <c r="G3948" s="19">
        <v>12</v>
      </c>
    </row>
    <row r="3949" spans="1:7" x14ac:dyDescent="0.3">
      <c r="A3949" s="19">
        <v>144</v>
      </c>
      <c r="B3949" s="19">
        <v>2</v>
      </c>
      <c r="C3949" s="19">
        <v>51</v>
      </c>
      <c r="D3949" s="19">
        <v>3</v>
      </c>
      <c r="E3949" s="19">
        <v>11.5</v>
      </c>
      <c r="F3949" s="19">
        <v>4.8</v>
      </c>
      <c r="G3949" s="19">
        <v>1.8</v>
      </c>
    </row>
    <row r="3950" spans="1:7" x14ac:dyDescent="0.3">
      <c r="A3950" s="19">
        <v>144</v>
      </c>
      <c r="B3950" s="19">
        <v>3</v>
      </c>
      <c r="C3950" s="19">
        <v>2</v>
      </c>
      <c r="D3950" s="19">
        <v>3</v>
      </c>
      <c r="E3950" s="19">
        <v>17.5</v>
      </c>
      <c r="F3950" s="19">
        <v>6.5</v>
      </c>
      <c r="G3950" s="19">
        <v>4.8</v>
      </c>
    </row>
    <row r="3951" spans="1:7" x14ac:dyDescent="0.3">
      <c r="A3951" s="19">
        <v>144</v>
      </c>
      <c r="B3951" s="19">
        <v>4</v>
      </c>
      <c r="C3951" s="19">
        <v>51</v>
      </c>
      <c r="D3951" s="19">
        <v>3</v>
      </c>
      <c r="E3951" s="19">
        <v>13</v>
      </c>
      <c r="F3951" s="19">
        <v>4.2</v>
      </c>
      <c r="G3951" s="19">
        <v>1.6</v>
      </c>
    </row>
    <row r="3952" spans="1:7" x14ac:dyDescent="0.3">
      <c r="A3952" s="19">
        <v>144</v>
      </c>
      <c r="B3952" s="19">
        <v>5</v>
      </c>
      <c r="C3952" s="19">
        <v>51</v>
      </c>
      <c r="D3952" s="19">
        <v>3</v>
      </c>
      <c r="E3952" s="19">
        <v>12</v>
      </c>
      <c r="F3952" s="19">
        <v>4.0999999999999996</v>
      </c>
      <c r="G3952" s="19">
        <v>1.5</v>
      </c>
    </row>
    <row r="3953" spans="1:7" x14ac:dyDescent="0.3">
      <c r="A3953" s="19">
        <v>144</v>
      </c>
      <c r="B3953" s="19">
        <v>6</v>
      </c>
      <c r="C3953" s="19">
        <v>51</v>
      </c>
      <c r="D3953" s="19">
        <v>3</v>
      </c>
      <c r="E3953" s="19">
        <v>10</v>
      </c>
      <c r="F3953" s="19">
        <v>4</v>
      </c>
      <c r="G3953" s="19">
        <v>1.5</v>
      </c>
    </row>
    <row r="3954" spans="1:7" x14ac:dyDescent="0.3">
      <c r="A3954" s="19">
        <v>144</v>
      </c>
      <c r="B3954" s="19">
        <v>7</v>
      </c>
      <c r="C3954" s="19">
        <v>2</v>
      </c>
      <c r="D3954" s="19">
        <v>1</v>
      </c>
      <c r="E3954" s="19">
        <v>49</v>
      </c>
      <c r="F3954" s="19">
        <v>20.399999999999999</v>
      </c>
      <c r="G3954" s="19">
        <v>9</v>
      </c>
    </row>
    <row r="3955" spans="1:7" x14ac:dyDescent="0.3">
      <c r="A3955" s="19">
        <v>144</v>
      </c>
      <c r="B3955" s="19">
        <v>8</v>
      </c>
      <c r="C3955" s="19">
        <v>51</v>
      </c>
      <c r="D3955" s="19">
        <v>3</v>
      </c>
      <c r="E3955" s="19">
        <v>15</v>
      </c>
      <c r="F3955" s="19">
        <v>11.7</v>
      </c>
      <c r="G3955" s="19">
        <v>1.3</v>
      </c>
    </row>
    <row r="3956" spans="1:7" x14ac:dyDescent="0.3">
      <c r="A3956" s="19">
        <v>144</v>
      </c>
      <c r="B3956" s="19">
        <v>9</v>
      </c>
      <c r="C3956" s="19">
        <v>51</v>
      </c>
      <c r="D3956" s="19">
        <v>3</v>
      </c>
      <c r="E3956" s="19">
        <v>13</v>
      </c>
      <c r="F3956" s="19">
        <v>3.4</v>
      </c>
      <c r="G3956" s="19">
        <v>1.4</v>
      </c>
    </row>
    <row r="3957" spans="1:7" x14ac:dyDescent="0.3">
      <c r="A3957" s="19">
        <v>144</v>
      </c>
      <c r="B3957" s="19">
        <v>10</v>
      </c>
      <c r="C3957" s="19">
        <v>51</v>
      </c>
      <c r="D3957" s="19">
        <v>3</v>
      </c>
      <c r="E3957" s="19">
        <v>11</v>
      </c>
      <c r="F3957" s="19">
        <v>3.2</v>
      </c>
      <c r="G3957" s="19">
        <v>1.5</v>
      </c>
    </row>
    <row r="3958" spans="1:7" x14ac:dyDescent="0.3">
      <c r="A3958" s="19">
        <v>144</v>
      </c>
      <c r="B3958" s="19">
        <v>11</v>
      </c>
      <c r="C3958" s="19">
        <v>51</v>
      </c>
      <c r="D3958" s="19">
        <v>3</v>
      </c>
      <c r="E3958" s="19">
        <v>11.5</v>
      </c>
      <c r="F3958" s="19">
        <v>4.5999999999999996</v>
      </c>
      <c r="G3958" s="19">
        <v>0.9</v>
      </c>
    </row>
    <row r="3959" spans="1:7" x14ac:dyDescent="0.3">
      <c r="A3959" s="19">
        <v>144</v>
      </c>
      <c r="B3959" s="19">
        <v>12</v>
      </c>
      <c r="C3959" s="19">
        <v>2</v>
      </c>
      <c r="D3959" s="19">
        <v>4</v>
      </c>
      <c r="E3959" s="19">
        <v>26</v>
      </c>
      <c r="F3959" s="19">
        <v>12.4</v>
      </c>
      <c r="G3959" s="19">
        <v>7.2</v>
      </c>
    </row>
    <row r="3960" spans="1:7" x14ac:dyDescent="0.3">
      <c r="A3960" s="19">
        <v>144</v>
      </c>
      <c r="B3960" s="19">
        <v>13</v>
      </c>
      <c r="C3960" s="19">
        <v>51</v>
      </c>
      <c r="D3960" s="19">
        <v>3</v>
      </c>
      <c r="E3960" s="19">
        <v>13</v>
      </c>
      <c r="F3960" s="19">
        <v>4.3</v>
      </c>
      <c r="G3960" s="19">
        <v>1.8</v>
      </c>
    </row>
    <row r="3961" spans="1:7" x14ac:dyDescent="0.3">
      <c r="A3961" s="19">
        <v>144</v>
      </c>
      <c r="B3961" s="19">
        <v>14</v>
      </c>
      <c r="C3961" s="19">
        <v>51</v>
      </c>
      <c r="D3961" s="19">
        <v>3</v>
      </c>
      <c r="E3961" s="19">
        <v>20.5</v>
      </c>
      <c r="F3961" s="19">
        <v>6.8</v>
      </c>
      <c r="G3961" s="19">
        <v>2</v>
      </c>
    </row>
    <row r="3962" spans="1:7" x14ac:dyDescent="0.3">
      <c r="A3962" s="19">
        <v>144</v>
      </c>
      <c r="B3962" s="19">
        <v>15</v>
      </c>
      <c r="C3962" s="19">
        <v>51</v>
      </c>
      <c r="D3962" s="19">
        <v>3</v>
      </c>
      <c r="E3962" s="19">
        <v>11.5</v>
      </c>
      <c r="F3962" s="19">
        <v>4.0999999999999996</v>
      </c>
      <c r="G3962" s="19">
        <v>1.6</v>
      </c>
    </row>
    <row r="3963" spans="1:7" x14ac:dyDescent="0.3">
      <c r="A3963" s="19">
        <v>144</v>
      </c>
      <c r="B3963" s="19">
        <v>16</v>
      </c>
      <c r="C3963" s="19">
        <v>51</v>
      </c>
      <c r="D3963" s="19">
        <v>3</v>
      </c>
      <c r="E3963" s="19">
        <v>8.5</v>
      </c>
      <c r="F3963" s="19">
        <v>3.5</v>
      </c>
      <c r="G3963" s="19">
        <v>1</v>
      </c>
    </row>
    <row r="3964" spans="1:7" x14ac:dyDescent="0.3">
      <c r="A3964" s="19">
        <v>144</v>
      </c>
      <c r="B3964" s="19">
        <v>17</v>
      </c>
      <c r="C3964" s="19">
        <v>51</v>
      </c>
      <c r="D3964" s="19">
        <v>3</v>
      </c>
      <c r="E3964" s="19">
        <v>19.5</v>
      </c>
      <c r="F3964" s="19">
        <v>5.7</v>
      </c>
      <c r="G3964" s="19">
        <v>2.2999999999999998</v>
      </c>
    </row>
    <row r="3965" spans="1:7" x14ac:dyDescent="0.3">
      <c r="A3965" s="19">
        <v>144</v>
      </c>
      <c r="B3965" s="19">
        <v>18</v>
      </c>
      <c r="C3965" s="19">
        <v>2</v>
      </c>
      <c r="D3965" s="19">
        <v>3</v>
      </c>
      <c r="E3965" s="19">
        <v>17</v>
      </c>
      <c r="F3965" s="19">
        <v>9</v>
      </c>
      <c r="G3965" s="19">
        <v>6</v>
      </c>
    </row>
    <row r="3966" spans="1:7" x14ac:dyDescent="0.3">
      <c r="A3966" s="19">
        <v>144</v>
      </c>
      <c r="B3966" s="19">
        <v>19</v>
      </c>
      <c r="C3966" s="19">
        <v>2</v>
      </c>
      <c r="D3966" s="19">
        <v>5</v>
      </c>
      <c r="E3966" s="19">
        <v>23.5</v>
      </c>
      <c r="F3966" s="19">
        <v>13.2</v>
      </c>
      <c r="G3966" s="19">
        <v>11.4</v>
      </c>
    </row>
    <row r="3967" spans="1:7" x14ac:dyDescent="0.3">
      <c r="A3967" s="19">
        <v>144</v>
      </c>
      <c r="B3967" s="19">
        <v>20</v>
      </c>
      <c r="C3967" s="19">
        <v>51</v>
      </c>
      <c r="D3967" s="19">
        <v>3</v>
      </c>
      <c r="E3967" s="19">
        <v>11.5</v>
      </c>
      <c r="F3967" s="19">
        <v>4.9000000000000004</v>
      </c>
      <c r="G3967" s="19">
        <v>2.1</v>
      </c>
    </row>
    <row r="3968" spans="1:7" x14ac:dyDescent="0.3">
      <c r="A3968" s="19">
        <v>144</v>
      </c>
      <c r="B3968" s="19">
        <v>21</v>
      </c>
      <c r="C3968" s="19">
        <v>51</v>
      </c>
      <c r="D3968" s="19">
        <v>3</v>
      </c>
      <c r="E3968" s="19">
        <v>13</v>
      </c>
      <c r="F3968" s="19">
        <v>3.5</v>
      </c>
      <c r="G3968" s="19">
        <v>1.3</v>
      </c>
    </row>
    <row r="3969" spans="1:7" x14ac:dyDescent="0.3">
      <c r="A3969" s="19">
        <v>144</v>
      </c>
      <c r="B3969" s="19">
        <v>22</v>
      </c>
      <c r="C3969" s="19">
        <v>2</v>
      </c>
      <c r="D3969" s="19">
        <v>1</v>
      </c>
      <c r="E3969" s="19">
        <v>29.5</v>
      </c>
      <c r="F3969" s="19">
        <v>13.8</v>
      </c>
      <c r="G3969" s="19">
        <v>9.6</v>
      </c>
    </row>
    <row r="3970" spans="1:7" x14ac:dyDescent="0.3">
      <c r="A3970" s="19">
        <v>144</v>
      </c>
      <c r="B3970" s="19">
        <v>23</v>
      </c>
      <c r="C3970" s="19">
        <v>51</v>
      </c>
      <c r="D3970" s="19">
        <v>3</v>
      </c>
      <c r="E3970" s="19">
        <v>9</v>
      </c>
      <c r="F3970" s="19">
        <v>3</v>
      </c>
      <c r="G3970" s="19">
        <v>1.7</v>
      </c>
    </row>
    <row r="3971" spans="1:7" x14ac:dyDescent="0.3">
      <c r="A3971" s="19">
        <v>144</v>
      </c>
      <c r="B3971" s="19">
        <v>24</v>
      </c>
      <c r="C3971" s="19">
        <v>2</v>
      </c>
      <c r="D3971" s="19">
        <v>3</v>
      </c>
      <c r="E3971" s="19">
        <v>9</v>
      </c>
      <c r="F3971" s="19">
        <v>4.8</v>
      </c>
      <c r="G3971" s="19">
        <v>3</v>
      </c>
    </row>
    <row r="3972" spans="1:7" x14ac:dyDescent="0.3">
      <c r="A3972" s="19">
        <v>144</v>
      </c>
      <c r="B3972" s="19">
        <v>25</v>
      </c>
      <c r="C3972" s="19">
        <v>51</v>
      </c>
      <c r="D3972" s="19">
        <v>3</v>
      </c>
      <c r="E3972" s="19">
        <v>12</v>
      </c>
      <c r="F3972" s="19">
        <v>3</v>
      </c>
      <c r="G3972" s="19">
        <v>1.8</v>
      </c>
    </row>
    <row r="3973" spans="1:7" x14ac:dyDescent="0.3">
      <c r="A3973" s="19">
        <v>144</v>
      </c>
      <c r="B3973" s="19">
        <v>26</v>
      </c>
      <c r="C3973" s="19">
        <v>31</v>
      </c>
      <c r="D3973" s="19">
        <v>3</v>
      </c>
      <c r="E3973" s="19">
        <v>9</v>
      </c>
      <c r="F3973" s="19">
        <v>3.2</v>
      </c>
      <c r="G3973" s="19">
        <v>1</v>
      </c>
    </row>
    <row r="3974" spans="1:7" x14ac:dyDescent="0.3">
      <c r="A3974" s="19">
        <v>144</v>
      </c>
      <c r="B3974" s="19">
        <v>27</v>
      </c>
      <c r="C3974" s="19">
        <v>51</v>
      </c>
      <c r="D3974" s="19">
        <v>3</v>
      </c>
      <c r="E3974" s="19">
        <v>20</v>
      </c>
      <c r="F3974" s="19">
        <v>5.0999999999999996</v>
      </c>
      <c r="G3974" s="19">
        <v>1.4</v>
      </c>
    </row>
    <row r="3975" spans="1:7" x14ac:dyDescent="0.3">
      <c r="A3975" s="19">
        <v>144</v>
      </c>
      <c r="B3975" s="19">
        <v>28</v>
      </c>
      <c r="C3975" s="19">
        <v>51</v>
      </c>
      <c r="D3975" s="19">
        <v>3</v>
      </c>
      <c r="E3975" s="19">
        <v>20</v>
      </c>
      <c r="F3975" s="19">
        <v>6.3</v>
      </c>
      <c r="G3975" s="19">
        <v>2</v>
      </c>
    </row>
    <row r="3976" spans="1:7" x14ac:dyDescent="0.3">
      <c r="A3976" s="19">
        <v>144</v>
      </c>
      <c r="B3976" s="19">
        <v>29</v>
      </c>
      <c r="C3976" s="19">
        <v>51</v>
      </c>
      <c r="D3976" s="19">
        <v>3</v>
      </c>
      <c r="E3976" s="19">
        <v>19.5</v>
      </c>
      <c r="F3976" s="19">
        <v>4.8</v>
      </c>
      <c r="G3976" s="19">
        <v>1.5</v>
      </c>
    </row>
    <row r="3977" spans="1:7" x14ac:dyDescent="0.3">
      <c r="A3977" s="19">
        <v>144</v>
      </c>
      <c r="B3977" s="19">
        <v>30</v>
      </c>
      <c r="C3977" s="19">
        <v>51</v>
      </c>
      <c r="D3977" s="19">
        <v>3</v>
      </c>
      <c r="E3977" s="19">
        <v>16.5</v>
      </c>
      <c r="F3977" s="19">
        <v>5.8</v>
      </c>
      <c r="G3977" s="19">
        <v>1</v>
      </c>
    </row>
    <row r="3978" spans="1:7" x14ac:dyDescent="0.3">
      <c r="A3978" s="19">
        <v>144</v>
      </c>
      <c r="B3978" s="19">
        <v>31</v>
      </c>
      <c r="C3978" s="19">
        <v>51</v>
      </c>
      <c r="D3978" s="19">
        <v>3</v>
      </c>
      <c r="E3978" s="19">
        <v>10</v>
      </c>
      <c r="F3978" s="19">
        <v>3.9</v>
      </c>
      <c r="G3978" s="19">
        <v>1.6</v>
      </c>
    </row>
    <row r="3979" spans="1:7" x14ac:dyDescent="0.3">
      <c r="A3979" s="19">
        <v>144</v>
      </c>
      <c r="B3979" s="19">
        <v>32</v>
      </c>
      <c r="C3979" s="19">
        <v>2</v>
      </c>
      <c r="D3979" s="19">
        <v>9</v>
      </c>
      <c r="E3979" s="19">
        <v>41</v>
      </c>
      <c r="F3979" s="19">
        <v>0.19</v>
      </c>
      <c r="G3979" s="19">
        <v>0</v>
      </c>
    </row>
    <row r="3980" spans="1:7" x14ac:dyDescent="0.3">
      <c r="A3980" s="19">
        <v>144</v>
      </c>
      <c r="B3980" s="19">
        <v>33</v>
      </c>
      <c r="C3980" s="19">
        <v>2</v>
      </c>
      <c r="D3980" s="19">
        <v>3</v>
      </c>
      <c r="E3980" s="19">
        <v>10</v>
      </c>
      <c r="F3980" s="19">
        <v>4.9000000000000004</v>
      </c>
      <c r="G3980" s="19">
        <v>2.5</v>
      </c>
    </row>
    <row r="3981" spans="1:7" x14ac:dyDescent="0.3">
      <c r="A3981" s="19">
        <v>144</v>
      </c>
      <c r="B3981" s="19">
        <v>34</v>
      </c>
      <c r="C3981" s="19">
        <v>51</v>
      </c>
      <c r="D3981" s="19">
        <v>3</v>
      </c>
      <c r="E3981" s="19">
        <v>16</v>
      </c>
      <c r="F3981" s="19">
        <v>5.5</v>
      </c>
      <c r="G3981" s="19">
        <v>2.2999999999999998</v>
      </c>
    </row>
    <row r="3982" spans="1:7" x14ac:dyDescent="0.3">
      <c r="A3982" s="19">
        <v>144</v>
      </c>
      <c r="B3982" s="19">
        <v>35</v>
      </c>
      <c r="C3982" s="19">
        <v>51</v>
      </c>
      <c r="D3982" s="19">
        <v>3</v>
      </c>
      <c r="E3982" s="19">
        <v>14.5</v>
      </c>
      <c r="F3982" s="19">
        <v>5</v>
      </c>
      <c r="G3982" s="19">
        <v>1.6</v>
      </c>
    </row>
    <row r="3983" spans="1:7" x14ac:dyDescent="0.3">
      <c r="A3983" s="19">
        <v>144</v>
      </c>
      <c r="B3983" s="19">
        <v>36</v>
      </c>
      <c r="C3983" s="19">
        <v>51</v>
      </c>
      <c r="D3983" s="19">
        <v>3</v>
      </c>
      <c r="E3983" s="19">
        <v>10</v>
      </c>
      <c r="F3983" s="19">
        <v>2</v>
      </c>
      <c r="G3983" s="19">
        <v>0.6</v>
      </c>
    </row>
    <row r="3984" spans="1:7" x14ac:dyDescent="0.3">
      <c r="A3984" s="19">
        <v>144</v>
      </c>
      <c r="B3984" s="19">
        <v>37</v>
      </c>
      <c r="C3984" s="19">
        <v>51</v>
      </c>
      <c r="D3984" s="19">
        <v>3</v>
      </c>
      <c r="E3984" s="19">
        <v>10.5</v>
      </c>
      <c r="F3984" s="19">
        <v>2.1</v>
      </c>
      <c r="G3984" s="19">
        <v>0.6</v>
      </c>
    </row>
    <row r="3985" spans="1:7" x14ac:dyDescent="0.3">
      <c r="A3985" s="19">
        <v>144</v>
      </c>
      <c r="B3985" s="19">
        <v>38</v>
      </c>
      <c r="C3985" s="19">
        <v>51</v>
      </c>
      <c r="D3985" s="19">
        <v>3</v>
      </c>
      <c r="E3985" s="19">
        <v>13.5</v>
      </c>
      <c r="F3985" s="19">
        <v>2</v>
      </c>
      <c r="G3985" s="19">
        <v>0.9</v>
      </c>
    </row>
    <row r="3986" spans="1:7" x14ac:dyDescent="0.3">
      <c r="A3986" s="19">
        <v>144</v>
      </c>
      <c r="B3986" s="19">
        <v>39</v>
      </c>
      <c r="C3986" s="19">
        <v>51</v>
      </c>
      <c r="D3986" s="19">
        <v>3</v>
      </c>
      <c r="E3986" s="19">
        <v>15</v>
      </c>
      <c r="F3986" s="19">
        <v>3.5</v>
      </c>
      <c r="G3986" s="19">
        <v>2.2999999999999998</v>
      </c>
    </row>
    <row r="3987" spans="1:7" x14ac:dyDescent="0.3">
      <c r="A3987" s="19">
        <v>144</v>
      </c>
      <c r="B3987" s="19">
        <v>40</v>
      </c>
      <c r="C3987" s="19">
        <v>2</v>
      </c>
      <c r="D3987" s="19">
        <v>1</v>
      </c>
      <c r="E3987" s="19">
        <v>38</v>
      </c>
      <c r="F3987" s="19">
        <v>15.6</v>
      </c>
      <c r="G3987" s="19">
        <v>8.9</v>
      </c>
    </row>
    <row r="3988" spans="1:7" x14ac:dyDescent="0.3">
      <c r="A3988" s="19">
        <v>144</v>
      </c>
      <c r="B3988" s="19">
        <v>41</v>
      </c>
      <c r="C3988" s="19">
        <v>51</v>
      </c>
      <c r="D3988" s="19">
        <v>3</v>
      </c>
      <c r="E3988" s="19">
        <v>18</v>
      </c>
      <c r="F3988" s="19">
        <v>5.6</v>
      </c>
      <c r="G3988" s="19">
        <v>2.8</v>
      </c>
    </row>
    <row r="3989" spans="1:7" x14ac:dyDescent="0.3">
      <c r="A3989" s="19">
        <v>144</v>
      </c>
      <c r="B3989" s="19">
        <v>42</v>
      </c>
      <c r="C3989" s="19">
        <v>2</v>
      </c>
      <c r="D3989" s="19">
        <v>1</v>
      </c>
      <c r="E3989" s="19">
        <v>39</v>
      </c>
      <c r="F3989" s="19">
        <v>15.8</v>
      </c>
      <c r="G3989" s="19">
        <v>9.6</v>
      </c>
    </row>
    <row r="3990" spans="1:7" x14ac:dyDescent="0.3">
      <c r="A3990" s="19">
        <v>144</v>
      </c>
      <c r="B3990" s="19">
        <v>43</v>
      </c>
      <c r="C3990" s="19">
        <v>51</v>
      </c>
      <c r="D3990" s="19">
        <v>7</v>
      </c>
      <c r="E3990" s="19">
        <v>13</v>
      </c>
      <c r="F3990" s="19">
        <v>7.5</v>
      </c>
      <c r="G3990" s="19">
        <v>0</v>
      </c>
    </row>
    <row r="3991" spans="1:7" x14ac:dyDescent="0.3">
      <c r="A3991" s="19">
        <v>144</v>
      </c>
      <c r="B3991" s="19">
        <v>44</v>
      </c>
      <c r="C3991" s="19">
        <v>51</v>
      </c>
      <c r="D3991" s="19">
        <v>3</v>
      </c>
      <c r="E3991" s="19">
        <v>9</v>
      </c>
      <c r="F3991" s="19">
        <v>3.4</v>
      </c>
      <c r="G3991" s="19">
        <v>2</v>
      </c>
    </row>
    <row r="3992" spans="1:7" x14ac:dyDescent="0.3">
      <c r="A3992" s="19">
        <v>144</v>
      </c>
      <c r="B3992" s="19">
        <v>45</v>
      </c>
      <c r="C3992" s="19">
        <v>2</v>
      </c>
      <c r="D3992" s="19">
        <v>3</v>
      </c>
      <c r="E3992" s="19">
        <v>19</v>
      </c>
      <c r="F3992" s="19">
        <v>5.0999999999999996</v>
      </c>
      <c r="G3992" s="19">
        <v>4</v>
      </c>
    </row>
    <row r="3993" spans="1:7" x14ac:dyDescent="0.3">
      <c r="A3993" s="19">
        <v>144</v>
      </c>
      <c r="B3993" s="19">
        <v>46</v>
      </c>
      <c r="C3993" s="19">
        <v>2</v>
      </c>
      <c r="D3993" s="19">
        <v>4</v>
      </c>
      <c r="E3993" s="19">
        <v>23</v>
      </c>
      <c r="F3993" s="19">
        <v>8.1</v>
      </c>
      <c r="G3993" s="19">
        <v>1.3</v>
      </c>
    </row>
    <row r="3994" spans="1:7" x14ac:dyDescent="0.3">
      <c r="A3994" s="19">
        <v>144</v>
      </c>
      <c r="B3994" s="19">
        <v>47</v>
      </c>
      <c r="C3994" s="19">
        <v>51</v>
      </c>
      <c r="D3994" s="19">
        <v>3</v>
      </c>
      <c r="E3994" s="19">
        <v>21</v>
      </c>
      <c r="F3994" s="19">
        <v>5.8</v>
      </c>
      <c r="G3994" s="19">
        <v>1.7</v>
      </c>
    </row>
    <row r="3995" spans="1:7" x14ac:dyDescent="0.3">
      <c r="A3995" s="19">
        <v>144</v>
      </c>
      <c r="B3995" s="19">
        <v>48</v>
      </c>
      <c r="C3995" s="19">
        <v>2</v>
      </c>
      <c r="D3995" s="19">
        <v>3</v>
      </c>
      <c r="E3995" s="19">
        <v>14</v>
      </c>
      <c r="F3995" s="19">
        <v>5.7</v>
      </c>
      <c r="G3995" s="19">
        <v>2</v>
      </c>
    </row>
    <row r="3996" spans="1:7" x14ac:dyDescent="0.3">
      <c r="A3996" s="19">
        <v>144</v>
      </c>
      <c r="B3996" s="19">
        <v>49</v>
      </c>
      <c r="C3996" s="19">
        <v>51</v>
      </c>
      <c r="D3996" s="19">
        <v>3</v>
      </c>
      <c r="E3996" s="19">
        <v>29.5</v>
      </c>
      <c r="F3996" s="19">
        <v>4.9000000000000004</v>
      </c>
      <c r="G3996" s="19">
        <v>1.4</v>
      </c>
    </row>
    <row r="3997" spans="1:7" x14ac:dyDescent="0.3">
      <c r="A3997" s="19">
        <v>144</v>
      </c>
      <c r="B3997" s="19">
        <v>50</v>
      </c>
      <c r="C3997" s="19">
        <v>51</v>
      </c>
      <c r="D3997" s="19">
        <v>3</v>
      </c>
      <c r="E3997" s="19">
        <v>10</v>
      </c>
      <c r="F3997" s="19">
        <v>3.4</v>
      </c>
      <c r="G3997" s="19">
        <v>1.3</v>
      </c>
    </row>
    <row r="3998" spans="1:7" x14ac:dyDescent="0.3">
      <c r="A3998" s="19">
        <v>144</v>
      </c>
      <c r="B3998" s="19">
        <v>51</v>
      </c>
      <c r="C3998" s="19">
        <v>51</v>
      </c>
      <c r="D3998" s="19">
        <v>4</v>
      </c>
      <c r="E3998" s="19">
        <v>15.5</v>
      </c>
      <c r="F3998" s="19">
        <v>5.8</v>
      </c>
      <c r="G3998" s="19">
        <v>2.5</v>
      </c>
    </row>
    <row r="3999" spans="1:7" x14ac:dyDescent="0.3">
      <c r="A3999" s="19">
        <v>144</v>
      </c>
      <c r="B3999" s="19">
        <v>52</v>
      </c>
      <c r="C3999" s="19">
        <v>2</v>
      </c>
      <c r="D3999" s="19">
        <v>9</v>
      </c>
      <c r="E3999" s="19">
        <v>44</v>
      </c>
      <c r="F3999" s="19">
        <v>0.3</v>
      </c>
      <c r="G3999" s="19">
        <v>0</v>
      </c>
    </row>
    <row r="4000" spans="1:7" x14ac:dyDescent="0.3">
      <c r="A4000" s="19">
        <v>144</v>
      </c>
      <c r="B4000" s="19">
        <v>53</v>
      </c>
      <c r="C4000" s="19">
        <v>2</v>
      </c>
      <c r="D4000" s="19">
        <v>9</v>
      </c>
      <c r="E4000" s="19">
        <v>16</v>
      </c>
      <c r="F4000" s="19">
        <v>0.15</v>
      </c>
      <c r="G4000" s="19">
        <v>0</v>
      </c>
    </row>
    <row r="4001" spans="1:7" x14ac:dyDescent="0.3">
      <c r="A4001" s="19">
        <v>144</v>
      </c>
      <c r="B4001" s="19">
        <v>54</v>
      </c>
      <c r="C4001" s="19">
        <v>2</v>
      </c>
      <c r="D4001" s="19">
        <v>1</v>
      </c>
      <c r="E4001" s="19">
        <v>40</v>
      </c>
      <c r="F4001" s="19">
        <v>19</v>
      </c>
      <c r="G4001" s="19">
        <v>11.6</v>
      </c>
    </row>
    <row r="4002" spans="1:7" x14ac:dyDescent="0.3">
      <c r="A4002" s="19">
        <v>144</v>
      </c>
      <c r="B4002" s="19">
        <v>55</v>
      </c>
      <c r="C4002" s="19">
        <v>51</v>
      </c>
      <c r="D4002" s="19">
        <v>3</v>
      </c>
      <c r="E4002" s="19">
        <v>20</v>
      </c>
      <c r="F4002" s="19">
        <v>4.5999999999999996</v>
      </c>
      <c r="G4002" s="19">
        <v>1.3</v>
      </c>
    </row>
    <row r="4003" spans="1:7" x14ac:dyDescent="0.3">
      <c r="A4003" s="19">
        <v>144</v>
      </c>
      <c r="B4003" s="19">
        <v>56</v>
      </c>
      <c r="C4003" s="19">
        <v>2</v>
      </c>
      <c r="D4003" s="19">
        <v>1</v>
      </c>
      <c r="E4003" s="19">
        <v>33</v>
      </c>
      <c r="F4003" s="19">
        <v>14.8</v>
      </c>
      <c r="G4003" s="19">
        <v>11.2</v>
      </c>
    </row>
    <row r="4004" spans="1:7" x14ac:dyDescent="0.3">
      <c r="A4004" s="19">
        <v>145</v>
      </c>
      <c r="B4004" s="19">
        <v>1</v>
      </c>
      <c r="C4004" s="19">
        <v>4</v>
      </c>
      <c r="D4004" s="19">
        <v>4</v>
      </c>
      <c r="E4004" s="19">
        <v>23</v>
      </c>
      <c r="F4004" s="19">
        <v>15.4</v>
      </c>
      <c r="G4004" s="19">
        <v>12.4</v>
      </c>
    </row>
    <row r="4005" spans="1:7" x14ac:dyDescent="0.3">
      <c r="A4005" s="19">
        <v>145</v>
      </c>
      <c r="B4005" s="19">
        <v>2</v>
      </c>
      <c r="C4005" s="19">
        <v>2</v>
      </c>
      <c r="D4005" s="19">
        <v>1</v>
      </c>
      <c r="E4005" s="19">
        <v>34.299999999999997</v>
      </c>
      <c r="F4005" s="19">
        <v>15.6</v>
      </c>
      <c r="G4005" s="19">
        <v>10.7</v>
      </c>
    </row>
    <row r="4006" spans="1:7" x14ac:dyDescent="0.3">
      <c r="A4006" s="19">
        <v>145</v>
      </c>
      <c r="B4006" s="19">
        <v>3</v>
      </c>
      <c r="C4006" s="19">
        <v>2</v>
      </c>
      <c r="D4006" s="19">
        <v>3</v>
      </c>
      <c r="E4006" s="19">
        <v>10.5</v>
      </c>
      <c r="F4006" s="19">
        <v>5.0999999999999996</v>
      </c>
      <c r="G4006" s="19">
        <v>4</v>
      </c>
    </row>
    <row r="4007" spans="1:7" x14ac:dyDescent="0.3">
      <c r="A4007" s="19">
        <v>145</v>
      </c>
      <c r="B4007" s="19">
        <v>4</v>
      </c>
      <c r="C4007" s="19">
        <v>2</v>
      </c>
      <c r="D4007" s="19">
        <v>4</v>
      </c>
      <c r="E4007" s="19">
        <v>19.5</v>
      </c>
      <c r="F4007" s="19">
        <v>12.6</v>
      </c>
      <c r="G4007" s="19">
        <v>10</v>
      </c>
    </row>
    <row r="4008" spans="1:7" x14ac:dyDescent="0.3">
      <c r="A4008" s="19">
        <v>145</v>
      </c>
      <c r="B4008" s="19">
        <v>5</v>
      </c>
      <c r="C4008" s="19">
        <v>2</v>
      </c>
      <c r="D4008" s="19">
        <v>3</v>
      </c>
      <c r="E4008" s="19">
        <v>10</v>
      </c>
      <c r="F4008" s="19">
        <v>8.5</v>
      </c>
      <c r="G4008" s="19">
        <v>7</v>
      </c>
    </row>
    <row r="4009" spans="1:7" x14ac:dyDescent="0.3">
      <c r="A4009" s="19">
        <v>145</v>
      </c>
      <c r="B4009" s="19">
        <v>6</v>
      </c>
      <c r="C4009" s="19">
        <v>2</v>
      </c>
      <c r="D4009" s="19">
        <v>1</v>
      </c>
      <c r="E4009" s="19">
        <v>32</v>
      </c>
      <c r="F4009" s="19">
        <v>15.4</v>
      </c>
      <c r="G4009" s="19">
        <v>11.4</v>
      </c>
    </row>
    <row r="4010" spans="1:7" x14ac:dyDescent="0.3">
      <c r="A4010" s="19">
        <v>145</v>
      </c>
      <c r="B4010" s="19">
        <v>7</v>
      </c>
      <c r="C4010" s="19">
        <v>2</v>
      </c>
      <c r="D4010" s="19">
        <v>5</v>
      </c>
      <c r="E4010" s="19">
        <v>26</v>
      </c>
      <c r="F4010" s="19">
        <v>13</v>
      </c>
      <c r="G4010" s="19">
        <v>9</v>
      </c>
    </row>
    <row r="4011" spans="1:7" x14ac:dyDescent="0.3">
      <c r="A4011" s="19">
        <v>145</v>
      </c>
      <c r="B4011" s="19">
        <v>8</v>
      </c>
      <c r="C4011" s="19">
        <v>2</v>
      </c>
      <c r="D4011" s="19">
        <v>5</v>
      </c>
      <c r="E4011" s="19">
        <v>22</v>
      </c>
      <c r="F4011" s="19">
        <v>12.8</v>
      </c>
      <c r="G4011" s="19">
        <v>10.4</v>
      </c>
    </row>
    <row r="4012" spans="1:7" x14ac:dyDescent="0.3">
      <c r="A4012" s="19">
        <v>145</v>
      </c>
      <c r="B4012" s="19">
        <v>9</v>
      </c>
      <c r="C4012" s="19">
        <v>2</v>
      </c>
      <c r="D4012" s="19">
        <v>4</v>
      </c>
      <c r="E4012" s="19">
        <v>18.5</v>
      </c>
      <c r="F4012" s="19">
        <v>12.3</v>
      </c>
      <c r="G4012" s="19">
        <v>2.8</v>
      </c>
    </row>
    <row r="4013" spans="1:7" x14ac:dyDescent="0.3">
      <c r="A4013" s="19">
        <v>145</v>
      </c>
      <c r="B4013" s="19">
        <v>10</v>
      </c>
      <c r="C4013" s="19">
        <v>2</v>
      </c>
      <c r="D4013" s="19">
        <v>4</v>
      </c>
      <c r="E4013" s="19">
        <v>30.5</v>
      </c>
      <c r="F4013" s="19">
        <v>13.2</v>
      </c>
      <c r="G4013" s="19">
        <v>9.1999999999999993</v>
      </c>
    </row>
    <row r="4014" spans="1:7" x14ac:dyDescent="0.3">
      <c r="A4014" s="19">
        <v>145</v>
      </c>
      <c r="B4014" s="19">
        <v>11</v>
      </c>
      <c r="C4014" s="19">
        <v>51</v>
      </c>
      <c r="D4014" s="19">
        <v>3</v>
      </c>
      <c r="E4014" s="19">
        <v>13</v>
      </c>
      <c r="F4014" s="19">
        <v>3.5</v>
      </c>
      <c r="G4014" s="19">
        <v>1.3</v>
      </c>
    </row>
    <row r="4015" spans="1:7" x14ac:dyDescent="0.3">
      <c r="A4015" s="19">
        <v>145</v>
      </c>
      <c r="B4015" s="19">
        <v>12</v>
      </c>
      <c r="C4015" s="19">
        <v>2</v>
      </c>
      <c r="D4015" s="19">
        <v>4</v>
      </c>
      <c r="E4015" s="19">
        <v>20</v>
      </c>
      <c r="F4015" s="19">
        <v>10.4</v>
      </c>
      <c r="G4015" s="19">
        <v>6</v>
      </c>
    </row>
    <row r="4016" spans="1:7" x14ac:dyDescent="0.3">
      <c r="A4016" s="19">
        <v>145</v>
      </c>
      <c r="B4016" s="19">
        <v>13</v>
      </c>
      <c r="C4016" s="19">
        <v>2</v>
      </c>
      <c r="D4016" s="19">
        <v>4</v>
      </c>
      <c r="E4016" s="19">
        <v>23</v>
      </c>
      <c r="F4016" s="19">
        <v>11.6</v>
      </c>
      <c r="G4016" s="19">
        <v>7</v>
      </c>
    </row>
    <row r="4017" spans="1:7" x14ac:dyDescent="0.3">
      <c r="A4017" s="19">
        <v>145</v>
      </c>
      <c r="B4017" s="19">
        <v>14</v>
      </c>
      <c r="C4017" s="19">
        <v>2</v>
      </c>
      <c r="D4017" s="19">
        <v>1</v>
      </c>
      <c r="E4017" s="19">
        <v>33</v>
      </c>
      <c r="F4017" s="19">
        <v>15.8</v>
      </c>
      <c r="G4017" s="19">
        <v>11.7</v>
      </c>
    </row>
    <row r="4018" spans="1:7" x14ac:dyDescent="0.3">
      <c r="A4018" s="19">
        <v>145</v>
      </c>
      <c r="B4018" s="19">
        <v>15</v>
      </c>
      <c r="C4018" s="19">
        <v>51</v>
      </c>
      <c r="D4018" s="19">
        <v>3</v>
      </c>
      <c r="E4018" s="19">
        <v>11</v>
      </c>
      <c r="F4018" s="19">
        <v>3</v>
      </c>
      <c r="G4018" s="19">
        <v>1</v>
      </c>
    </row>
    <row r="4019" spans="1:7" x14ac:dyDescent="0.3">
      <c r="A4019" s="19">
        <v>145</v>
      </c>
      <c r="B4019" s="19">
        <v>16</v>
      </c>
      <c r="C4019" s="19">
        <v>8</v>
      </c>
      <c r="D4019" s="19">
        <v>3</v>
      </c>
      <c r="E4019" s="19">
        <v>14</v>
      </c>
      <c r="F4019" s="19">
        <v>9.6</v>
      </c>
      <c r="G4019" s="19">
        <v>2</v>
      </c>
    </row>
    <row r="4020" spans="1:7" x14ac:dyDescent="0.3">
      <c r="A4020" s="19">
        <v>145</v>
      </c>
      <c r="B4020" s="19">
        <v>17</v>
      </c>
      <c r="C4020" s="19">
        <v>51</v>
      </c>
      <c r="D4020" s="19">
        <v>7</v>
      </c>
      <c r="E4020" s="19">
        <v>18</v>
      </c>
      <c r="F4020" s="19">
        <v>4.5</v>
      </c>
      <c r="G4020" s="19">
        <v>0</v>
      </c>
    </row>
    <row r="4021" spans="1:7" x14ac:dyDescent="0.3">
      <c r="A4021" s="19">
        <v>145</v>
      </c>
      <c r="B4021" s="19">
        <v>18</v>
      </c>
      <c r="C4021" s="19">
        <v>2</v>
      </c>
      <c r="D4021" s="19">
        <v>3</v>
      </c>
      <c r="E4021" s="19">
        <v>13</v>
      </c>
      <c r="F4021" s="19">
        <v>7.2</v>
      </c>
      <c r="G4021" s="19">
        <v>5.8</v>
      </c>
    </row>
    <row r="4022" spans="1:7" x14ac:dyDescent="0.3">
      <c r="A4022" s="19">
        <v>145</v>
      </c>
      <c r="B4022" s="19">
        <v>19</v>
      </c>
      <c r="C4022" s="19">
        <v>51</v>
      </c>
      <c r="D4022" s="19">
        <v>3</v>
      </c>
      <c r="E4022" s="19">
        <v>11</v>
      </c>
      <c r="F4022" s="19">
        <v>3.8</v>
      </c>
      <c r="G4022" s="19">
        <v>0.9</v>
      </c>
    </row>
    <row r="4023" spans="1:7" x14ac:dyDescent="0.3">
      <c r="A4023" s="19">
        <v>145</v>
      </c>
      <c r="B4023" s="19">
        <v>20</v>
      </c>
      <c r="C4023" s="19">
        <v>51</v>
      </c>
      <c r="D4023" s="19">
        <v>3</v>
      </c>
      <c r="E4023" s="19">
        <v>8</v>
      </c>
      <c r="F4023" s="19">
        <v>3</v>
      </c>
      <c r="G4023" s="19">
        <v>2</v>
      </c>
    </row>
    <row r="4024" spans="1:7" x14ac:dyDescent="0.3">
      <c r="A4024" s="19">
        <v>145</v>
      </c>
      <c r="B4024" s="19">
        <v>21</v>
      </c>
      <c r="C4024" s="19">
        <v>51</v>
      </c>
      <c r="D4024" s="19">
        <v>2</v>
      </c>
      <c r="E4024" s="19">
        <v>13</v>
      </c>
      <c r="F4024" s="19">
        <v>3.5</v>
      </c>
      <c r="G4024" s="19">
        <v>1.6</v>
      </c>
    </row>
    <row r="4025" spans="1:7" x14ac:dyDescent="0.3">
      <c r="A4025" s="19">
        <v>145</v>
      </c>
      <c r="B4025" s="19">
        <v>22</v>
      </c>
      <c r="C4025" s="19">
        <v>51</v>
      </c>
      <c r="D4025" s="19">
        <v>3</v>
      </c>
      <c r="E4025" s="19">
        <v>9</v>
      </c>
      <c r="F4025" s="19">
        <v>3</v>
      </c>
      <c r="G4025" s="19">
        <v>1</v>
      </c>
    </row>
    <row r="4026" spans="1:7" x14ac:dyDescent="0.3">
      <c r="A4026" s="19">
        <v>145</v>
      </c>
      <c r="B4026" s="19">
        <v>23</v>
      </c>
      <c r="C4026" s="19">
        <v>51</v>
      </c>
      <c r="D4026" s="19">
        <v>3</v>
      </c>
      <c r="E4026" s="19">
        <v>9</v>
      </c>
      <c r="F4026" s="19">
        <v>3.5</v>
      </c>
      <c r="G4026" s="19">
        <v>1.6</v>
      </c>
    </row>
    <row r="4027" spans="1:7" x14ac:dyDescent="0.3">
      <c r="A4027" s="19">
        <v>145</v>
      </c>
      <c r="B4027" s="19">
        <v>24</v>
      </c>
      <c r="C4027" s="19">
        <v>51</v>
      </c>
      <c r="D4027" s="19">
        <v>3</v>
      </c>
      <c r="E4027" s="19">
        <v>9.1</v>
      </c>
      <c r="F4027" s="19">
        <v>3</v>
      </c>
      <c r="G4027" s="19">
        <v>1.7</v>
      </c>
    </row>
    <row r="4028" spans="1:7" x14ac:dyDescent="0.3">
      <c r="A4028" s="19">
        <v>145</v>
      </c>
      <c r="B4028" s="19">
        <v>25</v>
      </c>
      <c r="C4028" s="19">
        <v>2</v>
      </c>
      <c r="D4028" s="19">
        <v>9</v>
      </c>
      <c r="E4028" s="19">
        <v>46</v>
      </c>
      <c r="F4028" s="19">
        <v>0.18</v>
      </c>
      <c r="G4028" s="19">
        <v>0</v>
      </c>
    </row>
    <row r="4029" spans="1:7" x14ac:dyDescent="0.3">
      <c r="A4029" s="19">
        <v>145</v>
      </c>
      <c r="B4029" s="19">
        <v>26</v>
      </c>
      <c r="C4029" s="19">
        <v>51</v>
      </c>
      <c r="D4029" s="19">
        <v>3</v>
      </c>
      <c r="E4029" s="19">
        <v>17</v>
      </c>
      <c r="F4029" s="19">
        <v>4</v>
      </c>
      <c r="G4029" s="19">
        <v>1.7</v>
      </c>
    </row>
    <row r="4030" spans="1:7" x14ac:dyDescent="0.3">
      <c r="A4030" s="19">
        <v>145</v>
      </c>
      <c r="B4030" s="19">
        <v>27</v>
      </c>
      <c r="C4030" s="19">
        <v>51</v>
      </c>
      <c r="D4030" s="19">
        <v>3</v>
      </c>
      <c r="E4030" s="19">
        <v>10</v>
      </c>
      <c r="F4030" s="19">
        <v>2.5</v>
      </c>
      <c r="G4030" s="19">
        <v>1</v>
      </c>
    </row>
    <row r="4031" spans="1:7" x14ac:dyDescent="0.3">
      <c r="A4031" s="19">
        <v>145</v>
      </c>
      <c r="B4031" s="19">
        <v>28</v>
      </c>
      <c r="C4031" s="19">
        <v>51</v>
      </c>
      <c r="D4031" s="19">
        <v>3</v>
      </c>
      <c r="E4031" s="19">
        <v>11.5</v>
      </c>
      <c r="F4031" s="19">
        <v>2.8</v>
      </c>
      <c r="G4031" s="19">
        <v>1</v>
      </c>
    </row>
    <row r="4032" spans="1:7" x14ac:dyDescent="0.3">
      <c r="A4032" s="19">
        <v>145</v>
      </c>
      <c r="B4032" s="19">
        <v>29</v>
      </c>
      <c r="C4032" s="19">
        <v>2</v>
      </c>
      <c r="D4032" s="19">
        <v>5</v>
      </c>
      <c r="E4032" s="19">
        <v>28</v>
      </c>
      <c r="F4032" s="19">
        <v>14.3</v>
      </c>
      <c r="G4032" s="19">
        <v>11.6</v>
      </c>
    </row>
    <row r="4033" spans="1:7" x14ac:dyDescent="0.3">
      <c r="A4033" s="19">
        <v>145</v>
      </c>
      <c r="B4033" s="19">
        <v>30</v>
      </c>
      <c r="C4033" s="19">
        <v>51</v>
      </c>
      <c r="D4033" s="19">
        <v>3</v>
      </c>
      <c r="E4033" s="19">
        <v>16</v>
      </c>
      <c r="F4033" s="19">
        <v>3.5</v>
      </c>
      <c r="G4033" s="19">
        <v>2</v>
      </c>
    </row>
    <row r="4034" spans="1:7" x14ac:dyDescent="0.3">
      <c r="A4034" s="19">
        <v>145</v>
      </c>
      <c r="B4034" s="19">
        <v>31</v>
      </c>
      <c r="C4034" s="19">
        <v>51</v>
      </c>
      <c r="D4034" s="19">
        <v>3</v>
      </c>
      <c r="E4034" s="19">
        <v>9</v>
      </c>
      <c r="F4034" s="19">
        <v>3</v>
      </c>
      <c r="G4034" s="19">
        <v>1.6</v>
      </c>
    </row>
    <row r="4035" spans="1:7" x14ac:dyDescent="0.3">
      <c r="A4035" s="19">
        <v>145</v>
      </c>
      <c r="B4035" s="19">
        <v>32</v>
      </c>
      <c r="C4035" s="19">
        <v>51</v>
      </c>
      <c r="D4035" s="19">
        <v>3</v>
      </c>
      <c r="E4035" s="19">
        <v>9.5</v>
      </c>
      <c r="F4035" s="19">
        <v>3.5</v>
      </c>
      <c r="G4035" s="19">
        <v>1.4</v>
      </c>
    </row>
    <row r="4036" spans="1:7" x14ac:dyDescent="0.3">
      <c r="A4036" s="19">
        <v>145</v>
      </c>
      <c r="B4036" s="19">
        <v>33</v>
      </c>
      <c r="C4036" s="19">
        <v>51</v>
      </c>
      <c r="D4036" s="19">
        <v>4</v>
      </c>
      <c r="E4036" s="19">
        <v>19.5</v>
      </c>
      <c r="F4036" s="19">
        <v>5.8</v>
      </c>
      <c r="G4036" s="19">
        <v>2</v>
      </c>
    </row>
    <row r="4037" spans="1:7" x14ac:dyDescent="0.3">
      <c r="A4037" s="19">
        <v>145</v>
      </c>
      <c r="B4037" s="19">
        <v>34</v>
      </c>
      <c r="C4037" s="19">
        <v>51</v>
      </c>
      <c r="D4037" s="19">
        <v>3</v>
      </c>
      <c r="E4037" s="19">
        <v>18</v>
      </c>
      <c r="F4037" s="19">
        <v>5.5</v>
      </c>
      <c r="G4037" s="19">
        <v>2</v>
      </c>
    </row>
    <row r="4038" spans="1:7" x14ac:dyDescent="0.3">
      <c r="A4038" s="19">
        <v>145</v>
      </c>
      <c r="B4038" s="19">
        <v>35</v>
      </c>
      <c r="C4038" s="19">
        <v>2</v>
      </c>
      <c r="D4038" s="19">
        <v>1</v>
      </c>
      <c r="E4038" s="19">
        <v>43</v>
      </c>
      <c r="F4038" s="19">
        <v>17.399999999999999</v>
      </c>
      <c r="G4038" s="19">
        <v>12.3</v>
      </c>
    </row>
    <row r="4039" spans="1:7" x14ac:dyDescent="0.3">
      <c r="A4039" s="19">
        <v>145</v>
      </c>
      <c r="B4039" s="19">
        <v>36</v>
      </c>
      <c r="C4039" s="19">
        <v>2</v>
      </c>
      <c r="D4039" s="19">
        <v>3</v>
      </c>
      <c r="E4039" s="19">
        <v>19</v>
      </c>
      <c r="F4039" s="19">
        <v>8</v>
      </c>
      <c r="G4039" s="19">
        <v>6</v>
      </c>
    </row>
    <row r="4040" spans="1:7" x14ac:dyDescent="0.3">
      <c r="A4040" s="19">
        <v>145</v>
      </c>
      <c r="B4040" s="19">
        <v>37</v>
      </c>
      <c r="C4040" s="19">
        <v>51</v>
      </c>
      <c r="D4040" s="19">
        <v>4</v>
      </c>
      <c r="E4040" s="19">
        <v>20.100000000000001</v>
      </c>
      <c r="F4040" s="19">
        <v>5.6</v>
      </c>
      <c r="G4040" s="19">
        <v>2</v>
      </c>
    </row>
    <row r="4041" spans="1:7" x14ac:dyDescent="0.3">
      <c r="A4041" s="19">
        <v>145</v>
      </c>
      <c r="B4041" s="19">
        <v>38</v>
      </c>
      <c r="C4041" s="19">
        <v>2</v>
      </c>
      <c r="D4041" s="19">
        <v>7</v>
      </c>
      <c r="E4041" s="19">
        <v>11.5</v>
      </c>
      <c r="F4041" s="19">
        <v>9</v>
      </c>
      <c r="G4041" s="19">
        <v>0</v>
      </c>
    </row>
    <row r="4042" spans="1:7" x14ac:dyDescent="0.3">
      <c r="A4042" s="19">
        <v>145</v>
      </c>
      <c r="B4042" s="19">
        <v>39</v>
      </c>
      <c r="C4042" s="19">
        <v>4</v>
      </c>
      <c r="D4042" s="19">
        <v>3</v>
      </c>
      <c r="E4042" s="19">
        <v>12</v>
      </c>
      <c r="F4042" s="19">
        <v>4.8</v>
      </c>
      <c r="G4042" s="19">
        <v>2.6</v>
      </c>
    </row>
    <row r="4043" spans="1:7" x14ac:dyDescent="0.3">
      <c r="A4043" s="19">
        <v>145</v>
      </c>
      <c r="B4043" s="19">
        <v>40</v>
      </c>
      <c r="C4043" s="19">
        <v>51</v>
      </c>
      <c r="D4043" s="19">
        <v>3</v>
      </c>
      <c r="E4043" s="19">
        <v>15.5</v>
      </c>
      <c r="F4043" s="19">
        <v>4.2</v>
      </c>
      <c r="G4043" s="19">
        <v>2.4</v>
      </c>
    </row>
    <row r="4044" spans="1:7" x14ac:dyDescent="0.3">
      <c r="A4044" s="19">
        <v>145</v>
      </c>
      <c r="B4044" s="19">
        <v>41</v>
      </c>
      <c r="C4044" s="19">
        <v>2</v>
      </c>
      <c r="D4044" s="19">
        <v>1</v>
      </c>
      <c r="E4044" s="19">
        <v>32.9</v>
      </c>
      <c r="F4044" s="19">
        <v>16.399999999999999</v>
      </c>
      <c r="G4044" s="19">
        <v>13.2</v>
      </c>
    </row>
    <row r="4045" spans="1:7" x14ac:dyDescent="0.3">
      <c r="A4045" s="19">
        <v>145</v>
      </c>
      <c r="B4045" s="19">
        <v>42</v>
      </c>
      <c r="C4045" s="19">
        <v>51</v>
      </c>
      <c r="D4045" s="19">
        <v>3</v>
      </c>
      <c r="E4045" s="19">
        <v>11</v>
      </c>
      <c r="F4045" s="19">
        <v>3.5</v>
      </c>
      <c r="G4045" s="19">
        <v>1.6</v>
      </c>
    </row>
    <row r="4046" spans="1:7" x14ac:dyDescent="0.3">
      <c r="A4046" s="19">
        <v>145</v>
      </c>
      <c r="B4046" s="19">
        <v>43</v>
      </c>
      <c r="C4046" s="19">
        <v>51</v>
      </c>
      <c r="D4046" s="19">
        <v>3</v>
      </c>
      <c r="E4046" s="19">
        <v>10</v>
      </c>
      <c r="F4046" s="19">
        <v>3.6</v>
      </c>
      <c r="G4046" s="19">
        <v>1.4</v>
      </c>
    </row>
    <row r="4047" spans="1:7" x14ac:dyDescent="0.3">
      <c r="A4047" s="19">
        <v>145</v>
      </c>
      <c r="B4047" s="19">
        <v>44</v>
      </c>
      <c r="C4047" s="19">
        <v>51</v>
      </c>
      <c r="D4047" s="19">
        <v>3</v>
      </c>
      <c r="E4047" s="19">
        <v>11.5</v>
      </c>
      <c r="F4047" s="19">
        <v>3.8</v>
      </c>
      <c r="G4047" s="19">
        <v>1.4</v>
      </c>
    </row>
    <row r="4048" spans="1:7" x14ac:dyDescent="0.3">
      <c r="A4048" s="19">
        <v>145</v>
      </c>
      <c r="B4048" s="19">
        <v>45</v>
      </c>
      <c r="C4048" s="19">
        <v>51</v>
      </c>
      <c r="D4048" s="19">
        <v>3</v>
      </c>
      <c r="E4048" s="19">
        <v>17</v>
      </c>
      <c r="F4048" s="19">
        <v>4.7</v>
      </c>
      <c r="G4048" s="19">
        <v>2</v>
      </c>
    </row>
    <row r="4049" spans="1:7" x14ac:dyDescent="0.3">
      <c r="A4049" s="19">
        <v>145</v>
      </c>
      <c r="B4049" s="19">
        <v>46</v>
      </c>
      <c r="C4049" s="19">
        <v>51</v>
      </c>
      <c r="D4049" s="19">
        <v>3</v>
      </c>
      <c r="E4049" s="19">
        <v>9</v>
      </c>
      <c r="F4049" s="19">
        <v>3.7</v>
      </c>
      <c r="G4049" s="19">
        <v>2.5</v>
      </c>
    </row>
    <row r="4050" spans="1:7" x14ac:dyDescent="0.3">
      <c r="A4050" s="19">
        <v>145</v>
      </c>
      <c r="B4050" s="19">
        <v>47</v>
      </c>
      <c r="C4050" s="19">
        <v>2</v>
      </c>
      <c r="D4050" s="19">
        <v>1</v>
      </c>
      <c r="E4050" s="19">
        <v>34</v>
      </c>
      <c r="F4050" s="19">
        <v>16.8</v>
      </c>
      <c r="G4050" s="19">
        <v>13.1</v>
      </c>
    </row>
    <row r="4051" spans="1:7" x14ac:dyDescent="0.3">
      <c r="A4051" s="19">
        <v>145</v>
      </c>
      <c r="B4051" s="19">
        <v>48</v>
      </c>
      <c r="C4051" s="19">
        <v>2</v>
      </c>
      <c r="D4051" s="19">
        <v>4</v>
      </c>
      <c r="E4051" s="19">
        <v>19</v>
      </c>
      <c r="F4051" s="19">
        <v>12.1</v>
      </c>
      <c r="G4051" s="19">
        <v>10.4</v>
      </c>
    </row>
    <row r="4052" spans="1:7" x14ac:dyDescent="0.3">
      <c r="A4052" s="19">
        <v>145</v>
      </c>
      <c r="B4052" s="19">
        <v>49</v>
      </c>
      <c r="C4052" s="19">
        <v>51</v>
      </c>
      <c r="D4052" s="19">
        <v>3</v>
      </c>
      <c r="E4052" s="19">
        <v>16.5</v>
      </c>
      <c r="F4052" s="19">
        <v>5.5</v>
      </c>
      <c r="G4052" s="19">
        <v>3</v>
      </c>
    </row>
    <row r="4053" spans="1:7" x14ac:dyDescent="0.3">
      <c r="A4053" s="19">
        <v>145</v>
      </c>
      <c r="B4053" s="19">
        <v>50</v>
      </c>
      <c r="C4053" s="19">
        <v>2</v>
      </c>
      <c r="D4053" s="19">
        <v>4</v>
      </c>
      <c r="E4053" s="19">
        <v>30</v>
      </c>
      <c r="F4053" s="19">
        <v>15.3</v>
      </c>
      <c r="G4053" s="19">
        <v>12.8</v>
      </c>
    </row>
    <row r="4054" spans="1:7" x14ac:dyDescent="0.3">
      <c r="A4054" s="19">
        <v>145</v>
      </c>
      <c r="B4054" s="19">
        <v>51</v>
      </c>
      <c r="C4054" s="19">
        <v>2</v>
      </c>
      <c r="D4054" s="19">
        <v>9</v>
      </c>
      <c r="E4054" s="19">
        <v>35</v>
      </c>
      <c r="F4054" s="19">
        <v>0.34</v>
      </c>
      <c r="G4054" s="19">
        <v>0</v>
      </c>
    </row>
    <row r="4055" spans="1:7" x14ac:dyDescent="0.3">
      <c r="A4055" s="19">
        <v>145</v>
      </c>
      <c r="B4055" s="19">
        <v>52</v>
      </c>
      <c r="C4055" s="19">
        <v>4</v>
      </c>
      <c r="D4055" s="19">
        <v>3</v>
      </c>
      <c r="E4055" s="19">
        <v>12</v>
      </c>
      <c r="F4055" s="19">
        <v>8.1</v>
      </c>
      <c r="G4055" s="19">
        <v>3.5</v>
      </c>
    </row>
    <row r="4056" spans="1:7" x14ac:dyDescent="0.3">
      <c r="A4056" s="19">
        <v>145</v>
      </c>
      <c r="B4056" s="19">
        <v>53</v>
      </c>
      <c r="C4056" s="19">
        <v>2</v>
      </c>
      <c r="D4056" s="19">
        <v>5</v>
      </c>
      <c r="E4056" s="19">
        <v>21</v>
      </c>
      <c r="F4056" s="19">
        <v>12.9</v>
      </c>
      <c r="G4056" s="19">
        <v>10.199999999999999</v>
      </c>
    </row>
    <row r="4057" spans="1:7" x14ac:dyDescent="0.3">
      <c r="A4057" s="19">
        <v>145</v>
      </c>
      <c r="B4057" s="19">
        <v>54</v>
      </c>
      <c r="C4057" s="19">
        <v>51</v>
      </c>
      <c r="D4057" s="19">
        <v>3</v>
      </c>
      <c r="E4057" s="19">
        <v>11</v>
      </c>
      <c r="F4057" s="19">
        <v>3.7</v>
      </c>
      <c r="G4057" s="19">
        <v>1</v>
      </c>
    </row>
    <row r="4058" spans="1:7" x14ac:dyDescent="0.3">
      <c r="A4058" s="19">
        <v>145</v>
      </c>
      <c r="B4058" s="19">
        <v>55</v>
      </c>
      <c r="C4058" s="19">
        <v>51</v>
      </c>
      <c r="D4058" s="19">
        <v>3</v>
      </c>
      <c r="E4058" s="19">
        <v>19.5</v>
      </c>
      <c r="F4058" s="19">
        <v>6.5</v>
      </c>
      <c r="G4058" s="19">
        <v>3</v>
      </c>
    </row>
    <row r="4059" spans="1:7" x14ac:dyDescent="0.3">
      <c r="A4059" s="19">
        <v>145</v>
      </c>
      <c r="B4059" s="19">
        <v>56</v>
      </c>
      <c r="C4059" s="19">
        <v>2</v>
      </c>
      <c r="D4059" s="19">
        <v>4</v>
      </c>
      <c r="E4059" s="19">
        <v>20</v>
      </c>
      <c r="F4059" s="19">
        <v>8.8000000000000007</v>
      </c>
      <c r="G4059" s="19">
        <v>6.5</v>
      </c>
    </row>
    <row r="4060" spans="1:7" x14ac:dyDescent="0.3">
      <c r="A4060" s="19">
        <v>145</v>
      </c>
      <c r="B4060" s="19">
        <v>57</v>
      </c>
      <c r="C4060" s="19">
        <v>2</v>
      </c>
      <c r="D4060" s="19">
        <v>3</v>
      </c>
      <c r="E4060" s="19">
        <v>15</v>
      </c>
      <c r="F4060" s="19">
        <v>6.5</v>
      </c>
      <c r="G4060" s="19">
        <v>4</v>
      </c>
    </row>
    <row r="4061" spans="1:7" x14ac:dyDescent="0.3">
      <c r="A4061" s="19">
        <v>145</v>
      </c>
      <c r="B4061" s="19">
        <v>58</v>
      </c>
      <c r="C4061" s="19">
        <v>2</v>
      </c>
      <c r="D4061" s="19">
        <v>3</v>
      </c>
      <c r="E4061" s="19">
        <v>11</v>
      </c>
      <c r="F4061" s="19">
        <v>6.6</v>
      </c>
      <c r="G4061" s="19">
        <v>4.5</v>
      </c>
    </row>
    <row r="4062" spans="1:7" x14ac:dyDescent="0.3">
      <c r="A4062" s="19">
        <v>145</v>
      </c>
      <c r="B4062" s="19">
        <v>59</v>
      </c>
      <c r="C4062" s="19">
        <v>2</v>
      </c>
      <c r="D4062" s="19">
        <v>3</v>
      </c>
      <c r="E4062" s="19">
        <v>9.5</v>
      </c>
      <c r="F4062" s="19">
        <v>5.8</v>
      </c>
      <c r="G4062" s="19">
        <v>4</v>
      </c>
    </row>
    <row r="4063" spans="1:7" x14ac:dyDescent="0.3">
      <c r="A4063" s="19">
        <v>145</v>
      </c>
      <c r="B4063" s="19">
        <v>60</v>
      </c>
      <c r="C4063" s="19">
        <v>51</v>
      </c>
      <c r="D4063" s="19">
        <v>3</v>
      </c>
      <c r="E4063" s="19">
        <v>18</v>
      </c>
      <c r="F4063" s="19">
        <v>4.5999999999999996</v>
      </c>
      <c r="G4063" s="19">
        <v>2.4</v>
      </c>
    </row>
    <row r="4064" spans="1:7" x14ac:dyDescent="0.3">
      <c r="A4064" s="19">
        <v>145</v>
      </c>
      <c r="B4064" s="19">
        <v>61</v>
      </c>
      <c r="C4064" s="19">
        <v>2</v>
      </c>
      <c r="D4064" s="19">
        <v>4</v>
      </c>
      <c r="E4064" s="19">
        <v>23</v>
      </c>
      <c r="F4064" s="19">
        <v>12.4</v>
      </c>
      <c r="G4064" s="19">
        <v>6</v>
      </c>
    </row>
    <row r="4065" spans="1:7" x14ac:dyDescent="0.3">
      <c r="A4065" s="19">
        <v>145</v>
      </c>
      <c r="B4065" s="19">
        <v>62</v>
      </c>
      <c r="C4065" s="19">
        <v>51</v>
      </c>
      <c r="D4065" s="19">
        <v>7</v>
      </c>
      <c r="E4065" s="19">
        <v>9</v>
      </c>
      <c r="F4065" s="19">
        <v>2.8</v>
      </c>
      <c r="G4065" s="19">
        <v>0</v>
      </c>
    </row>
    <row r="4066" spans="1:7" x14ac:dyDescent="0.3">
      <c r="A4066" s="19">
        <v>145</v>
      </c>
      <c r="B4066" s="19">
        <v>63</v>
      </c>
      <c r="C4066" s="19">
        <v>2</v>
      </c>
      <c r="D4066" s="19">
        <v>3</v>
      </c>
      <c r="E4066" s="19">
        <v>9</v>
      </c>
      <c r="F4066" s="19">
        <v>3.5</v>
      </c>
      <c r="G4066" s="19">
        <v>1.6</v>
      </c>
    </row>
    <row r="4067" spans="1:7" x14ac:dyDescent="0.3">
      <c r="A4067" s="19">
        <v>145</v>
      </c>
      <c r="B4067" s="19">
        <v>64</v>
      </c>
      <c r="C4067" s="19">
        <v>51</v>
      </c>
      <c r="D4067" s="19">
        <v>3</v>
      </c>
      <c r="E4067" s="19">
        <v>14</v>
      </c>
      <c r="F4067" s="19">
        <v>4.0999999999999996</v>
      </c>
      <c r="G4067" s="19">
        <v>2.6</v>
      </c>
    </row>
    <row r="4068" spans="1:7" x14ac:dyDescent="0.3">
      <c r="A4068" s="19">
        <v>145</v>
      </c>
      <c r="B4068" s="19">
        <v>65</v>
      </c>
      <c r="C4068" s="19">
        <v>41</v>
      </c>
      <c r="D4068" s="19">
        <v>3</v>
      </c>
      <c r="E4068" s="19">
        <v>11.5</v>
      </c>
      <c r="F4068" s="19">
        <v>4.8</v>
      </c>
      <c r="G4068" s="19">
        <v>2.1</v>
      </c>
    </row>
    <row r="4069" spans="1:7" x14ac:dyDescent="0.3">
      <c r="A4069" s="19">
        <v>145</v>
      </c>
      <c r="B4069" s="19">
        <v>66</v>
      </c>
      <c r="C4069" s="19">
        <v>51</v>
      </c>
      <c r="D4069" s="19">
        <v>3</v>
      </c>
      <c r="E4069" s="19">
        <v>13</v>
      </c>
      <c r="F4069" s="19">
        <v>2.5</v>
      </c>
      <c r="G4069" s="19">
        <v>1.4</v>
      </c>
    </row>
    <row r="4070" spans="1:7" x14ac:dyDescent="0.3">
      <c r="A4070" s="19">
        <v>145</v>
      </c>
      <c r="B4070" s="19">
        <v>67</v>
      </c>
      <c r="C4070" s="19">
        <v>2</v>
      </c>
      <c r="D4070" s="19">
        <v>1</v>
      </c>
      <c r="E4070" s="19">
        <v>32</v>
      </c>
      <c r="F4070" s="19">
        <v>14.6</v>
      </c>
      <c r="G4070" s="19">
        <v>9.1999999999999993</v>
      </c>
    </row>
    <row r="4071" spans="1:7" x14ac:dyDescent="0.3">
      <c r="A4071" s="19">
        <v>145</v>
      </c>
      <c r="B4071" s="19">
        <v>68</v>
      </c>
      <c r="C4071" s="19">
        <v>51</v>
      </c>
      <c r="D4071" s="19">
        <v>3</v>
      </c>
      <c r="E4071" s="19">
        <v>15</v>
      </c>
      <c r="F4071" s="19">
        <v>5</v>
      </c>
      <c r="G4071" s="19">
        <v>2.4</v>
      </c>
    </row>
    <row r="4072" spans="1:7" x14ac:dyDescent="0.3">
      <c r="A4072" s="19">
        <v>145</v>
      </c>
      <c r="B4072" s="19">
        <v>69</v>
      </c>
      <c r="C4072" s="19">
        <v>51</v>
      </c>
      <c r="D4072" s="19">
        <v>3</v>
      </c>
      <c r="E4072" s="19">
        <v>10</v>
      </c>
      <c r="F4072" s="19">
        <v>3</v>
      </c>
      <c r="G4072" s="19">
        <v>1.8</v>
      </c>
    </row>
    <row r="4073" spans="1:7" x14ac:dyDescent="0.3">
      <c r="A4073" s="19">
        <v>145</v>
      </c>
      <c r="B4073" s="19">
        <v>70</v>
      </c>
      <c r="C4073" s="19">
        <v>41</v>
      </c>
      <c r="D4073" s="19">
        <v>3</v>
      </c>
      <c r="E4073" s="19">
        <v>14.5</v>
      </c>
      <c r="F4073" s="19">
        <v>5</v>
      </c>
      <c r="G4073" s="19">
        <v>2.8</v>
      </c>
    </row>
    <row r="4074" spans="1:7" x14ac:dyDescent="0.3">
      <c r="A4074" s="19">
        <v>145</v>
      </c>
      <c r="B4074" s="19">
        <v>71</v>
      </c>
      <c r="C4074" s="19">
        <v>51</v>
      </c>
      <c r="D4074" s="19">
        <v>3</v>
      </c>
      <c r="E4074" s="19">
        <v>13</v>
      </c>
      <c r="F4074" s="19">
        <v>4.7</v>
      </c>
      <c r="G4074" s="19">
        <v>2</v>
      </c>
    </row>
    <row r="4075" spans="1:7" x14ac:dyDescent="0.3">
      <c r="A4075" s="19">
        <v>145</v>
      </c>
      <c r="B4075" s="19">
        <v>72</v>
      </c>
      <c r="C4075" s="19">
        <v>51</v>
      </c>
      <c r="D4075" s="19">
        <v>7</v>
      </c>
      <c r="E4075" s="19">
        <v>17</v>
      </c>
      <c r="F4075" s="19">
        <v>3</v>
      </c>
      <c r="G4075" s="19">
        <v>0</v>
      </c>
    </row>
    <row r="4076" spans="1:7" x14ac:dyDescent="0.3">
      <c r="A4076" s="19">
        <v>145</v>
      </c>
      <c r="B4076" s="19">
        <v>73</v>
      </c>
      <c r="C4076" s="19">
        <v>51</v>
      </c>
      <c r="D4076" s="19">
        <v>3</v>
      </c>
      <c r="E4076" s="19">
        <v>14</v>
      </c>
      <c r="F4076" s="19">
        <v>4.8</v>
      </c>
      <c r="G4076" s="19">
        <v>2.2000000000000002</v>
      </c>
    </row>
    <row r="4077" spans="1:7" x14ac:dyDescent="0.3">
      <c r="A4077" s="19">
        <v>145</v>
      </c>
      <c r="B4077" s="19">
        <v>74</v>
      </c>
      <c r="C4077" s="19">
        <v>2</v>
      </c>
      <c r="D4077" s="19">
        <v>1</v>
      </c>
      <c r="E4077" s="19">
        <v>31</v>
      </c>
      <c r="F4077" s="19">
        <v>14</v>
      </c>
      <c r="G4077" s="19">
        <v>9.1999999999999993</v>
      </c>
    </row>
    <row r="4078" spans="1:7" x14ac:dyDescent="0.3">
      <c r="A4078" s="19">
        <v>145</v>
      </c>
      <c r="B4078" s="19">
        <v>75</v>
      </c>
      <c r="C4078" s="19">
        <v>2</v>
      </c>
      <c r="D4078" s="19">
        <v>5</v>
      </c>
      <c r="E4078" s="19">
        <v>17</v>
      </c>
      <c r="F4078" s="19">
        <v>9.8000000000000007</v>
      </c>
      <c r="G4078" s="19">
        <v>7</v>
      </c>
    </row>
    <row r="4079" spans="1:7" x14ac:dyDescent="0.3">
      <c r="A4079" s="19">
        <v>145</v>
      </c>
      <c r="B4079" s="19">
        <v>76</v>
      </c>
      <c r="C4079" s="19">
        <v>2</v>
      </c>
      <c r="D4079" s="19">
        <v>5</v>
      </c>
      <c r="E4079" s="19">
        <v>31.5</v>
      </c>
      <c r="F4079" s="19">
        <v>13.9</v>
      </c>
      <c r="G4079" s="19">
        <v>10</v>
      </c>
    </row>
    <row r="4080" spans="1:7" x14ac:dyDescent="0.3">
      <c r="A4080" s="19">
        <v>145</v>
      </c>
      <c r="B4080" s="19">
        <v>77</v>
      </c>
      <c r="C4080" s="19">
        <v>2</v>
      </c>
      <c r="D4080" s="19">
        <v>4</v>
      </c>
      <c r="E4080" s="19">
        <v>16</v>
      </c>
      <c r="F4080" s="19">
        <v>6.1</v>
      </c>
      <c r="G4080" s="19">
        <v>4.2</v>
      </c>
    </row>
    <row r="4081" spans="1:7" x14ac:dyDescent="0.3">
      <c r="A4081" s="19">
        <v>145</v>
      </c>
      <c r="B4081" s="19">
        <v>78</v>
      </c>
      <c r="C4081" s="19">
        <v>2</v>
      </c>
      <c r="D4081" s="19">
        <v>3</v>
      </c>
      <c r="E4081" s="19">
        <v>10</v>
      </c>
      <c r="F4081" s="19">
        <v>4.7</v>
      </c>
      <c r="G4081" s="19">
        <v>3</v>
      </c>
    </row>
    <row r="4082" spans="1:7" x14ac:dyDescent="0.3">
      <c r="A4082" s="19">
        <v>146</v>
      </c>
      <c r="B4082" s="19">
        <v>1</v>
      </c>
      <c r="C4082" s="19">
        <v>2</v>
      </c>
      <c r="D4082" s="19">
        <v>4</v>
      </c>
      <c r="E4082" s="19">
        <v>18</v>
      </c>
      <c r="F4082" s="19">
        <v>6</v>
      </c>
      <c r="G4082" s="19">
        <v>1.5</v>
      </c>
    </row>
    <row r="4083" spans="1:7" x14ac:dyDescent="0.3">
      <c r="A4083" s="19">
        <v>146</v>
      </c>
      <c r="B4083" s="19">
        <v>2</v>
      </c>
      <c r="C4083" s="19">
        <v>2</v>
      </c>
      <c r="D4083" s="19">
        <v>3</v>
      </c>
      <c r="E4083" s="19">
        <v>11</v>
      </c>
      <c r="F4083" s="19">
        <v>4.5</v>
      </c>
      <c r="G4083" s="19">
        <v>2.2000000000000002</v>
      </c>
    </row>
    <row r="4084" spans="1:7" x14ac:dyDescent="0.3">
      <c r="A4084" s="19">
        <v>146</v>
      </c>
      <c r="B4084" s="19">
        <v>3</v>
      </c>
      <c r="C4084" s="19">
        <v>31</v>
      </c>
      <c r="D4084" s="19">
        <v>3</v>
      </c>
      <c r="E4084" s="19">
        <v>14</v>
      </c>
      <c r="F4084" s="19">
        <v>4.5</v>
      </c>
      <c r="G4084" s="19">
        <v>1</v>
      </c>
    </row>
    <row r="4085" spans="1:7" x14ac:dyDescent="0.3">
      <c r="A4085" s="19">
        <v>146</v>
      </c>
      <c r="B4085" s="19">
        <v>4</v>
      </c>
      <c r="C4085" s="19">
        <v>2</v>
      </c>
      <c r="D4085" s="19">
        <v>1</v>
      </c>
      <c r="E4085" s="19">
        <v>55</v>
      </c>
      <c r="F4085" s="19">
        <v>16.600000000000001</v>
      </c>
      <c r="G4085" s="19">
        <v>3</v>
      </c>
    </row>
    <row r="4086" spans="1:7" x14ac:dyDescent="0.3">
      <c r="A4086" s="19">
        <v>146</v>
      </c>
      <c r="B4086" s="19">
        <v>5</v>
      </c>
      <c r="C4086" s="19">
        <v>31</v>
      </c>
      <c r="D4086" s="19">
        <v>3</v>
      </c>
      <c r="E4086" s="19">
        <v>13.5</v>
      </c>
      <c r="F4086" s="19">
        <v>4.8</v>
      </c>
      <c r="G4086" s="19">
        <v>1.3</v>
      </c>
    </row>
    <row r="4087" spans="1:7" x14ac:dyDescent="0.3">
      <c r="A4087" s="19">
        <v>146</v>
      </c>
      <c r="B4087" s="19">
        <v>6</v>
      </c>
      <c r="C4087" s="19">
        <v>31</v>
      </c>
      <c r="D4087" s="19">
        <v>3</v>
      </c>
      <c r="E4087" s="19">
        <v>10.5</v>
      </c>
      <c r="F4087" s="19">
        <v>4.5</v>
      </c>
      <c r="G4087" s="19">
        <v>1.5</v>
      </c>
    </row>
    <row r="4088" spans="1:7" x14ac:dyDescent="0.3">
      <c r="A4088" s="19">
        <v>146</v>
      </c>
      <c r="B4088" s="19">
        <v>7</v>
      </c>
      <c r="C4088" s="19">
        <v>31</v>
      </c>
      <c r="D4088" s="19">
        <v>3</v>
      </c>
      <c r="E4088" s="19">
        <v>10.5</v>
      </c>
      <c r="F4088" s="19">
        <v>4</v>
      </c>
      <c r="G4088" s="19">
        <v>2.2999999999999998</v>
      </c>
    </row>
    <row r="4089" spans="1:7" x14ac:dyDescent="0.3">
      <c r="A4089" s="19">
        <v>146</v>
      </c>
      <c r="B4089" s="19">
        <v>8</v>
      </c>
      <c r="C4089" s="19">
        <v>31</v>
      </c>
      <c r="D4089" s="19">
        <v>4</v>
      </c>
      <c r="E4089" s="19">
        <v>14</v>
      </c>
      <c r="F4089" s="19">
        <v>6.1</v>
      </c>
      <c r="G4089" s="19">
        <v>1</v>
      </c>
    </row>
    <row r="4090" spans="1:7" x14ac:dyDescent="0.3">
      <c r="A4090" s="19">
        <v>146</v>
      </c>
      <c r="B4090" s="19">
        <v>9</v>
      </c>
      <c r="C4090" s="19">
        <v>2</v>
      </c>
      <c r="D4090" s="19">
        <v>5</v>
      </c>
      <c r="E4090" s="19">
        <v>18.5</v>
      </c>
      <c r="F4090" s="19">
        <v>7.8</v>
      </c>
      <c r="G4090" s="19">
        <v>3.8</v>
      </c>
    </row>
    <row r="4091" spans="1:7" x14ac:dyDescent="0.3">
      <c r="A4091" s="19">
        <v>146</v>
      </c>
      <c r="B4091" s="19">
        <v>10</v>
      </c>
      <c r="C4091" s="19">
        <v>2</v>
      </c>
      <c r="D4091" s="19">
        <v>3</v>
      </c>
      <c r="E4091" s="19">
        <v>10</v>
      </c>
      <c r="F4091" s="19">
        <v>6.5</v>
      </c>
      <c r="G4091" s="19">
        <v>4.2</v>
      </c>
    </row>
    <row r="4092" spans="1:7" x14ac:dyDescent="0.3">
      <c r="A4092" s="19">
        <v>146</v>
      </c>
      <c r="B4092" s="19">
        <v>11</v>
      </c>
      <c r="C4092" s="19">
        <v>4</v>
      </c>
      <c r="D4092" s="19">
        <v>3</v>
      </c>
      <c r="E4092" s="19">
        <v>15</v>
      </c>
      <c r="F4092" s="19">
        <v>6.6</v>
      </c>
      <c r="G4092" s="19">
        <v>2.4</v>
      </c>
    </row>
    <row r="4093" spans="1:7" x14ac:dyDescent="0.3">
      <c r="A4093" s="19">
        <v>146</v>
      </c>
      <c r="B4093" s="19">
        <v>12</v>
      </c>
      <c r="C4093" s="19">
        <v>2</v>
      </c>
      <c r="D4093" s="19">
        <v>3</v>
      </c>
      <c r="E4093" s="19">
        <v>14</v>
      </c>
      <c r="F4093" s="19">
        <v>6.5</v>
      </c>
      <c r="G4093" s="19">
        <v>3</v>
      </c>
    </row>
    <row r="4094" spans="1:7" x14ac:dyDescent="0.3">
      <c r="A4094" s="19">
        <v>146</v>
      </c>
      <c r="B4094" s="19">
        <v>13</v>
      </c>
      <c r="C4094" s="19">
        <v>2</v>
      </c>
      <c r="D4094" s="19">
        <v>3</v>
      </c>
      <c r="E4094" s="19">
        <v>13.5</v>
      </c>
      <c r="F4094" s="19">
        <v>6.7</v>
      </c>
      <c r="G4094" s="19">
        <v>4.0999999999999996</v>
      </c>
    </row>
    <row r="4095" spans="1:7" x14ac:dyDescent="0.3">
      <c r="A4095" s="19">
        <v>146</v>
      </c>
      <c r="B4095" s="19">
        <v>14</v>
      </c>
      <c r="C4095" s="19">
        <v>31</v>
      </c>
      <c r="D4095" s="19">
        <v>3</v>
      </c>
      <c r="E4095" s="19">
        <v>9</v>
      </c>
      <c r="F4095" s="19">
        <v>4</v>
      </c>
      <c r="G4095" s="19">
        <v>1.8</v>
      </c>
    </row>
    <row r="4096" spans="1:7" x14ac:dyDescent="0.3">
      <c r="A4096" s="19">
        <v>146</v>
      </c>
      <c r="B4096" s="19">
        <v>15</v>
      </c>
      <c r="C4096" s="19">
        <v>2</v>
      </c>
      <c r="D4096" s="19">
        <v>3</v>
      </c>
      <c r="E4096" s="19">
        <v>11</v>
      </c>
      <c r="F4096" s="19">
        <v>7.1</v>
      </c>
      <c r="G4096" s="19">
        <v>4.2</v>
      </c>
    </row>
    <row r="4097" spans="1:7" x14ac:dyDescent="0.3">
      <c r="A4097" s="19">
        <v>146</v>
      </c>
      <c r="B4097" s="19">
        <v>16</v>
      </c>
      <c r="C4097" s="19">
        <v>2</v>
      </c>
      <c r="D4097" s="19">
        <v>3</v>
      </c>
      <c r="E4097" s="19">
        <v>15</v>
      </c>
      <c r="F4097" s="19">
        <v>7.5</v>
      </c>
      <c r="G4097" s="19">
        <v>3.8</v>
      </c>
    </row>
    <row r="4098" spans="1:7" x14ac:dyDescent="0.3">
      <c r="A4098" s="19">
        <v>146</v>
      </c>
      <c r="B4098" s="19">
        <v>17</v>
      </c>
      <c r="C4098" s="19">
        <v>2</v>
      </c>
      <c r="D4098" s="19">
        <v>4</v>
      </c>
      <c r="E4098" s="19">
        <v>19</v>
      </c>
      <c r="F4098" s="19">
        <v>9</v>
      </c>
      <c r="G4098" s="19">
        <v>3.7</v>
      </c>
    </row>
    <row r="4099" spans="1:7" x14ac:dyDescent="0.3">
      <c r="A4099" s="19">
        <v>146</v>
      </c>
      <c r="B4099" s="19">
        <v>18</v>
      </c>
      <c r="C4099" s="19">
        <v>2</v>
      </c>
      <c r="D4099" s="19">
        <v>4</v>
      </c>
      <c r="E4099" s="19">
        <v>19.5</v>
      </c>
      <c r="F4099" s="19">
        <v>7.5</v>
      </c>
      <c r="G4099" s="19">
        <v>3.6</v>
      </c>
    </row>
    <row r="4100" spans="1:7" x14ac:dyDescent="0.3">
      <c r="A4100" s="19">
        <v>146</v>
      </c>
      <c r="B4100" s="19">
        <v>19</v>
      </c>
      <c r="C4100" s="19">
        <v>2</v>
      </c>
      <c r="D4100" s="19">
        <v>4</v>
      </c>
      <c r="E4100" s="19">
        <v>18.5</v>
      </c>
      <c r="F4100" s="19">
        <v>7.7</v>
      </c>
      <c r="G4100" s="19">
        <v>3.5</v>
      </c>
    </row>
    <row r="4101" spans="1:7" x14ac:dyDescent="0.3">
      <c r="A4101" s="19">
        <v>146</v>
      </c>
      <c r="B4101" s="19">
        <v>20</v>
      </c>
      <c r="C4101" s="19">
        <v>4</v>
      </c>
      <c r="D4101" s="19">
        <v>3</v>
      </c>
      <c r="E4101" s="19">
        <v>17</v>
      </c>
      <c r="F4101" s="19">
        <v>6.1</v>
      </c>
      <c r="G4101" s="19">
        <v>1.4</v>
      </c>
    </row>
    <row r="4102" spans="1:7" x14ac:dyDescent="0.3">
      <c r="A4102" s="19">
        <v>146</v>
      </c>
      <c r="B4102" s="19">
        <v>21</v>
      </c>
      <c r="C4102" s="19">
        <v>4</v>
      </c>
      <c r="D4102" s="19">
        <v>3</v>
      </c>
      <c r="E4102" s="19">
        <v>13.5</v>
      </c>
      <c r="F4102" s="19">
        <v>4.5</v>
      </c>
      <c r="G4102" s="19">
        <v>1</v>
      </c>
    </row>
    <row r="4103" spans="1:7" x14ac:dyDescent="0.3">
      <c r="A4103" s="19">
        <v>146</v>
      </c>
      <c r="B4103" s="19">
        <v>22</v>
      </c>
      <c r="C4103" s="19">
        <v>4</v>
      </c>
      <c r="D4103" s="19">
        <v>3</v>
      </c>
      <c r="E4103" s="19">
        <v>11</v>
      </c>
      <c r="F4103" s="19">
        <v>4.7</v>
      </c>
      <c r="G4103" s="19">
        <v>0.6</v>
      </c>
    </row>
    <row r="4104" spans="1:7" x14ac:dyDescent="0.3">
      <c r="A4104" s="19">
        <v>146</v>
      </c>
      <c r="B4104" s="19">
        <v>23</v>
      </c>
      <c r="C4104" s="19">
        <v>4</v>
      </c>
      <c r="D4104" s="19">
        <v>3</v>
      </c>
      <c r="E4104" s="19">
        <v>12.5</v>
      </c>
      <c r="F4104" s="19">
        <v>4.7</v>
      </c>
      <c r="G4104" s="19">
        <v>0.7</v>
      </c>
    </row>
    <row r="4105" spans="1:7" x14ac:dyDescent="0.3">
      <c r="A4105" s="19">
        <v>146</v>
      </c>
      <c r="B4105" s="19">
        <v>24</v>
      </c>
      <c r="C4105" s="19">
        <v>4</v>
      </c>
      <c r="D4105" s="19">
        <v>3</v>
      </c>
      <c r="E4105" s="19">
        <v>10</v>
      </c>
      <c r="F4105" s="19">
        <v>3.5</v>
      </c>
      <c r="G4105" s="19">
        <v>1.8</v>
      </c>
    </row>
    <row r="4106" spans="1:7" x14ac:dyDescent="0.3">
      <c r="A4106" s="19">
        <v>146</v>
      </c>
      <c r="B4106" s="19">
        <v>25</v>
      </c>
      <c r="C4106" s="19">
        <v>2</v>
      </c>
      <c r="D4106" s="19">
        <v>3</v>
      </c>
      <c r="E4106" s="19">
        <v>11</v>
      </c>
      <c r="F4106" s="19">
        <v>3.8</v>
      </c>
      <c r="G4106" s="19">
        <v>1.9</v>
      </c>
    </row>
    <row r="4107" spans="1:7" x14ac:dyDescent="0.3">
      <c r="A4107" s="19">
        <v>146</v>
      </c>
      <c r="B4107" s="19">
        <v>26</v>
      </c>
      <c r="C4107" s="19">
        <v>2</v>
      </c>
      <c r="D4107" s="19">
        <v>3</v>
      </c>
      <c r="E4107" s="19">
        <v>9</v>
      </c>
      <c r="F4107" s="19">
        <v>4.5</v>
      </c>
      <c r="G4107" s="19">
        <v>1.6</v>
      </c>
    </row>
    <row r="4108" spans="1:7" x14ac:dyDescent="0.3">
      <c r="A4108" s="19">
        <v>146</v>
      </c>
      <c r="B4108" s="19">
        <v>27</v>
      </c>
      <c r="C4108" s="19">
        <v>31</v>
      </c>
      <c r="D4108" s="19">
        <v>3</v>
      </c>
      <c r="E4108" s="19">
        <v>11</v>
      </c>
      <c r="F4108" s="19">
        <v>4</v>
      </c>
      <c r="G4108" s="19">
        <v>1</v>
      </c>
    </row>
    <row r="4109" spans="1:7" x14ac:dyDescent="0.3">
      <c r="A4109" s="19">
        <v>146</v>
      </c>
      <c r="B4109" s="19">
        <v>28</v>
      </c>
      <c r="C4109" s="19">
        <v>31</v>
      </c>
      <c r="D4109" s="19">
        <v>3</v>
      </c>
      <c r="E4109" s="19">
        <v>12.5</v>
      </c>
      <c r="F4109" s="19">
        <v>3.4</v>
      </c>
      <c r="G4109" s="19">
        <v>0.7</v>
      </c>
    </row>
    <row r="4110" spans="1:7" x14ac:dyDescent="0.3">
      <c r="A4110" s="19">
        <v>146</v>
      </c>
      <c r="B4110" s="19">
        <v>29</v>
      </c>
      <c r="C4110" s="19">
        <v>31</v>
      </c>
      <c r="D4110" s="19">
        <v>3</v>
      </c>
      <c r="E4110" s="19">
        <v>11.5</v>
      </c>
      <c r="F4110" s="19">
        <v>4.3</v>
      </c>
      <c r="G4110" s="19">
        <v>1</v>
      </c>
    </row>
    <row r="4111" spans="1:7" x14ac:dyDescent="0.3">
      <c r="A4111" s="19">
        <v>146</v>
      </c>
      <c r="B4111" s="19">
        <v>30</v>
      </c>
      <c r="C4111" s="19">
        <v>2</v>
      </c>
      <c r="D4111" s="19">
        <v>4</v>
      </c>
      <c r="E4111" s="19">
        <v>14.5</v>
      </c>
      <c r="F4111" s="19">
        <v>7</v>
      </c>
      <c r="G4111" s="19">
        <v>3.6</v>
      </c>
    </row>
    <row r="4112" spans="1:7" x14ac:dyDescent="0.3">
      <c r="A4112" s="19">
        <v>146</v>
      </c>
      <c r="B4112" s="19">
        <v>31</v>
      </c>
      <c r="C4112" s="19">
        <v>2</v>
      </c>
      <c r="D4112" s="19">
        <v>4</v>
      </c>
      <c r="E4112" s="19">
        <v>20</v>
      </c>
      <c r="F4112" s="19">
        <v>7.5</v>
      </c>
      <c r="G4112" s="19">
        <v>3.5</v>
      </c>
    </row>
    <row r="4113" spans="1:7" x14ac:dyDescent="0.3">
      <c r="A4113" s="19">
        <v>146</v>
      </c>
      <c r="B4113" s="19">
        <v>32</v>
      </c>
      <c r="C4113" s="19">
        <v>2</v>
      </c>
      <c r="D4113" s="19">
        <v>4</v>
      </c>
      <c r="E4113" s="19">
        <v>23</v>
      </c>
      <c r="F4113" s="19">
        <v>10.199999999999999</v>
      </c>
      <c r="G4113" s="19">
        <v>4.2</v>
      </c>
    </row>
    <row r="4114" spans="1:7" x14ac:dyDescent="0.3">
      <c r="A4114" s="19">
        <v>146</v>
      </c>
      <c r="B4114" s="19">
        <v>33</v>
      </c>
      <c r="C4114" s="19">
        <v>2</v>
      </c>
      <c r="D4114" s="19">
        <v>3</v>
      </c>
      <c r="E4114" s="19">
        <v>9</v>
      </c>
      <c r="F4114" s="19">
        <v>3.4</v>
      </c>
      <c r="G4114" s="19">
        <v>1.7</v>
      </c>
    </row>
    <row r="4115" spans="1:7" x14ac:dyDescent="0.3">
      <c r="A4115" s="19">
        <v>146</v>
      </c>
      <c r="B4115" s="19">
        <v>34</v>
      </c>
      <c r="C4115" s="19">
        <v>2</v>
      </c>
      <c r="D4115" s="19">
        <v>3</v>
      </c>
      <c r="E4115" s="19">
        <v>16</v>
      </c>
      <c r="F4115" s="19">
        <v>8.4</v>
      </c>
      <c r="G4115" s="19">
        <v>4.3</v>
      </c>
    </row>
    <row r="4116" spans="1:7" x14ac:dyDescent="0.3">
      <c r="A4116" s="19">
        <v>146</v>
      </c>
      <c r="B4116" s="19">
        <v>35</v>
      </c>
      <c r="C4116" s="19">
        <v>2</v>
      </c>
      <c r="D4116" s="19">
        <v>1</v>
      </c>
      <c r="E4116" s="19">
        <v>38.4</v>
      </c>
      <c r="F4116" s="19">
        <v>15.8</v>
      </c>
      <c r="G4116" s="19">
        <v>5.6</v>
      </c>
    </row>
    <row r="4117" spans="1:7" x14ac:dyDescent="0.3">
      <c r="A4117" s="19">
        <v>146</v>
      </c>
      <c r="B4117" s="19">
        <v>36</v>
      </c>
      <c r="C4117" s="19">
        <v>31</v>
      </c>
      <c r="D4117" s="19">
        <v>3</v>
      </c>
      <c r="E4117" s="19">
        <v>9</v>
      </c>
      <c r="F4117" s="19">
        <v>3.2</v>
      </c>
      <c r="G4117" s="19">
        <v>0.7</v>
      </c>
    </row>
    <row r="4118" spans="1:7" x14ac:dyDescent="0.3">
      <c r="A4118" s="19">
        <v>146</v>
      </c>
      <c r="B4118" s="19">
        <v>37</v>
      </c>
      <c r="C4118" s="19">
        <v>31</v>
      </c>
      <c r="D4118" s="19">
        <v>3</v>
      </c>
      <c r="E4118" s="19">
        <v>16.5</v>
      </c>
      <c r="F4118" s="19">
        <v>5.0999999999999996</v>
      </c>
      <c r="G4118" s="19">
        <v>1</v>
      </c>
    </row>
    <row r="4119" spans="1:7" x14ac:dyDescent="0.3">
      <c r="A4119" s="19">
        <v>146</v>
      </c>
      <c r="B4119" s="19">
        <v>38</v>
      </c>
      <c r="C4119" s="19">
        <v>31</v>
      </c>
      <c r="D4119" s="19">
        <v>3</v>
      </c>
      <c r="E4119" s="19">
        <v>15.5</v>
      </c>
      <c r="F4119" s="19">
        <v>5</v>
      </c>
      <c r="G4119" s="19">
        <v>0.9</v>
      </c>
    </row>
    <row r="4120" spans="1:7" x14ac:dyDescent="0.3">
      <c r="A4120" s="19">
        <v>146</v>
      </c>
      <c r="B4120" s="19">
        <v>39</v>
      </c>
      <c r="C4120" s="19">
        <v>31</v>
      </c>
      <c r="D4120" s="19">
        <v>3</v>
      </c>
      <c r="E4120" s="19">
        <v>16.5</v>
      </c>
      <c r="F4120" s="19">
        <v>4.2</v>
      </c>
      <c r="G4120" s="19">
        <v>0.8</v>
      </c>
    </row>
    <row r="4121" spans="1:7" x14ac:dyDescent="0.3">
      <c r="A4121" s="19">
        <v>146</v>
      </c>
      <c r="B4121" s="19">
        <v>40</v>
      </c>
      <c r="C4121" s="19">
        <v>31</v>
      </c>
      <c r="D4121" s="19">
        <v>3</v>
      </c>
      <c r="E4121" s="19">
        <v>11</v>
      </c>
      <c r="F4121" s="19">
        <v>3.8</v>
      </c>
      <c r="G4121" s="19">
        <v>1.3</v>
      </c>
    </row>
    <row r="4122" spans="1:7" x14ac:dyDescent="0.3">
      <c r="A4122" s="19">
        <v>146</v>
      </c>
      <c r="B4122" s="19">
        <v>41</v>
      </c>
      <c r="C4122" s="19">
        <v>31</v>
      </c>
      <c r="D4122" s="19">
        <v>3</v>
      </c>
      <c r="E4122" s="19">
        <v>12</v>
      </c>
      <c r="F4122" s="19">
        <v>3.5</v>
      </c>
      <c r="G4122" s="19">
        <v>0.3</v>
      </c>
    </row>
    <row r="4123" spans="1:7" x14ac:dyDescent="0.3">
      <c r="A4123" s="19">
        <v>146</v>
      </c>
      <c r="B4123" s="19">
        <v>42</v>
      </c>
      <c r="C4123" s="19">
        <v>31</v>
      </c>
      <c r="D4123" s="19">
        <v>3</v>
      </c>
      <c r="E4123" s="19">
        <v>11</v>
      </c>
      <c r="F4123" s="19">
        <v>4.2</v>
      </c>
      <c r="G4123" s="19">
        <v>2.4</v>
      </c>
    </row>
    <row r="4124" spans="1:7" x14ac:dyDescent="0.3">
      <c r="A4124" s="19">
        <v>146</v>
      </c>
      <c r="B4124" s="19">
        <v>43</v>
      </c>
      <c r="C4124" s="19">
        <v>31</v>
      </c>
      <c r="D4124" s="19">
        <v>3</v>
      </c>
      <c r="E4124" s="19">
        <v>10</v>
      </c>
      <c r="F4124" s="19">
        <v>4</v>
      </c>
      <c r="G4124" s="19">
        <v>2.2000000000000002</v>
      </c>
    </row>
    <row r="4125" spans="1:7" x14ac:dyDescent="0.3">
      <c r="A4125" s="19">
        <v>146</v>
      </c>
      <c r="B4125" s="19">
        <v>44</v>
      </c>
      <c r="C4125" s="19">
        <v>31</v>
      </c>
      <c r="D4125" s="19">
        <v>3</v>
      </c>
      <c r="E4125" s="19">
        <v>9</v>
      </c>
      <c r="F4125" s="19">
        <v>3.4</v>
      </c>
      <c r="G4125" s="19">
        <v>1</v>
      </c>
    </row>
    <row r="4126" spans="1:7" x14ac:dyDescent="0.3">
      <c r="A4126" s="19">
        <v>146</v>
      </c>
      <c r="B4126" s="19">
        <v>45</v>
      </c>
      <c r="C4126" s="19">
        <v>3</v>
      </c>
      <c r="D4126" s="19">
        <v>4</v>
      </c>
      <c r="E4126" s="19">
        <v>15</v>
      </c>
      <c r="F4126" s="19">
        <v>14</v>
      </c>
      <c r="G4126" s="19">
        <v>3.4</v>
      </c>
    </row>
    <row r="4127" spans="1:7" x14ac:dyDescent="0.3">
      <c r="A4127" s="19">
        <v>146</v>
      </c>
      <c r="B4127" s="19">
        <v>46</v>
      </c>
      <c r="C4127" s="19">
        <v>31</v>
      </c>
      <c r="D4127" s="19">
        <v>3</v>
      </c>
      <c r="E4127" s="19">
        <v>13</v>
      </c>
      <c r="F4127" s="19">
        <v>4.8</v>
      </c>
      <c r="G4127" s="19">
        <v>1.2</v>
      </c>
    </row>
    <row r="4128" spans="1:7" x14ac:dyDescent="0.3">
      <c r="A4128" s="19">
        <v>146</v>
      </c>
      <c r="B4128" s="19">
        <v>47</v>
      </c>
      <c r="C4128" s="19">
        <v>31</v>
      </c>
      <c r="D4128" s="19">
        <v>3</v>
      </c>
      <c r="E4128" s="19">
        <v>11</v>
      </c>
      <c r="F4128" s="19">
        <v>3.3</v>
      </c>
      <c r="G4128" s="19">
        <v>2</v>
      </c>
    </row>
    <row r="4129" spans="1:7" x14ac:dyDescent="0.3">
      <c r="A4129" s="19">
        <v>146</v>
      </c>
      <c r="B4129" s="19">
        <v>48</v>
      </c>
      <c r="C4129" s="19">
        <v>31</v>
      </c>
      <c r="D4129" s="19">
        <v>3</v>
      </c>
      <c r="E4129" s="19">
        <v>15</v>
      </c>
      <c r="F4129" s="19">
        <v>4.8</v>
      </c>
      <c r="G4129" s="19">
        <v>0.4</v>
      </c>
    </row>
    <row r="4130" spans="1:7" x14ac:dyDescent="0.3">
      <c r="A4130" s="19">
        <v>146</v>
      </c>
      <c r="B4130" s="19">
        <v>49</v>
      </c>
      <c r="C4130" s="19">
        <v>31</v>
      </c>
      <c r="D4130" s="19">
        <v>3</v>
      </c>
      <c r="E4130" s="19">
        <v>11</v>
      </c>
      <c r="F4130" s="19">
        <v>3.8</v>
      </c>
      <c r="G4130" s="19">
        <v>0.5</v>
      </c>
    </row>
    <row r="4131" spans="1:7" x14ac:dyDescent="0.3">
      <c r="A4131" s="19">
        <v>146</v>
      </c>
      <c r="B4131" s="19">
        <v>50</v>
      </c>
      <c r="C4131" s="19">
        <v>3</v>
      </c>
      <c r="D4131" s="19">
        <v>3</v>
      </c>
      <c r="E4131" s="19">
        <v>12</v>
      </c>
      <c r="F4131" s="19">
        <v>4.9000000000000004</v>
      </c>
      <c r="G4131" s="19">
        <v>3.2</v>
      </c>
    </row>
    <row r="4132" spans="1:7" x14ac:dyDescent="0.3">
      <c r="A4132" s="19">
        <v>146</v>
      </c>
      <c r="B4132" s="19">
        <v>51</v>
      </c>
      <c r="C4132" s="19">
        <v>3</v>
      </c>
      <c r="D4132" s="19">
        <v>4</v>
      </c>
      <c r="E4132" s="19">
        <v>16.5</v>
      </c>
      <c r="F4132" s="19">
        <v>6.9</v>
      </c>
      <c r="G4132" s="19">
        <v>4</v>
      </c>
    </row>
    <row r="4133" spans="1:7" x14ac:dyDescent="0.3">
      <c r="A4133" s="19">
        <v>146</v>
      </c>
      <c r="B4133" s="19">
        <v>52</v>
      </c>
      <c r="C4133" s="19">
        <v>31</v>
      </c>
      <c r="D4133" s="19">
        <v>3</v>
      </c>
      <c r="E4133" s="19">
        <v>9</v>
      </c>
      <c r="F4133" s="19">
        <v>3.2</v>
      </c>
      <c r="G4133" s="19">
        <v>0.9</v>
      </c>
    </row>
    <row r="4134" spans="1:7" x14ac:dyDescent="0.3">
      <c r="A4134" s="19">
        <v>146</v>
      </c>
      <c r="B4134" s="19">
        <v>53</v>
      </c>
      <c r="C4134" s="19">
        <v>31</v>
      </c>
      <c r="D4134" s="19">
        <v>3</v>
      </c>
      <c r="E4134" s="19">
        <v>12</v>
      </c>
      <c r="F4134" s="19">
        <v>3.9</v>
      </c>
      <c r="G4134" s="19">
        <v>0.9</v>
      </c>
    </row>
    <row r="4135" spans="1:7" x14ac:dyDescent="0.3">
      <c r="A4135" s="19">
        <v>146</v>
      </c>
      <c r="B4135" s="19">
        <v>54</v>
      </c>
      <c r="C4135" s="19">
        <v>31</v>
      </c>
      <c r="D4135" s="19">
        <v>3</v>
      </c>
      <c r="E4135" s="19">
        <v>13</v>
      </c>
      <c r="F4135" s="19">
        <v>4.3</v>
      </c>
      <c r="G4135" s="19">
        <v>0.8</v>
      </c>
    </row>
    <row r="4136" spans="1:7" x14ac:dyDescent="0.3">
      <c r="A4136" s="19">
        <v>146</v>
      </c>
      <c r="B4136" s="19">
        <v>55</v>
      </c>
      <c r="C4136" s="19">
        <v>31</v>
      </c>
      <c r="D4136" s="19">
        <v>3</v>
      </c>
      <c r="E4136" s="19">
        <v>22</v>
      </c>
      <c r="F4136" s="19">
        <v>5</v>
      </c>
      <c r="G4136" s="19">
        <v>1.2</v>
      </c>
    </row>
    <row r="4137" spans="1:7" x14ac:dyDescent="0.3">
      <c r="A4137" s="19">
        <v>146</v>
      </c>
      <c r="B4137" s="19">
        <v>56</v>
      </c>
      <c r="C4137" s="19">
        <v>31</v>
      </c>
      <c r="D4137" s="19">
        <v>3</v>
      </c>
      <c r="E4137" s="19">
        <v>11</v>
      </c>
      <c r="F4137" s="19">
        <v>3.5</v>
      </c>
      <c r="G4137" s="19">
        <v>1</v>
      </c>
    </row>
    <row r="4138" spans="1:7" x14ac:dyDescent="0.3">
      <c r="A4138" s="19">
        <v>146</v>
      </c>
      <c r="B4138" s="19">
        <v>57</v>
      </c>
      <c r="C4138" s="19">
        <v>31</v>
      </c>
      <c r="D4138" s="19">
        <v>3</v>
      </c>
      <c r="E4138" s="19">
        <v>10</v>
      </c>
      <c r="F4138" s="19">
        <v>3.4</v>
      </c>
      <c r="G4138" s="19">
        <v>0.9</v>
      </c>
    </row>
    <row r="4139" spans="1:7" x14ac:dyDescent="0.3">
      <c r="A4139" s="19">
        <v>146</v>
      </c>
      <c r="B4139" s="19">
        <v>58</v>
      </c>
      <c r="C4139" s="19">
        <v>2</v>
      </c>
      <c r="D4139" s="19">
        <v>4</v>
      </c>
      <c r="E4139" s="19">
        <v>13</v>
      </c>
      <c r="F4139" s="19">
        <v>6.5</v>
      </c>
      <c r="G4139" s="19">
        <v>4.3</v>
      </c>
    </row>
    <row r="4140" spans="1:7" x14ac:dyDescent="0.3">
      <c r="A4140" s="19">
        <v>146</v>
      </c>
      <c r="B4140" s="19">
        <v>59</v>
      </c>
      <c r="C4140" s="19">
        <v>31</v>
      </c>
      <c r="D4140" s="19">
        <v>3</v>
      </c>
      <c r="E4140" s="19">
        <v>10</v>
      </c>
      <c r="F4140" s="19">
        <v>3.6</v>
      </c>
      <c r="G4140" s="19">
        <v>0.9</v>
      </c>
    </row>
    <row r="4141" spans="1:7" x14ac:dyDescent="0.3">
      <c r="A4141" s="19">
        <v>146</v>
      </c>
      <c r="B4141" s="19">
        <v>60</v>
      </c>
      <c r="C4141" s="19">
        <v>31</v>
      </c>
      <c r="D4141" s="19">
        <v>3</v>
      </c>
      <c r="E4141" s="19">
        <v>11</v>
      </c>
      <c r="F4141" s="19">
        <v>4.5999999999999996</v>
      </c>
      <c r="G4141" s="19">
        <v>2.1</v>
      </c>
    </row>
    <row r="4142" spans="1:7" x14ac:dyDescent="0.3">
      <c r="A4142" s="19">
        <v>146</v>
      </c>
      <c r="B4142" s="19">
        <v>61</v>
      </c>
      <c r="C4142" s="19">
        <v>31</v>
      </c>
      <c r="D4142" s="19">
        <v>2</v>
      </c>
      <c r="E4142" s="19">
        <v>9</v>
      </c>
      <c r="F4142" s="19">
        <v>3.8</v>
      </c>
      <c r="G4142" s="19">
        <v>2</v>
      </c>
    </row>
    <row r="4143" spans="1:7" x14ac:dyDescent="0.3">
      <c r="A4143" s="19">
        <v>146</v>
      </c>
      <c r="B4143" s="19">
        <v>62</v>
      </c>
      <c r="C4143" s="19">
        <v>6</v>
      </c>
      <c r="D4143" s="19">
        <v>3</v>
      </c>
      <c r="E4143" s="19">
        <v>11.5</v>
      </c>
      <c r="F4143" s="19">
        <v>5.2</v>
      </c>
      <c r="G4143" s="19">
        <v>2.2999999999999998</v>
      </c>
    </row>
    <row r="4144" spans="1:7" x14ac:dyDescent="0.3">
      <c r="A4144" s="19">
        <v>147</v>
      </c>
      <c r="B4144" s="19">
        <v>1</v>
      </c>
      <c r="C4144" s="19">
        <v>2</v>
      </c>
      <c r="D4144" s="19">
        <v>1</v>
      </c>
      <c r="E4144" s="19">
        <v>34</v>
      </c>
      <c r="F4144" s="19">
        <v>20.2</v>
      </c>
      <c r="G4144" s="19">
        <v>16</v>
      </c>
    </row>
    <row r="4145" spans="1:7" x14ac:dyDescent="0.3">
      <c r="A4145" s="19">
        <v>147</v>
      </c>
      <c r="B4145" s="19">
        <v>2</v>
      </c>
      <c r="C4145" s="19">
        <v>2</v>
      </c>
      <c r="D4145" s="19">
        <v>2</v>
      </c>
      <c r="E4145" s="19">
        <v>29.5</v>
      </c>
      <c r="F4145" s="19">
        <v>18</v>
      </c>
      <c r="G4145" s="19">
        <v>14.5</v>
      </c>
    </row>
    <row r="4146" spans="1:7" x14ac:dyDescent="0.3">
      <c r="A4146" s="19">
        <v>147</v>
      </c>
      <c r="B4146" s="19">
        <v>3</v>
      </c>
      <c r="C4146" s="19">
        <v>2</v>
      </c>
      <c r="D4146" s="19">
        <v>1</v>
      </c>
      <c r="E4146" s="19">
        <v>35.5</v>
      </c>
      <c r="F4146" s="19">
        <v>22.2</v>
      </c>
      <c r="G4146" s="19">
        <v>17</v>
      </c>
    </row>
    <row r="4147" spans="1:7" x14ac:dyDescent="0.3">
      <c r="A4147" s="19">
        <v>147</v>
      </c>
      <c r="B4147" s="19">
        <v>4</v>
      </c>
      <c r="C4147" s="19">
        <v>2</v>
      </c>
      <c r="D4147" s="19">
        <v>4</v>
      </c>
      <c r="E4147" s="19">
        <v>7.5</v>
      </c>
      <c r="F4147" s="19">
        <v>3</v>
      </c>
      <c r="G4147" s="19">
        <v>0.8</v>
      </c>
    </row>
    <row r="4148" spans="1:7" x14ac:dyDescent="0.3">
      <c r="A4148" s="19">
        <v>147</v>
      </c>
      <c r="B4148" s="19">
        <v>5</v>
      </c>
      <c r="C4148" s="19">
        <v>80</v>
      </c>
      <c r="D4148" s="19">
        <v>4</v>
      </c>
      <c r="E4148" s="19">
        <v>20</v>
      </c>
      <c r="F4148" s="19">
        <v>10.5</v>
      </c>
      <c r="G4148" s="19">
        <v>2.2000000000000002</v>
      </c>
    </row>
    <row r="4149" spans="1:7" x14ac:dyDescent="0.3">
      <c r="A4149" s="19">
        <v>147</v>
      </c>
      <c r="B4149" s="19">
        <v>6</v>
      </c>
      <c r="C4149" s="19">
        <v>2</v>
      </c>
      <c r="D4149" s="19">
        <v>3</v>
      </c>
      <c r="E4149" s="19">
        <v>9.5</v>
      </c>
      <c r="F4149" s="19">
        <v>4</v>
      </c>
      <c r="G4149" s="19">
        <v>1.3</v>
      </c>
    </row>
    <row r="4150" spans="1:7" x14ac:dyDescent="0.3">
      <c r="A4150" s="19">
        <v>147</v>
      </c>
      <c r="B4150" s="19">
        <v>7</v>
      </c>
      <c r="C4150" s="19">
        <v>2</v>
      </c>
      <c r="D4150" s="19">
        <v>3</v>
      </c>
      <c r="E4150" s="19">
        <v>17.5</v>
      </c>
      <c r="F4150" s="19">
        <v>9</v>
      </c>
      <c r="G4150" s="19">
        <v>9</v>
      </c>
    </row>
    <row r="4151" spans="1:7" x14ac:dyDescent="0.3">
      <c r="A4151" s="19">
        <v>147</v>
      </c>
      <c r="B4151" s="19">
        <v>8</v>
      </c>
      <c r="C4151" s="19">
        <v>31</v>
      </c>
      <c r="D4151" s="19">
        <v>3</v>
      </c>
      <c r="E4151" s="19">
        <v>14.5</v>
      </c>
      <c r="F4151" s="19">
        <v>5.6</v>
      </c>
      <c r="G4151" s="19">
        <v>2.2000000000000002</v>
      </c>
    </row>
    <row r="4152" spans="1:7" x14ac:dyDescent="0.3">
      <c r="A4152" s="19">
        <v>147</v>
      </c>
      <c r="B4152" s="19">
        <v>9</v>
      </c>
      <c r="C4152" s="19">
        <v>31</v>
      </c>
      <c r="D4152" s="19">
        <v>3</v>
      </c>
      <c r="E4152" s="19">
        <v>16</v>
      </c>
      <c r="F4152" s="19">
        <v>6.2</v>
      </c>
      <c r="G4152" s="19">
        <v>2.2000000000000002</v>
      </c>
    </row>
    <row r="4153" spans="1:7" x14ac:dyDescent="0.3">
      <c r="A4153" s="19">
        <v>147</v>
      </c>
      <c r="B4153" s="19">
        <v>10</v>
      </c>
      <c r="C4153" s="19">
        <v>31</v>
      </c>
      <c r="D4153" s="19">
        <v>3</v>
      </c>
      <c r="E4153" s="19">
        <v>11.5</v>
      </c>
      <c r="F4153" s="19">
        <v>5.8</v>
      </c>
      <c r="G4153" s="19">
        <v>2.2000000000000002</v>
      </c>
    </row>
    <row r="4154" spans="1:7" x14ac:dyDescent="0.3">
      <c r="A4154" s="19">
        <v>147</v>
      </c>
      <c r="B4154" s="19">
        <v>11</v>
      </c>
      <c r="C4154" s="19">
        <v>31</v>
      </c>
      <c r="D4154" s="19">
        <v>3</v>
      </c>
      <c r="E4154" s="19">
        <v>10.5</v>
      </c>
      <c r="F4154" s="19">
        <v>6</v>
      </c>
      <c r="G4154" s="19">
        <v>2.2000000000000002</v>
      </c>
    </row>
    <row r="4155" spans="1:7" x14ac:dyDescent="0.3">
      <c r="A4155" s="19">
        <v>147</v>
      </c>
      <c r="B4155" s="19">
        <v>12</v>
      </c>
      <c r="C4155" s="19">
        <v>2</v>
      </c>
      <c r="D4155" s="19">
        <v>3</v>
      </c>
      <c r="E4155" s="19">
        <v>9</v>
      </c>
      <c r="F4155" s="19">
        <v>3.5</v>
      </c>
      <c r="G4155" s="19">
        <v>1.7</v>
      </c>
    </row>
    <row r="4156" spans="1:7" x14ac:dyDescent="0.3">
      <c r="A4156" s="19">
        <v>147</v>
      </c>
      <c r="B4156" s="19">
        <v>13</v>
      </c>
      <c r="C4156" s="19">
        <v>2</v>
      </c>
      <c r="D4156" s="19">
        <v>2</v>
      </c>
      <c r="E4156" s="19">
        <v>42</v>
      </c>
      <c r="F4156" s="19">
        <v>20</v>
      </c>
      <c r="G4156" s="19">
        <v>9</v>
      </c>
    </row>
    <row r="4157" spans="1:7" x14ac:dyDescent="0.3">
      <c r="A4157" s="19">
        <v>147</v>
      </c>
      <c r="B4157" s="19">
        <v>14</v>
      </c>
      <c r="C4157" s="19">
        <v>2</v>
      </c>
      <c r="D4157" s="19">
        <v>4</v>
      </c>
      <c r="E4157" s="19">
        <v>10.5</v>
      </c>
      <c r="F4157" s="19">
        <v>8.5</v>
      </c>
      <c r="G4157" s="19">
        <v>5</v>
      </c>
    </row>
    <row r="4158" spans="1:7" x14ac:dyDescent="0.3">
      <c r="A4158" s="19">
        <v>147</v>
      </c>
      <c r="B4158" s="19">
        <v>15</v>
      </c>
      <c r="C4158" s="19">
        <v>31</v>
      </c>
      <c r="D4158" s="19">
        <v>3</v>
      </c>
      <c r="E4158" s="19">
        <v>10.5</v>
      </c>
      <c r="F4158" s="19">
        <v>3.6</v>
      </c>
      <c r="G4158" s="19">
        <v>1.8</v>
      </c>
    </row>
    <row r="4159" spans="1:7" x14ac:dyDescent="0.3">
      <c r="A4159" s="19">
        <v>147</v>
      </c>
      <c r="B4159" s="19">
        <v>16</v>
      </c>
      <c r="C4159" s="19">
        <v>31</v>
      </c>
      <c r="D4159" s="19">
        <v>3</v>
      </c>
      <c r="E4159" s="19">
        <v>18</v>
      </c>
      <c r="F4159" s="19">
        <v>8.5</v>
      </c>
      <c r="G4159" s="19">
        <v>2.2999999999999998</v>
      </c>
    </row>
    <row r="4160" spans="1:7" x14ac:dyDescent="0.3">
      <c r="A4160" s="19">
        <v>147</v>
      </c>
      <c r="B4160" s="19">
        <v>17</v>
      </c>
      <c r="C4160" s="19">
        <v>2</v>
      </c>
      <c r="D4160" s="19">
        <v>4</v>
      </c>
      <c r="E4160" s="19">
        <v>20</v>
      </c>
      <c r="F4160" s="19">
        <v>9.5</v>
      </c>
      <c r="G4160" s="19">
        <v>5.4</v>
      </c>
    </row>
    <row r="4161" spans="1:7" x14ac:dyDescent="0.3">
      <c r="A4161" s="19">
        <v>147</v>
      </c>
      <c r="B4161" s="19">
        <v>18</v>
      </c>
      <c r="C4161" s="19">
        <v>31</v>
      </c>
      <c r="D4161" s="19">
        <v>4</v>
      </c>
      <c r="E4161" s="19">
        <v>16</v>
      </c>
      <c r="F4161" s="19">
        <v>5</v>
      </c>
      <c r="G4161" s="19">
        <v>1.7</v>
      </c>
    </row>
    <row r="4162" spans="1:7" x14ac:dyDescent="0.3">
      <c r="A4162" s="19">
        <v>147</v>
      </c>
      <c r="B4162" s="19">
        <v>19</v>
      </c>
      <c r="C4162" s="19">
        <v>31</v>
      </c>
      <c r="D4162" s="19">
        <v>3</v>
      </c>
      <c r="E4162" s="19">
        <v>11.5</v>
      </c>
      <c r="F4162" s="19">
        <v>6</v>
      </c>
      <c r="G4162" s="19">
        <v>1.8</v>
      </c>
    </row>
    <row r="4163" spans="1:7" x14ac:dyDescent="0.3">
      <c r="A4163" s="19">
        <v>147</v>
      </c>
      <c r="B4163" s="19">
        <v>20</v>
      </c>
      <c r="C4163" s="19">
        <v>31</v>
      </c>
      <c r="D4163" s="19">
        <v>4</v>
      </c>
      <c r="E4163" s="19">
        <v>9.5</v>
      </c>
      <c r="F4163" s="19">
        <v>4</v>
      </c>
      <c r="G4163" s="19">
        <v>1.8</v>
      </c>
    </row>
    <row r="4164" spans="1:7" x14ac:dyDescent="0.3">
      <c r="A4164" s="19">
        <v>147</v>
      </c>
      <c r="B4164" s="19">
        <v>21</v>
      </c>
      <c r="C4164" s="19">
        <v>2</v>
      </c>
      <c r="D4164" s="19">
        <v>5</v>
      </c>
      <c r="E4164" s="19">
        <v>13.5</v>
      </c>
      <c r="F4164" s="19">
        <v>5.4</v>
      </c>
      <c r="G4164" s="19">
        <v>2.2000000000000002</v>
      </c>
    </row>
    <row r="4165" spans="1:7" x14ac:dyDescent="0.3">
      <c r="A4165" s="19">
        <v>147</v>
      </c>
      <c r="B4165" s="19">
        <v>22</v>
      </c>
      <c r="C4165" s="19">
        <v>2</v>
      </c>
      <c r="D4165" s="19">
        <v>5</v>
      </c>
      <c r="E4165" s="19">
        <v>8.5</v>
      </c>
      <c r="F4165" s="19">
        <v>13.6</v>
      </c>
      <c r="G4165" s="19">
        <v>1.9</v>
      </c>
    </row>
    <row r="4166" spans="1:7" x14ac:dyDescent="0.3">
      <c r="A4166" s="19">
        <v>147</v>
      </c>
      <c r="B4166" s="19">
        <v>23</v>
      </c>
      <c r="C4166" s="19">
        <v>2</v>
      </c>
      <c r="D4166" s="19">
        <v>9</v>
      </c>
      <c r="E4166" s="19">
        <v>57</v>
      </c>
      <c r="F4166" s="19">
        <v>0.28000000000000003</v>
      </c>
      <c r="G4166" s="19">
        <v>0</v>
      </c>
    </row>
    <row r="4167" spans="1:7" x14ac:dyDescent="0.3">
      <c r="A4167" s="19">
        <v>147</v>
      </c>
      <c r="B4167" s="19">
        <v>24</v>
      </c>
      <c r="C4167" s="19">
        <v>2</v>
      </c>
      <c r="D4167" s="19">
        <v>1</v>
      </c>
      <c r="E4167" s="19">
        <v>41</v>
      </c>
      <c r="F4167" s="19">
        <v>15</v>
      </c>
      <c r="G4167" s="19">
        <v>9</v>
      </c>
    </row>
    <row r="4168" spans="1:7" x14ac:dyDescent="0.3">
      <c r="A4168" s="19">
        <v>147</v>
      </c>
      <c r="B4168" s="19">
        <v>25</v>
      </c>
      <c r="C4168" s="19">
        <v>2</v>
      </c>
      <c r="D4168" s="19">
        <v>1</v>
      </c>
      <c r="E4168" s="19">
        <v>24</v>
      </c>
      <c r="F4168" s="19">
        <v>17</v>
      </c>
      <c r="G4168" s="19">
        <v>12</v>
      </c>
    </row>
    <row r="4169" spans="1:7" x14ac:dyDescent="0.3">
      <c r="A4169" s="19">
        <v>147</v>
      </c>
      <c r="B4169" s="19">
        <v>26</v>
      </c>
      <c r="C4169" s="19">
        <v>2</v>
      </c>
      <c r="D4169" s="19">
        <v>1</v>
      </c>
      <c r="E4169" s="19">
        <v>37.5</v>
      </c>
      <c r="F4169" s="19">
        <v>19</v>
      </c>
      <c r="G4169" s="19">
        <v>9</v>
      </c>
    </row>
    <row r="4170" spans="1:7" x14ac:dyDescent="0.3">
      <c r="A4170" s="19">
        <v>147</v>
      </c>
      <c r="B4170" s="19">
        <v>27</v>
      </c>
      <c r="C4170" s="19">
        <v>2</v>
      </c>
      <c r="D4170" s="19">
        <v>9</v>
      </c>
      <c r="E4170" s="19">
        <v>37</v>
      </c>
      <c r="F4170" s="19">
        <v>0.3</v>
      </c>
      <c r="G4170" s="19">
        <v>0</v>
      </c>
    </row>
    <row r="4171" spans="1:7" x14ac:dyDescent="0.3">
      <c r="A4171" s="19">
        <v>147</v>
      </c>
      <c r="B4171" s="19">
        <v>28</v>
      </c>
      <c r="C4171" s="19">
        <v>2</v>
      </c>
      <c r="D4171" s="19">
        <v>3</v>
      </c>
      <c r="E4171" s="19">
        <v>10.5</v>
      </c>
      <c r="F4171" s="19">
        <v>4.8</v>
      </c>
      <c r="G4171" s="19">
        <v>3.4</v>
      </c>
    </row>
    <row r="4172" spans="1:7" x14ac:dyDescent="0.3">
      <c r="A4172" s="19">
        <v>147</v>
      </c>
      <c r="B4172" s="19">
        <v>29</v>
      </c>
      <c r="C4172" s="19">
        <v>2</v>
      </c>
      <c r="D4172" s="19">
        <v>2</v>
      </c>
      <c r="E4172" s="19">
        <v>28.5</v>
      </c>
      <c r="F4172" s="19">
        <v>20</v>
      </c>
      <c r="G4172" s="19">
        <v>17</v>
      </c>
    </row>
    <row r="4173" spans="1:7" x14ac:dyDescent="0.3">
      <c r="A4173" s="19">
        <v>147</v>
      </c>
      <c r="B4173" s="19">
        <v>30</v>
      </c>
      <c r="C4173" s="19">
        <v>2</v>
      </c>
      <c r="D4173" s="19">
        <v>1</v>
      </c>
      <c r="E4173" s="19">
        <v>46</v>
      </c>
      <c r="F4173" s="19">
        <v>21</v>
      </c>
      <c r="G4173" s="19">
        <v>17.3</v>
      </c>
    </row>
    <row r="4174" spans="1:7" x14ac:dyDescent="0.3">
      <c r="A4174" s="19">
        <v>147</v>
      </c>
      <c r="B4174" s="19">
        <v>31</v>
      </c>
      <c r="C4174" s="19">
        <v>2</v>
      </c>
      <c r="D4174" s="19">
        <v>9</v>
      </c>
      <c r="E4174" s="19">
        <v>25</v>
      </c>
      <c r="F4174" s="19">
        <v>0.15</v>
      </c>
      <c r="G4174" s="19">
        <v>0</v>
      </c>
    </row>
    <row r="4175" spans="1:7" x14ac:dyDescent="0.3">
      <c r="A4175" s="19">
        <v>147</v>
      </c>
      <c r="B4175" s="19">
        <v>32</v>
      </c>
      <c r="C4175" s="19">
        <v>80</v>
      </c>
      <c r="D4175" s="19">
        <v>4</v>
      </c>
      <c r="E4175" s="19">
        <v>8</v>
      </c>
      <c r="F4175" s="19">
        <v>4.3</v>
      </c>
      <c r="G4175" s="19">
        <v>1.8</v>
      </c>
    </row>
    <row r="4176" spans="1:7" x14ac:dyDescent="0.3">
      <c r="A4176" s="19">
        <v>147</v>
      </c>
      <c r="B4176" s="19">
        <v>33</v>
      </c>
      <c r="C4176" s="19">
        <v>2</v>
      </c>
      <c r="D4176" s="19">
        <v>2</v>
      </c>
      <c r="E4176" s="19">
        <v>29.5</v>
      </c>
      <c r="F4176" s="19">
        <v>19.5</v>
      </c>
      <c r="G4176" s="19">
        <v>11</v>
      </c>
    </row>
    <row r="4177" spans="1:7" x14ac:dyDescent="0.3">
      <c r="A4177" s="19">
        <v>147</v>
      </c>
      <c r="B4177" s="19">
        <v>34</v>
      </c>
      <c r="C4177" s="19">
        <v>2</v>
      </c>
      <c r="D4177" s="19">
        <v>2</v>
      </c>
      <c r="E4177" s="19">
        <v>32.5</v>
      </c>
      <c r="F4177" s="19">
        <v>19.5</v>
      </c>
      <c r="G4177" s="19">
        <v>9</v>
      </c>
    </row>
    <row r="4178" spans="1:7" x14ac:dyDescent="0.3">
      <c r="A4178" s="19">
        <v>147</v>
      </c>
      <c r="B4178" s="19">
        <v>35</v>
      </c>
      <c r="C4178" s="19">
        <v>2</v>
      </c>
      <c r="D4178" s="19">
        <v>9</v>
      </c>
      <c r="E4178" s="19">
        <v>51.5</v>
      </c>
      <c r="F4178" s="19">
        <v>0.23</v>
      </c>
      <c r="G4178" s="19">
        <v>0</v>
      </c>
    </row>
    <row r="4179" spans="1:7" x14ac:dyDescent="0.3">
      <c r="A4179" s="19">
        <v>147</v>
      </c>
      <c r="B4179" s="19">
        <v>36</v>
      </c>
      <c r="C4179" s="19">
        <v>80</v>
      </c>
      <c r="D4179" s="19">
        <v>3</v>
      </c>
      <c r="E4179" s="19">
        <v>36.5</v>
      </c>
      <c r="F4179" s="19">
        <v>7.2</v>
      </c>
      <c r="G4179" s="19">
        <v>1.6</v>
      </c>
    </row>
    <row r="4180" spans="1:7" x14ac:dyDescent="0.3">
      <c r="A4180" s="19">
        <v>147</v>
      </c>
      <c r="B4180" s="19">
        <v>37</v>
      </c>
      <c r="C4180" s="19">
        <v>80</v>
      </c>
      <c r="D4180" s="19">
        <v>3</v>
      </c>
      <c r="E4180" s="19">
        <v>7.5</v>
      </c>
      <c r="F4180" s="19">
        <v>4.2</v>
      </c>
      <c r="G4180" s="19">
        <v>1.4</v>
      </c>
    </row>
    <row r="4181" spans="1:7" x14ac:dyDescent="0.3">
      <c r="A4181" s="19">
        <v>148</v>
      </c>
      <c r="B4181" s="19">
        <v>1</v>
      </c>
      <c r="C4181" s="19">
        <v>2</v>
      </c>
      <c r="D4181" s="19">
        <v>4</v>
      </c>
      <c r="E4181" s="19">
        <v>15.5</v>
      </c>
      <c r="F4181" s="19">
        <v>9.8000000000000007</v>
      </c>
      <c r="G4181" s="19">
        <v>6</v>
      </c>
    </row>
    <row r="4182" spans="1:7" x14ac:dyDescent="0.3">
      <c r="A4182" s="19">
        <v>148</v>
      </c>
      <c r="B4182" s="19">
        <v>2</v>
      </c>
      <c r="C4182" s="19">
        <v>2</v>
      </c>
      <c r="D4182" s="19">
        <v>3</v>
      </c>
      <c r="E4182" s="19">
        <v>10.5</v>
      </c>
      <c r="F4182" s="19">
        <v>6</v>
      </c>
      <c r="G4182" s="19">
        <v>2.5</v>
      </c>
    </row>
    <row r="4183" spans="1:7" x14ac:dyDescent="0.3">
      <c r="A4183" s="19">
        <v>148</v>
      </c>
      <c r="B4183" s="19">
        <v>3</v>
      </c>
      <c r="C4183" s="19">
        <v>2</v>
      </c>
      <c r="D4183" s="19">
        <v>4</v>
      </c>
      <c r="E4183" s="19">
        <v>12</v>
      </c>
      <c r="F4183" s="19">
        <v>5.0999999999999996</v>
      </c>
      <c r="G4183" s="19">
        <v>3</v>
      </c>
    </row>
    <row r="4184" spans="1:7" x14ac:dyDescent="0.3">
      <c r="A4184" s="19">
        <v>148</v>
      </c>
      <c r="B4184" s="19">
        <v>4</v>
      </c>
      <c r="C4184" s="19">
        <v>2</v>
      </c>
      <c r="D4184" s="19">
        <v>3</v>
      </c>
      <c r="E4184" s="19">
        <v>7.5</v>
      </c>
      <c r="F4184" s="19">
        <v>5</v>
      </c>
      <c r="G4184" s="19">
        <v>3</v>
      </c>
    </row>
    <row r="4185" spans="1:7" x14ac:dyDescent="0.3">
      <c r="A4185" s="19">
        <v>148</v>
      </c>
      <c r="B4185" s="19">
        <v>5</v>
      </c>
      <c r="C4185" s="19">
        <v>80</v>
      </c>
      <c r="D4185" s="19">
        <v>3</v>
      </c>
      <c r="E4185" s="19">
        <v>9.1999999999999993</v>
      </c>
      <c r="F4185" s="19">
        <v>4.2</v>
      </c>
      <c r="G4185" s="19">
        <v>1.8</v>
      </c>
    </row>
    <row r="4186" spans="1:7" x14ac:dyDescent="0.3">
      <c r="A4186" s="19">
        <v>148</v>
      </c>
      <c r="B4186" s="19">
        <v>6</v>
      </c>
      <c r="C4186" s="19">
        <v>6</v>
      </c>
      <c r="D4186" s="19">
        <v>2</v>
      </c>
      <c r="E4186" s="19">
        <v>26</v>
      </c>
      <c r="F4186" s="19">
        <v>19</v>
      </c>
      <c r="G4186" s="19">
        <v>6</v>
      </c>
    </row>
    <row r="4187" spans="1:7" x14ac:dyDescent="0.3">
      <c r="A4187" s="19">
        <v>148</v>
      </c>
      <c r="B4187" s="19">
        <v>7</v>
      </c>
      <c r="C4187" s="19">
        <v>2</v>
      </c>
      <c r="D4187" s="19">
        <v>2</v>
      </c>
      <c r="E4187" s="19">
        <v>22</v>
      </c>
      <c r="F4187" s="19">
        <v>13.8</v>
      </c>
      <c r="G4187" s="19">
        <v>7</v>
      </c>
    </row>
    <row r="4188" spans="1:7" x14ac:dyDescent="0.3">
      <c r="A4188" s="19">
        <v>148</v>
      </c>
      <c r="B4188" s="19">
        <v>8</v>
      </c>
      <c r="C4188" s="19">
        <v>2</v>
      </c>
      <c r="D4188" s="19">
        <v>1</v>
      </c>
      <c r="E4188" s="19">
        <v>35.5</v>
      </c>
      <c r="F4188" s="19">
        <v>15</v>
      </c>
      <c r="G4188" s="19">
        <v>7.3</v>
      </c>
    </row>
    <row r="4189" spans="1:7" x14ac:dyDescent="0.3">
      <c r="A4189" s="19">
        <v>148</v>
      </c>
      <c r="B4189" s="19">
        <v>9</v>
      </c>
      <c r="C4189" s="19">
        <v>31</v>
      </c>
      <c r="D4189" s="19">
        <v>3</v>
      </c>
      <c r="E4189" s="19">
        <v>19.100000000000001</v>
      </c>
      <c r="F4189" s="19">
        <v>9.1999999999999993</v>
      </c>
      <c r="G4189" s="19">
        <v>1.2</v>
      </c>
    </row>
    <row r="4190" spans="1:7" x14ac:dyDescent="0.3">
      <c r="A4190" s="19">
        <v>148</v>
      </c>
      <c r="B4190" s="19">
        <v>10</v>
      </c>
      <c r="C4190" s="19">
        <v>2</v>
      </c>
      <c r="D4190" s="19">
        <v>3</v>
      </c>
      <c r="E4190" s="19">
        <v>19.100000000000001</v>
      </c>
      <c r="F4190" s="19">
        <v>8</v>
      </c>
      <c r="G4190" s="19">
        <v>3.8</v>
      </c>
    </row>
    <row r="4191" spans="1:7" x14ac:dyDescent="0.3">
      <c r="A4191" s="19">
        <v>148</v>
      </c>
      <c r="B4191" s="19">
        <v>11</v>
      </c>
      <c r="C4191" s="19">
        <v>2</v>
      </c>
      <c r="D4191" s="19">
        <v>4</v>
      </c>
      <c r="E4191" s="19">
        <v>26.5</v>
      </c>
      <c r="F4191" s="19">
        <v>19.100000000000001</v>
      </c>
      <c r="G4191" s="19">
        <v>8</v>
      </c>
    </row>
    <row r="4192" spans="1:7" x14ac:dyDescent="0.3">
      <c r="A4192" s="19">
        <v>148</v>
      </c>
      <c r="B4192" s="19">
        <v>12</v>
      </c>
      <c r="C4192" s="19">
        <v>2</v>
      </c>
      <c r="D4192" s="19">
        <v>4</v>
      </c>
      <c r="E4192" s="19">
        <v>15.5</v>
      </c>
      <c r="F4192" s="19">
        <v>6</v>
      </c>
      <c r="G4192" s="19">
        <v>2.5</v>
      </c>
    </row>
    <row r="4193" spans="1:7" x14ac:dyDescent="0.3">
      <c r="A4193" s="19">
        <v>148</v>
      </c>
      <c r="B4193" s="19">
        <v>13</v>
      </c>
      <c r="C4193" s="19">
        <v>80</v>
      </c>
      <c r="D4193" s="19">
        <v>3</v>
      </c>
      <c r="E4193" s="19">
        <v>18</v>
      </c>
      <c r="F4193" s="19">
        <v>7.2</v>
      </c>
      <c r="G4193" s="19">
        <v>1.8</v>
      </c>
    </row>
    <row r="4194" spans="1:7" x14ac:dyDescent="0.3">
      <c r="A4194" s="19">
        <v>148</v>
      </c>
      <c r="B4194" s="19">
        <v>14</v>
      </c>
      <c r="C4194" s="19">
        <v>2</v>
      </c>
      <c r="D4194" s="19">
        <v>3</v>
      </c>
      <c r="E4194" s="19">
        <v>11</v>
      </c>
      <c r="F4194" s="19">
        <v>4.8</v>
      </c>
      <c r="G4194" s="19">
        <v>2.2999999999999998</v>
      </c>
    </row>
    <row r="4195" spans="1:7" x14ac:dyDescent="0.3">
      <c r="A4195" s="19">
        <v>148</v>
      </c>
      <c r="B4195" s="19">
        <v>15</v>
      </c>
      <c r="C4195" s="19">
        <v>2</v>
      </c>
      <c r="D4195" s="19">
        <v>4</v>
      </c>
      <c r="E4195" s="19">
        <v>19</v>
      </c>
      <c r="F4195" s="19">
        <v>9.1999999999999993</v>
      </c>
      <c r="G4195" s="19">
        <v>3.6</v>
      </c>
    </row>
    <row r="4196" spans="1:7" x14ac:dyDescent="0.3">
      <c r="A4196" s="19">
        <v>148</v>
      </c>
      <c r="B4196" s="19">
        <v>16</v>
      </c>
      <c r="C4196" s="19">
        <v>4</v>
      </c>
      <c r="D4196" s="19">
        <v>9</v>
      </c>
      <c r="E4196" s="19">
        <v>47</v>
      </c>
      <c r="F4196" s="19">
        <v>0.23</v>
      </c>
      <c r="G4196" s="19">
        <v>0</v>
      </c>
    </row>
    <row r="4197" spans="1:7" x14ac:dyDescent="0.3">
      <c r="A4197" s="19">
        <v>148</v>
      </c>
      <c r="B4197" s="19">
        <v>17</v>
      </c>
      <c r="C4197" s="19">
        <v>6</v>
      </c>
      <c r="D4197" s="19">
        <v>4</v>
      </c>
      <c r="E4197" s="19">
        <v>18</v>
      </c>
      <c r="F4197" s="19">
        <v>7.2</v>
      </c>
      <c r="G4197" s="19">
        <v>5</v>
      </c>
    </row>
    <row r="4198" spans="1:7" x14ac:dyDescent="0.3">
      <c r="A4198" s="19">
        <v>148</v>
      </c>
      <c r="B4198" s="19">
        <v>18</v>
      </c>
      <c r="C4198" s="19">
        <v>6</v>
      </c>
      <c r="D4198" s="19">
        <v>9</v>
      </c>
      <c r="E4198" s="19">
        <v>41</v>
      </c>
      <c r="F4198" s="19">
        <v>0.27</v>
      </c>
      <c r="G4198" s="19">
        <v>0</v>
      </c>
    </row>
    <row r="4199" spans="1:7" x14ac:dyDescent="0.3">
      <c r="A4199" s="19">
        <v>148</v>
      </c>
      <c r="B4199" s="19">
        <v>19</v>
      </c>
      <c r="C4199" s="19">
        <v>4</v>
      </c>
      <c r="D4199" s="19">
        <v>9</v>
      </c>
      <c r="E4199" s="19">
        <v>50</v>
      </c>
      <c r="F4199" s="19">
        <v>0.19</v>
      </c>
      <c r="G4199" s="19">
        <v>0</v>
      </c>
    </row>
    <row r="4200" spans="1:7" x14ac:dyDescent="0.3">
      <c r="A4200" s="19">
        <v>148</v>
      </c>
      <c r="B4200" s="19">
        <v>20</v>
      </c>
      <c r="C4200" s="19">
        <v>4</v>
      </c>
      <c r="D4200" s="19">
        <v>2</v>
      </c>
      <c r="E4200" s="19">
        <v>32</v>
      </c>
      <c r="F4200" s="19">
        <v>13.8</v>
      </c>
      <c r="G4200" s="19">
        <v>3.8</v>
      </c>
    </row>
    <row r="4201" spans="1:7" x14ac:dyDescent="0.3">
      <c r="A4201" s="19">
        <v>148</v>
      </c>
      <c r="B4201" s="19">
        <v>21</v>
      </c>
      <c r="C4201" s="19">
        <v>31</v>
      </c>
      <c r="D4201" s="19">
        <v>4</v>
      </c>
      <c r="E4201" s="19">
        <v>20</v>
      </c>
      <c r="F4201" s="19">
        <v>6.2</v>
      </c>
      <c r="G4201" s="19">
        <v>1.8</v>
      </c>
    </row>
    <row r="4202" spans="1:7" x14ac:dyDescent="0.3">
      <c r="A4202" s="19">
        <v>148</v>
      </c>
      <c r="B4202" s="19">
        <v>22</v>
      </c>
      <c r="C4202" s="19">
        <v>41</v>
      </c>
      <c r="D4202" s="19">
        <v>4</v>
      </c>
      <c r="E4202" s="19">
        <v>8</v>
      </c>
      <c r="F4202" s="19">
        <v>4</v>
      </c>
      <c r="G4202" s="19">
        <v>1</v>
      </c>
    </row>
    <row r="4203" spans="1:7" x14ac:dyDescent="0.3">
      <c r="A4203" s="19">
        <v>148</v>
      </c>
      <c r="B4203" s="19">
        <v>23</v>
      </c>
      <c r="C4203" s="19">
        <v>41</v>
      </c>
      <c r="D4203" s="19">
        <v>3</v>
      </c>
      <c r="E4203" s="19">
        <v>10</v>
      </c>
      <c r="F4203" s="19">
        <v>3.5</v>
      </c>
      <c r="G4203" s="19">
        <v>1</v>
      </c>
    </row>
    <row r="4204" spans="1:7" x14ac:dyDescent="0.3">
      <c r="A4204" s="19">
        <v>148</v>
      </c>
      <c r="B4204" s="19">
        <v>24</v>
      </c>
      <c r="C4204" s="19">
        <v>2</v>
      </c>
      <c r="D4204" s="19">
        <v>3</v>
      </c>
      <c r="E4204" s="19">
        <v>10.5</v>
      </c>
      <c r="F4204" s="19">
        <v>5.4</v>
      </c>
      <c r="G4204" s="19">
        <v>2</v>
      </c>
    </row>
    <row r="4205" spans="1:7" x14ac:dyDescent="0.3">
      <c r="A4205" s="19">
        <v>148</v>
      </c>
      <c r="B4205" s="19">
        <v>25</v>
      </c>
      <c r="C4205" s="19">
        <v>2</v>
      </c>
      <c r="D4205" s="19">
        <v>4</v>
      </c>
      <c r="E4205" s="19">
        <v>25</v>
      </c>
      <c r="F4205" s="19">
        <v>19</v>
      </c>
      <c r="G4205" s="19">
        <v>5.5</v>
      </c>
    </row>
    <row r="4206" spans="1:7" x14ac:dyDescent="0.3">
      <c r="A4206" s="19">
        <v>148</v>
      </c>
      <c r="B4206" s="19">
        <v>26</v>
      </c>
      <c r="C4206" s="19">
        <v>6</v>
      </c>
      <c r="D4206" s="19">
        <v>2</v>
      </c>
      <c r="E4206" s="19">
        <v>19</v>
      </c>
      <c r="F4206" s="19">
        <v>13.8</v>
      </c>
      <c r="G4206" s="19">
        <v>9</v>
      </c>
    </row>
    <row r="4207" spans="1:7" x14ac:dyDescent="0.3">
      <c r="A4207" s="19">
        <v>148</v>
      </c>
      <c r="B4207" s="19">
        <v>27</v>
      </c>
      <c r="C4207" s="19">
        <v>2</v>
      </c>
      <c r="D4207" s="19">
        <v>3</v>
      </c>
      <c r="E4207" s="19">
        <v>10</v>
      </c>
      <c r="F4207" s="19">
        <v>8.5</v>
      </c>
      <c r="G4207" s="19">
        <v>1.1000000000000001</v>
      </c>
    </row>
    <row r="4208" spans="1:7" x14ac:dyDescent="0.3">
      <c r="A4208" s="19">
        <v>148</v>
      </c>
      <c r="B4208" s="19">
        <v>28</v>
      </c>
      <c r="C4208" s="19">
        <v>2</v>
      </c>
      <c r="D4208" s="19">
        <v>3</v>
      </c>
      <c r="E4208" s="19">
        <v>10.5</v>
      </c>
      <c r="F4208" s="19">
        <v>8.6999999999999993</v>
      </c>
      <c r="G4208" s="19">
        <v>2.9</v>
      </c>
    </row>
    <row r="4209" spans="1:7" x14ac:dyDescent="0.3">
      <c r="A4209" s="19">
        <v>148</v>
      </c>
      <c r="B4209" s="19">
        <v>29</v>
      </c>
      <c r="C4209" s="19">
        <v>4</v>
      </c>
      <c r="D4209" s="19">
        <v>1</v>
      </c>
      <c r="E4209" s="19">
        <v>39.5</v>
      </c>
      <c r="F4209" s="19">
        <v>17.600000000000001</v>
      </c>
      <c r="G4209" s="19">
        <v>7</v>
      </c>
    </row>
    <row r="4210" spans="1:7" x14ac:dyDescent="0.3">
      <c r="A4210" s="19">
        <v>148</v>
      </c>
      <c r="B4210" s="19">
        <v>30</v>
      </c>
      <c r="C4210" s="19">
        <v>2</v>
      </c>
      <c r="D4210" s="19">
        <v>3</v>
      </c>
      <c r="E4210" s="19">
        <v>12</v>
      </c>
      <c r="F4210" s="19">
        <v>6.6</v>
      </c>
      <c r="G4210" s="19">
        <v>3</v>
      </c>
    </row>
    <row r="4211" spans="1:7" x14ac:dyDescent="0.3">
      <c r="A4211" s="19">
        <v>148</v>
      </c>
      <c r="B4211" s="19">
        <v>31</v>
      </c>
      <c r="C4211" s="19">
        <v>2</v>
      </c>
      <c r="D4211" s="19">
        <v>3</v>
      </c>
      <c r="E4211" s="19">
        <v>9.5</v>
      </c>
      <c r="F4211" s="19">
        <v>6</v>
      </c>
      <c r="G4211" s="19">
        <v>2.5</v>
      </c>
    </row>
    <row r="4212" spans="1:7" x14ac:dyDescent="0.3">
      <c r="A4212" s="19">
        <v>148</v>
      </c>
      <c r="B4212" s="19">
        <v>32</v>
      </c>
      <c r="C4212" s="19">
        <v>80</v>
      </c>
      <c r="D4212" s="19">
        <v>3</v>
      </c>
      <c r="E4212" s="19">
        <v>9</v>
      </c>
      <c r="F4212" s="19">
        <v>5</v>
      </c>
      <c r="G4212" s="19">
        <v>2.2000000000000002</v>
      </c>
    </row>
    <row r="4213" spans="1:7" x14ac:dyDescent="0.3">
      <c r="A4213" s="19">
        <v>148</v>
      </c>
      <c r="B4213" s="19">
        <v>33</v>
      </c>
      <c r="C4213" s="19">
        <v>3</v>
      </c>
      <c r="D4213" s="19">
        <v>5</v>
      </c>
      <c r="E4213" s="19">
        <v>8</v>
      </c>
      <c r="F4213" s="19">
        <v>4.5999999999999996</v>
      </c>
      <c r="G4213" s="19">
        <v>1.7</v>
      </c>
    </row>
    <row r="4214" spans="1:7" x14ac:dyDescent="0.3">
      <c r="A4214" s="19">
        <v>148</v>
      </c>
      <c r="B4214" s="19">
        <v>34</v>
      </c>
      <c r="C4214" s="19">
        <v>105</v>
      </c>
      <c r="D4214" s="19">
        <v>3</v>
      </c>
      <c r="E4214" s="19">
        <v>8.5</v>
      </c>
      <c r="F4214" s="19">
        <v>4.2</v>
      </c>
      <c r="G4214" s="19">
        <v>1.6</v>
      </c>
    </row>
    <row r="4215" spans="1:7" x14ac:dyDescent="0.3">
      <c r="A4215" s="19">
        <v>148</v>
      </c>
      <c r="B4215" s="19">
        <v>35</v>
      </c>
      <c r="C4215" s="19">
        <v>2</v>
      </c>
      <c r="D4215" s="19">
        <v>3</v>
      </c>
      <c r="E4215" s="19">
        <v>18.5</v>
      </c>
      <c r="F4215" s="19">
        <v>5.6</v>
      </c>
      <c r="G4215" s="19">
        <v>2.2000000000000002</v>
      </c>
    </row>
    <row r="4216" spans="1:7" x14ac:dyDescent="0.3">
      <c r="A4216" s="19">
        <v>148</v>
      </c>
      <c r="B4216" s="19">
        <v>36</v>
      </c>
      <c r="C4216" s="19">
        <v>2</v>
      </c>
      <c r="D4216" s="19">
        <v>3</v>
      </c>
      <c r="E4216" s="19">
        <v>9</v>
      </c>
      <c r="F4216" s="19">
        <v>4</v>
      </c>
      <c r="G4216" s="19">
        <v>1.6</v>
      </c>
    </row>
    <row r="4217" spans="1:7" x14ac:dyDescent="0.3">
      <c r="A4217" s="19">
        <v>148</v>
      </c>
      <c r="B4217" s="19">
        <v>37</v>
      </c>
      <c r="C4217" s="19">
        <v>2</v>
      </c>
      <c r="D4217" s="19">
        <v>4</v>
      </c>
      <c r="E4217" s="19">
        <v>8</v>
      </c>
      <c r="F4217" s="19">
        <v>5</v>
      </c>
      <c r="G4217" s="19">
        <v>2.2000000000000002</v>
      </c>
    </row>
    <row r="4218" spans="1:7" x14ac:dyDescent="0.3">
      <c r="A4218" s="19">
        <v>148</v>
      </c>
      <c r="B4218" s="19">
        <v>38</v>
      </c>
      <c r="C4218" s="19">
        <v>2</v>
      </c>
      <c r="D4218" s="19">
        <v>3</v>
      </c>
      <c r="E4218" s="19">
        <v>9.5</v>
      </c>
      <c r="F4218" s="19">
        <v>6.2</v>
      </c>
      <c r="G4218" s="19">
        <v>3</v>
      </c>
    </row>
    <row r="4219" spans="1:7" x14ac:dyDescent="0.3">
      <c r="A4219" s="19">
        <v>148</v>
      </c>
      <c r="B4219" s="19">
        <v>39</v>
      </c>
      <c r="C4219" s="19">
        <v>2</v>
      </c>
      <c r="D4219" s="19">
        <v>3</v>
      </c>
      <c r="E4219" s="19">
        <v>16.5</v>
      </c>
      <c r="F4219" s="19">
        <v>6.3</v>
      </c>
      <c r="G4219" s="19">
        <v>3.1</v>
      </c>
    </row>
    <row r="4220" spans="1:7" x14ac:dyDescent="0.3">
      <c r="A4220" s="19">
        <v>148</v>
      </c>
      <c r="B4220" s="19">
        <v>40</v>
      </c>
      <c r="C4220" s="19">
        <v>2</v>
      </c>
      <c r="D4220" s="19">
        <v>3</v>
      </c>
      <c r="E4220" s="19">
        <v>8.3000000000000007</v>
      </c>
      <c r="F4220" s="19">
        <v>6</v>
      </c>
      <c r="G4220" s="19">
        <v>3.3</v>
      </c>
    </row>
    <row r="4221" spans="1:7" x14ac:dyDescent="0.3">
      <c r="A4221" s="19">
        <v>148</v>
      </c>
      <c r="B4221" s="19">
        <v>41</v>
      </c>
      <c r="C4221" s="19">
        <v>2</v>
      </c>
      <c r="D4221" s="19">
        <v>3</v>
      </c>
      <c r="E4221" s="19">
        <v>8.1999999999999993</v>
      </c>
      <c r="F4221" s="19">
        <v>5.6</v>
      </c>
      <c r="G4221" s="19">
        <v>2</v>
      </c>
    </row>
    <row r="4222" spans="1:7" x14ac:dyDescent="0.3">
      <c r="A4222" s="19">
        <v>148</v>
      </c>
      <c r="B4222" s="19">
        <v>42</v>
      </c>
      <c r="C4222" s="19">
        <v>2</v>
      </c>
      <c r="D4222" s="19">
        <v>3</v>
      </c>
      <c r="E4222" s="19">
        <v>9</v>
      </c>
      <c r="F4222" s="19">
        <v>4</v>
      </c>
      <c r="G4222" s="19">
        <v>2.2999999999999998</v>
      </c>
    </row>
    <row r="4223" spans="1:7" x14ac:dyDescent="0.3">
      <c r="A4223" s="19">
        <v>148</v>
      </c>
      <c r="B4223" s="19">
        <v>43</v>
      </c>
      <c r="C4223" s="19">
        <v>2</v>
      </c>
      <c r="D4223" s="19">
        <v>3</v>
      </c>
      <c r="E4223" s="19">
        <v>10</v>
      </c>
      <c r="F4223" s="19">
        <v>4.5</v>
      </c>
      <c r="G4223" s="19">
        <v>2.2000000000000002</v>
      </c>
    </row>
    <row r="4224" spans="1:7" x14ac:dyDescent="0.3">
      <c r="A4224" s="19">
        <v>148</v>
      </c>
      <c r="B4224" s="19">
        <v>44</v>
      </c>
      <c r="C4224" s="19">
        <v>2</v>
      </c>
      <c r="D4224" s="19">
        <v>3</v>
      </c>
      <c r="E4224" s="19">
        <v>13.7</v>
      </c>
      <c r="F4224" s="19">
        <v>6.3</v>
      </c>
      <c r="G4224" s="19">
        <v>3.1</v>
      </c>
    </row>
    <row r="4225" spans="1:7" x14ac:dyDescent="0.3">
      <c r="A4225" s="19">
        <v>148</v>
      </c>
      <c r="B4225" s="19">
        <v>45</v>
      </c>
      <c r="C4225" s="19">
        <v>2</v>
      </c>
      <c r="D4225" s="19">
        <v>3</v>
      </c>
      <c r="E4225" s="19">
        <v>19</v>
      </c>
      <c r="F4225" s="19">
        <v>6.4</v>
      </c>
      <c r="G4225" s="19">
        <v>3.2</v>
      </c>
    </row>
    <row r="4226" spans="1:7" x14ac:dyDescent="0.3">
      <c r="A4226" s="19">
        <v>149</v>
      </c>
      <c r="B4226" s="19">
        <v>1</v>
      </c>
      <c r="C4226" s="19">
        <v>51</v>
      </c>
      <c r="D4226" s="19">
        <v>5</v>
      </c>
      <c r="E4226" s="19">
        <v>22.2</v>
      </c>
      <c r="F4226" s="19">
        <v>10.8</v>
      </c>
      <c r="G4226" s="19">
        <v>1.8</v>
      </c>
    </row>
    <row r="4227" spans="1:7" x14ac:dyDescent="0.3">
      <c r="A4227" s="19">
        <v>149</v>
      </c>
      <c r="B4227" s="19">
        <v>2</v>
      </c>
      <c r="C4227" s="19">
        <v>6</v>
      </c>
      <c r="D4227" s="19">
        <v>4</v>
      </c>
      <c r="E4227" s="19">
        <v>25.2</v>
      </c>
      <c r="F4227" s="19">
        <v>12.6</v>
      </c>
      <c r="G4227" s="19">
        <v>8.6</v>
      </c>
    </row>
    <row r="4228" spans="1:7" x14ac:dyDescent="0.3">
      <c r="A4228" s="19">
        <v>149</v>
      </c>
      <c r="B4228" s="19">
        <v>3</v>
      </c>
      <c r="C4228" s="19">
        <v>41</v>
      </c>
      <c r="D4228" s="19">
        <v>5</v>
      </c>
      <c r="E4228" s="19">
        <v>31.3</v>
      </c>
      <c r="F4228" s="19">
        <v>9</v>
      </c>
      <c r="G4228" s="19">
        <v>1.6</v>
      </c>
    </row>
    <row r="4229" spans="1:7" x14ac:dyDescent="0.3">
      <c r="A4229" s="19">
        <v>149</v>
      </c>
      <c r="B4229" s="19">
        <v>4</v>
      </c>
      <c r="C4229" s="19">
        <v>31</v>
      </c>
      <c r="D4229" s="19">
        <v>3</v>
      </c>
      <c r="E4229" s="19">
        <v>8.4</v>
      </c>
      <c r="F4229" s="19">
        <v>5.3</v>
      </c>
      <c r="G4229" s="19">
        <v>2.4</v>
      </c>
    </row>
    <row r="4230" spans="1:7" x14ac:dyDescent="0.3">
      <c r="A4230" s="19">
        <v>149</v>
      </c>
      <c r="B4230" s="19">
        <v>5</v>
      </c>
      <c r="C4230" s="19">
        <v>31</v>
      </c>
      <c r="D4230" s="19">
        <v>5</v>
      </c>
      <c r="E4230" s="19">
        <v>11</v>
      </c>
      <c r="F4230" s="19">
        <v>7</v>
      </c>
      <c r="G4230" s="19">
        <v>2.6</v>
      </c>
    </row>
    <row r="4231" spans="1:7" x14ac:dyDescent="0.3">
      <c r="A4231" s="19">
        <v>149</v>
      </c>
      <c r="B4231" s="19">
        <v>6</v>
      </c>
      <c r="C4231" s="19">
        <v>2</v>
      </c>
      <c r="D4231" s="19">
        <v>1</v>
      </c>
      <c r="E4231" s="19">
        <v>21.3</v>
      </c>
      <c r="F4231" s="19">
        <v>13.8</v>
      </c>
      <c r="G4231" s="19">
        <v>9.1999999999999993</v>
      </c>
    </row>
    <row r="4232" spans="1:7" x14ac:dyDescent="0.3">
      <c r="A4232" s="19">
        <v>149</v>
      </c>
      <c r="B4232" s="19">
        <v>7</v>
      </c>
      <c r="C4232" s="19">
        <v>31</v>
      </c>
      <c r="D4232" s="19">
        <v>9</v>
      </c>
      <c r="E4232" s="19">
        <v>11</v>
      </c>
      <c r="F4232" s="19">
        <v>0.3</v>
      </c>
      <c r="G4232" s="19">
        <v>0</v>
      </c>
    </row>
    <row r="4233" spans="1:7" x14ac:dyDescent="0.3">
      <c r="A4233" s="19">
        <v>149</v>
      </c>
      <c r="B4233" s="19">
        <v>8</v>
      </c>
      <c r="C4233" s="19">
        <v>31</v>
      </c>
      <c r="D4233" s="19">
        <v>9</v>
      </c>
      <c r="E4233" s="19">
        <v>19</v>
      </c>
      <c r="F4233" s="19">
        <v>0.5</v>
      </c>
      <c r="G4233" s="19">
        <v>0</v>
      </c>
    </row>
    <row r="4234" spans="1:7" x14ac:dyDescent="0.3">
      <c r="A4234" s="19">
        <v>149</v>
      </c>
      <c r="B4234" s="19">
        <v>9</v>
      </c>
      <c r="C4234" s="19">
        <v>31</v>
      </c>
      <c r="D4234" s="19">
        <v>4</v>
      </c>
      <c r="E4234" s="19">
        <v>8</v>
      </c>
      <c r="F4234" s="19">
        <v>3.8</v>
      </c>
      <c r="G4234" s="19">
        <v>2.2000000000000002</v>
      </c>
    </row>
    <row r="4235" spans="1:7" x14ac:dyDescent="0.3">
      <c r="A4235" s="19">
        <v>149</v>
      </c>
      <c r="B4235" s="19">
        <v>10</v>
      </c>
      <c r="C4235" s="19">
        <v>31</v>
      </c>
      <c r="D4235" s="19">
        <v>9</v>
      </c>
      <c r="E4235" s="19">
        <v>19</v>
      </c>
      <c r="F4235" s="19">
        <v>0.3</v>
      </c>
      <c r="G4235" s="19">
        <v>0</v>
      </c>
    </row>
    <row r="4236" spans="1:7" x14ac:dyDescent="0.3">
      <c r="A4236" s="19">
        <v>149</v>
      </c>
      <c r="B4236" s="19">
        <v>11</v>
      </c>
      <c r="C4236" s="19">
        <v>31</v>
      </c>
      <c r="D4236" s="19">
        <v>3</v>
      </c>
      <c r="E4236" s="19">
        <v>9.8000000000000007</v>
      </c>
      <c r="F4236" s="19">
        <v>4.7</v>
      </c>
      <c r="G4236" s="19">
        <v>2.1</v>
      </c>
    </row>
    <row r="4237" spans="1:7" x14ac:dyDescent="0.3">
      <c r="A4237" s="19">
        <v>149</v>
      </c>
      <c r="B4237" s="19">
        <v>12</v>
      </c>
      <c r="C4237" s="19">
        <v>31</v>
      </c>
      <c r="D4237" s="19">
        <v>4</v>
      </c>
      <c r="E4237" s="19">
        <v>12.3</v>
      </c>
      <c r="F4237" s="19">
        <v>5.5</v>
      </c>
      <c r="G4237" s="19">
        <v>1.8</v>
      </c>
    </row>
    <row r="4238" spans="1:7" x14ac:dyDescent="0.3">
      <c r="A4238" s="19">
        <v>149</v>
      </c>
      <c r="B4238" s="19">
        <v>13</v>
      </c>
      <c r="C4238" s="19">
        <v>6</v>
      </c>
      <c r="D4238" s="19">
        <v>5</v>
      </c>
      <c r="E4238" s="19">
        <v>15.5</v>
      </c>
      <c r="F4238" s="19">
        <v>6.8</v>
      </c>
      <c r="G4238" s="19">
        <v>3</v>
      </c>
    </row>
    <row r="4239" spans="1:7" x14ac:dyDescent="0.3">
      <c r="A4239" s="19">
        <v>149</v>
      </c>
      <c r="B4239" s="19">
        <v>14</v>
      </c>
      <c r="C4239" s="19">
        <v>6</v>
      </c>
      <c r="D4239" s="19">
        <v>4</v>
      </c>
      <c r="E4239" s="19">
        <v>29.8</v>
      </c>
      <c r="F4239" s="19">
        <v>13.4</v>
      </c>
      <c r="G4239" s="19">
        <v>5</v>
      </c>
    </row>
    <row r="4240" spans="1:7" x14ac:dyDescent="0.3">
      <c r="A4240" s="19">
        <v>149</v>
      </c>
      <c r="B4240" s="19">
        <v>15</v>
      </c>
      <c r="C4240" s="19">
        <v>6</v>
      </c>
      <c r="D4240" s="19">
        <v>5</v>
      </c>
      <c r="E4240" s="19">
        <v>21</v>
      </c>
      <c r="F4240" s="19">
        <v>11.1</v>
      </c>
      <c r="G4240" s="19">
        <v>2.2999999999999998</v>
      </c>
    </row>
    <row r="4241" spans="1:7" x14ac:dyDescent="0.3">
      <c r="A4241" s="19">
        <v>149</v>
      </c>
      <c r="B4241" s="19">
        <v>16</v>
      </c>
      <c r="C4241" s="19">
        <v>6</v>
      </c>
      <c r="D4241" s="19">
        <v>3</v>
      </c>
      <c r="E4241" s="19">
        <v>13</v>
      </c>
      <c r="F4241" s="19">
        <v>6.3</v>
      </c>
      <c r="G4241" s="19">
        <v>2</v>
      </c>
    </row>
    <row r="4242" spans="1:7" x14ac:dyDescent="0.3">
      <c r="A4242" s="19">
        <v>149</v>
      </c>
      <c r="B4242" s="19">
        <v>17</v>
      </c>
      <c r="C4242" s="19">
        <v>6</v>
      </c>
      <c r="D4242" s="19">
        <v>1</v>
      </c>
      <c r="E4242" s="19">
        <v>18.2</v>
      </c>
      <c r="F4242" s="19">
        <v>9</v>
      </c>
      <c r="G4242" s="19">
        <v>3.2</v>
      </c>
    </row>
    <row r="4243" spans="1:7" x14ac:dyDescent="0.3">
      <c r="A4243" s="19">
        <v>149</v>
      </c>
      <c r="B4243" s="19">
        <v>18</v>
      </c>
      <c r="C4243" s="19">
        <v>6</v>
      </c>
      <c r="D4243" s="19">
        <v>3</v>
      </c>
      <c r="E4243" s="19">
        <v>8.8000000000000007</v>
      </c>
      <c r="F4243" s="19">
        <v>4.0999999999999996</v>
      </c>
      <c r="G4243" s="19">
        <v>2.2000000000000002</v>
      </c>
    </row>
    <row r="4244" spans="1:7" x14ac:dyDescent="0.3">
      <c r="A4244" s="19">
        <v>149</v>
      </c>
      <c r="B4244" s="19">
        <v>19</v>
      </c>
      <c r="C4244" s="19">
        <v>6</v>
      </c>
      <c r="D4244" s="19">
        <v>5</v>
      </c>
      <c r="E4244" s="19">
        <v>7.6</v>
      </c>
      <c r="F4244" s="19">
        <v>4.3</v>
      </c>
      <c r="G4244" s="19">
        <v>2</v>
      </c>
    </row>
    <row r="4245" spans="1:7" x14ac:dyDescent="0.3">
      <c r="A4245" s="19">
        <v>149</v>
      </c>
      <c r="B4245" s="19">
        <v>20</v>
      </c>
      <c r="C4245" s="19">
        <v>6</v>
      </c>
      <c r="D4245" s="19">
        <v>9</v>
      </c>
      <c r="E4245" s="19">
        <v>60</v>
      </c>
      <c r="F4245" s="19">
        <v>0.25</v>
      </c>
      <c r="G4245" s="19">
        <v>0</v>
      </c>
    </row>
    <row r="4246" spans="1:7" x14ac:dyDescent="0.3">
      <c r="A4246" s="19">
        <v>149</v>
      </c>
      <c r="B4246" s="19">
        <v>21</v>
      </c>
      <c r="C4246" s="19">
        <v>6</v>
      </c>
      <c r="D4246" s="19">
        <v>9</v>
      </c>
      <c r="E4246" s="19">
        <v>49</v>
      </c>
      <c r="F4246" s="19">
        <v>0.25</v>
      </c>
      <c r="G4246" s="19">
        <v>0</v>
      </c>
    </row>
    <row r="4247" spans="1:7" x14ac:dyDescent="0.3">
      <c r="A4247" s="19">
        <v>149</v>
      </c>
      <c r="B4247" s="19">
        <v>22</v>
      </c>
      <c r="C4247" s="19">
        <v>51</v>
      </c>
      <c r="D4247" s="19">
        <v>7</v>
      </c>
      <c r="E4247" s="19">
        <v>16.5</v>
      </c>
      <c r="F4247" s="19">
        <v>8.5</v>
      </c>
      <c r="G4247" s="19">
        <v>0</v>
      </c>
    </row>
    <row r="4248" spans="1:7" x14ac:dyDescent="0.3">
      <c r="A4248" s="19">
        <v>149</v>
      </c>
      <c r="B4248" s="19">
        <v>23</v>
      </c>
      <c r="C4248" s="19">
        <v>6</v>
      </c>
      <c r="D4248" s="19">
        <v>5</v>
      </c>
      <c r="E4248" s="19">
        <v>18</v>
      </c>
      <c r="F4248" s="19">
        <v>7.2</v>
      </c>
      <c r="G4248" s="19">
        <v>4.2</v>
      </c>
    </row>
    <row r="4249" spans="1:7" x14ac:dyDescent="0.3">
      <c r="A4249" s="19">
        <v>149</v>
      </c>
      <c r="B4249" s="19">
        <v>24</v>
      </c>
      <c r="C4249" s="19">
        <v>6</v>
      </c>
      <c r="D4249" s="19">
        <v>3</v>
      </c>
      <c r="E4249" s="19">
        <v>8.5</v>
      </c>
      <c r="F4249" s="19">
        <v>4.4000000000000004</v>
      </c>
      <c r="G4249" s="19">
        <v>2.2000000000000002</v>
      </c>
    </row>
    <row r="4250" spans="1:7" x14ac:dyDescent="0.3">
      <c r="A4250" s="19">
        <v>149</v>
      </c>
      <c r="B4250" s="19">
        <v>25</v>
      </c>
      <c r="C4250" s="19">
        <v>2</v>
      </c>
      <c r="D4250" s="19">
        <v>3</v>
      </c>
      <c r="E4250" s="19">
        <v>15.5</v>
      </c>
      <c r="F4250" s="19">
        <v>7.7</v>
      </c>
      <c r="G4250" s="19">
        <v>3.4</v>
      </c>
    </row>
    <row r="4251" spans="1:7" x14ac:dyDescent="0.3">
      <c r="A4251" s="19">
        <v>149</v>
      </c>
      <c r="B4251" s="19">
        <v>26</v>
      </c>
      <c r="C4251" s="19">
        <v>6</v>
      </c>
      <c r="D4251" s="19">
        <v>1</v>
      </c>
      <c r="E4251" s="19">
        <v>51.5</v>
      </c>
      <c r="F4251" s="19">
        <v>20</v>
      </c>
      <c r="G4251" s="19">
        <v>7.3</v>
      </c>
    </row>
    <row r="4252" spans="1:7" x14ac:dyDescent="0.3">
      <c r="A4252" s="19">
        <v>149</v>
      </c>
      <c r="B4252" s="19">
        <v>27</v>
      </c>
      <c r="C4252" s="19">
        <v>6</v>
      </c>
      <c r="D4252" s="19">
        <v>3</v>
      </c>
      <c r="E4252" s="19">
        <v>8.3000000000000007</v>
      </c>
      <c r="F4252" s="19">
        <v>5.4</v>
      </c>
      <c r="G4252" s="19">
        <v>2.1</v>
      </c>
    </row>
    <row r="4253" spans="1:7" x14ac:dyDescent="0.3">
      <c r="A4253" s="19">
        <v>149</v>
      </c>
      <c r="B4253" s="19">
        <v>28</v>
      </c>
      <c r="C4253" s="19">
        <v>6</v>
      </c>
      <c r="D4253" s="19">
        <v>5</v>
      </c>
      <c r="E4253" s="19">
        <v>21.6</v>
      </c>
      <c r="F4253" s="19">
        <v>12.2</v>
      </c>
      <c r="G4253" s="19">
        <v>4</v>
      </c>
    </row>
    <row r="4254" spans="1:7" x14ac:dyDescent="0.3">
      <c r="A4254" s="19">
        <v>149</v>
      </c>
      <c r="B4254" s="19">
        <v>29</v>
      </c>
      <c r="C4254" s="19">
        <v>6</v>
      </c>
      <c r="D4254" s="19">
        <v>3</v>
      </c>
      <c r="E4254" s="19">
        <v>12.7</v>
      </c>
      <c r="F4254" s="19">
        <v>6.5</v>
      </c>
      <c r="G4254" s="19">
        <v>2.4</v>
      </c>
    </row>
    <row r="4255" spans="1:7" x14ac:dyDescent="0.3">
      <c r="A4255" s="19">
        <v>149</v>
      </c>
      <c r="B4255" s="19">
        <v>30</v>
      </c>
      <c r="C4255" s="19">
        <v>6</v>
      </c>
      <c r="D4255" s="19">
        <v>5</v>
      </c>
      <c r="E4255" s="19">
        <v>10.5</v>
      </c>
      <c r="F4255" s="19">
        <v>6.1</v>
      </c>
      <c r="G4255" s="19">
        <v>2.5</v>
      </c>
    </row>
    <row r="4256" spans="1:7" x14ac:dyDescent="0.3">
      <c r="A4256" s="19">
        <v>149</v>
      </c>
      <c r="B4256" s="19">
        <v>31</v>
      </c>
      <c r="C4256" s="19">
        <v>6</v>
      </c>
      <c r="D4256" s="19">
        <v>3</v>
      </c>
      <c r="E4256" s="19">
        <v>11.5</v>
      </c>
      <c r="F4256" s="19">
        <v>5.9</v>
      </c>
      <c r="G4256" s="19">
        <v>2.2000000000000002</v>
      </c>
    </row>
    <row r="4257" spans="1:7" x14ac:dyDescent="0.3">
      <c r="A4257" s="19">
        <v>149</v>
      </c>
      <c r="B4257" s="19">
        <v>32</v>
      </c>
      <c r="C4257" s="19">
        <v>6</v>
      </c>
      <c r="D4257" s="19">
        <v>3</v>
      </c>
      <c r="E4257" s="19">
        <v>13.8</v>
      </c>
      <c r="F4257" s="19">
        <v>8.4</v>
      </c>
      <c r="G4257" s="19">
        <v>6</v>
      </c>
    </row>
    <row r="4258" spans="1:7" x14ac:dyDescent="0.3">
      <c r="A4258" s="19">
        <v>149</v>
      </c>
      <c r="B4258" s="19">
        <v>33</v>
      </c>
      <c r="C4258" s="19">
        <v>6</v>
      </c>
      <c r="D4258" s="19">
        <v>4</v>
      </c>
      <c r="E4258" s="19">
        <v>19.8</v>
      </c>
      <c r="F4258" s="19">
        <v>11.9</v>
      </c>
      <c r="G4258" s="19">
        <v>7.1</v>
      </c>
    </row>
    <row r="4259" spans="1:7" x14ac:dyDescent="0.3">
      <c r="A4259" s="19">
        <v>149</v>
      </c>
      <c r="B4259" s="19">
        <v>34</v>
      </c>
      <c r="C4259" s="19">
        <v>6</v>
      </c>
      <c r="D4259" s="19">
        <v>5</v>
      </c>
      <c r="E4259" s="19">
        <v>11.2</v>
      </c>
      <c r="F4259" s="19">
        <v>5</v>
      </c>
      <c r="G4259" s="19">
        <v>2.5</v>
      </c>
    </row>
    <row r="4260" spans="1:7" x14ac:dyDescent="0.3">
      <c r="A4260" s="19">
        <v>149</v>
      </c>
      <c r="B4260" s="19">
        <v>35</v>
      </c>
      <c r="C4260" s="19">
        <v>4</v>
      </c>
      <c r="D4260" s="19">
        <v>3</v>
      </c>
      <c r="E4260" s="19">
        <v>18</v>
      </c>
      <c r="F4260" s="19">
        <v>10.8</v>
      </c>
      <c r="G4260" s="19">
        <v>6.1</v>
      </c>
    </row>
    <row r="4261" spans="1:7" x14ac:dyDescent="0.3">
      <c r="A4261" s="19">
        <v>149</v>
      </c>
      <c r="B4261" s="19">
        <v>36</v>
      </c>
      <c r="C4261" s="19">
        <v>6</v>
      </c>
      <c r="D4261" s="19">
        <v>4</v>
      </c>
      <c r="E4261" s="19">
        <v>27.8</v>
      </c>
      <c r="F4261" s="19">
        <v>11.1</v>
      </c>
      <c r="G4261" s="19">
        <v>4</v>
      </c>
    </row>
    <row r="4262" spans="1:7" x14ac:dyDescent="0.3">
      <c r="A4262" s="19">
        <v>149</v>
      </c>
      <c r="B4262" s="19">
        <v>37</v>
      </c>
      <c r="C4262" s="19">
        <v>6</v>
      </c>
      <c r="D4262" s="19">
        <v>3</v>
      </c>
      <c r="E4262" s="19">
        <v>16.7</v>
      </c>
      <c r="F4262" s="19">
        <v>6.2</v>
      </c>
      <c r="G4262" s="19">
        <v>3</v>
      </c>
    </row>
    <row r="4263" spans="1:7" x14ac:dyDescent="0.3">
      <c r="A4263" s="19">
        <v>149</v>
      </c>
      <c r="B4263" s="19">
        <v>38</v>
      </c>
      <c r="C4263" s="19">
        <v>66</v>
      </c>
      <c r="D4263" s="19">
        <v>3</v>
      </c>
      <c r="E4263" s="19">
        <v>10</v>
      </c>
      <c r="F4263" s="19">
        <v>5</v>
      </c>
      <c r="G4263" s="19">
        <v>3.1</v>
      </c>
    </row>
    <row r="4264" spans="1:7" x14ac:dyDescent="0.3">
      <c r="A4264" s="19">
        <v>149</v>
      </c>
      <c r="B4264" s="19">
        <v>39</v>
      </c>
      <c r="C4264" s="19">
        <v>6</v>
      </c>
      <c r="D4264" s="19">
        <v>5</v>
      </c>
      <c r="E4264" s="19">
        <v>9.1999999999999993</v>
      </c>
      <c r="F4264" s="19">
        <v>4.8</v>
      </c>
      <c r="G4264" s="19">
        <v>1.5</v>
      </c>
    </row>
    <row r="4265" spans="1:7" x14ac:dyDescent="0.3">
      <c r="A4265" s="19">
        <v>149</v>
      </c>
      <c r="B4265" s="19">
        <v>40</v>
      </c>
      <c r="C4265" s="19">
        <v>31</v>
      </c>
      <c r="D4265" s="19">
        <v>4</v>
      </c>
      <c r="E4265" s="19">
        <v>9.6999999999999993</v>
      </c>
      <c r="F4265" s="19">
        <v>4.3</v>
      </c>
      <c r="G4265" s="19">
        <v>1.2</v>
      </c>
    </row>
    <row r="4266" spans="1:7" x14ac:dyDescent="0.3">
      <c r="A4266" s="19">
        <v>149</v>
      </c>
      <c r="B4266" s="19">
        <v>41</v>
      </c>
      <c r="C4266" s="19">
        <v>31</v>
      </c>
      <c r="D4266" s="19">
        <v>3</v>
      </c>
      <c r="E4266" s="19">
        <v>9</v>
      </c>
      <c r="F4266" s="19">
        <v>4.2</v>
      </c>
      <c r="G4266" s="19">
        <v>1.6</v>
      </c>
    </row>
    <row r="4267" spans="1:7" x14ac:dyDescent="0.3">
      <c r="A4267" s="19">
        <v>149</v>
      </c>
      <c r="B4267" s="19">
        <v>42</v>
      </c>
      <c r="C4267" s="19">
        <v>31</v>
      </c>
      <c r="D4267" s="19">
        <v>4</v>
      </c>
      <c r="E4267" s="19">
        <v>14.4</v>
      </c>
      <c r="F4267" s="19">
        <v>4.7</v>
      </c>
      <c r="G4267" s="19">
        <v>1.9</v>
      </c>
    </row>
    <row r="4268" spans="1:7" x14ac:dyDescent="0.3">
      <c r="A4268" s="19">
        <v>149</v>
      </c>
      <c r="B4268" s="19">
        <v>43</v>
      </c>
      <c r="C4268" s="19">
        <v>31</v>
      </c>
      <c r="D4268" s="19">
        <v>3</v>
      </c>
      <c r="E4268" s="19">
        <v>8.8000000000000007</v>
      </c>
      <c r="F4268" s="19">
        <v>4.5</v>
      </c>
      <c r="G4268" s="19">
        <v>2.2000000000000002</v>
      </c>
    </row>
    <row r="4269" spans="1:7" x14ac:dyDescent="0.3">
      <c r="A4269" s="19">
        <v>149</v>
      </c>
      <c r="B4269" s="19">
        <v>44</v>
      </c>
      <c r="C4269" s="19">
        <v>31</v>
      </c>
      <c r="D4269" s="19">
        <v>4</v>
      </c>
      <c r="E4269" s="19">
        <v>29</v>
      </c>
      <c r="F4269" s="19">
        <v>5.3</v>
      </c>
      <c r="G4269" s="19">
        <v>1.1000000000000001</v>
      </c>
    </row>
    <row r="4270" spans="1:7" x14ac:dyDescent="0.3">
      <c r="A4270" s="19">
        <v>149</v>
      </c>
      <c r="B4270" s="19">
        <v>45</v>
      </c>
      <c r="C4270" s="19">
        <v>6</v>
      </c>
      <c r="D4270" s="19">
        <v>4</v>
      </c>
      <c r="E4270" s="19">
        <v>10</v>
      </c>
      <c r="F4270" s="19">
        <v>5</v>
      </c>
      <c r="G4270" s="19">
        <v>2.2000000000000002</v>
      </c>
    </row>
    <row r="4271" spans="1:7" x14ac:dyDescent="0.3">
      <c r="A4271" s="19">
        <v>149</v>
      </c>
      <c r="B4271" s="19">
        <v>46</v>
      </c>
      <c r="C4271" s="19">
        <v>31</v>
      </c>
      <c r="D4271" s="19">
        <v>4</v>
      </c>
      <c r="E4271" s="19">
        <v>9.1999999999999993</v>
      </c>
      <c r="F4271" s="19">
        <v>4.3</v>
      </c>
      <c r="G4271" s="19">
        <v>2</v>
      </c>
    </row>
    <row r="4272" spans="1:7" x14ac:dyDescent="0.3">
      <c r="A4272" s="19">
        <v>149</v>
      </c>
      <c r="B4272" s="19">
        <v>47</v>
      </c>
      <c r="C4272" s="19">
        <v>31</v>
      </c>
      <c r="D4272" s="19">
        <v>4</v>
      </c>
      <c r="E4272" s="19">
        <v>9.5</v>
      </c>
      <c r="F4272" s="19">
        <v>4.0999999999999996</v>
      </c>
      <c r="G4272" s="19">
        <v>1.7</v>
      </c>
    </row>
    <row r="4273" spans="1:7" x14ac:dyDescent="0.3">
      <c r="A4273" s="19">
        <v>149</v>
      </c>
      <c r="B4273" s="19">
        <v>48</v>
      </c>
      <c r="C4273" s="19">
        <v>31</v>
      </c>
      <c r="D4273" s="19">
        <v>5</v>
      </c>
      <c r="E4273" s="19">
        <v>9</v>
      </c>
      <c r="F4273" s="19">
        <v>4.3</v>
      </c>
      <c r="G4273" s="19">
        <v>2.2999999999999998</v>
      </c>
    </row>
    <row r="4274" spans="1:7" x14ac:dyDescent="0.3">
      <c r="A4274" s="19">
        <v>149</v>
      </c>
      <c r="B4274" s="19">
        <v>49</v>
      </c>
      <c r="C4274" s="19">
        <v>31</v>
      </c>
      <c r="D4274" s="19">
        <v>4</v>
      </c>
      <c r="E4274" s="19">
        <v>8.5</v>
      </c>
      <c r="F4274" s="19">
        <v>4.2</v>
      </c>
      <c r="G4274" s="19">
        <v>2.2999999999999998</v>
      </c>
    </row>
    <row r="4275" spans="1:7" x14ac:dyDescent="0.3">
      <c r="A4275" s="19">
        <v>149</v>
      </c>
      <c r="B4275" s="19">
        <v>50</v>
      </c>
      <c r="C4275" s="19">
        <v>31</v>
      </c>
      <c r="D4275" s="19">
        <v>3</v>
      </c>
      <c r="E4275" s="19">
        <v>8.3000000000000007</v>
      </c>
      <c r="F4275" s="19">
        <v>3.1</v>
      </c>
      <c r="G4275" s="19">
        <v>1.9</v>
      </c>
    </row>
    <row r="4276" spans="1:7" x14ac:dyDescent="0.3">
      <c r="A4276" s="19">
        <v>149</v>
      </c>
      <c r="B4276" s="19">
        <v>51</v>
      </c>
      <c r="C4276" s="19">
        <v>31</v>
      </c>
      <c r="D4276" s="19">
        <v>4</v>
      </c>
      <c r="E4276" s="19">
        <v>9.8000000000000007</v>
      </c>
      <c r="F4276" s="19">
        <v>4.3</v>
      </c>
      <c r="G4276" s="19">
        <v>2</v>
      </c>
    </row>
    <row r="4277" spans="1:7" x14ac:dyDescent="0.3">
      <c r="A4277" s="19">
        <v>149</v>
      </c>
      <c r="B4277" s="19">
        <v>52</v>
      </c>
      <c r="C4277" s="19">
        <v>6</v>
      </c>
      <c r="D4277" s="19">
        <v>4</v>
      </c>
      <c r="E4277" s="19">
        <v>12</v>
      </c>
      <c r="F4277" s="19">
        <v>6.6</v>
      </c>
      <c r="G4277" s="19">
        <v>3.4</v>
      </c>
    </row>
    <row r="4278" spans="1:7" x14ac:dyDescent="0.3">
      <c r="A4278" s="19">
        <v>149</v>
      </c>
      <c r="B4278" s="19">
        <v>53</v>
      </c>
      <c r="C4278" s="19">
        <v>4</v>
      </c>
      <c r="D4278" s="19">
        <v>3</v>
      </c>
      <c r="E4278" s="19">
        <v>8.4</v>
      </c>
      <c r="F4278" s="19">
        <v>4.8</v>
      </c>
      <c r="G4278" s="19">
        <v>2.5</v>
      </c>
    </row>
    <row r="4279" spans="1:7" x14ac:dyDescent="0.3">
      <c r="A4279" s="19">
        <v>149</v>
      </c>
      <c r="B4279" s="19">
        <v>54</v>
      </c>
      <c r="C4279" s="19">
        <v>51</v>
      </c>
      <c r="D4279" s="19">
        <v>9</v>
      </c>
      <c r="E4279" s="19">
        <v>34</v>
      </c>
      <c r="F4279" s="19">
        <v>0.15</v>
      </c>
      <c r="G4279" s="19">
        <v>0</v>
      </c>
    </row>
    <row r="4280" spans="1:7" x14ac:dyDescent="0.3">
      <c r="A4280" s="19">
        <v>149</v>
      </c>
      <c r="B4280" s="19">
        <v>55</v>
      </c>
      <c r="C4280" s="19">
        <v>31</v>
      </c>
      <c r="D4280" s="19">
        <v>3</v>
      </c>
      <c r="E4280" s="19">
        <v>12</v>
      </c>
      <c r="F4280" s="19">
        <v>4.0999999999999996</v>
      </c>
      <c r="G4280" s="19">
        <v>2.1</v>
      </c>
    </row>
    <row r="4281" spans="1:7" x14ac:dyDescent="0.3">
      <c r="A4281" s="19">
        <v>149</v>
      </c>
      <c r="B4281" s="19">
        <v>56</v>
      </c>
      <c r="C4281" s="19">
        <v>6</v>
      </c>
      <c r="D4281" s="19">
        <v>3</v>
      </c>
      <c r="E4281" s="19">
        <v>7.8</v>
      </c>
      <c r="F4281" s="19">
        <v>4.2</v>
      </c>
      <c r="G4281" s="19">
        <v>1.9</v>
      </c>
    </row>
    <row r="4282" spans="1:7" x14ac:dyDescent="0.3">
      <c r="A4282" s="19">
        <v>149</v>
      </c>
      <c r="B4282" s="19">
        <v>57</v>
      </c>
      <c r="C4282" s="19">
        <v>6</v>
      </c>
      <c r="D4282" s="19">
        <v>4</v>
      </c>
      <c r="E4282" s="19">
        <v>24</v>
      </c>
      <c r="F4282" s="19">
        <v>12.8</v>
      </c>
      <c r="G4282" s="19">
        <v>6.1</v>
      </c>
    </row>
    <row r="4283" spans="1:7" x14ac:dyDescent="0.3">
      <c r="A4283" s="19">
        <v>149</v>
      </c>
      <c r="B4283" s="19">
        <v>58</v>
      </c>
      <c r="C4283" s="19">
        <v>6</v>
      </c>
      <c r="D4283" s="19">
        <v>3</v>
      </c>
      <c r="E4283" s="19">
        <v>7.8</v>
      </c>
      <c r="F4283" s="19">
        <v>5.0999999999999996</v>
      </c>
      <c r="G4283" s="19">
        <v>2.1</v>
      </c>
    </row>
    <row r="4284" spans="1:7" x14ac:dyDescent="0.3">
      <c r="A4284" s="19">
        <v>149</v>
      </c>
      <c r="B4284" s="19">
        <v>59</v>
      </c>
      <c r="C4284" s="19">
        <v>51</v>
      </c>
      <c r="D4284" s="19">
        <v>5</v>
      </c>
      <c r="E4284" s="19">
        <v>29</v>
      </c>
      <c r="F4284" s="19">
        <v>10.199999999999999</v>
      </c>
      <c r="G4284" s="19">
        <v>1.6</v>
      </c>
    </row>
    <row r="4285" spans="1:7" x14ac:dyDescent="0.3">
      <c r="A4285" s="19">
        <v>149</v>
      </c>
      <c r="B4285" s="19">
        <v>60</v>
      </c>
      <c r="C4285" s="19">
        <v>31</v>
      </c>
      <c r="D4285" s="19">
        <v>3</v>
      </c>
      <c r="E4285" s="19">
        <v>11</v>
      </c>
      <c r="F4285" s="19">
        <v>5.6</v>
      </c>
      <c r="G4285" s="19">
        <v>2.2000000000000002</v>
      </c>
    </row>
    <row r="4286" spans="1:7" x14ac:dyDescent="0.3">
      <c r="A4286" s="19">
        <v>150</v>
      </c>
      <c r="B4286" s="19">
        <v>1</v>
      </c>
      <c r="C4286" s="19">
        <v>2</v>
      </c>
      <c r="D4286" s="19">
        <v>1</v>
      </c>
      <c r="E4286" s="19">
        <v>48</v>
      </c>
      <c r="F4286" s="19">
        <v>10</v>
      </c>
      <c r="G4286" s="19">
        <v>5</v>
      </c>
    </row>
    <row r="4287" spans="1:7" x14ac:dyDescent="0.3">
      <c r="A4287" s="19">
        <v>150</v>
      </c>
      <c r="B4287" s="19">
        <v>2</v>
      </c>
      <c r="C4287" s="19">
        <v>6</v>
      </c>
      <c r="D4287" s="19">
        <v>1</v>
      </c>
      <c r="E4287" s="19">
        <v>45</v>
      </c>
      <c r="F4287" s="19">
        <v>17</v>
      </c>
      <c r="G4287" s="19">
        <v>3.5</v>
      </c>
    </row>
    <row r="4288" spans="1:7" x14ac:dyDescent="0.3">
      <c r="A4288" s="19">
        <v>150</v>
      </c>
      <c r="B4288" s="19">
        <v>3</v>
      </c>
      <c r="C4288" s="19">
        <v>6</v>
      </c>
      <c r="D4288" s="19">
        <v>5</v>
      </c>
      <c r="E4288" s="19">
        <v>7.5</v>
      </c>
      <c r="F4288" s="19">
        <v>4</v>
      </c>
      <c r="G4288" s="19">
        <v>2.2000000000000002</v>
      </c>
    </row>
    <row r="4289" spans="1:7" x14ac:dyDescent="0.3">
      <c r="A4289" s="19">
        <v>150</v>
      </c>
      <c r="B4289" s="19">
        <v>4</v>
      </c>
      <c r="C4289" s="19">
        <v>3</v>
      </c>
      <c r="D4289" s="19">
        <v>4</v>
      </c>
      <c r="E4289" s="19">
        <v>9</v>
      </c>
      <c r="F4289" s="19">
        <v>5.5</v>
      </c>
      <c r="G4289" s="19">
        <v>3.4</v>
      </c>
    </row>
    <row r="4290" spans="1:7" x14ac:dyDescent="0.3">
      <c r="A4290" s="19">
        <v>150</v>
      </c>
      <c r="B4290" s="19">
        <v>5</v>
      </c>
      <c r="C4290" s="19">
        <v>6</v>
      </c>
      <c r="D4290" s="19">
        <v>4</v>
      </c>
      <c r="E4290" s="19">
        <v>9</v>
      </c>
      <c r="F4290" s="19">
        <v>5</v>
      </c>
      <c r="G4290" s="19">
        <v>2.6</v>
      </c>
    </row>
    <row r="4291" spans="1:7" x14ac:dyDescent="0.3">
      <c r="A4291" s="19">
        <v>150</v>
      </c>
      <c r="B4291" s="19">
        <v>6</v>
      </c>
      <c r="C4291" s="19">
        <v>6</v>
      </c>
      <c r="D4291" s="19">
        <v>4</v>
      </c>
      <c r="E4291" s="19">
        <v>9.1999999999999993</v>
      </c>
      <c r="F4291" s="19">
        <v>5.6</v>
      </c>
      <c r="G4291" s="19">
        <v>3.2</v>
      </c>
    </row>
    <row r="4292" spans="1:7" x14ac:dyDescent="0.3">
      <c r="A4292" s="19">
        <v>150</v>
      </c>
      <c r="B4292" s="19">
        <v>7</v>
      </c>
      <c r="C4292" s="19">
        <v>6</v>
      </c>
      <c r="D4292" s="19">
        <v>4</v>
      </c>
      <c r="E4292" s="19">
        <v>8</v>
      </c>
      <c r="F4292" s="19">
        <v>7</v>
      </c>
      <c r="G4292" s="19">
        <v>4.4000000000000004</v>
      </c>
    </row>
    <row r="4293" spans="1:7" x14ac:dyDescent="0.3">
      <c r="A4293" s="19">
        <v>150</v>
      </c>
      <c r="B4293" s="19">
        <v>8</v>
      </c>
      <c r="C4293" s="19">
        <v>6</v>
      </c>
      <c r="D4293" s="19">
        <v>4</v>
      </c>
      <c r="E4293" s="19">
        <v>10</v>
      </c>
      <c r="F4293" s="19">
        <v>7.2</v>
      </c>
      <c r="G4293" s="19">
        <v>2.2000000000000002</v>
      </c>
    </row>
    <row r="4294" spans="1:7" x14ac:dyDescent="0.3">
      <c r="A4294" s="19">
        <v>150</v>
      </c>
      <c r="B4294" s="19">
        <v>9</v>
      </c>
      <c r="C4294" s="19">
        <v>6</v>
      </c>
      <c r="D4294" s="19">
        <v>4</v>
      </c>
      <c r="E4294" s="19">
        <v>9.6</v>
      </c>
      <c r="F4294" s="19">
        <v>4</v>
      </c>
      <c r="G4294" s="19">
        <v>1.7</v>
      </c>
    </row>
    <row r="4295" spans="1:7" x14ac:dyDescent="0.3">
      <c r="A4295" s="19">
        <v>150</v>
      </c>
      <c r="B4295" s="19">
        <v>10</v>
      </c>
      <c r="C4295" s="19">
        <v>6</v>
      </c>
      <c r="D4295" s="19">
        <v>4</v>
      </c>
      <c r="E4295" s="19">
        <v>7.5</v>
      </c>
      <c r="F4295" s="19">
        <v>5.6</v>
      </c>
      <c r="G4295" s="19">
        <v>3</v>
      </c>
    </row>
    <row r="4296" spans="1:7" x14ac:dyDescent="0.3">
      <c r="A4296" s="19">
        <v>150</v>
      </c>
      <c r="B4296" s="19">
        <v>11</v>
      </c>
      <c r="C4296" s="19">
        <v>3</v>
      </c>
      <c r="D4296" s="19">
        <v>4</v>
      </c>
      <c r="E4296" s="19">
        <v>17.399999999999999</v>
      </c>
      <c r="F4296" s="19">
        <v>13</v>
      </c>
      <c r="G4296" s="19">
        <v>5</v>
      </c>
    </row>
    <row r="4297" spans="1:7" x14ac:dyDescent="0.3">
      <c r="A4297" s="19">
        <v>150</v>
      </c>
      <c r="B4297" s="19">
        <v>12</v>
      </c>
      <c r="C4297" s="19">
        <v>2</v>
      </c>
      <c r="D4297" s="19">
        <v>1</v>
      </c>
      <c r="E4297" s="19">
        <v>10.4</v>
      </c>
      <c r="F4297" s="19">
        <v>9</v>
      </c>
      <c r="G4297" s="19">
        <v>6</v>
      </c>
    </row>
    <row r="4298" spans="1:7" x14ac:dyDescent="0.3">
      <c r="A4298" s="19">
        <v>150</v>
      </c>
      <c r="B4298" s="19">
        <v>13</v>
      </c>
      <c r="C4298" s="19">
        <v>6</v>
      </c>
      <c r="D4298" s="19">
        <v>9</v>
      </c>
      <c r="E4298" s="19">
        <v>50</v>
      </c>
      <c r="F4298" s="19">
        <v>0.25</v>
      </c>
      <c r="G4298" s="19">
        <v>0</v>
      </c>
    </row>
    <row r="4299" spans="1:7" x14ac:dyDescent="0.3">
      <c r="A4299" s="19">
        <v>150</v>
      </c>
      <c r="B4299" s="19">
        <v>14</v>
      </c>
      <c r="C4299" s="19">
        <v>6</v>
      </c>
      <c r="D4299" s="19">
        <v>7</v>
      </c>
      <c r="E4299" s="19">
        <v>24.2</v>
      </c>
      <c r="F4299" s="19">
        <v>11</v>
      </c>
      <c r="G4299" s="19">
        <v>0</v>
      </c>
    </row>
    <row r="4300" spans="1:7" x14ac:dyDescent="0.3">
      <c r="A4300" s="19">
        <v>150</v>
      </c>
      <c r="B4300" s="19">
        <v>15</v>
      </c>
      <c r="C4300" s="19">
        <v>6</v>
      </c>
      <c r="D4300" s="19">
        <v>4</v>
      </c>
      <c r="E4300" s="19">
        <v>31.7</v>
      </c>
      <c r="F4300" s="19">
        <v>16</v>
      </c>
      <c r="G4300" s="19">
        <v>7</v>
      </c>
    </row>
    <row r="4301" spans="1:7" x14ac:dyDescent="0.3">
      <c r="A4301" s="19">
        <v>150</v>
      </c>
      <c r="B4301" s="19">
        <v>16</v>
      </c>
      <c r="C4301" s="19">
        <v>6</v>
      </c>
      <c r="D4301" s="19">
        <v>4</v>
      </c>
      <c r="E4301" s="19">
        <v>30</v>
      </c>
      <c r="F4301" s="19">
        <v>20.9</v>
      </c>
      <c r="G4301" s="19">
        <v>11.4</v>
      </c>
    </row>
    <row r="4302" spans="1:7" x14ac:dyDescent="0.3">
      <c r="A4302" s="19">
        <v>150</v>
      </c>
      <c r="B4302" s="19">
        <v>17</v>
      </c>
      <c r="C4302" s="19">
        <v>6</v>
      </c>
      <c r="D4302" s="19">
        <v>1</v>
      </c>
      <c r="E4302" s="19">
        <v>40.5</v>
      </c>
      <c r="F4302" s="19">
        <v>23.41</v>
      </c>
      <c r="G4302" s="19">
        <v>11.4</v>
      </c>
    </row>
    <row r="4303" spans="1:7" x14ac:dyDescent="0.3">
      <c r="A4303" s="19">
        <v>150</v>
      </c>
      <c r="B4303" s="19">
        <v>18</v>
      </c>
      <c r="C4303" s="19">
        <v>51</v>
      </c>
      <c r="D4303" s="19">
        <v>3</v>
      </c>
      <c r="E4303" s="19">
        <v>24</v>
      </c>
      <c r="F4303" s="19">
        <v>7.5</v>
      </c>
      <c r="G4303" s="19">
        <v>2</v>
      </c>
    </row>
    <row r="4304" spans="1:7" x14ac:dyDescent="0.3">
      <c r="A4304" s="19">
        <v>150</v>
      </c>
      <c r="B4304" s="19">
        <v>19</v>
      </c>
      <c r="C4304" s="19">
        <v>3</v>
      </c>
      <c r="D4304" s="19">
        <v>4</v>
      </c>
      <c r="E4304" s="19">
        <v>30.5</v>
      </c>
      <c r="F4304" s="19">
        <v>12.4</v>
      </c>
      <c r="G4304" s="19">
        <v>10</v>
      </c>
    </row>
    <row r="4305" spans="1:7" x14ac:dyDescent="0.3">
      <c r="A4305" s="19">
        <v>150</v>
      </c>
      <c r="B4305" s="19">
        <v>20</v>
      </c>
      <c r="C4305" s="19">
        <v>6</v>
      </c>
      <c r="D4305" s="19">
        <v>4</v>
      </c>
      <c r="E4305" s="19">
        <v>24</v>
      </c>
      <c r="F4305" s="19">
        <v>15.6</v>
      </c>
      <c r="G4305" s="19">
        <v>9</v>
      </c>
    </row>
    <row r="4306" spans="1:7" x14ac:dyDescent="0.3">
      <c r="A4306" s="19">
        <v>150</v>
      </c>
      <c r="B4306" s="19">
        <v>21</v>
      </c>
      <c r="C4306" s="19">
        <v>3</v>
      </c>
      <c r="D4306" s="19">
        <v>4</v>
      </c>
      <c r="E4306" s="19">
        <v>38.5</v>
      </c>
      <c r="F4306" s="19">
        <v>13.4</v>
      </c>
      <c r="G4306" s="19">
        <v>10</v>
      </c>
    </row>
    <row r="4307" spans="1:7" x14ac:dyDescent="0.3">
      <c r="A4307" s="19">
        <v>150</v>
      </c>
      <c r="B4307" s="19">
        <v>22</v>
      </c>
      <c r="C4307" s="19">
        <v>6</v>
      </c>
      <c r="D4307" s="19">
        <v>4</v>
      </c>
      <c r="E4307" s="19">
        <v>30.5</v>
      </c>
      <c r="F4307" s="19">
        <v>16.399999999999999</v>
      </c>
      <c r="G4307" s="19">
        <v>11</v>
      </c>
    </row>
    <row r="4308" spans="1:7" x14ac:dyDescent="0.3">
      <c r="A4308" s="19">
        <v>150</v>
      </c>
      <c r="B4308" s="19">
        <v>23</v>
      </c>
      <c r="C4308" s="19">
        <v>3</v>
      </c>
      <c r="D4308" s="19">
        <v>4</v>
      </c>
      <c r="E4308" s="19">
        <v>45</v>
      </c>
      <c r="F4308" s="19">
        <v>16.2</v>
      </c>
      <c r="G4308" s="19">
        <v>11</v>
      </c>
    </row>
    <row r="4309" spans="1:7" x14ac:dyDescent="0.3">
      <c r="A4309" s="19">
        <v>150</v>
      </c>
      <c r="B4309" s="19">
        <v>24</v>
      </c>
      <c r="C4309" s="19">
        <v>6</v>
      </c>
      <c r="D4309" s="19">
        <v>9</v>
      </c>
      <c r="E4309" s="19">
        <v>45</v>
      </c>
      <c r="F4309" s="19">
        <v>0.2</v>
      </c>
      <c r="G4309" s="19">
        <v>0</v>
      </c>
    </row>
    <row r="4310" spans="1:7" x14ac:dyDescent="0.3">
      <c r="A4310" s="19">
        <v>150</v>
      </c>
      <c r="B4310" s="19">
        <v>25</v>
      </c>
      <c r="C4310" s="19">
        <v>3</v>
      </c>
      <c r="D4310" s="19">
        <v>1</v>
      </c>
      <c r="E4310" s="19">
        <v>32</v>
      </c>
      <c r="F4310" s="19">
        <v>19</v>
      </c>
      <c r="G4310" s="19">
        <v>7</v>
      </c>
    </row>
    <row r="4311" spans="1:7" x14ac:dyDescent="0.3">
      <c r="A4311" s="19">
        <v>150</v>
      </c>
      <c r="B4311" s="19">
        <v>26</v>
      </c>
      <c r="C4311" s="19">
        <v>6</v>
      </c>
      <c r="D4311" s="19">
        <v>4</v>
      </c>
      <c r="E4311" s="19">
        <v>36.5</v>
      </c>
      <c r="F4311" s="19">
        <v>14.2</v>
      </c>
      <c r="G4311" s="19">
        <v>9.4</v>
      </c>
    </row>
    <row r="4312" spans="1:7" x14ac:dyDescent="0.3">
      <c r="A4312" s="19">
        <v>150</v>
      </c>
      <c r="B4312" s="19">
        <v>27</v>
      </c>
      <c r="C4312" s="19">
        <v>6</v>
      </c>
      <c r="D4312" s="19">
        <v>4</v>
      </c>
      <c r="E4312" s="19">
        <v>34.5</v>
      </c>
      <c r="F4312" s="19">
        <v>13</v>
      </c>
      <c r="G4312" s="19">
        <v>6</v>
      </c>
    </row>
    <row r="4313" spans="1:7" x14ac:dyDescent="0.3">
      <c r="A4313" s="19">
        <v>150</v>
      </c>
      <c r="B4313" s="19">
        <v>28</v>
      </c>
      <c r="C4313" s="19">
        <v>6</v>
      </c>
      <c r="D4313" s="19">
        <v>4</v>
      </c>
      <c r="E4313" s="19">
        <v>33</v>
      </c>
      <c r="F4313" s="19">
        <v>14</v>
      </c>
      <c r="G4313" s="19">
        <v>11</v>
      </c>
    </row>
    <row r="4314" spans="1:7" x14ac:dyDescent="0.3">
      <c r="A4314" s="19">
        <v>150</v>
      </c>
      <c r="B4314" s="19">
        <v>29</v>
      </c>
      <c r="C4314" s="19">
        <v>6</v>
      </c>
      <c r="D4314" s="19">
        <v>4</v>
      </c>
      <c r="E4314" s="19">
        <v>38</v>
      </c>
      <c r="F4314" s="19">
        <v>17.399999999999999</v>
      </c>
      <c r="G4314" s="19">
        <v>12.4</v>
      </c>
    </row>
    <row r="4315" spans="1:7" x14ac:dyDescent="0.3">
      <c r="A4315" s="19">
        <v>150</v>
      </c>
      <c r="B4315" s="19">
        <v>30</v>
      </c>
      <c r="C4315" s="19">
        <v>6</v>
      </c>
      <c r="D4315" s="19">
        <v>4</v>
      </c>
      <c r="E4315" s="19">
        <v>38</v>
      </c>
      <c r="F4315" s="19">
        <v>14</v>
      </c>
      <c r="G4315" s="19">
        <v>9</v>
      </c>
    </row>
    <row r="4316" spans="1:7" x14ac:dyDescent="0.3">
      <c r="A4316" s="19">
        <v>150</v>
      </c>
      <c r="B4316" s="19">
        <v>31</v>
      </c>
      <c r="C4316" s="19">
        <v>6</v>
      </c>
      <c r="D4316" s="19">
        <v>4</v>
      </c>
      <c r="E4316" s="19">
        <v>48</v>
      </c>
      <c r="F4316" s="19">
        <v>15</v>
      </c>
      <c r="G4316" s="19">
        <v>5</v>
      </c>
    </row>
    <row r="4317" spans="1:7" x14ac:dyDescent="0.3">
      <c r="A4317" s="19">
        <v>150</v>
      </c>
      <c r="B4317" s="19">
        <v>32</v>
      </c>
      <c r="C4317" s="19">
        <v>6</v>
      </c>
      <c r="D4317" s="19">
        <v>9</v>
      </c>
      <c r="E4317" s="19">
        <v>45</v>
      </c>
      <c r="F4317" s="19">
        <v>0.15</v>
      </c>
      <c r="G4317" s="19">
        <v>0</v>
      </c>
    </row>
    <row r="4318" spans="1:7" x14ac:dyDescent="0.3">
      <c r="A4318" s="19">
        <v>150</v>
      </c>
      <c r="B4318" s="19">
        <v>33</v>
      </c>
      <c r="C4318" s="19">
        <v>31</v>
      </c>
      <c r="D4318" s="19">
        <v>4</v>
      </c>
      <c r="E4318" s="19">
        <v>8.4</v>
      </c>
      <c r="F4318" s="19">
        <v>4</v>
      </c>
      <c r="G4318" s="19">
        <v>2</v>
      </c>
    </row>
    <row r="4319" spans="1:7" x14ac:dyDescent="0.3">
      <c r="A4319" s="19">
        <v>150</v>
      </c>
      <c r="B4319" s="19">
        <v>34</v>
      </c>
      <c r="C4319" s="19">
        <v>3</v>
      </c>
      <c r="D4319" s="19">
        <v>4</v>
      </c>
      <c r="E4319" s="19">
        <v>14.5</v>
      </c>
      <c r="F4319" s="19">
        <v>5.7</v>
      </c>
      <c r="G4319" s="19">
        <v>2.8</v>
      </c>
    </row>
    <row r="4320" spans="1:7" x14ac:dyDescent="0.3">
      <c r="A4320" s="19">
        <v>150</v>
      </c>
      <c r="B4320" s="19">
        <v>35</v>
      </c>
      <c r="C4320" s="19">
        <v>6</v>
      </c>
      <c r="D4320" s="19">
        <v>4</v>
      </c>
      <c r="E4320" s="19">
        <v>13</v>
      </c>
      <c r="F4320" s="19">
        <v>6.5</v>
      </c>
      <c r="G4320" s="19">
        <v>2</v>
      </c>
    </row>
    <row r="4321" spans="1:7" x14ac:dyDescent="0.3">
      <c r="A4321" s="19">
        <v>150</v>
      </c>
      <c r="B4321" s="19">
        <v>36</v>
      </c>
      <c r="C4321" s="19">
        <v>31</v>
      </c>
      <c r="D4321" s="19">
        <v>3</v>
      </c>
      <c r="E4321" s="19">
        <v>8</v>
      </c>
      <c r="F4321" s="19">
        <v>4</v>
      </c>
      <c r="G4321" s="19">
        <v>1.5</v>
      </c>
    </row>
    <row r="4322" spans="1:7" x14ac:dyDescent="0.3">
      <c r="A4322" s="19">
        <v>150</v>
      </c>
      <c r="B4322" s="19">
        <v>37</v>
      </c>
      <c r="C4322" s="19">
        <v>31</v>
      </c>
      <c r="D4322" s="19">
        <v>3</v>
      </c>
      <c r="E4322" s="19">
        <v>8</v>
      </c>
      <c r="F4322" s="19">
        <v>4</v>
      </c>
      <c r="G4322" s="19">
        <v>1</v>
      </c>
    </row>
    <row r="4323" spans="1:7" x14ac:dyDescent="0.3">
      <c r="A4323" s="19">
        <v>150</v>
      </c>
      <c r="B4323" s="19">
        <v>38</v>
      </c>
      <c r="C4323" s="19">
        <v>31</v>
      </c>
      <c r="D4323" s="19">
        <v>9</v>
      </c>
      <c r="E4323" s="19">
        <v>15</v>
      </c>
      <c r="F4323" s="19">
        <v>0.75</v>
      </c>
      <c r="G4323" s="19">
        <v>0</v>
      </c>
    </row>
    <row r="4324" spans="1:7" x14ac:dyDescent="0.3">
      <c r="A4324" s="19">
        <v>150</v>
      </c>
      <c r="B4324" s="19">
        <v>39</v>
      </c>
      <c r="C4324" s="19">
        <v>6</v>
      </c>
      <c r="D4324" s="19">
        <v>3</v>
      </c>
      <c r="E4324" s="19">
        <v>9</v>
      </c>
      <c r="F4324" s="19">
        <v>6.2</v>
      </c>
      <c r="G4324" s="19">
        <v>2.4</v>
      </c>
    </row>
    <row r="4325" spans="1:7" x14ac:dyDescent="0.3">
      <c r="A4325" s="19">
        <v>150</v>
      </c>
      <c r="B4325" s="19">
        <v>40</v>
      </c>
      <c r="C4325" s="19">
        <v>6</v>
      </c>
      <c r="D4325" s="19">
        <v>1</v>
      </c>
      <c r="E4325" s="19">
        <v>43</v>
      </c>
      <c r="F4325" s="19">
        <v>16.399999999999999</v>
      </c>
      <c r="G4325" s="19">
        <v>6</v>
      </c>
    </row>
    <row r="4326" spans="1:7" x14ac:dyDescent="0.3">
      <c r="A4326" s="19">
        <v>151</v>
      </c>
      <c r="B4326" s="19">
        <v>1</v>
      </c>
      <c r="C4326" s="19">
        <v>6</v>
      </c>
      <c r="D4326" s="19">
        <v>4</v>
      </c>
      <c r="E4326" s="19">
        <v>41</v>
      </c>
      <c r="F4326" s="19">
        <v>15.8</v>
      </c>
      <c r="G4326" s="19">
        <v>7</v>
      </c>
    </row>
    <row r="4327" spans="1:7" x14ac:dyDescent="0.3">
      <c r="A4327" s="19">
        <v>151</v>
      </c>
      <c r="B4327" s="19">
        <v>2</v>
      </c>
      <c r="C4327" s="19">
        <v>6</v>
      </c>
      <c r="D4327" s="19">
        <v>1</v>
      </c>
      <c r="E4327" s="19">
        <v>40.4</v>
      </c>
      <c r="F4327" s="19">
        <v>18.2</v>
      </c>
      <c r="G4327" s="19">
        <v>8.6</v>
      </c>
    </row>
    <row r="4328" spans="1:7" x14ac:dyDescent="0.3">
      <c r="A4328" s="19">
        <v>151</v>
      </c>
      <c r="B4328" s="19">
        <v>3</v>
      </c>
      <c r="C4328" s="19">
        <v>6</v>
      </c>
      <c r="D4328" s="19">
        <v>4</v>
      </c>
      <c r="E4328" s="19">
        <v>34.700000000000003</v>
      </c>
      <c r="F4328" s="19">
        <v>17.5</v>
      </c>
      <c r="G4328" s="19">
        <v>11.4</v>
      </c>
    </row>
    <row r="4329" spans="1:7" x14ac:dyDescent="0.3">
      <c r="A4329" s="19">
        <v>151</v>
      </c>
      <c r="B4329" s="19">
        <v>4</v>
      </c>
      <c r="C4329" s="19">
        <v>6</v>
      </c>
      <c r="D4329" s="19">
        <v>9</v>
      </c>
      <c r="E4329" s="19">
        <v>49</v>
      </c>
      <c r="F4329" s="19">
        <v>0.36</v>
      </c>
      <c r="G4329" s="19">
        <v>0</v>
      </c>
    </row>
    <row r="4330" spans="1:7" x14ac:dyDescent="0.3">
      <c r="A4330" s="19">
        <v>151</v>
      </c>
      <c r="B4330" s="19">
        <v>5</v>
      </c>
      <c r="C4330" s="19">
        <v>51</v>
      </c>
      <c r="D4330" s="19">
        <v>3</v>
      </c>
      <c r="E4330" s="19">
        <v>12</v>
      </c>
      <c r="F4330" s="19">
        <v>4</v>
      </c>
      <c r="G4330" s="19">
        <v>1.8</v>
      </c>
    </row>
    <row r="4331" spans="1:7" x14ac:dyDescent="0.3">
      <c r="A4331" s="19">
        <v>151</v>
      </c>
      <c r="B4331" s="19">
        <v>6</v>
      </c>
      <c r="C4331" s="19">
        <v>51</v>
      </c>
      <c r="D4331" s="19">
        <v>3</v>
      </c>
      <c r="E4331" s="19">
        <v>11</v>
      </c>
      <c r="F4331" s="19">
        <v>4</v>
      </c>
      <c r="G4331" s="19">
        <v>1.9</v>
      </c>
    </row>
    <row r="4332" spans="1:7" x14ac:dyDescent="0.3">
      <c r="A4332" s="19">
        <v>151</v>
      </c>
      <c r="B4332" s="19">
        <v>7</v>
      </c>
      <c r="C4332" s="19">
        <v>51</v>
      </c>
      <c r="D4332" s="19">
        <v>3</v>
      </c>
      <c r="E4332" s="19">
        <v>10</v>
      </c>
      <c r="F4332" s="19">
        <v>3.8</v>
      </c>
      <c r="G4332" s="19">
        <v>1</v>
      </c>
    </row>
    <row r="4333" spans="1:7" x14ac:dyDescent="0.3">
      <c r="A4333" s="19">
        <v>151</v>
      </c>
      <c r="B4333" s="19">
        <v>8</v>
      </c>
      <c r="C4333" s="19">
        <v>51</v>
      </c>
      <c r="D4333" s="19">
        <v>3</v>
      </c>
      <c r="E4333" s="19">
        <v>20</v>
      </c>
      <c r="F4333" s="19">
        <v>4.5</v>
      </c>
      <c r="G4333" s="19">
        <v>1.8</v>
      </c>
    </row>
    <row r="4334" spans="1:7" x14ac:dyDescent="0.3">
      <c r="A4334" s="19">
        <v>151</v>
      </c>
      <c r="B4334" s="19">
        <v>9</v>
      </c>
      <c r="C4334" s="19">
        <v>51</v>
      </c>
      <c r="D4334" s="19">
        <v>4</v>
      </c>
      <c r="E4334" s="19">
        <v>29</v>
      </c>
      <c r="F4334" s="19">
        <v>4</v>
      </c>
      <c r="G4334" s="19">
        <v>1.7</v>
      </c>
    </row>
    <row r="4335" spans="1:7" x14ac:dyDescent="0.3">
      <c r="A4335" s="19">
        <v>151</v>
      </c>
      <c r="B4335" s="19">
        <v>10</v>
      </c>
      <c r="C4335" s="19">
        <v>51</v>
      </c>
      <c r="D4335" s="19">
        <v>4</v>
      </c>
      <c r="E4335" s="19">
        <v>24</v>
      </c>
      <c r="F4335" s="19">
        <v>3</v>
      </c>
      <c r="G4335" s="19">
        <v>1</v>
      </c>
    </row>
    <row r="4336" spans="1:7" x14ac:dyDescent="0.3">
      <c r="A4336" s="19">
        <v>151</v>
      </c>
      <c r="B4336" s="19">
        <v>11</v>
      </c>
      <c r="C4336" s="19">
        <v>6</v>
      </c>
      <c r="D4336" s="19">
        <v>3</v>
      </c>
      <c r="E4336" s="19">
        <v>36</v>
      </c>
      <c r="F4336" s="19">
        <v>16.5</v>
      </c>
      <c r="G4336" s="19">
        <v>8.9</v>
      </c>
    </row>
    <row r="4337" spans="1:7" x14ac:dyDescent="0.3">
      <c r="A4337" s="19">
        <v>151</v>
      </c>
      <c r="B4337" s="19">
        <v>12</v>
      </c>
      <c r="C4337" s="19">
        <v>51</v>
      </c>
      <c r="D4337" s="19">
        <v>4</v>
      </c>
      <c r="E4337" s="19">
        <v>25</v>
      </c>
      <c r="F4337" s="19">
        <v>5.0999999999999996</v>
      </c>
      <c r="G4337" s="19">
        <v>2</v>
      </c>
    </row>
    <row r="4338" spans="1:7" x14ac:dyDescent="0.3">
      <c r="A4338" s="19">
        <v>151</v>
      </c>
      <c r="B4338" s="19">
        <v>13</v>
      </c>
      <c r="C4338" s="19">
        <v>51</v>
      </c>
      <c r="D4338" s="19">
        <v>3</v>
      </c>
      <c r="E4338" s="19">
        <v>20</v>
      </c>
      <c r="F4338" s="19">
        <v>6</v>
      </c>
      <c r="G4338" s="19">
        <v>2</v>
      </c>
    </row>
    <row r="4339" spans="1:7" x14ac:dyDescent="0.3">
      <c r="A4339" s="19">
        <v>151</v>
      </c>
      <c r="B4339" s="19">
        <v>14</v>
      </c>
      <c r="C4339" s="19">
        <v>4</v>
      </c>
      <c r="D4339" s="19">
        <v>4</v>
      </c>
      <c r="E4339" s="19">
        <v>8</v>
      </c>
      <c r="F4339" s="19">
        <v>3.5</v>
      </c>
      <c r="G4339" s="19">
        <v>1.4</v>
      </c>
    </row>
    <row r="4340" spans="1:7" x14ac:dyDescent="0.3">
      <c r="A4340" s="19">
        <v>151</v>
      </c>
      <c r="B4340" s="19">
        <v>15</v>
      </c>
      <c r="C4340" s="19">
        <v>6</v>
      </c>
      <c r="D4340" s="19">
        <v>4</v>
      </c>
      <c r="E4340" s="19">
        <v>18</v>
      </c>
      <c r="F4340" s="19">
        <v>6.8</v>
      </c>
      <c r="G4340" s="19">
        <v>2.5</v>
      </c>
    </row>
    <row r="4341" spans="1:7" x14ac:dyDescent="0.3">
      <c r="A4341" s="19">
        <v>151</v>
      </c>
      <c r="B4341" s="19">
        <v>16</v>
      </c>
      <c r="C4341" s="19">
        <v>6</v>
      </c>
      <c r="D4341" s="19">
        <v>4</v>
      </c>
      <c r="E4341" s="19">
        <v>16</v>
      </c>
      <c r="F4341" s="19">
        <v>6.5</v>
      </c>
      <c r="G4341" s="19">
        <v>1.9</v>
      </c>
    </row>
    <row r="4342" spans="1:7" x14ac:dyDescent="0.3">
      <c r="A4342" s="19">
        <v>151</v>
      </c>
      <c r="B4342" s="19">
        <v>17</v>
      </c>
      <c r="C4342" s="19">
        <v>51</v>
      </c>
      <c r="D4342" s="19">
        <v>4</v>
      </c>
      <c r="E4342" s="19">
        <v>10</v>
      </c>
      <c r="F4342" s="19">
        <v>4.0999999999999996</v>
      </c>
      <c r="G4342" s="19">
        <v>1.8</v>
      </c>
    </row>
    <row r="4343" spans="1:7" x14ac:dyDescent="0.3">
      <c r="A4343" s="19">
        <v>151</v>
      </c>
      <c r="B4343" s="19">
        <v>18</v>
      </c>
      <c r="C4343" s="19">
        <v>4</v>
      </c>
      <c r="D4343" s="19">
        <v>4</v>
      </c>
      <c r="E4343" s="19">
        <v>10</v>
      </c>
      <c r="F4343" s="19">
        <v>4.2</v>
      </c>
      <c r="G4343" s="19">
        <v>1.8</v>
      </c>
    </row>
    <row r="4344" spans="1:7" x14ac:dyDescent="0.3">
      <c r="A4344" s="19">
        <v>151</v>
      </c>
      <c r="B4344" s="19">
        <v>19</v>
      </c>
      <c r="C4344" s="19">
        <v>51</v>
      </c>
      <c r="D4344" s="19">
        <v>3</v>
      </c>
      <c r="E4344" s="19">
        <v>8</v>
      </c>
      <c r="F4344" s="19">
        <v>4.0999999999999996</v>
      </c>
      <c r="G4344" s="19">
        <v>2</v>
      </c>
    </row>
    <row r="4345" spans="1:7" x14ac:dyDescent="0.3">
      <c r="A4345" s="19">
        <v>151</v>
      </c>
      <c r="B4345" s="19">
        <v>20</v>
      </c>
      <c r="C4345" s="19">
        <v>51</v>
      </c>
      <c r="D4345" s="19">
        <v>3</v>
      </c>
      <c r="E4345" s="19">
        <v>8</v>
      </c>
      <c r="F4345" s="19">
        <v>4</v>
      </c>
      <c r="G4345" s="19">
        <v>1.9</v>
      </c>
    </row>
    <row r="4346" spans="1:7" x14ac:dyDescent="0.3">
      <c r="A4346" s="19">
        <v>151</v>
      </c>
      <c r="B4346" s="19">
        <v>21</v>
      </c>
      <c r="C4346" s="19">
        <v>51</v>
      </c>
      <c r="D4346" s="19">
        <v>4</v>
      </c>
      <c r="E4346" s="19">
        <v>8</v>
      </c>
      <c r="F4346" s="19">
        <v>4</v>
      </c>
      <c r="G4346" s="19">
        <v>1.8</v>
      </c>
    </row>
    <row r="4347" spans="1:7" x14ac:dyDescent="0.3">
      <c r="A4347" s="19">
        <v>151</v>
      </c>
      <c r="B4347" s="19">
        <v>22</v>
      </c>
      <c r="C4347" s="19">
        <v>51</v>
      </c>
      <c r="D4347" s="19">
        <v>4</v>
      </c>
      <c r="E4347" s="19">
        <v>9</v>
      </c>
      <c r="F4347" s="19">
        <v>4.2</v>
      </c>
      <c r="G4347" s="19">
        <v>2</v>
      </c>
    </row>
    <row r="4348" spans="1:7" x14ac:dyDescent="0.3">
      <c r="A4348" s="19">
        <v>151</v>
      </c>
      <c r="B4348" s="19">
        <v>23</v>
      </c>
      <c r="C4348" s="19">
        <v>51</v>
      </c>
      <c r="D4348" s="19">
        <v>4</v>
      </c>
      <c r="E4348" s="19">
        <v>20</v>
      </c>
      <c r="F4348" s="19">
        <v>6.9</v>
      </c>
      <c r="G4348" s="19">
        <v>2</v>
      </c>
    </row>
    <row r="4349" spans="1:7" x14ac:dyDescent="0.3">
      <c r="A4349" s="19">
        <v>151</v>
      </c>
      <c r="B4349" s="19">
        <v>24</v>
      </c>
      <c r="C4349" s="19">
        <v>51</v>
      </c>
      <c r="D4349" s="19">
        <v>4</v>
      </c>
      <c r="E4349" s="19">
        <v>20</v>
      </c>
      <c r="F4349" s="19">
        <v>7.5</v>
      </c>
      <c r="G4349" s="19">
        <v>2.5</v>
      </c>
    </row>
    <row r="4350" spans="1:7" x14ac:dyDescent="0.3">
      <c r="A4350" s="19">
        <v>151</v>
      </c>
      <c r="B4350" s="19">
        <v>25</v>
      </c>
      <c r="C4350" s="19">
        <v>51</v>
      </c>
      <c r="D4350" s="19">
        <v>3</v>
      </c>
      <c r="E4350" s="19">
        <v>8.5</v>
      </c>
      <c r="F4350" s="19">
        <v>3</v>
      </c>
      <c r="G4350" s="19">
        <v>2</v>
      </c>
    </row>
    <row r="4351" spans="1:7" x14ac:dyDescent="0.3">
      <c r="A4351" s="19">
        <v>151</v>
      </c>
      <c r="B4351" s="19">
        <v>26</v>
      </c>
      <c r="C4351" s="19">
        <v>51</v>
      </c>
      <c r="D4351" s="19">
        <v>4</v>
      </c>
      <c r="E4351" s="19">
        <v>17</v>
      </c>
      <c r="F4351" s="19">
        <v>6.5</v>
      </c>
      <c r="G4351" s="19">
        <v>2.5</v>
      </c>
    </row>
    <row r="4352" spans="1:7" x14ac:dyDescent="0.3">
      <c r="A4352" s="19">
        <v>151</v>
      </c>
      <c r="B4352" s="19">
        <v>27</v>
      </c>
      <c r="C4352" s="19">
        <v>51</v>
      </c>
      <c r="D4352" s="19">
        <v>4</v>
      </c>
      <c r="E4352" s="19">
        <v>20</v>
      </c>
      <c r="F4352" s="19">
        <v>5</v>
      </c>
      <c r="G4352" s="19">
        <v>1.6</v>
      </c>
    </row>
    <row r="4353" spans="1:7" x14ac:dyDescent="0.3">
      <c r="A4353" s="19">
        <v>151</v>
      </c>
      <c r="B4353" s="19">
        <v>28</v>
      </c>
      <c r="C4353" s="19">
        <v>51</v>
      </c>
      <c r="D4353" s="19">
        <v>2</v>
      </c>
      <c r="E4353" s="19">
        <v>11.5</v>
      </c>
      <c r="F4353" s="19">
        <v>3.7</v>
      </c>
      <c r="G4353" s="19">
        <v>1.3</v>
      </c>
    </row>
    <row r="4354" spans="1:7" x14ac:dyDescent="0.3">
      <c r="A4354" s="19">
        <v>151</v>
      </c>
      <c r="B4354" s="19">
        <v>29</v>
      </c>
      <c r="C4354" s="19">
        <v>6</v>
      </c>
      <c r="D4354" s="19">
        <v>5</v>
      </c>
      <c r="E4354" s="19">
        <v>42.5</v>
      </c>
      <c r="F4354" s="19">
        <v>15.8</v>
      </c>
      <c r="G4354" s="19">
        <v>6.7</v>
      </c>
    </row>
    <row r="4355" spans="1:7" x14ac:dyDescent="0.3">
      <c r="A4355" s="19">
        <v>151</v>
      </c>
      <c r="B4355" s="19">
        <v>30</v>
      </c>
      <c r="C4355" s="19">
        <v>51</v>
      </c>
      <c r="D4355" s="19">
        <v>3</v>
      </c>
      <c r="E4355" s="19">
        <v>17</v>
      </c>
      <c r="F4355" s="19">
        <v>6.2</v>
      </c>
      <c r="G4355" s="19">
        <v>1.5</v>
      </c>
    </row>
    <row r="4356" spans="1:7" x14ac:dyDescent="0.3">
      <c r="A4356" s="19">
        <v>151</v>
      </c>
      <c r="B4356" s="19">
        <v>31</v>
      </c>
      <c r="C4356" s="19">
        <v>51</v>
      </c>
      <c r="D4356" s="19">
        <v>3</v>
      </c>
      <c r="E4356" s="19">
        <v>22</v>
      </c>
      <c r="F4356" s="19">
        <v>5.5</v>
      </c>
      <c r="G4356" s="19">
        <v>1.6</v>
      </c>
    </row>
    <row r="4357" spans="1:7" x14ac:dyDescent="0.3">
      <c r="A4357" s="19">
        <v>151</v>
      </c>
      <c r="B4357" s="19">
        <v>32</v>
      </c>
      <c r="C4357" s="19">
        <v>51</v>
      </c>
      <c r="D4357" s="19">
        <v>3</v>
      </c>
      <c r="E4357" s="19">
        <v>21</v>
      </c>
      <c r="F4357" s="19">
        <v>7</v>
      </c>
      <c r="G4357" s="19">
        <v>1.8</v>
      </c>
    </row>
    <row r="4358" spans="1:7" x14ac:dyDescent="0.3">
      <c r="A4358" s="19">
        <v>151</v>
      </c>
      <c r="B4358" s="19">
        <v>33</v>
      </c>
      <c r="C4358" s="19">
        <v>6</v>
      </c>
      <c r="D4358" s="19">
        <v>4</v>
      </c>
      <c r="E4358" s="19">
        <v>30</v>
      </c>
      <c r="F4358" s="19">
        <v>16.7</v>
      </c>
      <c r="G4358" s="19">
        <v>9.8000000000000007</v>
      </c>
    </row>
    <row r="4359" spans="1:7" x14ac:dyDescent="0.3">
      <c r="A4359" s="19">
        <v>151</v>
      </c>
      <c r="B4359" s="19">
        <v>34</v>
      </c>
      <c r="C4359" s="19">
        <v>51</v>
      </c>
      <c r="D4359" s="19">
        <v>7</v>
      </c>
      <c r="E4359" s="19">
        <v>15</v>
      </c>
      <c r="F4359" s="19">
        <v>6</v>
      </c>
      <c r="G4359" s="19">
        <v>0</v>
      </c>
    </row>
    <row r="4360" spans="1:7" x14ac:dyDescent="0.3">
      <c r="A4360" s="19">
        <v>151</v>
      </c>
      <c r="B4360" s="19">
        <v>35</v>
      </c>
      <c r="C4360" s="19">
        <v>51</v>
      </c>
      <c r="D4360" s="19">
        <v>7</v>
      </c>
      <c r="E4360" s="19">
        <v>14</v>
      </c>
      <c r="F4360" s="19">
        <v>4</v>
      </c>
      <c r="G4360" s="19">
        <v>0</v>
      </c>
    </row>
    <row r="4361" spans="1:7" x14ac:dyDescent="0.3">
      <c r="A4361" s="19">
        <v>151</v>
      </c>
      <c r="B4361" s="19">
        <v>36</v>
      </c>
      <c r="C4361" s="19">
        <v>51</v>
      </c>
      <c r="D4361" s="19">
        <v>4</v>
      </c>
      <c r="E4361" s="19">
        <v>13</v>
      </c>
      <c r="F4361" s="19">
        <v>6</v>
      </c>
      <c r="G4361" s="19">
        <v>2</v>
      </c>
    </row>
    <row r="4362" spans="1:7" x14ac:dyDescent="0.3">
      <c r="A4362" s="19">
        <v>151</v>
      </c>
      <c r="B4362" s="19">
        <v>37</v>
      </c>
      <c r="C4362" s="19">
        <v>6</v>
      </c>
      <c r="D4362" s="19">
        <v>9</v>
      </c>
      <c r="E4362" s="19">
        <v>35</v>
      </c>
      <c r="F4362" s="19">
        <v>0.24</v>
      </c>
      <c r="G4362" s="19">
        <v>0</v>
      </c>
    </row>
    <row r="4363" spans="1:7" x14ac:dyDescent="0.3">
      <c r="A4363" s="19">
        <v>151</v>
      </c>
      <c r="B4363" s="19">
        <v>38</v>
      </c>
      <c r="C4363" s="19">
        <v>6</v>
      </c>
      <c r="D4363" s="19">
        <v>9</v>
      </c>
      <c r="E4363" s="19">
        <v>28</v>
      </c>
      <c r="F4363" s="19">
        <v>0.18</v>
      </c>
      <c r="G4363" s="19">
        <v>0</v>
      </c>
    </row>
    <row r="4364" spans="1:7" x14ac:dyDescent="0.3">
      <c r="A4364" s="19">
        <v>151</v>
      </c>
      <c r="B4364" s="19">
        <v>39</v>
      </c>
      <c r="C4364" s="19">
        <v>6</v>
      </c>
      <c r="D4364" s="19">
        <v>3</v>
      </c>
      <c r="E4364" s="19">
        <v>21</v>
      </c>
      <c r="F4364" s="19">
        <v>12.6</v>
      </c>
      <c r="G4364" s="19">
        <v>10.8</v>
      </c>
    </row>
    <row r="4365" spans="1:7" x14ac:dyDescent="0.3">
      <c r="A4365" s="19">
        <v>151</v>
      </c>
      <c r="B4365" s="19">
        <v>40</v>
      </c>
      <c r="C4365" s="19">
        <v>6</v>
      </c>
      <c r="D4365" s="19">
        <v>9</v>
      </c>
      <c r="E4365" s="19">
        <v>49</v>
      </c>
      <c r="F4365" s="19">
        <v>0.26</v>
      </c>
      <c r="G4365" s="19">
        <v>0</v>
      </c>
    </row>
    <row r="4366" spans="1:7" x14ac:dyDescent="0.3">
      <c r="A4366" s="19">
        <v>151</v>
      </c>
      <c r="B4366" s="19">
        <v>41</v>
      </c>
      <c r="C4366" s="19">
        <v>6</v>
      </c>
      <c r="D4366" s="19">
        <v>1</v>
      </c>
      <c r="E4366" s="19">
        <v>37.5</v>
      </c>
      <c r="F4366" s="19">
        <v>18</v>
      </c>
      <c r="G4366" s="19">
        <v>11.5</v>
      </c>
    </row>
    <row r="4367" spans="1:7" x14ac:dyDescent="0.3">
      <c r="A4367" s="19">
        <v>151</v>
      </c>
      <c r="B4367" s="19">
        <v>42</v>
      </c>
      <c r="C4367" s="19">
        <v>6</v>
      </c>
      <c r="D4367" s="19">
        <v>3</v>
      </c>
      <c r="E4367" s="19">
        <v>17</v>
      </c>
      <c r="F4367" s="19">
        <v>10.5</v>
      </c>
      <c r="G4367" s="19">
        <v>8.5</v>
      </c>
    </row>
    <row r="4368" spans="1:7" x14ac:dyDescent="0.3">
      <c r="A4368" s="19">
        <v>151</v>
      </c>
      <c r="B4368" s="19">
        <v>43</v>
      </c>
      <c r="C4368" s="19">
        <v>6</v>
      </c>
      <c r="D4368" s="19">
        <v>4</v>
      </c>
      <c r="E4368" s="19">
        <v>33.299999999999997</v>
      </c>
      <c r="F4368" s="19">
        <v>17.899999999999999</v>
      </c>
      <c r="G4368" s="19">
        <v>12.4</v>
      </c>
    </row>
    <row r="4369" spans="1:7" x14ac:dyDescent="0.3">
      <c r="A4369" s="19">
        <v>151</v>
      </c>
      <c r="B4369" s="19">
        <v>44</v>
      </c>
      <c r="C4369" s="19">
        <v>51</v>
      </c>
      <c r="D4369" s="19">
        <v>2</v>
      </c>
      <c r="E4369" s="19">
        <v>12</v>
      </c>
      <c r="F4369" s="19">
        <v>5.5</v>
      </c>
      <c r="G4369" s="19">
        <v>1.5</v>
      </c>
    </row>
    <row r="4370" spans="1:7" x14ac:dyDescent="0.3">
      <c r="A4370" s="19">
        <v>152</v>
      </c>
      <c r="B4370" s="19">
        <v>1</v>
      </c>
      <c r="C4370" s="19">
        <v>6</v>
      </c>
      <c r="D4370" s="19">
        <v>1</v>
      </c>
      <c r="E4370" s="19">
        <v>30</v>
      </c>
      <c r="F4370" s="19">
        <v>15.5</v>
      </c>
      <c r="G4370" s="19">
        <v>6.7</v>
      </c>
    </row>
    <row r="4371" spans="1:7" x14ac:dyDescent="0.3">
      <c r="A4371" s="19">
        <v>152</v>
      </c>
      <c r="B4371" s="19">
        <v>2</v>
      </c>
      <c r="C4371" s="19">
        <v>51</v>
      </c>
      <c r="D4371" s="19">
        <v>3</v>
      </c>
      <c r="E4371" s="19">
        <v>9</v>
      </c>
      <c r="F4371" s="19">
        <v>5.8</v>
      </c>
      <c r="G4371" s="19">
        <v>2</v>
      </c>
    </row>
    <row r="4372" spans="1:7" x14ac:dyDescent="0.3">
      <c r="A4372" s="19">
        <v>152</v>
      </c>
      <c r="B4372" s="19">
        <v>3</v>
      </c>
      <c r="C4372" s="19">
        <v>51</v>
      </c>
      <c r="D4372" s="19">
        <v>3</v>
      </c>
      <c r="E4372" s="19">
        <v>8</v>
      </c>
      <c r="F4372" s="19">
        <v>4.5</v>
      </c>
      <c r="G4372" s="19">
        <v>1.8</v>
      </c>
    </row>
    <row r="4373" spans="1:7" x14ac:dyDescent="0.3">
      <c r="A4373" s="19">
        <v>152</v>
      </c>
      <c r="B4373" s="19">
        <v>4</v>
      </c>
      <c r="C4373" s="19">
        <v>6</v>
      </c>
      <c r="D4373" s="19">
        <v>3</v>
      </c>
      <c r="E4373" s="19">
        <v>8</v>
      </c>
      <c r="F4373" s="19">
        <v>4.5</v>
      </c>
      <c r="G4373" s="19">
        <v>2</v>
      </c>
    </row>
    <row r="4374" spans="1:7" x14ac:dyDescent="0.3">
      <c r="A4374" s="19">
        <v>152</v>
      </c>
      <c r="B4374" s="19">
        <v>5</v>
      </c>
      <c r="C4374" s="19">
        <v>51</v>
      </c>
      <c r="D4374" s="19">
        <v>4</v>
      </c>
      <c r="E4374" s="19">
        <v>11</v>
      </c>
      <c r="F4374" s="19">
        <v>5.2</v>
      </c>
      <c r="G4374" s="19">
        <v>2</v>
      </c>
    </row>
    <row r="4375" spans="1:7" x14ac:dyDescent="0.3">
      <c r="A4375" s="19">
        <v>152</v>
      </c>
      <c r="B4375" s="19">
        <v>6</v>
      </c>
      <c r="C4375" s="19">
        <v>51</v>
      </c>
      <c r="D4375" s="19">
        <v>4</v>
      </c>
      <c r="E4375" s="19">
        <v>9</v>
      </c>
      <c r="F4375" s="19">
        <v>4.7</v>
      </c>
      <c r="G4375" s="19">
        <v>1.5</v>
      </c>
    </row>
    <row r="4376" spans="1:7" x14ac:dyDescent="0.3">
      <c r="A4376" s="19">
        <v>152</v>
      </c>
      <c r="B4376" s="19">
        <v>7</v>
      </c>
      <c r="C4376" s="19">
        <v>6</v>
      </c>
      <c r="D4376" s="19">
        <v>3</v>
      </c>
      <c r="E4376" s="19">
        <v>8</v>
      </c>
      <c r="F4376" s="19">
        <v>4.5</v>
      </c>
      <c r="G4376" s="19">
        <v>2</v>
      </c>
    </row>
    <row r="4377" spans="1:7" x14ac:dyDescent="0.3">
      <c r="A4377" s="19">
        <v>152</v>
      </c>
      <c r="B4377" s="19">
        <v>8</v>
      </c>
      <c r="C4377" s="19">
        <v>51</v>
      </c>
      <c r="D4377" s="19">
        <v>3</v>
      </c>
      <c r="E4377" s="19">
        <v>9.5</v>
      </c>
      <c r="F4377" s="19">
        <v>5.5</v>
      </c>
      <c r="G4377" s="19">
        <v>2.8</v>
      </c>
    </row>
    <row r="4378" spans="1:7" x14ac:dyDescent="0.3">
      <c r="A4378" s="19">
        <v>152</v>
      </c>
      <c r="B4378" s="19">
        <v>9</v>
      </c>
      <c r="C4378" s="19">
        <v>51</v>
      </c>
      <c r="D4378" s="19">
        <v>4</v>
      </c>
      <c r="E4378" s="19">
        <v>9</v>
      </c>
      <c r="F4378" s="19">
        <v>4.5</v>
      </c>
      <c r="G4378" s="19">
        <v>1.5</v>
      </c>
    </row>
    <row r="4379" spans="1:7" x14ac:dyDescent="0.3">
      <c r="A4379" s="19">
        <v>152</v>
      </c>
      <c r="B4379" s="19">
        <v>10</v>
      </c>
      <c r="C4379" s="19">
        <v>51</v>
      </c>
      <c r="D4379" s="19">
        <v>4</v>
      </c>
      <c r="E4379" s="19">
        <v>8.5</v>
      </c>
      <c r="F4379" s="19">
        <v>4.5999999999999996</v>
      </c>
      <c r="G4379" s="19">
        <v>1.5</v>
      </c>
    </row>
    <row r="4380" spans="1:7" x14ac:dyDescent="0.3">
      <c r="A4380" s="19">
        <v>152</v>
      </c>
      <c r="B4380" s="19">
        <v>11</v>
      </c>
      <c r="C4380" s="19">
        <v>51</v>
      </c>
      <c r="D4380" s="19">
        <v>7</v>
      </c>
      <c r="E4380" s="19">
        <v>9</v>
      </c>
      <c r="F4380" s="19">
        <v>3.9</v>
      </c>
      <c r="G4380" s="19">
        <v>0</v>
      </c>
    </row>
    <row r="4381" spans="1:7" x14ac:dyDescent="0.3">
      <c r="A4381" s="19">
        <v>152</v>
      </c>
      <c r="B4381" s="19">
        <v>12</v>
      </c>
      <c r="C4381" s="19">
        <v>6</v>
      </c>
      <c r="D4381" s="19">
        <v>4</v>
      </c>
      <c r="E4381" s="19">
        <v>10</v>
      </c>
      <c r="F4381" s="19">
        <v>5.5</v>
      </c>
      <c r="G4381" s="19">
        <v>2.5</v>
      </c>
    </row>
    <row r="4382" spans="1:7" x14ac:dyDescent="0.3">
      <c r="A4382" s="19">
        <v>152</v>
      </c>
      <c r="B4382" s="19">
        <v>13</v>
      </c>
      <c r="C4382" s="19">
        <v>6</v>
      </c>
      <c r="D4382" s="19">
        <v>3</v>
      </c>
      <c r="E4382" s="19">
        <v>8</v>
      </c>
      <c r="F4382" s="19">
        <v>4</v>
      </c>
      <c r="G4382" s="19">
        <v>2</v>
      </c>
    </row>
    <row r="4383" spans="1:7" x14ac:dyDescent="0.3">
      <c r="A4383" s="19">
        <v>152</v>
      </c>
      <c r="B4383" s="19">
        <v>14</v>
      </c>
      <c r="C4383" s="19">
        <v>51</v>
      </c>
      <c r="D4383" s="19">
        <v>4</v>
      </c>
      <c r="E4383" s="19">
        <v>9</v>
      </c>
      <c r="F4383" s="19">
        <v>5</v>
      </c>
      <c r="G4383" s="19">
        <v>1.8</v>
      </c>
    </row>
    <row r="4384" spans="1:7" x14ac:dyDescent="0.3">
      <c r="A4384" s="19">
        <v>152</v>
      </c>
      <c r="B4384" s="19">
        <v>15</v>
      </c>
      <c r="C4384" s="19">
        <v>51</v>
      </c>
      <c r="D4384" s="19">
        <v>4</v>
      </c>
      <c r="E4384" s="19">
        <v>13</v>
      </c>
      <c r="F4384" s="19">
        <v>5.5</v>
      </c>
      <c r="G4384" s="19">
        <v>2</v>
      </c>
    </row>
    <row r="4385" spans="1:7" x14ac:dyDescent="0.3">
      <c r="A4385" s="19">
        <v>152</v>
      </c>
      <c r="B4385" s="19">
        <v>16</v>
      </c>
      <c r="C4385" s="19">
        <v>51</v>
      </c>
      <c r="D4385" s="19">
        <v>4</v>
      </c>
      <c r="E4385" s="19">
        <v>14</v>
      </c>
      <c r="F4385" s="19">
        <v>5</v>
      </c>
      <c r="G4385" s="19">
        <v>1.6</v>
      </c>
    </row>
    <row r="4386" spans="1:7" x14ac:dyDescent="0.3">
      <c r="A4386" s="19">
        <v>152</v>
      </c>
      <c r="B4386" s="19">
        <v>17</v>
      </c>
      <c r="C4386" s="19">
        <v>51</v>
      </c>
      <c r="D4386" s="19">
        <v>3</v>
      </c>
      <c r="E4386" s="19">
        <v>10</v>
      </c>
      <c r="F4386" s="19">
        <v>4.5</v>
      </c>
      <c r="G4386" s="19">
        <v>1.5</v>
      </c>
    </row>
    <row r="4387" spans="1:7" x14ac:dyDescent="0.3">
      <c r="A4387" s="19">
        <v>152</v>
      </c>
      <c r="B4387" s="19">
        <v>18</v>
      </c>
      <c r="C4387" s="19">
        <v>51</v>
      </c>
      <c r="D4387" s="19">
        <v>4</v>
      </c>
      <c r="E4387" s="19">
        <v>10</v>
      </c>
      <c r="F4387" s="19">
        <v>4.5999999999999996</v>
      </c>
      <c r="G4387" s="19">
        <v>1.4</v>
      </c>
    </row>
    <row r="4388" spans="1:7" x14ac:dyDescent="0.3">
      <c r="A4388" s="19">
        <v>152</v>
      </c>
      <c r="B4388" s="19">
        <v>19</v>
      </c>
      <c r="C4388" s="19">
        <v>51</v>
      </c>
      <c r="D4388" s="19">
        <v>4</v>
      </c>
      <c r="E4388" s="19">
        <v>8</v>
      </c>
      <c r="F4388" s="19">
        <v>4.3</v>
      </c>
      <c r="G4388" s="19">
        <v>1.6</v>
      </c>
    </row>
    <row r="4389" spans="1:7" x14ac:dyDescent="0.3">
      <c r="A4389" s="19">
        <v>152</v>
      </c>
      <c r="B4389" s="19">
        <v>20</v>
      </c>
      <c r="C4389" s="19">
        <v>51</v>
      </c>
      <c r="D4389" s="19">
        <v>4</v>
      </c>
      <c r="E4389" s="19">
        <v>15</v>
      </c>
      <c r="F4389" s="19">
        <v>6</v>
      </c>
      <c r="G4389" s="19">
        <v>1.7</v>
      </c>
    </row>
    <row r="4390" spans="1:7" x14ac:dyDescent="0.3">
      <c r="A4390" s="19">
        <v>152</v>
      </c>
      <c r="B4390" s="19">
        <v>21</v>
      </c>
      <c r="C4390" s="19">
        <v>6</v>
      </c>
      <c r="D4390" s="19">
        <v>3</v>
      </c>
      <c r="E4390" s="19">
        <v>8</v>
      </c>
      <c r="F4390" s="19">
        <v>3.8</v>
      </c>
      <c r="G4390" s="19">
        <v>1.6</v>
      </c>
    </row>
    <row r="4391" spans="1:7" x14ac:dyDescent="0.3">
      <c r="A4391" s="19">
        <v>152</v>
      </c>
      <c r="B4391" s="19">
        <v>22</v>
      </c>
      <c r="C4391" s="19">
        <v>51</v>
      </c>
      <c r="D4391" s="19">
        <v>7</v>
      </c>
      <c r="E4391" s="19">
        <v>16</v>
      </c>
      <c r="F4391" s="19">
        <v>3.5</v>
      </c>
      <c r="G4391" s="19">
        <v>0</v>
      </c>
    </row>
    <row r="4392" spans="1:7" x14ac:dyDescent="0.3">
      <c r="A4392" s="19">
        <v>152</v>
      </c>
      <c r="B4392" s="19">
        <v>23</v>
      </c>
      <c r="C4392" s="19">
        <v>51</v>
      </c>
      <c r="D4392" s="19">
        <v>4</v>
      </c>
      <c r="E4392" s="19">
        <v>11</v>
      </c>
      <c r="F4392" s="19">
        <v>4.0999999999999996</v>
      </c>
      <c r="G4392" s="19">
        <v>1.8</v>
      </c>
    </row>
    <row r="4393" spans="1:7" x14ac:dyDescent="0.3">
      <c r="A4393" s="19">
        <v>152</v>
      </c>
      <c r="B4393" s="19">
        <v>24</v>
      </c>
      <c r="C4393" s="19">
        <v>51</v>
      </c>
      <c r="D4393" s="19">
        <v>4</v>
      </c>
      <c r="E4393" s="19">
        <v>8</v>
      </c>
      <c r="F4393" s="19">
        <v>4.5999999999999996</v>
      </c>
      <c r="G4393" s="19">
        <v>1.5</v>
      </c>
    </row>
    <row r="4394" spans="1:7" x14ac:dyDescent="0.3">
      <c r="A4394" s="19">
        <v>152</v>
      </c>
      <c r="B4394" s="19">
        <v>25</v>
      </c>
      <c r="C4394" s="19">
        <v>51</v>
      </c>
      <c r="D4394" s="19">
        <v>4</v>
      </c>
      <c r="E4394" s="19">
        <v>8</v>
      </c>
      <c r="F4394" s="19">
        <v>4.5</v>
      </c>
      <c r="G4394" s="19">
        <v>1.8</v>
      </c>
    </row>
    <row r="4395" spans="1:7" x14ac:dyDescent="0.3">
      <c r="A4395" s="19">
        <v>152</v>
      </c>
      <c r="B4395" s="19">
        <v>26</v>
      </c>
      <c r="C4395" s="19">
        <v>51</v>
      </c>
      <c r="D4395" s="19">
        <v>4</v>
      </c>
      <c r="E4395" s="19">
        <v>8</v>
      </c>
      <c r="F4395" s="19">
        <v>4.5999999999999996</v>
      </c>
      <c r="G4395" s="19">
        <v>2</v>
      </c>
    </row>
    <row r="4396" spans="1:7" x14ac:dyDescent="0.3">
      <c r="A4396" s="19">
        <v>152</v>
      </c>
      <c r="B4396" s="19">
        <v>27</v>
      </c>
      <c r="C4396" s="19">
        <v>6</v>
      </c>
      <c r="D4396" s="19">
        <v>4</v>
      </c>
      <c r="E4396" s="19">
        <v>10</v>
      </c>
      <c r="F4396" s="19">
        <v>5.8</v>
      </c>
      <c r="G4396" s="19">
        <v>2</v>
      </c>
    </row>
    <row r="4397" spans="1:7" x14ac:dyDescent="0.3">
      <c r="A4397" s="19">
        <v>152</v>
      </c>
      <c r="B4397" s="19">
        <v>28</v>
      </c>
      <c r="C4397" s="19">
        <v>6</v>
      </c>
      <c r="D4397" s="19">
        <v>4</v>
      </c>
      <c r="E4397" s="19">
        <v>10</v>
      </c>
      <c r="F4397" s="19">
        <v>5.5</v>
      </c>
      <c r="G4397" s="19">
        <v>2.5</v>
      </c>
    </row>
    <row r="4398" spans="1:7" x14ac:dyDescent="0.3">
      <c r="A4398" s="19">
        <v>152</v>
      </c>
      <c r="B4398" s="19">
        <v>29</v>
      </c>
      <c r="C4398" s="19">
        <v>51</v>
      </c>
      <c r="D4398" s="19">
        <v>7</v>
      </c>
      <c r="E4398" s="19">
        <v>11</v>
      </c>
      <c r="F4398" s="19">
        <v>7</v>
      </c>
      <c r="G4398" s="19">
        <v>0</v>
      </c>
    </row>
    <row r="4399" spans="1:7" x14ac:dyDescent="0.3">
      <c r="A4399" s="19">
        <v>152</v>
      </c>
      <c r="B4399" s="19">
        <v>30</v>
      </c>
      <c r="C4399" s="19">
        <v>51</v>
      </c>
      <c r="D4399" s="19">
        <v>7</v>
      </c>
      <c r="E4399" s="19">
        <v>15</v>
      </c>
      <c r="F4399" s="19">
        <v>7.5</v>
      </c>
      <c r="G4399" s="19">
        <v>0</v>
      </c>
    </row>
    <row r="4400" spans="1:7" x14ac:dyDescent="0.3">
      <c r="A4400" s="19">
        <v>152</v>
      </c>
      <c r="B4400" s="19">
        <v>31</v>
      </c>
      <c r="C4400" s="19">
        <v>51</v>
      </c>
      <c r="D4400" s="19">
        <v>7</v>
      </c>
      <c r="E4400" s="19">
        <v>13</v>
      </c>
      <c r="F4400" s="19">
        <v>4</v>
      </c>
      <c r="G4400" s="19">
        <v>0</v>
      </c>
    </row>
    <row r="4401" spans="1:7" x14ac:dyDescent="0.3">
      <c r="A4401" s="19">
        <v>152</v>
      </c>
      <c r="B4401" s="19">
        <v>32</v>
      </c>
      <c r="C4401" s="19">
        <v>51</v>
      </c>
      <c r="D4401" s="19">
        <v>4</v>
      </c>
      <c r="E4401" s="19">
        <v>16</v>
      </c>
      <c r="F4401" s="19">
        <v>6.2</v>
      </c>
      <c r="G4401" s="19">
        <v>1.9</v>
      </c>
    </row>
    <row r="4402" spans="1:7" x14ac:dyDescent="0.3">
      <c r="A4402" s="19">
        <v>152</v>
      </c>
      <c r="B4402" s="19">
        <v>33</v>
      </c>
      <c r="C4402" s="19">
        <v>51</v>
      </c>
      <c r="D4402" s="19">
        <v>3</v>
      </c>
      <c r="E4402" s="19">
        <v>14</v>
      </c>
      <c r="F4402" s="19">
        <v>5.6</v>
      </c>
      <c r="G4402" s="19">
        <v>2.5</v>
      </c>
    </row>
    <row r="4403" spans="1:7" x14ac:dyDescent="0.3">
      <c r="A4403" s="19">
        <v>152</v>
      </c>
      <c r="B4403" s="19">
        <v>34</v>
      </c>
      <c r="C4403" s="19">
        <v>51</v>
      </c>
      <c r="D4403" s="19">
        <v>4</v>
      </c>
      <c r="E4403" s="19">
        <v>18</v>
      </c>
      <c r="F4403" s="19">
        <v>6.5</v>
      </c>
      <c r="G4403" s="19">
        <v>2.5</v>
      </c>
    </row>
    <row r="4404" spans="1:7" x14ac:dyDescent="0.3">
      <c r="A4404" s="19">
        <v>152</v>
      </c>
      <c r="B4404" s="19">
        <v>35</v>
      </c>
      <c r="C4404" s="19">
        <v>6</v>
      </c>
      <c r="D4404" s="19">
        <v>4</v>
      </c>
      <c r="E4404" s="19">
        <v>19</v>
      </c>
      <c r="F4404" s="19">
        <v>8.6</v>
      </c>
      <c r="G4404" s="19">
        <v>5</v>
      </c>
    </row>
    <row r="4405" spans="1:7" x14ac:dyDescent="0.3">
      <c r="A4405" s="19">
        <v>152</v>
      </c>
      <c r="B4405" s="19">
        <v>36</v>
      </c>
      <c r="C4405" s="19">
        <v>51</v>
      </c>
      <c r="D4405" s="19">
        <v>3</v>
      </c>
      <c r="E4405" s="19">
        <v>15</v>
      </c>
      <c r="F4405" s="19">
        <v>4.5</v>
      </c>
      <c r="G4405" s="19">
        <v>1.8</v>
      </c>
    </row>
    <row r="4406" spans="1:7" x14ac:dyDescent="0.3">
      <c r="A4406" s="19">
        <v>152</v>
      </c>
      <c r="B4406" s="19">
        <v>37</v>
      </c>
      <c r="C4406" s="19">
        <v>2</v>
      </c>
      <c r="D4406" s="19">
        <v>3</v>
      </c>
      <c r="E4406" s="19">
        <v>16</v>
      </c>
      <c r="F4406" s="19">
        <v>7</v>
      </c>
      <c r="G4406" s="19">
        <v>4.5</v>
      </c>
    </row>
    <row r="4407" spans="1:7" x14ac:dyDescent="0.3">
      <c r="A4407" s="19">
        <v>152</v>
      </c>
      <c r="B4407" s="19">
        <v>38</v>
      </c>
      <c r="C4407" s="19">
        <v>2</v>
      </c>
      <c r="D4407" s="19">
        <v>4</v>
      </c>
      <c r="E4407" s="19">
        <v>23</v>
      </c>
      <c r="F4407" s="19">
        <v>9.5</v>
      </c>
      <c r="G4407" s="19">
        <v>5.6</v>
      </c>
    </row>
    <row r="4408" spans="1:7" x14ac:dyDescent="0.3">
      <c r="A4408" s="19">
        <v>152</v>
      </c>
      <c r="B4408" s="19">
        <v>39</v>
      </c>
      <c r="C4408" s="19">
        <v>51</v>
      </c>
      <c r="D4408" s="19">
        <v>3</v>
      </c>
      <c r="E4408" s="19">
        <v>20</v>
      </c>
      <c r="F4408" s="19">
        <v>5.8</v>
      </c>
      <c r="G4408" s="19">
        <v>2</v>
      </c>
    </row>
    <row r="4409" spans="1:7" x14ac:dyDescent="0.3">
      <c r="A4409" s="19">
        <v>152</v>
      </c>
      <c r="B4409" s="19">
        <v>40</v>
      </c>
      <c r="C4409" s="19">
        <v>4</v>
      </c>
      <c r="D4409" s="19">
        <v>3</v>
      </c>
      <c r="E4409" s="19">
        <v>16</v>
      </c>
      <c r="F4409" s="19">
        <v>6.7</v>
      </c>
      <c r="G4409" s="19">
        <v>2.5</v>
      </c>
    </row>
    <row r="4410" spans="1:7" x14ac:dyDescent="0.3">
      <c r="A4410" s="19">
        <v>152</v>
      </c>
      <c r="B4410" s="19">
        <v>41</v>
      </c>
      <c r="C4410" s="19">
        <v>6</v>
      </c>
      <c r="D4410" s="19">
        <v>4</v>
      </c>
      <c r="E4410" s="19">
        <v>26</v>
      </c>
      <c r="F4410" s="19">
        <v>9.6999999999999993</v>
      </c>
      <c r="G4410" s="19">
        <v>6</v>
      </c>
    </row>
    <row r="4411" spans="1:7" x14ac:dyDescent="0.3">
      <c r="A4411" s="19">
        <v>152</v>
      </c>
      <c r="B4411" s="19">
        <v>42</v>
      </c>
      <c r="C4411" s="19">
        <v>51</v>
      </c>
      <c r="D4411" s="19">
        <v>4</v>
      </c>
      <c r="E4411" s="19">
        <v>14</v>
      </c>
      <c r="F4411" s="19">
        <v>5.5</v>
      </c>
      <c r="G4411" s="19">
        <v>2.5</v>
      </c>
    </row>
    <row r="4412" spans="1:7" x14ac:dyDescent="0.3">
      <c r="A4412" s="19">
        <v>152</v>
      </c>
      <c r="B4412" s="19">
        <v>43</v>
      </c>
      <c r="C4412" s="19">
        <v>51</v>
      </c>
      <c r="D4412" s="19">
        <v>4</v>
      </c>
      <c r="E4412" s="19">
        <v>20</v>
      </c>
      <c r="F4412" s="19">
        <v>6</v>
      </c>
      <c r="G4412" s="19">
        <v>2</v>
      </c>
    </row>
    <row r="4413" spans="1:7" x14ac:dyDescent="0.3">
      <c r="A4413" s="19">
        <v>152</v>
      </c>
      <c r="B4413" s="19">
        <v>44</v>
      </c>
      <c r="C4413" s="19">
        <v>51</v>
      </c>
      <c r="D4413" s="19">
        <v>4</v>
      </c>
      <c r="E4413" s="19">
        <v>8</v>
      </c>
      <c r="F4413" s="19">
        <v>3.5</v>
      </c>
      <c r="G4413" s="19">
        <v>1</v>
      </c>
    </row>
    <row r="4414" spans="1:7" x14ac:dyDescent="0.3">
      <c r="A4414" s="19">
        <v>152</v>
      </c>
      <c r="B4414" s="19">
        <v>45</v>
      </c>
      <c r="C4414" s="19">
        <v>51</v>
      </c>
      <c r="D4414" s="19">
        <v>4</v>
      </c>
      <c r="E4414" s="19">
        <v>16</v>
      </c>
      <c r="F4414" s="19">
        <v>5</v>
      </c>
      <c r="G4414" s="19">
        <v>1.7</v>
      </c>
    </row>
    <row r="4415" spans="1:7" x14ac:dyDescent="0.3">
      <c r="A4415" s="19">
        <v>152</v>
      </c>
      <c r="B4415" s="19">
        <v>46</v>
      </c>
      <c r="C4415" s="19">
        <v>31</v>
      </c>
      <c r="D4415" s="19">
        <v>3</v>
      </c>
      <c r="E4415" s="19">
        <v>9</v>
      </c>
      <c r="F4415" s="19">
        <v>3.6</v>
      </c>
      <c r="G4415" s="19">
        <v>1.5</v>
      </c>
    </row>
    <row r="4416" spans="1:7" x14ac:dyDescent="0.3">
      <c r="A4416" s="19">
        <v>152</v>
      </c>
      <c r="B4416" s="19">
        <v>47</v>
      </c>
      <c r="C4416" s="19">
        <v>31</v>
      </c>
      <c r="D4416" s="19">
        <v>3</v>
      </c>
      <c r="E4416" s="19">
        <v>8.5</v>
      </c>
      <c r="F4416" s="19">
        <v>3.7</v>
      </c>
      <c r="G4416" s="19">
        <v>1.4</v>
      </c>
    </row>
    <row r="4417" spans="1:7" x14ac:dyDescent="0.3">
      <c r="A4417" s="19">
        <v>152</v>
      </c>
      <c r="B4417" s="19">
        <v>48</v>
      </c>
      <c r="C4417" s="19">
        <v>6</v>
      </c>
      <c r="D4417" s="19">
        <v>3</v>
      </c>
      <c r="E4417" s="19">
        <v>8</v>
      </c>
      <c r="F4417" s="19">
        <v>3.5</v>
      </c>
      <c r="G4417" s="19">
        <v>1.5</v>
      </c>
    </row>
    <row r="4418" spans="1:7" x14ac:dyDescent="0.3">
      <c r="A4418" s="19">
        <v>152</v>
      </c>
      <c r="B4418" s="19">
        <v>49</v>
      </c>
      <c r="C4418" s="19">
        <v>4</v>
      </c>
      <c r="D4418" s="19">
        <v>4</v>
      </c>
      <c r="E4418" s="19">
        <v>11</v>
      </c>
      <c r="F4418" s="19">
        <v>3.2</v>
      </c>
      <c r="G4418" s="19">
        <v>1</v>
      </c>
    </row>
    <row r="4419" spans="1:7" x14ac:dyDescent="0.3">
      <c r="A4419" s="19">
        <v>152</v>
      </c>
      <c r="B4419" s="19">
        <v>50</v>
      </c>
      <c r="C4419" s="19">
        <v>6</v>
      </c>
      <c r="D4419" s="19">
        <v>4</v>
      </c>
      <c r="E4419" s="19">
        <v>9.5</v>
      </c>
      <c r="F4419" s="19">
        <v>4.5</v>
      </c>
      <c r="G4419" s="19">
        <v>2</v>
      </c>
    </row>
    <row r="4420" spans="1:7" x14ac:dyDescent="0.3">
      <c r="A4420" s="19">
        <v>152</v>
      </c>
      <c r="B4420" s="19">
        <v>51</v>
      </c>
      <c r="C4420" s="19">
        <v>80</v>
      </c>
      <c r="D4420" s="19">
        <v>4</v>
      </c>
      <c r="E4420" s="19">
        <v>13</v>
      </c>
      <c r="F4420" s="19">
        <v>4.7</v>
      </c>
      <c r="G4420" s="19">
        <v>1.6</v>
      </c>
    </row>
    <row r="4421" spans="1:7" x14ac:dyDescent="0.3">
      <c r="A4421" s="19">
        <v>152</v>
      </c>
      <c r="B4421" s="19">
        <v>52</v>
      </c>
      <c r="C4421" s="19">
        <v>80</v>
      </c>
      <c r="D4421" s="19">
        <v>3</v>
      </c>
      <c r="E4421" s="19">
        <v>9</v>
      </c>
      <c r="F4421" s="19">
        <v>3</v>
      </c>
      <c r="G4421" s="19">
        <v>1</v>
      </c>
    </row>
    <row r="4422" spans="1:7" x14ac:dyDescent="0.3">
      <c r="A4422" s="19">
        <v>152</v>
      </c>
      <c r="B4422" s="19">
        <v>53</v>
      </c>
      <c r="C4422" s="19">
        <v>6</v>
      </c>
      <c r="D4422" s="19">
        <v>3</v>
      </c>
      <c r="E4422" s="19">
        <v>10</v>
      </c>
      <c r="F4422" s="19">
        <v>4.8</v>
      </c>
      <c r="G4422" s="19">
        <v>2.5</v>
      </c>
    </row>
    <row r="4423" spans="1:7" x14ac:dyDescent="0.3">
      <c r="A4423" s="19">
        <v>152</v>
      </c>
      <c r="B4423" s="19">
        <v>54</v>
      </c>
      <c r="C4423" s="19">
        <v>6</v>
      </c>
      <c r="D4423" s="19">
        <v>3</v>
      </c>
      <c r="E4423" s="19">
        <v>9.5</v>
      </c>
      <c r="F4423" s="19">
        <v>4.5</v>
      </c>
      <c r="G4423" s="19">
        <v>1.9</v>
      </c>
    </row>
    <row r="4424" spans="1:7" x14ac:dyDescent="0.3">
      <c r="A4424" s="19">
        <v>152</v>
      </c>
      <c r="B4424" s="19">
        <v>55</v>
      </c>
      <c r="C4424" s="19">
        <v>6</v>
      </c>
      <c r="D4424" s="19">
        <v>3</v>
      </c>
      <c r="E4424" s="19">
        <v>11</v>
      </c>
      <c r="F4424" s="19">
        <v>5</v>
      </c>
      <c r="G4424" s="19">
        <v>2.7</v>
      </c>
    </row>
    <row r="4425" spans="1:7" x14ac:dyDescent="0.3">
      <c r="A4425" s="19">
        <v>152</v>
      </c>
      <c r="B4425" s="19">
        <v>56</v>
      </c>
      <c r="C4425" s="19">
        <v>6</v>
      </c>
      <c r="D4425" s="19">
        <v>3</v>
      </c>
      <c r="E4425" s="19">
        <v>9</v>
      </c>
      <c r="F4425" s="19">
        <v>4.8</v>
      </c>
      <c r="G4425" s="19">
        <v>1.3</v>
      </c>
    </row>
    <row r="4426" spans="1:7" x14ac:dyDescent="0.3">
      <c r="A4426" s="19">
        <v>152</v>
      </c>
      <c r="B4426" s="19">
        <v>57</v>
      </c>
      <c r="C4426" s="19">
        <v>51</v>
      </c>
      <c r="D4426" s="19">
        <v>4</v>
      </c>
      <c r="E4426" s="19">
        <v>16</v>
      </c>
      <c r="F4426" s="19">
        <v>6.7</v>
      </c>
      <c r="G4426" s="19">
        <v>2</v>
      </c>
    </row>
    <row r="4427" spans="1:7" x14ac:dyDescent="0.3">
      <c r="A4427" s="19">
        <v>152</v>
      </c>
      <c r="B4427" s="19">
        <v>58</v>
      </c>
      <c r="C4427" s="19">
        <v>51</v>
      </c>
      <c r="D4427" s="19">
        <v>3</v>
      </c>
      <c r="E4427" s="19">
        <v>13</v>
      </c>
      <c r="F4427" s="19">
        <v>5</v>
      </c>
      <c r="G4427" s="19">
        <v>2.2999999999999998</v>
      </c>
    </row>
    <row r="4428" spans="1:7" x14ac:dyDescent="0.3">
      <c r="A4428" s="19">
        <v>152</v>
      </c>
      <c r="B4428" s="19">
        <v>59</v>
      </c>
      <c r="C4428" s="19">
        <v>51</v>
      </c>
      <c r="D4428" s="19">
        <v>4</v>
      </c>
      <c r="E4428" s="19">
        <v>17</v>
      </c>
      <c r="F4428" s="19">
        <v>7.3</v>
      </c>
      <c r="G4428" s="19">
        <v>2.5</v>
      </c>
    </row>
    <row r="4429" spans="1:7" x14ac:dyDescent="0.3">
      <c r="A4429" s="19">
        <v>152</v>
      </c>
      <c r="B4429" s="19">
        <v>60</v>
      </c>
      <c r="C4429" s="19">
        <v>51</v>
      </c>
      <c r="D4429" s="19">
        <v>4</v>
      </c>
      <c r="E4429" s="19">
        <v>25</v>
      </c>
      <c r="F4429" s="19">
        <v>6.8</v>
      </c>
      <c r="G4429" s="19">
        <v>2.6</v>
      </c>
    </row>
    <row r="4430" spans="1:7" x14ac:dyDescent="0.3">
      <c r="A4430" s="19">
        <v>152</v>
      </c>
      <c r="B4430" s="19">
        <v>61</v>
      </c>
      <c r="C4430" s="19">
        <v>6</v>
      </c>
      <c r="D4430" s="19">
        <v>3</v>
      </c>
      <c r="E4430" s="19">
        <v>10</v>
      </c>
      <c r="F4430" s="19">
        <v>4.5999999999999996</v>
      </c>
      <c r="G4430" s="19">
        <v>2</v>
      </c>
    </row>
    <row r="4431" spans="1:7" x14ac:dyDescent="0.3">
      <c r="A4431" s="19">
        <v>152</v>
      </c>
      <c r="B4431" s="19">
        <v>62</v>
      </c>
      <c r="C4431" s="19">
        <v>6</v>
      </c>
      <c r="D4431" s="19">
        <v>3</v>
      </c>
      <c r="E4431" s="19">
        <v>8</v>
      </c>
      <c r="F4431" s="19">
        <v>3.5</v>
      </c>
      <c r="G4431" s="19">
        <v>1.4</v>
      </c>
    </row>
    <row r="4432" spans="1:7" x14ac:dyDescent="0.3">
      <c r="A4432" s="19">
        <v>152</v>
      </c>
      <c r="B4432" s="19">
        <v>63</v>
      </c>
      <c r="C4432" s="19">
        <v>51</v>
      </c>
      <c r="D4432" s="19">
        <v>7</v>
      </c>
      <c r="E4432" s="19">
        <v>20</v>
      </c>
      <c r="F4432" s="19">
        <v>6</v>
      </c>
      <c r="G4432" s="19">
        <v>0</v>
      </c>
    </row>
    <row r="4433" spans="1:7" x14ac:dyDescent="0.3">
      <c r="A4433" s="19">
        <v>152</v>
      </c>
      <c r="B4433" s="19">
        <v>64</v>
      </c>
      <c r="C4433" s="19">
        <v>51</v>
      </c>
      <c r="D4433" s="19">
        <v>7</v>
      </c>
      <c r="E4433" s="19">
        <v>23</v>
      </c>
      <c r="F4433" s="19">
        <v>6.5</v>
      </c>
      <c r="G4433" s="19">
        <v>0</v>
      </c>
    </row>
    <row r="4434" spans="1:7" x14ac:dyDescent="0.3">
      <c r="A4434" s="19">
        <v>152</v>
      </c>
      <c r="B4434" s="19">
        <v>65</v>
      </c>
      <c r="C4434" s="19">
        <v>6</v>
      </c>
      <c r="D4434" s="19">
        <v>4</v>
      </c>
      <c r="E4434" s="19">
        <v>9</v>
      </c>
      <c r="F4434" s="19">
        <v>5</v>
      </c>
      <c r="G4434" s="19">
        <v>2.5</v>
      </c>
    </row>
    <row r="4435" spans="1:7" x14ac:dyDescent="0.3">
      <c r="A4435" s="19">
        <v>152</v>
      </c>
      <c r="B4435" s="19">
        <v>66</v>
      </c>
      <c r="C4435" s="19">
        <v>51</v>
      </c>
      <c r="D4435" s="19">
        <v>7</v>
      </c>
      <c r="E4435" s="19">
        <v>28</v>
      </c>
      <c r="F4435" s="19">
        <v>7.5</v>
      </c>
      <c r="G4435" s="19">
        <v>0</v>
      </c>
    </row>
    <row r="4436" spans="1:7" x14ac:dyDescent="0.3">
      <c r="A4436" s="19">
        <v>152</v>
      </c>
      <c r="B4436" s="19">
        <v>67</v>
      </c>
      <c r="C4436" s="19">
        <v>4</v>
      </c>
      <c r="D4436" s="19">
        <v>3</v>
      </c>
      <c r="E4436" s="19">
        <v>9</v>
      </c>
      <c r="F4436" s="19">
        <v>3.7</v>
      </c>
      <c r="G4436" s="19">
        <v>1.8</v>
      </c>
    </row>
    <row r="4437" spans="1:7" x14ac:dyDescent="0.3">
      <c r="A4437" s="19">
        <v>152</v>
      </c>
      <c r="B4437" s="19">
        <v>68</v>
      </c>
      <c r="C4437" s="19">
        <v>51</v>
      </c>
      <c r="D4437" s="19">
        <v>4</v>
      </c>
      <c r="E4437" s="19">
        <v>23</v>
      </c>
      <c r="F4437" s="19">
        <v>6.9</v>
      </c>
      <c r="G4437" s="19">
        <v>2</v>
      </c>
    </row>
    <row r="4438" spans="1:7" x14ac:dyDescent="0.3">
      <c r="A4438" s="19">
        <v>152</v>
      </c>
      <c r="B4438" s="19">
        <v>69</v>
      </c>
      <c r="C4438" s="19">
        <v>4</v>
      </c>
      <c r="D4438" s="19">
        <v>4</v>
      </c>
      <c r="E4438" s="19">
        <v>17</v>
      </c>
      <c r="F4438" s="19">
        <v>8</v>
      </c>
      <c r="G4438" s="19">
        <v>3.5</v>
      </c>
    </row>
    <row r="4439" spans="1:7" x14ac:dyDescent="0.3">
      <c r="A4439" s="19">
        <v>152</v>
      </c>
      <c r="B4439" s="19">
        <v>70</v>
      </c>
      <c r="C4439" s="19">
        <v>51</v>
      </c>
      <c r="D4439" s="19">
        <v>3</v>
      </c>
      <c r="E4439" s="19">
        <v>12</v>
      </c>
      <c r="F4439" s="19">
        <v>6</v>
      </c>
      <c r="G4439" s="19">
        <v>2.5</v>
      </c>
    </row>
    <row r="4440" spans="1:7" x14ac:dyDescent="0.3">
      <c r="A4440" s="19">
        <v>152</v>
      </c>
      <c r="B4440" s="19">
        <v>71</v>
      </c>
      <c r="C4440" s="19">
        <v>51</v>
      </c>
      <c r="D4440" s="19">
        <v>3</v>
      </c>
      <c r="E4440" s="19">
        <v>14</v>
      </c>
      <c r="F4440" s="19">
        <v>6.1</v>
      </c>
      <c r="G4440" s="19">
        <v>2.4</v>
      </c>
    </row>
    <row r="4441" spans="1:7" x14ac:dyDescent="0.3">
      <c r="A4441" s="19">
        <v>152</v>
      </c>
      <c r="B4441" s="19">
        <v>72</v>
      </c>
      <c r="C4441" s="19">
        <v>51</v>
      </c>
      <c r="D4441" s="19">
        <v>3</v>
      </c>
      <c r="E4441" s="19">
        <v>15</v>
      </c>
      <c r="F4441" s="19">
        <v>6</v>
      </c>
      <c r="G4441" s="19">
        <v>2</v>
      </c>
    </row>
    <row r="4442" spans="1:7" x14ac:dyDescent="0.3">
      <c r="A4442" s="19">
        <v>152</v>
      </c>
      <c r="B4442" s="19">
        <v>73</v>
      </c>
      <c r="C4442" s="19">
        <v>4</v>
      </c>
      <c r="D4442" s="19">
        <v>4</v>
      </c>
      <c r="E4442" s="19">
        <v>14</v>
      </c>
      <c r="F4442" s="19">
        <v>7</v>
      </c>
      <c r="G4442" s="19">
        <v>2.5</v>
      </c>
    </row>
    <row r="4443" spans="1:7" x14ac:dyDescent="0.3">
      <c r="A4443" s="19">
        <v>152</v>
      </c>
      <c r="B4443" s="19">
        <v>74</v>
      </c>
      <c r="C4443" s="19">
        <v>51</v>
      </c>
      <c r="D4443" s="19">
        <v>7</v>
      </c>
      <c r="E4443" s="19">
        <v>12</v>
      </c>
      <c r="F4443" s="19">
        <v>6</v>
      </c>
      <c r="G4443" s="19">
        <v>0</v>
      </c>
    </row>
    <row r="4444" spans="1:7" x14ac:dyDescent="0.3">
      <c r="A4444" s="19">
        <v>152</v>
      </c>
      <c r="B4444" s="19">
        <v>75</v>
      </c>
      <c r="C4444" s="19">
        <v>51</v>
      </c>
      <c r="D4444" s="19">
        <v>7</v>
      </c>
      <c r="E4444" s="19">
        <v>9</v>
      </c>
      <c r="F4444" s="19">
        <v>3.5</v>
      </c>
      <c r="G4444" s="19">
        <v>0</v>
      </c>
    </row>
    <row r="4445" spans="1:7" x14ac:dyDescent="0.3">
      <c r="A4445" s="19">
        <v>152</v>
      </c>
      <c r="B4445" s="19">
        <v>76</v>
      </c>
      <c r="C4445" s="19">
        <v>51</v>
      </c>
      <c r="D4445" s="19">
        <v>3</v>
      </c>
      <c r="E4445" s="19">
        <v>11</v>
      </c>
      <c r="F4445" s="19">
        <v>3.6</v>
      </c>
      <c r="G4445" s="19">
        <v>1</v>
      </c>
    </row>
    <row r="4446" spans="1:7" x14ac:dyDescent="0.3">
      <c r="A4446" s="19">
        <v>152</v>
      </c>
      <c r="B4446" s="19">
        <v>77</v>
      </c>
      <c r="C4446" s="19">
        <v>51</v>
      </c>
      <c r="D4446" s="19">
        <v>4</v>
      </c>
      <c r="E4446" s="19">
        <v>17</v>
      </c>
      <c r="F4446" s="19">
        <v>6.5</v>
      </c>
      <c r="G4446" s="19">
        <v>3</v>
      </c>
    </row>
    <row r="4447" spans="1:7" x14ac:dyDescent="0.3">
      <c r="A4447" s="19">
        <v>152</v>
      </c>
      <c r="B4447" s="19">
        <v>78</v>
      </c>
      <c r="C4447" s="19">
        <v>51</v>
      </c>
      <c r="D4447" s="19">
        <v>4</v>
      </c>
      <c r="E4447" s="19">
        <v>22</v>
      </c>
      <c r="F4447" s="19">
        <v>8</v>
      </c>
      <c r="G4447" s="19">
        <v>3.5</v>
      </c>
    </row>
    <row r="4448" spans="1:7" x14ac:dyDescent="0.3">
      <c r="A4448" s="19">
        <v>152</v>
      </c>
      <c r="B4448" s="19">
        <v>79</v>
      </c>
      <c r="C4448" s="19">
        <v>51</v>
      </c>
      <c r="D4448" s="19">
        <v>7</v>
      </c>
      <c r="E4448" s="19">
        <v>12</v>
      </c>
      <c r="F4448" s="19">
        <v>6</v>
      </c>
      <c r="G4448" s="19">
        <v>0</v>
      </c>
    </row>
    <row r="4449" spans="1:7" x14ac:dyDescent="0.3">
      <c r="A4449" s="19">
        <v>152</v>
      </c>
      <c r="B4449" s="19">
        <v>80</v>
      </c>
      <c r="C4449" s="19">
        <v>51</v>
      </c>
      <c r="D4449" s="19">
        <v>7</v>
      </c>
      <c r="E4449" s="19">
        <v>13</v>
      </c>
      <c r="F4449" s="19">
        <v>3.5</v>
      </c>
      <c r="G4449" s="19">
        <v>0</v>
      </c>
    </row>
    <row r="4450" spans="1:7" x14ac:dyDescent="0.3">
      <c r="A4450" s="19">
        <v>152</v>
      </c>
      <c r="B4450" s="19">
        <v>81</v>
      </c>
      <c r="C4450" s="19">
        <v>51</v>
      </c>
      <c r="D4450" s="19">
        <v>4</v>
      </c>
      <c r="E4450" s="19">
        <v>8</v>
      </c>
      <c r="F4450" s="19">
        <v>4.2</v>
      </c>
      <c r="G4450" s="19">
        <v>1.8</v>
      </c>
    </row>
    <row r="4451" spans="1:7" x14ac:dyDescent="0.3">
      <c r="A4451" s="19">
        <v>152</v>
      </c>
      <c r="B4451" s="19">
        <v>82</v>
      </c>
      <c r="C4451" s="19">
        <v>51</v>
      </c>
      <c r="D4451" s="19">
        <v>4</v>
      </c>
      <c r="E4451" s="19">
        <v>23</v>
      </c>
      <c r="F4451" s="19">
        <v>6.5</v>
      </c>
      <c r="G4451" s="19">
        <v>1.5</v>
      </c>
    </row>
    <row r="4452" spans="1:7" x14ac:dyDescent="0.3">
      <c r="A4452" s="19">
        <v>152</v>
      </c>
      <c r="B4452" s="19">
        <v>83</v>
      </c>
      <c r="C4452" s="19">
        <v>51</v>
      </c>
      <c r="D4452" s="19">
        <v>3</v>
      </c>
      <c r="E4452" s="19">
        <v>12</v>
      </c>
      <c r="F4452" s="19">
        <v>4</v>
      </c>
      <c r="G4452" s="19">
        <v>1.5</v>
      </c>
    </row>
    <row r="4453" spans="1:7" x14ac:dyDescent="0.3">
      <c r="A4453" s="19">
        <v>152</v>
      </c>
      <c r="B4453" s="19">
        <v>84</v>
      </c>
      <c r="C4453" s="19">
        <v>51</v>
      </c>
      <c r="D4453" s="19">
        <v>4</v>
      </c>
      <c r="E4453" s="19">
        <v>12</v>
      </c>
      <c r="F4453" s="19">
        <v>4.5</v>
      </c>
      <c r="G4453" s="19">
        <v>1.9</v>
      </c>
    </row>
    <row r="4454" spans="1:7" x14ac:dyDescent="0.3">
      <c r="A4454" s="19">
        <v>152</v>
      </c>
      <c r="B4454" s="19">
        <v>85</v>
      </c>
      <c r="C4454" s="19">
        <v>6</v>
      </c>
      <c r="D4454" s="19">
        <v>4</v>
      </c>
      <c r="E4454" s="19">
        <v>16</v>
      </c>
      <c r="F4454" s="19">
        <v>9.5</v>
      </c>
      <c r="G4454" s="19">
        <v>4</v>
      </c>
    </row>
    <row r="4455" spans="1:7" x14ac:dyDescent="0.3">
      <c r="A4455" s="19">
        <v>152</v>
      </c>
      <c r="B4455" s="19">
        <v>86</v>
      </c>
      <c r="C4455" s="19">
        <v>51</v>
      </c>
      <c r="D4455" s="19">
        <v>3</v>
      </c>
      <c r="E4455" s="19">
        <v>12</v>
      </c>
      <c r="F4455" s="19">
        <v>4.5999999999999996</v>
      </c>
      <c r="G4455" s="19">
        <v>2.5</v>
      </c>
    </row>
    <row r="4456" spans="1:7" x14ac:dyDescent="0.3">
      <c r="A4456" s="19">
        <v>152</v>
      </c>
      <c r="B4456" s="19">
        <v>87</v>
      </c>
      <c r="C4456" s="19">
        <v>51</v>
      </c>
      <c r="D4456" s="19">
        <v>3</v>
      </c>
      <c r="E4456" s="19">
        <v>13</v>
      </c>
      <c r="F4456" s="19">
        <v>4.5</v>
      </c>
      <c r="G4456" s="19">
        <v>1.9</v>
      </c>
    </row>
    <row r="4457" spans="1:7" x14ac:dyDescent="0.3">
      <c r="A4457" s="19">
        <v>152</v>
      </c>
      <c r="B4457" s="19">
        <v>88</v>
      </c>
      <c r="C4457" s="19">
        <v>51</v>
      </c>
      <c r="D4457" s="19">
        <v>3</v>
      </c>
      <c r="E4457" s="19">
        <v>12</v>
      </c>
      <c r="F4457" s="19">
        <v>4.5</v>
      </c>
      <c r="G4457" s="19">
        <v>2</v>
      </c>
    </row>
    <row r="4458" spans="1:7" x14ac:dyDescent="0.3">
      <c r="A4458" s="19">
        <v>152</v>
      </c>
      <c r="B4458" s="19">
        <v>89</v>
      </c>
      <c r="C4458" s="19">
        <v>51</v>
      </c>
      <c r="D4458" s="19">
        <v>3</v>
      </c>
      <c r="E4458" s="19">
        <v>13</v>
      </c>
      <c r="F4458" s="19">
        <v>4.5</v>
      </c>
      <c r="G4458" s="19">
        <v>2.5</v>
      </c>
    </row>
    <row r="4459" spans="1:7" x14ac:dyDescent="0.3">
      <c r="A4459" s="19">
        <v>152</v>
      </c>
      <c r="B4459" s="19">
        <v>90</v>
      </c>
      <c r="C4459" s="19">
        <v>51</v>
      </c>
      <c r="D4459" s="19">
        <v>3</v>
      </c>
      <c r="E4459" s="19">
        <v>16</v>
      </c>
      <c r="F4459" s="19">
        <v>5</v>
      </c>
      <c r="G4459" s="19">
        <v>2.5</v>
      </c>
    </row>
    <row r="4460" spans="1:7" x14ac:dyDescent="0.3">
      <c r="A4460" s="19">
        <v>152</v>
      </c>
      <c r="B4460" s="19">
        <v>91</v>
      </c>
      <c r="C4460" s="19">
        <v>51</v>
      </c>
      <c r="D4460" s="19">
        <v>3</v>
      </c>
      <c r="E4460" s="19">
        <v>12</v>
      </c>
      <c r="F4460" s="19">
        <v>5</v>
      </c>
      <c r="G4460" s="19">
        <v>1.9</v>
      </c>
    </row>
    <row r="4461" spans="1:7" x14ac:dyDescent="0.3">
      <c r="A4461" s="19">
        <v>153</v>
      </c>
      <c r="B4461" s="19">
        <v>1</v>
      </c>
      <c r="C4461" s="19">
        <v>6</v>
      </c>
      <c r="D4461" s="19">
        <v>2</v>
      </c>
      <c r="E4461" s="19">
        <v>16</v>
      </c>
      <c r="F4461" s="19">
        <v>13</v>
      </c>
      <c r="G4461" s="19">
        <v>3.5</v>
      </c>
    </row>
    <row r="4462" spans="1:7" x14ac:dyDescent="0.3">
      <c r="A4462" s="19">
        <v>153</v>
      </c>
      <c r="B4462" s="19">
        <v>2</v>
      </c>
      <c r="C4462" s="19">
        <v>41</v>
      </c>
      <c r="D4462" s="19">
        <v>9</v>
      </c>
      <c r="E4462" s="19">
        <v>31</v>
      </c>
      <c r="F4462" s="19">
        <v>0.18</v>
      </c>
      <c r="G4462" s="19">
        <v>0</v>
      </c>
    </row>
    <row r="4463" spans="1:7" x14ac:dyDescent="0.3">
      <c r="A4463" s="19">
        <v>153</v>
      </c>
      <c r="B4463" s="19">
        <v>3</v>
      </c>
      <c r="C4463" s="19">
        <v>4</v>
      </c>
      <c r="D4463" s="19">
        <v>9</v>
      </c>
      <c r="E4463" s="19">
        <v>23.5</v>
      </c>
      <c r="F4463" s="19">
        <v>0.39</v>
      </c>
      <c r="G4463" s="19">
        <v>0</v>
      </c>
    </row>
    <row r="4464" spans="1:7" x14ac:dyDescent="0.3">
      <c r="A4464" s="19">
        <v>153</v>
      </c>
      <c r="B4464" s="19">
        <v>4</v>
      </c>
      <c r="C4464" s="19">
        <v>4</v>
      </c>
      <c r="D4464" s="19">
        <v>9</v>
      </c>
      <c r="E4464" s="19">
        <v>32.5</v>
      </c>
      <c r="F4464" s="19">
        <v>0.41</v>
      </c>
      <c r="G4464" s="19">
        <v>0</v>
      </c>
    </row>
    <row r="4465" spans="1:7" x14ac:dyDescent="0.3">
      <c r="A4465" s="19">
        <v>153</v>
      </c>
      <c r="B4465" s="19">
        <v>5</v>
      </c>
      <c r="C4465" s="19">
        <v>4</v>
      </c>
      <c r="D4465" s="19">
        <v>1</v>
      </c>
      <c r="E4465" s="19">
        <v>42.5</v>
      </c>
      <c r="F4465" s="19">
        <v>22</v>
      </c>
      <c r="G4465" s="19">
        <v>15</v>
      </c>
    </row>
    <row r="4466" spans="1:7" x14ac:dyDescent="0.3">
      <c r="A4466" s="19">
        <v>153</v>
      </c>
      <c r="B4466" s="19">
        <v>6</v>
      </c>
      <c r="C4466" s="19">
        <v>31</v>
      </c>
      <c r="D4466" s="19">
        <v>4</v>
      </c>
      <c r="E4466" s="19">
        <v>12</v>
      </c>
      <c r="F4466" s="19">
        <v>4.4000000000000004</v>
      </c>
      <c r="G4466" s="19">
        <v>1.8</v>
      </c>
    </row>
    <row r="4467" spans="1:7" x14ac:dyDescent="0.3">
      <c r="A4467" s="19">
        <v>153</v>
      </c>
      <c r="B4467" s="19">
        <v>7</v>
      </c>
      <c r="C4467" s="19">
        <v>80</v>
      </c>
      <c r="D4467" s="19">
        <v>3</v>
      </c>
      <c r="E4467" s="19">
        <v>24.5</v>
      </c>
      <c r="F4467" s="19">
        <v>13.1</v>
      </c>
      <c r="G4467" s="19">
        <v>7.75</v>
      </c>
    </row>
    <row r="4468" spans="1:7" x14ac:dyDescent="0.3">
      <c r="A4468" s="19">
        <v>153</v>
      </c>
      <c r="B4468" s="19">
        <v>8</v>
      </c>
      <c r="C4468" s="19">
        <v>6</v>
      </c>
      <c r="D4468" s="19">
        <v>4</v>
      </c>
      <c r="E4468" s="19">
        <v>7.5</v>
      </c>
      <c r="F4468" s="19">
        <v>2.5</v>
      </c>
      <c r="G4468" s="19">
        <v>1.8</v>
      </c>
    </row>
    <row r="4469" spans="1:7" x14ac:dyDescent="0.3">
      <c r="A4469" s="19">
        <v>153</v>
      </c>
      <c r="B4469" s="19">
        <v>9</v>
      </c>
      <c r="C4469" s="19">
        <v>4</v>
      </c>
      <c r="D4469" s="19">
        <v>4</v>
      </c>
      <c r="E4469" s="19">
        <v>7.5</v>
      </c>
      <c r="F4469" s="19">
        <v>13.6</v>
      </c>
      <c r="G4469" s="19">
        <v>1.8</v>
      </c>
    </row>
    <row r="4470" spans="1:7" x14ac:dyDescent="0.3">
      <c r="A4470" s="19">
        <v>153</v>
      </c>
      <c r="B4470" s="19">
        <v>10</v>
      </c>
      <c r="C4470" s="19">
        <v>6</v>
      </c>
      <c r="D4470" s="19">
        <v>4</v>
      </c>
      <c r="E4470" s="19">
        <v>7.5</v>
      </c>
      <c r="F4470" s="19">
        <v>4</v>
      </c>
      <c r="G4470" s="19">
        <v>1.8</v>
      </c>
    </row>
    <row r="4471" spans="1:7" x14ac:dyDescent="0.3">
      <c r="A4471" s="19">
        <v>153</v>
      </c>
      <c r="B4471" s="19">
        <v>11</v>
      </c>
      <c r="C4471" s="19">
        <v>31</v>
      </c>
      <c r="D4471" s="19">
        <v>3</v>
      </c>
      <c r="E4471" s="19">
        <v>12</v>
      </c>
      <c r="F4471" s="19">
        <v>5</v>
      </c>
      <c r="G4471" s="19">
        <v>1.7</v>
      </c>
    </row>
    <row r="4472" spans="1:7" x14ac:dyDescent="0.3">
      <c r="A4472" s="19">
        <v>153</v>
      </c>
      <c r="B4472" s="19">
        <v>12</v>
      </c>
      <c r="C4472" s="19">
        <v>8</v>
      </c>
      <c r="D4472" s="19">
        <v>1</v>
      </c>
      <c r="E4472" s="19">
        <v>36.5</v>
      </c>
      <c r="F4472" s="19">
        <v>17.399999999999999</v>
      </c>
      <c r="G4472" s="19">
        <v>4</v>
      </c>
    </row>
    <row r="4473" spans="1:7" x14ac:dyDescent="0.3">
      <c r="A4473" s="19">
        <v>153</v>
      </c>
      <c r="B4473" s="19">
        <v>13</v>
      </c>
      <c r="C4473" s="19">
        <v>4</v>
      </c>
      <c r="D4473" s="19">
        <v>7</v>
      </c>
      <c r="E4473" s="19">
        <v>19</v>
      </c>
      <c r="F4473" s="19">
        <v>9</v>
      </c>
      <c r="G4473" s="19">
        <v>0</v>
      </c>
    </row>
    <row r="4474" spans="1:7" x14ac:dyDescent="0.3">
      <c r="A4474" s="19">
        <v>153</v>
      </c>
      <c r="B4474" s="19">
        <v>14</v>
      </c>
      <c r="C4474" s="19">
        <v>4</v>
      </c>
      <c r="D4474" s="19">
        <v>2</v>
      </c>
      <c r="E4474" s="19">
        <v>21.5</v>
      </c>
      <c r="F4474" s="19">
        <v>14</v>
      </c>
      <c r="G4474" s="19">
        <v>5</v>
      </c>
    </row>
    <row r="4475" spans="1:7" x14ac:dyDescent="0.3">
      <c r="A4475" s="19">
        <v>153</v>
      </c>
      <c r="B4475" s="19">
        <v>15</v>
      </c>
      <c r="C4475" s="19">
        <v>6</v>
      </c>
      <c r="D4475" s="19">
        <v>3</v>
      </c>
      <c r="E4475" s="19">
        <v>16</v>
      </c>
      <c r="F4475" s="19">
        <v>13.5</v>
      </c>
      <c r="G4475" s="19">
        <v>2.5</v>
      </c>
    </row>
    <row r="4476" spans="1:7" x14ac:dyDescent="0.3">
      <c r="A4476" s="19">
        <v>153</v>
      </c>
      <c r="B4476" s="19">
        <v>16</v>
      </c>
      <c r="C4476" s="19">
        <v>2</v>
      </c>
      <c r="D4476" s="19">
        <v>4</v>
      </c>
      <c r="E4476" s="19">
        <v>15.5</v>
      </c>
      <c r="F4476" s="19">
        <v>13.1</v>
      </c>
      <c r="G4476" s="19">
        <v>2.2000000000000002</v>
      </c>
    </row>
    <row r="4477" spans="1:7" x14ac:dyDescent="0.3">
      <c r="A4477" s="19">
        <v>153</v>
      </c>
      <c r="B4477" s="19">
        <v>17</v>
      </c>
      <c r="C4477" s="19">
        <v>31</v>
      </c>
      <c r="D4477" s="19">
        <v>3</v>
      </c>
      <c r="E4477" s="19">
        <v>7.5</v>
      </c>
      <c r="F4477" s="19">
        <v>2.1</v>
      </c>
      <c r="G4477" s="19">
        <v>1</v>
      </c>
    </row>
    <row r="4478" spans="1:7" x14ac:dyDescent="0.3">
      <c r="A4478" s="19">
        <v>153</v>
      </c>
      <c r="B4478" s="19">
        <v>18</v>
      </c>
      <c r="C4478" s="19">
        <v>6</v>
      </c>
      <c r="D4478" s="19">
        <v>3</v>
      </c>
      <c r="E4478" s="19">
        <v>7.5</v>
      </c>
      <c r="F4478" s="19">
        <v>4.5</v>
      </c>
      <c r="G4478" s="19">
        <v>2</v>
      </c>
    </row>
    <row r="4479" spans="1:7" x14ac:dyDescent="0.3">
      <c r="A4479" s="19">
        <v>153</v>
      </c>
      <c r="B4479" s="19">
        <v>19</v>
      </c>
      <c r="C4479" s="19">
        <v>4</v>
      </c>
      <c r="D4479" s="19">
        <v>4</v>
      </c>
      <c r="E4479" s="19">
        <v>13.5</v>
      </c>
      <c r="F4479" s="19">
        <v>10</v>
      </c>
      <c r="G4479" s="19">
        <v>7.5</v>
      </c>
    </row>
    <row r="4480" spans="1:7" x14ac:dyDescent="0.3">
      <c r="A4480" s="19">
        <v>153</v>
      </c>
      <c r="B4480" s="19">
        <v>20</v>
      </c>
      <c r="C4480" s="19">
        <v>6</v>
      </c>
      <c r="D4480" s="19">
        <v>3</v>
      </c>
      <c r="E4480" s="19">
        <v>10.5</v>
      </c>
      <c r="F4480" s="19">
        <v>11</v>
      </c>
      <c r="G4480" s="19">
        <v>3</v>
      </c>
    </row>
    <row r="4481" spans="1:7" x14ac:dyDescent="0.3">
      <c r="A4481" s="19">
        <v>153</v>
      </c>
      <c r="B4481" s="19">
        <v>21</v>
      </c>
      <c r="C4481" s="19">
        <v>80</v>
      </c>
      <c r="D4481" s="19">
        <v>7</v>
      </c>
      <c r="E4481" s="19">
        <v>36</v>
      </c>
      <c r="F4481" s="19">
        <v>21</v>
      </c>
      <c r="G4481" s="19">
        <v>0</v>
      </c>
    </row>
    <row r="4482" spans="1:7" x14ac:dyDescent="0.3">
      <c r="A4482" s="19">
        <v>153</v>
      </c>
      <c r="B4482" s="19">
        <v>22</v>
      </c>
      <c r="C4482" s="19">
        <v>80</v>
      </c>
      <c r="D4482" s="19">
        <v>2</v>
      </c>
      <c r="E4482" s="19">
        <v>23</v>
      </c>
      <c r="F4482" s="19">
        <v>15</v>
      </c>
      <c r="G4482" s="19">
        <v>1.8</v>
      </c>
    </row>
    <row r="4483" spans="1:7" x14ac:dyDescent="0.3">
      <c r="A4483" s="19">
        <v>153</v>
      </c>
      <c r="B4483" s="19">
        <v>23</v>
      </c>
      <c r="C4483" s="19">
        <v>6</v>
      </c>
      <c r="D4483" s="19">
        <v>3</v>
      </c>
      <c r="E4483" s="19">
        <v>11.5</v>
      </c>
      <c r="F4483" s="19">
        <v>10</v>
      </c>
      <c r="G4483" s="19">
        <v>2.7</v>
      </c>
    </row>
    <row r="4484" spans="1:7" x14ac:dyDescent="0.3">
      <c r="A4484" s="19">
        <v>153</v>
      </c>
      <c r="B4484" s="19">
        <v>24</v>
      </c>
      <c r="C4484" s="19">
        <v>6</v>
      </c>
      <c r="D4484" s="19">
        <v>2</v>
      </c>
      <c r="E4484" s="19">
        <v>20</v>
      </c>
      <c r="F4484" s="19">
        <v>16.5</v>
      </c>
      <c r="G4484" s="19">
        <v>10</v>
      </c>
    </row>
    <row r="4485" spans="1:7" x14ac:dyDescent="0.3">
      <c r="A4485" s="19">
        <v>153</v>
      </c>
      <c r="B4485" s="19">
        <v>25</v>
      </c>
      <c r="C4485" s="19">
        <v>6</v>
      </c>
      <c r="D4485" s="19">
        <v>2</v>
      </c>
      <c r="E4485" s="19">
        <v>33</v>
      </c>
      <c r="F4485" s="19">
        <v>17</v>
      </c>
      <c r="G4485" s="19">
        <v>4.5</v>
      </c>
    </row>
    <row r="4486" spans="1:7" x14ac:dyDescent="0.3">
      <c r="A4486" s="19">
        <v>153</v>
      </c>
      <c r="B4486" s="19">
        <v>26</v>
      </c>
      <c r="C4486" s="19">
        <v>6</v>
      </c>
      <c r="D4486" s="19">
        <v>2</v>
      </c>
      <c r="E4486" s="19">
        <v>19.5</v>
      </c>
      <c r="F4486" s="19">
        <v>17.100000000000001</v>
      </c>
      <c r="G4486" s="19">
        <v>10.5</v>
      </c>
    </row>
    <row r="4487" spans="1:7" x14ac:dyDescent="0.3">
      <c r="A4487" s="19">
        <v>153</v>
      </c>
      <c r="B4487" s="19">
        <v>27</v>
      </c>
      <c r="C4487" s="19">
        <v>6</v>
      </c>
      <c r="D4487" s="19">
        <v>3</v>
      </c>
      <c r="E4487" s="19">
        <v>7.5</v>
      </c>
      <c r="F4487" s="19">
        <v>7.2</v>
      </c>
      <c r="G4487" s="19">
        <v>1.7</v>
      </c>
    </row>
    <row r="4488" spans="1:7" x14ac:dyDescent="0.3">
      <c r="A4488" s="19">
        <v>153</v>
      </c>
      <c r="B4488" s="19">
        <v>28</v>
      </c>
      <c r="C4488" s="19">
        <v>80</v>
      </c>
      <c r="D4488" s="19">
        <v>4</v>
      </c>
      <c r="E4488" s="19">
        <v>27.3</v>
      </c>
      <c r="F4488" s="19">
        <v>12</v>
      </c>
      <c r="G4488" s="19">
        <v>4.5</v>
      </c>
    </row>
    <row r="4489" spans="1:7" x14ac:dyDescent="0.3">
      <c r="A4489" s="19">
        <v>153</v>
      </c>
      <c r="B4489" s="19">
        <v>29</v>
      </c>
      <c r="C4489" s="19">
        <v>6</v>
      </c>
      <c r="D4489" s="19">
        <v>3</v>
      </c>
      <c r="E4489" s="19">
        <v>7.5</v>
      </c>
      <c r="F4489" s="19">
        <v>4.4000000000000004</v>
      </c>
      <c r="G4489" s="19">
        <v>2</v>
      </c>
    </row>
    <row r="4490" spans="1:7" x14ac:dyDescent="0.3">
      <c r="A4490" s="19">
        <v>153</v>
      </c>
      <c r="B4490" s="19">
        <v>30</v>
      </c>
      <c r="C4490" s="19">
        <v>6</v>
      </c>
      <c r="D4490" s="19">
        <v>3</v>
      </c>
      <c r="E4490" s="19">
        <v>7.5</v>
      </c>
      <c r="F4490" s="19">
        <v>3.1</v>
      </c>
      <c r="G4490" s="19">
        <v>2</v>
      </c>
    </row>
    <row r="4491" spans="1:7" x14ac:dyDescent="0.3">
      <c r="A4491" s="19">
        <v>153</v>
      </c>
      <c r="B4491" s="19">
        <v>31</v>
      </c>
      <c r="C4491" s="19">
        <v>6</v>
      </c>
      <c r="D4491" s="19">
        <v>4</v>
      </c>
      <c r="E4491" s="19">
        <v>10.5</v>
      </c>
      <c r="F4491" s="19">
        <v>5</v>
      </c>
      <c r="G4491" s="19">
        <v>2.1</v>
      </c>
    </row>
    <row r="4492" spans="1:7" x14ac:dyDescent="0.3">
      <c r="A4492" s="19">
        <v>153</v>
      </c>
      <c r="B4492" s="19">
        <v>32</v>
      </c>
      <c r="C4492" s="19">
        <v>6</v>
      </c>
      <c r="D4492" s="19">
        <v>3</v>
      </c>
      <c r="E4492" s="19">
        <v>7.5</v>
      </c>
      <c r="F4492" s="19">
        <v>3</v>
      </c>
      <c r="G4492" s="19">
        <v>1.8</v>
      </c>
    </row>
    <row r="4493" spans="1:7" x14ac:dyDescent="0.3">
      <c r="A4493" s="19">
        <v>153</v>
      </c>
      <c r="B4493" s="19">
        <v>33</v>
      </c>
      <c r="C4493" s="19">
        <v>80</v>
      </c>
      <c r="D4493" s="19">
        <v>9</v>
      </c>
      <c r="E4493" s="19">
        <v>35.5</v>
      </c>
      <c r="F4493" s="19">
        <v>0.25</v>
      </c>
      <c r="G4493" s="19">
        <v>0</v>
      </c>
    </row>
    <row r="4494" spans="1:7" x14ac:dyDescent="0.3">
      <c r="A4494" s="19">
        <v>153</v>
      </c>
      <c r="B4494" s="19">
        <v>34</v>
      </c>
      <c r="C4494" s="19">
        <v>80</v>
      </c>
      <c r="D4494" s="19">
        <v>7</v>
      </c>
      <c r="E4494" s="19">
        <v>22</v>
      </c>
      <c r="F4494" s="19">
        <v>13</v>
      </c>
      <c r="G4494" s="19">
        <v>0</v>
      </c>
    </row>
    <row r="4495" spans="1:7" x14ac:dyDescent="0.3">
      <c r="A4495" s="19">
        <v>153</v>
      </c>
      <c r="B4495" s="19">
        <v>35</v>
      </c>
      <c r="C4495" s="19">
        <v>6</v>
      </c>
      <c r="D4495" s="19">
        <v>4</v>
      </c>
      <c r="E4495" s="19">
        <v>14</v>
      </c>
      <c r="F4495" s="19">
        <v>8.5</v>
      </c>
      <c r="G4495" s="19">
        <v>1.9</v>
      </c>
    </row>
    <row r="4496" spans="1:7" x14ac:dyDescent="0.3">
      <c r="A4496" s="19">
        <v>153</v>
      </c>
      <c r="B4496" s="19">
        <v>36</v>
      </c>
      <c r="C4496" s="19">
        <v>80</v>
      </c>
      <c r="D4496" s="19">
        <v>7</v>
      </c>
      <c r="E4496" s="19">
        <v>23.5</v>
      </c>
      <c r="F4496" s="19">
        <v>16</v>
      </c>
      <c r="G4496" s="19">
        <v>0</v>
      </c>
    </row>
    <row r="4497" spans="1:7" x14ac:dyDescent="0.3">
      <c r="A4497" s="19">
        <v>153</v>
      </c>
      <c r="B4497" s="19">
        <v>37</v>
      </c>
      <c r="C4497" s="19">
        <v>80</v>
      </c>
      <c r="D4497" s="19">
        <v>7</v>
      </c>
      <c r="E4497" s="19">
        <v>25</v>
      </c>
      <c r="F4497" s="19">
        <v>24</v>
      </c>
      <c r="G4497" s="19">
        <v>0</v>
      </c>
    </row>
    <row r="4498" spans="1:7" x14ac:dyDescent="0.3">
      <c r="A4498" s="19">
        <v>153</v>
      </c>
      <c r="B4498" s="19">
        <v>38</v>
      </c>
      <c r="C4498" s="19">
        <v>4</v>
      </c>
      <c r="D4498" s="19">
        <v>3</v>
      </c>
      <c r="E4498" s="19">
        <v>8</v>
      </c>
      <c r="F4498" s="19">
        <v>4.2</v>
      </c>
      <c r="G4498" s="19">
        <v>1</v>
      </c>
    </row>
    <row r="4499" spans="1:7" x14ac:dyDescent="0.3">
      <c r="A4499" s="19">
        <v>153</v>
      </c>
      <c r="B4499" s="19">
        <v>39</v>
      </c>
      <c r="C4499" s="19">
        <v>80</v>
      </c>
      <c r="D4499" s="19">
        <v>4</v>
      </c>
      <c r="E4499" s="19">
        <v>24.5</v>
      </c>
      <c r="F4499" s="19">
        <v>10</v>
      </c>
      <c r="G4499" s="19">
        <v>1.9</v>
      </c>
    </row>
    <row r="4500" spans="1:7" x14ac:dyDescent="0.3">
      <c r="A4500" s="19">
        <v>153</v>
      </c>
      <c r="B4500" s="19">
        <v>40</v>
      </c>
      <c r="C4500" s="19">
        <v>80</v>
      </c>
      <c r="D4500" s="19">
        <v>7</v>
      </c>
      <c r="E4500" s="19">
        <v>24.5</v>
      </c>
      <c r="F4500" s="19">
        <v>21</v>
      </c>
      <c r="G4500" s="19">
        <v>0</v>
      </c>
    </row>
    <row r="4501" spans="1:7" x14ac:dyDescent="0.3">
      <c r="A4501" s="19">
        <v>153</v>
      </c>
      <c r="B4501" s="19">
        <v>41</v>
      </c>
      <c r="C4501" s="19">
        <v>6</v>
      </c>
      <c r="D4501" s="19">
        <v>4</v>
      </c>
      <c r="E4501" s="19">
        <v>11</v>
      </c>
      <c r="F4501" s="19">
        <v>9</v>
      </c>
      <c r="G4501" s="19">
        <v>2.1</v>
      </c>
    </row>
    <row r="4502" spans="1:7" x14ac:dyDescent="0.3">
      <c r="A4502" s="19">
        <v>153</v>
      </c>
      <c r="B4502" s="19">
        <v>42</v>
      </c>
      <c r="C4502" s="19">
        <v>80</v>
      </c>
      <c r="D4502" s="19">
        <v>7</v>
      </c>
      <c r="E4502" s="19">
        <v>24</v>
      </c>
      <c r="F4502" s="19">
        <v>9.5</v>
      </c>
      <c r="G4502" s="19">
        <v>0</v>
      </c>
    </row>
    <row r="4503" spans="1:7" x14ac:dyDescent="0.3">
      <c r="A4503" s="19">
        <v>153</v>
      </c>
      <c r="B4503" s="19">
        <v>43</v>
      </c>
      <c r="C4503" s="19">
        <v>6</v>
      </c>
      <c r="D4503" s="19">
        <v>2</v>
      </c>
      <c r="E4503" s="19">
        <v>33.5</v>
      </c>
      <c r="F4503" s="19">
        <v>17.5</v>
      </c>
      <c r="G4503" s="19">
        <v>5</v>
      </c>
    </row>
    <row r="4504" spans="1:7" x14ac:dyDescent="0.3">
      <c r="A4504" s="19">
        <v>153</v>
      </c>
      <c r="B4504" s="19">
        <v>44</v>
      </c>
      <c r="C4504" s="19">
        <v>6</v>
      </c>
      <c r="D4504" s="19">
        <v>4</v>
      </c>
      <c r="E4504" s="19">
        <v>12.5</v>
      </c>
      <c r="F4504" s="19">
        <v>10.199999999999999</v>
      </c>
      <c r="G4504" s="19">
        <v>3.5</v>
      </c>
    </row>
    <row r="4505" spans="1:7" x14ac:dyDescent="0.3">
      <c r="A4505" s="19">
        <v>153</v>
      </c>
      <c r="B4505" s="19">
        <v>45</v>
      </c>
      <c r="C4505" s="19">
        <v>6</v>
      </c>
      <c r="D4505" s="19">
        <v>3</v>
      </c>
      <c r="E4505" s="19">
        <v>10</v>
      </c>
      <c r="F4505" s="19">
        <v>5.2</v>
      </c>
      <c r="G4505" s="19">
        <v>2</v>
      </c>
    </row>
    <row r="4506" spans="1:7" x14ac:dyDescent="0.3">
      <c r="A4506" s="19">
        <v>153</v>
      </c>
      <c r="B4506" s="19">
        <v>46</v>
      </c>
      <c r="C4506" s="19">
        <v>6</v>
      </c>
      <c r="D4506" s="19">
        <v>3</v>
      </c>
      <c r="E4506" s="19">
        <v>7.8</v>
      </c>
      <c r="F4506" s="19">
        <v>4.5</v>
      </c>
      <c r="G4506" s="19">
        <v>2</v>
      </c>
    </row>
    <row r="4507" spans="1:7" x14ac:dyDescent="0.3">
      <c r="A4507" s="19">
        <v>153</v>
      </c>
      <c r="B4507" s="19">
        <v>47</v>
      </c>
      <c r="C4507" s="19">
        <v>80</v>
      </c>
      <c r="D4507" s="19">
        <v>4</v>
      </c>
      <c r="E4507" s="19">
        <v>28.5</v>
      </c>
      <c r="F4507" s="19">
        <v>10.5</v>
      </c>
      <c r="G4507" s="19">
        <v>1.6</v>
      </c>
    </row>
    <row r="4508" spans="1:7" x14ac:dyDescent="0.3">
      <c r="A4508" s="19">
        <v>153</v>
      </c>
      <c r="B4508" s="19">
        <v>48</v>
      </c>
      <c r="C4508" s="19">
        <v>80</v>
      </c>
      <c r="D4508" s="19">
        <v>4</v>
      </c>
      <c r="E4508" s="19">
        <v>15.5</v>
      </c>
      <c r="F4508" s="19">
        <v>6</v>
      </c>
      <c r="G4508" s="19">
        <v>1</v>
      </c>
    </row>
    <row r="4509" spans="1:7" x14ac:dyDescent="0.3">
      <c r="A4509" s="19">
        <v>153</v>
      </c>
      <c r="B4509" s="19">
        <v>49</v>
      </c>
      <c r="C4509" s="19">
        <v>6</v>
      </c>
      <c r="D4509" s="19">
        <v>3</v>
      </c>
      <c r="E4509" s="19">
        <v>15.3</v>
      </c>
      <c r="F4509" s="19">
        <v>11.5</v>
      </c>
      <c r="G4509" s="19">
        <v>1.9</v>
      </c>
    </row>
    <row r="4510" spans="1:7" x14ac:dyDescent="0.3">
      <c r="A4510" s="19">
        <v>153</v>
      </c>
      <c r="B4510" s="19">
        <v>50</v>
      </c>
      <c r="C4510" s="19">
        <v>6</v>
      </c>
      <c r="D4510" s="19">
        <v>3</v>
      </c>
      <c r="E4510" s="19">
        <v>11</v>
      </c>
      <c r="F4510" s="19">
        <v>9</v>
      </c>
      <c r="G4510" s="19">
        <v>2.5</v>
      </c>
    </row>
    <row r="4511" spans="1:7" x14ac:dyDescent="0.3">
      <c r="A4511" s="19">
        <v>153</v>
      </c>
      <c r="B4511" s="19">
        <v>51</v>
      </c>
      <c r="C4511" s="19">
        <v>6</v>
      </c>
      <c r="D4511" s="19">
        <v>3</v>
      </c>
      <c r="E4511" s="19">
        <v>15</v>
      </c>
      <c r="F4511" s="19">
        <v>10</v>
      </c>
      <c r="G4511" s="19">
        <v>2.5</v>
      </c>
    </row>
    <row r="4512" spans="1:7" x14ac:dyDescent="0.3">
      <c r="A4512" s="19">
        <v>153</v>
      </c>
      <c r="B4512" s="19">
        <v>52</v>
      </c>
      <c r="C4512" s="19">
        <v>80</v>
      </c>
      <c r="D4512" s="19">
        <v>2</v>
      </c>
      <c r="E4512" s="19">
        <v>28.5</v>
      </c>
      <c r="F4512" s="19">
        <v>12</v>
      </c>
      <c r="G4512" s="19">
        <v>2.9</v>
      </c>
    </row>
    <row r="4513" spans="1:7" x14ac:dyDescent="0.3">
      <c r="A4513" s="19">
        <v>153</v>
      </c>
      <c r="B4513" s="19">
        <v>53</v>
      </c>
      <c r="C4513" s="19">
        <v>6</v>
      </c>
      <c r="D4513" s="19">
        <v>3</v>
      </c>
      <c r="E4513" s="19">
        <v>10</v>
      </c>
      <c r="F4513" s="19">
        <v>6</v>
      </c>
      <c r="G4513" s="19">
        <v>2.5</v>
      </c>
    </row>
    <row r="4514" spans="1:7" x14ac:dyDescent="0.3">
      <c r="A4514" s="19">
        <v>153</v>
      </c>
      <c r="B4514" s="19">
        <v>54</v>
      </c>
      <c r="C4514" s="19">
        <v>31</v>
      </c>
      <c r="D4514" s="19">
        <v>3</v>
      </c>
      <c r="E4514" s="19">
        <v>12.5</v>
      </c>
      <c r="F4514" s="19">
        <v>4.5</v>
      </c>
      <c r="G4514" s="19">
        <v>1.7</v>
      </c>
    </row>
    <row r="4515" spans="1:7" x14ac:dyDescent="0.3">
      <c r="A4515" s="19">
        <v>153</v>
      </c>
      <c r="B4515" s="19">
        <v>55</v>
      </c>
      <c r="C4515" s="19">
        <v>6</v>
      </c>
      <c r="D4515" s="19">
        <v>2</v>
      </c>
      <c r="E4515" s="19">
        <v>40</v>
      </c>
      <c r="F4515" s="19">
        <v>18</v>
      </c>
      <c r="G4515" s="19">
        <v>11</v>
      </c>
    </row>
    <row r="4516" spans="1:7" x14ac:dyDescent="0.3">
      <c r="A4516" s="19">
        <v>153</v>
      </c>
      <c r="B4516" s="19">
        <v>56</v>
      </c>
      <c r="C4516" s="19">
        <v>6</v>
      </c>
      <c r="D4516" s="19">
        <v>4</v>
      </c>
      <c r="E4516" s="19">
        <v>32.5</v>
      </c>
      <c r="F4516" s="19">
        <v>14</v>
      </c>
      <c r="G4516" s="19">
        <v>9</v>
      </c>
    </row>
    <row r="4517" spans="1:7" x14ac:dyDescent="0.3">
      <c r="A4517" s="19">
        <v>153</v>
      </c>
      <c r="B4517" s="19">
        <v>57</v>
      </c>
      <c r="C4517" s="19">
        <v>6</v>
      </c>
      <c r="D4517" s="19">
        <v>3</v>
      </c>
      <c r="E4517" s="19">
        <v>7.5</v>
      </c>
      <c r="F4517" s="19">
        <v>3</v>
      </c>
      <c r="G4517" s="19">
        <v>1.7</v>
      </c>
    </row>
    <row r="4518" spans="1:7" x14ac:dyDescent="0.3">
      <c r="A4518" s="19">
        <v>153</v>
      </c>
      <c r="B4518" s="19">
        <v>58</v>
      </c>
      <c r="C4518" s="19">
        <v>80</v>
      </c>
      <c r="D4518" s="19">
        <v>3</v>
      </c>
      <c r="E4518" s="19">
        <v>24.5</v>
      </c>
      <c r="F4518" s="19">
        <v>8</v>
      </c>
      <c r="G4518" s="19">
        <v>1.6</v>
      </c>
    </row>
    <row r="4519" spans="1:7" x14ac:dyDescent="0.3">
      <c r="A4519" s="19">
        <v>153</v>
      </c>
      <c r="B4519" s="19">
        <v>59</v>
      </c>
      <c r="C4519" s="19">
        <v>6</v>
      </c>
      <c r="D4519" s="19">
        <v>2</v>
      </c>
      <c r="E4519" s="19">
        <v>28.5</v>
      </c>
      <c r="F4519" s="19">
        <v>17.5</v>
      </c>
      <c r="G4519" s="19">
        <v>10</v>
      </c>
    </row>
    <row r="4520" spans="1:7" x14ac:dyDescent="0.3">
      <c r="A4520" s="19">
        <v>153</v>
      </c>
      <c r="B4520" s="19">
        <v>60</v>
      </c>
      <c r="C4520" s="19">
        <v>80</v>
      </c>
      <c r="D4520" s="19">
        <v>3</v>
      </c>
      <c r="E4520" s="19">
        <v>11.5</v>
      </c>
      <c r="F4520" s="19">
        <v>6</v>
      </c>
      <c r="G4520" s="19">
        <v>1.8</v>
      </c>
    </row>
    <row r="4521" spans="1:7" x14ac:dyDescent="0.3">
      <c r="A4521" s="19">
        <v>153</v>
      </c>
      <c r="B4521" s="19">
        <v>61</v>
      </c>
      <c r="C4521" s="19">
        <v>6</v>
      </c>
      <c r="D4521" s="19">
        <v>2</v>
      </c>
      <c r="E4521" s="19">
        <v>19</v>
      </c>
      <c r="F4521" s="19">
        <v>17</v>
      </c>
      <c r="G4521" s="19">
        <v>12</v>
      </c>
    </row>
    <row r="4522" spans="1:7" x14ac:dyDescent="0.3">
      <c r="A4522" s="19">
        <v>153</v>
      </c>
      <c r="B4522" s="19">
        <v>62</v>
      </c>
      <c r="C4522" s="19">
        <v>80</v>
      </c>
      <c r="D4522" s="19">
        <v>9</v>
      </c>
      <c r="E4522" s="19">
        <v>25.5</v>
      </c>
      <c r="F4522" s="19">
        <v>0.27</v>
      </c>
      <c r="G4522" s="19">
        <v>0</v>
      </c>
    </row>
    <row r="4523" spans="1:7" x14ac:dyDescent="0.3">
      <c r="A4523" s="19">
        <v>153</v>
      </c>
      <c r="B4523" s="19">
        <v>63</v>
      </c>
      <c r="C4523" s="19">
        <v>80</v>
      </c>
      <c r="D4523" s="19">
        <v>7</v>
      </c>
      <c r="E4523" s="19">
        <v>10</v>
      </c>
      <c r="F4523" s="19">
        <v>6</v>
      </c>
      <c r="G4523" s="19">
        <v>0</v>
      </c>
    </row>
    <row r="4524" spans="1:7" x14ac:dyDescent="0.3">
      <c r="A4524" s="19">
        <v>153</v>
      </c>
      <c r="B4524" s="19">
        <v>64</v>
      </c>
      <c r="C4524" s="19">
        <v>6</v>
      </c>
      <c r="D4524" s="19">
        <v>1</v>
      </c>
      <c r="E4524" s="19">
        <v>39.5</v>
      </c>
      <c r="F4524" s="19">
        <v>21</v>
      </c>
      <c r="G4524" s="19">
        <v>11</v>
      </c>
    </row>
    <row r="4525" spans="1:7" x14ac:dyDescent="0.3">
      <c r="A4525" s="19">
        <v>153</v>
      </c>
      <c r="B4525" s="19">
        <v>65</v>
      </c>
      <c r="C4525" s="19">
        <v>80</v>
      </c>
      <c r="D4525" s="19">
        <v>5</v>
      </c>
      <c r="E4525" s="19">
        <v>20.5</v>
      </c>
      <c r="F4525" s="19">
        <v>8</v>
      </c>
      <c r="G4525" s="19">
        <v>1.7</v>
      </c>
    </row>
    <row r="4526" spans="1:7" x14ac:dyDescent="0.3">
      <c r="A4526" s="19">
        <v>153</v>
      </c>
      <c r="B4526" s="19">
        <v>66</v>
      </c>
      <c r="C4526" s="19">
        <v>6</v>
      </c>
      <c r="D4526" s="19">
        <v>2</v>
      </c>
      <c r="E4526" s="19">
        <v>10</v>
      </c>
      <c r="F4526" s="19">
        <v>4</v>
      </c>
      <c r="G4526" s="19">
        <v>3</v>
      </c>
    </row>
    <row r="4527" spans="1:7" x14ac:dyDescent="0.3">
      <c r="A4527" s="19">
        <v>154</v>
      </c>
      <c r="B4527" s="19">
        <v>1</v>
      </c>
      <c r="C4527" s="19">
        <v>6</v>
      </c>
      <c r="D4527" s="19">
        <v>1</v>
      </c>
      <c r="E4527" s="19">
        <v>52.9</v>
      </c>
      <c r="F4527" s="19">
        <v>23</v>
      </c>
      <c r="G4527" s="19">
        <v>12</v>
      </c>
    </row>
    <row r="4528" spans="1:7" x14ac:dyDescent="0.3">
      <c r="A4528" s="19">
        <v>154</v>
      </c>
      <c r="B4528" s="19">
        <v>2</v>
      </c>
      <c r="C4528" s="19">
        <v>6</v>
      </c>
      <c r="D4528" s="19">
        <v>4</v>
      </c>
      <c r="E4528" s="19">
        <v>47</v>
      </c>
      <c r="F4528" s="19">
        <v>16</v>
      </c>
      <c r="G4528" s="19">
        <v>11</v>
      </c>
    </row>
    <row r="4529" spans="1:7" x14ac:dyDescent="0.3">
      <c r="A4529" s="19">
        <v>154</v>
      </c>
      <c r="B4529" s="19">
        <v>3</v>
      </c>
      <c r="C4529" s="19">
        <v>2</v>
      </c>
      <c r="D4529" s="19">
        <v>3</v>
      </c>
      <c r="E4529" s="19">
        <v>21.6</v>
      </c>
      <c r="F4529" s="19">
        <v>14</v>
      </c>
      <c r="G4529" s="19">
        <v>7.5</v>
      </c>
    </row>
    <row r="4530" spans="1:7" x14ac:dyDescent="0.3">
      <c r="A4530" s="19">
        <v>154</v>
      </c>
      <c r="B4530" s="19">
        <v>4</v>
      </c>
      <c r="C4530" s="19">
        <v>6</v>
      </c>
      <c r="D4530" s="19">
        <v>9</v>
      </c>
      <c r="E4530" s="19">
        <v>28</v>
      </c>
      <c r="F4530" s="19">
        <v>0.13</v>
      </c>
      <c r="G4530" s="19">
        <v>0</v>
      </c>
    </row>
    <row r="4531" spans="1:7" x14ac:dyDescent="0.3">
      <c r="A4531" s="19">
        <v>154</v>
      </c>
      <c r="B4531" s="19">
        <v>5</v>
      </c>
      <c r="C4531" s="19">
        <v>2</v>
      </c>
      <c r="D4531" s="19">
        <v>1</v>
      </c>
      <c r="E4531" s="19">
        <v>41</v>
      </c>
      <c r="F4531" s="19">
        <v>25</v>
      </c>
      <c r="G4531" s="19">
        <v>16</v>
      </c>
    </row>
    <row r="4532" spans="1:7" x14ac:dyDescent="0.3">
      <c r="A4532" s="19">
        <v>154</v>
      </c>
      <c r="B4532" s="19">
        <v>6</v>
      </c>
      <c r="C4532" s="19">
        <v>6</v>
      </c>
      <c r="D4532" s="19">
        <v>9</v>
      </c>
      <c r="E4532" s="19">
        <v>30</v>
      </c>
      <c r="F4532" s="19">
        <v>0.1</v>
      </c>
      <c r="G4532" s="19">
        <v>0</v>
      </c>
    </row>
    <row r="4533" spans="1:7" x14ac:dyDescent="0.3">
      <c r="A4533" s="19">
        <v>154</v>
      </c>
      <c r="B4533" s="19">
        <v>7</v>
      </c>
      <c r="C4533" s="19">
        <v>6</v>
      </c>
      <c r="D4533" s="19">
        <v>9</v>
      </c>
      <c r="E4533" s="19">
        <v>20</v>
      </c>
      <c r="F4533" s="19">
        <v>0.1</v>
      </c>
      <c r="G4533" s="19">
        <v>0</v>
      </c>
    </row>
    <row r="4534" spans="1:7" x14ac:dyDescent="0.3">
      <c r="A4534" s="19">
        <v>154</v>
      </c>
      <c r="B4534" s="19">
        <v>8</v>
      </c>
      <c r="C4534" s="19">
        <v>6</v>
      </c>
      <c r="D4534" s="19">
        <v>9</v>
      </c>
      <c r="E4534" s="19">
        <v>38</v>
      </c>
      <c r="F4534" s="19">
        <v>0.1</v>
      </c>
      <c r="G4534" s="19">
        <v>0</v>
      </c>
    </row>
    <row r="4535" spans="1:7" x14ac:dyDescent="0.3">
      <c r="A4535" s="19">
        <v>154</v>
      </c>
      <c r="B4535" s="19">
        <v>9</v>
      </c>
      <c r="C4535" s="19">
        <v>51</v>
      </c>
      <c r="D4535" s="19">
        <v>3</v>
      </c>
      <c r="E4535" s="19">
        <v>24.1</v>
      </c>
      <c r="F4535" s="19">
        <v>12.2</v>
      </c>
      <c r="G4535" s="19">
        <v>3</v>
      </c>
    </row>
    <row r="4536" spans="1:7" x14ac:dyDescent="0.3">
      <c r="A4536" s="19">
        <v>154</v>
      </c>
      <c r="B4536" s="19">
        <v>10</v>
      </c>
      <c r="C4536" s="19">
        <v>51</v>
      </c>
      <c r="D4536" s="19">
        <v>4</v>
      </c>
      <c r="E4536" s="19">
        <v>21.6</v>
      </c>
      <c r="F4536" s="19">
        <v>8</v>
      </c>
      <c r="G4536" s="19">
        <v>5.5</v>
      </c>
    </row>
    <row r="4537" spans="1:7" x14ac:dyDescent="0.3">
      <c r="A4537" s="19">
        <v>154</v>
      </c>
      <c r="B4537" s="19">
        <v>11</v>
      </c>
      <c r="C4537" s="19">
        <v>6</v>
      </c>
      <c r="D4537" s="19">
        <v>4</v>
      </c>
      <c r="E4537" s="19">
        <v>45</v>
      </c>
      <c r="F4537" s="19">
        <v>16.7</v>
      </c>
      <c r="G4537" s="19">
        <v>10</v>
      </c>
    </row>
    <row r="4538" spans="1:7" x14ac:dyDescent="0.3">
      <c r="A4538" s="19">
        <v>154</v>
      </c>
      <c r="B4538" s="19">
        <v>12</v>
      </c>
      <c r="C4538" s="19">
        <v>6</v>
      </c>
      <c r="D4538" s="19">
        <v>1</v>
      </c>
      <c r="E4538" s="19">
        <v>49.2</v>
      </c>
      <c r="F4538" s="19">
        <v>21</v>
      </c>
      <c r="G4538" s="19">
        <v>11</v>
      </c>
    </row>
    <row r="4539" spans="1:7" x14ac:dyDescent="0.3">
      <c r="A4539" s="19">
        <v>154</v>
      </c>
      <c r="B4539" s="19">
        <v>13</v>
      </c>
      <c r="C4539" s="19">
        <v>6</v>
      </c>
      <c r="D4539" s="19">
        <v>4</v>
      </c>
      <c r="E4539" s="19">
        <v>30</v>
      </c>
      <c r="F4539" s="19">
        <v>14.6</v>
      </c>
      <c r="G4539" s="19">
        <v>12</v>
      </c>
    </row>
    <row r="4540" spans="1:7" x14ac:dyDescent="0.3">
      <c r="A4540" s="19">
        <v>154</v>
      </c>
      <c r="B4540" s="19">
        <v>14</v>
      </c>
      <c r="C4540" s="19">
        <v>6</v>
      </c>
      <c r="D4540" s="19">
        <v>9</v>
      </c>
      <c r="E4540" s="19">
        <v>36.6</v>
      </c>
      <c r="F4540" s="19">
        <v>0.2</v>
      </c>
      <c r="G4540" s="19">
        <v>0</v>
      </c>
    </row>
    <row r="4541" spans="1:7" x14ac:dyDescent="0.3">
      <c r="A4541" s="19">
        <v>154</v>
      </c>
      <c r="B4541" s="19">
        <v>15</v>
      </c>
      <c r="C4541" s="19">
        <v>6</v>
      </c>
      <c r="D4541" s="19">
        <v>4</v>
      </c>
      <c r="E4541" s="19">
        <v>37.5</v>
      </c>
      <c r="F4541" s="19">
        <v>15</v>
      </c>
      <c r="G4541" s="19">
        <v>9</v>
      </c>
    </row>
    <row r="4542" spans="1:7" x14ac:dyDescent="0.3">
      <c r="A4542" s="19">
        <v>154</v>
      </c>
      <c r="B4542" s="19">
        <v>16</v>
      </c>
      <c r="C4542" s="19">
        <v>2</v>
      </c>
      <c r="D4542" s="19">
        <v>4</v>
      </c>
      <c r="E4542" s="19">
        <v>43.1</v>
      </c>
      <c r="F4542" s="19">
        <v>14.2</v>
      </c>
      <c r="G4542" s="19">
        <v>7.2</v>
      </c>
    </row>
    <row r="4543" spans="1:7" x14ac:dyDescent="0.3">
      <c r="A4543" s="19">
        <v>154</v>
      </c>
      <c r="B4543" s="19">
        <v>17</v>
      </c>
      <c r="C4543" s="19">
        <v>6</v>
      </c>
      <c r="D4543" s="19">
        <v>4</v>
      </c>
      <c r="E4543" s="19">
        <v>18</v>
      </c>
      <c r="F4543" s="19">
        <v>16.399999999999999</v>
      </c>
      <c r="G4543" s="19">
        <v>7</v>
      </c>
    </row>
    <row r="4544" spans="1:7" x14ac:dyDescent="0.3">
      <c r="A4544" s="19">
        <v>154</v>
      </c>
      <c r="B4544" s="19">
        <v>18</v>
      </c>
      <c r="C4544" s="19">
        <v>6</v>
      </c>
      <c r="D4544" s="19">
        <v>4</v>
      </c>
      <c r="E4544" s="19">
        <v>10.1</v>
      </c>
      <c r="F4544" s="19">
        <v>7</v>
      </c>
      <c r="G4544" s="19">
        <v>3</v>
      </c>
    </row>
    <row r="4545" spans="1:7" x14ac:dyDescent="0.3">
      <c r="A4545" s="19">
        <v>154</v>
      </c>
      <c r="B4545" s="19">
        <v>19</v>
      </c>
      <c r="C4545" s="19">
        <v>6</v>
      </c>
      <c r="D4545" s="19">
        <v>4</v>
      </c>
      <c r="E4545" s="19">
        <v>8</v>
      </c>
      <c r="F4545" s="19">
        <v>5.5</v>
      </c>
      <c r="G4545" s="19">
        <v>3</v>
      </c>
    </row>
    <row r="4546" spans="1:7" x14ac:dyDescent="0.3">
      <c r="A4546" s="9">
        <v>155</v>
      </c>
      <c r="B4546" s="9">
        <v>1</v>
      </c>
      <c r="C4546" s="9">
        <v>31</v>
      </c>
      <c r="D4546" s="9">
        <v>4</v>
      </c>
      <c r="E4546" s="9">
        <v>20</v>
      </c>
      <c r="F4546" s="9">
        <v>6.2</v>
      </c>
      <c r="G4546" s="9">
        <v>1.5</v>
      </c>
    </row>
    <row r="4547" spans="1:7" x14ac:dyDescent="0.3">
      <c r="A4547" s="9">
        <v>155</v>
      </c>
      <c r="B4547" s="9">
        <v>2</v>
      </c>
      <c r="C4547" s="9">
        <v>41</v>
      </c>
      <c r="D4547" s="9">
        <v>4</v>
      </c>
      <c r="E4547" s="9">
        <v>17.5</v>
      </c>
      <c r="F4547" s="9">
        <v>4.5</v>
      </c>
      <c r="G4547" s="9">
        <v>1.8</v>
      </c>
    </row>
    <row r="4548" spans="1:7" x14ac:dyDescent="0.3">
      <c r="A4548" s="9">
        <v>155</v>
      </c>
      <c r="B4548" s="9">
        <v>3</v>
      </c>
      <c r="C4548" s="9">
        <v>6</v>
      </c>
      <c r="D4548" s="9">
        <v>3</v>
      </c>
      <c r="E4548" s="9">
        <v>7.5</v>
      </c>
      <c r="F4548" s="9">
        <v>3.5</v>
      </c>
      <c r="G4548" s="9">
        <v>2</v>
      </c>
    </row>
    <row r="4549" spans="1:7" x14ac:dyDescent="0.3">
      <c r="A4549" s="9">
        <v>155</v>
      </c>
      <c r="B4549" s="9">
        <v>4</v>
      </c>
      <c r="C4549" s="9">
        <v>4</v>
      </c>
      <c r="D4549" s="9">
        <v>3</v>
      </c>
      <c r="E4549" s="9">
        <v>8.5</v>
      </c>
      <c r="F4549" s="9">
        <v>4</v>
      </c>
      <c r="G4549" s="9">
        <v>1.8</v>
      </c>
    </row>
    <row r="4550" spans="1:7" x14ac:dyDescent="0.3">
      <c r="A4550" s="9">
        <v>155</v>
      </c>
      <c r="B4550" s="9">
        <v>5</v>
      </c>
      <c r="C4550" s="9">
        <v>31</v>
      </c>
      <c r="D4550" s="9">
        <v>4</v>
      </c>
      <c r="E4550" s="9">
        <v>9.5</v>
      </c>
      <c r="F4550" s="9">
        <v>4.5</v>
      </c>
      <c r="G4550" s="9">
        <v>1.2</v>
      </c>
    </row>
    <row r="4551" spans="1:7" x14ac:dyDescent="0.3">
      <c r="A4551" s="9">
        <v>155</v>
      </c>
      <c r="B4551" s="9">
        <v>6</v>
      </c>
      <c r="C4551" s="9">
        <v>4</v>
      </c>
      <c r="D4551" s="9">
        <v>4</v>
      </c>
      <c r="E4551" s="9">
        <v>11</v>
      </c>
      <c r="F4551" s="9">
        <v>4</v>
      </c>
      <c r="G4551" s="9">
        <v>1.1000000000000001</v>
      </c>
    </row>
    <row r="4552" spans="1:7" x14ac:dyDescent="0.3">
      <c r="A4552" s="9">
        <v>155</v>
      </c>
      <c r="B4552" s="9">
        <v>7</v>
      </c>
      <c r="C4552" s="9">
        <v>4</v>
      </c>
      <c r="D4552" s="9">
        <v>4</v>
      </c>
      <c r="E4552" s="9">
        <v>9</v>
      </c>
      <c r="F4552" s="9">
        <v>4.3</v>
      </c>
      <c r="G4552" s="9">
        <v>1.5</v>
      </c>
    </row>
    <row r="4553" spans="1:7" x14ac:dyDescent="0.3">
      <c r="A4553" s="9">
        <v>155</v>
      </c>
      <c r="B4553" s="9">
        <v>8</v>
      </c>
      <c r="C4553" s="9">
        <v>6</v>
      </c>
      <c r="D4553" s="9">
        <v>2</v>
      </c>
      <c r="E4553" s="9">
        <v>39.5</v>
      </c>
      <c r="F4553" s="9">
        <v>11.4</v>
      </c>
      <c r="G4553" s="9">
        <v>6</v>
      </c>
    </row>
    <row r="4554" spans="1:7" x14ac:dyDescent="0.3">
      <c r="A4554" s="9">
        <v>155</v>
      </c>
      <c r="B4554" s="9">
        <v>9</v>
      </c>
      <c r="C4554" s="9">
        <v>4</v>
      </c>
      <c r="D4554" s="9">
        <v>1</v>
      </c>
      <c r="E4554" s="9">
        <v>35.5</v>
      </c>
      <c r="F4554" s="9">
        <v>14.6</v>
      </c>
      <c r="G4554" s="9">
        <v>8</v>
      </c>
    </row>
    <row r="4555" spans="1:7" x14ac:dyDescent="0.3">
      <c r="A4555" s="9">
        <v>155</v>
      </c>
      <c r="B4555" s="9">
        <v>10</v>
      </c>
      <c r="C4555" s="9">
        <v>6</v>
      </c>
      <c r="D4555" s="9">
        <v>3</v>
      </c>
      <c r="E4555" s="9">
        <v>42.5</v>
      </c>
      <c r="F4555" s="9">
        <v>8.6</v>
      </c>
      <c r="G4555" s="9">
        <v>3</v>
      </c>
    </row>
    <row r="4556" spans="1:7" x14ac:dyDescent="0.3">
      <c r="A4556" s="9">
        <v>155</v>
      </c>
      <c r="B4556" s="9">
        <v>11</v>
      </c>
      <c r="C4556" s="9">
        <v>6</v>
      </c>
      <c r="D4556" s="9">
        <v>3</v>
      </c>
      <c r="E4556" s="9">
        <v>9.5</v>
      </c>
      <c r="F4556" s="9">
        <v>3</v>
      </c>
      <c r="G4556" s="9">
        <v>1.8</v>
      </c>
    </row>
    <row r="4557" spans="1:7" x14ac:dyDescent="0.3">
      <c r="A4557" s="9">
        <v>155</v>
      </c>
      <c r="B4557" s="9">
        <v>12</v>
      </c>
      <c r="C4557" s="9">
        <v>4</v>
      </c>
      <c r="D4557" s="9">
        <v>3</v>
      </c>
      <c r="E4557" s="9">
        <v>9.5</v>
      </c>
      <c r="F4557" s="9">
        <v>2.5</v>
      </c>
      <c r="G4557" s="9">
        <v>1</v>
      </c>
    </row>
    <row r="4558" spans="1:7" x14ac:dyDescent="0.3">
      <c r="A4558" s="9">
        <v>155</v>
      </c>
      <c r="B4558" s="9">
        <v>13</v>
      </c>
      <c r="C4558" s="9">
        <v>4</v>
      </c>
      <c r="D4558" s="9">
        <v>7</v>
      </c>
      <c r="E4558" s="9">
        <v>7.5</v>
      </c>
      <c r="F4558" s="9">
        <v>2.5</v>
      </c>
      <c r="G4558" s="9">
        <v>0</v>
      </c>
    </row>
    <row r="4559" spans="1:7" x14ac:dyDescent="0.3">
      <c r="A4559" s="9">
        <v>155</v>
      </c>
      <c r="B4559" s="9">
        <v>14</v>
      </c>
      <c r="C4559" s="9">
        <v>6</v>
      </c>
      <c r="D4559" s="9">
        <v>3</v>
      </c>
      <c r="E4559" s="9">
        <v>8.5</v>
      </c>
      <c r="F4559" s="9">
        <v>3.5</v>
      </c>
      <c r="G4559" s="9">
        <v>1.2</v>
      </c>
    </row>
    <row r="4560" spans="1:7" x14ac:dyDescent="0.3">
      <c r="A4560" s="9">
        <v>155</v>
      </c>
      <c r="B4560" s="9">
        <v>15</v>
      </c>
      <c r="C4560" s="9">
        <v>6</v>
      </c>
      <c r="D4560" s="9">
        <v>4</v>
      </c>
      <c r="E4560" s="9">
        <v>10</v>
      </c>
      <c r="F4560" s="9">
        <v>4</v>
      </c>
      <c r="G4560" s="9">
        <v>1.3</v>
      </c>
    </row>
    <row r="4561" spans="1:7" x14ac:dyDescent="0.3">
      <c r="A4561" s="9">
        <v>155</v>
      </c>
      <c r="B4561" s="9">
        <v>16</v>
      </c>
      <c r="C4561" s="9">
        <v>4</v>
      </c>
      <c r="D4561" s="9">
        <v>3</v>
      </c>
      <c r="E4561" s="9">
        <v>9.5</v>
      </c>
      <c r="F4561" s="9">
        <v>3</v>
      </c>
      <c r="G4561" s="9">
        <v>1.36</v>
      </c>
    </row>
    <row r="4562" spans="1:7" x14ac:dyDescent="0.3">
      <c r="A4562" s="9">
        <v>155</v>
      </c>
      <c r="B4562" s="9">
        <v>17</v>
      </c>
      <c r="C4562" s="9">
        <v>31</v>
      </c>
      <c r="D4562" s="9">
        <v>3</v>
      </c>
      <c r="E4562" s="9">
        <v>11</v>
      </c>
      <c r="F4562" s="9">
        <v>4</v>
      </c>
      <c r="G4562" s="9">
        <v>0.5</v>
      </c>
    </row>
    <row r="4563" spans="1:7" x14ac:dyDescent="0.3">
      <c r="A4563" s="9">
        <v>155</v>
      </c>
      <c r="B4563" s="9">
        <v>18</v>
      </c>
      <c r="C4563" s="9">
        <v>4</v>
      </c>
      <c r="D4563" s="9">
        <v>3</v>
      </c>
      <c r="E4563" s="9">
        <v>21.5</v>
      </c>
      <c r="F4563" s="9">
        <v>4</v>
      </c>
      <c r="G4563" s="9">
        <v>1.8</v>
      </c>
    </row>
    <row r="4564" spans="1:7" x14ac:dyDescent="0.3">
      <c r="A4564" s="9">
        <v>155</v>
      </c>
      <c r="B4564" s="9">
        <v>19</v>
      </c>
      <c r="C4564" s="9">
        <v>6</v>
      </c>
      <c r="D4564" s="9">
        <v>4</v>
      </c>
      <c r="E4564" s="9">
        <v>10.5</v>
      </c>
      <c r="F4564" s="9">
        <v>4.5</v>
      </c>
      <c r="G4564" s="9">
        <v>1.8</v>
      </c>
    </row>
    <row r="4565" spans="1:7" x14ac:dyDescent="0.3">
      <c r="A4565" s="9">
        <v>155</v>
      </c>
      <c r="B4565" s="9">
        <v>20</v>
      </c>
      <c r="C4565" s="9">
        <v>80</v>
      </c>
      <c r="D4565" s="9">
        <v>3</v>
      </c>
      <c r="E4565" s="9">
        <v>14.5</v>
      </c>
      <c r="F4565" s="9">
        <v>3</v>
      </c>
      <c r="G4565" s="9">
        <v>1.7</v>
      </c>
    </row>
    <row r="4566" spans="1:7" x14ac:dyDescent="0.3">
      <c r="A4566" s="9">
        <v>155</v>
      </c>
      <c r="B4566" s="9">
        <v>21</v>
      </c>
      <c r="C4566" s="9">
        <v>80</v>
      </c>
      <c r="D4566" s="9">
        <v>4</v>
      </c>
      <c r="E4566" s="9">
        <v>28.5</v>
      </c>
      <c r="F4566" s="9">
        <v>5.3</v>
      </c>
      <c r="G4566" s="9">
        <v>1.8</v>
      </c>
    </row>
    <row r="4567" spans="1:7" x14ac:dyDescent="0.3">
      <c r="A4567" s="9">
        <v>155</v>
      </c>
      <c r="B4567" s="9">
        <v>22</v>
      </c>
      <c r="C4567" s="9">
        <v>80</v>
      </c>
      <c r="D4567" s="9">
        <v>3</v>
      </c>
      <c r="E4567" s="9">
        <v>12.5</v>
      </c>
      <c r="F4567" s="9">
        <v>2.5</v>
      </c>
      <c r="G4567" s="9">
        <v>1.7</v>
      </c>
    </row>
    <row r="4568" spans="1:7" x14ac:dyDescent="0.3">
      <c r="A4568" s="9">
        <v>155</v>
      </c>
      <c r="B4568" s="9">
        <v>23</v>
      </c>
      <c r="C4568" s="9">
        <v>4</v>
      </c>
      <c r="D4568" s="9">
        <v>3</v>
      </c>
      <c r="E4568" s="9">
        <v>7.5</v>
      </c>
      <c r="F4568" s="9">
        <v>3.6</v>
      </c>
      <c r="G4568" s="9">
        <v>1.4</v>
      </c>
    </row>
    <row r="4569" spans="1:7" x14ac:dyDescent="0.3">
      <c r="A4569" s="9">
        <v>155</v>
      </c>
      <c r="B4569" s="9">
        <v>24</v>
      </c>
      <c r="C4569" s="9">
        <v>6</v>
      </c>
      <c r="D4569" s="9">
        <v>3</v>
      </c>
      <c r="E4569" s="9">
        <v>7.5</v>
      </c>
      <c r="F4569" s="9">
        <v>3.4</v>
      </c>
      <c r="G4569" s="9">
        <v>1.5</v>
      </c>
    </row>
    <row r="4570" spans="1:7" x14ac:dyDescent="0.3">
      <c r="A4570" s="9">
        <v>155</v>
      </c>
      <c r="B4570" s="9">
        <v>25</v>
      </c>
      <c r="C4570" s="9">
        <v>4</v>
      </c>
      <c r="D4570" s="9">
        <v>3</v>
      </c>
      <c r="E4570" s="9">
        <v>7.5</v>
      </c>
      <c r="F4570" s="9">
        <v>3.6</v>
      </c>
      <c r="G4570" s="9">
        <v>2</v>
      </c>
    </row>
    <row r="4571" spans="1:7" x14ac:dyDescent="0.3">
      <c r="A4571" s="9">
        <v>155</v>
      </c>
      <c r="B4571" s="9">
        <v>26</v>
      </c>
      <c r="C4571" s="9">
        <v>6</v>
      </c>
      <c r="D4571" s="9">
        <v>3</v>
      </c>
      <c r="E4571" s="9">
        <v>9.5</v>
      </c>
      <c r="F4571" s="9">
        <v>3.1</v>
      </c>
      <c r="G4571" s="9">
        <v>1.5</v>
      </c>
    </row>
    <row r="4572" spans="1:7" x14ac:dyDescent="0.3">
      <c r="A4572" s="9">
        <v>155</v>
      </c>
      <c r="B4572" s="9">
        <v>27</v>
      </c>
      <c r="C4572" s="9">
        <v>2</v>
      </c>
      <c r="D4572" s="9">
        <v>3</v>
      </c>
      <c r="E4572" s="9">
        <v>7.5</v>
      </c>
      <c r="F4572" s="9">
        <v>2.2000000000000002</v>
      </c>
      <c r="G4572" s="9">
        <v>1.3</v>
      </c>
    </row>
    <row r="4573" spans="1:7" x14ac:dyDescent="0.3">
      <c r="A4573" s="9">
        <v>155</v>
      </c>
      <c r="B4573" s="9">
        <v>28</v>
      </c>
      <c r="C4573" s="9">
        <v>4</v>
      </c>
      <c r="D4573" s="9">
        <v>3</v>
      </c>
      <c r="E4573" s="9">
        <v>8.5</v>
      </c>
      <c r="F4573" s="9">
        <v>3.1</v>
      </c>
      <c r="G4573" s="9">
        <v>1.5</v>
      </c>
    </row>
    <row r="4574" spans="1:7" x14ac:dyDescent="0.3">
      <c r="A4574" s="9">
        <v>155</v>
      </c>
      <c r="B4574" s="9">
        <v>29</v>
      </c>
      <c r="C4574" s="9">
        <v>6</v>
      </c>
      <c r="D4574" s="9">
        <v>2</v>
      </c>
      <c r="E4574" s="9">
        <v>24</v>
      </c>
      <c r="F4574" s="9">
        <v>10</v>
      </c>
      <c r="G4574" s="9">
        <v>4.0999999999999996</v>
      </c>
    </row>
    <row r="4575" spans="1:7" x14ac:dyDescent="0.3">
      <c r="A4575" s="9">
        <v>155</v>
      </c>
      <c r="B4575" s="9">
        <v>30</v>
      </c>
      <c r="C4575" s="9">
        <v>4</v>
      </c>
      <c r="D4575" s="9">
        <v>3</v>
      </c>
      <c r="E4575" s="9">
        <v>15</v>
      </c>
      <c r="F4575" s="9">
        <v>5.5</v>
      </c>
      <c r="G4575" s="9">
        <v>2</v>
      </c>
    </row>
    <row r="4576" spans="1:7" x14ac:dyDescent="0.3">
      <c r="A4576" s="9">
        <v>155</v>
      </c>
      <c r="B4576" s="9">
        <v>31</v>
      </c>
      <c r="C4576" s="9">
        <v>31</v>
      </c>
      <c r="D4576" s="9">
        <v>4</v>
      </c>
      <c r="E4576" s="9">
        <v>8.5</v>
      </c>
      <c r="F4576" s="9">
        <v>4.3</v>
      </c>
      <c r="G4576" s="9">
        <v>1</v>
      </c>
    </row>
    <row r="4577" spans="1:7" x14ac:dyDescent="0.3">
      <c r="A4577" s="9">
        <v>155</v>
      </c>
      <c r="B4577" s="9">
        <v>32</v>
      </c>
      <c r="C4577" s="9">
        <v>31</v>
      </c>
      <c r="D4577" s="9">
        <v>4</v>
      </c>
      <c r="E4577" s="9">
        <v>13</v>
      </c>
      <c r="F4577" s="9">
        <v>3.5</v>
      </c>
      <c r="G4577" s="9">
        <v>0.5</v>
      </c>
    </row>
    <row r="4578" spans="1:7" x14ac:dyDescent="0.3">
      <c r="A4578" s="9">
        <v>155</v>
      </c>
      <c r="B4578" s="9">
        <v>33</v>
      </c>
      <c r="C4578" s="9">
        <v>80</v>
      </c>
      <c r="D4578" s="9">
        <v>4</v>
      </c>
      <c r="E4578" s="9">
        <v>30</v>
      </c>
      <c r="F4578" s="9">
        <v>4.2</v>
      </c>
      <c r="G4578" s="9">
        <v>1.6</v>
      </c>
    </row>
    <row r="4579" spans="1:7" x14ac:dyDescent="0.3">
      <c r="A4579" s="9">
        <v>155</v>
      </c>
      <c r="B4579" s="9">
        <v>34</v>
      </c>
      <c r="C4579" s="9">
        <v>31</v>
      </c>
      <c r="D4579" s="9">
        <v>3</v>
      </c>
      <c r="E4579" s="9">
        <v>10.5</v>
      </c>
      <c r="F4579" s="9">
        <v>4</v>
      </c>
      <c r="G4579" s="9">
        <v>1</v>
      </c>
    </row>
    <row r="4580" spans="1:7" x14ac:dyDescent="0.3">
      <c r="A4580" s="9">
        <v>155</v>
      </c>
      <c r="B4580" s="9">
        <v>35</v>
      </c>
      <c r="C4580" s="9">
        <v>6</v>
      </c>
      <c r="D4580" s="9">
        <v>2</v>
      </c>
      <c r="E4580" s="9">
        <v>25.5</v>
      </c>
      <c r="F4580" s="9">
        <v>9</v>
      </c>
      <c r="G4580" s="9">
        <v>4</v>
      </c>
    </row>
    <row r="4581" spans="1:7" x14ac:dyDescent="0.3">
      <c r="A4581" s="9">
        <v>155</v>
      </c>
      <c r="B4581" s="9">
        <v>36</v>
      </c>
      <c r="C4581" s="9">
        <v>31</v>
      </c>
      <c r="D4581" s="9">
        <v>3</v>
      </c>
      <c r="E4581" s="9">
        <v>9.5</v>
      </c>
      <c r="F4581" s="9">
        <v>3</v>
      </c>
      <c r="G4581" s="9">
        <v>1</v>
      </c>
    </row>
    <row r="4582" spans="1:7" x14ac:dyDescent="0.3">
      <c r="A4582" s="9">
        <v>155</v>
      </c>
      <c r="B4582" s="9">
        <v>37</v>
      </c>
      <c r="C4582" s="9">
        <v>6</v>
      </c>
      <c r="D4582" s="9">
        <v>3</v>
      </c>
      <c r="E4582" s="9">
        <v>18.5</v>
      </c>
      <c r="F4582" s="9">
        <v>6</v>
      </c>
      <c r="G4582" s="9">
        <v>2.5</v>
      </c>
    </row>
    <row r="4583" spans="1:7" x14ac:dyDescent="0.3">
      <c r="A4583" s="9">
        <v>155</v>
      </c>
      <c r="B4583" s="9">
        <v>38</v>
      </c>
      <c r="C4583" s="9">
        <v>6</v>
      </c>
      <c r="D4583" s="9">
        <v>9</v>
      </c>
      <c r="E4583" s="9">
        <v>22</v>
      </c>
      <c r="F4583" s="9">
        <v>0.16</v>
      </c>
      <c r="G4583" s="9">
        <v>0</v>
      </c>
    </row>
    <row r="4584" spans="1:7" x14ac:dyDescent="0.3">
      <c r="A4584" s="9">
        <v>155</v>
      </c>
      <c r="B4584" s="9">
        <v>39</v>
      </c>
      <c r="C4584" s="9">
        <v>80</v>
      </c>
      <c r="D4584" s="9">
        <v>4</v>
      </c>
      <c r="E4584" s="9">
        <v>34</v>
      </c>
      <c r="F4584" s="9">
        <v>6.1</v>
      </c>
      <c r="G4584" s="9">
        <v>1.8</v>
      </c>
    </row>
    <row r="4585" spans="1:7" x14ac:dyDescent="0.3">
      <c r="A4585" s="9">
        <v>155</v>
      </c>
      <c r="B4585" s="9">
        <v>40</v>
      </c>
      <c r="C4585" s="9">
        <v>6</v>
      </c>
      <c r="D4585" s="9">
        <v>3</v>
      </c>
      <c r="E4585" s="9">
        <v>10.5</v>
      </c>
      <c r="F4585" s="9">
        <v>3.1</v>
      </c>
      <c r="G4585" s="9">
        <v>1.8</v>
      </c>
    </row>
    <row r="4586" spans="1:7" x14ac:dyDescent="0.3">
      <c r="A4586" s="9">
        <v>155</v>
      </c>
      <c r="B4586" s="9">
        <v>41</v>
      </c>
      <c r="C4586" s="9">
        <v>6</v>
      </c>
      <c r="D4586" s="9">
        <v>3</v>
      </c>
      <c r="E4586" s="9">
        <v>9.5</v>
      </c>
      <c r="F4586" s="9">
        <v>3</v>
      </c>
      <c r="G4586" s="9">
        <v>1.6</v>
      </c>
    </row>
    <row r="4587" spans="1:7" x14ac:dyDescent="0.3">
      <c r="A4587" s="9">
        <v>155</v>
      </c>
      <c r="B4587" s="9">
        <v>42</v>
      </c>
      <c r="C4587" s="9">
        <v>41</v>
      </c>
      <c r="D4587" s="9">
        <v>4</v>
      </c>
      <c r="E4587" s="9">
        <v>19.5</v>
      </c>
      <c r="F4587" s="9">
        <v>3.5</v>
      </c>
      <c r="G4587" s="9">
        <v>1.4</v>
      </c>
    </row>
    <row r="4588" spans="1:7" x14ac:dyDescent="0.3">
      <c r="A4588" s="9">
        <v>155</v>
      </c>
      <c r="B4588" s="9">
        <v>43</v>
      </c>
      <c r="C4588" s="9">
        <v>6</v>
      </c>
      <c r="D4588" s="9">
        <v>3</v>
      </c>
      <c r="E4588" s="9">
        <v>9.5</v>
      </c>
      <c r="F4588" s="9">
        <v>5</v>
      </c>
      <c r="G4588" s="9">
        <v>1.8</v>
      </c>
    </row>
    <row r="4589" spans="1:7" x14ac:dyDescent="0.3">
      <c r="A4589" s="9">
        <v>155</v>
      </c>
      <c r="B4589" s="9">
        <v>44</v>
      </c>
      <c r="C4589" s="9">
        <v>6</v>
      </c>
      <c r="D4589" s="9">
        <v>4</v>
      </c>
      <c r="E4589" s="9">
        <v>12</v>
      </c>
      <c r="F4589" s="9">
        <v>6</v>
      </c>
      <c r="G4589" s="9">
        <v>3</v>
      </c>
    </row>
    <row r="4590" spans="1:7" x14ac:dyDescent="0.3">
      <c r="A4590" s="9">
        <v>156</v>
      </c>
      <c r="B4590" s="9">
        <v>1</v>
      </c>
      <c r="C4590" s="9">
        <v>31</v>
      </c>
      <c r="D4590" s="9">
        <v>4</v>
      </c>
      <c r="E4590" s="9">
        <v>10</v>
      </c>
      <c r="F4590" s="9">
        <v>4</v>
      </c>
      <c r="G4590" s="9">
        <v>2</v>
      </c>
    </row>
    <row r="4591" spans="1:7" x14ac:dyDescent="0.3">
      <c r="A4591" s="9">
        <v>156</v>
      </c>
      <c r="B4591" s="9">
        <v>2</v>
      </c>
      <c r="C4591" s="9">
        <v>31</v>
      </c>
      <c r="D4591" s="9">
        <v>4</v>
      </c>
      <c r="E4591" s="9">
        <v>10.8</v>
      </c>
      <c r="F4591" s="9">
        <v>4</v>
      </c>
      <c r="G4591" s="9">
        <v>2</v>
      </c>
    </row>
    <row r="4592" spans="1:7" x14ac:dyDescent="0.3">
      <c r="A4592" s="9">
        <v>156</v>
      </c>
      <c r="B4592" s="9">
        <v>3</v>
      </c>
      <c r="C4592" s="9">
        <v>31</v>
      </c>
      <c r="D4592" s="9">
        <v>4</v>
      </c>
      <c r="E4592" s="9">
        <v>7.5</v>
      </c>
      <c r="F4592" s="9">
        <v>4</v>
      </c>
      <c r="G4592" s="9">
        <v>2</v>
      </c>
    </row>
    <row r="4593" spans="1:7" x14ac:dyDescent="0.3">
      <c r="A4593" s="9">
        <v>156</v>
      </c>
      <c r="B4593" s="9">
        <v>4</v>
      </c>
      <c r="C4593" s="9">
        <v>31</v>
      </c>
      <c r="D4593" s="9">
        <v>4</v>
      </c>
      <c r="E4593" s="9">
        <v>9.4</v>
      </c>
      <c r="F4593" s="9">
        <v>4</v>
      </c>
      <c r="G4593" s="9">
        <v>2</v>
      </c>
    </row>
    <row r="4594" spans="1:7" x14ac:dyDescent="0.3">
      <c r="A4594" s="9">
        <v>156</v>
      </c>
      <c r="B4594" s="9">
        <v>5</v>
      </c>
      <c r="C4594" s="9">
        <v>31</v>
      </c>
      <c r="D4594" s="9">
        <v>4</v>
      </c>
      <c r="E4594" s="9">
        <v>7.6</v>
      </c>
      <c r="F4594" s="9">
        <v>5</v>
      </c>
      <c r="G4594" s="9">
        <v>2</v>
      </c>
    </row>
    <row r="4595" spans="1:7" x14ac:dyDescent="0.3">
      <c r="A4595" s="9">
        <v>156</v>
      </c>
      <c r="B4595" s="9">
        <v>6</v>
      </c>
      <c r="C4595" s="9">
        <v>6</v>
      </c>
      <c r="D4595" s="9">
        <v>4</v>
      </c>
      <c r="E4595" s="9">
        <v>14.2</v>
      </c>
      <c r="F4595" s="9">
        <v>4</v>
      </c>
      <c r="G4595" s="9">
        <v>3</v>
      </c>
    </row>
    <row r="4596" spans="1:7" x14ac:dyDescent="0.3">
      <c r="A4596" s="9">
        <v>156</v>
      </c>
      <c r="B4596" s="9">
        <v>7</v>
      </c>
      <c r="C4596" s="9">
        <v>6</v>
      </c>
      <c r="D4596" s="9">
        <v>4</v>
      </c>
      <c r="E4596" s="9">
        <v>10.5</v>
      </c>
      <c r="F4596" s="9">
        <v>4</v>
      </c>
      <c r="G4596" s="9">
        <v>2</v>
      </c>
    </row>
    <row r="4597" spans="1:7" x14ac:dyDescent="0.3">
      <c r="A4597" s="9">
        <v>156</v>
      </c>
      <c r="B4597" s="9">
        <v>8</v>
      </c>
      <c r="C4597" s="9">
        <v>6</v>
      </c>
      <c r="D4597" s="9">
        <v>4</v>
      </c>
      <c r="E4597" s="9">
        <v>7.5</v>
      </c>
      <c r="F4597" s="9">
        <v>4</v>
      </c>
      <c r="G4597" s="9">
        <v>2</v>
      </c>
    </row>
    <row r="4598" spans="1:7" x14ac:dyDescent="0.3">
      <c r="A4598" s="9">
        <v>156</v>
      </c>
      <c r="B4598" s="9">
        <v>9</v>
      </c>
      <c r="C4598" s="9">
        <v>31</v>
      </c>
      <c r="D4598" s="9">
        <v>4</v>
      </c>
      <c r="E4598" s="9">
        <v>14.2</v>
      </c>
      <c r="F4598" s="9">
        <v>4</v>
      </c>
      <c r="G4598" s="9">
        <v>2</v>
      </c>
    </row>
    <row r="4599" spans="1:7" x14ac:dyDescent="0.3">
      <c r="A4599" s="9">
        <v>156</v>
      </c>
      <c r="B4599" s="9">
        <v>10</v>
      </c>
      <c r="C4599" s="9">
        <v>6</v>
      </c>
      <c r="D4599" s="9">
        <v>4</v>
      </c>
      <c r="E4599" s="9">
        <v>10</v>
      </c>
      <c r="F4599" s="9">
        <v>4</v>
      </c>
      <c r="G4599" s="9">
        <v>2</v>
      </c>
    </row>
    <row r="4600" spans="1:7" x14ac:dyDescent="0.3">
      <c r="A4600" s="9">
        <v>156</v>
      </c>
      <c r="B4600" s="9">
        <v>11</v>
      </c>
      <c r="C4600" s="9">
        <v>6</v>
      </c>
      <c r="D4600" s="9">
        <v>4</v>
      </c>
      <c r="E4600" s="9">
        <v>9</v>
      </c>
      <c r="F4600" s="9">
        <v>4</v>
      </c>
      <c r="G4600" s="9">
        <v>2</v>
      </c>
    </row>
    <row r="4601" spans="1:7" x14ac:dyDescent="0.3">
      <c r="A4601" s="9">
        <v>156</v>
      </c>
      <c r="B4601" s="9">
        <v>12</v>
      </c>
      <c r="C4601" s="9">
        <v>6</v>
      </c>
      <c r="D4601" s="9">
        <v>4</v>
      </c>
      <c r="E4601" s="9">
        <v>12</v>
      </c>
      <c r="F4601" s="9">
        <v>4.5</v>
      </c>
      <c r="G4601" s="9">
        <v>2</v>
      </c>
    </row>
    <row r="4602" spans="1:7" x14ac:dyDescent="0.3">
      <c r="A4602" s="9">
        <v>156</v>
      </c>
      <c r="B4602" s="9">
        <v>13</v>
      </c>
      <c r="C4602" s="9">
        <v>31</v>
      </c>
      <c r="D4602" s="9">
        <v>4</v>
      </c>
      <c r="E4602" s="9">
        <v>11.9</v>
      </c>
      <c r="F4602" s="9">
        <v>4.5</v>
      </c>
      <c r="G4602" s="9">
        <v>2</v>
      </c>
    </row>
    <row r="4603" spans="1:7" x14ac:dyDescent="0.3">
      <c r="A4603" s="9">
        <v>156</v>
      </c>
      <c r="B4603" s="9">
        <v>14</v>
      </c>
      <c r="C4603" s="9">
        <v>2</v>
      </c>
      <c r="D4603" s="9">
        <v>4</v>
      </c>
      <c r="E4603" s="9">
        <v>14.3</v>
      </c>
      <c r="F4603" s="9">
        <v>5</v>
      </c>
      <c r="G4603" s="9">
        <v>3</v>
      </c>
    </row>
    <row r="4604" spans="1:7" x14ac:dyDescent="0.3">
      <c r="A4604" s="9">
        <v>156</v>
      </c>
      <c r="B4604" s="9">
        <v>15</v>
      </c>
      <c r="C4604" s="9">
        <v>2</v>
      </c>
      <c r="D4604" s="9">
        <v>4</v>
      </c>
      <c r="E4604" s="9">
        <v>11.9</v>
      </c>
      <c r="F4604" s="9">
        <v>5</v>
      </c>
      <c r="G4604" s="9">
        <v>3</v>
      </c>
    </row>
    <row r="4605" spans="1:7" x14ac:dyDescent="0.3">
      <c r="A4605" s="9">
        <v>156</v>
      </c>
      <c r="B4605" s="9">
        <v>16</v>
      </c>
      <c r="C4605" s="9">
        <v>2</v>
      </c>
      <c r="D4605" s="9">
        <v>4</v>
      </c>
      <c r="E4605" s="9">
        <v>14.2</v>
      </c>
      <c r="F4605" s="9">
        <v>5</v>
      </c>
      <c r="G4605" s="9">
        <v>2</v>
      </c>
    </row>
    <row r="4606" spans="1:7" x14ac:dyDescent="0.3">
      <c r="A4606" s="9">
        <v>156</v>
      </c>
      <c r="B4606" s="9">
        <v>17</v>
      </c>
      <c r="C4606" s="9">
        <v>31</v>
      </c>
      <c r="D4606" s="9">
        <v>4</v>
      </c>
      <c r="E4606" s="9">
        <v>9.6</v>
      </c>
      <c r="F4606" s="9">
        <v>4</v>
      </c>
      <c r="G4606" s="9">
        <v>2</v>
      </c>
    </row>
    <row r="4607" spans="1:7" x14ac:dyDescent="0.3">
      <c r="A4607" s="9">
        <v>156</v>
      </c>
      <c r="B4607" s="9">
        <v>18</v>
      </c>
      <c r="C4607" s="9">
        <v>31</v>
      </c>
      <c r="D4607" s="9">
        <v>4</v>
      </c>
      <c r="E4607" s="9">
        <v>11.2</v>
      </c>
      <c r="F4607" s="9">
        <v>4</v>
      </c>
      <c r="G4607" s="9">
        <v>2</v>
      </c>
    </row>
    <row r="4608" spans="1:7" x14ac:dyDescent="0.3">
      <c r="A4608" s="9">
        <v>156</v>
      </c>
      <c r="B4608" s="9">
        <v>19</v>
      </c>
      <c r="C4608" s="9">
        <v>31</v>
      </c>
      <c r="D4608" s="9">
        <v>4</v>
      </c>
      <c r="E4608" s="9">
        <v>10.1</v>
      </c>
      <c r="F4608" s="9">
        <v>4</v>
      </c>
      <c r="G4608" s="9">
        <v>2</v>
      </c>
    </row>
    <row r="4609" spans="1:7" x14ac:dyDescent="0.3">
      <c r="A4609" s="9">
        <v>156</v>
      </c>
      <c r="B4609" s="9">
        <v>20</v>
      </c>
      <c r="C4609" s="9">
        <v>6</v>
      </c>
      <c r="D4609" s="9">
        <v>4</v>
      </c>
      <c r="E4609" s="9">
        <v>10.1</v>
      </c>
      <c r="F4609" s="9">
        <v>4</v>
      </c>
      <c r="G4609" s="9">
        <v>2</v>
      </c>
    </row>
    <row r="4610" spans="1:7" x14ac:dyDescent="0.3">
      <c r="A4610" s="9">
        <v>156</v>
      </c>
      <c r="B4610" s="9">
        <v>21</v>
      </c>
      <c r="C4610" s="9">
        <v>6</v>
      </c>
      <c r="D4610" s="9">
        <v>4</v>
      </c>
      <c r="E4610" s="9">
        <v>10.9</v>
      </c>
      <c r="F4610" s="9">
        <v>4</v>
      </c>
      <c r="G4610" s="9">
        <v>2</v>
      </c>
    </row>
    <row r="4611" spans="1:7" x14ac:dyDescent="0.3">
      <c r="A4611" s="9">
        <v>156</v>
      </c>
      <c r="B4611" s="9">
        <v>22</v>
      </c>
      <c r="C4611" s="9">
        <v>31</v>
      </c>
      <c r="D4611" s="9">
        <v>4</v>
      </c>
      <c r="E4611" s="9">
        <v>9.6</v>
      </c>
      <c r="F4611" s="9">
        <v>4</v>
      </c>
      <c r="G4611" s="9">
        <v>2</v>
      </c>
    </row>
    <row r="4612" spans="1:7" x14ac:dyDescent="0.3">
      <c r="A4612" s="9">
        <v>156</v>
      </c>
      <c r="B4612" s="9">
        <v>23</v>
      </c>
      <c r="C4612" s="9">
        <v>2</v>
      </c>
      <c r="D4612" s="9">
        <v>4</v>
      </c>
      <c r="E4612" s="9">
        <v>15.6</v>
      </c>
      <c r="F4612" s="9">
        <v>5</v>
      </c>
      <c r="G4612" s="9">
        <v>3</v>
      </c>
    </row>
    <row r="4613" spans="1:7" x14ac:dyDescent="0.3">
      <c r="A4613" s="9">
        <v>156</v>
      </c>
      <c r="B4613" s="9">
        <v>24</v>
      </c>
      <c r="C4613" s="9">
        <v>31</v>
      </c>
      <c r="D4613" s="9">
        <v>4</v>
      </c>
      <c r="E4613" s="9">
        <v>9.6999999999999993</v>
      </c>
      <c r="F4613" s="9">
        <v>4</v>
      </c>
      <c r="G4613" s="9">
        <v>2</v>
      </c>
    </row>
    <row r="4614" spans="1:7" x14ac:dyDescent="0.3">
      <c r="A4614" s="9">
        <v>156</v>
      </c>
      <c r="B4614" s="9">
        <v>25</v>
      </c>
      <c r="C4614" s="9">
        <v>31</v>
      </c>
      <c r="D4614" s="9">
        <v>4</v>
      </c>
      <c r="E4614" s="9">
        <v>9.1999999999999993</v>
      </c>
      <c r="F4614" s="9">
        <v>4</v>
      </c>
      <c r="G4614" s="9">
        <v>2</v>
      </c>
    </row>
    <row r="4615" spans="1:7" x14ac:dyDescent="0.3">
      <c r="A4615" s="9">
        <v>156</v>
      </c>
      <c r="B4615" s="9">
        <v>26</v>
      </c>
      <c r="C4615" s="9">
        <v>31</v>
      </c>
      <c r="D4615" s="9">
        <v>4</v>
      </c>
      <c r="E4615" s="9">
        <v>15</v>
      </c>
      <c r="F4615" s="9">
        <v>4</v>
      </c>
      <c r="G4615" s="9">
        <v>2</v>
      </c>
    </row>
    <row r="4616" spans="1:7" x14ac:dyDescent="0.3">
      <c r="A4616" s="9">
        <v>156</v>
      </c>
      <c r="B4616" s="9">
        <v>27</v>
      </c>
      <c r="C4616" s="9">
        <v>31</v>
      </c>
      <c r="D4616" s="9">
        <v>4</v>
      </c>
      <c r="E4616" s="9">
        <v>8.6</v>
      </c>
      <c r="F4616" s="9">
        <v>4</v>
      </c>
      <c r="G4616" s="9">
        <v>2</v>
      </c>
    </row>
    <row r="4617" spans="1:7" x14ac:dyDescent="0.3">
      <c r="A4617" s="9">
        <v>156</v>
      </c>
      <c r="B4617" s="9">
        <v>28</v>
      </c>
      <c r="C4617" s="9">
        <v>6</v>
      </c>
      <c r="D4617" s="9">
        <v>4</v>
      </c>
      <c r="E4617" s="9">
        <v>13.2</v>
      </c>
      <c r="F4617" s="9">
        <v>4.5</v>
      </c>
      <c r="G4617" s="9">
        <v>2</v>
      </c>
    </row>
    <row r="4618" spans="1:7" x14ac:dyDescent="0.3">
      <c r="A4618" s="9">
        <v>156</v>
      </c>
      <c r="B4618" s="9">
        <v>29</v>
      </c>
      <c r="C4618" s="9">
        <v>31</v>
      </c>
      <c r="D4618" s="9">
        <v>4</v>
      </c>
      <c r="E4618" s="9">
        <v>11.1</v>
      </c>
      <c r="F4618" s="9">
        <v>4</v>
      </c>
      <c r="G4618" s="9">
        <v>2</v>
      </c>
    </row>
    <row r="4619" spans="1:7" x14ac:dyDescent="0.3">
      <c r="A4619" s="9">
        <v>156</v>
      </c>
      <c r="B4619" s="9">
        <v>30</v>
      </c>
      <c r="C4619" s="9">
        <v>31</v>
      </c>
      <c r="D4619" s="9">
        <v>4</v>
      </c>
      <c r="E4619" s="9">
        <v>17.2</v>
      </c>
      <c r="F4619" s="9">
        <v>4</v>
      </c>
      <c r="G4619" s="9">
        <v>2</v>
      </c>
    </row>
    <row r="4620" spans="1:7" x14ac:dyDescent="0.3">
      <c r="A4620" s="9">
        <v>156</v>
      </c>
      <c r="B4620" s="9">
        <v>31</v>
      </c>
      <c r="C4620" s="9">
        <v>31</v>
      </c>
      <c r="D4620" s="9">
        <v>1</v>
      </c>
      <c r="E4620" s="9">
        <v>14.5</v>
      </c>
      <c r="F4620" s="9">
        <v>6</v>
      </c>
      <c r="G4620" s="9">
        <v>3</v>
      </c>
    </row>
    <row r="4621" spans="1:7" x14ac:dyDescent="0.3">
      <c r="A4621" s="9">
        <v>156</v>
      </c>
      <c r="B4621" s="9">
        <v>32</v>
      </c>
      <c r="C4621" s="9">
        <v>31</v>
      </c>
      <c r="D4621" s="9">
        <v>4</v>
      </c>
      <c r="E4621" s="9">
        <v>13.2</v>
      </c>
      <c r="F4621" s="9">
        <v>6</v>
      </c>
      <c r="G4621" s="9">
        <v>3</v>
      </c>
    </row>
    <row r="4622" spans="1:7" x14ac:dyDescent="0.3">
      <c r="A4622" s="9">
        <v>156</v>
      </c>
      <c r="B4622" s="9">
        <v>33</v>
      </c>
      <c r="C4622" s="9">
        <v>31</v>
      </c>
      <c r="D4622" s="9">
        <v>1</v>
      </c>
      <c r="E4622" s="9">
        <v>18</v>
      </c>
      <c r="F4622" s="9">
        <v>6</v>
      </c>
      <c r="G4622" s="9">
        <v>3</v>
      </c>
    </row>
    <row r="4623" spans="1:7" x14ac:dyDescent="0.3">
      <c r="A4623" s="9">
        <v>156</v>
      </c>
      <c r="B4623" s="9">
        <v>34</v>
      </c>
      <c r="C4623" s="9">
        <v>31</v>
      </c>
      <c r="D4623" s="9">
        <v>4</v>
      </c>
      <c r="E4623" s="9">
        <v>13.5</v>
      </c>
      <c r="F4623" s="9">
        <v>4</v>
      </c>
      <c r="G4623" s="9">
        <v>2</v>
      </c>
    </row>
    <row r="4624" spans="1:7" x14ac:dyDescent="0.3">
      <c r="A4624" s="9">
        <v>156</v>
      </c>
      <c r="B4624" s="9">
        <v>35</v>
      </c>
      <c r="C4624" s="9">
        <v>31</v>
      </c>
      <c r="D4624" s="9">
        <v>4</v>
      </c>
      <c r="E4624" s="9">
        <v>11.7</v>
      </c>
      <c r="F4624" s="9">
        <v>4</v>
      </c>
      <c r="G4624" s="9">
        <v>2</v>
      </c>
    </row>
    <row r="4625" spans="1:7" x14ac:dyDescent="0.3">
      <c r="A4625" s="9">
        <v>156</v>
      </c>
      <c r="B4625" s="9">
        <v>36</v>
      </c>
      <c r="C4625" s="9">
        <v>31</v>
      </c>
      <c r="D4625" s="9">
        <v>1</v>
      </c>
      <c r="E4625" s="9">
        <v>7.5</v>
      </c>
      <c r="F4625" s="9">
        <v>4</v>
      </c>
      <c r="G4625" s="9">
        <v>2</v>
      </c>
    </row>
    <row r="4626" spans="1:7" x14ac:dyDescent="0.3">
      <c r="A4626" s="9">
        <v>156</v>
      </c>
      <c r="B4626" s="9">
        <v>37</v>
      </c>
      <c r="C4626" s="9">
        <v>31</v>
      </c>
      <c r="D4626" s="9">
        <v>4</v>
      </c>
      <c r="E4626" s="9">
        <v>7.7</v>
      </c>
      <c r="F4626" s="9">
        <v>4</v>
      </c>
      <c r="G4626" s="9">
        <v>2</v>
      </c>
    </row>
    <row r="4627" spans="1:7" x14ac:dyDescent="0.3">
      <c r="A4627" s="9">
        <v>156</v>
      </c>
      <c r="B4627" s="9">
        <v>38</v>
      </c>
      <c r="C4627" s="9">
        <v>31</v>
      </c>
      <c r="D4627" s="9">
        <v>4</v>
      </c>
      <c r="E4627" s="9">
        <v>8</v>
      </c>
      <c r="F4627" s="9">
        <v>4</v>
      </c>
      <c r="G4627" s="9">
        <v>2</v>
      </c>
    </row>
    <row r="4628" spans="1:7" x14ac:dyDescent="0.3">
      <c r="A4628" s="9">
        <v>156</v>
      </c>
      <c r="B4628" s="9">
        <v>39</v>
      </c>
      <c r="C4628" s="9">
        <v>31</v>
      </c>
      <c r="D4628" s="9">
        <v>4</v>
      </c>
      <c r="E4628" s="9">
        <v>7.7</v>
      </c>
      <c r="F4628" s="9">
        <v>4</v>
      </c>
      <c r="G4628" s="9">
        <v>2</v>
      </c>
    </row>
    <row r="4629" spans="1:7" x14ac:dyDescent="0.3">
      <c r="A4629" s="9">
        <v>156</v>
      </c>
      <c r="B4629" s="9">
        <v>40</v>
      </c>
      <c r="C4629" s="9">
        <v>31</v>
      </c>
      <c r="D4629" s="9">
        <v>4</v>
      </c>
      <c r="E4629" s="9">
        <v>7.5</v>
      </c>
      <c r="F4629" s="9">
        <v>4</v>
      </c>
      <c r="G4629" s="9">
        <v>2</v>
      </c>
    </row>
    <row r="4630" spans="1:7" x14ac:dyDescent="0.3">
      <c r="A4630" s="9">
        <v>156</v>
      </c>
      <c r="B4630" s="9">
        <v>41</v>
      </c>
      <c r="C4630" s="9">
        <v>31</v>
      </c>
      <c r="D4630" s="9">
        <v>4</v>
      </c>
      <c r="E4630" s="9">
        <v>8.1999999999999993</v>
      </c>
      <c r="F4630" s="9">
        <v>4</v>
      </c>
      <c r="G4630" s="9">
        <v>2</v>
      </c>
    </row>
    <row r="4631" spans="1:7" x14ac:dyDescent="0.3">
      <c r="A4631" s="9">
        <v>156</v>
      </c>
      <c r="B4631" s="9">
        <v>42</v>
      </c>
      <c r="C4631" s="9">
        <v>31</v>
      </c>
      <c r="D4631" s="9">
        <v>4</v>
      </c>
      <c r="E4631" s="9">
        <v>9.6999999999999993</v>
      </c>
      <c r="F4631" s="9">
        <v>4</v>
      </c>
      <c r="G4631" s="9">
        <v>2</v>
      </c>
    </row>
    <row r="4632" spans="1:7" x14ac:dyDescent="0.3">
      <c r="A4632" s="9">
        <v>156</v>
      </c>
      <c r="B4632" s="9">
        <v>43</v>
      </c>
      <c r="C4632" s="9">
        <v>31</v>
      </c>
      <c r="D4632" s="9">
        <v>4</v>
      </c>
      <c r="E4632" s="9">
        <v>12</v>
      </c>
      <c r="F4632" s="9">
        <v>4</v>
      </c>
      <c r="G4632" s="9">
        <v>2</v>
      </c>
    </row>
    <row r="4633" spans="1:7" x14ac:dyDescent="0.3">
      <c r="A4633" s="9">
        <v>156</v>
      </c>
      <c r="B4633" s="9">
        <v>44</v>
      </c>
      <c r="C4633" s="9">
        <v>31</v>
      </c>
      <c r="D4633" s="9">
        <v>4</v>
      </c>
      <c r="E4633" s="9">
        <v>18.5</v>
      </c>
      <c r="F4633" s="9">
        <v>6</v>
      </c>
      <c r="G4633" s="9">
        <v>2</v>
      </c>
    </row>
    <row r="4634" spans="1:7" x14ac:dyDescent="0.3">
      <c r="A4634" s="9">
        <v>156</v>
      </c>
      <c r="B4634" s="9">
        <v>45</v>
      </c>
      <c r="C4634" s="9">
        <v>31</v>
      </c>
      <c r="D4634" s="9">
        <v>4</v>
      </c>
      <c r="E4634" s="9">
        <v>12.7</v>
      </c>
      <c r="F4634" s="9">
        <v>6</v>
      </c>
      <c r="G4634" s="9">
        <v>2</v>
      </c>
    </row>
    <row r="4635" spans="1:7" x14ac:dyDescent="0.3">
      <c r="A4635" s="9">
        <v>156</v>
      </c>
      <c r="B4635" s="9">
        <v>46</v>
      </c>
      <c r="C4635" s="9">
        <v>31</v>
      </c>
      <c r="D4635" s="9">
        <v>4</v>
      </c>
      <c r="E4635" s="9">
        <v>15.8</v>
      </c>
      <c r="F4635" s="9">
        <v>6</v>
      </c>
      <c r="G4635" s="9">
        <v>2</v>
      </c>
    </row>
    <row r="4636" spans="1:7" x14ac:dyDescent="0.3">
      <c r="A4636" s="9">
        <v>156</v>
      </c>
      <c r="B4636" s="9">
        <v>47</v>
      </c>
      <c r="C4636" s="9">
        <v>31</v>
      </c>
      <c r="D4636" s="9">
        <v>4</v>
      </c>
      <c r="E4636" s="9">
        <v>7.5</v>
      </c>
      <c r="F4636" s="9">
        <v>9</v>
      </c>
      <c r="G4636" s="9">
        <v>2</v>
      </c>
    </row>
    <row r="4637" spans="1:7" x14ac:dyDescent="0.3">
      <c r="A4637" s="9">
        <v>157</v>
      </c>
      <c r="B4637" s="9">
        <v>1</v>
      </c>
      <c r="C4637" s="9">
        <v>31</v>
      </c>
      <c r="D4637" s="9">
        <v>4</v>
      </c>
      <c r="E4637" s="9">
        <v>14.5</v>
      </c>
      <c r="F4637" s="9">
        <v>5</v>
      </c>
      <c r="G4637" s="9">
        <v>3</v>
      </c>
    </row>
    <row r="4638" spans="1:7" x14ac:dyDescent="0.3">
      <c r="A4638" s="9">
        <v>157</v>
      </c>
      <c r="B4638" s="9">
        <v>2</v>
      </c>
      <c r="C4638" s="9">
        <v>6</v>
      </c>
      <c r="D4638" s="9">
        <v>4</v>
      </c>
      <c r="E4638" s="9">
        <v>15.1</v>
      </c>
      <c r="F4638" s="9">
        <v>9.1999999999999993</v>
      </c>
      <c r="G4638" s="9">
        <v>6</v>
      </c>
    </row>
    <row r="4639" spans="1:7" x14ac:dyDescent="0.3">
      <c r="A4639" s="9">
        <v>157</v>
      </c>
      <c r="B4639" s="9">
        <v>3</v>
      </c>
      <c r="C4639" s="9">
        <v>6</v>
      </c>
      <c r="D4639" s="9">
        <v>4</v>
      </c>
      <c r="E4639" s="9">
        <v>30.7</v>
      </c>
      <c r="F4639" s="9">
        <v>16.399999999999999</v>
      </c>
      <c r="G4639" s="9">
        <v>10</v>
      </c>
    </row>
    <row r="4640" spans="1:7" x14ac:dyDescent="0.3">
      <c r="A4640" s="9">
        <v>157</v>
      </c>
      <c r="B4640" s="9">
        <v>4</v>
      </c>
      <c r="C4640" s="9">
        <v>31</v>
      </c>
      <c r="D4640" s="9">
        <v>4</v>
      </c>
      <c r="E4640" s="9">
        <v>9.1</v>
      </c>
      <c r="F4640" s="9">
        <v>3</v>
      </c>
      <c r="G4640" s="9">
        <v>1.5</v>
      </c>
    </row>
    <row r="4641" spans="1:7" x14ac:dyDescent="0.3">
      <c r="A4641" s="9">
        <v>157</v>
      </c>
      <c r="B4641" s="9">
        <v>5</v>
      </c>
      <c r="C4641" s="9">
        <v>31</v>
      </c>
      <c r="D4641" s="9">
        <v>7</v>
      </c>
      <c r="E4641" s="9">
        <v>10.4</v>
      </c>
      <c r="F4641" s="9">
        <v>4</v>
      </c>
      <c r="G4641" s="9">
        <v>0</v>
      </c>
    </row>
    <row r="4642" spans="1:7" x14ac:dyDescent="0.3">
      <c r="A4642" s="9">
        <v>157</v>
      </c>
      <c r="B4642" s="9">
        <v>6</v>
      </c>
      <c r="C4642" s="9">
        <v>31</v>
      </c>
      <c r="D4642" s="9">
        <v>4</v>
      </c>
      <c r="E4642" s="9">
        <v>10</v>
      </c>
      <c r="F4642" s="9">
        <v>4</v>
      </c>
      <c r="G4642" s="9">
        <v>2</v>
      </c>
    </row>
    <row r="4643" spans="1:7" x14ac:dyDescent="0.3">
      <c r="A4643" s="9">
        <v>157</v>
      </c>
      <c r="B4643" s="9">
        <v>7</v>
      </c>
      <c r="C4643" s="9">
        <v>6</v>
      </c>
      <c r="D4643" s="9">
        <v>1</v>
      </c>
      <c r="E4643" s="9">
        <v>48</v>
      </c>
      <c r="F4643" s="9">
        <v>17.7</v>
      </c>
      <c r="G4643" s="9">
        <v>10</v>
      </c>
    </row>
    <row r="4644" spans="1:7" x14ac:dyDescent="0.3">
      <c r="A4644" s="9">
        <v>157</v>
      </c>
      <c r="B4644" s="9">
        <v>8</v>
      </c>
      <c r="C4644" s="9">
        <v>31</v>
      </c>
      <c r="D4644" s="9">
        <v>7</v>
      </c>
      <c r="E4644" s="9">
        <v>9.6</v>
      </c>
      <c r="F4644" s="9">
        <v>3.5</v>
      </c>
      <c r="G4644" s="9">
        <v>0</v>
      </c>
    </row>
    <row r="4645" spans="1:7" x14ac:dyDescent="0.3">
      <c r="A4645" s="9">
        <v>157</v>
      </c>
      <c r="B4645" s="9">
        <v>9</v>
      </c>
      <c r="C4645" s="9">
        <v>31</v>
      </c>
      <c r="D4645" s="9">
        <v>4</v>
      </c>
      <c r="E4645" s="9">
        <v>19.5</v>
      </c>
      <c r="F4645" s="9">
        <v>5</v>
      </c>
      <c r="G4645" s="9">
        <v>2</v>
      </c>
    </row>
    <row r="4646" spans="1:7" x14ac:dyDescent="0.3">
      <c r="A4646" s="9">
        <v>157</v>
      </c>
      <c r="B4646" s="9">
        <v>10</v>
      </c>
      <c r="C4646" s="9">
        <v>31</v>
      </c>
      <c r="D4646" s="9">
        <v>7</v>
      </c>
      <c r="E4646" s="9">
        <v>10.4</v>
      </c>
      <c r="F4646" s="9">
        <v>3</v>
      </c>
      <c r="G4646" s="9">
        <v>0</v>
      </c>
    </row>
    <row r="4647" spans="1:7" x14ac:dyDescent="0.3">
      <c r="A4647" s="9">
        <v>157</v>
      </c>
      <c r="B4647" s="9">
        <v>11</v>
      </c>
      <c r="C4647" s="9">
        <v>31</v>
      </c>
      <c r="D4647" s="9">
        <v>7</v>
      </c>
      <c r="E4647" s="9">
        <v>10.6</v>
      </c>
      <c r="F4647" s="9">
        <v>3</v>
      </c>
      <c r="G4647" s="9">
        <v>0</v>
      </c>
    </row>
    <row r="4648" spans="1:7" x14ac:dyDescent="0.3">
      <c r="A4648" s="9">
        <v>157</v>
      </c>
      <c r="B4648" s="9">
        <v>12</v>
      </c>
      <c r="C4648" s="9">
        <v>31</v>
      </c>
      <c r="D4648" s="9">
        <v>7</v>
      </c>
      <c r="E4648" s="9">
        <v>7.6</v>
      </c>
      <c r="F4648" s="9">
        <v>3</v>
      </c>
      <c r="G4648" s="9">
        <v>0</v>
      </c>
    </row>
    <row r="4649" spans="1:7" x14ac:dyDescent="0.3">
      <c r="A4649" s="9">
        <v>157</v>
      </c>
      <c r="B4649" s="9">
        <v>13</v>
      </c>
      <c r="C4649" s="9">
        <v>6</v>
      </c>
      <c r="D4649" s="9">
        <v>7</v>
      </c>
      <c r="E4649" s="9">
        <v>18.600000000000001</v>
      </c>
      <c r="F4649" s="9">
        <v>5</v>
      </c>
      <c r="G4649" s="9">
        <v>0</v>
      </c>
    </row>
    <row r="4650" spans="1:7" x14ac:dyDescent="0.3">
      <c r="A4650" s="9">
        <v>157</v>
      </c>
      <c r="B4650" s="9">
        <v>14</v>
      </c>
      <c r="C4650" s="9">
        <v>6</v>
      </c>
      <c r="D4650" s="9">
        <v>1</v>
      </c>
      <c r="E4650" s="9">
        <v>48</v>
      </c>
      <c r="F4650" s="9">
        <v>18.8</v>
      </c>
      <c r="G4650" s="9">
        <v>9</v>
      </c>
    </row>
    <row r="4651" spans="1:7" x14ac:dyDescent="0.3">
      <c r="A4651" s="9">
        <v>157</v>
      </c>
      <c r="B4651" s="9">
        <v>15</v>
      </c>
      <c r="C4651" s="9">
        <v>31</v>
      </c>
      <c r="D4651" s="9">
        <v>4</v>
      </c>
      <c r="E4651" s="9">
        <v>9.1999999999999993</v>
      </c>
      <c r="F4651" s="9">
        <v>4</v>
      </c>
      <c r="G4651" s="9">
        <v>2</v>
      </c>
    </row>
    <row r="4652" spans="1:7" x14ac:dyDescent="0.3">
      <c r="A4652" s="9">
        <v>157</v>
      </c>
      <c r="B4652" s="9">
        <v>16</v>
      </c>
      <c r="C4652" s="9">
        <v>31</v>
      </c>
      <c r="D4652" s="9">
        <v>4</v>
      </c>
      <c r="E4652" s="9">
        <v>31</v>
      </c>
      <c r="F4652" s="9">
        <v>6</v>
      </c>
      <c r="G4652" s="9">
        <v>3</v>
      </c>
    </row>
    <row r="4653" spans="1:7" x14ac:dyDescent="0.3">
      <c r="A4653" s="9">
        <v>157</v>
      </c>
      <c r="B4653" s="9">
        <v>17</v>
      </c>
      <c r="C4653" s="9">
        <v>31</v>
      </c>
      <c r="D4653" s="9">
        <v>4</v>
      </c>
      <c r="E4653" s="9">
        <v>7.5</v>
      </c>
      <c r="F4653" s="9">
        <v>4</v>
      </c>
      <c r="G4653" s="9">
        <v>2</v>
      </c>
    </row>
    <row r="4654" spans="1:7" x14ac:dyDescent="0.3">
      <c r="A4654" s="9">
        <v>157</v>
      </c>
      <c r="B4654" s="9">
        <v>18</v>
      </c>
      <c r="C4654" s="9">
        <v>31</v>
      </c>
      <c r="D4654" s="9">
        <v>4</v>
      </c>
      <c r="E4654" s="9">
        <v>7.6</v>
      </c>
      <c r="F4654" s="9">
        <v>4</v>
      </c>
      <c r="G4654" s="9">
        <v>2</v>
      </c>
    </row>
    <row r="4655" spans="1:7" x14ac:dyDescent="0.3">
      <c r="A4655" s="9">
        <v>157</v>
      </c>
      <c r="B4655" s="9">
        <v>19</v>
      </c>
      <c r="C4655" s="9">
        <v>31</v>
      </c>
      <c r="D4655" s="9">
        <v>4</v>
      </c>
      <c r="E4655" s="9">
        <v>8.4</v>
      </c>
      <c r="F4655" s="9">
        <v>4</v>
      </c>
      <c r="G4655" s="9">
        <v>2</v>
      </c>
    </row>
    <row r="4656" spans="1:7" x14ac:dyDescent="0.3">
      <c r="A4656" s="9">
        <v>157</v>
      </c>
      <c r="B4656" s="9">
        <v>20</v>
      </c>
      <c r="C4656" s="9">
        <v>3</v>
      </c>
      <c r="D4656" s="9">
        <v>4</v>
      </c>
      <c r="E4656" s="9">
        <v>26.4</v>
      </c>
      <c r="F4656" s="9">
        <v>10</v>
      </c>
      <c r="G4656" s="9">
        <v>6</v>
      </c>
    </row>
    <row r="4657" spans="1:7" x14ac:dyDescent="0.3">
      <c r="A4657" s="9">
        <v>157</v>
      </c>
      <c r="B4657" s="9">
        <v>21</v>
      </c>
      <c r="C4657" s="9">
        <v>31</v>
      </c>
      <c r="D4657" s="9">
        <v>4</v>
      </c>
      <c r="E4657" s="9">
        <v>17.100000000000001</v>
      </c>
      <c r="F4657" s="9">
        <v>4</v>
      </c>
      <c r="G4657" s="9">
        <v>2</v>
      </c>
    </row>
    <row r="4658" spans="1:7" x14ac:dyDescent="0.3">
      <c r="A4658" s="9">
        <v>157</v>
      </c>
      <c r="B4658" s="9">
        <v>22</v>
      </c>
      <c r="C4658" s="9">
        <v>6</v>
      </c>
      <c r="D4658" s="9">
        <v>4</v>
      </c>
      <c r="E4658" s="9">
        <v>30.2</v>
      </c>
      <c r="F4658" s="9">
        <v>15.8</v>
      </c>
      <c r="G4658" s="9">
        <v>9</v>
      </c>
    </row>
    <row r="4659" spans="1:7" x14ac:dyDescent="0.3">
      <c r="A4659" s="9">
        <v>157</v>
      </c>
      <c r="B4659" s="9">
        <v>23</v>
      </c>
      <c r="C4659" s="9">
        <v>31</v>
      </c>
      <c r="D4659" s="9">
        <v>4</v>
      </c>
      <c r="E4659" s="9">
        <v>9.6</v>
      </c>
      <c r="F4659" s="9">
        <v>4</v>
      </c>
      <c r="G4659" s="9">
        <v>2</v>
      </c>
    </row>
    <row r="4660" spans="1:7" x14ac:dyDescent="0.3">
      <c r="A4660" s="9">
        <v>157</v>
      </c>
      <c r="B4660" s="9">
        <v>24</v>
      </c>
      <c r="C4660" s="9">
        <v>80</v>
      </c>
      <c r="D4660" s="9">
        <v>4</v>
      </c>
      <c r="E4660" s="9">
        <v>8.1</v>
      </c>
      <c r="F4660" s="9">
        <v>3</v>
      </c>
      <c r="G4660" s="9">
        <v>1.5</v>
      </c>
    </row>
    <row r="4661" spans="1:7" x14ac:dyDescent="0.3">
      <c r="A4661" s="9">
        <v>157</v>
      </c>
      <c r="B4661" s="9">
        <v>25</v>
      </c>
      <c r="C4661" s="9">
        <v>80</v>
      </c>
      <c r="D4661" s="9">
        <v>4</v>
      </c>
      <c r="E4661" s="9">
        <v>10.6</v>
      </c>
      <c r="F4661" s="9">
        <v>4</v>
      </c>
      <c r="G4661" s="9">
        <v>2</v>
      </c>
    </row>
    <row r="4662" spans="1:7" x14ac:dyDescent="0.3">
      <c r="A4662" s="9">
        <v>157</v>
      </c>
      <c r="B4662" s="9">
        <v>26</v>
      </c>
      <c r="C4662" s="9">
        <v>31</v>
      </c>
      <c r="D4662" s="9">
        <v>4</v>
      </c>
      <c r="E4662" s="9">
        <v>7.5</v>
      </c>
      <c r="F4662" s="9">
        <v>4</v>
      </c>
      <c r="G4662" s="9">
        <v>2</v>
      </c>
    </row>
    <row r="4663" spans="1:7" x14ac:dyDescent="0.3">
      <c r="A4663" s="9">
        <v>157</v>
      </c>
      <c r="B4663" s="9">
        <v>27</v>
      </c>
      <c r="C4663" s="9">
        <v>31</v>
      </c>
      <c r="D4663" s="9">
        <v>4</v>
      </c>
      <c r="E4663" s="9">
        <v>10.3</v>
      </c>
      <c r="F4663" s="9">
        <v>4</v>
      </c>
      <c r="G4663" s="9">
        <v>2</v>
      </c>
    </row>
    <row r="4664" spans="1:7" x14ac:dyDescent="0.3">
      <c r="A4664" s="9">
        <v>157</v>
      </c>
      <c r="B4664" s="9">
        <v>28</v>
      </c>
      <c r="C4664" s="9">
        <v>31</v>
      </c>
      <c r="D4664" s="9">
        <v>4</v>
      </c>
      <c r="E4664" s="9">
        <v>11.3</v>
      </c>
      <c r="F4664" s="9">
        <v>4</v>
      </c>
      <c r="G4664" s="9">
        <v>2</v>
      </c>
    </row>
    <row r="4665" spans="1:7" x14ac:dyDescent="0.3">
      <c r="A4665" s="9">
        <v>157</v>
      </c>
      <c r="B4665" s="9">
        <v>29</v>
      </c>
      <c r="C4665" s="9">
        <v>31</v>
      </c>
      <c r="D4665" s="9">
        <v>4</v>
      </c>
      <c r="E4665" s="9">
        <v>12.1</v>
      </c>
      <c r="F4665" s="9">
        <v>4</v>
      </c>
      <c r="G4665" s="9">
        <v>2</v>
      </c>
    </row>
    <row r="4666" spans="1:7" x14ac:dyDescent="0.3">
      <c r="A4666" s="9">
        <v>157</v>
      </c>
      <c r="B4666" s="9">
        <v>30</v>
      </c>
      <c r="C4666" s="9">
        <v>31</v>
      </c>
      <c r="D4666" s="9">
        <v>4</v>
      </c>
      <c r="E4666" s="9">
        <v>13.3</v>
      </c>
      <c r="F4666" s="9">
        <v>4</v>
      </c>
      <c r="G4666" s="9">
        <v>2</v>
      </c>
    </row>
    <row r="4667" spans="1:7" x14ac:dyDescent="0.3">
      <c r="A4667" s="9">
        <v>157</v>
      </c>
      <c r="B4667" s="9">
        <v>31</v>
      </c>
      <c r="C4667" s="9">
        <v>6</v>
      </c>
      <c r="D4667" s="9">
        <v>4</v>
      </c>
      <c r="E4667" s="9">
        <v>7.5</v>
      </c>
      <c r="F4667" s="9">
        <v>3</v>
      </c>
      <c r="G4667" s="9">
        <v>1.5</v>
      </c>
    </row>
    <row r="4668" spans="1:7" x14ac:dyDescent="0.3">
      <c r="A4668" s="9">
        <v>158</v>
      </c>
      <c r="B4668" s="9">
        <v>1</v>
      </c>
      <c r="C4668" s="9">
        <v>31</v>
      </c>
      <c r="D4668" s="9">
        <v>4</v>
      </c>
      <c r="E4668" s="9">
        <v>10.5</v>
      </c>
      <c r="F4668" s="9">
        <v>4</v>
      </c>
      <c r="G4668" s="9">
        <v>2</v>
      </c>
    </row>
    <row r="4669" spans="1:7" x14ac:dyDescent="0.3">
      <c r="A4669" s="9">
        <v>158</v>
      </c>
      <c r="B4669" s="9">
        <v>2</v>
      </c>
      <c r="C4669" s="9">
        <v>31</v>
      </c>
      <c r="D4669" s="9">
        <v>4</v>
      </c>
      <c r="E4669" s="9">
        <v>16.5</v>
      </c>
      <c r="F4669" s="9">
        <v>5</v>
      </c>
      <c r="G4669" s="9">
        <v>3</v>
      </c>
    </row>
    <row r="4670" spans="1:7" x14ac:dyDescent="0.3">
      <c r="A4670" s="9">
        <v>158</v>
      </c>
      <c r="B4670" s="9">
        <v>3</v>
      </c>
      <c r="C4670" s="9">
        <v>31</v>
      </c>
      <c r="D4670" s="9">
        <v>7</v>
      </c>
      <c r="E4670" s="9">
        <v>16.600000000000001</v>
      </c>
      <c r="F4670" s="9">
        <v>5</v>
      </c>
      <c r="G4670" s="9">
        <v>0</v>
      </c>
    </row>
    <row r="4671" spans="1:7" x14ac:dyDescent="0.3">
      <c r="A4671" s="9">
        <v>158</v>
      </c>
      <c r="B4671" s="9">
        <v>4</v>
      </c>
      <c r="C4671" s="9">
        <v>31</v>
      </c>
      <c r="D4671" s="9">
        <v>4</v>
      </c>
      <c r="E4671" s="9">
        <v>15.9</v>
      </c>
      <c r="F4671" s="9">
        <v>5</v>
      </c>
      <c r="G4671" s="9">
        <v>3</v>
      </c>
    </row>
    <row r="4672" spans="1:7" x14ac:dyDescent="0.3">
      <c r="A4672" s="9">
        <v>158</v>
      </c>
      <c r="B4672" s="9">
        <v>5</v>
      </c>
      <c r="C4672" s="9">
        <v>31</v>
      </c>
      <c r="D4672" s="9">
        <v>4</v>
      </c>
      <c r="E4672" s="9">
        <v>8.4</v>
      </c>
      <c r="F4672" s="9">
        <v>4</v>
      </c>
      <c r="G4672" s="9">
        <v>2</v>
      </c>
    </row>
    <row r="4673" spans="1:7" x14ac:dyDescent="0.3">
      <c r="A4673" s="9">
        <v>158</v>
      </c>
      <c r="B4673" s="9">
        <v>6</v>
      </c>
      <c r="C4673" s="9">
        <v>31</v>
      </c>
      <c r="D4673" s="9">
        <v>4</v>
      </c>
      <c r="E4673" s="9">
        <v>15.7</v>
      </c>
      <c r="F4673" s="9">
        <v>6</v>
      </c>
      <c r="G4673" s="9">
        <v>3</v>
      </c>
    </row>
    <row r="4674" spans="1:7" x14ac:dyDescent="0.3">
      <c r="A4674" s="9">
        <v>158</v>
      </c>
      <c r="B4674" s="9">
        <v>7</v>
      </c>
      <c r="C4674" s="9">
        <v>31</v>
      </c>
      <c r="D4674" s="9">
        <v>4</v>
      </c>
      <c r="E4674" s="9">
        <v>17.899999999999999</v>
      </c>
      <c r="F4674" s="9">
        <v>6</v>
      </c>
      <c r="G4674" s="9">
        <v>3</v>
      </c>
    </row>
    <row r="4675" spans="1:7" x14ac:dyDescent="0.3">
      <c r="A4675" s="9">
        <v>158</v>
      </c>
      <c r="B4675" s="9">
        <v>8</v>
      </c>
      <c r="C4675" s="9">
        <v>31</v>
      </c>
      <c r="D4675" s="9">
        <v>4</v>
      </c>
      <c r="E4675" s="9">
        <v>15.1</v>
      </c>
      <c r="F4675" s="9">
        <v>4</v>
      </c>
      <c r="G4675" s="9">
        <v>2</v>
      </c>
    </row>
    <row r="4676" spans="1:7" x14ac:dyDescent="0.3">
      <c r="A4676" s="9">
        <v>158</v>
      </c>
      <c r="B4676" s="9">
        <v>9</v>
      </c>
      <c r="C4676" s="9">
        <v>31</v>
      </c>
      <c r="D4676" s="9">
        <v>4</v>
      </c>
      <c r="E4676" s="9">
        <v>11.8</v>
      </c>
      <c r="F4676" s="9">
        <v>5</v>
      </c>
      <c r="G4676" s="9">
        <v>2</v>
      </c>
    </row>
    <row r="4677" spans="1:7" x14ac:dyDescent="0.3">
      <c r="A4677" s="9">
        <v>158</v>
      </c>
      <c r="B4677" s="9">
        <v>10</v>
      </c>
      <c r="C4677" s="9">
        <v>31</v>
      </c>
      <c r="D4677" s="9">
        <v>4</v>
      </c>
      <c r="E4677" s="9">
        <v>20.2</v>
      </c>
      <c r="F4677" s="9">
        <v>5</v>
      </c>
      <c r="G4677" s="9">
        <v>3</v>
      </c>
    </row>
    <row r="4678" spans="1:7" x14ac:dyDescent="0.3">
      <c r="A4678" s="9">
        <v>158</v>
      </c>
      <c r="B4678" s="9">
        <v>11</v>
      </c>
      <c r="C4678" s="9">
        <v>31</v>
      </c>
      <c r="D4678" s="9">
        <v>4</v>
      </c>
      <c r="E4678" s="9">
        <v>9.6999999999999993</v>
      </c>
      <c r="F4678" s="9">
        <v>4</v>
      </c>
      <c r="G4678" s="9">
        <v>2</v>
      </c>
    </row>
    <row r="4679" spans="1:7" x14ac:dyDescent="0.3">
      <c r="A4679" s="9">
        <v>158</v>
      </c>
      <c r="B4679" s="9">
        <v>12</v>
      </c>
      <c r="C4679" s="9">
        <v>31</v>
      </c>
      <c r="D4679" s="9">
        <v>4</v>
      </c>
      <c r="E4679" s="9">
        <v>9.4</v>
      </c>
      <c r="F4679" s="9">
        <v>4</v>
      </c>
      <c r="G4679" s="9">
        <v>2</v>
      </c>
    </row>
    <row r="4680" spans="1:7" x14ac:dyDescent="0.3">
      <c r="A4680" s="9">
        <v>158</v>
      </c>
      <c r="B4680" s="9">
        <v>13</v>
      </c>
      <c r="C4680" s="9">
        <v>31</v>
      </c>
      <c r="D4680" s="9">
        <v>4</v>
      </c>
      <c r="E4680" s="9">
        <v>11.8</v>
      </c>
      <c r="F4680" s="9">
        <v>4</v>
      </c>
      <c r="G4680" s="9">
        <v>2</v>
      </c>
    </row>
    <row r="4681" spans="1:7" x14ac:dyDescent="0.3">
      <c r="A4681" s="9">
        <v>158</v>
      </c>
      <c r="B4681" s="9">
        <v>14</v>
      </c>
      <c r="C4681" s="9">
        <v>31</v>
      </c>
      <c r="D4681" s="9">
        <v>4</v>
      </c>
      <c r="E4681" s="9">
        <v>9.1999999999999993</v>
      </c>
      <c r="F4681" s="9">
        <v>4</v>
      </c>
      <c r="G4681" s="9">
        <v>2</v>
      </c>
    </row>
    <row r="4682" spans="1:7" x14ac:dyDescent="0.3">
      <c r="A4682" s="9">
        <v>158</v>
      </c>
      <c r="B4682" s="9">
        <v>15</v>
      </c>
      <c r="C4682" s="9">
        <v>31</v>
      </c>
      <c r="D4682" s="9">
        <v>4</v>
      </c>
      <c r="E4682" s="9">
        <v>7.5</v>
      </c>
      <c r="F4682" s="9">
        <v>3</v>
      </c>
      <c r="G4682" s="9">
        <v>1.5</v>
      </c>
    </row>
    <row r="4683" spans="1:7" x14ac:dyDescent="0.3">
      <c r="A4683" s="9">
        <v>158</v>
      </c>
      <c r="B4683" s="9">
        <v>16</v>
      </c>
      <c r="C4683" s="9">
        <v>31</v>
      </c>
      <c r="D4683" s="9">
        <v>4</v>
      </c>
      <c r="E4683" s="9">
        <v>7.8</v>
      </c>
      <c r="F4683" s="9">
        <v>3</v>
      </c>
      <c r="G4683" s="9">
        <v>1.5</v>
      </c>
    </row>
    <row r="4684" spans="1:7" x14ac:dyDescent="0.3">
      <c r="A4684" s="9">
        <v>158</v>
      </c>
      <c r="B4684" s="9">
        <v>17</v>
      </c>
      <c r="C4684" s="9">
        <v>31</v>
      </c>
      <c r="D4684" s="9">
        <v>4</v>
      </c>
      <c r="E4684" s="9">
        <v>7.7</v>
      </c>
      <c r="F4684" s="9">
        <v>3</v>
      </c>
      <c r="G4684" s="9">
        <v>1.5</v>
      </c>
    </row>
    <row r="4685" spans="1:7" x14ac:dyDescent="0.3">
      <c r="A4685" s="9">
        <v>158</v>
      </c>
      <c r="B4685" s="9">
        <v>18</v>
      </c>
      <c r="C4685" s="9">
        <v>31</v>
      </c>
      <c r="D4685" s="9">
        <v>4</v>
      </c>
      <c r="E4685" s="9">
        <v>16.5</v>
      </c>
      <c r="F4685" s="9">
        <v>4</v>
      </c>
      <c r="G4685" s="9">
        <v>3</v>
      </c>
    </row>
    <row r="4686" spans="1:7" x14ac:dyDescent="0.3">
      <c r="A4686" s="9">
        <v>158</v>
      </c>
      <c r="B4686" s="9">
        <v>19</v>
      </c>
      <c r="C4686" s="9">
        <v>31</v>
      </c>
      <c r="D4686" s="9">
        <v>4</v>
      </c>
      <c r="E4686" s="9">
        <v>11.5</v>
      </c>
      <c r="F4686" s="9">
        <v>4</v>
      </c>
      <c r="G4686" s="9">
        <v>2</v>
      </c>
    </row>
    <row r="4687" spans="1:7" x14ac:dyDescent="0.3">
      <c r="A4687" s="9">
        <v>158</v>
      </c>
      <c r="B4687" s="9">
        <v>20</v>
      </c>
      <c r="C4687" s="9">
        <v>31</v>
      </c>
      <c r="D4687" s="9">
        <v>4</v>
      </c>
      <c r="E4687" s="9">
        <v>9.6</v>
      </c>
      <c r="F4687" s="9">
        <v>3.5</v>
      </c>
      <c r="G4687" s="9">
        <v>2</v>
      </c>
    </row>
    <row r="4688" spans="1:7" x14ac:dyDescent="0.3">
      <c r="A4688" s="9">
        <v>158</v>
      </c>
      <c r="B4688" s="9">
        <v>21</v>
      </c>
      <c r="C4688" s="9">
        <v>31</v>
      </c>
      <c r="D4688" s="9">
        <v>4</v>
      </c>
      <c r="E4688" s="9">
        <v>18.8</v>
      </c>
      <c r="F4688" s="9">
        <v>6</v>
      </c>
      <c r="G4688" s="9">
        <v>3</v>
      </c>
    </row>
    <row r="4689" spans="1:7" x14ac:dyDescent="0.3">
      <c r="A4689" s="9">
        <v>158</v>
      </c>
      <c r="B4689" s="9">
        <v>22</v>
      </c>
      <c r="C4689" s="9">
        <v>31</v>
      </c>
      <c r="D4689" s="9">
        <v>4</v>
      </c>
      <c r="E4689" s="9">
        <v>10.5</v>
      </c>
      <c r="F4689" s="9">
        <v>3.5</v>
      </c>
      <c r="G4689" s="9">
        <v>2</v>
      </c>
    </row>
    <row r="4690" spans="1:7" x14ac:dyDescent="0.3">
      <c r="A4690" s="9">
        <v>158</v>
      </c>
      <c r="B4690" s="9">
        <v>23</v>
      </c>
      <c r="C4690" s="9">
        <v>31</v>
      </c>
      <c r="D4690" s="9">
        <v>4</v>
      </c>
      <c r="E4690" s="9">
        <v>12.4</v>
      </c>
      <c r="F4690" s="9">
        <v>5</v>
      </c>
      <c r="G4690" s="9">
        <v>3</v>
      </c>
    </row>
    <row r="4691" spans="1:7" x14ac:dyDescent="0.3">
      <c r="A4691" s="9">
        <v>158</v>
      </c>
      <c r="B4691" s="9">
        <v>24</v>
      </c>
      <c r="C4691" s="9">
        <v>31</v>
      </c>
      <c r="D4691" s="9">
        <v>4</v>
      </c>
      <c r="E4691" s="9">
        <v>18.8</v>
      </c>
      <c r="F4691" s="9">
        <v>5</v>
      </c>
      <c r="G4691" s="9">
        <v>3</v>
      </c>
    </row>
    <row r="4692" spans="1:7" x14ac:dyDescent="0.3">
      <c r="A4692" s="9">
        <v>158</v>
      </c>
      <c r="B4692" s="9">
        <v>25</v>
      </c>
      <c r="C4692" s="9">
        <v>31</v>
      </c>
      <c r="D4692" s="9">
        <v>4</v>
      </c>
      <c r="E4692" s="9">
        <v>17</v>
      </c>
      <c r="F4692" s="9">
        <v>5</v>
      </c>
      <c r="G4692" s="9">
        <v>3</v>
      </c>
    </row>
    <row r="4693" spans="1:7" x14ac:dyDescent="0.3">
      <c r="A4693" s="9">
        <v>158</v>
      </c>
      <c r="B4693" s="9">
        <v>26</v>
      </c>
      <c r="C4693" s="9">
        <v>31</v>
      </c>
      <c r="D4693" s="9">
        <v>4</v>
      </c>
      <c r="E4693" s="9">
        <v>20.7</v>
      </c>
      <c r="F4693" s="9">
        <v>5</v>
      </c>
      <c r="G4693" s="9">
        <v>3</v>
      </c>
    </row>
    <row r="4694" spans="1:7" x14ac:dyDescent="0.3">
      <c r="A4694" s="9">
        <v>158</v>
      </c>
      <c r="B4694" s="9">
        <v>27</v>
      </c>
      <c r="C4694" s="9">
        <v>31</v>
      </c>
      <c r="D4694" s="9">
        <v>4</v>
      </c>
      <c r="E4694" s="9">
        <v>10.4</v>
      </c>
      <c r="F4694" s="9">
        <v>4</v>
      </c>
      <c r="G4694" s="9">
        <v>2</v>
      </c>
    </row>
    <row r="4695" spans="1:7" x14ac:dyDescent="0.3">
      <c r="A4695" s="9">
        <v>158</v>
      </c>
      <c r="B4695" s="9">
        <v>28</v>
      </c>
      <c r="C4695" s="9">
        <v>31</v>
      </c>
      <c r="D4695" s="9">
        <v>4</v>
      </c>
      <c r="E4695" s="9">
        <v>10.1</v>
      </c>
      <c r="F4695" s="9">
        <v>4</v>
      </c>
      <c r="G4695" s="9">
        <v>2</v>
      </c>
    </row>
    <row r="4696" spans="1:7" x14ac:dyDescent="0.3">
      <c r="A4696" s="9">
        <v>158</v>
      </c>
      <c r="B4696" s="9">
        <v>29</v>
      </c>
      <c r="C4696" s="9">
        <v>31</v>
      </c>
      <c r="D4696" s="9">
        <v>4</v>
      </c>
      <c r="E4696" s="9">
        <v>7.9</v>
      </c>
      <c r="F4696" s="9">
        <v>4</v>
      </c>
      <c r="G4696" s="9">
        <v>2</v>
      </c>
    </row>
    <row r="4697" spans="1:7" x14ac:dyDescent="0.3">
      <c r="A4697" s="9">
        <v>158</v>
      </c>
      <c r="B4697" s="9">
        <v>30</v>
      </c>
      <c r="C4697" s="9">
        <v>31</v>
      </c>
      <c r="D4697" s="9">
        <v>4</v>
      </c>
      <c r="E4697" s="9">
        <v>13.8</v>
      </c>
      <c r="F4697" s="9">
        <v>4</v>
      </c>
      <c r="G4697" s="9">
        <v>2</v>
      </c>
    </row>
    <row r="4698" spans="1:7" x14ac:dyDescent="0.3">
      <c r="A4698" s="9">
        <v>158</v>
      </c>
      <c r="B4698" s="9">
        <v>31</v>
      </c>
      <c r="C4698" s="9">
        <v>31</v>
      </c>
      <c r="D4698" s="9">
        <v>4</v>
      </c>
      <c r="E4698" s="9">
        <v>10.6</v>
      </c>
      <c r="F4698" s="9">
        <v>4</v>
      </c>
      <c r="G4698" s="9">
        <v>1.5</v>
      </c>
    </row>
    <row r="4699" spans="1:7" x14ac:dyDescent="0.3">
      <c r="A4699" s="9">
        <v>158</v>
      </c>
      <c r="B4699" s="9">
        <v>32</v>
      </c>
      <c r="C4699" s="9">
        <v>31</v>
      </c>
      <c r="D4699" s="9">
        <v>4</v>
      </c>
      <c r="E4699" s="9">
        <v>8.6</v>
      </c>
      <c r="F4699" s="9">
        <v>3.5</v>
      </c>
      <c r="G4699" s="9">
        <v>2</v>
      </c>
    </row>
    <row r="4700" spans="1:7" x14ac:dyDescent="0.3">
      <c r="A4700" s="9">
        <v>158</v>
      </c>
      <c r="B4700" s="9">
        <v>33</v>
      </c>
      <c r="C4700" s="9">
        <v>31</v>
      </c>
      <c r="D4700" s="9">
        <v>4</v>
      </c>
      <c r="E4700" s="9">
        <v>11.9</v>
      </c>
      <c r="F4700" s="9">
        <v>4</v>
      </c>
      <c r="G4700" s="9">
        <v>1.5</v>
      </c>
    </row>
    <row r="4701" spans="1:7" x14ac:dyDescent="0.3">
      <c r="A4701" s="9">
        <v>158</v>
      </c>
      <c r="B4701" s="9">
        <v>34</v>
      </c>
      <c r="C4701" s="9">
        <v>31</v>
      </c>
      <c r="D4701" s="9">
        <v>4</v>
      </c>
      <c r="E4701" s="9">
        <v>7.9</v>
      </c>
      <c r="F4701" s="9">
        <v>3.5</v>
      </c>
      <c r="G4701" s="9">
        <v>2</v>
      </c>
    </row>
    <row r="4702" spans="1:7" x14ac:dyDescent="0.3">
      <c r="A4702" s="9">
        <v>158</v>
      </c>
      <c r="B4702" s="9">
        <v>35</v>
      </c>
      <c r="C4702" s="9">
        <v>31</v>
      </c>
      <c r="D4702" s="9">
        <v>4</v>
      </c>
      <c r="E4702" s="9">
        <v>9.1</v>
      </c>
      <c r="F4702" s="9">
        <v>6</v>
      </c>
      <c r="G4702" s="9">
        <v>2</v>
      </c>
    </row>
    <row r="4703" spans="1:7" x14ac:dyDescent="0.3">
      <c r="A4703" s="9">
        <v>158</v>
      </c>
      <c r="B4703" s="9">
        <v>36</v>
      </c>
      <c r="C4703" s="9">
        <v>31</v>
      </c>
      <c r="D4703" s="9">
        <v>4</v>
      </c>
      <c r="E4703" s="9">
        <v>12.3</v>
      </c>
      <c r="F4703" s="9">
        <v>4</v>
      </c>
      <c r="G4703" s="9">
        <v>1.5</v>
      </c>
    </row>
    <row r="4704" spans="1:7" x14ac:dyDescent="0.3">
      <c r="A4704" s="9">
        <v>158</v>
      </c>
      <c r="B4704" s="9">
        <v>37</v>
      </c>
      <c r="C4704" s="9">
        <v>31</v>
      </c>
      <c r="D4704" s="9">
        <v>4</v>
      </c>
      <c r="E4704" s="9">
        <v>12</v>
      </c>
      <c r="F4704" s="9">
        <v>4</v>
      </c>
      <c r="G4704" s="9">
        <v>1.5</v>
      </c>
    </row>
    <row r="4705" spans="1:7" x14ac:dyDescent="0.3">
      <c r="A4705" s="9">
        <v>158</v>
      </c>
      <c r="B4705" s="9">
        <v>38</v>
      </c>
      <c r="C4705" s="9">
        <v>31</v>
      </c>
      <c r="D4705" s="9">
        <v>4</v>
      </c>
      <c r="E4705" s="9">
        <v>7.5</v>
      </c>
      <c r="F4705" s="9">
        <v>3.5</v>
      </c>
      <c r="G4705" s="9">
        <v>2</v>
      </c>
    </row>
    <row r="4706" spans="1:7" x14ac:dyDescent="0.3">
      <c r="A4706" s="9">
        <v>158</v>
      </c>
      <c r="B4706" s="9">
        <v>39</v>
      </c>
      <c r="C4706" s="9">
        <v>31</v>
      </c>
      <c r="D4706" s="9">
        <v>4</v>
      </c>
      <c r="E4706" s="9">
        <v>7.7</v>
      </c>
      <c r="F4706" s="9">
        <v>3.5</v>
      </c>
      <c r="G4706" s="9">
        <v>2</v>
      </c>
    </row>
    <row r="4707" spans="1:7" x14ac:dyDescent="0.3">
      <c r="A4707" s="9">
        <v>158</v>
      </c>
      <c r="B4707" s="9">
        <v>40</v>
      </c>
      <c r="C4707" s="9">
        <v>31</v>
      </c>
      <c r="D4707" s="9">
        <v>4</v>
      </c>
      <c r="E4707" s="9">
        <v>12.5</v>
      </c>
      <c r="F4707" s="9">
        <v>4</v>
      </c>
      <c r="G4707" s="9">
        <v>2</v>
      </c>
    </row>
    <row r="4708" spans="1:7" x14ac:dyDescent="0.3">
      <c r="A4708" s="9">
        <v>158</v>
      </c>
      <c r="B4708" s="9">
        <v>41</v>
      </c>
      <c r="C4708" s="9">
        <v>31</v>
      </c>
      <c r="D4708" s="9">
        <v>4</v>
      </c>
      <c r="E4708" s="9">
        <v>8.3000000000000007</v>
      </c>
      <c r="F4708" s="9">
        <v>4</v>
      </c>
      <c r="G4708" s="9">
        <v>2</v>
      </c>
    </row>
    <row r="4709" spans="1:7" x14ac:dyDescent="0.3">
      <c r="A4709" s="9">
        <v>158</v>
      </c>
      <c r="B4709" s="9">
        <v>42</v>
      </c>
      <c r="C4709" s="9">
        <v>31</v>
      </c>
      <c r="D4709" s="9">
        <v>4</v>
      </c>
      <c r="E4709" s="9">
        <v>7.5</v>
      </c>
      <c r="F4709" s="9">
        <v>4</v>
      </c>
      <c r="G4709" s="9">
        <v>2</v>
      </c>
    </row>
    <row r="4710" spans="1:7" x14ac:dyDescent="0.3">
      <c r="A4710" s="9">
        <v>158</v>
      </c>
      <c r="B4710" s="9">
        <v>43</v>
      </c>
      <c r="C4710" s="9">
        <v>31</v>
      </c>
      <c r="D4710" s="9">
        <v>4</v>
      </c>
      <c r="E4710" s="9">
        <v>7.6</v>
      </c>
      <c r="F4710" s="9">
        <v>4</v>
      </c>
      <c r="G4710" s="9">
        <v>2</v>
      </c>
    </row>
    <row r="4711" spans="1:7" x14ac:dyDescent="0.3">
      <c r="A4711" s="9">
        <v>158</v>
      </c>
      <c r="B4711" s="9">
        <v>44</v>
      </c>
      <c r="C4711" s="9">
        <v>31</v>
      </c>
      <c r="D4711" s="9">
        <v>4</v>
      </c>
      <c r="E4711" s="9">
        <v>7.7</v>
      </c>
      <c r="F4711" s="9">
        <v>4</v>
      </c>
      <c r="G4711" s="9">
        <v>2</v>
      </c>
    </row>
    <row r="4712" spans="1:7" x14ac:dyDescent="0.3">
      <c r="A4712" s="9">
        <v>158</v>
      </c>
      <c r="B4712" s="9">
        <v>45</v>
      </c>
      <c r="C4712" s="9">
        <v>31</v>
      </c>
      <c r="D4712" s="9">
        <v>4</v>
      </c>
      <c r="E4712" s="9">
        <v>8.1999999999999993</v>
      </c>
      <c r="F4712" s="9">
        <v>4</v>
      </c>
      <c r="G4712" s="9">
        <v>2</v>
      </c>
    </row>
    <row r="4713" spans="1:7" x14ac:dyDescent="0.3">
      <c r="A4713" s="9">
        <v>158</v>
      </c>
      <c r="B4713" s="9">
        <v>46</v>
      </c>
      <c r="C4713" s="9">
        <v>31</v>
      </c>
      <c r="D4713" s="9">
        <v>4</v>
      </c>
      <c r="E4713" s="9">
        <v>11.5</v>
      </c>
      <c r="F4713" s="9">
        <v>4</v>
      </c>
      <c r="G4713" s="9">
        <v>2</v>
      </c>
    </row>
    <row r="4714" spans="1:7" x14ac:dyDescent="0.3">
      <c r="A4714" s="9">
        <v>158</v>
      </c>
      <c r="B4714" s="9">
        <v>47</v>
      </c>
      <c r="C4714" s="9">
        <v>31</v>
      </c>
      <c r="D4714" s="9">
        <v>4</v>
      </c>
      <c r="E4714" s="9">
        <v>10.3</v>
      </c>
      <c r="F4714" s="9">
        <v>4</v>
      </c>
      <c r="G4714" s="9">
        <v>2</v>
      </c>
    </row>
    <row r="4715" spans="1:7" x14ac:dyDescent="0.3">
      <c r="A4715" s="9">
        <v>158</v>
      </c>
      <c r="B4715" s="9">
        <v>48</v>
      </c>
      <c r="C4715" s="9">
        <v>31</v>
      </c>
      <c r="D4715" s="9">
        <v>4</v>
      </c>
      <c r="E4715" s="9">
        <v>9.5</v>
      </c>
      <c r="F4715" s="9">
        <v>4</v>
      </c>
      <c r="G4715" s="9">
        <v>2</v>
      </c>
    </row>
    <row r="4716" spans="1:7" x14ac:dyDescent="0.3">
      <c r="A4716" s="9">
        <v>158</v>
      </c>
      <c r="B4716" s="9">
        <v>49</v>
      </c>
      <c r="C4716" s="9">
        <v>3</v>
      </c>
      <c r="D4716" s="9">
        <v>4</v>
      </c>
      <c r="E4716" s="9">
        <v>17.2</v>
      </c>
      <c r="F4716" s="9">
        <v>5.5</v>
      </c>
      <c r="G4716" s="9">
        <v>4</v>
      </c>
    </row>
    <row r="4717" spans="1:7" x14ac:dyDescent="0.3">
      <c r="A4717" s="19">
        <v>159</v>
      </c>
      <c r="B4717" s="19">
        <v>1</v>
      </c>
      <c r="C4717" s="19">
        <v>6</v>
      </c>
      <c r="D4717" s="19">
        <v>3</v>
      </c>
      <c r="E4717" s="19">
        <v>12.5</v>
      </c>
      <c r="F4717" s="19">
        <v>5.2</v>
      </c>
      <c r="G4717" s="19">
        <v>2.4</v>
      </c>
    </row>
    <row r="4718" spans="1:7" x14ac:dyDescent="0.3">
      <c r="A4718" s="19">
        <v>159</v>
      </c>
      <c r="B4718" s="19">
        <v>2</v>
      </c>
      <c r="C4718" s="19">
        <v>31</v>
      </c>
      <c r="D4718" s="19">
        <v>3</v>
      </c>
      <c r="E4718" s="19">
        <v>8.5</v>
      </c>
      <c r="F4718" s="19">
        <v>4.5999999999999996</v>
      </c>
      <c r="G4718" s="19">
        <v>2</v>
      </c>
    </row>
    <row r="4719" spans="1:7" x14ac:dyDescent="0.3">
      <c r="A4719" s="19">
        <v>159</v>
      </c>
      <c r="B4719" s="19">
        <v>3</v>
      </c>
      <c r="C4719" s="19">
        <v>31</v>
      </c>
      <c r="D4719" s="19">
        <v>3</v>
      </c>
      <c r="E4719" s="19">
        <v>11</v>
      </c>
      <c r="F4719" s="19">
        <v>1.8</v>
      </c>
      <c r="G4719" s="19">
        <v>1.8</v>
      </c>
    </row>
    <row r="4720" spans="1:7" x14ac:dyDescent="0.3">
      <c r="A4720" s="19">
        <v>159</v>
      </c>
      <c r="B4720" s="19">
        <v>4</v>
      </c>
      <c r="C4720" s="19">
        <v>31</v>
      </c>
      <c r="D4720" s="19">
        <v>3</v>
      </c>
      <c r="E4720" s="19">
        <v>8.5</v>
      </c>
      <c r="F4720" s="19">
        <v>1.8</v>
      </c>
      <c r="G4720" s="19">
        <v>1.8</v>
      </c>
    </row>
    <row r="4721" spans="1:7" x14ac:dyDescent="0.3">
      <c r="A4721" s="19">
        <v>159</v>
      </c>
      <c r="B4721" s="19">
        <v>5</v>
      </c>
      <c r="C4721" s="19">
        <v>31</v>
      </c>
      <c r="D4721" s="19">
        <v>3</v>
      </c>
      <c r="E4721" s="19">
        <v>7.5</v>
      </c>
      <c r="F4721" s="19">
        <v>1.7</v>
      </c>
      <c r="G4721" s="19">
        <v>1.7</v>
      </c>
    </row>
    <row r="4722" spans="1:7" x14ac:dyDescent="0.3">
      <c r="A4722" s="19">
        <v>159</v>
      </c>
      <c r="B4722" s="19">
        <v>6</v>
      </c>
      <c r="C4722" s="19">
        <v>2</v>
      </c>
      <c r="D4722" s="19">
        <v>2</v>
      </c>
      <c r="E4722" s="19">
        <v>31.5</v>
      </c>
      <c r="F4722" s="19">
        <v>8</v>
      </c>
      <c r="G4722" s="19">
        <v>8</v>
      </c>
    </row>
    <row r="4723" spans="1:7" x14ac:dyDescent="0.3">
      <c r="A4723" s="19">
        <v>159</v>
      </c>
      <c r="B4723" s="19">
        <v>7</v>
      </c>
      <c r="C4723" s="19">
        <v>31</v>
      </c>
      <c r="D4723" s="19">
        <v>3</v>
      </c>
      <c r="E4723" s="19">
        <v>9</v>
      </c>
      <c r="F4723" s="19">
        <v>3.6</v>
      </c>
      <c r="G4723" s="19">
        <v>2</v>
      </c>
    </row>
    <row r="4724" spans="1:7" x14ac:dyDescent="0.3">
      <c r="A4724" s="19">
        <v>159</v>
      </c>
      <c r="B4724" s="19">
        <v>8</v>
      </c>
      <c r="C4724" s="19">
        <v>2</v>
      </c>
      <c r="D4724" s="19">
        <v>3</v>
      </c>
      <c r="E4724" s="19">
        <v>8.5</v>
      </c>
      <c r="F4724" s="19">
        <v>4.2</v>
      </c>
      <c r="G4724" s="19">
        <v>3</v>
      </c>
    </row>
    <row r="4725" spans="1:7" x14ac:dyDescent="0.3">
      <c r="A4725" s="19">
        <v>159</v>
      </c>
      <c r="B4725" s="19">
        <v>9</v>
      </c>
      <c r="C4725" s="19">
        <v>6</v>
      </c>
      <c r="D4725" s="19">
        <v>3</v>
      </c>
      <c r="E4725" s="19">
        <v>9</v>
      </c>
      <c r="F4725" s="19">
        <v>4.2</v>
      </c>
      <c r="G4725" s="19">
        <v>2</v>
      </c>
    </row>
    <row r="4726" spans="1:7" x14ac:dyDescent="0.3">
      <c r="A4726" s="19">
        <v>159</v>
      </c>
      <c r="B4726" s="19">
        <v>10</v>
      </c>
      <c r="C4726" s="19">
        <v>4</v>
      </c>
      <c r="D4726" s="19">
        <v>4</v>
      </c>
      <c r="E4726" s="19">
        <v>21.5</v>
      </c>
      <c r="F4726" s="19">
        <v>4</v>
      </c>
      <c r="G4726" s="19">
        <v>4</v>
      </c>
    </row>
    <row r="4727" spans="1:7" x14ac:dyDescent="0.3">
      <c r="A4727" s="19">
        <v>159</v>
      </c>
      <c r="B4727" s="19">
        <v>11</v>
      </c>
      <c r="C4727" s="19">
        <v>31</v>
      </c>
      <c r="D4727" s="19">
        <v>3</v>
      </c>
      <c r="E4727" s="19">
        <v>11.5</v>
      </c>
      <c r="F4727" s="19">
        <v>4.4000000000000004</v>
      </c>
      <c r="G4727" s="19">
        <v>2.2000000000000002</v>
      </c>
    </row>
    <row r="4728" spans="1:7" x14ac:dyDescent="0.3">
      <c r="A4728" s="19">
        <v>159</v>
      </c>
      <c r="B4728" s="19">
        <v>12</v>
      </c>
      <c r="C4728" s="19">
        <v>80</v>
      </c>
      <c r="D4728" s="19">
        <v>3</v>
      </c>
      <c r="E4728" s="19">
        <v>31.5</v>
      </c>
      <c r="F4728" s="19">
        <v>3.8</v>
      </c>
      <c r="G4728" s="19">
        <v>3.8</v>
      </c>
    </row>
    <row r="4729" spans="1:7" x14ac:dyDescent="0.3">
      <c r="A4729" s="19">
        <v>159</v>
      </c>
      <c r="B4729" s="19">
        <v>13</v>
      </c>
      <c r="C4729" s="19">
        <v>80</v>
      </c>
      <c r="D4729" s="19">
        <v>7</v>
      </c>
      <c r="E4729" s="19">
        <v>22.5</v>
      </c>
      <c r="F4729" s="19">
        <v>8</v>
      </c>
      <c r="G4729" s="19">
        <v>0</v>
      </c>
    </row>
    <row r="4730" spans="1:7" x14ac:dyDescent="0.3">
      <c r="A4730" s="19">
        <v>159</v>
      </c>
      <c r="B4730" s="19">
        <v>14</v>
      </c>
      <c r="C4730" s="19">
        <v>4</v>
      </c>
      <c r="D4730" s="19">
        <v>3</v>
      </c>
      <c r="E4730" s="19">
        <v>12.5</v>
      </c>
      <c r="F4730" s="19">
        <v>5.2</v>
      </c>
      <c r="G4730" s="19">
        <v>2.4</v>
      </c>
    </row>
    <row r="4731" spans="1:7" x14ac:dyDescent="0.3">
      <c r="A4731" s="19">
        <v>159</v>
      </c>
      <c r="B4731" s="19">
        <v>15</v>
      </c>
      <c r="C4731" s="19">
        <v>80</v>
      </c>
      <c r="D4731" s="19">
        <v>3</v>
      </c>
      <c r="E4731" s="19">
        <v>33</v>
      </c>
      <c r="F4731" s="19">
        <v>9.6</v>
      </c>
      <c r="G4731" s="19">
        <v>2.5</v>
      </c>
    </row>
    <row r="4732" spans="1:7" x14ac:dyDescent="0.3">
      <c r="A4732" s="19">
        <v>159</v>
      </c>
      <c r="B4732" s="19">
        <v>16</v>
      </c>
      <c r="C4732" s="19">
        <v>6</v>
      </c>
      <c r="D4732" s="19">
        <v>3</v>
      </c>
      <c r="E4732" s="19">
        <v>7.5</v>
      </c>
      <c r="F4732" s="19">
        <v>1.8</v>
      </c>
      <c r="G4732" s="19">
        <v>1.8</v>
      </c>
    </row>
    <row r="4733" spans="1:7" x14ac:dyDescent="0.3">
      <c r="A4733" s="19">
        <v>159</v>
      </c>
      <c r="B4733" s="19">
        <v>17</v>
      </c>
      <c r="C4733" s="19">
        <v>6</v>
      </c>
      <c r="D4733" s="19">
        <v>3</v>
      </c>
      <c r="E4733" s="19">
        <v>8.5</v>
      </c>
      <c r="F4733" s="19">
        <v>4.2</v>
      </c>
      <c r="G4733" s="19">
        <v>2.2000000000000002</v>
      </c>
    </row>
    <row r="4734" spans="1:7" x14ac:dyDescent="0.3">
      <c r="A4734" s="19">
        <v>159</v>
      </c>
      <c r="B4734" s="19">
        <v>18</v>
      </c>
      <c r="C4734" s="19">
        <v>6</v>
      </c>
      <c r="D4734" s="19">
        <v>3</v>
      </c>
      <c r="E4734" s="19">
        <v>7.5</v>
      </c>
      <c r="F4734" s="19">
        <v>1.8</v>
      </c>
      <c r="G4734" s="19">
        <v>1.8</v>
      </c>
    </row>
    <row r="4735" spans="1:7" x14ac:dyDescent="0.3">
      <c r="A4735" s="19">
        <v>159</v>
      </c>
      <c r="B4735" s="19">
        <v>19</v>
      </c>
      <c r="C4735" s="19">
        <v>6</v>
      </c>
      <c r="D4735" s="19">
        <v>3</v>
      </c>
      <c r="E4735" s="19">
        <v>11.5</v>
      </c>
      <c r="F4735" s="19">
        <v>5.2</v>
      </c>
      <c r="G4735" s="19">
        <v>2</v>
      </c>
    </row>
    <row r="4736" spans="1:7" x14ac:dyDescent="0.3">
      <c r="A4736" s="19">
        <v>159</v>
      </c>
      <c r="B4736" s="19">
        <v>20</v>
      </c>
      <c r="C4736" s="19">
        <v>80</v>
      </c>
      <c r="D4736" s="19">
        <v>7</v>
      </c>
      <c r="E4736" s="19">
        <v>7.5</v>
      </c>
      <c r="F4736" s="19">
        <v>2.2000000000000002</v>
      </c>
      <c r="G4736" s="19">
        <v>0</v>
      </c>
    </row>
    <row r="4737" spans="1:7" x14ac:dyDescent="0.3">
      <c r="A4737" s="19">
        <v>159</v>
      </c>
      <c r="B4737" s="19">
        <v>21</v>
      </c>
      <c r="C4737" s="19">
        <v>4</v>
      </c>
      <c r="D4737" s="19">
        <v>3</v>
      </c>
      <c r="E4737" s="19">
        <v>9.5</v>
      </c>
      <c r="F4737" s="19">
        <v>5.3</v>
      </c>
      <c r="G4737" s="19">
        <v>2</v>
      </c>
    </row>
    <row r="4738" spans="1:7" x14ac:dyDescent="0.3">
      <c r="A4738" s="19">
        <v>159</v>
      </c>
      <c r="B4738" s="19">
        <v>22</v>
      </c>
      <c r="C4738" s="19">
        <v>80</v>
      </c>
      <c r="D4738" s="19">
        <v>7</v>
      </c>
      <c r="E4738" s="19">
        <v>7.5</v>
      </c>
      <c r="F4738" s="19">
        <v>2</v>
      </c>
      <c r="G4738" s="19">
        <v>0</v>
      </c>
    </row>
    <row r="4739" spans="1:7" x14ac:dyDescent="0.3">
      <c r="A4739" s="19">
        <v>159</v>
      </c>
      <c r="B4739" s="19">
        <v>23</v>
      </c>
      <c r="C4739" s="19">
        <v>6</v>
      </c>
      <c r="D4739" s="19">
        <v>3</v>
      </c>
      <c r="E4739" s="19">
        <v>12</v>
      </c>
      <c r="F4739" s="19">
        <v>6.4</v>
      </c>
      <c r="G4739" s="19">
        <v>2.5</v>
      </c>
    </row>
    <row r="4740" spans="1:7" x14ac:dyDescent="0.3">
      <c r="A4740" s="19">
        <v>159</v>
      </c>
      <c r="B4740" s="19">
        <v>24</v>
      </c>
      <c r="C4740" s="19">
        <v>80</v>
      </c>
      <c r="D4740" s="19">
        <v>3</v>
      </c>
      <c r="E4740" s="19">
        <v>20.5</v>
      </c>
      <c r="F4740" s="19">
        <v>6.8</v>
      </c>
      <c r="G4740" s="19">
        <v>3</v>
      </c>
    </row>
    <row r="4741" spans="1:7" x14ac:dyDescent="0.3">
      <c r="A4741" s="19">
        <v>159</v>
      </c>
      <c r="B4741" s="19">
        <v>25</v>
      </c>
      <c r="C4741" s="19">
        <v>80</v>
      </c>
      <c r="D4741" s="19">
        <v>3</v>
      </c>
      <c r="E4741" s="19">
        <v>16.5</v>
      </c>
      <c r="F4741" s="19">
        <v>3.2</v>
      </c>
      <c r="G4741" s="19">
        <v>3.2</v>
      </c>
    </row>
    <row r="4742" spans="1:7" x14ac:dyDescent="0.3">
      <c r="A4742" s="19">
        <v>159</v>
      </c>
      <c r="B4742" s="19">
        <v>26</v>
      </c>
      <c r="C4742" s="19">
        <v>80</v>
      </c>
      <c r="D4742" s="19">
        <v>4</v>
      </c>
      <c r="E4742" s="19">
        <v>36.5</v>
      </c>
      <c r="F4742" s="19">
        <v>6.5</v>
      </c>
      <c r="G4742" s="19">
        <v>2.8</v>
      </c>
    </row>
    <row r="4743" spans="1:7" x14ac:dyDescent="0.3">
      <c r="A4743" s="19">
        <v>159</v>
      </c>
      <c r="B4743" s="19">
        <v>27</v>
      </c>
      <c r="C4743" s="19">
        <v>80</v>
      </c>
      <c r="D4743" s="19">
        <v>7</v>
      </c>
      <c r="E4743" s="19">
        <v>25.5</v>
      </c>
      <c r="F4743" s="19">
        <v>6.2</v>
      </c>
      <c r="G4743" s="19">
        <v>0</v>
      </c>
    </row>
    <row r="4744" spans="1:7" x14ac:dyDescent="0.3">
      <c r="A4744" s="19">
        <v>159</v>
      </c>
      <c r="B4744" s="19">
        <v>28</v>
      </c>
      <c r="C4744" s="19">
        <v>2</v>
      </c>
      <c r="D4744" s="19">
        <v>4</v>
      </c>
      <c r="E4744" s="19">
        <v>22.5</v>
      </c>
      <c r="F4744" s="19">
        <v>4</v>
      </c>
      <c r="G4744" s="19">
        <v>4</v>
      </c>
    </row>
    <row r="4745" spans="1:7" x14ac:dyDescent="0.3">
      <c r="A4745" s="19">
        <v>159</v>
      </c>
      <c r="B4745" s="19">
        <v>29</v>
      </c>
      <c r="C4745" s="19">
        <v>80</v>
      </c>
      <c r="D4745" s="19">
        <v>7</v>
      </c>
      <c r="E4745" s="19">
        <v>21.5</v>
      </c>
      <c r="F4745" s="19">
        <v>2.8</v>
      </c>
      <c r="G4745" s="19">
        <v>0</v>
      </c>
    </row>
    <row r="4746" spans="1:7" x14ac:dyDescent="0.3">
      <c r="A4746" s="19">
        <v>159</v>
      </c>
      <c r="B4746" s="19">
        <v>30</v>
      </c>
      <c r="C4746" s="19">
        <v>31</v>
      </c>
      <c r="D4746" s="19">
        <v>3</v>
      </c>
      <c r="E4746" s="19">
        <v>7.5</v>
      </c>
      <c r="F4746" s="19">
        <v>1.8</v>
      </c>
      <c r="G4746" s="19">
        <v>1.8</v>
      </c>
    </row>
    <row r="4747" spans="1:7" x14ac:dyDescent="0.3">
      <c r="A4747" s="19">
        <v>159</v>
      </c>
      <c r="B4747" s="19">
        <v>31</v>
      </c>
      <c r="C4747" s="19">
        <v>6</v>
      </c>
      <c r="D4747" s="19">
        <v>3</v>
      </c>
      <c r="E4747" s="19">
        <v>7.5</v>
      </c>
      <c r="F4747" s="19">
        <v>1.6</v>
      </c>
      <c r="G4747" s="19">
        <v>1.6</v>
      </c>
    </row>
    <row r="4748" spans="1:7" x14ac:dyDescent="0.3">
      <c r="A4748" s="19">
        <v>159</v>
      </c>
      <c r="B4748" s="19">
        <v>32</v>
      </c>
      <c r="C4748" s="19">
        <v>6</v>
      </c>
      <c r="D4748" s="19">
        <v>3</v>
      </c>
      <c r="E4748" s="19">
        <v>7.5</v>
      </c>
      <c r="F4748" s="19">
        <v>1.8</v>
      </c>
      <c r="G4748" s="19">
        <v>1.8</v>
      </c>
    </row>
    <row r="4749" spans="1:7" x14ac:dyDescent="0.3">
      <c r="A4749" s="19">
        <v>159</v>
      </c>
      <c r="B4749" s="19">
        <v>33</v>
      </c>
      <c r="C4749" s="19">
        <v>6</v>
      </c>
      <c r="D4749" s="19">
        <v>3</v>
      </c>
      <c r="E4749" s="19">
        <v>7.5</v>
      </c>
      <c r="F4749" s="19">
        <v>1.6</v>
      </c>
      <c r="G4749" s="19">
        <v>1.6</v>
      </c>
    </row>
    <row r="4750" spans="1:7" x14ac:dyDescent="0.3">
      <c r="A4750" s="19">
        <v>159</v>
      </c>
      <c r="B4750" s="19">
        <v>34</v>
      </c>
      <c r="C4750" s="19">
        <v>80</v>
      </c>
      <c r="D4750" s="19">
        <v>4</v>
      </c>
      <c r="E4750" s="19">
        <v>38</v>
      </c>
      <c r="F4750" s="19">
        <v>9</v>
      </c>
      <c r="G4750" s="19">
        <v>3.9</v>
      </c>
    </row>
    <row r="4751" spans="1:7" x14ac:dyDescent="0.3">
      <c r="A4751" s="19">
        <v>159</v>
      </c>
      <c r="B4751" s="19">
        <v>35</v>
      </c>
      <c r="C4751" s="19">
        <v>31</v>
      </c>
      <c r="D4751" s="19">
        <v>3</v>
      </c>
      <c r="E4751" s="19">
        <v>7.5</v>
      </c>
      <c r="F4751" s="19">
        <v>2.9</v>
      </c>
      <c r="G4751" s="19">
        <v>1.7</v>
      </c>
    </row>
    <row r="4752" spans="1:7" x14ac:dyDescent="0.3">
      <c r="A4752" s="19">
        <v>159</v>
      </c>
      <c r="B4752" s="19">
        <v>36</v>
      </c>
      <c r="C4752" s="19">
        <v>31</v>
      </c>
      <c r="D4752" s="19">
        <v>4</v>
      </c>
      <c r="E4752" s="19">
        <v>23</v>
      </c>
      <c r="F4752" s="19">
        <v>7</v>
      </c>
      <c r="G4752" s="19">
        <v>2.2999999999999998</v>
      </c>
    </row>
    <row r="4753" spans="1:7" x14ac:dyDescent="0.3">
      <c r="A4753" s="19">
        <v>159</v>
      </c>
      <c r="B4753" s="19">
        <v>37</v>
      </c>
      <c r="C4753" s="19">
        <v>6</v>
      </c>
      <c r="D4753" s="19">
        <v>3</v>
      </c>
      <c r="E4753" s="19">
        <v>8</v>
      </c>
      <c r="F4753" s="19">
        <v>3</v>
      </c>
      <c r="G4753" s="19">
        <v>1.2</v>
      </c>
    </row>
    <row r="4754" spans="1:7" x14ac:dyDescent="0.3">
      <c r="A4754" s="19">
        <v>159</v>
      </c>
      <c r="B4754" s="19">
        <v>38</v>
      </c>
      <c r="C4754" s="19">
        <v>31</v>
      </c>
      <c r="D4754" s="19">
        <v>4</v>
      </c>
      <c r="E4754" s="19">
        <v>22.5</v>
      </c>
      <c r="F4754" s="19">
        <v>7.2</v>
      </c>
      <c r="G4754" s="19">
        <v>2</v>
      </c>
    </row>
    <row r="4755" spans="1:7" x14ac:dyDescent="0.3">
      <c r="A4755" s="19">
        <v>159</v>
      </c>
      <c r="B4755" s="19">
        <v>39</v>
      </c>
      <c r="C4755" s="19">
        <v>31</v>
      </c>
      <c r="D4755" s="19">
        <v>3</v>
      </c>
      <c r="E4755" s="19">
        <v>15.5</v>
      </c>
      <c r="F4755" s="19">
        <v>6.2</v>
      </c>
      <c r="G4755" s="19">
        <v>2.7</v>
      </c>
    </row>
    <row r="4756" spans="1:7" x14ac:dyDescent="0.3">
      <c r="A4756" s="19">
        <v>159</v>
      </c>
      <c r="B4756" s="19">
        <v>40</v>
      </c>
      <c r="C4756" s="19">
        <v>6</v>
      </c>
      <c r="D4756" s="19">
        <v>3</v>
      </c>
      <c r="E4756" s="19">
        <v>8.5</v>
      </c>
      <c r="F4756" s="19">
        <v>3.9</v>
      </c>
      <c r="G4756" s="19">
        <v>2.5</v>
      </c>
    </row>
    <row r="4757" spans="1:7" x14ac:dyDescent="0.3">
      <c r="A4757" s="19">
        <v>159</v>
      </c>
      <c r="B4757" s="19">
        <v>41</v>
      </c>
      <c r="C4757" s="19">
        <v>6</v>
      </c>
      <c r="D4757" s="19">
        <v>3</v>
      </c>
      <c r="E4757" s="19">
        <v>9.5</v>
      </c>
      <c r="F4757" s="19">
        <v>4.2</v>
      </c>
      <c r="G4757" s="19">
        <v>2.2000000000000002</v>
      </c>
    </row>
    <row r="4758" spans="1:7" x14ac:dyDescent="0.3">
      <c r="A4758" s="19">
        <v>159</v>
      </c>
      <c r="B4758" s="19">
        <v>42</v>
      </c>
      <c r="C4758" s="19">
        <v>80</v>
      </c>
      <c r="D4758" s="19">
        <v>7</v>
      </c>
      <c r="E4758" s="19">
        <v>28</v>
      </c>
      <c r="F4758" s="19">
        <v>6.5</v>
      </c>
      <c r="G4758" s="19">
        <v>0</v>
      </c>
    </row>
    <row r="4759" spans="1:7" x14ac:dyDescent="0.3">
      <c r="A4759" s="19">
        <v>159</v>
      </c>
      <c r="B4759" s="19">
        <v>43</v>
      </c>
      <c r="C4759" s="19">
        <v>31</v>
      </c>
      <c r="D4759" s="19">
        <v>3</v>
      </c>
      <c r="E4759" s="19">
        <v>11</v>
      </c>
      <c r="F4759" s="19">
        <v>4.4000000000000004</v>
      </c>
      <c r="G4759" s="19">
        <v>1.8</v>
      </c>
    </row>
    <row r="4760" spans="1:7" x14ac:dyDescent="0.3">
      <c r="A4760" s="19">
        <v>159</v>
      </c>
      <c r="B4760" s="19">
        <v>44</v>
      </c>
      <c r="C4760" s="19">
        <v>31</v>
      </c>
      <c r="D4760" s="19">
        <v>3</v>
      </c>
      <c r="E4760" s="19">
        <v>9</v>
      </c>
      <c r="F4760" s="19">
        <v>4.4000000000000004</v>
      </c>
      <c r="G4760" s="19">
        <v>1.6</v>
      </c>
    </row>
    <row r="4761" spans="1:7" x14ac:dyDescent="0.3">
      <c r="A4761" s="19">
        <v>159</v>
      </c>
      <c r="B4761" s="19">
        <v>45</v>
      </c>
      <c r="C4761" s="19">
        <v>6</v>
      </c>
      <c r="D4761" s="19">
        <v>3</v>
      </c>
      <c r="E4761" s="19">
        <v>8.5</v>
      </c>
      <c r="F4761" s="19">
        <v>5</v>
      </c>
      <c r="G4761" s="19">
        <v>2.4</v>
      </c>
    </row>
    <row r="4762" spans="1:7" x14ac:dyDescent="0.3">
      <c r="A4762" s="19">
        <v>159</v>
      </c>
      <c r="B4762" s="19">
        <v>46</v>
      </c>
      <c r="C4762" s="19">
        <v>6</v>
      </c>
      <c r="D4762" s="19">
        <v>3</v>
      </c>
      <c r="E4762" s="19">
        <v>15</v>
      </c>
      <c r="F4762" s="19">
        <v>5.2</v>
      </c>
      <c r="G4762" s="19">
        <v>2.5</v>
      </c>
    </row>
    <row r="4763" spans="1:7" x14ac:dyDescent="0.3">
      <c r="A4763" s="19">
        <v>159</v>
      </c>
      <c r="B4763" s="19">
        <v>47</v>
      </c>
      <c r="C4763" s="19">
        <v>31</v>
      </c>
      <c r="D4763" s="19">
        <v>3</v>
      </c>
      <c r="E4763" s="19">
        <v>16</v>
      </c>
      <c r="F4763" s="19">
        <v>5.4</v>
      </c>
      <c r="G4763" s="19">
        <v>2.2000000000000002</v>
      </c>
    </row>
    <row r="4764" spans="1:7" x14ac:dyDescent="0.3">
      <c r="A4764" s="19">
        <v>159</v>
      </c>
      <c r="B4764" s="19">
        <v>48</v>
      </c>
      <c r="C4764" s="19">
        <v>31</v>
      </c>
      <c r="D4764" s="19">
        <v>3</v>
      </c>
      <c r="E4764" s="19">
        <v>7.5</v>
      </c>
      <c r="F4764" s="19">
        <v>4</v>
      </c>
      <c r="G4764" s="19">
        <v>1.8</v>
      </c>
    </row>
    <row r="4765" spans="1:7" x14ac:dyDescent="0.3">
      <c r="A4765" s="19">
        <v>159</v>
      </c>
      <c r="B4765" s="19">
        <v>49</v>
      </c>
      <c r="C4765" s="19">
        <v>31</v>
      </c>
      <c r="D4765" s="19">
        <v>4</v>
      </c>
      <c r="E4765" s="19">
        <v>13.5</v>
      </c>
      <c r="F4765" s="19">
        <v>5.2</v>
      </c>
      <c r="G4765" s="19">
        <v>2.2000000000000002</v>
      </c>
    </row>
    <row r="4766" spans="1:7" x14ac:dyDescent="0.3">
      <c r="A4766" s="19">
        <v>159</v>
      </c>
      <c r="B4766" s="19">
        <v>50</v>
      </c>
      <c r="C4766" s="19">
        <v>80</v>
      </c>
      <c r="D4766" s="19">
        <v>3</v>
      </c>
      <c r="E4766" s="19">
        <v>24</v>
      </c>
      <c r="F4766" s="19">
        <v>5</v>
      </c>
      <c r="G4766" s="19">
        <v>1.8</v>
      </c>
    </row>
    <row r="4767" spans="1:7" x14ac:dyDescent="0.3">
      <c r="A4767" s="19">
        <v>159</v>
      </c>
      <c r="B4767" s="19">
        <v>51</v>
      </c>
      <c r="C4767" s="19">
        <v>6</v>
      </c>
      <c r="D4767" s="19">
        <v>2</v>
      </c>
      <c r="E4767" s="19">
        <v>25.5</v>
      </c>
      <c r="F4767" s="19">
        <v>10.5</v>
      </c>
      <c r="G4767" s="19">
        <v>5.0999999999999996</v>
      </c>
    </row>
    <row r="4768" spans="1:7" x14ac:dyDescent="0.3">
      <c r="A4768" s="19">
        <v>159</v>
      </c>
      <c r="B4768" s="19">
        <v>52</v>
      </c>
      <c r="C4768" s="19">
        <v>6</v>
      </c>
      <c r="D4768" s="19">
        <v>2</v>
      </c>
      <c r="E4768" s="19">
        <v>40.5</v>
      </c>
      <c r="F4768" s="19">
        <v>14</v>
      </c>
      <c r="G4768" s="19">
        <v>6</v>
      </c>
    </row>
    <row r="4769" spans="1:7" x14ac:dyDescent="0.3">
      <c r="A4769" s="19">
        <v>159</v>
      </c>
      <c r="B4769" s="19">
        <v>53</v>
      </c>
      <c r="C4769" s="19">
        <v>31</v>
      </c>
      <c r="D4769" s="19">
        <v>4</v>
      </c>
      <c r="E4769" s="19">
        <v>16</v>
      </c>
      <c r="F4769" s="19">
        <v>5.6</v>
      </c>
      <c r="G4769" s="19">
        <v>2</v>
      </c>
    </row>
    <row r="4770" spans="1:7" x14ac:dyDescent="0.3">
      <c r="A4770" s="19">
        <v>159</v>
      </c>
      <c r="B4770" s="19">
        <v>54</v>
      </c>
      <c r="C4770" s="19">
        <v>31</v>
      </c>
      <c r="D4770" s="19">
        <v>3</v>
      </c>
      <c r="E4770" s="19">
        <v>13.5</v>
      </c>
      <c r="F4770" s="19">
        <v>4.9000000000000004</v>
      </c>
      <c r="G4770" s="19">
        <v>2.2000000000000002</v>
      </c>
    </row>
    <row r="4771" spans="1:7" x14ac:dyDescent="0.3">
      <c r="A4771" s="19">
        <v>159</v>
      </c>
      <c r="B4771" s="19">
        <v>55</v>
      </c>
      <c r="C4771" s="19">
        <v>31</v>
      </c>
      <c r="D4771" s="19">
        <v>3</v>
      </c>
      <c r="E4771" s="19">
        <v>9.5</v>
      </c>
      <c r="F4771" s="19">
        <v>4.8</v>
      </c>
      <c r="G4771" s="19">
        <v>2</v>
      </c>
    </row>
    <row r="4772" spans="1:7" x14ac:dyDescent="0.3">
      <c r="A4772" s="19">
        <v>159</v>
      </c>
      <c r="B4772" s="19">
        <v>56</v>
      </c>
      <c r="C4772" s="19">
        <v>31</v>
      </c>
      <c r="D4772" s="19">
        <v>3</v>
      </c>
      <c r="E4772" s="19">
        <v>9.5</v>
      </c>
      <c r="F4772" s="19">
        <v>4</v>
      </c>
      <c r="G4772" s="19">
        <v>2</v>
      </c>
    </row>
    <row r="4773" spans="1:7" x14ac:dyDescent="0.3">
      <c r="A4773" s="19">
        <v>159</v>
      </c>
      <c r="B4773" s="19">
        <v>57</v>
      </c>
      <c r="C4773" s="19">
        <v>31</v>
      </c>
      <c r="D4773" s="19">
        <v>3</v>
      </c>
      <c r="E4773" s="19">
        <v>7.5</v>
      </c>
      <c r="F4773" s="19">
        <v>4</v>
      </c>
      <c r="G4773" s="19">
        <v>1.9</v>
      </c>
    </row>
    <row r="4774" spans="1:7" x14ac:dyDescent="0.3">
      <c r="A4774" s="19">
        <v>159</v>
      </c>
      <c r="B4774" s="19">
        <v>58</v>
      </c>
      <c r="C4774" s="19">
        <v>31</v>
      </c>
      <c r="D4774" s="19">
        <v>3</v>
      </c>
      <c r="E4774" s="19">
        <v>9</v>
      </c>
      <c r="F4774" s="19">
        <v>4.5999999999999996</v>
      </c>
      <c r="G4774" s="19">
        <v>2.1</v>
      </c>
    </row>
    <row r="4775" spans="1:7" x14ac:dyDescent="0.3">
      <c r="A4775" s="19">
        <v>159</v>
      </c>
      <c r="B4775" s="19">
        <v>59</v>
      </c>
      <c r="C4775" s="19">
        <v>31</v>
      </c>
      <c r="D4775" s="19">
        <v>3</v>
      </c>
      <c r="E4775" s="19">
        <v>7.5</v>
      </c>
      <c r="F4775" s="19">
        <v>3.8</v>
      </c>
      <c r="G4775" s="19">
        <v>2</v>
      </c>
    </row>
    <row r="4776" spans="1:7" x14ac:dyDescent="0.3">
      <c r="A4776" s="19">
        <v>159</v>
      </c>
      <c r="B4776" s="19">
        <v>60</v>
      </c>
      <c r="C4776" s="19">
        <v>6</v>
      </c>
      <c r="D4776" s="19">
        <v>3</v>
      </c>
      <c r="E4776" s="19">
        <v>7.5</v>
      </c>
      <c r="F4776" s="19">
        <v>2.8</v>
      </c>
      <c r="G4776" s="19">
        <v>1.8</v>
      </c>
    </row>
    <row r="4777" spans="1:7" x14ac:dyDescent="0.3">
      <c r="A4777" s="19">
        <v>159</v>
      </c>
      <c r="B4777" s="19">
        <v>61</v>
      </c>
      <c r="C4777" s="19">
        <v>2</v>
      </c>
      <c r="D4777" s="19">
        <v>7</v>
      </c>
      <c r="E4777" s="19">
        <v>12.5</v>
      </c>
      <c r="F4777" s="19">
        <v>5</v>
      </c>
      <c r="G4777" s="19">
        <v>0</v>
      </c>
    </row>
    <row r="4778" spans="1:7" x14ac:dyDescent="0.3">
      <c r="A4778" s="19">
        <v>159</v>
      </c>
      <c r="B4778" s="19">
        <v>62</v>
      </c>
      <c r="C4778" s="19">
        <v>6</v>
      </c>
      <c r="D4778" s="19">
        <v>1</v>
      </c>
      <c r="E4778" s="19">
        <v>47.5</v>
      </c>
      <c r="F4778" s="19">
        <v>14.6</v>
      </c>
      <c r="G4778" s="19">
        <v>9.5</v>
      </c>
    </row>
    <row r="4779" spans="1:7" x14ac:dyDescent="0.3">
      <c r="A4779" s="19">
        <v>159</v>
      </c>
      <c r="B4779" s="19">
        <v>63</v>
      </c>
      <c r="C4779" s="19">
        <v>31</v>
      </c>
      <c r="D4779" s="19">
        <v>4</v>
      </c>
      <c r="E4779" s="19">
        <v>7.5</v>
      </c>
      <c r="F4779" s="19">
        <v>3.8</v>
      </c>
      <c r="G4779" s="19">
        <v>2</v>
      </c>
    </row>
    <row r="4780" spans="1:7" x14ac:dyDescent="0.3">
      <c r="A4780" s="19">
        <v>159</v>
      </c>
      <c r="B4780" s="19">
        <v>64</v>
      </c>
      <c r="C4780" s="19">
        <v>6</v>
      </c>
      <c r="D4780" s="19">
        <v>3</v>
      </c>
      <c r="E4780" s="19">
        <v>12.5</v>
      </c>
      <c r="F4780" s="19">
        <v>5</v>
      </c>
      <c r="G4780" s="19">
        <v>3.8</v>
      </c>
    </row>
    <row r="4781" spans="1:7" x14ac:dyDescent="0.3">
      <c r="A4781" s="19">
        <v>159</v>
      </c>
      <c r="B4781" s="19">
        <v>65</v>
      </c>
      <c r="C4781" s="19">
        <v>6</v>
      </c>
      <c r="D4781" s="19">
        <v>3</v>
      </c>
      <c r="E4781" s="19">
        <v>7.5</v>
      </c>
      <c r="F4781" s="19">
        <v>4</v>
      </c>
      <c r="G4781" s="19">
        <v>2</v>
      </c>
    </row>
    <row r="4782" spans="1:7" x14ac:dyDescent="0.3">
      <c r="A4782" s="19">
        <v>159</v>
      </c>
      <c r="B4782" s="19">
        <v>66</v>
      </c>
      <c r="C4782" s="19">
        <v>6</v>
      </c>
      <c r="D4782" s="19">
        <v>7</v>
      </c>
      <c r="E4782" s="19">
        <v>12.5</v>
      </c>
      <c r="F4782" s="19">
        <v>5.5</v>
      </c>
      <c r="G4782" s="19">
        <v>0</v>
      </c>
    </row>
    <row r="4783" spans="1:7" x14ac:dyDescent="0.3">
      <c r="A4783" s="19">
        <v>159</v>
      </c>
      <c r="B4783" s="19">
        <v>67</v>
      </c>
      <c r="C4783" s="19">
        <v>6</v>
      </c>
      <c r="D4783" s="19">
        <v>4</v>
      </c>
      <c r="E4783" s="19">
        <v>12.5</v>
      </c>
      <c r="F4783" s="19">
        <v>5</v>
      </c>
      <c r="G4783" s="19">
        <v>3</v>
      </c>
    </row>
    <row r="4784" spans="1:7" x14ac:dyDescent="0.3">
      <c r="A4784" s="19">
        <v>159</v>
      </c>
      <c r="B4784" s="19">
        <v>68</v>
      </c>
      <c r="C4784" s="19">
        <v>31</v>
      </c>
      <c r="D4784" s="19">
        <v>3</v>
      </c>
      <c r="E4784" s="19">
        <v>11</v>
      </c>
      <c r="F4784" s="19">
        <v>4</v>
      </c>
      <c r="G4784" s="19">
        <v>2</v>
      </c>
    </row>
    <row r="4785" spans="1:7" x14ac:dyDescent="0.3">
      <c r="A4785" s="19">
        <v>159</v>
      </c>
      <c r="B4785" s="19">
        <v>69</v>
      </c>
      <c r="C4785" s="19">
        <v>6</v>
      </c>
      <c r="D4785" s="19">
        <v>4</v>
      </c>
      <c r="E4785" s="19">
        <v>9.5</v>
      </c>
      <c r="F4785" s="19">
        <v>4</v>
      </c>
      <c r="G4785" s="19">
        <v>2.2000000000000002</v>
      </c>
    </row>
    <row r="4786" spans="1:7" x14ac:dyDescent="0.3">
      <c r="A4786" s="19">
        <v>159</v>
      </c>
      <c r="B4786" s="19">
        <v>70</v>
      </c>
      <c r="C4786" s="19">
        <v>6</v>
      </c>
      <c r="D4786" s="19">
        <v>3</v>
      </c>
      <c r="E4786" s="19">
        <v>8.5</v>
      </c>
      <c r="F4786" s="19">
        <v>2.8</v>
      </c>
      <c r="G4786" s="19">
        <v>1.7</v>
      </c>
    </row>
    <row r="4787" spans="1:7" x14ac:dyDescent="0.3">
      <c r="A4787" s="19">
        <v>159</v>
      </c>
      <c r="B4787" s="19">
        <v>71</v>
      </c>
      <c r="C4787" s="19">
        <v>6</v>
      </c>
      <c r="D4787" s="19">
        <v>3</v>
      </c>
      <c r="E4787" s="19">
        <v>14</v>
      </c>
      <c r="F4787" s="19">
        <v>5.6</v>
      </c>
      <c r="G4787" s="19">
        <v>3</v>
      </c>
    </row>
    <row r="4788" spans="1:7" x14ac:dyDescent="0.3">
      <c r="A4788" s="19">
        <v>159</v>
      </c>
      <c r="B4788" s="19">
        <v>72</v>
      </c>
      <c r="C4788" s="19">
        <v>6</v>
      </c>
      <c r="D4788" s="19">
        <v>2</v>
      </c>
      <c r="E4788" s="19">
        <v>28</v>
      </c>
      <c r="F4788" s="19">
        <v>10</v>
      </c>
      <c r="G4788" s="19">
        <v>4.5</v>
      </c>
    </row>
    <row r="4789" spans="1:7" x14ac:dyDescent="0.3">
      <c r="A4789" s="19">
        <v>159</v>
      </c>
      <c r="B4789" s="19">
        <v>73</v>
      </c>
      <c r="C4789" s="19">
        <v>6</v>
      </c>
      <c r="D4789" s="19">
        <v>3</v>
      </c>
      <c r="E4789" s="19">
        <v>10</v>
      </c>
      <c r="F4789" s="19">
        <v>5</v>
      </c>
      <c r="G4789" s="19">
        <v>2</v>
      </c>
    </row>
    <row r="4790" spans="1:7" x14ac:dyDescent="0.3">
      <c r="A4790" s="19">
        <v>159</v>
      </c>
      <c r="B4790" s="19">
        <v>74</v>
      </c>
      <c r="C4790" s="19">
        <v>6</v>
      </c>
      <c r="D4790" s="19">
        <v>3</v>
      </c>
      <c r="E4790" s="19">
        <v>16.5</v>
      </c>
      <c r="F4790" s="19">
        <v>10</v>
      </c>
      <c r="G4790" s="19">
        <v>5.8</v>
      </c>
    </row>
    <row r="4791" spans="1:7" x14ac:dyDescent="0.3">
      <c r="A4791" s="19">
        <v>159</v>
      </c>
      <c r="B4791" s="19">
        <v>75</v>
      </c>
      <c r="C4791" s="19">
        <v>31</v>
      </c>
      <c r="D4791" s="19">
        <v>3</v>
      </c>
      <c r="E4791" s="19">
        <v>14</v>
      </c>
      <c r="F4791" s="19">
        <v>5</v>
      </c>
      <c r="G4791" s="19">
        <v>1.8</v>
      </c>
    </row>
    <row r="4792" spans="1:7" x14ac:dyDescent="0.3">
      <c r="A4792" s="19">
        <v>159</v>
      </c>
      <c r="B4792" s="19">
        <v>76</v>
      </c>
      <c r="C4792" s="19">
        <v>31</v>
      </c>
      <c r="D4792" s="19">
        <v>3</v>
      </c>
      <c r="E4792" s="19">
        <v>13</v>
      </c>
      <c r="F4792" s="19">
        <v>5.0999999999999996</v>
      </c>
      <c r="G4792" s="19">
        <v>2.1</v>
      </c>
    </row>
    <row r="4793" spans="1:7" x14ac:dyDescent="0.3">
      <c r="A4793" s="19">
        <v>159</v>
      </c>
      <c r="B4793" s="19">
        <v>77</v>
      </c>
      <c r="C4793" s="19">
        <v>6</v>
      </c>
      <c r="D4793" s="19">
        <v>2</v>
      </c>
      <c r="E4793" s="19">
        <v>34.5</v>
      </c>
      <c r="F4793" s="19">
        <v>13.4</v>
      </c>
      <c r="G4793" s="19">
        <v>6.5</v>
      </c>
    </row>
    <row r="4794" spans="1:7" x14ac:dyDescent="0.3">
      <c r="A4794" s="19">
        <v>159</v>
      </c>
      <c r="B4794" s="19">
        <v>78</v>
      </c>
      <c r="C4794" s="19">
        <v>6</v>
      </c>
      <c r="D4794" s="19">
        <v>4</v>
      </c>
      <c r="E4794" s="19">
        <v>24</v>
      </c>
      <c r="F4794" s="19">
        <v>11</v>
      </c>
      <c r="G4794" s="19">
        <v>3</v>
      </c>
    </row>
    <row r="4795" spans="1:7" x14ac:dyDescent="0.3">
      <c r="A4795" s="19">
        <v>160</v>
      </c>
      <c r="B4795" s="19">
        <v>1</v>
      </c>
      <c r="C4795" s="19">
        <v>6</v>
      </c>
      <c r="D4795" s="19">
        <v>2</v>
      </c>
      <c r="E4795" s="19">
        <v>30.5</v>
      </c>
      <c r="F4795" s="19">
        <v>13.9</v>
      </c>
      <c r="G4795" s="19">
        <v>9</v>
      </c>
    </row>
    <row r="4796" spans="1:7" x14ac:dyDescent="0.3">
      <c r="A4796" s="19">
        <v>160</v>
      </c>
      <c r="B4796" s="19">
        <v>2</v>
      </c>
      <c r="C4796" s="19">
        <v>6</v>
      </c>
      <c r="D4796" s="19">
        <v>2</v>
      </c>
      <c r="E4796" s="19">
        <v>28</v>
      </c>
      <c r="F4796" s="19">
        <v>13.2</v>
      </c>
      <c r="G4796" s="19">
        <v>6.4</v>
      </c>
    </row>
    <row r="4797" spans="1:7" x14ac:dyDescent="0.3">
      <c r="A4797" s="19">
        <v>160</v>
      </c>
      <c r="B4797" s="19">
        <v>3</v>
      </c>
      <c r="C4797" s="19">
        <v>6</v>
      </c>
      <c r="D4797" s="19">
        <v>9</v>
      </c>
      <c r="E4797" s="19">
        <v>25</v>
      </c>
      <c r="F4797" s="19">
        <v>0.46</v>
      </c>
      <c r="G4797" s="19">
        <v>0</v>
      </c>
    </row>
    <row r="4798" spans="1:7" x14ac:dyDescent="0.3">
      <c r="A4798" s="19">
        <v>160</v>
      </c>
      <c r="B4798" s="19">
        <v>4</v>
      </c>
      <c r="C4798" s="19">
        <v>6</v>
      </c>
      <c r="D4798" s="19">
        <v>1</v>
      </c>
      <c r="E4798" s="19">
        <v>36</v>
      </c>
      <c r="F4798" s="19">
        <v>16.5</v>
      </c>
      <c r="G4798" s="19">
        <v>5.6</v>
      </c>
    </row>
    <row r="4799" spans="1:7" x14ac:dyDescent="0.3">
      <c r="A4799" s="19">
        <v>160</v>
      </c>
      <c r="B4799" s="19">
        <v>5</v>
      </c>
      <c r="C4799" s="19">
        <v>6</v>
      </c>
      <c r="D4799" s="19">
        <v>3</v>
      </c>
      <c r="E4799" s="19">
        <v>39.200000000000003</v>
      </c>
      <c r="F4799" s="19">
        <v>10.5</v>
      </c>
      <c r="G4799" s="19">
        <v>4.5</v>
      </c>
    </row>
    <row r="4800" spans="1:7" x14ac:dyDescent="0.3">
      <c r="A4800" s="19">
        <v>160</v>
      </c>
      <c r="B4800" s="19">
        <v>6</v>
      </c>
      <c r="C4800" s="19">
        <v>6</v>
      </c>
      <c r="D4800" s="19">
        <v>9</v>
      </c>
      <c r="E4800" s="19">
        <v>39.5</v>
      </c>
      <c r="F4800" s="19">
        <v>0.28999999999999998</v>
      </c>
      <c r="G4800" s="19">
        <v>0</v>
      </c>
    </row>
    <row r="4801" spans="1:7" x14ac:dyDescent="0.3">
      <c r="A4801" s="19">
        <v>160</v>
      </c>
      <c r="B4801" s="19">
        <v>7</v>
      </c>
      <c r="C4801" s="19">
        <v>6</v>
      </c>
      <c r="D4801" s="19">
        <v>2</v>
      </c>
      <c r="E4801" s="19">
        <v>26.5</v>
      </c>
      <c r="F4801" s="19">
        <v>11.5</v>
      </c>
      <c r="G4801" s="19">
        <v>6.3</v>
      </c>
    </row>
    <row r="4802" spans="1:7" x14ac:dyDescent="0.3">
      <c r="A4802" s="19">
        <v>160</v>
      </c>
      <c r="B4802" s="19">
        <v>8</v>
      </c>
      <c r="C4802" s="19">
        <v>6</v>
      </c>
      <c r="D4802" s="19">
        <v>2</v>
      </c>
      <c r="E4802" s="19">
        <v>29</v>
      </c>
      <c r="F4802" s="19">
        <v>12</v>
      </c>
      <c r="G4802" s="19">
        <v>6.7</v>
      </c>
    </row>
    <row r="4803" spans="1:7" x14ac:dyDescent="0.3">
      <c r="A4803" s="19">
        <v>160</v>
      </c>
      <c r="B4803" s="19">
        <v>9</v>
      </c>
      <c r="C4803" s="19">
        <v>6</v>
      </c>
      <c r="D4803" s="19">
        <v>9</v>
      </c>
      <c r="E4803" s="19">
        <v>23</v>
      </c>
      <c r="F4803" s="19">
        <v>0.19</v>
      </c>
      <c r="G4803" s="19">
        <v>0</v>
      </c>
    </row>
    <row r="4804" spans="1:7" x14ac:dyDescent="0.3">
      <c r="A4804" s="19">
        <v>160</v>
      </c>
      <c r="B4804" s="19">
        <v>10</v>
      </c>
      <c r="C4804" s="19">
        <v>6</v>
      </c>
      <c r="D4804" s="19">
        <v>4</v>
      </c>
      <c r="E4804" s="19">
        <v>29</v>
      </c>
      <c r="F4804" s="19">
        <v>10.199999999999999</v>
      </c>
      <c r="G4804" s="19">
        <v>7</v>
      </c>
    </row>
    <row r="4805" spans="1:7" x14ac:dyDescent="0.3">
      <c r="A4805" s="19">
        <v>160</v>
      </c>
      <c r="B4805" s="19">
        <v>11</v>
      </c>
      <c r="C4805" s="19">
        <v>6</v>
      </c>
      <c r="D4805" s="19">
        <v>2</v>
      </c>
      <c r="E4805" s="19">
        <v>30.3</v>
      </c>
      <c r="F4805" s="19">
        <v>14</v>
      </c>
      <c r="G4805" s="19">
        <v>8.5</v>
      </c>
    </row>
    <row r="4806" spans="1:7" x14ac:dyDescent="0.3">
      <c r="A4806" s="19">
        <v>160</v>
      </c>
      <c r="B4806" s="19">
        <v>12</v>
      </c>
      <c r="C4806" s="19">
        <v>6</v>
      </c>
      <c r="D4806" s="19">
        <v>3</v>
      </c>
      <c r="E4806" s="19">
        <v>16.5</v>
      </c>
      <c r="F4806" s="19">
        <v>8.9</v>
      </c>
      <c r="G4806" s="19">
        <v>6.5</v>
      </c>
    </row>
    <row r="4807" spans="1:7" x14ac:dyDescent="0.3">
      <c r="A4807" s="19">
        <v>160</v>
      </c>
      <c r="B4807" s="19">
        <v>13</v>
      </c>
      <c r="C4807" s="19">
        <v>6</v>
      </c>
      <c r="D4807" s="19">
        <v>9</v>
      </c>
      <c r="E4807" s="19">
        <v>29.5</v>
      </c>
      <c r="F4807" s="19">
        <v>0.26</v>
      </c>
      <c r="G4807" s="19">
        <v>0</v>
      </c>
    </row>
    <row r="4808" spans="1:7" x14ac:dyDescent="0.3">
      <c r="A4808" s="19">
        <v>160</v>
      </c>
      <c r="B4808" s="19">
        <v>14</v>
      </c>
      <c r="C4808" s="19">
        <v>6</v>
      </c>
      <c r="D4808" s="19">
        <v>3</v>
      </c>
      <c r="E4808" s="19">
        <v>22.3</v>
      </c>
      <c r="F4808" s="19">
        <v>11.2</v>
      </c>
      <c r="G4808" s="19">
        <v>8</v>
      </c>
    </row>
    <row r="4809" spans="1:7" x14ac:dyDescent="0.3">
      <c r="A4809" s="19">
        <v>160</v>
      </c>
      <c r="B4809" s="19">
        <v>15</v>
      </c>
      <c r="C4809" s="19">
        <v>6</v>
      </c>
      <c r="D4809" s="19">
        <v>4</v>
      </c>
      <c r="E4809" s="19">
        <v>27</v>
      </c>
      <c r="F4809" s="19">
        <v>12.5</v>
      </c>
      <c r="G4809" s="19">
        <v>9.1</v>
      </c>
    </row>
    <row r="4810" spans="1:7" x14ac:dyDescent="0.3">
      <c r="A4810" s="19">
        <v>160</v>
      </c>
      <c r="B4810" s="19">
        <v>16</v>
      </c>
      <c r="C4810" s="19">
        <v>6</v>
      </c>
      <c r="D4810" s="19">
        <v>4</v>
      </c>
      <c r="E4810" s="19">
        <v>28.5</v>
      </c>
      <c r="F4810" s="19">
        <v>12.6</v>
      </c>
      <c r="G4810" s="19">
        <v>9</v>
      </c>
    </row>
    <row r="4811" spans="1:7" x14ac:dyDescent="0.3">
      <c r="A4811" s="19">
        <v>160</v>
      </c>
      <c r="B4811" s="19">
        <v>17</v>
      </c>
      <c r="C4811" s="19">
        <v>6</v>
      </c>
      <c r="D4811" s="19">
        <v>9</v>
      </c>
      <c r="E4811" s="19">
        <v>22.5</v>
      </c>
      <c r="F4811" s="19">
        <v>0.26</v>
      </c>
      <c r="G4811" s="19">
        <v>0</v>
      </c>
    </row>
    <row r="4812" spans="1:7" x14ac:dyDescent="0.3">
      <c r="A4812" s="19">
        <v>160</v>
      </c>
      <c r="B4812" s="19">
        <v>18</v>
      </c>
      <c r="C4812" s="19">
        <v>6</v>
      </c>
      <c r="D4812" s="19">
        <v>2</v>
      </c>
      <c r="E4812" s="19">
        <v>27</v>
      </c>
      <c r="F4812" s="19">
        <v>12</v>
      </c>
      <c r="G4812" s="19">
        <v>8.5</v>
      </c>
    </row>
    <row r="4813" spans="1:7" x14ac:dyDescent="0.3">
      <c r="A4813" s="19">
        <v>160</v>
      </c>
      <c r="B4813" s="19">
        <v>19</v>
      </c>
      <c r="C4813" s="19">
        <v>6</v>
      </c>
      <c r="D4813" s="19">
        <v>1</v>
      </c>
      <c r="E4813" s="19">
        <v>34.700000000000003</v>
      </c>
      <c r="F4813" s="19">
        <v>15.6</v>
      </c>
      <c r="G4813" s="19">
        <v>9.5</v>
      </c>
    </row>
    <row r="4814" spans="1:7" x14ac:dyDescent="0.3">
      <c r="A4814" s="19">
        <v>160</v>
      </c>
      <c r="B4814" s="19">
        <v>20</v>
      </c>
      <c r="C4814" s="19">
        <v>6</v>
      </c>
      <c r="D4814" s="19">
        <v>3</v>
      </c>
      <c r="E4814" s="19">
        <v>17.7</v>
      </c>
      <c r="F4814" s="19">
        <v>9.5</v>
      </c>
      <c r="G4814" s="19">
        <v>6</v>
      </c>
    </row>
    <row r="4815" spans="1:7" x14ac:dyDescent="0.3">
      <c r="A4815" s="19">
        <v>160</v>
      </c>
      <c r="B4815" s="19">
        <v>21</v>
      </c>
      <c r="C4815" s="19">
        <v>6</v>
      </c>
      <c r="D4815" s="19">
        <v>2</v>
      </c>
      <c r="E4815" s="19">
        <v>28.2</v>
      </c>
      <c r="F4815" s="19">
        <v>11.1</v>
      </c>
      <c r="G4815" s="19">
        <v>9</v>
      </c>
    </row>
    <row r="4816" spans="1:7" x14ac:dyDescent="0.3">
      <c r="A4816" s="19">
        <v>160</v>
      </c>
      <c r="B4816" s="19">
        <v>22</v>
      </c>
      <c r="C4816" s="19">
        <v>6</v>
      </c>
      <c r="D4816" s="19">
        <v>9</v>
      </c>
      <c r="E4816" s="19">
        <v>29</v>
      </c>
      <c r="F4816" s="19">
        <v>0.28000000000000003</v>
      </c>
      <c r="G4816" s="19">
        <v>0</v>
      </c>
    </row>
    <row r="4817" spans="1:7" x14ac:dyDescent="0.3">
      <c r="A4817" s="19">
        <v>160</v>
      </c>
      <c r="B4817" s="19">
        <v>23</v>
      </c>
      <c r="C4817" s="19">
        <v>6</v>
      </c>
      <c r="D4817" s="19">
        <v>3</v>
      </c>
      <c r="E4817" s="19">
        <v>21.1</v>
      </c>
      <c r="F4817" s="19">
        <v>10.5</v>
      </c>
      <c r="G4817" s="19">
        <v>8.3000000000000007</v>
      </c>
    </row>
    <row r="4818" spans="1:7" x14ac:dyDescent="0.3">
      <c r="A4818" s="19">
        <v>160</v>
      </c>
      <c r="B4818" s="19">
        <v>24</v>
      </c>
      <c r="C4818" s="19">
        <v>6</v>
      </c>
      <c r="D4818" s="19">
        <v>2</v>
      </c>
      <c r="E4818" s="19">
        <v>26.5</v>
      </c>
      <c r="F4818" s="19">
        <v>12.5</v>
      </c>
      <c r="G4818" s="19">
        <v>8</v>
      </c>
    </row>
    <row r="4819" spans="1:7" x14ac:dyDescent="0.3">
      <c r="A4819" s="19">
        <v>160</v>
      </c>
      <c r="B4819" s="19">
        <v>25</v>
      </c>
      <c r="C4819" s="19">
        <v>6</v>
      </c>
      <c r="D4819" s="19">
        <v>9</v>
      </c>
      <c r="E4819" s="19">
        <v>26.3</v>
      </c>
      <c r="F4819" s="19">
        <v>0.11</v>
      </c>
      <c r="G4819" s="19">
        <v>0</v>
      </c>
    </row>
    <row r="4820" spans="1:7" x14ac:dyDescent="0.3">
      <c r="A4820" s="19">
        <v>160</v>
      </c>
      <c r="B4820" s="19">
        <v>26</v>
      </c>
      <c r="C4820" s="19">
        <v>6</v>
      </c>
      <c r="D4820" s="19">
        <v>2</v>
      </c>
      <c r="E4820" s="19">
        <v>26.8</v>
      </c>
      <c r="F4820" s="19">
        <v>12</v>
      </c>
      <c r="G4820" s="19">
        <v>8.3000000000000007</v>
      </c>
    </row>
    <row r="4821" spans="1:7" x14ac:dyDescent="0.3">
      <c r="A4821" s="19">
        <v>160</v>
      </c>
      <c r="B4821" s="19">
        <v>27</v>
      </c>
      <c r="C4821" s="19">
        <v>6</v>
      </c>
      <c r="D4821" s="19">
        <v>2</v>
      </c>
      <c r="E4821" s="19">
        <v>27</v>
      </c>
      <c r="F4821" s="19">
        <v>12.5</v>
      </c>
      <c r="G4821" s="19">
        <v>8.1999999999999993</v>
      </c>
    </row>
    <row r="4822" spans="1:7" x14ac:dyDescent="0.3">
      <c r="A4822" s="19">
        <v>160</v>
      </c>
      <c r="B4822" s="19">
        <v>28</v>
      </c>
      <c r="C4822" s="19">
        <v>6</v>
      </c>
      <c r="D4822" s="19">
        <v>9</v>
      </c>
      <c r="E4822" s="19">
        <v>23.5</v>
      </c>
      <c r="F4822" s="19">
        <v>0.17</v>
      </c>
      <c r="G4822" s="19">
        <v>0</v>
      </c>
    </row>
    <row r="4823" spans="1:7" x14ac:dyDescent="0.3">
      <c r="A4823" s="19">
        <v>160</v>
      </c>
      <c r="B4823" s="19">
        <v>29</v>
      </c>
      <c r="C4823" s="19">
        <v>6</v>
      </c>
      <c r="D4823" s="19">
        <v>2</v>
      </c>
      <c r="E4823" s="19">
        <v>24.1</v>
      </c>
      <c r="F4823" s="19">
        <v>12.3</v>
      </c>
      <c r="G4823" s="19">
        <v>7.9</v>
      </c>
    </row>
    <row r="4824" spans="1:7" x14ac:dyDescent="0.3">
      <c r="A4824" s="19">
        <v>160</v>
      </c>
      <c r="B4824" s="19">
        <v>30</v>
      </c>
      <c r="C4824" s="19">
        <v>6</v>
      </c>
      <c r="D4824" s="19">
        <v>9</v>
      </c>
      <c r="E4824" s="19">
        <v>20</v>
      </c>
      <c r="F4824" s="19">
        <v>0.28000000000000003</v>
      </c>
      <c r="G4824" s="19">
        <v>0</v>
      </c>
    </row>
    <row r="4825" spans="1:7" x14ac:dyDescent="0.3">
      <c r="A4825" s="19">
        <v>160</v>
      </c>
      <c r="B4825" s="19">
        <v>31</v>
      </c>
      <c r="C4825" s="19">
        <v>6</v>
      </c>
      <c r="D4825" s="19">
        <v>2</v>
      </c>
      <c r="E4825" s="19">
        <v>27</v>
      </c>
      <c r="F4825" s="19">
        <v>13</v>
      </c>
      <c r="G4825" s="19">
        <v>8.5</v>
      </c>
    </row>
    <row r="4826" spans="1:7" x14ac:dyDescent="0.3">
      <c r="A4826" s="19">
        <v>160</v>
      </c>
      <c r="B4826" s="19">
        <v>32</v>
      </c>
      <c r="C4826" s="19">
        <v>6</v>
      </c>
      <c r="D4826" s="19">
        <v>2</v>
      </c>
      <c r="E4826" s="19">
        <v>30</v>
      </c>
      <c r="F4826" s="19">
        <v>11.1</v>
      </c>
      <c r="G4826" s="19">
        <v>7.8</v>
      </c>
    </row>
    <row r="4827" spans="1:7" x14ac:dyDescent="0.3">
      <c r="A4827" s="19">
        <v>160</v>
      </c>
      <c r="B4827" s="19">
        <v>33</v>
      </c>
      <c r="C4827" s="19">
        <v>2</v>
      </c>
      <c r="D4827" s="19">
        <v>2</v>
      </c>
      <c r="E4827" s="19">
        <v>30</v>
      </c>
      <c r="F4827" s="19">
        <v>13.1</v>
      </c>
      <c r="G4827" s="19">
        <v>5.9</v>
      </c>
    </row>
    <row r="4828" spans="1:7" x14ac:dyDescent="0.3">
      <c r="A4828" s="19">
        <v>160</v>
      </c>
      <c r="B4828" s="19">
        <v>34</v>
      </c>
      <c r="C4828" s="19">
        <v>2</v>
      </c>
      <c r="D4828" s="19">
        <v>2</v>
      </c>
      <c r="E4828" s="19">
        <v>31.5</v>
      </c>
      <c r="F4828" s="19">
        <v>13.5</v>
      </c>
      <c r="G4828" s="19">
        <v>9.1</v>
      </c>
    </row>
    <row r="4829" spans="1:7" x14ac:dyDescent="0.3">
      <c r="A4829" s="19">
        <v>160</v>
      </c>
      <c r="B4829" s="19">
        <v>35</v>
      </c>
      <c r="C4829" s="19">
        <v>2</v>
      </c>
      <c r="D4829" s="19">
        <v>3</v>
      </c>
      <c r="E4829" s="19">
        <v>13.2</v>
      </c>
      <c r="F4829" s="19">
        <v>9.1999999999999993</v>
      </c>
      <c r="G4829" s="19">
        <v>6</v>
      </c>
    </row>
    <row r="4830" spans="1:7" x14ac:dyDescent="0.3">
      <c r="A4830" s="19">
        <v>160</v>
      </c>
      <c r="B4830" s="19">
        <v>36</v>
      </c>
      <c r="C4830" s="19">
        <v>2</v>
      </c>
      <c r="D4830" s="19">
        <v>9</v>
      </c>
      <c r="E4830" s="19">
        <v>25</v>
      </c>
      <c r="F4830" s="19">
        <v>0.18</v>
      </c>
      <c r="G4830" s="19">
        <v>0</v>
      </c>
    </row>
    <row r="4831" spans="1:7" x14ac:dyDescent="0.3">
      <c r="A4831" s="19">
        <v>160</v>
      </c>
      <c r="B4831" s="19">
        <v>37</v>
      </c>
      <c r="C4831" s="19">
        <v>2</v>
      </c>
      <c r="D4831" s="19">
        <v>2</v>
      </c>
      <c r="E4831" s="19">
        <v>30.2</v>
      </c>
      <c r="F4831" s="19">
        <v>13.6</v>
      </c>
      <c r="G4831" s="19">
        <v>9.1999999999999993</v>
      </c>
    </row>
    <row r="4832" spans="1:7" x14ac:dyDescent="0.3">
      <c r="A4832" s="19">
        <v>160</v>
      </c>
      <c r="B4832" s="19">
        <v>38</v>
      </c>
      <c r="C4832" s="19">
        <v>105</v>
      </c>
      <c r="D4832" s="19">
        <v>3</v>
      </c>
      <c r="E4832" s="19">
        <v>14</v>
      </c>
      <c r="F4832" s="19">
        <v>4.2</v>
      </c>
      <c r="G4832" s="19">
        <v>1.5</v>
      </c>
    </row>
    <row r="4833" spans="1:7" x14ac:dyDescent="0.3">
      <c r="A4833" s="19">
        <v>160</v>
      </c>
      <c r="B4833" s="19">
        <v>39</v>
      </c>
      <c r="C4833" s="19">
        <v>105</v>
      </c>
      <c r="D4833" s="19">
        <v>3</v>
      </c>
      <c r="E4833" s="19">
        <v>8</v>
      </c>
      <c r="F4833" s="19">
        <v>2.5</v>
      </c>
      <c r="G4833" s="19">
        <v>1.2</v>
      </c>
    </row>
    <row r="4834" spans="1:7" x14ac:dyDescent="0.3">
      <c r="A4834" s="19">
        <v>160</v>
      </c>
      <c r="B4834" s="19">
        <v>40</v>
      </c>
      <c r="C4834" s="19">
        <v>6</v>
      </c>
      <c r="D4834" s="19">
        <v>4</v>
      </c>
      <c r="E4834" s="19">
        <v>16</v>
      </c>
      <c r="F4834" s="19">
        <v>10.5</v>
      </c>
      <c r="G4834" s="19">
        <v>5</v>
      </c>
    </row>
    <row r="4835" spans="1:7" x14ac:dyDescent="0.3">
      <c r="A4835" s="19">
        <v>160</v>
      </c>
      <c r="B4835" s="19">
        <v>41</v>
      </c>
      <c r="C4835" s="19">
        <v>2</v>
      </c>
      <c r="D4835" s="19">
        <v>9</v>
      </c>
      <c r="E4835" s="19">
        <v>29</v>
      </c>
      <c r="F4835" s="19">
        <v>0.16</v>
      </c>
      <c r="G4835" s="19">
        <v>0</v>
      </c>
    </row>
    <row r="4836" spans="1:7" x14ac:dyDescent="0.3">
      <c r="A4836" s="19">
        <v>160</v>
      </c>
      <c r="B4836" s="19">
        <v>42</v>
      </c>
      <c r="C4836" s="19">
        <v>2</v>
      </c>
      <c r="D4836" s="19">
        <v>2</v>
      </c>
      <c r="E4836" s="19">
        <v>34.5</v>
      </c>
      <c r="F4836" s="19">
        <v>13.8</v>
      </c>
      <c r="G4836" s="19">
        <v>6.2</v>
      </c>
    </row>
    <row r="4837" spans="1:7" x14ac:dyDescent="0.3">
      <c r="A4837" s="19">
        <v>161</v>
      </c>
      <c r="B4837" s="19">
        <v>1</v>
      </c>
      <c r="C4837" s="19">
        <v>4</v>
      </c>
      <c r="D4837" s="19">
        <v>4</v>
      </c>
      <c r="E4837" s="19">
        <v>16.5</v>
      </c>
      <c r="F4837" s="19">
        <v>6.6</v>
      </c>
      <c r="G4837" s="19">
        <v>1.9</v>
      </c>
    </row>
    <row r="4838" spans="1:7" x14ac:dyDescent="0.3">
      <c r="A4838" s="19">
        <v>161</v>
      </c>
      <c r="B4838" s="19">
        <v>2</v>
      </c>
      <c r="C4838" s="19">
        <v>2</v>
      </c>
      <c r="D4838" s="19">
        <v>4</v>
      </c>
      <c r="E4838" s="19">
        <v>11.3</v>
      </c>
      <c r="F4838" s="19">
        <v>4.8</v>
      </c>
      <c r="G4838" s="19">
        <v>2</v>
      </c>
    </row>
    <row r="4839" spans="1:7" x14ac:dyDescent="0.3">
      <c r="A4839" s="19">
        <v>161</v>
      </c>
      <c r="B4839" s="19">
        <v>3</v>
      </c>
      <c r="C4839" s="19">
        <v>31</v>
      </c>
      <c r="D4839" s="19">
        <v>3</v>
      </c>
      <c r="E4839" s="19">
        <v>9.5</v>
      </c>
      <c r="F4839" s="19">
        <v>4</v>
      </c>
      <c r="G4839" s="19">
        <v>1.5</v>
      </c>
    </row>
    <row r="4840" spans="1:7" x14ac:dyDescent="0.3">
      <c r="A4840" s="19">
        <v>161</v>
      </c>
      <c r="B4840" s="19">
        <v>4</v>
      </c>
      <c r="C4840" s="19">
        <v>2</v>
      </c>
      <c r="D4840" s="19">
        <v>3</v>
      </c>
      <c r="E4840" s="19">
        <v>19.3</v>
      </c>
      <c r="F4840" s="19">
        <v>5</v>
      </c>
      <c r="G4840" s="19">
        <v>1.8</v>
      </c>
    </row>
    <row r="4841" spans="1:7" x14ac:dyDescent="0.3">
      <c r="A4841" s="19">
        <v>161</v>
      </c>
      <c r="B4841" s="19">
        <v>5</v>
      </c>
      <c r="C4841" s="19">
        <v>31</v>
      </c>
      <c r="D4841" s="19">
        <v>3</v>
      </c>
      <c r="E4841" s="19">
        <v>12.3</v>
      </c>
      <c r="F4841" s="19">
        <v>5</v>
      </c>
      <c r="G4841" s="19">
        <v>1.2</v>
      </c>
    </row>
    <row r="4842" spans="1:7" x14ac:dyDescent="0.3">
      <c r="A4842" s="19">
        <v>161</v>
      </c>
      <c r="B4842" s="19">
        <v>6</v>
      </c>
      <c r="C4842" s="19">
        <v>31</v>
      </c>
      <c r="D4842" s="19">
        <v>3</v>
      </c>
      <c r="E4842" s="19">
        <v>8.5</v>
      </c>
      <c r="F4842" s="19">
        <v>4</v>
      </c>
      <c r="G4842" s="19">
        <v>1.6</v>
      </c>
    </row>
    <row r="4843" spans="1:7" x14ac:dyDescent="0.3">
      <c r="A4843" s="19">
        <v>161</v>
      </c>
      <c r="B4843" s="19">
        <v>7</v>
      </c>
      <c r="C4843" s="19">
        <v>2</v>
      </c>
      <c r="D4843" s="19">
        <v>3</v>
      </c>
      <c r="E4843" s="19">
        <v>19.2</v>
      </c>
      <c r="F4843" s="19">
        <v>7</v>
      </c>
      <c r="G4843" s="19">
        <v>3</v>
      </c>
    </row>
    <row r="4844" spans="1:7" x14ac:dyDescent="0.3">
      <c r="A4844" s="19">
        <v>161</v>
      </c>
      <c r="B4844" s="19">
        <v>8</v>
      </c>
      <c r="C4844" s="19">
        <v>31</v>
      </c>
      <c r="D4844" s="19">
        <v>3</v>
      </c>
      <c r="E4844" s="19">
        <v>9.5</v>
      </c>
      <c r="F4844" s="19">
        <v>4</v>
      </c>
      <c r="G4844" s="19">
        <v>1.2</v>
      </c>
    </row>
    <row r="4845" spans="1:7" x14ac:dyDescent="0.3">
      <c r="A4845" s="19">
        <v>161</v>
      </c>
      <c r="B4845" s="19">
        <v>9</v>
      </c>
      <c r="C4845" s="19">
        <v>31</v>
      </c>
      <c r="D4845" s="19">
        <v>3</v>
      </c>
      <c r="E4845" s="19">
        <v>11.3</v>
      </c>
      <c r="F4845" s="19">
        <v>5</v>
      </c>
      <c r="G4845" s="19">
        <v>1.8</v>
      </c>
    </row>
    <row r="4846" spans="1:7" x14ac:dyDescent="0.3">
      <c r="A4846" s="19">
        <v>161</v>
      </c>
      <c r="B4846" s="19">
        <v>10</v>
      </c>
      <c r="C4846" s="19">
        <v>2</v>
      </c>
      <c r="D4846" s="19">
        <v>3</v>
      </c>
      <c r="E4846" s="19">
        <v>9.5</v>
      </c>
      <c r="F4846" s="19">
        <v>4</v>
      </c>
      <c r="G4846" s="19">
        <v>1</v>
      </c>
    </row>
    <row r="4847" spans="1:7" x14ac:dyDescent="0.3">
      <c r="A4847" s="19">
        <v>161</v>
      </c>
      <c r="B4847" s="19">
        <v>11</v>
      </c>
      <c r="C4847" s="19">
        <v>2</v>
      </c>
      <c r="D4847" s="19">
        <v>3</v>
      </c>
      <c r="E4847" s="19">
        <v>14.5</v>
      </c>
      <c r="F4847" s="19">
        <v>6.2</v>
      </c>
      <c r="G4847" s="19">
        <v>2</v>
      </c>
    </row>
    <row r="4848" spans="1:7" x14ac:dyDescent="0.3">
      <c r="A4848" s="19">
        <v>161</v>
      </c>
      <c r="B4848" s="19">
        <v>12</v>
      </c>
      <c r="C4848" s="19">
        <v>3</v>
      </c>
      <c r="D4848" s="19">
        <v>3</v>
      </c>
      <c r="E4848" s="19">
        <v>9.3000000000000007</v>
      </c>
      <c r="F4848" s="19">
        <v>5</v>
      </c>
      <c r="G4848" s="19">
        <v>2.8</v>
      </c>
    </row>
    <row r="4849" spans="1:7" x14ac:dyDescent="0.3">
      <c r="A4849" s="19">
        <v>161</v>
      </c>
      <c r="B4849" s="19">
        <v>13</v>
      </c>
      <c r="C4849" s="19">
        <v>31</v>
      </c>
      <c r="D4849" s="19">
        <v>3</v>
      </c>
      <c r="E4849" s="19">
        <v>9.5</v>
      </c>
      <c r="F4849" s="19">
        <v>5</v>
      </c>
      <c r="G4849" s="19">
        <v>1.3</v>
      </c>
    </row>
    <row r="4850" spans="1:7" x14ac:dyDescent="0.3">
      <c r="A4850" s="19">
        <v>161</v>
      </c>
      <c r="B4850" s="19">
        <v>14</v>
      </c>
      <c r="C4850" s="19">
        <v>31</v>
      </c>
      <c r="D4850" s="19">
        <v>3</v>
      </c>
      <c r="E4850" s="19">
        <v>8.3000000000000007</v>
      </c>
      <c r="F4850" s="19">
        <v>5</v>
      </c>
      <c r="G4850" s="19">
        <v>1.6</v>
      </c>
    </row>
    <row r="4851" spans="1:7" x14ac:dyDescent="0.3">
      <c r="A4851" s="19">
        <v>161</v>
      </c>
      <c r="B4851" s="19">
        <v>15</v>
      </c>
      <c r="C4851" s="19">
        <v>31</v>
      </c>
      <c r="D4851" s="19">
        <v>3</v>
      </c>
      <c r="E4851" s="19">
        <v>13.3</v>
      </c>
      <c r="F4851" s="19">
        <v>4</v>
      </c>
      <c r="G4851" s="19">
        <v>1.6</v>
      </c>
    </row>
    <row r="4852" spans="1:7" x14ac:dyDescent="0.3">
      <c r="A4852" s="19">
        <v>161</v>
      </c>
      <c r="B4852" s="19">
        <v>16</v>
      </c>
      <c r="C4852" s="19">
        <v>31</v>
      </c>
      <c r="D4852" s="19">
        <v>3</v>
      </c>
      <c r="E4852" s="19">
        <v>12.5</v>
      </c>
      <c r="F4852" s="19">
        <v>5</v>
      </c>
      <c r="G4852" s="19">
        <v>1.5</v>
      </c>
    </row>
    <row r="4853" spans="1:7" x14ac:dyDescent="0.3">
      <c r="A4853" s="19">
        <v>161</v>
      </c>
      <c r="B4853" s="19">
        <v>17</v>
      </c>
      <c r="C4853" s="19">
        <v>31</v>
      </c>
      <c r="D4853" s="19">
        <v>3</v>
      </c>
      <c r="E4853" s="19">
        <v>11.5</v>
      </c>
      <c r="F4853" s="19">
        <v>4</v>
      </c>
      <c r="G4853" s="19">
        <v>1.5</v>
      </c>
    </row>
    <row r="4854" spans="1:7" x14ac:dyDescent="0.3">
      <c r="A4854" s="19">
        <v>161</v>
      </c>
      <c r="B4854" s="19">
        <v>18</v>
      </c>
      <c r="C4854" s="19">
        <v>31</v>
      </c>
      <c r="D4854" s="19">
        <v>3</v>
      </c>
      <c r="E4854" s="19">
        <v>18.3</v>
      </c>
      <c r="F4854" s="19">
        <v>5</v>
      </c>
      <c r="G4854" s="19">
        <v>1.3</v>
      </c>
    </row>
    <row r="4855" spans="1:7" x14ac:dyDescent="0.3">
      <c r="A4855" s="19">
        <v>161</v>
      </c>
      <c r="B4855" s="19">
        <v>19</v>
      </c>
      <c r="C4855" s="19">
        <v>3</v>
      </c>
      <c r="D4855" s="19">
        <v>1</v>
      </c>
      <c r="E4855" s="19">
        <v>59.2</v>
      </c>
      <c r="F4855" s="19">
        <v>18</v>
      </c>
      <c r="G4855" s="19">
        <v>5</v>
      </c>
    </row>
    <row r="4856" spans="1:7" x14ac:dyDescent="0.3">
      <c r="A4856" s="19">
        <v>161</v>
      </c>
      <c r="B4856" s="19">
        <v>20</v>
      </c>
      <c r="C4856" s="19">
        <v>31</v>
      </c>
      <c r="D4856" s="19">
        <v>3</v>
      </c>
      <c r="E4856" s="19">
        <v>9.3000000000000007</v>
      </c>
      <c r="F4856" s="19">
        <v>5</v>
      </c>
      <c r="G4856" s="19">
        <v>1.2</v>
      </c>
    </row>
    <row r="4857" spans="1:7" x14ac:dyDescent="0.3">
      <c r="A4857" s="19">
        <v>161</v>
      </c>
      <c r="B4857" s="19">
        <v>21</v>
      </c>
      <c r="C4857" s="19">
        <v>6</v>
      </c>
      <c r="D4857" s="19">
        <v>3</v>
      </c>
      <c r="E4857" s="19">
        <v>10.199999999999999</v>
      </c>
      <c r="F4857" s="19">
        <v>5</v>
      </c>
      <c r="G4857" s="19">
        <v>1.5</v>
      </c>
    </row>
    <row r="4858" spans="1:7" x14ac:dyDescent="0.3">
      <c r="A4858" s="19">
        <v>161</v>
      </c>
      <c r="B4858" s="19">
        <v>22</v>
      </c>
      <c r="C4858" s="19">
        <v>2</v>
      </c>
      <c r="D4858" s="19">
        <v>3</v>
      </c>
      <c r="E4858" s="19">
        <v>12.5</v>
      </c>
      <c r="F4858" s="19">
        <v>4</v>
      </c>
      <c r="G4858" s="19">
        <v>1</v>
      </c>
    </row>
    <row r="4859" spans="1:7" x14ac:dyDescent="0.3">
      <c r="A4859" s="19">
        <v>161</v>
      </c>
      <c r="B4859" s="19">
        <v>23</v>
      </c>
      <c r="C4859" s="19">
        <v>6</v>
      </c>
      <c r="D4859" s="19">
        <v>3</v>
      </c>
      <c r="E4859" s="19">
        <v>11.5</v>
      </c>
      <c r="F4859" s="19">
        <v>6</v>
      </c>
      <c r="G4859" s="19">
        <v>1.9</v>
      </c>
    </row>
    <row r="4860" spans="1:7" x14ac:dyDescent="0.3">
      <c r="A4860" s="19">
        <v>161</v>
      </c>
      <c r="B4860" s="19">
        <v>24</v>
      </c>
      <c r="C4860" s="19">
        <v>6</v>
      </c>
      <c r="D4860" s="19">
        <v>3</v>
      </c>
      <c r="E4860" s="19">
        <v>8.3000000000000007</v>
      </c>
      <c r="F4860" s="19">
        <v>3</v>
      </c>
      <c r="G4860" s="19">
        <v>1.2</v>
      </c>
    </row>
    <row r="4861" spans="1:7" x14ac:dyDescent="0.3">
      <c r="A4861" s="19">
        <v>161</v>
      </c>
      <c r="B4861" s="19">
        <v>25</v>
      </c>
      <c r="C4861" s="19">
        <v>6</v>
      </c>
      <c r="D4861" s="19">
        <v>3</v>
      </c>
      <c r="E4861" s="19">
        <v>11.2</v>
      </c>
      <c r="F4861" s="19">
        <v>4.8</v>
      </c>
      <c r="G4861" s="19">
        <v>1.5</v>
      </c>
    </row>
    <row r="4862" spans="1:7" x14ac:dyDescent="0.3">
      <c r="A4862" s="19">
        <v>161</v>
      </c>
      <c r="B4862" s="19">
        <v>26</v>
      </c>
      <c r="C4862" s="19">
        <v>6</v>
      </c>
      <c r="D4862" s="19">
        <v>3</v>
      </c>
      <c r="E4862" s="19">
        <v>11.3</v>
      </c>
      <c r="F4862" s="19">
        <v>4</v>
      </c>
      <c r="G4862" s="19">
        <v>1.3</v>
      </c>
    </row>
    <row r="4863" spans="1:7" x14ac:dyDescent="0.3">
      <c r="A4863" s="19">
        <v>161</v>
      </c>
      <c r="B4863" s="19">
        <v>27</v>
      </c>
      <c r="C4863" s="19">
        <v>31</v>
      </c>
      <c r="D4863" s="19">
        <v>3</v>
      </c>
      <c r="E4863" s="19">
        <v>11.2</v>
      </c>
      <c r="F4863" s="19">
        <v>5</v>
      </c>
      <c r="G4863" s="19">
        <v>1.2</v>
      </c>
    </row>
    <row r="4864" spans="1:7" x14ac:dyDescent="0.3">
      <c r="A4864" s="19">
        <v>161</v>
      </c>
      <c r="B4864" s="19">
        <v>28</v>
      </c>
      <c r="C4864" s="19">
        <v>6</v>
      </c>
      <c r="D4864" s="19">
        <v>2</v>
      </c>
      <c r="E4864" s="19">
        <v>31.5</v>
      </c>
      <c r="F4864" s="19">
        <v>15</v>
      </c>
      <c r="G4864" s="19">
        <v>2</v>
      </c>
    </row>
    <row r="4865" spans="1:7" x14ac:dyDescent="0.3">
      <c r="A4865" s="19">
        <v>161</v>
      </c>
      <c r="B4865" s="19">
        <v>29</v>
      </c>
      <c r="C4865" s="19">
        <v>31</v>
      </c>
      <c r="D4865" s="19">
        <v>3</v>
      </c>
      <c r="E4865" s="19">
        <v>11.3</v>
      </c>
      <c r="F4865" s="19">
        <v>6</v>
      </c>
      <c r="G4865" s="19">
        <v>1.8</v>
      </c>
    </row>
    <row r="4866" spans="1:7" x14ac:dyDescent="0.3">
      <c r="A4866" s="19">
        <v>161</v>
      </c>
      <c r="B4866" s="19">
        <v>30</v>
      </c>
      <c r="C4866" s="19">
        <v>31</v>
      </c>
      <c r="D4866" s="19">
        <v>3</v>
      </c>
      <c r="E4866" s="19">
        <v>8.5</v>
      </c>
      <c r="F4866" s="19">
        <v>4</v>
      </c>
      <c r="G4866" s="19">
        <v>1.2</v>
      </c>
    </row>
    <row r="4867" spans="1:7" x14ac:dyDescent="0.3">
      <c r="A4867" s="19">
        <v>161</v>
      </c>
      <c r="B4867" s="19">
        <v>31</v>
      </c>
      <c r="C4867" s="19">
        <v>6</v>
      </c>
      <c r="D4867" s="19">
        <v>3</v>
      </c>
      <c r="E4867" s="19">
        <v>18.3</v>
      </c>
      <c r="F4867" s="19">
        <v>7.8</v>
      </c>
      <c r="G4867" s="19">
        <v>1.9</v>
      </c>
    </row>
    <row r="4868" spans="1:7" x14ac:dyDescent="0.3">
      <c r="A4868" s="19">
        <v>161</v>
      </c>
      <c r="B4868" s="19">
        <v>32</v>
      </c>
      <c r="C4868" s="19">
        <v>6</v>
      </c>
      <c r="D4868" s="19">
        <v>4</v>
      </c>
      <c r="E4868" s="19">
        <v>24.2</v>
      </c>
      <c r="F4868" s="19">
        <v>9.1999999999999993</v>
      </c>
      <c r="G4868" s="19">
        <v>5</v>
      </c>
    </row>
    <row r="4869" spans="1:7" x14ac:dyDescent="0.3">
      <c r="A4869" s="19">
        <v>161</v>
      </c>
      <c r="B4869" s="19">
        <v>33</v>
      </c>
      <c r="C4869" s="19">
        <v>6</v>
      </c>
      <c r="D4869" s="19">
        <v>3</v>
      </c>
      <c r="E4869" s="19">
        <v>24.6</v>
      </c>
      <c r="F4869" s="19">
        <v>6</v>
      </c>
      <c r="G4869" s="19">
        <v>1.7</v>
      </c>
    </row>
    <row r="4870" spans="1:7" x14ac:dyDescent="0.3">
      <c r="A4870" s="19">
        <v>161</v>
      </c>
      <c r="B4870" s="19">
        <v>34</v>
      </c>
      <c r="C4870" s="19">
        <v>6</v>
      </c>
      <c r="D4870" s="19">
        <v>3</v>
      </c>
      <c r="E4870" s="19">
        <v>9.5</v>
      </c>
      <c r="F4870" s="19">
        <v>4.5</v>
      </c>
      <c r="G4870" s="19">
        <v>1.8</v>
      </c>
    </row>
    <row r="4871" spans="1:7" x14ac:dyDescent="0.3">
      <c r="A4871" s="19">
        <v>161</v>
      </c>
      <c r="B4871" s="19">
        <v>35</v>
      </c>
      <c r="C4871" s="19">
        <v>6</v>
      </c>
      <c r="D4871" s="19">
        <v>3</v>
      </c>
      <c r="E4871" s="19">
        <v>13.2</v>
      </c>
      <c r="F4871" s="19">
        <v>7</v>
      </c>
      <c r="G4871" s="19">
        <v>2</v>
      </c>
    </row>
    <row r="4872" spans="1:7" x14ac:dyDescent="0.3">
      <c r="A4872" s="19">
        <v>161</v>
      </c>
      <c r="B4872" s="19">
        <v>36</v>
      </c>
      <c r="C4872" s="19">
        <v>31</v>
      </c>
      <c r="D4872" s="19">
        <v>3</v>
      </c>
      <c r="E4872" s="19">
        <v>8.6</v>
      </c>
      <c r="F4872" s="19">
        <v>4</v>
      </c>
      <c r="G4872" s="19">
        <v>1.5</v>
      </c>
    </row>
    <row r="4873" spans="1:7" x14ac:dyDescent="0.3">
      <c r="A4873" s="19">
        <v>161</v>
      </c>
      <c r="B4873" s="19">
        <v>37</v>
      </c>
      <c r="C4873" s="19">
        <v>31</v>
      </c>
      <c r="D4873" s="19">
        <v>3</v>
      </c>
      <c r="E4873" s="19">
        <v>9.3000000000000007</v>
      </c>
      <c r="F4873" s="19">
        <v>4.5</v>
      </c>
      <c r="G4873" s="19">
        <v>1.2</v>
      </c>
    </row>
    <row r="4874" spans="1:7" x14ac:dyDescent="0.3">
      <c r="A4874" s="19">
        <v>161</v>
      </c>
      <c r="B4874" s="19">
        <v>38</v>
      </c>
      <c r="C4874" s="19">
        <v>31</v>
      </c>
      <c r="D4874" s="19">
        <v>3</v>
      </c>
      <c r="E4874" s="19">
        <v>8.5</v>
      </c>
      <c r="F4874" s="19">
        <v>3.5</v>
      </c>
      <c r="G4874" s="19">
        <v>1</v>
      </c>
    </row>
    <row r="4875" spans="1:7" x14ac:dyDescent="0.3">
      <c r="A4875" s="19">
        <v>161</v>
      </c>
      <c r="B4875" s="19">
        <v>39</v>
      </c>
      <c r="C4875" s="19">
        <v>31</v>
      </c>
      <c r="D4875" s="19">
        <v>2</v>
      </c>
      <c r="E4875" s="19">
        <v>9.3000000000000007</v>
      </c>
      <c r="F4875" s="19">
        <v>5</v>
      </c>
      <c r="G4875" s="19">
        <v>1.7</v>
      </c>
    </row>
    <row r="4876" spans="1:7" x14ac:dyDescent="0.3">
      <c r="A4876" s="19">
        <v>161</v>
      </c>
      <c r="B4876" s="19">
        <v>40</v>
      </c>
      <c r="C4876" s="19">
        <v>4</v>
      </c>
      <c r="D4876" s="19">
        <v>3</v>
      </c>
      <c r="E4876" s="19">
        <v>9.5</v>
      </c>
      <c r="F4876" s="19">
        <v>5</v>
      </c>
      <c r="G4876" s="19">
        <v>1.2</v>
      </c>
    </row>
    <row r="4877" spans="1:7" x14ac:dyDescent="0.3">
      <c r="A4877" s="19">
        <v>161</v>
      </c>
      <c r="B4877" s="19">
        <v>41</v>
      </c>
      <c r="C4877" s="19">
        <v>31</v>
      </c>
      <c r="D4877" s="19">
        <v>3</v>
      </c>
      <c r="E4877" s="19">
        <v>15.2</v>
      </c>
      <c r="F4877" s="19">
        <v>4.2</v>
      </c>
      <c r="G4877" s="19">
        <v>1.5</v>
      </c>
    </row>
    <row r="4878" spans="1:7" x14ac:dyDescent="0.3">
      <c r="A4878" s="19">
        <v>161</v>
      </c>
      <c r="B4878" s="19">
        <v>42</v>
      </c>
      <c r="C4878" s="19">
        <v>31</v>
      </c>
      <c r="D4878" s="19">
        <v>3</v>
      </c>
      <c r="E4878" s="19">
        <v>11.3</v>
      </c>
      <c r="F4878" s="19">
        <v>4</v>
      </c>
      <c r="G4878" s="19">
        <v>1.8</v>
      </c>
    </row>
    <row r="4879" spans="1:7" x14ac:dyDescent="0.3">
      <c r="A4879" s="19">
        <v>161</v>
      </c>
      <c r="B4879" s="19">
        <v>43</v>
      </c>
      <c r="C4879" s="19">
        <v>31</v>
      </c>
      <c r="D4879" s="19">
        <v>3</v>
      </c>
      <c r="E4879" s="19">
        <v>16.5</v>
      </c>
      <c r="F4879" s="19">
        <v>4</v>
      </c>
      <c r="G4879" s="19">
        <v>1.2</v>
      </c>
    </row>
    <row r="4880" spans="1:7" x14ac:dyDescent="0.3">
      <c r="A4880" s="19">
        <v>161</v>
      </c>
      <c r="B4880" s="19">
        <v>44</v>
      </c>
      <c r="C4880" s="19">
        <v>31</v>
      </c>
      <c r="D4880" s="19">
        <v>3</v>
      </c>
      <c r="E4880" s="19">
        <v>12.2</v>
      </c>
      <c r="F4880" s="19">
        <v>4</v>
      </c>
      <c r="G4880" s="19">
        <v>1.2</v>
      </c>
    </row>
    <row r="4881" spans="1:7" x14ac:dyDescent="0.3">
      <c r="A4881" s="19">
        <v>161</v>
      </c>
      <c r="B4881" s="19">
        <v>45</v>
      </c>
      <c r="C4881" s="19">
        <v>31</v>
      </c>
      <c r="D4881" s="19">
        <v>4</v>
      </c>
      <c r="E4881" s="19">
        <v>40.799999999999997</v>
      </c>
      <c r="F4881" s="19">
        <v>14</v>
      </c>
      <c r="G4881" s="19">
        <v>1.9</v>
      </c>
    </row>
    <row r="4882" spans="1:7" x14ac:dyDescent="0.3">
      <c r="A4882" s="19">
        <v>161</v>
      </c>
      <c r="B4882" s="19">
        <v>46</v>
      </c>
      <c r="C4882" s="19">
        <v>31</v>
      </c>
      <c r="D4882" s="19">
        <v>3</v>
      </c>
      <c r="E4882" s="19">
        <v>24.2</v>
      </c>
      <c r="F4882" s="19">
        <v>5</v>
      </c>
      <c r="G4882" s="19">
        <v>1.2</v>
      </c>
    </row>
    <row r="4883" spans="1:7" x14ac:dyDescent="0.3">
      <c r="A4883" s="19">
        <v>161</v>
      </c>
      <c r="B4883" s="19">
        <v>47</v>
      </c>
      <c r="C4883" s="19">
        <v>31</v>
      </c>
      <c r="D4883" s="19">
        <v>3</v>
      </c>
      <c r="E4883" s="19">
        <v>14.3</v>
      </c>
      <c r="F4883" s="19">
        <v>7.5</v>
      </c>
      <c r="G4883" s="19">
        <v>3</v>
      </c>
    </row>
    <row r="4884" spans="1:7" x14ac:dyDescent="0.3">
      <c r="A4884" s="19">
        <v>161</v>
      </c>
      <c r="B4884" s="19">
        <v>48</v>
      </c>
      <c r="C4884" s="19">
        <v>31</v>
      </c>
      <c r="D4884" s="19">
        <v>3</v>
      </c>
      <c r="E4884" s="19">
        <v>9.5</v>
      </c>
      <c r="F4884" s="19">
        <v>4.3</v>
      </c>
      <c r="G4884" s="19">
        <v>1.5</v>
      </c>
    </row>
    <row r="4885" spans="1:7" x14ac:dyDescent="0.3">
      <c r="A4885" s="19">
        <v>161</v>
      </c>
      <c r="B4885" s="19">
        <v>49</v>
      </c>
      <c r="C4885" s="19">
        <v>31</v>
      </c>
      <c r="D4885" s="19">
        <v>3</v>
      </c>
      <c r="E4885" s="19">
        <v>12.5</v>
      </c>
      <c r="F4885" s="19">
        <v>3</v>
      </c>
      <c r="G4885" s="19">
        <v>1</v>
      </c>
    </row>
    <row r="4886" spans="1:7" x14ac:dyDescent="0.3">
      <c r="A4886" s="19">
        <v>161</v>
      </c>
      <c r="B4886" s="19">
        <v>50</v>
      </c>
      <c r="C4886" s="19">
        <v>6</v>
      </c>
      <c r="D4886" s="19">
        <v>3</v>
      </c>
      <c r="E4886" s="19">
        <v>10.199999999999999</v>
      </c>
      <c r="F4886" s="19">
        <v>5</v>
      </c>
      <c r="G4886" s="19">
        <v>1.5</v>
      </c>
    </row>
    <row r="4887" spans="1:7" x14ac:dyDescent="0.3">
      <c r="A4887" s="19">
        <v>161</v>
      </c>
      <c r="B4887" s="19">
        <v>51</v>
      </c>
      <c r="C4887" s="19">
        <v>6</v>
      </c>
      <c r="D4887" s="19">
        <v>3</v>
      </c>
      <c r="E4887" s="19">
        <v>16.5</v>
      </c>
      <c r="F4887" s="19">
        <v>6.5</v>
      </c>
      <c r="G4887" s="19">
        <v>1.8</v>
      </c>
    </row>
    <row r="4888" spans="1:7" x14ac:dyDescent="0.3">
      <c r="A4888" s="19">
        <v>161</v>
      </c>
      <c r="B4888" s="19">
        <v>52</v>
      </c>
      <c r="C4888" s="19">
        <v>6</v>
      </c>
      <c r="D4888" s="19">
        <v>3</v>
      </c>
      <c r="E4888" s="19">
        <v>11.3</v>
      </c>
      <c r="F4888" s="19">
        <v>3</v>
      </c>
      <c r="G4888" s="19">
        <v>1.9</v>
      </c>
    </row>
    <row r="4889" spans="1:7" x14ac:dyDescent="0.3">
      <c r="A4889" s="19">
        <v>161</v>
      </c>
      <c r="B4889" s="19">
        <v>53</v>
      </c>
      <c r="C4889" s="19">
        <v>6</v>
      </c>
      <c r="D4889" s="19">
        <v>3</v>
      </c>
      <c r="E4889" s="19">
        <v>19.2</v>
      </c>
      <c r="F4889" s="19">
        <v>5</v>
      </c>
      <c r="G4889" s="19">
        <v>1.6</v>
      </c>
    </row>
    <row r="4890" spans="1:7" x14ac:dyDescent="0.3">
      <c r="A4890" s="19">
        <v>161</v>
      </c>
      <c r="B4890" s="19">
        <v>54</v>
      </c>
      <c r="C4890" s="19">
        <v>6</v>
      </c>
      <c r="D4890" s="19">
        <v>2</v>
      </c>
      <c r="E4890" s="19">
        <v>47.2</v>
      </c>
      <c r="F4890" s="19">
        <v>15.5</v>
      </c>
      <c r="G4890" s="19">
        <v>2.6</v>
      </c>
    </row>
    <row r="4891" spans="1:7" x14ac:dyDescent="0.3">
      <c r="A4891" s="19">
        <v>161</v>
      </c>
      <c r="B4891" s="19">
        <v>55</v>
      </c>
      <c r="C4891" s="19">
        <v>31</v>
      </c>
      <c r="D4891" s="19">
        <v>3</v>
      </c>
      <c r="E4891" s="19">
        <v>32.5</v>
      </c>
      <c r="F4891" s="19">
        <v>7</v>
      </c>
      <c r="G4891" s="19">
        <v>1</v>
      </c>
    </row>
    <row r="4892" spans="1:7" x14ac:dyDescent="0.3">
      <c r="A4892" s="19">
        <v>161</v>
      </c>
      <c r="B4892" s="19">
        <v>56</v>
      </c>
      <c r="C4892" s="19">
        <v>31</v>
      </c>
      <c r="D4892" s="19">
        <v>3</v>
      </c>
      <c r="E4892" s="19">
        <v>23.5</v>
      </c>
      <c r="F4892" s="19">
        <v>7.5</v>
      </c>
      <c r="G4892" s="19">
        <v>1.3</v>
      </c>
    </row>
    <row r="4893" spans="1:7" x14ac:dyDescent="0.3">
      <c r="A4893" s="19">
        <v>161</v>
      </c>
      <c r="B4893" s="19">
        <v>57</v>
      </c>
      <c r="C4893" s="19">
        <v>31</v>
      </c>
      <c r="D4893" s="19">
        <v>3</v>
      </c>
      <c r="E4893" s="19">
        <v>24.2</v>
      </c>
      <c r="F4893" s="19">
        <v>6</v>
      </c>
      <c r="G4893" s="19">
        <v>1.2</v>
      </c>
    </row>
    <row r="4894" spans="1:7" x14ac:dyDescent="0.3">
      <c r="A4894" s="19">
        <v>161</v>
      </c>
      <c r="B4894" s="19">
        <v>58</v>
      </c>
      <c r="C4894" s="19">
        <v>31</v>
      </c>
      <c r="D4894" s="19">
        <v>3</v>
      </c>
      <c r="E4894" s="19">
        <v>20.5</v>
      </c>
      <c r="F4894" s="19">
        <v>6</v>
      </c>
      <c r="G4894" s="19">
        <v>1.5</v>
      </c>
    </row>
    <row r="4895" spans="1:7" x14ac:dyDescent="0.3">
      <c r="A4895" s="19">
        <v>161</v>
      </c>
      <c r="B4895" s="19">
        <v>59</v>
      </c>
      <c r="C4895" s="19">
        <v>31</v>
      </c>
      <c r="D4895" s="19">
        <v>3</v>
      </c>
      <c r="E4895" s="19">
        <v>19.2</v>
      </c>
      <c r="F4895" s="19">
        <v>5</v>
      </c>
      <c r="G4895" s="19">
        <v>1.2</v>
      </c>
    </row>
    <row r="4896" spans="1:7" x14ac:dyDescent="0.3">
      <c r="A4896" s="19">
        <v>161</v>
      </c>
      <c r="B4896" s="19">
        <v>60</v>
      </c>
      <c r="C4896" s="19">
        <v>31</v>
      </c>
      <c r="D4896" s="19">
        <v>3</v>
      </c>
      <c r="E4896" s="19">
        <v>28.4</v>
      </c>
      <c r="F4896" s="19">
        <v>5</v>
      </c>
      <c r="G4896" s="19">
        <v>1.4</v>
      </c>
    </row>
    <row r="4897" spans="1:7" x14ac:dyDescent="0.3">
      <c r="A4897" s="19">
        <v>161</v>
      </c>
      <c r="B4897" s="19">
        <v>61</v>
      </c>
      <c r="C4897" s="19">
        <v>3</v>
      </c>
      <c r="D4897" s="19">
        <v>2</v>
      </c>
      <c r="E4897" s="19">
        <v>39.299999999999997</v>
      </c>
      <c r="F4897" s="19">
        <v>15</v>
      </c>
      <c r="G4897" s="19">
        <v>6</v>
      </c>
    </row>
    <row r="4898" spans="1:7" x14ac:dyDescent="0.3">
      <c r="A4898" s="19">
        <v>161</v>
      </c>
      <c r="B4898" s="19">
        <v>62</v>
      </c>
      <c r="C4898" s="19">
        <v>3</v>
      </c>
      <c r="D4898" s="19">
        <v>3</v>
      </c>
      <c r="E4898" s="19">
        <v>10.199999999999999</v>
      </c>
      <c r="F4898" s="19">
        <v>4.9000000000000004</v>
      </c>
      <c r="G4898" s="19">
        <v>1.3</v>
      </c>
    </row>
    <row r="4899" spans="1:7" x14ac:dyDescent="0.3">
      <c r="A4899" s="19">
        <v>161</v>
      </c>
      <c r="B4899" s="19">
        <v>63</v>
      </c>
      <c r="C4899" s="19">
        <v>3</v>
      </c>
      <c r="D4899" s="19">
        <v>3</v>
      </c>
      <c r="E4899" s="19">
        <v>12.3</v>
      </c>
      <c r="F4899" s="19">
        <v>5</v>
      </c>
      <c r="G4899" s="19">
        <v>1.6</v>
      </c>
    </row>
    <row r="4900" spans="1:7" x14ac:dyDescent="0.3">
      <c r="A4900" s="19">
        <v>161</v>
      </c>
      <c r="B4900" s="19">
        <v>64</v>
      </c>
      <c r="C4900" s="19">
        <v>31</v>
      </c>
      <c r="D4900" s="19">
        <v>3</v>
      </c>
      <c r="E4900" s="19">
        <v>11.3</v>
      </c>
      <c r="F4900" s="19">
        <v>3</v>
      </c>
      <c r="G4900" s="19">
        <v>1.2</v>
      </c>
    </row>
    <row r="4901" spans="1:7" x14ac:dyDescent="0.3">
      <c r="A4901" s="19">
        <v>161</v>
      </c>
      <c r="B4901" s="19">
        <v>65</v>
      </c>
      <c r="C4901" s="19">
        <v>3</v>
      </c>
      <c r="D4901" s="19">
        <v>3</v>
      </c>
      <c r="E4901" s="19">
        <v>13.2</v>
      </c>
      <c r="F4901" s="19">
        <v>5</v>
      </c>
      <c r="G4901" s="19">
        <v>1.9</v>
      </c>
    </row>
    <row r="4902" spans="1:7" x14ac:dyDescent="0.3">
      <c r="A4902" s="19">
        <v>161</v>
      </c>
      <c r="B4902" s="19">
        <v>66</v>
      </c>
      <c r="C4902" s="19">
        <v>3</v>
      </c>
      <c r="D4902" s="19">
        <v>3</v>
      </c>
      <c r="E4902" s="19">
        <v>10.5</v>
      </c>
      <c r="F4902" s="19">
        <v>5</v>
      </c>
      <c r="G4902" s="19">
        <v>1.6</v>
      </c>
    </row>
    <row r="4903" spans="1:7" x14ac:dyDescent="0.3">
      <c r="A4903" s="19">
        <v>161</v>
      </c>
      <c r="B4903" s="19">
        <v>67</v>
      </c>
      <c r="C4903" s="19">
        <v>6</v>
      </c>
      <c r="D4903" s="19">
        <v>2</v>
      </c>
      <c r="E4903" s="19">
        <v>10.3</v>
      </c>
      <c r="F4903" s="19">
        <v>4.8</v>
      </c>
      <c r="G4903" s="19">
        <v>1.9</v>
      </c>
    </row>
    <row r="4904" spans="1:7" x14ac:dyDescent="0.3">
      <c r="A4904" s="19">
        <v>161</v>
      </c>
      <c r="B4904" s="19">
        <v>68</v>
      </c>
      <c r="C4904" s="19">
        <v>31</v>
      </c>
      <c r="D4904" s="19">
        <v>3</v>
      </c>
      <c r="E4904" s="19">
        <v>16.3</v>
      </c>
      <c r="F4904" s="19">
        <v>4.8</v>
      </c>
      <c r="G4904" s="19">
        <v>1.3</v>
      </c>
    </row>
    <row r="4905" spans="1:7" x14ac:dyDescent="0.3">
      <c r="A4905" s="19">
        <v>161</v>
      </c>
      <c r="B4905" s="19">
        <v>69</v>
      </c>
      <c r="C4905" s="19">
        <v>3</v>
      </c>
      <c r="D4905" s="19">
        <v>3</v>
      </c>
      <c r="E4905" s="19">
        <v>18.3</v>
      </c>
      <c r="F4905" s="19">
        <v>6</v>
      </c>
      <c r="G4905" s="19">
        <v>2</v>
      </c>
    </row>
    <row r="4906" spans="1:7" x14ac:dyDescent="0.3">
      <c r="A4906" s="19">
        <v>161</v>
      </c>
      <c r="B4906" s="19">
        <v>70</v>
      </c>
      <c r="C4906" s="19">
        <v>3</v>
      </c>
      <c r="D4906" s="19">
        <v>3</v>
      </c>
      <c r="E4906" s="19">
        <v>11.5</v>
      </c>
      <c r="F4906" s="19">
        <v>5</v>
      </c>
      <c r="G4906" s="19">
        <v>1.6</v>
      </c>
    </row>
    <row r="4907" spans="1:7" x14ac:dyDescent="0.3">
      <c r="A4907" s="19">
        <v>161</v>
      </c>
      <c r="B4907" s="19">
        <v>71</v>
      </c>
      <c r="C4907" s="19">
        <v>31</v>
      </c>
      <c r="D4907" s="19">
        <v>3</v>
      </c>
      <c r="E4907" s="19">
        <v>8.4</v>
      </c>
      <c r="F4907" s="19">
        <v>3</v>
      </c>
      <c r="G4907" s="19">
        <v>1</v>
      </c>
    </row>
    <row r="4908" spans="1:7" x14ac:dyDescent="0.3">
      <c r="A4908" s="19">
        <v>161</v>
      </c>
      <c r="B4908" s="19">
        <v>72</v>
      </c>
      <c r="C4908" s="19">
        <v>31</v>
      </c>
      <c r="D4908" s="19">
        <v>3</v>
      </c>
      <c r="E4908" s="19">
        <v>10.199999999999999</v>
      </c>
      <c r="F4908" s="19">
        <v>4</v>
      </c>
      <c r="G4908" s="19">
        <v>1.2</v>
      </c>
    </row>
    <row r="4909" spans="1:7" x14ac:dyDescent="0.3">
      <c r="A4909" s="19">
        <v>161</v>
      </c>
      <c r="B4909" s="19">
        <v>73</v>
      </c>
      <c r="C4909" s="19">
        <v>2</v>
      </c>
      <c r="D4909" s="19">
        <v>3</v>
      </c>
      <c r="E4909" s="19">
        <v>14.2</v>
      </c>
      <c r="F4909" s="19">
        <v>5</v>
      </c>
      <c r="G4909" s="19">
        <v>1.2</v>
      </c>
    </row>
    <row r="4910" spans="1:7" x14ac:dyDescent="0.3">
      <c r="A4910" s="19">
        <v>161</v>
      </c>
      <c r="B4910" s="19">
        <v>74</v>
      </c>
      <c r="C4910" s="19">
        <v>2</v>
      </c>
      <c r="D4910" s="19">
        <v>3</v>
      </c>
      <c r="E4910" s="19">
        <v>9.5</v>
      </c>
      <c r="F4910" s="19">
        <v>4</v>
      </c>
      <c r="G4910" s="19">
        <v>1.5</v>
      </c>
    </row>
    <row r="4911" spans="1:7" x14ac:dyDescent="0.3">
      <c r="A4911" s="19">
        <v>161</v>
      </c>
      <c r="B4911" s="19">
        <v>75</v>
      </c>
      <c r="C4911" s="19">
        <v>3</v>
      </c>
      <c r="D4911" s="19">
        <v>3</v>
      </c>
      <c r="E4911" s="19">
        <v>9.3000000000000007</v>
      </c>
      <c r="F4911" s="19">
        <v>4.5</v>
      </c>
      <c r="G4911" s="19">
        <v>1.7</v>
      </c>
    </row>
    <row r="4912" spans="1:7" x14ac:dyDescent="0.3">
      <c r="A4912" s="19">
        <v>161</v>
      </c>
      <c r="B4912" s="19">
        <v>76</v>
      </c>
      <c r="C4912" s="19">
        <v>3</v>
      </c>
      <c r="D4912" s="19">
        <v>3</v>
      </c>
      <c r="E4912" s="19">
        <v>10.5</v>
      </c>
      <c r="F4912" s="19">
        <v>4.5</v>
      </c>
      <c r="G4912" s="19">
        <v>1.8</v>
      </c>
    </row>
    <row r="4913" spans="1:7" x14ac:dyDescent="0.3">
      <c r="A4913" s="19">
        <v>161</v>
      </c>
      <c r="B4913" s="19">
        <v>77</v>
      </c>
      <c r="C4913" s="19">
        <v>31</v>
      </c>
      <c r="D4913" s="19">
        <v>3</v>
      </c>
      <c r="E4913" s="19">
        <v>15.3</v>
      </c>
      <c r="F4913" s="19">
        <v>4.9000000000000004</v>
      </c>
      <c r="G4913" s="19">
        <v>1.6</v>
      </c>
    </row>
    <row r="4914" spans="1:7" x14ac:dyDescent="0.3">
      <c r="A4914" s="19">
        <v>161</v>
      </c>
      <c r="B4914" s="19">
        <v>78</v>
      </c>
      <c r="C4914" s="19">
        <v>31</v>
      </c>
      <c r="D4914" s="19">
        <v>3</v>
      </c>
      <c r="E4914" s="19">
        <v>15.2</v>
      </c>
      <c r="F4914" s="19">
        <v>4.8</v>
      </c>
      <c r="G4914" s="19">
        <v>1</v>
      </c>
    </row>
    <row r="4915" spans="1:7" x14ac:dyDescent="0.3">
      <c r="A4915" s="19">
        <v>161</v>
      </c>
      <c r="B4915" s="19">
        <v>79</v>
      </c>
      <c r="C4915" s="19">
        <v>31</v>
      </c>
      <c r="D4915" s="19">
        <v>3</v>
      </c>
      <c r="E4915" s="19">
        <v>13.2</v>
      </c>
      <c r="F4915" s="19">
        <v>5</v>
      </c>
      <c r="G4915" s="19">
        <v>1.2</v>
      </c>
    </row>
    <row r="4916" spans="1:7" x14ac:dyDescent="0.3">
      <c r="A4916" s="19">
        <v>162</v>
      </c>
      <c r="B4916" s="19">
        <v>1</v>
      </c>
      <c r="C4916" s="19">
        <v>6</v>
      </c>
      <c r="D4916" s="19">
        <v>3</v>
      </c>
      <c r="E4916" s="19">
        <v>9.5</v>
      </c>
      <c r="F4916" s="19">
        <v>5</v>
      </c>
      <c r="G4916" s="19">
        <v>2.6</v>
      </c>
    </row>
    <row r="4917" spans="1:7" x14ac:dyDescent="0.3">
      <c r="A4917" s="19">
        <v>162</v>
      </c>
      <c r="B4917" s="19">
        <v>2</v>
      </c>
      <c r="C4917" s="19">
        <v>4</v>
      </c>
      <c r="D4917" s="19">
        <v>5</v>
      </c>
      <c r="E4917" s="19">
        <v>21</v>
      </c>
      <c r="F4917" s="19">
        <v>5.7</v>
      </c>
      <c r="G4917" s="19">
        <v>1.9</v>
      </c>
    </row>
    <row r="4918" spans="1:7" x14ac:dyDescent="0.3">
      <c r="A4918" s="19">
        <v>162</v>
      </c>
      <c r="B4918" s="19">
        <v>3</v>
      </c>
      <c r="C4918" s="19">
        <v>6</v>
      </c>
      <c r="D4918" s="19">
        <v>3</v>
      </c>
      <c r="E4918" s="19">
        <v>9</v>
      </c>
      <c r="F4918" s="19">
        <v>6.4</v>
      </c>
      <c r="G4918" s="19">
        <v>1.5</v>
      </c>
    </row>
    <row r="4919" spans="1:7" x14ac:dyDescent="0.3">
      <c r="A4919" s="19">
        <v>162</v>
      </c>
      <c r="B4919" s="19">
        <v>4</v>
      </c>
      <c r="C4919" s="19">
        <v>4</v>
      </c>
      <c r="D4919" s="19">
        <v>9</v>
      </c>
      <c r="E4919" s="19">
        <v>47</v>
      </c>
      <c r="F4919" s="19">
        <v>0.25</v>
      </c>
      <c r="G4919" s="19">
        <v>0</v>
      </c>
    </row>
    <row r="4920" spans="1:7" x14ac:dyDescent="0.3">
      <c r="A4920" s="19">
        <v>162</v>
      </c>
      <c r="B4920" s="19">
        <v>5</v>
      </c>
      <c r="C4920" s="19">
        <v>31</v>
      </c>
      <c r="D4920" s="19">
        <v>3</v>
      </c>
      <c r="E4920" s="19">
        <v>7.6</v>
      </c>
      <c r="F4920" s="19">
        <v>3.5</v>
      </c>
      <c r="G4920" s="19">
        <v>1.5</v>
      </c>
    </row>
    <row r="4921" spans="1:7" x14ac:dyDescent="0.3">
      <c r="A4921" s="19">
        <v>162</v>
      </c>
      <c r="B4921" s="19">
        <v>6</v>
      </c>
      <c r="C4921" s="19">
        <v>6</v>
      </c>
      <c r="D4921" s="19">
        <v>3</v>
      </c>
      <c r="E4921" s="19">
        <v>8</v>
      </c>
      <c r="F4921" s="19">
        <v>3.5</v>
      </c>
      <c r="G4921" s="19">
        <v>1.6</v>
      </c>
    </row>
    <row r="4922" spans="1:7" x14ac:dyDescent="0.3">
      <c r="A4922" s="19">
        <v>162</v>
      </c>
      <c r="B4922" s="19">
        <v>7</v>
      </c>
      <c r="C4922" s="19">
        <v>6</v>
      </c>
      <c r="D4922" s="19">
        <v>1</v>
      </c>
      <c r="E4922" s="19">
        <v>43</v>
      </c>
      <c r="F4922" s="19">
        <v>15.6</v>
      </c>
      <c r="G4922" s="19">
        <v>3.1</v>
      </c>
    </row>
    <row r="4923" spans="1:7" x14ac:dyDescent="0.3">
      <c r="A4923" s="19">
        <v>162</v>
      </c>
      <c r="B4923" s="19">
        <v>8</v>
      </c>
      <c r="C4923" s="19">
        <v>4</v>
      </c>
      <c r="D4923" s="19">
        <v>3</v>
      </c>
      <c r="E4923" s="19">
        <v>12.5</v>
      </c>
      <c r="F4923" s="19">
        <v>4.5</v>
      </c>
      <c r="G4923" s="19">
        <v>1</v>
      </c>
    </row>
    <row r="4924" spans="1:7" x14ac:dyDescent="0.3">
      <c r="A4924" s="19">
        <v>162</v>
      </c>
      <c r="B4924" s="19">
        <v>9</v>
      </c>
      <c r="C4924" s="19">
        <v>80</v>
      </c>
      <c r="D4924" s="19">
        <v>3</v>
      </c>
      <c r="E4924" s="19">
        <v>9.6999999999999993</v>
      </c>
      <c r="F4924" s="19">
        <v>2.9</v>
      </c>
      <c r="G4924" s="19">
        <v>1.1000000000000001</v>
      </c>
    </row>
    <row r="4925" spans="1:7" x14ac:dyDescent="0.3">
      <c r="A4925" s="19">
        <v>162</v>
      </c>
      <c r="B4925" s="19">
        <v>10</v>
      </c>
      <c r="C4925" s="19">
        <v>80</v>
      </c>
      <c r="D4925" s="19">
        <v>3</v>
      </c>
      <c r="E4925" s="19">
        <v>12</v>
      </c>
      <c r="F4925" s="19">
        <v>3</v>
      </c>
      <c r="G4925" s="19">
        <v>1</v>
      </c>
    </row>
    <row r="4926" spans="1:7" x14ac:dyDescent="0.3">
      <c r="A4926" s="19">
        <v>162</v>
      </c>
      <c r="B4926" s="19">
        <v>11</v>
      </c>
      <c r="C4926" s="19">
        <v>6</v>
      </c>
      <c r="D4926" s="19">
        <v>5</v>
      </c>
      <c r="E4926" s="19">
        <v>11</v>
      </c>
      <c r="F4926" s="19">
        <v>4.4000000000000004</v>
      </c>
      <c r="G4926" s="19">
        <v>1.5</v>
      </c>
    </row>
    <row r="4927" spans="1:7" x14ac:dyDescent="0.3">
      <c r="A4927" s="19">
        <v>162</v>
      </c>
      <c r="B4927" s="19">
        <v>12</v>
      </c>
      <c r="C4927" s="19">
        <v>6</v>
      </c>
      <c r="D4927" s="19">
        <v>3</v>
      </c>
      <c r="E4927" s="19">
        <v>8</v>
      </c>
      <c r="F4927" s="19">
        <v>3.2</v>
      </c>
      <c r="G4927" s="19">
        <v>1.7</v>
      </c>
    </row>
    <row r="4928" spans="1:7" x14ac:dyDescent="0.3">
      <c r="A4928" s="19">
        <v>162</v>
      </c>
      <c r="B4928" s="19">
        <v>13</v>
      </c>
      <c r="C4928" s="19">
        <v>6</v>
      </c>
      <c r="D4928" s="19">
        <v>3</v>
      </c>
      <c r="E4928" s="19">
        <v>8</v>
      </c>
      <c r="F4928" s="19">
        <v>3.1</v>
      </c>
      <c r="G4928" s="19">
        <v>1.9</v>
      </c>
    </row>
    <row r="4929" spans="1:7" x14ac:dyDescent="0.3">
      <c r="A4929" s="19">
        <v>162</v>
      </c>
      <c r="B4929" s="19">
        <v>14</v>
      </c>
      <c r="C4929" s="19">
        <v>4</v>
      </c>
      <c r="D4929" s="19">
        <v>3</v>
      </c>
      <c r="E4929" s="19">
        <v>10</v>
      </c>
      <c r="F4929" s="19">
        <v>4.2</v>
      </c>
      <c r="G4929" s="19">
        <v>1.9</v>
      </c>
    </row>
    <row r="4930" spans="1:7" x14ac:dyDescent="0.3">
      <c r="A4930" s="19">
        <v>162</v>
      </c>
      <c r="B4930" s="19">
        <v>15</v>
      </c>
      <c r="C4930" s="19">
        <v>4</v>
      </c>
      <c r="D4930" s="19">
        <v>3</v>
      </c>
      <c r="E4930" s="19">
        <v>9.1999999999999993</v>
      </c>
      <c r="F4930" s="19">
        <v>4.5</v>
      </c>
      <c r="G4930" s="19">
        <v>1.7</v>
      </c>
    </row>
    <row r="4931" spans="1:7" x14ac:dyDescent="0.3">
      <c r="A4931" s="19">
        <v>162</v>
      </c>
      <c r="B4931" s="19">
        <v>16</v>
      </c>
      <c r="C4931" s="19">
        <v>6</v>
      </c>
      <c r="D4931" s="19">
        <v>4</v>
      </c>
      <c r="E4931" s="19">
        <v>21.5</v>
      </c>
      <c r="F4931" s="19">
        <v>9.6</v>
      </c>
      <c r="G4931" s="19">
        <v>4</v>
      </c>
    </row>
    <row r="4932" spans="1:7" x14ac:dyDescent="0.3">
      <c r="A4932" s="19">
        <v>162</v>
      </c>
      <c r="B4932" s="19">
        <v>17</v>
      </c>
      <c r="C4932" s="19">
        <v>4</v>
      </c>
      <c r="D4932" s="19">
        <v>5</v>
      </c>
      <c r="E4932" s="19">
        <v>13.5</v>
      </c>
      <c r="F4932" s="19">
        <v>5.2</v>
      </c>
      <c r="G4932" s="19">
        <v>1.7</v>
      </c>
    </row>
    <row r="4933" spans="1:7" x14ac:dyDescent="0.3">
      <c r="A4933" s="19">
        <v>162</v>
      </c>
      <c r="B4933" s="19">
        <v>18</v>
      </c>
      <c r="C4933" s="19">
        <v>31</v>
      </c>
      <c r="D4933" s="19">
        <v>3</v>
      </c>
      <c r="E4933" s="19">
        <v>13.6</v>
      </c>
      <c r="F4933" s="19">
        <v>5.0999999999999996</v>
      </c>
      <c r="G4933" s="19">
        <v>1.5</v>
      </c>
    </row>
    <row r="4934" spans="1:7" x14ac:dyDescent="0.3">
      <c r="A4934" s="19">
        <v>162</v>
      </c>
      <c r="B4934" s="19">
        <v>19</v>
      </c>
      <c r="C4934" s="19">
        <v>31</v>
      </c>
      <c r="D4934" s="19">
        <v>3</v>
      </c>
      <c r="E4934" s="19">
        <v>12.5</v>
      </c>
      <c r="F4934" s="19">
        <v>4.9000000000000004</v>
      </c>
      <c r="G4934" s="19">
        <v>1.8</v>
      </c>
    </row>
    <row r="4935" spans="1:7" x14ac:dyDescent="0.3">
      <c r="A4935" s="19">
        <v>162</v>
      </c>
      <c r="B4935" s="19">
        <v>20</v>
      </c>
      <c r="C4935" s="19">
        <v>3</v>
      </c>
      <c r="D4935" s="19">
        <v>3</v>
      </c>
      <c r="E4935" s="19">
        <v>10.7</v>
      </c>
      <c r="F4935" s="19">
        <v>5.7</v>
      </c>
      <c r="G4935" s="19">
        <v>1.8</v>
      </c>
    </row>
    <row r="4936" spans="1:7" x14ac:dyDescent="0.3">
      <c r="A4936" s="19">
        <v>162</v>
      </c>
      <c r="B4936" s="19">
        <v>21</v>
      </c>
      <c r="C4936" s="19">
        <v>6</v>
      </c>
      <c r="D4936" s="19">
        <v>1</v>
      </c>
      <c r="E4936" s="19">
        <v>38.700000000000003</v>
      </c>
      <c r="F4936" s="19">
        <v>14.5</v>
      </c>
      <c r="G4936" s="19">
        <v>6.1</v>
      </c>
    </row>
    <row r="4937" spans="1:7" x14ac:dyDescent="0.3">
      <c r="A4937" s="19">
        <v>162</v>
      </c>
      <c r="B4937" s="19">
        <v>22</v>
      </c>
      <c r="C4937" s="19">
        <v>31</v>
      </c>
      <c r="D4937" s="19">
        <v>3</v>
      </c>
      <c r="E4937" s="19">
        <v>8.3000000000000007</v>
      </c>
      <c r="F4937" s="19">
        <v>3.5</v>
      </c>
      <c r="G4937" s="19">
        <v>1</v>
      </c>
    </row>
    <row r="4938" spans="1:7" x14ac:dyDescent="0.3">
      <c r="A4938" s="19">
        <v>162</v>
      </c>
      <c r="B4938" s="19">
        <v>23</v>
      </c>
      <c r="C4938" s="19">
        <v>31</v>
      </c>
      <c r="D4938" s="19">
        <v>3</v>
      </c>
      <c r="E4938" s="19">
        <v>10</v>
      </c>
      <c r="F4938" s="19">
        <v>5.5</v>
      </c>
      <c r="G4938" s="19">
        <v>1.8</v>
      </c>
    </row>
    <row r="4939" spans="1:7" x14ac:dyDescent="0.3">
      <c r="A4939" s="19">
        <v>162</v>
      </c>
      <c r="B4939" s="19">
        <v>24</v>
      </c>
      <c r="C4939" s="19">
        <v>6</v>
      </c>
      <c r="D4939" s="19">
        <v>3</v>
      </c>
      <c r="E4939" s="19">
        <v>11.2</v>
      </c>
      <c r="F4939" s="19">
        <v>5.4</v>
      </c>
      <c r="G4939" s="19">
        <v>1.6</v>
      </c>
    </row>
    <row r="4940" spans="1:7" x14ac:dyDescent="0.3">
      <c r="A4940" s="19">
        <v>162</v>
      </c>
      <c r="B4940" s="19">
        <v>25</v>
      </c>
      <c r="C4940" s="19">
        <v>4</v>
      </c>
      <c r="D4940" s="19">
        <v>4</v>
      </c>
      <c r="E4940" s="19">
        <v>19.7</v>
      </c>
      <c r="F4940" s="19">
        <v>7.1</v>
      </c>
      <c r="G4940" s="19">
        <v>3.7</v>
      </c>
    </row>
    <row r="4941" spans="1:7" x14ac:dyDescent="0.3">
      <c r="A4941" s="19">
        <v>162</v>
      </c>
      <c r="B4941" s="19">
        <v>26</v>
      </c>
      <c r="C4941" s="19">
        <v>6</v>
      </c>
      <c r="D4941" s="19">
        <v>3</v>
      </c>
      <c r="E4941" s="19">
        <v>7.5</v>
      </c>
      <c r="F4941" s="19">
        <v>5</v>
      </c>
      <c r="G4941" s="19">
        <v>2</v>
      </c>
    </row>
    <row r="4942" spans="1:7" x14ac:dyDescent="0.3">
      <c r="A4942" s="19">
        <v>162</v>
      </c>
      <c r="B4942" s="19">
        <v>27</v>
      </c>
      <c r="C4942" s="19">
        <v>4</v>
      </c>
      <c r="D4942" s="19">
        <v>9</v>
      </c>
      <c r="E4942" s="19">
        <v>42</v>
      </c>
      <c r="F4942" s="19">
        <v>0.25</v>
      </c>
      <c r="G4942" s="19">
        <v>0</v>
      </c>
    </row>
    <row r="4943" spans="1:7" x14ac:dyDescent="0.3">
      <c r="A4943" s="19">
        <v>162</v>
      </c>
      <c r="B4943" s="19">
        <v>28</v>
      </c>
      <c r="C4943" s="19">
        <v>6</v>
      </c>
      <c r="D4943" s="19">
        <v>3</v>
      </c>
      <c r="E4943" s="19">
        <v>7.5</v>
      </c>
      <c r="F4943" s="19">
        <v>2.8</v>
      </c>
      <c r="G4943" s="19">
        <v>1</v>
      </c>
    </row>
    <row r="4944" spans="1:7" x14ac:dyDescent="0.3">
      <c r="A4944" s="19">
        <v>162</v>
      </c>
      <c r="B4944" s="19">
        <v>29</v>
      </c>
      <c r="C4944" s="19">
        <v>4</v>
      </c>
      <c r="D4944" s="19">
        <v>4</v>
      </c>
      <c r="E4944" s="19">
        <v>19</v>
      </c>
      <c r="F4944" s="19">
        <v>8.1</v>
      </c>
      <c r="G4944" s="19">
        <v>2</v>
      </c>
    </row>
    <row r="4945" spans="1:7" x14ac:dyDescent="0.3">
      <c r="A4945" s="19">
        <v>162</v>
      </c>
      <c r="B4945" s="19">
        <v>30</v>
      </c>
      <c r="C4945" s="19">
        <v>6</v>
      </c>
      <c r="D4945" s="19">
        <v>3</v>
      </c>
      <c r="E4945" s="19">
        <v>9</v>
      </c>
      <c r="F4945" s="19">
        <v>5.2</v>
      </c>
      <c r="G4945" s="19">
        <v>1.6</v>
      </c>
    </row>
    <row r="4946" spans="1:7" x14ac:dyDescent="0.3">
      <c r="A4946" s="19">
        <v>162</v>
      </c>
      <c r="B4946" s="19">
        <v>31</v>
      </c>
      <c r="C4946" s="19">
        <v>6</v>
      </c>
      <c r="D4946" s="19">
        <v>5</v>
      </c>
      <c r="E4946" s="19">
        <v>15</v>
      </c>
      <c r="F4946" s="19">
        <v>6.7</v>
      </c>
      <c r="G4946" s="19">
        <v>2.7</v>
      </c>
    </row>
    <row r="4947" spans="1:7" x14ac:dyDescent="0.3">
      <c r="A4947" s="19">
        <v>162</v>
      </c>
      <c r="B4947" s="19">
        <v>32</v>
      </c>
      <c r="C4947" s="19">
        <v>6</v>
      </c>
      <c r="D4947" s="19">
        <v>3</v>
      </c>
      <c r="E4947" s="19">
        <v>8.1999999999999993</v>
      </c>
      <c r="F4947" s="19">
        <v>4.5</v>
      </c>
      <c r="G4947" s="19">
        <v>1.7</v>
      </c>
    </row>
    <row r="4948" spans="1:7" x14ac:dyDescent="0.3">
      <c r="A4948" s="19">
        <v>162</v>
      </c>
      <c r="B4948" s="19">
        <v>33</v>
      </c>
      <c r="C4948" s="19">
        <v>6</v>
      </c>
      <c r="D4948" s="19">
        <v>3</v>
      </c>
      <c r="E4948" s="19">
        <v>10</v>
      </c>
      <c r="F4948" s="19">
        <v>4.8</v>
      </c>
      <c r="G4948" s="19">
        <v>1.9</v>
      </c>
    </row>
    <row r="4949" spans="1:7" x14ac:dyDescent="0.3">
      <c r="A4949" s="19">
        <v>162</v>
      </c>
      <c r="B4949" s="19">
        <v>34</v>
      </c>
      <c r="C4949" s="19">
        <v>6</v>
      </c>
      <c r="D4949" s="19">
        <v>3</v>
      </c>
      <c r="E4949" s="19">
        <v>7.6</v>
      </c>
      <c r="F4949" s="19">
        <v>4</v>
      </c>
      <c r="G4949" s="19">
        <v>1.3</v>
      </c>
    </row>
    <row r="4950" spans="1:7" x14ac:dyDescent="0.3">
      <c r="A4950" s="19">
        <v>162</v>
      </c>
      <c r="B4950" s="19">
        <v>35</v>
      </c>
      <c r="C4950" s="19">
        <v>31</v>
      </c>
      <c r="D4950" s="19">
        <v>3</v>
      </c>
      <c r="E4950" s="19">
        <v>11</v>
      </c>
      <c r="F4950" s="19">
        <v>4.5999999999999996</v>
      </c>
      <c r="G4950" s="19">
        <v>1.7</v>
      </c>
    </row>
    <row r="4951" spans="1:7" x14ac:dyDescent="0.3">
      <c r="A4951" s="19">
        <v>162</v>
      </c>
      <c r="B4951" s="19">
        <v>36</v>
      </c>
      <c r="C4951" s="19">
        <v>6</v>
      </c>
      <c r="D4951" s="19">
        <v>3</v>
      </c>
      <c r="E4951" s="19">
        <v>14</v>
      </c>
      <c r="F4951" s="19">
        <v>6.1</v>
      </c>
      <c r="G4951" s="19">
        <v>1.9</v>
      </c>
    </row>
    <row r="4952" spans="1:7" x14ac:dyDescent="0.3">
      <c r="A4952" s="19">
        <v>162</v>
      </c>
      <c r="B4952" s="19">
        <v>37</v>
      </c>
      <c r="C4952" s="19">
        <v>6</v>
      </c>
      <c r="D4952" s="19">
        <v>5</v>
      </c>
      <c r="E4952" s="19">
        <v>17.3</v>
      </c>
      <c r="F4952" s="19">
        <v>8.5</v>
      </c>
      <c r="G4952" s="19">
        <v>2.5</v>
      </c>
    </row>
    <row r="4953" spans="1:7" x14ac:dyDescent="0.3">
      <c r="A4953" s="19">
        <v>162</v>
      </c>
      <c r="B4953" s="19">
        <v>38</v>
      </c>
      <c r="C4953" s="19">
        <v>6</v>
      </c>
      <c r="D4953" s="19">
        <v>1</v>
      </c>
      <c r="E4953" s="19">
        <v>40</v>
      </c>
      <c r="F4953" s="19">
        <v>17.600000000000001</v>
      </c>
      <c r="G4953" s="19">
        <v>10.7</v>
      </c>
    </row>
    <row r="4954" spans="1:7" x14ac:dyDescent="0.3">
      <c r="A4954" s="19">
        <v>162</v>
      </c>
      <c r="B4954" s="19">
        <v>39</v>
      </c>
      <c r="C4954" s="19">
        <v>6</v>
      </c>
      <c r="D4954" s="19">
        <v>3</v>
      </c>
      <c r="E4954" s="19">
        <v>9.5</v>
      </c>
      <c r="F4954" s="19">
        <v>4.5</v>
      </c>
      <c r="G4954" s="19">
        <v>1.9</v>
      </c>
    </row>
    <row r="4955" spans="1:7" x14ac:dyDescent="0.3">
      <c r="A4955" s="19">
        <v>162</v>
      </c>
      <c r="B4955" s="19">
        <v>40</v>
      </c>
      <c r="C4955" s="19">
        <v>6</v>
      </c>
      <c r="D4955" s="19">
        <v>3</v>
      </c>
      <c r="E4955" s="19">
        <v>8.8000000000000007</v>
      </c>
      <c r="F4955" s="19">
        <v>4.4000000000000004</v>
      </c>
      <c r="G4955" s="19">
        <v>1.7</v>
      </c>
    </row>
    <row r="4956" spans="1:7" x14ac:dyDescent="0.3">
      <c r="A4956" s="19">
        <v>162</v>
      </c>
      <c r="B4956" s="19">
        <v>41</v>
      </c>
      <c r="C4956" s="19">
        <v>6</v>
      </c>
      <c r="D4956" s="19">
        <v>3</v>
      </c>
      <c r="E4956" s="19">
        <v>10</v>
      </c>
      <c r="F4956" s="19">
        <v>4.8</v>
      </c>
      <c r="G4956" s="19">
        <v>2.1</v>
      </c>
    </row>
    <row r="4957" spans="1:7" x14ac:dyDescent="0.3">
      <c r="A4957" s="19">
        <v>162</v>
      </c>
      <c r="B4957" s="19">
        <v>42</v>
      </c>
      <c r="C4957" s="19">
        <v>6</v>
      </c>
      <c r="D4957" s="19">
        <v>3</v>
      </c>
      <c r="E4957" s="19">
        <v>16.5</v>
      </c>
      <c r="F4957" s="19">
        <v>6.6</v>
      </c>
      <c r="G4957" s="19">
        <v>2.7</v>
      </c>
    </row>
    <row r="4958" spans="1:7" x14ac:dyDescent="0.3">
      <c r="A4958" s="19">
        <v>162</v>
      </c>
      <c r="B4958" s="19">
        <v>43</v>
      </c>
      <c r="C4958" s="19">
        <v>6</v>
      </c>
      <c r="D4958" s="19">
        <v>3</v>
      </c>
      <c r="E4958" s="19">
        <v>15</v>
      </c>
      <c r="F4958" s="19">
        <v>6.9</v>
      </c>
      <c r="G4958" s="19">
        <v>2.5</v>
      </c>
    </row>
    <row r="4959" spans="1:7" x14ac:dyDescent="0.3">
      <c r="A4959" s="19">
        <v>162</v>
      </c>
      <c r="B4959" s="19">
        <v>44</v>
      </c>
      <c r="C4959" s="19">
        <v>31</v>
      </c>
      <c r="D4959" s="19">
        <v>9</v>
      </c>
      <c r="E4959" s="19">
        <v>20</v>
      </c>
      <c r="F4959" s="19">
        <v>0.15</v>
      </c>
      <c r="G4959" s="19">
        <v>0</v>
      </c>
    </row>
    <row r="4960" spans="1:7" x14ac:dyDescent="0.3">
      <c r="A4960" s="19">
        <v>162</v>
      </c>
      <c r="B4960" s="19">
        <v>45</v>
      </c>
      <c r="C4960" s="19">
        <v>6</v>
      </c>
      <c r="D4960" s="19">
        <v>5</v>
      </c>
      <c r="E4960" s="19">
        <v>13.3</v>
      </c>
      <c r="F4960" s="19">
        <v>7</v>
      </c>
      <c r="G4960" s="19">
        <v>2.2999999999999998</v>
      </c>
    </row>
    <row r="4961" spans="1:7" x14ac:dyDescent="0.3">
      <c r="A4961" s="19">
        <v>162</v>
      </c>
      <c r="B4961" s="19">
        <v>46</v>
      </c>
      <c r="C4961" s="19">
        <v>6</v>
      </c>
      <c r="D4961" s="19">
        <v>3</v>
      </c>
      <c r="E4961" s="19">
        <v>8</v>
      </c>
      <c r="F4961" s="19">
        <v>3.5</v>
      </c>
      <c r="G4961" s="19">
        <v>1.3</v>
      </c>
    </row>
    <row r="4962" spans="1:7" x14ac:dyDescent="0.3">
      <c r="A4962" s="19">
        <v>162</v>
      </c>
      <c r="B4962" s="19">
        <v>47</v>
      </c>
      <c r="C4962" s="19">
        <v>6</v>
      </c>
      <c r="D4962" s="19">
        <v>5</v>
      </c>
      <c r="E4962" s="19">
        <v>9.1999999999999993</v>
      </c>
      <c r="F4962" s="19">
        <v>4.5999999999999996</v>
      </c>
      <c r="G4962" s="19">
        <v>1.8</v>
      </c>
    </row>
    <row r="4963" spans="1:7" x14ac:dyDescent="0.3">
      <c r="A4963" s="19">
        <v>162</v>
      </c>
      <c r="B4963" s="19">
        <v>48</v>
      </c>
      <c r="C4963" s="19">
        <v>6</v>
      </c>
      <c r="D4963" s="19">
        <v>3</v>
      </c>
      <c r="E4963" s="19">
        <v>9.5</v>
      </c>
      <c r="F4963" s="19">
        <v>3.1</v>
      </c>
      <c r="G4963" s="19">
        <v>1.4</v>
      </c>
    </row>
    <row r="4964" spans="1:7" x14ac:dyDescent="0.3">
      <c r="A4964" s="19">
        <v>162</v>
      </c>
      <c r="B4964" s="19">
        <v>49</v>
      </c>
      <c r="C4964" s="19">
        <v>6</v>
      </c>
      <c r="D4964" s="19">
        <v>3</v>
      </c>
      <c r="E4964" s="19">
        <v>7.5</v>
      </c>
      <c r="F4964" s="19">
        <v>4.4000000000000004</v>
      </c>
      <c r="G4964" s="19">
        <v>2.5</v>
      </c>
    </row>
    <row r="4965" spans="1:7" x14ac:dyDescent="0.3">
      <c r="A4965" s="19">
        <v>162</v>
      </c>
      <c r="B4965" s="19">
        <v>50</v>
      </c>
      <c r="C4965" s="19">
        <v>6</v>
      </c>
      <c r="D4965" s="19">
        <v>3</v>
      </c>
      <c r="E4965" s="19">
        <v>7.5</v>
      </c>
      <c r="F4965" s="19">
        <v>4.4000000000000004</v>
      </c>
      <c r="G4965" s="19">
        <v>2.6</v>
      </c>
    </row>
    <row r="4966" spans="1:7" x14ac:dyDescent="0.3">
      <c r="A4966" s="19">
        <v>162</v>
      </c>
      <c r="B4966" s="19">
        <v>51</v>
      </c>
      <c r="C4966" s="19">
        <v>6</v>
      </c>
      <c r="D4966" s="19">
        <v>5</v>
      </c>
      <c r="E4966" s="19">
        <v>18.7</v>
      </c>
      <c r="F4966" s="19">
        <v>7</v>
      </c>
      <c r="G4966" s="19">
        <v>3</v>
      </c>
    </row>
    <row r="4967" spans="1:7" x14ac:dyDescent="0.3">
      <c r="A4967" s="19">
        <v>162</v>
      </c>
      <c r="B4967" s="19">
        <v>52</v>
      </c>
      <c r="C4967" s="19">
        <v>4</v>
      </c>
      <c r="D4967" s="19">
        <v>3</v>
      </c>
      <c r="E4967" s="19">
        <v>11.5</v>
      </c>
      <c r="F4967" s="19">
        <v>6</v>
      </c>
      <c r="G4967" s="19">
        <v>3.5</v>
      </c>
    </row>
    <row r="4968" spans="1:7" x14ac:dyDescent="0.3">
      <c r="A4968" s="19">
        <v>162</v>
      </c>
      <c r="B4968" s="19">
        <v>53</v>
      </c>
      <c r="C4968" s="19">
        <v>6</v>
      </c>
      <c r="D4968" s="19">
        <v>3</v>
      </c>
      <c r="E4968" s="19">
        <v>10.8</v>
      </c>
      <c r="F4968" s="19">
        <v>2.8</v>
      </c>
      <c r="G4968" s="19">
        <v>1.1000000000000001</v>
      </c>
    </row>
    <row r="4969" spans="1:7" x14ac:dyDescent="0.3">
      <c r="A4969" s="19">
        <v>162</v>
      </c>
      <c r="B4969" s="19">
        <v>54</v>
      </c>
      <c r="C4969" s="19">
        <v>4</v>
      </c>
      <c r="D4969" s="19">
        <v>3</v>
      </c>
      <c r="E4969" s="19">
        <v>8.5</v>
      </c>
      <c r="F4969" s="19">
        <v>2.8</v>
      </c>
      <c r="G4969" s="19">
        <v>1.6</v>
      </c>
    </row>
    <row r="4970" spans="1:7" x14ac:dyDescent="0.3">
      <c r="A4970" s="19">
        <v>162</v>
      </c>
      <c r="B4970" s="19">
        <v>55</v>
      </c>
      <c r="C4970" s="19">
        <v>4</v>
      </c>
      <c r="D4970" s="19">
        <v>5</v>
      </c>
      <c r="E4970" s="19">
        <v>18.2</v>
      </c>
      <c r="F4970" s="19">
        <v>7</v>
      </c>
      <c r="G4970" s="19">
        <v>3</v>
      </c>
    </row>
    <row r="4971" spans="1:7" x14ac:dyDescent="0.3">
      <c r="A4971" s="19">
        <v>162</v>
      </c>
      <c r="B4971" s="19">
        <v>56</v>
      </c>
      <c r="C4971" s="19">
        <v>4</v>
      </c>
      <c r="D4971" s="19">
        <v>3</v>
      </c>
      <c r="E4971" s="19">
        <v>10.5</v>
      </c>
      <c r="F4971" s="19">
        <v>5</v>
      </c>
      <c r="G4971" s="19">
        <v>1.7</v>
      </c>
    </row>
    <row r="4972" spans="1:7" x14ac:dyDescent="0.3">
      <c r="A4972" s="19">
        <v>162</v>
      </c>
      <c r="B4972" s="19">
        <v>57</v>
      </c>
      <c r="C4972" s="19">
        <v>6</v>
      </c>
      <c r="D4972" s="19">
        <v>3</v>
      </c>
      <c r="E4972" s="19">
        <v>13.5</v>
      </c>
      <c r="F4972" s="19">
        <v>6.1</v>
      </c>
      <c r="G4972" s="19">
        <v>2.5</v>
      </c>
    </row>
    <row r="4973" spans="1:7" x14ac:dyDescent="0.3">
      <c r="A4973" s="19">
        <v>162</v>
      </c>
      <c r="B4973" s="19">
        <v>58</v>
      </c>
      <c r="C4973" s="19">
        <v>6</v>
      </c>
      <c r="D4973" s="19">
        <v>3</v>
      </c>
      <c r="E4973" s="19">
        <v>11</v>
      </c>
      <c r="F4973" s="19">
        <v>5</v>
      </c>
      <c r="G4973" s="19">
        <v>1.9</v>
      </c>
    </row>
    <row r="4974" spans="1:7" x14ac:dyDescent="0.3">
      <c r="A4974" s="19">
        <v>162</v>
      </c>
      <c r="B4974" s="19">
        <v>59</v>
      </c>
      <c r="C4974" s="19">
        <v>6</v>
      </c>
      <c r="D4974" s="19">
        <v>3</v>
      </c>
      <c r="E4974" s="19">
        <v>11</v>
      </c>
      <c r="F4974" s="19">
        <v>5.2</v>
      </c>
      <c r="G4974" s="19">
        <v>2.5</v>
      </c>
    </row>
    <row r="4975" spans="1:7" x14ac:dyDescent="0.3">
      <c r="A4975" s="19">
        <v>162</v>
      </c>
      <c r="B4975" s="19">
        <v>60</v>
      </c>
      <c r="C4975" s="19">
        <v>51</v>
      </c>
      <c r="D4975" s="19">
        <v>3</v>
      </c>
      <c r="E4975" s="19">
        <v>9.1999999999999993</v>
      </c>
      <c r="F4975" s="19">
        <v>2.8</v>
      </c>
      <c r="G4975" s="19">
        <v>1</v>
      </c>
    </row>
    <row r="4976" spans="1:7" x14ac:dyDescent="0.3">
      <c r="A4976" s="19">
        <v>162</v>
      </c>
      <c r="B4976" s="19">
        <v>61</v>
      </c>
      <c r="C4976" s="19">
        <v>80</v>
      </c>
      <c r="D4976" s="19">
        <v>3</v>
      </c>
      <c r="E4976" s="19">
        <v>16.5</v>
      </c>
      <c r="F4976" s="19">
        <v>4.5999999999999996</v>
      </c>
      <c r="G4976" s="19">
        <v>1.1000000000000001</v>
      </c>
    </row>
    <row r="4977" spans="1:7" x14ac:dyDescent="0.3">
      <c r="A4977" s="19">
        <v>163</v>
      </c>
      <c r="B4977" s="19">
        <v>1</v>
      </c>
      <c r="C4977" s="19">
        <v>31</v>
      </c>
      <c r="D4977" s="19">
        <v>3</v>
      </c>
      <c r="E4977" s="19">
        <v>11.8</v>
      </c>
      <c r="F4977" s="19">
        <v>3.6</v>
      </c>
      <c r="G4977" s="19">
        <v>2</v>
      </c>
    </row>
    <row r="4978" spans="1:7" x14ac:dyDescent="0.3">
      <c r="A4978" s="19">
        <v>163</v>
      </c>
      <c r="B4978" s="19">
        <v>2</v>
      </c>
      <c r="C4978" s="19">
        <v>6</v>
      </c>
      <c r="D4978" s="19">
        <v>3</v>
      </c>
      <c r="E4978" s="19">
        <v>18.3</v>
      </c>
      <c r="F4978" s="19">
        <v>8</v>
      </c>
      <c r="G4978" s="19">
        <v>4.8</v>
      </c>
    </row>
    <row r="4979" spans="1:7" x14ac:dyDescent="0.3">
      <c r="A4979" s="19">
        <v>163</v>
      </c>
      <c r="B4979" s="19">
        <v>3</v>
      </c>
      <c r="C4979" s="19">
        <v>31</v>
      </c>
      <c r="D4979" s="19">
        <v>3</v>
      </c>
      <c r="E4979" s="19">
        <v>10</v>
      </c>
      <c r="F4979" s="19">
        <v>5</v>
      </c>
      <c r="G4979" s="19">
        <v>0.8</v>
      </c>
    </row>
    <row r="4980" spans="1:7" x14ac:dyDescent="0.3">
      <c r="A4980" s="19">
        <v>163</v>
      </c>
      <c r="B4980" s="19">
        <v>4</v>
      </c>
      <c r="C4980" s="19">
        <v>31</v>
      </c>
      <c r="D4980" s="19">
        <v>3</v>
      </c>
      <c r="E4980" s="19">
        <v>7.6</v>
      </c>
      <c r="F4980" s="19">
        <v>2.6</v>
      </c>
      <c r="G4980" s="19">
        <v>1</v>
      </c>
    </row>
    <row r="4981" spans="1:7" x14ac:dyDescent="0.3">
      <c r="A4981" s="19">
        <v>163</v>
      </c>
      <c r="B4981" s="19">
        <v>5</v>
      </c>
      <c r="C4981" s="19">
        <v>2</v>
      </c>
      <c r="D4981" s="19">
        <v>3</v>
      </c>
      <c r="E4981" s="19">
        <v>10.5</v>
      </c>
      <c r="F4981" s="19">
        <v>6</v>
      </c>
      <c r="G4981" s="19">
        <v>1.9</v>
      </c>
    </row>
    <row r="4982" spans="1:7" x14ac:dyDescent="0.3">
      <c r="A4982" s="19">
        <v>163</v>
      </c>
      <c r="B4982" s="19">
        <v>6</v>
      </c>
      <c r="C4982" s="19">
        <v>2</v>
      </c>
      <c r="D4982" s="19">
        <v>3</v>
      </c>
      <c r="E4982" s="19">
        <v>15.3</v>
      </c>
      <c r="F4982" s="19">
        <v>9.6</v>
      </c>
      <c r="G4982" s="19">
        <v>2.5</v>
      </c>
    </row>
    <row r="4983" spans="1:7" x14ac:dyDescent="0.3">
      <c r="A4983" s="19">
        <v>163</v>
      </c>
      <c r="B4983" s="19">
        <v>7</v>
      </c>
      <c r="C4983" s="19">
        <v>80</v>
      </c>
      <c r="D4983" s="19">
        <v>3</v>
      </c>
      <c r="E4983" s="19">
        <v>16.5</v>
      </c>
      <c r="F4983" s="19">
        <v>6</v>
      </c>
      <c r="G4983" s="19">
        <v>1</v>
      </c>
    </row>
    <row r="4984" spans="1:7" x14ac:dyDescent="0.3">
      <c r="A4984" s="19">
        <v>163</v>
      </c>
      <c r="B4984" s="19">
        <v>8</v>
      </c>
      <c r="C4984" s="19">
        <v>80</v>
      </c>
      <c r="D4984" s="19">
        <v>3</v>
      </c>
      <c r="E4984" s="19">
        <v>16</v>
      </c>
      <c r="F4984" s="19">
        <v>5.8</v>
      </c>
      <c r="G4984" s="19">
        <v>1.7</v>
      </c>
    </row>
    <row r="4985" spans="1:7" x14ac:dyDescent="0.3">
      <c r="A4985" s="19">
        <v>163</v>
      </c>
      <c r="B4985" s="19">
        <v>9</v>
      </c>
      <c r="C4985" s="19">
        <v>6</v>
      </c>
      <c r="D4985" s="19">
        <v>3</v>
      </c>
      <c r="E4985" s="19">
        <v>7.5</v>
      </c>
      <c r="F4985" s="19">
        <v>1.9</v>
      </c>
      <c r="G4985" s="19">
        <v>1.2</v>
      </c>
    </row>
    <row r="4986" spans="1:7" x14ac:dyDescent="0.3">
      <c r="A4986" s="19">
        <v>163</v>
      </c>
      <c r="B4986" s="19">
        <v>10</v>
      </c>
      <c r="C4986" s="19">
        <v>6</v>
      </c>
      <c r="D4986" s="19">
        <v>5</v>
      </c>
      <c r="E4986" s="19">
        <v>17</v>
      </c>
      <c r="F4986" s="19">
        <v>10</v>
      </c>
      <c r="G4986" s="19">
        <v>6.5</v>
      </c>
    </row>
    <row r="4987" spans="1:7" x14ac:dyDescent="0.3">
      <c r="A4987" s="19">
        <v>163</v>
      </c>
      <c r="B4987" s="19">
        <v>11</v>
      </c>
      <c r="C4987" s="19">
        <v>6</v>
      </c>
      <c r="D4987" s="19">
        <v>3</v>
      </c>
      <c r="E4987" s="19">
        <v>17.5</v>
      </c>
      <c r="F4987" s="19">
        <v>9.6</v>
      </c>
      <c r="G4987" s="19">
        <v>5</v>
      </c>
    </row>
    <row r="4988" spans="1:7" x14ac:dyDescent="0.3">
      <c r="A4988" s="19">
        <v>163</v>
      </c>
      <c r="B4988" s="19">
        <v>12</v>
      </c>
      <c r="C4988" s="19">
        <v>6</v>
      </c>
      <c r="D4988" s="19">
        <v>3</v>
      </c>
      <c r="E4988" s="19">
        <v>12</v>
      </c>
      <c r="F4988" s="19">
        <v>6.7</v>
      </c>
      <c r="G4988" s="19">
        <v>4.4000000000000004</v>
      </c>
    </row>
    <row r="4989" spans="1:7" x14ac:dyDescent="0.3">
      <c r="A4989" s="19">
        <v>163</v>
      </c>
      <c r="B4989" s="19">
        <v>13</v>
      </c>
      <c r="C4989" s="19">
        <v>6</v>
      </c>
      <c r="D4989" s="19">
        <v>3</v>
      </c>
      <c r="E4989" s="19">
        <v>12.3</v>
      </c>
      <c r="F4989" s="19">
        <v>7</v>
      </c>
      <c r="G4989" s="19">
        <v>4.5999999999999996</v>
      </c>
    </row>
    <row r="4990" spans="1:7" x14ac:dyDescent="0.3">
      <c r="A4990" s="19">
        <v>163</v>
      </c>
      <c r="B4990" s="19">
        <v>14</v>
      </c>
      <c r="C4990" s="19">
        <v>6</v>
      </c>
      <c r="D4990" s="19">
        <v>3</v>
      </c>
      <c r="E4990" s="19">
        <v>14.8</v>
      </c>
      <c r="F4990" s="19">
        <v>6.7</v>
      </c>
      <c r="G4990" s="19">
        <v>2.8</v>
      </c>
    </row>
    <row r="4991" spans="1:7" x14ac:dyDescent="0.3">
      <c r="A4991" s="19">
        <v>163</v>
      </c>
      <c r="B4991" s="19">
        <v>15</v>
      </c>
      <c r="C4991" s="19">
        <v>6</v>
      </c>
      <c r="D4991" s="19">
        <v>3</v>
      </c>
      <c r="E4991" s="19">
        <v>11</v>
      </c>
      <c r="F4991" s="19">
        <v>5.0999999999999996</v>
      </c>
      <c r="G4991" s="19">
        <v>2.5</v>
      </c>
    </row>
    <row r="4992" spans="1:7" x14ac:dyDescent="0.3">
      <c r="A4992" s="19">
        <v>163</v>
      </c>
      <c r="B4992" s="19">
        <v>16</v>
      </c>
      <c r="C4992" s="19">
        <v>6</v>
      </c>
      <c r="D4992" s="19">
        <v>3</v>
      </c>
      <c r="E4992" s="19">
        <v>11.8</v>
      </c>
      <c r="F4992" s="19">
        <v>5.5</v>
      </c>
      <c r="G4992" s="19">
        <v>2.7</v>
      </c>
    </row>
    <row r="4993" spans="1:7" x14ac:dyDescent="0.3">
      <c r="A4993" s="19">
        <v>163</v>
      </c>
      <c r="B4993" s="19">
        <v>17</v>
      </c>
      <c r="C4993" s="19">
        <v>6</v>
      </c>
      <c r="D4993" s="19">
        <v>3</v>
      </c>
      <c r="E4993" s="19">
        <v>11</v>
      </c>
      <c r="F4993" s="19">
        <v>6.9</v>
      </c>
      <c r="G4993" s="19">
        <v>4</v>
      </c>
    </row>
    <row r="4994" spans="1:7" x14ac:dyDescent="0.3">
      <c r="A4994" s="19">
        <v>163</v>
      </c>
      <c r="B4994" s="19">
        <v>18</v>
      </c>
      <c r="C4994" s="19">
        <v>6</v>
      </c>
      <c r="D4994" s="19">
        <v>3</v>
      </c>
      <c r="E4994" s="19">
        <v>9</v>
      </c>
      <c r="F4994" s="19">
        <v>4.7</v>
      </c>
      <c r="G4994" s="19">
        <v>2.5</v>
      </c>
    </row>
    <row r="4995" spans="1:7" x14ac:dyDescent="0.3">
      <c r="A4995" s="19">
        <v>163</v>
      </c>
      <c r="B4995" s="19">
        <v>19</v>
      </c>
      <c r="C4995" s="19">
        <v>6</v>
      </c>
      <c r="D4995" s="19">
        <v>3</v>
      </c>
      <c r="E4995" s="19">
        <v>10.7</v>
      </c>
      <c r="F4995" s="19">
        <v>5</v>
      </c>
      <c r="G4995" s="19">
        <v>2.9</v>
      </c>
    </row>
    <row r="4996" spans="1:7" x14ac:dyDescent="0.3">
      <c r="A4996" s="19">
        <v>163</v>
      </c>
      <c r="B4996" s="19">
        <v>20</v>
      </c>
      <c r="C4996" s="19">
        <v>6</v>
      </c>
      <c r="D4996" s="19">
        <v>3</v>
      </c>
      <c r="E4996" s="19">
        <v>15.8</v>
      </c>
      <c r="F4996" s="19">
        <v>5</v>
      </c>
      <c r="G4996" s="19">
        <v>2.4</v>
      </c>
    </row>
    <row r="4997" spans="1:7" x14ac:dyDescent="0.3">
      <c r="A4997" s="19">
        <v>163</v>
      </c>
      <c r="B4997" s="19">
        <v>21</v>
      </c>
      <c r="C4997" s="19">
        <v>6</v>
      </c>
      <c r="D4997" s="19">
        <v>3</v>
      </c>
      <c r="E4997" s="19">
        <v>14.5</v>
      </c>
      <c r="F4997" s="19">
        <v>4.7</v>
      </c>
      <c r="G4997" s="19">
        <v>1.9</v>
      </c>
    </row>
    <row r="4998" spans="1:7" x14ac:dyDescent="0.3">
      <c r="A4998" s="19">
        <v>163</v>
      </c>
      <c r="B4998" s="19">
        <v>22</v>
      </c>
      <c r="C4998" s="19">
        <v>31</v>
      </c>
      <c r="D4998" s="19">
        <v>9</v>
      </c>
      <c r="E4998" s="19">
        <v>24</v>
      </c>
      <c r="F4998" s="19">
        <v>0.15</v>
      </c>
      <c r="G4998" s="19">
        <v>0</v>
      </c>
    </row>
    <row r="4999" spans="1:7" x14ac:dyDescent="0.3">
      <c r="A4999" s="19">
        <v>163</v>
      </c>
      <c r="B4999" s="19">
        <v>23</v>
      </c>
      <c r="C4999" s="19">
        <v>31</v>
      </c>
      <c r="D4999" s="19">
        <v>3</v>
      </c>
      <c r="E4999" s="19">
        <v>10.6</v>
      </c>
      <c r="F4999" s="19">
        <v>5</v>
      </c>
      <c r="G4999" s="19">
        <v>2.5</v>
      </c>
    </row>
    <row r="5000" spans="1:7" x14ac:dyDescent="0.3">
      <c r="A5000" s="19">
        <v>163</v>
      </c>
      <c r="B5000" s="19">
        <v>24</v>
      </c>
      <c r="C5000" s="19">
        <v>6</v>
      </c>
      <c r="D5000" s="19">
        <v>5</v>
      </c>
      <c r="E5000" s="19">
        <v>26</v>
      </c>
      <c r="F5000" s="19">
        <v>7.8</v>
      </c>
      <c r="G5000" s="19">
        <v>2.8</v>
      </c>
    </row>
    <row r="5001" spans="1:7" x14ac:dyDescent="0.3">
      <c r="A5001" s="19">
        <v>163</v>
      </c>
      <c r="B5001" s="19">
        <v>25</v>
      </c>
      <c r="C5001" s="19">
        <v>6</v>
      </c>
      <c r="D5001" s="19">
        <v>4</v>
      </c>
      <c r="E5001" s="19">
        <v>19.3</v>
      </c>
      <c r="F5001" s="19">
        <v>9</v>
      </c>
      <c r="G5001" s="19">
        <v>5.0999999999999996</v>
      </c>
    </row>
    <row r="5002" spans="1:7" x14ac:dyDescent="0.3">
      <c r="A5002" s="19">
        <v>163</v>
      </c>
      <c r="B5002" s="19">
        <v>26</v>
      </c>
      <c r="C5002" s="19">
        <v>31</v>
      </c>
      <c r="D5002" s="19">
        <v>3</v>
      </c>
      <c r="E5002" s="19">
        <v>7.7</v>
      </c>
      <c r="F5002" s="19">
        <v>3.2</v>
      </c>
      <c r="G5002" s="19">
        <v>1.8</v>
      </c>
    </row>
    <row r="5003" spans="1:7" x14ac:dyDescent="0.3">
      <c r="A5003" s="19">
        <v>163</v>
      </c>
      <c r="B5003" s="19">
        <v>27</v>
      </c>
      <c r="C5003" s="19">
        <v>6</v>
      </c>
      <c r="D5003" s="19">
        <v>5</v>
      </c>
      <c r="E5003" s="19">
        <v>11</v>
      </c>
      <c r="F5003" s="19">
        <v>3.8</v>
      </c>
      <c r="G5003" s="19">
        <v>1.9</v>
      </c>
    </row>
    <row r="5004" spans="1:7" x14ac:dyDescent="0.3">
      <c r="A5004" s="19">
        <v>163</v>
      </c>
      <c r="B5004" s="19">
        <v>28</v>
      </c>
      <c r="C5004" s="19">
        <v>31</v>
      </c>
      <c r="D5004" s="19">
        <v>3</v>
      </c>
      <c r="E5004" s="19">
        <v>8</v>
      </c>
      <c r="F5004" s="19">
        <v>3.6</v>
      </c>
      <c r="G5004" s="19">
        <v>1.9</v>
      </c>
    </row>
    <row r="5005" spans="1:7" x14ac:dyDescent="0.3">
      <c r="A5005" s="19">
        <v>163</v>
      </c>
      <c r="B5005" s="19">
        <v>29</v>
      </c>
      <c r="C5005" s="19">
        <v>31</v>
      </c>
      <c r="D5005" s="19">
        <v>3</v>
      </c>
      <c r="E5005" s="19">
        <v>13.7</v>
      </c>
      <c r="F5005" s="19">
        <v>4</v>
      </c>
      <c r="G5005" s="19">
        <v>1.9</v>
      </c>
    </row>
    <row r="5006" spans="1:7" x14ac:dyDescent="0.3">
      <c r="A5006" s="19">
        <v>163</v>
      </c>
      <c r="B5006" s="19">
        <v>30</v>
      </c>
      <c r="C5006" s="19">
        <v>31</v>
      </c>
      <c r="D5006" s="19">
        <v>3</v>
      </c>
      <c r="E5006" s="19">
        <v>14</v>
      </c>
      <c r="F5006" s="19">
        <v>3.9</v>
      </c>
      <c r="G5006" s="19">
        <v>1</v>
      </c>
    </row>
    <row r="5007" spans="1:7" x14ac:dyDescent="0.3">
      <c r="A5007" s="19">
        <v>163</v>
      </c>
      <c r="B5007" s="19">
        <v>31</v>
      </c>
      <c r="C5007" s="19">
        <v>31</v>
      </c>
      <c r="D5007" s="19">
        <v>3</v>
      </c>
      <c r="E5007" s="19">
        <v>21</v>
      </c>
      <c r="F5007" s="19">
        <v>4.4000000000000004</v>
      </c>
      <c r="G5007" s="19">
        <v>2.1</v>
      </c>
    </row>
    <row r="5008" spans="1:7" x14ac:dyDescent="0.3">
      <c r="A5008" s="19">
        <v>163</v>
      </c>
      <c r="B5008" s="19">
        <v>32</v>
      </c>
      <c r="C5008" s="19">
        <v>31</v>
      </c>
      <c r="D5008" s="19">
        <v>5</v>
      </c>
      <c r="E5008" s="19">
        <v>13.5</v>
      </c>
      <c r="F5008" s="19">
        <v>4.5</v>
      </c>
      <c r="G5008" s="19">
        <v>2.5</v>
      </c>
    </row>
    <row r="5009" spans="1:7" x14ac:dyDescent="0.3">
      <c r="A5009" s="19">
        <v>163</v>
      </c>
      <c r="B5009" s="19">
        <v>33</v>
      </c>
      <c r="C5009" s="19">
        <v>31</v>
      </c>
      <c r="D5009" s="19">
        <v>3</v>
      </c>
      <c r="E5009" s="19">
        <v>8.5</v>
      </c>
      <c r="F5009" s="19">
        <v>3.5</v>
      </c>
      <c r="G5009" s="19">
        <v>1.5</v>
      </c>
    </row>
    <row r="5010" spans="1:7" x14ac:dyDescent="0.3">
      <c r="A5010" s="19">
        <v>163</v>
      </c>
      <c r="B5010" s="19">
        <v>34</v>
      </c>
      <c r="C5010" s="19">
        <v>31</v>
      </c>
      <c r="D5010" s="19">
        <v>3</v>
      </c>
      <c r="E5010" s="19">
        <v>9</v>
      </c>
      <c r="F5010" s="19">
        <v>3.5</v>
      </c>
      <c r="G5010" s="19">
        <v>1.6</v>
      </c>
    </row>
    <row r="5011" spans="1:7" x14ac:dyDescent="0.3">
      <c r="A5011" s="19">
        <v>163</v>
      </c>
      <c r="B5011" s="19">
        <v>35</v>
      </c>
      <c r="C5011" s="19">
        <v>80</v>
      </c>
      <c r="D5011" s="19">
        <v>5</v>
      </c>
      <c r="E5011" s="19">
        <v>23</v>
      </c>
      <c r="F5011" s="19">
        <v>5.2</v>
      </c>
      <c r="G5011" s="19">
        <v>1.5</v>
      </c>
    </row>
    <row r="5012" spans="1:7" x14ac:dyDescent="0.3">
      <c r="A5012" s="19">
        <v>163</v>
      </c>
      <c r="B5012" s="19">
        <v>36</v>
      </c>
      <c r="C5012" s="19">
        <v>31</v>
      </c>
      <c r="D5012" s="19">
        <v>3</v>
      </c>
      <c r="E5012" s="19">
        <v>10.5</v>
      </c>
      <c r="F5012" s="19">
        <v>4.5</v>
      </c>
      <c r="G5012" s="19">
        <v>1.7</v>
      </c>
    </row>
    <row r="5013" spans="1:7" x14ac:dyDescent="0.3">
      <c r="A5013" s="19">
        <v>163</v>
      </c>
      <c r="B5013" s="19">
        <v>37</v>
      </c>
      <c r="C5013" s="19">
        <v>31</v>
      </c>
      <c r="D5013" s="19">
        <v>5</v>
      </c>
      <c r="E5013" s="19">
        <v>30</v>
      </c>
      <c r="F5013" s="19">
        <v>6.1</v>
      </c>
      <c r="G5013" s="19">
        <v>2</v>
      </c>
    </row>
    <row r="5014" spans="1:7" x14ac:dyDescent="0.3">
      <c r="A5014" s="19">
        <v>163</v>
      </c>
      <c r="B5014" s="19">
        <v>38</v>
      </c>
      <c r="C5014" s="19">
        <v>31</v>
      </c>
      <c r="D5014" s="19">
        <v>3</v>
      </c>
      <c r="E5014" s="19">
        <v>12</v>
      </c>
      <c r="F5014" s="19">
        <v>3.7</v>
      </c>
      <c r="G5014" s="19">
        <v>1.6</v>
      </c>
    </row>
    <row r="5015" spans="1:7" x14ac:dyDescent="0.3">
      <c r="A5015" s="19">
        <v>163</v>
      </c>
      <c r="B5015" s="19">
        <v>39</v>
      </c>
      <c r="C5015" s="19">
        <v>31</v>
      </c>
      <c r="D5015" s="19">
        <v>3</v>
      </c>
      <c r="E5015" s="19">
        <v>8.5</v>
      </c>
      <c r="F5015" s="19">
        <v>4.4000000000000004</v>
      </c>
      <c r="G5015" s="19">
        <v>2.1</v>
      </c>
    </row>
    <row r="5016" spans="1:7" x14ac:dyDescent="0.3">
      <c r="A5016" s="19">
        <v>163</v>
      </c>
      <c r="B5016" s="19">
        <v>40</v>
      </c>
      <c r="C5016" s="19">
        <v>31</v>
      </c>
      <c r="D5016" s="19">
        <v>3</v>
      </c>
      <c r="E5016" s="19">
        <v>7.5</v>
      </c>
      <c r="F5016" s="19">
        <v>3.7</v>
      </c>
      <c r="G5016" s="19">
        <v>1.5</v>
      </c>
    </row>
    <row r="5017" spans="1:7" x14ac:dyDescent="0.3">
      <c r="A5017" s="19">
        <v>163</v>
      </c>
      <c r="B5017" s="19">
        <v>41</v>
      </c>
      <c r="C5017" s="19">
        <v>31</v>
      </c>
      <c r="D5017" s="19">
        <v>3</v>
      </c>
      <c r="E5017" s="19">
        <v>9.5</v>
      </c>
      <c r="F5017" s="19">
        <v>4.8</v>
      </c>
      <c r="G5017" s="19">
        <v>1.8</v>
      </c>
    </row>
    <row r="5018" spans="1:7" x14ac:dyDescent="0.3">
      <c r="A5018" s="19">
        <v>163</v>
      </c>
      <c r="B5018" s="19">
        <v>42</v>
      </c>
      <c r="C5018" s="19">
        <v>31</v>
      </c>
      <c r="D5018" s="19">
        <v>4</v>
      </c>
      <c r="E5018" s="19">
        <v>13</v>
      </c>
      <c r="F5018" s="19">
        <v>5.2</v>
      </c>
      <c r="G5018" s="19">
        <v>2.6</v>
      </c>
    </row>
    <row r="5019" spans="1:7" x14ac:dyDescent="0.3">
      <c r="A5019" s="19">
        <v>163</v>
      </c>
      <c r="B5019" s="19">
        <v>43</v>
      </c>
      <c r="C5019" s="19">
        <v>80</v>
      </c>
      <c r="D5019" s="19">
        <v>3</v>
      </c>
      <c r="E5019" s="19">
        <v>11.4</v>
      </c>
      <c r="F5019" s="19">
        <v>3.5</v>
      </c>
      <c r="G5019" s="19">
        <v>1.9</v>
      </c>
    </row>
    <row r="5020" spans="1:7" x14ac:dyDescent="0.3">
      <c r="A5020" s="19">
        <v>163</v>
      </c>
      <c r="B5020" s="19">
        <v>44</v>
      </c>
      <c r="C5020" s="19">
        <v>6</v>
      </c>
      <c r="D5020" s="19">
        <v>1</v>
      </c>
      <c r="E5020" s="19">
        <v>55.5</v>
      </c>
      <c r="F5020" s="19">
        <v>18.100000000000001</v>
      </c>
      <c r="G5020" s="19">
        <v>4.3</v>
      </c>
    </row>
    <row r="5021" spans="1:7" x14ac:dyDescent="0.3">
      <c r="A5021" s="19">
        <v>163</v>
      </c>
      <c r="B5021" s="19">
        <v>45</v>
      </c>
      <c r="C5021" s="19">
        <v>80</v>
      </c>
      <c r="D5021" s="19">
        <v>7</v>
      </c>
      <c r="E5021" s="19">
        <v>10.5</v>
      </c>
      <c r="F5021" s="19">
        <v>2.1</v>
      </c>
      <c r="G5021" s="19">
        <v>0</v>
      </c>
    </row>
    <row r="5022" spans="1:7" x14ac:dyDescent="0.3">
      <c r="A5022" s="19">
        <v>163</v>
      </c>
      <c r="B5022" s="19">
        <v>46</v>
      </c>
      <c r="C5022" s="19">
        <v>80</v>
      </c>
      <c r="D5022" s="19">
        <v>7</v>
      </c>
      <c r="E5022" s="19">
        <v>12</v>
      </c>
      <c r="F5022" s="19">
        <v>7.2</v>
      </c>
      <c r="G5022" s="19">
        <v>0</v>
      </c>
    </row>
    <row r="5023" spans="1:7" x14ac:dyDescent="0.3">
      <c r="A5023" s="19">
        <v>163</v>
      </c>
      <c r="B5023" s="19">
        <v>47</v>
      </c>
      <c r="C5023" s="19">
        <v>31</v>
      </c>
      <c r="D5023" s="19">
        <v>7</v>
      </c>
      <c r="E5023" s="19">
        <v>9.3000000000000007</v>
      </c>
      <c r="F5023" s="19">
        <v>3.5</v>
      </c>
      <c r="G5023" s="19">
        <v>0</v>
      </c>
    </row>
    <row r="5024" spans="1:7" x14ac:dyDescent="0.3">
      <c r="A5024" s="19">
        <v>163</v>
      </c>
      <c r="B5024" s="19">
        <v>48</v>
      </c>
      <c r="C5024" s="19">
        <v>31</v>
      </c>
      <c r="D5024" s="19">
        <v>3</v>
      </c>
      <c r="E5024" s="19">
        <v>12</v>
      </c>
      <c r="F5024" s="19">
        <v>3.4</v>
      </c>
      <c r="G5024" s="19">
        <v>1.4</v>
      </c>
    </row>
    <row r="5025" spans="1:7" x14ac:dyDescent="0.3">
      <c r="A5025" s="19">
        <v>163</v>
      </c>
      <c r="B5025" s="19">
        <v>49</v>
      </c>
      <c r="C5025" s="19">
        <v>31</v>
      </c>
      <c r="D5025" s="19">
        <v>3</v>
      </c>
      <c r="E5025" s="19">
        <v>13.7</v>
      </c>
      <c r="F5025" s="19">
        <v>4.4000000000000004</v>
      </c>
      <c r="G5025" s="19">
        <v>1.5</v>
      </c>
    </row>
    <row r="5026" spans="1:7" x14ac:dyDescent="0.3">
      <c r="A5026" s="19">
        <v>163</v>
      </c>
      <c r="B5026" s="19">
        <v>50</v>
      </c>
      <c r="C5026" s="19">
        <v>31</v>
      </c>
      <c r="D5026" s="19">
        <v>3</v>
      </c>
      <c r="E5026" s="19">
        <v>10</v>
      </c>
      <c r="F5026" s="19">
        <v>3.9</v>
      </c>
      <c r="G5026" s="19">
        <v>1.7</v>
      </c>
    </row>
    <row r="5027" spans="1:7" x14ac:dyDescent="0.3">
      <c r="A5027" s="19">
        <v>163</v>
      </c>
      <c r="B5027" s="19">
        <v>51</v>
      </c>
      <c r="C5027" s="19">
        <v>31</v>
      </c>
      <c r="D5027" s="19">
        <v>5</v>
      </c>
      <c r="E5027" s="19">
        <v>22.5</v>
      </c>
      <c r="F5027" s="19">
        <v>5</v>
      </c>
      <c r="G5027" s="19">
        <v>1.7</v>
      </c>
    </row>
    <row r="5028" spans="1:7" x14ac:dyDescent="0.3">
      <c r="A5028" s="19">
        <v>163</v>
      </c>
      <c r="B5028" s="19">
        <v>52</v>
      </c>
      <c r="C5028" s="19">
        <v>31</v>
      </c>
      <c r="D5028" s="19">
        <v>9</v>
      </c>
      <c r="E5028" s="19">
        <v>15</v>
      </c>
      <c r="F5028" s="19">
        <v>0.2</v>
      </c>
      <c r="G5028" s="19">
        <v>0</v>
      </c>
    </row>
    <row r="5029" spans="1:7" x14ac:dyDescent="0.3">
      <c r="A5029" s="19">
        <v>163</v>
      </c>
      <c r="B5029" s="19">
        <v>53</v>
      </c>
      <c r="C5029" s="19">
        <v>80</v>
      </c>
      <c r="D5029" s="19">
        <v>3</v>
      </c>
      <c r="E5029" s="19">
        <v>12</v>
      </c>
      <c r="F5029" s="19">
        <v>3.8</v>
      </c>
      <c r="G5029" s="19">
        <v>1.9</v>
      </c>
    </row>
    <row r="5030" spans="1:7" x14ac:dyDescent="0.3">
      <c r="A5030" s="19">
        <v>163</v>
      </c>
      <c r="B5030" s="19">
        <v>54</v>
      </c>
      <c r="C5030" s="19">
        <v>31</v>
      </c>
      <c r="D5030" s="19">
        <v>3</v>
      </c>
      <c r="E5030" s="19">
        <v>8.4</v>
      </c>
      <c r="F5030" s="19">
        <v>4.4000000000000004</v>
      </c>
      <c r="G5030" s="19">
        <v>1.9</v>
      </c>
    </row>
    <row r="5031" spans="1:7" x14ac:dyDescent="0.3">
      <c r="A5031" s="19">
        <v>163</v>
      </c>
      <c r="B5031" s="19">
        <v>55</v>
      </c>
      <c r="C5031" s="19">
        <v>31</v>
      </c>
      <c r="D5031" s="19">
        <v>3</v>
      </c>
      <c r="E5031" s="19">
        <v>7.6</v>
      </c>
      <c r="F5031" s="19">
        <v>3.9</v>
      </c>
      <c r="G5031" s="19">
        <v>2</v>
      </c>
    </row>
    <row r="5032" spans="1:7" x14ac:dyDescent="0.3">
      <c r="A5032" s="19">
        <v>163</v>
      </c>
      <c r="B5032" s="19">
        <v>56</v>
      </c>
      <c r="C5032" s="19">
        <v>6</v>
      </c>
      <c r="D5032" s="19">
        <v>4</v>
      </c>
      <c r="E5032" s="19">
        <v>21.3</v>
      </c>
      <c r="F5032" s="19">
        <v>10</v>
      </c>
      <c r="G5032" s="19">
        <v>3.8</v>
      </c>
    </row>
    <row r="5033" spans="1:7" x14ac:dyDescent="0.3">
      <c r="A5033" s="19">
        <v>163</v>
      </c>
      <c r="B5033" s="19">
        <v>57</v>
      </c>
      <c r="C5033" s="19">
        <v>6</v>
      </c>
      <c r="D5033" s="19">
        <v>3</v>
      </c>
      <c r="E5033" s="19">
        <v>14.5</v>
      </c>
      <c r="F5033" s="19">
        <v>8.6</v>
      </c>
      <c r="G5033" s="19">
        <v>4.9000000000000004</v>
      </c>
    </row>
    <row r="5034" spans="1:7" x14ac:dyDescent="0.3">
      <c r="A5034" s="19">
        <v>163</v>
      </c>
      <c r="B5034" s="19">
        <v>58</v>
      </c>
      <c r="C5034" s="19">
        <v>6</v>
      </c>
      <c r="D5034" s="19">
        <v>3</v>
      </c>
      <c r="E5034" s="19">
        <v>16</v>
      </c>
      <c r="F5034" s="19">
        <v>8</v>
      </c>
      <c r="G5034" s="19">
        <v>3.9</v>
      </c>
    </row>
    <row r="5035" spans="1:7" x14ac:dyDescent="0.3">
      <c r="A5035" s="19">
        <v>163</v>
      </c>
      <c r="B5035" s="19">
        <v>59</v>
      </c>
      <c r="C5035" s="19">
        <v>6</v>
      </c>
      <c r="D5035" s="19">
        <v>3</v>
      </c>
      <c r="E5035" s="19">
        <v>14.2</v>
      </c>
      <c r="F5035" s="19">
        <v>6.1</v>
      </c>
      <c r="G5035" s="19">
        <v>3.1</v>
      </c>
    </row>
    <row r="5036" spans="1:7" x14ac:dyDescent="0.3">
      <c r="A5036" s="19">
        <v>163</v>
      </c>
      <c r="B5036" s="19">
        <v>60</v>
      </c>
      <c r="C5036" s="19">
        <v>80</v>
      </c>
      <c r="D5036" s="19">
        <v>3</v>
      </c>
      <c r="E5036" s="19">
        <v>13</v>
      </c>
      <c r="F5036" s="19">
        <v>3.4</v>
      </c>
      <c r="G5036" s="19">
        <v>1.9</v>
      </c>
    </row>
    <row r="5037" spans="1:7" x14ac:dyDescent="0.3">
      <c r="A5037" s="19">
        <v>163</v>
      </c>
      <c r="B5037" s="19">
        <v>61</v>
      </c>
      <c r="C5037" s="19">
        <v>80</v>
      </c>
      <c r="D5037" s="19">
        <v>3</v>
      </c>
      <c r="E5037" s="19">
        <v>15.2</v>
      </c>
      <c r="F5037" s="19">
        <v>3.6</v>
      </c>
      <c r="G5037" s="19">
        <v>1.7</v>
      </c>
    </row>
    <row r="5038" spans="1:7" x14ac:dyDescent="0.3">
      <c r="A5038" s="19">
        <v>163</v>
      </c>
      <c r="B5038" s="19">
        <v>62</v>
      </c>
      <c r="C5038" s="19">
        <v>80</v>
      </c>
      <c r="D5038" s="19">
        <v>9</v>
      </c>
      <c r="E5038" s="19">
        <v>14</v>
      </c>
      <c r="F5038" s="19">
        <v>0.5</v>
      </c>
      <c r="G5038" s="19">
        <v>0</v>
      </c>
    </row>
    <row r="5039" spans="1:7" x14ac:dyDescent="0.3">
      <c r="A5039" s="19">
        <v>163</v>
      </c>
      <c r="B5039" s="19">
        <v>63</v>
      </c>
      <c r="C5039" s="19">
        <v>31</v>
      </c>
      <c r="D5039" s="19">
        <v>3</v>
      </c>
      <c r="E5039" s="19">
        <v>9.8000000000000007</v>
      </c>
      <c r="F5039" s="19">
        <v>3</v>
      </c>
      <c r="G5039" s="19">
        <v>1.7</v>
      </c>
    </row>
    <row r="5040" spans="1:7" x14ac:dyDescent="0.3">
      <c r="A5040" s="19">
        <v>164</v>
      </c>
      <c r="B5040" s="19">
        <v>1</v>
      </c>
      <c r="C5040" s="19">
        <v>6</v>
      </c>
      <c r="D5040" s="19">
        <v>4</v>
      </c>
      <c r="E5040" s="19">
        <v>10.5</v>
      </c>
      <c r="F5040" s="19">
        <v>4.8</v>
      </c>
      <c r="G5040" s="19">
        <v>1.8</v>
      </c>
    </row>
    <row r="5041" spans="1:7" x14ac:dyDescent="0.3">
      <c r="A5041" s="19">
        <v>164</v>
      </c>
      <c r="B5041" s="19">
        <v>2</v>
      </c>
      <c r="C5041" s="19">
        <v>2</v>
      </c>
      <c r="D5041" s="19">
        <v>4</v>
      </c>
      <c r="E5041" s="19">
        <v>10.199999999999999</v>
      </c>
      <c r="F5041" s="19">
        <v>4.8</v>
      </c>
      <c r="G5041" s="19">
        <v>1</v>
      </c>
    </row>
    <row r="5042" spans="1:7" x14ac:dyDescent="0.3">
      <c r="A5042" s="19">
        <v>164</v>
      </c>
      <c r="B5042" s="19">
        <v>3</v>
      </c>
      <c r="C5042" s="19">
        <v>31</v>
      </c>
      <c r="D5042" s="19">
        <v>3</v>
      </c>
      <c r="E5042" s="19">
        <v>14.2</v>
      </c>
      <c r="F5042" s="19">
        <v>3</v>
      </c>
      <c r="G5042" s="19">
        <v>1.6</v>
      </c>
    </row>
    <row r="5043" spans="1:7" x14ac:dyDescent="0.3">
      <c r="A5043" s="19">
        <v>164</v>
      </c>
      <c r="B5043" s="19">
        <v>4</v>
      </c>
      <c r="C5043" s="19">
        <v>60</v>
      </c>
      <c r="D5043" s="19">
        <v>3</v>
      </c>
      <c r="E5043" s="19">
        <v>20</v>
      </c>
      <c r="F5043" s="19">
        <v>5</v>
      </c>
      <c r="G5043" s="19">
        <v>1</v>
      </c>
    </row>
    <row r="5044" spans="1:7" x14ac:dyDescent="0.3">
      <c r="A5044" s="19">
        <v>164</v>
      </c>
      <c r="B5044" s="19">
        <v>5</v>
      </c>
      <c r="C5044" s="19">
        <v>6</v>
      </c>
      <c r="D5044" s="19">
        <v>3</v>
      </c>
      <c r="E5044" s="19">
        <v>24.2</v>
      </c>
      <c r="F5044" s="19">
        <v>10</v>
      </c>
      <c r="G5044" s="19">
        <v>4</v>
      </c>
    </row>
    <row r="5045" spans="1:7" x14ac:dyDescent="0.3">
      <c r="A5045" s="19">
        <v>164</v>
      </c>
      <c r="B5045" s="19">
        <v>6</v>
      </c>
      <c r="C5045" s="19">
        <v>31</v>
      </c>
      <c r="D5045" s="19">
        <v>3</v>
      </c>
      <c r="E5045" s="19">
        <v>23.5</v>
      </c>
      <c r="F5045" s="19">
        <v>10</v>
      </c>
      <c r="G5045" s="19">
        <v>4</v>
      </c>
    </row>
    <row r="5046" spans="1:7" x14ac:dyDescent="0.3">
      <c r="A5046" s="19">
        <v>164</v>
      </c>
      <c r="B5046" s="19">
        <v>7</v>
      </c>
      <c r="C5046" s="19">
        <v>31</v>
      </c>
      <c r="D5046" s="19">
        <v>3</v>
      </c>
      <c r="E5046" s="19">
        <v>34.200000000000003</v>
      </c>
      <c r="F5046" s="19">
        <v>6</v>
      </c>
      <c r="G5046" s="19">
        <v>2</v>
      </c>
    </row>
    <row r="5047" spans="1:7" x14ac:dyDescent="0.3">
      <c r="A5047" s="19">
        <v>164</v>
      </c>
      <c r="B5047" s="19">
        <v>8</v>
      </c>
      <c r="C5047" s="19">
        <v>6</v>
      </c>
      <c r="D5047" s="19">
        <v>3</v>
      </c>
      <c r="E5047" s="19">
        <v>12.5</v>
      </c>
      <c r="F5047" s="19">
        <v>6</v>
      </c>
      <c r="G5047" s="19">
        <v>2</v>
      </c>
    </row>
    <row r="5048" spans="1:7" x14ac:dyDescent="0.3">
      <c r="A5048" s="19">
        <v>164</v>
      </c>
      <c r="B5048" s="19">
        <v>9</v>
      </c>
      <c r="C5048" s="19">
        <v>6</v>
      </c>
      <c r="D5048" s="19">
        <v>3</v>
      </c>
      <c r="E5048" s="19">
        <v>8.3000000000000007</v>
      </c>
      <c r="F5048" s="19">
        <v>3.6</v>
      </c>
      <c r="G5048" s="19">
        <v>1</v>
      </c>
    </row>
    <row r="5049" spans="1:7" x14ac:dyDescent="0.3">
      <c r="A5049" s="19">
        <v>164</v>
      </c>
      <c r="B5049" s="19">
        <v>10</v>
      </c>
      <c r="C5049" s="19">
        <v>6</v>
      </c>
      <c r="D5049" s="19">
        <v>3</v>
      </c>
      <c r="E5049" s="19">
        <v>9.3000000000000007</v>
      </c>
      <c r="F5049" s="19">
        <v>4</v>
      </c>
      <c r="G5049" s="19">
        <v>1.5</v>
      </c>
    </row>
    <row r="5050" spans="1:7" x14ac:dyDescent="0.3">
      <c r="A5050" s="19">
        <v>164</v>
      </c>
      <c r="B5050" s="19">
        <v>11</v>
      </c>
      <c r="C5050" s="19">
        <v>6</v>
      </c>
      <c r="D5050" s="19">
        <v>3</v>
      </c>
      <c r="E5050" s="19">
        <v>16.600000000000001</v>
      </c>
      <c r="F5050" s="19">
        <v>4.5999999999999996</v>
      </c>
      <c r="G5050" s="19">
        <v>1.6</v>
      </c>
    </row>
    <row r="5051" spans="1:7" x14ac:dyDescent="0.3">
      <c r="A5051" s="19">
        <v>164</v>
      </c>
      <c r="B5051" s="19">
        <v>12</v>
      </c>
      <c r="C5051" s="19">
        <v>6</v>
      </c>
      <c r="D5051" s="19">
        <v>3</v>
      </c>
      <c r="E5051" s="19">
        <v>13.5</v>
      </c>
      <c r="F5051" s="19">
        <v>5</v>
      </c>
      <c r="G5051" s="19">
        <v>1.8</v>
      </c>
    </row>
    <row r="5052" spans="1:7" x14ac:dyDescent="0.3">
      <c r="A5052" s="19">
        <v>164</v>
      </c>
      <c r="B5052" s="19">
        <v>13</v>
      </c>
      <c r="C5052" s="19">
        <v>6</v>
      </c>
      <c r="D5052" s="19">
        <v>3</v>
      </c>
      <c r="E5052" s="19">
        <v>16.2</v>
      </c>
      <c r="F5052" s="19">
        <v>5</v>
      </c>
      <c r="G5052" s="19">
        <v>1.7</v>
      </c>
    </row>
    <row r="5053" spans="1:7" x14ac:dyDescent="0.3">
      <c r="A5053" s="19">
        <v>164</v>
      </c>
      <c r="B5053" s="19">
        <v>14</v>
      </c>
      <c r="C5053" s="19">
        <v>6</v>
      </c>
      <c r="D5053" s="19">
        <v>3</v>
      </c>
      <c r="E5053" s="19">
        <v>13.5</v>
      </c>
      <c r="F5053" s="19">
        <v>5</v>
      </c>
      <c r="G5053" s="19">
        <v>1.8</v>
      </c>
    </row>
    <row r="5054" spans="1:7" x14ac:dyDescent="0.3">
      <c r="A5054" s="19">
        <v>164</v>
      </c>
      <c r="B5054" s="19">
        <v>15</v>
      </c>
      <c r="C5054" s="19">
        <v>6</v>
      </c>
      <c r="D5054" s="19">
        <v>3</v>
      </c>
      <c r="E5054" s="19">
        <v>13.2</v>
      </c>
      <c r="F5054" s="19">
        <v>5</v>
      </c>
      <c r="G5054" s="19">
        <v>1.3</v>
      </c>
    </row>
    <row r="5055" spans="1:7" x14ac:dyDescent="0.3">
      <c r="A5055" s="19">
        <v>164</v>
      </c>
      <c r="B5055" s="19">
        <v>16</v>
      </c>
      <c r="C5055" s="19">
        <v>31</v>
      </c>
      <c r="D5055" s="19">
        <v>3</v>
      </c>
      <c r="E5055" s="19">
        <v>10.3</v>
      </c>
      <c r="F5055" s="19">
        <v>5</v>
      </c>
      <c r="G5055" s="19">
        <v>1.8</v>
      </c>
    </row>
    <row r="5056" spans="1:7" x14ac:dyDescent="0.3">
      <c r="A5056" s="19">
        <v>164</v>
      </c>
      <c r="B5056" s="19">
        <v>17</v>
      </c>
      <c r="C5056" s="19">
        <v>6</v>
      </c>
      <c r="D5056" s="19">
        <v>3</v>
      </c>
      <c r="E5056" s="19">
        <v>30.2</v>
      </c>
      <c r="F5056" s="19">
        <v>10</v>
      </c>
      <c r="G5056" s="19">
        <v>1.8</v>
      </c>
    </row>
    <row r="5057" spans="1:7" x14ac:dyDescent="0.3">
      <c r="A5057" s="19">
        <v>164</v>
      </c>
      <c r="B5057" s="19">
        <v>18</v>
      </c>
      <c r="C5057" s="19">
        <v>4</v>
      </c>
      <c r="D5057" s="19">
        <v>3</v>
      </c>
      <c r="E5057" s="19">
        <v>8.3000000000000007</v>
      </c>
      <c r="F5057" s="19">
        <v>4</v>
      </c>
      <c r="G5057" s="19">
        <v>1.8</v>
      </c>
    </row>
    <row r="5058" spans="1:7" x14ac:dyDescent="0.3">
      <c r="A5058" s="19">
        <v>164</v>
      </c>
      <c r="B5058" s="19">
        <v>19</v>
      </c>
      <c r="C5058" s="19">
        <v>31</v>
      </c>
      <c r="D5058" s="19">
        <v>3</v>
      </c>
      <c r="E5058" s="19">
        <v>13.2</v>
      </c>
      <c r="F5058" s="19">
        <v>5</v>
      </c>
      <c r="G5058" s="19">
        <v>1.2</v>
      </c>
    </row>
    <row r="5059" spans="1:7" x14ac:dyDescent="0.3">
      <c r="A5059" s="19">
        <v>164</v>
      </c>
      <c r="B5059" s="19">
        <v>20</v>
      </c>
      <c r="C5059" s="19">
        <v>4</v>
      </c>
      <c r="D5059" s="19">
        <v>3</v>
      </c>
      <c r="E5059" s="19">
        <v>13.2</v>
      </c>
      <c r="F5059" s="19">
        <v>4.2</v>
      </c>
      <c r="G5059" s="19">
        <v>1.6</v>
      </c>
    </row>
    <row r="5060" spans="1:7" x14ac:dyDescent="0.3">
      <c r="A5060" s="19">
        <v>164</v>
      </c>
      <c r="B5060" s="19">
        <v>21</v>
      </c>
      <c r="C5060" s="19">
        <v>4</v>
      </c>
      <c r="D5060" s="19">
        <v>3</v>
      </c>
      <c r="E5060" s="19">
        <v>7.8</v>
      </c>
      <c r="F5060" s="19">
        <v>3</v>
      </c>
      <c r="G5060" s="19">
        <v>1</v>
      </c>
    </row>
    <row r="5061" spans="1:7" x14ac:dyDescent="0.3">
      <c r="A5061" s="19">
        <v>164</v>
      </c>
      <c r="B5061" s="19">
        <v>22</v>
      </c>
      <c r="C5061" s="19">
        <v>4</v>
      </c>
      <c r="D5061" s="19">
        <v>3</v>
      </c>
      <c r="E5061" s="19">
        <v>13.2</v>
      </c>
      <c r="F5061" s="19">
        <v>5</v>
      </c>
      <c r="G5061" s="19">
        <v>1.5</v>
      </c>
    </row>
    <row r="5062" spans="1:7" x14ac:dyDescent="0.3">
      <c r="A5062" s="19">
        <v>164</v>
      </c>
      <c r="B5062" s="19">
        <v>23</v>
      </c>
      <c r="C5062" s="19">
        <v>4</v>
      </c>
      <c r="D5062" s="19">
        <v>3</v>
      </c>
      <c r="E5062" s="19">
        <v>10.5</v>
      </c>
      <c r="F5062" s="19">
        <v>4.5999999999999996</v>
      </c>
      <c r="G5062" s="19">
        <v>1.7</v>
      </c>
    </row>
    <row r="5063" spans="1:7" x14ac:dyDescent="0.3">
      <c r="A5063" s="19">
        <v>164</v>
      </c>
      <c r="B5063" s="19">
        <v>24</v>
      </c>
      <c r="C5063" s="19">
        <v>4</v>
      </c>
      <c r="D5063" s="19">
        <v>3</v>
      </c>
      <c r="E5063" s="19">
        <v>10.3</v>
      </c>
      <c r="F5063" s="19">
        <v>5</v>
      </c>
      <c r="G5063" s="19">
        <v>1.6</v>
      </c>
    </row>
    <row r="5064" spans="1:7" x14ac:dyDescent="0.3">
      <c r="A5064" s="19">
        <v>164</v>
      </c>
      <c r="B5064" s="19">
        <v>25</v>
      </c>
      <c r="C5064" s="19">
        <v>31</v>
      </c>
      <c r="D5064" s="19">
        <v>3</v>
      </c>
      <c r="E5064" s="19">
        <v>10.4</v>
      </c>
      <c r="F5064" s="19">
        <v>5</v>
      </c>
      <c r="G5064" s="19">
        <v>1</v>
      </c>
    </row>
    <row r="5065" spans="1:7" x14ac:dyDescent="0.3">
      <c r="A5065" s="19">
        <v>164</v>
      </c>
      <c r="B5065" s="19">
        <v>26</v>
      </c>
      <c r="C5065" s="19">
        <v>31</v>
      </c>
      <c r="D5065" s="19">
        <v>3</v>
      </c>
      <c r="E5065" s="19">
        <v>10.199999999999999</v>
      </c>
      <c r="F5065" s="19">
        <v>4</v>
      </c>
      <c r="G5065" s="19">
        <v>1.5</v>
      </c>
    </row>
    <row r="5066" spans="1:7" x14ac:dyDescent="0.3">
      <c r="A5066" s="19">
        <v>164</v>
      </c>
      <c r="B5066" s="19">
        <v>27</v>
      </c>
      <c r="C5066" s="19">
        <v>6</v>
      </c>
      <c r="D5066" s="19">
        <v>3</v>
      </c>
      <c r="E5066" s="19">
        <v>10.7</v>
      </c>
      <c r="F5066" s="19">
        <v>4</v>
      </c>
      <c r="G5066" s="19">
        <v>1</v>
      </c>
    </row>
    <row r="5067" spans="1:7" x14ac:dyDescent="0.3">
      <c r="A5067" s="19">
        <v>164</v>
      </c>
      <c r="B5067" s="19">
        <v>28</v>
      </c>
      <c r="C5067" s="19">
        <v>60</v>
      </c>
      <c r="D5067" s="19">
        <v>3</v>
      </c>
      <c r="E5067" s="19">
        <v>14.2</v>
      </c>
      <c r="F5067" s="19">
        <v>4</v>
      </c>
      <c r="G5067" s="19">
        <v>1</v>
      </c>
    </row>
    <row r="5068" spans="1:7" x14ac:dyDescent="0.3">
      <c r="A5068" s="19">
        <v>164</v>
      </c>
      <c r="B5068" s="19">
        <v>29</v>
      </c>
      <c r="C5068" s="19">
        <v>31</v>
      </c>
      <c r="D5068" s="19">
        <v>3</v>
      </c>
      <c r="E5068" s="19">
        <v>40.5</v>
      </c>
      <c r="F5068" s="19">
        <v>7</v>
      </c>
      <c r="G5068" s="19">
        <v>1.8</v>
      </c>
    </row>
    <row r="5069" spans="1:7" x14ac:dyDescent="0.3">
      <c r="A5069" s="19">
        <v>164</v>
      </c>
      <c r="B5069" s="19">
        <v>30</v>
      </c>
      <c r="C5069" s="19">
        <v>4</v>
      </c>
      <c r="D5069" s="19">
        <v>3</v>
      </c>
      <c r="E5069" s="19">
        <v>9.4</v>
      </c>
      <c r="F5069" s="19">
        <v>4</v>
      </c>
      <c r="G5069" s="19">
        <v>1</v>
      </c>
    </row>
    <row r="5070" spans="1:7" x14ac:dyDescent="0.3">
      <c r="A5070" s="19">
        <v>164</v>
      </c>
      <c r="B5070" s="19">
        <v>31</v>
      </c>
      <c r="C5070" s="19">
        <v>31</v>
      </c>
      <c r="D5070" s="19">
        <v>3</v>
      </c>
      <c r="E5070" s="19">
        <v>9.3000000000000007</v>
      </c>
      <c r="F5070" s="19">
        <v>4</v>
      </c>
      <c r="G5070" s="19">
        <v>1.3</v>
      </c>
    </row>
    <row r="5071" spans="1:7" x14ac:dyDescent="0.3">
      <c r="A5071" s="19">
        <v>164</v>
      </c>
      <c r="B5071" s="19">
        <v>32</v>
      </c>
      <c r="C5071" s="19">
        <v>31</v>
      </c>
      <c r="D5071" s="19">
        <v>3</v>
      </c>
      <c r="E5071" s="19">
        <v>10.199999999999999</v>
      </c>
      <c r="F5071" s="19">
        <v>5</v>
      </c>
      <c r="G5071" s="19">
        <v>1.6</v>
      </c>
    </row>
    <row r="5072" spans="1:7" x14ac:dyDescent="0.3">
      <c r="A5072" s="19">
        <v>164</v>
      </c>
      <c r="B5072" s="19">
        <v>33</v>
      </c>
      <c r="C5072" s="19">
        <v>31</v>
      </c>
      <c r="D5072" s="19">
        <v>3</v>
      </c>
      <c r="E5072" s="19">
        <v>10.5</v>
      </c>
      <c r="F5072" s="19">
        <v>4</v>
      </c>
      <c r="G5072" s="19">
        <v>1.2</v>
      </c>
    </row>
    <row r="5073" spans="1:7" x14ac:dyDescent="0.3">
      <c r="A5073" s="19">
        <v>164</v>
      </c>
      <c r="B5073" s="19">
        <v>34</v>
      </c>
      <c r="C5073" s="19">
        <v>4</v>
      </c>
      <c r="D5073" s="19">
        <v>3</v>
      </c>
      <c r="E5073" s="19">
        <v>11.3</v>
      </c>
      <c r="F5073" s="19">
        <v>4</v>
      </c>
      <c r="G5073" s="19">
        <v>1</v>
      </c>
    </row>
    <row r="5074" spans="1:7" x14ac:dyDescent="0.3">
      <c r="A5074" s="19">
        <v>164</v>
      </c>
      <c r="B5074" s="19">
        <v>35</v>
      </c>
      <c r="C5074" s="19">
        <v>3</v>
      </c>
      <c r="D5074" s="19">
        <v>3</v>
      </c>
      <c r="E5074" s="19">
        <v>9.5</v>
      </c>
      <c r="F5074" s="19">
        <v>4</v>
      </c>
      <c r="G5074" s="19">
        <v>1.3</v>
      </c>
    </row>
    <row r="5075" spans="1:7" x14ac:dyDescent="0.3">
      <c r="A5075" s="19">
        <v>164</v>
      </c>
      <c r="B5075" s="19">
        <v>36</v>
      </c>
      <c r="C5075" s="19">
        <v>2</v>
      </c>
      <c r="D5075" s="19">
        <v>3</v>
      </c>
      <c r="E5075" s="19">
        <v>12.4</v>
      </c>
      <c r="F5075" s="19">
        <v>5</v>
      </c>
      <c r="G5075" s="19">
        <v>1.3</v>
      </c>
    </row>
    <row r="5076" spans="1:7" x14ac:dyDescent="0.3">
      <c r="A5076" s="19">
        <v>164</v>
      </c>
      <c r="B5076" s="19">
        <v>37</v>
      </c>
      <c r="C5076" s="19">
        <v>2</v>
      </c>
      <c r="D5076" s="19">
        <v>3</v>
      </c>
      <c r="E5076" s="19">
        <v>10.199999999999999</v>
      </c>
      <c r="F5076" s="19">
        <v>4.2</v>
      </c>
      <c r="G5076" s="19">
        <v>1.6</v>
      </c>
    </row>
    <row r="5077" spans="1:7" x14ac:dyDescent="0.3">
      <c r="A5077" s="19">
        <v>164</v>
      </c>
      <c r="B5077" s="19">
        <v>38</v>
      </c>
      <c r="C5077" s="19">
        <v>4</v>
      </c>
      <c r="D5077" s="19">
        <v>3</v>
      </c>
      <c r="E5077" s="19">
        <v>12.5</v>
      </c>
      <c r="F5077" s="19">
        <v>4</v>
      </c>
      <c r="G5077" s="19">
        <v>1.2</v>
      </c>
    </row>
    <row r="5078" spans="1:7" x14ac:dyDescent="0.3">
      <c r="A5078" s="19">
        <v>164</v>
      </c>
      <c r="B5078" s="19">
        <v>39</v>
      </c>
      <c r="C5078" s="19">
        <v>4</v>
      </c>
      <c r="D5078" s="19">
        <v>3</v>
      </c>
      <c r="E5078" s="19">
        <v>10.5</v>
      </c>
      <c r="F5078" s="19">
        <v>4</v>
      </c>
      <c r="G5078" s="19">
        <v>1.2</v>
      </c>
    </row>
    <row r="5079" spans="1:7" x14ac:dyDescent="0.3">
      <c r="A5079" s="19">
        <v>164</v>
      </c>
      <c r="B5079" s="19">
        <v>40</v>
      </c>
      <c r="C5079" s="19">
        <v>2</v>
      </c>
      <c r="D5079" s="19">
        <v>3</v>
      </c>
      <c r="E5079" s="19">
        <v>10.3</v>
      </c>
      <c r="F5079" s="19">
        <v>4.5</v>
      </c>
      <c r="G5079" s="19">
        <v>1.2</v>
      </c>
    </row>
    <row r="5080" spans="1:7" x14ac:dyDescent="0.3">
      <c r="A5080" s="19">
        <v>164</v>
      </c>
      <c r="B5080" s="19">
        <v>41</v>
      </c>
      <c r="C5080" s="19">
        <v>2</v>
      </c>
      <c r="D5080" s="19">
        <v>3</v>
      </c>
      <c r="E5080" s="19">
        <v>9.5</v>
      </c>
      <c r="F5080" s="19">
        <v>4.2</v>
      </c>
      <c r="G5080" s="19">
        <v>1.5</v>
      </c>
    </row>
    <row r="5081" spans="1:7" x14ac:dyDescent="0.3">
      <c r="A5081" s="19">
        <v>164</v>
      </c>
      <c r="B5081" s="19">
        <v>42</v>
      </c>
      <c r="C5081" s="19">
        <v>2</v>
      </c>
      <c r="D5081" s="19">
        <v>3</v>
      </c>
      <c r="E5081" s="19">
        <v>8.1999999999999993</v>
      </c>
      <c r="F5081" s="19">
        <v>4.2</v>
      </c>
      <c r="G5081" s="19">
        <v>1.6</v>
      </c>
    </row>
    <row r="5082" spans="1:7" x14ac:dyDescent="0.3">
      <c r="A5082" s="19">
        <v>164</v>
      </c>
      <c r="B5082" s="19">
        <v>43</v>
      </c>
      <c r="C5082" s="19">
        <v>31</v>
      </c>
      <c r="D5082" s="19">
        <v>3</v>
      </c>
      <c r="E5082" s="19">
        <v>10.5</v>
      </c>
      <c r="F5082" s="19">
        <v>4.8</v>
      </c>
      <c r="G5082" s="19">
        <v>1.6</v>
      </c>
    </row>
    <row r="5083" spans="1:7" x14ac:dyDescent="0.3">
      <c r="A5083" s="19">
        <v>164</v>
      </c>
      <c r="B5083" s="19">
        <v>44</v>
      </c>
      <c r="C5083" s="19">
        <v>4</v>
      </c>
      <c r="D5083" s="19">
        <v>3</v>
      </c>
      <c r="E5083" s="19">
        <v>9.4</v>
      </c>
      <c r="F5083" s="19">
        <v>4.2</v>
      </c>
      <c r="G5083" s="19">
        <v>1.7</v>
      </c>
    </row>
    <row r="5084" spans="1:7" x14ac:dyDescent="0.3">
      <c r="A5084" s="19">
        <v>164</v>
      </c>
      <c r="B5084" s="19">
        <v>45</v>
      </c>
      <c r="C5084" s="19">
        <v>4</v>
      </c>
      <c r="D5084" s="19">
        <v>3</v>
      </c>
      <c r="E5084" s="19">
        <v>14.2</v>
      </c>
      <c r="F5084" s="19">
        <v>5</v>
      </c>
      <c r="G5084" s="19">
        <v>1.6</v>
      </c>
    </row>
    <row r="5085" spans="1:7" x14ac:dyDescent="0.3">
      <c r="A5085" s="19">
        <v>164</v>
      </c>
      <c r="B5085" s="19">
        <v>46</v>
      </c>
      <c r="C5085" s="19">
        <v>4</v>
      </c>
      <c r="D5085" s="19">
        <v>3</v>
      </c>
      <c r="E5085" s="19">
        <v>10.3</v>
      </c>
      <c r="F5085" s="19">
        <v>4.2</v>
      </c>
      <c r="G5085" s="19">
        <v>1.7</v>
      </c>
    </row>
    <row r="5086" spans="1:7" x14ac:dyDescent="0.3">
      <c r="A5086" s="19">
        <v>164</v>
      </c>
      <c r="B5086" s="19">
        <v>47</v>
      </c>
      <c r="C5086" s="19">
        <v>31</v>
      </c>
      <c r="D5086" s="19">
        <v>3</v>
      </c>
      <c r="E5086" s="19">
        <v>11.3</v>
      </c>
      <c r="F5086" s="19">
        <v>4.5</v>
      </c>
      <c r="G5086" s="19">
        <v>1.6</v>
      </c>
    </row>
    <row r="5087" spans="1:7" x14ac:dyDescent="0.3">
      <c r="A5087" s="19">
        <v>164</v>
      </c>
      <c r="B5087" s="19">
        <v>48</v>
      </c>
      <c r="C5087" s="19">
        <v>31</v>
      </c>
      <c r="D5087" s="19">
        <v>3</v>
      </c>
      <c r="E5087" s="19">
        <v>10.5</v>
      </c>
      <c r="F5087" s="19">
        <v>5</v>
      </c>
      <c r="G5087" s="19">
        <v>1.6</v>
      </c>
    </row>
    <row r="5088" spans="1:7" x14ac:dyDescent="0.3">
      <c r="A5088" s="19">
        <v>164</v>
      </c>
      <c r="B5088" s="19">
        <v>49</v>
      </c>
      <c r="C5088" s="19">
        <v>6</v>
      </c>
      <c r="D5088" s="19">
        <v>3</v>
      </c>
      <c r="E5088" s="19">
        <v>19.399999999999999</v>
      </c>
      <c r="F5088" s="19">
        <v>8.1999999999999993</v>
      </c>
      <c r="G5088" s="19">
        <v>3</v>
      </c>
    </row>
    <row r="5089" spans="1:7" x14ac:dyDescent="0.3">
      <c r="A5089" s="19">
        <v>164</v>
      </c>
      <c r="B5089" s="19">
        <v>50</v>
      </c>
      <c r="C5089" s="19">
        <v>3</v>
      </c>
      <c r="D5089" s="19">
        <v>3</v>
      </c>
      <c r="E5089" s="19">
        <v>9.3000000000000007</v>
      </c>
      <c r="F5089" s="19">
        <v>4.5999999999999996</v>
      </c>
      <c r="G5089" s="19">
        <v>1.5</v>
      </c>
    </row>
    <row r="5090" spans="1:7" x14ac:dyDescent="0.3">
      <c r="A5090" s="19">
        <v>164</v>
      </c>
      <c r="B5090" s="19">
        <v>51</v>
      </c>
      <c r="C5090" s="19">
        <v>2</v>
      </c>
      <c r="D5090" s="19">
        <v>3</v>
      </c>
      <c r="E5090" s="19">
        <v>9.5</v>
      </c>
      <c r="F5090" s="19">
        <v>4</v>
      </c>
      <c r="G5090" s="19">
        <v>1.2</v>
      </c>
    </row>
    <row r="5091" spans="1:7" x14ac:dyDescent="0.3">
      <c r="A5091" s="19">
        <v>164</v>
      </c>
      <c r="B5091" s="19">
        <v>52</v>
      </c>
      <c r="C5091" s="19">
        <v>31</v>
      </c>
      <c r="D5091" s="19">
        <v>3</v>
      </c>
      <c r="E5091" s="19">
        <v>11.3</v>
      </c>
      <c r="F5091" s="19">
        <v>4.8</v>
      </c>
      <c r="G5091" s="19">
        <v>1.7</v>
      </c>
    </row>
    <row r="5092" spans="1:7" x14ac:dyDescent="0.3">
      <c r="A5092" s="19">
        <v>164</v>
      </c>
      <c r="B5092" s="19">
        <v>53</v>
      </c>
      <c r="C5092" s="19">
        <v>31</v>
      </c>
      <c r="D5092" s="19">
        <v>3</v>
      </c>
      <c r="E5092" s="19">
        <v>11.2</v>
      </c>
      <c r="F5092" s="19">
        <v>5</v>
      </c>
      <c r="G5092" s="19">
        <v>1.6</v>
      </c>
    </row>
    <row r="5093" spans="1:7" x14ac:dyDescent="0.3">
      <c r="A5093" s="19">
        <v>165</v>
      </c>
      <c r="B5093" s="19">
        <v>1</v>
      </c>
      <c r="C5093" s="19">
        <v>4</v>
      </c>
      <c r="D5093" s="19">
        <v>1</v>
      </c>
      <c r="E5093" s="19">
        <v>40.700000000000003</v>
      </c>
      <c r="F5093" s="19">
        <v>16.600000000000001</v>
      </c>
      <c r="G5093" s="19">
        <v>4.3</v>
      </c>
    </row>
    <row r="5094" spans="1:7" x14ac:dyDescent="0.3">
      <c r="A5094" s="19">
        <v>165</v>
      </c>
      <c r="B5094" s="19">
        <v>2</v>
      </c>
      <c r="C5094" s="19">
        <v>31</v>
      </c>
      <c r="D5094" s="19">
        <v>3</v>
      </c>
      <c r="E5094" s="19">
        <v>9.5</v>
      </c>
      <c r="F5094" s="19">
        <v>3.5</v>
      </c>
      <c r="G5094" s="19">
        <v>2</v>
      </c>
    </row>
    <row r="5095" spans="1:7" x14ac:dyDescent="0.3">
      <c r="A5095" s="19">
        <v>165</v>
      </c>
      <c r="B5095" s="19">
        <v>3</v>
      </c>
      <c r="C5095" s="19">
        <v>3</v>
      </c>
      <c r="D5095" s="19">
        <v>1</v>
      </c>
      <c r="E5095" s="19">
        <v>40.700000000000003</v>
      </c>
      <c r="F5095" s="19">
        <v>16.7</v>
      </c>
      <c r="G5095" s="19">
        <v>9.6</v>
      </c>
    </row>
    <row r="5096" spans="1:7" x14ac:dyDescent="0.3">
      <c r="A5096" s="19">
        <v>165</v>
      </c>
      <c r="B5096" s="19">
        <v>4</v>
      </c>
      <c r="C5096" s="19">
        <v>2</v>
      </c>
      <c r="D5096" s="19">
        <v>3</v>
      </c>
      <c r="E5096" s="19">
        <v>10</v>
      </c>
      <c r="F5096" s="19">
        <v>5.5</v>
      </c>
      <c r="G5096" s="19">
        <v>4</v>
      </c>
    </row>
    <row r="5097" spans="1:7" x14ac:dyDescent="0.3">
      <c r="A5097" s="19">
        <v>165</v>
      </c>
      <c r="B5097" s="19">
        <v>5</v>
      </c>
      <c r="C5097" s="19">
        <v>4</v>
      </c>
      <c r="D5097" s="19">
        <v>1</v>
      </c>
      <c r="E5097" s="19">
        <v>34.200000000000003</v>
      </c>
      <c r="F5097" s="19">
        <v>17.399999999999999</v>
      </c>
      <c r="G5097" s="19">
        <v>6</v>
      </c>
    </row>
    <row r="5098" spans="1:7" x14ac:dyDescent="0.3">
      <c r="A5098" s="19">
        <v>165</v>
      </c>
      <c r="B5098" s="19">
        <v>6</v>
      </c>
      <c r="C5098" s="19">
        <v>6</v>
      </c>
      <c r="D5098" s="19">
        <v>3</v>
      </c>
      <c r="E5098" s="19">
        <v>8</v>
      </c>
      <c r="F5098" s="19">
        <v>3.5</v>
      </c>
      <c r="G5098" s="19">
        <v>2</v>
      </c>
    </row>
    <row r="5099" spans="1:7" x14ac:dyDescent="0.3">
      <c r="A5099" s="19">
        <v>165</v>
      </c>
      <c r="B5099" s="19">
        <v>7</v>
      </c>
      <c r="C5099" s="19">
        <v>6</v>
      </c>
      <c r="D5099" s="19">
        <v>3</v>
      </c>
      <c r="E5099" s="19">
        <v>15</v>
      </c>
      <c r="F5099" s="19">
        <v>6.1</v>
      </c>
      <c r="G5099" s="19">
        <v>3.5</v>
      </c>
    </row>
    <row r="5100" spans="1:7" x14ac:dyDescent="0.3">
      <c r="A5100" s="19">
        <v>165</v>
      </c>
      <c r="B5100" s="19">
        <v>8</v>
      </c>
      <c r="C5100" s="19">
        <v>4</v>
      </c>
      <c r="D5100" s="19">
        <v>5</v>
      </c>
      <c r="E5100" s="19">
        <v>20</v>
      </c>
      <c r="F5100" s="19">
        <v>8</v>
      </c>
      <c r="G5100" s="19">
        <v>5.0999999999999996</v>
      </c>
    </row>
    <row r="5101" spans="1:7" x14ac:dyDescent="0.3">
      <c r="A5101" s="19">
        <v>165</v>
      </c>
      <c r="B5101" s="19">
        <v>9</v>
      </c>
      <c r="C5101" s="19">
        <v>31</v>
      </c>
      <c r="D5101" s="19">
        <v>3</v>
      </c>
      <c r="E5101" s="19">
        <v>11</v>
      </c>
      <c r="F5101" s="19">
        <v>3.8</v>
      </c>
      <c r="G5101" s="19">
        <v>2.2999999999999998</v>
      </c>
    </row>
    <row r="5102" spans="1:7" x14ac:dyDescent="0.3">
      <c r="A5102" s="19">
        <v>165</v>
      </c>
      <c r="B5102" s="19">
        <v>10</v>
      </c>
      <c r="C5102" s="19">
        <v>3</v>
      </c>
      <c r="D5102" s="19">
        <v>4</v>
      </c>
      <c r="E5102" s="19">
        <v>17</v>
      </c>
      <c r="F5102" s="19">
        <v>10</v>
      </c>
      <c r="G5102" s="19">
        <v>5.8</v>
      </c>
    </row>
    <row r="5103" spans="1:7" x14ac:dyDescent="0.3">
      <c r="A5103" s="19">
        <v>165</v>
      </c>
      <c r="B5103" s="19">
        <v>11</v>
      </c>
      <c r="C5103" s="19">
        <v>41</v>
      </c>
      <c r="D5103" s="19">
        <v>7</v>
      </c>
      <c r="E5103" s="19">
        <v>18.5</v>
      </c>
      <c r="F5103" s="19">
        <v>6</v>
      </c>
      <c r="G5103" s="19">
        <v>0</v>
      </c>
    </row>
    <row r="5104" spans="1:7" x14ac:dyDescent="0.3">
      <c r="A5104" s="19">
        <v>165</v>
      </c>
      <c r="B5104" s="19">
        <v>12</v>
      </c>
      <c r="C5104" s="19">
        <v>6</v>
      </c>
      <c r="D5104" s="19">
        <v>5</v>
      </c>
      <c r="E5104" s="19">
        <v>25</v>
      </c>
      <c r="F5104" s="19">
        <v>12</v>
      </c>
      <c r="G5104" s="19">
        <v>5.2</v>
      </c>
    </row>
    <row r="5105" spans="1:7" x14ac:dyDescent="0.3">
      <c r="A5105" s="19">
        <v>165</v>
      </c>
      <c r="B5105" s="19">
        <v>13</v>
      </c>
      <c r="C5105" s="19">
        <v>6</v>
      </c>
      <c r="D5105" s="19">
        <v>1</v>
      </c>
      <c r="E5105" s="19">
        <v>38.200000000000003</v>
      </c>
      <c r="F5105" s="19">
        <v>17.600000000000001</v>
      </c>
      <c r="G5105" s="19">
        <v>7.8</v>
      </c>
    </row>
    <row r="5106" spans="1:7" x14ac:dyDescent="0.3">
      <c r="A5106" s="19">
        <v>165</v>
      </c>
      <c r="B5106" s="19">
        <v>14</v>
      </c>
      <c r="C5106" s="19">
        <v>6</v>
      </c>
      <c r="D5106" s="19">
        <v>4</v>
      </c>
      <c r="E5106" s="19">
        <v>21</v>
      </c>
      <c r="F5106" s="19">
        <v>14.3</v>
      </c>
      <c r="G5106" s="19">
        <v>8.1999999999999993</v>
      </c>
    </row>
    <row r="5107" spans="1:7" x14ac:dyDescent="0.3">
      <c r="A5107" s="19">
        <v>165</v>
      </c>
      <c r="B5107" s="19">
        <v>15</v>
      </c>
      <c r="C5107" s="19">
        <v>6</v>
      </c>
      <c r="D5107" s="19">
        <v>4</v>
      </c>
      <c r="E5107" s="19">
        <v>21.5</v>
      </c>
      <c r="F5107" s="19">
        <v>11.4</v>
      </c>
      <c r="G5107" s="19">
        <v>4.5</v>
      </c>
    </row>
    <row r="5108" spans="1:7" x14ac:dyDescent="0.3">
      <c r="A5108" s="19">
        <v>165</v>
      </c>
      <c r="B5108" s="19">
        <v>16</v>
      </c>
      <c r="C5108" s="19">
        <v>3</v>
      </c>
      <c r="D5108" s="19">
        <v>3</v>
      </c>
      <c r="E5108" s="19">
        <v>10</v>
      </c>
      <c r="F5108" s="19">
        <v>5.5</v>
      </c>
      <c r="G5108" s="19">
        <v>3.4</v>
      </c>
    </row>
    <row r="5109" spans="1:7" x14ac:dyDescent="0.3">
      <c r="A5109" s="19">
        <v>165</v>
      </c>
      <c r="B5109" s="19">
        <v>17</v>
      </c>
      <c r="C5109" s="19">
        <v>4</v>
      </c>
      <c r="D5109" s="19">
        <v>3</v>
      </c>
      <c r="E5109" s="19">
        <v>9</v>
      </c>
      <c r="F5109" s="19">
        <v>3</v>
      </c>
      <c r="G5109" s="19">
        <v>1</v>
      </c>
    </row>
    <row r="5110" spans="1:7" x14ac:dyDescent="0.3">
      <c r="A5110" s="19">
        <v>165</v>
      </c>
      <c r="B5110" s="19">
        <v>18</v>
      </c>
      <c r="C5110" s="19">
        <v>31</v>
      </c>
      <c r="D5110" s="19">
        <v>3</v>
      </c>
      <c r="E5110" s="19">
        <v>13.5</v>
      </c>
      <c r="F5110" s="19">
        <v>5.0999999999999996</v>
      </c>
      <c r="G5110" s="19">
        <v>2.1</v>
      </c>
    </row>
    <row r="5111" spans="1:7" x14ac:dyDescent="0.3">
      <c r="A5111" s="19">
        <v>165</v>
      </c>
      <c r="B5111" s="19">
        <v>19</v>
      </c>
      <c r="C5111" s="19">
        <v>6</v>
      </c>
      <c r="D5111" s="19">
        <v>5</v>
      </c>
      <c r="E5111" s="19">
        <v>15</v>
      </c>
      <c r="F5111" s="19">
        <v>9.8000000000000007</v>
      </c>
      <c r="G5111" s="19">
        <v>4</v>
      </c>
    </row>
    <row r="5112" spans="1:7" x14ac:dyDescent="0.3">
      <c r="A5112" s="19">
        <v>165</v>
      </c>
      <c r="B5112" s="19">
        <v>20</v>
      </c>
      <c r="C5112" s="19">
        <v>6</v>
      </c>
      <c r="D5112" s="19">
        <v>4</v>
      </c>
      <c r="E5112" s="19">
        <v>16.5</v>
      </c>
      <c r="F5112" s="19">
        <v>7</v>
      </c>
      <c r="G5112" s="19">
        <v>3.8</v>
      </c>
    </row>
    <row r="5113" spans="1:7" x14ac:dyDescent="0.3">
      <c r="A5113" s="19">
        <v>165</v>
      </c>
      <c r="B5113" s="19">
        <v>21</v>
      </c>
      <c r="C5113" s="19">
        <v>6</v>
      </c>
      <c r="D5113" s="19">
        <v>3</v>
      </c>
      <c r="E5113" s="19">
        <v>11.5</v>
      </c>
      <c r="F5113" s="19">
        <v>3.5</v>
      </c>
      <c r="G5113" s="19">
        <v>2.8</v>
      </c>
    </row>
    <row r="5114" spans="1:7" x14ac:dyDescent="0.3">
      <c r="A5114" s="19">
        <v>165</v>
      </c>
      <c r="B5114" s="19">
        <v>22</v>
      </c>
      <c r="C5114" s="19">
        <v>6</v>
      </c>
      <c r="D5114" s="19">
        <v>3</v>
      </c>
      <c r="E5114" s="19">
        <v>11</v>
      </c>
      <c r="F5114" s="19">
        <v>6.5</v>
      </c>
      <c r="G5114" s="19">
        <v>4</v>
      </c>
    </row>
    <row r="5115" spans="1:7" x14ac:dyDescent="0.3">
      <c r="A5115" s="19">
        <v>165</v>
      </c>
      <c r="B5115" s="19">
        <v>23</v>
      </c>
      <c r="C5115" s="19">
        <v>3</v>
      </c>
      <c r="D5115" s="19">
        <v>3</v>
      </c>
      <c r="E5115" s="19">
        <v>11</v>
      </c>
      <c r="F5115" s="19">
        <v>4.8</v>
      </c>
      <c r="G5115" s="19">
        <v>2.9</v>
      </c>
    </row>
    <row r="5116" spans="1:7" x14ac:dyDescent="0.3">
      <c r="A5116" s="19">
        <v>165</v>
      </c>
      <c r="B5116" s="19">
        <v>24</v>
      </c>
      <c r="C5116" s="19">
        <v>6</v>
      </c>
      <c r="D5116" s="19">
        <v>1</v>
      </c>
      <c r="E5116" s="19">
        <v>47.1</v>
      </c>
      <c r="F5116" s="19">
        <v>18</v>
      </c>
      <c r="G5116" s="19">
        <v>8.6999999999999993</v>
      </c>
    </row>
    <row r="5117" spans="1:7" x14ac:dyDescent="0.3">
      <c r="A5117" s="19">
        <v>165</v>
      </c>
      <c r="B5117" s="19">
        <v>25</v>
      </c>
      <c r="C5117" s="19">
        <v>6</v>
      </c>
      <c r="D5117" s="19">
        <v>1</v>
      </c>
      <c r="E5117" s="19">
        <v>41.6</v>
      </c>
      <c r="F5117" s="19">
        <v>17.399999999999999</v>
      </c>
      <c r="G5117" s="19">
        <v>7.8</v>
      </c>
    </row>
    <row r="5118" spans="1:7" x14ac:dyDescent="0.3">
      <c r="A5118" s="19">
        <v>165</v>
      </c>
      <c r="B5118" s="19">
        <v>26</v>
      </c>
      <c r="C5118" s="19">
        <v>51</v>
      </c>
      <c r="D5118" s="19">
        <v>3</v>
      </c>
      <c r="E5118" s="19">
        <v>13.5</v>
      </c>
      <c r="F5118" s="19">
        <v>4.2</v>
      </c>
      <c r="G5118" s="19">
        <v>1.8</v>
      </c>
    </row>
    <row r="5119" spans="1:7" x14ac:dyDescent="0.3">
      <c r="A5119" s="19">
        <v>165</v>
      </c>
      <c r="B5119" s="19">
        <v>27</v>
      </c>
      <c r="C5119" s="19">
        <v>51</v>
      </c>
      <c r="D5119" s="19">
        <v>3</v>
      </c>
      <c r="E5119" s="19">
        <v>12</v>
      </c>
      <c r="F5119" s="19">
        <v>5</v>
      </c>
      <c r="G5119" s="19">
        <v>2.4</v>
      </c>
    </row>
    <row r="5120" spans="1:7" x14ac:dyDescent="0.3">
      <c r="A5120" s="19">
        <v>165</v>
      </c>
      <c r="B5120" s="19">
        <v>28</v>
      </c>
      <c r="C5120" s="19">
        <v>51</v>
      </c>
      <c r="D5120" s="19">
        <v>3</v>
      </c>
      <c r="E5120" s="19">
        <v>12.5</v>
      </c>
      <c r="F5120" s="19">
        <v>5.0999999999999996</v>
      </c>
      <c r="G5120" s="19">
        <v>2.2999999999999998</v>
      </c>
    </row>
    <row r="5121" spans="1:7" x14ac:dyDescent="0.3">
      <c r="A5121" s="19">
        <v>165</v>
      </c>
      <c r="B5121" s="19">
        <v>29</v>
      </c>
      <c r="C5121" s="19">
        <v>51</v>
      </c>
      <c r="D5121" s="19">
        <v>3</v>
      </c>
      <c r="E5121" s="19">
        <v>10</v>
      </c>
      <c r="F5121" s="19">
        <v>4.4000000000000004</v>
      </c>
      <c r="G5121" s="19">
        <v>2.1</v>
      </c>
    </row>
    <row r="5122" spans="1:7" x14ac:dyDescent="0.3">
      <c r="A5122" s="19">
        <v>165</v>
      </c>
      <c r="B5122" s="19">
        <v>30</v>
      </c>
      <c r="C5122" s="19">
        <v>51</v>
      </c>
      <c r="D5122" s="19">
        <v>3</v>
      </c>
      <c r="E5122" s="19">
        <v>13</v>
      </c>
      <c r="F5122" s="19">
        <v>4.0999999999999996</v>
      </c>
      <c r="G5122" s="19">
        <v>2.2999999999999998</v>
      </c>
    </row>
    <row r="5123" spans="1:7" x14ac:dyDescent="0.3">
      <c r="A5123" s="19">
        <v>165</v>
      </c>
      <c r="B5123" s="19">
        <v>31</v>
      </c>
      <c r="C5123" s="19">
        <v>6</v>
      </c>
      <c r="D5123" s="19">
        <v>1</v>
      </c>
      <c r="E5123" s="19">
        <v>47.1</v>
      </c>
      <c r="F5123" s="19">
        <v>18.3</v>
      </c>
      <c r="G5123" s="19">
        <v>11.4</v>
      </c>
    </row>
    <row r="5124" spans="1:7" x14ac:dyDescent="0.3">
      <c r="A5124" s="19">
        <v>165</v>
      </c>
      <c r="B5124" s="19">
        <v>32</v>
      </c>
      <c r="C5124" s="19">
        <v>51</v>
      </c>
      <c r="D5124" s="19">
        <v>3</v>
      </c>
      <c r="E5124" s="19">
        <v>19.5</v>
      </c>
      <c r="F5124" s="19">
        <v>4.7</v>
      </c>
      <c r="G5124" s="19">
        <v>2.7</v>
      </c>
    </row>
    <row r="5125" spans="1:7" x14ac:dyDescent="0.3">
      <c r="A5125" s="19">
        <v>165</v>
      </c>
      <c r="B5125" s="19">
        <v>33</v>
      </c>
      <c r="C5125" s="19">
        <v>51</v>
      </c>
      <c r="D5125" s="19">
        <v>3</v>
      </c>
      <c r="E5125" s="19">
        <v>10</v>
      </c>
      <c r="F5125" s="19">
        <v>3.5</v>
      </c>
      <c r="G5125" s="19">
        <v>1.8</v>
      </c>
    </row>
    <row r="5126" spans="1:7" x14ac:dyDescent="0.3">
      <c r="A5126" s="19">
        <v>165</v>
      </c>
      <c r="B5126" s="19">
        <v>34</v>
      </c>
      <c r="C5126" s="19">
        <v>51</v>
      </c>
      <c r="D5126" s="19">
        <v>3</v>
      </c>
      <c r="E5126" s="19">
        <v>14</v>
      </c>
      <c r="F5126" s="19">
        <v>4.5</v>
      </c>
      <c r="G5126" s="19">
        <v>2.8</v>
      </c>
    </row>
    <row r="5127" spans="1:7" x14ac:dyDescent="0.3">
      <c r="A5127" s="19">
        <v>165</v>
      </c>
      <c r="B5127" s="19">
        <v>35</v>
      </c>
      <c r="C5127" s="19">
        <v>51</v>
      </c>
      <c r="D5127" s="19">
        <v>3</v>
      </c>
      <c r="E5127" s="19">
        <v>10</v>
      </c>
      <c r="F5127" s="19">
        <v>4.5999999999999996</v>
      </c>
      <c r="G5127" s="19">
        <v>2.1</v>
      </c>
    </row>
    <row r="5128" spans="1:7" x14ac:dyDescent="0.3">
      <c r="A5128" s="19">
        <v>165</v>
      </c>
      <c r="B5128" s="19">
        <v>36</v>
      </c>
      <c r="C5128" s="19">
        <v>6</v>
      </c>
      <c r="D5128" s="19">
        <v>3</v>
      </c>
      <c r="E5128" s="19">
        <v>9</v>
      </c>
      <c r="F5128" s="19">
        <v>4.4000000000000004</v>
      </c>
      <c r="G5128" s="19">
        <v>1.9</v>
      </c>
    </row>
    <row r="5129" spans="1:7" x14ac:dyDescent="0.3">
      <c r="A5129" s="19">
        <v>165</v>
      </c>
      <c r="B5129" s="19">
        <v>37</v>
      </c>
      <c r="C5129" s="19">
        <v>6</v>
      </c>
      <c r="D5129" s="19">
        <v>9</v>
      </c>
      <c r="E5129" s="19">
        <v>64</v>
      </c>
      <c r="F5129" s="19">
        <v>0.4</v>
      </c>
      <c r="G5129" s="19">
        <v>0</v>
      </c>
    </row>
    <row r="5130" spans="1:7" x14ac:dyDescent="0.3">
      <c r="A5130" s="19">
        <v>165</v>
      </c>
      <c r="B5130" s="19">
        <v>38</v>
      </c>
      <c r="C5130" s="19">
        <v>51</v>
      </c>
      <c r="D5130" s="19">
        <v>3</v>
      </c>
      <c r="E5130" s="19">
        <v>11.5</v>
      </c>
      <c r="F5130" s="19">
        <v>4.0999999999999996</v>
      </c>
      <c r="G5130" s="19">
        <v>2</v>
      </c>
    </row>
    <row r="5131" spans="1:7" x14ac:dyDescent="0.3">
      <c r="A5131" s="19">
        <v>165</v>
      </c>
      <c r="B5131" s="19">
        <v>39</v>
      </c>
      <c r="C5131" s="19">
        <v>6</v>
      </c>
      <c r="D5131" s="19">
        <v>5</v>
      </c>
      <c r="E5131" s="19">
        <v>30</v>
      </c>
      <c r="F5131" s="19">
        <v>13.2</v>
      </c>
      <c r="G5131" s="19">
        <v>3.8</v>
      </c>
    </row>
    <row r="5132" spans="1:7" x14ac:dyDescent="0.3">
      <c r="A5132" s="19">
        <v>165</v>
      </c>
      <c r="B5132" s="19">
        <v>40</v>
      </c>
      <c r="C5132" s="19">
        <v>6</v>
      </c>
      <c r="D5132" s="19">
        <v>3</v>
      </c>
      <c r="E5132" s="19">
        <v>11</v>
      </c>
      <c r="F5132" s="19">
        <v>5.0999999999999996</v>
      </c>
      <c r="G5132" s="19">
        <v>3.2</v>
      </c>
    </row>
    <row r="5133" spans="1:7" x14ac:dyDescent="0.3">
      <c r="A5133" s="19">
        <v>165</v>
      </c>
      <c r="B5133" s="19">
        <v>41</v>
      </c>
      <c r="C5133" s="19">
        <v>6</v>
      </c>
      <c r="D5133" s="19">
        <v>3</v>
      </c>
      <c r="E5133" s="19">
        <v>13</v>
      </c>
      <c r="F5133" s="19">
        <v>5.2</v>
      </c>
      <c r="G5133" s="19">
        <v>2.9</v>
      </c>
    </row>
    <row r="5134" spans="1:7" x14ac:dyDescent="0.3">
      <c r="A5134" s="19">
        <v>165</v>
      </c>
      <c r="B5134" s="19">
        <v>42</v>
      </c>
      <c r="C5134" s="19">
        <v>6</v>
      </c>
      <c r="D5134" s="19">
        <v>5</v>
      </c>
      <c r="E5134" s="19">
        <v>17</v>
      </c>
      <c r="F5134" s="19">
        <v>11</v>
      </c>
      <c r="G5134" s="19">
        <v>7.2</v>
      </c>
    </row>
    <row r="5135" spans="1:7" x14ac:dyDescent="0.3">
      <c r="A5135" s="19">
        <v>165</v>
      </c>
      <c r="B5135" s="19">
        <v>43</v>
      </c>
      <c r="C5135" s="19">
        <v>51</v>
      </c>
      <c r="D5135" s="19">
        <v>7</v>
      </c>
      <c r="E5135" s="19">
        <v>28</v>
      </c>
      <c r="F5135" s="19">
        <v>5.5</v>
      </c>
      <c r="G5135" s="19">
        <v>0</v>
      </c>
    </row>
    <row r="5136" spans="1:7" x14ac:dyDescent="0.3">
      <c r="A5136" s="19">
        <v>165</v>
      </c>
      <c r="B5136" s="19">
        <v>44</v>
      </c>
      <c r="C5136" s="19">
        <v>31</v>
      </c>
      <c r="D5136" s="19">
        <v>3</v>
      </c>
      <c r="E5136" s="19">
        <v>16</v>
      </c>
      <c r="F5136" s="19">
        <v>4.5</v>
      </c>
      <c r="G5136" s="19">
        <v>2.4</v>
      </c>
    </row>
    <row r="5137" spans="1:7" x14ac:dyDescent="0.3">
      <c r="A5137" s="19">
        <v>165</v>
      </c>
      <c r="B5137" s="19">
        <v>45</v>
      </c>
      <c r="C5137" s="19">
        <v>31</v>
      </c>
      <c r="D5137" s="19">
        <v>3</v>
      </c>
      <c r="E5137" s="19">
        <v>9.5</v>
      </c>
      <c r="F5137" s="19">
        <v>3.4</v>
      </c>
      <c r="G5137" s="19">
        <v>1.8</v>
      </c>
    </row>
    <row r="5138" spans="1:7" x14ac:dyDescent="0.3">
      <c r="A5138" s="19">
        <v>166</v>
      </c>
      <c r="B5138" s="19">
        <v>1</v>
      </c>
      <c r="C5138" s="19">
        <v>4</v>
      </c>
      <c r="D5138" s="19">
        <v>5</v>
      </c>
      <c r="E5138" s="19">
        <v>19</v>
      </c>
      <c r="F5138" s="19">
        <v>8</v>
      </c>
      <c r="G5138" s="19">
        <v>1.6</v>
      </c>
    </row>
    <row r="5139" spans="1:7" x14ac:dyDescent="0.3">
      <c r="A5139" s="19">
        <v>166</v>
      </c>
      <c r="B5139" s="19">
        <v>2</v>
      </c>
      <c r="C5139" s="19">
        <v>51</v>
      </c>
      <c r="D5139" s="19">
        <v>3</v>
      </c>
      <c r="E5139" s="19">
        <v>30</v>
      </c>
      <c r="F5139" s="19">
        <v>4.8</v>
      </c>
      <c r="G5139" s="19">
        <v>3</v>
      </c>
    </row>
    <row r="5140" spans="1:7" x14ac:dyDescent="0.3">
      <c r="A5140" s="19">
        <v>166</v>
      </c>
      <c r="B5140" s="19">
        <v>3</v>
      </c>
      <c r="C5140" s="19">
        <v>105</v>
      </c>
      <c r="D5140" s="19">
        <v>3</v>
      </c>
      <c r="E5140" s="19">
        <v>9</v>
      </c>
      <c r="F5140" s="19">
        <v>3.5</v>
      </c>
      <c r="G5140" s="19">
        <v>2.7</v>
      </c>
    </row>
    <row r="5141" spans="1:7" x14ac:dyDescent="0.3">
      <c r="A5141" s="19">
        <v>166</v>
      </c>
      <c r="B5141" s="19">
        <v>4</v>
      </c>
      <c r="C5141" s="19">
        <v>2</v>
      </c>
      <c r="D5141" s="19">
        <v>3</v>
      </c>
      <c r="E5141" s="19">
        <v>8</v>
      </c>
      <c r="F5141" s="19">
        <v>4</v>
      </c>
      <c r="G5141" s="19">
        <v>2.9</v>
      </c>
    </row>
    <row r="5142" spans="1:7" x14ac:dyDescent="0.3">
      <c r="A5142" s="19">
        <v>166</v>
      </c>
      <c r="B5142" s="19">
        <v>5</v>
      </c>
      <c r="C5142" s="19">
        <v>51</v>
      </c>
      <c r="D5142" s="19">
        <v>7</v>
      </c>
      <c r="E5142" s="19">
        <v>17.5</v>
      </c>
      <c r="F5142" s="19">
        <v>6.1</v>
      </c>
      <c r="G5142" s="19">
        <v>0</v>
      </c>
    </row>
    <row r="5143" spans="1:7" x14ac:dyDescent="0.3">
      <c r="A5143" s="19">
        <v>166</v>
      </c>
      <c r="B5143" s="19">
        <v>6</v>
      </c>
      <c r="C5143" s="19">
        <v>2</v>
      </c>
      <c r="D5143" s="19">
        <v>1</v>
      </c>
      <c r="E5143" s="19">
        <v>35.4</v>
      </c>
      <c r="F5143" s="19">
        <v>18.399999999999999</v>
      </c>
      <c r="G5143" s="19">
        <v>11.4</v>
      </c>
    </row>
    <row r="5144" spans="1:7" x14ac:dyDescent="0.3">
      <c r="A5144" s="19">
        <v>166</v>
      </c>
      <c r="B5144" s="19">
        <v>7</v>
      </c>
      <c r="C5144" s="19">
        <v>4</v>
      </c>
      <c r="D5144" s="19">
        <v>3</v>
      </c>
      <c r="E5144" s="19">
        <v>28</v>
      </c>
      <c r="F5144" s="19">
        <v>12.7</v>
      </c>
      <c r="G5144" s="19">
        <v>4.5</v>
      </c>
    </row>
    <row r="5145" spans="1:7" x14ac:dyDescent="0.3">
      <c r="A5145" s="19">
        <v>166</v>
      </c>
      <c r="B5145" s="19">
        <v>8</v>
      </c>
      <c r="C5145" s="19">
        <v>2</v>
      </c>
      <c r="D5145" s="19">
        <v>3</v>
      </c>
      <c r="E5145" s="19">
        <v>12</v>
      </c>
      <c r="F5145" s="19">
        <v>7.2</v>
      </c>
      <c r="G5145" s="19">
        <v>4.5</v>
      </c>
    </row>
    <row r="5146" spans="1:7" x14ac:dyDescent="0.3">
      <c r="A5146" s="19">
        <v>166</v>
      </c>
      <c r="B5146" s="19">
        <v>9</v>
      </c>
      <c r="C5146" s="19">
        <v>31</v>
      </c>
      <c r="D5146" s="19">
        <v>3</v>
      </c>
      <c r="E5146" s="19">
        <v>8.5</v>
      </c>
      <c r="F5146" s="19">
        <v>4.5</v>
      </c>
      <c r="G5146" s="19">
        <v>2.2999999999999998</v>
      </c>
    </row>
    <row r="5147" spans="1:7" x14ac:dyDescent="0.3">
      <c r="A5147" s="19">
        <v>166</v>
      </c>
      <c r="B5147" s="19">
        <v>10</v>
      </c>
      <c r="C5147" s="19">
        <v>105</v>
      </c>
      <c r="D5147" s="19">
        <v>3</v>
      </c>
      <c r="E5147" s="19">
        <v>11</v>
      </c>
      <c r="F5147" s="19">
        <v>4.2</v>
      </c>
      <c r="G5147" s="19">
        <v>1.3</v>
      </c>
    </row>
    <row r="5148" spans="1:7" x14ac:dyDescent="0.3">
      <c r="A5148" s="19">
        <v>166</v>
      </c>
      <c r="B5148" s="19">
        <v>11</v>
      </c>
      <c r="C5148" s="19">
        <v>2</v>
      </c>
      <c r="D5148" s="19">
        <v>1</v>
      </c>
      <c r="E5148" s="19">
        <v>44.5</v>
      </c>
      <c r="F5148" s="19">
        <v>22.8</v>
      </c>
      <c r="G5148" s="19">
        <v>9.6</v>
      </c>
    </row>
    <row r="5149" spans="1:7" x14ac:dyDescent="0.3">
      <c r="A5149" s="19">
        <v>166</v>
      </c>
      <c r="B5149" s="19">
        <v>12</v>
      </c>
      <c r="C5149" s="19">
        <v>105</v>
      </c>
      <c r="D5149" s="19">
        <v>3</v>
      </c>
      <c r="E5149" s="19">
        <v>16</v>
      </c>
      <c r="F5149" s="19">
        <v>4.3</v>
      </c>
      <c r="G5149" s="19">
        <v>1.4</v>
      </c>
    </row>
    <row r="5150" spans="1:7" x14ac:dyDescent="0.3">
      <c r="A5150" s="19">
        <v>166</v>
      </c>
      <c r="B5150" s="19">
        <v>13</v>
      </c>
      <c r="C5150" s="19">
        <v>51</v>
      </c>
      <c r="D5150" s="19">
        <v>7</v>
      </c>
      <c r="E5150" s="19">
        <v>14</v>
      </c>
      <c r="F5150" s="19">
        <v>6</v>
      </c>
      <c r="G5150" s="19">
        <v>0</v>
      </c>
    </row>
    <row r="5151" spans="1:7" x14ac:dyDescent="0.3">
      <c r="A5151" s="19">
        <v>166</v>
      </c>
      <c r="B5151" s="19">
        <v>14</v>
      </c>
      <c r="C5151" s="19">
        <v>6</v>
      </c>
      <c r="D5151" s="19">
        <v>5</v>
      </c>
      <c r="E5151" s="19">
        <v>29.5</v>
      </c>
      <c r="F5151" s="19">
        <v>13.4</v>
      </c>
      <c r="G5151" s="19">
        <v>6</v>
      </c>
    </row>
    <row r="5152" spans="1:7" x14ac:dyDescent="0.3">
      <c r="A5152" s="19">
        <v>166</v>
      </c>
      <c r="B5152" s="19">
        <v>15</v>
      </c>
      <c r="C5152" s="19">
        <v>6</v>
      </c>
      <c r="D5152" s="19">
        <v>3</v>
      </c>
      <c r="E5152" s="19">
        <v>18</v>
      </c>
      <c r="F5152" s="19">
        <v>8</v>
      </c>
      <c r="G5152" s="19">
        <v>3</v>
      </c>
    </row>
    <row r="5153" spans="1:7" x14ac:dyDescent="0.3">
      <c r="A5153" s="19">
        <v>166</v>
      </c>
      <c r="B5153" s="19">
        <v>16</v>
      </c>
      <c r="C5153" s="19">
        <v>6</v>
      </c>
      <c r="D5153" s="19">
        <v>1</v>
      </c>
      <c r="E5153" s="19">
        <v>47.5</v>
      </c>
      <c r="F5153" s="19">
        <v>14.8</v>
      </c>
      <c r="G5153" s="19">
        <v>10.4</v>
      </c>
    </row>
    <row r="5154" spans="1:7" x14ac:dyDescent="0.3">
      <c r="A5154" s="19">
        <v>166</v>
      </c>
      <c r="B5154" s="19">
        <v>17</v>
      </c>
      <c r="C5154" s="19">
        <v>2</v>
      </c>
      <c r="D5154" s="19">
        <v>3</v>
      </c>
      <c r="E5154" s="19">
        <v>17</v>
      </c>
      <c r="F5154" s="19">
        <v>6.3</v>
      </c>
      <c r="G5154" s="19">
        <v>3.8</v>
      </c>
    </row>
    <row r="5155" spans="1:7" x14ac:dyDescent="0.3">
      <c r="A5155" s="19">
        <v>166</v>
      </c>
      <c r="B5155" s="19">
        <v>18</v>
      </c>
      <c r="C5155" s="19">
        <v>51</v>
      </c>
      <c r="D5155" s="19">
        <v>7</v>
      </c>
      <c r="E5155" s="19">
        <v>21</v>
      </c>
      <c r="F5155" s="19">
        <v>5</v>
      </c>
      <c r="G5155" s="19">
        <v>0</v>
      </c>
    </row>
    <row r="5156" spans="1:7" x14ac:dyDescent="0.3">
      <c r="A5156" s="19">
        <v>166</v>
      </c>
      <c r="B5156" s="19">
        <v>19</v>
      </c>
      <c r="C5156" s="19">
        <v>6</v>
      </c>
      <c r="D5156" s="19">
        <v>3</v>
      </c>
      <c r="E5156" s="19">
        <v>9</v>
      </c>
      <c r="F5156" s="19">
        <v>4.0999999999999996</v>
      </c>
      <c r="G5156" s="19">
        <v>3</v>
      </c>
    </row>
    <row r="5157" spans="1:7" x14ac:dyDescent="0.3">
      <c r="A5157" s="19">
        <v>166</v>
      </c>
      <c r="B5157" s="19">
        <v>20</v>
      </c>
      <c r="C5157" s="19">
        <v>6</v>
      </c>
      <c r="D5157" s="19">
        <v>3</v>
      </c>
      <c r="E5157" s="19">
        <v>12</v>
      </c>
      <c r="F5157" s="19">
        <v>6.2</v>
      </c>
      <c r="G5157" s="19">
        <v>3.5</v>
      </c>
    </row>
    <row r="5158" spans="1:7" x14ac:dyDescent="0.3">
      <c r="A5158" s="19">
        <v>166</v>
      </c>
      <c r="B5158" s="19">
        <v>21</v>
      </c>
      <c r="C5158" s="19">
        <v>51</v>
      </c>
      <c r="D5158" s="19">
        <v>7</v>
      </c>
      <c r="E5158" s="19">
        <v>19</v>
      </c>
      <c r="F5158" s="19">
        <v>4.8</v>
      </c>
      <c r="G5158" s="19">
        <v>0</v>
      </c>
    </row>
    <row r="5159" spans="1:7" x14ac:dyDescent="0.3">
      <c r="A5159" s="19">
        <v>166</v>
      </c>
      <c r="B5159" s="19">
        <v>22</v>
      </c>
      <c r="C5159" s="19">
        <v>6</v>
      </c>
      <c r="D5159" s="19">
        <v>3</v>
      </c>
      <c r="E5159" s="19">
        <v>11.5</v>
      </c>
      <c r="F5159" s="19">
        <v>4.7</v>
      </c>
      <c r="G5159" s="19">
        <v>2.8</v>
      </c>
    </row>
    <row r="5160" spans="1:7" x14ac:dyDescent="0.3">
      <c r="A5160" s="19">
        <v>166</v>
      </c>
      <c r="B5160" s="19">
        <v>23</v>
      </c>
      <c r="C5160" s="19">
        <v>51</v>
      </c>
      <c r="D5160" s="19">
        <v>7</v>
      </c>
      <c r="E5160" s="19">
        <v>17.5</v>
      </c>
      <c r="F5160" s="19">
        <v>4.9000000000000004</v>
      </c>
      <c r="G5160" s="19">
        <v>0</v>
      </c>
    </row>
    <row r="5161" spans="1:7" x14ac:dyDescent="0.3">
      <c r="A5161" s="19">
        <v>166</v>
      </c>
      <c r="B5161" s="19">
        <v>24</v>
      </c>
      <c r="C5161" s="19">
        <v>2</v>
      </c>
      <c r="D5161" s="19">
        <v>5</v>
      </c>
      <c r="E5161" s="19">
        <v>22</v>
      </c>
      <c r="F5161" s="19">
        <v>10.4</v>
      </c>
      <c r="G5161" s="19">
        <v>3.7</v>
      </c>
    </row>
    <row r="5162" spans="1:7" x14ac:dyDescent="0.3">
      <c r="A5162" s="19">
        <v>166</v>
      </c>
      <c r="B5162" s="19">
        <v>25</v>
      </c>
      <c r="C5162" s="19">
        <v>51</v>
      </c>
      <c r="D5162" s="19">
        <v>7</v>
      </c>
      <c r="E5162" s="19">
        <v>27</v>
      </c>
      <c r="F5162" s="19">
        <v>6</v>
      </c>
      <c r="G5162" s="19">
        <v>0</v>
      </c>
    </row>
    <row r="5163" spans="1:7" x14ac:dyDescent="0.3">
      <c r="A5163" s="19">
        <v>166</v>
      </c>
      <c r="B5163" s="19">
        <v>26</v>
      </c>
      <c r="C5163" s="19">
        <v>6</v>
      </c>
      <c r="D5163" s="19">
        <v>3</v>
      </c>
      <c r="E5163" s="19">
        <v>11</v>
      </c>
      <c r="F5163" s="19">
        <v>4.5</v>
      </c>
      <c r="G5163" s="19">
        <v>3</v>
      </c>
    </row>
    <row r="5164" spans="1:7" x14ac:dyDescent="0.3">
      <c r="A5164" s="19">
        <v>166</v>
      </c>
      <c r="B5164" s="19">
        <v>27</v>
      </c>
      <c r="C5164" s="19">
        <v>31</v>
      </c>
      <c r="D5164" s="19">
        <v>3</v>
      </c>
      <c r="E5164" s="19">
        <v>9.5</v>
      </c>
      <c r="F5164" s="19">
        <v>4.2</v>
      </c>
      <c r="G5164" s="19">
        <v>2.5</v>
      </c>
    </row>
    <row r="5165" spans="1:7" x14ac:dyDescent="0.3">
      <c r="A5165" s="19">
        <v>166</v>
      </c>
      <c r="B5165" s="19">
        <v>28</v>
      </c>
      <c r="C5165" s="19">
        <v>31</v>
      </c>
      <c r="D5165" s="19">
        <v>3</v>
      </c>
      <c r="E5165" s="19">
        <v>10.5</v>
      </c>
      <c r="F5165" s="19">
        <v>4</v>
      </c>
      <c r="G5165" s="19">
        <v>2.4</v>
      </c>
    </row>
    <row r="5166" spans="1:7" x14ac:dyDescent="0.3">
      <c r="A5166" s="19">
        <v>166</v>
      </c>
      <c r="B5166" s="19">
        <v>29</v>
      </c>
      <c r="C5166" s="19">
        <v>31</v>
      </c>
      <c r="D5166" s="19">
        <v>4</v>
      </c>
      <c r="E5166" s="19">
        <v>22</v>
      </c>
      <c r="F5166" s="19">
        <v>4.8</v>
      </c>
      <c r="G5166" s="19">
        <v>2.2999999999999998</v>
      </c>
    </row>
    <row r="5167" spans="1:7" x14ac:dyDescent="0.3">
      <c r="A5167" s="19">
        <v>166</v>
      </c>
      <c r="B5167" s="19">
        <v>30</v>
      </c>
      <c r="C5167" s="19">
        <v>31</v>
      </c>
      <c r="D5167" s="19">
        <v>3</v>
      </c>
      <c r="E5167" s="19">
        <v>13</v>
      </c>
      <c r="F5167" s="19">
        <v>3</v>
      </c>
      <c r="G5167" s="19">
        <v>2</v>
      </c>
    </row>
    <row r="5168" spans="1:7" x14ac:dyDescent="0.3">
      <c r="A5168" s="19">
        <v>166</v>
      </c>
      <c r="B5168" s="19">
        <v>31</v>
      </c>
      <c r="C5168" s="19">
        <v>31</v>
      </c>
      <c r="D5168" s="19">
        <v>3</v>
      </c>
      <c r="E5168" s="19">
        <v>14</v>
      </c>
      <c r="F5168" s="19">
        <v>4.5</v>
      </c>
      <c r="G5168" s="19">
        <v>2</v>
      </c>
    </row>
    <row r="5169" spans="1:7" x14ac:dyDescent="0.3">
      <c r="A5169" s="19">
        <v>166</v>
      </c>
      <c r="B5169" s="19">
        <v>32</v>
      </c>
      <c r="C5169" s="19">
        <v>31</v>
      </c>
      <c r="D5169" s="19">
        <v>3</v>
      </c>
      <c r="E5169" s="19">
        <v>11</v>
      </c>
      <c r="F5169" s="19">
        <v>4</v>
      </c>
      <c r="G5169" s="19">
        <v>2.5</v>
      </c>
    </row>
    <row r="5170" spans="1:7" x14ac:dyDescent="0.3">
      <c r="A5170" s="19">
        <v>166</v>
      </c>
      <c r="B5170" s="19">
        <v>33</v>
      </c>
      <c r="C5170" s="19">
        <v>31</v>
      </c>
      <c r="D5170" s="19">
        <v>3</v>
      </c>
      <c r="E5170" s="19">
        <v>9.5</v>
      </c>
      <c r="F5170" s="19">
        <v>4.0999999999999996</v>
      </c>
      <c r="G5170" s="19">
        <v>2.5</v>
      </c>
    </row>
    <row r="5171" spans="1:7" x14ac:dyDescent="0.3">
      <c r="A5171" s="19">
        <v>166</v>
      </c>
      <c r="B5171" s="19">
        <v>34</v>
      </c>
      <c r="C5171" s="19">
        <v>2</v>
      </c>
      <c r="D5171" s="19">
        <v>3</v>
      </c>
      <c r="E5171" s="19">
        <v>12</v>
      </c>
      <c r="F5171" s="19">
        <v>4.8</v>
      </c>
      <c r="G5171" s="19">
        <v>2</v>
      </c>
    </row>
    <row r="5172" spans="1:7" x14ac:dyDescent="0.3">
      <c r="A5172" s="19">
        <v>166</v>
      </c>
      <c r="B5172" s="19">
        <v>35</v>
      </c>
      <c r="C5172" s="19">
        <v>6</v>
      </c>
      <c r="D5172" s="19">
        <v>3</v>
      </c>
      <c r="E5172" s="19">
        <v>11</v>
      </c>
      <c r="F5172" s="19">
        <v>4.0999999999999996</v>
      </c>
      <c r="G5172" s="19">
        <v>2.8</v>
      </c>
    </row>
    <row r="5173" spans="1:7" x14ac:dyDescent="0.3">
      <c r="A5173" s="19">
        <v>166</v>
      </c>
      <c r="B5173" s="19">
        <v>36</v>
      </c>
      <c r="C5173" s="19">
        <v>6</v>
      </c>
      <c r="D5173" s="19">
        <v>3</v>
      </c>
      <c r="E5173" s="19">
        <v>12</v>
      </c>
      <c r="F5173" s="19">
        <v>3.5</v>
      </c>
      <c r="G5173" s="19">
        <v>2.7</v>
      </c>
    </row>
    <row r="5174" spans="1:7" x14ac:dyDescent="0.3">
      <c r="A5174" s="19">
        <v>166</v>
      </c>
      <c r="B5174" s="19">
        <v>37</v>
      </c>
      <c r="C5174" s="19">
        <v>2</v>
      </c>
      <c r="D5174" s="19">
        <v>3</v>
      </c>
      <c r="E5174" s="19">
        <v>9</v>
      </c>
      <c r="F5174" s="19">
        <v>3.5</v>
      </c>
      <c r="G5174" s="19">
        <v>2.5</v>
      </c>
    </row>
    <row r="5175" spans="1:7" x14ac:dyDescent="0.3">
      <c r="A5175" s="19">
        <v>166</v>
      </c>
      <c r="B5175" s="19">
        <v>38</v>
      </c>
      <c r="C5175" s="19">
        <v>51</v>
      </c>
      <c r="D5175" s="19">
        <v>7</v>
      </c>
      <c r="E5175" s="19">
        <v>20</v>
      </c>
      <c r="F5175" s="19">
        <v>4.8</v>
      </c>
      <c r="G5175" s="19">
        <v>0</v>
      </c>
    </row>
    <row r="5176" spans="1:7" x14ac:dyDescent="0.3">
      <c r="A5176" s="19">
        <v>166</v>
      </c>
      <c r="B5176" s="19">
        <v>39</v>
      </c>
      <c r="C5176" s="19">
        <v>31</v>
      </c>
      <c r="D5176" s="19">
        <v>4</v>
      </c>
      <c r="E5176" s="19">
        <v>15</v>
      </c>
      <c r="F5176" s="19">
        <v>4.2</v>
      </c>
      <c r="G5176" s="19">
        <v>2</v>
      </c>
    </row>
    <row r="5177" spans="1:7" x14ac:dyDescent="0.3">
      <c r="A5177" s="19">
        <v>166</v>
      </c>
      <c r="B5177" s="19">
        <v>40</v>
      </c>
      <c r="C5177" s="19">
        <v>31</v>
      </c>
      <c r="D5177" s="19">
        <v>3</v>
      </c>
      <c r="E5177" s="19">
        <v>14.5</v>
      </c>
      <c r="F5177" s="19">
        <v>4.0999999999999996</v>
      </c>
      <c r="G5177" s="19">
        <v>2.2000000000000002</v>
      </c>
    </row>
    <row r="5178" spans="1:7" x14ac:dyDescent="0.3">
      <c r="A5178" s="19">
        <v>166</v>
      </c>
      <c r="B5178" s="19">
        <v>41</v>
      </c>
      <c r="C5178" s="19">
        <v>6</v>
      </c>
      <c r="D5178" s="19">
        <v>3</v>
      </c>
      <c r="E5178" s="19">
        <v>9</v>
      </c>
      <c r="F5178" s="19">
        <v>3.4</v>
      </c>
      <c r="G5178" s="19">
        <v>2.1</v>
      </c>
    </row>
    <row r="5179" spans="1:7" x14ac:dyDescent="0.3">
      <c r="A5179" s="19">
        <v>166</v>
      </c>
      <c r="B5179" s="19">
        <v>42</v>
      </c>
      <c r="C5179" s="19">
        <v>2</v>
      </c>
      <c r="D5179" s="19">
        <v>3</v>
      </c>
      <c r="E5179" s="19">
        <v>10</v>
      </c>
      <c r="F5179" s="19">
        <v>4</v>
      </c>
      <c r="G5179" s="19">
        <v>2.8</v>
      </c>
    </row>
    <row r="5180" spans="1:7" x14ac:dyDescent="0.3">
      <c r="A5180" s="19">
        <v>166</v>
      </c>
      <c r="B5180" s="19">
        <v>43</v>
      </c>
      <c r="C5180" s="19">
        <v>2</v>
      </c>
      <c r="D5180" s="19">
        <v>4</v>
      </c>
      <c r="E5180" s="19">
        <v>11.5</v>
      </c>
      <c r="F5180" s="19">
        <v>5.0999999999999996</v>
      </c>
      <c r="G5180" s="19">
        <v>3</v>
      </c>
    </row>
    <row r="5181" spans="1:7" x14ac:dyDescent="0.3">
      <c r="A5181" s="19">
        <v>166</v>
      </c>
      <c r="B5181" s="19">
        <v>44</v>
      </c>
      <c r="C5181" s="19">
        <v>6</v>
      </c>
      <c r="D5181" s="19">
        <v>3</v>
      </c>
      <c r="E5181" s="19">
        <v>8.5</v>
      </c>
      <c r="F5181" s="19">
        <v>3.5</v>
      </c>
      <c r="G5181" s="19">
        <v>1.8</v>
      </c>
    </row>
    <row r="5182" spans="1:7" x14ac:dyDescent="0.3">
      <c r="A5182" s="19">
        <v>166</v>
      </c>
      <c r="B5182" s="19">
        <v>45</v>
      </c>
      <c r="C5182" s="19">
        <v>2</v>
      </c>
      <c r="D5182" s="19">
        <v>4</v>
      </c>
      <c r="E5182" s="19">
        <v>13</v>
      </c>
      <c r="F5182" s="19">
        <v>5</v>
      </c>
      <c r="G5182" s="19">
        <v>3</v>
      </c>
    </row>
    <row r="5183" spans="1:7" x14ac:dyDescent="0.3">
      <c r="A5183" s="19">
        <v>166</v>
      </c>
      <c r="B5183" s="19">
        <v>46</v>
      </c>
      <c r="C5183" s="19">
        <v>6</v>
      </c>
      <c r="D5183" s="19">
        <v>3</v>
      </c>
      <c r="E5183" s="19">
        <v>9.5</v>
      </c>
      <c r="F5183" s="19">
        <v>3</v>
      </c>
      <c r="G5183" s="19">
        <v>1.8</v>
      </c>
    </row>
    <row r="5184" spans="1:7" x14ac:dyDescent="0.3">
      <c r="A5184" s="19">
        <v>166</v>
      </c>
      <c r="B5184" s="19">
        <v>47</v>
      </c>
      <c r="C5184" s="19">
        <v>3</v>
      </c>
      <c r="D5184" s="19">
        <v>5</v>
      </c>
      <c r="E5184" s="19">
        <v>22</v>
      </c>
      <c r="F5184" s="19">
        <v>10.4</v>
      </c>
      <c r="G5184" s="19">
        <v>7.1</v>
      </c>
    </row>
    <row r="5185" spans="1:7" x14ac:dyDescent="0.3">
      <c r="A5185" s="19">
        <v>166</v>
      </c>
      <c r="B5185" s="19">
        <v>48</v>
      </c>
      <c r="C5185" s="19">
        <v>2</v>
      </c>
      <c r="D5185" s="19">
        <v>4</v>
      </c>
      <c r="E5185" s="19">
        <v>22.5</v>
      </c>
      <c r="F5185" s="19">
        <v>13.4</v>
      </c>
      <c r="G5185" s="19">
        <v>5.8</v>
      </c>
    </row>
    <row r="5186" spans="1:7" x14ac:dyDescent="0.3">
      <c r="A5186" s="19">
        <v>166</v>
      </c>
      <c r="B5186" s="19">
        <v>49</v>
      </c>
      <c r="C5186" s="19">
        <v>6</v>
      </c>
      <c r="D5186" s="19">
        <v>3</v>
      </c>
      <c r="E5186" s="19">
        <v>20</v>
      </c>
      <c r="F5186" s="19">
        <v>9.6</v>
      </c>
      <c r="G5186" s="19">
        <v>4.5</v>
      </c>
    </row>
    <row r="5187" spans="1:7" x14ac:dyDescent="0.3">
      <c r="A5187" s="19">
        <v>167</v>
      </c>
      <c r="B5187" s="19">
        <v>1</v>
      </c>
      <c r="C5187" s="19">
        <v>6</v>
      </c>
      <c r="D5187" s="19">
        <v>4</v>
      </c>
      <c r="E5187" s="19">
        <v>12.8</v>
      </c>
      <c r="F5187" s="19">
        <v>8.6</v>
      </c>
      <c r="G5187" s="19">
        <v>2.8</v>
      </c>
    </row>
    <row r="5188" spans="1:7" x14ac:dyDescent="0.3">
      <c r="A5188" s="19">
        <v>167</v>
      </c>
      <c r="B5188" s="19">
        <v>2</v>
      </c>
      <c r="C5188" s="19">
        <v>6</v>
      </c>
      <c r="D5188" s="19">
        <v>5</v>
      </c>
      <c r="E5188" s="19">
        <v>8.5</v>
      </c>
      <c r="F5188" s="19">
        <v>3.6</v>
      </c>
      <c r="G5188" s="19">
        <v>1.6</v>
      </c>
    </row>
    <row r="5189" spans="1:7" x14ac:dyDescent="0.3">
      <c r="A5189" s="19">
        <v>167</v>
      </c>
      <c r="B5189" s="19">
        <v>3</v>
      </c>
      <c r="C5189" s="19">
        <v>6</v>
      </c>
      <c r="D5189" s="19">
        <v>2</v>
      </c>
      <c r="E5189" s="19">
        <v>11</v>
      </c>
      <c r="F5189" s="19">
        <v>4.4000000000000004</v>
      </c>
      <c r="G5189" s="19">
        <v>2.4</v>
      </c>
    </row>
    <row r="5190" spans="1:7" x14ac:dyDescent="0.3">
      <c r="A5190" s="19">
        <v>167</v>
      </c>
      <c r="B5190" s="19">
        <v>4</v>
      </c>
      <c r="C5190" s="19">
        <v>31</v>
      </c>
      <c r="D5190" s="19">
        <v>5</v>
      </c>
      <c r="E5190" s="19">
        <v>9.8000000000000007</v>
      </c>
      <c r="F5190" s="19">
        <v>4.5999999999999996</v>
      </c>
      <c r="G5190" s="19">
        <v>1.4</v>
      </c>
    </row>
    <row r="5191" spans="1:7" x14ac:dyDescent="0.3">
      <c r="A5191" s="19">
        <v>167</v>
      </c>
      <c r="B5191" s="19">
        <v>5</v>
      </c>
      <c r="C5191" s="19">
        <v>6</v>
      </c>
      <c r="D5191" s="19">
        <v>3</v>
      </c>
      <c r="E5191" s="19">
        <v>8</v>
      </c>
      <c r="F5191" s="19">
        <v>3.4</v>
      </c>
      <c r="G5191" s="19">
        <v>2.4</v>
      </c>
    </row>
    <row r="5192" spans="1:7" x14ac:dyDescent="0.3">
      <c r="A5192" s="19">
        <v>167</v>
      </c>
      <c r="B5192" s="19">
        <v>6</v>
      </c>
      <c r="C5192" s="19">
        <v>6</v>
      </c>
      <c r="D5192" s="19">
        <v>3</v>
      </c>
      <c r="E5192" s="19">
        <v>8.1999999999999993</v>
      </c>
      <c r="F5192" s="19">
        <v>3</v>
      </c>
      <c r="G5192" s="19">
        <v>1.8</v>
      </c>
    </row>
    <row r="5193" spans="1:7" x14ac:dyDescent="0.3">
      <c r="A5193" s="19">
        <v>167</v>
      </c>
      <c r="B5193" s="19">
        <v>7</v>
      </c>
      <c r="C5193" s="19">
        <v>6</v>
      </c>
      <c r="D5193" s="19">
        <v>3</v>
      </c>
      <c r="E5193" s="19">
        <v>7.5</v>
      </c>
      <c r="F5193" s="19">
        <v>3</v>
      </c>
      <c r="G5193" s="19">
        <v>1.8</v>
      </c>
    </row>
    <row r="5194" spans="1:7" x14ac:dyDescent="0.3">
      <c r="A5194" s="19">
        <v>167</v>
      </c>
      <c r="B5194" s="19">
        <v>8</v>
      </c>
      <c r="C5194" s="19">
        <v>41</v>
      </c>
      <c r="D5194" s="19">
        <v>9</v>
      </c>
      <c r="E5194" s="19">
        <v>18</v>
      </c>
      <c r="F5194" s="19">
        <v>0.1</v>
      </c>
      <c r="G5194" s="19">
        <v>0</v>
      </c>
    </row>
    <row r="5195" spans="1:7" x14ac:dyDescent="0.3">
      <c r="A5195" s="19">
        <v>167</v>
      </c>
      <c r="B5195" s="19">
        <v>9</v>
      </c>
      <c r="C5195" s="19">
        <v>6</v>
      </c>
      <c r="D5195" s="19">
        <v>4</v>
      </c>
      <c r="E5195" s="19">
        <v>10.5</v>
      </c>
      <c r="F5195" s="19">
        <v>6</v>
      </c>
      <c r="G5195" s="19">
        <v>2.4</v>
      </c>
    </row>
    <row r="5196" spans="1:7" x14ac:dyDescent="0.3">
      <c r="A5196" s="19">
        <v>167</v>
      </c>
      <c r="B5196" s="19">
        <v>10</v>
      </c>
      <c r="C5196" s="19">
        <v>31</v>
      </c>
      <c r="D5196" s="19">
        <v>1</v>
      </c>
      <c r="E5196" s="19">
        <v>20</v>
      </c>
      <c r="F5196" s="19">
        <v>14.6</v>
      </c>
      <c r="G5196" s="19">
        <v>1</v>
      </c>
    </row>
    <row r="5197" spans="1:7" x14ac:dyDescent="0.3">
      <c r="A5197" s="19">
        <v>167</v>
      </c>
      <c r="B5197" s="19">
        <v>11</v>
      </c>
      <c r="C5197" s="19">
        <v>6</v>
      </c>
      <c r="D5197" s="19">
        <v>5</v>
      </c>
      <c r="E5197" s="19">
        <v>9</v>
      </c>
      <c r="F5197" s="19">
        <v>4.2</v>
      </c>
      <c r="G5197" s="19">
        <v>1.6</v>
      </c>
    </row>
    <row r="5198" spans="1:7" x14ac:dyDescent="0.3">
      <c r="A5198" s="19">
        <v>167</v>
      </c>
      <c r="B5198" s="19">
        <v>12</v>
      </c>
      <c r="C5198" s="19">
        <v>6</v>
      </c>
      <c r="D5198" s="19">
        <v>3</v>
      </c>
      <c r="E5198" s="19">
        <v>7.5</v>
      </c>
      <c r="F5198" s="19">
        <v>3.4</v>
      </c>
      <c r="G5198" s="19">
        <v>1.5</v>
      </c>
    </row>
    <row r="5199" spans="1:7" x14ac:dyDescent="0.3">
      <c r="A5199" s="19">
        <v>167</v>
      </c>
      <c r="B5199" s="19">
        <v>13</v>
      </c>
      <c r="C5199" s="19">
        <v>6</v>
      </c>
      <c r="D5199" s="19">
        <v>3</v>
      </c>
      <c r="E5199" s="19">
        <v>7.5</v>
      </c>
      <c r="F5199" s="19">
        <v>3</v>
      </c>
      <c r="G5199" s="19">
        <v>1.4</v>
      </c>
    </row>
    <row r="5200" spans="1:7" x14ac:dyDescent="0.3">
      <c r="A5200" s="19">
        <v>167</v>
      </c>
      <c r="B5200" s="19">
        <v>14</v>
      </c>
      <c r="C5200" s="19">
        <v>6</v>
      </c>
      <c r="D5200" s="19">
        <v>4</v>
      </c>
      <c r="E5200" s="19">
        <v>8</v>
      </c>
      <c r="F5200" s="19">
        <v>4</v>
      </c>
      <c r="G5200" s="19">
        <v>1.8</v>
      </c>
    </row>
    <row r="5201" spans="1:7" x14ac:dyDescent="0.3">
      <c r="A5201" s="19">
        <v>167</v>
      </c>
      <c r="B5201" s="19">
        <v>15</v>
      </c>
      <c r="C5201" s="19">
        <v>6</v>
      </c>
      <c r="D5201" s="19">
        <v>3</v>
      </c>
      <c r="E5201" s="19">
        <v>7.7</v>
      </c>
      <c r="F5201" s="19">
        <v>3.3</v>
      </c>
      <c r="G5201" s="19">
        <v>1.4</v>
      </c>
    </row>
    <row r="5202" spans="1:7" x14ac:dyDescent="0.3">
      <c r="A5202" s="19">
        <v>167</v>
      </c>
      <c r="B5202" s="19">
        <v>16</v>
      </c>
      <c r="C5202" s="19">
        <v>6</v>
      </c>
      <c r="D5202" s="19">
        <v>3</v>
      </c>
      <c r="E5202" s="19">
        <v>7.5</v>
      </c>
      <c r="F5202" s="19">
        <v>3.6</v>
      </c>
      <c r="G5202" s="19">
        <v>1.4</v>
      </c>
    </row>
    <row r="5203" spans="1:7" x14ac:dyDescent="0.3">
      <c r="A5203" s="19">
        <v>167</v>
      </c>
      <c r="B5203" s="19">
        <v>17</v>
      </c>
      <c r="C5203" s="19">
        <v>6</v>
      </c>
      <c r="D5203" s="19">
        <v>4</v>
      </c>
      <c r="E5203" s="19">
        <v>20.5</v>
      </c>
      <c r="F5203" s="19">
        <v>12</v>
      </c>
      <c r="G5203" s="19">
        <v>1.6</v>
      </c>
    </row>
    <row r="5204" spans="1:7" x14ac:dyDescent="0.3">
      <c r="A5204" s="19">
        <v>167</v>
      </c>
      <c r="B5204" s="19">
        <v>18</v>
      </c>
      <c r="C5204" s="19">
        <v>6</v>
      </c>
      <c r="D5204" s="19">
        <v>3</v>
      </c>
      <c r="E5204" s="19">
        <v>8.3000000000000007</v>
      </c>
      <c r="F5204" s="19">
        <v>3.2</v>
      </c>
      <c r="G5204" s="19">
        <v>1.4</v>
      </c>
    </row>
    <row r="5205" spans="1:7" x14ac:dyDescent="0.3">
      <c r="A5205" s="19">
        <v>167</v>
      </c>
      <c r="B5205" s="19">
        <v>19</v>
      </c>
      <c r="C5205" s="19">
        <v>6</v>
      </c>
      <c r="D5205" s="19">
        <v>5</v>
      </c>
      <c r="E5205" s="19">
        <v>9.5</v>
      </c>
      <c r="F5205" s="19">
        <v>5.6</v>
      </c>
      <c r="G5205" s="19">
        <v>1.8</v>
      </c>
    </row>
    <row r="5206" spans="1:7" x14ac:dyDescent="0.3">
      <c r="A5206" s="19">
        <v>167</v>
      </c>
      <c r="B5206" s="19">
        <v>20</v>
      </c>
      <c r="C5206" s="19">
        <v>6</v>
      </c>
      <c r="D5206" s="19">
        <v>3</v>
      </c>
      <c r="E5206" s="19">
        <v>8</v>
      </c>
      <c r="F5206" s="19">
        <v>4</v>
      </c>
      <c r="G5206" s="19">
        <v>1.6</v>
      </c>
    </row>
    <row r="5207" spans="1:7" x14ac:dyDescent="0.3">
      <c r="A5207" s="19">
        <v>167</v>
      </c>
      <c r="B5207" s="19">
        <v>21</v>
      </c>
      <c r="C5207" s="19">
        <v>6</v>
      </c>
      <c r="D5207" s="19">
        <v>5</v>
      </c>
      <c r="E5207" s="19">
        <v>9</v>
      </c>
      <c r="F5207" s="19">
        <v>5.2</v>
      </c>
      <c r="G5207" s="19">
        <v>2.4</v>
      </c>
    </row>
    <row r="5208" spans="1:7" x14ac:dyDescent="0.3">
      <c r="A5208" s="19">
        <v>167</v>
      </c>
      <c r="B5208" s="19">
        <v>22</v>
      </c>
      <c r="C5208" s="19">
        <v>6</v>
      </c>
      <c r="D5208" s="19">
        <v>5</v>
      </c>
      <c r="E5208" s="19">
        <v>9.1999999999999993</v>
      </c>
      <c r="F5208" s="19">
        <v>4.5999999999999996</v>
      </c>
      <c r="G5208" s="19">
        <v>2</v>
      </c>
    </row>
    <row r="5209" spans="1:7" x14ac:dyDescent="0.3">
      <c r="A5209" s="19">
        <v>167</v>
      </c>
      <c r="B5209" s="19">
        <v>23</v>
      </c>
      <c r="C5209" s="19">
        <v>51</v>
      </c>
      <c r="D5209" s="19">
        <v>4</v>
      </c>
      <c r="E5209" s="19">
        <v>17</v>
      </c>
      <c r="F5209" s="19">
        <v>12</v>
      </c>
      <c r="G5209" s="19">
        <v>3</v>
      </c>
    </row>
    <row r="5210" spans="1:7" x14ac:dyDescent="0.3">
      <c r="A5210" s="19">
        <v>167</v>
      </c>
      <c r="B5210" s="19">
        <v>24</v>
      </c>
      <c r="C5210" s="19">
        <v>51</v>
      </c>
      <c r="D5210" s="19">
        <v>1</v>
      </c>
      <c r="E5210" s="19">
        <v>16.399999999999999</v>
      </c>
      <c r="F5210" s="19">
        <v>12</v>
      </c>
      <c r="G5210" s="19">
        <v>3.6</v>
      </c>
    </row>
    <row r="5211" spans="1:7" x14ac:dyDescent="0.3">
      <c r="A5211" s="19">
        <v>167</v>
      </c>
      <c r="B5211" s="19">
        <v>25</v>
      </c>
      <c r="C5211" s="19">
        <v>2</v>
      </c>
      <c r="D5211" s="19">
        <v>3</v>
      </c>
      <c r="E5211" s="19">
        <v>12</v>
      </c>
      <c r="F5211" s="19">
        <v>5.6</v>
      </c>
      <c r="G5211" s="19">
        <v>1.4</v>
      </c>
    </row>
    <row r="5212" spans="1:7" x14ac:dyDescent="0.3">
      <c r="A5212" s="19">
        <v>167</v>
      </c>
      <c r="B5212" s="19">
        <v>26</v>
      </c>
      <c r="C5212" s="19">
        <v>51</v>
      </c>
      <c r="D5212" s="19">
        <v>5</v>
      </c>
      <c r="E5212" s="19">
        <v>13.8</v>
      </c>
      <c r="F5212" s="19">
        <v>9.8000000000000007</v>
      </c>
      <c r="G5212" s="19">
        <v>1.4</v>
      </c>
    </row>
    <row r="5213" spans="1:7" x14ac:dyDescent="0.3">
      <c r="A5213" s="19">
        <v>167</v>
      </c>
      <c r="B5213" s="19">
        <v>27</v>
      </c>
      <c r="C5213" s="19">
        <v>6</v>
      </c>
      <c r="D5213" s="19">
        <v>3</v>
      </c>
      <c r="E5213" s="19">
        <v>7.5</v>
      </c>
      <c r="F5213" s="19">
        <v>3.6</v>
      </c>
      <c r="G5213" s="19">
        <v>1.4</v>
      </c>
    </row>
    <row r="5214" spans="1:7" x14ac:dyDescent="0.3">
      <c r="A5214" s="19">
        <v>167</v>
      </c>
      <c r="B5214" s="19">
        <v>28</v>
      </c>
      <c r="C5214" s="19">
        <v>51</v>
      </c>
      <c r="D5214" s="19">
        <v>7</v>
      </c>
      <c r="E5214" s="19">
        <v>8</v>
      </c>
      <c r="F5214" s="19">
        <v>4.4000000000000004</v>
      </c>
      <c r="G5214" s="19">
        <v>0</v>
      </c>
    </row>
    <row r="5215" spans="1:7" x14ac:dyDescent="0.3">
      <c r="A5215" s="19">
        <v>167</v>
      </c>
      <c r="B5215" s="19">
        <v>29</v>
      </c>
      <c r="C5215" s="19">
        <v>51</v>
      </c>
      <c r="D5215" s="19">
        <v>7</v>
      </c>
      <c r="E5215" s="19">
        <v>7.8</v>
      </c>
      <c r="F5215" s="19">
        <v>6</v>
      </c>
      <c r="G5215" s="19">
        <v>0</v>
      </c>
    </row>
    <row r="5216" spans="1:7" x14ac:dyDescent="0.3">
      <c r="A5216" s="19">
        <v>167</v>
      </c>
      <c r="B5216" s="19">
        <v>30</v>
      </c>
      <c r="C5216" s="19">
        <v>6</v>
      </c>
      <c r="D5216" s="19">
        <v>1</v>
      </c>
      <c r="E5216" s="19">
        <v>15</v>
      </c>
      <c r="F5216" s="19">
        <v>11.4</v>
      </c>
      <c r="G5216" s="19">
        <v>2.4</v>
      </c>
    </row>
    <row r="5217" spans="1:7" x14ac:dyDescent="0.3">
      <c r="A5217" s="19">
        <v>167</v>
      </c>
      <c r="B5217" s="19">
        <v>31</v>
      </c>
      <c r="C5217" s="19">
        <v>51</v>
      </c>
      <c r="D5217" s="19">
        <v>7</v>
      </c>
      <c r="E5217" s="19">
        <v>11.4</v>
      </c>
      <c r="F5217" s="19">
        <v>11</v>
      </c>
      <c r="G5217" s="19">
        <v>0</v>
      </c>
    </row>
    <row r="5218" spans="1:7" x14ac:dyDescent="0.3">
      <c r="A5218" s="19">
        <v>167</v>
      </c>
      <c r="B5218" s="19">
        <v>32</v>
      </c>
      <c r="C5218" s="19">
        <v>51</v>
      </c>
      <c r="D5218" s="19">
        <v>7</v>
      </c>
      <c r="E5218" s="19">
        <v>9.5</v>
      </c>
      <c r="F5218" s="19">
        <v>3.4</v>
      </c>
      <c r="G5218" s="19">
        <v>0</v>
      </c>
    </row>
    <row r="5219" spans="1:7" x14ac:dyDescent="0.3">
      <c r="A5219" s="19">
        <v>167</v>
      </c>
      <c r="B5219" s="19">
        <v>33</v>
      </c>
      <c r="C5219" s="19">
        <v>51</v>
      </c>
      <c r="D5219" s="19">
        <v>7</v>
      </c>
      <c r="E5219" s="19">
        <v>11</v>
      </c>
      <c r="F5219" s="19">
        <v>9</v>
      </c>
      <c r="G5219" s="19">
        <v>0</v>
      </c>
    </row>
    <row r="5220" spans="1:7" x14ac:dyDescent="0.3">
      <c r="A5220" s="19">
        <v>167</v>
      </c>
      <c r="B5220" s="19">
        <v>34</v>
      </c>
      <c r="C5220" s="19">
        <v>6</v>
      </c>
      <c r="D5220" s="19">
        <v>3</v>
      </c>
      <c r="E5220" s="19">
        <v>7.5</v>
      </c>
      <c r="F5220" s="19">
        <v>3</v>
      </c>
      <c r="G5220" s="19">
        <v>1.6</v>
      </c>
    </row>
    <row r="5221" spans="1:7" x14ac:dyDescent="0.3">
      <c r="A5221" s="19">
        <v>167</v>
      </c>
      <c r="B5221" s="19">
        <v>35</v>
      </c>
      <c r="C5221" s="19">
        <v>6</v>
      </c>
      <c r="D5221" s="19">
        <v>5</v>
      </c>
      <c r="E5221" s="19">
        <v>10.5</v>
      </c>
      <c r="F5221" s="19">
        <v>6.4</v>
      </c>
      <c r="G5221" s="19">
        <v>2</v>
      </c>
    </row>
    <row r="5222" spans="1:7" x14ac:dyDescent="0.3">
      <c r="A5222" s="19">
        <v>167</v>
      </c>
      <c r="B5222" s="19">
        <v>36</v>
      </c>
      <c r="C5222" s="19">
        <v>51</v>
      </c>
      <c r="D5222" s="19">
        <v>1</v>
      </c>
      <c r="E5222" s="19">
        <v>16</v>
      </c>
      <c r="F5222" s="19">
        <v>9.8000000000000007</v>
      </c>
      <c r="G5222" s="19">
        <v>1.8</v>
      </c>
    </row>
    <row r="5223" spans="1:7" x14ac:dyDescent="0.3">
      <c r="A5223" s="19">
        <v>167</v>
      </c>
      <c r="B5223" s="19">
        <v>37</v>
      </c>
      <c r="C5223" s="19">
        <v>51</v>
      </c>
      <c r="D5223" s="19">
        <v>5</v>
      </c>
      <c r="E5223" s="19">
        <v>10</v>
      </c>
      <c r="F5223" s="19">
        <v>7.8</v>
      </c>
      <c r="G5223" s="19">
        <v>1</v>
      </c>
    </row>
    <row r="5224" spans="1:7" x14ac:dyDescent="0.3">
      <c r="A5224" s="19">
        <v>167</v>
      </c>
      <c r="B5224" s="19">
        <v>38</v>
      </c>
      <c r="C5224" s="19">
        <v>51</v>
      </c>
      <c r="D5224" s="19">
        <v>3</v>
      </c>
      <c r="E5224" s="19">
        <v>8</v>
      </c>
      <c r="F5224" s="19">
        <v>7.6</v>
      </c>
      <c r="G5224" s="19">
        <v>1</v>
      </c>
    </row>
    <row r="5225" spans="1:7" x14ac:dyDescent="0.3">
      <c r="A5225" s="19">
        <v>167</v>
      </c>
      <c r="B5225" s="19">
        <v>39</v>
      </c>
      <c r="C5225" s="19">
        <v>51</v>
      </c>
      <c r="D5225" s="19">
        <v>2</v>
      </c>
      <c r="E5225" s="19">
        <v>12.8</v>
      </c>
      <c r="F5225" s="19">
        <v>9</v>
      </c>
      <c r="G5225" s="19">
        <v>1.6</v>
      </c>
    </row>
    <row r="5226" spans="1:7" x14ac:dyDescent="0.3">
      <c r="A5226" s="19">
        <v>167</v>
      </c>
      <c r="B5226" s="19">
        <v>40</v>
      </c>
      <c r="C5226" s="19">
        <v>51</v>
      </c>
      <c r="D5226" s="19">
        <v>5</v>
      </c>
      <c r="E5226" s="19">
        <v>12</v>
      </c>
      <c r="F5226" s="19">
        <v>9</v>
      </c>
      <c r="G5226" s="19">
        <v>1.6</v>
      </c>
    </row>
    <row r="5227" spans="1:7" x14ac:dyDescent="0.3">
      <c r="A5227" s="19">
        <v>167</v>
      </c>
      <c r="B5227" s="19">
        <v>41</v>
      </c>
      <c r="C5227" s="19">
        <v>80</v>
      </c>
      <c r="D5227" s="19">
        <v>5</v>
      </c>
      <c r="E5227" s="19">
        <v>8</v>
      </c>
      <c r="F5227" s="19">
        <v>3.8</v>
      </c>
      <c r="G5227" s="19">
        <v>1.2</v>
      </c>
    </row>
    <row r="5228" spans="1:7" x14ac:dyDescent="0.3">
      <c r="A5228" s="19">
        <v>167</v>
      </c>
      <c r="B5228" s="19">
        <v>42</v>
      </c>
      <c r="C5228" s="19">
        <v>80</v>
      </c>
      <c r="D5228" s="19">
        <v>3</v>
      </c>
      <c r="E5228" s="19">
        <v>7.5</v>
      </c>
      <c r="F5228" s="19">
        <v>2</v>
      </c>
      <c r="G5228" s="19">
        <v>1</v>
      </c>
    </row>
    <row r="5229" spans="1:7" x14ac:dyDescent="0.3">
      <c r="A5229" s="19">
        <v>167</v>
      </c>
      <c r="B5229" s="19">
        <v>43</v>
      </c>
      <c r="C5229" s="19">
        <v>51</v>
      </c>
      <c r="D5229" s="19">
        <v>7</v>
      </c>
      <c r="E5229" s="19">
        <v>10</v>
      </c>
      <c r="F5229" s="19">
        <v>6.6</v>
      </c>
      <c r="G5229" s="19">
        <v>0</v>
      </c>
    </row>
    <row r="5230" spans="1:7" x14ac:dyDescent="0.3">
      <c r="A5230" s="19">
        <v>167</v>
      </c>
      <c r="B5230" s="19">
        <v>44</v>
      </c>
      <c r="C5230" s="19">
        <v>31</v>
      </c>
      <c r="D5230" s="19">
        <v>5</v>
      </c>
      <c r="E5230" s="19">
        <v>8</v>
      </c>
      <c r="F5230" s="19">
        <v>4.4000000000000004</v>
      </c>
      <c r="G5230" s="19">
        <v>1.3</v>
      </c>
    </row>
    <row r="5231" spans="1:7" x14ac:dyDescent="0.3">
      <c r="A5231" s="19">
        <v>167</v>
      </c>
      <c r="B5231" s="19">
        <v>45</v>
      </c>
      <c r="C5231" s="19">
        <v>31</v>
      </c>
      <c r="D5231" s="19">
        <v>3</v>
      </c>
      <c r="E5231" s="19">
        <v>7.5</v>
      </c>
      <c r="F5231" s="19">
        <v>4.5999999999999996</v>
      </c>
      <c r="G5231" s="19">
        <v>0.3</v>
      </c>
    </row>
    <row r="5232" spans="1:7" x14ac:dyDescent="0.3">
      <c r="A5232" s="19">
        <v>167</v>
      </c>
      <c r="B5232" s="19">
        <v>46</v>
      </c>
      <c r="C5232" s="19">
        <v>6</v>
      </c>
      <c r="D5232" s="19">
        <v>4</v>
      </c>
      <c r="E5232" s="19">
        <v>18</v>
      </c>
      <c r="F5232" s="19">
        <v>10.6</v>
      </c>
      <c r="G5232" s="19">
        <v>4.4000000000000004</v>
      </c>
    </row>
    <row r="5233" spans="1:7" x14ac:dyDescent="0.3">
      <c r="A5233" s="19">
        <v>167</v>
      </c>
      <c r="B5233" s="19">
        <v>47</v>
      </c>
      <c r="C5233" s="19">
        <v>6</v>
      </c>
      <c r="D5233" s="19">
        <v>1</v>
      </c>
      <c r="E5233" s="19">
        <v>46</v>
      </c>
      <c r="F5233" s="19">
        <v>19</v>
      </c>
      <c r="G5233" s="19">
        <v>5</v>
      </c>
    </row>
    <row r="5234" spans="1:7" x14ac:dyDescent="0.3">
      <c r="A5234" s="19">
        <v>167</v>
      </c>
      <c r="B5234" s="19">
        <v>48</v>
      </c>
      <c r="C5234" s="19">
        <v>31</v>
      </c>
      <c r="D5234" s="19">
        <v>5</v>
      </c>
      <c r="E5234" s="19">
        <v>9</v>
      </c>
      <c r="F5234" s="19">
        <v>5.6</v>
      </c>
      <c r="G5234" s="19">
        <v>0.6</v>
      </c>
    </row>
    <row r="5235" spans="1:7" x14ac:dyDescent="0.3">
      <c r="A5235" s="19">
        <v>167</v>
      </c>
      <c r="B5235" s="19">
        <v>49</v>
      </c>
      <c r="C5235" s="19">
        <v>31</v>
      </c>
      <c r="D5235" s="19">
        <v>5</v>
      </c>
      <c r="E5235" s="19">
        <v>8</v>
      </c>
      <c r="F5235" s="19">
        <v>6.4</v>
      </c>
      <c r="G5235" s="19">
        <v>0.5</v>
      </c>
    </row>
    <row r="5236" spans="1:7" x14ac:dyDescent="0.3">
      <c r="A5236" s="19">
        <v>167</v>
      </c>
      <c r="B5236" s="19">
        <v>50</v>
      </c>
      <c r="C5236" s="19">
        <v>31</v>
      </c>
      <c r="D5236" s="19">
        <v>4</v>
      </c>
      <c r="E5236" s="19">
        <v>9.5</v>
      </c>
      <c r="F5236" s="19">
        <v>6.6</v>
      </c>
      <c r="G5236" s="19">
        <v>1</v>
      </c>
    </row>
    <row r="5237" spans="1:7" x14ac:dyDescent="0.3">
      <c r="A5237" s="19">
        <v>167</v>
      </c>
      <c r="B5237" s="19">
        <v>51</v>
      </c>
      <c r="C5237" s="19">
        <v>31</v>
      </c>
      <c r="D5237" s="19">
        <v>5</v>
      </c>
      <c r="E5237" s="19">
        <v>10</v>
      </c>
      <c r="F5237" s="19">
        <v>6.4</v>
      </c>
      <c r="G5237" s="19">
        <v>0.6</v>
      </c>
    </row>
    <row r="5238" spans="1:7" x14ac:dyDescent="0.3">
      <c r="A5238" s="19">
        <v>167</v>
      </c>
      <c r="B5238" s="19">
        <v>52</v>
      </c>
      <c r="C5238" s="19">
        <v>6</v>
      </c>
      <c r="D5238" s="19">
        <v>3</v>
      </c>
      <c r="E5238" s="19">
        <v>7.5</v>
      </c>
      <c r="F5238" s="19">
        <v>3</v>
      </c>
      <c r="G5238" s="19">
        <v>1.4</v>
      </c>
    </row>
    <row r="5239" spans="1:7" x14ac:dyDescent="0.3">
      <c r="A5239" s="19">
        <v>167</v>
      </c>
      <c r="B5239" s="19">
        <v>53</v>
      </c>
      <c r="C5239" s="19">
        <v>31</v>
      </c>
      <c r="D5239" s="19">
        <v>5</v>
      </c>
      <c r="E5239" s="19">
        <v>7.5</v>
      </c>
      <c r="F5239" s="19">
        <v>3.2</v>
      </c>
      <c r="G5239" s="19">
        <v>1</v>
      </c>
    </row>
    <row r="5240" spans="1:7" x14ac:dyDescent="0.3">
      <c r="A5240" s="19">
        <v>167</v>
      </c>
      <c r="B5240" s="19">
        <v>54</v>
      </c>
      <c r="C5240" s="19">
        <v>6</v>
      </c>
      <c r="D5240" s="19">
        <v>7</v>
      </c>
      <c r="E5240" s="19">
        <v>20.8</v>
      </c>
      <c r="F5240" s="19">
        <v>14.6</v>
      </c>
      <c r="G5240" s="19">
        <v>0</v>
      </c>
    </row>
    <row r="5241" spans="1:7" x14ac:dyDescent="0.3">
      <c r="A5241" s="19">
        <v>167</v>
      </c>
      <c r="B5241" s="19">
        <v>55</v>
      </c>
      <c r="C5241" s="19">
        <v>6</v>
      </c>
      <c r="D5241" s="19">
        <v>7</v>
      </c>
      <c r="E5241" s="19">
        <v>8</v>
      </c>
      <c r="F5241" s="19">
        <v>4.5999999999999996</v>
      </c>
      <c r="G5241" s="19">
        <v>0</v>
      </c>
    </row>
    <row r="5242" spans="1:7" x14ac:dyDescent="0.3">
      <c r="A5242" s="19">
        <v>167</v>
      </c>
      <c r="B5242" s="19">
        <v>56</v>
      </c>
      <c r="C5242" s="19">
        <v>80</v>
      </c>
      <c r="D5242" s="19">
        <v>1</v>
      </c>
      <c r="E5242" s="19">
        <v>35</v>
      </c>
      <c r="F5242" s="19">
        <v>12.6</v>
      </c>
      <c r="G5242" s="19">
        <v>1.5</v>
      </c>
    </row>
    <row r="5243" spans="1:7" x14ac:dyDescent="0.3">
      <c r="A5243" s="19">
        <v>167</v>
      </c>
      <c r="B5243" s="19">
        <v>57</v>
      </c>
      <c r="C5243" s="19">
        <v>31</v>
      </c>
      <c r="D5243" s="19">
        <v>3</v>
      </c>
      <c r="E5243" s="19">
        <v>7.5</v>
      </c>
      <c r="F5243" s="19">
        <v>4.4000000000000004</v>
      </c>
      <c r="G5243" s="19">
        <v>0.6</v>
      </c>
    </row>
    <row r="5244" spans="1:7" x14ac:dyDescent="0.3">
      <c r="A5244" s="19">
        <v>167</v>
      </c>
      <c r="B5244" s="19">
        <v>58</v>
      </c>
      <c r="C5244" s="19">
        <v>31</v>
      </c>
      <c r="D5244" s="19">
        <v>3</v>
      </c>
      <c r="E5244" s="19">
        <v>7.5</v>
      </c>
      <c r="F5244" s="19">
        <v>3.4</v>
      </c>
      <c r="G5244" s="19">
        <v>0.4</v>
      </c>
    </row>
    <row r="5245" spans="1:7" x14ac:dyDescent="0.3">
      <c r="A5245" s="19">
        <v>167</v>
      </c>
      <c r="B5245" s="19">
        <v>59</v>
      </c>
      <c r="C5245" s="19">
        <v>6</v>
      </c>
      <c r="D5245" s="19">
        <v>4</v>
      </c>
      <c r="E5245" s="19">
        <v>13.5</v>
      </c>
      <c r="F5245" s="19">
        <v>9.8000000000000007</v>
      </c>
      <c r="G5245" s="19">
        <v>2</v>
      </c>
    </row>
    <row r="5246" spans="1:7" x14ac:dyDescent="0.3">
      <c r="A5246" s="19">
        <v>167</v>
      </c>
      <c r="B5246" s="19">
        <v>60</v>
      </c>
      <c r="C5246" s="19">
        <v>31</v>
      </c>
      <c r="D5246" s="19">
        <v>3</v>
      </c>
      <c r="E5246" s="19">
        <v>8</v>
      </c>
      <c r="F5246" s="19">
        <v>3.4</v>
      </c>
      <c r="G5246" s="19">
        <v>0.4</v>
      </c>
    </row>
    <row r="5247" spans="1:7" x14ac:dyDescent="0.3">
      <c r="A5247" s="19">
        <v>167</v>
      </c>
      <c r="B5247" s="19">
        <v>61</v>
      </c>
      <c r="C5247" s="19">
        <v>6</v>
      </c>
      <c r="D5247" s="19">
        <v>3</v>
      </c>
      <c r="E5247" s="19">
        <v>7.5</v>
      </c>
      <c r="F5247" s="19">
        <v>3.4</v>
      </c>
      <c r="G5247" s="19">
        <v>1.6</v>
      </c>
    </row>
    <row r="5248" spans="1:7" x14ac:dyDescent="0.3">
      <c r="A5248" s="19">
        <v>167</v>
      </c>
      <c r="B5248" s="19">
        <v>62</v>
      </c>
      <c r="C5248" s="19">
        <v>6</v>
      </c>
      <c r="D5248" s="19">
        <v>1</v>
      </c>
      <c r="E5248" s="19">
        <v>20</v>
      </c>
      <c r="F5248" s="19">
        <v>12.6</v>
      </c>
      <c r="G5248" s="19">
        <v>2.6</v>
      </c>
    </row>
    <row r="5249" spans="1:7" x14ac:dyDescent="0.3">
      <c r="A5249" s="19">
        <v>167</v>
      </c>
      <c r="B5249" s="19">
        <v>63</v>
      </c>
      <c r="C5249" s="19">
        <v>80</v>
      </c>
      <c r="D5249" s="19">
        <v>5</v>
      </c>
      <c r="E5249" s="19">
        <v>13.8</v>
      </c>
      <c r="F5249" s="19">
        <v>8.8000000000000007</v>
      </c>
      <c r="G5249" s="19">
        <v>1.6</v>
      </c>
    </row>
    <row r="5250" spans="1:7" x14ac:dyDescent="0.3">
      <c r="A5250" s="19">
        <v>167</v>
      </c>
      <c r="B5250" s="19">
        <v>64</v>
      </c>
      <c r="C5250" s="19">
        <v>80</v>
      </c>
      <c r="D5250" s="19">
        <v>3</v>
      </c>
      <c r="E5250" s="19">
        <v>12</v>
      </c>
      <c r="F5250" s="19">
        <v>1.8</v>
      </c>
      <c r="G5250" s="19">
        <v>1.4</v>
      </c>
    </row>
    <row r="5251" spans="1:7" x14ac:dyDescent="0.3">
      <c r="A5251" s="19">
        <v>167</v>
      </c>
      <c r="B5251" s="19">
        <v>65</v>
      </c>
      <c r="C5251" s="19">
        <v>80</v>
      </c>
      <c r="D5251" s="19">
        <v>2</v>
      </c>
      <c r="E5251" s="19">
        <v>20</v>
      </c>
      <c r="F5251" s="19">
        <v>8.8000000000000007</v>
      </c>
      <c r="G5251" s="19">
        <v>2</v>
      </c>
    </row>
    <row r="5252" spans="1:7" x14ac:dyDescent="0.3">
      <c r="A5252" s="19">
        <v>167</v>
      </c>
      <c r="B5252" s="19">
        <v>66</v>
      </c>
      <c r="C5252" s="19">
        <v>41</v>
      </c>
      <c r="D5252" s="19">
        <v>9</v>
      </c>
      <c r="E5252" s="19">
        <v>40</v>
      </c>
      <c r="F5252" s="19">
        <v>0.28000000000000003</v>
      </c>
      <c r="G5252" s="19">
        <v>0</v>
      </c>
    </row>
    <row r="5253" spans="1:7" x14ac:dyDescent="0.3">
      <c r="A5253" s="19">
        <v>167</v>
      </c>
      <c r="B5253" s="19">
        <v>67</v>
      </c>
      <c r="C5253" s="19">
        <v>6</v>
      </c>
      <c r="D5253" s="19">
        <v>1</v>
      </c>
      <c r="E5253" s="19">
        <v>10</v>
      </c>
      <c r="F5253" s="19">
        <v>9</v>
      </c>
      <c r="G5253" s="19">
        <v>3.4</v>
      </c>
    </row>
    <row r="5254" spans="1:7" x14ac:dyDescent="0.3">
      <c r="A5254" s="19">
        <v>167</v>
      </c>
      <c r="B5254" s="19">
        <v>68</v>
      </c>
      <c r="C5254" s="19">
        <v>6</v>
      </c>
      <c r="D5254" s="19">
        <v>5</v>
      </c>
      <c r="E5254" s="19">
        <v>11</v>
      </c>
      <c r="F5254" s="19">
        <v>5.8</v>
      </c>
      <c r="G5254" s="19">
        <v>1.6</v>
      </c>
    </row>
    <row r="5255" spans="1:7" x14ac:dyDescent="0.3">
      <c r="A5255" s="19">
        <v>167</v>
      </c>
      <c r="B5255" s="19">
        <v>69</v>
      </c>
      <c r="C5255" s="19">
        <v>6</v>
      </c>
      <c r="D5255" s="19">
        <v>3</v>
      </c>
      <c r="E5255" s="19">
        <v>8.8000000000000007</v>
      </c>
      <c r="F5255" s="19">
        <v>3.6</v>
      </c>
      <c r="G5255" s="19">
        <v>1.4</v>
      </c>
    </row>
    <row r="5256" spans="1:7" x14ac:dyDescent="0.3">
      <c r="A5256" s="19">
        <v>167</v>
      </c>
      <c r="B5256" s="19">
        <v>70</v>
      </c>
      <c r="C5256" s="19">
        <v>6</v>
      </c>
      <c r="D5256" s="19">
        <v>3</v>
      </c>
      <c r="E5256" s="19">
        <v>8</v>
      </c>
      <c r="F5256" s="19">
        <v>3.4</v>
      </c>
      <c r="G5256" s="19">
        <v>1.4</v>
      </c>
    </row>
    <row r="5257" spans="1:7" x14ac:dyDescent="0.3">
      <c r="A5257" s="19">
        <v>167</v>
      </c>
      <c r="B5257" s="19">
        <v>71</v>
      </c>
      <c r="C5257" s="19">
        <v>6</v>
      </c>
      <c r="D5257" s="19">
        <v>4</v>
      </c>
      <c r="E5257" s="19">
        <v>10</v>
      </c>
      <c r="F5257" s="19">
        <v>4.5999999999999996</v>
      </c>
      <c r="G5257" s="19">
        <v>2.4</v>
      </c>
    </row>
    <row r="5258" spans="1:7" x14ac:dyDescent="0.3">
      <c r="A5258" s="19">
        <v>167</v>
      </c>
      <c r="B5258" s="19">
        <v>72</v>
      </c>
      <c r="C5258" s="19">
        <v>6</v>
      </c>
      <c r="D5258" s="19">
        <v>5</v>
      </c>
      <c r="E5258" s="19">
        <v>8</v>
      </c>
      <c r="F5258" s="19">
        <v>3.4</v>
      </c>
      <c r="G5258" s="19">
        <v>1.8</v>
      </c>
    </row>
    <row r="5259" spans="1:7" x14ac:dyDescent="0.3">
      <c r="A5259" s="19">
        <v>167</v>
      </c>
      <c r="B5259" s="19">
        <v>73</v>
      </c>
      <c r="C5259" s="19">
        <v>51</v>
      </c>
      <c r="D5259" s="19">
        <v>7</v>
      </c>
      <c r="E5259" s="19">
        <v>9</v>
      </c>
      <c r="F5259" s="19">
        <v>1.6</v>
      </c>
      <c r="G5259" s="19">
        <v>0</v>
      </c>
    </row>
    <row r="5260" spans="1:7" x14ac:dyDescent="0.3">
      <c r="A5260" s="19">
        <v>167</v>
      </c>
      <c r="B5260" s="19">
        <v>74</v>
      </c>
      <c r="C5260" s="19">
        <v>6</v>
      </c>
      <c r="D5260" s="19">
        <v>4</v>
      </c>
      <c r="E5260" s="19">
        <v>9</v>
      </c>
      <c r="F5260" s="19">
        <v>4.4000000000000004</v>
      </c>
      <c r="G5260" s="19">
        <v>1.6</v>
      </c>
    </row>
    <row r="5261" spans="1:7" x14ac:dyDescent="0.3">
      <c r="A5261" s="19">
        <v>167</v>
      </c>
      <c r="B5261" s="19">
        <v>75</v>
      </c>
      <c r="C5261" s="19">
        <v>6</v>
      </c>
      <c r="D5261" s="19">
        <v>5</v>
      </c>
      <c r="E5261" s="19">
        <v>7.5</v>
      </c>
      <c r="F5261" s="19">
        <v>3.6</v>
      </c>
      <c r="G5261" s="19">
        <v>1.8</v>
      </c>
    </row>
    <row r="5262" spans="1:7" x14ac:dyDescent="0.3">
      <c r="A5262" s="19">
        <v>167</v>
      </c>
      <c r="B5262" s="19">
        <v>76</v>
      </c>
      <c r="C5262" s="19">
        <v>51</v>
      </c>
      <c r="D5262" s="19">
        <v>1</v>
      </c>
      <c r="E5262" s="19">
        <v>17</v>
      </c>
      <c r="F5262" s="19">
        <v>7.6</v>
      </c>
      <c r="G5262" s="19">
        <v>1.4</v>
      </c>
    </row>
    <row r="5263" spans="1:7" x14ac:dyDescent="0.3">
      <c r="A5263" s="19">
        <v>167</v>
      </c>
      <c r="B5263" s="19">
        <v>77</v>
      </c>
      <c r="C5263" s="19">
        <v>51</v>
      </c>
      <c r="D5263" s="19">
        <v>5</v>
      </c>
      <c r="E5263" s="19">
        <v>16.5</v>
      </c>
      <c r="F5263" s="19">
        <v>7</v>
      </c>
      <c r="G5263" s="19">
        <v>1.4</v>
      </c>
    </row>
    <row r="5264" spans="1:7" x14ac:dyDescent="0.3">
      <c r="A5264" s="19">
        <v>167</v>
      </c>
      <c r="B5264" s="19">
        <v>78</v>
      </c>
      <c r="C5264" s="19">
        <v>6</v>
      </c>
      <c r="D5264" s="19">
        <v>3</v>
      </c>
      <c r="E5264" s="19">
        <v>8.4</v>
      </c>
      <c r="F5264" s="19">
        <v>3</v>
      </c>
      <c r="G5264" s="19">
        <v>1.8</v>
      </c>
    </row>
    <row r="5265" spans="1:7" x14ac:dyDescent="0.3">
      <c r="A5265" s="19">
        <v>167</v>
      </c>
      <c r="B5265" s="19">
        <v>79</v>
      </c>
      <c r="C5265" s="19">
        <v>6</v>
      </c>
      <c r="D5265" s="19">
        <v>5</v>
      </c>
      <c r="E5265" s="19">
        <v>8.5</v>
      </c>
      <c r="F5265" s="19">
        <v>3.8</v>
      </c>
      <c r="G5265" s="19">
        <v>2</v>
      </c>
    </row>
    <row r="5266" spans="1:7" x14ac:dyDescent="0.3">
      <c r="A5266" s="19">
        <v>167</v>
      </c>
      <c r="B5266" s="19">
        <v>80</v>
      </c>
      <c r="C5266" s="19">
        <v>6</v>
      </c>
      <c r="D5266" s="19">
        <v>4</v>
      </c>
      <c r="E5266" s="19">
        <v>9</v>
      </c>
      <c r="F5266" s="19">
        <v>5.4</v>
      </c>
      <c r="G5266" s="19">
        <v>1.8</v>
      </c>
    </row>
    <row r="5267" spans="1:7" x14ac:dyDescent="0.3">
      <c r="A5267" s="19">
        <v>167</v>
      </c>
      <c r="B5267" s="19">
        <v>81</v>
      </c>
      <c r="C5267" s="19">
        <v>6</v>
      </c>
      <c r="D5267" s="19">
        <v>3</v>
      </c>
      <c r="E5267" s="19">
        <v>7.5</v>
      </c>
      <c r="F5267" s="19">
        <v>3.4</v>
      </c>
      <c r="G5267" s="19">
        <v>1.6</v>
      </c>
    </row>
    <row r="5268" spans="1:7" x14ac:dyDescent="0.3">
      <c r="A5268" s="19">
        <v>167</v>
      </c>
      <c r="B5268" s="19">
        <v>82</v>
      </c>
      <c r="C5268" s="19">
        <v>6</v>
      </c>
      <c r="D5268" s="19">
        <v>3</v>
      </c>
      <c r="E5268" s="19">
        <v>7.5</v>
      </c>
      <c r="F5268" s="19">
        <v>4.8</v>
      </c>
      <c r="G5268" s="19">
        <v>1.4</v>
      </c>
    </row>
    <row r="5269" spans="1:7" x14ac:dyDescent="0.3">
      <c r="A5269" s="9">
        <v>168</v>
      </c>
      <c r="B5269" s="9">
        <v>1</v>
      </c>
      <c r="C5269" s="9">
        <v>31</v>
      </c>
      <c r="D5269" s="9">
        <v>4</v>
      </c>
      <c r="E5269" s="9">
        <v>12.1</v>
      </c>
      <c r="F5269" s="9">
        <v>5.9</v>
      </c>
      <c r="G5269" s="9">
        <v>1.7</v>
      </c>
    </row>
    <row r="5270" spans="1:7" x14ac:dyDescent="0.3">
      <c r="A5270" s="9">
        <v>168</v>
      </c>
      <c r="B5270" s="9">
        <v>2</v>
      </c>
      <c r="C5270" s="9">
        <v>3</v>
      </c>
      <c r="D5270" s="9">
        <v>4</v>
      </c>
      <c r="E5270" s="9">
        <v>19</v>
      </c>
      <c r="F5270" s="9">
        <v>9</v>
      </c>
      <c r="G5270" s="9">
        <v>3.7</v>
      </c>
    </row>
    <row r="5271" spans="1:7" x14ac:dyDescent="0.3">
      <c r="A5271" s="9">
        <v>168</v>
      </c>
      <c r="B5271" s="9">
        <v>3</v>
      </c>
      <c r="C5271" s="9">
        <v>6</v>
      </c>
      <c r="D5271" s="9">
        <v>3</v>
      </c>
      <c r="E5271" s="9">
        <v>12.1</v>
      </c>
      <c r="F5271" s="9">
        <v>6</v>
      </c>
      <c r="G5271" s="9">
        <v>2.4</v>
      </c>
    </row>
    <row r="5272" spans="1:7" x14ac:dyDescent="0.3">
      <c r="A5272" s="9">
        <v>168</v>
      </c>
      <c r="B5272" s="9">
        <v>4</v>
      </c>
      <c r="C5272" s="9">
        <v>3</v>
      </c>
      <c r="D5272" s="9">
        <v>4</v>
      </c>
      <c r="E5272" s="9">
        <v>10.1</v>
      </c>
      <c r="F5272" s="9">
        <v>8</v>
      </c>
      <c r="G5272" s="9">
        <v>3.4</v>
      </c>
    </row>
    <row r="5273" spans="1:7" x14ac:dyDescent="0.3">
      <c r="A5273" s="9">
        <v>168</v>
      </c>
      <c r="B5273" s="9">
        <v>5</v>
      </c>
      <c r="C5273" s="9">
        <v>6</v>
      </c>
      <c r="D5273" s="9">
        <v>4</v>
      </c>
      <c r="E5273" s="9">
        <v>20</v>
      </c>
      <c r="F5273" s="9">
        <v>10.5</v>
      </c>
      <c r="G5273" s="9">
        <v>5</v>
      </c>
    </row>
    <row r="5274" spans="1:7" x14ac:dyDescent="0.3">
      <c r="A5274" s="9">
        <v>168</v>
      </c>
      <c r="B5274" s="9">
        <v>6</v>
      </c>
      <c r="C5274" s="9">
        <v>3</v>
      </c>
      <c r="D5274" s="9">
        <v>4</v>
      </c>
      <c r="E5274" s="9">
        <v>9</v>
      </c>
      <c r="F5274" s="9">
        <v>4</v>
      </c>
      <c r="G5274" s="9">
        <v>2</v>
      </c>
    </row>
    <row r="5275" spans="1:7" x14ac:dyDescent="0.3">
      <c r="A5275" s="9">
        <v>168</v>
      </c>
      <c r="B5275" s="9">
        <v>7</v>
      </c>
      <c r="C5275" s="9">
        <v>6</v>
      </c>
      <c r="D5275" s="9">
        <v>4</v>
      </c>
      <c r="E5275" s="9">
        <v>10.1</v>
      </c>
      <c r="F5275" s="9">
        <v>5.4</v>
      </c>
      <c r="G5275" s="9">
        <v>3</v>
      </c>
    </row>
    <row r="5276" spans="1:7" x14ac:dyDescent="0.3">
      <c r="A5276" s="9">
        <v>168</v>
      </c>
      <c r="B5276" s="9">
        <v>8</v>
      </c>
      <c r="C5276" s="9">
        <v>6</v>
      </c>
      <c r="D5276" s="9">
        <v>4</v>
      </c>
      <c r="E5276" s="9">
        <v>10.199999999999999</v>
      </c>
      <c r="F5276" s="9">
        <v>6</v>
      </c>
      <c r="G5276" s="9">
        <v>2.4</v>
      </c>
    </row>
    <row r="5277" spans="1:7" x14ac:dyDescent="0.3">
      <c r="A5277" s="9">
        <v>168</v>
      </c>
      <c r="B5277" s="9">
        <v>9</v>
      </c>
      <c r="C5277" s="9">
        <v>3</v>
      </c>
      <c r="D5277" s="9">
        <v>3</v>
      </c>
      <c r="E5277" s="9">
        <v>15.7</v>
      </c>
      <c r="F5277" s="9">
        <v>8</v>
      </c>
      <c r="G5277" s="9">
        <v>4</v>
      </c>
    </row>
    <row r="5278" spans="1:7" x14ac:dyDescent="0.3">
      <c r="A5278" s="9">
        <v>168</v>
      </c>
      <c r="B5278" s="9">
        <v>10</v>
      </c>
      <c r="C5278" s="9">
        <v>3</v>
      </c>
      <c r="D5278" s="9">
        <v>3</v>
      </c>
      <c r="E5278" s="9">
        <v>10.5</v>
      </c>
      <c r="F5278" s="9">
        <v>6</v>
      </c>
      <c r="G5278" s="9">
        <v>4.5</v>
      </c>
    </row>
    <row r="5279" spans="1:7" x14ac:dyDescent="0.3">
      <c r="A5279" s="9">
        <v>168</v>
      </c>
      <c r="B5279" s="9">
        <v>11</v>
      </c>
      <c r="C5279" s="9">
        <v>2</v>
      </c>
      <c r="D5279" s="9">
        <v>1</v>
      </c>
      <c r="E5279" s="9">
        <v>65</v>
      </c>
      <c r="F5279" s="9">
        <v>16.399999999999999</v>
      </c>
      <c r="G5279" s="9">
        <v>8</v>
      </c>
    </row>
    <row r="5280" spans="1:7" x14ac:dyDescent="0.3">
      <c r="A5280" s="9">
        <v>168</v>
      </c>
      <c r="B5280" s="9">
        <v>12</v>
      </c>
      <c r="C5280" s="9">
        <v>6</v>
      </c>
      <c r="D5280" s="9">
        <v>4</v>
      </c>
      <c r="E5280" s="9">
        <v>16.5</v>
      </c>
      <c r="F5280" s="9">
        <v>10.5</v>
      </c>
      <c r="G5280" s="9">
        <v>7</v>
      </c>
    </row>
    <row r="5281" spans="1:7" x14ac:dyDescent="0.3">
      <c r="A5281" s="9">
        <v>168</v>
      </c>
      <c r="B5281" s="9">
        <v>13</v>
      </c>
      <c r="C5281" s="9">
        <v>6</v>
      </c>
      <c r="D5281" s="9">
        <v>4</v>
      </c>
      <c r="E5281" s="9">
        <v>10.199999999999999</v>
      </c>
      <c r="F5281" s="9">
        <v>7</v>
      </c>
      <c r="G5281" s="9">
        <v>4</v>
      </c>
    </row>
    <row r="5282" spans="1:7" x14ac:dyDescent="0.3">
      <c r="A5282" s="9">
        <v>168</v>
      </c>
      <c r="B5282" s="9">
        <v>14</v>
      </c>
      <c r="C5282" s="9">
        <v>6</v>
      </c>
      <c r="D5282" s="9">
        <v>4</v>
      </c>
      <c r="E5282" s="9">
        <v>9.1</v>
      </c>
      <c r="F5282" s="9">
        <v>7.6</v>
      </c>
      <c r="G5282" s="9">
        <v>3</v>
      </c>
    </row>
    <row r="5283" spans="1:7" x14ac:dyDescent="0.3">
      <c r="A5283" s="9">
        <v>168</v>
      </c>
      <c r="B5283" s="9">
        <v>15</v>
      </c>
      <c r="C5283" s="9">
        <v>3</v>
      </c>
      <c r="D5283" s="9">
        <v>4</v>
      </c>
      <c r="E5283" s="9">
        <v>25.4</v>
      </c>
      <c r="F5283" s="9">
        <v>10.6</v>
      </c>
      <c r="G5283" s="9">
        <v>3</v>
      </c>
    </row>
    <row r="5284" spans="1:7" x14ac:dyDescent="0.3">
      <c r="A5284" s="9">
        <v>168</v>
      </c>
      <c r="B5284" s="9">
        <v>16</v>
      </c>
      <c r="C5284" s="9">
        <v>6</v>
      </c>
      <c r="D5284" s="9">
        <v>4</v>
      </c>
      <c r="E5284" s="9">
        <v>21.6</v>
      </c>
      <c r="F5284" s="9">
        <v>20.6</v>
      </c>
      <c r="G5284" s="9">
        <v>8</v>
      </c>
    </row>
    <row r="5285" spans="1:7" x14ac:dyDescent="0.3">
      <c r="A5285" s="9">
        <v>168</v>
      </c>
      <c r="B5285" s="9">
        <v>17</v>
      </c>
      <c r="C5285" s="9">
        <v>6</v>
      </c>
      <c r="D5285" s="9">
        <v>1</v>
      </c>
      <c r="E5285" s="9">
        <v>44.6</v>
      </c>
      <c r="F5285" s="9">
        <v>22</v>
      </c>
      <c r="G5285" s="9">
        <v>10</v>
      </c>
    </row>
    <row r="5286" spans="1:7" x14ac:dyDescent="0.3">
      <c r="A5286" s="9">
        <v>168</v>
      </c>
      <c r="B5286" s="9">
        <v>18</v>
      </c>
      <c r="C5286" s="9">
        <v>6</v>
      </c>
      <c r="D5286" s="9">
        <v>4</v>
      </c>
      <c r="E5286" s="9">
        <v>20.100000000000001</v>
      </c>
      <c r="F5286" s="9">
        <v>11.5</v>
      </c>
      <c r="G5286" s="9">
        <v>5</v>
      </c>
    </row>
    <row r="5287" spans="1:7" x14ac:dyDescent="0.3">
      <c r="A5287" s="9">
        <v>168</v>
      </c>
      <c r="B5287" s="9">
        <v>19</v>
      </c>
      <c r="C5287" s="9">
        <v>6</v>
      </c>
      <c r="D5287" s="9">
        <v>4</v>
      </c>
      <c r="E5287" s="9">
        <v>17.8</v>
      </c>
      <c r="F5287" s="9">
        <v>11.4</v>
      </c>
      <c r="G5287" s="9">
        <v>7</v>
      </c>
    </row>
    <row r="5288" spans="1:7" x14ac:dyDescent="0.3">
      <c r="A5288" s="9">
        <v>168</v>
      </c>
      <c r="B5288" s="9">
        <v>20</v>
      </c>
      <c r="C5288" s="9">
        <v>6</v>
      </c>
      <c r="D5288" s="9">
        <v>4</v>
      </c>
      <c r="E5288" s="9">
        <v>13.4</v>
      </c>
      <c r="F5288" s="9">
        <v>9.6</v>
      </c>
      <c r="G5288" s="9">
        <v>7</v>
      </c>
    </row>
    <row r="5289" spans="1:7" x14ac:dyDescent="0.3">
      <c r="A5289" s="9">
        <v>168</v>
      </c>
      <c r="B5289" s="9">
        <v>21</v>
      </c>
      <c r="C5289" s="9">
        <v>6</v>
      </c>
      <c r="D5289" s="9">
        <v>4</v>
      </c>
      <c r="E5289" s="9">
        <v>16.600000000000001</v>
      </c>
      <c r="F5289" s="9">
        <v>9.5</v>
      </c>
      <c r="G5289" s="9">
        <v>6</v>
      </c>
    </row>
    <row r="5290" spans="1:7" x14ac:dyDescent="0.3">
      <c r="A5290" s="9">
        <v>168</v>
      </c>
      <c r="B5290" s="9">
        <v>22</v>
      </c>
      <c r="C5290" s="9">
        <v>6</v>
      </c>
      <c r="D5290" s="9">
        <v>4</v>
      </c>
      <c r="E5290" s="9">
        <v>30.1</v>
      </c>
      <c r="F5290" s="9">
        <v>12.2</v>
      </c>
      <c r="G5290" s="9">
        <v>7.5</v>
      </c>
    </row>
    <row r="5291" spans="1:7" x14ac:dyDescent="0.3">
      <c r="A5291" s="9">
        <v>168</v>
      </c>
      <c r="B5291" s="9">
        <v>23</v>
      </c>
      <c r="C5291" s="9">
        <v>2</v>
      </c>
      <c r="D5291" s="9">
        <v>4</v>
      </c>
      <c r="E5291" s="9">
        <v>7.5</v>
      </c>
      <c r="F5291" s="9">
        <v>4.4000000000000004</v>
      </c>
      <c r="G5291" s="9">
        <v>2</v>
      </c>
    </row>
    <row r="5292" spans="1:7" x14ac:dyDescent="0.3">
      <c r="A5292" s="9">
        <v>168</v>
      </c>
      <c r="B5292" s="9">
        <v>24</v>
      </c>
      <c r="C5292" s="9">
        <v>6</v>
      </c>
      <c r="D5292" s="9">
        <v>4</v>
      </c>
      <c r="E5292" s="9">
        <v>11.6</v>
      </c>
      <c r="F5292" s="9">
        <v>8</v>
      </c>
      <c r="G5292" s="9">
        <v>4.2</v>
      </c>
    </row>
    <row r="5293" spans="1:7" x14ac:dyDescent="0.3">
      <c r="A5293" s="9">
        <v>168</v>
      </c>
      <c r="B5293" s="9">
        <v>25</v>
      </c>
      <c r="C5293" s="9">
        <v>6</v>
      </c>
      <c r="D5293" s="9">
        <v>4</v>
      </c>
      <c r="E5293" s="9">
        <v>20.399999999999999</v>
      </c>
      <c r="F5293" s="9">
        <v>12</v>
      </c>
      <c r="G5293" s="9">
        <v>6</v>
      </c>
    </row>
    <row r="5294" spans="1:7" x14ac:dyDescent="0.3">
      <c r="A5294" s="9">
        <v>168</v>
      </c>
      <c r="B5294" s="9">
        <v>26</v>
      </c>
      <c r="C5294" s="9">
        <v>3</v>
      </c>
      <c r="D5294" s="9">
        <v>3</v>
      </c>
      <c r="E5294" s="9">
        <v>10.4</v>
      </c>
      <c r="F5294" s="9">
        <v>7</v>
      </c>
      <c r="G5294" s="9">
        <v>5</v>
      </c>
    </row>
    <row r="5295" spans="1:7" x14ac:dyDescent="0.3">
      <c r="A5295" s="9">
        <v>168</v>
      </c>
      <c r="B5295" s="9">
        <v>27</v>
      </c>
      <c r="C5295" s="9">
        <v>6</v>
      </c>
      <c r="D5295" s="9">
        <v>4</v>
      </c>
      <c r="E5295" s="9">
        <v>18.7</v>
      </c>
      <c r="F5295" s="9">
        <v>13</v>
      </c>
      <c r="G5295" s="9">
        <v>7</v>
      </c>
    </row>
    <row r="5296" spans="1:7" x14ac:dyDescent="0.3">
      <c r="A5296" s="9">
        <v>168</v>
      </c>
      <c r="B5296" s="9">
        <v>28</v>
      </c>
      <c r="C5296" s="9">
        <v>6</v>
      </c>
      <c r="D5296" s="9">
        <v>4</v>
      </c>
      <c r="E5296" s="9">
        <v>12.1</v>
      </c>
      <c r="F5296" s="9">
        <v>11</v>
      </c>
      <c r="G5296" s="9">
        <v>6.6</v>
      </c>
    </row>
    <row r="5297" spans="1:7" x14ac:dyDescent="0.3">
      <c r="A5297" s="9">
        <v>168</v>
      </c>
      <c r="B5297" s="9">
        <v>29</v>
      </c>
      <c r="C5297" s="9">
        <v>6</v>
      </c>
      <c r="D5297" s="9">
        <v>1</v>
      </c>
      <c r="E5297" s="9">
        <v>49.5</v>
      </c>
      <c r="F5297" s="9">
        <v>21.2</v>
      </c>
      <c r="G5297" s="9">
        <v>6</v>
      </c>
    </row>
    <row r="5298" spans="1:7" x14ac:dyDescent="0.3">
      <c r="A5298" s="9">
        <v>168</v>
      </c>
      <c r="B5298" s="9">
        <v>30</v>
      </c>
      <c r="C5298" s="9">
        <v>6</v>
      </c>
      <c r="D5298" s="9">
        <v>4</v>
      </c>
      <c r="E5298" s="9">
        <v>22.6</v>
      </c>
      <c r="F5298" s="9">
        <v>14.6</v>
      </c>
      <c r="G5298" s="9">
        <v>8</v>
      </c>
    </row>
    <row r="5299" spans="1:7" x14ac:dyDescent="0.3">
      <c r="A5299" s="9">
        <v>168</v>
      </c>
      <c r="B5299" s="9">
        <v>31</v>
      </c>
      <c r="C5299" s="9">
        <v>31</v>
      </c>
      <c r="D5299" s="9">
        <v>4</v>
      </c>
      <c r="E5299" s="9">
        <v>20.100000000000001</v>
      </c>
      <c r="F5299" s="9">
        <v>8.5</v>
      </c>
      <c r="G5299" s="9">
        <v>3</v>
      </c>
    </row>
    <row r="5300" spans="1:7" x14ac:dyDescent="0.3">
      <c r="A5300" s="9">
        <v>168</v>
      </c>
      <c r="B5300" s="9">
        <v>32</v>
      </c>
      <c r="C5300" s="9">
        <v>2</v>
      </c>
      <c r="D5300" s="9">
        <v>4</v>
      </c>
      <c r="E5300" s="9">
        <v>18.2</v>
      </c>
      <c r="F5300" s="9">
        <v>15.4</v>
      </c>
      <c r="G5300" s="9">
        <v>9</v>
      </c>
    </row>
    <row r="5301" spans="1:7" x14ac:dyDescent="0.3">
      <c r="A5301" s="9">
        <v>168</v>
      </c>
      <c r="B5301" s="9">
        <v>33</v>
      </c>
      <c r="C5301" s="9">
        <v>31</v>
      </c>
      <c r="D5301" s="9">
        <v>4</v>
      </c>
      <c r="E5301" s="9">
        <v>8.6</v>
      </c>
      <c r="F5301" s="9">
        <v>5.5</v>
      </c>
      <c r="G5301" s="9">
        <v>1</v>
      </c>
    </row>
    <row r="5302" spans="1:7" x14ac:dyDescent="0.3">
      <c r="A5302" s="9">
        <v>168</v>
      </c>
      <c r="B5302" s="9">
        <v>34</v>
      </c>
      <c r="C5302" s="9">
        <v>2</v>
      </c>
      <c r="D5302" s="9">
        <v>4</v>
      </c>
      <c r="E5302" s="9">
        <v>10.5</v>
      </c>
      <c r="F5302" s="9">
        <v>13</v>
      </c>
      <c r="G5302" s="9">
        <v>9.4</v>
      </c>
    </row>
    <row r="5303" spans="1:7" x14ac:dyDescent="0.3">
      <c r="A5303" s="9">
        <v>168</v>
      </c>
      <c r="B5303" s="9">
        <v>35</v>
      </c>
      <c r="C5303" s="9">
        <v>6</v>
      </c>
      <c r="D5303" s="9">
        <v>4</v>
      </c>
      <c r="E5303" s="9">
        <v>10.3</v>
      </c>
      <c r="F5303" s="9">
        <v>8.4</v>
      </c>
      <c r="G5303" s="9">
        <v>5.2</v>
      </c>
    </row>
    <row r="5304" spans="1:7" x14ac:dyDescent="0.3">
      <c r="A5304" s="9">
        <v>168</v>
      </c>
      <c r="B5304" s="9">
        <v>36</v>
      </c>
      <c r="C5304" s="9">
        <v>2</v>
      </c>
      <c r="D5304" s="9">
        <v>4</v>
      </c>
      <c r="E5304" s="9">
        <v>11.4</v>
      </c>
      <c r="F5304" s="9">
        <v>7</v>
      </c>
      <c r="G5304" s="9">
        <v>3.2</v>
      </c>
    </row>
    <row r="5305" spans="1:7" x14ac:dyDescent="0.3">
      <c r="A5305" s="9">
        <v>168</v>
      </c>
      <c r="B5305" s="9">
        <v>37</v>
      </c>
      <c r="C5305" s="9">
        <v>41</v>
      </c>
      <c r="D5305" s="9">
        <v>1</v>
      </c>
      <c r="E5305" s="9">
        <v>79.099999999999994</v>
      </c>
      <c r="F5305" s="9">
        <v>20.399999999999999</v>
      </c>
      <c r="G5305" s="9">
        <v>5</v>
      </c>
    </row>
    <row r="5306" spans="1:7" x14ac:dyDescent="0.3">
      <c r="A5306" s="9">
        <v>168</v>
      </c>
      <c r="B5306" s="9">
        <v>38</v>
      </c>
      <c r="C5306" s="9">
        <v>2</v>
      </c>
      <c r="D5306" s="9">
        <v>3</v>
      </c>
      <c r="E5306" s="9">
        <v>12.1</v>
      </c>
      <c r="F5306" s="9">
        <v>9</v>
      </c>
      <c r="G5306" s="9">
        <v>7</v>
      </c>
    </row>
    <row r="5307" spans="1:7" x14ac:dyDescent="0.3">
      <c r="A5307" s="9">
        <v>168</v>
      </c>
      <c r="B5307" s="9">
        <v>39</v>
      </c>
      <c r="C5307" s="9">
        <v>6</v>
      </c>
      <c r="D5307" s="9">
        <v>4</v>
      </c>
      <c r="E5307" s="9">
        <v>13.6</v>
      </c>
      <c r="F5307" s="9">
        <v>9</v>
      </c>
      <c r="G5307" s="9">
        <v>4</v>
      </c>
    </row>
    <row r="5308" spans="1:7" x14ac:dyDescent="0.3">
      <c r="A5308" s="9">
        <v>168</v>
      </c>
      <c r="B5308" s="9">
        <v>40</v>
      </c>
      <c r="C5308" s="9">
        <v>31</v>
      </c>
      <c r="D5308" s="9">
        <v>4</v>
      </c>
      <c r="E5308" s="9">
        <v>8</v>
      </c>
      <c r="F5308" s="9">
        <v>4.5</v>
      </c>
      <c r="G5308" s="9">
        <v>2.2000000000000002</v>
      </c>
    </row>
    <row r="5309" spans="1:7" x14ac:dyDescent="0.3">
      <c r="A5309" s="9">
        <v>168</v>
      </c>
      <c r="B5309" s="9">
        <v>41</v>
      </c>
      <c r="C5309" s="9">
        <v>51</v>
      </c>
      <c r="D5309" s="9">
        <v>4</v>
      </c>
      <c r="E5309" s="9">
        <v>26.4</v>
      </c>
      <c r="F5309" s="9">
        <v>10</v>
      </c>
      <c r="G5309" s="9">
        <v>2.5</v>
      </c>
    </row>
    <row r="5310" spans="1:7" x14ac:dyDescent="0.3">
      <c r="A5310" s="9">
        <v>168</v>
      </c>
      <c r="B5310" s="9">
        <v>42</v>
      </c>
      <c r="C5310" s="9">
        <v>2</v>
      </c>
      <c r="D5310" s="9">
        <v>4</v>
      </c>
      <c r="E5310" s="9">
        <v>20.100000000000001</v>
      </c>
      <c r="F5310" s="9">
        <v>7</v>
      </c>
      <c r="G5310" s="9">
        <v>2.2000000000000002</v>
      </c>
    </row>
    <row r="5311" spans="1:7" x14ac:dyDescent="0.3">
      <c r="A5311" s="9">
        <v>168</v>
      </c>
      <c r="B5311" s="9">
        <v>43</v>
      </c>
      <c r="C5311" s="9">
        <v>2</v>
      </c>
      <c r="D5311" s="9">
        <v>4</v>
      </c>
      <c r="E5311" s="9">
        <v>14.6</v>
      </c>
      <c r="F5311" s="9">
        <v>5</v>
      </c>
      <c r="G5311" s="9">
        <v>1</v>
      </c>
    </row>
    <row r="5312" spans="1:7" x14ac:dyDescent="0.3">
      <c r="A5312" s="9">
        <v>168</v>
      </c>
      <c r="B5312" s="9">
        <v>44</v>
      </c>
      <c r="C5312" s="9">
        <v>2</v>
      </c>
      <c r="D5312" s="9">
        <v>4</v>
      </c>
      <c r="E5312" s="9">
        <v>9.4</v>
      </c>
      <c r="F5312" s="9">
        <v>5</v>
      </c>
      <c r="G5312" s="9">
        <v>2</v>
      </c>
    </row>
    <row r="5313" spans="1:7" x14ac:dyDescent="0.3">
      <c r="A5313" s="9">
        <v>168</v>
      </c>
      <c r="B5313" s="9">
        <v>45</v>
      </c>
      <c r="C5313" s="9">
        <v>2</v>
      </c>
      <c r="D5313" s="9">
        <v>4</v>
      </c>
      <c r="E5313" s="9">
        <v>9</v>
      </c>
      <c r="F5313" s="9">
        <v>4</v>
      </c>
      <c r="G5313" s="9">
        <v>1.7</v>
      </c>
    </row>
    <row r="5314" spans="1:7" x14ac:dyDescent="0.3">
      <c r="A5314" s="9">
        <v>168</v>
      </c>
      <c r="B5314" s="9">
        <v>46</v>
      </c>
      <c r="C5314" s="9">
        <v>2</v>
      </c>
      <c r="D5314" s="9">
        <v>7</v>
      </c>
      <c r="E5314" s="9">
        <v>13.2</v>
      </c>
      <c r="F5314" s="9">
        <v>8</v>
      </c>
      <c r="G5314" s="9">
        <v>0</v>
      </c>
    </row>
    <row r="5315" spans="1:7" x14ac:dyDescent="0.3">
      <c r="A5315" s="9">
        <v>168</v>
      </c>
      <c r="B5315" s="9">
        <v>47</v>
      </c>
      <c r="C5315" s="9">
        <v>2</v>
      </c>
      <c r="D5315" s="9">
        <v>4</v>
      </c>
      <c r="E5315" s="9">
        <v>10.4</v>
      </c>
      <c r="F5315" s="9">
        <v>5.6</v>
      </c>
      <c r="G5315" s="9">
        <v>3</v>
      </c>
    </row>
    <row r="5316" spans="1:7" x14ac:dyDescent="0.3">
      <c r="A5316" s="9">
        <v>168</v>
      </c>
      <c r="B5316" s="9">
        <v>48</v>
      </c>
      <c r="C5316" s="9">
        <v>6</v>
      </c>
      <c r="D5316" s="9">
        <v>4</v>
      </c>
      <c r="E5316" s="9">
        <v>15.6</v>
      </c>
      <c r="F5316" s="9">
        <v>9.4</v>
      </c>
      <c r="G5316" s="9">
        <v>2</v>
      </c>
    </row>
    <row r="5317" spans="1:7" x14ac:dyDescent="0.3">
      <c r="A5317" s="9">
        <v>168</v>
      </c>
      <c r="B5317" s="9">
        <v>49</v>
      </c>
      <c r="C5317" s="9">
        <v>2</v>
      </c>
      <c r="D5317" s="9">
        <v>4</v>
      </c>
      <c r="E5317" s="9">
        <v>10.1</v>
      </c>
      <c r="F5317" s="9">
        <v>6</v>
      </c>
      <c r="G5317" s="9">
        <v>3</v>
      </c>
    </row>
    <row r="5318" spans="1:7" x14ac:dyDescent="0.3">
      <c r="A5318" s="9">
        <v>168</v>
      </c>
      <c r="B5318" s="9">
        <v>50</v>
      </c>
      <c r="C5318" s="9">
        <v>3</v>
      </c>
      <c r="D5318" s="9">
        <v>4</v>
      </c>
      <c r="E5318" s="9">
        <v>12</v>
      </c>
      <c r="F5318" s="9">
        <v>6</v>
      </c>
      <c r="G5318" s="9">
        <v>2.2000000000000002</v>
      </c>
    </row>
    <row r="5319" spans="1:7" x14ac:dyDescent="0.3">
      <c r="A5319" s="9">
        <v>168</v>
      </c>
      <c r="B5319" s="9">
        <v>51</v>
      </c>
      <c r="C5319" s="9">
        <v>31</v>
      </c>
      <c r="D5319" s="9">
        <v>4</v>
      </c>
      <c r="E5319" s="9">
        <v>10.4</v>
      </c>
      <c r="F5319" s="9">
        <v>4.5999999999999996</v>
      </c>
      <c r="G5319" s="9">
        <v>1.6</v>
      </c>
    </row>
    <row r="5320" spans="1:7" x14ac:dyDescent="0.3">
      <c r="A5320" s="9">
        <v>168</v>
      </c>
      <c r="B5320" s="9">
        <v>52</v>
      </c>
      <c r="C5320" s="9">
        <v>31</v>
      </c>
      <c r="D5320" s="9">
        <v>4</v>
      </c>
      <c r="E5320" s="9">
        <v>14.1</v>
      </c>
      <c r="F5320" s="9">
        <v>6</v>
      </c>
      <c r="G5320" s="9">
        <v>0.4</v>
      </c>
    </row>
    <row r="5321" spans="1:7" x14ac:dyDescent="0.3">
      <c r="A5321" s="9">
        <v>168</v>
      </c>
      <c r="B5321" s="9">
        <v>53</v>
      </c>
      <c r="C5321" s="9">
        <v>6</v>
      </c>
      <c r="D5321" s="9">
        <v>4</v>
      </c>
      <c r="E5321" s="9">
        <v>23</v>
      </c>
      <c r="F5321" s="9">
        <v>9</v>
      </c>
      <c r="G5321" s="9">
        <v>2</v>
      </c>
    </row>
    <row r="5322" spans="1:7" x14ac:dyDescent="0.3">
      <c r="A5322" s="9">
        <v>168</v>
      </c>
      <c r="B5322" s="9">
        <v>54</v>
      </c>
      <c r="C5322" s="9">
        <v>31</v>
      </c>
      <c r="D5322" s="9">
        <v>4</v>
      </c>
      <c r="E5322" s="9">
        <v>10.7</v>
      </c>
      <c r="F5322" s="9">
        <v>5</v>
      </c>
      <c r="G5322" s="9">
        <v>1.2</v>
      </c>
    </row>
    <row r="5323" spans="1:7" x14ac:dyDescent="0.3">
      <c r="A5323" s="9">
        <v>168</v>
      </c>
      <c r="B5323" s="9">
        <v>55</v>
      </c>
      <c r="C5323" s="9">
        <v>6</v>
      </c>
      <c r="D5323" s="9">
        <v>1</v>
      </c>
      <c r="E5323" s="9">
        <v>65.099999999999994</v>
      </c>
      <c r="F5323" s="9">
        <v>14.2</v>
      </c>
      <c r="G5323" s="9">
        <v>4.4000000000000004</v>
      </c>
    </row>
    <row r="5324" spans="1:7" x14ac:dyDescent="0.3">
      <c r="A5324" s="9">
        <v>169</v>
      </c>
      <c r="B5324" s="9">
        <v>1</v>
      </c>
      <c r="C5324" s="9">
        <v>3</v>
      </c>
      <c r="D5324" s="9">
        <v>4</v>
      </c>
      <c r="E5324" s="9">
        <v>11.2</v>
      </c>
      <c r="F5324" s="9">
        <v>5</v>
      </c>
      <c r="G5324" s="9">
        <v>2.1</v>
      </c>
    </row>
    <row r="5325" spans="1:7" x14ac:dyDescent="0.3">
      <c r="A5325" s="9">
        <v>169</v>
      </c>
      <c r="B5325" s="9">
        <v>2</v>
      </c>
      <c r="C5325" s="9">
        <v>3</v>
      </c>
      <c r="D5325" s="9">
        <v>4</v>
      </c>
      <c r="E5325" s="9">
        <v>8</v>
      </c>
      <c r="F5325" s="9">
        <v>3</v>
      </c>
      <c r="G5325" s="9">
        <v>1</v>
      </c>
    </row>
    <row r="5326" spans="1:7" x14ac:dyDescent="0.3">
      <c r="A5326" s="9">
        <v>169</v>
      </c>
      <c r="B5326" s="9">
        <v>3</v>
      </c>
      <c r="C5326" s="9">
        <v>3</v>
      </c>
      <c r="D5326" s="9">
        <v>4</v>
      </c>
      <c r="E5326" s="9">
        <v>8.1</v>
      </c>
      <c r="F5326" s="9">
        <v>3</v>
      </c>
      <c r="G5326" s="9">
        <v>1.7</v>
      </c>
    </row>
    <row r="5327" spans="1:7" x14ac:dyDescent="0.3">
      <c r="A5327" s="9">
        <v>169</v>
      </c>
      <c r="B5327" s="9">
        <v>4</v>
      </c>
      <c r="C5327" s="9">
        <v>3</v>
      </c>
      <c r="D5327" s="9">
        <v>4</v>
      </c>
      <c r="E5327" s="9">
        <v>15.4</v>
      </c>
      <c r="F5327" s="9">
        <v>8.4</v>
      </c>
      <c r="G5327" s="9">
        <v>4.5</v>
      </c>
    </row>
    <row r="5328" spans="1:7" x14ac:dyDescent="0.3">
      <c r="A5328" s="9">
        <v>169</v>
      </c>
      <c r="B5328" s="9">
        <v>5</v>
      </c>
      <c r="C5328" s="9">
        <v>3</v>
      </c>
      <c r="D5328" s="9">
        <v>4</v>
      </c>
      <c r="E5328" s="9">
        <v>10</v>
      </c>
      <c r="F5328" s="9">
        <v>6</v>
      </c>
      <c r="G5328" s="9">
        <v>4</v>
      </c>
    </row>
    <row r="5329" spans="1:7" x14ac:dyDescent="0.3">
      <c r="A5329" s="9">
        <v>169</v>
      </c>
      <c r="B5329" s="9">
        <v>6</v>
      </c>
      <c r="C5329" s="9">
        <v>3</v>
      </c>
      <c r="D5329" s="9">
        <v>4</v>
      </c>
      <c r="E5329" s="9">
        <v>12.1</v>
      </c>
      <c r="F5329" s="9">
        <v>7</v>
      </c>
      <c r="G5329" s="9">
        <v>4</v>
      </c>
    </row>
    <row r="5330" spans="1:7" x14ac:dyDescent="0.3">
      <c r="A5330" s="9">
        <v>169</v>
      </c>
      <c r="B5330" s="9">
        <v>7</v>
      </c>
      <c r="C5330" s="9">
        <v>2</v>
      </c>
      <c r="D5330" s="9">
        <v>4</v>
      </c>
      <c r="E5330" s="9">
        <v>12.4</v>
      </c>
      <c r="F5330" s="9">
        <v>5.2</v>
      </c>
      <c r="G5330" s="9">
        <v>3</v>
      </c>
    </row>
    <row r="5331" spans="1:7" x14ac:dyDescent="0.3">
      <c r="A5331" s="9">
        <v>169</v>
      </c>
      <c r="B5331" s="9">
        <v>8</v>
      </c>
      <c r="C5331" s="9">
        <v>3</v>
      </c>
      <c r="D5331" s="9">
        <v>4</v>
      </c>
      <c r="E5331" s="9">
        <v>24</v>
      </c>
      <c r="F5331" s="9">
        <v>8.4</v>
      </c>
      <c r="G5331" s="9">
        <v>4</v>
      </c>
    </row>
    <row r="5332" spans="1:7" x14ac:dyDescent="0.3">
      <c r="A5332" s="9">
        <v>169</v>
      </c>
      <c r="B5332" s="9">
        <v>9</v>
      </c>
      <c r="C5332" s="9">
        <v>2</v>
      </c>
      <c r="D5332" s="9">
        <v>4</v>
      </c>
      <c r="E5332" s="9">
        <v>9</v>
      </c>
      <c r="F5332" s="9">
        <v>3.5</v>
      </c>
      <c r="G5332" s="9">
        <v>2.1</v>
      </c>
    </row>
    <row r="5333" spans="1:7" x14ac:dyDescent="0.3">
      <c r="A5333" s="9">
        <v>169</v>
      </c>
      <c r="B5333" s="9">
        <v>10</v>
      </c>
      <c r="C5333" s="9">
        <v>2</v>
      </c>
      <c r="D5333" s="9">
        <v>7</v>
      </c>
      <c r="E5333" s="9">
        <v>9</v>
      </c>
      <c r="F5333" s="9">
        <v>4.2</v>
      </c>
      <c r="G5333" s="9">
        <v>0</v>
      </c>
    </row>
    <row r="5334" spans="1:7" x14ac:dyDescent="0.3">
      <c r="A5334" s="9">
        <v>169</v>
      </c>
      <c r="B5334" s="9">
        <v>11</v>
      </c>
      <c r="C5334" s="9">
        <v>3</v>
      </c>
      <c r="D5334" s="9">
        <v>4</v>
      </c>
      <c r="E5334" s="9">
        <v>8</v>
      </c>
      <c r="F5334" s="9">
        <v>4.4000000000000004</v>
      </c>
      <c r="G5334" s="9">
        <v>3</v>
      </c>
    </row>
    <row r="5335" spans="1:7" x14ac:dyDescent="0.3">
      <c r="A5335" s="9">
        <v>169</v>
      </c>
      <c r="B5335" s="9">
        <v>12</v>
      </c>
      <c r="C5335" s="9">
        <v>3</v>
      </c>
      <c r="D5335" s="9">
        <v>3</v>
      </c>
      <c r="E5335" s="9">
        <v>8</v>
      </c>
      <c r="F5335" s="9">
        <v>4.2</v>
      </c>
      <c r="G5335" s="9">
        <v>2.5</v>
      </c>
    </row>
    <row r="5336" spans="1:7" x14ac:dyDescent="0.3">
      <c r="A5336" s="9">
        <v>169</v>
      </c>
      <c r="B5336" s="9">
        <v>13</v>
      </c>
      <c r="C5336" s="9">
        <v>3</v>
      </c>
      <c r="D5336" s="9">
        <v>4</v>
      </c>
      <c r="E5336" s="9">
        <v>8.4</v>
      </c>
      <c r="F5336" s="9">
        <v>5.4</v>
      </c>
      <c r="G5336" s="9">
        <v>3.2</v>
      </c>
    </row>
    <row r="5337" spans="1:7" x14ac:dyDescent="0.3">
      <c r="A5337" s="9">
        <v>169</v>
      </c>
      <c r="B5337" s="9">
        <v>14</v>
      </c>
      <c r="C5337" s="9">
        <v>3</v>
      </c>
      <c r="D5337" s="9">
        <v>4</v>
      </c>
      <c r="E5337" s="9">
        <v>14</v>
      </c>
      <c r="F5337" s="9">
        <v>7</v>
      </c>
      <c r="G5337" s="9">
        <v>3.4</v>
      </c>
    </row>
    <row r="5338" spans="1:7" x14ac:dyDescent="0.3">
      <c r="A5338" s="9">
        <v>169</v>
      </c>
      <c r="B5338" s="9">
        <v>15</v>
      </c>
      <c r="C5338" s="9">
        <v>2</v>
      </c>
      <c r="D5338" s="9">
        <v>4</v>
      </c>
      <c r="E5338" s="9">
        <v>12</v>
      </c>
      <c r="F5338" s="9">
        <v>6.4</v>
      </c>
      <c r="G5338" s="9">
        <v>2.6</v>
      </c>
    </row>
    <row r="5339" spans="1:7" x14ac:dyDescent="0.3">
      <c r="A5339" s="9">
        <v>169</v>
      </c>
      <c r="B5339" s="9">
        <v>16</v>
      </c>
      <c r="C5339" s="9">
        <v>2</v>
      </c>
      <c r="D5339" s="9">
        <v>4</v>
      </c>
      <c r="E5339" s="9">
        <v>10.199999999999999</v>
      </c>
      <c r="F5339" s="9">
        <v>4.5</v>
      </c>
      <c r="G5339" s="9">
        <v>2</v>
      </c>
    </row>
    <row r="5340" spans="1:7" x14ac:dyDescent="0.3">
      <c r="A5340" s="9">
        <v>169</v>
      </c>
      <c r="B5340" s="9">
        <v>17</v>
      </c>
      <c r="C5340" s="9">
        <v>3</v>
      </c>
      <c r="D5340" s="9">
        <v>4</v>
      </c>
      <c r="E5340" s="9">
        <v>10</v>
      </c>
      <c r="F5340" s="9">
        <v>6</v>
      </c>
      <c r="G5340" s="9">
        <v>3.7</v>
      </c>
    </row>
    <row r="5341" spans="1:7" x14ac:dyDescent="0.3">
      <c r="A5341" s="9">
        <v>169</v>
      </c>
      <c r="B5341" s="9">
        <v>18</v>
      </c>
      <c r="C5341" s="9">
        <v>3</v>
      </c>
      <c r="D5341" s="9">
        <v>3</v>
      </c>
      <c r="E5341" s="9">
        <v>8.4</v>
      </c>
      <c r="F5341" s="9">
        <v>4</v>
      </c>
      <c r="G5341" s="9">
        <v>2.5</v>
      </c>
    </row>
    <row r="5342" spans="1:7" x14ac:dyDescent="0.3">
      <c r="A5342" s="9">
        <v>169</v>
      </c>
      <c r="B5342" s="9">
        <v>19</v>
      </c>
      <c r="C5342" s="9">
        <v>3</v>
      </c>
      <c r="D5342" s="9">
        <v>4</v>
      </c>
      <c r="E5342" s="9">
        <v>28.4</v>
      </c>
      <c r="F5342" s="9">
        <v>12.65</v>
      </c>
      <c r="G5342" s="9">
        <v>7.2</v>
      </c>
    </row>
    <row r="5343" spans="1:7" x14ac:dyDescent="0.3">
      <c r="A5343" s="9">
        <v>169</v>
      </c>
      <c r="B5343" s="9">
        <v>20</v>
      </c>
      <c r="C5343" s="9">
        <v>3</v>
      </c>
      <c r="D5343" s="9">
        <v>3</v>
      </c>
      <c r="E5343" s="9">
        <v>10.5</v>
      </c>
      <c r="F5343" s="9">
        <v>4.4000000000000004</v>
      </c>
      <c r="G5343" s="9">
        <v>3</v>
      </c>
    </row>
    <row r="5344" spans="1:7" x14ac:dyDescent="0.3">
      <c r="A5344" s="9">
        <v>169</v>
      </c>
      <c r="B5344" s="9">
        <v>21</v>
      </c>
      <c r="C5344" s="9">
        <v>2</v>
      </c>
      <c r="D5344" s="9">
        <v>4</v>
      </c>
      <c r="E5344" s="9">
        <v>12.4</v>
      </c>
      <c r="F5344" s="9">
        <v>8</v>
      </c>
      <c r="G5344" s="9">
        <v>5</v>
      </c>
    </row>
    <row r="5345" spans="1:7" x14ac:dyDescent="0.3">
      <c r="A5345" s="9">
        <v>169</v>
      </c>
      <c r="B5345" s="9">
        <v>22</v>
      </c>
      <c r="C5345" s="9">
        <v>3</v>
      </c>
      <c r="D5345" s="9">
        <v>4</v>
      </c>
      <c r="E5345" s="9">
        <v>10.199999999999999</v>
      </c>
      <c r="F5345" s="9">
        <v>7.6</v>
      </c>
      <c r="G5345" s="9">
        <v>5</v>
      </c>
    </row>
    <row r="5346" spans="1:7" x14ac:dyDescent="0.3">
      <c r="A5346" s="9">
        <v>169</v>
      </c>
      <c r="B5346" s="9">
        <v>23</v>
      </c>
      <c r="C5346" s="9">
        <v>2</v>
      </c>
      <c r="D5346" s="9">
        <v>4</v>
      </c>
      <c r="E5346" s="9">
        <v>11.2</v>
      </c>
      <c r="F5346" s="9">
        <v>8</v>
      </c>
      <c r="G5346" s="9">
        <v>5.4</v>
      </c>
    </row>
    <row r="5347" spans="1:7" x14ac:dyDescent="0.3">
      <c r="A5347" s="9">
        <v>169</v>
      </c>
      <c r="B5347" s="9">
        <v>24</v>
      </c>
      <c r="C5347" s="9">
        <v>3</v>
      </c>
      <c r="D5347" s="9">
        <v>4</v>
      </c>
      <c r="E5347" s="9">
        <v>28.2</v>
      </c>
      <c r="F5347" s="9">
        <v>11.2</v>
      </c>
      <c r="G5347" s="9">
        <v>6.4</v>
      </c>
    </row>
    <row r="5348" spans="1:7" x14ac:dyDescent="0.3">
      <c r="A5348" s="9">
        <v>169</v>
      </c>
      <c r="B5348" s="9">
        <v>25</v>
      </c>
      <c r="C5348" s="9">
        <v>3</v>
      </c>
      <c r="D5348" s="9">
        <v>4</v>
      </c>
      <c r="E5348" s="9">
        <v>8.4</v>
      </c>
      <c r="F5348" s="9">
        <v>9.6</v>
      </c>
      <c r="G5348" s="9">
        <v>7</v>
      </c>
    </row>
    <row r="5349" spans="1:7" x14ac:dyDescent="0.3">
      <c r="A5349" s="9">
        <v>169</v>
      </c>
      <c r="B5349" s="9">
        <v>26</v>
      </c>
      <c r="C5349" s="9">
        <v>3</v>
      </c>
      <c r="D5349" s="9">
        <v>4</v>
      </c>
      <c r="E5349" s="9">
        <v>12.7</v>
      </c>
      <c r="F5349" s="9">
        <v>8</v>
      </c>
      <c r="G5349" s="9">
        <v>6.6</v>
      </c>
    </row>
    <row r="5350" spans="1:7" x14ac:dyDescent="0.3">
      <c r="A5350" s="9">
        <v>169</v>
      </c>
      <c r="B5350" s="9">
        <v>27</v>
      </c>
      <c r="C5350" s="9">
        <v>3</v>
      </c>
      <c r="D5350" s="9">
        <v>4</v>
      </c>
      <c r="E5350" s="9">
        <v>10.5</v>
      </c>
      <c r="F5350" s="9">
        <v>10</v>
      </c>
      <c r="G5350" s="9">
        <v>6</v>
      </c>
    </row>
    <row r="5351" spans="1:7" x14ac:dyDescent="0.3">
      <c r="A5351" s="9">
        <v>169</v>
      </c>
      <c r="B5351" s="9">
        <v>28</v>
      </c>
      <c r="C5351" s="9">
        <v>3</v>
      </c>
      <c r="D5351" s="9">
        <v>4</v>
      </c>
      <c r="E5351" s="9">
        <v>18.100000000000001</v>
      </c>
      <c r="F5351" s="9">
        <v>9</v>
      </c>
      <c r="G5351" s="9">
        <v>6.2</v>
      </c>
    </row>
    <row r="5352" spans="1:7" x14ac:dyDescent="0.3">
      <c r="A5352" s="9">
        <v>169</v>
      </c>
      <c r="B5352" s="9">
        <v>29</v>
      </c>
      <c r="C5352" s="9">
        <v>3</v>
      </c>
      <c r="D5352" s="9">
        <v>7</v>
      </c>
      <c r="E5352" s="9">
        <v>12.1</v>
      </c>
      <c r="F5352" s="9">
        <v>7</v>
      </c>
      <c r="G5352" s="9">
        <v>0</v>
      </c>
    </row>
    <row r="5353" spans="1:7" x14ac:dyDescent="0.3">
      <c r="A5353" s="9">
        <v>169</v>
      </c>
      <c r="B5353" s="9">
        <v>30</v>
      </c>
      <c r="C5353" s="9">
        <v>3</v>
      </c>
      <c r="D5353" s="9">
        <v>4</v>
      </c>
      <c r="E5353" s="9">
        <v>10.4</v>
      </c>
      <c r="F5353" s="9">
        <v>8.1999999999999993</v>
      </c>
      <c r="G5353" s="9">
        <v>6</v>
      </c>
    </row>
    <row r="5354" spans="1:7" x14ac:dyDescent="0.3">
      <c r="A5354" s="9">
        <v>169</v>
      </c>
      <c r="B5354" s="9">
        <v>31</v>
      </c>
      <c r="C5354" s="9">
        <v>3</v>
      </c>
      <c r="D5354" s="9">
        <v>4</v>
      </c>
      <c r="E5354" s="9">
        <v>34.1</v>
      </c>
      <c r="F5354" s="9">
        <v>13.4</v>
      </c>
      <c r="G5354" s="9">
        <v>6</v>
      </c>
    </row>
    <row r="5355" spans="1:7" x14ac:dyDescent="0.3">
      <c r="A5355" s="9">
        <v>169</v>
      </c>
      <c r="B5355" s="9">
        <v>32</v>
      </c>
      <c r="C5355" s="9">
        <v>2</v>
      </c>
      <c r="D5355" s="9">
        <v>4</v>
      </c>
      <c r="E5355" s="9">
        <v>12.4</v>
      </c>
      <c r="F5355" s="9">
        <v>8.4</v>
      </c>
      <c r="G5355" s="9">
        <v>7</v>
      </c>
    </row>
    <row r="5356" spans="1:7" x14ac:dyDescent="0.3">
      <c r="A5356" s="9">
        <v>169</v>
      </c>
      <c r="B5356" s="9">
        <v>33</v>
      </c>
      <c r="C5356" s="9">
        <v>3</v>
      </c>
      <c r="D5356" s="9">
        <v>4</v>
      </c>
      <c r="E5356" s="9">
        <v>14.5</v>
      </c>
      <c r="F5356" s="9">
        <v>10</v>
      </c>
      <c r="G5356" s="9">
        <v>8</v>
      </c>
    </row>
    <row r="5357" spans="1:7" x14ac:dyDescent="0.3">
      <c r="A5357" s="9">
        <v>169</v>
      </c>
      <c r="B5357" s="9">
        <v>34</v>
      </c>
      <c r="C5357" s="9">
        <v>3</v>
      </c>
      <c r="D5357" s="9">
        <v>4</v>
      </c>
      <c r="E5357" s="9">
        <v>12.6</v>
      </c>
      <c r="F5357" s="9">
        <v>10</v>
      </c>
      <c r="G5357" s="9">
        <v>7</v>
      </c>
    </row>
    <row r="5358" spans="1:7" x14ac:dyDescent="0.3">
      <c r="A5358" s="9">
        <v>169</v>
      </c>
      <c r="B5358" s="9">
        <v>35</v>
      </c>
      <c r="C5358" s="9">
        <v>2</v>
      </c>
      <c r="D5358" s="9">
        <v>4</v>
      </c>
      <c r="E5358" s="9">
        <v>11.7</v>
      </c>
      <c r="F5358" s="9">
        <v>11.2</v>
      </c>
      <c r="G5358" s="9">
        <v>7.4</v>
      </c>
    </row>
    <row r="5359" spans="1:7" x14ac:dyDescent="0.3">
      <c r="A5359" s="9">
        <v>169</v>
      </c>
      <c r="B5359" s="9">
        <v>36</v>
      </c>
      <c r="C5359" s="9">
        <v>3</v>
      </c>
      <c r="D5359" s="9">
        <v>4</v>
      </c>
      <c r="E5359" s="9">
        <v>12.4</v>
      </c>
      <c r="F5359" s="9">
        <v>11</v>
      </c>
      <c r="G5359" s="9">
        <v>7</v>
      </c>
    </row>
    <row r="5360" spans="1:7" x14ac:dyDescent="0.3">
      <c r="A5360" s="9">
        <v>169</v>
      </c>
      <c r="B5360" s="9">
        <v>37</v>
      </c>
      <c r="C5360" s="9">
        <v>3</v>
      </c>
      <c r="D5360" s="9">
        <v>4</v>
      </c>
      <c r="E5360" s="9">
        <v>18.600000000000001</v>
      </c>
      <c r="F5360" s="9">
        <v>9.6</v>
      </c>
      <c r="G5360" s="9">
        <v>7</v>
      </c>
    </row>
    <row r="5361" spans="1:7" x14ac:dyDescent="0.3">
      <c r="A5361" s="9">
        <v>169</v>
      </c>
      <c r="B5361" s="9">
        <v>38</v>
      </c>
      <c r="C5361" s="9">
        <v>3</v>
      </c>
      <c r="D5361" s="9">
        <v>4</v>
      </c>
      <c r="E5361" s="9">
        <v>20.5</v>
      </c>
      <c r="F5361" s="9">
        <v>8.4</v>
      </c>
      <c r="G5361" s="9">
        <v>4.4000000000000004</v>
      </c>
    </row>
    <row r="5362" spans="1:7" x14ac:dyDescent="0.3">
      <c r="A5362" s="9">
        <v>169</v>
      </c>
      <c r="B5362" s="9">
        <v>39</v>
      </c>
      <c r="C5362" s="9">
        <v>3</v>
      </c>
      <c r="D5362" s="9">
        <v>4</v>
      </c>
      <c r="E5362" s="9">
        <v>17.600000000000001</v>
      </c>
      <c r="F5362" s="9">
        <v>10</v>
      </c>
      <c r="G5362" s="9">
        <v>7</v>
      </c>
    </row>
    <row r="5363" spans="1:7" x14ac:dyDescent="0.3">
      <c r="A5363" s="9">
        <v>169</v>
      </c>
      <c r="B5363" s="9">
        <v>40</v>
      </c>
      <c r="C5363" s="9">
        <v>2</v>
      </c>
      <c r="D5363" s="9">
        <v>4</v>
      </c>
      <c r="E5363" s="9">
        <v>13.4</v>
      </c>
      <c r="F5363" s="9">
        <v>10.199999999999999</v>
      </c>
      <c r="G5363" s="9">
        <v>7.5</v>
      </c>
    </row>
    <row r="5364" spans="1:7" x14ac:dyDescent="0.3">
      <c r="A5364" s="9">
        <v>169</v>
      </c>
      <c r="B5364" s="9">
        <v>41</v>
      </c>
      <c r="C5364" s="9">
        <v>2</v>
      </c>
      <c r="D5364" s="9">
        <v>4</v>
      </c>
      <c r="E5364" s="9">
        <v>12.5</v>
      </c>
      <c r="F5364" s="9">
        <v>7.6</v>
      </c>
      <c r="G5364" s="9">
        <v>5</v>
      </c>
    </row>
    <row r="5365" spans="1:7" x14ac:dyDescent="0.3">
      <c r="A5365" s="9">
        <v>169</v>
      </c>
      <c r="B5365" s="9">
        <v>42</v>
      </c>
      <c r="C5365" s="9">
        <v>2</v>
      </c>
      <c r="D5365" s="9">
        <v>4</v>
      </c>
      <c r="E5365" s="9">
        <v>12.5</v>
      </c>
      <c r="F5365" s="9">
        <v>9.8000000000000007</v>
      </c>
      <c r="G5365" s="9">
        <v>7</v>
      </c>
    </row>
    <row r="5366" spans="1:7" x14ac:dyDescent="0.3">
      <c r="A5366" s="9">
        <v>169</v>
      </c>
      <c r="B5366" s="9">
        <v>43</v>
      </c>
      <c r="C5366" s="9">
        <v>2</v>
      </c>
      <c r="D5366" s="9">
        <v>4</v>
      </c>
      <c r="E5366" s="9">
        <v>11.7</v>
      </c>
      <c r="F5366" s="9">
        <v>8</v>
      </c>
      <c r="G5366" s="9">
        <v>5</v>
      </c>
    </row>
    <row r="5367" spans="1:7" x14ac:dyDescent="0.3">
      <c r="A5367" s="9">
        <v>169</v>
      </c>
      <c r="B5367" s="9">
        <v>44</v>
      </c>
      <c r="C5367" s="9">
        <v>3</v>
      </c>
      <c r="D5367" s="9">
        <v>1</v>
      </c>
      <c r="E5367" s="9">
        <v>77</v>
      </c>
      <c r="F5367" s="9">
        <v>27.6</v>
      </c>
      <c r="G5367" s="9">
        <v>18.600000000000001</v>
      </c>
    </row>
    <row r="5368" spans="1:7" x14ac:dyDescent="0.3">
      <c r="A5368" s="9">
        <v>169</v>
      </c>
      <c r="B5368" s="9">
        <v>45</v>
      </c>
      <c r="C5368" s="9">
        <v>3</v>
      </c>
      <c r="D5368" s="9">
        <v>4</v>
      </c>
      <c r="E5368" s="9">
        <v>10.199999999999999</v>
      </c>
      <c r="F5368" s="9">
        <v>10</v>
      </c>
      <c r="G5368" s="9">
        <v>7</v>
      </c>
    </row>
    <row r="5369" spans="1:7" x14ac:dyDescent="0.3">
      <c r="A5369" s="9">
        <v>169</v>
      </c>
      <c r="B5369" s="9">
        <v>46</v>
      </c>
      <c r="C5369" s="9">
        <v>2</v>
      </c>
      <c r="D5369" s="9">
        <v>4</v>
      </c>
      <c r="E5369" s="9">
        <v>8.4</v>
      </c>
      <c r="F5369" s="9">
        <v>10</v>
      </c>
      <c r="G5369" s="9">
        <v>8</v>
      </c>
    </row>
    <row r="5370" spans="1:7" x14ac:dyDescent="0.3">
      <c r="A5370" s="9">
        <v>169</v>
      </c>
      <c r="B5370" s="9">
        <v>47</v>
      </c>
      <c r="C5370" s="9">
        <v>3</v>
      </c>
      <c r="D5370" s="9">
        <v>4</v>
      </c>
      <c r="E5370" s="9">
        <v>20.5</v>
      </c>
      <c r="F5370" s="9">
        <v>11.6</v>
      </c>
      <c r="G5370" s="9">
        <v>5.4</v>
      </c>
    </row>
    <row r="5371" spans="1:7" x14ac:dyDescent="0.3">
      <c r="A5371" s="9">
        <v>169</v>
      </c>
      <c r="B5371" s="9">
        <v>48</v>
      </c>
      <c r="C5371" s="9">
        <v>3</v>
      </c>
      <c r="D5371" s="9">
        <v>4</v>
      </c>
      <c r="E5371" s="9">
        <v>10.199999999999999</v>
      </c>
      <c r="F5371" s="9">
        <v>10.4</v>
      </c>
      <c r="G5371" s="9">
        <v>7</v>
      </c>
    </row>
    <row r="5372" spans="1:7" x14ac:dyDescent="0.3">
      <c r="A5372" s="9">
        <v>169</v>
      </c>
      <c r="B5372" s="9">
        <v>49</v>
      </c>
      <c r="C5372" s="9">
        <v>3</v>
      </c>
      <c r="D5372" s="9">
        <v>4</v>
      </c>
      <c r="E5372" s="9">
        <v>12.5</v>
      </c>
      <c r="F5372" s="9">
        <v>9.4</v>
      </c>
      <c r="G5372" s="9">
        <v>7</v>
      </c>
    </row>
    <row r="5373" spans="1:7" x14ac:dyDescent="0.3">
      <c r="A5373" s="9">
        <v>169</v>
      </c>
      <c r="B5373" s="9">
        <v>50</v>
      </c>
      <c r="C5373" s="9">
        <v>3</v>
      </c>
      <c r="D5373" s="9">
        <v>3</v>
      </c>
      <c r="E5373" s="9">
        <v>13.4</v>
      </c>
      <c r="F5373" s="9">
        <v>7</v>
      </c>
      <c r="G5373" s="9">
        <v>5</v>
      </c>
    </row>
    <row r="5374" spans="1:7" x14ac:dyDescent="0.3">
      <c r="A5374" s="9">
        <v>169</v>
      </c>
      <c r="B5374" s="9">
        <v>51</v>
      </c>
      <c r="C5374" s="9">
        <v>2</v>
      </c>
      <c r="D5374" s="9">
        <v>4</v>
      </c>
      <c r="E5374" s="9">
        <v>20.399999999999999</v>
      </c>
      <c r="F5374" s="9">
        <v>9.4</v>
      </c>
      <c r="G5374" s="9">
        <v>6</v>
      </c>
    </row>
    <row r="5375" spans="1:7" x14ac:dyDescent="0.3">
      <c r="A5375" s="9">
        <v>169</v>
      </c>
      <c r="B5375" s="9">
        <v>52</v>
      </c>
      <c r="C5375" s="9">
        <v>3</v>
      </c>
      <c r="D5375" s="9">
        <v>4</v>
      </c>
      <c r="E5375" s="9">
        <v>12.4</v>
      </c>
      <c r="F5375" s="9">
        <v>10.5</v>
      </c>
      <c r="G5375" s="9">
        <v>6.4</v>
      </c>
    </row>
    <row r="5376" spans="1:7" x14ac:dyDescent="0.3">
      <c r="A5376" s="9">
        <v>169</v>
      </c>
      <c r="B5376" s="9">
        <v>53</v>
      </c>
      <c r="C5376" s="9">
        <v>2</v>
      </c>
      <c r="D5376" s="9">
        <v>4</v>
      </c>
      <c r="E5376" s="9">
        <v>12.5</v>
      </c>
      <c r="F5376" s="9">
        <v>9.4</v>
      </c>
      <c r="G5376" s="9">
        <v>7</v>
      </c>
    </row>
    <row r="5377" spans="1:7" x14ac:dyDescent="0.3">
      <c r="A5377" s="9">
        <v>169</v>
      </c>
      <c r="B5377" s="9">
        <v>54</v>
      </c>
      <c r="C5377" s="9">
        <v>4</v>
      </c>
      <c r="D5377" s="9">
        <v>4</v>
      </c>
      <c r="E5377" s="9">
        <v>20.100000000000001</v>
      </c>
      <c r="F5377" s="9">
        <v>11.6</v>
      </c>
      <c r="G5377" s="9">
        <v>8</v>
      </c>
    </row>
    <row r="5378" spans="1:7" x14ac:dyDescent="0.3">
      <c r="A5378" s="9">
        <v>169</v>
      </c>
      <c r="B5378" s="9">
        <v>55</v>
      </c>
      <c r="C5378" s="9">
        <v>3</v>
      </c>
      <c r="D5378" s="9">
        <v>3</v>
      </c>
      <c r="E5378" s="9">
        <v>14.6</v>
      </c>
      <c r="F5378" s="9">
        <v>9.8000000000000007</v>
      </c>
      <c r="G5378" s="9">
        <v>8.4</v>
      </c>
    </row>
    <row r="5379" spans="1:7" x14ac:dyDescent="0.3">
      <c r="A5379" s="9">
        <v>169</v>
      </c>
      <c r="B5379" s="9">
        <v>56</v>
      </c>
      <c r="C5379" s="9">
        <v>3</v>
      </c>
      <c r="D5379" s="9">
        <v>4</v>
      </c>
      <c r="E5379" s="9">
        <v>10.5</v>
      </c>
      <c r="F5379" s="9">
        <v>10.199999999999999</v>
      </c>
      <c r="G5379" s="9">
        <v>8.4</v>
      </c>
    </row>
    <row r="5380" spans="1:7" x14ac:dyDescent="0.3">
      <c r="A5380" s="9">
        <v>169</v>
      </c>
      <c r="B5380" s="9">
        <v>57</v>
      </c>
      <c r="C5380" s="9">
        <v>3</v>
      </c>
      <c r="D5380" s="9">
        <v>4</v>
      </c>
      <c r="E5380" s="9">
        <v>27.6</v>
      </c>
      <c r="F5380" s="9">
        <v>12.8</v>
      </c>
      <c r="G5380" s="9">
        <v>7</v>
      </c>
    </row>
    <row r="5381" spans="1:7" x14ac:dyDescent="0.3">
      <c r="A5381" s="9">
        <v>169</v>
      </c>
      <c r="B5381" s="9">
        <v>58</v>
      </c>
      <c r="C5381" s="9">
        <v>3</v>
      </c>
      <c r="D5381" s="9">
        <v>3</v>
      </c>
      <c r="E5381" s="9">
        <v>10.4</v>
      </c>
      <c r="F5381" s="9">
        <v>9.4</v>
      </c>
      <c r="G5381" s="9">
        <v>8</v>
      </c>
    </row>
    <row r="5382" spans="1:7" x14ac:dyDescent="0.3">
      <c r="A5382" s="9">
        <v>169</v>
      </c>
      <c r="B5382" s="9">
        <v>59</v>
      </c>
      <c r="C5382" s="9">
        <v>3</v>
      </c>
      <c r="D5382" s="9">
        <v>4</v>
      </c>
      <c r="E5382" s="9">
        <v>14.6</v>
      </c>
      <c r="F5382" s="9">
        <v>10.199999999999999</v>
      </c>
      <c r="G5382" s="9">
        <v>8</v>
      </c>
    </row>
    <row r="5383" spans="1:7" x14ac:dyDescent="0.3">
      <c r="A5383" s="9">
        <v>169</v>
      </c>
      <c r="B5383" s="9">
        <v>60</v>
      </c>
      <c r="C5383" s="9">
        <v>3</v>
      </c>
      <c r="D5383" s="9">
        <v>3</v>
      </c>
      <c r="E5383" s="9">
        <v>8.4</v>
      </c>
      <c r="F5383" s="9">
        <v>8</v>
      </c>
      <c r="G5383" s="9">
        <v>6</v>
      </c>
    </row>
    <row r="5384" spans="1:7" x14ac:dyDescent="0.3">
      <c r="A5384" s="9">
        <v>169</v>
      </c>
      <c r="B5384" s="9">
        <v>61</v>
      </c>
      <c r="C5384" s="9">
        <v>3</v>
      </c>
      <c r="D5384" s="9">
        <v>4</v>
      </c>
      <c r="E5384" s="9">
        <v>12.4</v>
      </c>
      <c r="F5384" s="9">
        <v>10.4</v>
      </c>
      <c r="G5384" s="9">
        <v>7</v>
      </c>
    </row>
    <row r="5385" spans="1:7" x14ac:dyDescent="0.3">
      <c r="A5385" s="9">
        <v>169</v>
      </c>
      <c r="B5385" s="9">
        <v>62</v>
      </c>
      <c r="C5385" s="9">
        <v>3</v>
      </c>
      <c r="D5385" s="9">
        <v>4</v>
      </c>
      <c r="E5385" s="9">
        <v>14.6</v>
      </c>
      <c r="F5385" s="9">
        <v>11.7</v>
      </c>
      <c r="G5385" s="9">
        <v>7.2</v>
      </c>
    </row>
    <row r="5386" spans="1:7" x14ac:dyDescent="0.3">
      <c r="A5386" s="9">
        <v>169</v>
      </c>
      <c r="B5386" s="9">
        <v>63</v>
      </c>
      <c r="C5386" s="9">
        <v>3</v>
      </c>
      <c r="D5386" s="9">
        <v>4</v>
      </c>
      <c r="E5386" s="9">
        <v>16.5</v>
      </c>
      <c r="F5386" s="9">
        <v>11.8</v>
      </c>
      <c r="G5386" s="9">
        <v>6</v>
      </c>
    </row>
    <row r="5387" spans="1:7" x14ac:dyDescent="0.3">
      <c r="A5387" s="9">
        <v>169</v>
      </c>
      <c r="B5387" s="9">
        <v>64</v>
      </c>
      <c r="C5387" s="9">
        <v>3</v>
      </c>
      <c r="D5387" s="9">
        <v>4</v>
      </c>
      <c r="E5387" s="9">
        <v>17.5</v>
      </c>
      <c r="F5387" s="9">
        <v>10.199999999999999</v>
      </c>
      <c r="G5387" s="9">
        <v>8</v>
      </c>
    </row>
    <row r="5388" spans="1:7" x14ac:dyDescent="0.3">
      <c r="A5388" s="9">
        <v>169</v>
      </c>
      <c r="B5388" s="9">
        <v>65</v>
      </c>
      <c r="C5388" s="9">
        <v>3</v>
      </c>
      <c r="D5388" s="9">
        <v>1</v>
      </c>
      <c r="E5388" s="9">
        <v>46.5</v>
      </c>
      <c r="F5388" s="9">
        <v>16</v>
      </c>
      <c r="G5388" s="9">
        <v>6</v>
      </c>
    </row>
    <row r="5389" spans="1:7" x14ac:dyDescent="0.3">
      <c r="A5389" s="9">
        <v>169</v>
      </c>
      <c r="B5389" s="9">
        <v>66</v>
      </c>
      <c r="C5389" s="9">
        <v>2</v>
      </c>
      <c r="D5389" s="9">
        <v>3</v>
      </c>
      <c r="E5389" s="9">
        <v>8.4</v>
      </c>
      <c r="F5389" s="9">
        <v>9.4</v>
      </c>
      <c r="G5389" s="9">
        <v>5</v>
      </c>
    </row>
    <row r="5390" spans="1:7" x14ac:dyDescent="0.3">
      <c r="A5390" s="9">
        <v>169</v>
      </c>
      <c r="B5390" s="9">
        <v>67</v>
      </c>
      <c r="C5390" s="9">
        <v>3</v>
      </c>
      <c r="D5390" s="9">
        <v>3</v>
      </c>
      <c r="E5390" s="9">
        <v>10.4</v>
      </c>
      <c r="F5390" s="9">
        <v>8.6</v>
      </c>
      <c r="G5390" s="9">
        <v>6.5</v>
      </c>
    </row>
    <row r="5391" spans="1:7" x14ac:dyDescent="0.3">
      <c r="A5391" s="9">
        <v>169</v>
      </c>
      <c r="B5391" s="9">
        <v>68</v>
      </c>
      <c r="C5391" s="9">
        <v>2</v>
      </c>
      <c r="D5391" s="9">
        <v>4</v>
      </c>
      <c r="E5391" s="9">
        <v>18.5</v>
      </c>
      <c r="F5391" s="9">
        <v>11.7</v>
      </c>
      <c r="G5391" s="9">
        <v>7</v>
      </c>
    </row>
    <row r="5392" spans="1:7" x14ac:dyDescent="0.3">
      <c r="A5392" s="9">
        <v>169</v>
      </c>
      <c r="B5392" s="9">
        <v>69</v>
      </c>
      <c r="C5392" s="9">
        <v>2</v>
      </c>
      <c r="D5392" s="9">
        <v>4</v>
      </c>
      <c r="E5392" s="9">
        <v>16.5</v>
      </c>
      <c r="F5392" s="9">
        <v>11.8</v>
      </c>
      <c r="G5392" s="9">
        <v>7.5</v>
      </c>
    </row>
    <row r="5393" spans="1:7" x14ac:dyDescent="0.3">
      <c r="A5393" s="9">
        <v>169</v>
      </c>
      <c r="B5393" s="9">
        <v>70</v>
      </c>
      <c r="C5393" s="9">
        <v>3</v>
      </c>
      <c r="D5393" s="9">
        <v>1</v>
      </c>
      <c r="E5393" s="9">
        <v>87.5</v>
      </c>
      <c r="F5393" s="9">
        <v>29.4</v>
      </c>
      <c r="G5393" s="9">
        <v>18.399999999999999</v>
      </c>
    </row>
    <row r="5394" spans="1:7" x14ac:dyDescent="0.3">
      <c r="A5394" s="9">
        <v>169</v>
      </c>
      <c r="B5394" s="9">
        <v>71</v>
      </c>
      <c r="C5394" s="9">
        <v>3</v>
      </c>
      <c r="D5394" s="9">
        <v>4</v>
      </c>
      <c r="E5394" s="9">
        <v>14.6</v>
      </c>
      <c r="F5394" s="9">
        <v>7.6</v>
      </c>
      <c r="G5394" s="9">
        <v>4.2</v>
      </c>
    </row>
    <row r="5395" spans="1:7" x14ac:dyDescent="0.3">
      <c r="A5395" s="9">
        <v>169</v>
      </c>
      <c r="B5395" s="9">
        <v>72</v>
      </c>
      <c r="C5395" s="9">
        <v>2</v>
      </c>
      <c r="D5395" s="9">
        <v>3</v>
      </c>
      <c r="E5395" s="9">
        <v>9.6</v>
      </c>
      <c r="F5395" s="9">
        <v>7.6</v>
      </c>
      <c r="G5395" s="9">
        <v>5</v>
      </c>
    </row>
    <row r="5396" spans="1:7" x14ac:dyDescent="0.3">
      <c r="A5396" s="9">
        <v>169</v>
      </c>
      <c r="B5396" s="9">
        <v>73</v>
      </c>
      <c r="C5396" s="9">
        <v>2</v>
      </c>
      <c r="D5396" s="9">
        <v>2</v>
      </c>
      <c r="E5396" s="9">
        <v>10</v>
      </c>
      <c r="F5396" s="9">
        <v>7.7</v>
      </c>
      <c r="G5396" s="9">
        <v>5</v>
      </c>
    </row>
    <row r="5397" spans="1:7" x14ac:dyDescent="0.3">
      <c r="A5397" s="9">
        <v>169</v>
      </c>
      <c r="B5397" s="9">
        <v>74</v>
      </c>
      <c r="C5397" s="9">
        <v>3</v>
      </c>
      <c r="D5397" s="9">
        <v>3</v>
      </c>
      <c r="E5397" s="9">
        <v>15.4</v>
      </c>
      <c r="F5397" s="9">
        <v>9.6</v>
      </c>
      <c r="G5397" s="9">
        <v>5</v>
      </c>
    </row>
    <row r="5398" spans="1:7" x14ac:dyDescent="0.3">
      <c r="A5398" s="9">
        <v>169</v>
      </c>
      <c r="B5398" s="9">
        <v>75</v>
      </c>
      <c r="C5398" s="9">
        <v>3</v>
      </c>
      <c r="D5398" s="9">
        <v>3</v>
      </c>
      <c r="E5398" s="9">
        <v>9.6</v>
      </c>
      <c r="F5398" s="9">
        <v>7.2</v>
      </c>
      <c r="G5398" s="9">
        <v>5</v>
      </c>
    </row>
    <row r="5399" spans="1:7" x14ac:dyDescent="0.3">
      <c r="A5399" s="9">
        <v>169</v>
      </c>
      <c r="B5399" s="9">
        <v>76</v>
      </c>
      <c r="C5399" s="9">
        <v>3</v>
      </c>
      <c r="D5399" s="9">
        <v>3</v>
      </c>
      <c r="E5399" s="9">
        <v>10.4</v>
      </c>
      <c r="F5399" s="9">
        <v>7.2</v>
      </c>
      <c r="G5399" s="9">
        <v>5</v>
      </c>
    </row>
    <row r="5400" spans="1:7" x14ac:dyDescent="0.3">
      <c r="A5400" s="9">
        <v>169</v>
      </c>
      <c r="B5400" s="9">
        <v>77</v>
      </c>
      <c r="C5400" s="9">
        <v>3</v>
      </c>
      <c r="D5400" s="9">
        <v>3</v>
      </c>
      <c r="E5400" s="9">
        <v>11.7</v>
      </c>
      <c r="F5400" s="9">
        <v>8.1999999999999993</v>
      </c>
      <c r="G5400" s="9">
        <v>6.2</v>
      </c>
    </row>
    <row r="5401" spans="1:7" x14ac:dyDescent="0.3">
      <c r="A5401" s="9">
        <v>169</v>
      </c>
      <c r="B5401" s="9">
        <v>78</v>
      </c>
      <c r="C5401" s="9">
        <v>3</v>
      </c>
      <c r="D5401" s="9">
        <v>3</v>
      </c>
      <c r="E5401" s="9">
        <v>11.9</v>
      </c>
      <c r="F5401" s="9">
        <v>8.6999999999999993</v>
      </c>
      <c r="G5401" s="9">
        <v>6.4</v>
      </c>
    </row>
    <row r="5402" spans="1:7" x14ac:dyDescent="0.3">
      <c r="A5402" s="9">
        <v>169</v>
      </c>
      <c r="B5402" s="9">
        <v>79</v>
      </c>
      <c r="C5402" s="9">
        <v>3</v>
      </c>
      <c r="D5402" s="9">
        <v>3</v>
      </c>
      <c r="E5402" s="9">
        <v>15.2</v>
      </c>
      <c r="F5402" s="9">
        <v>8.4</v>
      </c>
      <c r="G5402" s="9">
        <v>6</v>
      </c>
    </row>
    <row r="5403" spans="1:7" x14ac:dyDescent="0.3">
      <c r="A5403" s="9">
        <v>169</v>
      </c>
      <c r="B5403" s="9">
        <v>80</v>
      </c>
      <c r="C5403" s="9">
        <v>3</v>
      </c>
      <c r="D5403" s="9">
        <v>3</v>
      </c>
      <c r="E5403" s="9">
        <v>12.5</v>
      </c>
      <c r="F5403" s="9">
        <v>8.1999999999999993</v>
      </c>
      <c r="G5403" s="9">
        <v>6</v>
      </c>
    </row>
    <row r="5404" spans="1:7" x14ac:dyDescent="0.3">
      <c r="A5404" s="9">
        <v>169</v>
      </c>
      <c r="B5404" s="9">
        <v>81</v>
      </c>
      <c r="C5404" s="9">
        <v>3</v>
      </c>
      <c r="D5404" s="9">
        <v>3</v>
      </c>
      <c r="E5404" s="9">
        <v>10.1</v>
      </c>
      <c r="F5404" s="9">
        <v>10</v>
      </c>
      <c r="G5404" s="9">
        <v>4</v>
      </c>
    </row>
    <row r="5405" spans="1:7" x14ac:dyDescent="0.3">
      <c r="A5405" s="9">
        <v>169</v>
      </c>
      <c r="B5405" s="9">
        <v>82</v>
      </c>
      <c r="C5405" s="9">
        <v>3</v>
      </c>
      <c r="D5405" s="9">
        <v>3</v>
      </c>
      <c r="E5405" s="9">
        <v>9.6</v>
      </c>
      <c r="F5405" s="9">
        <v>8.6</v>
      </c>
      <c r="G5405" s="9">
        <v>5</v>
      </c>
    </row>
    <row r="5406" spans="1:7" x14ac:dyDescent="0.3">
      <c r="A5406" s="9">
        <v>169</v>
      </c>
      <c r="B5406" s="9">
        <v>83</v>
      </c>
      <c r="C5406" s="9">
        <v>3</v>
      </c>
      <c r="D5406" s="9">
        <v>3</v>
      </c>
      <c r="E5406" s="9">
        <v>10.1</v>
      </c>
      <c r="F5406" s="9">
        <v>7</v>
      </c>
      <c r="G5406" s="9">
        <v>5</v>
      </c>
    </row>
    <row r="5407" spans="1:7" x14ac:dyDescent="0.3">
      <c r="A5407" s="9">
        <v>169</v>
      </c>
      <c r="B5407" s="9">
        <v>84</v>
      </c>
      <c r="C5407" s="9">
        <v>3</v>
      </c>
      <c r="D5407" s="9">
        <v>3</v>
      </c>
      <c r="E5407" s="9">
        <v>8.4</v>
      </c>
      <c r="F5407" s="9">
        <v>8.6</v>
      </c>
      <c r="G5407" s="9">
        <v>7</v>
      </c>
    </row>
    <row r="5408" spans="1:7" x14ac:dyDescent="0.3">
      <c r="A5408" s="9">
        <v>169</v>
      </c>
      <c r="B5408" s="9">
        <v>85</v>
      </c>
      <c r="C5408" s="9">
        <v>3</v>
      </c>
      <c r="D5408" s="9">
        <v>3</v>
      </c>
      <c r="E5408" s="9">
        <v>15.5</v>
      </c>
      <c r="F5408" s="9">
        <v>7.4</v>
      </c>
      <c r="G5408" s="9">
        <v>6</v>
      </c>
    </row>
    <row r="5409" spans="1:7" x14ac:dyDescent="0.3">
      <c r="A5409" s="9">
        <v>169</v>
      </c>
      <c r="B5409" s="9">
        <v>86</v>
      </c>
      <c r="C5409" s="9">
        <v>3</v>
      </c>
      <c r="D5409" s="9">
        <v>3</v>
      </c>
      <c r="E5409" s="9">
        <v>10</v>
      </c>
      <c r="F5409" s="9">
        <v>7.2</v>
      </c>
      <c r="G5409" s="9">
        <v>5</v>
      </c>
    </row>
    <row r="5410" spans="1:7" x14ac:dyDescent="0.3">
      <c r="A5410" s="9">
        <v>169</v>
      </c>
      <c r="B5410" s="9">
        <v>87</v>
      </c>
      <c r="C5410" s="9">
        <v>3</v>
      </c>
      <c r="D5410" s="9">
        <v>3</v>
      </c>
      <c r="E5410" s="9">
        <v>10</v>
      </c>
      <c r="F5410" s="9">
        <v>9.4</v>
      </c>
      <c r="G5410" s="9">
        <v>6.7</v>
      </c>
    </row>
    <row r="5411" spans="1:7" x14ac:dyDescent="0.3">
      <c r="A5411" s="9">
        <v>169</v>
      </c>
      <c r="B5411" s="9">
        <v>88</v>
      </c>
      <c r="C5411" s="9">
        <v>3</v>
      </c>
      <c r="D5411" s="9">
        <v>9</v>
      </c>
      <c r="E5411" s="9">
        <v>30</v>
      </c>
      <c r="F5411" s="9">
        <v>0.35</v>
      </c>
      <c r="G5411" s="9">
        <v>0</v>
      </c>
    </row>
    <row r="5412" spans="1:7" x14ac:dyDescent="0.3">
      <c r="A5412" s="9">
        <v>169</v>
      </c>
      <c r="B5412" s="9">
        <v>89</v>
      </c>
      <c r="C5412" s="9">
        <v>3</v>
      </c>
      <c r="D5412" s="9">
        <v>4</v>
      </c>
      <c r="E5412" s="9">
        <v>18.600000000000001</v>
      </c>
      <c r="F5412" s="9">
        <v>7.5</v>
      </c>
      <c r="G5412" s="9">
        <v>6</v>
      </c>
    </row>
    <row r="5413" spans="1:7" x14ac:dyDescent="0.3">
      <c r="A5413" s="9">
        <v>169</v>
      </c>
      <c r="B5413" s="9">
        <v>90</v>
      </c>
      <c r="C5413" s="9">
        <v>3</v>
      </c>
      <c r="D5413" s="9">
        <v>4</v>
      </c>
      <c r="E5413" s="9">
        <v>16.5</v>
      </c>
      <c r="F5413" s="9">
        <v>7.4</v>
      </c>
      <c r="G5413" s="9">
        <v>5</v>
      </c>
    </row>
    <row r="5414" spans="1:7" x14ac:dyDescent="0.3">
      <c r="A5414" s="9">
        <v>169</v>
      </c>
      <c r="B5414" s="9">
        <v>91</v>
      </c>
      <c r="C5414" s="9">
        <v>3</v>
      </c>
      <c r="D5414" s="9">
        <v>4</v>
      </c>
      <c r="E5414" s="9">
        <v>10.4</v>
      </c>
      <c r="F5414" s="9">
        <v>11.6</v>
      </c>
      <c r="G5414" s="9">
        <v>7.4</v>
      </c>
    </row>
    <row r="5415" spans="1:7" x14ac:dyDescent="0.3">
      <c r="A5415" s="9">
        <v>169</v>
      </c>
      <c r="B5415" s="9">
        <v>92</v>
      </c>
      <c r="C5415" s="9">
        <v>3</v>
      </c>
      <c r="D5415" s="9">
        <v>4</v>
      </c>
      <c r="E5415" s="9">
        <v>16.2</v>
      </c>
      <c r="F5415" s="9">
        <v>10.4</v>
      </c>
      <c r="G5415" s="9">
        <v>6</v>
      </c>
    </row>
    <row r="5416" spans="1:7" x14ac:dyDescent="0.3">
      <c r="A5416" s="9">
        <v>169</v>
      </c>
      <c r="B5416" s="9">
        <v>93</v>
      </c>
      <c r="C5416" s="9">
        <v>3</v>
      </c>
      <c r="D5416" s="9">
        <v>4</v>
      </c>
      <c r="E5416" s="9">
        <v>9.4</v>
      </c>
      <c r="F5416" s="9">
        <v>8.4</v>
      </c>
      <c r="G5416" s="9">
        <v>5</v>
      </c>
    </row>
    <row r="5417" spans="1:7" x14ac:dyDescent="0.3">
      <c r="A5417" s="9">
        <v>169</v>
      </c>
      <c r="B5417" s="9">
        <v>94</v>
      </c>
      <c r="C5417" s="9">
        <v>3</v>
      </c>
      <c r="D5417" s="9">
        <v>3</v>
      </c>
      <c r="E5417" s="9">
        <v>12.1</v>
      </c>
      <c r="F5417" s="9">
        <v>7.4</v>
      </c>
      <c r="G5417" s="9">
        <v>5</v>
      </c>
    </row>
    <row r="5418" spans="1:7" x14ac:dyDescent="0.3">
      <c r="A5418" s="9">
        <v>169</v>
      </c>
      <c r="B5418" s="9">
        <v>95</v>
      </c>
      <c r="C5418" s="9">
        <v>3</v>
      </c>
      <c r="D5418" s="9">
        <v>4</v>
      </c>
      <c r="E5418" s="9">
        <v>12.1</v>
      </c>
      <c r="F5418" s="9">
        <v>5.6</v>
      </c>
      <c r="G5418" s="9">
        <v>3.6</v>
      </c>
    </row>
    <row r="5419" spans="1:7" x14ac:dyDescent="0.3">
      <c r="A5419" s="9">
        <v>169</v>
      </c>
      <c r="B5419" s="9">
        <v>96</v>
      </c>
      <c r="C5419" s="9">
        <v>3</v>
      </c>
      <c r="D5419" s="9">
        <v>3</v>
      </c>
      <c r="E5419" s="9">
        <v>12</v>
      </c>
      <c r="F5419" s="9">
        <v>6</v>
      </c>
      <c r="G5419" s="9">
        <v>3</v>
      </c>
    </row>
    <row r="5420" spans="1:7" x14ac:dyDescent="0.3">
      <c r="A5420" s="9">
        <v>169</v>
      </c>
      <c r="B5420" s="9">
        <v>97</v>
      </c>
      <c r="C5420" s="9">
        <v>3</v>
      </c>
      <c r="D5420" s="9">
        <v>4</v>
      </c>
      <c r="E5420" s="9">
        <v>10.3</v>
      </c>
      <c r="F5420" s="9">
        <v>6</v>
      </c>
      <c r="G5420" s="9">
        <v>3</v>
      </c>
    </row>
    <row r="5421" spans="1:7" x14ac:dyDescent="0.3">
      <c r="A5421" s="9">
        <v>169</v>
      </c>
      <c r="B5421" s="9">
        <v>98</v>
      </c>
      <c r="C5421" s="9">
        <v>3</v>
      </c>
      <c r="D5421" s="9">
        <v>9</v>
      </c>
      <c r="E5421" s="9">
        <v>72</v>
      </c>
      <c r="F5421" s="9">
        <v>0.15</v>
      </c>
      <c r="G5421" s="9">
        <v>0</v>
      </c>
    </row>
    <row r="5422" spans="1:7" x14ac:dyDescent="0.3">
      <c r="A5422" s="9">
        <v>169</v>
      </c>
      <c r="B5422" s="9">
        <v>99</v>
      </c>
      <c r="C5422" s="9">
        <v>3</v>
      </c>
      <c r="D5422" s="9">
        <v>4</v>
      </c>
      <c r="E5422" s="9">
        <v>17</v>
      </c>
      <c r="F5422" s="9">
        <v>8</v>
      </c>
      <c r="G5422" s="9">
        <v>5</v>
      </c>
    </row>
    <row r="5423" spans="1:7" x14ac:dyDescent="0.3">
      <c r="A5423" s="9">
        <v>169</v>
      </c>
      <c r="B5423" s="9">
        <v>100</v>
      </c>
      <c r="C5423" s="9">
        <v>3</v>
      </c>
      <c r="D5423" s="9">
        <v>4</v>
      </c>
      <c r="E5423" s="9">
        <v>14.4</v>
      </c>
      <c r="F5423" s="9">
        <v>6</v>
      </c>
      <c r="G5423" s="9">
        <v>2</v>
      </c>
    </row>
    <row r="5424" spans="1:7" x14ac:dyDescent="0.3">
      <c r="A5424" s="9">
        <v>169</v>
      </c>
      <c r="B5424" s="9">
        <v>101</v>
      </c>
      <c r="C5424" s="9">
        <v>3</v>
      </c>
      <c r="D5424" s="9">
        <v>4</v>
      </c>
      <c r="E5424" s="9">
        <v>16.5</v>
      </c>
      <c r="F5424" s="9">
        <v>11.8</v>
      </c>
      <c r="G5424" s="9">
        <v>6.5</v>
      </c>
    </row>
    <row r="5425" spans="1:7" x14ac:dyDescent="0.3">
      <c r="A5425" s="9">
        <v>169</v>
      </c>
      <c r="B5425" s="9">
        <v>102</v>
      </c>
      <c r="C5425" s="9">
        <v>3</v>
      </c>
      <c r="D5425" s="9">
        <v>4</v>
      </c>
      <c r="E5425" s="9">
        <v>17.5</v>
      </c>
      <c r="F5425" s="9">
        <v>8.6</v>
      </c>
      <c r="G5425" s="9">
        <v>6</v>
      </c>
    </row>
    <row r="5426" spans="1:7" x14ac:dyDescent="0.3">
      <c r="A5426" s="9">
        <v>170</v>
      </c>
      <c r="B5426" s="9">
        <v>1</v>
      </c>
      <c r="C5426" s="9">
        <v>6</v>
      </c>
      <c r="D5426" s="9">
        <v>4</v>
      </c>
      <c r="E5426" s="9">
        <v>14.2</v>
      </c>
      <c r="F5426" s="9">
        <v>7</v>
      </c>
      <c r="G5426" s="9">
        <v>4.2</v>
      </c>
    </row>
    <row r="5427" spans="1:7" x14ac:dyDescent="0.3">
      <c r="A5427" s="9">
        <v>170</v>
      </c>
      <c r="B5427" s="9">
        <v>2</v>
      </c>
      <c r="C5427" s="9">
        <v>6</v>
      </c>
      <c r="D5427" s="9">
        <v>4</v>
      </c>
      <c r="E5427" s="9">
        <v>15.4</v>
      </c>
      <c r="F5427" s="9">
        <v>10.199999999999999</v>
      </c>
      <c r="G5427" s="9">
        <v>6</v>
      </c>
    </row>
    <row r="5428" spans="1:7" x14ac:dyDescent="0.3">
      <c r="A5428" s="9">
        <v>170</v>
      </c>
      <c r="B5428" s="9">
        <v>3</v>
      </c>
      <c r="C5428" s="9">
        <v>31</v>
      </c>
      <c r="D5428" s="9">
        <v>4</v>
      </c>
      <c r="E5428" s="9">
        <v>10.1</v>
      </c>
      <c r="F5428" s="9">
        <v>5</v>
      </c>
      <c r="G5428" s="9">
        <v>1.5</v>
      </c>
    </row>
    <row r="5429" spans="1:7" x14ac:dyDescent="0.3">
      <c r="A5429" s="9">
        <v>170</v>
      </c>
      <c r="B5429" s="9">
        <v>4</v>
      </c>
      <c r="C5429" s="9">
        <v>6</v>
      </c>
      <c r="D5429" s="9">
        <v>3</v>
      </c>
      <c r="E5429" s="9">
        <v>8.1999999999999993</v>
      </c>
      <c r="F5429" s="9">
        <v>4</v>
      </c>
      <c r="G5429" s="9">
        <v>3</v>
      </c>
    </row>
    <row r="5430" spans="1:7" x14ac:dyDescent="0.3">
      <c r="A5430" s="9">
        <v>170</v>
      </c>
      <c r="B5430" s="9">
        <v>5</v>
      </c>
      <c r="C5430" s="9">
        <v>31</v>
      </c>
      <c r="D5430" s="9">
        <v>4</v>
      </c>
      <c r="E5430" s="9">
        <v>10.1</v>
      </c>
      <c r="F5430" s="9">
        <v>5</v>
      </c>
      <c r="G5430" s="9">
        <v>1.5</v>
      </c>
    </row>
    <row r="5431" spans="1:7" x14ac:dyDescent="0.3">
      <c r="A5431" s="9">
        <v>170</v>
      </c>
      <c r="B5431" s="9">
        <v>6</v>
      </c>
      <c r="C5431" s="9">
        <v>31</v>
      </c>
      <c r="D5431" s="9">
        <v>4</v>
      </c>
      <c r="E5431" s="9">
        <v>9.6999999999999993</v>
      </c>
      <c r="F5431" s="9">
        <v>6</v>
      </c>
      <c r="G5431" s="9">
        <v>3.4</v>
      </c>
    </row>
    <row r="5432" spans="1:7" x14ac:dyDescent="0.3">
      <c r="A5432" s="9">
        <v>170</v>
      </c>
      <c r="B5432" s="9">
        <v>7</v>
      </c>
      <c r="C5432" s="9">
        <v>6</v>
      </c>
      <c r="D5432" s="9">
        <v>4</v>
      </c>
      <c r="E5432" s="9">
        <v>14.6</v>
      </c>
      <c r="F5432" s="9">
        <v>6</v>
      </c>
      <c r="G5432" s="9">
        <v>4.4000000000000004</v>
      </c>
    </row>
    <row r="5433" spans="1:7" x14ac:dyDescent="0.3">
      <c r="A5433" s="9">
        <v>170</v>
      </c>
      <c r="B5433" s="9">
        <v>8</v>
      </c>
      <c r="C5433" s="9">
        <v>31</v>
      </c>
      <c r="D5433" s="9">
        <v>4</v>
      </c>
      <c r="E5433" s="9">
        <v>9.6</v>
      </c>
      <c r="F5433" s="9">
        <v>6.4</v>
      </c>
      <c r="G5433" s="9">
        <v>1.5</v>
      </c>
    </row>
    <row r="5434" spans="1:7" x14ac:dyDescent="0.3">
      <c r="A5434" s="9">
        <v>170</v>
      </c>
      <c r="B5434" s="9">
        <v>9</v>
      </c>
      <c r="C5434" s="9">
        <v>31</v>
      </c>
      <c r="D5434" s="9">
        <v>4</v>
      </c>
      <c r="E5434" s="9">
        <v>10.199999999999999</v>
      </c>
      <c r="F5434" s="9">
        <v>7</v>
      </c>
      <c r="G5434" s="9">
        <v>1.2</v>
      </c>
    </row>
    <row r="5435" spans="1:7" x14ac:dyDescent="0.3">
      <c r="A5435" s="9">
        <v>170</v>
      </c>
      <c r="B5435" s="9">
        <v>10</v>
      </c>
      <c r="C5435" s="9">
        <v>31</v>
      </c>
      <c r="D5435" s="9">
        <v>5</v>
      </c>
      <c r="E5435" s="9">
        <v>7.5</v>
      </c>
      <c r="F5435" s="9">
        <v>5.4</v>
      </c>
      <c r="G5435" s="9">
        <v>2</v>
      </c>
    </row>
    <row r="5436" spans="1:7" x14ac:dyDescent="0.3">
      <c r="A5436" s="9">
        <v>170</v>
      </c>
      <c r="B5436" s="9">
        <v>11</v>
      </c>
      <c r="C5436" s="9">
        <v>4</v>
      </c>
      <c r="D5436" s="9">
        <v>1</v>
      </c>
      <c r="E5436" s="9">
        <v>26.5</v>
      </c>
      <c r="F5436" s="9">
        <v>18.399999999999999</v>
      </c>
      <c r="G5436" s="9">
        <v>10.199999999999999</v>
      </c>
    </row>
    <row r="5437" spans="1:7" x14ac:dyDescent="0.3">
      <c r="A5437" s="9">
        <v>170</v>
      </c>
      <c r="B5437" s="9">
        <v>12</v>
      </c>
      <c r="C5437" s="9">
        <v>6</v>
      </c>
      <c r="D5437" s="9">
        <v>4</v>
      </c>
      <c r="E5437" s="9">
        <v>11.7</v>
      </c>
      <c r="F5437" s="9">
        <v>6.7</v>
      </c>
      <c r="G5437" s="9">
        <v>3</v>
      </c>
    </row>
    <row r="5438" spans="1:7" x14ac:dyDescent="0.3">
      <c r="A5438" s="9">
        <v>170</v>
      </c>
      <c r="B5438" s="9">
        <v>13</v>
      </c>
      <c r="C5438" s="9">
        <v>4</v>
      </c>
      <c r="D5438" s="9">
        <v>3</v>
      </c>
      <c r="E5438" s="9">
        <v>12.6</v>
      </c>
      <c r="F5438" s="9">
        <v>10</v>
      </c>
      <c r="G5438" s="9">
        <v>4</v>
      </c>
    </row>
    <row r="5439" spans="1:7" x14ac:dyDescent="0.3">
      <c r="A5439" s="9">
        <v>170</v>
      </c>
      <c r="B5439" s="9">
        <v>14</v>
      </c>
      <c r="C5439" s="9">
        <v>4</v>
      </c>
      <c r="D5439" s="9">
        <v>1</v>
      </c>
      <c r="E5439" s="9">
        <v>54</v>
      </c>
      <c r="F5439" s="9">
        <v>17</v>
      </c>
      <c r="G5439" s="9">
        <v>7.4</v>
      </c>
    </row>
    <row r="5440" spans="1:7" x14ac:dyDescent="0.3">
      <c r="A5440" s="9">
        <v>170</v>
      </c>
      <c r="B5440" s="9">
        <v>15</v>
      </c>
      <c r="C5440" s="9">
        <v>51</v>
      </c>
      <c r="D5440" s="9">
        <v>3</v>
      </c>
      <c r="E5440" s="9">
        <v>28.1</v>
      </c>
      <c r="F5440" s="9">
        <v>9.6999999999999993</v>
      </c>
      <c r="G5440" s="9">
        <v>3.5</v>
      </c>
    </row>
    <row r="5441" spans="1:7" x14ac:dyDescent="0.3">
      <c r="A5441" s="9">
        <v>170</v>
      </c>
      <c r="B5441" s="9">
        <v>16</v>
      </c>
      <c r="C5441" s="9">
        <v>31</v>
      </c>
      <c r="D5441" s="9">
        <v>4</v>
      </c>
      <c r="E5441" s="9">
        <v>10.1</v>
      </c>
      <c r="F5441" s="9">
        <v>5.5</v>
      </c>
      <c r="G5441" s="9">
        <v>0.9</v>
      </c>
    </row>
    <row r="5442" spans="1:7" x14ac:dyDescent="0.3">
      <c r="A5442" s="9">
        <v>170</v>
      </c>
      <c r="B5442" s="9">
        <v>17</v>
      </c>
      <c r="C5442" s="9">
        <v>6</v>
      </c>
      <c r="D5442" s="9">
        <v>5</v>
      </c>
      <c r="E5442" s="9">
        <v>15.4</v>
      </c>
      <c r="F5442" s="9">
        <v>8.4</v>
      </c>
      <c r="G5442" s="9">
        <v>3.2</v>
      </c>
    </row>
    <row r="5443" spans="1:7" x14ac:dyDescent="0.3">
      <c r="A5443" s="9">
        <v>170</v>
      </c>
      <c r="B5443" s="9">
        <v>18</v>
      </c>
      <c r="C5443" s="9">
        <v>6</v>
      </c>
      <c r="D5443" s="9">
        <v>5</v>
      </c>
      <c r="E5443" s="9">
        <v>7.7</v>
      </c>
      <c r="F5443" s="9">
        <v>4.8</v>
      </c>
      <c r="G5443" s="9">
        <v>2</v>
      </c>
    </row>
    <row r="5444" spans="1:7" x14ac:dyDescent="0.3">
      <c r="A5444" s="9">
        <v>170</v>
      </c>
      <c r="B5444" s="9">
        <v>19</v>
      </c>
      <c r="C5444" s="9">
        <v>31</v>
      </c>
      <c r="D5444" s="9">
        <v>4</v>
      </c>
      <c r="E5444" s="9">
        <v>9.4</v>
      </c>
      <c r="F5444" s="9">
        <v>4.5</v>
      </c>
      <c r="G5444" s="9">
        <v>1.7</v>
      </c>
    </row>
    <row r="5445" spans="1:7" x14ac:dyDescent="0.3">
      <c r="A5445" s="9">
        <v>170</v>
      </c>
      <c r="B5445" s="9">
        <v>20</v>
      </c>
      <c r="C5445" s="9">
        <v>31</v>
      </c>
      <c r="D5445" s="9">
        <v>4</v>
      </c>
      <c r="E5445" s="9">
        <v>10.1</v>
      </c>
      <c r="F5445" s="9">
        <v>6</v>
      </c>
      <c r="G5445" s="9">
        <v>2</v>
      </c>
    </row>
    <row r="5446" spans="1:7" x14ac:dyDescent="0.3">
      <c r="A5446" s="9">
        <v>170</v>
      </c>
      <c r="B5446" s="9">
        <v>21</v>
      </c>
      <c r="C5446" s="9">
        <v>6</v>
      </c>
      <c r="D5446" s="9">
        <v>1</v>
      </c>
      <c r="E5446" s="9">
        <v>35.5</v>
      </c>
      <c r="F5446" s="9">
        <v>15.4</v>
      </c>
      <c r="G5446" s="9">
        <v>5.4</v>
      </c>
    </row>
    <row r="5447" spans="1:7" x14ac:dyDescent="0.3">
      <c r="A5447" s="9">
        <v>170</v>
      </c>
      <c r="B5447" s="9">
        <v>22</v>
      </c>
      <c r="C5447" s="9">
        <v>4</v>
      </c>
      <c r="D5447" s="9">
        <v>3</v>
      </c>
      <c r="E5447" s="9">
        <v>12.6</v>
      </c>
      <c r="F5447" s="9">
        <v>9.5</v>
      </c>
      <c r="G5447" s="9">
        <v>4</v>
      </c>
    </row>
    <row r="5448" spans="1:7" x14ac:dyDescent="0.3">
      <c r="A5448" s="9">
        <v>170</v>
      </c>
      <c r="B5448" s="9">
        <v>23</v>
      </c>
      <c r="C5448" s="9">
        <v>3</v>
      </c>
      <c r="D5448" s="9">
        <v>3</v>
      </c>
      <c r="E5448" s="9">
        <v>11.6</v>
      </c>
      <c r="F5448" s="9">
        <v>7.5</v>
      </c>
      <c r="G5448" s="9">
        <v>5</v>
      </c>
    </row>
    <row r="5449" spans="1:7" x14ac:dyDescent="0.3">
      <c r="A5449" s="9">
        <v>170</v>
      </c>
      <c r="B5449" s="9">
        <v>24</v>
      </c>
      <c r="C5449" s="9">
        <v>4</v>
      </c>
      <c r="D5449" s="9">
        <v>4</v>
      </c>
      <c r="E5449" s="9">
        <v>26.4</v>
      </c>
      <c r="F5449" s="9">
        <v>13</v>
      </c>
      <c r="G5449" s="9">
        <v>1.6</v>
      </c>
    </row>
    <row r="5450" spans="1:7" x14ac:dyDescent="0.3">
      <c r="A5450" s="9">
        <v>170</v>
      </c>
      <c r="B5450" s="9">
        <v>25</v>
      </c>
      <c r="C5450" s="9">
        <v>3</v>
      </c>
      <c r="D5450" s="9">
        <v>4</v>
      </c>
      <c r="E5450" s="9">
        <v>11.7</v>
      </c>
      <c r="F5450" s="9">
        <v>7</v>
      </c>
      <c r="G5450" s="9">
        <v>2.2000000000000002</v>
      </c>
    </row>
    <row r="5451" spans="1:7" x14ac:dyDescent="0.3">
      <c r="A5451" s="9">
        <v>170</v>
      </c>
      <c r="B5451" s="9">
        <v>26</v>
      </c>
      <c r="C5451" s="9">
        <v>3</v>
      </c>
      <c r="D5451" s="9">
        <v>4</v>
      </c>
      <c r="E5451" s="9">
        <v>11.4</v>
      </c>
      <c r="F5451" s="9">
        <v>8.6</v>
      </c>
      <c r="G5451" s="9">
        <v>5</v>
      </c>
    </row>
    <row r="5452" spans="1:7" x14ac:dyDescent="0.3">
      <c r="A5452" s="9">
        <v>170</v>
      </c>
      <c r="B5452" s="9">
        <v>27</v>
      </c>
      <c r="C5452" s="9">
        <v>51</v>
      </c>
      <c r="D5452" s="9">
        <v>4</v>
      </c>
      <c r="E5452" s="9">
        <v>20</v>
      </c>
      <c r="F5452" s="9">
        <v>7.5</v>
      </c>
      <c r="G5452" s="9">
        <v>4.2</v>
      </c>
    </row>
    <row r="5453" spans="1:7" x14ac:dyDescent="0.3">
      <c r="A5453" s="9">
        <v>170</v>
      </c>
      <c r="B5453" s="9">
        <v>28</v>
      </c>
      <c r="C5453" s="9">
        <v>51</v>
      </c>
      <c r="D5453" s="9">
        <v>7</v>
      </c>
      <c r="E5453" s="9">
        <v>19.399999999999999</v>
      </c>
      <c r="F5453" s="9">
        <v>6.7</v>
      </c>
      <c r="G5453" s="9">
        <v>0</v>
      </c>
    </row>
    <row r="5454" spans="1:7" x14ac:dyDescent="0.3">
      <c r="A5454" s="9">
        <v>170</v>
      </c>
      <c r="B5454" s="9">
        <v>29</v>
      </c>
      <c r="C5454" s="9">
        <v>51</v>
      </c>
      <c r="D5454" s="9">
        <v>7</v>
      </c>
      <c r="E5454" s="9">
        <v>16.5</v>
      </c>
      <c r="F5454" s="9">
        <v>6</v>
      </c>
      <c r="G5454" s="9">
        <v>0</v>
      </c>
    </row>
    <row r="5455" spans="1:7" x14ac:dyDescent="0.3">
      <c r="A5455" s="9">
        <v>170</v>
      </c>
      <c r="B5455" s="9">
        <v>30</v>
      </c>
      <c r="C5455" s="9">
        <v>4</v>
      </c>
      <c r="D5455" s="9">
        <v>4</v>
      </c>
      <c r="E5455" s="9">
        <v>16.5</v>
      </c>
      <c r="F5455" s="9">
        <v>12.6</v>
      </c>
      <c r="G5455" s="9">
        <v>5</v>
      </c>
    </row>
    <row r="5456" spans="1:7" x14ac:dyDescent="0.3">
      <c r="A5456" s="9">
        <v>170</v>
      </c>
      <c r="B5456" s="9">
        <v>31</v>
      </c>
      <c r="C5456" s="9">
        <v>6</v>
      </c>
      <c r="D5456" s="9">
        <v>4</v>
      </c>
      <c r="E5456" s="9">
        <v>14.5</v>
      </c>
      <c r="F5456" s="9">
        <v>7.2</v>
      </c>
      <c r="G5456" s="9">
        <v>3.4</v>
      </c>
    </row>
    <row r="5457" spans="1:7" x14ac:dyDescent="0.3">
      <c r="A5457" s="9">
        <v>170</v>
      </c>
      <c r="B5457" s="9">
        <v>32</v>
      </c>
      <c r="C5457" s="9">
        <v>3</v>
      </c>
      <c r="D5457" s="9">
        <v>4</v>
      </c>
      <c r="E5457" s="9">
        <v>16.399999999999999</v>
      </c>
      <c r="F5457" s="9">
        <v>13.6</v>
      </c>
      <c r="G5457" s="9">
        <v>9</v>
      </c>
    </row>
    <row r="5458" spans="1:7" x14ac:dyDescent="0.3">
      <c r="A5458" s="9">
        <v>170</v>
      </c>
      <c r="B5458" s="9">
        <v>33</v>
      </c>
      <c r="C5458" s="9">
        <v>6</v>
      </c>
      <c r="D5458" s="9">
        <v>4</v>
      </c>
      <c r="E5458" s="9">
        <v>17.7</v>
      </c>
      <c r="F5458" s="9">
        <v>12.4</v>
      </c>
      <c r="G5458" s="9">
        <v>6</v>
      </c>
    </row>
    <row r="5459" spans="1:7" x14ac:dyDescent="0.3">
      <c r="A5459" s="9">
        <v>170</v>
      </c>
      <c r="B5459" s="9">
        <v>34</v>
      </c>
      <c r="C5459" s="9">
        <v>3</v>
      </c>
      <c r="D5459" s="9">
        <v>1</v>
      </c>
      <c r="E5459" s="9">
        <v>25.5</v>
      </c>
      <c r="F5459" s="9">
        <v>23.2</v>
      </c>
      <c r="G5459" s="9">
        <v>8.5</v>
      </c>
    </row>
    <row r="5460" spans="1:7" x14ac:dyDescent="0.3">
      <c r="A5460" s="9">
        <v>170</v>
      </c>
      <c r="B5460" s="9">
        <v>35</v>
      </c>
      <c r="C5460" s="9">
        <v>3</v>
      </c>
      <c r="D5460" s="9">
        <v>3</v>
      </c>
      <c r="E5460" s="9">
        <v>13.4</v>
      </c>
      <c r="F5460" s="9">
        <v>5.3</v>
      </c>
      <c r="G5460" s="9">
        <v>2.2000000000000002</v>
      </c>
    </row>
    <row r="5461" spans="1:7" x14ac:dyDescent="0.3">
      <c r="A5461" s="9">
        <v>170</v>
      </c>
      <c r="B5461" s="9">
        <v>36</v>
      </c>
      <c r="C5461" s="9">
        <v>31</v>
      </c>
      <c r="D5461" s="9">
        <v>4</v>
      </c>
      <c r="E5461" s="9">
        <v>11.4</v>
      </c>
      <c r="F5461" s="9">
        <v>5</v>
      </c>
      <c r="G5461" s="9">
        <v>1.5</v>
      </c>
    </row>
    <row r="5462" spans="1:7" x14ac:dyDescent="0.3">
      <c r="A5462" s="9">
        <v>170</v>
      </c>
      <c r="B5462" s="9">
        <v>37</v>
      </c>
      <c r="C5462" s="9">
        <v>31</v>
      </c>
      <c r="D5462" s="9">
        <v>4</v>
      </c>
      <c r="E5462" s="9">
        <v>10</v>
      </c>
      <c r="F5462" s="9">
        <v>6.5</v>
      </c>
      <c r="G5462" s="9">
        <v>2</v>
      </c>
    </row>
    <row r="5463" spans="1:7" x14ac:dyDescent="0.3">
      <c r="A5463" s="9">
        <v>170</v>
      </c>
      <c r="B5463" s="9">
        <v>38</v>
      </c>
      <c r="C5463" s="9">
        <v>6</v>
      </c>
      <c r="D5463" s="9">
        <v>1</v>
      </c>
      <c r="E5463" s="9">
        <v>59.8</v>
      </c>
      <c r="F5463" s="9">
        <v>19.399999999999999</v>
      </c>
      <c r="G5463" s="9">
        <v>8</v>
      </c>
    </row>
    <row r="5464" spans="1:7" x14ac:dyDescent="0.3">
      <c r="A5464" s="9">
        <v>170</v>
      </c>
      <c r="B5464" s="9">
        <v>39</v>
      </c>
      <c r="C5464" s="9">
        <v>31</v>
      </c>
      <c r="D5464" s="9">
        <v>3</v>
      </c>
      <c r="E5464" s="9">
        <v>10.4</v>
      </c>
      <c r="F5464" s="9">
        <v>6</v>
      </c>
      <c r="G5464" s="9">
        <v>1.5</v>
      </c>
    </row>
    <row r="5465" spans="1:7" x14ac:dyDescent="0.3">
      <c r="A5465" s="9">
        <v>170</v>
      </c>
      <c r="B5465" s="9">
        <v>40</v>
      </c>
      <c r="C5465" s="9">
        <v>3</v>
      </c>
      <c r="D5465" s="9">
        <v>4</v>
      </c>
      <c r="E5465" s="9">
        <v>9</v>
      </c>
      <c r="F5465" s="9">
        <v>4</v>
      </c>
      <c r="G5465" s="9">
        <v>2.2000000000000002</v>
      </c>
    </row>
    <row r="5466" spans="1:7" x14ac:dyDescent="0.3">
      <c r="A5466" s="9">
        <v>170</v>
      </c>
      <c r="B5466" s="9">
        <v>41</v>
      </c>
      <c r="C5466" s="9">
        <v>3</v>
      </c>
      <c r="D5466" s="9">
        <v>4</v>
      </c>
      <c r="E5466" s="9">
        <v>9.4</v>
      </c>
      <c r="F5466" s="9">
        <v>4.5999999999999996</v>
      </c>
      <c r="G5466" s="9">
        <v>3</v>
      </c>
    </row>
    <row r="5467" spans="1:7" x14ac:dyDescent="0.3">
      <c r="A5467" s="9">
        <v>170</v>
      </c>
      <c r="B5467" s="9">
        <v>42</v>
      </c>
      <c r="C5467" s="9">
        <v>66</v>
      </c>
      <c r="D5467" s="9">
        <v>4</v>
      </c>
      <c r="E5467" s="9">
        <v>8.1999999999999993</v>
      </c>
      <c r="F5467" s="9">
        <v>4</v>
      </c>
      <c r="G5467" s="9">
        <v>1.7</v>
      </c>
    </row>
    <row r="5468" spans="1:7" x14ac:dyDescent="0.3">
      <c r="A5468" s="9">
        <v>170</v>
      </c>
      <c r="B5468" s="9">
        <v>43</v>
      </c>
      <c r="C5468" s="9">
        <v>31</v>
      </c>
      <c r="D5468" s="9">
        <v>4</v>
      </c>
      <c r="E5468" s="9">
        <v>12.4</v>
      </c>
      <c r="F5468" s="9">
        <v>7.6</v>
      </c>
      <c r="G5468" s="9">
        <v>2</v>
      </c>
    </row>
    <row r="5469" spans="1:7" x14ac:dyDescent="0.3">
      <c r="A5469" s="9">
        <v>170</v>
      </c>
      <c r="B5469" s="9">
        <v>44</v>
      </c>
      <c r="C5469" s="9">
        <v>4</v>
      </c>
      <c r="D5469" s="9">
        <v>3</v>
      </c>
      <c r="E5469" s="9">
        <v>7.6</v>
      </c>
      <c r="F5469" s="9">
        <v>4.3</v>
      </c>
      <c r="G5469" s="9">
        <v>3</v>
      </c>
    </row>
    <row r="5470" spans="1:7" x14ac:dyDescent="0.3">
      <c r="A5470" s="9">
        <v>170</v>
      </c>
      <c r="B5470" s="9">
        <v>45</v>
      </c>
      <c r="C5470" s="9">
        <v>3</v>
      </c>
      <c r="D5470" s="9">
        <v>4</v>
      </c>
      <c r="E5470" s="9">
        <v>9.4</v>
      </c>
      <c r="F5470" s="9">
        <v>6</v>
      </c>
      <c r="G5470" s="9">
        <v>2.6</v>
      </c>
    </row>
    <row r="5471" spans="1:7" x14ac:dyDescent="0.3">
      <c r="A5471" s="9">
        <v>170</v>
      </c>
      <c r="B5471" s="9">
        <v>46</v>
      </c>
      <c r="C5471" s="9">
        <v>66</v>
      </c>
      <c r="D5471" s="9">
        <v>4</v>
      </c>
      <c r="E5471" s="9">
        <v>10.4</v>
      </c>
      <c r="F5471" s="9">
        <v>7.5</v>
      </c>
      <c r="G5471" s="9">
        <v>3.4</v>
      </c>
    </row>
    <row r="5472" spans="1:7" x14ac:dyDescent="0.3">
      <c r="A5472" s="9">
        <v>170</v>
      </c>
      <c r="B5472" s="9">
        <v>47</v>
      </c>
      <c r="C5472" s="9">
        <v>6</v>
      </c>
      <c r="D5472" s="9">
        <v>4</v>
      </c>
      <c r="E5472" s="9">
        <v>10.1</v>
      </c>
      <c r="F5472" s="9">
        <v>5.5</v>
      </c>
      <c r="G5472" s="9">
        <v>2</v>
      </c>
    </row>
    <row r="5473" spans="1:7" x14ac:dyDescent="0.3">
      <c r="A5473" s="9">
        <v>170</v>
      </c>
      <c r="B5473" s="9">
        <v>48</v>
      </c>
      <c r="C5473" s="9">
        <v>31</v>
      </c>
      <c r="D5473" s="9">
        <v>4</v>
      </c>
      <c r="E5473" s="9">
        <v>10.1</v>
      </c>
      <c r="F5473" s="9">
        <v>5</v>
      </c>
      <c r="G5473" s="9">
        <v>1</v>
      </c>
    </row>
    <row r="5474" spans="1:7" x14ac:dyDescent="0.3">
      <c r="A5474" s="9">
        <v>170</v>
      </c>
      <c r="B5474" s="9">
        <v>49</v>
      </c>
      <c r="C5474" s="9">
        <v>31</v>
      </c>
      <c r="D5474" s="9">
        <v>4</v>
      </c>
      <c r="E5474" s="9">
        <v>10.3</v>
      </c>
      <c r="F5474" s="9">
        <v>5</v>
      </c>
      <c r="G5474" s="9">
        <v>1</v>
      </c>
    </row>
    <row r="5475" spans="1:7" x14ac:dyDescent="0.3">
      <c r="A5475" s="9">
        <v>170</v>
      </c>
      <c r="B5475" s="9">
        <v>50</v>
      </c>
      <c r="C5475" s="9">
        <v>4</v>
      </c>
      <c r="D5475" s="9">
        <v>4</v>
      </c>
      <c r="E5475" s="9">
        <v>25.4</v>
      </c>
      <c r="F5475" s="9">
        <v>10.4</v>
      </c>
      <c r="G5475" s="9">
        <v>6</v>
      </c>
    </row>
    <row r="5476" spans="1:7" x14ac:dyDescent="0.3">
      <c r="A5476" s="9">
        <v>170</v>
      </c>
      <c r="B5476" s="9">
        <v>51</v>
      </c>
      <c r="C5476" s="9">
        <v>6</v>
      </c>
      <c r="D5476" s="9">
        <v>3</v>
      </c>
      <c r="E5476" s="9">
        <v>7.8</v>
      </c>
      <c r="F5476" s="9">
        <v>3.5</v>
      </c>
      <c r="G5476" s="9">
        <v>2</v>
      </c>
    </row>
    <row r="5477" spans="1:7" x14ac:dyDescent="0.3">
      <c r="A5477" s="9">
        <v>170</v>
      </c>
      <c r="B5477" s="9">
        <v>52</v>
      </c>
      <c r="C5477" s="9">
        <v>4</v>
      </c>
      <c r="D5477" s="9">
        <v>4</v>
      </c>
      <c r="E5477" s="9">
        <v>23.4</v>
      </c>
      <c r="F5477" s="9">
        <v>10</v>
      </c>
      <c r="G5477" s="9">
        <v>5</v>
      </c>
    </row>
    <row r="5478" spans="1:7" x14ac:dyDescent="0.3">
      <c r="A5478" s="9">
        <v>170</v>
      </c>
      <c r="B5478" s="9">
        <v>53</v>
      </c>
      <c r="C5478" s="9">
        <v>3</v>
      </c>
      <c r="D5478" s="9">
        <v>4</v>
      </c>
      <c r="E5478" s="9">
        <v>25.6</v>
      </c>
      <c r="F5478" s="9">
        <v>10</v>
      </c>
      <c r="G5478" s="9">
        <v>5.2</v>
      </c>
    </row>
    <row r="5479" spans="1:7" x14ac:dyDescent="0.3">
      <c r="A5479" s="9">
        <v>170</v>
      </c>
      <c r="B5479" s="9">
        <v>54</v>
      </c>
      <c r="C5479" s="9">
        <v>6</v>
      </c>
      <c r="D5479" s="9">
        <v>4</v>
      </c>
      <c r="E5479" s="9">
        <v>8</v>
      </c>
      <c r="F5479" s="9">
        <v>5.5</v>
      </c>
      <c r="G5479" s="9">
        <v>4</v>
      </c>
    </row>
    <row r="5480" spans="1:7" x14ac:dyDescent="0.3">
      <c r="A5480" s="9">
        <v>170</v>
      </c>
      <c r="B5480" s="9">
        <v>55</v>
      </c>
      <c r="C5480" s="9">
        <v>3</v>
      </c>
      <c r="D5480" s="9">
        <v>4</v>
      </c>
      <c r="E5480" s="9">
        <v>21.5</v>
      </c>
      <c r="F5480" s="9">
        <v>11.2</v>
      </c>
      <c r="G5480" s="9">
        <v>3.8</v>
      </c>
    </row>
    <row r="5481" spans="1:7" x14ac:dyDescent="0.3">
      <c r="A5481" s="9">
        <v>170</v>
      </c>
      <c r="B5481" s="9">
        <v>56</v>
      </c>
      <c r="C5481" s="9">
        <v>31</v>
      </c>
      <c r="D5481" s="9">
        <v>3</v>
      </c>
      <c r="E5481" s="9">
        <v>8.4</v>
      </c>
      <c r="F5481" s="9">
        <v>5.3</v>
      </c>
      <c r="G5481" s="9">
        <v>1.2</v>
      </c>
    </row>
    <row r="5482" spans="1:7" x14ac:dyDescent="0.3">
      <c r="A5482" s="9">
        <v>170</v>
      </c>
      <c r="B5482" s="9">
        <v>57</v>
      </c>
      <c r="C5482" s="9">
        <v>31</v>
      </c>
      <c r="D5482" s="9">
        <v>4</v>
      </c>
      <c r="E5482" s="9">
        <v>10.5</v>
      </c>
      <c r="F5482" s="9">
        <v>4.7</v>
      </c>
      <c r="G5482" s="9">
        <v>2.2000000000000002</v>
      </c>
    </row>
    <row r="5483" spans="1:7" x14ac:dyDescent="0.3">
      <c r="A5483" s="9">
        <v>170</v>
      </c>
      <c r="B5483" s="9">
        <v>58</v>
      </c>
      <c r="C5483" s="9">
        <v>31</v>
      </c>
      <c r="D5483" s="9">
        <v>4</v>
      </c>
      <c r="E5483" s="9">
        <v>10.4</v>
      </c>
      <c r="F5483" s="9">
        <v>5.2</v>
      </c>
      <c r="G5483" s="9">
        <v>2.7</v>
      </c>
    </row>
    <row r="5484" spans="1:7" x14ac:dyDescent="0.3">
      <c r="A5484" s="9">
        <v>170</v>
      </c>
      <c r="B5484" s="9">
        <v>59</v>
      </c>
      <c r="C5484" s="9">
        <v>4</v>
      </c>
      <c r="D5484" s="9">
        <v>9</v>
      </c>
      <c r="E5484" s="9">
        <v>62</v>
      </c>
      <c r="F5484" s="9">
        <v>0.45</v>
      </c>
      <c r="G5484" s="9">
        <v>0</v>
      </c>
    </row>
    <row r="5485" spans="1:7" x14ac:dyDescent="0.3">
      <c r="A5485" s="9">
        <v>170</v>
      </c>
      <c r="B5485" s="9">
        <v>60</v>
      </c>
      <c r="C5485" s="9">
        <v>6</v>
      </c>
      <c r="D5485" s="9">
        <v>4</v>
      </c>
      <c r="E5485" s="9">
        <v>10.4</v>
      </c>
      <c r="F5485" s="9">
        <v>6</v>
      </c>
      <c r="G5485" s="9">
        <v>2.6</v>
      </c>
    </row>
    <row r="5486" spans="1:7" x14ac:dyDescent="0.3">
      <c r="A5486" s="9">
        <v>170</v>
      </c>
      <c r="B5486" s="9">
        <v>61</v>
      </c>
      <c r="C5486" s="9">
        <v>6</v>
      </c>
      <c r="D5486" s="9">
        <v>4</v>
      </c>
      <c r="E5486" s="9">
        <v>8.4</v>
      </c>
      <c r="F5486" s="9">
        <v>6</v>
      </c>
      <c r="G5486" s="9">
        <v>3</v>
      </c>
    </row>
    <row r="5487" spans="1:7" x14ac:dyDescent="0.3">
      <c r="A5487" s="9">
        <v>170</v>
      </c>
      <c r="B5487" s="9">
        <v>62</v>
      </c>
      <c r="C5487" s="9">
        <v>6</v>
      </c>
      <c r="D5487" s="9">
        <v>4</v>
      </c>
      <c r="E5487" s="9">
        <v>9.6999999999999993</v>
      </c>
      <c r="F5487" s="9">
        <v>6</v>
      </c>
      <c r="G5487" s="9">
        <v>3.2</v>
      </c>
    </row>
    <row r="5488" spans="1:7" x14ac:dyDescent="0.3">
      <c r="A5488" s="9">
        <v>170</v>
      </c>
      <c r="B5488" s="9">
        <v>63</v>
      </c>
      <c r="C5488" s="9">
        <v>3</v>
      </c>
      <c r="D5488" s="9">
        <v>3</v>
      </c>
      <c r="E5488" s="9">
        <v>9.4</v>
      </c>
      <c r="F5488" s="9">
        <v>4.7</v>
      </c>
      <c r="G5488" s="9">
        <v>3</v>
      </c>
    </row>
    <row r="5489" spans="1:7" x14ac:dyDescent="0.3">
      <c r="A5489" s="9">
        <v>170</v>
      </c>
      <c r="B5489" s="9">
        <v>64</v>
      </c>
      <c r="C5489" s="9">
        <v>6</v>
      </c>
      <c r="D5489" s="9">
        <v>4</v>
      </c>
      <c r="E5489" s="9">
        <v>9.5</v>
      </c>
      <c r="F5489" s="9">
        <v>6</v>
      </c>
      <c r="G5489" s="9">
        <v>3.1</v>
      </c>
    </row>
    <row r="5490" spans="1:7" x14ac:dyDescent="0.3">
      <c r="A5490" s="9">
        <v>170</v>
      </c>
      <c r="B5490" s="9">
        <v>65</v>
      </c>
      <c r="C5490" s="9">
        <v>31</v>
      </c>
      <c r="D5490" s="9">
        <v>4</v>
      </c>
      <c r="E5490" s="9">
        <v>16.7</v>
      </c>
      <c r="F5490" s="9">
        <v>5</v>
      </c>
      <c r="G5490" s="9">
        <v>1.1000000000000001</v>
      </c>
    </row>
    <row r="5491" spans="1:7" x14ac:dyDescent="0.3">
      <c r="A5491" s="9">
        <v>170</v>
      </c>
      <c r="B5491" s="9">
        <v>66</v>
      </c>
      <c r="C5491" s="9">
        <v>3</v>
      </c>
      <c r="D5491" s="9">
        <v>4</v>
      </c>
      <c r="E5491" s="9">
        <v>9.4</v>
      </c>
      <c r="F5491" s="9">
        <v>5.2</v>
      </c>
      <c r="G5491" s="9">
        <v>2</v>
      </c>
    </row>
    <row r="5492" spans="1:7" x14ac:dyDescent="0.3">
      <c r="A5492" s="9">
        <v>171</v>
      </c>
      <c r="B5492" s="9">
        <v>1</v>
      </c>
      <c r="C5492" s="9">
        <v>31</v>
      </c>
      <c r="D5492" s="9">
        <v>4</v>
      </c>
      <c r="E5492" s="9">
        <v>14</v>
      </c>
      <c r="F5492" s="9">
        <v>4.2</v>
      </c>
      <c r="G5492" s="9">
        <v>1.7</v>
      </c>
    </row>
    <row r="5493" spans="1:7" x14ac:dyDescent="0.3">
      <c r="A5493" s="9">
        <v>171</v>
      </c>
      <c r="B5493" s="9">
        <v>2</v>
      </c>
      <c r="C5493" s="9">
        <v>6</v>
      </c>
      <c r="D5493" s="9">
        <v>4</v>
      </c>
      <c r="E5493" s="9">
        <v>18</v>
      </c>
      <c r="F5493" s="9">
        <v>7.6</v>
      </c>
      <c r="G5493" s="9">
        <v>3</v>
      </c>
    </row>
    <row r="5494" spans="1:7" x14ac:dyDescent="0.3">
      <c r="A5494" s="9">
        <v>171</v>
      </c>
      <c r="B5494" s="9">
        <v>3</v>
      </c>
      <c r="C5494" s="9">
        <v>51</v>
      </c>
      <c r="D5494" s="9">
        <v>7</v>
      </c>
      <c r="E5494" s="9">
        <v>20</v>
      </c>
      <c r="F5494" s="9">
        <v>7.4</v>
      </c>
      <c r="G5494" s="9">
        <v>0</v>
      </c>
    </row>
    <row r="5495" spans="1:7" x14ac:dyDescent="0.3">
      <c r="A5495" s="9">
        <v>171</v>
      </c>
      <c r="B5495" s="9">
        <v>4</v>
      </c>
      <c r="C5495" s="9">
        <v>31</v>
      </c>
      <c r="D5495" s="9">
        <v>4</v>
      </c>
      <c r="E5495" s="9">
        <v>14.6</v>
      </c>
      <c r="F5495" s="9">
        <v>5</v>
      </c>
      <c r="G5495" s="9">
        <v>1</v>
      </c>
    </row>
    <row r="5496" spans="1:7" x14ac:dyDescent="0.3">
      <c r="A5496" s="9">
        <v>171</v>
      </c>
      <c r="B5496" s="9">
        <v>5</v>
      </c>
      <c r="C5496" s="9">
        <v>31</v>
      </c>
      <c r="D5496" s="9">
        <v>4</v>
      </c>
      <c r="E5496" s="9">
        <v>15.4</v>
      </c>
      <c r="F5496" s="9">
        <v>5.8</v>
      </c>
      <c r="G5496" s="9">
        <v>0.7</v>
      </c>
    </row>
    <row r="5497" spans="1:7" x14ac:dyDescent="0.3">
      <c r="A5497" s="9">
        <v>171</v>
      </c>
      <c r="B5497" s="9">
        <v>6</v>
      </c>
      <c r="C5497" s="9">
        <v>31</v>
      </c>
      <c r="D5497" s="9">
        <v>4</v>
      </c>
      <c r="E5497" s="9">
        <v>16.2</v>
      </c>
      <c r="F5497" s="9">
        <v>5.6</v>
      </c>
      <c r="G5497" s="9">
        <v>1.4</v>
      </c>
    </row>
    <row r="5498" spans="1:7" x14ac:dyDescent="0.3">
      <c r="A5498" s="9">
        <v>171</v>
      </c>
      <c r="B5498" s="9">
        <v>7</v>
      </c>
      <c r="C5498" s="9">
        <v>31</v>
      </c>
      <c r="D5498" s="9">
        <v>4</v>
      </c>
      <c r="E5498" s="9">
        <v>9.4</v>
      </c>
      <c r="F5498" s="9">
        <v>5</v>
      </c>
      <c r="G5498" s="9">
        <v>1.4</v>
      </c>
    </row>
    <row r="5499" spans="1:7" x14ac:dyDescent="0.3">
      <c r="A5499" s="9">
        <v>171</v>
      </c>
      <c r="B5499" s="9">
        <v>8</v>
      </c>
      <c r="C5499" s="9">
        <v>6</v>
      </c>
      <c r="D5499" s="9">
        <v>4</v>
      </c>
      <c r="E5499" s="9">
        <v>16</v>
      </c>
      <c r="F5499" s="9">
        <v>9</v>
      </c>
      <c r="G5499" s="9">
        <v>5</v>
      </c>
    </row>
    <row r="5500" spans="1:7" x14ac:dyDescent="0.3">
      <c r="A5500" s="9">
        <v>171</v>
      </c>
      <c r="B5500" s="9">
        <v>9</v>
      </c>
      <c r="C5500" s="9">
        <v>31</v>
      </c>
      <c r="D5500" s="9">
        <v>4</v>
      </c>
      <c r="E5500" s="9">
        <v>10</v>
      </c>
      <c r="F5500" s="9">
        <v>4</v>
      </c>
      <c r="G5500" s="9">
        <v>1.5</v>
      </c>
    </row>
    <row r="5501" spans="1:7" x14ac:dyDescent="0.3">
      <c r="A5501" s="9">
        <v>171</v>
      </c>
      <c r="B5501" s="9">
        <v>10</v>
      </c>
      <c r="C5501" s="9">
        <v>31</v>
      </c>
      <c r="D5501" s="9">
        <v>4</v>
      </c>
      <c r="E5501" s="9">
        <v>8.1999999999999993</v>
      </c>
      <c r="F5501" s="9">
        <v>5</v>
      </c>
      <c r="G5501" s="9">
        <v>1.8</v>
      </c>
    </row>
    <row r="5502" spans="1:7" x14ac:dyDescent="0.3">
      <c r="A5502" s="9">
        <v>171</v>
      </c>
      <c r="B5502" s="9">
        <v>11</v>
      </c>
      <c r="C5502" s="9">
        <v>6</v>
      </c>
      <c r="D5502" s="9">
        <v>4</v>
      </c>
      <c r="E5502" s="9">
        <v>12.4</v>
      </c>
      <c r="F5502" s="9">
        <v>5.5</v>
      </c>
      <c r="G5502" s="9">
        <v>3</v>
      </c>
    </row>
    <row r="5503" spans="1:7" x14ac:dyDescent="0.3">
      <c r="A5503" s="9">
        <v>171</v>
      </c>
      <c r="B5503" s="9">
        <v>12</v>
      </c>
      <c r="C5503" s="9">
        <v>31</v>
      </c>
      <c r="D5503" s="9">
        <v>4</v>
      </c>
      <c r="E5503" s="9">
        <v>20.100000000000001</v>
      </c>
      <c r="F5503" s="9">
        <v>7.2</v>
      </c>
      <c r="G5503" s="9">
        <v>2</v>
      </c>
    </row>
    <row r="5504" spans="1:7" x14ac:dyDescent="0.3">
      <c r="A5504" s="9">
        <v>171</v>
      </c>
      <c r="B5504" s="9">
        <v>13</v>
      </c>
      <c r="C5504" s="9">
        <v>6</v>
      </c>
      <c r="D5504" s="9">
        <v>4</v>
      </c>
      <c r="E5504" s="9">
        <v>9.6999999999999993</v>
      </c>
      <c r="F5504" s="9">
        <v>5</v>
      </c>
      <c r="G5504" s="9">
        <v>3.2</v>
      </c>
    </row>
    <row r="5505" spans="1:7" x14ac:dyDescent="0.3">
      <c r="A5505" s="9">
        <v>171</v>
      </c>
      <c r="B5505" s="9">
        <v>14</v>
      </c>
      <c r="C5505" s="9">
        <v>4</v>
      </c>
      <c r="D5505" s="9">
        <v>4</v>
      </c>
      <c r="E5505" s="9">
        <v>20</v>
      </c>
      <c r="F5505" s="9">
        <v>9.4</v>
      </c>
      <c r="G5505" s="9">
        <v>5</v>
      </c>
    </row>
    <row r="5506" spans="1:7" x14ac:dyDescent="0.3">
      <c r="A5506" s="9">
        <v>171</v>
      </c>
      <c r="B5506" s="9">
        <v>15</v>
      </c>
      <c r="C5506" s="9">
        <v>6</v>
      </c>
      <c r="D5506" s="9">
        <v>4</v>
      </c>
      <c r="E5506" s="9">
        <v>8.1</v>
      </c>
      <c r="F5506" s="9">
        <v>4.5999999999999996</v>
      </c>
      <c r="G5506" s="9">
        <v>3</v>
      </c>
    </row>
    <row r="5507" spans="1:7" x14ac:dyDescent="0.3">
      <c r="A5507" s="9">
        <v>171</v>
      </c>
      <c r="B5507" s="9">
        <v>16</v>
      </c>
      <c r="C5507" s="9">
        <v>6</v>
      </c>
      <c r="D5507" s="9">
        <v>4</v>
      </c>
      <c r="E5507" s="9">
        <v>9</v>
      </c>
      <c r="F5507" s="9">
        <v>5.2</v>
      </c>
      <c r="G5507" s="9">
        <v>3</v>
      </c>
    </row>
    <row r="5508" spans="1:7" x14ac:dyDescent="0.3">
      <c r="A5508" s="9">
        <v>171</v>
      </c>
      <c r="B5508" s="9">
        <v>17</v>
      </c>
      <c r="C5508" s="9">
        <v>31</v>
      </c>
      <c r="D5508" s="9">
        <v>4</v>
      </c>
      <c r="E5508" s="9">
        <v>13.2</v>
      </c>
      <c r="F5508" s="9">
        <v>5</v>
      </c>
      <c r="G5508" s="9">
        <v>1</v>
      </c>
    </row>
    <row r="5509" spans="1:7" x14ac:dyDescent="0.3">
      <c r="A5509" s="9">
        <v>171</v>
      </c>
      <c r="B5509" s="9">
        <v>18</v>
      </c>
      <c r="C5509" s="9">
        <v>6</v>
      </c>
      <c r="D5509" s="9">
        <v>4</v>
      </c>
      <c r="E5509" s="9">
        <v>8.4</v>
      </c>
      <c r="F5509" s="9">
        <v>5</v>
      </c>
      <c r="G5509" s="9">
        <v>3.6</v>
      </c>
    </row>
    <row r="5510" spans="1:7" x14ac:dyDescent="0.3">
      <c r="A5510" s="9">
        <v>171</v>
      </c>
      <c r="B5510" s="9">
        <v>19</v>
      </c>
      <c r="C5510" s="9">
        <v>60</v>
      </c>
      <c r="D5510" s="9">
        <v>4</v>
      </c>
      <c r="E5510" s="9">
        <v>20</v>
      </c>
      <c r="F5510" s="9">
        <v>5.3</v>
      </c>
      <c r="G5510" s="9">
        <v>1.6</v>
      </c>
    </row>
    <row r="5511" spans="1:7" x14ac:dyDescent="0.3">
      <c r="A5511" s="9">
        <v>171</v>
      </c>
      <c r="B5511" s="9">
        <v>20</v>
      </c>
      <c r="C5511" s="9">
        <v>6</v>
      </c>
      <c r="D5511" s="9">
        <v>9</v>
      </c>
      <c r="E5511" s="9">
        <v>60</v>
      </c>
      <c r="F5511" s="9">
        <v>0.15</v>
      </c>
      <c r="G5511" s="9">
        <v>0</v>
      </c>
    </row>
    <row r="5512" spans="1:7" x14ac:dyDescent="0.3">
      <c r="A5512" s="9">
        <v>171</v>
      </c>
      <c r="B5512" s="9">
        <v>21</v>
      </c>
      <c r="C5512" s="9">
        <v>6</v>
      </c>
      <c r="D5512" s="9">
        <v>1</v>
      </c>
      <c r="E5512" s="9">
        <v>57</v>
      </c>
      <c r="F5512" s="9">
        <v>20</v>
      </c>
      <c r="G5512" s="9">
        <v>6</v>
      </c>
    </row>
    <row r="5513" spans="1:7" x14ac:dyDescent="0.3">
      <c r="A5513" s="9">
        <v>171</v>
      </c>
      <c r="B5513" s="9">
        <v>22</v>
      </c>
      <c r="C5513" s="9">
        <v>3</v>
      </c>
      <c r="D5513" s="9">
        <v>4</v>
      </c>
      <c r="E5513" s="9">
        <v>20</v>
      </c>
      <c r="F5513" s="9">
        <v>8.1999999999999993</v>
      </c>
      <c r="G5513" s="9">
        <v>4</v>
      </c>
    </row>
    <row r="5514" spans="1:7" x14ac:dyDescent="0.3">
      <c r="A5514" s="9">
        <v>171</v>
      </c>
      <c r="B5514" s="9">
        <v>23</v>
      </c>
      <c r="C5514" s="9">
        <v>3</v>
      </c>
      <c r="D5514" s="9">
        <v>3</v>
      </c>
      <c r="E5514" s="9">
        <v>15.8</v>
      </c>
      <c r="F5514" s="9">
        <v>7</v>
      </c>
      <c r="G5514" s="9">
        <v>2</v>
      </c>
    </row>
    <row r="5515" spans="1:7" x14ac:dyDescent="0.3">
      <c r="A5515" s="9">
        <v>171</v>
      </c>
      <c r="B5515" s="9">
        <v>24</v>
      </c>
      <c r="C5515" s="9">
        <v>31</v>
      </c>
      <c r="D5515" s="9">
        <v>4</v>
      </c>
      <c r="E5515" s="9">
        <v>20.399999999999999</v>
      </c>
      <c r="F5515" s="9">
        <v>7</v>
      </c>
      <c r="G5515" s="9">
        <v>1.4</v>
      </c>
    </row>
    <row r="5516" spans="1:7" x14ac:dyDescent="0.3">
      <c r="A5516" s="9">
        <v>171</v>
      </c>
      <c r="B5516" s="9">
        <v>25</v>
      </c>
      <c r="C5516" s="9">
        <v>6</v>
      </c>
      <c r="D5516" s="9">
        <v>4</v>
      </c>
      <c r="E5516" s="9">
        <v>7.8</v>
      </c>
      <c r="F5516" s="9">
        <v>3.1</v>
      </c>
      <c r="G5516" s="9">
        <v>2</v>
      </c>
    </row>
    <row r="5517" spans="1:7" x14ac:dyDescent="0.3">
      <c r="A5517" s="9">
        <v>171</v>
      </c>
      <c r="B5517" s="9">
        <v>26</v>
      </c>
      <c r="C5517" s="9">
        <v>6</v>
      </c>
      <c r="D5517" s="9">
        <v>4</v>
      </c>
      <c r="E5517" s="9">
        <v>9</v>
      </c>
      <c r="F5517" s="9">
        <v>4</v>
      </c>
      <c r="G5517" s="9">
        <v>2</v>
      </c>
    </row>
    <row r="5518" spans="1:7" x14ac:dyDescent="0.3">
      <c r="A5518" s="9">
        <v>171</v>
      </c>
      <c r="B5518" s="9">
        <v>27</v>
      </c>
      <c r="C5518" s="9">
        <v>31</v>
      </c>
      <c r="D5518" s="9">
        <v>3</v>
      </c>
      <c r="E5518" s="9">
        <v>8</v>
      </c>
      <c r="F5518" s="9">
        <v>4.5</v>
      </c>
      <c r="G5518" s="9">
        <v>2</v>
      </c>
    </row>
    <row r="5519" spans="1:7" x14ac:dyDescent="0.3">
      <c r="A5519" s="9">
        <v>171</v>
      </c>
      <c r="B5519" s="9">
        <v>28</v>
      </c>
      <c r="C5519" s="9">
        <v>31</v>
      </c>
      <c r="D5519" s="9">
        <v>4</v>
      </c>
      <c r="E5519" s="9">
        <v>8.4</v>
      </c>
      <c r="F5519" s="9">
        <v>5</v>
      </c>
      <c r="G5519" s="9">
        <v>2</v>
      </c>
    </row>
    <row r="5520" spans="1:7" x14ac:dyDescent="0.3">
      <c r="A5520" s="9">
        <v>171</v>
      </c>
      <c r="B5520" s="9">
        <v>29</v>
      </c>
      <c r="C5520" s="9">
        <v>31</v>
      </c>
      <c r="D5520" s="9">
        <v>4</v>
      </c>
      <c r="E5520" s="9">
        <v>10.4</v>
      </c>
      <c r="F5520" s="9">
        <v>6.4</v>
      </c>
      <c r="G5520" s="9">
        <v>2.4</v>
      </c>
    </row>
    <row r="5521" spans="1:7" x14ac:dyDescent="0.3">
      <c r="A5521" s="9">
        <v>171</v>
      </c>
      <c r="B5521" s="9">
        <v>30</v>
      </c>
      <c r="C5521" s="9">
        <v>31</v>
      </c>
      <c r="D5521" s="9">
        <v>4</v>
      </c>
      <c r="E5521" s="9">
        <v>11.2</v>
      </c>
      <c r="F5521" s="9">
        <v>6.4</v>
      </c>
      <c r="G5521" s="9">
        <v>1.7</v>
      </c>
    </row>
    <row r="5522" spans="1:7" x14ac:dyDescent="0.3">
      <c r="A5522" s="9">
        <v>171</v>
      </c>
      <c r="B5522" s="9">
        <v>31</v>
      </c>
      <c r="C5522" s="9">
        <v>31</v>
      </c>
      <c r="D5522" s="9">
        <v>4</v>
      </c>
      <c r="E5522" s="9">
        <v>30.1</v>
      </c>
      <c r="F5522" s="9">
        <v>11.4</v>
      </c>
      <c r="G5522" s="9">
        <v>1.4</v>
      </c>
    </row>
    <row r="5523" spans="1:7" x14ac:dyDescent="0.3">
      <c r="A5523" s="9">
        <v>171</v>
      </c>
      <c r="B5523" s="9">
        <v>32</v>
      </c>
      <c r="C5523" s="9">
        <v>31</v>
      </c>
      <c r="D5523" s="9">
        <v>3</v>
      </c>
      <c r="E5523" s="9">
        <v>10.199999999999999</v>
      </c>
      <c r="F5523" s="9">
        <v>7</v>
      </c>
      <c r="G5523" s="9">
        <v>0.5</v>
      </c>
    </row>
    <row r="5524" spans="1:7" x14ac:dyDescent="0.3">
      <c r="A5524" s="9">
        <v>171</v>
      </c>
      <c r="B5524" s="9">
        <v>33</v>
      </c>
      <c r="C5524" s="9">
        <v>31</v>
      </c>
      <c r="D5524" s="9">
        <v>3</v>
      </c>
      <c r="E5524" s="9">
        <v>10.5</v>
      </c>
      <c r="F5524" s="9">
        <v>6</v>
      </c>
      <c r="G5524" s="9">
        <v>4</v>
      </c>
    </row>
    <row r="5525" spans="1:7" x14ac:dyDescent="0.3">
      <c r="A5525" s="9">
        <v>171</v>
      </c>
      <c r="B5525" s="9">
        <v>34</v>
      </c>
      <c r="C5525" s="9">
        <v>6</v>
      </c>
      <c r="D5525" s="9">
        <v>1</v>
      </c>
      <c r="E5525" s="9">
        <v>62.5</v>
      </c>
      <c r="F5525" s="9">
        <v>17.399999999999999</v>
      </c>
      <c r="G5525" s="9">
        <v>7.6</v>
      </c>
    </row>
    <row r="5526" spans="1:7" x14ac:dyDescent="0.3">
      <c r="A5526" s="9">
        <v>171</v>
      </c>
      <c r="B5526" s="9">
        <v>35</v>
      </c>
      <c r="C5526" s="9">
        <v>31</v>
      </c>
      <c r="D5526" s="9">
        <v>4</v>
      </c>
      <c r="E5526" s="9">
        <v>8.8000000000000007</v>
      </c>
      <c r="F5526" s="9">
        <v>5</v>
      </c>
      <c r="G5526" s="9">
        <v>2</v>
      </c>
    </row>
    <row r="5527" spans="1:7" x14ac:dyDescent="0.3">
      <c r="A5527" s="9">
        <v>171</v>
      </c>
      <c r="B5527" s="9">
        <v>36</v>
      </c>
      <c r="C5527" s="9">
        <v>31</v>
      </c>
      <c r="D5527" s="9">
        <v>4</v>
      </c>
      <c r="E5527" s="9">
        <v>8.1999999999999993</v>
      </c>
      <c r="F5527" s="9">
        <v>5</v>
      </c>
      <c r="G5527" s="9">
        <v>2.2000000000000002</v>
      </c>
    </row>
    <row r="5528" spans="1:7" x14ac:dyDescent="0.3">
      <c r="A5528" s="9">
        <v>171</v>
      </c>
      <c r="B5528" s="9">
        <v>37</v>
      </c>
      <c r="C5528" s="9">
        <v>31</v>
      </c>
      <c r="D5528" s="9">
        <v>4</v>
      </c>
      <c r="E5528" s="9">
        <v>15.4</v>
      </c>
      <c r="F5528" s="9">
        <v>8</v>
      </c>
      <c r="G5528" s="9">
        <v>2.5</v>
      </c>
    </row>
    <row r="5529" spans="1:7" x14ac:dyDescent="0.3">
      <c r="A5529" s="9">
        <v>171</v>
      </c>
      <c r="B5529" s="9">
        <v>38</v>
      </c>
      <c r="C5529" s="9">
        <v>31</v>
      </c>
      <c r="D5529" s="9">
        <v>4</v>
      </c>
      <c r="E5529" s="9">
        <v>9.1999999999999993</v>
      </c>
      <c r="F5529" s="9">
        <v>5</v>
      </c>
      <c r="G5529" s="9">
        <v>1.6</v>
      </c>
    </row>
    <row r="5530" spans="1:7" x14ac:dyDescent="0.3">
      <c r="A5530" s="9">
        <v>171</v>
      </c>
      <c r="B5530" s="9">
        <v>39</v>
      </c>
      <c r="C5530" s="9">
        <v>31</v>
      </c>
      <c r="D5530" s="9">
        <v>4</v>
      </c>
      <c r="E5530" s="9">
        <v>9.4</v>
      </c>
      <c r="F5530" s="9">
        <v>5</v>
      </c>
      <c r="G5530" s="9">
        <v>1.5</v>
      </c>
    </row>
    <row r="5531" spans="1:7" x14ac:dyDescent="0.3">
      <c r="A5531" s="9">
        <v>171</v>
      </c>
      <c r="B5531" s="9">
        <v>40</v>
      </c>
      <c r="C5531" s="9">
        <v>31</v>
      </c>
      <c r="D5531" s="9">
        <v>4</v>
      </c>
      <c r="E5531" s="9">
        <v>13.4</v>
      </c>
      <c r="F5531" s="9">
        <v>6</v>
      </c>
      <c r="G5531" s="9">
        <v>0.5</v>
      </c>
    </row>
    <row r="5532" spans="1:7" x14ac:dyDescent="0.3">
      <c r="A5532" s="9">
        <v>171</v>
      </c>
      <c r="B5532" s="9">
        <v>41</v>
      </c>
      <c r="C5532" s="9">
        <v>31</v>
      </c>
      <c r="D5532" s="9">
        <v>4</v>
      </c>
      <c r="E5532" s="9">
        <v>15.2</v>
      </c>
      <c r="F5532" s="9">
        <v>6.8</v>
      </c>
      <c r="G5532" s="9">
        <v>0.5</v>
      </c>
    </row>
    <row r="5533" spans="1:7" x14ac:dyDescent="0.3">
      <c r="A5533" s="9">
        <v>171</v>
      </c>
      <c r="B5533" s="9">
        <v>42</v>
      </c>
      <c r="C5533" s="9">
        <v>6</v>
      </c>
      <c r="D5533" s="9">
        <v>4</v>
      </c>
      <c r="E5533" s="9">
        <v>11.4</v>
      </c>
      <c r="F5533" s="9">
        <v>6</v>
      </c>
      <c r="G5533" s="9">
        <v>3</v>
      </c>
    </row>
    <row r="5534" spans="1:7" x14ac:dyDescent="0.3">
      <c r="A5534" s="9">
        <v>171</v>
      </c>
      <c r="B5534" s="9">
        <v>43</v>
      </c>
      <c r="C5534" s="9">
        <v>6</v>
      </c>
      <c r="D5534" s="9">
        <v>4</v>
      </c>
      <c r="E5534" s="9">
        <v>12.1</v>
      </c>
      <c r="F5534" s="9">
        <v>6</v>
      </c>
      <c r="G5534" s="9">
        <v>3.2</v>
      </c>
    </row>
    <row r="5535" spans="1:7" x14ac:dyDescent="0.3">
      <c r="A5535" s="9">
        <v>171</v>
      </c>
      <c r="B5535" s="9">
        <v>44</v>
      </c>
      <c r="C5535" s="9">
        <v>6</v>
      </c>
      <c r="D5535" s="9">
        <v>4</v>
      </c>
      <c r="E5535" s="9">
        <v>13.4</v>
      </c>
      <c r="F5535" s="9">
        <v>6.4</v>
      </c>
      <c r="G5535" s="9">
        <v>3</v>
      </c>
    </row>
    <row r="5536" spans="1:7" x14ac:dyDescent="0.3">
      <c r="A5536" s="9">
        <v>171</v>
      </c>
      <c r="B5536" s="9">
        <v>45</v>
      </c>
      <c r="C5536" s="9">
        <v>31</v>
      </c>
      <c r="D5536" s="9">
        <v>4</v>
      </c>
      <c r="E5536" s="9">
        <v>10</v>
      </c>
      <c r="F5536" s="9">
        <v>5</v>
      </c>
      <c r="G5536" s="9">
        <v>2</v>
      </c>
    </row>
    <row r="5537" spans="1:7" x14ac:dyDescent="0.3">
      <c r="A5537" s="9">
        <v>171</v>
      </c>
      <c r="B5537" s="9">
        <v>46</v>
      </c>
      <c r="C5537" s="9">
        <v>31</v>
      </c>
      <c r="D5537" s="9">
        <v>4</v>
      </c>
      <c r="E5537" s="9">
        <v>9.4</v>
      </c>
      <c r="F5537" s="9">
        <v>4</v>
      </c>
      <c r="G5537" s="9">
        <v>0.4</v>
      </c>
    </row>
    <row r="5538" spans="1:7" x14ac:dyDescent="0.3">
      <c r="A5538" s="9">
        <v>171</v>
      </c>
      <c r="B5538" s="9">
        <v>47</v>
      </c>
      <c r="C5538" s="9">
        <v>31</v>
      </c>
      <c r="D5538" s="9">
        <v>4</v>
      </c>
      <c r="E5538" s="9">
        <v>9.1999999999999993</v>
      </c>
      <c r="F5538" s="9">
        <v>5</v>
      </c>
      <c r="G5538" s="9">
        <v>0.9</v>
      </c>
    </row>
    <row r="5539" spans="1:7" x14ac:dyDescent="0.3">
      <c r="A5539" s="9">
        <v>171</v>
      </c>
      <c r="B5539" s="9">
        <v>48</v>
      </c>
      <c r="C5539" s="9">
        <v>31</v>
      </c>
      <c r="D5539" s="9">
        <v>4</v>
      </c>
      <c r="E5539" s="9">
        <v>12.4</v>
      </c>
      <c r="F5539" s="9">
        <v>5.4</v>
      </c>
      <c r="G5539" s="9">
        <v>1</v>
      </c>
    </row>
    <row r="5540" spans="1:7" x14ac:dyDescent="0.3">
      <c r="A5540" s="9">
        <v>171</v>
      </c>
      <c r="B5540" s="9">
        <v>49</v>
      </c>
      <c r="C5540" s="9">
        <v>31</v>
      </c>
      <c r="D5540" s="9">
        <v>4</v>
      </c>
      <c r="E5540" s="9">
        <v>18.399999999999999</v>
      </c>
      <c r="F5540" s="9">
        <v>5</v>
      </c>
      <c r="G5540" s="9">
        <v>1</v>
      </c>
    </row>
    <row r="5541" spans="1:7" x14ac:dyDescent="0.3">
      <c r="A5541" s="9">
        <v>171</v>
      </c>
      <c r="B5541" s="9">
        <v>50</v>
      </c>
      <c r="C5541" s="9">
        <v>6</v>
      </c>
      <c r="D5541" s="9">
        <v>1</v>
      </c>
      <c r="E5541" s="9">
        <v>47</v>
      </c>
      <c r="F5541" s="9">
        <v>19</v>
      </c>
      <c r="G5541" s="9">
        <v>8</v>
      </c>
    </row>
    <row r="5542" spans="1:7" x14ac:dyDescent="0.3">
      <c r="A5542" s="9">
        <v>172</v>
      </c>
      <c r="B5542" s="9">
        <v>1</v>
      </c>
      <c r="C5542" s="9">
        <v>31</v>
      </c>
      <c r="D5542" s="9">
        <v>4</v>
      </c>
      <c r="E5542" s="9">
        <v>11.3</v>
      </c>
      <c r="F5542" s="9">
        <v>4</v>
      </c>
      <c r="G5542" s="9">
        <v>1.5</v>
      </c>
    </row>
    <row r="5543" spans="1:7" x14ac:dyDescent="0.3">
      <c r="A5543" s="9">
        <v>172</v>
      </c>
      <c r="B5543" s="9">
        <v>2</v>
      </c>
      <c r="C5543" s="9">
        <v>31</v>
      </c>
      <c r="D5543" s="9">
        <v>4</v>
      </c>
      <c r="E5543" s="9">
        <v>29.6</v>
      </c>
      <c r="F5543" s="9">
        <v>7</v>
      </c>
      <c r="G5543" s="9">
        <v>1.4</v>
      </c>
    </row>
    <row r="5544" spans="1:7" x14ac:dyDescent="0.3">
      <c r="A5544" s="9">
        <v>172</v>
      </c>
      <c r="B5544" s="9">
        <v>3</v>
      </c>
      <c r="C5544" s="9">
        <v>3</v>
      </c>
      <c r="D5544" s="9">
        <v>4</v>
      </c>
      <c r="E5544" s="9">
        <v>9</v>
      </c>
      <c r="F5544" s="9">
        <v>3</v>
      </c>
      <c r="G5544" s="9">
        <v>1.7</v>
      </c>
    </row>
    <row r="5545" spans="1:7" x14ac:dyDescent="0.3">
      <c r="A5545" s="9">
        <v>172</v>
      </c>
      <c r="B5545" s="9">
        <v>4</v>
      </c>
      <c r="C5545" s="9">
        <v>6</v>
      </c>
      <c r="D5545" s="9">
        <v>4</v>
      </c>
      <c r="E5545" s="9">
        <v>10</v>
      </c>
      <c r="F5545" s="9">
        <v>7</v>
      </c>
      <c r="G5545" s="9">
        <v>3</v>
      </c>
    </row>
    <row r="5546" spans="1:7" x14ac:dyDescent="0.3">
      <c r="A5546" s="9">
        <v>172</v>
      </c>
      <c r="B5546" s="9">
        <v>5</v>
      </c>
      <c r="C5546" s="9">
        <v>6</v>
      </c>
      <c r="D5546" s="9">
        <v>4</v>
      </c>
      <c r="E5546" s="9">
        <v>8</v>
      </c>
      <c r="F5546" s="9">
        <v>4</v>
      </c>
      <c r="G5546" s="9">
        <v>2.2000000000000002</v>
      </c>
    </row>
    <row r="5547" spans="1:7" x14ac:dyDescent="0.3">
      <c r="A5547" s="9">
        <v>172</v>
      </c>
      <c r="B5547" s="9">
        <v>6</v>
      </c>
      <c r="C5547" s="9">
        <v>31</v>
      </c>
      <c r="D5547" s="9">
        <v>4</v>
      </c>
      <c r="E5547" s="9">
        <v>9.1999999999999993</v>
      </c>
      <c r="F5547" s="9">
        <v>5</v>
      </c>
      <c r="G5547" s="9">
        <v>0.4</v>
      </c>
    </row>
    <row r="5548" spans="1:7" x14ac:dyDescent="0.3">
      <c r="A5548" s="9">
        <v>172</v>
      </c>
      <c r="B5548" s="9">
        <v>7</v>
      </c>
      <c r="C5548" s="9">
        <v>4</v>
      </c>
      <c r="D5548" s="9">
        <v>4</v>
      </c>
      <c r="E5548" s="9">
        <v>9</v>
      </c>
      <c r="F5548" s="9">
        <v>4</v>
      </c>
      <c r="G5548" s="9">
        <v>2</v>
      </c>
    </row>
    <row r="5549" spans="1:7" x14ac:dyDescent="0.3">
      <c r="A5549" s="9">
        <v>172</v>
      </c>
      <c r="B5549" s="9">
        <v>8</v>
      </c>
      <c r="C5549" s="9">
        <v>51</v>
      </c>
      <c r="D5549" s="9">
        <v>4</v>
      </c>
      <c r="E5549" s="9">
        <v>20</v>
      </c>
      <c r="F5549" s="9">
        <v>4.2</v>
      </c>
      <c r="G5549" s="9">
        <v>1.4</v>
      </c>
    </row>
    <row r="5550" spans="1:7" x14ac:dyDescent="0.3">
      <c r="A5550" s="9">
        <v>172</v>
      </c>
      <c r="B5550" s="9">
        <v>9</v>
      </c>
      <c r="C5550" s="9">
        <v>6</v>
      </c>
      <c r="D5550" s="9">
        <v>4</v>
      </c>
      <c r="E5550" s="9">
        <v>11.4</v>
      </c>
      <c r="F5550" s="9">
        <v>3.5</v>
      </c>
      <c r="G5550" s="9">
        <v>1.6</v>
      </c>
    </row>
    <row r="5551" spans="1:7" x14ac:dyDescent="0.3">
      <c r="A5551" s="9">
        <v>172</v>
      </c>
      <c r="B5551" s="9">
        <v>10</v>
      </c>
      <c r="C5551" s="9">
        <v>31</v>
      </c>
      <c r="D5551" s="9">
        <v>4</v>
      </c>
      <c r="E5551" s="9">
        <v>20.399999999999999</v>
      </c>
      <c r="F5551" s="9">
        <v>6.7</v>
      </c>
      <c r="G5551" s="9">
        <v>1.2</v>
      </c>
    </row>
    <row r="5552" spans="1:7" x14ac:dyDescent="0.3">
      <c r="A5552" s="9">
        <v>172</v>
      </c>
      <c r="B5552" s="9">
        <v>11</v>
      </c>
      <c r="C5552" s="9">
        <v>6</v>
      </c>
      <c r="D5552" s="9">
        <v>4</v>
      </c>
      <c r="E5552" s="9">
        <v>18.399999999999999</v>
      </c>
      <c r="F5552" s="9">
        <v>10.7</v>
      </c>
      <c r="G5552" s="9">
        <v>5</v>
      </c>
    </row>
    <row r="5553" spans="1:7" x14ac:dyDescent="0.3">
      <c r="A5553" s="9">
        <v>172</v>
      </c>
      <c r="B5553" s="9">
        <v>12</v>
      </c>
      <c r="C5553" s="9">
        <v>6</v>
      </c>
      <c r="D5553" s="9">
        <v>4</v>
      </c>
      <c r="E5553" s="9">
        <v>15.4</v>
      </c>
      <c r="F5553" s="9">
        <v>8</v>
      </c>
      <c r="G5553" s="9">
        <v>3.4</v>
      </c>
    </row>
    <row r="5554" spans="1:7" x14ac:dyDescent="0.3">
      <c r="A5554" s="9">
        <v>172</v>
      </c>
      <c r="B5554" s="9">
        <v>13</v>
      </c>
      <c r="C5554" s="9">
        <v>31</v>
      </c>
      <c r="D5554" s="9">
        <v>4</v>
      </c>
      <c r="E5554" s="9">
        <v>28.4</v>
      </c>
      <c r="F5554" s="9">
        <v>7</v>
      </c>
      <c r="G5554" s="9">
        <v>1</v>
      </c>
    </row>
    <row r="5555" spans="1:7" x14ac:dyDescent="0.3">
      <c r="A5555" s="9">
        <v>172</v>
      </c>
      <c r="B5555" s="9">
        <v>14</v>
      </c>
      <c r="C5555" s="9">
        <v>6</v>
      </c>
      <c r="D5555" s="9">
        <v>1</v>
      </c>
      <c r="E5555" s="9">
        <v>50</v>
      </c>
      <c r="F5555" s="9">
        <v>17</v>
      </c>
      <c r="G5555" s="9">
        <v>10</v>
      </c>
    </row>
    <row r="5556" spans="1:7" x14ac:dyDescent="0.3">
      <c r="A5556" s="9">
        <v>172</v>
      </c>
      <c r="B5556" s="9">
        <v>15</v>
      </c>
      <c r="C5556" s="9">
        <v>2</v>
      </c>
      <c r="D5556" s="9">
        <v>4</v>
      </c>
      <c r="E5556" s="9">
        <v>14</v>
      </c>
      <c r="F5556" s="9">
        <v>7</v>
      </c>
      <c r="G5556" s="9">
        <v>3.3</v>
      </c>
    </row>
    <row r="5557" spans="1:7" x14ac:dyDescent="0.3">
      <c r="A5557" s="9">
        <v>172</v>
      </c>
      <c r="B5557" s="9">
        <v>16</v>
      </c>
      <c r="C5557" s="9">
        <v>2</v>
      </c>
      <c r="D5557" s="9">
        <v>4</v>
      </c>
      <c r="E5557" s="9">
        <v>10</v>
      </c>
      <c r="F5557" s="9">
        <v>6</v>
      </c>
      <c r="G5557" s="9">
        <v>4</v>
      </c>
    </row>
    <row r="5558" spans="1:7" x14ac:dyDescent="0.3">
      <c r="A5558" s="9">
        <v>172</v>
      </c>
      <c r="B5558" s="9">
        <v>17</v>
      </c>
      <c r="C5558" s="9">
        <v>6</v>
      </c>
      <c r="D5558" s="9">
        <v>4</v>
      </c>
      <c r="E5558" s="9">
        <v>10.199999999999999</v>
      </c>
      <c r="F5558" s="9">
        <v>7</v>
      </c>
      <c r="G5558" s="9">
        <v>3.6</v>
      </c>
    </row>
    <row r="5559" spans="1:7" x14ac:dyDescent="0.3">
      <c r="A5559" s="9">
        <v>172</v>
      </c>
      <c r="B5559" s="9">
        <v>18</v>
      </c>
      <c r="C5559" s="9">
        <v>4</v>
      </c>
      <c r="D5559" s="9">
        <v>4</v>
      </c>
      <c r="E5559" s="9">
        <v>10</v>
      </c>
      <c r="F5559" s="9">
        <v>6.4</v>
      </c>
      <c r="G5559" s="9">
        <v>3</v>
      </c>
    </row>
    <row r="5560" spans="1:7" x14ac:dyDescent="0.3">
      <c r="A5560" s="9">
        <v>172</v>
      </c>
      <c r="B5560" s="9">
        <v>19</v>
      </c>
      <c r="C5560" s="9">
        <v>6</v>
      </c>
      <c r="D5560" s="9">
        <v>4</v>
      </c>
      <c r="E5560" s="9">
        <v>10.4</v>
      </c>
      <c r="F5560" s="9">
        <v>7.2</v>
      </c>
      <c r="G5560" s="9">
        <v>3.8</v>
      </c>
    </row>
    <row r="5561" spans="1:7" x14ac:dyDescent="0.3">
      <c r="A5561" s="9">
        <v>172</v>
      </c>
      <c r="B5561" s="9">
        <v>20</v>
      </c>
      <c r="C5561" s="9">
        <v>6</v>
      </c>
      <c r="D5561" s="9">
        <v>1</v>
      </c>
      <c r="E5561" s="9">
        <v>42</v>
      </c>
      <c r="F5561" s="9">
        <v>15.4</v>
      </c>
      <c r="G5561" s="9">
        <v>6.8</v>
      </c>
    </row>
    <row r="5562" spans="1:7" x14ac:dyDescent="0.3">
      <c r="A5562" s="9">
        <v>172</v>
      </c>
      <c r="B5562" s="9">
        <v>21</v>
      </c>
      <c r="C5562" s="9">
        <v>31</v>
      </c>
      <c r="D5562" s="9">
        <v>4</v>
      </c>
      <c r="E5562" s="9">
        <v>20</v>
      </c>
      <c r="F5562" s="9">
        <v>7.4</v>
      </c>
      <c r="G5562" s="9">
        <v>1.5</v>
      </c>
    </row>
    <row r="5563" spans="1:7" x14ac:dyDescent="0.3">
      <c r="A5563" s="9">
        <v>172</v>
      </c>
      <c r="B5563" s="9">
        <v>22</v>
      </c>
      <c r="C5563" s="9">
        <v>31</v>
      </c>
      <c r="D5563" s="9">
        <v>4</v>
      </c>
      <c r="E5563" s="9">
        <v>10.1</v>
      </c>
      <c r="F5563" s="9">
        <v>6</v>
      </c>
      <c r="G5563" s="9">
        <v>3</v>
      </c>
    </row>
    <row r="5564" spans="1:7" x14ac:dyDescent="0.3">
      <c r="A5564" s="9">
        <v>172</v>
      </c>
      <c r="B5564" s="9">
        <v>23</v>
      </c>
      <c r="C5564" s="9">
        <v>31</v>
      </c>
      <c r="D5564" s="9">
        <v>4</v>
      </c>
      <c r="E5564" s="9">
        <v>10.4</v>
      </c>
      <c r="F5564" s="9">
        <v>6</v>
      </c>
      <c r="G5564" s="9">
        <v>3</v>
      </c>
    </row>
    <row r="5565" spans="1:7" x14ac:dyDescent="0.3">
      <c r="A5565" s="9">
        <v>172</v>
      </c>
      <c r="B5565" s="9">
        <v>24</v>
      </c>
      <c r="C5565" s="9">
        <v>31</v>
      </c>
      <c r="D5565" s="9">
        <v>4</v>
      </c>
      <c r="E5565" s="9">
        <v>20.399999999999999</v>
      </c>
      <c r="F5565" s="9">
        <v>7.6</v>
      </c>
      <c r="G5565" s="9">
        <v>1</v>
      </c>
    </row>
    <row r="5566" spans="1:7" x14ac:dyDescent="0.3">
      <c r="A5566" s="9">
        <v>172</v>
      </c>
      <c r="B5566" s="9">
        <v>25</v>
      </c>
      <c r="C5566" s="9">
        <v>31</v>
      </c>
      <c r="D5566" s="9">
        <v>4</v>
      </c>
      <c r="E5566" s="9">
        <v>20.7</v>
      </c>
      <c r="F5566" s="9">
        <v>7.7</v>
      </c>
      <c r="G5566" s="9">
        <v>1.2</v>
      </c>
    </row>
    <row r="5567" spans="1:7" x14ac:dyDescent="0.3">
      <c r="A5567" s="9">
        <v>172</v>
      </c>
      <c r="B5567" s="9">
        <v>26</v>
      </c>
      <c r="C5567" s="9">
        <v>6</v>
      </c>
      <c r="D5567" s="9">
        <v>4</v>
      </c>
      <c r="E5567" s="9">
        <v>15.4</v>
      </c>
      <c r="F5567" s="9">
        <v>8</v>
      </c>
      <c r="G5567" s="9">
        <v>5</v>
      </c>
    </row>
    <row r="5568" spans="1:7" x14ac:dyDescent="0.3">
      <c r="A5568" s="9">
        <v>172</v>
      </c>
      <c r="B5568" s="9">
        <v>27</v>
      </c>
      <c r="C5568" s="9">
        <v>4</v>
      </c>
      <c r="D5568" s="9">
        <v>4</v>
      </c>
      <c r="E5568" s="9">
        <v>11</v>
      </c>
      <c r="F5568" s="9">
        <v>4</v>
      </c>
      <c r="G5568" s="9">
        <v>1.7</v>
      </c>
    </row>
    <row r="5569" spans="1:7" x14ac:dyDescent="0.3">
      <c r="A5569" s="9">
        <v>172</v>
      </c>
      <c r="B5569" s="9">
        <v>28</v>
      </c>
      <c r="C5569" s="9">
        <v>6</v>
      </c>
      <c r="D5569" s="9">
        <v>4</v>
      </c>
      <c r="E5569" s="9">
        <v>12.2</v>
      </c>
      <c r="F5569" s="9">
        <v>5</v>
      </c>
      <c r="G5569" s="9">
        <v>2.5</v>
      </c>
    </row>
    <row r="5570" spans="1:7" x14ac:dyDescent="0.3">
      <c r="A5570" s="9">
        <v>172</v>
      </c>
      <c r="B5570" s="9">
        <v>29</v>
      </c>
      <c r="C5570" s="9">
        <v>31</v>
      </c>
      <c r="D5570" s="9">
        <v>4</v>
      </c>
      <c r="E5570" s="9">
        <v>20.2</v>
      </c>
      <c r="F5570" s="9">
        <v>6.5</v>
      </c>
      <c r="G5570" s="9">
        <v>0.8</v>
      </c>
    </row>
    <row r="5571" spans="1:7" x14ac:dyDescent="0.3">
      <c r="A5571" s="9">
        <v>172</v>
      </c>
      <c r="B5571" s="9">
        <v>30</v>
      </c>
      <c r="C5571" s="9">
        <v>31</v>
      </c>
      <c r="D5571" s="9">
        <v>4</v>
      </c>
      <c r="E5571" s="9">
        <v>20</v>
      </c>
      <c r="F5571" s="9">
        <v>6</v>
      </c>
      <c r="G5571" s="9">
        <v>0.4</v>
      </c>
    </row>
    <row r="5572" spans="1:7" x14ac:dyDescent="0.3">
      <c r="A5572" s="9">
        <v>172</v>
      </c>
      <c r="B5572" s="9">
        <v>31</v>
      </c>
      <c r="C5572" s="9">
        <v>31</v>
      </c>
      <c r="D5572" s="9">
        <v>4</v>
      </c>
      <c r="E5572" s="9">
        <v>8</v>
      </c>
      <c r="F5572" s="9">
        <v>5</v>
      </c>
      <c r="G5572" s="9">
        <v>0.7</v>
      </c>
    </row>
    <row r="5573" spans="1:7" x14ac:dyDescent="0.3">
      <c r="A5573" s="9">
        <v>172</v>
      </c>
      <c r="B5573" s="9">
        <v>32</v>
      </c>
      <c r="C5573" s="9">
        <v>31</v>
      </c>
      <c r="D5573" s="9">
        <v>4</v>
      </c>
      <c r="E5573" s="9">
        <v>20.399999999999999</v>
      </c>
      <c r="F5573" s="9">
        <v>6</v>
      </c>
      <c r="G5573" s="9">
        <v>1.4</v>
      </c>
    </row>
    <row r="5574" spans="1:7" x14ac:dyDescent="0.3">
      <c r="A5574" s="9">
        <v>172</v>
      </c>
      <c r="B5574" s="9">
        <v>33</v>
      </c>
      <c r="C5574" s="9">
        <v>6</v>
      </c>
      <c r="D5574" s="9">
        <v>4</v>
      </c>
      <c r="E5574" s="9">
        <v>8</v>
      </c>
      <c r="F5574" s="9">
        <v>3</v>
      </c>
      <c r="G5574" s="9">
        <v>0.8</v>
      </c>
    </row>
    <row r="5575" spans="1:7" x14ac:dyDescent="0.3">
      <c r="A5575" s="9">
        <v>172</v>
      </c>
      <c r="B5575" s="9">
        <v>34</v>
      </c>
      <c r="C5575" s="9">
        <v>6</v>
      </c>
      <c r="D5575" s="9">
        <v>4</v>
      </c>
      <c r="E5575" s="9">
        <v>18.399999999999999</v>
      </c>
      <c r="F5575" s="9">
        <v>7.4</v>
      </c>
      <c r="G5575" s="9">
        <v>2</v>
      </c>
    </row>
    <row r="5576" spans="1:7" x14ac:dyDescent="0.3">
      <c r="A5576" s="9">
        <v>222</v>
      </c>
      <c r="B5576" s="9">
        <v>1</v>
      </c>
      <c r="C5576" s="9">
        <v>36</v>
      </c>
      <c r="D5576" s="9">
        <v>3</v>
      </c>
      <c r="E5576" s="9">
        <v>19.3</v>
      </c>
      <c r="F5576" s="9">
        <v>9</v>
      </c>
      <c r="G5576" s="9">
        <v>2</v>
      </c>
    </row>
    <row r="5577" spans="1:7" x14ac:dyDescent="0.3">
      <c r="A5577" s="9">
        <v>222</v>
      </c>
      <c r="B5577" s="9">
        <v>2</v>
      </c>
      <c r="C5577" s="9">
        <v>31</v>
      </c>
      <c r="D5577" s="9">
        <v>3</v>
      </c>
      <c r="E5577" s="9">
        <v>18</v>
      </c>
      <c r="F5577" s="9">
        <v>5</v>
      </c>
      <c r="G5577" s="9">
        <v>0.6</v>
      </c>
    </row>
    <row r="5578" spans="1:7" x14ac:dyDescent="0.3">
      <c r="A5578" s="9">
        <v>222</v>
      </c>
      <c r="B5578" s="9">
        <v>3</v>
      </c>
      <c r="C5578" s="9">
        <v>3</v>
      </c>
      <c r="D5578" s="9">
        <v>3</v>
      </c>
      <c r="E5578" s="9">
        <v>19.2</v>
      </c>
      <c r="F5578" s="9">
        <v>8</v>
      </c>
      <c r="G5578" s="9">
        <v>2.6</v>
      </c>
    </row>
    <row r="5579" spans="1:7" x14ac:dyDescent="0.3">
      <c r="A5579" s="9">
        <v>222</v>
      </c>
      <c r="B5579" s="9">
        <v>4</v>
      </c>
      <c r="C5579" s="9">
        <v>60</v>
      </c>
      <c r="D5579" s="9">
        <v>3</v>
      </c>
      <c r="E5579" s="9">
        <v>20.3</v>
      </c>
      <c r="F5579" s="9">
        <v>5</v>
      </c>
      <c r="G5579" s="9">
        <v>1.3</v>
      </c>
    </row>
    <row r="5580" spans="1:7" x14ac:dyDescent="0.3">
      <c r="A5580" s="9">
        <v>222</v>
      </c>
      <c r="B5580" s="9">
        <v>5</v>
      </c>
      <c r="C5580" s="9">
        <v>31</v>
      </c>
      <c r="D5580" s="9">
        <v>3</v>
      </c>
      <c r="E5580" s="9">
        <v>14.2</v>
      </c>
      <c r="F5580" s="9">
        <v>6</v>
      </c>
      <c r="G5580" s="9">
        <v>1</v>
      </c>
    </row>
    <row r="5581" spans="1:7" x14ac:dyDescent="0.3">
      <c r="A5581" s="9">
        <v>222</v>
      </c>
      <c r="B5581" s="9">
        <v>6</v>
      </c>
      <c r="C5581" s="9">
        <v>31</v>
      </c>
      <c r="D5581" s="9">
        <v>3</v>
      </c>
      <c r="E5581" s="9">
        <v>19.5</v>
      </c>
      <c r="F5581" s="9">
        <v>5</v>
      </c>
      <c r="G5581" s="9">
        <v>0.8</v>
      </c>
    </row>
    <row r="5582" spans="1:7" x14ac:dyDescent="0.3">
      <c r="A5582" s="9">
        <v>222</v>
      </c>
      <c r="B5582" s="9">
        <v>7</v>
      </c>
      <c r="C5582" s="9">
        <v>60</v>
      </c>
      <c r="D5582" s="9">
        <v>3</v>
      </c>
      <c r="E5582" s="9">
        <v>10.199999999999999</v>
      </c>
      <c r="F5582" s="9">
        <v>4</v>
      </c>
      <c r="G5582" s="9">
        <v>2</v>
      </c>
    </row>
    <row r="5583" spans="1:7" x14ac:dyDescent="0.3">
      <c r="A5583" s="9">
        <v>222</v>
      </c>
      <c r="B5583" s="9">
        <v>8</v>
      </c>
      <c r="C5583" s="9">
        <v>31</v>
      </c>
      <c r="D5583" s="9">
        <v>3</v>
      </c>
      <c r="E5583" s="9">
        <v>13.3</v>
      </c>
      <c r="F5583" s="9">
        <v>5</v>
      </c>
      <c r="G5583" s="9">
        <v>1.8</v>
      </c>
    </row>
    <row r="5584" spans="1:7" x14ac:dyDescent="0.3">
      <c r="A5584" s="9">
        <v>222</v>
      </c>
      <c r="B5584" s="9">
        <v>9</v>
      </c>
      <c r="C5584" s="9">
        <v>60</v>
      </c>
      <c r="D5584" s="9">
        <v>3</v>
      </c>
      <c r="E5584" s="9">
        <v>11.2</v>
      </c>
      <c r="F5584" s="9">
        <v>5</v>
      </c>
      <c r="G5584" s="9">
        <v>1.2</v>
      </c>
    </row>
    <row r="5585" spans="1:7" x14ac:dyDescent="0.3">
      <c r="A5585" s="9">
        <v>222</v>
      </c>
      <c r="B5585" s="9">
        <v>10</v>
      </c>
      <c r="C5585" s="9">
        <v>44</v>
      </c>
      <c r="D5585" s="9">
        <v>7</v>
      </c>
      <c r="E5585" s="9">
        <v>11.5</v>
      </c>
      <c r="F5585" s="9">
        <v>5</v>
      </c>
      <c r="G5585" s="9">
        <v>0</v>
      </c>
    </row>
    <row r="5586" spans="1:7" x14ac:dyDescent="0.3">
      <c r="A5586" s="9">
        <v>222</v>
      </c>
      <c r="B5586" s="9">
        <v>11</v>
      </c>
      <c r="C5586" s="9">
        <v>44</v>
      </c>
      <c r="D5586" s="9">
        <v>7</v>
      </c>
      <c r="E5586" s="9">
        <v>12.6</v>
      </c>
      <c r="F5586" s="9">
        <v>7</v>
      </c>
      <c r="G5586" s="9">
        <v>0</v>
      </c>
    </row>
    <row r="5587" spans="1:7" x14ac:dyDescent="0.3">
      <c r="A5587" s="9">
        <v>222</v>
      </c>
      <c r="B5587" s="9">
        <v>12</v>
      </c>
      <c r="C5587" s="9">
        <v>36</v>
      </c>
      <c r="D5587" s="9">
        <v>3</v>
      </c>
      <c r="E5587" s="9">
        <v>18.399999999999999</v>
      </c>
      <c r="F5587" s="9">
        <v>7</v>
      </c>
      <c r="G5587" s="9">
        <v>1.5</v>
      </c>
    </row>
    <row r="5588" spans="1:7" x14ac:dyDescent="0.3">
      <c r="A5588" s="9">
        <v>222</v>
      </c>
      <c r="B5588" s="9">
        <v>13</v>
      </c>
      <c r="C5588" s="9">
        <v>60</v>
      </c>
      <c r="D5588" s="9">
        <v>3</v>
      </c>
      <c r="E5588" s="9">
        <v>14</v>
      </c>
      <c r="F5588" s="9">
        <v>6</v>
      </c>
      <c r="G5588" s="9">
        <v>1</v>
      </c>
    </row>
    <row r="5589" spans="1:7" x14ac:dyDescent="0.3">
      <c r="A5589" s="9">
        <v>222</v>
      </c>
      <c r="B5589" s="9">
        <v>14</v>
      </c>
      <c r="C5589" s="9">
        <v>3</v>
      </c>
      <c r="D5589" s="9">
        <v>1</v>
      </c>
      <c r="E5589" s="9">
        <v>71.3</v>
      </c>
      <c r="F5589" s="9">
        <v>21.6</v>
      </c>
      <c r="G5589" s="9">
        <v>13</v>
      </c>
    </row>
    <row r="5590" spans="1:7" x14ac:dyDescent="0.3">
      <c r="A5590" s="9">
        <v>222</v>
      </c>
      <c r="B5590" s="9">
        <v>15</v>
      </c>
      <c r="C5590" s="9">
        <v>4</v>
      </c>
      <c r="D5590" s="9">
        <v>3</v>
      </c>
      <c r="E5590" s="9">
        <v>10.3</v>
      </c>
      <c r="F5590" s="9">
        <v>4</v>
      </c>
      <c r="G5590" s="9">
        <v>1.6</v>
      </c>
    </row>
    <row r="5591" spans="1:7" x14ac:dyDescent="0.3">
      <c r="A5591" s="9">
        <v>222</v>
      </c>
      <c r="B5591" s="9">
        <v>16</v>
      </c>
      <c r="C5591" s="9">
        <v>3</v>
      </c>
      <c r="D5591" s="9">
        <v>3</v>
      </c>
      <c r="E5591" s="9">
        <v>12.4</v>
      </c>
      <c r="F5591" s="9">
        <v>6</v>
      </c>
      <c r="G5591" s="9">
        <v>1.7</v>
      </c>
    </row>
    <row r="5592" spans="1:7" x14ac:dyDescent="0.3">
      <c r="A5592" s="9">
        <v>222</v>
      </c>
      <c r="B5592" s="9">
        <v>17</v>
      </c>
      <c r="C5592" s="9">
        <v>3</v>
      </c>
      <c r="D5592" s="9">
        <v>1</v>
      </c>
      <c r="E5592" s="9">
        <v>49.9</v>
      </c>
      <c r="F5592" s="9">
        <v>22</v>
      </c>
      <c r="G5592" s="9">
        <v>13.8</v>
      </c>
    </row>
    <row r="5593" spans="1:7" x14ac:dyDescent="0.3">
      <c r="A5593" s="9">
        <v>222</v>
      </c>
      <c r="B5593" s="9">
        <v>18</v>
      </c>
      <c r="C5593" s="9">
        <v>8</v>
      </c>
      <c r="D5593" s="9">
        <v>3</v>
      </c>
      <c r="E5593" s="9">
        <v>16.3</v>
      </c>
      <c r="F5593" s="9">
        <v>8</v>
      </c>
      <c r="G5593" s="9">
        <v>2</v>
      </c>
    </row>
    <row r="5594" spans="1:7" x14ac:dyDescent="0.3">
      <c r="A5594" s="9">
        <v>222</v>
      </c>
      <c r="B5594" s="9">
        <v>19</v>
      </c>
      <c r="C5594" s="9">
        <v>39</v>
      </c>
      <c r="D5594" s="9">
        <v>3</v>
      </c>
      <c r="E5594" s="9">
        <v>27.2</v>
      </c>
      <c r="F5594" s="9">
        <v>9</v>
      </c>
      <c r="G5594" s="9">
        <v>2</v>
      </c>
    </row>
    <row r="5595" spans="1:7" x14ac:dyDescent="0.3">
      <c r="A5595" s="9">
        <v>222</v>
      </c>
      <c r="B5595" s="9">
        <v>20</v>
      </c>
      <c r="C5595" s="9">
        <v>31</v>
      </c>
      <c r="D5595" s="9">
        <v>3</v>
      </c>
      <c r="E5595" s="9">
        <v>19.3</v>
      </c>
      <c r="F5595" s="9">
        <v>6</v>
      </c>
      <c r="G5595" s="9">
        <v>1.2</v>
      </c>
    </row>
    <row r="5596" spans="1:7" x14ac:dyDescent="0.3">
      <c r="A5596" s="9">
        <v>222</v>
      </c>
      <c r="B5596" s="9">
        <v>21</v>
      </c>
      <c r="C5596" s="9">
        <v>8</v>
      </c>
      <c r="D5596" s="9">
        <v>3</v>
      </c>
      <c r="E5596" s="9">
        <v>15.4</v>
      </c>
      <c r="F5596" s="9">
        <v>8</v>
      </c>
      <c r="G5596" s="9">
        <v>1.5</v>
      </c>
    </row>
    <row r="5597" spans="1:7" x14ac:dyDescent="0.3">
      <c r="A5597" s="9">
        <v>222</v>
      </c>
      <c r="B5597" s="9">
        <v>22</v>
      </c>
      <c r="C5597" s="9">
        <v>8</v>
      </c>
      <c r="D5597" s="9">
        <v>3</v>
      </c>
      <c r="E5597" s="9">
        <v>15.3</v>
      </c>
      <c r="F5597" s="9">
        <v>5</v>
      </c>
      <c r="G5597" s="9">
        <v>1.6</v>
      </c>
    </row>
    <row r="5598" spans="1:7" x14ac:dyDescent="0.3">
      <c r="A5598" s="9">
        <v>222</v>
      </c>
      <c r="B5598" s="9">
        <v>23</v>
      </c>
      <c r="C5598" s="9">
        <v>8</v>
      </c>
      <c r="D5598" s="9">
        <v>3</v>
      </c>
      <c r="E5598" s="9">
        <v>10.5</v>
      </c>
      <c r="F5598" s="9">
        <v>5</v>
      </c>
      <c r="G5598" s="9">
        <v>1.2</v>
      </c>
    </row>
    <row r="5599" spans="1:7" x14ac:dyDescent="0.3">
      <c r="A5599" s="9">
        <v>222</v>
      </c>
      <c r="B5599" s="9">
        <v>24</v>
      </c>
      <c r="C5599" s="9">
        <v>8</v>
      </c>
      <c r="D5599" s="9">
        <v>3</v>
      </c>
      <c r="E5599" s="9">
        <v>13.5</v>
      </c>
      <c r="F5599" s="9">
        <v>6</v>
      </c>
      <c r="G5599" s="9">
        <v>2</v>
      </c>
    </row>
    <row r="5600" spans="1:7" x14ac:dyDescent="0.3">
      <c r="A5600" s="9">
        <v>222</v>
      </c>
      <c r="B5600" s="9">
        <v>25</v>
      </c>
      <c r="C5600" s="9">
        <v>36</v>
      </c>
      <c r="D5600" s="9">
        <v>3</v>
      </c>
      <c r="E5600" s="9">
        <v>12.4</v>
      </c>
      <c r="F5600" s="9">
        <v>5</v>
      </c>
      <c r="G5600" s="9">
        <v>1.8</v>
      </c>
    </row>
    <row r="5601" spans="1:7" x14ac:dyDescent="0.3">
      <c r="A5601" s="9">
        <v>222</v>
      </c>
      <c r="B5601" s="9">
        <v>26</v>
      </c>
      <c r="C5601" s="9">
        <v>8</v>
      </c>
      <c r="D5601" s="9">
        <v>1</v>
      </c>
      <c r="E5601" s="9">
        <v>40.200000000000003</v>
      </c>
      <c r="F5601" s="9">
        <v>18</v>
      </c>
      <c r="G5601" s="9">
        <v>4.2</v>
      </c>
    </row>
    <row r="5602" spans="1:7" x14ac:dyDescent="0.3">
      <c r="A5602" s="9">
        <v>222</v>
      </c>
      <c r="B5602" s="9">
        <v>27</v>
      </c>
      <c r="C5602" s="9">
        <v>51</v>
      </c>
      <c r="D5602" s="9">
        <v>3</v>
      </c>
      <c r="E5602" s="9">
        <v>10.199999999999999</v>
      </c>
      <c r="F5602" s="9">
        <v>4</v>
      </c>
      <c r="G5602" s="9">
        <v>1.2</v>
      </c>
    </row>
    <row r="5603" spans="1:7" x14ac:dyDescent="0.3">
      <c r="A5603" s="9">
        <v>222</v>
      </c>
      <c r="B5603" s="9">
        <v>28</v>
      </c>
      <c r="C5603" s="9">
        <v>4</v>
      </c>
      <c r="D5603" s="9">
        <v>1</v>
      </c>
      <c r="E5603" s="9">
        <v>51.4</v>
      </c>
      <c r="F5603" s="9">
        <v>21</v>
      </c>
      <c r="G5603" s="9">
        <v>5</v>
      </c>
    </row>
    <row r="5604" spans="1:7" x14ac:dyDescent="0.3">
      <c r="A5604" s="9">
        <v>222</v>
      </c>
      <c r="B5604" s="9">
        <v>29</v>
      </c>
      <c r="C5604" s="9">
        <v>8</v>
      </c>
      <c r="D5604" s="9">
        <v>3</v>
      </c>
      <c r="E5604" s="9">
        <v>9.3000000000000007</v>
      </c>
      <c r="F5604" s="9">
        <v>5</v>
      </c>
      <c r="G5604" s="9">
        <v>1.9</v>
      </c>
    </row>
    <row r="5605" spans="1:7" x14ac:dyDescent="0.3">
      <c r="A5605" s="9">
        <v>222</v>
      </c>
      <c r="B5605" s="9">
        <v>30</v>
      </c>
      <c r="C5605" s="9">
        <v>8</v>
      </c>
      <c r="D5605" s="9">
        <v>3</v>
      </c>
      <c r="E5605" s="9">
        <v>12.3</v>
      </c>
      <c r="F5605" s="9">
        <v>6</v>
      </c>
      <c r="G5605" s="9">
        <v>2</v>
      </c>
    </row>
    <row r="5606" spans="1:7" x14ac:dyDescent="0.3">
      <c r="A5606" s="9">
        <v>222</v>
      </c>
      <c r="B5606" s="9">
        <v>31</v>
      </c>
      <c r="C5606" s="9">
        <v>36</v>
      </c>
      <c r="D5606" s="9">
        <v>3</v>
      </c>
      <c r="E5606" s="9">
        <v>10.199999999999999</v>
      </c>
      <c r="F5606" s="9">
        <v>4.5999999999999996</v>
      </c>
      <c r="G5606" s="9">
        <v>1.3</v>
      </c>
    </row>
    <row r="5607" spans="1:7" x14ac:dyDescent="0.3">
      <c r="A5607" s="9">
        <v>222</v>
      </c>
      <c r="B5607" s="9">
        <v>32</v>
      </c>
      <c r="C5607" s="9">
        <v>39</v>
      </c>
      <c r="D5607" s="9">
        <v>3</v>
      </c>
      <c r="E5607" s="9">
        <v>10.199999999999999</v>
      </c>
      <c r="F5607" s="9">
        <v>4.5</v>
      </c>
      <c r="G5607" s="9">
        <v>1.2</v>
      </c>
    </row>
    <row r="5608" spans="1:7" x14ac:dyDescent="0.3">
      <c r="A5608" s="9">
        <v>222</v>
      </c>
      <c r="B5608" s="9">
        <v>33</v>
      </c>
      <c r="C5608" s="9">
        <v>44</v>
      </c>
      <c r="D5608" s="9">
        <v>3</v>
      </c>
      <c r="E5608" s="9">
        <v>23.4</v>
      </c>
      <c r="F5608" s="9">
        <v>5</v>
      </c>
      <c r="G5608" s="9">
        <v>1.5</v>
      </c>
    </row>
    <row r="5609" spans="1:7" x14ac:dyDescent="0.3">
      <c r="A5609" s="9">
        <v>222</v>
      </c>
      <c r="B5609" s="9">
        <v>34</v>
      </c>
      <c r="C5609" s="9">
        <v>8</v>
      </c>
      <c r="D5609" s="9">
        <v>3</v>
      </c>
      <c r="E5609" s="9">
        <v>21.2</v>
      </c>
      <c r="F5609" s="9">
        <v>9</v>
      </c>
      <c r="G5609" s="9">
        <v>2.5</v>
      </c>
    </row>
    <row r="5610" spans="1:7" x14ac:dyDescent="0.3">
      <c r="A5610" s="9">
        <v>222</v>
      </c>
      <c r="B5610" s="9">
        <v>35</v>
      </c>
      <c r="C5610" s="9">
        <v>8</v>
      </c>
      <c r="D5610" s="9">
        <v>3</v>
      </c>
      <c r="E5610" s="9">
        <v>15.4</v>
      </c>
      <c r="F5610" s="9">
        <v>8</v>
      </c>
      <c r="G5610" s="9">
        <v>1.5</v>
      </c>
    </row>
    <row r="5611" spans="1:7" x14ac:dyDescent="0.3">
      <c r="A5611" s="9">
        <v>222</v>
      </c>
      <c r="B5611" s="9">
        <v>36</v>
      </c>
      <c r="C5611" s="9">
        <v>8</v>
      </c>
      <c r="D5611" s="9">
        <v>3</v>
      </c>
      <c r="E5611" s="9">
        <v>22.3</v>
      </c>
      <c r="F5611" s="9">
        <v>10</v>
      </c>
      <c r="G5611" s="9">
        <v>2.5</v>
      </c>
    </row>
    <row r="5612" spans="1:7" x14ac:dyDescent="0.3">
      <c r="A5612" s="9">
        <v>222</v>
      </c>
      <c r="B5612" s="9">
        <v>37</v>
      </c>
      <c r="C5612" s="9">
        <v>36</v>
      </c>
      <c r="D5612" s="9">
        <v>3</v>
      </c>
      <c r="E5612" s="9">
        <v>16.8</v>
      </c>
      <c r="F5612" s="9">
        <v>5</v>
      </c>
      <c r="G5612" s="9">
        <v>1.6</v>
      </c>
    </row>
    <row r="5613" spans="1:7" x14ac:dyDescent="0.3">
      <c r="A5613" s="9">
        <v>222</v>
      </c>
      <c r="B5613" s="9">
        <v>38</v>
      </c>
      <c r="C5613" s="9">
        <v>8</v>
      </c>
      <c r="D5613" s="9">
        <v>3</v>
      </c>
      <c r="E5613" s="9">
        <v>30.2</v>
      </c>
      <c r="F5613" s="9">
        <v>12</v>
      </c>
      <c r="G5613" s="9">
        <v>2.5</v>
      </c>
    </row>
    <row r="5614" spans="1:7" x14ac:dyDescent="0.3">
      <c r="A5614" s="9">
        <v>222</v>
      </c>
      <c r="B5614" s="9">
        <v>39</v>
      </c>
      <c r="C5614" s="9">
        <v>8</v>
      </c>
      <c r="D5614" s="9">
        <v>3</v>
      </c>
      <c r="E5614" s="9">
        <v>11.3</v>
      </c>
      <c r="F5614" s="9">
        <v>6.2</v>
      </c>
      <c r="G5614" s="9">
        <v>3</v>
      </c>
    </row>
    <row r="5615" spans="1:7" x14ac:dyDescent="0.3">
      <c r="A5615" s="9">
        <v>222</v>
      </c>
      <c r="B5615" s="9">
        <v>40</v>
      </c>
      <c r="C5615" s="9">
        <v>8</v>
      </c>
      <c r="D5615" s="9">
        <v>3</v>
      </c>
      <c r="E5615" s="9">
        <v>19.399999999999999</v>
      </c>
      <c r="F5615" s="9">
        <v>10</v>
      </c>
      <c r="G5615" s="9">
        <v>2</v>
      </c>
    </row>
    <row r="5616" spans="1:7" x14ac:dyDescent="0.3">
      <c r="A5616" s="9">
        <v>222</v>
      </c>
      <c r="B5616" s="9">
        <v>41</v>
      </c>
      <c r="C5616" s="9">
        <v>31</v>
      </c>
      <c r="D5616" s="9">
        <v>3</v>
      </c>
      <c r="E5616" s="9">
        <v>15.3</v>
      </c>
      <c r="F5616" s="9">
        <v>6.2</v>
      </c>
      <c r="G5616" s="9">
        <v>1.5</v>
      </c>
    </row>
    <row r="5617" spans="1:7" x14ac:dyDescent="0.3">
      <c r="A5617" s="9">
        <v>222</v>
      </c>
      <c r="B5617" s="9">
        <v>42</v>
      </c>
      <c r="C5617" s="9">
        <v>39</v>
      </c>
      <c r="D5617" s="9">
        <v>3</v>
      </c>
      <c r="E5617" s="9">
        <v>10.199999999999999</v>
      </c>
      <c r="F5617" s="9">
        <v>5</v>
      </c>
      <c r="G5617" s="9">
        <v>1.3</v>
      </c>
    </row>
    <row r="5618" spans="1:7" x14ac:dyDescent="0.3">
      <c r="A5618" s="9">
        <v>222</v>
      </c>
      <c r="B5618" s="9">
        <v>43</v>
      </c>
      <c r="C5618" s="9">
        <v>8</v>
      </c>
      <c r="D5618" s="9">
        <v>3</v>
      </c>
      <c r="E5618" s="9">
        <v>15.4</v>
      </c>
      <c r="F5618" s="9">
        <v>9.1999999999999993</v>
      </c>
      <c r="G5618" s="9">
        <v>2.5</v>
      </c>
    </row>
    <row r="5619" spans="1:7" x14ac:dyDescent="0.3">
      <c r="A5619" s="9">
        <v>222</v>
      </c>
      <c r="B5619" s="9">
        <v>44</v>
      </c>
      <c r="C5619" s="9">
        <v>8</v>
      </c>
      <c r="D5619" s="9">
        <v>3</v>
      </c>
      <c r="E5619" s="9">
        <v>18.2</v>
      </c>
      <c r="F5619" s="9">
        <v>12</v>
      </c>
      <c r="G5619" s="9">
        <v>3.5</v>
      </c>
    </row>
    <row r="5620" spans="1:7" x14ac:dyDescent="0.3">
      <c r="A5620" s="9">
        <v>222</v>
      </c>
      <c r="B5620" s="9">
        <v>45</v>
      </c>
      <c r="C5620" s="9">
        <v>31</v>
      </c>
      <c r="D5620" s="9">
        <v>3</v>
      </c>
      <c r="E5620" s="9">
        <v>15.3</v>
      </c>
      <c r="F5620" s="9">
        <v>5</v>
      </c>
      <c r="G5620" s="9">
        <v>1.5</v>
      </c>
    </row>
    <row r="5621" spans="1:7" x14ac:dyDescent="0.3">
      <c r="A5621" s="9">
        <v>222</v>
      </c>
      <c r="B5621" s="9">
        <v>46</v>
      </c>
      <c r="C5621" s="9">
        <v>4</v>
      </c>
      <c r="D5621" s="9">
        <v>3</v>
      </c>
      <c r="E5621" s="9">
        <v>16.3</v>
      </c>
      <c r="F5621" s="9">
        <v>4.5</v>
      </c>
      <c r="G5621" s="9">
        <v>1</v>
      </c>
    </row>
    <row r="5622" spans="1:7" x14ac:dyDescent="0.3">
      <c r="A5622" s="9">
        <v>222</v>
      </c>
      <c r="B5622" s="9">
        <v>47</v>
      </c>
      <c r="C5622" s="9">
        <v>39</v>
      </c>
      <c r="D5622" s="9">
        <v>3</v>
      </c>
      <c r="E5622" s="9">
        <v>15.2</v>
      </c>
      <c r="F5622" s="9">
        <v>5</v>
      </c>
      <c r="G5622" s="9">
        <v>1.2</v>
      </c>
    </row>
    <row r="5623" spans="1:7" x14ac:dyDescent="0.3">
      <c r="A5623" s="9">
        <v>222</v>
      </c>
      <c r="B5623" s="9">
        <v>48</v>
      </c>
      <c r="C5623" s="9">
        <v>39</v>
      </c>
      <c r="D5623" s="9">
        <v>3</v>
      </c>
      <c r="E5623" s="9">
        <v>14.3</v>
      </c>
      <c r="F5623" s="9">
        <v>4</v>
      </c>
      <c r="G5623" s="9">
        <v>1.5</v>
      </c>
    </row>
    <row r="5624" spans="1:7" x14ac:dyDescent="0.3">
      <c r="A5624" s="9">
        <v>222</v>
      </c>
      <c r="B5624" s="9">
        <v>49</v>
      </c>
      <c r="C5624" s="9">
        <v>39</v>
      </c>
      <c r="D5624" s="9">
        <v>3</v>
      </c>
      <c r="E5624" s="9">
        <v>12.2</v>
      </c>
      <c r="F5624" s="9">
        <v>5</v>
      </c>
      <c r="G5624" s="9">
        <v>1.5</v>
      </c>
    </row>
    <row r="5625" spans="1:7" x14ac:dyDescent="0.3">
      <c r="A5625" s="9">
        <v>222</v>
      </c>
      <c r="B5625" s="9">
        <v>50</v>
      </c>
      <c r="C5625" s="9">
        <v>31</v>
      </c>
      <c r="D5625" s="9">
        <v>3</v>
      </c>
      <c r="E5625" s="9">
        <v>15.2</v>
      </c>
      <c r="F5625" s="9">
        <v>4</v>
      </c>
      <c r="G5625" s="9">
        <v>1.2</v>
      </c>
    </row>
    <row r="5626" spans="1:7" x14ac:dyDescent="0.3">
      <c r="A5626" s="9">
        <v>222</v>
      </c>
      <c r="B5626" s="9">
        <v>51</v>
      </c>
      <c r="C5626" s="9">
        <v>8</v>
      </c>
      <c r="D5626" s="9">
        <v>3</v>
      </c>
      <c r="E5626" s="9">
        <v>15.2</v>
      </c>
      <c r="F5626" s="9">
        <v>5</v>
      </c>
      <c r="G5626" s="9">
        <v>1.5</v>
      </c>
    </row>
    <row r="5627" spans="1:7" x14ac:dyDescent="0.3">
      <c r="A5627" s="9">
        <v>222</v>
      </c>
      <c r="B5627" s="9">
        <v>52</v>
      </c>
      <c r="C5627" s="9">
        <v>8</v>
      </c>
      <c r="D5627" s="9">
        <v>3</v>
      </c>
      <c r="E5627" s="9">
        <v>16.3</v>
      </c>
      <c r="F5627" s="9">
        <v>11</v>
      </c>
      <c r="G5627" s="9">
        <v>5</v>
      </c>
    </row>
    <row r="5628" spans="1:7" x14ac:dyDescent="0.3">
      <c r="A5628" s="9">
        <v>222</v>
      </c>
      <c r="B5628" s="9">
        <v>53</v>
      </c>
      <c r="C5628" s="9">
        <v>39</v>
      </c>
      <c r="D5628" s="9">
        <v>3</v>
      </c>
      <c r="E5628" s="9">
        <v>14.2</v>
      </c>
      <c r="F5628" s="9">
        <v>5</v>
      </c>
      <c r="G5628" s="9">
        <v>1.6</v>
      </c>
    </row>
    <row r="5629" spans="1:7" x14ac:dyDescent="0.3">
      <c r="A5629" s="9">
        <v>223</v>
      </c>
      <c r="B5629" s="9">
        <v>1</v>
      </c>
      <c r="C5629" s="9">
        <v>2</v>
      </c>
      <c r="D5629" s="9">
        <v>2</v>
      </c>
      <c r="E5629" s="9">
        <v>28</v>
      </c>
      <c r="F5629" s="9">
        <v>14</v>
      </c>
      <c r="G5629" s="9">
        <v>5</v>
      </c>
    </row>
    <row r="5630" spans="1:7" x14ac:dyDescent="0.3">
      <c r="A5630" s="9">
        <v>223</v>
      </c>
      <c r="B5630" s="9">
        <v>2</v>
      </c>
      <c r="C5630" s="9">
        <v>41</v>
      </c>
      <c r="D5630" s="9">
        <v>3</v>
      </c>
      <c r="E5630" s="9">
        <v>16</v>
      </c>
      <c r="F5630" s="9">
        <v>6.5</v>
      </c>
      <c r="G5630" s="9">
        <v>3.6</v>
      </c>
    </row>
    <row r="5631" spans="1:7" x14ac:dyDescent="0.3">
      <c r="A5631" s="9">
        <v>223</v>
      </c>
      <c r="B5631" s="9">
        <v>3</v>
      </c>
      <c r="C5631" s="9">
        <v>2</v>
      </c>
      <c r="D5631" s="9">
        <v>2</v>
      </c>
      <c r="E5631" s="9">
        <v>21.5</v>
      </c>
      <c r="F5631" s="9">
        <v>14.6</v>
      </c>
      <c r="G5631" s="9">
        <v>10.5</v>
      </c>
    </row>
    <row r="5632" spans="1:7" x14ac:dyDescent="0.3">
      <c r="A5632" s="9">
        <v>223</v>
      </c>
      <c r="B5632" s="9">
        <v>4</v>
      </c>
      <c r="C5632" s="9">
        <v>41</v>
      </c>
      <c r="D5632" s="9">
        <v>3</v>
      </c>
      <c r="E5632" s="9">
        <v>10</v>
      </c>
      <c r="F5632" s="9">
        <v>3.5</v>
      </c>
      <c r="G5632" s="9">
        <v>1.3</v>
      </c>
    </row>
    <row r="5633" spans="1:7" x14ac:dyDescent="0.3">
      <c r="A5633" s="9">
        <v>223</v>
      </c>
      <c r="B5633" s="9">
        <v>5</v>
      </c>
      <c r="C5633" s="9">
        <v>41</v>
      </c>
      <c r="D5633" s="9">
        <v>3</v>
      </c>
      <c r="E5633" s="9">
        <v>19.5</v>
      </c>
      <c r="F5633" s="9">
        <v>8.6</v>
      </c>
      <c r="G5633" s="9">
        <v>2.5</v>
      </c>
    </row>
    <row r="5634" spans="1:7" x14ac:dyDescent="0.3">
      <c r="A5634" s="9">
        <v>223</v>
      </c>
      <c r="B5634" s="9">
        <v>6</v>
      </c>
      <c r="C5634" s="9">
        <v>2</v>
      </c>
      <c r="D5634" s="9">
        <v>1</v>
      </c>
      <c r="E5634" s="9">
        <v>31</v>
      </c>
      <c r="F5634" s="9">
        <v>15.6</v>
      </c>
      <c r="G5634" s="9">
        <v>8.6999999999999993</v>
      </c>
    </row>
    <row r="5635" spans="1:7" x14ac:dyDescent="0.3">
      <c r="A5635" s="9">
        <v>223</v>
      </c>
      <c r="B5635" s="9">
        <v>7</v>
      </c>
      <c r="C5635" s="9">
        <v>41</v>
      </c>
      <c r="D5635" s="9">
        <v>3</v>
      </c>
      <c r="E5635" s="9">
        <v>9.5</v>
      </c>
      <c r="F5635" s="9">
        <v>1.8</v>
      </c>
      <c r="G5635" s="9">
        <v>1</v>
      </c>
    </row>
    <row r="5636" spans="1:7" x14ac:dyDescent="0.3">
      <c r="A5636" s="9">
        <v>223</v>
      </c>
      <c r="B5636" s="9">
        <v>8</v>
      </c>
      <c r="C5636" s="9">
        <v>105</v>
      </c>
      <c r="D5636" s="9">
        <v>3</v>
      </c>
      <c r="E5636" s="9">
        <v>13</v>
      </c>
      <c r="F5636" s="9">
        <v>5.6</v>
      </c>
      <c r="G5636" s="9">
        <v>4</v>
      </c>
    </row>
    <row r="5637" spans="1:7" x14ac:dyDescent="0.3">
      <c r="A5637" s="9">
        <v>223</v>
      </c>
      <c r="B5637" s="9">
        <v>9</v>
      </c>
      <c r="C5637" s="9">
        <v>2</v>
      </c>
      <c r="D5637" s="9">
        <v>9</v>
      </c>
      <c r="E5637" s="9">
        <v>44.1</v>
      </c>
      <c r="F5637" s="9">
        <v>0.3</v>
      </c>
      <c r="G5637" s="9">
        <v>0</v>
      </c>
    </row>
    <row r="5638" spans="1:7" x14ac:dyDescent="0.3">
      <c r="A5638" s="9">
        <v>223</v>
      </c>
      <c r="B5638" s="9">
        <v>10</v>
      </c>
      <c r="C5638" s="9">
        <v>8</v>
      </c>
      <c r="D5638" s="9">
        <v>3</v>
      </c>
      <c r="E5638" s="9">
        <v>9</v>
      </c>
      <c r="F5638" s="9">
        <v>4.4000000000000004</v>
      </c>
      <c r="G5638" s="9">
        <v>1.7</v>
      </c>
    </row>
    <row r="5639" spans="1:7" x14ac:dyDescent="0.3">
      <c r="A5639" s="9">
        <v>223</v>
      </c>
      <c r="B5639" s="9">
        <v>11</v>
      </c>
      <c r="C5639" s="9">
        <v>2</v>
      </c>
      <c r="D5639" s="9">
        <v>1</v>
      </c>
      <c r="E5639" s="9">
        <v>26.5</v>
      </c>
      <c r="F5639" s="9">
        <v>17</v>
      </c>
      <c r="G5639" s="9">
        <v>12.1</v>
      </c>
    </row>
    <row r="5640" spans="1:7" x14ac:dyDescent="0.3">
      <c r="A5640" s="9">
        <v>223</v>
      </c>
      <c r="B5640" s="9">
        <v>12</v>
      </c>
      <c r="C5640" s="9">
        <v>41</v>
      </c>
      <c r="D5640" s="9">
        <v>3</v>
      </c>
      <c r="E5640" s="9">
        <v>18</v>
      </c>
      <c r="F5640" s="9">
        <v>8.6</v>
      </c>
      <c r="G5640" s="9">
        <v>4.0999999999999996</v>
      </c>
    </row>
    <row r="5641" spans="1:7" x14ac:dyDescent="0.3">
      <c r="A5641" s="9">
        <v>223</v>
      </c>
      <c r="B5641" s="9">
        <v>13</v>
      </c>
      <c r="C5641" s="9">
        <v>41</v>
      </c>
      <c r="D5641" s="9">
        <v>3</v>
      </c>
      <c r="E5641" s="9">
        <v>27</v>
      </c>
      <c r="F5641" s="9">
        <v>7.7</v>
      </c>
      <c r="G5641" s="9">
        <v>2.1</v>
      </c>
    </row>
    <row r="5642" spans="1:7" x14ac:dyDescent="0.3">
      <c r="A5642" s="9">
        <v>223</v>
      </c>
      <c r="B5642" s="9">
        <v>14</v>
      </c>
      <c r="C5642" s="9">
        <v>41</v>
      </c>
      <c r="D5642" s="9">
        <v>3</v>
      </c>
      <c r="E5642" s="9">
        <v>16.8</v>
      </c>
      <c r="F5642" s="9">
        <v>5.7</v>
      </c>
      <c r="G5642" s="9">
        <v>3.1</v>
      </c>
    </row>
    <row r="5643" spans="1:7" x14ac:dyDescent="0.3">
      <c r="A5643" s="9">
        <v>223</v>
      </c>
      <c r="B5643" s="9">
        <v>15</v>
      </c>
      <c r="C5643" s="9">
        <v>2</v>
      </c>
      <c r="D5643" s="9">
        <v>9</v>
      </c>
      <c r="E5643" s="9">
        <v>27</v>
      </c>
      <c r="F5643" s="9">
        <v>0.2</v>
      </c>
      <c r="G5643" s="9">
        <v>0</v>
      </c>
    </row>
    <row r="5644" spans="1:7" x14ac:dyDescent="0.3">
      <c r="A5644" s="9">
        <v>223</v>
      </c>
      <c r="B5644" s="9">
        <v>16</v>
      </c>
      <c r="C5644" s="9">
        <v>41</v>
      </c>
      <c r="D5644" s="9">
        <v>3</v>
      </c>
      <c r="E5644" s="9">
        <v>22</v>
      </c>
      <c r="F5644" s="9">
        <v>8.6</v>
      </c>
      <c r="G5644" s="9">
        <v>4.7</v>
      </c>
    </row>
    <row r="5645" spans="1:7" x14ac:dyDescent="0.3">
      <c r="A5645" s="9">
        <v>223</v>
      </c>
      <c r="B5645" s="9">
        <v>17</v>
      </c>
      <c r="C5645" s="9">
        <v>41</v>
      </c>
      <c r="D5645" s="9">
        <v>3</v>
      </c>
      <c r="E5645" s="9">
        <v>26.1</v>
      </c>
      <c r="F5645" s="9">
        <v>8.8000000000000007</v>
      </c>
      <c r="G5645" s="9">
        <v>3.5</v>
      </c>
    </row>
    <row r="5646" spans="1:7" x14ac:dyDescent="0.3">
      <c r="A5646" s="9">
        <v>223</v>
      </c>
      <c r="B5646" s="9">
        <v>18</v>
      </c>
      <c r="C5646" s="9">
        <v>2</v>
      </c>
      <c r="D5646" s="9">
        <v>1</v>
      </c>
      <c r="E5646" s="9">
        <v>32</v>
      </c>
      <c r="F5646" s="9">
        <v>16.600000000000001</v>
      </c>
      <c r="G5646" s="9">
        <v>12.1</v>
      </c>
    </row>
    <row r="5647" spans="1:7" x14ac:dyDescent="0.3">
      <c r="A5647" s="9">
        <v>223</v>
      </c>
      <c r="B5647" s="9">
        <v>19</v>
      </c>
      <c r="C5647" s="9">
        <v>41</v>
      </c>
      <c r="D5647" s="9">
        <v>9</v>
      </c>
      <c r="E5647" s="9">
        <v>16</v>
      </c>
      <c r="F5647" s="9">
        <v>0.3</v>
      </c>
      <c r="G5647" s="9">
        <v>0</v>
      </c>
    </row>
    <row r="5648" spans="1:7" x14ac:dyDescent="0.3">
      <c r="A5648" s="9">
        <v>223</v>
      </c>
      <c r="B5648" s="9">
        <v>20</v>
      </c>
      <c r="C5648" s="9">
        <v>41</v>
      </c>
      <c r="D5648" s="9">
        <v>9</v>
      </c>
      <c r="E5648" s="9">
        <v>18.100000000000001</v>
      </c>
      <c r="F5648" s="9">
        <v>0.3</v>
      </c>
      <c r="G5648" s="9">
        <v>0</v>
      </c>
    </row>
    <row r="5649" spans="1:7" x14ac:dyDescent="0.3">
      <c r="A5649" s="9">
        <v>223</v>
      </c>
      <c r="B5649" s="9">
        <v>21</v>
      </c>
      <c r="C5649" s="9">
        <v>41</v>
      </c>
      <c r="D5649" s="9">
        <v>9</v>
      </c>
      <c r="E5649" s="9">
        <v>19</v>
      </c>
      <c r="F5649" s="9">
        <v>0.3</v>
      </c>
      <c r="G5649" s="9">
        <v>0</v>
      </c>
    </row>
    <row r="5650" spans="1:7" x14ac:dyDescent="0.3">
      <c r="A5650" s="9">
        <v>223</v>
      </c>
      <c r="B5650" s="9">
        <v>22</v>
      </c>
      <c r="C5650" s="9">
        <v>41</v>
      </c>
      <c r="D5650" s="9">
        <v>3</v>
      </c>
      <c r="E5650" s="9">
        <v>17</v>
      </c>
      <c r="F5650" s="9">
        <v>6.1</v>
      </c>
      <c r="G5650" s="9">
        <v>1.9</v>
      </c>
    </row>
    <row r="5651" spans="1:7" x14ac:dyDescent="0.3">
      <c r="A5651" s="9">
        <v>223</v>
      </c>
      <c r="B5651" s="9">
        <v>23</v>
      </c>
      <c r="C5651" s="9">
        <v>41</v>
      </c>
      <c r="D5651" s="9">
        <v>3</v>
      </c>
      <c r="E5651" s="9">
        <v>13.8</v>
      </c>
      <c r="F5651" s="9">
        <v>3.7</v>
      </c>
      <c r="G5651" s="9">
        <v>1.4</v>
      </c>
    </row>
    <row r="5652" spans="1:7" x14ac:dyDescent="0.3">
      <c r="A5652" s="9">
        <v>223</v>
      </c>
      <c r="B5652" s="9">
        <v>24</v>
      </c>
      <c r="C5652" s="9">
        <v>2</v>
      </c>
      <c r="D5652" s="9">
        <v>1</v>
      </c>
      <c r="E5652" s="9">
        <v>40</v>
      </c>
      <c r="F5652" s="9">
        <v>18.100000000000001</v>
      </c>
      <c r="G5652" s="9">
        <v>8.5</v>
      </c>
    </row>
    <row r="5653" spans="1:7" x14ac:dyDescent="0.3">
      <c r="A5653" s="9">
        <v>223</v>
      </c>
      <c r="B5653" s="9">
        <v>25</v>
      </c>
      <c r="C5653" s="9">
        <v>41</v>
      </c>
      <c r="D5653" s="9">
        <v>7</v>
      </c>
      <c r="E5653" s="9">
        <v>21.5</v>
      </c>
      <c r="F5653" s="9">
        <v>2.7</v>
      </c>
      <c r="G5653" s="9">
        <v>0</v>
      </c>
    </row>
    <row r="5654" spans="1:7" x14ac:dyDescent="0.3">
      <c r="A5654" s="9">
        <v>223</v>
      </c>
      <c r="B5654" s="9">
        <v>26</v>
      </c>
      <c r="C5654" s="9">
        <v>41</v>
      </c>
      <c r="D5654" s="9">
        <v>3</v>
      </c>
      <c r="E5654" s="9">
        <v>16</v>
      </c>
      <c r="F5654" s="9">
        <v>5.8</v>
      </c>
      <c r="G5654" s="9">
        <v>1.9</v>
      </c>
    </row>
    <row r="5655" spans="1:7" x14ac:dyDescent="0.3">
      <c r="A5655" s="9">
        <v>223</v>
      </c>
      <c r="B5655" s="9">
        <v>27</v>
      </c>
      <c r="C5655" s="9">
        <v>41</v>
      </c>
      <c r="D5655" s="9">
        <v>7</v>
      </c>
      <c r="E5655" s="9">
        <v>24</v>
      </c>
      <c r="F5655" s="9">
        <v>3.6</v>
      </c>
      <c r="G5655" s="9">
        <v>0</v>
      </c>
    </row>
    <row r="5656" spans="1:7" x14ac:dyDescent="0.3">
      <c r="A5656" s="9">
        <v>223</v>
      </c>
      <c r="B5656" s="9">
        <v>28</v>
      </c>
      <c r="C5656" s="9">
        <v>41</v>
      </c>
      <c r="D5656" s="9">
        <v>7</v>
      </c>
      <c r="E5656" s="9">
        <v>19</v>
      </c>
      <c r="F5656" s="9">
        <v>4</v>
      </c>
      <c r="G5656" s="9">
        <v>0</v>
      </c>
    </row>
    <row r="5657" spans="1:7" x14ac:dyDescent="0.3">
      <c r="A5657" s="9">
        <v>223</v>
      </c>
      <c r="B5657" s="9">
        <v>29</v>
      </c>
      <c r="C5657" s="9">
        <v>41</v>
      </c>
      <c r="D5657" s="9">
        <v>7</v>
      </c>
      <c r="E5657" s="9">
        <v>21.1</v>
      </c>
      <c r="F5657" s="9">
        <v>7.5</v>
      </c>
      <c r="G5657" s="9">
        <v>0</v>
      </c>
    </row>
    <row r="5658" spans="1:7" x14ac:dyDescent="0.3">
      <c r="A5658" s="9">
        <v>223</v>
      </c>
      <c r="B5658" s="9">
        <v>30</v>
      </c>
      <c r="C5658" s="9">
        <v>2</v>
      </c>
      <c r="D5658" s="9">
        <v>1</v>
      </c>
      <c r="E5658" s="9">
        <v>58</v>
      </c>
      <c r="F5658" s="9">
        <v>22.2</v>
      </c>
      <c r="G5658" s="9">
        <v>10</v>
      </c>
    </row>
    <row r="5659" spans="1:7" x14ac:dyDescent="0.3">
      <c r="A5659" s="9">
        <v>223</v>
      </c>
      <c r="B5659" s="9">
        <v>31</v>
      </c>
      <c r="C5659" s="9">
        <v>41</v>
      </c>
      <c r="D5659" s="9">
        <v>3</v>
      </c>
      <c r="E5659" s="9">
        <v>11</v>
      </c>
      <c r="F5659" s="9">
        <v>4.7</v>
      </c>
      <c r="G5659" s="9">
        <v>1.9</v>
      </c>
    </row>
    <row r="5660" spans="1:7" x14ac:dyDescent="0.3">
      <c r="A5660" s="9">
        <v>223</v>
      </c>
      <c r="B5660" s="9">
        <v>32</v>
      </c>
      <c r="C5660" s="9">
        <v>41</v>
      </c>
      <c r="D5660" s="9">
        <v>3</v>
      </c>
      <c r="E5660" s="9">
        <v>9.5</v>
      </c>
      <c r="F5660" s="9">
        <v>4.5999999999999996</v>
      </c>
      <c r="G5660" s="9">
        <v>1.8</v>
      </c>
    </row>
    <row r="5661" spans="1:7" x14ac:dyDescent="0.3">
      <c r="A5661" s="9">
        <v>223</v>
      </c>
      <c r="B5661" s="9">
        <v>33</v>
      </c>
      <c r="C5661" s="9">
        <v>41</v>
      </c>
      <c r="D5661" s="9">
        <v>3</v>
      </c>
      <c r="E5661" s="9">
        <v>9.3000000000000007</v>
      </c>
      <c r="F5661" s="9">
        <v>4.8</v>
      </c>
      <c r="G5661" s="9">
        <v>1.6</v>
      </c>
    </row>
    <row r="5662" spans="1:7" x14ac:dyDescent="0.3">
      <c r="A5662" s="9">
        <v>223</v>
      </c>
      <c r="B5662" s="9">
        <v>34</v>
      </c>
      <c r="C5662" s="9">
        <v>41</v>
      </c>
      <c r="D5662" s="9">
        <v>3</v>
      </c>
      <c r="E5662" s="9">
        <v>11</v>
      </c>
      <c r="F5662" s="9">
        <v>5.6</v>
      </c>
      <c r="G5662" s="9">
        <v>1.8</v>
      </c>
    </row>
    <row r="5663" spans="1:7" x14ac:dyDescent="0.3">
      <c r="A5663" s="9">
        <v>223</v>
      </c>
      <c r="B5663" s="9">
        <v>35</v>
      </c>
      <c r="C5663" s="9">
        <v>41</v>
      </c>
      <c r="D5663" s="9">
        <v>3</v>
      </c>
      <c r="E5663" s="9">
        <v>7.8</v>
      </c>
      <c r="F5663" s="9">
        <v>4.0999999999999996</v>
      </c>
      <c r="G5663" s="9">
        <v>1.7</v>
      </c>
    </row>
    <row r="5664" spans="1:7" x14ac:dyDescent="0.3">
      <c r="A5664" s="9">
        <v>223</v>
      </c>
      <c r="B5664" s="9">
        <v>36</v>
      </c>
      <c r="C5664" s="9">
        <v>2</v>
      </c>
      <c r="D5664" s="9">
        <v>3</v>
      </c>
      <c r="E5664" s="9">
        <v>9.5</v>
      </c>
      <c r="F5664" s="9">
        <v>5.8</v>
      </c>
      <c r="G5664" s="9">
        <v>4</v>
      </c>
    </row>
    <row r="5665" spans="1:7" x14ac:dyDescent="0.3">
      <c r="A5665" s="9">
        <v>223</v>
      </c>
      <c r="B5665" s="9">
        <v>37</v>
      </c>
      <c r="C5665" s="9">
        <v>41</v>
      </c>
      <c r="D5665" s="9">
        <v>3</v>
      </c>
      <c r="E5665" s="9">
        <v>11.5</v>
      </c>
      <c r="F5665" s="9">
        <v>6</v>
      </c>
      <c r="G5665" s="9">
        <v>2.1</v>
      </c>
    </row>
    <row r="5666" spans="1:7" x14ac:dyDescent="0.3">
      <c r="A5666" s="9">
        <v>223</v>
      </c>
      <c r="B5666" s="9">
        <v>38</v>
      </c>
      <c r="C5666" s="9">
        <v>41</v>
      </c>
      <c r="D5666" s="9">
        <v>3</v>
      </c>
      <c r="E5666" s="9">
        <v>12.6</v>
      </c>
      <c r="F5666" s="9">
        <v>6.1</v>
      </c>
      <c r="G5666" s="9">
        <v>2.2999999999999998</v>
      </c>
    </row>
    <row r="5667" spans="1:7" x14ac:dyDescent="0.3">
      <c r="A5667" s="9">
        <v>223</v>
      </c>
      <c r="B5667" s="9">
        <v>39</v>
      </c>
      <c r="C5667" s="9">
        <v>41</v>
      </c>
      <c r="D5667" s="9">
        <v>3</v>
      </c>
      <c r="E5667" s="9">
        <v>8.3000000000000007</v>
      </c>
      <c r="F5667" s="9">
        <v>6</v>
      </c>
      <c r="G5667" s="9">
        <v>2.2000000000000002</v>
      </c>
    </row>
    <row r="5668" spans="1:7" x14ac:dyDescent="0.3">
      <c r="A5668" s="9">
        <v>223</v>
      </c>
      <c r="B5668" s="9">
        <v>40</v>
      </c>
      <c r="C5668" s="9">
        <v>41</v>
      </c>
      <c r="D5668" s="9">
        <v>5</v>
      </c>
      <c r="E5668" s="9">
        <v>23</v>
      </c>
      <c r="F5668" s="9">
        <v>7.4</v>
      </c>
      <c r="G5668" s="9">
        <v>4.5999999999999996</v>
      </c>
    </row>
    <row r="5669" spans="1:7" x14ac:dyDescent="0.3">
      <c r="A5669" s="9">
        <v>223</v>
      </c>
      <c r="B5669" s="9">
        <v>41</v>
      </c>
      <c r="C5669" s="9">
        <v>41</v>
      </c>
      <c r="D5669" s="9">
        <v>3</v>
      </c>
      <c r="E5669" s="9">
        <v>8</v>
      </c>
      <c r="F5669" s="9">
        <v>3</v>
      </c>
      <c r="G5669" s="9">
        <v>1.6</v>
      </c>
    </row>
    <row r="5670" spans="1:7" x14ac:dyDescent="0.3">
      <c r="A5670" s="9">
        <v>223</v>
      </c>
      <c r="B5670" s="9">
        <v>42</v>
      </c>
      <c r="C5670" s="9">
        <v>41</v>
      </c>
      <c r="D5670" s="9">
        <v>5</v>
      </c>
      <c r="E5670" s="9">
        <v>14</v>
      </c>
      <c r="F5670" s="9">
        <v>6.6</v>
      </c>
      <c r="G5670" s="9">
        <v>2.27</v>
      </c>
    </row>
    <row r="5671" spans="1:7" x14ac:dyDescent="0.3">
      <c r="A5671" s="9">
        <v>223</v>
      </c>
      <c r="B5671" s="9">
        <v>43</v>
      </c>
      <c r="C5671" s="9">
        <v>41</v>
      </c>
      <c r="D5671" s="9">
        <v>4</v>
      </c>
      <c r="E5671" s="9">
        <v>24</v>
      </c>
      <c r="F5671" s="9">
        <v>9.8000000000000007</v>
      </c>
      <c r="G5671" s="9">
        <v>4.4000000000000004</v>
      </c>
    </row>
    <row r="5672" spans="1:7" x14ac:dyDescent="0.3">
      <c r="A5672" s="9">
        <v>223</v>
      </c>
      <c r="B5672" s="9">
        <v>44</v>
      </c>
      <c r="C5672" s="9">
        <v>41</v>
      </c>
      <c r="D5672" s="9">
        <v>7</v>
      </c>
      <c r="E5672" s="9">
        <v>24</v>
      </c>
      <c r="F5672" s="9">
        <v>8.3000000000000007</v>
      </c>
      <c r="G5672" s="9">
        <v>0</v>
      </c>
    </row>
    <row r="5673" spans="1:7" x14ac:dyDescent="0.3">
      <c r="A5673" s="9">
        <v>223</v>
      </c>
      <c r="B5673" s="9">
        <v>45</v>
      </c>
      <c r="C5673" s="9">
        <v>41</v>
      </c>
      <c r="D5673" s="9">
        <v>7</v>
      </c>
      <c r="E5673" s="9">
        <v>20.5</v>
      </c>
      <c r="F5673" s="9">
        <v>8.5</v>
      </c>
      <c r="G5673" s="9">
        <v>0</v>
      </c>
    </row>
    <row r="5674" spans="1:7" x14ac:dyDescent="0.3">
      <c r="A5674" s="9">
        <v>223</v>
      </c>
      <c r="B5674" s="9">
        <v>46</v>
      </c>
      <c r="C5674" s="9">
        <v>41</v>
      </c>
      <c r="D5674" s="9">
        <v>7</v>
      </c>
      <c r="E5674" s="9">
        <v>21.1</v>
      </c>
      <c r="F5674" s="9">
        <v>5</v>
      </c>
      <c r="G5674" s="9">
        <v>0</v>
      </c>
    </row>
    <row r="5675" spans="1:7" x14ac:dyDescent="0.3">
      <c r="A5675" s="9">
        <v>223</v>
      </c>
      <c r="B5675" s="9">
        <v>47</v>
      </c>
      <c r="C5675" s="9">
        <v>41</v>
      </c>
      <c r="D5675" s="9">
        <v>3</v>
      </c>
      <c r="E5675" s="9">
        <v>16</v>
      </c>
      <c r="F5675" s="9">
        <v>4</v>
      </c>
      <c r="G5675" s="9">
        <v>3</v>
      </c>
    </row>
    <row r="5676" spans="1:7" x14ac:dyDescent="0.3">
      <c r="A5676" s="9">
        <v>223</v>
      </c>
      <c r="B5676" s="9">
        <v>48</v>
      </c>
      <c r="C5676" s="9">
        <v>41</v>
      </c>
      <c r="D5676" s="9">
        <v>7</v>
      </c>
      <c r="E5676" s="9">
        <v>30</v>
      </c>
      <c r="F5676" s="9">
        <v>8</v>
      </c>
      <c r="G5676" s="9">
        <v>0</v>
      </c>
    </row>
    <row r="5677" spans="1:7" x14ac:dyDescent="0.3">
      <c r="A5677" s="9">
        <v>223</v>
      </c>
      <c r="B5677" s="9">
        <v>49</v>
      </c>
      <c r="C5677" s="9">
        <v>41</v>
      </c>
      <c r="D5677" s="9">
        <v>3</v>
      </c>
      <c r="E5677" s="9">
        <v>18.2</v>
      </c>
      <c r="F5677" s="9">
        <v>5.6</v>
      </c>
      <c r="G5677" s="9">
        <v>3.1</v>
      </c>
    </row>
    <row r="5678" spans="1:7" x14ac:dyDescent="0.3">
      <c r="A5678" s="9">
        <v>223</v>
      </c>
      <c r="B5678" s="9">
        <v>50</v>
      </c>
      <c r="C5678" s="9">
        <v>2</v>
      </c>
      <c r="D5678" s="9">
        <v>9</v>
      </c>
      <c r="E5678" s="9">
        <v>42.1</v>
      </c>
      <c r="F5678" s="9">
        <v>0.35</v>
      </c>
      <c r="G5678" s="9">
        <v>0</v>
      </c>
    </row>
    <row r="5679" spans="1:7" x14ac:dyDescent="0.3">
      <c r="A5679" s="9">
        <v>223</v>
      </c>
      <c r="B5679" s="9">
        <v>51</v>
      </c>
      <c r="C5679" s="9">
        <v>2</v>
      </c>
      <c r="D5679" s="9">
        <v>1</v>
      </c>
      <c r="E5679" s="9">
        <v>38</v>
      </c>
      <c r="F5679" s="9">
        <v>16.8</v>
      </c>
      <c r="G5679" s="9">
        <v>7.5</v>
      </c>
    </row>
    <row r="5680" spans="1:7" x14ac:dyDescent="0.3">
      <c r="A5680" s="9">
        <v>224</v>
      </c>
      <c r="B5680" s="9">
        <v>1</v>
      </c>
      <c r="C5680" s="9">
        <v>3</v>
      </c>
      <c r="D5680" s="9">
        <v>2</v>
      </c>
      <c r="E5680" s="9">
        <v>32.299999999999997</v>
      </c>
      <c r="F5680" s="9">
        <v>16</v>
      </c>
      <c r="G5680" s="9">
        <v>8.6</v>
      </c>
    </row>
    <row r="5681" spans="1:7" x14ac:dyDescent="0.3">
      <c r="A5681" s="9">
        <v>224</v>
      </c>
      <c r="B5681" s="9">
        <v>2</v>
      </c>
      <c r="C5681" s="9">
        <v>51</v>
      </c>
      <c r="D5681" s="9">
        <v>3</v>
      </c>
      <c r="E5681" s="9">
        <v>14.3</v>
      </c>
      <c r="F5681" s="9">
        <v>4.5999999999999996</v>
      </c>
      <c r="G5681" s="9">
        <v>1.8</v>
      </c>
    </row>
    <row r="5682" spans="1:7" x14ac:dyDescent="0.3">
      <c r="A5682" s="9">
        <v>224</v>
      </c>
      <c r="B5682" s="9">
        <v>3</v>
      </c>
      <c r="C5682" s="9">
        <v>51</v>
      </c>
      <c r="D5682" s="9">
        <v>3</v>
      </c>
      <c r="E5682" s="9">
        <v>15.4</v>
      </c>
      <c r="F5682" s="9">
        <v>5.3</v>
      </c>
      <c r="G5682" s="9">
        <v>2</v>
      </c>
    </row>
    <row r="5683" spans="1:7" x14ac:dyDescent="0.3">
      <c r="A5683" s="9">
        <v>224</v>
      </c>
      <c r="B5683" s="9">
        <v>4</v>
      </c>
      <c r="C5683" s="9">
        <v>44</v>
      </c>
      <c r="D5683" s="9">
        <v>3</v>
      </c>
      <c r="E5683" s="9">
        <v>14.2</v>
      </c>
      <c r="F5683" s="9">
        <v>6</v>
      </c>
      <c r="G5683" s="9">
        <v>1.7</v>
      </c>
    </row>
    <row r="5684" spans="1:7" x14ac:dyDescent="0.3">
      <c r="A5684" s="9">
        <v>224</v>
      </c>
      <c r="B5684" s="9">
        <v>5</v>
      </c>
      <c r="C5684" s="9">
        <v>8</v>
      </c>
      <c r="D5684" s="9">
        <v>1</v>
      </c>
      <c r="E5684" s="9">
        <v>32.5</v>
      </c>
      <c r="F5684" s="9">
        <v>18</v>
      </c>
      <c r="G5684" s="9">
        <v>6</v>
      </c>
    </row>
    <row r="5685" spans="1:7" x14ac:dyDescent="0.3">
      <c r="A5685" s="9">
        <v>224</v>
      </c>
      <c r="B5685" s="9">
        <v>6</v>
      </c>
      <c r="C5685" s="9">
        <v>8</v>
      </c>
      <c r="D5685" s="9">
        <v>3</v>
      </c>
      <c r="E5685" s="9">
        <v>24.2</v>
      </c>
      <c r="F5685" s="9">
        <v>12</v>
      </c>
      <c r="G5685" s="9">
        <v>2</v>
      </c>
    </row>
    <row r="5686" spans="1:7" x14ac:dyDescent="0.3">
      <c r="A5686" s="9">
        <v>224</v>
      </c>
      <c r="B5686" s="9">
        <v>7</v>
      </c>
      <c r="C5686" s="9">
        <v>31</v>
      </c>
      <c r="D5686" s="9">
        <v>3</v>
      </c>
      <c r="E5686" s="9">
        <v>12.4</v>
      </c>
      <c r="F5686" s="9">
        <v>4.5999999999999996</v>
      </c>
      <c r="G5686" s="9">
        <v>1.2</v>
      </c>
    </row>
    <row r="5687" spans="1:7" x14ac:dyDescent="0.3">
      <c r="A5687" s="9">
        <v>224</v>
      </c>
      <c r="B5687" s="9">
        <v>8</v>
      </c>
      <c r="C5687" s="9">
        <v>31</v>
      </c>
      <c r="D5687" s="9">
        <v>3</v>
      </c>
      <c r="E5687" s="9">
        <v>12.2</v>
      </c>
      <c r="F5687" s="9">
        <v>5</v>
      </c>
      <c r="G5687" s="9">
        <v>1.5</v>
      </c>
    </row>
    <row r="5688" spans="1:7" x14ac:dyDescent="0.3">
      <c r="A5688" s="9">
        <v>224</v>
      </c>
      <c r="B5688" s="9">
        <v>9</v>
      </c>
      <c r="C5688" s="9">
        <v>8</v>
      </c>
      <c r="D5688" s="9">
        <v>2</v>
      </c>
      <c r="E5688" s="9">
        <v>27.3</v>
      </c>
      <c r="F5688" s="9">
        <v>15</v>
      </c>
      <c r="G5688" s="9">
        <v>3</v>
      </c>
    </row>
    <row r="5689" spans="1:7" x14ac:dyDescent="0.3">
      <c r="A5689" s="9">
        <v>224</v>
      </c>
      <c r="B5689" s="9">
        <v>10</v>
      </c>
      <c r="C5689" s="9">
        <v>3</v>
      </c>
      <c r="D5689" s="9">
        <v>1</v>
      </c>
      <c r="E5689" s="9">
        <v>50.4</v>
      </c>
      <c r="F5689" s="9">
        <v>19</v>
      </c>
      <c r="G5689" s="9">
        <v>12</v>
      </c>
    </row>
    <row r="5690" spans="1:7" x14ac:dyDescent="0.3">
      <c r="A5690" s="9">
        <v>224</v>
      </c>
      <c r="B5690" s="9">
        <v>11</v>
      </c>
      <c r="C5690" s="9">
        <v>31</v>
      </c>
      <c r="D5690" s="9">
        <v>3</v>
      </c>
      <c r="E5690" s="9">
        <v>15.2</v>
      </c>
      <c r="F5690" s="9">
        <v>5</v>
      </c>
      <c r="G5690" s="9">
        <v>1.2</v>
      </c>
    </row>
    <row r="5691" spans="1:7" x14ac:dyDescent="0.3">
      <c r="A5691" s="9">
        <v>224</v>
      </c>
      <c r="B5691" s="9">
        <v>12</v>
      </c>
      <c r="C5691" s="9">
        <v>3</v>
      </c>
      <c r="D5691" s="9">
        <v>1</v>
      </c>
      <c r="E5691" s="9">
        <v>47.2</v>
      </c>
      <c r="F5691" s="9">
        <v>18</v>
      </c>
      <c r="G5691" s="9">
        <v>11.4</v>
      </c>
    </row>
    <row r="5692" spans="1:7" x14ac:dyDescent="0.3">
      <c r="A5692" s="9">
        <v>224</v>
      </c>
      <c r="B5692" s="9">
        <v>13</v>
      </c>
      <c r="C5692" s="9">
        <v>42</v>
      </c>
      <c r="D5692" s="9">
        <v>3</v>
      </c>
      <c r="E5692" s="9">
        <v>11.3</v>
      </c>
      <c r="F5692" s="9">
        <v>3</v>
      </c>
      <c r="G5692" s="9">
        <v>1</v>
      </c>
    </row>
    <row r="5693" spans="1:7" x14ac:dyDescent="0.3">
      <c r="A5693" s="9">
        <v>224</v>
      </c>
      <c r="B5693" s="9">
        <v>14</v>
      </c>
      <c r="C5693" s="9">
        <v>42</v>
      </c>
      <c r="D5693" s="9">
        <v>3</v>
      </c>
      <c r="E5693" s="9">
        <v>16.3</v>
      </c>
      <c r="F5693" s="9">
        <v>4</v>
      </c>
      <c r="G5693" s="9">
        <v>1</v>
      </c>
    </row>
    <row r="5694" spans="1:7" x14ac:dyDescent="0.3">
      <c r="A5694" s="9">
        <v>224</v>
      </c>
      <c r="B5694" s="9">
        <v>15</v>
      </c>
      <c r="C5694" s="9">
        <v>8</v>
      </c>
      <c r="D5694" s="9">
        <v>3</v>
      </c>
      <c r="E5694" s="9">
        <v>13.5</v>
      </c>
      <c r="F5694" s="9">
        <v>7</v>
      </c>
      <c r="G5694" s="9">
        <v>2</v>
      </c>
    </row>
    <row r="5695" spans="1:7" x14ac:dyDescent="0.3">
      <c r="A5695" s="9">
        <v>224</v>
      </c>
      <c r="B5695" s="9">
        <v>16</v>
      </c>
      <c r="C5695" s="9">
        <v>8</v>
      </c>
      <c r="D5695" s="9">
        <v>3</v>
      </c>
      <c r="E5695" s="9">
        <v>9.5</v>
      </c>
      <c r="F5695" s="9">
        <v>4</v>
      </c>
      <c r="G5695" s="9">
        <v>1</v>
      </c>
    </row>
    <row r="5696" spans="1:7" x14ac:dyDescent="0.3">
      <c r="A5696" s="9">
        <v>224</v>
      </c>
      <c r="B5696" s="9">
        <v>17</v>
      </c>
      <c r="C5696" s="9">
        <v>8</v>
      </c>
      <c r="D5696" s="9">
        <v>3</v>
      </c>
      <c r="E5696" s="9">
        <v>8</v>
      </c>
      <c r="F5696" s="9">
        <v>3</v>
      </c>
      <c r="G5696" s="9">
        <v>1.5</v>
      </c>
    </row>
    <row r="5697" spans="1:7" x14ac:dyDescent="0.3">
      <c r="A5697" s="9">
        <v>224</v>
      </c>
      <c r="B5697" s="9">
        <v>18</v>
      </c>
      <c r="C5697" s="9">
        <v>8</v>
      </c>
      <c r="D5697" s="9">
        <v>3</v>
      </c>
      <c r="E5697" s="9">
        <v>12.3</v>
      </c>
      <c r="F5697" s="9">
        <v>5</v>
      </c>
      <c r="G5697" s="9">
        <v>1.5</v>
      </c>
    </row>
    <row r="5698" spans="1:7" x14ac:dyDescent="0.3">
      <c r="A5698" s="9">
        <v>224</v>
      </c>
      <c r="B5698" s="9">
        <v>19</v>
      </c>
      <c r="C5698" s="9">
        <v>31</v>
      </c>
      <c r="D5698" s="9">
        <v>3</v>
      </c>
      <c r="E5698" s="9">
        <v>8.3000000000000007</v>
      </c>
      <c r="F5698" s="9">
        <v>4</v>
      </c>
      <c r="G5698" s="9">
        <v>1</v>
      </c>
    </row>
    <row r="5699" spans="1:7" x14ac:dyDescent="0.3">
      <c r="A5699" s="9">
        <v>224</v>
      </c>
      <c r="B5699" s="9">
        <v>20</v>
      </c>
      <c r="C5699" s="9">
        <v>42</v>
      </c>
      <c r="D5699" s="9">
        <v>3</v>
      </c>
      <c r="E5699" s="9">
        <v>9.1999999999999993</v>
      </c>
      <c r="F5699" s="9">
        <v>3</v>
      </c>
      <c r="G5699" s="9">
        <v>1</v>
      </c>
    </row>
    <row r="5700" spans="1:7" x14ac:dyDescent="0.3">
      <c r="A5700" s="9">
        <v>224</v>
      </c>
      <c r="B5700" s="9">
        <v>21</v>
      </c>
      <c r="C5700" s="9">
        <v>31</v>
      </c>
      <c r="D5700" s="9">
        <v>3</v>
      </c>
      <c r="E5700" s="9">
        <v>12.5</v>
      </c>
      <c r="F5700" s="9">
        <v>5</v>
      </c>
      <c r="G5700" s="9">
        <v>1</v>
      </c>
    </row>
    <row r="5701" spans="1:7" x14ac:dyDescent="0.3">
      <c r="A5701" s="9">
        <v>224</v>
      </c>
      <c r="B5701" s="9">
        <v>22</v>
      </c>
      <c r="C5701" s="9">
        <v>51</v>
      </c>
      <c r="D5701" s="9">
        <v>3</v>
      </c>
      <c r="E5701" s="9">
        <v>10.199999999999999</v>
      </c>
      <c r="F5701" s="9">
        <v>4</v>
      </c>
      <c r="G5701" s="9">
        <v>1</v>
      </c>
    </row>
    <row r="5702" spans="1:7" x14ac:dyDescent="0.3">
      <c r="A5702" s="9">
        <v>224</v>
      </c>
      <c r="B5702" s="9">
        <v>23</v>
      </c>
      <c r="C5702" s="9">
        <v>2</v>
      </c>
      <c r="D5702" s="9">
        <v>1</v>
      </c>
      <c r="E5702" s="9">
        <v>24.2</v>
      </c>
      <c r="F5702" s="9">
        <v>18</v>
      </c>
      <c r="G5702" s="9">
        <v>9.1999999999999993</v>
      </c>
    </row>
    <row r="5703" spans="1:7" x14ac:dyDescent="0.3">
      <c r="A5703" s="9">
        <v>224</v>
      </c>
      <c r="B5703" s="9">
        <v>24</v>
      </c>
      <c r="C5703" s="9">
        <v>3</v>
      </c>
      <c r="D5703" s="9">
        <v>1</v>
      </c>
      <c r="E5703" s="9">
        <v>35.299999999999997</v>
      </c>
      <c r="F5703" s="9">
        <v>20</v>
      </c>
      <c r="G5703" s="9">
        <v>12</v>
      </c>
    </row>
    <row r="5704" spans="1:7" x14ac:dyDescent="0.3">
      <c r="A5704" s="9">
        <v>224</v>
      </c>
      <c r="B5704" s="9">
        <v>25</v>
      </c>
      <c r="C5704" s="9">
        <v>3</v>
      </c>
      <c r="D5704" s="9">
        <v>3</v>
      </c>
      <c r="E5704" s="9">
        <v>15.4</v>
      </c>
      <c r="F5704" s="9">
        <v>9.6</v>
      </c>
      <c r="G5704" s="9">
        <v>5.3</v>
      </c>
    </row>
    <row r="5705" spans="1:7" x14ac:dyDescent="0.3">
      <c r="A5705" s="9">
        <v>224</v>
      </c>
      <c r="B5705" s="9">
        <v>26</v>
      </c>
      <c r="C5705" s="9">
        <v>3</v>
      </c>
      <c r="D5705" s="9">
        <v>2</v>
      </c>
      <c r="E5705" s="9">
        <v>31.6</v>
      </c>
      <c r="F5705" s="9">
        <v>15</v>
      </c>
      <c r="G5705" s="9">
        <v>11.4</v>
      </c>
    </row>
    <row r="5706" spans="1:7" x14ac:dyDescent="0.3">
      <c r="A5706" s="9">
        <v>224</v>
      </c>
      <c r="B5706" s="9">
        <v>27</v>
      </c>
      <c r="C5706" s="9">
        <v>8</v>
      </c>
      <c r="D5706" s="9">
        <v>3</v>
      </c>
      <c r="E5706" s="9">
        <v>23.2</v>
      </c>
      <c r="F5706" s="9">
        <v>12</v>
      </c>
      <c r="G5706" s="9">
        <v>1.8</v>
      </c>
    </row>
    <row r="5707" spans="1:7" x14ac:dyDescent="0.3">
      <c r="A5707" s="9">
        <v>224</v>
      </c>
      <c r="B5707" s="9">
        <v>28</v>
      </c>
      <c r="C5707" s="9">
        <v>31</v>
      </c>
      <c r="D5707" s="9">
        <v>3</v>
      </c>
      <c r="E5707" s="9">
        <v>14.3</v>
      </c>
      <c r="F5707" s="9">
        <v>4</v>
      </c>
      <c r="G5707" s="9">
        <v>0.6</v>
      </c>
    </row>
    <row r="5708" spans="1:7" x14ac:dyDescent="0.3">
      <c r="A5708" s="9">
        <v>224</v>
      </c>
      <c r="B5708" s="9">
        <v>29</v>
      </c>
      <c r="C5708" s="9">
        <v>8</v>
      </c>
      <c r="D5708" s="9">
        <v>3</v>
      </c>
      <c r="E5708" s="9">
        <v>10.199999999999999</v>
      </c>
      <c r="F5708" s="9">
        <v>5</v>
      </c>
      <c r="G5708" s="9">
        <v>1.6</v>
      </c>
    </row>
    <row r="5709" spans="1:7" x14ac:dyDescent="0.3">
      <c r="A5709" s="9">
        <v>224</v>
      </c>
      <c r="B5709" s="9">
        <v>30</v>
      </c>
      <c r="C5709" s="9">
        <v>72</v>
      </c>
      <c r="D5709" s="9">
        <v>3</v>
      </c>
      <c r="E5709" s="9">
        <v>13.2</v>
      </c>
      <c r="F5709" s="9">
        <v>3</v>
      </c>
      <c r="G5709" s="9">
        <v>1</v>
      </c>
    </row>
    <row r="5710" spans="1:7" x14ac:dyDescent="0.3">
      <c r="A5710" s="9">
        <v>224</v>
      </c>
      <c r="B5710" s="9">
        <v>31</v>
      </c>
      <c r="C5710" s="9">
        <v>8</v>
      </c>
      <c r="D5710" s="9">
        <v>3</v>
      </c>
      <c r="E5710" s="9">
        <v>23</v>
      </c>
      <c r="F5710" s="9">
        <v>10</v>
      </c>
      <c r="G5710" s="9">
        <v>2</v>
      </c>
    </row>
    <row r="5711" spans="1:7" x14ac:dyDescent="0.3">
      <c r="A5711" s="9">
        <v>224</v>
      </c>
      <c r="B5711" s="9">
        <v>32</v>
      </c>
      <c r="C5711" s="9">
        <v>8</v>
      </c>
      <c r="D5711" s="9">
        <v>3</v>
      </c>
      <c r="E5711" s="9">
        <v>24.3</v>
      </c>
      <c r="F5711" s="9">
        <v>12</v>
      </c>
      <c r="G5711" s="9">
        <v>6</v>
      </c>
    </row>
    <row r="5712" spans="1:7" x14ac:dyDescent="0.3">
      <c r="A5712" s="9">
        <v>224</v>
      </c>
      <c r="B5712" s="9">
        <v>33</v>
      </c>
      <c r="C5712" s="9">
        <v>42</v>
      </c>
      <c r="D5712" s="9">
        <v>3</v>
      </c>
      <c r="E5712" s="9">
        <v>32.4</v>
      </c>
      <c r="F5712" s="9">
        <v>9</v>
      </c>
      <c r="G5712" s="9">
        <v>1.8</v>
      </c>
    </row>
    <row r="5713" spans="1:7" x14ac:dyDescent="0.3">
      <c r="A5713" s="9">
        <v>224</v>
      </c>
      <c r="B5713" s="9">
        <v>34</v>
      </c>
      <c r="C5713" s="9">
        <v>3</v>
      </c>
      <c r="D5713" s="9">
        <v>1</v>
      </c>
      <c r="E5713" s="9">
        <v>42.5</v>
      </c>
      <c r="F5713" s="9">
        <v>18</v>
      </c>
      <c r="G5713" s="9">
        <v>12</v>
      </c>
    </row>
    <row r="5714" spans="1:7" x14ac:dyDescent="0.3">
      <c r="A5714" s="9">
        <v>224</v>
      </c>
      <c r="B5714" s="9">
        <v>35</v>
      </c>
      <c r="C5714" s="9">
        <v>3</v>
      </c>
      <c r="D5714" s="9">
        <v>1</v>
      </c>
      <c r="E5714" s="9">
        <v>43.5</v>
      </c>
      <c r="F5714" s="9">
        <v>18</v>
      </c>
      <c r="G5714" s="9">
        <v>10</v>
      </c>
    </row>
    <row r="5715" spans="1:7" x14ac:dyDescent="0.3">
      <c r="A5715" s="9">
        <v>224</v>
      </c>
      <c r="B5715" s="9">
        <v>36</v>
      </c>
      <c r="C5715" s="9">
        <v>42</v>
      </c>
      <c r="D5715" s="9">
        <v>3</v>
      </c>
      <c r="E5715" s="9">
        <v>13.2</v>
      </c>
      <c r="F5715" s="9">
        <v>3</v>
      </c>
      <c r="G5715" s="9">
        <v>1</v>
      </c>
    </row>
    <row r="5716" spans="1:7" x14ac:dyDescent="0.3">
      <c r="A5716" s="9">
        <v>224</v>
      </c>
      <c r="B5716" s="9">
        <v>37</v>
      </c>
      <c r="C5716" s="9">
        <v>42</v>
      </c>
      <c r="D5716" s="9">
        <v>7</v>
      </c>
      <c r="E5716" s="9">
        <v>15.5</v>
      </c>
      <c r="F5716" s="9">
        <v>9</v>
      </c>
      <c r="G5716" s="9">
        <v>0</v>
      </c>
    </row>
    <row r="5717" spans="1:7" x14ac:dyDescent="0.3">
      <c r="A5717" s="9">
        <v>224</v>
      </c>
      <c r="B5717" s="9">
        <v>38</v>
      </c>
      <c r="C5717" s="9">
        <v>36</v>
      </c>
      <c r="D5717" s="9">
        <v>3</v>
      </c>
      <c r="E5717" s="9">
        <v>22.5</v>
      </c>
      <c r="F5717" s="9">
        <v>8</v>
      </c>
      <c r="G5717" s="9">
        <v>1.7</v>
      </c>
    </row>
    <row r="5718" spans="1:7" x14ac:dyDescent="0.3">
      <c r="A5718" s="9">
        <v>224</v>
      </c>
      <c r="B5718" s="9">
        <v>39</v>
      </c>
      <c r="C5718" s="9">
        <v>31</v>
      </c>
      <c r="D5718" s="9">
        <v>3</v>
      </c>
      <c r="E5718" s="9">
        <v>15.3</v>
      </c>
      <c r="F5718" s="9">
        <v>6</v>
      </c>
      <c r="G5718" s="9">
        <v>1</v>
      </c>
    </row>
    <row r="5719" spans="1:7" x14ac:dyDescent="0.3">
      <c r="A5719" s="9">
        <v>224</v>
      </c>
      <c r="B5719" s="9">
        <v>40</v>
      </c>
      <c r="C5719" s="9">
        <v>3</v>
      </c>
      <c r="D5719" s="9">
        <v>1</v>
      </c>
      <c r="E5719" s="9">
        <v>40.4</v>
      </c>
      <c r="F5719" s="9">
        <v>20</v>
      </c>
      <c r="G5719" s="9">
        <v>12.8</v>
      </c>
    </row>
    <row r="5720" spans="1:7" x14ac:dyDescent="0.3">
      <c r="A5720" s="9">
        <v>224</v>
      </c>
      <c r="B5720" s="9">
        <v>41</v>
      </c>
      <c r="C5720" s="9">
        <v>3</v>
      </c>
      <c r="D5720" s="9">
        <v>1</v>
      </c>
      <c r="E5720" s="9">
        <v>35.200000000000003</v>
      </c>
      <c r="F5720" s="9">
        <v>19</v>
      </c>
      <c r="G5720" s="9">
        <v>13</v>
      </c>
    </row>
    <row r="5721" spans="1:7" x14ac:dyDescent="0.3">
      <c r="A5721" s="9">
        <v>224</v>
      </c>
      <c r="B5721" s="9">
        <v>42</v>
      </c>
      <c r="C5721" s="9">
        <v>51</v>
      </c>
      <c r="D5721" s="9">
        <v>3</v>
      </c>
      <c r="E5721" s="9">
        <v>15.3</v>
      </c>
      <c r="F5721" s="9">
        <v>5</v>
      </c>
      <c r="G5721" s="9">
        <v>1.7</v>
      </c>
    </row>
    <row r="5722" spans="1:7" x14ac:dyDescent="0.3">
      <c r="A5722" s="9">
        <v>224</v>
      </c>
      <c r="B5722" s="9">
        <v>43</v>
      </c>
      <c r="C5722" s="9">
        <v>3</v>
      </c>
      <c r="D5722" s="9">
        <v>1</v>
      </c>
      <c r="E5722" s="9">
        <v>31.3</v>
      </c>
      <c r="F5722" s="9">
        <v>18</v>
      </c>
      <c r="G5722" s="9">
        <v>12</v>
      </c>
    </row>
    <row r="5723" spans="1:7" x14ac:dyDescent="0.3">
      <c r="A5723" s="9">
        <v>224</v>
      </c>
      <c r="B5723" s="9">
        <v>44</v>
      </c>
      <c r="C5723" s="9">
        <v>31</v>
      </c>
      <c r="D5723" s="9">
        <v>3</v>
      </c>
      <c r="E5723" s="9">
        <v>14.2</v>
      </c>
      <c r="F5723" s="9">
        <v>6</v>
      </c>
      <c r="G5723" s="9">
        <v>1.2</v>
      </c>
    </row>
    <row r="5724" spans="1:7" x14ac:dyDescent="0.3">
      <c r="A5724" s="9">
        <v>224</v>
      </c>
      <c r="B5724" s="9">
        <v>45</v>
      </c>
      <c r="C5724" s="9">
        <v>51</v>
      </c>
      <c r="D5724" s="9">
        <v>3</v>
      </c>
      <c r="E5724" s="9">
        <v>18.399999999999999</v>
      </c>
      <c r="F5724" s="9">
        <v>6</v>
      </c>
      <c r="G5724" s="9">
        <v>1.3</v>
      </c>
    </row>
    <row r="5725" spans="1:7" x14ac:dyDescent="0.3">
      <c r="A5725" s="9">
        <v>224</v>
      </c>
      <c r="B5725" s="9">
        <v>46</v>
      </c>
      <c r="C5725" s="9">
        <v>51</v>
      </c>
      <c r="D5725" s="9">
        <v>7</v>
      </c>
      <c r="E5725" s="9">
        <v>8.3000000000000007</v>
      </c>
      <c r="F5725" s="9">
        <v>3</v>
      </c>
      <c r="G5725" s="9">
        <v>0</v>
      </c>
    </row>
    <row r="5726" spans="1:7" x14ac:dyDescent="0.3">
      <c r="A5726" s="9">
        <v>224</v>
      </c>
      <c r="B5726" s="9">
        <v>47</v>
      </c>
      <c r="C5726" s="9">
        <v>3</v>
      </c>
      <c r="D5726" s="9">
        <v>2</v>
      </c>
      <c r="E5726" s="9">
        <v>33.5</v>
      </c>
      <c r="F5726" s="9">
        <v>15</v>
      </c>
      <c r="G5726" s="9">
        <v>12</v>
      </c>
    </row>
    <row r="5727" spans="1:7" x14ac:dyDescent="0.3">
      <c r="A5727" s="9">
        <v>224</v>
      </c>
      <c r="B5727" s="9">
        <v>48</v>
      </c>
      <c r="C5727" s="9">
        <v>3</v>
      </c>
      <c r="D5727" s="9">
        <v>3</v>
      </c>
      <c r="E5727" s="9">
        <v>24.2</v>
      </c>
      <c r="F5727" s="9">
        <v>9</v>
      </c>
      <c r="G5727" s="9">
        <v>7</v>
      </c>
    </row>
    <row r="5728" spans="1:7" x14ac:dyDescent="0.3">
      <c r="A5728" s="9">
        <v>225</v>
      </c>
      <c r="B5728" s="9">
        <v>1</v>
      </c>
      <c r="C5728" s="9">
        <v>2</v>
      </c>
      <c r="D5728" s="9">
        <v>4</v>
      </c>
      <c r="E5728" s="9">
        <v>13</v>
      </c>
      <c r="F5728" s="9">
        <v>6</v>
      </c>
      <c r="G5728" s="9">
        <v>1.8</v>
      </c>
    </row>
    <row r="5729" spans="1:7" x14ac:dyDescent="0.3">
      <c r="A5729" s="9">
        <v>225</v>
      </c>
      <c r="B5729" s="9">
        <v>2</v>
      </c>
      <c r="C5729" s="9">
        <v>3</v>
      </c>
      <c r="D5729" s="9">
        <v>3</v>
      </c>
      <c r="E5729" s="9">
        <v>10.199999999999999</v>
      </c>
      <c r="F5729" s="9">
        <v>3</v>
      </c>
      <c r="G5729" s="9">
        <v>1</v>
      </c>
    </row>
    <row r="5730" spans="1:7" x14ac:dyDescent="0.3">
      <c r="A5730" s="9">
        <v>225</v>
      </c>
      <c r="B5730" s="9">
        <v>3</v>
      </c>
      <c r="C5730" s="9">
        <v>4</v>
      </c>
      <c r="D5730" s="9">
        <v>3</v>
      </c>
      <c r="E5730" s="9">
        <v>22.3</v>
      </c>
      <c r="F5730" s="9">
        <v>9</v>
      </c>
      <c r="G5730" s="9">
        <v>3.5</v>
      </c>
    </row>
    <row r="5731" spans="1:7" x14ac:dyDescent="0.3">
      <c r="A5731" s="9">
        <v>225</v>
      </c>
      <c r="B5731" s="9">
        <v>4</v>
      </c>
      <c r="C5731" s="9">
        <v>60</v>
      </c>
      <c r="D5731" s="9">
        <v>3</v>
      </c>
      <c r="E5731" s="9">
        <v>26.2</v>
      </c>
      <c r="F5731" s="9">
        <v>8</v>
      </c>
      <c r="G5731" s="9">
        <v>1.8</v>
      </c>
    </row>
    <row r="5732" spans="1:7" x14ac:dyDescent="0.3">
      <c r="A5732" s="9">
        <v>225</v>
      </c>
      <c r="B5732" s="9">
        <v>5</v>
      </c>
      <c r="C5732" s="9">
        <v>2</v>
      </c>
      <c r="D5732" s="9">
        <v>3</v>
      </c>
      <c r="E5732" s="9">
        <v>12.4</v>
      </c>
      <c r="F5732" s="9">
        <v>5</v>
      </c>
      <c r="G5732" s="9">
        <v>1.2</v>
      </c>
    </row>
    <row r="5733" spans="1:7" x14ac:dyDescent="0.3">
      <c r="A5733" s="9">
        <v>225</v>
      </c>
      <c r="B5733" s="9">
        <v>6</v>
      </c>
      <c r="C5733" s="9">
        <v>51</v>
      </c>
      <c r="D5733" s="9">
        <v>3</v>
      </c>
      <c r="E5733" s="9">
        <v>16.2</v>
      </c>
      <c r="F5733" s="9">
        <v>4</v>
      </c>
      <c r="G5733" s="9">
        <v>1</v>
      </c>
    </row>
    <row r="5734" spans="1:7" x14ac:dyDescent="0.3">
      <c r="A5734" s="9">
        <v>225</v>
      </c>
      <c r="B5734" s="9">
        <v>7</v>
      </c>
      <c r="C5734" s="9">
        <v>51</v>
      </c>
      <c r="D5734" s="9">
        <v>7</v>
      </c>
      <c r="E5734" s="9">
        <v>11.3</v>
      </c>
      <c r="F5734" s="9">
        <v>3</v>
      </c>
      <c r="G5734" s="9">
        <v>0</v>
      </c>
    </row>
    <row r="5735" spans="1:7" x14ac:dyDescent="0.3">
      <c r="A5735" s="9">
        <v>225</v>
      </c>
      <c r="B5735" s="9">
        <v>8</v>
      </c>
      <c r="C5735" s="9">
        <v>2</v>
      </c>
      <c r="D5735" s="9">
        <v>3</v>
      </c>
      <c r="E5735" s="9">
        <v>11.3</v>
      </c>
      <c r="F5735" s="9">
        <v>5</v>
      </c>
      <c r="G5735" s="9">
        <v>2</v>
      </c>
    </row>
    <row r="5736" spans="1:7" x14ac:dyDescent="0.3">
      <c r="A5736" s="9">
        <v>225</v>
      </c>
      <c r="B5736" s="9">
        <v>9</v>
      </c>
      <c r="C5736" s="9">
        <v>72</v>
      </c>
      <c r="D5736" s="9">
        <v>3</v>
      </c>
      <c r="E5736" s="9">
        <v>15.2</v>
      </c>
      <c r="F5736" s="9">
        <v>3</v>
      </c>
      <c r="G5736" s="9">
        <v>1</v>
      </c>
    </row>
    <row r="5737" spans="1:7" x14ac:dyDescent="0.3">
      <c r="A5737" s="9">
        <v>225</v>
      </c>
      <c r="B5737" s="9">
        <v>10</v>
      </c>
      <c r="C5737" s="9">
        <v>2</v>
      </c>
      <c r="D5737" s="9">
        <v>3</v>
      </c>
      <c r="E5737" s="9">
        <v>14.2</v>
      </c>
      <c r="F5737" s="9">
        <v>5</v>
      </c>
      <c r="G5737" s="9">
        <v>1.2</v>
      </c>
    </row>
    <row r="5738" spans="1:7" x14ac:dyDescent="0.3">
      <c r="A5738" s="9">
        <v>225</v>
      </c>
      <c r="B5738" s="9">
        <v>11</v>
      </c>
      <c r="C5738" s="9">
        <v>2</v>
      </c>
      <c r="D5738" s="9">
        <v>3</v>
      </c>
      <c r="E5738" s="9">
        <v>15.3</v>
      </c>
      <c r="F5738" s="9">
        <v>5.2</v>
      </c>
      <c r="G5738" s="9">
        <v>1.6</v>
      </c>
    </row>
    <row r="5739" spans="1:7" x14ac:dyDescent="0.3">
      <c r="A5739" s="9">
        <v>225</v>
      </c>
      <c r="B5739" s="9">
        <v>12</v>
      </c>
      <c r="C5739" s="9">
        <v>51</v>
      </c>
      <c r="D5739" s="9">
        <v>3</v>
      </c>
      <c r="E5739" s="9">
        <v>12.3</v>
      </c>
      <c r="F5739" s="9">
        <v>4</v>
      </c>
      <c r="G5739" s="9">
        <v>1.5</v>
      </c>
    </row>
    <row r="5740" spans="1:7" x14ac:dyDescent="0.3">
      <c r="A5740" s="9">
        <v>225</v>
      </c>
      <c r="B5740" s="9">
        <v>13</v>
      </c>
      <c r="C5740" s="9">
        <v>51</v>
      </c>
      <c r="D5740" s="9">
        <v>3</v>
      </c>
      <c r="E5740" s="9">
        <v>11.3</v>
      </c>
      <c r="F5740" s="9">
        <v>4.5999999999999996</v>
      </c>
      <c r="G5740" s="9">
        <v>1.6</v>
      </c>
    </row>
    <row r="5741" spans="1:7" x14ac:dyDescent="0.3">
      <c r="A5741" s="9">
        <v>225</v>
      </c>
      <c r="B5741" s="9">
        <v>14</v>
      </c>
      <c r="C5741" s="9">
        <v>3</v>
      </c>
      <c r="D5741" s="9">
        <v>3</v>
      </c>
      <c r="E5741" s="9">
        <v>13.5</v>
      </c>
      <c r="F5741" s="9">
        <v>5.2</v>
      </c>
      <c r="G5741" s="9">
        <v>1.6</v>
      </c>
    </row>
    <row r="5742" spans="1:7" x14ac:dyDescent="0.3">
      <c r="A5742" s="9">
        <v>225</v>
      </c>
      <c r="B5742" s="9">
        <v>15</v>
      </c>
      <c r="C5742" s="9">
        <v>51</v>
      </c>
      <c r="D5742" s="9">
        <v>3</v>
      </c>
      <c r="E5742" s="9">
        <v>12.3</v>
      </c>
      <c r="F5742" s="9">
        <v>5.2</v>
      </c>
      <c r="G5742" s="9">
        <v>1.3</v>
      </c>
    </row>
    <row r="5743" spans="1:7" x14ac:dyDescent="0.3">
      <c r="A5743" s="9">
        <v>225</v>
      </c>
      <c r="B5743" s="9">
        <v>16</v>
      </c>
      <c r="C5743" s="9">
        <v>2</v>
      </c>
      <c r="D5743" s="9">
        <v>3</v>
      </c>
      <c r="E5743" s="9">
        <v>16.3</v>
      </c>
      <c r="F5743" s="9">
        <v>6.2</v>
      </c>
      <c r="G5743" s="9">
        <v>2</v>
      </c>
    </row>
    <row r="5744" spans="1:7" x14ac:dyDescent="0.3">
      <c r="A5744" s="9">
        <v>225</v>
      </c>
      <c r="B5744" s="9">
        <v>17</v>
      </c>
      <c r="C5744" s="9">
        <v>2</v>
      </c>
      <c r="D5744" s="9">
        <v>3</v>
      </c>
      <c r="E5744" s="9">
        <v>13.5</v>
      </c>
      <c r="F5744" s="9">
        <v>5</v>
      </c>
      <c r="G5744" s="9">
        <v>1</v>
      </c>
    </row>
    <row r="5745" spans="1:7" x14ac:dyDescent="0.3">
      <c r="A5745" s="9">
        <v>225</v>
      </c>
      <c r="B5745" s="9">
        <v>18</v>
      </c>
      <c r="C5745" s="9">
        <v>2</v>
      </c>
      <c r="D5745" s="9">
        <v>3</v>
      </c>
      <c r="E5745" s="9">
        <v>10.199999999999999</v>
      </c>
      <c r="F5745" s="9">
        <v>5.2</v>
      </c>
      <c r="G5745" s="9">
        <v>2</v>
      </c>
    </row>
    <row r="5746" spans="1:7" x14ac:dyDescent="0.3">
      <c r="A5746" s="9">
        <v>225</v>
      </c>
      <c r="B5746" s="9">
        <v>19</v>
      </c>
      <c r="C5746" s="9">
        <v>2</v>
      </c>
      <c r="D5746" s="9">
        <v>3</v>
      </c>
      <c r="E5746" s="9">
        <v>10.199999999999999</v>
      </c>
      <c r="F5746" s="9">
        <v>4</v>
      </c>
      <c r="G5746" s="9">
        <v>1.7</v>
      </c>
    </row>
    <row r="5747" spans="1:7" x14ac:dyDescent="0.3">
      <c r="A5747" s="9">
        <v>225</v>
      </c>
      <c r="B5747" s="9">
        <v>20</v>
      </c>
      <c r="C5747" s="9">
        <v>3</v>
      </c>
      <c r="D5747" s="9">
        <v>3</v>
      </c>
      <c r="E5747" s="9">
        <v>11.3</v>
      </c>
      <c r="F5747" s="9">
        <v>5.2</v>
      </c>
      <c r="G5747" s="9">
        <v>1.3</v>
      </c>
    </row>
    <row r="5748" spans="1:7" x14ac:dyDescent="0.3">
      <c r="A5748" s="9">
        <v>225</v>
      </c>
      <c r="B5748" s="9">
        <v>21</v>
      </c>
      <c r="C5748" s="9">
        <v>3</v>
      </c>
      <c r="D5748" s="9">
        <v>3</v>
      </c>
      <c r="E5748" s="9">
        <v>9</v>
      </c>
      <c r="F5748" s="9">
        <v>5</v>
      </c>
      <c r="G5748" s="9">
        <v>2</v>
      </c>
    </row>
    <row r="5749" spans="1:7" x14ac:dyDescent="0.3">
      <c r="A5749" s="9">
        <v>225</v>
      </c>
      <c r="B5749" s="9">
        <v>22</v>
      </c>
      <c r="C5749" s="9">
        <v>2</v>
      </c>
      <c r="D5749" s="9">
        <v>3</v>
      </c>
      <c r="E5749" s="9">
        <v>12</v>
      </c>
      <c r="F5749" s="9">
        <v>8</v>
      </c>
      <c r="G5749" s="9">
        <v>2</v>
      </c>
    </row>
    <row r="5750" spans="1:7" x14ac:dyDescent="0.3">
      <c r="A5750" s="9">
        <v>225</v>
      </c>
      <c r="B5750" s="9">
        <v>23</v>
      </c>
      <c r="C5750" s="9">
        <v>2</v>
      </c>
      <c r="D5750" s="9">
        <v>3</v>
      </c>
      <c r="E5750" s="9">
        <v>16.399999999999999</v>
      </c>
      <c r="F5750" s="9">
        <v>6.2</v>
      </c>
      <c r="G5750" s="9">
        <v>2</v>
      </c>
    </row>
    <row r="5751" spans="1:7" x14ac:dyDescent="0.3">
      <c r="A5751" s="9">
        <v>225</v>
      </c>
      <c r="B5751" s="9">
        <v>24</v>
      </c>
      <c r="C5751" s="9">
        <v>2</v>
      </c>
      <c r="D5751" s="9">
        <v>3</v>
      </c>
      <c r="E5751" s="9">
        <v>15.2</v>
      </c>
      <c r="F5751" s="9">
        <v>6.2</v>
      </c>
      <c r="G5751" s="9">
        <v>2</v>
      </c>
    </row>
    <row r="5752" spans="1:7" x14ac:dyDescent="0.3">
      <c r="A5752" s="9">
        <v>225</v>
      </c>
      <c r="B5752" s="9">
        <v>25</v>
      </c>
      <c r="C5752" s="9">
        <v>2</v>
      </c>
      <c r="D5752" s="9">
        <v>3</v>
      </c>
      <c r="E5752" s="9">
        <v>14.2</v>
      </c>
      <c r="F5752" s="9">
        <v>5.8</v>
      </c>
      <c r="G5752" s="9">
        <v>2.5</v>
      </c>
    </row>
    <row r="5753" spans="1:7" x14ac:dyDescent="0.3">
      <c r="A5753" s="9">
        <v>225</v>
      </c>
      <c r="B5753" s="9">
        <v>26</v>
      </c>
      <c r="C5753" s="9">
        <v>2</v>
      </c>
      <c r="D5753" s="9">
        <v>3</v>
      </c>
      <c r="E5753" s="9">
        <v>14.5</v>
      </c>
      <c r="F5753" s="9">
        <v>5</v>
      </c>
      <c r="G5753" s="9">
        <v>2</v>
      </c>
    </row>
    <row r="5754" spans="1:7" x14ac:dyDescent="0.3">
      <c r="A5754" s="9">
        <v>225</v>
      </c>
      <c r="B5754" s="9">
        <v>27</v>
      </c>
      <c r="C5754" s="9">
        <v>2</v>
      </c>
      <c r="D5754" s="9">
        <v>3</v>
      </c>
      <c r="E5754" s="9">
        <v>11.6</v>
      </c>
      <c r="F5754" s="9">
        <v>4</v>
      </c>
      <c r="G5754" s="9">
        <v>1.6</v>
      </c>
    </row>
    <row r="5755" spans="1:7" x14ac:dyDescent="0.3">
      <c r="A5755" s="9">
        <v>225</v>
      </c>
      <c r="B5755" s="9">
        <v>28</v>
      </c>
      <c r="C5755" s="9">
        <v>51</v>
      </c>
      <c r="D5755" s="9">
        <v>3</v>
      </c>
      <c r="E5755" s="9">
        <v>12.4</v>
      </c>
      <c r="F5755" s="9">
        <v>6.2</v>
      </c>
      <c r="G5755" s="9">
        <v>1.8</v>
      </c>
    </row>
    <row r="5756" spans="1:7" x14ac:dyDescent="0.3">
      <c r="A5756" s="9">
        <v>225</v>
      </c>
      <c r="B5756" s="9">
        <v>29</v>
      </c>
      <c r="C5756" s="9">
        <v>2</v>
      </c>
      <c r="D5756" s="9">
        <v>3</v>
      </c>
      <c r="E5756" s="9">
        <v>13.5</v>
      </c>
      <c r="F5756" s="9">
        <v>5.8</v>
      </c>
      <c r="G5756" s="9">
        <v>2</v>
      </c>
    </row>
    <row r="5757" spans="1:7" x14ac:dyDescent="0.3">
      <c r="A5757" s="9">
        <v>225</v>
      </c>
      <c r="B5757" s="9">
        <v>30</v>
      </c>
      <c r="C5757" s="9">
        <v>51</v>
      </c>
      <c r="D5757" s="9">
        <v>7</v>
      </c>
      <c r="E5757" s="9">
        <v>13.2</v>
      </c>
      <c r="F5757" s="9">
        <v>4</v>
      </c>
      <c r="G5757" s="9">
        <v>0</v>
      </c>
    </row>
    <row r="5758" spans="1:7" x14ac:dyDescent="0.3">
      <c r="A5758" s="9">
        <v>225</v>
      </c>
      <c r="B5758" s="9">
        <v>31</v>
      </c>
      <c r="C5758" s="9">
        <v>2</v>
      </c>
      <c r="D5758" s="9">
        <v>3</v>
      </c>
      <c r="E5758" s="9">
        <v>13.3</v>
      </c>
      <c r="F5758" s="9">
        <v>5</v>
      </c>
      <c r="G5758" s="9">
        <v>2</v>
      </c>
    </row>
    <row r="5759" spans="1:7" x14ac:dyDescent="0.3">
      <c r="A5759" s="9">
        <v>225</v>
      </c>
      <c r="B5759" s="9">
        <v>32</v>
      </c>
      <c r="C5759" s="9">
        <v>2</v>
      </c>
      <c r="D5759" s="9">
        <v>3</v>
      </c>
      <c r="E5759" s="9">
        <v>15.3</v>
      </c>
      <c r="F5759" s="9">
        <v>6.2</v>
      </c>
      <c r="G5759" s="9">
        <v>2</v>
      </c>
    </row>
    <row r="5760" spans="1:7" x14ac:dyDescent="0.3">
      <c r="A5760" s="9">
        <v>225</v>
      </c>
      <c r="B5760" s="9">
        <v>33</v>
      </c>
      <c r="C5760" s="9">
        <v>2</v>
      </c>
      <c r="D5760" s="9">
        <v>3</v>
      </c>
      <c r="E5760" s="9">
        <v>10.199999999999999</v>
      </c>
      <c r="F5760" s="9">
        <v>5</v>
      </c>
      <c r="G5760" s="9">
        <v>1.8</v>
      </c>
    </row>
    <row r="5761" spans="1:7" x14ac:dyDescent="0.3">
      <c r="A5761" s="9">
        <v>225</v>
      </c>
      <c r="B5761" s="9">
        <v>34</v>
      </c>
      <c r="C5761" s="9">
        <v>72</v>
      </c>
      <c r="D5761" s="9">
        <v>3</v>
      </c>
      <c r="E5761" s="9">
        <v>10.3</v>
      </c>
      <c r="F5761" s="9">
        <v>3</v>
      </c>
      <c r="G5761" s="9">
        <v>1</v>
      </c>
    </row>
    <row r="5762" spans="1:7" x14ac:dyDescent="0.3">
      <c r="A5762" s="9">
        <v>225</v>
      </c>
      <c r="B5762" s="9">
        <v>35</v>
      </c>
      <c r="C5762" s="9">
        <v>2</v>
      </c>
      <c r="D5762" s="9">
        <v>3</v>
      </c>
      <c r="E5762" s="9">
        <v>12.5</v>
      </c>
      <c r="F5762" s="9">
        <v>6.2</v>
      </c>
      <c r="G5762" s="9">
        <v>1.3</v>
      </c>
    </row>
    <row r="5763" spans="1:7" x14ac:dyDescent="0.3">
      <c r="A5763" s="9">
        <v>225</v>
      </c>
      <c r="B5763" s="9">
        <v>36</v>
      </c>
      <c r="C5763" s="9">
        <v>2</v>
      </c>
      <c r="D5763" s="9">
        <v>3</v>
      </c>
      <c r="E5763" s="9">
        <v>14.2</v>
      </c>
      <c r="F5763" s="9">
        <v>5</v>
      </c>
      <c r="G5763" s="9">
        <v>2</v>
      </c>
    </row>
    <row r="5764" spans="1:7" x14ac:dyDescent="0.3">
      <c r="A5764" s="9">
        <v>225</v>
      </c>
      <c r="B5764" s="9">
        <v>37</v>
      </c>
      <c r="C5764" s="9">
        <v>2</v>
      </c>
      <c r="D5764" s="9">
        <v>3</v>
      </c>
      <c r="E5764" s="9">
        <v>10.3</v>
      </c>
      <c r="F5764" s="9">
        <v>4.5</v>
      </c>
      <c r="G5764" s="9">
        <v>1.8</v>
      </c>
    </row>
    <row r="5765" spans="1:7" x14ac:dyDescent="0.3">
      <c r="A5765" s="9">
        <v>225</v>
      </c>
      <c r="B5765" s="9">
        <v>38</v>
      </c>
      <c r="C5765" s="9">
        <v>2</v>
      </c>
      <c r="D5765" s="9">
        <v>3</v>
      </c>
      <c r="E5765" s="9">
        <v>14.2</v>
      </c>
      <c r="F5765" s="9">
        <v>5.5</v>
      </c>
      <c r="G5765" s="9">
        <v>2</v>
      </c>
    </row>
    <row r="5766" spans="1:7" x14ac:dyDescent="0.3">
      <c r="A5766" s="9">
        <v>225</v>
      </c>
      <c r="B5766" s="9">
        <v>39</v>
      </c>
      <c r="C5766" s="9">
        <v>2</v>
      </c>
      <c r="D5766" s="9">
        <v>3</v>
      </c>
      <c r="E5766" s="9">
        <v>14.5</v>
      </c>
      <c r="F5766" s="9">
        <v>3.3</v>
      </c>
      <c r="G5766" s="9">
        <v>1.6</v>
      </c>
    </row>
    <row r="5767" spans="1:7" x14ac:dyDescent="0.3">
      <c r="A5767" s="9">
        <v>225</v>
      </c>
      <c r="B5767" s="9">
        <v>40</v>
      </c>
      <c r="C5767" s="9">
        <v>2</v>
      </c>
      <c r="D5767" s="9">
        <v>3</v>
      </c>
      <c r="E5767" s="9">
        <v>11.3</v>
      </c>
      <c r="F5767" s="9">
        <v>4.5999999999999996</v>
      </c>
      <c r="G5767" s="9">
        <v>1.5</v>
      </c>
    </row>
    <row r="5768" spans="1:7" x14ac:dyDescent="0.3">
      <c r="A5768" s="9">
        <v>225</v>
      </c>
      <c r="B5768" s="9">
        <v>41</v>
      </c>
      <c r="C5768" s="9">
        <v>2</v>
      </c>
      <c r="D5768" s="9">
        <v>3</v>
      </c>
      <c r="E5768" s="9">
        <v>13.5</v>
      </c>
      <c r="F5768" s="9">
        <v>5.2</v>
      </c>
      <c r="G5768" s="9">
        <v>1.6</v>
      </c>
    </row>
    <row r="5769" spans="1:7" x14ac:dyDescent="0.3">
      <c r="A5769" s="9">
        <v>225</v>
      </c>
      <c r="B5769" s="9">
        <v>42</v>
      </c>
      <c r="C5769" s="9">
        <v>2</v>
      </c>
      <c r="D5769" s="9">
        <v>3</v>
      </c>
      <c r="E5769" s="9">
        <v>12.3</v>
      </c>
      <c r="F5769" s="9">
        <v>4.8</v>
      </c>
      <c r="G5769" s="9">
        <v>1.9</v>
      </c>
    </row>
    <row r="5770" spans="1:7" x14ac:dyDescent="0.3">
      <c r="A5770" s="9">
        <v>225</v>
      </c>
      <c r="B5770" s="9">
        <v>43</v>
      </c>
      <c r="C5770" s="9">
        <v>2</v>
      </c>
      <c r="D5770" s="9">
        <v>3</v>
      </c>
      <c r="E5770" s="9">
        <v>11.4</v>
      </c>
      <c r="F5770" s="9">
        <v>5</v>
      </c>
      <c r="G5770" s="9">
        <v>1.4</v>
      </c>
    </row>
    <row r="5771" spans="1:7" x14ac:dyDescent="0.3">
      <c r="A5771" s="9">
        <v>225</v>
      </c>
      <c r="B5771" s="9">
        <v>44</v>
      </c>
      <c r="C5771" s="9">
        <v>2</v>
      </c>
      <c r="D5771" s="9">
        <v>3</v>
      </c>
      <c r="E5771" s="9">
        <v>14.2</v>
      </c>
      <c r="F5771" s="9">
        <v>4</v>
      </c>
      <c r="G5771" s="9">
        <v>1.8</v>
      </c>
    </row>
    <row r="5772" spans="1:7" x14ac:dyDescent="0.3">
      <c r="A5772" s="9">
        <v>225</v>
      </c>
      <c r="B5772" s="9">
        <v>45</v>
      </c>
      <c r="C5772" s="9">
        <v>2</v>
      </c>
      <c r="D5772" s="9">
        <v>3</v>
      </c>
      <c r="E5772" s="9">
        <v>12.5</v>
      </c>
      <c r="F5772" s="9">
        <v>5</v>
      </c>
      <c r="G5772" s="9">
        <v>1.6</v>
      </c>
    </row>
    <row r="5773" spans="1:7" x14ac:dyDescent="0.3">
      <c r="A5773" s="9">
        <v>225</v>
      </c>
      <c r="B5773" s="9">
        <v>46</v>
      </c>
      <c r="C5773" s="9">
        <v>2</v>
      </c>
      <c r="D5773" s="9">
        <v>3</v>
      </c>
      <c r="E5773" s="9">
        <v>10.199999999999999</v>
      </c>
      <c r="F5773" s="9">
        <v>4</v>
      </c>
      <c r="G5773" s="9">
        <v>1.6</v>
      </c>
    </row>
    <row r="5774" spans="1:7" x14ac:dyDescent="0.3">
      <c r="A5774" s="9">
        <v>225</v>
      </c>
      <c r="B5774" s="9">
        <v>47</v>
      </c>
      <c r="C5774" s="9">
        <v>2</v>
      </c>
      <c r="D5774" s="9">
        <v>3</v>
      </c>
      <c r="E5774" s="9">
        <v>9.3000000000000007</v>
      </c>
      <c r="F5774" s="9">
        <v>3</v>
      </c>
      <c r="G5774" s="9">
        <v>1</v>
      </c>
    </row>
    <row r="5775" spans="1:7" x14ac:dyDescent="0.3">
      <c r="A5775" s="9">
        <v>225</v>
      </c>
      <c r="B5775" s="9">
        <v>48</v>
      </c>
      <c r="C5775" s="9">
        <v>72</v>
      </c>
      <c r="D5775" s="9">
        <v>3</v>
      </c>
      <c r="E5775" s="9">
        <v>8.3000000000000007</v>
      </c>
      <c r="F5775" s="9">
        <v>3</v>
      </c>
      <c r="G5775" s="9">
        <v>1</v>
      </c>
    </row>
    <row r="5776" spans="1:7" x14ac:dyDescent="0.3">
      <c r="A5776" s="9">
        <v>225</v>
      </c>
      <c r="B5776" s="9">
        <v>49</v>
      </c>
      <c r="C5776" s="9">
        <v>51</v>
      </c>
      <c r="D5776" s="9">
        <v>7</v>
      </c>
      <c r="E5776" s="9">
        <v>19.3</v>
      </c>
      <c r="F5776" s="9">
        <v>4</v>
      </c>
      <c r="G5776" s="9">
        <v>0</v>
      </c>
    </row>
    <row r="5777" spans="1:7" x14ac:dyDescent="0.3">
      <c r="A5777" s="9">
        <v>225</v>
      </c>
      <c r="B5777" s="9">
        <v>50</v>
      </c>
      <c r="C5777" s="9">
        <v>2</v>
      </c>
      <c r="D5777" s="9">
        <v>3</v>
      </c>
      <c r="E5777" s="9">
        <v>9.4</v>
      </c>
      <c r="F5777" s="9">
        <v>3</v>
      </c>
      <c r="G5777" s="9">
        <v>1.2</v>
      </c>
    </row>
    <row r="5778" spans="1:7" x14ac:dyDescent="0.3">
      <c r="A5778" s="9">
        <v>225</v>
      </c>
      <c r="B5778" s="9">
        <v>51</v>
      </c>
      <c r="C5778" s="9">
        <v>44</v>
      </c>
      <c r="D5778" s="9">
        <v>7</v>
      </c>
      <c r="E5778" s="9">
        <v>25.3</v>
      </c>
      <c r="F5778" s="9">
        <v>5</v>
      </c>
      <c r="G5778" s="9">
        <v>0</v>
      </c>
    </row>
    <row r="5779" spans="1:7" x14ac:dyDescent="0.3">
      <c r="A5779" s="9">
        <v>225</v>
      </c>
      <c r="B5779" s="9">
        <v>52</v>
      </c>
      <c r="C5779" s="9">
        <v>2</v>
      </c>
      <c r="D5779" s="9">
        <v>3</v>
      </c>
      <c r="E5779" s="9">
        <v>12.3</v>
      </c>
      <c r="F5779" s="9">
        <v>5</v>
      </c>
      <c r="G5779" s="9">
        <v>1.5</v>
      </c>
    </row>
    <row r="5780" spans="1:7" x14ac:dyDescent="0.3">
      <c r="A5780" s="9">
        <v>225</v>
      </c>
      <c r="B5780" s="9">
        <v>53</v>
      </c>
      <c r="C5780" s="9">
        <v>31</v>
      </c>
      <c r="D5780" s="9">
        <v>3</v>
      </c>
      <c r="E5780" s="9">
        <v>10.199999999999999</v>
      </c>
      <c r="F5780" s="9">
        <v>3</v>
      </c>
      <c r="G5780" s="9">
        <v>1</v>
      </c>
    </row>
    <row r="5781" spans="1:7" x14ac:dyDescent="0.3">
      <c r="A5781" s="9">
        <v>225</v>
      </c>
      <c r="B5781" s="9">
        <v>54</v>
      </c>
      <c r="C5781" s="9">
        <v>2</v>
      </c>
      <c r="D5781" s="9">
        <v>3</v>
      </c>
      <c r="E5781" s="9">
        <v>12.2</v>
      </c>
      <c r="F5781" s="9">
        <v>4</v>
      </c>
      <c r="G5781" s="9">
        <v>1.8</v>
      </c>
    </row>
    <row r="5782" spans="1:7" x14ac:dyDescent="0.3">
      <c r="A5782" s="9">
        <v>225</v>
      </c>
      <c r="B5782" s="9">
        <v>55</v>
      </c>
      <c r="C5782" s="9">
        <v>2</v>
      </c>
      <c r="D5782" s="9">
        <v>3</v>
      </c>
      <c r="E5782" s="9">
        <v>23.5</v>
      </c>
      <c r="F5782" s="9">
        <v>9</v>
      </c>
      <c r="G5782" s="9">
        <v>2</v>
      </c>
    </row>
    <row r="5783" spans="1:7" x14ac:dyDescent="0.3">
      <c r="A5783" s="9">
        <v>225</v>
      </c>
      <c r="B5783" s="9">
        <v>56</v>
      </c>
      <c r="C5783" s="9">
        <v>44</v>
      </c>
      <c r="D5783" s="9">
        <v>7</v>
      </c>
      <c r="E5783" s="9">
        <v>21.2</v>
      </c>
      <c r="F5783" s="9">
        <v>5</v>
      </c>
      <c r="G5783" s="9">
        <v>0</v>
      </c>
    </row>
    <row r="5784" spans="1:7" x14ac:dyDescent="0.3">
      <c r="A5784" s="9">
        <v>225</v>
      </c>
      <c r="B5784" s="9">
        <v>57</v>
      </c>
      <c r="C5784" s="9">
        <v>44</v>
      </c>
      <c r="D5784" s="9">
        <v>7</v>
      </c>
      <c r="E5784" s="9">
        <v>11.3</v>
      </c>
      <c r="F5784" s="9">
        <v>5</v>
      </c>
      <c r="G5784" s="9">
        <v>0</v>
      </c>
    </row>
    <row r="5785" spans="1:7" x14ac:dyDescent="0.3">
      <c r="A5785" s="9">
        <v>225</v>
      </c>
      <c r="B5785" s="9">
        <v>58</v>
      </c>
      <c r="C5785" s="9">
        <v>44</v>
      </c>
      <c r="D5785" s="9">
        <v>3</v>
      </c>
      <c r="E5785" s="9">
        <v>20</v>
      </c>
      <c r="F5785" s="9">
        <v>5</v>
      </c>
      <c r="G5785" s="9">
        <v>1.3</v>
      </c>
    </row>
    <row r="5786" spans="1:7" x14ac:dyDescent="0.3">
      <c r="A5786" s="9">
        <v>225</v>
      </c>
      <c r="B5786" s="9">
        <v>59</v>
      </c>
      <c r="C5786" s="9">
        <v>44</v>
      </c>
      <c r="D5786" s="9">
        <v>3</v>
      </c>
      <c r="E5786" s="9">
        <v>12.5</v>
      </c>
      <c r="F5786" s="9">
        <v>4</v>
      </c>
      <c r="G5786" s="9">
        <v>1</v>
      </c>
    </row>
    <row r="5787" spans="1:7" x14ac:dyDescent="0.3">
      <c r="A5787" s="9">
        <v>226</v>
      </c>
      <c r="B5787" s="9">
        <v>1</v>
      </c>
      <c r="C5787" s="9">
        <v>2</v>
      </c>
      <c r="D5787" s="9">
        <v>2</v>
      </c>
      <c r="E5787" s="9">
        <v>38</v>
      </c>
      <c r="F5787" s="9">
        <v>16.3</v>
      </c>
      <c r="G5787" s="9">
        <v>5</v>
      </c>
    </row>
    <row r="5788" spans="1:7" x14ac:dyDescent="0.3">
      <c r="A5788" s="9">
        <v>226</v>
      </c>
      <c r="B5788" s="9">
        <v>2</v>
      </c>
      <c r="C5788" s="9">
        <v>2</v>
      </c>
      <c r="D5788" s="9">
        <v>1</v>
      </c>
      <c r="E5788" s="9">
        <v>56.3</v>
      </c>
      <c r="F5788" s="9">
        <v>24.1</v>
      </c>
      <c r="G5788" s="9">
        <v>10</v>
      </c>
    </row>
    <row r="5789" spans="1:7" x14ac:dyDescent="0.3">
      <c r="A5789" s="9">
        <v>226</v>
      </c>
      <c r="B5789" s="9">
        <v>3</v>
      </c>
      <c r="C5789" s="9">
        <v>8</v>
      </c>
      <c r="D5789" s="9">
        <v>3</v>
      </c>
      <c r="E5789" s="9">
        <v>12.4</v>
      </c>
      <c r="F5789" s="9">
        <v>5</v>
      </c>
      <c r="G5789" s="9">
        <v>2</v>
      </c>
    </row>
    <row r="5790" spans="1:7" x14ac:dyDescent="0.3">
      <c r="A5790" s="9">
        <v>226</v>
      </c>
      <c r="B5790" s="9">
        <v>4</v>
      </c>
      <c r="C5790" s="9">
        <v>51</v>
      </c>
      <c r="D5790" s="9">
        <v>3</v>
      </c>
      <c r="E5790" s="9">
        <v>23.5</v>
      </c>
      <c r="F5790" s="9">
        <v>7</v>
      </c>
      <c r="G5790" s="9">
        <v>1.3</v>
      </c>
    </row>
    <row r="5791" spans="1:7" x14ac:dyDescent="0.3">
      <c r="A5791" s="9">
        <v>226</v>
      </c>
      <c r="B5791" s="9">
        <v>5</v>
      </c>
      <c r="C5791" s="9">
        <v>60</v>
      </c>
      <c r="D5791" s="9">
        <v>3</v>
      </c>
      <c r="E5791" s="9">
        <v>12.4</v>
      </c>
      <c r="F5791" s="9">
        <v>5</v>
      </c>
      <c r="G5791" s="9">
        <v>1.6</v>
      </c>
    </row>
    <row r="5792" spans="1:7" x14ac:dyDescent="0.3">
      <c r="A5792" s="9">
        <v>226</v>
      </c>
      <c r="B5792" s="9">
        <v>6</v>
      </c>
      <c r="C5792" s="9">
        <v>31</v>
      </c>
      <c r="D5792" s="9">
        <v>3</v>
      </c>
      <c r="E5792" s="9">
        <v>12.5</v>
      </c>
      <c r="F5792" s="9">
        <v>5</v>
      </c>
      <c r="G5792" s="9">
        <v>1</v>
      </c>
    </row>
    <row r="5793" spans="1:7" x14ac:dyDescent="0.3">
      <c r="A5793" s="9">
        <v>226</v>
      </c>
      <c r="B5793" s="9">
        <v>7</v>
      </c>
      <c r="C5793" s="9">
        <v>31</v>
      </c>
      <c r="D5793" s="9">
        <v>3</v>
      </c>
      <c r="E5793" s="9">
        <v>16.3</v>
      </c>
      <c r="F5793" s="9">
        <v>7</v>
      </c>
      <c r="G5793" s="9">
        <v>1.5</v>
      </c>
    </row>
    <row r="5794" spans="1:7" x14ac:dyDescent="0.3">
      <c r="A5794" s="9">
        <v>226</v>
      </c>
      <c r="B5794" s="9">
        <v>8</v>
      </c>
      <c r="C5794" s="9">
        <v>2</v>
      </c>
      <c r="D5794" s="9">
        <v>3</v>
      </c>
      <c r="E5794" s="9">
        <v>11.6</v>
      </c>
      <c r="F5794" s="9">
        <v>4</v>
      </c>
      <c r="G5794" s="9">
        <v>1</v>
      </c>
    </row>
    <row r="5795" spans="1:7" x14ac:dyDescent="0.3">
      <c r="A5795" s="9">
        <v>226</v>
      </c>
      <c r="B5795" s="9">
        <v>9</v>
      </c>
      <c r="C5795" s="9">
        <v>51</v>
      </c>
      <c r="D5795" s="9">
        <v>3</v>
      </c>
      <c r="E5795" s="9">
        <v>30.5</v>
      </c>
      <c r="F5795" s="9">
        <v>9</v>
      </c>
      <c r="G5795" s="9">
        <v>2</v>
      </c>
    </row>
    <row r="5796" spans="1:7" x14ac:dyDescent="0.3">
      <c r="A5796" s="9">
        <v>226</v>
      </c>
      <c r="B5796" s="9">
        <v>10</v>
      </c>
      <c r="C5796" s="9">
        <v>51</v>
      </c>
      <c r="D5796" s="9">
        <v>3</v>
      </c>
      <c r="E5796" s="9">
        <v>18.3</v>
      </c>
      <c r="F5796" s="9">
        <v>7</v>
      </c>
      <c r="G5796" s="9">
        <v>1.3</v>
      </c>
    </row>
    <row r="5797" spans="1:7" x14ac:dyDescent="0.3">
      <c r="A5797" s="9">
        <v>226</v>
      </c>
      <c r="B5797" s="9">
        <v>11</v>
      </c>
      <c r="C5797" s="9">
        <v>72</v>
      </c>
      <c r="D5797" s="9">
        <v>3</v>
      </c>
      <c r="E5797" s="9">
        <v>24.5</v>
      </c>
      <c r="F5797" s="9">
        <v>6</v>
      </c>
      <c r="G5797" s="9">
        <v>1.3</v>
      </c>
    </row>
    <row r="5798" spans="1:7" x14ac:dyDescent="0.3">
      <c r="A5798" s="9">
        <v>226</v>
      </c>
      <c r="B5798" s="9">
        <v>12</v>
      </c>
      <c r="C5798" s="9">
        <v>72</v>
      </c>
      <c r="D5798" s="9">
        <v>3</v>
      </c>
      <c r="E5798" s="9">
        <v>16.3</v>
      </c>
      <c r="F5798" s="9">
        <v>5</v>
      </c>
      <c r="G5798" s="9">
        <v>1.6</v>
      </c>
    </row>
    <row r="5799" spans="1:7" x14ac:dyDescent="0.3">
      <c r="A5799" s="9">
        <v>226</v>
      </c>
      <c r="B5799" s="9">
        <v>13</v>
      </c>
      <c r="C5799" s="9">
        <v>2</v>
      </c>
      <c r="D5799" s="9">
        <v>3</v>
      </c>
      <c r="E5799" s="9">
        <v>10.5</v>
      </c>
      <c r="F5799" s="9">
        <v>4</v>
      </c>
      <c r="G5799" s="9">
        <v>1</v>
      </c>
    </row>
    <row r="5800" spans="1:7" x14ac:dyDescent="0.3">
      <c r="A5800" s="9">
        <v>226</v>
      </c>
      <c r="B5800" s="9">
        <v>14</v>
      </c>
      <c r="C5800" s="9">
        <v>2</v>
      </c>
      <c r="D5800" s="9">
        <v>3</v>
      </c>
      <c r="E5800" s="9">
        <v>9.5</v>
      </c>
      <c r="F5800" s="9">
        <v>4</v>
      </c>
      <c r="G5800" s="9">
        <v>1.2</v>
      </c>
    </row>
    <row r="5801" spans="1:7" x14ac:dyDescent="0.3">
      <c r="A5801" s="9">
        <v>226</v>
      </c>
      <c r="B5801" s="9">
        <v>15</v>
      </c>
      <c r="C5801" s="9">
        <v>2</v>
      </c>
      <c r="D5801" s="9">
        <v>3</v>
      </c>
      <c r="E5801" s="9">
        <v>12.3</v>
      </c>
      <c r="F5801" s="9">
        <v>4.5</v>
      </c>
      <c r="G5801" s="9">
        <v>1.6</v>
      </c>
    </row>
    <row r="5802" spans="1:7" x14ac:dyDescent="0.3">
      <c r="A5802" s="9">
        <v>226</v>
      </c>
      <c r="B5802" s="9">
        <v>16</v>
      </c>
      <c r="C5802" s="9">
        <v>2</v>
      </c>
      <c r="D5802" s="9">
        <v>1</v>
      </c>
      <c r="E5802" s="9">
        <v>40.6</v>
      </c>
      <c r="F5802" s="9">
        <v>20</v>
      </c>
      <c r="G5802" s="9">
        <v>14</v>
      </c>
    </row>
    <row r="5803" spans="1:7" x14ac:dyDescent="0.3">
      <c r="A5803" s="9">
        <v>226</v>
      </c>
      <c r="B5803" s="9">
        <v>17</v>
      </c>
      <c r="C5803" s="9">
        <v>4</v>
      </c>
      <c r="D5803" s="9">
        <v>3</v>
      </c>
      <c r="E5803" s="9">
        <v>15.3</v>
      </c>
      <c r="F5803" s="9">
        <v>6</v>
      </c>
      <c r="G5803" s="9">
        <v>1.2</v>
      </c>
    </row>
    <row r="5804" spans="1:7" x14ac:dyDescent="0.3">
      <c r="A5804" s="9">
        <v>226</v>
      </c>
      <c r="B5804" s="9">
        <v>18</v>
      </c>
      <c r="C5804" s="9">
        <v>4</v>
      </c>
      <c r="D5804" s="9">
        <v>3</v>
      </c>
      <c r="E5804" s="9">
        <v>10.199999999999999</v>
      </c>
      <c r="F5804" s="9">
        <v>5</v>
      </c>
      <c r="G5804" s="9">
        <v>1</v>
      </c>
    </row>
    <row r="5805" spans="1:7" x14ac:dyDescent="0.3">
      <c r="A5805" s="9">
        <v>226</v>
      </c>
      <c r="B5805" s="9">
        <v>19</v>
      </c>
      <c r="C5805" s="9">
        <v>60</v>
      </c>
      <c r="D5805" s="9">
        <v>3</v>
      </c>
      <c r="E5805" s="9">
        <v>20.2</v>
      </c>
      <c r="F5805" s="9">
        <v>5</v>
      </c>
      <c r="G5805" s="9">
        <v>1.6</v>
      </c>
    </row>
    <row r="5806" spans="1:7" x14ac:dyDescent="0.3">
      <c r="A5806" s="9">
        <v>226</v>
      </c>
      <c r="B5806" s="9">
        <v>20</v>
      </c>
      <c r="C5806" s="9">
        <v>2</v>
      </c>
      <c r="D5806" s="9">
        <v>3</v>
      </c>
      <c r="E5806" s="9">
        <v>10.5</v>
      </c>
      <c r="F5806" s="9">
        <v>5</v>
      </c>
      <c r="G5806" s="9">
        <v>1.4</v>
      </c>
    </row>
    <row r="5807" spans="1:7" x14ac:dyDescent="0.3">
      <c r="A5807" s="9">
        <v>226</v>
      </c>
      <c r="B5807" s="9">
        <v>21</v>
      </c>
      <c r="C5807" s="9">
        <v>44</v>
      </c>
      <c r="D5807" s="9">
        <v>3</v>
      </c>
      <c r="E5807" s="9">
        <v>36.299999999999997</v>
      </c>
      <c r="F5807" s="9">
        <v>9.1999999999999993</v>
      </c>
      <c r="G5807" s="9">
        <v>1.5</v>
      </c>
    </row>
    <row r="5808" spans="1:7" x14ac:dyDescent="0.3">
      <c r="A5808" s="9">
        <v>226</v>
      </c>
      <c r="B5808" s="9">
        <v>22</v>
      </c>
      <c r="C5808" s="9">
        <v>2</v>
      </c>
      <c r="D5808" s="9">
        <v>3</v>
      </c>
      <c r="E5808" s="9">
        <v>9.3000000000000007</v>
      </c>
      <c r="F5808" s="9">
        <v>3</v>
      </c>
      <c r="G5808" s="9">
        <v>1.3</v>
      </c>
    </row>
    <row r="5809" spans="1:7" x14ac:dyDescent="0.3">
      <c r="A5809" s="9">
        <v>226</v>
      </c>
      <c r="B5809" s="9">
        <v>23</v>
      </c>
      <c r="C5809" s="9">
        <v>31</v>
      </c>
      <c r="D5809" s="9">
        <v>3</v>
      </c>
      <c r="E5809" s="9">
        <v>19.2</v>
      </c>
      <c r="F5809" s="9">
        <v>5</v>
      </c>
      <c r="G5809" s="9">
        <v>1</v>
      </c>
    </row>
    <row r="5810" spans="1:7" x14ac:dyDescent="0.3">
      <c r="A5810" s="9">
        <v>226</v>
      </c>
      <c r="B5810" s="9">
        <v>24</v>
      </c>
      <c r="C5810" s="9">
        <v>31</v>
      </c>
      <c r="D5810" s="9">
        <v>3</v>
      </c>
      <c r="E5810" s="9">
        <v>16.5</v>
      </c>
      <c r="F5810" s="9">
        <v>3</v>
      </c>
      <c r="G5810" s="9">
        <v>1</v>
      </c>
    </row>
    <row r="5811" spans="1:7" x14ac:dyDescent="0.3">
      <c r="A5811" s="9">
        <v>226</v>
      </c>
      <c r="B5811" s="9">
        <v>25</v>
      </c>
      <c r="C5811" s="9">
        <v>51</v>
      </c>
      <c r="D5811" s="9">
        <v>3</v>
      </c>
      <c r="E5811" s="9">
        <v>12.5</v>
      </c>
      <c r="F5811" s="9">
        <v>5</v>
      </c>
      <c r="G5811" s="9">
        <v>1.2</v>
      </c>
    </row>
    <row r="5812" spans="1:7" x14ac:dyDescent="0.3">
      <c r="A5812" s="9">
        <v>226</v>
      </c>
      <c r="B5812" s="9">
        <v>26</v>
      </c>
      <c r="C5812" s="9">
        <v>31</v>
      </c>
      <c r="D5812" s="9">
        <v>3</v>
      </c>
      <c r="E5812" s="9">
        <v>24.2</v>
      </c>
      <c r="F5812" s="9">
        <v>5</v>
      </c>
      <c r="G5812" s="9">
        <v>0.6</v>
      </c>
    </row>
    <row r="5813" spans="1:7" x14ac:dyDescent="0.3">
      <c r="A5813" s="9">
        <v>226</v>
      </c>
      <c r="B5813" s="9">
        <v>27</v>
      </c>
      <c r="C5813" s="9">
        <v>60</v>
      </c>
      <c r="D5813" s="9">
        <v>3</v>
      </c>
      <c r="E5813" s="9">
        <v>19.3</v>
      </c>
      <c r="F5813" s="9">
        <v>4.2</v>
      </c>
      <c r="G5813" s="9">
        <v>1.3</v>
      </c>
    </row>
    <row r="5814" spans="1:7" x14ac:dyDescent="0.3">
      <c r="A5814" s="9">
        <v>226</v>
      </c>
      <c r="B5814" s="9">
        <v>28</v>
      </c>
      <c r="C5814" s="9">
        <v>4</v>
      </c>
      <c r="D5814" s="9">
        <v>3</v>
      </c>
      <c r="E5814" s="9">
        <v>9.3000000000000007</v>
      </c>
      <c r="F5814" s="9">
        <v>4</v>
      </c>
      <c r="G5814" s="9">
        <v>1.6</v>
      </c>
    </row>
    <row r="5815" spans="1:7" x14ac:dyDescent="0.3">
      <c r="A5815" s="9">
        <v>226</v>
      </c>
      <c r="B5815" s="9">
        <v>29</v>
      </c>
      <c r="C5815" s="9">
        <v>2</v>
      </c>
      <c r="D5815" s="9">
        <v>3</v>
      </c>
      <c r="E5815" s="9">
        <v>9.3000000000000007</v>
      </c>
      <c r="F5815" s="9">
        <v>4</v>
      </c>
      <c r="G5815" s="9">
        <v>1</v>
      </c>
    </row>
    <row r="5816" spans="1:7" x14ac:dyDescent="0.3">
      <c r="A5816" s="9">
        <v>226</v>
      </c>
      <c r="B5816" s="9">
        <v>30</v>
      </c>
      <c r="C5816" s="9">
        <v>31</v>
      </c>
      <c r="D5816" s="9">
        <v>3</v>
      </c>
      <c r="E5816" s="9">
        <v>14.3</v>
      </c>
      <c r="F5816" s="9">
        <v>5</v>
      </c>
      <c r="G5816" s="9">
        <v>1</v>
      </c>
    </row>
    <row r="5817" spans="1:7" x14ac:dyDescent="0.3">
      <c r="A5817" s="9">
        <v>226</v>
      </c>
      <c r="B5817" s="9">
        <v>31</v>
      </c>
      <c r="C5817" s="9">
        <v>31</v>
      </c>
      <c r="D5817" s="9">
        <v>3</v>
      </c>
      <c r="E5817" s="9">
        <v>14.5</v>
      </c>
      <c r="F5817" s="9">
        <v>5</v>
      </c>
      <c r="G5817" s="9">
        <v>1.2</v>
      </c>
    </row>
    <row r="5818" spans="1:7" x14ac:dyDescent="0.3">
      <c r="A5818" s="9">
        <v>226</v>
      </c>
      <c r="B5818" s="9">
        <v>32</v>
      </c>
      <c r="C5818" s="9">
        <v>2</v>
      </c>
      <c r="D5818" s="9">
        <v>3</v>
      </c>
      <c r="E5818" s="9">
        <v>8.4</v>
      </c>
      <c r="F5818" s="9">
        <v>4</v>
      </c>
      <c r="G5818" s="9">
        <v>1.2</v>
      </c>
    </row>
    <row r="5819" spans="1:7" x14ac:dyDescent="0.3">
      <c r="A5819" s="9">
        <v>226</v>
      </c>
      <c r="B5819" s="9">
        <v>33</v>
      </c>
      <c r="C5819" s="9">
        <v>2</v>
      </c>
      <c r="D5819" s="9">
        <v>3</v>
      </c>
      <c r="E5819" s="9">
        <v>10.5</v>
      </c>
      <c r="F5819" s="9">
        <v>5</v>
      </c>
      <c r="G5819" s="9">
        <v>1.5</v>
      </c>
    </row>
    <row r="5820" spans="1:7" x14ac:dyDescent="0.3">
      <c r="A5820" s="9">
        <v>226</v>
      </c>
      <c r="B5820" s="9">
        <v>34</v>
      </c>
      <c r="C5820" s="9">
        <v>51</v>
      </c>
      <c r="D5820" s="9">
        <v>3</v>
      </c>
      <c r="E5820" s="9">
        <v>10.199999999999999</v>
      </c>
      <c r="F5820" s="9">
        <v>4</v>
      </c>
      <c r="G5820" s="9">
        <v>1</v>
      </c>
    </row>
    <row r="5821" spans="1:7" x14ac:dyDescent="0.3">
      <c r="A5821" s="9">
        <v>226</v>
      </c>
      <c r="B5821" s="9">
        <v>35</v>
      </c>
      <c r="C5821" s="9">
        <v>2</v>
      </c>
      <c r="D5821" s="9">
        <v>3</v>
      </c>
      <c r="E5821" s="9">
        <v>9.3000000000000007</v>
      </c>
      <c r="F5821" s="9">
        <v>5</v>
      </c>
      <c r="G5821" s="9">
        <v>1.5</v>
      </c>
    </row>
    <row r="5822" spans="1:7" x14ac:dyDescent="0.3">
      <c r="A5822" s="9">
        <v>226</v>
      </c>
      <c r="B5822" s="9">
        <v>36</v>
      </c>
      <c r="C5822" s="9">
        <v>2</v>
      </c>
      <c r="D5822" s="9">
        <v>1</v>
      </c>
      <c r="E5822" s="9">
        <v>50.1</v>
      </c>
      <c r="F5822" s="9">
        <v>21</v>
      </c>
      <c r="G5822" s="9">
        <v>12</v>
      </c>
    </row>
    <row r="5823" spans="1:7" x14ac:dyDescent="0.3">
      <c r="A5823" s="9">
        <v>226</v>
      </c>
      <c r="B5823" s="9">
        <v>37</v>
      </c>
      <c r="C5823" s="9">
        <v>2</v>
      </c>
      <c r="D5823" s="9">
        <v>3</v>
      </c>
      <c r="E5823" s="9">
        <v>11.4</v>
      </c>
      <c r="F5823" s="9">
        <v>5</v>
      </c>
      <c r="G5823" s="9">
        <v>1.6</v>
      </c>
    </row>
    <row r="5824" spans="1:7" x14ac:dyDescent="0.3">
      <c r="A5824" s="9">
        <v>226</v>
      </c>
      <c r="B5824" s="9">
        <v>38</v>
      </c>
      <c r="C5824" s="9">
        <v>51</v>
      </c>
      <c r="D5824" s="9">
        <v>3</v>
      </c>
      <c r="E5824" s="9">
        <v>9.5</v>
      </c>
      <c r="F5824" s="9">
        <v>4</v>
      </c>
      <c r="G5824" s="9">
        <v>1</v>
      </c>
    </row>
    <row r="5825" spans="1:7" x14ac:dyDescent="0.3">
      <c r="A5825" s="9">
        <v>226</v>
      </c>
      <c r="B5825" s="9">
        <v>39</v>
      </c>
      <c r="C5825" s="9">
        <v>51</v>
      </c>
      <c r="D5825" s="9">
        <v>3</v>
      </c>
      <c r="E5825" s="9">
        <v>10.199999999999999</v>
      </c>
      <c r="F5825" s="9">
        <v>5</v>
      </c>
      <c r="G5825" s="9">
        <v>1</v>
      </c>
    </row>
    <row r="5826" spans="1:7" x14ac:dyDescent="0.3">
      <c r="A5826" s="9">
        <v>226</v>
      </c>
      <c r="B5826" s="9">
        <v>40</v>
      </c>
      <c r="C5826" s="9">
        <v>2</v>
      </c>
      <c r="D5826" s="9">
        <v>3</v>
      </c>
      <c r="E5826" s="9">
        <v>11.3</v>
      </c>
      <c r="F5826" s="9">
        <v>5</v>
      </c>
      <c r="G5826" s="9">
        <v>1.2</v>
      </c>
    </row>
    <row r="5827" spans="1:7" x14ac:dyDescent="0.3">
      <c r="A5827" s="9">
        <v>226</v>
      </c>
      <c r="B5827" s="9">
        <v>41</v>
      </c>
      <c r="C5827" s="9">
        <v>2</v>
      </c>
      <c r="D5827" s="9">
        <v>3</v>
      </c>
      <c r="E5827" s="9">
        <v>9.6</v>
      </c>
      <c r="F5827" s="9">
        <v>5</v>
      </c>
      <c r="G5827" s="9">
        <v>1.5</v>
      </c>
    </row>
    <row r="5828" spans="1:7" x14ac:dyDescent="0.3">
      <c r="A5828" s="9">
        <v>226</v>
      </c>
      <c r="B5828" s="9">
        <v>42</v>
      </c>
      <c r="C5828" s="9">
        <v>2</v>
      </c>
      <c r="D5828" s="9">
        <v>3</v>
      </c>
      <c r="E5828" s="9">
        <v>10.199999999999999</v>
      </c>
      <c r="F5828" s="9">
        <v>5</v>
      </c>
      <c r="G5828" s="9">
        <v>1.3</v>
      </c>
    </row>
    <row r="5829" spans="1:7" x14ac:dyDescent="0.3">
      <c r="A5829" s="9">
        <v>226</v>
      </c>
      <c r="B5829" s="9">
        <v>43</v>
      </c>
      <c r="C5829" s="9">
        <v>72</v>
      </c>
      <c r="D5829" s="9">
        <v>3</v>
      </c>
      <c r="E5829" s="9">
        <v>9</v>
      </c>
      <c r="F5829" s="9">
        <v>3</v>
      </c>
      <c r="G5829" s="9">
        <v>1</v>
      </c>
    </row>
    <row r="5830" spans="1:7" x14ac:dyDescent="0.3">
      <c r="A5830" s="9">
        <v>226</v>
      </c>
      <c r="B5830" s="9">
        <v>44</v>
      </c>
      <c r="C5830" s="9">
        <v>44</v>
      </c>
      <c r="D5830" s="9">
        <v>3</v>
      </c>
      <c r="E5830" s="9">
        <v>12.4</v>
      </c>
      <c r="F5830" s="9">
        <v>6</v>
      </c>
      <c r="G5830" s="9">
        <v>1.3</v>
      </c>
    </row>
    <row r="5831" spans="1:7" x14ac:dyDescent="0.3">
      <c r="A5831" s="9">
        <v>227</v>
      </c>
      <c r="B5831" s="9">
        <v>1</v>
      </c>
      <c r="C5831" s="9">
        <v>2</v>
      </c>
      <c r="D5831" s="9">
        <v>3</v>
      </c>
      <c r="E5831" s="9">
        <v>9.8000000000000007</v>
      </c>
      <c r="F5831" s="9">
        <v>5</v>
      </c>
      <c r="G5831" s="9">
        <v>2</v>
      </c>
    </row>
    <row r="5832" spans="1:7" x14ac:dyDescent="0.3">
      <c r="A5832" s="9">
        <v>227</v>
      </c>
      <c r="B5832" s="9">
        <v>2</v>
      </c>
      <c r="C5832" s="9">
        <v>6</v>
      </c>
      <c r="D5832" s="9">
        <v>3</v>
      </c>
      <c r="E5832" s="9">
        <v>8.3000000000000007</v>
      </c>
      <c r="F5832" s="9">
        <v>4</v>
      </c>
      <c r="G5832" s="9">
        <v>1.7</v>
      </c>
    </row>
    <row r="5833" spans="1:7" x14ac:dyDescent="0.3">
      <c r="A5833" s="9">
        <v>227</v>
      </c>
      <c r="B5833" s="9">
        <v>3</v>
      </c>
      <c r="C5833" s="9">
        <v>41</v>
      </c>
      <c r="D5833" s="9">
        <v>2</v>
      </c>
      <c r="E5833" s="9">
        <v>28</v>
      </c>
      <c r="F5833" s="9">
        <v>9.4</v>
      </c>
      <c r="G5833" s="9">
        <v>2.5</v>
      </c>
    </row>
    <row r="5834" spans="1:7" x14ac:dyDescent="0.3">
      <c r="A5834" s="9">
        <v>227</v>
      </c>
      <c r="B5834" s="9">
        <v>4</v>
      </c>
      <c r="C5834" s="9">
        <v>41</v>
      </c>
      <c r="D5834" s="9">
        <v>5</v>
      </c>
      <c r="E5834" s="9">
        <v>22.1</v>
      </c>
      <c r="F5834" s="9">
        <v>8.8000000000000007</v>
      </c>
      <c r="G5834" s="9">
        <v>3.5</v>
      </c>
    </row>
    <row r="5835" spans="1:7" x14ac:dyDescent="0.3">
      <c r="A5835" s="9">
        <v>227</v>
      </c>
      <c r="B5835" s="9">
        <v>5</v>
      </c>
      <c r="C5835" s="9">
        <v>41</v>
      </c>
      <c r="D5835" s="9">
        <v>3</v>
      </c>
      <c r="E5835" s="9">
        <v>9</v>
      </c>
      <c r="F5835" s="9">
        <v>3.7</v>
      </c>
      <c r="G5835" s="9">
        <v>1</v>
      </c>
    </row>
    <row r="5836" spans="1:7" x14ac:dyDescent="0.3">
      <c r="A5836" s="9">
        <v>227</v>
      </c>
      <c r="B5836" s="9">
        <v>6</v>
      </c>
      <c r="C5836" s="9">
        <v>2</v>
      </c>
      <c r="D5836" s="9">
        <v>3</v>
      </c>
      <c r="E5836" s="9">
        <v>7.9</v>
      </c>
      <c r="F5836" s="9">
        <v>3.6</v>
      </c>
      <c r="G5836" s="9">
        <v>1.3</v>
      </c>
    </row>
    <row r="5837" spans="1:7" x14ac:dyDescent="0.3">
      <c r="A5837" s="9">
        <v>227</v>
      </c>
      <c r="B5837" s="9">
        <v>7</v>
      </c>
      <c r="C5837" s="9">
        <v>41</v>
      </c>
      <c r="D5837" s="9">
        <v>1</v>
      </c>
      <c r="E5837" s="9">
        <v>34</v>
      </c>
      <c r="F5837" s="9">
        <v>17.8</v>
      </c>
      <c r="G5837" s="9">
        <v>4.3</v>
      </c>
    </row>
    <row r="5838" spans="1:7" x14ac:dyDescent="0.3">
      <c r="A5838" s="9">
        <v>227</v>
      </c>
      <c r="B5838" s="9">
        <v>8</v>
      </c>
      <c r="C5838" s="9">
        <v>2</v>
      </c>
      <c r="D5838" s="9">
        <v>1</v>
      </c>
      <c r="E5838" s="9">
        <v>38</v>
      </c>
      <c r="F5838" s="9">
        <v>18</v>
      </c>
      <c r="G5838" s="9">
        <v>6.7</v>
      </c>
    </row>
    <row r="5839" spans="1:7" x14ac:dyDescent="0.3">
      <c r="A5839" s="9">
        <v>227</v>
      </c>
      <c r="B5839" s="9">
        <v>9</v>
      </c>
      <c r="C5839" s="9">
        <v>60</v>
      </c>
      <c r="D5839" s="9">
        <v>3</v>
      </c>
      <c r="E5839" s="9">
        <v>9.5</v>
      </c>
      <c r="F5839" s="9">
        <v>4</v>
      </c>
      <c r="G5839" s="9">
        <v>1</v>
      </c>
    </row>
    <row r="5840" spans="1:7" x14ac:dyDescent="0.3">
      <c r="A5840" s="9">
        <v>227</v>
      </c>
      <c r="B5840" s="9">
        <v>10</v>
      </c>
      <c r="C5840" s="9">
        <v>2</v>
      </c>
      <c r="D5840" s="9">
        <v>1</v>
      </c>
      <c r="E5840" s="9">
        <v>48</v>
      </c>
      <c r="F5840" s="9">
        <v>19.8</v>
      </c>
      <c r="G5840" s="9">
        <v>10.7</v>
      </c>
    </row>
    <row r="5841" spans="1:7" x14ac:dyDescent="0.3">
      <c r="A5841" s="9">
        <v>227</v>
      </c>
      <c r="B5841" s="9">
        <v>11</v>
      </c>
      <c r="C5841" s="9">
        <v>2</v>
      </c>
      <c r="D5841" s="9">
        <v>3</v>
      </c>
      <c r="E5841" s="9">
        <v>21</v>
      </c>
      <c r="F5841" s="9">
        <v>8.6</v>
      </c>
      <c r="G5841" s="9">
        <v>5</v>
      </c>
    </row>
    <row r="5842" spans="1:7" x14ac:dyDescent="0.3">
      <c r="A5842" s="9">
        <v>227</v>
      </c>
      <c r="B5842" s="9">
        <v>12</v>
      </c>
      <c r="C5842" s="9">
        <v>41</v>
      </c>
      <c r="D5842" s="9">
        <v>3</v>
      </c>
      <c r="E5842" s="9">
        <v>22</v>
      </c>
      <c r="F5842" s="9">
        <v>7</v>
      </c>
      <c r="G5842" s="9">
        <v>1.3</v>
      </c>
    </row>
    <row r="5843" spans="1:7" x14ac:dyDescent="0.3">
      <c r="A5843" s="9">
        <v>227</v>
      </c>
      <c r="B5843" s="9">
        <v>13</v>
      </c>
      <c r="C5843" s="9">
        <v>60</v>
      </c>
      <c r="D5843" s="9">
        <v>7</v>
      </c>
      <c r="E5843" s="9">
        <v>13.1</v>
      </c>
      <c r="F5843" s="9">
        <v>6.1</v>
      </c>
      <c r="G5843" s="9">
        <v>0</v>
      </c>
    </row>
    <row r="5844" spans="1:7" x14ac:dyDescent="0.3">
      <c r="A5844" s="9">
        <v>227</v>
      </c>
      <c r="B5844" s="9">
        <v>14</v>
      </c>
      <c r="C5844" s="9">
        <v>41</v>
      </c>
      <c r="D5844" s="9">
        <v>2</v>
      </c>
      <c r="E5844" s="9">
        <v>25</v>
      </c>
      <c r="F5844" s="9">
        <v>13.1</v>
      </c>
      <c r="G5844" s="9">
        <v>8.3000000000000007</v>
      </c>
    </row>
    <row r="5845" spans="1:7" x14ac:dyDescent="0.3">
      <c r="A5845" s="9">
        <v>227</v>
      </c>
      <c r="B5845" s="9">
        <v>15</v>
      </c>
      <c r="C5845" s="9">
        <v>41</v>
      </c>
      <c r="D5845" s="9">
        <v>2</v>
      </c>
      <c r="E5845" s="9">
        <v>21</v>
      </c>
      <c r="F5845" s="9">
        <v>13.2</v>
      </c>
      <c r="G5845" s="9">
        <v>8</v>
      </c>
    </row>
    <row r="5846" spans="1:7" x14ac:dyDescent="0.3">
      <c r="A5846" s="9">
        <v>227</v>
      </c>
      <c r="B5846" s="9">
        <v>16</v>
      </c>
      <c r="C5846" s="9">
        <v>60</v>
      </c>
      <c r="D5846" s="9">
        <v>3</v>
      </c>
      <c r="E5846" s="9">
        <v>14</v>
      </c>
      <c r="F5846" s="9">
        <v>5.6</v>
      </c>
      <c r="G5846" s="9">
        <v>2.6</v>
      </c>
    </row>
    <row r="5847" spans="1:7" x14ac:dyDescent="0.3">
      <c r="A5847" s="9">
        <v>227</v>
      </c>
      <c r="B5847" s="9">
        <v>17</v>
      </c>
      <c r="C5847" s="9">
        <v>105</v>
      </c>
      <c r="D5847" s="9">
        <v>3</v>
      </c>
      <c r="E5847" s="9">
        <v>16.100000000000001</v>
      </c>
      <c r="F5847" s="9">
        <v>4.7</v>
      </c>
      <c r="G5847" s="9">
        <v>1.1000000000000001</v>
      </c>
    </row>
    <row r="5848" spans="1:7" x14ac:dyDescent="0.3">
      <c r="A5848" s="9">
        <v>227</v>
      </c>
      <c r="B5848" s="9">
        <v>18</v>
      </c>
      <c r="C5848" s="9">
        <v>105</v>
      </c>
      <c r="D5848" s="9">
        <v>3</v>
      </c>
      <c r="E5848" s="9">
        <v>12.5</v>
      </c>
      <c r="F5848" s="9">
        <v>3.7</v>
      </c>
      <c r="G5848" s="9">
        <v>1</v>
      </c>
    </row>
    <row r="5849" spans="1:7" x14ac:dyDescent="0.3">
      <c r="A5849" s="9">
        <v>227</v>
      </c>
      <c r="B5849" s="9">
        <v>19</v>
      </c>
      <c r="C5849" s="9">
        <v>41</v>
      </c>
      <c r="D5849" s="9">
        <v>3</v>
      </c>
      <c r="E5849" s="9">
        <v>20</v>
      </c>
      <c r="F5849" s="9">
        <v>8.1</v>
      </c>
      <c r="G5849" s="9">
        <v>4.5</v>
      </c>
    </row>
    <row r="5850" spans="1:7" x14ac:dyDescent="0.3">
      <c r="A5850" s="9">
        <v>227</v>
      </c>
      <c r="B5850" s="9">
        <v>20</v>
      </c>
      <c r="C5850" s="9">
        <v>41</v>
      </c>
      <c r="D5850" s="9">
        <v>3</v>
      </c>
      <c r="E5850" s="9">
        <v>23</v>
      </c>
      <c r="F5850" s="9">
        <v>7.9</v>
      </c>
      <c r="G5850" s="9">
        <v>4.7</v>
      </c>
    </row>
    <row r="5851" spans="1:7" x14ac:dyDescent="0.3">
      <c r="A5851" s="9">
        <v>227</v>
      </c>
      <c r="B5851" s="9">
        <v>21</v>
      </c>
      <c r="C5851" s="9">
        <v>2</v>
      </c>
      <c r="D5851" s="9">
        <v>3</v>
      </c>
      <c r="E5851" s="9">
        <v>8.3000000000000007</v>
      </c>
      <c r="F5851" s="9">
        <v>4</v>
      </c>
      <c r="G5851" s="9">
        <v>1.6</v>
      </c>
    </row>
    <row r="5852" spans="1:7" x14ac:dyDescent="0.3">
      <c r="A5852" s="9">
        <v>227</v>
      </c>
      <c r="B5852" s="9">
        <v>22</v>
      </c>
      <c r="C5852" s="9">
        <v>2</v>
      </c>
      <c r="D5852" s="9">
        <v>3</v>
      </c>
      <c r="E5852" s="9">
        <v>8.6999999999999993</v>
      </c>
      <c r="F5852" s="9">
        <v>4.4000000000000004</v>
      </c>
      <c r="G5852" s="9">
        <v>1.5</v>
      </c>
    </row>
    <row r="5853" spans="1:7" x14ac:dyDescent="0.3">
      <c r="A5853" s="9">
        <v>227</v>
      </c>
      <c r="B5853" s="9">
        <v>23</v>
      </c>
      <c r="C5853" s="9">
        <v>41</v>
      </c>
      <c r="D5853" s="9">
        <v>1</v>
      </c>
      <c r="E5853" s="9">
        <v>29.6</v>
      </c>
      <c r="F5853" s="9">
        <v>9.5</v>
      </c>
      <c r="G5853" s="9">
        <v>4.5999999999999996</v>
      </c>
    </row>
    <row r="5854" spans="1:7" x14ac:dyDescent="0.3">
      <c r="A5854" s="9">
        <v>227</v>
      </c>
      <c r="B5854" s="9">
        <v>24</v>
      </c>
      <c r="C5854" s="9">
        <v>41</v>
      </c>
      <c r="D5854" s="9">
        <v>1</v>
      </c>
      <c r="E5854" s="9">
        <v>30</v>
      </c>
      <c r="F5854" s="9">
        <v>11.1</v>
      </c>
      <c r="G5854" s="9">
        <v>4</v>
      </c>
    </row>
    <row r="5855" spans="1:7" x14ac:dyDescent="0.3">
      <c r="A5855" s="9">
        <v>227</v>
      </c>
      <c r="B5855" s="9">
        <v>25</v>
      </c>
      <c r="C5855" s="9">
        <v>4</v>
      </c>
      <c r="D5855" s="9">
        <v>3</v>
      </c>
      <c r="E5855" s="9">
        <v>10</v>
      </c>
      <c r="F5855" s="9">
        <v>5.0999999999999996</v>
      </c>
      <c r="G5855" s="9">
        <v>3</v>
      </c>
    </row>
    <row r="5856" spans="1:7" x14ac:dyDescent="0.3">
      <c r="A5856" s="9">
        <v>227</v>
      </c>
      <c r="B5856" s="9">
        <v>26</v>
      </c>
      <c r="C5856" s="9">
        <v>41</v>
      </c>
      <c r="D5856" s="9">
        <v>3</v>
      </c>
      <c r="E5856" s="9">
        <v>17.5</v>
      </c>
      <c r="F5856" s="9">
        <v>7.4</v>
      </c>
      <c r="G5856" s="9">
        <v>4</v>
      </c>
    </row>
    <row r="5857" spans="1:7" x14ac:dyDescent="0.3">
      <c r="A5857" s="9">
        <v>227</v>
      </c>
      <c r="B5857" s="9">
        <v>27</v>
      </c>
      <c r="C5857" s="9">
        <v>41</v>
      </c>
      <c r="D5857" s="9">
        <v>2</v>
      </c>
      <c r="E5857" s="9">
        <v>23</v>
      </c>
      <c r="F5857" s="9">
        <v>8.1</v>
      </c>
      <c r="G5857" s="9">
        <v>2</v>
      </c>
    </row>
    <row r="5858" spans="1:7" x14ac:dyDescent="0.3">
      <c r="A5858" s="9">
        <v>227</v>
      </c>
      <c r="B5858" s="9">
        <v>28</v>
      </c>
      <c r="C5858" s="9">
        <v>105</v>
      </c>
      <c r="D5858" s="9">
        <v>3</v>
      </c>
      <c r="E5858" s="9">
        <v>7.8</v>
      </c>
      <c r="F5858" s="9">
        <v>1.6</v>
      </c>
      <c r="G5858" s="9">
        <v>0.6</v>
      </c>
    </row>
    <row r="5859" spans="1:7" x14ac:dyDescent="0.3">
      <c r="A5859" s="9">
        <v>227</v>
      </c>
      <c r="B5859" s="9">
        <v>29</v>
      </c>
      <c r="C5859" s="9">
        <v>2</v>
      </c>
      <c r="D5859" s="9">
        <v>3</v>
      </c>
      <c r="E5859" s="9">
        <v>7.7</v>
      </c>
      <c r="F5859" s="9">
        <v>3.6</v>
      </c>
      <c r="G5859" s="9">
        <v>1.7</v>
      </c>
    </row>
    <row r="5860" spans="1:7" x14ac:dyDescent="0.3">
      <c r="A5860" s="9">
        <v>227</v>
      </c>
      <c r="B5860" s="9">
        <v>30</v>
      </c>
      <c r="C5860" s="9">
        <v>2</v>
      </c>
      <c r="D5860" s="9">
        <v>3</v>
      </c>
      <c r="E5860" s="9">
        <v>7.8</v>
      </c>
      <c r="F5860" s="9">
        <v>3.6</v>
      </c>
      <c r="G5860" s="9">
        <v>1.9</v>
      </c>
    </row>
    <row r="5861" spans="1:7" x14ac:dyDescent="0.3">
      <c r="A5861" s="9">
        <v>227</v>
      </c>
      <c r="B5861" s="9">
        <v>31</v>
      </c>
      <c r="C5861" s="9">
        <v>41</v>
      </c>
      <c r="D5861" s="9">
        <v>3</v>
      </c>
      <c r="E5861" s="9">
        <v>17.100000000000001</v>
      </c>
      <c r="F5861" s="9">
        <v>5.5</v>
      </c>
      <c r="G5861" s="9">
        <v>2</v>
      </c>
    </row>
    <row r="5862" spans="1:7" x14ac:dyDescent="0.3">
      <c r="A5862" s="9">
        <v>227</v>
      </c>
      <c r="B5862" s="9">
        <v>32</v>
      </c>
      <c r="C5862" s="9">
        <v>41</v>
      </c>
      <c r="D5862" s="9">
        <v>1</v>
      </c>
      <c r="E5862" s="9">
        <v>24.2</v>
      </c>
      <c r="F5862" s="9">
        <v>12.6</v>
      </c>
      <c r="G5862" s="9">
        <v>7</v>
      </c>
    </row>
    <row r="5863" spans="1:7" x14ac:dyDescent="0.3">
      <c r="A5863" s="9">
        <v>227</v>
      </c>
      <c r="B5863" s="9">
        <v>33</v>
      </c>
      <c r="C5863" s="9">
        <v>2</v>
      </c>
      <c r="D5863" s="9">
        <v>3</v>
      </c>
      <c r="E5863" s="9">
        <v>9</v>
      </c>
      <c r="F5863" s="9">
        <v>4.4000000000000004</v>
      </c>
      <c r="G5863" s="9">
        <v>1.8</v>
      </c>
    </row>
    <row r="5864" spans="1:7" x14ac:dyDescent="0.3">
      <c r="A5864" s="9">
        <v>227</v>
      </c>
      <c r="B5864" s="9">
        <v>34</v>
      </c>
      <c r="C5864" s="9">
        <v>2</v>
      </c>
      <c r="D5864" s="9">
        <v>3</v>
      </c>
      <c r="E5864" s="9">
        <v>7.5</v>
      </c>
      <c r="F5864" s="9">
        <v>4.5999999999999996</v>
      </c>
      <c r="G5864" s="9">
        <v>1.7</v>
      </c>
    </row>
    <row r="5865" spans="1:7" x14ac:dyDescent="0.3">
      <c r="A5865" s="9">
        <v>227</v>
      </c>
      <c r="B5865" s="9">
        <v>35</v>
      </c>
      <c r="C5865" s="9">
        <v>41</v>
      </c>
      <c r="D5865" s="9">
        <v>3</v>
      </c>
      <c r="E5865" s="9">
        <v>19</v>
      </c>
      <c r="F5865" s="9">
        <v>6.5</v>
      </c>
      <c r="G5865" s="9">
        <v>4</v>
      </c>
    </row>
    <row r="5866" spans="1:7" x14ac:dyDescent="0.3">
      <c r="A5866" s="9">
        <v>227</v>
      </c>
      <c r="B5866" s="9">
        <v>36</v>
      </c>
      <c r="C5866" s="9">
        <v>41</v>
      </c>
      <c r="D5866" s="9">
        <v>5</v>
      </c>
      <c r="E5866" s="9">
        <v>25</v>
      </c>
      <c r="F5866" s="9">
        <v>7.8</v>
      </c>
      <c r="G5866" s="9">
        <v>3.7</v>
      </c>
    </row>
    <row r="5867" spans="1:7" x14ac:dyDescent="0.3">
      <c r="A5867" s="9">
        <v>227</v>
      </c>
      <c r="B5867" s="9">
        <v>37</v>
      </c>
      <c r="C5867" s="9">
        <v>60</v>
      </c>
      <c r="D5867" s="9">
        <v>3</v>
      </c>
      <c r="E5867" s="9">
        <v>14.3</v>
      </c>
      <c r="F5867" s="9">
        <v>4</v>
      </c>
      <c r="G5867" s="9">
        <v>1.3</v>
      </c>
    </row>
    <row r="5868" spans="1:7" x14ac:dyDescent="0.3">
      <c r="A5868" s="9">
        <v>227</v>
      </c>
      <c r="B5868" s="9">
        <v>38</v>
      </c>
      <c r="C5868" s="9">
        <v>2</v>
      </c>
      <c r="D5868" s="9">
        <v>3</v>
      </c>
      <c r="E5868" s="9">
        <v>8.1999999999999993</v>
      </c>
      <c r="F5868" s="9">
        <v>5</v>
      </c>
      <c r="G5868" s="9">
        <v>1.9</v>
      </c>
    </row>
    <row r="5869" spans="1:7" x14ac:dyDescent="0.3">
      <c r="A5869" s="9">
        <v>227</v>
      </c>
      <c r="B5869" s="9">
        <v>39</v>
      </c>
      <c r="C5869" s="9">
        <v>41</v>
      </c>
      <c r="D5869" s="9">
        <v>7</v>
      </c>
      <c r="E5869" s="9">
        <v>8</v>
      </c>
      <c r="F5869" s="9">
        <v>3.7</v>
      </c>
      <c r="G5869" s="9">
        <v>0</v>
      </c>
    </row>
    <row r="5870" spans="1:7" x14ac:dyDescent="0.3">
      <c r="A5870" s="9">
        <v>227</v>
      </c>
      <c r="B5870" s="9">
        <v>40</v>
      </c>
      <c r="C5870" s="9">
        <v>105</v>
      </c>
      <c r="D5870" s="9">
        <v>3</v>
      </c>
      <c r="E5870" s="9">
        <v>16.100000000000001</v>
      </c>
      <c r="F5870" s="9">
        <v>4.5</v>
      </c>
      <c r="G5870" s="9">
        <v>1.7</v>
      </c>
    </row>
    <row r="5871" spans="1:7" x14ac:dyDescent="0.3">
      <c r="A5871" s="9">
        <v>227</v>
      </c>
      <c r="B5871" s="9">
        <v>41</v>
      </c>
      <c r="C5871" s="9">
        <v>60</v>
      </c>
      <c r="D5871" s="9">
        <v>3</v>
      </c>
      <c r="E5871" s="9">
        <v>18.5</v>
      </c>
      <c r="F5871" s="9">
        <v>6</v>
      </c>
      <c r="G5871" s="9">
        <v>4.2</v>
      </c>
    </row>
    <row r="5872" spans="1:7" x14ac:dyDescent="0.3">
      <c r="A5872" s="9">
        <v>227</v>
      </c>
      <c r="B5872" s="9">
        <v>42</v>
      </c>
      <c r="C5872" s="9">
        <v>60</v>
      </c>
      <c r="D5872" s="9">
        <v>2</v>
      </c>
      <c r="E5872" s="9">
        <v>25</v>
      </c>
      <c r="F5872" s="9">
        <v>8.4</v>
      </c>
      <c r="G5872" s="9">
        <v>2.4</v>
      </c>
    </row>
    <row r="5873" spans="1:7" x14ac:dyDescent="0.3">
      <c r="A5873" s="9">
        <v>227</v>
      </c>
      <c r="B5873" s="9">
        <v>43</v>
      </c>
      <c r="C5873" s="9">
        <v>60</v>
      </c>
      <c r="D5873" s="9">
        <v>3</v>
      </c>
      <c r="E5873" s="9">
        <v>15</v>
      </c>
      <c r="F5873" s="9">
        <v>5</v>
      </c>
      <c r="G5873" s="9">
        <v>3.1</v>
      </c>
    </row>
    <row r="5874" spans="1:7" x14ac:dyDescent="0.3">
      <c r="A5874" s="9">
        <v>227</v>
      </c>
      <c r="B5874" s="9">
        <v>44</v>
      </c>
      <c r="C5874" s="9">
        <v>60</v>
      </c>
      <c r="D5874" s="9">
        <v>5</v>
      </c>
      <c r="E5874" s="9">
        <v>13.3</v>
      </c>
      <c r="F5874" s="9">
        <v>6</v>
      </c>
      <c r="G5874" s="9">
        <v>4.0999999999999996</v>
      </c>
    </row>
    <row r="5875" spans="1:7" x14ac:dyDescent="0.3">
      <c r="A5875" s="9">
        <v>227</v>
      </c>
      <c r="B5875" s="9">
        <v>45</v>
      </c>
      <c r="C5875" s="9">
        <v>60</v>
      </c>
      <c r="D5875" s="9">
        <v>3</v>
      </c>
      <c r="E5875" s="9">
        <v>10</v>
      </c>
      <c r="F5875" s="9">
        <v>4</v>
      </c>
      <c r="G5875" s="9">
        <v>1.7</v>
      </c>
    </row>
    <row r="5876" spans="1:7" x14ac:dyDescent="0.3">
      <c r="A5876" s="9">
        <v>227</v>
      </c>
      <c r="B5876" s="9">
        <v>46</v>
      </c>
      <c r="C5876" s="9">
        <v>2</v>
      </c>
      <c r="D5876" s="9">
        <v>3</v>
      </c>
      <c r="E5876" s="9">
        <v>10</v>
      </c>
      <c r="F5876" s="9">
        <v>3.6</v>
      </c>
      <c r="G5876" s="9">
        <v>1.9</v>
      </c>
    </row>
    <row r="5877" spans="1:7" x14ac:dyDescent="0.3">
      <c r="A5877" s="9">
        <v>227</v>
      </c>
      <c r="B5877" s="9">
        <v>47</v>
      </c>
      <c r="C5877" s="9">
        <v>60</v>
      </c>
      <c r="D5877" s="9">
        <v>3</v>
      </c>
      <c r="E5877" s="9">
        <v>12.7</v>
      </c>
      <c r="F5877" s="9">
        <v>7</v>
      </c>
      <c r="G5877" s="9">
        <v>1.9</v>
      </c>
    </row>
    <row r="5878" spans="1:7" x14ac:dyDescent="0.3">
      <c r="A5878" s="9">
        <v>227</v>
      </c>
      <c r="B5878" s="9">
        <v>48</v>
      </c>
      <c r="C5878" s="9">
        <v>60</v>
      </c>
      <c r="D5878" s="9">
        <v>3</v>
      </c>
      <c r="E5878" s="9">
        <v>13.2</v>
      </c>
      <c r="F5878" s="9">
        <v>7.5</v>
      </c>
      <c r="G5878" s="9">
        <v>1.9</v>
      </c>
    </row>
    <row r="5879" spans="1:7" x14ac:dyDescent="0.3">
      <c r="A5879" s="9">
        <v>227</v>
      </c>
      <c r="B5879" s="9">
        <v>49</v>
      </c>
      <c r="C5879" s="9">
        <v>60</v>
      </c>
      <c r="D5879" s="9">
        <v>3</v>
      </c>
      <c r="E5879" s="9">
        <v>11</v>
      </c>
      <c r="F5879" s="9">
        <v>7.3</v>
      </c>
      <c r="G5879" s="9">
        <v>2.2999999999999998</v>
      </c>
    </row>
    <row r="5880" spans="1:7" x14ac:dyDescent="0.3">
      <c r="A5880" s="9">
        <v>227</v>
      </c>
      <c r="B5880" s="9">
        <v>50</v>
      </c>
      <c r="C5880" s="9">
        <v>41</v>
      </c>
      <c r="D5880" s="9">
        <v>7</v>
      </c>
      <c r="E5880" s="9">
        <v>31.1</v>
      </c>
      <c r="F5880" s="9">
        <v>9</v>
      </c>
      <c r="G5880" s="9">
        <v>0</v>
      </c>
    </row>
    <row r="5881" spans="1:7" x14ac:dyDescent="0.3">
      <c r="A5881" s="9">
        <v>227</v>
      </c>
      <c r="B5881" s="9">
        <v>51</v>
      </c>
      <c r="C5881" s="9">
        <v>60</v>
      </c>
      <c r="D5881" s="9">
        <v>7</v>
      </c>
      <c r="E5881" s="9">
        <v>9.3000000000000007</v>
      </c>
      <c r="F5881" s="9">
        <v>1.7</v>
      </c>
      <c r="G5881" s="9">
        <v>0</v>
      </c>
    </row>
    <row r="5882" spans="1:7" x14ac:dyDescent="0.3">
      <c r="A5882" s="9">
        <v>227</v>
      </c>
      <c r="B5882" s="9">
        <v>52</v>
      </c>
      <c r="C5882" s="9">
        <v>60</v>
      </c>
      <c r="D5882" s="9">
        <v>5</v>
      </c>
      <c r="E5882" s="9">
        <v>15.5</v>
      </c>
      <c r="F5882" s="9">
        <v>7</v>
      </c>
      <c r="G5882" s="9">
        <v>3.5</v>
      </c>
    </row>
    <row r="5883" spans="1:7" x14ac:dyDescent="0.3">
      <c r="A5883" s="9">
        <v>227</v>
      </c>
      <c r="B5883" s="9">
        <v>53</v>
      </c>
      <c r="C5883" s="9">
        <v>2</v>
      </c>
      <c r="D5883" s="9">
        <v>3</v>
      </c>
      <c r="E5883" s="9">
        <v>7.7</v>
      </c>
      <c r="F5883" s="9">
        <v>4</v>
      </c>
      <c r="G5883" s="9">
        <v>1.8</v>
      </c>
    </row>
    <row r="5884" spans="1:7" x14ac:dyDescent="0.3">
      <c r="A5884" s="9">
        <v>227</v>
      </c>
      <c r="B5884" s="9">
        <v>54</v>
      </c>
      <c r="C5884" s="9">
        <v>60</v>
      </c>
      <c r="D5884" s="9">
        <v>3</v>
      </c>
      <c r="E5884" s="9">
        <v>8.3000000000000007</v>
      </c>
      <c r="F5884" s="9">
        <v>1.9</v>
      </c>
      <c r="G5884" s="9">
        <v>1</v>
      </c>
    </row>
    <row r="5885" spans="1:7" x14ac:dyDescent="0.3">
      <c r="A5885" s="9">
        <v>227</v>
      </c>
      <c r="B5885" s="9">
        <v>55</v>
      </c>
      <c r="C5885" s="9">
        <v>2</v>
      </c>
      <c r="D5885" s="9">
        <v>1</v>
      </c>
      <c r="E5885" s="9">
        <v>25</v>
      </c>
      <c r="F5885" s="9">
        <v>14.7</v>
      </c>
      <c r="G5885" s="9">
        <v>9.5</v>
      </c>
    </row>
    <row r="5886" spans="1:7" x14ac:dyDescent="0.3">
      <c r="A5886" s="9">
        <v>227</v>
      </c>
      <c r="B5886" s="9">
        <v>56</v>
      </c>
      <c r="C5886" s="9">
        <v>2</v>
      </c>
      <c r="D5886" s="9">
        <v>1</v>
      </c>
      <c r="E5886" s="9">
        <v>30</v>
      </c>
      <c r="F5886" s="9">
        <v>16.3</v>
      </c>
      <c r="G5886" s="9">
        <v>11</v>
      </c>
    </row>
    <row r="5887" spans="1:7" x14ac:dyDescent="0.3">
      <c r="A5887" s="9">
        <v>227</v>
      </c>
      <c r="B5887" s="9">
        <v>57</v>
      </c>
      <c r="C5887" s="9">
        <v>2</v>
      </c>
      <c r="D5887" s="9">
        <v>1</v>
      </c>
      <c r="E5887" s="9">
        <v>37.5</v>
      </c>
      <c r="F5887" s="9">
        <v>18</v>
      </c>
      <c r="G5887" s="9">
        <v>8</v>
      </c>
    </row>
    <row r="5888" spans="1:7" x14ac:dyDescent="0.3">
      <c r="A5888" s="9">
        <v>227</v>
      </c>
      <c r="B5888" s="9">
        <v>58</v>
      </c>
      <c r="C5888" s="9">
        <v>2</v>
      </c>
      <c r="D5888" s="9">
        <v>3</v>
      </c>
      <c r="E5888" s="9">
        <v>16.2</v>
      </c>
      <c r="F5888" s="9">
        <v>7</v>
      </c>
      <c r="G5888" s="9">
        <v>4.0999999999999996</v>
      </c>
    </row>
    <row r="5889" spans="1:7" x14ac:dyDescent="0.3">
      <c r="A5889" s="9">
        <v>227</v>
      </c>
      <c r="B5889" s="9">
        <v>59</v>
      </c>
      <c r="C5889" s="9">
        <v>2</v>
      </c>
      <c r="D5889" s="9">
        <v>3</v>
      </c>
      <c r="E5889" s="9">
        <v>10.4</v>
      </c>
      <c r="F5889" s="9">
        <v>5</v>
      </c>
      <c r="G5889" s="9">
        <v>2.7</v>
      </c>
    </row>
    <row r="5890" spans="1:7" x14ac:dyDescent="0.3">
      <c r="A5890" s="9">
        <v>227</v>
      </c>
      <c r="B5890" s="9">
        <v>60</v>
      </c>
      <c r="C5890" s="9">
        <v>60</v>
      </c>
      <c r="D5890" s="9">
        <v>3</v>
      </c>
      <c r="E5890" s="9">
        <v>11</v>
      </c>
      <c r="F5890" s="9">
        <v>3.3</v>
      </c>
      <c r="G5890" s="9">
        <v>1.3</v>
      </c>
    </row>
    <row r="5891" spans="1:7" x14ac:dyDescent="0.3">
      <c r="A5891" s="9">
        <v>227</v>
      </c>
      <c r="B5891" s="9">
        <v>61</v>
      </c>
      <c r="C5891" s="9">
        <v>4</v>
      </c>
      <c r="D5891" s="9">
        <v>1</v>
      </c>
      <c r="E5891" s="9">
        <v>55</v>
      </c>
      <c r="F5891" s="9">
        <v>15.8</v>
      </c>
      <c r="G5891" s="9">
        <v>5.5</v>
      </c>
    </row>
    <row r="5892" spans="1:7" x14ac:dyDescent="0.3">
      <c r="A5892" s="9">
        <v>227</v>
      </c>
      <c r="B5892" s="9">
        <v>62</v>
      </c>
      <c r="C5892" s="9">
        <v>60</v>
      </c>
      <c r="D5892" s="9">
        <v>3</v>
      </c>
      <c r="E5892" s="9">
        <v>18</v>
      </c>
      <c r="F5892" s="9">
        <v>6.2</v>
      </c>
      <c r="G5892" s="9">
        <v>2.1</v>
      </c>
    </row>
    <row r="5893" spans="1:7" x14ac:dyDescent="0.3">
      <c r="A5893" s="9">
        <v>227</v>
      </c>
      <c r="B5893" s="9">
        <v>63</v>
      </c>
      <c r="C5893" s="9">
        <v>60</v>
      </c>
      <c r="D5893" s="9">
        <v>3</v>
      </c>
      <c r="E5893" s="9">
        <v>13.5</v>
      </c>
      <c r="F5893" s="9">
        <v>4.7</v>
      </c>
      <c r="G5893" s="9">
        <v>1.4</v>
      </c>
    </row>
    <row r="5894" spans="1:7" x14ac:dyDescent="0.3">
      <c r="A5894" s="9">
        <v>227</v>
      </c>
      <c r="B5894" s="9">
        <v>64</v>
      </c>
      <c r="C5894" s="9">
        <v>2</v>
      </c>
      <c r="D5894" s="9">
        <v>5</v>
      </c>
      <c r="E5894" s="9">
        <v>13.8</v>
      </c>
      <c r="F5894" s="9">
        <v>5.8</v>
      </c>
      <c r="G5894" s="9">
        <v>2</v>
      </c>
    </row>
    <row r="5895" spans="1:7" x14ac:dyDescent="0.3">
      <c r="A5895" s="9">
        <v>227</v>
      </c>
      <c r="B5895" s="9">
        <v>65</v>
      </c>
      <c r="C5895" s="9">
        <v>60</v>
      </c>
      <c r="D5895" s="9">
        <v>3</v>
      </c>
      <c r="E5895" s="9">
        <v>14</v>
      </c>
      <c r="F5895" s="9">
        <v>4.9000000000000004</v>
      </c>
      <c r="G5895" s="9">
        <v>1.7</v>
      </c>
    </row>
    <row r="5896" spans="1:7" x14ac:dyDescent="0.3">
      <c r="A5896" s="9">
        <v>227</v>
      </c>
      <c r="B5896" s="9">
        <v>66</v>
      </c>
      <c r="C5896" s="9">
        <v>60</v>
      </c>
      <c r="D5896" s="9">
        <v>3</v>
      </c>
      <c r="E5896" s="9">
        <v>8</v>
      </c>
      <c r="F5896" s="9">
        <v>3</v>
      </c>
      <c r="G5896" s="9">
        <v>1</v>
      </c>
    </row>
    <row r="5897" spans="1:7" x14ac:dyDescent="0.3">
      <c r="A5897" s="9">
        <v>227</v>
      </c>
      <c r="B5897" s="9">
        <v>67</v>
      </c>
      <c r="C5897" s="9">
        <v>60</v>
      </c>
      <c r="D5897" s="9">
        <v>5</v>
      </c>
      <c r="E5897" s="9">
        <v>23.5</v>
      </c>
      <c r="F5897" s="9">
        <v>7</v>
      </c>
      <c r="G5897" s="9">
        <v>1.7</v>
      </c>
    </row>
    <row r="5898" spans="1:7" x14ac:dyDescent="0.3">
      <c r="A5898" s="9">
        <v>227</v>
      </c>
      <c r="B5898" s="9">
        <v>68</v>
      </c>
      <c r="C5898" s="9">
        <v>60</v>
      </c>
      <c r="D5898" s="9">
        <v>3</v>
      </c>
      <c r="E5898" s="9">
        <v>15</v>
      </c>
      <c r="F5898" s="9">
        <v>6</v>
      </c>
      <c r="G5898" s="9">
        <v>3.6</v>
      </c>
    </row>
    <row r="5899" spans="1:7" x14ac:dyDescent="0.3">
      <c r="A5899" s="9">
        <v>227</v>
      </c>
      <c r="B5899" s="9">
        <v>69</v>
      </c>
      <c r="C5899" s="9">
        <v>41</v>
      </c>
      <c r="D5899" s="9">
        <v>5</v>
      </c>
      <c r="E5899" s="9">
        <v>26</v>
      </c>
      <c r="F5899" s="9">
        <v>7.1</v>
      </c>
      <c r="G5899" s="9">
        <v>3.1</v>
      </c>
    </row>
    <row r="5900" spans="1:7" x14ac:dyDescent="0.3">
      <c r="A5900" s="9">
        <v>227</v>
      </c>
      <c r="B5900" s="9">
        <v>70</v>
      </c>
      <c r="C5900" s="9">
        <v>60</v>
      </c>
      <c r="D5900" s="9">
        <v>3</v>
      </c>
      <c r="E5900" s="9">
        <v>7.7</v>
      </c>
      <c r="F5900" s="9">
        <v>2.6</v>
      </c>
      <c r="G5900" s="9">
        <v>1.5</v>
      </c>
    </row>
    <row r="5901" spans="1:7" x14ac:dyDescent="0.3">
      <c r="A5901" s="9">
        <v>227</v>
      </c>
      <c r="B5901" s="9">
        <v>71</v>
      </c>
      <c r="C5901" s="9">
        <v>60</v>
      </c>
      <c r="D5901" s="9">
        <v>3</v>
      </c>
      <c r="E5901" s="9">
        <v>16</v>
      </c>
      <c r="F5901" s="9">
        <v>5.7</v>
      </c>
      <c r="G5901" s="9">
        <v>3.8</v>
      </c>
    </row>
    <row r="5902" spans="1:7" x14ac:dyDescent="0.3">
      <c r="A5902" s="9">
        <v>227</v>
      </c>
      <c r="B5902" s="9">
        <v>72</v>
      </c>
      <c r="C5902" s="9">
        <v>60</v>
      </c>
      <c r="D5902" s="9">
        <v>3</v>
      </c>
      <c r="E5902" s="9">
        <v>10.7</v>
      </c>
      <c r="F5902" s="9">
        <v>3.1</v>
      </c>
      <c r="G5902" s="9">
        <v>1</v>
      </c>
    </row>
    <row r="5903" spans="1:7" x14ac:dyDescent="0.3">
      <c r="A5903" s="9">
        <v>227</v>
      </c>
      <c r="B5903" s="9">
        <v>73</v>
      </c>
      <c r="C5903" s="9">
        <v>60</v>
      </c>
      <c r="D5903" s="9">
        <v>3</v>
      </c>
      <c r="E5903" s="9">
        <v>15</v>
      </c>
      <c r="F5903" s="9">
        <v>5</v>
      </c>
      <c r="G5903" s="9">
        <v>1.9</v>
      </c>
    </row>
    <row r="5904" spans="1:7" x14ac:dyDescent="0.3">
      <c r="A5904" s="9">
        <v>227</v>
      </c>
      <c r="B5904" s="9">
        <v>74</v>
      </c>
      <c r="C5904" s="9">
        <v>2</v>
      </c>
      <c r="D5904" s="9">
        <v>1</v>
      </c>
      <c r="E5904" s="9">
        <v>38</v>
      </c>
      <c r="F5904" s="9">
        <v>14</v>
      </c>
      <c r="G5904" s="9">
        <v>5.5</v>
      </c>
    </row>
    <row r="5905" spans="1:7" x14ac:dyDescent="0.3">
      <c r="A5905" s="9">
        <v>227</v>
      </c>
      <c r="B5905" s="9">
        <v>75</v>
      </c>
      <c r="C5905" s="9">
        <v>60</v>
      </c>
      <c r="D5905" s="9">
        <v>3</v>
      </c>
      <c r="E5905" s="9">
        <v>11.5</v>
      </c>
      <c r="F5905" s="9">
        <v>3.9</v>
      </c>
      <c r="G5905" s="9">
        <v>1.1000000000000001</v>
      </c>
    </row>
    <row r="5906" spans="1:7" x14ac:dyDescent="0.3">
      <c r="A5906" s="9">
        <v>227</v>
      </c>
      <c r="B5906" s="9">
        <v>76</v>
      </c>
      <c r="C5906" s="9">
        <v>60</v>
      </c>
      <c r="D5906" s="9">
        <v>5</v>
      </c>
      <c r="E5906" s="9">
        <v>12.6</v>
      </c>
      <c r="F5906" s="9">
        <v>4.5999999999999996</v>
      </c>
      <c r="G5906" s="9">
        <v>2.7</v>
      </c>
    </row>
    <row r="5907" spans="1:7" x14ac:dyDescent="0.3">
      <c r="A5907" s="9">
        <v>227</v>
      </c>
      <c r="B5907" s="9">
        <v>77</v>
      </c>
      <c r="C5907" s="9">
        <v>60</v>
      </c>
      <c r="D5907" s="9">
        <v>3</v>
      </c>
      <c r="E5907" s="9">
        <v>7.7</v>
      </c>
      <c r="F5907" s="9">
        <v>1.5</v>
      </c>
      <c r="G5907" s="9">
        <v>0.7</v>
      </c>
    </row>
    <row r="5908" spans="1:7" x14ac:dyDescent="0.3">
      <c r="A5908" s="9">
        <v>227</v>
      </c>
      <c r="B5908" s="9">
        <v>78</v>
      </c>
      <c r="C5908" s="9">
        <v>41</v>
      </c>
      <c r="D5908" s="9">
        <v>3</v>
      </c>
      <c r="E5908" s="9">
        <v>14.3</v>
      </c>
      <c r="F5908" s="9">
        <v>8.4</v>
      </c>
      <c r="G5908" s="9">
        <v>4.7</v>
      </c>
    </row>
    <row r="5909" spans="1:7" x14ac:dyDescent="0.3">
      <c r="A5909" s="9">
        <v>228</v>
      </c>
      <c r="B5909" s="9">
        <v>1</v>
      </c>
      <c r="C5909" s="9">
        <v>6</v>
      </c>
      <c r="D5909" s="9">
        <v>5</v>
      </c>
      <c r="E5909" s="9">
        <v>21</v>
      </c>
      <c r="F5909" s="9">
        <v>6.1</v>
      </c>
      <c r="G5909" s="9">
        <v>2.1</v>
      </c>
    </row>
    <row r="5910" spans="1:7" x14ac:dyDescent="0.3">
      <c r="A5910" s="9">
        <v>228</v>
      </c>
      <c r="B5910" s="9">
        <v>2</v>
      </c>
      <c r="C5910" s="9">
        <v>31</v>
      </c>
      <c r="D5910" s="9">
        <v>3</v>
      </c>
      <c r="E5910" s="9">
        <v>14.3</v>
      </c>
      <c r="F5910" s="9">
        <v>5</v>
      </c>
      <c r="G5910" s="9">
        <v>1.7</v>
      </c>
    </row>
    <row r="5911" spans="1:7" x14ac:dyDescent="0.3">
      <c r="A5911" s="9">
        <v>228</v>
      </c>
      <c r="B5911" s="9">
        <v>3</v>
      </c>
      <c r="C5911" s="9">
        <v>105</v>
      </c>
      <c r="D5911" s="9">
        <v>3</v>
      </c>
      <c r="E5911" s="9">
        <v>11</v>
      </c>
      <c r="F5911" s="9">
        <v>5</v>
      </c>
      <c r="G5911" s="9">
        <v>1.3</v>
      </c>
    </row>
    <row r="5912" spans="1:7" x14ac:dyDescent="0.3">
      <c r="A5912" s="9">
        <v>228</v>
      </c>
      <c r="B5912" s="9">
        <v>4</v>
      </c>
      <c r="C5912" s="9">
        <v>105</v>
      </c>
      <c r="D5912" s="9">
        <v>3</v>
      </c>
      <c r="E5912" s="9">
        <v>12.2</v>
      </c>
      <c r="F5912" s="9">
        <v>5.2</v>
      </c>
      <c r="G5912" s="9">
        <v>1.7</v>
      </c>
    </row>
    <row r="5913" spans="1:7" x14ac:dyDescent="0.3">
      <c r="A5913" s="9">
        <v>228</v>
      </c>
      <c r="B5913" s="9">
        <v>5</v>
      </c>
      <c r="C5913" s="9">
        <v>2</v>
      </c>
      <c r="D5913" s="9">
        <v>3</v>
      </c>
      <c r="E5913" s="9">
        <v>7.8</v>
      </c>
      <c r="F5913" s="9">
        <v>4</v>
      </c>
      <c r="G5913" s="9">
        <v>1.3</v>
      </c>
    </row>
    <row r="5914" spans="1:7" x14ac:dyDescent="0.3">
      <c r="A5914" s="9">
        <v>228</v>
      </c>
      <c r="B5914" s="9">
        <v>6</v>
      </c>
      <c r="C5914" s="9">
        <v>105</v>
      </c>
      <c r="D5914" s="9">
        <v>3</v>
      </c>
      <c r="E5914" s="9">
        <v>11.5</v>
      </c>
      <c r="F5914" s="9">
        <v>4</v>
      </c>
      <c r="G5914" s="9">
        <v>2.1</v>
      </c>
    </row>
    <row r="5915" spans="1:7" x14ac:dyDescent="0.3">
      <c r="A5915" s="9">
        <v>228</v>
      </c>
      <c r="B5915" s="9">
        <v>7</v>
      </c>
      <c r="C5915" s="9">
        <v>105</v>
      </c>
      <c r="D5915" s="9">
        <v>5</v>
      </c>
      <c r="E5915" s="9">
        <v>15</v>
      </c>
      <c r="F5915" s="9">
        <v>5.0999999999999996</v>
      </c>
      <c r="G5915" s="9">
        <v>3.1</v>
      </c>
    </row>
    <row r="5916" spans="1:7" x14ac:dyDescent="0.3">
      <c r="A5916" s="9">
        <v>228</v>
      </c>
      <c r="B5916" s="9">
        <v>8</v>
      </c>
      <c r="C5916" s="9">
        <v>60</v>
      </c>
      <c r="D5916" s="9">
        <v>3</v>
      </c>
      <c r="E5916" s="9">
        <v>13.8</v>
      </c>
      <c r="F5916" s="9">
        <v>4</v>
      </c>
      <c r="G5916" s="9">
        <v>1.7</v>
      </c>
    </row>
    <row r="5917" spans="1:7" x14ac:dyDescent="0.3">
      <c r="A5917" s="9">
        <v>228</v>
      </c>
      <c r="B5917" s="9">
        <v>9</v>
      </c>
      <c r="C5917" s="9">
        <v>60</v>
      </c>
      <c r="D5917" s="9">
        <v>3</v>
      </c>
      <c r="E5917" s="9">
        <v>10</v>
      </c>
      <c r="F5917" s="9">
        <v>2.6</v>
      </c>
      <c r="G5917" s="9">
        <v>1.4</v>
      </c>
    </row>
    <row r="5918" spans="1:7" x14ac:dyDescent="0.3">
      <c r="A5918" s="9">
        <v>228</v>
      </c>
      <c r="B5918" s="9">
        <v>10</v>
      </c>
      <c r="C5918" s="9">
        <v>60</v>
      </c>
      <c r="D5918" s="9">
        <v>3</v>
      </c>
      <c r="E5918" s="9">
        <v>9</v>
      </c>
      <c r="F5918" s="9">
        <v>4.0999999999999996</v>
      </c>
      <c r="G5918" s="9">
        <v>1.8</v>
      </c>
    </row>
    <row r="5919" spans="1:7" x14ac:dyDescent="0.3">
      <c r="A5919" s="9">
        <v>228</v>
      </c>
      <c r="B5919" s="9">
        <v>11</v>
      </c>
      <c r="C5919" s="9">
        <v>60</v>
      </c>
      <c r="D5919" s="9">
        <v>5</v>
      </c>
      <c r="E5919" s="9">
        <v>12.8</v>
      </c>
      <c r="F5919" s="9">
        <v>6.6</v>
      </c>
      <c r="G5919" s="9">
        <v>2.4</v>
      </c>
    </row>
    <row r="5920" spans="1:7" x14ac:dyDescent="0.3">
      <c r="A5920" s="9">
        <v>228</v>
      </c>
      <c r="B5920" s="9">
        <v>12</v>
      </c>
      <c r="C5920" s="9">
        <v>60</v>
      </c>
      <c r="D5920" s="9">
        <v>5</v>
      </c>
      <c r="E5920" s="9">
        <v>21</v>
      </c>
      <c r="F5920" s="9">
        <v>6.1</v>
      </c>
      <c r="G5920" s="9">
        <v>1.4</v>
      </c>
    </row>
    <row r="5921" spans="1:7" x14ac:dyDescent="0.3">
      <c r="A5921" s="9">
        <v>228</v>
      </c>
      <c r="B5921" s="9">
        <v>13</v>
      </c>
      <c r="C5921" s="9">
        <v>105</v>
      </c>
      <c r="D5921" s="9">
        <v>3</v>
      </c>
      <c r="E5921" s="9">
        <v>17.5</v>
      </c>
      <c r="F5921" s="9">
        <v>4</v>
      </c>
      <c r="G5921" s="9">
        <v>1.7</v>
      </c>
    </row>
    <row r="5922" spans="1:7" x14ac:dyDescent="0.3">
      <c r="A5922" s="9">
        <v>228</v>
      </c>
      <c r="B5922" s="9">
        <v>14</v>
      </c>
      <c r="C5922" s="9">
        <v>60</v>
      </c>
      <c r="D5922" s="9">
        <v>3</v>
      </c>
      <c r="E5922" s="9">
        <v>11.3</v>
      </c>
      <c r="F5922" s="9">
        <v>1.6</v>
      </c>
      <c r="G5922" s="9">
        <v>1.1000000000000001</v>
      </c>
    </row>
    <row r="5923" spans="1:7" x14ac:dyDescent="0.3">
      <c r="A5923" s="9">
        <v>228</v>
      </c>
      <c r="B5923" s="9">
        <v>15</v>
      </c>
      <c r="C5923" s="9">
        <v>60</v>
      </c>
      <c r="D5923" s="9">
        <v>9</v>
      </c>
      <c r="E5923" s="9">
        <v>29</v>
      </c>
      <c r="F5923" s="9">
        <v>0.25</v>
      </c>
      <c r="G5923" s="9">
        <v>0</v>
      </c>
    </row>
    <row r="5924" spans="1:7" x14ac:dyDescent="0.3">
      <c r="A5924" s="9">
        <v>228</v>
      </c>
      <c r="B5924" s="9">
        <v>16</v>
      </c>
      <c r="C5924" s="9">
        <v>60</v>
      </c>
      <c r="D5924" s="9">
        <v>9</v>
      </c>
      <c r="E5924" s="9">
        <v>30</v>
      </c>
      <c r="F5924" s="9">
        <v>0.25</v>
      </c>
      <c r="G5924" s="9">
        <v>0</v>
      </c>
    </row>
    <row r="5925" spans="1:7" x14ac:dyDescent="0.3">
      <c r="A5925" s="9">
        <v>228</v>
      </c>
      <c r="B5925" s="9">
        <v>17</v>
      </c>
      <c r="C5925" s="9">
        <v>60</v>
      </c>
      <c r="D5925" s="9">
        <v>7</v>
      </c>
      <c r="E5925" s="9">
        <v>9.1999999999999993</v>
      </c>
      <c r="F5925" s="9">
        <v>3</v>
      </c>
      <c r="G5925" s="9">
        <v>0</v>
      </c>
    </row>
    <row r="5926" spans="1:7" x14ac:dyDescent="0.3">
      <c r="A5926" s="9">
        <v>228</v>
      </c>
      <c r="B5926" s="9">
        <v>18</v>
      </c>
      <c r="C5926" s="9">
        <v>60</v>
      </c>
      <c r="D5926" s="9">
        <v>3</v>
      </c>
      <c r="E5926" s="9">
        <v>19</v>
      </c>
      <c r="F5926" s="9">
        <v>5.6</v>
      </c>
      <c r="G5926" s="9">
        <v>2.5</v>
      </c>
    </row>
    <row r="5927" spans="1:7" x14ac:dyDescent="0.3">
      <c r="A5927" s="9">
        <v>228</v>
      </c>
      <c r="B5927" s="9">
        <v>19</v>
      </c>
      <c r="C5927" s="9">
        <v>60</v>
      </c>
      <c r="D5927" s="9">
        <v>5</v>
      </c>
      <c r="E5927" s="9">
        <v>24.5</v>
      </c>
      <c r="F5927" s="9">
        <v>8.4</v>
      </c>
      <c r="G5927" s="9">
        <v>4</v>
      </c>
    </row>
    <row r="5928" spans="1:7" x14ac:dyDescent="0.3">
      <c r="A5928" s="9">
        <v>228</v>
      </c>
      <c r="B5928" s="9">
        <v>20</v>
      </c>
      <c r="C5928" s="9">
        <v>60</v>
      </c>
      <c r="D5928" s="9">
        <v>9</v>
      </c>
      <c r="E5928" s="9">
        <v>14</v>
      </c>
      <c r="F5928" s="9">
        <v>0.2</v>
      </c>
      <c r="G5928" s="9">
        <v>0</v>
      </c>
    </row>
    <row r="5929" spans="1:7" x14ac:dyDescent="0.3">
      <c r="A5929" s="9">
        <v>228</v>
      </c>
      <c r="B5929" s="9">
        <v>21</v>
      </c>
      <c r="C5929" s="9">
        <v>105</v>
      </c>
      <c r="D5929" s="9">
        <v>3</v>
      </c>
      <c r="E5929" s="9">
        <v>14</v>
      </c>
      <c r="F5929" s="9">
        <v>3.8</v>
      </c>
      <c r="G5929" s="9">
        <v>2.1</v>
      </c>
    </row>
    <row r="5930" spans="1:7" x14ac:dyDescent="0.3">
      <c r="A5930" s="9">
        <v>228</v>
      </c>
      <c r="B5930" s="9">
        <v>22</v>
      </c>
      <c r="C5930" s="9">
        <v>60</v>
      </c>
      <c r="D5930" s="9">
        <v>5</v>
      </c>
      <c r="E5930" s="9">
        <v>15</v>
      </c>
      <c r="F5930" s="9">
        <v>7.4</v>
      </c>
      <c r="G5930" s="9">
        <v>3.5</v>
      </c>
    </row>
    <row r="5931" spans="1:7" x14ac:dyDescent="0.3">
      <c r="A5931" s="9">
        <v>228</v>
      </c>
      <c r="B5931" s="9">
        <v>23</v>
      </c>
      <c r="C5931" s="9">
        <v>105</v>
      </c>
      <c r="D5931" s="9">
        <v>3</v>
      </c>
      <c r="E5931" s="9">
        <v>9</v>
      </c>
      <c r="F5931" s="9">
        <v>2.6</v>
      </c>
      <c r="G5931" s="9">
        <v>0.8</v>
      </c>
    </row>
    <row r="5932" spans="1:7" x14ac:dyDescent="0.3">
      <c r="A5932" s="9">
        <v>228</v>
      </c>
      <c r="B5932" s="9">
        <v>24</v>
      </c>
      <c r="C5932" s="9">
        <v>60</v>
      </c>
      <c r="D5932" s="9">
        <v>5</v>
      </c>
      <c r="E5932" s="9">
        <v>16.2</v>
      </c>
      <c r="F5932" s="9">
        <v>6.6</v>
      </c>
      <c r="G5932" s="9">
        <v>3</v>
      </c>
    </row>
    <row r="5933" spans="1:7" x14ac:dyDescent="0.3">
      <c r="A5933" s="9">
        <v>228</v>
      </c>
      <c r="B5933" s="9">
        <v>25</v>
      </c>
      <c r="C5933" s="9">
        <v>60</v>
      </c>
      <c r="D5933" s="9">
        <v>5</v>
      </c>
      <c r="E5933" s="9">
        <v>23</v>
      </c>
      <c r="F5933" s="9">
        <v>6.5</v>
      </c>
      <c r="G5933" s="9">
        <v>3.1</v>
      </c>
    </row>
    <row r="5934" spans="1:7" x14ac:dyDescent="0.3">
      <c r="A5934" s="9">
        <v>228</v>
      </c>
      <c r="B5934" s="9">
        <v>26</v>
      </c>
      <c r="C5934" s="9">
        <v>60</v>
      </c>
      <c r="D5934" s="9">
        <v>3</v>
      </c>
      <c r="E5934" s="9">
        <v>10</v>
      </c>
      <c r="F5934" s="9">
        <v>2.7</v>
      </c>
      <c r="G5934" s="9">
        <v>1.1000000000000001</v>
      </c>
    </row>
    <row r="5935" spans="1:7" x14ac:dyDescent="0.3">
      <c r="A5935" s="9">
        <v>228</v>
      </c>
      <c r="B5935" s="9">
        <v>27</v>
      </c>
      <c r="C5935" s="9">
        <v>60</v>
      </c>
      <c r="D5935" s="9">
        <v>3</v>
      </c>
      <c r="E5935" s="9">
        <v>9</v>
      </c>
      <c r="F5935" s="9">
        <v>2.6</v>
      </c>
      <c r="G5935" s="9">
        <v>1</v>
      </c>
    </row>
    <row r="5936" spans="1:7" x14ac:dyDescent="0.3">
      <c r="A5936" s="9">
        <v>228</v>
      </c>
      <c r="B5936" s="9">
        <v>28</v>
      </c>
      <c r="C5936" s="9">
        <v>31</v>
      </c>
      <c r="D5936" s="9">
        <v>3</v>
      </c>
      <c r="E5936" s="9">
        <v>7.7</v>
      </c>
      <c r="F5936" s="9">
        <v>2.2999999999999998</v>
      </c>
      <c r="G5936" s="9">
        <v>0.7</v>
      </c>
    </row>
    <row r="5937" spans="1:7" x14ac:dyDescent="0.3">
      <c r="A5937" s="9">
        <v>228</v>
      </c>
      <c r="B5937" s="9">
        <v>29</v>
      </c>
      <c r="C5937" s="9">
        <v>60</v>
      </c>
      <c r="D5937" s="9">
        <v>5</v>
      </c>
      <c r="E5937" s="9">
        <v>19.5</v>
      </c>
      <c r="F5937" s="9">
        <v>7</v>
      </c>
      <c r="G5937" s="9">
        <v>4</v>
      </c>
    </row>
    <row r="5938" spans="1:7" x14ac:dyDescent="0.3">
      <c r="A5938" s="9">
        <v>228</v>
      </c>
      <c r="B5938" s="9">
        <v>30</v>
      </c>
      <c r="C5938" s="9">
        <v>60</v>
      </c>
      <c r="D5938" s="9">
        <v>1</v>
      </c>
      <c r="E5938" s="9">
        <v>36</v>
      </c>
      <c r="F5938" s="9">
        <v>8.1</v>
      </c>
      <c r="G5938" s="9">
        <v>1.5</v>
      </c>
    </row>
    <row r="5939" spans="1:7" x14ac:dyDescent="0.3">
      <c r="A5939" s="9">
        <v>228</v>
      </c>
      <c r="B5939" s="9">
        <v>31</v>
      </c>
      <c r="C5939" s="9">
        <v>60</v>
      </c>
      <c r="D5939" s="9">
        <v>3</v>
      </c>
      <c r="E5939" s="9">
        <v>7.5</v>
      </c>
      <c r="F5939" s="9">
        <v>3.4</v>
      </c>
      <c r="G5939" s="9">
        <v>1.3</v>
      </c>
    </row>
    <row r="5940" spans="1:7" x14ac:dyDescent="0.3">
      <c r="A5940" s="9">
        <v>228</v>
      </c>
      <c r="B5940" s="9">
        <v>32</v>
      </c>
      <c r="C5940" s="9">
        <v>31</v>
      </c>
      <c r="D5940" s="9">
        <v>3</v>
      </c>
      <c r="E5940" s="9">
        <v>10.5</v>
      </c>
      <c r="F5940" s="9">
        <v>3.6</v>
      </c>
      <c r="G5940" s="9">
        <v>1</v>
      </c>
    </row>
    <row r="5941" spans="1:7" x14ac:dyDescent="0.3">
      <c r="A5941" s="9">
        <v>228</v>
      </c>
      <c r="B5941" s="9">
        <v>33</v>
      </c>
      <c r="C5941" s="9">
        <v>60</v>
      </c>
      <c r="D5941" s="9">
        <v>3</v>
      </c>
      <c r="E5941" s="9">
        <v>16</v>
      </c>
      <c r="F5941" s="9">
        <v>3.8</v>
      </c>
      <c r="G5941" s="9">
        <v>1.5</v>
      </c>
    </row>
    <row r="5942" spans="1:7" x14ac:dyDescent="0.3">
      <c r="A5942" s="9">
        <v>228</v>
      </c>
      <c r="B5942" s="9">
        <v>34</v>
      </c>
      <c r="C5942" s="9">
        <v>60</v>
      </c>
      <c r="D5942" s="9">
        <v>3</v>
      </c>
      <c r="E5942" s="9">
        <v>8.6</v>
      </c>
      <c r="F5942" s="9">
        <v>2.6</v>
      </c>
      <c r="G5942" s="9">
        <v>1.3</v>
      </c>
    </row>
    <row r="5943" spans="1:7" x14ac:dyDescent="0.3">
      <c r="A5943" s="9">
        <v>228</v>
      </c>
      <c r="B5943" s="9">
        <v>35</v>
      </c>
      <c r="C5943" s="9">
        <v>60</v>
      </c>
      <c r="D5943" s="9">
        <v>3</v>
      </c>
      <c r="E5943" s="9">
        <v>13.3</v>
      </c>
      <c r="F5943" s="9">
        <v>4</v>
      </c>
      <c r="G5943" s="9">
        <v>1.9</v>
      </c>
    </row>
    <row r="5944" spans="1:7" x14ac:dyDescent="0.3">
      <c r="A5944" s="9">
        <v>228</v>
      </c>
      <c r="B5944" s="9">
        <v>36</v>
      </c>
      <c r="C5944" s="9">
        <v>4</v>
      </c>
      <c r="D5944" s="9">
        <v>5</v>
      </c>
      <c r="E5944" s="9">
        <v>21.2</v>
      </c>
      <c r="F5944" s="9">
        <v>7</v>
      </c>
      <c r="G5944" s="9">
        <v>3.8</v>
      </c>
    </row>
    <row r="5945" spans="1:7" x14ac:dyDescent="0.3">
      <c r="A5945" s="9">
        <v>228</v>
      </c>
      <c r="B5945" s="9">
        <v>37</v>
      </c>
      <c r="C5945" s="9">
        <v>60</v>
      </c>
      <c r="D5945" s="9">
        <v>5</v>
      </c>
      <c r="E5945" s="9">
        <v>30</v>
      </c>
      <c r="F5945" s="9">
        <v>6.1</v>
      </c>
      <c r="G5945" s="9">
        <v>1.7</v>
      </c>
    </row>
    <row r="5946" spans="1:7" x14ac:dyDescent="0.3">
      <c r="A5946" s="9">
        <v>228</v>
      </c>
      <c r="B5946" s="9">
        <v>38</v>
      </c>
      <c r="C5946" s="9">
        <v>60</v>
      </c>
      <c r="D5946" s="9">
        <v>3</v>
      </c>
      <c r="E5946" s="9">
        <v>13.1</v>
      </c>
      <c r="F5946" s="9">
        <v>4</v>
      </c>
      <c r="G5946" s="9">
        <v>1.7</v>
      </c>
    </row>
    <row r="5947" spans="1:7" x14ac:dyDescent="0.3">
      <c r="A5947" s="9">
        <v>228</v>
      </c>
      <c r="B5947" s="9">
        <v>39</v>
      </c>
      <c r="C5947" s="9">
        <v>60</v>
      </c>
      <c r="D5947" s="9">
        <v>7</v>
      </c>
      <c r="E5947" s="9">
        <v>12.2</v>
      </c>
      <c r="F5947" s="9">
        <v>4</v>
      </c>
      <c r="G5947" s="9">
        <v>0</v>
      </c>
    </row>
    <row r="5948" spans="1:7" x14ac:dyDescent="0.3">
      <c r="A5948" s="9">
        <v>228</v>
      </c>
      <c r="B5948" s="9">
        <v>40</v>
      </c>
      <c r="C5948" s="9">
        <v>60</v>
      </c>
      <c r="D5948" s="9">
        <v>7</v>
      </c>
      <c r="E5948" s="9">
        <v>15.5</v>
      </c>
      <c r="F5948" s="9">
        <v>4.2</v>
      </c>
      <c r="G5948" s="9">
        <v>0</v>
      </c>
    </row>
    <row r="5949" spans="1:7" x14ac:dyDescent="0.3">
      <c r="A5949" s="9">
        <v>228</v>
      </c>
      <c r="B5949" s="9">
        <v>41</v>
      </c>
      <c r="C5949" s="9">
        <v>8</v>
      </c>
      <c r="D5949" s="9">
        <v>5</v>
      </c>
      <c r="E5949" s="9">
        <v>13.8</v>
      </c>
      <c r="F5949" s="9">
        <v>6</v>
      </c>
      <c r="G5949" s="9">
        <v>1.5</v>
      </c>
    </row>
    <row r="5950" spans="1:7" x14ac:dyDescent="0.3">
      <c r="A5950" s="9">
        <v>228</v>
      </c>
      <c r="B5950" s="9">
        <v>42</v>
      </c>
      <c r="C5950" s="9">
        <v>31</v>
      </c>
      <c r="D5950" s="9">
        <v>3</v>
      </c>
      <c r="E5950" s="9">
        <v>10.5</v>
      </c>
      <c r="F5950" s="9">
        <v>3.7</v>
      </c>
      <c r="G5950" s="9">
        <v>1.4</v>
      </c>
    </row>
    <row r="5951" spans="1:7" x14ac:dyDescent="0.3">
      <c r="A5951" s="9">
        <v>228</v>
      </c>
      <c r="B5951" s="9">
        <v>43</v>
      </c>
      <c r="C5951" s="9">
        <v>105</v>
      </c>
      <c r="D5951" s="9">
        <v>3</v>
      </c>
      <c r="E5951" s="9">
        <v>23</v>
      </c>
      <c r="F5951" s="9">
        <v>5.6</v>
      </c>
      <c r="G5951" s="9">
        <v>1</v>
      </c>
    </row>
    <row r="5952" spans="1:7" x14ac:dyDescent="0.3">
      <c r="A5952" s="9">
        <v>228</v>
      </c>
      <c r="B5952" s="9">
        <v>44</v>
      </c>
      <c r="C5952" s="9">
        <v>105</v>
      </c>
      <c r="D5952" s="9">
        <v>3</v>
      </c>
      <c r="E5952" s="9">
        <v>13.7</v>
      </c>
      <c r="F5952" s="9">
        <v>5</v>
      </c>
      <c r="G5952" s="9">
        <v>0.8</v>
      </c>
    </row>
    <row r="5953" spans="1:7" x14ac:dyDescent="0.3">
      <c r="A5953" s="9">
        <v>228</v>
      </c>
      <c r="B5953" s="9">
        <v>45</v>
      </c>
      <c r="C5953" s="9">
        <v>2</v>
      </c>
      <c r="D5953" s="9">
        <v>1</v>
      </c>
      <c r="E5953" s="9">
        <v>16</v>
      </c>
      <c r="F5953" s="9">
        <v>7</v>
      </c>
      <c r="G5953" s="9">
        <v>3.1</v>
      </c>
    </row>
    <row r="5954" spans="1:7" x14ac:dyDescent="0.3">
      <c r="A5954" s="9">
        <v>228</v>
      </c>
      <c r="B5954" s="9">
        <v>46</v>
      </c>
      <c r="C5954" s="9">
        <v>60</v>
      </c>
      <c r="D5954" s="9">
        <v>3</v>
      </c>
      <c r="E5954" s="9">
        <v>14</v>
      </c>
      <c r="F5954" s="9">
        <v>5.0999999999999996</v>
      </c>
      <c r="G5954" s="9">
        <v>1.9</v>
      </c>
    </row>
    <row r="5955" spans="1:7" x14ac:dyDescent="0.3">
      <c r="A5955" s="9">
        <v>228</v>
      </c>
      <c r="B5955" s="9">
        <v>47</v>
      </c>
      <c r="C5955" s="9">
        <v>60</v>
      </c>
      <c r="D5955" s="9">
        <v>5</v>
      </c>
      <c r="E5955" s="9">
        <v>16.100000000000001</v>
      </c>
      <c r="F5955" s="9">
        <v>6</v>
      </c>
      <c r="G5955" s="9">
        <v>1.7</v>
      </c>
    </row>
    <row r="5956" spans="1:7" x14ac:dyDescent="0.3">
      <c r="A5956" s="9">
        <v>228</v>
      </c>
      <c r="B5956" s="9">
        <v>48</v>
      </c>
      <c r="C5956" s="9">
        <v>60</v>
      </c>
      <c r="D5956" s="9">
        <v>5</v>
      </c>
      <c r="E5956" s="9">
        <v>14.5</v>
      </c>
      <c r="F5956" s="9">
        <v>6.2</v>
      </c>
      <c r="G5956" s="9">
        <v>1.5</v>
      </c>
    </row>
    <row r="5957" spans="1:7" x14ac:dyDescent="0.3">
      <c r="A5957" s="9">
        <v>228</v>
      </c>
      <c r="B5957" s="9">
        <v>49</v>
      </c>
      <c r="C5957" s="9">
        <v>60</v>
      </c>
      <c r="D5957" s="9">
        <v>5</v>
      </c>
      <c r="E5957" s="9">
        <v>14</v>
      </c>
      <c r="F5957" s="9">
        <v>6.1</v>
      </c>
      <c r="G5957" s="9">
        <v>2.5</v>
      </c>
    </row>
    <row r="5958" spans="1:7" x14ac:dyDescent="0.3">
      <c r="A5958" s="9">
        <v>228</v>
      </c>
      <c r="B5958" s="9">
        <v>50</v>
      </c>
      <c r="C5958" s="9">
        <v>60</v>
      </c>
      <c r="D5958" s="9">
        <v>5</v>
      </c>
      <c r="E5958" s="9">
        <v>15.5</v>
      </c>
      <c r="F5958" s="9">
        <v>6.1</v>
      </c>
      <c r="G5958" s="9">
        <v>3</v>
      </c>
    </row>
    <row r="5959" spans="1:7" x14ac:dyDescent="0.3">
      <c r="A5959" s="9">
        <v>228</v>
      </c>
      <c r="B5959" s="9">
        <v>51</v>
      </c>
      <c r="C5959" s="9">
        <v>60</v>
      </c>
      <c r="D5959" s="9">
        <v>5</v>
      </c>
      <c r="E5959" s="9">
        <v>15.1</v>
      </c>
      <c r="F5959" s="9">
        <v>6</v>
      </c>
      <c r="G5959" s="9">
        <v>4</v>
      </c>
    </row>
    <row r="5960" spans="1:7" x14ac:dyDescent="0.3">
      <c r="A5960" s="9">
        <v>228</v>
      </c>
      <c r="B5960" s="9">
        <v>52</v>
      </c>
      <c r="C5960" s="9">
        <v>60</v>
      </c>
      <c r="D5960" s="9">
        <v>7</v>
      </c>
      <c r="E5960" s="9">
        <v>29</v>
      </c>
      <c r="F5960" s="9">
        <v>3.5</v>
      </c>
      <c r="G5960" s="9">
        <v>0</v>
      </c>
    </row>
    <row r="5961" spans="1:7" x14ac:dyDescent="0.3">
      <c r="A5961" s="9">
        <v>228</v>
      </c>
      <c r="B5961" s="9">
        <v>53</v>
      </c>
      <c r="C5961" s="9">
        <v>60</v>
      </c>
      <c r="D5961" s="9">
        <v>3</v>
      </c>
      <c r="E5961" s="9">
        <v>16</v>
      </c>
      <c r="F5961" s="9">
        <v>4.7</v>
      </c>
      <c r="G5961" s="9">
        <v>1.5</v>
      </c>
    </row>
    <row r="5962" spans="1:7" x14ac:dyDescent="0.3">
      <c r="A5962" s="9">
        <v>228</v>
      </c>
      <c r="B5962" s="9">
        <v>54</v>
      </c>
      <c r="C5962" s="9">
        <v>60</v>
      </c>
      <c r="D5962" s="9">
        <v>3</v>
      </c>
      <c r="E5962" s="9">
        <v>12.5</v>
      </c>
      <c r="F5962" s="9">
        <v>4</v>
      </c>
      <c r="G5962" s="9">
        <v>1.3</v>
      </c>
    </row>
    <row r="5963" spans="1:7" x14ac:dyDescent="0.3">
      <c r="A5963" s="9">
        <v>228</v>
      </c>
      <c r="B5963" s="9">
        <v>55</v>
      </c>
      <c r="C5963" s="9">
        <v>31</v>
      </c>
      <c r="D5963" s="9">
        <v>3</v>
      </c>
      <c r="E5963" s="9">
        <v>8.6999999999999993</v>
      </c>
      <c r="F5963" s="9">
        <v>3.6</v>
      </c>
      <c r="G5963" s="9">
        <v>1.5</v>
      </c>
    </row>
    <row r="5964" spans="1:7" x14ac:dyDescent="0.3">
      <c r="A5964" s="9">
        <v>228</v>
      </c>
      <c r="B5964" s="9">
        <v>56</v>
      </c>
      <c r="C5964" s="9">
        <v>2</v>
      </c>
      <c r="D5964" s="9">
        <v>5</v>
      </c>
      <c r="E5964" s="9">
        <v>10.199999999999999</v>
      </c>
      <c r="F5964" s="9">
        <v>6.6</v>
      </c>
      <c r="G5964" s="9">
        <v>4.5999999999999996</v>
      </c>
    </row>
    <row r="5965" spans="1:7" x14ac:dyDescent="0.3">
      <c r="A5965" s="9">
        <v>228</v>
      </c>
      <c r="B5965" s="9">
        <v>57</v>
      </c>
      <c r="C5965" s="9">
        <v>2</v>
      </c>
      <c r="D5965" s="9">
        <v>9</v>
      </c>
      <c r="E5965" s="9">
        <v>52</v>
      </c>
      <c r="F5965" s="9">
        <v>0.25</v>
      </c>
      <c r="G5965" s="9">
        <v>0</v>
      </c>
    </row>
    <row r="5966" spans="1:7" x14ac:dyDescent="0.3">
      <c r="A5966" s="9">
        <v>229</v>
      </c>
      <c r="B5966" s="9">
        <v>1</v>
      </c>
      <c r="C5966" s="9">
        <v>41</v>
      </c>
      <c r="D5966" s="9">
        <v>3</v>
      </c>
      <c r="E5966" s="9">
        <v>8</v>
      </c>
      <c r="F5966" s="9">
        <v>4.4000000000000004</v>
      </c>
      <c r="G5966" s="9">
        <v>1.3</v>
      </c>
    </row>
    <row r="5967" spans="1:7" x14ac:dyDescent="0.3">
      <c r="A5967" s="9">
        <v>229</v>
      </c>
      <c r="B5967" s="9">
        <v>2</v>
      </c>
      <c r="C5967" s="9">
        <v>2</v>
      </c>
      <c r="D5967" s="9">
        <v>1</v>
      </c>
      <c r="E5967" s="9">
        <v>33.5</v>
      </c>
      <c r="F5967" s="9">
        <v>19.399999999999999</v>
      </c>
      <c r="G5967" s="9">
        <v>10.5</v>
      </c>
    </row>
    <row r="5968" spans="1:7" x14ac:dyDescent="0.3">
      <c r="A5968" s="9">
        <v>229</v>
      </c>
      <c r="B5968" s="9">
        <v>3</v>
      </c>
      <c r="C5968" s="9">
        <v>41</v>
      </c>
      <c r="D5968" s="9">
        <v>3</v>
      </c>
      <c r="E5968" s="9">
        <v>10</v>
      </c>
      <c r="F5968" s="9">
        <v>4.5999999999999996</v>
      </c>
      <c r="G5968" s="9">
        <v>1.4</v>
      </c>
    </row>
    <row r="5969" spans="1:7" x14ac:dyDescent="0.3">
      <c r="A5969" s="9">
        <v>229</v>
      </c>
      <c r="B5969" s="9">
        <v>4</v>
      </c>
      <c r="C5969" s="9">
        <v>2</v>
      </c>
      <c r="D5969" s="9">
        <v>9</v>
      </c>
      <c r="E5969" s="9">
        <v>30</v>
      </c>
      <c r="F5969" s="9">
        <v>0.18</v>
      </c>
      <c r="G5969" s="9">
        <v>0</v>
      </c>
    </row>
    <row r="5970" spans="1:7" x14ac:dyDescent="0.3">
      <c r="A5970" s="9">
        <v>229</v>
      </c>
      <c r="B5970" s="9">
        <v>5</v>
      </c>
      <c r="C5970" s="9">
        <v>41</v>
      </c>
      <c r="D5970" s="9">
        <v>7</v>
      </c>
      <c r="E5970" s="9">
        <v>7.5</v>
      </c>
      <c r="F5970" s="9">
        <v>3.6</v>
      </c>
      <c r="G5970" s="9">
        <v>0</v>
      </c>
    </row>
    <row r="5971" spans="1:7" x14ac:dyDescent="0.3">
      <c r="A5971" s="9">
        <v>229</v>
      </c>
      <c r="B5971" s="9">
        <v>6</v>
      </c>
      <c r="C5971" s="9">
        <v>41</v>
      </c>
      <c r="D5971" s="9">
        <v>7</v>
      </c>
      <c r="E5971" s="9">
        <v>7.5</v>
      </c>
      <c r="F5971" s="9">
        <v>3.8</v>
      </c>
      <c r="G5971" s="9">
        <v>0</v>
      </c>
    </row>
    <row r="5972" spans="1:7" x14ac:dyDescent="0.3">
      <c r="A5972" s="9">
        <v>229</v>
      </c>
      <c r="B5972" s="9">
        <v>7</v>
      </c>
      <c r="C5972" s="9">
        <v>41</v>
      </c>
      <c r="D5972" s="9">
        <v>3</v>
      </c>
      <c r="E5972" s="9">
        <v>7.5</v>
      </c>
      <c r="F5972" s="9">
        <v>4</v>
      </c>
      <c r="G5972" s="9">
        <v>1.4</v>
      </c>
    </row>
    <row r="5973" spans="1:7" x14ac:dyDescent="0.3">
      <c r="A5973" s="9">
        <v>229</v>
      </c>
      <c r="B5973" s="9">
        <v>8</v>
      </c>
      <c r="C5973" s="9">
        <v>41</v>
      </c>
      <c r="D5973" s="9">
        <v>2</v>
      </c>
      <c r="E5973" s="9">
        <v>18</v>
      </c>
      <c r="F5973" s="9">
        <v>4.4000000000000004</v>
      </c>
      <c r="G5973" s="9">
        <v>1.6</v>
      </c>
    </row>
    <row r="5974" spans="1:7" x14ac:dyDescent="0.3">
      <c r="A5974" s="9">
        <v>229</v>
      </c>
      <c r="B5974" s="9">
        <v>9</v>
      </c>
      <c r="C5974" s="9">
        <v>41</v>
      </c>
      <c r="D5974" s="9">
        <v>1</v>
      </c>
      <c r="E5974" s="9">
        <v>15</v>
      </c>
      <c r="F5974" s="9">
        <v>8.6</v>
      </c>
      <c r="G5974" s="9">
        <v>2</v>
      </c>
    </row>
    <row r="5975" spans="1:7" x14ac:dyDescent="0.3">
      <c r="A5975" s="9">
        <v>229</v>
      </c>
      <c r="B5975" s="9">
        <v>10</v>
      </c>
      <c r="C5975" s="9">
        <v>41</v>
      </c>
      <c r="D5975" s="9">
        <v>3</v>
      </c>
      <c r="E5975" s="9">
        <v>7.5</v>
      </c>
      <c r="F5975" s="9">
        <v>2.8</v>
      </c>
      <c r="G5975" s="9">
        <v>0.6</v>
      </c>
    </row>
    <row r="5976" spans="1:7" x14ac:dyDescent="0.3">
      <c r="A5976" s="9">
        <v>229</v>
      </c>
      <c r="B5976" s="9">
        <v>11</v>
      </c>
      <c r="C5976" s="9">
        <v>80</v>
      </c>
      <c r="D5976" s="9">
        <v>5</v>
      </c>
      <c r="E5976" s="9">
        <v>9.8000000000000007</v>
      </c>
      <c r="F5976" s="9">
        <v>4.5999999999999996</v>
      </c>
      <c r="G5976" s="9">
        <v>1.4</v>
      </c>
    </row>
    <row r="5977" spans="1:7" x14ac:dyDescent="0.3">
      <c r="A5977" s="9">
        <v>229</v>
      </c>
      <c r="B5977" s="9">
        <v>12</v>
      </c>
      <c r="C5977" s="9">
        <v>41</v>
      </c>
      <c r="D5977" s="9">
        <v>1</v>
      </c>
      <c r="E5977" s="9">
        <v>20</v>
      </c>
      <c r="F5977" s="9">
        <v>7.4</v>
      </c>
      <c r="G5977" s="9">
        <v>2.4</v>
      </c>
    </row>
    <row r="5978" spans="1:7" x14ac:dyDescent="0.3">
      <c r="A5978" s="9">
        <v>229</v>
      </c>
      <c r="B5978" s="9">
        <v>13</v>
      </c>
      <c r="C5978" s="9">
        <v>31</v>
      </c>
      <c r="D5978" s="9">
        <v>3</v>
      </c>
      <c r="E5978" s="9">
        <v>7.5</v>
      </c>
      <c r="F5978" s="9">
        <v>2.4</v>
      </c>
      <c r="G5978" s="9">
        <v>1</v>
      </c>
    </row>
    <row r="5979" spans="1:7" x14ac:dyDescent="0.3">
      <c r="A5979" s="9">
        <v>229</v>
      </c>
      <c r="B5979" s="9">
        <v>14</v>
      </c>
      <c r="C5979" s="9">
        <v>105</v>
      </c>
      <c r="D5979" s="9">
        <v>1</v>
      </c>
      <c r="E5979" s="9">
        <v>9</v>
      </c>
      <c r="F5979" s="9">
        <v>2.6</v>
      </c>
      <c r="G5979" s="9">
        <v>0.8</v>
      </c>
    </row>
    <row r="5980" spans="1:7" x14ac:dyDescent="0.3">
      <c r="A5980" s="9">
        <v>229</v>
      </c>
      <c r="B5980" s="9">
        <v>15</v>
      </c>
      <c r="C5980" s="9">
        <v>41</v>
      </c>
      <c r="D5980" s="9">
        <v>5</v>
      </c>
      <c r="E5980" s="9">
        <v>7.5</v>
      </c>
      <c r="F5980" s="9">
        <v>2.8</v>
      </c>
      <c r="G5980" s="9">
        <v>1.4</v>
      </c>
    </row>
    <row r="5981" spans="1:7" x14ac:dyDescent="0.3">
      <c r="A5981" s="9">
        <v>229</v>
      </c>
      <c r="B5981" s="9">
        <v>16</v>
      </c>
      <c r="C5981" s="9">
        <v>41</v>
      </c>
      <c r="D5981" s="9">
        <v>1</v>
      </c>
      <c r="E5981" s="9">
        <v>13.6</v>
      </c>
      <c r="F5981" s="9">
        <v>4.8</v>
      </c>
      <c r="G5981" s="9">
        <v>2</v>
      </c>
    </row>
    <row r="5982" spans="1:7" x14ac:dyDescent="0.3">
      <c r="A5982" s="9">
        <v>229</v>
      </c>
      <c r="B5982" s="9">
        <v>17</v>
      </c>
      <c r="C5982" s="9">
        <v>6</v>
      </c>
      <c r="D5982" s="9">
        <v>3</v>
      </c>
      <c r="E5982" s="9">
        <v>7.5</v>
      </c>
      <c r="F5982" s="9">
        <v>2.4</v>
      </c>
      <c r="G5982" s="9">
        <v>1.3</v>
      </c>
    </row>
    <row r="5983" spans="1:7" x14ac:dyDescent="0.3">
      <c r="A5983" s="9">
        <v>229</v>
      </c>
      <c r="B5983" s="9">
        <v>18</v>
      </c>
      <c r="C5983" s="9">
        <v>105</v>
      </c>
      <c r="D5983" s="9">
        <v>5</v>
      </c>
      <c r="E5983" s="9">
        <v>7.5</v>
      </c>
      <c r="F5983" s="9">
        <v>2.6</v>
      </c>
      <c r="G5983" s="9">
        <v>1</v>
      </c>
    </row>
    <row r="5984" spans="1:7" x14ac:dyDescent="0.3">
      <c r="A5984" s="9">
        <v>229</v>
      </c>
      <c r="B5984" s="9">
        <v>19</v>
      </c>
      <c r="C5984" s="9">
        <v>41</v>
      </c>
      <c r="D5984" s="9">
        <v>3</v>
      </c>
      <c r="E5984" s="9">
        <v>7.5</v>
      </c>
      <c r="F5984" s="9">
        <v>3</v>
      </c>
      <c r="G5984" s="9">
        <v>1</v>
      </c>
    </row>
    <row r="5985" spans="1:7" x14ac:dyDescent="0.3">
      <c r="A5985" s="9">
        <v>229</v>
      </c>
      <c r="B5985" s="9">
        <v>20</v>
      </c>
      <c r="C5985" s="9">
        <v>41</v>
      </c>
      <c r="D5985" s="9">
        <v>5</v>
      </c>
      <c r="E5985" s="9">
        <v>15</v>
      </c>
      <c r="F5985" s="9">
        <v>6</v>
      </c>
      <c r="G5985" s="9">
        <v>1.8</v>
      </c>
    </row>
    <row r="5986" spans="1:7" x14ac:dyDescent="0.3">
      <c r="A5986" s="9">
        <v>229</v>
      </c>
      <c r="B5986" s="9">
        <v>21</v>
      </c>
      <c r="C5986" s="9">
        <v>41</v>
      </c>
      <c r="D5986" s="9">
        <v>3</v>
      </c>
      <c r="E5986" s="9">
        <v>10</v>
      </c>
      <c r="F5986" s="9">
        <v>3.4</v>
      </c>
      <c r="G5986" s="9">
        <v>1</v>
      </c>
    </row>
    <row r="5987" spans="1:7" x14ac:dyDescent="0.3">
      <c r="A5987" s="9">
        <v>229</v>
      </c>
      <c r="B5987" s="9">
        <v>22</v>
      </c>
      <c r="C5987" s="9">
        <v>2</v>
      </c>
      <c r="D5987" s="9">
        <v>6</v>
      </c>
      <c r="E5987" s="9">
        <v>28.5</v>
      </c>
      <c r="F5987" s="9">
        <v>18.399999999999999</v>
      </c>
      <c r="G5987" s="9">
        <v>10.199999999999999</v>
      </c>
    </row>
    <row r="5988" spans="1:7" x14ac:dyDescent="0.3">
      <c r="A5988" s="9">
        <v>229</v>
      </c>
      <c r="B5988" s="9">
        <v>23</v>
      </c>
      <c r="C5988" s="9">
        <v>41</v>
      </c>
      <c r="D5988" s="9">
        <v>5</v>
      </c>
      <c r="E5988" s="9">
        <v>7.5</v>
      </c>
      <c r="F5988" s="9">
        <v>2.6</v>
      </c>
      <c r="G5988" s="9">
        <v>0.6</v>
      </c>
    </row>
    <row r="5989" spans="1:7" x14ac:dyDescent="0.3">
      <c r="A5989" s="9">
        <v>229</v>
      </c>
      <c r="B5989" s="9">
        <v>24</v>
      </c>
      <c r="C5989" s="9">
        <v>2</v>
      </c>
      <c r="D5989" s="9">
        <v>1</v>
      </c>
      <c r="E5989" s="9">
        <v>36</v>
      </c>
      <c r="F5989" s="9">
        <v>20</v>
      </c>
      <c r="G5989" s="9">
        <v>5.5</v>
      </c>
    </row>
    <row r="5990" spans="1:7" x14ac:dyDescent="0.3">
      <c r="A5990" s="9">
        <v>229</v>
      </c>
      <c r="B5990" s="9">
        <v>25</v>
      </c>
      <c r="C5990" s="9">
        <v>51</v>
      </c>
      <c r="D5990" s="9">
        <v>3</v>
      </c>
      <c r="E5990" s="9">
        <v>10</v>
      </c>
      <c r="F5990" s="9">
        <v>2.4</v>
      </c>
      <c r="G5990" s="9">
        <v>1.2</v>
      </c>
    </row>
    <row r="5991" spans="1:7" x14ac:dyDescent="0.3">
      <c r="A5991" s="9">
        <v>229</v>
      </c>
      <c r="B5991" s="9">
        <v>26</v>
      </c>
      <c r="C5991" s="9">
        <v>80</v>
      </c>
      <c r="D5991" s="9">
        <v>5</v>
      </c>
      <c r="E5991" s="9">
        <v>8</v>
      </c>
      <c r="F5991" s="9">
        <v>2</v>
      </c>
      <c r="G5991" s="9">
        <v>0.3</v>
      </c>
    </row>
    <row r="5992" spans="1:7" x14ac:dyDescent="0.3">
      <c r="A5992" s="9">
        <v>229</v>
      </c>
      <c r="B5992" s="9">
        <v>27</v>
      </c>
      <c r="C5992" s="9">
        <v>41</v>
      </c>
      <c r="D5992" s="9">
        <v>3</v>
      </c>
      <c r="E5992" s="9">
        <v>7.5</v>
      </c>
      <c r="F5992" s="9">
        <v>2.4</v>
      </c>
      <c r="G5992" s="9">
        <v>1</v>
      </c>
    </row>
    <row r="5993" spans="1:7" x14ac:dyDescent="0.3">
      <c r="A5993" s="9">
        <v>229</v>
      </c>
      <c r="B5993" s="9">
        <v>28</v>
      </c>
      <c r="C5993" s="9">
        <v>2</v>
      </c>
      <c r="D5993" s="9">
        <v>2</v>
      </c>
      <c r="E5993" s="9">
        <v>22.8</v>
      </c>
      <c r="F5993" s="9">
        <v>19</v>
      </c>
      <c r="G5993" s="9">
        <v>9</v>
      </c>
    </row>
    <row r="5994" spans="1:7" x14ac:dyDescent="0.3">
      <c r="A5994" s="9">
        <v>229</v>
      </c>
      <c r="B5994" s="9">
        <v>29</v>
      </c>
      <c r="C5994" s="9">
        <v>2</v>
      </c>
      <c r="D5994" s="9">
        <v>1</v>
      </c>
      <c r="E5994" s="9">
        <v>36</v>
      </c>
      <c r="F5994" s="9">
        <v>20</v>
      </c>
      <c r="G5994" s="9">
        <v>7.2</v>
      </c>
    </row>
    <row r="5995" spans="1:7" x14ac:dyDescent="0.3">
      <c r="A5995" s="9">
        <v>229</v>
      </c>
      <c r="B5995" s="9">
        <v>30</v>
      </c>
      <c r="C5995" s="9">
        <v>2</v>
      </c>
      <c r="D5995" s="9">
        <v>5</v>
      </c>
      <c r="E5995" s="9">
        <v>20</v>
      </c>
      <c r="F5995" s="9">
        <v>9</v>
      </c>
      <c r="G5995" s="9">
        <v>4</v>
      </c>
    </row>
    <row r="5996" spans="1:7" x14ac:dyDescent="0.3">
      <c r="A5996" s="9">
        <v>229</v>
      </c>
      <c r="B5996" s="9">
        <v>31</v>
      </c>
      <c r="C5996" s="9">
        <v>2</v>
      </c>
      <c r="D5996" s="9">
        <v>9</v>
      </c>
      <c r="E5996" s="9">
        <v>38.200000000000003</v>
      </c>
      <c r="F5996" s="9">
        <v>0.2</v>
      </c>
      <c r="G5996" s="9">
        <v>0</v>
      </c>
    </row>
    <row r="5997" spans="1:7" x14ac:dyDescent="0.3">
      <c r="A5997" s="9">
        <v>229</v>
      </c>
      <c r="B5997" s="9">
        <v>32</v>
      </c>
      <c r="C5997" s="9">
        <v>2</v>
      </c>
      <c r="D5997" s="9">
        <v>9</v>
      </c>
      <c r="E5997" s="9">
        <v>20</v>
      </c>
      <c r="F5997" s="9">
        <v>0.1</v>
      </c>
      <c r="G5997" s="9">
        <v>0</v>
      </c>
    </row>
    <row r="5998" spans="1:7" x14ac:dyDescent="0.3">
      <c r="A5998" s="9">
        <v>229</v>
      </c>
      <c r="B5998" s="9">
        <v>33</v>
      </c>
      <c r="C5998" s="9">
        <v>2</v>
      </c>
      <c r="D5998" s="9">
        <v>1</v>
      </c>
      <c r="E5998" s="9">
        <v>49</v>
      </c>
      <c r="F5998" s="9">
        <v>17</v>
      </c>
      <c r="G5998" s="9">
        <v>7.9</v>
      </c>
    </row>
    <row r="5999" spans="1:7" x14ac:dyDescent="0.3">
      <c r="A5999" s="9">
        <v>229</v>
      </c>
      <c r="B5999" s="9">
        <v>34</v>
      </c>
      <c r="C5999" s="9">
        <v>41</v>
      </c>
      <c r="D5999" s="9">
        <v>5</v>
      </c>
      <c r="E5999" s="9">
        <v>10</v>
      </c>
      <c r="F5999" s="9">
        <v>4.8</v>
      </c>
      <c r="G5999" s="9">
        <v>0.6</v>
      </c>
    </row>
    <row r="6000" spans="1:7" x14ac:dyDescent="0.3">
      <c r="A6000" s="9">
        <v>229</v>
      </c>
      <c r="B6000" s="9">
        <v>35</v>
      </c>
      <c r="C6000" s="9">
        <v>41</v>
      </c>
      <c r="D6000" s="9">
        <v>3</v>
      </c>
      <c r="E6000" s="9">
        <v>7.5</v>
      </c>
      <c r="F6000" s="9">
        <v>3.4</v>
      </c>
      <c r="G6000" s="9">
        <v>1</v>
      </c>
    </row>
    <row r="6001" spans="1:7" x14ac:dyDescent="0.3">
      <c r="A6001" s="9">
        <v>229</v>
      </c>
      <c r="B6001" s="9">
        <v>36</v>
      </c>
      <c r="C6001" s="9">
        <v>2</v>
      </c>
      <c r="D6001" s="9">
        <v>6</v>
      </c>
      <c r="E6001" s="9">
        <v>35</v>
      </c>
      <c r="F6001" s="9">
        <v>15.6</v>
      </c>
      <c r="G6001" s="9">
        <v>9</v>
      </c>
    </row>
    <row r="6002" spans="1:7" x14ac:dyDescent="0.3">
      <c r="A6002" s="9">
        <v>229</v>
      </c>
      <c r="B6002" s="9">
        <v>37</v>
      </c>
      <c r="C6002" s="9">
        <v>41</v>
      </c>
      <c r="D6002" s="9">
        <v>5</v>
      </c>
      <c r="E6002" s="9">
        <v>8.5</v>
      </c>
      <c r="F6002" s="9">
        <v>3</v>
      </c>
      <c r="G6002" s="9">
        <v>1</v>
      </c>
    </row>
    <row r="6003" spans="1:7" x14ac:dyDescent="0.3">
      <c r="A6003" s="9">
        <v>229</v>
      </c>
      <c r="B6003" s="9">
        <v>38</v>
      </c>
      <c r="C6003" s="9">
        <v>41</v>
      </c>
      <c r="D6003" s="9">
        <v>2</v>
      </c>
      <c r="E6003" s="9">
        <v>7.5</v>
      </c>
      <c r="F6003" s="9">
        <v>2.8</v>
      </c>
      <c r="G6003" s="9">
        <v>1</v>
      </c>
    </row>
    <row r="6004" spans="1:7" x14ac:dyDescent="0.3">
      <c r="A6004" s="9">
        <v>229</v>
      </c>
      <c r="B6004" s="9">
        <v>39</v>
      </c>
      <c r="C6004" s="9">
        <v>41</v>
      </c>
      <c r="D6004" s="9">
        <v>3</v>
      </c>
      <c r="E6004" s="9">
        <v>7.5</v>
      </c>
      <c r="F6004" s="9">
        <v>2.6</v>
      </c>
      <c r="G6004" s="9">
        <v>1</v>
      </c>
    </row>
    <row r="6005" spans="1:7" x14ac:dyDescent="0.3">
      <c r="A6005" s="9">
        <v>229</v>
      </c>
      <c r="B6005" s="9">
        <v>40</v>
      </c>
      <c r="C6005" s="9">
        <v>2</v>
      </c>
      <c r="D6005" s="9">
        <v>1</v>
      </c>
      <c r="E6005" s="9">
        <v>28</v>
      </c>
      <c r="F6005" s="9">
        <v>15</v>
      </c>
      <c r="G6005" s="9">
        <v>8</v>
      </c>
    </row>
    <row r="6006" spans="1:7" x14ac:dyDescent="0.3">
      <c r="A6006" s="9">
        <v>229</v>
      </c>
      <c r="B6006" s="9">
        <v>41</v>
      </c>
      <c r="C6006" s="9">
        <v>2</v>
      </c>
      <c r="D6006" s="9">
        <v>5</v>
      </c>
      <c r="E6006" s="9">
        <v>29</v>
      </c>
      <c r="F6006" s="9">
        <v>14.6</v>
      </c>
      <c r="G6006" s="9">
        <v>8.6</v>
      </c>
    </row>
    <row r="6007" spans="1:7" x14ac:dyDescent="0.3">
      <c r="A6007" s="9">
        <v>229</v>
      </c>
      <c r="B6007" s="9">
        <v>42</v>
      </c>
      <c r="C6007" s="9">
        <v>51</v>
      </c>
      <c r="D6007" s="9">
        <v>3</v>
      </c>
      <c r="E6007" s="9">
        <v>7.5</v>
      </c>
      <c r="F6007" s="9">
        <v>3.4</v>
      </c>
      <c r="G6007" s="9">
        <v>1</v>
      </c>
    </row>
    <row r="6008" spans="1:7" x14ac:dyDescent="0.3">
      <c r="A6008" s="9">
        <v>229</v>
      </c>
      <c r="B6008" s="9">
        <v>43</v>
      </c>
      <c r="C6008" s="9">
        <v>80</v>
      </c>
      <c r="D6008" s="9">
        <v>2</v>
      </c>
      <c r="E6008" s="9">
        <v>11</v>
      </c>
      <c r="F6008" s="9">
        <v>4.5999999999999996</v>
      </c>
      <c r="G6008" s="9">
        <v>1.6</v>
      </c>
    </row>
    <row r="6009" spans="1:7" x14ac:dyDescent="0.3">
      <c r="A6009" s="9">
        <v>229</v>
      </c>
      <c r="B6009" s="9">
        <v>44</v>
      </c>
      <c r="C6009" s="9">
        <v>41</v>
      </c>
      <c r="D6009" s="9">
        <v>5</v>
      </c>
      <c r="E6009" s="9">
        <v>9.5</v>
      </c>
      <c r="F6009" s="9">
        <v>5.2</v>
      </c>
      <c r="G6009" s="9">
        <v>1.8</v>
      </c>
    </row>
    <row r="6010" spans="1:7" x14ac:dyDescent="0.3">
      <c r="A6010" s="9">
        <v>229</v>
      </c>
      <c r="B6010" s="9">
        <v>45</v>
      </c>
      <c r="C6010" s="9">
        <v>41</v>
      </c>
      <c r="D6010" s="9">
        <v>3</v>
      </c>
      <c r="E6010" s="9">
        <v>8.5</v>
      </c>
      <c r="F6010" s="9">
        <v>4</v>
      </c>
      <c r="G6010" s="9">
        <v>1</v>
      </c>
    </row>
    <row r="6011" spans="1:7" x14ac:dyDescent="0.3">
      <c r="A6011" s="9">
        <v>229</v>
      </c>
      <c r="B6011" s="9">
        <v>46</v>
      </c>
      <c r="C6011" s="9">
        <v>2</v>
      </c>
      <c r="D6011" s="9">
        <v>5</v>
      </c>
      <c r="E6011" s="9">
        <v>32</v>
      </c>
      <c r="F6011" s="9">
        <v>18.2</v>
      </c>
      <c r="G6011" s="9">
        <v>9</v>
      </c>
    </row>
    <row r="6012" spans="1:7" x14ac:dyDescent="0.3">
      <c r="A6012" s="9">
        <v>230</v>
      </c>
      <c r="B6012" s="9">
        <v>1</v>
      </c>
      <c r="C6012" s="9">
        <v>6</v>
      </c>
      <c r="D6012" s="9">
        <v>1</v>
      </c>
      <c r="E6012" s="9">
        <v>20</v>
      </c>
      <c r="F6012" s="9">
        <v>9.4</v>
      </c>
      <c r="G6012" s="9">
        <v>4</v>
      </c>
    </row>
    <row r="6013" spans="1:7" x14ac:dyDescent="0.3">
      <c r="A6013" s="9">
        <v>230</v>
      </c>
      <c r="B6013" s="9">
        <v>2</v>
      </c>
      <c r="C6013" s="9">
        <v>6</v>
      </c>
      <c r="D6013" s="9">
        <v>6</v>
      </c>
      <c r="E6013" s="9">
        <v>22.5</v>
      </c>
      <c r="F6013" s="9">
        <v>12</v>
      </c>
      <c r="G6013" s="9">
        <v>6.4</v>
      </c>
    </row>
    <row r="6014" spans="1:7" x14ac:dyDescent="0.3">
      <c r="A6014" s="9">
        <v>230</v>
      </c>
      <c r="B6014" s="9">
        <v>3</v>
      </c>
      <c r="C6014" s="9">
        <v>2</v>
      </c>
      <c r="D6014" s="9">
        <v>2</v>
      </c>
      <c r="E6014" s="9">
        <v>11</v>
      </c>
      <c r="F6014" s="9">
        <v>9.6</v>
      </c>
      <c r="G6014" s="9">
        <v>7</v>
      </c>
    </row>
    <row r="6015" spans="1:7" x14ac:dyDescent="0.3">
      <c r="A6015" s="9">
        <v>230</v>
      </c>
      <c r="B6015" s="9">
        <v>4</v>
      </c>
      <c r="C6015" s="9">
        <v>2</v>
      </c>
      <c r="D6015" s="9">
        <v>5</v>
      </c>
      <c r="E6015" s="9">
        <v>11.5</v>
      </c>
      <c r="F6015" s="9">
        <v>9</v>
      </c>
      <c r="G6015" s="9">
        <v>7.8</v>
      </c>
    </row>
    <row r="6016" spans="1:7" x14ac:dyDescent="0.3">
      <c r="A6016" s="9">
        <v>230</v>
      </c>
      <c r="B6016" s="9">
        <v>5</v>
      </c>
      <c r="C6016" s="9">
        <v>2</v>
      </c>
      <c r="D6016" s="9">
        <v>9</v>
      </c>
      <c r="E6016" s="9">
        <v>21</v>
      </c>
      <c r="F6016" s="9">
        <v>0.18</v>
      </c>
      <c r="G6016" s="9">
        <v>0</v>
      </c>
    </row>
    <row r="6017" spans="1:7" x14ac:dyDescent="0.3">
      <c r="A6017" s="9">
        <v>230</v>
      </c>
      <c r="B6017" s="9">
        <v>6</v>
      </c>
      <c r="C6017" s="9">
        <v>6</v>
      </c>
      <c r="D6017" s="9">
        <v>3</v>
      </c>
      <c r="E6017" s="9">
        <v>11</v>
      </c>
      <c r="F6017" s="9">
        <v>6.4</v>
      </c>
      <c r="G6017" s="9">
        <v>2</v>
      </c>
    </row>
    <row r="6018" spans="1:7" x14ac:dyDescent="0.3">
      <c r="A6018" s="9">
        <v>230</v>
      </c>
      <c r="B6018" s="9">
        <v>7</v>
      </c>
      <c r="C6018" s="9">
        <v>2</v>
      </c>
      <c r="D6018" s="9">
        <v>4</v>
      </c>
      <c r="E6018" s="9">
        <v>20.8</v>
      </c>
      <c r="F6018" s="9">
        <v>12</v>
      </c>
      <c r="G6018" s="9">
        <v>8.4</v>
      </c>
    </row>
    <row r="6019" spans="1:7" x14ac:dyDescent="0.3">
      <c r="A6019" s="9">
        <v>230</v>
      </c>
      <c r="B6019" s="9">
        <v>8</v>
      </c>
      <c r="C6019" s="9">
        <v>6</v>
      </c>
      <c r="D6019" s="9">
        <v>2</v>
      </c>
      <c r="E6019" s="9">
        <v>11.5</v>
      </c>
      <c r="F6019" s="9">
        <v>8.8000000000000007</v>
      </c>
      <c r="G6019" s="9">
        <v>4.2</v>
      </c>
    </row>
    <row r="6020" spans="1:7" x14ac:dyDescent="0.3">
      <c r="A6020" s="9">
        <v>230</v>
      </c>
      <c r="B6020" s="9">
        <v>9</v>
      </c>
      <c r="C6020" s="9">
        <v>2</v>
      </c>
      <c r="D6020" s="9">
        <v>4</v>
      </c>
      <c r="E6020" s="9">
        <v>18</v>
      </c>
      <c r="F6020" s="9">
        <v>10.4</v>
      </c>
      <c r="G6020" s="9">
        <v>4.5999999999999996</v>
      </c>
    </row>
    <row r="6021" spans="1:7" x14ac:dyDescent="0.3">
      <c r="A6021" s="9">
        <v>230</v>
      </c>
      <c r="B6021" s="9">
        <v>10</v>
      </c>
      <c r="C6021" s="9">
        <v>2</v>
      </c>
      <c r="D6021" s="9">
        <v>5</v>
      </c>
      <c r="E6021" s="9">
        <v>11.8</v>
      </c>
      <c r="F6021" s="9">
        <v>8.6</v>
      </c>
      <c r="G6021" s="9">
        <v>5.4</v>
      </c>
    </row>
    <row r="6022" spans="1:7" x14ac:dyDescent="0.3">
      <c r="A6022" s="9">
        <v>230</v>
      </c>
      <c r="B6022" s="9">
        <v>11</v>
      </c>
      <c r="C6022" s="9">
        <v>6</v>
      </c>
      <c r="D6022" s="9">
        <v>3</v>
      </c>
      <c r="E6022" s="9">
        <v>9</v>
      </c>
      <c r="F6022" s="9">
        <v>4.8</v>
      </c>
      <c r="G6022" s="9">
        <v>2.6</v>
      </c>
    </row>
    <row r="6023" spans="1:7" x14ac:dyDescent="0.3">
      <c r="A6023" s="9">
        <v>230</v>
      </c>
      <c r="B6023" s="9">
        <v>12</v>
      </c>
      <c r="C6023" s="9">
        <v>2</v>
      </c>
      <c r="D6023" s="9">
        <v>5</v>
      </c>
      <c r="E6023" s="9">
        <v>8.5</v>
      </c>
      <c r="F6023" s="9">
        <v>5.6</v>
      </c>
      <c r="G6023" s="9">
        <v>4.8</v>
      </c>
    </row>
    <row r="6024" spans="1:7" x14ac:dyDescent="0.3">
      <c r="A6024" s="9">
        <v>230</v>
      </c>
      <c r="B6024" s="9">
        <v>13</v>
      </c>
      <c r="C6024" s="9">
        <v>2</v>
      </c>
      <c r="D6024" s="9">
        <v>4</v>
      </c>
      <c r="E6024" s="9">
        <v>18</v>
      </c>
      <c r="F6024" s="9">
        <v>12.6</v>
      </c>
      <c r="G6024" s="9">
        <v>8.6</v>
      </c>
    </row>
    <row r="6025" spans="1:7" x14ac:dyDescent="0.3">
      <c r="A6025" s="9">
        <v>230</v>
      </c>
      <c r="B6025" s="9">
        <v>14</v>
      </c>
      <c r="C6025" s="9">
        <v>2</v>
      </c>
      <c r="D6025" s="9">
        <v>5</v>
      </c>
      <c r="E6025" s="9">
        <v>12.5</v>
      </c>
      <c r="F6025" s="9">
        <v>9</v>
      </c>
      <c r="G6025" s="9">
        <v>5.8</v>
      </c>
    </row>
    <row r="6026" spans="1:7" x14ac:dyDescent="0.3">
      <c r="A6026" s="9">
        <v>230</v>
      </c>
      <c r="B6026" s="9">
        <v>15</v>
      </c>
      <c r="C6026" s="9">
        <v>2</v>
      </c>
      <c r="D6026" s="9">
        <v>3</v>
      </c>
      <c r="E6026" s="9">
        <v>12</v>
      </c>
      <c r="F6026" s="9">
        <v>5.6</v>
      </c>
      <c r="G6026" s="9">
        <v>2.4</v>
      </c>
    </row>
    <row r="6027" spans="1:7" x14ac:dyDescent="0.3">
      <c r="A6027" s="9">
        <v>230</v>
      </c>
      <c r="B6027" s="9">
        <v>16</v>
      </c>
      <c r="C6027" s="9">
        <v>2</v>
      </c>
      <c r="D6027" s="9">
        <v>1</v>
      </c>
      <c r="E6027" s="9">
        <v>18</v>
      </c>
      <c r="F6027" s="9">
        <v>12.8</v>
      </c>
      <c r="G6027" s="9">
        <v>6</v>
      </c>
    </row>
    <row r="6028" spans="1:7" x14ac:dyDescent="0.3">
      <c r="A6028" s="9">
        <v>230</v>
      </c>
      <c r="B6028" s="9">
        <v>17</v>
      </c>
      <c r="C6028" s="9">
        <v>2</v>
      </c>
      <c r="D6028" s="9">
        <v>6</v>
      </c>
      <c r="E6028" s="9">
        <v>24</v>
      </c>
      <c r="F6028" s="9">
        <v>12.6</v>
      </c>
      <c r="G6028" s="9">
        <v>6.8</v>
      </c>
    </row>
    <row r="6029" spans="1:7" x14ac:dyDescent="0.3">
      <c r="A6029" s="9">
        <v>230</v>
      </c>
      <c r="B6029" s="9">
        <v>18</v>
      </c>
      <c r="C6029" s="9">
        <v>51</v>
      </c>
      <c r="D6029" s="9">
        <v>5</v>
      </c>
      <c r="E6029" s="9">
        <v>18</v>
      </c>
      <c r="F6029" s="9">
        <v>6.6</v>
      </c>
      <c r="G6029" s="9">
        <v>1.8</v>
      </c>
    </row>
    <row r="6030" spans="1:7" x14ac:dyDescent="0.3">
      <c r="A6030" s="9">
        <v>230</v>
      </c>
      <c r="B6030" s="9">
        <v>19</v>
      </c>
      <c r="C6030" s="9">
        <v>51</v>
      </c>
      <c r="D6030" s="9">
        <v>3</v>
      </c>
      <c r="E6030" s="9">
        <v>9.5</v>
      </c>
      <c r="F6030" s="9">
        <v>3.6</v>
      </c>
      <c r="G6030" s="9">
        <v>0.8</v>
      </c>
    </row>
    <row r="6031" spans="1:7" x14ac:dyDescent="0.3">
      <c r="A6031" s="9">
        <v>230</v>
      </c>
      <c r="B6031" s="9">
        <v>20</v>
      </c>
      <c r="C6031" s="9">
        <v>51</v>
      </c>
      <c r="D6031" s="9">
        <v>5</v>
      </c>
      <c r="E6031" s="9">
        <v>10</v>
      </c>
      <c r="F6031" s="9">
        <v>3</v>
      </c>
      <c r="G6031" s="9">
        <v>1.2</v>
      </c>
    </row>
    <row r="6032" spans="1:7" x14ac:dyDescent="0.3">
      <c r="A6032" s="9">
        <v>230</v>
      </c>
      <c r="B6032" s="9">
        <v>21</v>
      </c>
      <c r="C6032" s="9">
        <v>51</v>
      </c>
      <c r="D6032" s="9">
        <v>3</v>
      </c>
      <c r="E6032" s="9">
        <v>8</v>
      </c>
      <c r="F6032" s="9">
        <v>2</v>
      </c>
      <c r="G6032" s="9">
        <v>1</v>
      </c>
    </row>
    <row r="6033" spans="1:7" x14ac:dyDescent="0.3">
      <c r="A6033" s="9">
        <v>230</v>
      </c>
      <c r="B6033" s="9">
        <v>22</v>
      </c>
      <c r="C6033" s="9">
        <v>51</v>
      </c>
      <c r="D6033" s="9">
        <v>5</v>
      </c>
      <c r="E6033" s="9">
        <v>7.5</v>
      </c>
      <c r="F6033" s="9">
        <v>3.4</v>
      </c>
      <c r="G6033" s="9">
        <v>1.2</v>
      </c>
    </row>
    <row r="6034" spans="1:7" x14ac:dyDescent="0.3">
      <c r="A6034" s="9">
        <v>230</v>
      </c>
      <c r="B6034" s="9">
        <v>23</v>
      </c>
      <c r="C6034" s="9">
        <v>51</v>
      </c>
      <c r="D6034" s="9">
        <v>4</v>
      </c>
      <c r="E6034" s="9">
        <v>12</v>
      </c>
      <c r="F6034" s="9">
        <v>2.6</v>
      </c>
      <c r="G6034" s="9">
        <v>1</v>
      </c>
    </row>
    <row r="6035" spans="1:7" x14ac:dyDescent="0.3">
      <c r="A6035" s="9">
        <v>230</v>
      </c>
      <c r="B6035" s="9">
        <v>24</v>
      </c>
      <c r="C6035" s="9">
        <v>2</v>
      </c>
      <c r="D6035" s="9">
        <v>9</v>
      </c>
      <c r="E6035" s="9">
        <v>27</v>
      </c>
      <c r="F6035" s="9">
        <v>0.33</v>
      </c>
      <c r="G6035" s="9">
        <v>0</v>
      </c>
    </row>
    <row r="6036" spans="1:7" x14ac:dyDescent="0.3">
      <c r="A6036" s="9">
        <v>230</v>
      </c>
      <c r="B6036" s="9">
        <v>25</v>
      </c>
      <c r="C6036" s="9">
        <v>51</v>
      </c>
      <c r="D6036" s="9">
        <v>3</v>
      </c>
      <c r="E6036" s="9">
        <v>7.5</v>
      </c>
      <c r="F6036" s="9">
        <v>2.8</v>
      </c>
      <c r="G6036" s="9">
        <v>0.6</v>
      </c>
    </row>
    <row r="6037" spans="1:7" x14ac:dyDescent="0.3">
      <c r="A6037" s="9">
        <v>230</v>
      </c>
      <c r="B6037" s="9">
        <v>26</v>
      </c>
      <c r="C6037" s="9">
        <v>6</v>
      </c>
      <c r="D6037" s="9">
        <v>5</v>
      </c>
      <c r="E6037" s="9">
        <v>17</v>
      </c>
      <c r="F6037" s="9">
        <v>9</v>
      </c>
      <c r="G6037" s="9">
        <v>3.8</v>
      </c>
    </row>
    <row r="6038" spans="1:7" x14ac:dyDescent="0.3">
      <c r="A6038" s="9">
        <v>230</v>
      </c>
      <c r="B6038" s="9">
        <v>27</v>
      </c>
      <c r="C6038" s="9">
        <v>2</v>
      </c>
      <c r="D6038" s="9">
        <v>5</v>
      </c>
      <c r="E6038" s="9">
        <v>12.5</v>
      </c>
      <c r="F6038" s="9">
        <v>4.5999999999999996</v>
      </c>
      <c r="G6038" s="9">
        <v>3</v>
      </c>
    </row>
    <row r="6039" spans="1:7" x14ac:dyDescent="0.3">
      <c r="A6039" s="9">
        <v>230</v>
      </c>
      <c r="B6039" s="9">
        <v>28</v>
      </c>
      <c r="C6039" s="9">
        <v>51</v>
      </c>
      <c r="D6039" s="9">
        <v>3</v>
      </c>
      <c r="E6039" s="9">
        <v>8</v>
      </c>
      <c r="F6039" s="9">
        <v>3</v>
      </c>
      <c r="G6039" s="9">
        <v>1.4</v>
      </c>
    </row>
    <row r="6040" spans="1:7" x14ac:dyDescent="0.3">
      <c r="A6040" s="9">
        <v>230</v>
      </c>
      <c r="B6040" s="9">
        <v>29</v>
      </c>
      <c r="C6040" s="9">
        <v>2</v>
      </c>
      <c r="D6040" s="9">
        <v>1</v>
      </c>
      <c r="E6040" s="9">
        <v>22</v>
      </c>
      <c r="F6040" s="9">
        <v>8.8000000000000007</v>
      </c>
      <c r="G6040" s="9">
        <v>4.8</v>
      </c>
    </row>
    <row r="6041" spans="1:7" x14ac:dyDescent="0.3">
      <c r="A6041" s="9">
        <v>230</v>
      </c>
      <c r="B6041" s="9">
        <v>30</v>
      </c>
      <c r="C6041" s="9">
        <v>2</v>
      </c>
      <c r="D6041" s="9">
        <v>5</v>
      </c>
      <c r="E6041" s="9">
        <v>8</v>
      </c>
      <c r="F6041" s="9">
        <v>4.2</v>
      </c>
      <c r="G6041" s="9">
        <v>3.6</v>
      </c>
    </row>
    <row r="6042" spans="1:7" x14ac:dyDescent="0.3">
      <c r="A6042" s="9">
        <v>230</v>
      </c>
      <c r="B6042" s="9">
        <v>31</v>
      </c>
      <c r="C6042" s="9">
        <v>51</v>
      </c>
      <c r="D6042" s="9">
        <v>3</v>
      </c>
      <c r="E6042" s="9">
        <v>11.5</v>
      </c>
      <c r="F6042" s="9">
        <v>2.6</v>
      </c>
      <c r="G6042" s="9">
        <v>0.8</v>
      </c>
    </row>
    <row r="6043" spans="1:7" x14ac:dyDescent="0.3">
      <c r="A6043" s="9">
        <v>230</v>
      </c>
      <c r="B6043" s="9">
        <v>32</v>
      </c>
      <c r="C6043" s="9">
        <v>51</v>
      </c>
      <c r="D6043" s="9">
        <v>2</v>
      </c>
      <c r="E6043" s="9">
        <v>16</v>
      </c>
      <c r="F6043" s="9">
        <v>4.4000000000000004</v>
      </c>
      <c r="G6043" s="9">
        <v>1</v>
      </c>
    </row>
    <row r="6044" spans="1:7" x14ac:dyDescent="0.3">
      <c r="A6044" s="9">
        <v>230</v>
      </c>
      <c r="B6044" s="9">
        <v>33</v>
      </c>
      <c r="C6044" s="9">
        <v>2</v>
      </c>
      <c r="D6044" s="9">
        <v>6</v>
      </c>
      <c r="E6044" s="9">
        <v>25</v>
      </c>
      <c r="F6044" s="9">
        <v>12.6</v>
      </c>
      <c r="G6044" s="9">
        <v>7.4</v>
      </c>
    </row>
    <row r="6045" spans="1:7" x14ac:dyDescent="0.3">
      <c r="A6045" s="9">
        <v>230</v>
      </c>
      <c r="B6045" s="9">
        <v>34</v>
      </c>
      <c r="C6045" s="9">
        <v>51</v>
      </c>
      <c r="D6045" s="9">
        <v>7</v>
      </c>
      <c r="E6045" s="9">
        <v>9</v>
      </c>
      <c r="F6045" s="9">
        <v>2.8</v>
      </c>
      <c r="G6045" s="9">
        <v>0</v>
      </c>
    </row>
    <row r="6046" spans="1:7" x14ac:dyDescent="0.3">
      <c r="A6046" s="9">
        <v>230</v>
      </c>
      <c r="B6046" s="9">
        <v>35</v>
      </c>
      <c r="C6046" s="9">
        <v>2</v>
      </c>
      <c r="D6046" s="9">
        <v>3</v>
      </c>
      <c r="E6046" s="9">
        <v>9.8000000000000007</v>
      </c>
      <c r="F6046" s="9">
        <v>3</v>
      </c>
      <c r="G6046" s="9">
        <v>1.6</v>
      </c>
    </row>
    <row r="6047" spans="1:7" x14ac:dyDescent="0.3">
      <c r="A6047" s="9">
        <v>230</v>
      </c>
      <c r="B6047" s="9">
        <v>36</v>
      </c>
      <c r="C6047" s="9">
        <v>2</v>
      </c>
      <c r="D6047" s="9">
        <v>5</v>
      </c>
      <c r="E6047" s="9">
        <v>12</v>
      </c>
      <c r="F6047" s="9">
        <v>5.8</v>
      </c>
      <c r="G6047" s="9">
        <v>3.4</v>
      </c>
    </row>
    <row r="6048" spans="1:7" x14ac:dyDescent="0.3">
      <c r="A6048" s="9">
        <v>230</v>
      </c>
      <c r="B6048" s="9">
        <v>37</v>
      </c>
      <c r="C6048" s="9">
        <v>51</v>
      </c>
      <c r="D6048" s="9">
        <v>3</v>
      </c>
      <c r="E6048" s="9">
        <v>16</v>
      </c>
      <c r="F6048" s="9">
        <v>4.4000000000000004</v>
      </c>
      <c r="G6048" s="9">
        <v>1.4</v>
      </c>
    </row>
    <row r="6049" spans="1:7" x14ac:dyDescent="0.3">
      <c r="A6049" s="9">
        <v>230</v>
      </c>
      <c r="B6049" s="9">
        <v>38</v>
      </c>
      <c r="C6049" s="9">
        <v>2</v>
      </c>
      <c r="D6049" s="9">
        <v>1</v>
      </c>
      <c r="E6049" s="9">
        <v>24</v>
      </c>
      <c r="F6049" s="9">
        <v>12.4</v>
      </c>
      <c r="G6049" s="9">
        <v>5.8</v>
      </c>
    </row>
    <row r="6050" spans="1:7" x14ac:dyDescent="0.3">
      <c r="A6050" s="9">
        <v>230</v>
      </c>
      <c r="B6050" s="9">
        <v>39</v>
      </c>
      <c r="C6050" s="9">
        <v>2</v>
      </c>
      <c r="D6050" s="9">
        <v>5</v>
      </c>
      <c r="E6050" s="9">
        <v>19</v>
      </c>
      <c r="F6050" s="9">
        <v>11.6</v>
      </c>
      <c r="G6050" s="9">
        <v>5.8</v>
      </c>
    </row>
    <row r="6051" spans="1:7" x14ac:dyDescent="0.3">
      <c r="A6051" s="9">
        <v>230</v>
      </c>
      <c r="B6051" s="9">
        <v>40</v>
      </c>
      <c r="C6051" s="9">
        <v>51</v>
      </c>
      <c r="D6051" s="9">
        <v>3</v>
      </c>
      <c r="E6051" s="9">
        <v>9</v>
      </c>
      <c r="F6051" s="9">
        <v>2.2999999999999998</v>
      </c>
      <c r="G6051" s="9">
        <v>1.4</v>
      </c>
    </row>
    <row r="6052" spans="1:7" x14ac:dyDescent="0.3">
      <c r="A6052" s="9">
        <v>230</v>
      </c>
      <c r="B6052" s="9">
        <v>41</v>
      </c>
      <c r="C6052" s="9">
        <v>2</v>
      </c>
      <c r="D6052" s="9">
        <v>2</v>
      </c>
      <c r="E6052" s="9">
        <v>15</v>
      </c>
      <c r="F6052" s="9">
        <v>7.6</v>
      </c>
      <c r="G6052" s="9">
        <v>4.5999999999999996</v>
      </c>
    </row>
    <row r="6053" spans="1:7" x14ac:dyDescent="0.3">
      <c r="A6053" s="9">
        <v>230</v>
      </c>
      <c r="B6053" s="9">
        <v>42</v>
      </c>
      <c r="C6053" s="9">
        <v>51</v>
      </c>
      <c r="D6053" s="9">
        <v>3</v>
      </c>
      <c r="E6053" s="9">
        <v>9</v>
      </c>
      <c r="F6053" s="9">
        <v>2.6</v>
      </c>
      <c r="G6053" s="9">
        <v>1.4</v>
      </c>
    </row>
    <row r="6054" spans="1:7" x14ac:dyDescent="0.3">
      <c r="A6054" s="9">
        <v>230</v>
      </c>
      <c r="B6054" s="9">
        <v>43</v>
      </c>
      <c r="C6054" s="9">
        <v>2</v>
      </c>
      <c r="D6054" s="9">
        <v>5</v>
      </c>
      <c r="E6054" s="9">
        <v>8</v>
      </c>
      <c r="F6054" s="9">
        <v>3.4</v>
      </c>
      <c r="G6054" s="9">
        <v>2</v>
      </c>
    </row>
    <row r="6055" spans="1:7" x14ac:dyDescent="0.3">
      <c r="A6055" s="9">
        <v>230</v>
      </c>
      <c r="B6055" s="9">
        <v>44</v>
      </c>
      <c r="C6055" s="9">
        <v>6</v>
      </c>
      <c r="D6055" s="9">
        <v>7</v>
      </c>
      <c r="E6055" s="9">
        <v>21</v>
      </c>
      <c r="F6055" s="9">
        <v>11.4</v>
      </c>
      <c r="G6055" s="9">
        <v>0</v>
      </c>
    </row>
    <row r="6056" spans="1:7" x14ac:dyDescent="0.3">
      <c r="A6056" s="9">
        <v>230</v>
      </c>
      <c r="B6056" s="9">
        <v>45</v>
      </c>
      <c r="C6056" s="9">
        <v>51</v>
      </c>
      <c r="D6056" s="9">
        <v>5</v>
      </c>
      <c r="E6056" s="9">
        <v>8</v>
      </c>
      <c r="F6056" s="9">
        <v>4.5999999999999996</v>
      </c>
      <c r="G6056" s="9">
        <v>1</v>
      </c>
    </row>
    <row r="6057" spans="1:7" x14ac:dyDescent="0.3">
      <c r="A6057" s="9">
        <v>230</v>
      </c>
      <c r="B6057" s="9">
        <v>46</v>
      </c>
      <c r="C6057" s="9">
        <v>51</v>
      </c>
      <c r="D6057" s="9">
        <v>5</v>
      </c>
      <c r="E6057" s="9">
        <v>10</v>
      </c>
      <c r="F6057" s="9">
        <v>4.5999999999999996</v>
      </c>
      <c r="G6057" s="9">
        <v>0.6</v>
      </c>
    </row>
    <row r="6058" spans="1:7" x14ac:dyDescent="0.3">
      <c r="A6058" s="9">
        <v>230</v>
      </c>
      <c r="B6058" s="9">
        <v>47</v>
      </c>
      <c r="C6058" s="9">
        <v>51</v>
      </c>
      <c r="D6058" s="9">
        <v>3</v>
      </c>
      <c r="E6058" s="9">
        <v>8</v>
      </c>
      <c r="F6058" s="9">
        <v>4.4000000000000004</v>
      </c>
      <c r="G6058" s="9">
        <v>0.6</v>
      </c>
    </row>
    <row r="6059" spans="1:7" x14ac:dyDescent="0.3">
      <c r="A6059" s="9">
        <v>230</v>
      </c>
      <c r="B6059" s="9">
        <v>48</v>
      </c>
      <c r="C6059" s="9">
        <v>51</v>
      </c>
      <c r="D6059" s="9">
        <v>5</v>
      </c>
      <c r="E6059" s="9">
        <v>10</v>
      </c>
      <c r="F6059" s="9">
        <v>4.5999999999999996</v>
      </c>
      <c r="G6059" s="9">
        <v>1.6</v>
      </c>
    </row>
    <row r="6060" spans="1:7" x14ac:dyDescent="0.3">
      <c r="A6060" s="9">
        <v>230</v>
      </c>
      <c r="B6060" s="9">
        <v>49</v>
      </c>
      <c r="C6060" s="9">
        <v>6</v>
      </c>
      <c r="D6060" s="9">
        <v>4</v>
      </c>
      <c r="E6060" s="9">
        <v>21.5</v>
      </c>
      <c r="F6060" s="9">
        <v>11</v>
      </c>
      <c r="G6060" s="9">
        <v>5.8</v>
      </c>
    </row>
    <row r="6061" spans="1:7" x14ac:dyDescent="0.3">
      <c r="A6061" s="9">
        <v>230</v>
      </c>
      <c r="B6061" s="9">
        <v>50</v>
      </c>
      <c r="C6061" s="9">
        <v>2</v>
      </c>
      <c r="D6061" s="9">
        <v>3</v>
      </c>
      <c r="E6061" s="9">
        <v>11</v>
      </c>
      <c r="F6061" s="9">
        <v>5.6</v>
      </c>
      <c r="G6061" s="9">
        <v>4.4000000000000004</v>
      </c>
    </row>
    <row r="6062" spans="1:7" x14ac:dyDescent="0.3">
      <c r="A6062" s="9">
        <v>230</v>
      </c>
      <c r="B6062" s="9">
        <v>51</v>
      </c>
      <c r="C6062" s="9">
        <v>2</v>
      </c>
      <c r="D6062" s="9">
        <v>1</v>
      </c>
      <c r="E6062" s="9">
        <v>8.5</v>
      </c>
      <c r="F6062" s="9">
        <v>6.4</v>
      </c>
      <c r="G6062" s="9">
        <v>5.8</v>
      </c>
    </row>
    <row r="6063" spans="1:7" x14ac:dyDescent="0.3">
      <c r="A6063" s="9">
        <v>230</v>
      </c>
      <c r="B6063" s="9">
        <v>52</v>
      </c>
      <c r="C6063" s="9">
        <v>2</v>
      </c>
      <c r="D6063" s="9">
        <v>2</v>
      </c>
      <c r="E6063" s="9">
        <v>12.5</v>
      </c>
      <c r="F6063" s="9">
        <v>8.4</v>
      </c>
      <c r="G6063" s="9">
        <v>3.6</v>
      </c>
    </row>
    <row r="6064" spans="1:7" x14ac:dyDescent="0.3">
      <c r="A6064" s="9">
        <v>230</v>
      </c>
      <c r="B6064" s="9">
        <v>53</v>
      </c>
      <c r="C6064" s="9">
        <v>2</v>
      </c>
      <c r="D6064" s="9">
        <v>1</v>
      </c>
      <c r="E6064" s="9">
        <v>17</v>
      </c>
      <c r="F6064" s="9">
        <v>12</v>
      </c>
      <c r="G6064" s="9">
        <v>8.4</v>
      </c>
    </row>
    <row r="6065" spans="1:7" x14ac:dyDescent="0.3">
      <c r="A6065" s="9">
        <v>230</v>
      </c>
      <c r="B6065" s="9">
        <v>54</v>
      </c>
      <c r="C6065" s="9">
        <v>2</v>
      </c>
      <c r="D6065" s="9">
        <v>5</v>
      </c>
      <c r="E6065" s="9">
        <v>10</v>
      </c>
      <c r="F6065" s="9">
        <v>5.4</v>
      </c>
      <c r="G6065" s="9">
        <v>4</v>
      </c>
    </row>
    <row r="6066" spans="1:7" x14ac:dyDescent="0.3">
      <c r="A6066" s="9">
        <v>230</v>
      </c>
      <c r="B6066" s="9">
        <v>55</v>
      </c>
      <c r="C6066" s="9">
        <v>6</v>
      </c>
      <c r="D6066" s="9">
        <v>7</v>
      </c>
      <c r="E6066" s="9">
        <v>12</v>
      </c>
      <c r="F6066" s="9">
        <v>2.8</v>
      </c>
      <c r="G6066" s="9">
        <v>0</v>
      </c>
    </row>
    <row r="6067" spans="1:7" x14ac:dyDescent="0.3">
      <c r="A6067" s="9">
        <v>230</v>
      </c>
      <c r="B6067" s="9">
        <v>56</v>
      </c>
      <c r="C6067" s="9">
        <v>31</v>
      </c>
      <c r="D6067" s="9">
        <v>3</v>
      </c>
      <c r="E6067" s="9">
        <v>9</v>
      </c>
      <c r="F6067" s="9">
        <v>4.5999999999999996</v>
      </c>
      <c r="G6067" s="9">
        <v>0.3</v>
      </c>
    </row>
    <row r="6068" spans="1:7" x14ac:dyDescent="0.3">
      <c r="A6068" s="9">
        <v>230</v>
      </c>
      <c r="B6068" s="9">
        <v>57</v>
      </c>
      <c r="C6068" s="9">
        <v>6</v>
      </c>
      <c r="D6068" s="9">
        <v>6</v>
      </c>
      <c r="E6068" s="9">
        <v>27</v>
      </c>
      <c r="F6068" s="9">
        <v>17</v>
      </c>
      <c r="G6068" s="9">
        <v>10</v>
      </c>
    </row>
    <row r="6069" spans="1:7" x14ac:dyDescent="0.3">
      <c r="A6069" s="9">
        <v>230</v>
      </c>
      <c r="B6069" s="9">
        <v>58</v>
      </c>
      <c r="C6069" s="9">
        <v>2</v>
      </c>
      <c r="D6069" s="9">
        <v>3</v>
      </c>
      <c r="E6069" s="9">
        <v>9</v>
      </c>
      <c r="F6069" s="9">
        <v>4.8</v>
      </c>
      <c r="G6069" s="9">
        <v>2</v>
      </c>
    </row>
    <row r="6070" spans="1:7" x14ac:dyDescent="0.3">
      <c r="A6070" s="9">
        <v>230</v>
      </c>
      <c r="B6070" s="9">
        <v>59</v>
      </c>
      <c r="C6070" s="9">
        <v>2</v>
      </c>
      <c r="D6070" s="9">
        <v>5</v>
      </c>
      <c r="E6070" s="9">
        <v>26</v>
      </c>
      <c r="F6070" s="9">
        <v>14.8</v>
      </c>
      <c r="G6070" s="9">
        <v>8.5</v>
      </c>
    </row>
    <row r="6071" spans="1:7" x14ac:dyDescent="0.3">
      <c r="A6071" s="9">
        <v>230</v>
      </c>
      <c r="B6071" s="9">
        <v>60</v>
      </c>
      <c r="C6071" s="9">
        <v>51</v>
      </c>
      <c r="D6071" s="9">
        <v>3</v>
      </c>
      <c r="E6071" s="9">
        <v>9</v>
      </c>
      <c r="F6071" s="9">
        <v>4.5999999999999996</v>
      </c>
      <c r="G6071" s="9">
        <v>1.3</v>
      </c>
    </row>
    <row r="6072" spans="1:7" x14ac:dyDescent="0.3">
      <c r="A6072" s="9">
        <v>230</v>
      </c>
      <c r="B6072" s="9">
        <v>61</v>
      </c>
      <c r="C6072" s="9">
        <v>2</v>
      </c>
      <c r="D6072" s="9">
        <v>5</v>
      </c>
      <c r="E6072" s="9">
        <v>20</v>
      </c>
      <c r="F6072" s="9">
        <v>12.4</v>
      </c>
      <c r="G6072" s="9">
        <v>8</v>
      </c>
    </row>
    <row r="6073" spans="1:7" x14ac:dyDescent="0.3">
      <c r="A6073" s="9">
        <v>230</v>
      </c>
      <c r="B6073" s="9">
        <v>62</v>
      </c>
      <c r="C6073" s="9">
        <v>6</v>
      </c>
      <c r="D6073" s="9">
        <v>1</v>
      </c>
      <c r="E6073" s="9">
        <v>22.5</v>
      </c>
      <c r="F6073" s="9">
        <v>13.5</v>
      </c>
      <c r="G6073" s="9">
        <v>8</v>
      </c>
    </row>
    <row r="6074" spans="1:7" x14ac:dyDescent="0.3">
      <c r="A6074" s="9">
        <v>231</v>
      </c>
      <c r="B6074" s="9">
        <v>1</v>
      </c>
      <c r="C6074" s="9">
        <v>80</v>
      </c>
      <c r="D6074" s="9">
        <v>5</v>
      </c>
      <c r="E6074" s="9">
        <v>9.5</v>
      </c>
      <c r="F6074" s="9">
        <v>5.8</v>
      </c>
      <c r="G6074" s="9">
        <v>1.1000000000000001</v>
      </c>
    </row>
    <row r="6075" spans="1:7" x14ac:dyDescent="0.3">
      <c r="A6075" s="9">
        <v>231</v>
      </c>
      <c r="B6075" s="9">
        <v>2</v>
      </c>
      <c r="C6075" s="9">
        <v>80</v>
      </c>
      <c r="D6075" s="9">
        <v>4</v>
      </c>
      <c r="E6075" s="9">
        <v>7.5</v>
      </c>
      <c r="F6075" s="9">
        <v>2.8</v>
      </c>
      <c r="G6075" s="9">
        <v>1</v>
      </c>
    </row>
    <row r="6076" spans="1:7" x14ac:dyDescent="0.3">
      <c r="A6076" s="9">
        <v>231</v>
      </c>
      <c r="B6076" s="9">
        <v>3</v>
      </c>
      <c r="C6076" s="9">
        <v>31</v>
      </c>
      <c r="D6076" s="9">
        <v>2</v>
      </c>
      <c r="E6076" s="9">
        <v>12.5</v>
      </c>
      <c r="F6076" s="9">
        <v>4.5999999999999996</v>
      </c>
      <c r="G6076" s="9">
        <v>1.6</v>
      </c>
    </row>
    <row r="6077" spans="1:7" x14ac:dyDescent="0.3">
      <c r="A6077" s="9">
        <v>231</v>
      </c>
      <c r="B6077" s="9">
        <v>4</v>
      </c>
      <c r="C6077" s="9">
        <v>3</v>
      </c>
      <c r="D6077" s="9">
        <v>1</v>
      </c>
      <c r="E6077" s="9">
        <v>9</v>
      </c>
      <c r="F6077" s="9">
        <v>5.6</v>
      </c>
      <c r="G6077" s="9">
        <v>3.4</v>
      </c>
    </row>
    <row r="6078" spans="1:7" x14ac:dyDescent="0.3">
      <c r="A6078" s="9">
        <v>231</v>
      </c>
      <c r="B6078" s="9">
        <v>5</v>
      </c>
      <c r="C6078" s="9">
        <v>41</v>
      </c>
      <c r="D6078" s="9">
        <v>7</v>
      </c>
      <c r="E6078" s="9">
        <v>9.5</v>
      </c>
      <c r="F6078" s="9">
        <v>2.4</v>
      </c>
      <c r="G6078" s="9">
        <v>0</v>
      </c>
    </row>
    <row r="6079" spans="1:7" x14ac:dyDescent="0.3">
      <c r="A6079" s="9">
        <v>231</v>
      </c>
      <c r="B6079" s="9">
        <v>6</v>
      </c>
      <c r="C6079" s="9">
        <v>41</v>
      </c>
      <c r="D6079" s="9">
        <v>1</v>
      </c>
      <c r="E6079" s="9">
        <v>15</v>
      </c>
      <c r="F6079" s="9">
        <v>5.8</v>
      </c>
      <c r="G6079" s="9">
        <v>1.4</v>
      </c>
    </row>
    <row r="6080" spans="1:7" x14ac:dyDescent="0.3">
      <c r="A6080" s="9">
        <v>231</v>
      </c>
      <c r="B6080" s="9">
        <v>7</v>
      </c>
      <c r="C6080" s="9">
        <v>80</v>
      </c>
      <c r="D6080" s="9">
        <v>3</v>
      </c>
      <c r="E6080" s="9">
        <v>7.5</v>
      </c>
      <c r="F6080" s="9">
        <v>2.6</v>
      </c>
      <c r="G6080" s="9">
        <v>1</v>
      </c>
    </row>
    <row r="6081" spans="1:7" x14ac:dyDescent="0.3">
      <c r="A6081" s="9">
        <v>231</v>
      </c>
      <c r="B6081" s="9">
        <v>8</v>
      </c>
      <c r="C6081" s="9">
        <v>80</v>
      </c>
      <c r="D6081" s="9">
        <v>5</v>
      </c>
      <c r="E6081" s="9">
        <v>8</v>
      </c>
      <c r="F6081" s="9">
        <v>3</v>
      </c>
      <c r="G6081" s="9">
        <v>1.4</v>
      </c>
    </row>
    <row r="6082" spans="1:7" x14ac:dyDescent="0.3">
      <c r="A6082" s="9">
        <v>231</v>
      </c>
      <c r="B6082" s="9">
        <v>9</v>
      </c>
      <c r="C6082" s="9">
        <v>41</v>
      </c>
      <c r="D6082" s="9">
        <v>7</v>
      </c>
      <c r="E6082" s="9">
        <v>9.5</v>
      </c>
      <c r="F6082" s="9">
        <v>2</v>
      </c>
      <c r="G6082" s="9">
        <v>0</v>
      </c>
    </row>
    <row r="6083" spans="1:7" x14ac:dyDescent="0.3">
      <c r="A6083" s="9">
        <v>231</v>
      </c>
      <c r="B6083" s="9">
        <v>10</v>
      </c>
      <c r="C6083" s="9">
        <v>31</v>
      </c>
      <c r="D6083" s="9">
        <v>5</v>
      </c>
      <c r="E6083" s="9">
        <v>12</v>
      </c>
      <c r="F6083" s="9">
        <v>4.4000000000000004</v>
      </c>
      <c r="G6083" s="9">
        <v>0.8</v>
      </c>
    </row>
    <row r="6084" spans="1:7" x14ac:dyDescent="0.3">
      <c r="A6084" s="9">
        <v>231</v>
      </c>
      <c r="B6084" s="9">
        <v>11</v>
      </c>
      <c r="C6084" s="9">
        <v>80</v>
      </c>
      <c r="D6084" s="9">
        <v>5</v>
      </c>
      <c r="E6084" s="9">
        <v>12.5</v>
      </c>
      <c r="F6084" s="9">
        <v>4.5999999999999996</v>
      </c>
      <c r="G6084" s="9">
        <v>0.6</v>
      </c>
    </row>
    <row r="6085" spans="1:7" x14ac:dyDescent="0.3">
      <c r="A6085" s="9">
        <v>231</v>
      </c>
      <c r="B6085" s="9">
        <v>12</v>
      </c>
      <c r="C6085" s="9">
        <v>6</v>
      </c>
      <c r="D6085" s="9">
        <v>1</v>
      </c>
      <c r="E6085" s="9">
        <v>57</v>
      </c>
      <c r="F6085" s="9">
        <v>16</v>
      </c>
      <c r="G6085" s="9">
        <v>5</v>
      </c>
    </row>
    <row r="6086" spans="1:7" x14ac:dyDescent="0.3">
      <c r="A6086" s="9">
        <v>231</v>
      </c>
      <c r="B6086" s="9">
        <v>13</v>
      </c>
      <c r="C6086" s="9">
        <v>41</v>
      </c>
      <c r="D6086" s="9">
        <v>7</v>
      </c>
      <c r="E6086" s="9">
        <v>11.5</v>
      </c>
      <c r="F6086" s="9">
        <v>3.2</v>
      </c>
      <c r="G6086" s="9">
        <v>0</v>
      </c>
    </row>
    <row r="6087" spans="1:7" x14ac:dyDescent="0.3">
      <c r="A6087" s="9">
        <v>231</v>
      </c>
      <c r="B6087" s="9">
        <v>14</v>
      </c>
      <c r="C6087" s="9">
        <v>80</v>
      </c>
      <c r="D6087" s="9">
        <v>3</v>
      </c>
      <c r="E6087" s="9">
        <v>10</v>
      </c>
      <c r="F6087" s="9">
        <v>4</v>
      </c>
      <c r="G6087" s="9">
        <v>1.2</v>
      </c>
    </row>
    <row r="6088" spans="1:7" x14ac:dyDescent="0.3">
      <c r="A6088" s="9">
        <v>231</v>
      </c>
      <c r="B6088" s="9">
        <v>15</v>
      </c>
      <c r="C6088" s="9">
        <v>80</v>
      </c>
      <c r="D6088" s="9">
        <v>3</v>
      </c>
      <c r="E6088" s="9">
        <v>7.5</v>
      </c>
      <c r="F6088" s="9">
        <v>3.4</v>
      </c>
      <c r="G6088" s="9">
        <v>1.2</v>
      </c>
    </row>
    <row r="6089" spans="1:7" x14ac:dyDescent="0.3">
      <c r="A6089" s="9">
        <v>231</v>
      </c>
      <c r="B6089" s="9">
        <v>16</v>
      </c>
      <c r="C6089" s="9">
        <v>6</v>
      </c>
      <c r="D6089" s="9">
        <v>2</v>
      </c>
      <c r="E6089" s="9">
        <v>16.5</v>
      </c>
      <c r="F6089" s="9">
        <v>6.4</v>
      </c>
      <c r="G6089" s="9">
        <v>2.2000000000000002</v>
      </c>
    </row>
    <row r="6090" spans="1:7" x14ac:dyDescent="0.3">
      <c r="A6090" s="9">
        <v>231</v>
      </c>
      <c r="B6090" s="9">
        <v>17</v>
      </c>
      <c r="C6090" s="9">
        <v>6</v>
      </c>
      <c r="D6090" s="9">
        <v>5</v>
      </c>
      <c r="E6090" s="9">
        <v>9</v>
      </c>
      <c r="F6090" s="9">
        <v>4.5999999999999996</v>
      </c>
      <c r="G6090" s="9">
        <v>2</v>
      </c>
    </row>
    <row r="6091" spans="1:7" x14ac:dyDescent="0.3">
      <c r="A6091" s="9">
        <v>231</v>
      </c>
      <c r="B6091" s="9">
        <v>18</v>
      </c>
      <c r="C6091" s="9">
        <v>41</v>
      </c>
      <c r="D6091" s="9">
        <v>7</v>
      </c>
      <c r="E6091" s="9">
        <v>8</v>
      </c>
      <c r="F6091" s="9">
        <v>3.4</v>
      </c>
      <c r="G6091" s="9">
        <v>0</v>
      </c>
    </row>
    <row r="6092" spans="1:7" x14ac:dyDescent="0.3">
      <c r="A6092" s="9">
        <v>231</v>
      </c>
      <c r="B6092" s="9">
        <v>19</v>
      </c>
      <c r="C6092" s="9">
        <v>8</v>
      </c>
      <c r="D6092" s="9">
        <v>4</v>
      </c>
      <c r="E6092" s="9">
        <v>16.100000000000001</v>
      </c>
      <c r="F6092" s="9">
        <v>8.4</v>
      </c>
      <c r="G6092" s="9">
        <v>2</v>
      </c>
    </row>
    <row r="6093" spans="1:7" x14ac:dyDescent="0.3">
      <c r="A6093" s="9">
        <v>231</v>
      </c>
      <c r="B6093" s="9">
        <v>20</v>
      </c>
      <c r="C6093" s="9">
        <v>41</v>
      </c>
      <c r="D6093" s="9">
        <v>7</v>
      </c>
      <c r="E6093" s="9">
        <v>7.5</v>
      </c>
      <c r="F6093" s="9">
        <v>2.8</v>
      </c>
      <c r="G6093" s="9">
        <v>0</v>
      </c>
    </row>
    <row r="6094" spans="1:7" x14ac:dyDescent="0.3">
      <c r="A6094" s="9">
        <v>231</v>
      </c>
      <c r="B6094" s="9">
        <v>21</v>
      </c>
      <c r="C6094" s="9">
        <v>80</v>
      </c>
      <c r="D6094" s="9">
        <v>5</v>
      </c>
      <c r="E6094" s="9">
        <v>16</v>
      </c>
      <c r="F6094" s="9">
        <v>4.5999999999999996</v>
      </c>
      <c r="G6094" s="9">
        <v>1.6</v>
      </c>
    </row>
    <row r="6095" spans="1:7" x14ac:dyDescent="0.3">
      <c r="A6095" s="9">
        <v>231</v>
      </c>
      <c r="B6095" s="9">
        <v>22</v>
      </c>
      <c r="C6095" s="9">
        <v>41</v>
      </c>
      <c r="D6095" s="9">
        <v>7</v>
      </c>
      <c r="E6095" s="9">
        <v>9</v>
      </c>
      <c r="F6095" s="9">
        <v>1.8</v>
      </c>
      <c r="G6095" s="9">
        <v>0</v>
      </c>
    </row>
    <row r="6096" spans="1:7" x14ac:dyDescent="0.3">
      <c r="A6096" s="9">
        <v>231</v>
      </c>
      <c r="B6096" s="9">
        <v>23</v>
      </c>
      <c r="C6096" s="9">
        <v>2</v>
      </c>
      <c r="D6096" s="9">
        <v>1</v>
      </c>
      <c r="E6096" s="9">
        <v>20.5</v>
      </c>
      <c r="F6096" s="9">
        <v>9.4</v>
      </c>
      <c r="G6096" s="9">
        <v>3.4</v>
      </c>
    </row>
    <row r="6097" spans="1:7" x14ac:dyDescent="0.3">
      <c r="A6097" s="9">
        <v>231</v>
      </c>
      <c r="B6097" s="9">
        <v>24</v>
      </c>
      <c r="C6097" s="9">
        <v>80</v>
      </c>
      <c r="D6097" s="9">
        <v>3</v>
      </c>
      <c r="E6097" s="9">
        <v>8</v>
      </c>
      <c r="F6097" s="9">
        <v>3.4</v>
      </c>
      <c r="G6097" s="9">
        <v>1.4</v>
      </c>
    </row>
    <row r="6098" spans="1:7" x14ac:dyDescent="0.3">
      <c r="A6098" s="9">
        <v>231</v>
      </c>
      <c r="B6098" s="9">
        <v>25</v>
      </c>
      <c r="C6098" s="9">
        <v>80</v>
      </c>
      <c r="D6098" s="9">
        <v>5</v>
      </c>
      <c r="E6098" s="9">
        <v>10</v>
      </c>
      <c r="F6098" s="9">
        <v>4.7</v>
      </c>
      <c r="G6098" s="9">
        <v>1</v>
      </c>
    </row>
    <row r="6099" spans="1:7" x14ac:dyDescent="0.3">
      <c r="A6099" s="9">
        <v>231</v>
      </c>
      <c r="B6099" s="9">
        <v>26</v>
      </c>
      <c r="C6099" s="9">
        <v>41</v>
      </c>
      <c r="D6099" s="9">
        <v>7</v>
      </c>
      <c r="E6099" s="9">
        <v>20.5</v>
      </c>
      <c r="F6099" s="9">
        <v>1.8</v>
      </c>
      <c r="G6099" s="9">
        <v>0</v>
      </c>
    </row>
    <row r="6100" spans="1:7" x14ac:dyDescent="0.3">
      <c r="A6100" s="9">
        <v>231</v>
      </c>
      <c r="B6100" s="9">
        <v>27</v>
      </c>
      <c r="C6100" s="9">
        <v>80</v>
      </c>
      <c r="D6100" s="9">
        <v>3</v>
      </c>
      <c r="E6100" s="9">
        <v>7.5</v>
      </c>
      <c r="F6100" s="9">
        <v>3.4</v>
      </c>
      <c r="G6100" s="9">
        <v>1</v>
      </c>
    </row>
    <row r="6101" spans="1:7" x14ac:dyDescent="0.3">
      <c r="A6101" s="9">
        <v>231</v>
      </c>
      <c r="B6101" s="9">
        <v>28</v>
      </c>
      <c r="C6101" s="9">
        <v>80</v>
      </c>
      <c r="D6101" s="9">
        <v>4</v>
      </c>
      <c r="E6101" s="9">
        <v>9</v>
      </c>
      <c r="F6101" s="9">
        <v>3.8</v>
      </c>
      <c r="G6101" s="9">
        <v>1.4</v>
      </c>
    </row>
    <row r="6102" spans="1:7" x14ac:dyDescent="0.3">
      <c r="A6102" s="9">
        <v>231</v>
      </c>
      <c r="B6102" s="9">
        <v>29</v>
      </c>
      <c r="C6102" s="9">
        <v>41</v>
      </c>
      <c r="D6102" s="9">
        <v>5</v>
      </c>
      <c r="E6102" s="9">
        <v>9</v>
      </c>
      <c r="F6102" s="9">
        <v>2.8</v>
      </c>
      <c r="G6102" s="9">
        <v>0.8</v>
      </c>
    </row>
    <row r="6103" spans="1:7" x14ac:dyDescent="0.3">
      <c r="A6103" s="9">
        <v>231</v>
      </c>
      <c r="B6103" s="9">
        <v>30</v>
      </c>
      <c r="C6103" s="9">
        <v>51</v>
      </c>
      <c r="D6103" s="9">
        <v>7</v>
      </c>
      <c r="E6103" s="9">
        <v>12.6</v>
      </c>
      <c r="F6103" s="9">
        <v>5</v>
      </c>
      <c r="G6103" s="9">
        <v>0</v>
      </c>
    </row>
    <row r="6104" spans="1:7" x14ac:dyDescent="0.3">
      <c r="A6104" s="9">
        <v>231</v>
      </c>
      <c r="B6104" s="9">
        <v>31</v>
      </c>
      <c r="C6104" s="9">
        <v>80</v>
      </c>
      <c r="D6104" s="9">
        <v>3</v>
      </c>
      <c r="E6104" s="9">
        <v>9.5</v>
      </c>
      <c r="F6104" s="9">
        <v>2.6</v>
      </c>
      <c r="G6104" s="9">
        <v>0.3</v>
      </c>
    </row>
    <row r="6105" spans="1:7" x14ac:dyDescent="0.3">
      <c r="A6105" s="9">
        <v>231</v>
      </c>
      <c r="B6105" s="9">
        <v>32</v>
      </c>
      <c r="C6105" s="9">
        <v>80</v>
      </c>
      <c r="D6105" s="9">
        <v>3</v>
      </c>
      <c r="E6105" s="9">
        <v>8.4</v>
      </c>
      <c r="F6105" s="9">
        <v>2.6</v>
      </c>
      <c r="G6105" s="9">
        <v>0.4</v>
      </c>
    </row>
    <row r="6106" spans="1:7" x14ac:dyDescent="0.3">
      <c r="A6106" s="9">
        <v>231</v>
      </c>
      <c r="B6106" s="9">
        <v>33</v>
      </c>
      <c r="C6106" s="9">
        <v>80</v>
      </c>
      <c r="D6106" s="9">
        <v>1</v>
      </c>
      <c r="E6106" s="9">
        <v>8.5</v>
      </c>
      <c r="F6106" s="9">
        <v>3.2</v>
      </c>
      <c r="G6106" s="9">
        <v>0.6</v>
      </c>
    </row>
    <row r="6107" spans="1:7" x14ac:dyDescent="0.3">
      <c r="A6107" s="9">
        <v>231</v>
      </c>
      <c r="B6107" s="9">
        <v>34</v>
      </c>
      <c r="C6107" s="9">
        <v>80</v>
      </c>
      <c r="D6107" s="9">
        <v>5</v>
      </c>
      <c r="E6107" s="9">
        <v>9</v>
      </c>
      <c r="F6107" s="9">
        <v>3.2</v>
      </c>
      <c r="G6107" s="9">
        <v>1</v>
      </c>
    </row>
    <row r="6108" spans="1:7" x14ac:dyDescent="0.3">
      <c r="A6108" s="9">
        <v>231</v>
      </c>
      <c r="B6108" s="9">
        <v>35</v>
      </c>
      <c r="C6108" s="9">
        <v>41</v>
      </c>
      <c r="D6108" s="9">
        <v>9</v>
      </c>
      <c r="E6108" s="9">
        <v>21.5</v>
      </c>
      <c r="F6108" s="9">
        <v>0.1</v>
      </c>
      <c r="G6108" s="9">
        <v>0</v>
      </c>
    </row>
    <row r="6109" spans="1:7" x14ac:dyDescent="0.3">
      <c r="A6109" s="9">
        <v>231</v>
      </c>
      <c r="B6109" s="9">
        <v>36</v>
      </c>
      <c r="C6109" s="9">
        <v>41</v>
      </c>
      <c r="D6109" s="9">
        <v>9</v>
      </c>
      <c r="E6109" s="9">
        <v>8.5</v>
      </c>
      <c r="F6109" s="9">
        <v>0.1</v>
      </c>
      <c r="G6109" s="9">
        <v>0</v>
      </c>
    </row>
    <row r="6110" spans="1:7" x14ac:dyDescent="0.3">
      <c r="A6110" s="9">
        <v>231</v>
      </c>
      <c r="B6110" s="9">
        <v>37</v>
      </c>
      <c r="C6110" s="9">
        <v>80</v>
      </c>
      <c r="D6110" s="9">
        <v>5</v>
      </c>
      <c r="E6110" s="9">
        <v>8.5</v>
      </c>
      <c r="F6110" s="9">
        <v>4.5999999999999996</v>
      </c>
      <c r="G6110" s="9">
        <v>1</v>
      </c>
    </row>
    <row r="6111" spans="1:7" x14ac:dyDescent="0.3">
      <c r="A6111" s="9">
        <v>231</v>
      </c>
      <c r="B6111" s="9">
        <v>38</v>
      </c>
      <c r="C6111" s="9">
        <v>80</v>
      </c>
      <c r="D6111" s="9">
        <v>1</v>
      </c>
      <c r="E6111" s="9">
        <v>9</v>
      </c>
      <c r="F6111" s="9">
        <v>5.2</v>
      </c>
      <c r="G6111" s="9">
        <v>1</v>
      </c>
    </row>
    <row r="6112" spans="1:7" x14ac:dyDescent="0.3">
      <c r="A6112" s="9">
        <v>231</v>
      </c>
      <c r="B6112" s="9">
        <v>39</v>
      </c>
      <c r="C6112" s="9">
        <v>80</v>
      </c>
      <c r="D6112" s="9">
        <v>5</v>
      </c>
      <c r="E6112" s="9">
        <v>9</v>
      </c>
      <c r="F6112" s="9">
        <v>5</v>
      </c>
      <c r="G6112" s="9">
        <v>1</v>
      </c>
    </row>
    <row r="6113" spans="1:7" x14ac:dyDescent="0.3">
      <c r="A6113" s="9">
        <v>231</v>
      </c>
      <c r="B6113" s="9">
        <v>40</v>
      </c>
      <c r="C6113" s="9">
        <v>80</v>
      </c>
      <c r="D6113" s="9">
        <v>3</v>
      </c>
      <c r="E6113" s="9">
        <v>7.5</v>
      </c>
      <c r="F6113" s="9">
        <v>2.6</v>
      </c>
      <c r="G6113" s="9">
        <v>0.3</v>
      </c>
    </row>
    <row r="6114" spans="1:7" x14ac:dyDescent="0.3">
      <c r="A6114" s="9">
        <v>231</v>
      </c>
      <c r="B6114" s="9">
        <v>41</v>
      </c>
      <c r="C6114" s="9">
        <v>80</v>
      </c>
      <c r="D6114" s="9">
        <v>3</v>
      </c>
      <c r="E6114" s="9">
        <v>8</v>
      </c>
      <c r="F6114" s="9">
        <v>2.6</v>
      </c>
      <c r="G6114" s="9">
        <v>0.3</v>
      </c>
    </row>
    <row r="6115" spans="1:7" x14ac:dyDescent="0.3">
      <c r="A6115" s="9">
        <v>231</v>
      </c>
      <c r="B6115" s="9">
        <v>42</v>
      </c>
      <c r="C6115" s="9">
        <v>41</v>
      </c>
      <c r="D6115" s="9">
        <v>7</v>
      </c>
      <c r="E6115" s="9">
        <v>25.4</v>
      </c>
      <c r="F6115" s="9">
        <v>4.4000000000000004</v>
      </c>
      <c r="G6115" s="9">
        <v>0</v>
      </c>
    </row>
    <row r="6116" spans="1:7" x14ac:dyDescent="0.3">
      <c r="A6116" s="9">
        <v>231</v>
      </c>
      <c r="B6116" s="9">
        <v>43</v>
      </c>
      <c r="C6116" s="9">
        <v>2</v>
      </c>
      <c r="D6116" s="9">
        <v>4</v>
      </c>
      <c r="E6116" s="9">
        <v>19.8</v>
      </c>
      <c r="F6116" s="9">
        <v>9.1999999999999993</v>
      </c>
      <c r="G6116" s="9">
        <v>4.4000000000000004</v>
      </c>
    </row>
    <row r="6117" spans="1:7" x14ac:dyDescent="0.3">
      <c r="A6117" s="9">
        <v>231</v>
      </c>
      <c r="B6117" s="9">
        <v>44</v>
      </c>
      <c r="C6117" s="9">
        <v>80</v>
      </c>
      <c r="D6117" s="9">
        <v>3</v>
      </c>
      <c r="E6117" s="9">
        <v>9.5</v>
      </c>
      <c r="F6117" s="9">
        <v>4.5999999999999996</v>
      </c>
      <c r="G6117" s="9">
        <v>1.6</v>
      </c>
    </row>
    <row r="6118" spans="1:7" x14ac:dyDescent="0.3">
      <c r="A6118" s="9">
        <v>231</v>
      </c>
      <c r="B6118" s="9">
        <v>45</v>
      </c>
      <c r="C6118" s="9">
        <v>80</v>
      </c>
      <c r="D6118" s="9">
        <v>1</v>
      </c>
      <c r="E6118" s="9">
        <v>7.5</v>
      </c>
      <c r="F6118" s="9">
        <v>5</v>
      </c>
      <c r="G6118" s="9">
        <v>2</v>
      </c>
    </row>
    <row r="6119" spans="1:7" x14ac:dyDescent="0.3">
      <c r="A6119" s="9">
        <v>231</v>
      </c>
      <c r="B6119" s="9">
        <v>46</v>
      </c>
      <c r="C6119" s="9">
        <v>80</v>
      </c>
      <c r="D6119" s="9">
        <v>5</v>
      </c>
      <c r="E6119" s="9">
        <v>7.5</v>
      </c>
      <c r="F6119" s="9">
        <v>4.5999999999999996</v>
      </c>
      <c r="G6119" s="9">
        <v>0.4</v>
      </c>
    </row>
    <row r="6120" spans="1:7" x14ac:dyDescent="0.3">
      <c r="A6120" s="9">
        <v>231</v>
      </c>
      <c r="B6120" s="9">
        <v>47</v>
      </c>
      <c r="C6120" s="9">
        <v>80</v>
      </c>
      <c r="D6120" s="9">
        <v>3</v>
      </c>
      <c r="E6120" s="9">
        <v>8</v>
      </c>
      <c r="F6120" s="9">
        <v>2.6</v>
      </c>
      <c r="G6120" s="9">
        <v>0.8</v>
      </c>
    </row>
    <row r="6121" spans="1:7" x14ac:dyDescent="0.3">
      <c r="A6121" s="9">
        <v>231</v>
      </c>
      <c r="B6121" s="9">
        <v>48</v>
      </c>
      <c r="C6121" s="9">
        <v>41</v>
      </c>
      <c r="D6121" s="9">
        <v>5</v>
      </c>
      <c r="E6121" s="9">
        <v>8</v>
      </c>
      <c r="F6121" s="9">
        <v>3.2</v>
      </c>
      <c r="G6121" s="9">
        <v>1</v>
      </c>
    </row>
    <row r="6122" spans="1:7" x14ac:dyDescent="0.3">
      <c r="A6122" s="9">
        <v>231</v>
      </c>
      <c r="B6122" s="9">
        <v>49</v>
      </c>
      <c r="C6122" s="9">
        <v>80</v>
      </c>
      <c r="D6122" s="9">
        <v>2</v>
      </c>
      <c r="E6122" s="9">
        <v>7.5</v>
      </c>
      <c r="F6122" s="9">
        <v>3</v>
      </c>
      <c r="G6122" s="9">
        <v>1</v>
      </c>
    </row>
    <row r="6123" spans="1:7" x14ac:dyDescent="0.3">
      <c r="A6123" s="9">
        <v>231</v>
      </c>
      <c r="B6123" s="9">
        <v>50</v>
      </c>
      <c r="C6123" s="9">
        <v>41</v>
      </c>
      <c r="D6123" s="9">
        <v>7</v>
      </c>
      <c r="E6123" s="9">
        <v>8</v>
      </c>
      <c r="F6123" s="9">
        <v>3</v>
      </c>
      <c r="G6123" s="9">
        <v>0</v>
      </c>
    </row>
    <row r="6124" spans="1:7" x14ac:dyDescent="0.3">
      <c r="A6124" s="9">
        <v>231</v>
      </c>
      <c r="B6124" s="9">
        <v>51</v>
      </c>
      <c r="C6124" s="9">
        <v>41</v>
      </c>
      <c r="D6124" s="9">
        <v>3</v>
      </c>
      <c r="E6124" s="9">
        <v>7.5</v>
      </c>
      <c r="F6124" s="9">
        <v>2.8</v>
      </c>
      <c r="G6124" s="9">
        <v>1</v>
      </c>
    </row>
    <row r="6125" spans="1:7" x14ac:dyDescent="0.3">
      <c r="A6125" s="9">
        <v>231</v>
      </c>
      <c r="B6125" s="9">
        <v>52</v>
      </c>
      <c r="C6125" s="9">
        <v>41</v>
      </c>
      <c r="D6125" s="9">
        <v>7</v>
      </c>
      <c r="E6125" s="9">
        <v>18.5</v>
      </c>
      <c r="F6125" s="9">
        <v>7</v>
      </c>
      <c r="G6125" s="9">
        <v>0</v>
      </c>
    </row>
    <row r="6126" spans="1:7" x14ac:dyDescent="0.3">
      <c r="A6126" s="9">
        <v>231</v>
      </c>
      <c r="B6126" s="9">
        <v>53</v>
      </c>
      <c r="C6126" s="9">
        <v>80</v>
      </c>
      <c r="D6126" s="9">
        <v>1</v>
      </c>
      <c r="E6126" s="9">
        <v>10</v>
      </c>
      <c r="F6126" s="9">
        <v>6</v>
      </c>
      <c r="G6126" s="9">
        <v>1</v>
      </c>
    </row>
    <row r="6127" spans="1:7" x14ac:dyDescent="0.3">
      <c r="A6127" s="9">
        <v>231</v>
      </c>
      <c r="B6127" s="9">
        <v>54</v>
      </c>
      <c r="C6127" s="9">
        <v>41</v>
      </c>
      <c r="D6127" s="9">
        <v>7</v>
      </c>
      <c r="E6127" s="9">
        <v>7.5</v>
      </c>
      <c r="F6127" s="9">
        <v>3</v>
      </c>
      <c r="G6127" s="9">
        <v>0</v>
      </c>
    </row>
    <row r="6128" spans="1:7" x14ac:dyDescent="0.3">
      <c r="A6128" s="9">
        <v>231</v>
      </c>
      <c r="B6128" s="9">
        <v>55</v>
      </c>
      <c r="C6128" s="9">
        <v>41</v>
      </c>
      <c r="D6128" s="9">
        <v>7</v>
      </c>
      <c r="E6128" s="9">
        <v>7.5</v>
      </c>
      <c r="F6128" s="9">
        <v>3.6</v>
      </c>
      <c r="G6128" s="9">
        <v>0</v>
      </c>
    </row>
    <row r="6129" spans="1:7" x14ac:dyDescent="0.3">
      <c r="A6129" s="9">
        <v>231</v>
      </c>
      <c r="B6129" s="9">
        <v>56</v>
      </c>
      <c r="C6129" s="9">
        <v>41</v>
      </c>
      <c r="D6129" s="9">
        <v>7</v>
      </c>
      <c r="E6129" s="9">
        <v>7.8</v>
      </c>
      <c r="F6129" s="9">
        <v>3</v>
      </c>
      <c r="G6129" s="9">
        <v>0</v>
      </c>
    </row>
    <row r="6130" spans="1:7" x14ac:dyDescent="0.3">
      <c r="A6130" s="9">
        <v>231</v>
      </c>
      <c r="B6130" s="9">
        <v>57</v>
      </c>
      <c r="C6130" s="9">
        <v>80</v>
      </c>
      <c r="D6130" s="9">
        <v>5</v>
      </c>
      <c r="E6130" s="9">
        <v>7.5</v>
      </c>
      <c r="F6130" s="9">
        <v>3.8</v>
      </c>
      <c r="G6130" s="9">
        <v>1.4</v>
      </c>
    </row>
    <row r="6131" spans="1:7" x14ac:dyDescent="0.3">
      <c r="A6131" s="9">
        <v>231</v>
      </c>
      <c r="B6131" s="9">
        <v>58</v>
      </c>
      <c r="C6131" s="9">
        <v>80</v>
      </c>
      <c r="D6131" s="9">
        <v>3</v>
      </c>
      <c r="E6131" s="9">
        <v>8</v>
      </c>
      <c r="F6131" s="9">
        <v>3.4</v>
      </c>
      <c r="G6131" s="9">
        <v>1.4</v>
      </c>
    </row>
    <row r="6132" spans="1:7" x14ac:dyDescent="0.3">
      <c r="A6132" s="9">
        <v>231</v>
      </c>
      <c r="B6132" s="9">
        <v>59</v>
      </c>
      <c r="C6132" s="9">
        <v>2</v>
      </c>
      <c r="D6132" s="9">
        <v>3</v>
      </c>
      <c r="E6132" s="9">
        <v>7.5</v>
      </c>
      <c r="F6132" s="9">
        <v>2.4</v>
      </c>
      <c r="G6132" s="9">
        <v>1.4</v>
      </c>
    </row>
    <row r="6133" spans="1:7" x14ac:dyDescent="0.3">
      <c r="A6133" s="9">
        <v>231</v>
      </c>
      <c r="B6133" s="9">
        <v>60</v>
      </c>
      <c r="C6133" s="9">
        <v>2</v>
      </c>
      <c r="D6133" s="9">
        <v>3</v>
      </c>
      <c r="E6133" s="9">
        <v>7.5</v>
      </c>
      <c r="F6133" s="9">
        <v>2.6</v>
      </c>
      <c r="G6133" s="9">
        <v>1.6</v>
      </c>
    </row>
    <row r="6134" spans="1:7" x14ac:dyDescent="0.3">
      <c r="A6134" s="9">
        <v>231</v>
      </c>
      <c r="B6134" s="9">
        <v>61</v>
      </c>
      <c r="C6134" s="9">
        <v>2</v>
      </c>
      <c r="D6134" s="9">
        <v>1</v>
      </c>
      <c r="E6134" s="9">
        <v>60</v>
      </c>
      <c r="F6134" s="9">
        <v>17</v>
      </c>
      <c r="G6134" s="9">
        <v>4.5</v>
      </c>
    </row>
    <row r="6135" spans="1:7" x14ac:dyDescent="0.3">
      <c r="A6135" s="9">
        <v>231</v>
      </c>
      <c r="B6135" s="9">
        <v>62</v>
      </c>
      <c r="C6135" s="9">
        <v>31</v>
      </c>
      <c r="D6135" s="9">
        <v>3</v>
      </c>
      <c r="E6135" s="9">
        <v>15</v>
      </c>
      <c r="F6135" s="9">
        <v>5.8</v>
      </c>
      <c r="G6135" s="9">
        <v>1.4</v>
      </c>
    </row>
    <row r="6136" spans="1:7" x14ac:dyDescent="0.3">
      <c r="A6136" s="9">
        <v>231</v>
      </c>
      <c r="B6136" s="9">
        <v>63</v>
      </c>
      <c r="C6136" s="9">
        <v>80</v>
      </c>
      <c r="D6136" s="9">
        <v>5</v>
      </c>
      <c r="E6136" s="9">
        <v>18.399999999999999</v>
      </c>
      <c r="F6136" s="9">
        <v>7</v>
      </c>
      <c r="G6136" s="9">
        <v>1.6</v>
      </c>
    </row>
    <row r="6137" spans="1:7" x14ac:dyDescent="0.3">
      <c r="A6137" s="9">
        <v>231</v>
      </c>
      <c r="B6137" s="9">
        <v>64</v>
      </c>
      <c r="C6137" s="9">
        <v>31</v>
      </c>
      <c r="D6137" s="9">
        <v>2</v>
      </c>
      <c r="E6137" s="9">
        <v>9.8000000000000007</v>
      </c>
      <c r="F6137" s="9">
        <v>4.8</v>
      </c>
      <c r="G6137" s="9">
        <v>1</v>
      </c>
    </row>
    <row r="6138" spans="1:7" x14ac:dyDescent="0.3">
      <c r="A6138" s="9">
        <v>231</v>
      </c>
      <c r="B6138" s="9">
        <v>65</v>
      </c>
      <c r="C6138" s="9">
        <v>8</v>
      </c>
      <c r="D6138" s="9">
        <v>3</v>
      </c>
      <c r="E6138" s="9">
        <v>7.5</v>
      </c>
      <c r="F6138" s="9">
        <v>3</v>
      </c>
      <c r="G6138" s="9">
        <v>1.6</v>
      </c>
    </row>
    <row r="6139" spans="1:7" x14ac:dyDescent="0.3">
      <c r="A6139" s="9">
        <v>231</v>
      </c>
      <c r="B6139" s="9">
        <v>66</v>
      </c>
      <c r="C6139" s="9">
        <v>2</v>
      </c>
      <c r="D6139" s="9">
        <v>5</v>
      </c>
      <c r="E6139" s="9">
        <v>7.5</v>
      </c>
      <c r="F6139" s="9">
        <v>3.4</v>
      </c>
      <c r="G6139" s="9">
        <v>2.2000000000000002</v>
      </c>
    </row>
    <row r="6140" spans="1:7" x14ac:dyDescent="0.3">
      <c r="A6140" s="9">
        <v>231</v>
      </c>
      <c r="B6140" s="9">
        <v>67</v>
      </c>
      <c r="C6140" s="9">
        <v>41</v>
      </c>
      <c r="D6140" s="9">
        <v>7</v>
      </c>
      <c r="E6140" s="9">
        <v>21.5</v>
      </c>
      <c r="F6140" s="9">
        <v>10</v>
      </c>
      <c r="G6140" s="9">
        <v>0</v>
      </c>
    </row>
    <row r="6141" spans="1:7" x14ac:dyDescent="0.3">
      <c r="A6141" s="9">
        <v>231</v>
      </c>
      <c r="B6141" s="9">
        <v>68</v>
      </c>
      <c r="C6141" s="9">
        <v>2</v>
      </c>
      <c r="D6141" s="9">
        <v>3</v>
      </c>
      <c r="E6141" s="9">
        <v>8</v>
      </c>
      <c r="F6141" s="9">
        <v>3.6</v>
      </c>
      <c r="G6141" s="9">
        <v>2.4</v>
      </c>
    </row>
    <row r="6142" spans="1:7" x14ac:dyDescent="0.3">
      <c r="A6142" s="9">
        <v>231</v>
      </c>
      <c r="B6142" s="9">
        <v>69</v>
      </c>
      <c r="C6142" s="9">
        <v>2</v>
      </c>
      <c r="D6142" s="9">
        <v>5</v>
      </c>
      <c r="E6142" s="9">
        <v>7.5</v>
      </c>
      <c r="F6142" s="9">
        <v>3.4</v>
      </c>
      <c r="G6142" s="9">
        <v>2.4</v>
      </c>
    </row>
    <row r="6143" spans="1:7" x14ac:dyDescent="0.3">
      <c r="A6143" s="9">
        <v>231</v>
      </c>
      <c r="B6143" s="9">
        <v>70</v>
      </c>
      <c r="C6143" s="9">
        <v>2</v>
      </c>
      <c r="D6143" s="9">
        <v>2</v>
      </c>
      <c r="E6143" s="9">
        <v>7.5</v>
      </c>
      <c r="F6143" s="9">
        <v>3.6</v>
      </c>
      <c r="G6143" s="9">
        <v>1.6</v>
      </c>
    </row>
    <row r="6144" spans="1:7" x14ac:dyDescent="0.3">
      <c r="A6144" s="9">
        <v>231</v>
      </c>
      <c r="B6144" s="9">
        <v>71</v>
      </c>
      <c r="C6144" s="9">
        <v>2</v>
      </c>
      <c r="D6144" s="9">
        <v>2</v>
      </c>
      <c r="E6144" s="9">
        <v>18.5</v>
      </c>
      <c r="F6144" s="9">
        <v>10.6</v>
      </c>
      <c r="G6144" s="9">
        <v>2.8</v>
      </c>
    </row>
    <row r="6145" spans="1:7" x14ac:dyDescent="0.3">
      <c r="A6145" s="9">
        <v>231</v>
      </c>
      <c r="B6145" s="9">
        <v>72</v>
      </c>
      <c r="C6145" s="9">
        <v>8</v>
      </c>
      <c r="D6145" s="9">
        <v>3</v>
      </c>
      <c r="E6145" s="9">
        <v>14.4</v>
      </c>
      <c r="F6145" s="9">
        <v>7.5</v>
      </c>
      <c r="G6145" s="9">
        <v>1.8</v>
      </c>
    </row>
    <row r="6146" spans="1:7" x14ac:dyDescent="0.3">
      <c r="A6146" s="9">
        <v>231</v>
      </c>
      <c r="B6146" s="9">
        <v>73</v>
      </c>
      <c r="C6146" s="9">
        <v>2</v>
      </c>
      <c r="D6146" s="9">
        <v>1</v>
      </c>
      <c r="E6146" s="9">
        <v>19</v>
      </c>
      <c r="F6146" s="9">
        <v>11.6</v>
      </c>
      <c r="G6146" s="9">
        <v>4</v>
      </c>
    </row>
    <row r="6147" spans="1:7" x14ac:dyDescent="0.3">
      <c r="A6147" s="9">
        <v>231</v>
      </c>
      <c r="B6147" s="9">
        <v>74</v>
      </c>
      <c r="C6147" s="9">
        <v>2</v>
      </c>
      <c r="D6147" s="9">
        <v>1</v>
      </c>
      <c r="E6147" s="9">
        <v>22.2</v>
      </c>
      <c r="F6147" s="9">
        <v>18.8</v>
      </c>
      <c r="G6147" s="9">
        <v>6.6</v>
      </c>
    </row>
    <row r="6148" spans="1:7" x14ac:dyDescent="0.3">
      <c r="A6148" s="9">
        <v>231</v>
      </c>
      <c r="B6148" s="9">
        <v>75</v>
      </c>
      <c r="C6148" s="9">
        <v>2</v>
      </c>
      <c r="D6148" s="9">
        <v>2</v>
      </c>
      <c r="E6148" s="9">
        <v>13</v>
      </c>
      <c r="F6148" s="9">
        <v>5</v>
      </c>
      <c r="G6148" s="9">
        <v>2</v>
      </c>
    </row>
    <row r="6149" spans="1:7" x14ac:dyDescent="0.3">
      <c r="A6149" s="9">
        <v>231</v>
      </c>
      <c r="B6149" s="9">
        <v>76</v>
      </c>
      <c r="C6149" s="9">
        <v>2</v>
      </c>
      <c r="D6149" s="9">
        <v>3</v>
      </c>
      <c r="E6149" s="9">
        <v>16.5</v>
      </c>
      <c r="F6149" s="9">
        <v>11</v>
      </c>
      <c r="G6149" s="9">
        <v>2.6</v>
      </c>
    </row>
    <row r="6150" spans="1:7" x14ac:dyDescent="0.3">
      <c r="A6150" s="9">
        <v>231</v>
      </c>
      <c r="B6150" s="9">
        <v>77</v>
      </c>
      <c r="C6150" s="9">
        <v>80</v>
      </c>
      <c r="D6150" s="9">
        <v>3</v>
      </c>
      <c r="E6150" s="9">
        <v>7.5</v>
      </c>
      <c r="F6150" s="9">
        <v>2.6</v>
      </c>
      <c r="G6150" s="9">
        <v>0.6</v>
      </c>
    </row>
    <row r="6151" spans="1:7" x14ac:dyDescent="0.3">
      <c r="A6151" s="9">
        <v>231</v>
      </c>
      <c r="B6151" s="9">
        <v>78</v>
      </c>
      <c r="C6151" s="9">
        <v>2</v>
      </c>
      <c r="D6151" s="9">
        <v>1</v>
      </c>
      <c r="E6151" s="9">
        <v>20</v>
      </c>
      <c r="F6151" s="9">
        <v>12</v>
      </c>
      <c r="G6151" s="9">
        <v>3</v>
      </c>
    </row>
    <row r="6152" spans="1:7" x14ac:dyDescent="0.3">
      <c r="A6152" s="9">
        <v>231</v>
      </c>
      <c r="B6152" s="9">
        <v>79</v>
      </c>
      <c r="C6152" s="9">
        <v>2</v>
      </c>
      <c r="D6152" s="9">
        <v>2</v>
      </c>
      <c r="E6152" s="9">
        <v>14.5</v>
      </c>
      <c r="F6152" s="9">
        <v>10.6</v>
      </c>
      <c r="G6152" s="9">
        <v>2.8</v>
      </c>
    </row>
    <row r="6153" spans="1:7" x14ac:dyDescent="0.3">
      <c r="A6153" s="9">
        <v>231</v>
      </c>
      <c r="B6153" s="9">
        <v>80</v>
      </c>
      <c r="C6153" s="9">
        <v>80</v>
      </c>
      <c r="D6153" s="9">
        <v>4</v>
      </c>
      <c r="E6153" s="9">
        <v>7.5</v>
      </c>
      <c r="F6153" s="9">
        <v>2.8</v>
      </c>
      <c r="G6153" s="9">
        <v>1</v>
      </c>
    </row>
    <row r="6154" spans="1:7" x14ac:dyDescent="0.3">
      <c r="A6154" s="9">
        <v>231</v>
      </c>
      <c r="B6154" s="9">
        <v>81</v>
      </c>
      <c r="C6154" s="9">
        <v>80</v>
      </c>
      <c r="D6154" s="9">
        <v>5</v>
      </c>
      <c r="E6154" s="9">
        <v>11</v>
      </c>
      <c r="F6154" s="9">
        <v>2.8</v>
      </c>
      <c r="G6154" s="9">
        <v>1</v>
      </c>
    </row>
    <row r="6155" spans="1:7" x14ac:dyDescent="0.3">
      <c r="A6155" s="9">
        <v>231</v>
      </c>
      <c r="B6155" s="9">
        <v>82</v>
      </c>
      <c r="C6155" s="9">
        <v>51</v>
      </c>
      <c r="D6155" s="9">
        <v>7</v>
      </c>
      <c r="E6155" s="9">
        <v>11.5</v>
      </c>
      <c r="F6155" s="9">
        <v>2.6</v>
      </c>
      <c r="G6155" s="9">
        <v>0</v>
      </c>
    </row>
    <row r="6156" spans="1:7" x14ac:dyDescent="0.3">
      <c r="A6156" s="9">
        <v>231</v>
      </c>
      <c r="B6156" s="9">
        <v>83</v>
      </c>
      <c r="C6156" s="9">
        <v>51</v>
      </c>
      <c r="D6156" s="9">
        <v>3</v>
      </c>
      <c r="E6156" s="9">
        <v>10</v>
      </c>
      <c r="F6156" s="9">
        <v>3</v>
      </c>
      <c r="G6156" s="9">
        <v>1.6</v>
      </c>
    </row>
    <row r="6157" spans="1:7" x14ac:dyDescent="0.3">
      <c r="A6157" s="9">
        <v>231</v>
      </c>
      <c r="B6157" s="9">
        <v>84</v>
      </c>
      <c r="C6157" s="9">
        <v>8</v>
      </c>
      <c r="D6157" s="9">
        <v>5</v>
      </c>
      <c r="E6157" s="9">
        <v>17.5</v>
      </c>
      <c r="F6157" s="9">
        <v>7.8</v>
      </c>
      <c r="G6157" s="9">
        <v>1.6</v>
      </c>
    </row>
    <row r="6158" spans="1:7" x14ac:dyDescent="0.3">
      <c r="A6158" s="9">
        <v>231</v>
      </c>
      <c r="B6158" s="9">
        <v>85</v>
      </c>
      <c r="C6158" s="9">
        <v>80</v>
      </c>
      <c r="D6158" s="9">
        <v>3</v>
      </c>
      <c r="E6158" s="9">
        <v>11</v>
      </c>
      <c r="F6158" s="9">
        <v>3.8</v>
      </c>
      <c r="G6158" s="9">
        <v>1.8</v>
      </c>
    </row>
    <row r="6159" spans="1:7" x14ac:dyDescent="0.3">
      <c r="A6159" s="9">
        <v>231</v>
      </c>
      <c r="B6159" s="9">
        <v>86</v>
      </c>
      <c r="C6159" s="9">
        <v>2</v>
      </c>
      <c r="D6159" s="9">
        <v>1</v>
      </c>
      <c r="E6159" s="9">
        <v>18.5</v>
      </c>
      <c r="F6159" s="9">
        <v>11.6</v>
      </c>
      <c r="G6159" s="9">
        <v>3.4</v>
      </c>
    </row>
    <row r="6160" spans="1:7" x14ac:dyDescent="0.3">
      <c r="A6160" s="9">
        <v>231</v>
      </c>
      <c r="B6160" s="9">
        <v>87</v>
      </c>
      <c r="C6160" s="9">
        <v>105</v>
      </c>
      <c r="D6160" s="9">
        <v>4</v>
      </c>
      <c r="E6160" s="9">
        <v>12</v>
      </c>
      <c r="F6160" s="9">
        <v>4.4000000000000004</v>
      </c>
      <c r="G6160" s="9">
        <v>1.6</v>
      </c>
    </row>
    <row r="6161" spans="1:7" x14ac:dyDescent="0.3">
      <c r="A6161" s="9">
        <v>231</v>
      </c>
      <c r="B6161" s="9">
        <v>88</v>
      </c>
      <c r="C6161" s="9">
        <v>80</v>
      </c>
      <c r="D6161" s="9">
        <v>1</v>
      </c>
      <c r="E6161" s="9">
        <v>12</v>
      </c>
      <c r="F6161" s="9">
        <v>5.4</v>
      </c>
      <c r="G6161" s="9">
        <v>1.8</v>
      </c>
    </row>
    <row r="6162" spans="1:7" x14ac:dyDescent="0.3">
      <c r="A6162" s="9">
        <v>231</v>
      </c>
      <c r="B6162" s="9">
        <v>89</v>
      </c>
      <c r="C6162" s="9">
        <v>80</v>
      </c>
      <c r="D6162" s="9">
        <v>2</v>
      </c>
      <c r="E6162" s="9">
        <v>8</v>
      </c>
      <c r="F6162" s="9">
        <v>3.6</v>
      </c>
      <c r="G6162" s="9">
        <v>1.6</v>
      </c>
    </row>
    <row r="6163" spans="1:7" x14ac:dyDescent="0.3">
      <c r="A6163" s="9">
        <v>231</v>
      </c>
      <c r="B6163" s="9">
        <v>90</v>
      </c>
      <c r="C6163" s="9">
        <v>80</v>
      </c>
      <c r="D6163" s="9">
        <v>3</v>
      </c>
      <c r="E6163" s="9">
        <v>7.5</v>
      </c>
      <c r="F6163" s="9">
        <v>1.6</v>
      </c>
      <c r="G6163" s="9">
        <v>1</v>
      </c>
    </row>
    <row r="6164" spans="1:7" x14ac:dyDescent="0.3">
      <c r="A6164" s="9">
        <v>231</v>
      </c>
      <c r="B6164" s="9">
        <v>91</v>
      </c>
      <c r="C6164" s="9">
        <v>41</v>
      </c>
      <c r="D6164" s="9">
        <v>4</v>
      </c>
      <c r="E6164" s="9">
        <v>9.5</v>
      </c>
      <c r="F6164" s="9">
        <v>2.8</v>
      </c>
      <c r="G6164" s="9">
        <v>1.4</v>
      </c>
    </row>
    <row r="6165" spans="1:7" x14ac:dyDescent="0.3">
      <c r="A6165" s="9">
        <v>231</v>
      </c>
      <c r="B6165" s="9">
        <v>92</v>
      </c>
      <c r="C6165" s="9">
        <v>105</v>
      </c>
      <c r="D6165" s="9">
        <v>1</v>
      </c>
      <c r="E6165" s="9">
        <v>7.5</v>
      </c>
      <c r="F6165" s="9">
        <v>3.2</v>
      </c>
      <c r="G6165" s="9">
        <v>0.3</v>
      </c>
    </row>
    <row r="6166" spans="1:7" x14ac:dyDescent="0.3">
      <c r="A6166" s="9">
        <v>231</v>
      </c>
      <c r="B6166" s="9">
        <v>93</v>
      </c>
      <c r="C6166" s="9">
        <v>105</v>
      </c>
      <c r="D6166" s="9">
        <v>3</v>
      </c>
      <c r="E6166" s="9">
        <v>7.5</v>
      </c>
      <c r="F6166" s="9">
        <v>2.6</v>
      </c>
      <c r="G6166" s="9">
        <v>0.3</v>
      </c>
    </row>
    <row r="6167" spans="1:7" x14ac:dyDescent="0.3">
      <c r="A6167" s="9">
        <v>232</v>
      </c>
      <c r="B6167" s="9">
        <v>1</v>
      </c>
      <c r="C6167" s="9">
        <v>101</v>
      </c>
      <c r="D6167" s="9">
        <v>4</v>
      </c>
      <c r="E6167" s="9">
        <v>29</v>
      </c>
      <c r="F6167" s="9">
        <v>13.6</v>
      </c>
      <c r="G6167" s="9">
        <v>7</v>
      </c>
    </row>
    <row r="6168" spans="1:7" x14ac:dyDescent="0.3">
      <c r="A6168" s="9">
        <v>232</v>
      </c>
      <c r="B6168" s="9">
        <v>2</v>
      </c>
      <c r="C6168" s="9">
        <v>41</v>
      </c>
      <c r="D6168" s="9">
        <v>5</v>
      </c>
      <c r="E6168" s="9">
        <v>19.399999999999999</v>
      </c>
      <c r="F6168" s="9">
        <v>9.6</v>
      </c>
      <c r="G6168" s="9">
        <v>1.4</v>
      </c>
    </row>
    <row r="6169" spans="1:7" x14ac:dyDescent="0.3">
      <c r="A6169" s="9">
        <v>232</v>
      </c>
      <c r="B6169" s="9">
        <v>3</v>
      </c>
      <c r="C6169" s="9">
        <v>41</v>
      </c>
      <c r="D6169" s="9">
        <v>3</v>
      </c>
      <c r="E6169" s="9">
        <v>11.5</v>
      </c>
      <c r="F6169" s="9">
        <v>8.8000000000000007</v>
      </c>
      <c r="G6169" s="9">
        <v>2</v>
      </c>
    </row>
    <row r="6170" spans="1:7" x14ac:dyDescent="0.3">
      <c r="A6170" s="9">
        <v>232</v>
      </c>
      <c r="B6170" s="9">
        <v>4</v>
      </c>
      <c r="C6170" s="9">
        <v>41</v>
      </c>
      <c r="D6170" s="9">
        <v>1</v>
      </c>
      <c r="E6170" s="9">
        <v>20</v>
      </c>
      <c r="F6170" s="9">
        <v>11.4</v>
      </c>
      <c r="G6170" s="9">
        <v>2</v>
      </c>
    </row>
    <row r="6171" spans="1:7" x14ac:dyDescent="0.3">
      <c r="A6171" s="9">
        <v>232</v>
      </c>
      <c r="B6171" s="9">
        <v>5</v>
      </c>
      <c r="C6171" s="9">
        <v>41</v>
      </c>
      <c r="D6171" s="9">
        <v>3</v>
      </c>
      <c r="E6171" s="9">
        <v>12.5</v>
      </c>
      <c r="F6171" s="9">
        <v>5</v>
      </c>
      <c r="G6171" s="9">
        <v>1.8</v>
      </c>
    </row>
    <row r="6172" spans="1:7" x14ac:dyDescent="0.3">
      <c r="A6172" s="9">
        <v>232</v>
      </c>
      <c r="B6172" s="9">
        <v>6</v>
      </c>
      <c r="C6172" s="9">
        <v>2</v>
      </c>
      <c r="D6172" s="9">
        <v>9</v>
      </c>
      <c r="E6172" s="9">
        <v>36.1</v>
      </c>
      <c r="F6172" s="9">
        <v>0.21</v>
      </c>
      <c r="G6172" s="9">
        <v>0</v>
      </c>
    </row>
    <row r="6173" spans="1:7" x14ac:dyDescent="0.3">
      <c r="A6173" s="9">
        <v>232</v>
      </c>
      <c r="B6173" s="9">
        <v>7</v>
      </c>
      <c r="C6173" s="9">
        <v>2</v>
      </c>
      <c r="D6173" s="9">
        <v>9</v>
      </c>
      <c r="E6173" s="9">
        <v>26.8</v>
      </c>
      <c r="F6173" s="9">
        <v>0.1</v>
      </c>
      <c r="G6173" s="9">
        <v>0</v>
      </c>
    </row>
    <row r="6174" spans="1:7" x14ac:dyDescent="0.3">
      <c r="A6174" s="9">
        <v>232</v>
      </c>
      <c r="B6174" s="9">
        <v>8</v>
      </c>
      <c r="C6174" s="9">
        <v>2</v>
      </c>
      <c r="D6174" s="9">
        <v>4</v>
      </c>
      <c r="E6174" s="9">
        <v>35</v>
      </c>
      <c r="F6174" s="9">
        <v>15</v>
      </c>
      <c r="G6174" s="9">
        <v>10.4</v>
      </c>
    </row>
    <row r="6175" spans="1:7" x14ac:dyDescent="0.3">
      <c r="A6175" s="9">
        <v>232</v>
      </c>
      <c r="B6175" s="9">
        <v>9</v>
      </c>
      <c r="C6175" s="9">
        <v>2</v>
      </c>
      <c r="D6175" s="9">
        <v>6</v>
      </c>
      <c r="E6175" s="9">
        <v>33.5</v>
      </c>
      <c r="F6175" s="9">
        <v>20</v>
      </c>
      <c r="G6175" s="9">
        <v>10.5</v>
      </c>
    </row>
    <row r="6176" spans="1:7" x14ac:dyDescent="0.3">
      <c r="A6176" s="9">
        <v>232</v>
      </c>
      <c r="B6176" s="9">
        <v>10</v>
      </c>
      <c r="C6176" s="9">
        <v>41</v>
      </c>
      <c r="D6176" s="9">
        <v>3</v>
      </c>
      <c r="E6176" s="9">
        <v>20</v>
      </c>
      <c r="F6176" s="9">
        <v>10.6</v>
      </c>
      <c r="G6176" s="9">
        <v>2</v>
      </c>
    </row>
    <row r="6177" spans="1:7" x14ac:dyDescent="0.3">
      <c r="A6177" s="9">
        <v>232</v>
      </c>
      <c r="B6177" s="9">
        <v>11</v>
      </c>
      <c r="C6177" s="9">
        <v>31</v>
      </c>
      <c r="D6177" s="9">
        <v>9</v>
      </c>
      <c r="E6177" s="9">
        <v>18</v>
      </c>
      <c r="F6177" s="9">
        <v>0.38</v>
      </c>
      <c r="G6177" s="9">
        <v>0</v>
      </c>
    </row>
    <row r="6178" spans="1:7" x14ac:dyDescent="0.3">
      <c r="A6178" s="9">
        <v>232</v>
      </c>
      <c r="B6178" s="9">
        <v>12</v>
      </c>
      <c r="C6178" s="9">
        <v>41</v>
      </c>
      <c r="D6178" s="9">
        <v>3</v>
      </c>
      <c r="E6178" s="9">
        <v>12.4</v>
      </c>
      <c r="F6178" s="9">
        <v>4.8</v>
      </c>
      <c r="G6178" s="9">
        <v>1.6</v>
      </c>
    </row>
    <row r="6179" spans="1:7" x14ac:dyDescent="0.3">
      <c r="A6179" s="9">
        <v>232</v>
      </c>
      <c r="B6179" s="9">
        <v>13</v>
      </c>
      <c r="C6179" s="9">
        <v>31</v>
      </c>
      <c r="D6179" s="9">
        <v>5</v>
      </c>
      <c r="E6179" s="9">
        <v>12</v>
      </c>
      <c r="F6179" s="9">
        <v>4.4000000000000004</v>
      </c>
      <c r="G6179" s="9">
        <v>1</v>
      </c>
    </row>
    <row r="6180" spans="1:7" x14ac:dyDescent="0.3">
      <c r="A6180" s="9">
        <v>232</v>
      </c>
      <c r="B6180" s="9">
        <v>14</v>
      </c>
      <c r="C6180" s="9">
        <v>41</v>
      </c>
      <c r="D6180" s="9">
        <v>3</v>
      </c>
      <c r="E6180" s="9">
        <v>13.5</v>
      </c>
      <c r="F6180" s="9">
        <v>6</v>
      </c>
      <c r="G6180" s="9">
        <v>1</v>
      </c>
    </row>
    <row r="6181" spans="1:7" x14ac:dyDescent="0.3">
      <c r="A6181" s="9">
        <v>232</v>
      </c>
      <c r="B6181" s="9">
        <v>15</v>
      </c>
      <c r="C6181" s="9">
        <v>2</v>
      </c>
      <c r="D6181" s="9">
        <v>1</v>
      </c>
      <c r="E6181" s="9">
        <v>34</v>
      </c>
      <c r="F6181" s="9">
        <v>11.4</v>
      </c>
      <c r="G6181" s="9">
        <v>5.6</v>
      </c>
    </row>
    <row r="6182" spans="1:7" x14ac:dyDescent="0.3">
      <c r="A6182" s="9">
        <v>232</v>
      </c>
      <c r="B6182" s="9">
        <v>16</v>
      </c>
      <c r="C6182" s="9">
        <v>41</v>
      </c>
      <c r="D6182" s="9">
        <v>5</v>
      </c>
      <c r="E6182" s="9">
        <v>10</v>
      </c>
      <c r="F6182" s="9">
        <v>5.8</v>
      </c>
      <c r="G6182" s="9">
        <v>1.6</v>
      </c>
    </row>
    <row r="6183" spans="1:7" x14ac:dyDescent="0.3">
      <c r="A6183" s="9">
        <v>232</v>
      </c>
      <c r="B6183" s="9">
        <v>17</v>
      </c>
      <c r="C6183" s="9">
        <v>41</v>
      </c>
      <c r="D6183" s="9">
        <v>3</v>
      </c>
      <c r="E6183" s="9">
        <v>10</v>
      </c>
      <c r="F6183" s="9">
        <v>3.4</v>
      </c>
      <c r="G6183" s="9">
        <v>1.4</v>
      </c>
    </row>
    <row r="6184" spans="1:7" x14ac:dyDescent="0.3">
      <c r="A6184" s="9">
        <v>232</v>
      </c>
      <c r="B6184" s="9">
        <v>18</v>
      </c>
      <c r="C6184" s="9">
        <v>41</v>
      </c>
      <c r="D6184" s="9">
        <v>5</v>
      </c>
      <c r="E6184" s="9">
        <v>11.6</v>
      </c>
      <c r="F6184" s="9">
        <v>6.2</v>
      </c>
      <c r="G6184" s="9">
        <v>1.6</v>
      </c>
    </row>
    <row r="6185" spans="1:7" x14ac:dyDescent="0.3">
      <c r="A6185" s="9">
        <v>232</v>
      </c>
      <c r="B6185" s="9">
        <v>19</v>
      </c>
      <c r="C6185" s="9">
        <v>41</v>
      </c>
      <c r="D6185" s="9">
        <v>4</v>
      </c>
      <c r="E6185" s="9">
        <v>12</v>
      </c>
      <c r="F6185" s="9">
        <v>6.8</v>
      </c>
      <c r="G6185" s="9">
        <v>1.6</v>
      </c>
    </row>
    <row r="6186" spans="1:7" x14ac:dyDescent="0.3">
      <c r="A6186" s="9">
        <v>232</v>
      </c>
      <c r="B6186" s="9">
        <v>20</v>
      </c>
      <c r="C6186" s="9">
        <v>41</v>
      </c>
      <c r="D6186" s="9">
        <v>3</v>
      </c>
      <c r="E6186" s="9">
        <v>7.5</v>
      </c>
      <c r="F6186" s="9">
        <v>1.8</v>
      </c>
      <c r="G6186" s="9">
        <v>0.8</v>
      </c>
    </row>
    <row r="6187" spans="1:7" x14ac:dyDescent="0.3">
      <c r="A6187" s="9">
        <v>232</v>
      </c>
      <c r="B6187" s="9">
        <v>21</v>
      </c>
      <c r="C6187" s="9">
        <v>41</v>
      </c>
      <c r="D6187" s="9">
        <v>7</v>
      </c>
      <c r="E6187" s="9">
        <v>9</v>
      </c>
      <c r="F6187" s="9">
        <v>4</v>
      </c>
      <c r="G6187" s="9">
        <v>0</v>
      </c>
    </row>
    <row r="6188" spans="1:7" x14ac:dyDescent="0.3">
      <c r="A6188" s="9">
        <v>232</v>
      </c>
      <c r="B6188" s="9">
        <v>22</v>
      </c>
      <c r="C6188" s="9">
        <v>41</v>
      </c>
      <c r="D6188" s="9">
        <v>3</v>
      </c>
      <c r="E6188" s="9">
        <v>10.5</v>
      </c>
      <c r="F6188" s="9">
        <v>3.8</v>
      </c>
      <c r="G6188" s="9">
        <v>1.4</v>
      </c>
    </row>
    <row r="6189" spans="1:7" x14ac:dyDescent="0.3">
      <c r="A6189" s="9">
        <v>232</v>
      </c>
      <c r="B6189" s="9">
        <v>23</v>
      </c>
      <c r="C6189" s="9">
        <v>2</v>
      </c>
      <c r="D6189" s="9">
        <v>1</v>
      </c>
      <c r="E6189" s="9">
        <v>33</v>
      </c>
      <c r="F6189" s="9">
        <v>14.6</v>
      </c>
      <c r="G6189" s="9">
        <v>7.4</v>
      </c>
    </row>
    <row r="6190" spans="1:7" x14ac:dyDescent="0.3">
      <c r="A6190" s="9">
        <v>232</v>
      </c>
      <c r="B6190" s="9">
        <v>24</v>
      </c>
      <c r="C6190" s="9">
        <v>41</v>
      </c>
      <c r="D6190" s="9">
        <v>7</v>
      </c>
      <c r="E6190" s="9">
        <v>7.5</v>
      </c>
      <c r="F6190" s="9">
        <v>2.4</v>
      </c>
      <c r="G6190" s="9">
        <v>0</v>
      </c>
    </row>
    <row r="6191" spans="1:7" x14ac:dyDescent="0.3">
      <c r="A6191" s="9">
        <v>232</v>
      </c>
      <c r="B6191" s="9">
        <v>25</v>
      </c>
      <c r="C6191" s="9">
        <v>41</v>
      </c>
      <c r="D6191" s="9">
        <v>5</v>
      </c>
      <c r="E6191" s="9">
        <v>11.8</v>
      </c>
      <c r="F6191" s="9">
        <v>5</v>
      </c>
      <c r="G6191" s="9">
        <v>1.6</v>
      </c>
    </row>
    <row r="6192" spans="1:7" x14ac:dyDescent="0.3">
      <c r="A6192" s="9">
        <v>232</v>
      </c>
      <c r="B6192" s="9">
        <v>26</v>
      </c>
      <c r="C6192" s="9">
        <v>41</v>
      </c>
      <c r="D6192" s="9">
        <v>3</v>
      </c>
      <c r="E6192" s="9">
        <v>11</v>
      </c>
      <c r="F6192" s="9">
        <v>4.5999999999999996</v>
      </c>
      <c r="G6192" s="9">
        <v>1.2</v>
      </c>
    </row>
    <row r="6193" spans="1:7" x14ac:dyDescent="0.3">
      <c r="A6193" s="9">
        <v>232</v>
      </c>
      <c r="B6193" s="9">
        <v>27</v>
      </c>
      <c r="C6193" s="9">
        <v>51</v>
      </c>
      <c r="D6193" s="9">
        <v>3</v>
      </c>
      <c r="E6193" s="9">
        <v>8.5</v>
      </c>
      <c r="F6193" s="9">
        <v>2.6</v>
      </c>
      <c r="G6193" s="9">
        <v>1</v>
      </c>
    </row>
    <row r="6194" spans="1:7" x14ac:dyDescent="0.3">
      <c r="A6194" s="9">
        <v>232</v>
      </c>
      <c r="B6194" s="9">
        <v>28</v>
      </c>
      <c r="C6194" s="9">
        <v>51</v>
      </c>
      <c r="D6194" s="9">
        <v>5</v>
      </c>
      <c r="E6194" s="9">
        <v>9</v>
      </c>
      <c r="F6194" s="9">
        <v>3.6</v>
      </c>
      <c r="G6194" s="9">
        <v>1.2</v>
      </c>
    </row>
    <row r="6195" spans="1:7" x14ac:dyDescent="0.3">
      <c r="A6195" s="9">
        <v>232</v>
      </c>
      <c r="B6195" s="9">
        <v>29</v>
      </c>
      <c r="C6195" s="9">
        <v>2</v>
      </c>
      <c r="D6195" s="9">
        <v>5</v>
      </c>
      <c r="E6195" s="9">
        <v>32</v>
      </c>
      <c r="F6195" s="9">
        <v>14</v>
      </c>
      <c r="G6195" s="9">
        <v>8</v>
      </c>
    </row>
    <row r="6196" spans="1:7" x14ac:dyDescent="0.3">
      <c r="A6196" s="9">
        <v>232</v>
      </c>
      <c r="B6196" s="9">
        <v>30</v>
      </c>
      <c r="C6196" s="9">
        <v>41</v>
      </c>
      <c r="D6196" s="9">
        <v>3</v>
      </c>
      <c r="E6196" s="9">
        <v>11.5</v>
      </c>
      <c r="F6196" s="9">
        <v>5.6</v>
      </c>
      <c r="G6196" s="9">
        <v>1.2</v>
      </c>
    </row>
    <row r="6197" spans="1:7" x14ac:dyDescent="0.3">
      <c r="A6197" s="9">
        <v>232</v>
      </c>
      <c r="B6197" s="9">
        <v>31</v>
      </c>
      <c r="C6197" s="9">
        <v>41</v>
      </c>
      <c r="D6197" s="9">
        <v>5</v>
      </c>
      <c r="E6197" s="9">
        <v>12</v>
      </c>
      <c r="F6197" s="9">
        <v>4.8</v>
      </c>
      <c r="G6197" s="9">
        <v>1.6</v>
      </c>
    </row>
    <row r="6198" spans="1:7" x14ac:dyDescent="0.3">
      <c r="A6198" s="9">
        <v>232</v>
      </c>
      <c r="B6198" s="9">
        <v>32</v>
      </c>
      <c r="C6198" s="9">
        <v>41</v>
      </c>
      <c r="D6198" s="9">
        <v>3</v>
      </c>
      <c r="E6198" s="9">
        <v>10</v>
      </c>
      <c r="F6198" s="9">
        <v>3</v>
      </c>
      <c r="G6198" s="9">
        <v>1</v>
      </c>
    </row>
    <row r="6199" spans="1:7" x14ac:dyDescent="0.3">
      <c r="A6199" s="9">
        <v>232</v>
      </c>
      <c r="B6199" s="9">
        <v>33</v>
      </c>
      <c r="C6199" s="9">
        <v>2</v>
      </c>
      <c r="D6199" s="9">
        <v>1</v>
      </c>
      <c r="E6199" s="9">
        <v>20</v>
      </c>
      <c r="F6199" s="9">
        <v>14.6</v>
      </c>
      <c r="G6199" s="9">
        <v>8</v>
      </c>
    </row>
    <row r="6200" spans="1:7" x14ac:dyDescent="0.3">
      <c r="A6200" s="9">
        <v>232</v>
      </c>
      <c r="B6200" s="9">
        <v>34</v>
      </c>
      <c r="C6200" s="9">
        <v>2</v>
      </c>
      <c r="D6200" s="9">
        <v>5</v>
      </c>
      <c r="E6200" s="9">
        <v>32</v>
      </c>
      <c r="F6200" s="9">
        <v>13.8</v>
      </c>
      <c r="G6200" s="9">
        <v>9</v>
      </c>
    </row>
    <row r="6201" spans="1:7" x14ac:dyDescent="0.3">
      <c r="A6201" s="9">
        <v>232</v>
      </c>
      <c r="B6201" s="9">
        <v>35</v>
      </c>
      <c r="C6201" s="9">
        <v>2</v>
      </c>
      <c r="D6201" s="9">
        <v>4</v>
      </c>
      <c r="E6201" s="9">
        <v>18</v>
      </c>
      <c r="F6201" s="9">
        <v>12</v>
      </c>
      <c r="G6201" s="9">
        <v>9</v>
      </c>
    </row>
    <row r="6202" spans="1:7" x14ac:dyDescent="0.3">
      <c r="A6202" s="9">
        <v>232</v>
      </c>
      <c r="B6202" s="9">
        <v>36</v>
      </c>
      <c r="C6202" s="9">
        <v>51</v>
      </c>
      <c r="D6202" s="9">
        <v>3</v>
      </c>
      <c r="E6202" s="9">
        <v>17</v>
      </c>
      <c r="F6202" s="9">
        <v>5.6</v>
      </c>
      <c r="G6202" s="9">
        <v>1</v>
      </c>
    </row>
    <row r="6203" spans="1:7" x14ac:dyDescent="0.3">
      <c r="A6203" s="9">
        <v>232</v>
      </c>
      <c r="B6203" s="9">
        <v>37</v>
      </c>
      <c r="C6203" s="9">
        <v>41</v>
      </c>
      <c r="D6203" s="9">
        <v>3</v>
      </c>
      <c r="E6203" s="9">
        <v>8</v>
      </c>
      <c r="F6203" s="9">
        <v>2.6</v>
      </c>
      <c r="G6203" s="9">
        <v>0.6</v>
      </c>
    </row>
    <row r="6204" spans="1:7" x14ac:dyDescent="0.3">
      <c r="A6204" s="9">
        <v>232</v>
      </c>
      <c r="B6204" s="9">
        <v>38</v>
      </c>
      <c r="C6204" s="9">
        <v>41</v>
      </c>
      <c r="D6204" s="9">
        <v>5</v>
      </c>
      <c r="E6204" s="9">
        <v>18</v>
      </c>
      <c r="F6204" s="9">
        <v>5.8</v>
      </c>
      <c r="G6204" s="9">
        <v>1</v>
      </c>
    </row>
    <row r="6205" spans="1:7" x14ac:dyDescent="0.3">
      <c r="A6205" s="9">
        <v>232</v>
      </c>
      <c r="B6205" s="9">
        <v>39</v>
      </c>
      <c r="C6205" s="9">
        <v>2</v>
      </c>
      <c r="D6205" s="9">
        <v>2</v>
      </c>
      <c r="E6205" s="9">
        <v>18.5</v>
      </c>
      <c r="F6205" s="9">
        <v>11.4</v>
      </c>
      <c r="G6205" s="9">
        <v>6.8</v>
      </c>
    </row>
    <row r="6206" spans="1:7" x14ac:dyDescent="0.3">
      <c r="A6206" s="9">
        <v>232</v>
      </c>
      <c r="B6206" s="9">
        <v>40</v>
      </c>
      <c r="C6206" s="9">
        <v>41</v>
      </c>
      <c r="D6206" s="9">
        <v>5</v>
      </c>
      <c r="E6206" s="9">
        <v>7.5</v>
      </c>
      <c r="F6206" s="9">
        <v>2.6</v>
      </c>
      <c r="G6206" s="9">
        <v>1.4</v>
      </c>
    </row>
    <row r="6207" spans="1:7" x14ac:dyDescent="0.3">
      <c r="A6207" s="9">
        <v>232</v>
      </c>
      <c r="B6207" s="9">
        <v>41</v>
      </c>
      <c r="C6207" s="9">
        <v>41</v>
      </c>
      <c r="D6207" s="9">
        <v>3</v>
      </c>
      <c r="E6207" s="9">
        <v>7.5</v>
      </c>
      <c r="F6207" s="9">
        <v>2.4</v>
      </c>
      <c r="G6207" s="9">
        <v>1</v>
      </c>
    </row>
    <row r="6208" spans="1:7" x14ac:dyDescent="0.3">
      <c r="A6208" s="9">
        <v>232</v>
      </c>
      <c r="B6208" s="9">
        <v>42</v>
      </c>
      <c r="C6208" s="9">
        <v>41</v>
      </c>
      <c r="D6208" s="9">
        <v>5</v>
      </c>
      <c r="E6208" s="9">
        <v>8</v>
      </c>
      <c r="F6208" s="9">
        <v>2.6</v>
      </c>
      <c r="G6208" s="9">
        <v>1.4</v>
      </c>
    </row>
    <row r="6209" spans="1:7" x14ac:dyDescent="0.3">
      <c r="A6209" s="9">
        <v>232</v>
      </c>
      <c r="B6209" s="9">
        <v>43</v>
      </c>
      <c r="C6209" s="9">
        <v>80</v>
      </c>
      <c r="D6209" s="9">
        <v>5</v>
      </c>
      <c r="E6209" s="9">
        <v>10</v>
      </c>
      <c r="F6209" s="9">
        <v>5</v>
      </c>
      <c r="G6209" s="9">
        <v>1.4</v>
      </c>
    </row>
    <row r="6210" spans="1:7" x14ac:dyDescent="0.3">
      <c r="A6210" s="9">
        <v>232</v>
      </c>
      <c r="B6210" s="9">
        <v>44</v>
      </c>
      <c r="C6210" s="9">
        <v>2</v>
      </c>
      <c r="D6210" s="9">
        <v>1</v>
      </c>
      <c r="E6210" s="9">
        <v>49</v>
      </c>
      <c r="F6210" s="9">
        <v>20</v>
      </c>
      <c r="G6210" s="9">
        <v>10.5</v>
      </c>
    </row>
    <row r="6211" spans="1:7" x14ac:dyDescent="0.3">
      <c r="A6211" s="9">
        <v>232</v>
      </c>
      <c r="B6211" s="9">
        <v>45</v>
      </c>
      <c r="C6211" s="9">
        <v>41</v>
      </c>
      <c r="D6211" s="9">
        <v>5</v>
      </c>
      <c r="E6211" s="9">
        <v>12</v>
      </c>
      <c r="F6211" s="9">
        <v>5.8</v>
      </c>
      <c r="G6211" s="9">
        <v>1.4</v>
      </c>
    </row>
    <row r="6212" spans="1:7" x14ac:dyDescent="0.3">
      <c r="A6212" s="9">
        <v>232</v>
      </c>
      <c r="B6212" s="9">
        <v>46</v>
      </c>
      <c r="C6212" s="9">
        <v>41</v>
      </c>
      <c r="D6212" s="9">
        <v>4</v>
      </c>
      <c r="E6212" s="9">
        <v>9</v>
      </c>
      <c r="F6212" s="9">
        <v>5.8</v>
      </c>
      <c r="G6212" s="9">
        <v>1</v>
      </c>
    </row>
    <row r="6213" spans="1:7" x14ac:dyDescent="0.3">
      <c r="A6213" s="9">
        <v>232</v>
      </c>
      <c r="B6213" s="9">
        <v>47</v>
      </c>
      <c r="C6213" s="9">
        <v>2</v>
      </c>
      <c r="D6213" s="9">
        <v>5</v>
      </c>
      <c r="E6213" s="9">
        <v>28.5</v>
      </c>
      <c r="F6213" s="9">
        <v>20</v>
      </c>
      <c r="G6213" s="9">
        <v>12.5</v>
      </c>
    </row>
    <row r="6214" spans="1:7" x14ac:dyDescent="0.3">
      <c r="A6214" s="9">
        <v>232</v>
      </c>
      <c r="B6214" s="9">
        <v>48</v>
      </c>
      <c r="C6214" s="9">
        <v>2</v>
      </c>
      <c r="D6214" s="9">
        <v>2</v>
      </c>
      <c r="E6214" s="9">
        <v>25</v>
      </c>
      <c r="F6214" s="9">
        <v>18</v>
      </c>
      <c r="G6214" s="9">
        <v>11.5</v>
      </c>
    </row>
    <row r="6215" spans="1:7" x14ac:dyDescent="0.3">
      <c r="A6215" s="9">
        <v>232</v>
      </c>
      <c r="B6215" s="9">
        <v>49</v>
      </c>
      <c r="C6215" s="9">
        <v>2</v>
      </c>
      <c r="D6215" s="9">
        <v>9</v>
      </c>
      <c r="E6215" s="9">
        <v>51.5</v>
      </c>
      <c r="F6215" s="9">
        <v>0.12</v>
      </c>
      <c r="G6215" s="9">
        <v>0</v>
      </c>
    </row>
    <row r="6216" spans="1:7" x14ac:dyDescent="0.3">
      <c r="A6216" s="9">
        <v>232</v>
      </c>
      <c r="B6216" s="9">
        <v>50</v>
      </c>
      <c r="C6216" s="9">
        <v>2</v>
      </c>
      <c r="D6216" s="9">
        <v>5</v>
      </c>
      <c r="E6216" s="9">
        <v>20.2</v>
      </c>
      <c r="F6216" s="9">
        <v>11.6</v>
      </c>
      <c r="G6216" s="9">
        <v>8.4</v>
      </c>
    </row>
    <row r="6217" spans="1:7" x14ac:dyDescent="0.3">
      <c r="A6217" s="9">
        <v>232</v>
      </c>
      <c r="B6217" s="9">
        <v>51</v>
      </c>
      <c r="C6217" s="9">
        <v>2</v>
      </c>
      <c r="D6217" s="9">
        <v>4</v>
      </c>
      <c r="E6217" s="9">
        <v>28.8</v>
      </c>
      <c r="F6217" s="9">
        <v>17.600000000000001</v>
      </c>
      <c r="G6217" s="9">
        <v>11</v>
      </c>
    </row>
    <row r="6218" spans="1:7" x14ac:dyDescent="0.3">
      <c r="A6218" s="9">
        <v>232</v>
      </c>
      <c r="B6218" s="9">
        <v>52</v>
      </c>
      <c r="C6218" s="9">
        <v>51</v>
      </c>
      <c r="D6218" s="9">
        <v>3</v>
      </c>
      <c r="E6218" s="9">
        <v>9.5</v>
      </c>
      <c r="F6218" s="9">
        <v>4</v>
      </c>
      <c r="G6218" s="9">
        <v>1.6</v>
      </c>
    </row>
    <row r="6219" spans="1:7" x14ac:dyDescent="0.3">
      <c r="A6219" s="9">
        <v>232</v>
      </c>
      <c r="B6219" s="9">
        <v>53</v>
      </c>
      <c r="C6219" s="9">
        <v>3</v>
      </c>
      <c r="D6219" s="9">
        <v>5</v>
      </c>
      <c r="E6219" s="9">
        <v>29</v>
      </c>
      <c r="F6219" s="9">
        <v>15</v>
      </c>
      <c r="G6219" s="9">
        <v>11</v>
      </c>
    </row>
    <row r="6220" spans="1:7" x14ac:dyDescent="0.3">
      <c r="A6220" s="9">
        <v>232</v>
      </c>
      <c r="B6220" s="9">
        <v>54</v>
      </c>
      <c r="C6220" s="9">
        <v>41</v>
      </c>
      <c r="D6220" s="9">
        <v>3</v>
      </c>
      <c r="E6220" s="9">
        <v>7.5</v>
      </c>
      <c r="F6220" s="9">
        <v>4</v>
      </c>
      <c r="G6220" s="9">
        <v>0.3</v>
      </c>
    </row>
    <row r="6221" spans="1:7" x14ac:dyDescent="0.3">
      <c r="A6221" s="9">
        <v>232</v>
      </c>
      <c r="B6221" s="9">
        <v>55</v>
      </c>
      <c r="C6221" s="9">
        <v>41</v>
      </c>
      <c r="D6221" s="9">
        <v>3</v>
      </c>
      <c r="E6221" s="9">
        <v>8</v>
      </c>
      <c r="F6221" s="9">
        <v>3.4</v>
      </c>
      <c r="G6221" s="9">
        <v>0.3</v>
      </c>
    </row>
    <row r="6222" spans="1:7" x14ac:dyDescent="0.3">
      <c r="A6222" s="9">
        <v>232</v>
      </c>
      <c r="B6222" s="9">
        <v>56</v>
      </c>
      <c r="C6222" s="9">
        <v>2</v>
      </c>
      <c r="D6222" s="9">
        <v>5</v>
      </c>
      <c r="E6222" s="9">
        <v>30</v>
      </c>
      <c r="F6222" s="9">
        <v>20</v>
      </c>
      <c r="G6222" s="9">
        <v>10.5</v>
      </c>
    </row>
    <row r="6223" spans="1:7" x14ac:dyDescent="0.3">
      <c r="A6223" s="9">
        <v>232</v>
      </c>
      <c r="B6223" s="9">
        <v>57</v>
      </c>
      <c r="C6223" s="9">
        <v>51</v>
      </c>
      <c r="D6223" s="9">
        <v>3</v>
      </c>
      <c r="E6223" s="9">
        <v>12.5</v>
      </c>
      <c r="F6223" s="9">
        <v>5</v>
      </c>
      <c r="G6223" s="9">
        <v>2.4</v>
      </c>
    </row>
    <row r="6224" spans="1:7" x14ac:dyDescent="0.3">
      <c r="A6224" s="9">
        <v>232</v>
      </c>
      <c r="B6224" s="9">
        <v>58</v>
      </c>
      <c r="C6224" s="9">
        <v>2</v>
      </c>
      <c r="D6224" s="9">
        <v>1</v>
      </c>
      <c r="E6224" s="9">
        <v>45</v>
      </c>
      <c r="F6224" s="9">
        <v>21.4</v>
      </c>
      <c r="G6224" s="9">
        <v>11.5</v>
      </c>
    </row>
    <row r="6225" spans="1:7" x14ac:dyDescent="0.3">
      <c r="A6225" s="9">
        <v>232</v>
      </c>
      <c r="B6225" s="9">
        <v>59</v>
      </c>
      <c r="C6225" s="9">
        <v>41</v>
      </c>
      <c r="D6225" s="9">
        <v>3</v>
      </c>
      <c r="E6225" s="9">
        <v>12.5</v>
      </c>
      <c r="F6225" s="9">
        <v>8</v>
      </c>
      <c r="G6225" s="9">
        <v>1.4</v>
      </c>
    </row>
    <row r="6226" spans="1:7" x14ac:dyDescent="0.3">
      <c r="A6226" s="9">
        <v>233</v>
      </c>
      <c r="B6226" s="9">
        <v>1</v>
      </c>
      <c r="C6226" s="9">
        <v>2</v>
      </c>
      <c r="D6226" s="9">
        <v>1</v>
      </c>
      <c r="E6226" s="9">
        <v>55.5</v>
      </c>
      <c r="F6226" s="9">
        <v>20</v>
      </c>
      <c r="G6226" s="9">
        <v>7</v>
      </c>
    </row>
    <row r="6227" spans="1:7" x14ac:dyDescent="0.3">
      <c r="A6227" s="9">
        <v>233</v>
      </c>
      <c r="B6227" s="9">
        <v>2</v>
      </c>
      <c r="C6227" s="9">
        <v>3</v>
      </c>
      <c r="D6227" s="9">
        <v>4</v>
      </c>
      <c r="E6227" s="9">
        <v>20</v>
      </c>
      <c r="F6227" s="9">
        <v>7.4</v>
      </c>
      <c r="G6227" s="9">
        <v>2.6</v>
      </c>
    </row>
    <row r="6228" spans="1:7" x14ac:dyDescent="0.3">
      <c r="A6228" s="9">
        <v>233</v>
      </c>
      <c r="B6228" s="9">
        <v>3</v>
      </c>
      <c r="C6228" s="9">
        <v>41</v>
      </c>
      <c r="D6228" s="9">
        <v>5</v>
      </c>
      <c r="E6228" s="9">
        <v>11</v>
      </c>
      <c r="F6228" s="9">
        <v>5.8</v>
      </c>
      <c r="G6228" s="9">
        <v>1.4</v>
      </c>
    </row>
    <row r="6229" spans="1:7" x14ac:dyDescent="0.3">
      <c r="A6229" s="9">
        <v>233</v>
      </c>
      <c r="B6229" s="9">
        <v>4</v>
      </c>
      <c r="C6229" s="9">
        <v>41</v>
      </c>
      <c r="D6229" s="9">
        <v>2</v>
      </c>
      <c r="E6229" s="9">
        <v>11.5</v>
      </c>
      <c r="F6229" s="9">
        <v>6</v>
      </c>
      <c r="G6229" s="9">
        <v>0.3</v>
      </c>
    </row>
    <row r="6230" spans="1:7" x14ac:dyDescent="0.3">
      <c r="A6230" s="9">
        <v>233</v>
      </c>
      <c r="B6230" s="9">
        <v>5</v>
      </c>
      <c r="C6230" s="9">
        <v>41</v>
      </c>
      <c r="D6230" s="9">
        <v>3</v>
      </c>
      <c r="E6230" s="9">
        <v>10</v>
      </c>
      <c r="F6230" s="9">
        <v>5.8</v>
      </c>
      <c r="G6230" s="9">
        <v>0.3</v>
      </c>
    </row>
    <row r="6231" spans="1:7" x14ac:dyDescent="0.3">
      <c r="A6231" s="9">
        <v>233</v>
      </c>
      <c r="B6231" s="9">
        <v>6</v>
      </c>
      <c r="C6231" s="9">
        <v>80</v>
      </c>
      <c r="D6231" s="9">
        <v>3</v>
      </c>
      <c r="E6231" s="9">
        <v>11.2</v>
      </c>
      <c r="F6231" s="9">
        <v>4.4000000000000004</v>
      </c>
      <c r="G6231" s="9">
        <v>1</v>
      </c>
    </row>
    <row r="6232" spans="1:7" x14ac:dyDescent="0.3">
      <c r="A6232" s="9">
        <v>233</v>
      </c>
      <c r="B6232" s="9">
        <v>7</v>
      </c>
      <c r="C6232" s="9">
        <v>80</v>
      </c>
      <c r="D6232" s="9">
        <v>5</v>
      </c>
      <c r="E6232" s="9">
        <v>12.5</v>
      </c>
      <c r="F6232" s="9">
        <v>6.4</v>
      </c>
      <c r="G6232" s="9">
        <v>0.8</v>
      </c>
    </row>
    <row r="6233" spans="1:7" x14ac:dyDescent="0.3">
      <c r="A6233" s="9">
        <v>233</v>
      </c>
      <c r="B6233" s="9">
        <v>8</v>
      </c>
      <c r="C6233" s="9">
        <v>60</v>
      </c>
      <c r="D6233" s="9">
        <v>4</v>
      </c>
      <c r="E6233" s="9">
        <v>7.5</v>
      </c>
      <c r="F6233" s="9">
        <v>2.6</v>
      </c>
      <c r="G6233" s="9">
        <v>0.6</v>
      </c>
    </row>
    <row r="6234" spans="1:7" x14ac:dyDescent="0.3">
      <c r="A6234" s="9">
        <v>233</v>
      </c>
      <c r="B6234" s="9">
        <v>9</v>
      </c>
      <c r="C6234" s="9">
        <v>80</v>
      </c>
      <c r="D6234" s="9">
        <v>5</v>
      </c>
      <c r="E6234" s="9">
        <v>12.5</v>
      </c>
      <c r="F6234" s="9">
        <v>5.6</v>
      </c>
      <c r="G6234" s="9">
        <v>1</v>
      </c>
    </row>
    <row r="6235" spans="1:7" x14ac:dyDescent="0.3">
      <c r="A6235" s="9">
        <v>233</v>
      </c>
      <c r="B6235" s="9">
        <v>10</v>
      </c>
      <c r="C6235" s="9">
        <v>80</v>
      </c>
      <c r="D6235" s="9">
        <v>3</v>
      </c>
      <c r="E6235" s="9">
        <v>9.5</v>
      </c>
      <c r="F6235" s="9">
        <v>5</v>
      </c>
      <c r="G6235" s="9">
        <v>2.4</v>
      </c>
    </row>
    <row r="6236" spans="1:7" x14ac:dyDescent="0.3">
      <c r="A6236" s="9">
        <v>233</v>
      </c>
      <c r="B6236" s="9">
        <v>11</v>
      </c>
      <c r="C6236" s="9">
        <v>80</v>
      </c>
      <c r="D6236" s="9">
        <v>1</v>
      </c>
      <c r="E6236" s="9">
        <v>18.5</v>
      </c>
      <c r="F6236" s="9">
        <v>6.4</v>
      </c>
      <c r="G6236" s="9">
        <v>1.8</v>
      </c>
    </row>
    <row r="6237" spans="1:7" x14ac:dyDescent="0.3">
      <c r="A6237" s="9">
        <v>233</v>
      </c>
      <c r="B6237" s="9">
        <v>12</v>
      </c>
      <c r="C6237" s="9">
        <v>80</v>
      </c>
      <c r="D6237" s="9">
        <v>5</v>
      </c>
      <c r="E6237" s="9">
        <v>17.399999999999999</v>
      </c>
      <c r="F6237" s="9">
        <v>6</v>
      </c>
      <c r="G6237" s="9">
        <v>1</v>
      </c>
    </row>
    <row r="6238" spans="1:7" x14ac:dyDescent="0.3">
      <c r="A6238" s="9">
        <v>233</v>
      </c>
      <c r="B6238" s="9">
        <v>13</v>
      </c>
      <c r="C6238" s="9">
        <v>80</v>
      </c>
      <c r="D6238" s="9">
        <v>4</v>
      </c>
      <c r="E6238" s="9">
        <v>16.399999999999999</v>
      </c>
      <c r="F6238" s="9">
        <v>4.8</v>
      </c>
      <c r="G6238" s="9">
        <v>1</v>
      </c>
    </row>
    <row r="6239" spans="1:7" x14ac:dyDescent="0.3">
      <c r="A6239" s="9">
        <v>233</v>
      </c>
      <c r="B6239" s="9">
        <v>14</v>
      </c>
      <c r="C6239" s="9">
        <v>2</v>
      </c>
      <c r="D6239" s="9">
        <v>1</v>
      </c>
      <c r="E6239" s="9">
        <v>30.5</v>
      </c>
      <c r="F6239" s="9">
        <v>13.4</v>
      </c>
      <c r="G6239" s="9">
        <v>8.6</v>
      </c>
    </row>
    <row r="6240" spans="1:7" x14ac:dyDescent="0.3">
      <c r="A6240" s="9">
        <v>233</v>
      </c>
      <c r="B6240" s="9">
        <v>15</v>
      </c>
      <c r="C6240" s="9">
        <v>2</v>
      </c>
      <c r="D6240" s="9">
        <v>5</v>
      </c>
      <c r="E6240" s="9">
        <v>24.5</v>
      </c>
      <c r="F6240" s="9">
        <v>11</v>
      </c>
      <c r="G6240" s="9">
        <v>6</v>
      </c>
    </row>
    <row r="6241" spans="1:7" x14ac:dyDescent="0.3">
      <c r="A6241" s="9">
        <v>233</v>
      </c>
      <c r="B6241" s="9">
        <v>16</v>
      </c>
      <c r="C6241" s="9">
        <v>80</v>
      </c>
      <c r="D6241" s="9">
        <v>7</v>
      </c>
      <c r="E6241" s="9">
        <v>7.5</v>
      </c>
      <c r="F6241" s="9">
        <v>3.6</v>
      </c>
      <c r="G6241" s="9">
        <v>0</v>
      </c>
    </row>
    <row r="6242" spans="1:7" x14ac:dyDescent="0.3">
      <c r="A6242" s="9">
        <v>233</v>
      </c>
      <c r="B6242" s="9">
        <v>17</v>
      </c>
      <c r="C6242" s="9">
        <v>66</v>
      </c>
      <c r="D6242" s="9">
        <v>5</v>
      </c>
      <c r="E6242" s="9">
        <v>7.5</v>
      </c>
      <c r="F6242" s="9">
        <v>2.4</v>
      </c>
      <c r="G6242" s="9">
        <v>0.6</v>
      </c>
    </row>
    <row r="6243" spans="1:7" x14ac:dyDescent="0.3">
      <c r="A6243" s="9">
        <v>233</v>
      </c>
      <c r="B6243" s="9">
        <v>18</v>
      </c>
      <c r="C6243" s="9">
        <v>41</v>
      </c>
      <c r="D6243" s="9">
        <v>5</v>
      </c>
      <c r="E6243" s="9">
        <v>18.399999999999999</v>
      </c>
      <c r="F6243" s="9">
        <v>6</v>
      </c>
      <c r="G6243" s="9">
        <v>1.6</v>
      </c>
    </row>
    <row r="6244" spans="1:7" x14ac:dyDescent="0.3">
      <c r="A6244" s="9">
        <v>233</v>
      </c>
      <c r="B6244" s="9">
        <v>19</v>
      </c>
      <c r="C6244" s="9">
        <v>41</v>
      </c>
      <c r="D6244" s="9">
        <v>3</v>
      </c>
      <c r="E6244" s="9">
        <v>12.5</v>
      </c>
      <c r="F6244" s="9">
        <v>4.5999999999999996</v>
      </c>
      <c r="G6244" s="9">
        <v>0.6</v>
      </c>
    </row>
    <row r="6245" spans="1:7" x14ac:dyDescent="0.3">
      <c r="A6245" s="9">
        <v>233</v>
      </c>
      <c r="B6245" s="9">
        <v>20</v>
      </c>
      <c r="C6245" s="9">
        <v>2</v>
      </c>
      <c r="D6245" s="9">
        <v>1</v>
      </c>
      <c r="E6245" s="9">
        <v>46.4</v>
      </c>
      <c r="F6245" s="9">
        <v>17</v>
      </c>
      <c r="G6245" s="9">
        <v>5.5</v>
      </c>
    </row>
    <row r="6246" spans="1:7" x14ac:dyDescent="0.3">
      <c r="A6246" s="9">
        <v>233</v>
      </c>
      <c r="B6246" s="9">
        <v>21</v>
      </c>
      <c r="C6246" s="9">
        <v>80</v>
      </c>
      <c r="D6246" s="9">
        <v>7</v>
      </c>
      <c r="E6246" s="9">
        <v>10</v>
      </c>
      <c r="F6246" s="9">
        <v>5.2</v>
      </c>
      <c r="G6246" s="9">
        <v>0</v>
      </c>
    </row>
    <row r="6247" spans="1:7" x14ac:dyDescent="0.3">
      <c r="A6247" s="9">
        <v>233</v>
      </c>
      <c r="B6247" s="9">
        <v>22</v>
      </c>
      <c r="C6247" s="9">
        <v>80</v>
      </c>
      <c r="D6247" s="9">
        <v>5</v>
      </c>
      <c r="E6247" s="9">
        <v>7.5</v>
      </c>
      <c r="F6247" s="9">
        <v>3.6</v>
      </c>
      <c r="G6247" s="9">
        <v>0.4</v>
      </c>
    </row>
    <row r="6248" spans="1:7" x14ac:dyDescent="0.3">
      <c r="A6248" s="9">
        <v>233</v>
      </c>
      <c r="B6248" s="9">
        <v>23</v>
      </c>
      <c r="C6248" s="9">
        <v>80</v>
      </c>
      <c r="D6248" s="9">
        <v>3</v>
      </c>
      <c r="E6248" s="9">
        <v>8</v>
      </c>
      <c r="F6248" s="9">
        <v>3.6</v>
      </c>
      <c r="G6248" s="9">
        <v>0.4</v>
      </c>
    </row>
    <row r="6249" spans="1:7" x14ac:dyDescent="0.3">
      <c r="A6249" s="9">
        <v>233</v>
      </c>
      <c r="B6249" s="9">
        <v>24</v>
      </c>
      <c r="C6249" s="9">
        <v>2</v>
      </c>
      <c r="D6249" s="9">
        <v>4</v>
      </c>
      <c r="E6249" s="9">
        <v>12</v>
      </c>
      <c r="F6249" s="9">
        <v>5.6</v>
      </c>
      <c r="G6249" s="9">
        <v>2.6</v>
      </c>
    </row>
    <row r="6250" spans="1:7" x14ac:dyDescent="0.3">
      <c r="A6250" s="9">
        <v>233</v>
      </c>
      <c r="B6250" s="9">
        <v>25</v>
      </c>
      <c r="C6250" s="9">
        <v>2</v>
      </c>
      <c r="D6250" s="9">
        <v>3</v>
      </c>
      <c r="E6250" s="9">
        <v>7.5</v>
      </c>
      <c r="F6250" s="9">
        <v>2.4</v>
      </c>
      <c r="G6250" s="9">
        <v>1.4</v>
      </c>
    </row>
    <row r="6251" spans="1:7" x14ac:dyDescent="0.3">
      <c r="A6251" s="9">
        <v>233</v>
      </c>
      <c r="B6251" s="9">
        <v>26</v>
      </c>
      <c r="C6251" s="9">
        <v>41</v>
      </c>
      <c r="D6251" s="9">
        <v>5</v>
      </c>
      <c r="E6251" s="9">
        <v>20</v>
      </c>
      <c r="F6251" s="9">
        <v>6</v>
      </c>
      <c r="G6251" s="9">
        <v>1.4</v>
      </c>
    </row>
    <row r="6252" spans="1:7" x14ac:dyDescent="0.3">
      <c r="A6252" s="9">
        <v>233</v>
      </c>
      <c r="B6252" s="9">
        <v>27</v>
      </c>
      <c r="C6252" s="9">
        <v>41</v>
      </c>
      <c r="D6252" s="9">
        <v>1</v>
      </c>
      <c r="E6252" s="9">
        <v>12.6</v>
      </c>
      <c r="F6252" s="9">
        <v>6.2</v>
      </c>
      <c r="G6252" s="9">
        <v>2.2000000000000002</v>
      </c>
    </row>
    <row r="6253" spans="1:7" x14ac:dyDescent="0.3">
      <c r="A6253" s="9">
        <v>233</v>
      </c>
      <c r="B6253" s="9">
        <v>28</v>
      </c>
      <c r="C6253" s="9">
        <v>41</v>
      </c>
      <c r="D6253" s="9">
        <v>3</v>
      </c>
      <c r="E6253" s="9">
        <v>10</v>
      </c>
      <c r="F6253" s="9">
        <v>4.5999999999999996</v>
      </c>
      <c r="G6253" s="9">
        <v>1.6</v>
      </c>
    </row>
    <row r="6254" spans="1:7" x14ac:dyDescent="0.3">
      <c r="A6254" s="9">
        <v>233</v>
      </c>
      <c r="B6254" s="9">
        <v>29</v>
      </c>
      <c r="C6254" s="9">
        <v>41</v>
      </c>
      <c r="D6254" s="9">
        <v>2</v>
      </c>
      <c r="E6254" s="9">
        <v>12</v>
      </c>
      <c r="F6254" s="9">
        <v>5.4</v>
      </c>
      <c r="G6254" s="9">
        <v>1.3</v>
      </c>
    </row>
    <row r="6255" spans="1:7" x14ac:dyDescent="0.3">
      <c r="A6255" s="9">
        <v>233</v>
      </c>
      <c r="B6255" s="9">
        <v>30</v>
      </c>
      <c r="C6255" s="9">
        <v>2</v>
      </c>
      <c r="D6255" s="9">
        <v>5</v>
      </c>
      <c r="E6255" s="9">
        <v>9.5</v>
      </c>
      <c r="F6255" s="9">
        <v>3.4</v>
      </c>
      <c r="G6255" s="9">
        <v>1.4</v>
      </c>
    </row>
    <row r="6256" spans="1:7" x14ac:dyDescent="0.3">
      <c r="A6256" s="9">
        <v>233</v>
      </c>
      <c r="B6256" s="9">
        <v>31</v>
      </c>
      <c r="C6256" s="9">
        <v>60</v>
      </c>
      <c r="D6256" s="9">
        <v>3</v>
      </c>
      <c r="E6256" s="9">
        <v>7.5</v>
      </c>
      <c r="F6256" s="9">
        <v>3</v>
      </c>
      <c r="G6256" s="9">
        <v>0.6</v>
      </c>
    </row>
    <row r="6257" spans="1:7" x14ac:dyDescent="0.3">
      <c r="A6257" s="9">
        <v>233</v>
      </c>
      <c r="B6257" s="9">
        <v>32</v>
      </c>
      <c r="C6257" s="9">
        <v>60</v>
      </c>
      <c r="D6257" s="9">
        <v>5</v>
      </c>
      <c r="E6257" s="9">
        <v>8</v>
      </c>
      <c r="F6257" s="9">
        <v>3.4</v>
      </c>
      <c r="G6257" s="9">
        <v>0.8</v>
      </c>
    </row>
    <row r="6258" spans="1:7" x14ac:dyDescent="0.3">
      <c r="A6258" s="9">
        <v>233</v>
      </c>
      <c r="B6258" s="9">
        <v>33</v>
      </c>
      <c r="C6258" s="9">
        <v>2</v>
      </c>
      <c r="D6258" s="9">
        <v>2</v>
      </c>
      <c r="E6258" s="9">
        <v>10</v>
      </c>
      <c r="F6258" s="9">
        <v>5</v>
      </c>
      <c r="G6258" s="9">
        <v>2.4</v>
      </c>
    </row>
    <row r="6259" spans="1:7" x14ac:dyDescent="0.3">
      <c r="A6259" s="9">
        <v>233</v>
      </c>
      <c r="B6259" s="9">
        <v>34</v>
      </c>
      <c r="C6259" s="9">
        <v>41</v>
      </c>
      <c r="D6259" s="9">
        <v>1</v>
      </c>
      <c r="E6259" s="9">
        <v>24</v>
      </c>
      <c r="F6259" s="9">
        <v>9.6</v>
      </c>
      <c r="G6259" s="9">
        <v>2.8</v>
      </c>
    </row>
    <row r="6260" spans="1:7" x14ac:dyDescent="0.3">
      <c r="A6260" s="9">
        <v>233</v>
      </c>
      <c r="B6260" s="9">
        <v>35</v>
      </c>
      <c r="C6260" s="9">
        <v>41</v>
      </c>
      <c r="D6260" s="9">
        <v>3</v>
      </c>
      <c r="E6260" s="9">
        <v>16.5</v>
      </c>
      <c r="F6260" s="9">
        <v>5.4</v>
      </c>
      <c r="G6260" s="9">
        <v>2.4</v>
      </c>
    </row>
    <row r="6261" spans="1:7" x14ac:dyDescent="0.3">
      <c r="A6261" s="9">
        <v>233</v>
      </c>
      <c r="B6261" s="9">
        <v>36</v>
      </c>
      <c r="C6261" s="9">
        <v>60</v>
      </c>
      <c r="D6261" s="9">
        <v>2</v>
      </c>
      <c r="E6261" s="9">
        <v>12</v>
      </c>
      <c r="F6261" s="9">
        <v>6.6</v>
      </c>
      <c r="G6261" s="9">
        <v>1</v>
      </c>
    </row>
    <row r="6262" spans="1:7" x14ac:dyDescent="0.3">
      <c r="A6262" s="9">
        <v>233</v>
      </c>
      <c r="B6262" s="9">
        <v>37</v>
      </c>
      <c r="C6262" s="9">
        <v>6</v>
      </c>
      <c r="D6262" s="9">
        <v>5</v>
      </c>
      <c r="E6262" s="9">
        <v>13.5</v>
      </c>
      <c r="F6262" s="9">
        <v>7.4</v>
      </c>
      <c r="G6262" s="9">
        <v>1.4</v>
      </c>
    </row>
    <row r="6263" spans="1:7" x14ac:dyDescent="0.3">
      <c r="A6263" s="9">
        <v>233</v>
      </c>
      <c r="B6263" s="9">
        <v>38</v>
      </c>
      <c r="C6263" s="9">
        <v>2</v>
      </c>
      <c r="D6263" s="9">
        <v>1</v>
      </c>
      <c r="E6263" s="9">
        <v>28</v>
      </c>
      <c r="F6263" s="9">
        <v>16</v>
      </c>
      <c r="G6263" s="9">
        <v>5</v>
      </c>
    </row>
    <row r="6264" spans="1:7" x14ac:dyDescent="0.3">
      <c r="A6264" s="9">
        <v>233</v>
      </c>
      <c r="B6264" s="9">
        <v>39</v>
      </c>
      <c r="C6264" s="9">
        <v>6</v>
      </c>
      <c r="D6264" s="9">
        <v>4</v>
      </c>
      <c r="E6264" s="9">
        <v>23.5</v>
      </c>
      <c r="F6264" s="9">
        <v>12.6</v>
      </c>
      <c r="G6264" s="9">
        <v>2.4</v>
      </c>
    </row>
    <row r="6265" spans="1:7" x14ac:dyDescent="0.3">
      <c r="A6265" s="9">
        <v>233</v>
      </c>
      <c r="B6265" s="9">
        <v>40</v>
      </c>
      <c r="C6265" s="9">
        <v>6</v>
      </c>
      <c r="D6265" s="9">
        <v>5</v>
      </c>
      <c r="E6265" s="9">
        <v>20</v>
      </c>
      <c r="F6265" s="9">
        <v>11</v>
      </c>
      <c r="G6265" s="9">
        <v>2</v>
      </c>
    </row>
    <row r="6266" spans="1:7" x14ac:dyDescent="0.3">
      <c r="A6266" s="9">
        <v>233</v>
      </c>
      <c r="B6266" s="9">
        <v>41</v>
      </c>
      <c r="C6266" s="9">
        <v>80</v>
      </c>
      <c r="D6266" s="9">
        <v>7</v>
      </c>
      <c r="E6266" s="9">
        <v>8</v>
      </c>
      <c r="F6266" s="9">
        <v>4</v>
      </c>
      <c r="G6266" s="9">
        <v>0</v>
      </c>
    </row>
    <row r="6267" spans="1:7" x14ac:dyDescent="0.3">
      <c r="A6267" s="9">
        <v>234</v>
      </c>
      <c r="B6267" s="9">
        <v>1</v>
      </c>
      <c r="C6267" s="9">
        <v>60</v>
      </c>
      <c r="D6267" s="9">
        <v>4</v>
      </c>
      <c r="E6267" s="9">
        <v>12</v>
      </c>
      <c r="F6267" s="9">
        <v>5.4</v>
      </c>
      <c r="G6267" s="9">
        <v>1</v>
      </c>
    </row>
    <row r="6268" spans="1:7" x14ac:dyDescent="0.3">
      <c r="A6268" s="9">
        <v>234</v>
      </c>
      <c r="B6268" s="9">
        <v>2</v>
      </c>
      <c r="C6268" s="9">
        <v>6</v>
      </c>
      <c r="D6268" s="9">
        <v>2</v>
      </c>
      <c r="E6268" s="9">
        <v>7.5</v>
      </c>
      <c r="F6268" s="9">
        <v>2.4</v>
      </c>
      <c r="G6268" s="9">
        <v>1.2</v>
      </c>
    </row>
    <row r="6269" spans="1:7" x14ac:dyDescent="0.3">
      <c r="A6269" s="9">
        <v>234</v>
      </c>
      <c r="B6269" s="9">
        <v>3</v>
      </c>
      <c r="C6269" s="9">
        <v>2</v>
      </c>
      <c r="D6269" s="9">
        <v>5</v>
      </c>
      <c r="E6269" s="9">
        <v>7.5</v>
      </c>
      <c r="F6269" s="9">
        <v>2.8</v>
      </c>
      <c r="G6269" s="9">
        <v>1</v>
      </c>
    </row>
    <row r="6270" spans="1:7" x14ac:dyDescent="0.3">
      <c r="A6270" s="9">
        <v>234</v>
      </c>
      <c r="B6270" s="9">
        <v>4</v>
      </c>
      <c r="C6270" s="9">
        <v>51</v>
      </c>
      <c r="D6270" s="9">
        <v>1</v>
      </c>
      <c r="E6270" s="9">
        <v>10</v>
      </c>
      <c r="F6270" s="9">
        <v>5.8</v>
      </c>
      <c r="G6270" s="9">
        <v>1.4</v>
      </c>
    </row>
    <row r="6271" spans="1:7" x14ac:dyDescent="0.3">
      <c r="A6271" s="9">
        <v>234</v>
      </c>
      <c r="B6271" s="9">
        <v>5</v>
      </c>
      <c r="C6271" s="9">
        <v>51</v>
      </c>
      <c r="D6271" s="9">
        <v>3</v>
      </c>
      <c r="E6271" s="9">
        <v>8</v>
      </c>
      <c r="F6271" s="9">
        <v>3</v>
      </c>
      <c r="G6271" s="9">
        <v>1</v>
      </c>
    </row>
    <row r="6272" spans="1:7" x14ac:dyDescent="0.3">
      <c r="A6272" s="9">
        <v>234</v>
      </c>
      <c r="B6272" s="9">
        <v>6</v>
      </c>
      <c r="C6272" s="9">
        <v>2</v>
      </c>
      <c r="D6272" s="9">
        <v>5</v>
      </c>
      <c r="E6272" s="9">
        <v>7.5</v>
      </c>
      <c r="F6272" s="9">
        <v>2.6</v>
      </c>
      <c r="G6272" s="9">
        <v>1</v>
      </c>
    </row>
    <row r="6273" spans="1:7" x14ac:dyDescent="0.3">
      <c r="A6273" s="9">
        <v>234</v>
      </c>
      <c r="B6273" s="9">
        <v>7</v>
      </c>
      <c r="C6273" s="9">
        <v>2</v>
      </c>
      <c r="D6273" s="9">
        <v>4</v>
      </c>
      <c r="E6273" s="9">
        <v>9.8000000000000007</v>
      </c>
      <c r="F6273" s="9">
        <v>3.8</v>
      </c>
      <c r="G6273" s="9">
        <v>1.4</v>
      </c>
    </row>
    <row r="6274" spans="1:7" x14ac:dyDescent="0.3">
      <c r="A6274" s="9">
        <v>234</v>
      </c>
      <c r="B6274" s="9">
        <v>8</v>
      </c>
      <c r="C6274" s="9">
        <v>6</v>
      </c>
      <c r="D6274" s="9">
        <v>6</v>
      </c>
      <c r="E6274" s="9">
        <v>41.4</v>
      </c>
      <c r="F6274" s="9">
        <v>23.6</v>
      </c>
      <c r="G6274" s="9">
        <v>4.8</v>
      </c>
    </row>
    <row r="6275" spans="1:7" x14ac:dyDescent="0.3">
      <c r="A6275" s="9">
        <v>234</v>
      </c>
      <c r="B6275" s="9">
        <v>9</v>
      </c>
      <c r="C6275" s="9">
        <v>2</v>
      </c>
      <c r="D6275" s="9">
        <v>5</v>
      </c>
      <c r="E6275" s="9">
        <v>9</v>
      </c>
      <c r="F6275" s="9">
        <v>4.5999999999999996</v>
      </c>
      <c r="G6275" s="9">
        <v>1.6</v>
      </c>
    </row>
    <row r="6276" spans="1:7" x14ac:dyDescent="0.3">
      <c r="A6276" s="9">
        <v>234</v>
      </c>
      <c r="B6276" s="9">
        <v>10</v>
      </c>
      <c r="C6276" s="9">
        <v>51</v>
      </c>
      <c r="D6276" s="9">
        <v>7</v>
      </c>
      <c r="E6276" s="9">
        <v>16.100000000000001</v>
      </c>
      <c r="F6276" s="9">
        <v>4.8</v>
      </c>
      <c r="G6276" s="9">
        <v>0</v>
      </c>
    </row>
    <row r="6277" spans="1:7" x14ac:dyDescent="0.3">
      <c r="A6277" s="9">
        <v>234</v>
      </c>
      <c r="B6277" s="9">
        <v>11</v>
      </c>
      <c r="C6277" s="9">
        <v>51</v>
      </c>
      <c r="D6277" s="9">
        <v>7</v>
      </c>
      <c r="E6277" s="9">
        <v>10</v>
      </c>
      <c r="F6277" s="9">
        <v>4.5999999999999996</v>
      </c>
      <c r="G6277" s="9">
        <v>0</v>
      </c>
    </row>
    <row r="6278" spans="1:7" x14ac:dyDescent="0.3">
      <c r="A6278" s="9">
        <v>234</v>
      </c>
      <c r="B6278" s="9">
        <v>12</v>
      </c>
      <c r="C6278" s="9">
        <v>51</v>
      </c>
      <c r="D6278" s="9">
        <v>7</v>
      </c>
      <c r="E6278" s="9">
        <v>9.8000000000000007</v>
      </c>
      <c r="F6278" s="9">
        <v>5</v>
      </c>
      <c r="G6278" s="9">
        <v>0</v>
      </c>
    </row>
    <row r="6279" spans="1:7" x14ac:dyDescent="0.3">
      <c r="A6279" s="9">
        <v>234</v>
      </c>
      <c r="B6279" s="9">
        <v>13</v>
      </c>
      <c r="C6279" s="9">
        <v>41</v>
      </c>
      <c r="D6279" s="9">
        <v>5</v>
      </c>
      <c r="E6279" s="9">
        <v>16.399999999999999</v>
      </c>
      <c r="F6279" s="9">
        <v>6</v>
      </c>
      <c r="G6279" s="9">
        <v>1.8</v>
      </c>
    </row>
    <row r="6280" spans="1:7" x14ac:dyDescent="0.3">
      <c r="A6280" s="9">
        <v>234</v>
      </c>
      <c r="B6280" s="9">
        <v>14</v>
      </c>
      <c r="C6280" s="9">
        <v>2</v>
      </c>
      <c r="D6280" s="9">
        <v>5</v>
      </c>
      <c r="E6280" s="9">
        <v>10</v>
      </c>
      <c r="F6280" s="9">
        <v>5.2</v>
      </c>
      <c r="G6280" s="9">
        <v>1.4</v>
      </c>
    </row>
    <row r="6281" spans="1:7" x14ac:dyDescent="0.3">
      <c r="A6281" s="9">
        <v>234</v>
      </c>
      <c r="B6281" s="9">
        <v>15</v>
      </c>
      <c r="C6281" s="9">
        <v>2</v>
      </c>
      <c r="D6281" s="9">
        <v>3</v>
      </c>
      <c r="E6281" s="9">
        <v>7.5</v>
      </c>
      <c r="F6281" s="9">
        <v>3</v>
      </c>
      <c r="G6281" s="9">
        <v>1.6</v>
      </c>
    </row>
    <row r="6282" spans="1:7" x14ac:dyDescent="0.3">
      <c r="A6282" s="9">
        <v>234</v>
      </c>
      <c r="B6282" s="9">
        <v>16</v>
      </c>
      <c r="C6282" s="9">
        <v>41</v>
      </c>
      <c r="D6282" s="9">
        <v>2</v>
      </c>
      <c r="E6282" s="9">
        <v>16.399999999999999</v>
      </c>
      <c r="F6282" s="9">
        <v>6.8</v>
      </c>
      <c r="G6282" s="9">
        <v>1</v>
      </c>
    </row>
    <row r="6283" spans="1:7" x14ac:dyDescent="0.3">
      <c r="A6283" s="9">
        <v>234</v>
      </c>
      <c r="B6283" s="9">
        <v>17</v>
      </c>
      <c r="C6283" s="9">
        <v>41</v>
      </c>
      <c r="D6283" s="9">
        <v>1</v>
      </c>
      <c r="E6283" s="9">
        <v>18</v>
      </c>
      <c r="F6283" s="9">
        <v>7.6</v>
      </c>
      <c r="G6283" s="9">
        <v>2</v>
      </c>
    </row>
    <row r="6284" spans="1:7" x14ac:dyDescent="0.3">
      <c r="A6284" s="9">
        <v>234</v>
      </c>
      <c r="B6284" s="9">
        <v>18</v>
      </c>
      <c r="C6284" s="9">
        <v>2</v>
      </c>
      <c r="D6284" s="9">
        <v>3</v>
      </c>
      <c r="E6284" s="9">
        <v>7.5</v>
      </c>
      <c r="F6284" s="9">
        <v>3.8</v>
      </c>
      <c r="G6284" s="9">
        <v>1.6</v>
      </c>
    </row>
    <row r="6285" spans="1:7" x14ac:dyDescent="0.3">
      <c r="A6285" s="9">
        <v>234</v>
      </c>
      <c r="B6285" s="9">
        <v>19</v>
      </c>
      <c r="C6285" s="9">
        <v>41</v>
      </c>
      <c r="D6285" s="9">
        <v>4</v>
      </c>
      <c r="E6285" s="9">
        <v>20</v>
      </c>
      <c r="F6285" s="9">
        <v>7.8</v>
      </c>
      <c r="G6285" s="9">
        <v>1.4</v>
      </c>
    </row>
    <row r="6286" spans="1:7" x14ac:dyDescent="0.3">
      <c r="A6286" s="9">
        <v>234</v>
      </c>
      <c r="B6286" s="9">
        <v>20</v>
      </c>
      <c r="C6286" s="9">
        <v>51</v>
      </c>
      <c r="D6286" s="9">
        <v>3</v>
      </c>
      <c r="E6286" s="9">
        <v>7.5</v>
      </c>
      <c r="F6286" s="9">
        <v>3</v>
      </c>
      <c r="G6286" s="9">
        <v>1.8</v>
      </c>
    </row>
    <row r="6287" spans="1:7" x14ac:dyDescent="0.3">
      <c r="A6287" s="9">
        <v>234</v>
      </c>
      <c r="B6287" s="9">
        <v>21</v>
      </c>
      <c r="C6287" s="9">
        <v>2</v>
      </c>
      <c r="D6287" s="9">
        <v>1</v>
      </c>
      <c r="E6287" s="9">
        <v>22.5</v>
      </c>
      <c r="F6287" s="9">
        <v>11.6</v>
      </c>
      <c r="G6287" s="9">
        <v>5.4</v>
      </c>
    </row>
    <row r="6288" spans="1:7" x14ac:dyDescent="0.3">
      <c r="A6288" s="9">
        <v>234</v>
      </c>
      <c r="B6288" s="9">
        <v>22</v>
      </c>
      <c r="C6288" s="9">
        <v>41</v>
      </c>
      <c r="D6288" s="9">
        <v>5</v>
      </c>
      <c r="E6288" s="9">
        <v>9.5</v>
      </c>
      <c r="F6288" s="9">
        <v>3.8</v>
      </c>
      <c r="G6288" s="9">
        <v>1.2</v>
      </c>
    </row>
    <row r="6289" spans="1:7" x14ac:dyDescent="0.3">
      <c r="A6289" s="9">
        <v>234</v>
      </c>
      <c r="B6289" s="9">
        <v>23</v>
      </c>
      <c r="C6289" s="9">
        <v>2</v>
      </c>
      <c r="D6289" s="9">
        <v>2</v>
      </c>
      <c r="E6289" s="9">
        <v>20.399999999999999</v>
      </c>
      <c r="F6289" s="9">
        <v>11</v>
      </c>
      <c r="G6289" s="9">
        <v>4.8</v>
      </c>
    </row>
    <row r="6290" spans="1:7" x14ac:dyDescent="0.3">
      <c r="A6290" s="9">
        <v>234</v>
      </c>
      <c r="B6290" s="9">
        <v>24</v>
      </c>
      <c r="C6290" s="9">
        <v>51</v>
      </c>
      <c r="D6290" s="9">
        <v>7</v>
      </c>
      <c r="E6290" s="9">
        <v>8</v>
      </c>
      <c r="F6290" s="9">
        <v>2.8</v>
      </c>
      <c r="G6290" s="9">
        <v>0</v>
      </c>
    </row>
    <row r="6291" spans="1:7" x14ac:dyDescent="0.3">
      <c r="A6291" s="9">
        <v>234</v>
      </c>
      <c r="B6291" s="9">
        <v>25</v>
      </c>
      <c r="C6291" s="9">
        <v>2</v>
      </c>
      <c r="D6291" s="9">
        <v>5</v>
      </c>
      <c r="E6291" s="9">
        <v>11.5</v>
      </c>
      <c r="F6291" s="9">
        <v>7.2</v>
      </c>
      <c r="G6291" s="9">
        <v>4.8</v>
      </c>
    </row>
    <row r="6292" spans="1:7" x14ac:dyDescent="0.3">
      <c r="A6292" s="9">
        <v>234</v>
      </c>
      <c r="B6292" s="9">
        <v>26</v>
      </c>
      <c r="C6292" s="9">
        <v>2</v>
      </c>
      <c r="D6292" s="9">
        <v>2</v>
      </c>
      <c r="E6292" s="9">
        <v>7.5</v>
      </c>
      <c r="F6292" s="9">
        <v>3</v>
      </c>
      <c r="G6292" s="9">
        <v>1.4</v>
      </c>
    </row>
    <row r="6293" spans="1:7" x14ac:dyDescent="0.3">
      <c r="A6293" s="9">
        <v>234</v>
      </c>
      <c r="B6293" s="9">
        <v>27</v>
      </c>
      <c r="C6293" s="9">
        <v>2</v>
      </c>
      <c r="D6293" s="9">
        <v>5</v>
      </c>
      <c r="E6293" s="9">
        <v>7.5</v>
      </c>
      <c r="F6293" s="9">
        <v>3.2</v>
      </c>
      <c r="G6293" s="9">
        <v>1.4</v>
      </c>
    </row>
    <row r="6294" spans="1:7" x14ac:dyDescent="0.3">
      <c r="A6294" s="9">
        <v>234</v>
      </c>
      <c r="B6294" s="9">
        <v>28</v>
      </c>
      <c r="C6294" s="9">
        <v>2</v>
      </c>
      <c r="D6294" s="9">
        <v>3</v>
      </c>
      <c r="E6294" s="9">
        <v>7.5</v>
      </c>
      <c r="F6294" s="9">
        <v>3</v>
      </c>
      <c r="G6294" s="9">
        <v>1.4</v>
      </c>
    </row>
    <row r="6295" spans="1:7" x14ac:dyDescent="0.3">
      <c r="A6295" s="9">
        <v>234</v>
      </c>
      <c r="B6295" s="9">
        <v>29</v>
      </c>
      <c r="C6295" s="9">
        <v>2</v>
      </c>
      <c r="D6295" s="9">
        <v>3</v>
      </c>
      <c r="E6295" s="9">
        <v>8</v>
      </c>
      <c r="F6295" s="9">
        <v>3</v>
      </c>
      <c r="G6295" s="9">
        <v>1.8</v>
      </c>
    </row>
    <row r="6296" spans="1:7" x14ac:dyDescent="0.3">
      <c r="A6296" s="9">
        <v>234</v>
      </c>
      <c r="B6296" s="9">
        <v>30</v>
      </c>
      <c r="C6296" s="9">
        <v>2</v>
      </c>
      <c r="D6296" s="9">
        <v>5</v>
      </c>
      <c r="E6296" s="9">
        <v>8.5</v>
      </c>
      <c r="F6296" s="9">
        <v>3.2</v>
      </c>
      <c r="G6296" s="9">
        <v>1.6</v>
      </c>
    </row>
    <row r="6297" spans="1:7" x14ac:dyDescent="0.3">
      <c r="A6297" s="9">
        <v>234</v>
      </c>
      <c r="B6297" s="9">
        <v>31</v>
      </c>
      <c r="C6297" s="9">
        <v>2</v>
      </c>
      <c r="D6297" s="9">
        <v>1</v>
      </c>
      <c r="E6297" s="9">
        <v>45.5</v>
      </c>
      <c r="F6297" s="9">
        <v>16</v>
      </c>
      <c r="G6297" s="9">
        <v>5.5</v>
      </c>
    </row>
    <row r="6298" spans="1:7" x14ac:dyDescent="0.3">
      <c r="A6298" s="9">
        <v>234</v>
      </c>
      <c r="B6298" s="9">
        <v>32</v>
      </c>
      <c r="C6298" s="9">
        <v>51</v>
      </c>
      <c r="D6298" s="9">
        <v>3</v>
      </c>
      <c r="E6298" s="9">
        <v>9</v>
      </c>
      <c r="F6298" s="9">
        <v>2.4</v>
      </c>
      <c r="G6298" s="9">
        <v>1</v>
      </c>
    </row>
    <row r="6299" spans="1:7" x14ac:dyDescent="0.3">
      <c r="A6299" s="9">
        <v>234</v>
      </c>
      <c r="B6299" s="9">
        <v>33</v>
      </c>
      <c r="C6299" s="9">
        <v>51</v>
      </c>
      <c r="D6299" s="9">
        <v>4</v>
      </c>
      <c r="E6299" s="9">
        <v>15.8</v>
      </c>
      <c r="F6299" s="9">
        <v>5.8</v>
      </c>
      <c r="G6299" s="9">
        <v>1.2</v>
      </c>
    </row>
    <row r="6300" spans="1:7" x14ac:dyDescent="0.3">
      <c r="A6300" s="9">
        <v>234</v>
      </c>
      <c r="B6300" s="9">
        <v>34</v>
      </c>
      <c r="C6300" s="9">
        <v>41</v>
      </c>
      <c r="D6300" s="9">
        <v>7</v>
      </c>
      <c r="E6300" s="9">
        <v>8.5</v>
      </c>
      <c r="F6300" s="9">
        <v>2.6</v>
      </c>
      <c r="G6300" s="9">
        <v>0</v>
      </c>
    </row>
    <row r="6301" spans="1:7" x14ac:dyDescent="0.3">
      <c r="A6301" s="9">
        <v>234</v>
      </c>
      <c r="B6301" s="9">
        <v>35</v>
      </c>
      <c r="C6301" s="9">
        <v>41</v>
      </c>
      <c r="D6301" s="9">
        <v>3</v>
      </c>
      <c r="E6301" s="9">
        <v>10.5</v>
      </c>
      <c r="F6301" s="9">
        <v>3.4</v>
      </c>
      <c r="G6301" s="9">
        <v>1.8</v>
      </c>
    </row>
    <row r="6302" spans="1:7" x14ac:dyDescent="0.3">
      <c r="A6302" s="9">
        <v>234</v>
      </c>
      <c r="B6302" s="9">
        <v>36</v>
      </c>
      <c r="C6302" s="9">
        <v>51</v>
      </c>
      <c r="D6302" s="9">
        <v>5</v>
      </c>
      <c r="E6302" s="9">
        <v>9.8000000000000007</v>
      </c>
      <c r="F6302" s="9">
        <v>4.5999999999999996</v>
      </c>
      <c r="G6302" s="9">
        <v>1</v>
      </c>
    </row>
    <row r="6303" spans="1:7" x14ac:dyDescent="0.3">
      <c r="A6303" s="9">
        <v>234</v>
      </c>
      <c r="B6303" s="9">
        <v>37</v>
      </c>
      <c r="C6303" s="9">
        <v>51</v>
      </c>
      <c r="D6303" s="9">
        <v>3</v>
      </c>
      <c r="E6303" s="9">
        <v>7.5</v>
      </c>
      <c r="F6303" s="9">
        <v>4.5999999999999996</v>
      </c>
      <c r="G6303" s="9">
        <v>1</v>
      </c>
    </row>
    <row r="6304" spans="1:7" x14ac:dyDescent="0.3">
      <c r="A6304" s="9">
        <v>234</v>
      </c>
      <c r="B6304" s="9">
        <v>38</v>
      </c>
      <c r="C6304" s="9">
        <v>51</v>
      </c>
      <c r="D6304" s="9">
        <v>5</v>
      </c>
      <c r="E6304" s="9">
        <v>10</v>
      </c>
      <c r="F6304" s="9">
        <v>4.8</v>
      </c>
      <c r="G6304" s="9">
        <v>1.6</v>
      </c>
    </row>
    <row r="6305" spans="1:7" x14ac:dyDescent="0.3">
      <c r="A6305" s="9">
        <v>234</v>
      </c>
      <c r="B6305" s="9">
        <v>39</v>
      </c>
      <c r="C6305" s="9">
        <v>41</v>
      </c>
      <c r="D6305" s="9">
        <v>4</v>
      </c>
      <c r="E6305" s="9">
        <v>19.5</v>
      </c>
      <c r="F6305" s="9">
        <v>6.8</v>
      </c>
      <c r="G6305" s="9">
        <v>1.4</v>
      </c>
    </row>
    <row r="6306" spans="1:7" x14ac:dyDescent="0.3">
      <c r="A6306" s="9">
        <v>234</v>
      </c>
      <c r="B6306" s="9">
        <v>40</v>
      </c>
      <c r="C6306" s="9">
        <v>41</v>
      </c>
      <c r="D6306" s="9">
        <v>7</v>
      </c>
      <c r="E6306" s="9">
        <v>10.8</v>
      </c>
      <c r="F6306" s="9">
        <v>5.8</v>
      </c>
      <c r="G6306" s="9">
        <v>0</v>
      </c>
    </row>
    <row r="6307" spans="1:7" x14ac:dyDescent="0.3">
      <c r="A6307" s="9">
        <v>234</v>
      </c>
      <c r="B6307" s="9">
        <v>41</v>
      </c>
      <c r="C6307" s="9">
        <v>41</v>
      </c>
      <c r="D6307" s="9">
        <v>5</v>
      </c>
      <c r="E6307" s="9">
        <v>13.4</v>
      </c>
      <c r="F6307" s="9">
        <v>5.6</v>
      </c>
      <c r="G6307" s="9">
        <v>1.4</v>
      </c>
    </row>
    <row r="6308" spans="1:7" x14ac:dyDescent="0.3">
      <c r="A6308" s="9">
        <v>234</v>
      </c>
      <c r="B6308" s="9">
        <v>42</v>
      </c>
      <c r="C6308" s="9">
        <v>41</v>
      </c>
      <c r="D6308" s="9">
        <v>3</v>
      </c>
      <c r="E6308" s="9">
        <v>9</v>
      </c>
      <c r="F6308" s="9">
        <v>2.4</v>
      </c>
      <c r="G6308" s="9">
        <v>1</v>
      </c>
    </row>
    <row r="6309" spans="1:7" x14ac:dyDescent="0.3">
      <c r="A6309" s="9">
        <v>234</v>
      </c>
      <c r="B6309" s="9">
        <v>43</v>
      </c>
      <c r="C6309" s="9">
        <v>41</v>
      </c>
      <c r="D6309" s="9">
        <v>7</v>
      </c>
      <c r="E6309" s="9">
        <v>15.5</v>
      </c>
      <c r="F6309" s="9">
        <v>4.8</v>
      </c>
      <c r="G6309" s="9">
        <v>0</v>
      </c>
    </row>
    <row r="6310" spans="1:7" x14ac:dyDescent="0.3">
      <c r="A6310" s="9">
        <v>234</v>
      </c>
      <c r="B6310" s="9">
        <v>44</v>
      </c>
      <c r="C6310" s="9">
        <v>41</v>
      </c>
      <c r="D6310" s="9">
        <v>7</v>
      </c>
      <c r="E6310" s="9">
        <v>8.5</v>
      </c>
      <c r="F6310" s="9">
        <v>2.8</v>
      </c>
      <c r="G6310" s="9">
        <v>0</v>
      </c>
    </row>
    <row r="6311" spans="1:7" x14ac:dyDescent="0.3">
      <c r="A6311" s="9">
        <v>234</v>
      </c>
      <c r="B6311" s="9">
        <v>45</v>
      </c>
      <c r="C6311" s="9">
        <v>2</v>
      </c>
      <c r="D6311" s="9">
        <v>5</v>
      </c>
      <c r="E6311" s="9">
        <v>11.8</v>
      </c>
      <c r="F6311" s="9">
        <v>5.6</v>
      </c>
      <c r="G6311" s="9">
        <v>3.8</v>
      </c>
    </row>
    <row r="6312" spans="1:7" x14ac:dyDescent="0.3">
      <c r="A6312" s="9">
        <v>234</v>
      </c>
      <c r="B6312" s="9">
        <v>46</v>
      </c>
      <c r="C6312" s="9">
        <v>41</v>
      </c>
      <c r="D6312" s="9">
        <v>1</v>
      </c>
      <c r="E6312" s="9">
        <v>13.5</v>
      </c>
      <c r="F6312" s="9">
        <v>7.8</v>
      </c>
      <c r="G6312" s="9">
        <v>2</v>
      </c>
    </row>
    <row r="6313" spans="1:7" x14ac:dyDescent="0.3">
      <c r="A6313" s="9">
        <v>234</v>
      </c>
      <c r="B6313" s="9">
        <v>47</v>
      </c>
      <c r="C6313" s="9">
        <v>2</v>
      </c>
      <c r="D6313" s="9">
        <v>3</v>
      </c>
      <c r="E6313" s="9">
        <v>8.5</v>
      </c>
      <c r="F6313" s="9">
        <v>2.8</v>
      </c>
      <c r="G6313" s="9">
        <v>1.2</v>
      </c>
    </row>
    <row r="6314" spans="1:7" x14ac:dyDescent="0.3">
      <c r="A6314" s="9">
        <v>234</v>
      </c>
      <c r="B6314" s="9">
        <v>48</v>
      </c>
      <c r="C6314" s="9">
        <v>41</v>
      </c>
      <c r="D6314" s="9">
        <v>4</v>
      </c>
      <c r="E6314" s="9">
        <v>29</v>
      </c>
      <c r="F6314" s="9">
        <v>8.1999999999999993</v>
      </c>
      <c r="G6314" s="9">
        <v>1</v>
      </c>
    </row>
    <row r="6315" spans="1:7" x14ac:dyDescent="0.3">
      <c r="A6315" s="9">
        <v>234</v>
      </c>
      <c r="B6315" s="9">
        <v>49</v>
      </c>
      <c r="C6315" s="9">
        <v>41</v>
      </c>
      <c r="D6315" s="9">
        <v>7</v>
      </c>
      <c r="E6315" s="9">
        <v>9</v>
      </c>
      <c r="F6315" s="9">
        <v>1.6</v>
      </c>
      <c r="G6315" s="9">
        <v>0</v>
      </c>
    </row>
    <row r="6316" spans="1:7" x14ac:dyDescent="0.3">
      <c r="A6316" s="9">
        <v>234</v>
      </c>
      <c r="B6316" s="9">
        <v>50</v>
      </c>
      <c r="C6316" s="9">
        <v>41</v>
      </c>
      <c r="D6316" s="9">
        <v>7</v>
      </c>
      <c r="E6316" s="9">
        <v>10</v>
      </c>
      <c r="F6316" s="9">
        <v>2</v>
      </c>
      <c r="G6316" s="9">
        <v>0</v>
      </c>
    </row>
    <row r="6317" spans="1:7" x14ac:dyDescent="0.3">
      <c r="A6317" s="9">
        <v>234</v>
      </c>
      <c r="B6317" s="9">
        <v>51</v>
      </c>
      <c r="C6317" s="9">
        <v>2</v>
      </c>
      <c r="D6317" s="9">
        <v>9</v>
      </c>
      <c r="E6317" s="9">
        <v>34.5</v>
      </c>
      <c r="F6317" s="9">
        <v>0.28000000000000003</v>
      </c>
      <c r="G6317" s="9">
        <v>0</v>
      </c>
    </row>
    <row r="6318" spans="1:7" x14ac:dyDescent="0.3">
      <c r="A6318" s="9">
        <v>234</v>
      </c>
      <c r="B6318" s="9">
        <v>52</v>
      </c>
      <c r="C6318" s="9">
        <v>41</v>
      </c>
      <c r="D6318" s="9">
        <v>7</v>
      </c>
      <c r="E6318" s="9">
        <v>20.5</v>
      </c>
      <c r="F6318" s="9">
        <v>5.2</v>
      </c>
      <c r="G6318" s="9">
        <v>0</v>
      </c>
    </row>
    <row r="6319" spans="1:7" x14ac:dyDescent="0.3">
      <c r="A6319" s="9">
        <v>234</v>
      </c>
      <c r="B6319" s="9">
        <v>53</v>
      </c>
      <c r="C6319" s="9">
        <v>2</v>
      </c>
      <c r="D6319" s="9">
        <v>5</v>
      </c>
      <c r="E6319" s="9">
        <v>34</v>
      </c>
      <c r="F6319" s="9">
        <v>14.6</v>
      </c>
      <c r="G6319" s="9">
        <v>8</v>
      </c>
    </row>
    <row r="6320" spans="1:7" x14ac:dyDescent="0.3">
      <c r="A6320" s="9">
        <v>234</v>
      </c>
      <c r="B6320" s="9">
        <v>54</v>
      </c>
      <c r="C6320" s="9">
        <v>2</v>
      </c>
      <c r="D6320" s="9">
        <v>1</v>
      </c>
      <c r="E6320" s="9">
        <v>34</v>
      </c>
      <c r="F6320" s="9">
        <v>15</v>
      </c>
      <c r="G6320" s="9">
        <v>8.4</v>
      </c>
    </row>
    <row r="6321" spans="1:7" x14ac:dyDescent="0.3">
      <c r="A6321" s="9">
        <v>234</v>
      </c>
      <c r="B6321" s="9">
        <v>55</v>
      </c>
      <c r="C6321" s="9">
        <v>6</v>
      </c>
      <c r="D6321" s="9">
        <v>2</v>
      </c>
      <c r="E6321" s="9">
        <v>28.5</v>
      </c>
      <c r="F6321" s="9">
        <v>14</v>
      </c>
      <c r="G6321" s="9">
        <v>5</v>
      </c>
    </row>
    <row r="6322" spans="1:7" x14ac:dyDescent="0.3">
      <c r="A6322" s="9">
        <v>234</v>
      </c>
      <c r="B6322" s="9">
        <v>56</v>
      </c>
      <c r="C6322" s="9">
        <v>31</v>
      </c>
      <c r="D6322" s="9">
        <v>7</v>
      </c>
      <c r="E6322" s="9">
        <v>8.5</v>
      </c>
      <c r="F6322" s="9">
        <v>2.8</v>
      </c>
      <c r="G6322" s="9">
        <v>0</v>
      </c>
    </row>
    <row r="6323" spans="1:7" x14ac:dyDescent="0.3">
      <c r="A6323" s="9">
        <v>234</v>
      </c>
      <c r="B6323" s="9">
        <v>57</v>
      </c>
      <c r="C6323" s="9">
        <v>41</v>
      </c>
      <c r="D6323" s="9">
        <v>7</v>
      </c>
      <c r="E6323" s="9">
        <v>12.1</v>
      </c>
      <c r="F6323" s="9">
        <v>3.2</v>
      </c>
      <c r="G6323" s="9">
        <v>0</v>
      </c>
    </row>
    <row r="6324" spans="1:7" x14ac:dyDescent="0.3">
      <c r="A6324" s="9">
        <v>234</v>
      </c>
      <c r="B6324" s="9">
        <v>58</v>
      </c>
      <c r="C6324" s="9">
        <v>31</v>
      </c>
      <c r="D6324" s="9">
        <v>5</v>
      </c>
      <c r="E6324" s="9">
        <v>10</v>
      </c>
      <c r="F6324" s="9">
        <v>3.4</v>
      </c>
      <c r="G6324" s="9">
        <v>0.6</v>
      </c>
    </row>
    <row r="6325" spans="1:7" x14ac:dyDescent="0.3">
      <c r="A6325" s="9">
        <v>234</v>
      </c>
      <c r="B6325" s="9">
        <v>59</v>
      </c>
      <c r="C6325" s="9">
        <v>41</v>
      </c>
      <c r="D6325" s="9">
        <v>4</v>
      </c>
      <c r="E6325" s="9">
        <v>17.5</v>
      </c>
      <c r="F6325" s="9">
        <v>4.8</v>
      </c>
      <c r="G6325" s="9">
        <v>1</v>
      </c>
    </row>
    <row r="6326" spans="1:7" x14ac:dyDescent="0.3">
      <c r="A6326" s="9">
        <v>235</v>
      </c>
      <c r="B6326" s="9">
        <v>1</v>
      </c>
      <c r="C6326" s="9">
        <v>3</v>
      </c>
      <c r="D6326" s="9">
        <v>1</v>
      </c>
      <c r="E6326" s="9">
        <v>51.3</v>
      </c>
      <c r="F6326" s="9">
        <v>20</v>
      </c>
      <c r="G6326" s="9">
        <v>12</v>
      </c>
    </row>
    <row r="6327" spans="1:7" x14ac:dyDescent="0.3">
      <c r="A6327" s="9">
        <v>235</v>
      </c>
      <c r="B6327" s="9">
        <v>2</v>
      </c>
      <c r="C6327" s="9">
        <v>4</v>
      </c>
      <c r="D6327" s="9">
        <v>3</v>
      </c>
      <c r="E6327" s="9">
        <v>10.199999999999999</v>
      </c>
      <c r="F6327" s="9">
        <v>5</v>
      </c>
      <c r="G6327" s="9">
        <v>1</v>
      </c>
    </row>
    <row r="6328" spans="1:7" x14ac:dyDescent="0.3">
      <c r="A6328" s="9">
        <v>235</v>
      </c>
      <c r="B6328" s="9">
        <v>3</v>
      </c>
      <c r="C6328" s="9">
        <v>31</v>
      </c>
      <c r="D6328" s="9">
        <v>3</v>
      </c>
      <c r="E6328" s="9">
        <v>10.3</v>
      </c>
      <c r="F6328" s="9">
        <v>5</v>
      </c>
      <c r="G6328" s="9">
        <v>1</v>
      </c>
    </row>
    <row r="6329" spans="1:7" x14ac:dyDescent="0.3">
      <c r="A6329" s="9">
        <v>235</v>
      </c>
      <c r="B6329" s="9">
        <v>4</v>
      </c>
      <c r="C6329" s="9">
        <v>3</v>
      </c>
      <c r="D6329" s="9">
        <v>3</v>
      </c>
      <c r="E6329" s="9">
        <v>22.4</v>
      </c>
      <c r="F6329" s="9">
        <v>10.199999999999999</v>
      </c>
      <c r="G6329" s="9">
        <v>3.6</v>
      </c>
    </row>
    <row r="6330" spans="1:7" x14ac:dyDescent="0.3">
      <c r="A6330" s="9">
        <v>235</v>
      </c>
      <c r="B6330" s="9">
        <v>5</v>
      </c>
      <c r="C6330" s="9">
        <v>3</v>
      </c>
      <c r="D6330" s="9">
        <v>3</v>
      </c>
      <c r="E6330" s="9">
        <v>10.3</v>
      </c>
      <c r="F6330" s="9">
        <v>6</v>
      </c>
      <c r="G6330" s="9">
        <v>2</v>
      </c>
    </row>
    <row r="6331" spans="1:7" x14ac:dyDescent="0.3">
      <c r="A6331" s="9">
        <v>235</v>
      </c>
      <c r="B6331" s="9">
        <v>6</v>
      </c>
      <c r="C6331" s="9">
        <v>3</v>
      </c>
      <c r="D6331" s="9">
        <v>3</v>
      </c>
      <c r="E6331" s="9">
        <v>9.4</v>
      </c>
      <c r="F6331" s="9">
        <v>5</v>
      </c>
      <c r="G6331" s="9">
        <v>1.6</v>
      </c>
    </row>
    <row r="6332" spans="1:7" x14ac:dyDescent="0.3">
      <c r="A6332" s="9">
        <v>235</v>
      </c>
      <c r="B6332" s="9">
        <v>7</v>
      </c>
      <c r="C6332" s="9">
        <v>3</v>
      </c>
      <c r="D6332" s="9">
        <v>3</v>
      </c>
      <c r="E6332" s="9">
        <v>9.5</v>
      </c>
      <c r="F6332" s="9">
        <v>6</v>
      </c>
      <c r="G6332" s="9">
        <v>1.7</v>
      </c>
    </row>
    <row r="6333" spans="1:7" x14ac:dyDescent="0.3">
      <c r="A6333" s="9">
        <v>235</v>
      </c>
      <c r="B6333" s="9">
        <v>8</v>
      </c>
      <c r="C6333" s="9">
        <v>3</v>
      </c>
      <c r="D6333" s="9">
        <v>3</v>
      </c>
      <c r="E6333" s="9">
        <v>9.6</v>
      </c>
      <c r="F6333" s="9">
        <v>5</v>
      </c>
      <c r="G6333" s="9">
        <v>1.8</v>
      </c>
    </row>
    <row r="6334" spans="1:7" x14ac:dyDescent="0.3">
      <c r="A6334" s="9">
        <v>235</v>
      </c>
      <c r="B6334" s="9">
        <v>9</v>
      </c>
      <c r="C6334" s="9">
        <v>2</v>
      </c>
      <c r="D6334" s="9">
        <v>3</v>
      </c>
      <c r="E6334" s="9">
        <v>10.199999999999999</v>
      </c>
      <c r="F6334" s="9">
        <v>5</v>
      </c>
      <c r="G6334" s="9">
        <v>1.3</v>
      </c>
    </row>
    <row r="6335" spans="1:7" x14ac:dyDescent="0.3">
      <c r="A6335" s="9">
        <v>235</v>
      </c>
      <c r="B6335" s="9">
        <v>10</v>
      </c>
      <c r="C6335" s="9">
        <v>2</v>
      </c>
      <c r="D6335" s="9">
        <v>3</v>
      </c>
      <c r="E6335" s="9">
        <v>9.3000000000000007</v>
      </c>
      <c r="F6335" s="9">
        <v>5</v>
      </c>
      <c r="G6335" s="9">
        <v>1.2</v>
      </c>
    </row>
    <row r="6336" spans="1:7" x14ac:dyDescent="0.3">
      <c r="A6336" s="9">
        <v>235</v>
      </c>
      <c r="B6336" s="9">
        <v>11</v>
      </c>
      <c r="C6336" s="9">
        <v>4</v>
      </c>
      <c r="D6336" s="9">
        <v>3</v>
      </c>
      <c r="E6336" s="9">
        <v>14.2</v>
      </c>
      <c r="F6336" s="9">
        <v>5</v>
      </c>
      <c r="G6336" s="9">
        <v>1.7</v>
      </c>
    </row>
    <row r="6337" spans="1:7" x14ac:dyDescent="0.3">
      <c r="A6337" s="9">
        <v>235</v>
      </c>
      <c r="B6337" s="9">
        <v>12</v>
      </c>
      <c r="C6337" s="9">
        <v>3</v>
      </c>
      <c r="D6337" s="9">
        <v>3</v>
      </c>
      <c r="E6337" s="9">
        <v>24</v>
      </c>
      <c r="F6337" s="9">
        <v>6.2</v>
      </c>
      <c r="G6337" s="9">
        <v>1.7</v>
      </c>
    </row>
    <row r="6338" spans="1:7" x14ac:dyDescent="0.3">
      <c r="A6338" s="9">
        <v>235</v>
      </c>
      <c r="B6338" s="9">
        <v>13</v>
      </c>
      <c r="C6338" s="9">
        <v>8</v>
      </c>
      <c r="D6338" s="9">
        <v>3</v>
      </c>
      <c r="E6338" s="9">
        <v>27.2</v>
      </c>
      <c r="F6338" s="9">
        <v>10</v>
      </c>
      <c r="G6338" s="9">
        <v>1.7</v>
      </c>
    </row>
    <row r="6339" spans="1:7" x14ac:dyDescent="0.3">
      <c r="A6339" s="9">
        <v>235</v>
      </c>
      <c r="B6339" s="9">
        <v>14</v>
      </c>
      <c r="C6339" s="9">
        <v>72</v>
      </c>
      <c r="D6339" s="9">
        <v>3</v>
      </c>
      <c r="E6339" s="9">
        <v>10</v>
      </c>
      <c r="F6339" s="9">
        <v>3</v>
      </c>
      <c r="G6339" s="9">
        <v>1</v>
      </c>
    </row>
    <row r="6340" spans="1:7" x14ac:dyDescent="0.3">
      <c r="A6340" s="9">
        <v>235</v>
      </c>
      <c r="B6340" s="9">
        <v>15</v>
      </c>
      <c r="C6340" s="9">
        <v>3</v>
      </c>
      <c r="D6340" s="9">
        <v>1</v>
      </c>
      <c r="E6340" s="9">
        <v>39.6</v>
      </c>
      <c r="F6340" s="9">
        <v>19.100000000000001</v>
      </c>
      <c r="G6340" s="9">
        <v>8</v>
      </c>
    </row>
    <row r="6341" spans="1:7" x14ac:dyDescent="0.3">
      <c r="A6341" s="9">
        <v>235</v>
      </c>
      <c r="B6341" s="9">
        <v>16</v>
      </c>
      <c r="C6341" s="9">
        <v>2</v>
      </c>
      <c r="D6341" s="9">
        <v>3</v>
      </c>
      <c r="E6341" s="9">
        <v>10.3</v>
      </c>
      <c r="F6341" s="9">
        <v>4</v>
      </c>
      <c r="G6341" s="9">
        <v>1.6</v>
      </c>
    </row>
    <row r="6342" spans="1:7" x14ac:dyDescent="0.3">
      <c r="A6342" s="9">
        <v>235</v>
      </c>
      <c r="B6342" s="9">
        <v>17</v>
      </c>
      <c r="C6342" s="9">
        <v>4</v>
      </c>
      <c r="D6342" s="9">
        <v>3</v>
      </c>
      <c r="E6342" s="9">
        <v>14.2</v>
      </c>
      <c r="F6342" s="9">
        <v>6</v>
      </c>
      <c r="G6342" s="9">
        <v>1.7</v>
      </c>
    </row>
    <row r="6343" spans="1:7" x14ac:dyDescent="0.3">
      <c r="A6343" s="9">
        <v>235</v>
      </c>
      <c r="B6343" s="9">
        <v>18</v>
      </c>
      <c r="C6343" s="9">
        <v>4</v>
      </c>
      <c r="D6343" s="9">
        <v>3</v>
      </c>
      <c r="E6343" s="9">
        <v>14.5</v>
      </c>
      <c r="F6343" s="9">
        <v>6</v>
      </c>
      <c r="G6343" s="9">
        <v>1.6</v>
      </c>
    </row>
    <row r="6344" spans="1:7" x14ac:dyDescent="0.3">
      <c r="A6344" s="9">
        <v>235</v>
      </c>
      <c r="B6344" s="9">
        <v>19</v>
      </c>
      <c r="C6344" s="9">
        <v>2</v>
      </c>
      <c r="D6344" s="9">
        <v>3</v>
      </c>
      <c r="E6344" s="9">
        <v>15.5</v>
      </c>
      <c r="F6344" s="9">
        <v>5</v>
      </c>
      <c r="G6344" s="9">
        <v>1.6</v>
      </c>
    </row>
    <row r="6345" spans="1:7" x14ac:dyDescent="0.3">
      <c r="A6345" s="9">
        <v>235</v>
      </c>
      <c r="B6345" s="9">
        <v>20</v>
      </c>
      <c r="C6345" s="9">
        <v>44</v>
      </c>
      <c r="D6345" s="9">
        <v>3</v>
      </c>
      <c r="E6345" s="9">
        <v>25.2</v>
      </c>
      <c r="F6345" s="9">
        <v>10</v>
      </c>
      <c r="G6345" s="9">
        <v>5</v>
      </c>
    </row>
    <row r="6346" spans="1:7" x14ac:dyDescent="0.3">
      <c r="A6346" s="9">
        <v>235</v>
      </c>
      <c r="B6346" s="9">
        <v>21</v>
      </c>
      <c r="C6346" s="9">
        <v>44</v>
      </c>
      <c r="D6346" s="9">
        <v>7</v>
      </c>
      <c r="E6346" s="9">
        <v>14.3</v>
      </c>
      <c r="F6346" s="9">
        <v>3</v>
      </c>
      <c r="G6346" s="9">
        <v>0</v>
      </c>
    </row>
    <row r="6347" spans="1:7" x14ac:dyDescent="0.3">
      <c r="A6347" s="9">
        <v>235</v>
      </c>
      <c r="B6347" s="9">
        <v>22</v>
      </c>
      <c r="C6347" s="9">
        <v>44</v>
      </c>
      <c r="D6347" s="9">
        <v>7</v>
      </c>
      <c r="E6347" s="9">
        <v>16.2</v>
      </c>
      <c r="F6347" s="9">
        <v>5</v>
      </c>
      <c r="G6347" s="9">
        <v>0</v>
      </c>
    </row>
    <row r="6348" spans="1:7" x14ac:dyDescent="0.3">
      <c r="A6348" s="9">
        <v>235</v>
      </c>
      <c r="B6348" s="9">
        <v>23</v>
      </c>
      <c r="C6348" s="9">
        <v>44</v>
      </c>
      <c r="D6348" s="9">
        <v>7</v>
      </c>
      <c r="E6348" s="9">
        <v>22.4</v>
      </c>
      <c r="F6348" s="9">
        <v>5</v>
      </c>
      <c r="G6348" s="9">
        <v>0</v>
      </c>
    </row>
    <row r="6349" spans="1:7" x14ac:dyDescent="0.3">
      <c r="A6349" s="9">
        <v>235</v>
      </c>
      <c r="B6349" s="9">
        <v>24</v>
      </c>
      <c r="C6349" s="9">
        <v>3</v>
      </c>
      <c r="D6349" s="9">
        <v>3</v>
      </c>
      <c r="E6349" s="9">
        <v>10.5</v>
      </c>
      <c r="F6349" s="9">
        <v>4.5</v>
      </c>
      <c r="G6349" s="9">
        <v>1.2</v>
      </c>
    </row>
    <row r="6350" spans="1:7" x14ac:dyDescent="0.3">
      <c r="A6350" s="9">
        <v>235</v>
      </c>
      <c r="B6350" s="9">
        <v>25</v>
      </c>
      <c r="C6350" s="9">
        <v>2</v>
      </c>
      <c r="D6350" s="9">
        <v>3</v>
      </c>
      <c r="E6350" s="9">
        <v>10.199999999999999</v>
      </c>
      <c r="F6350" s="9">
        <v>4.5</v>
      </c>
      <c r="G6350" s="9">
        <v>1.8</v>
      </c>
    </row>
    <row r="6351" spans="1:7" x14ac:dyDescent="0.3">
      <c r="A6351" s="9">
        <v>235</v>
      </c>
      <c r="B6351" s="9">
        <v>26</v>
      </c>
      <c r="C6351" s="9">
        <v>2</v>
      </c>
      <c r="D6351" s="9">
        <v>3</v>
      </c>
      <c r="E6351" s="9">
        <v>10.3</v>
      </c>
      <c r="F6351" s="9">
        <v>5</v>
      </c>
      <c r="G6351" s="9">
        <v>1.5</v>
      </c>
    </row>
    <row r="6352" spans="1:7" x14ac:dyDescent="0.3">
      <c r="A6352" s="9">
        <v>235</v>
      </c>
      <c r="B6352" s="9">
        <v>27</v>
      </c>
      <c r="C6352" s="9">
        <v>2</v>
      </c>
      <c r="D6352" s="9">
        <v>3</v>
      </c>
      <c r="E6352" s="9">
        <v>13.5</v>
      </c>
      <c r="F6352" s="9">
        <v>5</v>
      </c>
      <c r="G6352" s="9">
        <v>1.4</v>
      </c>
    </row>
    <row r="6353" spans="1:7" x14ac:dyDescent="0.3">
      <c r="A6353" s="9">
        <v>235</v>
      </c>
      <c r="B6353" s="9">
        <v>28</v>
      </c>
      <c r="C6353" s="9">
        <v>44</v>
      </c>
      <c r="D6353" s="9">
        <v>3</v>
      </c>
      <c r="E6353" s="9">
        <v>21.2</v>
      </c>
      <c r="F6353" s="9">
        <v>8.5</v>
      </c>
      <c r="G6353" s="9">
        <v>1.6</v>
      </c>
    </row>
    <row r="6354" spans="1:7" x14ac:dyDescent="0.3">
      <c r="A6354" s="9">
        <v>235</v>
      </c>
      <c r="B6354" s="9">
        <v>29</v>
      </c>
      <c r="C6354" s="9">
        <v>2</v>
      </c>
      <c r="D6354" s="9">
        <v>3</v>
      </c>
      <c r="E6354" s="9">
        <v>12.3</v>
      </c>
      <c r="F6354" s="9">
        <v>5</v>
      </c>
      <c r="G6354" s="9">
        <v>1.3</v>
      </c>
    </row>
    <row r="6355" spans="1:7" x14ac:dyDescent="0.3">
      <c r="A6355" s="9">
        <v>235</v>
      </c>
      <c r="B6355" s="9">
        <v>30</v>
      </c>
      <c r="C6355" s="9">
        <v>44</v>
      </c>
      <c r="D6355" s="9">
        <v>7</v>
      </c>
      <c r="E6355" s="9">
        <v>23.2</v>
      </c>
      <c r="F6355" s="9">
        <v>5</v>
      </c>
      <c r="G6355" s="9">
        <v>0</v>
      </c>
    </row>
    <row r="6356" spans="1:7" x14ac:dyDescent="0.3">
      <c r="A6356" s="9">
        <v>235</v>
      </c>
      <c r="B6356" s="9">
        <v>31</v>
      </c>
      <c r="C6356" s="9">
        <v>44</v>
      </c>
      <c r="D6356" s="9">
        <v>7</v>
      </c>
      <c r="E6356" s="9">
        <v>20.2</v>
      </c>
      <c r="F6356" s="9">
        <v>4</v>
      </c>
      <c r="G6356" s="9">
        <v>0</v>
      </c>
    </row>
    <row r="6357" spans="1:7" x14ac:dyDescent="0.3">
      <c r="A6357" s="9">
        <v>235</v>
      </c>
      <c r="B6357" s="9">
        <v>32</v>
      </c>
      <c r="C6357" s="9">
        <v>44</v>
      </c>
      <c r="D6357" s="9">
        <v>3</v>
      </c>
      <c r="E6357" s="9">
        <v>26.3</v>
      </c>
      <c r="F6357" s="9">
        <v>6</v>
      </c>
      <c r="G6357" s="9">
        <v>1</v>
      </c>
    </row>
    <row r="6358" spans="1:7" x14ac:dyDescent="0.3">
      <c r="A6358" s="9">
        <v>235</v>
      </c>
      <c r="B6358" s="9">
        <v>33</v>
      </c>
      <c r="C6358" s="9">
        <v>44</v>
      </c>
      <c r="D6358" s="9">
        <v>3</v>
      </c>
      <c r="E6358" s="9">
        <v>20.2</v>
      </c>
      <c r="F6358" s="9">
        <v>6</v>
      </c>
      <c r="G6358" s="9">
        <v>1</v>
      </c>
    </row>
    <row r="6359" spans="1:7" x14ac:dyDescent="0.3">
      <c r="A6359" s="9">
        <v>235</v>
      </c>
      <c r="B6359" s="9">
        <v>34</v>
      </c>
      <c r="C6359" s="9">
        <v>4</v>
      </c>
      <c r="D6359" s="9">
        <v>3</v>
      </c>
      <c r="E6359" s="9">
        <v>12.5</v>
      </c>
      <c r="F6359" s="9">
        <v>6</v>
      </c>
      <c r="G6359" s="9">
        <v>1.7</v>
      </c>
    </row>
    <row r="6360" spans="1:7" x14ac:dyDescent="0.3">
      <c r="A6360" s="9">
        <v>235</v>
      </c>
      <c r="B6360" s="9">
        <v>35</v>
      </c>
      <c r="C6360" s="9">
        <v>2</v>
      </c>
      <c r="D6360" s="9">
        <v>3</v>
      </c>
      <c r="E6360" s="9">
        <v>12.4</v>
      </c>
      <c r="F6360" s="9">
        <v>5</v>
      </c>
      <c r="G6360" s="9">
        <v>1.5</v>
      </c>
    </row>
    <row r="6361" spans="1:7" x14ac:dyDescent="0.3">
      <c r="A6361" s="9">
        <v>235</v>
      </c>
      <c r="B6361" s="9">
        <v>36</v>
      </c>
      <c r="C6361" s="9">
        <v>44</v>
      </c>
      <c r="D6361" s="9">
        <v>3</v>
      </c>
      <c r="E6361" s="9">
        <v>21.2</v>
      </c>
      <c r="F6361" s="9">
        <v>5</v>
      </c>
      <c r="G6361" s="9">
        <v>1.7</v>
      </c>
    </row>
    <row r="6362" spans="1:7" x14ac:dyDescent="0.3">
      <c r="A6362" s="9">
        <v>235</v>
      </c>
      <c r="B6362" s="9">
        <v>37</v>
      </c>
      <c r="C6362" s="9">
        <v>44</v>
      </c>
      <c r="D6362" s="9">
        <v>3</v>
      </c>
      <c r="E6362" s="9">
        <v>19.3</v>
      </c>
      <c r="F6362" s="9">
        <v>5</v>
      </c>
      <c r="G6362" s="9">
        <v>1.6</v>
      </c>
    </row>
    <row r="6363" spans="1:7" x14ac:dyDescent="0.3">
      <c r="A6363" s="9">
        <v>235</v>
      </c>
      <c r="B6363" s="9">
        <v>38</v>
      </c>
      <c r="C6363" s="9">
        <v>8</v>
      </c>
      <c r="D6363" s="9">
        <v>3</v>
      </c>
      <c r="E6363" s="9">
        <v>10.3</v>
      </c>
      <c r="F6363" s="9">
        <v>7</v>
      </c>
      <c r="G6363" s="9">
        <v>1.6</v>
      </c>
    </row>
    <row r="6364" spans="1:7" x14ac:dyDescent="0.3">
      <c r="A6364" s="9">
        <v>235</v>
      </c>
      <c r="B6364" s="9">
        <v>39</v>
      </c>
      <c r="C6364" s="9">
        <v>2</v>
      </c>
      <c r="D6364" s="9">
        <v>3</v>
      </c>
      <c r="E6364" s="9">
        <v>11.2</v>
      </c>
      <c r="F6364" s="9">
        <v>4.5</v>
      </c>
      <c r="G6364" s="9">
        <v>1.3</v>
      </c>
    </row>
    <row r="6365" spans="1:7" x14ac:dyDescent="0.3">
      <c r="A6365" s="9">
        <v>235</v>
      </c>
      <c r="B6365" s="9">
        <v>40</v>
      </c>
      <c r="C6365" s="9">
        <v>36</v>
      </c>
      <c r="D6365" s="9">
        <v>3</v>
      </c>
      <c r="E6365" s="9">
        <v>24.3</v>
      </c>
      <c r="F6365" s="9">
        <v>12</v>
      </c>
      <c r="G6365" s="9">
        <v>2</v>
      </c>
    </row>
    <row r="6366" spans="1:7" x14ac:dyDescent="0.3">
      <c r="A6366" s="9">
        <v>235</v>
      </c>
      <c r="B6366" s="9">
        <v>41</v>
      </c>
      <c r="C6366" s="9">
        <v>2</v>
      </c>
      <c r="D6366" s="9">
        <v>3</v>
      </c>
      <c r="E6366" s="9">
        <v>9.4</v>
      </c>
      <c r="F6366" s="9">
        <v>4</v>
      </c>
      <c r="G6366" s="9">
        <v>1</v>
      </c>
    </row>
    <row r="6367" spans="1:7" x14ac:dyDescent="0.3">
      <c r="A6367" s="9">
        <v>235</v>
      </c>
      <c r="B6367" s="9">
        <v>42</v>
      </c>
      <c r="C6367" s="9">
        <v>3</v>
      </c>
      <c r="D6367" s="9">
        <v>1</v>
      </c>
      <c r="E6367" s="9">
        <v>46.9</v>
      </c>
      <c r="F6367" s="9">
        <v>21</v>
      </c>
      <c r="G6367" s="9">
        <v>10</v>
      </c>
    </row>
    <row r="6368" spans="1:7" x14ac:dyDescent="0.3">
      <c r="A6368" s="9">
        <v>235</v>
      </c>
      <c r="B6368" s="9">
        <v>43</v>
      </c>
      <c r="C6368" s="9">
        <v>3</v>
      </c>
      <c r="D6368" s="9">
        <v>1</v>
      </c>
      <c r="E6368" s="9">
        <v>35.200000000000003</v>
      </c>
      <c r="F6368" s="9">
        <v>17</v>
      </c>
      <c r="G6368" s="9">
        <v>10.6</v>
      </c>
    </row>
    <row r="6369" spans="1:7" x14ac:dyDescent="0.3">
      <c r="A6369" s="9">
        <v>235</v>
      </c>
      <c r="B6369" s="9">
        <v>44</v>
      </c>
      <c r="C6369" s="9">
        <v>4</v>
      </c>
      <c r="D6369" s="9">
        <v>3</v>
      </c>
      <c r="E6369" s="9">
        <v>11.5</v>
      </c>
      <c r="F6369" s="9">
        <v>5</v>
      </c>
      <c r="G6369" s="9">
        <v>1.6</v>
      </c>
    </row>
    <row r="6370" spans="1:7" x14ac:dyDescent="0.3">
      <c r="A6370" s="9">
        <v>235</v>
      </c>
      <c r="B6370" s="9">
        <v>45</v>
      </c>
      <c r="C6370" s="9">
        <v>3</v>
      </c>
      <c r="D6370" s="9">
        <v>3</v>
      </c>
      <c r="E6370" s="9">
        <v>14.5</v>
      </c>
      <c r="F6370" s="9">
        <v>6.5</v>
      </c>
      <c r="G6370" s="9">
        <v>4</v>
      </c>
    </row>
    <row r="6371" spans="1:7" x14ac:dyDescent="0.3">
      <c r="A6371" s="9">
        <v>235</v>
      </c>
      <c r="B6371" s="9">
        <v>46</v>
      </c>
      <c r="C6371" s="9">
        <v>31</v>
      </c>
      <c r="D6371" s="9">
        <v>3</v>
      </c>
      <c r="E6371" s="9">
        <v>12.7</v>
      </c>
      <c r="F6371" s="9">
        <v>3</v>
      </c>
      <c r="G6371" s="9">
        <v>1</v>
      </c>
    </row>
    <row r="6372" spans="1:7" x14ac:dyDescent="0.3">
      <c r="A6372" s="9">
        <v>235</v>
      </c>
      <c r="B6372" s="9">
        <v>47</v>
      </c>
      <c r="C6372" s="9">
        <v>31</v>
      </c>
      <c r="D6372" s="9">
        <v>3</v>
      </c>
      <c r="E6372" s="9">
        <v>16.3</v>
      </c>
      <c r="F6372" s="9">
        <v>4</v>
      </c>
      <c r="G6372" s="9">
        <v>0.4</v>
      </c>
    </row>
    <row r="6373" spans="1:7" x14ac:dyDescent="0.3">
      <c r="A6373" s="9">
        <v>235</v>
      </c>
      <c r="B6373" s="9">
        <v>48</v>
      </c>
      <c r="C6373" s="9">
        <v>31</v>
      </c>
      <c r="D6373" s="9">
        <v>3</v>
      </c>
      <c r="E6373" s="9">
        <v>16.399999999999999</v>
      </c>
      <c r="F6373" s="9">
        <v>5</v>
      </c>
      <c r="G6373" s="9">
        <v>0.6</v>
      </c>
    </row>
    <row r="6374" spans="1:7" x14ac:dyDescent="0.3">
      <c r="A6374" s="9">
        <v>235</v>
      </c>
      <c r="B6374" s="9">
        <v>49</v>
      </c>
      <c r="C6374" s="9">
        <v>2</v>
      </c>
      <c r="D6374" s="9">
        <v>3</v>
      </c>
      <c r="E6374" s="9">
        <v>8.4</v>
      </c>
      <c r="F6374" s="9">
        <v>5</v>
      </c>
      <c r="G6374" s="9">
        <v>1</v>
      </c>
    </row>
    <row r="6375" spans="1:7" x14ac:dyDescent="0.3">
      <c r="A6375" s="9">
        <v>236</v>
      </c>
      <c r="B6375" s="9">
        <v>1</v>
      </c>
      <c r="C6375" s="9">
        <v>31</v>
      </c>
      <c r="D6375" s="9">
        <v>3</v>
      </c>
      <c r="E6375" s="9">
        <v>8.5</v>
      </c>
      <c r="F6375" s="9">
        <v>4.8</v>
      </c>
      <c r="G6375" s="9">
        <v>1.4</v>
      </c>
    </row>
    <row r="6376" spans="1:7" x14ac:dyDescent="0.3">
      <c r="A6376" s="9">
        <v>236</v>
      </c>
      <c r="B6376" s="9">
        <v>2</v>
      </c>
      <c r="C6376" s="9">
        <v>2</v>
      </c>
      <c r="D6376" s="9">
        <v>7</v>
      </c>
      <c r="E6376" s="9">
        <v>50</v>
      </c>
      <c r="F6376" s="9">
        <v>27</v>
      </c>
      <c r="G6376" s="9">
        <v>0</v>
      </c>
    </row>
    <row r="6377" spans="1:7" x14ac:dyDescent="0.3">
      <c r="A6377" s="9">
        <v>236</v>
      </c>
      <c r="B6377" s="9">
        <v>3</v>
      </c>
      <c r="C6377" s="9">
        <v>2</v>
      </c>
      <c r="D6377" s="9">
        <v>5</v>
      </c>
      <c r="E6377" s="9">
        <v>20</v>
      </c>
      <c r="F6377" s="9">
        <v>11.2</v>
      </c>
      <c r="G6377" s="9">
        <v>3.6</v>
      </c>
    </row>
    <row r="6378" spans="1:7" x14ac:dyDescent="0.3">
      <c r="A6378" s="9">
        <v>236</v>
      </c>
      <c r="B6378" s="9">
        <v>4</v>
      </c>
      <c r="C6378" s="9">
        <v>2</v>
      </c>
      <c r="D6378" s="9">
        <v>1</v>
      </c>
      <c r="E6378" s="9">
        <v>33</v>
      </c>
      <c r="F6378" s="9">
        <v>20.5</v>
      </c>
      <c r="G6378" s="9">
        <v>10.4</v>
      </c>
    </row>
    <row r="6379" spans="1:7" x14ac:dyDescent="0.3">
      <c r="A6379" s="9">
        <v>236</v>
      </c>
      <c r="B6379" s="9">
        <v>5</v>
      </c>
      <c r="C6379" s="9">
        <v>2</v>
      </c>
      <c r="D6379" s="9">
        <v>3</v>
      </c>
      <c r="E6379" s="9">
        <v>7.5</v>
      </c>
      <c r="F6379" s="9">
        <v>3.6</v>
      </c>
      <c r="G6379" s="9">
        <v>1.8</v>
      </c>
    </row>
    <row r="6380" spans="1:7" x14ac:dyDescent="0.3">
      <c r="A6380" s="9">
        <v>236</v>
      </c>
      <c r="B6380" s="9">
        <v>6</v>
      </c>
      <c r="C6380" s="9">
        <v>31</v>
      </c>
      <c r="D6380" s="9">
        <v>3</v>
      </c>
      <c r="E6380" s="9">
        <v>25</v>
      </c>
      <c r="F6380" s="9">
        <v>1.8</v>
      </c>
      <c r="G6380" s="9">
        <v>0.6</v>
      </c>
    </row>
    <row r="6381" spans="1:7" x14ac:dyDescent="0.3">
      <c r="A6381" s="9">
        <v>236</v>
      </c>
      <c r="B6381" s="9">
        <v>7</v>
      </c>
      <c r="C6381" s="9">
        <v>2</v>
      </c>
      <c r="D6381" s="9">
        <v>5</v>
      </c>
      <c r="E6381" s="9">
        <v>8</v>
      </c>
      <c r="F6381" s="9">
        <v>3.8</v>
      </c>
      <c r="G6381" s="9">
        <v>1.6</v>
      </c>
    </row>
    <row r="6382" spans="1:7" x14ac:dyDescent="0.3">
      <c r="A6382" s="9">
        <v>236</v>
      </c>
      <c r="B6382" s="9">
        <v>8</v>
      </c>
      <c r="C6382" s="9">
        <v>2</v>
      </c>
      <c r="D6382" s="9">
        <v>1</v>
      </c>
      <c r="E6382" s="9">
        <v>52</v>
      </c>
      <c r="F6382" s="9">
        <v>21</v>
      </c>
      <c r="G6382" s="9">
        <v>7.5</v>
      </c>
    </row>
    <row r="6383" spans="1:7" x14ac:dyDescent="0.3">
      <c r="A6383" s="9">
        <v>236</v>
      </c>
      <c r="B6383" s="9">
        <v>9</v>
      </c>
      <c r="C6383" s="9">
        <v>31</v>
      </c>
      <c r="D6383" s="9">
        <v>5</v>
      </c>
      <c r="E6383" s="9">
        <v>11.5</v>
      </c>
      <c r="F6383" s="9">
        <v>5</v>
      </c>
      <c r="G6383" s="9">
        <v>0.6</v>
      </c>
    </row>
    <row r="6384" spans="1:7" x14ac:dyDescent="0.3">
      <c r="A6384" s="9">
        <v>236</v>
      </c>
      <c r="B6384" s="9">
        <v>10</v>
      </c>
      <c r="C6384" s="9">
        <v>2</v>
      </c>
      <c r="D6384" s="9">
        <v>1</v>
      </c>
      <c r="E6384" s="9">
        <v>52.7</v>
      </c>
      <c r="F6384" s="9">
        <v>22</v>
      </c>
      <c r="G6384" s="9">
        <v>9.5</v>
      </c>
    </row>
    <row r="6385" spans="1:7" x14ac:dyDescent="0.3">
      <c r="A6385" s="9">
        <v>236</v>
      </c>
      <c r="B6385" s="9">
        <v>11</v>
      </c>
      <c r="C6385" s="9">
        <v>41</v>
      </c>
      <c r="D6385" s="9">
        <v>7</v>
      </c>
      <c r="E6385" s="9">
        <v>12.5</v>
      </c>
      <c r="F6385" s="9">
        <v>3.6</v>
      </c>
      <c r="G6385" s="9">
        <v>0</v>
      </c>
    </row>
    <row r="6386" spans="1:7" x14ac:dyDescent="0.3">
      <c r="A6386" s="9">
        <v>236</v>
      </c>
      <c r="B6386" s="9">
        <v>12</v>
      </c>
      <c r="C6386" s="9">
        <v>41</v>
      </c>
      <c r="D6386" s="9">
        <v>7</v>
      </c>
      <c r="E6386" s="9">
        <v>10.5</v>
      </c>
      <c r="F6386" s="9">
        <v>4.5999999999999996</v>
      </c>
      <c r="G6386" s="9">
        <v>0</v>
      </c>
    </row>
    <row r="6387" spans="1:7" x14ac:dyDescent="0.3">
      <c r="A6387" s="9">
        <v>236</v>
      </c>
      <c r="B6387" s="9">
        <v>13</v>
      </c>
      <c r="C6387" s="9">
        <v>41</v>
      </c>
      <c r="D6387" s="9">
        <v>7</v>
      </c>
      <c r="E6387" s="9">
        <v>12.5</v>
      </c>
      <c r="F6387" s="9">
        <v>5</v>
      </c>
      <c r="G6387" s="9">
        <v>0</v>
      </c>
    </row>
    <row r="6388" spans="1:7" x14ac:dyDescent="0.3">
      <c r="A6388" s="9">
        <v>236</v>
      </c>
      <c r="B6388" s="9">
        <v>14</v>
      </c>
      <c r="C6388" s="9">
        <v>41</v>
      </c>
      <c r="D6388" s="9">
        <v>5</v>
      </c>
      <c r="E6388" s="9">
        <v>12.8</v>
      </c>
      <c r="F6388" s="9">
        <v>3.8</v>
      </c>
      <c r="G6388" s="9">
        <v>1</v>
      </c>
    </row>
    <row r="6389" spans="1:7" x14ac:dyDescent="0.3">
      <c r="A6389" s="9">
        <v>236</v>
      </c>
      <c r="B6389" s="9">
        <v>15</v>
      </c>
      <c r="C6389" s="9">
        <v>2</v>
      </c>
      <c r="D6389" s="9">
        <v>1</v>
      </c>
      <c r="E6389" s="9">
        <v>18.399999999999999</v>
      </c>
      <c r="F6389" s="9">
        <v>6.2</v>
      </c>
      <c r="G6389" s="9">
        <v>2</v>
      </c>
    </row>
    <row r="6390" spans="1:7" x14ac:dyDescent="0.3">
      <c r="A6390" s="9">
        <v>236</v>
      </c>
      <c r="B6390" s="9">
        <v>16</v>
      </c>
      <c r="C6390" s="9">
        <v>31</v>
      </c>
      <c r="D6390" s="9">
        <v>3</v>
      </c>
      <c r="E6390" s="9">
        <v>8.4</v>
      </c>
      <c r="F6390" s="9">
        <v>2.8</v>
      </c>
      <c r="G6390" s="9">
        <v>0.6</v>
      </c>
    </row>
    <row r="6391" spans="1:7" x14ac:dyDescent="0.3">
      <c r="A6391" s="9">
        <v>236</v>
      </c>
      <c r="B6391" s="9">
        <v>17</v>
      </c>
      <c r="C6391" s="9">
        <v>31</v>
      </c>
      <c r="D6391" s="9">
        <v>5</v>
      </c>
      <c r="E6391" s="9">
        <v>7.5</v>
      </c>
      <c r="F6391" s="9">
        <v>2.6</v>
      </c>
      <c r="G6391" s="9">
        <v>0.3</v>
      </c>
    </row>
    <row r="6392" spans="1:7" x14ac:dyDescent="0.3">
      <c r="A6392" s="9">
        <v>236</v>
      </c>
      <c r="B6392" s="9">
        <v>18</v>
      </c>
      <c r="C6392" s="9">
        <v>2</v>
      </c>
      <c r="D6392" s="9">
        <v>6</v>
      </c>
      <c r="E6392" s="9">
        <v>42.5</v>
      </c>
      <c r="F6392" s="9">
        <v>17.600000000000001</v>
      </c>
      <c r="G6392" s="9">
        <v>7.6</v>
      </c>
    </row>
    <row r="6393" spans="1:7" x14ac:dyDescent="0.3">
      <c r="A6393" s="9">
        <v>236</v>
      </c>
      <c r="B6393" s="9">
        <v>19</v>
      </c>
      <c r="C6393" s="9">
        <v>109</v>
      </c>
      <c r="D6393" s="9">
        <v>3</v>
      </c>
      <c r="E6393" s="9">
        <v>7.5</v>
      </c>
      <c r="F6393" s="9">
        <v>3.8</v>
      </c>
      <c r="G6393" s="9">
        <v>1</v>
      </c>
    </row>
    <row r="6394" spans="1:7" x14ac:dyDescent="0.3">
      <c r="A6394" s="9">
        <v>236</v>
      </c>
      <c r="B6394" s="9">
        <v>20</v>
      </c>
      <c r="C6394" s="9">
        <v>31</v>
      </c>
      <c r="D6394" s="9">
        <v>3</v>
      </c>
      <c r="E6394" s="9">
        <v>7.5</v>
      </c>
      <c r="F6394" s="9">
        <v>3.4</v>
      </c>
      <c r="G6394" s="9">
        <v>1.6</v>
      </c>
    </row>
    <row r="6395" spans="1:7" x14ac:dyDescent="0.3">
      <c r="A6395" s="9">
        <v>236</v>
      </c>
      <c r="B6395" s="9">
        <v>21</v>
      </c>
      <c r="C6395" s="9">
        <v>31</v>
      </c>
      <c r="D6395" s="9">
        <v>1</v>
      </c>
      <c r="E6395" s="9">
        <v>8</v>
      </c>
      <c r="F6395" s="9">
        <v>3.6</v>
      </c>
      <c r="G6395" s="9">
        <v>1</v>
      </c>
    </row>
    <row r="6396" spans="1:7" x14ac:dyDescent="0.3">
      <c r="A6396" s="9">
        <v>236</v>
      </c>
      <c r="B6396" s="9">
        <v>22</v>
      </c>
      <c r="C6396" s="9">
        <v>51</v>
      </c>
      <c r="D6396" s="9">
        <v>3</v>
      </c>
      <c r="E6396" s="9">
        <v>7.5</v>
      </c>
      <c r="F6396" s="9">
        <v>2.4</v>
      </c>
      <c r="G6396" s="9">
        <v>1</v>
      </c>
    </row>
    <row r="6397" spans="1:7" x14ac:dyDescent="0.3">
      <c r="A6397" s="9">
        <v>236</v>
      </c>
      <c r="B6397" s="9">
        <v>23</v>
      </c>
      <c r="C6397" s="9">
        <v>51</v>
      </c>
      <c r="D6397" s="9">
        <v>5</v>
      </c>
      <c r="E6397" s="9">
        <v>10</v>
      </c>
      <c r="F6397" s="9">
        <v>2.8</v>
      </c>
      <c r="G6397" s="9">
        <v>1.4</v>
      </c>
    </row>
    <row r="6398" spans="1:7" x14ac:dyDescent="0.3">
      <c r="A6398" s="9">
        <v>236</v>
      </c>
      <c r="B6398" s="9">
        <v>24</v>
      </c>
      <c r="C6398" s="9">
        <v>2</v>
      </c>
      <c r="D6398" s="9">
        <v>4</v>
      </c>
      <c r="E6398" s="9">
        <v>36.5</v>
      </c>
      <c r="F6398" s="9">
        <v>20.2</v>
      </c>
      <c r="G6398" s="9">
        <v>11</v>
      </c>
    </row>
    <row r="6399" spans="1:7" x14ac:dyDescent="0.3">
      <c r="A6399" s="9">
        <v>236</v>
      </c>
      <c r="B6399" s="9">
        <v>25</v>
      </c>
      <c r="C6399" s="9">
        <v>2</v>
      </c>
      <c r="D6399" s="9">
        <v>1</v>
      </c>
      <c r="E6399" s="9">
        <v>44</v>
      </c>
      <c r="F6399" s="9">
        <v>21</v>
      </c>
      <c r="G6399" s="9">
        <v>12</v>
      </c>
    </row>
    <row r="6400" spans="1:7" x14ac:dyDescent="0.3">
      <c r="A6400" s="9">
        <v>237</v>
      </c>
      <c r="B6400" s="9">
        <v>1</v>
      </c>
      <c r="C6400" s="9">
        <v>2</v>
      </c>
      <c r="D6400" s="9">
        <v>2</v>
      </c>
      <c r="E6400" s="9">
        <v>29</v>
      </c>
      <c r="F6400" s="9">
        <v>16.3</v>
      </c>
      <c r="G6400" s="9">
        <v>12</v>
      </c>
    </row>
    <row r="6401" spans="1:7" x14ac:dyDescent="0.3">
      <c r="A6401" s="9">
        <v>237</v>
      </c>
      <c r="B6401" s="9">
        <v>2</v>
      </c>
      <c r="C6401" s="9">
        <v>2</v>
      </c>
      <c r="D6401" s="9">
        <v>1</v>
      </c>
      <c r="E6401" s="9">
        <v>48.8</v>
      </c>
      <c r="F6401" s="9">
        <v>19.600000000000001</v>
      </c>
      <c r="G6401" s="9">
        <v>14</v>
      </c>
    </row>
    <row r="6402" spans="1:7" x14ac:dyDescent="0.3">
      <c r="A6402" s="9">
        <v>237</v>
      </c>
      <c r="B6402" s="9">
        <v>3</v>
      </c>
      <c r="C6402" s="9">
        <v>51</v>
      </c>
      <c r="D6402" s="9">
        <v>3</v>
      </c>
      <c r="E6402" s="9">
        <v>12.4</v>
      </c>
      <c r="F6402" s="9">
        <v>5</v>
      </c>
      <c r="G6402" s="9">
        <v>1.2</v>
      </c>
    </row>
    <row r="6403" spans="1:7" x14ac:dyDescent="0.3">
      <c r="A6403" s="9">
        <v>237</v>
      </c>
      <c r="B6403" s="9">
        <v>4</v>
      </c>
      <c r="C6403" s="9">
        <v>51</v>
      </c>
      <c r="D6403" s="9">
        <v>3</v>
      </c>
      <c r="E6403" s="9">
        <v>10.199999999999999</v>
      </c>
      <c r="F6403" s="9">
        <v>4</v>
      </c>
      <c r="G6403" s="9">
        <v>1</v>
      </c>
    </row>
    <row r="6404" spans="1:7" x14ac:dyDescent="0.3">
      <c r="A6404" s="9">
        <v>237</v>
      </c>
      <c r="B6404" s="9">
        <v>5</v>
      </c>
      <c r="C6404" s="9">
        <v>2</v>
      </c>
      <c r="D6404" s="9">
        <v>3</v>
      </c>
      <c r="E6404" s="9">
        <v>17.3</v>
      </c>
      <c r="F6404" s="9">
        <v>9</v>
      </c>
      <c r="G6404" s="9">
        <v>7</v>
      </c>
    </row>
    <row r="6405" spans="1:7" x14ac:dyDescent="0.3">
      <c r="A6405" s="9">
        <v>237</v>
      </c>
      <c r="B6405" s="9">
        <v>6</v>
      </c>
      <c r="C6405" s="9">
        <v>2</v>
      </c>
      <c r="D6405" s="9">
        <v>3</v>
      </c>
      <c r="E6405" s="9">
        <v>9.5</v>
      </c>
      <c r="F6405" s="9">
        <v>5</v>
      </c>
      <c r="G6405" s="9">
        <v>4</v>
      </c>
    </row>
    <row r="6406" spans="1:7" x14ac:dyDescent="0.3">
      <c r="A6406" s="9">
        <v>237</v>
      </c>
      <c r="B6406" s="9">
        <v>7</v>
      </c>
      <c r="C6406" s="9">
        <v>51</v>
      </c>
      <c r="D6406" s="9">
        <v>7</v>
      </c>
      <c r="E6406" s="9">
        <v>13.5</v>
      </c>
      <c r="F6406" s="9">
        <v>4</v>
      </c>
      <c r="G6406" s="9">
        <v>0</v>
      </c>
    </row>
    <row r="6407" spans="1:7" x14ac:dyDescent="0.3">
      <c r="A6407" s="9">
        <v>237</v>
      </c>
      <c r="B6407" s="9">
        <v>8</v>
      </c>
      <c r="C6407" s="9">
        <v>51</v>
      </c>
      <c r="D6407" s="9">
        <v>3</v>
      </c>
      <c r="E6407" s="9">
        <v>12.2</v>
      </c>
      <c r="F6407" s="9">
        <v>5</v>
      </c>
      <c r="G6407" s="9">
        <v>1</v>
      </c>
    </row>
    <row r="6408" spans="1:7" x14ac:dyDescent="0.3">
      <c r="A6408" s="9">
        <v>237</v>
      </c>
      <c r="B6408" s="9">
        <v>9</v>
      </c>
      <c r="C6408" s="9">
        <v>2</v>
      </c>
      <c r="D6408" s="9">
        <v>3</v>
      </c>
      <c r="E6408" s="9">
        <v>16.2</v>
      </c>
      <c r="F6408" s="9">
        <v>12</v>
      </c>
      <c r="G6408" s="9">
        <v>8</v>
      </c>
    </row>
    <row r="6409" spans="1:7" x14ac:dyDescent="0.3">
      <c r="A6409" s="9">
        <v>237</v>
      </c>
      <c r="B6409" s="9">
        <v>10</v>
      </c>
      <c r="C6409" s="9">
        <v>2</v>
      </c>
      <c r="D6409" s="9">
        <v>3</v>
      </c>
      <c r="E6409" s="9">
        <v>18.600000000000001</v>
      </c>
      <c r="F6409" s="9">
        <v>9</v>
      </c>
      <c r="G6409" s="9">
        <v>1.2</v>
      </c>
    </row>
    <row r="6410" spans="1:7" x14ac:dyDescent="0.3">
      <c r="A6410" s="9">
        <v>237</v>
      </c>
      <c r="B6410" s="9">
        <v>11</v>
      </c>
      <c r="C6410" s="9">
        <v>2</v>
      </c>
      <c r="D6410" s="9">
        <v>3</v>
      </c>
      <c r="E6410" s="9">
        <v>16.3</v>
      </c>
      <c r="F6410" s="9">
        <v>10</v>
      </c>
      <c r="G6410" s="9">
        <v>7</v>
      </c>
    </row>
    <row r="6411" spans="1:7" x14ac:dyDescent="0.3">
      <c r="A6411" s="9">
        <v>237</v>
      </c>
      <c r="B6411" s="9">
        <v>12</v>
      </c>
      <c r="C6411" s="9">
        <v>2</v>
      </c>
      <c r="D6411" s="9">
        <v>2</v>
      </c>
      <c r="E6411" s="9">
        <v>24.6</v>
      </c>
      <c r="F6411" s="9">
        <v>15</v>
      </c>
      <c r="G6411" s="9">
        <v>10</v>
      </c>
    </row>
    <row r="6412" spans="1:7" x14ac:dyDescent="0.3">
      <c r="A6412" s="9">
        <v>237</v>
      </c>
      <c r="B6412" s="9">
        <v>13</v>
      </c>
      <c r="C6412" s="9">
        <v>42</v>
      </c>
      <c r="D6412" s="9">
        <v>3</v>
      </c>
      <c r="E6412" s="9">
        <v>25.2</v>
      </c>
      <c r="F6412" s="9">
        <v>5</v>
      </c>
      <c r="G6412" s="9">
        <v>1.8</v>
      </c>
    </row>
    <row r="6413" spans="1:7" x14ac:dyDescent="0.3">
      <c r="A6413" s="9">
        <v>237</v>
      </c>
      <c r="B6413" s="9">
        <v>14</v>
      </c>
      <c r="C6413" s="9">
        <v>2</v>
      </c>
      <c r="D6413" s="9">
        <v>1</v>
      </c>
      <c r="E6413" s="9">
        <v>29.3</v>
      </c>
      <c r="F6413" s="9">
        <v>20</v>
      </c>
      <c r="G6413" s="9">
        <v>17</v>
      </c>
    </row>
    <row r="6414" spans="1:7" x14ac:dyDescent="0.3">
      <c r="A6414" s="9">
        <v>237</v>
      </c>
      <c r="B6414" s="9">
        <v>15</v>
      </c>
      <c r="C6414" s="9">
        <v>2</v>
      </c>
      <c r="D6414" s="9">
        <v>1</v>
      </c>
      <c r="E6414" s="9">
        <v>25.3</v>
      </c>
      <c r="F6414" s="9">
        <v>18</v>
      </c>
      <c r="G6414" s="9">
        <v>16.2</v>
      </c>
    </row>
    <row r="6415" spans="1:7" x14ac:dyDescent="0.3">
      <c r="A6415" s="9">
        <v>237</v>
      </c>
      <c r="B6415" s="9">
        <v>16</v>
      </c>
      <c r="C6415" s="9">
        <v>2</v>
      </c>
      <c r="D6415" s="9">
        <v>1</v>
      </c>
      <c r="E6415" s="9">
        <v>31.2</v>
      </c>
      <c r="F6415" s="9">
        <v>20</v>
      </c>
      <c r="G6415" s="9">
        <v>16.3</v>
      </c>
    </row>
    <row r="6416" spans="1:7" x14ac:dyDescent="0.3">
      <c r="A6416" s="9">
        <v>237</v>
      </c>
      <c r="B6416" s="9">
        <v>17</v>
      </c>
      <c r="C6416" s="9">
        <v>2</v>
      </c>
      <c r="D6416" s="9">
        <v>3</v>
      </c>
      <c r="E6416" s="9">
        <v>14.3</v>
      </c>
      <c r="F6416" s="9">
        <v>9</v>
      </c>
      <c r="G6416" s="9">
        <v>2</v>
      </c>
    </row>
    <row r="6417" spans="1:7" x14ac:dyDescent="0.3">
      <c r="A6417" s="9">
        <v>237</v>
      </c>
      <c r="B6417" s="9">
        <v>18</v>
      </c>
      <c r="C6417" s="9">
        <v>44</v>
      </c>
      <c r="D6417" s="9">
        <v>3</v>
      </c>
      <c r="E6417" s="9">
        <v>12.3</v>
      </c>
      <c r="F6417" s="9">
        <v>5</v>
      </c>
      <c r="G6417" s="9">
        <v>1.2</v>
      </c>
    </row>
    <row r="6418" spans="1:7" x14ac:dyDescent="0.3">
      <c r="A6418" s="9">
        <v>237</v>
      </c>
      <c r="B6418" s="9">
        <v>19</v>
      </c>
      <c r="C6418" s="9">
        <v>2</v>
      </c>
      <c r="D6418" s="9">
        <v>1</v>
      </c>
      <c r="E6418" s="9">
        <v>23.2</v>
      </c>
      <c r="F6418" s="9">
        <v>18</v>
      </c>
      <c r="G6418" s="9">
        <v>13</v>
      </c>
    </row>
    <row r="6419" spans="1:7" x14ac:dyDescent="0.3">
      <c r="A6419" s="9">
        <v>237</v>
      </c>
      <c r="B6419" s="9">
        <v>20</v>
      </c>
      <c r="C6419" s="9">
        <v>2</v>
      </c>
      <c r="D6419" s="9">
        <v>2</v>
      </c>
      <c r="E6419" s="9">
        <v>25.3</v>
      </c>
      <c r="F6419" s="9">
        <v>14</v>
      </c>
      <c r="G6419" s="9">
        <v>10</v>
      </c>
    </row>
    <row r="6420" spans="1:7" x14ac:dyDescent="0.3">
      <c r="A6420" s="9">
        <v>237</v>
      </c>
      <c r="B6420" s="9">
        <v>21</v>
      </c>
      <c r="C6420" s="9">
        <v>2</v>
      </c>
      <c r="D6420" s="9">
        <v>1</v>
      </c>
      <c r="E6420" s="9">
        <v>24.2</v>
      </c>
      <c r="F6420" s="9">
        <v>18</v>
      </c>
      <c r="G6420" s="9">
        <v>13.8</v>
      </c>
    </row>
    <row r="6421" spans="1:7" x14ac:dyDescent="0.3">
      <c r="A6421" s="9">
        <v>237</v>
      </c>
      <c r="B6421" s="9">
        <v>22</v>
      </c>
      <c r="C6421" s="9">
        <v>2</v>
      </c>
      <c r="D6421" s="9">
        <v>1</v>
      </c>
      <c r="E6421" s="9">
        <v>24.6</v>
      </c>
      <c r="F6421" s="9">
        <v>17</v>
      </c>
      <c r="G6421" s="9">
        <v>11.2</v>
      </c>
    </row>
    <row r="6422" spans="1:7" x14ac:dyDescent="0.3">
      <c r="A6422" s="9">
        <v>237</v>
      </c>
      <c r="B6422" s="9">
        <v>23</v>
      </c>
      <c r="C6422" s="9">
        <v>2</v>
      </c>
      <c r="D6422" s="9">
        <v>1</v>
      </c>
      <c r="E6422" s="9">
        <v>27.2</v>
      </c>
      <c r="F6422" s="9">
        <v>18</v>
      </c>
      <c r="G6422" s="9">
        <v>16</v>
      </c>
    </row>
    <row r="6423" spans="1:7" x14ac:dyDescent="0.3">
      <c r="A6423" s="9">
        <v>237</v>
      </c>
      <c r="B6423" s="9">
        <v>24</v>
      </c>
      <c r="C6423" s="9">
        <v>2</v>
      </c>
      <c r="D6423" s="9">
        <v>1</v>
      </c>
      <c r="E6423" s="9">
        <v>18.3</v>
      </c>
      <c r="F6423" s="9">
        <v>18</v>
      </c>
      <c r="G6423" s="9">
        <v>9.8000000000000007</v>
      </c>
    </row>
    <row r="6424" spans="1:7" x14ac:dyDescent="0.3">
      <c r="A6424" s="9">
        <v>237</v>
      </c>
      <c r="B6424" s="9">
        <v>25</v>
      </c>
      <c r="C6424" s="9">
        <v>31</v>
      </c>
      <c r="D6424" s="9">
        <v>3</v>
      </c>
      <c r="E6424" s="9">
        <v>14.2</v>
      </c>
      <c r="F6424" s="9">
        <v>4.8</v>
      </c>
      <c r="G6424" s="9">
        <v>1.2</v>
      </c>
    </row>
    <row r="6425" spans="1:7" x14ac:dyDescent="0.3">
      <c r="A6425" s="9">
        <v>237</v>
      </c>
      <c r="B6425" s="9">
        <v>26</v>
      </c>
      <c r="C6425" s="9">
        <v>31</v>
      </c>
      <c r="D6425" s="9">
        <v>3</v>
      </c>
      <c r="E6425" s="9">
        <v>18.3</v>
      </c>
      <c r="F6425" s="9">
        <v>5</v>
      </c>
      <c r="G6425" s="9">
        <v>1.6</v>
      </c>
    </row>
    <row r="6426" spans="1:7" x14ac:dyDescent="0.3">
      <c r="A6426" s="9">
        <v>237</v>
      </c>
      <c r="B6426" s="9">
        <v>27</v>
      </c>
      <c r="C6426" s="9">
        <v>2</v>
      </c>
      <c r="D6426" s="9">
        <v>1</v>
      </c>
      <c r="E6426" s="9">
        <v>25.2</v>
      </c>
      <c r="F6426" s="9">
        <v>18.600000000000001</v>
      </c>
      <c r="G6426" s="9">
        <v>15</v>
      </c>
    </row>
    <row r="6427" spans="1:7" x14ac:dyDescent="0.3">
      <c r="A6427" s="9">
        <v>237</v>
      </c>
      <c r="B6427" s="9">
        <v>28</v>
      </c>
      <c r="C6427" s="9">
        <v>2</v>
      </c>
      <c r="D6427" s="9">
        <v>1</v>
      </c>
      <c r="E6427" s="9">
        <v>33.299999999999997</v>
      </c>
      <c r="F6427" s="9">
        <v>20</v>
      </c>
      <c r="G6427" s="9">
        <v>16.2</v>
      </c>
    </row>
    <row r="6428" spans="1:7" x14ac:dyDescent="0.3">
      <c r="A6428" s="9">
        <v>237</v>
      </c>
      <c r="B6428" s="9">
        <v>29</v>
      </c>
      <c r="C6428" s="9">
        <v>2</v>
      </c>
      <c r="D6428" s="9">
        <v>3</v>
      </c>
      <c r="E6428" s="9">
        <v>14.3</v>
      </c>
      <c r="F6428" s="9">
        <v>10</v>
      </c>
      <c r="G6428" s="9">
        <v>8</v>
      </c>
    </row>
    <row r="6429" spans="1:7" x14ac:dyDescent="0.3">
      <c r="A6429" s="9">
        <v>237</v>
      </c>
      <c r="B6429" s="9">
        <v>30</v>
      </c>
      <c r="C6429" s="9">
        <v>2</v>
      </c>
      <c r="D6429" s="9">
        <v>2</v>
      </c>
      <c r="E6429" s="9">
        <v>25.2</v>
      </c>
      <c r="F6429" s="9">
        <v>16</v>
      </c>
      <c r="G6429" s="9">
        <v>9.6</v>
      </c>
    </row>
    <row r="6430" spans="1:7" x14ac:dyDescent="0.3">
      <c r="A6430" s="9">
        <v>237</v>
      </c>
      <c r="B6430" s="9">
        <v>31</v>
      </c>
      <c r="C6430" s="9">
        <v>2</v>
      </c>
      <c r="D6430" s="9">
        <v>1</v>
      </c>
      <c r="E6430" s="9">
        <v>21.2</v>
      </c>
      <c r="F6430" s="9">
        <v>18</v>
      </c>
      <c r="G6430" s="9">
        <v>10.199999999999999</v>
      </c>
    </row>
    <row r="6431" spans="1:7" x14ac:dyDescent="0.3">
      <c r="A6431" s="9">
        <v>237</v>
      </c>
      <c r="B6431" s="9">
        <v>32</v>
      </c>
      <c r="C6431" s="9">
        <v>2</v>
      </c>
      <c r="D6431" s="9">
        <v>1</v>
      </c>
      <c r="E6431" s="9">
        <v>34.6</v>
      </c>
      <c r="F6431" s="9">
        <v>20</v>
      </c>
      <c r="G6431" s="9">
        <v>16</v>
      </c>
    </row>
    <row r="6432" spans="1:7" x14ac:dyDescent="0.3">
      <c r="A6432" s="9">
        <v>237</v>
      </c>
      <c r="B6432" s="9">
        <v>33</v>
      </c>
      <c r="C6432" s="9">
        <v>2</v>
      </c>
      <c r="D6432" s="9">
        <v>2</v>
      </c>
      <c r="E6432" s="9">
        <v>16.2</v>
      </c>
      <c r="F6432" s="9">
        <v>14</v>
      </c>
      <c r="G6432" s="9">
        <v>10</v>
      </c>
    </row>
    <row r="6433" spans="1:7" x14ac:dyDescent="0.3">
      <c r="A6433" s="9">
        <v>237</v>
      </c>
      <c r="B6433" s="9">
        <v>34</v>
      </c>
      <c r="C6433" s="9">
        <v>2</v>
      </c>
      <c r="D6433" s="9">
        <v>3</v>
      </c>
      <c r="E6433" s="9">
        <v>9.5</v>
      </c>
      <c r="F6433" s="9">
        <v>5</v>
      </c>
      <c r="G6433" s="9">
        <v>2</v>
      </c>
    </row>
    <row r="6434" spans="1:7" x14ac:dyDescent="0.3">
      <c r="A6434" s="9">
        <v>237</v>
      </c>
      <c r="B6434" s="9">
        <v>35</v>
      </c>
      <c r="C6434" s="9">
        <v>51</v>
      </c>
      <c r="D6434" s="9">
        <v>7</v>
      </c>
      <c r="E6434" s="9">
        <v>14.2</v>
      </c>
      <c r="F6434" s="9">
        <v>4</v>
      </c>
      <c r="G6434" s="9">
        <v>0</v>
      </c>
    </row>
    <row r="6435" spans="1:7" x14ac:dyDescent="0.3">
      <c r="A6435" s="9">
        <v>237</v>
      </c>
      <c r="B6435" s="9">
        <v>36</v>
      </c>
      <c r="C6435" s="9">
        <v>44</v>
      </c>
      <c r="D6435" s="9">
        <v>3</v>
      </c>
      <c r="E6435" s="9">
        <v>15.2</v>
      </c>
      <c r="F6435" s="9">
        <v>5</v>
      </c>
      <c r="G6435" s="9">
        <v>1.8</v>
      </c>
    </row>
    <row r="6436" spans="1:7" x14ac:dyDescent="0.3">
      <c r="A6436" s="9">
        <v>237</v>
      </c>
      <c r="B6436" s="9">
        <v>37</v>
      </c>
      <c r="C6436" s="9">
        <v>2</v>
      </c>
      <c r="D6436" s="9">
        <v>3</v>
      </c>
      <c r="E6436" s="9">
        <v>23.2</v>
      </c>
      <c r="F6436" s="9">
        <v>12</v>
      </c>
      <c r="G6436" s="9">
        <v>7</v>
      </c>
    </row>
    <row r="6437" spans="1:7" x14ac:dyDescent="0.3">
      <c r="A6437" s="9">
        <v>237</v>
      </c>
      <c r="B6437" s="9">
        <v>38</v>
      </c>
      <c r="C6437" s="9">
        <v>44</v>
      </c>
      <c r="D6437" s="9">
        <v>7</v>
      </c>
      <c r="E6437" s="9">
        <v>19.3</v>
      </c>
      <c r="F6437" s="9">
        <v>4</v>
      </c>
      <c r="G6437" s="9">
        <v>0</v>
      </c>
    </row>
    <row r="6438" spans="1:7" x14ac:dyDescent="0.3">
      <c r="A6438" s="9">
        <v>237</v>
      </c>
      <c r="B6438" s="9">
        <v>39</v>
      </c>
      <c r="C6438" s="9">
        <v>44</v>
      </c>
      <c r="D6438" s="9">
        <v>7</v>
      </c>
      <c r="E6438" s="9">
        <v>16.2</v>
      </c>
      <c r="F6438" s="9">
        <v>7</v>
      </c>
      <c r="G6438" s="9">
        <v>0</v>
      </c>
    </row>
    <row r="6439" spans="1:7" x14ac:dyDescent="0.3">
      <c r="A6439" s="9">
        <v>237</v>
      </c>
      <c r="B6439" s="9">
        <v>40</v>
      </c>
      <c r="C6439" s="9">
        <v>2</v>
      </c>
      <c r="D6439" s="9">
        <v>1</v>
      </c>
      <c r="E6439" s="9">
        <v>43.6</v>
      </c>
      <c r="F6439" s="9">
        <v>20.100000000000001</v>
      </c>
      <c r="G6439" s="9">
        <v>12.2</v>
      </c>
    </row>
    <row r="6440" spans="1:7" x14ac:dyDescent="0.3">
      <c r="A6440" s="9">
        <v>237</v>
      </c>
      <c r="B6440" s="9">
        <v>41</v>
      </c>
      <c r="C6440" s="9">
        <v>44</v>
      </c>
      <c r="D6440" s="9">
        <v>3</v>
      </c>
      <c r="E6440" s="9">
        <v>12.2</v>
      </c>
      <c r="F6440" s="9">
        <v>4</v>
      </c>
      <c r="G6440" s="9">
        <v>1.5</v>
      </c>
    </row>
    <row r="6441" spans="1:7" x14ac:dyDescent="0.3">
      <c r="A6441" s="9">
        <v>237</v>
      </c>
      <c r="B6441" s="9">
        <v>42</v>
      </c>
      <c r="C6441" s="9">
        <v>2</v>
      </c>
      <c r="D6441" s="9">
        <v>1</v>
      </c>
      <c r="E6441" s="9">
        <v>44.5</v>
      </c>
      <c r="F6441" s="9">
        <v>19</v>
      </c>
      <c r="G6441" s="9">
        <v>10</v>
      </c>
    </row>
    <row r="6442" spans="1:7" x14ac:dyDescent="0.3">
      <c r="A6442" s="9">
        <v>237</v>
      </c>
      <c r="B6442" s="9">
        <v>43</v>
      </c>
      <c r="C6442" s="9">
        <v>2</v>
      </c>
      <c r="D6442" s="9">
        <v>2</v>
      </c>
      <c r="E6442" s="9">
        <v>30.5</v>
      </c>
      <c r="F6442" s="9">
        <v>16</v>
      </c>
      <c r="G6442" s="9">
        <v>9.1999999999999993</v>
      </c>
    </row>
    <row r="6443" spans="1:7" x14ac:dyDescent="0.3">
      <c r="A6443" s="9">
        <v>237</v>
      </c>
      <c r="B6443" s="9">
        <v>44</v>
      </c>
      <c r="C6443" s="9">
        <v>51</v>
      </c>
      <c r="D6443" s="9">
        <v>3</v>
      </c>
      <c r="E6443" s="9">
        <v>15.2</v>
      </c>
      <c r="F6443" s="9">
        <v>5</v>
      </c>
      <c r="G6443" s="9">
        <v>1.7</v>
      </c>
    </row>
    <row r="6444" spans="1:7" x14ac:dyDescent="0.3">
      <c r="A6444" s="9">
        <v>237</v>
      </c>
      <c r="B6444" s="9">
        <v>45</v>
      </c>
      <c r="C6444" s="9">
        <v>51</v>
      </c>
      <c r="D6444" s="9">
        <v>3</v>
      </c>
      <c r="E6444" s="9">
        <v>11.1</v>
      </c>
      <c r="F6444" s="9">
        <v>3</v>
      </c>
      <c r="G6444" s="9">
        <v>1</v>
      </c>
    </row>
    <row r="6445" spans="1:7" x14ac:dyDescent="0.3">
      <c r="A6445" s="9">
        <v>237</v>
      </c>
      <c r="B6445" s="9">
        <v>46</v>
      </c>
      <c r="C6445" s="9">
        <v>8</v>
      </c>
      <c r="D6445" s="9">
        <v>3</v>
      </c>
      <c r="E6445" s="9">
        <v>16.2</v>
      </c>
      <c r="F6445" s="9">
        <v>7.5</v>
      </c>
      <c r="G6445" s="9">
        <v>2</v>
      </c>
    </row>
    <row r="6446" spans="1:7" x14ac:dyDescent="0.3">
      <c r="A6446" s="9">
        <v>237</v>
      </c>
      <c r="B6446" s="9">
        <v>47</v>
      </c>
      <c r="C6446" s="9">
        <v>44</v>
      </c>
      <c r="D6446" s="9">
        <v>7</v>
      </c>
      <c r="E6446" s="9">
        <v>16.3</v>
      </c>
      <c r="F6446" s="9">
        <v>6</v>
      </c>
      <c r="G6446" s="9">
        <v>0</v>
      </c>
    </row>
    <row r="6447" spans="1:7" x14ac:dyDescent="0.3">
      <c r="A6447" s="9">
        <v>237</v>
      </c>
      <c r="B6447" s="9">
        <v>48</v>
      </c>
      <c r="C6447" s="9">
        <v>3</v>
      </c>
      <c r="D6447" s="9">
        <v>3</v>
      </c>
      <c r="E6447" s="9">
        <v>11.4</v>
      </c>
      <c r="F6447" s="9">
        <v>5</v>
      </c>
      <c r="G6447" s="9">
        <v>4</v>
      </c>
    </row>
    <row r="6448" spans="1:7" x14ac:dyDescent="0.3">
      <c r="A6448" s="9">
        <v>238</v>
      </c>
      <c r="B6448" s="9">
        <v>1</v>
      </c>
      <c r="C6448" s="9">
        <v>51</v>
      </c>
      <c r="D6448" s="9">
        <v>3</v>
      </c>
      <c r="E6448" s="9">
        <v>16.3</v>
      </c>
      <c r="F6448" s="9">
        <v>6</v>
      </c>
      <c r="G6448" s="9">
        <v>1.3</v>
      </c>
    </row>
    <row r="6449" spans="1:7" x14ac:dyDescent="0.3">
      <c r="A6449" s="9">
        <v>238</v>
      </c>
      <c r="B6449" s="9">
        <v>2</v>
      </c>
      <c r="C6449" s="9">
        <v>51</v>
      </c>
      <c r="D6449" s="9">
        <v>3</v>
      </c>
      <c r="E6449" s="9">
        <v>11.3</v>
      </c>
      <c r="F6449" s="9">
        <v>2.5</v>
      </c>
      <c r="G6449" s="9">
        <v>1.6</v>
      </c>
    </row>
    <row r="6450" spans="1:7" x14ac:dyDescent="0.3">
      <c r="A6450" s="9">
        <v>238</v>
      </c>
      <c r="B6450" s="9">
        <v>3</v>
      </c>
      <c r="C6450" s="9">
        <v>51</v>
      </c>
      <c r="D6450" s="9">
        <v>3</v>
      </c>
      <c r="E6450" s="9">
        <v>11.4</v>
      </c>
      <c r="F6450" s="9">
        <v>4.5</v>
      </c>
      <c r="G6450" s="9">
        <v>1</v>
      </c>
    </row>
    <row r="6451" spans="1:7" x14ac:dyDescent="0.3">
      <c r="A6451" s="9">
        <v>238</v>
      </c>
      <c r="B6451" s="9">
        <v>4</v>
      </c>
      <c r="C6451" s="9">
        <v>51</v>
      </c>
      <c r="D6451" s="9">
        <v>3</v>
      </c>
      <c r="E6451" s="9">
        <v>11.3</v>
      </c>
      <c r="F6451" s="9">
        <v>5</v>
      </c>
      <c r="G6451" s="9">
        <v>1.2</v>
      </c>
    </row>
    <row r="6452" spans="1:7" x14ac:dyDescent="0.3">
      <c r="A6452" s="9">
        <v>238</v>
      </c>
      <c r="B6452" s="9">
        <v>5</v>
      </c>
      <c r="C6452" s="9">
        <v>51</v>
      </c>
      <c r="D6452" s="9">
        <v>3</v>
      </c>
      <c r="E6452" s="9">
        <v>9.5</v>
      </c>
      <c r="F6452" s="9">
        <v>4</v>
      </c>
      <c r="G6452" s="9">
        <v>1.2</v>
      </c>
    </row>
    <row r="6453" spans="1:7" x14ac:dyDescent="0.3">
      <c r="A6453" s="9">
        <v>238</v>
      </c>
      <c r="B6453" s="9">
        <v>6</v>
      </c>
      <c r="C6453" s="9">
        <v>51</v>
      </c>
      <c r="D6453" s="9">
        <v>3</v>
      </c>
      <c r="E6453" s="9">
        <v>11.3</v>
      </c>
      <c r="F6453" s="9">
        <v>5</v>
      </c>
      <c r="G6453" s="9">
        <v>1.3</v>
      </c>
    </row>
    <row r="6454" spans="1:7" x14ac:dyDescent="0.3">
      <c r="A6454" s="9">
        <v>238</v>
      </c>
      <c r="B6454" s="9">
        <v>7</v>
      </c>
      <c r="C6454" s="9">
        <v>51</v>
      </c>
      <c r="D6454" s="9">
        <v>3</v>
      </c>
      <c r="E6454" s="9">
        <v>10.5</v>
      </c>
      <c r="F6454" s="9">
        <v>5</v>
      </c>
      <c r="G6454" s="9">
        <v>1.5</v>
      </c>
    </row>
    <row r="6455" spans="1:7" x14ac:dyDescent="0.3">
      <c r="A6455" s="9">
        <v>238</v>
      </c>
      <c r="B6455" s="9">
        <v>8</v>
      </c>
      <c r="C6455" s="9">
        <v>51</v>
      </c>
      <c r="D6455" s="9">
        <v>3</v>
      </c>
      <c r="E6455" s="9">
        <v>10.199999999999999</v>
      </c>
      <c r="F6455" s="9">
        <v>5</v>
      </c>
      <c r="G6455" s="9">
        <v>1.6</v>
      </c>
    </row>
    <row r="6456" spans="1:7" x14ac:dyDescent="0.3">
      <c r="A6456" s="9">
        <v>238</v>
      </c>
      <c r="B6456" s="9">
        <v>9</v>
      </c>
      <c r="C6456" s="9">
        <v>44</v>
      </c>
      <c r="D6456" s="9">
        <v>3</v>
      </c>
      <c r="E6456" s="9">
        <v>16.3</v>
      </c>
      <c r="F6456" s="9">
        <v>5</v>
      </c>
      <c r="G6456" s="9">
        <v>1.3</v>
      </c>
    </row>
    <row r="6457" spans="1:7" x14ac:dyDescent="0.3">
      <c r="A6457" s="9">
        <v>238</v>
      </c>
      <c r="B6457" s="9">
        <v>10</v>
      </c>
      <c r="C6457" s="9">
        <v>4</v>
      </c>
      <c r="D6457" s="9">
        <v>3</v>
      </c>
      <c r="E6457" s="9">
        <v>11.5</v>
      </c>
      <c r="F6457" s="9">
        <v>5</v>
      </c>
      <c r="G6457" s="9">
        <v>1.4</v>
      </c>
    </row>
    <row r="6458" spans="1:7" x14ac:dyDescent="0.3">
      <c r="A6458" s="9">
        <v>238</v>
      </c>
      <c r="B6458" s="9">
        <v>11</v>
      </c>
      <c r="C6458" s="9">
        <v>4</v>
      </c>
      <c r="D6458" s="9">
        <v>3</v>
      </c>
      <c r="E6458" s="9">
        <v>10.199999999999999</v>
      </c>
      <c r="F6458" s="9">
        <v>5</v>
      </c>
      <c r="G6458" s="9">
        <v>1</v>
      </c>
    </row>
    <row r="6459" spans="1:7" x14ac:dyDescent="0.3">
      <c r="A6459" s="9">
        <v>238</v>
      </c>
      <c r="B6459" s="9">
        <v>12</v>
      </c>
      <c r="C6459" s="9">
        <v>4</v>
      </c>
      <c r="D6459" s="9">
        <v>3</v>
      </c>
      <c r="E6459" s="9">
        <v>9.6</v>
      </c>
      <c r="F6459" s="9">
        <v>5</v>
      </c>
      <c r="G6459" s="9">
        <v>1</v>
      </c>
    </row>
    <row r="6460" spans="1:7" x14ac:dyDescent="0.3">
      <c r="A6460" s="9">
        <v>238</v>
      </c>
      <c r="B6460" s="9">
        <v>13</v>
      </c>
      <c r="C6460" s="9">
        <v>51</v>
      </c>
      <c r="D6460" s="9">
        <v>3</v>
      </c>
      <c r="E6460" s="9">
        <v>11.3</v>
      </c>
      <c r="F6460" s="9">
        <v>5</v>
      </c>
      <c r="G6460" s="9">
        <v>1.4</v>
      </c>
    </row>
    <row r="6461" spans="1:7" x14ac:dyDescent="0.3">
      <c r="A6461" s="9">
        <v>238</v>
      </c>
      <c r="B6461" s="9">
        <v>14</v>
      </c>
      <c r="C6461" s="9">
        <v>51</v>
      </c>
      <c r="D6461" s="9">
        <v>7</v>
      </c>
      <c r="E6461" s="9">
        <v>14.4</v>
      </c>
      <c r="F6461" s="9">
        <v>4</v>
      </c>
      <c r="G6461" s="9">
        <v>0</v>
      </c>
    </row>
    <row r="6462" spans="1:7" x14ac:dyDescent="0.3">
      <c r="A6462" s="9">
        <v>238</v>
      </c>
      <c r="B6462" s="9">
        <v>15</v>
      </c>
      <c r="C6462" s="9">
        <v>51</v>
      </c>
      <c r="D6462" s="9">
        <v>3</v>
      </c>
      <c r="E6462" s="9">
        <v>13.5</v>
      </c>
      <c r="F6462" s="9">
        <v>4</v>
      </c>
      <c r="G6462" s="9">
        <v>1.5</v>
      </c>
    </row>
    <row r="6463" spans="1:7" x14ac:dyDescent="0.3">
      <c r="A6463" s="9">
        <v>238</v>
      </c>
      <c r="B6463" s="9">
        <v>16</v>
      </c>
      <c r="C6463" s="9">
        <v>51</v>
      </c>
      <c r="D6463" s="9">
        <v>7</v>
      </c>
      <c r="E6463" s="9">
        <v>10.199999999999999</v>
      </c>
      <c r="F6463" s="9">
        <v>4</v>
      </c>
      <c r="G6463" s="9">
        <v>0</v>
      </c>
    </row>
    <row r="6464" spans="1:7" x14ac:dyDescent="0.3">
      <c r="A6464" s="9">
        <v>238</v>
      </c>
      <c r="B6464" s="9">
        <v>17</v>
      </c>
      <c r="C6464" s="9">
        <v>44</v>
      </c>
      <c r="D6464" s="9">
        <v>3</v>
      </c>
      <c r="E6464" s="9">
        <v>13.4</v>
      </c>
      <c r="F6464" s="9">
        <v>4.5999999999999996</v>
      </c>
      <c r="G6464" s="9">
        <v>1.3</v>
      </c>
    </row>
    <row r="6465" spans="1:7" x14ac:dyDescent="0.3">
      <c r="A6465" s="9">
        <v>238</v>
      </c>
      <c r="B6465" s="9">
        <v>18</v>
      </c>
      <c r="C6465" s="9">
        <v>4</v>
      </c>
      <c r="D6465" s="9">
        <v>3</v>
      </c>
      <c r="E6465" s="9">
        <v>48.8</v>
      </c>
      <c r="F6465" s="9">
        <v>18</v>
      </c>
      <c r="G6465" s="9">
        <v>6</v>
      </c>
    </row>
    <row r="6466" spans="1:7" x14ac:dyDescent="0.3">
      <c r="A6466" s="9">
        <v>238</v>
      </c>
      <c r="B6466" s="9">
        <v>19</v>
      </c>
      <c r="C6466" s="9">
        <v>72</v>
      </c>
      <c r="D6466" s="9">
        <v>3</v>
      </c>
      <c r="E6466" s="9">
        <v>10.5</v>
      </c>
      <c r="F6466" s="9">
        <v>3</v>
      </c>
      <c r="G6466" s="9">
        <v>1</v>
      </c>
    </row>
    <row r="6467" spans="1:7" x14ac:dyDescent="0.3">
      <c r="A6467" s="9">
        <v>238</v>
      </c>
      <c r="B6467" s="9">
        <v>20</v>
      </c>
      <c r="C6467" s="9">
        <v>51</v>
      </c>
      <c r="D6467" s="9">
        <v>3</v>
      </c>
      <c r="E6467" s="9">
        <v>11.5</v>
      </c>
      <c r="F6467" s="9">
        <v>4</v>
      </c>
      <c r="G6467" s="9">
        <v>1.2</v>
      </c>
    </row>
    <row r="6468" spans="1:7" x14ac:dyDescent="0.3">
      <c r="A6468" s="9">
        <v>238</v>
      </c>
      <c r="B6468" s="9">
        <v>21</v>
      </c>
      <c r="C6468" s="9">
        <v>51</v>
      </c>
      <c r="D6468" s="9">
        <v>3</v>
      </c>
      <c r="E6468" s="9">
        <v>8.3000000000000007</v>
      </c>
      <c r="F6468" s="9">
        <v>3.5</v>
      </c>
      <c r="G6468" s="9">
        <v>1</v>
      </c>
    </row>
    <row r="6469" spans="1:7" x14ac:dyDescent="0.3">
      <c r="A6469" s="9">
        <v>238</v>
      </c>
      <c r="B6469" s="9">
        <v>22</v>
      </c>
      <c r="C6469" s="9">
        <v>51</v>
      </c>
      <c r="D6469" s="9">
        <v>3</v>
      </c>
      <c r="E6469" s="9">
        <v>10.3</v>
      </c>
      <c r="F6469" s="9">
        <v>4</v>
      </c>
      <c r="G6469" s="9">
        <v>1</v>
      </c>
    </row>
    <row r="6470" spans="1:7" x14ac:dyDescent="0.3">
      <c r="A6470" s="9">
        <v>238</v>
      </c>
      <c r="B6470" s="9">
        <v>23</v>
      </c>
      <c r="C6470" s="9">
        <v>44</v>
      </c>
      <c r="D6470" s="9">
        <v>3</v>
      </c>
      <c r="E6470" s="9">
        <v>10.3</v>
      </c>
      <c r="F6470" s="9">
        <v>4</v>
      </c>
      <c r="G6470" s="9">
        <v>1.2</v>
      </c>
    </row>
    <row r="6471" spans="1:7" x14ac:dyDescent="0.3">
      <c r="A6471" s="9">
        <v>238</v>
      </c>
      <c r="B6471" s="9">
        <v>24</v>
      </c>
      <c r="C6471" s="9">
        <v>4</v>
      </c>
      <c r="D6471" s="9">
        <v>1</v>
      </c>
      <c r="E6471" s="9">
        <v>52.3</v>
      </c>
      <c r="F6471" s="9">
        <v>18.600000000000001</v>
      </c>
      <c r="G6471" s="9">
        <v>6</v>
      </c>
    </row>
    <row r="6472" spans="1:7" x14ac:dyDescent="0.3">
      <c r="A6472" s="9">
        <v>238</v>
      </c>
      <c r="B6472" s="9">
        <v>25</v>
      </c>
      <c r="C6472" s="9">
        <v>60</v>
      </c>
      <c r="D6472" s="9">
        <v>3</v>
      </c>
      <c r="E6472" s="9">
        <v>16.3</v>
      </c>
      <c r="F6472" s="9">
        <v>4</v>
      </c>
      <c r="G6472" s="9">
        <v>1.6</v>
      </c>
    </row>
    <row r="6473" spans="1:7" x14ac:dyDescent="0.3">
      <c r="A6473" s="9">
        <v>238</v>
      </c>
      <c r="B6473" s="9">
        <v>26</v>
      </c>
      <c r="C6473" s="9">
        <v>51</v>
      </c>
      <c r="D6473" s="9">
        <v>3</v>
      </c>
      <c r="E6473" s="9">
        <v>9.3000000000000007</v>
      </c>
      <c r="F6473" s="9">
        <v>4.5999999999999996</v>
      </c>
      <c r="G6473" s="9">
        <v>1.5</v>
      </c>
    </row>
    <row r="6474" spans="1:7" x14ac:dyDescent="0.3">
      <c r="A6474" s="9">
        <v>238</v>
      </c>
      <c r="B6474" s="9">
        <v>27</v>
      </c>
      <c r="C6474" s="9">
        <v>51</v>
      </c>
      <c r="D6474" s="9">
        <v>3</v>
      </c>
      <c r="E6474" s="9">
        <v>10.199999999999999</v>
      </c>
      <c r="F6474" s="9">
        <v>4</v>
      </c>
      <c r="G6474" s="9">
        <v>1.6</v>
      </c>
    </row>
    <row r="6475" spans="1:7" x14ac:dyDescent="0.3">
      <c r="A6475" s="9">
        <v>238</v>
      </c>
      <c r="B6475" s="9">
        <v>28</v>
      </c>
      <c r="C6475" s="9">
        <v>44</v>
      </c>
      <c r="D6475" s="9">
        <v>7</v>
      </c>
      <c r="E6475" s="9">
        <v>13.2</v>
      </c>
      <c r="F6475" s="9">
        <v>4</v>
      </c>
      <c r="G6475" s="9">
        <v>0</v>
      </c>
    </row>
    <row r="6476" spans="1:7" x14ac:dyDescent="0.3">
      <c r="A6476" s="9">
        <v>238</v>
      </c>
      <c r="B6476" s="9">
        <v>29</v>
      </c>
      <c r="C6476" s="9">
        <v>51</v>
      </c>
      <c r="D6476" s="9">
        <v>3</v>
      </c>
      <c r="E6476" s="9">
        <v>10.3</v>
      </c>
      <c r="F6476" s="9">
        <v>5</v>
      </c>
      <c r="G6476" s="9">
        <v>1.7</v>
      </c>
    </row>
    <row r="6477" spans="1:7" x14ac:dyDescent="0.3">
      <c r="A6477" s="9">
        <v>238</v>
      </c>
      <c r="B6477" s="9">
        <v>30</v>
      </c>
      <c r="C6477" s="9">
        <v>51</v>
      </c>
      <c r="D6477" s="9">
        <v>3</v>
      </c>
      <c r="E6477" s="9">
        <v>12.4</v>
      </c>
      <c r="F6477" s="9">
        <v>4.5999999999999996</v>
      </c>
      <c r="G6477" s="9">
        <v>1.3</v>
      </c>
    </row>
    <row r="6478" spans="1:7" x14ac:dyDescent="0.3">
      <c r="A6478" s="9">
        <v>238</v>
      </c>
      <c r="B6478" s="9">
        <v>31</v>
      </c>
      <c r="C6478" s="9">
        <v>44</v>
      </c>
      <c r="D6478" s="9">
        <v>3</v>
      </c>
      <c r="E6478" s="9">
        <v>9.3000000000000007</v>
      </c>
      <c r="F6478" s="9">
        <v>4.5</v>
      </c>
      <c r="G6478" s="9">
        <v>1.8</v>
      </c>
    </row>
    <row r="6479" spans="1:7" x14ac:dyDescent="0.3">
      <c r="A6479" s="9">
        <v>238</v>
      </c>
      <c r="B6479" s="9">
        <v>32</v>
      </c>
      <c r="C6479" s="9">
        <v>44</v>
      </c>
      <c r="D6479" s="9">
        <v>3</v>
      </c>
      <c r="E6479" s="9">
        <v>10.5</v>
      </c>
      <c r="F6479" s="9">
        <v>5</v>
      </c>
      <c r="G6479" s="9">
        <v>1.2</v>
      </c>
    </row>
    <row r="6480" spans="1:7" x14ac:dyDescent="0.3">
      <c r="A6480" s="9">
        <v>238</v>
      </c>
      <c r="B6480" s="9">
        <v>33</v>
      </c>
      <c r="C6480" s="9">
        <v>44</v>
      </c>
      <c r="D6480" s="9">
        <v>3</v>
      </c>
      <c r="E6480" s="9">
        <v>8.3000000000000007</v>
      </c>
      <c r="F6480" s="9">
        <v>5</v>
      </c>
      <c r="G6480" s="9">
        <v>1.2</v>
      </c>
    </row>
    <row r="6481" spans="1:7" x14ac:dyDescent="0.3">
      <c r="A6481" s="9">
        <v>238</v>
      </c>
      <c r="B6481" s="9">
        <v>34</v>
      </c>
      <c r="C6481" s="9">
        <v>51</v>
      </c>
      <c r="D6481" s="9">
        <v>3</v>
      </c>
      <c r="E6481" s="9">
        <v>12.4</v>
      </c>
      <c r="F6481" s="9">
        <v>5</v>
      </c>
      <c r="G6481" s="9">
        <v>1.6</v>
      </c>
    </row>
    <row r="6482" spans="1:7" x14ac:dyDescent="0.3">
      <c r="A6482" s="9">
        <v>238</v>
      </c>
      <c r="B6482" s="9">
        <v>35</v>
      </c>
      <c r="C6482" s="9">
        <v>51</v>
      </c>
      <c r="D6482" s="9">
        <v>3</v>
      </c>
      <c r="E6482" s="9">
        <v>9.3000000000000007</v>
      </c>
      <c r="F6482" s="9">
        <v>4</v>
      </c>
      <c r="G6482" s="9">
        <v>1</v>
      </c>
    </row>
    <row r="6483" spans="1:7" x14ac:dyDescent="0.3">
      <c r="A6483" s="9">
        <v>238</v>
      </c>
      <c r="B6483" s="9">
        <v>36</v>
      </c>
      <c r="C6483" s="9">
        <v>51</v>
      </c>
      <c r="D6483" s="9">
        <v>3</v>
      </c>
      <c r="E6483" s="9">
        <v>8.3000000000000007</v>
      </c>
      <c r="F6483" s="9">
        <v>4</v>
      </c>
      <c r="G6483" s="9">
        <v>1.2</v>
      </c>
    </row>
    <row r="6484" spans="1:7" x14ac:dyDescent="0.3">
      <c r="A6484" s="9">
        <v>238</v>
      </c>
      <c r="B6484" s="9">
        <v>37</v>
      </c>
      <c r="C6484" s="9">
        <v>51</v>
      </c>
      <c r="D6484" s="9">
        <v>3</v>
      </c>
      <c r="E6484" s="9">
        <v>10.5</v>
      </c>
      <c r="F6484" s="9">
        <v>3</v>
      </c>
      <c r="G6484" s="9">
        <v>1</v>
      </c>
    </row>
    <row r="6485" spans="1:7" x14ac:dyDescent="0.3">
      <c r="A6485" s="9">
        <v>238</v>
      </c>
      <c r="B6485" s="9">
        <v>38</v>
      </c>
      <c r="C6485" s="9">
        <v>51</v>
      </c>
      <c r="D6485" s="9">
        <v>3</v>
      </c>
      <c r="E6485" s="9">
        <v>8.4</v>
      </c>
      <c r="F6485" s="9">
        <v>5</v>
      </c>
      <c r="G6485" s="9">
        <v>1.2</v>
      </c>
    </row>
    <row r="6486" spans="1:7" x14ac:dyDescent="0.3">
      <c r="A6486" s="9">
        <v>238</v>
      </c>
      <c r="B6486" s="9">
        <v>39</v>
      </c>
      <c r="C6486" s="9">
        <v>51</v>
      </c>
      <c r="D6486" s="9">
        <v>3</v>
      </c>
      <c r="E6486" s="9">
        <v>12.3</v>
      </c>
      <c r="F6486" s="9">
        <v>5</v>
      </c>
      <c r="G6486" s="9">
        <v>1.3</v>
      </c>
    </row>
    <row r="6487" spans="1:7" x14ac:dyDescent="0.3">
      <c r="A6487" s="9">
        <v>238</v>
      </c>
      <c r="B6487" s="9">
        <v>40</v>
      </c>
      <c r="C6487" s="9">
        <v>51</v>
      </c>
      <c r="D6487" s="9">
        <v>3</v>
      </c>
      <c r="E6487" s="9">
        <v>10.5</v>
      </c>
      <c r="F6487" s="9">
        <v>4</v>
      </c>
      <c r="G6487" s="9">
        <v>1.5</v>
      </c>
    </row>
    <row r="6488" spans="1:7" x14ac:dyDescent="0.3">
      <c r="A6488" s="9">
        <v>238</v>
      </c>
      <c r="B6488" s="9">
        <v>41</v>
      </c>
      <c r="C6488" s="9">
        <v>51</v>
      </c>
      <c r="D6488" s="9">
        <v>3</v>
      </c>
      <c r="E6488" s="9">
        <v>9.1999999999999993</v>
      </c>
      <c r="F6488" s="9">
        <v>3.5</v>
      </c>
      <c r="G6488" s="9">
        <v>1</v>
      </c>
    </row>
    <row r="6489" spans="1:7" x14ac:dyDescent="0.3">
      <c r="A6489" s="9">
        <v>238</v>
      </c>
      <c r="B6489" s="9">
        <v>42</v>
      </c>
      <c r="C6489" s="9">
        <v>44</v>
      </c>
      <c r="D6489" s="9">
        <v>3</v>
      </c>
      <c r="E6489" s="9">
        <v>12.4</v>
      </c>
      <c r="F6489" s="9">
        <v>3</v>
      </c>
      <c r="G6489" s="9">
        <v>1</v>
      </c>
    </row>
    <row r="6490" spans="1:7" x14ac:dyDescent="0.3">
      <c r="A6490" s="9">
        <v>238</v>
      </c>
      <c r="B6490" s="9">
        <v>43</v>
      </c>
      <c r="C6490" s="9">
        <v>51</v>
      </c>
      <c r="D6490" s="9">
        <v>3</v>
      </c>
      <c r="E6490" s="9">
        <v>9.5</v>
      </c>
      <c r="F6490" s="9">
        <v>4</v>
      </c>
      <c r="G6490" s="9">
        <v>1.5</v>
      </c>
    </row>
    <row r="6491" spans="1:7" x14ac:dyDescent="0.3">
      <c r="A6491" s="9">
        <v>238</v>
      </c>
      <c r="B6491" s="9">
        <v>44</v>
      </c>
      <c r="C6491" s="9">
        <v>51</v>
      </c>
      <c r="D6491" s="9">
        <v>3</v>
      </c>
      <c r="E6491" s="9">
        <v>9.3000000000000007</v>
      </c>
      <c r="F6491" s="9">
        <v>5</v>
      </c>
      <c r="G6491" s="9">
        <v>1.6</v>
      </c>
    </row>
    <row r="6492" spans="1:7" x14ac:dyDescent="0.3">
      <c r="A6492" s="9">
        <v>238</v>
      </c>
      <c r="B6492" s="9">
        <v>45</v>
      </c>
      <c r="C6492" s="9">
        <v>2</v>
      </c>
      <c r="D6492" s="9">
        <v>3</v>
      </c>
      <c r="E6492" s="9">
        <v>23.2</v>
      </c>
      <c r="F6492" s="9">
        <v>10</v>
      </c>
      <c r="G6492" s="9">
        <v>1.6</v>
      </c>
    </row>
    <row r="6493" spans="1:7" x14ac:dyDescent="0.3">
      <c r="A6493" s="9">
        <v>238</v>
      </c>
      <c r="B6493" s="9">
        <v>46</v>
      </c>
      <c r="C6493" s="9">
        <v>51</v>
      </c>
      <c r="D6493" s="9">
        <v>3</v>
      </c>
      <c r="E6493" s="9">
        <v>11.3</v>
      </c>
      <c r="F6493" s="9">
        <v>5</v>
      </c>
      <c r="G6493" s="9">
        <v>1.2</v>
      </c>
    </row>
    <row r="6494" spans="1:7" x14ac:dyDescent="0.3">
      <c r="A6494" s="9">
        <v>238</v>
      </c>
      <c r="B6494" s="9">
        <v>47</v>
      </c>
      <c r="C6494" s="9">
        <v>2</v>
      </c>
      <c r="D6494" s="9">
        <v>2</v>
      </c>
      <c r="E6494" s="9">
        <v>31.2</v>
      </c>
      <c r="F6494" s="9">
        <v>16</v>
      </c>
      <c r="G6494" s="9">
        <v>8</v>
      </c>
    </row>
    <row r="6495" spans="1:7" x14ac:dyDescent="0.3">
      <c r="A6495" s="9">
        <v>238</v>
      </c>
      <c r="B6495" s="9">
        <v>48</v>
      </c>
      <c r="C6495" s="9">
        <v>44</v>
      </c>
      <c r="D6495" s="9">
        <v>7</v>
      </c>
      <c r="E6495" s="9">
        <v>18.3</v>
      </c>
      <c r="F6495" s="9">
        <v>9</v>
      </c>
      <c r="G6495" s="9">
        <v>0</v>
      </c>
    </row>
    <row r="6496" spans="1:7" x14ac:dyDescent="0.3">
      <c r="A6496" s="9">
        <v>238</v>
      </c>
      <c r="B6496" s="9">
        <v>49</v>
      </c>
      <c r="C6496" s="9">
        <v>2</v>
      </c>
      <c r="D6496" s="9">
        <v>1</v>
      </c>
      <c r="E6496" s="9">
        <v>69.2</v>
      </c>
      <c r="F6496" s="9">
        <v>19.2</v>
      </c>
      <c r="G6496" s="9">
        <v>6</v>
      </c>
    </row>
    <row r="6497" spans="1:7" x14ac:dyDescent="0.3">
      <c r="A6497" s="9">
        <v>238</v>
      </c>
      <c r="B6497" s="9">
        <v>50</v>
      </c>
      <c r="C6497" s="9">
        <v>42</v>
      </c>
      <c r="D6497" s="9">
        <v>3</v>
      </c>
      <c r="E6497" s="9">
        <v>9.5</v>
      </c>
      <c r="F6497" s="9">
        <v>3</v>
      </c>
      <c r="G6497" s="9">
        <v>1</v>
      </c>
    </row>
    <row r="6498" spans="1:7" x14ac:dyDescent="0.3">
      <c r="A6498" s="9">
        <v>238</v>
      </c>
      <c r="B6498" s="9">
        <v>51</v>
      </c>
      <c r="C6498" s="9">
        <v>42</v>
      </c>
      <c r="D6498" s="9">
        <v>3</v>
      </c>
      <c r="E6498" s="9">
        <v>10.199999999999999</v>
      </c>
      <c r="F6498" s="9">
        <v>4</v>
      </c>
      <c r="G6498" s="9">
        <v>1.3</v>
      </c>
    </row>
    <row r="6499" spans="1:7" x14ac:dyDescent="0.3">
      <c r="A6499" s="9">
        <v>238</v>
      </c>
      <c r="B6499" s="9">
        <v>52</v>
      </c>
      <c r="C6499" s="9">
        <v>42</v>
      </c>
      <c r="D6499" s="9">
        <v>3</v>
      </c>
      <c r="E6499" s="9">
        <v>9.5</v>
      </c>
      <c r="F6499" s="9">
        <v>4.5</v>
      </c>
      <c r="G6499" s="9">
        <v>1.2</v>
      </c>
    </row>
    <row r="6500" spans="1:7" x14ac:dyDescent="0.3">
      <c r="A6500" s="9">
        <v>238</v>
      </c>
      <c r="B6500" s="9">
        <v>53</v>
      </c>
      <c r="C6500" s="9">
        <v>72</v>
      </c>
      <c r="D6500" s="9">
        <v>3</v>
      </c>
      <c r="E6500" s="9">
        <v>10.199999999999999</v>
      </c>
      <c r="F6500" s="9">
        <v>4</v>
      </c>
      <c r="G6500" s="9">
        <v>1.2</v>
      </c>
    </row>
    <row r="6501" spans="1:7" x14ac:dyDescent="0.3">
      <c r="A6501" s="9">
        <v>238</v>
      </c>
      <c r="B6501" s="9">
        <v>54</v>
      </c>
      <c r="C6501" s="9">
        <v>72</v>
      </c>
      <c r="D6501" s="9">
        <v>3</v>
      </c>
      <c r="E6501" s="9">
        <v>11.5</v>
      </c>
      <c r="F6501" s="9">
        <v>4</v>
      </c>
      <c r="G6501" s="9">
        <v>1</v>
      </c>
    </row>
    <row r="6502" spans="1:7" x14ac:dyDescent="0.3">
      <c r="A6502" s="9">
        <v>239</v>
      </c>
      <c r="B6502" s="9">
        <v>1</v>
      </c>
      <c r="C6502" s="9">
        <v>31</v>
      </c>
      <c r="D6502" s="9">
        <v>4</v>
      </c>
      <c r="E6502" s="9">
        <v>10</v>
      </c>
      <c r="F6502" s="9">
        <v>4</v>
      </c>
      <c r="G6502" s="9">
        <v>1.7</v>
      </c>
    </row>
    <row r="6503" spans="1:7" x14ac:dyDescent="0.3">
      <c r="A6503" s="9">
        <v>239</v>
      </c>
      <c r="B6503" s="9">
        <v>2</v>
      </c>
      <c r="C6503" s="9">
        <v>6</v>
      </c>
      <c r="D6503" s="9">
        <v>4</v>
      </c>
      <c r="E6503" s="9">
        <v>26.4</v>
      </c>
      <c r="F6503" s="9">
        <v>12.6</v>
      </c>
      <c r="G6503" s="9">
        <v>7.6</v>
      </c>
    </row>
    <row r="6504" spans="1:7" x14ac:dyDescent="0.3">
      <c r="A6504" s="9">
        <v>239</v>
      </c>
      <c r="B6504" s="9">
        <v>3</v>
      </c>
      <c r="C6504" s="9">
        <v>6</v>
      </c>
      <c r="D6504" s="9">
        <v>4</v>
      </c>
      <c r="E6504" s="9">
        <v>20.100000000000001</v>
      </c>
      <c r="F6504" s="9">
        <v>13.2</v>
      </c>
      <c r="G6504" s="9">
        <v>8.5</v>
      </c>
    </row>
    <row r="6505" spans="1:7" x14ac:dyDescent="0.3">
      <c r="A6505" s="9">
        <v>239</v>
      </c>
      <c r="B6505" s="9">
        <v>4</v>
      </c>
      <c r="C6505" s="9">
        <v>2</v>
      </c>
      <c r="D6505" s="9">
        <v>4</v>
      </c>
      <c r="E6505" s="9">
        <v>30</v>
      </c>
      <c r="F6505" s="9">
        <v>13</v>
      </c>
      <c r="G6505" s="9">
        <v>8</v>
      </c>
    </row>
    <row r="6506" spans="1:7" x14ac:dyDescent="0.3">
      <c r="A6506" s="9">
        <v>239</v>
      </c>
      <c r="B6506" s="9">
        <v>5</v>
      </c>
      <c r="C6506" s="9">
        <v>2</v>
      </c>
      <c r="D6506" s="9">
        <v>4</v>
      </c>
      <c r="E6506" s="9">
        <v>25.6</v>
      </c>
      <c r="F6506" s="9">
        <v>9.4</v>
      </c>
      <c r="G6506" s="9">
        <v>4.5999999999999996</v>
      </c>
    </row>
    <row r="6507" spans="1:7" x14ac:dyDescent="0.3">
      <c r="A6507" s="9">
        <v>239</v>
      </c>
      <c r="B6507" s="9">
        <v>6</v>
      </c>
      <c r="C6507" s="9">
        <v>3</v>
      </c>
      <c r="D6507" s="9">
        <v>3</v>
      </c>
      <c r="E6507" s="9">
        <v>21.6</v>
      </c>
      <c r="F6507" s="9">
        <v>10.199999999999999</v>
      </c>
      <c r="G6507" s="9">
        <v>7</v>
      </c>
    </row>
    <row r="6508" spans="1:7" x14ac:dyDescent="0.3">
      <c r="A6508" s="9">
        <v>239</v>
      </c>
      <c r="B6508" s="9">
        <v>7</v>
      </c>
      <c r="C6508" s="9">
        <v>2</v>
      </c>
      <c r="D6508" s="9">
        <v>1</v>
      </c>
      <c r="E6508" s="9">
        <v>42</v>
      </c>
      <c r="F6508" s="9">
        <v>19.8</v>
      </c>
      <c r="G6508" s="9">
        <v>11.8</v>
      </c>
    </row>
    <row r="6509" spans="1:7" x14ac:dyDescent="0.3">
      <c r="A6509" s="9">
        <v>239</v>
      </c>
      <c r="B6509" s="9">
        <v>8</v>
      </c>
      <c r="C6509" s="9">
        <v>6</v>
      </c>
      <c r="D6509" s="9">
        <v>4</v>
      </c>
      <c r="E6509" s="9">
        <v>33.4</v>
      </c>
      <c r="F6509" s="9">
        <v>12.4</v>
      </c>
      <c r="G6509" s="9">
        <v>7.7</v>
      </c>
    </row>
    <row r="6510" spans="1:7" x14ac:dyDescent="0.3">
      <c r="A6510" s="9">
        <v>239</v>
      </c>
      <c r="B6510" s="9">
        <v>9</v>
      </c>
      <c r="C6510" s="9">
        <v>2</v>
      </c>
      <c r="D6510" s="9">
        <v>4</v>
      </c>
      <c r="E6510" s="9">
        <v>22.7</v>
      </c>
      <c r="F6510" s="9">
        <v>13.6</v>
      </c>
      <c r="G6510" s="9">
        <v>9.4</v>
      </c>
    </row>
    <row r="6511" spans="1:7" x14ac:dyDescent="0.3">
      <c r="A6511" s="9">
        <v>239</v>
      </c>
      <c r="B6511" s="9">
        <v>10</v>
      </c>
      <c r="C6511" s="9">
        <v>2</v>
      </c>
      <c r="D6511" s="9">
        <v>4</v>
      </c>
      <c r="E6511" s="9">
        <v>35.4</v>
      </c>
      <c r="F6511" s="9">
        <v>14.2</v>
      </c>
      <c r="G6511" s="9">
        <v>6.7</v>
      </c>
    </row>
    <row r="6512" spans="1:7" x14ac:dyDescent="0.3">
      <c r="A6512" s="9">
        <v>239</v>
      </c>
      <c r="B6512" s="9">
        <v>11</v>
      </c>
      <c r="C6512" s="9">
        <v>6</v>
      </c>
      <c r="D6512" s="9">
        <v>4</v>
      </c>
      <c r="E6512" s="9">
        <v>23.4</v>
      </c>
      <c r="F6512" s="9">
        <v>13</v>
      </c>
      <c r="G6512" s="9">
        <v>6.5</v>
      </c>
    </row>
    <row r="6513" spans="1:7" x14ac:dyDescent="0.3">
      <c r="A6513" s="9">
        <v>239</v>
      </c>
      <c r="B6513" s="9">
        <v>12</v>
      </c>
      <c r="C6513" s="9">
        <v>2</v>
      </c>
      <c r="D6513" s="9">
        <v>4</v>
      </c>
      <c r="E6513" s="9">
        <v>20.399999999999999</v>
      </c>
      <c r="F6513" s="9">
        <v>13.8</v>
      </c>
      <c r="G6513" s="9">
        <v>7.5</v>
      </c>
    </row>
    <row r="6514" spans="1:7" x14ac:dyDescent="0.3">
      <c r="A6514" s="9">
        <v>239</v>
      </c>
      <c r="B6514" s="9">
        <v>13</v>
      </c>
      <c r="C6514" s="9">
        <v>2</v>
      </c>
      <c r="D6514" s="9">
        <v>4</v>
      </c>
      <c r="E6514" s="9">
        <v>24.2</v>
      </c>
      <c r="F6514" s="9">
        <v>14.2</v>
      </c>
      <c r="G6514" s="9">
        <v>7</v>
      </c>
    </row>
    <row r="6515" spans="1:7" x14ac:dyDescent="0.3">
      <c r="A6515" s="9">
        <v>239</v>
      </c>
      <c r="B6515" s="9">
        <v>14</v>
      </c>
      <c r="C6515" s="9">
        <v>6</v>
      </c>
      <c r="D6515" s="9">
        <v>4</v>
      </c>
      <c r="E6515" s="9">
        <v>27.6</v>
      </c>
      <c r="F6515" s="9">
        <v>15.6</v>
      </c>
      <c r="G6515" s="9">
        <v>8.5</v>
      </c>
    </row>
    <row r="6516" spans="1:7" x14ac:dyDescent="0.3">
      <c r="A6516" s="9">
        <v>239</v>
      </c>
      <c r="B6516" s="9">
        <v>15</v>
      </c>
      <c r="C6516" s="9">
        <v>105</v>
      </c>
      <c r="D6516" s="9">
        <v>4</v>
      </c>
      <c r="E6516" s="9">
        <v>10</v>
      </c>
      <c r="F6516" s="9">
        <v>4.2</v>
      </c>
      <c r="G6516" s="9">
        <v>1.7</v>
      </c>
    </row>
    <row r="6517" spans="1:7" x14ac:dyDescent="0.3">
      <c r="A6517" s="9">
        <v>239</v>
      </c>
      <c r="B6517" s="9">
        <v>16</v>
      </c>
      <c r="C6517" s="9">
        <v>2</v>
      </c>
      <c r="D6517" s="9">
        <v>4</v>
      </c>
      <c r="E6517" s="9">
        <v>30</v>
      </c>
      <c r="F6517" s="9">
        <v>13.4</v>
      </c>
      <c r="G6517" s="9">
        <v>7.6</v>
      </c>
    </row>
    <row r="6518" spans="1:7" x14ac:dyDescent="0.3">
      <c r="A6518" s="9">
        <v>239</v>
      </c>
      <c r="B6518" s="9">
        <v>17</v>
      </c>
      <c r="C6518" s="9">
        <v>105</v>
      </c>
      <c r="D6518" s="9">
        <v>4</v>
      </c>
      <c r="E6518" s="9">
        <v>10.1</v>
      </c>
      <c r="F6518" s="9">
        <v>4.5</v>
      </c>
      <c r="G6518" s="9">
        <v>2.4</v>
      </c>
    </row>
    <row r="6519" spans="1:7" x14ac:dyDescent="0.3">
      <c r="A6519" s="9">
        <v>239</v>
      </c>
      <c r="B6519" s="9">
        <v>18</v>
      </c>
      <c r="C6519" s="9">
        <v>2</v>
      </c>
      <c r="D6519" s="9">
        <v>4</v>
      </c>
      <c r="E6519" s="9">
        <v>10.4</v>
      </c>
      <c r="F6519" s="9">
        <v>5.6</v>
      </c>
      <c r="G6519" s="9">
        <v>3</v>
      </c>
    </row>
    <row r="6520" spans="1:7" x14ac:dyDescent="0.3">
      <c r="A6520" s="9">
        <v>239</v>
      </c>
      <c r="B6520" s="9">
        <v>19</v>
      </c>
      <c r="C6520" s="9">
        <v>2</v>
      </c>
      <c r="D6520" s="9">
        <v>1</v>
      </c>
      <c r="E6520" s="9">
        <v>32.4</v>
      </c>
      <c r="F6520" s="9">
        <v>16.2</v>
      </c>
      <c r="G6520" s="9">
        <v>11.2</v>
      </c>
    </row>
    <row r="6521" spans="1:7" x14ac:dyDescent="0.3">
      <c r="A6521" s="9">
        <v>239</v>
      </c>
      <c r="B6521" s="9">
        <v>20</v>
      </c>
      <c r="C6521" s="9">
        <v>31</v>
      </c>
      <c r="D6521" s="9">
        <v>4</v>
      </c>
      <c r="E6521" s="9">
        <v>12.4</v>
      </c>
      <c r="F6521" s="9">
        <v>5.4</v>
      </c>
      <c r="G6521" s="9">
        <v>1.7</v>
      </c>
    </row>
    <row r="6522" spans="1:7" x14ac:dyDescent="0.3">
      <c r="A6522" s="9">
        <v>239</v>
      </c>
      <c r="B6522" s="9">
        <v>21</v>
      </c>
      <c r="C6522" s="9">
        <v>2</v>
      </c>
      <c r="D6522" s="9">
        <v>4</v>
      </c>
      <c r="E6522" s="9">
        <v>9.6999999999999993</v>
      </c>
      <c r="F6522" s="9">
        <v>5</v>
      </c>
      <c r="G6522" s="9">
        <v>3</v>
      </c>
    </row>
    <row r="6523" spans="1:7" x14ac:dyDescent="0.3">
      <c r="A6523" s="9">
        <v>239</v>
      </c>
      <c r="B6523" s="9">
        <v>22</v>
      </c>
      <c r="C6523" s="9">
        <v>2</v>
      </c>
      <c r="D6523" s="9">
        <v>1</v>
      </c>
      <c r="E6523" s="9">
        <v>44.5</v>
      </c>
      <c r="F6523" s="9">
        <v>14.6</v>
      </c>
      <c r="G6523" s="9">
        <v>7.4</v>
      </c>
    </row>
    <row r="6524" spans="1:7" x14ac:dyDescent="0.3">
      <c r="A6524" s="9">
        <v>239</v>
      </c>
      <c r="B6524" s="9">
        <v>23</v>
      </c>
      <c r="C6524" s="9">
        <v>2</v>
      </c>
      <c r="D6524" s="9">
        <v>4</v>
      </c>
      <c r="E6524" s="9">
        <v>22.6</v>
      </c>
      <c r="F6524" s="9">
        <v>12.8</v>
      </c>
      <c r="G6524" s="9">
        <v>8</v>
      </c>
    </row>
    <row r="6525" spans="1:7" x14ac:dyDescent="0.3">
      <c r="A6525" s="9">
        <v>239</v>
      </c>
      <c r="B6525" s="9">
        <v>24</v>
      </c>
      <c r="C6525" s="9">
        <v>2</v>
      </c>
      <c r="D6525" s="9">
        <v>4</v>
      </c>
      <c r="E6525" s="9">
        <v>21.7</v>
      </c>
      <c r="F6525" s="9">
        <v>14.2</v>
      </c>
      <c r="G6525" s="9">
        <v>8.4</v>
      </c>
    </row>
    <row r="6526" spans="1:7" x14ac:dyDescent="0.3">
      <c r="A6526" s="9">
        <v>239</v>
      </c>
      <c r="B6526" s="9">
        <v>25</v>
      </c>
      <c r="C6526" s="9">
        <v>6</v>
      </c>
      <c r="D6526" s="9">
        <v>1</v>
      </c>
      <c r="E6526" s="9">
        <v>53</v>
      </c>
      <c r="F6526" s="9">
        <v>20.2</v>
      </c>
      <c r="G6526" s="9">
        <v>11</v>
      </c>
    </row>
    <row r="6527" spans="1:7" x14ac:dyDescent="0.3">
      <c r="A6527" s="9">
        <v>239</v>
      </c>
      <c r="B6527" s="9">
        <v>26</v>
      </c>
      <c r="C6527" s="9">
        <v>2</v>
      </c>
      <c r="D6527" s="9">
        <v>3</v>
      </c>
      <c r="E6527" s="9">
        <v>8</v>
      </c>
      <c r="F6527" s="9">
        <v>7</v>
      </c>
      <c r="G6527" s="9">
        <v>4</v>
      </c>
    </row>
    <row r="6528" spans="1:7" x14ac:dyDescent="0.3">
      <c r="A6528" s="9">
        <v>239</v>
      </c>
      <c r="B6528" s="9">
        <v>27</v>
      </c>
      <c r="C6528" s="9">
        <v>2</v>
      </c>
      <c r="D6528" s="9">
        <v>4</v>
      </c>
      <c r="E6528" s="9">
        <v>18.399999999999999</v>
      </c>
      <c r="F6528" s="9">
        <v>12.4</v>
      </c>
      <c r="G6528" s="9">
        <v>8</v>
      </c>
    </row>
    <row r="6529" spans="1:7" x14ac:dyDescent="0.3">
      <c r="A6529" s="9">
        <v>239</v>
      </c>
      <c r="B6529" s="9">
        <v>28</v>
      </c>
      <c r="C6529" s="9">
        <v>2</v>
      </c>
      <c r="D6529" s="9">
        <v>4</v>
      </c>
      <c r="E6529" s="9">
        <v>11.4</v>
      </c>
      <c r="F6529" s="9">
        <v>7</v>
      </c>
      <c r="G6529" s="9">
        <v>3.4</v>
      </c>
    </row>
    <row r="6530" spans="1:7" x14ac:dyDescent="0.3">
      <c r="A6530" s="9">
        <v>239</v>
      </c>
      <c r="B6530" s="9">
        <v>29</v>
      </c>
      <c r="C6530" s="9">
        <v>2</v>
      </c>
      <c r="D6530" s="9">
        <v>4</v>
      </c>
      <c r="E6530" s="9">
        <v>22.6</v>
      </c>
      <c r="F6530" s="9">
        <v>12.5</v>
      </c>
      <c r="G6530" s="9">
        <v>8.6</v>
      </c>
    </row>
    <row r="6531" spans="1:7" x14ac:dyDescent="0.3">
      <c r="A6531" s="9">
        <v>239</v>
      </c>
      <c r="B6531" s="9">
        <v>30</v>
      </c>
      <c r="C6531" s="9">
        <v>2</v>
      </c>
      <c r="D6531" s="9">
        <v>4</v>
      </c>
      <c r="E6531" s="9">
        <v>21.7</v>
      </c>
      <c r="F6531" s="9">
        <v>12.6</v>
      </c>
      <c r="G6531" s="9">
        <v>8</v>
      </c>
    </row>
    <row r="6532" spans="1:7" x14ac:dyDescent="0.3">
      <c r="A6532" s="9">
        <v>239</v>
      </c>
      <c r="B6532" s="9">
        <v>31</v>
      </c>
      <c r="C6532" s="9">
        <v>2</v>
      </c>
      <c r="D6532" s="9">
        <v>4</v>
      </c>
      <c r="E6532" s="9">
        <v>31.6</v>
      </c>
      <c r="F6532" s="9">
        <v>13.4</v>
      </c>
      <c r="G6532" s="9">
        <v>9.1999999999999993</v>
      </c>
    </row>
    <row r="6533" spans="1:7" x14ac:dyDescent="0.3">
      <c r="A6533" s="9">
        <v>239</v>
      </c>
      <c r="B6533" s="9">
        <v>32</v>
      </c>
      <c r="C6533" s="9">
        <v>2</v>
      </c>
      <c r="D6533" s="9">
        <v>4</v>
      </c>
      <c r="E6533" s="9">
        <v>21.7</v>
      </c>
      <c r="F6533" s="9">
        <v>13.4</v>
      </c>
      <c r="G6533" s="9">
        <v>8.4</v>
      </c>
    </row>
    <row r="6534" spans="1:7" x14ac:dyDescent="0.3">
      <c r="A6534" s="9">
        <v>239</v>
      </c>
      <c r="B6534" s="9">
        <v>33</v>
      </c>
      <c r="C6534" s="9">
        <v>2</v>
      </c>
      <c r="D6534" s="9">
        <v>4</v>
      </c>
      <c r="E6534" s="9">
        <v>21.7</v>
      </c>
      <c r="F6534" s="9">
        <v>13.2</v>
      </c>
      <c r="G6534" s="9">
        <v>8.6999999999999993</v>
      </c>
    </row>
    <row r="6535" spans="1:7" x14ac:dyDescent="0.3">
      <c r="A6535" s="9">
        <v>239</v>
      </c>
      <c r="B6535" s="9">
        <v>34</v>
      </c>
      <c r="C6535" s="9">
        <v>3</v>
      </c>
      <c r="D6535" s="9">
        <v>4</v>
      </c>
      <c r="E6535" s="9">
        <v>10</v>
      </c>
      <c r="F6535" s="9">
        <v>6.4</v>
      </c>
      <c r="G6535" s="9">
        <v>4</v>
      </c>
    </row>
    <row r="6536" spans="1:7" x14ac:dyDescent="0.3">
      <c r="A6536" s="9">
        <v>239</v>
      </c>
      <c r="B6536" s="9">
        <v>35</v>
      </c>
      <c r="C6536" s="9">
        <v>2</v>
      </c>
      <c r="D6536" s="9">
        <v>7</v>
      </c>
      <c r="E6536" s="9">
        <v>12</v>
      </c>
      <c r="F6536" s="9">
        <v>7</v>
      </c>
      <c r="G6536" s="9">
        <v>0</v>
      </c>
    </row>
    <row r="6537" spans="1:7" x14ac:dyDescent="0.3">
      <c r="A6537" s="9">
        <v>239</v>
      </c>
      <c r="B6537" s="9">
        <v>36</v>
      </c>
      <c r="C6537" s="9">
        <v>31</v>
      </c>
      <c r="D6537" s="9">
        <v>4</v>
      </c>
      <c r="E6537" s="9">
        <v>10.4</v>
      </c>
      <c r="F6537" s="9">
        <v>5</v>
      </c>
      <c r="G6537" s="9">
        <v>2</v>
      </c>
    </row>
    <row r="6538" spans="1:7" x14ac:dyDescent="0.3">
      <c r="A6538" s="9">
        <v>239</v>
      </c>
      <c r="B6538" s="9">
        <v>37</v>
      </c>
      <c r="C6538" s="9">
        <v>3</v>
      </c>
      <c r="D6538" s="9">
        <v>4</v>
      </c>
      <c r="E6538" s="9">
        <v>23.4</v>
      </c>
      <c r="F6538" s="9">
        <v>10.199999999999999</v>
      </c>
      <c r="G6538" s="9">
        <v>6</v>
      </c>
    </row>
    <row r="6539" spans="1:7" x14ac:dyDescent="0.3">
      <c r="A6539" s="9">
        <v>239</v>
      </c>
      <c r="B6539" s="9">
        <v>38</v>
      </c>
      <c r="C6539" s="9">
        <v>31</v>
      </c>
      <c r="D6539" s="9">
        <v>4</v>
      </c>
      <c r="E6539" s="9">
        <v>9.1999999999999993</v>
      </c>
      <c r="F6539" s="9">
        <v>5.4</v>
      </c>
      <c r="G6539" s="9">
        <v>3.4</v>
      </c>
    </row>
    <row r="6540" spans="1:7" x14ac:dyDescent="0.3">
      <c r="A6540" s="9">
        <v>239</v>
      </c>
      <c r="B6540" s="9">
        <v>39</v>
      </c>
      <c r="C6540" s="9">
        <v>3</v>
      </c>
      <c r="D6540" s="9">
        <v>1</v>
      </c>
      <c r="E6540" s="9">
        <v>45</v>
      </c>
      <c r="F6540" s="9">
        <v>16.399999999999999</v>
      </c>
      <c r="G6540" s="9">
        <v>6</v>
      </c>
    </row>
    <row r="6541" spans="1:7" x14ac:dyDescent="0.3">
      <c r="A6541" s="9">
        <v>239</v>
      </c>
      <c r="B6541" s="9">
        <v>40</v>
      </c>
      <c r="C6541" s="9">
        <v>31</v>
      </c>
      <c r="D6541" s="9">
        <v>4</v>
      </c>
      <c r="E6541" s="9">
        <v>8</v>
      </c>
      <c r="F6541" s="9">
        <v>5.4</v>
      </c>
      <c r="G6541" s="9">
        <v>0.5</v>
      </c>
    </row>
    <row r="6542" spans="1:7" x14ac:dyDescent="0.3">
      <c r="A6542" s="9">
        <v>239</v>
      </c>
      <c r="B6542" s="9">
        <v>41</v>
      </c>
      <c r="C6542" s="9">
        <v>31</v>
      </c>
      <c r="D6542" s="9">
        <v>4</v>
      </c>
      <c r="E6542" s="9">
        <v>10.8</v>
      </c>
      <c r="F6542" s="9">
        <v>6.2</v>
      </c>
      <c r="G6542" s="9">
        <v>2</v>
      </c>
    </row>
    <row r="6543" spans="1:7" x14ac:dyDescent="0.3">
      <c r="A6543" s="9">
        <v>239</v>
      </c>
      <c r="B6543" s="9">
        <v>42</v>
      </c>
      <c r="C6543" s="9">
        <v>31</v>
      </c>
      <c r="D6543" s="9">
        <v>4</v>
      </c>
      <c r="E6543" s="9">
        <v>8.6</v>
      </c>
      <c r="F6543" s="9">
        <v>5</v>
      </c>
      <c r="G6543" s="9">
        <v>2</v>
      </c>
    </row>
    <row r="6544" spans="1:7" x14ac:dyDescent="0.3">
      <c r="A6544" s="9">
        <v>239</v>
      </c>
      <c r="B6544" s="9">
        <v>43</v>
      </c>
      <c r="C6544" s="9">
        <v>31</v>
      </c>
      <c r="D6544" s="9">
        <v>4</v>
      </c>
      <c r="E6544" s="9">
        <v>10</v>
      </c>
      <c r="F6544" s="9">
        <v>5</v>
      </c>
      <c r="G6544" s="9">
        <v>0.5</v>
      </c>
    </row>
    <row r="6545" spans="1:7" x14ac:dyDescent="0.3">
      <c r="A6545" s="9">
        <v>239</v>
      </c>
      <c r="B6545" s="9">
        <v>44</v>
      </c>
      <c r="C6545" s="9">
        <v>31</v>
      </c>
      <c r="D6545" s="9">
        <v>4</v>
      </c>
      <c r="E6545" s="9">
        <v>10.4</v>
      </c>
      <c r="F6545" s="9">
        <v>4.4000000000000004</v>
      </c>
      <c r="G6545" s="9">
        <v>0.6</v>
      </c>
    </row>
    <row r="6546" spans="1:7" x14ac:dyDescent="0.3">
      <c r="A6546" s="9">
        <v>239</v>
      </c>
      <c r="B6546" s="9">
        <v>45</v>
      </c>
      <c r="C6546" s="9">
        <v>31</v>
      </c>
      <c r="D6546" s="9">
        <v>4</v>
      </c>
      <c r="E6546" s="9">
        <v>8.1999999999999993</v>
      </c>
      <c r="F6546" s="9">
        <v>6.4</v>
      </c>
      <c r="G6546" s="9">
        <v>2.6</v>
      </c>
    </row>
    <row r="6547" spans="1:7" x14ac:dyDescent="0.3">
      <c r="A6547" s="9">
        <v>239</v>
      </c>
      <c r="B6547" s="9">
        <v>46</v>
      </c>
      <c r="C6547" s="9">
        <v>31</v>
      </c>
      <c r="D6547" s="9">
        <v>4</v>
      </c>
      <c r="E6547" s="9">
        <v>9.4</v>
      </c>
      <c r="F6547" s="9">
        <v>5.8</v>
      </c>
      <c r="G6547" s="9">
        <v>3.4</v>
      </c>
    </row>
    <row r="6548" spans="1:7" x14ac:dyDescent="0.3">
      <c r="A6548" s="9">
        <v>239</v>
      </c>
      <c r="B6548" s="9">
        <v>47</v>
      </c>
      <c r="C6548" s="9">
        <v>31</v>
      </c>
      <c r="D6548" s="9">
        <v>4</v>
      </c>
      <c r="E6548" s="9">
        <v>10</v>
      </c>
      <c r="F6548" s="9">
        <v>5.8</v>
      </c>
      <c r="G6548" s="9">
        <v>3.2</v>
      </c>
    </row>
    <row r="6549" spans="1:7" x14ac:dyDescent="0.3">
      <c r="A6549" s="9">
        <v>239</v>
      </c>
      <c r="B6549" s="9">
        <v>48</v>
      </c>
      <c r="C6549" s="9">
        <v>6</v>
      </c>
      <c r="D6549" s="9">
        <v>4</v>
      </c>
      <c r="E6549" s="9">
        <v>22.4</v>
      </c>
      <c r="F6549" s="9">
        <v>8.1999999999999993</v>
      </c>
      <c r="G6549" s="9">
        <v>5.4</v>
      </c>
    </row>
    <row r="6550" spans="1:7" x14ac:dyDescent="0.3">
      <c r="A6550" s="9">
        <v>239</v>
      </c>
      <c r="B6550" s="9">
        <v>49</v>
      </c>
      <c r="C6550" s="9">
        <v>31</v>
      </c>
      <c r="D6550" s="9">
        <v>4</v>
      </c>
      <c r="E6550" s="9">
        <v>12</v>
      </c>
      <c r="F6550" s="9">
        <v>5</v>
      </c>
      <c r="G6550" s="9">
        <v>1.4</v>
      </c>
    </row>
    <row r="6551" spans="1:7" x14ac:dyDescent="0.3">
      <c r="A6551" s="9">
        <v>239</v>
      </c>
      <c r="B6551" s="9">
        <v>50</v>
      </c>
      <c r="C6551" s="9">
        <v>2</v>
      </c>
      <c r="D6551" s="9">
        <v>7</v>
      </c>
      <c r="E6551" s="9">
        <v>12</v>
      </c>
      <c r="F6551" s="9">
        <v>5</v>
      </c>
      <c r="G6551" s="9">
        <v>0</v>
      </c>
    </row>
    <row r="6552" spans="1:7" x14ac:dyDescent="0.3">
      <c r="A6552" s="9">
        <v>239</v>
      </c>
      <c r="B6552" s="9">
        <v>51</v>
      </c>
      <c r="C6552" s="9">
        <v>2</v>
      </c>
      <c r="D6552" s="9">
        <v>1</v>
      </c>
      <c r="E6552" s="9">
        <v>46.4</v>
      </c>
      <c r="F6552" s="9">
        <v>16.2</v>
      </c>
      <c r="G6552" s="9">
        <v>8.1999999999999993</v>
      </c>
    </row>
    <row r="6553" spans="1:7" x14ac:dyDescent="0.3">
      <c r="A6553" s="9">
        <v>239</v>
      </c>
      <c r="B6553" s="9">
        <v>52</v>
      </c>
      <c r="C6553" s="9">
        <v>2</v>
      </c>
      <c r="D6553" s="9">
        <v>4</v>
      </c>
      <c r="E6553" s="9">
        <v>20.399999999999999</v>
      </c>
      <c r="F6553" s="9">
        <v>7.8</v>
      </c>
      <c r="G6553" s="9">
        <v>6</v>
      </c>
    </row>
    <row r="6554" spans="1:7" x14ac:dyDescent="0.3">
      <c r="A6554" s="9">
        <v>239</v>
      </c>
      <c r="B6554" s="9">
        <v>53</v>
      </c>
      <c r="C6554" s="9">
        <v>31</v>
      </c>
      <c r="D6554" s="9">
        <v>4</v>
      </c>
      <c r="E6554" s="9">
        <v>10.7</v>
      </c>
      <c r="F6554" s="9">
        <v>4.5999999999999996</v>
      </c>
      <c r="G6554" s="9">
        <v>0.6</v>
      </c>
    </row>
    <row r="6555" spans="1:7" x14ac:dyDescent="0.3">
      <c r="A6555" s="9">
        <v>239</v>
      </c>
      <c r="B6555" s="9">
        <v>54</v>
      </c>
      <c r="C6555" s="9">
        <v>31</v>
      </c>
      <c r="D6555" s="9">
        <v>4</v>
      </c>
      <c r="E6555" s="9">
        <v>9.1999999999999993</v>
      </c>
      <c r="F6555" s="9">
        <v>6</v>
      </c>
      <c r="G6555" s="9">
        <v>3.5</v>
      </c>
    </row>
    <row r="6556" spans="1:7" x14ac:dyDescent="0.3">
      <c r="A6556" s="9">
        <v>239</v>
      </c>
      <c r="B6556" s="9">
        <v>55</v>
      </c>
      <c r="C6556" s="9">
        <v>31</v>
      </c>
      <c r="D6556" s="9">
        <v>4</v>
      </c>
      <c r="E6556" s="9">
        <v>10</v>
      </c>
      <c r="F6556" s="9">
        <v>5.5</v>
      </c>
      <c r="G6556" s="9">
        <v>2</v>
      </c>
    </row>
    <row r="6557" spans="1:7" x14ac:dyDescent="0.3">
      <c r="A6557" s="9">
        <v>239</v>
      </c>
      <c r="B6557" s="9">
        <v>56</v>
      </c>
      <c r="C6557" s="9">
        <v>6</v>
      </c>
      <c r="D6557" s="9">
        <v>4</v>
      </c>
      <c r="E6557" s="9">
        <v>35</v>
      </c>
      <c r="F6557" s="9">
        <v>13.2</v>
      </c>
      <c r="G6557" s="9">
        <v>5</v>
      </c>
    </row>
    <row r="6558" spans="1:7" x14ac:dyDescent="0.3">
      <c r="A6558" s="9">
        <v>239</v>
      </c>
      <c r="B6558" s="9">
        <v>57</v>
      </c>
      <c r="C6558" s="9">
        <v>2</v>
      </c>
      <c r="D6558" s="9">
        <v>3</v>
      </c>
      <c r="E6558" s="9">
        <v>8.4</v>
      </c>
      <c r="F6558" s="9">
        <v>4.5999999999999996</v>
      </c>
      <c r="G6558" s="9">
        <v>3</v>
      </c>
    </row>
    <row r="6559" spans="1:7" x14ac:dyDescent="0.3">
      <c r="A6559" s="9">
        <v>239</v>
      </c>
      <c r="B6559" s="9">
        <v>58</v>
      </c>
      <c r="C6559" s="9">
        <v>2</v>
      </c>
      <c r="D6559" s="9">
        <v>4</v>
      </c>
      <c r="E6559" s="9">
        <v>33.4</v>
      </c>
      <c r="F6559" s="9">
        <v>12</v>
      </c>
      <c r="G6559" s="9">
        <v>7.4</v>
      </c>
    </row>
    <row r="6560" spans="1:7" x14ac:dyDescent="0.3">
      <c r="A6560" s="9">
        <v>239</v>
      </c>
      <c r="B6560" s="9">
        <v>59</v>
      </c>
      <c r="C6560" s="9">
        <v>2</v>
      </c>
      <c r="D6560" s="9">
        <v>3</v>
      </c>
      <c r="E6560" s="9">
        <v>10</v>
      </c>
      <c r="F6560" s="9">
        <v>4.2</v>
      </c>
      <c r="G6560" s="9">
        <v>3</v>
      </c>
    </row>
    <row r="6561" spans="1:7" x14ac:dyDescent="0.3">
      <c r="A6561" s="9">
        <v>239</v>
      </c>
      <c r="B6561" s="9">
        <v>60</v>
      </c>
      <c r="C6561" s="9">
        <v>31</v>
      </c>
      <c r="D6561" s="9">
        <v>3</v>
      </c>
      <c r="E6561" s="9">
        <v>8.1999999999999993</v>
      </c>
      <c r="F6561" s="9">
        <v>5</v>
      </c>
      <c r="G6561" s="9">
        <v>0.8</v>
      </c>
    </row>
    <row r="6562" spans="1:7" x14ac:dyDescent="0.3">
      <c r="A6562" s="9">
        <v>239</v>
      </c>
      <c r="B6562" s="9">
        <v>61</v>
      </c>
      <c r="C6562" s="9">
        <v>2</v>
      </c>
      <c r="D6562" s="9">
        <v>4</v>
      </c>
      <c r="E6562" s="9">
        <v>18.399999999999999</v>
      </c>
      <c r="F6562" s="9">
        <v>8.5</v>
      </c>
      <c r="G6562" s="9">
        <v>4.5</v>
      </c>
    </row>
    <row r="6563" spans="1:7" x14ac:dyDescent="0.3">
      <c r="A6563" s="9">
        <v>239</v>
      </c>
      <c r="B6563" s="9">
        <v>62</v>
      </c>
      <c r="C6563" s="9">
        <v>2</v>
      </c>
      <c r="D6563" s="9">
        <v>4</v>
      </c>
      <c r="E6563" s="9">
        <v>12.4</v>
      </c>
      <c r="F6563" s="9">
        <v>5.8</v>
      </c>
      <c r="G6563" s="9">
        <v>3</v>
      </c>
    </row>
    <row r="6564" spans="1:7" x14ac:dyDescent="0.3">
      <c r="A6564" s="9">
        <v>239</v>
      </c>
      <c r="B6564" s="9">
        <v>63</v>
      </c>
      <c r="C6564" s="9">
        <v>31</v>
      </c>
      <c r="D6564" s="9">
        <v>3</v>
      </c>
      <c r="E6564" s="9">
        <v>8.1</v>
      </c>
      <c r="F6564" s="9">
        <v>4.5</v>
      </c>
      <c r="G6564" s="9">
        <v>3</v>
      </c>
    </row>
    <row r="6565" spans="1:7" x14ac:dyDescent="0.3">
      <c r="A6565" s="9">
        <v>240</v>
      </c>
      <c r="B6565" s="9">
        <v>1</v>
      </c>
      <c r="C6565" s="9">
        <v>6</v>
      </c>
      <c r="D6565" s="9">
        <v>4</v>
      </c>
      <c r="E6565" s="9">
        <v>20.7</v>
      </c>
      <c r="F6565" s="9">
        <v>9.1999999999999993</v>
      </c>
      <c r="G6565" s="9">
        <v>4</v>
      </c>
    </row>
    <row r="6566" spans="1:7" x14ac:dyDescent="0.3">
      <c r="A6566" s="9">
        <v>240</v>
      </c>
      <c r="B6566" s="9">
        <v>2</v>
      </c>
      <c r="C6566" s="9">
        <v>4</v>
      </c>
      <c r="D6566" s="9">
        <v>4</v>
      </c>
      <c r="E6566" s="9">
        <v>23</v>
      </c>
      <c r="F6566" s="9">
        <v>10.4</v>
      </c>
      <c r="G6566" s="9">
        <v>4</v>
      </c>
    </row>
    <row r="6567" spans="1:7" x14ac:dyDescent="0.3">
      <c r="A6567" s="9">
        <v>240</v>
      </c>
      <c r="B6567" s="9">
        <v>3</v>
      </c>
      <c r="C6567" s="9">
        <v>6</v>
      </c>
      <c r="D6567" s="9">
        <v>4</v>
      </c>
      <c r="E6567" s="9">
        <v>10.1</v>
      </c>
      <c r="F6567" s="9">
        <v>7.4</v>
      </c>
      <c r="G6567" s="9">
        <v>4</v>
      </c>
    </row>
    <row r="6568" spans="1:7" x14ac:dyDescent="0.3">
      <c r="A6568" s="9">
        <v>240</v>
      </c>
      <c r="B6568" s="9">
        <v>4</v>
      </c>
      <c r="C6568" s="9">
        <v>2</v>
      </c>
      <c r="D6568" s="9">
        <v>4</v>
      </c>
      <c r="E6568" s="9">
        <v>10.7</v>
      </c>
      <c r="F6568" s="9">
        <v>8.1999999999999993</v>
      </c>
      <c r="G6568" s="9">
        <v>3.5</v>
      </c>
    </row>
    <row r="6569" spans="1:7" x14ac:dyDescent="0.3">
      <c r="A6569" s="9">
        <v>240</v>
      </c>
      <c r="B6569" s="9">
        <v>5</v>
      </c>
      <c r="C6569" s="9">
        <v>4</v>
      </c>
      <c r="D6569" s="9">
        <v>4</v>
      </c>
      <c r="E6569" s="9">
        <v>11.7</v>
      </c>
      <c r="F6569" s="9">
        <v>6</v>
      </c>
      <c r="G6569" s="9">
        <v>4</v>
      </c>
    </row>
    <row r="6570" spans="1:7" x14ac:dyDescent="0.3">
      <c r="A6570" s="9">
        <v>240</v>
      </c>
      <c r="B6570" s="9">
        <v>6</v>
      </c>
      <c r="C6570" s="9">
        <v>31</v>
      </c>
      <c r="D6570" s="9">
        <v>4</v>
      </c>
      <c r="E6570" s="9">
        <v>10</v>
      </c>
      <c r="F6570" s="9">
        <v>5.6</v>
      </c>
      <c r="G6570" s="9">
        <v>3</v>
      </c>
    </row>
    <row r="6571" spans="1:7" x14ac:dyDescent="0.3">
      <c r="A6571" s="9">
        <v>240</v>
      </c>
      <c r="B6571" s="9">
        <v>7</v>
      </c>
      <c r="C6571" s="9">
        <v>3</v>
      </c>
      <c r="D6571" s="9">
        <v>4</v>
      </c>
      <c r="E6571" s="9">
        <v>9.4</v>
      </c>
      <c r="F6571" s="9">
        <v>6.2</v>
      </c>
      <c r="G6571" s="9">
        <v>2.6</v>
      </c>
    </row>
    <row r="6572" spans="1:7" x14ac:dyDescent="0.3">
      <c r="A6572" s="9">
        <v>240</v>
      </c>
      <c r="B6572" s="9">
        <v>8</v>
      </c>
      <c r="C6572" s="9">
        <v>3</v>
      </c>
      <c r="D6572" s="9">
        <v>4</v>
      </c>
      <c r="E6572" s="9">
        <v>10.9</v>
      </c>
      <c r="F6572" s="9">
        <v>6.5</v>
      </c>
      <c r="G6572" s="9">
        <v>3</v>
      </c>
    </row>
    <row r="6573" spans="1:7" x14ac:dyDescent="0.3">
      <c r="A6573" s="9">
        <v>240</v>
      </c>
      <c r="B6573" s="9">
        <v>9</v>
      </c>
      <c r="C6573" s="9">
        <v>31</v>
      </c>
      <c r="D6573" s="9">
        <v>3</v>
      </c>
      <c r="E6573" s="9">
        <v>8.4</v>
      </c>
      <c r="F6573" s="9">
        <v>4.2</v>
      </c>
      <c r="G6573" s="9">
        <v>2</v>
      </c>
    </row>
    <row r="6574" spans="1:7" x14ac:dyDescent="0.3">
      <c r="A6574" s="9">
        <v>240</v>
      </c>
      <c r="B6574" s="9">
        <v>10</v>
      </c>
      <c r="C6574" s="9">
        <v>2</v>
      </c>
      <c r="D6574" s="9">
        <v>4</v>
      </c>
      <c r="E6574" s="9">
        <v>15.4</v>
      </c>
      <c r="F6574" s="9">
        <v>7.3</v>
      </c>
      <c r="G6574" s="9">
        <v>4</v>
      </c>
    </row>
    <row r="6575" spans="1:7" x14ac:dyDescent="0.3">
      <c r="A6575" s="9">
        <v>240</v>
      </c>
      <c r="B6575" s="9">
        <v>11</v>
      </c>
      <c r="C6575" s="9">
        <v>2</v>
      </c>
      <c r="D6575" s="9">
        <v>4</v>
      </c>
      <c r="E6575" s="9">
        <v>7.6</v>
      </c>
      <c r="F6575" s="9">
        <v>3.2</v>
      </c>
      <c r="G6575" s="9">
        <v>2</v>
      </c>
    </row>
    <row r="6576" spans="1:7" x14ac:dyDescent="0.3">
      <c r="A6576" s="9">
        <v>240</v>
      </c>
      <c r="B6576" s="9">
        <v>12</v>
      </c>
      <c r="C6576" s="9">
        <v>31</v>
      </c>
      <c r="D6576" s="9">
        <v>4</v>
      </c>
      <c r="E6576" s="9">
        <v>15.4</v>
      </c>
      <c r="F6576" s="9">
        <v>5</v>
      </c>
      <c r="G6576" s="9">
        <v>1.4</v>
      </c>
    </row>
    <row r="6577" spans="1:7" x14ac:dyDescent="0.3">
      <c r="A6577" s="9">
        <v>240</v>
      </c>
      <c r="B6577" s="9">
        <v>13</v>
      </c>
      <c r="C6577" s="9">
        <v>2</v>
      </c>
      <c r="D6577" s="9">
        <v>4</v>
      </c>
      <c r="E6577" s="9">
        <v>11.7</v>
      </c>
      <c r="F6577" s="9">
        <v>7.4</v>
      </c>
      <c r="G6577" s="9">
        <v>5</v>
      </c>
    </row>
    <row r="6578" spans="1:7" x14ac:dyDescent="0.3">
      <c r="A6578" s="9">
        <v>240</v>
      </c>
      <c r="B6578" s="9">
        <v>14</v>
      </c>
      <c r="C6578" s="9">
        <v>31</v>
      </c>
      <c r="D6578" s="9">
        <v>4</v>
      </c>
      <c r="E6578" s="9">
        <v>16.399999999999999</v>
      </c>
      <c r="F6578" s="9">
        <v>5</v>
      </c>
      <c r="G6578" s="9">
        <v>2.2000000000000002</v>
      </c>
    </row>
    <row r="6579" spans="1:7" x14ac:dyDescent="0.3">
      <c r="A6579" s="9">
        <v>240</v>
      </c>
      <c r="B6579" s="9">
        <v>15</v>
      </c>
      <c r="C6579" s="9">
        <v>31</v>
      </c>
      <c r="D6579" s="9">
        <v>4</v>
      </c>
      <c r="E6579" s="9">
        <v>10.199999999999999</v>
      </c>
      <c r="F6579" s="9">
        <v>3.5</v>
      </c>
      <c r="G6579" s="9">
        <v>1</v>
      </c>
    </row>
    <row r="6580" spans="1:7" x14ac:dyDescent="0.3">
      <c r="A6580" s="9">
        <v>240</v>
      </c>
      <c r="B6580" s="9">
        <v>16</v>
      </c>
      <c r="C6580" s="9">
        <v>2</v>
      </c>
      <c r="D6580" s="9">
        <v>4</v>
      </c>
      <c r="E6580" s="9">
        <v>11.8</v>
      </c>
      <c r="F6580" s="9">
        <v>5.5</v>
      </c>
      <c r="G6580" s="9">
        <v>3</v>
      </c>
    </row>
    <row r="6581" spans="1:7" x14ac:dyDescent="0.3">
      <c r="A6581" s="9">
        <v>240</v>
      </c>
      <c r="B6581" s="9">
        <v>17</v>
      </c>
      <c r="C6581" s="9">
        <v>2</v>
      </c>
      <c r="D6581" s="9">
        <v>4</v>
      </c>
      <c r="E6581" s="9">
        <v>9.1999999999999993</v>
      </c>
      <c r="F6581" s="9">
        <v>5.2</v>
      </c>
      <c r="G6581" s="9">
        <v>4</v>
      </c>
    </row>
    <row r="6582" spans="1:7" x14ac:dyDescent="0.3">
      <c r="A6582" s="9">
        <v>240</v>
      </c>
      <c r="B6582" s="9">
        <v>18</v>
      </c>
      <c r="C6582" s="9">
        <v>31</v>
      </c>
      <c r="D6582" s="9">
        <v>4</v>
      </c>
      <c r="E6582" s="9">
        <v>9</v>
      </c>
      <c r="F6582" s="9">
        <v>5</v>
      </c>
      <c r="G6582" s="9">
        <v>2</v>
      </c>
    </row>
    <row r="6583" spans="1:7" x14ac:dyDescent="0.3">
      <c r="A6583" s="9">
        <v>240</v>
      </c>
      <c r="B6583" s="9">
        <v>19</v>
      </c>
      <c r="C6583" s="9">
        <v>2</v>
      </c>
      <c r="D6583" s="9">
        <v>4</v>
      </c>
      <c r="E6583" s="9">
        <v>10.4</v>
      </c>
      <c r="F6583" s="9">
        <v>7</v>
      </c>
      <c r="G6583" s="9">
        <v>4</v>
      </c>
    </row>
    <row r="6584" spans="1:7" x14ac:dyDescent="0.3">
      <c r="A6584" s="9">
        <v>240</v>
      </c>
      <c r="B6584" s="9">
        <v>20</v>
      </c>
      <c r="C6584" s="9">
        <v>2</v>
      </c>
      <c r="D6584" s="9">
        <v>4</v>
      </c>
      <c r="E6584" s="9">
        <v>9.6999999999999993</v>
      </c>
      <c r="F6584" s="9">
        <v>5.8</v>
      </c>
      <c r="G6584" s="9">
        <v>4.7</v>
      </c>
    </row>
    <row r="6585" spans="1:7" x14ac:dyDescent="0.3">
      <c r="A6585" s="9">
        <v>240</v>
      </c>
      <c r="B6585" s="9">
        <v>21</v>
      </c>
      <c r="C6585" s="9">
        <v>2</v>
      </c>
      <c r="D6585" s="9">
        <v>4</v>
      </c>
      <c r="E6585" s="9">
        <v>12.4</v>
      </c>
      <c r="F6585" s="9">
        <v>7.7</v>
      </c>
      <c r="G6585" s="9">
        <v>4</v>
      </c>
    </row>
    <row r="6586" spans="1:7" x14ac:dyDescent="0.3">
      <c r="A6586" s="9">
        <v>240</v>
      </c>
      <c r="B6586" s="9">
        <v>22</v>
      </c>
      <c r="C6586" s="9">
        <v>31</v>
      </c>
      <c r="D6586" s="9">
        <v>4</v>
      </c>
      <c r="E6586" s="9">
        <v>8.4</v>
      </c>
      <c r="F6586" s="9">
        <v>4</v>
      </c>
      <c r="G6586" s="9">
        <v>1.4</v>
      </c>
    </row>
    <row r="6587" spans="1:7" x14ac:dyDescent="0.3">
      <c r="A6587" s="9">
        <v>240</v>
      </c>
      <c r="B6587" s="9">
        <v>23</v>
      </c>
      <c r="C6587" s="9">
        <v>4</v>
      </c>
      <c r="D6587" s="9">
        <v>4</v>
      </c>
      <c r="E6587" s="9">
        <v>15.4</v>
      </c>
      <c r="F6587" s="9">
        <v>7.5</v>
      </c>
      <c r="G6587" s="9">
        <v>5</v>
      </c>
    </row>
    <row r="6588" spans="1:7" x14ac:dyDescent="0.3">
      <c r="A6588" s="9">
        <v>240</v>
      </c>
      <c r="B6588" s="9">
        <v>24</v>
      </c>
      <c r="C6588" s="9">
        <v>31</v>
      </c>
      <c r="D6588" s="9">
        <v>4</v>
      </c>
      <c r="E6588" s="9">
        <v>15.2</v>
      </c>
      <c r="F6588" s="9">
        <v>5</v>
      </c>
      <c r="G6588" s="9">
        <v>1.3</v>
      </c>
    </row>
    <row r="6589" spans="1:7" x14ac:dyDescent="0.3">
      <c r="A6589" s="9">
        <v>240</v>
      </c>
      <c r="B6589" s="9">
        <v>25</v>
      </c>
      <c r="C6589" s="9">
        <v>31</v>
      </c>
      <c r="D6589" s="9">
        <v>4</v>
      </c>
      <c r="E6589" s="9">
        <v>9.4</v>
      </c>
      <c r="F6589" s="9">
        <v>5</v>
      </c>
      <c r="G6589" s="9">
        <v>2</v>
      </c>
    </row>
    <row r="6590" spans="1:7" x14ac:dyDescent="0.3">
      <c r="A6590" s="9">
        <v>240</v>
      </c>
      <c r="B6590" s="9">
        <v>26</v>
      </c>
      <c r="C6590" s="9">
        <v>31</v>
      </c>
      <c r="D6590" s="9">
        <v>4</v>
      </c>
      <c r="E6590" s="9">
        <v>9</v>
      </c>
      <c r="F6590" s="9">
        <v>5</v>
      </c>
      <c r="G6590" s="9">
        <v>1.2</v>
      </c>
    </row>
    <row r="6591" spans="1:7" x14ac:dyDescent="0.3">
      <c r="A6591" s="9">
        <v>240</v>
      </c>
      <c r="B6591" s="9">
        <v>27</v>
      </c>
      <c r="C6591" s="9">
        <v>31</v>
      </c>
      <c r="D6591" s="9">
        <v>4</v>
      </c>
      <c r="E6591" s="9">
        <v>8.1999999999999993</v>
      </c>
      <c r="F6591" s="9">
        <v>4.5</v>
      </c>
      <c r="G6591" s="9">
        <v>1.7</v>
      </c>
    </row>
    <row r="6592" spans="1:7" x14ac:dyDescent="0.3">
      <c r="A6592" s="9">
        <v>240</v>
      </c>
      <c r="B6592" s="9">
        <v>28</v>
      </c>
      <c r="C6592" s="9">
        <v>2</v>
      </c>
      <c r="D6592" s="9">
        <v>4</v>
      </c>
      <c r="E6592" s="9">
        <v>8.4</v>
      </c>
      <c r="F6592" s="9">
        <v>4</v>
      </c>
      <c r="G6592" s="9">
        <v>2</v>
      </c>
    </row>
    <row r="6593" spans="1:7" x14ac:dyDescent="0.3">
      <c r="A6593" s="9">
        <v>240</v>
      </c>
      <c r="B6593" s="9">
        <v>29</v>
      </c>
      <c r="C6593" s="9">
        <v>51</v>
      </c>
      <c r="D6593" s="9">
        <v>4</v>
      </c>
      <c r="E6593" s="9">
        <v>23.4</v>
      </c>
      <c r="F6593" s="9">
        <v>10.6</v>
      </c>
      <c r="G6593" s="9">
        <v>5</v>
      </c>
    </row>
    <row r="6594" spans="1:7" x14ac:dyDescent="0.3">
      <c r="A6594" s="9">
        <v>240</v>
      </c>
      <c r="B6594" s="9">
        <v>30</v>
      </c>
      <c r="C6594" s="9">
        <v>31</v>
      </c>
      <c r="D6594" s="9">
        <v>4</v>
      </c>
      <c r="E6594" s="9">
        <v>8.1999999999999993</v>
      </c>
      <c r="F6594" s="9">
        <v>5</v>
      </c>
      <c r="G6594" s="9">
        <v>2.4</v>
      </c>
    </row>
    <row r="6595" spans="1:7" x14ac:dyDescent="0.3">
      <c r="A6595" s="9">
        <v>240</v>
      </c>
      <c r="B6595" s="9">
        <v>31</v>
      </c>
      <c r="C6595" s="9">
        <v>31</v>
      </c>
      <c r="D6595" s="9">
        <v>4</v>
      </c>
      <c r="E6595" s="9">
        <v>11.4</v>
      </c>
      <c r="F6595" s="9">
        <v>6.2</v>
      </c>
      <c r="G6595" s="9">
        <v>3</v>
      </c>
    </row>
    <row r="6596" spans="1:7" x14ac:dyDescent="0.3">
      <c r="A6596" s="9">
        <v>240</v>
      </c>
      <c r="B6596" s="9">
        <v>32</v>
      </c>
      <c r="C6596" s="9">
        <v>31</v>
      </c>
      <c r="D6596" s="9">
        <v>4</v>
      </c>
      <c r="E6596" s="9">
        <v>14.6</v>
      </c>
      <c r="F6596" s="9">
        <v>6.5</v>
      </c>
      <c r="G6596" s="9">
        <v>2.2000000000000002</v>
      </c>
    </row>
    <row r="6597" spans="1:7" x14ac:dyDescent="0.3">
      <c r="A6597" s="9">
        <v>240</v>
      </c>
      <c r="B6597" s="9">
        <v>33</v>
      </c>
      <c r="C6597" s="9">
        <v>31</v>
      </c>
      <c r="D6597" s="9">
        <v>4</v>
      </c>
      <c r="E6597" s="9">
        <v>8.4</v>
      </c>
      <c r="F6597" s="9">
        <v>5.4</v>
      </c>
      <c r="G6597" s="9">
        <v>2.5</v>
      </c>
    </row>
    <row r="6598" spans="1:7" x14ac:dyDescent="0.3">
      <c r="A6598" s="9">
        <v>240</v>
      </c>
      <c r="B6598" s="9">
        <v>34</v>
      </c>
      <c r="C6598" s="9">
        <v>31</v>
      </c>
      <c r="D6598" s="9">
        <v>3</v>
      </c>
      <c r="E6598" s="9">
        <v>8.6999999999999993</v>
      </c>
      <c r="F6598" s="9">
        <v>5</v>
      </c>
      <c r="G6598" s="9">
        <v>1.8</v>
      </c>
    </row>
    <row r="6599" spans="1:7" x14ac:dyDescent="0.3">
      <c r="A6599" s="9">
        <v>240</v>
      </c>
      <c r="B6599" s="9">
        <v>35</v>
      </c>
      <c r="C6599" s="9">
        <v>31</v>
      </c>
      <c r="D6599" s="9">
        <v>3</v>
      </c>
      <c r="E6599" s="9">
        <v>9.6999999999999993</v>
      </c>
      <c r="F6599" s="9">
        <v>5.4</v>
      </c>
      <c r="G6599" s="9">
        <v>1.7</v>
      </c>
    </row>
    <row r="6600" spans="1:7" x14ac:dyDescent="0.3">
      <c r="A6600" s="9">
        <v>240</v>
      </c>
      <c r="B6600" s="9">
        <v>36</v>
      </c>
      <c r="C6600" s="9">
        <v>4</v>
      </c>
      <c r="D6600" s="9">
        <v>1</v>
      </c>
      <c r="E6600" s="9">
        <v>37</v>
      </c>
      <c r="F6600" s="9">
        <v>15</v>
      </c>
      <c r="G6600" s="9">
        <v>3</v>
      </c>
    </row>
    <row r="6601" spans="1:7" x14ac:dyDescent="0.3">
      <c r="A6601" s="9">
        <v>240</v>
      </c>
      <c r="B6601" s="9">
        <v>37</v>
      </c>
      <c r="C6601" s="9">
        <v>31</v>
      </c>
      <c r="D6601" s="9">
        <v>4</v>
      </c>
      <c r="E6601" s="9">
        <v>8.1999999999999993</v>
      </c>
      <c r="F6601" s="9">
        <v>5.2</v>
      </c>
      <c r="G6601" s="9">
        <v>3</v>
      </c>
    </row>
    <row r="6602" spans="1:7" x14ac:dyDescent="0.3">
      <c r="A6602" s="9">
        <v>240</v>
      </c>
      <c r="B6602" s="9">
        <v>38</v>
      </c>
      <c r="C6602" s="9">
        <v>2</v>
      </c>
      <c r="D6602" s="9">
        <v>4</v>
      </c>
      <c r="E6602" s="9">
        <v>18.399999999999999</v>
      </c>
      <c r="F6602" s="9">
        <v>12.4</v>
      </c>
      <c r="G6602" s="9">
        <v>7</v>
      </c>
    </row>
    <row r="6603" spans="1:7" x14ac:dyDescent="0.3">
      <c r="A6603" s="9">
        <v>240</v>
      </c>
      <c r="B6603" s="9">
        <v>39</v>
      </c>
      <c r="C6603" s="9">
        <v>31</v>
      </c>
      <c r="D6603" s="9">
        <v>4</v>
      </c>
      <c r="E6603" s="9">
        <v>12.4</v>
      </c>
      <c r="F6603" s="9">
        <v>5.5</v>
      </c>
      <c r="G6603" s="9">
        <v>2.5</v>
      </c>
    </row>
    <row r="6604" spans="1:7" x14ac:dyDescent="0.3">
      <c r="A6604" s="9">
        <v>240</v>
      </c>
      <c r="B6604" s="9">
        <v>40</v>
      </c>
      <c r="C6604" s="9">
        <v>31</v>
      </c>
      <c r="D6604" s="9">
        <v>4</v>
      </c>
      <c r="E6604" s="9">
        <v>11.7</v>
      </c>
      <c r="F6604" s="9">
        <v>5.7</v>
      </c>
      <c r="G6604" s="9">
        <v>2.5</v>
      </c>
    </row>
    <row r="6605" spans="1:7" x14ac:dyDescent="0.3">
      <c r="A6605" s="9">
        <v>240</v>
      </c>
      <c r="B6605" s="9">
        <v>41</v>
      </c>
      <c r="C6605" s="9">
        <v>31</v>
      </c>
      <c r="D6605" s="9">
        <v>3</v>
      </c>
      <c r="E6605" s="9">
        <v>13.1</v>
      </c>
      <c r="F6605" s="9">
        <v>4.2</v>
      </c>
      <c r="G6605" s="9">
        <v>1.8</v>
      </c>
    </row>
    <row r="6606" spans="1:7" x14ac:dyDescent="0.3">
      <c r="A6606" s="9">
        <v>240</v>
      </c>
      <c r="B6606" s="9">
        <v>42</v>
      </c>
      <c r="C6606" s="9">
        <v>2</v>
      </c>
      <c r="D6606" s="9">
        <v>4</v>
      </c>
      <c r="E6606" s="9">
        <v>10.199999999999999</v>
      </c>
      <c r="F6606" s="9">
        <v>5.4</v>
      </c>
      <c r="G6606" s="9">
        <v>3.6</v>
      </c>
    </row>
    <row r="6607" spans="1:7" x14ac:dyDescent="0.3">
      <c r="A6607" s="9">
        <v>240</v>
      </c>
      <c r="B6607" s="9">
        <v>43</v>
      </c>
      <c r="C6607" s="9">
        <v>31</v>
      </c>
      <c r="D6607" s="9">
        <v>4</v>
      </c>
      <c r="E6607" s="9">
        <v>15</v>
      </c>
      <c r="F6607" s="9">
        <v>5</v>
      </c>
      <c r="G6607" s="9">
        <v>1.6</v>
      </c>
    </row>
    <row r="6608" spans="1:7" x14ac:dyDescent="0.3">
      <c r="A6608" s="9">
        <v>240</v>
      </c>
      <c r="B6608" s="9">
        <v>44</v>
      </c>
      <c r="C6608" s="9">
        <v>31</v>
      </c>
      <c r="D6608" s="9">
        <v>4</v>
      </c>
      <c r="E6608" s="9">
        <v>8.4</v>
      </c>
      <c r="F6608" s="9">
        <v>5</v>
      </c>
      <c r="G6608" s="9">
        <v>1.4</v>
      </c>
    </row>
    <row r="6609" spans="1:7" x14ac:dyDescent="0.3">
      <c r="A6609" s="9">
        <v>240</v>
      </c>
      <c r="B6609" s="9">
        <v>45</v>
      </c>
      <c r="C6609" s="9">
        <v>31</v>
      </c>
      <c r="D6609" s="9">
        <v>4</v>
      </c>
      <c r="E6609" s="9">
        <v>10</v>
      </c>
      <c r="F6609" s="9">
        <v>5</v>
      </c>
      <c r="G6609" s="9">
        <v>2.1</v>
      </c>
    </row>
    <row r="6610" spans="1:7" x14ac:dyDescent="0.3">
      <c r="A6610" s="9">
        <v>240</v>
      </c>
      <c r="B6610" s="9">
        <v>46</v>
      </c>
      <c r="C6610" s="9">
        <v>31</v>
      </c>
      <c r="D6610" s="9">
        <v>4</v>
      </c>
      <c r="E6610" s="9">
        <v>8</v>
      </c>
      <c r="F6610" s="9">
        <v>5</v>
      </c>
      <c r="G6610" s="9">
        <v>1.7</v>
      </c>
    </row>
    <row r="6611" spans="1:7" x14ac:dyDescent="0.3">
      <c r="A6611" s="9">
        <v>240</v>
      </c>
      <c r="B6611" s="9">
        <v>47</v>
      </c>
      <c r="C6611" s="9">
        <v>6</v>
      </c>
      <c r="D6611" s="9">
        <v>4</v>
      </c>
      <c r="E6611" s="9">
        <v>8.1999999999999993</v>
      </c>
      <c r="F6611" s="9">
        <v>5.4</v>
      </c>
      <c r="G6611" s="9">
        <v>3</v>
      </c>
    </row>
    <row r="6612" spans="1:7" x14ac:dyDescent="0.3">
      <c r="A6612" s="9">
        <v>240</v>
      </c>
      <c r="B6612" s="9">
        <v>48</v>
      </c>
      <c r="C6612" s="9">
        <v>31</v>
      </c>
      <c r="D6612" s="9">
        <v>4</v>
      </c>
      <c r="E6612" s="9">
        <v>8</v>
      </c>
      <c r="F6612" s="9">
        <v>5.5</v>
      </c>
      <c r="G6612" s="9">
        <v>2.5</v>
      </c>
    </row>
    <row r="6613" spans="1:7" x14ac:dyDescent="0.3">
      <c r="A6613" s="9">
        <v>240</v>
      </c>
      <c r="B6613" s="9">
        <v>49</v>
      </c>
      <c r="C6613" s="9">
        <v>31</v>
      </c>
      <c r="D6613" s="9">
        <v>4</v>
      </c>
      <c r="E6613" s="9">
        <v>9.4</v>
      </c>
      <c r="F6613" s="9">
        <v>4.5</v>
      </c>
      <c r="G6613" s="9">
        <v>1.4</v>
      </c>
    </row>
    <row r="6614" spans="1:7" x14ac:dyDescent="0.3">
      <c r="A6614" s="9">
        <v>240</v>
      </c>
      <c r="B6614" s="9">
        <v>50</v>
      </c>
      <c r="C6614" s="9">
        <v>31</v>
      </c>
      <c r="D6614" s="9">
        <v>4</v>
      </c>
      <c r="E6614" s="9">
        <v>13.4</v>
      </c>
      <c r="F6614" s="9">
        <v>4.5999999999999996</v>
      </c>
      <c r="G6614" s="9">
        <v>1.8</v>
      </c>
    </row>
    <row r="6615" spans="1:7" x14ac:dyDescent="0.3">
      <c r="A6615" s="9">
        <v>240</v>
      </c>
      <c r="B6615" s="9">
        <v>51</v>
      </c>
      <c r="C6615" s="9">
        <v>2</v>
      </c>
      <c r="D6615" s="9">
        <v>4</v>
      </c>
      <c r="E6615" s="9">
        <v>9</v>
      </c>
      <c r="F6615" s="9">
        <v>6</v>
      </c>
      <c r="G6615" s="9">
        <v>3.4</v>
      </c>
    </row>
    <row r="6616" spans="1:7" x14ac:dyDescent="0.3">
      <c r="A6616" s="9">
        <v>240</v>
      </c>
      <c r="B6616" s="9">
        <v>52</v>
      </c>
      <c r="C6616" s="9">
        <v>31</v>
      </c>
      <c r="D6616" s="9">
        <v>4</v>
      </c>
      <c r="E6616" s="9">
        <v>15</v>
      </c>
      <c r="F6616" s="9">
        <v>5.4</v>
      </c>
      <c r="G6616" s="9">
        <v>2.4</v>
      </c>
    </row>
    <row r="6617" spans="1:7" x14ac:dyDescent="0.3">
      <c r="A6617" s="9">
        <v>240</v>
      </c>
      <c r="B6617" s="9">
        <v>53</v>
      </c>
      <c r="C6617" s="9">
        <v>31</v>
      </c>
      <c r="D6617" s="9">
        <v>4</v>
      </c>
      <c r="E6617" s="9">
        <v>8</v>
      </c>
      <c r="F6617" s="9">
        <v>4.2</v>
      </c>
      <c r="G6617" s="9">
        <v>2.5</v>
      </c>
    </row>
    <row r="6618" spans="1:7" x14ac:dyDescent="0.3">
      <c r="A6618" s="9">
        <v>240</v>
      </c>
      <c r="B6618" s="9">
        <v>54</v>
      </c>
      <c r="C6618" s="9">
        <v>31</v>
      </c>
      <c r="D6618" s="9">
        <v>4</v>
      </c>
      <c r="E6618" s="9">
        <v>7.6</v>
      </c>
      <c r="F6618" s="9">
        <v>4</v>
      </c>
      <c r="G6618" s="9">
        <v>1.5</v>
      </c>
    </row>
    <row r="6619" spans="1:7" x14ac:dyDescent="0.3">
      <c r="A6619" s="9">
        <v>240</v>
      </c>
      <c r="B6619" s="9">
        <v>55</v>
      </c>
      <c r="C6619" s="9">
        <v>31</v>
      </c>
      <c r="D6619" s="9">
        <v>4</v>
      </c>
      <c r="E6619" s="9">
        <v>10.4</v>
      </c>
      <c r="F6619" s="9">
        <v>4</v>
      </c>
      <c r="G6619" s="9">
        <v>2.2000000000000002</v>
      </c>
    </row>
    <row r="6620" spans="1:7" x14ac:dyDescent="0.3">
      <c r="A6620" s="9">
        <v>240</v>
      </c>
      <c r="B6620" s="9">
        <v>56</v>
      </c>
      <c r="C6620" s="9">
        <v>31</v>
      </c>
      <c r="D6620" s="9">
        <v>4</v>
      </c>
      <c r="E6620" s="9">
        <v>9.4</v>
      </c>
      <c r="F6620" s="9">
        <v>4.0999999999999996</v>
      </c>
      <c r="G6620" s="9">
        <v>2.2000000000000002</v>
      </c>
    </row>
    <row r="6621" spans="1:7" x14ac:dyDescent="0.3">
      <c r="A6621" s="9">
        <v>240</v>
      </c>
      <c r="B6621" s="9">
        <v>57</v>
      </c>
      <c r="C6621" s="9">
        <v>6</v>
      </c>
      <c r="D6621" s="9">
        <v>1</v>
      </c>
      <c r="E6621" s="9">
        <v>38.5</v>
      </c>
      <c r="F6621" s="9">
        <v>18</v>
      </c>
      <c r="G6621" s="9">
        <v>8</v>
      </c>
    </row>
    <row r="6622" spans="1:7" x14ac:dyDescent="0.3">
      <c r="A6622" s="9">
        <v>240</v>
      </c>
      <c r="B6622" s="9">
        <v>58</v>
      </c>
      <c r="C6622" s="9">
        <v>31</v>
      </c>
      <c r="D6622" s="9">
        <v>4</v>
      </c>
      <c r="E6622" s="9">
        <v>12</v>
      </c>
      <c r="F6622" s="9">
        <v>5</v>
      </c>
      <c r="G6622" s="9">
        <v>1.7</v>
      </c>
    </row>
    <row r="6623" spans="1:7" x14ac:dyDescent="0.3">
      <c r="A6623" s="9">
        <v>240</v>
      </c>
      <c r="B6623" s="9">
        <v>59</v>
      </c>
      <c r="C6623" s="9">
        <v>2</v>
      </c>
      <c r="D6623" s="9">
        <v>4</v>
      </c>
      <c r="E6623" s="9">
        <v>20</v>
      </c>
      <c r="F6623" s="9">
        <v>10.4</v>
      </c>
      <c r="G6623" s="9">
        <v>5</v>
      </c>
    </row>
    <row r="6624" spans="1:7" x14ac:dyDescent="0.3">
      <c r="A6624" s="9">
        <v>240</v>
      </c>
      <c r="B6624" s="9">
        <v>60</v>
      </c>
      <c r="C6624" s="9">
        <v>31</v>
      </c>
      <c r="D6624" s="9">
        <v>4</v>
      </c>
      <c r="E6624" s="9">
        <v>9.4</v>
      </c>
      <c r="F6624" s="9">
        <v>5</v>
      </c>
      <c r="G6624" s="9">
        <v>2</v>
      </c>
    </row>
    <row r="6625" spans="1:7" x14ac:dyDescent="0.3">
      <c r="A6625" s="9">
        <v>240</v>
      </c>
      <c r="B6625" s="9">
        <v>61</v>
      </c>
      <c r="C6625" s="9">
        <v>31</v>
      </c>
      <c r="D6625" s="9">
        <v>4</v>
      </c>
      <c r="E6625" s="9">
        <v>13</v>
      </c>
      <c r="F6625" s="9">
        <v>5.2</v>
      </c>
      <c r="G6625" s="9">
        <v>1</v>
      </c>
    </row>
    <row r="6626" spans="1:7" x14ac:dyDescent="0.3">
      <c r="A6626" s="9">
        <v>240</v>
      </c>
      <c r="B6626" s="9">
        <v>62</v>
      </c>
      <c r="C6626" s="9">
        <v>3</v>
      </c>
      <c r="D6626" s="9">
        <v>4</v>
      </c>
      <c r="E6626" s="9">
        <v>25.4</v>
      </c>
      <c r="F6626" s="9">
        <v>12</v>
      </c>
      <c r="G6626" s="9">
        <v>7.4</v>
      </c>
    </row>
    <row r="6627" spans="1:7" x14ac:dyDescent="0.3">
      <c r="A6627" s="9">
        <v>240</v>
      </c>
      <c r="B6627" s="9">
        <v>63</v>
      </c>
      <c r="C6627" s="9">
        <v>4</v>
      </c>
      <c r="D6627" s="9">
        <v>4</v>
      </c>
      <c r="E6627" s="9">
        <v>10</v>
      </c>
      <c r="F6627" s="9">
        <v>4.0999999999999996</v>
      </c>
      <c r="G6627" s="9">
        <v>2.4</v>
      </c>
    </row>
    <row r="6628" spans="1:7" x14ac:dyDescent="0.3">
      <c r="A6628" s="9">
        <v>240</v>
      </c>
      <c r="B6628" s="9">
        <v>64</v>
      </c>
      <c r="C6628" s="9">
        <v>2</v>
      </c>
      <c r="D6628" s="9">
        <v>4</v>
      </c>
      <c r="E6628" s="9">
        <v>26.7</v>
      </c>
      <c r="F6628" s="9">
        <v>9.4</v>
      </c>
      <c r="G6628" s="9">
        <v>6.5</v>
      </c>
    </row>
    <row r="6629" spans="1:7" x14ac:dyDescent="0.3">
      <c r="A6629" s="9">
        <v>240</v>
      </c>
      <c r="B6629" s="9">
        <v>65</v>
      </c>
      <c r="C6629" s="9">
        <v>6</v>
      </c>
      <c r="D6629" s="9">
        <v>4</v>
      </c>
      <c r="E6629" s="9">
        <v>27.5</v>
      </c>
      <c r="F6629" s="9">
        <v>11.6</v>
      </c>
      <c r="G6629" s="9">
        <v>7</v>
      </c>
    </row>
    <row r="6630" spans="1:7" x14ac:dyDescent="0.3">
      <c r="A6630" s="9">
        <v>240</v>
      </c>
      <c r="B6630" s="9">
        <v>66</v>
      </c>
      <c r="C6630" s="9">
        <v>6</v>
      </c>
      <c r="D6630" s="9">
        <v>4</v>
      </c>
      <c r="E6630" s="9">
        <v>28.4</v>
      </c>
      <c r="F6630" s="9">
        <v>10.199999999999999</v>
      </c>
      <c r="G6630" s="9">
        <v>6.4</v>
      </c>
    </row>
    <row r="6631" spans="1:7" x14ac:dyDescent="0.3">
      <c r="A6631" s="9">
        <v>240</v>
      </c>
      <c r="B6631" s="9">
        <v>67</v>
      </c>
      <c r="C6631" s="9">
        <v>31</v>
      </c>
      <c r="D6631" s="9">
        <v>4</v>
      </c>
      <c r="E6631" s="9">
        <v>9.1999999999999993</v>
      </c>
      <c r="F6631" s="9">
        <v>3</v>
      </c>
      <c r="G6631" s="9">
        <v>1.2</v>
      </c>
    </row>
    <row r="6632" spans="1:7" x14ac:dyDescent="0.3">
      <c r="A6632" s="9">
        <v>240</v>
      </c>
      <c r="B6632" s="9">
        <v>68</v>
      </c>
      <c r="C6632" s="9">
        <v>31</v>
      </c>
      <c r="D6632" s="9">
        <v>4</v>
      </c>
      <c r="E6632" s="9">
        <v>9.3000000000000007</v>
      </c>
      <c r="F6632" s="9">
        <v>4.5</v>
      </c>
      <c r="G6632" s="9">
        <v>1.7</v>
      </c>
    </row>
    <row r="6633" spans="1:7" x14ac:dyDescent="0.3">
      <c r="A6633" s="9">
        <v>240</v>
      </c>
      <c r="B6633" s="9">
        <v>69</v>
      </c>
      <c r="C6633" s="9">
        <v>31</v>
      </c>
      <c r="D6633" s="9">
        <v>4</v>
      </c>
      <c r="E6633" s="9">
        <v>10</v>
      </c>
      <c r="F6633" s="9">
        <v>4.5999999999999996</v>
      </c>
      <c r="G6633" s="9">
        <v>1.8</v>
      </c>
    </row>
    <row r="6634" spans="1:7" x14ac:dyDescent="0.3">
      <c r="A6634" s="9">
        <v>240</v>
      </c>
      <c r="B6634" s="9">
        <v>70</v>
      </c>
      <c r="C6634" s="9">
        <v>105</v>
      </c>
      <c r="D6634" s="9">
        <v>4</v>
      </c>
      <c r="E6634" s="9">
        <v>14.7</v>
      </c>
      <c r="F6634" s="9">
        <v>4.2</v>
      </c>
      <c r="G6634" s="9">
        <v>1.4</v>
      </c>
    </row>
    <row r="6635" spans="1:7" x14ac:dyDescent="0.3">
      <c r="A6635" s="9">
        <v>240</v>
      </c>
      <c r="B6635" s="9">
        <v>71</v>
      </c>
      <c r="C6635" s="9">
        <v>105</v>
      </c>
      <c r="D6635" s="9">
        <v>4</v>
      </c>
      <c r="E6635" s="9">
        <v>12</v>
      </c>
      <c r="F6635" s="9">
        <v>3.7</v>
      </c>
      <c r="G6635" s="9">
        <v>1.5</v>
      </c>
    </row>
    <row r="6636" spans="1:7" x14ac:dyDescent="0.3">
      <c r="A6636" s="9">
        <v>240</v>
      </c>
      <c r="B6636" s="9">
        <v>72</v>
      </c>
      <c r="C6636" s="9">
        <v>6</v>
      </c>
      <c r="D6636" s="9">
        <v>4</v>
      </c>
      <c r="E6636" s="9">
        <v>16.399999999999999</v>
      </c>
      <c r="F6636" s="9">
        <v>9.1999999999999993</v>
      </c>
      <c r="G6636" s="9">
        <v>4.5</v>
      </c>
    </row>
    <row r="6637" spans="1:7" x14ac:dyDescent="0.3">
      <c r="A6637" s="9">
        <v>240</v>
      </c>
      <c r="B6637" s="9">
        <v>73</v>
      </c>
      <c r="C6637" s="9">
        <v>31</v>
      </c>
      <c r="D6637" s="9">
        <v>4</v>
      </c>
      <c r="E6637" s="9">
        <v>10</v>
      </c>
      <c r="F6637" s="9">
        <v>3.5</v>
      </c>
      <c r="G6637" s="9">
        <v>0.7</v>
      </c>
    </row>
    <row r="6638" spans="1:7" x14ac:dyDescent="0.3">
      <c r="A6638" s="9">
        <v>241</v>
      </c>
      <c r="B6638" s="9">
        <v>1</v>
      </c>
      <c r="C6638" s="9">
        <v>31</v>
      </c>
      <c r="D6638" s="9">
        <v>4</v>
      </c>
      <c r="E6638" s="9">
        <v>15.4</v>
      </c>
      <c r="F6638" s="9">
        <v>5.4</v>
      </c>
      <c r="G6638" s="9">
        <v>1.7</v>
      </c>
    </row>
    <row r="6639" spans="1:7" x14ac:dyDescent="0.3">
      <c r="A6639" s="9">
        <v>241</v>
      </c>
      <c r="B6639" s="9">
        <v>2</v>
      </c>
      <c r="C6639" s="9">
        <v>2</v>
      </c>
      <c r="D6639" s="9">
        <v>4</v>
      </c>
      <c r="E6639" s="9">
        <v>8</v>
      </c>
      <c r="F6639" s="9">
        <v>4</v>
      </c>
      <c r="G6639" s="9">
        <v>1.7</v>
      </c>
    </row>
    <row r="6640" spans="1:7" x14ac:dyDescent="0.3">
      <c r="A6640" s="9">
        <v>241</v>
      </c>
      <c r="B6640" s="9">
        <v>3</v>
      </c>
      <c r="C6640" s="9">
        <v>6</v>
      </c>
      <c r="D6640" s="9">
        <v>4</v>
      </c>
      <c r="E6640" s="9">
        <v>20.2</v>
      </c>
      <c r="F6640" s="9">
        <v>11.4</v>
      </c>
      <c r="G6640" s="9">
        <v>7</v>
      </c>
    </row>
    <row r="6641" spans="1:7" x14ac:dyDescent="0.3">
      <c r="A6641" s="9">
        <v>241</v>
      </c>
      <c r="B6641" s="9">
        <v>4</v>
      </c>
      <c r="C6641" s="9">
        <v>31</v>
      </c>
      <c r="D6641" s="9">
        <v>4</v>
      </c>
      <c r="E6641" s="9">
        <v>15.2</v>
      </c>
      <c r="F6641" s="9">
        <v>5.4</v>
      </c>
      <c r="G6641" s="9">
        <v>2</v>
      </c>
    </row>
    <row r="6642" spans="1:7" x14ac:dyDescent="0.3">
      <c r="A6642" s="9">
        <v>241</v>
      </c>
      <c r="B6642" s="9">
        <v>5</v>
      </c>
      <c r="C6642" s="9">
        <v>31</v>
      </c>
      <c r="D6642" s="9">
        <v>4</v>
      </c>
      <c r="E6642" s="9">
        <v>8.4</v>
      </c>
      <c r="F6642" s="9">
        <v>4.5</v>
      </c>
      <c r="G6642" s="9">
        <v>2.2000000000000002</v>
      </c>
    </row>
    <row r="6643" spans="1:7" x14ac:dyDescent="0.3">
      <c r="A6643" s="9">
        <v>241</v>
      </c>
      <c r="B6643" s="9">
        <v>6</v>
      </c>
      <c r="C6643" s="9">
        <v>105</v>
      </c>
      <c r="D6643" s="9">
        <v>4</v>
      </c>
      <c r="E6643" s="9">
        <v>8</v>
      </c>
      <c r="F6643" s="9">
        <v>4</v>
      </c>
      <c r="G6643" s="9">
        <v>1</v>
      </c>
    </row>
    <row r="6644" spans="1:7" x14ac:dyDescent="0.3">
      <c r="A6644" s="9">
        <v>241</v>
      </c>
      <c r="B6644" s="9">
        <v>7</v>
      </c>
      <c r="C6644" s="9">
        <v>4</v>
      </c>
      <c r="D6644" s="9">
        <v>4</v>
      </c>
      <c r="E6644" s="9">
        <v>8.1999999999999993</v>
      </c>
      <c r="F6644" s="9">
        <v>5</v>
      </c>
      <c r="G6644" s="9">
        <v>4</v>
      </c>
    </row>
    <row r="6645" spans="1:7" x14ac:dyDescent="0.3">
      <c r="A6645" s="9">
        <v>241</v>
      </c>
      <c r="B6645" s="9">
        <v>8</v>
      </c>
      <c r="C6645" s="9">
        <v>6</v>
      </c>
      <c r="D6645" s="9">
        <v>1</v>
      </c>
      <c r="E6645" s="9">
        <v>32.4</v>
      </c>
      <c r="F6645" s="9">
        <v>11.4</v>
      </c>
      <c r="G6645" s="9">
        <v>5</v>
      </c>
    </row>
    <row r="6646" spans="1:7" x14ac:dyDescent="0.3">
      <c r="A6646" s="9">
        <v>241</v>
      </c>
      <c r="B6646" s="9">
        <v>9</v>
      </c>
      <c r="C6646" s="9">
        <v>6</v>
      </c>
      <c r="D6646" s="9">
        <v>1</v>
      </c>
      <c r="E6646" s="9">
        <v>45</v>
      </c>
      <c r="F6646" s="9">
        <v>13</v>
      </c>
      <c r="G6646" s="9">
        <v>4.4000000000000004</v>
      </c>
    </row>
    <row r="6647" spans="1:7" x14ac:dyDescent="0.3">
      <c r="A6647" s="9">
        <v>241</v>
      </c>
      <c r="B6647" s="9">
        <v>10</v>
      </c>
      <c r="C6647" s="9">
        <v>2</v>
      </c>
      <c r="D6647" s="9">
        <v>4</v>
      </c>
      <c r="E6647" s="9">
        <v>10.4</v>
      </c>
      <c r="F6647" s="9">
        <v>5</v>
      </c>
      <c r="G6647" s="9">
        <v>2.2000000000000002</v>
      </c>
    </row>
    <row r="6648" spans="1:7" x14ac:dyDescent="0.3">
      <c r="A6648" s="9">
        <v>241</v>
      </c>
      <c r="B6648" s="9">
        <v>11</v>
      </c>
      <c r="C6648" s="9">
        <v>31</v>
      </c>
      <c r="D6648" s="9">
        <v>4</v>
      </c>
      <c r="E6648" s="9">
        <v>10</v>
      </c>
      <c r="F6648" s="9">
        <v>5</v>
      </c>
      <c r="G6648" s="9">
        <v>1.5</v>
      </c>
    </row>
    <row r="6649" spans="1:7" x14ac:dyDescent="0.3">
      <c r="A6649" s="9">
        <v>241</v>
      </c>
      <c r="B6649" s="9">
        <v>12</v>
      </c>
      <c r="C6649" s="9">
        <v>31</v>
      </c>
      <c r="D6649" s="9">
        <v>4</v>
      </c>
      <c r="E6649" s="9">
        <v>8.4</v>
      </c>
      <c r="F6649" s="9">
        <v>5</v>
      </c>
      <c r="G6649" s="9">
        <v>2</v>
      </c>
    </row>
    <row r="6650" spans="1:7" x14ac:dyDescent="0.3">
      <c r="A6650" s="9">
        <v>241</v>
      </c>
      <c r="B6650" s="9">
        <v>13</v>
      </c>
      <c r="C6650" s="9">
        <v>4</v>
      </c>
      <c r="D6650" s="9">
        <v>4</v>
      </c>
      <c r="E6650" s="9">
        <v>26.7</v>
      </c>
      <c r="F6650" s="9">
        <v>11.4</v>
      </c>
      <c r="G6650" s="9">
        <v>6.2</v>
      </c>
    </row>
    <row r="6651" spans="1:7" x14ac:dyDescent="0.3">
      <c r="A6651" s="9">
        <v>241</v>
      </c>
      <c r="B6651" s="9">
        <v>14</v>
      </c>
      <c r="C6651" s="9">
        <v>3</v>
      </c>
      <c r="D6651" s="9">
        <v>4</v>
      </c>
      <c r="E6651" s="9">
        <v>27.4</v>
      </c>
      <c r="F6651" s="9">
        <v>12.2</v>
      </c>
      <c r="G6651" s="9">
        <v>6.5</v>
      </c>
    </row>
    <row r="6652" spans="1:7" x14ac:dyDescent="0.3">
      <c r="A6652" s="9">
        <v>241</v>
      </c>
      <c r="B6652" s="9">
        <v>15</v>
      </c>
      <c r="C6652" s="9">
        <v>51</v>
      </c>
      <c r="D6652" s="9">
        <v>7</v>
      </c>
      <c r="E6652" s="9">
        <v>30</v>
      </c>
      <c r="F6652" s="9">
        <v>8</v>
      </c>
      <c r="G6652" s="9">
        <v>0</v>
      </c>
    </row>
    <row r="6653" spans="1:7" x14ac:dyDescent="0.3">
      <c r="A6653" s="9">
        <v>241</v>
      </c>
      <c r="B6653" s="9">
        <v>16</v>
      </c>
      <c r="C6653" s="9">
        <v>31</v>
      </c>
      <c r="D6653" s="9">
        <v>4</v>
      </c>
      <c r="E6653" s="9">
        <v>10</v>
      </c>
      <c r="F6653" s="9">
        <v>5.2</v>
      </c>
      <c r="G6653" s="9">
        <v>2.2000000000000002</v>
      </c>
    </row>
    <row r="6654" spans="1:7" x14ac:dyDescent="0.3">
      <c r="A6654" s="9">
        <v>241</v>
      </c>
      <c r="B6654" s="9">
        <v>17</v>
      </c>
      <c r="C6654" s="9">
        <v>4</v>
      </c>
      <c r="D6654" s="9">
        <v>4</v>
      </c>
      <c r="E6654" s="9">
        <v>10</v>
      </c>
      <c r="F6654" s="9">
        <v>4.5999999999999996</v>
      </c>
      <c r="G6654" s="9">
        <v>2</v>
      </c>
    </row>
    <row r="6655" spans="1:7" x14ac:dyDescent="0.3">
      <c r="A6655" s="9">
        <v>241</v>
      </c>
      <c r="B6655" s="9">
        <v>18</v>
      </c>
      <c r="C6655" s="9">
        <v>105</v>
      </c>
      <c r="D6655" s="9">
        <v>4</v>
      </c>
      <c r="E6655" s="9">
        <v>18.100000000000001</v>
      </c>
      <c r="F6655" s="9">
        <v>5.4</v>
      </c>
      <c r="G6655" s="9">
        <v>1.5</v>
      </c>
    </row>
    <row r="6656" spans="1:7" x14ac:dyDescent="0.3">
      <c r="A6656" s="9">
        <v>241</v>
      </c>
      <c r="B6656" s="9">
        <v>19</v>
      </c>
      <c r="C6656" s="9">
        <v>2</v>
      </c>
      <c r="D6656" s="9">
        <v>4</v>
      </c>
      <c r="E6656" s="9">
        <v>10.4</v>
      </c>
      <c r="F6656" s="9">
        <v>7.4</v>
      </c>
      <c r="G6656" s="9">
        <v>5</v>
      </c>
    </row>
    <row r="6657" spans="1:7" x14ac:dyDescent="0.3">
      <c r="A6657" s="9">
        <v>241</v>
      </c>
      <c r="B6657" s="9">
        <v>20</v>
      </c>
      <c r="C6657" s="9">
        <v>105</v>
      </c>
      <c r="D6657" s="9">
        <v>4</v>
      </c>
      <c r="E6657" s="9">
        <v>12.4</v>
      </c>
      <c r="F6657" s="9">
        <v>6.2</v>
      </c>
      <c r="G6657" s="9">
        <v>3</v>
      </c>
    </row>
    <row r="6658" spans="1:7" x14ac:dyDescent="0.3">
      <c r="A6658" s="9">
        <v>241</v>
      </c>
      <c r="B6658" s="9">
        <v>21</v>
      </c>
      <c r="C6658" s="9">
        <v>4</v>
      </c>
      <c r="D6658" s="9">
        <v>4</v>
      </c>
      <c r="E6658" s="9">
        <v>10.199999999999999</v>
      </c>
      <c r="F6658" s="9">
        <v>5.5</v>
      </c>
      <c r="G6658" s="9">
        <v>3.4</v>
      </c>
    </row>
    <row r="6659" spans="1:7" x14ac:dyDescent="0.3">
      <c r="A6659" s="9">
        <v>241</v>
      </c>
      <c r="B6659" s="9">
        <v>22</v>
      </c>
      <c r="C6659" s="9">
        <v>31</v>
      </c>
      <c r="D6659" s="9">
        <v>4</v>
      </c>
      <c r="E6659" s="9">
        <v>11.4</v>
      </c>
      <c r="F6659" s="9">
        <v>6.2</v>
      </c>
      <c r="G6659" s="9">
        <v>1.7</v>
      </c>
    </row>
    <row r="6660" spans="1:7" x14ac:dyDescent="0.3">
      <c r="A6660" s="9">
        <v>241</v>
      </c>
      <c r="B6660" s="9">
        <v>23</v>
      </c>
      <c r="C6660" s="9">
        <v>31</v>
      </c>
      <c r="D6660" s="9">
        <v>4</v>
      </c>
      <c r="E6660" s="9">
        <v>10.199999999999999</v>
      </c>
      <c r="F6660" s="9">
        <v>6</v>
      </c>
      <c r="G6660" s="9">
        <v>2</v>
      </c>
    </row>
    <row r="6661" spans="1:7" x14ac:dyDescent="0.3">
      <c r="A6661" s="9">
        <v>241</v>
      </c>
      <c r="B6661" s="9">
        <v>24</v>
      </c>
      <c r="C6661" s="9">
        <v>31</v>
      </c>
      <c r="D6661" s="9">
        <v>4</v>
      </c>
      <c r="E6661" s="9">
        <v>15.5</v>
      </c>
      <c r="F6661" s="9">
        <v>6.2</v>
      </c>
      <c r="G6661" s="9">
        <v>2</v>
      </c>
    </row>
    <row r="6662" spans="1:7" x14ac:dyDescent="0.3">
      <c r="A6662" s="9">
        <v>241</v>
      </c>
      <c r="B6662" s="9">
        <v>25</v>
      </c>
      <c r="C6662" s="9">
        <v>2</v>
      </c>
      <c r="D6662" s="9">
        <v>7</v>
      </c>
      <c r="E6662" s="9">
        <v>11.4</v>
      </c>
      <c r="F6662" s="9">
        <v>5</v>
      </c>
      <c r="G6662" s="9">
        <v>0</v>
      </c>
    </row>
    <row r="6663" spans="1:7" x14ac:dyDescent="0.3">
      <c r="A6663" s="9">
        <v>241</v>
      </c>
      <c r="B6663" s="9">
        <v>26</v>
      </c>
      <c r="C6663" s="9">
        <v>2</v>
      </c>
      <c r="D6663" s="9">
        <v>4</v>
      </c>
      <c r="E6663" s="9">
        <v>10</v>
      </c>
      <c r="F6663" s="9">
        <v>5.5</v>
      </c>
      <c r="G6663" s="9">
        <v>3</v>
      </c>
    </row>
    <row r="6664" spans="1:7" x14ac:dyDescent="0.3">
      <c r="A6664" s="9">
        <v>241</v>
      </c>
      <c r="B6664" s="9">
        <v>27</v>
      </c>
      <c r="C6664" s="9">
        <v>2</v>
      </c>
      <c r="D6664" s="9">
        <v>4</v>
      </c>
      <c r="E6664" s="9">
        <v>8.1</v>
      </c>
      <c r="F6664" s="9">
        <v>4</v>
      </c>
      <c r="G6664" s="9">
        <v>3</v>
      </c>
    </row>
    <row r="6665" spans="1:7" x14ac:dyDescent="0.3">
      <c r="A6665" s="9">
        <v>241</v>
      </c>
      <c r="B6665" s="9">
        <v>28</v>
      </c>
      <c r="C6665" s="9">
        <v>2</v>
      </c>
      <c r="D6665" s="9">
        <v>4</v>
      </c>
      <c r="E6665" s="9">
        <v>30.4</v>
      </c>
      <c r="F6665" s="9">
        <v>13</v>
      </c>
      <c r="G6665" s="9">
        <v>6</v>
      </c>
    </row>
    <row r="6666" spans="1:7" x14ac:dyDescent="0.3">
      <c r="A6666" s="9">
        <v>241</v>
      </c>
      <c r="B6666" s="9">
        <v>29</v>
      </c>
      <c r="C6666" s="9">
        <v>31</v>
      </c>
      <c r="D6666" s="9">
        <v>4</v>
      </c>
      <c r="E6666" s="9">
        <v>12.4</v>
      </c>
      <c r="F6666" s="9">
        <v>7</v>
      </c>
      <c r="G6666" s="9">
        <v>2.4</v>
      </c>
    </row>
    <row r="6667" spans="1:7" x14ac:dyDescent="0.3">
      <c r="A6667" s="9">
        <v>241</v>
      </c>
      <c r="B6667" s="9">
        <v>30</v>
      </c>
      <c r="C6667" s="9">
        <v>6</v>
      </c>
      <c r="D6667" s="9">
        <v>3</v>
      </c>
      <c r="E6667" s="9">
        <v>10.3</v>
      </c>
      <c r="F6667" s="9">
        <v>5.4</v>
      </c>
      <c r="G6667" s="9">
        <v>3</v>
      </c>
    </row>
    <row r="6668" spans="1:7" x14ac:dyDescent="0.3">
      <c r="A6668" s="9">
        <v>241</v>
      </c>
      <c r="B6668" s="9">
        <v>31</v>
      </c>
      <c r="C6668" s="9">
        <v>4</v>
      </c>
      <c r="D6668" s="9">
        <v>4</v>
      </c>
      <c r="E6668" s="9">
        <v>12.1</v>
      </c>
      <c r="F6668" s="9">
        <v>6</v>
      </c>
      <c r="G6668" s="9">
        <v>4</v>
      </c>
    </row>
    <row r="6669" spans="1:7" x14ac:dyDescent="0.3">
      <c r="A6669" s="9">
        <v>241</v>
      </c>
      <c r="B6669" s="9">
        <v>32</v>
      </c>
      <c r="C6669" s="9">
        <v>4</v>
      </c>
      <c r="D6669" s="9">
        <v>4</v>
      </c>
      <c r="E6669" s="9">
        <v>10</v>
      </c>
      <c r="F6669" s="9">
        <v>4.5</v>
      </c>
      <c r="G6669" s="9">
        <v>3</v>
      </c>
    </row>
    <row r="6670" spans="1:7" x14ac:dyDescent="0.3">
      <c r="A6670" s="9">
        <v>241</v>
      </c>
      <c r="B6670" s="9">
        <v>33</v>
      </c>
      <c r="C6670" s="9">
        <v>4</v>
      </c>
      <c r="D6670" s="9">
        <v>4</v>
      </c>
      <c r="E6670" s="9">
        <v>8.4</v>
      </c>
      <c r="F6670" s="9">
        <v>5.2</v>
      </c>
      <c r="G6670" s="9">
        <v>3.2</v>
      </c>
    </row>
    <row r="6671" spans="1:7" x14ac:dyDescent="0.3">
      <c r="A6671" s="9">
        <v>241</v>
      </c>
      <c r="B6671" s="9">
        <v>34</v>
      </c>
      <c r="C6671" s="9">
        <v>2</v>
      </c>
      <c r="D6671" s="9">
        <v>4</v>
      </c>
      <c r="E6671" s="9">
        <v>9.4</v>
      </c>
      <c r="F6671" s="9">
        <v>5</v>
      </c>
      <c r="G6671" s="9">
        <v>2.1</v>
      </c>
    </row>
    <row r="6672" spans="1:7" x14ac:dyDescent="0.3">
      <c r="A6672" s="9">
        <v>241</v>
      </c>
      <c r="B6672" s="9">
        <v>35</v>
      </c>
      <c r="C6672" s="9">
        <v>105</v>
      </c>
      <c r="D6672" s="9">
        <v>7</v>
      </c>
      <c r="E6672" s="9">
        <v>30.1</v>
      </c>
      <c r="F6672" s="9">
        <v>7</v>
      </c>
      <c r="G6672" s="9">
        <v>0</v>
      </c>
    </row>
    <row r="6673" spans="1:7" x14ac:dyDescent="0.3">
      <c r="A6673" s="9">
        <v>241</v>
      </c>
      <c r="B6673" s="9">
        <v>36</v>
      </c>
      <c r="C6673" s="9">
        <v>105</v>
      </c>
      <c r="D6673" s="9">
        <v>7</v>
      </c>
      <c r="E6673" s="9">
        <v>27.8</v>
      </c>
      <c r="F6673" s="9">
        <v>5</v>
      </c>
      <c r="G6673" s="9">
        <v>0</v>
      </c>
    </row>
    <row r="6674" spans="1:7" x14ac:dyDescent="0.3">
      <c r="A6674" s="9">
        <v>241</v>
      </c>
      <c r="B6674" s="9">
        <v>37</v>
      </c>
      <c r="C6674" s="9">
        <v>105</v>
      </c>
      <c r="D6674" s="9">
        <v>7</v>
      </c>
      <c r="E6674" s="9">
        <v>29.4</v>
      </c>
      <c r="F6674" s="9">
        <v>6</v>
      </c>
      <c r="G6674" s="9">
        <v>0</v>
      </c>
    </row>
    <row r="6675" spans="1:7" x14ac:dyDescent="0.3">
      <c r="A6675" s="9">
        <v>241</v>
      </c>
      <c r="B6675" s="9">
        <v>38</v>
      </c>
      <c r="C6675" s="9">
        <v>3</v>
      </c>
      <c r="D6675" s="9">
        <v>4</v>
      </c>
      <c r="E6675" s="9">
        <v>10</v>
      </c>
      <c r="F6675" s="9">
        <v>5.4</v>
      </c>
      <c r="G6675" s="9">
        <v>3</v>
      </c>
    </row>
    <row r="6676" spans="1:7" x14ac:dyDescent="0.3">
      <c r="A6676" s="9">
        <v>241</v>
      </c>
      <c r="B6676" s="9">
        <v>39</v>
      </c>
      <c r="C6676" s="9">
        <v>60</v>
      </c>
      <c r="D6676" s="9">
        <v>4</v>
      </c>
      <c r="E6676" s="9">
        <v>15.4</v>
      </c>
      <c r="F6676" s="9">
        <v>5</v>
      </c>
      <c r="G6676" s="9">
        <v>1</v>
      </c>
    </row>
    <row r="6677" spans="1:7" x14ac:dyDescent="0.3">
      <c r="A6677" s="9">
        <v>241</v>
      </c>
      <c r="B6677" s="9">
        <v>40</v>
      </c>
      <c r="C6677" s="9">
        <v>2</v>
      </c>
      <c r="D6677" s="9">
        <v>4</v>
      </c>
      <c r="E6677" s="9">
        <v>39</v>
      </c>
      <c r="F6677" s="9">
        <v>10</v>
      </c>
      <c r="G6677" s="9">
        <v>4</v>
      </c>
    </row>
    <row r="6678" spans="1:7" x14ac:dyDescent="0.3">
      <c r="A6678" s="9">
        <v>241</v>
      </c>
      <c r="B6678" s="9">
        <v>41</v>
      </c>
      <c r="C6678" s="9">
        <v>31</v>
      </c>
      <c r="D6678" s="9">
        <v>4</v>
      </c>
      <c r="E6678" s="9">
        <v>20.399999999999999</v>
      </c>
      <c r="F6678" s="9">
        <v>7</v>
      </c>
      <c r="G6678" s="9">
        <v>2</v>
      </c>
    </row>
    <row r="6679" spans="1:7" x14ac:dyDescent="0.3">
      <c r="A6679" s="9">
        <v>241</v>
      </c>
      <c r="B6679" s="9">
        <v>42</v>
      </c>
      <c r="C6679" s="9">
        <v>4</v>
      </c>
      <c r="D6679" s="9">
        <v>7</v>
      </c>
      <c r="E6679" s="9">
        <v>18.600000000000001</v>
      </c>
      <c r="F6679" s="9">
        <v>7.6</v>
      </c>
      <c r="G6679" s="9">
        <v>0</v>
      </c>
    </row>
    <row r="6680" spans="1:7" x14ac:dyDescent="0.3">
      <c r="A6680" s="9">
        <v>241</v>
      </c>
      <c r="B6680" s="9">
        <v>43</v>
      </c>
      <c r="C6680" s="9">
        <v>2</v>
      </c>
      <c r="D6680" s="9">
        <v>4</v>
      </c>
      <c r="E6680" s="9">
        <v>32.4</v>
      </c>
      <c r="F6680" s="9">
        <v>12.2</v>
      </c>
      <c r="G6680" s="9">
        <v>3.5</v>
      </c>
    </row>
    <row r="6681" spans="1:7" x14ac:dyDescent="0.3">
      <c r="A6681" s="9">
        <v>241</v>
      </c>
      <c r="B6681" s="9">
        <v>44</v>
      </c>
      <c r="C6681" s="9">
        <v>6</v>
      </c>
      <c r="D6681" s="9">
        <v>4</v>
      </c>
      <c r="E6681" s="9">
        <v>23.4</v>
      </c>
      <c r="F6681" s="9">
        <v>9.1999999999999993</v>
      </c>
      <c r="G6681" s="9">
        <v>4.5</v>
      </c>
    </row>
    <row r="6682" spans="1:7" x14ac:dyDescent="0.3">
      <c r="A6682" s="9">
        <v>241</v>
      </c>
      <c r="B6682" s="9">
        <v>45</v>
      </c>
      <c r="C6682" s="9">
        <v>6</v>
      </c>
      <c r="D6682" s="9">
        <v>4</v>
      </c>
      <c r="E6682" s="9">
        <v>20.100000000000001</v>
      </c>
      <c r="F6682" s="9">
        <v>8.6999999999999993</v>
      </c>
      <c r="G6682" s="9">
        <v>5.4</v>
      </c>
    </row>
    <row r="6683" spans="1:7" x14ac:dyDescent="0.3">
      <c r="A6683" s="9">
        <v>241</v>
      </c>
      <c r="B6683" s="9">
        <v>46</v>
      </c>
      <c r="C6683" s="9">
        <v>31</v>
      </c>
      <c r="D6683" s="9">
        <v>4</v>
      </c>
      <c r="E6683" s="9">
        <v>14.6</v>
      </c>
      <c r="F6683" s="9">
        <v>5</v>
      </c>
      <c r="G6683" s="9">
        <v>1.2</v>
      </c>
    </row>
    <row r="6684" spans="1:7" x14ac:dyDescent="0.3">
      <c r="A6684" s="9">
        <v>241</v>
      </c>
      <c r="B6684" s="9">
        <v>47</v>
      </c>
      <c r="C6684" s="9">
        <v>4</v>
      </c>
      <c r="D6684" s="9">
        <v>7</v>
      </c>
      <c r="E6684" s="9">
        <v>13.7</v>
      </c>
      <c r="F6684" s="9">
        <v>5</v>
      </c>
      <c r="G6684" s="9">
        <v>0</v>
      </c>
    </row>
    <row r="6685" spans="1:7" x14ac:dyDescent="0.3">
      <c r="A6685" s="9">
        <v>241</v>
      </c>
      <c r="B6685" s="9">
        <v>48</v>
      </c>
      <c r="C6685" s="9">
        <v>6</v>
      </c>
      <c r="D6685" s="9">
        <v>4</v>
      </c>
      <c r="E6685" s="9">
        <v>25.4</v>
      </c>
      <c r="F6685" s="9">
        <v>10.4</v>
      </c>
      <c r="G6685" s="9">
        <v>5.2</v>
      </c>
    </row>
    <row r="6686" spans="1:7" x14ac:dyDescent="0.3">
      <c r="A6686" s="9">
        <v>241</v>
      </c>
      <c r="B6686" s="9">
        <v>49</v>
      </c>
      <c r="C6686" s="9">
        <v>31</v>
      </c>
      <c r="D6686" s="9">
        <v>4</v>
      </c>
      <c r="E6686" s="9">
        <v>15.4</v>
      </c>
      <c r="F6686" s="9">
        <v>5</v>
      </c>
      <c r="G6686" s="9">
        <v>1.5</v>
      </c>
    </row>
    <row r="6687" spans="1:7" x14ac:dyDescent="0.3">
      <c r="A6687" s="9">
        <v>241</v>
      </c>
      <c r="B6687" s="9">
        <v>50</v>
      </c>
      <c r="C6687" s="9">
        <v>4</v>
      </c>
      <c r="D6687" s="9">
        <v>7</v>
      </c>
      <c r="E6687" s="9">
        <v>14.2</v>
      </c>
      <c r="F6687" s="9">
        <v>6</v>
      </c>
      <c r="G6687" s="9">
        <v>0</v>
      </c>
    </row>
    <row r="6688" spans="1:7" x14ac:dyDescent="0.3">
      <c r="A6688" s="9">
        <v>241</v>
      </c>
      <c r="B6688" s="9">
        <v>51</v>
      </c>
      <c r="C6688" s="9">
        <v>51</v>
      </c>
      <c r="D6688" s="9">
        <v>7</v>
      </c>
      <c r="E6688" s="9">
        <v>13.4</v>
      </c>
      <c r="F6688" s="9">
        <v>5</v>
      </c>
      <c r="G6688" s="9">
        <v>0</v>
      </c>
    </row>
    <row r="6689" spans="1:7" x14ac:dyDescent="0.3">
      <c r="A6689" s="9">
        <v>241</v>
      </c>
      <c r="B6689" s="9">
        <v>52</v>
      </c>
      <c r="C6689" s="9">
        <v>51</v>
      </c>
      <c r="D6689" s="9">
        <v>7</v>
      </c>
      <c r="E6689" s="9">
        <v>18.399999999999999</v>
      </c>
      <c r="F6689" s="9">
        <v>5</v>
      </c>
      <c r="G6689" s="9">
        <v>0</v>
      </c>
    </row>
    <row r="6690" spans="1:7" x14ac:dyDescent="0.3">
      <c r="A6690" s="9">
        <v>242</v>
      </c>
      <c r="B6690" s="9">
        <v>1</v>
      </c>
      <c r="C6690" s="9">
        <v>2</v>
      </c>
      <c r="D6690" s="9">
        <v>4</v>
      </c>
      <c r="E6690" s="9">
        <v>16.45</v>
      </c>
      <c r="F6690" s="9">
        <v>8.4</v>
      </c>
      <c r="G6690" s="9">
        <v>5</v>
      </c>
    </row>
    <row r="6691" spans="1:7" x14ac:dyDescent="0.3">
      <c r="A6691" s="9">
        <v>242</v>
      </c>
      <c r="B6691" s="9">
        <v>2</v>
      </c>
      <c r="C6691" s="9">
        <v>2</v>
      </c>
      <c r="D6691" s="9">
        <v>1</v>
      </c>
      <c r="E6691" s="9">
        <v>42.8</v>
      </c>
      <c r="F6691" s="9">
        <v>20.3</v>
      </c>
      <c r="G6691" s="9">
        <v>14</v>
      </c>
    </row>
    <row r="6692" spans="1:7" x14ac:dyDescent="0.3">
      <c r="A6692" s="9">
        <v>242</v>
      </c>
      <c r="B6692" s="9">
        <v>3</v>
      </c>
      <c r="C6692" s="9">
        <v>41</v>
      </c>
      <c r="D6692" s="9">
        <v>4</v>
      </c>
      <c r="E6692" s="9">
        <v>20.3</v>
      </c>
      <c r="F6692" s="9">
        <v>7.1</v>
      </c>
      <c r="G6692" s="9">
        <v>4</v>
      </c>
    </row>
    <row r="6693" spans="1:7" x14ac:dyDescent="0.3">
      <c r="A6693" s="9">
        <v>242</v>
      </c>
      <c r="B6693" s="9">
        <v>4</v>
      </c>
      <c r="C6693" s="9">
        <v>2</v>
      </c>
      <c r="D6693" s="9">
        <v>4</v>
      </c>
      <c r="E6693" s="9">
        <v>25.2</v>
      </c>
      <c r="F6693" s="9">
        <v>15.5</v>
      </c>
      <c r="G6693" s="9">
        <v>9</v>
      </c>
    </row>
    <row r="6694" spans="1:7" x14ac:dyDescent="0.3">
      <c r="A6694" s="9">
        <v>242</v>
      </c>
      <c r="B6694" s="9">
        <v>5</v>
      </c>
      <c r="C6694" s="9">
        <v>31</v>
      </c>
      <c r="D6694" s="9">
        <v>4</v>
      </c>
      <c r="E6694" s="9">
        <v>8.1</v>
      </c>
      <c r="F6694" s="9">
        <v>4</v>
      </c>
      <c r="G6694" s="9">
        <v>2</v>
      </c>
    </row>
    <row r="6695" spans="1:7" x14ac:dyDescent="0.3">
      <c r="A6695" s="9">
        <v>242</v>
      </c>
      <c r="B6695" s="9">
        <v>6</v>
      </c>
      <c r="C6695" s="9">
        <v>2</v>
      </c>
      <c r="D6695" s="9">
        <v>4</v>
      </c>
      <c r="E6695" s="9">
        <v>26.3</v>
      </c>
      <c r="F6695" s="9">
        <v>14.4</v>
      </c>
      <c r="G6695" s="9">
        <v>9</v>
      </c>
    </row>
    <row r="6696" spans="1:7" x14ac:dyDescent="0.3">
      <c r="A6696" s="9">
        <v>242</v>
      </c>
      <c r="B6696" s="9">
        <v>7</v>
      </c>
      <c r="C6696" s="9">
        <v>51</v>
      </c>
      <c r="D6696" s="9">
        <v>4</v>
      </c>
      <c r="E6696" s="9">
        <v>9.5</v>
      </c>
      <c r="F6696" s="9">
        <v>4</v>
      </c>
      <c r="G6696" s="9">
        <v>2</v>
      </c>
    </row>
    <row r="6697" spans="1:7" x14ac:dyDescent="0.3">
      <c r="A6697" s="9">
        <v>242</v>
      </c>
      <c r="B6697" s="9">
        <v>8</v>
      </c>
      <c r="C6697" s="9">
        <v>2</v>
      </c>
      <c r="D6697" s="9">
        <v>4</v>
      </c>
      <c r="E6697" s="9">
        <v>24.7</v>
      </c>
      <c r="F6697" s="9">
        <v>14</v>
      </c>
      <c r="G6697" s="9">
        <v>10</v>
      </c>
    </row>
    <row r="6698" spans="1:7" x14ac:dyDescent="0.3">
      <c r="A6698" s="9">
        <v>242</v>
      </c>
      <c r="B6698" s="9">
        <v>9</v>
      </c>
      <c r="C6698" s="9">
        <v>51</v>
      </c>
      <c r="D6698" s="9">
        <v>4</v>
      </c>
      <c r="E6698" s="9">
        <v>16.8</v>
      </c>
      <c r="F6698" s="9">
        <v>12.5</v>
      </c>
      <c r="G6698" s="9">
        <v>6</v>
      </c>
    </row>
    <row r="6699" spans="1:7" x14ac:dyDescent="0.3">
      <c r="A6699" s="9">
        <v>242</v>
      </c>
      <c r="B6699" s="9">
        <v>10</v>
      </c>
      <c r="C6699" s="9">
        <v>31</v>
      </c>
      <c r="D6699" s="9">
        <v>4</v>
      </c>
      <c r="E6699" s="9">
        <v>10.8</v>
      </c>
      <c r="F6699" s="9">
        <v>5</v>
      </c>
      <c r="G6699" s="9">
        <v>2</v>
      </c>
    </row>
    <row r="6700" spans="1:7" x14ac:dyDescent="0.3">
      <c r="A6700" s="9">
        <v>242</v>
      </c>
      <c r="B6700" s="9">
        <v>11</v>
      </c>
      <c r="C6700" s="9">
        <v>4</v>
      </c>
      <c r="D6700" s="9">
        <v>4</v>
      </c>
      <c r="E6700" s="9">
        <v>16.899999999999999</v>
      </c>
      <c r="F6700" s="9">
        <v>10</v>
      </c>
      <c r="G6700" s="9">
        <v>5</v>
      </c>
    </row>
    <row r="6701" spans="1:7" x14ac:dyDescent="0.3">
      <c r="A6701" s="9">
        <v>242</v>
      </c>
      <c r="B6701" s="9">
        <v>12</v>
      </c>
      <c r="C6701" s="9">
        <v>3</v>
      </c>
      <c r="D6701" s="9">
        <v>4</v>
      </c>
      <c r="E6701" s="9">
        <v>13.6</v>
      </c>
      <c r="F6701" s="9">
        <v>9</v>
      </c>
      <c r="G6701" s="9">
        <v>5</v>
      </c>
    </row>
    <row r="6702" spans="1:7" x14ac:dyDescent="0.3">
      <c r="A6702" s="9">
        <v>242</v>
      </c>
      <c r="B6702" s="9">
        <v>13</v>
      </c>
      <c r="C6702" s="9">
        <v>31</v>
      </c>
      <c r="D6702" s="9">
        <v>4</v>
      </c>
      <c r="E6702" s="9">
        <v>15.2</v>
      </c>
      <c r="F6702" s="9">
        <v>6</v>
      </c>
      <c r="G6702" s="9">
        <v>3</v>
      </c>
    </row>
    <row r="6703" spans="1:7" x14ac:dyDescent="0.3">
      <c r="A6703" s="9">
        <v>242</v>
      </c>
      <c r="B6703" s="9">
        <v>14</v>
      </c>
      <c r="C6703" s="9">
        <v>31</v>
      </c>
      <c r="D6703" s="9">
        <v>4</v>
      </c>
      <c r="E6703" s="9">
        <v>17.2</v>
      </c>
      <c r="F6703" s="9">
        <v>6</v>
      </c>
      <c r="G6703" s="9">
        <v>3</v>
      </c>
    </row>
    <row r="6704" spans="1:7" x14ac:dyDescent="0.3">
      <c r="A6704" s="9">
        <v>242</v>
      </c>
      <c r="B6704" s="9">
        <v>15</v>
      </c>
      <c r="C6704" s="9">
        <v>31</v>
      </c>
      <c r="D6704" s="9">
        <v>4</v>
      </c>
      <c r="E6704" s="9">
        <v>14</v>
      </c>
      <c r="F6704" s="9">
        <v>5</v>
      </c>
      <c r="G6704" s="9">
        <v>2</v>
      </c>
    </row>
    <row r="6705" spans="1:7" x14ac:dyDescent="0.3">
      <c r="A6705" s="9">
        <v>242</v>
      </c>
      <c r="B6705" s="9">
        <v>16</v>
      </c>
      <c r="C6705" s="9">
        <v>31</v>
      </c>
      <c r="D6705" s="9">
        <v>4</v>
      </c>
      <c r="E6705" s="9">
        <v>12.6</v>
      </c>
      <c r="F6705" s="9">
        <v>5</v>
      </c>
      <c r="G6705" s="9">
        <v>2</v>
      </c>
    </row>
    <row r="6706" spans="1:7" x14ac:dyDescent="0.3">
      <c r="A6706" s="9">
        <v>242</v>
      </c>
      <c r="B6706" s="9">
        <v>17</v>
      </c>
      <c r="C6706" s="9">
        <v>31</v>
      </c>
      <c r="D6706" s="9">
        <v>4</v>
      </c>
      <c r="E6706" s="9">
        <v>8.4</v>
      </c>
      <c r="F6706" s="9">
        <v>4</v>
      </c>
      <c r="G6706" s="9">
        <v>2</v>
      </c>
    </row>
    <row r="6707" spans="1:7" x14ac:dyDescent="0.3">
      <c r="A6707" s="9">
        <v>242</v>
      </c>
      <c r="B6707" s="9">
        <v>18</v>
      </c>
      <c r="C6707" s="9">
        <v>2</v>
      </c>
      <c r="D6707" s="9">
        <v>4</v>
      </c>
      <c r="E6707" s="9">
        <v>28</v>
      </c>
      <c r="F6707" s="9">
        <v>16.3</v>
      </c>
      <c r="G6707" s="9">
        <v>9</v>
      </c>
    </row>
    <row r="6708" spans="1:7" x14ac:dyDescent="0.3">
      <c r="A6708" s="9">
        <v>242</v>
      </c>
      <c r="B6708" s="9">
        <v>19</v>
      </c>
      <c r="C6708" s="9">
        <v>31</v>
      </c>
      <c r="D6708" s="9">
        <v>4</v>
      </c>
      <c r="E6708" s="9">
        <v>15.5</v>
      </c>
      <c r="F6708" s="9">
        <v>6</v>
      </c>
      <c r="G6708" s="9">
        <v>3</v>
      </c>
    </row>
    <row r="6709" spans="1:7" x14ac:dyDescent="0.3">
      <c r="A6709" s="9">
        <v>242</v>
      </c>
      <c r="B6709" s="9">
        <v>20</v>
      </c>
      <c r="C6709" s="9">
        <v>31</v>
      </c>
      <c r="D6709" s="9">
        <v>4</v>
      </c>
      <c r="E6709" s="9">
        <v>16.100000000000001</v>
      </c>
      <c r="F6709" s="9">
        <v>6</v>
      </c>
      <c r="G6709" s="9">
        <v>3</v>
      </c>
    </row>
    <row r="6710" spans="1:7" x14ac:dyDescent="0.3">
      <c r="A6710" s="9">
        <v>242</v>
      </c>
      <c r="B6710" s="9">
        <v>21</v>
      </c>
      <c r="C6710" s="9">
        <v>3</v>
      </c>
      <c r="D6710" s="9">
        <v>4</v>
      </c>
      <c r="E6710" s="9">
        <v>18.399999999999999</v>
      </c>
      <c r="F6710" s="9">
        <v>11.3</v>
      </c>
      <c r="G6710" s="9">
        <v>7</v>
      </c>
    </row>
    <row r="6711" spans="1:7" x14ac:dyDescent="0.3">
      <c r="A6711" s="9">
        <v>242</v>
      </c>
      <c r="B6711" s="9">
        <v>22</v>
      </c>
      <c r="C6711" s="9">
        <v>31</v>
      </c>
      <c r="D6711" s="9">
        <v>4</v>
      </c>
      <c r="E6711" s="9">
        <v>8</v>
      </c>
      <c r="F6711" s="9">
        <v>4</v>
      </c>
      <c r="G6711" s="9">
        <v>2</v>
      </c>
    </row>
    <row r="6712" spans="1:7" x14ac:dyDescent="0.3">
      <c r="A6712" s="9">
        <v>242</v>
      </c>
      <c r="B6712" s="9">
        <v>23</v>
      </c>
      <c r="C6712" s="9">
        <v>4</v>
      </c>
      <c r="D6712" s="9">
        <v>4</v>
      </c>
      <c r="E6712" s="9">
        <v>27.6</v>
      </c>
      <c r="F6712" s="9">
        <v>18.5</v>
      </c>
      <c r="G6712" s="9">
        <v>11</v>
      </c>
    </row>
    <row r="6713" spans="1:7" x14ac:dyDescent="0.3">
      <c r="A6713" s="9">
        <v>242</v>
      </c>
      <c r="B6713" s="9">
        <v>24</v>
      </c>
      <c r="C6713" s="9">
        <v>31</v>
      </c>
      <c r="D6713" s="9">
        <v>4</v>
      </c>
      <c r="E6713" s="9">
        <v>19.7</v>
      </c>
      <c r="F6713" s="9">
        <v>6</v>
      </c>
      <c r="G6713" s="9">
        <v>3</v>
      </c>
    </row>
    <row r="6714" spans="1:7" x14ac:dyDescent="0.3">
      <c r="A6714" s="9">
        <v>242</v>
      </c>
      <c r="B6714" s="9">
        <v>25</v>
      </c>
      <c r="C6714" s="9">
        <v>3</v>
      </c>
      <c r="D6714" s="9">
        <v>4</v>
      </c>
      <c r="E6714" s="9">
        <v>8.8000000000000007</v>
      </c>
      <c r="F6714" s="9">
        <v>7</v>
      </c>
      <c r="G6714" s="9">
        <v>3</v>
      </c>
    </row>
    <row r="6715" spans="1:7" x14ac:dyDescent="0.3">
      <c r="A6715" s="9">
        <v>242</v>
      </c>
      <c r="B6715" s="9">
        <v>26</v>
      </c>
      <c r="C6715" s="9">
        <v>3</v>
      </c>
      <c r="D6715" s="9">
        <v>4</v>
      </c>
      <c r="E6715" s="9">
        <v>16.600000000000001</v>
      </c>
      <c r="F6715" s="9">
        <v>11.5</v>
      </c>
      <c r="G6715" s="9">
        <v>9</v>
      </c>
    </row>
    <row r="6716" spans="1:7" x14ac:dyDescent="0.3">
      <c r="A6716" s="9">
        <v>242</v>
      </c>
      <c r="B6716" s="9">
        <v>27</v>
      </c>
      <c r="C6716" s="9">
        <v>31</v>
      </c>
      <c r="D6716" s="9">
        <v>4</v>
      </c>
      <c r="E6716" s="9">
        <v>11.6</v>
      </c>
      <c r="F6716" s="9">
        <v>5</v>
      </c>
      <c r="G6716" s="9">
        <v>2</v>
      </c>
    </row>
    <row r="6717" spans="1:7" x14ac:dyDescent="0.3">
      <c r="A6717" s="9">
        <v>242</v>
      </c>
      <c r="B6717" s="9">
        <v>28</v>
      </c>
      <c r="C6717" s="9">
        <v>4</v>
      </c>
      <c r="D6717" s="9">
        <v>4</v>
      </c>
      <c r="E6717" s="9">
        <v>10.4</v>
      </c>
      <c r="F6717" s="9">
        <v>5</v>
      </c>
      <c r="G6717" s="9">
        <v>2</v>
      </c>
    </row>
    <row r="6718" spans="1:7" x14ac:dyDescent="0.3">
      <c r="A6718" s="9">
        <v>242</v>
      </c>
      <c r="B6718" s="9">
        <v>29</v>
      </c>
      <c r="C6718" s="9">
        <v>3</v>
      </c>
      <c r="D6718" s="9">
        <v>4</v>
      </c>
      <c r="E6718" s="9">
        <v>27.1</v>
      </c>
      <c r="F6718" s="9">
        <v>17.5</v>
      </c>
      <c r="G6718" s="9">
        <v>12</v>
      </c>
    </row>
    <row r="6719" spans="1:7" x14ac:dyDescent="0.3">
      <c r="A6719" s="9">
        <v>242</v>
      </c>
      <c r="B6719" s="9">
        <v>30</v>
      </c>
      <c r="C6719" s="9">
        <v>3</v>
      </c>
      <c r="D6719" s="9">
        <v>4</v>
      </c>
      <c r="E6719" s="9">
        <v>26.3</v>
      </c>
      <c r="F6719" s="9">
        <v>15.2</v>
      </c>
      <c r="G6719" s="9">
        <v>9</v>
      </c>
    </row>
    <row r="6720" spans="1:7" x14ac:dyDescent="0.3">
      <c r="A6720" s="9">
        <v>242</v>
      </c>
      <c r="B6720" s="9">
        <v>31</v>
      </c>
      <c r="C6720" s="9">
        <v>31</v>
      </c>
      <c r="D6720" s="9">
        <v>4</v>
      </c>
      <c r="E6720" s="9">
        <v>7.9</v>
      </c>
      <c r="F6720" s="9">
        <v>4</v>
      </c>
      <c r="G6720" s="9">
        <v>2</v>
      </c>
    </row>
    <row r="6721" spans="1:7" x14ac:dyDescent="0.3">
      <c r="A6721" s="9">
        <v>242</v>
      </c>
      <c r="B6721" s="9">
        <v>32</v>
      </c>
      <c r="C6721" s="9">
        <v>31</v>
      </c>
      <c r="D6721" s="9">
        <v>4</v>
      </c>
      <c r="E6721" s="9">
        <v>8.8000000000000007</v>
      </c>
      <c r="F6721" s="9">
        <v>5</v>
      </c>
      <c r="G6721" s="9">
        <v>2</v>
      </c>
    </row>
    <row r="6722" spans="1:7" x14ac:dyDescent="0.3">
      <c r="A6722" s="9">
        <v>242</v>
      </c>
      <c r="B6722" s="9">
        <v>33</v>
      </c>
      <c r="C6722" s="9">
        <v>31</v>
      </c>
      <c r="D6722" s="9">
        <v>4</v>
      </c>
      <c r="E6722" s="9">
        <v>10.4</v>
      </c>
      <c r="F6722" s="9">
        <v>5</v>
      </c>
      <c r="G6722" s="9">
        <v>3</v>
      </c>
    </row>
    <row r="6723" spans="1:7" x14ac:dyDescent="0.3">
      <c r="A6723" s="9">
        <v>242</v>
      </c>
      <c r="B6723" s="9">
        <v>34</v>
      </c>
      <c r="C6723" s="9">
        <v>31</v>
      </c>
      <c r="D6723" s="9">
        <v>4</v>
      </c>
      <c r="E6723" s="9">
        <v>7.6</v>
      </c>
      <c r="F6723" s="9">
        <v>4</v>
      </c>
      <c r="G6723" s="9">
        <v>2</v>
      </c>
    </row>
    <row r="6724" spans="1:7" x14ac:dyDescent="0.3">
      <c r="A6724" s="9">
        <v>242</v>
      </c>
      <c r="B6724" s="9">
        <v>35</v>
      </c>
      <c r="C6724" s="9">
        <v>31</v>
      </c>
      <c r="D6724" s="9">
        <v>4</v>
      </c>
      <c r="E6724" s="9">
        <v>7.7</v>
      </c>
      <c r="F6724" s="9">
        <v>4</v>
      </c>
      <c r="G6724" s="9">
        <v>2</v>
      </c>
    </row>
    <row r="6725" spans="1:7" x14ac:dyDescent="0.3">
      <c r="A6725" s="9">
        <v>242</v>
      </c>
      <c r="B6725" s="9">
        <v>36</v>
      </c>
      <c r="C6725" s="9">
        <v>4</v>
      </c>
      <c r="D6725" s="9">
        <v>4</v>
      </c>
      <c r="E6725" s="9">
        <v>20.5</v>
      </c>
      <c r="F6725" s="9">
        <v>11</v>
      </c>
      <c r="G6725" s="9">
        <v>6</v>
      </c>
    </row>
    <row r="6726" spans="1:7" x14ac:dyDescent="0.3">
      <c r="A6726" s="9">
        <v>242</v>
      </c>
      <c r="B6726" s="9">
        <v>37</v>
      </c>
      <c r="C6726" s="9">
        <v>31</v>
      </c>
      <c r="D6726" s="9">
        <v>4</v>
      </c>
      <c r="E6726" s="9">
        <v>7.5</v>
      </c>
      <c r="F6726" s="9">
        <v>4</v>
      </c>
      <c r="G6726" s="9">
        <v>2</v>
      </c>
    </row>
    <row r="6727" spans="1:7" x14ac:dyDescent="0.3">
      <c r="A6727" s="9">
        <v>242</v>
      </c>
      <c r="B6727" s="9">
        <v>38</v>
      </c>
      <c r="C6727" s="9">
        <v>4</v>
      </c>
      <c r="D6727" s="9">
        <v>4</v>
      </c>
      <c r="E6727" s="9">
        <v>9</v>
      </c>
      <c r="F6727" s="9">
        <v>4</v>
      </c>
      <c r="G6727" s="9">
        <v>2</v>
      </c>
    </row>
    <row r="6728" spans="1:7" x14ac:dyDescent="0.3">
      <c r="A6728" s="9">
        <v>242</v>
      </c>
      <c r="B6728" s="9">
        <v>39</v>
      </c>
      <c r="C6728" s="9">
        <v>3</v>
      </c>
      <c r="D6728" s="9">
        <v>4</v>
      </c>
      <c r="E6728" s="9">
        <v>14.9</v>
      </c>
      <c r="F6728" s="9">
        <v>6</v>
      </c>
      <c r="G6728" s="9">
        <v>3</v>
      </c>
    </row>
    <row r="6729" spans="1:7" x14ac:dyDescent="0.3">
      <c r="A6729" s="9">
        <v>242</v>
      </c>
      <c r="B6729" s="9">
        <v>40</v>
      </c>
      <c r="C6729" s="9">
        <v>3</v>
      </c>
      <c r="D6729" s="9">
        <v>4</v>
      </c>
      <c r="E6729" s="9">
        <v>7.9</v>
      </c>
      <c r="F6729" s="9">
        <v>5</v>
      </c>
      <c r="G6729" s="9">
        <v>3</v>
      </c>
    </row>
    <row r="6730" spans="1:7" x14ac:dyDescent="0.3">
      <c r="A6730" s="9">
        <v>242</v>
      </c>
      <c r="B6730" s="9">
        <v>41</v>
      </c>
      <c r="C6730" s="9">
        <v>4</v>
      </c>
      <c r="D6730" s="9">
        <v>4</v>
      </c>
      <c r="E6730" s="9">
        <v>7.6</v>
      </c>
      <c r="F6730" s="9">
        <v>4</v>
      </c>
      <c r="G6730" s="9">
        <v>2</v>
      </c>
    </row>
    <row r="6731" spans="1:7" x14ac:dyDescent="0.3">
      <c r="A6731" s="9">
        <v>242</v>
      </c>
      <c r="B6731" s="9">
        <v>42</v>
      </c>
      <c r="C6731" s="9">
        <v>31</v>
      </c>
      <c r="D6731" s="9">
        <v>4</v>
      </c>
      <c r="E6731" s="9">
        <v>7.7</v>
      </c>
      <c r="F6731" s="9">
        <v>4</v>
      </c>
      <c r="G6731" s="9">
        <v>2</v>
      </c>
    </row>
    <row r="6732" spans="1:7" x14ac:dyDescent="0.3">
      <c r="A6732" s="9">
        <v>242</v>
      </c>
      <c r="B6732" s="9">
        <v>43</v>
      </c>
      <c r="C6732" s="9">
        <v>3</v>
      </c>
      <c r="D6732" s="9">
        <v>4</v>
      </c>
      <c r="E6732" s="9">
        <v>26.9</v>
      </c>
      <c r="F6732" s="9">
        <v>15.5</v>
      </c>
      <c r="G6732" s="9">
        <v>8</v>
      </c>
    </row>
    <row r="6733" spans="1:7" x14ac:dyDescent="0.3">
      <c r="A6733" s="9">
        <v>242</v>
      </c>
      <c r="B6733" s="9">
        <v>44</v>
      </c>
      <c r="C6733" s="9">
        <v>31</v>
      </c>
      <c r="D6733" s="9">
        <v>4</v>
      </c>
      <c r="E6733" s="9">
        <v>14.2</v>
      </c>
      <c r="F6733" s="9">
        <v>4</v>
      </c>
      <c r="G6733" s="9">
        <v>2</v>
      </c>
    </row>
    <row r="6734" spans="1:7" x14ac:dyDescent="0.3">
      <c r="A6734" s="9">
        <v>242</v>
      </c>
      <c r="B6734" s="9">
        <v>45</v>
      </c>
      <c r="C6734" s="9">
        <v>3</v>
      </c>
      <c r="D6734" s="9">
        <v>4</v>
      </c>
      <c r="E6734" s="9">
        <v>35.799999999999997</v>
      </c>
      <c r="F6734" s="9">
        <v>18.2</v>
      </c>
      <c r="G6734" s="9">
        <v>10</v>
      </c>
    </row>
    <row r="6735" spans="1:7" x14ac:dyDescent="0.3">
      <c r="A6735" s="9">
        <v>242</v>
      </c>
      <c r="B6735" s="9">
        <v>46</v>
      </c>
      <c r="C6735" s="9">
        <v>31</v>
      </c>
      <c r="D6735" s="9">
        <v>4</v>
      </c>
      <c r="E6735" s="9">
        <v>14.4</v>
      </c>
      <c r="F6735" s="9">
        <v>4</v>
      </c>
      <c r="G6735" s="9">
        <v>2</v>
      </c>
    </row>
    <row r="6736" spans="1:7" x14ac:dyDescent="0.3">
      <c r="A6736" s="9">
        <v>242</v>
      </c>
      <c r="B6736" s="9">
        <v>47</v>
      </c>
      <c r="C6736" s="9">
        <v>3</v>
      </c>
      <c r="D6736" s="9">
        <v>4</v>
      </c>
      <c r="E6736" s="9">
        <v>26.4</v>
      </c>
      <c r="F6736" s="9">
        <v>12.5</v>
      </c>
      <c r="G6736" s="9">
        <v>6</v>
      </c>
    </row>
    <row r="6737" spans="1:7" x14ac:dyDescent="0.3">
      <c r="A6737" s="9">
        <v>242</v>
      </c>
      <c r="B6737" s="9">
        <v>48</v>
      </c>
      <c r="C6737" s="9">
        <v>31</v>
      </c>
      <c r="D6737" s="9">
        <v>4</v>
      </c>
      <c r="E6737" s="9">
        <v>36.200000000000003</v>
      </c>
      <c r="F6737" s="9">
        <v>6</v>
      </c>
      <c r="G6737" s="9">
        <v>2</v>
      </c>
    </row>
    <row r="6738" spans="1:7" x14ac:dyDescent="0.3">
      <c r="A6738" s="9">
        <v>242</v>
      </c>
      <c r="B6738" s="9">
        <v>49</v>
      </c>
      <c r="C6738" s="9">
        <v>3</v>
      </c>
      <c r="D6738" s="9">
        <v>4</v>
      </c>
      <c r="E6738" s="9">
        <v>14.5</v>
      </c>
      <c r="F6738" s="9">
        <v>7</v>
      </c>
      <c r="G6738" s="9">
        <v>3</v>
      </c>
    </row>
    <row r="6739" spans="1:7" x14ac:dyDescent="0.3">
      <c r="A6739" s="9">
        <v>242</v>
      </c>
      <c r="B6739" s="9">
        <v>50</v>
      </c>
      <c r="C6739" s="9">
        <v>4</v>
      </c>
      <c r="D6739" s="9">
        <v>4</v>
      </c>
      <c r="E6739" s="9">
        <v>12</v>
      </c>
      <c r="F6739" s="9">
        <v>6</v>
      </c>
      <c r="G6739" s="9">
        <v>3</v>
      </c>
    </row>
    <row r="6740" spans="1:7" x14ac:dyDescent="0.3">
      <c r="A6740" s="9">
        <v>242</v>
      </c>
      <c r="B6740" s="9">
        <v>51</v>
      </c>
      <c r="C6740" s="9">
        <v>6</v>
      </c>
      <c r="D6740" s="9">
        <v>4</v>
      </c>
      <c r="E6740" s="9">
        <v>22.3</v>
      </c>
      <c r="F6740" s="9">
        <v>11</v>
      </c>
      <c r="G6740" s="9">
        <v>7</v>
      </c>
    </row>
    <row r="6741" spans="1:7" x14ac:dyDescent="0.3">
      <c r="A6741" s="9">
        <v>242</v>
      </c>
      <c r="B6741" s="9">
        <v>52</v>
      </c>
      <c r="C6741" s="9">
        <v>3</v>
      </c>
      <c r="D6741" s="9">
        <v>4</v>
      </c>
      <c r="E6741" s="9">
        <v>12.1</v>
      </c>
      <c r="F6741" s="9">
        <v>5</v>
      </c>
      <c r="G6741" s="9">
        <v>3</v>
      </c>
    </row>
    <row r="6742" spans="1:7" x14ac:dyDescent="0.3">
      <c r="A6742" s="9">
        <v>242</v>
      </c>
      <c r="B6742" s="9">
        <v>53</v>
      </c>
      <c r="C6742" s="9">
        <v>3</v>
      </c>
      <c r="D6742" s="9">
        <v>1</v>
      </c>
      <c r="E6742" s="9">
        <v>49.5</v>
      </c>
      <c r="F6742" s="9">
        <v>21.6</v>
      </c>
      <c r="G6742" s="9">
        <v>14</v>
      </c>
    </row>
    <row r="6743" spans="1:7" x14ac:dyDescent="0.3">
      <c r="A6743" s="9">
        <v>242</v>
      </c>
      <c r="B6743" s="9">
        <v>54</v>
      </c>
      <c r="C6743" s="9">
        <v>31</v>
      </c>
      <c r="D6743" s="9">
        <v>4</v>
      </c>
      <c r="E6743" s="9">
        <v>7.5</v>
      </c>
      <c r="F6743" s="9">
        <v>4</v>
      </c>
      <c r="G6743" s="9">
        <v>2</v>
      </c>
    </row>
    <row r="6744" spans="1:7" x14ac:dyDescent="0.3">
      <c r="A6744" s="9">
        <v>242</v>
      </c>
      <c r="B6744" s="9">
        <v>55</v>
      </c>
      <c r="C6744" s="9">
        <v>2</v>
      </c>
      <c r="D6744" s="9">
        <v>4</v>
      </c>
      <c r="E6744" s="9">
        <v>18.899999999999999</v>
      </c>
      <c r="F6744" s="9">
        <v>10</v>
      </c>
      <c r="G6744" s="9">
        <v>6</v>
      </c>
    </row>
    <row r="6745" spans="1:7" x14ac:dyDescent="0.3">
      <c r="A6745" s="9">
        <v>242</v>
      </c>
      <c r="B6745" s="9">
        <v>56</v>
      </c>
      <c r="C6745" s="9">
        <v>3</v>
      </c>
      <c r="D6745" s="9">
        <v>1</v>
      </c>
      <c r="E6745" s="9">
        <v>59.6</v>
      </c>
      <c r="F6745" s="9">
        <v>22.3</v>
      </c>
      <c r="G6745" s="9">
        <v>14</v>
      </c>
    </row>
    <row r="6746" spans="1:7" x14ac:dyDescent="0.3">
      <c r="A6746" s="9">
        <v>242</v>
      </c>
      <c r="B6746" s="9">
        <v>57</v>
      </c>
      <c r="C6746" s="9">
        <v>3</v>
      </c>
      <c r="D6746" s="9">
        <v>4</v>
      </c>
      <c r="E6746" s="9">
        <v>15</v>
      </c>
      <c r="F6746" s="9">
        <v>8</v>
      </c>
      <c r="G6746" s="9">
        <v>4</v>
      </c>
    </row>
    <row r="6747" spans="1:7" x14ac:dyDescent="0.3">
      <c r="A6747" s="9">
        <v>242</v>
      </c>
      <c r="B6747" s="9">
        <v>58</v>
      </c>
      <c r="C6747" s="9">
        <v>2</v>
      </c>
      <c r="D6747" s="9">
        <v>4</v>
      </c>
      <c r="E6747" s="9">
        <v>25.6</v>
      </c>
      <c r="F6747" s="9">
        <v>10</v>
      </c>
      <c r="G6747" s="9">
        <v>6</v>
      </c>
    </row>
    <row r="6748" spans="1:7" x14ac:dyDescent="0.3">
      <c r="A6748" s="9">
        <v>242</v>
      </c>
      <c r="B6748" s="9">
        <v>59</v>
      </c>
      <c r="C6748" s="9">
        <v>31</v>
      </c>
      <c r="D6748" s="9">
        <v>4</v>
      </c>
      <c r="E6748" s="9">
        <v>13.9</v>
      </c>
      <c r="F6748" s="9">
        <v>4</v>
      </c>
      <c r="G6748" s="9">
        <v>2</v>
      </c>
    </row>
    <row r="6749" spans="1:7" x14ac:dyDescent="0.3">
      <c r="A6749" s="9">
        <v>242</v>
      </c>
      <c r="B6749" s="9">
        <v>60</v>
      </c>
      <c r="C6749" s="9">
        <v>31</v>
      </c>
      <c r="D6749" s="9">
        <v>4</v>
      </c>
      <c r="E6749" s="9">
        <v>30.7</v>
      </c>
      <c r="F6749" s="9">
        <v>6</v>
      </c>
      <c r="G6749" s="9">
        <v>3</v>
      </c>
    </row>
    <row r="6750" spans="1:7" x14ac:dyDescent="0.3">
      <c r="A6750" s="9">
        <v>242</v>
      </c>
      <c r="B6750" s="9">
        <v>61</v>
      </c>
      <c r="C6750" s="9">
        <v>3</v>
      </c>
      <c r="D6750" s="9">
        <v>4</v>
      </c>
      <c r="E6750" s="9">
        <v>16.100000000000001</v>
      </c>
      <c r="F6750" s="9">
        <v>8</v>
      </c>
      <c r="G6750" s="9">
        <v>4</v>
      </c>
    </row>
    <row r="6751" spans="1:7" x14ac:dyDescent="0.3">
      <c r="A6751" s="9">
        <v>242</v>
      </c>
      <c r="B6751" s="9">
        <v>62</v>
      </c>
      <c r="C6751" s="9">
        <v>2</v>
      </c>
      <c r="D6751" s="9">
        <v>4</v>
      </c>
      <c r="E6751" s="9">
        <v>15</v>
      </c>
      <c r="F6751" s="9">
        <v>8</v>
      </c>
      <c r="G6751" s="9">
        <v>4</v>
      </c>
    </row>
    <row r="6752" spans="1:7" x14ac:dyDescent="0.3">
      <c r="A6752" s="9">
        <v>242</v>
      </c>
      <c r="B6752" s="9">
        <v>63</v>
      </c>
      <c r="C6752" s="9">
        <v>31</v>
      </c>
      <c r="D6752" s="9">
        <v>4</v>
      </c>
      <c r="E6752" s="9">
        <v>8.6999999999999993</v>
      </c>
      <c r="F6752" s="9">
        <v>4</v>
      </c>
      <c r="G6752" s="9">
        <v>2</v>
      </c>
    </row>
    <row r="6753" spans="1:7" x14ac:dyDescent="0.3">
      <c r="A6753" s="9">
        <v>242</v>
      </c>
      <c r="B6753" s="9">
        <v>64</v>
      </c>
      <c r="C6753" s="9">
        <v>31</v>
      </c>
      <c r="D6753" s="9">
        <v>4</v>
      </c>
      <c r="E6753" s="9">
        <v>8.5</v>
      </c>
      <c r="F6753" s="9">
        <v>4</v>
      </c>
      <c r="G6753" s="9">
        <v>2</v>
      </c>
    </row>
    <row r="6754" spans="1:7" x14ac:dyDescent="0.3">
      <c r="A6754" s="9">
        <v>242</v>
      </c>
      <c r="B6754" s="9">
        <v>65</v>
      </c>
      <c r="C6754" s="9">
        <v>3</v>
      </c>
      <c r="D6754" s="9">
        <v>9</v>
      </c>
      <c r="E6754" s="9">
        <v>40.700000000000003</v>
      </c>
      <c r="F6754" s="9">
        <v>0.2</v>
      </c>
      <c r="G6754" s="9">
        <v>0</v>
      </c>
    </row>
    <row r="6755" spans="1:7" x14ac:dyDescent="0.3">
      <c r="A6755" s="9">
        <v>242</v>
      </c>
      <c r="B6755" s="9">
        <v>66</v>
      </c>
      <c r="C6755" s="9">
        <v>3</v>
      </c>
      <c r="D6755" s="9">
        <v>4</v>
      </c>
      <c r="E6755" s="9">
        <v>24.4</v>
      </c>
      <c r="F6755" s="9">
        <v>10.6</v>
      </c>
      <c r="G6755" s="9">
        <v>6</v>
      </c>
    </row>
    <row r="6756" spans="1:7" x14ac:dyDescent="0.3">
      <c r="A6756" s="9">
        <v>243</v>
      </c>
      <c r="B6756" s="9">
        <v>1</v>
      </c>
      <c r="C6756" s="9">
        <v>3</v>
      </c>
      <c r="D6756" s="9">
        <v>1</v>
      </c>
      <c r="E6756" s="9">
        <v>55.6</v>
      </c>
      <c r="F6756" s="9">
        <v>19.899999999999999</v>
      </c>
      <c r="G6756" s="9">
        <v>12</v>
      </c>
    </row>
    <row r="6757" spans="1:7" x14ac:dyDescent="0.3">
      <c r="A6757" s="9">
        <v>243</v>
      </c>
      <c r="B6757" s="9">
        <v>2</v>
      </c>
      <c r="C6757" s="9">
        <v>3</v>
      </c>
      <c r="D6757" s="9">
        <v>4</v>
      </c>
      <c r="E6757" s="9">
        <v>7.5</v>
      </c>
      <c r="F6757" s="9">
        <v>4</v>
      </c>
      <c r="G6757" s="9">
        <v>2</v>
      </c>
    </row>
    <row r="6758" spans="1:7" x14ac:dyDescent="0.3">
      <c r="A6758" s="9">
        <v>243</v>
      </c>
      <c r="B6758" s="9">
        <v>3</v>
      </c>
      <c r="C6758" s="9">
        <v>3</v>
      </c>
      <c r="D6758" s="9">
        <v>4</v>
      </c>
      <c r="E6758" s="9">
        <v>19.899999999999999</v>
      </c>
      <c r="F6758" s="9">
        <v>13.5</v>
      </c>
      <c r="G6758" s="9">
        <v>8</v>
      </c>
    </row>
    <row r="6759" spans="1:7" x14ac:dyDescent="0.3">
      <c r="A6759" s="9">
        <v>243</v>
      </c>
      <c r="B6759" s="9">
        <v>4</v>
      </c>
      <c r="C6759" s="9">
        <v>3</v>
      </c>
      <c r="D6759" s="9">
        <v>4</v>
      </c>
      <c r="E6759" s="9">
        <v>8.1</v>
      </c>
      <c r="F6759" s="9">
        <v>4</v>
      </c>
      <c r="G6759" s="9">
        <v>2</v>
      </c>
    </row>
    <row r="6760" spans="1:7" x14ac:dyDescent="0.3">
      <c r="A6760" s="9">
        <v>243</v>
      </c>
      <c r="B6760" s="9">
        <v>5</v>
      </c>
      <c r="C6760" s="9">
        <v>4</v>
      </c>
      <c r="D6760" s="9">
        <v>4</v>
      </c>
      <c r="E6760" s="9">
        <v>7.9</v>
      </c>
      <c r="F6760" s="9">
        <v>4</v>
      </c>
      <c r="G6760" s="9">
        <v>2</v>
      </c>
    </row>
    <row r="6761" spans="1:7" x14ac:dyDescent="0.3">
      <c r="A6761" s="9">
        <v>243</v>
      </c>
      <c r="B6761" s="9">
        <v>6</v>
      </c>
      <c r="C6761" s="9">
        <v>3</v>
      </c>
      <c r="D6761" s="9">
        <v>4</v>
      </c>
      <c r="E6761" s="9">
        <v>9.1</v>
      </c>
      <c r="F6761" s="9">
        <v>4</v>
      </c>
      <c r="G6761" s="9">
        <v>2</v>
      </c>
    </row>
    <row r="6762" spans="1:7" x14ac:dyDescent="0.3">
      <c r="A6762" s="9">
        <v>243</v>
      </c>
      <c r="B6762" s="9">
        <v>7</v>
      </c>
      <c r="C6762" s="9">
        <v>6</v>
      </c>
      <c r="D6762" s="9">
        <v>4</v>
      </c>
      <c r="E6762" s="9">
        <v>10.5</v>
      </c>
      <c r="F6762" s="9">
        <v>6</v>
      </c>
      <c r="G6762" s="9">
        <v>3</v>
      </c>
    </row>
    <row r="6763" spans="1:7" x14ac:dyDescent="0.3">
      <c r="A6763" s="9">
        <v>243</v>
      </c>
      <c r="B6763" s="9">
        <v>8</v>
      </c>
      <c r="C6763" s="9">
        <v>41</v>
      </c>
      <c r="D6763" s="9">
        <v>4</v>
      </c>
      <c r="E6763" s="9">
        <v>14.6</v>
      </c>
      <c r="F6763" s="9">
        <v>6</v>
      </c>
      <c r="G6763" s="9">
        <v>3</v>
      </c>
    </row>
    <row r="6764" spans="1:7" x14ac:dyDescent="0.3">
      <c r="A6764" s="9">
        <v>243</v>
      </c>
      <c r="B6764" s="9">
        <v>9</v>
      </c>
      <c r="C6764" s="9">
        <v>41</v>
      </c>
      <c r="D6764" s="9">
        <v>9</v>
      </c>
      <c r="E6764" s="9">
        <v>24.1</v>
      </c>
      <c r="F6764" s="9">
        <v>0.15</v>
      </c>
      <c r="G6764" s="9">
        <v>0</v>
      </c>
    </row>
    <row r="6765" spans="1:7" x14ac:dyDescent="0.3">
      <c r="A6765" s="9">
        <v>243</v>
      </c>
      <c r="B6765" s="9">
        <v>10</v>
      </c>
      <c r="C6765" s="9">
        <v>105</v>
      </c>
      <c r="D6765" s="9">
        <v>4</v>
      </c>
      <c r="E6765" s="9">
        <v>11.9</v>
      </c>
      <c r="F6765" s="9">
        <v>4</v>
      </c>
      <c r="G6765" s="9">
        <v>1.5</v>
      </c>
    </row>
    <row r="6766" spans="1:7" x14ac:dyDescent="0.3">
      <c r="A6766" s="9">
        <v>243</v>
      </c>
      <c r="B6766" s="9">
        <v>11</v>
      </c>
      <c r="C6766" s="9">
        <v>31</v>
      </c>
      <c r="D6766" s="9">
        <v>4</v>
      </c>
      <c r="E6766" s="9">
        <v>15.6</v>
      </c>
      <c r="F6766" s="9">
        <v>6</v>
      </c>
      <c r="G6766" s="9">
        <v>3</v>
      </c>
    </row>
    <row r="6767" spans="1:7" x14ac:dyDescent="0.3">
      <c r="A6767" s="9">
        <v>243</v>
      </c>
      <c r="B6767" s="9">
        <v>12</v>
      </c>
      <c r="C6767" s="9">
        <v>41</v>
      </c>
      <c r="D6767" s="9">
        <v>4</v>
      </c>
      <c r="E6767" s="9">
        <v>26.8</v>
      </c>
      <c r="F6767" s="9">
        <v>6</v>
      </c>
      <c r="G6767" s="9">
        <v>3</v>
      </c>
    </row>
    <row r="6768" spans="1:7" x14ac:dyDescent="0.3">
      <c r="A6768" s="9">
        <v>243</v>
      </c>
      <c r="B6768" s="9">
        <v>13</v>
      </c>
      <c r="C6768" s="9">
        <v>41</v>
      </c>
      <c r="D6768" s="9">
        <v>4</v>
      </c>
      <c r="E6768" s="9">
        <v>14.3</v>
      </c>
      <c r="F6768" s="9">
        <v>4</v>
      </c>
      <c r="G6768" s="9">
        <v>2</v>
      </c>
    </row>
    <row r="6769" spans="1:7" x14ac:dyDescent="0.3">
      <c r="A6769" s="9">
        <v>243</v>
      </c>
      <c r="B6769" s="9">
        <v>14</v>
      </c>
      <c r="C6769" s="9">
        <v>3</v>
      </c>
      <c r="D6769" s="9">
        <v>4</v>
      </c>
      <c r="E6769" s="9">
        <v>31.2</v>
      </c>
      <c r="F6769" s="9">
        <v>16.2</v>
      </c>
      <c r="G6769" s="9">
        <v>8</v>
      </c>
    </row>
    <row r="6770" spans="1:7" x14ac:dyDescent="0.3">
      <c r="A6770" s="9">
        <v>243</v>
      </c>
      <c r="B6770" s="9">
        <v>15</v>
      </c>
      <c r="C6770" s="9">
        <v>4</v>
      </c>
      <c r="D6770" s="9">
        <v>4</v>
      </c>
      <c r="E6770" s="9">
        <v>34.700000000000003</v>
      </c>
      <c r="F6770" s="9">
        <v>11</v>
      </c>
      <c r="G6770" s="9">
        <v>5</v>
      </c>
    </row>
    <row r="6771" spans="1:7" x14ac:dyDescent="0.3">
      <c r="A6771" s="9">
        <v>243</v>
      </c>
      <c r="B6771" s="9">
        <v>16</v>
      </c>
      <c r="C6771" s="9">
        <v>60</v>
      </c>
      <c r="D6771" s="9">
        <v>4</v>
      </c>
      <c r="E6771" s="9">
        <v>25.3</v>
      </c>
      <c r="F6771" s="9">
        <v>5</v>
      </c>
      <c r="G6771" s="9">
        <v>3</v>
      </c>
    </row>
    <row r="6772" spans="1:7" x14ac:dyDescent="0.3">
      <c r="A6772" s="9">
        <v>243</v>
      </c>
      <c r="B6772" s="9">
        <v>17</v>
      </c>
      <c r="C6772" s="9">
        <v>31</v>
      </c>
      <c r="D6772" s="9">
        <v>4</v>
      </c>
      <c r="E6772" s="9">
        <v>12.1</v>
      </c>
      <c r="F6772" s="9">
        <v>5</v>
      </c>
      <c r="G6772" s="9">
        <v>2</v>
      </c>
    </row>
    <row r="6773" spans="1:7" x14ac:dyDescent="0.3">
      <c r="A6773" s="9">
        <v>243</v>
      </c>
      <c r="B6773" s="9">
        <v>18</v>
      </c>
      <c r="C6773" s="9">
        <v>31</v>
      </c>
      <c r="D6773" s="9">
        <v>4</v>
      </c>
      <c r="E6773" s="9">
        <v>11.6</v>
      </c>
      <c r="F6773" s="9">
        <v>5</v>
      </c>
      <c r="G6773" s="9">
        <v>2</v>
      </c>
    </row>
    <row r="6774" spans="1:7" x14ac:dyDescent="0.3">
      <c r="A6774" s="9">
        <v>243</v>
      </c>
      <c r="B6774" s="9">
        <v>19</v>
      </c>
      <c r="C6774" s="9">
        <v>3</v>
      </c>
      <c r="D6774" s="9">
        <v>4</v>
      </c>
      <c r="E6774" s="9">
        <v>10.199999999999999</v>
      </c>
      <c r="F6774" s="9">
        <v>4</v>
      </c>
      <c r="G6774" s="9">
        <v>2</v>
      </c>
    </row>
    <row r="6775" spans="1:7" x14ac:dyDescent="0.3">
      <c r="A6775" s="9">
        <v>243</v>
      </c>
      <c r="B6775" s="9">
        <v>20</v>
      </c>
      <c r="C6775" s="9">
        <v>31</v>
      </c>
      <c r="D6775" s="9">
        <v>4</v>
      </c>
      <c r="E6775" s="9">
        <v>15.2</v>
      </c>
      <c r="F6775" s="9">
        <v>4</v>
      </c>
      <c r="G6775" s="9">
        <v>2</v>
      </c>
    </row>
    <row r="6776" spans="1:7" x14ac:dyDescent="0.3">
      <c r="A6776" s="9">
        <v>243</v>
      </c>
      <c r="B6776" s="9">
        <v>21</v>
      </c>
      <c r="C6776" s="9">
        <v>3</v>
      </c>
      <c r="D6776" s="9">
        <v>9</v>
      </c>
      <c r="E6776" s="9">
        <v>38.1</v>
      </c>
      <c r="F6776" s="9">
        <v>0.25</v>
      </c>
      <c r="G6776" s="9">
        <v>0</v>
      </c>
    </row>
    <row r="6777" spans="1:7" x14ac:dyDescent="0.3">
      <c r="A6777" s="9">
        <v>243</v>
      </c>
      <c r="B6777" s="9">
        <v>22</v>
      </c>
      <c r="C6777" s="9">
        <v>3</v>
      </c>
      <c r="D6777" s="9">
        <v>4</v>
      </c>
      <c r="E6777" s="9">
        <v>7.8</v>
      </c>
      <c r="F6777" s="9">
        <v>4</v>
      </c>
      <c r="G6777" s="9">
        <v>2</v>
      </c>
    </row>
    <row r="6778" spans="1:7" x14ac:dyDescent="0.3">
      <c r="A6778" s="9">
        <v>243</v>
      </c>
      <c r="B6778" s="9">
        <v>23</v>
      </c>
      <c r="C6778" s="9">
        <v>31</v>
      </c>
      <c r="D6778" s="9">
        <v>4</v>
      </c>
      <c r="E6778" s="9">
        <v>14.6</v>
      </c>
      <c r="F6778" s="9">
        <v>4</v>
      </c>
      <c r="G6778" s="9">
        <v>2</v>
      </c>
    </row>
    <row r="6779" spans="1:7" x14ac:dyDescent="0.3">
      <c r="A6779" s="9">
        <v>243</v>
      </c>
      <c r="B6779" s="9">
        <v>24</v>
      </c>
      <c r="C6779" s="9">
        <v>31</v>
      </c>
      <c r="D6779" s="9">
        <v>4</v>
      </c>
      <c r="E6779" s="9">
        <v>15.2</v>
      </c>
      <c r="F6779" s="9">
        <v>4</v>
      </c>
      <c r="G6779" s="9">
        <v>2</v>
      </c>
    </row>
    <row r="6780" spans="1:7" x14ac:dyDescent="0.3">
      <c r="A6780" s="9">
        <v>243</v>
      </c>
      <c r="B6780" s="9">
        <v>25</v>
      </c>
      <c r="C6780" s="9">
        <v>31</v>
      </c>
      <c r="D6780" s="9">
        <v>4</v>
      </c>
      <c r="E6780" s="9">
        <v>7.6</v>
      </c>
      <c r="F6780" s="9">
        <v>4</v>
      </c>
      <c r="G6780" s="9">
        <v>2</v>
      </c>
    </row>
    <row r="6781" spans="1:7" x14ac:dyDescent="0.3">
      <c r="A6781" s="9">
        <v>243</v>
      </c>
      <c r="B6781" s="9">
        <v>26</v>
      </c>
      <c r="C6781" s="9">
        <v>6</v>
      </c>
      <c r="D6781" s="9">
        <v>4</v>
      </c>
      <c r="E6781" s="9">
        <v>10.5</v>
      </c>
      <c r="F6781" s="9">
        <v>4</v>
      </c>
      <c r="G6781" s="9">
        <v>2</v>
      </c>
    </row>
    <row r="6782" spans="1:7" x14ac:dyDescent="0.3">
      <c r="A6782" s="9">
        <v>243</v>
      </c>
      <c r="B6782" s="9">
        <v>27</v>
      </c>
      <c r="C6782" s="9">
        <v>60</v>
      </c>
      <c r="D6782" s="9">
        <v>4</v>
      </c>
      <c r="E6782" s="9">
        <v>11.2</v>
      </c>
      <c r="F6782" s="9">
        <v>4</v>
      </c>
      <c r="G6782" s="9">
        <v>2</v>
      </c>
    </row>
    <row r="6783" spans="1:7" x14ac:dyDescent="0.3">
      <c r="A6783" s="9">
        <v>243</v>
      </c>
      <c r="B6783" s="9">
        <v>28</v>
      </c>
      <c r="C6783" s="9">
        <v>31</v>
      </c>
      <c r="D6783" s="9">
        <v>4</v>
      </c>
      <c r="E6783" s="9">
        <v>9.3000000000000007</v>
      </c>
      <c r="F6783" s="9">
        <v>4</v>
      </c>
      <c r="G6783" s="9">
        <v>2</v>
      </c>
    </row>
    <row r="6784" spans="1:7" x14ac:dyDescent="0.3">
      <c r="A6784" s="9">
        <v>243</v>
      </c>
      <c r="B6784" s="9">
        <v>29</v>
      </c>
      <c r="C6784" s="9">
        <v>4</v>
      </c>
      <c r="D6784" s="9">
        <v>4</v>
      </c>
      <c r="E6784" s="9">
        <v>15.3</v>
      </c>
      <c r="F6784" s="9">
        <v>7</v>
      </c>
      <c r="G6784" s="9">
        <v>3</v>
      </c>
    </row>
    <row r="6785" spans="1:7" x14ac:dyDescent="0.3">
      <c r="A6785" s="9">
        <v>243</v>
      </c>
      <c r="B6785" s="9">
        <v>30</v>
      </c>
      <c r="C6785" s="9">
        <v>3</v>
      </c>
      <c r="D6785" s="9">
        <v>1</v>
      </c>
      <c r="E6785" s="9">
        <v>55.1</v>
      </c>
      <c r="F6785" s="9">
        <v>18.2</v>
      </c>
      <c r="G6785" s="9">
        <v>11.5</v>
      </c>
    </row>
    <row r="6786" spans="1:7" x14ac:dyDescent="0.3">
      <c r="A6786" s="9">
        <v>243</v>
      </c>
      <c r="B6786" s="9">
        <v>31</v>
      </c>
      <c r="C6786" s="9">
        <v>31</v>
      </c>
      <c r="D6786" s="9">
        <v>4</v>
      </c>
      <c r="E6786" s="9">
        <v>10.5</v>
      </c>
      <c r="F6786" s="9">
        <v>4</v>
      </c>
      <c r="G6786" s="9">
        <v>2</v>
      </c>
    </row>
    <row r="6787" spans="1:7" x14ac:dyDescent="0.3">
      <c r="A6787" s="9">
        <v>243</v>
      </c>
      <c r="B6787" s="9">
        <v>32</v>
      </c>
      <c r="C6787" s="9">
        <v>105</v>
      </c>
      <c r="D6787" s="9">
        <v>4</v>
      </c>
      <c r="E6787" s="9">
        <v>14.2</v>
      </c>
      <c r="F6787" s="9">
        <v>4</v>
      </c>
      <c r="G6787" s="9">
        <v>1.5</v>
      </c>
    </row>
    <row r="6788" spans="1:7" x14ac:dyDescent="0.3">
      <c r="A6788" s="9">
        <v>243</v>
      </c>
      <c r="B6788" s="9">
        <v>33</v>
      </c>
      <c r="C6788" s="9">
        <v>105</v>
      </c>
      <c r="D6788" s="9">
        <v>4</v>
      </c>
      <c r="E6788" s="9">
        <v>13.5</v>
      </c>
      <c r="F6788" s="9">
        <v>4</v>
      </c>
      <c r="G6788" s="9">
        <v>1.5</v>
      </c>
    </row>
    <row r="6789" spans="1:7" x14ac:dyDescent="0.3">
      <c r="A6789" s="9">
        <v>243</v>
      </c>
      <c r="B6789" s="9">
        <v>34</v>
      </c>
      <c r="C6789" s="9">
        <v>3</v>
      </c>
      <c r="D6789" s="9">
        <v>4</v>
      </c>
      <c r="E6789" s="9">
        <v>19.8</v>
      </c>
      <c r="F6789" s="9">
        <v>14</v>
      </c>
      <c r="G6789" s="9">
        <v>9</v>
      </c>
    </row>
    <row r="6790" spans="1:7" x14ac:dyDescent="0.3">
      <c r="A6790" s="9">
        <v>244</v>
      </c>
      <c r="B6790" s="9">
        <v>1</v>
      </c>
      <c r="C6790" s="9">
        <v>6</v>
      </c>
      <c r="D6790" s="9">
        <v>4</v>
      </c>
      <c r="E6790" s="9">
        <v>13.6</v>
      </c>
      <c r="F6790" s="9">
        <v>5</v>
      </c>
      <c r="G6790" s="9">
        <v>3</v>
      </c>
    </row>
    <row r="6791" spans="1:7" x14ac:dyDescent="0.3">
      <c r="A6791" s="9">
        <v>244</v>
      </c>
      <c r="B6791" s="9">
        <v>2</v>
      </c>
      <c r="C6791" s="9">
        <v>31</v>
      </c>
      <c r="D6791" s="9">
        <v>4</v>
      </c>
      <c r="E6791" s="9">
        <v>11.9</v>
      </c>
      <c r="F6791" s="9">
        <v>4</v>
      </c>
      <c r="G6791" s="9">
        <v>2</v>
      </c>
    </row>
    <row r="6792" spans="1:7" x14ac:dyDescent="0.3">
      <c r="A6792" s="9">
        <v>244</v>
      </c>
      <c r="B6792" s="9">
        <v>3</v>
      </c>
      <c r="C6792" s="9">
        <v>6</v>
      </c>
      <c r="D6792" s="9">
        <v>4</v>
      </c>
      <c r="E6792" s="9">
        <v>7.8</v>
      </c>
      <c r="F6792" s="9">
        <v>4</v>
      </c>
      <c r="G6792" s="9">
        <v>2</v>
      </c>
    </row>
    <row r="6793" spans="1:7" x14ac:dyDescent="0.3">
      <c r="A6793" s="9">
        <v>244</v>
      </c>
      <c r="B6793" s="9">
        <v>4</v>
      </c>
      <c r="C6793" s="9">
        <v>6</v>
      </c>
      <c r="D6793" s="9">
        <v>4</v>
      </c>
      <c r="E6793" s="9">
        <v>7.5</v>
      </c>
      <c r="F6793" s="9">
        <v>4</v>
      </c>
      <c r="G6793" s="9">
        <v>2</v>
      </c>
    </row>
    <row r="6794" spans="1:7" x14ac:dyDescent="0.3">
      <c r="A6794" s="9">
        <v>244</v>
      </c>
      <c r="B6794" s="9">
        <v>5</v>
      </c>
      <c r="C6794" s="9">
        <v>31</v>
      </c>
      <c r="D6794" s="9">
        <v>4</v>
      </c>
      <c r="E6794" s="9">
        <v>15.3</v>
      </c>
      <c r="F6794" s="9">
        <v>5</v>
      </c>
      <c r="G6794" s="9">
        <v>3</v>
      </c>
    </row>
    <row r="6795" spans="1:7" x14ac:dyDescent="0.3">
      <c r="A6795" s="9">
        <v>244</v>
      </c>
      <c r="B6795" s="9">
        <v>6</v>
      </c>
      <c r="C6795" s="9">
        <v>31</v>
      </c>
      <c r="D6795" s="9">
        <v>4</v>
      </c>
      <c r="E6795" s="9">
        <v>14.9</v>
      </c>
      <c r="F6795" s="9">
        <v>5</v>
      </c>
      <c r="G6795" s="9">
        <v>3</v>
      </c>
    </row>
    <row r="6796" spans="1:7" x14ac:dyDescent="0.3">
      <c r="A6796" s="9">
        <v>244</v>
      </c>
      <c r="B6796" s="9">
        <v>7</v>
      </c>
      <c r="C6796" s="9">
        <v>31</v>
      </c>
      <c r="D6796" s="9">
        <v>4</v>
      </c>
      <c r="E6796" s="9">
        <v>16.399999999999999</v>
      </c>
      <c r="F6796" s="9">
        <v>5</v>
      </c>
      <c r="G6796" s="9">
        <v>3</v>
      </c>
    </row>
    <row r="6797" spans="1:7" x14ac:dyDescent="0.3">
      <c r="A6797" s="9">
        <v>244</v>
      </c>
      <c r="B6797" s="9">
        <v>8</v>
      </c>
      <c r="C6797" s="9">
        <v>6</v>
      </c>
      <c r="D6797" s="9">
        <v>4</v>
      </c>
      <c r="E6797" s="9">
        <v>8.1</v>
      </c>
      <c r="F6797" s="9">
        <v>4</v>
      </c>
      <c r="G6797" s="9">
        <v>2</v>
      </c>
    </row>
    <row r="6798" spans="1:7" x14ac:dyDescent="0.3">
      <c r="A6798" s="9">
        <v>244</v>
      </c>
      <c r="B6798" s="9">
        <v>9</v>
      </c>
      <c r="C6798" s="9">
        <v>6</v>
      </c>
      <c r="D6798" s="9">
        <v>4</v>
      </c>
      <c r="E6798" s="9">
        <v>14.2</v>
      </c>
      <c r="F6798" s="9">
        <v>5</v>
      </c>
      <c r="G6798" s="9">
        <v>2</v>
      </c>
    </row>
    <row r="6799" spans="1:7" x14ac:dyDescent="0.3">
      <c r="A6799" s="9">
        <v>244</v>
      </c>
      <c r="B6799" s="9">
        <v>10</v>
      </c>
      <c r="C6799" s="9">
        <v>2</v>
      </c>
      <c r="D6799" s="9">
        <v>4</v>
      </c>
      <c r="E6799" s="9">
        <v>11.9</v>
      </c>
      <c r="F6799" s="9">
        <v>4</v>
      </c>
      <c r="G6799" s="9">
        <v>2</v>
      </c>
    </row>
    <row r="6800" spans="1:7" x14ac:dyDescent="0.3">
      <c r="A6800" s="9">
        <v>244</v>
      </c>
      <c r="B6800" s="9">
        <v>11</v>
      </c>
      <c r="C6800" s="9">
        <v>31</v>
      </c>
      <c r="D6800" s="9">
        <v>4</v>
      </c>
      <c r="E6800" s="9">
        <v>18.399999999999999</v>
      </c>
      <c r="F6800" s="9">
        <v>6</v>
      </c>
      <c r="G6800" s="9">
        <v>3</v>
      </c>
    </row>
    <row r="6801" spans="1:7" x14ac:dyDescent="0.3">
      <c r="A6801" s="9">
        <v>244</v>
      </c>
      <c r="B6801" s="9">
        <v>12</v>
      </c>
      <c r="C6801" s="9">
        <v>31</v>
      </c>
      <c r="D6801" s="9">
        <v>4</v>
      </c>
      <c r="E6801" s="9">
        <v>7.6</v>
      </c>
      <c r="F6801" s="9">
        <v>4</v>
      </c>
      <c r="G6801" s="9">
        <v>2</v>
      </c>
    </row>
    <row r="6802" spans="1:7" x14ac:dyDescent="0.3">
      <c r="A6802" s="9">
        <v>244</v>
      </c>
      <c r="B6802" s="9">
        <v>13</v>
      </c>
      <c r="C6802" s="9">
        <v>6</v>
      </c>
      <c r="D6802" s="9">
        <v>4</v>
      </c>
      <c r="E6802" s="9">
        <v>7.8</v>
      </c>
      <c r="F6802" s="9">
        <v>4</v>
      </c>
      <c r="G6802" s="9">
        <v>2</v>
      </c>
    </row>
    <row r="6803" spans="1:7" x14ac:dyDescent="0.3">
      <c r="A6803" s="9">
        <v>244</v>
      </c>
      <c r="B6803" s="9">
        <v>14</v>
      </c>
      <c r="C6803" s="9">
        <v>31</v>
      </c>
      <c r="D6803" s="9">
        <v>4</v>
      </c>
      <c r="E6803" s="9">
        <v>13.9</v>
      </c>
      <c r="F6803" s="9">
        <v>4</v>
      </c>
      <c r="G6803" s="9">
        <v>2</v>
      </c>
    </row>
    <row r="6804" spans="1:7" x14ac:dyDescent="0.3">
      <c r="A6804" s="9">
        <v>244</v>
      </c>
      <c r="B6804" s="9">
        <v>15</v>
      </c>
      <c r="C6804" s="9">
        <v>31</v>
      </c>
      <c r="D6804" s="9">
        <v>4</v>
      </c>
      <c r="E6804" s="9">
        <v>9.8000000000000007</v>
      </c>
      <c r="F6804" s="9">
        <v>4</v>
      </c>
      <c r="G6804" s="9">
        <v>2</v>
      </c>
    </row>
    <row r="6805" spans="1:7" x14ac:dyDescent="0.3">
      <c r="A6805" s="9">
        <v>244</v>
      </c>
      <c r="B6805" s="9">
        <v>16</v>
      </c>
      <c r="C6805" s="9">
        <v>6</v>
      </c>
      <c r="D6805" s="9">
        <v>1</v>
      </c>
      <c r="E6805" s="9">
        <v>57.2</v>
      </c>
      <c r="F6805" s="9">
        <v>19.8</v>
      </c>
      <c r="G6805" s="9">
        <v>11</v>
      </c>
    </row>
    <row r="6806" spans="1:7" x14ac:dyDescent="0.3">
      <c r="A6806" s="9">
        <v>244</v>
      </c>
      <c r="B6806" s="9">
        <v>17</v>
      </c>
      <c r="C6806" s="9">
        <v>2</v>
      </c>
      <c r="D6806" s="9">
        <v>4</v>
      </c>
      <c r="E6806" s="9">
        <v>26.8</v>
      </c>
      <c r="F6806" s="9">
        <v>14</v>
      </c>
      <c r="G6806" s="9">
        <v>8</v>
      </c>
    </row>
    <row r="6807" spans="1:7" x14ac:dyDescent="0.3">
      <c r="A6807" s="9">
        <v>244</v>
      </c>
      <c r="B6807" s="9">
        <v>18</v>
      </c>
      <c r="C6807" s="9">
        <v>6</v>
      </c>
      <c r="D6807" s="9">
        <v>4</v>
      </c>
      <c r="E6807" s="9">
        <v>10.199999999999999</v>
      </c>
      <c r="F6807" s="9">
        <v>5</v>
      </c>
      <c r="G6807" s="9">
        <v>3</v>
      </c>
    </row>
    <row r="6808" spans="1:7" x14ac:dyDescent="0.3">
      <c r="A6808" s="9">
        <v>244</v>
      </c>
      <c r="B6808" s="9">
        <v>19</v>
      </c>
      <c r="C6808" s="9">
        <v>6</v>
      </c>
      <c r="D6808" s="9">
        <v>4</v>
      </c>
      <c r="E6808" s="9">
        <v>10.4</v>
      </c>
      <c r="F6808" s="9">
        <v>4</v>
      </c>
      <c r="G6808" s="9">
        <v>2</v>
      </c>
    </row>
    <row r="6809" spans="1:7" x14ac:dyDescent="0.3">
      <c r="A6809" s="9">
        <v>244</v>
      </c>
      <c r="B6809" s="9">
        <v>20</v>
      </c>
      <c r="C6809" s="9">
        <v>6</v>
      </c>
      <c r="D6809" s="9">
        <v>4</v>
      </c>
      <c r="E6809" s="9">
        <v>9</v>
      </c>
      <c r="F6809" s="9">
        <v>4</v>
      </c>
      <c r="G6809" s="9">
        <v>2</v>
      </c>
    </row>
    <row r="6810" spans="1:7" x14ac:dyDescent="0.3">
      <c r="A6810" s="9">
        <v>244</v>
      </c>
      <c r="B6810" s="9">
        <v>21</v>
      </c>
      <c r="C6810" s="9">
        <v>6</v>
      </c>
      <c r="D6810" s="9">
        <v>4</v>
      </c>
      <c r="E6810" s="9">
        <v>11.1</v>
      </c>
      <c r="F6810" s="9">
        <v>4</v>
      </c>
      <c r="G6810" s="9">
        <v>2</v>
      </c>
    </row>
    <row r="6811" spans="1:7" x14ac:dyDescent="0.3">
      <c r="A6811" s="9">
        <v>244</v>
      </c>
      <c r="B6811" s="9">
        <v>22</v>
      </c>
      <c r="C6811" s="9">
        <v>6</v>
      </c>
      <c r="D6811" s="9">
        <v>4</v>
      </c>
      <c r="E6811" s="9">
        <v>10.3</v>
      </c>
      <c r="F6811" s="9">
        <v>4</v>
      </c>
      <c r="G6811" s="9">
        <v>2</v>
      </c>
    </row>
    <row r="6812" spans="1:7" x14ac:dyDescent="0.3">
      <c r="A6812" s="9">
        <v>244</v>
      </c>
      <c r="B6812" s="9">
        <v>23</v>
      </c>
      <c r="C6812" s="9">
        <v>6</v>
      </c>
      <c r="D6812" s="9">
        <v>4</v>
      </c>
      <c r="E6812" s="9">
        <v>10.8</v>
      </c>
      <c r="F6812" s="9">
        <v>4</v>
      </c>
      <c r="G6812" s="9">
        <v>2</v>
      </c>
    </row>
    <row r="6813" spans="1:7" x14ac:dyDescent="0.3">
      <c r="A6813" s="9">
        <v>244</v>
      </c>
      <c r="B6813" s="9">
        <v>24</v>
      </c>
      <c r="C6813" s="9">
        <v>6</v>
      </c>
      <c r="D6813" s="9">
        <v>4</v>
      </c>
      <c r="E6813" s="9">
        <v>11.9</v>
      </c>
      <c r="F6813" s="9">
        <v>4</v>
      </c>
      <c r="G6813" s="9">
        <v>2</v>
      </c>
    </row>
    <row r="6814" spans="1:7" x14ac:dyDescent="0.3">
      <c r="A6814" s="9">
        <v>244</v>
      </c>
      <c r="B6814" s="9">
        <v>25</v>
      </c>
      <c r="C6814" s="9">
        <v>51</v>
      </c>
      <c r="D6814" s="9">
        <v>4</v>
      </c>
      <c r="E6814" s="9">
        <v>12.3</v>
      </c>
      <c r="F6814" s="9">
        <v>4</v>
      </c>
      <c r="G6814" s="9">
        <v>2</v>
      </c>
    </row>
    <row r="6815" spans="1:7" x14ac:dyDescent="0.3">
      <c r="A6815" s="9">
        <v>244</v>
      </c>
      <c r="B6815" s="9">
        <v>26</v>
      </c>
      <c r="C6815" s="9">
        <v>51</v>
      </c>
      <c r="D6815" s="9">
        <v>4</v>
      </c>
      <c r="E6815" s="9">
        <v>14.3</v>
      </c>
      <c r="F6815" s="9">
        <v>5</v>
      </c>
      <c r="G6815" s="9">
        <v>2</v>
      </c>
    </row>
    <row r="6816" spans="1:7" x14ac:dyDescent="0.3">
      <c r="A6816" s="9">
        <v>244</v>
      </c>
      <c r="B6816" s="9">
        <v>27</v>
      </c>
      <c r="C6816" s="9">
        <v>51</v>
      </c>
      <c r="D6816" s="9">
        <v>4</v>
      </c>
      <c r="E6816" s="9">
        <v>15.4</v>
      </c>
      <c r="F6816" s="9">
        <v>5</v>
      </c>
      <c r="G6816" s="9">
        <v>2</v>
      </c>
    </row>
    <row r="6817" spans="1:7" x14ac:dyDescent="0.3">
      <c r="A6817" s="9">
        <v>244</v>
      </c>
      <c r="B6817" s="9">
        <v>28</v>
      </c>
      <c r="C6817" s="9">
        <v>105</v>
      </c>
      <c r="D6817" s="9">
        <v>4</v>
      </c>
      <c r="E6817" s="9">
        <v>20.8</v>
      </c>
      <c r="F6817" s="9">
        <v>4</v>
      </c>
      <c r="G6817" s="9">
        <v>1.5</v>
      </c>
    </row>
    <row r="6818" spans="1:7" x14ac:dyDescent="0.3">
      <c r="A6818" s="9">
        <v>244</v>
      </c>
      <c r="B6818" s="9">
        <v>29</v>
      </c>
      <c r="C6818" s="9">
        <v>3</v>
      </c>
      <c r="D6818" s="9">
        <v>4</v>
      </c>
      <c r="E6818" s="9">
        <v>11</v>
      </c>
      <c r="F6818" s="9">
        <v>4</v>
      </c>
      <c r="G6818" s="9">
        <v>2</v>
      </c>
    </row>
    <row r="6819" spans="1:7" x14ac:dyDescent="0.3">
      <c r="A6819" s="9">
        <v>244</v>
      </c>
      <c r="B6819" s="9">
        <v>30</v>
      </c>
      <c r="C6819" s="9">
        <v>6</v>
      </c>
      <c r="D6819" s="9">
        <v>4</v>
      </c>
      <c r="E6819" s="9">
        <v>14.8</v>
      </c>
      <c r="F6819" s="9">
        <v>5</v>
      </c>
      <c r="G6819" s="9">
        <v>3</v>
      </c>
    </row>
    <row r="6820" spans="1:7" x14ac:dyDescent="0.3">
      <c r="A6820" s="9">
        <v>244</v>
      </c>
      <c r="B6820" s="9">
        <v>31</v>
      </c>
      <c r="C6820" s="9">
        <v>6</v>
      </c>
      <c r="D6820" s="9">
        <v>4</v>
      </c>
      <c r="E6820" s="9">
        <v>14.3</v>
      </c>
      <c r="F6820" s="9">
        <v>5</v>
      </c>
      <c r="G6820" s="9">
        <v>3</v>
      </c>
    </row>
    <row r="6821" spans="1:7" x14ac:dyDescent="0.3">
      <c r="A6821" s="9">
        <v>244</v>
      </c>
      <c r="B6821" s="9">
        <v>32</v>
      </c>
      <c r="C6821" s="9">
        <v>51</v>
      </c>
      <c r="D6821" s="9">
        <v>4</v>
      </c>
      <c r="E6821" s="9">
        <v>16.100000000000001</v>
      </c>
      <c r="F6821" s="9">
        <v>5</v>
      </c>
      <c r="G6821" s="9">
        <v>2</v>
      </c>
    </row>
    <row r="6822" spans="1:7" x14ac:dyDescent="0.3">
      <c r="A6822" s="9">
        <v>244</v>
      </c>
      <c r="B6822" s="9">
        <v>33</v>
      </c>
      <c r="C6822" s="9">
        <v>6</v>
      </c>
      <c r="D6822" s="9">
        <v>1</v>
      </c>
      <c r="E6822" s="9">
        <v>45.4</v>
      </c>
      <c r="F6822" s="9">
        <v>18.3</v>
      </c>
      <c r="G6822" s="9">
        <v>11</v>
      </c>
    </row>
    <row r="6823" spans="1:7" x14ac:dyDescent="0.3">
      <c r="A6823" s="9">
        <v>244</v>
      </c>
      <c r="B6823" s="9">
        <v>34</v>
      </c>
      <c r="C6823" s="9">
        <v>6</v>
      </c>
      <c r="D6823" s="9">
        <v>4</v>
      </c>
      <c r="E6823" s="9">
        <v>10.199999999999999</v>
      </c>
      <c r="F6823" s="9">
        <v>4</v>
      </c>
      <c r="G6823" s="9">
        <v>2</v>
      </c>
    </row>
    <row r="6824" spans="1:7" x14ac:dyDescent="0.3">
      <c r="A6824" s="9">
        <v>244</v>
      </c>
      <c r="B6824" s="9">
        <v>35</v>
      </c>
      <c r="C6824" s="9">
        <v>6</v>
      </c>
      <c r="D6824" s="9">
        <v>4</v>
      </c>
      <c r="E6824" s="9">
        <v>12.8</v>
      </c>
      <c r="F6824" s="9">
        <v>5</v>
      </c>
      <c r="G6824" s="9">
        <v>3</v>
      </c>
    </row>
    <row r="6825" spans="1:7" x14ac:dyDescent="0.3">
      <c r="A6825" s="9">
        <v>244</v>
      </c>
      <c r="B6825" s="9">
        <v>36</v>
      </c>
      <c r="C6825" s="9">
        <v>6</v>
      </c>
      <c r="D6825" s="9">
        <v>4</v>
      </c>
      <c r="E6825" s="9">
        <v>7.6</v>
      </c>
      <c r="F6825" s="9">
        <v>4</v>
      </c>
      <c r="G6825" s="9">
        <v>2</v>
      </c>
    </row>
    <row r="6826" spans="1:7" x14ac:dyDescent="0.3">
      <c r="A6826" s="9">
        <v>244</v>
      </c>
      <c r="B6826" s="9">
        <v>37</v>
      </c>
      <c r="C6826" s="9">
        <v>3</v>
      </c>
      <c r="D6826" s="9">
        <v>4</v>
      </c>
      <c r="E6826" s="9">
        <v>10.1</v>
      </c>
      <c r="F6826" s="9">
        <v>4</v>
      </c>
      <c r="G6826" s="9">
        <v>2</v>
      </c>
    </row>
    <row r="6827" spans="1:7" x14ac:dyDescent="0.3">
      <c r="A6827" s="9">
        <v>244</v>
      </c>
      <c r="B6827" s="9">
        <v>38</v>
      </c>
      <c r="C6827" s="9">
        <v>3</v>
      </c>
      <c r="D6827" s="9">
        <v>4</v>
      </c>
      <c r="E6827" s="9">
        <v>9.9</v>
      </c>
      <c r="F6827" s="9">
        <v>4</v>
      </c>
      <c r="G6827" s="9">
        <v>2</v>
      </c>
    </row>
    <row r="6828" spans="1:7" x14ac:dyDescent="0.3">
      <c r="A6828" s="9">
        <v>244</v>
      </c>
      <c r="B6828" s="9">
        <v>39</v>
      </c>
      <c r="C6828" s="9">
        <v>6</v>
      </c>
      <c r="D6828" s="9">
        <v>4</v>
      </c>
      <c r="E6828" s="9">
        <v>8.3000000000000007</v>
      </c>
      <c r="F6828" s="9">
        <v>4</v>
      </c>
      <c r="G6828" s="9">
        <v>2</v>
      </c>
    </row>
    <row r="6829" spans="1:7" x14ac:dyDescent="0.3">
      <c r="A6829" s="9">
        <v>244</v>
      </c>
      <c r="B6829" s="9">
        <v>40</v>
      </c>
      <c r="C6829" s="9">
        <v>6</v>
      </c>
      <c r="D6829" s="9">
        <v>4</v>
      </c>
      <c r="E6829" s="9">
        <v>9.1</v>
      </c>
      <c r="F6829" s="9">
        <v>4</v>
      </c>
      <c r="G6829" s="9">
        <v>2</v>
      </c>
    </row>
    <row r="6830" spans="1:7" x14ac:dyDescent="0.3">
      <c r="A6830" s="9">
        <v>244</v>
      </c>
      <c r="B6830" s="9">
        <v>41</v>
      </c>
      <c r="C6830" s="9">
        <v>3</v>
      </c>
      <c r="D6830" s="9">
        <v>4</v>
      </c>
      <c r="E6830" s="9">
        <v>9</v>
      </c>
      <c r="F6830" s="9">
        <v>4</v>
      </c>
      <c r="G6830" s="9">
        <v>2</v>
      </c>
    </row>
    <row r="6831" spans="1:7" x14ac:dyDescent="0.3">
      <c r="A6831" s="9">
        <v>244</v>
      </c>
      <c r="B6831" s="9">
        <v>42</v>
      </c>
      <c r="C6831" s="9">
        <v>31</v>
      </c>
      <c r="D6831" s="9">
        <v>4</v>
      </c>
      <c r="E6831" s="9">
        <v>7.9</v>
      </c>
      <c r="F6831" s="9">
        <v>4</v>
      </c>
      <c r="G6831" s="9">
        <v>2</v>
      </c>
    </row>
    <row r="6832" spans="1:7" x14ac:dyDescent="0.3">
      <c r="A6832" s="9">
        <v>244</v>
      </c>
      <c r="B6832" s="9">
        <v>43</v>
      </c>
      <c r="C6832" s="9">
        <v>6</v>
      </c>
      <c r="D6832" s="9">
        <v>4</v>
      </c>
      <c r="E6832" s="9">
        <v>10.3</v>
      </c>
      <c r="F6832" s="9">
        <v>5</v>
      </c>
      <c r="G6832" s="9">
        <v>2</v>
      </c>
    </row>
    <row r="6833" spans="1:7" x14ac:dyDescent="0.3">
      <c r="A6833" s="9">
        <v>244</v>
      </c>
      <c r="B6833" s="9">
        <v>44</v>
      </c>
      <c r="C6833" s="9">
        <v>3</v>
      </c>
      <c r="D6833" s="9">
        <v>4</v>
      </c>
      <c r="E6833" s="9">
        <v>9.5</v>
      </c>
      <c r="F6833" s="9">
        <v>4</v>
      </c>
      <c r="G6833" s="9">
        <v>2</v>
      </c>
    </row>
    <row r="6834" spans="1:7" x14ac:dyDescent="0.3">
      <c r="A6834" s="9">
        <v>244</v>
      </c>
      <c r="B6834" s="9">
        <v>45</v>
      </c>
      <c r="C6834" s="9">
        <v>6</v>
      </c>
      <c r="D6834" s="9">
        <v>1</v>
      </c>
      <c r="E6834" s="9">
        <v>54.1</v>
      </c>
      <c r="F6834" s="9">
        <v>19.5</v>
      </c>
      <c r="G6834" s="9">
        <v>12</v>
      </c>
    </row>
    <row r="6835" spans="1:7" x14ac:dyDescent="0.3">
      <c r="A6835" s="9">
        <v>244</v>
      </c>
      <c r="B6835" s="9">
        <v>46</v>
      </c>
      <c r="C6835" s="9">
        <v>6</v>
      </c>
      <c r="D6835" s="9">
        <v>4</v>
      </c>
      <c r="E6835" s="9">
        <v>7.5</v>
      </c>
      <c r="F6835" s="9">
        <v>4</v>
      </c>
      <c r="G6835" s="9">
        <v>2</v>
      </c>
    </row>
    <row r="6836" spans="1:7" x14ac:dyDescent="0.3">
      <c r="A6836" s="9">
        <v>244</v>
      </c>
      <c r="B6836" s="9">
        <v>47</v>
      </c>
      <c r="C6836" s="9">
        <v>31</v>
      </c>
      <c r="D6836" s="9">
        <v>4</v>
      </c>
      <c r="E6836" s="9">
        <v>7.6</v>
      </c>
      <c r="F6836" s="9">
        <v>4</v>
      </c>
      <c r="G6836" s="9">
        <v>2</v>
      </c>
    </row>
    <row r="6837" spans="1:7" x14ac:dyDescent="0.3">
      <c r="A6837" s="9">
        <v>244</v>
      </c>
      <c r="B6837" s="9">
        <v>48</v>
      </c>
      <c r="C6837" s="9">
        <v>31</v>
      </c>
      <c r="D6837" s="9">
        <v>4</v>
      </c>
      <c r="E6837" s="9">
        <v>7.5</v>
      </c>
      <c r="F6837" s="9">
        <v>4</v>
      </c>
      <c r="G6837" s="9">
        <v>2</v>
      </c>
    </row>
    <row r="6838" spans="1:7" x14ac:dyDescent="0.3">
      <c r="A6838" s="9">
        <v>244</v>
      </c>
      <c r="B6838" s="9">
        <v>49</v>
      </c>
      <c r="C6838" s="9">
        <v>3</v>
      </c>
      <c r="D6838" s="9">
        <v>4</v>
      </c>
      <c r="E6838" s="9">
        <v>28.4</v>
      </c>
      <c r="F6838" s="9">
        <v>14.5</v>
      </c>
      <c r="G6838" s="9">
        <v>7</v>
      </c>
    </row>
    <row r="6839" spans="1:7" x14ac:dyDescent="0.3">
      <c r="A6839" s="9">
        <v>244</v>
      </c>
      <c r="B6839" s="9">
        <v>50</v>
      </c>
      <c r="C6839" s="9">
        <v>3</v>
      </c>
      <c r="D6839" s="9">
        <v>4</v>
      </c>
      <c r="E6839" s="9">
        <v>7.5</v>
      </c>
      <c r="F6839" s="9">
        <v>4</v>
      </c>
      <c r="G6839" s="9">
        <v>2</v>
      </c>
    </row>
    <row r="6840" spans="1:7" x14ac:dyDescent="0.3">
      <c r="A6840" s="9">
        <v>244</v>
      </c>
      <c r="B6840" s="9">
        <v>51</v>
      </c>
      <c r="C6840" s="9">
        <v>6</v>
      </c>
      <c r="D6840" s="9">
        <v>4</v>
      </c>
      <c r="E6840" s="9">
        <v>14.3</v>
      </c>
      <c r="F6840" s="9">
        <v>7</v>
      </c>
      <c r="G6840" s="9">
        <v>3</v>
      </c>
    </row>
    <row r="6841" spans="1:7" x14ac:dyDescent="0.3">
      <c r="A6841" s="9">
        <v>244</v>
      </c>
      <c r="B6841" s="9">
        <v>52</v>
      </c>
      <c r="C6841" s="9">
        <v>6</v>
      </c>
      <c r="D6841" s="9">
        <v>4</v>
      </c>
      <c r="E6841" s="9">
        <v>7.9</v>
      </c>
      <c r="F6841" s="9">
        <v>4</v>
      </c>
      <c r="G6841" s="9">
        <v>2</v>
      </c>
    </row>
    <row r="6842" spans="1:7" x14ac:dyDescent="0.3">
      <c r="A6842" s="9">
        <v>244</v>
      </c>
      <c r="B6842" s="9">
        <v>53</v>
      </c>
      <c r="C6842" s="9">
        <v>6</v>
      </c>
      <c r="D6842" s="9">
        <v>4</v>
      </c>
      <c r="E6842" s="9">
        <v>7.6</v>
      </c>
      <c r="F6842" s="9">
        <v>4</v>
      </c>
      <c r="G6842" s="9">
        <v>2</v>
      </c>
    </row>
    <row r="6843" spans="1:7" x14ac:dyDescent="0.3">
      <c r="A6843" s="9">
        <v>244</v>
      </c>
      <c r="B6843" s="9">
        <v>54</v>
      </c>
      <c r="C6843" s="9">
        <v>31</v>
      </c>
      <c r="D6843" s="9">
        <v>4</v>
      </c>
      <c r="E6843" s="9">
        <v>14.5</v>
      </c>
      <c r="F6843" s="9">
        <v>4</v>
      </c>
      <c r="G6843" s="9">
        <v>2</v>
      </c>
    </row>
    <row r="6844" spans="1:7" x14ac:dyDescent="0.3">
      <c r="A6844" s="9">
        <v>244</v>
      </c>
      <c r="B6844" s="9">
        <v>55</v>
      </c>
      <c r="C6844" s="9">
        <v>6</v>
      </c>
      <c r="D6844" s="9">
        <v>4</v>
      </c>
      <c r="E6844" s="9">
        <v>9.3000000000000007</v>
      </c>
      <c r="F6844" s="9">
        <v>4</v>
      </c>
      <c r="G6844" s="9">
        <v>2</v>
      </c>
    </row>
    <row r="6845" spans="1:7" x14ac:dyDescent="0.3">
      <c r="A6845" s="9">
        <v>244</v>
      </c>
      <c r="B6845" s="9">
        <v>56</v>
      </c>
      <c r="C6845" s="9">
        <v>3</v>
      </c>
      <c r="D6845" s="9">
        <v>4</v>
      </c>
      <c r="E6845" s="9">
        <v>8.5</v>
      </c>
      <c r="F6845" s="9">
        <v>4</v>
      </c>
      <c r="G6845" s="9">
        <v>2</v>
      </c>
    </row>
    <row r="6846" spans="1:7" x14ac:dyDescent="0.3">
      <c r="A6846" s="9">
        <v>244</v>
      </c>
      <c r="B6846" s="9">
        <v>57</v>
      </c>
      <c r="C6846" s="9">
        <v>6</v>
      </c>
      <c r="D6846" s="9">
        <v>4</v>
      </c>
      <c r="E6846" s="9">
        <v>7.7</v>
      </c>
      <c r="F6846" s="9">
        <v>4</v>
      </c>
      <c r="G6846" s="9">
        <v>2</v>
      </c>
    </row>
    <row r="6847" spans="1:7" x14ac:dyDescent="0.3">
      <c r="A6847" s="9">
        <v>244</v>
      </c>
      <c r="B6847" s="9">
        <v>58</v>
      </c>
      <c r="C6847" s="9">
        <v>6</v>
      </c>
      <c r="D6847" s="9">
        <v>4</v>
      </c>
      <c r="E6847" s="9">
        <v>26.9</v>
      </c>
      <c r="F6847" s="9">
        <v>9.8000000000000007</v>
      </c>
      <c r="G6847" s="9">
        <v>6</v>
      </c>
    </row>
    <row r="6848" spans="1:7" x14ac:dyDescent="0.3">
      <c r="A6848" s="9">
        <v>244</v>
      </c>
      <c r="B6848" s="9">
        <v>59</v>
      </c>
      <c r="C6848" s="9">
        <v>6</v>
      </c>
      <c r="D6848" s="9">
        <v>4</v>
      </c>
      <c r="E6848" s="9">
        <v>7.6</v>
      </c>
      <c r="F6848" s="9">
        <v>4</v>
      </c>
      <c r="G6848" s="9">
        <v>2</v>
      </c>
    </row>
    <row r="6849" spans="1:7" x14ac:dyDescent="0.3">
      <c r="A6849" s="9">
        <v>244</v>
      </c>
      <c r="B6849" s="9">
        <v>60</v>
      </c>
      <c r="C6849" s="9">
        <v>31</v>
      </c>
      <c r="D6849" s="9">
        <v>4</v>
      </c>
      <c r="E6849" s="9">
        <v>15</v>
      </c>
      <c r="F6849" s="9">
        <v>4</v>
      </c>
      <c r="G6849" s="9">
        <v>2</v>
      </c>
    </row>
    <row r="6850" spans="1:7" x14ac:dyDescent="0.3">
      <c r="A6850" s="9">
        <v>244</v>
      </c>
      <c r="B6850" s="9">
        <v>61</v>
      </c>
      <c r="C6850" s="9">
        <v>6</v>
      </c>
      <c r="D6850" s="9">
        <v>4</v>
      </c>
      <c r="E6850" s="9">
        <v>8.3000000000000007</v>
      </c>
      <c r="F6850" s="9">
        <v>4</v>
      </c>
      <c r="G6850" s="9">
        <v>2</v>
      </c>
    </row>
    <row r="6851" spans="1:7" x14ac:dyDescent="0.3">
      <c r="A6851" s="9">
        <v>244</v>
      </c>
      <c r="B6851" s="9">
        <v>62</v>
      </c>
      <c r="C6851" s="9">
        <v>3</v>
      </c>
      <c r="D6851" s="9">
        <v>4</v>
      </c>
      <c r="E6851" s="9">
        <v>13.5</v>
      </c>
      <c r="F6851" s="9">
        <v>4</v>
      </c>
      <c r="G6851" s="9">
        <v>2</v>
      </c>
    </row>
    <row r="6852" spans="1:7" x14ac:dyDescent="0.3">
      <c r="A6852" s="9">
        <v>244</v>
      </c>
      <c r="B6852" s="9">
        <v>63</v>
      </c>
      <c r="C6852" s="9">
        <v>4</v>
      </c>
      <c r="D6852" s="9">
        <v>4</v>
      </c>
      <c r="E6852" s="9">
        <v>12.5</v>
      </c>
      <c r="F6852" s="9">
        <v>4</v>
      </c>
      <c r="G6852" s="9">
        <v>2</v>
      </c>
    </row>
    <row r="6853" spans="1:7" x14ac:dyDescent="0.3">
      <c r="A6853" s="9">
        <v>244</v>
      </c>
      <c r="B6853" s="9">
        <v>64</v>
      </c>
      <c r="C6853" s="9">
        <v>6</v>
      </c>
      <c r="D6853" s="9">
        <v>4</v>
      </c>
      <c r="E6853" s="9">
        <v>12.4</v>
      </c>
      <c r="F6853" s="9">
        <v>5</v>
      </c>
      <c r="G6853" s="9">
        <v>2</v>
      </c>
    </row>
    <row r="6854" spans="1:7" x14ac:dyDescent="0.3">
      <c r="A6854" s="9">
        <v>244</v>
      </c>
      <c r="B6854" s="9">
        <v>65</v>
      </c>
      <c r="C6854" s="9">
        <v>6</v>
      </c>
      <c r="D6854" s="9">
        <v>4</v>
      </c>
      <c r="E6854" s="9">
        <v>7.8</v>
      </c>
      <c r="F6854" s="9">
        <v>4</v>
      </c>
      <c r="G6854" s="9">
        <v>2</v>
      </c>
    </row>
    <row r="6855" spans="1:7" x14ac:dyDescent="0.3">
      <c r="A6855" s="9">
        <v>244</v>
      </c>
      <c r="B6855" s="9">
        <v>66</v>
      </c>
      <c r="C6855" s="9">
        <v>6</v>
      </c>
      <c r="D6855" s="9">
        <v>4</v>
      </c>
      <c r="E6855" s="9">
        <v>9.1</v>
      </c>
      <c r="F6855" s="9">
        <v>4</v>
      </c>
      <c r="G6855" s="9">
        <v>2</v>
      </c>
    </row>
    <row r="6856" spans="1:7" x14ac:dyDescent="0.3">
      <c r="A6856" s="9">
        <v>244</v>
      </c>
      <c r="B6856" s="9">
        <v>67</v>
      </c>
      <c r="C6856" s="9">
        <v>6</v>
      </c>
      <c r="D6856" s="9">
        <v>4</v>
      </c>
      <c r="E6856" s="9">
        <v>10.3</v>
      </c>
      <c r="F6856" s="9">
        <v>4</v>
      </c>
      <c r="G6856" s="9">
        <v>2</v>
      </c>
    </row>
    <row r="6857" spans="1:7" x14ac:dyDescent="0.3">
      <c r="A6857" s="9">
        <v>244</v>
      </c>
      <c r="B6857" s="9">
        <v>68</v>
      </c>
      <c r="C6857" s="9">
        <v>31</v>
      </c>
      <c r="D6857" s="9">
        <v>4</v>
      </c>
      <c r="E6857" s="9">
        <v>15.5</v>
      </c>
      <c r="F6857" s="9">
        <v>6</v>
      </c>
      <c r="G6857" s="9">
        <v>3</v>
      </c>
    </row>
    <row r="6858" spans="1:7" x14ac:dyDescent="0.3">
      <c r="A6858" s="9">
        <v>244</v>
      </c>
      <c r="B6858" s="9">
        <v>69</v>
      </c>
      <c r="C6858" s="9">
        <v>31</v>
      </c>
      <c r="D6858" s="9">
        <v>4</v>
      </c>
      <c r="E6858" s="9">
        <v>14</v>
      </c>
      <c r="F6858" s="9">
        <v>5</v>
      </c>
      <c r="G6858" s="9">
        <v>3</v>
      </c>
    </row>
    <row r="6859" spans="1:7" x14ac:dyDescent="0.3">
      <c r="A6859" s="9">
        <v>244</v>
      </c>
      <c r="B6859" s="9">
        <v>70</v>
      </c>
      <c r="C6859" s="9">
        <v>6</v>
      </c>
      <c r="D6859" s="9">
        <v>4</v>
      </c>
      <c r="E6859" s="9">
        <v>7.9</v>
      </c>
      <c r="F6859" s="9">
        <v>4</v>
      </c>
      <c r="G6859" s="9">
        <v>2</v>
      </c>
    </row>
    <row r="6860" spans="1:7" x14ac:dyDescent="0.3">
      <c r="A6860" s="9">
        <v>244</v>
      </c>
      <c r="B6860" s="9">
        <v>71</v>
      </c>
      <c r="C6860" s="9">
        <v>6</v>
      </c>
      <c r="D6860" s="9">
        <v>4</v>
      </c>
      <c r="E6860" s="9">
        <v>7.6</v>
      </c>
      <c r="F6860" s="9">
        <v>4</v>
      </c>
      <c r="G6860" s="9">
        <v>2</v>
      </c>
    </row>
    <row r="6861" spans="1:7" x14ac:dyDescent="0.3">
      <c r="A6861" s="9">
        <v>244</v>
      </c>
      <c r="B6861" s="9">
        <v>72</v>
      </c>
      <c r="C6861" s="9">
        <v>6</v>
      </c>
      <c r="D6861" s="9">
        <v>4</v>
      </c>
      <c r="E6861" s="9">
        <v>11.5</v>
      </c>
      <c r="F6861" s="9">
        <v>4</v>
      </c>
      <c r="G6861" s="9">
        <v>2</v>
      </c>
    </row>
    <row r="6862" spans="1:7" x14ac:dyDescent="0.3">
      <c r="A6862" s="9">
        <v>244</v>
      </c>
      <c r="B6862" s="9">
        <v>73</v>
      </c>
      <c r="C6862" s="9">
        <v>6</v>
      </c>
      <c r="D6862" s="9">
        <v>4</v>
      </c>
      <c r="E6862" s="9">
        <v>14.4</v>
      </c>
      <c r="F6862" s="9">
        <v>6.5</v>
      </c>
      <c r="G6862" s="9">
        <v>3</v>
      </c>
    </row>
    <row r="6863" spans="1:7" x14ac:dyDescent="0.3">
      <c r="A6863" s="9">
        <v>244</v>
      </c>
      <c r="B6863" s="9">
        <v>74</v>
      </c>
      <c r="C6863" s="9">
        <v>6</v>
      </c>
      <c r="D6863" s="9">
        <v>4</v>
      </c>
      <c r="E6863" s="9">
        <v>13</v>
      </c>
      <c r="F6863" s="9">
        <v>5</v>
      </c>
      <c r="G6863" s="9">
        <v>2</v>
      </c>
    </row>
    <row r="6864" spans="1:7" x14ac:dyDescent="0.3">
      <c r="A6864" s="9">
        <v>244</v>
      </c>
      <c r="B6864" s="9">
        <v>75</v>
      </c>
      <c r="C6864" s="9">
        <v>6</v>
      </c>
      <c r="D6864" s="9">
        <v>4</v>
      </c>
      <c r="E6864" s="9">
        <v>9.8000000000000007</v>
      </c>
      <c r="F6864" s="9">
        <v>4</v>
      </c>
      <c r="G6864" s="9">
        <v>2</v>
      </c>
    </row>
    <row r="6865" spans="1:7" x14ac:dyDescent="0.3">
      <c r="A6865" s="9">
        <v>244</v>
      </c>
      <c r="B6865" s="9">
        <v>76</v>
      </c>
      <c r="C6865" s="9">
        <v>6</v>
      </c>
      <c r="D6865" s="9">
        <v>4</v>
      </c>
      <c r="E6865" s="9">
        <v>11.5</v>
      </c>
      <c r="F6865" s="9">
        <v>4</v>
      </c>
      <c r="G6865" s="9">
        <v>2</v>
      </c>
    </row>
    <row r="6866" spans="1:7" x14ac:dyDescent="0.3">
      <c r="A6866" s="9">
        <v>244</v>
      </c>
      <c r="B6866" s="9">
        <v>77</v>
      </c>
      <c r="C6866" s="9">
        <v>31</v>
      </c>
      <c r="D6866" s="9">
        <v>4</v>
      </c>
      <c r="E6866" s="9">
        <v>9.9</v>
      </c>
      <c r="F6866" s="9">
        <v>4</v>
      </c>
      <c r="G6866" s="9">
        <v>2</v>
      </c>
    </row>
    <row r="6867" spans="1:7" x14ac:dyDescent="0.3">
      <c r="A6867" s="9">
        <v>244</v>
      </c>
      <c r="B6867" s="9">
        <v>78</v>
      </c>
      <c r="C6867" s="9">
        <v>6</v>
      </c>
      <c r="D6867" s="9">
        <v>4</v>
      </c>
      <c r="E6867" s="9">
        <v>12.1</v>
      </c>
      <c r="F6867" s="9">
        <v>4</v>
      </c>
      <c r="G6867" s="9">
        <v>2</v>
      </c>
    </row>
    <row r="6868" spans="1:7" x14ac:dyDescent="0.3">
      <c r="A6868" s="9">
        <v>244</v>
      </c>
      <c r="B6868" s="9">
        <v>79</v>
      </c>
      <c r="C6868" s="9">
        <v>6</v>
      </c>
      <c r="D6868" s="9">
        <v>4</v>
      </c>
      <c r="E6868" s="9">
        <v>11</v>
      </c>
      <c r="F6868" s="9">
        <v>4</v>
      </c>
      <c r="G6868" s="9">
        <v>2</v>
      </c>
    </row>
    <row r="6869" spans="1:7" x14ac:dyDescent="0.3">
      <c r="A6869" s="9">
        <v>244</v>
      </c>
      <c r="B6869" s="9">
        <v>80</v>
      </c>
      <c r="C6869" s="9">
        <v>6</v>
      </c>
      <c r="D6869" s="9">
        <v>4</v>
      </c>
      <c r="E6869" s="9">
        <v>10.5</v>
      </c>
      <c r="F6869" s="9">
        <v>4</v>
      </c>
      <c r="G6869" s="9">
        <v>2</v>
      </c>
    </row>
    <row r="6870" spans="1:7" x14ac:dyDescent="0.3">
      <c r="A6870" s="9">
        <v>244</v>
      </c>
      <c r="B6870" s="9">
        <v>81</v>
      </c>
      <c r="C6870" s="9">
        <v>6</v>
      </c>
      <c r="D6870" s="9">
        <v>4</v>
      </c>
      <c r="E6870" s="9">
        <v>9.6</v>
      </c>
      <c r="F6870" s="9">
        <v>4</v>
      </c>
      <c r="G6870" s="9">
        <v>2</v>
      </c>
    </row>
    <row r="6871" spans="1:7" x14ac:dyDescent="0.3">
      <c r="A6871" s="9">
        <v>244</v>
      </c>
      <c r="B6871" s="9">
        <v>82</v>
      </c>
      <c r="C6871" s="9">
        <v>6</v>
      </c>
      <c r="D6871" s="9">
        <v>4</v>
      </c>
      <c r="E6871" s="9">
        <v>7.5</v>
      </c>
      <c r="F6871" s="9">
        <v>4</v>
      </c>
      <c r="G6871" s="9">
        <v>2</v>
      </c>
    </row>
    <row r="6872" spans="1:7" x14ac:dyDescent="0.3">
      <c r="A6872" s="9">
        <v>244</v>
      </c>
      <c r="B6872" s="9">
        <v>83</v>
      </c>
      <c r="C6872" s="9">
        <v>31</v>
      </c>
      <c r="D6872" s="9">
        <v>4</v>
      </c>
      <c r="E6872" s="9">
        <v>8.3000000000000007</v>
      </c>
      <c r="F6872" s="9">
        <v>4</v>
      </c>
      <c r="G6872" s="9">
        <v>2</v>
      </c>
    </row>
    <row r="6873" spans="1:7" x14ac:dyDescent="0.3">
      <c r="A6873" s="9">
        <v>244</v>
      </c>
      <c r="B6873" s="9">
        <v>84</v>
      </c>
      <c r="C6873" s="9">
        <v>31</v>
      </c>
      <c r="D6873" s="9">
        <v>4</v>
      </c>
      <c r="E6873" s="9">
        <v>9.9</v>
      </c>
      <c r="F6873" s="9">
        <v>4</v>
      </c>
      <c r="G6873" s="9">
        <v>2</v>
      </c>
    </row>
    <row r="6874" spans="1:7" x14ac:dyDescent="0.3">
      <c r="A6874" s="9">
        <v>244</v>
      </c>
      <c r="B6874" s="9">
        <v>85</v>
      </c>
      <c r="C6874" s="9">
        <v>6</v>
      </c>
      <c r="D6874" s="9">
        <v>4</v>
      </c>
      <c r="E6874" s="9">
        <v>8.6</v>
      </c>
      <c r="F6874" s="9">
        <v>4</v>
      </c>
      <c r="G6874" s="9">
        <v>2</v>
      </c>
    </row>
    <row r="6875" spans="1:7" x14ac:dyDescent="0.3">
      <c r="A6875" s="9">
        <v>245</v>
      </c>
      <c r="B6875" s="9">
        <v>1</v>
      </c>
      <c r="C6875" s="9">
        <v>6</v>
      </c>
      <c r="D6875" s="9">
        <v>4</v>
      </c>
      <c r="E6875" s="9">
        <v>37.1</v>
      </c>
      <c r="F6875" s="9">
        <v>12</v>
      </c>
      <c r="G6875" s="9">
        <v>6</v>
      </c>
    </row>
    <row r="6876" spans="1:7" x14ac:dyDescent="0.3">
      <c r="A6876" s="9">
        <v>245</v>
      </c>
      <c r="B6876" s="9">
        <v>2</v>
      </c>
      <c r="C6876" s="9">
        <v>51</v>
      </c>
      <c r="D6876" s="9">
        <v>4</v>
      </c>
      <c r="E6876" s="9">
        <v>25.4</v>
      </c>
      <c r="F6876" s="9">
        <v>8</v>
      </c>
      <c r="G6876" s="9">
        <v>3</v>
      </c>
    </row>
    <row r="6877" spans="1:7" x14ac:dyDescent="0.3">
      <c r="A6877" s="9">
        <v>245</v>
      </c>
      <c r="B6877" s="9">
        <v>3</v>
      </c>
      <c r="C6877" s="9">
        <v>51</v>
      </c>
      <c r="D6877" s="9">
        <v>4</v>
      </c>
      <c r="E6877" s="9">
        <v>10.6</v>
      </c>
      <c r="F6877" s="9">
        <v>4</v>
      </c>
      <c r="G6877" s="9">
        <v>2</v>
      </c>
    </row>
    <row r="6878" spans="1:7" x14ac:dyDescent="0.3">
      <c r="A6878" s="9">
        <v>245</v>
      </c>
      <c r="B6878" s="9">
        <v>4</v>
      </c>
      <c r="C6878" s="9">
        <v>6</v>
      </c>
      <c r="D6878" s="9">
        <v>4</v>
      </c>
      <c r="E6878" s="9">
        <v>14.4</v>
      </c>
      <c r="F6878" s="9">
        <v>5</v>
      </c>
      <c r="G6878" s="9">
        <v>2</v>
      </c>
    </row>
    <row r="6879" spans="1:7" x14ac:dyDescent="0.3">
      <c r="A6879" s="9">
        <v>245</v>
      </c>
      <c r="B6879" s="9">
        <v>5</v>
      </c>
      <c r="C6879" s="9">
        <v>6</v>
      </c>
      <c r="D6879" s="9">
        <v>4</v>
      </c>
      <c r="E6879" s="9">
        <v>7.6</v>
      </c>
      <c r="F6879" s="9">
        <v>4</v>
      </c>
      <c r="G6879" s="9">
        <v>2</v>
      </c>
    </row>
    <row r="6880" spans="1:7" x14ac:dyDescent="0.3">
      <c r="A6880" s="9">
        <v>245</v>
      </c>
      <c r="B6880" s="9">
        <v>6</v>
      </c>
      <c r="C6880" s="9">
        <v>4</v>
      </c>
      <c r="D6880" s="9">
        <v>4</v>
      </c>
      <c r="E6880" s="9">
        <v>12.9</v>
      </c>
      <c r="F6880" s="9">
        <v>5</v>
      </c>
      <c r="G6880" s="9">
        <v>3</v>
      </c>
    </row>
    <row r="6881" spans="1:7" x14ac:dyDescent="0.3">
      <c r="A6881" s="9">
        <v>245</v>
      </c>
      <c r="B6881" s="9">
        <v>7</v>
      </c>
      <c r="C6881" s="9">
        <v>4</v>
      </c>
      <c r="D6881" s="9">
        <v>4</v>
      </c>
      <c r="E6881" s="9">
        <v>15.8</v>
      </c>
      <c r="F6881" s="9">
        <v>5</v>
      </c>
      <c r="G6881" s="9">
        <v>3</v>
      </c>
    </row>
    <row r="6882" spans="1:7" x14ac:dyDescent="0.3">
      <c r="A6882" s="9">
        <v>245</v>
      </c>
      <c r="B6882" s="9">
        <v>8</v>
      </c>
      <c r="C6882" s="9">
        <v>3</v>
      </c>
      <c r="D6882" s="9">
        <v>4</v>
      </c>
      <c r="E6882" s="9">
        <v>26</v>
      </c>
      <c r="F6882" s="9">
        <v>14.9</v>
      </c>
      <c r="G6882" s="9">
        <v>10</v>
      </c>
    </row>
    <row r="6883" spans="1:7" x14ac:dyDescent="0.3">
      <c r="A6883" s="9">
        <v>245</v>
      </c>
      <c r="B6883" s="9">
        <v>9</v>
      </c>
      <c r="C6883" s="9">
        <v>3</v>
      </c>
      <c r="D6883" s="9">
        <v>4</v>
      </c>
      <c r="E6883" s="9">
        <v>30.4</v>
      </c>
      <c r="F6883" s="9">
        <v>15.5</v>
      </c>
      <c r="G6883" s="9">
        <v>10</v>
      </c>
    </row>
    <row r="6884" spans="1:7" x14ac:dyDescent="0.3">
      <c r="A6884" s="9">
        <v>245</v>
      </c>
      <c r="B6884" s="9">
        <v>10</v>
      </c>
      <c r="C6884" s="9">
        <v>3</v>
      </c>
      <c r="D6884" s="9">
        <v>4</v>
      </c>
      <c r="E6884" s="9">
        <v>31.8</v>
      </c>
      <c r="F6884" s="9">
        <v>15</v>
      </c>
      <c r="G6884" s="9">
        <v>10</v>
      </c>
    </row>
    <row r="6885" spans="1:7" x14ac:dyDescent="0.3">
      <c r="A6885" s="9">
        <v>245</v>
      </c>
      <c r="B6885" s="9">
        <v>11</v>
      </c>
      <c r="C6885" s="9">
        <v>51</v>
      </c>
      <c r="D6885" s="9">
        <v>7</v>
      </c>
      <c r="E6885" s="9">
        <v>12.4</v>
      </c>
      <c r="F6885" s="9">
        <v>6</v>
      </c>
      <c r="G6885" s="9">
        <v>0</v>
      </c>
    </row>
    <row r="6886" spans="1:7" x14ac:dyDescent="0.3">
      <c r="A6886" s="9">
        <v>245</v>
      </c>
      <c r="B6886" s="9">
        <v>12</v>
      </c>
      <c r="C6886" s="9">
        <v>3</v>
      </c>
      <c r="D6886" s="9">
        <v>4</v>
      </c>
      <c r="E6886" s="9">
        <v>9.5</v>
      </c>
      <c r="F6886" s="9">
        <v>4</v>
      </c>
      <c r="G6886" s="9">
        <v>2</v>
      </c>
    </row>
    <row r="6887" spans="1:7" x14ac:dyDescent="0.3">
      <c r="A6887" s="9">
        <v>245</v>
      </c>
      <c r="B6887" s="9">
        <v>13</v>
      </c>
      <c r="C6887" s="9">
        <v>3</v>
      </c>
      <c r="D6887" s="9">
        <v>4</v>
      </c>
      <c r="E6887" s="9">
        <v>9.8000000000000007</v>
      </c>
      <c r="F6887" s="9">
        <v>5</v>
      </c>
      <c r="G6887" s="9">
        <v>2</v>
      </c>
    </row>
    <row r="6888" spans="1:7" x14ac:dyDescent="0.3">
      <c r="A6888" s="9">
        <v>245</v>
      </c>
      <c r="B6888" s="9">
        <v>14</v>
      </c>
      <c r="C6888" s="9">
        <v>4</v>
      </c>
      <c r="D6888" s="9">
        <v>4</v>
      </c>
      <c r="E6888" s="9">
        <v>9.3000000000000007</v>
      </c>
      <c r="F6888" s="9">
        <v>4</v>
      </c>
      <c r="G6888" s="9">
        <v>2</v>
      </c>
    </row>
    <row r="6889" spans="1:7" x14ac:dyDescent="0.3">
      <c r="A6889" s="9">
        <v>245</v>
      </c>
      <c r="B6889" s="9">
        <v>15</v>
      </c>
      <c r="C6889" s="9">
        <v>4</v>
      </c>
      <c r="D6889" s="9">
        <v>4</v>
      </c>
      <c r="E6889" s="9">
        <v>11.5</v>
      </c>
      <c r="F6889" s="9">
        <v>4</v>
      </c>
      <c r="G6889" s="9">
        <v>2</v>
      </c>
    </row>
    <row r="6890" spans="1:7" x14ac:dyDescent="0.3">
      <c r="A6890" s="9">
        <v>245</v>
      </c>
      <c r="B6890" s="9">
        <v>16</v>
      </c>
      <c r="C6890" s="9">
        <v>4</v>
      </c>
      <c r="D6890" s="9">
        <v>4</v>
      </c>
      <c r="E6890" s="9">
        <v>9.4</v>
      </c>
      <c r="F6890" s="9">
        <v>4</v>
      </c>
      <c r="G6890" s="9">
        <v>2</v>
      </c>
    </row>
    <row r="6891" spans="1:7" x14ac:dyDescent="0.3">
      <c r="A6891" s="9">
        <v>245</v>
      </c>
      <c r="B6891" s="9">
        <v>17</v>
      </c>
      <c r="C6891" s="9">
        <v>3</v>
      </c>
      <c r="D6891" s="9">
        <v>4</v>
      </c>
      <c r="E6891" s="9">
        <v>9</v>
      </c>
      <c r="F6891" s="9">
        <v>4</v>
      </c>
      <c r="G6891" s="9">
        <v>2</v>
      </c>
    </row>
    <row r="6892" spans="1:7" x14ac:dyDescent="0.3">
      <c r="A6892" s="9">
        <v>245</v>
      </c>
      <c r="B6892" s="9">
        <v>18</v>
      </c>
      <c r="C6892" s="9">
        <v>3</v>
      </c>
      <c r="D6892" s="9">
        <v>4</v>
      </c>
      <c r="E6892" s="9">
        <v>8.1</v>
      </c>
      <c r="F6892" s="9">
        <v>4</v>
      </c>
      <c r="G6892" s="9">
        <v>2</v>
      </c>
    </row>
    <row r="6893" spans="1:7" x14ac:dyDescent="0.3">
      <c r="A6893" s="9">
        <v>245</v>
      </c>
      <c r="B6893" s="9">
        <v>19</v>
      </c>
      <c r="C6893" s="9">
        <v>6</v>
      </c>
      <c r="D6893" s="9">
        <v>4</v>
      </c>
      <c r="E6893" s="9">
        <v>26.9</v>
      </c>
      <c r="F6893" s="9">
        <v>13.5</v>
      </c>
      <c r="G6893" s="9">
        <v>8</v>
      </c>
    </row>
    <row r="6894" spans="1:7" x14ac:dyDescent="0.3">
      <c r="A6894" s="9">
        <v>245</v>
      </c>
      <c r="B6894" s="9">
        <v>20</v>
      </c>
      <c r="C6894" s="9">
        <v>31</v>
      </c>
      <c r="D6894" s="9">
        <v>4</v>
      </c>
      <c r="E6894" s="9">
        <v>10.5</v>
      </c>
      <c r="F6894" s="9">
        <v>4</v>
      </c>
      <c r="G6894" s="9">
        <v>2</v>
      </c>
    </row>
    <row r="6895" spans="1:7" x14ac:dyDescent="0.3">
      <c r="A6895" s="9">
        <v>245</v>
      </c>
      <c r="B6895" s="9">
        <v>21</v>
      </c>
      <c r="C6895" s="9">
        <v>31</v>
      </c>
      <c r="D6895" s="9">
        <v>4</v>
      </c>
      <c r="E6895" s="9">
        <v>14.6</v>
      </c>
      <c r="F6895" s="9">
        <v>5</v>
      </c>
      <c r="G6895" s="9">
        <v>3</v>
      </c>
    </row>
    <row r="6896" spans="1:7" x14ac:dyDescent="0.3">
      <c r="A6896" s="9">
        <v>245</v>
      </c>
      <c r="B6896" s="9">
        <v>22</v>
      </c>
      <c r="C6896" s="9">
        <v>60</v>
      </c>
      <c r="D6896" s="9">
        <v>4</v>
      </c>
      <c r="E6896" s="9">
        <v>21.7</v>
      </c>
      <c r="F6896" s="9">
        <v>7</v>
      </c>
      <c r="G6896" s="9">
        <v>2</v>
      </c>
    </row>
    <row r="6897" spans="1:7" x14ac:dyDescent="0.3">
      <c r="A6897" s="9">
        <v>245</v>
      </c>
      <c r="B6897" s="9">
        <v>23</v>
      </c>
      <c r="C6897" s="9">
        <v>60</v>
      </c>
      <c r="D6897" s="9">
        <v>4</v>
      </c>
      <c r="E6897" s="9">
        <v>28.1</v>
      </c>
      <c r="F6897" s="9">
        <v>7</v>
      </c>
      <c r="G6897" s="9">
        <v>2</v>
      </c>
    </row>
    <row r="6898" spans="1:7" x14ac:dyDescent="0.3">
      <c r="A6898" s="9">
        <v>245</v>
      </c>
      <c r="B6898" s="9">
        <v>24</v>
      </c>
      <c r="C6898" s="9">
        <v>4</v>
      </c>
      <c r="D6898" s="9">
        <v>4</v>
      </c>
      <c r="E6898" s="9">
        <v>10.3</v>
      </c>
      <c r="F6898" s="9">
        <v>4</v>
      </c>
      <c r="G6898" s="9">
        <v>2</v>
      </c>
    </row>
    <row r="6899" spans="1:7" x14ac:dyDescent="0.3">
      <c r="A6899" s="9">
        <v>245</v>
      </c>
      <c r="B6899" s="9">
        <v>25</v>
      </c>
      <c r="C6899" s="9">
        <v>3</v>
      </c>
      <c r="D6899" s="9">
        <v>4</v>
      </c>
      <c r="E6899" s="9">
        <v>15.4</v>
      </c>
      <c r="F6899" s="9">
        <v>5</v>
      </c>
      <c r="G6899" s="9">
        <v>3</v>
      </c>
    </row>
    <row r="6900" spans="1:7" x14ac:dyDescent="0.3">
      <c r="A6900" s="9">
        <v>245</v>
      </c>
      <c r="B6900" s="9">
        <v>26</v>
      </c>
      <c r="C6900" s="9">
        <v>3</v>
      </c>
      <c r="D6900" s="9">
        <v>4</v>
      </c>
      <c r="E6900" s="9">
        <v>11.4</v>
      </c>
      <c r="F6900" s="9">
        <v>4</v>
      </c>
      <c r="G6900" s="9">
        <v>2</v>
      </c>
    </row>
    <row r="6901" spans="1:7" x14ac:dyDescent="0.3">
      <c r="A6901" s="9">
        <v>245</v>
      </c>
      <c r="B6901" s="9">
        <v>27</v>
      </c>
      <c r="C6901" s="9">
        <v>31</v>
      </c>
      <c r="D6901" s="9">
        <v>4</v>
      </c>
      <c r="E6901" s="9">
        <v>20.3</v>
      </c>
      <c r="F6901" s="9">
        <v>5</v>
      </c>
      <c r="G6901" s="9">
        <v>3</v>
      </c>
    </row>
    <row r="6902" spans="1:7" x14ac:dyDescent="0.3">
      <c r="A6902" s="9">
        <v>245</v>
      </c>
      <c r="B6902" s="9">
        <v>28</v>
      </c>
      <c r="C6902" s="9">
        <v>51</v>
      </c>
      <c r="D6902" s="9">
        <v>4</v>
      </c>
      <c r="E6902" s="9">
        <v>25.2</v>
      </c>
      <c r="F6902" s="9">
        <v>5</v>
      </c>
      <c r="G6902" s="9">
        <v>3</v>
      </c>
    </row>
    <row r="6903" spans="1:7" x14ac:dyDescent="0.3">
      <c r="A6903" s="9">
        <v>245</v>
      </c>
      <c r="B6903" s="9">
        <v>29</v>
      </c>
      <c r="C6903" s="9">
        <v>51</v>
      </c>
      <c r="D6903" s="9">
        <v>4</v>
      </c>
      <c r="E6903" s="9">
        <v>18.899999999999999</v>
      </c>
      <c r="F6903" s="9">
        <v>4.5</v>
      </c>
      <c r="G6903" s="9">
        <v>2</v>
      </c>
    </row>
    <row r="6904" spans="1:7" x14ac:dyDescent="0.3">
      <c r="A6904" s="9">
        <v>245</v>
      </c>
      <c r="B6904" s="9">
        <v>30</v>
      </c>
      <c r="C6904" s="9">
        <v>3</v>
      </c>
      <c r="D6904" s="9">
        <v>4</v>
      </c>
      <c r="E6904" s="9">
        <v>10.6</v>
      </c>
      <c r="F6904" s="9">
        <v>5</v>
      </c>
      <c r="G6904" s="9">
        <v>3</v>
      </c>
    </row>
    <row r="6905" spans="1:7" x14ac:dyDescent="0.3">
      <c r="A6905" s="9">
        <v>245</v>
      </c>
      <c r="B6905" s="9">
        <v>31</v>
      </c>
      <c r="C6905" s="9">
        <v>31</v>
      </c>
      <c r="D6905" s="9">
        <v>4</v>
      </c>
      <c r="E6905" s="9">
        <v>15.1</v>
      </c>
      <c r="F6905" s="9">
        <v>4</v>
      </c>
      <c r="G6905" s="9">
        <v>2</v>
      </c>
    </row>
    <row r="6906" spans="1:7" x14ac:dyDescent="0.3">
      <c r="A6906" s="9">
        <v>245</v>
      </c>
      <c r="B6906" s="9">
        <v>32</v>
      </c>
      <c r="C6906" s="9">
        <v>3</v>
      </c>
      <c r="D6906" s="9">
        <v>4</v>
      </c>
      <c r="E6906" s="9">
        <v>14</v>
      </c>
      <c r="F6906" s="9">
        <v>4</v>
      </c>
      <c r="G6906" s="9">
        <v>2</v>
      </c>
    </row>
    <row r="6907" spans="1:7" x14ac:dyDescent="0.3">
      <c r="A6907" s="9">
        <v>245</v>
      </c>
      <c r="B6907" s="9">
        <v>33</v>
      </c>
      <c r="C6907" s="9">
        <v>31</v>
      </c>
      <c r="D6907" s="9">
        <v>4</v>
      </c>
      <c r="E6907" s="9">
        <v>13.2</v>
      </c>
      <c r="F6907" s="9">
        <v>4</v>
      </c>
      <c r="G6907" s="9">
        <v>2</v>
      </c>
    </row>
    <row r="6908" spans="1:7" x14ac:dyDescent="0.3">
      <c r="A6908" s="9">
        <v>245</v>
      </c>
      <c r="B6908" s="9">
        <v>34</v>
      </c>
      <c r="C6908" s="9">
        <v>3</v>
      </c>
      <c r="D6908" s="9">
        <v>4</v>
      </c>
      <c r="E6908" s="9">
        <v>10.1</v>
      </c>
      <c r="F6908" s="9">
        <v>4</v>
      </c>
      <c r="G6908" s="9">
        <v>2</v>
      </c>
    </row>
    <row r="6909" spans="1:7" x14ac:dyDescent="0.3">
      <c r="A6909" s="9">
        <v>245</v>
      </c>
      <c r="B6909" s="9">
        <v>35</v>
      </c>
      <c r="C6909" s="9">
        <v>3</v>
      </c>
      <c r="D6909" s="9">
        <v>4</v>
      </c>
      <c r="E6909" s="9">
        <v>11.5</v>
      </c>
      <c r="F6909" s="9">
        <v>4</v>
      </c>
      <c r="G6909" s="9">
        <v>2</v>
      </c>
    </row>
    <row r="6910" spans="1:7" x14ac:dyDescent="0.3">
      <c r="A6910" s="9">
        <v>245</v>
      </c>
      <c r="B6910" s="9">
        <v>36</v>
      </c>
      <c r="C6910" s="9">
        <v>31</v>
      </c>
      <c r="D6910" s="9">
        <v>4</v>
      </c>
      <c r="E6910" s="9">
        <v>7.6</v>
      </c>
      <c r="F6910" s="9">
        <v>4</v>
      </c>
      <c r="G6910" s="9">
        <v>2</v>
      </c>
    </row>
    <row r="6911" spans="1:7" x14ac:dyDescent="0.3">
      <c r="A6911" s="9">
        <v>245</v>
      </c>
      <c r="B6911" s="9">
        <v>37</v>
      </c>
      <c r="C6911" s="9">
        <v>3</v>
      </c>
      <c r="D6911" s="9">
        <v>4</v>
      </c>
      <c r="E6911" s="9">
        <v>12.2</v>
      </c>
      <c r="F6911" s="9">
        <v>5</v>
      </c>
      <c r="G6911" s="9">
        <v>2</v>
      </c>
    </row>
    <row r="6912" spans="1:7" x14ac:dyDescent="0.3">
      <c r="A6912" s="9">
        <v>245</v>
      </c>
      <c r="B6912" s="9">
        <v>38</v>
      </c>
      <c r="C6912" s="9">
        <v>31</v>
      </c>
      <c r="D6912" s="9">
        <v>4</v>
      </c>
      <c r="E6912" s="9">
        <v>12.1</v>
      </c>
      <c r="F6912" s="9">
        <v>4</v>
      </c>
      <c r="G6912" s="9">
        <v>2</v>
      </c>
    </row>
    <row r="6913" spans="1:7" x14ac:dyDescent="0.3">
      <c r="A6913" s="9">
        <v>245</v>
      </c>
      <c r="B6913" s="9">
        <v>39</v>
      </c>
      <c r="C6913" s="9">
        <v>31</v>
      </c>
      <c r="D6913" s="9">
        <v>4</v>
      </c>
      <c r="E6913" s="9">
        <v>7.6</v>
      </c>
      <c r="F6913" s="9">
        <v>4</v>
      </c>
      <c r="G6913" s="9">
        <v>2</v>
      </c>
    </row>
    <row r="6914" spans="1:7" x14ac:dyDescent="0.3">
      <c r="A6914" s="9">
        <v>245</v>
      </c>
      <c r="B6914" s="9">
        <v>40</v>
      </c>
      <c r="C6914" s="9">
        <v>31</v>
      </c>
      <c r="D6914" s="9">
        <v>4</v>
      </c>
      <c r="E6914" s="9">
        <v>7.5</v>
      </c>
      <c r="F6914" s="9">
        <v>4</v>
      </c>
      <c r="G6914" s="9">
        <v>2</v>
      </c>
    </row>
    <row r="6915" spans="1:7" x14ac:dyDescent="0.3">
      <c r="A6915" s="9">
        <v>245</v>
      </c>
      <c r="B6915" s="9">
        <v>41</v>
      </c>
      <c r="C6915" s="9">
        <v>31</v>
      </c>
      <c r="D6915" s="9">
        <v>4</v>
      </c>
      <c r="E6915" s="9">
        <v>8.4</v>
      </c>
      <c r="F6915" s="9">
        <v>4</v>
      </c>
      <c r="G6915" s="9">
        <v>2</v>
      </c>
    </row>
    <row r="6916" spans="1:7" x14ac:dyDescent="0.3">
      <c r="A6916" s="9">
        <v>245</v>
      </c>
      <c r="B6916" s="9">
        <v>42</v>
      </c>
      <c r="C6916" s="9">
        <v>3</v>
      </c>
      <c r="D6916" s="9">
        <v>4</v>
      </c>
      <c r="E6916" s="9">
        <v>16.100000000000001</v>
      </c>
      <c r="F6916" s="9">
        <v>7</v>
      </c>
      <c r="G6916" s="9">
        <v>3</v>
      </c>
    </row>
    <row r="6917" spans="1:7" x14ac:dyDescent="0.3">
      <c r="A6917" s="9">
        <v>245</v>
      </c>
      <c r="B6917" s="9">
        <v>43</v>
      </c>
      <c r="C6917" s="9">
        <v>3</v>
      </c>
      <c r="D6917" s="9">
        <v>4</v>
      </c>
      <c r="E6917" s="9">
        <v>14.3</v>
      </c>
      <c r="F6917" s="9">
        <v>5</v>
      </c>
      <c r="G6917" s="9">
        <v>3</v>
      </c>
    </row>
    <row r="6918" spans="1:7" x14ac:dyDescent="0.3">
      <c r="A6918" s="9">
        <v>245</v>
      </c>
      <c r="B6918" s="9">
        <v>44</v>
      </c>
      <c r="C6918" s="9">
        <v>31</v>
      </c>
      <c r="D6918" s="9">
        <v>4</v>
      </c>
      <c r="E6918" s="9">
        <v>12.9</v>
      </c>
      <c r="F6918" s="9">
        <v>4</v>
      </c>
      <c r="G6918" s="9">
        <v>2</v>
      </c>
    </row>
    <row r="6919" spans="1:7" x14ac:dyDescent="0.3">
      <c r="A6919" s="9">
        <v>245</v>
      </c>
      <c r="B6919" s="9">
        <v>45</v>
      </c>
      <c r="C6919" s="9">
        <v>31</v>
      </c>
      <c r="D6919" s="9">
        <v>4</v>
      </c>
      <c r="E6919" s="9">
        <v>14.4</v>
      </c>
      <c r="F6919" s="9">
        <v>5</v>
      </c>
      <c r="G6919" s="9">
        <v>2</v>
      </c>
    </row>
    <row r="6920" spans="1:7" x14ac:dyDescent="0.3">
      <c r="A6920" s="9">
        <v>245</v>
      </c>
      <c r="B6920" s="9">
        <v>46</v>
      </c>
      <c r="C6920" s="9">
        <v>6</v>
      </c>
      <c r="D6920" s="9">
        <v>4</v>
      </c>
      <c r="E6920" s="9">
        <v>27.1</v>
      </c>
      <c r="F6920" s="9">
        <v>13.5</v>
      </c>
      <c r="G6920" s="9">
        <v>8</v>
      </c>
    </row>
    <row r="6921" spans="1:7" x14ac:dyDescent="0.3">
      <c r="A6921" s="9">
        <v>245</v>
      </c>
      <c r="B6921" s="9">
        <v>47</v>
      </c>
      <c r="C6921" s="9">
        <v>6</v>
      </c>
      <c r="D6921" s="9">
        <v>4</v>
      </c>
      <c r="E6921" s="9">
        <v>12</v>
      </c>
      <c r="F6921" s="9">
        <v>6</v>
      </c>
      <c r="G6921" s="9">
        <v>3</v>
      </c>
    </row>
    <row r="6922" spans="1:7" x14ac:dyDescent="0.3">
      <c r="A6922" s="9">
        <v>245</v>
      </c>
      <c r="B6922" s="9">
        <v>48</v>
      </c>
      <c r="C6922" s="9">
        <v>4</v>
      </c>
      <c r="D6922" s="9">
        <v>4</v>
      </c>
      <c r="E6922" s="9">
        <v>14.1</v>
      </c>
      <c r="F6922" s="9">
        <v>6</v>
      </c>
      <c r="G6922" s="9">
        <v>3</v>
      </c>
    </row>
    <row r="6923" spans="1:7" x14ac:dyDescent="0.3">
      <c r="A6923" s="9">
        <v>245</v>
      </c>
      <c r="B6923" s="9">
        <v>49</v>
      </c>
      <c r="C6923" s="9">
        <v>3</v>
      </c>
      <c r="D6923" s="9">
        <v>4</v>
      </c>
      <c r="E6923" s="9">
        <v>8.9</v>
      </c>
      <c r="F6923" s="9">
        <v>5</v>
      </c>
      <c r="G6923" s="9">
        <v>2</v>
      </c>
    </row>
    <row r="6924" spans="1:7" x14ac:dyDescent="0.3">
      <c r="A6924" s="9">
        <v>245</v>
      </c>
      <c r="B6924" s="9">
        <v>50</v>
      </c>
      <c r="C6924" s="9">
        <v>6</v>
      </c>
      <c r="D6924" s="9">
        <v>1</v>
      </c>
      <c r="E6924" s="9">
        <v>14.2</v>
      </c>
      <c r="F6924" s="9">
        <v>5</v>
      </c>
      <c r="G6924" s="9">
        <v>2</v>
      </c>
    </row>
    <row r="6925" spans="1:7" x14ac:dyDescent="0.3">
      <c r="A6925" s="9">
        <v>245</v>
      </c>
      <c r="B6925" s="9">
        <v>51</v>
      </c>
      <c r="C6925" s="9">
        <v>3</v>
      </c>
      <c r="D6925" s="9">
        <v>4</v>
      </c>
      <c r="E6925" s="9">
        <v>7.6</v>
      </c>
      <c r="F6925" s="9">
        <v>4</v>
      </c>
      <c r="G6925" s="9">
        <v>2</v>
      </c>
    </row>
    <row r="6926" spans="1:7" x14ac:dyDescent="0.3">
      <c r="A6926" s="9">
        <v>245</v>
      </c>
      <c r="B6926" s="9">
        <v>52</v>
      </c>
      <c r="C6926" s="9">
        <v>3</v>
      </c>
      <c r="D6926" s="9">
        <v>4</v>
      </c>
      <c r="E6926" s="9">
        <v>16.5</v>
      </c>
      <c r="F6926" s="9">
        <v>7</v>
      </c>
      <c r="G6926" s="9">
        <v>3</v>
      </c>
    </row>
    <row r="6927" spans="1:7" x14ac:dyDescent="0.3">
      <c r="A6927" s="9">
        <v>245</v>
      </c>
      <c r="B6927" s="9">
        <v>53</v>
      </c>
      <c r="C6927" s="9">
        <v>4</v>
      </c>
      <c r="D6927" s="9">
        <v>4</v>
      </c>
      <c r="E6927" s="9">
        <v>11.9</v>
      </c>
      <c r="F6927" s="9">
        <v>5</v>
      </c>
      <c r="G6927" s="9">
        <v>3</v>
      </c>
    </row>
    <row r="6928" spans="1:7" x14ac:dyDescent="0.3">
      <c r="A6928" s="9">
        <v>245</v>
      </c>
      <c r="B6928" s="9">
        <v>54</v>
      </c>
      <c r="C6928" s="9">
        <v>3</v>
      </c>
      <c r="D6928" s="9">
        <v>4</v>
      </c>
      <c r="E6928" s="9">
        <v>12.2</v>
      </c>
      <c r="F6928" s="9">
        <v>4</v>
      </c>
      <c r="G6928" s="9">
        <v>2</v>
      </c>
    </row>
    <row r="6929" spans="1:7" x14ac:dyDescent="0.3">
      <c r="A6929" s="9">
        <v>245</v>
      </c>
      <c r="B6929" s="9">
        <v>55</v>
      </c>
      <c r="C6929" s="9">
        <v>31</v>
      </c>
      <c r="D6929" s="9">
        <v>4</v>
      </c>
      <c r="E6929" s="9">
        <v>11.5</v>
      </c>
      <c r="F6929" s="9">
        <v>4</v>
      </c>
      <c r="G6929" s="9">
        <v>2</v>
      </c>
    </row>
    <row r="6930" spans="1:7" x14ac:dyDescent="0.3">
      <c r="A6930" s="9">
        <v>245</v>
      </c>
      <c r="B6930" s="9">
        <v>56</v>
      </c>
      <c r="C6930" s="9">
        <v>3</v>
      </c>
      <c r="D6930" s="9">
        <v>4</v>
      </c>
      <c r="E6930" s="9">
        <v>14.8</v>
      </c>
      <c r="F6930" s="9">
        <v>5</v>
      </c>
      <c r="G6930" s="9">
        <v>3</v>
      </c>
    </row>
    <row r="6931" spans="1:7" x14ac:dyDescent="0.3">
      <c r="A6931" s="9">
        <v>245</v>
      </c>
      <c r="B6931" s="9">
        <v>57</v>
      </c>
      <c r="C6931" s="9">
        <v>31</v>
      </c>
      <c r="D6931" s="9">
        <v>4</v>
      </c>
      <c r="E6931" s="9">
        <v>14.6</v>
      </c>
      <c r="F6931" s="9">
        <v>5</v>
      </c>
      <c r="G6931" s="9">
        <v>3</v>
      </c>
    </row>
    <row r="6932" spans="1:7" x14ac:dyDescent="0.3">
      <c r="A6932" s="9">
        <v>245</v>
      </c>
      <c r="B6932" s="9">
        <v>58</v>
      </c>
      <c r="C6932" s="9">
        <v>3</v>
      </c>
      <c r="D6932" s="9">
        <v>4</v>
      </c>
      <c r="E6932" s="9">
        <v>10.5</v>
      </c>
      <c r="F6932" s="9">
        <v>4</v>
      </c>
      <c r="G6932" s="9">
        <v>2</v>
      </c>
    </row>
    <row r="6933" spans="1:7" x14ac:dyDescent="0.3">
      <c r="A6933" s="9">
        <v>245</v>
      </c>
      <c r="B6933" s="9">
        <v>59</v>
      </c>
      <c r="C6933" s="9">
        <v>51</v>
      </c>
      <c r="D6933" s="9">
        <v>4</v>
      </c>
      <c r="E6933" s="9">
        <v>15.1</v>
      </c>
      <c r="F6933" s="9">
        <v>5</v>
      </c>
      <c r="G6933" s="9">
        <v>2</v>
      </c>
    </row>
    <row r="6934" spans="1:7" x14ac:dyDescent="0.3">
      <c r="A6934" s="9">
        <v>245</v>
      </c>
      <c r="B6934" s="9">
        <v>60</v>
      </c>
      <c r="C6934" s="9">
        <v>3</v>
      </c>
      <c r="D6934" s="9">
        <v>4</v>
      </c>
      <c r="E6934" s="9">
        <v>14.7</v>
      </c>
      <c r="F6934" s="9">
        <v>5</v>
      </c>
      <c r="G6934" s="9">
        <v>3</v>
      </c>
    </row>
    <row r="6935" spans="1:7" x14ac:dyDescent="0.3">
      <c r="A6935" s="9">
        <v>245</v>
      </c>
      <c r="B6935" s="9">
        <v>61</v>
      </c>
      <c r="C6935" s="9">
        <v>3</v>
      </c>
      <c r="D6935" s="9">
        <v>4</v>
      </c>
      <c r="E6935" s="9">
        <v>9.1999999999999993</v>
      </c>
      <c r="F6935" s="9">
        <v>4</v>
      </c>
      <c r="G6935" s="9">
        <v>2</v>
      </c>
    </row>
    <row r="6936" spans="1:7" x14ac:dyDescent="0.3">
      <c r="A6936" s="9">
        <v>245</v>
      </c>
      <c r="B6936" s="9">
        <v>62</v>
      </c>
      <c r="C6936" s="9">
        <v>3</v>
      </c>
      <c r="D6936" s="9">
        <v>4</v>
      </c>
      <c r="E6936" s="9">
        <v>7.5</v>
      </c>
      <c r="F6936" s="9">
        <v>4</v>
      </c>
      <c r="G6936" s="9">
        <v>2</v>
      </c>
    </row>
    <row r="6937" spans="1:7" x14ac:dyDescent="0.3">
      <c r="A6937" s="9">
        <v>245</v>
      </c>
      <c r="B6937" s="9">
        <v>63</v>
      </c>
      <c r="C6937" s="9">
        <v>3</v>
      </c>
      <c r="D6937" s="9">
        <v>4</v>
      </c>
      <c r="E6937" s="9">
        <v>13.1</v>
      </c>
      <c r="F6937" s="9">
        <v>4</v>
      </c>
      <c r="G6937" s="9">
        <v>2</v>
      </c>
    </row>
    <row r="6938" spans="1:7" x14ac:dyDescent="0.3">
      <c r="A6938" s="9">
        <v>245</v>
      </c>
      <c r="B6938" s="9">
        <v>64</v>
      </c>
      <c r="C6938" s="9">
        <v>3</v>
      </c>
      <c r="D6938" s="9">
        <v>4</v>
      </c>
      <c r="E6938" s="9">
        <v>11.8</v>
      </c>
      <c r="F6938" s="9">
        <v>4</v>
      </c>
      <c r="G6938" s="9">
        <v>2</v>
      </c>
    </row>
    <row r="6939" spans="1:7" x14ac:dyDescent="0.3">
      <c r="A6939" s="9">
        <v>245</v>
      </c>
      <c r="B6939" s="9">
        <v>65</v>
      </c>
      <c r="C6939" s="9">
        <v>3</v>
      </c>
      <c r="D6939" s="9">
        <v>4</v>
      </c>
      <c r="E6939" s="9">
        <v>12.1</v>
      </c>
      <c r="F6939" s="9">
        <v>4</v>
      </c>
      <c r="G6939" s="9">
        <v>2</v>
      </c>
    </row>
    <row r="6940" spans="1:7" x14ac:dyDescent="0.3">
      <c r="A6940" s="9">
        <v>245</v>
      </c>
      <c r="B6940" s="9">
        <v>66</v>
      </c>
      <c r="C6940" s="9">
        <v>3</v>
      </c>
      <c r="D6940" s="9">
        <v>4</v>
      </c>
      <c r="E6940" s="9">
        <v>12.3</v>
      </c>
      <c r="F6940" s="9">
        <v>4</v>
      </c>
      <c r="G6940" s="9">
        <v>2</v>
      </c>
    </row>
    <row r="6941" spans="1:7" x14ac:dyDescent="0.3">
      <c r="A6941" s="9">
        <v>245</v>
      </c>
      <c r="B6941" s="9">
        <v>67</v>
      </c>
      <c r="C6941" s="9">
        <v>4</v>
      </c>
      <c r="D6941" s="9">
        <v>4</v>
      </c>
      <c r="E6941" s="9">
        <v>7.6</v>
      </c>
      <c r="F6941" s="9">
        <v>4</v>
      </c>
      <c r="G6941" s="9">
        <v>2</v>
      </c>
    </row>
    <row r="6942" spans="1:7" x14ac:dyDescent="0.3">
      <c r="A6942" s="9">
        <v>245</v>
      </c>
      <c r="B6942" s="9">
        <v>68</v>
      </c>
      <c r="C6942" s="9">
        <v>3</v>
      </c>
      <c r="D6942" s="9">
        <v>4</v>
      </c>
      <c r="E6942" s="9">
        <v>9.9</v>
      </c>
      <c r="F6942" s="9">
        <v>4</v>
      </c>
      <c r="G6942" s="9">
        <v>2</v>
      </c>
    </row>
    <row r="6943" spans="1:7" x14ac:dyDescent="0.3">
      <c r="A6943" s="9">
        <v>245</v>
      </c>
      <c r="B6943" s="9">
        <v>69</v>
      </c>
      <c r="C6943" s="9">
        <v>31</v>
      </c>
      <c r="D6943" s="9">
        <v>4</v>
      </c>
      <c r="E6943" s="9">
        <v>22.3</v>
      </c>
      <c r="F6943" s="9">
        <v>5</v>
      </c>
      <c r="G6943" s="9">
        <v>2</v>
      </c>
    </row>
    <row r="6944" spans="1:7" x14ac:dyDescent="0.3">
      <c r="A6944" s="9">
        <v>245</v>
      </c>
      <c r="B6944" s="9">
        <v>70</v>
      </c>
      <c r="C6944" s="9">
        <v>4</v>
      </c>
      <c r="D6944" s="9">
        <v>4</v>
      </c>
      <c r="E6944" s="9">
        <v>7.6</v>
      </c>
      <c r="F6944" s="9">
        <v>4</v>
      </c>
      <c r="G6944" s="9">
        <v>2</v>
      </c>
    </row>
    <row r="6945" spans="1:7" x14ac:dyDescent="0.3">
      <c r="A6945" s="9">
        <v>245</v>
      </c>
      <c r="B6945" s="9">
        <v>71</v>
      </c>
      <c r="C6945" s="9">
        <v>41</v>
      </c>
      <c r="D6945" s="9">
        <v>4</v>
      </c>
      <c r="E6945" s="9">
        <v>28.1</v>
      </c>
      <c r="F6945" s="9">
        <v>10.4</v>
      </c>
      <c r="G6945" s="9">
        <v>6</v>
      </c>
    </row>
    <row r="6946" spans="1:7" x14ac:dyDescent="0.3">
      <c r="A6946" s="9">
        <v>245</v>
      </c>
      <c r="B6946" s="9">
        <v>72</v>
      </c>
      <c r="C6946" s="9">
        <v>41</v>
      </c>
      <c r="D6946" s="9">
        <v>4</v>
      </c>
      <c r="E6946" s="9">
        <v>31.2</v>
      </c>
      <c r="F6946" s="9">
        <v>11.2</v>
      </c>
      <c r="G6946" s="9">
        <v>6</v>
      </c>
    </row>
    <row r="6947" spans="1:7" x14ac:dyDescent="0.3">
      <c r="A6947" s="9">
        <v>245</v>
      </c>
      <c r="B6947" s="9">
        <v>73</v>
      </c>
      <c r="C6947" s="9">
        <v>6</v>
      </c>
      <c r="D6947" s="9">
        <v>4</v>
      </c>
      <c r="E6947" s="9">
        <v>16.3</v>
      </c>
      <c r="F6947" s="9">
        <v>8.5</v>
      </c>
      <c r="G6947" s="9">
        <v>4</v>
      </c>
    </row>
    <row r="6948" spans="1:7" x14ac:dyDescent="0.3">
      <c r="A6948" s="9">
        <v>245</v>
      </c>
      <c r="B6948" s="9">
        <v>74</v>
      </c>
      <c r="C6948" s="9">
        <v>31</v>
      </c>
      <c r="D6948" s="9">
        <v>4</v>
      </c>
      <c r="E6948" s="9">
        <v>8.4</v>
      </c>
      <c r="F6948" s="9">
        <v>4</v>
      </c>
      <c r="G6948" s="9">
        <v>2</v>
      </c>
    </row>
    <row r="6949" spans="1:7" x14ac:dyDescent="0.3">
      <c r="A6949" s="9">
        <v>245</v>
      </c>
      <c r="B6949" s="9">
        <v>75</v>
      </c>
      <c r="C6949" s="9">
        <v>3</v>
      </c>
      <c r="D6949" s="9">
        <v>4</v>
      </c>
      <c r="E6949" s="9">
        <v>27.7</v>
      </c>
      <c r="F6949" s="9">
        <v>13.2</v>
      </c>
      <c r="G6949" s="9">
        <v>7</v>
      </c>
    </row>
    <row r="6950" spans="1:7" x14ac:dyDescent="0.3">
      <c r="A6950" s="9">
        <v>245</v>
      </c>
      <c r="B6950" s="9">
        <v>76</v>
      </c>
      <c r="C6950" s="9">
        <v>31</v>
      </c>
      <c r="D6950" s="9">
        <v>4</v>
      </c>
      <c r="E6950" s="9">
        <v>9.5</v>
      </c>
      <c r="F6950" s="9">
        <v>4</v>
      </c>
      <c r="G6950" s="9">
        <v>2</v>
      </c>
    </row>
    <row r="6951" spans="1:7" x14ac:dyDescent="0.3">
      <c r="A6951" s="9">
        <v>245</v>
      </c>
      <c r="B6951" s="9">
        <v>77</v>
      </c>
      <c r="C6951" s="9">
        <v>4</v>
      </c>
      <c r="D6951" s="9">
        <v>4</v>
      </c>
      <c r="E6951" s="9">
        <v>12.3</v>
      </c>
      <c r="F6951" s="9">
        <v>5</v>
      </c>
      <c r="G6951" s="9">
        <v>2</v>
      </c>
    </row>
    <row r="6952" spans="1:7" x14ac:dyDescent="0.3">
      <c r="A6952" s="9">
        <v>245</v>
      </c>
      <c r="B6952" s="9">
        <v>78</v>
      </c>
      <c r="C6952" s="9">
        <v>6</v>
      </c>
      <c r="D6952" s="9">
        <v>4</v>
      </c>
      <c r="E6952" s="9">
        <v>7.6</v>
      </c>
      <c r="F6952" s="9">
        <v>4.5</v>
      </c>
      <c r="G6952" s="9">
        <v>2</v>
      </c>
    </row>
    <row r="6953" spans="1:7" x14ac:dyDescent="0.3">
      <c r="A6953" s="9">
        <v>245</v>
      </c>
      <c r="B6953" s="9">
        <v>79</v>
      </c>
      <c r="C6953" s="9">
        <v>3</v>
      </c>
      <c r="D6953" s="9">
        <v>4</v>
      </c>
      <c r="E6953" s="9">
        <v>13.3</v>
      </c>
      <c r="F6953" s="9">
        <v>6.5</v>
      </c>
      <c r="G6953" s="9">
        <v>3</v>
      </c>
    </row>
    <row r="6954" spans="1:7" x14ac:dyDescent="0.3">
      <c r="A6954" s="9">
        <v>245</v>
      </c>
      <c r="B6954" s="9">
        <v>80</v>
      </c>
      <c r="C6954" s="9">
        <v>31</v>
      </c>
      <c r="D6954" s="9">
        <v>4</v>
      </c>
      <c r="E6954" s="9">
        <v>8.6</v>
      </c>
      <c r="F6954" s="9">
        <v>4</v>
      </c>
      <c r="G6954" s="9">
        <v>2</v>
      </c>
    </row>
    <row r="6955" spans="1:7" x14ac:dyDescent="0.3">
      <c r="A6955" s="9">
        <v>245</v>
      </c>
      <c r="B6955" s="9">
        <v>81</v>
      </c>
      <c r="C6955" s="9">
        <v>3</v>
      </c>
      <c r="D6955" s="9">
        <v>4</v>
      </c>
      <c r="E6955" s="9">
        <v>7.5</v>
      </c>
      <c r="F6955" s="9">
        <v>4</v>
      </c>
      <c r="G6955" s="9">
        <v>2</v>
      </c>
    </row>
    <row r="6956" spans="1:7" x14ac:dyDescent="0.3">
      <c r="A6956" s="9">
        <v>245</v>
      </c>
      <c r="B6956" s="9">
        <v>82</v>
      </c>
      <c r="C6956" s="9">
        <v>3</v>
      </c>
      <c r="D6956" s="9">
        <v>4</v>
      </c>
      <c r="E6956" s="9">
        <v>11.5</v>
      </c>
      <c r="F6956" s="9">
        <v>5</v>
      </c>
      <c r="G6956" s="9">
        <v>2</v>
      </c>
    </row>
    <row r="6957" spans="1:7" x14ac:dyDescent="0.3">
      <c r="A6957" s="9">
        <v>245</v>
      </c>
      <c r="B6957" s="9">
        <v>83</v>
      </c>
      <c r="C6957" s="9">
        <v>31</v>
      </c>
      <c r="D6957" s="9">
        <v>4</v>
      </c>
      <c r="E6957" s="9">
        <v>65</v>
      </c>
      <c r="F6957" s="9">
        <v>10.4</v>
      </c>
      <c r="G6957" s="9">
        <v>3</v>
      </c>
    </row>
    <row r="6958" spans="1:7" x14ac:dyDescent="0.3">
      <c r="A6958" s="9">
        <v>245</v>
      </c>
      <c r="B6958" s="9">
        <v>84</v>
      </c>
      <c r="C6958" s="9">
        <v>3</v>
      </c>
      <c r="D6958" s="9">
        <v>1</v>
      </c>
      <c r="E6958" s="9">
        <v>47.6</v>
      </c>
      <c r="F6958" s="9">
        <v>17.899999999999999</v>
      </c>
      <c r="G6958" s="9">
        <v>10</v>
      </c>
    </row>
    <row r="6959" spans="1:7" x14ac:dyDescent="0.3">
      <c r="A6959" s="9">
        <v>245</v>
      </c>
      <c r="B6959" s="9">
        <v>85</v>
      </c>
      <c r="C6959" s="9">
        <v>31</v>
      </c>
      <c r="D6959" s="9">
        <v>4</v>
      </c>
      <c r="E6959" s="9">
        <v>7.6</v>
      </c>
      <c r="F6959" s="9">
        <v>4</v>
      </c>
      <c r="G6959" s="9">
        <v>2</v>
      </c>
    </row>
    <row r="6960" spans="1:7" x14ac:dyDescent="0.3">
      <c r="A6960" s="9">
        <v>246</v>
      </c>
      <c r="B6960" s="9">
        <v>1</v>
      </c>
      <c r="C6960" s="9">
        <v>2</v>
      </c>
      <c r="D6960" s="9">
        <v>4</v>
      </c>
      <c r="E6960" s="9">
        <v>29.4</v>
      </c>
      <c r="F6960" s="9">
        <v>9.4499999999999993</v>
      </c>
      <c r="G6960" s="9">
        <v>2</v>
      </c>
    </row>
    <row r="6961" spans="1:7" x14ac:dyDescent="0.3">
      <c r="A6961" s="9">
        <v>246</v>
      </c>
      <c r="B6961" s="9">
        <v>2</v>
      </c>
      <c r="C6961" s="9">
        <v>31</v>
      </c>
      <c r="D6961" s="9">
        <v>3</v>
      </c>
      <c r="E6961" s="9">
        <v>12.5</v>
      </c>
      <c r="F6961" s="9">
        <v>4</v>
      </c>
      <c r="G6961" s="9">
        <v>1</v>
      </c>
    </row>
    <row r="6962" spans="1:7" x14ac:dyDescent="0.3">
      <c r="A6962" s="9">
        <v>246</v>
      </c>
      <c r="B6962" s="9">
        <v>3</v>
      </c>
      <c r="C6962" s="9">
        <v>2</v>
      </c>
      <c r="D6962" s="9">
        <v>4</v>
      </c>
      <c r="E6962" s="9">
        <v>29.6</v>
      </c>
      <c r="F6962" s="9">
        <v>10</v>
      </c>
      <c r="G6962" s="9">
        <v>3</v>
      </c>
    </row>
    <row r="6963" spans="1:7" x14ac:dyDescent="0.3">
      <c r="A6963" s="9">
        <v>246</v>
      </c>
      <c r="B6963" s="9">
        <v>4</v>
      </c>
      <c r="C6963" s="9">
        <v>31</v>
      </c>
      <c r="D6963" s="9">
        <v>3</v>
      </c>
      <c r="E6963" s="9">
        <v>10.199999999999999</v>
      </c>
      <c r="F6963" s="9">
        <v>3.5</v>
      </c>
      <c r="G6963" s="9">
        <v>1</v>
      </c>
    </row>
    <row r="6964" spans="1:7" x14ac:dyDescent="0.3">
      <c r="A6964" s="9">
        <v>246</v>
      </c>
      <c r="B6964" s="9">
        <v>5</v>
      </c>
      <c r="C6964" s="9">
        <v>31</v>
      </c>
      <c r="D6964" s="9">
        <v>3</v>
      </c>
      <c r="E6964" s="9">
        <v>9.5</v>
      </c>
      <c r="F6964" s="9">
        <v>4</v>
      </c>
      <c r="G6964" s="9">
        <v>1</v>
      </c>
    </row>
    <row r="6965" spans="1:7" x14ac:dyDescent="0.3">
      <c r="A6965" s="9">
        <v>246</v>
      </c>
      <c r="B6965" s="9">
        <v>6</v>
      </c>
      <c r="C6965" s="9">
        <v>31</v>
      </c>
      <c r="D6965" s="9">
        <v>3</v>
      </c>
      <c r="E6965" s="9">
        <v>9.3000000000000007</v>
      </c>
      <c r="F6965" s="9">
        <v>4.2</v>
      </c>
      <c r="G6965" s="9">
        <v>1</v>
      </c>
    </row>
    <row r="6966" spans="1:7" x14ac:dyDescent="0.3">
      <c r="A6966" s="9">
        <v>246</v>
      </c>
      <c r="B6966" s="9">
        <v>7</v>
      </c>
      <c r="C6966" s="9">
        <v>31</v>
      </c>
      <c r="D6966" s="9">
        <v>3</v>
      </c>
      <c r="E6966" s="9">
        <v>10.199999999999999</v>
      </c>
      <c r="F6966" s="9">
        <v>4</v>
      </c>
      <c r="G6966" s="9">
        <v>1</v>
      </c>
    </row>
    <row r="6967" spans="1:7" x14ac:dyDescent="0.3">
      <c r="A6967" s="9">
        <v>246</v>
      </c>
      <c r="B6967" s="9">
        <v>8</v>
      </c>
      <c r="C6967" s="9">
        <v>31</v>
      </c>
      <c r="D6967" s="9">
        <v>3</v>
      </c>
      <c r="E6967" s="9">
        <v>13.5</v>
      </c>
      <c r="F6967" s="9">
        <v>4</v>
      </c>
      <c r="G6967" s="9">
        <v>1</v>
      </c>
    </row>
    <row r="6968" spans="1:7" x14ac:dyDescent="0.3">
      <c r="A6968" s="9">
        <v>246</v>
      </c>
      <c r="B6968" s="9">
        <v>9</v>
      </c>
      <c r="C6968" s="9">
        <v>31</v>
      </c>
      <c r="D6968" s="9">
        <v>3</v>
      </c>
      <c r="E6968" s="9">
        <v>13.2</v>
      </c>
      <c r="F6968" s="9">
        <v>3.5</v>
      </c>
      <c r="G6968" s="9">
        <v>1.3</v>
      </c>
    </row>
    <row r="6969" spans="1:7" x14ac:dyDescent="0.3">
      <c r="A6969" s="9">
        <v>246</v>
      </c>
      <c r="B6969" s="9">
        <v>10</v>
      </c>
      <c r="C6969" s="9">
        <v>31</v>
      </c>
      <c r="D6969" s="9">
        <v>3</v>
      </c>
      <c r="E6969" s="9">
        <v>12.5</v>
      </c>
      <c r="F6969" s="9">
        <v>4</v>
      </c>
      <c r="G6969" s="9">
        <v>1</v>
      </c>
    </row>
    <row r="6970" spans="1:7" x14ac:dyDescent="0.3">
      <c r="A6970" s="9">
        <v>246</v>
      </c>
      <c r="B6970" s="9">
        <v>11</v>
      </c>
      <c r="C6970" s="9">
        <v>42</v>
      </c>
      <c r="D6970" s="9">
        <v>3</v>
      </c>
      <c r="E6970" s="9">
        <v>21.2</v>
      </c>
      <c r="F6970" s="9">
        <v>5</v>
      </c>
      <c r="G6970" s="9">
        <v>1.2</v>
      </c>
    </row>
    <row r="6971" spans="1:7" x14ac:dyDescent="0.3">
      <c r="A6971" s="9">
        <v>246</v>
      </c>
      <c r="B6971" s="9">
        <v>12</v>
      </c>
      <c r="C6971" s="9">
        <v>31</v>
      </c>
      <c r="D6971" s="9">
        <v>3</v>
      </c>
      <c r="E6971" s="9">
        <v>26.3</v>
      </c>
      <c r="F6971" s="9">
        <v>4.9000000000000004</v>
      </c>
      <c r="G6971" s="9">
        <v>1</v>
      </c>
    </row>
    <row r="6972" spans="1:7" x14ac:dyDescent="0.3">
      <c r="A6972" s="9">
        <v>246</v>
      </c>
      <c r="B6972" s="9">
        <v>13</v>
      </c>
      <c r="C6972" s="9">
        <v>60</v>
      </c>
      <c r="D6972" s="9">
        <v>3</v>
      </c>
      <c r="E6972" s="9">
        <v>31.2</v>
      </c>
      <c r="F6972" s="9">
        <v>4.8</v>
      </c>
      <c r="G6972" s="9">
        <v>1.5</v>
      </c>
    </row>
    <row r="6973" spans="1:7" x14ac:dyDescent="0.3">
      <c r="A6973" s="9">
        <v>246</v>
      </c>
      <c r="B6973" s="9">
        <v>14</v>
      </c>
      <c r="C6973" s="9">
        <v>60</v>
      </c>
      <c r="D6973" s="9">
        <v>3</v>
      </c>
      <c r="E6973" s="9">
        <v>26.5</v>
      </c>
      <c r="F6973" s="9">
        <v>5</v>
      </c>
      <c r="G6973" s="9">
        <v>1</v>
      </c>
    </row>
    <row r="6974" spans="1:7" x14ac:dyDescent="0.3">
      <c r="A6974" s="9">
        <v>246</v>
      </c>
      <c r="B6974" s="9">
        <v>15</v>
      </c>
      <c r="C6974" s="9">
        <v>2</v>
      </c>
      <c r="D6974" s="9">
        <v>3</v>
      </c>
      <c r="E6974" s="9">
        <v>12.1</v>
      </c>
      <c r="F6974" s="9">
        <v>6</v>
      </c>
      <c r="G6974" s="9">
        <v>1.9</v>
      </c>
    </row>
    <row r="6975" spans="1:7" x14ac:dyDescent="0.3">
      <c r="A6975" s="9">
        <v>246</v>
      </c>
      <c r="B6975" s="9">
        <v>16</v>
      </c>
      <c r="C6975" s="9">
        <v>2</v>
      </c>
      <c r="D6975" s="9">
        <v>3</v>
      </c>
      <c r="E6975" s="9">
        <v>18.399999999999999</v>
      </c>
      <c r="F6975" s="9">
        <v>7</v>
      </c>
      <c r="G6975" s="9">
        <v>3</v>
      </c>
    </row>
    <row r="6976" spans="1:7" x14ac:dyDescent="0.3">
      <c r="A6976" s="9">
        <v>246</v>
      </c>
      <c r="B6976" s="9">
        <v>17</v>
      </c>
      <c r="C6976" s="9">
        <v>31</v>
      </c>
      <c r="D6976" s="9">
        <v>3</v>
      </c>
      <c r="E6976" s="9">
        <v>12.3</v>
      </c>
      <c r="F6976" s="9">
        <v>3</v>
      </c>
      <c r="G6976" s="9">
        <v>1</v>
      </c>
    </row>
    <row r="6977" spans="1:7" x14ac:dyDescent="0.3">
      <c r="A6977" s="9">
        <v>246</v>
      </c>
      <c r="B6977" s="9">
        <v>18</v>
      </c>
      <c r="C6977" s="9">
        <v>2</v>
      </c>
      <c r="D6977" s="9">
        <v>3</v>
      </c>
      <c r="E6977" s="9">
        <v>20.2</v>
      </c>
      <c r="F6977" s="9">
        <v>7.6</v>
      </c>
      <c r="G6977" s="9">
        <v>3</v>
      </c>
    </row>
    <row r="6978" spans="1:7" x14ac:dyDescent="0.3">
      <c r="A6978" s="9">
        <v>246</v>
      </c>
      <c r="B6978" s="9">
        <v>19</v>
      </c>
      <c r="C6978" s="9">
        <v>31</v>
      </c>
      <c r="D6978" s="9">
        <v>3</v>
      </c>
      <c r="E6978" s="9">
        <v>9.5</v>
      </c>
      <c r="F6978" s="9">
        <v>3</v>
      </c>
      <c r="G6978" s="9">
        <v>1</v>
      </c>
    </row>
    <row r="6979" spans="1:7" x14ac:dyDescent="0.3">
      <c r="A6979" s="9">
        <v>246</v>
      </c>
      <c r="B6979" s="9">
        <v>20</v>
      </c>
      <c r="C6979" s="9">
        <v>31</v>
      </c>
      <c r="D6979" s="9">
        <v>3</v>
      </c>
      <c r="E6979" s="9">
        <v>12.5</v>
      </c>
      <c r="F6979" s="9">
        <v>4</v>
      </c>
      <c r="G6979" s="9">
        <v>1.3</v>
      </c>
    </row>
    <row r="6980" spans="1:7" x14ac:dyDescent="0.3">
      <c r="A6980" s="9">
        <v>246</v>
      </c>
      <c r="B6980" s="9">
        <v>21</v>
      </c>
      <c r="C6980" s="9">
        <v>31</v>
      </c>
      <c r="D6980" s="9">
        <v>3</v>
      </c>
      <c r="E6980" s="9">
        <v>17.399999999999999</v>
      </c>
      <c r="F6980" s="9">
        <v>4</v>
      </c>
      <c r="G6980" s="9">
        <v>1</v>
      </c>
    </row>
    <row r="6981" spans="1:7" x14ac:dyDescent="0.3">
      <c r="A6981" s="9">
        <v>246</v>
      </c>
      <c r="B6981" s="9">
        <v>22</v>
      </c>
      <c r="C6981" s="9">
        <v>2</v>
      </c>
      <c r="D6981" s="9">
        <v>4</v>
      </c>
      <c r="E6981" s="9">
        <v>29.3</v>
      </c>
      <c r="F6981" s="9">
        <v>9</v>
      </c>
      <c r="G6981" s="9">
        <v>2.2000000000000002</v>
      </c>
    </row>
    <row r="6982" spans="1:7" x14ac:dyDescent="0.3">
      <c r="A6982" s="9">
        <v>246</v>
      </c>
      <c r="B6982" s="9">
        <v>23</v>
      </c>
      <c r="C6982" s="9">
        <v>4</v>
      </c>
      <c r="D6982" s="9">
        <v>4</v>
      </c>
      <c r="E6982" s="9">
        <v>26.2</v>
      </c>
      <c r="F6982" s="9">
        <v>8.6</v>
      </c>
      <c r="G6982" s="9">
        <v>2</v>
      </c>
    </row>
    <row r="6983" spans="1:7" x14ac:dyDescent="0.3">
      <c r="A6983" s="9">
        <v>246</v>
      </c>
      <c r="B6983" s="9">
        <v>24</v>
      </c>
      <c r="C6983" s="9">
        <v>31</v>
      </c>
      <c r="D6983" s="9">
        <v>3</v>
      </c>
      <c r="E6983" s="9">
        <v>9.5</v>
      </c>
      <c r="F6983" s="9">
        <v>3</v>
      </c>
      <c r="G6983" s="9">
        <v>1</v>
      </c>
    </row>
    <row r="6984" spans="1:7" x14ac:dyDescent="0.3">
      <c r="A6984" s="9">
        <v>246</v>
      </c>
      <c r="B6984" s="9">
        <v>25</v>
      </c>
      <c r="C6984" s="9">
        <v>2</v>
      </c>
      <c r="D6984" s="9">
        <v>3</v>
      </c>
      <c r="E6984" s="9">
        <v>17.3</v>
      </c>
      <c r="F6984" s="9">
        <v>6.2</v>
      </c>
      <c r="G6984" s="9">
        <v>2</v>
      </c>
    </row>
    <row r="6985" spans="1:7" x14ac:dyDescent="0.3">
      <c r="A6985" s="9">
        <v>246</v>
      </c>
      <c r="B6985" s="9">
        <v>26</v>
      </c>
      <c r="C6985" s="9">
        <v>4</v>
      </c>
      <c r="D6985" s="9">
        <v>3</v>
      </c>
      <c r="E6985" s="9">
        <v>13.5</v>
      </c>
      <c r="F6985" s="9">
        <v>7</v>
      </c>
      <c r="G6985" s="9">
        <v>4</v>
      </c>
    </row>
    <row r="6986" spans="1:7" x14ac:dyDescent="0.3">
      <c r="A6986" s="9">
        <v>246</v>
      </c>
      <c r="B6986" s="9">
        <v>27</v>
      </c>
      <c r="C6986" s="9">
        <v>31</v>
      </c>
      <c r="D6986" s="9">
        <v>3</v>
      </c>
      <c r="E6986" s="9">
        <v>10.199999999999999</v>
      </c>
      <c r="F6986" s="9">
        <v>4</v>
      </c>
      <c r="G6986" s="9">
        <v>1.6</v>
      </c>
    </row>
    <row r="6987" spans="1:7" x14ac:dyDescent="0.3">
      <c r="A6987" s="9">
        <v>246</v>
      </c>
      <c r="B6987" s="9">
        <v>28</v>
      </c>
      <c r="C6987" s="9">
        <v>31</v>
      </c>
      <c r="D6987" s="9">
        <v>3</v>
      </c>
      <c r="E6987" s="9">
        <v>12.3</v>
      </c>
      <c r="F6987" s="9">
        <v>4</v>
      </c>
      <c r="G6987" s="9">
        <v>1</v>
      </c>
    </row>
    <row r="6988" spans="1:7" x14ac:dyDescent="0.3">
      <c r="A6988" s="9">
        <v>246</v>
      </c>
      <c r="B6988" s="9">
        <v>29</v>
      </c>
      <c r="C6988" s="9">
        <v>31</v>
      </c>
      <c r="D6988" s="9">
        <v>3</v>
      </c>
      <c r="E6988" s="9">
        <v>11.4</v>
      </c>
      <c r="F6988" s="9">
        <v>4</v>
      </c>
      <c r="G6988" s="9">
        <v>1</v>
      </c>
    </row>
    <row r="6989" spans="1:7" x14ac:dyDescent="0.3">
      <c r="A6989" s="9">
        <v>246</v>
      </c>
      <c r="B6989" s="9">
        <v>30</v>
      </c>
      <c r="C6989" s="9">
        <v>31</v>
      </c>
      <c r="D6989" s="9">
        <v>3</v>
      </c>
      <c r="E6989" s="9">
        <v>13.5</v>
      </c>
      <c r="F6989" s="9">
        <v>4</v>
      </c>
      <c r="G6989" s="9">
        <v>1</v>
      </c>
    </row>
    <row r="6990" spans="1:7" x14ac:dyDescent="0.3">
      <c r="A6990" s="9">
        <v>246</v>
      </c>
      <c r="B6990" s="9">
        <v>31</v>
      </c>
      <c r="C6990" s="9">
        <v>31</v>
      </c>
      <c r="D6990" s="9">
        <v>3</v>
      </c>
      <c r="E6990" s="9">
        <v>11.5</v>
      </c>
      <c r="F6990" s="9">
        <v>3</v>
      </c>
      <c r="G6990" s="9">
        <v>1</v>
      </c>
    </row>
    <row r="6991" spans="1:7" x14ac:dyDescent="0.3">
      <c r="A6991" s="9">
        <v>246</v>
      </c>
      <c r="B6991" s="9">
        <v>32</v>
      </c>
      <c r="C6991" s="9">
        <v>3</v>
      </c>
      <c r="D6991" s="9">
        <v>4</v>
      </c>
      <c r="E6991" s="9">
        <v>27.5</v>
      </c>
      <c r="F6991" s="9">
        <v>11</v>
      </c>
      <c r="G6991" s="9">
        <v>5</v>
      </c>
    </row>
    <row r="6992" spans="1:7" x14ac:dyDescent="0.3">
      <c r="A6992" s="9">
        <v>247</v>
      </c>
      <c r="B6992" s="9">
        <v>1</v>
      </c>
      <c r="C6992" s="9">
        <v>6</v>
      </c>
      <c r="D6992" s="9">
        <v>3</v>
      </c>
      <c r="E6992" s="9">
        <v>8.3000000000000007</v>
      </c>
      <c r="F6992" s="9">
        <v>4</v>
      </c>
      <c r="G6992" s="9">
        <v>1.6</v>
      </c>
    </row>
    <row r="6993" spans="1:7" x14ac:dyDescent="0.3">
      <c r="A6993" s="9">
        <v>247</v>
      </c>
      <c r="B6993" s="9">
        <v>2</v>
      </c>
      <c r="C6993" s="9">
        <v>6</v>
      </c>
      <c r="D6993" s="9">
        <v>4</v>
      </c>
      <c r="E6993" s="9">
        <v>20.2</v>
      </c>
      <c r="F6993" s="9">
        <v>9</v>
      </c>
      <c r="G6993" s="9">
        <v>2.1</v>
      </c>
    </row>
    <row r="6994" spans="1:7" x14ac:dyDescent="0.3">
      <c r="A6994" s="9">
        <v>247</v>
      </c>
      <c r="B6994" s="9">
        <v>3</v>
      </c>
      <c r="C6994" s="9">
        <v>6</v>
      </c>
      <c r="D6994" s="9">
        <v>3</v>
      </c>
      <c r="E6994" s="9">
        <v>21.2</v>
      </c>
      <c r="F6994" s="9">
        <v>4</v>
      </c>
      <c r="G6994" s="9">
        <v>1.3</v>
      </c>
    </row>
    <row r="6995" spans="1:7" x14ac:dyDescent="0.3">
      <c r="A6995" s="9">
        <v>247</v>
      </c>
      <c r="B6995" s="9">
        <v>4</v>
      </c>
      <c r="C6995" s="9">
        <v>60</v>
      </c>
      <c r="D6995" s="9">
        <v>3</v>
      </c>
      <c r="E6995" s="9">
        <v>18.5</v>
      </c>
      <c r="F6995" s="9">
        <v>4.5999999999999996</v>
      </c>
      <c r="G6995" s="9">
        <v>1.3</v>
      </c>
    </row>
    <row r="6996" spans="1:7" x14ac:dyDescent="0.3">
      <c r="A6996" s="9">
        <v>247</v>
      </c>
      <c r="B6996" s="9">
        <v>5</v>
      </c>
      <c r="C6996" s="9">
        <v>60</v>
      </c>
      <c r="D6996" s="9">
        <v>3</v>
      </c>
      <c r="E6996" s="9">
        <v>16.5</v>
      </c>
      <c r="F6996" s="9">
        <v>4</v>
      </c>
      <c r="G6996" s="9">
        <v>0.9</v>
      </c>
    </row>
    <row r="6997" spans="1:7" x14ac:dyDescent="0.3">
      <c r="A6997" s="9">
        <v>247</v>
      </c>
      <c r="B6997" s="9">
        <v>6</v>
      </c>
      <c r="C6997" s="9">
        <v>31</v>
      </c>
      <c r="D6997" s="9">
        <v>3</v>
      </c>
      <c r="E6997" s="9">
        <v>9.3000000000000007</v>
      </c>
      <c r="F6997" s="9">
        <v>3</v>
      </c>
      <c r="G6997" s="9">
        <v>1</v>
      </c>
    </row>
    <row r="6998" spans="1:7" x14ac:dyDescent="0.3">
      <c r="A6998" s="9">
        <v>247</v>
      </c>
      <c r="B6998" s="9">
        <v>7</v>
      </c>
      <c r="C6998" s="9">
        <v>2</v>
      </c>
      <c r="D6998" s="9">
        <v>4</v>
      </c>
      <c r="E6998" s="9">
        <v>32.299999999999997</v>
      </c>
      <c r="F6998" s="9">
        <v>14.2</v>
      </c>
      <c r="G6998" s="9">
        <v>4.8</v>
      </c>
    </row>
    <row r="6999" spans="1:7" x14ac:dyDescent="0.3">
      <c r="A6999" s="9">
        <v>247</v>
      </c>
      <c r="B6999" s="9">
        <v>8</v>
      </c>
      <c r="C6999" s="9">
        <v>2</v>
      </c>
      <c r="D6999" s="9">
        <v>3</v>
      </c>
      <c r="E6999" s="9">
        <v>19.3</v>
      </c>
      <c r="F6999" s="9">
        <v>9</v>
      </c>
      <c r="G6999" s="9">
        <v>1.9</v>
      </c>
    </row>
    <row r="7000" spans="1:7" x14ac:dyDescent="0.3">
      <c r="A7000" s="9">
        <v>247</v>
      </c>
      <c r="B7000" s="9">
        <v>9</v>
      </c>
      <c r="C7000" s="9">
        <v>6</v>
      </c>
      <c r="D7000" s="9">
        <v>4</v>
      </c>
      <c r="E7000" s="9">
        <v>33.5</v>
      </c>
      <c r="F7000" s="9">
        <v>12</v>
      </c>
      <c r="G7000" s="9">
        <v>1.6</v>
      </c>
    </row>
    <row r="7001" spans="1:7" x14ac:dyDescent="0.3">
      <c r="A7001" s="9">
        <v>247</v>
      </c>
      <c r="B7001" s="9">
        <v>10</v>
      </c>
      <c r="C7001" s="9">
        <v>31</v>
      </c>
      <c r="D7001" s="9">
        <v>3</v>
      </c>
      <c r="E7001" s="9">
        <v>10</v>
      </c>
      <c r="F7001" s="9">
        <v>3</v>
      </c>
      <c r="G7001" s="9">
        <v>0.4</v>
      </c>
    </row>
    <row r="7002" spans="1:7" x14ac:dyDescent="0.3">
      <c r="A7002" s="9">
        <v>247</v>
      </c>
      <c r="B7002" s="9">
        <v>11</v>
      </c>
      <c r="C7002" s="9">
        <v>31</v>
      </c>
      <c r="D7002" s="9">
        <v>3</v>
      </c>
      <c r="E7002" s="9">
        <v>14.2</v>
      </c>
      <c r="F7002" s="9">
        <v>4.2</v>
      </c>
      <c r="G7002" s="9">
        <v>1.2</v>
      </c>
    </row>
    <row r="7003" spans="1:7" x14ac:dyDescent="0.3">
      <c r="A7003" s="9">
        <v>247</v>
      </c>
      <c r="B7003" s="9">
        <v>12</v>
      </c>
      <c r="C7003" s="9">
        <v>31</v>
      </c>
      <c r="D7003" s="9">
        <v>3</v>
      </c>
      <c r="E7003" s="9">
        <v>25.3</v>
      </c>
      <c r="F7003" s="9">
        <v>5</v>
      </c>
      <c r="G7003" s="9">
        <v>0.6</v>
      </c>
    </row>
    <row r="7004" spans="1:7" x14ac:dyDescent="0.3">
      <c r="A7004" s="9">
        <v>247</v>
      </c>
      <c r="B7004" s="9">
        <v>13</v>
      </c>
      <c r="C7004" s="9">
        <v>31</v>
      </c>
      <c r="D7004" s="9">
        <v>3</v>
      </c>
      <c r="E7004" s="9">
        <v>21.2</v>
      </c>
      <c r="F7004" s="9">
        <v>4</v>
      </c>
      <c r="G7004" s="9">
        <v>0.3</v>
      </c>
    </row>
    <row r="7005" spans="1:7" x14ac:dyDescent="0.3">
      <c r="A7005" s="9">
        <v>247</v>
      </c>
      <c r="B7005" s="9">
        <v>14</v>
      </c>
      <c r="C7005" s="9">
        <v>31</v>
      </c>
      <c r="D7005" s="9">
        <v>3</v>
      </c>
      <c r="E7005" s="9">
        <v>22.5</v>
      </c>
      <c r="F7005" s="9">
        <v>5</v>
      </c>
      <c r="G7005" s="9">
        <v>0.6</v>
      </c>
    </row>
    <row r="7006" spans="1:7" x14ac:dyDescent="0.3">
      <c r="A7006" s="9">
        <v>247</v>
      </c>
      <c r="B7006" s="9">
        <v>15</v>
      </c>
      <c r="C7006" s="9">
        <v>31</v>
      </c>
      <c r="D7006" s="9">
        <v>3</v>
      </c>
      <c r="E7006" s="9">
        <v>15.2</v>
      </c>
      <c r="F7006" s="9">
        <v>5.2</v>
      </c>
      <c r="G7006" s="9">
        <v>0.8</v>
      </c>
    </row>
    <row r="7007" spans="1:7" x14ac:dyDescent="0.3">
      <c r="A7007" s="9">
        <v>247</v>
      </c>
      <c r="B7007" s="9">
        <v>16</v>
      </c>
      <c r="C7007" s="9">
        <v>31</v>
      </c>
      <c r="D7007" s="9">
        <v>3</v>
      </c>
      <c r="E7007" s="9">
        <v>11.3</v>
      </c>
      <c r="F7007" s="9">
        <v>3</v>
      </c>
      <c r="G7007" s="9">
        <v>1.2</v>
      </c>
    </row>
    <row r="7008" spans="1:7" x14ac:dyDescent="0.3">
      <c r="A7008" s="9">
        <v>247</v>
      </c>
      <c r="B7008" s="9">
        <v>17</v>
      </c>
      <c r="C7008" s="9">
        <v>31</v>
      </c>
      <c r="D7008" s="9">
        <v>3</v>
      </c>
      <c r="E7008" s="9">
        <v>9.5</v>
      </c>
      <c r="F7008" s="9">
        <v>4</v>
      </c>
      <c r="G7008" s="9">
        <v>1</v>
      </c>
    </row>
    <row r="7009" spans="1:7" x14ac:dyDescent="0.3">
      <c r="A7009" s="9">
        <v>247</v>
      </c>
      <c r="B7009" s="9">
        <v>18</v>
      </c>
      <c r="C7009" s="9">
        <v>31</v>
      </c>
      <c r="D7009" s="9">
        <v>3</v>
      </c>
      <c r="E7009" s="9">
        <v>13.4</v>
      </c>
      <c r="F7009" s="9">
        <v>5</v>
      </c>
      <c r="G7009" s="9">
        <v>0.8</v>
      </c>
    </row>
    <row r="7010" spans="1:7" x14ac:dyDescent="0.3">
      <c r="A7010" s="9">
        <v>247</v>
      </c>
      <c r="B7010" s="9">
        <v>19</v>
      </c>
      <c r="C7010" s="9">
        <v>31</v>
      </c>
      <c r="D7010" s="9">
        <v>3</v>
      </c>
      <c r="E7010" s="9">
        <v>9.4</v>
      </c>
      <c r="F7010" s="9">
        <v>4</v>
      </c>
      <c r="G7010" s="9">
        <v>1</v>
      </c>
    </row>
    <row r="7011" spans="1:7" x14ac:dyDescent="0.3">
      <c r="A7011" s="9">
        <v>247</v>
      </c>
      <c r="B7011" s="9">
        <v>20</v>
      </c>
      <c r="C7011" s="9">
        <v>31</v>
      </c>
      <c r="D7011" s="9">
        <v>3</v>
      </c>
      <c r="E7011" s="9">
        <v>13.2</v>
      </c>
      <c r="F7011" s="9">
        <v>4</v>
      </c>
      <c r="G7011" s="9">
        <v>1.2</v>
      </c>
    </row>
    <row r="7012" spans="1:7" x14ac:dyDescent="0.3">
      <c r="A7012" s="9">
        <v>247</v>
      </c>
      <c r="B7012" s="9">
        <v>21</v>
      </c>
      <c r="C7012" s="9">
        <v>2</v>
      </c>
      <c r="D7012" s="9">
        <v>3</v>
      </c>
      <c r="E7012" s="9">
        <v>8.5</v>
      </c>
      <c r="F7012" s="9">
        <v>3</v>
      </c>
      <c r="G7012" s="9">
        <v>1</v>
      </c>
    </row>
    <row r="7013" spans="1:7" x14ac:dyDescent="0.3">
      <c r="A7013" s="9">
        <v>247</v>
      </c>
      <c r="B7013" s="9">
        <v>22</v>
      </c>
      <c r="C7013" s="9">
        <v>31</v>
      </c>
      <c r="D7013" s="9">
        <v>3</v>
      </c>
      <c r="E7013" s="9">
        <v>10.199999999999999</v>
      </c>
      <c r="F7013" s="9">
        <v>4</v>
      </c>
      <c r="G7013" s="9">
        <v>1</v>
      </c>
    </row>
    <row r="7014" spans="1:7" x14ac:dyDescent="0.3">
      <c r="A7014" s="9">
        <v>247</v>
      </c>
      <c r="B7014" s="9">
        <v>23</v>
      </c>
      <c r="C7014" s="9">
        <v>31</v>
      </c>
      <c r="D7014" s="9">
        <v>3</v>
      </c>
      <c r="E7014" s="9">
        <v>26.2</v>
      </c>
      <c r="F7014" s="9">
        <v>5</v>
      </c>
      <c r="G7014" s="9">
        <v>1</v>
      </c>
    </row>
    <row r="7015" spans="1:7" x14ac:dyDescent="0.3">
      <c r="A7015" s="9">
        <v>247</v>
      </c>
      <c r="B7015" s="9">
        <v>24</v>
      </c>
      <c r="C7015" s="9">
        <v>31</v>
      </c>
      <c r="D7015" s="9">
        <v>3</v>
      </c>
      <c r="E7015" s="9">
        <v>23.5</v>
      </c>
      <c r="F7015" s="9">
        <v>5</v>
      </c>
      <c r="G7015" s="9">
        <v>1.3</v>
      </c>
    </row>
    <row r="7016" spans="1:7" x14ac:dyDescent="0.3">
      <c r="A7016" s="9">
        <v>247</v>
      </c>
      <c r="B7016" s="9">
        <v>25</v>
      </c>
      <c r="C7016" s="9">
        <v>31</v>
      </c>
      <c r="D7016" s="9">
        <v>3</v>
      </c>
      <c r="E7016" s="9">
        <v>30.2</v>
      </c>
      <c r="F7016" s="9">
        <v>5</v>
      </c>
      <c r="G7016" s="9">
        <v>1</v>
      </c>
    </row>
    <row r="7017" spans="1:7" x14ac:dyDescent="0.3">
      <c r="A7017" s="9">
        <v>247</v>
      </c>
      <c r="B7017" s="9">
        <v>26</v>
      </c>
      <c r="C7017" s="9">
        <v>31</v>
      </c>
      <c r="D7017" s="9">
        <v>3</v>
      </c>
      <c r="E7017" s="9">
        <v>26.3</v>
      </c>
      <c r="F7017" s="9">
        <v>5.3</v>
      </c>
      <c r="G7017" s="9">
        <v>1</v>
      </c>
    </row>
    <row r="7018" spans="1:7" x14ac:dyDescent="0.3">
      <c r="A7018" s="9">
        <v>247</v>
      </c>
      <c r="B7018" s="9">
        <v>27</v>
      </c>
      <c r="C7018" s="9">
        <v>31</v>
      </c>
      <c r="D7018" s="9">
        <v>3</v>
      </c>
      <c r="E7018" s="9">
        <v>13.5</v>
      </c>
      <c r="F7018" s="9">
        <v>4</v>
      </c>
      <c r="G7018" s="9">
        <v>0.6</v>
      </c>
    </row>
    <row r="7019" spans="1:7" x14ac:dyDescent="0.3">
      <c r="A7019" s="9">
        <v>247</v>
      </c>
      <c r="B7019" s="9">
        <v>28</v>
      </c>
      <c r="C7019" s="9">
        <v>31</v>
      </c>
      <c r="D7019" s="9">
        <v>3</v>
      </c>
      <c r="E7019" s="9">
        <v>10.5</v>
      </c>
      <c r="F7019" s="9">
        <v>3</v>
      </c>
      <c r="G7019" s="9">
        <v>1</v>
      </c>
    </row>
    <row r="7020" spans="1:7" x14ac:dyDescent="0.3">
      <c r="A7020" s="9">
        <v>247</v>
      </c>
      <c r="B7020" s="9">
        <v>29</v>
      </c>
      <c r="C7020" s="9">
        <v>6</v>
      </c>
      <c r="D7020" s="9">
        <v>3</v>
      </c>
      <c r="E7020" s="9">
        <v>14.2</v>
      </c>
      <c r="F7020" s="9">
        <v>4</v>
      </c>
      <c r="G7020" s="9">
        <v>1.2</v>
      </c>
    </row>
    <row r="7021" spans="1:7" x14ac:dyDescent="0.3">
      <c r="A7021" s="9">
        <v>247</v>
      </c>
      <c r="B7021" s="9">
        <v>30</v>
      </c>
      <c r="C7021" s="9">
        <v>6</v>
      </c>
      <c r="D7021" s="9">
        <v>3</v>
      </c>
      <c r="E7021" s="9">
        <v>11.3</v>
      </c>
      <c r="F7021" s="9">
        <v>6</v>
      </c>
      <c r="G7021" s="9">
        <v>1.5</v>
      </c>
    </row>
    <row r="7022" spans="1:7" x14ac:dyDescent="0.3">
      <c r="A7022" s="9">
        <v>247</v>
      </c>
      <c r="B7022" s="9">
        <v>31</v>
      </c>
      <c r="C7022" s="9">
        <v>31</v>
      </c>
      <c r="D7022" s="9">
        <v>3</v>
      </c>
      <c r="E7022" s="9">
        <v>28.3</v>
      </c>
      <c r="F7022" s="9">
        <v>6</v>
      </c>
      <c r="G7022" s="9">
        <v>1</v>
      </c>
    </row>
    <row r="7023" spans="1:7" x14ac:dyDescent="0.3">
      <c r="A7023" s="9">
        <v>247</v>
      </c>
      <c r="B7023" s="9">
        <v>32</v>
      </c>
      <c r="C7023" s="9">
        <v>31</v>
      </c>
      <c r="D7023" s="9">
        <v>3</v>
      </c>
      <c r="E7023" s="9">
        <v>11</v>
      </c>
      <c r="F7023" s="9">
        <v>10</v>
      </c>
      <c r="G7023" s="9">
        <v>1</v>
      </c>
    </row>
    <row r="7024" spans="1:7" x14ac:dyDescent="0.3">
      <c r="A7024" s="9">
        <v>247</v>
      </c>
      <c r="B7024" s="9">
        <v>33</v>
      </c>
      <c r="C7024" s="9">
        <v>31</v>
      </c>
      <c r="D7024" s="9">
        <v>3</v>
      </c>
      <c r="E7024" s="9">
        <v>12.3</v>
      </c>
      <c r="F7024" s="9">
        <v>4</v>
      </c>
      <c r="G7024" s="9">
        <v>1</v>
      </c>
    </row>
    <row r="7025" spans="1:7" x14ac:dyDescent="0.3">
      <c r="A7025" s="9">
        <v>247</v>
      </c>
      <c r="B7025" s="9">
        <v>34</v>
      </c>
      <c r="C7025" s="9">
        <v>31</v>
      </c>
      <c r="D7025" s="9">
        <v>3</v>
      </c>
      <c r="E7025" s="9">
        <v>12.5</v>
      </c>
      <c r="F7025" s="9">
        <v>4.2</v>
      </c>
      <c r="G7025" s="9">
        <v>1</v>
      </c>
    </row>
    <row r="7026" spans="1:7" x14ac:dyDescent="0.3">
      <c r="A7026" s="9">
        <v>247</v>
      </c>
      <c r="B7026" s="9">
        <v>35</v>
      </c>
      <c r="C7026" s="9">
        <v>31</v>
      </c>
      <c r="D7026" s="9">
        <v>3</v>
      </c>
      <c r="E7026" s="9">
        <v>9.5</v>
      </c>
      <c r="F7026" s="9">
        <v>4</v>
      </c>
      <c r="G7026" s="9">
        <v>1</v>
      </c>
    </row>
    <row r="7027" spans="1:7" x14ac:dyDescent="0.3">
      <c r="A7027" s="9">
        <v>247</v>
      </c>
      <c r="B7027" s="9">
        <v>36</v>
      </c>
      <c r="C7027" s="9">
        <v>31</v>
      </c>
      <c r="D7027" s="9">
        <v>3</v>
      </c>
      <c r="E7027" s="9">
        <v>10.199999999999999</v>
      </c>
      <c r="F7027" s="9">
        <v>3</v>
      </c>
      <c r="G7027" s="9">
        <v>1</v>
      </c>
    </row>
    <row r="7028" spans="1:7" x14ac:dyDescent="0.3">
      <c r="A7028" s="9">
        <v>247</v>
      </c>
      <c r="B7028" s="9">
        <v>37</v>
      </c>
      <c r="C7028" s="9">
        <v>2</v>
      </c>
      <c r="D7028" s="9">
        <v>3</v>
      </c>
      <c r="E7028" s="9">
        <v>13.2</v>
      </c>
      <c r="F7028" s="9">
        <v>4</v>
      </c>
      <c r="G7028" s="9">
        <v>1.3</v>
      </c>
    </row>
    <row r="7029" spans="1:7" x14ac:dyDescent="0.3">
      <c r="A7029" s="9">
        <v>247</v>
      </c>
      <c r="B7029" s="9">
        <v>38</v>
      </c>
      <c r="C7029" s="9">
        <v>31</v>
      </c>
      <c r="D7029" s="9">
        <v>3</v>
      </c>
      <c r="E7029" s="9">
        <v>16.2</v>
      </c>
      <c r="F7029" s="9">
        <v>4</v>
      </c>
      <c r="G7029" s="9">
        <v>0.9</v>
      </c>
    </row>
    <row r="7030" spans="1:7" x14ac:dyDescent="0.3">
      <c r="A7030" s="9">
        <v>247</v>
      </c>
      <c r="B7030" s="9">
        <v>39</v>
      </c>
      <c r="C7030" s="9">
        <v>6</v>
      </c>
      <c r="D7030" s="9">
        <v>4</v>
      </c>
      <c r="E7030" s="9">
        <v>25.3</v>
      </c>
      <c r="F7030" s="9">
        <v>6.5</v>
      </c>
      <c r="G7030" s="9">
        <v>1.3</v>
      </c>
    </row>
    <row r="7031" spans="1:7" x14ac:dyDescent="0.3">
      <c r="A7031" s="9">
        <v>248</v>
      </c>
      <c r="B7031" s="9">
        <v>1</v>
      </c>
      <c r="C7031" s="9">
        <v>3</v>
      </c>
      <c r="D7031" s="9">
        <v>4</v>
      </c>
      <c r="E7031" s="9">
        <v>24.2</v>
      </c>
      <c r="F7031" s="9">
        <v>13</v>
      </c>
      <c r="G7031" s="9">
        <v>5</v>
      </c>
    </row>
    <row r="7032" spans="1:7" x14ac:dyDescent="0.3">
      <c r="A7032" s="9">
        <v>248</v>
      </c>
      <c r="B7032" s="9">
        <v>2</v>
      </c>
      <c r="C7032" s="9">
        <v>31</v>
      </c>
      <c r="D7032" s="9">
        <v>3</v>
      </c>
      <c r="E7032" s="9">
        <v>13.4</v>
      </c>
      <c r="F7032" s="9">
        <v>4</v>
      </c>
      <c r="G7032" s="9">
        <v>1</v>
      </c>
    </row>
    <row r="7033" spans="1:7" x14ac:dyDescent="0.3">
      <c r="A7033" s="9">
        <v>248</v>
      </c>
      <c r="B7033" s="9">
        <v>3</v>
      </c>
      <c r="C7033" s="9">
        <v>31</v>
      </c>
      <c r="D7033" s="9">
        <v>3</v>
      </c>
      <c r="E7033" s="9">
        <v>11.3</v>
      </c>
      <c r="F7033" s="9">
        <v>5</v>
      </c>
      <c r="G7033" s="9">
        <v>1</v>
      </c>
    </row>
    <row r="7034" spans="1:7" x14ac:dyDescent="0.3">
      <c r="A7034" s="9">
        <v>248</v>
      </c>
      <c r="B7034" s="9">
        <v>4</v>
      </c>
      <c r="C7034" s="9">
        <v>31</v>
      </c>
      <c r="D7034" s="9">
        <v>3</v>
      </c>
      <c r="E7034" s="9">
        <v>14.2</v>
      </c>
      <c r="F7034" s="9">
        <v>4</v>
      </c>
      <c r="G7034" s="9">
        <v>0.9</v>
      </c>
    </row>
    <row r="7035" spans="1:7" x14ac:dyDescent="0.3">
      <c r="A7035" s="9">
        <v>248</v>
      </c>
      <c r="B7035" s="9">
        <v>5</v>
      </c>
      <c r="C7035" s="9">
        <v>60</v>
      </c>
      <c r="D7035" s="9">
        <v>3</v>
      </c>
      <c r="E7035" s="9">
        <v>9.5</v>
      </c>
      <c r="F7035" s="9">
        <v>3</v>
      </c>
      <c r="G7035" s="9">
        <v>1</v>
      </c>
    </row>
    <row r="7036" spans="1:7" x14ac:dyDescent="0.3">
      <c r="A7036" s="9">
        <v>248</v>
      </c>
      <c r="B7036" s="9">
        <v>6</v>
      </c>
      <c r="C7036" s="9">
        <v>31</v>
      </c>
      <c r="D7036" s="9">
        <v>1</v>
      </c>
      <c r="E7036" s="9">
        <v>10.199999999999999</v>
      </c>
      <c r="F7036" s="9">
        <v>3</v>
      </c>
      <c r="G7036" s="9">
        <v>1</v>
      </c>
    </row>
    <row r="7037" spans="1:7" x14ac:dyDescent="0.3">
      <c r="A7037" s="9">
        <v>248</v>
      </c>
      <c r="B7037" s="9">
        <v>7</v>
      </c>
      <c r="C7037" s="9">
        <v>60</v>
      </c>
      <c r="D7037" s="9">
        <v>3</v>
      </c>
      <c r="E7037" s="9">
        <v>10.5</v>
      </c>
      <c r="F7037" s="9">
        <v>3</v>
      </c>
      <c r="G7037" s="9">
        <v>1</v>
      </c>
    </row>
    <row r="7038" spans="1:7" x14ac:dyDescent="0.3">
      <c r="A7038" s="9">
        <v>248</v>
      </c>
      <c r="B7038" s="9">
        <v>8</v>
      </c>
      <c r="C7038" s="9">
        <v>6</v>
      </c>
      <c r="D7038" s="9">
        <v>4</v>
      </c>
      <c r="E7038" s="9">
        <v>24.3</v>
      </c>
      <c r="F7038" s="9">
        <v>8.1999999999999993</v>
      </c>
      <c r="G7038" s="9">
        <v>2.2000000000000002</v>
      </c>
    </row>
    <row r="7039" spans="1:7" x14ac:dyDescent="0.3">
      <c r="A7039" s="9">
        <v>248</v>
      </c>
      <c r="B7039" s="9">
        <v>9</v>
      </c>
      <c r="C7039" s="9">
        <v>4</v>
      </c>
      <c r="D7039" s="9">
        <v>4</v>
      </c>
      <c r="E7039" s="9">
        <v>41.3</v>
      </c>
      <c r="F7039" s="9">
        <v>13.4</v>
      </c>
      <c r="G7039" s="9">
        <v>1.9</v>
      </c>
    </row>
    <row r="7040" spans="1:7" x14ac:dyDescent="0.3">
      <c r="A7040" s="9">
        <v>248</v>
      </c>
      <c r="B7040" s="9">
        <v>10</v>
      </c>
      <c r="C7040" s="9">
        <v>6</v>
      </c>
      <c r="D7040" s="9">
        <v>4</v>
      </c>
      <c r="E7040" s="9">
        <v>14.3</v>
      </c>
      <c r="F7040" s="9">
        <v>6.2</v>
      </c>
      <c r="G7040" s="9">
        <v>2</v>
      </c>
    </row>
    <row r="7041" spans="1:7" x14ac:dyDescent="0.3">
      <c r="A7041" s="9">
        <v>248</v>
      </c>
      <c r="B7041" s="9">
        <v>11</v>
      </c>
      <c r="C7041" s="9">
        <v>31</v>
      </c>
      <c r="D7041" s="9">
        <v>3</v>
      </c>
      <c r="E7041" s="9">
        <v>12.4</v>
      </c>
      <c r="F7041" s="9">
        <v>5</v>
      </c>
      <c r="G7041" s="9">
        <v>1</v>
      </c>
    </row>
    <row r="7042" spans="1:7" x14ac:dyDescent="0.3">
      <c r="A7042" s="9">
        <v>248</v>
      </c>
      <c r="B7042" s="9">
        <v>12</v>
      </c>
      <c r="C7042" s="9">
        <v>4</v>
      </c>
      <c r="D7042" s="9">
        <v>3</v>
      </c>
      <c r="E7042" s="9">
        <v>16.3</v>
      </c>
      <c r="F7042" s="9">
        <v>11</v>
      </c>
      <c r="G7042" s="9">
        <v>4.5999999999999996</v>
      </c>
    </row>
    <row r="7043" spans="1:7" x14ac:dyDescent="0.3">
      <c r="A7043" s="9">
        <v>248</v>
      </c>
      <c r="B7043" s="9">
        <v>13</v>
      </c>
      <c r="C7043" s="9">
        <v>4</v>
      </c>
      <c r="D7043" s="9">
        <v>3</v>
      </c>
      <c r="E7043" s="9">
        <v>41.6</v>
      </c>
      <c r="F7043" s="9">
        <v>20</v>
      </c>
      <c r="G7043" s="9">
        <v>9.1999999999999993</v>
      </c>
    </row>
    <row r="7044" spans="1:7" x14ac:dyDescent="0.3">
      <c r="A7044" s="9">
        <v>248</v>
      </c>
      <c r="B7044" s="9">
        <v>14</v>
      </c>
      <c r="C7044" s="9">
        <v>4</v>
      </c>
      <c r="D7044" s="9">
        <v>1</v>
      </c>
      <c r="E7044" s="9">
        <v>54.5</v>
      </c>
      <c r="F7044" s="9">
        <v>19</v>
      </c>
      <c r="G7044" s="9">
        <v>4</v>
      </c>
    </row>
    <row r="7045" spans="1:7" x14ac:dyDescent="0.3">
      <c r="A7045" s="9">
        <v>248</v>
      </c>
      <c r="B7045" s="9">
        <v>15</v>
      </c>
      <c r="C7045" s="9">
        <v>4</v>
      </c>
      <c r="D7045" s="9">
        <v>3</v>
      </c>
      <c r="E7045" s="9">
        <v>24.2</v>
      </c>
      <c r="F7045" s="9">
        <v>12</v>
      </c>
      <c r="G7045" s="9">
        <v>4</v>
      </c>
    </row>
    <row r="7046" spans="1:7" x14ac:dyDescent="0.3">
      <c r="A7046" s="9">
        <v>248</v>
      </c>
      <c r="B7046" s="9">
        <v>16</v>
      </c>
      <c r="C7046" s="9">
        <v>4</v>
      </c>
      <c r="D7046" s="9">
        <v>2</v>
      </c>
      <c r="E7046" s="9">
        <v>27.3</v>
      </c>
      <c r="F7046" s="9">
        <v>15</v>
      </c>
      <c r="G7046" s="9">
        <v>5</v>
      </c>
    </row>
    <row r="7047" spans="1:7" x14ac:dyDescent="0.3">
      <c r="A7047" s="9">
        <v>248</v>
      </c>
      <c r="B7047" s="9">
        <v>17</v>
      </c>
      <c r="C7047" s="9">
        <v>4</v>
      </c>
      <c r="D7047" s="9">
        <v>3</v>
      </c>
      <c r="E7047" s="9">
        <v>9.3000000000000007</v>
      </c>
      <c r="F7047" s="9">
        <v>3</v>
      </c>
      <c r="G7047" s="9">
        <v>1</v>
      </c>
    </row>
    <row r="7048" spans="1:7" x14ac:dyDescent="0.3">
      <c r="A7048" s="9">
        <v>248</v>
      </c>
      <c r="B7048" s="9">
        <v>18</v>
      </c>
      <c r="C7048" s="9">
        <v>4</v>
      </c>
      <c r="D7048" s="9">
        <v>3</v>
      </c>
      <c r="E7048" s="9">
        <v>10.199999999999999</v>
      </c>
      <c r="F7048" s="9">
        <v>4.5</v>
      </c>
      <c r="G7048" s="9">
        <v>1.6</v>
      </c>
    </row>
    <row r="7049" spans="1:7" x14ac:dyDescent="0.3">
      <c r="A7049" s="9">
        <v>248</v>
      </c>
      <c r="B7049" s="9">
        <v>19</v>
      </c>
      <c r="C7049" s="9">
        <v>4</v>
      </c>
      <c r="D7049" s="9">
        <v>3</v>
      </c>
      <c r="E7049" s="9">
        <v>9.4</v>
      </c>
      <c r="F7049" s="9">
        <v>4.8</v>
      </c>
      <c r="G7049" s="9">
        <v>1.3</v>
      </c>
    </row>
    <row r="7050" spans="1:7" x14ac:dyDescent="0.3">
      <c r="A7050" s="9">
        <v>248</v>
      </c>
      <c r="B7050" s="9">
        <v>20</v>
      </c>
      <c r="C7050" s="9">
        <v>6</v>
      </c>
      <c r="D7050" s="9">
        <v>3</v>
      </c>
      <c r="E7050" s="9">
        <v>10.199999999999999</v>
      </c>
      <c r="F7050" s="9">
        <v>4</v>
      </c>
      <c r="G7050" s="9">
        <v>1</v>
      </c>
    </row>
    <row r="7051" spans="1:7" x14ac:dyDescent="0.3">
      <c r="A7051" s="9">
        <v>248</v>
      </c>
      <c r="B7051" s="9">
        <v>21</v>
      </c>
      <c r="C7051" s="9">
        <v>31</v>
      </c>
      <c r="D7051" s="9">
        <v>3</v>
      </c>
      <c r="E7051" s="9">
        <v>30.5</v>
      </c>
      <c r="F7051" s="9">
        <v>6</v>
      </c>
      <c r="G7051" s="9">
        <v>1</v>
      </c>
    </row>
    <row r="7052" spans="1:7" x14ac:dyDescent="0.3">
      <c r="A7052" s="9">
        <v>248</v>
      </c>
      <c r="B7052" s="9">
        <v>22</v>
      </c>
      <c r="C7052" s="9">
        <v>31</v>
      </c>
      <c r="D7052" s="9">
        <v>3</v>
      </c>
      <c r="E7052" s="9">
        <v>18.3</v>
      </c>
      <c r="F7052" s="9">
        <v>6.2</v>
      </c>
      <c r="G7052" s="9">
        <v>1</v>
      </c>
    </row>
    <row r="7053" spans="1:7" x14ac:dyDescent="0.3">
      <c r="A7053" s="9">
        <v>248</v>
      </c>
      <c r="B7053" s="9">
        <v>23</v>
      </c>
      <c r="C7053" s="9">
        <v>31</v>
      </c>
      <c r="D7053" s="9">
        <v>3</v>
      </c>
      <c r="E7053" s="9">
        <v>16.3</v>
      </c>
      <c r="F7053" s="9">
        <v>5.2</v>
      </c>
      <c r="G7053" s="9">
        <v>1</v>
      </c>
    </row>
    <row r="7054" spans="1:7" x14ac:dyDescent="0.3">
      <c r="A7054" s="9">
        <v>248</v>
      </c>
      <c r="B7054" s="9">
        <v>24</v>
      </c>
      <c r="C7054" s="9">
        <v>31</v>
      </c>
      <c r="D7054" s="9">
        <v>3</v>
      </c>
      <c r="E7054" s="9">
        <v>16.5</v>
      </c>
      <c r="F7054" s="9">
        <v>9.1999999999999993</v>
      </c>
      <c r="G7054" s="9">
        <v>1</v>
      </c>
    </row>
    <row r="7055" spans="1:7" x14ac:dyDescent="0.3">
      <c r="A7055" s="9">
        <v>248</v>
      </c>
      <c r="B7055" s="9">
        <v>25</v>
      </c>
      <c r="C7055" s="9">
        <v>2</v>
      </c>
      <c r="D7055" s="9">
        <v>7</v>
      </c>
      <c r="E7055" s="9">
        <v>18.399999999999999</v>
      </c>
      <c r="F7055" s="9">
        <v>5</v>
      </c>
      <c r="G7055" s="9">
        <v>0</v>
      </c>
    </row>
    <row r="7056" spans="1:7" x14ac:dyDescent="0.3">
      <c r="A7056" s="9">
        <v>248</v>
      </c>
      <c r="B7056" s="9">
        <v>26</v>
      </c>
      <c r="C7056" s="9">
        <v>6</v>
      </c>
      <c r="D7056" s="9">
        <v>3</v>
      </c>
      <c r="E7056" s="9">
        <v>19.3</v>
      </c>
      <c r="F7056" s="9">
        <v>7.8</v>
      </c>
      <c r="G7056" s="9">
        <v>2.5</v>
      </c>
    </row>
    <row r="7057" spans="1:7" x14ac:dyDescent="0.3">
      <c r="A7057" s="9">
        <v>248</v>
      </c>
      <c r="B7057" s="9">
        <v>27</v>
      </c>
      <c r="C7057" s="9">
        <v>6</v>
      </c>
      <c r="D7057" s="9">
        <v>3</v>
      </c>
      <c r="E7057" s="9">
        <v>18.3</v>
      </c>
      <c r="F7057" s="9">
        <v>4.8</v>
      </c>
      <c r="G7057" s="9">
        <v>1.6</v>
      </c>
    </row>
    <row r="7058" spans="1:7" x14ac:dyDescent="0.3">
      <c r="A7058" s="9">
        <v>248</v>
      </c>
      <c r="B7058" s="9">
        <v>28</v>
      </c>
      <c r="C7058" s="9">
        <v>31</v>
      </c>
      <c r="D7058" s="9">
        <v>3</v>
      </c>
      <c r="E7058" s="9">
        <v>22.4</v>
      </c>
      <c r="F7058" s="9">
        <v>5</v>
      </c>
      <c r="G7058" s="9">
        <v>1.8</v>
      </c>
    </row>
    <row r="7059" spans="1:7" x14ac:dyDescent="0.3">
      <c r="A7059" s="9">
        <v>248</v>
      </c>
      <c r="B7059" s="9">
        <v>29</v>
      </c>
      <c r="C7059" s="9">
        <v>31</v>
      </c>
      <c r="D7059" s="9">
        <v>3</v>
      </c>
      <c r="E7059" s="9">
        <v>12.3</v>
      </c>
      <c r="F7059" s="9">
        <v>4</v>
      </c>
      <c r="G7059" s="9">
        <v>1.2</v>
      </c>
    </row>
    <row r="7060" spans="1:7" x14ac:dyDescent="0.3">
      <c r="A7060" s="9">
        <v>248</v>
      </c>
      <c r="B7060" s="9">
        <v>30</v>
      </c>
      <c r="C7060" s="9">
        <v>6</v>
      </c>
      <c r="D7060" s="9">
        <v>3</v>
      </c>
      <c r="E7060" s="9">
        <v>10.199999999999999</v>
      </c>
      <c r="F7060" s="9">
        <v>3</v>
      </c>
      <c r="G7060" s="9">
        <v>1.2</v>
      </c>
    </row>
    <row r="7061" spans="1:7" x14ac:dyDescent="0.3">
      <c r="A7061" s="9">
        <v>249</v>
      </c>
      <c r="B7061" s="9">
        <v>1</v>
      </c>
      <c r="C7061" s="9">
        <v>3</v>
      </c>
      <c r="D7061" s="9">
        <v>4</v>
      </c>
      <c r="E7061" s="9">
        <v>14.3</v>
      </c>
      <c r="F7061" s="9">
        <v>5</v>
      </c>
      <c r="G7061" s="9">
        <v>2</v>
      </c>
    </row>
    <row r="7062" spans="1:7" x14ac:dyDescent="0.3">
      <c r="A7062" s="9">
        <v>249</v>
      </c>
      <c r="B7062" s="9">
        <v>2</v>
      </c>
      <c r="C7062" s="9">
        <v>3</v>
      </c>
      <c r="D7062" s="9">
        <v>4</v>
      </c>
      <c r="E7062" s="9">
        <v>15.9</v>
      </c>
      <c r="F7062" s="9">
        <v>7</v>
      </c>
      <c r="G7062" s="9">
        <v>4</v>
      </c>
    </row>
    <row r="7063" spans="1:7" x14ac:dyDescent="0.3">
      <c r="A7063" s="9">
        <v>249</v>
      </c>
      <c r="B7063" s="9">
        <v>3</v>
      </c>
      <c r="C7063" s="9">
        <v>6</v>
      </c>
      <c r="D7063" s="9">
        <v>4</v>
      </c>
      <c r="E7063" s="9">
        <v>16.100000000000001</v>
      </c>
      <c r="F7063" s="9">
        <v>7</v>
      </c>
      <c r="G7063" s="9">
        <v>4</v>
      </c>
    </row>
    <row r="7064" spans="1:7" x14ac:dyDescent="0.3">
      <c r="A7064" s="9">
        <v>249</v>
      </c>
      <c r="B7064" s="9">
        <v>4</v>
      </c>
      <c r="C7064" s="9">
        <v>3</v>
      </c>
      <c r="D7064" s="9">
        <v>4</v>
      </c>
      <c r="E7064" s="9">
        <v>30.8</v>
      </c>
      <c r="F7064" s="9">
        <v>12.1</v>
      </c>
      <c r="G7064" s="9">
        <v>8</v>
      </c>
    </row>
    <row r="7065" spans="1:7" x14ac:dyDescent="0.3">
      <c r="A7065" s="9">
        <v>249</v>
      </c>
      <c r="B7065" s="9">
        <v>5</v>
      </c>
      <c r="C7065" s="9">
        <v>3</v>
      </c>
      <c r="D7065" s="9">
        <v>4</v>
      </c>
      <c r="E7065" s="9">
        <v>14.6</v>
      </c>
      <c r="F7065" s="9">
        <v>8</v>
      </c>
      <c r="G7065" s="9">
        <v>4</v>
      </c>
    </row>
    <row r="7066" spans="1:7" x14ac:dyDescent="0.3">
      <c r="A7066" s="9">
        <v>249</v>
      </c>
      <c r="B7066" s="9">
        <v>6</v>
      </c>
      <c r="C7066" s="9">
        <v>3</v>
      </c>
      <c r="D7066" s="9">
        <v>4</v>
      </c>
      <c r="E7066" s="9">
        <v>9.1</v>
      </c>
      <c r="F7066" s="9">
        <v>4</v>
      </c>
      <c r="G7066" s="9">
        <v>2</v>
      </c>
    </row>
    <row r="7067" spans="1:7" x14ac:dyDescent="0.3">
      <c r="A7067" s="9">
        <v>249</v>
      </c>
      <c r="B7067" s="9">
        <v>7</v>
      </c>
      <c r="C7067" s="9">
        <v>3</v>
      </c>
      <c r="D7067" s="9">
        <v>4</v>
      </c>
      <c r="E7067" s="9">
        <v>9.5</v>
      </c>
      <c r="F7067" s="9">
        <v>4</v>
      </c>
      <c r="G7067" s="9">
        <v>2</v>
      </c>
    </row>
    <row r="7068" spans="1:7" x14ac:dyDescent="0.3">
      <c r="A7068" s="9">
        <v>249</v>
      </c>
      <c r="B7068" s="9">
        <v>8</v>
      </c>
      <c r="C7068" s="9">
        <v>31</v>
      </c>
      <c r="D7068" s="9">
        <v>4</v>
      </c>
      <c r="E7068" s="9">
        <v>16.399999999999999</v>
      </c>
      <c r="F7068" s="9">
        <v>6</v>
      </c>
      <c r="G7068" s="9">
        <v>3</v>
      </c>
    </row>
    <row r="7069" spans="1:7" x14ac:dyDescent="0.3">
      <c r="A7069" s="9">
        <v>249</v>
      </c>
      <c r="B7069" s="9">
        <v>9</v>
      </c>
      <c r="C7069" s="9">
        <v>31</v>
      </c>
      <c r="D7069" s="9">
        <v>4</v>
      </c>
      <c r="E7069" s="9">
        <v>17.8</v>
      </c>
      <c r="F7069" s="9">
        <v>6</v>
      </c>
      <c r="G7069" s="9">
        <v>3</v>
      </c>
    </row>
    <row r="7070" spans="1:7" x14ac:dyDescent="0.3">
      <c r="A7070" s="9">
        <v>249</v>
      </c>
      <c r="B7070" s="9">
        <v>10</v>
      </c>
      <c r="C7070" s="9">
        <v>3</v>
      </c>
      <c r="D7070" s="9">
        <v>4</v>
      </c>
      <c r="E7070" s="9">
        <v>10.8</v>
      </c>
      <c r="F7070" s="9">
        <v>3</v>
      </c>
      <c r="G7070" s="9">
        <v>2</v>
      </c>
    </row>
    <row r="7071" spans="1:7" x14ac:dyDescent="0.3">
      <c r="A7071" s="9">
        <v>249</v>
      </c>
      <c r="B7071" s="9">
        <v>11</v>
      </c>
      <c r="C7071" s="9">
        <v>3</v>
      </c>
      <c r="D7071" s="9">
        <v>4</v>
      </c>
      <c r="E7071" s="9">
        <v>15.6</v>
      </c>
      <c r="F7071" s="9">
        <v>6</v>
      </c>
      <c r="G7071" s="9">
        <v>3</v>
      </c>
    </row>
    <row r="7072" spans="1:7" x14ac:dyDescent="0.3">
      <c r="A7072" s="9">
        <v>249</v>
      </c>
      <c r="B7072" s="9">
        <v>12</v>
      </c>
      <c r="C7072" s="9">
        <v>31</v>
      </c>
      <c r="D7072" s="9">
        <v>4</v>
      </c>
      <c r="E7072" s="9">
        <v>14.9</v>
      </c>
      <c r="F7072" s="9">
        <v>5</v>
      </c>
      <c r="G7072" s="9">
        <v>3</v>
      </c>
    </row>
    <row r="7073" spans="1:7" x14ac:dyDescent="0.3">
      <c r="A7073" s="9">
        <v>249</v>
      </c>
      <c r="B7073" s="9">
        <v>13</v>
      </c>
      <c r="C7073" s="9">
        <v>31</v>
      </c>
      <c r="D7073" s="9">
        <v>4</v>
      </c>
      <c r="E7073" s="9">
        <v>9.1</v>
      </c>
      <c r="F7073" s="9">
        <v>4</v>
      </c>
      <c r="G7073" s="9">
        <v>2</v>
      </c>
    </row>
    <row r="7074" spans="1:7" x14ac:dyDescent="0.3">
      <c r="A7074" s="9">
        <v>249</v>
      </c>
      <c r="B7074" s="9">
        <v>14</v>
      </c>
      <c r="C7074" s="9">
        <v>3</v>
      </c>
      <c r="D7074" s="9">
        <v>4</v>
      </c>
      <c r="E7074" s="9">
        <v>10.5</v>
      </c>
      <c r="F7074" s="9">
        <v>5</v>
      </c>
      <c r="G7074" s="9">
        <v>2</v>
      </c>
    </row>
    <row r="7075" spans="1:7" x14ac:dyDescent="0.3">
      <c r="A7075" s="9">
        <v>249</v>
      </c>
      <c r="B7075" s="9">
        <v>15</v>
      </c>
      <c r="C7075" s="9">
        <v>3</v>
      </c>
      <c r="D7075" s="9">
        <v>4</v>
      </c>
      <c r="E7075" s="9">
        <v>15</v>
      </c>
      <c r="F7075" s="9">
        <v>5</v>
      </c>
      <c r="G7075" s="9">
        <v>3</v>
      </c>
    </row>
    <row r="7076" spans="1:7" x14ac:dyDescent="0.3">
      <c r="A7076" s="9">
        <v>249</v>
      </c>
      <c r="B7076" s="9">
        <v>16</v>
      </c>
      <c r="C7076" s="9">
        <v>3</v>
      </c>
      <c r="D7076" s="9">
        <v>4</v>
      </c>
      <c r="E7076" s="9">
        <v>8.1</v>
      </c>
      <c r="F7076" s="9">
        <v>4</v>
      </c>
      <c r="G7076" s="9">
        <v>2</v>
      </c>
    </row>
    <row r="7077" spans="1:7" x14ac:dyDescent="0.3">
      <c r="A7077" s="9">
        <v>249</v>
      </c>
      <c r="B7077" s="9">
        <v>17</v>
      </c>
      <c r="C7077" s="9">
        <v>31</v>
      </c>
      <c r="D7077" s="9">
        <v>4</v>
      </c>
      <c r="E7077" s="9">
        <v>16.399999999999999</v>
      </c>
      <c r="F7077" s="9">
        <v>5</v>
      </c>
      <c r="G7077" s="9">
        <v>2</v>
      </c>
    </row>
    <row r="7078" spans="1:7" x14ac:dyDescent="0.3">
      <c r="A7078" s="9">
        <v>249</v>
      </c>
      <c r="B7078" s="9">
        <v>18</v>
      </c>
      <c r="C7078" s="9">
        <v>31</v>
      </c>
      <c r="D7078" s="9">
        <v>4</v>
      </c>
      <c r="E7078" s="9">
        <v>18.399999999999999</v>
      </c>
      <c r="F7078" s="9">
        <v>5</v>
      </c>
      <c r="G7078" s="9">
        <v>3</v>
      </c>
    </row>
    <row r="7079" spans="1:7" x14ac:dyDescent="0.3">
      <c r="A7079" s="9">
        <v>249</v>
      </c>
      <c r="B7079" s="9">
        <v>19</v>
      </c>
      <c r="C7079" s="9">
        <v>3</v>
      </c>
      <c r="D7079" s="9">
        <v>4</v>
      </c>
      <c r="E7079" s="9">
        <v>8.5</v>
      </c>
      <c r="F7079" s="9">
        <v>4</v>
      </c>
      <c r="G7079" s="9">
        <v>2</v>
      </c>
    </row>
    <row r="7080" spans="1:7" x14ac:dyDescent="0.3">
      <c r="A7080" s="9">
        <v>249</v>
      </c>
      <c r="B7080" s="9">
        <v>20</v>
      </c>
      <c r="C7080" s="9">
        <v>31</v>
      </c>
      <c r="D7080" s="9">
        <v>4</v>
      </c>
      <c r="E7080" s="9">
        <v>11.9</v>
      </c>
      <c r="F7080" s="9">
        <v>4</v>
      </c>
      <c r="G7080" s="9">
        <v>2</v>
      </c>
    </row>
    <row r="7081" spans="1:7" x14ac:dyDescent="0.3">
      <c r="A7081" s="9">
        <v>249</v>
      </c>
      <c r="B7081" s="9">
        <v>21</v>
      </c>
      <c r="C7081" s="9">
        <v>3</v>
      </c>
      <c r="D7081" s="9">
        <v>4</v>
      </c>
      <c r="E7081" s="9">
        <v>12.1</v>
      </c>
      <c r="F7081" s="9">
        <v>4.5</v>
      </c>
      <c r="G7081" s="9">
        <v>2</v>
      </c>
    </row>
    <row r="7082" spans="1:7" x14ac:dyDescent="0.3">
      <c r="A7082" s="9">
        <v>249</v>
      </c>
      <c r="B7082" s="9">
        <v>22</v>
      </c>
      <c r="C7082" s="9">
        <v>3</v>
      </c>
      <c r="D7082" s="9">
        <v>4</v>
      </c>
      <c r="E7082" s="9">
        <v>7.8</v>
      </c>
      <c r="F7082" s="9">
        <v>4</v>
      </c>
      <c r="G7082" s="9">
        <v>2</v>
      </c>
    </row>
    <row r="7083" spans="1:7" x14ac:dyDescent="0.3">
      <c r="A7083" s="9">
        <v>249</v>
      </c>
      <c r="B7083" s="9">
        <v>23</v>
      </c>
      <c r="C7083" s="9">
        <v>3</v>
      </c>
      <c r="D7083" s="9">
        <v>4</v>
      </c>
      <c r="E7083" s="9">
        <v>10.9</v>
      </c>
      <c r="F7083" s="9">
        <v>4</v>
      </c>
      <c r="G7083" s="9">
        <v>2</v>
      </c>
    </row>
    <row r="7084" spans="1:7" x14ac:dyDescent="0.3">
      <c r="A7084" s="9">
        <v>249</v>
      </c>
      <c r="B7084" s="9">
        <v>24</v>
      </c>
      <c r="C7084" s="9">
        <v>3</v>
      </c>
      <c r="D7084" s="9">
        <v>4</v>
      </c>
      <c r="E7084" s="9">
        <v>7.6</v>
      </c>
      <c r="F7084" s="9">
        <v>4</v>
      </c>
      <c r="G7084" s="9">
        <v>2</v>
      </c>
    </row>
    <row r="7085" spans="1:7" x14ac:dyDescent="0.3">
      <c r="A7085" s="9">
        <v>249</v>
      </c>
      <c r="B7085" s="9">
        <v>25</v>
      </c>
      <c r="C7085" s="9">
        <v>3</v>
      </c>
      <c r="D7085" s="9">
        <v>4</v>
      </c>
      <c r="E7085" s="9">
        <v>8.6</v>
      </c>
      <c r="F7085" s="9">
        <v>4</v>
      </c>
      <c r="G7085" s="9">
        <v>2</v>
      </c>
    </row>
    <row r="7086" spans="1:7" x14ac:dyDescent="0.3">
      <c r="A7086" s="9">
        <v>249</v>
      </c>
      <c r="B7086" s="9">
        <v>26</v>
      </c>
      <c r="C7086" s="9">
        <v>3</v>
      </c>
      <c r="D7086" s="9">
        <v>4</v>
      </c>
      <c r="E7086" s="9">
        <v>7.5</v>
      </c>
      <c r="F7086" s="9">
        <v>4</v>
      </c>
      <c r="G7086" s="9">
        <v>2</v>
      </c>
    </row>
    <row r="7087" spans="1:7" x14ac:dyDescent="0.3">
      <c r="A7087" s="9">
        <v>249</v>
      </c>
      <c r="B7087" s="9">
        <v>27</v>
      </c>
      <c r="C7087" s="9">
        <v>3</v>
      </c>
      <c r="D7087" s="9">
        <v>4</v>
      </c>
      <c r="E7087" s="9">
        <v>7.6</v>
      </c>
      <c r="F7087" s="9">
        <v>4</v>
      </c>
      <c r="G7087" s="9">
        <v>2</v>
      </c>
    </row>
    <row r="7088" spans="1:7" x14ac:dyDescent="0.3">
      <c r="A7088" s="9">
        <v>249</v>
      </c>
      <c r="B7088" s="9">
        <v>28</v>
      </c>
      <c r="C7088" s="9">
        <v>3</v>
      </c>
      <c r="D7088" s="9">
        <v>4</v>
      </c>
      <c r="E7088" s="9">
        <v>7.5</v>
      </c>
      <c r="F7088" s="9">
        <v>4</v>
      </c>
      <c r="G7088" s="9">
        <v>2</v>
      </c>
    </row>
    <row r="7089" spans="1:7" x14ac:dyDescent="0.3">
      <c r="A7089" s="9">
        <v>249</v>
      </c>
      <c r="B7089" s="9">
        <v>29</v>
      </c>
      <c r="C7089" s="9">
        <v>6</v>
      </c>
      <c r="D7089" s="9">
        <v>1</v>
      </c>
      <c r="E7089" s="9">
        <v>39.6</v>
      </c>
      <c r="F7089" s="9">
        <v>18</v>
      </c>
      <c r="G7089" s="9">
        <v>9</v>
      </c>
    </row>
    <row r="7090" spans="1:7" x14ac:dyDescent="0.3">
      <c r="A7090" s="9">
        <v>249</v>
      </c>
      <c r="B7090" s="9">
        <v>30</v>
      </c>
      <c r="C7090" s="9">
        <v>6</v>
      </c>
      <c r="D7090" s="9">
        <v>4</v>
      </c>
      <c r="E7090" s="9">
        <v>29.6</v>
      </c>
      <c r="F7090" s="9">
        <v>16.5</v>
      </c>
      <c r="G7090" s="9">
        <v>9</v>
      </c>
    </row>
    <row r="7091" spans="1:7" x14ac:dyDescent="0.3">
      <c r="A7091" s="9">
        <v>249</v>
      </c>
      <c r="B7091" s="9">
        <v>31</v>
      </c>
      <c r="C7091" s="9">
        <v>3</v>
      </c>
      <c r="D7091" s="9">
        <v>4</v>
      </c>
      <c r="E7091" s="9">
        <v>7.5</v>
      </c>
      <c r="F7091" s="9">
        <v>4</v>
      </c>
      <c r="G7091" s="9">
        <v>2</v>
      </c>
    </row>
    <row r="7092" spans="1:7" x14ac:dyDescent="0.3">
      <c r="A7092" s="9">
        <v>249</v>
      </c>
      <c r="B7092" s="9">
        <v>32</v>
      </c>
      <c r="C7092" s="9">
        <v>31</v>
      </c>
      <c r="D7092" s="9">
        <v>4</v>
      </c>
      <c r="E7092" s="9">
        <v>15.2</v>
      </c>
      <c r="F7092" s="9">
        <v>6</v>
      </c>
      <c r="G7092" s="9">
        <v>3</v>
      </c>
    </row>
    <row r="7093" spans="1:7" x14ac:dyDescent="0.3">
      <c r="A7093" s="9">
        <v>249</v>
      </c>
      <c r="B7093" s="9">
        <v>33</v>
      </c>
      <c r="C7093" s="9">
        <v>31</v>
      </c>
      <c r="D7093" s="9">
        <v>4</v>
      </c>
      <c r="E7093" s="9">
        <v>12.3</v>
      </c>
      <c r="F7093" s="9">
        <v>4</v>
      </c>
      <c r="G7093" s="9">
        <v>2</v>
      </c>
    </row>
    <row r="7094" spans="1:7" x14ac:dyDescent="0.3">
      <c r="A7094" s="9">
        <v>249</v>
      </c>
      <c r="B7094" s="9">
        <v>34</v>
      </c>
      <c r="C7094" s="9">
        <v>31</v>
      </c>
      <c r="D7094" s="9">
        <v>4</v>
      </c>
      <c r="E7094" s="9">
        <v>8.1</v>
      </c>
      <c r="F7094" s="9">
        <v>4</v>
      </c>
      <c r="G7094" s="9">
        <v>2</v>
      </c>
    </row>
    <row r="7095" spans="1:7" x14ac:dyDescent="0.3">
      <c r="A7095" s="9">
        <v>249</v>
      </c>
      <c r="B7095" s="9">
        <v>35</v>
      </c>
      <c r="C7095" s="9">
        <v>3</v>
      </c>
      <c r="D7095" s="9">
        <v>4</v>
      </c>
      <c r="E7095" s="9">
        <v>9.9</v>
      </c>
      <c r="F7095" s="9">
        <v>4</v>
      </c>
      <c r="G7095" s="9">
        <v>2</v>
      </c>
    </row>
    <row r="7096" spans="1:7" x14ac:dyDescent="0.3">
      <c r="A7096" s="9">
        <v>249</v>
      </c>
      <c r="B7096" s="9">
        <v>36</v>
      </c>
      <c r="C7096" s="9">
        <v>3</v>
      </c>
      <c r="D7096" s="9">
        <v>4</v>
      </c>
      <c r="E7096" s="9">
        <v>11.6</v>
      </c>
      <c r="F7096" s="9">
        <v>9</v>
      </c>
      <c r="G7096" s="9">
        <v>2</v>
      </c>
    </row>
    <row r="7097" spans="1:7" x14ac:dyDescent="0.3">
      <c r="A7097" s="9">
        <v>249</v>
      </c>
      <c r="B7097" s="9">
        <v>37</v>
      </c>
      <c r="C7097" s="9">
        <v>3</v>
      </c>
      <c r="D7097" s="9">
        <v>4</v>
      </c>
      <c r="E7097" s="9">
        <v>26.4</v>
      </c>
      <c r="F7097" s="9">
        <v>14.9</v>
      </c>
      <c r="G7097" s="9">
        <v>9</v>
      </c>
    </row>
    <row r="7098" spans="1:7" x14ac:dyDescent="0.3">
      <c r="A7098" s="9">
        <v>249</v>
      </c>
      <c r="B7098" s="9">
        <v>38</v>
      </c>
      <c r="C7098" s="9">
        <v>4</v>
      </c>
      <c r="D7098" s="9">
        <v>1</v>
      </c>
      <c r="E7098" s="9">
        <v>48.6</v>
      </c>
      <c r="F7098" s="9">
        <v>17.8</v>
      </c>
      <c r="G7098" s="9">
        <v>8</v>
      </c>
    </row>
    <row r="7099" spans="1:7" x14ac:dyDescent="0.3">
      <c r="A7099" s="9">
        <v>249</v>
      </c>
      <c r="B7099" s="9">
        <v>39</v>
      </c>
      <c r="C7099" s="9">
        <v>3</v>
      </c>
      <c r="D7099" s="9">
        <v>4</v>
      </c>
      <c r="E7099" s="9">
        <v>10.5</v>
      </c>
      <c r="F7099" s="9">
        <v>4</v>
      </c>
      <c r="G7099" s="9">
        <v>2</v>
      </c>
    </row>
    <row r="7100" spans="1:7" x14ac:dyDescent="0.3">
      <c r="A7100" s="9">
        <v>249</v>
      </c>
      <c r="B7100" s="9">
        <v>40</v>
      </c>
      <c r="C7100" s="9">
        <v>3</v>
      </c>
      <c r="D7100" s="9">
        <v>4</v>
      </c>
      <c r="E7100" s="9">
        <v>11.3</v>
      </c>
      <c r="F7100" s="9">
        <v>4</v>
      </c>
      <c r="G7100" s="9">
        <v>2</v>
      </c>
    </row>
    <row r="7101" spans="1:7" x14ac:dyDescent="0.3">
      <c r="A7101" s="9">
        <v>249</v>
      </c>
      <c r="B7101" s="9">
        <v>41</v>
      </c>
      <c r="C7101" s="9">
        <v>6</v>
      </c>
      <c r="D7101" s="9">
        <v>4</v>
      </c>
      <c r="E7101" s="9">
        <v>10.8</v>
      </c>
      <c r="F7101" s="9">
        <v>4</v>
      </c>
      <c r="G7101" s="9">
        <v>2</v>
      </c>
    </row>
    <row r="7102" spans="1:7" x14ac:dyDescent="0.3">
      <c r="A7102" s="9">
        <v>249</v>
      </c>
      <c r="B7102" s="9">
        <v>42</v>
      </c>
      <c r="C7102" s="9">
        <v>3</v>
      </c>
      <c r="D7102" s="9">
        <v>4</v>
      </c>
      <c r="E7102" s="9">
        <v>7.5</v>
      </c>
      <c r="F7102" s="9">
        <v>4</v>
      </c>
      <c r="G7102" s="9">
        <v>2</v>
      </c>
    </row>
    <row r="7103" spans="1:7" x14ac:dyDescent="0.3">
      <c r="A7103" s="9">
        <v>249</v>
      </c>
      <c r="B7103" s="9">
        <v>43</v>
      </c>
      <c r="C7103" s="9">
        <v>3</v>
      </c>
      <c r="D7103" s="9">
        <v>4</v>
      </c>
      <c r="E7103" s="9">
        <v>10.4</v>
      </c>
      <c r="F7103" s="9">
        <v>4</v>
      </c>
      <c r="G7103" s="9">
        <v>2</v>
      </c>
    </row>
    <row r="7104" spans="1:7" x14ac:dyDescent="0.3">
      <c r="A7104" s="9">
        <v>249</v>
      </c>
      <c r="B7104" s="9">
        <v>44</v>
      </c>
      <c r="C7104" s="9">
        <v>6</v>
      </c>
      <c r="D7104" s="9">
        <v>4</v>
      </c>
      <c r="E7104" s="9">
        <v>8</v>
      </c>
      <c r="F7104" s="9">
        <v>4</v>
      </c>
      <c r="G7104" s="9">
        <v>2</v>
      </c>
    </row>
    <row r="7105" spans="1:7" x14ac:dyDescent="0.3">
      <c r="A7105" s="9">
        <v>249</v>
      </c>
      <c r="B7105" s="9">
        <v>45</v>
      </c>
      <c r="C7105" s="9">
        <v>3</v>
      </c>
      <c r="D7105" s="9">
        <v>4</v>
      </c>
      <c r="E7105" s="9">
        <v>7.6</v>
      </c>
      <c r="F7105" s="9">
        <v>4</v>
      </c>
      <c r="G7105" s="9">
        <v>2</v>
      </c>
    </row>
    <row r="7106" spans="1:7" x14ac:dyDescent="0.3">
      <c r="A7106" s="9">
        <v>249</v>
      </c>
      <c r="B7106" s="9">
        <v>46</v>
      </c>
      <c r="C7106" s="9">
        <v>31</v>
      </c>
      <c r="D7106" s="9">
        <v>7</v>
      </c>
      <c r="E7106" s="9">
        <v>8</v>
      </c>
      <c r="F7106" s="9">
        <v>4</v>
      </c>
      <c r="G7106" s="9">
        <v>0</v>
      </c>
    </row>
    <row r="7107" spans="1:7" x14ac:dyDescent="0.3">
      <c r="A7107" s="9">
        <v>250</v>
      </c>
      <c r="B7107" s="9">
        <v>1</v>
      </c>
      <c r="C7107" s="9">
        <v>31</v>
      </c>
      <c r="D7107" s="9">
        <v>4</v>
      </c>
      <c r="E7107" s="9">
        <v>24.6</v>
      </c>
      <c r="F7107" s="9">
        <v>6</v>
      </c>
      <c r="G7107" s="9">
        <v>3</v>
      </c>
    </row>
    <row r="7108" spans="1:7" x14ac:dyDescent="0.3">
      <c r="A7108" s="9">
        <v>250</v>
      </c>
      <c r="B7108" s="9">
        <v>2</v>
      </c>
      <c r="C7108" s="9">
        <v>31</v>
      </c>
      <c r="D7108" s="9">
        <v>4</v>
      </c>
      <c r="E7108" s="9">
        <v>30.7</v>
      </c>
      <c r="F7108" s="9">
        <v>7</v>
      </c>
      <c r="G7108" s="9">
        <v>4</v>
      </c>
    </row>
    <row r="7109" spans="1:7" x14ac:dyDescent="0.3">
      <c r="A7109" s="9">
        <v>250</v>
      </c>
      <c r="B7109" s="9">
        <v>3</v>
      </c>
      <c r="C7109" s="9">
        <v>31</v>
      </c>
      <c r="D7109" s="9">
        <v>4</v>
      </c>
      <c r="E7109" s="9">
        <v>29.8</v>
      </c>
      <c r="F7109" s="9">
        <v>7</v>
      </c>
      <c r="G7109" s="9">
        <v>4</v>
      </c>
    </row>
    <row r="7110" spans="1:7" x14ac:dyDescent="0.3">
      <c r="A7110" s="9">
        <v>250</v>
      </c>
      <c r="B7110" s="9">
        <v>4</v>
      </c>
      <c r="C7110" s="9">
        <v>31</v>
      </c>
      <c r="D7110" s="9">
        <v>4</v>
      </c>
      <c r="E7110" s="9">
        <v>25.5</v>
      </c>
      <c r="F7110" s="9">
        <v>6</v>
      </c>
      <c r="G7110" s="9">
        <v>3</v>
      </c>
    </row>
    <row r="7111" spans="1:7" x14ac:dyDescent="0.3">
      <c r="A7111" s="9">
        <v>250</v>
      </c>
      <c r="B7111" s="9">
        <v>5</v>
      </c>
      <c r="C7111" s="9">
        <v>31</v>
      </c>
      <c r="D7111" s="9">
        <v>4</v>
      </c>
      <c r="E7111" s="9">
        <v>26.2</v>
      </c>
      <c r="F7111" s="9">
        <v>6</v>
      </c>
      <c r="G7111" s="9">
        <v>3</v>
      </c>
    </row>
    <row r="7112" spans="1:7" x14ac:dyDescent="0.3">
      <c r="A7112" s="9">
        <v>250</v>
      </c>
      <c r="B7112" s="9">
        <v>6</v>
      </c>
      <c r="C7112" s="9">
        <v>4</v>
      </c>
      <c r="D7112" s="9">
        <v>4</v>
      </c>
      <c r="E7112" s="9">
        <v>17.100000000000001</v>
      </c>
      <c r="F7112" s="9">
        <v>6</v>
      </c>
      <c r="G7112" s="9">
        <v>3</v>
      </c>
    </row>
    <row r="7113" spans="1:7" x14ac:dyDescent="0.3">
      <c r="A7113" s="9">
        <v>250</v>
      </c>
      <c r="B7113" s="9">
        <v>7</v>
      </c>
      <c r="C7113" s="9">
        <v>6</v>
      </c>
      <c r="D7113" s="9">
        <v>4</v>
      </c>
      <c r="E7113" s="9">
        <v>26.3</v>
      </c>
      <c r="F7113" s="9">
        <v>11.2</v>
      </c>
      <c r="G7113" s="9">
        <v>6</v>
      </c>
    </row>
    <row r="7114" spans="1:7" x14ac:dyDescent="0.3">
      <c r="A7114" s="9">
        <v>250</v>
      </c>
      <c r="B7114" s="9">
        <v>8</v>
      </c>
      <c r="C7114" s="9">
        <v>31</v>
      </c>
      <c r="D7114" s="9">
        <v>4</v>
      </c>
      <c r="E7114" s="9">
        <v>15.6</v>
      </c>
      <c r="F7114" s="9">
        <v>4</v>
      </c>
      <c r="G7114" s="9">
        <v>2</v>
      </c>
    </row>
    <row r="7115" spans="1:7" x14ac:dyDescent="0.3">
      <c r="A7115" s="9">
        <v>250</v>
      </c>
      <c r="B7115" s="9">
        <v>9</v>
      </c>
      <c r="C7115" s="9">
        <v>31</v>
      </c>
      <c r="D7115" s="9">
        <v>4</v>
      </c>
      <c r="E7115" s="9">
        <v>11.7</v>
      </c>
      <c r="F7115" s="9">
        <v>4</v>
      </c>
      <c r="G7115" s="9">
        <v>2</v>
      </c>
    </row>
    <row r="7116" spans="1:7" x14ac:dyDescent="0.3">
      <c r="A7116" s="9">
        <v>250</v>
      </c>
      <c r="B7116" s="9">
        <v>10</v>
      </c>
      <c r="C7116" s="9">
        <v>31</v>
      </c>
      <c r="D7116" s="9">
        <v>4</v>
      </c>
      <c r="E7116" s="9">
        <v>22.1</v>
      </c>
      <c r="F7116" s="9">
        <v>5</v>
      </c>
      <c r="G7116" s="9">
        <v>3</v>
      </c>
    </row>
    <row r="7117" spans="1:7" x14ac:dyDescent="0.3">
      <c r="A7117" s="9">
        <v>250</v>
      </c>
      <c r="B7117" s="9">
        <v>11</v>
      </c>
      <c r="C7117" s="9">
        <v>31</v>
      </c>
      <c r="D7117" s="9">
        <v>4</v>
      </c>
      <c r="E7117" s="9">
        <v>31.4</v>
      </c>
      <c r="F7117" s="9">
        <v>5</v>
      </c>
      <c r="G7117" s="9">
        <v>3</v>
      </c>
    </row>
    <row r="7118" spans="1:7" x14ac:dyDescent="0.3">
      <c r="A7118" s="9">
        <v>250</v>
      </c>
      <c r="B7118" s="9">
        <v>12</v>
      </c>
      <c r="C7118" s="9">
        <v>31</v>
      </c>
      <c r="D7118" s="9">
        <v>4</v>
      </c>
      <c r="E7118" s="9">
        <v>15.2</v>
      </c>
      <c r="F7118" s="9">
        <v>5</v>
      </c>
      <c r="G7118" s="9">
        <v>2</v>
      </c>
    </row>
    <row r="7119" spans="1:7" x14ac:dyDescent="0.3">
      <c r="A7119" s="9">
        <v>250</v>
      </c>
      <c r="B7119" s="9">
        <v>13</v>
      </c>
      <c r="C7119" s="9">
        <v>31</v>
      </c>
      <c r="D7119" s="9">
        <v>4</v>
      </c>
      <c r="E7119" s="9">
        <v>16.8</v>
      </c>
      <c r="F7119" s="9">
        <v>5</v>
      </c>
      <c r="G7119" s="9">
        <v>2</v>
      </c>
    </row>
    <row r="7120" spans="1:7" x14ac:dyDescent="0.3">
      <c r="A7120" s="9">
        <v>250</v>
      </c>
      <c r="B7120" s="9">
        <v>14</v>
      </c>
      <c r="C7120" s="9">
        <v>31</v>
      </c>
      <c r="D7120" s="9">
        <v>4</v>
      </c>
      <c r="E7120" s="9">
        <v>14.6</v>
      </c>
      <c r="F7120" s="9">
        <v>5</v>
      </c>
      <c r="G7120" s="9">
        <v>2</v>
      </c>
    </row>
    <row r="7121" spans="1:7" x14ac:dyDescent="0.3">
      <c r="A7121" s="9">
        <v>250</v>
      </c>
      <c r="B7121" s="9">
        <v>15</v>
      </c>
      <c r="C7121" s="9">
        <v>31</v>
      </c>
      <c r="D7121" s="9">
        <v>4</v>
      </c>
      <c r="E7121" s="9">
        <v>23.1</v>
      </c>
      <c r="F7121" s="9">
        <v>5</v>
      </c>
      <c r="G7121" s="9">
        <v>3</v>
      </c>
    </row>
    <row r="7122" spans="1:7" x14ac:dyDescent="0.3">
      <c r="A7122" s="9">
        <v>250</v>
      </c>
      <c r="B7122" s="9">
        <v>16</v>
      </c>
      <c r="C7122" s="9">
        <v>31</v>
      </c>
      <c r="D7122" s="9">
        <v>4</v>
      </c>
      <c r="E7122" s="9">
        <v>11.9</v>
      </c>
      <c r="F7122" s="9">
        <v>4</v>
      </c>
      <c r="G7122" s="9">
        <v>2</v>
      </c>
    </row>
    <row r="7123" spans="1:7" x14ac:dyDescent="0.3">
      <c r="A7123" s="9">
        <v>250</v>
      </c>
      <c r="B7123" s="9">
        <v>17</v>
      </c>
      <c r="C7123" s="9">
        <v>31</v>
      </c>
      <c r="D7123" s="9">
        <v>4</v>
      </c>
      <c r="E7123" s="9">
        <v>7.8</v>
      </c>
      <c r="F7123" s="9">
        <v>4</v>
      </c>
      <c r="G7123" s="9">
        <v>2</v>
      </c>
    </row>
    <row r="7124" spans="1:7" x14ac:dyDescent="0.3">
      <c r="A7124" s="9">
        <v>250</v>
      </c>
      <c r="B7124" s="9">
        <v>18</v>
      </c>
      <c r="C7124" s="9">
        <v>6</v>
      </c>
      <c r="D7124" s="9">
        <v>4</v>
      </c>
      <c r="E7124" s="9">
        <v>22</v>
      </c>
      <c r="F7124" s="9">
        <v>8</v>
      </c>
      <c r="G7124" s="9">
        <v>4</v>
      </c>
    </row>
    <row r="7125" spans="1:7" x14ac:dyDescent="0.3">
      <c r="A7125" s="9">
        <v>250</v>
      </c>
      <c r="B7125" s="9">
        <v>19</v>
      </c>
      <c r="C7125" s="9">
        <v>31</v>
      </c>
      <c r="D7125" s="9">
        <v>4</v>
      </c>
      <c r="E7125" s="9">
        <v>11.9</v>
      </c>
      <c r="F7125" s="9">
        <v>4</v>
      </c>
      <c r="G7125" s="9">
        <v>2</v>
      </c>
    </row>
    <row r="7126" spans="1:7" x14ac:dyDescent="0.3">
      <c r="A7126" s="9">
        <v>250</v>
      </c>
      <c r="B7126" s="9">
        <v>20</v>
      </c>
      <c r="C7126" s="9">
        <v>31</v>
      </c>
      <c r="D7126" s="9">
        <v>4</v>
      </c>
      <c r="E7126" s="9">
        <v>13.4</v>
      </c>
      <c r="F7126" s="9">
        <v>4</v>
      </c>
      <c r="G7126" s="9">
        <v>2</v>
      </c>
    </row>
    <row r="7127" spans="1:7" x14ac:dyDescent="0.3">
      <c r="A7127" s="9">
        <v>250</v>
      </c>
      <c r="B7127" s="9">
        <v>21</v>
      </c>
      <c r="C7127" s="9">
        <v>31</v>
      </c>
      <c r="D7127" s="9">
        <v>4</v>
      </c>
      <c r="E7127" s="9">
        <v>12.6</v>
      </c>
      <c r="F7127" s="9">
        <v>4</v>
      </c>
      <c r="G7127" s="9">
        <v>2</v>
      </c>
    </row>
    <row r="7128" spans="1:7" x14ac:dyDescent="0.3">
      <c r="A7128" s="9">
        <v>250</v>
      </c>
      <c r="B7128" s="9">
        <v>22</v>
      </c>
      <c r="C7128" s="9">
        <v>31</v>
      </c>
      <c r="D7128" s="9">
        <v>4</v>
      </c>
      <c r="E7128" s="9">
        <v>13.8</v>
      </c>
      <c r="F7128" s="9">
        <v>4</v>
      </c>
      <c r="G7128" s="9">
        <v>2</v>
      </c>
    </row>
    <row r="7129" spans="1:7" x14ac:dyDescent="0.3">
      <c r="A7129" s="9">
        <v>250</v>
      </c>
      <c r="B7129" s="9">
        <v>23</v>
      </c>
      <c r="C7129" s="9">
        <v>31</v>
      </c>
      <c r="D7129" s="9">
        <v>4</v>
      </c>
      <c r="E7129" s="9">
        <v>13.6</v>
      </c>
      <c r="F7129" s="9">
        <v>4</v>
      </c>
      <c r="G7129" s="9">
        <v>2</v>
      </c>
    </row>
    <row r="7130" spans="1:7" x14ac:dyDescent="0.3">
      <c r="A7130" s="9">
        <v>250</v>
      </c>
      <c r="B7130" s="9">
        <v>24</v>
      </c>
      <c r="C7130" s="9">
        <v>31</v>
      </c>
      <c r="D7130" s="9">
        <v>4</v>
      </c>
      <c r="E7130" s="9">
        <v>11.8</v>
      </c>
      <c r="F7130" s="9">
        <v>4</v>
      </c>
      <c r="G7130" s="9">
        <v>2</v>
      </c>
    </row>
    <row r="7131" spans="1:7" x14ac:dyDescent="0.3">
      <c r="A7131" s="9">
        <v>250</v>
      </c>
      <c r="B7131" s="9">
        <v>25</v>
      </c>
      <c r="C7131" s="9">
        <v>31</v>
      </c>
      <c r="D7131" s="9">
        <v>4</v>
      </c>
      <c r="E7131" s="9">
        <v>15.6</v>
      </c>
      <c r="F7131" s="9">
        <v>6</v>
      </c>
      <c r="G7131" s="9">
        <v>3</v>
      </c>
    </row>
    <row r="7132" spans="1:7" x14ac:dyDescent="0.3">
      <c r="A7132" s="9">
        <v>250</v>
      </c>
      <c r="B7132" s="9">
        <v>26</v>
      </c>
      <c r="C7132" s="9">
        <v>2</v>
      </c>
      <c r="D7132" s="9">
        <v>4</v>
      </c>
      <c r="E7132" s="9">
        <v>10.6</v>
      </c>
      <c r="F7132" s="9">
        <v>6</v>
      </c>
      <c r="G7132" s="9">
        <v>3</v>
      </c>
    </row>
    <row r="7133" spans="1:7" x14ac:dyDescent="0.3">
      <c r="A7133" s="9">
        <v>250</v>
      </c>
      <c r="B7133" s="9">
        <v>27</v>
      </c>
      <c r="C7133" s="9">
        <v>31</v>
      </c>
      <c r="D7133" s="9">
        <v>4</v>
      </c>
      <c r="E7133" s="9">
        <v>16.5</v>
      </c>
      <c r="F7133" s="9">
        <v>6</v>
      </c>
      <c r="G7133" s="9">
        <v>3</v>
      </c>
    </row>
    <row r="7134" spans="1:7" x14ac:dyDescent="0.3">
      <c r="A7134" s="9">
        <v>250</v>
      </c>
      <c r="B7134" s="9">
        <v>28</v>
      </c>
      <c r="C7134" s="9">
        <v>31</v>
      </c>
      <c r="D7134" s="9">
        <v>4</v>
      </c>
      <c r="E7134" s="9">
        <v>17.5</v>
      </c>
      <c r="F7134" s="9">
        <v>6</v>
      </c>
      <c r="G7134" s="9">
        <v>3</v>
      </c>
    </row>
    <row r="7135" spans="1:7" x14ac:dyDescent="0.3">
      <c r="A7135" s="9">
        <v>250</v>
      </c>
      <c r="B7135" s="9">
        <v>29</v>
      </c>
      <c r="C7135" s="9">
        <v>6</v>
      </c>
      <c r="D7135" s="9">
        <v>9</v>
      </c>
      <c r="E7135" s="9">
        <v>18.8</v>
      </c>
      <c r="F7135" s="9">
        <v>0.15</v>
      </c>
      <c r="G7135" s="9">
        <v>0</v>
      </c>
    </row>
    <row r="7136" spans="1:7" x14ac:dyDescent="0.3">
      <c r="A7136" s="9">
        <v>250</v>
      </c>
      <c r="B7136" s="9">
        <v>30</v>
      </c>
      <c r="C7136" s="9">
        <v>31</v>
      </c>
      <c r="D7136" s="9">
        <v>4</v>
      </c>
      <c r="E7136" s="9">
        <v>11.3</v>
      </c>
      <c r="F7136" s="9">
        <v>4</v>
      </c>
      <c r="G7136" s="9">
        <v>2</v>
      </c>
    </row>
    <row r="7137" spans="1:7" x14ac:dyDescent="0.3">
      <c r="A7137" s="9">
        <v>250</v>
      </c>
      <c r="B7137" s="9">
        <v>31</v>
      </c>
      <c r="C7137" s="9">
        <v>31</v>
      </c>
      <c r="D7137" s="9">
        <v>4</v>
      </c>
      <c r="E7137" s="9">
        <v>7.5</v>
      </c>
      <c r="F7137" s="9">
        <v>4</v>
      </c>
      <c r="G7137" s="9">
        <v>2</v>
      </c>
    </row>
    <row r="7138" spans="1:7" x14ac:dyDescent="0.3">
      <c r="A7138" s="9">
        <v>250</v>
      </c>
      <c r="B7138" s="9">
        <v>32</v>
      </c>
      <c r="C7138" s="9">
        <v>60</v>
      </c>
      <c r="D7138" s="9">
        <v>4</v>
      </c>
      <c r="E7138" s="9">
        <v>8.3000000000000007</v>
      </c>
      <c r="F7138" s="9">
        <v>4</v>
      </c>
      <c r="G7138" s="9">
        <v>2</v>
      </c>
    </row>
    <row r="7139" spans="1:7" x14ac:dyDescent="0.3">
      <c r="A7139" s="9">
        <v>250</v>
      </c>
      <c r="B7139" s="9">
        <v>33</v>
      </c>
      <c r="C7139" s="9">
        <v>60</v>
      </c>
      <c r="D7139" s="9">
        <v>4</v>
      </c>
      <c r="E7139" s="9">
        <v>9</v>
      </c>
      <c r="F7139" s="9">
        <v>4</v>
      </c>
      <c r="G7139" s="9">
        <v>2</v>
      </c>
    </row>
    <row r="7140" spans="1:7" x14ac:dyDescent="0.3">
      <c r="A7140" s="9">
        <v>250</v>
      </c>
      <c r="B7140" s="9">
        <v>34</v>
      </c>
      <c r="C7140" s="9">
        <v>60</v>
      </c>
      <c r="D7140" s="9">
        <v>4</v>
      </c>
      <c r="E7140" s="9">
        <v>7.5</v>
      </c>
      <c r="F7140" s="9">
        <v>4</v>
      </c>
      <c r="G7140" s="9">
        <v>2</v>
      </c>
    </row>
    <row r="7141" spans="1:7" x14ac:dyDescent="0.3">
      <c r="A7141" s="9">
        <v>250</v>
      </c>
      <c r="B7141" s="9">
        <v>35</v>
      </c>
      <c r="C7141" s="9">
        <v>31</v>
      </c>
      <c r="D7141" s="9">
        <v>4</v>
      </c>
      <c r="E7141" s="9">
        <v>20.3</v>
      </c>
      <c r="F7141" s="9">
        <v>6</v>
      </c>
      <c r="G7141" s="9">
        <v>3</v>
      </c>
    </row>
    <row r="7142" spans="1:7" x14ac:dyDescent="0.3">
      <c r="A7142" s="9">
        <v>250</v>
      </c>
      <c r="B7142" s="9">
        <v>36</v>
      </c>
      <c r="C7142" s="9">
        <v>31</v>
      </c>
      <c r="D7142" s="9">
        <v>4</v>
      </c>
      <c r="E7142" s="9">
        <v>24.4</v>
      </c>
      <c r="F7142" s="9">
        <v>6</v>
      </c>
      <c r="G7142" s="9">
        <v>2</v>
      </c>
    </row>
    <row r="7143" spans="1:7" x14ac:dyDescent="0.3">
      <c r="A7143" s="9">
        <v>250</v>
      </c>
      <c r="B7143" s="9">
        <v>37</v>
      </c>
      <c r="C7143" s="9">
        <v>31</v>
      </c>
      <c r="D7143" s="9">
        <v>4</v>
      </c>
      <c r="E7143" s="9">
        <v>16.100000000000001</v>
      </c>
      <c r="F7143" s="9">
        <v>4.5</v>
      </c>
      <c r="G7143" s="9">
        <v>2</v>
      </c>
    </row>
    <row r="7144" spans="1:7" x14ac:dyDescent="0.3">
      <c r="A7144" s="9">
        <v>250</v>
      </c>
      <c r="B7144" s="9">
        <v>38</v>
      </c>
      <c r="C7144" s="9">
        <v>31</v>
      </c>
      <c r="D7144" s="9">
        <v>4</v>
      </c>
      <c r="E7144" s="9">
        <v>7.9</v>
      </c>
      <c r="F7144" s="9">
        <v>4</v>
      </c>
      <c r="G7144" s="9">
        <v>2</v>
      </c>
    </row>
    <row r="7145" spans="1:7" x14ac:dyDescent="0.3">
      <c r="A7145" s="9">
        <v>250</v>
      </c>
      <c r="B7145" s="9">
        <v>39</v>
      </c>
      <c r="C7145" s="9">
        <v>31</v>
      </c>
      <c r="D7145" s="9">
        <v>4</v>
      </c>
      <c r="E7145" s="9">
        <v>7.6</v>
      </c>
      <c r="F7145" s="9">
        <v>4</v>
      </c>
      <c r="G7145" s="9">
        <v>2</v>
      </c>
    </row>
    <row r="7146" spans="1:7" x14ac:dyDescent="0.3">
      <c r="A7146" s="9">
        <v>250</v>
      </c>
      <c r="B7146" s="9">
        <v>40</v>
      </c>
      <c r="C7146" s="9">
        <v>31</v>
      </c>
      <c r="D7146" s="9">
        <v>4</v>
      </c>
      <c r="E7146" s="9">
        <v>12.5</v>
      </c>
      <c r="F7146" s="9">
        <v>4</v>
      </c>
      <c r="G7146" s="9">
        <v>2</v>
      </c>
    </row>
    <row r="7147" spans="1:7" x14ac:dyDescent="0.3">
      <c r="A7147" s="9">
        <v>250</v>
      </c>
      <c r="B7147" s="9">
        <v>41</v>
      </c>
      <c r="C7147" s="9">
        <v>31</v>
      </c>
      <c r="D7147" s="9">
        <v>4</v>
      </c>
      <c r="E7147" s="9">
        <v>14.6</v>
      </c>
      <c r="F7147" s="9">
        <v>5</v>
      </c>
      <c r="G7147" s="9">
        <v>3</v>
      </c>
    </row>
    <row r="7148" spans="1:7" x14ac:dyDescent="0.3">
      <c r="A7148" s="9">
        <v>250</v>
      </c>
      <c r="B7148" s="9">
        <v>42</v>
      </c>
      <c r="C7148" s="9">
        <v>6</v>
      </c>
      <c r="D7148" s="9">
        <v>4</v>
      </c>
      <c r="E7148" s="9">
        <v>13.2</v>
      </c>
      <c r="F7148" s="9">
        <v>5</v>
      </c>
      <c r="G7148" s="9">
        <v>3</v>
      </c>
    </row>
    <row r="7149" spans="1:7" x14ac:dyDescent="0.3">
      <c r="A7149" s="9">
        <v>250</v>
      </c>
      <c r="B7149" s="9">
        <v>43</v>
      </c>
      <c r="C7149" s="9">
        <v>6</v>
      </c>
      <c r="D7149" s="9">
        <v>4</v>
      </c>
      <c r="E7149" s="9">
        <v>12.1</v>
      </c>
      <c r="F7149" s="9">
        <v>4</v>
      </c>
      <c r="G7149" s="9">
        <v>2</v>
      </c>
    </row>
    <row r="7150" spans="1:7" x14ac:dyDescent="0.3">
      <c r="A7150" s="9">
        <v>250</v>
      </c>
      <c r="B7150" s="9">
        <v>44</v>
      </c>
      <c r="C7150" s="9">
        <v>31</v>
      </c>
      <c r="D7150" s="9">
        <v>4</v>
      </c>
      <c r="E7150" s="9">
        <v>14.3</v>
      </c>
      <c r="F7150" s="9">
        <v>5</v>
      </c>
      <c r="G7150" s="9">
        <v>3</v>
      </c>
    </row>
    <row r="7151" spans="1:7" x14ac:dyDescent="0.3">
      <c r="A7151" s="9">
        <v>250</v>
      </c>
      <c r="B7151" s="9">
        <v>45</v>
      </c>
      <c r="C7151" s="9">
        <v>31</v>
      </c>
      <c r="D7151" s="9">
        <v>4</v>
      </c>
      <c r="E7151" s="9">
        <v>15.2</v>
      </c>
      <c r="F7151" s="9">
        <v>5</v>
      </c>
      <c r="G7151" s="9">
        <v>3</v>
      </c>
    </row>
    <row r="7152" spans="1:7" x14ac:dyDescent="0.3">
      <c r="A7152" s="9">
        <v>250</v>
      </c>
      <c r="B7152" s="9">
        <v>46</v>
      </c>
      <c r="C7152" s="9">
        <v>31</v>
      </c>
      <c r="D7152" s="9">
        <v>4</v>
      </c>
      <c r="E7152" s="9">
        <v>7.9</v>
      </c>
      <c r="F7152" s="9">
        <v>4</v>
      </c>
      <c r="G7152" s="9">
        <v>2</v>
      </c>
    </row>
    <row r="7153" spans="1:7" x14ac:dyDescent="0.3">
      <c r="A7153" s="9">
        <v>250</v>
      </c>
      <c r="B7153" s="9">
        <v>47</v>
      </c>
      <c r="C7153" s="9">
        <v>31</v>
      </c>
      <c r="D7153" s="9">
        <v>4</v>
      </c>
      <c r="E7153" s="9">
        <v>14</v>
      </c>
      <c r="F7153" s="9">
        <v>4</v>
      </c>
      <c r="G7153" s="9">
        <v>2</v>
      </c>
    </row>
    <row r="7154" spans="1:7" x14ac:dyDescent="0.3">
      <c r="A7154" s="9">
        <v>250</v>
      </c>
      <c r="B7154" s="9">
        <v>48</v>
      </c>
      <c r="C7154" s="9">
        <v>31</v>
      </c>
      <c r="D7154" s="9">
        <v>4</v>
      </c>
      <c r="E7154" s="9">
        <v>7.5</v>
      </c>
      <c r="F7154" s="9">
        <v>4</v>
      </c>
      <c r="G7154" s="9">
        <v>2</v>
      </c>
    </row>
    <row r="7155" spans="1:7" x14ac:dyDescent="0.3">
      <c r="A7155" s="9">
        <v>250</v>
      </c>
      <c r="B7155" s="9">
        <v>49</v>
      </c>
      <c r="C7155" s="9">
        <v>31</v>
      </c>
      <c r="D7155" s="9">
        <v>4</v>
      </c>
      <c r="E7155" s="9">
        <v>9.8000000000000007</v>
      </c>
      <c r="F7155" s="9">
        <v>4</v>
      </c>
      <c r="G7155" s="9">
        <v>2</v>
      </c>
    </row>
    <row r="7156" spans="1:7" x14ac:dyDescent="0.3">
      <c r="A7156" s="9">
        <v>250</v>
      </c>
      <c r="B7156" s="9">
        <v>50</v>
      </c>
      <c r="C7156" s="9">
        <v>31</v>
      </c>
      <c r="D7156" s="9">
        <v>4</v>
      </c>
      <c r="E7156" s="9">
        <v>7.6</v>
      </c>
      <c r="F7156" s="9">
        <v>4</v>
      </c>
      <c r="G7156" s="9">
        <v>2</v>
      </c>
    </row>
    <row r="7157" spans="1:7" x14ac:dyDescent="0.3">
      <c r="A7157" s="9">
        <v>250</v>
      </c>
      <c r="B7157" s="9">
        <v>51</v>
      </c>
      <c r="C7157" s="9">
        <v>31</v>
      </c>
      <c r="D7157" s="9">
        <v>4</v>
      </c>
      <c r="E7157" s="9">
        <v>21.9</v>
      </c>
      <c r="F7157" s="9">
        <v>5</v>
      </c>
      <c r="G7157" s="9">
        <v>3</v>
      </c>
    </row>
    <row r="7158" spans="1:7" x14ac:dyDescent="0.3">
      <c r="A7158" s="9">
        <v>251</v>
      </c>
      <c r="B7158" s="9">
        <v>1</v>
      </c>
      <c r="C7158" s="9">
        <v>2</v>
      </c>
      <c r="D7158" s="9">
        <v>4</v>
      </c>
      <c r="E7158" s="9">
        <v>29.3</v>
      </c>
      <c r="F7158" s="9">
        <v>8.4</v>
      </c>
      <c r="G7158" s="9">
        <v>4.2</v>
      </c>
    </row>
    <row r="7159" spans="1:7" x14ac:dyDescent="0.3">
      <c r="A7159" s="9">
        <v>251</v>
      </c>
      <c r="B7159" s="9">
        <v>2</v>
      </c>
      <c r="C7159" s="9">
        <v>31</v>
      </c>
      <c r="D7159" s="9">
        <v>3</v>
      </c>
      <c r="E7159" s="9">
        <v>9.5</v>
      </c>
      <c r="F7159" s="9">
        <v>3</v>
      </c>
      <c r="G7159" s="9">
        <v>0.6</v>
      </c>
    </row>
    <row r="7160" spans="1:7" x14ac:dyDescent="0.3">
      <c r="A7160" s="9">
        <v>251</v>
      </c>
      <c r="B7160" s="9">
        <v>3</v>
      </c>
      <c r="C7160" s="9">
        <v>31</v>
      </c>
      <c r="D7160" s="9">
        <v>3</v>
      </c>
      <c r="E7160" s="9">
        <v>9.3000000000000007</v>
      </c>
      <c r="F7160" s="9">
        <v>3</v>
      </c>
      <c r="G7160" s="9">
        <v>1</v>
      </c>
    </row>
    <row r="7161" spans="1:7" x14ac:dyDescent="0.3">
      <c r="A7161" s="9">
        <v>251</v>
      </c>
      <c r="B7161" s="9">
        <v>4</v>
      </c>
      <c r="C7161" s="9">
        <v>4</v>
      </c>
      <c r="D7161" s="9">
        <v>3</v>
      </c>
      <c r="E7161" s="9">
        <v>14.2</v>
      </c>
      <c r="F7161" s="9">
        <v>5</v>
      </c>
      <c r="G7161" s="9">
        <v>1</v>
      </c>
    </row>
    <row r="7162" spans="1:7" x14ac:dyDescent="0.3">
      <c r="A7162" s="9">
        <v>251</v>
      </c>
      <c r="B7162" s="9">
        <v>5</v>
      </c>
      <c r="C7162" s="9">
        <v>31</v>
      </c>
      <c r="D7162" s="9">
        <v>3</v>
      </c>
      <c r="E7162" s="9">
        <v>13.5</v>
      </c>
      <c r="F7162" s="9">
        <v>4</v>
      </c>
      <c r="G7162" s="9">
        <v>1.8</v>
      </c>
    </row>
    <row r="7163" spans="1:7" x14ac:dyDescent="0.3">
      <c r="A7163" s="9">
        <v>251</v>
      </c>
      <c r="B7163" s="9">
        <v>6</v>
      </c>
      <c r="C7163" s="9">
        <v>31</v>
      </c>
      <c r="D7163" s="9">
        <v>3</v>
      </c>
      <c r="E7163" s="9">
        <v>29.2</v>
      </c>
      <c r="F7163" s="9">
        <v>7</v>
      </c>
      <c r="G7163" s="9">
        <v>0.8</v>
      </c>
    </row>
    <row r="7164" spans="1:7" x14ac:dyDescent="0.3">
      <c r="A7164" s="9">
        <v>251</v>
      </c>
      <c r="B7164" s="9">
        <v>7</v>
      </c>
      <c r="C7164" s="9">
        <v>4</v>
      </c>
      <c r="D7164" s="9">
        <v>3</v>
      </c>
      <c r="E7164" s="9">
        <v>10.199999999999999</v>
      </c>
      <c r="F7164" s="9">
        <v>3</v>
      </c>
      <c r="G7164" s="9">
        <v>1</v>
      </c>
    </row>
    <row r="7165" spans="1:7" x14ac:dyDescent="0.3">
      <c r="A7165" s="9">
        <v>251</v>
      </c>
      <c r="B7165" s="9">
        <v>8</v>
      </c>
      <c r="C7165" s="9">
        <v>31</v>
      </c>
      <c r="D7165" s="9">
        <v>3</v>
      </c>
      <c r="E7165" s="9">
        <v>16.3</v>
      </c>
      <c r="F7165" s="9">
        <v>6</v>
      </c>
      <c r="G7165" s="9">
        <v>1.2</v>
      </c>
    </row>
    <row r="7166" spans="1:7" x14ac:dyDescent="0.3">
      <c r="A7166" s="9">
        <v>251</v>
      </c>
      <c r="B7166" s="9">
        <v>9</v>
      </c>
      <c r="C7166" s="9">
        <v>31</v>
      </c>
      <c r="D7166" s="9">
        <v>3</v>
      </c>
      <c r="E7166" s="9">
        <v>16</v>
      </c>
      <c r="F7166" s="9">
        <v>5</v>
      </c>
      <c r="G7166" s="9">
        <v>0.8</v>
      </c>
    </row>
    <row r="7167" spans="1:7" x14ac:dyDescent="0.3">
      <c r="A7167" s="9">
        <v>251</v>
      </c>
      <c r="B7167" s="9">
        <v>10</v>
      </c>
      <c r="C7167" s="9">
        <v>31</v>
      </c>
      <c r="D7167" s="9">
        <v>2</v>
      </c>
      <c r="E7167" s="9">
        <v>8.3000000000000007</v>
      </c>
      <c r="F7167" s="9">
        <v>3</v>
      </c>
      <c r="G7167" s="9">
        <v>1</v>
      </c>
    </row>
    <row r="7168" spans="1:7" x14ac:dyDescent="0.3">
      <c r="A7168" s="9">
        <v>251</v>
      </c>
      <c r="B7168" s="9">
        <v>11</v>
      </c>
      <c r="C7168" s="9">
        <v>4</v>
      </c>
      <c r="D7168" s="9">
        <v>3</v>
      </c>
      <c r="E7168" s="9">
        <v>9.5</v>
      </c>
      <c r="F7168" s="9">
        <v>4</v>
      </c>
      <c r="G7168" s="9">
        <v>1.5</v>
      </c>
    </row>
    <row r="7169" spans="1:7" x14ac:dyDescent="0.3">
      <c r="A7169" s="9">
        <v>251</v>
      </c>
      <c r="B7169" s="9">
        <v>12</v>
      </c>
      <c r="C7169" s="9">
        <v>31</v>
      </c>
      <c r="D7169" s="9">
        <v>3</v>
      </c>
      <c r="E7169" s="9">
        <v>11.6</v>
      </c>
      <c r="F7169" s="9">
        <v>4.5</v>
      </c>
      <c r="G7169" s="9">
        <v>1</v>
      </c>
    </row>
    <row r="7170" spans="1:7" x14ac:dyDescent="0.3">
      <c r="A7170" s="9">
        <v>251</v>
      </c>
      <c r="B7170" s="9">
        <v>13</v>
      </c>
      <c r="C7170" s="9">
        <v>31</v>
      </c>
      <c r="D7170" s="9">
        <v>3</v>
      </c>
      <c r="E7170" s="9">
        <v>8.5</v>
      </c>
      <c r="F7170" s="9">
        <v>3</v>
      </c>
      <c r="G7170" s="9">
        <v>1</v>
      </c>
    </row>
    <row r="7171" spans="1:7" x14ac:dyDescent="0.3">
      <c r="A7171" s="9">
        <v>251</v>
      </c>
      <c r="B7171" s="9">
        <v>14</v>
      </c>
      <c r="C7171" s="9">
        <v>31</v>
      </c>
      <c r="D7171" s="9">
        <v>3</v>
      </c>
      <c r="E7171" s="9">
        <v>12.2</v>
      </c>
      <c r="F7171" s="9">
        <v>4</v>
      </c>
      <c r="G7171" s="9">
        <v>0.9</v>
      </c>
    </row>
    <row r="7172" spans="1:7" x14ac:dyDescent="0.3">
      <c r="A7172" s="9">
        <v>251</v>
      </c>
      <c r="B7172" s="9">
        <v>15</v>
      </c>
      <c r="C7172" s="9">
        <v>31</v>
      </c>
      <c r="D7172" s="9">
        <v>3</v>
      </c>
      <c r="E7172" s="9">
        <v>14</v>
      </c>
      <c r="F7172" s="9">
        <v>3.5</v>
      </c>
      <c r="G7172" s="9">
        <v>1</v>
      </c>
    </row>
    <row r="7173" spans="1:7" x14ac:dyDescent="0.3">
      <c r="A7173" s="9">
        <v>251</v>
      </c>
      <c r="B7173" s="9">
        <v>16</v>
      </c>
      <c r="C7173" s="9">
        <v>31</v>
      </c>
      <c r="D7173" s="9">
        <v>3</v>
      </c>
      <c r="E7173" s="9">
        <v>11</v>
      </c>
      <c r="F7173" s="9">
        <v>3</v>
      </c>
      <c r="G7173" s="9">
        <v>1</v>
      </c>
    </row>
    <row r="7174" spans="1:7" x14ac:dyDescent="0.3">
      <c r="A7174" s="9">
        <v>251</v>
      </c>
      <c r="B7174" s="9">
        <v>17</v>
      </c>
      <c r="C7174" s="9">
        <v>31</v>
      </c>
      <c r="D7174" s="9">
        <v>3</v>
      </c>
      <c r="E7174" s="9">
        <v>11.3</v>
      </c>
      <c r="F7174" s="9">
        <v>3</v>
      </c>
      <c r="G7174" s="9">
        <v>1</v>
      </c>
    </row>
    <row r="7175" spans="1:7" x14ac:dyDescent="0.3">
      <c r="A7175" s="9">
        <v>251</v>
      </c>
      <c r="B7175" s="9">
        <v>18</v>
      </c>
      <c r="C7175" s="9">
        <v>4</v>
      </c>
      <c r="D7175" s="9">
        <v>3</v>
      </c>
      <c r="E7175" s="9">
        <v>11.3</v>
      </c>
      <c r="F7175" s="9">
        <v>4</v>
      </c>
      <c r="G7175" s="9">
        <v>1.2</v>
      </c>
    </row>
    <row r="7176" spans="1:7" x14ac:dyDescent="0.3">
      <c r="A7176" s="9">
        <v>251</v>
      </c>
      <c r="B7176" s="9">
        <v>19</v>
      </c>
      <c r="C7176" s="9">
        <v>31</v>
      </c>
      <c r="D7176" s="9">
        <v>3</v>
      </c>
      <c r="E7176" s="9">
        <v>33.1</v>
      </c>
      <c r="F7176" s="9">
        <v>7.2</v>
      </c>
      <c r="G7176" s="9">
        <v>1</v>
      </c>
    </row>
    <row r="7177" spans="1:7" x14ac:dyDescent="0.3">
      <c r="A7177" s="9">
        <v>251</v>
      </c>
      <c r="B7177" s="9">
        <v>20</v>
      </c>
      <c r="C7177" s="9">
        <v>31</v>
      </c>
      <c r="D7177" s="9">
        <v>3</v>
      </c>
      <c r="E7177" s="9">
        <v>7.8</v>
      </c>
      <c r="F7177" s="9">
        <v>4.5</v>
      </c>
      <c r="G7177" s="9">
        <v>1</v>
      </c>
    </row>
    <row r="7178" spans="1:7" x14ac:dyDescent="0.3">
      <c r="A7178" s="9">
        <v>251</v>
      </c>
      <c r="B7178" s="9">
        <v>21</v>
      </c>
      <c r="C7178" s="9">
        <v>4</v>
      </c>
      <c r="D7178" s="9">
        <v>3</v>
      </c>
      <c r="E7178" s="9">
        <v>9.3000000000000007</v>
      </c>
      <c r="F7178" s="9">
        <v>3.5</v>
      </c>
      <c r="G7178" s="9">
        <v>1.3</v>
      </c>
    </row>
    <row r="7179" spans="1:7" x14ac:dyDescent="0.3">
      <c r="A7179" s="9">
        <v>251</v>
      </c>
      <c r="B7179" s="9">
        <v>22</v>
      </c>
      <c r="C7179" s="9">
        <v>31</v>
      </c>
      <c r="D7179" s="9">
        <v>3</v>
      </c>
      <c r="E7179" s="9">
        <v>9.3000000000000007</v>
      </c>
      <c r="F7179" s="9">
        <v>3</v>
      </c>
      <c r="G7179" s="9">
        <v>1</v>
      </c>
    </row>
    <row r="7180" spans="1:7" x14ac:dyDescent="0.3">
      <c r="A7180" s="9">
        <v>251</v>
      </c>
      <c r="B7180" s="9">
        <v>23</v>
      </c>
      <c r="C7180" s="9">
        <v>31</v>
      </c>
      <c r="D7180" s="9">
        <v>3</v>
      </c>
      <c r="E7180" s="9">
        <v>14.2</v>
      </c>
      <c r="F7180" s="9">
        <v>4</v>
      </c>
      <c r="G7180" s="9">
        <v>1.8</v>
      </c>
    </row>
    <row r="7181" spans="1:7" x14ac:dyDescent="0.3">
      <c r="A7181" s="9">
        <v>251</v>
      </c>
      <c r="B7181" s="9">
        <v>24</v>
      </c>
      <c r="C7181" s="9">
        <v>4</v>
      </c>
      <c r="D7181" s="9">
        <v>3</v>
      </c>
      <c r="E7181" s="9">
        <v>10.5</v>
      </c>
      <c r="F7181" s="9">
        <v>4</v>
      </c>
      <c r="G7181" s="9">
        <v>1.6</v>
      </c>
    </row>
    <row r="7182" spans="1:7" x14ac:dyDescent="0.3">
      <c r="A7182" s="9">
        <v>251</v>
      </c>
      <c r="B7182" s="9">
        <v>25</v>
      </c>
      <c r="C7182" s="9">
        <v>31</v>
      </c>
      <c r="D7182" s="9">
        <v>3</v>
      </c>
      <c r="E7182" s="9">
        <v>12.3</v>
      </c>
      <c r="F7182" s="9">
        <v>4</v>
      </c>
      <c r="G7182" s="9">
        <v>1.2</v>
      </c>
    </row>
    <row r="7183" spans="1:7" x14ac:dyDescent="0.3">
      <c r="A7183" s="9">
        <v>251</v>
      </c>
      <c r="B7183" s="9">
        <v>26</v>
      </c>
      <c r="C7183" s="9">
        <v>31</v>
      </c>
      <c r="D7183" s="9">
        <v>3</v>
      </c>
      <c r="E7183" s="9">
        <v>9.5</v>
      </c>
      <c r="F7183" s="9">
        <v>3</v>
      </c>
      <c r="G7183" s="9">
        <v>1</v>
      </c>
    </row>
    <row r="7184" spans="1:7" x14ac:dyDescent="0.3">
      <c r="A7184" s="9">
        <v>251</v>
      </c>
      <c r="B7184" s="9">
        <v>27</v>
      </c>
      <c r="C7184" s="9">
        <v>6</v>
      </c>
      <c r="D7184" s="9">
        <v>3</v>
      </c>
      <c r="E7184" s="9">
        <v>20.5</v>
      </c>
      <c r="F7184" s="9">
        <v>9.1999999999999993</v>
      </c>
      <c r="G7184" s="9">
        <v>4</v>
      </c>
    </row>
    <row r="7185" spans="1:7" x14ac:dyDescent="0.3">
      <c r="A7185" s="9">
        <v>251</v>
      </c>
      <c r="B7185" s="9">
        <v>28</v>
      </c>
      <c r="C7185" s="9">
        <v>6</v>
      </c>
      <c r="D7185" s="9">
        <v>3</v>
      </c>
      <c r="E7185" s="9">
        <v>17.600000000000001</v>
      </c>
      <c r="F7185" s="9">
        <v>5</v>
      </c>
      <c r="G7185" s="9">
        <v>3</v>
      </c>
    </row>
    <row r="7186" spans="1:7" x14ac:dyDescent="0.3">
      <c r="A7186" s="9">
        <v>251</v>
      </c>
      <c r="B7186" s="9">
        <v>29</v>
      </c>
      <c r="C7186" s="9">
        <v>31</v>
      </c>
      <c r="D7186" s="9">
        <v>3</v>
      </c>
      <c r="E7186" s="9">
        <v>10.199999999999999</v>
      </c>
      <c r="F7186" s="9">
        <v>3</v>
      </c>
      <c r="G7186" s="9">
        <v>1.8</v>
      </c>
    </row>
    <row r="7187" spans="1:7" x14ac:dyDescent="0.3">
      <c r="A7187" s="9">
        <v>251</v>
      </c>
      <c r="B7187" s="9">
        <v>30</v>
      </c>
      <c r="C7187" s="9">
        <v>31</v>
      </c>
      <c r="D7187" s="9">
        <v>3</v>
      </c>
      <c r="E7187" s="9">
        <v>14.3</v>
      </c>
      <c r="F7187" s="9">
        <v>3.6</v>
      </c>
      <c r="G7187" s="9">
        <v>1.2</v>
      </c>
    </row>
    <row r="7188" spans="1:7" x14ac:dyDescent="0.3">
      <c r="A7188" s="9">
        <v>251</v>
      </c>
      <c r="B7188" s="9">
        <v>31</v>
      </c>
      <c r="C7188" s="9">
        <v>31</v>
      </c>
      <c r="D7188" s="9">
        <v>3</v>
      </c>
      <c r="E7188" s="9">
        <v>9.3000000000000007</v>
      </c>
      <c r="F7188" s="9">
        <v>4</v>
      </c>
      <c r="G7188" s="9">
        <v>1</v>
      </c>
    </row>
    <row r="7189" spans="1:7" x14ac:dyDescent="0.3">
      <c r="A7189" s="9">
        <v>251</v>
      </c>
      <c r="B7189" s="9">
        <v>32</v>
      </c>
      <c r="C7189" s="9">
        <v>31</v>
      </c>
      <c r="D7189" s="9">
        <v>3</v>
      </c>
      <c r="E7189" s="9">
        <v>35.200000000000003</v>
      </c>
      <c r="F7189" s="9">
        <v>5</v>
      </c>
      <c r="G7189" s="9">
        <v>1</v>
      </c>
    </row>
    <row r="7190" spans="1:7" x14ac:dyDescent="0.3">
      <c r="A7190" s="9">
        <v>251</v>
      </c>
      <c r="B7190" s="9">
        <v>33</v>
      </c>
      <c r="C7190" s="9">
        <v>31</v>
      </c>
      <c r="D7190" s="9">
        <v>3</v>
      </c>
      <c r="E7190" s="9">
        <v>9</v>
      </c>
      <c r="F7190" s="9">
        <v>4</v>
      </c>
      <c r="G7190" s="9">
        <v>1</v>
      </c>
    </row>
    <row r="7191" spans="1:7" x14ac:dyDescent="0.3">
      <c r="A7191" s="9">
        <v>251</v>
      </c>
      <c r="B7191" s="9">
        <v>34</v>
      </c>
      <c r="C7191" s="9">
        <v>31</v>
      </c>
      <c r="D7191" s="9">
        <v>3</v>
      </c>
      <c r="E7191" s="9">
        <v>10.199999999999999</v>
      </c>
      <c r="F7191" s="9">
        <v>4</v>
      </c>
      <c r="G7191" s="9">
        <v>1.2</v>
      </c>
    </row>
    <row r="7192" spans="1:7" x14ac:dyDescent="0.3">
      <c r="A7192" s="9">
        <v>251</v>
      </c>
      <c r="B7192" s="9">
        <v>35</v>
      </c>
      <c r="C7192" s="9">
        <v>31</v>
      </c>
      <c r="D7192" s="9">
        <v>3</v>
      </c>
      <c r="E7192" s="9">
        <v>10.5</v>
      </c>
      <c r="F7192" s="9">
        <v>3</v>
      </c>
      <c r="G7192" s="9">
        <v>1.5</v>
      </c>
    </row>
    <row r="7193" spans="1:7" x14ac:dyDescent="0.3">
      <c r="A7193" s="9">
        <v>251</v>
      </c>
      <c r="B7193" s="9">
        <v>36</v>
      </c>
      <c r="C7193" s="9">
        <v>31</v>
      </c>
      <c r="D7193" s="9">
        <v>3</v>
      </c>
      <c r="E7193" s="9">
        <v>11.3</v>
      </c>
      <c r="F7193" s="9">
        <v>4</v>
      </c>
      <c r="G7193" s="9">
        <v>1</v>
      </c>
    </row>
    <row r="7194" spans="1:7" x14ac:dyDescent="0.3">
      <c r="A7194" s="9">
        <v>251</v>
      </c>
      <c r="B7194" s="9">
        <v>37</v>
      </c>
      <c r="C7194" s="9">
        <v>31</v>
      </c>
      <c r="D7194" s="9">
        <v>3</v>
      </c>
      <c r="E7194" s="9">
        <v>10.5</v>
      </c>
      <c r="F7194" s="9">
        <v>4.2</v>
      </c>
      <c r="G7194" s="9">
        <v>1</v>
      </c>
    </row>
    <row r="7195" spans="1:7" x14ac:dyDescent="0.3">
      <c r="A7195" s="9">
        <v>251</v>
      </c>
      <c r="B7195" s="9">
        <v>38</v>
      </c>
      <c r="C7195" s="9">
        <v>6</v>
      </c>
      <c r="D7195" s="9">
        <v>4</v>
      </c>
      <c r="E7195" s="9">
        <v>27.2</v>
      </c>
      <c r="F7195" s="9">
        <v>10</v>
      </c>
      <c r="G7195" s="9">
        <v>5</v>
      </c>
    </row>
    <row r="7196" spans="1:7" x14ac:dyDescent="0.3">
      <c r="A7196" s="9">
        <v>251</v>
      </c>
      <c r="B7196" s="9">
        <v>39</v>
      </c>
      <c r="C7196" s="9">
        <v>31</v>
      </c>
      <c r="D7196" s="9">
        <v>3</v>
      </c>
      <c r="E7196" s="9">
        <v>8.6</v>
      </c>
      <c r="F7196" s="9">
        <v>4</v>
      </c>
      <c r="G7196" s="9">
        <v>1</v>
      </c>
    </row>
    <row r="7197" spans="1:7" x14ac:dyDescent="0.3">
      <c r="A7197" s="9">
        <v>251</v>
      </c>
      <c r="B7197" s="9">
        <v>40</v>
      </c>
      <c r="C7197" s="9">
        <v>31</v>
      </c>
      <c r="D7197" s="9">
        <v>3</v>
      </c>
      <c r="E7197" s="9">
        <v>13.2</v>
      </c>
      <c r="F7197" s="9">
        <v>5</v>
      </c>
      <c r="G7197" s="9">
        <v>1.2</v>
      </c>
    </row>
    <row r="7198" spans="1:7" x14ac:dyDescent="0.3">
      <c r="A7198" s="9">
        <v>251</v>
      </c>
      <c r="B7198" s="9">
        <v>41</v>
      </c>
      <c r="C7198" s="9">
        <v>31</v>
      </c>
      <c r="D7198" s="9">
        <v>3</v>
      </c>
      <c r="E7198" s="9">
        <v>14.4</v>
      </c>
      <c r="F7198" s="9">
        <v>3.6</v>
      </c>
      <c r="G7198" s="9">
        <v>1</v>
      </c>
    </row>
    <row r="7199" spans="1:7" x14ac:dyDescent="0.3">
      <c r="A7199" s="9">
        <v>251</v>
      </c>
      <c r="B7199" s="9">
        <v>42</v>
      </c>
      <c r="C7199" s="9">
        <v>31</v>
      </c>
      <c r="D7199" s="9">
        <v>3</v>
      </c>
      <c r="E7199" s="9">
        <v>12.5</v>
      </c>
      <c r="F7199" s="9">
        <v>5</v>
      </c>
      <c r="G7199" s="9">
        <v>1.2</v>
      </c>
    </row>
    <row r="7200" spans="1:7" x14ac:dyDescent="0.3">
      <c r="A7200" s="9">
        <v>251</v>
      </c>
      <c r="B7200" s="9">
        <v>43</v>
      </c>
      <c r="C7200" s="9">
        <v>31</v>
      </c>
      <c r="D7200" s="9">
        <v>3</v>
      </c>
      <c r="E7200" s="9">
        <v>16.3</v>
      </c>
      <c r="F7200" s="9">
        <v>4.5999999999999996</v>
      </c>
      <c r="G7200" s="9">
        <v>0.8</v>
      </c>
    </row>
    <row r="7201" spans="1:7" x14ac:dyDescent="0.3">
      <c r="A7201" s="9">
        <v>251</v>
      </c>
      <c r="B7201" s="9">
        <v>44</v>
      </c>
      <c r="C7201" s="9">
        <v>2</v>
      </c>
      <c r="D7201" s="9">
        <v>3</v>
      </c>
      <c r="E7201" s="9">
        <v>31.2</v>
      </c>
      <c r="F7201" s="9">
        <v>7.2</v>
      </c>
      <c r="G7201" s="9">
        <v>4</v>
      </c>
    </row>
    <row r="7202" spans="1:7" x14ac:dyDescent="0.3">
      <c r="A7202" s="9">
        <v>251</v>
      </c>
      <c r="B7202" s="9">
        <v>45</v>
      </c>
      <c r="C7202" s="9">
        <v>31</v>
      </c>
      <c r="D7202" s="9">
        <v>3</v>
      </c>
      <c r="E7202" s="9">
        <v>19.3</v>
      </c>
      <c r="F7202" s="9">
        <v>4</v>
      </c>
      <c r="G7202" s="9">
        <v>1</v>
      </c>
    </row>
    <row r="7203" spans="1:7" x14ac:dyDescent="0.3">
      <c r="A7203" s="9">
        <v>251</v>
      </c>
      <c r="B7203" s="9">
        <v>46</v>
      </c>
      <c r="C7203" s="9">
        <v>31</v>
      </c>
      <c r="D7203" s="9">
        <v>3</v>
      </c>
      <c r="E7203" s="9">
        <v>12.4</v>
      </c>
      <c r="F7203" s="9">
        <v>4</v>
      </c>
      <c r="G7203" s="9">
        <v>0.6</v>
      </c>
    </row>
    <row r="7204" spans="1:7" x14ac:dyDescent="0.3">
      <c r="A7204" s="9">
        <v>252</v>
      </c>
      <c r="B7204" s="9">
        <v>1</v>
      </c>
      <c r="C7204" s="9">
        <v>6</v>
      </c>
      <c r="D7204" s="9">
        <v>4</v>
      </c>
      <c r="E7204" s="9">
        <v>16.3</v>
      </c>
      <c r="F7204" s="9">
        <v>6</v>
      </c>
      <c r="G7204" s="9">
        <v>1.8</v>
      </c>
    </row>
    <row r="7205" spans="1:7" x14ac:dyDescent="0.3">
      <c r="A7205" s="9">
        <v>252</v>
      </c>
      <c r="B7205" s="9">
        <v>2</v>
      </c>
      <c r="C7205" s="9">
        <v>6</v>
      </c>
      <c r="D7205" s="9">
        <v>4</v>
      </c>
      <c r="E7205" s="9">
        <v>15</v>
      </c>
      <c r="F7205" s="9">
        <v>4</v>
      </c>
      <c r="G7205" s="9">
        <v>1.6</v>
      </c>
    </row>
    <row r="7206" spans="1:7" x14ac:dyDescent="0.3">
      <c r="A7206" s="9">
        <v>252</v>
      </c>
      <c r="B7206" s="9">
        <v>3</v>
      </c>
      <c r="C7206" s="9">
        <v>2</v>
      </c>
      <c r="D7206" s="9">
        <v>3</v>
      </c>
      <c r="E7206" s="9">
        <v>15.3</v>
      </c>
      <c r="F7206" s="9">
        <v>5</v>
      </c>
      <c r="G7206" s="9">
        <v>1.8</v>
      </c>
    </row>
    <row r="7207" spans="1:7" x14ac:dyDescent="0.3">
      <c r="A7207" s="9">
        <v>252</v>
      </c>
      <c r="B7207" s="9">
        <v>4</v>
      </c>
      <c r="C7207" s="9">
        <v>6</v>
      </c>
      <c r="D7207" s="9">
        <v>3</v>
      </c>
      <c r="E7207" s="9">
        <v>13.5</v>
      </c>
      <c r="F7207" s="9">
        <v>5</v>
      </c>
      <c r="G7207" s="9">
        <v>1.4</v>
      </c>
    </row>
    <row r="7208" spans="1:7" x14ac:dyDescent="0.3">
      <c r="A7208" s="9">
        <v>252</v>
      </c>
      <c r="B7208" s="9">
        <v>5</v>
      </c>
      <c r="C7208" s="9">
        <v>6</v>
      </c>
      <c r="D7208" s="9">
        <v>3</v>
      </c>
      <c r="E7208" s="9">
        <v>12.3</v>
      </c>
      <c r="F7208" s="9">
        <v>4.5999999999999996</v>
      </c>
      <c r="G7208" s="9">
        <v>1.9</v>
      </c>
    </row>
    <row r="7209" spans="1:7" x14ac:dyDescent="0.3">
      <c r="A7209" s="9">
        <v>252</v>
      </c>
      <c r="B7209" s="9">
        <v>6</v>
      </c>
      <c r="C7209" s="9">
        <v>6</v>
      </c>
      <c r="D7209" s="9">
        <v>3</v>
      </c>
      <c r="E7209" s="9">
        <v>11.4</v>
      </c>
      <c r="F7209" s="9">
        <v>4</v>
      </c>
      <c r="G7209" s="9">
        <v>1.2</v>
      </c>
    </row>
    <row r="7210" spans="1:7" x14ac:dyDescent="0.3">
      <c r="A7210" s="9">
        <v>252</v>
      </c>
      <c r="B7210" s="9">
        <v>7</v>
      </c>
      <c r="C7210" s="9">
        <v>31</v>
      </c>
      <c r="D7210" s="9">
        <v>3</v>
      </c>
      <c r="E7210" s="9">
        <v>13.5</v>
      </c>
      <c r="F7210" s="9">
        <v>4.5999999999999996</v>
      </c>
      <c r="G7210" s="9">
        <v>1</v>
      </c>
    </row>
    <row r="7211" spans="1:7" x14ac:dyDescent="0.3">
      <c r="A7211" s="9">
        <v>252</v>
      </c>
      <c r="B7211" s="9">
        <v>8</v>
      </c>
      <c r="C7211" s="9">
        <v>31</v>
      </c>
      <c r="D7211" s="9">
        <v>3</v>
      </c>
      <c r="E7211" s="9">
        <v>11.3</v>
      </c>
      <c r="F7211" s="9">
        <v>4</v>
      </c>
      <c r="G7211" s="9">
        <v>1</v>
      </c>
    </row>
    <row r="7212" spans="1:7" x14ac:dyDescent="0.3">
      <c r="A7212" s="9">
        <v>252</v>
      </c>
      <c r="B7212" s="9">
        <v>9</v>
      </c>
      <c r="C7212" s="9">
        <v>31</v>
      </c>
      <c r="D7212" s="9">
        <v>3</v>
      </c>
      <c r="E7212" s="9">
        <v>11.6</v>
      </c>
      <c r="F7212" s="9">
        <v>4.8</v>
      </c>
      <c r="G7212" s="9">
        <v>1</v>
      </c>
    </row>
    <row r="7213" spans="1:7" x14ac:dyDescent="0.3">
      <c r="A7213" s="9">
        <v>252</v>
      </c>
      <c r="B7213" s="9">
        <v>10</v>
      </c>
      <c r="C7213" s="9">
        <v>31</v>
      </c>
      <c r="D7213" s="9">
        <v>3</v>
      </c>
      <c r="E7213" s="9">
        <v>15.4</v>
      </c>
      <c r="F7213" s="9">
        <v>5</v>
      </c>
      <c r="G7213" s="9">
        <v>1</v>
      </c>
    </row>
    <row r="7214" spans="1:7" x14ac:dyDescent="0.3">
      <c r="A7214" s="9">
        <v>252</v>
      </c>
      <c r="B7214" s="9">
        <v>11</v>
      </c>
      <c r="C7214" s="9">
        <v>31</v>
      </c>
      <c r="D7214" s="9">
        <v>3</v>
      </c>
      <c r="E7214" s="9">
        <v>10.199999999999999</v>
      </c>
      <c r="F7214" s="9">
        <v>3</v>
      </c>
      <c r="G7214" s="9">
        <v>1</v>
      </c>
    </row>
    <row r="7215" spans="1:7" x14ac:dyDescent="0.3">
      <c r="A7215" s="9">
        <v>252</v>
      </c>
      <c r="B7215" s="9">
        <v>12</v>
      </c>
      <c r="C7215" s="9">
        <v>31</v>
      </c>
      <c r="D7215" s="9">
        <v>3</v>
      </c>
      <c r="E7215" s="9">
        <v>15</v>
      </c>
      <c r="F7215" s="9">
        <v>5</v>
      </c>
      <c r="G7215" s="9">
        <v>1</v>
      </c>
    </row>
    <row r="7216" spans="1:7" x14ac:dyDescent="0.3">
      <c r="A7216" s="9">
        <v>252</v>
      </c>
      <c r="B7216" s="9">
        <v>13</v>
      </c>
      <c r="C7216" s="9">
        <v>31</v>
      </c>
      <c r="D7216" s="9">
        <v>3</v>
      </c>
      <c r="E7216" s="9">
        <v>12.4</v>
      </c>
      <c r="F7216" s="9">
        <v>5</v>
      </c>
      <c r="G7216" s="9">
        <v>1.2</v>
      </c>
    </row>
    <row r="7217" spans="1:7" x14ac:dyDescent="0.3">
      <c r="A7217" s="9">
        <v>252</v>
      </c>
      <c r="B7217" s="9">
        <v>14</v>
      </c>
      <c r="C7217" s="9">
        <v>31</v>
      </c>
      <c r="D7217" s="9">
        <v>3</v>
      </c>
      <c r="E7217" s="9">
        <v>13.5</v>
      </c>
      <c r="F7217" s="9">
        <v>4</v>
      </c>
      <c r="G7217" s="9">
        <v>1</v>
      </c>
    </row>
    <row r="7218" spans="1:7" x14ac:dyDescent="0.3">
      <c r="A7218" s="9">
        <v>252</v>
      </c>
      <c r="B7218" s="9">
        <v>15</v>
      </c>
      <c r="C7218" s="9">
        <v>6</v>
      </c>
      <c r="D7218" s="9">
        <v>3</v>
      </c>
      <c r="E7218" s="9">
        <v>15.3</v>
      </c>
      <c r="F7218" s="9">
        <v>5.2</v>
      </c>
      <c r="G7218" s="9">
        <v>1.5</v>
      </c>
    </row>
    <row r="7219" spans="1:7" x14ac:dyDescent="0.3">
      <c r="A7219" s="9">
        <v>252</v>
      </c>
      <c r="B7219" s="9">
        <v>16</v>
      </c>
      <c r="C7219" s="9">
        <v>6</v>
      </c>
      <c r="D7219" s="9">
        <v>3</v>
      </c>
      <c r="E7219" s="9">
        <v>16.5</v>
      </c>
      <c r="F7219" s="9">
        <v>5.2</v>
      </c>
      <c r="G7219" s="9">
        <v>1.5</v>
      </c>
    </row>
    <row r="7220" spans="1:7" x14ac:dyDescent="0.3">
      <c r="A7220" s="9">
        <v>252</v>
      </c>
      <c r="B7220" s="9">
        <v>17</v>
      </c>
      <c r="C7220" s="9">
        <v>2</v>
      </c>
      <c r="D7220" s="9">
        <v>3</v>
      </c>
      <c r="E7220" s="9">
        <v>14.2</v>
      </c>
      <c r="F7220" s="9">
        <v>9.1999999999999993</v>
      </c>
      <c r="G7220" s="9">
        <v>1.8</v>
      </c>
    </row>
    <row r="7221" spans="1:7" x14ac:dyDescent="0.3">
      <c r="A7221" s="9">
        <v>252</v>
      </c>
      <c r="B7221" s="9">
        <v>18</v>
      </c>
      <c r="C7221" s="9">
        <v>2</v>
      </c>
      <c r="D7221" s="9">
        <v>3</v>
      </c>
      <c r="E7221" s="9">
        <v>25.3</v>
      </c>
      <c r="F7221" s="9">
        <v>6.8</v>
      </c>
      <c r="G7221" s="9">
        <v>1.5</v>
      </c>
    </row>
    <row r="7222" spans="1:7" x14ac:dyDescent="0.3">
      <c r="A7222" s="9">
        <v>252</v>
      </c>
      <c r="B7222" s="9">
        <v>19</v>
      </c>
      <c r="C7222" s="9">
        <v>2</v>
      </c>
      <c r="D7222" s="9">
        <v>3</v>
      </c>
      <c r="E7222" s="9">
        <v>13.5</v>
      </c>
      <c r="F7222" s="9">
        <v>7</v>
      </c>
      <c r="G7222" s="9">
        <v>2</v>
      </c>
    </row>
    <row r="7223" spans="1:7" x14ac:dyDescent="0.3">
      <c r="A7223" s="9">
        <v>252</v>
      </c>
      <c r="B7223" s="9">
        <v>20</v>
      </c>
      <c r="C7223" s="9">
        <v>31</v>
      </c>
      <c r="D7223" s="9">
        <v>3</v>
      </c>
      <c r="E7223" s="9">
        <v>10.199999999999999</v>
      </c>
      <c r="F7223" s="9">
        <v>3</v>
      </c>
      <c r="G7223" s="9">
        <v>1.5</v>
      </c>
    </row>
    <row r="7224" spans="1:7" x14ac:dyDescent="0.3">
      <c r="A7224" s="9">
        <v>252</v>
      </c>
      <c r="B7224" s="9">
        <v>21</v>
      </c>
      <c r="C7224" s="9">
        <v>2</v>
      </c>
      <c r="D7224" s="9">
        <v>3</v>
      </c>
      <c r="E7224" s="9">
        <v>16.5</v>
      </c>
      <c r="F7224" s="9">
        <v>6.2</v>
      </c>
      <c r="G7224" s="9">
        <v>2</v>
      </c>
    </row>
    <row r="7225" spans="1:7" x14ac:dyDescent="0.3">
      <c r="A7225" s="9">
        <v>252</v>
      </c>
      <c r="B7225" s="9">
        <v>22</v>
      </c>
      <c r="C7225" s="9">
        <v>2</v>
      </c>
      <c r="D7225" s="9">
        <v>3</v>
      </c>
      <c r="E7225" s="9">
        <v>12.5</v>
      </c>
      <c r="F7225" s="9">
        <v>4.5</v>
      </c>
      <c r="G7225" s="9">
        <v>1.2</v>
      </c>
    </row>
    <row r="7226" spans="1:7" x14ac:dyDescent="0.3">
      <c r="A7226" s="9">
        <v>252</v>
      </c>
      <c r="B7226" s="9">
        <v>23</v>
      </c>
      <c r="C7226" s="9">
        <v>31</v>
      </c>
      <c r="D7226" s="9">
        <v>3</v>
      </c>
      <c r="E7226" s="9">
        <v>10.199999999999999</v>
      </c>
      <c r="F7226" s="9">
        <v>3</v>
      </c>
      <c r="G7226" s="9">
        <v>1</v>
      </c>
    </row>
    <row r="7227" spans="1:7" x14ac:dyDescent="0.3">
      <c r="A7227" s="9">
        <v>252</v>
      </c>
      <c r="B7227" s="9">
        <v>24</v>
      </c>
      <c r="C7227" s="9">
        <v>2</v>
      </c>
      <c r="D7227" s="9">
        <v>3</v>
      </c>
      <c r="E7227" s="9">
        <v>19.3</v>
      </c>
      <c r="F7227" s="9">
        <v>4</v>
      </c>
      <c r="G7227" s="9">
        <v>1</v>
      </c>
    </row>
    <row r="7228" spans="1:7" x14ac:dyDescent="0.3">
      <c r="A7228" s="9">
        <v>252</v>
      </c>
      <c r="B7228" s="9">
        <v>25</v>
      </c>
      <c r="C7228" s="9">
        <v>2</v>
      </c>
      <c r="D7228" s="9">
        <v>3</v>
      </c>
      <c r="E7228" s="9">
        <v>20.2</v>
      </c>
      <c r="F7228" s="9">
        <v>7</v>
      </c>
      <c r="G7228" s="9">
        <v>1.5</v>
      </c>
    </row>
    <row r="7229" spans="1:7" x14ac:dyDescent="0.3">
      <c r="A7229" s="9">
        <v>252</v>
      </c>
      <c r="B7229" s="9">
        <v>26</v>
      </c>
      <c r="C7229" s="9">
        <v>31</v>
      </c>
      <c r="D7229" s="9">
        <v>3</v>
      </c>
      <c r="E7229" s="9">
        <v>10.5</v>
      </c>
      <c r="F7229" s="9">
        <v>5</v>
      </c>
      <c r="G7229" s="9">
        <v>1</v>
      </c>
    </row>
    <row r="7230" spans="1:7" x14ac:dyDescent="0.3">
      <c r="A7230" s="9">
        <v>252</v>
      </c>
      <c r="B7230" s="9">
        <v>27</v>
      </c>
      <c r="C7230" s="9">
        <v>31</v>
      </c>
      <c r="D7230" s="9">
        <v>3</v>
      </c>
      <c r="E7230" s="9">
        <v>10.199999999999999</v>
      </c>
      <c r="F7230" s="9">
        <v>4</v>
      </c>
      <c r="G7230" s="9">
        <v>1</v>
      </c>
    </row>
    <row r="7231" spans="1:7" x14ac:dyDescent="0.3">
      <c r="A7231" s="9">
        <v>252</v>
      </c>
      <c r="B7231" s="9">
        <v>28</v>
      </c>
      <c r="C7231" s="9">
        <v>31</v>
      </c>
      <c r="D7231" s="9">
        <v>3</v>
      </c>
      <c r="E7231" s="9">
        <v>11.3</v>
      </c>
      <c r="F7231" s="9">
        <v>4.2</v>
      </c>
      <c r="G7231" s="9">
        <v>1</v>
      </c>
    </row>
    <row r="7232" spans="1:7" x14ac:dyDescent="0.3">
      <c r="A7232" s="9">
        <v>252</v>
      </c>
      <c r="B7232" s="9">
        <v>29</v>
      </c>
      <c r="C7232" s="9">
        <v>31</v>
      </c>
      <c r="D7232" s="9">
        <v>3</v>
      </c>
      <c r="E7232" s="9">
        <v>19.3</v>
      </c>
      <c r="F7232" s="9">
        <v>5</v>
      </c>
      <c r="G7232" s="9">
        <v>1.2</v>
      </c>
    </row>
    <row r="7233" spans="1:7" x14ac:dyDescent="0.3">
      <c r="A7233" s="9">
        <v>252</v>
      </c>
      <c r="B7233" s="9">
        <v>30</v>
      </c>
      <c r="C7233" s="9">
        <v>51</v>
      </c>
      <c r="D7233" s="9">
        <v>3</v>
      </c>
      <c r="E7233" s="9">
        <v>19.3</v>
      </c>
      <c r="F7233" s="9">
        <v>5</v>
      </c>
      <c r="G7233" s="9">
        <v>1.6</v>
      </c>
    </row>
    <row r="7234" spans="1:7" x14ac:dyDescent="0.3">
      <c r="A7234" s="9">
        <v>252</v>
      </c>
      <c r="B7234" s="9">
        <v>31</v>
      </c>
      <c r="C7234" s="9">
        <v>2</v>
      </c>
      <c r="D7234" s="9">
        <v>3</v>
      </c>
      <c r="E7234" s="9">
        <v>17.399999999999999</v>
      </c>
      <c r="F7234" s="9">
        <v>7</v>
      </c>
      <c r="G7234" s="9">
        <v>1.8</v>
      </c>
    </row>
    <row r="7235" spans="1:7" x14ac:dyDescent="0.3">
      <c r="A7235" s="9">
        <v>252</v>
      </c>
      <c r="B7235" s="9">
        <v>32</v>
      </c>
      <c r="C7235" s="9">
        <v>31</v>
      </c>
      <c r="D7235" s="9">
        <v>3</v>
      </c>
      <c r="E7235" s="9">
        <v>10.199999999999999</v>
      </c>
      <c r="F7235" s="9">
        <v>4</v>
      </c>
      <c r="G7235" s="9">
        <v>1</v>
      </c>
    </row>
    <row r="7236" spans="1:7" x14ac:dyDescent="0.3">
      <c r="A7236" s="9">
        <v>252</v>
      </c>
      <c r="B7236" s="9">
        <v>33</v>
      </c>
      <c r="C7236" s="9">
        <v>31</v>
      </c>
      <c r="D7236" s="9">
        <v>3</v>
      </c>
      <c r="E7236" s="9">
        <v>12.3</v>
      </c>
      <c r="F7236" s="9">
        <v>5</v>
      </c>
      <c r="G7236" s="9">
        <v>1</v>
      </c>
    </row>
    <row r="7237" spans="1:7" x14ac:dyDescent="0.3">
      <c r="A7237" s="9">
        <v>252</v>
      </c>
      <c r="B7237" s="9">
        <v>34</v>
      </c>
      <c r="C7237" s="9">
        <v>31</v>
      </c>
      <c r="D7237" s="9">
        <v>3</v>
      </c>
      <c r="E7237" s="9">
        <v>11.4</v>
      </c>
      <c r="F7237" s="9">
        <v>4</v>
      </c>
      <c r="G7237" s="9">
        <v>1</v>
      </c>
    </row>
    <row r="7238" spans="1:7" x14ac:dyDescent="0.3">
      <c r="A7238" s="9">
        <v>252</v>
      </c>
      <c r="B7238" s="9">
        <v>35</v>
      </c>
      <c r="C7238" s="9">
        <v>31</v>
      </c>
      <c r="D7238" s="9">
        <v>3</v>
      </c>
      <c r="E7238" s="9">
        <v>14.2</v>
      </c>
      <c r="F7238" s="9">
        <v>4.2</v>
      </c>
      <c r="G7238" s="9">
        <v>1.2</v>
      </c>
    </row>
    <row r="7239" spans="1:7" x14ac:dyDescent="0.3">
      <c r="A7239" s="9">
        <v>252</v>
      </c>
      <c r="B7239" s="9">
        <v>36</v>
      </c>
      <c r="C7239" s="9">
        <v>2</v>
      </c>
      <c r="D7239" s="9">
        <v>3</v>
      </c>
      <c r="E7239" s="9">
        <v>16.3</v>
      </c>
      <c r="F7239" s="9">
        <v>5</v>
      </c>
      <c r="G7239" s="9">
        <v>1.5</v>
      </c>
    </row>
    <row r="7240" spans="1:7" x14ac:dyDescent="0.3">
      <c r="A7240" s="9">
        <v>252</v>
      </c>
      <c r="B7240" s="9">
        <v>37</v>
      </c>
      <c r="C7240" s="9">
        <v>2</v>
      </c>
      <c r="D7240" s="9">
        <v>3</v>
      </c>
      <c r="E7240" s="9">
        <v>15.3</v>
      </c>
      <c r="F7240" s="9">
        <v>6</v>
      </c>
      <c r="G7240" s="9">
        <v>1.5</v>
      </c>
    </row>
    <row r="7241" spans="1:7" x14ac:dyDescent="0.3">
      <c r="A7241" s="9">
        <v>252</v>
      </c>
      <c r="B7241" s="9">
        <v>38</v>
      </c>
      <c r="C7241" s="9">
        <v>31</v>
      </c>
      <c r="D7241" s="9">
        <v>3</v>
      </c>
      <c r="E7241" s="9">
        <v>9.4</v>
      </c>
      <c r="F7241" s="9">
        <v>4</v>
      </c>
      <c r="G7241" s="9">
        <v>1.6</v>
      </c>
    </row>
    <row r="7242" spans="1:7" x14ac:dyDescent="0.3">
      <c r="A7242" s="9">
        <v>252</v>
      </c>
      <c r="B7242" s="9">
        <v>39</v>
      </c>
      <c r="C7242" s="9">
        <v>2</v>
      </c>
      <c r="D7242" s="9">
        <v>3</v>
      </c>
      <c r="E7242" s="9">
        <v>15.3</v>
      </c>
      <c r="F7242" s="9">
        <v>5</v>
      </c>
      <c r="G7242" s="9">
        <v>1.8</v>
      </c>
    </row>
    <row r="7243" spans="1:7" x14ac:dyDescent="0.3">
      <c r="A7243" s="9">
        <v>252</v>
      </c>
      <c r="B7243" s="9">
        <v>40</v>
      </c>
      <c r="C7243" s="9">
        <v>2</v>
      </c>
      <c r="D7243" s="9">
        <v>3</v>
      </c>
      <c r="E7243" s="9">
        <v>13.5</v>
      </c>
      <c r="F7243" s="9">
        <v>9</v>
      </c>
      <c r="G7243" s="9">
        <v>1.6</v>
      </c>
    </row>
    <row r="7244" spans="1:7" x14ac:dyDescent="0.3">
      <c r="A7244" s="9">
        <v>252</v>
      </c>
      <c r="B7244" s="9">
        <v>41</v>
      </c>
      <c r="C7244" s="9">
        <v>31</v>
      </c>
      <c r="D7244" s="9">
        <v>3</v>
      </c>
      <c r="E7244" s="9">
        <v>13.2</v>
      </c>
      <c r="F7244" s="9">
        <v>4</v>
      </c>
      <c r="G7244" s="9">
        <v>1.5</v>
      </c>
    </row>
    <row r="7245" spans="1:7" x14ac:dyDescent="0.3">
      <c r="A7245" s="9">
        <v>252</v>
      </c>
      <c r="B7245" s="9">
        <v>42</v>
      </c>
      <c r="C7245" s="9">
        <v>31</v>
      </c>
      <c r="D7245" s="9">
        <v>3</v>
      </c>
      <c r="E7245" s="9">
        <v>15.4</v>
      </c>
      <c r="F7245" s="9">
        <v>4</v>
      </c>
      <c r="G7245" s="9">
        <v>1</v>
      </c>
    </row>
    <row r="7246" spans="1:7" x14ac:dyDescent="0.3">
      <c r="A7246" s="9">
        <v>252</v>
      </c>
      <c r="B7246" s="9">
        <v>43</v>
      </c>
      <c r="C7246" s="9">
        <v>2</v>
      </c>
      <c r="D7246" s="9">
        <v>3</v>
      </c>
      <c r="E7246" s="9">
        <v>17.3</v>
      </c>
      <c r="F7246" s="9">
        <v>5</v>
      </c>
      <c r="G7246" s="9">
        <v>1</v>
      </c>
    </row>
    <row r="7247" spans="1:7" x14ac:dyDescent="0.3">
      <c r="A7247" s="9">
        <v>252</v>
      </c>
      <c r="B7247" s="9">
        <v>44</v>
      </c>
      <c r="C7247" s="9">
        <v>31</v>
      </c>
      <c r="D7247" s="9">
        <v>3</v>
      </c>
      <c r="E7247" s="9">
        <v>10</v>
      </c>
      <c r="F7247" s="9">
        <v>4</v>
      </c>
      <c r="G7247" s="9">
        <v>1</v>
      </c>
    </row>
    <row r="7248" spans="1:7" x14ac:dyDescent="0.3">
      <c r="A7248" s="9">
        <v>252</v>
      </c>
      <c r="B7248" s="9">
        <v>45</v>
      </c>
      <c r="C7248" s="9">
        <v>2</v>
      </c>
      <c r="D7248" s="9">
        <v>3</v>
      </c>
      <c r="E7248" s="9">
        <v>11.3</v>
      </c>
      <c r="F7248" s="9">
        <v>4</v>
      </c>
      <c r="G7248" s="9">
        <v>1</v>
      </c>
    </row>
    <row r="7249" spans="1:7" x14ac:dyDescent="0.3">
      <c r="A7249" s="9">
        <v>262</v>
      </c>
      <c r="B7249" s="9">
        <v>1</v>
      </c>
      <c r="C7249" s="9">
        <v>31</v>
      </c>
      <c r="D7249" s="9">
        <v>3</v>
      </c>
      <c r="E7249" s="9">
        <v>8</v>
      </c>
      <c r="F7249" s="9">
        <v>3.3</v>
      </c>
      <c r="G7249" s="9">
        <v>1.9</v>
      </c>
    </row>
    <row r="7250" spans="1:7" x14ac:dyDescent="0.3">
      <c r="A7250" s="9">
        <v>262</v>
      </c>
      <c r="B7250" s="9">
        <v>2</v>
      </c>
      <c r="C7250" s="9">
        <v>6</v>
      </c>
      <c r="D7250" s="9">
        <v>5</v>
      </c>
      <c r="E7250" s="9">
        <v>14.1</v>
      </c>
      <c r="F7250" s="9">
        <v>5.6</v>
      </c>
      <c r="G7250" s="9">
        <v>2.6</v>
      </c>
    </row>
    <row r="7251" spans="1:7" x14ac:dyDescent="0.3">
      <c r="A7251" s="9">
        <v>262</v>
      </c>
      <c r="B7251" s="9">
        <v>3</v>
      </c>
      <c r="C7251" s="9">
        <v>31</v>
      </c>
      <c r="D7251" s="9">
        <v>3</v>
      </c>
      <c r="E7251" s="9">
        <v>11.2</v>
      </c>
      <c r="F7251" s="9">
        <v>4.4000000000000004</v>
      </c>
      <c r="G7251" s="9">
        <v>1.6</v>
      </c>
    </row>
    <row r="7252" spans="1:7" x14ac:dyDescent="0.3">
      <c r="A7252" s="9">
        <v>262</v>
      </c>
      <c r="B7252" s="9">
        <v>4</v>
      </c>
      <c r="C7252" s="9">
        <v>6</v>
      </c>
      <c r="D7252" s="9">
        <v>5</v>
      </c>
      <c r="E7252" s="9">
        <v>18</v>
      </c>
      <c r="F7252" s="9">
        <v>8.1</v>
      </c>
      <c r="G7252" s="9">
        <v>4.0999999999999996</v>
      </c>
    </row>
    <row r="7253" spans="1:7" x14ac:dyDescent="0.3">
      <c r="A7253" s="9">
        <v>262</v>
      </c>
      <c r="B7253" s="9">
        <v>5</v>
      </c>
      <c r="C7253" s="9">
        <v>6</v>
      </c>
      <c r="D7253" s="9">
        <v>3</v>
      </c>
      <c r="E7253" s="9">
        <v>8.6999999999999993</v>
      </c>
      <c r="F7253" s="9">
        <v>2.2000000000000002</v>
      </c>
      <c r="G7253" s="9">
        <v>1.5</v>
      </c>
    </row>
    <row r="7254" spans="1:7" x14ac:dyDescent="0.3">
      <c r="A7254" s="9">
        <v>262</v>
      </c>
      <c r="B7254" s="9">
        <v>6</v>
      </c>
      <c r="C7254" s="9">
        <v>51</v>
      </c>
      <c r="D7254" s="9">
        <v>5</v>
      </c>
      <c r="E7254" s="9">
        <v>19</v>
      </c>
      <c r="F7254" s="9">
        <v>6.4</v>
      </c>
      <c r="G7254" s="9">
        <v>2.2000000000000002</v>
      </c>
    </row>
    <row r="7255" spans="1:7" x14ac:dyDescent="0.3">
      <c r="A7255" s="9">
        <v>262</v>
      </c>
      <c r="B7255" s="9">
        <v>7</v>
      </c>
      <c r="C7255" s="9">
        <v>51</v>
      </c>
      <c r="D7255" s="9">
        <v>5</v>
      </c>
      <c r="E7255" s="9">
        <v>20</v>
      </c>
      <c r="F7255" s="9">
        <v>6.4</v>
      </c>
      <c r="G7255" s="9">
        <v>2</v>
      </c>
    </row>
    <row r="7256" spans="1:7" x14ac:dyDescent="0.3">
      <c r="A7256" s="9">
        <v>262</v>
      </c>
      <c r="B7256" s="9">
        <v>8</v>
      </c>
      <c r="C7256" s="9">
        <v>6</v>
      </c>
      <c r="D7256" s="9">
        <v>3</v>
      </c>
      <c r="E7256" s="9">
        <v>13.2</v>
      </c>
      <c r="F7256" s="9">
        <v>5.0999999999999996</v>
      </c>
      <c r="G7256" s="9">
        <v>1.8</v>
      </c>
    </row>
    <row r="7257" spans="1:7" x14ac:dyDescent="0.3">
      <c r="A7257" s="9">
        <v>262</v>
      </c>
      <c r="B7257" s="9">
        <v>9</v>
      </c>
      <c r="C7257" s="9">
        <v>6</v>
      </c>
      <c r="D7257" s="9">
        <v>5</v>
      </c>
      <c r="E7257" s="9">
        <v>10</v>
      </c>
      <c r="F7257" s="9">
        <v>5.5</v>
      </c>
      <c r="G7257" s="9">
        <v>2.6</v>
      </c>
    </row>
    <row r="7258" spans="1:7" x14ac:dyDescent="0.3">
      <c r="A7258" s="9">
        <v>262</v>
      </c>
      <c r="B7258" s="9">
        <v>10</v>
      </c>
      <c r="C7258" s="9">
        <v>6</v>
      </c>
      <c r="D7258" s="9">
        <v>3</v>
      </c>
      <c r="E7258" s="9">
        <v>10</v>
      </c>
      <c r="F7258" s="9">
        <v>5.6</v>
      </c>
      <c r="G7258" s="9">
        <v>2.6</v>
      </c>
    </row>
    <row r="7259" spans="1:7" x14ac:dyDescent="0.3">
      <c r="A7259" s="9">
        <v>262</v>
      </c>
      <c r="B7259" s="9">
        <v>11</v>
      </c>
      <c r="C7259" s="9">
        <v>6</v>
      </c>
      <c r="D7259" s="9">
        <v>1</v>
      </c>
      <c r="E7259" s="9">
        <v>57.1</v>
      </c>
      <c r="F7259" s="9">
        <v>22.2</v>
      </c>
      <c r="G7259" s="9">
        <v>6</v>
      </c>
    </row>
    <row r="7260" spans="1:7" x14ac:dyDescent="0.3">
      <c r="A7260" s="9">
        <v>262</v>
      </c>
      <c r="B7260" s="9">
        <v>12</v>
      </c>
      <c r="C7260" s="9">
        <v>6</v>
      </c>
      <c r="D7260" s="9">
        <v>3</v>
      </c>
      <c r="E7260" s="9">
        <v>21.3</v>
      </c>
      <c r="F7260" s="9">
        <v>7.8</v>
      </c>
      <c r="G7260" s="9">
        <v>4.5</v>
      </c>
    </row>
    <row r="7261" spans="1:7" x14ac:dyDescent="0.3">
      <c r="A7261" s="9">
        <v>262</v>
      </c>
      <c r="B7261" s="9">
        <v>13</v>
      </c>
      <c r="C7261" s="9">
        <v>31</v>
      </c>
      <c r="D7261" s="9">
        <v>3</v>
      </c>
      <c r="E7261" s="9">
        <v>8.8000000000000007</v>
      </c>
      <c r="F7261" s="9">
        <v>4</v>
      </c>
      <c r="G7261" s="9">
        <v>1.7</v>
      </c>
    </row>
    <row r="7262" spans="1:7" x14ac:dyDescent="0.3">
      <c r="A7262" s="9">
        <v>262</v>
      </c>
      <c r="B7262" s="9">
        <v>14</v>
      </c>
      <c r="C7262" s="9">
        <v>31</v>
      </c>
      <c r="D7262" s="9">
        <v>3</v>
      </c>
      <c r="E7262" s="9">
        <v>18</v>
      </c>
      <c r="F7262" s="9">
        <v>5.8</v>
      </c>
      <c r="G7262" s="9">
        <v>1.2</v>
      </c>
    </row>
    <row r="7263" spans="1:7" x14ac:dyDescent="0.3">
      <c r="A7263" s="9">
        <v>262</v>
      </c>
      <c r="B7263" s="9">
        <v>15</v>
      </c>
      <c r="C7263" s="9">
        <v>31</v>
      </c>
      <c r="D7263" s="9">
        <v>3</v>
      </c>
      <c r="E7263" s="9">
        <v>12</v>
      </c>
      <c r="F7263" s="9">
        <v>5</v>
      </c>
      <c r="G7263" s="9">
        <v>1.4</v>
      </c>
    </row>
    <row r="7264" spans="1:7" x14ac:dyDescent="0.3">
      <c r="A7264" s="9">
        <v>262</v>
      </c>
      <c r="B7264" s="9">
        <v>16</v>
      </c>
      <c r="C7264" s="9">
        <v>31</v>
      </c>
      <c r="D7264" s="9">
        <v>4</v>
      </c>
      <c r="E7264" s="9">
        <v>11.8</v>
      </c>
      <c r="F7264" s="9">
        <v>6.1</v>
      </c>
      <c r="G7264" s="9">
        <v>2.7</v>
      </c>
    </row>
    <row r="7265" spans="1:7" x14ac:dyDescent="0.3">
      <c r="A7265" s="9">
        <v>262</v>
      </c>
      <c r="B7265" s="9">
        <v>17</v>
      </c>
      <c r="C7265" s="9">
        <v>31</v>
      </c>
      <c r="D7265" s="9">
        <v>7</v>
      </c>
      <c r="E7265" s="9">
        <v>7.7</v>
      </c>
      <c r="F7265" s="9">
        <v>5.6</v>
      </c>
      <c r="G7265" s="9">
        <v>0</v>
      </c>
    </row>
    <row r="7266" spans="1:7" x14ac:dyDescent="0.3">
      <c r="A7266" s="9">
        <v>262</v>
      </c>
      <c r="B7266" s="9">
        <v>18</v>
      </c>
      <c r="C7266" s="9">
        <v>31</v>
      </c>
      <c r="D7266" s="9">
        <v>3</v>
      </c>
      <c r="E7266" s="9">
        <v>13</v>
      </c>
      <c r="F7266" s="9">
        <v>5.8</v>
      </c>
      <c r="G7266" s="9">
        <v>1.7</v>
      </c>
    </row>
    <row r="7267" spans="1:7" x14ac:dyDescent="0.3">
      <c r="A7267" s="9">
        <v>262</v>
      </c>
      <c r="B7267" s="9">
        <v>19</v>
      </c>
      <c r="C7267" s="9">
        <v>6</v>
      </c>
      <c r="D7267" s="9">
        <v>3</v>
      </c>
      <c r="E7267" s="9">
        <v>14.3</v>
      </c>
      <c r="F7267" s="9">
        <v>6.8</v>
      </c>
      <c r="G7267" s="9">
        <v>5.0999999999999996</v>
      </c>
    </row>
    <row r="7268" spans="1:7" x14ac:dyDescent="0.3">
      <c r="A7268" s="9">
        <v>262</v>
      </c>
      <c r="B7268" s="9">
        <v>20</v>
      </c>
      <c r="C7268" s="9">
        <v>6</v>
      </c>
      <c r="D7268" s="9">
        <v>3</v>
      </c>
      <c r="E7268" s="9">
        <v>15.5</v>
      </c>
      <c r="F7268" s="9">
        <v>6.8</v>
      </c>
      <c r="G7268" s="9">
        <v>4.5999999999999996</v>
      </c>
    </row>
    <row r="7269" spans="1:7" x14ac:dyDescent="0.3">
      <c r="A7269" s="9">
        <v>262</v>
      </c>
      <c r="B7269" s="9">
        <v>21</v>
      </c>
      <c r="C7269" s="9">
        <v>6</v>
      </c>
      <c r="D7269" s="9">
        <v>4</v>
      </c>
      <c r="E7269" s="9">
        <v>24</v>
      </c>
      <c r="F7269" s="9">
        <v>7.8</v>
      </c>
      <c r="G7269" s="9">
        <v>4.5</v>
      </c>
    </row>
    <row r="7270" spans="1:7" x14ac:dyDescent="0.3">
      <c r="A7270" s="9">
        <v>262</v>
      </c>
      <c r="B7270" s="9">
        <v>22</v>
      </c>
      <c r="C7270" s="9">
        <v>6</v>
      </c>
      <c r="D7270" s="9">
        <v>3</v>
      </c>
      <c r="E7270" s="9">
        <v>16.100000000000001</v>
      </c>
      <c r="F7270" s="9">
        <v>6.6</v>
      </c>
      <c r="G7270" s="9">
        <v>2.7</v>
      </c>
    </row>
    <row r="7271" spans="1:7" x14ac:dyDescent="0.3">
      <c r="A7271" s="9">
        <v>262</v>
      </c>
      <c r="B7271" s="9">
        <v>23</v>
      </c>
      <c r="C7271" s="9">
        <v>31</v>
      </c>
      <c r="D7271" s="9">
        <v>7</v>
      </c>
      <c r="E7271" s="9">
        <v>10.3</v>
      </c>
      <c r="F7271" s="9">
        <v>3</v>
      </c>
      <c r="G7271" s="9">
        <v>0</v>
      </c>
    </row>
    <row r="7272" spans="1:7" x14ac:dyDescent="0.3">
      <c r="A7272" s="9">
        <v>262</v>
      </c>
      <c r="B7272" s="9">
        <v>24</v>
      </c>
      <c r="C7272" s="9">
        <v>31</v>
      </c>
      <c r="D7272" s="9">
        <v>3</v>
      </c>
      <c r="E7272" s="9">
        <v>9.8000000000000007</v>
      </c>
      <c r="F7272" s="9">
        <v>5</v>
      </c>
      <c r="G7272" s="9">
        <v>1.8</v>
      </c>
    </row>
    <row r="7273" spans="1:7" x14ac:dyDescent="0.3">
      <c r="A7273" s="9">
        <v>262</v>
      </c>
      <c r="B7273" s="9">
        <v>25</v>
      </c>
      <c r="C7273" s="9">
        <v>31</v>
      </c>
      <c r="D7273" s="9">
        <v>3</v>
      </c>
      <c r="E7273" s="9">
        <v>15.5</v>
      </c>
      <c r="F7273" s="9">
        <v>5</v>
      </c>
      <c r="G7273" s="9">
        <v>1.7</v>
      </c>
    </row>
    <row r="7274" spans="1:7" x14ac:dyDescent="0.3">
      <c r="A7274" s="9">
        <v>262</v>
      </c>
      <c r="B7274" s="9">
        <v>26</v>
      </c>
      <c r="C7274" s="9">
        <v>31</v>
      </c>
      <c r="D7274" s="9">
        <v>3</v>
      </c>
      <c r="E7274" s="9">
        <v>10.199999999999999</v>
      </c>
      <c r="F7274" s="9">
        <v>4.5999999999999996</v>
      </c>
      <c r="G7274" s="9">
        <v>2</v>
      </c>
    </row>
    <row r="7275" spans="1:7" x14ac:dyDescent="0.3">
      <c r="A7275" s="9">
        <v>262</v>
      </c>
      <c r="B7275" s="9">
        <v>27</v>
      </c>
      <c r="C7275" s="9">
        <v>6</v>
      </c>
      <c r="D7275" s="9">
        <v>5</v>
      </c>
      <c r="E7275" s="9">
        <v>17</v>
      </c>
      <c r="F7275" s="9">
        <v>8.8000000000000007</v>
      </c>
      <c r="G7275" s="9">
        <v>5</v>
      </c>
    </row>
    <row r="7276" spans="1:7" x14ac:dyDescent="0.3">
      <c r="A7276" s="9">
        <v>262</v>
      </c>
      <c r="B7276" s="9">
        <v>28</v>
      </c>
      <c r="C7276" s="9">
        <v>31</v>
      </c>
      <c r="D7276" s="9">
        <v>3</v>
      </c>
      <c r="E7276" s="9">
        <v>8.4</v>
      </c>
      <c r="F7276" s="9">
        <v>2.6</v>
      </c>
      <c r="G7276" s="9">
        <v>1.4</v>
      </c>
    </row>
    <row r="7277" spans="1:7" x14ac:dyDescent="0.3">
      <c r="A7277" s="9">
        <v>262</v>
      </c>
      <c r="B7277" s="9">
        <v>29</v>
      </c>
      <c r="C7277" s="9">
        <v>6</v>
      </c>
      <c r="D7277" s="9">
        <v>5</v>
      </c>
      <c r="E7277" s="9">
        <v>10</v>
      </c>
      <c r="F7277" s="9">
        <v>4</v>
      </c>
      <c r="G7277" s="9">
        <v>1.8</v>
      </c>
    </row>
    <row r="7278" spans="1:7" x14ac:dyDescent="0.3">
      <c r="A7278" s="9">
        <v>262</v>
      </c>
      <c r="B7278" s="9">
        <v>30</v>
      </c>
      <c r="C7278" s="9">
        <v>6</v>
      </c>
      <c r="D7278" s="9">
        <v>5</v>
      </c>
      <c r="E7278" s="9">
        <v>7.6</v>
      </c>
      <c r="F7278" s="9">
        <v>3.3</v>
      </c>
      <c r="G7278" s="9">
        <v>1.7</v>
      </c>
    </row>
    <row r="7279" spans="1:7" x14ac:dyDescent="0.3">
      <c r="A7279" s="9">
        <v>262</v>
      </c>
      <c r="B7279" s="9">
        <v>31</v>
      </c>
      <c r="C7279" s="9">
        <v>31</v>
      </c>
      <c r="D7279" s="9">
        <v>3</v>
      </c>
      <c r="E7279" s="9">
        <v>10</v>
      </c>
      <c r="F7279" s="9">
        <v>4.0999999999999996</v>
      </c>
      <c r="G7279" s="9">
        <v>1.8</v>
      </c>
    </row>
    <row r="7280" spans="1:7" x14ac:dyDescent="0.3">
      <c r="A7280" s="9">
        <v>262</v>
      </c>
      <c r="B7280" s="9">
        <v>32</v>
      </c>
      <c r="C7280" s="9">
        <v>6</v>
      </c>
      <c r="D7280" s="9">
        <v>3</v>
      </c>
      <c r="E7280" s="9">
        <v>8.8000000000000007</v>
      </c>
      <c r="F7280" s="9">
        <v>2.7</v>
      </c>
      <c r="G7280" s="9">
        <v>1.6</v>
      </c>
    </row>
    <row r="7281" spans="1:7" x14ac:dyDescent="0.3">
      <c r="A7281" s="9">
        <v>262</v>
      </c>
      <c r="B7281" s="9">
        <v>33</v>
      </c>
      <c r="C7281" s="9">
        <v>31</v>
      </c>
      <c r="D7281" s="9">
        <v>3</v>
      </c>
      <c r="E7281" s="9">
        <v>7.6</v>
      </c>
      <c r="F7281" s="9">
        <v>3.4</v>
      </c>
      <c r="G7281" s="9">
        <v>1.7</v>
      </c>
    </row>
    <row r="7282" spans="1:7" x14ac:dyDescent="0.3">
      <c r="A7282" s="9">
        <v>262</v>
      </c>
      <c r="B7282" s="9">
        <v>34</v>
      </c>
      <c r="C7282" s="9">
        <v>31</v>
      </c>
      <c r="D7282" s="9">
        <v>3</v>
      </c>
      <c r="E7282" s="9">
        <v>14.3</v>
      </c>
      <c r="F7282" s="9">
        <v>4</v>
      </c>
      <c r="G7282" s="9">
        <v>1</v>
      </c>
    </row>
    <row r="7283" spans="1:7" x14ac:dyDescent="0.3">
      <c r="A7283" s="9">
        <v>262</v>
      </c>
      <c r="B7283" s="9">
        <v>35</v>
      </c>
      <c r="C7283" s="9">
        <v>31</v>
      </c>
      <c r="D7283" s="9">
        <v>5</v>
      </c>
      <c r="E7283" s="9">
        <v>18</v>
      </c>
      <c r="F7283" s="9">
        <v>4</v>
      </c>
      <c r="G7283" s="9">
        <v>0.5</v>
      </c>
    </row>
    <row r="7284" spans="1:7" x14ac:dyDescent="0.3">
      <c r="A7284" s="9">
        <v>262</v>
      </c>
      <c r="B7284" s="9">
        <v>36</v>
      </c>
      <c r="C7284" s="9">
        <v>6</v>
      </c>
      <c r="D7284" s="9">
        <v>1</v>
      </c>
      <c r="E7284" s="9">
        <v>64</v>
      </c>
      <c r="F7284" s="9">
        <v>23.1</v>
      </c>
      <c r="G7284" s="9">
        <v>5.5</v>
      </c>
    </row>
    <row r="7285" spans="1:7" x14ac:dyDescent="0.3">
      <c r="A7285" s="9">
        <v>262</v>
      </c>
      <c r="B7285" s="9">
        <v>37</v>
      </c>
      <c r="C7285" s="9">
        <v>2</v>
      </c>
      <c r="D7285" s="9">
        <v>3</v>
      </c>
      <c r="E7285" s="9">
        <v>7.5</v>
      </c>
      <c r="F7285" s="9">
        <v>2.7</v>
      </c>
      <c r="G7285" s="9">
        <v>1.5</v>
      </c>
    </row>
    <row r="7286" spans="1:7" x14ac:dyDescent="0.3">
      <c r="A7286" s="9">
        <v>262</v>
      </c>
      <c r="B7286" s="9">
        <v>38</v>
      </c>
      <c r="C7286" s="9">
        <v>31</v>
      </c>
      <c r="D7286" s="9">
        <v>3</v>
      </c>
      <c r="E7286" s="9">
        <v>7.5</v>
      </c>
      <c r="F7286" s="9">
        <v>2.4</v>
      </c>
      <c r="G7286" s="9">
        <v>1</v>
      </c>
    </row>
    <row r="7287" spans="1:7" x14ac:dyDescent="0.3">
      <c r="A7287" s="9">
        <v>262</v>
      </c>
      <c r="B7287" s="9">
        <v>39</v>
      </c>
      <c r="C7287" s="9">
        <v>31</v>
      </c>
      <c r="D7287" s="9">
        <v>3</v>
      </c>
      <c r="E7287" s="9">
        <v>9.5</v>
      </c>
      <c r="F7287" s="9">
        <v>2.7</v>
      </c>
      <c r="G7287" s="9">
        <v>1.8</v>
      </c>
    </row>
    <row r="7288" spans="1:7" x14ac:dyDescent="0.3">
      <c r="A7288" s="9">
        <v>262</v>
      </c>
      <c r="B7288" s="9">
        <v>40</v>
      </c>
      <c r="C7288" s="9">
        <v>31</v>
      </c>
      <c r="D7288" s="9">
        <v>4</v>
      </c>
      <c r="E7288" s="9">
        <v>15.7</v>
      </c>
      <c r="F7288" s="9">
        <v>5</v>
      </c>
      <c r="G7288" s="9">
        <v>1</v>
      </c>
    </row>
    <row r="7289" spans="1:7" x14ac:dyDescent="0.3">
      <c r="A7289" s="9">
        <v>262</v>
      </c>
      <c r="B7289" s="9">
        <v>41</v>
      </c>
      <c r="C7289" s="9">
        <v>31</v>
      </c>
      <c r="D7289" s="9">
        <v>4</v>
      </c>
      <c r="E7289" s="9">
        <v>15.5</v>
      </c>
      <c r="F7289" s="9">
        <v>5</v>
      </c>
      <c r="G7289" s="9">
        <v>1.1000000000000001</v>
      </c>
    </row>
    <row r="7290" spans="1:7" x14ac:dyDescent="0.3">
      <c r="A7290" s="9">
        <v>262</v>
      </c>
      <c r="B7290" s="9">
        <v>42</v>
      </c>
      <c r="C7290" s="9">
        <v>31</v>
      </c>
      <c r="D7290" s="9">
        <v>3</v>
      </c>
      <c r="E7290" s="9">
        <v>7.7</v>
      </c>
      <c r="F7290" s="9">
        <v>3.1</v>
      </c>
      <c r="G7290" s="9">
        <v>0.4</v>
      </c>
    </row>
    <row r="7291" spans="1:7" x14ac:dyDescent="0.3">
      <c r="A7291" s="9">
        <v>262</v>
      </c>
      <c r="B7291" s="9">
        <v>43</v>
      </c>
      <c r="C7291" s="9">
        <v>31</v>
      </c>
      <c r="D7291" s="9">
        <v>3</v>
      </c>
      <c r="E7291" s="9">
        <v>15.5</v>
      </c>
      <c r="F7291" s="9">
        <v>4.3</v>
      </c>
      <c r="G7291" s="9">
        <v>1</v>
      </c>
    </row>
    <row r="7292" spans="1:7" x14ac:dyDescent="0.3">
      <c r="A7292" s="9">
        <v>262</v>
      </c>
      <c r="B7292" s="9">
        <v>44</v>
      </c>
      <c r="C7292" s="9">
        <v>31</v>
      </c>
      <c r="D7292" s="9">
        <v>5</v>
      </c>
      <c r="E7292" s="9">
        <v>17.100000000000001</v>
      </c>
      <c r="F7292" s="9">
        <v>5.0999999999999996</v>
      </c>
      <c r="G7292" s="9">
        <v>1.5</v>
      </c>
    </row>
    <row r="7293" spans="1:7" x14ac:dyDescent="0.3">
      <c r="A7293" s="9">
        <v>262</v>
      </c>
      <c r="B7293" s="9">
        <v>45</v>
      </c>
      <c r="C7293" s="9">
        <v>31</v>
      </c>
      <c r="D7293" s="9">
        <v>3</v>
      </c>
      <c r="E7293" s="9">
        <v>16</v>
      </c>
      <c r="F7293" s="9">
        <v>7.9</v>
      </c>
      <c r="G7293" s="9">
        <v>1.1000000000000001</v>
      </c>
    </row>
    <row r="7294" spans="1:7" x14ac:dyDescent="0.3">
      <c r="A7294" s="9">
        <v>262</v>
      </c>
      <c r="B7294" s="9">
        <v>46</v>
      </c>
      <c r="C7294" s="9">
        <v>6</v>
      </c>
      <c r="D7294" s="9">
        <v>3</v>
      </c>
      <c r="E7294" s="9">
        <v>8</v>
      </c>
      <c r="F7294" s="9">
        <v>4</v>
      </c>
      <c r="G7294" s="9">
        <v>1.7</v>
      </c>
    </row>
    <row r="7295" spans="1:7" x14ac:dyDescent="0.3">
      <c r="A7295" s="9">
        <v>262</v>
      </c>
      <c r="B7295" s="9">
        <v>47</v>
      </c>
      <c r="C7295" s="9">
        <v>31</v>
      </c>
      <c r="D7295" s="9">
        <v>3</v>
      </c>
      <c r="E7295" s="9">
        <v>11.5</v>
      </c>
      <c r="F7295" s="9">
        <v>5.8</v>
      </c>
      <c r="G7295" s="9">
        <v>1.9</v>
      </c>
    </row>
    <row r="7296" spans="1:7" x14ac:dyDescent="0.3">
      <c r="A7296" s="9">
        <v>262</v>
      </c>
      <c r="B7296" s="9">
        <v>48</v>
      </c>
      <c r="C7296" s="9">
        <v>31</v>
      </c>
      <c r="D7296" s="9">
        <v>3</v>
      </c>
      <c r="E7296" s="9">
        <v>14</v>
      </c>
      <c r="F7296" s="9">
        <v>5.8</v>
      </c>
      <c r="G7296" s="9">
        <v>1.6</v>
      </c>
    </row>
    <row r="7297" spans="1:7" x14ac:dyDescent="0.3">
      <c r="A7297" s="9">
        <v>262</v>
      </c>
      <c r="B7297" s="9">
        <v>49</v>
      </c>
      <c r="C7297" s="9">
        <v>31</v>
      </c>
      <c r="D7297" s="9">
        <v>3</v>
      </c>
      <c r="E7297" s="9">
        <v>9</v>
      </c>
      <c r="F7297" s="9">
        <v>4.9000000000000004</v>
      </c>
      <c r="G7297" s="9">
        <v>1.6</v>
      </c>
    </row>
    <row r="7298" spans="1:7" x14ac:dyDescent="0.3">
      <c r="A7298" s="9">
        <v>262</v>
      </c>
      <c r="B7298" s="9">
        <v>50</v>
      </c>
      <c r="C7298" s="9">
        <v>6</v>
      </c>
      <c r="D7298" s="9">
        <v>2</v>
      </c>
      <c r="E7298" s="9">
        <v>29.7</v>
      </c>
      <c r="F7298" s="9">
        <v>14.1</v>
      </c>
      <c r="G7298" s="9">
        <v>4.4000000000000004</v>
      </c>
    </row>
    <row r="7299" spans="1:7" x14ac:dyDescent="0.3">
      <c r="A7299" s="9">
        <v>262</v>
      </c>
      <c r="B7299" s="9">
        <v>51</v>
      </c>
      <c r="C7299" s="9">
        <v>31</v>
      </c>
      <c r="D7299" s="9">
        <v>3</v>
      </c>
      <c r="E7299" s="9">
        <v>10.3</v>
      </c>
      <c r="F7299" s="9">
        <v>2</v>
      </c>
      <c r="G7299" s="9">
        <v>1.2</v>
      </c>
    </row>
    <row r="7300" spans="1:7" x14ac:dyDescent="0.3">
      <c r="A7300" s="9">
        <v>262</v>
      </c>
      <c r="B7300" s="9">
        <v>52</v>
      </c>
      <c r="C7300" s="9">
        <v>31</v>
      </c>
      <c r="D7300" s="9">
        <v>3</v>
      </c>
      <c r="E7300" s="9">
        <v>7.7</v>
      </c>
      <c r="F7300" s="9">
        <v>3.4</v>
      </c>
      <c r="G7300" s="9">
        <v>1.1000000000000001</v>
      </c>
    </row>
    <row r="7301" spans="1:7" x14ac:dyDescent="0.3">
      <c r="A7301" s="9">
        <v>262</v>
      </c>
      <c r="B7301" s="9">
        <v>53</v>
      </c>
      <c r="C7301" s="9">
        <v>31</v>
      </c>
      <c r="D7301" s="9">
        <v>5</v>
      </c>
      <c r="E7301" s="9">
        <v>14.5</v>
      </c>
      <c r="F7301" s="9">
        <v>4.7</v>
      </c>
      <c r="G7301" s="9">
        <v>1.3</v>
      </c>
    </row>
    <row r="7302" spans="1:7" x14ac:dyDescent="0.3">
      <c r="A7302" s="9">
        <v>262</v>
      </c>
      <c r="B7302" s="9">
        <v>54</v>
      </c>
      <c r="C7302" s="9">
        <v>31</v>
      </c>
      <c r="D7302" s="9">
        <v>3</v>
      </c>
      <c r="E7302" s="9">
        <v>7.5</v>
      </c>
      <c r="F7302" s="9">
        <v>4</v>
      </c>
      <c r="G7302" s="9">
        <v>1.7</v>
      </c>
    </row>
    <row r="7303" spans="1:7" x14ac:dyDescent="0.3">
      <c r="A7303" s="9">
        <v>262</v>
      </c>
      <c r="B7303" s="9">
        <v>55</v>
      </c>
      <c r="C7303" s="9">
        <v>31</v>
      </c>
      <c r="D7303" s="9">
        <v>5</v>
      </c>
      <c r="E7303" s="9">
        <v>14</v>
      </c>
      <c r="F7303" s="9">
        <v>4</v>
      </c>
      <c r="G7303" s="9">
        <v>1.1000000000000001</v>
      </c>
    </row>
    <row r="7304" spans="1:7" x14ac:dyDescent="0.3">
      <c r="A7304" s="9">
        <v>262</v>
      </c>
      <c r="B7304" s="9">
        <v>56</v>
      </c>
      <c r="C7304" s="9">
        <v>31</v>
      </c>
      <c r="D7304" s="9">
        <v>5</v>
      </c>
      <c r="E7304" s="9">
        <v>11.1</v>
      </c>
      <c r="F7304" s="9">
        <v>5.0999999999999996</v>
      </c>
      <c r="G7304" s="9">
        <v>1.2</v>
      </c>
    </row>
    <row r="7305" spans="1:7" x14ac:dyDescent="0.3">
      <c r="A7305" s="9">
        <v>262</v>
      </c>
      <c r="B7305" s="9">
        <v>57</v>
      </c>
      <c r="C7305" s="9">
        <v>31</v>
      </c>
      <c r="D7305" s="9">
        <v>7</v>
      </c>
      <c r="E7305" s="9">
        <v>11.7</v>
      </c>
      <c r="F7305" s="9">
        <v>4</v>
      </c>
      <c r="G7305" s="9">
        <v>0</v>
      </c>
    </row>
    <row r="7306" spans="1:7" x14ac:dyDescent="0.3">
      <c r="A7306" s="9">
        <v>262</v>
      </c>
      <c r="B7306" s="9">
        <v>58</v>
      </c>
      <c r="C7306" s="9">
        <v>6</v>
      </c>
      <c r="D7306" s="9">
        <v>3</v>
      </c>
      <c r="E7306" s="9">
        <v>10</v>
      </c>
      <c r="F7306" s="9">
        <v>5.0999999999999996</v>
      </c>
      <c r="G7306" s="9">
        <v>1.7</v>
      </c>
    </row>
    <row r="7307" spans="1:7" x14ac:dyDescent="0.3">
      <c r="A7307" s="9">
        <v>262</v>
      </c>
      <c r="B7307" s="9">
        <v>59</v>
      </c>
      <c r="C7307" s="9">
        <v>31</v>
      </c>
      <c r="D7307" s="9">
        <v>3</v>
      </c>
      <c r="E7307" s="9">
        <v>11.3</v>
      </c>
      <c r="F7307" s="9">
        <v>4.7</v>
      </c>
      <c r="G7307" s="9">
        <v>1.1000000000000001</v>
      </c>
    </row>
    <row r="7308" spans="1:7" x14ac:dyDescent="0.3">
      <c r="A7308" s="9">
        <v>263</v>
      </c>
      <c r="B7308" s="9">
        <v>1</v>
      </c>
      <c r="C7308" s="9">
        <v>6</v>
      </c>
      <c r="D7308" s="9">
        <v>1</v>
      </c>
      <c r="E7308" s="9">
        <v>28</v>
      </c>
      <c r="F7308" s="9">
        <v>10.5</v>
      </c>
      <c r="G7308" s="9">
        <v>4.4000000000000004</v>
      </c>
    </row>
    <row r="7309" spans="1:7" x14ac:dyDescent="0.3">
      <c r="A7309" s="9">
        <v>263</v>
      </c>
      <c r="B7309" s="9">
        <v>2</v>
      </c>
      <c r="C7309" s="9">
        <v>6</v>
      </c>
      <c r="D7309" s="9">
        <v>3</v>
      </c>
      <c r="E7309" s="9">
        <v>11.5</v>
      </c>
      <c r="F7309" s="9">
        <v>5.6</v>
      </c>
      <c r="G7309" s="9">
        <v>1.9</v>
      </c>
    </row>
    <row r="7310" spans="1:7" x14ac:dyDescent="0.3">
      <c r="A7310" s="9">
        <v>263</v>
      </c>
      <c r="B7310" s="9">
        <v>3</v>
      </c>
      <c r="C7310" s="9">
        <v>6</v>
      </c>
      <c r="D7310" s="9">
        <v>3</v>
      </c>
      <c r="E7310" s="9">
        <v>15.1</v>
      </c>
      <c r="F7310" s="9">
        <v>6.3</v>
      </c>
      <c r="G7310" s="9">
        <v>2.6</v>
      </c>
    </row>
    <row r="7311" spans="1:7" x14ac:dyDescent="0.3">
      <c r="A7311" s="9">
        <v>263</v>
      </c>
      <c r="B7311" s="9">
        <v>4</v>
      </c>
      <c r="C7311" s="9">
        <v>31</v>
      </c>
      <c r="D7311" s="9">
        <v>3</v>
      </c>
      <c r="E7311" s="9">
        <v>7.6</v>
      </c>
      <c r="F7311" s="9">
        <v>4.5999999999999996</v>
      </c>
      <c r="G7311" s="9">
        <v>1.7</v>
      </c>
    </row>
    <row r="7312" spans="1:7" x14ac:dyDescent="0.3">
      <c r="A7312" s="9">
        <v>263</v>
      </c>
      <c r="B7312" s="9">
        <v>5</v>
      </c>
      <c r="C7312" s="9">
        <v>6</v>
      </c>
      <c r="D7312" s="9">
        <v>5</v>
      </c>
      <c r="E7312" s="9">
        <v>9</v>
      </c>
      <c r="F7312" s="9">
        <v>4.8</v>
      </c>
      <c r="G7312" s="9">
        <v>1.8</v>
      </c>
    </row>
    <row r="7313" spans="1:7" x14ac:dyDescent="0.3">
      <c r="A7313" s="9">
        <v>263</v>
      </c>
      <c r="B7313" s="9">
        <v>6</v>
      </c>
      <c r="C7313" s="9">
        <v>6</v>
      </c>
      <c r="D7313" s="9">
        <v>3</v>
      </c>
      <c r="E7313" s="9">
        <v>7.7</v>
      </c>
      <c r="F7313" s="9">
        <v>3.6</v>
      </c>
      <c r="G7313" s="9">
        <v>1.7</v>
      </c>
    </row>
    <row r="7314" spans="1:7" x14ac:dyDescent="0.3">
      <c r="A7314" s="9">
        <v>263</v>
      </c>
      <c r="B7314" s="9">
        <v>7</v>
      </c>
      <c r="C7314" s="9">
        <v>6</v>
      </c>
      <c r="D7314" s="9">
        <v>3</v>
      </c>
      <c r="E7314" s="9">
        <v>15</v>
      </c>
      <c r="F7314" s="9">
        <v>6.5</v>
      </c>
      <c r="G7314" s="9">
        <v>2.8</v>
      </c>
    </row>
    <row r="7315" spans="1:7" x14ac:dyDescent="0.3">
      <c r="A7315" s="9">
        <v>263</v>
      </c>
      <c r="B7315" s="9">
        <v>8</v>
      </c>
      <c r="C7315" s="9">
        <v>6</v>
      </c>
      <c r="D7315" s="9">
        <v>3</v>
      </c>
      <c r="E7315" s="9">
        <v>8</v>
      </c>
      <c r="F7315" s="9">
        <v>4</v>
      </c>
      <c r="G7315" s="9">
        <v>1.5</v>
      </c>
    </row>
    <row r="7316" spans="1:7" x14ac:dyDescent="0.3">
      <c r="A7316" s="9">
        <v>263</v>
      </c>
      <c r="B7316" s="9">
        <v>9</v>
      </c>
      <c r="C7316" s="9">
        <v>31</v>
      </c>
      <c r="D7316" s="9">
        <v>5</v>
      </c>
      <c r="E7316" s="9">
        <v>48.1</v>
      </c>
      <c r="F7316" s="9">
        <v>8.1999999999999993</v>
      </c>
      <c r="G7316" s="9">
        <v>1</v>
      </c>
    </row>
    <row r="7317" spans="1:7" x14ac:dyDescent="0.3">
      <c r="A7317" s="9">
        <v>263</v>
      </c>
      <c r="B7317" s="9">
        <v>10</v>
      </c>
      <c r="C7317" s="9">
        <v>6</v>
      </c>
      <c r="D7317" s="9">
        <v>7</v>
      </c>
      <c r="E7317" s="9">
        <v>9</v>
      </c>
      <c r="F7317" s="9">
        <v>5</v>
      </c>
      <c r="G7317" s="9">
        <v>0</v>
      </c>
    </row>
    <row r="7318" spans="1:7" x14ac:dyDescent="0.3">
      <c r="A7318" s="9">
        <v>263</v>
      </c>
      <c r="B7318" s="9">
        <v>11</v>
      </c>
      <c r="C7318" s="9">
        <v>6</v>
      </c>
      <c r="D7318" s="9">
        <v>2</v>
      </c>
      <c r="E7318" s="9">
        <v>29.7</v>
      </c>
      <c r="F7318" s="9">
        <v>11</v>
      </c>
      <c r="G7318" s="9">
        <v>4.5</v>
      </c>
    </row>
    <row r="7319" spans="1:7" x14ac:dyDescent="0.3">
      <c r="A7319" s="9">
        <v>263</v>
      </c>
      <c r="B7319" s="9">
        <v>12</v>
      </c>
      <c r="C7319" s="9">
        <v>31</v>
      </c>
      <c r="D7319" s="9">
        <v>5</v>
      </c>
      <c r="E7319" s="9">
        <v>8</v>
      </c>
      <c r="F7319" s="9">
        <v>6.3</v>
      </c>
      <c r="G7319" s="9">
        <v>1</v>
      </c>
    </row>
    <row r="7320" spans="1:7" x14ac:dyDescent="0.3">
      <c r="A7320" s="9">
        <v>263</v>
      </c>
      <c r="B7320" s="9">
        <v>13</v>
      </c>
      <c r="C7320" s="9">
        <v>31</v>
      </c>
      <c r="D7320" s="9">
        <v>3</v>
      </c>
      <c r="E7320" s="9">
        <v>10.8</v>
      </c>
      <c r="F7320" s="9">
        <v>3.6</v>
      </c>
      <c r="G7320" s="9">
        <v>1.1000000000000001</v>
      </c>
    </row>
    <row r="7321" spans="1:7" x14ac:dyDescent="0.3">
      <c r="A7321" s="9">
        <v>263</v>
      </c>
      <c r="B7321" s="9">
        <v>14</v>
      </c>
      <c r="C7321" s="9">
        <v>6</v>
      </c>
      <c r="D7321" s="9">
        <v>2</v>
      </c>
      <c r="E7321" s="9">
        <v>16.3</v>
      </c>
      <c r="F7321" s="9">
        <v>10</v>
      </c>
      <c r="G7321" s="9">
        <v>6.1</v>
      </c>
    </row>
    <row r="7322" spans="1:7" x14ac:dyDescent="0.3">
      <c r="A7322" s="9">
        <v>263</v>
      </c>
      <c r="B7322" s="9">
        <v>15</v>
      </c>
      <c r="C7322" s="9">
        <v>31</v>
      </c>
      <c r="D7322" s="9">
        <v>3</v>
      </c>
      <c r="E7322" s="9">
        <v>10</v>
      </c>
      <c r="F7322" s="9">
        <v>3.6</v>
      </c>
      <c r="G7322" s="9">
        <v>1.3</v>
      </c>
    </row>
    <row r="7323" spans="1:7" x14ac:dyDescent="0.3">
      <c r="A7323" s="9">
        <v>263</v>
      </c>
      <c r="B7323" s="9">
        <v>16</v>
      </c>
      <c r="C7323" s="9">
        <v>6</v>
      </c>
      <c r="D7323" s="9">
        <v>1</v>
      </c>
      <c r="E7323" s="9">
        <v>30</v>
      </c>
      <c r="F7323" s="9">
        <v>13.6</v>
      </c>
      <c r="G7323" s="9">
        <v>6.1</v>
      </c>
    </row>
    <row r="7324" spans="1:7" x14ac:dyDescent="0.3">
      <c r="A7324" s="9">
        <v>263</v>
      </c>
      <c r="B7324" s="9">
        <v>17</v>
      </c>
      <c r="C7324" s="9">
        <v>31</v>
      </c>
      <c r="D7324" s="9">
        <v>3</v>
      </c>
      <c r="E7324" s="9">
        <v>12.5</v>
      </c>
      <c r="F7324" s="9">
        <v>5</v>
      </c>
      <c r="G7324" s="9">
        <v>1.1000000000000001</v>
      </c>
    </row>
    <row r="7325" spans="1:7" x14ac:dyDescent="0.3">
      <c r="A7325" s="9">
        <v>263</v>
      </c>
      <c r="B7325" s="9">
        <v>18</v>
      </c>
      <c r="C7325" s="9">
        <v>31</v>
      </c>
      <c r="D7325" s="9">
        <v>3</v>
      </c>
      <c r="E7325" s="9">
        <v>11.8</v>
      </c>
      <c r="F7325" s="9">
        <v>5.0999999999999996</v>
      </c>
      <c r="G7325" s="9">
        <v>1</v>
      </c>
    </row>
    <row r="7326" spans="1:7" x14ac:dyDescent="0.3">
      <c r="A7326" s="9">
        <v>263</v>
      </c>
      <c r="B7326" s="9">
        <v>19</v>
      </c>
      <c r="C7326" s="9">
        <v>31</v>
      </c>
      <c r="D7326" s="9">
        <v>3</v>
      </c>
      <c r="E7326" s="9">
        <v>17.5</v>
      </c>
      <c r="F7326" s="9">
        <v>6.1</v>
      </c>
      <c r="G7326" s="9">
        <v>1.1000000000000001</v>
      </c>
    </row>
    <row r="7327" spans="1:7" x14ac:dyDescent="0.3">
      <c r="A7327" s="9">
        <v>263</v>
      </c>
      <c r="B7327" s="9">
        <v>20</v>
      </c>
      <c r="C7327" s="9">
        <v>31</v>
      </c>
      <c r="D7327" s="9">
        <v>3</v>
      </c>
      <c r="E7327" s="9">
        <v>7.9</v>
      </c>
      <c r="F7327" s="9">
        <v>4.5999999999999996</v>
      </c>
      <c r="G7327" s="9">
        <v>1.5</v>
      </c>
    </row>
    <row r="7328" spans="1:7" x14ac:dyDescent="0.3">
      <c r="A7328" s="9">
        <v>263</v>
      </c>
      <c r="B7328" s="9">
        <v>21</v>
      </c>
      <c r="C7328" s="9">
        <v>6</v>
      </c>
      <c r="D7328" s="9">
        <v>3</v>
      </c>
      <c r="E7328" s="9">
        <v>9.6999999999999993</v>
      </c>
      <c r="F7328" s="9">
        <v>4.4000000000000004</v>
      </c>
      <c r="G7328" s="9">
        <v>2.5</v>
      </c>
    </row>
    <row r="7329" spans="1:7" x14ac:dyDescent="0.3">
      <c r="A7329" s="9">
        <v>263</v>
      </c>
      <c r="B7329" s="9">
        <v>22</v>
      </c>
      <c r="C7329" s="9">
        <v>31</v>
      </c>
      <c r="D7329" s="9">
        <v>3</v>
      </c>
      <c r="E7329" s="9">
        <v>12</v>
      </c>
      <c r="F7329" s="9">
        <v>3</v>
      </c>
      <c r="G7329" s="9">
        <v>1.7</v>
      </c>
    </row>
    <row r="7330" spans="1:7" x14ac:dyDescent="0.3">
      <c r="A7330" s="9">
        <v>263</v>
      </c>
      <c r="B7330" s="9">
        <v>23</v>
      </c>
      <c r="C7330" s="9">
        <v>6</v>
      </c>
      <c r="D7330" s="9">
        <v>4</v>
      </c>
      <c r="E7330" s="9">
        <v>19.8</v>
      </c>
      <c r="F7330" s="9">
        <v>10.7</v>
      </c>
      <c r="G7330" s="9">
        <v>5.6</v>
      </c>
    </row>
    <row r="7331" spans="1:7" x14ac:dyDescent="0.3">
      <c r="A7331" s="9">
        <v>263</v>
      </c>
      <c r="B7331" s="9">
        <v>24</v>
      </c>
      <c r="C7331" s="9">
        <v>31</v>
      </c>
      <c r="D7331" s="9">
        <v>5</v>
      </c>
      <c r="E7331" s="9">
        <v>11.5</v>
      </c>
      <c r="F7331" s="9">
        <v>6</v>
      </c>
      <c r="G7331" s="9">
        <v>1.8</v>
      </c>
    </row>
    <row r="7332" spans="1:7" x14ac:dyDescent="0.3">
      <c r="A7332" s="9">
        <v>263</v>
      </c>
      <c r="B7332" s="9">
        <v>25</v>
      </c>
      <c r="C7332" s="9">
        <v>31</v>
      </c>
      <c r="D7332" s="9">
        <v>3</v>
      </c>
      <c r="E7332" s="9">
        <v>8.5</v>
      </c>
      <c r="F7332" s="9">
        <v>4</v>
      </c>
      <c r="G7332" s="9">
        <v>1.7</v>
      </c>
    </row>
    <row r="7333" spans="1:7" x14ac:dyDescent="0.3">
      <c r="A7333" s="9">
        <v>263</v>
      </c>
      <c r="B7333" s="9">
        <v>26</v>
      </c>
      <c r="C7333" s="9">
        <v>6</v>
      </c>
      <c r="D7333" s="9">
        <v>3</v>
      </c>
      <c r="E7333" s="9">
        <v>12</v>
      </c>
      <c r="F7333" s="9">
        <v>6.1</v>
      </c>
      <c r="G7333" s="9">
        <v>1.9</v>
      </c>
    </row>
    <row r="7334" spans="1:7" x14ac:dyDescent="0.3">
      <c r="A7334" s="9">
        <v>263</v>
      </c>
      <c r="B7334" s="9">
        <v>27</v>
      </c>
      <c r="C7334" s="9">
        <v>31</v>
      </c>
      <c r="D7334" s="9">
        <v>3</v>
      </c>
      <c r="E7334" s="9">
        <v>10.3</v>
      </c>
      <c r="F7334" s="9">
        <v>5.2</v>
      </c>
      <c r="G7334" s="9">
        <v>1</v>
      </c>
    </row>
    <row r="7335" spans="1:7" x14ac:dyDescent="0.3">
      <c r="A7335" s="9">
        <v>263</v>
      </c>
      <c r="B7335" s="9">
        <v>28</v>
      </c>
      <c r="C7335" s="9">
        <v>31</v>
      </c>
      <c r="D7335" s="9">
        <v>3</v>
      </c>
      <c r="E7335" s="9">
        <v>9.5</v>
      </c>
      <c r="F7335" s="9">
        <v>5.3</v>
      </c>
      <c r="G7335" s="9">
        <v>1.4</v>
      </c>
    </row>
    <row r="7336" spans="1:7" x14ac:dyDescent="0.3">
      <c r="A7336" s="9">
        <v>263</v>
      </c>
      <c r="B7336" s="9">
        <v>29</v>
      </c>
      <c r="C7336" s="9">
        <v>31</v>
      </c>
      <c r="D7336" s="9">
        <v>3</v>
      </c>
      <c r="E7336" s="9">
        <v>14.8</v>
      </c>
      <c r="F7336" s="9">
        <v>5.3</v>
      </c>
      <c r="G7336" s="9">
        <v>1.2</v>
      </c>
    </row>
    <row r="7337" spans="1:7" x14ac:dyDescent="0.3">
      <c r="A7337" s="9">
        <v>263</v>
      </c>
      <c r="B7337" s="9">
        <v>30</v>
      </c>
      <c r="C7337" s="9">
        <v>31</v>
      </c>
      <c r="D7337" s="9">
        <v>3</v>
      </c>
      <c r="E7337" s="9">
        <v>14</v>
      </c>
      <c r="F7337" s="9">
        <v>5</v>
      </c>
      <c r="G7337" s="9">
        <v>1.2</v>
      </c>
    </row>
    <row r="7338" spans="1:7" x14ac:dyDescent="0.3">
      <c r="A7338" s="9">
        <v>263</v>
      </c>
      <c r="B7338" s="9">
        <v>31</v>
      </c>
      <c r="C7338" s="9">
        <v>31</v>
      </c>
      <c r="D7338" s="9">
        <v>3</v>
      </c>
      <c r="E7338" s="9">
        <v>11</v>
      </c>
      <c r="F7338" s="9">
        <v>4.7</v>
      </c>
      <c r="G7338" s="9">
        <v>1.5</v>
      </c>
    </row>
    <row r="7339" spans="1:7" x14ac:dyDescent="0.3">
      <c r="A7339" s="9">
        <v>263</v>
      </c>
      <c r="B7339" s="9">
        <v>32</v>
      </c>
      <c r="C7339" s="9">
        <v>31</v>
      </c>
      <c r="D7339" s="9">
        <v>5</v>
      </c>
      <c r="E7339" s="9">
        <v>14.3</v>
      </c>
      <c r="F7339" s="9">
        <v>4.5</v>
      </c>
      <c r="G7339" s="9">
        <v>1.9</v>
      </c>
    </row>
    <row r="7340" spans="1:7" x14ac:dyDescent="0.3">
      <c r="A7340" s="9">
        <v>263</v>
      </c>
      <c r="B7340" s="9">
        <v>33</v>
      </c>
      <c r="C7340" s="9">
        <v>6</v>
      </c>
      <c r="D7340" s="9">
        <v>9</v>
      </c>
      <c r="E7340" s="9">
        <v>66</v>
      </c>
      <c r="F7340" s="9">
        <v>0.25</v>
      </c>
      <c r="G7340" s="9">
        <v>0</v>
      </c>
    </row>
    <row r="7341" spans="1:7" x14ac:dyDescent="0.3">
      <c r="A7341" s="9">
        <v>263</v>
      </c>
      <c r="B7341" s="9">
        <v>34</v>
      </c>
      <c r="C7341" s="9">
        <v>31</v>
      </c>
      <c r="D7341" s="9">
        <v>5</v>
      </c>
      <c r="E7341" s="9">
        <v>13</v>
      </c>
      <c r="F7341" s="9">
        <v>5.0999999999999996</v>
      </c>
      <c r="G7341" s="9">
        <v>1.7</v>
      </c>
    </row>
    <row r="7342" spans="1:7" x14ac:dyDescent="0.3">
      <c r="A7342" s="9">
        <v>263</v>
      </c>
      <c r="B7342" s="9">
        <v>35</v>
      </c>
      <c r="C7342" s="9">
        <v>31</v>
      </c>
      <c r="D7342" s="9">
        <v>5</v>
      </c>
      <c r="E7342" s="9">
        <v>10</v>
      </c>
      <c r="F7342" s="9">
        <v>5.2</v>
      </c>
      <c r="G7342" s="9">
        <v>1.5</v>
      </c>
    </row>
    <row r="7343" spans="1:7" x14ac:dyDescent="0.3">
      <c r="A7343" s="9">
        <v>263</v>
      </c>
      <c r="B7343" s="9">
        <v>36</v>
      </c>
      <c r="C7343" s="9">
        <v>31</v>
      </c>
      <c r="D7343" s="9">
        <v>3</v>
      </c>
      <c r="E7343" s="9">
        <v>7.8</v>
      </c>
      <c r="F7343" s="9">
        <v>4.7</v>
      </c>
      <c r="G7343" s="9">
        <v>2.5</v>
      </c>
    </row>
    <row r="7344" spans="1:7" x14ac:dyDescent="0.3">
      <c r="A7344" s="9">
        <v>263</v>
      </c>
      <c r="B7344" s="9">
        <v>37</v>
      </c>
      <c r="C7344" s="9">
        <v>31</v>
      </c>
      <c r="D7344" s="9">
        <v>5</v>
      </c>
      <c r="E7344" s="9">
        <v>20</v>
      </c>
      <c r="F7344" s="9">
        <v>5.2</v>
      </c>
      <c r="G7344" s="9">
        <v>1.1000000000000001</v>
      </c>
    </row>
    <row r="7345" spans="1:7" x14ac:dyDescent="0.3">
      <c r="A7345" s="9">
        <v>263</v>
      </c>
      <c r="B7345" s="9">
        <v>38</v>
      </c>
      <c r="C7345" s="9">
        <v>31</v>
      </c>
      <c r="D7345" s="9">
        <v>3</v>
      </c>
      <c r="E7345" s="9">
        <v>11.7</v>
      </c>
      <c r="F7345" s="9">
        <v>5</v>
      </c>
      <c r="G7345" s="9">
        <v>1.2</v>
      </c>
    </row>
    <row r="7346" spans="1:7" x14ac:dyDescent="0.3">
      <c r="A7346" s="9">
        <v>263</v>
      </c>
      <c r="B7346" s="9">
        <v>39</v>
      </c>
      <c r="C7346" s="9">
        <v>31</v>
      </c>
      <c r="D7346" s="9">
        <v>5</v>
      </c>
      <c r="E7346" s="9">
        <v>12</v>
      </c>
      <c r="F7346" s="9">
        <v>5.4</v>
      </c>
      <c r="G7346" s="9">
        <v>1.6</v>
      </c>
    </row>
    <row r="7347" spans="1:7" x14ac:dyDescent="0.3">
      <c r="A7347" s="9">
        <v>263</v>
      </c>
      <c r="B7347" s="9">
        <v>40</v>
      </c>
      <c r="C7347" s="9">
        <v>31</v>
      </c>
      <c r="D7347" s="9">
        <v>3</v>
      </c>
      <c r="E7347" s="9">
        <v>11.3</v>
      </c>
      <c r="F7347" s="9">
        <v>5</v>
      </c>
      <c r="G7347" s="9">
        <v>1.8</v>
      </c>
    </row>
    <row r="7348" spans="1:7" x14ac:dyDescent="0.3">
      <c r="A7348" s="9">
        <v>263</v>
      </c>
      <c r="B7348" s="9">
        <v>41</v>
      </c>
      <c r="C7348" s="9">
        <v>31</v>
      </c>
      <c r="D7348" s="9">
        <v>5</v>
      </c>
      <c r="E7348" s="9">
        <v>11.2</v>
      </c>
      <c r="F7348" s="9">
        <v>5.4</v>
      </c>
      <c r="G7348" s="9">
        <v>1.8</v>
      </c>
    </row>
    <row r="7349" spans="1:7" x14ac:dyDescent="0.3">
      <c r="A7349" s="9">
        <v>263</v>
      </c>
      <c r="B7349" s="9">
        <v>42</v>
      </c>
      <c r="C7349" s="9">
        <v>31</v>
      </c>
      <c r="D7349" s="9">
        <v>3</v>
      </c>
      <c r="E7349" s="9">
        <v>10</v>
      </c>
      <c r="F7349" s="9">
        <v>5.3</v>
      </c>
      <c r="G7349" s="9">
        <v>1.9</v>
      </c>
    </row>
    <row r="7350" spans="1:7" x14ac:dyDescent="0.3">
      <c r="A7350" s="9">
        <v>263</v>
      </c>
      <c r="B7350" s="9">
        <v>43</v>
      </c>
      <c r="C7350" s="9">
        <v>31</v>
      </c>
      <c r="D7350" s="9">
        <v>5</v>
      </c>
      <c r="E7350" s="9">
        <v>16</v>
      </c>
      <c r="F7350" s="9">
        <v>5.5</v>
      </c>
      <c r="G7350" s="9">
        <v>2.2000000000000002</v>
      </c>
    </row>
    <row r="7351" spans="1:7" x14ac:dyDescent="0.3">
      <c r="A7351" s="9">
        <v>263</v>
      </c>
      <c r="B7351" s="9">
        <v>44</v>
      </c>
      <c r="C7351" s="9">
        <v>31</v>
      </c>
      <c r="D7351" s="9">
        <v>3</v>
      </c>
      <c r="E7351" s="9">
        <v>10</v>
      </c>
      <c r="F7351" s="9">
        <v>4</v>
      </c>
      <c r="G7351" s="9">
        <v>1</v>
      </c>
    </row>
    <row r="7352" spans="1:7" x14ac:dyDescent="0.3">
      <c r="A7352" s="9">
        <v>263</v>
      </c>
      <c r="B7352" s="9">
        <v>45</v>
      </c>
      <c r="C7352" s="9">
        <v>6</v>
      </c>
      <c r="D7352" s="9">
        <v>2</v>
      </c>
      <c r="E7352" s="9">
        <v>21.3</v>
      </c>
      <c r="F7352" s="9">
        <v>9.1999999999999993</v>
      </c>
      <c r="G7352" s="9">
        <v>3.8</v>
      </c>
    </row>
    <row r="7353" spans="1:7" x14ac:dyDescent="0.3">
      <c r="A7353" s="9">
        <v>263</v>
      </c>
      <c r="B7353" s="9">
        <v>46</v>
      </c>
      <c r="C7353" s="9">
        <v>31</v>
      </c>
      <c r="D7353" s="9">
        <v>5</v>
      </c>
      <c r="E7353" s="9">
        <v>14.5</v>
      </c>
      <c r="F7353" s="9">
        <v>6</v>
      </c>
      <c r="G7353" s="9">
        <v>1.3</v>
      </c>
    </row>
    <row r="7354" spans="1:7" x14ac:dyDescent="0.3">
      <c r="A7354" s="9">
        <v>263</v>
      </c>
      <c r="B7354" s="9">
        <v>47</v>
      </c>
      <c r="C7354" s="9">
        <v>6</v>
      </c>
      <c r="D7354" s="9">
        <v>3</v>
      </c>
      <c r="E7354" s="9">
        <v>18.2</v>
      </c>
      <c r="F7354" s="9">
        <v>7.2</v>
      </c>
      <c r="G7354" s="9">
        <v>3.4</v>
      </c>
    </row>
    <row r="7355" spans="1:7" x14ac:dyDescent="0.3">
      <c r="A7355" s="9">
        <v>263</v>
      </c>
      <c r="B7355" s="9">
        <v>48</v>
      </c>
      <c r="C7355" s="9">
        <v>6</v>
      </c>
      <c r="D7355" s="9">
        <v>3</v>
      </c>
      <c r="E7355" s="9">
        <v>9.6999999999999993</v>
      </c>
      <c r="F7355" s="9">
        <v>3</v>
      </c>
      <c r="G7355" s="9">
        <v>1.1000000000000001</v>
      </c>
    </row>
    <row r="7356" spans="1:7" x14ac:dyDescent="0.3">
      <c r="A7356" s="9">
        <v>263</v>
      </c>
      <c r="B7356" s="9">
        <v>49</v>
      </c>
      <c r="C7356" s="9">
        <v>6</v>
      </c>
      <c r="D7356" s="9">
        <v>2</v>
      </c>
      <c r="E7356" s="9">
        <v>17</v>
      </c>
      <c r="F7356" s="9">
        <v>8</v>
      </c>
      <c r="G7356" s="9">
        <v>4.7</v>
      </c>
    </row>
    <row r="7357" spans="1:7" x14ac:dyDescent="0.3">
      <c r="A7357" s="9">
        <v>263</v>
      </c>
      <c r="B7357" s="9">
        <v>50</v>
      </c>
      <c r="C7357" s="9">
        <v>6</v>
      </c>
      <c r="D7357" s="9">
        <v>1</v>
      </c>
      <c r="E7357" s="9">
        <v>22.1</v>
      </c>
      <c r="F7357" s="9">
        <v>9.4</v>
      </c>
      <c r="G7357" s="9">
        <v>4</v>
      </c>
    </row>
    <row r="7358" spans="1:7" x14ac:dyDescent="0.3">
      <c r="A7358" s="9">
        <v>263</v>
      </c>
      <c r="B7358" s="9">
        <v>51</v>
      </c>
      <c r="C7358" s="9">
        <v>31</v>
      </c>
      <c r="D7358" s="9">
        <v>3</v>
      </c>
      <c r="E7358" s="9">
        <v>7.7</v>
      </c>
      <c r="F7358" s="9">
        <v>3</v>
      </c>
      <c r="G7358" s="9">
        <v>1</v>
      </c>
    </row>
    <row r="7359" spans="1:7" x14ac:dyDescent="0.3">
      <c r="A7359" s="9">
        <v>263</v>
      </c>
      <c r="B7359" s="9">
        <v>52</v>
      </c>
      <c r="C7359" s="9">
        <v>6</v>
      </c>
      <c r="D7359" s="9">
        <v>1</v>
      </c>
      <c r="E7359" s="9">
        <v>17.5</v>
      </c>
      <c r="F7359" s="9">
        <v>9.4</v>
      </c>
      <c r="G7359" s="9">
        <v>6.1</v>
      </c>
    </row>
    <row r="7360" spans="1:7" x14ac:dyDescent="0.3">
      <c r="A7360" s="9">
        <v>263</v>
      </c>
      <c r="B7360" s="9">
        <v>53</v>
      </c>
      <c r="C7360" s="9">
        <v>6</v>
      </c>
      <c r="D7360" s="9">
        <v>3</v>
      </c>
      <c r="E7360" s="9">
        <v>7.6</v>
      </c>
      <c r="F7360" s="9">
        <v>4</v>
      </c>
      <c r="G7360" s="9">
        <v>1.7</v>
      </c>
    </row>
    <row r="7361" spans="1:7" x14ac:dyDescent="0.3">
      <c r="A7361" s="9">
        <v>263</v>
      </c>
      <c r="B7361" s="9">
        <v>54</v>
      </c>
      <c r="C7361" s="9">
        <v>6</v>
      </c>
      <c r="D7361" s="9">
        <v>1</v>
      </c>
      <c r="E7361" s="9">
        <v>22</v>
      </c>
      <c r="F7361" s="9">
        <v>9</v>
      </c>
      <c r="G7361" s="9">
        <v>4</v>
      </c>
    </row>
    <row r="7362" spans="1:7" x14ac:dyDescent="0.3">
      <c r="A7362" s="9">
        <v>263</v>
      </c>
      <c r="B7362" s="9">
        <v>55</v>
      </c>
      <c r="C7362" s="9">
        <v>6</v>
      </c>
      <c r="D7362" s="9">
        <v>3</v>
      </c>
      <c r="E7362" s="9">
        <v>8.8000000000000007</v>
      </c>
      <c r="F7362" s="9">
        <v>3.8</v>
      </c>
      <c r="G7362" s="9">
        <v>1.7</v>
      </c>
    </row>
    <row r="7363" spans="1:7" x14ac:dyDescent="0.3">
      <c r="A7363" s="9">
        <v>263</v>
      </c>
      <c r="B7363" s="9">
        <v>56</v>
      </c>
      <c r="C7363" s="9">
        <v>6</v>
      </c>
      <c r="D7363" s="9">
        <v>3</v>
      </c>
      <c r="E7363" s="9">
        <v>7.7</v>
      </c>
      <c r="F7363" s="9">
        <v>3.1</v>
      </c>
      <c r="G7363" s="9">
        <v>1.2</v>
      </c>
    </row>
    <row r="7364" spans="1:7" x14ac:dyDescent="0.3">
      <c r="A7364" s="9">
        <v>263</v>
      </c>
      <c r="B7364" s="9">
        <v>57</v>
      </c>
      <c r="C7364" s="9">
        <v>6</v>
      </c>
      <c r="D7364" s="9">
        <v>3</v>
      </c>
      <c r="E7364" s="9">
        <v>13</v>
      </c>
      <c r="F7364" s="9">
        <v>3.9</v>
      </c>
      <c r="G7364" s="9">
        <v>1.4</v>
      </c>
    </row>
    <row r="7365" spans="1:7" x14ac:dyDescent="0.3">
      <c r="A7365" s="9">
        <v>263</v>
      </c>
      <c r="B7365" s="9">
        <v>58</v>
      </c>
      <c r="C7365" s="9">
        <v>6</v>
      </c>
      <c r="D7365" s="9">
        <v>3</v>
      </c>
      <c r="E7365" s="9">
        <v>8</v>
      </c>
      <c r="F7365" s="9">
        <v>3.6</v>
      </c>
      <c r="G7365" s="9">
        <v>2.1</v>
      </c>
    </row>
    <row r="7366" spans="1:7" x14ac:dyDescent="0.3">
      <c r="A7366" s="9">
        <v>264</v>
      </c>
      <c r="B7366" s="9">
        <v>1</v>
      </c>
      <c r="C7366" s="9">
        <v>31</v>
      </c>
      <c r="D7366" s="9">
        <v>4</v>
      </c>
      <c r="E7366" s="9">
        <v>14.2</v>
      </c>
      <c r="F7366" s="9">
        <v>6</v>
      </c>
      <c r="G7366" s="9">
        <v>2</v>
      </c>
    </row>
    <row r="7367" spans="1:7" x14ac:dyDescent="0.3">
      <c r="A7367" s="9">
        <v>264</v>
      </c>
      <c r="B7367" s="9">
        <v>2</v>
      </c>
      <c r="C7367" s="9">
        <v>6</v>
      </c>
      <c r="D7367" s="9">
        <v>4</v>
      </c>
      <c r="E7367" s="9">
        <v>17.600000000000001</v>
      </c>
      <c r="F7367" s="9">
        <v>11.5</v>
      </c>
      <c r="G7367" s="9">
        <v>7</v>
      </c>
    </row>
    <row r="7368" spans="1:7" x14ac:dyDescent="0.3">
      <c r="A7368" s="9">
        <v>264</v>
      </c>
      <c r="B7368" s="9">
        <v>3</v>
      </c>
      <c r="C7368" s="9">
        <v>31</v>
      </c>
      <c r="D7368" s="9">
        <v>4</v>
      </c>
      <c r="E7368" s="9">
        <v>10.199999999999999</v>
      </c>
      <c r="F7368" s="9">
        <v>5.2</v>
      </c>
      <c r="G7368" s="9">
        <v>1.6</v>
      </c>
    </row>
    <row r="7369" spans="1:7" x14ac:dyDescent="0.3">
      <c r="A7369" s="9">
        <v>264</v>
      </c>
      <c r="B7369" s="9">
        <v>4</v>
      </c>
      <c r="C7369" s="9">
        <v>31</v>
      </c>
      <c r="D7369" s="9">
        <v>4</v>
      </c>
      <c r="E7369" s="9">
        <v>11.4</v>
      </c>
      <c r="F7369" s="9">
        <v>6.2</v>
      </c>
      <c r="G7369" s="9">
        <v>2.2000000000000002</v>
      </c>
    </row>
    <row r="7370" spans="1:7" x14ac:dyDescent="0.3">
      <c r="A7370" s="9">
        <v>264</v>
      </c>
      <c r="B7370" s="9">
        <v>5</v>
      </c>
      <c r="C7370" s="9">
        <v>31</v>
      </c>
      <c r="D7370" s="9">
        <v>3</v>
      </c>
      <c r="E7370" s="9">
        <v>10.7</v>
      </c>
      <c r="F7370" s="9">
        <v>5</v>
      </c>
      <c r="G7370" s="9">
        <v>1.7</v>
      </c>
    </row>
    <row r="7371" spans="1:7" x14ac:dyDescent="0.3">
      <c r="A7371" s="9">
        <v>264</v>
      </c>
      <c r="B7371" s="9">
        <v>6</v>
      </c>
      <c r="C7371" s="9">
        <v>6</v>
      </c>
      <c r="D7371" s="9">
        <v>4</v>
      </c>
      <c r="E7371" s="9">
        <v>36.4</v>
      </c>
      <c r="F7371" s="9">
        <v>14.6</v>
      </c>
      <c r="G7371" s="9">
        <v>10.4</v>
      </c>
    </row>
    <row r="7372" spans="1:7" x14ac:dyDescent="0.3">
      <c r="A7372" s="9">
        <v>264</v>
      </c>
      <c r="B7372" s="9">
        <v>7</v>
      </c>
      <c r="C7372" s="9">
        <v>6</v>
      </c>
      <c r="D7372" s="9">
        <v>4</v>
      </c>
      <c r="E7372" s="9">
        <v>34.4</v>
      </c>
      <c r="F7372" s="9">
        <v>14</v>
      </c>
      <c r="G7372" s="9">
        <v>8</v>
      </c>
    </row>
    <row r="7373" spans="1:7" x14ac:dyDescent="0.3">
      <c r="A7373" s="9">
        <v>264</v>
      </c>
      <c r="B7373" s="9">
        <v>8</v>
      </c>
      <c r="C7373" s="9">
        <v>31</v>
      </c>
      <c r="D7373" s="9">
        <v>3</v>
      </c>
      <c r="E7373" s="9">
        <v>10.5</v>
      </c>
      <c r="F7373" s="9">
        <v>5.6</v>
      </c>
      <c r="G7373" s="9">
        <v>2</v>
      </c>
    </row>
    <row r="7374" spans="1:7" x14ac:dyDescent="0.3">
      <c r="A7374" s="9">
        <v>264</v>
      </c>
      <c r="B7374" s="9">
        <v>9</v>
      </c>
      <c r="C7374" s="9">
        <v>31</v>
      </c>
      <c r="D7374" s="9">
        <v>4</v>
      </c>
      <c r="E7374" s="9">
        <v>20</v>
      </c>
      <c r="F7374" s="9">
        <v>6</v>
      </c>
      <c r="G7374" s="9">
        <v>0.4</v>
      </c>
    </row>
    <row r="7375" spans="1:7" x14ac:dyDescent="0.3">
      <c r="A7375" s="9">
        <v>264</v>
      </c>
      <c r="B7375" s="9">
        <v>10</v>
      </c>
      <c r="C7375" s="9">
        <v>6</v>
      </c>
      <c r="D7375" s="9">
        <v>4</v>
      </c>
      <c r="E7375" s="9">
        <v>7.5</v>
      </c>
      <c r="F7375" s="9">
        <v>3.3</v>
      </c>
      <c r="G7375" s="9">
        <v>1.6</v>
      </c>
    </row>
    <row r="7376" spans="1:7" x14ac:dyDescent="0.3">
      <c r="A7376" s="9">
        <v>264</v>
      </c>
      <c r="B7376" s="9">
        <v>11</v>
      </c>
      <c r="C7376" s="9">
        <v>31</v>
      </c>
      <c r="D7376" s="9">
        <v>4</v>
      </c>
      <c r="E7376" s="9">
        <v>15.2</v>
      </c>
      <c r="F7376" s="9">
        <v>5.8</v>
      </c>
      <c r="G7376" s="9">
        <v>0.2</v>
      </c>
    </row>
    <row r="7377" spans="1:7" x14ac:dyDescent="0.3">
      <c r="A7377" s="9">
        <v>264</v>
      </c>
      <c r="B7377" s="9">
        <v>12</v>
      </c>
      <c r="C7377" s="9">
        <v>31</v>
      </c>
      <c r="D7377" s="9">
        <v>4</v>
      </c>
      <c r="E7377" s="9">
        <v>15.4</v>
      </c>
      <c r="F7377" s="9">
        <v>5.7</v>
      </c>
      <c r="G7377" s="9">
        <v>0.4</v>
      </c>
    </row>
    <row r="7378" spans="1:7" x14ac:dyDescent="0.3">
      <c r="A7378" s="9">
        <v>264</v>
      </c>
      <c r="B7378" s="9">
        <v>13</v>
      </c>
      <c r="C7378" s="9">
        <v>31</v>
      </c>
      <c r="D7378" s="9">
        <v>3</v>
      </c>
      <c r="E7378" s="9">
        <v>13.7</v>
      </c>
      <c r="F7378" s="9">
        <v>5</v>
      </c>
      <c r="G7378" s="9">
        <v>0.8</v>
      </c>
    </row>
    <row r="7379" spans="1:7" x14ac:dyDescent="0.3">
      <c r="A7379" s="9">
        <v>264</v>
      </c>
      <c r="B7379" s="9">
        <v>14</v>
      </c>
      <c r="C7379" s="9">
        <v>31</v>
      </c>
      <c r="D7379" s="9">
        <v>4</v>
      </c>
      <c r="E7379" s="9">
        <v>9.1999999999999993</v>
      </c>
      <c r="F7379" s="9">
        <v>4</v>
      </c>
      <c r="G7379" s="9">
        <v>0.8</v>
      </c>
    </row>
    <row r="7380" spans="1:7" x14ac:dyDescent="0.3">
      <c r="A7380" s="9">
        <v>264</v>
      </c>
      <c r="B7380" s="9">
        <v>15</v>
      </c>
      <c r="C7380" s="9">
        <v>31</v>
      </c>
      <c r="D7380" s="9">
        <v>4</v>
      </c>
      <c r="E7380" s="9">
        <v>15.5</v>
      </c>
      <c r="F7380" s="9">
        <v>6</v>
      </c>
      <c r="G7380" s="9">
        <v>1.5</v>
      </c>
    </row>
    <row r="7381" spans="1:7" x14ac:dyDescent="0.3">
      <c r="A7381" s="9">
        <v>264</v>
      </c>
      <c r="B7381" s="9">
        <v>16</v>
      </c>
      <c r="C7381" s="9">
        <v>6</v>
      </c>
      <c r="D7381" s="9">
        <v>4</v>
      </c>
      <c r="E7381" s="9">
        <v>35</v>
      </c>
      <c r="F7381" s="9">
        <v>14.4</v>
      </c>
      <c r="G7381" s="9">
        <v>5</v>
      </c>
    </row>
    <row r="7382" spans="1:7" x14ac:dyDescent="0.3">
      <c r="A7382" s="9">
        <v>264</v>
      </c>
      <c r="B7382" s="9">
        <v>17</v>
      </c>
      <c r="C7382" s="9">
        <v>60</v>
      </c>
      <c r="D7382" s="9">
        <v>7</v>
      </c>
      <c r="E7382" s="9">
        <v>10.1</v>
      </c>
      <c r="F7382" s="9">
        <v>4</v>
      </c>
      <c r="G7382" s="9">
        <v>0</v>
      </c>
    </row>
    <row r="7383" spans="1:7" x14ac:dyDescent="0.3">
      <c r="A7383" s="9">
        <v>264</v>
      </c>
      <c r="B7383" s="9">
        <v>18</v>
      </c>
      <c r="C7383" s="9">
        <v>60</v>
      </c>
      <c r="D7383" s="9">
        <v>4</v>
      </c>
      <c r="E7383" s="9">
        <v>10.3</v>
      </c>
      <c r="F7383" s="9">
        <v>4.2</v>
      </c>
      <c r="G7383" s="9">
        <v>2</v>
      </c>
    </row>
    <row r="7384" spans="1:7" x14ac:dyDescent="0.3">
      <c r="A7384" s="9">
        <v>264</v>
      </c>
      <c r="B7384" s="9">
        <v>19</v>
      </c>
      <c r="C7384" s="9">
        <v>60</v>
      </c>
      <c r="D7384" s="9">
        <v>7</v>
      </c>
      <c r="E7384" s="9">
        <v>8</v>
      </c>
      <c r="F7384" s="9">
        <v>3</v>
      </c>
      <c r="G7384" s="9">
        <v>0</v>
      </c>
    </row>
    <row r="7385" spans="1:7" x14ac:dyDescent="0.3">
      <c r="A7385" s="9">
        <v>264</v>
      </c>
      <c r="B7385" s="9">
        <v>20</v>
      </c>
      <c r="C7385" s="9">
        <v>60</v>
      </c>
      <c r="D7385" s="9">
        <v>4</v>
      </c>
      <c r="E7385" s="9">
        <v>9.1999999999999993</v>
      </c>
      <c r="F7385" s="9">
        <v>3.7</v>
      </c>
      <c r="G7385" s="9">
        <v>1.4</v>
      </c>
    </row>
    <row r="7386" spans="1:7" x14ac:dyDescent="0.3">
      <c r="A7386" s="9">
        <v>264</v>
      </c>
      <c r="B7386" s="9">
        <v>21</v>
      </c>
      <c r="C7386" s="9">
        <v>6</v>
      </c>
      <c r="D7386" s="9">
        <v>4</v>
      </c>
      <c r="E7386" s="9">
        <v>28.5</v>
      </c>
      <c r="F7386" s="9">
        <v>12.4</v>
      </c>
      <c r="G7386" s="9">
        <v>6</v>
      </c>
    </row>
    <row r="7387" spans="1:7" x14ac:dyDescent="0.3">
      <c r="A7387" s="9">
        <v>264</v>
      </c>
      <c r="B7387" s="9">
        <v>22</v>
      </c>
      <c r="C7387" s="9">
        <v>31</v>
      </c>
      <c r="D7387" s="9">
        <v>4</v>
      </c>
      <c r="E7387" s="9">
        <v>14</v>
      </c>
      <c r="F7387" s="9">
        <v>6</v>
      </c>
      <c r="G7387" s="9">
        <v>1.2</v>
      </c>
    </row>
    <row r="7388" spans="1:7" x14ac:dyDescent="0.3">
      <c r="A7388" s="9">
        <v>264</v>
      </c>
      <c r="B7388" s="9">
        <v>23</v>
      </c>
      <c r="C7388" s="9">
        <v>31</v>
      </c>
      <c r="D7388" s="9">
        <v>4</v>
      </c>
      <c r="E7388" s="9">
        <v>9</v>
      </c>
      <c r="F7388" s="9">
        <v>4.4000000000000004</v>
      </c>
      <c r="G7388" s="9">
        <v>0.4</v>
      </c>
    </row>
    <row r="7389" spans="1:7" x14ac:dyDescent="0.3">
      <c r="A7389" s="9">
        <v>264</v>
      </c>
      <c r="B7389" s="9">
        <v>24</v>
      </c>
      <c r="C7389" s="9">
        <v>31</v>
      </c>
      <c r="D7389" s="9">
        <v>4</v>
      </c>
      <c r="E7389" s="9">
        <v>12.7</v>
      </c>
      <c r="F7389" s="9">
        <v>7</v>
      </c>
      <c r="G7389" s="9">
        <v>1.1000000000000001</v>
      </c>
    </row>
    <row r="7390" spans="1:7" x14ac:dyDescent="0.3">
      <c r="A7390" s="9">
        <v>264</v>
      </c>
      <c r="B7390" s="9">
        <v>25</v>
      </c>
      <c r="C7390" s="9">
        <v>31</v>
      </c>
      <c r="D7390" s="9">
        <v>4</v>
      </c>
      <c r="E7390" s="9">
        <v>14</v>
      </c>
      <c r="F7390" s="9">
        <v>7.2</v>
      </c>
      <c r="G7390" s="9">
        <v>2.6</v>
      </c>
    </row>
    <row r="7391" spans="1:7" x14ac:dyDescent="0.3">
      <c r="A7391" s="9">
        <v>264</v>
      </c>
      <c r="B7391" s="9">
        <v>26</v>
      </c>
      <c r="C7391" s="9">
        <v>31</v>
      </c>
      <c r="D7391" s="9">
        <v>4</v>
      </c>
      <c r="E7391" s="9">
        <v>13.2</v>
      </c>
      <c r="F7391" s="9">
        <v>6</v>
      </c>
      <c r="G7391" s="9">
        <v>1.7</v>
      </c>
    </row>
    <row r="7392" spans="1:7" x14ac:dyDescent="0.3">
      <c r="A7392" s="9">
        <v>264</v>
      </c>
      <c r="B7392" s="9">
        <v>27</v>
      </c>
      <c r="C7392" s="9">
        <v>6</v>
      </c>
      <c r="D7392" s="9">
        <v>4</v>
      </c>
      <c r="E7392" s="9">
        <v>12</v>
      </c>
      <c r="F7392" s="9">
        <v>8</v>
      </c>
      <c r="G7392" s="9">
        <v>5.4</v>
      </c>
    </row>
    <row r="7393" spans="1:7" x14ac:dyDescent="0.3">
      <c r="A7393" s="9">
        <v>264</v>
      </c>
      <c r="B7393" s="9">
        <v>28</v>
      </c>
      <c r="C7393" s="9">
        <v>6</v>
      </c>
      <c r="D7393" s="9">
        <v>4</v>
      </c>
      <c r="E7393" s="9">
        <v>23.4</v>
      </c>
      <c r="F7393" s="9">
        <v>11.2</v>
      </c>
      <c r="G7393" s="9">
        <v>5</v>
      </c>
    </row>
    <row r="7394" spans="1:7" x14ac:dyDescent="0.3">
      <c r="A7394" s="9">
        <v>264</v>
      </c>
      <c r="B7394" s="9">
        <v>29</v>
      </c>
      <c r="C7394" s="9">
        <v>6</v>
      </c>
      <c r="D7394" s="9">
        <v>4</v>
      </c>
      <c r="E7394" s="9">
        <v>10</v>
      </c>
      <c r="F7394" s="9">
        <v>5</v>
      </c>
      <c r="G7394" s="9">
        <v>3</v>
      </c>
    </row>
    <row r="7395" spans="1:7" x14ac:dyDescent="0.3">
      <c r="A7395" s="9">
        <v>264</v>
      </c>
      <c r="B7395" s="9">
        <v>30</v>
      </c>
      <c r="C7395" s="9">
        <v>31</v>
      </c>
      <c r="D7395" s="9">
        <v>3</v>
      </c>
      <c r="E7395" s="9">
        <v>10.1</v>
      </c>
      <c r="F7395" s="9">
        <v>6</v>
      </c>
      <c r="G7395" s="9">
        <v>1</v>
      </c>
    </row>
    <row r="7396" spans="1:7" x14ac:dyDescent="0.3">
      <c r="A7396" s="9">
        <v>264</v>
      </c>
      <c r="B7396" s="9">
        <v>31</v>
      </c>
      <c r="C7396" s="9">
        <v>31</v>
      </c>
      <c r="D7396" s="9">
        <v>3</v>
      </c>
      <c r="E7396" s="9">
        <v>11.7</v>
      </c>
      <c r="F7396" s="9">
        <v>6</v>
      </c>
      <c r="G7396" s="9">
        <v>0.5</v>
      </c>
    </row>
    <row r="7397" spans="1:7" x14ac:dyDescent="0.3">
      <c r="A7397" s="9">
        <v>264</v>
      </c>
      <c r="B7397" s="9">
        <v>32</v>
      </c>
      <c r="C7397" s="9">
        <v>31</v>
      </c>
      <c r="D7397" s="9">
        <v>4</v>
      </c>
      <c r="E7397" s="9">
        <v>18.399999999999999</v>
      </c>
      <c r="F7397" s="9">
        <v>7.6</v>
      </c>
      <c r="G7397" s="9">
        <v>3.5</v>
      </c>
    </row>
    <row r="7398" spans="1:7" x14ac:dyDescent="0.3">
      <c r="A7398" s="9">
        <v>264</v>
      </c>
      <c r="B7398" s="9">
        <v>33</v>
      </c>
      <c r="C7398" s="9">
        <v>31</v>
      </c>
      <c r="D7398" s="9">
        <v>3</v>
      </c>
      <c r="E7398" s="9">
        <v>15.4</v>
      </c>
      <c r="F7398" s="9">
        <v>7.5</v>
      </c>
      <c r="G7398" s="9">
        <v>3.5</v>
      </c>
    </row>
    <row r="7399" spans="1:7" x14ac:dyDescent="0.3">
      <c r="A7399" s="9">
        <v>264</v>
      </c>
      <c r="B7399" s="9">
        <v>34</v>
      </c>
      <c r="C7399" s="9">
        <v>31</v>
      </c>
      <c r="D7399" s="9">
        <v>3</v>
      </c>
      <c r="E7399" s="9">
        <v>10</v>
      </c>
      <c r="F7399" s="9">
        <v>6</v>
      </c>
      <c r="G7399" s="9">
        <v>2.4</v>
      </c>
    </row>
    <row r="7400" spans="1:7" x14ac:dyDescent="0.3">
      <c r="A7400" s="9">
        <v>264</v>
      </c>
      <c r="B7400" s="9">
        <v>35</v>
      </c>
      <c r="C7400" s="9">
        <v>31</v>
      </c>
      <c r="D7400" s="9">
        <v>4</v>
      </c>
      <c r="E7400" s="9">
        <v>12.2</v>
      </c>
      <c r="F7400" s="9">
        <v>5.4</v>
      </c>
      <c r="G7400" s="9">
        <v>2</v>
      </c>
    </row>
    <row r="7401" spans="1:7" x14ac:dyDescent="0.3">
      <c r="A7401" s="9">
        <v>264</v>
      </c>
      <c r="B7401" s="9">
        <v>36</v>
      </c>
      <c r="C7401" s="9">
        <v>6</v>
      </c>
      <c r="D7401" s="9">
        <v>4</v>
      </c>
      <c r="E7401" s="9">
        <v>12</v>
      </c>
      <c r="F7401" s="9">
        <v>6.2</v>
      </c>
      <c r="G7401" s="9">
        <v>5</v>
      </c>
    </row>
    <row r="7402" spans="1:7" x14ac:dyDescent="0.3">
      <c r="A7402" s="9">
        <v>264</v>
      </c>
      <c r="B7402" s="9">
        <v>37</v>
      </c>
      <c r="C7402" s="9">
        <v>31</v>
      </c>
      <c r="D7402" s="9">
        <v>4</v>
      </c>
      <c r="E7402" s="9">
        <v>11.7</v>
      </c>
      <c r="F7402" s="9">
        <v>5.4</v>
      </c>
      <c r="G7402" s="9">
        <v>1.8</v>
      </c>
    </row>
    <row r="7403" spans="1:7" x14ac:dyDescent="0.3">
      <c r="A7403" s="9">
        <v>264</v>
      </c>
      <c r="B7403" s="9">
        <v>38</v>
      </c>
      <c r="C7403" s="9">
        <v>31</v>
      </c>
      <c r="D7403" s="9">
        <v>4</v>
      </c>
      <c r="E7403" s="9">
        <v>9.1999999999999993</v>
      </c>
      <c r="F7403" s="9">
        <v>5.7</v>
      </c>
      <c r="G7403" s="9">
        <v>1.6</v>
      </c>
    </row>
    <row r="7404" spans="1:7" x14ac:dyDescent="0.3">
      <c r="A7404" s="9">
        <v>264</v>
      </c>
      <c r="B7404" s="9">
        <v>39</v>
      </c>
      <c r="C7404" s="9">
        <v>31</v>
      </c>
      <c r="D7404" s="9">
        <v>4</v>
      </c>
      <c r="E7404" s="9">
        <v>10</v>
      </c>
      <c r="F7404" s="9">
        <v>4.5999999999999996</v>
      </c>
      <c r="G7404" s="9">
        <v>2</v>
      </c>
    </row>
    <row r="7405" spans="1:7" x14ac:dyDescent="0.3">
      <c r="A7405" s="9">
        <v>264</v>
      </c>
      <c r="B7405" s="9">
        <v>40</v>
      </c>
      <c r="C7405" s="9">
        <v>6</v>
      </c>
      <c r="D7405" s="9">
        <v>4</v>
      </c>
      <c r="E7405" s="9">
        <v>14.2</v>
      </c>
      <c r="F7405" s="9">
        <v>7.4</v>
      </c>
      <c r="G7405" s="9">
        <v>5.2</v>
      </c>
    </row>
    <row r="7406" spans="1:7" x14ac:dyDescent="0.3">
      <c r="A7406" s="9">
        <v>264</v>
      </c>
      <c r="B7406" s="9">
        <v>41</v>
      </c>
      <c r="C7406" s="9">
        <v>31</v>
      </c>
      <c r="D7406" s="9">
        <v>9</v>
      </c>
      <c r="E7406" s="9">
        <v>15</v>
      </c>
      <c r="F7406" s="9">
        <v>0.6</v>
      </c>
      <c r="G7406" s="9">
        <v>0</v>
      </c>
    </row>
    <row r="7407" spans="1:7" x14ac:dyDescent="0.3">
      <c r="A7407" s="9">
        <v>264</v>
      </c>
      <c r="B7407" s="9">
        <v>42</v>
      </c>
      <c r="C7407" s="9">
        <v>31</v>
      </c>
      <c r="D7407" s="9">
        <v>9</v>
      </c>
      <c r="E7407" s="9">
        <v>20</v>
      </c>
      <c r="F7407" s="9">
        <v>0.15</v>
      </c>
      <c r="G7407" s="9">
        <v>0</v>
      </c>
    </row>
    <row r="7408" spans="1:7" x14ac:dyDescent="0.3">
      <c r="A7408" s="9">
        <v>264</v>
      </c>
      <c r="B7408" s="9">
        <v>43</v>
      </c>
      <c r="C7408" s="9">
        <v>6</v>
      </c>
      <c r="D7408" s="9">
        <v>4</v>
      </c>
      <c r="E7408" s="9">
        <v>12</v>
      </c>
      <c r="F7408" s="9">
        <v>6.4</v>
      </c>
      <c r="G7408" s="9">
        <v>4</v>
      </c>
    </row>
    <row r="7409" spans="1:7" x14ac:dyDescent="0.3">
      <c r="A7409" s="9">
        <v>264</v>
      </c>
      <c r="B7409" s="9">
        <v>44</v>
      </c>
      <c r="C7409" s="9">
        <v>31</v>
      </c>
      <c r="D7409" s="9">
        <v>9</v>
      </c>
      <c r="E7409" s="9">
        <v>20</v>
      </c>
      <c r="F7409" s="9">
        <v>0.2</v>
      </c>
      <c r="G7409" s="9">
        <v>0</v>
      </c>
    </row>
    <row r="7410" spans="1:7" x14ac:dyDescent="0.3">
      <c r="A7410" s="9">
        <v>264</v>
      </c>
      <c r="B7410" s="9">
        <v>45</v>
      </c>
      <c r="C7410" s="9">
        <v>31</v>
      </c>
      <c r="D7410" s="9">
        <v>9</v>
      </c>
      <c r="E7410" s="9">
        <v>17</v>
      </c>
      <c r="F7410" s="9">
        <v>0.15</v>
      </c>
      <c r="G7410" s="9">
        <v>0</v>
      </c>
    </row>
    <row r="7411" spans="1:7" x14ac:dyDescent="0.3">
      <c r="A7411" s="9">
        <v>264</v>
      </c>
      <c r="B7411" s="9">
        <v>46</v>
      </c>
      <c r="C7411" s="9">
        <v>6</v>
      </c>
      <c r="D7411" s="9">
        <v>4</v>
      </c>
      <c r="E7411" s="9">
        <v>10</v>
      </c>
      <c r="F7411" s="9">
        <v>4.4000000000000004</v>
      </c>
      <c r="G7411" s="9">
        <v>2.6</v>
      </c>
    </row>
    <row r="7412" spans="1:7" x14ac:dyDescent="0.3">
      <c r="A7412" s="9">
        <v>264</v>
      </c>
      <c r="B7412" s="9">
        <v>47</v>
      </c>
      <c r="C7412" s="9">
        <v>31</v>
      </c>
      <c r="D7412" s="9">
        <v>3</v>
      </c>
      <c r="E7412" s="9">
        <v>15.4</v>
      </c>
      <c r="F7412" s="9">
        <v>7.6</v>
      </c>
      <c r="G7412" s="9">
        <v>1.5</v>
      </c>
    </row>
    <row r="7413" spans="1:7" x14ac:dyDescent="0.3">
      <c r="A7413" s="9">
        <v>264</v>
      </c>
      <c r="B7413" s="9">
        <v>48</v>
      </c>
      <c r="C7413" s="9">
        <v>6</v>
      </c>
      <c r="D7413" s="9">
        <v>4</v>
      </c>
      <c r="E7413" s="9">
        <v>25.4</v>
      </c>
      <c r="F7413" s="9">
        <v>12.2</v>
      </c>
      <c r="G7413" s="9">
        <v>5.7</v>
      </c>
    </row>
    <row r="7414" spans="1:7" x14ac:dyDescent="0.3">
      <c r="A7414" s="9">
        <v>264</v>
      </c>
      <c r="B7414" s="9">
        <v>49</v>
      </c>
      <c r="C7414" s="9">
        <v>6</v>
      </c>
      <c r="D7414" s="9">
        <v>3</v>
      </c>
      <c r="E7414" s="9">
        <v>7.5</v>
      </c>
      <c r="F7414" s="9">
        <v>4.7</v>
      </c>
      <c r="G7414" s="9">
        <v>2.4</v>
      </c>
    </row>
    <row r="7415" spans="1:7" x14ac:dyDescent="0.3">
      <c r="A7415" s="9">
        <v>264</v>
      </c>
      <c r="B7415" s="9">
        <v>50</v>
      </c>
      <c r="C7415" s="9">
        <v>6</v>
      </c>
      <c r="D7415" s="9">
        <v>3</v>
      </c>
      <c r="E7415" s="9">
        <v>15</v>
      </c>
      <c r="F7415" s="9">
        <v>11</v>
      </c>
      <c r="G7415" s="9">
        <v>7.7</v>
      </c>
    </row>
    <row r="7416" spans="1:7" x14ac:dyDescent="0.3">
      <c r="A7416" s="9">
        <v>264</v>
      </c>
      <c r="B7416" s="9">
        <v>51</v>
      </c>
      <c r="C7416" s="9">
        <v>6</v>
      </c>
      <c r="D7416" s="9">
        <v>3</v>
      </c>
      <c r="E7416" s="9">
        <v>14.7</v>
      </c>
      <c r="F7416" s="9">
        <v>10</v>
      </c>
      <c r="G7416" s="9">
        <v>5</v>
      </c>
    </row>
    <row r="7417" spans="1:7" x14ac:dyDescent="0.3">
      <c r="A7417" s="9">
        <v>264</v>
      </c>
      <c r="B7417" s="9">
        <v>52</v>
      </c>
      <c r="C7417" s="9">
        <v>6</v>
      </c>
      <c r="D7417" s="9">
        <v>4</v>
      </c>
      <c r="E7417" s="9">
        <v>36.4</v>
      </c>
      <c r="F7417" s="9">
        <v>15.2</v>
      </c>
      <c r="G7417" s="9">
        <v>5</v>
      </c>
    </row>
    <row r="7418" spans="1:7" x14ac:dyDescent="0.3">
      <c r="A7418" s="9">
        <v>264</v>
      </c>
      <c r="B7418" s="9">
        <v>53</v>
      </c>
      <c r="C7418" s="9">
        <v>6</v>
      </c>
      <c r="D7418" s="9">
        <v>1</v>
      </c>
      <c r="E7418" s="9">
        <v>40.5</v>
      </c>
      <c r="F7418" s="9">
        <v>18.399999999999999</v>
      </c>
      <c r="G7418" s="9">
        <v>8.4</v>
      </c>
    </row>
    <row r="7419" spans="1:7" x14ac:dyDescent="0.3">
      <c r="A7419" s="9">
        <v>264</v>
      </c>
      <c r="B7419" s="9">
        <v>54</v>
      </c>
      <c r="C7419" s="9">
        <v>31</v>
      </c>
      <c r="D7419" s="9">
        <v>3</v>
      </c>
      <c r="E7419" s="9">
        <v>7.6</v>
      </c>
      <c r="F7419" s="9">
        <v>3.6</v>
      </c>
      <c r="G7419" s="9">
        <v>2.2000000000000002</v>
      </c>
    </row>
    <row r="7420" spans="1:7" x14ac:dyDescent="0.3">
      <c r="A7420" s="9">
        <v>264</v>
      </c>
      <c r="B7420" s="9">
        <v>55</v>
      </c>
      <c r="C7420" s="9">
        <v>6</v>
      </c>
      <c r="D7420" s="9">
        <v>3</v>
      </c>
      <c r="E7420" s="9">
        <v>14.7</v>
      </c>
      <c r="F7420" s="9">
        <v>10</v>
      </c>
      <c r="G7420" s="9">
        <v>5.4</v>
      </c>
    </row>
    <row r="7421" spans="1:7" x14ac:dyDescent="0.3">
      <c r="A7421" s="9">
        <v>264</v>
      </c>
      <c r="B7421" s="9">
        <v>56</v>
      </c>
      <c r="C7421" s="9">
        <v>6</v>
      </c>
      <c r="D7421" s="9">
        <v>4</v>
      </c>
      <c r="E7421" s="9">
        <v>17</v>
      </c>
      <c r="F7421" s="9">
        <v>8</v>
      </c>
      <c r="G7421" s="9">
        <v>3</v>
      </c>
    </row>
    <row r="7422" spans="1:7" x14ac:dyDescent="0.3">
      <c r="A7422" s="9">
        <v>264</v>
      </c>
      <c r="B7422" s="9">
        <v>57</v>
      </c>
      <c r="C7422" s="9">
        <v>6</v>
      </c>
      <c r="D7422" s="9">
        <v>4</v>
      </c>
      <c r="E7422" s="9">
        <v>10</v>
      </c>
      <c r="F7422" s="9">
        <v>4.8</v>
      </c>
      <c r="G7422" s="9">
        <v>2.7</v>
      </c>
    </row>
    <row r="7423" spans="1:7" x14ac:dyDescent="0.3">
      <c r="A7423" s="9">
        <v>264</v>
      </c>
      <c r="B7423" s="9">
        <v>58</v>
      </c>
      <c r="C7423" s="9">
        <v>31</v>
      </c>
      <c r="D7423" s="9">
        <v>4</v>
      </c>
      <c r="E7423" s="9">
        <v>11.4</v>
      </c>
      <c r="F7423" s="9">
        <v>6.4</v>
      </c>
      <c r="G7423" s="9">
        <v>2</v>
      </c>
    </row>
    <row r="7424" spans="1:7" x14ac:dyDescent="0.3">
      <c r="A7424" s="9">
        <v>264</v>
      </c>
      <c r="B7424" s="9">
        <v>59</v>
      </c>
      <c r="C7424" s="9">
        <v>6</v>
      </c>
      <c r="D7424" s="9">
        <v>5</v>
      </c>
      <c r="E7424" s="9">
        <v>13.4</v>
      </c>
      <c r="F7424" s="9">
        <v>6</v>
      </c>
      <c r="G7424" s="9">
        <v>3.5</v>
      </c>
    </row>
    <row r="7425" spans="1:7" x14ac:dyDescent="0.3">
      <c r="A7425" s="9">
        <v>264</v>
      </c>
      <c r="B7425" s="9">
        <v>60</v>
      </c>
      <c r="C7425" s="9">
        <v>31</v>
      </c>
      <c r="D7425" s="9">
        <v>5</v>
      </c>
      <c r="E7425" s="9">
        <v>14.7</v>
      </c>
      <c r="F7425" s="9">
        <v>6.6</v>
      </c>
      <c r="G7425" s="9">
        <v>2.4</v>
      </c>
    </row>
    <row r="7426" spans="1:7" x14ac:dyDescent="0.3">
      <c r="A7426" s="9">
        <v>264</v>
      </c>
      <c r="B7426" s="9">
        <v>61</v>
      </c>
      <c r="C7426" s="9">
        <v>6</v>
      </c>
      <c r="D7426" s="9">
        <v>4</v>
      </c>
      <c r="E7426" s="9">
        <v>10.4</v>
      </c>
      <c r="F7426" s="9">
        <v>5</v>
      </c>
      <c r="G7426" s="9">
        <v>3</v>
      </c>
    </row>
    <row r="7427" spans="1:7" x14ac:dyDescent="0.3">
      <c r="A7427" s="9">
        <v>264</v>
      </c>
      <c r="B7427" s="9">
        <v>62</v>
      </c>
      <c r="C7427" s="9">
        <v>41</v>
      </c>
      <c r="D7427" s="9">
        <v>7</v>
      </c>
      <c r="E7427" s="9">
        <v>33.4</v>
      </c>
      <c r="F7427" s="9">
        <v>10</v>
      </c>
      <c r="G7427" s="9">
        <v>0</v>
      </c>
    </row>
    <row r="7428" spans="1:7" x14ac:dyDescent="0.3">
      <c r="A7428" s="9">
        <v>264</v>
      </c>
      <c r="B7428" s="9">
        <v>63</v>
      </c>
      <c r="C7428" s="9">
        <v>31</v>
      </c>
      <c r="D7428" s="9">
        <v>4</v>
      </c>
      <c r="E7428" s="9">
        <v>10.1</v>
      </c>
      <c r="F7428" s="9">
        <v>4.2</v>
      </c>
      <c r="G7428" s="9">
        <v>0.6</v>
      </c>
    </row>
    <row r="7429" spans="1:7" x14ac:dyDescent="0.3">
      <c r="A7429" s="9">
        <v>264</v>
      </c>
      <c r="B7429" s="9">
        <v>64</v>
      </c>
      <c r="C7429" s="9">
        <v>6</v>
      </c>
      <c r="D7429" s="9">
        <v>4</v>
      </c>
      <c r="E7429" s="9">
        <v>36.1</v>
      </c>
      <c r="F7429" s="9">
        <v>18.399999999999999</v>
      </c>
      <c r="G7429" s="9">
        <v>8</v>
      </c>
    </row>
    <row r="7430" spans="1:7" x14ac:dyDescent="0.3">
      <c r="A7430" s="9">
        <v>264</v>
      </c>
      <c r="B7430" s="9">
        <v>65</v>
      </c>
      <c r="C7430" s="9">
        <v>31</v>
      </c>
      <c r="D7430" s="9">
        <v>3</v>
      </c>
      <c r="E7430" s="9">
        <v>10</v>
      </c>
      <c r="F7430" s="9">
        <v>4.5999999999999996</v>
      </c>
      <c r="G7430" s="9">
        <v>2</v>
      </c>
    </row>
    <row r="7431" spans="1:7" x14ac:dyDescent="0.3">
      <c r="A7431" s="9">
        <v>264</v>
      </c>
      <c r="B7431" s="9">
        <v>66</v>
      </c>
      <c r="C7431" s="9">
        <v>31</v>
      </c>
      <c r="D7431" s="9">
        <v>3</v>
      </c>
      <c r="E7431" s="9">
        <v>10.1</v>
      </c>
      <c r="F7431" s="9">
        <v>4.9000000000000004</v>
      </c>
      <c r="G7431" s="9">
        <v>2</v>
      </c>
    </row>
    <row r="7432" spans="1:7" x14ac:dyDescent="0.3">
      <c r="A7432" s="9">
        <v>264</v>
      </c>
      <c r="B7432" s="9">
        <v>67</v>
      </c>
      <c r="C7432" s="9">
        <v>6</v>
      </c>
      <c r="D7432" s="9">
        <v>1</v>
      </c>
      <c r="E7432" s="9">
        <v>35</v>
      </c>
      <c r="F7432" s="9">
        <v>16</v>
      </c>
      <c r="G7432" s="9">
        <v>4</v>
      </c>
    </row>
    <row r="7433" spans="1:7" x14ac:dyDescent="0.3">
      <c r="A7433" s="9">
        <v>264</v>
      </c>
      <c r="B7433" s="9">
        <v>68</v>
      </c>
      <c r="C7433" s="9">
        <v>31</v>
      </c>
      <c r="D7433" s="9">
        <v>3</v>
      </c>
      <c r="E7433" s="9">
        <v>10.1</v>
      </c>
      <c r="F7433" s="9">
        <v>5.8</v>
      </c>
      <c r="G7433" s="9">
        <v>3</v>
      </c>
    </row>
    <row r="7434" spans="1:7" x14ac:dyDescent="0.3">
      <c r="A7434" s="9">
        <v>264</v>
      </c>
      <c r="B7434" s="9">
        <v>69</v>
      </c>
      <c r="C7434" s="9">
        <v>31</v>
      </c>
      <c r="D7434" s="9">
        <v>3</v>
      </c>
      <c r="E7434" s="9">
        <v>10.4</v>
      </c>
      <c r="F7434" s="9">
        <v>6.4</v>
      </c>
      <c r="G7434" s="9">
        <v>1</v>
      </c>
    </row>
    <row r="7435" spans="1:7" x14ac:dyDescent="0.3">
      <c r="A7435" s="9">
        <v>264</v>
      </c>
      <c r="B7435" s="9">
        <v>70</v>
      </c>
      <c r="C7435" s="9">
        <v>31</v>
      </c>
      <c r="D7435" s="9">
        <v>4</v>
      </c>
      <c r="E7435" s="9">
        <v>12.4</v>
      </c>
      <c r="F7435" s="9">
        <v>7</v>
      </c>
      <c r="G7435" s="9">
        <v>2</v>
      </c>
    </row>
    <row r="7436" spans="1:7" x14ac:dyDescent="0.3">
      <c r="A7436" s="9">
        <v>264</v>
      </c>
      <c r="B7436" s="9">
        <v>71</v>
      </c>
      <c r="C7436" s="9">
        <v>31</v>
      </c>
      <c r="D7436" s="9">
        <v>9</v>
      </c>
      <c r="E7436" s="9">
        <v>16</v>
      </c>
      <c r="F7436" s="9">
        <v>0.16</v>
      </c>
      <c r="G7436" s="9">
        <v>0</v>
      </c>
    </row>
    <row r="7437" spans="1:7" x14ac:dyDescent="0.3">
      <c r="A7437" s="9">
        <v>264</v>
      </c>
      <c r="B7437" s="9">
        <v>72</v>
      </c>
      <c r="C7437" s="9">
        <v>31</v>
      </c>
      <c r="D7437" s="9">
        <v>9</v>
      </c>
      <c r="E7437" s="9">
        <v>20</v>
      </c>
      <c r="F7437" s="9">
        <v>0.56000000000000005</v>
      </c>
      <c r="G7437" s="9">
        <v>0</v>
      </c>
    </row>
    <row r="7438" spans="1:7" x14ac:dyDescent="0.3">
      <c r="A7438" s="9">
        <v>264</v>
      </c>
      <c r="B7438" s="9">
        <v>73</v>
      </c>
      <c r="C7438" s="9">
        <v>31</v>
      </c>
      <c r="D7438" s="9">
        <v>9</v>
      </c>
      <c r="E7438" s="9">
        <v>17</v>
      </c>
      <c r="F7438" s="9">
        <v>0.6</v>
      </c>
      <c r="G7438" s="9">
        <v>0</v>
      </c>
    </row>
    <row r="7439" spans="1:7" x14ac:dyDescent="0.3">
      <c r="A7439" s="9">
        <v>264</v>
      </c>
      <c r="B7439" s="9">
        <v>74</v>
      </c>
      <c r="C7439" s="9">
        <v>6</v>
      </c>
      <c r="D7439" s="9">
        <v>1</v>
      </c>
      <c r="E7439" s="9">
        <v>40.1</v>
      </c>
      <c r="F7439" s="9">
        <v>18.2</v>
      </c>
      <c r="G7439" s="9">
        <v>8</v>
      </c>
    </row>
    <row r="7440" spans="1:7" x14ac:dyDescent="0.3">
      <c r="A7440" s="9">
        <v>264</v>
      </c>
      <c r="B7440" s="9">
        <v>75</v>
      </c>
      <c r="C7440" s="9">
        <v>31</v>
      </c>
      <c r="D7440" s="9">
        <v>4</v>
      </c>
      <c r="E7440" s="9">
        <v>9.1999999999999993</v>
      </c>
      <c r="F7440" s="9">
        <v>4</v>
      </c>
      <c r="G7440" s="9">
        <v>1</v>
      </c>
    </row>
    <row r="7441" spans="1:7" x14ac:dyDescent="0.3">
      <c r="A7441" s="9">
        <v>264</v>
      </c>
      <c r="B7441" s="9">
        <v>76</v>
      </c>
      <c r="C7441" s="9">
        <v>31</v>
      </c>
      <c r="D7441" s="9">
        <v>3</v>
      </c>
      <c r="E7441" s="9">
        <v>9.4</v>
      </c>
      <c r="F7441" s="9">
        <v>4.4000000000000004</v>
      </c>
      <c r="G7441" s="9">
        <v>1.3</v>
      </c>
    </row>
    <row r="7442" spans="1:7" x14ac:dyDescent="0.3">
      <c r="A7442" s="9">
        <v>264</v>
      </c>
      <c r="B7442" s="9">
        <v>77</v>
      </c>
      <c r="C7442" s="9">
        <v>31</v>
      </c>
      <c r="D7442" s="9">
        <v>4</v>
      </c>
      <c r="E7442" s="9">
        <v>10</v>
      </c>
      <c r="F7442" s="9">
        <v>4.5</v>
      </c>
      <c r="G7442" s="9">
        <v>1</v>
      </c>
    </row>
    <row r="7443" spans="1:7" x14ac:dyDescent="0.3">
      <c r="A7443" s="9">
        <v>264</v>
      </c>
      <c r="B7443" s="9">
        <v>78</v>
      </c>
      <c r="C7443" s="9">
        <v>31</v>
      </c>
      <c r="D7443" s="9">
        <v>4</v>
      </c>
      <c r="E7443" s="9">
        <v>13.2</v>
      </c>
      <c r="F7443" s="9">
        <v>5</v>
      </c>
      <c r="G7443" s="9">
        <v>1.7</v>
      </c>
    </row>
    <row r="7444" spans="1:7" x14ac:dyDescent="0.3">
      <c r="A7444" s="9">
        <v>264</v>
      </c>
      <c r="B7444" s="9">
        <v>79</v>
      </c>
      <c r="C7444" s="9">
        <v>6</v>
      </c>
      <c r="D7444" s="9">
        <v>4</v>
      </c>
      <c r="E7444" s="9">
        <v>17.600000000000001</v>
      </c>
      <c r="F7444" s="9">
        <v>11.4</v>
      </c>
      <c r="G7444" s="9">
        <v>7</v>
      </c>
    </row>
    <row r="7445" spans="1:7" x14ac:dyDescent="0.3">
      <c r="A7445" s="9">
        <v>265</v>
      </c>
      <c r="B7445" s="9">
        <v>1</v>
      </c>
      <c r="C7445" s="9">
        <v>6</v>
      </c>
      <c r="D7445" s="9">
        <v>4</v>
      </c>
      <c r="E7445" s="9">
        <v>7.6</v>
      </c>
      <c r="F7445" s="9">
        <v>3.4</v>
      </c>
      <c r="G7445" s="9">
        <v>2.2000000000000002</v>
      </c>
    </row>
    <row r="7446" spans="1:7" x14ac:dyDescent="0.3">
      <c r="A7446" s="9">
        <v>265</v>
      </c>
      <c r="B7446" s="9">
        <v>2</v>
      </c>
      <c r="C7446" s="9">
        <v>6</v>
      </c>
      <c r="D7446" s="9">
        <v>4</v>
      </c>
      <c r="E7446" s="9">
        <v>9.1999999999999993</v>
      </c>
      <c r="F7446" s="9">
        <v>5.5</v>
      </c>
      <c r="G7446" s="9">
        <v>3</v>
      </c>
    </row>
    <row r="7447" spans="1:7" x14ac:dyDescent="0.3">
      <c r="A7447" s="9">
        <v>265</v>
      </c>
      <c r="B7447" s="9">
        <v>3</v>
      </c>
      <c r="C7447" s="9">
        <v>31</v>
      </c>
      <c r="D7447" s="9">
        <v>4</v>
      </c>
      <c r="E7447" s="9">
        <v>23.4</v>
      </c>
      <c r="F7447" s="9">
        <v>8.4</v>
      </c>
      <c r="G7447" s="9">
        <v>1.2</v>
      </c>
    </row>
    <row r="7448" spans="1:7" x14ac:dyDescent="0.3">
      <c r="A7448" s="9">
        <v>265</v>
      </c>
      <c r="B7448" s="9">
        <v>4</v>
      </c>
      <c r="C7448" s="9">
        <v>60</v>
      </c>
      <c r="D7448" s="9">
        <v>4</v>
      </c>
      <c r="E7448" s="9">
        <v>14.2</v>
      </c>
      <c r="F7448" s="9">
        <v>6</v>
      </c>
      <c r="G7448" s="9">
        <v>3</v>
      </c>
    </row>
    <row r="7449" spans="1:7" x14ac:dyDescent="0.3">
      <c r="A7449" s="9">
        <v>265</v>
      </c>
      <c r="B7449" s="9">
        <v>5</v>
      </c>
      <c r="C7449" s="9">
        <v>60</v>
      </c>
      <c r="D7449" s="9">
        <v>3</v>
      </c>
      <c r="E7449" s="9">
        <v>12</v>
      </c>
      <c r="F7449" s="9">
        <v>2.1</v>
      </c>
      <c r="G7449" s="9">
        <v>1</v>
      </c>
    </row>
    <row r="7450" spans="1:7" x14ac:dyDescent="0.3">
      <c r="A7450" s="9">
        <v>265</v>
      </c>
      <c r="B7450" s="9">
        <v>6</v>
      </c>
      <c r="C7450" s="9">
        <v>60</v>
      </c>
      <c r="D7450" s="9">
        <v>4</v>
      </c>
      <c r="E7450" s="9">
        <v>8.6</v>
      </c>
      <c r="F7450" s="9">
        <v>3.5</v>
      </c>
      <c r="G7450" s="9">
        <v>2.5</v>
      </c>
    </row>
    <row r="7451" spans="1:7" x14ac:dyDescent="0.3">
      <c r="A7451" s="9">
        <v>265</v>
      </c>
      <c r="B7451" s="9">
        <v>7</v>
      </c>
      <c r="C7451" s="9">
        <v>60</v>
      </c>
      <c r="D7451" s="9">
        <v>4</v>
      </c>
      <c r="E7451" s="9">
        <v>13</v>
      </c>
      <c r="F7451" s="9">
        <v>5</v>
      </c>
      <c r="G7451" s="9">
        <v>2.5</v>
      </c>
    </row>
    <row r="7452" spans="1:7" x14ac:dyDescent="0.3">
      <c r="A7452" s="9">
        <v>265</v>
      </c>
      <c r="B7452" s="9">
        <v>8</v>
      </c>
      <c r="C7452" s="9">
        <v>31</v>
      </c>
      <c r="D7452" s="9">
        <v>4</v>
      </c>
      <c r="E7452" s="9">
        <v>12.2</v>
      </c>
      <c r="F7452" s="9">
        <v>5.4</v>
      </c>
      <c r="G7452" s="9">
        <v>1</v>
      </c>
    </row>
    <row r="7453" spans="1:7" x14ac:dyDescent="0.3">
      <c r="A7453" s="9">
        <v>265</v>
      </c>
      <c r="B7453" s="9">
        <v>9</v>
      </c>
      <c r="C7453" s="9">
        <v>6</v>
      </c>
      <c r="D7453" s="9">
        <v>4</v>
      </c>
      <c r="E7453" s="9">
        <v>12</v>
      </c>
      <c r="F7453" s="9">
        <v>9.8000000000000007</v>
      </c>
      <c r="G7453" s="9">
        <v>5</v>
      </c>
    </row>
    <row r="7454" spans="1:7" x14ac:dyDescent="0.3">
      <c r="A7454" s="9">
        <v>265</v>
      </c>
      <c r="B7454" s="9">
        <v>10</v>
      </c>
      <c r="C7454" s="9">
        <v>4</v>
      </c>
      <c r="D7454" s="9">
        <v>1</v>
      </c>
      <c r="E7454" s="9">
        <v>61</v>
      </c>
      <c r="F7454" s="9">
        <v>18.399999999999999</v>
      </c>
      <c r="G7454" s="9">
        <v>4.4000000000000004</v>
      </c>
    </row>
    <row r="7455" spans="1:7" x14ac:dyDescent="0.3">
      <c r="A7455" s="9">
        <v>265</v>
      </c>
      <c r="B7455" s="9">
        <v>11</v>
      </c>
      <c r="C7455" s="9">
        <v>6</v>
      </c>
      <c r="D7455" s="9">
        <v>4</v>
      </c>
      <c r="E7455" s="9">
        <v>11.3</v>
      </c>
      <c r="F7455" s="9">
        <v>5.6</v>
      </c>
      <c r="G7455" s="9">
        <v>4</v>
      </c>
    </row>
    <row r="7456" spans="1:7" x14ac:dyDescent="0.3">
      <c r="A7456" s="9">
        <v>265</v>
      </c>
      <c r="B7456" s="9">
        <v>12</v>
      </c>
      <c r="C7456" s="9">
        <v>6</v>
      </c>
      <c r="D7456" s="9">
        <v>4</v>
      </c>
      <c r="E7456" s="9">
        <v>13.1</v>
      </c>
      <c r="F7456" s="9">
        <v>11</v>
      </c>
      <c r="G7456" s="9">
        <v>4.5</v>
      </c>
    </row>
    <row r="7457" spans="1:7" x14ac:dyDescent="0.3">
      <c r="A7457" s="9">
        <v>265</v>
      </c>
      <c r="B7457" s="9">
        <v>13</v>
      </c>
      <c r="C7457" s="9">
        <v>31</v>
      </c>
      <c r="D7457" s="9">
        <v>4</v>
      </c>
      <c r="E7457" s="9">
        <v>7.6</v>
      </c>
      <c r="F7457" s="9">
        <v>5</v>
      </c>
      <c r="G7457" s="9">
        <v>2</v>
      </c>
    </row>
    <row r="7458" spans="1:7" x14ac:dyDescent="0.3">
      <c r="A7458" s="9">
        <v>265</v>
      </c>
      <c r="B7458" s="9">
        <v>14</v>
      </c>
      <c r="C7458" s="9">
        <v>6</v>
      </c>
      <c r="D7458" s="9">
        <v>4</v>
      </c>
      <c r="E7458" s="9">
        <v>18.399999999999999</v>
      </c>
      <c r="F7458" s="9">
        <v>10.4</v>
      </c>
      <c r="G7458" s="9">
        <v>4</v>
      </c>
    </row>
    <row r="7459" spans="1:7" x14ac:dyDescent="0.3">
      <c r="A7459" s="9">
        <v>265</v>
      </c>
      <c r="B7459" s="9">
        <v>15</v>
      </c>
      <c r="C7459" s="9">
        <v>31</v>
      </c>
      <c r="D7459" s="9">
        <v>9</v>
      </c>
      <c r="E7459" s="9">
        <v>18</v>
      </c>
      <c r="F7459" s="9">
        <v>0.4</v>
      </c>
      <c r="G7459" s="9">
        <v>0</v>
      </c>
    </row>
    <row r="7460" spans="1:7" x14ac:dyDescent="0.3">
      <c r="A7460" s="9">
        <v>265</v>
      </c>
      <c r="B7460" s="9">
        <v>16</v>
      </c>
      <c r="C7460" s="9">
        <v>31</v>
      </c>
      <c r="D7460" s="9">
        <v>9</v>
      </c>
      <c r="E7460" s="9">
        <v>15</v>
      </c>
      <c r="F7460" s="9">
        <v>0.65</v>
      </c>
      <c r="G7460" s="9">
        <v>0</v>
      </c>
    </row>
    <row r="7461" spans="1:7" x14ac:dyDescent="0.3">
      <c r="A7461" s="9">
        <v>265</v>
      </c>
      <c r="B7461" s="9">
        <v>17</v>
      </c>
      <c r="C7461" s="9">
        <v>31</v>
      </c>
      <c r="D7461" s="9">
        <v>4</v>
      </c>
      <c r="E7461" s="9">
        <v>15.2</v>
      </c>
      <c r="F7461" s="9">
        <v>6</v>
      </c>
      <c r="G7461" s="9">
        <v>1.6</v>
      </c>
    </row>
    <row r="7462" spans="1:7" x14ac:dyDescent="0.3">
      <c r="A7462" s="9">
        <v>265</v>
      </c>
      <c r="B7462" s="9">
        <v>18</v>
      </c>
      <c r="C7462" s="9">
        <v>31</v>
      </c>
      <c r="D7462" s="9">
        <v>4</v>
      </c>
      <c r="E7462" s="9">
        <v>7.5</v>
      </c>
      <c r="F7462" s="9">
        <v>4.4000000000000004</v>
      </c>
      <c r="G7462" s="9">
        <v>2</v>
      </c>
    </row>
    <row r="7463" spans="1:7" x14ac:dyDescent="0.3">
      <c r="A7463" s="9">
        <v>265</v>
      </c>
      <c r="B7463" s="9">
        <v>19</v>
      </c>
      <c r="C7463" s="9">
        <v>6</v>
      </c>
      <c r="D7463" s="9">
        <v>4</v>
      </c>
      <c r="E7463" s="9">
        <v>7.8</v>
      </c>
      <c r="F7463" s="9">
        <v>4</v>
      </c>
      <c r="G7463" s="9">
        <v>2</v>
      </c>
    </row>
    <row r="7464" spans="1:7" x14ac:dyDescent="0.3">
      <c r="A7464" s="9">
        <v>265</v>
      </c>
      <c r="B7464" s="9">
        <v>20</v>
      </c>
      <c r="C7464" s="9">
        <v>31</v>
      </c>
      <c r="D7464" s="9">
        <v>4</v>
      </c>
      <c r="E7464" s="9">
        <v>10.4</v>
      </c>
      <c r="F7464" s="9">
        <v>4.2</v>
      </c>
      <c r="G7464" s="9">
        <v>2</v>
      </c>
    </row>
    <row r="7465" spans="1:7" x14ac:dyDescent="0.3">
      <c r="A7465" s="9">
        <v>265</v>
      </c>
      <c r="B7465" s="9">
        <v>21</v>
      </c>
      <c r="C7465" s="9">
        <v>4</v>
      </c>
      <c r="D7465" s="9">
        <v>4</v>
      </c>
      <c r="E7465" s="9">
        <v>14.7</v>
      </c>
      <c r="F7465" s="9">
        <v>5.5</v>
      </c>
      <c r="G7465" s="9">
        <v>3</v>
      </c>
    </row>
    <row r="7466" spans="1:7" x14ac:dyDescent="0.3">
      <c r="A7466" s="9">
        <v>265</v>
      </c>
      <c r="B7466" s="9">
        <v>22</v>
      </c>
      <c r="C7466" s="9">
        <v>31</v>
      </c>
      <c r="D7466" s="9">
        <v>4</v>
      </c>
      <c r="E7466" s="9">
        <v>11</v>
      </c>
      <c r="F7466" s="9">
        <v>6</v>
      </c>
      <c r="G7466" s="9">
        <v>1.4</v>
      </c>
    </row>
    <row r="7467" spans="1:7" x14ac:dyDescent="0.3">
      <c r="A7467" s="9">
        <v>265</v>
      </c>
      <c r="B7467" s="9">
        <v>23</v>
      </c>
      <c r="C7467" s="9">
        <v>6</v>
      </c>
      <c r="D7467" s="9">
        <v>4</v>
      </c>
      <c r="E7467" s="9">
        <v>11</v>
      </c>
      <c r="F7467" s="9">
        <v>5.2</v>
      </c>
      <c r="G7467" s="9">
        <v>2</v>
      </c>
    </row>
    <row r="7468" spans="1:7" x14ac:dyDescent="0.3">
      <c r="A7468" s="9">
        <v>265</v>
      </c>
      <c r="B7468" s="9">
        <v>24</v>
      </c>
      <c r="C7468" s="9">
        <v>4</v>
      </c>
      <c r="D7468" s="9">
        <v>4</v>
      </c>
      <c r="E7468" s="9">
        <v>10.1</v>
      </c>
      <c r="F7468" s="9">
        <v>5</v>
      </c>
      <c r="G7468" s="9">
        <v>3</v>
      </c>
    </row>
    <row r="7469" spans="1:7" x14ac:dyDescent="0.3">
      <c r="A7469" s="9">
        <v>265</v>
      </c>
      <c r="B7469" s="9">
        <v>25</v>
      </c>
      <c r="C7469" s="9">
        <v>4</v>
      </c>
      <c r="D7469" s="9">
        <v>4</v>
      </c>
      <c r="E7469" s="9">
        <v>13.1</v>
      </c>
      <c r="F7469" s="9">
        <v>5.2</v>
      </c>
      <c r="G7469" s="9">
        <v>2</v>
      </c>
    </row>
    <row r="7470" spans="1:7" x14ac:dyDescent="0.3">
      <c r="A7470" s="9">
        <v>265</v>
      </c>
      <c r="B7470" s="9">
        <v>26</v>
      </c>
      <c r="C7470" s="9">
        <v>31</v>
      </c>
      <c r="D7470" s="9">
        <v>4</v>
      </c>
      <c r="E7470" s="9">
        <v>9.1999999999999993</v>
      </c>
      <c r="F7470" s="9">
        <v>7</v>
      </c>
      <c r="G7470" s="9">
        <v>2.8</v>
      </c>
    </row>
    <row r="7471" spans="1:7" x14ac:dyDescent="0.3">
      <c r="A7471" s="9">
        <v>265</v>
      </c>
      <c r="B7471" s="9">
        <v>27</v>
      </c>
      <c r="C7471" s="9">
        <v>6</v>
      </c>
      <c r="D7471" s="9">
        <v>4</v>
      </c>
      <c r="E7471" s="9">
        <v>13.7</v>
      </c>
      <c r="F7471" s="9">
        <v>4.7</v>
      </c>
      <c r="G7471" s="9">
        <v>3.4</v>
      </c>
    </row>
    <row r="7472" spans="1:7" x14ac:dyDescent="0.3">
      <c r="A7472" s="9">
        <v>265</v>
      </c>
      <c r="B7472" s="9">
        <v>28</v>
      </c>
      <c r="C7472" s="9">
        <v>4</v>
      </c>
      <c r="D7472" s="9">
        <v>4</v>
      </c>
      <c r="E7472" s="9">
        <v>12.1</v>
      </c>
      <c r="F7472" s="9">
        <v>7</v>
      </c>
      <c r="G7472" s="9">
        <v>4</v>
      </c>
    </row>
    <row r="7473" spans="1:7" x14ac:dyDescent="0.3">
      <c r="A7473" s="9">
        <v>265</v>
      </c>
      <c r="B7473" s="9">
        <v>29</v>
      </c>
      <c r="C7473" s="9">
        <v>4</v>
      </c>
      <c r="D7473" s="9">
        <v>4</v>
      </c>
      <c r="E7473" s="9">
        <v>15</v>
      </c>
      <c r="F7473" s="9">
        <v>6.4</v>
      </c>
      <c r="G7473" s="9">
        <v>4</v>
      </c>
    </row>
    <row r="7474" spans="1:7" x14ac:dyDescent="0.3">
      <c r="A7474" s="9">
        <v>265</v>
      </c>
      <c r="B7474" s="9">
        <v>30</v>
      </c>
      <c r="C7474" s="9">
        <v>4</v>
      </c>
      <c r="D7474" s="9">
        <v>4</v>
      </c>
      <c r="E7474" s="9">
        <v>10.4</v>
      </c>
      <c r="F7474" s="9">
        <v>7.4</v>
      </c>
      <c r="G7474" s="9">
        <v>3.4</v>
      </c>
    </row>
    <row r="7475" spans="1:7" x14ac:dyDescent="0.3">
      <c r="A7475" s="9">
        <v>265</v>
      </c>
      <c r="B7475" s="9">
        <v>31</v>
      </c>
      <c r="C7475" s="9">
        <v>4</v>
      </c>
      <c r="D7475" s="9">
        <v>4</v>
      </c>
      <c r="E7475" s="9">
        <v>13.3</v>
      </c>
      <c r="F7475" s="9">
        <v>6</v>
      </c>
      <c r="G7475" s="9">
        <v>4</v>
      </c>
    </row>
    <row r="7476" spans="1:7" x14ac:dyDescent="0.3">
      <c r="A7476" s="9">
        <v>265</v>
      </c>
      <c r="B7476" s="9">
        <v>32</v>
      </c>
      <c r="C7476" s="9">
        <v>31</v>
      </c>
      <c r="D7476" s="9">
        <v>4</v>
      </c>
      <c r="E7476" s="9">
        <v>14</v>
      </c>
      <c r="F7476" s="9">
        <v>5.7</v>
      </c>
      <c r="G7476" s="9">
        <v>2</v>
      </c>
    </row>
    <row r="7477" spans="1:7" x14ac:dyDescent="0.3">
      <c r="A7477" s="9">
        <v>265</v>
      </c>
      <c r="B7477" s="9">
        <v>33</v>
      </c>
      <c r="C7477" s="9">
        <v>6</v>
      </c>
      <c r="D7477" s="9">
        <v>4</v>
      </c>
      <c r="E7477" s="9">
        <v>10.5</v>
      </c>
      <c r="F7477" s="9">
        <v>5.4</v>
      </c>
      <c r="G7477" s="9">
        <v>3</v>
      </c>
    </row>
    <row r="7478" spans="1:7" x14ac:dyDescent="0.3">
      <c r="A7478" s="9">
        <v>265</v>
      </c>
      <c r="B7478" s="9">
        <v>34</v>
      </c>
      <c r="C7478" s="9">
        <v>4</v>
      </c>
      <c r="D7478" s="9">
        <v>4</v>
      </c>
      <c r="E7478" s="9">
        <v>10</v>
      </c>
      <c r="F7478" s="9">
        <v>6</v>
      </c>
      <c r="G7478" s="9">
        <v>4</v>
      </c>
    </row>
    <row r="7479" spans="1:7" x14ac:dyDescent="0.3">
      <c r="A7479" s="9">
        <v>265</v>
      </c>
      <c r="B7479" s="9">
        <v>35</v>
      </c>
      <c r="C7479" s="9">
        <v>31</v>
      </c>
      <c r="D7479" s="9">
        <v>5</v>
      </c>
      <c r="E7479" s="9">
        <v>10</v>
      </c>
      <c r="F7479" s="9">
        <v>5</v>
      </c>
      <c r="G7479" s="9">
        <v>0.6</v>
      </c>
    </row>
    <row r="7480" spans="1:7" x14ac:dyDescent="0.3">
      <c r="A7480" s="9">
        <v>265</v>
      </c>
      <c r="B7480" s="9">
        <v>36</v>
      </c>
      <c r="C7480" s="9">
        <v>31</v>
      </c>
      <c r="D7480" s="9">
        <v>4</v>
      </c>
      <c r="E7480" s="9">
        <v>12</v>
      </c>
      <c r="F7480" s="9">
        <v>5.4</v>
      </c>
      <c r="G7480" s="9">
        <v>2</v>
      </c>
    </row>
    <row r="7481" spans="1:7" x14ac:dyDescent="0.3">
      <c r="A7481" s="9">
        <v>265</v>
      </c>
      <c r="B7481" s="9">
        <v>37</v>
      </c>
      <c r="C7481" s="9">
        <v>6</v>
      </c>
      <c r="D7481" s="9">
        <v>4</v>
      </c>
      <c r="E7481" s="9">
        <v>7.5</v>
      </c>
      <c r="F7481" s="9">
        <v>6</v>
      </c>
      <c r="G7481" s="9">
        <v>3.4</v>
      </c>
    </row>
    <row r="7482" spans="1:7" x14ac:dyDescent="0.3">
      <c r="A7482" s="9">
        <v>265</v>
      </c>
      <c r="B7482" s="9">
        <v>38</v>
      </c>
      <c r="C7482" s="9">
        <v>6</v>
      </c>
      <c r="D7482" s="9">
        <v>4</v>
      </c>
      <c r="E7482" s="9">
        <v>10.1</v>
      </c>
      <c r="F7482" s="9">
        <v>5.2</v>
      </c>
      <c r="G7482" s="9">
        <v>4</v>
      </c>
    </row>
    <row r="7483" spans="1:7" x14ac:dyDescent="0.3">
      <c r="A7483" s="9">
        <v>265</v>
      </c>
      <c r="B7483" s="9">
        <v>39</v>
      </c>
      <c r="C7483" s="9">
        <v>6</v>
      </c>
      <c r="D7483" s="9">
        <v>4</v>
      </c>
      <c r="E7483" s="9">
        <v>12.7</v>
      </c>
      <c r="F7483" s="9">
        <v>6</v>
      </c>
      <c r="G7483" s="9">
        <v>4.2</v>
      </c>
    </row>
    <row r="7484" spans="1:7" x14ac:dyDescent="0.3">
      <c r="A7484" s="9">
        <v>265</v>
      </c>
      <c r="B7484" s="9">
        <v>40</v>
      </c>
      <c r="C7484" s="9">
        <v>6</v>
      </c>
      <c r="D7484" s="9">
        <v>4</v>
      </c>
      <c r="E7484" s="9">
        <v>12</v>
      </c>
      <c r="F7484" s="9">
        <v>7</v>
      </c>
      <c r="G7484" s="9">
        <v>4.5</v>
      </c>
    </row>
    <row r="7485" spans="1:7" x14ac:dyDescent="0.3">
      <c r="A7485" s="9">
        <v>265</v>
      </c>
      <c r="B7485" s="9">
        <v>41</v>
      </c>
      <c r="C7485" s="9">
        <v>31</v>
      </c>
      <c r="D7485" s="9">
        <v>4</v>
      </c>
      <c r="E7485" s="9">
        <v>20</v>
      </c>
      <c r="F7485" s="9">
        <v>6</v>
      </c>
      <c r="G7485" s="9">
        <v>2</v>
      </c>
    </row>
    <row r="7486" spans="1:7" x14ac:dyDescent="0.3">
      <c r="A7486" s="9">
        <v>265</v>
      </c>
      <c r="B7486" s="9">
        <v>42</v>
      </c>
      <c r="C7486" s="9">
        <v>31</v>
      </c>
      <c r="D7486" s="9">
        <v>3</v>
      </c>
      <c r="E7486" s="9">
        <v>10</v>
      </c>
      <c r="F7486" s="9">
        <v>6</v>
      </c>
      <c r="G7486" s="9">
        <v>5</v>
      </c>
    </row>
    <row r="7487" spans="1:7" x14ac:dyDescent="0.3">
      <c r="A7487" s="9">
        <v>265</v>
      </c>
      <c r="B7487" s="9">
        <v>43</v>
      </c>
      <c r="C7487" s="9">
        <v>31</v>
      </c>
      <c r="D7487" s="9">
        <v>3</v>
      </c>
      <c r="E7487" s="9">
        <v>8</v>
      </c>
      <c r="F7487" s="9">
        <v>5</v>
      </c>
      <c r="G7487" s="9">
        <v>3</v>
      </c>
    </row>
    <row r="7488" spans="1:7" x14ac:dyDescent="0.3">
      <c r="A7488" s="9">
        <v>265</v>
      </c>
      <c r="B7488" s="9">
        <v>44</v>
      </c>
      <c r="C7488" s="9">
        <v>31</v>
      </c>
      <c r="D7488" s="9">
        <v>3</v>
      </c>
      <c r="E7488" s="9">
        <v>14.4</v>
      </c>
      <c r="F7488" s="9">
        <v>7</v>
      </c>
      <c r="G7488" s="9">
        <v>1</v>
      </c>
    </row>
    <row r="7489" spans="1:7" x14ac:dyDescent="0.3">
      <c r="A7489" s="9">
        <v>265</v>
      </c>
      <c r="B7489" s="9">
        <v>45</v>
      </c>
      <c r="C7489" s="9">
        <v>2</v>
      </c>
      <c r="D7489" s="9">
        <v>4</v>
      </c>
      <c r="E7489" s="9">
        <v>14.3</v>
      </c>
      <c r="F7489" s="9">
        <v>6</v>
      </c>
      <c r="G7489" s="9">
        <v>2.5</v>
      </c>
    </row>
    <row r="7490" spans="1:7" x14ac:dyDescent="0.3">
      <c r="A7490" s="9">
        <v>265</v>
      </c>
      <c r="B7490" s="9">
        <v>46</v>
      </c>
      <c r="C7490" s="9">
        <v>31</v>
      </c>
      <c r="D7490" s="9">
        <v>4</v>
      </c>
      <c r="E7490" s="9">
        <v>14.2</v>
      </c>
      <c r="F7490" s="9">
        <v>8</v>
      </c>
      <c r="G7490" s="9">
        <v>2</v>
      </c>
    </row>
    <row r="7491" spans="1:7" x14ac:dyDescent="0.3">
      <c r="A7491" s="9">
        <v>265</v>
      </c>
      <c r="B7491" s="9">
        <v>47</v>
      </c>
      <c r="C7491" s="9">
        <v>31</v>
      </c>
      <c r="D7491" s="9">
        <v>4</v>
      </c>
      <c r="E7491" s="9">
        <v>15.2</v>
      </c>
      <c r="F7491" s="9">
        <v>7.6</v>
      </c>
      <c r="G7491" s="9">
        <v>4</v>
      </c>
    </row>
    <row r="7492" spans="1:7" x14ac:dyDescent="0.3">
      <c r="A7492" s="9">
        <v>265</v>
      </c>
      <c r="B7492" s="9">
        <v>48</v>
      </c>
      <c r="C7492" s="9">
        <v>31</v>
      </c>
      <c r="D7492" s="9">
        <v>9</v>
      </c>
      <c r="E7492" s="9">
        <v>20</v>
      </c>
      <c r="F7492" s="9">
        <v>0.6</v>
      </c>
      <c r="G7492" s="9">
        <v>0</v>
      </c>
    </row>
    <row r="7493" spans="1:7" x14ac:dyDescent="0.3">
      <c r="A7493" s="9">
        <v>265</v>
      </c>
      <c r="B7493" s="9">
        <v>49</v>
      </c>
      <c r="C7493" s="9">
        <v>31</v>
      </c>
      <c r="D7493" s="9">
        <v>9</v>
      </c>
      <c r="E7493" s="9">
        <v>22</v>
      </c>
      <c r="F7493" s="9">
        <v>0.35</v>
      </c>
      <c r="G7493" s="9">
        <v>0</v>
      </c>
    </row>
    <row r="7494" spans="1:7" x14ac:dyDescent="0.3">
      <c r="A7494" s="9">
        <v>265</v>
      </c>
      <c r="B7494" s="9">
        <v>50</v>
      </c>
      <c r="C7494" s="9">
        <v>6</v>
      </c>
      <c r="D7494" s="9">
        <v>4</v>
      </c>
      <c r="E7494" s="9">
        <v>13.6</v>
      </c>
      <c r="F7494" s="9">
        <v>8</v>
      </c>
      <c r="G7494" s="9">
        <v>4</v>
      </c>
    </row>
    <row r="7495" spans="1:7" x14ac:dyDescent="0.3">
      <c r="A7495" s="9">
        <v>265</v>
      </c>
      <c r="B7495" s="9">
        <v>51</v>
      </c>
      <c r="C7495" s="9">
        <v>6</v>
      </c>
      <c r="D7495" s="9">
        <v>1</v>
      </c>
      <c r="E7495" s="9">
        <v>36.5</v>
      </c>
      <c r="F7495" s="9">
        <v>14.4</v>
      </c>
      <c r="G7495" s="9">
        <v>7</v>
      </c>
    </row>
    <row r="7496" spans="1:7" x14ac:dyDescent="0.3">
      <c r="A7496" s="9">
        <v>265</v>
      </c>
      <c r="B7496" s="9">
        <v>52</v>
      </c>
      <c r="C7496" s="9">
        <v>6</v>
      </c>
      <c r="D7496" s="9">
        <v>4</v>
      </c>
      <c r="E7496" s="9">
        <v>10.1</v>
      </c>
      <c r="F7496" s="9">
        <v>4.4000000000000004</v>
      </c>
      <c r="G7496" s="9">
        <v>1.8</v>
      </c>
    </row>
    <row r="7497" spans="1:7" x14ac:dyDescent="0.3">
      <c r="A7497" s="9">
        <v>265</v>
      </c>
      <c r="B7497" s="9">
        <v>53</v>
      </c>
      <c r="C7497" s="9">
        <v>31</v>
      </c>
      <c r="D7497" s="9">
        <v>4</v>
      </c>
      <c r="E7497" s="9">
        <v>12</v>
      </c>
      <c r="F7497" s="9">
        <v>6.6</v>
      </c>
      <c r="G7497" s="9">
        <v>3</v>
      </c>
    </row>
    <row r="7498" spans="1:7" x14ac:dyDescent="0.3">
      <c r="A7498" s="9">
        <v>265</v>
      </c>
      <c r="B7498" s="9">
        <v>54</v>
      </c>
      <c r="C7498" s="9">
        <v>6</v>
      </c>
      <c r="D7498" s="9">
        <v>3</v>
      </c>
      <c r="E7498" s="9">
        <v>7.5</v>
      </c>
      <c r="F7498" s="9">
        <v>4.5999999999999996</v>
      </c>
      <c r="G7498" s="9">
        <v>3.5</v>
      </c>
    </row>
    <row r="7499" spans="1:7" x14ac:dyDescent="0.3">
      <c r="A7499" s="9">
        <v>265</v>
      </c>
      <c r="B7499" s="9">
        <v>55</v>
      </c>
      <c r="C7499" s="9">
        <v>31</v>
      </c>
      <c r="D7499" s="9">
        <v>4</v>
      </c>
      <c r="E7499" s="9">
        <v>13.7</v>
      </c>
      <c r="F7499" s="9">
        <v>7</v>
      </c>
      <c r="G7499" s="9">
        <v>2</v>
      </c>
    </row>
    <row r="7500" spans="1:7" x14ac:dyDescent="0.3">
      <c r="A7500" s="9">
        <v>265</v>
      </c>
      <c r="B7500" s="9">
        <v>56</v>
      </c>
      <c r="C7500" s="9">
        <v>31</v>
      </c>
      <c r="D7500" s="9">
        <v>4</v>
      </c>
      <c r="E7500" s="9">
        <v>14.6</v>
      </c>
      <c r="F7500" s="9">
        <v>7.5</v>
      </c>
      <c r="G7500" s="9">
        <v>2.7</v>
      </c>
    </row>
    <row r="7501" spans="1:7" x14ac:dyDescent="0.3">
      <c r="A7501" s="9">
        <v>265</v>
      </c>
      <c r="B7501" s="9">
        <v>57</v>
      </c>
      <c r="C7501" s="9">
        <v>31</v>
      </c>
      <c r="D7501" s="9">
        <v>9</v>
      </c>
      <c r="E7501" s="9">
        <v>15</v>
      </c>
      <c r="F7501" s="9">
        <v>0.35</v>
      </c>
      <c r="G7501" s="9">
        <v>0</v>
      </c>
    </row>
    <row r="7502" spans="1:7" x14ac:dyDescent="0.3">
      <c r="A7502" s="9">
        <v>265</v>
      </c>
      <c r="B7502" s="9">
        <v>58</v>
      </c>
      <c r="C7502" s="9">
        <v>31</v>
      </c>
      <c r="D7502" s="9">
        <v>9</v>
      </c>
      <c r="E7502" s="9">
        <v>17</v>
      </c>
      <c r="F7502" s="9">
        <v>0.27</v>
      </c>
      <c r="G7502" s="9">
        <v>0</v>
      </c>
    </row>
    <row r="7503" spans="1:7" x14ac:dyDescent="0.3">
      <c r="A7503" s="9">
        <v>265</v>
      </c>
      <c r="B7503" s="9">
        <v>59</v>
      </c>
      <c r="C7503" s="9">
        <v>6</v>
      </c>
      <c r="D7503" s="9">
        <v>4</v>
      </c>
      <c r="E7503" s="9">
        <v>11.2</v>
      </c>
      <c r="F7503" s="9">
        <v>3</v>
      </c>
      <c r="G7503" s="9">
        <v>1.7</v>
      </c>
    </row>
    <row r="7504" spans="1:7" x14ac:dyDescent="0.3">
      <c r="A7504" s="9">
        <v>265</v>
      </c>
      <c r="B7504" s="9">
        <v>60</v>
      </c>
      <c r="C7504" s="9">
        <v>31</v>
      </c>
      <c r="D7504" s="9">
        <v>4</v>
      </c>
      <c r="E7504" s="9">
        <v>9</v>
      </c>
      <c r="F7504" s="9">
        <v>5</v>
      </c>
      <c r="G7504" s="9">
        <v>1.8</v>
      </c>
    </row>
    <row r="7505" spans="1:7" x14ac:dyDescent="0.3">
      <c r="A7505" s="9">
        <v>265</v>
      </c>
      <c r="B7505" s="9">
        <v>61</v>
      </c>
      <c r="C7505" s="9">
        <v>6</v>
      </c>
      <c r="D7505" s="9">
        <v>1</v>
      </c>
      <c r="E7505" s="9">
        <v>43</v>
      </c>
      <c r="F7505" s="9">
        <v>18</v>
      </c>
      <c r="G7505" s="9">
        <v>6</v>
      </c>
    </row>
    <row r="7506" spans="1:7" x14ac:dyDescent="0.3">
      <c r="A7506" s="9">
        <v>265</v>
      </c>
      <c r="B7506" s="9">
        <v>62</v>
      </c>
      <c r="C7506" s="9">
        <v>31</v>
      </c>
      <c r="D7506" s="9">
        <v>4</v>
      </c>
      <c r="E7506" s="9">
        <v>17.2</v>
      </c>
      <c r="F7506" s="9">
        <v>7.4</v>
      </c>
      <c r="G7506" s="9">
        <v>1.6</v>
      </c>
    </row>
    <row r="7507" spans="1:7" x14ac:dyDescent="0.3">
      <c r="A7507" s="9">
        <v>265</v>
      </c>
      <c r="B7507" s="9">
        <v>63</v>
      </c>
      <c r="C7507" s="9">
        <v>31</v>
      </c>
      <c r="D7507" s="9">
        <v>4</v>
      </c>
      <c r="E7507" s="9">
        <v>19.399999999999999</v>
      </c>
      <c r="F7507" s="9">
        <v>6</v>
      </c>
      <c r="G7507" s="9">
        <v>1.7</v>
      </c>
    </row>
    <row r="7508" spans="1:7" x14ac:dyDescent="0.3">
      <c r="A7508" s="9">
        <v>265</v>
      </c>
      <c r="B7508" s="9">
        <v>64</v>
      </c>
      <c r="C7508" s="9">
        <v>31</v>
      </c>
      <c r="D7508" s="9">
        <v>4</v>
      </c>
      <c r="E7508" s="9">
        <v>15</v>
      </c>
      <c r="F7508" s="9">
        <v>6.4</v>
      </c>
      <c r="G7508" s="9">
        <v>1.4</v>
      </c>
    </row>
    <row r="7509" spans="1:7" x14ac:dyDescent="0.3">
      <c r="A7509" s="9">
        <v>265</v>
      </c>
      <c r="B7509" s="9">
        <v>65</v>
      </c>
      <c r="C7509" s="9">
        <v>31</v>
      </c>
      <c r="D7509" s="9">
        <v>4</v>
      </c>
      <c r="E7509" s="9">
        <v>8.1999999999999993</v>
      </c>
      <c r="F7509" s="9">
        <v>5.2</v>
      </c>
      <c r="G7509" s="9">
        <v>2</v>
      </c>
    </row>
    <row r="7510" spans="1:7" x14ac:dyDescent="0.3">
      <c r="A7510" s="9">
        <v>265</v>
      </c>
      <c r="B7510" s="9">
        <v>66</v>
      </c>
      <c r="C7510" s="9">
        <v>6</v>
      </c>
      <c r="D7510" s="9">
        <v>4</v>
      </c>
      <c r="E7510" s="9">
        <v>8</v>
      </c>
      <c r="F7510" s="9">
        <v>3.7</v>
      </c>
      <c r="G7510" s="9">
        <v>2.2000000000000002</v>
      </c>
    </row>
    <row r="7511" spans="1:7" x14ac:dyDescent="0.3">
      <c r="A7511" s="9">
        <v>265</v>
      </c>
      <c r="B7511" s="9">
        <v>67</v>
      </c>
      <c r="C7511" s="9">
        <v>31</v>
      </c>
      <c r="D7511" s="9">
        <v>4</v>
      </c>
      <c r="E7511" s="9">
        <v>12.1</v>
      </c>
      <c r="F7511" s="9">
        <v>5</v>
      </c>
      <c r="G7511" s="9">
        <v>1.4</v>
      </c>
    </row>
    <row r="7512" spans="1:7" x14ac:dyDescent="0.3">
      <c r="A7512" s="9">
        <v>265</v>
      </c>
      <c r="B7512" s="9">
        <v>68</v>
      </c>
      <c r="C7512" s="9">
        <v>31</v>
      </c>
      <c r="D7512" s="9">
        <v>4</v>
      </c>
      <c r="E7512" s="9">
        <v>11.2</v>
      </c>
      <c r="F7512" s="9">
        <v>4.4000000000000004</v>
      </c>
      <c r="G7512" s="9">
        <v>3</v>
      </c>
    </row>
    <row r="7513" spans="1:7" x14ac:dyDescent="0.3">
      <c r="A7513" s="9">
        <v>265</v>
      </c>
      <c r="B7513" s="9">
        <v>69</v>
      </c>
      <c r="C7513" s="9">
        <v>31</v>
      </c>
      <c r="D7513" s="9">
        <v>4</v>
      </c>
      <c r="E7513" s="9">
        <v>8.1999999999999993</v>
      </c>
      <c r="F7513" s="9">
        <v>5.4</v>
      </c>
      <c r="G7513" s="9">
        <v>3</v>
      </c>
    </row>
    <row r="7514" spans="1:7" x14ac:dyDescent="0.3">
      <c r="A7514" s="9">
        <v>265</v>
      </c>
      <c r="B7514" s="9">
        <v>70</v>
      </c>
      <c r="C7514" s="9">
        <v>31</v>
      </c>
      <c r="D7514" s="9">
        <v>4</v>
      </c>
      <c r="E7514" s="9">
        <v>8</v>
      </c>
      <c r="F7514" s="9">
        <v>4</v>
      </c>
      <c r="G7514" s="9">
        <v>2</v>
      </c>
    </row>
    <row r="7515" spans="1:7" x14ac:dyDescent="0.3">
      <c r="A7515" s="9">
        <v>265</v>
      </c>
      <c r="B7515" s="9">
        <v>71</v>
      </c>
      <c r="C7515" s="9">
        <v>31</v>
      </c>
      <c r="D7515" s="9">
        <v>5</v>
      </c>
      <c r="E7515" s="9">
        <v>7.8</v>
      </c>
      <c r="F7515" s="9">
        <v>4</v>
      </c>
      <c r="G7515" s="9">
        <v>2</v>
      </c>
    </row>
    <row r="7516" spans="1:7" x14ac:dyDescent="0.3">
      <c r="A7516" s="9">
        <v>265</v>
      </c>
      <c r="B7516" s="9">
        <v>72</v>
      </c>
      <c r="C7516" s="9">
        <v>31</v>
      </c>
      <c r="D7516" s="9">
        <v>4</v>
      </c>
      <c r="E7516" s="9">
        <v>11.4</v>
      </c>
      <c r="F7516" s="9">
        <v>5</v>
      </c>
      <c r="G7516" s="9">
        <v>2</v>
      </c>
    </row>
    <row r="7517" spans="1:7" x14ac:dyDescent="0.3">
      <c r="A7517" s="9">
        <v>265</v>
      </c>
      <c r="B7517" s="9">
        <v>73</v>
      </c>
      <c r="C7517" s="9">
        <v>31</v>
      </c>
      <c r="D7517" s="9">
        <v>4</v>
      </c>
      <c r="E7517" s="9">
        <v>10.5</v>
      </c>
      <c r="F7517" s="9">
        <v>5.4</v>
      </c>
      <c r="G7517" s="9">
        <v>2.5</v>
      </c>
    </row>
    <row r="7518" spans="1:7" x14ac:dyDescent="0.3">
      <c r="A7518" s="9">
        <v>265</v>
      </c>
      <c r="B7518" s="9">
        <v>74</v>
      </c>
      <c r="C7518" s="9">
        <v>31</v>
      </c>
      <c r="D7518" s="9">
        <v>4</v>
      </c>
      <c r="E7518" s="9">
        <v>11.7</v>
      </c>
      <c r="F7518" s="9">
        <v>7</v>
      </c>
      <c r="G7518" s="9">
        <v>3</v>
      </c>
    </row>
    <row r="7519" spans="1:7" x14ac:dyDescent="0.3">
      <c r="A7519" s="9">
        <v>265</v>
      </c>
      <c r="B7519" s="9">
        <v>75</v>
      </c>
      <c r="C7519" s="9">
        <v>31</v>
      </c>
      <c r="D7519" s="9">
        <v>4</v>
      </c>
      <c r="E7519" s="9">
        <v>8</v>
      </c>
      <c r="F7519" s="9">
        <v>5.5</v>
      </c>
      <c r="G7519" s="9">
        <v>2</v>
      </c>
    </row>
    <row r="7520" spans="1:7" x14ac:dyDescent="0.3">
      <c r="A7520" s="9">
        <v>265</v>
      </c>
      <c r="B7520" s="9">
        <v>76</v>
      </c>
      <c r="C7520" s="9">
        <v>31</v>
      </c>
      <c r="D7520" s="9">
        <v>4</v>
      </c>
      <c r="E7520" s="9">
        <v>13.2</v>
      </c>
      <c r="F7520" s="9">
        <v>5.2</v>
      </c>
      <c r="G7520" s="9">
        <v>1</v>
      </c>
    </row>
    <row r="7521" spans="1:7" x14ac:dyDescent="0.3">
      <c r="A7521" s="9">
        <v>265</v>
      </c>
      <c r="B7521" s="9">
        <v>77</v>
      </c>
      <c r="C7521" s="9">
        <v>31</v>
      </c>
      <c r="D7521" s="9">
        <v>4</v>
      </c>
      <c r="E7521" s="9">
        <v>15.4</v>
      </c>
      <c r="F7521" s="9">
        <v>6.5</v>
      </c>
      <c r="G7521" s="9">
        <v>2.5</v>
      </c>
    </row>
    <row r="7522" spans="1:7" x14ac:dyDescent="0.3">
      <c r="A7522" s="9">
        <v>265</v>
      </c>
      <c r="B7522" s="9">
        <v>78</v>
      </c>
      <c r="C7522" s="9">
        <v>31</v>
      </c>
      <c r="D7522" s="9">
        <v>4</v>
      </c>
      <c r="E7522" s="9">
        <v>11.5</v>
      </c>
      <c r="F7522" s="9">
        <v>5.2</v>
      </c>
      <c r="G7522" s="9">
        <v>2</v>
      </c>
    </row>
    <row r="7523" spans="1:7" x14ac:dyDescent="0.3">
      <c r="A7523" s="9">
        <v>265</v>
      </c>
      <c r="B7523" s="9">
        <v>79</v>
      </c>
      <c r="C7523" s="9">
        <v>31</v>
      </c>
      <c r="D7523" s="9">
        <v>4</v>
      </c>
      <c r="E7523" s="9">
        <v>16.399999999999999</v>
      </c>
      <c r="F7523" s="9">
        <v>6</v>
      </c>
      <c r="G7523" s="9">
        <v>1</v>
      </c>
    </row>
    <row r="7524" spans="1:7" x14ac:dyDescent="0.3">
      <c r="A7524" s="9">
        <v>265</v>
      </c>
      <c r="B7524" s="9">
        <v>80</v>
      </c>
      <c r="C7524" s="9">
        <v>31</v>
      </c>
      <c r="D7524" s="9">
        <v>4</v>
      </c>
      <c r="E7524" s="9">
        <v>14.2</v>
      </c>
      <c r="F7524" s="9">
        <v>6</v>
      </c>
      <c r="G7524" s="9">
        <v>2</v>
      </c>
    </row>
    <row r="7525" spans="1:7" x14ac:dyDescent="0.3">
      <c r="A7525" s="9">
        <v>265</v>
      </c>
      <c r="B7525" s="9">
        <v>81</v>
      </c>
      <c r="C7525" s="9">
        <v>31</v>
      </c>
      <c r="D7525" s="9">
        <v>5</v>
      </c>
      <c r="E7525" s="9">
        <v>30.1</v>
      </c>
      <c r="F7525" s="9">
        <v>8</v>
      </c>
      <c r="G7525" s="9">
        <v>1.4</v>
      </c>
    </row>
    <row r="7526" spans="1:7" x14ac:dyDescent="0.3">
      <c r="A7526" s="9">
        <v>265</v>
      </c>
      <c r="B7526" s="9">
        <v>82</v>
      </c>
      <c r="C7526" s="9">
        <v>6</v>
      </c>
      <c r="D7526" s="9">
        <v>5</v>
      </c>
      <c r="E7526" s="9">
        <v>18.600000000000001</v>
      </c>
      <c r="F7526" s="9">
        <v>9</v>
      </c>
      <c r="G7526" s="9">
        <v>2.7</v>
      </c>
    </row>
    <row r="7527" spans="1:7" x14ac:dyDescent="0.3">
      <c r="A7527" s="9">
        <v>265</v>
      </c>
      <c r="B7527" s="9">
        <v>83</v>
      </c>
      <c r="C7527" s="9">
        <v>6</v>
      </c>
      <c r="D7527" s="9">
        <v>4</v>
      </c>
      <c r="E7527" s="9">
        <v>8</v>
      </c>
      <c r="F7527" s="9">
        <v>3.6</v>
      </c>
      <c r="G7527" s="9">
        <v>2</v>
      </c>
    </row>
    <row r="7528" spans="1:7" x14ac:dyDescent="0.3">
      <c r="A7528" s="9">
        <v>266</v>
      </c>
      <c r="B7528" s="9">
        <v>1</v>
      </c>
      <c r="C7528" s="9">
        <v>6</v>
      </c>
      <c r="D7528" s="9">
        <v>4</v>
      </c>
      <c r="E7528" s="9">
        <v>10</v>
      </c>
      <c r="F7528" s="9">
        <v>4.4000000000000004</v>
      </c>
      <c r="G7528" s="9">
        <v>3.2</v>
      </c>
    </row>
    <row r="7529" spans="1:7" x14ac:dyDescent="0.3">
      <c r="A7529" s="9">
        <v>266</v>
      </c>
      <c r="B7529" s="9">
        <v>2</v>
      </c>
      <c r="C7529" s="9">
        <v>6</v>
      </c>
      <c r="D7529" s="9">
        <v>4</v>
      </c>
      <c r="E7529" s="9">
        <v>12.6</v>
      </c>
      <c r="F7529" s="9">
        <v>8</v>
      </c>
      <c r="G7529" s="9">
        <v>5.4</v>
      </c>
    </row>
    <row r="7530" spans="1:7" x14ac:dyDescent="0.3">
      <c r="A7530" s="9">
        <v>266</v>
      </c>
      <c r="B7530" s="9">
        <v>3</v>
      </c>
      <c r="C7530" s="9">
        <v>6</v>
      </c>
      <c r="D7530" s="9">
        <v>4</v>
      </c>
      <c r="E7530" s="9">
        <v>14.4</v>
      </c>
      <c r="F7530" s="9">
        <v>8</v>
      </c>
      <c r="G7530" s="9">
        <v>5.4</v>
      </c>
    </row>
    <row r="7531" spans="1:7" x14ac:dyDescent="0.3">
      <c r="A7531" s="9">
        <v>266</v>
      </c>
      <c r="B7531" s="9">
        <v>4</v>
      </c>
      <c r="C7531" s="9">
        <v>6</v>
      </c>
      <c r="D7531" s="9">
        <v>4</v>
      </c>
      <c r="E7531" s="9">
        <v>11.6</v>
      </c>
      <c r="F7531" s="9">
        <v>7.4</v>
      </c>
      <c r="G7531" s="9">
        <v>5.6</v>
      </c>
    </row>
    <row r="7532" spans="1:7" x14ac:dyDescent="0.3">
      <c r="A7532" s="9">
        <v>266</v>
      </c>
      <c r="B7532" s="9">
        <v>5</v>
      </c>
      <c r="C7532" s="9">
        <v>6</v>
      </c>
      <c r="D7532" s="9">
        <v>4</v>
      </c>
      <c r="E7532" s="9">
        <v>22.6</v>
      </c>
      <c r="F7532" s="9">
        <v>16</v>
      </c>
      <c r="G7532" s="9">
        <v>7.6</v>
      </c>
    </row>
    <row r="7533" spans="1:7" x14ac:dyDescent="0.3">
      <c r="A7533" s="9">
        <v>266</v>
      </c>
      <c r="B7533" s="9">
        <v>6</v>
      </c>
      <c r="C7533" s="9">
        <v>6</v>
      </c>
      <c r="D7533" s="9">
        <v>4</v>
      </c>
      <c r="E7533" s="9">
        <v>9</v>
      </c>
      <c r="F7533" s="9">
        <v>4.5999999999999996</v>
      </c>
      <c r="G7533" s="9">
        <v>2.6</v>
      </c>
    </row>
    <row r="7534" spans="1:7" x14ac:dyDescent="0.3">
      <c r="A7534" s="9">
        <v>266</v>
      </c>
      <c r="B7534" s="9">
        <v>7</v>
      </c>
      <c r="C7534" s="9">
        <v>31</v>
      </c>
      <c r="D7534" s="9">
        <v>4</v>
      </c>
      <c r="E7534" s="9">
        <v>13.7</v>
      </c>
      <c r="F7534" s="9">
        <v>7.5</v>
      </c>
      <c r="G7534" s="9">
        <v>3.56</v>
      </c>
    </row>
    <row r="7535" spans="1:7" x14ac:dyDescent="0.3">
      <c r="A7535" s="9">
        <v>266</v>
      </c>
      <c r="B7535" s="9">
        <v>8</v>
      </c>
      <c r="C7535" s="9">
        <v>6</v>
      </c>
      <c r="D7535" s="9">
        <v>4</v>
      </c>
      <c r="E7535" s="9">
        <v>35.4</v>
      </c>
      <c r="F7535" s="9">
        <v>17.399999999999999</v>
      </c>
      <c r="G7535" s="9">
        <v>9</v>
      </c>
    </row>
    <row r="7536" spans="1:7" x14ac:dyDescent="0.3">
      <c r="A7536" s="9">
        <v>266</v>
      </c>
      <c r="B7536" s="9">
        <v>9</v>
      </c>
      <c r="C7536" s="9">
        <v>31</v>
      </c>
      <c r="D7536" s="9">
        <v>4</v>
      </c>
      <c r="E7536" s="9">
        <v>10.199999999999999</v>
      </c>
      <c r="F7536" s="9">
        <v>6</v>
      </c>
      <c r="G7536" s="9">
        <v>0.6</v>
      </c>
    </row>
    <row r="7537" spans="1:7" x14ac:dyDescent="0.3">
      <c r="A7537" s="9">
        <v>266</v>
      </c>
      <c r="B7537" s="9">
        <v>10</v>
      </c>
      <c r="C7537" s="9">
        <v>31</v>
      </c>
      <c r="D7537" s="9">
        <v>4</v>
      </c>
      <c r="E7537" s="9">
        <v>11.4</v>
      </c>
      <c r="F7537" s="9">
        <v>5.5</v>
      </c>
      <c r="G7537" s="9">
        <v>1</v>
      </c>
    </row>
    <row r="7538" spans="1:7" x14ac:dyDescent="0.3">
      <c r="A7538" s="9">
        <v>266</v>
      </c>
      <c r="B7538" s="9">
        <v>11</v>
      </c>
      <c r="C7538" s="9">
        <v>6</v>
      </c>
      <c r="D7538" s="9">
        <v>1</v>
      </c>
      <c r="E7538" s="9">
        <v>43.5</v>
      </c>
      <c r="F7538" s="9">
        <v>17.399999999999999</v>
      </c>
      <c r="G7538" s="9">
        <v>7.4</v>
      </c>
    </row>
    <row r="7539" spans="1:7" x14ac:dyDescent="0.3">
      <c r="A7539" s="9">
        <v>266</v>
      </c>
      <c r="B7539" s="9">
        <v>12</v>
      </c>
      <c r="C7539" s="9">
        <v>31</v>
      </c>
      <c r="D7539" s="9">
        <v>9</v>
      </c>
      <c r="E7539" s="9">
        <v>15</v>
      </c>
      <c r="F7539" s="9">
        <v>0.2</v>
      </c>
      <c r="G7539" s="9">
        <v>0</v>
      </c>
    </row>
    <row r="7540" spans="1:7" x14ac:dyDescent="0.3">
      <c r="A7540" s="9">
        <v>266</v>
      </c>
      <c r="B7540" s="9">
        <v>13</v>
      </c>
      <c r="C7540" s="9">
        <v>6</v>
      </c>
      <c r="D7540" s="9">
        <v>3</v>
      </c>
      <c r="E7540" s="9">
        <v>10.4</v>
      </c>
      <c r="F7540" s="9">
        <v>5.6</v>
      </c>
      <c r="G7540" s="9">
        <v>3</v>
      </c>
    </row>
    <row r="7541" spans="1:7" x14ac:dyDescent="0.3">
      <c r="A7541" s="9">
        <v>266</v>
      </c>
      <c r="B7541" s="9">
        <v>14</v>
      </c>
      <c r="C7541" s="9">
        <v>31</v>
      </c>
      <c r="D7541" s="9">
        <v>9</v>
      </c>
      <c r="E7541" s="9">
        <v>15</v>
      </c>
      <c r="F7541" s="9">
        <v>0.2</v>
      </c>
      <c r="G7541" s="9">
        <v>0</v>
      </c>
    </row>
    <row r="7542" spans="1:7" x14ac:dyDescent="0.3">
      <c r="A7542" s="9">
        <v>266</v>
      </c>
      <c r="B7542" s="9">
        <v>15</v>
      </c>
      <c r="C7542" s="9">
        <v>6</v>
      </c>
      <c r="D7542" s="9">
        <v>4</v>
      </c>
      <c r="E7542" s="9">
        <v>8</v>
      </c>
      <c r="F7542" s="9">
        <v>4.5</v>
      </c>
      <c r="G7542" s="9">
        <v>2</v>
      </c>
    </row>
    <row r="7543" spans="1:7" x14ac:dyDescent="0.3">
      <c r="A7543" s="9">
        <v>266</v>
      </c>
      <c r="B7543" s="9">
        <v>16</v>
      </c>
      <c r="C7543" s="9">
        <v>6</v>
      </c>
      <c r="D7543" s="9">
        <v>1</v>
      </c>
      <c r="E7543" s="9">
        <v>32.4</v>
      </c>
      <c r="F7543" s="9">
        <v>16.399999999999999</v>
      </c>
      <c r="G7543" s="9">
        <v>9</v>
      </c>
    </row>
    <row r="7544" spans="1:7" x14ac:dyDescent="0.3">
      <c r="A7544" s="9">
        <v>266</v>
      </c>
      <c r="B7544" s="9">
        <v>17</v>
      </c>
      <c r="C7544" s="9">
        <v>6</v>
      </c>
      <c r="D7544" s="9">
        <v>9</v>
      </c>
      <c r="E7544" s="9">
        <v>20</v>
      </c>
      <c r="F7544" s="9">
        <v>0.2</v>
      </c>
      <c r="G7544" s="9">
        <v>0</v>
      </c>
    </row>
    <row r="7545" spans="1:7" x14ac:dyDescent="0.3">
      <c r="A7545" s="9">
        <v>266</v>
      </c>
      <c r="B7545" s="9">
        <v>18</v>
      </c>
      <c r="C7545" s="9">
        <v>6</v>
      </c>
      <c r="D7545" s="9">
        <v>4</v>
      </c>
      <c r="E7545" s="9">
        <v>10</v>
      </c>
      <c r="F7545" s="9">
        <v>4</v>
      </c>
      <c r="G7545" s="9">
        <v>2.4</v>
      </c>
    </row>
    <row r="7546" spans="1:7" x14ac:dyDescent="0.3">
      <c r="A7546" s="9">
        <v>266</v>
      </c>
      <c r="B7546" s="9">
        <v>19</v>
      </c>
      <c r="C7546" s="9">
        <v>6</v>
      </c>
      <c r="D7546" s="9">
        <v>4</v>
      </c>
      <c r="E7546" s="9">
        <v>7.8</v>
      </c>
      <c r="F7546" s="9">
        <v>4.5</v>
      </c>
      <c r="G7546" s="9">
        <v>2</v>
      </c>
    </row>
    <row r="7547" spans="1:7" x14ac:dyDescent="0.3">
      <c r="A7547" s="9">
        <v>266</v>
      </c>
      <c r="B7547" s="9">
        <v>20</v>
      </c>
      <c r="C7547" s="9">
        <v>6</v>
      </c>
      <c r="D7547" s="9">
        <v>1</v>
      </c>
      <c r="E7547" s="9">
        <v>41.7</v>
      </c>
      <c r="F7547" s="9">
        <v>15.6</v>
      </c>
      <c r="G7547" s="9">
        <v>4.3</v>
      </c>
    </row>
    <row r="7548" spans="1:7" x14ac:dyDescent="0.3">
      <c r="A7548" s="9">
        <v>266</v>
      </c>
      <c r="B7548" s="9">
        <v>21</v>
      </c>
      <c r="C7548" s="9">
        <v>31</v>
      </c>
      <c r="D7548" s="9">
        <v>4</v>
      </c>
      <c r="E7548" s="9">
        <v>11.6</v>
      </c>
      <c r="F7548" s="9">
        <v>7</v>
      </c>
      <c r="G7548" s="9">
        <v>1</v>
      </c>
    </row>
    <row r="7549" spans="1:7" x14ac:dyDescent="0.3">
      <c r="A7549" s="9">
        <v>266</v>
      </c>
      <c r="B7549" s="9">
        <v>22</v>
      </c>
      <c r="C7549" s="9">
        <v>6</v>
      </c>
      <c r="D7549" s="9">
        <v>4</v>
      </c>
      <c r="E7549" s="9">
        <v>12.4</v>
      </c>
      <c r="F7549" s="9">
        <v>9.6999999999999993</v>
      </c>
      <c r="G7549" s="9">
        <v>6.5</v>
      </c>
    </row>
    <row r="7550" spans="1:7" x14ac:dyDescent="0.3">
      <c r="A7550" s="9">
        <v>266</v>
      </c>
      <c r="B7550" s="9">
        <v>23</v>
      </c>
      <c r="C7550" s="9">
        <v>6</v>
      </c>
      <c r="D7550" s="9">
        <v>3</v>
      </c>
      <c r="E7550" s="9">
        <v>8</v>
      </c>
      <c r="F7550" s="9">
        <v>6.5</v>
      </c>
      <c r="G7550" s="9">
        <v>5</v>
      </c>
    </row>
    <row r="7551" spans="1:7" x14ac:dyDescent="0.3">
      <c r="A7551" s="9">
        <v>266</v>
      </c>
      <c r="B7551" s="9">
        <v>24</v>
      </c>
      <c r="C7551" s="9">
        <v>6</v>
      </c>
      <c r="D7551" s="9">
        <v>3</v>
      </c>
      <c r="E7551" s="9">
        <v>12</v>
      </c>
      <c r="F7551" s="9">
        <v>9</v>
      </c>
      <c r="G7551" s="9">
        <v>4</v>
      </c>
    </row>
    <row r="7552" spans="1:7" x14ac:dyDescent="0.3">
      <c r="A7552" s="9">
        <v>266</v>
      </c>
      <c r="B7552" s="9">
        <v>25</v>
      </c>
      <c r="C7552" s="9">
        <v>6</v>
      </c>
      <c r="D7552" s="9">
        <v>4</v>
      </c>
      <c r="E7552" s="9">
        <v>23.4</v>
      </c>
      <c r="F7552" s="9">
        <v>13.6</v>
      </c>
      <c r="G7552" s="9">
        <v>6.6</v>
      </c>
    </row>
    <row r="7553" spans="1:7" x14ac:dyDescent="0.3">
      <c r="A7553" s="9">
        <v>266</v>
      </c>
      <c r="B7553" s="9">
        <v>26</v>
      </c>
      <c r="C7553" s="9">
        <v>6</v>
      </c>
      <c r="D7553" s="9">
        <v>3</v>
      </c>
      <c r="E7553" s="9">
        <v>8</v>
      </c>
      <c r="F7553" s="9">
        <v>7</v>
      </c>
      <c r="G7553" s="9">
        <v>5</v>
      </c>
    </row>
    <row r="7554" spans="1:7" x14ac:dyDescent="0.3">
      <c r="A7554" s="9">
        <v>266</v>
      </c>
      <c r="B7554" s="9">
        <v>27</v>
      </c>
      <c r="C7554" s="9">
        <v>6</v>
      </c>
      <c r="D7554" s="9">
        <v>4</v>
      </c>
      <c r="E7554" s="9">
        <v>17.600000000000001</v>
      </c>
      <c r="F7554" s="9">
        <v>12</v>
      </c>
      <c r="G7554" s="9">
        <v>7.4</v>
      </c>
    </row>
    <row r="7555" spans="1:7" x14ac:dyDescent="0.3">
      <c r="A7555" s="9">
        <v>266</v>
      </c>
      <c r="B7555" s="9">
        <v>28</v>
      </c>
      <c r="C7555" s="9">
        <v>6</v>
      </c>
      <c r="D7555" s="9">
        <v>3</v>
      </c>
      <c r="E7555" s="9">
        <v>7.6</v>
      </c>
      <c r="F7555" s="9">
        <v>6</v>
      </c>
      <c r="G7555" s="9">
        <v>4</v>
      </c>
    </row>
    <row r="7556" spans="1:7" x14ac:dyDescent="0.3">
      <c r="A7556" s="9">
        <v>266</v>
      </c>
      <c r="B7556" s="9">
        <v>29</v>
      </c>
      <c r="C7556" s="9">
        <v>6</v>
      </c>
      <c r="D7556" s="9">
        <v>4</v>
      </c>
      <c r="E7556" s="9">
        <v>11.4</v>
      </c>
      <c r="F7556" s="9">
        <v>9</v>
      </c>
      <c r="G7556" s="9">
        <v>6</v>
      </c>
    </row>
    <row r="7557" spans="1:7" x14ac:dyDescent="0.3">
      <c r="A7557" s="9">
        <v>266</v>
      </c>
      <c r="B7557" s="9">
        <v>30</v>
      </c>
      <c r="C7557" s="9">
        <v>6</v>
      </c>
      <c r="D7557" s="9">
        <v>4</v>
      </c>
      <c r="E7557" s="9">
        <v>7.5</v>
      </c>
      <c r="F7557" s="9">
        <v>6.5</v>
      </c>
      <c r="G7557" s="9">
        <v>4.5999999999999996</v>
      </c>
    </row>
    <row r="7558" spans="1:7" x14ac:dyDescent="0.3">
      <c r="A7558" s="9">
        <v>266</v>
      </c>
      <c r="B7558" s="9">
        <v>31</v>
      </c>
      <c r="C7558" s="9">
        <v>31</v>
      </c>
      <c r="D7558" s="9">
        <v>4</v>
      </c>
      <c r="E7558" s="9">
        <v>7.8</v>
      </c>
      <c r="F7558" s="9">
        <v>6.5</v>
      </c>
      <c r="G7558" s="9">
        <v>3</v>
      </c>
    </row>
    <row r="7559" spans="1:7" x14ac:dyDescent="0.3">
      <c r="A7559" s="9">
        <v>266</v>
      </c>
      <c r="B7559" s="9">
        <v>32</v>
      </c>
      <c r="C7559" s="9">
        <v>2</v>
      </c>
      <c r="D7559" s="9">
        <v>3</v>
      </c>
      <c r="E7559" s="9">
        <v>7.6</v>
      </c>
      <c r="F7559" s="9">
        <v>7</v>
      </c>
      <c r="G7559" s="9">
        <v>5</v>
      </c>
    </row>
    <row r="7560" spans="1:7" x14ac:dyDescent="0.3">
      <c r="A7560" s="9">
        <v>266</v>
      </c>
      <c r="B7560" s="9">
        <v>33</v>
      </c>
      <c r="C7560" s="9">
        <v>2</v>
      </c>
      <c r="D7560" s="9">
        <v>4</v>
      </c>
      <c r="E7560" s="9">
        <v>8</v>
      </c>
      <c r="F7560" s="9">
        <v>7</v>
      </c>
      <c r="G7560" s="9">
        <v>5</v>
      </c>
    </row>
    <row r="7561" spans="1:7" x14ac:dyDescent="0.3">
      <c r="A7561" s="9">
        <v>266</v>
      </c>
      <c r="B7561" s="9">
        <v>34</v>
      </c>
      <c r="C7561" s="9">
        <v>31</v>
      </c>
      <c r="D7561" s="9">
        <v>5</v>
      </c>
      <c r="E7561" s="9">
        <v>10</v>
      </c>
      <c r="F7561" s="9">
        <v>3.5</v>
      </c>
      <c r="G7561" s="9">
        <v>1.4</v>
      </c>
    </row>
    <row r="7562" spans="1:7" x14ac:dyDescent="0.3">
      <c r="A7562" s="9">
        <v>266</v>
      </c>
      <c r="B7562" s="9">
        <v>35</v>
      </c>
      <c r="C7562" s="9">
        <v>6</v>
      </c>
      <c r="D7562" s="9">
        <v>4</v>
      </c>
      <c r="E7562" s="9">
        <v>11.2</v>
      </c>
      <c r="F7562" s="9">
        <v>6</v>
      </c>
      <c r="G7562" s="9">
        <v>4.5999999999999996</v>
      </c>
    </row>
    <row r="7563" spans="1:7" x14ac:dyDescent="0.3">
      <c r="A7563" s="9">
        <v>266</v>
      </c>
      <c r="B7563" s="9">
        <v>36</v>
      </c>
      <c r="C7563" s="9">
        <v>6</v>
      </c>
      <c r="D7563" s="9">
        <v>4</v>
      </c>
      <c r="E7563" s="9">
        <v>18.399999999999999</v>
      </c>
      <c r="F7563" s="9">
        <v>9</v>
      </c>
      <c r="G7563" s="9">
        <v>6</v>
      </c>
    </row>
    <row r="7564" spans="1:7" x14ac:dyDescent="0.3">
      <c r="A7564" s="9">
        <v>266</v>
      </c>
      <c r="B7564" s="9">
        <v>37</v>
      </c>
      <c r="C7564" s="9">
        <v>31</v>
      </c>
      <c r="D7564" s="9">
        <v>3</v>
      </c>
      <c r="E7564" s="9">
        <v>8</v>
      </c>
      <c r="F7564" s="9">
        <v>6</v>
      </c>
      <c r="G7564" s="9">
        <v>1.7</v>
      </c>
    </row>
    <row r="7565" spans="1:7" x14ac:dyDescent="0.3">
      <c r="A7565" s="9">
        <v>266</v>
      </c>
      <c r="B7565" s="9">
        <v>38</v>
      </c>
      <c r="C7565" s="9">
        <v>31</v>
      </c>
      <c r="D7565" s="9">
        <v>4</v>
      </c>
      <c r="E7565" s="9">
        <v>12</v>
      </c>
      <c r="F7565" s="9">
        <v>6</v>
      </c>
      <c r="G7565" s="9">
        <v>1.2</v>
      </c>
    </row>
    <row r="7566" spans="1:7" x14ac:dyDescent="0.3">
      <c r="A7566" s="9">
        <v>266</v>
      </c>
      <c r="B7566" s="9">
        <v>39</v>
      </c>
      <c r="C7566" s="9">
        <v>31</v>
      </c>
      <c r="D7566" s="9">
        <v>4</v>
      </c>
      <c r="E7566" s="9">
        <v>10</v>
      </c>
      <c r="F7566" s="9">
        <v>5</v>
      </c>
      <c r="G7566" s="9">
        <v>1.2</v>
      </c>
    </row>
    <row r="7567" spans="1:7" x14ac:dyDescent="0.3">
      <c r="A7567" s="9">
        <v>266</v>
      </c>
      <c r="B7567" s="9">
        <v>40</v>
      </c>
      <c r="C7567" s="9">
        <v>6</v>
      </c>
      <c r="D7567" s="9">
        <v>4</v>
      </c>
      <c r="E7567" s="9">
        <v>15.4</v>
      </c>
      <c r="F7567" s="9">
        <v>9</v>
      </c>
      <c r="G7567" s="9">
        <v>6.5</v>
      </c>
    </row>
    <row r="7568" spans="1:7" x14ac:dyDescent="0.3">
      <c r="A7568" s="9">
        <v>266</v>
      </c>
      <c r="B7568" s="9">
        <v>41</v>
      </c>
      <c r="C7568" s="9">
        <v>6</v>
      </c>
      <c r="D7568" s="9">
        <v>4</v>
      </c>
      <c r="E7568" s="9">
        <v>11.3</v>
      </c>
      <c r="F7568" s="9">
        <v>7.4</v>
      </c>
      <c r="G7568" s="9">
        <v>5</v>
      </c>
    </row>
    <row r="7569" spans="1:7" x14ac:dyDescent="0.3">
      <c r="A7569" s="9">
        <v>266</v>
      </c>
      <c r="B7569" s="9">
        <v>42</v>
      </c>
      <c r="C7569" s="9">
        <v>6</v>
      </c>
      <c r="D7569" s="9">
        <v>4</v>
      </c>
      <c r="E7569" s="9">
        <v>10.7</v>
      </c>
      <c r="F7569" s="9">
        <v>8</v>
      </c>
      <c r="G7569" s="9">
        <v>6</v>
      </c>
    </row>
    <row r="7570" spans="1:7" x14ac:dyDescent="0.3">
      <c r="A7570" s="9">
        <v>266</v>
      </c>
      <c r="B7570" s="9">
        <v>43</v>
      </c>
      <c r="C7570" s="9">
        <v>6</v>
      </c>
      <c r="D7570" s="9">
        <v>4</v>
      </c>
      <c r="E7570" s="9">
        <v>15.5</v>
      </c>
      <c r="F7570" s="9">
        <v>9</v>
      </c>
      <c r="G7570" s="9">
        <v>6.2</v>
      </c>
    </row>
    <row r="7571" spans="1:7" x14ac:dyDescent="0.3">
      <c r="A7571" s="9">
        <v>266</v>
      </c>
      <c r="B7571" s="9">
        <v>44</v>
      </c>
      <c r="C7571" s="9">
        <v>6</v>
      </c>
      <c r="D7571" s="9">
        <v>4</v>
      </c>
      <c r="E7571" s="9">
        <v>15.7</v>
      </c>
      <c r="F7571" s="9">
        <v>9.4</v>
      </c>
      <c r="G7571" s="9">
        <v>6</v>
      </c>
    </row>
    <row r="7572" spans="1:7" x14ac:dyDescent="0.3">
      <c r="A7572" s="9">
        <v>266</v>
      </c>
      <c r="B7572" s="9">
        <v>45</v>
      </c>
      <c r="C7572" s="9">
        <v>6</v>
      </c>
      <c r="D7572" s="9">
        <v>4</v>
      </c>
      <c r="E7572" s="9">
        <v>12</v>
      </c>
      <c r="F7572" s="9">
        <v>6</v>
      </c>
      <c r="G7572" s="9">
        <v>4</v>
      </c>
    </row>
    <row r="7573" spans="1:7" x14ac:dyDescent="0.3">
      <c r="A7573" s="9">
        <v>266</v>
      </c>
      <c r="B7573" s="9">
        <v>46</v>
      </c>
      <c r="C7573" s="9">
        <v>6</v>
      </c>
      <c r="D7573" s="9">
        <v>3</v>
      </c>
      <c r="E7573" s="9">
        <v>10</v>
      </c>
      <c r="F7573" s="9">
        <v>4.7</v>
      </c>
      <c r="G7573" s="9">
        <v>3</v>
      </c>
    </row>
    <row r="7574" spans="1:7" x14ac:dyDescent="0.3">
      <c r="A7574" s="9">
        <v>266</v>
      </c>
      <c r="B7574" s="9">
        <v>47</v>
      </c>
      <c r="C7574" s="9">
        <v>6</v>
      </c>
      <c r="D7574" s="9">
        <v>4</v>
      </c>
      <c r="E7574" s="9">
        <v>14</v>
      </c>
      <c r="F7574" s="9">
        <v>9</v>
      </c>
      <c r="G7574" s="9">
        <v>6.4</v>
      </c>
    </row>
    <row r="7575" spans="1:7" x14ac:dyDescent="0.3">
      <c r="A7575" s="9">
        <v>266</v>
      </c>
      <c r="B7575" s="9">
        <v>48</v>
      </c>
      <c r="C7575" s="9">
        <v>31</v>
      </c>
      <c r="D7575" s="9">
        <v>3</v>
      </c>
      <c r="E7575" s="9">
        <v>11.2</v>
      </c>
      <c r="F7575" s="9">
        <v>5</v>
      </c>
      <c r="G7575" s="9">
        <v>1</v>
      </c>
    </row>
    <row r="7576" spans="1:7" x14ac:dyDescent="0.3">
      <c r="A7576" s="9">
        <v>266</v>
      </c>
      <c r="B7576" s="9">
        <v>49</v>
      </c>
      <c r="C7576" s="9">
        <v>31</v>
      </c>
      <c r="D7576" s="9">
        <v>3</v>
      </c>
      <c r="E7576" s="9">
        <v>8.4</v>
      </c>
      <c r="F7576" s="9">
        <v>5</v>
      </c>
      <c r="G7576" s="9">
        <v>1.3</v>
      </c>
    </row>
    <row r="7577" spans="1:7" x14ac:dyDescent="0.3">
      <c r="A7577" s="9">
        <v>266</v>
      </c>
      <c r="B7577" s="9">
        <v>50</v>
      </c>
      <c r="C7577" s="9">
        <v>6</v>
      </c>
      <c r="D7577" s="9">
        <v>4</v>
      </c>
      <c r="E7577" s="9">
        <v>17.399999999999999</v>
      </c>
      <c r="F7577" s="9">
        <v>11.6</v>
      </c>
      <c r="G7577" s="9">
        <v>8</v>
      </c>
    </row>
    <row r="7578" spans="1:7" x14ac:dyDescent="0.3">
      <c r="A7578" s="9">
        <v>266</v>
      </c>
      <c r="B7578" s="9">
        <v>51</v>
      </c>
      <c r="C7578" s="9">
        <v>6</v>
      </c>
      <c r="D7578" s="9">
        <v>4</v>
      </c>
      <c r="E7578" s="9">
        <v>17.5</v>
      </c>
      <c r="F7578" s="9">
        <v>9.6</v>
      </c>
      <c r="G7578" s="9">
        <v>6</v>
      </c>
    </row>
    <row r="7579" spans="1:7" x14ac:dyDescent="0.3">
      <c r="A7579" s="9">
        <v>266</v>
      </c>
      <c r="B7579" s="9">
        <v>52</v>
      </c>
      <c r="C7579" s="9">
        <v>6</v>
      </c>
      <c r="D7579" s="9">
        <v>4</v>
      </c>
      <c r="E7579" s="9">
        <v>15.4</v>
      </c>
      <c r="F7579" s="9">
        <v>7.7</v>
      </c>
      <c r="G7579" s="9">
        <v>6</v>
      </c>
    </row>
    <row r="7580" spans="1:7" x14ac:dyDescent="0.3">
      <c r="A7580" s="9">
        <v>266</v>
      </c>
      <c r="B7580" s="9">
        <v>53</v>
      </c>
      <c r="C7580" s="9">
        <v>31</v>
      </c>
      <c r="D7580" s="9">
        <v>3</v>
      </c>
      <c r="E7580" s="9">
        <v>9.4</v>
      </c>
      <c r="F7580" s="9">
        <v>4.2</v>
      </c>
      <c r="G7580" s="9">
        <v>1.4</v>
      </c>
    </row>
    <row r="7581" spans="1:7" x14ac:dyDescent="0.3">
      <c r="A7581" s="9">
        <v>266</v>
      </c>
      <c r="B7581" s="9">
        <v>54</v>
      </c>
      <c r="C7581" s="9">
        <v>6</v>
      </c>
      <c r="D7581" s="9">
        <v>4</v>
      </c>
      <c r="E7581" s="9">
        <v>13.7</v>
      </c>
      <c r="F7581" s="9">
        <v>8</v>
      </c>
      <c r="G7581" s="9">
        <v>6</v>
      </c>
    </row>
    <row r="7582" spans="1:7" x14ac:dyDescent="0.3">
      <c r="A7582" s="9">
        <v>266</v>
      </c>
      <c r="B7582" s="9">
        <v>55</v>
      </c>
      <c r="C7582" s="9">
        <v>31</v>
      </c>
      <c r="D7582" s="9">
        <v>3</v>
      </c>
      <c r="E7582" s="9">
        <v>17.600000000000001</v>
      </c>
      <c r="F7582" s="9">
        <v>8</v>
      </c>
      <c r="G7582" s="9">
        <v>3</v>
      </c>
    </row>
    <row r="7583" spans="1:7" x14ac:dyDescent="0.3">
      <c r="A7583" s="9">
        <v>266</v>
      </c>
      <c r="B7583" s="9">
        <v>56</v>
      </c>
      <c r="C7583" s="9">
        <v>31</v>
      </c>
      <c r="D7583" s="9">
        <v>4</v>
      </c>
      <c r="E7583" s="9">
        <v>40</v>
      </c>
      <c r="F7583" s="9">
        <v>10</v>
      </c>
      <c r="G7583" s="9">
        <v>2</v>
      </c>
    </row>
    <row r="7584" spans="1:7" x14ac:dyDescent="0.3">
      <c r="A7584" s="9">
        <v>266</v>
      </c>
      <c r="B7584" s="9">
        <v>57</v>
      </c>
      <c r="C7584" s="9">
        <v>6</v>
      </c>
      <c r="D7584" s="9">
        <v>4</v>
      </c>
      <c r="E7584" s="9">
        <v>11.7</v>
      </c>
      <c r="F7584" s="9">
        <v>7.6</v>
      </c>
      <c r="G7584" s="9">
        <v>5.5</v>
      </c>
    </row>
    <row r="7585" spans="1:7" x14ac:dyDescent="0.3">
      <c r="A7585" s="9">
        <v>266</v>
      </c>
      <c r="B7585" s="9">
        <v>58</v>
      </c>
      <c r="C7585" s="9">
        <v>31</v>
      </c>
      <c r="D7585" s="9">
        <v>4</v>
      </c>
      <c r="E7585" s="9">
        <v>10.4</v>
      </c>
      <c r="F7585" s="9">
        <v>5.4</v>
      </c>
      <c r="G7585" s="9">
        <v>1.8</v>
      </c>
    </row>
    <row r="7586" spans="1:7" x14ac:dyDescent="0.3">
      <c r="A7586" s="9">
        <v>266</v>
      </c>
      <c r="B7586" s="9">
        <v>59</v>
      </c>
      <c r="C7586" s="9">
        <v>31</v>
      </c>
      <c r="D7586" s="9">
        <v>4</v>
      </c>
      <c r="E7586" s="9">
        <v>10</v>
      </c>
      <c r="F7586" s="9">
        <v>5.3</v>
      </c>
      <c r="G7586" s="9">
        <v>1</v>
      </c>
    </row>
    <row r="7587" spans="1:7" x14ac:dyDescent="0.3">
      <c r="A7587" s="9">
        <v>266</v>
      </c>
      <c r="B7587" s="9">
        <v>60</v>
      </c>
      <c r="C7587" s="9">
        <v>6</v>
      </c>
      <c r="D7587" s="9">
        <v>4</v>
      </c>
      <c r="E7587" s="9">
        <v>10.1</v>
      </c>
      <c r="F7587" s="9">
        <v>5</v>
      </c>
      <c r="G7587" s="9">
        <v>3.2</v>
      </c>
    </row>
    <row r="7588" spans="1:7" x14ac:dyDescent="0.3">
      <c r="A7588" s="9">
        <v>266</v>
      </c>
      <c r="B7588" s="9">
        <v>61</v>
      </c>
      <c r="C7588" s="9">
        <v>6</v>
      </c>
      <c r="D7588" s="9">
        <v>4</v>
      </c>
      <c r="E7588" s="9">
        <v>16.5</v>
      </c>
      <c r="F7588" s="9">
        <v>9</v>
      </c>
      <c r="G7588" s="9">
        <v>5</v>
      </c>
    </row>
    <row r="7589" spans="1:7" x14ac:dyDescent="0.3">
      <c r="A7589" s="9">
        <v>266</v>
      </c>
      <c r="B7589" s="9">
        <v>62</v>
      </c>
      <c r="C7589" s="9">
        <v>6</v>
      </c>
      <c r="D7589" s="9">
        <v>4</v>
      </c>
      <c r="E7589" s="9">
        <v>14.2</v>
      </c>
      <c r="F7589" s="9">
        <v>5</v>
      </c>
      <c r="G7589" s="9">
        <v>3.4</v>
      </c>
    </row>
    <row r="7590" spans="1:7" x14ac:dyDescent="0.3">
      <c r="A7590" s="9">
        <v>266</v>
      </c>
      <c r="B7590" s="9">
        <v>63</v>
      </c>
      <c r="C7590" s="9">
        <v>6</v>
      </c>
      <c r="D7590" s="9">
        <v>4</v>
      </c>
      <c r="E7590" s="9">
        <v>10.1</v>
      </c>
      <c r="F7590" s="9">
        <v>6.4</v>
      </c>
      <c r="G7590" s="9">
        <v>4</v>
      </c>
    </row>
    <row r="7591" spans="1:7" x14ac:dyDescent="0.3">
      <c r="A7591" s="9">
        <v>266</v>
      </c>
      <c r="B7591" s="9">
        <v>64</v>
      </c>
      <c r="C7591" s="9">
        <v>6</v>
      </c>
      <c r="D7591" s="9">
        <v>4</v>
      </c>
      <c r="E7591" s="9">
        <v>36.1</v>
      </c>
      <c r="F7591" s="9">
        <v>14.6</v>
      </c>
      <c r="G7591" s="9">
        <v>9</v>
      </c>
    </row>
    <row r="7592" spans="1:7" x14ac:dyDescent="0.3">
      <c r="A7592" s="9">
        <v>266</v>
      </c>
      <c r="B7592" s="9">
        <v>65</v>
      </c>
      <c r="C7592" s="9">
        <v>6</v>
      </c>
      <c r="D7592" s="9">
        <v>4</v>
      </c>
      <c r="E7592" s="9">
        <v>28.1</v>
      </c>
      <c r="F7592" s="9">
        <v>13.4</v>
      </c>
      <c r="G7592" s="9">
        <v>5</v>
      </c>
    </row>
    <row r="7593" spans="1:7" x14ac:dyDescent="0.3">
      <c r="A7593" s="9">
        <v>266</v>
      </c>
      <c r="B7593" s="9">
        <v>66</v>
      </c>
      <c r="C7593" s="9">
        <v>6</v>
      </c>
      <c r="D7593" s="9">
        <v>4</v>
      </c>
      <c r="E7593" s="9">
        <v>21.6</v>
      </c>
      <c r="F7593" s="9">
        <v>13.8</v>
      </c>
      <c r="G7593" s="9">
        <v>7.4</v>
      </c>
    </row>
    <row r="7594" spans="1:7" x14ac:dyDescent="0.3">
      <c r="A7594" s="9">
        <v>266</v>
      </c>
      <c r="B7594" s="9">
        <v>67</v>
      </c>
      <c r="C7594" s="9">
        <v>6</v>
      </c>
      <c r="D7594" s="9">
        <v>3</v>
      </c>
      <c r="E7594" s="9">
        <v>11.2</v>
      </c>
      <c r="F7594" s="9">
        <v>6.8</v>
      </c>
      <c r="G7594" s="9">
        <v>6</v>
      </c>
    </row>
    <row r="7595" spans="1:7" x14ac:dyDescent="0.3">
      <c r="A7595" s="9">
        <v>266</v>
      </c>
      <c r="B7595" s="9">
        <v>68</v>
      </c>
      <c r="C7595" s="9">
        <v>6</v>
      </c>
      <c r="D7595" s="9">
        <v>1</v>
      </c>
      <c r="E7595" s="9">
        <v>38</v>
      </c>
      <c r="F7595" s="9">
        <v>16.399999999999999</v>
      </c>
      <c r="G7595" s="9">
        <v>8</v>
      </c>
    </row>
    <row r="7596" spans="1:7" x14ac:dyDescent="0.3">
      <c r="A7596" s="9">
        <v>266</v>
      </c>
      <c r="B7596" s="9">
        <v>69</v>
      </c>
      <c r="C7596" s="9">
        <v>6</v>
      </c>
      <c r="D7596" s="9">
        <v>4</v>
      </c>
      <c r="E7596" s="9">
        <v>10.1</v>
      </c>
      <c r="F7596" s="9">
        <v>5.6</v>
      </c>
      <c r="G7596" s="9">
        <v>4</v>
      </c>
    </row>
    <row r="7597" spans="1:7" x14ac:dyDescent="0.3">
      <c r="A7597" s="9">
        <v>266</v>
      </c>
      <c r="B7597" s="9">
        <v>70</v>
      </c>
      <c r="C7597" s="9">
        <v>31</v>
      </c>
      <c r="D7597" s="9">
        <v>4</v>
      </c>
      <c r="E7597" s="9">
        <v>11.4</v>
      </c>
      <c r="F7597" s="9">
        <v>5.6</v>
      </c>
      <c r="G7597" s="9">
        <v>3</v>
      </c>
    </row>
    <row r="7598" spans="1:7" x14ac:dyDescent="0.3">
      <c r="A7598" s="9">
        <v>266</v>
      </c>
      <c r="B7598" s="9">
        <v>71</v>
      </c>
      <c r="C7598" s="9">
        <v>31</v>
      </c>
      <c r="D7598" s="9">
        <v>3</v>
      </c>
      <c r="E7598" s="9">
        <v>8</v>
      </c>
      <c r="F7598" s="9">
        <v>5</v>
      </c>
      <c r="G7598" s="9">
        <v>1.5</v>
      </c>
    </row>
    <row r="7599" spans="1:7" x14ac:dyDescent="0.3">
      <c r="A7599" s="9">
        <v>266</v>
      </c>
      <c r="B7599" s="9">
        <v>72</v>
      </c>
      <c r="C7599" s="9">
        <v>6</v>
      </c>
      <c r="D7599" s="9">
        <v>4</v>
      </c>
      <c r="E7599" s="9">
        <v>18.600000000000001</v>
      </c>
      <c r="F7599" s="9">
        <v>11.4</v>
      </c>
      <c r="G7599" s="9">
        <v>7.6</v>
      </c>
    </row>
    <row r="7600" spans="1:7" x14ac:dyDescent="0.3">
      <c r="A7600" s="9">
        <v>266</v>
      </c>
      <c r="B7600" s="9">
        <v>73</v>
      </c>
      <c r="C7600" s="9">
        <v>6</v>
      </c>
      <c r="D7600" s="9">
        <v>4</v>
      </c>
      <c r="E7600" s="9">
        <v>15.6</v>
      </c>
      <c r="F7600" s="9">
        <v>11.2</v>
      </c>
      <c r="G7600" s="9">
        <v>7.5</v>
      </c>
    </row>
    <row r="7601" spans="1:7" x14ac:dyDescent="0.3">
      <c r="A7601" s="9">
        <v>266</v>
      </c>
      <c r="B7601" s="9">
        <v>74</v>
      </c>
      <c r="C7601" s="9">
        <v>6</v>
      </c>
      <c r="D7601" s="9">
        <v>4</v>
      </c>
      <c r="E7601" s="9">
        <v>11.7</v>
      </c>
      <c r="F7601" s="9">
        <v>7.5</v>
      </c>
      <c r="G7601" s="9">
        <v>5</v>
      </c>
    </row>
    <row r="7602" spans="1:7" x14ac:dyDescent="0.3">
      <c r="A7602" s="9">
        <v>266</v>
      </c>
      <c r="B7602" s="9">
        <v>75</v>
      </c>
      <c r="C7602" s="9">
        <v>6</v>
      </c>
      <c r="D7602" s="9">
        <v>4</v>
      </c>
      <c r="E7602" s="9">
        <v>11.5</v>
      </c>
      <c r="F7602" s="9">
        <v>8</v>
      </c>
      <c r="G7602" s="9">
        <v>4</v>
      </c>
    </row>
    <row r="7603" spans="1:7" x14ac:dyDescent="0.3">
      <c r="A7603" s="9">
        <v>266</v>
      </c>
      <c r="B7603" s="9">
        <v>76</v>
      </c>
      <c r="C7603" s="9">
        <v>6</v>
      </c>
      <c r="D7603" s="9">
        <v>4</v>
      </c>
      <c r="E7603" s="9">
        <v>9</v>
      </c>
      <c r="F7603" s="9">
        <v>6.4</v>
      </c>
      <c r="G7603" s="9">
        <v>4</v>
      </c>
    </row>
    <row r="7604" spans="1:7" x14ac:dyDescent="0.3">
      <c r="A7604" s="9">
        <v>266</v>
      </c>
      <c r="B7604" s="9">
        <v>77</v>
      </c>
      <c r="C7604" s="9">
        <v>6</v>
      </c>
      <c r="D7604" s="9">
        <v>1</v>
      </c>
      <c r="E7604" s="9">
        <v>24.2</v>
      </c>
      <c r="F7604" s="9">
        <v>17</v>
      </c>
      <c r="G7604" s="9">
        <v>10.4</v>
      </c>
    </row>
    <row r="7605" spans="1:7" x14ac:dyDescent="0.3">
      <c r="A7605" s="9">
        <v>266</v>
      </c>
      <c r="B7605" s="9">
        <v>78</v>
      </c>
      <c r="C7605" s="9">
        <v>6</v>
      </c>
      <c r="D7605" s="9">
        <v>4</v>
      </c>
      <c r="E7605" s="9">
        <v>8.4</v>
      </c>
      <c r="F7605" s="9">
        <v>6.4</v>
      </c>
      <c r="G7605" s="9">
        <v>5</v>
      </c>
    </row>
    <row r="7606" spans="1:7" x14ac:dyDescent="0.3">
      <c r="A7606" s="9">
        <v>266</v>
      </c>
      <c r="B7606" s="9">
        <v>79</v>
      </c>
      <c r="C7606" s="9">
        <v>6</v>
      </c>
      <c r="D7606" s="9">
        <v>4</v>
      </c>
      <c r="E7606" s="9">
        <v>11.4</v>
      </c>
      <c r="F7606" s="9">
        <v>9.4</v>
      </c>
      <c r="G7606" s="9">
        <v>8</v>
      </c>
    </row>
    <row r="7607" spans="1:7" x14ac:dyDescent="0.3">
      <c r="A7607" s="9">
        <v>266</v>
      </c>
      <c r="B7607" s="9">
        <v>80</v>
      </c>
      <c r="C7607" s="9">
        <v>6</v>
      </c>
      <c r="D7607" s="9">
        <v>4</v>
      </c>
      <c r="E7607" s="9">
        <v>12.6</v>
      </c>
      <c r="F7607" s="9">
        <v>8.5</v>
      </c>
      <c r="G7607" s="9">
        <v>6</v>
      </c>
    </row>
    <row r="7608" spans="1:7" x14ac:dyDescent="0.3">
      <c r="A7608" s="9">
        <v>266</v>
      </c>
      <c r="B7608" s="9">
        <v>81</v>
      </c>
      <c r="C7608" s="9">
        <v>6</v>
      </c>
      <c r="D7608" s="9">
        <v>4</v>
      </c>
      <c r="E7608" s="9">
        <v>12.5</v>
      </c>
      <c r="F7608" s="9">
        <v>8</v>
      </c>
      <c r="G7608" s="9">
        <v>5</v>
      </c>
    </row>
    <row r="7609" spans="1:7" x14ac:dyDescent="0.3">
      <c r="A7609" s="9">
        <v>266</v>
      </c>
      <c r="B7609" s="9">
        <v>82</v>
      </c>
      <c r="C7609" s="9">
        <v>6</v>
      </c>
      <c r="D7609" s="9">
        <v>4</v>
      </c>
      <c r="E7609" s="9">
        <v>8</v>
      </c>
      <c r="F7609" s="9">
        <v>6.5</v>
      </c>
      <c r="G7609" s="9">
        <v>5</v>
      </c>
    </row>
    <row r="7610" spans="1:7" x14ac:dyDescent="0.3">
      <c r="A7610" s="9">
        <v>266</v>
      </c>
      <c r="B7610" s="9">
        <v>83</v>
      </c>
      <c r="C7610" s="9">
        <v>6</v>
      </c>
      <c r="D7610" s="9">
        <v>4</v>
      </c>
      <c r="E7610" s="9">
        <v>15</v>
      </c>
      <c r="F7610" s="9">
        <v>10</v>
      </c>
      <c r="G7610" s="9">
        <v>6</v>
      </c>
    </row>
    <row r="7611" spans="1:7" x14ac:dyDescent="0.3">
      <c r="A7611" s="9">
        <v>266</v>
      </c>
      <c r="B7611" s="9">
        <v>84</v>
      </c>
      <c r="C7611" s="9">
        <v>31</v>
      </c>
      <c r="D7611" s="9">
        <v>4</v>
      </c>
      <c r="E7611" s="9">
        <v>10.1</v>
      </c>
      <c r="F7611" s="9">
        <v>5.4</v>
      </c>
      <c r="G7611" s="9">
        <v>1.6</v>
      </c>
    </row>
    <row r="7612" spans="1:7" x14ac:dyDescent="0.3">
      <c r="A7612" s="9">
        <v>266</v>
      </c>
      <c r="B7612" s="9">
        <v>85</v>
      </c>
      <c r="C7612" s="9">
        <v>6</v>
      </c>
      <c r="D7612" s="9">
        <v>4</v>
      </c>
      <c r="E7612" s="9">
        <v>18.600000000000001</v>
      </c>
      <c r="F7612" s="9">
        <v>13.6</v>
      </c>
      <c r="G7612" s="9">
        <v>9</v>
      </c>
    </row>
    <row r="7613" spans="1:7" x14ac:dyDescent="0.3">
      <c r="A7613" s="9">
        <v>266</v>
      </c>
      <c r="B7613" s="9">
        <v>86</v>
      </c>
      <c r="C7613" s="9">
        <v>6</v>
      </c>
      <c r="D7613" s="9">
        <v>4</v>
      </c>
      <c r="E7613" s="9">
        <v>10</v>
      </c>
      <c r="F7613" s="9">
        <v>7</v>
      </c>
      <c r="G7613" s="9">
        <v>4</v>
      </c>
    </row>
    <row r="7614" spans="1:7" x14ac:dyDescent="0.3">
      <c r="A7614" s="9">
        <v>266</v>
      </c>
      <c r="B7614" s="9">
        <v>87</v>
      </c>
      <c r="C7614" s="9">
        <v>6</v>
      </c>
      <c r="D7614" s="9">
        <v>4</v>
      </c>
      <c r="E7614" s="9">
        <v>23.2</v>
      </c>
      <c r="F7614" s="9">
        <v>12.2</v>
      </c>
      <c r="G7614" s="9">
        <v>6.4</v>
      </c>
    </row>
    <row r="7615" spans="1:7" x14ac:dyDescent="0.3">
      <c r="A7615" s="9">
        <v>266</v>
      </c>
      <c r="B7615" s="9">
        <v>88</v>
      </c>
      <c r="C7615" s="9">
        <v>6</v>
      </c>
      <c r="D7615" s="9">
        <v>4</v>
      </c>
      <c r="E7615" s="9">
        <v>15.5</v>
      </c>
      <c r="F7615" s="9">
        <v>10.199999999999999</v>
      </c>
      <c r="G7615" s="9">
        <v>5</v>
      </c>
    </row>
    <row r="7616" spans="1:7" x14ac:dyDescent="0.3">
      <c r="A7616" s="9">
        <v>266</v>
      </c>
      <c r="B7616" s="9">
        <v>89</v>
      </c>
      <c r="C7616" s="9">
        <v>6</v>
      </c>
      <c r="D7616" s="9">
        <v>4</v>
      </c>
      <c r="E7616" s="9">
        <v>8</v>
      </c>
      <c r="F7616" s="9">
        <v>5.4</v>
      </c>
      <c r="G7616" s="9">
        <v>4</v>
      </c>
    </row>
    <row r="7617" spans="1:7" x14ac:dyDescent="0.3">
      <c r="A7617" s="9">
        <v>266</v>
      </c>
      <c r="B7617" s="9">
        <v>90</v>
      </c>
      <c r="C7617" s="9">
        <v>6</v>
      </c>
      <c r="D7617" s="9">
        <v>4</v>
      </c>
      <c r="E7617" s="9">
        <v>30.1</v>
      </c>
      <c r="F7617" s="9">
        <v>13.4</v>
      </c>
      <c r="G7617" s="9">
        <v>9.5</v>
      </c>
    </row>
    <row r="7618" spans="1:7" x14ac:dyDescent="0.3">
      <c r="A7618" s="9">
        <v>266</v>
      </c>
      <c r="B7618" s="9">
        <v>91</v>
      </c>
      <c r="C7618" s="9">
        <v>6</v>
      </c>
      <c r="D7618" s="9">
        <v>3</v>
      </c>
      <c r="E7618" s="9">
        <v>13.6</v>
      </c>
      <c r="F7618" s="9">
        <v>10</v>
      </c>
      <c r="G7618" s="9">
        <v>6</v>
      </c>
    </row>
    <row r="7619" spans="1:7" x14ac:dyDescent="0.3">
      <c r="A7619" s="9">
        <v>266</v>
      </c>
      <c r="B7619" s="9">
        <v>92</v>
      </c>
      <c r="C7619" s="9">
        <v>6</v>
      </c>
      <c r="D7619" s="9">
        <v>3</v>
      </c>
      <c r="E7619" s="9">
        <v>8.6999999999999993</v>
      </c>
      <c r="F7619" s="9">
        <v>6</v>
      </c>
      <c r="G7619" s="9">
        <v>4</v>
      </c>
    </row>
    <row r="7620" spans="1:7" x14ac:dyDescent="0.3">
      <c r="A7620" s="9">
        <v>266</v>
      </c>
      <c r="B7620" s="9">
        <v>93</v>
      </c>
      <c r="C7620" s="9">
        <v>6</v>
      </c>
      <c r="D7620" s="9">
        <v>4</v>
      </c>
      <c r="E7620" s="9">
        <v>11.4</v>
      </c>
      <c r="F7620" s="9">
        <v>7.2</v>
      </c>
      <c r="G7620" s="9">
        <v>5</v>
      </c>
    </row>
    <row r="7621" spans="1:7" x14ac:dyDescent="0.3">
      <c r="A7621" s="9">
        <v>266</v>
      </c>
      <c r="B7621" s="9">
        <v>94</v>
      </c>
      <c r="C7621" s="9">
        <v>6</v>
      </c>
      <c r="D7621" s="9">
        <v>1</v>
      </c>
      <c r="E7621" s="9">
        <v>36.5</v>
      </c>
      <c r="F7621" s="9">
        <v>14.4</v>
      </c>
      <c r="G7621" s="9">
        <v>9</v>
      </c>
    </row>
    <row r="7622" spans="1:7" x14ac:dyDescent="0.3">
      <c r="A7622" s="9">
        <v>266</v>
      </c>
      <c r="B7622" s="9">
        <v>95</v>
      </c>
      <c r="C7622" s="9">
        <v>6</v>
      </c>
      <c r="D7622" s="9">
        <v>4</v>
      </c>
      <c r="E7622" s="9">
        <v>10</v>
      </c>
      <c r="F7622" s="9">
        <v>5.7</v>
      </c>
      <c r="G7622" s="9">
        <v>4.5</v>
      </c>
    </row>
    <row r="7623" spans="1:7" x14ac:dyDescent="0.3">
      <c r="A7623" s="9">
        <v>266</v>
      </c>
      <c r="B7623" s="9">
        <v>96</v>
      </c>
      <c r="C7623" s="9">
        <v>6</v>
      </c>
      <c r="D7623" s="9">
        <v>4</v>
      </c>
      <c r="E7623" s="9">
        <v>8.1999999999999993</v>
      </c>
      <c r="F7623" s="9">
        <v>6</v>
      </c>
      <c r="G7623" s="9">
        <v>3</v>
      </c>
    </row>
    <row r="7624" spans="1:7" x14ac:dyDescent="0.3">
      <c r="A7624" s="9">
        <v>266</v>
      </c>
      <c r="B7624" s="9">
        <v>97</v>
      </c>
      <c r="C7624" s="9">
        <v>6</v>
      </c>
      <c r="D7624" s="9">
        <v>4</v>
      </c>
      <c r="E7624" s="9">
        <v>36.5</v>
      </c>
      <c r="F7624" s="9">
        <v>14.5</v>
      </c>
      <c r="G7624" s="9">
        <v>9.4</v>
      </c>
    </row>
    <row r="7625" spans="1:7" x14ac:dyDescent="0.3">
      <c r="A7625" s="9">
        <v>266</v>
      </c>
      <c r="B7625" s="9">
        <v>98</v>
      </c>
      <c r="C7625" s="9">
        <v>31</v>
      </c>
      <c r="D7625" s="9">
        <v>4</v>
      </c>
      <c r="E7625" s="9">
        <v>10</v>
      </c>
      <c r="F7625" s="9">
        <v>6.5</v>
      </c>
      <c r="G7625" s="9">
        <v>3</v>
      </c>
    </row>
    <row r="7626" spans="1:7" x14ac:dyDescent="0.3">
      <c r="A7626" s="9">
        <v>266</v>
      </c>
      <c r="B7626" s="9">
        <v>99</v>
      </c>
      <c r="C7626" s="9">
        <v>6</v>
      </c>
      <c r="D7626" s="9">
        <v>1</v>
      </c>
      <c r="E7626" s="9">
        <v>34.4</v>
      </c>
      <c r="F7626" s="9">
        <v>13.4</v>
      </c>
      <c r="G7626" s="9">
        <v>8.4</v>
      </c>
    </row>
    <row r="7627" spans="1:7" x14ac:dyDescent="0.3">
      <c r="A7627" s="9">
        <v>266</v>
      </c>
      <c r="B7627" s="9">
        <v>100</v>
      </c>
      <c r="C7627" s="9">
        <v>6</v>
      </c>
      <c r="D7627" s="9">
        <v>9</v>
      </c>
      <c r="E7627" s="9">
        <v>28</v>
      </c>
      <c r="F7627" s="9">
        <v>0.2</v>
      </c>
      <c r="G7627" s="9">
        <v>0</v>
      </c>
    </row>
    <row r="7628" spans="1:7" x14ac:dyDescent="0.3">
      <c r="A7628" s="9">
        <v>266</v>
      </c>
      <c r="B7628" s="9">
        <v>101</v>
      </c>
      <c r="C7628" s="9">
        <v>6</v>
      </c>
      <c r="D7628" s="9">
        <v>3</v>
      </c>
      <c r="E7628" s="9">
        <v>10</v>
      </c>
      <c r="F7628" s="9">
        <v>5</v>
      </c>
      <c r="G7628" s="9">
        <v>2.4</v>
      </c>
    </row>
    <row r="7629" spans="1:7" x14ac:dyDescent="0.3">
      <c r="A7629" s="9">
        <v>266</v>
      </c>
      <c r="B7629" s="9">
        <v>102</v>
      </c>
      <c r="C7629" s="9">
        <v>6</v>
      </c>
      <c r="D7629" s="9">
        <v>4</v>
      </c>
      <c r="E7629" s="9">
        <v>11.2</v>
      </c>
      <c r="F7629" s="9">
        <v>8</v>
      </c>
      <c r="G7629" s="9">
        <v>6</v>
      </c>
    </row>
    <row r="7630" spans="1:7" x14ac:dyDescent="0.3">
      <c r="A7630" s="9">
        <v>267</v>
      </c>
      <c r="B7630" s="9">
        <v>1</v>
      </c>
      <c r="C7630" s="9">
        <v>31</v>
      </c>
      <c r="D7630" s="9">
        <v>4</v>
      </c>
      <c r="E7630" s="9">
        <v>9.1999999999999993</v>
      </c>
      <c r="F7630" s="9">
        <v>5</v>
      </c>
      <c r="G7630" s="9">
        <v>3</v>
      </c>
    </row>
    <row r="7631" spans="1:7" x14ac:dyDescent="0.3">
      <c r="A7631" s="9">
        <v>267</v>
      </c>
      <c r="B7631" s="9">
        <v>2</v>
      </c>
      <c r="C7631" s="9">
        <v>6</v>
      </c>
      <c r="D7631" s="9">
        <v>4</v>
      </c>
      <c r="E7631" s="9">
        <v>10.3</v>
      </c>
      <c r="F7631" s="9">
        <v>5</v>
      </c>
      <c r="G7631" s="9">
        <v>3</v>
      </c>
    </row>
    <row r="7632" spans="1:7" x14ac:dyDescent="0.3">
      <c r="A7632" s="9">
        <v>267</v>
      </c>
      <c r="B7632" s="9">
        <v>3</v>
      </c>
      <c r="C7632" s="9">
        <v>6</v>
      </c>
      <c r="D7632" s="9">
        <v>4</v>
      </c>
      <c r="E7632" s="9">
        <v>14.4</v>
      </c>
      <c r="F7632" s="9">
        <v>6</v>
      </c>
      <c r="G7632" s="9">
        <v>3</v>
      </c>
    </row>
    <row r="7633" spans="1:7" x14ac:dyDescent="0.3">
      <c r="A7633" s="9">
        <v>267</v>
      </c>
      <c r="B7633" s="9">
        <v>4</v>
      </c>
      <c r="C7633" s="9">
        <v>31</v>
      </c>
      <c r="D7633" s="9">
        <v>4</v>
      </c>
      <c r="E7633" s="9">
        <v>7.5</v>
      </c>
      <c r="F7633" s="9">
        <v>4</v>
      </c>
      <c r="G7633" s="9">
        <v>2</v>
      </c>
    </row>
    <row r="7634" spans="1:7" x14ac:dyDescent="0.3">
      <c r="A7634" s="9">
        <v>267</v>
      </c>
      <c r="B7634" s="9">
        <v>5</v>
      </c>
      <c r="C7634" s="9">
        <v>31</v>
      </c>
      <c r="D7634" s="9">
        <v>4</v>
      </c>
      <c r="E7634" s="9">
        <v>15.3</v>
      </c>
      <c r="F7634" s="9">
        <v>5</v>
      </c>
      <c r="G7634" s="9">
        <v>2</v>
      </c>
    </row>
    <row r="7635" spans="1:7" x14ac:dyDescent="0.3">
      <c r="A7635" s="9">
        <v>267</v>
      </c>
      <c r="B7635" s="9">
        <v>6</v>
      </c>
      <c r="C7635" s="9">
        <v>31</v>
      </c>
      <c r="D7635" s="9">
        <v>4</v>
      </c>
      <c r="E7635" s="9">
        <v>11.9</v>
      </c>
      <c r="F7635" s="9">
        <v>4</v>
      </c>
      <c r="G7635" s="9">
        <v>2</v>
      </c>
    </row>
    <row r="7636" spans="1:7" x14ac:dyDescent="0.3">
      <c r="A7636" s="9">
        <v>267</v>
      </c>
      <c r="B7636" s="9">
        <v>7</v>
      </c>
      <c r="C7636" s="9">
        <v>31</v>
      </c>
      <c r="D7636" s="9">
        <v>4</v>
      </c>
      <c r="E7636" s="9">
        <v>11.6</v>
      </c>
      <c r="F7636" s="9">
        <v>4</v>
      </c>
      <c r="G7636" s="9">
        <v>2</v>
      </c>
    </row>
    <row r="7637" spans="1:7" x14ac:dyDescent="0.3">
      <c r="A7637" s="9">
        <v>267</v>
      </c>
      <c r="B7637" s="9">
        <v>8</v>
      </c>
      <c r="C7637" s="9">
        <v>31</v>
      </c>
      <c r="D7637" s="9">
        <v>4</v>
      </c>
      <c r="E7637" s="9">
        <v>10.9</v>
      </c>
      <c r="F7637" s="9">
        <v>4</v>
      </c>
      <c r="G7637" s="9">
        <v>2</v>
      </c>
    </row>
    <row r="7638" spans="1:7" x14ac:dyDescent="0.3">
      <c r="A7638" s="9">
        <v>267</v>
      </c>
      <c r="B7638" s="9">
        <v>9</v>
      </c>
      <c r="C7638" s="9">
        <v>31</v>
      </c>
      <c r="D7638" s="9">
        <v>4</v>
      </c>
      <c r="E7638" s="9">
        <v>15.3</v>
      </c>
      <c r="F7638" s="9">
        <v>5</v>
      </c>
      <c r="G7638" s="9">
        <v>3</v>
      </c>
    </row>
    <row r="7639" spans="1:7" x14ac:dyDescent="0.3">
      <c r="A7639" s="9">
        <v>267</v>
      </c>
      <c r="B7639" s="9">
        <v>10</v>
      </c>
      <c r="C7639" s="9">
        <v>31</v>
      </c>
      <c r="D7639" s="9">
        <v>4</v>
      </c>
      <c r="E7639" s="9">
        <v>11</v>
      </c>
      <c r="F7639" s="9">
        <v>4</v>
      </c>
      <c r="G7639" s="9">
        <v>2</v>
      </c>
    </row>
    <row r="7640" spans="1:7" x14ac:dyDescent="0.3">
      <c r="A7640" s="9">
        <v>267</v>
      </c>
      <c r="B7640" s="9">
        <v>11</v>
      </c>
      <c r="C7640" s="9">
        <v>6</v>
      </c>
      <c r="D7640" s="9">
        <v>4</v>
      </c>
      <c r="E7640" s="9">
        <v>9.8000000000000007</v>
      </c>
      <c r="F7640" s="9">
        <v>5</v>
      </c>
      <c r="G7640" s="9">
        <v>3</v>
      </c>
    </row>
    <row r="7641" spans="1:7" x14ac:dyDescent="0.3">
      <c r="A7641" s="9">
        <v>267</v>
      </c>
      <c r="B7641" s="9">
        <v>12</v>
      </c>
      <c r="C7641" s="9">
        <v>31</v>
      </c>
      <c r="D7641" s="9">
        <v>4</v>
      </c>
      <c r="E7641" s="9">
        <v>12</v>
      </c>
      <c r="F7641" s="9">
        <v>5</v>
      </c>
      <c r="G7641" s="9">
        <v>2</v>
      </c>
    </row>
    <row r="7642" spans="1:7" x14ac:dyDescent="0.3">
      <c r="A7642" s="9">
        <v>267</v>
      </c>
      <c r="B7642" s="9">
        <v>13</v>
      </c>
      <c r="C7642" s="9">
        <v>31</v>
      </c>
      <c r="D7642" s="9">
        <v>4</v>
      </c>
      <c r="E7642" s="9">
        <v>7.9</v>
      </c>
      <c r="F7642" s="9">
        <v>4</v>
      </c>
      <c r="G7642" s="9">
        <v>2</v>
      </c>
    </row>
    <row r="7643" spans="1:7" x14ac:dyDescent="0.3">
      <c r="A7643" s="9">
        <v>267</v>
      </c>
      <c r="B7643" s="9">
        <v>14</v>
      </c>
      <c r="C7643" s="9">
        <v>31</v>
      </c>
      <c r="D7643" s="9">
        <v>4</v>
      </c>
      <c r="E7643" s="9">
        <v>9.6999999999999993</v>
      </c>
      <c r="F7643" s="9">
        <v>4</v>
      </c>
      <c r="G7643" s="9">
        <v>2</v>
      </c>
    </row>
    <row r="7644" spans="1:7" x14ac:dyDescent="0.3">
      <c r="A7644" s="9">
        <v>267</v>
      </c>
      <c r="B7644" s="9">
        <v>15</v>
      </c>
      <c r="C7644" s="9">
        <v>31</v>
      </c>
      <c r="D7644" s="9">
        <v>4</v>
      </c>
      <c r="E7644" s="9">
        <v>8.1</v>
      </c>
      <c r="F7644" s="9">
        <v>4</v>
      </c>
      <c r="G7644" s="9">
        <v>2</v>
      </c>
    </row>
    <row r="7645" spans="1:7" x14ac:dyDescent="0.3">
      <c r="A7645" s="9">
        <v>267</v>
      </c>
      <c r="B7645" s="9">
        <v>16</v>
      </c>
      <c r="C7645" s="9">
        <v>31</v>
      </c>
      <c r="D7645" s="9">
        <v>4</v>
      </c>
      <c r="E7645" s="9">
        <v>7.6</v>
      </c>
      <c r="F7645" s="9">
        <v>4</v>
      </c>
      <c r="G7645" s="9">
        <v>2</v>
      </c>
    </row>
    <row r="7646" spans="1:7" x14ac:dyDescent="0.3">
      <c r="A7646" s="9">
        <v>267</v>
      </c>
      <c r="B7646" s="9">
        <v>17</v>
      </c>
      <c r="C7646" s="9">
        <v>31</v>
      </c>
      <c r="D7646" s="9">
        <v>4</v>
      </c>
      <c r="E7646" s="9">
        <v>9.1999999999999993</v>
      </c>
      <c r="F7646" s="9">
        <v>5</v>
      </c>
      <c r="G7646" s="9">
        <v>2</v>
      </c>
    </row>
    <row r="7647" spans="1:7" x14ac:dyDescent="0.3">
      <c r="A7647" s="9">
        <v>267</v>
      </c>
      <c r="B7647" s="9">
        <v>18</v>
      </c>
      <c r="C7647" s="9">
        <v>31</v>
      </c>
      <c r="D7647" s="9">
        <v>4</v>
      </c>
      <c r="E7647" s="9">
        <v>8.4</v>
      </c>
      <c r="F7647" s="9">
        <v>4</v>
      </c>
      <c r="G7647" s="9">
        <v>2</v>
      </c>
    </row>
    <row r="7648" spans="1:7" x14ac:dyDescent="0.3">
      <c r="A7648" s="9">
        <v>267</v>
      </c>
      <c r="B7648" s="9">
        <v>19</v>
      </c>
      <c r="C7648" s="9">
        <v>6</v>
      </c>
      <c r="D7648" s="9">
        <v>1</v>
      </c>
      <c r="E7648" s="9">
        <v>34</v>
      </c>
      <c r="F7648" s="9">
        <v>15.5</v>
      </c>
      <c r="G7648" s="9">
        <v>9</v>
      </c>
    </row>
    <row r="7649" spans="1:7" x14ac:dyDescent="0.3">
      <c r="A7649" s="9">
        <v>267</v>
      </c>
      <c r="B7649" s="9">
        <v>20</v>
      </c>
      <c r="C7649" s="9">
        <v>31</v>
      </c>
      <c r="D7649" s="9">
        <v>4</v>
      </c>
      <c r="E7649" s="9">
        <v>14.2</v>
      </c>
      <c r="F7649" s="9">
        <v>5</v>
      </c>
      <c r="G7649" s="9">
        <v>2</v>
      </c>
    </row>
    <row r="7650" spans="1:7" x14ac:dyDescent="0.3">
      <c r="A7650" s="9">
        <v>267</v>
      </c>
      <c r="B7650" s="9">
        <v>21</v>
      </c>
      <c r="C7650" s="9">
        <v>31</v>
      </c>
      <c r="D7650" s="9">
        <v>4</v>
      </c>
      <c r="E7650" s="9">
        <v>8.5</v>
      </c>
      <c r="F7650" s="9">
        <v>4</v>
      </c>
      <c r="G7650" s="9">
        <v>2</v>
      </c>
    </row>
    <row r="7651" spans="1:7" x14ac:dyDescent="0.3">
      <c r="A7651" s="9">
        <v>267</v>
      </c>
      <c r="B7651" s="9">
        <v>22</v>
      </c>
      <c r="C7651" s="9">
        <v>31</v>
      </c>
      <c r="D7651" s="9">
        <v>4</v>
      </c>
      <c r="E7651" s="9">
        <v>9.3000000000000007</v>
      </c>
      <c r="F7651" s="9">
        <v>4</v>
      </c>
      <c r="G7651" s="9">
        <v>2</v>
      </c>
    </row>
    <row r="7652" spans="1:7" x14ac:dyDescent="0.3">
      <c r="A7652" s="9">
        <v>267</v>
      </c>
      <c r="B7652" s="9">
        <v>23</v>
      </c>
      <c r="C7652" s="9">
        <v>31</v>
      </c>
      <c r="D7652" s="9">
        <v>4</v>
      </c>
      <c r="E7652" s="9">
        <v>15.5</v>
      </c>
      <c r="F7652" s="9">
        <v>4</v>
      </c>
      <c r="G7652" s="9">
        <v>2</v>
      </c>
    </row>
    <row r="7653" spans="1:7" x14ac:dyDescent="0.3">
      <c r="A7653" s="9">
        <v>267</v>
      </c>
      <c r="B7653" s="9">
        <v>24</v>
      </c>
      <c r="C7653" s="9">
        <v>31</v>
      </c>
      <c r="D7653" s="9">
        <v>4</v>
      </c>
      <c r="E7653" s="9">
        <v>7.6</v>
      </c>
      <c r="F7653" s="9">
        <v>4</v>
      </c>
      <c r="G7653" s="9">
        <v>2</v>
      </c>
    </row>
    <row r="7654" spans="1:7" x14ac:dyDescent="0.3">
      <c r="A7654" s="9">
        <v>267</v>
      </c>
      <c r="B7654" s="9">
        <v>25</v>
      </c>
      <c r="C7654" s="9">
        <v>31</v>
      </c>
      <c r="D7654" s="9">
        <v>4</v>
      </c>
      <c r="E7654" s="9">
        <v>14.3</v>
      </c>
      <c r="F7654" s="9">
        <v>4</v>
      </c>
      <c r="G7654" s="9">
        <v>2</v>
      </c>
    </row>
    <row r="7655" spans="1:7" x14ac:dyDescent="0.3">
      <c r="A7655" s="9">
        <v>267</v>
      </c>
      <c r="B7655" s="9">
        <v>26</v>
      </c>
      <c r="C7655" s="9">
        <v>31</v>
      </c>
      <c r="D7655" s="9">
        <v>4</v>
      </c>
      <c r="E7655" s="9">
        <v>8.6999999999999993</v>
      </c>
      <c r="F7655" s="9">
        <v>4</v>
      </c>
      <c r="G7655" s="9">
        <v>2</v>
      </c>
    </row>
    <row r="7656" spans="1:7" x14ac:dyDescent="0.3">
      <c r="A7656" s="9">
        <v>267</v>
      </c>
      <c r="B7656" s="9">
        <v>27</v>
      </c>
      <c r="C7656" s="9">
        <v>6</v>
      </c>
      <c r="D7656" s="9">
        <v>4</v>
      </c>
      <c r="E7656" s="9">
        <v>11.8</v>
      </c>
      <c r="F7656" s="9">
        <v>5</v>
      </c>
      <c r="G7656" s="9">
        <v>3</v>
      </c>
    </row>
    <row r="7657" spans="1:7" x14ac:dyDescent="0.3">
      <c r="A7657" s="9">
        <v>267</v>
      </c>
      <c r="B7657" s="9">
        <v>28</v>
      </c>
      <c r="C7657" s="9">
        <v>31</v>
      </c>
      <c r="D7657" s="9">
        <v>4</v>
      </c>
      <c r="E7657" s="9">
        <v>10.9</v>
      </c>
      <c r="F7657" s="9">
        <v>4</v>
      </c>
      <c r="G7657" s="9">
        <v>2</v>
      </c>
    </row>
    <row r="7658" spans="1:7" x14ac:dyDescent="0.3">
      <c r="A7658" s="9">
        <v>267</v>
      </c>
      <c r="B7658" s="9">
        <v>29</v>
      </c>
      <c r="C7658" s="9">
        <v>31</v>
      </c>
      <c r="D7658" s="9">
        <v>4</v>
      </c>
      <c r="E7658" s="9">
        <v>7.6</v>
      </c>
      <c r="F7658" s="9">
        <v>4</v>
      </c>
      <c r="G7658" s="9">
        <v>2</v>
      </c>
    </row>
    <row r="7659" spans="1:7" x14ac:dyDescent="0.3">
      <c r="A7659" s="9">
        <v>267</v>
      </c>
      <c r="B7659" s="9">
        <v>30</v>
      </c>
      <c r="C7659" s="9">
        <v>31</v>
      </c>
      <c r="D7659" s="9">
        <v>4</v>
      </c>
      <c r="E7659" s="9">
        <v>11.9</v>
      </c>
      <c r="F7659" s="9">
        <v>4</v>
      </c>
      <c r="G7659" s="9">
        <v>2</v>
      </c>
    </row>
    <row r="7660" spans="1:7" x14ac:dyDescent="0.3">
      <c r="A7660" s="9">
        <v>267</v>
      </c>
      <c r="B7660" s="9">
        <v>31</v>
      </c>
      <c r="C7660" s="9">
        <v>6</v>
      </c>
      <c r="D7660" s="9">
        <v>4</v>
      </c>
      <c r="E7660" s="9">
        <v>33.799999999999997</v>
      </c>
      <c r="F7660" s="9">
        <v>14</v>
      </c>
      <c r="G7660" s="9">
        <v>8</v>
      </c>
    </row>
    <row r="7661" spans="1:7" x14ac:dyDescent="0.3">
      <c r="A7661" s="9">
        <v>267</v>
      </c>
      <c r="B7661" s="9">
        <v>32</v>
      </c>
      <c r="C7661" s="9">
        <v>31</v>
      </c>
      <c r="D7661" s="9">
        <v>4</v>
      </c>
      <c r="E7661" s="9">
        <v>10.4</v>
      </c>
      <c r="F7661" s="9">
        <v>4</v>
      </c>
      <c r="G7661" s="9">
        <v>2</v>
      </c>
    </row>
    <row r="7662" spans="1:7" x14ac:dyDescent="0.3">
      <c r="A7662" s="9">
        <v>267</v>
      </c>
      <c r="B7662" s="9">
        <v>33</v>
      </c>
      <c r="C7662" s="9">
        <v>31</v>
      </c>
      <c r="D7662" s="9">
        <v>4</v>
      </c>
      <c r="E7662" s="9">
        <v>11.6</v>
      </c>
      <c r="F7662" s="9">
        <v>4</v>
      </c>
      <c r="G7662" s="9">
        <v>2</v>
      </c>
    </row>
    <row r="7663" spans="1:7" x14ac:dyDescent="0.3">
      <c r="A7663" s="9">
        <v>267</v>
      </c>
      <c r="B7663" s="9">
        <v>34</v>
      </c>
      <c r="C7663" s="9">
        <v>31</v>
      </c>
      <c r="D7663" s="9">
        <v>4</v>
      </c>
      <c r="E7663" s="9">
        <v>7.5</v>
      </c>
      <c r="F7663" s="9">
        <v>4</v>
      </c>
      <c r="G7663" s="9">
        <v>2</v>
      </c>
    </row>
    <row r="7664" spans="1:7" x14ac:dyDescent="0.3">
      <c r="A7664" s="9">
        <v>267</v>
      </c>
      <c r="B7664" s="9">
        <v>35</v>
      </c>
      <c r="C7664" s="9">
        <v>31</v>
      </c>
      <c r="D7664" s="9">
        <v>4</v>
      </c>
      <c r="E7664" s="9">
        <v>11.9</v>
      </c>
      <c r="F7664" s="9">
        <v>4</v>
      </c>
      <c r="G7664" s="9">
        <v>2</v>
      </c>
    </row>
    <row r="7665" spans="1:7" x14ac:dyDescent="0.3">
      <c r="A7665" s="9">
        <v>267</v>
      </c>
      <c r="B7665" s="9">
        <v>36</v>
      </c>
      <c r="C7665" s="9">
        <v>31</v>
      </c>
      <c r="D7665" s="9">
        <v>4</v>
      </c>
      <c r="E7665" s="9">
        <v>11.6</v>
      </c>
      <c r="F7665" s="9">
        <v>4</v>
      </c>
      <c r="G7665" s="9">
        <v>2</v>
      </c>
    </row>
    <row r="7666" spans="1:7" x14ac:dyDescent="0.3">
      <c r="A7666" s="9">
        <v>267</v>
      </c>
      <c r="B7666" s="9">
        <v>37</v>
      </c>
      <c r="C7666" s="9">
        <v>31</v>
      </c>
      <c r="D7666" s="9">
        <v>4</v>
      </c>
      <c r="E7666" s="9">
        <v>8.1</v>
      </c>
      <c r="F7666" s="9">
        <v>4</v>
      </c>
      <c r="G7666" s="9">
        <v>2</v>
      </c>
    </row>
    <row r="7667" spans="1:7" x14ac:dyDescent="0.3">
      <c r="A7667" s="9">
        <v>267</v>
      </c>
      <c r="B7667" s="9">
        <v>38</v>
      </c>
      <c r="C7667" s="9">
        <v>31</v>
      </c>
      <c r="D7667" s="9">
        <v>4</v>
      </c>
      <c r="E7667" s="9">
        <v>7.7</v>
      </c>
      <c r="F7667" s="9">
        <v>4</v>
      </c>
      <c r="G7667" s="9">
        <v>2</v>
      </c>
    </row>
    <row r="7668" spans="1:7" x14ac:dyDescent="0.3">
      <c r="A7668" s="9">
        <v>267</v>
      </c>
      <c r="B7668" s="9">
        <v>39</v>
      </c>
      <c r="C7668" s="9">
        <v>72</v>
      </c>
      <c r="D7668" s="9">
        <v>4</v>
      </c>
      <c r="E7668" s="9">
        <v>8.3000000000000007</v>
      </c>
      <c r="F7668" s="9">
        <v>4</v>
      </c>
      <c r="G7668" s="9">
        <v>2</v>
      </c>
    </row>
    <row r="7669" spans="1:7" x14ac:dyDescent="0.3">
      <c r="A7669" s="9">
        <v>267</v>
      </c>
      <c r="B7669" s="9">
        <v>40</v>
      </c>
      <c r="C7669" s="9">
        <v>31</v>
      </c>
      <c r="D7669" s="9">
        <v>4</v>
      </c>
      <c r="E7669" s="9">
        <v>7.9</v>
      </c>
      <c r="F7669" s="9">
        <v>4</v>
      </c>
      <c r="G7669" s="9">
        <v>2</v>
      </c>
    </row>
    <row r="7670" spans="1:7" x14ac:dyDescent="0.3">
      <c r="A7670" s="9">
        <v>267</v>
      </c>
      <c r="B7670" s="9">
        <v>41</v>
      </c>
      <c r="C7670" s="9">
        <v>31</v>
      </c>
      <c r="D7670" s="9">
        <v>4</v>
      </c>
      <c r="E7670" s="9">
        <v>11.2</v>
      </c>
      <c r="F7670" s="9">
        <v>4</v>
      </c>
      <c r="G7670" s="9">
        <v>2</v>
      </c>
    </row>
    <row r="7671" spans="1:7" x14ac:dyDescent="0.3">
      <c r="A7671" s="9">
        <v>267</v>
      </c>
      <c r="B7671" s="9">
        <v>42</v>
      </c>
      <c r="C7671" s="9">
        <v>6</v>
      </c>
      <c r="D7671" s="9">
        <v>4</v>
      </c>
      <c r="E7671" s="9">
        <v>14.1</v>
      </c>
      <c r="F7671" s="9">
        <v>5</v>
      </c>
      <c r="G7671" s="9">
        <v>2</v>
      </c>
    </row>
    <row r="7672" spans="1:7" x14ac:dyDescent="0.3">
      <c r="A7672" s="9">
        <v>267</v>
      </c>
      <c r="B7672" s="9">
        <v>43</v>
      </c>
      <c r="C7672" s="9">
        <v>31</v>
      </c>
      <c r="D7672" s="9">
        <v>4</v>
      </c>
      <c r="E7672" s="9">
        <v>7.6</v>
      </c>
      <c r="F7672" s="9">
        <v>4</v>
      </c>
      <c r="G7672" s="9">
        <v>2</v>
      </c>
    </row>
    <row r="7673" spans="1:7" x14ac:dyDescent="0.3">
      <c r="A7673" s="9">
        <v>267</v>
      </c>
      <c r="B7673" s="9">
        <v>44</v>
      </c>
      <c r="C7673" s="9">
        <v>31</v>
      </c>
      <c r="D7673" s="9">
        <v>4</v>
      </c>
      <c r="E7673" s="9">
        <v>9.6999999999999993</v>
      </c>
      <c r="F7673" s="9">
        <v>4</v>
      </c>
      <c r="G7673" s="9">
        <v>2</v>
      </c>
    </row>
    <row r="7674" spans="1:7" x14ac:dyDescent="0.3">
      <c r="A7674" s="9">
        <v>267</v>
      </c>
      <c r="B7674" s="9">
        <v>45</v>
      </c>
      <c r="C7674" s="9">
        <v>31</v>
      </c>
      <c r="D7674" s="9">
        <v>4</v>
      </c>
      <c r="E7674" s="9">
        <v>11.5</v>
      </c>
      <c r="F7674" s="9">
        <v>4</v>
      </c>
      <c r="G7674" s="9">
        <v>2</v>
      </c>
    </row>
    <row r="7675" spans="1:7" x14ac:dyDescent="0.3">
      <c r="A7675" s="9">
        <v>267</v>
      </c>
      <c r="B7675" s="9">
        <v>46</v>
      </c>
      <c r="C7675" s="9">
        <v>31</v>
      </c>
      <c r="D7675" s="9">
        <v>4</v>
      </c>
      <c r="E7675" s="9">
        <v>14.3</v>
      </c>
      <c r="F7675" s="9">
        <v>4</v>
      </c>
      <c r="G7675" s="9">
        <v>2</v>
      </c>
    </row>
    <row r="7676" spans="1:7" x14ac:dyDescent="0.3">
      <c r="A7676" s="9">
        <v>267</v>
      </c>
      <c r="B7676" s="9">
        <v>47</v>
      </c>
      <c r="C7676" s="9">
        <v>31</v>
      </c>
      <c r="D7676" s="9">
        <v>4</v>
      </c>
      <c r="E7676" s="9">
        <v>13.2</v>
      </c>
      <c r="F7676" s="9">
        <v>4</v>
      </c>
      <c r="G7676" s="9">
        <v>2</v>
      </c>
    </row>
    <row r="7677" spans="1:7" x14ac:dyDescent="0.3">
      <c r="A7677" s="9">
        <v>267</v>
      </c>
      <c r="B7677" s="9">
        <v>48</v>
      </c>
      <c r="C7677" s="9">
        <v>31</v>
      </c>
      <c r="D7677" s="9">
        <v>4</v>
      </c>
      <c r="E7677" s="9">
        <v>12.9</v>
      </c>
      <c r="F7677" s="9">
        <v>4</v>
      </c>
      <c r="G7677" s="9">
        <v>2</v>
      </c>
    </row>
    <row r="7678" spans="1:7" x14ac:dyDescent="0.3">
      <c r="A7678" s="9">
        <v>267</v>
      </c>
      <c r="B7678" s="9">
        <v>49</v>
      </c>
      <c r="C7678" s="9">
        <v>31</v>
      </c>
      <c r="D7678" s="9">
        <v>4</v>
      </c>
      <c r="E7678" s="9">
        <v>11.5</v>
      </c>
      <c r="F7678" s="9">
        <v>4</v>
      </c>
      <c r="G7678" s="9">
        <v>2</v>
      </c>
    </row>
    <row r="7679" spans="1:7" x14ac:dyDescent="0.3">
      <c r="A7679" s="9">
        <v>267</v>
      </c>
      <c r="B7679" s="9">
        <v>50</v>
      </c>
      <c r="C7679" s="9">
        <v>31</v>
      </c>
      <c r="D7679" s="9">
        <v>4</v>
      </c>
      <c r="E7679" s="9">
        <v>21.4</v>
      </c>
      <c r="F7679" s="9">
        <v>5</v>
      </c>
      <c r="G7679" s="9">
        <v>3</v>
      </c>
    </row>
    <row r="7680" spans="1:7" x14ac:dyDescent="0.3">
      <c r="A7680" s="9">
        <v>267</v>
      </c>
      <c r="B7680" s="9">
        <v>51</v>
      </c>
      <c r="C7680" s="9">
        <v>31</v>
      </c>
      <c r="D7680" s="9">
        <v>4</v>
      </c>
      <c r="E7680" s="9">
        <v>22.8</v>
      </c>
      <c r="F7680" s="9">
        <v>5</v>
      </c>
      <c r="G7680" s="9">
        <v>3</v>
      </c>
    </row>
    <row r="7681" spans="1:7" x14ac:dyDescent="0.3">
      <c r="A7681" s="9">
        <v>267</v>
      </c>
      <c r="B7681" s="9">
        <v>52</v>
      </c>
      <c r="C7681" s="9">
        <v>31</v>
      </c>
      <c r="D7681" s="9">
        <v>4</v>
      </c>
      <c r="E7681" s="9">
        <v>25.3</v>
      </c>
      <c r="F7681" s="9">
        <v>5</v>
      </c>
      <c r="G7681" s="9">
        <v>3</v>
      </c>
    </row>
    <row r="7682" spans="1:7" x14ac:dyDescent="0.3">
      <c r="A7682" s="9">
        <v>267</v>
      </c>
      <c r="B7682" s="9">
        <v>53</v>
      </c>
      <c r="C7682" s="9">
        <v>31</v>
      </c>
      <c r="D7682" s="9">
        <v>4</v>
      </c>
      <c r="E7682" s="9">
        <v>12.4</v>
      </c>
      <c r="F7682" s="9">
        <v>4</v>
      </c>
      <c r="G7682" s="9">
        <v>2</v>
      </c>
    </row>
    <row r="7683" spans="1:7" x14ac:dyDescent="0.3">
      <c r="A7683" s="9">
        <v>267</v>
      </c>
      <c r="B7683" s="9">
        <v>54</v>
      </c>
      <c r="C7683" s="9">
        <v>31</v>
      </c>
      <c r="D7683" s="9">
        <v>4</v>
      </c>
      <c r="E7683" s="9">
        <v>25.8</v>
      </c>
      <c r="F7683" s="9">
        <v>5</v>
      </c>
      <c r="G7683" s="9">
        <v>2</v>
      </c>
    </row>
    <row r="7684" spans="1:7" x14ac:dyDescent="0.3">
      <c r="A7684" s="9">
        <v>267</v>
      </c>
      <c r="B7684" s="9">
        <v>55</v>
      </c>
      <c r="C7684" s="9">
        <v>31</v>
      </c>
      <c r="D7684" s="9">
        <v>4</v>
      </c>
      <c r="E7684" s="9">
        <v>24.3</v>
      </c>
      <c r="F7684" s="9">
        <v>5</v>
      </c>
      <c r="G7684" s="9">
        <v>2</v>
      </c>
    </row>
    <row r="7685" spans="1:7" x14ac:dyDescent="0.3">
      <c r="A7685" s="9">
        <v>267</v>
      </c>
      <c r="B7685" s="9">
        <v>56</v>
      </c>
      <c r="C7685" s="9">
        <v>31</v>
      </c>
      <c r="D7685" s="9">
        <v>4</v>
      </c>
      <c r="E7685" s="9">
        <v>23.9</v>
      </c>
      <c r="F7685" s="9">
        <v>5</v>
      </c>
      <c r="G7685" s="9">
        <v>2</v>
      </c>
    </row>
    <row r="7686" spans="1:7" x14ac:dyDescent="0.3">
      <c r="A7686" s="9">
        <v>267</v>
      </c>
      <c r="B7686" s="9">
        <v>57</v>
      </c>
      <c r="C7686" s="9">
        <v>31</v>
      </c>
      <c r="D7686" s="9">
        <v>4</v>
      </c>
      <c r="E7686" s="9">
        <v>7.5</v>
      </c>
      <c r="F7686" s="9">
        <v>4</v>
      </c>
      <c r="G7686" s="9">
        <v>2</v>
      </c>
    </row>
    <row r="7687" spans="1:7" x14ac:dyDescent="0.3">
      <c r="A7687" s="9">
        <v>267</v>
      </c>
      <c r="B7687" s="9">
        <v>58</v>
      </c>
      <c r="C7687" s="9">
        <v>31</v>
      </c>
      <c r="D7687" s="9">
        <v>4</v>
      </c>
      <c r="E7687" s="9">
        <v>20.8</v>
      </c>
      <c r="F7687" s="9">
        <v>5</v>
      </c>
      <c r="G7687" s="9">
        <v>2</v>
      </c>
    </row>
    <row r="7688" spans="1:7" x14ac:dyDescent="0.3">
      <c r="A7688" s="9">
        <v>267</v>
      </c>
      <c r="B7688" s="9">
        <v>59</v>
      </c>
      <c r="C7688" s="9">
        <v>31</v>
      </c>
      <c r="D7688" s="9">
        <v>4</v>
      </c>
      <c r="E7688" s="9">
        <v>8.6</v>
      </c>
      <c r="F7688" s="9">
        <v>4</v>
      </c>
      <c r="G7688" s="9">
        <v>2</v>
      </c>
    </row>
    <row r="7689" spans="1:7" x14ac:dyDescent="0.3">
      <c r="A7689" s="9">
        <v>267</v>
      </c>
      <c r="B7689" s="9">
        <v>60</v>
      </c>
      <c r="C7689" s="9">
        <v>31</v>
      </c>
      <c r="D7689" s="9">
        <v>4</v>
      </c>
      <c r="E7689" s="9">
        <v>9.5</v>
      </c>
      <c r="F7689" s="9">
        <v>4</v>
      </c>
      <c r="G7689" s="9">
        <v>2</v>
      </c>
    </row>
    <row r="7690" spans="1:7" x14ac:dyDescent="0.3">
      <c r="A7690" s="9">
        <v>267</v>
      </c>
      <c r="B7690" s="9">
        <v>61</v>
      </c>
      <c r="C7690" s="9">
        <v>31</v>
      </c>
      <c r="D7690" s="9">
        <v>4</v>
      </c>
      <c r="E7690" s="9">
        <v>15.2</v>
      </c>
      <c r="F7690" s="9">
        <v>4</v>
      </c>
      <c r="G7690" s="9">
        <v>2</v>
      </c>
    </row>
    <row r="7691" spans="1:7" x14ac:dyDescent="0.3">
      <c r="A7691" s="9">
        <v>267</v>
      </c>
      <c r="B7691" s="9">
        <v>62</v>
      </c>
      <c r="C7691" s="9">
        <v>31</v>
      </c>
      <c r="D7691" s="9">
        <v>4</v>
      </c>
      <c r="E7691" s="9">
        <v>11.7</v>
      </c>
      <c r="F7691" s="9">
        <v>4</v>
      </c>
      <c r="G7691" s="9">
        <v>2</v>
      </c>
    </row>
    <row r="7692" spans="1:7" x14ac:dyDescent="0.3">
      <c r="A7692" s="9">
        <v>267</v>
      </c>
      <c r="B7692" s="9">
        <v>63</v>
      </c>
      <c r="C7692" s="9">
        <v>31</v>
      </c>
      <c r="D7692" s="9">
        <v>4</v>
      </c>
      <c r="E7692" s="9">
        <v>8.6</v>
      </c>
      <c r="F7692" s="9">
        <v>4</v>
      </c>
      <c r="G7692" s="9">
        <v>2</v>
      </c>
    </row>
    <row r="7693" spans="1:7" x14ac:dyDescent="0.3">
      <c r="A7693" s="9">
        <v>267</v>
      </c>
      <c r="B7693" s="9">
        <v>64</v>
      </c>
      <c r="C7693" s="9">
        <v>31</v>
      </c>
      <c r="D7693" s="9">
        <v>4</v>
      </c>
      <c r="E7693" s="9">
        <v>9.1</v>
      </c>
      <c r="F7693" s="9">
        <v>4</v>
      </c>
      <c r="G7693" s="9">
        <v>2</v>
      </c>
    </row>
    <row r="7694" spans="1:7" x14ac:dyDescent="0.3">
      <c r="A7694" s="9">
        <v>267</v>
      </c>
      <c r="B7694" s="9">
        <v>65</v>
      </c>
      <c r="C7694" s="9">
        <v>31</v>
      </c>
      <c r="D7694" s="9">
        <v>4</v>
      </c>
      <c r="E7694" s="9">
        <v>25.6</v>
      </c>
      <c r="F7694" s="9">
        <v>5</v>
      </c>
      <c r="G7694" s="9">
        <v>2</v>
      </c>
    </row>
    <row r="7695" spans="1:7" x14ac:dyDescent="0.3">
      <c r="A7695" s="9">
        <v>267</v>
      </c>
      <c r="B7695" s="9">
        <v>66</v>
      </c>
      <c r="C7695" s="9">
        <v>3</v>
      </c>
      <c r="D7695" s="9">
        <v>4</v>
      </c>
      <c r="E7695" s="9">
        <v>20.399999999999999</v>
      </c>
      <c r="F7695" s="9">
        <v>5</v>
      </c>
      <c r="G7695" s="9">
        <v>2</v>
      </c>
    </row>
    <row r="7696" spans="1:7" x14ac:dyDescent="0.3">
      <c r="A7696" s="9">
        <v>267</v>
      </c>
      <c r="B7696" s="9">
        <v>67</v>
      </c>
      <c r="C7696" s="9">
        <v>31</v>
      </c>
      <c r="D7696" s="9">
        <v>4</v>
      </c>
      <c r="E7696" s="9">
        <v>7.9</v>
      </c>
      <c r="F7696" s="9">
        <v>4</v>
      </c>
      <c r="G7696" s="9">
        <v>2</v>
      </c>
    </row>
    <row r="7697" spans="1:7" x14ac:dyDescent="0.3">
      <c r="A7697" s="9">
        <v>267</v>
      </c>
      <c r="B7697" s="9">
        <v>68</v>
      </c>
      <c r="C7697" s="9">
        <v>31</v>
      </c>
      <c r="D7697" s="9">
        <v>4</v>
      </c>
      <c r="E7697" s="9">
        <v>7.8</v>
      </c>
      <c r="F7697" s="9">
        <v>4</v>
      </c>
      <c r="G7697" s="9">
        <v>2</v>
      </c>
    </row>
    <row r="7698" spans="1:7" x14ac:dyDescent="0.3">
      <c r="A7698" s="9">
        <v>267</v>
      </c>
      <c r="B7698" s="9">
        <v>69</v>
      </c>
      <c r="C7698" s="9">
        <v>31</v>
      </c>
      <c r="D7698" s="9">
        <v>4</v>
      </c>
      <c r="E7698" s="9">
        <v>8.4</v>
      </c>
      <c r="F7698" s="9">
        <v>4</v>
      </c>
      <c r="G7698" s="9">
        <v>2</v>
      </c>
    </row>
    <row r="7699" spans="1:7" x14ac:dyDescent="0.3">
      <c r="A7699" s="9">
        <v>267</v>
      </c>
      <c r="B7699" s="9">
        <v>70</v>
      </c>
      <c r="C7699" s="9">
        <v>31</v>
      </c>
      <c r="D7699" s="9">
        <v>4</v>
      </c>
      <c r="E7699" s="9">
        <v>7.6</v>
      </c>
      <c r="F7699" s="9">
        <v>4</v>
      </c>
      <c r="G7699" s="9">
        <v>2</v>
      </c>
    </row>
    <row r="7700" spans="1:7" x14ac:dyDescent="0.3">
      <c r="A7700" s="9">
        <v>267</v>
      </c>
      <c r="B7700" s="9">
        <v>71</v>
      </c>
      <c r="C7700" s="9">
        <v>6</v>
      </c>
      <c r="D7700" s="9">
        <v>1</v>
      </c>
      <c r="E7700" s="9">
        <v>35.5</v>
      </c>
      <c r="F7700" s="9">
        <v>16.399999999999999</v>
      </c>
      <c r="G7700" s="9">
        <v>9</v>
      </c>
    </row>
    <row r="7701" spans="1:7" x14ac:dyDescent="0.3">
      <c r="A7701" s="9">
        <v>267</v>
      </c>
      <c r="B7701" s="9">
        <v>72</v>
      </c>
      <c r="C7701" s="9">
        <v>31</v>
      </c>
      <c r="D7701" s="9">
        <v>4</v>
      </c>
      <c r="E7701" s="9">
        <v>11.5</v>
      </c>
      <c r="F7701" s="9">
        <v>4</v>
      </c>
      <c r="G7701" s="9">
        <v>2</v>
      </c>
    </row>
    <row r="7702" spans="1:7" x14ac:dyDescent="0.3">
      <c r="A7702" s="9">
        <v>267</v>
      </c>
      <c r="B7702" s="9">
        <v>73</v>
      </c>
      <c r="C7702" s="9">
        <v>31</v>
      </c>
      <c r="D7702" s="9">
        <v>4</v>
      </c>
      <c r="E7702" s="9">
        <v>19.8</v>
      </c>
      <c r="F7702" s="9">
        <v>4</v>
      </c>
      <c r="G7702" s="9">
        <v>2</v>
      </c>
    </row>
    <row r="7703" spans="1:7" x14ac:dyDescent="0.3">
      <c r="A7703" s="9">
        <v>267</v>
      </c>
      <c r="B7703" s="9">
        <v>74</v>
      </c>
      <c r="C7703" s="9">
        <v>31</v>
      </c>
      <c r="D7703" s="9">
        <v>4</v>
      </c>
      <c r="E7703" s="9">
        <v>7.6</v>
      </c>
      <c r="F7703" s="9">
        <v>4</v>
      </c>
      <c r="G7703" s="9">
        <v>2</v>
      </c>
    </row>
    <row r="7704" spans="1:7" x14ac:dyDescent="0.3">
      <c r="A7704" s="9">
        <v>267</v>
      </c>
      <c r="B7704" s="9">
        <v>75</v>
      </c>
      <c r="C7704" s="9">
        <v>31</v>
      </c>
      <c r="D7704" s="9">
        <v>4</v>
      </c>
      <c r="E7704" s="9">
        <v>8.1</v>
      </c>
      <c r="F7704" s="9">
        <v>4</v>
      </c>
      <c r="G7704" s="9">
        <v>2</v>
      </c>
    </row>
    <row r="7705" spans="1:7" x14ac:dyDescent="0.3">
      <c r="A7705" s="9">
        <v>267</v>
      </c>
      <c r="B7705" s="9">
        <v>76</v>
      </c>
      <c r="C7705" s="9">
        <v>31</v>
      </c>
      <c r="D7705" s="9">
        <v>4</v>
      </c>
      <c r="E7705" s="9">
        <v>8.6</v>
      </c>
      <c r="F7705" s="9">
        <v>4</v>
      </c>
      <c r="G7705" s="9">
        <v>2</v>
      </c>
    </row>
    <row r="7706" spans="1:7" x14ac:dyDescent="0.3">
      <c r="A7706" s="9">
        <v>267</v>
      </c>
      <c r="B7706" s="9">
        <v>77</v>
      </c>
      <c r="C7706" s="9">
        <v>31</v>
      </c>
      <c r="D7706" s="9">
        <v>4</v>
      </c>
      <c r="E7706" s="9">
        <v>8.4</v>
      </c>
      <c r="F7706" s="9">
        <v>4</v>
      </c>
      <c r="G7706" s="9">
        <v>2</v>
      </c>
    </row>
    <row r="7707" spans="1:7" x14ac:dyDescent="0.3">
      <c r="A7707" s="9">
        <v>267</v>
      </c>
      <c r="B7707" s="9">
        <v>78</v>
      </c>
      <c r="C7707" s="9">
        <v>31</v>
      </c>
      <c r="D7707" s="9">
        <v>4</v>
      </c>
      <c r="E7707" s="9">
        <v>9.6999999999999993</v>
      </c>
      <c r="F7707" s="9">
        <v>4</v>
      </c>
      <c r="G7707" s="9">
        <v>2</v>
      </c>
    </row>
    <row r="7708" spans="1:7" x14ac:dyDescent="0.3">
      <c r="A7708" s="9">
        <v>267</v>
      </c>
      <c r="B7708" s="9">
        <v>79</v>
      </c>
      <c r="C7708" s="9">
        <v>31</v>
      </c>
      <c r="D7708" s="9">
        <v>4</v>
      </c>
      <c r="E7708" s="9">
        <v>7.6</v>
      </c>
      <c r="F7708" s="9">
        <v>4</v>
      </c>
      <c r="G7708" s="9">
        <v>2</v>
      </c>
    </row>
    <row r="7709" spans="1:7" x14ac:dyDescent="0.3">
      <c r="A7709" s="9">
        <v>268</v>
      </c>
      <c r="B7709" s="9">
        <v>1</v>
      </c>
      <c r="C7709" s="9">
        <v>6</v>
      </c>
      <c r="D7709" s="9">
        <v>1</v>
      </c>
      <c r="E7709" s="9">
        <v>49.5</v>
      </c>
      <c r="F7709" s="9">
        <v>20</v>
      </c>
      <c r="G7709" s="9">
        <v>8</v>
      </c>
    </row>
    <row r="7710" spans="1:7" x14ac:dyDescent="0.3">
      <c r="A7710" s="9">
        <v>268</v>
      </c>
      <c r="B7710" s="9">
        <v>2</v>
      </c>
      <c r="C7710" s="9">
        <v>31</v>
      </c>
      <c r="D7710" s="9">
        <v>4</v>
      </c>
      <c r="E7710" s="9">
        <v>11.4</v>
      </c>
      <c r="F7710" s="9">
        <v>8.4</v>
      </c>
      <c r="G7710" s="9">
        <v>4</v>
      </c>
    </row>
    <row r="7711" spans="1:7" x14ac:dyDescent="0.3">
      <c r="A7711" s="9">
        <v>268</v>
      </c>
      <c r="B7711" s="9">
        <v>3</v>
      </c>
      <c r="C7711" s="9">
        <v>31</v>
      </c>
      <c r="D7711" s="9">
        <v>3</v>
      </c>
      <c r="E7711" s="9">
        <v>15.4</v>
      </c>
      <c r="F7711" s="9">
        <v>8</v>
      </c>
      <c r="G7711" s="9">
        <v>1</v>
      </c>
    </row>
    <row r="7712" spans="1:7" x14ac:dyDescent="0.3">
      <c r="A7712" s="9">
        <v>268</v>
      </c>
      <c r="B7712" s="9">
        <v>4</v>
      </c>
      <c r="C7712" s="9">
        <v>6</v>
      </c>
      <c r="D7712" s="9">
        <v>4</v>
      </c>
      <c r="E7712" s="9">
        <v>15</v>
      </c>
      <c r="F7712" s="9">
        <v>11.4</v>
      </c>
      <c r="G7712" s="9">
        <v>6.5</v>
      </c>
    </row>
    <row r="7713" spans="1:7" x14ac:dyDescent="0.3">
      <c r="A7713" s="9">
        <v>268</v>
      </c>
      <c r="B7713" s="9">
        <v>5</v>
      </c>
      <c r="C7713" s="9">
        <v>31</v>
      </c>
      <c r="D7713" s="9">
        <v>3</v>
      </c>
      <c r="E7713" s="9">
        <v>8.4</v>
      </c>
      <c r="F7713" s="9">
        <v>7</v>
      </c>
      <c r="G7713" s="9">
        <v>4</v>
      </c>
    </row>
    <row r="7714" spans="1:7" x14ac:dyDescent="0.3">
      <c r="A7714" s="9">
        <v>268</v>
      </c>
      <c r="B7714" s="9">
        <v>6</v>
      </c>
      <c r="C7714" s="9">
        <v>6</v>
      </c>
      <c r="D7714" s="9">
        <v>1</v>
      </c>
      <c r="E7714" s="9">
        <v>58</v>
      </c>
      <c r="F7714" s="9">
        <v>16</v>
      </c>
      <c r="G7714" s="9">
        <v>5</v>
      </c>
    </row>
    <row r="7715" spans="1:7" x14ac:dyDescent="0.3">
      <c r="A7715" s="9">
        <v>268</v>
      </c>
      <c r="B7715" s="9">
        <v>7</v>
      </c>
      <c r="C7715" s="9">
        <v>6</v>
      </c>
      <c r="D7715" s="9">
        <v>4</v>
      </c>
      <c r="E7715" s="9">
        <v>32.4</v>
      </c>
      <c r="F7715" s="9">
        <v>13</v>
      </c>
      <c r="G7715" s="9">
        <v>7.5</v>
      </c>
    </row>
    <row r="7716" spans="1:7" x14ac:dyDescent="0.3">
      <c r="A7716" s="9">
        <v>268</v>
      </c>
      <c r="B7716" s="9">
        <v>8</v>
      </c>
      <c r="C7716" s="9">
        <v>6</v>
      </c>
      <c r="D7716" s="9">
        <v>1</v>
      </c>
      <c r="E7716" s="9">
        <v>70</v>
      </c>
      <c r="F7716" s="9">
        <v>18.399999999999999</v>
      </c>
      <c r="G7716" s="9">
        <v>9</v>
      </c>
    </row>
    <row r="7717" spans="1:7" x14ac:dyDescent="0.3">
      <c r="A7717" s="9">
        <v>268</v>
      </c>
      <c r="B7717" s="9">
        <v>9</v>
      </c>
      <c r="C7717" s="9">
        <v>31</v>
      </c>
      <c r="D7717" s="9">
        <v>3</v>
      </c>
      <c r="E7717" s="9">
        <v>10.1</v>
      </c>
      <c r="F7717" s="9">
        <v>7.4</v>
      </c>
      <c r="G7717" s="9">
        <v>3</v>
      </c>
    </row>
    <row r="7718" spans="1:7" x14ac:dyDescent="0.3">
      <c r="A7718" s="9">
        <v>268</v>
      </c>
      <c r="B7718" s="9">
        <v>10</v>
      </c>
      <c r="C7718" s="9">
        <v>31</v>
      </c>
      <c r="D7718" s="9">
        <v>3</v>
      </c>
      <c r="E7718" s="9">
        <v>10.1</v>
      </c>
      <c r="F7718" s="9">
        <v>7.6</v>
      </c>
      <c r="G7718" s="9">
        <v>2.4</v>
      </c>
    </row>
    <row r="7719" spans="1:7" x14ac:dyDescent="0.3">
      <c r="A7719" s="9">
        <v>268</v>
      </c>
      <c r="B7719" s="9">
        <v>11</v>
      </c>
      <c r="C7719" s="9">
        <v>31</v>
      </c>
      <c r="D7719" s="9">
        <v>3</v>
      </c>
      <c r="E7719" s="9">
        <v>16.399999999999999</v>
      </c>
      <c r="F7719" s="9">
        <v>9</v>
      </c>
      <c r="G7719" s="9">
        <v>3</v>
      </c>
    </row>
    <row r="7720" spans="1:7" x14ac:dyDescent="0.3">
      <c r="A7720" s="9">
        <v>268</v>
      </c>
      <c r="B7720" s="9">
        <v>12</v>
      </c>
      <c r="C7720" s="9">
        <v>31</v>
      </c>
      <c r="D7720" s="9">
        <v>3</v>
      </c>
      <c r="E7720" s="9">
        <v>10.5</v>
      </c>
      <c r="F7720" s="9">
        <v>8.4</v>
      </c>
      <c r="G7720" s="9">
        <v>4</v>
      </c>
    </row>
    <row r="7721" spans="1:7" x14ac:dyDescent="0.3">
      <c r="A7721" s="9">
        <v>268</v>
      </c>
      <c r="B7721" s="9">
        <v>13</v>
      </c>
      <c r="C7721" s="9">
        <v>31</v>
      </c>
      <c r="D7721" s="9">
        <v>4</v>
      </c>
      <c r="E7721" s="9">
        <v>11.4</v>
      </c>
      <c r="F7721" s="9">
        <v>9.1999999999999993</v>
      </c>
      <c r="G7721" s="9">
        <v>7</v>
      </c>
    </row>
    <row r="7722" spans="1:7" x14ac:dyDescent="0.3">
      <c r="A7722" s="9">
        <v>268</v>
      </c>
      <c r="B7722" s="9">
        <v>14</v>
      </c>
      <c r="C7722" s="9">
        <v>31</v>
      </c>
      <c r="D7722" s="9">
        <v>4</v>
      </c>
      <c r="E7722" s="9">
        <v>11.5</v>
      </c>
      <c r="F7722" s="9">
        <v>9.5</v>
      </c>
      <c r="G7722" s="9">
        <v>1</v>
      </c>
    </row>
    <row r="7723" spans="1:7" x14ac:dyDescent="0.3">
      <c r="A7723" s="9">
        <v>268</v>
      </c>
      <c r="B7723" s="9">
        <v>15</v>
      </c>
      <c r="C7723" s="9">
        <v>31</v>
      </c>
      <c r="D7723" s="9">
        <v>4</v>
      </c>
      <c r="E7723" s="9">
        <v>10.199999999999999</v>
      </c>
      <c r="F7723" s="9">
        <v>7</v>
      </c>
      <c r="G7723" s="9">
        <v>2</v>
      </c>
    </row>
    <row r="7724" spans="1:7" x14ac:dyDescent="0.3">
      <c r="A7724" s="9">
        <v>268</v>
      </c>
      <c r="B7724" s="9">
        <v>16</v>
      </c>
      <c r="C7724" s="9">
        <v>6</v>
      </c>
      <c r="D7724" s="9">
        <v>1</v>
      </c>
      <c r="E7724" s="9">
        <v>41.7</v>
      </c>
      <c r="F7724" s="9">
        <v>15.4</v>
      </c>
      <c r="G7724" s="9">
        <v>11</v>
      </c>
    </row>
    <row r="7725" spans="1:7" x14ac:dyDescent="0.3">
      <c r="A7725" s="9">
        <v>268</v>
      </c>
      <c r="B7725" s="9">
        <v>17</v>
      </c>
      <c r="C7725" s="9">
        <v>31</v>
      </c>
      <c r="D7725" s="9">
        <v>4</v>
      </c>
      <c r="E7725" s="9">
        <v>10</v>
      </c>
      <c r="F7725" s="9">
        <v>6.7</v>
      </c>
      <c r="G7725" s="9">
        <v>1</v>
      </c>
    </row>
    <row r="7726" spans="1:7" x14ac:dyDescent="0.3">
      <c r="A7726" s="9">
        <v>268</v>
      </c>
      <c r="B7726" s="9">
        <v>18</v>
      </c>
      <c r="C7726" s="9">
        <v>4</v>
      </c>
      <c r="D7726" s="9">
        <v>4</v>
      </c>
      <c r="E7726" s="9">
        <v>8.1999999999999993</v>
      </c>
      <c r="F7726" s="9">
        <v>5.7</v>
      </c>
      <c r="G7726" s="9">
        <v>4</v>
      </c>
    </row>
    <row r="7727" spans="1:7" x14ac:dyDescent="0.3">
      <c r="A7727" s="9">
        <v>268</v>
      </c>
      <c r="B7727" s="9">
        <v>19</v>
      </c>
      <c r="C7727" s="9">
        <v>31</v>
      </c>
      <c r="D7727" s="9">
        <v>4</v>
      </c>
      <c r="E7727" s="9">
        <v>11</v>
      </c>
      <c r="F7727" s="9">
        <v>6.5</v>
      </c>
      <c r="G7727" s="9">
        <v>1.4</v>
      </c>
    </row>
    <row r="7728" spans="1:7" x14ac:dyDescent="0.3">
      <c r="A7728" s="9">
        <v>268</v>
      </c>
      <c r="B7728" s="9">
        <v>20</v>
      </c>
      <c r="C7728" s="9">
        <v>6</v>
      </c>
      <c r="D7728" s="9">
        <v>4</v>
      </c>
      <c r="E7728" s="9">
        <v>15.5</v>
      </c>
      <c r="F7728" s="9">
        <v>9.6</v>
      </c>
      <c r="G7728" s="9">
        <v>6.5</v>
      </c>
    </row>
    <row r="7729" spans="1:7" x14ac:dyDescent="0.3">
      <c r="A7729" s="9">
        <v>268</v>
      </c>
      <c r="B7729" s="9">
        <v>21</v>
      </c>
      <c r="C7729" s="9">
        <v>31</v>
      </c>
      <c r="D7729" s="9">
        <v>4</v>
      </c>
      <c r="E7729" s="9">
        <v>17.2</v>
      </c>
      <c r="F7729" s="9">
        <v>8.6</v>
      </c>
      <c r="G7729" s="9">
        <v>0.7</v>
      </c>
    </row>
    <row r="7730" spans="1:7" x14ac:dyDescent="0.3">
      <c r="A7730" s="9">
        <v>268</v>
      </c>
      <c r="B7730" s="9">
        <v>22</v>
      </c>
      <c r="C7730" s="9">
        <v>6</v>
      </c>
      <c r="D7730" s="9">
        <v>4</v>
      </c>
      <c r="E7730" s="9">
        <v>32.6</v>
      </c>
      <c r="F7730" s="9">
        <v>16.399999999999999</v>
      </c>
      <c r="G7730" s="9">
        <v>7</v>
      </c>
    </row>
    <row r="7731" spans="1:7" x14ac:dyDescent="0.3">
      <c r="A7731" s="9">
        <v>268</v>
      </c>
      <c r="B7731" s="9">
        <v>23</v>
      </c>
      <c r="C7731" s="9">
        <v>6</v>
      </c>
      <c r="D7731" s="9">
        <v>1</v>
      </c>
      <c r="E7731" s="9">
        <v>36.4</v>
      </c>
      <c r="F7731" s="9">
        <v>21.4</v>
      </c>
      <c r="G7731" s="9">
        <v>12.6</v>
      </c>
    </row>
    <row r="7732" spans="1:7" x14ac:dyDescent="0.3">
      <c r="A7732" s="9">
        <v>268</v>
      </c>
      <c r="B7732" s="9">
        <v>24</v>
      </c>
      <c r="C7732" s="9">
        <v>31</v>
      </c>
      <c r="D7732" s="9">
        <v>4</v>
      </c>
      <c r="E7732" s="9">
        <v>10.1</v>
      </c>
      <c r="F7732" s="9">
        <v>5.2</v>
      </c>
      <c r="G7732" s="9">
        <v>0.7</v>
      </c>
    </row>
    <row r="7733" spans="1:7" x14ac:dyDescent="0.3">
      <c r="A7733" s="9">
        <v>268</v>
      </c>
      <c r="B7733" s="9">
        <v>25</v>
      </c>
      <c r="C7733" s="9">
        <v>31</v>
      </c>
      <c r="D7733" s="9">
        <v>4</v>
      </c>
      <c r="E7733" s="9">
        <v>14.2</v>
      </c>
      <c r="F7733" s="9">
        <v>8.6</v>
      </c>
      <c r="G7733" s="9">
        <v>1</v>
      </c>
    </row>
    <row r="7734" spans="1:7" x14ac:dyDescent="0.3">
      <c r="A7734" s="9">
        <v>268</v>
      </c>
      <c r="B7734" s="9">
        <v>26</v>
      </c>
      <c r="C7734" s="9">
        <v>31</v>
      </c>
      <c r="D7734" s="9">
        <v>4</v>
      </c>
      <c r="E7734" s="9">
        <v>8.5</v>
      </c>
      <c r="F7734" s="9">
        <v>6.8</v>
      </c>
      <c r="G7734" s="9">
        <v>1.8</v>
      </c>
    </row>
    <row r="7735" spans="1:7" x14ac:dyDescent="0.3">
      <c r="A7735" s="9">
        <v>268</v>
      </c>
      <c r="B7735" s="9">
        <v>27</v>
      </c>
      <c r="C7735" s="9">
        <v>6</v>
      </c>
      <c r="D7735" s="9">
        <v>3</v>
      </c>
      <c r="E7735" s="9">
        <v>13.4</v>
      </c>
      <c r="F7735" s="9">
        <v>7.4</v>
      </c>
      <c r="G7735" s="9">
        <v>4</v>
      </c>
    </row>
    <row r="7736" spans="1:7" x14ac:dyDescent="0.3">
      <c r="A7736" s="9">
        <v>268</v>
      </c>
      <c r="B7736" s="9">
        <v>28</v>
      </c>
      <c r="C7736" s="9">
        <v>31</v>
      </c>
      <c r="D7736" s="9">
        <v>4</v>
      </c>
      <c r="E7736" s="9">
        <v>9</v>
      </c>
      <c r="F7736" s="9">
        <v>6</v>
      </c>
      <c r="G7736" s="9">
        <v>1</v>
      </c>
    </row>
    <row r="7737" spans="1:7" x14ac:dyDescent="0.3">
      <c r="A7737" s="9">
        <v>268</v>
      </c>
      <c r="B7737" s="9">
        <v>29</v>
      </c>
      <c r="C7737" s="9">
        <v>6</v>
      </c>
      <c r="D7737" s="9">
        <v>4</v>
      </c>
      <c r="E7737" s="9">
        <v>28.4</v>
      </c>
      <c r="F7737" s="9">
        <v>12.6</v>
      </c>
      <c r="G7737" s="9">
        <v>10</v>
      </c>
    </row>
    <row r="7738" spans="1:7" x14ac:dyDescent="0.3">
      <c r="A7738" s="9">
        <v>268</v>
      </c>
      <c r="B7738" s="9">
        <v>30</v>
      </c>
      <c r="C7738" s="9">
        <v>6</v>
      </c>
      <c r="D7738" s="9">
        <v>4</v>
      </c>
      <c r="E7738" s="9">
        <v>30.1</v>
      </c>
      <c r="F7738" s="9">
        <v>6.4</v>
      </c>
      <c r="G7738" s="9">
        <v>4</v>
      </c>
    </row>
    <row r="7739" spans="1:7" x14ac:dyDescent="0.3">
      <c r="A7739" s="9">
        <v>268</v>
      </c>
      <c r="B7739" s="9">
        <v>31</v>
      </c>
      <c r="C7739" s="9">
        <v>6</v>
      </c>
      <c r="D7739" s="9">
        <v>1</v>
      </c>
      <c r="E7739" s="9">
        <v>44.5</v>
      </c>
      <c r="F7739" s="9">
        <v>17.600000000000001</v>
      </c>
      <c r="G7739" s="9">
        <v>10</v>
      </c>
    </row>
    <row r="7740" spans="1:7" x14ac:dyDescent="0.3">
      <c r="A7740" s="9">
        <v>268</v>
      </c>
      <c r="B7740" s="9">
        <v>32</v>
      </c>
      <c r="C7740" s="9">
        <v>6</v>
      </c>
      <c r="D7740" s="9">
        <v>4</v>
      </c>
      <c r="E7740" s="9">
        <v>14.1</v>
      </c>
      <c r="F7740" s="9">
        <v>7.6</v>
      </c>
      <c r="G7740" s="9">
        <v>4.5</v>
      </c>
    </row>
    <row r="7741" spans="1:7" x14ac:dyDescent="0.3">
      <c r="A7741" s="9">
        <v>268</v>
      </c>
      <c r="B7741" s="9">
        <v>33</v>
      </c>
      <c r="C7741" s="9">
        <v>6</v>
      </c>
      <c r="D7741" s="9">
        <v>4</v>
      </c>
      <c r="E7741" s="9">
        <v>29.6</v>
      </c>
      <c r="F7741" s="9">
        <v>16.399999999999999</v>
      </c>
      <c r="G7741" s="9">
        <v>8.5</v>
      </c>
    </row>
    <row r="7742" spans="1:7" x14ac:dyDescent="0.3">
      <c r="A7742" s="9">
        <v>268</v>
      </c>
      <c r="B7742" s="9">
        <v>34</v>
      </c>
      <c r="C7742" s="9">
        <v>6</v>
      </c>
      <c r="D7742" s="9">
        <v>9</v>
      </c>
      <c r="E7742" s="9">
        <v>25</v>
      </c>
      <c r="F7742" s="9">
        <v>0.25</v>
      </c>
      <c r="G7742" s="9">
        <v>0</v>
      </c>
    </row>
    <row r="7743" spans="1:7" x14ac:dyDescent="0.3">
      <c r="A7743" s="9">
        <v>268</v>
      </c>
      <c r="B7743" s="9">
        <v>35</v>
      </c>
      <c r="C7743" s="9">
        <v>6</v>
      </c>
      <c r="D7743" s="9">
        <v>4</v>
      </c>
      <c r="E7743" s="9">
        <v>31.6</v>
      </c>
      <c r="F7743" s="9">
        <v>13.4</v>
      </c>
      <c r="G7743" s="9">
        <v>7</v>
      </c>
    </row>
    <row r="7744" spans="1:7" x14ac:dyDescent="0.3">
      <c r="A7744" s="9">
        <v>268</v>
      </c>
      <c r="B7744" s="9">
        <v>36</v>
      </c>
      <c r="C7744" s="9">
        <v>31</v>
      </c>
      <c r="D7744" s="9">
        <v>4</v>
      </c>
      <c r="E7744" s="9">
        <v>15.2</v>
      </c>
      <c r="F7744" s="9">
        <v>6</v>
      </c>
      <c r="G7744" s="9">
        <v>1</v>
      </c>
    </row>
    <row r="7745" spans="1:7" x14ac:dyDescent="0.3">
      <c r="A7745" s="9">
        <v>268</v>
      </c>
      <c r="B7745" s="9">
        <v>37</v>
      </c>
      <c r="C7745" s="9">
        <v>6</v>
      </c>
      <c r="D7745" s="9">
        <v>3</v>
      </c>
      <c r="E7745" s="9">
        <v>15.4</v>
      </c>
      <c r="F7745" s="9">
        <v>8</v>
      </c>
      <c r="G7745" s="9">
        <v>3</v>
      </c>
    </row>
    <row r="7746" spans="1:7" x14ac:dyDescent="0.3">
      <c r="A7746" s="9">
        <v>268</v>
      </c>
      <c r="B7746" s="9">
        <v>38</v>
      </c>
      <c r="C7746" s="9">
        <v>6</v>
      </c>
      <c r="D7746" s="9">
        <v>1</v>
      </c>
      <c r="E7746" s="9">
        <v>40</v>
      </c>
      <c r="F7746" s="9">
        <v>17</v>
      </c>
      <c r="G7746" s="9">
        <v>9</v>
      </c>
    </row>
    <row r="7747" spans="1:7" x14ac:dyDescent="0.3">
      <c r="A7747" s="9">
        <v>268</v>
      </c>
      <c r="B7747" s="9">
        <v>39</v>
      </c>
      <c r="C7747" s="9">
        <v>31</v>
      </c>
      <c r="D7747" s="9">
        <v>3</v>
      </c>
      <c r="E7747" s="9">
        <v>8</v>
      </c>
      <c r="F7747" s="9">
        <v>4</v>
      </c>
      <c r="G7747" s="9">
        <v>1</v>
      </c>
    </row>
    <row r="7748" spans="1:7" x14ac:dyDescent="0.3">
      <c r="A7748" s="9">
        <v>268</v>
      </c>
      <c r="B7748" s="9">
        <v>40</v>
      </c>
      <c r="C7748" s="9">
        <v>6</v>
      </c>
      <c r="D7748" s="9">
        <v>4</v>
      </c>
      <c r="E7748" s="9">
        <v>30.1</v>
      </c>
      <c r="F7748" s="9">
        <v>11.2</v>
      </c>
      <c r="G7748" s="9">
        <v>6.4</v>
      </c>
    </row>
    <row r="7749" spans="1:7" x14ac:dyDescent="0.3">
      <c r="A7749" s="9">
        <v>268</v>
      </c>
      <c r="B7749" s="9">
        <v>41</v>
      </c>
      <c r="C7749" s="9">
        <v>31</v>
      </c>
      <c r="D7749" s="9">
        <v>4</v>
      </c>
      <c r="E7749" s="9">
        <v>10</v>
      </c>
      <c r="F7749" s="9">
        <v>4</v>
      </c>
      <c r="G7749" s="9">
        <v>1</v>
      </c>
    </row>
    <row r="7750" spans="1:7" x14ac:dyDescent="0.3">
      <c r="A7750" s="9">
        <v>268</v>
      </c>
      <c r="B7750" s="9">
        <v>42</v>
      </c>
      <c r="C7750" s="9">
        <v>6</v>
      </c>
      <c r="D7750" s="9">
        <v>4</v>
      </c>
      <c r="E7750" s="9">
        <v>10</v>
      </c>
      <c r="F7750" s="9">
        <v>5</v>
      </c>
      <c r="G7750" s="9">
        <v>2.2000000000000002</v>
      </c>
    </row>
    <row r="7751" spans="1:7" x14ac:dyDescent="0.3">
      <c r="A7751" s="9">
        <v>268</v>
      </c>
      <c r="B7751" s="9">
        <v>43</v>
      </c>
      <c r="C7751" s="9">
        <v>6</v>
      </c>
      <c r="D7751" s="9">
        <v>4</v>
      </c>
      <c r="E7751" s="9">
        <v>9.1999999999999993</v>
      </c>
      <c r="F7751" s="9">
        <v>6.1</v>
      </c>
      <c r="G7751" s="9">
        <v>3</v>
      </c>
    </row>
    <row r="7752" spans="1:7" x14ac:dyDescent="0.3">
      <c r="A7752" s="9">
        <v>268</v>
      </c>
      <c r="B7752" s="9">
        <v>44</v>
      </c>
      <c r="C7752" s="9">
        <v>31</v>
      </c>
      <c r="D7752" s="9">
        <v>4</v>
      </c>
      <c r="E7752" s="9">
        <v>7.5</v>
      </c>
      <c r="F7752" s="9">
        <v>4.5</v>
      </c>
      <c r="G7752" s="9">
        <v>1</v>
      </c>
    </row>
    <row r="7753" spans="1:7" x14ac:dyDescent="0.3">
      <c r="A7753" s="9">
        <v>268</v>
      </c>
      <c r="B7753" s="9">
        <v>45</v>
      </c>
      <c r="C7753" s="9">
        <v>6</v>
      </c>
      <c r="D7753" s="9">
        <v>3</v>
      </c>
      <c r="E7753" s="9">
        <v>10</v>
      </c>
      <c r="F7753" s="9">
        <v>6</v>
      </c>
      <c r="G7753" s="9">
        <v>5</v>
      </c>
    </row>
    <row r="7754" spans="1:7" x14ac:dyDescent="0.3">
      <c r="A7754" s="9">
        <v>268</v>
      </c>
      <c r="B7754" s="9">
        <v>46</v>
      </c>
      <c r="C7754" s="9">
        <v>31</v>
      </c>
      <c r="D7754" s="9">
        <v>3</v>
      </c>
      <c r="E7754" s="9">
        <v>16.2</v>
      </c>
      <c r="F7754" s="9">
        <v>5</v>
      </c>
      <c r="G7754" s="9">
        <v>1.7</v>
      </c>
    </row>
    <row r="7755" spans="1:7" x14ac:dyDescent="0.3">
      <c r="A7755" s="9">
        <v>268</v>
      </c>
      <c r="B7755" s="9">
        <v>47</v>
      </c>
      <c r="C7755" s="9">
        <v>6</v>
      </c>
      <c r="D7755" s="9">
        <v>9</v>
      </c>
      <c r="E7755" s="9">
        <v>28</v>
      </c>
      <c r="F7755" s="9">
        <v>0.2</v>
      </c>
      <c r="G7755" s="9">
        <v>0</v>
      </c>
    </row>
    <row r="7756" spans="1:7" x14ac:dyDescent="0.3">
      <c r="A7756" s="9">
        <v>268</v>
      </c>
      <c r="B7756" s="9">
        <v>48</v>
      </c>
      <c r="C7756" s="9">
        <v>6</v>
      </c>
      <c r="D7756" s="9">
        <v>4</v>
      </c>
      <c r="E7756" s="9">
        <v>21.6</v>
      </c>
      <c r="F7756" s="9">
        <v>13.4</v>
      </c>
      <c r="G7756" s="9">
        <v>8</v>
      </c>
    </row>
    <row r="7757" spans="1:7" x14ac:dyDescent="0.3">
      <c r="A7757" s="9">
        <v>268</v>
      </c>
      <c r="B7757" s="9">
        <v>49</v>
      </c>
      <c r="C7757" s="9">
        <v>31</v>
      </c>
      <c r="D7757" s="9">
        <v>4</v>
      </c>
      <c r="E7757" s="9">
        <v>15.6</v>
      </c>
      <c r="F7757" s="9">
        <v>5.5</v>
      </c>
      <c r="G7757" s="9">
        <v>0.8</v>
      </c>
    </row>
    <row r="7758" spans="1:7" x14ac:dyDescent="0.3">
      <c r="A7758" s="9">
        <v>268</v>
      </c>
      <c r="B7758" s="9">
        <v>50</v>
      </c>
      <c r="C7758" s="9">
        <v>31</v>
      </c>
      <c r="D7758" s="9">
        <v>4</v>
      </c>
      <c r="E7758" s="9">
        <v>8.1999999999999993</v>
      </c>
      <c r="F7758" s="9">
        <v>5</v>
      </c>
      <c r="G7758" s="9">
        <v>1</v>
      </c>
    </row>
    <row r="7759" spans="1:7" x14ac:dyDescent="0.3">
      <c r="A7759" s="9">
        <v>268</v>
      </c>
      <c r="B7759" s="9">
        <v>51</v>
      </c>
      <c r="C7759" s="9">
        <v>6</v>
      </c>
      <c r="D7759" s="9">
        <v>4</v>
      </c>
      <c r="E7759" s="9">
        <v>13.6</v>
      </c>
      <c r="F7759" s="9">
        <v>7</v>
      </c>
      <c r="G7759" s="9">
        <v>2.5</v>
      </c>
    </row>
    <row r="7760" spans="1:7" x14ac:dyDescent="0.3">
      <c r="A7760" s="9">
        <v>268</v>
      </c>
      <c r="B7760" s="9">
        <v>52</v>
      </c>
      <c r="C7760" s="9">
        <v>31</v>
      </c>
      <c r="D7760" s="9">
        <v>4</v>
      </c>
      <c r="E7760" s="9">
        <v>14.6</v>
      </c>
      <c r="F7760" s="9">
        <v>7.4</v>
      </c>
      <c r="G7760" s="9">
        <v>1.5</v>
      </c>
    </row>
    <row r="7761" spans="1:7" x14ac:dyDescent="0.3">
      <c r="A7761" s="9">
        <v>268</v>
      </c>
      <c r="B7761" s="9">
        <v>53</v>
      </c>
      <c r="C7761" s="9">
        <v>31</v>
      </c>
      <c r="D7761" s="9">
        <v>3</v>
      </c>
      <c r="E7761" s="9">
        <v>13.6</v>
      </c>
      <c r="F7761" s="9">
        <v>6</v>
      </c>
      <c r="G7761" s="9">
        <v>3</v>
      </c>
    </row>
    <row r="7762" spans="1:7" x14ac:dyDescent="0.3">
      <c r="A7762" s="9">
        <v>268</v>
      </c>
      <c r="B7762" s="9">
        <v>54</v>
      </c>
      <c r="C7762" s="9">
        <v>31</v>
      </c>
      <c r="D7762" s="9">
        <v>3</v>
      </c>
      <c r="E7762" s="9">
        <v>7.5</v>
      </c>
      <c r="F7762" s="9">
        <v>5</v>
      </c>
      <c r="G7762" s="9">
        <v>2.5</v>
      </c>
    </row>
    <row r="7763" spans="1:7" x14ac:dyDescent="0.3">
      <c r="A7763" s="9">
        <v>268</v>
      </c>
      <c r="B7763" s="9">
        <v>55</v>
      </c>
      <c r="C7763" s="9">
        <v>60</v>
      </c>
      <c r="D7763" s="9">
        <v>3</v>
      </c>
      <c r="E7763" s="9">
        <v>21.7</v>
      </c>
      <c r="F7763" s="9">
        <v>6.7</v>
      </c>
      <c r="G7763" s="9">
        <v>1.4</v>
      </c>
    </row>
    <row r="7764" spans="1:7" x14ac:dyDescent="0.3">
      <c r="A7764" s="9">
        <v>268</v>
      </c>
      <c r="B7764" s="9">
        <v>56</v>
      </c>
      <c r="C7764" s="9">
        <v>31</v>
      </c>
      <c r="D7764" s="9">
        <v>3</v>
      </c>
      <c r="E7764" s="9">
        <v>8.9</v>
      </c>
      <c r="F7764" s="9">
        <v>4.2</v>
      </c>
      <c r="G7764" s="9">
        <v>1.4</v>
      </c>
    </row>
    <row r="7765" spans="1:7" x14ac:dyDescent="0.3">
      <c r="A7765" s="9">
        <v>268</v>
      </c>
      <c r="B7765" s="9">
        <v>57</v>
      </c>
      <c r="C7765" s="9">
        <v>6</v>
      </c>
      <c r="D7765" s="9">
        <v>1</v>
      </c>
      <c r="E7765" s="9">
        <v>75.2</v>
      </c>
      <c r="F7765" s="9">
        <v>20.6</v>
      </c>
      <c r="G7765" s="9">
        <v>4</v>
      </c>
    </row>
    <row r="7766" spans="1:7" x14ac:dyDescent="0.3">
      <c r="A7766" s="9">
        <v>268</v>
      </c>
      <c r="B7766" s="9">
        <v>58</v>
      </c>
      <c r="C7766" s="9">
        <v>31</v>
      </c>
      <c r="D7766" s="9">
        <v>3</v>
      </c>
      <c r="E7766" s="9">
        <v>11.2</v>
      </c>
      <c r="F7766" s="9">
        <v>6</v>
      </c>
      <c r="G7766" s="9">
        <v>0.5</v>
      </c>
    </row>
    <row r="7767" spans="1:7" x14ac:dyDescent="0.3">
      <c r="A7767" s="9">
        <v>268</v>
      </c>
      <c r="B7767" s="9">
        <v>59</v>
      </c>
      <c r="C7767" s="9">
        <v>80</v>
      </c>
      <c r="D7767" s="9">
        <v>3</v>
      </c>
      <c r="E7767" s="9">
        <v>15.2</v>
      </c>
      <c r="F7767" s="9">
        <v>8</v>
      </c>
      <c r="G7767" s="9">
        <v>5</v>
      </c>
    </row>
    <row r="7768" spans="1:7" x14ac:dyDescent="0.3">
      <c r="A7768" s="9">
        <v>268</v>
      </c>
      <c r="B7768" s="9">
        <v>60</v>
      </c>
      <c r="C7768" s="9">
        <v>80</v>
      </c>
      <c r="D7768" s="9">
        <v>4</v>
      </c>
      <c r="E7768" s="9">
        <v>32.6</v>
      </c>
      <c r="F7768" s="9">
        <v>8</v>
      </c>
      <c r="G7768" s="9">
        <v>1.7</v>
      </c>
    </row>
    <row r="7769" spans="1:7" x14ac:dyDescent="0.3">
      <c r="A7769" s="9">
        <v>268</v>
      </c>
      <c r="B7769" s="9">
        <v>61</v>
      </c>
      <c r="C7769" s="9">
        <v>80</v>
      </c>
      <c r="D7769" s="9">
        <v>4</v>
      </c>
      <c r="E7769" s="9">
        <v>28.4</v>
      </c>
      <c r="F7769" s="9">
        <v>7</v>
      </c>
      <c r="G7769" s="9">
        <v>1.8</v>
      </c>
    </row>
    <row r="7770" spans="1:7" x14ac:dyDescent="0.3">
      <c r="A7770" s="9">
        <v>268</v>
      </c>
      <c r="B7770" s="9">
        <v>62</v>
      </c>
      <c r="C7770" s="9">
        <v>80</v>
      </c>
      <c r="D7770" s="9">
        <v>4</v>
      </c>
      <c r="E7770" s="9">
        <v>30.1</v>
      </c>
      <c r="F7770" s="9">
        <v>7.4</v>
      </c>
      <c r="G7770" s="9">
        <v>2.2000000000000002</v>
      </c>
    </row>
    <row r="7771" spans="1:7" x14ac:dyDescent="0.3">
      <c r="A7771" s="9">
        <v>268</v>
      </c>
      <c r="B7771" s="9">
        <v>63</v>
      </c>
      <c r="C7771" s="9">
        <v>80</v>
      </c>
      <c r="D7771" s="9">
        <v>3</v>
      </c>
      <c r="E7771" s="9">
        <v>16.5</v>
      </c>
      <c r="F7771" s="9">
        <v>7</v>
      </c>
      <c r="G7771" s="9">
        <v>5</v>
      </c>
    </row>
    <row r="7772" spans="1:7" x14ac:dyDescent="0.3">
      <c r="A7772" s="9">
        <v>268</v>
      </c>
      <c r="B7772" s="9">
        <v>64</v>
      </c>
      <c r="C7772" s="9">
        <v>6</v>
      </c>
      <c r="D7772" s="9">
        <v>4</v>
      </c>
      <c r="E7772" s="9">
        <v>21.7</v>
      </c>
      <c r="F7772" s="9">
        <v>13.4</v>
      </c>
      <c r="G7772" s="9">
        <v>7</v>
      </c>
    </row>
    <row r="7773" spans="1:7" x14ac:dyDescent="0.3">
      <c r="A7773" s="9">
        <v>268</v>
      </c>
      <c r="B7773" s="9">
        <v>65</v>
      </c>
      <c r="C7773" s="9">
        <v>31</v>
      </c>
      <c r="D7773" s="9">
        <v>4</v>
      </c>
      <c r="E7773" s="9">
        <v>9</v>
      </c>
      <c r="F7773" s="9">
        <v>5</v>
      </c>
      <c r="G7773" s="9">
        <v>1.8</v>
      </c>
    </row>
    <row r="7774" spans="1:7" x14ac:dyDescent="0.3">
      <c r="A7774" s="9">
        <v>268</v>
      </c>
      <c r="B7774" s="9">
        <v>66</v>
      </c>
      <c r="C7774" s="9">
        <v>6</v>
      </c>
      <c r="D7774" s="9">
        <v>4</v>
      </c>
      <c r="E7774" s="9">
        <v>35.4</v>
      </c>
      <c r="F7774" s="9">
        <v>12.7</v>
      </c>
      <c r="G7774" s="9">
        <v>6</v>
      </c>
    </row>
    <row r="7775" spans="1:7" x14ac:dyDescent="0.3">
      <c r="A7775" s="9">
        <v>268</v>
      </c>
      <c r="B7775" s="9">
        <v>67</v>
      </c>
      <c r="C7775" s="9">
        <v>80</v>
      </c>
      <c r="D7775" s="9">
        <v>4</v>
      </c>
      <c r="E7775" s="9">
        <v>11.2</v>
      </c>
      <c r="F7775" s="9">
        <v>6</v>
      </c>
      <c r="G7775" s="9">
        <v>2.4</v>
      </c>
    </row>
    <row r="7776" spans="1:7" x14ac:dyDescent="0.3">
      <c r="A7776" s="9">
        <v>268</v>
      </c>
      <c r="B7776" s="9">
        <v>68</v>
      </c>
      <c r="C7776" s="9">
        <v>80</v>
      </c>
      <c r="D7776" s="9">
        <v>4</v>
      </c>
      <c r="E7776" s="9">
        <v>12</v>
      </c>
      <c r="F7776" s="9">
        <v>6</v>
      </c>
      <c r="G7776" s="9">
        <v>2</v>
      </c>
    </row>
    <row r="7777" spans="1:7" x14ac:dyDescent="0.3">
      <c r="A7777" s="9">
        <v>268</v>
      </c>
      <c r="B7777" s="9">
        <v>69</v>
      </c>
      <c r="C7777" s="9">
        <v>80</v>
      </c>
      <c r="D7777" s="9">
        <v>4</v>
      </c>
      <c r="E7777" s="9">
        <v>10.1</v>
      </c>
      <c r="F7777" s="9">
        <v>6</v>
      </c>
      <c r="G7777" s="9">
        <v>2.1</v>
      </c>
    </row>
    <row r="7778" spans="1:7" x14ac:dyDescent="0.3">
      <c r="A7778" s="9">
        <v>268</v>
      </c>
      <c r="B7778" s="9">
        <v>70</v>
      </c>
      <c r="C7778" s="9">
        <v>80</v>
      </c>
      <c r="D7778" s="9">
        <v>4</v>
      </c>
      <c r="E7778" s="9">
        <v>9.1999999999999993</v>
      </c>
      <c r="F7778" s="9">
        <v>6.2</v>
      </c>
      <c r="G7778" s="9">
        <v>1.8</v>
      </c>
    </row>
    <row r="7779" spans="1:7" x14ac:dyDescent="0.3">
      <c r="A7779" s="9">
        <v>268</v>
      </c>
      <c r="B7779" s="9">
        <v>71</v>
      </c>
      <c r="C7779" s="9">
        <v>3</v>
      </c>
      <c r="D7779" s="9">
        <v>4</v>
      </c>
      <c r="E7779" s="9">
        <v>29.7</v>
      </c>
      <c r="F7779" s="9">
        <v>12.7</v>
      </c>
      <c r="G7779" s="9">
        <v>7.5</v>
      </c>
    </row>
    <row r="7780" spans="1:7" x14ac:dyDescent="0.3">
      <c r="A7780" s="9">
        <v>268</v>
      </c>
      <c r="B7780" s="9">
        <v>72</v>
      </c>
      <c r="C7780" s="9">
        <v>31</v>
      </c>
      <c r="D7780" s="9">
        <v>4</v>
      </c>
      <c r="E7780" s="9">
        <v>8</v>
      </c>
      <c r="F7780" s="9">
        <v>6</v>
      </c>
      <c r="G7780" s="9">
        <v>3</v>
      </c>
    </row>
    <row r="7781" spans="1:7" x14ac:dyDescent="0.3">
      <c r="A7781" s="9">
        <v>268</v>
      </c>
      <c r="B7781" s="9">
        <v>73</v>
      </c>
      <c r="C7781" s="9">
        <v>31</v>
      </c>
      <c r="D7781" s="9">
        <v>4</v>
      </c>
      <c r="E7781" s="9">
        <v>8</v>
      </c>
      <c r="F7781" s="9">
        <v>5</v>
      </c>
      <c r="G7781" s="9">
        <v>3</v>
      </c>
    </row>
    <row r="7782" spans="1:7" x14ac:dyDescent="0.3">
      <c r="A7782" s="9">
        <v>268</v>
      </c>
      <c r="B7782" s="9">
        <v>74</v>
      </c>
      <c r="C7782" s="9">
        <v>31</v>
      </c>
      <c r="D7782" s="9">
        <v>3</v>
      </c>
      <c r="E7782" s="9">
        <v>15.4</v>
      </c>
      <c r="F7782" s="9">
        <v>7.4</v>
      </c>
      <c r="G7782" s="9">
        <v>2</v>
      </c>
    </row>
    <row r="7783" spans="1:7" x14ac:dyDescent="0.3">
      <c r="A7783" s="9">
        <v>268</v>
      </c>
      <c r="B7783" s="9">
        <v>75</v>
      </c>
      <c r="C7783" s="9">
        <v>31</v>
      </c>
      <c r="D7783" s="9">
        <v>4</v>
      </c>
      <c r="E7783" s="9">
        <v>10</v>
      </c>
      <c r="F7783" s="9">
        <v>6</v>
      </c>
      <c r="G7783" s="9">
        <v>4</v>
      </c>
    </row>
    <row r="7784" spans="1:7" x14ac:dyDescent="0.3">
      <c r="A7784" s="9">
        <v>268</v>
      </c>
      <c r="B7784" s="9">
        <v>76</v>
      </c>
      <c r="C7784" s="9">
        <v>6</v>
      </c>
      <c r="D7784" s="9">
        <v>1</v>
      </c>
      <c r="E7784" s="9">
        <v>70</v>
      </c>
      <c r="F7784" s="9">
        <v>22.4</v>
      </c>
      <c r="G7784" s="9">
        <v>7</v>
      </c>
    </row>
    <row r="7785" spans="1:7" x14ac:dyDescent="0.3">
      <c r="A7785" s="9">
        <v>268</v>
      </c>
      <c r="B7785" s="9">
        <v>77</v>
      </c>
      <c r="C7785" s="9">
        <v>6</v>
      </c>
      <c r="D7785" s="9">
        <v>4</v>
      </c>
      <c r="E7785" s="9">
        <v>38.1</v>
      </c>
      <c r="F7785" s="9">
        <v>18.2</v>
      </c>
      <c r="G7785" s="9">
        <v>6</v>
      </c>
    </row>
    <row r="7786" spans="1:7" x14ac:dyDescent="0.3">
      <c r="A7786" s="9">
        <v>268</v>
      </c>
      <c r="B7786" s="9">
        <v>78</v>
      </c>
      <c r="C7786" s="9">
        <v>31</v>
      </c>
      <c r="D7786" s="9">
        <v>3</v>
      </c>
      <c r="E7786" s="9">
        <v>9</v>
      </c>
      <c r="F7786" s="9">
        <v>5</v>
      </c>
      <c r="G7786" s="9">
        <v>0.4</v>
      </c>
    </row>
    <row r="7787" spans="1:7" x14ac:dyDescent="0.3">
      <c r="A7787" s="9">
        <v>268</v>
      </c>
      <c r="B7787" s="9">
        <v>79</v>
      </c>
      <c r="C7787" s="9">
        <v>80</v>
      </c>
      <c r="D7787" s="9">
        <v>3</v>
      </c>
      <c r="E7787" s="9">
        <v>10.5</v>
      </c>
      <c r="F7787" s="9">
        <v>4</v>
      </c>
      <c r="G7787" s="9">
        <v>2</v>
      </c>
    </row>
    <row r="7788" spans="1:7" x14ac:dyDescent="0.3">
      <c r="A7788" s="9">
        <v>268</v>
      </c>
      <c r="B7788" s="9">
        <v>80</v>
      </c>
      <c r="C7788" s="9">
        <v>31</v>
      </c>
      <c r="D7788" s="9">
        <v>3</v>
      </c>
      <c r="E7788" s="9">
        <v>8.6</v>
      </c>
      <c r="F7788" s="9">
        <v>6</v>
      </c>
      <c r="G7788" s="9">
        <v>2.5</v>
      </c>
    </row>
    <row r="7789" spans="1:7" x14ac:dyDescent="0.3">
      <c r="A7789" s="9">
        <v>269</v>
      </c>
      <c r="B7789" s="9">
        <v>1</v>
      </c>
      <c r="C7789" s="9">
        <v>31</v>
      </c>
      <c r="D7789" s="9">
        <v>3</v>
      </c>
      <c r="E7789" s="9">
        <v>12.4</v>
      </c>
      <c r="F7789" s="9">
        <v>5</v>
      </c>
      <c r="G7789" s="9">
        <v>1.8</v>
      </c>
    </row>
    <row r="7790" spans="1:7" x14ac:dyDescent="0.3">
      <c r="A7790" s="9">
        <v>269</v>
      </c>
      <c r="B7790" s="9">
        <v>2</v>
      </c>
      <c r="C7790" s="9">
        <v>6</v>
      </c>
      <c r="D7790" s="9">
        <v>3</v>
      </c>
      <c r="E7790" s="9">
        <v>13.3</v>
      </c>
      <c r="F7790" s="9">
        <v>5</v>
      </c>
      <c r="G7790" s="9">
        <v>1.8</v>
      </c>
    </row>
    <row r="7791" spans="1:7" x14ac:dyDescent="0.3">
      <c r="A7791" s="9">
        <v>269</v>
      </c>
      <c r="B7791" s="9">
        <v>3</v>
      </c>
      <c r="C7791" s="9">
        <v>31</v>
      </c>
      <c r="D7791" s="9">
        <v>3</v>
      </c>
      <c r="E7791" s="9">
        <v>11</v>
      </c>
      <c r="F7791" s="9">
        <v>3</v>
      </c>
      <c r="G7791" s="9">
        <v>1</v>
      </c>
    </row>
    <row r="7792" spans="1:7" x14ac:dyDescent="0.3">
      <c r="A7792" s="9">
        <v>269</v>
      </c>
      <c r="B7792" s="9">
        <v>4</v>
      </c>
      <c r="C7792" s="9">
        <v>31</v>
      </c>
      <c r="D7792" s="9">
        <v>3</v>
      </c>
      <c r="E7792" s="9">
        <v>8</v>
      </c>
      <c r="F7792" s="9">
        <v>3</v>
      </c>
      <c r="G7792" s="9">
        <v>1</v>
      </c>
    </row>
    <row r="7793" spans="1:7" x14ac:dyDescent="0.3">
      <c r="A7793" s="9">
        <v>269</v>
      </c>
      <c r="B7793" s="9">
        <v>5</v>
      </c>
      <c r="C7793" s="9">
        <v>31</v>
      </c>
      <c r="D7793" s="9">
        <v>3</v>
      </c>
      <c r="E7793" s="9">
        <v>8.3000000000000007</v>
      </c>
      <c r="F7793" s="9">
        <v>5</v>
      </c>
      <c r="G7793" s="9">
        <v>1</v>
      </c>
    </row>
    <row r="7794" spans="1:7" x14ac:dyDescent="0.3">
      <c r="A7794" s="9">
        <v>269</v>
      </c>
      <c r="B7794" s="9">
        <v>6</v>
      </c>
      <c r="C7794" s="9">
        <v>31</v>
      </c>
      <c r="D7794" s="9">
        <v>3</v>
      </c>
      <c r="E7794" s="9">
        <v>8.4</v>
      </c>
      <c r="F7794" s="9">
        <v>5</v>
      </c>
      <c r="G7794" s="9">
        <v>1</v>
      </c>
    </row>
    <row r="7795" spans="1:7" x14ac:dyDescent="0.3">
      <c r="A7795" s="9">
        <v>269</v>
      </c>
      <c r="B7795" s="9">
        <v>7</v>
      </c>
      <c r="C7795" s="9">
        <v>31</v>
      </c>
      <c r="D7795" s="9">
        <v>3</v>
      </c>
      <c r="E7795" s="9">
        <v>10.5</v>
      </c>
      <c r="F7795" s="9">
        <v>4</v>
      </c>
      <c r="G7795" s="9">
        <v>1</v>
      </c>
    </row>
    <row r="7796" spans="1:7" x14ac:dyDescent="0.3">
      <c r="A7796" s="9">
        <v>269</v>
      </c>
      <c r="B7796" s="9">
        <v>8</v>
      </c>
      <c r="C7796" s="9">
        <v>31</v>
      </c>
      <c r="D7796" s="9">
        <v>3</v>
      </c>
      <c r="E7796" s="9">
        <v>8.1999999999999993</v>
      </c>
      <c r="F7796" s="9">
        <v>4</v>
      </c>
      <c r="G7796" s="9">
        <v>0.8</v>
      </c>
    </row>
    <row r="7797" spans="1:7" x14ac:dyDescent="0.3">
      <c r="A7797" s="9">
        <v>269</v>
      </c>
      <c r="B7797" s="9">
        <v>9</v>
      </c>
      <c r="C7797" s="9">
        <v>31</v>
      </c>
      <c r="D7797" s="9">
        <v>3</v>
      </c>
      <c r="E7797" s="9">
        <v>10.5</v>
      </c>
      <c r="F7797" s="9">
        <v>5</v>
      </c>
      <c r="G7797" s="9">
        <v>1.6</v>
      </c>
    </row>
    <row r="7798" spans="1:7" x14ac:dyDescent="0.3">
      <c r="A7798" s="9">
        <v>269</v>
      </c>
      <c r="B7798" s="9">
        <v>10</v>
      </c>
      <c r="C7798" s="9">
        <v>31</v>
      </c>
      <c r="D7798" s="9">
        <v>3</v>
      </c>
      <c r="E7798" s="9">
        <v>9</v>
      </c>
      <c r="F7798" s="9">
        <v>5</v>
      </c>
      <c r="G7798" s="9">
        <v>1</v>
      </c>
    </row>
    <row r="7799" spans="1:7" x14ac:dyDescent="0.3">
      <c r="A7799" s="9">
        <v>269</v>
      </c>
      <c r="B7799" s="9">
        <v>11</v>
      </c>
      <c r="C7799" s="9">
        <v>6</v>
      </c>
      <c r="D7799" s="9">
        <v>2</v>
      </c>
      <c r="E7799" s="9">
        <v>54</v>
      </c>
      <c r="F7799" s="9">
        <v>16</v>
      </c>
      <c r="G7799" s="9">
        <v>5</v>
      </c>
    </row>
    <row r="7800" spans="1:7" x14ac:dyDescent="0.3">
      <c r="A7800" s="9">
        <v>269</v>
      </c>
      <c r="B7800" s="9">
        <v>12</v>
      </c>
      <c r="C7800" s="9">
        <v>31</v>
      </c>
      <c r="D7800" s="9">
        <v>3</v>
      </c>
      <c r="E7800" s="9">
        <v>8.3000000000000007</v>
      </c>
      <c r="F7800" s="9">
        <v>4.5999999999999996</v>
      </c>
      <c r="G7800" s="9">
        <v>1</v>
      </c>
    </row>
    <row r="7801" spans="1:7" x14ac:dyDescent="0.3">
      <c r="A7801" s="9">
        <v>269</v>
      </c>
      <c r="B7801" s="9">
        <v>13</v>
      </c>
      <c r="C7801" s="9">
        <v>31</v>
      </c>
      <c r="D7801" s="9">
        <v>3</v>
      </c>
      <c r="E7801" s="9">
        <v>8.5</v>
      </c>
      <c r="F7801" s="9">
        <v>4</v>
      </c>
      <c r="G7801" s="9">
        <v>1</v>
      </c>
    </row>
    <row r="7802" spans="1:7" x14ac:dyDescent="0.3">
      <c r="A7802" s="9">
        <v>269</v>
      </c>
      <c r="B7802" s="9">
        <v>14</v>
      </c>
      <c r="C7802" s="9">
        <v>31</v>
      </c>
      <c r="D7802" s="9">
        <v>3</v>
      </c>
      <c r="E7802" s="9">
        <v>8.4</v>
      </c>
      <c r="F7802" s="9">
        <v>3</v>
      </c>
      <c r="G7802" s="9">
        <v>1</v>
      </c>
    </row>
    <row r="7803" spans="1:7" x14ac:dyDescent="0.3">
      <c r="A7803" s="9">
        <v>269</v>
      </c>
      <c r="B7803" s="9">
        <v>15</v>
      </c>
      <c r="C7803" s="9">
        <v>31</v>
      </c>
      <c r="D7803" s="9">
        <v>3</v>
      </c>
      <c r="E7803" s="9">
        <v>8.3000000000000007</v>
      </c>
      <c r="F7803" s="9">
        <v>4</v>
      </c>
      <c r="G7803" s="9">
        <v>1</v>
      </c>
    </row>
    <row r="7804" spans="1:7" x14ac:dyDescent="0.3">
      <c r="A7804" s="9">
        <v>269</v>
      </c>
      <c r="B7804" s="9">
        <v>16</v>
      </c>
      <c r="C7804" s="9">
        <v>31</v>
      </c>
      <c r="D7804" s="9">
        <v>3</v>
      </c>
      <c r="E7804" s="9">
        <v>8.5</v>
      </c>
      <c r="F7804" s="9">
        <v>4</v>
      </c>
      <c r="G7804" s="9">
        <v>1</v>
      </c>
    </row>
    <row r="7805" spans="1:7" x14ac:dyDescent="0.3">
      <c r="A7805" s="9">
        <v>269</v>
      </c>
      <c r="B7805" s="9">
        <v>17</v>
      </c>
      <c r="C7805" s="9">
        <v>31</v>
      </c>
      <c r="D7805" s="9">
        <v>3</v>
      </c>
      <c r="E7805" s="9">
        <v>10.5</v>
      </c>
      <c r="F7805" s="9">
        <v>4</v>
      </c>
      <c r="G7805" s="9">
        <v>1</v>
      </c>
    </row>
    <row r="7806" spans="1:7" x14ac:dyDescent="0.3">
      <c r="A7806" s="9">
        <v>269</v>
      </c>
      <c r="B7806" s="9">
        <v>18</v>
      </c>
      <c r="C7806" s="9">
        <v>31</v>
      </c>
      <c r="D7806" s="9">
        <v>3</v>
      </c>
      <c r="E7806" s="9">
        <v>9.5</v>
      </c>
      <c r="F7806" s="9">
        <v>4</v>
      </c>
      <c r="G7806" s="9">
        <v>1</v>
      </c>
    </row>
    <row r="7807" spans="1:7" x14ac:dyDescent="0.3">
      <c r="A7807" s="9">
        <v>269</v>
      </c>
      <c r="B7807" s="9">
        <v>19</v>
      </c>
      <c r="C7807" s="9">
        <v>31</v>
      </c>
      <c r="D7807" s="9">
        <v>3</v>
      </c>
      <c r="E7807" s="9">
        <v>8.5</v>
      </c>
      <c r="F7807" s="9">
        <v>4</v>
      </c>
      <c r="G7807" s="9">
        <v>1.2</v>
      </c>
    </row>
    <row r="7808" spans="1:7" x14ac:dyDescent="0.3">
      <c r="A7808" s="9">
        <v>269</v>
      </c>
      <c r="B7808" s="9">
        <v>20</v>
      </c>
      <c r="C7808" s="9">
        <v>31</v>
      </c>
      <c r="D7808" s="9">
        <v>3</v>
      </c>
      <c r="E7808" s="9">
        <v>10.199999999999999</v>
      </c>
      <c r="F7808" s="9">
        <v>3</v>
      </c>
      <c r="G7808" s="9">
        <v>0.9</v>
      </c>
    </row>
    <row r="7809" spans="1:7" x14ac:dyDescent="0.3">
      <c r="A7809" s="9">
        <v>269</v>
      </c>
      <c r="B7809" s="9">
        <v>21</v>
      </c>
      <c r="C7809" s="9">
        <v>31</v>
      </c>
      <c r="D7809" s="9">
        <v>3</v>
      </c>
      <c r="E7809" s="9">
        <v>9.4</v>
      </c>
      <c r="F7809" s="9">
        <v>3</v>
      </c>
      <c r="G7809" s="9">
        <v>1.1000000000000001</v>
      </c>
    </row>
    <row r="7810" spans="1:7" x14ac:dyDescent="0.3">
      <c r="A7810" s="9">
        <v>269</v>
      </c>
      <c r="B7810" s="9">
        <v>22</v>
      </c>
      <c r="C7810" s="9">
        <v>31</v>
      </c>
      <c r="D7810" s="9">
        <v>3</v>
      </c>
      <c r="E7810" s="9">
        <v>8.3000000000000007</v>
      </c>
      <c r="F7810" s="9">
        <v>4</v>
      </c>
      <c r="G7810" s="9">
        <v>1</v>
      </c>
    </row>
    <row r="7811" spans="1:7" x14ac:dyDescent="0.3">
      <c r="A7811" s="9">
        <v>269</v>
      </c>
      <c r="B7811" s="9">
        <v>23</v>
      </c>
      <c r="C7811" s="9">
        <v>31</v>
      </c>
      <c r="D7811" s="9">
        <v>3</v>
      </c>
      <c r="E7811" s="9">
        <v>8.5</v>
      </c>
      <c r="F7811" s="9">
        <v>3</v>
      </c>
      <c r="G7811" s="9">
        <v>1</v>
      </c>
    </row>
    <row r="7812" spans="1:7" x14ac:dyDescent="0.3">
      <c r="A7812" s="9">
        <v>269</v>
      </c>
      <c r="B7812" s="9">
        <v>24</v>
      </c>
      <c r="C7812" s="9">
        <v>31</v>
      </c>
      <c r="D7812" s="9">
        <v>3</v>
      </c>
      <c r="E7812" s="9">
        <v>9.3000000000000007</v>
      </c>
      <c r="F7812" s="9">
        <v>3</v>
      </c>
      <c r="G7812" s="9">
        <v>1.7</v>
      </c>
    </row>
    <row r="7813" spans="1:7" x14ac:dyDescent="0.3">
      <c r="A7813" s="9">
        <v>269</v>
      </c>
      <c r="B7813" s="9">
        <v>25</v>
      </c>
      <c r="C7813" s="9">
        <v>31</v>
      </c>
      <c r="D7813" s="9">
        <v>9</v>
      </c>
      <c r="E7813" s="9">
        <v>18</v>
      </c>
      <c r="F7813" s="9">
        <v>0.2</v>
      </c>
      <c r="G7813" s="9">
        <v>0</v>
      </c>
    </row>
    <row r="7814" spans="1:7" x14ac:dyDescent="0.3">
      <c r="A7814" s="9">
        <v>269</v>
      </c>
      <c r="B7814" s="9">
        <v>26</v>
      </c>
      <c r="C7814" s="9">
        <v>6</v>
      </c>
      <c r="D7814" s="9">
        <v>2</v>
      </c>
      <c r="E7814" s="9">
        <v>36.9</v>
      </c>
      <c r="F7814" s="9">
        <v>14.2</v>
      </c>
      <c r="G7814" s="9">
        <v>8</v>
      </c>
    </row>
    <row r="7815" spans="1:7" x14ac:dyDescent="0.3">
      <c r="A7815" s="9">
        <v>269</v>
      </c>
      <c r="B7815" s="9">
        <v>27</v>
      </c>
      <c r="C7815" s="9">
        <v>31</v>
      </c>
      <c r="D7815" s="9">
        <v>3</v>
      </c>
      <c r="E7815" s="9">
        <v>10.199999999999999</v>
      </c>
      <c r="F7815" s="9">
        <v>5</v>
      </c>
      <c r="G7815" s="9">
        <v>1.5</v>
      </c>
    </row>
    <row r="7816" spans="1:7" x14ac:dyDescent="0.3">
      <c r="A7816" s="9">
        <v>269</v>
      </c>
      <c r="B7816" s="9">
        <v>28</v>
      </c>
      <c r="C7816" s="9">
        <v>31</v>
      </c>
      <c r="D7816" s="9">
        <v>3</v>
      </c>
      <c r="E7816" s="9">
        <v>9.3000000000000007</v>
      </c>
      <c r="F7816" s="9">
        <v>4</v>
      </c>
      <c r="G7816" s="9">
        <v>1</v>
      </c>
    </row>
    <row r="7817" spans="1:7" x14ac:dyDescent="0.3">
      <c r="A7817" s="9">
        <v>269</v>
      </c>
      <c r="B7817" s="9">
        <v>29</v>
      </c>
      <c r="C7817" s="9">
        <v>4</v>
      </c>
      <c r="D7817" s="9">
        <v>3</v>
      </c>
      <c r="E7817" s="9">
        <v>8.4</v>
      </c>
      <c r="F7817" s="9">
        <v>3</v>
      </c>
      <c r="G7817" s="9">
        <v>1.2</v>
      </c>
    </row>
    <row r="7818" spans="1:7" x14ac:dyDescent="0.3">
      <c r="A7818" s="9">
        <v>269</v>
      </c>
      <c r="B7818" s="9">
        <v>30</v>
      </c>
      <c r="C7818" s="9">
        <v>31</v>
      </c>
      <c r="D7818" s="9">
        <v>3</v>
      </c>
      <c r="E7818" s="9">
        <v>8.5</v>
      </c>
      <c r="F7818" s="9">
        <v>3</v>
      </c>
      <c r="G7818" s="9">
        <v>1</v>
      </c>
    </row>
    <row r="7819" spans="1:7" x14ac:dyDescent="0.3">
      <c r="A7819" s="9">
        <v>269</v>
      </c>
      <c r="B7819" s="9">
        <v>31</v>
      </c>
      <c r="C7819" s="9">
        <v>60</v>
      </c>
      <c r="D7819" s="9">
        <v>3</v>
      </c>
      <c r="E7819" s="9">
        <v>9.5</v>
      </c>
      <c r="F7819" s="9">
        <v>3</v>
      </c>
      <c r="G7819" s="9">
        <v>1</v>
      </c>
    </row>
    <row r="7820" spans="1:7" x14ac:dyDescent="0.3">
      <c r="A7820" s="9">
        <v>269</v>
      </c>
      <c r="B7820" s="9">
        <v>32</v>
      </c>
      <c r="C7820" s="9">
        <v>6</v>
      </c>
      <c r="D7820" s="9">
        <v>3</v>
      </c>
      <c r="E7820" s="9">
        <v>11.4</v>
      </c>
      <c r="F7820" s="9">
        <v>5</v>
      </c>
      <c r="G7820" s="9">
        <v>1.5</v>
      </c>
    </row>
    <row r="7821" spans="1:7" x14ac:dyDescent="0.3">
      <c r="A7821" s="9">
        <v>269</v>
      </c>
      <c r="B7821" s="9">
        <v>33</v>
      </c>
      <c r="C7821" s="9">
        <v>6</v>
      </c>
      <c r="D7821" s="9">
        <v>3</v>
      </c>
      <c r="E7821" s="9">
        <v>10.199999999999999</v>
      </c>
      <c r="F7821" s="9">
        <v>6</v>
      </c>
      <c r="G7821" s="9">
        <v>1.8</v>
      </c>
    </row>
    <row r="7822" spans="1:7" x14ac:dyDescent="0.3">
      <c r="A7822" s="9">
        <v>269</v>
      </c>
      <c r="B7822" s="9">
        <v>34</v>
      </c>
      <c r="C7822" s="9">
        <v>31</v>
      </c>
      <c r="D7822" s="9">
        <v>3</v>
      </c>
      <c r="E7822" s="9">
        <v>13.5</v>
      </c>
      <c r="F7822" s="9">
        <v>5</v>
      </c>
      <c r="G7822" s="9">
        <v>1.6</v>
      </c>
    </row>
    <row r="7823" spans="1:7" x14ac:dyDescent="0.3">
      <c r="A7823" s="9">
        <v>269</v>
      </c>
      <c r="B7823" s="9">
        <v>35</v>
      </c>
      <c r="C7823" s="9">
        <v>31</v>
      </c>
      <c r="D7823" s="9">
        <v>3</v>
      </c>
      <c r="E7823" s="9">
        <v>11.5</v>
      </c>
      <c r="F7823" s="9">
        <v>4</v>
      </c>
      <c r="G7823" s="9">
        <v>1</v>
      </c>
    </row>
    <row r="7824" spans="1:7" x14ac:dyDescent="0.3">
      <c r="A7824" s="9">
        <v>269</v>
      </c>
      <c r="B7824" s="9">
        <v>36</v>
      </c>
      <c r="C7824" s="9">
        <v>6</v>
      </c>
      <c r="D7824" s="9">
        <v>3</v>
      </c>
      <c r="E7824" s="9">
        <v>9.4</v>
      </c>
      <c r="F7824" s="9">
        <v>5</v>
      </c>
      <c r="G7824" s="9">
        <v>1.2</v>
      </c>
    </row>
    <row r="7825" spans="1:7" x14ac:dyDescent="0.3">
      <c r="A7825" s="9">
        <v>269</v>
      </c>
      <c r="B7825" s="9">
        <v>37</v>
      </c>
      <c r="C7825" s="9">
        <v>4</v>
      </c>
      <c r="D7825" s="9">
        <v>3</v>
      </c>
      <c r="E7825" s="9">
        <v>10.199999999999999</v>
      </c>
      <c r="F7825" s="9">
        <v>4</v>
      </c>
      <c r="G7825" s="9">
        <v>1</v>
      </c>
    </row>
    <row r="7826" spans="1:7" x14ac:dyDescent="0.3">
      <c r="A7826" s="9">
        <v>269</v>
      </c>
      <c r="B7826" s="9">
        <v>38</v>
      </c>
      <c r="C7826" s="9">
        <v>31</v>
      </c>
      <c r="D7826" s="9">
        <v>3</v>
      </c>
      <c r="E7826" s="9">
        <v>11.4</v>
      </c>
      <c r="F7826" s="9">
        <v>5</v>
      </c>
      <c r="G7826" s="9">
        <v>1</v>
      </c>
    </row>
    <row r="7827" spans="1:7" x14ac:dyDescent="0.3">
      <c r="A7827" s="9">
        <v>269</v>
      </c>
      <c r="B7827" s="9">
        <v>39</v>
      </c>
      <c r="C7827" s="9">
        <v>31</v>
      </c>
      <c r="D7827" s="9">
        <v>3</v>
      </c>
      <c r="E7827" s="9">
        <v>12</v>
      </c>
      <c r="F7827" s="9">
        <v>4</v>
      </c>
      <c r="G7827" s="9">
        <v>1</v>
      </c>
    </row>
    <row r="7828" spans="1:7" x14ac:dyDescent="0.3">
      <c r="A7828" s="9">
        <v>269</v>
      </c>
      <c r="B7828" s="9">
        <v>40</v>
      </c>
      <c r="C7828" s="9">
        <v>31</v>
      </c>
      <c r="D7828" s="9">
        <v>3</v>
      </c>
      <c r="E7828" s="9">
        <v>12</v>
      </c>
      <c r="F7828" s="9">
        <v>5</v>
      </c>
      <c r="G7828" s="9">
        <v>1</v>
      </c>
    </row>
    <row r="7829" spans="1:7" x14ac:dyDescent="0.3">
      <c r="A7829" s="9">
        <v>269</v>
      </c>
      <c r="B7829" s="9">
        <v>41</v>
      </c>
      <c r="C7829" s="9">
        <v>31</v>
      </c>
      <c r="D7829" s="9">
        <v>3</v>
      </c>
      <c r="E7829" s="9">
        <v>11</v>
      </c>
      <c r="F7829" s="9">
        <v>5</v>
      </c>
      <c r="G7829" s="9">
        <v>1</v>
      </c>
    </row>
    <row r="7830" spans="1:7" x14ac:dyDescent="0.3">
      <c r="A7830" s="9">
        <v>269</v>
      </c>
      <c r="B7830" s="9">
        <v>42</v>
      </c>
      <c r="C7830" s="9">
        <v>31</v>
      </c>
      <c r="D7830" s="9">
        <v>3</v>
      </c>
      <c r="E7830" s="9">
        <v>13.2</v>
      </c>
      <c r="F7830" s="9">
        <v>5</v>
      </c>
      <c r="G7830" s="9">
        <v>1.5</v>
      </c>
    </row>
    <row r="7831" spans="1:7" x14ac:dyDescent="0.3">
      <c r="A7831" s="9">
        <v>269</v>
      </c>
      <c r="B7831" s="9">
        <v>43</v>
      </c>
      <c r="C7831" s="9">
        <v>31</v>
      </c>
      <c r="D7831" s="9">
        <v>3</v>
      </c>
      <c r="E7831" s="9">
        <v>10</v>
      </c>
      <c r="F7831" s="9">
        <v>5</v>
      </c>
      <c r="G7831" s="9">
        <v>1</v>
      </c>
    </row>
    <row r="7832" spans="1:7" x14ac:dyDescent="0.3">
      <c r="A7832" s="9">
        <v>269</v>
      </c>
      <c r="B7832" s="9">
        <v>44</v>
      </c>
      <c r="C7832" s="9">
        <v>6</v>
      </c>
      <c r="D7832" s="9">
        <v>9</v>
      </c>
      <c r="E7832" s="9">
        <v>40</v>
      </c>
      <c r="F7832" s="9">
        <v>0.45</v>
      </c>
      <c r="G7832" s="9">
        <v>0</v>
      </c>
    </row>
    <row r="7833" spans="1:7" x14ac:dyDescent="0.3">
      <c r="A7833" s="9">
        <v>269</v>
      </c>
      <c r="B7833" s="9">
        <v>45</v>
      </c>
      <c r="C7833" s="9">
        <v>6</v>
      </c>
      <c r="D7833" s="9">
        <v>9</v>
      </c>
      <c r="E7833" s="9">
        <v>30</v>
      </c>
      <c r="F7833" s="9">
        <v>0.2</v>
      </c>
      <c r="G7833" s="9">
        <v>0</v>
      </c>
    </row>
    <row r="7834" spans="1:7" x14ac:dyDescent="0.3">
      <c r="A7834" s="9">
        <v>269</v>
      </c>
      <c r="B7834" s="9">
        <v>46</v>
      </c>
      <c r="C7834" s="9">
        <v>6</v>
      </c>
      <c r="D7834" s="9">
        <v>3</v>
      </c>
      <c r="E7834" s="9">
        <v>50.2</v>
      </c>
      <c r="F7834" s="9">
        <v>18</v>
      </c>
      <c r="G7834" s="9">
        <v>6</v>
      </c>
    </row>
    <row r="7835" spans="1:7" x14ac:dyDescent="0.3">
      <c r="A7835" s="9">
        <v>269</v>
      </c>
      <c r="B7835" s="9">
        <v>47</v>
      </c>
      <c r="C7835" s="9">
        <v>6</v>
      </c>
      <c r="D7835" s="9">
        <v>3</v>
      </c>
      <c r="E7835" s="9">
        <v>20.2</v>
      </c>
      <c r="F7835" s="9">
        <v>9</v>
      </c>
      <c r="G7835" s="9">
        <v>2</v>
      </c>
    </row>
    <row r="7836" spans="1:7" x14ac:dyDescent="0.3">
      <c r="A7836" s="9">
        <v>269</v>
      </c>
      <c r="B7836" s="9">
        <v>48</v>
      </c>
      <c r="C7836" s="9">
        <v>6</v>
      </c>
      <c r="D7836" s="9">
        <v>3</v>
      </c>
      <c r="E7836" s="9">
        <v>18.2</v>
      </c>
      <c r="F7836" s="9">
        <v>9</v>
      </c>
      <c r="G7836" s="9">
        <v>2</v>
      </c>
    </row>
    <row r="7837" spans="1:7" x14ac:dyDescent="0.3">
      <c r="A7837" s="9">
        <v>269</v>
      </c>
      <c r="B7837" s="9">
        <v>49</v>
      </c>
      <c r="C7837" s="9">
        <v>31</v>
      </c>
      <c r="D7837" s="9">
        <v>3</v>
      </c>
      <c r="E7837" s="9">
        <v>14</v>
      </c>
      <c r="F7837" s="9">
        <v>4</v>
      </c>
      <c r="G7837" s="9">
        <v>1.6</v>
      </c>
    </row>
    <row r="7838" spans="1:7" x14ac:dyDescent="0.3">
      <c r="A7838" s="9">
        <v>269</v>
      </c>
      <c r="B7838" s="9">
        <v>50</v>
      </c>
      <c r="C7838" s="9">
        <v>31</v>
      </c>
      <c r="D7838" s="9">
        <v>3</v>
      </c>
      <c r="E7838" s="9">
        <v>26.2</v>
      </c>
      <c r="F7838" s="9">
        <v>12</v>
      </c>
      <c r="G7838" s="9">
        <v>5</v>
      </c>
    </row>
    <row r="7839" spans="1:7" x14ac:dyDescent="0.3">
      <c r="A7839" s="9">
        <v>269</v>
      </c>
      <c r="B7839" s="9">
        <v>51</v>
      </c>
      <c r="C7839" s="9">
        <v>31</v>
      </c>
      <c r="D7839" s="9">
        <v>3</v>
      </c>
      <c r="E7839" s="9">
        <v>15.4</v>
      </c>
      <c r="F7839" s="9">
        <v>5</v>
      </c>
      <c r="G7839" s="9">
        <v>0.4</v>
      </c>
    </row>
    <row r="7840" spans="1:7" x14ac:dyDescent="0.3">
      <c r="A7840" s="9">
        <v>269</v>
      </c>
      <c r="B7840" s="9">
        <v>52</v>
      </c>
      <c r="C7840" s="9">
        <v>31</v>
      </c>
      <c r="D7840" s="9">
        <v>3</v>
      </c>
      <c r="E7840" s="9">
        <v>9.6</v>
      </c>
      <c r="F7840" s="9">
        <v>4</v>
      </c>
      <c r="G7840" s="9">
        <v>0.6</v>
      </c>
    </row>
    <row r="7841" spans="1:7" x14ac:dyDescent="0.3">
      <c r="A7841" s="9">
        <v>269</v>
      </c>
      <c r="B7841" s="9">
        <v>53</v>
      </c>
      <c r="C7841" s="9">
        <v>31</v>
      </c>
      <c r="D7841" s="9">
        <v>3</v>
      </c>
      <c r="E7841" s="9">
        <v>12.3</v>
      </c>
      <c r="F7841" s="9">
        <v>4</v>
      </c>
      <c r="G7841" s="9">
        <v>0.4</v>
      </c>
    </row>
    <row r="7842" spans="1:7" x14ac:dyDescent="0.3">
      <c r="A7842" s="9">
        <v>269</v>
      </c>
      <c r="B7842" s="9">
        <v>54</v>
      </c>
      <c r="C7842" s="9">
        <v>31</v>
      </c>
      <c r="D7842" s="9">
        <v>3</v>
      </c>
      <c r="E7842" s="9">
        <v>13.4</v>
      </c>
      <c r="F7842" s="9">
        <v>4</v>
      </c>
      <c r="G7842" s="9">
        <v>0.6</v>
      </c>
    </row>
    <row r="7843" spans="1:7" x14ac:dyDescent="0.3">
      <c r="A7843" s="9">
        <v>269</v>
      </c>
      <c r="B7843" s="9">
        <v>55</v>
      </c>
      <c r="C7843" s="9">
        <v>6</v>
      </c>
      <c r="D7843" s="9">
        <v>3</v>
      </c>
      <c r="E7843" s="9">
        <v>11.3</v>
      </c>
      <c r="F7843" s="9">
        <v>8</v>
      </c>
      <c r="G7843" s="9">
        <v>5</v>
      </c>
    </row>
    <row r="7844" spans="1:7" x14ac:dyDescent="0.3">
      <c r="A7844" s="9">
        <v>269</v>
      </c>
      <c r="B7844" s="9">
        <v>56</v>
      </c>
      <c r="C7844" s="9">
        <v>31</v>
      </c>
      <c r="D7844" s="9">
        <v>3</v>
      </c>
      <c r="E7844" s="9">
        <v>12.2</v>
      </c>
      <c r="F7844" s="9">
        <v>5</v>
      </c>
      <c r="G7844" s="9">
        <v>0.6</v>
      </c>
    </row>
    <row r="7845" spans="1:7" x14ac:dyDescent="0.3">
      <c r="A7845" s="9">
        <v>269</v>
      </c>
      <c r="B7845" s="9">
        <v>57</v>
      </c>
      <c r="C7845" s="9">
        <v>31</v>
      </c>
      <c r="D7845" s="9">
        <v>3</v>
      </c>
      <c r="E7845" s="9">
        <v>13.5</v>
      </c>
      <c r="F7845" s="9">
        <v>5</v>
      </c>
      <c r="G7845" s="9">
        <v>0.8</v>
      </c>
    </row>
    <row r="7846" spans="1:7" x14ac:dyDescent="0.3">
      <c r="A7846" s="9">
        <v>269</v>
      </c>
      <c r="B7846" s="9">
        <v>58</v>
      </c>
      <c r="C7846" s="9">
        <v>31</v>
      </c>
      <c r="D7846" s="9">
        <v>3</v>
      </c>
      <c r="E7846" s="9">
        <v>13.2</v>
      </c>
      <c r="F7846" s="9">
        <v>5</v>
      </c>
      <c r="G7846" s="9">
        <v>1</v>
      </c>
    </row>
    <row r="7847" spans="1:7" x14ac:dyDescent="0.3">
      <c r="A7847" s="9">
        <v>269</v>
      </c>
      <c r="B7847" s="9">
        <v>59</v>
      </c>
      <c r="C7847" s="9">
        <v>31</v>
      </c>
      <c r="D7847" s="9">
        <v>3</v>
      </c>
      <c r="E7847" s="9">
        <v>9.5</v>
      </c>
      <c r="F7847" s="9">
        <v>4</v>
      </c>
      <c r="G7847" s="9">
        <v>1.2</v>
      </c>
    </row>
    <row r="7848" spans="1:7" x14ac:dyDescent="0.3">
      <c r="A7848" s="9">
        <v>269</v>
      </c>
      <c r="B7848" s="9">
        <v>60</v>
      </c>
      <c r="C7848" s="9">
        <v>31</v>
      </c>
      <c r="D7848" s="9">
        <v>3</v>
      </c>
      <c r="E7848" s="9">
        <v>8.3000000000000007</v>
      </c>
      <c r="F7848" s="9">
        <v>3</v>
      </c>
      <c r="G7848" s="9">
        <v>0.6</v>
      </c>
    </row>
    <row r="7849" spans="1:7" x14ac:dyDescent="0.3">
      <c r="A7849" s="9">
        <v>269</v>
      </c>
      <c r="B7849" s="9">
        <v>61</v>
      </c>
      <c r="C7849" s="9">
        <v>31</v>
      </c>
      <c r="D7849" s="9">
        <v>3</v>
      </c>
      <c r="E7849" s="9">
        <v>9.5</v>
      </c>
      <c r="F7849" s="9">
        <v>3</v>
      </c>
      <c r="G7849" s="9">
        <v>0.8</v>
      </c>
    </row>
    <row r="7850" spans="1:7" x14ac:dyDescent="0.3">
      <c r="A7850" s="9">
        <v>269</v>
      </c>
      <c r="B7850" s="9">
        <v>62</v>
      </c>
      <c r="C7850" s="9">
        <v>6</v>
      </c>
      <c r="D7850" s="9">
        <v>3</v>
      </c>
      <c r="E7850" s="9">
        <v>14.2</v>
      </c>
      <c r="F7850" s="9">
        <v>5</v>
      </c>
      <c r="G7850" s="9">
        <v>1</v>
      </c>
    </row>
    <row r="7851" spans="1:7" x14ac:dyDescent="0.3">
      <c r="A7851" s="9">
        <v>269</v>
      </c>
      <c r="B7851" s="9">
        <v>63</v>
      </c>
      <c r="C7851" s="9">
        <v>6</v>
      </c>
      <c r="D7851" s="9">
        <v>3</v>
      </c>
      <c r="E7851" s="9">
        <v>9.1999999999999993</v>
      </c>
      <c r="F7851" s="9">
        <v>7</v>
      </c>
      <c r="G7851" s="9">
        <v>2.5</v>
      </c>
    </row>
    <row r="7852" spans="1:7" x14ac:dyDescent="0.3">
      <c r="A7852" s="9">
        <v>269</v>
      </c>
      <c r="B7852" s="9">
        <v>64</v>
      </c>
      <c r="C7852" s="9">
        <v>6</v>
      </c>
      <c r="D7852" s="9">
        <v>3</v>
      </c>
      <c r="E7852" s="9">
        <v>11.3</v>
      </c>
      <c r="F7852" s="9">
        <v>5</v>
      </c>
      <c r="G7852" s="9">
        <v>1.5</v>
      </c>
    </row>
    <row r="7853" spans="1:7" x14ac:dyDescent="0.3">
      <c r="A7853" s="9">
        <v>270</v>
      </c>
      <c r="B7853" s="9">
        <v>1</v>
      </c>
      <c r="C7853" s="9">
        <v>31</v>
      </c>
      <c r="D7853" s="9">
        <v>3</v>
      </c>
      <c r="E7853" s="9">
        <v>11.3</v>
      </c>
      <c r="F7853" s="9">
        <v>5</v>
      </c>
      <c r="G7853" s="9">
        <v>1.7</v>
      </c>
    </row>
    <row r="7854" spans="1:7" x14ac:dyDescent="0.3">
      <c r="A7854" s="9">
        <v>270</v>
      </c>
      <c r="B7854" s="9">
        <v>2</v>
      </c>
      <c r="C7854" s="9">
        <v>31</v>
      </c>
      <c r="D7854" s="9">
        <v>3</v>
      </c>
      <c r="E7854" s="9">
        <v>10.5</v>
      </c>
      <c r="F7854" s="9">
        <v>5</v>
      </c>
      <c r="G7854" s="9">
        <v>1</v>
      </c>
    </row>
    <row r="7855" spans="1:7" x14ac:dyDescent="0.3">
      <c r="A7855" s="9">
        <v>270</v>
      </c>
      <c r="B7855" s="9">
        <v>3</v>
      </c>
      <c r="C7855" s="9">
        <v>31</v>
      </c>
      <c r="D7855" s="9">
        <v>3</v>
      </c>
      <c r="E7855" s="9">
        <v>8.3000000000000007</v>
      </c>
      <c r="F7855" s="9">
        <v>5</v>
      </c>
      <c r="G7855" s="9">
        <v>1.6</v>
      </c>
    </row>
    <row r="7856" spans="1:7" x14ac:dyDescent="0.3">
      <c r="A7856" s="9">
        <v>270</v>
      </c>
      <c r="B7856" s="9">
        <v>4</v>
      </c>
      <c r="C7856" s="9">
        <v>31</v>
      </c>
      <c r="D7856" s="9">
        <v>3</v>
      </c>
      <c r="E7856" s="9">
        <v>10.199999999999999</v>
      </c>
      <c r="F7856" s="9">
        <v>5</v>
      </c>
      <c r="G7856" s="9">
        <v>1.3</v>
      </c>
    </row>
    <row r="7857" spans="1:7" x14ac:dyDescent="0.3">
      <c r="A7857" s="9">
        <v>270</v>
      </c>
      <c r="B7857" s="9">
        <v>5</v>
      </c>
      <c r="C7857" s="9">
        <v>31</v>
      </c>
      <c r="D7857" s="9">
        <v>3</v>
      </c>
      <c r="E7857" s="9">
        <v>14.2</v>
      </c>
      <c r="F7857" s="9">
        <v>4</v>
      </c>
      <c r="G7857" s="9">
        <v>1</v>
      </c>
    </row>
    <row r="7858" spans="1:7" x14ac:dyDescent="0.3">
      <c r="A7858" s="9">
        <v>270</v>
      </c>
      <c r="B7858" s="9">
        <v>6</v>
      </c>
      <c r="C7858" s="9">
        <v>6</v>
      </c>
      <c r="D7858" s="9">
        <v>3</v>
      </c>
      <c r="E7858" s="9">
        <v>12.6</v>
      </c>
      <c r="F7858" s="9">
        <v>6</v>
      </c>
      <c r="G7858" s="9">
        <v>1.8</v>
      </c>
    </row>
    <row r="7859" spans="1:7" x14ac:dyDescent="0.3">
      <c r="A7859" s="9">
        <v>270</v>
      </c>
      <c r="B7859" s="9">
        <v>7</v>
      </c>
      <c r="C7859" s="9">
        <v>6</v>
      </c>
      <c r="D7859" s="9">
        <v>2</v>
      </c>
      <c r="E7859" s="9">
        <v>47.6</v>
      </c>
      <c r="F7859" s="9">
        <v>16.5</v>
      </c>
      <c r="G7859" s="9">
        <v>5</v>
      </c>
    </row>
    <row r="7860" spans="1:7" x14ac:dyDescent="0.3">
      <c r="A7860" s="9">
        <v>270</v>
      </c>
      <c r="B7860" s="9">
        <v>8</v>
      </c>
      <c r="C7860" s="9">
        <v>31</v>
      </c>
      <c r="D7860" s="9">
        <v>3</v>
      </c>
      <c r="E7860" s="9">
        <v>8.3000000000000007</v>
      </c>
      <c r="F7860" s="9">
        <v>3</v>
      </c>
      <c r="G7860" s="9">
        <v>1.5</v>
      </c>
    </row>
    <row r="7861" spans="1:7" x14ac:dyDescent="0.3">
      <c r="A7861" s="9">
        <v>270</v>
      </c>
      <c r="B7861" s="9">
        <v>9</v>
      </c>
      <c r="C7861" s="9">
        <v>31</v>
      </c>
      <c r="D7861" s="9">
        <v>3</v>
      </c>
      <c r="E7861" s="9">
        <v>10.5</v>
      </c>
      <c r="F7861" s="9">
        <v>4</v>
      </c>
      <c r="G7861" s="9">
        <v>1</v>
      </c>
    </row>
    <row r="7862" spans="1:7" x14ac:dyDescent="0.3">
      <c r="A7862" s="9">
        <v>270</v>
      </c>
      <c r="B7862" s="9">
        <v>10</v>
      </c>
      <c r="C7862" s="9">
        <v>31</v>
      </c>
      <c r="D7862" s="9">
        <v>3</v>
      </c>
      <c r="E7862" s="9">
        <v>9.5</v>
      </c>
      <c r="F7862" s="9">
        <v>4</v>
      </c>
      <c r="G7862" s="9">
        <v>1.7</v>
      </c>
    </row>
    <row r="7863" spans="1:7" x14ac:dyDescent="0.3">
      <c r="A7863" s="9">
        <v>270</v>
      </c>
      <c r="B7863" s="9">
        <v>11</v>
      </c>
      <c r="C7863" s="9">
        <v>31</v>
      </c>
      <c r="D7863" s="9">
        <v>3</v>
      </c>
      <c r="E7863" s="9">
        <v>10.199999999999999</v>
      </c>
      <c r="F7863" s="9">
        <v>3</v>
      </c>
      <c r="G7863" s="9">
        <v>1</v>
      </c>
    </row>
    <row r="7864" spans="1:7" x14ac:dyDescent="0.3">
      <c r="A7864" s="9">
        <v>270</v>
      </c>
      <c r="B7864" s="9">
        <v>12</v>
      </c>
      <c r="C7864" s="9">
        <v>31</v>
      </c>
      <c r="D7864" s="9">
        <v>3</v>
      </c>
      <c r="E7864" s="9">
        <v>9.5</v>
      </c>
      <c r="F7864" s="9">
        <v>4.2</v>
      </c>
      <c r="G7864" s="9">
        <v>1</v>
      </c>
    </row>
    <row r="7865" spans="1:7" x14ac:dyDescent="0.3">
      <c r="A7865" s="9">
        <v>270</v>
      </c>
      <c r="B7865" s="9">
        <v>13</v>
      </c>
      <c r="C7865" s="9">
        <v>6</v>
      </c>
      <c r="D7865" s="9">
        <v>4</v>
      </c>
      <c r="E7865" s="9">
        <v>20.2</v>
      </c>
      <c r="F7865" s="9">
        <v>12</v>
      </c>
      <c r="G7865" s="9">
        <v>3.5</v>
      </c>
    </row>
    <row r="7866" spans="1:7" x14ac:dyDescent="0.3">
      <c r="A7866" s="9">
        <v>270</v>
      </c>
      <c r="B7866" s="9">
        <v>14</v>
      </c>
      <c r="C7866" s="9">
        <v>31</v>
      </c>
      <c r="D7866" s="9">
        <v>3</v>
      </c>
      <c r="E7866" s="9">
        <v>41.2</v>
      </c>
      <c r="F7866" s="9">
        <v>8</v>
      </c>
      <c r="G7866" s="9">
        <v>1.2</v>
      </c>
    </row>
    <row r="7867" spans="1:7" x14ac:dyDescent="0.3">
      <c r="A7867" s="9">
        <v>270</v>
      </c>
      <c r="B7867" s="9">
        <v>15</v>
      </c>
      <c r="C7867" s="9">
        <v>6</v>
      </c>
      <c r="D7867" s="9">
        <v>3</v>
      </c>
      <c r="E7867" s="9">
        <v>9.1</v>
      </c>
      <c r="F7867" s="9">
        <v>4.3</v>
      </c>
      <c r="G7867" s="9">
        <v>1.5</v>
      </c>
    </row>
    <row r="7868" spans="1:7" x14ac:dyDescent="0.3">
      <c r="A7868" s="9">
        <v>270</v>
      </c>
      <c r="B7868" s="9">
        <v>16</v>
      </c>
      <c r="C7868" s="9">
        <v>31</v>
      </c>
      <c r="D7868" s="9">
        <v>3</v>
      </c>
      <c r="E7868" s="9">
        <v>9.5</v>
      </c>
      <c r="F7868" s="9">
        <v>4</v>
      </c>
      <c r="G7868" s="9">
        <v>0.8</v>
      </c>
    </row>
    <row r="7869" spans="1:7" x14ac:dyDescent="0.3">
      <c r="A7869" s="9">
        <v>270</v>
      </c>
      <c r="B7869" s="9">
        <v>17</v>
      </c>
      <c r="C7869" s="9">
        <v>31</v>
      </c>
      <c r="D7869" s="9">
        <v>3</v>
      </c>
      <c r="E7869" s="9">
        <v>10.3</v>
      </c>
      <c r="F7869" s="9">
        <v>4</v>
      </c>
      <c r="G7869" s="9">
        <v>1</v>
      </c>
    </row>
    <row r="7870" spans="1:7" x14ac:dyDescent="0.3">
      <c r="A7870" s="9">
        <v>270</v>
      </c>
      <c r="B7870" s="9">
        <v>18</v>
      </c>
      <c r="C7870" s="9">
        <v>6</v>
      </c>
      <c r="D7870" s="9">
        <v>1</v>
      </c>
      <c r="E7870" s="9">
        <v>51.3</v>
      </c>
      <c r="F7870" s="9">
        <v>18</v>
      </c>
      <c r="G7870" s="9">
        <v>6.2</v>
      </c>
    </row>
    <row r="7871" spans="1:7" x14ac:dyDescent="0.3">
      <c r="A7871" s="9">
        <v>270</v>
      </c>
      <c r="B7871" s="9">
        <v>19</v>
      </c>
      <c r="C7871" s="9">
        <v>4</v>
      </c>
      <c r="D7871" s="9">
        <v>3</v>
      </c>
      <c r="E7871" s="9">
        <v>14.4</v>
      </c>
      <c r="F7871" s="9">
        <v>7</v>
      </c>
      <c r="G7871" s="9">
        <v>1.5</v>
      </c>
    </row>
    <row r="7872" spans="1:7" x14ac:dyDescent="0.3">
      <c r="A7872" s="9">
        <v>270</v>
      </c>
      <c r="B7872" s="9">
        <v>20</v>
      </c>
      <c r="C7872" s="9">
        <v>4</v>
      </c>
      <c r="D7872" s="9">
        <v>3</v>
      </c>
      <c r="E7872" s="9">
        <v>21.2</v>
      </c>
      <c r="F7872" s="9">
        <v>8</v>
      </c>
      <c r="G7872" s="9">
        <v>3</v>
      </c>
    </row>
    <row r="7873" spans="1:7" x14ac:dyDescent="0.3">
      <c r="A7873" s="9">
        <v>270</v>
      </c>
      <c r="B7873" s="9">
        <v>21</v>
      </c>
      <c r="C7873" s="9">
        <v>31</v>
      </c>
      <c r="D7873" s="9">
        <v>3</v>
      </c>
      <c r="E7873" s="9">
        <v>13.2</v>
      </c>
      <c r="F7873" s="9">
        <v>4</v>
      </c>
      <c r="G7873" s="9">
        <v>1</v>
      </c>
    </row>
    <row r="7874" spans="1:7" x14ac:dyDescent="0.3">
      <c r="A7874" s="9">
        <v>270</v>
      </c>
      <c r="B7874" s="9">
        <v>22</v>
      </c>
      <c r="C7874" s="9">
        <v>31</v>
      </c>
      <c r="D7874" s="9">
        <v>3</v>
      </c>
      <c r="E7874" s="9">
        <v>13.5</v>
      </c>
      <c r="F7874" s="9">
        <v>4.2</v>
      </c>
      <c r="G7874" s="9">
        <v>1.3</v>
      </c>
    </row>
    <row r="7875" spans="1:7" x14ac:dyDescent="0.3">
      <c r="A7875" s="9">
        <v>270</v>
      </c>
      <c r="B7875" s="9">
        <v>23</v>
      </c>
      <c r="C7875" s="9">
        <v>31</v>
      </c>
      <c r="D7875" s="9">
        <v>3</v>
      </c>
      <c r="E7875" s="9">
        <v>11.3</v>
      </c>
      <c r="F7875" s="9">
        <v>4</v>
      </c>
      <c r="G7875" s="9">
        <v>1</v>
      </c>
    </row>
    <row r="7876" spans="1:7" x14ac:dyDescent="0.3">
      <c r="A7876" s="9">
        <v>270</v>
      </c>
      <c r="B7876" s="9">
        <v>24</v>
      </c>
      <c r="C7876" s="9">
        <v>31</v>
      </c>
      <c r="D7876" s="9">
        <v>3</v>
      </c>
      <c r="E7876" s="9">
        <v>8.4</v>
      </c>
      <c r="F7876" s="9">
        <v>3</v>
      </c>
      <c r="G7876" s="9">
        <v>1</v>
      </c>
    </row>
    <row r="7877" spans="1:7" x14ac:dyDescent="0.3">
      <c r="A7877" s="9">
        <v>270</v>
      </c>
      <c r="B7877" s="9">
        <v>25</v>
      </c>
      <c r="C7877" s="9">
        <v>31</v>
      </c>
      <c r="D7877" s="9">
        <v>3</v>
      </c>
      <c r="E7877" s="9">
        <v>12.1</v>
      </c>
      <c r="F7877" s="9">
        <v>3</v>
      </c>
      <c r="G7877" s="9">
        <v>1</v>
      </c>
    </row>
    <row r="7878" spans="1:7" x14ac:dyDescent="0.3">
      <c r="A7878" s="9">
        <v>270</v>
      </c>
      <c r="B7878" s="9">
        <v>26</v>
      </c>
      <c r="C7878" s="9">
        <v>6</v>
      </c>
      <c r="D7878" s="9">
        <v>1</v>
      </c>
      <c r="E7878" s="9">
        <v>48.9</v>
      </c>
      <c r="F7878" s="9">
        <v>19</v>
      </c>
      <c r="G7878" s="9">
        <v>10.199999999999999</v>
      </c>
    </row>
    <row r="7879" spans="1:7" x14ac:dyDescent="0.3">
      <c r="A7879" s="9">
        <v>270</v>
      </c>
      <c r="B7879" s="9">
        <v>27</v>
      </c>
      <c r="C7879" s="9">
        <v>31</v>
      </c>
      <c r="D7879" s="9">
        <v>3</v>
      </c>
      <c r="E7879" s="9">
        <v>17.3</v>
      </c>
      <c r="F7879" s="9">
        <v>5</v>
      </c>
      <c r="G7879" s="9">
        <v>1</v>
      </c>
    </row>
    <row r="7880" spans="1:7" x14ac:dyDescent="0.3">
      <c r="A7880" s="9">
        <v>270</v>
      </c>
      <c r="B7880" s="9">
        <v>28</v>
      </c>
      <c r="C7880" s="9">
        <v>31</v>
      </c>
      <c r="D7880" s="9">
        <v>3</v>
      </c>
      <c r="E7880" s="9">
        <v>9.5</v>
      </c>
      <c r="F7880" s="9">
        <v>5</v>
      </c>
      <c r="G7880" s="9">
        <v>1</v>
      </c>
    </row>
    <row r="7881" spans="1:7" x14ac:dyDescent="0.3">
      <c r="A7881" s="9">
        <v>270</v>
      </c>
      <c r="B7881" s="9">
        <v>29</v>
      </c>
      <c r="C7881" s="9">
        <v>31</v>
      </c>
      <c r="D7881" s="9">
        <v>3</v>
      </c>
      <c r="E7881" s="9">
        <v>11.3</v>
      </c>
      <c r="F7881" s="9">
        <v>4</v>
      </c>
      <c r="G7881" s="9">
        <v>1.6</v>
      </c>
    </row>
    <row r="7882" spans="1:7" x14ac:dyDescent="0.3">
      <c r="A7882" s="9">
        <v>270</v>
      </c>
      <c r="B7882" s="9">
        <v>30</v>
      </c>
      <c r="C7882" s="9">
        <v>31</v>
      </c>
      <c r="D7882" s="9">
        <v>3</v>
      </c>
      <c r="E7882" s="9">
        <v>12.3</v>
      </c>
      <c r="F7882" s="9">
        <v>5</v>
      </c>
      <c r="G7882" s="9">
        <v>1.5</v>
      </c>
    </row>
    <row r="7883" spans="1:7" x14ac:dyDescent="0.3">
      <c r="A7883" s="9">
        <v>270</v>
      </c>
      <c r="B7883" s="9">
        <v>31</v>
      </c>
      <c r="C7883" s="9">
        <v>31</v>
      </c>
      <c r="D7883" s="9">
        <v>3</v>
      </c>
      <c r="E7883" s="9">
        <v>12.5</v>
      </c>
      <c r="F7883" s="9">
        <v>5</v>
      </c>
      <c r="G7883" s="9">
        <v>1</v>
      </c>
    </row>
    <row r="7884" spans="1:7" x14ac:dyDescent="0.3">
      <c r="A7884" s="9">
        <v>270</v>
      </c>
      <c r="B7884" s="9">
        <v>32</v>
      </c>
      <c r="C7884" s="9">
        <v>6</v>
      </c>
      <c r="D7884" s="9">
        <v>1</v>
      </c>
      <c r="E7884" s="9">
        <v>51.2</v>
      </c>
      <c r="F7884" s="9">
        <v>20</v>
      </c>
      <c r="G7884" s="9">
        <v>7</v>
      </c>
    </row>
    <row r="7885" spans="1:7" x14ac:dyDescent="0.3">
      <c r="A7885" s="9">
        <v>270</v>
      </c>
      <c r="B7885" s="9">
        <v>33</v>
      </c>
      <c r="C7885" s="9">
        <v>31</v>
      </c>
      <c r="D7885" s="9">
        <v>3</v>
      </c>
      <c r="E7885" s="9">
        <v>13.5</v>
      </c>
      <c r="F7885" s="9">
        <v>4</v>
      </c>
      <c r="G7885" s="9">
        <v>1.5</v>
      </c>
    </row>
    <row r="7886" spans="1:7" x14ac:dyDescent="0.3">
      <c r="A7886" s="9">
        <v>270</v>
      </c>
      <c r="B7886" s="9">
        <v>34</v>
      </c>
      <c r="C7886" s="9">
        <v>4</v>
      </c>
      <c r="D7886" s="9">
        <v>3</v>
      </c>
      <c r="E7886" s="9">
        <v>13.2</v>
      </c>
      <c r="F7886" s="9">
        <v>3</v>
      </c>
      <c r="G7886" s="9">
        <v>1</v>
      </c>
    </row>
    <row r="7887" spans="1:7" x14ac:dyDescent="0.3">
      <c r="A7887" s="9">
        <v>270</v>
      </c>
      <c r="B7887" s="9">
        <v>35</v>
      </c>
      <c r="C7887" s="9">
        <v>31</v>
      </c>
      <c r="D7887" s="9">
        <v>3</v>
      </c>
      <c r="E7887" s="9">
        <v>13.3</v>
      </c>
      <c r="F7887" s="9">
        <v>3</v>
      </c>
      <c r="G7887" s="9">
        <v>1</v>
      </c>
    </row>
    <row r="7888" spans="1:7" x14ac:dyDescent="0.3">
      <c r="A7888" s="9">
        <v>270</v>
      </c>
      <c r="B7888" s="9">
        <v>36</v>
      </c>
      <c r="C7888" s="9">
        <v>6</v>
      </c>
      <c r="D7888" s="9">
        <v>3</v>
      </c>
      <c r="E7888" s="9">
        <v>15.4</v>
      </c>
      <c r="F7888" s="9">
        <v>5</v>
      </c>
      <c r="G7888" s="9">
        <v>1.3</v>
      </c>
    </row>
    <row r="7889" spans="1:7" x14ac:dyDescent="0.3">
      <c r="A7889" s="9">
        <v>270</v>
      </c>
      <c r="B7889" s="9">
        <v>37</v>
      </c>
      <c r="C7889" s="9">
        <v>31</v>
      </c>
      <c r="D7889" s="9">
        <v>3</v>
      </c>
      <c r="E7889" s="9">
        <v>16.3</v>
      </c>
      <c r="F7889" s="9">
        <v>4.5999999999999996</v>
      </c>
      <c r="G7889" s="9">
        <v>0.9</v>
      </c>
    </row>
    <row r="7890" spans="1:7" x14ac:dyDescent="0.3">
      <c r="A7890" s="9">
        <v>270</v>
      </c>
      <c r="B7890" s="9">
        <v>38</v>
      </c>
      <c r="C7890" s="9">
        <v>31</v>
      </c>
      <c r="D7890" s="9">
        <v>3</v>
      </c>
      <c r="E7890" s="9">
        <v>13.3</v>
      </c>
      <c r="F7890" s="9">
        <v>4.5999999999999996</v>
      </c>
      <c r="G7890" s="9">
        <v>1</v>
      </c>
    </row>
    <row r="7891" spans="1:7" x14ac:dyDescent="0.3">
      <c r="A7891" s="9">
        <v>270</v>
      </c>
      <c r="B7891" s="9">
        <v>39</v>
      </c>
      <c r="C7891" s="9">
        <v>31</v>
      </c>
      <c r="D7891" s="9">
        <v>3</v>
      </c>
      <c r="E7891" s="9">
        <v>13.5</v>
      </c>
      <c r="F7891" s="9">
        <v>4</v>
      </c>
      <c r="G7891" s="9">
        <v>1</v>
      </c>
    </row>
    <row r="7892" spans="1:7" x14ac:dyDescent="0.3">
      <c r="A7892" s="9">
        <v>270</v>
      </c>
      <c r="B7892" s="9">
        <v>40</v>
      </c>
      <c r="C7892" s="9">
        <v>6</v>
      </c>
      <c r="D7892" s="9">
        <v>4</v>
      </c>
      <c r="E7892" s="9">
        <v>23.3</v>
      </c>
      <c r="F7892" s="9">
        <v>9.4</v>
      </c>
      <c r="G7892" s="9">
        <v>2</v>
      </c>
    </row>
    <row r="7893" spans="1:7" x14ac:dyDescent="0.3">
      <c r="A7893" s="9">
        <v>270</v>
      </c>
      <c r="B7893" s="9">
        <v>41</v>
      </c>
      <c r="C7893" s="9">
        <v>31</v>
      </c>
      <c r="D7893" s="9">
        <v>3</v>
      </c>
      <c r="E7893" s="9">
        <v>11.4</v>
      </c>
      <c r="F7893" s="9">
        <v>6</v>
      </c>
      <c r="G7893" s="9">
        <v>1.5</v>
      </c>
    </row>
    <row r="7894" spans="1:7" x14ac:dyDescent="0.3">
      <c r="A7894" s="9">
        <v>270</v>
      </c>
      <c r="B7894" s="9">
        <v>42</v>
      </c>
      <c r="C7894" s="9">
        <v>31</v>
      </c>
      <c r="D7894" s="9">
        <v>3</v>
      </c>
      <c r="E7894" s="9">
        <v>16.3</v>
      </c>
      <c r="F7894" s="9">
        <v>3</v>
      </c>
      <c r="G7894" s="9">
        <v>1</v>
      </c>
    </row>
    <row r="7895" spans="1:7" x14ac:dyDescent="0.3">
      <c r="A7895" s="9">
        <v>270</v>
      </c>
      <c r="B7895" s="9">
        <v>43</v>
      </c>
      <c r="C7895" s="9">
        <v>4</v>
      </c>
      <c r="D7895" s="9">
        <v>3</v>
      </c>
      <c r="E7895" s="9">
        <v>11.3</v>
      </c>
      <c r="F7895" s="9">
        <v>3.6</v>
      </c>
      <c r="G7895" s="9">
        <v>1.3</v>
      </c>
    </row>
    <row r="7896" spans="1:7" x14ac:dyDescent="0.3">
      <c r="A7896" s="9">
        <v>270</v>
      </c>
      <c r="B7896" s="9">
        <v>44</v>
      </c>
      <c r="C7896" s="9">
        <v>31</v>
      </c>
      <c r="D7896" s="9">
        <v>3</v>
      </c>
      <c r="E7896" s="9">
        <v>13.4</v>
      </c>
      <c r="F7896" s="9">
        <v>4.2</v>
      </c>
      <c r="G7896" s="9">
        <v>1</v>
      </c>
    </row>
    <row r="7897" spans="1:7" x14ac:dyDescent="0.3">
      <c r="A7897" s="9">
        <v>270</v>
      </c>
      <c r="B7897" s="9">
        <v>45</v>
      </c>
      <c r="C7897" s="9">
        <v>31</v>
      </c>
      <c r="D7897" s="9">
        <v>3</v>
      </c>
      <c r="E7897" s="9">
        <v>11.3</v>
      </c>
      <c r="F7897" s="9">
        <v>5</v>
      </c>
      <c r="G7897" s="9">
        <v>1</v>
      </c>
    </row>
    <row r="7898" spans="1:7" x14ac:dyDescent="0.3">
      <c r="A7898" s="9">
        <v>270</v>
      </c>
      <c r="B7898" s="9">
        <v>46</v>
      </c>
      <c r="C7898" s="9">
        <v>2</v>
      </c>
      <c r="D7898" s="9">
        <v>3</v>
      </c>
      <c r="E7898" s="9">
        <v>10.199999999999999</v>
      </c>
      <c r="F7898" s="9">
        <v>4.5</v>
      </c>
      <c r="G7898" s="9">
        <v>1.2</v>
      </c>
    </row>
    <row r="7899" spans="1:7" x14ac:dyDescent="0.3">
      <c r="A7899" s="9">
        <v>270</v>
      </c>
      <c r="B7899" s="9">
        <v>47</v>
      </c>
      <c r="C7899" s="9">
        <v>2</v>
      </c>
      <c r="D7899" s="9">
        <v>3</v>
      </c>
      <c r="E7899" s="9">
        <v>12.5</v>
      </c>
      <c r="F7899" s="9">
        <v>4.2</v>
      </c>
      <c r="G7899" s="9">
        <v>1.6</v>
      </c>
    </row>
    <row r="7900" spans="1:7" x14ac:dyDescent="0.3">
      <c r="A7900" s="9">
        <v>270</v>
      </c>
      <c r="B7900" s="9">
        <v>48</v>
      </c>
      <c r="C7900" s="9">
        <v>31</v>
      </c>
      <c r="D7900" s="9">
        <v>3</v>
      </c>
      <c r="E7900" s="9">
        <v>15.3</v>
      </c>
      <c r="F7900" s="9">
        <v>3</v>
      </c>
      <c r="G7900" s="9">
        <v>1</v>
      </c>
    </row>
    <row r="7901" spans="1:7" x14ac:dyDescent="0.3">
      <c r="A7901" s="9">
        <v>270</v>
      </c>
      <c r="B7901" s="9">
        <v>49</v>
      </c>
      <c r="C7901" s="9">
        <v>31</v>
      </c>
      <c r="D7901" s="9">
        <v>3</v>
      </c>
      <c r="E7901" s="9">
        <v>16.2</v>
      </c>
      <c r="F7901" s="9">
        <v>4</v>
      </c>
      <c r="G7901" s="9">
        <v>1</v>
      </c>
    </row>
    <row r="7902" spans="1:7" x14ac:dyDescent="0.3">
      <c r="A7902" s="9">
        <v>270</v>
      </c>
      <c r="B7902" s="9">
        <v>50</v>
      </c>
      <c r="C7902" s="9">
        <v>2</v>
      </c>
      <c r="D7902" s="9">
        <v>3</v>
      </c>
      <c r="E7902" s="9">
        <v>15.2</v>
      </c>
      <c r="F7902" s="9">
        <v>6</v>
      </c>
      <c r="G7902" s="9">
        <v>1.7</v>
      </c>
    </row>
    <row r="7903" spans="1:7" x14ac:dyDescent="0.3">
      <c r="A7903" s="9">
        <v>270</v>
      </c>
      <c r="B7903" s="9">
        <v>51</v>
      </c>
      <c r="C7903" s="9">
        <v>31</v>
      </c>
      <c r="D7903" s="9">
        <v>3</v>
      </c>
      <c r="E7903" s="9">
        <v>13.5</v>
      </c>
      <c r="F7903" s="9">
        <v>5</v>
      </c>
      <c r="G7903" s="9">
        <v>1.2</v>
      </c>
    </row>
    <row r="7904" spans="1:7" x14ac:dyDescent="0.3">
      <c r="A7904" s="9">
        <v>270</v>
      </c>
      <c r="B7904" s="9">
        <v>52</v>
      </c>
      <c r="C7904" s="9">
        <v>31</v>
      </c>
      <c r="D7904" s="9">
        <v>3</v>
      </c>
      <c r="E7904" s="9">
        <v>18.3</v>
      </c>
      <c r="F7904" s="9">
        <v>5</v>
      </c>
      <c r="G7904" s="9">
        <v>1.5</v>
      </c>
    </row>
    <row r="7905" spans="1:7" x14ac:dyDescent="0.3">
      <c r="A7905" s="9">
        <v>270</v>
      </c>
      <c r="B7905" s="9">
        <v>53</v>
      </c>
      <c r="C7905" s="9">
        <v>31</v>
      </c>
      <c r="D7905" s="9">
        <v>3</v>
      </c>
      <c r="E7905" s="9">
        <v>13.2</v>
      </c>
      <c r="F7905" s="9">
        <v>5</v>
      </c>
      <c r="G7905" s="9">
        <v>1.2</v>
      </c>
    </row>
    <row r="7906" spans="1:7" x14ac:dyDescent="0.3">
      <c r="A7906" s="9">
        <v>270</v>
      </c>
      <c r="B7906" s="9">
        <v>54</v>
      </c>
      <c r="C7906" s="9">
        <v>6</v>
      </c>
      <c r="D7906" s="9">
        <v>3</v>
      </c>
      <c r="E7906" s="9">
        <v>9</v>
      </c>
      <c r="F7906" s="9">
        <v>5</v>
      </c>
      <c r="G7906" s="9">
        <v>1.8</v>
      </c>
    </row>
    <row r="7907" spans="1:7" x14ac:dyDescent="0.3">
      <c r="A7907" s="9">
        <v>270</v>
      </c>
      <c r="B7907" s="9">
        <v>55</v>
      </c>
      <c r="C7907" s="9">
        <v>6</v>
      </c>
      <c r="D7907" s="9">
        <v>3</v>
      </c>
      <c r="E7907" s="9">
        <v>16.3</v>
      </c>
      <c r="F7907" s="9">
        <v>6.5</v>
      </c>
      <c r="G7907" s="9">
        <v>2</v>
      </c>
    </row>
    <row r="7908" spans="1:7" x14ac:dyDescent="0.3">
      <c r="A7908" s="9">
        <v>270</v>
      </c>
      <c r="B7908" s="9">
        <v>56</v>
      </c>
      <c r="C7908" s="9">
        <v>31</v>
      </c>
      <c r="D7908" s="9">
        <v>3</v>
      </c>
      <c r="E7908" s="9">
        <v>12.5</v>
      </c>
      <c r="F7908" s="9">
        <v>4</v>
      </c>
      <c r="G7908" s="9">
        <v>1.2</v>
      </c>
    </row>
    <row r="7909" spans="1:7" x14ac:dyDescent="0.3">
      <c r="A7909" s="9">
        <v>271</v>
      </c>
      <c r="B7909" s="9">
        <v>1</v>
      </c>
      <c r="C7909" s="9">
        <v>6</v>
      </c>
      <c r="D7909" s="9">
        <v>1</v>
      </c>
      <c r="E7909" s="9">
        <v>59.5</v>
      </c>
      <c r="F7909" s="9">
        <v>18</v>
      </c>
      <c r="G7909" s="9">
        <v>3.4</v>
      </c>
    </row>
    <row r="7910" spans="1:7" x14ac:dyDescent="0.3">
      <c r="A7910" s="9">
        <v>271</v>
      </c>
      <c r="B7910" s="9">
        <v>2</v>
      </c>
      <c r="C7910" s="9">
        <v>6</v>
      </c>
      <c r="D7910" s="9">
        <v>4</v>
      </c>
      <c r="E7910" s="9">
        <v>7.5</v>
      </c>
      <c r="F7910" s="9">
        <v>4</v>
      </c>
      <c r="G7910" s="9">
        <v>1.5</v>
      </c>
    </row>
    <row r="7911" spans="1:7" x14ac:dyDescent="0.3">
      <c r="A7911" s="9">
        <v>271</v>
      </c>
      <c r="B7911" s="9">
        <v>3</v>
      </c>
      <c r="C7911" s="9">
        <v>6</v>
      </c>
      <c r="D7911" s="9">
        <v>4</v>
      </c>
      <c r="E7911" s="9">
        <v>7.8</v>
      </c>
      <c r="F7911" s="9">
        <v>3.3</v>
      </c>
      <c r="G7911" s="9">
        <v>1</v>
      </c>
    </row>
    <row r="7912" spans="1:7" x14ac:dyDescent="0.3">
      <c r="A7912" s="9">
        <v>271</v>
      </c>
      <c r="B7912" s="9">
        <v>4</v>
      </c>
      <c r="C7912" s="9">
        <v>6</v>
      </c>
      <c r="D7912" s="9">
        <v>4</v>
      </c>
      <c r="E7912" s="9">
        <v>7.5</v>
      </c>
      <c r="F7912" s="9">
        <v>3.4</v>
      </c>
      <c r="G7912" s="9">
        <v>1.3</v>
      </c>
    </row>
    <row r="7913" spans="1:7" x14ac:dyDescent="0.3">
      <c r="A7913" s="9">
        <v>271</v>
      </c>
      <c r="B7913" s="9">
        <v>5</v>
      </c>
      <c r="C7913" s="9">
        <v>6</v>
      </c>
      <c r="D7913" s="9">
        <v>4</v>
      </c>
      <c r="E7913" s="9">
        <v>8</v>
      </c>
      <c r="F7913" s="9">
        <v>4.2</v>
      </c>
      <c r="G7913" s="9">
        <v>1.7</v>
      </c>
    </row>
    <row r="7914" spans="1:7" x14ac:dyDescent="0.3">
      <c r="A7914" s="9">
        <v>271</v>
      </c>
      <c r="B7914" s="9">
        <v>6</v>
      </c>
      <c r="C7914" s="9">
        <v>31</v>
      </c>
      <c r="D7914" s="9">
        <v>4</v>
      </c>
      <c r="E7914" s="9">
        <v>8</v>
      </c>
      <c r="F7914" s="9">
        <v>3.8</v>
      </c>
      <c r="G7914" s="9">
        <v>0.7</v>
      </c>
    </row>
    <row r="7915" spans="1:7" x14ac:dyDescent="0.3">
      <c r="A7915" s="9">
        <v>271</v>
      </c>
      <c r="B7915" s="9">
        <v>7</v>
      </c>
      <c r="C7915" s="9">
        <v>31</v>
      </c>
      <c r="D7915" s="9">
        <v>4</v>
      </c>
      <c r="E7915" s="9">
        <v>33.4</v>
      </c>
      <c r="F7915" s="9">
        <v>9.4</v>
      </c>
      <c r="G7915" s="9">
        <v>1.2</v>
      </c>
    </row>
    <row r="7916" spans="1:7" x14ac:dyDescent="0.3">
      <c r="A7916" s="9">
        <v>271</v>
      </c>
      <c r="B7916" s="9">
        <v>8</v>
      </c>
      <c r="C7916" s="9">
        <v>6</v>
      </c>
      <c r="D7916" s="9">
        <v>1</v>
      </c>
      <c r="E7916" s="9">
        <v>58.8</v>
      </c>
      <c r="F7916" s="9">
        <v>20.2</v>
      </c>
      <c r="G7916" s="9">
        <v>8.1999999999999993</v>
      </c>
    </row>
    <row r="7917" spans="1:7" x14ac:dyDescent="0.3">
      <c r="A7917" s="9">
        <v>271</v>
      </c>
      <c r="B7917" s="9">
        <v>9</v>
      </c>
      <c r="C7917" s="9">
        <v>6</v>
      </c>
      <c r="D7917" s="9">
        <v>4</v>
      </c>
      <c r="E7917" s="9">
        <v>7.5</v>
      </c>
      <c r="F7917" s="9">
        <v>6</v>
      </c>
      <c r="G7917" s="9">
        <v>3.5</v>
      </c>
    </row>
    <row r="7918" spans="1:7" x14ac:dyDescent="0.3">
      <c r="A7918" s="9">
        <v>271</v>
      </c>
      <c r="B7918" s="9">
        <v>10</v>
      </c>
      <c r="C7918" s="9">
        <v>6</v>
      </c>
      <c r="D7918" s="9">
        <v>3</v>
      </c>
      <c r="E7918" s="9">
        <v>10.6</v>
      </c>
      <c r="F7918" s="9">
        <v>5.4</v>
      </c>
      <c r="G7918" s="9">
        <v>2.5</v>
      </c>
    </row>
    <row r="7919" spans="1:7" x14ac:dyDescent="0.3">
      <c r="A7919" s="9">
        <v>271</v>
      </c>
      <c r="B7919" s="9">
        <v>11</v>
      </c>
      <c r="C7919" s="9">
        <v>31</v>
      </c>
      <c r="D7919" s="9">
        <v>4</v>
      </c>
      <c r="E7919" s="9">
        <v>13.6</v>
      </c>
      <c r="F7919" s="9">
        <v>7</v>
      </c>
      <c r="G7919" s="9">
        <v>2.7</v>
      </c>
    </row>
    <row r="7920" spans="1:7" x14ac:dyDescent="0.3">
      <c r="A7920" s="9">
        <v>271</v>
      </c>
      <c r="B7920" s="9">
        <v>12</v>
      </c>
      <c r="C7920" s="9">
        <v>31</v>
      </c>
      <c r="D7920" s="9">
        <v>4</v>
      </c>
      <c r="E7920" s="9">
        <v>12.7</v>
      </c>
      <c r="F7920" s="9">
        <v>5.7</v>
      </c>
      <c r="G7920" s="9">
        <v>1.8</v>
      </c>
    </row>
    <row r="7921" spans="1:7" x14ac:dyDescent="0.3">
      <c r="A7921" s="9">
        <v>271</v>
      </c>
      <c r="B7921" s="9">
        <v>13</v>
      </c>
      <c r="C7921" s="9">
        <v>31</v>
      </c>
      <c r="D7921" s="9">
        <v>4</v>
      </c>
      <c r="E7921" s="9">
        <v>12.4</v>
      </c>
      <c r="F7921" s="9">
        <v>5</v>
      </c>
      <c r="G7921" s="9">
        <v>1.8</v>
      </c>
    </row>
    <row r="7922" spans="1:7" x14ac:dyDescent="0.3">
      <c r="A7922" s="9">
        <v>271</v>
      </c>
      <c r="B7922" s="9">
        <v>14</v>
      </c>
      <c r="C7922" s="9">
        <v>31</v>
      </c>
      <c r="D7922" s="9">
        <v>4</v>
      </c>
      <c r="E7922" s="9">
        <v>7.5</v>
      </c>
      <c r="F7922" s="9">
        <v>4.5</v>
      </c>
      <c r="G7922" s="9">
        <v>1</v>
      </c>
    </row>
    <row r="7923" spans="1:7" x14ac:dyDescent="0.3">
      <c r="A7923" s="9">
        <v>271</v>
      </c>
      <c r="B7923" s="9">
        <v>15</v>
      </c>
      <c r="C7923" s="9">
        <v>31</v>
      </c>
      <c r="D7923" s="9">
        <v>4</v>
      </c>
      <c r="E7923" s="9">
        <v>14.2</v>
      </c>
      <c r="F7923" s="9">
        <v>4.7</v>
      </c>
      <c r="G7923" s="9">
        <v>1</v>
      </c>
    </row>
    <row r="7924" spans="1:7" x14ac:dyDescent="0.3">
      <c r="A7924" s="9">
        <v>271</v>
      </c>
      <c r="B7924" s="9">
        <v>16</v>
      </c>
      <c r="C7924" s="9">
        <v>31</v>
      </c>
      <c r="D7924" s="9">
        <v>5</v>
      </c>
      <c r="E7924" s="9">
        <v>7.5</v>
      </c>
      <c r="F7924" s="9">
        <v>3.5</v>
      </c>
      <c r="G7924" s="9">
        <v>0.5</v>
      </c>
    </row>
    <row r="7925" spans="1:7" x14ac:dyDescent="0.3">
      <c r="A7925" s="9">
        <v>271</v>
      </c>
      <c r="B7925" s="9">
        <v>17</v>
      </c>
      <c r="C7925" s="9">
        <v>6</v>
      </c>
      <c r="D7925" s="9">
        <v>4</v>
      </c>
      <c r="E7925" s="9">
        <v>8.3000000000000007</v>
      </c>
      <c r="F7925" s="9">
        <v>4.5</v>
      </c>
      <c r="G7925" s="9">
        <v>2.2000000000000002</v>
      </c>
    </row>
    <row r="7926" spans="1:7" x14ac:dyDescent="0.3">
      <c r="A7926" s="9">
        <v>271</v>
      </c>
      <c r="B7926" s="9">
        <v>18</v>
      </c>
      <c r="C7926" s="9">
        <v>6</v>
      </c>
      <c r="D7926" s="9">
        <v>4</v>
      </c>
      <c r="E7926" s="9">
        <v>10.1</v>
      </c>
      <c r="F7926" s="9">
        <v>4.4000000000000004</v>
      </c>
      <c r="G7926" s="9">
        <v>2.8</v>
      </c>
    </row>
    <row r="7927" spans="1:7" x14ac:dyDescent="0.3">
      <c r="A7927" s="9">
        <v>271</v>
      </c>
      <c r="B7927" s="9">
        <v>19</v>
      </c>
      <c r="C7927" s="9">
        <v>6</v>
      </c>
      <c r="D7927" s="9">
        <v>4</v>
      </c>
      <c r="E7927" s="9">
        <v>10.7</v>
      </c>
      <c r="F7927" s="9">
        <v>5</v>
      </c>
      <c r="G7927" s="9">
        <v>2.5</v>
      </c>
    </row>
    <row r="7928" spans="1:7" x14ac:dyDescent="0.3">
      <c r="A7928" s="9">
        <v>271</v>
      </c>
      <c r="B7928" s="9">
        <v>20</v>
      </c>
      <c r="C7928" s="9">
        <v>6</v>
      </c>
      <c r="D7928" s="9">
        <v>4</v>
      </c>
      <c r="E7928" s="9">
        <v>9.1999999999999993</v>
      </c>
      <c r="F7928" s="9">
        <v>4</v>
      </c>
      <c r="G7928" s="9">
        <v>2.2000000000000002</v>
      </c>
    </row>
    <row r="7929" spans="1:7" x14ac:dyDescent="0.3">
      <c r="A7929" s="9">
        <v>271</v>
      </c>
      <c r="B7929" s="9">
        <v>21</v>
      </c>
      <c r="C7929" s="9">
        <v>6</v>
      </c>
      <c r="D7929" s="9">
        <v>4</v>
      </c>
      <c r="E7929" s="9">
        <v>10</v>
      </c>
      <c r="F7929" s="9">
        <v>4</v>
      </c>
      <c r="G7929" s="9">
        <v>1.8</v>
      </c>
    </row>
    <row r="7930" spans="1:7" x14ac:dyDescent="0.3">
      <c r="A7930" s="9">
        <v>271</v>
      </c>
      <c r="B7930" s="9">
        <v>22</v>
      </c>
      <c r="C7930" s="9">
        <v>6</v>
      </c>
      <c r="D7930" s="9">
        <v>4</v>
      </c>
      <c r="E7930" s="9">
        <v>7.5</v>
      </c>
      <c r="F7930" s="9">
        <v>3.7</v>
      </c>
      <c r="G7930" s="9">
        <v>2</v>
      </c>
    </row>
    <row r="7931" spans="1:7" x14ac:dyDescent="0.3">
      <c r="A7931" s="9">
        <v>271</v>
      </c>
      <c r="B7931" s="9">
        <v>23</v>
      </c>
      <c r="C7931" s="9">
        <v>31</v>
      </c>
      <c r="D7931" s="9">
        <v>4</v>
      </c>
      <c r="E7931" s="9">
        <v>7.5</v>
      </c>
      <c r="F7931" s="9">
        <v>4.7</v>
      </c>
      <c r="G7931" s="9">
        <v>1</v>
      </c>
    </row>
    <row r="7932" spans="1:7" x14ac:dyDescent="0.3">
      <c r="A7932" s="9">
        <v>271</v>
      </c>
      <c r="B7932" s="9">
        <v>24</v>
      </c>
      <c r="C7932" s="9">
        <v>31</v>
      </c>
      <c r="D7932" s="9">
        <v>4</v>
      </c>
      <c r="E7932" s="9">
        <v>34.200000000000003</v>
      </c>
      <c r="F7932" s="9">
        <v>10</v>
      </c>
      <c r="G7932" s="9">
        <v>1</v>
      </c>
    </row>
    <row r="7933" spans="1:7" x14ac:dyDescent="0.3">
      <c r="A7933" s="9">
        <v>271</v>
      </c>
      <c r="B7933" s="9">
        <v>25</v>
      </c>
      <c r="C7933" s="9">
        <v>31</v>
      </c>
      <c r="D7933" s="9">
        <v>3</v>
      </c>
      <c r="E7933" s="9">
        <v>14.4</v>
      </c>
      <c r="F7933" s="9">
        <v>7.6</v>
      </c>
      <c r="G7933" s="9">
        <v>4</v>
      </c>
    </row>
    <row r="7934" spans="1:7" x14ac:dyDescent="0.3">
      <c r="A7934" s="9">
        <v>271</v>
      </c>
      <c r="B7934" s="9">
        <v>26</v>
      </c>
      <c r="C7934" s="9">
        <v>31</v>
      </c>
      <c r="D7934" s="9">
        <v>3</v>
      </c>
      <c r="E7934" s="9">
        <v>12.3</v>
      </c>
      <c r="F7934" s="9">
        <v>4</v>
      </c>
      <c r="G7934" s="9">
        <v>1.7</v>
      </c>
    </row>
    <row r="7935" spans="1:7" x14ac:dyDescent="0.3">
      <c r="A7935" s="9">
        <v>271</v>
      </c>
      <c r="B7935" s="9">
        <v>27</v>
      </c>
      <c r="C7935" s="9">
        <v>31</v>
      </c>
      <c r="D7935" s="9">
        <v>4</v>
      </c>
      <c r="E7935" s="9">
        <v>7.5</v>
      </c>
      <c r="F7935" s="9">
        <v>4.2</v>
      </c>
      <c r="G7935" s="9">
        <v>1.8</v>
      </c>
    </row>
    <row r="7936" spans="1:7" x14ac:dyDescent="0.3">
      <c r="A7936" s="9">
        <v>271</v>
      </c>
      <c r="B7936" s="9">
        <v>28</v>
      </c>
      <c r="C7936" s="9">
        <v>31</v>
      </c>
      <c r="D7936" s="9">
        <v>4</v>
      </c>
      <c r="E7936" s="9">
        <v>9.5</v>
      </c>
      <c r="F7936" s="9">
        <v>5.2</v>
      </c>
      <c r="G7936" s="9">
        <v>1</v>
      </c>
    </row>
    <row r="7937" spans="1:7" x14ac:dyDescent="0.3">
      <c r="A7937" s="9">
        <v>271</v>
      </c>
      <c r="B7937" s="9">
        <v>29</v>
      </c>
      <c r="C7937" s="9">
        <v>6</v>
      </c>
      <c r="D7937" s="9">
        <v>4</v>
      </c>
      <c r="E7937" s="9">
        <v>7.6</v>
      </c>
      <c r="F7937" s="9">
        <v>5</v>
      </c>
      <c r="G7937" s="9">
        <v>3</v>
      </c>
    </row>
    <row r="7938" spans="1:7" x14ac:dyDescent="0.3">
      <c r="A7938" s="9">
        <v>271</v>
      </c>
      <c r="B7938" s="9">
        <v>30</v>
      </c>
      <c r="C7938" s="9">
        <v>6</v>
      </c>
      <c r="D7938" s="9">
        <v>4</v>
      </c>
      <c r="E7938" s="9">
        <v>9.1999999999999993</v>
      </c>
      <c r="F7938" s="9">
        <v>5</v>
      </c>
      <c r="G7938" s="9">
        <v>3</v>
      </c>
    </row>
    <row r="7939" spans="1:7" x14ac:dyDescent="0.3">
      <c r="A7939" s="9">
        <v>271</v>
      </c>
      <c r="B7939" s="9">
        <v>31</v>
      </c>
      <c r="C7939" s="9">
        <v>31</v>
      </c>
      <c r="D7939" s="9">
        <v>4</v>
      </c>
      <c r="E7939" s="9">
        <v>16.399999999999999</v>
      </c>
      <c r="F7939" s="9">
        <v>6.5</v>
      </c>
      <c r="G7939" s="9">
        <v>0.4</v>
      </c>
    </row>
    <row r="7940" spans="1:7" x14ac:dyDescent="0.3">
      <c r="A7940" s="9">
        <v>271</v>
      </c>
      <c r="B7940" s="9">
        <v>32</v>
      </c>
      <c r="C7940" s="9">
        <v>66</v>
      </c>
      <c r="D7940" s="9">
        <v>4</v>
      </c>
      <c r="E7940" s="9">
        <v>10.199999999999999</v>
      </c>
      <c r="F7940" s="9">
        <v>5</v>
      </c>
      <c r="G7940" s="9">
        <v>3</v>
      </c>
    </row>
    <row r="7941" spans="1:7" x14ac:dyDescent="0.3">
      <c r="A7941" s="9">
        <v>271</v>
      </c>
      <c r="B7941" s="9">
        <v>33</v>
      </c>
      <c r="C7941" s="9">
        <v>31</v>
      </c>
      <c r="D7941" s="9">
        <v>4</v>
      </c>
      <c r="E7941" s="9">
        <v>10</v>
      </c>
      <c r="F7941" s="9">
        <v>5.4</v>
      </c>
      <c r="G7941" s="9">
        <v>1.6</v>
      </c>
    </row>
    <row r="7942" spans="1:7" x14ac:dyDescent="0.3">
      <c r="A7942" s="9">
        <v>271</v>
      </c>
      <c r="B7942" s="9">
        <v>34</v>
      </c>
      <c r="C7942" s="9">
        <v>2</v>
      </c>
      <c r="D7942" s="9">
        <v>4</v>
      </c>
      <c r="E7942" s="9">
        <v>7.5</v>
      </c>
      <c r="F7942" s="9">
        <v>4.5999999999999996</v>
      </c>
      <c r="G7942" s="9">
        <v>2</v>
      </c>
    </row>
    <row r="7943" spans="1:7" x14ac:dyDescent="0.3">
      <c r="A7943" s="9">
        <v>271</v>
      </c>
      <c r="B7943" s="9">
        <v>35</v>
      </c>
      <c r="C7943" s="9">
        <v>6</v>
      </c>
      <c r="D7943" s="9">
        <v>4</v>
      </c>
      <c r="E7943" s="9">
        <v>10</v>
      </c>
      <c r="F7943" s="9">
        <v>6</v>
      </c>
      <c r="G7943" s="9">
        <v>4</v>
      </c>
    </row>
    <row r="7944" spans="1:7" x14ac:dyDescent="0.3">
      <c r="A7944" s="9">
        <v>271</v>
      </c>
      <c r="B7944" s="9">
        <v>36</v>
      </c>
      <c r="C7944" s="9">
        <v>6</v>
      </c>
      <c r="D7944" s="9">
        <v>5</v>
      </c>
      <c r="E7944" s="9">
        <v>28.6</v>
      </c>
      <c r="F7944" s="9">
        <v>11</v>
      </c>
      <c r="G7944" s="9">
        <v>4</v>
      </c>
    </row>
    <row r="7945" spans="1:7" x14ac:dyDescent="0.3">
      <c r="A7945" s="9">
        <v>271</v>
      </c>
      <c r="B7945" s="9">
        <v>37</v>
      </c>
      <c r="C7945" s="9">
        <v>6</v>
      </c>
      <c r="D7945" s="9">
        <v>4</v>
      </c>
      <c r="E7945" s="9">
        <v>27.8</v>
      </c>
      <c r="F7945" s="9">
        <v>9.4</v>
      </c>
      <c r="G7945" s="9">
        <v>3.3</v>
      </c>
    </row>
    <row r="7946" spans="1:7" x14ac:dyDescent="0.3">
      <c r="A7946" s="9">
        <v>271</v>
      </c>
      <c r="B7946" s="9">
        <v>38</v>
      </c>
      <c r="C7946" s="9">
        <v>31</v>
      </c>
      <c r="D7946" s="9">
        <v>4</v>
      </c>
      <c r="E7946" s="9">
        <v>73.2</v>
      </c>
      <c r="F7946" s="9">
        <v>6</v>
      </c>
      <c r="G7946" s="9">
        <v>2</v>
      </c>
    </row>
    <row r="7947" spans="1:7" x14ac:dyDescent="0.3">
      <c r="A7947" s="9">
        <v>271</v>
      </c>
      <c r="B7947" s="9">
        <v>39</v>
      </c>
      <c r="C7947" s="9">
        <v>31</v>
      </c>
      <c r="D7947" s="9">
        <v>4</v>
      </c>
      <c r="E7947" s="9">
        <v>7.5</v>
      </c>
      <c r="F7947" s="9">
        <v>4.2</v>
      </c>
      <c r="G7947" s="9">
        <v>1.8</v>
      </c>
    </row>
    <row r="7948" spans="1:7" x14ac:dyDescent="0.3">
      <c r="A7948" s="9">
        <v>271</v>
      </c>
      <c r="B7948" s="9">
        <v>40</v>
      </c>
      <c r="C7948" s="9">
        <v>6</v>
      </c>
      <c r="D7948" s="9">
        <v>4</v>
      </c>
      <c r="E7948" s="9">
        <v>15.2</v>
      </c>
      <c r="F7948" s="9">
        <v>9.1999999999999993</v>
      </c>
      <c r="G7948" s="9">
        <v>6</v>
      </c>
    </row>
    <row r="7949" spans="1:7" x14ac:dyDescent="0.3">
      <c r="A7949" s="9">
        <v>271</v>
      </c>
      <c r="B7949" s="9">
        <v>41</v>
      </c>
      <c r="C7949" s="9">
        <v>31</v>
      </c>
      <c r="D7949" s="9">
        <v>3</v>
      </c>
      <c r="E7949" s="9">
        <v>13.6</v>
      </c>
      <c r="F7949" s="9">
        <v>6</v>
      </c>
      <c r="G7949" s="9">
        <v>2</v>
      </c>
    </row>
    <row r="7950" spans="1:7" x14ac:dyDescent="0.3">
      <c r="A7950" s="9">
        <v>271</v>
      </c>
      <c r="B7950" s="9">
        <v>42</v>
      </c>
      <c r="C7950" s="9">
        <v>31</v>
      </c>
      <c r="D7950" s="9">
        <v>3</v>
      </c>
      <c r="E7950" s="9">
        <v>10.7</v>
      </c>
      <c r="F7950" s="9">
        <v>5</v>
      </c>
      <c r="G7950" s="9">
        <v>1</v>
      </c>
    </row>
    <row r="7951" spans="1:7" x14ac:dyDescent="0.3">
      <c r="A7951" s="9">
        <v>271</v>
      </c>
      <c r="B7951" s="9">
        <v>43</v>
      </c>
      <c r="C7951" s="9">
        <v>31</v>
      </c>
      <c r="D7951" s="9">
        <v>4</v>
      </c>
      <c r="E7951" s="9">
        <v>15.2</v>
      </c>
      <c r="F7951" s="9">
        <v>6.2</v>
      </c>
      <c r="G7951" s="9">
        <v>2.2000000000000002</v>
      </c>
    </row>
    <row r="7952" spans="1:7" x14ac:dyDescent="0.3">
      <c r="A7952" s="9">
        <v>271</v>
      </c>
      <c r="B7952" s="9">
        <v>44</v>
      </c>
      <c r="C7952" s="9">
        <v>2</v>
      </c>
      <c r="D7952" s="9">
        <v>1</v>
      </c>
      <c r="E7952" s="9">
        <v>54.5</v>
      </c>
      <c r="F7952" s="9">
        <v>17</v>
      </c>
      <c r="G7952" s="9">
        <v>6</v>
      </c>
    </row>
    <row r="7953" spans="1:7" x14ac:dyDescent="0.3">
      <c r="A7953" s="9">
        <v>271</v>
      </c>
      <c r="B7953" s="9">
        <v>45</v>
      </c>
      <c r="C7953" s="9">
        <v>31</v>
      </c>
      <c r="D7953" s="9">
        <v>4</v>
      </c>
      <c r="E7953" s="9">
        <v>16.399999999999999</v>
      </c>
      <c r="F7953" s="9">
        <v>6</v>
      </c>
      <c r="G7953" s="9">
        <v>1.8</v>
      </c>
    </row>
    <row r="7954" spans="1:7" x14ac:dyDescent="0.3">
      <c r="A7954" s="9">
        <v>271</v>
      </c>
      <c r="B7954" s="9">
        <v>46</v>
      </c>
      <c r="C7954" s="9">
        <v>6</v>
      </c>
      <c r="D7954" s="9">
        <v>3</v>
      </c>
      <c r="E7954" s="9">
        <v>14.2</v>
      </c>
      <c r="F7954" s="9">
        <v>6</v>
      </c>
      <c r="G7954" s="9">
        <v>4</v>
      </c>
    </row>
    <row r="7955" spans="1:7" x14ac:dyDescent="0.3">
      <c r="A7955" s="9">
        <v>272</v>
      </c>
      <c r="B7955" s="9">
        <v>1</v>
      </c>
      <c r="C7955" s="9">
        <v>6</v>
      </c>
      <c r="D7955" s="9">
        <v>2</v>
      </c>
      <c r="E7955" s="9">
        <v>37.200000000000003</v>
      </c>
      <c r="F7955" s="9">
        <v>16</v>
      </c>
      <c r="G7955" s="9">
        <v>6</v>
      </c>
    </row>
    <row r="7956" spans="1:7" x14ac:dyDescent="0.3">
      <c r="A7956" s="9">
        <v>272</v>
      </c>
      <c r="B7956" s="9">
        <v>2</v>
      </c>
      <c r="C7956" s="9">
        <v>31</v>
      </c>
      <c r="D7956" s="9">
        <v>3</v>
      </c>
      <c r="E7956" s="9">
        <v>15.3</v>
      </c>
      <c r="F7956" s="9">
        <v>5</v>
      </c>
      <c r="G7956" s="9">
        <v>0.6</v>
      </c>
    </row>
    <row r="7957" spans="1:7" x14ac:dyDescent="0.3">
      <c r="A7957" s="9">
        <v>272</v>
      </c>
      <c r="B7957" s="9">
        <v>3</v>
      </c>
      <c r="C7957" s="9">
        <v>31</v>
      </c>
      <c r="D7957" s="9">
        <v>3</v>
      </c>
      <c r="E7957" s="9">
        <v>13.2</v>
      </c>
      <c r="F7957" s="9">
        <v>4</v>
      </c>
      <c r="G7957" s="9">
        <v>1</v>
      </c>
    </row>
    <row r="7958" spans="1:7" x14ac:dyDescent="0.3">
      <c r="A7958" s="9">
        <v>272</v>
      </c>
      <c r="B7958" s="9">
        <v>4</v>
      </c>
      <c r="C7958" s="9">
        <v>6</v>
      </c>
      <c r="D7958" s="9">
        <v>3</v>
      </c>
      <c r="E7958" s="9">
        <v>38.1</v>
      </c>
      <c r="F7958" s="9">
        <v>16</v>
      </c>
      <c r="G7958" s="9">
        <v>6</v>
      </c>
    </row>
    <row r="7959" spans="1:7" x14ac:dyDescent="0.3">
      <c r="A7959" s="9">
        <v>272</v>
      </c>
      <c r="B7959" s="9">
        <v>5</v>
      </c>
      <c r="C7959" s="9">
        <v>31</v>
      </c>
      <c r="D7959" s="9">
        <v>3</v>
      </c>
      <c r="E7959" s="9">
        <v>13.5</v>
      </c>
      <c r="F7959" s="9">
        <v>4</v>
      </c>
      <c r="G7959" s="9">
        <v>1</v>
      </c>
    </row>
    <row r="7960" spans="1:7" x14ac:dyDescent="0.3">
      <c r="A7960" s="9">
        <v>272</v>
      </c>
      <c r="B7960" s="9">
        <v>6</v>
      </c>
      <c r="C7960" s="9">
        <v>31</v>
      </c>
      <c r="D7960" s="9">
        <v>3</v>
      </c>
      <c r="E7960" s="9">
        <v>8.3000000000000007</v>
      </c>
      <c r="F7960" s="9">
        <v>3</v>
      </c>
      <c r="G7960" s="9">
        <v>1</v>
      </c>
    </row>
    <row r="7961" spans="1:7" x14ac:dyDescent="0.3">
      <c r="A7961" s="9">
        <v>272</v>
      </c>
      <c r="B7961" s="9">
        <v>7</v>
      </c>
      <c r="C7961" s="9">
        <v>6</v>
      </c>
      <c r="D7961" s="9">
        <v>3</v>
      </c>
      <c r="E7961" s="9">
        <v>20.2</v>
      </c>
      <c r="F7961" s="9">
        <v>12</v>
      </c>
      <c r="G7961" s="9">
        <v>7</v>
      </c>
    </row>
    <row r="7962" spans="1:7" x14ac:dyDescent="0.3">
      <c r="A7962" s="9">
        <v>272</v>
      </c>
      <c r="B7962" s="9">
        <v>8</v>
      </c>
      <c r="C7962" s="9">
        <v>31</v>
      </c>
      <c r="D7962" s="9">
        <v>3</v>
      </c>
      <c r="E7962" s="9">
        <v>11.5</v>
      </c>
      <c r="F7962" s="9">
        <v>3</v>
      </c>
      <c r="G7962" s="9">
        <v>1</v>
      </c>
    </row>
    <row r="7963" spans="1:7" x14ac:dyDescent="0.3">
      <c r="A7963" s="9">
        <v>272</v>
      </c>
      <c r="B7963" s="9">
        <v>9</v>
      </c>
      <c r="C7963" s="9">
        <v>31</v>
      </c>
      <c r="D7963" s="9">
        <v>3</v>
      </c>
      <c r="E7963" s="9">
        <v>11.3</v>
      </c>
      <c r="F7963" s="9">
        <v>3</v>
      </c>
      <c r="G7963" s="9">
        <v>0.6</v>
      </c>
    </row>
    <row r="7964" spans="1:7" x14ac:dyDescent="0.3">
      <c r="A7964" s="9">
        <v>272</v>
      </c>
      <c r="B7964" s="9">
        <v>10</v>
      </c>
      <c r="C7964" s="9">
        <v>31</v>
      </c>
      <c r="D7964" s="9">
        <v>3</v>
      </c>
      <c r="E7964" s="9">
        <v>11.4</v>
      </c>
      <c r="F7964" s="9">
        <v>3</v>
      </c>
      <c r="G7964" s="9">
        <v>1</v>
      </c>
    </row>
    <row r="7965" spans="1:7" x14ac:dyDescent="0.3">
      <c r="A7965" s="9">
        <v>272</v>
      </c>
      <c r="B7965" s="9">
        <v>11</v>
      </c>
      <c r="C7965" s="9">
        <v>31</v>
      </c>
      <c r="D7965" s="9">
        <v>3</v>
      </c>
      <c r="E7965" s="9">
        <v>13.3</v>
      </c>
      <c r="F7965" s="9">
        <v>4</v>
      </c>
      <c r="G7965" s="9">
        <v>1</v>
      </c>
    </row>
    <row r="7966" spans="1:7" x14ac:dyDescent="0.3">
      <c r="A7966" s="9">
        <v>272</v>
      </c>
      <c r="B7966" s="9">
        <v>12</v>
      </c>
      <c r="C7966" s="9">
        <v>31</v>
      </c>
      <c r="D7966" s="9">
        <v>3</v>
      </c>
      <c r="E7966" s="9">
        <v>8.4</v>
      </c>
      <c r="F7966" s="9">
        <v>4</v>
      </c>
      <c r="G7966" s="9">
        <v>1</v>
      </c>
    </row>
    <row r="7967" spans="1:7" x14ac:dyDescent="0.3">
      <c r="A7967" s="9">
        <v>272</v>
      </c>
      <c r="B7967" s="9">
        <v>13</v>
      </c>
      <c r="C7967" s="9">
        <v>6</v>
      </c>
      <c r="D7967" s="9">
        <v>3</v>
      </c>
      <c r="E7967" s="9">
        <v>25.3</v>
      </c>
      <c r="F7967" s="9">
        <v>13</v>
      </c>
      <c r="G7967" s="9">
        <v>8</v>
      </c>
    </row>
    <row r="7968" spans="1:7" x14ac:dyDescent="0.3">
      <c r="A7968" s="9">
        <v>272</v>
      </c>
      <c r="B7968" s="9">
        <v>14</v>
      </c>
      <c r="C7968" s="9">
        <v>31</v>
      </c>
      <c r="D7968" s="9">
        <v>3</v>
      </c>
      <c r="E7968" s="9">
        <v>10.5</v>
      </c>
      <c r="F7968" s="9">
        <v>3</v>
      </c>
      <c r="G7968" s="9">
        <v>0.6</v>
      </c>
    </row>
    <row r="7969" spans="1:7" x14ac:dyDescent="0.3">
      <c r="A7969" s="9">
        <v>272</v>
      </c>
      <c r="B7969" s="9">
        <v>15</v>
      </c>
      <c r="C7969" s="9">
        <v>6</v>
      </c>
      <c r="D7969" s="9">
        <v>2</v>
      </c>
      <c r="E7969" s="9">
        <v>30.5</v>
      </c>
      <c r="F7969" s="9">
        <v>14</v>
      </c>
      <c r="G7969" s="9">
        <v>8</v>
      </c>
    </row>
    <row r="7970" spans="1:7" x14ac:dyDescent="0.3">
      <c r="A7970" s="9">
        <v>272</v>
      </c>
      <c r="B7970" s="9">
        <v>16</v>
      </c>
      <c r="C7970" s="9">
        <v>6</v>
      </c>
      <c r="D7970" s="9">
        <v>2</v>
      </c>
      <c r="E7970" s="9">
        <v>25.3</v>
      </c>
      <c r="F7970" s="9">
        <v>15</v>
      </c>
      <c r="G7970" s="9">
        <v>6</v>
      </c>
    </row>
    <row r="7971" spans="1:7" x14ac:dyDescent="0.3">
      <c r="A7971" s="9">
        <v>272</v>
      </c>
      <c r="B7971" s="9">
        <v>17</v>
      </c>
      <c r="C7971" s="9">
        <v>6</v>
      </c>
      <c r="D7971" s="9">
        <v>9</v>
      </c>
      <c r="E7971" s="9">
        <v>27</v>
      </c>
      <c r="F7971" s="9">
        <v>0.2</v>
      </c>
      <c r="G7971" s="9">
        <v>0</v>
      </c>
    </row>
    <row r="7972" spans="1:7" x14ac:dyDescent="0.3">
      <c r="A7972" s="9">
        <v>272</v>
      </c>
      <c r="B7972" s="9">
        <v>18</v>
      </c>
      <c r="C7972" s="9">
        <v>6</v>
      </c>
      <c r="D7972" s="9">
        <v>2</v>
      </c>
      <c r="E7972" s="9">
        <v>29</v>
      </c>
      <c r="F7972" s="9">
        <v>14</v>
      </c>
      <c r="G7972" s="9">
        <v>8</v>
      </c>
    </row>
    <row r="7973" spans="1:7" x14ac:dyDescent="0.3">
      <c r="A7973" s="9">
        <v>272</v>
      </c>
      <c r="B7973" s="9">
        <v>19</v>
      </c>
      <c r="C7973" s="9">
        <v>6</v>
      </c>
      <c r="D7973" s="9">
        <v>2</v>
      </c>
      <c r="E7973" s="9">
        <v>25.2</v>
      </c>
      <c r="F7973" s="9">
        <v>15</v>
      </c>
      <c r="G7973" s="9">
        <v>6.8</v>
      </c>
    </row>
    <row r="7974" spans="1:7" x14ac:dyDescent="0.3">
      <c r="A7974" s="9">
        <v>272</v>
      </c>
      <c r="B7974" s="9">
        <v>20</v>
      </c>
      <c r="C7974" s="9">
        <v>31</v>
      </c>
      <c r="D7974" s="9">
        <v>3</v>
      </c>
      <c r="E7974" s="9">
        <v>11.4</v>
      </c>
      <c r="F7974" s="9">
        <v>4</v>
      </c>
      <c r="G7974" s="9">
        <v>1</v>
      </c>
    </row>
    <row r="7975" spans="1:7" x14ac:dyDescent="0.3">
      <c r="A7975" s="9">
        <v>272</v>
      </c>
      <c r="B7975" s="9">
        <v>21</v>
      </c>
      <c r="C7975" s="9">
        <v>6</v>
      </c>
      <c r="D7975" s="9">
        <v>2</v>
      </c>
      <c r="E7975" s="9">
        <v>20.5</v>
      </c>
      <c r="F7975" s="9">
        <v>15</v>
      </c>
      <c r="G7975" s="9">
        <v>10</v>
      </c>
    </row>
    <row r="7976" spans="1:7" x14ac:dyDescent="0.3">
      <c r="A7976" s="9">
        <v>272</v>
      </c>
      <c r="B7976" s="9">
        <v>22</v>
      </c>
      <c r="C7976" s="9">
        <v>6</v>
      </c>
      <c r="D7976" s="9">
        <v>2</v>
      </c>
      <c r="E7976" s="9">
        <v>25.3</v>
      </c>
      <c r="F7976" s="9">
        <v>15</v>
      </c>
      <c r="G7976" s="9">
        <v>6.5</v>
      </c>
    </row>
    <row r="7977" spans="1:7" x14ac:dyDescent="0.3">
      <c r="A7977" s="9">
        <v>272</v>
      </c>
      <c r="B7977" s="9">
        <v>23</v>
      </c>
      <c r="C7977" s="9">
        <v>31</v>
      </c>
      <c r="D7977" s="9">
        <v>3</v>
      </c>
      <c r="E7977" s="9">
        <v>15.2</v>
      </c>
      <c r="F7977" s="9">
        <v>4</v>
      </c>
      <c r="G7977" s="9">
        <v>0.6</v>
      </c>
    </row>
    <row r="7978" spans="1:7" x14ac:dyDescent="0.3">
      <c r="A7978" s="9">
        <v>272</v>
      </c>
      <c r="B7978" s="9">
        <v>24</v>
      </c>
      <c r="C7978" s="9">
        <v>31</v>
      </c>
      <c r="D7978" s="9">
        <v>3</v>
      </c>
      <c r="E7978" s="9">
        <v>11.3</v>
      </c>
      <c r="F7978" s="9">
        <v>3</v>
      </c>
      <c r="G7978" s="9">
        <v>0.6</v>
      </c>
    </row>
    <row r="7979" spans="1:7" x14ac:dyDescent="0.3">
      <c r="A7979" s="9">
        <v>272</v>
      </c>
      <c r="B7979" s="9">
        <v>25</v>
      </c>
      <c r="C7979" s="9">
        <v>6</v>
      </c>
      <c r="D7979" s="9">
        <v>1</v>
      </c>
      <c r="E7979" s="9">
        <v>40.200000000000003</v>
      </c>
      <c r="F7979" s="9">
        <v>19</v>
      </c>
      <c r="G7979" s="9">
        <v>12</v>
      </c>
    </row>
    <row r="7980" spans="1:7" x14ac:dyDescent="0.3">
      <c r="A7980" s="9">
        <v>272</v>
      </c>
      <c r="B7980" s="9">
        <v>26</v>
      </c>
      <c r="C7980" s="9">
        <v>6</v>
      </c>
      <c r="D7980" s="9">
        <v>3</v>
      </c>
      <c r="E7980" s="9">
        <v>15</v>
      </c>
      <c r="F7980" s="9">
        <v>5</v>
      </c>
      <c r="G7980" s="9">
        <v>1.2</v>
      </c>
    </row>
    <row r="7981" spans="1:7" x14ac:dyDescent="0.3">
      <c r="A7981" s="9">
        <v>272</v>
      </c>
      <c r="B7981" s="9">
        <v>27</v>
      </c>
      <c r="C7981" s="9">
        <v>6</v>
      </c>
      <c r="D7981" s="9">
        <v>2</v>
      </c>
      <c r="E7981" s="9">
        <v>28.3</v>
      </c>
      <c r="F7981" s="9">
        <v>15</v>
      </c>
      <c r="G7981" s="9">
        <v>9</v>
      </c>
    </row>
    <row r="7982" spans="1:7" x14ac:dyDescent="0.3">
      <c r="A7982" s="9">
        <v>272</v>
      </c>
      <c r="B7982" s="9">
        <v>28</v>
      </c>
      <c r="C7982" s="9">
        <v>3</v>
      </c>
      <c r="D7982" s="9">
        <v>3</v>
      </c>
      <c r="E7982" s="9">
        <v>16</v>
      </c>
      <c r="F7982" s="9">
        <v>8</v>
      </c>
      <c r="G7982" s="9">
        <v>6</v>
      </c>
    </row>
    <row r="7983" spans="1:7" x14ac:dyDescent="0.3">
      <c r="A7983" s="9">
        <v>272</v>
      </c>
      <c r="B7983" s="9">
        <v>29</v>
      </c>
      <c r="C7983" s="9">
        <v>31</v>
      </c>
      <c r="D7983" s="9">
        <v>3</v>
      </c>
      <c r="E7983" s="9">
        <v>28.4</v>
      </c>
      <c r="F7983" s="9">
        <v>7.6</v>
      </c>
      <c r="G7983" s="9">
        <v>0.6</v>
      </c>
    </row>
    <row r="7984" spans="1:7" x14ac:dyDescent="0.3">
      <c r="A7984" s="9">
        <v>272</v>
      </c>
      <c r="B7984" s="9">
        <v>30</v>
      </c>
      <c r="C7984" s="9">
        <v>31</v>
      </c>
      <c r="D7984" s="9">
        <v>3</v>
      </c>
      <c r="E7984" s="9">
        <v>34.200000000000003</v>
      </c>
      <c r="F7984" s="9">
        <v>6</v>
      </c>
      <c r="G7984" s="9">
        <v>1</v>
      </c>
    </row>
    <row r="7985" spans="1:7" x14ac:dyDescent="0.3">
      <c r="A7985" s="9">
        <v>272</v>
      </c>
      <c r="B7985" s="9">
        <v>31</v>
      </c>
      <c r="C7985" s="9">
        <v>31</v>
      </c>
      <c r="D7985" s="9">
        <v>3</v>
      </c>
      <c r="E7985" s="9">
        <v>14</v>
      </c>
      <c r="F7985" s="9">
        <v>3</v>
      </c>
      <c r="G7985" s="9">
        <v>1</v>
      </c>
    </row>
    <row r="7986" spans="1:7" x14ac:dyDescent="0.3">
      <c r="A7986" s="9">
        <v>272</v>
      </c>
      <c r="B7986" s="9">
        <v>32</v>
      </c>
      <c r="C7986" s="9">
        <v>6</v>
      </c>
      <c r="D7986" s="9">
        <v>2</v>
      </c>
      <c r="E7986" s="9">
        <v>24.3</v>
      </c>
      <c r="F7986" s="9">
        <v>15</v>
      </c>
      <c r="G7986" s="9">
        <v>7</v>
      </c>
    </row>
    <row r="7987" spans="1:7" x14ac:dyDescent="0.3">
      <c r="A7987" s="9">
        <v>272</v>
      </c>
      <c r="B7987" s="9">
        <v>33</v>
      </c>
      <c r="C7987" s="9">
        <v>31</v>
      </c>
      <c r="D7987" s="9">
        <v>3</v>
      </c>
      <c r="E7987" s="9">
        <v>10.1</v>
      </c>
      <c r="F7987" s="9">
        <v>3</v>
      </c>
      <c r="G7987" s="9">
        <v>1</v>
      </c>
    </row>
    <row r="7988" spans="1:7" x14ac:dyDescent="0.3">
      <c r="A7988" s="9">
        <v>272</v>
      </c>
      <c r="B7988" s="9">
        <v>34</v>
      </c>
      <c r="C7988" s="9">
        <v>6</v>
      </c>
      <c r="D7988" s="9">
        <v>3</v>
      </c>
      <c r="E7988" s="9">
        <v>15.4</v>
      </c>
      <c r="F7988" s="9">
        <v>8</v>
      </c>
      <c r="G7988" s="9">
        <v>4</v>
      </c>
    </row>
    <row r="7989" spans="1:7" x14ac:dyDescent="0.3">
      <c r="A7989" s="9">
        <v>272</v>
      </c>
      <c r="B7989" s="9">
        <v>35</v>
      </c>
      <c r="C7989" s="9">
        <v>6</v>
      </c>
      <c r="D7989" s="9">
        <v>2</v>
      </c>
      <c r="E7989" s="9">
        <v>32.299999999999997</v>
      </c>
      <c r="F7989" s="9">
        <v>16</v>
      </c>
      <c r="G7989" s="9">
        <v>11</v>
      </c>
    </row>
    <row r="7990" spans="1:7" x14ac:dyDescent="0.3">
      <c r="A7990" s="9">
        <v>272</v>
      </c>
      <c r="B7990" s="9">
        <v>36</v>
      </c>
      <c r="C7990" s="9">
        <v>31</v>
      </c>
      <c r="D7990" s="9">
        <v>3</v>
      </c>
      <c r="E7990" s="9">
        <v>9.5</v>
      </c>
      <c r="F7990" s="9">
        <v>4</v>
      </c>
      <c r="G7990" s="9">
        <v>0.5</v>
      </c>
    </row>
    <row r="7991" spans="1:7" x14ac:dyDescent="0.3">
      <c r="A7991" s="9">
        <v>272</v>
      </c>
      <c r="B7991" s="9">
        <v>37</v>
      </c>
      <c r="C7991" s="9">
        <v>31</v>
      </c>
      <c r="D7991" s="9">
        <v>3</v>
      </c>
      <c r="E7991" s="9">
        <v>9.4</v>
      </c>
      <c r="F7991" s="9">
        <v>3</v>
      </c>
      <c r="G7991" s="9">
        <v>0.6</v>
      </c>
    </row>
    <row r="7992" spans="1:7" x14ac:dyDescent="0.3">
      <c r="A7992" s="9">
        <v>272</v>
      </c>
      <c r="B7992" s="9">
        <v>38</v>
      </c>
      <c r="C7992" s="9">
        <v>2</v>
      </c>
      <c r="D7992" s="9">
        <v>3</v>
      </c>
      <c r="E7992" s="9">
        <v>20.3</v>
      </c>
      <c r="F7992" s="9">
        <v>12</v>
      </c>
      <c r="G7992" s="9">
        <v>7</v>
      </c>
    </row>
    <row r="7993" spans="1:7" x14ac:dyDescent="0.3">
      <c r="A7993" s="9">
        <v>272</v>
      </c>
      <c r="B7993" s="9">
        <v>39</v>
      </c>
      <c r="C7993" s="9">
        <v>2</v>
      </c>
      <c r="D7993" s="9">
        <v>3</v>
      </c>
      <c r="E7993" s="9">
        <v>12.3</v>
      </c>
      <c r="F7993" s="9">
        <v>5</v>
      </c>
      <c r="G7993" s="9">
        <v>2.5</v>
      </c>
    </row>
    <row r="7994" spans="1:7" x14ac:dyDescent="0.3">
      <c r="A7994" s="9">
        <v>272</v>
      </c>
      <c r="B7994" s="9">
        <v>40</v>
      </c>
      <c r="C7994" s="9">
        <v>31</v>
      </c>
      <c r="D7994" s="9">
        <v>3</v>
      </c>
      <c r="E7994" s="9">
        <v>10.5</v>
      </c>
      <c r="F7994" s="9">
        <v>3</v>
      </c>
      <c r="G7994" s="9">
        <v>1</v>
      </c>
    </row>
    <row r="7995" spans="1:7" x14ac:dyDescent="0.3">
      <c r="A7995" s="9">
        <v>272</v>
      </c>
      <c r="B7995" s="9">
        <v>41</v>
      </c>
      <c r="C7995" s="9">
        <v>6</v>
      </c>
      <c r="D7995" s="9">
        <v>3</v>
      </c>
      <c r="E7995" s="9">
        <v>22.4</v>
      </c>
      <c r="F7995" s="9">
        <v>9.6</v>
      </c>
      <c r="G7995" s="9">
        <v>5</v>
      </c>
    </row>
    <row r="7996" spans="1:7" x14ac:dyDescent="0.3">
      <c r="A7996" s="9">
        <v>272</v>
      </c>
      <c r="B7996" s="9">
        <v>42</v>
      </c>
      <c r="C7996" s="9">
        <v>3</v>
      </c>
      <c r="D7996" s="9">
        <v>3</v>
      </c>
      <c r="E7996" s="9">
        <v>10.5</v>
      </c>
      <c r="F7996" s="9">
        <v>3</v>
      </c>
      <c r="G7996" s="9">
        <v>1</v>
      </c>
    </row>
    <row r="7997" spans="1:7" x14ac:dyDescent="0.3">
      <c r="A7997" s="9">
        <v>272</v>
      </c>
      <c r="B7997" s="9">
        <v>43</v>
      </c>
      <c r="C7997" s="9">
        <v>6</v>
      </c>
      <c r="D7997" s="9">
        <v>3</v>
      </c>
      <c r="E7997" s="9">
        <v>28.3</v>
      </c>
      <c r="F7997" s="9">
        <v>12</v>
      </c>
      <c r="G7997" s="9">
        <v>5</v>
      </c>
    </row>
    <row r="7998" spans="1:7" x14ac:dyDescent="0.3">
      <c r="A7998" s="9">
        <v>272</v>
      </c>
      <c r="B7998" s="9">
        <v>44</v>
      </c>
      <c r="C7998" s="9">
        <v>2</v>
      </c>
      <c r="D7998" s="9">
        <v>3</v>
      </c>
      <c r="E7998" s="9">
        <v>12.3</v>
      </c>
      <c r="F7998" s="9">
        <v>7</v>
      </c>
      <c r="G7998" s="9">
        <v>1.8</v>
      </c>
    </row>
    <row r="7999" spans="1:7" x14ac:dyDescent="0.3">
      <c r="A7999" s="9">
        <v>272</v>
      </c>
      <c r="B7999" s="9">
        <v>45</v>
      </c>
      <c r="C7999" s="9">
        <v>31</v>
      </c>
      <c r="D7999" s="9">
        <v>9</v>
      </c>
      <c r="E7999" s="9">
        <v>16</v>
      </c>
      <c r="F7999" s="9">
        <v>0.2</v>
      </c>
      <c r="G7999" s="9">
        <v>0</v>
      </c>
    </row>
    <row r="8000" spans="1:7" x14ac:dyDescent="0.3">
      <c r="A8000" s="9">
        <v>272</v>
      </c>
      <c r="B8000" s="9">
        <v>46</v>
      </c>
      <c r="C8000" s="9">
        <v>6</v>
      </c>
      <c r="D8000" s="9">
        <v>2</v>
      </c>
      <c r="E8000" s="9">
        <v>39.4</v>
      </c>
      <c r="F8000" s="9">
        <v>16.5</v>
      </c>
      <c r="G8000" s="9">
        <v>4.5</v>
      </c>
    </row>
    <row r="8001" spans="1:7" x14ac:dyDescent="0.3">
      <c r="A8001" s="9">
        <v>273</v>
      </c>
      <c r="B8001" s="9">
        <v>1</v>
      </c>
      <c r="C8001" s="9">
        <v>6</v>
      </c>
      <c r="D8001" s="9">
        <v>3</v>
      </c>
      <c r="E8001" s="9">
        <v>28</v>
      </c>
      <c r="F8001" s="9">
        <v>12.2</v>
      </c>
      <c r="G8001" s="9">
        <v>4.4000000000000004</v>
      </c>
    </row>
    <row r="8002" spans="1:7" x14ac:dyDescent="0.3">
      <c r="A8002" s="9">
        <v>273</v>
      </c>
      <c r="B8002" s="9">
        <v>2</v>
      </c>
      <c r="C8002" s="9">
        <v>2</v>
      </c>
      <c r="D8002" s="9">
        <v>3</v>
      </c>
      <c r="E8002" s="9">
        <v>9</v>
      </c>
      <c r="F8002" s="9">
        <v>3</v>
      </c>
      <c r="G8002" s="9">
        <v>1</v>
      </c>
    </row>
    <row r="8003" spans="1:7" x14ac:dyDescent="0.3">
      <c r="A8003" s="9">
        <v>273</v>
      </c>
      <c r="B8003" s="9">
        <v>3</v>
      </c>
      <c r="C8003" s="9">
        <v>31</v>
      </c>
      <c r="D8003" s="9">
        <v>3</v>
      </c>
      <c r="E8003" s="9">
        <v>12.4</v>
      </c>
      <c r="F8003" s="9">
        <v>4</v>
      </c>
      <c r="G8003" s="9">
        <v>1</v>
      </c>
    </row>
    <row r="8004" spans="1:7" x14ac:dyDescent="0.3">
      <c r="A8004" s="9">
        <v>273</v>
      </c>
      <c r="B8004" s="9">
        <v>4</v>
      </c>
      <c r="C8004" s="9">
        <v>31</v>
      </c>
      <c r="D8004" s="9">
        <v>3</v>
      </c>
      <c r="E8004" s="9">
        <v>11.3</v>
      </c>
      <c r="F8004" s="9">
        <v>4</v>
      </c>
      <c r="G8004" s="9">
        <v>1.2</v>
      </c>
    </row>
    <row r="8005" spans="1:7" x14ac:dyDescent="0.3">
      <c r="A8005" s="9">
        <v>273</v>
      </c>
      <c r="B8005" s="9">
        <v>5</v>
      </c>
      <c r="C8005" s="9">
        <v>31</v>
      </c>
      <c r="D8005" s="9">
        <v>3</v>
      </c>
      <c r="E8005" s="9">
        <v>9.5</v>
      </c>
      <c r="F8005" s="9">
        <v>3</v>
      </c>
      <c r="G8005" s="9">
        <v>1</v>
      </c>
    </row>
    <row r="8006" spans="1:7" x14ac:dyDescent="0.3">
      <c r="A8006" s="9">
        <v>273</v>
      </c>
      <c r="B8006" s="9">
        <v>6</v>
      </c>
      <c r="C8006" s="9">
        <v>6</v>
      </c>
      <c r="D8006" s="9">
        <v>1</v>
      </c>
      <c r="E8006" s="9">
        <v>55.6</v>
      </c>
      <c r="F8006" s="9">
        <v>18</v>
      </c>
      <c r="G8006" s="9">
        <v>4</v>
      </c>
    </row>
    <row r="8007" spans="1:7" x14ac:dyDescent="0.3">
      <c r="A8007" s="9">
        <v>273</v>
      </c>
      <c r="B8007" s="9">
        <v>7</v>
      </c>
      <c r="C8007" s="9">
        <v>3</v>
      </c>
      <c r="D8007" s="9">
        <v>3</v>
      </c>
      <c r="E8007" s="9">
        <v>17.600000000000001</v>
      </c>
      <c r="F8007" s="9">
        <v>8</v>
      </c>
      <c r="G8007" s="9">
        <v>4.5</v>
      </c>
    </row>
    <row r="8008" spans="1:7" x14ac:dyDescent="0.3">
      <c r="A8008" s="9">
        <v>273</v>
      </c>
      <c r="B8008" s="9">
        <v>8</v>
      </c>
      <c r="C8008" s="9">
        <v>31</v>
      </c>
      <c r="D8008" s="9">
        <v>3</v>
      </c>
      <c r="E8008" s="9">
        <v>11.9</v>
      </c>
      <c r="F8008" s="9">
        <v>4</v>
      </c>
      <c r="G8008" s="9">
        <v>0.4</v>
      </c>
    </row>
    <row r="8009" spans="1:7" x14ac:dyDescent="0.3">
      <c r="A8009" s="9">
        <v>273</v>
      </c>
      <c r="B8009" s="9">
        <v>9</v>
      </c>
      <c r="C8009" s="9">
        <v>31</v>
      </c>
      <c r="D8009" s="9">
        <v>3</v>
      </c>
      <c r="E8009" s="9">
        <v>11.4</v>
      </c>
      <c r="F8009" s="9">
        <v>4</v>
      </c>
      <c r="G8009" s="9">
        <v>1</v>
      </c>
    </row>
    <row r="8010" spans="1:7" x14ac:dyDescent="0.3">
      <c r="A8010" s="9">
        <v>273</v>
      </c>
      <c r="B8010" s="9">
        <v>10</v>
      </c>
      <c r="C8010" s="9">
        <v>31</v>
      </c>
      <c r="D8010" s="9">
        <v>3</v>
      </c>
      <c r="E8010" s="9">
        <v>10.199999999999999</v>
      </c>
      <c r="F8010" s="9">
        <v>4</v>
      </c>
      <c r="G8010" s="9">
        <v>1.2</v>
      </c>
    </row>
    <row r="8011" spans="1:7" x14ac:dyDescent="0.3">
      <c r="A8011" s="9">
        <v>273</v>
      </c>
      <c r="B8011" s="9">
        <v>11</v>
      </c>
      <c r="C8011" s="9">
        <v>31</v>
      </c>
      <c r="D8011" s="9">
        <v>3</v>
      </c>
      <c r="E8011" s="9">
        <v>9.5</v>
      </c>
      <c r="F8011" s="9">
        <v>3.6</v>
      </c>
      <c r="G8011" s="9">
        <v>1.1000000000000001</v>
      </c>
    </row>
    <row r="8012" spans="1:7" x14ac:dyDescent="0.3">
      <c r="A8012" s="9">
        <v>273</v>
      </c>
      <c r="B8012" s="9">
        <v>12</v>
      </c>
      <c r="C8012" s="9">
        <v>31</v>
      </c>
      <c r="D8012" s="9">
        <v>3</v>
      </c>
      <c r="E8012" s="9">
        <v>10</v>
      </c>
      <c r="F8012" s="9">
        <v>3</v>
      </c>
      <c r="G8012" s="9">
        <v>1</v>
      </c>
    </row>
    <row r="8013" spans="1:7" x14ac:dyDescent="0.3">
      <c r="A8013" s="9">
        <v>273</v>
      </c>
      <c r="B8013" s="9">
        <v>13</v>
      </c>
      <c r="C8013" s="9">
        <v>6</v>
      </c>
      <c r="D8013" s="9">
        <v>2</v>
      </c>
      <c r="E8013" s="9">
        <v>31.2</v>
      </c>
      <c r="F8013" s="9">
        <v>14</v>
      </c>
      <c r="G8013" s="9">
        <v>5</v>
      </c>
    </row>
    <row r="8014" spans="1:7" x14ac:dyDescent="0.3">
      <c r="A8014" s="9">
        <v>273</v>
      </c>
      <c r="B8014" s="9">
        <v>14</v>
      </c>
      <c r="C8014" s="9">
        <v>31</v>
      </c>
      <c r="D8014" s="9">
        <v>3</v>
      </c>
      <c r="E8014" s="9">
        <v>12.4</v>
      </c>
      <c r="F8014" s="9">
        <v>4</v>
      </c>
      <c r="G8014" s="9">
        <v>1</v>
      </c>
    </row>
    <row r="8015" spans="1:7" x14ac:dyDescent="0.3">
      <c r="A8015" s="9">
        <v>273</v>
      </c>
      <c r="B8015" s="9">
        <v>15</v>
      </c>
      <c r="C8015" s="9">
        <v>31</v>
      </c>
      <c r="D8015" s="9">
        <v>3</v>
      </c>
      <c r="E8015" s="9">
        <v>12.3</v>
      </c>
      <c r="F8015" s="9">
        <v>4.8</v>
      </c>
      <c r="G8015" s="9">
        <v>1.2</v>
      </c>
    </row>
    <row r="8016" spans="1:7" x14ac:dyDescent="0.3">
      <c r="A8016" s="9">
        <v>273</v>
      </c>
      <c r="B8016" s="9">
        <v>16</v>
      </c>
      <c r="C8016" s="9">
        <v>31</v>
      </c>
      <c r="D8016" s="9">
        <v>3</v>
      </c>
      <c r="E8016" s="9">
        <v>15.3</v>
      </c>
      <c r="F8016" s="9">
        <v>5</v>
      </c>
      <c r="G8016" s="9">
        <v>1</v>
      </c>
    </row>
    <row r="8017" spans="1:7" x14ac:dyDescent="0.3">
      <c r="A8017" s="9">
        <v>273</v>
      </c>
      <c r="B8017" s="9">
        <v>17</v>
      </c>
      <c r="C8017" s="9">
        <v>31</v>
      </c>
      <c r="D8017" s="9">
        <v>3</v>
      </c>
      <c r="E8017" s="9">
        <v>10.3</v>
      </c>
      <c r="F8017" s="9">
        <v>3</v>
      </c>
      <c r="G8017" s="9">
        <v>1</v>
      </c>
    </row>
    <row r="8018" spans="1:7" x14ac:dyDescent="0.3">
      <c r="A8018" s="9">
        <v>273</v>
      </c>
      <c r="B8018" s="9">
        <v>18</v>
      </c>
      <c r="C8018" s="9">
        <v>31</v>
      </c>
      <c r="D8018" s="9">
        <v>3</v>
      </c>
      <c r="E8018" s="9">
        <v>10.199999999999999</v>
      </c>
      <c r="F8018" s="9">
        <v>4</v>
      </c>
      <c r="G8018" s="9">
        <v>1.2</v>
      </c>
    </row>
    <row r="8019" spans="1:7" x14ac:dyDescent="0.3">
      <c r="A8019" s="9">
        <v>273</v>
      </c>
      <c r="B8019" s="9">
        <v>19</v>
      </c>
      <c r="C8019" s="9">
        <v>31</v>
      </c>
      <c r="D8019" s="9">
        <v>3</v>
      </c>
      <c r="E8019" s="9">
        <v>18.399999999999999</v>
      </c>
      <c r="F8019" s="9">
        <v>6</v>
      </c>
      <c r="G8019" s="9">
        <v>1.3</v>
      </c>
    </row>
    <row r="8020" spans="1:7" x14ac:dyDescent="0.3">
      <c r="A8020" s="9">
        <v>273</v>
      </c>
      <c r="B8020" s="9">
        <v>20</v>
      </c>
      <c r="C8020" s="9">
        <v>6</v>
      </c>
      <c r="D8020" s="9">
        <v>2</v>
      </c>
      <c r="E8020" s="9">
        <v>43.3</v>
      </c>
      <c r="F8020" s="9">
        <v>16</v>
      </c>
      <c r="G8020" s="9">
        <v>5</v>
      </c>
    </row>
    <row r="8021" spans="1:7" x14ac:dyDescent="0.3">
      <c r="A8021" s="9">
        <v>273</v>
      </c>
      <c r="B8021" s="9">
        <v>21</v>
      </c>
      <c r="C8021" s="9">
        <v>31</v>
      </c>
      <c r="D8021" s="9">
        <v>3</v>
      </c>
      <c r="E8021" s="9">
        <v>11.3</v>
      </c>
      <c r="F8021" s="9">
        <v>4</v>
      </c>
      <c r="G8021" s="9">
        <v>1.2</v>
      </c>
    </row>
    <row r="8022" spans="1:7" x14ac:dyDescent="0.3">
      <c r="A8022" s="9">
        <v>273</v>
      </c>
      <c r="B8022" s="9">
        <v>22</v>
      </c>
      <c r="C8022" s="9">
        <v>31</v>
      </c>
      <c r="D8022" s="9">
        <v>3</v>
      </c>
      <c r="E8022" s="9">
        <v>9.5</v>
      </c>
      <c r="F8022" s="9">
        <v>3</v>
      </c>
      <c r="G8022" s="9">
        <v>1</v>
      </c>
    </row>
    <row r="8023" spans="1:7" x14ac:dyDescent="0.3">
      <c r="A8023" s="9">
        <v>273</v>
      </c>
      <c r="B8023" s="9">
        <v>23</v>
      </c>
      <c r="C8023" s="9">
        <v>31</v>
      </c>
      <c r="D8023" s="9">
        <v>3</v>
      </c>
      <c r="E8023" s="9">
        <v>13.2</v>
      </c>
      <c r="F8023" s="9">
        <v>6</v>
      </c>
      <c r="G8023" s="9">
        <v>1</v>
      </c>
    </row>
    <row r="8024" spans="1:7" x14ac:dyDescent="0.3">
      <c r="A8024" s="9">
        <v>273</v>
      </c>
      <c r="B8024" s="9">
        <v>24</v>
      </c>
      <c r="C8024" s="9">
        <v>31</v>
      </c>
      <c r="D8024" s="9">
        <v>3</v>
      </c>
      <c r="E8024" s="9">
        <v>30.5</v>
      </c>
      <c r="F8024" s="9">
        <v>5</v>
      </c>
      <c r="G8024" s="9">
        <v>1.2</v>
      </c>
    </row>
    <row r="8025" spans="1:7" x14ac:dyDescent="0.3">
      <c r="A8025" s="9">
        <v>273</v>
      </c>
      <c r="B8025" s="9">
        <v>25</v>
      </c>
      <c r="C8025" s="9">
        <v>2</v>
      </c>
      <c r="D8025" s="9">
        <v>3</v>
      </c>
      <c r="E8025" s="9">
        <v>15.4</v>
      </c>
      <c r="F8025" s="9">
        <v>5</v>
      </c>
      <c r="G8025" s="9">
        <v>2</v>
      </c>
    </row>
    <row r="8026" spans="1:7" x14ac:dyDescent="0.3">
      <c r="A8026" s="9">
        <v>273</v>
      </c>
      <c r="B8026" s="9">
        <v>26</v>
      </c>
      <c r="C8026" s="9">
        <v>31</v>
      </c>
      <c r="D8026" s="9">
        <v>3</v>
      </c>
      <c r="E8026" s="9">
        <v>13.2</v>
      </c>
      <c r="F8026" s="9">
        <v>4</v>
      </c>
      <c r="G8026" s="9">
        <v>1.2</v>
      </c>
    </row>
    <row r="8027" spans="1:7" x14ac:dyDescent="0.3">
      <c r="A8027" s="9">
        <v>273</v>
      </c>
      <c r="B8027" s="9">
        <v>27</v>
      </c>
      <c r="C8027" s="9">
        <v>6</v>
      </c>
      <c r="D8027" s="9">
        <v>3</v>
      </c>
      <c r="E8027" s="9">
        <v>14.2</v>
      </c>
      <c r="F8027" s="9">
        <v>6</v>
      </c>
      <c r="G8027" s="9">
        <v>1</v>
      </c>
    </row>
    <row r="8028" spans="1:7" x14ac:dyDescent="0.3">
      <c r="A8028" s="9">
        <v>273</v>
      </c>
      <c r="B8028" s="9">
        <v>28</v>
      </c>
      <c r="C8028" s="9">
        <v>2</v>
      </c>
      <c r="D8028" s="9">
        <v>1</v>
      </c>
      <c r="E8028" s="9">
        <v>59.2</v>
      </c>
      <c r="F8028" s="9">
        <v>18</v>
      </c>
      <c r="G8028" s="9">
        <v>6</v>
      </c>
    </row>
    <row r="8029" spans="1:7" x14ac:dyDescent="0.3">
      <c r="A8029" s="9">
        <v>273</v>
      </c>
      <c r="B8029" s="9">
        <v>29</v>
      </c>
      <c r="C8029" s="9">
        <v>3</v>
      </c>
      <c r="D8029" s="9">
        <v>3</v>
      </c>
      <c r="E8029" s="9">
        <v>24.3</v>
      </c>
      <c r="F8029" s="9">
        <v>12</v>
      </c>
      <c r="G8029" s="9">
        <v>4.8</v>
      </c>
    </row>
    <row r="8030" spans="1:7" x14ac:dyDescent="0.3">
      <c r="A8030" s="9">
        <v>273</v>
      </c>
      <c r="B8030" s="9">
        <v>30</v>
      </c>
      <c r="C8030" s="9">
        <v>2</v>
      </c>
      <c r="D8030" s="9">
        <v>3</v>
      </c>
      <c r="E8030" s="9">
        <v>11.2</v>
      </c>
      <c r="F8030" s="9">
        <v>4.5999999999999996</v>
      </c>
      <c r="G8030" s="9">
        <v>1.8</v>
      </c>
    </row>
    <row r="8031" spans="1:7" x14ac:dyDescent="0.3">
      <c r="A8031" s="9">
        <v>273</v>
      </c>
      <c r="B8031" s="9">
        <v>31</v>
      </c>
      <c r="C8031" s="9">
        <v>2</v>
      </c>
      <c r="D8031" s="9">
        <v>3</v>
      </c>
      <c r="E8031" s="9">
        <v>14.3</v>
      </c>
      <c r="F8031" s="9">
        <v>6</v>
      </c>
      <c r="G8031" s="9">
        <v>1</v>
      </c>
    </row>
    <row r="8032" spans="1:7" x14ac:dyDescent="0.3">
      <c r="A8032" s="9">
        <v>273</v>
      </c>
      <c r="B8032" s="9">
        <v>32</v>
      </c>
      <c r="C8032" s="9">
        <v>6</v>
      </c>
      <c r="D8032" s="9">
        <v>3</v>
      </c>
      <c r="E8032" s="9">
        <v>11.5</v>
      </c>
      <c r="F8032" s="9">
        <v>4.8</v>
      </c>
      <c r="G8032" s="9">
        <v>1.6</v>
      </c>
    </row>
    <row r="8033" spans="1:7" x14ac:dyDescent="0.3">
      <c r="A8033" s="9">
        <v>273</v>
      </c>
      <c r="B8033" s="9">
        <v>33</v>
      </c>
      <c r="C8033" s="9">
        <v>6</v>
      </c>
      <c r="D8033" s="9">
        <v>3</v>
      </c>
      <c r="E8033" s="9">
        <v>13.2</v>
      </c>
      <c r="F8033" s="9">
        <v>6</v>
      </c>
      <c r="G8033" s="9">
        <v>1.2</v>
      </c>
    </row>
    <row r="8034" spans="1:7" x14ac:dyDescent="0.3">
      <c r="A8034" s="9">
        <v>273</v>
      </c>
      <c r="B8034" s="9">
        <v>34</v>
      </c>
      <c r="C8034" s="9">
        <v>6</v>
      </c>
      <c r="D8034" s="9">
        <v>3</v>
      </c>
      <c r="E8034" s="9">
        <v>12.4</v>
      </c>
      <c r="F8034" s="9">
        <v>5</v>
      </c>
      <c r="G8034" s="9">
        <v>1</v>
      </c>
    </row>
    <row r="8035" spans="1:7" x14ac:dyDescent="0.3">
      <c r="A8035" s="9">
        <v>273</v>
      </c>
      <c r="B8035" s="9">
        <v>35</v>
      </c>
      <c r="C8035" s="9">
        <v>6</v>
      </c>
      <c r="D8035" s="9">
        <v>3</v>
      </c>
      <c r="E8035" s="9">
        <v>10.5</v>
      </c>
      <c r="F8035" s="9">
        <v>4.5</v>
      </c>
      <c r="G8035" s="9">
        <v>1.6</v>
      </c>
    </row>
    <row r="8036" spans="1:7" x14ac:dyDescent="0.3">
      <c r="A8036" s="9">
        <v>273</v>
      </c>
      <c r="B8036" s="9">
        <v>36</v>
      </c>
      <c r="C8036" s="9">
        <v>31</v>
      </c>
      <c r="D8036" s="9">
        <v>3</v>
      </c>
      <c r="E8036" s="9">
        <v>11.3</v>
      </c>
      <c r="F8036" s="9">
        <v>4</v>
      </c>
      <c r="G8036" s="9">
        <v>1</v>
      </c>
    </row>
    <row r="8037" spans="1:7" x14ac:dyDescent="0.3">
      <c r="A8037" s="9">
        <v>273</v>
      </c>
      <c r="B8037" s="9">
        <v>37</v>
      </c>
      <c r="C8037" s="9">
        <v>6</v>
      </c>
      <c r="D8037" s="9">
        <v>3</v>
      </c>
      <c r="E8037" s="9">
        <v>15.3</v>
      </c>
      <c r="F8037" s="9">
        <v>4</v>
      </c>
      <c r="G8037" s="9">
        <v>1.5</v>
      </c>
    </row>
    <row r="8038" spans="1:7" x14ac:dyDescent="0.3">
      <c r="A8038" s="9">
        <v>273</v>
      </c>
      <c r="B8038" s="9">
        <v>38</v>
      </c>
      <c r="C8038" s="9">
        <v>31</v>
      </c>
      <c r="D8038" s="9">
        <v>3</v>
      </c>
      <c r="E8038" s="9">
        <v>14.2</v>
      </c>
      <c r="F8038" s="9">
        <v>4</v>
      </c>
      <c r="G8038" s="9">
        <v>1.6</v>
      </c>
    </row>
    <row r="8039" spans="1:7" x14ac:dyDescent="0.3">
      <c r="A8039" s="9">
        <v>274</v>
      </c>
      <c r="B8039" s="9">
        <v>1</v>
      </c>
      <c r="C8039" s="9">
        <v>6</v>
      </c>
      <c r="D8039" s="9">
        <v>3</v>
      </c>
      <c r="E8039" s="9">
        <v>15.5</v>
      </c>
      <c r="F8039" s="9">
        <v>8</v>
      </c>
      <c r="G8039" s="9">
        <v>1.9</v>
      </c>
    </row>
    <row r="8040" spans="1:7" x14ac:dyDescent="0.3">
      <c r="A8040" s="9">
        <v>274</v>
      </c>
      <c r="B8040" s="9">
        <v>2</v>
      </c>
      <c r="C8040" s="9">
        <v>6</v>
      </c>
      <c r="D8040" s="9">
        <v>1</v>
      </c>
      <c r="E8040" s="9">
        <v>51.7</v>
      </c>
      <c r="F8040" s="9">
        <v>18</v>
      </c>
      <c r="G8040" s="9">
        <v>8.6</v>
      </c>
    </row>
    <row r="8041" spans="1:7" x14ac:dyDescent="0.3">
      <c r="A8041" s="9">
        <v>274</v>
      </c>
      <c r="B8041" s="9">
        <v>3</v>
      </c>
      <c r="C8041" s="9">
        <v>31</v>
      </c>
      <c r="D8041" s="9">
        <v>3</v>
      </c>
      <c r="E8041" s="9">
        <v>10.5</v>
      </c>
      <c r="F8041" s="9">
        <v>4</v>
      </c>
      <c r="G8041" s="9">
        <v>1.6</v>
      </c>
    </row>
    <row r="8042" spans="1:7" x14ac:dyDescent="0.3">
      <c r="A8042" s="9">
        <v>274</v>
      </c>
      <c r="B8042" s="9">
        <v>4</v>
      </c>
      <c r="C8042" s="9">
        <v>31</v>
      </c>
      <c r="D8042" s="9">
        <v>3</v>
      </c>
      <c r="E8042" s="9">
        <v>11.3</v>
      </c>
      <c r="F8042" s="9">
        <v>4</v>
      </c>
      <c r="G8042" s="9">
        <v>1</v>
      </c>
    </row>
    <row r="8043" spans="1:7" x14ac:dyDescent="0.3">
      <c r="A8043" s="9">
        <v>274</v>
      </c>
      <c r="B8043" s="9">
        <v>5</v>
      </c>
      <c r="C8043" s="9">
        <v>31</v>
      </c>
      <c r="D8043" s="9">
        <v>3</v>
      </c>
      <c r="E8043" s="9">
        <v>9.5</v>
      </c>
      <c r="F8043" s="9">
        <v>3</v>
      </c>
      <c r="G8043" s="9">
        <v>1</v>
      </c>
    </row>
    <row r="8044" spans="1:7" x14ac:dyDescent="0.3">
      <c r="A8044" s="9">
        <v>274</v>
      </c>
      <c r="B8044" s="9">
        <v>6</v>
      </c>
      <c r="C8044" s="9">
        <v>6</v>
      </c>
      <c r="D8044" s="9">
        <v>3</v>
      </c>
      <c r="E8044" s="9">
        <v>16.100000000000001</v>
      </c>
      <c r="F8044" s="9">
        <v>7</v>
      </c>
      <c r="G8044" s="9">
        <v>4</v>
      </c>
    </row>
    <row r="8045" spans="1:7" x14ac:dyDescent="0.3">
      <c r="A8045" s="9">
        <v>274</v>
      </c>
      <c r="B8045" s="9">
        <v>7</v>
      </c>
      <c r="C8045" s="9">
        <v>6</v>
      </c>
      <c r="D8045" s="9">
        <v>3</v>
      </c>
      <c r="E8045" s="9">
        <v>12.5</v>
      </c>
      <c r="F8045" s="9">
        <v>5</v>
      </c>
      <c r="G8045" s="9">
        <v>1.3</v>
      </c>
    </row>
    <row r="8046" spans="1:7" x14ac:dyDescent="0.3">
      <c r="A8046" s="9">
        <v>274</v>
      </c>
      <c r="B8046" s="9">
        <v>8</v>
      </c>
      <c r="C8046" s="9">
        <v>6</v>
      </c>
      <c r="D8046" s="9">
        <v>2</v>
      </c>
      <c r="E8046" s="9">
        <v>38.5</v>
      </c>
      <c r="F8046" s="9">
        <v>16.2</v>
      </c>
      <c r="G8046" s="9">
        <v>8</v>
      </c>
    </row>
    <row r="8047" spans="1:7" x14ac:dyDescent="0.3">
      <c r="A8047" s="9">
        <v>274</v>
      </c>
      <c r="B8047" s="9">
        <v>9</v>
      </c>
      <c r="C8047" s="9">
        <v>6</v>
      </c>
      <c r="D8047" s="9">
        <v>3</v>
      </c>
      <c r="E8047" s="9">
        <v>8.3000000000000007</v>
      </c>
      <c r="F8047" s="9">
        <v>5</v>
      </c>
      <c r="G8047" s="9">
        <v>1.5</v>
      </c>
    </row>
    <row r="8048" spans="1:7" x14ac:dyDescent="0.3">
      <c r="A8048" s="9">
        <v>274</v>
      </c>
      <c r="B8048" s="9">
        <v>10</v>
      </c>
      <c r="C8048" s="9">
        <v>6</v>
      </c>
      <c r="D8048" s="9">
        <v>3</v>
      </c>
      <c r="E8048" s="9">
        <v>21.9</v>
      </c>
      <c r="F8048" s="9">
        <v>8.1999999999999993</v>
      </c>
      <c r="G8048" s="9">
        <v>1.7</v>
      </c>
    </row>
    <row r="8049" spans="1:7" x14ac:dyDescent="0.3">
      <c r="A8049" s="9">
        <v>274</v>
      </c>
      <c r="B8049" s="9">
        <v>11</v>
      </c>
      <c r="C8049" s="9">
        <v>6</v>
      </c>
      <c r="D8049" s="9">
        <v>3</v>
      </c>
      <c r="E8049" s="9">
        <v>13.5</v>
      </c>
      <c r="F8049" s="9">
        <v>5</v>
      </c>
      <c r="G8049" s="9">
        <v>2</v>
      </c>
    </row>
    <row r="8050" spans="1:7" x14ac:dyDescent="0.3">
      <c r="A8050" s="9">
        <v>274</v>
      </c>
      <c r="B8050" s="9">
        <v>12</v>
      </c>
      <c r="C8050" s="9">
        <v>6</v>
      </c>
      <c r="D8050" s="9">
        <v>3</v>
      </c>
      <c r="E8050" s="9">
        <v>10.199999999999999</v>
      </c>
      <c r="F8050" s="9">
        <v>5</v>
      </c>
      <c r="G8050" s="9">
        <v>1.6</v>
      </c>
    </row>
    <row r="8051" spans="1:7" x14ac:dyDescent="0.3">
      <c r="A8051" s="9">
        <v>274</v>
      </c>
      <c r="B8051" s="9">
        <v>13</v>
      </c>
      <c r="C8051" s="9">
        <v>31</v>
      </c>
      <c r="D8051" s="9">
        <v>3</v>
      </c>
      <c r="E8051" s="9">
        <v>9.5</v>
      </c>
      <c r="F8051" s="9">
        <v>3</v>
      </c>
      <c r="G8051" s="9">
        <v>1</v>
      </c>
    </row>
    <row r="8052" spans="1:7" x14ac:dyDescent="0.3">
      <c r="A8052" s="9">
        <v>274</v>
      </c>
      <c r="B8052" s="9">
        <v>14</v>
      </c>
      <c r="C8052" s="9">
        <v>31</v>
      </c>
      <c r="D8052" s="9">
        <v>2</v>
      </c>
      <c r="E8052" s="9">
        <v>9.4</v>
      </c>
      <c r="F8052" s="9">
        <v>3</v>
      </c>
      <c r="G8052" s="9">
        <v>0.8</v>
      </c>
    </row>
    <row r="8053" spans="1:7" x14ac:dyDescent="0.3">
      <c r="A8053" s="9">
        <v>274</v>
      </c>
      <c r="B8053" s="9">
        <v>15</v>
      </c>
      <c r="C8053" s="9">
        <v>31</v>
      </c>
      <c r="D8053" s="9">
        <v>3</v>
      </c>
      <c r="E8053" s="9">
        <v>12.5</v>
      </c>
      <c r="F8053" s="9">
        <v>4</v>
      </c>
      <c r="G8053" s="9">
        <v>1</v>
      </c>
    </row>
    <row r="8054" spans="1:7" x14ac:dyDescent="0.3">
      <c r="A8054" s="9">
        <v>274</v>
      </c>
      <c r="B8054" s="9">
        <v>16</v>
      </c>
      <c r="C8054" s="9">
        <v>31</v>
      </c>
      <c r="D8054" s="9">
        <v>3</v>
      </c>
      <c r="E8054" s="9">
        <v>9.3000000000000007</v>
      </c>
      <c r="F8054" s="9">
        <v>3</v>
      </c>
      <c r="G8054" s="9">
        <v>1</v>
      </c>
    </row>
    <row r="8055" spans="1:7" x14ac:dyDescent="0.3">
      <c r="A8055" s="9">
        <v>274</v>
      </c>
      <c r="B8055" s="9">
        <v>17</v>
      </c>
      <c r="C8055" s="9">
        <v>31</v>
      </c>
      <c r="D8055" s="9">
        <v>3</v>
      </c>
      <c r="E8055" s="9">
        <v>8.3000000000000007</v>
      </c>
      <c r="F8055" s="9">
        <v>3</v>
      </c>
      <c r="G8055" s="9">
        <v>1</v>
      </c>
    </row>
    <row r="8056" spans="1:7" x14ac:dyDescent="0.3">
      <c r="A8056" s="9">
        <v>274</v>
      </c>
      <c r="B8056" s="9">
        <v>18</v>
      </c>
      <c r="C8056" s="9">
        <v>6</v>
      </c>
      <c r="D8056" s="9">
        <v>3</v>
      </c>
      <c r="E8056" s="9">
        <v>12</v>
      </c>
      <c r="F8056" s="9">
        <v>5</v>
      </c>
      <c r="G8056" s="9">
        <v>2</v>
      </c>
    </row>
    <row r="8057" spans="1:7" x14ac:dyDescent="0.3">
      <c r="A8057" s="9">
        <v>274</v>
      </c>
      <c r="B8057" s="9">
        <v>19</v>
      </c>
      <c r="C8057" s="9">
        <v>6</v>
      </c>
      <c r="D8057" s="9">
        <v>3</v>
      </c>
      <c r="E8057" s="9">
        <v>22.1</v>
      </c>
      <c r="F8057" s="9">
        <v>6</v>
      </c>
      <c r="G8057" s="9">
        <v>2</v>
      </c>
    </row>
    <row r="8058" spans="1:7" x14ac:dyDescent="0.3">
      <c r="A8058" s="9">
        <v>274</v>
      </c>
      <c r="B8058" s="9">
        <v>20</v>
      </c>
      <c r="C8058" s="9">
        <v>6</v>
      </c>
      <c r="D8058" s="9">
        <v>3</v>
      </c>
      <c r="E8058" s="9">
        <v>10.5</v>
      </c>
      <c r="F8058" s="9">
        <v>4</v>
      </c>
      <c r="G8058" s="9">
        <v>1.5</v>
      </c>
    </row>
    <row r="8059" spans="1:7" x14ac:dyDescent="0.3">
      <c r="A8059" s="9">
        <v>274</v>
      </c>
      <c r="B8059" s="9">
        <v>21</v>
      </c>
      <c r="C8059" s="9">
        <v>6</v>
      </c>
      <c r="D8059" s="9">
        <v>1</v>
      </c>
      <c r="E8059" s="9">
        <v>54.2</v>
      </c>
      <c r="F8059" s="9">
        <v>18</v>
      </c>
      <c r="G8059" s="9">
        <v>10.199999999999999</v>
      </c>
    </row>
    <row r="8060" spans="1:7" x14ac:dyDescent="0.3">
      <c r="A8060" s="9">
        <v>274</v>
      </c>
      <c r="B8060" s="9">
        <v>22</v>
      </c>
      <c r="C8060" s="9">
        <v>31</v>
      </c>
      <c r="D8060" s="9">
        <v>1</v>
      </c>
      <c r="E8060" s="9">
        <v>11.5</v>
      </c>
      <c r="F8060" s="9">
        <v>4</v>
      </c>
      <c r="G8060" s="9">
        <v>0.6</v>
      </c>
    </row>
    <row r="8061" spans="1:7" x14ac:dyDescent="0.3">
      <c r="A8061" s="9">
        <v>274</v>
      </c>
      <c r="B8061" s="9">
        <v>23</v>
      </c>
      <c r="C8061" s="9">
        <v>31</v>
      </c>
      <c r="D8061" s="9">
        <v>3</v>
      </c>
      <c r="E8061" s="9">
        <v>10.199999999999999</v>
      </c>
      <c r="F8061" s="9">
        <v>3</v>
      </c>
      <c r="G8061" s="9">
        <v>0.8</v>
      </c>
    </row>
    <row r="8062" spans="1:7" x14ac:dyDescent="0.3">
      <c r="A8062" s="9">
        <v>274</v>
      </c>
      <c r="B8062" s="9">
        <v>24</v>
      </c>
      <c r="C8062" s="9">
        <v>6</v>
      </c>
      <c r="D8062" s="9">
        <v>1</v>
      </c>
      <c r="E8062" s="9">
        <v>29.2</v>
      </c>
      <c r="F8062" s="9">
        <v>18</v>
      </c>
      <c r="G8062" s="9">
        <v>12</v>
      </c>
    </row>
    <row r="8063" spans="1:7" x14ac:dyDescent="0.3">
      <c r="A8063" s="9">
        <v>274</v>
      </c>
      <c r="B8063" s="9">
        <v>25</v>
      </c>
      <c r="C8063" s="9">
        <v>3</v>
      </c>
      <c r="D8063" s="9">
        <v>3</v>
      </c>
      <c r="E8063" s="9">
        <v>12.4</v>
      </c>
      <c r="F8063" s="9">
        <v>4</v>
      </c>
      <c r="G8063" s="9">
        <v>1</v>
      </c>
    </row>
    <row r="8064" spans="1:7" x14ac:dyDescent="0.3">
      <c r="A8064" s="9">
        <v>274</v>
      </c>
      <c r="B8064" s="9">
        <v>26</v>
      </c>
      <c r="C8064" s="9">
        <v>6</v>
      </c>
      <c r="D8064" s="9">
        <v>3</v>
      </c>
      <c r="E8064" s="9">
        <v>19.2</v>
      </c>
      <c r="F8064" s="9">
        <v>8</v>
      </c>
      <c r="G8064" s="9">
        <v>3</v>
      </c>
    </row>
    <row r="8065" spans="1:7" x14ac:dyDescent="0.3">
      <c r="A8065" s="9">
        <v>274</v>
      </c>
      <c r="B8065" s="9">
        <v>27</v>
      </c>
      <c r="C8065" s="9">
        <v>6</v>
      </c>
      <c r="D8065" s="9">
        <v>3</v>
      </c>
      <c r="E8065" s="9">
        <v>18.2</v>
      </c>
      <c r="F8065" s="9">
        <v>8.6</v>
      </c>
      <c r="G8065" s="9">
        <v>2</v>
      </c>
    </row>
    <row r="8066" spans="1:7" x14ac:dyDescent="0.3">
      <c r="A8066" s="9">
        <v>274</v>
      </c>
      <c r="B8066" s="9">
        <v>28</v>
      </c>
      <c r="C8066" s="9">
        <v>6</v>
      </c>
      <c r="D8066" s="9">
        <v>3</v>
      </c>
      <c r="E8066" s="9">
        <v>19.3</v>
      </c>
      <c r="F8066" s="9">
        <v>7.6</v>
      </c>
      <c r="G8066" s="9">
        <v>2.5</v>
      </c>
    </row>
    <row r="8067" spans="1:7" x14ac:dyDescent="0.3">
      <c r="A8067" s="9">
        <v>274</v>
      </c>
      <c r="B8067" s="9">
        <v>29</v>
      </c>
      <c r="C8067" s="9">
        <v>6</v>
      </c>
      <c r="D8067" s="9">
        <v>3</v>
      </c>
      <c r="E8067" s="9">
        <v>14.3</v>
      </c>
      <c r="F8067" s="9">
        <v>5</v>
      </c>
      <c r="G8067" s="9">
        <v>2</v>
      </c>
    </row>
    <row r="8068" spans="1:7" x14ac:dyDescent="0.3">
      <c r="A8068" s="9">
        <v>274</v>
      </c>
      <c r="B8068" s="9">
        <v>30</v>
      </c>
      <c r="C8068" s="9">
        <v>6</v>
      </c>
      <c r="D8068" s="9">
        <v>3</v>
      </c>
      <c r="E8068" s="9">
        <v>9.4</v>
      </c>
      <c r="F8068" s="9">
        <v>3</v>
      </c>
      <c r="G8068" s="9">
        <v>0.5</v>
      </c>
    </row>
    <row r="8069" spans="1:7" x14ac:dyDescent="0.3">
      <c r="A8069" s="9">
        <v>274</v>
      </c>
      <c r="B8069" s="9">
        <v>31</v>
      </c>
      <c r="C8069" s="9">
        <v>31</v>
      </c>
      <c r="D8069" s="9">
        <v>3</v>
      </c>
      <c r="E8069" s="9">
        <v>11.3</v>
      </c>
      <c r="F8069" s="9">
        <v>3</v>
      </c>
      <c r="G8069" s="9">
        <v>0.4</v>
      </c>
    </row>
    <row r="8070" spans="1:7" x14ac:dyDescent="0.3">
      <c r="A8070" s="9">
        <v>274</v>
      </c>
      <c r="B8070" s="9">
        <v>32</v>
      </c>
      <c r="C8070" s="9">
        <v>31</v>
      </c>
      <c r="D8070" s="9">
        <v>3</v>
      </c>
      <c r="E8070" s="9">
        <v>12.5</v>
      </c>
      <c r="F8070" s="9">
        <v>4</v>
      </c>
      <c r="G8070" s="9">
        <v>0.8</v>
      </c>
    </row>
    <row r="8071" spans="1:7" x14ac:dyDescent="0.3">
      <c r="A8071" s="9">
        <v>274</v>
      </c>
      <c r="B8071" s="9">
        <v>33</v>
      </c>
      <c r="C8071" s="9">
        <v>6</v>
      </c>
      <c r="D8071" s="9">
        <v>3</v>
      </c>
      <c r="E8071" s="9">
        <v>13.5</v>
      </c>
      <c r="F8071" s="9">
        <v>3</v>
      </c>
      <c r="G8071" s="9">
        <v>1.6</v>
      </c>
    </row>
    <row r="8072" spans="1:7" x14ac:dyDescent="0.3">
      <c r="A8072" s="9">
        <v>274</v>
      </c>
      <c r="B8072" s="9">
        <v>34</v>
      </c>
      <c r="C8072" s="9">
        <v>31</v>
      </c>
      <c r="D8072" s="9">
        <v>9</v>
      </c>
      <c r="E8072" s="9">
        <v>18.3</v>
      </c>
      <c r="F8072" s="9">
        <v>0.3</v>
      </c>
      <c r="G8072" s="9">
        <v>0</v>
      </c>
    </row>
    <row r="8073" spans="1:7" x14ac:dyDescent="0.3">
      <c r="A8073" s="9">
        <v>274</v>
      </c>
      <c r="B8073" s="9">
        <v>35</v>
      </c>
      <c r="C8073" s="9">
        <v>31</v>
      </c>
      <c r="D8073" s="9">
        <v>3</v>
      </c>
      <c r="E8073" s="9">
        <v>18.5</v>
      </c>
      <c r="F8073" s="9">
        <v>4</v>
      </c>
      <c r="G8073" s="9">
        <v>0.5</v>
      </c>
    </row>
    <row r="8074" spans="1:7" x14ac:dyDescent="0.3">
      <c r="A8074" s="9">
        <v>274</v>
      </c>
      <c r="B8074" s="9">
        <v>36</v>
      </c>
      <c r="C8074" s="9">
        <v>31</v>
      </c>
      <c r="D8074" s="9">
        <v>3</v>
      </c>
      <c r="E8074" s="9">
        <v>9.4</v>
      </c>
      <c r="F8074" s="9">
        <v>3</v>
      </c>
      <c r="G8074" s="9">
        <v>0.6</v>
      </c>
    </row>
    <row r="8075" spans="1:7" x14ac:dyDescent="0.3">
      <c r="A8075" s="9">
        <v>274</v>
      </c>
      <c r="B8075" s="9">
        <v>37</v>
      </c>
      <c r="C8075" s="9">
        <v>31</v>
      </c>
      <c r="D8075" s="9">
        <v>3</v>
      </c>
      <c r="E8075" s="9">
        <v>9.3000000000000007</v>
      </c>
      <c r="F8075" s="9">
        <v>4</v>
      </c>
      <c r="G8075" s="9">
        <v>1</v>
      </c>
    </row>
    <row r="8076" spans="1:7" x14ac:dyDescent="0.3">
      <c r="A8076" s="9">
        <v>274</v>
      </c>
      <c r="B8076" s="9">
        <v>38</v>
      </c>
      <c r="C8076" s="9">
        <v>31</v>
      </c>
      <c r="D8076" s="9">
        <v>3</v>
      </c>
      <c r="E8076" s="9">
        <v>11.1</v>
      </c>
      <c r="F8076" s="9">
        <v>4</v>
      </c>
      <c r="G8076" s="9">
        <v>1</v>
      </c>
    </row>
    <row r="8077" spans="1:7" x14ac:dyDescent="0.3">
      <c r="A8077" s="9">
        <v>274</v>
      </c>
      <c r="B8077" s="9">
        <v>39</v>
      </c>
      <c r="C8077" s="9">
        <v>31</v>
      </c>
      <c r="D8077" s="9">
        <v>3</v>
      </c>
      <c r="E8077" s="9">
        <v>12.5</v>
      </c>
      <c r="F8077" s="9">
        <v>3.5</v>
      </c>
      <c r="G8077" s="9">
        <v>0.8</v>
      </c>
    </row>
    <row r="8078" spans="1:7" x14ac:dyDescent="0.3">
      <c r="A8078" s="9">
        <v>274</v>
      </c>
      <c r="B8078" s="9">
        <v>40</v>
      </c>
      <c r="C8078" s="9">
        <v>31</v>
      </c>
      <c r="D8078" s="9">
        <v>3</v>
      </c>
      <c r="E8078" s="9">
        <v>14.2</v>
      </c>
      <c r="F8078" s="9">
        <v>4</v>
      </c>
      <c r="G8078" s="9">
        <v>0.8</v>
      </c>
    </row>
    <row r="8079" spans="1:7" x14ac:dyDescent="0.3">
      <c r="A8079" s="9">
        <v>274</v>
      </c>
      <c r="B8079" s="9">
        <v>41</v>
      </c>
      <c r="C8079" s="9">
        <v>31</v>
      </c>
      <c r="D8079" s="9">
        <v>3</v>
      </c>
      <c r="E8079" s="9">
        <v>12.5</v>
      </c>
      <c r="F8079" s="9">
        <v>3</v>
      </c>
      <c r="G8079" s="9">
        <v>1</v>
      </c>
    </row>
    <row r="8080" spans="1:7" x14ac:dyDescent="0.3">
      <c r="A8080" s="9">
        <v>274</v>
      </c>
      <c r="B8080" s="9">
        <v>42</v>
      </c>
      <c r="C8080" s="9">
        <v>31</v>
      </c>
      <c r="D8080" s="9">
        <v>3</v>
      </c>
      <c r="E8080" s="9">
        <v>14.3</v>
      </c>
      <c r="F8080" s="9">
        <v>4</v>
      </c>
      <c r="G8080" s="9">
        <v>1</v>
      </c>
    </row>
    <row r="8081" spans="1:7" x14ac:dyDescent="0.3">
      <c r="A8081" s="9">
        <v>274</v>
      </c>
      <c r="B8081" s="9">
        <v>43</v>
      </c>
      <c r="C8081" s="9">
        <v>31</v>
      </c>
      <c r="D8081" s="9">
        <v>3</v>
      </c>
      <c r="E8081" s="9">
        <v>10.5</v>
      </c>
      <c r="F8081" s="9">
        <v>4</v>
      </c>
      <c r="G8081" s="9">
        <v>1</v>
      </c>
    </row>
    <row r="8082" spans="1:7" x14ac:dyDescent="0.3">
      <c r="A8082" s="9">
        <v>274</v>
      </c>
      <c r="B8082" s="9">
        <v>44</v>
      </c>
      <c r="C8082" s="9">
        <v>31</v>
      </c>
      <c r="D8082" s="9">
        <v>3</v>
      </c>
      <c r="E8082" s="9">
        <v>18</v>
      </c>
      <c r="F8082" s="9">
        <v>3</v>
      </c>
      <c r="G8082" s="9">
        <v>1</v>
      </c>
    </row>
    <row r="8083" spans="1:7" x14ac:dyDescent="0.3">
      <c r="A8083" s="9">
        <v>274</v>
      </c>
      <c r="B8083" s="9">
        <v>45</v>
      </c>
      <c r="C8083" s="9">
        <v>3</v>
      </c>
      <c r="D8083" s="9">
        <v>2</v>
      </c>
      <c r="E8083" s="9">
        <v>25.2</v>
      </c>
      <c r="F8083" s="9">
        <v>15</v>
      </c>
      <c r="G8083" s="9">
        <v>7</v>
      </c>
    </row>
    <row r="8084" spans="1:7" x14ac:dyDescent="0.3">
      <c r="A8084" s="9">
        <v>274</v>
      </c>
      <c r="B8084" s="9">
        <v>46</v>
      </c>
      <c r="C8084" s="9">
        <v>6</v>
      </c>
      <c r="D8084" s="9">
        <v>3</v>
      </c>
      <c r="E8084" s="9">
        <v>20.2</v>
      </c>
      <c r="F8084" s="9">
        <v>7</v>
      </c>
      <c r="G8084" s="9">
        <v>1.3</v>
      </c>
    </row>
    <row r="8085" spans="1:7" x14ac:dyDescent="0.3">
      <c r="A8085" s="9">
        <v>274</v>
      </c>
      <c r="B8085" s="9">
        <v>47</v>
      </c>
      <c r="C8085" s="9">
        <v>31</v>
      </c>
      <c r="D8085" s="9">
        <v>3</v>
      </c>
      <c r="E8085" s="9">
        <v>9.5</v>
      </c>
      <c r="F8085" s="9">
        <v>4</v>
      </c>
      <c r="G8085" s="9">
        <v>1</v>
      </c>
    </row>
    <row r="8086" spans="1:7" x14ac:dyDescent="0.3">
      <c r="A8086" s="9">
        <v>274</v>
      </c>
      <c r="B8086" s="9">
        <v>48</v>
      </c>
      <c r="C8086" s="9">
        <v>6</v>
      </c>
      <c r="D8086" s="9">
        <v>2</v>
      </c>
      <c r="E8086" s="9">
        <v>27.2</v>
      </c>
      <c r="F8086" s="9">
        <v>14</v>
      </c>
      <c r="G8086" s="9">
        <v>8</v>
      </c>
    </row>
    <row r="8087" spans="1:7" x14ac:dyDescent="0.3">
      <c r="A8087" s="9">
        <v>274</v>
      </c>
      <c r="B8087" s="9">
        <v>49</v>
      </c>
      <c r="C8087" s="9">
        <v>6</v>
      </c>
      <c r="D8087" s="9">
        <v>3</v>
      </c>
      <c r="E8087" s="9">
        <v>10.199999999999999</v>
      </c>
      <c r="F8087" s="9">
        <v>5</v>
      </c>
      <c r="G8087" s="9">
        <v>2</v>
      </c>
    </row>
    <row r="8088" spans="1:7" x14ac:dyDescent="0.3">
      <c r="A8088" s="9">
        <v>274</v>
      </c>
      <c r="B8088" s="9">
        <v>50</v>
      </c>
      <c r="C8088" s="9">
        <v>31</v>
      </c>
      <c r="D8088" s="9">
        <v>3</v>
      </c>
      <c r="E8088" s="9">
        <v>11.5</v>
      </c>
      <c r="F8088" s="9">
        <v>4</v>
      </c>
      <c r="G8088" s="9">
        <v>1</v>
      </c>
    </row>
    <row r="8089" spans="1:7" x14ac:dyDescent="0.3">
      <c r="A8089" s="9">
        <v>274</v>
      </c>
      <c r="B8089" s="9">
        <v>51</v>
      </c>
      <c r="C8089" s="9">
        <v>3</v>
      </c>
      <c r="D8089" s="9">
        <v>3</v>
      </c>
      <c r="E8089" s="9">
        <v>10.1</v>
      </c>
      <c r="F8089" s="9">
        <v>6</v>
      </c>
      <c r="G8089" s="9">
        <v>1</v>
      </c>
    </row>
    <row r="8090" spans="1:7" x14ac:dyDescent="0.3">
      <c r="A8090" s="9">
        <v>274</v>
      </c>
      <c r="B8090" s="9">
        <v>52</v>
      </c>
      <c r="C8090" s="9">
        <v>31</v>
      </c>
      <c r="D8090" s="9">
        <v>3</v>
      </c>
      <c r="E8090" s="9">
        <v>10</v>
      </c>
      <c r="F8090" s="9">
        <v>4</v>
      </c>
      <c r="G8090" s="9">
        <v>0.8</v>
      </c>
    </row>
    <row r="8091" spans="1:7" x14ac:dyDescent="0.3">
      <c r="A8091" s="9">
        <v>274</v>
      </c>
      <c r="B8091" s="9">
        <v>53</v>
      </c>
      <c r="C8091" s="9">
        <v>31</v>
      </c>
      <c r="D8091" s="9">
        <v>3</v>
      </c>
      <c r="E8091" s="9">
        <v>8.5</v>
      </c>
      <c r="F8091" s="9">
        <v>4</v>
      </c>
      <c r="G8091" s="9">
        <v>0.6</v>
      </c>
    </row>
    <row r="8092" spans="1:7" x14ac:dyDescent="0.3">
      <c r="A8092" s="9">
        <v>274</v>
      </c>
      <c r="B8092" s="9">
        <v>54</v>
      </c>
      <c r="C8092" s="9">
        <v>31</v>
      </c>
      <c r="D8092" s="9">
        <v>3</v>
      </c>
      <c r="E8092" s="9">
        <v>12.3</v>
      </c>
      <c r="F8092" s="9">
        <v>4</v>
      </c>
      <c r="G8092" s="9">
        <v>1</v>
      </c>
    </row>
    <row r="8093" spans="1:7" x14ac:dyDescent="0.3">
      <c r="A8093" s="9">
        <v>274</v>
      </c>
      <c r="B8093" s="9">
        <v>55</v>
      </c>
      <c r="C8093" s="9">
        <v>31</v>
      </c>
      <c r="D8093" s="9">
        <v>3</v>
      </c>
      <c r="E8093" s="9">
        <v>9.8000000000000007</v>
      </c>
      <c r="F8093" s="9">
        <v>4</v>
      </c>
      <c r="G8093" s="9">
        <v>0.6</v>
      </c>
    </row>
    <row r="8094" spans="1:7" x14ac:dyDescent="0.3">
      <c r="A8094" s="9">
        <v>274</v>
      </c>
      <c r="B8094" s="9">
        <v>56</v>
      </c>
      <c r="C8094" s="9">
        <v>31</v>
      </c>
      <c r="D8094" s="9">
        <v>3</v>
      </c>
      <c r="E8094" s="9">
        <v>8.3000000000000007</v>
      </c>
      <c r="F8094" s="9">
        <v>4</v>
      </c>
      <c r="G8094" s="9">
        <v>0.3</v>
      </c>
    </row>
    <row r="8095" spans="1:7" x14ac:dyDescent="0.3">
      <c r="A8095" s="9">
        <v>274</v>
      </c>
      <c r="B8095" s="9">
        <v>57</v>
      </c>
      <c r="C8095" s="9">
        <v>31</v>
      </c>
      <c r="D8095" s="9">
        <v>3</v>
      </c>
      <c r="E8095" s="9">
        <v>9.4</v>
      </c>
      <c r="F8095" s="9">
        <v>4</v>
      </c>
      <c r="G8095" s="9">
        <v>1</v>
      </c>
    </row>
    <row r="8096" spans="1:7" x14ac:dyDescent="0.3">
      <c r="A8096" s="9">
        <v>274</v>
      </c>
      <c r="B8096" s="9">
        <v>58</v>
      </c>
      <c r="C8096" s="9">
        <v>31</v>
      </c>
      <c r="D8096" s="9">
        <v>3</v>
      </c>
      <c r="E8096" s="9">
        <v>9.5</v>
      </c>
      <c r="F8096" s="9">
        <v>3.5</v>
      </c>
      <c r="G8096" s="9">
        <v>0.8</v>
      </c>
    </row>
    <row r="8097" spans="1:7" x14ac:dyDescent="0.3">
      <c r="A8097" s="9">
        <v>274</v>
      </c>
      <c r="B8097" s="9">
        <v>59</v>
      </c>
      <c r="C8097" s="9">
        <v>31</v>
      </c>
      <c r="D8097" s="9">
        <v>3</v>
      </c>
      <c r="E8097" s="9">
        <v>12.1</v>
      </c>
      <c r="F8097" s="9">
        <v>4</v>
      </c>
      <c r="G8097" s="9">
        <v>1</v>
      </c>
    </row>
    <row r="8098" spans="1:7" x14ac:dyDescent="0.3">
      <c r="A8098" s="9">
        <v>274</v>
      </c>
      <c r="B8098" s="9">
        <v>60</v>
      </c>
      <c r="C8098" s="9">
        <v>6</v>
      </c>
      <c r="D8098" s="9">
        <v>2</v>
      </c>
      <c r="E8098" s="9">
        <v>36.200000000000003</v>
      </c>
      <c r="F8098" s="9">
        <v>16</v>
      </c>
      <c r="G8098" s="9">
        <v>8.1999999999999993</v>
      </c>
    </row>
    <row r="8099" spans="1:7" x14ac:dyDescent="0.3">
      <c r="A8099" s="9">
        <v>274</v>
      </c>
      <c r="B8099" s="9">
        <v>61</v>
      </c>
      <c r="C8099" s="9">
        <v>31</v>
      </c>
      <c r="D8099" s="9">
        <v>3</v>
      </c>
      <c r="E8099" s="9">
        <v>9.3000000000000007</v>
      </c>
      <c r="F8099" s="9">
        <v>4</v>
      </c>
      <c r="G8099" s="9">
        <v>1.2</v>
      </c>
    </row>
    <row r="8100" spans="1:7" x14ac:dyDescent="0.3">
      <c r="A8100" s="9">
        <v>274</v>
      </c>
      <c r="B8100" s="9">
        <v>62</v>
      </c>
      <c r="C8100" s="9">
        <v>6</v>
      </c>
      <c r="D8100" s="9">
        <v>3</v>
      </c>
      <c r="E8100" s="9">
        <v>11.4</v>
      </c>
      <c r="F8100" s="9">
        <v>5</v>
      </c>
      <c r="G8100" s="9">
        <v>2</v>
      </c>
    </row>
    <row r="8101" spans="1:7" x14ac:dyDescent="0.3">
      <c r="A8101" s="9">
        <v>274</v>
      </c>
      <c r="B8101" s="9">
        <v>63</v>
      </c>
      <c r="C8101" s="9">
        <v>6</v>
      </c>
      <c r="D8101" s="9">
        <v>3</v>
      </c>
      <c r="E8101" s="9">
        <v>8.4</v>
      </c>
      <c r="F8101" s="9">
        <v>3</v>
      </c>
      <c r="G8101" s="9">
        <v>1.2</v>
      </c>
    </row>
    <row r="8102" spans="1:7" x14ac:dyDescent="0.3">
      <c r="A8102" s="9">
        <v>275</v>
      </c>
      <c r="B8102" s="9">
        <v>1</v>
      </c>
      <c r="C8102" s="9">
        <v>31</v>
      </c>
      <c r="D8102" s="9">
        <v>3</v>
      </c>
      <c r="E8102" s="9">
        <v>13.5</v>
      </c>
      <c r="F8102" s="9">
        <v>6</v>
      </c>
      <c r="G8102" s="9">
        <v>1.8</v>
      </c>
    </row>
    <row r="8103" spans="1:7" x14ac:dyDescent="0.3">
      <c r="A8103" s="9">
        <v>275</v>
      </c>
      <c r="B8103" s="9">
        <v>2</v>
      </c>
      <c r="C8103" s="9">
        <v>31</v>
      </c>
      <c r="D8103" s="9">
        <v>3</v>
      </c>
      <c r="E8103" s="9">
        <v>12.5</v>
      </c>
      <c r="F8103" s="9">
        <v>4.5</v>
      </c>
      <c r="G8103" s="9">
        <v>1.9</v>
      </c>
    </row>
    <row r="8104" spans="1:7" x14ac:dyDescent="0.3">
      <c r="A8104" s="9">
        <v>275</v>
      </c>
      <c r="B8104" s="9">
        <v>3</v>
      </c>
      <c r="C8104" s="9">
        <v>31</v>
      </c>
      <c r="D8104" s="9">
        <v>3</v>
      </c>
      <c r="E8104" s="9">
        <v>12</v>
      </c>
      <c r="F8104" s="9">
        <v>4</v>
      </c>
      <c r="G8104" s="9">
        <v>1.9</v>
      </c>
    </row>
    <row r="8105" spans="1:7" x14ac:dyDescent="0.3">
      <c r="A8105" s="9">
        <v>275</v>
      </c>
      <c r="B8105" s="9">
        <v>4</v>
      </c>
      <c r="C8105" s="9">
        <v>31</v>
      </c>
      <c r="D8105" s="9">
        <v>3</v>
      </c>
      <c r="E8105" s="9">
        <v>11.2</v>
      </c>
      <c r="F8105" s="9">
        <v>4</v>
      </c>
      <c r="G8105" s="9">
        <v>1.5</v>
      </c>
    </row>
    <row r="8106" spans="1:7" x14ac:dyDescent="0.3">
      <c r="A8106" s="9">
        <v>275</v>
      </c>
      <c r="B8106" s="9">
        <v>5</v>
      </c>
      <c r="C8106" s="9">
        <v>31</v>
      </c>
      <c r="D8106" s="9">
        <v>3</v>
      </c>
      <c r="E8106" s="9">
        <v>9.5</v>
      </c>
      <c r="F8106" s="9">
        <v>4</v>
      </c>
      <c r="G8106" s="9">
        <v>1.6</v>
      </c>
    </row>
    <row r="8107" spans="1:7" x14ac:dyDescent="0.3">
      <c r="A8107" s="9">
        <v>275</v>
      </c>
      <c r="B8107" s="9">
        <v>6</v>
      </c>
      <c r="C8107" s="9">
        <v>31</v>
      </c>
      <c r="D8107" s="9">
        <v>3</v>
      </c>
      <c r="E8107" s="9">
        <v>13.2</v>
      </c>
      <c r="F8107" s="9">
        <v>5</v>
      </c>
      <c r="G8107" s="9">
        <v>1.7</v>
      </c>
    </row>
    <row r="8108" spans="1:7" x14ac:dyDescent="0.3">
      <c r="A8108" s="9">
        <v>275</v>
      </c>
      <c r="B8108" s="9">
        <v>7</v>
      </c>
      <c r="C8108" s="9">
        <v>31</v>
      </c>
      <c r="D8108" s="9">
        <v>3</v>
      </c>
      <c r="E8108" s="9">
        <v>11.3</v>
      </c>
      <c r="F8108" s="9">
        <v>4</v>
      </c>
      <c r="G8108" s="9">
        <v>1.6</v>
      </c>
    </row>
    <row r="8109" spans="1:7" x14ac:dyDescent="0.3">
      <c r="A8109" s="9">
        <v>275</v>
      </c>
      <c r="B8109" s="9">
        <v>8</v>
      </c>
      <c r="C8109" s="9">
        <v>6</v>
      </c>
      <c r="D8109" s="9">
        <v>3</v>
      </c>
      <c r="E8109" s="9">
        <v>19.3</v>
      </c>
      <c r="F8109" s="9">
        <v>5</v>
      </c>
      <c r="G8109" s="9">
        <v>1.8</v>
      </c>
    </row>
    <row r="8110" spans="1:7" x14ac:dyDescent="0.3">
      <c r="A8110" s="9">
        <v>275</v>
      </c>
      <c r="B8110" s="9">
        <v>9</v>
      </c>
      <c r="C8110" s="9">
        <v>4</v>
      </c>
      <c r="D8110" s="9">
        <v>3</v>
      </c>
      <c r="E8110" s="9">
        <v>13.3</v>
      </c>
      <c r="F8110" s="9">
        <v>5</v>
      </c>
      <c r="G8110" s="9">
        <v>1</v>
      </c>
    </row>
    <row r="8111" spans="1:7" x14ac:dyDescent="0.3">
      <c r="A8111" s="9">
        <v>275</v>
      </c>
      <c r="B8111" s="9">
        <v>10</v>
      </c>
      <c r="C8111" s="9">
        <v>31</v>
      </c>
      <c r="D8111" s="9">
        <v>3</v>
      </c>
      <c r="E8111" s="9">
        <v>11</v>
      </c>
      <c r="F8111" s="9">
        <v>5</v>
      </c>
      <c r="G8111" s="9">
        <v>1.8</v>
      </c>
    </row>
    <row r="8112" spans="1:7" x14ac:dyDescent="0.3">
      <c r="A8112" s="9">
        <v>275</v>
      </c>
      <c r="B8112" s="9">
        <v>11</v>
      </c>
      <c r="C8112" s="9">
        <v>31</v>
      </c>
      <c r="D8112" s="9">
        <v>3</v>
      </c>
      <c r="E8112" s="9">
        <v>13.2</v>
      </c>
      <c r="F8112" s="9">
        <v>4</v>
      </c>
      <c r="G8112" s="9">
        <v>1.5</v>
      </c>
    </row>
    <row r="8113" spans="1:7" x14ac:dyDescent="0.3">
      <c r="A8113" s="9">
        <v>275</v>
      </c>
      <c r="B8113" s="9">
        <v>12</v>
      </c>
      <c r="C8113" s="9">
        <v>31</v>
      </c>
      <c r="D8113" s="9">
        <v>3</v>
      </c>
      <c r="E8113" s="9">
        <v>10.9</v>
      </c>
      <c r="F8113" s="9">
        <v>4</v>
      </c>
      <c r="G8113" s="9">
        <v>1.5</v>
      </c>
    </row>
    <row r="8114" spans="1:7" x14ac:dyDescent="0.3">
      <c r="A8114" s="9">
        <v>275</v>
      </c>
      <c r="B8114" s="9">
        <v>13</v>
      </c>
      <c r="C8114" s="9">
        <v>31</v>
      </c>
      <c r="D8114" s="9">
        <v>3</v>
      </c>
      <c r="E8114" s="9">
        <v>10.3</v>
      </c>
      <c r="F8114" s="9">
        <v>4</v>
      </c>
      <c r="G8114" s="9">
        <v>1</v>
      </c>
    </row>
    <row r="8115" spans="1:7" x14ac:dyDescent="0.3">
      <c r="A8115" s="9">
        <v>275</v>
      </c>
      <c r="B8115" s="9">
        <v>14</v>
      </c>
      <c r="C8115" s="9">
        <v>31</v>
      </c>
      <c r="D8115" s="9">
        <v>3</v>
      </c>
      <c r="E8115" s="9">
        <v>8.4</v>
      </c>
      <c r="F8115" s="9">
        <v>4</v>
      </c>
      <c r="G8115" s="9">
        <v>1</v>
      </c>
    </row>
    <row r="8116" spans="1:7" x14ac:dyDescent="0.3">
      <c r="A8116" s="9">
        <v>275</v>
      </c>
      <c r="B8116" s="9">
        <v>15</v>
      </c>
      <c r="C8116" s="9">
        <v>31</v>
      </c>
      <c r="D8116" s="9">
        <v>3</v>
      </c>
      <c r="E8116" s="9">
        <v>10.199999999999999</v>
      </c>
      <c r="F8116" s="9">
        <v>4</v>
      </c>
      <c r="G8116" s="9">
        <v>1</v>
      </c>
    </row>
    <row r="8117" spans="1:7" x14ac:dyDescent="0.3">
      <c r="A8117" s="9">
        <v>275</v>
      </c>
      <c r="B8117" s="9">
        <v>16</v>
      </c>
      <c r="C8117" s="9">
        <v>31</v>
      </c>
      <c r="D8117" s="9">
        <v>3</v>
      </c>
      <c r="E8117" s="9">
        <v>13.5</v>
      </c>
      <c r="F8117" s="9">
        <v>4</v>
      </c>
      <c r="G8117" s="9">
        <v>1.2</v>
      </c>
    </row>
    <row r="8118" spans="1:7" x14ac:dyDescent="0.3">
      <c r="A8118" s="9">
        <v>275</v>
      </c>
      <c r="B8118" s="9">
        <v>17</v>
      </c>
      <c r="C8118" s="9">
        <v>31</v>
      </c>
      <c r="D8118" s="9">
        <v>3</v>
      </c>
      <c r="E8118" s="9">
        <v>11.3</v>
      </c>
      <c r="F8118" s="9">
        <v>4.5</v>
      </c>
      <c r="G8118" s="9">
        <v>1.2</v>
      </c>
    </row>
    <row r="8119" spans="1:7" x14ac:dyDescent="0.3">
      <c r="A8119" s="9">
        <v>275</v>
      </c>
      <c r="B8119" s="9">
        <v>18</v>
      </c>
      <c r="C8119" s="9">
        <v>31</v>
      </c>
      <c r="D8119" s="9">
        <v>3</v>
      </c>
      <c r="E8119" s="9">
        <v>10.5</v>
      </c>
      <c r="F8119" s="9">
        <v>4</v>
      </c>
      <c r="G8119" s="9">
        <v>1.9</v>
      </c>
    </row>
    <row r="8120" spans="1:7" x14ac:dyDescent="0.3">
      <c r="A8120" s="9">
        <v>275</v>
      </c>
      <c r="B8120" s="9">
        <v>19</v>
      </c>
      <c r="C8120" s="9">
        <v>31</v>
      </c>
      <c r="D8120" s="9">
        <v>3</v>
      </c>
      <c r="E8120" s="9">
        <v>9.4</v>
      </c>
      <c r="F8120" s="9">
        <v>3</v>
      </c>
      <c r="G8120" s="9">
        <v>1</v>
      </c>
    </row>
    <row r="8121" spans="1:7" x14ac:dyDescent="0.3">
      <c r="A8121" s="9">
        <v>275</v>
      </c>
      <c r="B8121" s="9">
        <v>20</v>
      </c>
      <c r="C8121" s="9">
        <v>31</v>
      </c>
      <c r="D8121" s="9">
        <v>3</v>
      </c>
      <c r="E8121" s="9">
        <v>8.4</v>
      </c>
      <c r="F8121" s="9">
        <v>4</v>
      </c>
      <c r="G8121" s="9">
        <v>1.5</v>
      </c>
    </row>
    <row r="8122" spans="1:7" x14ac:dyDescent="0.3">
      <c r="A8122" s="9">
        <v>275</v>
      </c>
      <c r="B8122" s="9">
        <v>21</v>
      </c>
      <c r="C8122" s="9">
        <v>31</v>
      </c>
      <c r="D8122" s="9">
        <v>3</v>
      </c>
      <c r="E8122" s="9">
        <v>10.4</v>
      </c>
      <c r="F8122" s="9">
        <v>4</v>
      </c>
      <c r="G8122" s="9">
        <v>0.9</v>
      </c>
    </row>
    <row r="8123" spans="1:7" x14ac:dyDescent="0.3">
      <c r="A8123" s="9">
        <v>275</v>
      </c>
      <c r="B8123" s="9">
        <v>22</v>
      </c>
      <c r="C8123" s="9">
        <v>31</v>
      </c>
      <c r="D8123" s="9">
        <v>3</v>
      </c>
      <c r="E8123" s="9">
        <v>11</v>
      </c>
      <c r="F8123" s="9">
        <v>4</v>
      </c>
      <c r="G8123" s="9">
        <v>1.5</v>
      </c>
    </row>
    <row r="8124" spans="1:7" x14ac:dyDescent="0.3">
      <c r="A8124" s="9">
        <v>275</v>
      </c>
      <c r="B8124" s="9">
        <v>23</v>
      </c>
      <c r="C8124" s="9">
        <v>4</v>
      </c>
      <c r="D8124" s="9">
        <v>3</v>
      </c>
      <c r="E8124" s="9">
        <v>8.3000000000000007</v>
      </c>
      <c r="F8124" s="9">
        <v>3</v>
      </c>
      <c r="G8124" s="9">
        <v>1</v>
      </c>
    </row>
    <row r="8125" spans="1:7" x14ac:dyDescent="0.3">
      <c r="A8125" s="9">
        <v>275</v>
      </c>
      <c r="B8125" s="9">
        <v>24</v>
      </c>
      <c r="C8125" s="9">
        <v>31</v>
      </c>
      <c r="D8125" s="9">
        <v>3</v>
      </c>
      <c r="E8125" s="9">
        <v>8.3000000000000007</v>
      </c>
      <c r="F8125" s="9">
        <v>3</v>
      </c>
      <c r="G8125" s="9">
        <v>1</v>
      </c>
    </row>
    <row r="8126" spans="1:7" x14ac:dyDescent="0.3">
      <c r="A8126" s="9">
        <v>275</v>
      </c>
      <c r="B8126" s="9">
        <v>25</v>
      </c>
      <c r="C8126" s="9">
        <v>31</v>
      </c>
      <c r="D8126" s="9">
        <v>3</v>
      </c>
      <c r="E8126" s="9">
        <v>10</v>
      </c>
      <c r="F8126" s="9">
        <v>3</v>
      </c>
      <c r="G8126" s="9">
        <v>1.2</v>
      </c>
    </row>
    <row r="8127" spans="1:7" x14ac:dyDescent="0.3">
      <c r="A8127" s="9">
        <v>275</v>
      </c>
      <c r="B8127" s="9">
        <v>26</v>
      </c>
      <c r="C8127" s="9">
        <v>31</v>
      </c>
      <c r="D8127" s="9">
        <v>3</v>
      </c>
      <c r="E8127" s="9">
        <v>8.5</v>
      </c>
      <c r="F8127" s="9">
        <v>4.5</v>
      </c>
      <c r="G8127" s="9">
        <v>1.5</v>
      </c>
    </row>
    <row r="8128" spans="1:7" x14ac:dyDescent="0.3">
      <c r="A8128" s="9">
        <v>275</v>
      </c>
      <c r="B8128" s="9">
        <v>27</v>
      </c>
      <c r="C8128" s="9">
        <v>31</v>
      </c>
      <c r="D8128" s="9">
        <v>3</v>
      </c>
      <c r="E8128" s="9">
        <v>9.5</v>
      </c>
      <c r="F8128" s="9">
        <v>4</v>
      </c>
      <c r="G8128" s="9">
        <v>1</v>
      </c>
    </row>
    <row r="8129" spans="1:7" x14ac:dyDescent="0.3">
      <c r="A8129" s="9">
        <v>275</v>
      </c>
      <c r="B8129" s="9">
        <v>28</v>
      </c>
      <c r="C8129" s="9">
        <v>31</v>
      </c>
      <c r="D8129" s="9">
        <v>3</v>
      </c>
      <c r="E8129" s="9">
        <v>11.4</v>
      </c>
      <c r="F8129" s="9">
        <v>3</v>
      </c>
      <c r="G8129" s="9">
        <v>1</v>
      </c>
    </row>
    <row r="8130" spans="1:7" x14ac:dyDescent="0.3">
      <c r="A8130" s="9">
        <v>275</v>
      </c>
      <c r="B8130" s="9">
        <v>29</v>
      </c>
      <c r="C8130" s="9">
        <v>31</v>
      </c>
      <c r="D8130" s="9">
        <v>3</v>
      </c>
      <c r="E8130" s="9">
        <v>12.3</v>
      </c>
      <c r="F8130" s="9">
        <v>5</v>
      </c>
      <c r="G8130" s="9">
        <v>2</v>
      </c>
    </row>
    <row r="8131" spans="1:7" x14ac:dyDescent="0.3">
      <c r="A8131" s="9">
        <v>275</v>
      </c>
      <c r="B8131" s="9">
        <v>30</v>
      </c>
      <c r="C8131" s="9">
        <v>31</v>
      </c>
      <c r="D8131" s="9">
        <v>3</v>
      </c>
      <c r="E8131" s="9">
        <v>12.4</v>
      </c>
      <c r="F8131" s="9">
        <v>4</v>
      </c>
      <c r="G8131" s="9">
        <v>1</v>
      </c>
    </row>
    <row r="8132" spans="1:7" x14ac:dyDescent="0.3">
      <c r="A8132" s="9">
        <v>275</v>
      </c>
      <c r="B8132" s="9">
        <v>31</v>
      </c>
      <c r="C8132" s="9">
        <v>31</v>
      </c>
      <c r="D8132" s="9">
        <v>3</v>
      </c>
      <c r="E8132" s="9">
        <v>8.5</v>
      </c>
      <c r="F8132" s="9">
        <v>4</v>
      </c>
      <c r="G8132" s="9">
        <v>1.9</v>
      </c>
    </row>
    <row r="8133" spans="1:7" x14ac:dyDescent="0.3">
      <c r="A8133" s="9">
        <v>275</v>
      </c>
      <c r="B8133" s="9">
        <v>32</v>
      </c>
      <c r="C8133" s="9">
        <v>31</v>
      </c>
      <c r="D8133" s="9">
        <v>3</v>
      </c>
      <c r="E8133" s="9">
        <v>11.2</v>
      </c>
      <c r="F8133" s="9">
        <v>4</v>
      </c>
      <c r="G8133" s="9">
        <v>1</v>
      </c>
    </row>
    <row r="8134" spans="1:7" x14ac:dyDescent="0.3">
      <c r="A8134" s="9">
        <v>275</v>
      </c>
      <c r="B8134" s="9">
        <v>33</v>
      </c>
      <c r="C8134" s="9">
        <v>31</v>
      </c>
      <c r="D8134" s="9">
        <v>3</v>
      </c>
      <c r="E8134" s="9">
        <v>8.5</v>
      </c>
      <c r="F8134" s="9">
        <v>4</v>
      </c>
      <c r="G8134" s="9">
        <v>1.4</v>
      </c>
    </row>
    <row r="8135" spans="1:7" x14ac:dyDescent="0.3">
      <c r="A8135" s="9">
        <v>275</v>
      </c>
      <c r="B8135" s="9">
        <v>34</v>
      </c>
      <c r="C8135" s="9">
        <v>31</v>
      </c>
      <c r="D8135" s="9">
        <v>3</v>
      </c>
      <c r="E8135" s="9">
        <v>11.3</v>
      </c>
      <c r="F8135" s="9">
        <v>4</v>
      </c>
      <c r="G8135" s="9">
        <v>1.6</v>
      </c>
    </row>
    <row r="8136" spans="1:7" x14ac:dyDescent="0.3">
      <c r="A8136" s="9">
        <v>275</v>
      </c>
      <c r="B8136" s="9">
        <v>35</v>
      </c>
      <c r="C8136" s="9">
        <v>31</v>
      </c>
      <c r="D8136" s="9">
        <v>3</v>
      </c>
      <c r="E8136" s="9">
        <v>15.5</v>
      </c>
      <c r="F8136" s="9">
        <v>5</v>
      </c>
      <c r="G8136" s="9">
        <v>1.6</v>
      </c>
    </row>
    <row r="8137" spans="1:7" x14ac:dyDescent="0.3">
      <c r="A8137" s="9">
        <v>275</v>
      </c>
      <c r="B8137" s="9">
        <v>36</v>
      </c>
      <c r="C8137" s="9">
        <v>31</v>
      </c>
      <c r="D8137" s="9">
        <v>3</v>
      </c>
      <c r="E8137" s="9">
        <v>9</v>
      </c>
      <c r="F8137" s="9">
        <v>4</v>
      </c>
      <c r="G8137" s="9">
        <v>1.8</v>
      </c>
    </row>
    <row r="8138" spans="1:7" x14ac:dyDescent="0.3">
      <c r="A8138" s="9">
        <v>275</v>
      </c>
      <c r="B8138" s="9">
        <v>37</v>
      </c>
      <c r="C8138" s="9">
        <v>31</v>
      </c>
      <c r="D8138" s="9">
        <v>3</v>
      </c>
      <c r="E8138" s="9">
        <v>8.3000000000000007</v>
      </c>
      <c r="F8138" s="9">
        <v>4</v>
      </c>
      <c r="G8138" s="9">
        <v>1.5</v>
      </c>
    </row>
    <row r="8139" spans="1:7" x14ac:dyDescent="0.3">
      <c r="A8139" s="9">
        <v>275</v>
      </c>
      <c r="B8139" s="9">
        <v>38</v>
      </c>
      <c r="C8139" s="9">
        <v>31</v>
      </c>
      <c r="D8139" s="9">
        <v>3</v>
      </c>
      <c r="E8139" s="9">
        <v>9.5</v>
      </c>
      <c r="F8139" s="9">
        <v>4.5</v>
      </c>
      <c r="G8139" s="9">
        <v>1.5</v>
      </c>
    </row>
    <row r="8140" spans="1:7" x14ac:dyDescent="0.3">
      <c r="A8140" s="9">
        <v>275</v>
      </c>
      <c r="B8140" s="9">
        <v>39</v>
      </c>
      <c r="C8140" s="9">
        <v>31</v>
      </c>
      <c r="D8140" s="9">
        <v>3</v>
      </c>
      <c r="E8140" s="9">
        <v>9.8000000000000007</v>
      </c>
      <c r="F8140" s="9">
        <v>5</v>
      </c>
      <c r="G8140" s="9">
        <v>1.6</v>
      </c>
    </row>
    <row r="8141" spans="1:7" x14ac:dyDescent="0.3">
      <c r="A8141" s="9">
        <v>275</v>
      </c>
      <c r="B8141" s="9">
        <v>40</v>
      </c>
      <c r="C8141" s="9">
        <v>31</v>
      </c>
      <c r="D8141" s="9">
        <v>3</v>
      </c>
      <c r="E8141" s="9">
        <v>11.3</v>
      </c>
      <c r="F8141" s="9">
        <v>4</v>
      </c>
      <c r="G8141" s="9">
        <v>1</v>
      </c>
    </row>
    <row r="8142" spans="1:7" x14ac:dyDescent="0.3">
      <c r="A8142" s="9">
        <v>275</v>
      </c>
      <c r="B8142" s="9">
        <v>41</v>
      </c>
      <c r="C8142" s="9">
        <v>31</v>
      </c>
      <c r="D8142" s="9">
        <v>3</v>
      </c>
      <c r="E8142" s="9">
        <v>12.5</v>
      </c>
      <c r="F8142" s="9">
        <v>6</v>
      </c>
      <c r="G8142" s="9">
        <v>1.5</v>
      </c>
    </row>
    <row r="8143" spans="1:7" x14ac:dyDescent="0.3">
      <c r="A8143" s="9">
        <v>275</v>
      </c>
      <c r="B8143" s="9">
        <v>42</v>
      </c>
      <c r="C8143" s="9">
        <v>31</v>
      </c>
      <c r="D8143" s="9">
        <v>3</v>
      </c>
      <c r="E8143" s="9">
        <v>9.5</v>
      </c>
      <c r="F8143" s="9">
        <v>4</v>
      </c>
      <c r="G8143" s="9">
        <v>1</v>
      </c>
    </row>
    <row r="8144" spans="1:7" x14ac:dyDescent="0.3">
      <c r="A8144" s="9">
        <v>275</v>
      </c>
      <c r="B8144" s="9">
        <v>43</v>
      </c>
      <c r="C8144" s="9">
        <v>31</v>
      </c>
      <c r="D8144" s="9">
        <v>3</v>
      </c>
      <c r="E8144" s="9">
        <v>12</v>
      </c>
      <c r="F8144" s="9">
        <v>5</v>
      </c>
      <c r="G8144" s="9">
        <v>1</v>
      </c>
    </row>
    <row r="8145" spans="1:7" x14ac:dyDescent="0.3">
      <c r="A8145" s="9">
        <v>275</v>
      </c>
      <c r="B8145" s="9">
        <v>44</v>
      </c>
      <c r="C8145" s="9">
        <v>31</v>
      </c>
      <c r="D8145" s="9">
        <v>3</v>
      </c>
      <c r="E8145" s="9">
        <v>11.2</v>
      </c>
      <c r="F8145" s="9">
        <v>5.2</v>
      </c>
      <c r="G8145" s="9">
        <v>1.3</v>
      </c>
    </row>
    <row r="8146" spans="1:7" x14ac:dyDescent="0.3">
      <c r="A8146" s="9">
        <v>275</v>
      </c>
      <c r="B8146" s="9">
        <v>45</v>
      </c>
      <c r="C8146" s="9">
        <v>31</v>
      </c>
      <c r="D8146" s="9">
        <v>3</v>
      </c>
      <c r="E8146" s="9">
        <v>9.3000000000000007</v>
      </c>
      <c r="F8146" s="9">
        <v>4</v>
      </c>
      <c r="G8146" s="9">
        <v>1.2</v>
      </c>
    </row>
    <row r="8147" spans="1:7" x14ac:dyDescent="0.3">
      <c r="A8147" s="9">
        <v>275</v>
      </c>
      <c r="B8147" s="9">
        <v>46</v>
      </c>
      <c r="C8147" s="9">
        <v>31</v>
      </c>
      <c r="D8147" s="9">
        <v>3</v>
      </c>
      <c r="E8147" s="9">
        <v>9.4</v>
      </c>
      <c r="F8147" s="9">
        <v>3</v>
      </c>
      <c r="G8147" s="9">
        <v>1.6</v>
      </c>
    </row>
    <row r="8148" spans="1:7" x14ac:dyDescent="0.3">
      <c r="A8148" s="9">
        <v>275</v>
      </c>
      <c r="B8148" s="9">
        <v>47</v>
      </c>
      <c r="C8148" s="9">
        <v>6</v>
      </c>
      <c r="D8148" s="9">
        <v>3</v>
      </c>
      <c r="E8148" s="9">
        <v>24.2</v>
      </c>
      <c r="F8148" s="9">
        <v>10</v>
      </c>
      <c r="G8148" s="9">
        <v>1.6</v>
      </c>
    </row>
    <row r="8149" spans="1:7" x14ac:dyDescent="0.3">
      <c r="A8149" s="9">
        <v>275</v>
      </c>
      <c r="B8149" s="9">
        <v>48</v>
      </c>
      <c r="C8149" s="9">
        <v>6</v>
      </c>
      <c r="D8149" s="9">
        <v>3</v>
      </c>
      <c r="E8149" s="9">
        <v>27.2</v>
      </c>
      <c r="F8149" s="9">
        <v>10</v>
      </c>
      <c r="G8149" s="9">
        <v>1.6</v>
      </c>
    </row>
    <row r="8150" spans="1:7" x14ac:dyDescent="0.3">
      <c r="A8150" s="9">
        <v>275</v>
      </c>
      <c r="B8150" s="9">
        <v>49</v>
      </c>
      <c r="C8150" s="9">
        <v>6</v>
      </c>
      <c r="D8150" s="9">
        <v>3</v>
      </c>
      <c r="E8150" s="9">
        <v>10</v>
      </c>
      <c r="F8150" s="9">
        <v>4</v>
      </c>
      <c r="G8150" s="9">
        <v>1</v>
      </c>
    </row>
    <row r="8151" spans="1:7" x14ac:dyDescent="0.3">
      <c r="A8151" s="9">
        <v>275</v>
      </c>
      <c r="B8151" s="9">
        <v>50</v>
      </c>
      <c r="C8151" s="9">
        <v>6</v>
      </c>
      <c r="D8151" s="9">
        <v>3</v>
      </c>
      <c r="E8151" s="9">
        <v>10.199999999999999</v>
      </c>
      <c r="F8151" s="9">
        <v>4.2</v>
      </c>
      <c r="G8151" s="9">
        <v>1.2</v>
      </c>
    </row>
    <row r="8152" spans="1:7" x14ac:dyDescent="0.3">
      <c r="A8152" s="9">
        <v>275</v>
      </c>
      <c r="B8152" s="9">
        <v>51</v>
      </c>
      <c r="C8152" s="9">
        <v>6</v>
      </c>
      <c r="D8152" s="9">
        <v>3</v>
      </c>
      <c r="E8152" s="9">
        <v>9</v>
      </c>
      <c r="F8152" s="9">
        <v>4</v>
      </c>
      <c r="G8152" s="9">
        <v>0.89</v>
      </c>
    </row>
    <row r="8153" spans="1:7" x14ac:dyDescent="0.3">
      <c r="A8153" s="9">
        <v>275</v>
      </c>
      <c r="B8153" s="9">
        <v>52</v>
      </c>
      <c r="C8153" s="9">
        <v>6</v>
      </c>
      <c r="D8153" s="9">
        <v>3</v>
      </c>
      <c r="E8153" s="9">
        <v>10</v>
      </c>
      <c r="F8153" s="9">
        <v>5</v>
      </c>
      <c r="G8153" s="9">
        <v>1</v>
      </c>
    </row>
    <row r="8154" spans="1:7" x14ac:dyDescent="0.3">
      <c r="A8154" s="9">
        <v>275</v>
      </c>
      <c r="B8154" s="9">
        <v>53</v>
      </c>
      <c r="C8154" s="9">
        <v>6</v>
      </c>
      <c r="D8154" s="9">
        <v>2</v>
      </c>
      <c r="E8154" s="9">
        <v>30.2</v>
      </c>
      <c r="F8154" s="9">
        <v>15</v>
      </c>
      <c r="G8154" s="9">
        <v>9</v>
      </c>
    </row>
    <row r="8155" spans="1:7" x14ac:dyDescent="0.3">
      <c r="A8155" s="9">
        <v>275</v>
      </c>
      <c r="B8155" s="9">
        <v>54</v>
      </c>
      <c r="C8155" s="9">
        <v>31</v>
      </c>
      <c r="D8155" s="9">
        <v>3</v>
      </c>
      <c r="E8155" s="9">
        <v>10</v>
      </c>
      <c r="F8155" s="9">
        <v>4</v>
      </c>
      <c r="G8155" s="9">
        <v>1.2</v>
      </c>
    </row>
    <row r="8156" spans="1:7" x14ac:dyDescent="0.3">
      <c r="A8156" s="9">
        <v>275</v>
      </c>
      <c r="B8156" s="9">
        <v>55</v>
      </c>
      <c r="C8156" s="9">
        <v>31</v>
      </c>
      <c r="D8156" s="9">
        <v>3</v>
      </c>
      <c r="E8156" s="9">
        <v>8</v>
      </c>
      <c r="F8156" s="9">
        <v>4</v>
      </c>
      <c r="G8156" s="9">
        <v>0.9</v>
      </c>
    </row>
    <row r="8157" spans="1:7" x14ac:dyDescent="0.3">
      <c r="A8157" s="9">
        <v>275</v>
      </c>
      <c r="B8157" s="9">
        <v>56</v>
      </c>
      <c r="C8157" s="9">
        <v>31</v>
      </c>
      <c r="D8157" s="9">
        <v>3</v>
      </c>
      <c r="E8157" s="9">
        <v>10.199999999999999</v>
      </c>
      <c r="F8157" s="9">
        <v>5</v>
      </c>
      <c r="G8157" s="9">
        <v>1</v>
      </c>
    </row>
    <row r="8158" spans="1:7" x14ac:dyDescent="0.3">
      <c r="A8158" s="9">
        <v>275</v>
      </c>
      <c r="B8158" s="9">
        <v>57</v>
      </c>
      <c r="C8158" s="9">
        <v>31</v>
      </c>
      <c r="D8158" s="9">
        <v>3</v>
      </c>
      <c r="E8158" s="9">
        <v>10.3</v>
      </c>
      <c r="F8158" s="9">
        <v>2</v>
      </c>
      <c r="G8158" s="9">
        <v>1</v>
      </c>
    </row>
    <row r="8159" spans="1:7" x14ac:dyDescent="0.3">
      <c r="A8159" s="9">
        <v>275</v>
      </c>
      <c r="B8159" s="9">
        <v>58</v>
      </c>
      <c r="C8159" s="9">
        <v>31</v>
      </c>
      <c r="D8159" s="9">
        <v>3</v>
      </c>
      <c r="E8159" s="9">
        <v>10.199999999999999</v>
      </c>
      <c r="F8159" s="9">
        <v>4</v>
      </c>
      <c r="G8159" s="9">
        <v>1.2</v>
      </c>
    </row>
    <row r="8160" spans="1:7" x14ac:dyDescent="0.3">
      <c r="A8160" s="9">
        <v>275</v>
      </c>
      <c r="B8160" s="9">
        <v>59</v>
      </c>
      <c r="C8160" s="9">
        <v>31</v>
      </c>
      <c r="D8160" s="9">
        <v>3</v>
      </c>
      <c r="E8160" s="9">
        <v>9.4</v>
      </c>
      <c r="F8160" s="9">
        <v>4</v>
      </c>
      <c r="G8160" s="9">
        <v>1.5</v>
      </c>
    </row>
    <row r="8161" spans="1:7" x14ac:dyDescent="0.3">
      <c r="A8161" s="9">
        <v>275</v>
      </c>
      <c r="B8161" s="9">
        <v>60</v>
      </c>
      <c r="C8161" s="9">
        <v>31</v>
      </c>
      <c r="D8161" s="9">
        <v>3</v>
      </c>
      <c r="E8161" s="9">
        <v>12.3</v>
      </c>
      <c r="F8161" s="9">
        <v>4</v>
      </c>
      <c r="G8161" s="9">
        <v>1.6</v>
      </c>
    </row>
    <row r="8162" spans="1:7" x14ac:dyDescent="0.3">
      <c r="A8162" s="9">
        <v>275</v>
      </c>
      <c r="B8162" s="9">
        <v>61</v>
      </c>
      <c r="C8162" s="9">
        <v>31</v>
      </c>
      <c r="D8162" s="9">
        <v>3</v>
      </c>
      <c r="E8162" s="9">
        <v>10.199999999999999</v>
      </c>
      <c r="F8162" s="9">
        <v>4</v>
      </c>
      <c r="G8162" s="9">
        <v>1.6</v>
      </c>
    </row>
    <row r="8163" spans="1:7" x14ac:dyDescent="0.3">
      <c r="A8163" s="9">
        <v>275</v>
      </c>
      <c r="B8163" s="9">
        <v>62</v>
      </c>
      <c r="C8163" s="9">
        <v>31</v>
      </c>
      <c r="D8163" s="9">
        <v>3</v>
      </c>
      <c r="E8163" s="9">
        <v>13.5</v>
      </c>
      <c r="F8163" s="9">
        <v>5</v>
      </c>
      <c r="G8163" s="9">
        <v>1.6</v>
      </c>
    </row>
    <row r="8164" spans="1:7" x14ac:dyDescent="0.3">
      <c r="A8164" s="9">
        <v>275</v>
      </c>
      <c r="B8164" s="9">
        <v>63</v>
      </c>
      <c r="C8164" s="9">
        <v>31</v>
      </c>
      <c r="D8164" s="9">
        <v>3</v>
      </c>
      <c r="E8164" s="9">
        <v>9.4</v>
      </c>
      <c r="F8164" s="9">
        <v>4</v>
      </c>
      <c r="G8164" s="9">
        <v>1.2</v>
      </c>
    </row>
    <row r="8165" spans="1:7" x14ac:dyDescent="0.3">
      <c r="A8165" s="9">
        <v>275</v>
      </c>
      <c r="B8165" s="9">
        <v>64</v>
      </c>
      <c r="C8165" s="9">
        <v>31</v>
      </c>
      <c r="D8165" s="9">
        <v>3</v>
      </c>
      <c r="E8165" s="9">
        <v>9.5</v>
      </c>
      <c r="F8165" s="9">
        <v>3</v>
      </c>
      <c r="G8165" s="9">
        <v>1.2</v>
      </c>
    </row>
    <row r="8166" spans="1:7" x14ac:dyDescent="0.3">
      <c r="A8166" s="9">
        <v>275</v>
      </c>
      <c r="B8166" s="9">
        <v>65</v>
      </c>
      <c r="C8166" s="9">
        <v>31</v>
      </c>
      <c r="D8166" s="9">
        <v>3</v>
      </c>
      <c r="E8166" s="9">
        <v>12.5</v>
      </c>
      <c r="F8166" s="9">
        <v>4</v>
      </c>
      <c r="G8166" s="9">
        <v>1.2</v>
      </c>
    </row>
    <row r="8167" spans="1:7" x14ac:dyDescent="0.3">
      <c r="A8167" s="9">
        <v>275</v>
      </c>
      <c r="B8167" s="9">
        <v>66</v>
      </c>
      <c r="C8167" s="9">
        <v>6</v>
      </c>
      <c r="D8167" s="9">
        <v>3</v>
      </c>
      <c r="E8167" s="9">
        <v>21.2</v>
      </c>
      <c r="F8167" s="9">
        <v>8</v>
      </c>
      <c r="G8167" s="9">
        <v>2</v>
      </c>
    </row>
    <row r="8168" spans="1:7" x14ac:dyDescent="0.3">
      <c r="A8168" s="9">
        <v>275</v>
      </c>
      <c r="B8168" s="9">
        <v>67</v>
      </c>
      <c r="C8168" s="9">
        <v>31</v>
      </c>
      <c r="D8168" s="9">
        <v>3</v>
      </c>
      <c r="E8168" s="9">
        <v>11.5</v>
      </c>
      <c r="F8168" s="9">
        <v>5</v>
      </c>
      <c r="G8168" s="9">
        <v>1.2</v>
      </c>
    </row>
    <row r="8169" spans="1:7" x14ac:dyDescent="0.3">
      <c r="A8169" s="9">
        <v>275</v>
      </c>
      <c r="B8169" s="9">
        <v>68</v>
      </c>
      <c r="C8169" s="9">
        <v>31</v>
      </c>
      <c r="D8169" s="9">
        <v>3</v>
      </c>
      <c r="E8169" s="9">
        <v>8</v>
      </c>
      <c r="F8169" s="9">
        <v>4</v>
      </c>
      <c r="G8169" s="9">
        <v>1.3</v>
      </c>
    </row>
    <row r="8170" spans="1:7" x14ac:dyDescent="0.3">
      <c r="A8170" s="9">
        <v>275</v>
      </c>
      <c r="B8170" s="9">
        <v>69</v>
      </c>
      <c r="C8170" s="9">
        <v>31</v>
      </c>
      <c r="D8170" s="9">
        <v>3</v>
      </c>
      <c r="E8170" s="9">
        <v>9.3000000000000007</v>
      </c>
      <c r="F8170" s="9">
        <v>4</v>
      </c>
      <c r="G8170" s="9">
        <v>1</v>
      </c>
    </row>
    <row r="8171" spans="1:7" x14ac:dyDescent="0.3">
      <c r="A8171" s="9">
        <v>275</v>
      </c>
      <c r="B8171" s="9">
        <v>70</v>
      </c>
      <c r="C8171" s="9">
        <v>31</v>
      </c>
      <c r="D8171" s="9">
        <v>3</v>
      </c>
      <c r="E8171" s="9">
        <v>11.3</v>
      </c>
      <c r="F8171" s="9">
        <v>4</v>
      </c>
      <c r="G8171" s="9">
        <v>1.3</v>
      </c>
    </row>
    <row r="8172" spans="1:7" x14ac:dyDescent="0.3">
      <c r="A8172" s="9">
        <v>275</v>
      </c>
      <c r="B8172" s="9">
        <v>71</v>
      </c>
      <c r="C8172" s="9">
        <v>31</v>
      </c>
      <c r="D8172" s="9">
        <v>3</v>
      </c>
      <c r="E8172" s="9">
        <v>14.2</v>
      </c>
      <c r="F8172" s="9">
        <v>5</v>
      </c>
      <c r="G8172" s="9">
        <v>1.4</v>
      </c>
    </row>
    <row r="8173" spans="1:7" x14ac:dyDescent="0.3">
      <c r="A8173" s="9">
        <v>275</v>
      </c>
      <c r="B8173" s="9">
        <v>72</v>
      </c>
      <c r="C8173" s="9">
        <v>31</v>
      </c>
      <c r="D8173" s="9">
        <v>3</v>
      </c>
      <c r="E8173" s="9">
        <v>11.4</v>
      </c>
      <c r="F8173" s="9">
        <v>5</v>
      </c>
      <c r="G8173" s="9">
        <v>1.5</v>
      </c>
    </row>
    <row r="8174" spans="1:7" x14ac:dyDescent="0.3">
      <c r="A8174" s="9">
        <v>275</v>
      </c>
      <c r="B8174" s="9">
        <v>73</v>
      </c>
      <c r="C8174" s="9">
        <v>31</v>
      </c>
      <c r="D8174" s="9">
        <v>3</v>
      </c>
      <c r="E8174" s="9">
        <v>11</v>
      </c>
      <c r="F8174" s="9">
        <v>5</v>
      </c>
      <c r="G8174" s="9">
        <v>1.5</v>
      </c>
    </row>
    <row r="8175" spans="1:7" x14ac:dyDescent="0.3">
      <c r="A8175" s="9">
        <v>275</v>
      </c>
      <c r="B8175" s="9">
        <v>74</v>
      </c>
      <c r="C8175" s="9">
        <v>31</v>
      </c>
      <c r="D8175" s="9">
        <v>3</v>
      </c>
      <c r="E8175" s="9">
        <v>9.3000000000000007</v>
      </c>
      <c r="F8175" s="9">
        <v>5</v>
      </c>
      <c r="G8175" s="9">
        <v>1.6</v>
      </c>
    </row>
    <row r="8176" spans="1:7" x14ac:dyDescent="0.3">
      <c r="A8176" s="9">
        <v>275</v>
      </c>
      <c r="B8176" s="9">
        <v>75</v>
      </c>
      <c r="C8176" s="9">
        <v>6</v>
      </c>
      <c r="D8176" s="9">
        <v>3</v>
      </c>
      <c r="E8176" s="9">
        <v>9.6</v>
      </c>
      <c r="F8176" s="9">
        <v>6</v>
      </c>
      <c r="G8176" s="9">
        <v>1</v>
      </c>
    </row>
    <row r="8177" spans="1:7" x14ac:dyDescent="0.3">
      <c r="A8177" s="9">
        <v>275</v>
      </c>
      <c r="B8177" s="9">
        <v>76</v>
      </c>
      <c r="C8177" s="9">
        <v>31</v>
      </c>
      <c r="D8177" s="9">
        <v>3</v>
      </c>
      <c r="E8177" s="9">
        <v>9.5</v>
      </c>
      <c r="F8177" s="9">
        <v>4</v>
      </c>
      <c r="G8177" s="9">
        <v>1.2</v>
      </c>
    </row>
    <row r="8178" spans="1:7" x14ac:dyDescent="0.3">
      <c r="A8178" s="9">
        <v>275</v>
      </c>
      <c r="B8178" s="9">
        <v>77</v>
      </c>
      <c r="C8178" s="9">
        <v>31</v>
      </c>
      <c r="D8178" s="9">
        <v>3</v>
      </c>
      <c r="E8178" s="9">
        <v>13.2</v>
      </c>
      <c r="F8178" s="9">
        <v>4.2</v>
      </c>
      <c r="G8178" s="9">
        <v>1.4</v>
      </c>
    </row>
    <row r="8179" spans="1:7" x14ac:dyDescent="0.3">
      <c r="A8179" s="9">
        <v>275</v>
      </c>
      <c r="B8179" s="9">
        <v>78</v>
      </c>
      <c r="C8179" s="9">
        <v>31</v>
      </c>
      <c r="D8179" s="9">
        <v>3</v>
      </c>
      <c r="E8179" s="9">
        <v>13.5</v>
      </c>
      <c r="F8179" s="9">
        <v>5</v>
      </c>
      <c r="G8179" s="9">
        <v>1.8</v>
      </c>
    </row>
    <row r="8180" spans="1:7" x14ac:dyDescent="0.3">
      <c r="A8180" s="9">
        <v>275</v>
      </c>
      <c r="B8180" s="9">
        <v>79</v>
      </c>
      <c r="C8180" s="9">
        <v>31</v>
      </c>
      <c r="D8180" s="9">
        <v>3</v>
      </c>
      <c r="E8180" s="9">
        <v>10.3</v>
      </c>
      <c r="F8180" s="9">
        <v>3</v>
      </c>
      <c r="G8180" s="9">
        <v>1.2</v>
      </c>
    </row>
    <row r="8181" spans="1:7" x14ac:dyDescent="0.3">
      <c r="A8181" s="9">
        <v>275</v>
      </c>
      <c r="B8181" s="9">
        <v>80</v>
      </c>
      <c r="C8181" s="9">
        <v>31</v>
      </c>
      <c r="D8181" s="9">
        <v>3</v>
      </c>
      <c r="E8181" s="9">
        <v>11</v>
      </c>
      <c r="F8181" s="9">
        <v>4</v>
      </c>
      <c r="G8181" s="9">
        <v>1.2</v>
      </c>
    </row>
    <row r="8182" spans="1:7" x14ac:dyDescent="0.3">
      <c r="A8182" s="9">
        <v>275</v>
      </c>
      <c r="B8182" s="9">
        <v>81</v>
      </c>
      <c r="C8182" s="9">
        <v>31</v>
      </c>
      <c r="D8182" s="9">
        <v>3</v>
      </c>
      <c r="E8182" s="9">
        <v>9</v>
      </c>
      <c r="F8182" s="9">
        <v>4</v>
      </c>
      <c r="G8182" s="9">
        <v>1.3</v>
      </c>
    </row>
    <row r="8183" spans="1:7" x14ac:dyDescent="0.3">
      <c r="A8183" s="9">
        <v>275</v>
      </c>
      <c r="B8183" s="9">
        <v>82</v>
      </c>
      <c r="C8183" s="9">
        <v>31</v>
      </c>
      <c r="D8183" s="9">
        <v>3</v>
      </c>
      <c r="E8183" s="9">
        <v>10</v>
      </c>
      <c r="F8183" s="9">
        <v>3</v>
      </c>
      <c r="G8183" s="9">
        <v>1.8</v>
      </c>
    </row>
    <row r="8184" spans="1:7" x14ac:dyDescent="0.3">
      <c r="A8184" s="9">
        <v>275</v>
      </c>
      <c r="B8184" s="9">
        <v>83</v>
      </c>
      <c r="C8184" s="9">
        <v>31</v>
      </c>
      <c r="D8184" s="9">
        <v>3</v>
      </c>
      <c r="E8184" s="9">
        <v>9</v>
      </c>
      <c r="F8184" s="9">
        <v>4</v>
      </c>
      <c r="G8184" s="9">
        <v>1.6</v>
      </c>
    </row>
    <row r="8185" spans="1:7" x14ac:dyDescent="0.3">
      <c r="A8185" s="9">
        <v>275</v>
      </c>
      <c r="B8185" s="9">
        <v>84</v>
      </c>
      <c r="C8185" s="9">
        <v>6</v>
      </c>
      <c r="D8185" s="9">
        <v>3</v>
      </c>
      <c r="E8185" s="9">
        <v>12.5</v>
      </c>
      <c r="F8185" s="9">
        <v>5</v>
      </c>
      <c r="G8185" s="9">
        <v>1.5</v>
      </c>
    </row>
    <row r="8186" spans="1:7" x14ac:dyDescent="0.3">
      <c r="A8186" s="9">
        <v>275</v>
      </c>
      <c r="B8186" s="9">
        <v>85</v>
      </c>
      <c r="C8186" s="9">
        <v>31</v>
      </c>
      <c r="D8186" s="9">
        <v>3</v>
      </c>
      <c r="E8186" s="9">
        <v>9.4</v>
      </c>
      <c r="F8186" s="9">
        <v>3</v>
      </c>
      <c r="G8186" s="9">
        <v>1.6</v>
      </c>
    </row>
    <row r="8187" spans="1:7" x14ac:dyDescent="0.3">
      <c r="A8187" s="9">
        <v>275</v>
      </c>
      <c r="B8187" s="9">
        <v>86</v>
      </c>
      <c r="C8187" s="9">
        <v>31</v>
      </c>
      <c r="D8187" s="9">
        <v>3</v>
      </c>
      <c r="E8187" s="9">
        <v>9.1999999999999993</v>
      </c>
      <c r="F8187" s="9">
        <v>4.2</v>
      </c>
      <c r="G8187" s="9">
        <v>1.5</v>
      </c>
    </row>
    <row r="8188" spans="1:7" x14ac:dyDescent="0.3">
      <c r="A8188" s="9">
        <v>275</v>
      </c>
      <c r="B8188" s="9">
        <v>87</v>
      </c>
      <c r="C8188" s="9">
        <v>31</v>
      </c>
      <c r="D8188" s="9">
        <v>3</v>
      </c>
      <c r="E8188" s="9">
        <v>8</v>
      </c>
      <c r="F8188" s="9">
        <v>4</v>
      </c>
      <c r="G8188" s="9">
        <v>0.9</v>
      </c>
    </row>
    <row r="8189" spans="1:7" x14ac:dyDescent="0.3">
      <c r="A8189" s="9">
        <v>275</v>
      </c>
      <c r="B8189" s="9">
        <v>88</v>
      </c>
      <c r="C8189" s="9">
        <v>31</v>
      </c>
      <c r="D8189" s="9">
        <v>3</v>
      </c>
      <c r="E8189" s="9">
        <v>8.5</v>
      </c>
      <c r="F8189" s="9">
        <v>4</v>
      </c>
      <c r="G8189" s="9">
        <v>1.6</v>
      </c>
    </row>
    <row r="8190" spans="1:7" x14ac:dyDescent="0.3">
      <c r="A8190" s="9">
        <v>275</v>
      </c>
      <c r="B8190" s="9">
        <v>89</v>
      </c>
      <c r="C8190" s="9">
        <v>6</v>
      </c>
      <c r="D8190" s="9">
        <v>3</v>
      </c>
      <c r="E8190" s="9">
        <v>10.199999999999999</v>
      </c>
      <c r="F8190" s="9">
        <v>4</v>
      </c>
      <c r="G8190" s="9">
        <v>1.6</v>
      </c>
    </row>
  </sheetData>
  <sortState ref="A2:G43427">
    <sortCondition ref="A1"/>
  </sortState>
  <conditionalFormatting sqref="F8191:G1048576">
    <cfRule type="expression" dxfId="8" priority="69">
      <formula>+#REF!&gt;0</formula>
    </cfRule>
  </conditionalFormatting>
  <conditionalFormatting sqref="D2:E4060 D5576:E1048576">
    <cfRule type="expression" dxfId="7" priority="70">
      <formula>+#REF!&gt;0</formula>
    </cfRule>
    <cfRule type="expression" dxfId="6" priority="71">
      <formula>+#REF!&gt;0</formula>
    </cfRule>
  </conditionalFormatting>
  <conditionalFormatting sqref="F2:G4060 F5576:G8190">
    <cfRule type="expression" dxfId="5" priority="50">
      <formula>+#REF!&gt;0</formula>
    </cfRule>
  </conditionalFormatting>
  <conditionalFormatting sqref="D4061:E5575">
    <cfRule type="expression" dxfId="4" priority="41">
      <formula>+#REF!&gt;0</formula>
    </cfRule>
    <cfRule type="expression" dxfId="3" priority="42">
      <formula>+#REF!&gt;0</formula>
    </cfRule>
  </conditionalFormatting>
  <conditionalFormatting sqref="D4061:D5391">
    <cfRule type="expression" dxfId="2" priority="47">
      <formula>+#REF!&gt;0</formula>
    </cfRule>
    <cfRule type="expression" dxfId="1" priority="48">
      <formula>+#REF!&gt;0</formula>
    </cfRule>
  </conditionalFormatting>
  <conditionalFormatting sqref="F4061:G5575">
    <cfRule type="expression" dxfId="0" priority="49">
      <formula>+#REF!&gt;0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701"/>
  <sheetViews>
    <sheetView workbookViewId="0">
      <selection activeCell="C2" sqref="C2:G386"/>
    </sheetView>
  </sheetViews>
  <sheetFormatPr defaultColWidth="11.5546875" defaultRowHeight="14.4" x14ac:dyDescent="0.3"/>
  <cols>
    <col min="1" max="1" width="7.6640625" style="1" customWidth="1"/>
    <col min="2" max="2" width="11.44140625" style="1"/>
    <col min="3" max="6" width="7.6640625" style="1" customWidth="1"/>
    <col min="7" max="7" width="7.6640625" customWidth="1"/>
    <col min="8" max="17" width="10.6640625" style="1" customWidth="1"/>
  </cols>
  <sheetData>
    <row r="1" spans="1:17" x14ac:dyDescent="0.3">
      <c r="A1" s="3">
        <v>6</v>
      </c>
      <c r="B1" s="3" t="s">
        <v>44</v>
      </c>
      <c r="C1" s="3" t="s">
        <v>45</v>
      </c>
      <c r="D1" s="3" t="s">
        <v>46</v>
      </c>
      <c r="E1" s="3" t="s">
        <v>47</v>
      </c>
      <c r="F1" s="3" t="s">
        <v>48</v>
      </c>
      <c r="G1" s="3" t="s">
        <v>49</v>
      </c>
      <c r="H1" s="3" t="s">
        <v>50</v>
      </c>
      <c r="I1" s="3" t="s">
        <v>51</v>
      </c>
      <c r="J1" s="3" t="s">
        <v>52</v>
      </c>
      <c r="K1" s="3" t="s">
        <v>53</v>
      </c>
      <c r="L1" s="3" t="s">
        <v>54</v>
      </c>
      <c r="M1" s="3" t="s">
        <v>55</v>
      </c>
      <c r="N1" s="3" t="s">
        <v>56</v>
      </c>
      <c r="O1" s="3" t="s">
        <v>57</v>
      </c>
      <c r="P1" s="3" t="s">
        <v>58</v>
      </c>
      <c r="Q1" s="3" t="s">
        <v>59</v>
      </c>
    </row>
    <row r="2" spans="1:17" x14ac:dyDescent="0.3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H2" s="19">
        <v>3.2</v>
      </c>
      <c r="I2" s="19">
        <v>4</v>
      </c>
      <c r="J2" s="19">
        <v>4</v>
      </c>
      <c r="K2" s="19">
        <v>8</v>
      </c>
      <c r="L2" s="19">
        <v>1</v>
      </c>
      <c r="M2" s="19">
        <v>1</v>
      </c>
      <c r="N2" s="19">
        <v>1</v>
      </c>
      <c r="O2" s="19">
        <v>1</v>
      </c>
      <c r="P2" s="19">
        <v>0</v>
      </c>
      <c r="Q2" s="19">
        <v>0</v>
      </c>
    </row>
    <row r="3" spans="1:17" x14ac:dyDescent="0.3">
      <c r="A3" s="19">
        <v>48</v>
      </c>
      <c r="B3" s="19">
        <v>2</v>
      </c>
      <c r="C3" s="19">
        <v>51</v>
      </c>
      <c r="D3" s="19">
        <v>4</v>
      </c>
      <c r="E3" s="19">
        <v>14.7</v>
      </c>
      <c r="F3" s="19">
        <v>7.2</v>
      </c>
      <c r="G3" s="19">
        <v>4</v>
      </c>
      <c r="H3" s="19">
        <v>3.4</v>
      </c>
      <c r="I3" s="19">
        <v>3.5</v>
      </c>
      <c r="J3" s="19">
        <v>4</v>
      </c>
      <c r="K3" s="19">
        <v>8</v>
      </c>
      <c r="L3" s="19">
        <v>6</v>
      </c>
      <c r="M3" s="19">
        <v>2</v>
      </c>
      <c r="N3" s="19">
        <v>1</v>
      </c>
      <c r="O3" s="19">
        <v>1</v>
      </c>
      <c r="P3" s="19">
        <v>10</v>
      </c>
      <c r="Q3" s="19">
        <v>2.8</v>
      </c>
    </row>
    <row r="4" spans="1:17" x14ac:dyDescent="0.3">
      <c r="A4" s="19">
        <v>48</v>
      </c>
      <c r="B4" s="19">
        <v>3</v>
      </c>
      <c r="C4" s="19">
        <v>31</v>
      </c>
      <c r="D4" s="19">
        <v>4</v>
      </c>
      <c r="E4" s="19">
        <v>9.5</v>
      </c>
      <c r="F4" s="19">
        <v>4</v>
      </c>
      <c r="G4" s="19">
        <v>1.7</v>
      </c>
      <c r="H4" s="19">
        <v>2.2000000000000002</v>
      </c>
      <c r="I4" s="19">
        <v>2.4</v>
      </c>
      <c r="J4" s="19">
        <v>4</v>
      </c>
      <c r="K4" s="19">
        <v>8</v>
      </c>
      <c r="L4" s="19">
        <v>1</v>
      </c>
      <c r="M4" s="19">
        <v>1</v>
      </c>
      <c r="N4" s="19">
        <v>1</v>
      </c>
      <c r="O4" s="19">
        <v>1</v>
      </c>
      <c r="P4" s="19">
        <v>73</v>
      </c>
      <c r="Q4" s="19">
        <v>2.58</v>
      </c>
    </row>
    <row r="5" spans="1:17" x14ac:dyDescent="0.3">
      <c r="A5" s="19">
        <v>48</v>
      </c>
      <c r="B5" s="19">
        <v>4</v>
      </c>
      <c r="C5" s="19">
        <v>51</v>
      </c>
      <c r="D5" s="19">
        <v>4</v>
      </c>
      <c r="E5" s="19">
        <v>18.600000000000001</v>
      </c>
      <c r="F5" s="19">
        <v>8.5</v>
      </c>
      <c r="G5" s="19">
        <v>4.5</v>
      </c>
      <c r="H5" s="19">
        <v>3</v>
      </c>
      <c r="I5" s="19">
        <v>5.8</v>
      </c>
      <c r="J5" s="19">
        <v>1</v>
      </c>
      <c r="K5" s="19">
        <v>1</v>
      </c>
      <c r="L5" s="19">
        <v>1</v>
      </c>
      <c r="M5" s="19">
        <v>1</v>
      </c>
      <c r="N5" s="19">
        <v>1</v>
      </c>
      <c r="O5" s="19">
        <v>1</v>
      </c>
      <c r="P5" s="19">
        <v>90</v>
      </c>
      <c r="Q5" s="19">
        <v>0.7</v>
      </c>
    </row>
    <row r="6" spans="1:17" x14ac:dyDescent="0.3">
      <c r="A6" s="19">
        <v>48</v>
      </c>
      <c r="B6" s="19">
        <v>5</v>
      </c>
      <c r="C6" s="19">
        <v>51</v>
      </c>
      <c r="D6" s="19">
        <v>4</v>
      </c>
      <c r="E6" s="19">
        <v>20</v>
      </c>
      <c r="F6" s="19">
        <v>8.1999999999999993</v>
      </c>
      <c r="G6" s="19">
        <v>4</v>
      </c>
      <c r="H6" s="19">
        <v>5.3</v>
      </c>
      <c r="I6" s="19">
        <v>5.0999999999999996</v>
      </c>
      <c r="J6" s="19">
        <v>1</v>
      </c>
      <c r="K6" s="19">
        <v>1</v>
      </c>
      <c r="L6" s="19">
        <v>1</v>
      </c>
      <c r="M6" s="19">
        <v>1</v>
      </c>
      <c r="N6" s="19">
        <v>1</v>
      </c>
      <c r="O6" s="19">
        <v>1</v>
      </c>
      <c r="P6" s="19">
        <v>94</v>
      </c>
      <c r="Q6" s="19">
        <v>0.75</v>
      </c>
    </row>
    <row r="7" spans="1:17" x14ac:dyDescent="0.3">
      <c r="A7" s="19">
        <v>49</v>
      </c>
      <c r="B7" s="19">
        <v>1</v>
      </c>
      <c r="C7" s="19">
        <v>2</v>
      </c>
      <c r="D7" s="19">
        <v>4</v>
      </c>
      <c r="E7" s="19">
        <v>7.8</v>
      </c>
      <c r="F7" s="19">
        <v>4</v>
      </c>
      <c r="G7" s="19">
        <v>2</v>
      </c>
      <c r="H7" s="19">
        <v>2</v>
      </c>
      <c r="I7" s="19">
        <v>2</v>
      </c>
      <c r="J7" s="19">
        <v>4</v>
      </c>
      <c r="K7" s="19">
        <v>8</v>
      </c>
      <c r="L7" s="19">
        <v>1</v>
      </c>
      <c r="M7" s="19">
        <v>1</v>
      </c>
      <c r="N7" s="19">
        <v>1</v>
      </c>
      <c r="O7" s="19">
        <v>1</v>
      </c>
      <c r="P7" s="19">
        <v>0</v>
      </c>
      <c r="Q7" s="19">
        <v>0</v>
      </c>
    </row>
    <row r="8" spans="1:17" x14ac:dyDescent="0.3">
      <c r="A8" s="19">
        <v>49</v>
      </c>
      <c r="B8" s="19">
        <v>2</v>
      </c>
      <c r="C8" s="19">
        <v>51</v>
      </c>
      <c r="D8" s="19">
        <v>4</v>
      </c>
      <c r="E8" s="19">
        <v>22.4</v>
      </c>
      <c r="F8" s="19">
        <v>7.4</v>
      </c>
      <c r="G8" s="19">
        <v>1.7</v>
      </c>
      <c r="H8" s="19">
        <v>4.7</v>
      </c>
      <c r="I8" s="19">
        <v>5.3</v>
      </c>
      <c r="J8" s="19">
        <v>4</v>
      </c>
      <c r="K8" s="19">
        <v>2</v>
      </c>
      <c r="L8" s="19">
        <v>1</v>
      </c>
      <c r="M8" s="19">
        <v>1</v>
      </c>
      <c r="N8" s="19">
        <v>1</v>
      </c>
      <c r="O8" s="19">
        <v>1</v>
      </c>
      <c r="P8" s="19">
        <v>20</v>
      </c>
      <c r="Q8" s="19">
        <v>1.6</v>
      </c>
    </row>
    <row r="9" spans="1:17" x14ac:dyDescent="0.3">
      <c r="A9" s="19">
        <v>49</v>
      </c>
      <c r="B9" s="19">
        <v>3</v>
      </c>
      <c r="C9" s="19">
        <v>51</v>
      </c>
      <c r="D9" s="19">
        <v>4</v>
      </c>
      <c r="E9" s="19">
        <v>17.2</v>
      </c>
      <c r="F9" s="19">
        <v>7</v>
      </c>
      <c r="G9" s="19">
        <v>2</v>
      </c>
      <c r="H9" s="19">
        <v>4.0999999999999996</v>
      </c>
      <c r="I9" s="19">
        <v>4.8</v>
      </c>
      <c r="J9" s="19">
        <v>1</v>
      </c>
      <c r="K9" s="19">
        <v>1</v>
      </c>
      <c r="L9" s="19">
        <v>1</v>
      </c>
      <c r="M9" s="19">
        <v>1</v>
      </c>
      <c r="N9" s="19">
        <v>1</v>
      </c>
      <c r="O9" s="19">
        <v>1</v>
      </c>
      <c r="P9" s="19">
        <v>150</v>
      </c>
      <c r="Q9" s="19">
        <v>5</v>
      </c>
    </row>
    <row r="10" spans="1:17" x14ac:dyDescent="0.3">
      <c r="A10" s="19">
        <v>49</v>
      </c>
      <c r="B10" s="19">
        <v>4</v>
      </c>
      <c r="C10" s="19">
        <v>2</v>
      </c>
      <c r="D10" s="19">
        <v>4</v>
      </c>
      <c r="E10" s="19">
        <v>20</v>
      </c>
      <c r="F10" s="19">
        <v>10.199999999999999</v>
      </c>
      <c r="G10" s="19">
        <v>7</v>
      </c>
      <c r="H10" s="19">
        <v>6.6</v>
      </c>
      <c r="I10" s="19">
        <v>5.6</v>
      </c>
      <c r="J10" s="19">
        <v>4</v>
      </c>
      <c r="K10" s="19">
        <v>4</v>
      </c>
      <c r="L10" s="19">
        <v>1</v>
      </c>
      <c r="M10" s="19">
        <v>1</v>
      </c>
      <c r="N10" s="19">
        <v>1</v>
      </c>
      <c r="O10" s="19">
        <v>1</v>
      </c>
      <c r="P10" s="19">
        <v>185</v>
      </c>
      <c r="Q10" s="19">
        <v>5.4</v>
      </c>
    </row>
    <row r="11" spans="1:17" x14ac:dyDescent="0.3">
      <c r="A11" s="19">
        <v>49</v>
      </c>
      <c r="B11" s="19">
        <v>5</v>
      </c>
      <c r="C11" s="19">
        <v>2</v>
      </c>
      <c r="D11" s="19">
        <v>4</v>
      </c>
      <c r="E11" s="19">
        <v>27.4</v>
      </c>
      <c r="F11" s="19">
        <v>13.4</v>
      </c>
      <c r="G11" s="19">
        <v>10</v>
      </c>
      <c r="H11" s="19">
        <v>6.4</v>
      </c>
      <c r="I11" s="19">
        <v>5.5</v>
      </c>
      <c r="J11" s="19">
        <v>4</v>
      </c>
      <c r="K11" s="19">
        <v>8</v>
      </c>
      <c r="L11" s="19">
        <v>1</v>
      </c>
      <c r="M11" s="19">
        <v>1</v>
      </c>
      <c r="N11" s="19">
        <v>1</v>
      </c>
      <c r="O11" s="19">
        <v>1</v>
      </c>
      <c r="P11" s="19">
        <v>340</v>
      </c>
      <c r="Q11" s="19">
        <v>4.5999999999999996</v>
      </c>
    </row>
    <row r="12" spans="1:17" x14ac:dyDescent="0.3">
      <c r="A12" s="19">
        <v>50</v>
      </c>
      <c r="B12" s="19">
        <v>1</v>
      </c>
      <c r="C12" s="19">
        <v>6</v>
      </c>
      <c r="D12" s="19">
        <v>4</v>
      </c>
      <c r="E12" s="19">
        <v>29</v>
      </c>
      <c r="F12" s="19">
        <v>12.4</v>
      </c>
      <c r="G12" s="19">
        <v>2.4</v>
      </c>
      <c r="H12" s="19">
        <v>7.6</v>
      </c>
      <c r="I12" s="19">
        <v>6</v>
      </c>
      <c r="J12" s="19">
        <v>3</v>
      </c>
      <c r="K12" s="19">
        <v>3</v>
      </c>
      <c r="L12" s="19">
        <v>1</v>
      </c>
      <c r="M12" s="19">
        <v>1</v>
      </c>
      <c r="N12" s="19">
        <v>1</v>
      </c>
      <c r="O12" s="19">
        <v>1</v>
      </c>
      <c r="P12" s="19">
        <v>0</v>
      </c>
      <c r="Q12" s="19">
        <v>0</v>
      </c>
    </row>
    <row r="13" spans="1:17" x14ac:dyDescent="0.3">
      <c r="A13" s="19">
        <v>50</v>
      </c>
      <c r="B13" s="19">
        <v>2</v>
      </c>
      <c r="C13" s="19">
        <v>6</v>
      </c>
      <c r="D13" s="19">
        <v>5</v>
      </c>
      <c r="E13" s="19">
        <v>27</v>
      </c>
      <c r="F13" s="19">
        <v>15.6</v>
      </c>
      <c r="G13" s="19">
        <v>5.4</v>
      </c>
      <c r="H13" s="19">
        <v>7</v>
      </c>
      <c r="I13" s="19">
        <v>6.4</v>
      </c>
      <c r="J13" s="19">
        <v>3</v>
      </c>
      <c r="K13" s="19">
        <v>3</v>
      </c>
      <c r="L13" s="19">
        <v>1</v>
      </c>
      <c r="M13" s="19">
        <v>1</v>
      </c>
      <c r="N13" s="19">
        <v>1</v>
      </c>
      <c r="O13" s="19">
        <v>1</v>
      </c>
      <c r="P13" s="19">
        <v>45</v>
      </c>
      <c r="Q13" s="19">
        <v>6.8</v>
      </c>
    </row>
    <row r="14" spans="1:17" x14ac:dyDescent="0.3">
      <c r="A14" s="19">
        <v>50</v>
      </c>
      <c r="B14" s="19">
        <v>3</v>
      </c>
      <c r="C14" s="19">
        <v>6</v>
      </c>
      <c r="D14" s="19">
        <v>3</v>
      </c>
      <c r="E14" s="19">
        <v>8</v>
      </c>
      <c r="F14" s="19">
        <v>3.2</v>
      </c>
      <c r="G14" s="19">
        <v>1.6</v>
      </c>
      <c r="H14" s="19">
        <v>1.4</v>
      </c>
      <c r="I14" s="19">
        <v>1</v>
      </c>
      <c r="J14" s="19">
        <v>3</v>
      </c>
      <c r="K14" s="19">
        <v>3</v>
      </c>
      <c r="L14" s="19">
        <v>4</v>
      </c>
      <c r="M14" s="19">
        <v>4</v>
      </c>
      <c r="N14" s="19">
        <v>1</v>
      </c>
      <c r="O14" s="19">
        <v>1</v>
      </c>
      <c r="P14" s="19">
        <v>90</v>
      </c>
      <c r="Q14" s="19">
        <v>6.4</v>
      </c>
    </row>
    <row r="15" spans="1:17" x14ac:dyDescent="0.3">
      <c r="A15" s="19">
        <v>50</v>
      </c>
      <c r="B15" s="19">
        <v>4</v>
      </c>
      <c r="C15" s="19">
        <v>6</v>
      </c>
      <c r="D15" s="19">
        <v>3</v>
      </c>
      <c r="E15" s="19">
        <v>7.5</v>
      </c>
      <c r="F15" s="19">
        <v>2.4</v>
      </c>
      <c r="G15" s="19">
        <v>1.4</v>
      </c>
      <c r="H15" s="19">
        <v>1.4</v>
      </c>
      <c r="I15" s="19">
        <v>1</v>
      </c>
      <c r="J15" s="19">
        <v>3</v>
      </c>
      <c r="K15" s="19">
        <v>3</v>
      </c>
      <c r="L15" s="19">
        <v>4</v>
      </c>
      <c r="M15" s="19">
        <v>4</v>
      </c>
      <c r="N15" s="19">
        <v>1</v>
      </c>
      <c r="O15" s="19">
        <v>1</v>
      </c>
      <c r="P15" s="19">
        <v>108</v>
      </c>
      <c r="Q15" s="19">
        <v>4.4000000000000004</v>
      </c>
    </row>
    <row r="16" spans="1:17" x14ac:dyDescent="0.3">
      <c r="A16" s="19">
        <v>50</v>
      </c>
      <c r="B16" s="19">
        <v>5</v>
      </c>
      <c r="C16" s="19">
        <v>31</v>
      </c>
      <c r="D16" s="19">
        <v>4</v>
      </c>
      <c r="E16" s="19">
        <v>12.4</v>
      </c>
      <c r="F16" s="19">
        <v>5.6</v>
      </c>
      <c r="G16" s="19">
        <v>1.6</v>
      </c>
      <c r="H16" s="19">
        <v>4</v>
      </c>
      <c r="I16" s="19">
        <v>4.4000000000000004</v>
      </c>
      <c r="J16" s="19">
        <v>3</v>
      </c>
      <c r="K16" s="19">
        <v>3</v>
      </c>
      <c r="L16" s="19">
        <v>4</v>
      </c>
      <c r="M16" s="19">
        <v>8</v>
      </c>
      <c r="N16" s="19">
        <v>1</v>
      </c>
      <c r="O16" s="19">
        <v>1</v>
      </c>
      <c r="P16" s="19">
        <v>325</v>
      </c>
      <c r="Q16" s="19">
        <v>8.4</v>
      </c>
    </row>
    <row r="17" spans="1:17" x14ac:dyDescent="0.3">
      <c r="A17" s="19">
        <v>51</v>
      </c>
      <c r="B17" s="19">
        <v>1</v>
      </c>
      <c r="C17" s="19">
        <v>3</v>
      </c>
      <c r="D17" s="19">
        <v>4</v>
      </c>
      <c r="E17" s="19">
        <v>26</v>
      </c>
      <c r="F17" s="19">
        <v>7.2</v>
      </c>
      <c r="G17" s="19">
        <v>2.8</v>
      </c>
      <c r="H17" s="19">
        <v>5</v>
      </c>
      <c r="I17" s="19">
        <v>4.9000000000000004</v>
      </c>
      <c r="J17" s="19">
        <v>1</v>
      </c>
      <c r="K17" s="19">
        <v>1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0</v>
      </c>
    </row>
    <row r="18" spans="1:17" x14ac:dyDescent="0.3">
      <c r="A18" s="19">
        <v>51</v>
      </c>
      <c r="B18" s="19">
        <v>2</v>
      </c>
      <c r="C18" s="19">
        <v>4</v>
      </c>
      <c r="D18" s="19">
        <v>4</v>
      </c>
      <c r="E18" s="19">
        <v>11</v>
      </c>
      <c r="F18" s="19">
        <v>4.8</v>
      </c>
      <c r="G18" s="19">
        <v>2.2999999999999998</v>
      </c>
      <c r="H18" s="19">
        <v>2.1</v>
      </c>
      <c r="I18" s="19">
        <v>1.7</v>
      </c>
      <c r="J18" s="19">
        <v>1</v>
      </c>
      <c r="K18" s="19">
        <v>1</v>
      </c>
      <c r="L18" s="19">
        <v>1</v>
      </c>
      <c r="M18" s="19">
        <v>1</v>
      </c>
      <c r="N18" s="19">
        <v>1</v>
      </c>
      <c r="O18" s="19">
        <v>1</v>
      </c>
      <c r="P18" s="19">
        <v>156</v>
      </c>
      <c r="Q18" s="19">
        <v>2.23</v>
      </c>
    </row>
    <row r="19" spans="1:17" x14ac:dyDescent="0.3">
      <c r="A19" s="19">
        <v>51</v>
      </c>
      <c r="B19" s="19">
        <v>3</v>
      </c>
      <c r="C19" s="19">
        <v>4</v>
      </c>
      <c r="D19" s="19">
        <v>3</v>
      </c>
      <c r="E19" s="19">
        <v>21</v>
      </c>
      <c r="F19" s="19">
        <v>7.5</v>
      </c>
      <c r="G19" s="19">
        <v>3</v>
      </c>
      <c r="H19" s="19">
        <v>3.5</v>
      </c>
      <c r="I19" s="19">
        <v>4.3</v>
      </c>
      <c r="J19" s="19">
        <v>1</v>
      </c>
      <c r="K19" s="19">
        <v>1</v>
      </c>
      <c r="L19" s="19">
        <v>1</v>
      </c>
      <c r="M19" s="19">
        <v>1</v>
      </c>
      <c r="N19" s="19">
        <v>1</v>
      </c>
      <c r="O19" s="19">
        <v>1</v>
      </c>
      <c r="P19" s="19">
        <v>164</v>
      </c>
      <c r="Q19" s="19">
        <v>2.0299999999999998</v>
      </c>
    </row>
    <row r="20" spans="1:17" x14ac:dyDescent="0.3">
      <c r="A20" s="19">
        <v>51</v>
      </c>
      <c r="B20" s="19">
        <v>4</v>
      </c>
      <c r="C20" s="19">
        <v>4</v>
      </c>
      <c r="D20" s="19">
        <v>3</v>
      </c>
      <c r="E20" s="19">
        <v>13</v>
      </c>
      <c r="F20" s="19">
        <v>4.9000000000000004</v>
      </c>
      <c r="G20" s="19">
        <v>2.7</v>
      </c>
      <c r="H20" s="19">
        <v>2.8</v>
      </c>
      <c r="I20" s="19">
        <v>2.9</v>
      </c>
      <c r="J20" s="19">
        <v>1</v>
      </c>
      <c r="K20" s="19">
        <v>1</v>
      </c>
      <c r="L20" s="19">
        <v>1</v>
      </c>
      <c r="M20" s="19">
        <v>1</v>
      </c>
      <c r="N20" s="19">
        <v>1</v>
      </c>
      <c r="O20" s="19">
        <v>1</v>
      </c>
      <c r="P20" s="19">
        <v>166</v>
      </c>
      <c r="Q20" s="19">
        <v>2.37</v>
      </c>
    </row>
    <row r="21" spans="1:17" x14ac:dyDescent="0.3">
      <c r="A21" s="19">
        <v>51</v>
      </c>
      <c r="B21" s="19">
        <v>5</v>
      </c>
      <c r="C21" s="19">
        <v>3</v>
      </c>
      <c r="D21" s="19">
        <v>1</v>
      </c>
      <c r="E21" s="19">
        <v>41.5</v>
      </c>
      <c r="F21" s="19">
        <v>9.8000000000000007</v>
      </c>
      <c r="G21" s="19">
        <v>3.4</v>
      </c>
      <c r="H21" s="19">
        <v>8.8000000000000007</v>
      </c>
      <c r="I21" s="19">
        <v>9.1999999999999993</v>
      </c>
      <c r="J21" s="19">
        <v>1</v>
      </c>
      <c r="K21" s="19">
        <v>1</v>
      </c>
      <c r="L21" s="19">
        <v>1</v>
      </c>
      <c r="M21" s="19">
        <v>1</v>
      </c>
      <c r="N21" s="19">
        <v>1</v>
      </c>
      <c r="O21" s="19">
        <v>1</v>
      </c>
      <c r="P21" s="19">
        <v>207</v>
      </c>
      <c r="Q21" s="19">
        <v>7.5</v>
      </c>
    </row>
    <row r="22" spans="1:17" x14ac:dyDescent="0.3">
      <c r="A22" s="19">
        <v>52</v>
      </c>
      <c r="B22" s="19">
        <v>1</v>
      </c>
      <c r="C22" s="19">
        <v>4</v>
      </c>
      <c r="D22" s="19">
        <v>3</v>
      </c>
      <c r="E22" s="19">
        <v>10.199999999999999</v>
      </c>
      <c r="F22" s="19">
        <v>4.8</v>
      </c>
      <c r="G22" s="19">
        <v>2.2999999999999998</v>
      </c>
      <c r="H22" s="19">
        <v>2.1</v>
      </c>
      <c r="I22" s="19">
        <v>1.8</v>
      </c>
      <c r="J22" s="19">
        <v>2</v>
      </c>
      <c r="K22" s="19">
        <v>5</v>
      </c>
      <c r="L22" s="19">
        <v>1</v>
      </c>
      <c r="M22" s="19">
        <v>1</v>
      </c>
      <c r="N22" s="19">
        <v>1</v>
      </c>
      <c r="O22" s="19">
        <v>1</v>
      </c>
      <c r="P22" s="19">
        <v>0</v>
      </c>
      <c r="Q22" s="19">
        <v>0</v>
      </c>
    </row>
    <row r="23" spans="1:17" x14ac:dyDescent="0.3">
      <c r="A23" s="19">
        <v>52</v>
      </c>
      <c r="B23" s="19">
        <v>2</v>
      </c>
      <c r="C23" s="19">
        <v>6</v>
      </c>
      <c r="D23" s="19">
        <v>4</v>
      </c>
      <c r="E23" s="19">
        <v>7.9</v>
      </c>
      <c r="F23" s="19">
        <v>4.9000000000000004</v>
      </c>
      <c r="G23" s="19">
        <v>2.4</v>
      </c>
      <c r="H23" s="19">
        <v>1.8</v>
      </c>
      <c r="I23" s="19">
        <v>2.1</v>
      </c>
      <c r="J23" s="19">
        <v>1</v>
      </c>
      <c r="K23" s="19">
        <v>1</v>
      </c>
      <c r="L23" s="19">
        <v>1</v>
      </c>
      <c r="M23" s="19">
        <v>1</v>
      </c>
      <c r="N23" s="19">
        <v>1</v>
      </c>
      <c r="O23" s="19">
        <v>1</v>
      </c>
      <c r="P23" s="19">
        <v>20</v>
      </c>
      <c r="Q23" s="19">
        <v>6.15</v>
      </c>
    </row>
    <row r="24" spans="1:17" x14ac:dyDescent="0.3">
      <c r="A24" s="19">
        <v>52</v>
      </c>
      <c r="B24" s="19">
        <v>3</v>
      </c>
      <c r="C24" s="19">
        <v>6</v>
      </c>
      <c r="D24" s="19">
        <v>5</v>
      </c>
      <c r="E24" s="19">
        <v>8.4</v>
      </c>
      <c r="F24" s="19">
        <v>3.4</v>
      </c>
      <c r="G24" s="19">
        <v>2.2000000000000002</v>
      </c>
      <c r="H24" s="19">
        <v>1.5</v>
      </c>
      <c r="I24" s="19">
        <v>1.7</v>
      </c>
      <c r="J24" s="19">
        <v>1</v>
      </c>
      <c r="K24" s="19">
        <v>1</v>
      </c>
      <c r="L24" s="19">
        <v>1</v>
      </c>
      <c r="M24" s="19">
        <v>1</v>
      </c>
      <c r="N24" s="19">
        <v>1</v>
      </c>
      <c r="O24" s="19">
        <v>1</v>
      </c>
      <c r="P24" s="19">
        <v>24</v>
      </c>
      <c r="Q24" s="19">
        <v>5.0599999999999996</v>
      </c>
    </row>
    <row r="25" spans="1:17" x14ac:dyDescent="0.3">
      <c r="A25" s="19">
        <v>52</v>
      </c>
      <c r="B25" s="19">
        <v>4</v>
      </c>
      <c r="C25" s="19">
        <v>6</v>
      </c>
      <c r="D25" s="19">
        <v>5</v>
      </c>
      <c r="E25" s="19">
        <v>7.9</v>
      </c>
      <c r="F25" s="19">
        <v>4</v>
      </c>
      <c r="G25" s="19">
        <v>2</v>
      </c>
      <c r="H25" s="19">
        <v>2.2999999999999998</v>
      </c>
      <c r="I25" s="19">
        <v>1.4</v>
      </c>
      <c r="J25" s="19">
        <v>1</v>
      </c>
      <c r="K25" s="19">
        <v>1</v>
      </c>
      <c r="L25" s="19">
        <v>1</v>
      </c>
      <c r="M25" s="19">
        <v>1</v>
      </c>
      <c r="N25" s="19">
        <v>1</v>
      </c>
      <c r="O25" s="19">
        <v>1</v>
      </c>
      <c r="P25" s="19">
        <v>36</v>
      </c>
      <c r="Q25" s="19">
        <v>3.37</v>
      </c>
    </row>
    <row r="26" spans="1:17" x14ac:dyDescent="0.3">
      <c r="A26" s="19">
        <v>52</v>
      </c>
      <c r="B26" s="19">
        <v>5</v>
      </c>
      <c r="C26" s="19">
        <v>6</v>
      </c>
      <c r="D26" s="19">
        <v>1</v>
      </c>
      <c r="E26" s="19">
        <v>48.5</v>
      </c>
      <c r="F26" s="19">
        <v>14.8</v>
      </c>
      <c r="G26" s="19">
        <v>4.3</v>
      </c>
      <c r="H26" s="19">
        <v>12.5</v>
      </c>
      <c r="I26" s="19">
        <v>10</v>
      </c>
      <c r="J26" s="19">
        <v>8</v>
      </c>
      <c r="K26" s="19">
        <v>7</v>
      </c>
      <c r="L26" s="19">
        <v>1</v>
      </c>
      <c r="M26" s="19">
        <v>1</v>
      </c>
      <c r="N26" s="19">
        <v>1</v>
      </c>
      <c r="O26" s="19">
        <v>1</v>
      </c>
      <c r="P26" s="19">
        <v>290</v>
      </c>
      <c r="Q26" s="19">
        <v>3.8</v>
      </c>
    </row>
    <row r="27" spans="1:17" x14ac:dyDescent="0.3">
      <c r="A27" s="19">
        <v>53</v>
      </c>
      <c r="B27" s="19">
        <v>1</v>
      </c>
      <c r="C27" s="19">
        <v>6</v>
      </c>
      <c r="D27" s="19">
        <v>4</v>
      </c>
      <c r="E27" s="19">
        <v>16.5</v>
      </c>
      <c r="F27" s="19">
        <v>9.8000000000000007</v>
      </c>
      <c r="G27" s="19">
        <v>3.5</v>
      </c>
      <c r="H27" s="19">
        <v>3.1</v>
      </c>
      <c r="I27" s="19">
        <v>3</v>
      </c>
      <c r="J27" s="19">
        <v>1</v>
      </c>
      <c r="K27" s="19">
        <v>1</v>
      </c>
      <c r="L27" s="19">
        <v>1</v>
      </c>
      <c r="M27" s="19">
        <v>1</v>
      </c>
      <c r="N27" s="19">
        <v>1</v>
      </c>
      <c r="O27" s="19">
        <v>1</v>
      </c>
      <c r="P27" s="19">
        <v>0</v>
      </c>
      <c r="Q27" s="19">
        <v>0</v>
      </c>
    </row>
    <row r="28" spans="1:17" x14ac:dyDescent="0.3">
      <c r="A28" s="19">
        <v>53</v>
      </c>
      <c r="B28" s="19">
        <v>2</v>
      </c>
      <c r="C28" s="19">
        <v>6</v>
      </c>
      <c r="D28" s="19">
        <v>4</v>
      </c>
      <c r="E28" s="19">
        <v>19.5</v>
      </c>
      <c r="F28" s="19">
        <v>8</v>
      </c>
      <c r="G28" s="19">
        <v>2.5</v>
      </c>
      <c r="H28" s="19">
        <v>4.5999999999999996</v>
      </c>
      <c r="I28" s="19">
        <v>4.3</v>
      </c>
      <c r="J28" s="19">
        <v>1</v>
      </c>
      <c r="K28" s="19">
        <v>1</v>
      </c>
      <c r="L28" s="19">
        <v>1</v>
      </c>
      <c r="M28" s="19">
        <v>1</v>
      </c>
      <c r="N28" s="19">
        <v>1</v>
      </c>
      <c r="O28" s="19">
        <v>1</v>
      </c>
      <c r="P28" s="19">
        <v>27</v>
      </c>
      <c r="Q28" s="19">
        <v>5.4</v>
      </c>
    </row>
    <row r="29" spans="1:17" x14ac:dyDescent="0.3">
      <c r="A29" s="19">
        <v>53</v>
      </c>
      <c r="B29" s="19">
        <v>3</v>
      </c>
      <c r="C29" s="19">
        <v>6</v>
      </c>
      <c r="D29" s="19">
        <v>3</v>
      </c>
      <c r="E29" s="19">
        <v>9.5</v>
      </c>
      <c r="F29" s="19">
        <v>4.5</v>
      </c>
      <c r="G29" s="19">
        <v>2.5</v>
      </c>
      <c r="H29" s="19">
        <v>2.4</v>
      </c>
      <c r="I29" s="19">
        <v>2.54</v>
      </c>
      <c r="J29" s="19">
        <v>1</v>
      </c>
      <c r="K29" s="19">
        <v>1</v>
      </c>
      <c r="L29" s="19">
        <v>1</v>
      </c>
      <c r="M29" s="19">
        <v>1</v>
      </c>
      <c r="N29" s="19">
        <v>1</v>
      </c>
      <c r="O29" s="19">
        <v>1</v>
      </c>
      <c r="P29" s="19">
        <v>152</v>
      </c>
      <c r="Q29" s="19">
        <v>4.34</v>
      </c>
    </row>
    <row r="30" spans="1:17" x14ac:dyDescent="0.3">
      <c r="A30" s="19">
        <v>53</v>
      </c>
      <c r="B30" s="19">
        <v>4</v>
      </c>
      <c r="C30" s="19">
        <v>6</v>
      </c>
      <c r="D30" s="19">
        <v>3</v>
      </c>
      <c r="E30" s="19">
        <v>11</v>
      </c>
      <c r="F30" s="19">
        <v>4.5</v>
      </c>
      <c r="G30" s="19">
        <v>2.8</v>
      </c>
      <c r="H30" s="19">
        <v>2.46</v>
      </c>
      <c r="I30" s="19">
        <v>2.2999999999999998</v>
      </c>
      <c r="J30" s="19">
        <v>1</v>
      </c>
      <c r="K30" s="19">
        <v>1</v>
      </c>
      <c r="L30" s="19">
        <v>1</v>
      </c>
      <c r="M30" s="19">
        <v>1</v>
      </c>
      <c r="N30" s="19">
        <v>1</v>
      </c>
      <c r="O30" s="19">
        <v>1</v>
      </c>
      <c r="P30" s="19">
        <v>213</v>
      </c>
      <c r="Q30" s="19">
        <v>2.37</v>
      </c>
    </row>
    <row r="31" spans="1:17" x14ac:dyDescent="0.3">
      <c r="A31" s="19">
        <v>53</v>
      </c>
      <c r="B31" s="19">
        <v>5</v>
      </c>
      <c r="C31" s="19">
        <v>6</v>
      </c>
      <c r="D31" s="19">
        <v>4</v>
      </c>
      <c r="E31" s="19">
        <v>27.5</v>
      </c>
      <c r="F31" s="19">
        <v>10</v>
      </c>
      <c r="G31" s="19">
        <v>5.5</v>
      </c>
      <c r="H31" s="19">
        <v>4.2</v>
      </c>
      <c r="I31" s="19">
        <v>3.7</v>
      </c>
      <c r="J31" s="19">
        <v>1</v>
      </c>
      <c r="K31" s="19">
        <v>1</v>
      </c>
      <c r="L31" s="19">
        <v>1</v>
      </c>
      <c r="M31" s="19">
        <v>1</v>
      </c>
      <c r="N31" s="19">
        <v>1</v>
      </c>
      <c r="O31" s="19">
        <v>1</v>
      </c>
      <c r="P31" s="19">
        <v>253</v>
      </c>
      <c r="Q31" s="19">
        <v>3.8</v>
      </c>
    </row>
    <row r="32" spans="1:17" x14ac:dyDescent="0.3">
      <c r="A32" s="19">
        <v>54</v>
      </c>
      <c r="B32" s="19">
        <v>1</v>
      </c>
      <c r="C32" s="19">
        <v>3</v>
      </c>
      <c r="D32" s="19">
        <v>4</v>
      </c>
      <c r="E32" s="19">
        <v>13.5</v>
      </c>
      <c r="F32" s="19">
        <v>5.5</v>
      </c>
      <c r="G32" s="19">
        <v>2.5</v>
      </c>
      <c r="H32" s="19">
        <v>3.2</v>
      </c>
      <c r="I32" s="19">
        <v>2.9</v>
      </c>
      <c r="J32" s="19">
        <v>1</v>
      </c>
      <c r="K32" s="19">
        <v>1</v>
      </c>
      <c r="L32" s="19">
        <v>1</v>
      </c>
      <c r="M32" s="19">
        <v>1</v>
      </c>
      <c r="N32" s="19">
        <v>1</v>
      </c>
      <c r="O32" s="19">
        <v>1</v>
      </c>
      <c r="P32" s="19">
        <v>0</v>
      </c>
      <c r="Q32" s="19">
        <v>0</v>
      </c>
    </row>
    <row r="33" spans="1:17" x14ac:dyDescent="0.3">
      <c r="A33" s="19">
        <v>54</v>
      </c>
      <c r="B33" s="19">
        <v>2</v>
      </c>
      <c r="C33" s="19">
        <v>31</v>
      </c>
      <c r="D33" s="19">
        <v>3</v>
      </c>
      <c r="E33" s="19">
        <v>15</v>
      </c>
      <c r="F33" s="19">
        <v>4.2</v>
      </c>
      <c r="G33" s="19">
        <v>1.4</v>
      </c>
      <c r="H33" s="19">
        <v>2.8</v>
      </c>
      <c r="I33" s="19">
        <v>2.4</v>
      </c>
      <c r="J33" s="19">
        <v>1</v>
      </c>
      <c r="K33" s="19">
        <v>1</v>
      </c>
      <c r="L33" s="19">
        <v>1</v>
      </c>
      <c r="M33" s="19">
        <v>1</v>
      </c>
      <c r="N33" s="19">
        <v>1</v>
      </c>
      <c r="O33" s="19">
        <v>1</v>
      </c>
      <c r="P33" s="19">
        <v>14</v>
      </c>
      <c r="Q33" s="19">
        <v>6.3</v>
      </c>
    </row>
    <row r="34" spans="1:17" x14ac:dyDescent="0.3">
      <c r="A34" s="19">
        <v>54</v>
      </c>
      <c r="B34" s="19">
        <v>3</v>
      </c>
      <c r="C34" s="19">
        <v>31</v>
      </c>
      <c r="D34" s="19">
        <v>3</v>
      </c>
      <c r="E34" s="19">
        <v>8</v>
      </c>
      <c r="F34" s="19">
        <v>3.5</v>
      </c>
      <c r="G34" s="19">
        <v>1.3</v>
      </c>
      <c r="H34" s="19">
        <v>2.1</v>
      </c>
      <c r="I34" s="19">
        <v>1.8</v>
      </c>
      <c r="J34" s="19">
        <v>1</v>
      </c>
      <c r="K34" s="19">
        <v>1</v>
      </c>
      <c r="L34" s="19">
        <v>1</v>
      </c>
      <c r="M34" s="19">
        <v>1</v>
      </c>
      <c r="N34" s="19">
        <v>1</v>
      </c>
      <c r="O34" s="19">
        <v>1</v>
      </c>
      <c r="P34" s="19">
        <v>114</v>
      </c>
      <c r="Q34" s="19">
        <v>5.97</v>
      </c>
    </row>
    <row r="35" spans="1:17" x14ac:dyDescent="0.3">
      <c r="A35" s="19">
        <v>54</v>
      </c>
      <c r="B35" s="19">
        <v>4</v>
      </c>
      <c r="C35" s="19">
        <v>31</v>
      </c>
      <c r="D35" s="19">
        <v>3</v>
      </c>
      <c r="E35" s="19">
        <v>11</v>
      </c>
      <c r="F35" s="19">
        <v>4</v>
      </c>
      <c r="G35" s="19">
        <v>1.8</v>
      </c>
      <c r="H35" s="19">
        <v>2.2000000000000002</v>
      </c>
      <c r="I35" s="19">
        <v>1.9</v>
      </c>
      <c r="J35" s="19">
        <v>1</v>
      </c>
      <c r="K35" s="19">
        <v>1</v>
      </c>
      <c r="L35" s="19">
        <v>1</v>
      </c>
      <c r="M35" s="19">
        <v>1</v>
      </c>
      <c r="N35" s="19">
        <v>1</v>
      </c>
      <c r="O35" s="19">
        <v>1</v>
      </c>
      <c r="P35" s="19">
        <v>232</v>
      </c>
      <c r="Q35" s="19">
        <v>6.56</v>
      </c>
    </row>
    <row r="36" spans="1:17" x14ac:dyDescent="0.3">
      <c r="A36" s="19">
        <v>54</v>
      </c>
      <c r="B36" s="19">
        <v>5</v>
      </c>
      <c r="C36" s="19">
        <v>6</v>
      </c>
      <c r="D36" s="19">
        <v>3</v>
      </c>
      <c r="E36" s="19">
        <v>9</v>
      </c>
      <c r="F36" s="19">
        <v>4.7</v>
      </c>
      <c r="G36" s="19">
        <v>3</v>
      </c>
      <c r="H36" s="19">
        <v>3.1</v>
      </c>
      <c r="I36" s="19">
        <v>3</v>
      </c>
      <c r="J36" s="19">
        <v>1</v>
      </c>
      <c r="K36" s="19">
        <v>1</v>
      </c>
      <c r="L36" s="19">
        <v>1</v>
      </c>
      <c r="M36" s="19">
        <v>1</v>
      </c>
      <c r="N36" s="19">
        <v>1</v>
      </c>
      <c r="O36" s="19">
        <v>1</v>
      </c>
      <c r="P36" s="19">
        <v>270</v>
      </c>
      <c r="Q36" s="19">
        <v>5.0999999999999996</v>
      </c>
    </row>
    <row r="37" spans="1:17" x14ac:dyDescent="0.3">
      <c r="A37" s="19">
        <v>81</v>
      </c>
      <c r="B37" s="19">
        <v>1</v>
      </c>
      <c r="C37" s="19">
        <v>31</v>
      </c>
      <c r="D37" s="19">
        <v>5</v>
      </c>
      <c r="E37" s="19">
        <v>13.2</v>
      </c>
      <c r="F37" s="19">
        <v>6.2</v>
      </c>
      <c r="G37" s="19">
        <v>1.6</v>
      </c>
      <c r="H37" s="19">
        <v>2.6</v>
      </c>
      <c r="I37" s="19">
        <v>2.4</v>
      </c>
      <c r="J37" s="19">
        <v>4</v>
      </c>
      <c r="K37" s="19">
        <v>4</v>
      </c>
      <c r="L37" s="19">
        <v>1</v>
      </c>
      <c r="M37" s="19">
        <v>1</v>
      </c>
      <c r="N37" s="19">
        <v>1</v>
      </c>
      <c r="O37" s="19">
        <v>1</v>
      </c>
      <c r="P37" s="19">
        <v>0</v>
      </c>
      <c r="Q37" s="19">
        <v>0</v>
      </c>
    </row>
    <row r="38" spans="1:17" x14ac:dyDescent="0.3">
      <c r="A38" s="19">
        <v>81</v>
      </c>
      <c r="B38" s="19">
        <v>2</v>
      </c>
      <c r="C38" s="19">
        <v>80</v>
      </c>
      <c r="D38" s="19">
        <v>3</v>
      </c>
      <c r="E38" s="19">
        <v>9.5</v>
      </c>
      <c r="F38" s="19">
        <v>3</v>
      </c>
      <c r="G38" s="19">
        <v>1.3</v>
      </c>
      <c r="H38" s="19">
        <v>1.1000000000000001</v>
      </c>
      <c r="I38" s="19">
        <v>1</v>
      </c>
      <c r="J38" s="19">
        <v>4</v>
      </c>
      <c r="K38" s="19">
        <v>3</v>
      </c>
      <c r="L38" s="19">
        <v>1</v>
      </c>
      <c r="M38" s="19">
        <v>1</v>
      </c>
      <c r="N38" s="19">
        <v>1</v>
      </c>
      <c r="O38" s="19">
        <v>1</v>
      </c>
      <c r="P38" s="19">
        <v>232</v>
      </c>
      <c r="Q38" s="19">
        <v>1.7</v>
      </c>
    </row>
    <row r="39" spans="1:17" x14ac:dyDescent="0.3">
      <c r="A39" s="19">
        <v>81</v>
      </c>
      <c r="B39" s="19">
        <v>3</v>
      </c>
      <c r="C39" s="19">
        <v>80</v>
      </c>
      <c r="D39" s="19">
        <v>4</v>
      </c>
      <c r="E39" s="19">
        <v>13.3</v>
      </c>
      <c r="F39" s="19">
        <v>4.0999999999999996</v>
      </c>
      <c r="G39" s="19">
        <v>0.8</v>
      </c>
      <c r="H39" s="19">
        <v>2.7</v>
      </c>
      <c r="I39" s="19">
        <v>1.5</v>
      </c>
      <c r="J39" s="19">
        <v>10</v>
      </c>
      <c r="K39" s="19">
        <v>3</v>
      </c>
      <c r="L39" s="19">
        <v>1</v>
      </c>
      <c r="M39" s="19">
        <v>1</v>
      </c>
      <c r="N39" s="19">
        <v>1</v>
      </c>
      <c r="O39" s="19">
        <v>1</v>
      </c>
      <c r="P39" s="19">
        <v>235</v>
      </c>
      <c r="Q39" s="19">
        <v>1.9</v>
      </c>
    </row>
    <row r="40" spans="1:17" x14ac:dyDescent="0.3">
      <c r="A40" s="19">
        <v>81</v>
      </c>
      <c r="B40" s="19">
        <v>4</v>
      </c>
      <c r="C40" s="19">
        <v>80</v>
      </c>
      <c r="D40" s="19">
        <v>5</v>
      </c>
      <c r="E40" s="19">
        <v>16</v>
      </c>
      <c r="F40" s="19">
        <v>5.4</v>
      </c>
      <c r="G40" s="19">
        <v>1.6</v>
      </c>
      <c r="H40" s="19">
        <v>1.9</v>
      </c>
      <c r="I40" s="19">
        <v>2.2000000000000002</v>
      </c>
      <c r="J40" s="19">
        <v>10</v>
      </c>
      <c r="K40" s="19">
        <v>3</v>
      </c>
      <c r="L40" s="19">
        <v>4</v>
      </c>
      <c r="M40" s="19">
        <v>5</v>
      </c>
      <c r="N40" s="19">
        <v>1</v>
      </c>
      <c r="O40" s="19">
        <v>1</v>
      </c>
      <c r="P40" s="19">
        <v>335</v>
      </c>
      <c r="Q40" s="19">
        <v>2.1</v>
      </c>
    </row>
    <row r="41" spans="1:17" x14ac:dyDescent="0.3">
      <c r="A41" s="19">
        <v>81</v>
      </c>
      <c r="B41" s="19">
        <v>5</v>
      </c>
      <c r="C41" s="19">
        <v>4</v>
      </c>
      <c r="D41" s="19">
        <v>3</v>
      </c>
      <c r="E41" s="19">
        <v>13.3</v>
      </c>
      <c r="F41" s="19">
        <v>6.8</v>
      </c>
      <c r="G41" s="19">
        <v>3.3</v>
      </c>
      <c r="H41" s="19">
        <v>1.5</v>
      </c>
      <c r="I41" s="19">
        <v>1.8</v>
      </c>
      <c r="J41" s="19">
        <v>4</v>
      </c>
      <c r="K41" s="19">
        <v>5</v>
      </c>
      <c r="L41" s="19">
        <v>1</v>
      </c>
      <c r="M41" s="19">
        <v>1</v>
      </c>
      <c r="N41" s="19">
        <v>1</v>
      </c>
      <c r="O41" s="19">
        <v>1</v>
      </c>
      <c r="P41" s="19">
        <v>356</v>
      </c>
      <c r="Q41" s="19">
        <v>3.6</v>
      </c>
    </row>
    <row r="42" spans="1:17" x14ac:dyDescent="0.3">
      <c r="A42" s="19">
        <v>82</v>
      </c>
      <c r="B42" s="19">
        <v>1</v>
      </c>
      <c r="C42" s="19">
        <v>3</v>
      </c>
      <c r="D42" s="19">
        <v>4</v>
      </c>
      <c r="E42" s="19">
        <v>16.3</v>
      </c>
      <c r="F42" s="19">
        <v>11</v>
      </c>
      <c r="G42" s="19">
        <v>6.9</v>
      </c>
      <c r="H42" s="19">
        <v>3.6</v>
      </c>
      <c r="I42" s="19">
        <v>2</v>
      </c>
      <c r="J42" s="19">
        <v>1</v>
      </c>
      <c r="K42" s="19">
        <v>1</v>
      </c>
      <c r="L42" s="19">
        <v>1</v>
      </c>
      <c r="M42" s="19">
        <v>1</v>
      </c>
      <c r="N42" s="19">
        <v>1</v>
      </c>
      <c r="O42" s="19">
        <v>1</v>
      </c>
      <c r="P42" s="19">
        <v>0</v>
      </c>
      <c r="Q42" s="19">
        <v>0</v>
      </c>
    </row>
    <row r="43" spans="1:17" x14ac:dyDescent="0.3">
      <c r="A43" s="19">
        <v>82</v>
      </c>
      <c r="B43" s="19">
        <v>2</v>
      </c>
      <c r="C43" s="19">
        <v>80</v>
      </c>
      <c r="D43" s="19">
        <v>4</v>
      </c>
      <c r="E43" s="19">
        <v>13.2</v>
      </c>
      <c r="F43" s="19">
        <v>4.5</v>
      </c>
      <c r="G43" s="19">
        <v>2.1</v>
      </c>
      <c r="H43" s="19">
        <v>2.2999999999999998</v>
      </c>
      <c r="I43" s="19">
        <v>2.1</v>
      </c>
      <c r="J43" s="19">
        <v>4</v>
      </c>
      <c r="K43" s="19">
        <v>5</v>
      </c>
      <c r="L43" s="19">
        <v>1</v>
      </c>
      <c r="M43" s="19">
        <v>1</v>
      </c>
      <c r="N43" s="19">
        <v>1</v>
      </c>
      <c r="O43" s="19">
        <v>1</v>
      </c>
      <c r="P43" s="19">
        <v>38</v>
      </c>
      <c r="Q43" s="19">
        <v>2.9</v>
      </c>
    </row>
    <row r="44" spans="1:17" x14ac:dyDescent="0.3">
      <c r="A44" s="19">
        <v>82</v>
      </c>
      <c r="B44" s="19">
        <v>3</v>
      </c>
      <c r="C44" s="19">
        <v>80</v>
      </c>
      <c r="D44" s="19">
        <v>3</v>
      </c>
      <c r="E44" s="19">
        <v>10</v>
      </c>
      <c r="F44" s="19">
        <v>3</v>
      </c>
      <c r="G44" s="19">
        <v>1.7</v>
      </c>
      <c r="H44" s="19">
        <v>1.2</v>
      </c>
      <c r="I44" s="19">
        <v>1</v>
      </c>
      <c r="J44" s="19">
        <v>6</v>
      </c>
      <c r="K44" s="19">
        <v>2</v>
      </c>
      <c r="L44" s="19">
        <v>10</v>
      </c>
      <c r="M44" s="19">
        <v>3</v>
      </c>
      <c r="N44" s="19">
        <v>1</v>
      </c>
      <c r="O44" s="19">
        <v>1</v>
      </c>
      <c r="P44" s="19">
        <v>174</v>
      </c>
      <c r="Q44" s="19">
        <v>1.1000000000000001</v>
      </c>
    </row>
    <row r="45" spans="1:17" x14ac:dyDescent="0.3">
      <c r="A45" s="19">
        <v>82</v>
      </c>
      <c r="B45" s="19">
        <v>4</v>
      </c>
      <c r="C45" s="19">
        <v>80</v>
      </c>
      <c r="D45" s="19">
        <v>3</v>
      </c>
      <c r="E45" s="19">
        <v>10</v>
      </c>
      <c r="F45" s="19">
        <v>4.3</v>
      </c>
      <c r="G45" s="19">
        <v>1.4</v>
      </c>
      <c r="H45" s="19">
        <v>1.9</v>
      </c>
      <c r="I45" s="19">
        <v>1</v>
      </c>
      <c r="J45" s="19">
        <v>4</v>
      </c>
      <c r="K45" s="19">
        <v>5</v>
      </c>
      <c r="L45" s="19">
        <v>1</v>
      </c>
      <c r="M45" s="19">
        <v>1</v>
      </c>
      <c r="N45" s="19">
        <v>1</v>
      </c>
      <c r="O45" s="19">
        <v>1</v>
      </c>
      <c r="P45" s="19">
        <v>317</v>
      </c>
      <c r="Q45" s="19">
        <v>2.1</v>
      </c>
    </row>
    <row r="46" spans="1:17" x14ac:dyDescent="0.3">
      <c r="A46" s="19">
        <v>82</v>
      </c>
      <c r="B46" s="19">
        <v>5</v>
      </c>
      <c r="C46" s="19">
        <v>80</v>
      </c>
      <c r="D46" s="19">
        <v>3</v>
      </c>
      <c r="E46" s="19">
        <v>13.1</v>
      </c>
      <c r="F46" s="19">
        <v>4.3</v>
      </c>
      <c r="G46" s="19">
        <v>1.7</v>
      </c>
      <c r="H46" s="19">
        <v>4.0999999999999996</v>
      </c>
      <c r="I46" s="19">
        <v>1.3</v>
      </c>
      <c r="J46" s="19">
        <v>4</v>
      </c>
      <c r="K46" s="19">
        <v>5</v>
      </c>
      <c r="L46" s="19">
        <v>1</v>
      </c>
      <c r="M46" s="19">
        <v>1</v>
      </c>
      <c r="N46" s="19">
        <v>1</v>
      </c>
      <c r="O46" s="19">
        <v>1</v>
      </c>
      <c r="P46" s="19">
        <v>325</v>
      </c>
      <c r="Q46" s="19">
        <v>2.1</v>
      </c>
    </row>
    <row r="47" spans="1:17" x14ac:dyDescent="0.3">
      <c r="A47" s="19">
        <v>83</v>
      </c>
      <c r="B47" s="19">
        <v>1</v>
      </c>
      <c r="C47" s="19">
        <v>80</v>
      </c>
      <c r="D47" s="19">
        <v>5</v>
      </c>
      <c r="E47" s="19">
        <v>13.5</v>
      </c>
      <c r="F47" s="19">
        <v>5.0999999999999996</v>
      </c>
      <c r="G47" s="19">
        <v>2.4</v>
      </c>
      <c r="H47" s="19">
        <v>1.9</v>
      </c>
      <c r="I47" s="19">
        <v>1.5</v>
      </c>
      <c r="J47" s="19">
        <v>4</v>
      </c>
      <c r="K47" s="19">
        <v>5</v>
      </c>
      <c r="L47" s="19">
        <v>1</v>
      </c>
      <c r="M47" s="19">
        <v>1</v>
      </c>
      <c r="N47" s="19">
        <v>1</v>
      </c>
      <c r="O47" s="19">
        <v>1</v>
      </c>
      <c r="P47" s="19">
        <v>0</v>
      </c>
      <c r="Q47" s="19">
        <v>0</v>
      </c>
    </row>
    <row r="48" spans="1:17" x14ac:dyDescent="0.3">
      <c r="A48" s="19">
        <v>83</v>
      </c>
      <c r="B48" s="19">
        <v>2</v>
      </c>
      <c r="C48" s="19">
        <v>80</v>
      </c>
      <c r="D48" s="19">
        <v>4</v>
      </c>
      <c r="E48" s="19">
        <v>24.2</v>
      </c>
      <c r="F48" s="19">
        <v>5.2</v>
      </c>
      <c r="G48" s="19">
        <v>1.3</v>
      </c>
      <c r="H48" s="19">
        <v>4.9000000000000004</v>
      </c>
      <c r="I48" s="19">
        <v>1.9</v>
      </c>
      <c r="J48" s="19">
        <v>10</v>
      </c>
      <c r="K48" s="19">
        <v>3</v>
      </c>
      <c r="L48" s="19">
        <v>4</v>
      </c>
      <c r="M48" s="19">
        <v>5</v>
      </c>
      <c r="N48" s="19">
        <v>1</v>
      </c>
      <c r="O48" s="19">
        <v>1</v>
      </c>
      <c r="P48" s="19">
        <v>60</v>
      </c>
      <c r="Q48" s="19">
        <v>0.4</v>
      </c>
    </row>
    <row r="49" spans="1:17" x14ac:dyDescent="0.3">
      <c r="A49" s="19">
        <v>83</v>
      </c>
      <c r="B49" s="19">
        <v>3</v>
      </c>
      <c r="C49" s="19">
        <v>31</v>
      </c>
      <c r="D49" s="19">
        <v>1</v>
      </c>
      <c r="E49" s="19">
        <v>25</v>
      </c>
      <c r="F49" s="19">
        <v>6.7</v>
      </c>
      <c r="G49" s="19">
        <v>1.2</v>
      </c>
      <c r="H49" s="19">
        <v>4.5</v>
      </c>
      <c r="I49" s="19">
        <v>3.8</v>
      </c>
      <c r="J49" s="19">
        <v>1</v>
      </c>
      <c r="K49" s="19">
        <v>1</v>
      </c>
      <c r="L49" s="19">
        <v>1</v>
      </c>
      <c r="M49" s="19">
        <v>1</v>
      </c>
      <c r="N49" s="19">
        <v>1</v>
      </c>
      <c r="O49" s="19">
        <v>1</v>
      </c>
      <c r="P49" s="19">
        <v>60</v>
      </c>
      <c r="Q49" s="19">
        <v>2.7</v>
      </c>
    </row>
    <row r="50" spans="1:17" x14ac:dyDescent="0.3">
      <c r="A50" s="19">
        <v>83</v>
      </c>
      <c r="B50" s="19">
        <v>4</v>
      </c>
      <c r="C50" s="19">
        <v>31</v>
      </c>
      <c r="D50" s="19">
        <v>5</v>
      </c>
      <c r="E50" s="19">
        <v>12</v>
      </c>
      <c r="F50" s="19">
        <v>5.3</v>
      </c>
      <c r="G50" s="19">
        <v>1.3</v>
      </c>
      <c r="H50" s="19">
        <v>2.6</v>
      </c>
      <c r="I50" s="19">
        <v>2.1</v>
      </c>
      <c r="J50" s="19">
        <v>1</v>
      </c>
      <c r="K50" s="19">
        <v>1</v>
      </c>
      <c r="L50" s="19">
        <v>1</v>
      </c>
      <c r="M50" s="19">
        <v>1</v>
      </c>
      <c r="N50" s="19">
        <v>1</v>
      </c>
      <c r="O50" s="19">
        <v>1</v>
      </c>
      <c r="P50" s="19">
        <v>315</v>
      </c>
      <c r="Q50" s="19">
        <v>4</v>
      </c>
    </row>
    <row r="51" spans="1:17" x14ac:dyDescent="0.3">
      <c r="A51" s="19">
        <v>83</v>
      </c>
      <c r="B51" s="19">
        <v>5</v>
      </c>
      <c r="C51" s="19">
        <v>31</v>
      </c>
      <c r="D51" s="19">
        <v>3</v>
      </c>
      <c r="E51" s="19">
        <v>8</v>
      </c>
      <c r="F51" s="19">
        <v>3.5</v>
      </c>
      <c r="G51" s="19">
        <v>1</v>
      </c>
      <c r="H51" s="19">
        <v>2.7</v>
      </c>
      <c r="I51" s="19">
        <v>2.2999999999999998</v>
      </c>
      <c r="J51" s="19">
        <v>1</v>
      </c>
      <c r="K51" s="19">
        <v>1</v>
      </c>
      <c r="L51" s="19">
        <v>1</v>
      </c>
      <c r="M51" s="19">
        <v>1</v>
      </c>
      <c r="N51" s="19">
        <v>1</v>
      </c>
      <c r="O51" s="19">
        <v>1</v>
      </c>
      <c r="P51" s="19">
        <v>354</v>
      </c>
      <c r="Q51" s="19">
        <v>2.4</v>
      </c>
    </row>
    <row r="52" spans="1:17" x14ac:dyDescent="0.3">
      <c r="A52" s="19">
        <v>84</v>
      </c>
      <c r="B52" s="19">
        <v>1</v>
      </c>
      <c r="C52" s="19">
        <v>3</v>
      </c>
      <c r="D52" s="19">
        <v>4</v>
      </c>
      <c r="E52" s="19">
        <v>9</v>
      </c>
      <c r="F52" s="19">
        <v>5.0999999999999996</v>
      </c>
      <c r="G52" s="19">
        <v>3.2</v>
      </c>
      <c r="H52" s="19">
        <v>1.6</v>
      </c>
      <c r="I52" s="19">
        <v>1</v>
      </c>
      <c r="J52" s="19">
        <v>6</v>
      </c>
      <c r="K52" s="19">
        <v>2</v>
      </c>
      <c r="L52" s="19">
        <v>1</v>
      </c>
      <c r="M52" s="19">
        <v>1</v>
      </c>
      <c r="N52" s="19">
        <v>1</v>
      </c>
      <c r="O52" s="19">
        <v>1</v>
      </c>
      <c r="P52" s="19">
        <v>0</v>
      </c>
      <c r="Q52" s="19">
        <v>0</v>
      </c>
    </row>
    <row r="53" spans="1:17" x14ac:dyDescent="0.3">
      <c r="A53" s="19">
        <v>84</v>
      </c>
      <c r="B53" s="19">
        <v>2</v>
      </c>
      <c r="C53" s="19">
        <v>80</v>
      </c>
      <c r="D53" s="19">
        <v>5</v>
      </c>
      <c r="E53" s="19">
        <v>13.8</v>
      </c>
      <c r="F53" s="19">
        <v>3.9</v>
      </c>
      <c r="G53" s="19">
        <v>0.4</v>
      </c>
      <c r="H53" s="19">
        <v>1.9</v>
      </c>
      <c r="I53" s="19">
        <v>1.1000000000000001</v>
      </c>
      <c r="J53" s="19">
        <v>6</v>
      </c>
      <c r="K53" s="19">
        <v>2</v>
      </c>
      <c r="L53" s="19">
        <v>4</v>
      </c>
      <c r="M53" s="19">
        <v>4</v>
      </c>
      <c r="N53" s="19">
        <v>1</v>
      </c>
      <c r="O53" s="19">
        <v>1</v>
      </c>
      <c r="P53" s="19">
        <v>17</v>
      </c>
      <c r="Q53" s="19">
        <v>1.6</v>
      </c>
    </row>
    <row r="54" spans="1:17" x14ac:dyDescent="0.3">
      <c r="A54" s="19">
        <v>84</v>
      </c>
      <c r="B54" s="19">
        <v>3</v>
      </c>
      <c r="C54" s="19">
        <v>80</v>
      </c>
      <c r="D54" s="19">
        <v>3</v>
      </c>
      <c r="E54" s="19">
        <v>12</v>
      </c>
      <c r="F54" s="19">
        <v>3</v>
      </c>
      <c r="G54" s="19">
        <v>1</v>
      </c>
      <c r="H54" s="19">
        <v>1.2</v>
      </c>
      <c r="I54" s="19">
        <v>1</v>
      </c>
      <c r="J54" s="19">
        <v>4</v>
      </c>
      <c r="K54" s="19">
        <v>5</v>
      </c>
      <c r="L54" s="19">
        <v>1</v>
      </c>
      <c r="M54" s="19">
        <v>1</v>
      </c>
      <c r="N54" s="19">
        <v>1</v>
      </c>
      <c r="O54" s="19">
        <v>1</v>
      </c>
      <c r="P54" s="19">
        <v>17</v>
      </c>
      <c r="Q54" s="19">
        <v>1.85</v>
      </c>
    </row>
    <row r="55" spans="1:17" x14ac:dyDescent="0.3">
      <c r="A55" s="19">
        <v>84</v>
      </c>
      <c r="B55" s="19">
        <v>4</v>
      </c>
      <c r="C55" s="19">
        <v>80</v>
      </c>
      <c r="D55" s="19">
        <v>5</v>
      </c>
      <c r="E55" s="19">
        <v>13</v>
      </c>
      <c r="F55" s="19">
        <v>4.3</v>
      </c>
      <c r="G55" s="19">
        <v>1.1000000000000001</v>
      </c>
      <c r="H55" s="19">
        <v>2.1</v>
      </c>
      <c r="I55" s="19">
        <v>3.5</v>
      </c>
      <c r="J55" s="19">
        <v>4</v>
      </c>
      <c r="K55" s="19">
        <v>5</v>
      </c>
      <c r="L55" s="19">
        <v>1</v>
      </c>
      <c r="M55" s="19">
        <v>1</v>
      </c>
      <c r="N55" s="19">
        <v>1</v>
      </c>
      <c r="O55" s="19">
        <v>1</v>
      </c>
      <c r="P55" s="19">
        <v>237</v>
      </c>
      <c r="Q55" s="19">
        <v>2.2000000000000002</v>
      </c>
    </row>
    <row r="56" spans="1:17" x14ac:dyDescent="0.3">
      <c r="A56" s="19">
        <v>84</v>
      </c>
      <c r="B56" s="19">
        <v>5</v>
      </c>
      <c r="C56" s="19">
        <v>80</v>
      </c>
      <c r="D56" s="19">
        <v>4</v>
      </c>
      <c r="E56" s="19">
        <v>14.1</v>
      </c>
      <c r="F56" s="19">
        <v>4.5999999999999996</v>
      </c>
      <c r="G56" s="19">
        <v>0.9</v>
      </c>
      <c r="H56" s="19">
        <v>2</v>
      </c>
      <c r="I56" s="19">
        <v>2.8</v>
      </c>
      <c r="J56" s="19">
        <v>4</v>
      </c>
      <c r="K56" s="19">
        <v>5</v>
      </c>
      <c r="L56" s="19">
        <v>1</v>
      </c>
      <c r="M56" s="19">
        <v>1</v>
      </c>
      <c r="N56" s="19">
        <v>1</v>
      </c>
      <c r="O56" s="19">
        <v>1</v>
      </c>
      <c r="P56" s="19">
        <v>245</v>
      </c>
      <c r="Q56" s="19">
        <v>2.1</v>
      </c>
    </row>
    <row r="57" spans="1:17" x14ac:dyDescent="0.3">
      <c r="A57" s="19">
        <v>85</v>
      </c>
      <c r="B57" s="19">
        <v>1</v>
      </c>
      <c r="C57" s="19">
        <v>4</v>
      </c>
      <c r="D57" s="19">
        <v>4</v>
      </c>
      <c r="E57" s="19">
        <v>20</v>
      </c>
      <c r="F57" s="19">
        <v>8.5</v>
      </c>
      <c r="G57" s="19">
        <v>5</v>
      </c>
      <c r="H57" s="19">
        <v>3.9</v>
      </c>
      <c r="I57" s="19">
        <v>4.2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1</v>
      </c>
      <c r="P57" s="19">
        <v>0</v>
      </c>
      <c r="Q57" s="19">
        <v>0</v>
      </c>
    </row>
    <row r="58" spans="1:17" x14ac:dyDescent="0.3">
      <c r="A58" s="19">
        <v>85</v>
      </c>
      <c r="B58" s="19">
        <v>2</v>
      </c>
      <c r="C58" s="19">
        <v>80</v>
      </c>
      <c r="D58" s="19">
        <v>3</v>
      </c>
      <c r="E58" s="19">
        <v>13</v>
      </c>
      <c r="F58" s="19">
        <v>4</v>
      </c>
      <c r="G58" s="19">
        <v>2.1</v>
      </c>
      <c r="H58" s="19">
        <v>2.2000000000000002</v>
      </c>
      <c r="I58" s="19">
        <v>2.97</v>
      </c>
      <c r="J58" s="19">
        <v>1</v>
      </c>
      <c r="K58" s="19">
        <v>1</v>
      </c>
      <c r="L58" s="19">
        <v>1</v>
      </c>
      <c r="M58" s="19">
        <v>1</v>
      </c>
      <c r="N58" s="19">
        <v>1</v>
      </c>
      <c r="O58" s="19">
        <v>1</v>
      </c>
      <c r="P58" s="19">
        <v>35</v>
      </c>
      <c r="Q58" s="19">
        <v>13.4</v>
      </c>
    </row>
    <row r="59" spans="1:17" x14ac:dyDescent="0.3">
      <c r="A59" s="19">
        <v>85</v>
      </c>
      <c r="B59" s="19">
        <v>3</v>
      </c>
      <c r="C59" s="19">
        <v>31</v>
      </c>
      <c r="D59" s="19">
        <v>3</v>
      </c>
      <c r="E59" s="19">
        <v>9</v>
      </c>
      <c r="F59" s="19">
        <v>3.5</v>
      </c>
      <c r="G59" s="19">
        <v>1.8</v>
      </c>
      <c r="H59" s="19">
        <v>2.34</v>
      </c>
      <c r="I59" s="19">
        <v>2.4</v>
      </c>
      <c r="J59" s="19">
        <v>1</v>
      </c>
      <c r="K59" s="19">
        <v>1</v>
      </c>
      <c r="L59" s="19">
        <v>1</v>
      </c>
      <c r="M59" s="19">
        <v>1</v>
      </c>
      <c r="N59" s="19">
        <v>1</v>
      </c>
      <c r="O59" s="19">
        <v>1</v>
      </c>
      <c r="P59" s="19">
        <v>90</v>
      </c>
      <c r="Q59" s="19">
        <v>2.6</v>
      </c>
    </row>
    <row r="60" spans="1:17" x14ac:dyDescent="0.3">
      <c r="A60" s="19">
        <v>85</v>
      </c>
      <c r="B60" s="19">
        <v>4</v>
      </c>
      <c r="C60" s="19">
        <v>31</v>
      </c>
      <c r="D60" s="19">
        <v>3</v>
      </c>
      <c r="E60" s="19">
        <v>10</v>
      </c>
      <c r="F60" s="19">
        <v>3.8</v>
      </c>
      <c r="G60" s="19">
        <v>1.4</v>
      </c>
      <c r="H60" s="19">
        <v>3</v>
      </c>
      <c r="I60" s="19">
        <v>3</v>
      </c>
      <c r="J60" s="19">
        <v>1</v>
      </c>
      <c r="K60" s="19">
        <v>1</v>
      </c>
      <c r="L60" s="19">
        <v>1</v>
      </c>
      <c r="M60" s="19">
        <v>1</v>
      </c>
      <c r="N60" s="19">
        <v>1</v>
      </c>
      <c r="O60" s="19">
        <v>1</v>
      </c>
      <c r="P60" s="19">
        <v>212</v>
      </c>
      <c r="Q60" s="19">
        <v>2.1</v>
      </c>
    </row>
    <row r="61" spans="1:17" x14ac:dyDescent="0.3">
      <c r="A61" s="19">
        <v>85</v>
      </c>
      <c r="B61" s="19">
        <v>5</v>
      </c>
      <c r="C61" s="19">
        <v>4</v>
      </c>
      <c r="D61" s="19">
        <v>4</v>
      </c>
      <c r="E61" s="19">
        <v>17</v>
      </c>
      <c r="F61" s="19">
        <v>9</v>
      </c>
      <c r="G61" s="19">
        <v>4.8</v>
      </c>
      <c r="H61" s="19">
        <v>2.6</v>
      </c>
      <c r="I61" s="19">
        <v>2.5</v>
      </c>
      <c r="J61" s="19">
        <v>1</v>
      </c>
      <c r="K61" s="19">
        <v>1</v>
      </c>
      <c r="L61" s="19">
        <v>1</v>
      </c>
      <c r="M61" s="19">
        <v>1</v>
      </c>
      <c r="N61" s="19">
        <v>1</v>
      </c>
      <c r="O61" s="19">
        <v>1</v>
      </c>
      <c r="P61" s="19">
        <v>235</v>
      </c>
      <c r="Q61" s="19">
        <v>0.8</v>
      </c>
    </row>
    <row r="62" spans="1:17" x14ac:dyDescent="0.3">
      <c r="A62" s="19">
        <v>86</v>
      </c>
      <c r="B62" s="19">
        <v>1</v>
      </c>
      <c r="C62" s="19">
        <v>80</v>
      </c>
      <c r="D62" s="19">
        <v>5</v>
      </c>
      <c r="E62" s="19">
        <v>8</v>
      </c>
      <c r="F62" s="19">
        <v>3.2</v>
      </c>
      <c r="G62" s="19">
        <v>1.4</v>
      </c>
      <c r="H62" s="19">
        <v>2</v>
      </c>
      <c r="I62" s="19">
        <v>2</v>
      </c>
      <c r="J62" s="19">
        <v>3</v>
      </c>
      <c r="K62" s="19">
        <v>3</v>
      </c>
      <c r="L62" s="19">
        <v>4</v>
      </c>
      <c r="M62" s="19">
        <v>8</v>
      </c>
      <c r="N62" s="19">
        <v>1</v>
      </c>
      <c r="O62" s="19">
        <v>1</v>
      </c>
      <c r="P62" s="19">
        <v>0</v>
      </c>
      <c r="Q62" s="19">
        <v>0</v>
      </c>
    </row>
    <row r="63" spans="1:17" x14ac:dyDescent="0.3">
      <c r="A63" s="19">
        <v>86</v>
      </c>
      <c r="B63" s="19">
        <v>2</v>
      </c>
      <c r="C63" s="19">
        <v>80</v>
      </c>
      <c r="D63" s="19">
        <v>4</v>
      </c>
      <c r="E63" s="19">
        <v>17.5</v>
      </c>
      <c r="F63" s="19">
        <v>4.5999999999999996</v>
      </c>
      <c r="G63" s="19">
        <v>1.2</v>
      </c>
      <c r="H63" s="19">
        <v>3</v>
      </c>
      <c r="I63" s="19">
        <v>2</v>
      </c>
      <c r="J63" s="19">
        <v>3</v>
      </c>
      <c r="K63" s="19">
        <v>3</v>
      </c>
      <c r="L63" s="19">
        <v>4</v>
      </c>
      <c r="M63" s="19">
        <v>8</v>
      </c>
      <c r="N63" s="19">
        <v>1</v>
      </c>
      <c r="O63" s="19">
        <v>1</v>
      </c>
      <c r="P63" s="19">
        <v>70</v>
      </c>
      <c r="Q63" s="19">
        <v>3</v>
      </c>
    </row>
    <row r="64" spans="1:17" x14ac:dyDescent="0.3">
      <c r="A64" s="19">
        <v>86</v>
      </c>
      <c r="B64" s="19">
        <v>3</v>
      </c>
      <c r="C64" s="19">
        <v>80</v>
      </c>
      <c r="D64" s="19">
        <v>4</v>
      </c>
      <c r="E64" s="19">
        <v>10</v>
      </c>
      <c r="F64" s="19">
        <v>4.4000000000000004</v>
      </c>
      <c r="G64" s="19">
        <v>0.6</v>
      </c>
      <c r="H64" s="19">
        <v>3</v>
      </c>
      <c r="I64" s="19">
        <v>2</v>
      </c>
      <c r="J64" s="19">
        <v>3</v>
      </c>
      <c r="K64" s="19">
        <v>3</v>
      </c>
      <c r="L64" s="19">
        <v>4</v>
      </c>
      <c r="M64" s="19">
        <v>8</v>
      </c>
      <c r="N64" s="19">
        <v>1</v>
      </c>
      <c r="O64" s="19">
        <v>1</v>
      </c>
      <c r="P64" s="19">
        <v>150</v>
      </c>
      <c r="Q64" s="19">
        <v>2.5</v>
      </c>
    </row>
    <row r="65" spans="1:17" x14ac:dyDescent="0.3">
      <c r="A65" s="19">
        <v>86</v>
      </c>
      <c r="B65" s="19">
        <v>4</v>
      </c>
      <c r="C65" s="19">
        <v>80</v>
      </c>
      <c r="D65" s="19">
        <v>2</v>
      </c>
      <c r="E65" s="19">
        <v>11</v>
      </c>
      <c r="F65" s="19">
        <v>4.4000000000000004</v>
      </c>
      <c r="G65" s="19">
        <v>1</v>
      </c>
      <c r="H65" s="19">
        <v>3</v>
      </c>
      <c r="I65" s="19">
        <v>2</v>
      </c>
      <c r="J65" s="19">
        <v>3</v>
      </c>
      <c r="K65" s="19">
        <v>3</v>
      </c>
      <c r="L65" s="19">
        <v>4</v>
      </c>
      <c r="M65" s="19">
        <v>8</v>
      </c>
      <c r="N65" s="19">
        <v>1</v>
      </c>
      <c r="O65" s="19">
        <v>1</v>
      </c>
      <c r="P65" s="19">
        <v>160</v>
      </c>
      <c r="Q65" s="19">
        <v>2.2000000000000002</v>
      </c>
    </row>
    <row r="66" spans="1:17" x14ac:dyDescent="0.3">
      <c r="A66" s="19">
        <v>86</v>
      </c>
      <c r="B66" s="19">
        <v>5</v>
      </c>
      <c r="C66" s="19">
        <v>80</v>
      </c>
      <c r="D66" s="19">
        <v>3</v>
      </c>
      <c r="E66" s="19">
        <v>9</v>
      </c>
      <c r="F66" s="19">
        <v>3</v>
      </c>
      <c r="G66" s="19">
        <v>1.6</v>
      </c>
      <c r="H66" s="19">
        <v>2</v>
      </c>
      <c r="I66" s="19">
        <v>2</v>
      </c>
      <c r="J66" s="19">
        <v>3</v>
      </c>
      <c r="K66" s="19">
        <v>3</v>
      </c>
      <c r="L66" s="19">
        <v>6</v>
      </c>
      <c r="M66" s="19">
        <v>2</v>
      </c>
      <c r="N66" s="19">
        <v>1</v>
      </c>
      <c r="O66" s="19">
        <v>1</v>
      </c>
      <c r="P66" s="19">
        <v>220</v>
      </c>
      <c r="Q66" s="19">
        <v>0.45</v>
      </c>
    </row>
    <row r="67" spans="1:17" x14ac:dyDescent="0.3">
      <c r="A67" s="19">
        <v>87</v>
      </c>
      <c r="B67" s="19">
        <v>1</v>
      </c>
      <c r="C67" s="19">
        <v>51</v>
      </c>
      <c r="D67" s="19">
        <v>4</v>
      </c>
      <c r="E67" s="19">
        <v>21</v>
      </c>
      <c r="F67" s="19">
        <v>6.8</v>
      </c>
      <c r="G67" s="19">
        <v>2.2999999999999998</v>
      </c>
      <c r="H67" s="19">
        <v>2.2000000000000002</v>
      </c>
      <c r="I67" s="19">
        <v>2.2999999999999998</v>
      </c>
      <c r="J67" s="19">
        <v>2</v>
      </c>
      <c r="K67" s="19">
        <v>4</v>
      </c>
      <c r="L67" s="19">
        <v>1</v>
      </c>
      <c r="M67" s="19">
        <v>1</v>
      </c>
      <c r="N67" s="19">
        <v>1</v>
      </c>
      <c r="O67" s="19">
        <v>1</v>
      </c>
      <c r="P67" s="19">
        <v>0</v>
      </c>
      <c r="Q67" s="19">
        <v>0</v>
      </c>
    </row>
    <row r="68" spans="1:17" x14ac:dyDescent="0.3">
      <c r="A68" s="19">
        <v>87</v>
      </c>
      <c r="B68" s="19">
        <v>2</v>
      </c>
      <c r="C68" s="19">
        <v>51</v>
      </c>
      <c r="D68" s="19">
        <v>3</v>
      </c>
      <c r="E68" s="19">
        <v>13.7</v>
      </c>
      <c r="F68" s="19">
        <v>6.1</v>
      </c>
      <c r="G68" s="19">
        <v>2.1</v>
      </c>
      <c r="H68" s="19">
        <v>1.9</v>
      </c>
      <c r="I68" s="19">
        <v>1.6</v>
      </c>
      <c r="J68" s="19">
        <v>4</v>
      </c>
      <c r="K68" s="19">
        <v>2</v>
      </c>
      <c r="L68" s="19">
        <v>1</v>
      </c>
      <c r="M68" s="19">
        <v>1</v>
      </c>
      <c r="N68" s="19">
        <v>1</v>
      </c>
      <c r="O68" s="19">
        <v>1</v>
      </c>
      <c r="P68" s="19">
        <v>120</v>
      </c>
      <c r="Q68" s="19">
        <v>4</v>
      </c>
    </row>
    <row r="69" spans="1:17" x14ac:dyDescent="0.3">
      <c r="A69" s="19">
        <v>87</v>
      </c>
      <c r="B69" s="19">
        <v>3</v>
      </c>
      <c r="C69" s="19">
        <v>4</v>
      </c>
      <c r="D69" s="19">
        <v>1</v>
      </c>
      <c r="E69" s="19">
        <v>41.5</v>
      </c>
      <c r="F69" s="19">
        <v>18.399999999999999</v>
      </c>
      <c r="G69" s="19">
        <v>6.8</v>
      </c>
      <c r="H69" s="19">
        <v>7.3</v>
      </c>
      <c r="I69" s="19">
        <v>6.7</v>
      </c>
      <c r="J69" s="19">
        <v>8</v>
      </c>
      <c r="K69" s="19">
        <v>7</v>
      </c>
      <c r="L69" s="19">
        <v>1</v>
      </c>
      <c r="M69" s="19">
        <v>1</v>
      </c>
      <c r="N69" s="19">
        <v>1</v>
      </c>
      <c r="O69" s="19">
        <v>1</v>
      </c>
      <c r="P69" s="19">
        <v>153</v>
      </c>
      <c r="Q69" s="19">
        <v>5.8</v>
      </c>
    </row>
    <row r="70" spans="1:17" x14ac:dyDescent="0.3">
      <c r="A70" s="19">
        <v>87</v>
      </c>
      <c r="B70" s="19">
        <v>4</v>
      </c>
      <c r="C70" s="19">
        <v>4</v>
      </c>
      <c r="D70" s="19">
        <v>1</v>
      </c>
      <c r="E70" s="19">
        <v>23.5</v>
      </c>
      <c r="F70" s="19">
        <v>18.600000000000001</v>
      </c>
      <c r="G70" s="19">
        <v>7.5</v>
      </c>
      <c r="H70" s="19">
        <v>2.9</v>
      </c>
      <c r="I70" s="19">
        <v>3.9</v>
      </c>
      <c r="J70" s="19">
        <v>2</v>
      </c>
      <c r="K70" s="19">
        <v>4</v>
      </c>
      <c r="L70" s="19">
        <v>1</v>
      </c>
      <c r="M70" s="19">
        <v>1</v>
      </c>
      <c r="N70" s="19">
        <v>1</v>
      </c>
      <c r="O70" s="19">
        <v>1</v>
      </c>
      <c r="P70" s="19">
        <v>160</v>
      </c>
      <c r="Q70" s="19">
        <v>3.9</v>
      </c>
    </row>
    <row r="71" spans="1:17" x14ac:dyDescent="0.3">
      <c r="A71" s="19">
        <v>87</v>
      </c>
      <c r="B71" s="19">
        <v>5</v>
      </c>
      <c r="C71" s="19">
        <v>51</v>
      </c>
      <c r="D71" s="19">
        <v>5</v>
      </c>
      <c r="E71" s="19">
        <v>14</v>
      </c>
      <c r="F71" s="19">
        <v>4.5999999999999996</v>
      </c>
      <c r="G71" s="19">
        <v>1.6</v>
      </c>
      <c r="H71" s="19">
        <v>3</v>
      </c>
      <c r="I71" s="19">
        <v>3.5</v>
      </c>
      <c r="J71" s="19">
        <v>4</v>
      </c>
      <c r="K71" s="19">
        <v>5</v>
      </c>
      <c r="L71" s="19">
        <v>1</v>
      </c>
      <c r="M71" s="19">
        <v>1</v>
      </c>
      <c r="N71" s="19">
        <v>1</v>
      </c>
      <c r="O71" s="19">
        <v>1</v>
      </c>
      <c r="P71" s="19">
        <v>234</v>
      </c>
      <c r="Q71" s="19">
        <v>5.4</v>
      </c>
    </row>
    <row r="72" spans="1:17" x14ac:dyDescent="0.3">
      <c r="A72" s="19">
        <v>88</v>
      </c>
      <c r="B72" s="19">
        <v>1</v>
      </c>
      <c r="C72" s="19">
        <v>2</v>
      </c>
      <c r="D72" s="19">
        <v>1</v>
      </c>
      <c r="E72" s="19">
        <v>28.8</v>
      </c>
      <c r="F72" s="19">
        <v>19.399999999999999</v>
      </c>
      <c r="G72" s="19">
        <v>10.8</v>
      </c>
      <c r="H72" s="19">
        <v>2.6</v>
      </c>
      <c r="I72" s="19">
        <v>3.9</v>
      </c>
      <c r="J72" s="19">
        <v>1</v>
      </c>
      <c r="K72" s="19">
        <v>1</v>
      </c>
      <c r="L72" s="19">
        <v>1</v>
      </c>
      <c r="M72" s="19">
        <v>1</v>
      </c>
      <c r="N72" s="19">
        <v>1</v>
      </c>
      <c r="O72" s="19">
        <v>1</v>
      </c>
      <c r="P72" s="19">
        <v>0</v>
      </c>
      <c r="Q72" s="19">
        <v>0</v>
      </c>
    </row>
    <row r="73" spans="1:17" x14ac:dyDescent="0.3">
      <c r="A73" s="19">
        <v>88</v>
      </c>
      <c r="B73" s="19">
        <v>2</v>
      </c>
      <c r="C73" s="19">
        <v>51</v>
      </c>
      <c r="D73" s="19">
        <v>3</v>
      </c>
      <c r="E73" s="19">
        <v>35.700000000000003</v>
      </c>
      <c r="F73" s="19">
        <v>9.8000000000000007</v>
      </c>
      <c r="G73" s="19">
        <v>1.7</v>
      </c>
      <c r="H73" s="19">
        <v>5.9</v>
      </c>
      <c r="I73" s="19">
        <v>4.8</v>
      </c>
      <c r="J73" s="19">
        <v>10</v>
      </c>
      <c r="K73" s="19">
        <v>3</v>
      </c>
      <c r="L73" s="19">
        <v>4</v>
      </c>
      <c r="M73" s="19">
        <v>5</v>
      </c>
      <c r="N73" s="19">
        <v>1</v>
      </c>
      <c r="O73" s="19">
        <v>1</v>
      </c>
      <c r="P73" s="19">
        <v>15</v>
      </c>
      <c r="Q73" s="19">
        <v>4.3</v>
      </c>
    </row>
    <row r="74" spans="1:17" x14ac:dyDescent="0.3">
      <c r="A74" s="19">
        <v>88</v>
      </c>
      <c r="B74" s="19">
        <v>3</v>
      </c>
      <c r="C74" s="19">
        <v>3</v>
      </c>
      <c r="D74" s="19">
        <v>1</v>
      </c>
      <c r="E74" s="19">
        <v>39.5</v>
      </c>
      <c r="F74" s="19">
        <v>20.6</v>
      </c>
      <c r="G74" s="19">
        <v>12.4</v>
      </c>
      <c r="H74" s="19">
        <v>6.3</v>
      </c>
      <c r="I74" s="19">
        <v>4.9000000000000004</v>
      </c>
      <c r="J74" s="19">
        <v>8</v>
      </c>
      <c r="K74" s="19">
        <v>7</v>
      </c>
      <c r="L74" s="19">
        <v>1</v>
      </c>
      <c r="M74" s="19">
        <v>1</v>
      </c>
      <c r="N74" s="19">
        <v>1</v>
      </c>
      <c r="O74" s="19">
        <v>1</v>
      </c>
      <c r="P74" s="19">
        <v>24</v>
      </c>
      <c r="Q74" s="19">
        <v>3.8</v>
      </c>
    </row>
    <row r="75" spans="1:17" x14ac:dyDescent="0.3">
      <c r="A75" s="19">
        <v>88</v>
      </c>
      <c r="B75" s="19">
        <v>4</v>
      </c>
      <c r="C75" s="19">
        <v>51</v>
      </c>
      <c r="D75" s="19">
        <v>3</v>
      </c>
      <c r="E75" s="19">
        <v>20.8</v>
      </c>
      <c r="F75" s="19">
        <v>8.6</v>
      </c>
      <c r="G75" s="19">
        <v>2</v>
      </c>
      <c r="H75" s="19">
        <v>4.2</v>
      </c>
      <c r="I75" s="19">
        <v>4.5</v>
      </c>
      <c r="J75" s="19">
        <v>4</v>
      </c>
      <c r="K75" s="19">
        <v>2</v>
      </c>
      <c r="L75" s="19">
        <v>1</v>
      </c>
      <c r="M75" s="19">
        <v>1</v>
      </c>
      <c r="N75" s="19">
        <v>1</v>
      </c>
      <c r="O75" s="19">
        <v>1</v>
      </c>
      <c r="P75" s="19">
        <v>150</v>
      </c>
      <c r="Q75" s="19">
        <v>0.2</v>
      </c>
    </row>
    <row r="76" spans="1:17" x14ac:dyDescent="0.3">
      <c r="A76" s="19">
        <v>88</v>
      </c>
      <c r="B76" s="19">
        <v>5</v>
      </c>
      <c r="C76" s="19">
        <v>2</v>
      </c>
      <c r="D76" s="19">
        <v>1</v>
      </c>
      <c r="E76" s="19">
        <v>43</v>
      </c>
      <c r="F76" s="19">
        <v>20.2</v>
      </c>
      <c r="G76" s="19">
        <v>10</v>
      </c>
      <c r="H76" s="19">
        <v>5.2</v>
      </c>
      <c r="I76" s="19">
        <v>5.6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210</v>
      </c>
      <c r="Q76" s="19">
        <v>5.4</v>
      </c>
    </row>
    <row r="77" spans="1:17" x14ac:dyDescent="0.3">
      <c r="A77" s="19">
        <v>89</v>
      </c>
      <c r="B77" s="19">
        <v>1</v>
      </c>
      <c r="C77" s="19">
        <v>8</v>
      </c>
      <c r="D77" s="19">
        <v>3</v>
      </c>
      <c r="E77" s="19">
        <v>20</v>
      </c>
      <c r="F77" s="19">
        <v>10.5</v>
      </c>
      <c r="G77" s="19">
        <v>2.2999999999999998</v>
      </c>
      <c r="H77" s="19">
        <v>4.2</v>
      </c>
      <c r="I77" s="19">
        <v>3.7</v>
      </c>
      <c r="J77" s="19">
        <v>1</v>
      </c>
      <c r="K77" s="19">
        <v>1</v>
      </c>
      <c r="L77" s="19">
        <v>1</v>
      </c>
      <c r="M77" s="19">
        <v>1</v>
      </c>
      <c r="N77" s="19">
        <v>1</v>
      </c>
      <c r="O77" s="19">
        <v>1</v>
      </c>
      <c r="P77" s="19">
        <v>0</v>
      </c>
      <c r="Q77" s="19">
        <v>0</v>
      </c>
    </row>
    <row r="78" spans="1:17" x14ac:dyDescent="0.3">
      <c r="A78" s="19">
        <v>89</v>
      </c>
      <c r="B78" s="19">
        <v>2</v>
      </c>
      <c r="C78" s="19">
        <v>6</v>
      </c>
      <c r="D78" s="19">
        <v>4</v>
      </c>
      <c r="E78" s="19">
        <v>41.2</v>
      </c>
      <c r="F78" s="19">
        <v>21.6</v>
      </c>
      <c r="G78" s="19">
        <v>14.6</v>
      </c>
      <c r="H78" s="19">
        <v>6.9</v>
      </c>
      <c r="I78" s="19">
        <v>4.7</v>
      </c>
      <c r="J78" s="19">
        <v>1</v>
      </c>
      <c r="K78" s="19">
        <v>1</v>
      </c>
      <c r="L78" s="19">
        <v>1</v>
      </c>
      <c r="M78" s="19">
        <v>1</v>
      </c>
      <c r="N78" s="19">
        <v>1</v>
      </c>
      <c r="O78" s="19">
        <v>1</v>
      </c>
      <c r="P78" s="19">
        <v>72</v>
      </c>
      <c r="Q78" s="19">
        <v>5.73</v>
      </c>
    </row>
    <row r="79" spans="1:17" x14ac:dyDescent="0.3">
      <c r="A79" s="19">
        <v>89</v>
      </c>
      <c r="B79" s="19">
        <v>3</v>
      </c>
      <c r="C79" s="19">
        <v>4</v>
      </c>
      <c r="D79" s="19">
        <v>3</v>
      </c>
      <c r="E79" s="19">
        <v>22</v>
      </c>
      <c r="F79" s="19">
        <v>7.5</v>
      </c>
      <c r="G79" s="19">
        <v>3</v>
      </c>
      <c r="H79" s="19">
        <v>3.2</v>
      </c>
      <c r="I79" s="19">
        <v>4</v>
      </c>
      <c r="J79" s="19">
        <v>1</v>
      </c>
      <c r="K79" s="19">
        <v>1</v>
      </c>
      <c r="L79" s="19">
        <v>1</v>
      </c>
      <c r="M79" s="19">
        <v>1</v>
      </c>
      <c r="N79" s="19">
        <v>1</v>
      </c>
      <c r="O79" s="19">
        <v>1</v>
      </c>
      <c r="P79" s="19">
        <v>290</v>
      </c>
      <c r="Q79" s="19">
        <v>2.0299999999999998</v>
      </c>
    </row>
    <row r="80" spans="1:17" x14ac:dyDescent="0.3">
      <c r="A80" s="19">
        <v>89</v>
      </c>
      <c r="B80" s="19">
        <v>4</v>
      </c>
      <c r="C80" s="19">
        <v>31</v>
      </c>
      <c r="D80" s="19">
        <v>3</v>
      </c>
      <c r="E80" s="19">
        <v>8</v>
      </c>
      <c r="F80" s="19">
        <v>4.0999999999999996</v>
      </c>
      <c r="G80" s="19">
        <v>1.1000000000000001</v>
      </c>
      <c r="H80" s="19">
        <v>2.2000000000000002</v>
      </c>
      <c r="I80" s="19">
        <v>2.5</v>
      </c>
      <c r="J80" s="19">
        <v>1</v>
      </c>
      <c r="K80" s="19">
        <v>1</v>
      </c>
      <c r="L80" s="19">
        <v>1</v>
      </c>
      <c r="M80" s="19">
        <v>1</v>
      </c>
      <c r="N80" s="19">
        <v>1</v>
      </c>
      <c r="O80" s="19">
        <v>1</v>
      </c>
      <c r="P80" s="19">
        <v>304</v>
      </c>
      <c r="Q80" s="19">
        <v>5.5</v>
      </c>
    </row>
    <row r="81" spans="1:17" x14ac:dyDescent="0.3">
      <c r="A81" s="19">
        <v>89</v>
      </c>
      <c r="B81" s="19">
        <v>5</v>
      </c>
      <c r="C81" s="19">
        <v>4</v>
      </c>
      <c r="D81" s="19">
        <v>1</v>
      </c>
      <c r="E81" s="19">
        <v>49.3</v>
      </c>
      <c r="F81" s="19">
        <v>18.399999999999999</v>
      </c>
      <c r="G81" s="19">
        <v>7.6</v>
      </c>
      <c r="H81" s="19">
        <v>8</v>
      </c>
      <c r="I81" s="19">
        <v>7.4</v>
      </c>
      <c r="J81" s="19">
        <v>1</v>
      </c>
      <c r="K81" s="19">
        <v>1</v>
      </c>
      <c r="L81" s="19">
        <v>1</v>
      </c>
      <c r="M81" s="19">
        <v>1</v>
      </c>
      <c r="N81" s="19">
        <v>1</v>
      </c>
      <c r="O81" s="19">
        <v>1</v>
      </c>
      <c r="P81" s="19">
        <v>312</v>
      </c>
      <c r="Q81" s="19">
        <v>2.09</v>
      </c>
    </row>
    <row r="82" spans="1:17" x14ac:dyDescent="0.3">
      <c r="A82" s="19">
        <v>90</v>
      </c>
      <c r="B82" s="19">
        <v>1</v>
      </c>
      <c r="C82" s="19">
        <v>4</v>
      </c>
      <c r="D82" s="19">
        <v>1</v>
      </c>
      <c r="E82" s="19">
        <v>35.5</v>
      </c>
      <c r="F82" s="19">
        <v>16.399999999999999</v>
      </c>
      <c r="G82" s="19">
        <v>5.8</v>
      </c>
      <c r="H82" s="19">
        <v>4.2</v>
      </c>
      <c r="I82" s="19">
        <v>4.9000000000000004</v>
      </c>
      <c r="J82" s="19">
        <v>1</v>
      </c>
      <c r="K82" s="19">
        <v>1</v>
      </c>
      <c r="L82" s="19">
        <v>1</v>
      </c>
      <c r="M82" s="19">
        <v>1</v>
      </c>
      <c r="N82" s="19">
        <v>1</v>
      </c>
      <c r="O82" s="19">
        <v>1</v>
      </c>
      <c r="P82" s="19">
        <v>0</v>
      </c>
      <c r="Q82" s="19">
        <v>0</v>
      </c>
    </row>
    <row r="83" spans="1:17" x14ac:dyDescent="0.3">
      <c r="A83" s="19">
        <v>90</v>
      </c>
      <c r="B83" s="19">
        <v>2</v>
      </c>
      <c r="C83" s="19">
        <v>4</v>
      </c>
      <c r="D83" s="19">
        <v>3</v>
      </c>
      <c r="E83" s="19">
        <v>8.5</v>
      </c>
      <c r="F83" s="19">
        <v>4.3</v>
      </c>
      <c r="G83" s="19">
        <v>2.4</v>
      </c>
      <c r="H83" s="19">
        <v>1.3</v>
      </c>
      <c r="I83" s="19">
        <v>1.1000000000000001</v>
      </c>
      <c r="J83" s="19">
        <v>4</v>
      </c>
      <c r="K83" s="19">
        <v>3</v>
      </c>
      <c r="L83" s="19">
        <v>1</v>
      </c>
      <c r="M83" s="19">
        <v>1</v>
      </c>
      <c r="N83" s="19">
        <v>1</v>
      </c>
      <c r="O83" s="19">
        <v>1</v>
      </c>
      <c r="P83" s="19">
        <v>10</v>
      </c>
      <c r="Q83" s="19">
        <v>4.5999999999999996</v>
      </c>
    </row>
    <row r="84" spans="1:17" x14ac:dyDescent="0.3">
      <c r="A84" s="19">
        <v>90</v>
      </c>
      <c r="B84" s="19">
        <v>3</v>
      </c>
      <c r="C84" s="19">
        <v>31</v>
      </c>
      <c r="D84" s="19">
        <v>3</v>
      </c>
      <c r="E84" s="19">
        <v>10.8</v>
      </c>
      <c r="F84" s="19">
        <v>4.5</v>
      </c>
      <c r="G84" s="19">
        <v>1.5</v>
      </c>
      <c r="H84" s="19">
        <v>3.1</v>
      </c>
      <c r="I84" s="19">
        <v>2.2999999999999998</v>
      </c>
      <c r="J84" s="19">
        <v>4</v>
      </c>
      <c r="K84" s="19">
        <v>7</v>
      </c>
      <c r="L84" s="19">
        <v>1</v>
      </c>
      <c r="M84" s="19">
        <v>1</v>
      </c>
      <c r="N84" s="19">
        <v>1</v>
      </c>
      <c r="O84" s="19">
        <v>1</v>
      </c>
      <c r="P84" s="19">
        <v>50</v>
      </c>
      <c r="Q84" s="19">
        <v>2.2000000000000002</v>
      </c>
    </row>
    <row r="85" spans="1:17" x14ac:dyDescent="0.3">
      <c r="A85" s="19">
        <v>90</v>
      </c>
      <c r="B85" s="19">
        <v>4</v>
      </c>
      <c r="C85" s="19">
        <v>51</v>
      </c>
      <c r="D85" s="19">
        <v>3</v>
      </c>
      <c r="E85" s="19">
        <v>19.7</v>
      </c>
      <c r="F85" s="19">
        <v>6.5</v>
      </c>
      <c r="G85" s="19">
        <v>2.2000000000000002</v>
      </c>
      <c r="H85" s="19">
        <v>3.5</v>
      </c>
      <c r="I85" s="19">
        <v>3.2</v>
      </c>
      <c r="J85" s="19">
        <v>4</v>
      </c>
      <c r="K85" s="19">
        <v>5</v>
      </c>
      <c r="L85" s="19">
        <v>1</v>
      </c>
      <c r="M85" s="19">
        <v>1</v>
      </c>
      <c r="N85" s="19">
        <v>1</v>
      </c>
      <c r="O85" s="19">
        <v>1</v>
      </c>
      <c r="P85" s="19">
        <v>240</v>
      </c>
      <c r="Q85" s="19">
        <v>2.4</v>
      </c>
    </row>
    <row r="86" spans="1:17" x14ac:dyDescent="0.3">
      <c r="A86" s="19">
        <v>90</v>
      </c>
      <c r="B86" s="19">
        <v>5</v>
      </c>
      <c r="C86" s="19">
        <v>51</v>
      </c>
      <c r="D86" s="19">
        <v>3</v>
      </c>
      <c r="E86" s="19">
        <v>25.5</v>
      </c>
      <c r="F86" s="19">
        <v>6.7</v>
      </c>
      <c r="G86" s="19">
        <v>3</v>
      </c>
      <c r="H86" s="19">
        <v>3.4</v>
      </c>
      <c r="I86" s="19">
        <v>4.3</v>
      </c>
      <c r="J86" s="19">
        <v>4</v>
      </c>
      <c r="K86" s="19">
        <v>5</v>
      </c>
      <c r="L86" s="19">
        <v>1</v>
      </c>
      <c r="M86" s="19">
        <v>1</v>
      </c>
      <c r="N86" s="19">
        <v>1</v>
      </c>
      <c r="O86" s="19">
        <v>1</v>
      </c>
      <c r="P86" s="19">
        <v>328</v>
      </c>
      <c r="Q86" s="19">
        <v>2.6</v>
      </c>
    </row>
    <row r="87" spans="1:17" x14ac:dyDescent="0.3">
      <c r="A87" s="19">
        <v>91</v>
      </c>
      <c r="B87" s="19">
        <v>1</v>
      </c>
      <c r="C87" s="19">
        <v>3</v>
      </c>
      <c r="D87" s="19">
        <v>4</v>
      </c>
      <c r="E87" s="19">
        <v>32</v>
      </c>
      <c r="F87" s="19">
        <v>11.4</v>
      </c>
      <c r="G87" s="19">
        <v>7.5</v>
      </c>
      <c r="H87" s="19">
        <v>4.4000000000000004</v>
      </c>
      <c r="I87" s="19">
        <v>5.0999999999999996</v>
      </c>
      <c r="J87" s="19">
        <v>1</v>
      </c>
      <c r="K87" s="19">
        <v>1</v>
      </c>
      <c r="L87" s="19">
        <v>1</v>
      </c>
      <c r="M87" s="19">
        <v>1</v>
      </c>
      <c r="N87" s="19">
        <v>1</v>
      </c>
      <c r="O87" s="19">
        <v>1</v>
      </c>
      <c r="P87" s="19">
        <v>0</v>
      </c>
      <c r="Q87" s="19">
        <v>0</v>
      </c>
    </row>
    <row r="88" spans="1:17" x14ac:dyDescent="0.3">
      <c r="A88" s="19">
        <v>91</v>
      </c>
      <c r="B88" s="19">
        <v>2</v>
      </c>
      <c r="C88" s="19">
        <v>80</v>
      </c>
      <c r="D88" s="19">
        <v>3</v>
      </c>
      <c r="E88" s="19">
        <v>9.5</v>
      </c>
      <c r="F88" s="19">
        <v>3</v>
      </c>
      <c r="G88" s="19">
        <v>1.6</v>
      </c>
      <c r="H88" s="19">
        <v>1.5</v>
      </c>
      <c r="I88" s="19">
        <v>1.7</v>
      </c>
      <c r="J88" s="19">
        <v>1</v>
      </c>
      <c r="K88" s="19">
        <v>1</v>
      </c>
      <c r="L88" s="19">
        <v>1</v>
      </c>
      <c r="M88" s="19">
        <v>1</v>
      </c>
      <c r="N88" s="19">
        <v>1</v>
      </c>
      <c r="O88" s="19">
        <v>1</v>
      </c>
      <c r="P88" s="19">
        <v>60</v>
      </c>
      <c r="Q88" s="19">
        <v>3.89</v>
      </c>
    </row>
    <row r="89" spans="1:17" x14ac:dyDescent="0.3">
      <c r="A89" s="19">
        <v>91</v>
      </c>
      <c r="B89" s="19">
        <v>3</v>
      </c>
      <c r="C89" s="19">
        <v>80</v>
      </c>
      <c r="D89" s="19">
        <v>3</v>
      </c>
      <c r="E89" s="19">
        <v>9</v>
      </c>
      <c r="F89" s="19">
        <v>3.2</v>
      </c>
      <c r="G89" s="19">
        <v>1</v>
      </c>
      <c r="H89" s="19">
        <v>2.1</v>
      </c>
      <c r="I89" s="19">
        <v>1.6</v>
      </c>
      <c r="J89" s="19">
        <v>1</v>
      </c>
      <c r="K89" s="19">
        <v>1</v>
      </c>
      <c r="L89" s="19">
        <v>1</v>
      </c>
      <c r="M89" s="19">
        <v>1</v>
      </c>
      <c r="N89" s="19">
        <v>1</v>
      </c>
      <c r="O89" s="19">
        <v>1</v>
      </c>
      <c r="P89" s="19">
        <v>100</v>
      </c>
      <c r="Q89" s="19">
        <v>1.9</v>
      </c>
    </row>
    <row r="90" spans="1:17" x14ac:dyDescent="0.3">
      <c r="A90" s="19">
        <v>91</v>
      </c>
      <c r="B90" s="19">
        <v>4</v>
      </c>
      <c r="C90" s="19">
        <v>3</v>
      </c>
      <c r="D90" s="19">
        <v>3</v>
      </c>
      <c r="E90" s="19">
        <v>15</v>
      </c>
      <c r="F90" s="19">
        <v>8</v>
      </c>
      <c r="G90" s="19">
        <v>5</v>
      </c>
      <c r="H90" s="19">
        <v>2.6</v>
      </c>
      <c r="I90" s="19">
        <v>2.5</v>
      </c>
      <c r="J90" s="19">
        <v>1</v>
      </c>
      <c r="K90" s="19">
        <v>1</v>
      </c>
      <c r="L90" s="19">
        <v>1</v>
      </c>
      <c r="M90" s="19">
        <v>1</v>
      </c>
      <c r="N90" s="19">
        <v>1</v>
      </c>
      <c r="O90" s="19">
        <v>1</v>
      </c>
      <c r="P90" s="19">
        <v>193</v>
      </c>
      <c r="Q90" s="19">
        <v>2.2999999999999998</v>
      </c>
    </row>
    <row r="91" spans="1:17" x14ac:dyDescent="0.3">
      <c r="A91" s="19">
        <v>91</v>
      </c>
      <c r="B91" s="19">
        <v>5</v>
      </c>
      <c r="C91" s="19">
        <v>51</v>
      </c>
      <c r="D91" s="19">
        <v>3</v>
      </c>
      <c r="E91" s="19">
        <v>14.5</v>
      </c>
      <c r="F91" s="19">
        <v>4.5999999999999996</v>
      </c>
      <c r="G91" s="19">
        <v>1.7</v>
      </c>
      <c r="H91" s="19">
        <v>2.9</v>
      </c>
      <c r="I91" s="19">
        <v>3.2</v>
      </c>
      <c r="J91" s="19">
        <v>1</v>
      </c>
      <c r="K91" s="19">
        <v>1</v>
      </c>
      <c r="L91" s="19">
        <v>1</v>
      </c>
      <c r="M91" s="19">
        <v>1</v>
      </c>
      <c r="N91" s="19">
        <v>1</v>
      </c>
      <c r="O91" s="19">
        <v>1</v>
      </c>
      <c r="P91" s="19">
        <v>234</v>
      </c>
      <c r="Q91" s="19">
        <v>3.5</v>
      </c>
    </row>
    <row r="92" spans="1:17" x14ac:dyDescent="0.3">
      <c r="A92" s="19">
        <v>92</v>
      </c>
      <c r="B92" s="19">
        <v>1</v>
      </c>
      <c r="C92" s="19">
        <v>3</v>
      </c>
      <c r="D92" s="19">
        <v>4</v>
      </c>
      <c r="E92" s="19">
        <v>29</v>
      </c>
      <c r="F92" s="19">
        <v>12.8</v>
      </c>
      <c r="G92" s="19">
        <v>7.8</v>
      </c>
      <c r="H92" s="19">
        <v>4.5999999999999996</v>
      </c>
      <c r="I92" s="19">
        <v>5</v>
      </c>
      <c r="J92" s="19">
        <v>1</v>
      </c>
      <c r="K92" s="19">
        <v>1</v>
      </c>
      <c r="L92" s="19">
        <v>1</v>
      </c>
      <c r="M92" s="19">
        <v>1</v>
      </c>
      <c r="N92" s="19">
        <v>1</v>
      </c>
      <c r="O92" s="19">
        <v>1</v>
      </c>
      <c r="P92" s="19">
        <v>0</v>
      </c>
      <c r="Q92" s="19">
        <v>0</v>
      </c>
    </row>
    <row r="93" spans="1:17" x14ac:dyDescent="0.3">
      <c r="A93" s="19">
        <v>92</v>
      </c>
      <c r="B93" s="19">
        <v>2</v>
      </c>
      <c r="C93" s="19">
        <v>2</v>
      </c>
      <c r="D93" s="19">
        <v>5</v>
      </c>
      <c r="E93" s="19">
        <v>18</v>
      </c>
      <c r="F93" s="19">
        <v>8.9</v>
      </c>
      <c r="G93" s="19">
        <v>4.5</v>
      </c>
      <c r="H93" s="19">
        <v>3.5</v>
      </c>
      <c r="I93" s="19">
        <v>3</v>
      </c>
      <c r="J93" s="19">
        <v>1</v>
      </c>
      <c r="K93" s="19">
        <v>1</v>
      </c>
      <c r="L93" s="19">
        <v>1</v>
      </c>
      <c r="M93" s="19">
        <v>1</v>
      </c>
      <c r="N93" s="19">
        <v>1</v>
      </c>
      <c r="O93" s="19">
        <v>1</v>
      </c>
      <c r="P93" s="19">
        <v>40</v>
      </c>
      <c r="Q93" s="19">
        <v>2.2999999999999998</v>
      </c>
    </row>
    <row r="94" spans="1:17" x14ac:dyDescent="0.3">
      <c r="A94" s="19">
        <v>92</v>
      </c>
      <c r="B94" s="19">
        <v>3</v>
      </c>
      <c r="C94" s="19">
        <v>2</v>
      </c>
      <c r="D94" s="19">
        <v>4</v>
      </c>
      <c r="E94" s="19">
        <v>19.5</v>
      </c>
      <c r="F94" s="19">
        <v>11</v>
      </c>
      <c r="G94" s="19">
        <v>5</v>
      </c>
      <c r="H94" s="19">
        <v>4</v>
      </c>
      <c r="I94" s="19">
        <v>2.9</v>
      </c>
      <c r="J94" s="19">
        <v>1</v>
      </c>
      <c r="K94" s="19">
        <v>1</v>
      </c>
      <c r="L94" s="19">
        <v>1</v>
      </c>
      <c r="M94" s="19">
        <v>1</v>
      </c>
      <c r="N94" s="19">
        <v>1</v>
      </c>
      <c r="O94" s="19">
        <v>1</v>
      </c>
      <c r="P94" s="19">
        <v>83</v>
      </c>
      <c r="Q94" s="19">
        <v>6.3</v>
      </c>
    </row>
    <row r="95" spans="1:17" x14ac:dyDescent="0.3">
      <c r="A95" s="19">
        <v>92</v>
      </c>
      <c r="B95" s="19">
        <v>4</v>
      </c>
      <c r="C95" s="19">
        <v>2</v>
      </c>
      <c r="D95" s="19">
        <v>3</v>
      </c>
      <c r="E95" s="19">
        <v>18</v>
      </c>
      <c r="F95" s="19">
        <v>4.4000000000000004</v>
      </c>
      <c r="G95" s="19">
        <v>1.3</v>
      </c>
      <c r="H95" s="19">
        <v>4.9000000000000004</v>
      </c>
      <c r="I95" s="19">
        <v>3.9</v>
      </c>
      <c r="J95" s="19">
        <v>1</v>
      </c>
      <c r="K95" s="19">
        <v>1</v>
      </c>
      <c r="L95" s="19">
        <v>1</v>
      </c>
      <c r="M95" s="19">
        <v>1</v>
      </c>
      <c r="N95" s="19">
        <v>1</v>
      </c>
      <c r="O95" s="19">
        <v>1</v>
      </c>
      <c r="P95" s="19">
        <v>262</v>
      </c>
      <c r="Q95" s="19">
        <v>1.2</v>
      </c>
    </row>
    <row r="96" spans="1:17" x14ac:dyDescent="0.3">
      <c r="A96" s="19">
        <v>92</v>
      </c>
      <c r="B96" s="19">
        <v>5</v>
      </c>
      <c r="C96" s="19">
        <v>3</v>
      </c>
      <c r="D96" s="19">
        <v>1</v>
      </c>
      <c r="E96" s="19">
        <v>21</v>
      </c>
      <c r="F96" s="19">
        <v>13.8</v>
      </c>
      <c r="G96" s="19">
        <v>8.3000000000000007</v>
      </c>
      <c r="H96" s="19">
        <v>5.0999999999999996</v>
      </c>
      <c r="I96" s="19">
        <v>4.7</v>
      </c>
      <c r="J96" s="19">
        <v>1</v>
      </c>
      <c r="K96" s="19">
        <v>1</v>
      </c>
      <c r="L96" s="19">
        <v>1</v>
      </c>
      <c r="M96" s="19">
        <v>1</v>
      </c>
      <c r="N96" s="19">
        <v>1</v>
      </c>
      <c r="O96" s="19">
        <v>1</v>
      </c>
      <c r="P96" s="19">
        <v>350</v>
      </c>
      <c r="Q96" s="19">
        <v>4.66</v>
      </c>
    </row>
    <row r="97" spans="1:17" x14ac:dyDescent="0.3">
      <c r="A97" s="19">
        <v>93</v>
      </c>
      <c r="B97" s="19">
        <v>1</v>
      </c>
      <c r="C97" s="19">
        <v>2</v>
      </c>
      <c r="D97" s="19">
        <v>4</v>
      </c>
      <c r="E97" s="19">
        <v>24</v>
      </c>
      <c r="F97" s="19">
        <v>13</v>
      </c>
      <c r="G97" s="19">
        <v>9.8000000000000007</v>
      </c>
      <c r="H97" s="19">
        <v>3.6</v>
      </c>
      <c r="I97" s="19">
        <v>2.8</v>
      </c>
      <c r="J97" s="19">
        <v>1</v>
      </c>
      <c r="K97" s="19">
        <v>1</v>
      </c>
      <c r="L97" s="19">
        <v>1</v>
      </c>
      <c r="M97" s="19">
        <v>1</v>
      </c>
      <c r="N97" s="19">
        <v>1</v>
      </c>
      <c r="O97" s="19">
        <v>1</v>
      </c>
      <c r="P97" s="19">
        <v>0</v>
      </c>
      <c r="Q97" s="19">
        <v>0</v>
      </c>
    </row>
    <row r="98" spans="1:17" x14ac:dyDescent="0.3">
      <c r="A98" s="19">
        <v>93</v>
      </c>
      <c r="B98" s="19">
        <v>2</v>
      </c>
      <c r="C98" s="19">
        <v>3</v>
      </c>
      <c r="D98" s="19">
        <v>4</v>
      </c>
      <c r="E98" s="19">
        <v>24.5</v>
      </c>
      <c r="F98" s="19">
        <v>11.6</v>
      </c>
      <c r="G98" s="19">
        <v>7.8</v>
      </c>
      <c r="H98" s="19">
        <v>3.5</v>
      </c>
      <c r="I98" s="19">
        <v>4.0999999999999996</v>
      </c>
      <c r="J98" s="19">
        <v>1</v>
      </c>
      <c r="K98" s="19">
        <v>1</v>
      </c>
      <c r="L98" s="19">
        <v>1</v>
      </c>
      <c r="M98" s="19">
        <v>1</v>
      </c>
      <c r="N98" s="19">
        <v>1</v>
      </c>
      <c r="O98" s="19">
        <v>1</v>
      </c>
      <c r="P98" s="19">
        <v>115</v>
      </c>
      <c r="Q98" s="19">
        <v>5.7</v>
      </c>
    </row>
    <row r="99" spans="1:17" x14ac:dyDescent="0.3">
      <c r="A99" s="19">
        <v>93</v>
      </c>
      <c r="B99" s="19">
        <v>3</v>
      </c>
      <c r="C99" s="19">
        <v>3</v>
      </c>
      <c r="D99" s="19">
        <v>4</v>
      </c>
      <c r="E99" s="19">
        <v>29</v>
      </c>
      <c r="F99" s="19">
        <v>12.9</v>
      </c>
      <c r="G99" s="19">
        <v>9.6</v>
      </c>
      <c r="H99" s="19">
        <v>4.7</v>
      </c>
      <c r="I99" s="19">
        <v>4.9000000000000004</v>
      </c>
      <c r="J99" s="19">
        <v>1</v>
      </c>
      <c r="K99" s="19">
        <v>1</v>
      </c>
      <c r="L99" s="19">
        <v>1</v>
      </c>
      <c r="M99" s="19">
        <v>1</v>
      </c>
      <c r="N99" s="19">
        <v>1</v>
      </c>
      <c r="O99" s="19">
        <v>1</v>
      </c>
      <c r="P99" s="19">
        <v>165</v>
      </c>
      <c r="Q99" s="19">
        <v>1.6</v>
      </c>
    </row>
    <row r="100" spans="1:17" x14ac:dyDescent="0.3">
      <c r="A100" s="19">
        <v>93</v>
      </c>
      <c r="B100" s="19">
        <v>4</v>
      </c>
      <c r="C100" s="19">
        <v>4</v>
      </c>
      <c r="D100" s="19">
        <v>3</v>
      </c>
      <c r="E100" s="19">
        <v>15</v>
      </c>
      <c r="F100" s="19">
        <v>7.5</v>
      </c>
      <c r="G100" s="19">
        <v>2.5</v>
      </c>
      <c r="H100" s="19">
        <v>3.5</v>
      </c>
      <c r="I100" s="19">
        <v>3.55</v>
      </c>
      <c r="J100" s="19">
        <v>1</v>
      </c>
      <c r="K100" s="19">
        <v>1</v>
      </c>
      <c r="L100" s="19">
        <v>1</v>
      </c>
      <c r="M100" s="19">
        <v>1</v>
      </c>
      <c r="N100" s="19">
        <v>1</v>
      </c>
      <c r="O100" s="19">
        <v>1</v>
      </c>
      <c r="P100" s="19">
        <v>225</v>
      </c>
      <c r="Q100" s="19">
        <v>4.76</v>
      </c>
    </row>
    <row r="101" spans="1:17" x14ac:dyDescent="0.3">
      <c r="A101" s="19">
        <v>93</v>
      </c>
      <c r="B101" s="19">
        <v>5</v>
      </c>
      <c r="C101" s="19">
        <v>31</v>
      </c>
      <c r="D101" s="19">
        <v>3</v>
      </c>
      <c r="E101" s="19">
        <v>10.5</v>
      </c>
      <c r="F101" s="19">
        <v>4</v>
      </c>
      <c r="G101" s="19">
        <v>1.7</v>
      </c>
      <c r="H101" s="19">
        <v>2.6</v>
      </c>
      <c r="I101" s="19">
        <v>2.5</v>
      </c>
      <c r="J101" s="19">
        <v>1</v>
      </c>
      <c r="K101" s="19">
        <v>1</v>
      </c>
      <c r="L101" s="19">
        <v>1</v>
      </c>
      <c r="M101" s="19">
        <v>1</v>
      </c>
      <c r="N101" s="19">
        <v>1</v>
      </c>
      <c r="O101" s="19">
        <v>1</v>
      </c>
      <c r="P101" s="19">
        <v>340</v>
      </c>
      <c r="Q101" s="19">
        <v>3.21</v>
      </c>
    </row>
    <row r="102" spans="1:17" x14ac:dyDescent="0.3">
      <c r="A102" s="19">
        <v>94</v>
      </c>
      <c r="B102" s="19">
        <v>1</v>
      </c>
      <c r="C102" s="19">
        <v>4</v>
      </c>
      <c r="D102" s="19">
        <v>4</v>
      </c>
      <c r="E102" s="19">
        <v>18</v>
      </c>
      <c r="F102" s="19">
        <v>9.1</v>
      </c>
      <c r="G102" s="19">
        <v>1.8</v>
      </c>
      <c r="H102" s="19">
        <v>4.5999999999999996</v>
      </c>
      <c r="I102" s="19">
        <v>4.0999999999999996</v>
      </c>
      <c r="J102" s="19">
        <v>1</v>
      </c>
      <c r="K102" s="19">
        <v>1</v>
      </c>
      <c r="L102" s="19">
        <v>1</v>
      </c>
      <c r="M102" s="19">
        <v>1</v>
      </c>
      <c r="N102" s="19">
        <v>1</v>
      </c>
      <c r="O102" s="19">
        <v>1</v>
      </c>
      <c r="P102" s="19">
        <v>0</v>
      </c>
      <c r="Q102" s="19">
        <v>0</v>
      </c>
    </row>
    <row r="103" spans="1:17" x14ac:dyDescent="0.3">
      <c r="A103" s="19">
        <v>94</v>
      </c>
      <c r="B103" s="19">
        <v>2</v>
      </c>
      <c r="C103" s="19">
        <v>80</v>
      </c>
      <c r="D103" s="19">
        <v>3</v>
      </c>
      <c r="E103" s="19">
        <v>9.5</v>
      </c>
      <c r="F103" s="19">
        <v>3.5</v>
      </c>
      <c r="G103" s="19">
        <v>1</v>
      </c>
      <c r="H103" s="19">
        <v>3.1</v>
      </c>
      <c r="I103" s="19">
        <v>3.37</v>
      </c>
      <c r="J103" s="19">
        <v>1</v>
      </c>
      <c r="K103" s="19">
        <v>1</v>
      </c>
      <c r="L103" s="19">
        <v>1</v>
      </c>
      <c r="M103" s="19">
        <v>1</v>
      </c>
      <c r="N103" s="19">
        <v>1</v>
      </c>
      <c r="O103" s="19">
        <v>1</v>
      </c>
      <c r="P103" s="19">
        <v>10</v>
      </c>
      <c r="Q103" s="19">
        <v>4.3</v>
      </c>
    </row>
    <row r="104" spans="1:17" x14ac:dyDescent="0.3">
      <c r="A104" s="19">
        <v>94</v>
      </c>
      <c r="B104" s="19">
        <v>3</v>
      </c>
      <c r="C104" s="19">
        <v>80</v>
      </c>
      <c r="D104" s="19">
        <v>3</v>
      </c>
      <c r="E104" s="19">
        <v>14</v>
      </c>
      <c r="F104" s="19">
        <v>4</v>
      </c>
      <c r="G104" s="19">
        <v>1.6</v>
      </c>
      <c r="H104" s="19">
        <v>2.1</v>
      </c>
      <c r="I104" s="19">
        <v>3.5</v>
      </c>
      <c r="J104" s="19">
        <v>1</v>
      </c>
      <c r="K104" s="19">
        <v>1</v>
      </c>
      <c r="L104" s="19">
        <v>1</v>
      </c>
      <c r="M104" s="19">
        <v>1</v>
      </c>
      <c r="N104" s="19">
        <v>1</v>
      </c>
      <c r="O104" s="19">
        <v>1</v>
      </c>
      <c r="P104" s="19">
        <v>70</v>
      </c>
      <c r="Q104" s="19">
        <v>1.76</v>
      </c>
    </row>
    <row r="105" spans="1:17" x14ac:dyDescent="0.3">
      <c r="A105" s="19">
        <v>94</v>
      </c>
      <c r="B105" s="19">
        <v>4</v>
      </c>
      <c r="C105" s="19">
        <v>80</v>
      </c>
      <c r="D105" s="19">
        <v>3</v>
      </c>
      <c r="E105" s="19">
        <v>13.5</v>
      </c>
      <c r="F105" s="19">
        <v>3.5</v>
      </c>
      <c r="G105" s="19">
        <v>1.2</v>
      </c>
      <c r="H105" s="19">
        <v>2.4</v>
      </c>
      <c r="I105" s="19">
        <v>1.66</v>
      </c>
      <c r="J105" s="19">
        <v>1</v>
      </c>
      <c r="K105" s="19">
        <v>1</v>
      </c>
      <c r="L105" s="19">
        <v>1</v>
      </c>
      <c r="M105" s="19">
        <v>1</v>
      </c>
      <c r="N105" s="19">
        <v>1</v>
      </c>
      <c r="O105" s="19">
        <v>1</v>
      </c>
      <c r="P105" s="19">
        <v>80</v>
      </c>
      <c r="Q105" s="19">
        <v>1.96</v>
      </c>
    </row>
    <row r="106" spans="1:17" x14ac:dyDescent="0.3">
      <c r="A106" s="19">
        <v>94</v>
      </c>
      <c r="B106" s="19">
        <v>5</v>
      </c>
      <c r="C106" s="19">
        <v>80</v>
      </c>
      <c r="D106" s="19">
        <v>3</v>
      </c>
      <c r="E106" s="19">
        <v>10</v>
      </c>
      <c r="F106" s="19">
        <v>3</v>
      </c>
      <c r="G106" s="19">
        <v>1.1000000000000001</v>
      </c>
      <c r="H106" s="19">
        <v>1.7</v>
      </c>
      <c r="I106" s="19">
        <v>1.8</v>
      </c>
      <c r="J106" s="19">
        <v>1</v>
      </c>
      <c r="K106" s="19">
        <v>1</v>
      </c>
      <c r="L106" s="19">
        <v>1</v>
      </c>
      <c r="M106" s="19">
        <v>1</v>
      </c>
      <c r="N106" s="19">
        <v>1</v>
      </c>
      <c r="O106" s="19">
        <v>1</v>
      </c>
      <c r="P106" s="19">
        <v>94</v>
      </c>
      <c r="Q106" s="19">
        <v>1.85</v>
      </c>
    </row>
    <row r="107" spans="1:17" x14ac:dyDescent="0.3">
      <c r="A107" s="19">
        <v>95</v>
      </c>
      <c r="B107" s="19">
        <v>1</v>
      </c>
      <c r="C107" s="19">
        <v>3</v>
      </c>
      <c r="D107" s="19">
        <v>4</v>
      </c>
      <c r="E107" s="19">
        <v>24.5</v>
      </c>
      <c r="F107" s="19">
        <v>13.5</v>
      </c>
      <c r="G107" s="19">
        <v>10</v>
      </c>
      <c r="H107" s="19">
        <v>4.4000000000000004</v>
      </c>
      <c r="I107" s="19">
        <v>4</v>
      </c>
      <c r="J107" s="19">
        <v>1</v>
      </c>
      <c r="K107" s="19">
        <v>1</v>
      </c>
      <c r="L107" s="19">
        <v>1</v>
      </c>
      <c r="M107" s="19">
        <v>1</v>
      </c>
      <c r="N107" s="19">
        <v>1</v>
      </c>
      <c r="O107" s="19">
        <v>1</v>
      </c>
      <c r="P107" s="19">
        <v>0</v>
      </c>
      <c r="Q107" s="19">
        <v>0</v>
      </c>
    </row>
    <row r="108" spans="1:17" x14ac:dyDescent="0.3">
      <c r="A108" s="19">
        <v>95</v>
      </c>
      <c r="B108" s="19">
        <v>2</v>
      </c>
      <c r="C108" s="19">
        <v>3</v>
      </c>
      <c r="D108" s="19">
        <v>4</v>
      </c>
      <c r="E108" s="19">
        <v>32.200000000000003</v>
      </c>
      <c r="F108" s="19">
        <v>13.8</v>
      </c>
      <c r="G108" s="19">
        <v>10.4</v>
      </c>
      <c r="H108" s="19">
        <v>4.9000000000000004</v>
      </c>
      <c r="I108" s="19">
        <v>4.0999999999999996</v>
      </c>
      <c r="J108" s="19">
        <v>1</v>
      </c>
      <c r="K108" s="19">
        <v>1</v>
      </c>
      <c r="L108" s="19">
        <v>1</v>
      </c>
      <c r="M108" s="19">
        <v>1</v>
      </c>
      <c r="N108" s="19">
        <v>1</v>
      </c>
      <c r="O108" s="19">
        <v>1</v>
      </c>
      <c r="P108" s="19">
        <v>74</v>
      </c>
      <c r="Q108" s="19">
        <v>4.55</v>
      </c>
    </row>
    <row r="109" spans="1:17" x14ac:dyDescent="0.3">
      <c r="A109" s="19">
        <v>95</v>
      </c>
      <c r="B109" s="19">
        <v>3</v>
      </c>
      <c r="C109" s="19">
        <v>51</v>
      </c>
      <c r="D109" s="19">
        <v>3</v>
      </c>
      <c r="E109" s="19">
        <v>11.5</v>
      </c>
      <c r="F109" s="19">
        <v>4.2</v>
      </c>
      <c r="G109" s="19">
        <v>2.2999999999999998</v>
      </c>
      <c r="H109" s="19">
        <v>3.5</v>
      </c>
      <c r="I109" s="19">
        <v>2.6</v>
      </c>
      <c r="J109" s="19">
        <v>1</v>
      </c>
      <c r="K109" s="19">
        <v>1</v>
      </c>
      <c r="L109" s="19">
        <v>1</v>
      </c>
      <c r="M109" s="19">
        <v>1</v>
      </c>
      <c r="N109" s="19">
        <v>1</v>
      </c>
      <c r="O109" s="19">
        <v>1</v>
      </c>
      <c r="P109" s="19">
        <v>246</v>
      </c>
      <c r="Q109" s="19">
        <v>5.15</v>
      </c>
    </row>
    <row r="110" spans="1:17" x14ac:dyDescent="0.3">
      <c r="A110" s="19">
        <v>95</v>
      </c>
      <c r="B110" s="19">
        <v>4</v>
      </c>
      <c r="C110" s="19">
        <v>51</v>
      </c>
      <c r="D110" s="19">
        <v>3</v>
      </c>
      <c r="E110" s="19">
        <v>13</v>
      </c>
      <c r="F110" s="19">
        <v>4.5</v>
      </c>
      <c r="G110" s="19">
        <v>2.5</v>
      </c>
      <c r="H110" s="19">
        <v>4.3</v>
      </c>
      <c r="I110" s="19">
        <v>3.1</v>
      </c>
      <c r="J110" s="19">
        <v>1</v>
      </c>
      <c r="K110" s="19">
        <v>1</v>
      </c>
      <c r="L110" s="19">
        <v>1</v>
      </c>
      <c r="M110" s="19">
        <v>1</v>
      </c>
      <c r="N110" s="19">
        <v>1</v>
      </c>
      <c r="O110" s="19">
        <v>1</v>
      </c>
      <c r="P110" s="19">
        <v>249</v>
      </c>
      <c r="Q110" s="19">
        <v>5.55</v>
      </c>
    </row>
    <row r="111" spans="1:17" x14ac:dyDescent="0.3">
      <c r="A111" s="19">
        <v>95</v>
      </c>
      <c r="B111" s="19">
        <v>5</v>
      </c>
      <c r="C111" s="19">
        <v>3</v>
      </c>
      <c r="D111" s="19">
        <v>4</v>
      </c>
      <c r="E111" s="19">
        <v>27</v>
      </c>
      <c r="F111" s="19">
        <v>13.8</v>
      </c>
      <c r="G111" s="19">
        <v>8.6</v>
      </c>
      <c r="H111" s="19">
        <v>4.5</v>
      </c>
      <c r="I111" s="19">
        <v>4.8</v>
      </c>
      <c r="J111" s="19">
        <v>1</v>
      </c>
      <c r="K111" s="19">
        <v>1</v>
      </c>
      <c r="L111" s="19">
        <v>1</v>
      </c>
      <c r="M111" s="19">
        <v>1</v>
      </c>
      <c r="N111" s="19">
        <v>1</v>
      </c>
      <c r="O111" s="19">
        <v>1</v>
      </c>
      <c r="P111" s="19">
        <v>290</v>
      </c>
      <c r="Q111" s="19">
        <v>4.1500000000000004</v>
      </c>
    </row>
    <row r="112" spans="1:17" x14ac:dyDescent="0.3">
      <c r="A112" s="19">
        <v>96</v>
      </c>
      <c r="B112" s="19">
        <v>1</v>
      </c>
      <c r="C112" s="19">
        <v>4</v>
      </c>
      <c r="D112" s="19">
        <v>4</v>
      </c>
      <c r="E112" s="19">
        <v>24</v>
      </c>
      <c r="F112" s="19">
        <v>10.4</v>
      </c>
      <c r="G112" s="19">
        <v>2</v>
      </c>
      <c r="H112" s="19">
        <v>6.3</v>
      </c>
      <c r="I112" s="19">
        <v>4.8</v>
      </c>
      <c r="J112" s="19">
        <v>1</v>
      </c>
      <c r="K112" s="19">
        <v>1</v>
      </c>
      <c r="L112" s="19">
        <v>1</v>
      </c>
      <c r="M112" s="19">
        <v>1</v>
      </c>
      <c r="N112" s="19">
        <v>1</v>
      </c>
      <c r="O112" s="19">
        <v>1</v>
      </c>
      <c r="P112" s="19">
        <v>0</v>
      </c>
      <c r="Q112" s="19">
        <v>0</v>
      </c>
    </row>
    <row r="113" spans="1:17" x14ac:dyDescent="0.3">
      <c r="A113" s="19">
        <v>96</v>
      </c>
      <c r="B113" s="19">
        <v>2</v>
      </c>
      <c r="C113" s="19">
        <v>51</v>
      </c>
      <c r="D113" s="19">
        <v>3</v>
      </c>
      <c r="E113" s="19">
        <v>10</v>
      </c>
      <c r="F113" s="19">
        <v>4</v>
      </c>
      <c r="G113" s="19">
        <v>1.6</v>
      </c>
      <c r="H113" s="19">
        <v>2.6</v>
      </c>
      <c r="I113" s="19">
        <v>2.2999999999999998</v>
      </c>
      <c r="J113" s="19">
        <v>1</v>
      </c>
      <c r="K113" s="19">
        <v>1</v>
      </c>
      <c r="L113" s="19">
        <v>1</v>
      </c>
      <c r="M113" s="19">
        <v>1</v>
      </c>
      <c r="N113" s="19">
        <v>1</v>
      </c>
      <c r="O113" s="19">
        <v>1</v>
      </c>
      <c r="P113" s="19">
        <v>10</v>
      </c>
      <c r="Q113" s="19">
        <v>7.6</v>
      </c>
    </row>
    <row r="114" spans="1:17" x14ac:dyDescent="0.3">
      <c r="A114" s="19">
        <v>96</v>
      </c>
      <c r="B114" s="19">
        <v>3</v>
      </c>
      <c r="C114" s="19">
        <v>3</v>
      </c>
      <c r="D114" s="19">
        <v>1</v>
      </c>
      <c r="E114" s="19">
        <v>37</v>
      </c>
      <c r="F114" s="19">
        <v>14.2</v>
      </c>
      <c r="G114" s="19">
        <v>10.4</v>
      </c>
      <c r="H114" s="19">
        <v>6.2</v>
      </c>
      <c r="I114" s="19">
        <v>7.9</v>
      </c>
      <c r="J114" s="19">
        <v>1</v>
      </c>
      <c r="K114" s="19">
        <v>1</v>
      </c>
      <c r="L114" s="19">
        <v>1</v>
      </c>
      <c r="M114" s="19">
        <v>1</v>
      </c>
      <c r="N114" s="19">
        <v>1</v>
      </c>
      <c r="O114" s="19">
        <v>1</v>
      </c>
      <c r="P114" s="19">
        <v>110</v>
      </c>
      <c r="Q114" s="19">
        <v>5.8</v>
      </c>
    </row>
    <row r="115" spans="1:17" x14ac:dyDescent="0.3">
      <c r="A115" s="19">
        <v>96</v>
      </c>
      <c r="B115" s="19">
        <v>4</v>
      </c>
      <c r="C115" s="19">
        <v>51</v>
      </c>
      <c r="D115" s="19">
        <v>3</v>
      </c>
      <c r="E115" s="19">
        <v>8</v>
      </c>
      <c r="F115" s="19">
        <v>3.5</v>
      </c>
      <c r="G115" s="19">
        <v>1.2</v>
      </c>
      <c r="H115" s="19">
        <v>1.2</v>
      </c>
      <c r="I115" s="19">
        <v>1.7</v>
      </c>
      <c r="J115" s="19">
        <v>1</v>
      </c>
      <c r="K115" s="19">
        <v>1</v>
      </c>
      <c r="L115" s="19">
        <v>1</v>
      </c>
      <c r="M115" s="19">
        <v>1</v>
      </c>
      <c r="N115" s="19">
        <v>1</v>
      </c>
      <c r="O115" s="19">
        <v>1</v>
      </c>
      <c r="P115" s="19">
        <v>256</v>
      </c>
      <c r="Q115" s="19">
        <v>5.9</v>
      </c>
    </row>
    <row r="116" spans="1:17" x14ac:dyDescent="0.3">
      <c r="A116" s="19">
        <v>96</v>
      </c>
      <c r="B116" s="19">
        <v>5</v>
      </c>
      <c r="C116" s="19">
        <v>51</v>
      </c>
      <c r="D116" s="19">
        <v>3</v>
      </c>
      <c r="E116" s="19">
        <v>20.5</v>
      </c>
      <c r="F116" s="19">
        <v>5</v>
      </c>
      <c r="G116" s="19">
        <v>2.5</v>
      </c>
      <c r="H116" s="19">
        <v>4.0999999999999996</v>
      </c>
      <c r="I116" s="19">
        <v>4.5999999999999996</v>
      </c>
      <c r="J116" s="19">
        <v>1</v>
      </c>
      <c r="K116" s="19">
        <v>1</v>
      </c>
      <c r="L116" s="19">
        <v>1</v>
      </c>
      <c r="M116" s="19">
        <v>1</v>
      </c>
      <c r="N116" s="19">
        <v>1</v>
      </c>
      <c r="O116" s="19">
        <v>1</v>
      </c>
      <c r="P116" s="19">
        <v>315</v>
      </c>
      <c r="Q116" s="19">
        <v>7.8</v>
      </c>
    </row>
    <row r="117" spans="1:17" x14ac:dyDescent="0.3">
      <c r="A117" s="19">
        <v>97</v>
      </c>
      <c r="B117" s="19">
        <v>1</v>
      </c>
      <c r="C117" s="19">
        <v>31</v>
      </c>
      <c r="D117" s="19">
        <v>5</v>
      </c>
      <c r="E117" s="19">
        <v>10</v>
      </c>
      <c r="F117" s="19">
        <v>3.8</v>
      </c>
      <c r="G117" s="19">
        <v>0.6</v>
      </c>
      <c r="H117" s="19">
        <v>4</v>
      </c>
      <c r="I117" s="19">
        <v>2.6</v>
      </c>
      <c r="J117" s="19">
        <v>3</v>
      </c>
      <c r="K117" s="19">
        <v>3</v>
      </c>
      <c r="L117" s="19">
        <v>4</v>
      </c>
      <c r="M117" s="19">
        <v>8</v>
      </c>
      <c r="N117" s="19">
        <v>1</v>
      </c>
      <c r="O117" s="19">
        <v>1</v>
      </c>
      <c r="P117" s="19">
        <v>0</v>
      </c>
      <c r="Q117" s="19">
        <v>0</v>
      </c>
    </row>
    <row r="118" spans="1:17" x14ac:dyDescent="0.3">
      <c r="A118" s="19">
        <v>97</v>
      </c>
      <c r="B118" s="19">
        <v>2</v>
      </c>
      <c r="C118" s="19">
        <v>31</v>
      </c>
      <c r="D118" s="19">
        <v>3</v>
      </c>
      <c r="E118" s="19">
        <v>10</v>
      </c>
      <c r="F118" s="19">
        <v>4.5999999999999996</v>
      </c>
      <c r="G118" s="19">
        <v>0.2</v>
      </c>
      <c r="H118" s="19">
        <v>2</v>
      </c>
      <c r="I118" s="19">
        <v>1.8</v>
      </c>
      <c r="J118" s="19">
        <v>2</v>
      </c>
      <c r="K118" s="19">
        <v>7</v>
      </c>
      <c r="L118" s="19">
        <v>4</v>
      </c>
      <c r="M118" s="19">
        <v>8</v>
      </c>
      <c r="N118" s="19">
        <v>1</v>
      </c>
      <c r="O118" s="19">
        <v>1</v>
      </c>
      <c r="P118" s="19">
        <v>10</v>
      </c>
      <c r="Q118" s="19">
        <v>2.85</v>
      </c>
    </row>
    <row r="119" spans="1:17" x14ac:dyDescent="0.3">
      <c r="A119" s="19">
        <v>97</v>
      </c>
      <c r="B119" s="19">
        <v>3</v>
      </c>
      <c r="C119" s="19">
        <v>31</v>
      </c>
      <c r="D119" s="19">
        <v>3</v>
      </c>
      <c r="E119" s="19">
        <v>9</v>
      </c>
      <c r="F119" s="19">
        <v>4.4000000000000004</v>
      </c>
      <c r="G119" s="19">
        <v>0.2</v>
      </c>
      <c r="H119" s="19">
        <v>2.4</v>
      </c>
      <c r="I119" s="19">
        <v>2</v>
      </c>
      <c r="J119" s="19">
        <v>2</v>
      </c>
      <c r="K119" s="19">
        <v>7</v>
      </c>
      <c r="L119" s="19">
        <v>4</v>
      </c>
      <c r="M119" s="19">
        <v>8</v>
      </c>
      <c r="N119" s="19">
        <v>1</v>
      </c>
      <c r="O119" s="19">
        <v>1</v>
      </c>
      <c r="P119" s="19">
        <v>10</v>
      </c>
      <c r="Q119" s="19">
        <v>2.9</v>
      </c>
    </row>
    <row r="120" spans="1:17" x14ac:dyDescent="0.3">
      <c r="A120" s="19">
        <v>97</v>
      </c>
      <c r="B120" s="19">
        <v>4</v>
      </c>
      <c r="C120" s="19">
        <v>2</v>
      </c>
      <c r="D120" s="19">
        <v>1</v>
      </c>
      <c r="E120" s="19">
        <v>32</v>
      </c>
      <c r="F120" s="19">
        <v>12</v>
      </c>
      <c r="G120" s="19">
        <v>6</v>
      </c>
      <c r="H120" s="19">
        <v>7</v>
      </c>
      <c r="I120" s="19">
        <v>6</v>
      </c>
      <c r="J120" s="19">
        <v>3</v>
      </c>
      <c r="K120" s="19">
        <v>3</v>
      </c>
      <c r="L120" s="19">
        <v>1</v>
      </c>
      <c r="M120" s="19">
        <v>1</v>
      </c>
      <c r="N120" s="19">
        <v>1</v>
      </c>
      <c r="O120" s="19">
        <v>1</v>
      </c>
      <c r="P120" s="19">
        <v>300</v>
      </c>
      <c r="Q120" s="19">
        <v>4.7</v>
      </c>
    </row>
    <row r="121" spans="1:17" x14ac:dyDescent="0.3">
      <c r="A121" s="19">
        <v>97</v>
      </c>
      <c r="B121" s="19">
        <v>5</v>
      </c>
      <c r="C121" s="19">
        <v>31</v>
      </c>
      <c r="D121" s="19">
        <v>3</v>
      </c>
      <c r="E121" s="19">
        <v>8.5</v>
      </c>
      <c r="F121" s="19">
        <v>4</v>
      </c>
      <c r="G121" s="19">
        <v>2.2000000000000002</v>
      </c>
      <c r="H121" s="19">
        <v>2</v>
      </c>
      <c r="I121" s="19">
        <v>1.8</v>
      </c>
      <c r="J121" s="19">
        <v>2</v>
      </c>
      <c r="K121" s="19">
        <v>4</v>
      </c>
      <c r="L121" s="19">
        <v>4</v>
      </c>
      <c r="M121" s="19">
        <v>8</v>
      </c>
      <c r="N121" s="19">
        <v>1</v>
      </c>
      <c r="O121" s="19">
        <v>1</v>
      </c>
      <c r="P121" s="19">
        <v>350</v>
      </c>
      <c r="Q121" s="19">
        <v>2.9</v>
      </c>
    </row>
    <row r="122" spans="1:17" x14ac:dyDescent="0.3">
      <c r="A122" s="19">
        <v>98</v>
      </c>
      <c r="B122" s="19">
        <v>1</v>
      </c>
      <c r="C122" s="19">
        <v>6</v>
      </c>
      <c r="D122" s="19">
        <v>4</v>
      </c>
      <c r="E122" s="19">
        <v>7.5</v>
      </c>
      <c r="F122" s="19">
        <v>4.5999999999999996</v>
      </c>
      <c r="G122" s="19">
        <v>2.4</v>
      </c>
      <c r="H122" s="19">
        <v>2</v>
      </c>
      <c r="I122" s="19">
        <v>1.8</v>
      </c>
      <c r="J122" s="19">
        <v>3</v>
      </c>
      <c r="K122" s="19">
        <v>3</v>
      </c>
      <c r="L122" s="19">
        <v>1</v>
      </c>
      <c r="M122" s="19">
        <v>1</v>
      </c>
      <c r="N122" s="19">
        <v>1</v>
      </c>
      <c r="O122" s="19">
        <v>1</v>
      </c>
      <c r="P122" s="19">
        <v>0</v>
      </c>
      <c r="Q122" s="19">
        <v>0</v>
      </c>
    </row>
    <row r="123" spans="1:17" x14ac:dyDescent="0.3">
      <c r="A123" s="19">
        <v>98</v>
      </c>
      <c r="B123" s="19">
        <v>2</v>
      </c>
      <c r="C123" s="19">
        <v>80</v>
      </c>
      <c r="D123" s="19">
        <v>3</v>
      </c>
      <c r="E123" s="19">
        <v>8.5</v>
      </c>
      <c r="F123" s="19">
        <v>3.2</v>
      </c>
      <c r="G123" s="19">
        <v>1</v>
      </c>
      <c r="H123" s="19">
        <v>3</v>
      </c>
      <c r="I123" s="19">
        <v>2.6</v>
      </c>
      <c r="J123" s="19">
        <v>3</v>
      </c>
      <c r="K123" s="19">
        <v>3</v>
      </c>
      <c r="L123" s="19">
        <v>4</v>
      </c>
      <c r="M123" s="19">
        <v>8</v>
      </c>
      <c r="N123" s="19">
        <v>1</v>
      </c>
      <c r="O123" s="19">
        <v>1</v>
      </c>
      <c r="P123" s="19">
        <v>140</v>
      </c>
      <c r="Q123" s="19">
        <v>2.7</v>
      </c>
    </row>
    <row r="124" spans="1:17" x14ac:dyDescent="0.3">
      <c r="A124" s="19">
        <v>98</v>
      </c>
      <c r="B124" s="19">
        <v>3</v>
      </c>
      <c r="C124" s="19">
        <v>80</v>
      </c>
      <c r="D124" s="19">
        <v>5</v>
      </c>
      <c r="E124" s="19">
        <v>7.5</v>
      </c>
      <c r="F124" s="19">
        <v>3.2</v>
      </c>
      <c r="G124" s="19">
        <v>1.6</v>
      </c>
      <c r="H124" s="19">
        <v>2.6</v>
      </c>
      <c r="I124" s="19">
        <v>1.8</v>
      </c>
      <c r="J124" s="19">
        <v>3</v>
      </c>
      <c r="K124" s="19">
        <v>3</v>
      </c>
      <c r="L124" s="19">
        <v>6</v>
      </c>
      <c r="M124" s="19">
        <v>2</v>
      </c>
      <c r="N124" s="19">
        <v>1</v>
      </c>
      <c r="O124" s="19">
        <v>1</v>
      </c>
      <c r="P124" s="19">
        <v>190</v>
      </c>
      <c r="Q124" s="19">
        <v>2.5</v>
      </c>
    </row>
    <row r="125" spans="1:17" x14ac:dyDescent="0.3">
      <c r="A125" s="19">
        <v>98</v>
      </c>
      <c r="B125" s="19">
        <v>4</v>
      </c>
      <c r="C125" s="19">
        <v>80</v>
      </c>
      <c r="D125" s="19">
        <v>3</v>
      </c>
      <c r="E125" s="19">
        <v>7.5</v>
      </c>
      <c r="F125" s="19">
        <v>2.6</v>
      </c>
      <c r="G125" s="19">
        <v>0.4</v>
      </c>
      <c r="H125" s="19">
        <v>2.4</v>
      </c>
      <c r="I125" s="19">
        <v>2.6</v>
      </c>
      <c r="J125" s="19">
        <v>3</v>
      </c>
      <c r="K125" s="19">
        <v>3</v>
      </c>
      <c r="L125" s="19">
        <v>6</v>
      </c>
      <c r="M125" s="19">
        <v>2</v>
      </c>
      <c r="N125" s="19">
        <v>1</v>
      </c>
      <c r="O125" s="19">
        <v>1</v>
      </c>
      <c r="P125" s="19">
        <v>270</v>
      </c>
      <c r="Q125" s="19">
        <v>9</v>
      </c>
    </row>
    <row r="126" spans="1:17" x14ac:dyDescent="0.3">
      <c r="A126" s="19">
        <v>98</v>
      </c>
      <c r="B126" s="19">
        <v>5</v>
      </c>
      <c r="C126" s="19">
        <v>6</v>
      </c>
      <c r="D126" s="19">
        <v>3</v>
      </c>
      <c r="E126" s="19">
        <v>7.5</v>
      </c>
      <c r="F126" s="19">
        <v>2.4</v>
      </c>
      <c r="G126" s="19">
        <v>1.6</v>
      </c>
      <c r="H126" s="19">
        <v>3.6</v>
      </c>
      <c r="I126" s="19">
        <v>1.5</v>
      </c>
      <c r="J126" s="19">
        <v>3</v>
      </c>
      <c r="K126" s="19">
        <v>3</v>
      </c>
      <c r="L126" s="19">
        <v>4</v>
      </c>
      <c r="M126" s="19">
        <v>8</v>
      </c>
      <c r="N126" s="19">
        <v>1</v>
      </c>
      <c r="O126" s="19">
        <v>1</v>
      </c>
      <c r="P126" s="19">
        <v>310</v>
      </c>
      <c r="Q126" s="19">
        <v>1.6</v>
      </c>
    </row>
    <row r="127" spans="1:17" x14ac:dyDescent="0.3">
      <c r="A127" s="19">
        <v>99</v>
      </c>
      <c r="B127" s="19">
        <v>1</v>
      </c>
      <c r="C127" s="19">
        <v>80</v>
      </c>
      <c r="D127" s="19">
        <v>4</v>
      </c>
      <c r="E127" s="19">
        <v>7.5</v>
      </c>
      <c r="F127" s="19">
        <v>2.6</v>
      </c>
      <c r="G127" s="19">
        <v>1.4</v>
      </c>
      <c r="H127" s="19">
        <v>1</v>
      </c>
      <c r="I127" s="19">
        <v>1</v>
      </c>
      <c r="J127" s="19">
        <v>3</v>
      </c>
      <c r="K127" s="19">
        <v>3</v>
      </c>
      <c r="L127" s="19">
        <v>6</v>
      </c>
      <c r="M127" s="19">
        <v>2</v>
      </c>
      <c r="N127" s="19">
        <v>1</v>
      </c>
      <c r="O127" s="19">
        <v>1</v>
      </c>
      <c r="P127" s="19">
        <v>0</v>
      </c>
      <c r="Q127" s="19">
        <v>0</v>
      </c>
    </row>
    <row r="128" spans="1:17" x14ac:dyDescent="0.3">
      <c r="A128" s="19">
        <v>99</v>
      </c>
      <c r="B128" s="19">
        <v>2</v>
      </c>
      <c r="C128" s="19">
        <v>51</v>
      </c>
      <c r="D128" s="19">
        <v>5</v>
      </c>
      <c r="E128" s="19">
        <v>8.5</v>
      </c>
      <c r="F128" s="19">
        <v>3.4</v>
      </c>
      <c r="G128" s="19">
        <v>1</v>
      </c>
      <c r="H128" s="19">
        <v>2</v>
      </c>
      <c r="I128" s="19">
        <v>2</v>
      </c>
      <c r="J128" s="19">
        <v>3</v>
      </c>
      <c r="K128" s="19">
        <v>3</v>
      </c>
      <c r="L128" s="19">
        <v>1</v>
      </c>
      <c r="M128" s="19">
        <v>1</v>
      </c>
      <c r="N128" s="19">
        <v>1</v>
      </c>
      <c r="O128" s="19">
        <v>1</v>
      </c>
      <c r="P128" s="19">
        <v>45</v>
      </c>
      <c r="Q128" s="19">
        <v>3.2</v>
      </c>
    </row>
    <row r="129" spans="1:17" x14ac:dyDescent="0.3">
      <c r="A129" s="19">
        <v>99</v>
      </c>
      <c r="B129" s="19">
        <v>3</v>
      </c>
      <c r="C129" s="19">
        <v>31</v>
      </c>
      <c r="D129" s="19">
        <v>4</v>
      </c>
      <c r="E129" s="19">
        <v>7.5</v>
      </c>
      <c r="F129" s="19">
        <v>2.8</v>
      </c>
      <c r="G129" s="19">
        <v>1.6</v>
      </c>
      <c r="H129" s="19">
        <v>1.6</v>
      </c>
      <c r="I129" s="19">
        <v>1</v>
      </c>
      <c r="J129" s="19">
        <v>3</v>
      </c>
      <c r="K129" s="19">
        <v>3</v>
      </c>
      <c r="L129" s="19">
        <v>4</v>
      </c>
      <c r="M129" s="19">
        <v>8</v>
      </c>
      <c r="N129" s="19">
        <v>1</v>
      </c>
      <c r="O129" s="19">
        <v>1</v>
      </c>
      <c r="P129" s="19">
        <v>270</v>
      </c>
      <c r="Q129" s="19">
        <v>2.6</v>
      </c>
    </row>
    <row r="130" spans="1:17" x14ac:dyDescent="0.3">
      <c r="A130" s="19">
        <v>99</v>
      </c>
      <c r="B130" s="19">
        <v>4</v>
      </c>
      <c r="C130" s="19">
        <v>31</v>
      </c>
      <c r="D130" s="19">
        <v>3</v>
      </c>
      <c r="E130" s="19">
        <v>7.5</v>
      </c>
      <c r="F130" s="19">
        <v>1.8</v>
      </c>
      <c r="G130" s="19">
        <v>1.2</v>
      </c>
      <c r="H130" s="19">
        <v>1</v>
      </c>
      <c r="I130" s="19">
        <v>1</v>
      </c>
      <c r="J130" s="19">
        <v>3</v>
      </c>
      <c r="K130" s="19">
        <v>3</v>
      </c>
      <c r="L130" s="19">
        <v>6</v>
      </c>
      <c r="M130" s="19">
        <v>2</v>
      </c>
      <c r="N130" s="19">
        <v>1</v>
      </c>
      <c r="O130" s="19">
        <v>1</v>
      </c>
      <c r="P130" s="19">
        <v>295</v>
      </c>
      <c r="Q130" s="19">
        <v>2.6</v>
      </c>
    </row>
    <row r="131" spans="1:17" x14ac:dyDescent="0.3">
      <c r="A131" s="19">
        <v>99</v>
      </c>
      <c r="B131" s="19">
        <v>5</v>
      </c>
      <c r="C131" s="19">
        <v>80</v>
      </c>
      <c r="D131" s="19">
        <v>1</v>
      </c>
      <c r="E131" s="19">
        <v>10</v>
      </c>
      <c r="F131" s="19">
        <v>3</v>
      </c>
      <c r="G131" s="19">
        <v>1.4</v>
      </c>
      <c r="H131" s="19">
        <v>2.4</v>
      </c>
      <c r="I131" s="19">
        <v>2.2999999999999998</v>
      </c>
      <c r="J131" s="19">
        <v>3</v>
      </c>
      <c r="K131" s="19">
        <v>3</v>
      </c>
      <c r="L131" s="19">
        <v>6</v>
      </c>
      <c r="M131" s="19">
        <v>8</v>
      </c>
      <c r="N131" s="19">
        <v>1</v>
      </c>
      <c r="O131" s="19">
        <v>1</v>
      </c>
      <c r="P131" s="19">
        <v>350</v>
      </c>
      <c r="Q131" s="19">
        <v>3.7</v>
      </c>
    </row>
    <row r="132" spans="1:17" x14ac:dyDescent="0.3">
      <c r="A132" s="19">
        <v>100</v>
      </c>
      <c r="B132" s="19">
        <v>1</v>
      </c>
      <c r="C132" s="19">
        <v>51</v>
      </c>
      <c r="D132" s="19">
        <v>7</v>
      </c>
      <c r="E132" s="19">
        <v>7.5</v>
      </c>
      <c r="F132" s="19">
        <v>2.4</v>
      </c>
      <c r="G132" s="19">
        <v>1</v>
      </c>
      <c r="H132" s="19">
        <v>1.8</v>
      </c>
      <c r="I132" s="19">
        <v>1.6</v>
      </c>
      <c r="J132" s="19">
        <v>3</v>
      </c>
      <c r="K132" s="19">
        <v>3</v>
      </c>
      <c r="L132" s="19">
        <v>6</v>
      </c>
      <c r="M132" s="19">
        <v>2</v>
      </c>
      <c r="N132" s="19">
        <v>1</v>
      </c>
      <c r="O132" s="19">
        <v>1</v>
      </c>
      <c r="P132" s="19">
        <v>0</v>
      </c>
      <c r="Q132" s="19">
        <v>0</v>
      </c>
    </row>
    <row r="133" spans="1:17" x14ac:dyDescent="0.3">
      <c r="A133" s="19">
        <v>100</v>
      </c>
      <c r="B133" s="19">
        <v>2</v>
      </c>
      <c r="C133" s="19">
        <v>31</v>
      </c>
      <c r="D133" s="19">
        <v>3</v>
      </c>
      <c r="E133" s="19">
        <v>7.5</v>
      </c>
      <c r="F133" s="19">
        <v>3</v>
      </c>
      <c r="G133" s="19">
        <v>0.3</v>
      </c>
      <c r="H133" s="19">
        <v>2.4</v>
      </c>
      <c r="I133" s="19">
        <v>2.6</v>
      </c>
      <c r="J133" s="19">
        <v>3</v>
      </c>
      <c r="K133" s="19">
        <v>7</v>
      </c>
      <c r="L133" s="19">
        <v>1</v>
      </c>
      <c r="M133" s="19">
        <v>1</v>
      </c>
      <c r="N133" s="19">
        <v>1</v>
      </c>
      <c r="O133" s="19">
        <v>1</v>
      </c>
      <c r="P133" s="19">
        <v>310</v>
      </c>
      <c r="Q133" s="19">
        <v>4</v>
      </c>
    </row>
    <row r="134" spans="1:17" x14ac:dyDescent="0.3">
      <c r="A134" s="19">
        <v>100</v>
      </c>
      <c r="B134" s="19">
        <v>3</v>
      </c>
      <c r="C134" s="19">
        <v>31</v>
      </c>
      <c r="D134" s="19">
        <v>1</v>
      </c>
      <c r="E134" s="19">
        <v>8</v>
      </c>
      <c r="F134" s="19">
        <v>3.6</v>
      </c>
      <c r="G134" s="19">
        <v>0.6</v>
      </c>
      <c r="H134" s="19">
        <v>1</v>
      </c>
      <c r="I134" s="19">
        <v>1</v>
      </c>
      <c r="J134" s="19">
        <v>3</v>
      </c>
      <c r="K134" s="19">
        <v>7</v>
      </c>
      <c r="L134" s="19">
        <v>1</v>
      </c>
      <c r="M134" s="19">
        <v>1</v>
      </c>
      <c r="N134" s="19">
        <v>1</v>
      </c>
      <c r="O134" s="19">
        <v>1</v>
      </c>
      <c r="P134" s="19">
        <v>325</v>
      </c>
      <c r="Q134" s="19">
        <v>3.64</v>
      </c>
    </row>
    <row r="135" spans="1:17" x14ac:dyDescent="0.3">
      <c r="A135" s="19">
        <v>100</v>
      </c>
      <c r="B135" s="19">
        <v>4</v>
      </c>
      <c r="C135" s="19">
        <v>80</v>
      </c>
      <c r="D135" s="19">
        <v>3</v>
      </c>
      <c r="E135" s="19">
        <v>7.5</v>
      </c>
      <c r="F135" s="19">
        <v>2</v>
      </c>
      <c r="G135" s="19">
        <v>0.6</v>
      </c>
      <c r="H135" s="19">
        <v>2.4</v>
      </c>
      <c r="I135" s="19">
        <v>2.6</v>
      </c>
      <c r="J135" s="19">
        <v>3</v>
      </c>
      <c r="K135" s="19">
        <v>3</v>
      </c>
      <c r="L135" s="19">
        <v>4</v>
      </c>
      <c r="M135" s="19">
        <v>8</v>
      </c>
      <c r="N135" s="19">
        <v>1</v>
      </c>
      <c r="O135" s="19">
        <v>1</v>
      </c>
      <c r="P135" s="19">
        <v>330</v>
      </c>
      <c r="Q135" s="19">
        <v>5.7</v>
      </c>
    </row>
    <row r="136" spans="1:17" x14ac:dyDescent="0.3">
      <c r="A136" s="19">
        <v>100</v>
      </c>
      <c r="B136" s="19">
        <v>5</v>
      </c>
      <c r="C136" s="19">
        <v>31</v>
      </c>
      <c r="D136" s="19">
        <v>5</v>
      </c>
      <c r="E136" s="19">
        <v>8</v>
      </c>
      <c r="F136" s="19">
        <v>3.2</v>
      </c>
      <c r="G136" s="19">
        <v>0.3</v>
      </c>
      <c r="H136" s="19">
        <v>2</v>
      </c>
      <c r="I136" s="19">
        <v>2.6</v>
      </c>
      <c r="J136" s="19">
        <v>3</v>
      </c>
      <c r="K136" s="19">
        <v>3</v>
      </c>
      <c r="L136" s="19">
        <v>4</v>
      </c>
      <c r="M136" s="19">
        <v>7</v>
      </c>
      <c r="N136" s="19">
        <v>1</v>
      </c>
      <c r="O136" s="19">
        <v>1</v>
      </c>
      <c r="P136" s="19">
        <v>332</v>
      </c>
      <c r="Q136" s="19">
        <v>6.54</v>
      </c>
    </row>
    <row r="137" spans="1:17" x14ac:dyDescent="0.3">
      <c r="A137" s="19">
        <v>101</v>
      </c>
      <c r="B137" s="19">
        <v>1</v>
      </c>
      <c r="C137" s="19">
        <v>8</v>
      </c>
      <c r="D137" s="19">
        <v>3</v>
      </c>
      <c r="E137" s="19">
        <v>7.5</v>
      </c>
      <c r="F137" s="19">
        <v>4.4000000000000004</v>
      </c>
      <c r="G137" s="19">
        <v>2.6</v>
      </c>
      <c r="H137" s="19">
        <v>2.4</v>
      </c>
      <c r="I137" s="19">
        <v>2</v>
      </c>
      <c r="J137" s="19">
        <v>1</v>
      </c>
      <c r="K137" s="19">
        <v>1</v>
      </c>
      <c r="L137" s="19">
        <v>1</v>
      </c>
      <c r="M137" s="19">
        <v>1</v>
      </c>
      <c r="N137" s="19">
        <v>1</v>
      </c>
      <c r="O137" s="19">
        <v>1</v>
      </c>
      <c r="P137" s="19">
        <v>0</v>
      </c>
      <c r="Q137" s="19">
        <v>0</v>
      </c>
    </row>
    <row r="138" spans="1:17" x14ac:dyDescent="0.3">
      <c r="A138" s="19">
        <v>101</v>
      </c>
      <c r="B138" s="19">
        <v>2</v>
      </c>
      <c r="C138" s="19">
        <v>51</v>
      </c>
      <c r="D138" s="19">
        <v>3</v>
      </c>
      <c r="E138" s="19">
        <v>9.5</v>
      </c>
      <c r="F138" s="19">
        <v>4</v>
      </c>
      <c r="G138" s="19">
        <v>1.6</v>
      </c>
      <c r="H138" s="19">
        <v>4</v>
      </c>
      <c r="I138" s="19">
        <v>3</v>
      </c>
      <c r="J138" s="19">
        <v>3</v>
      </c>
      <c r="K138" s="19">
        <v>3</v>
      </c>
      <c r="L138" s="19">
        <v>4</v>
      </c>
      <c r="M138" s="19">
        <v>8</v>
      </c>
      <c r="N138" s="19">
        <v>1</v>
      </c>
      <c r="O138" s="19">
        <v>1</v>
      </c>
      <c r="P138" s="19">
        <v>115</v>
      </c>
      <c r="Q138" s="19">
        <v>3</v>
      </c>
    </row>
    <row r="139" spans="1:17" x14ac:dyDescent="0.3">
      <c r="A139" s="19">
        <v>101</v>
      </c>
      <c r="B139" s="19">
        <v>3</v>
      </c>
      <c r="C139" s="19">
        <v>51</v>
      </c>
      <c r="D139" s="19">
        <v>5</v>
      </c>
      <c r="E139" s="19">
        <v>20</v>
      </c>
      <c r="F139" s="19">
        <v>7.8</v>
      </c>
      <c r="G139" s="19">
        <v>1.8</v>
      </c>
      <c r="H139" s="19">
        <v>9</v>
      </c>
      <c r="I139" s="19">
        <v>8</v>
      </c>
      <c r="J139" s="19">
        <v>3</v>
      </c>
      <c r="K139" s="19">
        <v>3</v>
      </c>
      <c r="L139" s="19">
        <v>4</v>
      </c>
      <c r="M139" s="19">
        <v>7</v>
      </c>
      <c r="N139" s="19">
        <v>1</v>
      </c>
      <c r="O139" s="19">
        <v>1</v>
      </c>
      <c r="P139" s="19">
        <v>120</v>
      </c>
      <c r="Q139" s="19">
        <v>3.3</v>
      </c>
    </row>
    <row r="140" spans="1:17" x14ac:dyDescent="0.3">
      <c r="A140" s="19">
        <v>101</v>
      </c>
      <c r="B140" s="19">
        <v>4</v>
      </c>
      <c r="C140" s="19">
        <v>2</v>
      </c>
      <c r="D140" s="19">
        <v>1</v>
      </c>
      <c r="E140" s="19">
        <v>59.3</v>
      </c>
      <c r="F140" s="19">
        <v>26</v>
      </c>
      <c r="G140" s="19">
        <v>10</v>
      </c>
      <c r="H140" s="19">
        <v>11.6</v>
      </c>
      <c r="I140" s="19">
        <v>10</v>
      </c>
      <c r="J140" s="19">
        <v>3</v>
      </c>
      <c r="K140" s="19">
        <v>3</v>
      </c>
      <c r="L140" s="19">
        <v>1</v>
      </c>
      <c r="M140" s="19">
        <v>1</v>
      </c>
      <c r="N140" s="19">
        <v>1</v>
      </c>
      <c r="O140" s="19">
        <v>1</v>
      </c>
      <c r="P140" s="19">
        <v>160</v>
      </c>
      <c r="Q140" s="19">
        <v>3.4</v>
      </c>
    </row>
    <row r="141" spans="1:17" x14ac:dyDescent="0.3">
      <c r="A141" s="19">
        <v>101</v>
      </c>
      <c r="B141" s="19">
        <v>5</v>
      </c>
      <c r="C141" s="19">
        <v>8</v>
      </c>
      <c r="D141" s="19">
        <v>4</v>
      </c>
      <c r="E141" s="19">
        <v>10</v>
      </c>
      <c r="F141" s="19">
        <v>8</v>
      </c>
      <c r="G141" s="19">
        <v>2.8</v>
      </c>
      <c r="H141" s="19">
        <v>4</v>
      </c>
      <c r="I141" s="19">
        <v>3.8</v>
      </c>
      <c r="J141" s="19">
        <v>3</v>
      </c>
      <c r="K141" s="19">
        <v>3</v>
      </c>
      <c r="L141" s="19">
        <v>1</v>
      </c>
      <c r="M141" s="19">
        <v>1</v>
      </c>
      <c r="N141" s="19">
        <v>1</v>
      </c>
      <c r="O141" s="19">
        <v>1</v>
      </c>
      <c r="P141" s="19">
        <v>230</v>
      </c>
      <c r="Q141" s="19">
        <v>3.1</v>
      </c>
    </row>
    <row r="142" spans="1:17" x14ac:dyDescent="0.3">
      <c r="A142" s="19">
        <v>102</v>
      </c>
      <c r="B142" s="19">
        <v>1</v>
      </c>
      <c r="C142" s="19">
        <v>31</v>
      </c>
      <c r="D142" s="19">
        <v>5</v>
      </c>
      <c r="E142" s="19">
        <v>9.8000000000000007</v>
      </c>
      <c r="F142" s="19">
        <v>4.8</v>
      </c>
      <c r="G142" s="19">
        <v>1.6</v>
      </c>
      <c r="H142" s="19">
        <v>4</v>
      </c>
      <c r="I142" s="19">
        <v>4.5999999999999996</v>
      </c>
      <c r="J142" s="19">
        <v>3</v>
      </c>
      <c r="K142" s="19">
        <v>3</v>
      </c>
      <c r="L142" s="19">
        <v>4</v>
      </c>
      <c r="M142" s="19">
        <v>8</v>
      </c>
      <c r="N142" s="19">
        <v>1</v>
      </c>
      <c r="O142" s="19">
        <v>1</v>
      </c>
      <c r="P142" s="19">
        <v>0</v>
      </c>
      <c r="Q142" s="19">
        <v>0</v>
      </c>
    </row>
    <row r="143" spans="1:17" x14ac:dyDescent="0.3">
      <c r="A143" s="19">
        <v>102</v>
      </c>
      <c r="B143" s="19">
        <v>2</v>
      </c>
      <c r="C143" s="19">
        <v>31</v>
      </c>
      <c r="D143" s="19">
        <v>2</v>
      </c>
      <c r="E143" s="19">
        <v>9</v>
      </c>
      <c r="F143" s="19">
        <v>3.8</v>
      </c>
      <c r="G143" s="19">
        <v>1</v>
      </c>
      <c r="H143" s="19">
        <v>1.8</v>
      </c>
      <c r="I143" s="19">
        <v>3</v>
      </c>
      <c r="J143" s="19">
        <v>3</v>
      </c>
      <c r="K143" s="19">
        <v>3</v>
      </c>
      <c r="L143" s="19">
        <v>4</v>
      </c>
      <c r="M143" s="19">
        <v>8</v>
      </c>
      <c r="N143" s="19">
        <v>1</v>
      </c>
      <c r="O143" s="19">
        <v>1</v>
      </c>
      <c r="P143" s="19">
        <v>20</v>
      </c>
      <c r="Q143" s="19">
        <v>2.1</v>
      </c>
    </row>
    <row r="144" spans="1:17" x14ac:dyDescent="0.3">
      <c r="A144" s="19">
        <v>102</v>
      </c>
      <c r="B144" s="19">
        <v>3</v>
      </c>
      <c r="C144" s="19">
        <v>31</v>
      </c>
      <c r="D144" s="19">
        <v>5</v>
      </c>
      <c r="E144" s="19">
        <v>7.5</v>
      </c>
      <c r="F144" s="19">
        <v>3.2</v>
      </c>
      <c r="G144" s="19">
        <v>0.4</v>
      </c>
      <c r="H144" s="19">
        <v>2.8</v>
      </c>
      <c r="I144" s="19">
        <v>2</v>
      </c>
      <c r="J144" s="19">
        <v>3</v>
      </c>
      <c r="K144" s="19">
        <v>3</v>
      </c>
      <c r="L144" s="19">
        <v>4</v>
      </c>
      <c r="M144" s="19">
        <v>8</v>
      </c>
      <c r="N144" s="19">
        <v>1</v>
      </c>
      <c r="O144" s="19">
        <v>1</v>
      </c>
      <c r="P144" s="19">
        <v>60</v>
      </c>
      <c r="Q144" s="19">
        <v>1.5</v>
      </c>
    </row>
    <row r="145" spans="1:17" x14ac:dyDescent="0.3">
      <c r="A145" s="19">
        <v>102</v>
      </c>
      <c r="B145" s="19">
        <v>4</v>
      </c>
      <c r="C145" s="19">
        <v>31</v>
      </c>
      <c r="D145" s="19">
        <v>2</v>
      </c>
      <c r="E145" s="19">
        <v>8.5</v>
      </c>
      <c r="F145" s="19">
        <v>4.8</v>
      </c>
      <c r="G145" s="19">
        <v>1</v>
      </c>
      <c r="H145" s="19">
        <v>3</v>
      </c>
      <c r="I145" s="19">
        <v>2.4</v>
      </c>
      <c r="J145" s="19">
        <v>3</v>
      </c>
      <c r="K145" s="19">
        <v>3</v>
      </c>
      <c r="L145" s="19">
        <v>4</v>
      </c>
      <c r="M145" s="19">
        <v>8</v>
      </c>
      <c r="N145" s="19">
        <v>1</v>
      </c>
      <c r="O145" s="19">
        <v>1</v>
      </c>
      <c r="P145" s="19">
        <v>290</v>
      </c>
      <c r="Q145" s="19">
        <v>1.5</v>
      </c>
    </row>
    <row r="146" spans="1:17" x14ac:dyDescent="0.3">
      <c r="A146" s="19">
        <v>102</v>
      </c>
      <c r="B146" s="19">
        <v>5</v>
      </c>
      <c r="C146" s="19">
        <v>31</v>
      </c>
      <c r="D146" s="19">
        <v>3</v>
      </c>
      <c r="E146" s="19">
        <v>7.5</v>
      </c>
      <c r="F146" s="19">
        <v>3.6</v>
      </c>
      <c r="G146" s="19">
        <v>1.6</v>
      </c>
      <c r="H146" s="19">
        <v>2</v>
      </c>
      <c r="I146" s="19">
        <v>1.8</v>
      </c>
      <c r="J146" s="19">
        <v>3</v>
      </c>
      <c r="K146" s="19">
        <v>3</v>
      </c>
      <c r="L146" s="19">
        <v>4</v>
      </c>
      <c r="M146" s="19">
        <v>8</v>
      </c>
      <c r="N146" s="19">
        <v>1</v>
      </c>
      <c r="O146" s="19">
        <v>1</v>
      </c>
      <c r="P146" s="19">
        <v>359</v>
      </c>
      <c r="Q146" s="19">
        <v>2.1</v>
      </c>
    </row>
    <row r="147" spans="1:17" x14ac:dyDescent="0.3">
      <c r="A147" s="19">
        <v>103</v>
      </c>
      <c r="B147" s="19">
        <v>1</v>
      </c>
      <c r="C147" s="19">
        <v>4</v>
      </c>
      <c r="D147" s="19">
        <v>3</v>
      </c>
      <c r="E147" s="19">
        <v>11.5</v>
      </c>
      <c r="F147" s="19">
        <v>4.8</v>
      </c>
      <c r="G147" s="19">
        <v>1.6</v>
      </c>
      <c r="H147" s="19">
        <v>1.9</v>
      </c>
      <c r="I147" s="19">
        <v>1.3</v>
      </c>
      <c r="J147" s="19">
        <v>1</v>
      </c>
      <c r="K147" s="19">
        <v>1</v>
      </c>
      <c r="L147" s="19">
        <v>1</v>
      </c>
      <c r="M147" s="19">
        <v>1</v>
      </c>
      <c r="N147" s="19">
        <v>1</v>
      </c>
      <c r="O147" s="19">
        <v>1</v>
      </c>
      <c r="P147" s="19">
        <v>0</v>
      </c>
      <c r="Q147" s="19">
        <v>0</v>
      </c>
    </row>
    <row r="148" spans="1:17" x14ac:dyDescent="0.3">
      <c r="A148" s="19">
        <v>103</v>
      </c>
      <c r="B148" s="19">
        <v>2</v>
      </c>
      <c r="C148" s="19">
        <v>4</v>
      </c>
      <c r="D148" s="19">
        <v>3</v>
      </c>
      <c r="E148" s="19">
        <v>21.2</v>
      </c>
      <c r="F148" s="19">
        <v>6.7</v>
      </c>
      <c r="G148" s="19">
        <v>1.8</v>
      </c>
      <c r="H148" s="19">
        <v>3.4</v>
      </c>
      <c r="I148" s="19">
        <v>4.2</v>
      </c>
      <c r="J148" s="19">
        <v>1</v>
      </c>
      <c r="K148" s="19">
        <v>1</v>
      </c>
      <c r="L148" s="19">
        <v>1</v>
      </c>
      <c r="M148" s="19">
        <v>1</v>
      </c>
      <c r="N148" s="19">
        <v>1</v>
      </c>
      <c r="O148" s="19">
        <v>1</v>
      </c>
      <c r="P148" s="19">
        <v>5</v>
      </c>
      <c r="Q148" s="19">
        <v>13</v>
      </c>
    </row>
    <row r="149" spans="1:17" x14ac:dyDescent="0.3">
      <c r="A149" s="19">
        <v>103</v>
      </c>
      <c r="B149" s="19">
        <v>3</v>
      </c>
      <c r="C149" s="19">
        <v>4</v>
      </c>
      <c r="D149" s="19">
        <v>3</v>
      </c>
      <c r="E149" s="19">
        <v>30.2</v>
      </c>
      <c r="F149" s="19">
        <v>12</v>
      </c>
      <c r="G149" s="19">
        <v>1.8</v>
      </c>
      <c r="H149" s="19">
        <v>9.6</v>
      </c>
      <c r="I149" s="19">
        <v>10.6</v>
      </c>
      <c r="J149" s="19">
        <v>1</v>
      </c>
      <c r="K149" s="19">
        <v>1</v>
      </c>
      <c r="L149" s="19">
        <v>1</v>
      </c>
      <c r="M149" s="19">
        <v>1</v>
      </c>
      <c r="N149" s="19">
        <v>1</v>
      </c>
      <c r="O149" s="19">
        <v>1</v>
      </c>
      <c r="P149" s="19">
        <v>10</v>
      </c>
      <c r="Q149" s="19">
        <v>8.6999999999999993</v>
      </c>
    </row>
    <row r="150" spans="1:17" x14ac:dyDescent="0.3">
      <c r="A150" s="19">
        <v>103</v>
      </c>
      <c r="B150" s="19">
        <v>4</v>
      </c>
      <c r="C150" s="19">
        <v>51</v>
      </c>
      <c r="D150" s="19">
        <v>3</v>
      </c>
      <c r="E150" s="19">
        <v>12.2</v>
      </c>
      <c r="F150" s="19">
        <v>3</v>
      </c>
      <c r="G150" s="19">
        <v>1.2</v>
      </c>
      <c r="H150" s="19">
        <v>1.6</v>
      </c>
      <c r="I150" s="19">
        <v>1.3</v>
      </c>
      <c r="J150" s="19">
        <v>6</v>
      </c>
      <c r="K150" s="19">
        <v>2</v>
      </c>
      <c r="L150" s="19">
        <v>1</v>
      </c>
      <c r="M150" s="19">
        <v>1</v>
      </c>
      <c r="N150" s="19">
        <v>1</v>
      </c>
      <c r="O150" s="19">
        <v>1</v>
      </c>
      <c r="P150" s="19">
        <v>25</v>
      </c>
      <c r="Q150" s="19">
        <v>5</v>
      </c>
    </row>
    <row r="151" spans="1:17" x14ac:dyDescent="0.3">
      <c r="A151" s="19">
        <v>103</v>
      </c>
      <c r="B151" s="19">
        <v>5</v>
      </c>
      <c r="C151" s="19">
        <v>51</v>
      </c>
      <c r="D151" s="19">
        <v>3</v>
      </c>
      <c r="E151" s="19">
        <v>9</v>
      </c>
      <c r="F151" s="19">
        <v>4</v>
      </c>
      <c r="G151" s="19">
        <v>1</v>
      </c>
      <c r="H151" s="19">
        <v>1.3</v>
      </c>
      <c r="I151" s="19">
        <v>1.4</v>
      </c>
      <c r="J151" s="19">
        <v>1</v>
      </c>
      <c r="K151" s="19">
        <v>1</v>
      </c>
      <c r="L151" s="19">
        <v>1</v>
      </c>
      <c r="M151" s="19">
        <v>1</v>
      </c>
      <c r="N151" s="19">
        <v>1</v>
      </c>
      <c r="O151" s="19">
        <v>1</v>
      </c>
      <c r="P151" s="19">
        <v>90</v>
      </c>
      <c r="Q151" s="19">
        <v>6.2</v>
      </c>
    </row>
    <row r="152" spans="1:17" x14ac:dyDescent="0.3">
      <c r="A152" s="19">
        <v>104</v>
      </c>
      <c r="B152" s="19">
        <v>1</v>
      </c>
      <c r="C152" s="19">
        <v>6</v>
      </c>
      <c r="D152" s="19">
        <v>3</v>
      </c>
      <c r="E152" s="19">
        <v>25.2</v>
      </c>
      <c r="F152" s="19">
        <v>9.6</v>
      </c>
      <c r="G152" s="19">
        <v>2.8</v>
      </c>
      <c r="H152" s="19">
        <v>5.4</v>
      </c>
      <c r="I152" s="19">
        <v>5.2</v>
      </c>
      <c r="J152" s="19">
        <v>1</v>
      </c>
      <c r="K152" s="19">
        <v>1</v>
      </c>
      <c r="L152" s="19">
        <v>1</v>
      </c>
      <c r="M152" s="19">
        <v>1</v>
      </c>
      <c r="N152" s="19">
        <v>1</v>
      </c>
      <c r="O152" s="19">
        <v>1</v>
      </c>
      <c r="P152" s="19">
        <v>0</v>
      </c>
      <c r="Q152" s="19">
        <v>0</v>
      </c>
    </row>
    <row r="153" spans="1:17" x14ac:dyDescent="0.3">
      <c r="A153" s="19">
        <v>104</v>
      </c>
      <c r="B153" s="19">
        <v>2</v>
      </c>
      <c r="C153" s="19">
        <v>31</v>
      </c>
      <c r="D153" s="19">
        <v>3</v>
      </c>
      <c r="E153" s="19">
        <v>21.3</v>
      </c>
      <c r="F153" s="19">
        <v>6</v>
      </c>
      <c r="G153" s="19">
        <v>1</v>
      </c>
      <c r="H153" s="19">
        <v>5.6</v>
      </c>
      <c r="I153" s="19">
        <v>4.4000000000000004</v>
      </c>
      <c r="J153" s="19">
        <v>1</v>
      </c>
      <c r="K153" s="19">
        <v>1</v>
      </c>
      <c r="L153" s="19">
        <v>1</v>
      </c>
      <c r="M153" s="19">
        <v>1</v>
      </c>
      <c r="N153" s="19">
        <v>1</v>
      </c>
      <c r="O153" s="19">
        <v>1</v>
      </c>
      <c r="P153" s="19">
        <v>5</v>
      </c>
      <c r="Q153" s="19">
        <v>8.6</v>
      </c>
    </row>
    <row r="154" spans="1:17" x14ac:dyDescent="0.3">
      <c r="A154" s="19">
        <v>104</v>
      </c>
      <c r="B154" s="19">
        <v>3</v>
      </c>
      <c r="C154" s="19">
        <v>4</v>
      </c>
      <c r="D154" s="19">
        <v>3</v>
      </c>
      <c r="E154" s="19">
        <v>15</v>
      </c>
      <c r="F154" s="19">
        <v>6</v>
      </c>
      <c r="G154" s="19">
        <v>1</v>
      </c>
      <c r="H154" s="19">
        <v>3.6</v>
      </c>
      <c r="I154" s="19">
        <v>2.6</v>
      </c>
      <c r="J154" s="19">
        <v>1</v>
      </c>
      <c r="K154" s="19">
        <v>1</v>
      </c>
      <c r="L154" s="19">
        <v>1</v>
      </c>
      <c r="M154" s="19">
        <v>1</v>
      </c>
      <c r="N154" s="19">
        <v>1</v>
      </c>
      <c r="O154" s="19">
        <v>1</v>
      </c>
      <c r="P154" s="19">
        <v>50</v>
      </c>
      <c r="Q154" s="19">
        <v>2.2000000000000002</v>
      </c>
    </row>
    <row r="155" spans="1:17" x14ac:dyDescent="0.3">
      <c r="A155" s="19">
        <v>104</v>
      </c>
      <c r="B155" s="19">
        <v>4</v>
      </c>
      <c r="C155" s="19">
        <v>31</v>
      </c>
      <c r="D155" s="19">
        <v>3</v>
      </c>
      <c r="E155" s="19">
        <v>11.4</v>
      </c>
      <c r="F155" s="19">
        <v>4</v>
      </c>
      <c r="G155" s="19">
        <v>1</v>
      </c>
      <c r="H155" s="19">
        <v>4.2</v>
      </c>
      <c r="I155" s="19">
        <v>2.4</v>
      </c>
      <c r="J155" s="19">
        <v>1</v>
      </c>
      <c r="K155" s="19">
        <v>1</v>
      </c>
      <c r="L155" s="19">
        <v>1</v>
      </c>
      <c r="M155" s="19">
        <v>1</v>
      </c>
      <c r="N155" s="19">
        <v>1</v>
      </c>
      <c r="O155" s="19">
        <v>1</v>
      </c>
      <c r="P155" s="19">
        <v>55</v>
      </c>
      <c r="Q155" s="19">
        <v>6.2</v>
      </c>
    </row>
    <row r="156" spans="1:17" x14ac:dyDescent="0.3">
      <c r="A156" s="19">
        <v>104</v>
      </c>
      <c r="B156" s="19">
        <v>5</v>
      </c>
      <c r="C156" s="19">
        <v>51</v>
      </c>
      <c r="D156" s="19">
        <v>3</v>
      </c>
      <c r="E156" s="19">
        <v>12.4</v>
      </c>
      <c r="F156" s="19">
        <v>3</v>
      </c>
      <c r="G156" s="19">
        <v>1</v>
      </c>
      <c r="H156" s="19">
        <v>3.2</v>
      </c>
      <c r="I156" s="19">
        <v>2.2999999999999998</v>
      </c>
      <c r="J156" s="19">
        <v>1</v>
      </c>
      <c r="K156" s="19">
        <v>1</v>
      </c>
      <c r="L156" s="19">
        <v>1</v>
      </c>
      <c r="M156" s="19">
        <v>1</v>
      </c>
      <c r="N156" s="19">
        <v>1</v>
      </c>
      <c r="O156" s="19">
        <v>1</v>
      </c>
      <c r="P156" s="19">
        <v>130</v>
      </c>
      <c r="Q156" s="19">
        <v>1.1000000000000001</v>
      </c>
    </row>
    <row r="157" spans="1:17" x14ac:dyDescent="0.3">
      <c r="A157" s="19">
        <v>105</v>
      </c>
      <c r="B157" s="19">
        <v>1</v>
      </c>
      <c r="C157" s="19">
        <v>4</v>
      </c>
      <c r="D157" s="19">
        <v>3</v>
      </c>
      <c r="E157" s="19">
        <v>16.3</v>
      </c>
      <c r="F157" s="19">
        <v>8</v>
      </c>
      <c r="G157" s="19">
        <v>2.5</v>
      </c>
      <c r="H157" s="19">
        <v>3.6</v>
      </c>
      <c r="I157" s="19">
        <v>3.2</v>
      </c>
      <c r="J157" s="19">
        <v>1</v>
      </c>
      <c r="K157" s="19">
        <v>1</v>
      </c>
      <c r="L157" s="19">
        <v>1</v>
      </c>
      <c r="M157" s="19">
        <v>1</v>
      </c>
      <c r="N157" s="19">
        <v>1</v>
      </c>
      <c r="O157" s="19">
        <v>1</v>
      </c>
      <c r="P157" s="19">
        <v>0</v>
      </c>
      <c r="Q157" s="19">
        <v>0</v>
      </c>
    </row>
    <row r="158" spans="1:17" x14ac:dyDescent="0.3">
      <c r="A158" s="19">
        <v>105</v>
      </c>
      <c r="B158" s="19">
        <v>2</v>
      </c>
      <c r="C158" s="19">
        <v>8</v>
      </c>
      <c r="D158" s="19">
        <v>3</v>
      </c>
      <c r="E158" s="19">
        <v>11.3</v>
      </c>
      <c r="F158" s="19">
        <v>5</v>
      </c>
      <c r="G158" s="19">
        <v>2</v>
      </c>
      <c r="H158" s="19">
        <v>1.6</v>
      </c>
      <c r="I158" s="19">
        <v>1.3</v>
      </c>
      <c r="J158" s="19">
        <v>1</v>
      </c>
      <c r="K158" s="19">
        <v>1</v>
      </c>
      <c r="L158" s="19">
        <v>1</v>
      </c>
      <c r="M158" s="19">
        <v>1</v>
      </c>
      <c r="N158" s="19">
        <v>1</v>
      </c>
      <c r="O158" s="19">
        <v>1</v>
      </c>
      <c r="P158" s="19">
        <v>5</v>
      </c>
      <c r="Q158" s="19">
        <v>14.6</v>
      </c>
    </row>
    <row r="159" spans="1:17" x14ac:dyDescent="0.3">
      <c r="A159" s="19">
        <v>105</v>
      </c>
      <c r="B159" s="19">
        <v>3</v>
      </c>
      <c r="C159" s="19">
        <v>4</v>
      </c>
      <c r="D159" s="19">
        <v>3</v>
      </c>
      <c r="E159" s="19">
        <v>16.5</v>
      </c>
      <c r="F159" s="19">
        <v>6.5</v>
      </c>
      <c r="G159" s="19">
        <v>2.5</v>
      </c>
      <c r="H159" s="19">
        <v>3.3</v>
      </c>
      <c r="I159" s="19">
        <v>4.2</v>
      </c>
      <c r="J159" s="19">
        <v>1</v>
      </c>
      <c r="K159" s="19">
        <v>1</v>
      </c>
      <c r="L159" s="19">
        <v>1</v>
      </c>
      <c r="M159" s="19">
        <v>1</v>
      </c>
      <c r="N159" s="19">
        <v>1</v>
      </c>
      <c r="O159" s="19">
        <v>1</v>
      </c>
      <c r="P159" s="19">
        <v>20</v>
      </c>
      <c r="Q159" s="19">
        <v>1</v>
      </c>
    </row>
    <row r="160" spans="1:17" x14ac:dyDescent="0.3">
      <c r="A160" s="19">
        <v>105</v>
      </c>
      <c r="B160" s="19">
        <v>4</v>
      </c>
      <c r="C160" s="19">
        <v>4</v>
      </c>
      <c r="D160" s="19">
        <v>3</v>
      </c>
      <c r="E160" s="19">
        <v>16.5</v>
      </c>
      <c r="F160" s="19">
        <v>7.6</v>
      </c>
      <c r="G160" s="19">
        <v>4.2</v>
      </c>
      <c r="H160" s="19">
        <v>4.2</v>
      </c>
      <c r="I160" s="19">
        <v>4.0999999999999996</v>
      </c>
      <c r="J160" s="19">
        <v>1</v>
      </c>
      <c r="K160" s="19">
        <v>1</v>
      </c>
      <c r="L160" s="19">
        <v>1</v>
      </c>
      <c r="M160" s="19">
        <v>1</v>
      </c>
      <c r="N160" s="19">
        <v>1</v>
      </c>
      <c r="O160" s="19">
        <v>1</v>
      </c>
      <c r="P160" s="19">
        <v>80</v>
      </c>
      <c r="Q160" s="19">
        <v>1.1000000000000001</v>
      </c>
    </row>
    <row r="161" spans="1:17" x14ac:dyDescent="0.3">
      <c r="A161" s="19">
        <v>105</v>
      </c>
      <c r="B161" s="19">
        <v>5</v>
      </c>
      <c r="C161" s="19">
        <v>8</v>
      </c>
      <c r="D161" s="19">
        <v>3</v>
      </c>
      <c r="E161" s="19">
        <v>15.6</v>
      </c>
      <c r="F161" s="19">
        <v>8</v>
      </c>
      <c r="G161" s="19">
        <v>2.6</v>
      </c>
      <c r="H161" s="19">
        <v>2.2999999999999998</v>
      </c>
      <c r="I161" s="19">
        <v>2.6</v>
      </c>
      <c r="J161" s="19">
        <v>1</v>
      </c>
      <c r="K161" s="19">
        <v>1</v>
      </c>
      <c r="L161" s="19">
        <v>1</v>
      </c>
      <c r="M161" s="19">
        <v>1</v>
      </c>
      <c r="N161" s="19">
        <v>1</v>
      </c>
      <c r="O161" s="19">
        <v>1</v>
      </c>
      <c r="P161" s="19">
        <v>40</v>
      </c>
      <c r="Q161" s="19">
        <v>1</v>
      </c>
    </row>
    <row r="162" spans="1:17" x14ac:dyDescent="0.3">
      <c r="A162" s="19">
        <v>106</v>
      </c>
      <c r="B162" s="19">
        <v>1</v>
      </c>
      <c r="C162" s="19">
        <v>2</v>
      </c>
      <c r="D162" s="19">
        <v>2</v>
      </c>
      <c r="E162" s="19">
        <v>27.2</v>
      </c>
      <c r="F162" s="19">
        <v>14</v>
      </c>
      <c r="G162" s="19">
        <v>7</v>
      </c>
      <c r="H162" s="19">
        <v>5.3</v>
      </c>
      <c r="I162" s="19">
        <v>6.2</v>
      </c>
      <c r="J162" s="19">
        <v>1</v>
      </c>
      <c r="K162" s="19">
        <v>1</v>
      </c>
      <c r="L162" s="19">
        <v>1</v>
      </c>
      <c r="M162" s="19">
        <v>1</v>
      </c>
      <c r="N162" s="19">
        <v>1</v>
      </c>
      <c r="O162" s="19">
        <v>1</v>
      </c>
      <c r="P162" s="19">
        <v>0</v>
      </c>
      <c r="Q162" s="19">
        <v>0</v>
      </c>
    </row>
    <row r="163" spans="1:17" x14ac:dyDescent="0.3">
      <c r="A163" s="19">
        <v>106</v>
      </c>
      <c r="B163" s="19">
        <v>2</v>
      </c>
      <c r="C163" s="19">
        <v>8</v>
      </c>
      <c r="D163" s="19">
        <v>3</v>
      </c>
      <c r="E163" s="19">
        <v>10.199999999999999</v>
      </c>
      <c r="F163" s="19">
        <v>6</v>
      </c>
      <c r="G163" s="19">
        <v>1.5</v>
      </c>
      <c r="H163" s="19">
        <v>2.1</v>
      </c>
      <c r="I163" s="19">
        <v>2</v>
      </c>
      <c r="J163" s="19">
        <v>1</v>
      </c>
      <c r="K163" s="19">
        <v>1</v>
      </c>
      <c r="L163" s="19">
        <v>1</v>
      </c>
      <c r="M163" s="19">
        <v>1</v>
      </c>
      <c r="N163" s="19">
        <v>1</v>
      </c>
      <c r="O163" s="19">
        <v>1</v>
      </c>
      <c r="P163" s="19">
        <v>5</v>
      </c>
      <c r="Q163" s="19">
        <v>14.6</v>
      </c>
    </row>
    <row r="164" spans="1:17" x14ac:dyDescent="0.3">
      <c r="A164" s="19">
        <v>106</v>
      </c>
      <c r="B164" s="19">
        <v>3</v>
      </c>
      <c r="C164" s="19">
        <v>3</v>
      </c>
      <c r="D164" s="19">
        <v>3</v>
      </c>
      <c r="E164" s="19">
        <v>17.3</v>
      </c>
      <c r="F164" s="19">
        <v>4</v>
      </c>
      <c r="G164" s="19">
        <v>1.2</v>
      </c>
      <c r="H164" s="19">
        <v>1.4</v>
      </c>
      <c r="I164" s="19">
        <v>1</v>
      </c>
      <c r="J164" s="19">
        <v>1</v>
      </c>
      <c r="K164" s="19">
        <v>1</v>
      </c>
      <c r="L164" s="19">
        <v>1</v>
      </c>
      <c r="M164" s="19">
        <v>1</v>
      </c>
      <c r="N164" s="19">
        <v>1</v>
      </c>
      <c r="O164" s="19">
        <v>1</v>
      </c>
      <c r="P164" s="19">
        <v>30</v>
      </c>
      <c r="Q164" s="19">
        <v>2.1</v>
      </c>
    </row>
    <row r="165" spans="1:17" x14ac:dyDescent="0.3">
      <c r="A165" s="19">
        <v>106</v>
      </c>
      <c r="B165" s="19">
        <v>4</v>
      </c>
      <c r="C165" s="19">
        <v>4</v>
      </c>
      <c r="D165" s="19">
        <v>3</v>
      </c>
      <c r="E165" s="19">
        <v>18.399999999999999</v>
      </c>
      <c r="F165" s="19">
        <v>7.2</v>
      </c>
      <c r="G165" s="19">
        <v>2</v>
      </c>
      <c r="H165" s="19">
        <v>4.2</v>
      </c>
      <c r="I165" s="19">
        <v>3</v>
      </c>
      <c r="J165" s="19">
        <v>1</v>
      </c>
      <c r="K165" s="19">
        <v>1</v>
      </c>
      <c r="L165" s="19">
        <v>1</v>
      </c>
      <c r="M165" s="19">
        <v>1</v>
      </c>
      <c r="N165" s="19">
        <v>1</v>
      </c>
      <c r="O165" s="19">
        <v>1</v>
      </c>
      <c r="P165" s="19">
        <v>170</v>
      </c>
      <c r="Q165" s="19">
        <v>3.2</v>
      </c>
    </row>
    <row r="166" spans="1:17" x14ac:dyDescent="0.3">
      <c r="A166" s="19">
        <v>106</v>
      </c>
      <c r="B166" s="19">
        <v>5</v>
      </c>
      <c r="C166" s="19">
        <v>3</v>
      </c>
      <c r="D166" s="19">
        <v>3</v>
      </c>
      <c r="E166" s="19">
        <v>16.3</v>
      </c>
      <c r="F166" s="19">
        <v>4</v>
      </c>
      <c r="G166" s="19">
        <v>1.3</v>
      </c>
      <c r="H166" s="19">
        <v>1.2</v>
      </c>
      <c r="I166" s="19">
        <v>1.6</v>
      </c>
      <c r="J166" s="19">
        <v>1</v>
      </c>
      <c r="K166" s="19">
        <v>1</v>
      </c>
      <c r="L166" s="19">
        <v>1</v>
      </c>
      <c r="M166" s="19">
        <v>1</v>
      </c>
      <c r="N166" s="19">
        <v>1</v>
      </c>
      <c r="O166" s="19">
        <v>1</v>
      </c>
      <c r="P166" s="19">
        <v>180</v>
      </c>
      <c r="Q166" s="19">
        <v>2.1</v>
      </c>
    </row>
    <row r="167" spans="1:17" x14ac:dyDescent="0.3">
      <c r="A167" s="19">
        <v>107</v>
      </c>
      <c r="B167" s="19">
        <v>1</v>
      </c>
      <c r="C167" s="19">
        <v>51</v>
      </c>
      <c r="D167" s="19">
        <v>3</v>
      </c>
      <c r="E167" s="19">
        <v>16.3</v>
      </c>
      <c r="F167" s="19">
        <v>6</v>
      </c>
      <c r="G167" s="19">
        <v>1.3</v>
      </c>
      <c r="H167" s="19">
        <v>4.2</v>
      </c>
      <c r="I167" s="19">
        <v>3.6</v>
      </c>
      <c r="J167" s="19">
        <v>1</v>
      </c>
      <c r="K167" s="19">
        <v>1</v>
      </c>
      <c r="L167" s="19">
        <v>1</v>
      </c>
      <c r="M167" s="19">
        <v>1</v>
      </c>
      <c r="N167" s="19">
        <v>1</v>
      </c>
      <c r="O167" s="19">
        <v>1</v>
      </c>
      <c r="P167" s="19">
        <v>0</v>
      </c>
      <c r="Q167" s="19">
        <v>0</v>
      </c>
    </row>
    <row r="168" spans="1:17" x14ac:dyDescent="0.3">
      <c r="A168" s="19">
        <v>107</v>
      </c>
      <c r="B168" s="19">
        <v>2</v>
      </c>
      <c r="C168" s="19">
        <v>51</v>
      </c>
      <c r="D168" s="19">
        <v>3</v>
      </c>
      <c r="E168" s="19">
        <v>11.4</v>
      </c>
      <c r="F168" s="19">
        <v>4</v>
      </c>
      <c r="G168" s="19">
        <v>1</v>
      </c>
      <c r="H168" s="19">
        <v>2</v>
      </c>
      <c r="I168" s="19">
        <v>3.4</v>
      </c>
      <c r="J168" s="19">
        <v>1</v>
      </c>
      <c r="K168" s="19">
        <v>1</v>
      </c>
      <c r="L168" s="19">
        <v>1</v>
      </c>
      <c r="M168" s="19">
        <v>1</v>
      </c>
      <c r="N168" s="19">
        <v>1</v>
      </c>
      <c r="O168" s="19">
        <v>1</v>
      </c>
      <c r="P168" s="19">
        <v>5</v>
      </c>
      <c r="Q168" s="19">
        <v>8.9</v>
      </c>
    </row>
    <row r="169" spans="1:17" x14ac:dyDescent="0.3">
      <c r="A169" s="19">
        <v>107</v>
      </c>
      <c r="B169" s="19">
        <v>3</v>
      </c>
      <c r="C169" s="19">
        <v>2</v>
      </c>
      <c r="D169" s="19">
        <v>1</v>
      </c>
      <c r="E169" s="19">
        <v>54.5</v>
      </c>
      <c r="F169" s="19">
        <v>18</v>
      </c>
      <c r="G169" s="19">
        <v>5.8</v>
      </c>
      <c r="H169" s="19">
        <v>11.6</v>
      </c>
      <c r="I169" s="19">
        <v>11.2</v>
      </c>
      <c r="J169" s="19">
        <v>1</v>
      </c>
      <c r="K169" s="19">
        <v>1</v>
      </c>
      <c r="L169" s="19">
        <v>1</v>
      </c>
      <c r="M169" s="19">
        <v>1</v>
      </c>
      <c r="N169" s="19">
        <v>1</v>
      </c>
      <c r="O169" s="19">
        <v>1</v>
      </c>
      <c r="P169" s="19">
        <v>60</v>
      </c>
      <c r="Q169" s="19">
        <v>7.8</v>
      </c>
    </row>
    <row r="170" spans="1:17" x14ac:dyDescent="0.3">
      <c r="A170" s="19">
        <v>107</v>
      </c>
      <c r="B170" s="19">
        <v>4</v>
      </c>
      <c r="C170" s="19">
        <v>2</v>
      </c>
      <c r="D170" s="19">
        <v>2</v>
      </c>
      <c r="E170" s="19">
        <v>43.5</v>
      </c>
      <c r="F170" s="19">
        <v>16</v>
      </c>
      <c r="G170" s="19">
        <v>9</v>
      </c>
      <c r="H170" s="19">
        <v>7.4</v>
      </c>
      <c r="I170" s="19">
        <v>8.4</v>
      </c>
      <c r="J170" s="19">
        <v>1</v>
      </c>
      <c r="K170" s="19">
        <v>1</v>
      </c>
      <c r="L170" s="19">
        <v>1</v>
      </c>
      <c r="M170" s="19">
        <v>1</v>
      </c>
      <c r="N170" s="19">
        <v>1</v>
      </c>
      <c r="O170" s="19">
        <v>1</v>
      </c>
      <c r="P170" s="19">
        <v>200</v>
      </c>
      <c r="Q170" s="19">
        <v>4.2</v>
      </c>
    </row>
    <row r="171" spans="1:17" x14ac:dyDescent="0.3">
      <c r="A171" s="19">
        <v>107</v>
      </c>
      <c r="B171" s="19">
        <v>5</v>
      </c>
      <c r="C171" s="19">
        <v>3</v>
      </c>
      <c r="D171" s="19">
        <v>3</v>
      </c>
      <c r="E171" s="19">
        <v>16.5</v>
      </c>
      <c r="F171" s="19">
        <v>5</v>
      </c>
      <c r="G171" s="19">
        <v>2</v>
      </c>
      <c r="H171" s="19">
        <v>3.2</v>
      </c>
      <c r="I171" s="19">
        <v>4.0999999999999996</v>
      </c>
      <c r="J171" s="19">
        <v>1</v>
      </c>
      <c r="K171" s="19">
        <v>1</v>
      </c>
      <c r="L171" s="19">
        <v>1</v>
      </c>
      <c r="M171" s="19">
        <v>1</v>
      </c>
      <c r="N171" s="19">
        <v>1</v>
      </c>
      <c r="O171" s="19">
        <v>1</v>
      </c>
      <c r="P171" s="19">
        <v>235</v>
      </c>
      <c r="Q171" s="19">
        <v>4.0999999999999996</v>
      </c>
    </row>
    <row r="172" spans="1:17" x14ac:dyDescent="0.3">
      <c r="A172" s="19">
        <v>108</v>
      </c>
      <c r="B172" s="19">
        <v>1</v>
      </c>
      <c r="C172" s="19">
        <v>2</v>
      </c>
      <c r="D172" s="19">
        <v>2</v>
      </c>
      <c r="E172" s="19">
        <v>36.5</v>
      </c>
      <c r="F172" s="19">
        <v>16</v>
      </c>
      <c r="G172" s="19">
        <v>6</v>
      </c>
      <c r="H172" s="19">
        <v>8</v>
      </c>
      <c r="I172" s="19">
        <v>8.6</v>
      </c>
      <c r="J172" s="19">
        <v>1</v>
      </c>
      <c r="K172" s="19">
        <v>1</v>
      </c>
      <c r="L172" s="19">
        <v>1</v>
      </c>
      <c r="M172" s="19">
        <v>1</v>
      </c>
      <c r="N172" s="19">
        <v>1</v>
      </c>
      <c r="O172" s="19">
        <v>1</v>
      </c>
      <c r="P172" s="19">
        <v>0</v>
      </c>
      <c r="Q172" s="19">
        <v>0</v>
      </c>
    </row>
    <row r="173" spans="1:17" x14ac:dyDescent="0.3">
      <c r="A173" s="19">
        <v>108</v>
      </c>
      <c r="B173" s="19">
        <v>2</v>
      </c>
      <c r="C173" s="19">
        <v>60</v>
      </c>
      <c r="D173" s="19">
        <v>3</v>
      </c>
      <c r="E173" s="19">
        <v>10.5</v>
      </c>
      <c r="F173" s="19">
        <v>3</v>
      </c>
      <c r="G173" s="19">
        <v>0.6</v>
      </c>
      <c r="H173" s="19">
        <v>1.8</v>
      </c>
      <c r="I173" s="19">
        <v>1.3</v>
      </c>
      <c r="J173" s="19">
        <v>1</v>
      </c>
      <c r="K173" s="19">
        <v>1</v>
      </c>
      <c r="L173" s="19">
        <v>1</v>
      </c>
      <c r="M173" s="19">
        <v>1</v>
      </c>
      <c r="N173" s="19">
        <v>1</v>
      </c>
      <c r="O173" s="19">
        <v>1</v>
      </c>
      <c r="P173" s="19">
        <v>60</v>
      </c>
      <c r="Q173" s="19">
        <v>15.6</v>
      </c>
    </row>
    <row r="174" spans="1:17" x14ac:dyDescent="0.3">
      <c r="A174" s="19">
        <v>108</v>
      </c>
      <c r="B174" s="19">
        <v>3</v>
      </c>
      <c r="C174" s="19">
        <v>4</v>
      </c>
      <c r="D174" s="19">
        <v>3</v>
      </c>
      <c r="E174" s="19">
        <v>23</v>
      </c>
      <c r="F174" s="19">
        <v>10</v>
      </c>
      <c r="G174" s="19">
        <v>2</v>
      </c>
      <c r="H174" s="19">
        <v>4</v>
      </c>
      <c r="I174" s="19">
        <v>5.2</v>
      </c>
      <c r="J174" s="19">
        <v>1</v>
      </c>
      <c r="K174" s="19">
        <v>1</v>
      </c>
      <c r="L174" s="19">
        <v>1</v>
      </c>
      <c r="M174" s="19">
        <v>1</v>
      </c>
      <c r="N174" s="19">
        <v>1</v>
      </c>
      <c r="O174" s="19">
        <v>1</v>
      </c>
      <c r="P174" s="19">
        <v>150</v>
      </c>
      <c r="Q174" s="19">
        <v>7.2</v>
      </c>
    </row>
    <row r="175" spans="1:17" x14ac:dyDescent="0.3">
      <c r="A175" s="19">
        <v>108</v>
      </c>
      <c r="B175" s="19">
        <v>4</v>
      </c>
      <c r="C175" s="19">
        <v>2</v>
      </c>
      <c r="D175" s="19">
        <v>2</v>
      </c>
      <c r="E175" s="19">
        <v>27.2</v>
      </c>
      <c r="F175" s="19">
        <v>16</v>
      </c>
      <c r="G175" s="19">
        <v>7</v>
      </c>
      <c r="H175" s="19">
        <v>5.2</v>
      </c>
      <c r="I175" s="19">
        <v>6.1</v>
      </c>
      <c r="J175" s="19">
        <v>1</v>
      </c>
      <c r="K175" s="19">
        <v>1</v>
      </c>
      <c r="L175" s="19">
        <v>1</v>
      </c>
      <c r="M175" s="19">
        <v>1</v>
      </c>
      <c r="N175" s="19">
        <v>1</v>
      </c>
      <c r="O175" s="19">
        <v>1</v>
      </c>
      <c r="P175" s="19">
        <v>220</v>
      </c>
      <c r="Q175" s="19">
        <v>3.1</v>
      </c>
    </row>
    <row r="176" spans="1:17" x14ac:dyDescent="0.3">
      <c r="A176" s="19">
        <v>108</v>
      </c>
      <c r="B176" s="19">
        <v>5</v>
      </c>
      <c r="C176" s="19">
        <v>4</v>
      </c>
      <c r="D176" s="19">
        <v>3</v>
      </c>
      <c r="E176" s="19">
        <v>11.2</v>
      </c>
      <c r="F176" s="19">
        <v>4</v>
      </c>
      <c r="G176" s="19">
        <v>1.2</v>
      </c>
      <c r="H176" s="19">
        <v>1.8</v>
      </c>
      <c r="I176" s="19">
        <v>1.4</v>
      </c>
      <c r="J176" s="19">
        <v>1</v>
      </c>
      <c r="K176" s="19">
        <v>1</v>
      </c>
      <c r="L176" s="19">
        <v>1</v>
      </c>
      <c r="M176" s="19">
        <v>1</v>
      </c>
      <c r="N176" s="19">
        <v>1</v>
      </c>
      <c r="O176" s="19">
        <v>1</v>
      </c>
      <c r="P176" s="19">
        <v>260</v>
      </c>
      <c r="Q176" s="19">
        <v>1.8</v>
      </c>
    </row>
    <row r="177" spans="1:17" x14ac:dyDescent="0.3">
      <c r="A177" s="19">
        <v>109</v>
      </c>
      <c r="B177" s="19">
        <v>1</v>
      </c>
      <c r="C177" s="19">
        <v>6</v>
      </c>
      <c r="D177" s="19">
        <v>3</v>
      </c>
      <c r="E177" s="19">
        <v>25.3</v>
      </c>
      <c r="F177" s="19">
        <v>8.6</v>
      </c>
      <c r="G177" s="19">
        <v>2</v>
      </c>
      <c r="H177" s="19">
        <v>5.6</v>
      </c>
      <c r="I177" s="19">
        <v>5.2</v>
      </c>
      <c r="J177" s="19">
        <v>1</v>
      </c>
      <c r="K177" s="19">
        <v>1</v>
      </c>
      <c r="L177" s="19">
        <v>1</v>
      </c>
      <c r="M177" s="19">
        <v>1</v>
      </c>
      <c r="N177" s="19">
        <v>1</v>
      </c>
      <c r="O177" s="19">
        <v>1</v>
      </c>
      <c r="P177" s="19">
        <v>0</v>
      </c>
      <c r="Q177" s="19">
        <v>0</v>
      </c>
    </row>
    <row r="178" spans="1:17" x14ac:dyDescent="0.3">
      <c r="A178" s="19">
        <v>109</v>
      </c>
      <c r="B178" s="19">
        <v>2</v>
      </c>
      <c r="C178" s="19">
        <v>6</v>
      </c>
      <c r="D178" s="19">
        <v>3</v>
      </c>
      <c r="E178" s="19">
        <v>23.5</v>
      </c>
      <c r="F178" s="19">
        <v>9</v>
      </c>
      <c r="G178" s="19">
        <v>2.5</v>
      </c>
      <c r="H178" s="19">
        <v>4.9000000000000004</v>
      </c>
      <c r="I178" s="19">
        <v>5.4</v>
      </c>
      <c r="J178" s="19">
        <v>1</v>
      </c>
      <c r="K178" s="19">
        <v>1</v>
      </c>
      <c r="L178" s="19">
        <v>1</v>
      </c>
      <c r="M178" s="19">
        <v>1</v>
      </c>
      <c r="N178" s="19">
        <v>1</v>
      </c>
      <c r="O178" s="19">
        <v>1</v>
      </c>
      <c r="P178" s="19">
        <v>15</v>
      </c>
      <c r="Q178" s="19">
        <v>2.6</v>
      </c>
    </row>
    <row r="179" spans="1:17" x14ac:dyDescent="0.3">
      <c r="A179" s="19">
        <v>109</v>
      </c>
      <c r="B179" s="19">
        <v>3</v>
      </c>
      <c r="C179" s="19">
        <v>6</v>
      </c>
      <c r="D179" s="19">
        <v>3</v>
      </c>
      <c r="E179" s="19">
        <v>25.2</v>
      </c>
      <c r="F179" s="19">
        <v>9.1999999999999993</v>
      </c>
      <c r="G179" s="19">
        <v>2</v>
      </c>
      <c r="H179" s="19">
        <v>3.6</v>
      </c>
      <c r="I179" s="19">
        <v>4.2</v>
      </c>
      <c r="J179" s="19">
        <v>1</v>
      </c>
      <c r="K179" s="19">
        <v>1</v>
      </c>
      <c r="L179" s="19">
        <v>1</v>
      </c>
      <c r="M179" s="19">
        <v>1</v>
      </c>
      <c r="N179" s="19">
        <v>1</v>
      </c>
      <c r="O179" s="19">
        <v>1</v>
      </c>
      <c r="P179" s="19">
        <v>90</v>
      </c>
      <c r="Q179" s="19">
        <v>2.2000000000000002</v>
      </c>
    </row>
    <row r="180" spans="1:17" x14ac:dyDescent="0.3">
      <c r="A180" s="19">
        <v>109</v>
      </c>
      <c r="B180" s="19">
        <v>4</v>
      </c>
      <c r="C180" s="19">
        <v>6</v>
      </c>
      <c r="D180" s="19">
        <v>3</v>
      </c>
      <c r="E180" s="19">
        <v>22.1</v>
      </c>
      <c r="F180" s="19">
        <v>8</v>
      </c>
      <c r="G180" s="19">
        <v>3</v>
      </c>
      <c r="H180" s="19">
        <v>6.1</v>
      </c>
      <c r="I180" s="19">
        <v>5.2</v>
      </c>
      <c r="J180" s="19">
        <v>1</v>
      </c>
      <c r="K180" s="19">
        <v>1</v>
      </c>
      <c r="L180" s="19">
        <v>1</v>
      </c>
      <c r="M180" s="19">
        <v>1</v>
      </c>
      <c r="N180" s="19">
        <v>1</v>
      </c>
      <c r="O180" s="19">
        <v>1</v>
      </c>
      <c r="P180" s="19">
        <v>130</v>
      </c>
      <c r="Q180" s="19">
        <v>7.2</v>
      </c>
    </row>
    <row r="181" spans="1:17" x14ac:dyDescent="0.3">
      <c r="A181" s="19">
        <v>109</v>
      </c>
      <c r="B181" s="19">
        <v>5</v>
      </c>
      <c r="C181" s="19">
        <v>6</v>
      </c>
      <c r="D181" s="19">
        <v>3</v>
      </c>
      <c r="E181" s="19">
        <v>26.2</v>
      </c>
      <c r="F181" s="19">
        <v>8.6</v>
      </c>
      <c r="G181" s="19">
        <v>2.2000000000000002</v>
      </c>
      <c r="H181" s="19">
        <v>4.2</v>
      </c>
      <c r="I181" s="19">
        <v>4.8</v>
      </c>
      <c r="J181" s="19">
        <v>1</v>
      </c>
      <c r="K181" s="19">
        <v>1</v>
      </c>
      <c r="L181" s="19">
        <v>1</v>
      </c>
      <c r="M181" s="19">
        <v>1</v>
      </c>
      <c r="N181" s="19">
        <v>1</v>
      </c>
      <c r="O181" s="19">
        <v>1</v>
      </c>
      <c r="P181" s="19">
        <v>165</v>
      </c>
      <c r="Q181" s="19">
        <v>7.8</v>
      </c>
    </row>
    <row r="182" spans="1:17" x14ac:dyDescent="0.3">
      <c r="A182" s="19">
        <v>110</v>
      </c>
      <c r="B182" s="19">
        <v>1</v>
      </c>
      <c r="C182" s="19">
        <v>51</v>
      </c>
      <c r="D182" s="19">
        <v>3</v>
      </c>
      <c r="E182" s="19">
        <v>21.2</v>
      </c>
      <c r="F182" s="19">
        <v>6</v>
      </c>
      <c r="G182" s="19">
        <v>1.8</v>
      </c>
      <c r="H182" s="19">
        <v>3.2</v>
      </c>
      <c r="I182" s="19">
        <v>3.15</v>
      </c>
      <c r="J182" s="19">
        <v>1</v>
      </c>
      <c r="K182" s="19">
        <v>1</v>
      </c>
      <c r="L182" s="19">
        <v>1</v>
      </c>
      <c r="M182" s="19">
        <v>1</v>
      </c>
      <c r="N182" s="19">
        <v>1</v>
      </c>
      <c r="O182" s="19">
        <v>1</v>
      </c>
      <c r="P182" s="19">
        <v>0</v>
      </c>
      <c r="Q182" s="19">
        <v>0</v>
      </c>
    </row>
    <row r="183" spans="1:17" x14ac:dyDescent="0.3">
      <c r="A183" s="19">
        <v>110</v>
      </c>
      <c r="B183" s="19">
        <v>2</v>
      </c>
      <c r="C183" s="19">
        <v>6</v>
      </c>
      <c r="D183" s="19">
        <v>3</v>
      </c>
      <c r="E183" s="19">
        <v>16.3</v>
      </c>
      <c r="F183" s="19">
        <v>2</v>
      </c>
      <c r="G183" s="19">
        <v>1.6</v>
      </c>
      <c r="H183" s="19">
        <v>1.3</v>
      </c>
      <c r="I183" s="19">
        <v>1.2</v>
      </c>
      <c r="J183" s="19">
        <v>1</v>
      </c>
      <c r="K183" s="19">
        <v>1</v>
      </c>
      <c r="L183" s="19">
        <v>1</v>
      </c>
      <c r="M183" s="19">
        <v>1</v>
      </c>
      <c r="N183" s="19">
        <v>1</v>
      </c>
      <c r="O183" s="19">
        <v>1</v>
      </c>
      <c r="P183" s="19">
        <v>5</v>
      </c>
      <c r="Q183" s="19">
        <v>15.2</v>
      </c>
    </row>
    <row r="184" spans="1:17" x14ac:dyDescent="0.3">
      <c r="A184" s="19">
        <v>110</v>
      </c>
      <c r="B184" s="19">
        <v>3</v>
      </c>
      <c r="C184" s="19">
        <v>2</v>
      </c>
      <c r="D184" s="19">
        <v>3</v>
      </c>
      <c r="E184" s="19">
        <v>8.4</v>
      </c>
      <c r="F184" s="19">
        <v>5</v>
      </c>
      <c r="G184" s="19">
        <v>3</v>
      </c>
      <c r="H184" s="19">
        <v>1</v>
      </c>
      <c r="I184" s="19">
        <v>1.2</v>
      </c>
      <c r="J184" s="19">
        <v>1</v>
      </c>
      <c r="K184" s="19">
        <v>1</v>
      </c>
      <c r="L184" s="19">
        <v>1</v>
      </c>
      <c r="M184" s="19">
        <v>1</v>
      </c>
      <c r="N184" s="19">
        <v>1</v>
      </c>
      <c r="O184" s="19">
        <v>1</v>
      </c>
      <c r="P184" s="19">
        <v>10</v>
      </c>
      <c r="Q184" s="19">
        <v>8.1</v>
      </c>
    </row>
    <row r="185" spans="1:17" x14ac:dyDescent="0.3">
      <c r="A185" s="19">
        <v>110</v>
      </c>
      <c r="B185" s="19">
        <v>4</v>
      </c>
      <c r="C185" s="19">
        <v>8</v>
      </c>
      <c r="D185" s="19">
        <v>3</v>
      </c>
      <c r="E185" s="19">
        <v>20.2</v>
      </c>
      <c r="F185" s="19">
        <v>10</v>
      </c>
      <c r="G185" s="19">
        <v>1.8</v>
      </c>
      <c r="H185" s="19">
        <v>3.2</v>
      </c>
      <c r="I185" s="19">
        <v>2.1</v>
      </c>
      <c r="J185" s="19">
        <v>1</v>
      </c>
      <c r="K185" s="19">
        <v>1</v>
      </c>
      <c r="L185" s="19">
        <v>1</v>
      </c>
      <c r="M185" s="19">
        <v>1</v>
      </c>
      <c r="N185" s="19">
        <v>1</v>
      </c>
      <c r="O185" s="19">
        <v>1</v>
      </c>
      <c r="P185" s="19">
        <v>20</v>
      </c>
      <c r="Q185" s="19">
        <v>2.1</v>
      </c>
    </row>
    <row r="186" spans="1:17" x14ac:dyDescent="0.3">
      <c r="A186" s="19">
        <v>110</v>
      </c>
      <c r="B186" s="19">
        <v>5</v>
      </c>
      <c r="C186" s="19">
        <v>51</v>
      </c>
      <c r="D186" s="19">
        <v>3</v>
      </c>
      <c r="E186" s="19">
        <v>21.2</v>
      </c>
      <c r="F186" s="19">
        <v>8</v>
      </c>
      <c r="G186" s="19">
        <v>1.3</v>
      </c>
      <c r="H186" s="19">
        <v>1.8</v>
      </c>
      <c r="I186" s="19">
        <v>1.4</v>
      </c>
      <c r="J186" s="19">
        <v>1</v>
      </c>
      <c r="K186" s="19">
        <v>1</v>
      </c>
      <c r="L186" s="19">
        <v>1</v>
      </c>
      <c r="M186" s="19">
        <v>1</v>
      </c>
      <c r="N186" s="19">
        <v>1</v>
      </c>
      <c r="O186" s="19">
        <v>1</v>
      </c>
      <c r="P186" s="19">
        <v>60</v>
      </c>
      <c r="Q186" s="19">
        <v>6.1</v>
      </c>
    </row>
    <row r="187" spans="1:17" x14ac:dyDescent="0.3">
      <c r="A187" s="19">
        <v>111</v>
      </c>
      <c r="B187" s="19">
        <v>1</v>
      </c>
      <c r="C187" s="19">
        <v>51</v>
      </c>
      <c r="D187" s="19">
        <v>4</v>
      </c>
      <c r="E187" s="19">
        <v>14.2</v>
      </c>
      <c r="F187" s="19">
        <v>6</v>
      </c>
      <c r="G187" s="19">
        <v>3</v>
      </c>
      <c r="H187" s="19">
        <v>0.7</v>
      </c>
      <c r="I187" s="19">
        <v>0.8</v>
      </c>
      <c r="J187" s="19">
        <v>1</v>
      </c>
      <c r="K187" s="19">
        <v>1</v>
      </c>
      <c r="L187" s="19">
        <v>1</v>
      </c>
      <c r="M187" s="19">
        <v>1</v>
      </c>
      <c r="N187" s="19">
        <v>1</v>
      </c>
      <c r="O187" s="19">
        <v>1</v>
      </c>
      <c r="P187" s="19">
        <v>0</v>
      </c>
      <c r="Q187" s="19">
        <v>0</v>
      </c>
    </row>
    <row r="188" spans="1:17" x14ac:dyDescent="0.3">
      <c r="A188" s="19">
        <v>111</v>
      </c>
      <c r="B188" s="19">
        <v>2</v>
      </c>
      <c r="C188" s="19">
        <v>51</v>
      </c>
      <c r="D188" s="19">
        <v>4</v>
      </c>
      <c r="E188" s="19">
        <v>12.4</v>
      </c>
      <c r="F188" s="19">
        <v>6</v>
      </c>
      <c r="G188" s="19">
        <v>3</v>
      </c>
      <c r="H188" s="19">
        <v>1</v>
      </c>
      <c r="I188" s="19">
        <v>0.9</v>
      </c>
      <c r="J188" s="19">
        <v>10</v>
      </c>
      <c r="K188" s="19">
        <v>3</v>
      </c>
      <c r="L188" s="19">
        <v>1</v>
      </c>
      <c r="M188" s="19">
        <v>1</v>
      </c>
      <c r="N188" s="19">
        <v>1</v>
      </c>
      <c r="O188" s="19">
        <v>1</v>
      </c>
      <c r="P188" s="19">
        <v>2</v>
      </c>
      <c r="Q188" s="19">
        <v>4.2</v>
      </c>
    </row>
    <row r="189" spans="1:17" x14ac:dyDescent="0.3">
      <c r="A189" s="19">
        <v>111</v>
      </c>
      <c r="B189" s="19">
        <v>3</v>
      </c>
      <c r="C189" s="19">
        <v>3</v>
      </c>
      <c r="D189" s="19">
        <v>4</v>
      </c>
      <c r="E189" s="19">
        <v>7.6</v>
      </c>
      <c r="F189" s="19">
        <v>4</v>
      </c>
      <c r="G189" s="19">
        <v>2</v>
      </c>
      <c r="H189" s="19">
        <v>0.9</v>
      </c>
      <c r="I189" s="19">
        <v>1.1000000000000001</v>
      </c>
      <c r="J189" s="19">
        <v>1</v>
      </c>
      <c r="K189" s="19">
        <v>1</v>
      </c>
      <c r="L189" s="19">
        <v>1</v>
      </c>
      <c r="M189" s="19">
        <v>1</v>
      </c>
      <c r="N189" s="19">
        <v>1</v>
      </c>
      <c r="O189" s="19">
        <v>1</v>
      </c>
      <c r="P189" s="19">
        <v>58</v>
      </c>
      <c r="Q189" s="19">
        <v>2.4700000000000002</v>
      </c>
    </row>
    <row r="190" spans="1:17" x14ac:dyDescent="0.3">
      <c r="A190" s="19">
        <v>111</v>
      </c>
      <c r="B190" s="19">
        <v>4</v>
      </c>
      <c r="C190" s="19">
        <v>60</v>
      </c>
      <c r="D190" s="19">
        <v>4</v>
      </c>
      <c r="E190" s="19">
        <v>12.9</v>
      </c>
      <c r="F190" s="19">
        <v>4</v>
      </c>
      <c r="G190" s="19">
        <v>2</v>
      </c>
      <c r="H190" s="19">
        <v>1.1000000000000001</v>
      </c>
      <c r="I190" s="19">
        <v>1.2</v>
      </c>
      <c r="J190" s="19">
        <v>4</v>
      </c>
      <c r="K190" s="19">
        <v>3</v>
      </c>
      <c r="L190" s="19">
        <v>1</v>
      </c>
      <c r="M190" s="19">
        <v>1</v>
      </c>
      <c r="N190" s="19">
        <v>1</v>
      </c>
      <c r="O190" s="19">
        <v>1</v>
      </c>
      <c r="P190" s="19">
        <v>123</v>
      </c>
      <c r="Q190" s="19">
        <v>0.77</v>
      </c>
    </row>
    <row r="191" spans="1:17" x14ac:dyDescent="0.3">
      <c r="A191" s="19">
        <v>111</v>
      </c>
      <c r="B191" s="19">
        <v>5</v>
      </c>
      <c r="C191" s="19">
        <v>51</v>
      </c>
      <c r="D191" s="19">
        <v>4</v>
      </c>
      <c r="E191" s="19">
        <v>7.6</v>
      </c>
      <c r="F191" s="19">
        <v>4</v>
      </c>
      <c r="G191" s="19">
        <v>2</v>
      </c>
      <c r="H191" s="19">
        <v>0.6</v>
      </c>
      <c r="I191" s="19">
        <v>0.6</v>
      </c>
      <c r="J191" s="19">
        <v>6</v>
      </c>
      <c r="K191" s="19">
        <v>2</v>
      </c>
      <c r="L191" s="19">
        <v>1</v>
      </c>
      <c r="M191" s="19">
        <v>1</v>
      </c>
      <c r="N191" s="19">
        <v>1</v>
      </c>
      <c r="O191" s="19">
        <v>1</v>
      </c>
      <c r="P191" s="19">
        <v>249</v>
      </c>
      <c r="Q191" s="19">
        <v>3.5</v>
      </c>
    </row>
    <row r="192" spans="1:17" x14ac:dyDescent="0.3">
      <c r="A192" s="19">
        <v>112</v>
      </c>
      <c r="B192" s="19">
        <v>1</v>
      </c>
      <c r="C192" s="19">
        <v>31</v>
      </c>
      <c r="D192" s="19">
        <v>4</v>
      </c>
      <c r="E192" s="19">
        <v>17.100000000000001</v>
      </c>
      <c r="F192" s="19">
        <v>5</v>
      </c>
      <c r="G192" s="19">
        <v>2</v>
      </c>
      <c r="H192" s="19">
        <v>4.5</v>
      </c>
      <c r="I192" s="19">
        <v>4.7</v>
      </c>
      <c r="J192" s="19">
        <v>10</v>
      </c>
      <c r="K192" s="19">
        <v>3</v>
      </c>
      <c r="L192" s="19">
        <v>1</v>
      </c>
      <c r="M192" s="19">
        <v>1</v>
      </c>
      <c r="N192" s="19">
        <v>1</v>
      </c>
      <c r="O192" s="19">
        <v>1</v>
      </c>
      <c r="P192" s="19">
        <v>0</v>
      </c>
      <c r="Q192" s="19">
        <v>0</v>
      </c>
    </row>
    <row r="193" spans="1:17" x14ac:dyDescent="0.3">
      <c r="A193" s="19">
        <v>112</v>
      </c>
      <c r="B193" s="19">
        <v>2</v>
      </c>
      <c r="C193" s="19">
        <v>3</v>
      </c>
      <c r="D193" s="19">
        <v>4</v>
      </c>
      <c r="E193" s="19">
        <v>10.3</v>
      </c>
      <c r="F193" s="19">
        <v>4</v>
      </c>
      <c r="G193" s="19">
        <v>2</v>
      </c>
      <c r="H193" s="19">
        <v>1.9</v>
      </c>
      <c r="I193" s="19">
        <v>1.8</v>
      </c>
      <c r="J193" s="19">
        <v>1</v>
      </c>
      <c r="K193" s="19">
        <v>1</v>
      </c>
      <c r="L193" s="19">
        <v>1</v>
      </c>
      <c r="M193" s="19">
        <v>1</v>
      </c>
      <c r="N193" s="19">
        <v>1</v>
      </c>
      <c r="O193" s="19">
        <v>1</v>
      </c>
      <c r="P193" s="19">
        <v>58</v>
      </c>
      <c r="Q193" s="19">
        <v>2.35</v>
      </c>
    </row>
    <row r="194" spans="1:17" x14ac:dyDescent="0.3">
      <c r="A194" s="19">
        <v>112</v>
      </c>
      <c r="B194" s="19">
        <v>3</v>
      </c>
      <c r="C194" s="19">
        <v>3</v>
      </c>
      <c r="D194" s="19">
        <v>4</v>
      </c>
      <c r="E194" s="19">
        <v>9.4</v>
      </c>
      <c r="F194" s="19">
        <v>4.5</v>
      </c>
      <c r="G194" s="19">
        <v>2</v>
      </c>
      <c r="H194" s="19">
        <v>1.1000000000000001</v>
      </c>
      <c r="I194" s="19">
        <v>0.9</v>
      </c>
      <c r="J194" s="19">
        <v>1</v>
      </c>
      <c r="K194" s="19">
        <v>1</v>
      </c>
      <c r="L194" s="19">
        <v>1</v>
      </c>
      <c r="M194" s="19">
        <v>1</v>
      </c>
      <c r="N194" s="19">
        <v>1</v>
      </c>
      <c r="O194" s="19">
        <v>1</v>
      </c>
      <c r="P194" s="19">
        <v>207</v>
      </c>
      <c r="Q194" s="19">
        <v>5.0999999999999996</v>
      </c>
    </row>
    <row r="195" spans="1:17" x14ac:dyDescent="0.3">
      <c r="A195" s="19">
        <v>112</v>
      </c>
      <c r="B195" s="19">
        <v>4</v>
      </c>
      <c r="C195" s="19">
        <v>51</v>
      </c>
      <c r="D195" s="19">
        <v>4</v>
      </c>
      <c r="E195" s="19">
        <v>14.7</v>
      </c>
      <c r="F195" s="19">
        <v>4</v>
      </c>
      <c r="G195" s="19">
        <v>2</v>
      </c>
      <c r="H195" s="19">
        <v>1.5</v>
      </c>
      <c r="I195" s="19">
        <v>1.7</v>
      </c>
      <c r="J195" s="19">
        <v>1</v>
      </c>
      <c r="K195" s="19">
        <v>1</v>
      </c>
      <c r="L195" s="19">
        <v>1</v>
      </c>
      <c r="M195" s="19">
        <v>1</v>
      </c>
      <c r="N195" s="19">
        <v>1</v>
      </c>
      <c r="O195" s="19">
        <v>1</v>
      </c>
      <c r="P195" s="19">
        <v>235</v>
      </c>
      <c r="Q195" s="19">
        <v>6.8</v>
      </c>
    </row>
    <row r="196" spans="1:17" x14ac:dyDescent="0.3">
      <c r="A196" s="19">
        <v>112</v>
      </c>
      <c r="B196" s="19">
        <v>5</v>
      </c>
      <c r="C196" s="19">
        <v>31</v>
      </c>
      <c r="D196" s="19">
        <v>4</v>
      </c>
      <c r="E196" s="19">
        <v>7.9</v>
      </c>
      <c r="F196" s="19">
        <v>4</v>
      </c>
      <c r="G196" s="19">
        <v>1.5</v>
      </c>
      <c r="H196" s="19">
        <v>2.9</v>
      </c>
      <c r="I196" s="19">
        <v>3.2</v>
      </c>
      <c r="J196" s="19">
        <v>10</v>
      </c>
      <c r="K196" s="19">
        <v>3</v>
      </c>
      <c r="L196" s="19">
        <v>1</v>
      </c>
      <c r="M196" s="19">
        <v>1</v>
      </c>
      <c r="N196" s="19">
        <v>1</v>
      </c>
      <c r="O196" s="19">
        <v>1</v>
      </c>
      <c r="P196" s="19">
        <v>332</v>
      </c>
      <c r="Q196" s="19">
        <v>5.5</v>
      </c>
    </row>
    <row r="197" spans="1:17" x14ac:dyDescent="0.3">
      <c r="A197" s="19">
        <v>113</v>
      </c>
      <c r="B197" s="19">
        <v>1</v>
      </c>
      <c r="C197" s="19">
        <v>3</v>
      </c>
      <c r="D197" s="19">
        <v>5</v>
      </c>
      <c r="E197" s="19">
        <v>16.5</v>
      </c>
      <c r="F197" s="19">
        <v>8</v>
      </c>
      <c r="G197" s="19">
        <v>2.1</v>
      </c>
      <c r="H197" s="19">
        <v>4</v>
      </c>
      <c r="I197" s="19">
        <v>3.7</v>
      </c>
      <c r="J197" s="19">
        <v>1</v>
      </c>
      <c r="K197" s="19">
        <v>1</v>
      </c>
      <c r="L197" s="19">
        <v>1</v>
      </c>
      <c r="M197" s="19">
        <v>1</v>
      </c>
      <c r="N197" s="19">
        <v>1</v>
      </c>
      <c r="O197" s="19">
        <v>1</v>
      </c>
      <c r="P197" s="19">
        <v>0</v>
      </c>
      <c r="Q197" s="19">
        <v>0</v>
      </c>
    </row>
    <row r="198" spans="1:17" x14ac:dyDescent="0.3">
      <c r="A198" s="19">
        <v>113</v>
      </c>
      <c r="B198" s="19">
        <v>2</v>
      </c>
      <c r="C198" s="19">
        <v>3</v>
      </c>
      <c r="D198" s="19">
        <v>3</v>
      </c>
      <c r="E198" s="19">
        <v>17.5</v>
      </c>
      <c r="F198" s="19">
        <v>7</v>
      </c>
      <c r="G198" s="19">
        <v>2</v>
      </c>
      <c r="H198" s="19">
        <v>3.8</v>
      </c>
      <c r="I198" s="19">
        <v>3.6</v>
      </c>
      <c r="J198" s="19">
        <v>1</v>
      </c>
      <c r="K198" s="19">
        <v>1</v>
      </c>
      <c r="L198" s="19">
        <v>1</v>
      </c>
      <c r="M198" s="19">
        <v>1</v>
      </c>
      <c r="N198" s="19">
        <v>1</v>
      </c>
      <c r="O198" s="19">
        <v>1</v>
      </c>
      <c r="P198" s="19">
        <v>179</v>
      </c>
      <c r="Q198" s="19">
        <v>3.2</v>
      </c>
    </row>
    <row r="199" spans="1:17" x14ac:dyDescent="0.3">
      <c r="A199" s="19">
        <v>113</v>
      </c>
      <c r="B199" s="19">
        <v>3</v>
      </c>
      <c r="C199" s="19">
        <v>31</v>
      </c>
      <c r="D199" s="19">
        <v>3</v>
      </c>
      <c r="E199" s="19">
        <v>9</v>
      </c>
      <c r="F199" s="19">
        <v>3.5</v>
      </c>
      <c r="G199" s="19">
        <v>1.4</v>
      </c>
      <c r="H199" s="19">
        <v>2.1</v>
      </c>
      <c r="I199" s="19">
        <v>2.2000000000000002</v>
      </c>
      <c r="J199" s="19">
        <v>1</v>
      </c>
      <c r="K199" s="19">
        <v>1</v>
      </c>
      <c r="L199" s="19">
        <v>1</v>
      </c>
      <c r="M199" s="19">
        <v>1</v>
      </c>
      <c r="N199" s="19">
        <v>1</v>
      </c>
      <c r="O199" s="19">
        <v>1</v>
      </c>
      <c r="P199" s="19">
        <v>258</v>
      </c>
      <c r="Q199" s="19">
        <v>5.9</v>
      </c>
    </row>
    <row r="200" spans="1:17" x14ac:dyDescent="0.3">
      <c r="A200" s="19">
        <v>113</v>
      </c>
      <c r="B200" s="19">
        <v>4</v>
      </c>
      <c r="C200" s="19">
        <v>3</v>
      </c>
      <c r="D200" s="19">
        <v>3</v>
      </c>
      <c r="E200" s="19">
        <v>10.199999999999999</v>
      </c>
      <c r="F200" s="19">
        <v>5.8</v>
      </c>
      <c r="G200" s="19">
        <v>2.8</v>
      </c>
      <c r="H200" s="19">
        <v>2</v>
      </c>
      <c r="I200" s="19">
        <v>2.6</v>
      </c>
      <c r="J200" s="19">
        <v>1</v>
      </c>
      <c r="K200" s="19">
        <v>1</v>
      </c>
      <c r="L200" s="19">
        <v>1</v>
      </c>
      <c r="M200" s="19">
        <v>1</v>
      </c>
      <c r="N200" s="19">
        <v>1</v>
      </c>
      <c r="O200" s="19">
        <v>1</v>
      </c>
      <c r="P200" s="19">
        <v>260</v>
      </c>
      <c r="Q200" s="19">
        <v>7.5</v>
      </c>
    </row>
    <row r="201" spans="1:17" x14ac:dyDescent="0.3">
      <c r="A201" s="19">
        <v>113</v>
      </c>
      <c r="B201" s="19">
        <v>5</v>
      </c>
      <c r="C201" s="19">
        <v>3</v>
      </c>
      <c r="D201" s="19">
        <v>3</v>
      </c>
      <c r="E201" s="19">
        <v>12.2</v>
      </c>
      <c r="F201" s="19">
        <v>6</v>
      </c>
      <c r="G201" s="19">
        <v>1.9</v>
      </c>
      <c r="H201" s="19">
        <v>3</v>
      </c>
      <c r="I201" s="19">
        <v>3.1</v>
      </c>
      <c r="J201" s="19">
        <v>1</v>
      </c>
      <c r="K201" s="19">
        <v>1</v>
      </c>
      <c r="L201" s="19">
        <v>1</v>
      </c>
      <c r="M201" s="19">
        <v>1</v>
      </c>
      <c r="N201" s="19">
        <v>1</v>
      </c>
      <c r="O201" s="19">
        <v>1</v>
      </c>
      <c r="P201" s="19">
        <v>278</v>
      </c>
      <c r="Q201" s="19">
        <v>7.1</v>
      </c>
    </row>
    <row r="202" spans="1:17" x14ac:dyDescent="0.3">
      <c r="A202" s="19">
        <v>114</v>
      </c>
      <c r="B202" s="19">
        <v>1</v>
      </c>
      <c r="C202" s="19">
        <v>80</v>
      </c>
      <c r="D202" s="19">
        <v>3</v>
      </c>
      <c r="E202" s="19">
        <v>22.3</v>
      </c>
      <c r="F202" s="19">
        <v>5.8</v>
      </c>
      <c r="G202" s="19">
        <v>1.1000000000000001</v>
      </c>
      <c r="H202" s="19">
        <v>9.3000000000000007</v>
      </c>
      <c r="I202" s="19">
        <v>7.5</v>
      </c>
      <c r="J202" s="19">
        <v>1</v>
      </c>
      <c r="K202" s="19">
        <v>1</v>
      </c>
      <c r="L202" s="19">
        <v>1</v>
      </c>
      <c r="M202" s="19">
        <v>1</v>
      </c>
      <c r="N202" s="19">
        <v>1</v>
      </c>
      <c r="O202" s="19">
        <v>1</v>
      </c>
      <c r="P202" s="19">
        <v>0</v>
      </c>
      <c r="Q202" s="19">
        <v>0</v>
      </c>
    </row>
    <row r="203" spans="1:17" x14ac:dyDescent="0.3">
      <c r="A203" s="19">
        <v>114</v>
      </c>
      <c r="B203" s="19">
        <v>2</v>
      </c>
      <c r="C203" s="19">
        <v>80</v>
      </c>
      <c r="D203" s="19">
        <v>3</v>
      </c>
      <c r="E203" s="19">
        <v>12</v>
      </c>
      <c r="F203" s="19">
        <v>5</v>
      </c>
      <c r="G203" s="19">
        <v>2.2000000000000002</v>
      </c>
      <c r="H203" s="19">
        <v>2.2999999999999998</v>
      </c>
      <c r="I203" s="19">
        <v>2.1</v>
      </c>
      <c r="J203" s="19">
        <v>10</v>
      </c>
      <c r="K203" s="19">
        <v>4</v>
      </c>
      <c r="L203" s="19">
        <v>1</v>
      </c>
      <c r="M203" s="19">
        <v>1</v>
      </c>
      <c r="N203" s="19">
        <v>1</v>
      </c>
      <c r="O203" s="19">
        <v>1</v>
      </c>
      <c r="P203" s="19">
        <v>21</v>
      </c>
      <c r="Q203" s="19">
        <v>6.9</v>
      </c>
    </row>
    <row r="204" spans="1:17" x14ac:dyDescent="0.3">
      <c r="A204" s="19">
        <v>114</v>
      </c>
      <c r="B204" s="19">
        <v>3</v>
      </c>
      <c r="C204" s="19">
        <v>4</v>
      </c>
      <c r="D204" s="19">
        <v>5</v>
      </c>
      <c r="E204" s="19">
        <v>23.7</v>
      </c>
      <c r="F204" s="19">
        <v>10.1</v>
      </c>
      <c r="G204" s="19">
        <v>4.5</v>
      </c>
      <c r="H204" s="19">
        <v>5.0999999999999996</v>
      </c>
      <c r="I204" s="19">
        <v>3.6</v>
      </c>
      <c r="J204" s="19">
        <v>1</v>
      </c>
      <c r="K204" s="19">
        <v>1</v>
      </c>
      <c r="L204" s="19">
        <v>1</v>
      </c>
      <c r="M204" s="19">
        <v>1</v>
      </c>
      <c r="N204" s="19">
        <v>1</v>
      </c>
      <c r="O204" s="19">
        <v>1</v>
      </c>
      <c r="P204" s="19">
        <v>226</v>
      </c>
      <c r="Q204" s="19">
        <v>6.8</v>
      </c>
    </row>
    <row r="205" spans="1:17" x14ac:dyDescent="0.3">
      <c r="A205" s="19">
        <v>114</v>
      </c>
      <c r="B205" s="19">
        <v>4</v>
      </c>
      <c r="C205" s="19">
        <v>80</v>
      </c>
      <c r="D205" s="19">
        <v>3</v>
      </c>
      <c r="E205" s="19">
        <v>10.5</v>
      </c>
      <c r="F205" s="19">
        <v>5</v>
      </c>
      <c r="G205" s="19">
        <v>1.6</v>
      </c>
      <c r="H205" s="19">
        <v>2.1</v>
      </c>
      <c r="I205" s="19">
        <v>1.9</v>
      </c>
      <c r="J205" s="19">
        <v>1</v>
      </c>
      <c r="K205" s="19">
        <v>1</v>
      </c>
      <c r="L205" s="19">
        <v>1</v>
      </c>
      <c r="M205" s="19">
        <v>1</v>
      </c>
      <c r="N205" s="19">
        <v>1</v>
      </c>
      <c r="O205" s="19">
        <v>1</v>
      </c>
      <c r="P205" s="19">
        <v>22</v>
      </c>
      <c r="Q205" s="19">
        <v>7.2</v>
      </c>
    </row>
    <row r="206" spans="1:17" x14ac:dyDescent="0.3">
      <c r="A206" s="19">
        <v>114</v>
      </c>
      <c r="B206" s="19">
        <v>5</v>
      </c>
      <c r="C206" s="19">
        <v>80</v>
      </c>
      <c r="D206" s="19">
        <v>3</v>
      </c>
      <c r="E206" s="19">
        <v>16</v>
      </c>
      <c r="F206" s="19">
        <v>5</v>
      </c>
      <c r="G206" s="19">
        <v>1.7</v>
      </c>
      <c r="H206" s="19">
        <v>2.8</v>
      </c>
      <c r="I206" s="19">
        <v>3.3</v>
      </c>
      <c r="J206" s="19">
        <v>1</v>
      </c>
      <c r="K206" s="19">
        <v>1</v>
      </c>
      <c r="L206" s="19">
        <v>1</v>
      </c>
      <c r="M206" s="19">
        <v>1</v>
      </c>
      <c r="N206" s="19">
        <v>1</v>
      </c>
      <c r="O206" s="19">
        <v>1</v>
      </c>
      <c r="P206" s="19">
        <v>24</v>
      </c>
      <c r="Q206" s="19">
        <v>6.7</v>
      </c>
    </row>
    <row r="207" spans="1:17" x14ac:dyDescent="0.3">
      <c r="A207" s="19">
        <v>115</v>
      </c>
      <c r="B207" s="19">
        <v>1</v>
      </c>
      <c r="C207" s="19">
        <v>51</v>
      </c>
      <c r="D207" s="19">
        <v>4</v>
      </c>
      <c r="E207" s="19">
        <v>14.2</v>
      </c>
      <c r="F207" s="19">
        <v>5</v>
      </c>
      <c r="G207" s="19">
        <v>3</v>
      </c>
      <c r="H207" s="19">
        <v>5.2</v>
      </c>
      <c r="I207" s="19">
        <v>9.1</v>
      </c>
      <c r="J207" s="19">
        <v>1</v>
      </c>
      <c r="K207" s="19">
        <v>1</v>
      </c>
      <c r="L207" s="19">
        <v>1</v>
      </c>
      <c r="M207" s="19">
        <v>1</v>
      </c>
      <c r="N207" s="19">
        <v>1</v>
      </c>
      <c r="O207" s="19">
        <v>1</v>
      </c>
      <c r="P207" s="19">
        <v>0</v>
      </c>
      <c r="Q207" s="19">
        <v>0</v>
      </c>
    </row>
    <row r="208" spans="1:17" x14ac:dyDescent="0.3">
      <c r="A208" s="19">
        <v>115</v>
      </c>
      <c r="B208" s="19">
        <v>2</v>
      </c>
      <c r="C208" s="19">
        <v>31</v>
      </c>
      <c r="D208" s="19">
        <v>4</v>
      </c>
      <c r="E208" s="19">
        <v>16.2</v>
      </c>
      <c r="F208" s="19">
        <v>6</v>
      </c>
      <c r="G208" s="19">
        <v>3</v>
      </c>
      <c r="H208" s="19">
        <v>2.7</v>
      </c>
      <c r="I208" s="19">
        <v>4.5</v>
      </c>
      <c r="J208" s="19">
        <v>1</v>
      </c>
      <c r="K208" s="19">
        <v>1</v>
      </c>
      <c r="L208" s="19">
        <v>1</v>
      </c>
      <c r="M208" s="19">
        <v>1</v>
      </c>
      <c r="N208" s="19">
        <v>1</v>
      </c>
      <c r="O208" s="19">
        <v>1</v>
      </c>
      <c r="P208" s="19">
        <v>31</v>
      </c>
      <c r="Q208" s="19">
        <v>1.97</v>
      </c>
    </row>
    <row r="209" spans="1:17" x14ac:dyDescent="0.3">
      <c r="A209" s="19">
        <v>115</v>
      </c>
      <c r="B209" s="19">
        <v>3</v>
      </c>
      <c r="C209" s="19">
        <v>31</v>
      </c>
      <c r="D209" s="19">
        <v>4</v>
      </c>
      <c r="E209" s="19">
        <v>13.4</v>
      </c>
      <c r="F209" s="19">
        <v>4</v>
      </c>
      <c r="G209" s="19">
        <v>2</v>
      </c>
      <c r="H209" s="19">
        <v>2.8</v>
      </c>
      <c r="I209" s="19">
        <v>3.5</v>
      </c>
      <c r="J209" s="19">
        <v>1</v>
      </c>
      <c r="K209" s="19">
        <v>1</v>
      </c>
      <c r="L209" s="19">
        <v>1</v>
      </c>
      <c r="M209" s="19">
        <v>1</v>
      </c>
      <c r="N209" s="19">
        <v>1</v>
      </c>
      <c r="O209" s="19">
        <v>1</v>
      </c>
      <c r="P209" s="19">
        <v>37</v>
      </c>
      <c r="Q209" s="19">
        <v>2.2400000000000002</v>
      </c>
    </row>
    <row r="210" spans="1:17" x14ac:dyDescent="0.3">
      <c r="A210" s="19">
        <v>115</v>
      </c>
      <c r="B210" s="19">
        <v>4</v>
      </c>
      <c r="C210" s="19">
        <v>3</v>
      </c>
      <c r="D210" s="19">
        <v>4</v>
      </c>
      <c r="E210" s="19">
        <v>20.7</v>
      </c>
      <c r="F210" s="19">
        <v>6</v>
      </c>
      <c r="G210" s="19">
        <v>3</v>
      </c>
      <c r="H210" s="19">
        <v>4.5</v>
      </c>
      <c r="I210" s="19">
        <v>4.5999999999999996</v>
      </c>
      <c r="J210" s="19">
        <v>1</v>
      </c>
      <c r="K210" s="19">
        <v>1</v>
      </c>
      <c r="L210" s="19">
        <v>1</v>
      </c>
      <c r="M210" s="19">
        <v>1</v>
      </c>
      <c r="N210" s="19">
        <v>1</v>
      </c>
      <c r="O210" s="19">
        <v>1</v>
      </c>
      <c r="P210" s="19">
        <v>311</v>
      </c>
      <c r="Q210" s="19">
        <v>6.3</v>
      </c>
    </row>
    <row r="211" spans="1:17" x14ac:dyDescent="0.3">
      <c r="A211" s="19">
        <v>115</v>
      </c>
      <c r="B211" s="19">
        <v>5</v>
      </c>
      <c r="C211" s="19">
        <v>3</v>
      </c>
      <c r="D211" s="19">
        <v>1</v>
      </c>
      <c r="E211" s="19">
        <v>41.5</v>
      </c>
      <c r="F211" s="19">
        <v>19.3</v>
      </c>
      <c r="G211" s="19">
        <v>12</v>
      </c>
      <c r="H211" s="19">
        <v>4.5999999999999996</v>
      </c>
      <c r="I211" s="19">
        <v>4.3</v>
      </c>
      <c r="J211" s="19">
        <v>1</v>
      </c>
      <c r="K211" s="19">
        <v>1</v>
      </c>
      <c r="L211" s="19">
        <v>1</v>
      </c>
      <c r="M211" s="19">
        <v>1</v>
      </c>
      <c r="N211" s="19">
        <v>1</v>
      </c>
      <c r="O211" s="19">
        <v>1</v>
      </c>
      <c r="P211" s="19">
        <v>323</v>
      </c>
      <c r="Q211" s="19">
        <v>6.18</v>
      </c>
    </row>
    <row r="212" spans="1:17" x14ac:dyDescent="0.3">
      <c r="A212" s="19">
        <v>116</v>
      </c>
      <c r="B212" s="19">
        <v>1</v>
      </c>
      <c r="C212" s="19">
        <v>51</v>
      </c>
      <c r="D212" s="19">
        <v>4</v>
      </c>
      <c r="E212" s="19">
        <v>21.4</v>
      </c>
      <c r="F212" s="19">
        <v>5</v>
      </c>
      <c r="G212" s="19">
        <v>2</v>
      </c>
      <c r="H212" s="19">
        <v>1.9</v>
      </c>
      <c r="I212" s="19">
        <v>1.8</v>
      </c>
      <c r="J212" s="19">
        <v>10</v>
      </c>
      <c r="K212" s="19">
        <v>3</v>
      </c>
      <c r="L212" s="19">
        <v>6</v>
      </c>
      <c r="M212" s="19">
        <v>2</v>
      </c>
      <c r="N212" s="19">
        <v>1</v>
      </c>
      <c r="O212" s="19">
        <v>1</v>
      </c>
      <c r="P212" s="19">
        <v>0</v>
      </c>
      <c r="Q212" s="19">
        <v>0</v>
      </c>
    </row>
    <row r="213" spans="1:17" x14ac:dyDescent="0.3">
      <c r="A213" s="19">
        <v>116</v>
      </c>
      <c r="B213" s="19">
        <v>2</v>
      </c>
      <c r="C213" s="19">
        <v>3</v>
      </c>
      <c r="D213" s="19">
        <v>4</v>
      </c>
      <c r="E213" s="19">
        <v>30.8</v>
      </c>
      <c r="F213" s="19">
        <v>15.5</v>
      </c>
      <c r="G213" s="19">
        <v>9</v>
      </c>
      <c r="H213" s="19">
        <v>4.2</v>
      </c>
      <c r="I213" s="19">
        <v>3.8</v>
      </c>
      <c r="J213" s="19">
        <v>1</v>
      </c>
      <c r="K213" s="19">
        <v>1</v>
      </c>
      <c r="L213" s="19">
        <v>1</v>
      </c>
      <c r="M213" s="19">
        <v>1</v>
      </c>
      <c r="N213" s="19">
        <v>1</v>
      </c>
      <c r="O213" s="19">
        <v>1</v>
      </c>
      <c r="P213" s="19">
        <v>28</v>
      </c>
      <c r="Q213" s="19">
        <v>6.58</v>
      </c>
    </row>
    <row r="214" spans="1:17" x14ac:dyDescent="0.3">
      <c r="A214" s="19">
        <v>116</v>
      </c>
      <c r="B214" s="19">
        <v>3</v>
      </c>
      <c r="C214" s="19">
        <v>3</v>
      </c>
      <c r="D214" s="19">
        <v>4</v>
      </c>
      <c r="E214" s="19">
        <v>30.2</v>
      </c>
      <c r="F214" s="19">
        <v>15.5</v>
      </c>
      <c r="G214" s="19">
        <v>10</v>
      </c>
      <c r="H214" s="19">
        <v>4.5</v>
      </c>
      <c r="I214" s="19">
        <v>3.5</v>
      </c>
      <c r="J214" s="19">
        <v>1</v>
      </c>
      <c r="K214" s="19">
        <v>1</v>
      </c>
      <c r="L214" s="19">
        <v>1</v>
      </c>
      <c r="M214" s="19">
        <v>1</v>
      </c>
      <c r="N214" s="19">
        <v>1</v>
      </c>
      <c r="O214" s="19">
        <v>1</v>
      </c>
      <c r="P214" s="19">
        <v>34</v>
      </c>
      <c r="Q214" s="19">
        <v>4.25</v>
      </c>
    </row>
    <row r="215" spans="1:17" x14ac:dyDescent="0.3">
      <c r="A215" s="19">
        <v>116</v>
      </c>
      <c r="B215" s="19">
        <v>4</v>
      </c>
      <c r="C215" s="19">
        <v>3</v>
      </c>
      <c r="D215" s="19">
        <v>4</v>
      </c>
      <c r="E215" s="19">
        <v>11.8</v>
      </c>
      <c r="F215" s="19">
        <v>6</v>
      </c>
      <c r="G215" s="19">
        <v>3</v>
      </c>
      <c r="H215" s="19">
        <v>1.9</v>
      </c>
      <c r="I215" s="19">
        <v>1.7</v>
      </c>
      <c r="J215" s="19">
        <v>1</v>
      </c>
      <c r="K215" s="19">
        <v>1</v>
      </c>
      <c r="L215" s="19">
        <v>1</v>
      </c>
      <c r="M215" s="19">
        <v>1</v>
      </c>
      <c r="N215" s="19">
        <v>1</v>
      </c>
      <c r="O215" s="19">
        <v>1</v>
      </c>
      <c r="P215" s="19">
        <v>52</v>
      </c>
      <c r="Q215" s="19">
        <v>3.8</v>
      </c>
    </row>
    <row r="216" spans="1:17" x14ac:dyDescent="0.3">
      <c r="A216" s="19">
        <v>116</v>
      </c>
      <c r="B216" s="19">
        <v>5</v>
      </c>
      <c r="C216" s="19">
        <v>51</v>
      </c>
      <c r="D216" s="19">
        <v>4</v>
      </c>
      <c r="E216" s="19">
        <v>7.6</v>
      </c>
      <c r="F216" s="19">
        <v>4</v>
      </c>
      <c r="G216" s="19">
        <v>2</v>
      </c>
      <c r="H216" s="19">
        <v>1.8</v>
      </c>
      <c r="I216" s="19">
        <v>2.1</v>
      </c>
      <c r="J216" s="19">
        <v>1</v>
      </c>
      <c r="K216" s="19">
        <v>1</v>
      </c>
      <c r="L216" s="19">
        <v>1</v>
      </c>
      <c r="M216" s="19">
        <v>1</v>
      </c>
      <c r="N216" s="19">
        <v>1</v>
      </c>
      <c r="O216" s="19">
        <v>1</v>
      </c>
      <c r="P216" s="19">
        <v>210</v>
      </c>
      <c r="Q216" s="19">
        <v>4.5999999999999996</v>
      </c>
    </row>
    <row r="217" spans="1:17" x14ac:dyDescent="0.3">
      <c r="A217" s="19">
        <v>117</v>
      </c>
      <c r="B217" s="19">
        <v>1</v>
      </c>
      <c r="C217" s="19">
        <v>80</v>
      </c>
      <c r="D217" s="19">
        <v>3</v>
      </c>
      <c r="E217" s="19">
        <v>35</v>
      </c>
      <c r="F217" s="19">
        <v>6.5</v>
      </c>
      <c r="G217" s="19">
        <v>1.75</v>
      </c>
      <c r="H217" s="19">
        <v>7.7</v>
      </c>
      <c r="I217" s="19">
        <v>8.1999999999999993</v>
      </c>
      <c r="J217" s="19">
        <v>1</v>
      </c>
      <c r="K217" s="19">
        <v>1</v>
      </c>
      <c r="L217" s="19">
        <v>1</v>
      </c>
      <c r="M217" s="19">
        <v>1</v>
      </c>
      <c r="N217" s="19">
        <v>1</v>
      </c>
      <c r="O217" s="19">
        <v>1</v>
      </c>
      <c r="P217" s="19">
        <v>0</v>
      </c>
      <c r="Q217" s="19">
        <v>0</v>
      </c>
    </row>
    <row r="218" spans="1:17" x14ac:dyDescent="0.3">
      <c r="A218" s="19">
        <v>117</v>
      </c>
      <c r="B218" s="19">
        <v>2</v>
      </c>
      <c r="C218" s="19">
        <v>6</v>
      </c>
      <c r="D218" s="19">
        <v>1</v>
      </c>
      <c r="E218" s="19">
        <v>30</v>
      </c>
      <c r="F218" s="19">
        <v>9.8000000000000007</v>
      </c>
      <c r="G218" s="19">
        <v>1.7</v>
      </c>
      <c r="H218" s="19">
        <v>8.6</v>
      </c>
      <c r="I218" s="19">
        <v>9.1999999999999993</v>
      </c>
      <c r="J218" s="19">
        <v>1</v>
      </c>
      <c r="K218" s="19">
        <v>1</v>
      </c>
      <c r="L218" s="19">
        <v>1</v>
      </c>
      <c r="M218" s="19">
        <v>1</v>
      </c>
      <c r="N218" s="19">
        <v>1</v>
      </c>
      <c r="O218" s="19">
        <v>1</v>
      </c>
      <c r="P218" s="19">
        <v>28</v>
      </c>
      <c r="Q218" s="19">
        <v>4.2</v>
      </c>
    </row>
    <row r="219" spans="1:17" x14ac:dyDescent="0.3">
      <c r="A219" s="19">
        <v>117</v>
      </c>
      <c r="B219" s="19">
        <v>3</v>
      </c>
      <c r="C219" s="19">
        <v>31</v>
      </c>
      <c r="D219" s="19">
        <v>3</v>
      </c>
      <c r="E219" s="19">
        <v>19.5</v>
      </c>
      <c r="F219" s="19">
        <v>5</v>
      </c>
      <c r="G219" s="19">
        <v>0.5</v>
      </c>
      <c r="H219" s="19">
        <v>7.5</v>
      </c>
      <c r="I219" s="19">
        <v>4.7</v>
      </c>
      <c r="J219" s="19">
        <v>1</v>
      </c>
      <c r="K219" s="19">
        <v>1</v>
      </c>
      <c r="L219" s="19">
        <v>1</v>
      </c>
      <c r="M219" s="19">
        <v>1</v>
      </c>
      <c r="N219" s="19">
        <v>1</v>
      </c>
      <c r="O219" s="19">
        <v>1</v>
      </c>
      <c r="P219" s="19">
        <v>89</v>
      </c>
      <c r="Q219" s="19">
        <v>3.6</v>
      </c>
    </row>
    <row r="220" spans="1:17" x14ac:dyDescent="0.3">
      <c r="A220" s="19">
        <v>117</v>
      </c>
      <c r="B220" s="19">
        <v>4</v>
      </c>
      <c r="C220" s="19">
        <v>31</v>
      </c>
      <c r="D220" s="19">
        <v>3</v>
      </c>
      <c r="E220" s="19">
        <v>7.6</v>
      </c>
      <c r="F220" s="19">
        <v>4.4000000000000004</v>
      </c>
      <c r="G220" s="19">
        <v>0.8</v>
      </c>
      <c r="H220" s="19">
        <v>2.2000000000000002</v>
      </c>
      <c r="I220" s="19">
        <v>1.9</v>
      </c>
      <c r="J220" s="19">
        <v>1</v>
      </c>
      <c r="K220" s="19">
        <v>1</v>
      </c>
      <c r="L220" s="19">
        <v>1</v>
      </c>
      <c r="M220" s="19">
        <v>1</v>
      </c>
      <c r="N220" s="19">
        <v>1</v>
      </c>
      <c r="O220" s="19">
        <v>1</v>
      </c>
      <c r="P220" s="19">
        <v>215</v>
      </c>
      <c r="Q220" s="19">
        <v>1.25</v>
      </c>
    </row>
    <row r="221" spans="1:17" x14ac:dyDescent="0.3">
      <c r="A221" s="19">
        <v>117</v>
      </c>
      <c r="B221" s="19">
        <v>5</v>
      </c>
      <c r="C221" s="19">
        <v>31</v>
      </c>
      <c r="D221" s="19">
        <v>3</v>
      </c>
      <c r="E221" s="19">
        <v>10</v>
      </c>
      <c r="F221" s="19">
        <v>4.8</v>
      </c>
      <c r="G221" s="19">
        <v>1.8</v>
      </c>
      <c r="H221" s="19">
        <v>2.2999999999999998</v>
      </c>
      <c r="I221" s="19">
        <v>1.6</v>
      </c>
      <c r="J221" s="19">
        <v>1</v>
      </c>
      <c r="K221" s="19">
        <v>1</v>
      </c>
      <c r="L221" s="19">
        <v>1</v>
      </c>
      <c r="M221" s="19">
        <v>1</v>
      </c>
      <c r="N221" s="19">
        <v>1</v>
      </c>
      <c r="O221" s="19">
        <v>1</v>
      </c>
      <c r="P221" s="19">
        <v>265</v>
      </c>
      <c r="Q221" s="19">
        <v>3.4</v>
      </c>
    </row>
    <row r="222" spans="1:17" x14ac:dyDescent="0.3">
      <c r="A222" s="19">
        <v>118</v>
      </c>
      <c r="B222" s="19">
        <v>1</v>
      </c>
      <c r="C222" s="19">
        <v>4</v>
      </c>
      <c r="D222" s="19">
        <v>4</v>
      </c>
      <c r="E222" s="19">
        <v>21</v>
      </c>
      <c r="F222" s="19">
        <v>7.6</v>
      </c>
      <c r="G222" s="19">
        <v>3.5</v>
      </c>
      <c r="H222" s="19">
        <v>4.0999999999999996</v>
      </c>
      <c r="I222" s="19">
        <v>4.5</v>
      </c>
      <c r="J222" s="19">
        <v>1</v>
      </c>
      <c r="K222" s="19">
        <v>1</v>
      </c>
      <c r="L222" s="19">
        <v>1</v>
      </c>
      <c r="M222" s="19">
        <v>1</v>
      </c>
      <c r="N222" s="19">
        <v>1</v>
      </c>
      <c r="O222" s="19">
        <v>1</v>
      </c>
      <c r="P222" s="19">
        <v>0</v>
      </c>
      <c r="Q222" s="19">
        <v>0</v>
      </c>
    </row>
    <row r="223" spans="1:17" x14ac:dyDescent="0.3">
      <c r="A223" s="19">
        <v>118</v>
      </c>
      <c r="B223" s="19">
        <v>2</v>
      </c>
      <c r="C223" s="19">
        <v>31</v>
      </c>
      <c r="D223" s="19">
        <v>4</v>
      </c>
      <c r="E223" s="19">
        <v>31</v>
      </c>
      <c r="F223" s="19">
        <v>7.6</v>
      </c>
      <c r="G223" s="19">
        <v>1</v>
      </c>
      <c r="H223" s="19">
        <v>7.8</v>
      </c>
      <c r="I223" s="19">
        <v>6.7</v>
      </c>
      <c r="J223" s="19">
        <v>1</v>
      </c>
      <c r="K223" s="19">
        <v>1</v>
      </c>
      <c r="L223" s="19">
        <v>1</v>
      </c>
      <c r="M223" s="19">
        <v>1</v>
      </c>
      <c r="N223" s="19">
        <v>1</v>
      </c>
      <c r="O223" s="19">
        <v>1</v>
      </c>
      <c r="P223" s="19">
        <v>18</v>
      </c>
      <c r="Q223" s="19">
        <v>1.4</v>
      </c>
    </row>
    <row r="224" spans="1:17" x14ac:dyDescent="0.3">
      <c r="A224" s="19">
        <v>118</v>
      </c>
      <c r="B224" s="19">
        <v>3</v>
      </c>
      <c r="C224" s="19">
        <v>31</v>
      </c>
      <c r="D224" s="19">
        <v>3</v>
      </c>
      <c r="E224" s="19">
        <v>10.5</v>
      </c>
      <c r="F224" s="19">
        <v>2.7</v>
      </c>
      <c r="G224" s="19">
        <v>0.1</v>
      </c>
      <c r="H224" s="19">
        <v>3.2</v>
      </c>
      <c r="I224" s="19">
        <v>4.0999999999999996</v>
      </c>
      <c r="J224" s="19">
        <v>1</v>
      </c>
      <c r="K224" s="19">
        <v>1</v>
      </c>
      <c r="L224" s="19">
        <v>1</v>
      </c>
      <c r="M224" s="19">
        <v>1</v>
      </c>
      <c r="N224" s="19">
        <v>1</v>
      </c>
      <c r="O224" s="19">
        <v>1</v>
      </c>
      <c r="P224" s="19">
        <v>104</v>
      </c>
      <c r="Q224" s="19">
        <v>7.3</v>
      </c>
    </row>
    <row r="225" spans="1:17" x14ac:dyDescent="0.3">
      <c r="A225" s="19">
        <v>118</v>
      </c>
      <c r="B225" s="19">
        <v>4</v>
      </c>
      <c r="C225" s="19">
        <v>4</v>
      </c>
      <c r="D225" s="19">
        <v>3</v>
      </c>
      <c r="E225" s="19">
        <v>14</v>
      </c>
      <c r="F225" s="19">
        <v>5.3</v>
      </c>
      <c r="G225" s="19">
        <v>1.8</v>
      </c>
      <c r="H225" s="19">
        <v>3.8</v>
      </c>
      <c r="I225" s="19">
        <v>3.3</v>
      </c>
      <c r="J225" s="19">
        <v>1</v>
      </c>
      <c r="K225" s="19">
        <v>1</v>
      </c>
      <c r="L225" s="19">
        <v>1</v>
      </c>
      <c r="M225" s="19">
        <v>1</v>
      </c>
      <c r="N225" s="19">
        <v>1</v>
      </c>
      <c r="O225" s="19">
        <v>1</v>
      </c>
      <c r="P225" s="19">
        <v>202</v>
      </c>
      <c r="Q225" s="19">
        <v>3.2</v>
      </c>
    </row>
    <row r="226" spans="1:17" x14ac:dyDescent="0.3">
      <c r="A226" s="19">
        <v>118</v>
      </c>
      <c r="B226" s="19">
        <v>5</v>
      </c>
      <c r="C226" s="19">
        <v>31</v>
      </c>
      <c r="D226" s="19">
        <v>3</v>
      </c>
      <c r="E226" s="19">
        <v>8.5</v>
      </c>
      <c r="F226" s="19">
        <v>4.0999999999999996</v>
      </c>
      <c r="G226" s="19">
        <v>0.2</v>
      </c>
      <c r="H226" s="19">
        <v>2.4</v>
      </c>
      <c r="I226" s="19">
        <v>2</v>
      </c>
      <c r="J226" s="19">
        <v>1</v>
      </c>
      <c r="K226" s="19">
        <v>1</v>
      </c>
      <c r="L226" s="19">
        <v>1</v>
      </c>
      <c r="M226" s="19">
        <v>1</v>
      </c>
      <c r="N226" s="19">
        <v>1</v>
      </c>
      <c r="O226" s="19">
        <v>1</v>
      </c>
      <c r="P226" s="19">
        <v>254</v>
      </c>
      <c r="Q226" s="19">
        <v>6.35</v>
      </c>
    </row>
    <row r="227" spans="1:17" x14ac:dyDescent="0.3">
      <c r="A227" s="19">
        <v>119</v>
      </c>
      <c r="B227" s="19">
        <v>1</v>
      </c>
      <c r="C227" s="19">
        <v>51</v>
      </c>
      <c r="D227" s="19">
        <v>4</v>
      </c>
      <c r="E227" s="19">
        <v>8.4</v>
      </c>
      <c r="F227" s="19">
        <v>4</v>
      </c>
      <c r="G227" s="19">
        <v>2</v>
      </c>
      <c r="H227" s="19">
        <v>1.75</v>
      </c>
      <c r="I227" s="19">
        <v>2.1</v>
      </c>
      <c r="J227" s="19">
        <v>10</v>
      </c>
      <c r="K227" s="19">
        <v>3</v>
      </c>
      <c r="L227" s="19">
        <v>1</v>
      </c>
      <c r="M227" s="19">
        <v>1</v>
      </c>
      <c r="N227" s="19">
        <v>1</v>
      </c>
      <c r="O227" s="19">
        <v>1</v>
      </c>
      <c r="P227" s="19">
        <v>0</v>
      </c>
      <c r="Q227" s="19">
        <v>0</v>
      </c>
    </row>
    <row r="228" spans="1:17" x14ac:dyDescent="0.3">
      <c r="A228" s="19">
        <v>119</v>
      </c>
      <c r="B228" s="19">
        <v>2</v>
      </c>
      <c r="C228" s="19">
        <v>3</v>
      </c>
      <c r="D228" s="19">
        <v>4</v>
      </c>
      <c r="E228" s="19">
        <v>34.9</v>
      </c>
      <c r="F228" s="19">
        <v>16.5</v>
      </c>
      <c r="G228" s="19">
        <v>9</v>
      </c>
      <c r="H228" s="19">
        <v>5.8</v>
      </c>
      <c r="I228" s="19">
        <v>6.3</v>
      </c>
      <c r="J228" s="19">
        <v>1</v>
      </c>
      <c r="K228" s="19">
        <v>1</v>
      </c>
      <c r="L228" s="19">
        <v>1</v>
      </c>
      <c r="M228" s="19">
        <v>1</v>
      </c>
      <c r="N228" s="19">
        <v>1</v>
      </c>
      <c r="O228" s="19">
        <v>1</v>
      </c>
      <c r="P228" s="19">
        <v>30</v>
      </c>
      <c r="Q228" s="19">
        <v>7.1</v>
      </c>
    </row>
    <row r="229" spans="1:17" x14ac:dyDescent="0.3">
      <c r="A229" s="19">
        <v>119</v>
      </c>
      <c r="B229" s="19">
        <v>3</v>
      </c>
      <c r="C229" s="19">
        <v>51</v>
      </c>
      <c r="D229" s="19">
        <v>4</v>
      </c>
      <c r="E229" s="19">
        <v>11</v>
      </c>
      <c r="F229" s="19">
        <v>4</v>
      </c>
      <c r="G229" s="19">
        <v>2</v>
      </c>
      <c r="H229" s="19">
        <v>2.1</v>
      </c>
      <c r="I229" s="19">
        <v>1.7</v>
      </c>
      <c r="J229" s="19">
        <v>10</v>
      </c>
      <c r="K229" s="19">
        <v>3</v>
      </c>
      <c r="L229" s="19">
        <v>1</v>
      </c>
      <c r="M229" s="19">
        <v>1</v>
      </c>
      <c r="N229" s="19">
        <v>1</v>
      </c>
      <c r="O229" s="19">
        <v>1</v>
      </c>
      <c r="P229" s="19">
        <v>201</v>
      </c>
      <c r="Q229" s="19">
        <v>8.6</v>
      </c>
    </row>
    <row r="230" spans="1:17" x14ac:dyDescent="0.3">
      <c r="A230" s="19">
        <v>119</v>
      </c>
      <c r="B230" s="19">
        <v>4</v>
      </c>
      <c r="C230" s="19">
        <v>51</v>
      </c>
      <c r="D230" s="19">
        <v>4</v>
      </c>
      <c r="E230" s="19">
        <v>20.3</v>
      </c>
      <c r="F230" s="19">
        <v>4</v>
      </c>
      <c r="G230" s="19">
        <v>2</v>
      </c>
      <c r="H230" s="19">
        <v>2.15</v>
      </c>
      <c r="I230" s="19">
        <v>2</v>
      </c>
      <c r="J230" s="19">
        <v>10</v>
      </c>
      <c r="K230" s="19">
        <v>3</v>
      </c>
      <c r="L230" s="19">
        <v>1</v>
      </c>
      <c r="M230" s="19">
        <v>1</v>
      </c>
      <c r="N230" s="19">
        <v>1</v>
      </c>
      <c r="O230" s="19">
        <v>1</v>
      </c>
      <c r="P230" s="19">
        <v>274</v>
      </c>
      <c r="Q230" s="19">
        <v>8.3000000000000007</v>
      </c>
    </row>
    <row r="231" spans="1:17" x14ac:dyDescent="0.3">
      <c r="A231" s="19">
        <v>119</v>
      </c>
      <c r="B231" s="19">
        <v>5</v>
      </c>
      <c r="C231" s="19">
        <v>3</v>
      </c>
      <c r="D231" s="19">
        <v>4</v>
      </c>
      <c r="E231" s="19">
        <v>22.5</v>
      </c>
      <c r="F231" s="19">
        <v>9.5</v>
      </c>
      <c r="G231" s="19">
        <v>5</v>
      </c>
      <c r="H231" s="19">
        <v>3.4</v>
      </c>
      <c r="I231" s="19">
        <v>3.9</v>
      </c>
      <c r="J231" s="19">
        <v>1</v>
      </c>
      <c r="K231" s="19">
        <v>1</v>
      </c>
      <c r="L231" s="19">
        <v>1</v>
      </c>
      <c r="M231" s="19">
        <v>1</v>
      </c>
      <c r="N231" s="19">
        <v>1</v>
      </c>
      <c r="O231" s="19">
        <v>1</v>
      </c>
      <c r="P231" s="19">
        <v>343</v>
      </c>
      <c r="Q231" s="19">
        <v>4.5</v>
      </c>
    </row>
    <row r="232" spans="1:17" x14ac:dyDescent="0.3">
      <c r="A232" s="19">
        <v>120</v>
      </c>
      <c r="B232" s="19">
        <v>1</v>
      </c>
      <c r="C232" s="19">
        <v>51</v>
      </c>
      <c r="D232" s="19">
        <v>4</v>
      </c>
      <c r="E232" s="19">
        <v>13.1</v>
      </c>
      <c r="F232" s="19">
        <v>4</v>
      </c>
      <c r="G232" s="19">
        <v>2</v>
      </c>
      <c r="H232" s="19">
        <v>1.3</v>
      </c>
      <c r="I232" s="19">
        <v>1.2</v>
      </c>
      <c r="J232" s="19">
        <v>4</v>
      </c>
      <c r="K232" s="19">
        <v>3</v>
      </c>
      <c r="L232" s="19">
        <v>1</v>
      </c>
      <c r="M232" s="19">
        <v>1</v>
      </c>
      <c r="N232" s="19">
        <v>1</v>
      </c>
      <c r="O232" s="19">
        <v>1</v>
      </c>
      <c r="P232" s="19">
        <v>0</v>
      </c>
      <c r="Q232" s="19">
        <v>0</v>
      </c>
    </row>
    <row r="233" spans="1:17" x14ac:dyDescent="0.3">
      <c r="A233" s="19">
        <v>120</v>
      </c>
      <c r="B233" s="19">
        <v>2</v>
      </c>
      <c r="C233" s="19">
        <v>6</v>
      </c>
      <c r="D233" s="19">
        <v>4</v>
      </c>
      <c r="E233" s="19">
        <v>11.1</v>
      </c>
      <c r="F233" s="19">
        <v>6</v>
      </c>
      <c r="G233" s="19">
        <v>3</v>
      </c>
      <c r="H233" s="19">
        <v>1.4</v>
      </c>
      <c r="I233" s="19">
        <v>1.38</v>
      </c>
      <c r="J233" s="19">
        <v>1</v>
      </c>
      <c r="K233" s="19">
        <v>1</v>
      </c>
      <c r="L233" s="19">
        <v>1</v>
      </c>
      <c r="M233" s="19">
        <v>1</v>
      </c>
      <c r="N233" s="19">
        <v>1</v>
      </c>
      <c r="O233" s="19">
        <v>1</v>
      </c>
      <c r="P233" s="19">
        <v>215</v>
      </c>
      <c r="Q233" s="19">
        <v>5.0999999999999996</v>
      </c>
    </row>
    <row r="234" spans="1:17" x14ac:dyDescent="0.3">
      <c r="A234" s="19">
        <v>120</v>
      </c>
      <c r="B234" s="19">
        <v>3</v>
      </c>
      <c r="C234" s="19">
        <v>51</v>
      </c>
      <c r="D234" s="19">
        <v>4</v>
      </c>
      <c r="E234" s="19">
        <v>9.4</v>
      </c>
      <c r="F234" s="19">
        <v>4</v>
      </c>
      <c r="G234" s="19">
        <v>2</v>
      </c>
      <c r="H234" s="19">
        <v>1</v>
      </c>
      <c r="I234" s="19">
        <v>0.9</v>
      </c>
      <c r="J234" s="19">
        <v>10</v>
      </c>
      <c r="K234" s="19">
        <v>3</v>
      </c>
      <c r="L234" s="19">
        <v>1</v>
      </c>
      <c r="M234" s="19">
        <v>1</v>
      </c>
      <c r="N234" s="19">
        <v>1</v>
      </c>
      <c r="O234" s="19">
        <v>1</v>
      </c>
      <c r="P234" s="19">
        <v>231</v>
      </c>
      <c r="Q234" s="19">
        <v>3.77</v>
      </c>
    </row>
    <row r="235" spans="1:17" x14ac:dyDescent="0.3">
      <c r="A235" s="19">
        <v>120</v>
      </c>
      <c r="B235" s="19">
        <v>4</v>
      </c>
      <c r="C235" s="19">
        <v>51</v>
      </c>
      <c r="D235" s="19">
        <v>4</v>
      </c>
      <c r="E235" s="19">
        <v>12</v>
      </c>
      <c r="F235" s="19">
        <v>4</v>
      </c>
      <c r="G235" s="19">
        <v>2</v>
      </c>
      <c r="H235" s="19">
        <v>1.1000000000000001</v>
      </c>
      <c r="I235" s="19">
        <v>1</v>
      </c>
      <c r="J235" s="19">
        <v>10</v>
      </c>
      <c r="K235" s="19">
        <v>3</v>
      </c>
      <c r="L235" s="19">
        <v>1</v>
      </c>
      <c r="M235" s="19">
        <v>1</v>
      </c>
      <c r="N235" s="19">
        <v>1</v>
      </c>
      <c r="O235" s="19">
        <v>1</v>
      </c>
      <c r="P235" s="19">
        <v>262</v>
      </c>
      <c r="Q235" s="19">
        <v>4.46</v>
      </c>
    </row>
    <row r="236" spans="1:17" x14ac:dyDescent="0.3">
      <c r="A236" s="19">
        <v>120</v>
      </c>
      <c r="B236" s="19">
        <v>5</v>
      </c>
      <c r="C236" s="19">
        <v>51</v>
      </c>
      <c r="D236" s="19">
        <v>4</v>
      </c>
      <c r="E236" s="19">
        <v>7.8</v>
      </c>
      <c r="F236" s="19">
        <v>4</v>
      </c>
      <c r="G236" s="19">
        <v>2</v>
      </c>
      <c r="H236" s="19">
        <v>0.8</v>
      </c>
      <c r="I236" s="19">
        <v>0.9</v>
      </c>
      <c r="J236" s="19">
        <v>10</v>
      </c>
      <c r="K236" s="19">
        <v>3</v>
      </c>
      <c r="L236" s="19">
        <v>1</v>
      </c>
      <c r="M236" s="19">
        <v>1</v>
      </c>
      <c r="N236" s="19">
        <v>1</v>
      </c>
      <c r="O236" s="19">
        <v>1</v>
      </c>
      <c r="P236" s="19">
        <v>266</v>
      </c>
      <c r="Q236" s="19">
        <v>1.82</v>
      </c>
    </row>
    <row r="237" spans="1:17" x14ac:dyDescent="0.3">
      <c r="A237" s="19">
        <v>121</v>
      </c>
      <c r="B237" s="19">
        <v>1</v>
      </c>
      <c r="C237" s="19">
        <v>4</v>
      </c>
      <c r="D237" s="19">
        <v>4</v>
      </c>
      <c r="E237" s="19">
        <v>16.5</v>
      </c>
      <c r="F237" s="19">
        <v>9.8000000000000007</v>
      </c>
      <c r="G237" s="19">
        <v>5.5</v>
      </c>
      <c r="H237" s="19">
        <v>3.2</v>
      </c>
      <c r="I237" s="19">
        <v>3.4</v>
      </c>
      <c r="J237" s="19">
        <v>1</v>
      </c>
      <c r="K237" s="19">
        <v>1</v>
      </c>
      <c r="L237" s="19">
        <v>1</v>
      </c>
      <c r="M237" s="19">
        <v>1</v>
      </c>
      <c r="N237" s="19">
        <v>1</v>
      </c>
      <c r="O237" s="19">
        <v>1</v>
      </c>
      <c r="P237" s="19">
        <v>0</v>
      </c>
      <c r="Q237" s="19">
        <v>0</v>
      </c>
    </row>
    <row r="238" spans="1:17" x14ac:dyDescent="0.3">
      <c r="A238" s="19">
        <v>121</v>
      </c>
      <c r="B238" s="19">
        <v>2</v>
      </c>
      <c r="C238" s="19">
        <v>31</v>
      </c>
      <c r="D238" s="19">
        <v>3</v>
      </c>
      <c r="E238" s="19">
        <v>7.6</v>
      </c>
      <c r="F238" s="19">
        <v>2.2999999999999998</v>
      </c>
      <c r="G238" s="19">
        <v>1</v>
      </c>
      <c r="H238" s="19">
        <v>2.1</v>
      </c>
      <c r="I238" s="19">
        <v>2</v>
      </c>
      <c r="J238" s="19">
        <v>1</v>
      </c>
      <c r="K238" s="19">
        <v>1</v>
      </c>
      <c r="L238" s="19">
        <v>1</v>
      </c>
      <c r="M238" s="19">
        <v>1</v>
      </c>
      <c r="N238" s="19">
        <v>1</v>
      </c>
      <c r="O238" s="19">
        <v>1</v>
      </c>
      <c r="P238" s="19">
        <v>88</v>
      </c>
      <c r="Q238" s="19">
        <v>5.7</v>
      </c>
    </row>
    <row r="239" spans="1:17" x14ac:dyDescent="0.3">
      <c r="A239" s="19">
        <v>121</v>
      </c>
      <c r="B239" s="19">
        <v>3</v>
      </c>
      <c r="C239" s="19">
        <v>4</v>
      </c>
      <c r="D239" s="19">
        <v>3</v>
      </c>
      <c r="E239" s="19">
        <v>21.5</v>
      </c>
      <c r="F239" s="19">
        <v>7.8</v>
      </c>
      <c r="G239" s="19">
        <v>3.1</v>
      </c>
      <c r="H239" s="19">
        <v>5.6</v>
      </c>
      <c r="I239" s="19">
        <v>4.7</v>
      </c>
      <c r="J239" s="19">
        <v>1</v>
      </c>
      <c r="K239" s="19">
        <v>1</v>
      </c>
      <c r="L239" s="19">
        <v>1</v>
      </c>
      <c r="M239" s="19">
        <v>1</v>
      </c>
      <c r="N239" s="19">
        <v>1</v>
      </c>
      <c r="O239" s="19">
        <v>1</v>
      </c>
      <c r="P239" s="19">
        <v>162</v>
      </c>
      <c r="Q239" s="19">
        <v>2.5</v>
      </c>
    </row>
    <row r="240" spans="1:17" x14ac:dyDescent="0.3">
      <c r="A240" s="19">
        <v>121</v>
      </c>
      <c r="B240" s="19">
        <v>4</v>
      </c>
      <c r="C240" s="19">
        <v>31</v>
      </c>
      <c r="D240" s="19">
        <v>4</v>
      </c>
      <c r="E240" s="19">
        <v>32</v>
      </c>
      <c r="F240" s="19">
        <v>10.199999999999999</v>
      </c>
      <c r="G240" s="19">
        <v>1.7</v>
      </c>
      <c r="H240" s="19">
        <v>6.1</v>
      </c>
      <c r="I240" s="19">
        <v>4.8</v>
      </c>
      <c r="J240" s="19">
        <v>1</v>
      </c>
      <c r="K240" s="19">
        <v>1</v>
      </c>
      <c r="L240" s="19">
        <v>1</v>
      </c>
      <c r="M240" s="19">
        <v>1</v>
      </c>
      <c r="N240" s="19">
        <v>1</v>
      </c>
      <c r="O240" s="19">
        <v>1</v>
      </c>
      <c r="P240" s="19">
        <v>212</v>
      </c>
      <c r="Q240" s="19">
        <v>2.2999999999999998</v>
      </c>
    </row>
    <row r="241" spans="1:17" x14ac:dyDescent="0.3">
      <c r="A241" s="19">
        <v>121</v>
      </c>
      <c r="B241" s="19">
        <v>5</v>
      </c>
      <c r="C241" s="19">
        <v>31</v>
      </c>
      <c r="D241" s="19">
        <v>4</v>
      </c>
      <c r="E241" s="19">
        <v>33</v>
      </c>
      <c r="F241" s="19">
        <v>9.6999999999999993</v>
      </c>
      <c r="G241" s="19">
        <v>1.2</v>
      </c>
      <c r="H241" s="19">
        <v>7.5</v>
      </c>
      <c r="I241" s="19">
        <v>4.8</v>
      </c>
      <c r="J241" s="19">
        <v>1</v>
      </c>
      <c r="K241" s="19">
        <v>1</v>
      </c>
      <c r="L241" s="19">
        <v>1</v>
      </c>
      <c r="M241" s="19">
        <v>1</v>
      </c>
      <c r="N241" s="19">
        <v>1</v>
      </c>
      <c r="O241" s="19">
        <v>1</v>
      </c>
      <c r="P241" s="19">
        <v>222</v>
      </c>
      <c r="Q241" s="19">
        <v>2.35</v>
      </c>
    </row>
    <row r="242" spans="1:17" x14ac:dyDescent="0.3">
      <c r="A242" s="19">
        <v>122</v>
      </c>
      <c r="B242" s="19">
        <v>1</v>
      </c>
      <c r="C242" s="19">
        <v>2</v>
      </c>
      <c r="D242" s="19">
        <v>1</v>
      </c>
      <c r="E242" s="19">
        <v>42.3</v>
      </c>
      <c r="F242" s="19">
        <v>19.600000000000001</v>
      </c>
      <c r="G242" s="19">
        <v>12</v>
      </c>
      <c r="H242" s="19">
        <v>6.9</v>
      </c>
      <c r="I242" s="19">
        <v>5.5</v>
      </c>
      <c r="J242" s="19">
        <v>1</v>
      </c>
      <c r="K242" s="19">
        <v>1</v>
      </c>
      <c r="L242" s="19">
        <v>1</v>
      </c>
      <c r="M242" s="19">
        <v>1</v>
      </c>
      <c r="N242" s="19">
        <v>1</v>
      </c>
      <c r="O242" s="19">
        <v>1</v>
      </c>
      <c r="P242" s="19">
        <v>0</v>
      </c>
      <c r="Q242" s="19">
        <v>0</v>
      </c>
    </row>
    <row r="243" spans="1:17" x14ac:dyDescent="0.3">
      <c r="A243" s="19">
        <v>122</v>
      </c>
      <c r="B243" s="19">
        <v>2</v>
      </c>
      <c r="C243" s="19">
        <v>8</v>
      </c>
      <c r="D243" s="19">
        <v>4</v>
      </c>
      <c r="E243" s="19">
        <v>14.9</v>
      </c>
      <c r="F243" s="19">
        <v>7</v>
      </c>
      <c r="G243" s="19">
        <v>4</v>
      </c>
      <c r="H243" s="19">
        <v>4.5999999999999996</v>
      </c>
      <c r="I243" s="19">
        <v>4.3</v>
      </c>
      <c r="J243" s="19">
        <v>1</v>
      </c>
      <c r="K243" s="19">
        <v>1</v>
      </c>
      <c r="L243" s="19">
        <v>1</v>
      </c>
      <c r="M243" s="19">
        <v>1</v>
      </c>
      <c r="N243" s="19">
        <v>1</v>
      </c>
      <c r="O243" s="19">
        <v>1</v>
      </c>
      <c r="P243" s="19">
        <v>32</v>
      </c>
      <c r="Q243" s="19">
        <v>3.9</v>
      </c>
    </row>
    <row r="244" spans="1:17" x14ac:dyDescent="0.3">
      <c r="A244" s="19">
        <v>122</v>
      </c>
      <c r="B244" s="19">
        <v>3</v>
      </c>
      <c r="C244" s="19">
        <v>2</v>
      </c>
      <c r="D244" s="19">
        <v>1</v>
      </c>
      <c r="E244" s="19">
        <v>51</v>
      </c>
      <c r="F244" s="19">
        <v>20.3</v>
      </c>
      <c r="G244" s="19">
        <v>14</v>
      </c>
      <c r="H244" s="19">
        <v>6.5</v>
      </c>
      <c r="I244" s="19">
        <v>6.7</v>
      </c>
      <c r="J244" s="19">
        <v>1</v>
      </c>
      <c r="K244" s="19">
        <v>1</v>
      </c>
      <c r="L244" s="19">
        <v>1</v>
      </c>
      <c r="M244" s="19">
        <v>1</v>
      </c>
      <c r="N244" s="19">
        <v>1</v>
      </c>
      <c r="O244" s="19">
        <v>1</v>
      </c>
      <c r="P244" s="19">
        <v>81</v>
      </c>
      <c r="Q244" s="19">
        <v>3.07</v>
      </c>
    </row>
    <row r="245" spans="1:17" x14ac:dyDescent="0.3">
      <c r="A245" s="19">
        <v>122</v>
      </c>
      <c r="B245" s="19">
        <v>4</v>
      </c>
      <c r="C245" s="19">
        <v>51</v>
      </c>
      <c r="D245" s="19">
        <v>4</v>
      </c>
      <c r="E245" s="19">
        <v>13.2</v>
      </c>
      <c r="F245" s="19">
        <v>5</v>
      </c>
      <c r="G245" s="19">
        <v>3</v>
      </c>
      <c r="H245" s="19">
        <v>1.5</v>
      </c>
      <c r="I245" s="19">
        <v>1.8</v>
      </c>
      <c r="J245" s="19">
        <v>1</v>
      </c>
      <c r="K245" s="19">
        <v>1</v>
      </c>
      <c r="L245" s="19">
        <v>1</v>
      </c>
      <c r="M245" s="19">
        <v>1</v>
      </c>
      <c r="N245" s="19">
        <v>1</v>
      </c>
      <c r="O245" s="19">
        <v>1</v>
      </c>
      <c r="P245" s="19">
        <v>97</v>
      </c>
      <c r="Q245" s="19">
        <v>4.38</v>
      </c>
    </row>
    <row r="246" spans="1:17" x14ac:dyDescent="0.3">
      <c r="A246" s="19">
        <v>122</v>
      </c>
      <c r="B246" s="19">
        <v>5</v>
      </c>
      <c r="C246" s="19">
        <v>51</v>
      </c>
      <c r="D246" s="19">
        <v>4</v>
      </c>
      <c r="E246" s="19">
        <v>25.5</v>
      </c>
      <c r="F246" s="19">
        <v>4</v>
      </c>
      <c r="G246" s="19">
        <v>2</v>
      </c>
      <c r="H246" s="19">
        <v>3.5</v>
      </c>
      <c r="I246" s="19">
        <v>4.0999999999999996</v>
      </c>
      <c r="J246" s="19">
        <v>1</v>
      </c>
      <c r="K246" s="19">
        <v>1</v>
      </c>
      <c r="L246" s="19">
        <v>1</v>
      </c>
      <c r="M246" s="19">
        <v>1</v>
      </c>
      <c r="N246" s="19">
        <v>1</v>
      </c>
      <c r="O246" s="19">
        <v>1</v>
      </c>
      <c r="P246" s="19">
        <v>231</v>
      </c>
      <c r="Q246" s="19">
        <v>2.1</v>
      </c>
    </row>
    <row r="247" spans="1:17" x14ac:dyDescent="0.3">
      <c r="A247" s="19">
        <v>123</v>
      </c>
      <c r="B247" s="19">
        <v>1</v>
      </c>
      <c r="C247" s="19">
        <v>4</v>
      </c>
      <c r="D247" s="19">
        <v>3</v>
      </c>
      <c r="E247" s="19">
        <v>9</v>
      </c>
      <c r="F247" s="19">
        <v>4.4000000000000004</v>
      </c>
      <c r="G247" s="19">
        <v>1.8</v>
      </c>
      <c r="H247" s="19">
        <v>2.2000000000000002</v>
      </c>
      <c r="I247" s="19">
        <v>2</v>
      </c>
      <c r="J247" s="19">
        <v>1</v>
      </c>
      <c r="K247" s="19">
        <v>1</v>
      </c>
      <c r="L247" s="19">
        <v>1</v>
      </c>
      <c r="M247" s="19">
        <v>1</v>
      </c>
      <c r="N247" s="19">
        <v>1</v>
      </c>
      <c r="O247" s="19">
        <v>1</v>
      </c>
      <c r="P247" s="19">
        <v>0</v>
      </c>
      <c r="Q247" s="19">
        <v>0</v>
      </c>
    </row>
    <row r="248" spans="1:17" x14ac:dyDescent="0.3">
      <c r="A248" s="19">
        <v>123</v>
      </c>
      <c r="B248" s="19">
        <v>2</v>
      </c>
      <c r="C248" s="19">
        <v>4</v>
      </c>
      <c r="D248" s="19">
        <v>3</v>
      </c>
      <c r="E248" s="19">
        <v>9</v>
      </c>
      <c r="F248" s="19">
        <v>3.1</v>
      </c>
      <c r="G248" s="19">
        <v>1.8</v>
      </c>
      <c r="H248" s="19">
        <v>1.5</v>
      </c>
      <c r="I248" s="19">
        <v>1.3</v>
      </c>
      <c r="J248" s="19">
        <v>1</v>
      </c>
      <c r="K248" s="19">
        <v>1</v>
      </c>
      <c r="L248" s="19">
        <v>1</v>
      </c>
      <c r="M248" s="19">
        <v>1</v>
      </c>
      <c r="N248" s="19">
        <v>1</v>
      </c>
      <c r="O248" s="19">
        <v>1</v>
      </c>
      <c r="P248" s="19">
        <v>105</v>
      </c>
      <c r="Q248" s="19">
        <v>2</v>
      </c>
    </row>
    <row r="249" spans="1:17" x14ac:dyDescent="0.3">
      <c r="A249" s="19">
        <v>123</v>
      </c>
      <c r="B249" s="19">
        <v>3</v>
      </c>
      <c r="C249" s="19">
        <v>51</v>
      </c>
      <c r="D249" s="19">
        <v>3</v>
      </c>
      <c r="E249" s="19">
        <v>13.5</v>
      </c>
      <c r="F249" s="19">
        <v>3.1</v>
      </c>
      <c r="G249" s="19">
        <v>1.7</v>
      </c>
      <c r="H249" s="19">
        <v>1.2</v>
      </c>
      <c r="I249" s="19">
        <v>1.7</v>
      </c>
      <c r="J249" s="19">
        <v>6</v>
      </c>
      <c r="K249" s="19">
        <v>2</v>
      </c>
      <c r="L249" s="19">
        <v>1</v>
      </c>
      <c r="M249" s="19">
        <v>1</v>
      </c>
      <c r="N249" s="19">
        <v>1</v>
      </c>
      <c r="O249" s="19">
        <v>1</v>
      </c>
      <c r="P249" s="19">
        <v>168</v>
      </c>
      <c r="Q249" s="19">
        <v>1.45</v>
      </c>
    </row>
    <row r="250" spans="1:17" x14ac:dyDescent="0.3">
      <c r="A250" s="19">
        <v>123</v>
      </c>
      <c r="B250" s="19">
        <v>4</v>
      </c>
      <c r="C250" s="19">
        <v>51</v>
      </c>
      <c r="D250" s="19">
        <v>3</v>
      </c>
      <c r="E250" s="19">
        <v>19.5</v>
      </c>
      <c r="F250" s="19">
        <v>4.2</v>
      </c>
      <c r="G250" s="19">
        <v>1.8</v>
      </c>
      <c r="H250" s="19">
        <v>1.7</v>
      </c>
      <c r="I250" s="19">
        <v>1.5</v>
      </c>
      <c r="J250" s="19">
        <v>6</v>
      </c>
      <c r="K250" s="19">
        <v>2</v>
      </c>
      <c r="L250" s="19">
        <v>1</v>
      </c>
      <c r="M250" s="19">
        <v>1</v>
      </c>
      <c r="N250" s="19">
        <v>1</v>
      </c>
      <c r="O250" s="19">
        <v>1</v>
      </c>
      <c r="P250" s="19">
        <v>170</v>
      </c>
      <c r="Q250" s="19">
        <v>1.7</v>
      </c>
    </row>
    <row r="251" spans="1:17" x14ac:dyDescent="0.3">
      <c r="A251" s="19">
        <v>123</v>
      </c>
      <c r="B251" s="19">
        <v>5</v>
      </c>
      <c r="C251" s="19">
        <v>31</v>
      </c>
      <c r="D251" s="19">
        <v>3</v>
      </c>
      <c r="E251" s="19">
        <v>36</v>
      </c>
      <c r="F251" s="19">
        <v>5.6</v>
      </c>
      <c r="G251" s="19">
        <v>0.6</v>
      </c>
      <c r="H251" s="19">
        <v>8.5</v>
      </c>
      <c r="I251" s="19">
        <v>8.1999999999999993</v>
      </c>
      <c r="J251" s="19">
        <v>1</v>
      </c>
      <c r="K251" s="19">
        <v>1</v>
      </c>
      <c r="L251" s="19">
        <v>1</v>
      </c>
      <c r="M251" s="19">
        <v>1</v>
      </c>
      <c r="N251" s="19">
        <v>1</v>
      </c>
      <c r="O251" s="19">
        <v>1</v>
      </c>
      <c r="P251" s="19">
        <v>270</v>
      </c>
      <c r="Q251" s="19">
        <v>5</v>
      </c>
    </row>
    <row r="252" spans="1:17" x14ac:dyDescent="0.3">
      <c r="A252" s="19">
        <v>124</v>
      </c>
      <c r="B252" s="19">
        <v>1</v>
      </c>
      <c r="C252" s="19">
        <v>31</v>
      </c>
      <c r="D252" s="19">
        <v>3</v>
      </c>
      <c r="E252" s="19">
        <v>9</v>
      </c>
      <c r="F252" s="19">
        <v>4.8</v>
      </c>
      <c r="G252" s="19">
        <v>0.3</v>
      </c>
      <c r="H252" s="19">
        <v>2.6</v>
      </c>
      <c r="I252" s="19">
        <v>1.8</v>
      </c>
      <c r="J252" s="19">
        <v>1</v>
      </c>
      <c r="K252" s="19">
        <v>1</v>
      </c>
      <c r="L252" s="19">
        <v>1</v>
      </c>
      <c r="M252" s="19">
        <v>1</v>
      </c>
      <c r="N252" s="19">
        <v>1</v>
      </c>
      <c r="O252" s="19">
        <v>1</v>
      </c>
      <c r="P252" s="19">
        <v>0</v>
      </c>
      <c r="Q252" s="19">
        <v>0</v>
      </c>
    </row>
    <row r="253" spans="1:17" x14ac:dyDescent="0.3">
      <c r="A253" s="19">
        <v>124</v>
      </c>
      <c r="B253" s="19">
        <v>2</v>
      </c>
      <c r="C253" s="19">
        <v>31</v>
      </c>
      <c r="D253" s="19">
        <v>3</v>
      </c>
      <c r="E253" s="19">
        <v>7.5</v>
      </c>
      <c r="F253" s="19">
        <v>4.8</v>
      </c>
      <c r="G253" s="19">
        <v>0.3</v>
      </c>
      <c r="H253" s="19">
        <v>3</v>
      </c>
      <c r="I253" s="19">
        <v>1.4</v>
      </c>
      <c r="J253" s="19">
        <v>1</v>
      </c>
      <c r="K253" s="19">
        <v>1</v>
      </c>
      <c r="L253" s="19">
        <v>1</v>
      </c>
      <c r="M253" s="19">
        <v>1</v>
      </c>
      <c r="N253" s="19">
        <v>1</v>
      </c>
      <c r="O253" s="19">
        <v>1</v>
      </c>
      <c r="P253" s="19">
        <v>120</v>
      </c>
      <c r="Q253" s="19">
        <v>0.2</v>
      </c>
    </row>
    <row r="254" spans="1:17" x14ac:dyDescent="0.3">
      <c r="A254" s="19">
        <v>124</v>
      </c>
      <c r="B254" s="19">
        <v>3</v>
      </c>
      <c r="C254" s="19">
        <v>31</v>
      </c>
      <c r="D254" s="19">
        <v>3</v>
      </c>
      <c r="E254" s="19">
        <v>7.6</v>
      </c>
      <c r="F254" s="19">
        <v>3.5</v>
      </c>
      <c r="G254" s="19">
        <v>0.5</v>
      </c>
      <c r="H254" s="19">
        <v>2.9</v>
      </c>
      <c r="I254" s="19">
        <v>2.7</v>
      </c>
      <c r="J254" s="19">
        <v>1</v>
      </c>
      <c r="K254" s="19">
        <v>1</v>
      </c>
      <c r="L254" s="19">
        <v>1</v>
      </c>
      <c r="M254" s="19">
        <v>1</v>
      </c>
      <c r="N254" s="19">
        <v>1</v>
      </c>
      <c r="O254" s="19">
        <v>1</v>
      </c>
      <c r="P254" s="19">
        <v>175</v>
      </c>
      <c r="Q254" s="19">
        <v>6</v>
      </c>
    </row>
    <row r="255" spans="1:17" x14ac:dyDescent="0.3">
      <c r="A255" s="19">
        <v>124</v>
      </c>
      <c r="B255" s="19">
        <v>4</v>
      </c>
      <c r="C255" s="19">
        <v>31</v>
      </c>
      <c r="D255" s="19">
        <v>3</v>
      </c>
      <c r="E255" s="19">
        <v>8.1999999999999993</v>
      </c>
      <c r="F255" s="19">
        <v>5.5</v>
      </c>
      <c r="G255" s="19">
        <v>1.3</v>
      </c>
      <c r="H255" s="19">
        <v>2.5</v>
      </c>
      <c r="I255" s="19">
        <v>2.5</v>
      </c>
      <c r="J255" s="19">
        <v>1</v>
      </c>
      <c r="K255" s="19">
        <v>1</v>
      </c>
      <c r="L255" s="19">
        <v>1</v>
      </c>
      <c r="M255" s="19">
        <v>1</v>
      </c>
      <c r="N255" s="19">
        <v>1</v>
      </c>
      <c r="O255" s="19">
        <v>1</v>
      </c>
      <c r="P255" s="19">
        <v>340</v>
      </c>
      <c r="Q255" s="19">
        <v>8</v>
      </c>
    </row>
    <row r="256" spans="1:17" x14ac:dyDescent="0.3">
      <c r="A256" s="19">
        <v>124</v>
      </c>
      <c r="B256" s="19">
        <v>5</v>
      </c>
      <c r="C256" s="19">
        <v>4</v>
      </c>
      <c r="D256" s="19">
        <v>3</v>
      </c>
      <c r="E256" s="19">
        <v>8</v>
      </c>
      <c r="F256" s="19">
        <v>5.5</v>
      </c>
      <c r="G256" s="19">
        <v>3.5</v>
      </c>
      <c r="H256" s="19">
        <v>1.3</v>
      </c>
      <c r="I256" s="19">
        <v>1.5</v>
      </c>
      <c r="J256" s="19">
        <v>1</v>
      </c>
      <c r="K256" s="19">
        <v>1</v>
      </c>
      <c r="L256" s="19">
        <v>1</v>
      </c>
      <c r="M256" s="19">
        <v>1</v>
      </c>
      <c r="N256" s="19">
        <v>1</v>
      </c>
      <c r="O256" s="19">
        <v>1</v>
      </c>
      <c r="P256" s="19">
        <v>350</v>
      </c>
      <c r="Q256" s="19">
        <v>6.8</v>
      </c>
    </row>
    <row r="257" spans="1:17" x14ac:dyDescent="0.3">
      <c r="A257" s="19">
        <v>125</v>
      </c>
      <c r="B257" s="19">
        <v>1</v>
      </c>
      <c r="C257" s="19">
        <v>31</v>
      </c>
      <c r="D257" s="19">
        <v>3</v>
      </c>
      <c r="E257" s="19">
        <v>7.5</v>
      </c>
      <c r="F257" s="19">
        <v>3</v>
      </c>
      <c r="G257" s="19">
        <v>1.8</v>
      </c>
      <c r="H257" s="19">
        <v>1.9</v>
      </c>
      <c r="I257" s="19">
        <v>1.9</v>
      </c>
      <c r="J257" s="19">
        <v>4</v>
      </c>
      <c r="K257" s="19">
        <v>8</v>
      </c>
      <c r="L257" s="19">
        <v>1</v>
      </c>
      <c r="M257" s="19">
        <v>1</v>
      </c>
      <c r="N257" s="19">
        <v>1</v>
      </c>
      <c r="O257" s="19">
        <v>1</v>
      </c>
      <c r="P257" s="19">
        <v>0</v>
      </c>
      <c r="Q257" s="19">
        <v>0</v>
      </c>
    </row>
    <row r="258" spans="1:17" x14ac:dyDescent="0.3">
      <c r="A258" s="19">
        <v>125</v>
      </c>
      <c r="B258" s="19">
        <v>2</v>
      </c>
      <c r="C258" s="19">
        <v>31</v>
      </c>
      <c r="D258" s="19">
        <v>3</v>
      </c>
      <c r="E258" s="19">
        <v>7.8</v>
      </c>
      <c r="F258" s="19">
        <v>4</v>
      </c>
      <c r="G258" s="19">
        <v>1.5</v>
      </c>
      <c r="H258" s="19">
        <v>2.4</v>
      </c>
      <c r="I258" s="19">
        <v>2.1</v>
      </c>
      <c r="J258" s="19">
        <v>4</v>
      </c>
      <c r="K258" s="19">
        <v>8</v>
      </c>
      <c r="L258" s="19">
        <v>1</v>
      </c>
      <c r="M258" s="19">
        <v>1</v>
      </c>
      <c r="N258" s="19">
        <v>1</v>
      </c>
      <c r="O258" s="19">
        <v>1</v>
      </c>
      <c r="P258" s="19">
        <v>90</v>
      </c>
      <c r="Q258" s="19">
        <v>4.17</v>
      </c>
    </row>
    <row r="259" spans="1:17" x14ac:dyDescent="0.3">
      <c r="A259" s="19">
        <v>125</v>
      </c>
      <c r="B259" s="19">
        <v>3</v>
      </c>
      <c r="C259" s="19">
        <v>31</v>
      </c>
      <c r="D259" s="19">
        <v>4</v>
      </c>
      <c r="E259" s="19">
        <v>8.1</v>
      </c>
      <c r="F259" s="19">
        <v>3.5</v>
      </c>
      <c r="G259" s="19">
        <v>1.7</v>
      </c>
      <c r="H259" s="19">
        <v>2.8</v>
      </c>
      <c r="I259" s="19">
        <v>2.9</v>
      </c>
      <c r="J259" s="19">
        <v>4</v>
      </c>
      <c r="K259" s="19">
        <v>8</v>
      </c>
      <c r="L259" s="19">
        <v>1</v>
      </c>
      <c r="M259" s="19">
        <v>1</v>
      </c>
      <c r="N259" s="19">
        <v>1</v>
      </c>
      <c r="O259" s="19">
        <v>1</v>
      </c>
      <c r="P259" s="19">
        <v>170</v>
      </c>
      <c r="Q259" s="19">
        <v>2.5</v>
      </c>
    </row>
    <row r="260" spans="1:17" x14ac:dyDescent="0.3">
      <c r="A260" s="19">
        <v>125</v>
      </c>
      <c r="B260" s="19">
        <v>4</v>
      </c>
      <c r="C260" s="19">
        <v>31</v>
      </c>
      <c r="D260" s="19">
        <v>4</v>
      </c>
      <c r="E260" s="19">
        <v>8</v>
      </c>
      <c r="F260" s="19">
        <v>4</v>
      </c>
      <c r="G260" s="19">
        <v>2.4</v>
      </c>
      <c r="H260" s="19">
        <v>2.2999999999999998</v>
      </c>
      <c r="I260" s="19">
        <v>2.6</v>
      </c>
      <c r="J260" s="19">
        <v>4</v>
      </c>
      <c r="K260" s="19">
        <v>8</v>
      </c>
      <c r="L260" s="19">
        <v>1</v>
      </c>
      <c r="M260" s="19">
        <v>1</v>
      </c>
      <c r="N260" s="19">
        <v>1</v>
      </c>
      <c r="O260" s="19">
        <v>1</v>
      </c>
      <c r="P260" s="19">
        <v>190</v>
      </c>
      <c r="Q260" s="19">
        <v>3.55</v>
      </c>
    </row>
    <row r="261" spans="1:17" x14ac:dyDescent="0.3">
      <c r="A261" s="19">
        <v>125</v>
      </c>
      <c r="B261" s="19">
        <v>5</v>
      </c>
      <c r="C261" s="19">
        <v>4</v>
      </c>
      <c r="D261" s="19">
        <v>4</v>
      </c>
      <c r="E261" s="19">
        <v>23</v>
      </c>
      <c r="F261" s="19">
        <v>8</v>
      </c>
      <c r="G261" s="19">
        <v>3</v>
      </c>
      <c r="H261" s="19">
        <v>5.5</v>
      </c>
      <c r="I261" s="19">
        <v>6.1</v>
      </c>
      <c r="J261" s="19">
        <v>10</v>
      </c>
      <c r="K261" s="19">
        <v>2</v>
      </c>
      <c r="L261" s="19">
        <v>1</v>
      </c>
      <c r="M261" s="19">
        <v>1</v>
      </c>
      <c r="N261" s="19">
        <v>1</v>
      </c>
      <c r="O261" s="19">
        <v>1</v>
      </c>
      <c r="P261" s="19">
        <v>280</v>
      </c>
      <c r="Q261" s="19">
        <v>2.25</v>
      </c>
    </row>
    <row r="262" spans="1:17" x14ac:dyDescent="0.3">
      <c r="A262" s="19">
        <v>126</v>
      </c>
      <c r="B262" s="19">
        <v>1</v>
      </c>
      <c r="C262" s="19">
        <v>6</v>
      </c>
      <c r="D262" s="19">
        <v>1</v>
      </c>
      <c r="E262" s="19">
        <v>52</v>
      </c>
      <c r="F262" s="19">
        <v>18.399999999999999</v>
      </c>
      <c r="G262" s="19">
        <v>8.6</v>
      </c>
      <c r="H262" s="19">
        <v>8</v>
      </c>
      <c r="I262" s="19">
        <v>7</v>
      </c>
      <c r="J262" s="19">
        <v>4</v>
      </c>
      <c r="K262" s="19">
        <v>8</v>
      </c>
      <c r="L262" s="19">
        <v>1</v>
      </c>
      <c r="M262" s="19">
        <v>1</v>
      </c>
      <c r="N262" s="19">
        <v>1</v>
      </c>
      <c r="O262" s="19">
        <v>1</v>
      </c>
      <c r="P262" s="19">
        <v>0</v>
      </c>
      <c r="Q262" s="19">
        <v>0</v>
      </c>
    </row>
    <row r="263" spans="1:17" x14ac:dyDescent="0.3">
      <c r="A263" s="19">
        <v>126</v>
      </c>
      <c r="B263" s="19">
        <v>2</v>
      </c>
      <c r="C263" s="19">
        <v>31</v>
      </c>
      <c r="D263" s="19">
        <v>4</v>
      </c>
      <c r="E263" s="19">
        <v>8</v>
      </c>
      <c r="F263" s="19">
        <v>3</v>
      </c>
      <c r="G263" s="19">
        <v>0.4</v>
      </c>
      <c r="H263" s="19">
        <v>2.6</v>
      </c>
      <c r="I263" s="19">
        <v>2.2000000000000002</v>
      </c>
      <c r="J263" s="19">
        <v>1</v>
      </c>
      <c r="K263" s="19">
        <v>1</v>
      </c>
      <c r="L263" s="19">
        <v>1</v>
      </c>
      <c r="M263" s="19">
        <v>1</v>
      </c>
      <c r="N263" s="19">
        <v>1</v>
      </c>
      <c r="O263" s="19">
        <v>1</v>
      </c>
      <c r="P263" s="19">
        <v>72</v>
      </c>
      <c r="Q263" s="19">
        <v>6.15</v>
      </c>
    </row>
    <row r="264" spans="1:17" x14ac:dyDescent="0.3">
      <c r="A264" s="19">
        <v>126</v>
      </c>
      <c r="B264" s="19">
        <v>3</v>
      </c>
      <c r="C264" s="19">
        <v>31</v>
      </c>
      <c r="D264" s="19">
        <v>4</v>
      </c>
      <c r="E264" s="19">
        <v>11.5</v>
      </c>
      <c r="F264" s="19">
        <v>5</v>
      </c>
      <c r="G264" s="19">
        <v>1</v>
      </c>
      <c r="H264" s="19">
        <v>4.8</v>
      </c>
      <c r="I264" s="19">
        <v>2.7</v>
      </c>
      <c r="J264" s="19">
        <v>1</v>
      </c>
      <c r="K264" s="19">
        <v>1</v>
      </c>
      <c r="L264" s="19">
        <v>1</v>
      </c>
      <c r="M264" s="19">
        <v>1</v>
      </c>
      <c r="N264" s="19">
        <v>1</v>
      </c>
      <c r="O264" s="19">
        <v>1</v>
      </c>
      <c r="P264" s="19">
        <v>234</v>
      </c>
      <c r="Q264" s="19">
        <v>6.35</v>
      </c>
    </row>
    <row r="265" spans="1:17" x14ac:dyDescent="0.3">
      <c r="A265" s="19">
        <v>126</v>
      </c>
      <c r="B265" s="19">
        <v>4</v>
      </c>
      <c r="C265" s="19">
        <v>31</v>
      </c>
      <c r="D265" s="19">
        <v>4</v>
      </c>
      <c r="E265" s="19">
        <v>11.3</v>
      </c>
      <c r="F265" s="19">
        <v>5</v>
      </c>
      <c r="G265" s="19">
        <v>2</v>
      </c>
      <c r="H265" s="19">
        <v>5.0999999999999996</v>
      </c>
      <c r="I265" s="19">
        <v>4.3</v>
      </c>
      <c r="J265" s="19">
        <v>1</v>
      </c>
      <c r="K265" s="19">
        <v>1</v>
      </c>
      <c r="L265" s="19">
        <v>1</v>
      </c>
      <c r="M265" s="19">
        <v>1</v>
      </c>
      <c r="N265" s="19">
        <v>1</v>
      </c>
      <c r="O265" s="19">
        <v>1</v>
      </c>
      <c r="P265" s="19">
        <v>236</v>
      </c>
      <c r="Q265" s="19">
        <v>6.5</v>
      </c>
    </row>
    <row r="266" spans="1:17" x14ac:dyDescent="0.3">
      <c r="A266" s="19">
        <v>126</v>
      </c>
      <c r="B266" s="19">
        <v>5</v>
      </c>
      <c r="C266" s="19">
        <v>6</v>
      </c>
      <c r="D266" s="19">
        <v>1</v>
      </c>
      <c r="E266" s="19">
        <v>72.400000000000006</v>
      </c>
      <c r="F266" s="19">
        <v>18.399999999999999</v>
      </c>
      <c r="G266" s="19">
        <v>3.5</v>
      </c>
      <c r="H266" s="19">
        <v>9.1999999999999993</v>
      </c>
      <c r="I266" s="19">
        <v>11.4</v>
      </c>
      <c r="J266" s="19">
        <v>10</v>
      </c>
      <c r="K266" s="19">
        <v>4</v>
      </c>
      <c r="L266" s="19">
        <v>1</v>
      </c>
      <c r="M266" s="19">
        <v>1</v>
      </c>
      <c r="N266" s="19">
        <v>1</v>
      </c>
      <c r="O266" s="19">
        <v>1</v>
      </c>
      <c r="P266" s="19">
        <v>350</v>
      </c>
      <c r="Q266" s="19">
        <v>5.3</v>
      </c>
    </row>
    <row r="267" spans="1:17" x14ac:dyDescent="0.3">
      <c r="A267" s="19">
        <v>127</v>
      </c>
      <c r="B267" s="19">
        <v>1</v>
      </c>
      <c r="C267" s="19">
        <v>31</v>
      </c>
      <c r="D267" s="19">
        <v>4</v>
      </c>
      <c r="E267" s="19">
        <v>8</v>
      </c>
      <c r="F267" s="19">
        <v>3.8</v>
      </c>
      <c r="G267" s="19">
        <v>1.7</v>
      </c>
      <c r="H267" s="19">
        <v>2.5</v>
      </c>
      <c r="I267" s="19">
        <v>2.2999999999999998</v>
      </c>
      <c r="J267" s="19">
        <v>1</v>
      </c>
      <c r="K267" s="19">
        <v>1</v>
      </c>
      <c r="L267" s="19">
        <v>1</v>
      </c>
      <c r="M267" s="19">
        <v>1</v>
      </c>
      <c r="N267" s="19">
        <v>1</v>
      </c>
      <c r="O267" s="19">
        <v>1</v>
      </c>
      <c r="P267" s="19">
        <v>0</v>
      </c>
      <c r="Q267" s="19">
        <v>0</v>
      </c>
    </row>
    <row r="268" spans="1:17" x14ac:dyDescent="0.3">
      <c r="A268" s="19">
        <v>127</v>
      </c>
      <c r="B268" s="19">
        <v>2</v>
      </c>
      <c r="C268" s="19">
        <v>6</v>
      </c>
      <c r="D268" s="19">
        <v>4</v>
      </c>
      <c r="E268" s="19">
        <v>20</v>
      </c>
      <c r="F268" s="19">
        <v>5.6</v>
      </c>
      <c r="G268" s="19">
        <v>2.8</v>
      </c>
      <c r="H268" s="19">
        <v>4.2</v>
      </c>
      <c r="I268" s="19">
        <v>4.5999999999999996</v>
      </c>
      <c r="J268" s="19">
        <v>1</v>
      </c>
      <c r="K268" s="19">
        <v>1</v>
      </c>
      <c r="L268" s="19">
        <v>1</v>
      </c>
      <c r="M268" s="19">
        <v>1</v>
      </c>
      <c r="N268" s="19">
        <v>1</v>
      </c>
      <c r="O268" s="19">
        <v>1</v>
      </c>
      <c r="P268" s="19">
        <v>2</v>
      </c>
      <c r="Q268" s="19">
        <v>5.3</v>
      </c>
    </row>
    <row r="269" spans="1:17" x14ac:dyDescent="0.3">
      <c r="A269" s="19">
        <v>127</v>
      </c>
      <c r="B269" s="19">
        <v>3</v>
      </c>
      <c r="C269" s="19">
        <v>31</v>
      </c>
      <c r="D269" s="19">
        <v>4</v>
      </c>
      <c r="E269" s="19">
        <v>12</v>
      </c>
      <c r="F269" s="19">
        <v>4.5</v>
      </c>
      <c r="G269" s="19">
        <v>1.2</v>
      </c>
      <c r="H269" s="19">
        <v>2.5</v>
      </c>
      <c r="I269" s="19">
        <v>2.6</v>
      </c>
      <c r="J269" s="19">
        <v>4</v>
      </c>
      <c r="K269" s="19">
        <v>8</v>
      </c>
      <c r="L269" s="19">
        <v>1</v>
      </c>
      <c r="M269" s="19">
        <v>1</v>
      </c>
      <c r="N269" s="19">
        <v>1</v>
      </c>
      <c r="O269" s="19">
        <v>1</v>
      </c>
      <c r="P269" s="19">
        <v>290</v>
      </c>
      <c r="Q269" s="19">
        <v>4.2</v>
      </c>
    </row>
    <row r="270" spans="1:17" x14ac:dyDescent="0.3">
      <c r="A270" s="19">
        <v>127</v>
      </c>
      <c r="B270" s="19">
        <v>4</v>
      </c>
      <c r="C270" s="19">
        <v>31</v>
      </c>
      <c r="D270" s="19">
        <v>4</v>
      </c>
      <c r="E270" s="19">
        <v>10</v>
      </c>
      <c r="F270" s="19">
        <v>4.4000000000000004</v>
      </c>
      <c r="G270" s="19">
        <v>0.6</v>
      </c>
      <c r="H270" s="19">
        <v>2.7</v>
      </c>
      <c r="I270" s="19">
        <v>2.4</v>
      </c>
      <c r="J270" s="19">
        <v>4</v>
      </c>
      <c r="K270" s="19">
        <v>8</v>
      </c>
      <c r="L270" s="19">
        <v>1</v>
      </c>
      <c r="M270" s="19">
        <v>1</v>
      </c>
      <c r="N270" s="19">
        <v>1</v>
      </c>
      <c r="O270" s="19">
        <v>1</v>
      </c>
      <c r="P270" s="19">
        <v>293</v>
      </c>
      <c r="Q270" s="19">
        <v>4.2</v>
      </c>
    </row>
    <row r="271" spans="1:17" x14ac:dyDescent="0.3">
      <c r="A271" s="19">
        <v>127</v>
      </c>
      <c r="B271" s="19">
        <v>5</v>
      </c>
      <c r="C271" s="19">
        <v>31</v>
      </c>
      <c r="D271" s="19">
        <v>4</v>
      </c>
      <c r="E271" s="19">
        <v>11.4</v>
      </c>
      <c r="F271" s="19">
        <v>4</v>
      </c>
      <c r="G271" s="19">
        <v>0.3</v>
      </c>
      <c r="H271" s="19">
        <v>2.4</v>
      </c>
      <c r="I271" s="19">
        <v>3</v>
      </c>
      <c r="J271" s="19">
        <v>4</v>
      </c>
      <c r="K271" s="19">
        <v>8</v>
      </c>
      <c r="L271" s="19">
        <v>1</v>
      </c>
      <c r="M271" s="19">
        <v>1</v>
      </c>
      <c r="N271" s="19">
        <v>1</v>
      </c>
      <c r="O271" s="19">
        <v>1</v>
      </c>
      <c r="P271" s="19">
        <v>354</v>
      </c>
      <c r="Q271" s="19">
        <v>4.8</v>
      </c>
    </row>
    <row r="272" spans="1:17" x14ac:dyDescent="0.3">
      <c r="A272" s="19">
        <v>128</v>
      </c>
      <c r="B272" s="19">
        <v>1</v>
      </c>
      <c r="C272" s="19">
        <v>6</v>
      </c>
      <c r="D272" s="19">
        <v>4</v>
      </c>
      <c r="E272" s="19">
        <v>14.5</v>
      </c>
      <c r="F272" s="19">
        <v>5</v>
      </c>
      <c r="G272" s="19">
        <v>2.5</v>
      </c>
      <c r="H272" s="19">
        <v>3.6</v>
      </c>
      <c r="I272" s="19">
        <v>3.4</v>
      </c>
      <c r="J272" s="19">
        <v>1</v>
      </c>
      <c r="K272" s="19">
        <v>1</v>
      </c>
      <c r="L272" s="19">
        <v>1</v>
      </c>
      <c r="M272" s="19">
        <v>1</v>
      </c>
      <c r="N272" s="19">
        <v>1</v>
      </c>
      <c r="O272" s="19">
        <v>1</v>
      </c>
      <c r="P272" s="19">
        <v>0</v>
      </c>
      <c r="Q272" s="19">
        <v>0</v>
      </c>
    </row>
    <row r="273" spans="1:17" x14ac:dyDescent="0.3">
      <c r="A273" s="19">
        <v>128</v>
      </c>
      <c r="B273" s="19">
        <v>2</v>
      </c>
      <c r="C273" s="19">
        <v>31</v>
      </c>
      <c r="D273" s="19">
        <v>4</v>
      </c>
      <c r="E273" s="19">
        <v>25</v>
      </c>
      <c r="F273" s="19">
        <v>6</v>
      </c>
      <c r="G273" s="19">
        <v>1</v>
      </c>
      <c r="H273" s="19">
        <v>5.7</v>
      </c>
      <c r="I273" s="19">
        <v>6.2</v>
      </c>
      <c r="J273" s="19">
        <v>1</v>
      </c>
      <c r="K273" s="19">
        <v>5</v>
      </c>
      <c r="L273" s="19">
        <v>1</v>
      </c>
      <c r="M273" s="19">
        <v>1</v>
      </c>
      <c r="N273" s="19">
        <v>1</v>
      </c>
      <c r="O273" s="19">
        <v>1</v>
      </c>
      <c r="P273" s="19">
        <v>135</v>
      </c>
      <c r="Q273" s="19">
        <v>5.2</v>
      </c>
    </row>
    <row r="274" spans="1:17" x14ac:dyDescent="0.3">
      <c r="A274" s="19">
        <v>128</v>
      </c>
      <c r="B274" s="19">
        <v>3</v>
      </c>
      <c r="C274" s="19">
        <v>31</v>
      </c>
      <c r="D274" s="19">
        <v>4</v>
      </c>
      <c r="E274" s="19">
        <v>10</v>
      </c>
      <c r="F274" s="19">
        <v>5</v>
      </c>
      <c r="G274" s="19">
        <v>0.2</v>
      </c>
      <c r="H274" s="19">
        <v>4</v>
      </c>
      <c r="I274" s="19">
        <v>3</v>
      </c>
      <c r="J274" s="19">
        <v>1</v>
      </c>
      <c r="K274" s="19">
        <v>1</v>
      </c>
      <c r="L274" s="19">
        <v>1</v>
      </c>
      <c r="M274" s="19">
        <v>1</v>
      </c>
      <c r="N274" s="19">
        <v>1</v>
      </c>
      <c r="O274" s="19">
        <v>1</v>
      </c>
      <c r="P274" s="19">
        <v>160</v>
      </c>
      <c r="Q274" s="19">
        <v>7.63</v>
      </c>
    </row>
    <row r="275" spans="1:17" x14ac:dyDescent="0.3">
      <c r="A275" s="19">
        <v>128</v>
      </c>
      <c r="B275" s="19">
        <v>4</v>
      </c>
      <c r="C275" s="19">
        <v>31</v>
      </c>
      <c r="D275" s="19">
        <v>4</v>
      </c>
      <c r="E275" s="19">
        <v>13.4</v>
      </c>
      <c r="F275" s="19">
        <v>4.7</v>
      </c>
      <c r="G275" s="19">
        <v>0.2</v>
      </c>
      <c r="H275" s="19">
        <v>4.2</v>
      </c>
      <c r="I275" s="19">
        <v>3.3</v>
      </c>
      <c r="J275" s="19">
        <v>1</v>
      </c>
      <c r="K275" s="19">
        <v>1</v>
      </c>
      <c r="L275" s="19">
        <v>1</v>
      </c>
      <c r="M275" s="19">
        <v>1</v>
      </c>
      <c r="N275" s="19">
        <v>1</v>
      </c>
      <c r="O275" s="19">
        <v>1</v>
      </c>
      <c r="P275" s="19">
        <v>164</v>
      </c>
      <c r="Q275" s="19">
        <v>7.8</v>
      </c>
    </row>
    <row r="276" spans="1:17" x14ac:dyDescent="0.3">
      <c r="A276" s="19">
        <v>128</v>
      </c>
      <c r="B276" s="19">
        <v>5</v>
      </c>
      <c r="C276" s="19">
        <v>31</v>
      </c>
      <c r="D276" s="19">
        <v>4</v>
      </c>
      <c r="E276" s="19">
        <v>18</v>
      </c>
      <c r="F276" s="19">
        <v>4.8</v>
      </c>
      <c r="G276" s="19">
        <v>0.4</v>
      </c>
      <c r="H276" s="19">
        <v>4.0999999999999996</v>
      </c>
      <c r="I276" s="19">
        <v>5.8</v>
      </c>
      <c r="J276" s="19">
        <v>1</v>
      </c>
      <c r="K276" s="19">
        <v>1</v>
      </c>
      <c r="L276" s="19">
        <v>1</v>
      </c>
      <c r="M276" s="19">
        <v>1</v>
      </c>
      <c r="N276" s="19">
        <v>1</v>
      </c>
      <c r="O276" s="19">
        <v>1</v>
      </c>
      <c r="P276" s="19">
        <v>255</v>
      </c>
      <c r="Q276" s="19">
        <v>2.8</v>
      </c>
    </row>
    <row r="277" spans="1:17" x14ac:dyDescent="0.3">
      <c r="A277" s="19">
        <v>129</v>
      </c>
      <c r="B277" s="19">
        <v>1</v>
      </c>
      <c r="C277" s="19">
        <v>4</v>
      </c>
      <c r="D277" s="19">
        <v>2</v>
      </c>
      <c r="E277" s="19">
        <v>34.9</v>
      </c>
      <c r="F277" s="19">
        <v>10</v>
      </c>
      <c r="G277" s="19">
        <v>3</v>
      </c>
      <c r="H277" s="19">
        <v>5.6</v>
      </c>
      <c r="I277" s="19">
        <v>4</v>
      </c>
      <c r="J277" s="19">
        <v>1</v>
      </c>
      <c r="K277" s="19">
        <v>1</v>
      </c>
      <c r="L277" s="19">
        <v>1</v>
      </c>
      <c r="M277" s="19">
        <v>1</v>
      </c>
      <c r="N277" s="19">
        <v>1</v>
      </c>
      <c r="O277" s="19">
        <v>1</v>
      </c>
      <c r="P277" s="19">
        <v>0</v>
      </c>
      <c r="Q277" s="19">
        <v>0</v>
      </c>
    </row>
    <row r="278" spans="1:17" x14ac:dyDescent="0.3">
      <c r="A278" s="19">
        <v>129</v>
      </c>
      <c r="B278" s="19">
        <v>2</v>
      </c>
      <c r="C278" s="19">
        <v>31</v>
      </c>
      <c r="D278" s="19">
        <v>4</v>
      </c>
      <c r="E278" s="19">
        <v>24.5</v>
      </c>
      <c r="F278" s="19">
        <v>5.0999999999999996</v>
      </c>
      <c r="G278" s="19">
        <v>0.7</v>
      </c>
      <c r="H278" s="19">
        <v>4.5</v>
      </c>
      <c r="I278" s="19">
        <v>6</v>
      </c>
      <c r="J278" s="19">
        <v>1</v>
      </c>
      <c r="K278" s="19">
        <v>1</v>
      </c>
      <c r="L278" s="19">
        <v>1</v>
      </c>
      <c r="M278" s="19">
        <v>1</v>
      </c>
      <c r="N278" s="19">
        <v>1</v>
      </c>
      <c r="O278" s="19">
        <v>1</v>
      </c>
      <c r="P278" s="19">
        <v>75</v>
      </c>
      <c r="Q278" s="19">
        <v>4.2</v>
      </c>
    </row>
    <row r="279" spans="1:17" x14ac:dyDescent="0.3">
      <c r="A279" s="19">
        <v>129</v>
      </c>
      <c r="B279" s="19">
        <v>3</v>
      </c>
      <c r="C279" s="19">
        <v>4</v>
      </c>
      <c r="D279" s="19">
        <v>4</v>
      </c>
      <c r="E279" s="19">
        <v>34</v>
      </c>
      <c r="F279" s="19">
        <v>11.5</v>
      </c>
      <c r="G279" s="19">
        <v>4.5999999999999996</v>
      </c>
      <c r="H279" s="19">
        <v>6.2</v>
      </c>
      <c r="I279" s="19">
        <v>6.3</v>
      </c>
      <c r="J279" s="19">
        <v>1</v>
      </c>
      <c r="K279" s="19">
        <v>1</v>
      </c>
      <c r="L279" s="19">
        <v>1</v>
      </c>
      <c r="M279" s="19">
        <v>1</v>
      </c>
      <c r="N279" s="19">
        <v>1</v>
      </c>
      <c r="O279" s="19">
        <v>1</v>
      </c>
      <c r="P279" s="19">
        <v>130</v>
      </c>
      <c r="Q279" s="19">
        <v>6.8</v>
      </c>
    </row>
    <row r="280" spans="1:17" x14ac:dyDescent="0.3">
      <c r="A280" s="19">
        <v>129</v>
      </c>
      <c r="B280" s="19">
        <v>4</v>
      </c>
      <c r="C280" s="19">
        <v>31</v>
      </c>
      <c r="D280" s="19">
        <v>3</v>
      </c>
      <c r="E280" s="19">
        <v>14.1</v>
      </c>
      <c r="F280" s="19">
        <v>5.5</v>
      </c>
      <c r="G280" s="19">
        <v>1.6</v>
      </c>
      <c r="H280" s="19">
        <v>2.2999999999999998</v>
      </c>
      <c r="I280" s="19">
        <v>3</v>
      </c>
      <c r="J280" s="19">
        <v>1</v>
      </c>
      <c r="K280" s="19">
        <v>1</v>
      </c>
      <c r="L280" s="19">
        <v>1</v>
      </c>
      <c r="M280" s="19">
        <v>1</v>
      </c>
      <c r="N280" s="19">
        <v>1</v>
      </c>
      <c r="O280" s="19">
        <v>1</v>
      </c>
      <c r="P280" s="19">
        <v>248</v>
      </c>
      <c r="Q280" s="19">
        <v>6.1</v>
      </c>
    </row>
    <row r="281" spans="1:17" x14ac:dyDescent="0.3">
      <c r="A281" s="19">
        <v>129</v>
      </c>
      <c r="B281" s="19">
        <v>5</v>
      </c>
      <c r="C281" s="19">
        <v>2</v>
      </c>
      <c r="D281" s="19">
        <v>4</v>
      </c>
      <c r="E281" s="19">
        <v>31.3</v>
      </c>
      <c r="F281" s="19">
        <v>7.9</v>
      </c>
      <c r="G281" s="19">
        <v>2.2000000000000002</v>
      </c>
      <c r="H281" s="19">
        <v>7</v>
      </c>
      <c r="I281" s="19">
        <v>5.8</v>
      </c>
      <c r="J281" s="19">
        <v>1</v>
      </c>
      <c r="K281" s="19">
        <v>1</v>
      </c>
      <c r="L281" s="19">
        <v>1</v>
      </c>
      <c r="M281" s="19">
        <v>1</v>
      </c>
      <c r="N281" s="19">
        <v>1</v>
      </c>
      <c r="O281" s="19">
        <v>1</v>
      </c>
      <c r="P281" s="19">
        <v>320</v>
      </c>
      <c r="Q281" s="19">
        <v>6.5</v>
      </c>
    </row>
    <row r="282" spans="1:17" x14ac:dyDescent="0.3">
      <c r="A282" s="19">
        <v>130</v>
      </c>
      <c r="B282" s="19">
        <v>1</v>
      </c>
      <c r="C282" s="19">
        <v>4</v>
      </c>
      <c r="D282" s="19">
        <v>4</v>
      </c>
      <c r="E282" s="19">
        <v>15.4</v>
      </c>
      <c r="F282" s="19">
        <v>9.4</v>
      </c>
      <c r="G282" s="19">
        <v>4</v>
      </c>
      <c r="H282" s="19">
        <v>3.5</v>
      </c>
      <c r="I282" s="19">
        <v>3.6</v>
      </c>
      <c r="J282" s="19">
        <v>1</v>
      </c>
      <c r="K282" s="19">
        <v>1</v>
      </c>
      <c r="L282" s="19">
        <v>1</v>
      </c>
      <c r="M282" s="19">
        <v>1</v>
      </c>
      <c r="N282" s="19">
        <v>1</v>
      </c>
      <c r="O282" s="19">
        <v>1</v>
      </c>
      <c r="P282" s="19">
        <v>0</v>
      </c>
      <c r="Q282" s="19">
        <v>0</v>
      </c>
    </row>
    <row r="283" spans="1:17" x14ac:dyDescent="0.3">
      <c r="A283" s="19">
        <v>130</v>
      </c>
      <c r="B283" s="19">
        <v>2</v>
      </c>
      <c r="C283" s="19">
        <v>31</v>
      </c>
      <c r="D283" s="19">
        <v>4</v>
      </c>
      <c r="E283" s="19">
        <v>8</v>
      </c>
      <c r="F283" s="19">
        <v>4</v>
      </c>
      <c r="G283" s="19">
        <v>0.5</v>
      </c>
      <c r="H283" s="19">
        <v>3.6</v>
      </c>
      <c r="I283" s="19">
        <v>2.9</v>
      </c>
      <c r="J283" s="19">
        <v>4</v>
      </c>
      <c r="K283" s="19">
        <v>8</v>
      </c>
      <c r="L283" s="19">
        <v>1</v>
      </c>
      <c r="M283" s="19">
        <v>1</v>
      </c>
      <c r="N283" s="19">
        <v>1</v>
      </c>
      <c r="O283" s="19">
        <v>1</v>
      </c>
      <c r="P283" s="19">
        <v>55</v>
      </c>
      <c r="Q283" s="19">
        <v>3.75</v>
      </c>
    </row>
    <row r="284" spans="1:17" x14ac:dyDescent="0.3">
      <c r="A284" s="19">
        <v>130</v>
      </c>
      <c r="B284" s="19">
        <v>3</v>
      </c>
      <c r="C284" s="19">
        <v>6</v>
      </c>
      <c r="D284" s="19">
        <v>4</v>
      </c>
      <c r="E284" s="19">
        <v>17</v>
      </c>
      <c r="F284" s="19">
        <v>7</v>
      </c>
      <c r="G284" s="19">
        <v>1.7</v>
      </c>
      <c r="H284" s="19">
        <v>5.2</v>
      </c>
      <c r="I284" s="19">
        <v>5</v>
      </c>
      <c r="J284" s="19">
        <v>1</v>
      </c>
      <c r="K284" s="19">
        <v>1</v>
      </c>
      <c r="L284" s="19">
        <v>1</v>
      </c>
      <c r="M284" s="19">
        <v>1</v>
      </c>
      <c r="N284" s="19">
        <v>1</v>
      </c>
      <c r="O284" s="19">
        <v>1</v>
      </c>
      <c r="P284" s="19">
        <v>75</v>
      </c>
      <c r="Q284" s="19">
        <v>4.5</v>
      </c>
    </row>
    <row r="285" spans="1:17" x14ac:dyDescent="0.3">
      <c r="A285" s="19">
        <v>130</v>
      </c>
      <c r="B285" s="19">
        <v>4</v>
      </c>
      <c r="C285" s="19">
        <v>2</v>
      </c>
      <c r="D285" s="19">
        <v>4</v>
      </c>
      <c r="E285" s="19">
        <v>15.2</v>
      </c>
      <c r="F285" s="19">
        <v>6</v>
      </c>
      <c r="G285" s="19">
        <v>2</v>
      </c>
      <c r="H285" s="19">
        <v>3.7</v>
      </c>
      <c r="I285" s="19">
        <v>4.5999999999999996</v>
      </c>
      <c r="J285" s="19">
        <v>4</v>
      </c>
      <c r="K285" s="19">
        <v>8</v>
      </c>
      <c r="L285" s="19">
        <v>1</v>
      </c>
      <c r="M285" s="19">
        <v>1</v>
      </c>
      <c r="N285" s="19">
        <v>1</v>
      </c>
      <c r="O285" s="19">
        <v>1</v>
      </c>
      <c r="P285" s="19">
        <v>190</v>
      </c>
      <c r="Q285" s="19">
        <v>0.3</v>
      </c>
    </row>
    <row r="286" spans="1:17" x14ac:dyDescent="0.3">
      <c r="A286" s="19">
        <v>130</v>
      </c>
      <c r="B286" s="19">
        <v>5</v>
      </c>
      <c r="C286" s="19">
        <v>31</v>
      </c>
      <c r="D286" s="19">
        <v>4</v>
      </c>
      <c r="E286" s="19">
        <v>14.7</v>
      </c>
      <c r="F286" s="19">
        <v>6</v>
      </c>
      <c r="G286" s="19">
        <v>2.2000000000000002</v>
      </c>
      <c r="H286" s="19">
        <v>6.1</v>
      </c>
      <c r="I286" s="19">
        <v>3.2</v>
      </c>
      <c r="J286" s="19">
        <v>4</v>
      </c>
      <c r="K286" s="19">
        <v>8</v>
      </c>
      <c r="L286" s="19">
        <v>1</v>
      </c>
      <c r="M286" s="19">
        <v>1</v>
      </c>
      <c r="N286" s="19">
        <v>1</v>
      </c>
      <c r="O286" s="19">
        <v>1</v>
      </c>
      <c r="P286" s="19">
        <v>220</v>
      </c>
      <c r="Q286" s="19">
        <v>0.52</v>
      </c>
    </row>
    <row r="287" spans="1:17" x14ac:dyDescent="0.3">
      <c r="A287" s="19">
        <v>133</v>
      </c>
      <c r="B287" s="19">
        <v>1</v>
      </c>
      <c r="C287" s="19">
        <v>6</v>
      </c>
      <c r="D287" s="19">
        <v>1</v>
      </c>
      <c r="E287" s="19">
        <v>50</v>
      </c>
      <c r="F287" s="19">
        <v>19</v>
      </c>
      <c r="G287" s="19">
        <v>5</v>
      </c>
      <c r="H287" s="19">
        <v>8.4</v>
      </c>
      <c r="I287" s="19">
        <v>8.1999999999999993</v>
      </c>
      <c r="J287" s="19">
        <v>1</v>
      </c>
      <c r="K287" s="19">
        <v>1</v>
      </c>
      <c r="L287" s="19">
        <v>1</v>
      </c>
      <c r="M287" s="19">
        <v>1</v>
      </c>
      <c r="N287" s="19">
        <v>1</v>
      </c>
      <c r="O287" s="19">
        <v>1</v>
      </c>
      <c r="P287" s="19">
        <v>0</v>
      </c>
      <c r="Q287" s="19">
        <v>0</v>
      </c>
    </row>
    <row r="288" spans="1:17" x14ac:dyDescent="0.3">
      <c r="A288" s="19">
        <v>133</v>
      </c>
      <c r="B288" s="19">
        <v>2</v>
      </c>
      <c r="C288" s="19">
        <v>6</v>
      </c>
      <c r="D288" s="19">
        <v>1</v>
      </c>
      <c r="E288" s="19">
        <v>67</v>
      </c>
      <c r="F288" s="19">
        <v>21</v>
      </c>
      <c r="G288" s="19">
        <v>6</v>
      </c>
      <c r="H288" s="19">
        <v>11.6</v>
      </c>
      <c r="I288" s="19">
        <v>10</v>
      </c>
      <c r="J288" s="19">
        <v>1</v>
      </c>
      <c r="K288" s="19">
        <v>1</v>
      </c>
      <c r="L288" s="19">
        <v>1</v>
      </c>
      <c r="M288" s="19">
        <v>1</v>
      </c>
      <c r="N288" s="19">
        <v>1</v>
      </c>
      <c r="O288" s="19">
        <v>1</v>
      </c>
      <c r="P288" s="19">
        <v>86</v>
      </c>
      <c r="Q288" s="19">
        <v>5.2</v>
      </c>
    </row>
    <row r="289" spans="1:17" x14ac:dyDescent="0.3">
      <c r="A289" s="19">
        <v>133</v>
      </c>
      <c r="B289" s="19">
        <v>3</v>
      </c>
      <c r="C289" s="19">
        <v>31</v>
      </c>
      <c r="D289" s="19">
        <v>3</v>
      </c>
      <c r="E289" s="19">
        <v>7.6</v>
      </c>
      <c r="F289" s="19">
        <v>5.8</v>
      </c>
      <c r="G289" s="19">
        <v>1.2</v>
      </c>
      <c r="H289" s="19">
        <v>2.2999999999999998</v>
      </c>
      <c r="I289" s="19">
        <v>2.5</v>
      </c>
      <c r="J289" s="19">
        <v>1</v>
      </c>
      <c r="K289" s="19">
        <v>1</v>
      </c>
      <c r="L289" s="19">
        <v>1</v>
      </c>
      <c r="M289" s="19">
        <v>1</v>
      </c>
      <c r="N289" s="19">
        <v>1</v>
      </c>
      <c r="O289" s="19">
        <v>1</v>
      </c>
      <c r="P289" s="19">
        <v>175</v>
      </c>
      <c r="Q289" s="19">
        <v>8.6999999999999993</v>
      </c>
    </row>
    <row r="290" spans="1:17" x14ac:dyDescent="0.3">
      <c r="A290" s="19">
        <v>133</v>
      </c>
      <c r="B290" s="19">
        <v>4</v>
      </c>
      <c r="C290" s="19">
        <v>31</v>
      </c>
      <c r="D290" s="19">
        <v>3</v>
      </c>
      <c r="E290" s="19">
        <v>8.1999999999999993</v>
      </c>
      <c r="F290" s="19">
        <v>5</v>
      </c>
      <c r="G290" s="19">
        <v>1.3</v>
      </c>
      <c r="H290" s="19">
        <v>2</v>
      </c>
      <c r="I290" s="19">
        <v>1.8</v>
      </c>
      <c r="J290" s="19">
        <v>1</v>
      </c>
      <c r="K290" s="19">
        <v>1</v>
      </c>
      <c r="L290" s="19">
        <v>1</v>
      </c>
      <c r="M290" s="19">
        <v>1</v>
      </c>
      <c r="N290" s="19">
        <v>1</v>
      </c>
      <c r="O290" s="19">
        <v>1</v>
      </c>
      <c r="P290" s="19">
        <v>183</v>
      </c>
      <c r="Q290" s="19">
        <v>6.3</v>
      </c>
    </row>
    <row r="291" spans="1:17" x14ac:dyDescent="0.3">
      <c r="A291" s="19">
        <v>133</v>
      </c>
      <c r="B291" s="19">
        <v>5</v>
      </c>
      <c r="C291" s="19">
        <v>31</v>
      </c>
      <c r="D291" s="19">
        <v>3</v>
      </c>
      <c r="E291" s="19">
        <v>9</v>
      </c>
      <c r="F291" s="19">
        <v>5</v>
      </c>
      <c r="G291" s="19">
        <v>1.2</v>
      </c>
      <c r="H291" s="19">
        <v>1.9</v>
      </c>
      <c r="I291" s="19">
        <v>2.5</v>
      </c>
      <c r="J291" s="19">
        <v>1</v>
      </c>
      <c r="K291" s="19">
        <v>1</v>
      </c>
      <c r="L291" s="19">
        <v>1</v>
      </c>
      <c r="M291" s="19">
        <v>1</v>
      </c>
      <c r="N291" s="19">
        <v>1</v>
      </c>
      <c r="O291" s="19">
        <v>1</v>
      </c>
      <c r="P291" s="19">
        <v>188</v>
      </c>
      <c r="Q291" s="19">
        <v>5.7</v>
      </c>
    </row>
    <row r="292" spans="1:17" x14ac:dyDescent="0.3">
      <c r="A292" s="19">
        <v>134</v>
      </c>
      <c r="B292" s="19">
        <v>1</v>
      </c>
      <c r="C292" s="19">
        <v>31</v>
      </c>
      <c r="D292" s="19">
        <v>4</v>
      </c>
      <c r="E292" s="19">
        <v>17</v>
      </c>
      <c r="F292" s="19">
        <v>6</v>
      </c>
      <c r="G292" s="19">
        <v>1</v>
      </c>
      <c r="H292" s="19">
        <v>3.1</v>
      </c>
      <c r="I292" s="19">
        <v>3.9</v>
      </c>
      <c r="J292" s="19">
        <v>1</v>
      </c>
      <c r="K292" s="19">
        <v>1</v>
      </c>
      <c r="L292" s="19">
        <v>1</v>
      </c>
      <c r="M292" s="19">
        <v>1</v>
      </c>
      <c r="N292" s="19">
        <v>1</v>
      </c>
      <c r="O292" s="19">
        <v>1</v>
      </c>
      <c r="P292" s="19">
        <v>0</v>
      </c>
      <c r="Q292" s="19">
        <v>0</v>
      </c>
    </row>
    <row r="293" spans="1:17" x14ac:dyDescent="0.3">
      <c r="A293" s="19">
        <v>134</v>
      </c>
      <c r="B293" s="19">
        <v>2</v>
      </c>
      <c r="C293" s="19">
        <v>31</v>
      </c>
      <c r="D293" s="19">
        <v>3</v>
      </c>
      <c r="E293" s="19">
        <v>7.5</v>
      </c>
      <c r="F293" s="19">
        <v>2.8</v>
      </c>
      <c r="G293" s="19">
        <v>1.6</v>
      </c>
      <c r="H293" s="19">
        <v>1.3</v>
      </c>
      <c r="I293" s="19">
        <v>1.4</v>
      </c>
      <c r="J293" s="19">
        <v>1</v>
      </c>
      <c r="K293" s="19">
        <v>1</v>
      </c>
      <c r="L293" s="19">
        <v>1</v>
      </c>
      <c r="M293" s="19">
        <v>1</v>
      </c>
      <c r="N293" s="19">
        <v>1</v>
      </c>
      <c r="O293" s="19">
        <v>1</v>
      </c>
      <c r="P293" s="19">
        <v>66</v>
      </c>
      <c r="Q293" s="19">
        <v>6.2</v>
      </c>
    </row>
    <row r="294" spans="1:17" x14ac:dyDescent="0.3">
      <c r="A294" s="19">
        <v>134</v>
      </c>
      <c r="B294" s="19">
        <v>3</v>
      </c>
      <c r="C294" s="19">
        <v>31</v>
      </c>
      <c r="D294" s="19">
        <v>4</v>
      </c>
      <c r="E294" s="19">
        <v>15</v>
      </c>
      <c r="F294" s="19">
        <v>3.6</v>
      </c>
      <c r="G294" s="19">
        <v>1</v>
      </c>
      <c r="H294" s="19">
        <v>2.9</v>
      </c>
      <c r="I294" s="19">
        <v>3</v>
      </c>
      <c r="J294" s="19">
        <v>1</v>
      </c>
      <c r="K294" s="19">
        <v>1</v>
      </c>
      <c r="L294" s="19">
        <v>1</v>
      </c>
      <c r="M294" s="19">
        <v>1</v>
      </c>
      <c r="N294" s="19">
        <v>1</v>
      </c>
      <c r="O294" s="19">
        <v>1</v>
      </c>
      <c r="P294" s="19">
        <v>67</v>
      </c>
      <c r="Q294" s="19">
        <v>6</v>
      </c>
    </row>
    <row r="295" spans="1:17" x14ac:dyDescent="0.3">
      <c r="A295" s="19">
        <v>134</v>
      </c>
      <c r="B295" s="19">
        <v>4</v>
      </c>
      <c r="C295" s="19">
        <v>31</v>
      </c>
      <c r="D295" s="19">
        <v>4</v>
      </c>
      <c r="E295" s="19">
        <v>15</v>
      </c>
      <c r="F295" s="19">
        <v>6</v>
      </c>
      <c r="G295" s="19">
        <v>0.6</v>
      </c>
      <c r="H295" s="19">
        <v>3.4</v>
      </c>
      <c r="I295" s="19">
        <v>3.9</v>
      </c>
      <c r="J295" s="19">
        <v>1</v>
      </c>
      <c r="K295" s="19">
        <v>1</v>
      </c>
      <c r="L295" s="19">
        <v>1</v>
      </c>
      <c r="M295" s="19">
        <v>1</v>
      </c>
      <c r="N295" s="19">
        <v>1</v>
      </c>
      <c r="O295" s="19">
        <v>1</v>
      </c>
      <c r="P295" s="19">
        <v>172</v>
      </c>
      <c r="Q295" s="19">
        <v>0.25</v>
      </c>
    </row>
    <row r="296" spans="1:17" x14ac:dyDescent="0.3">
      <c r="A296" s="19">
        <v>134</v>
      </c>
      <c r="B296" s="19">
        <v>5</v>
      </c>
      <c r="C296" s="19">
        <v>80</v>
      </c>
      <c r="D296" s="19">
        <v>4</v>
      </c>
      <c r="E296" s="19">
        <v>21</v>
      </c>
      <c r="F296" s="19">
        <v>5.7</v>
      </c>
      <c r="G296" s="19">
        <v>2.2000000000000002</v>
      </c>
      <c r="H296" s="19">
        <v>5.8</v>
      </c>
      <c r="I296" s="19">
        <v>6.3</v>
      </c>
      <c r="J296" s="19">
        <v>1</v>
      </c>
      <c r="K296" s="19">
        <v>1</v>
      </c>
      <c r="L296" s="19">
        <v>1</v>
      </c>
      <c r="M296" s="19">
        <v>1</v>
      </c>
      <c r="N296" s="19">
        <v>1</v>
      </c>
      <c r="O296" s="19">
        <v>1</v>
      </c>
      <c r="P296" s="19">
        <v>275</v>
      </c>
      <c r="Q296" s="19">
        <v>3.6</v>
      </c>
    </row>
    <row r="297" spans="1:17" x14ac:dyDescent="0.3">
      <c r="A297" s="19">
        <v>135</v>
      </c>
      <c r="B297" s="19">
        <v>1</v>
      </c>
      <c r="C297" s="19">
        <v>3</v>
      </c>
      <c r="D297" s="19">
        <v>1</v>
      </c>
      <c r="E297" s="19">
        <v>32</v>
      </c>
      <c r="F297" s="19">
        <v>15</v>
      </c>
      <c r="G297" s="19">
        <v>7.1</v>
      </c>
      <c r="H297" s="19">
        <v>6.8</v>
      </c>
      <c r="I297" s="19">
        <v>6.5</v>
      </c>
      <c r="J297" s="19">
        <v>1</v>
      </c>
      <c r="K297" s="19">
        <v>1</v>
      </c>
      <c r="L297" s="19">
        <v>1</v>
      </c>
      <c r="M297" s="19">
        <v>1</v>
      </c>
      <c r="N297" s="19">
        <v>1</v>
      </c>
      <c r="O297" s="19">
        <v>1</v>
      </c>
      <c r="P297" s="19">
        <v>0</v>
      </c>
      <c r="Q297" s="19">
        <v>0</v>
      </c>
    </row>
    <row r="298" spans="1:17" x14ac:dyDescent="0.3">
      <c r="A298" s="19">
        <v>135</v>
      </c>
      <c r="B298" s="19">
        <v>2</v>
      </c>
      <c r="C298" s="19">
        <v>31</v>
      </c>
      <c r="D298" s="19">
        <v>3</v>
      </c>
      <c r="E298" s="19">
        <v>8.5</v>
      </c>
      <c r="F298" s="19">
        <v>5.5</v>
      </c>
      <c r="G298" s="19">
        <v>1.5</v>
      </c>
      <c r="H298" s="19">
        <v>1.6</v>
      </c>
      <c r="I298" s="19">
        <v>2.2000000000000002</v>
      </c>
      <c r="J298" s="19">
        <v>1</v>
      </c>
      <c r="K298" s="19">
        <v>1</v>
      </c>
      <c r="L298" s="19">
        <v>1</v>
      </c>
      <c r="M298" s="19">
        <v>1</v>
      </c>
      <c r="N298" s="19">
        <v>1</v>
      </c>
      <c r="O298" s="19">
        <v>1</v>
      </c>
      <c r="P298" s="19">
        <v>80</v>
      </c>
      <c r="Q298" s="19">
        <v>5.3</v>
      </c>
    </row>
    <row r="299" spans="1:17" x14ac:dyDescent="0.3">
      <c r="A299" s="19">
        <v>135</v>
      </c>
      <c r="B299" s="19">
        <v>3</v>
      </c>
      <c r="C299" s="19">
        <v>31</v>
      </c>
      <c r="D299" s="19">
        <v>3</v>
      </c>
      <c r="E299" s="19">
        <v>8</v>
      </c>
      <c r="F299" s="19">
        <v>4.3</v>
      </c>
      <c r="G299" s="19">
        <v>1.7</v>
      </c>
      <c r="H299" s="19">
        <v>3.5</v>
      </c>
      <c r="I299" s="19">
        <v>1.8</v>
      </c>
      <c r="J299" s="19">
        <v>1</v>
      </c>
      <c r="K299" s="19">
        <v>1</v>
      </c>
      <c r="L299" s="19">
        <v>1</v>
      </c>
      <c r="M299" s="19">
        <v>1</v>
      </c>
      <c r="N299" s="19">
        <v>1</v>
      </c>
      <c r="O299" s="19">
        <v>1</v>
      </c>
      <c r="P299" s="19">
        <v>118</v>
      </c>
      <c r="Q299" s="19">
        <v>4.9000000000000004</v>
      </c>
    </row>
    <row r="300" spans="1:17" x14ac:dyDescent="0.3">
      <c r="A300" s="19">
        <v>135</v>
      </c>
      <c r="B300" s="19">
        <v>4</v>
      </c>
      <c r="C300" s="19">
        <v>31</v>
      </c>
      <c r="D300" s="19">
        <v>3</v>
      </c>
      <c r="E300" s="19">
        <v>8</v>
      </c>
      <c r="F300" s="19">
        <v>4.3</v>
      </c>
      <c r="G300" s="19">
        <v>1.7</v>
      </c>
      <c r="H300" s="19">
        <v>1.9</v>
      </c>
      <c r="I300" s="19">
        <v>1.9</v>
      </c>
      <c r="J300" s="19">
        <v>1</v>
      </c>
      <c r="K300" s="19">
        <v>1</v>
      </c>
      <c r="L300" s="19">
        <v>1</v>
      </c>
      <c r="M300" s="19">
        <v>1</v>
      </c>
      <c r="N300" s="19">
        <v>1</v>
      </c>
      <c r="O300" s="19">
        <v>1</v>
      </c>
      <c r="P300" s="19">
        <v>131</v>
      </c>
      <c r="Q300" s="19">
        <v>3</v>
      </c>
    </row>
    <row r="301" spans="1:17" x14ac:dyDescent="0.3">
      <c r="A301" s="19">
        <v>135</v>
      </c>
      <c r="B301" s="19">
        <v>5</v>
      </c>
      <c r="C301" s="19">
        <v>31</v>
      </c>
      <c r="D301" s="19">
        <v>3</v>
      </c>
      <c r="E301" s="19">
        <v>7.8</v>
      </c>
      <c r="F301" s="19">
        <v>4.3</v>
      </c>
      <c r="G301" s="19">
        <v>1.8</v>
      </c>
      <c r="H301" s="19">
        <v>1.5</v>
      </c>
      <c r="I301" s="19">
        <v>2</v>
      </c>
      <c r="J301" s="19">
        <v>1</v>
      </c>
      <c r="K301" s="19">
        <v>1</v>
      </c>
      <c r="L301" s="19">
        <v>1</v>
      </c>
      <c r="M301" s="19">
        <v>1</v>
      </c>
      <c r="N301" s="19">
        <v>1</v>
      </c>
      <c r="O301" s="19">
        <v>1</v>
      </c>
      <c r="P301" s="19">
        <v>135</v>
      </c>
      <c r="Q301" s="19">
        <v>3.6</v>
      </c>
    </row>
    <row r="302" spans="1:17" x14ac:dyDescent="0.3">
      <c r="A302" s="19">
        <v>136</v>
      </c>
      <c r="B302" s="19">
        <v>1</v>
      </c>
      <c r="C302" s="19">
        <v>31</v>
      </c>
      <c r="D302" s="19">
        <v>5</v>
      </c>
      <c r="E302" s="19">
        <v>9.5</v>
      </c>
      <c r="F302" s="19">
        <v>4.8</v>
      </c>
      <c r="G302" s="19">
        <v>1.9</v>
      </c>
      <c r="H302" s="19">
        <v>3.3</v>
      </c>
      <c r="I302" s="19">
        <v>2.4</v>
      </c>
      <c r="J302" s="19">
        <v>1</v>
      </c>
      <c r="K302" s="19">
        <v>1</v>
      </c>
      <c r="L302" s="19">
        <v>1</v>
      </c>
      <c r="M302" s="19">
        <v>1</v>
      </c>
      <c r="N302" s="19">
        <v>1</v>
      </c>
      <c r="O302" s="19">
        <v>1</v>
      </c>
      <c r="P302" s="19">
        <v>0</v>
      </c>
      <c r="Q302" s="19">
        <v>0</v>
      </c>
    </row>
    <row r="303" spans="1:17" x14ac:dyDescent="0.3">
      <c r="A303" s="19">
        <v>136</v>
      </c>
      <c r="B303" s="19">
        <v>2</v>
      </c>
      <c r="C303" s="19">
        <v>31</v>
      </c>
      <c r="D303" s="19">
        <v>5</v>
      </c>
      <c r="E303" s="19">
        <v>9</v>
      </c>
      <c r="F303" s="19">
        <v>6.2</v>
      </c>
      <c r="G303" s="19">
        <v>3.6</v>
      </c>
      <c r="H303" s="19">
        <v>1.8</v>
      </c>
      <c r="I303" s="19">
        <v>2.1</v>
      </c>
      <c r="J303" s="19">
        <v>1</v>
      </c>
      <c r="K303" s="19">
        <v>1</v>
      </c>
      <c r="L303" s="19">
        <v>1</v>
      </c>
      <c r="M303" s="19">
        <v>1</v>
      </c>
      <c r="N303" s="19">
        <v>1</v>
      </c>
      <c r="O303" s="19">
        <v>1</v>
      </c>
      <c r="P303" s="19">
        <v>104</v>
      </c>
      <c r="Q303" s="19">
        <v>2.4</v>
      </c>
    </row>
    <row r="304" spans="1:17" x14ac:dyDescent="0.3">
      <c r="A304" s="19">
        <v>136</v>
      </c>
      <c r="B304" s="19">
        <v>3</v>
      </c>
      <c r="C304" s="19">
        <v>31</v>
      </c>
      <c r="D304" s="19">
        <v>5</v>
      </c>
      <c r="E304" s="19">
        <v>10.1</v>
      </c>
      <c r="F304" s="19">
        <v>6.2</v>
      </c>
      <c r="G304" s="19">
        <v>3.7</v>
      </c>
      <c r="H304" s="19">
        <v>2</v>
      </c>
      <c r="I304" s="19">
        <v>2.2000000000000002</v>
      </c>
      <c r="J304" s="19">
        <v>1</v>
      </c>
      <c r="K304" s="19">
        <v>1</v>
      </c>
      <c r="L304" s="19">
        <v>1</v>
      </c>
      <c r="M304" s="19">
        <v>1</v>
      </c>
      <c r="N304" s="19">
        <v>1</v>
      </c>
      <c r="O304" s="19">
        <v>1</v>
      </c>
      <c r="P304" s="19">
        <v>107</v>
      </c>
      <c r="Q304" s="19">
        <v>2.6</v>
      </c>
    </row>
    <row r="305" spans="1:17" x14ac:dyDescent="0.3">
      <c r="A305" s="19">
        <v>136</v>
      </c>
      <c r="B305" s="19">
        <v>4</v>
      </c>
      <c r="C305" s="19">
        <v>80</v>
      </c>
      <c r="D305" s="19">
        <v>3</v>
      </c>
      <c r="E305" s="19">
        <v>16.5</v>
      </c>
      <c r="F305" s="19">
        <v>5.0999999999999996</v>
      </c>
      <c r="G305" s="19">
        <v>1.7</v>
      </c>
      <c r="H305" s="19">
        <v>3.3</v>
      </c>
      <c r="I305" s="19">
        <v>2.2000000000000002</v>
      </c>
      <c r="J305" s="19">
        <v>10</v>
      </c>
      <c r="K305" s="19">
        <v>3</v>
      </c>
      <c r="L305" s="19">
        <v>1</v>
      </c>
      <c r="M305" s="19">
        <v>1</v>
      </c>
      <c r="N305" s="19">
        <v>1</v>
      </c>
      <c r="O305" s="19">
        <v>1</v>
      </c>
      <c r="P305" s="19">
        <v>202</v>
      </c>
      <c r="Q305" s="19">
        <v>2.5</v>
      </c>
    </row>
    <row r="306" spans="1:17" x14ac:dyDescent="0.3">
      <c r="A306" s="19">
        <v>136</v>
      </c>
      <c r="B306" s="19">
        <v>5</v>
      </c>
      <c r="C306" s="19">
        <v>31</v>
      </c>
      <c r="D306" s="19">
        <v>3</v>
      </c>
      <c r="E306" s="19">
        <v>11</v>
      </c>
      <c r="F306" s="19">
        <v>4.7</v>
      </c>
      <c r="G306" s="19">
        <v>1.7</v>
      </c>
      <c r="H306" s="19">
        <v>3.8</v>
      </c>
      <c r="I306" s="19">
        <v>2.2999999999999998</v>
      </c>
      <c r="J306" s="19">
        <v>1</v>
      </c>
      <c r="K306" s="19">
        <v>1</v>
      </c>
      <c r="L306" s="19">
        <v>1</v>
      </c>
      <c r="M306" s="19">
        <v>1</v>
      </c>
      <c r="N306" s="19">
        <v>1</v>
      </c>
      <c r="O306" s="19">
        <v>1</v>
      </c>
      <c r="P306" s="19">
        <v>270</v>
      </c>
      <c r="Q306" s="19">
        <v>5.6</v>
      </c>
    </row>
    <row r="307" spans="1:17" x14ac:dyDescent="0.3">
      <c r="A307" s="19">
        <v>139</v>
      </c>
      <c r="B307" s="19">
        <v>1</v>
      </c>
      <c r="C307" s="19">
        <v>6</v>
      </c>
      <c r="D307" s="19">
        <v>3</v>
      </c>
      <c r="E307" s="19">
        <v>7.5</v>
      </c>
      <c r="F307" s="22">
        <v>4.5</v>
      </c>
      <c r="G307" s="19">
        <v>1.8</v>
      </c>
      <c r="H307" s="19">
        <v>2.2999999999999998</v>
      </c>
      <c r="I307" s="19">
        <v>2</v>
      </c>
      <c r="J307" s="19">
        <v>1</v>
      </c>
      <c r="K307" s="19">
        <v>1</v>
      </c>
      <c r="L307" s="19">
        <v>1</v>
      </c>
      <c r="M307" s="19">
        <v>1</v>
      </c>
      <c r="N307" s="19">
        <v>1</v>
      </c>
      <c r="O307" s="19">
        <v>1</v>
      </c>
      <c r="P307" s="19">
        <v>0</v>
      </c>
      <c r="Q307" s="19">
        <v>0</v>
      </c>
    </row>
    <row r="308" spans="1:17" x14ac:dyDescent="0.3">
      <c r="A308" s="19">
        <v>139</v>
      </c>
      <c r="B308" s="19">
        <v>2</v>
      </c>
      <c r="C308" s="19">
        <v>4</v>
      </c>
      <c r="D308" s="19">
        <v>4</v>
      </c>
      <c r="E308" s="19">
        <v>12.5</v>
      </c>
      <c r="F308" s="19">
        <v>5.6</v>
      </c>
      <c r="G308" s="19">
        <v>2.2000000000000002</v>
      </c>
      <c r="H308" s="19">
        <v>2.6</v>
      </c>
      <c r="I308" s="19">
        <v>2.8</v>
      </c>
      <c r="J308" s="19">
        <v>1</v>
      </c>
      <c r="K308" s="19">
        <v>1</v>
      </c>
      <c r="L308" s="19">
        <v>1</v>
      </c>
      <c r="M308" s="19">
        <v>1</v>
      </c>
      <c r="N308" s="19">
        <v>1</v>
      </c>
      <c r="O308" s="19">
        <v>1</v>
      </c>
      <c r="P308" s="19">
        <v>36</v>
      </c>
      <c r="Q308" s="19">
        <v>3</v>
      </c>
    </row>
    <row r="309" spans="1:17" x14ac:dyDescent="0.3">
      <c r="A309" s="19">
        <v>139</v>
      </c>
      <c r="B309" s="19">
        <v>3</v>
      </c>
      <c r="C309" s="19">
        <v>2</v>
      </c>
      <c r="D309" s="19">
        <v>3</v>
      </c>
      <c r="E309" s="19">
        <v>9</v>
      </c>
      <c r="F309" s="19">
        <v>4</v>
      </c>
      <c r="G309" s="19">
        <v>2</v>
      </c>
      <c r="H309" s="19">
        <v>2.5</v>
      </c>
      <c r="I309" s="19">
        <v>2.2000000000000002</v>
      </c>
      <c r="J309" s="19">
        <v>1</v>
      </c>
      <c r="K309" s="19">
        <v>1</v>
      </c>
      <c r="L309" s="19">
        <v>1</v>
      </c>
      <c r="M309" s="19">
        <v>1</v>
      </c>
      <c r="N309" s="19">
        <v>1</v>
      </c>
      <c r="O309" s="19">
        <v>1</v>
      </c>
      <c r="P309" s="19">
        <v>98</v>
      </c>
      <c r="Q309" s="19">
        <v>3.5</v>
      </c>
    </row>
    <row r="310" spans="1:17" x14ac:dyDescent="0.3">
      <c r="A310" s="19">
        <v>139</v>
      </c>
      <c r="B310" s="19">
        <v>4</v>
      </c>
      <c r="C310" s="19">
        <v>2</v>
      </c>
      <c r="D310" s="19">
        <v>3</v>
      </c>
      <c r="E310" s="19">
        <v>9</v>
      </c>
      <c r="F310" s="19">
        <v>4.5999999999999996</v>
      </c>
      <c r="G310" s="19">
        <v>2.5</v>
      </c>
      <c r="H310" s="19">
        <v>1.3</v>
      </c>
      <c r="I310" s="19">
        <v>2</v>
      </c>
      <c r="J310" s="19">
        <v>1</v>
      </c>
      <c r="K310" s="19">
        <v>1</v>
      </c>
      <c r="L310" s="19">
        <v>1</v>
      </c>
      <c r="M310" s="19">
        <v>1</v>
      </c>
      <c r="N310" s="19">
        <v>1</v>
      </c>
      <c r="O310" s="19">
        <v>1</v>
      </c>
      <c r="P310" s="19">
        <v>186</v>
      </c>
      <c r="Q310" s="19">
        <v>4</v>
      </c>
    </row>
    <row r="311" spans="1:17" x14ac:dyDescent="0.3">
      <c r="A311" s="19">
        <v>139</v>
      </c>
      <c r="B311" s="19">
        <v>5</v>
      </c>
      <c r="C311" s="19">
        <v>3</v>
      </c>
      <c r="D311" s="19">
        <v>3</v>
      </c>
      <c r="E311" s="19">
        <v>8.5</v>
      </c>
      <c r="F311" s="19">
        <v>4.8</v>
      </c>
      <c r="G311" s="19">
        <v>2.2999999999999998</v>
      </c>
      <c r="H311" s="19">
        <v>2.1</v>
      </c>
      <c r="I311" s="19">
        <v>2.1</v>
      </c>
      <c r="J311" s="19">
        <v>1</v>
      </c>
      <c r="K311" s="19">
        <v>1</v>
      </c>
      <c r="L311" s="19">
        <v>1</v>
      </c>
      <c r="M311" s="19">
        <v>1</v>
      </c>
      <c r="N311" s="19">
        <v>1</v>
      </c>
      <c r="O311" s="19">
        <v>1</v>
      </c>
      <c r="P311" s="19">
        <v>250</v>
      </c>
      <c r="Q311" s="19">
        <v>3.7</v>
      </c>
    </row>
    <row r="312" spans="1:17" x14ac:dyDescent="0.3">
      <c r="A312" s="19">
        <v>140</v>
      </c>
      <c r="B312" s="19">
        <v>1</v>
      </c>
      <c r="C312" s="19">
        <v>4</v>
      </c>
      <c r="D312" s="19">
        <v>1</v>
      </c>
      <c r="E312" s="19">
        <v>32.5</v>
      </c>
      <c r="F312" s="19">
        <v>20</v>
      </c>
      <c r="G312" s="19">
        <v>10</v>
      </c>
      <c r="H312" s="19">
        <v>5.15</v>
      </c>
      <c r="I312" s="19">
        <v>6</v>
      </c>
      <c r="J312" s="19">
        <v>1</v>
      </c>
      <c r="K312" s="19">
        <v>1</v>
      </c>
      <c r="L312" s="19">
        <v>1</v>
      </c>
      <c r="M312" s="19">
        <v>1</v>
      </c>
      <c r="N312" s="19">
        <v>1</v>
      </c>
      <c r="O312" s="19">
        <v>1</v>
      </c>
      <c r="P312" s="19">
        <v>0</v>
      </c>
      <c r="Q312" s="19">
        <v>0</v>
      </c>
    </row>
    <row r="313" spans="1:17" x14ac:dyDescent="0.3">
      <c r="A313" s="19">
        <v>140</v>
      </c>
      <c r="B313" s="19">
        <v>2</v>
      </c>
      <c r="C313" s="19">
        <v>2</v>
      </c>
      <c r="D313" s="19">
        <v>3</v>
      </c>
      <c r="E313" s="19">
        <v>21</v>
      </c>
      <c r="F313" s="19">
        <v>12</v>
      </c>
      <c r="G313" s="19">
        <v>10</v>
      </c>
      <c r="H313" s="19">
        <v>3.5</v>
      </c>
      <c r="I313" s="19">
        <v>3.41</v>
      </c>
      <c r="J313" s="19">
        <v>1</v>
      </c>
      <c r="K313" s="19">
        <v>1</v>
      </c>
      <c r="L313" s="19">
        <v>1</v>
      </c>
      <c r="M313" s="19">
        <v>1</v>
      </c>
      <c r="N313" s="19">
        <v>1</v>
      </c>
      <c r="O313" s="19">
        <v>1</v>
      </c>
      <c r="P313" s="19">
        <v>90</v>
      </c>
      <c r="Q313" s="19">
        <v>2.7</v>
      </c>
    </row>
    <row r="314" spans="1:17" x14ac:dyDescent="0.3">
      <c r="A314" s="19">
        <v>140</v>
      </c>
      <c r="B314" s="19">
        <v>3</v>
      </c>
      <c r="C314" s="19">
        <v>52</v>
      </c>
      <c r="D314" s="19">
        <v>3</v>
      </c>
      <c r="E314" s="19">
        <v>25</v>
      </c>
      <c r="F314" s="19">
        <v>8</v>
      </c>
      <c r="G314" s="19">
        <v>2.2000000000000002</v>
      </c>
      <c r="H314" s="19">
        <v>3.49</v>
      </c>
      <c r="I314" s="19">
        <v>2.25</v>
      </c>
      <c r="J314" s="19">
        <v>6</v>
      </c>
      <c r="K314" s="19">
        <v>2</v>
      </c>
      <c r="L314" s="19">
        <v>1</v>
      </c>
      <c r="M314" s="19">
        <v>1</v>
      </c>
      <c r="N314" s="19">
        <v>1</v>
      </c>
      <c r="O314" s="19">
        <v>1</v>
      </c>
      <c r="P314" s="19">
        <v>118</v>
      </c>
      <c r="Q314" s="19">
        <v>5</v>
      </c>
    </row>
    <row r="315" spans="1:17" x14ac:dyDescent="0.3">
      <c r="A315" s="19">
        <v>140</v>
      </c>
      <c r="B315" s="19">
        <v>4</v>
      </c>
      <c r="C315" s="19">
        <v>2</v>
      </c>
      <c r="D315" s="19">
        <v>1</v>
      </c>
      <c r="E315" s="19">
        <v>41.5</v>
      </c>
      <c r="F315" s="19">
        <v>20</v>
      </c>
      <c r="G315" s="19">
        <v>15</v>
      </c>
      <c r="H315" s="19">
        <v>5.9</v>
      </c>
      <c r="I315" s="19">
        <v>5.4</v>
      </c>
      <c r="J315" s="19">
        <v>1</v>
      </c>
      <c r="K315" s="19">
        <v>1</v>
      </c>
      <c r="L315" s="19">
        <v>1</v>
      </c>
      <c r="M315" s="19">
        <v>1</v>
      </c>
      <c r="N315" s="19">
        <v>1</v>
      </c>
      <c r="O315" s="19">
        <v>1</v>
      </c>
      <c r="P315" s="19">
        <v>142</v>
      </c>
      <c r="Q315" s="19">
        <v>5.8</v>
      </c>
    </row>
    <row r="316" spans="1:17" x14ac:dyDescent="0.3">
      <c r="A316" s="19">
        <v>140</v>
      </c>
      <c r="B316" s="19">
        <v>5</v>
      </c>
      <c r="C316" s="19">
        <v>2</v>
      </c>
      <c r="D316" s="19">
        <v>1</v>
      </c>
      <c r="E316" s="19">
        <v>43</v>
      </c>
      <c r="F316" s="19">
        <v>17</v>
      </c>
      <c r="G316" s="19">
        <v>11</v>
      </c>
      <c r="H316" s="19">
        <v>5.6</v>
      </c>
      <c r="I316" s="19">
        <v>5.8</v>
      </c>
      <c r="J316" s="19">
        <v>1</v>
      </c>
      <c r="K316" s="19">
        <v>1</v>
      </c>
      <c r="L316" s="19">
        <v>1</v>
      </c>
      <c r="M316" s="19">
        <v>1</v>
      </c>
      <c r="N316" s="19">
        <v>1</v>
      </c>
      <c r="O316" s="19">
        <v>1</v>
      </c>
      <c r="P316" s="19">
        <v>251</v>
      </c>
      <c r="Q316" s="19">
        <v>4.1500000000000004</v>
      </c>
    </row>
    <row r="317" spans="1:17" x14ac:dyDescent="0.3">
      <c r="A317" s="19">
        <v>141</v>
      </c>
      <c r="B317" s="19">
        <v>1</v>
      </c>
      <c r="C317" s="19">
        <v>2</v>
      </c>
      <c r="D317" s="19">
        <v>1</v>
      </c>
      <c r="E317" s="19">
        <v>28</v>
      </c>
      <c r="F317" s="19">
        <v>11.8</v>
      </c>
      <c r="G317" s="19">
        <v>6.5</v>
      </c>
      <c r="H317" s="19">
        <v>5</v>
      </c>
      <c r="I317" s="19">
        <v>4.7</v>
      </c>
      <c r="J317" s="19">
        <v>1</v>
      </c>
      <c r="K317" s="19">
        <v>1</v>
      </c>
      <c r="L317" s="19">
        <v>1</v>
      </c>
      <c r="M317" s="19">
        <v>1</v>
      </c>
      <c r="N317" s="19">
        <v>1</v>
      </c>
      <c r="O317" s="19">
        <v>1</v>
      </c>
      <c r="P317" s="19">
        <v>0</v>
      </c>
      <c r="Q317" s="19">
        <v>0</v>
      </c>
    </row>
    <row r="318" spans="1:17" x14ac:dyDescent="0.3">
      <c r="A318" s="19">
        <v>141</v>
      </c>
      <c r="B318" s="19">
        <v>2</v>
      </c>
      <c r="C318" s="19">
        <v>2</v>
      </c>
      <c r="D318" s="19">
        <v>1</v>
      </c>
      <c r="E318" s="19">
        <v>23</v>
      </c>
      <c r="F318" s="19">
        <v>12</v>
      </c>
      <c r="G318" s="19">
        <v>8.4</v>
      </c>
      <c r="H318" s="19">
        <v>4.8</v>
      </c>
      <c r="I318" s="19">
        <v>3.9</v>
      </c>
      <c r="J318" s="19">
        <v>1</v>
      </c>
      <c r="K318" s="19">
        <v>1</v>
      </c>
      <c r="L318" s="19">
        <v>1</v>
      </c>
      <c r="M318" s="19">
        <v>1</v>
      </c>
      <c r="N318" s="19">
        <v>1</v>
      </c>
      <c r="O318" s="19">
        <v>1</v>
      </c>
      <c r="P318" s="19">
        <v>183</v>
      </c>
      <c r="Q318" s="19">
        <v>4.8</v>
      </c>
    </row>
    <row r="319" spans="1:17" x14ac:dyDescent="0.3">
      <c r="A319" s="19">
        <v>141</v>
      </c>
      <c r="B319" s="19">
        <v>3</v>
      </c>
      <c r="C319" s="19">
        <v>51</v>
      </c>
      <c r="D319" s="19">
        <v>3</v>
      </c>
      <c r="E319" s="19">
        <v>18</v>
      </c>
      <c r="F319" s="19">
        <v>8.1999999999999993</v>
      </c>
      <c r="G319" s="19">
        <v>5.6</v>
      </c>
      <c r="H319" s="19">
        <v>2.7</v>
      </c>
      <c r="I319" s="19">
        <v>3</v>
      </c>
      <c r="J319" s="19">
        <v>10</v>
      </c>
      <c r="K319" s="19">
        <v>3</v>
      </c>
      <c r="L319" s="19">
        <v>1</v>
      </c>
      <c r="M319" s="19">
        <v>1</v>
      </c>
      <c r="N319" s="19">
        <v>1</v>
      </c>
      <c r="O319" s="19">
        <v>1</v>
      </c>
      <c r="P319" s="19">
        <v>304</v>
      </c>
      <c r="Q319" s="19">
        <v>2.7</v>
      </c>
    </row>
    <row r="320" spans="1:17" x14ac:dyDescent="0.3">
      <c r="A320" s="19">
        <v>141</v>
      </c>
      <c r="B320" s="19">
        <v>4</v>
      </c>
      <c r="C320" s="19">
        <v>2</v>
      </c>
      <c r="D320" s="19">
        <v>1</v>
      </c>
      <c r="E320" s="19">
        <v>21</v>
      </c>
      <c r="F320" s="19">
        <v>9</v>
      </c>
      <c r="G320" s="19">
        <v>5.8</v>
      </c>
      <c r="H320" s="19">
        <v>3.9</v>
      </c>
      <c r="I320" s="19">
        <v>2.5</v>
      </c>
      <c r="J320" s="19">
        <v>1</v>
      </c>
      <c r="K320" s="19">
        <v>1</v>
      </c>
      <c r="L320" s="19">
        <v>1</v>
      </c>
      <c r="M320" s="19">
        <v>1</v>
      </c>
      <c r="N320" s="19">
        <v>1</v>
      </c>
      <c r="O320" s="19">
        <v>1</v>
      </c>
      <c r="P320" s="19">
        <v>320</v>
      </c>
      <c r="Q320" s="19">
        <v>2.76</v>
      </c>
    </row>
    <row r="321" spans="1:17" x14ac:dyDescent="0.3">
      <c r="A321" s="19">
        <v>141</v>
      </c>
      <c r="B321" s="19">
        <v>5</v>
      </c>
      <c r="C321" s="19">
        <v>31</v>
      </c>
      <c r="D321" s="19">
        <v>3</v>
      </c>
      <c r="E321" s="19">
        <v>17.5</v>
      </c>
      <c r="F321" s="19">
        <v>4.5999999999999996</v>
      </c>
      <c r="G321" s="19">
        <v>1</v>
      </c>
      <c r="H321" s="19">
        <v>5.3</v>
      </c>
      <c r="I321" s="19">
        <v>4.2</v>
      </c>
      <c r="J321" s="19">
        <v>1</v>
      </c>
      <c r="K321" s="19">
        <v>1</v>
      </c>
      <c r="L321" s="19">
        <v>1</v>
      </c>
      <c r="M321" s="19">
        <v>1</v>
      </c>
      <c r="N321" s="19">
        <v>1</v>
      </c>
      <c r="O321" s="19">
        <v>1</v>
      </c>
      <c r="P321" s="19">
        <v>328</v>
      </c>
      <c r="Q321" s="19">
        <v>3</v>
      </c>
    </row>
    <row r="322" spans="1:17" x14ac:dyDescent="0.3">
      <c r="A322" s="19">
        <v>142</v>
      </c>
      <c r="B322" s="19">
        <v>1</v>
      </c>
      <c r="C322" s="19">
        <v>2</v>
      </c>
      <c r="D322" s="19">
        <v>1</v>
      </c>
      <c r="E322" s="19">
        <v>40.799999999999997</v>
      </c>
      <c r="F322" s="19">
        <v>17.5</v>
      </c>
      <c r="G322" s="19">
        <v>9</v>
      </c>
      <c r="H322" s="19">
        <v>7</v>
      </c>
      <c r="I322" s="19">
        <v>8.5</v>
      </c>
      <c r="J322" s="19">
        <v>1</v>
      </c>
      <c r="K322" s="19">
        <v>1</v>
      </c>
      <c r="L322" s="19">
        <v>1</v>
      </c>
      <c r="M322" s="19">
        <v>1</v>
      </c>
      <c r="N322" s="19">
        <v>1</v>
      </c>
      <c r="O322" s="19">
        <v>1</v>
      </c>
      <c r="P322" s="19">
        <v>0</v>
      </c>
      <c r="Q322" s="19">
        <v>0</v>
      </c>
    </row>
    <row r="323" spans="1:17" x14ac:dyDescent="0.3">
      <c r="A323" s="19">
        <v>142</v>
      </c>
      <c r="B323" s="19">
        <v>2</v>
      </c>
      <c r="C323" s="19">
        <v>51</v>
      </c>
      <c r="D323" s="19">
        <v>3</v>
      </c>
      <c r="E323" s="19">
        <v>15.3</v>
      </c>
      <c r="F323" s="19">
        <v>5</v>
      </c>
      <c r="G323" s="19">
        <v>1.8</v>
      </c>
      <c r="H323" s="19">
        <v>2.2000000000000002</v>
      </c>
      <c r="I323" s="19">
        <v>2</v>
      </c>
      <c r="J323" s="19">
        <v>6</v>
      </c>
      <c r="K323" s="19">
        <v>2</v>
      </c>
      <c r="L323" s="19">
        <v>10</v>
      </c>
      <c r="M323" s="19">
        <v>3</v>
      </c>
      <c r="N323" s="19">
        <v>1</v>
      </c>
      <c r="O323" s="19">
        <v>1</v>
      </c>
      <c r="P323" s="19">
        <v>28</v>
      </c>
      <c r="Q323" s="19">
        <v>0.2</v>
      </c>
    </row>
    <row r="324" spans="1:17" x14ac:dyDescent="0.3">
      <c r="A324" s="19">
        <v>142</v>
      </c>
      <c r="B324" s="19">
        <v>3</v>
      </c>
      <c r="C324" s="19">
        <v>51</v>
      </c>
      <c r="D324" s="19">
        <v>3</v>
      </c>
      <c r="E324" s="19">
        <v>10</v>
      </c>
      <c r="F324" s="19">
        <v>4.8</v>
      </c>
      <c r="G324" s="19">
        <v>2.1</v>
      </c>
      <c r="H324" s="19">
        <v>1.5</v>
      </c>
      <c r="I324" s="19">
        <v>1.2</v>
      </c>
      <c r="J324" s="19">
        <v>6</v>
      </c>
      <c r="K324" s="19">
        <v>2</v>
      </c>
      <c r="L324" s="19">
        <v>10</v>
      </c>
      <c r="M324" s="19">
        <v>4</v>
      </c>
      <c r="N324" s="19">
        <v>1</v>
      </c>
      <c r="O324" s="19">
        <v>1</v>
      </c>
      <c r="P324" s="19">
        <v>132</v>
      </c>
      <c r="Q324" s="19">
        <v>3</v>
      </c>
    </row>
    <row r="325" spans="1:17" x14ac:dyDescent="0.3">
      <c r="A325" s="19">
        <v>142</v>
      </c>
      <c r="B325" s="19">
        <v>4</v>
      </c>
      <c r="C325" s="19">
        <v>51</v>
      </c>
      <c r="D325" s="19">
        <v>3</v>
      </c>
      <c r="E325" s="19">
        <v>16.399999999999999</v>
      </c>
      <c r="F325" s="19">
        <v>6</v>
      </c>
      <c r="G325" s="19">
        <v>2.1</v>
      </c>
      <c r="H325" s="19">
        <v>3</v>
      </c>
      <c r="I325" s="19">
        <v>2.6</v>
      </c>
      <c r="J325" s="19">
        <v>1</v>
      </c>
      <c r="K325" s="19">
        <v>1</v>
      </c>
      <c r="L325" s="19">
        <v>1</v>
      </c>
      <c r="M325" s="19">
        <v>1</v>
      </c>
      <c r="N325" s="19">
        <v>1</v>
      </c>
      <c r="O325" s="19">
        <v>1</v>
      </c>
      <c r="P325" s="19">
        <v>190</v>
      </c>
      <c r="Q325" s="19">
        <v>6.3</v>
      </c>
    </row>
    <row r="326" spans="1:17" x14ac:dyDescent="0.3">
      <c r="A326" s="19">
        <v>142</v>
      </c>
      <c r="B326" s="19">
        <v>5</v>
      </c>
      <c r="C326" s="19">
        <v>51</v>
      </c>
      <c r="D326" s="19">
        <v>3</v>
      </c>
      <c r="E326" s="19">
        <v>24</v>
      </c>
      <c r="F326" s="19">
        <v>7.2</v>
      </c>
      <c r="G326" s="19">
        <v>1.6</v>
      </c>
      <c r="H326" s="19">
        <v>4.5</v>
      </c>
      <c r="I326" s="19">
        <v>3.7</v>
      </c>
      <c r="J326" s="19">
        <v>1</v>
      </c>
      <c r="K326" s="19">
        <v>1</v>
      </c>
      <c r="L326" s="19">
        <v>1</v>
      </c>
      <c r="M326" s="19">
        <v>1</v>
      </c>
      <c r="N326" s="19">
        <v>1</v>
      </c>
      <c r="O326" s="19">
        <v>1</v>
      </c>
      <c r="P326" s="19">
        <v>238</v>
      </c>
      <c r="Q326" s="19">
        <v>2.9</v>
      </c>
    </row>
    <row r="327" spans="1:17" x14ac:dyDescent="0.3">
      <c r="A327" s="19">
        <v>143</v>
      </c>
      <c r="B327" s="19">
        <v>1</v>
      </c>
      <c r="C327" s="19">
        <v>6</v>
      </c>
      <c r="D327" s="19">
        <v>1</v>
      </c>
      <c r="E327" s="19">
        <v>53.6</v>
      </c>
      <c r="F327" s="19">
        <v>20.399999999999999</v>
      </c>
      <c r="G327" s="19">
        <v>19.3</v>
      </c>
      <c r="H327" s="19">
        <v>7.3</v>
      </c>
      <c r="I327" s="19">
        <v>7.1</v>
      </c>
      <c r="J327" s="19">
        <v>8</v>
      </c>
      <c r="K327" s="19">
        <v>7</v>
      </c>
      <c r="L327" s="19">
        <v>1</v>
      </c>
      <c r="M327" s="19">
        <v>1</v>
      </c>
      <c r="N327" s="19">
        <v>1</v>
      </c>
      <c r="O327" s="19">
        <v>1</v>
      </c>
      <c r="P327" s="19">
        <v>0</v>
      </c>
      <c r="Q327" s="19">
        <v>0</v>
      </c>
    </row>
    <row r="328" spans="1:17" x14ac:dyDescent="0.3">
      <c r="A328" s="19">
        <v>143</v>
      </c>
      <c r="B328" s="19">
        <v>2</v>
      </c>
      <c r="C328" s="19">
        <v>60</v>
      </c>
      <c r="D328" s="19">
        <v>3</v>
      </c>
      <c r="E328" s="19">
        <v>10</v>
      </c>
      <c r="F328" s="19">
        <v>3</v>
      </c>
      <c r="G328" s="19">
        <v>2.1</v>
      </c>
      <c r="H328" s="19">
        <v>3.1</v>
      </c>
      <c r="I328" s="19">
        <v>1.5</v>
      </c>
      <c r="J328" s="19">
        <v>4</v>
      </c>
      <c r="K328" s="19">
        <v>2</v>
      </c>
      <c r="L328" s="19">
        <v>1</v>
      </c>
      <c r="M328" s="19">
        <v>1</v>
      </c>
      <c r="N328" s="19">
        <v>1</v>
      </c>
      <c r="O328" s="19">
        <v>1</v>
      </c>
      <c r="P328" s="19">
        <v>47</v>
      </c>
      <c r="Q328" s="19">
        <v>2</v>
      </c>
    </row>
    <row r="329" spans="1:17" x14ac:dyDescent="0.3">
      <c r="A329" s="19">
        <v>143</v>
      </c>
      <c r="B329" s="19">
        <v>3</v>
      </c>
      <c r="C329" s="19">
        <v>60</v>
      </c>
      <c r="D329" s="19">
        <v>3</v>
      </c>
      <c r="E329" s="19">
        <v>11.5</v>
      </c>
      <c r="F329" s="19">
        <v>3.9</v>
      </c>
      <c r="G329" s="19">
        <v>2.2000000000000002</v>
      </c>
      <c r="H329" s="19">
        <v>2.8</v>
      </c>
      <c r="I329" s="19">
        <v>2.5</v>
      </c>
      <c r="J329" s="19">
        <v>4</v>
      </c>
      <c r="K329" s="19">
        <v>5</v>
      </c>
      <c r="L329" s="19">
        <v>1</v>
      </c>
      <c r="M329" s="19">
        <v>1</v>
      </c>
      <c r="N329" s="19">
        <v>1</v>
      </c>
      <c r="O329" s="19">
        <v>1</v>
      </c>
      <c r="P329" s="19">
        <v>49</v>
      </c>
      <c r="Q329" s="19">
        <v>2.2999999999999998</v>
      </c>
    </row>
    <row r="330" spans="1:17" x14ac:dyDescent="0.3">
      <c r="A330" s="19">
        <v>143</v>
      </c>
      <c r="B330" s="19">
        <v>4</v>
      </c>
      <c r="C330" s="19">
        <v>60</v>
      </c>
      <c r="D330" s="19">
        <v>3</v>
      </c>
      <c r="E330" s="19">
        <v>21.3</v>
      </c>
      <c r="F330" s="19">
        <v>6.1</v>
      </c>
      <c r="G330" s="19">
        <v>2</v>
      </c>
      <c r="H330" s="19">
        <v>2.2999999999999998</v>
      </c>
      <c r="I330" s="19">
        <v>4.5999999999999996</v>
      </c>
      <c r="J330" s="19">
        <v>4</v>
      </c>
      <c r="K330" s="19">
        <v>2</v>
      </c>
      <c r="L330" s="19">
        <v>1</v>
      </c>
      <c r="M330" s="19">
        <v>1</v>
      </c>
      <c r="N330" s="19">
        <v>1</v>
      </c>
      <c r="O330" s="19">
        <v>1</v>
      </c>
      <c r="P330" s="19">
        <v>218</v>
      </c>
      <c r="Q330" s="19">
        <v>4.7</v>
      </c>
    </row>
    <row r="331" spans="1:17" x14ac:dyDescent="0.3">
      <c r="A331" s="19">
        <v>143</v>
      </c>
      <c r="B331" s="19">
        <v>5</v>
      </c>
      <c r="C331" s="19">
        <v>105</v>
      </c>
      <c r="D331" s="19">
        <v>3</v>
      </c>
      <c r="E331" s="19">
        <v>11.3</v>
      </c>
      <c r="F331" s="19">
        <v>3.8</v>
      </c>
      <c r="G331" s="19">
        <v>2</v>
      </c>
      <c r="H331" s="19">
        <v>2.1</v>
      </c>
      <c r="I331" s="19">
        <v>1.9</v>
      </c>
      <c r="J331" s="19">
        <v>4</v>
      </c>
      <c r="K331" s="19">
        <v>5</v>
      </c>
      <c r="L331" s="19">
        <v>1</v>
      </c>
      <c r="M331" s="19">
        <v>1</v>
      </c>
      <c r="N331" s="19">
        <v>1</v>
      </c>
      <c r="O331" s="19">
        <v>1</v>
      </c>
      <c r="P331" s="19">
        <v>317</v>
      </c>
      <c r="Q331" s="19">
        <v>3</v>
      </c>
    </row>
    <row r="332" spans="1:17" x14ac:dyDescent="0.3">
      <c r="A332" s="19">
        <v>144</v>
      </c>
      <c r="B332" s="19">
        <v>1</v>
      </c>
      <c r="C332" s="19">
        <v>2</v>
      </c>
      <c r="D332" s="19">
        <v>4</v>
      </c>
      <c r="E332" s="19">
        <v>23</v>
      </c>
      <c r="F332" s="19">
        <v>15.4</v>
      </c>
      <c r="G332" s="19">
        <v>12.6</v>
      </c>
      <c r="H332" s="19">
        <v>4</v>
      </c>
      <c r="I332" s="19">
        <v>3.95</v>
      </c>
      <c r="J332" s="19">
        <v>1</v>
      </c>
      <c r="K332" s="19">
        <v>1</v>
      </c>
      <c r="L332" s="19">
        <v>1</v>
      </c>
      <c r="M332" s="19">
        <v>1</v>
      </c>
      <c r="N332" s="19">
        <v>1</v>
      </c>
      <c r="O332" s="19">
        <v>1</v>
      </c>
      <c r="P332" s="19">
        <v>0</v>
      </c>
      <c r="Q332" s="19">
        <v>0</v>
      </c>
    </row>
    <row r="333" spans="1:17" x14ac:dyDescent="0.3">
      <c r="A333" s="19">
        <v>144</v>
      </c>
      <c r="B333" s="19">
        <v>2</v>
      </c>
      <c r="C333" s="19">
        <v>2</v>
      </c>
      <c r="D333" s="19">
        <v>3</v>
      </c>
      <c r="E333" s="19">
        <v>17.5</v>
      </c>
      <c r="F333" s="19">
        <v>6.5</v>
      </c>
      <c r="G333" s="19">
        <v>4.8</v>
      </c>
      <c r="H333" s="19">
        <v>3.2</v>
      </c>
      <c r="I333" s="19">
        <v>2.9</v>
      </c>
      <c r="J333" s="19">
        <v>6</v>
      </c>
      <c r="K333" s="19">
        <v>2</v>
      </c>
      <c r="L333" s="19">
        <v>1</v>
      </c>
      <c r="M333" s="19">
        <v>1</v>
      </c>
      <c r="N333" s="19">
        <v>1</v>
      </c>
      <c r="O333" s="19">
        <v>1</v>
      </c>
      <c r="P333" s="19">
        <v>20</v>
      </c>
      <c r="Q333" s="19">
        <v>3.9</v>
      </c>
    </row>
    <row r="334" spans="1:17" x14ac:dyDescent="0.3">
      <c r="A334" s="19">
        <v>144</v>
      </c>
      <c r="B334" s="19">
        <v>3</v>
      </c>
      <c r="C334" s="19">
        <v>51</v>
      </c>
      <c r="D334" s="19">
        <v>3</v>
      </c>
      <c r="E334" s="19">
        <v>11.5</v>
      </c>
      <c r="F334" s="19">
        <v>4.0999999999999996</v>
      </c>
      <c r="G334" s="19">
        <v>1.6</v>
      </c>
      <c r="H334" s="19">
        <v>2.1</v>
      </c>
      <c r="I334" s="19">
        <v>1.9</v>
      </c>
      <c r="J334" s="19">
        <v>1</v>
      </c>
      <c r="K334" s="19">
        <v>1</v>
      </c>
      <c r="L334" s="19">
        <v>1</v>
      </c>
      <c r="M334" s="19">
        <v>1</v>
      </c>
      <c r="N334" s="19">
        <v>1</v>
      </c>
      <c r="O334" s="19">
        <v>1</v>
      </c>
      <c r="P334" s="19">
        <v>80</v>
      </c>
      <c r="Q334" s="19">
        <v>4.3</v>
      </c>
    </row>
    <row r="335" spans="1:17" x14ac:dyDescent="0.3">
      <c r="A335" s="19">
        <v>144</v>
      </c>
      <c r="B335" s="19">
        <v>4</v>
      </c>
      <c r="C335" s="19">
        <v>2</v>
      </c>
      <c r="D335" s="19">
        <v>5</v>
      </c>
      <c r="E335" s="19">
        <v>23.5</v>
      </c>
      <c r="F335" s="19">
        <v>13.2</v>
      </c>
      <c r="G335" s="19">
        <v>11.4</v>
      </c>
      <c r="H335" s="19">
        <v>4.3</v>
      </c>
      <c r="I335" s="19">
        <v>3.8</v>
      </c>
      <c r="J335" s="19">
        <v>1</v>
      </c>
      <c r="K335" s="19">
        <v>1</v>
      </c>
      <c r="L335" s="19">
        <v>1</v>
      </c>
      <c r="M335" s="19">
        <v>1</v>
      </c>
      <c r="N335" s="19">
        <v>1</v>
      </c>
      <c r="O335" s="19">
        <v>1</v>
      </c>
      <c r="P335" s="19">
        <v>100</v>
      </c>
      <c r="Q335" s="19">
        <v>3.9</v>
      </c>
    </row>
    <row r="336" spans="1:17" x14ac:dyDescent="0.3">
      <c r="A336" s="19">
        <v>144</v>
      </c>
      <c r="B336" s="19">
        <v>5</v>
      </c>
      <c r="C336" s="19">
        <v>2</v>
      </c>
      <c r="D336" s="19">
        <v>1</v>
      </c>
      <c r="E336" s="19">
        <v>40</v>
      </c>
      <c r="F336" s="19">
        <v>19</v>
      </c>
      <c r="G336" s="19">
        <v>11.6</v>
      </c>
      <c r="H336" s="19">
        <v>6.3</v>
      </c>
      <c r="I336" s="19">
        <v>6.1</v>
      </c>
      <c r="J336" s="19">
        <v>1</v>
      </c>
      <c r="K336" s="19">
        <v>1</v>
      </c>
      <c r="L336" s="19">
        <v>1</v>
      </c>
      <c r="M336" s="19">
        <v>1</v>
      </c>
      <c r="N336" s="19">
        <v>1</v>
      </c>
      <c r="O336" s="19">
        <v>1</v>
      </c>
      <c r="P336" s="19">
        <v>350</v>
      </c>
      <c r="Q336" s="19">
        <v>2.7</v>
      </c>
    </row>
    <row r="337" spans="1:17" x14ac:dyDescent="0.3">
      <c r="A337" s="19">
        <v>145</v>
      </c>
      <c r="B337" s="19">
        <v>1</v>
      </c>
      <c r="C337" s="19">
        <v>4</v>
      </c>
      <c r="D337" s="19">
        <v>4</v>
      </c>
      <c r="E337" s="19">
        <v>23</v>
      </c>
      <c r="F337" s="19">
        <v>15.4</v>
      </c>
      <c r="G337" s="19">
        <v>12.4</v>
      </c>
      <c r="H337" s="19">
        <v>4.7</v>
      </c>
      <c r="I337" s="19">
        <v>5.3</v>
      </c>
      <c r="J337" s="19">
        <v>1</v>
      </c>
      <c r="K337" s="19">
        <v>1</v>
      </c>
      <c r="L337" s="19">
        <v>1</v>
      </c>
      <c r="M337" s="19">
        <v>1</v>
      </c>
      <c r="N337" s="19">
        <v>1</v>
      </c>
      <c r="O337" s="19">
        <v>1</v>
      </c>
      <c r="P337" s="19">
        <v>0</v>
      </c>
      <c r="Q337" s="19">
        <v>0</v>
      </c>
    </row>
    <row r="338" spans="1:17" x14ac:dyDescent="0.3">
      <c r="A338" s="19">
        <v>145</v>
      </c>
      <c r="B338" s="19">
        <v>2</v>
      </c>
      <c r="C338" s="19">
        <v>2</v>
      </c>
      <c r="D338" s="19">
        <v>4</v>
      </c>
      <c r="E338" s="19">
        <v>18.5</v>
      </c>
      <c r="F338" s="19">
        <v>12.3</v>
      </c>
      <c r="G338" s="19">
        <v>7.8</v>
      </c>
      <c r="H338" s="19">
        <v>4.4000000000000004</v>
      </c>
      <c r="I338" s="19">
        <v>3</v>
      </c>
      <c r="J338" s="19">
        <v>1</v>
      </c>
      <c r="K338" s="19">
        <v>1</v>
      </c>
      <c r="L338" s="19">
        <v>1</v>
      </c>
      <c r="M338" s="19">
        <v>1</v>
      </c>
      <c r="N338" s="19">
        <v>1</v>
      </c>
      <c r="O338" s="19">
        <v>1</v>
      </c>
      <c r="P338" s="19">
        <v>30</v>
      </c>
      <c r="Q338" s="19">
        <v>6.1</v>
      </c>
    </row>
    <row r="339" spans="1:17" x14ac:dyDescent="0.3">
      <c r="A339" s="19">
        <v>145</v>
      </c>
      <c r="B339" s="19">
        <v>3</v>
      </c>
      <c r="C339" s="19">
        <v>51</v>
      </c>
      <c r="D339" s="19">
        <v>3</v>
      </c>
      <c r="E339" s="19">
        <v>17</v>
      </c>
      <c r="F339" s="19">
        <v>4</v>
      </c>
      <c r="G339" s="19">
        <v>1.7</v>
      </c>
      <c r="H339" s="19">
        <v>2.6</v>
      </c>
      <c r="I339" s="19">
        <v>1.8</v>
      </c>
      <c r="J339" s="19">
        <v>1</v>
      </c>
      <c r="K339" s="19">
        <v>1</v>
      </c>
      <c r="L339" s="19">
        <v>1</v>
      </c>
      <c r="M339" s="19">
        <v>1</v>
      </c>
      <c r="N339" s="19">
        <v>1</v>
      </c>
      <c r="O339" s="19">
        <v>1</v>
      </c>
      <c r="P339" s="19">
        <v>120</v>
      </c>
      <c r="Q339" s="19">
        <v>4.22</v>
      </c>
    </row>
    <row r="340" spans="1:17" x14ac:dyDescent="0.3">
      <c r="A340" s="19">
        <v>145</v>
      </c>
      <c r="B340" s="19">
        <v>4</v>
      </c>
      <c r="C340" s="19">
        <v>2</v>
      </c>
      <c r="D340" s="19">
        <v>3</v>
      </c>
      <c r="E340" s="19">
        <v>19</v>
      </c>
      <c r="F340" s="19">
        <v>8</v>
      </c>
      <c r="G340" s="19">
        <v>6</v>
      </c>
      <c r="H340" s="19">
        <v>3.1</v>
      </c>
      <c r="I340" s="19">
        <v>3</v>
      </c>
      <c r="J340" s="19">
        <v>1</v>
      </c>
      <c r="K340" s="19">
        <v>1</v>
      </c>
      <c r="L340" s="19">
        <v>1</v>
      </c>
      <c r="M340" s="19">
        <v>1</v>
      </c>
      <c r="N340" s="19">
        <v>1</v>
      </c>
      <c r="O340" s="19">
        <v>1</v>
      </c>
      <c r="P340" s="19">
        <v>152</v>
      </c>
      <c r="Q340" s="19">
        <v>4.7699999999999996</v>
      </c>
    </row>
    <row r="341" spans="1:17" x14ac:dyDescent="0.3">
      <c r="A341" s="19">
        <v>145</v>
      </c>
      <c r="B341" s="19">
        <v>5</v>
      </c>
      <c r="C341" s="19">
        <v>51</v>
      </c>
      <c r="D341" s="19">
        <v>3</v>
      </c>
      <c r="E341" s="19">
        <v>11</v>
      </c>
      <c r="F341" s="19">
        <v>3.5</v>
      </c>
      <c r="G341" s="19">
        <v>1.6</v>
      </c>
      <c r="H341" s="19">
        <v>2.8</v>
      </c>
      <c r="I341" s="19">
        <v>2.2000000000000002</v>
      </c>
      <c r="J341" s="19">
        <v>6</v>
      </c>
      <c r="K341" s="19">
        <v>2</v>
      </c>
      <c r="L341" s="19">
        <v>1</v>
      </c>
      <c r="M341" s="19">
        <v>1</v>
      </c>
      <c r="N341" s="19">
        <v>1</v>
      </c>
      <c r="O341" s="19">
        <v>1</v>
      </c>
      <c r="P341" s="19">
        <v>196</v>
      </c>
      <c r="Q341" s="19">
        <v>3.94</v>
      </c>
    </row>
    <row r="342" spans="1:17" x14ac:dyDescent="0.3">
      <c r="A342" s="19">
        <v>146</v>
      </c>
      <c r="B342" s="19">
        <v>1</v>
      </c>
      <c r="C342" s="19">
        <v>2</v>
      </c>
      <c r="D342" s="19">
        <v>4</v>
      </c>
      <c r="E342" s="19">
        <v>18</v>
      </c>
      <c r="F342" s="19">
        <v>6</v>
      </c>
      <c r="G342" s="19">
        <v>1.5</v>
      </c>
      <c r="H342" s="19">
        <v>4.5999999999999996</v>
      </c>
      <c r="I342" s="19">
        <v>3.3</v>
      </c>
      <c r="J342" s="19">
        <v>1</v>
      </c>
      <c r="K342" s="19">
        <v>1</v>
      </c>
      <c r="L342" s="19">
        <v>1</v>
      </c>
      <c r="M342" s="19">
        <v>1</v>
      </c>
      <c r="N342" s="19">
        <v>1</v>
      </c>
      <c r="O342" s="19">
        <v>1</v>
      </c>
      <c r="P342" s="19">
        <v>0</v>
      </c>
      <c r="Q342" s="19">
        <v>0</v>
      </c>
    </row>
    <row r="343" spans="1:17" x14ac:dyDescent="0.3">
      <c r="A343" s="19">
        <v>146</v>
      </c>
      <c r="B343" s="19">
        <v>2</v>
      </c>
      <c r="C343" s="19">
        <v>31</v>
      </c>
      <c r="D343" s="19">
        <v>3</v>
      </c>
      <c r="E343" s="19">
        <v>14</v>
      </c>
      <c r="F343" s="19">
        <v>4.5</v>
      </c>
      <c r="G343" s="19">
        <v>1</v>
      </c>
      <c r="H343" s="19">
        <v>2.8</v>
      </c>
      <c r="I343" s="19">
        <v>2.5</v>
      </c>
      <c r="J343" s="19">
        <v>1</v>
      </c>
      <c r="K343" s="19">
        <v>1</v>
      </c>
      <c r="L343" s="19">
        <v>1</v>
      </c>
      <c r="M343" s="19">
        <v>1</v>
      </c>
      <c r="N343" s="19">
        <v>1</v>
      </c>
      <c r="O343" s="19">
        <v>1</v>
      </c>
      <c r="P343" s="19">
        <v>24</v>
      </c>
      <c r="Q343" s="19">
        <v>15.5</v>
      </c>
    </row>
    <row r="344" spans="1:17" x14ac:dyDescent="0.3">
      <c r="A344" s="19">
        <v>146</v>
      </c>
      <c r="B344" s="19">
        <v>3</v>
      </c>
      <c r="C344" s="19">
        <v>31</v>
      </c>
      <c r="D344" s="19">
        <v>3</v>
      </c>
      <c r="E344" s="19">
        <v>10.5</v>
      </c>
      <c r="F344" s="19">
        <v>4</v>
      </c>
      <c r="G344" s="19">
        <v>2.2999999999999998</v>
      </c>
      <c r="H344" s="19">
        <v>2.6</v>
      </c>
      <c r="I344" s="19">
        <v>2.4</v>
      </c>
      <c r="J344" s="19">
        <v>1</v>
      </c>
      <c r="K344" s="19">
        <v>1</v>
      </c>
      <c r="L344" s="19">
        <v>1</v>
      </c>
      <c r="M344" s="19">
        <v>1</v>
      </c>
      <c r="N344" s="19">
        <v>1</v>
      </c>
      <c r="O344" s="19">
        <v>1</v>
      </c>
      <c r="P344" s="19">
        <v>50</v>
      </c>
      <c r="Q344" s="19">
        <v>3.37</v>
      </c>
    </row>
    <row r="345" spans="1:17" x14ac:dyDescent="0.3">
      <c r="A345" s="19">
        <v>146</v>
      </c>
      <c r="B345" s="19">
        <v>4</v>
      </c>
      <c r="C345" s="19">
        <v>4</v>
      </c>
      <c r="D345" s="19">
        <v>3</v>
      </c>
      <c r="E345" s="19">
        <v>13.5</v>
      </c>
      <c r="F345" s="19">
        <v>4.5</v>
      </c>
      <c r="G345" s="19">
        <v>1</v>
      </c>
      <c r="H345" s="19">
        <v>2.4</v>
      </c>
      <c r="I345" s="19">
        <v>2.5099999999999998</v>
      </c>
      <c r="J345" s="19">
        <v>1</v>
      </c>
      <c r="K345" s="19">
        <v>1</v>
      </c>
      <c r="L345" s="19">
        <v>1</v>
      </c>
      <c r="M345" s="19">
        <v>1</v>
      </c>
      <c r="N345" s="19">
        <v>1</v>
      </c>
      <c r="O345" s="19">
        <v>1</v>
      </c>
      <c r="P345" s="19">
        <v>120</v>
      </c>
      <c r="Q345" s="19">
        <v>3.29</v>
      </c>
    </row>
    <row r="346" spans="1:17" x14ac:dyDescent="0.3">
      <c r="A346" s="19">
        <v>146</v>
      </c>
      <c r="B346" s="19">
        <v>5</v>
      </c>
      <c r="C346" s="19">
        <v>31</v>
      </c>
      <c r="D346" s="19">
        <v>3</v>
      </c>
      <c r="E346" s="19">
        <v>10</v>
      </c>
      <c r="F346" s="19">
        <v>4</v>
      </c>
      <c r="G346" s="19">
        <v>2.2000000000000002</v>
      </c>
      <c r="H346" s="19">
        <v>2.2000000000000002</v>
      </c>
      <c r="I346" s="19">
        <v>2.8</v>
      </c>
      <c r="J346" s="19">
        <v>1</v>
      </c>
      <c r="K346" s="19">
        <v>1</v>
      </c>
      <c r="L346" s="19">
        <v>1</v>
      </c>
      <c r="M346" s="19">
        <v>1</v>
      </c>
      <c r="N346" s="19">
        <v>1</v>
      </c>
      <c r="O346" s="19">
        <v>1</v>
      </c>
      <c r="P346" s="19">
        <v>280</v>
      </c>
      <c r="Q346" s="19">
        <v>2.68</v>
      </c>
    </row>
    <row r="347" spans="1:17" x14ac:dyDescent="0.3">
      <c r="A347" s="19">
        <v>147</v>
      </c>
      <c r="B347" s="19">
        <v>1</v>
      </c>
      <c r="C347" s="19">
        <v>2</v>
      </c>
      <c r="D347" s="19">
        <v>2</v>
      </c>
      <c r="E347" s="19">
        <v>34</v>
      </c>
      <c r="F347" s="19">
        <v>20.2</v>
      </c>
      <c r="G347" s="19">
        <v>16</v>
      </c>
      <c r="H347" s="19">
        <v>6.2</v>
      </c>
      <c r="I347" s="19">
        <v>6.6</v>
      </c>
      <c r="J347" s="19">
        <v>1</v>
      </c>
      <c r="K347" s="19">
        <v>1</v>
      </c>
      <c r="L347" s="19">
        <v>1</v>
      </c>
      <c r="M347" s="19">
        <v>1</v>
      </c>
      <c r="N347" s="19">
        <v>1</v>
      </c>
      <c r="O347" s="19">
        <v>1</v>
      </c>
      <c r="P347" s="19">
        <v>0</v>
      </c>
      <c r="Q347" s="19">
        <v>0</v>
      </c>
    </row>
    <row r="348" spans="1:17" x14ac:dyDescent="0.3">
      <c r="A348" s="19">
        <v>147</v>
      </c>
      <c r="B348" s="19">
        <v>2</v>
      </c>
      <c r="C348" s="19">
        <v>2</v>
      </c>
      <c r="D348" s="19">
        <v>2</v>
      </c>
      <c r="E348" s="19">
        <v>29.5</v>
      </c>
      <c r="F348" s="19">
        <v>18</v>
      </c>
      <c r="G348" s="19">
        <v>14.5</v>
      </c>
      <c r="H348" s="19">
        <v>4.8</v>
      </c>
      <c r="I348" s="19">
        <v>5.2</v>
      </c>
      <c r="J348" s="19">
        <v>1</v>
      </c>
      <c r="K348" s="19">
        <v>1</v>
      </c>
      <c r="L348" s="19">
        <v>1</v>
      </c>
      <c r="M348" s="19">
        <v>1</v>
      </c>
      <c r="N348" s="19">
        <v>1</v>
      </c>
      <c r="O348" s="19">
        <v>1</v>
      </c>
      <c r="P348" s="19">
        <v>3</v>
      </c>
      <c r="Q348" s="19">
        <v>6.6</v>
      </c>
    </row>
    <row r="349" spans="1:17" x14ac:dyDescent="0.3">
      <c r="A349" s="19">
        <v>147</v>
      </c>
      <c r="B349" s="19">
        <v>3</v>
      </c>
      <c r="C349" s="19">
        <v>80</v>
      </c>
      <c r="D349" s="19">
        <v>4</v>
      </c>
      <c r="E349" s="19">
        <v>20</v>
      </c>
      <c r="F349" s="19">
        <v>10.5</v>
      </c>
      <c r="G349" s="19">
        <v>2.2000000000000002</v>
      </c>
      <c r="H349" s="19">
        <v>5</v>
      </c>
      <c r="I349" s="19">
        <v>5.4</v>
      </c>
      <c r="J349" s="19">
        <v>1</v>
      </c>
      <c r="K349" s="19">
        <v>1</v>
      </c>
      <c r="L349" s="19">
        <v>1</v>
      </c>
      <c r="M349" s="19">
        <v>1</v>
      </c>
      <c r="N349" s="19">
        <v>1</v>
      </c>
      <c r="O349" s="19">
        <v>1</v>
      </c>
      <c r="P349" s="19">
        <v>72</v>
      </c>
      <c r="Q349" s="19">
        <v>7.4</v>
      </c>
    </row>
    <row r="350" spans="1:17" x14ac:dyDescent="0.3">
      <c r="A350" s="19">
        <v>147</v>
      </c>
      <c r="B350" s="19">
        <v>4</v>
      </c>
      <c r="C350" s="19">
        <v>2</v>
      </c>
      <c r="D350" s="19">
        <v>2</v>
      </c>
      <c r="E350" s="19">
        <v>42.2</v>
      </c>
      <c r="F350" s="19">
        <v>20</v>
      </c>
      <c r="G350" s="19">
        <v>9</v>
      </c>
      <c r="H350" s="19">
        <v>8.6</v>
      </c>
      <c r="I350" s="19">
        <v>8.8000000000000007</v>
      </c>
      <c r="J350" s="19">
        <v>1</v>
      </c>
      <c r="K350" s="19">
        <v>1</v>
      </c>
      <c r="L350" s="19">
        <v>1</v>
      </c>
      <c r="M350" s="19">
        <v>1</v>
      </c>
      <c r="N350" s="19">
        <v>1</v>
      </c>
      <c r="O350" s="19">
        <v>1</v>
      </c>
      <c r="P350" s="19">
        <v>130</v>
      </c>
      <c r="Q350" s="19">
        <v>8.8000000000000007</v>
      </c>
    </row>
    <row r="351" spans="1:17" x14ac:dyDescent="0.3">
      <c r="A351" s="19">
        <v>147</v>
      </c>
      <c r="B351" s="19">
        <v>5</v>
      </c>
      <c r="C351" s="19">
        <v>31</v>
      </c>
      <c r="D351" s="19">
        <v>3</v>
      </c>
      <c r="E351" s="19">
        <v>11.5</v>
      </c>
      <c r="F351" s="19">
        <v>6</v>
      </c>
      <c r="G351" s="19">
        <v>1.8</v>
      </c>
      <c r="H351" s="19">
        <v>2.5</v>
      </c>
      <c r="I351" s="19">
        <v>3</v>
      </c>
      <c r="J351" s="19">
        <v>1</v>
      </c>
      <c r="K351" s="19">
        <v>1</v>
      </c>
      <c r="L351" s="19">
        <v>1</v>
      </c>
      <c r="M351" s="19">
        <v>1</v>
      </c>
      <c r="N351" s="19">
        <v>1</v>
      </c>
      <c r="O351" s="19">
        <v>1</v>
      </c>
      <c r="P351" s="19">
        <v>143</v>
      </c>
      <c r="Q351" s="19">
        <v>8</v>
      </c>
    </row>
    <row r="352" spans="1:17" x14ac:dyDescent="0.3">
      <c r="A352" s="19">
        <v>148</v>
      </c>
      <c r="B352" s="19">
        <v>1</v>
      </c>
      <c r="C352" s="19">
        <v>2</v>
      </c>
      <c r="D352" s="19">
        <v>4</v>
      </c>
      <c r="E352" s="19">
        <v>15.5</v>
      </c>
      <c r="F352" s="19">
        <v>9.8000000000000007</v>
      </c>
      <c r="G352" s="19">
        <v>6</v>
      </c>
      <c r="H352" s="19">
        <v>3.47</v>
      </c>
      <c r="I352" s="19">
        <v>2.86</v>
      </c>
      <c r="J352" s="19">
        <v>1</v>
      </c>
      <c r="K352" s="19">
        <v>1</v>
      </c>
      <c r="L352" s="19">
        <v>1</v>
      </c>
      <c r="M352" s="19">
        <v>1</v>
      </c>
      <c r="N352" s="19">
        <v>1</v>
      </c>
      <c r="O352" s="19">
        <v>1</v>
      </c>
      <c r="P352" s="19">
        <v>0</v>
      </c>
      <c r="Q352" s="19">
        <v>0</v>
      </c>
    </row>
    <row r="353" spans="1:17" x14ac:dyDescent="0.3">
      <c r="A353" s="19">
        <v>148</v>
      </c>
      <c r="B353" s="19">
        <v>2</v>
      </c>
      <c r="C353" s="19">
        <v>41</v>
      </c>
      <c r="D353" s="19">
        <v>4</v>
      </c>
      <c r="E353" s="19">
        <v>8</v>
      </c>
      <c r="F353" s="19">
        <v>4</v>
      </c>
      <c r="G353" s="19">
        <v>1</v>
      </c>
      <c r="H353" s="19">
        <v>1.4</v>
      </c>
      <c r="I353" s="19">
        <v>2.1</v>
      </c>
      <c r="J353" s="19">
        <v>1</v>
      </c>
      <c r="K353" s="19">
        <v>1</v>
      </c>
      <c r="L353" s="19">
        <v>1</v>
      </c>
      <c r="M353" s="19">
        <v>1</v>
      </c>
      <c r="N353" s="19">
        <v>1</v>
      </c>
      <c r="O353" s="19">
        <v>1</v>
      </c>
      <c r="P353" s="19">
        <v>121</v>
      </c>
      <c r="Q353" s="19">
        <v>5.01</v>
      </c>
    </row>
    <row r="354" spans="1:17" x14ac:dyDescent="0.3">
      <c r="A354" s="19">
        <v>148</v>
      </c>
      <c r="B354" s="19">
        <v>3</v>
      </c>
      <c r="C354" s="19">
        <v>41</v>
      </c>
      <c r="D354" s="19">
        <v>3</v>
      </c>
      <c r="E354" s="19">
        <v>10</v>
      </c>
      <c r="F354" s="19">
        <v>3.5</v>
      </c>
      <c r="G354" s="19">
        <v>1</v>
      </c>
      <c r="H354" s="19">
        <v>1.8</v>
      </c>
      <c r="I354" s="19">
        <v>2</v>
      </c>
      <c r="J354" s="19">
        <v>1</v>
      </c>
      <c r="K354" s="19">
        <v>1</v>
      </c>
      <c r="L354" s="19">
        <v>1</v>
      </c>
      <c r="M354" s="19">
        <v>1</v>
      </c>
      <c r="N354" s="19">
        <v>1</v>
      </c>
      <c r="O354" s="19">
        <v>1</v>
      </c>
      <c r="P354" s="19">
        <v>130</v>
      </c>
      <c r="Q354" s="19">
        <v>5.3</v>
      </c>
    </row>
    <row r="355" spans="1:17" x14ac:dyDescent="0.3">
      <c r="A355" s="19">
        <v>148</v>
      </c>
      <c r="B355" s="19">
        <v>4</v>
      </c>
      <c r="C355" s="19">
        <v>4</v>
      </c>
      <c r="D355" s="19">
        <v>1</v>
      </c>
      <c r="E355" s="19">
        <v>37.5</v>
      </c>
      <c r="F355" s="19">
        <v>17.600000000000001</v>
      </c>
      <c r="G355" s="19">
        <v>7</v>
      </c>
      <c r="H355" s="19">
        <v>7.2</v>
      </c>
      <c r="I355" s="19">
        <v>6.5</v>
      </c>
      <c r="J355" s="19">
        <v>1</v>
      </c>
      <c r="K355" s="19">
        <v>1</v>
      </c>
      <c r="L355" s="19">
        <v>1</v>
      </c>
      <c r="M355" s="19">
        <v>1</v>
      </c>
      <c r="N355" s="19">
        <v>1</v>
      </c>
      <c r="O355" s="19">
        <v>1</v>
      </c>
      <c r="P355" s="19">
        <v>239</v>
      </c>
      <c r="Q355" s="19">
        <v>4.28</v>
      </c>
    </row>
    <row r="356" spans="1:17" x14ac:dyDescent="0.3">
      <c r="A356" s="19">
        <v>148</v>
      </c>
      <c r="B356" s="19">
        <v>5</v>
      </c>
      <c r="C356" s="19">
        <v>2</v>
      </c>
      <c r="D356" s="19">
        <v>3</v>
      </c>
      <c r="E356" s="19">
        <v>10.5</v>
      </c>
      <c r="F356" s="19">
        <v>8.6999999999999993</v>
      </c>
      <c r="G356" s="19">
        <v>2.4</v>
      </c>
      <c r="H356" s="19">
        <v>2.4</v>
      </c>
      <c r="I356" s="19">
        <v>2.8</v>
      </c>
      <c r="J356" s="19">
        <v>1</v>
      </c>
      <c r="K356" s="19">
        <v>1</v>
      </c>
      <c r="L356" s="19">
        <v>1</v>
      </c>
      <c r="M356" s="19">
        <v>1</v>
      </c>
      <c r="N356" s="19">
        <v>1</v>
      </c>
      <c r="O356" s="19">
        <v>1</v>
      </c>
      <c r="P356" s="19">
        <v>245</v>
      </c>
      <c r="Q356" s="19">
        <v>4.8600000000000003</v>
      </c>
    </row>
    <row r="357" spans="1:17" x14ac:dyDescent="0.3">
      <c r="A357" s="19">
        <v>149</v>
      </c>
      <c r="B357" s="19">
        <v>1</v>
      </c>
      <c r="C357" s="19">
        <v>51</v>
      </c>
      <c r="D357" s="19">
        <v>5</v>
      </c>
      <c r="E357" s="19">
        <v>22.2</v>
      </c>
      <c r="F357" s="19">
        <v>10.8</v>
      </c>
      <c r="G357" s="19">
        <v>1.8</v>
      </c>
      <c r="H357" s="19">
        <v>3.7</v>
      </c>
      <c r="I357" s="19">
        <v>4.5</v>
      </c>
      <c r="J357" s="19">
        <v>8</v>
      </c>
      <c r="K357" s="19">
        <v>7</v>
      </c>
      <c r="L357" s="19">
        <v>4</v>
      </c>
      <c r="M357" s="19">
        <v>2</v>
      </c>
      <c r="N357" s="19">
        <v>1</v>
      </c>
      <c r="O357" s="19">
        <v>1</v>
      </c>
      <c r="P357" s="19">
        <v>0</v>
      </c>
      <c r="Q357" s="19">
        <v>0</v>
      </c>
    </row>
    <row r="358" spans="1:17" x14ac:dyDescent="0.3">
      <c r="A358" s="19">
        <v>149</v>
      </c>
      <c r="B358" s="19">
        <v>2</v>
      </c>
      <c r="C358" s="19">
        <v>6</v>
      </c>
      <c r="D358" s="19">
        <v>5</v>
      </c>
      <c r="E358" s="19">
        <v>15.5</v>
      </c>
      <c r="F358" s="19">
        <v>6.8</v>
      </c>
      <c r="G358" s="19">
        <v>3</v>
      </c>
      <c r="H358" s="19">
        <v>3.2</v>
      </c>
      <c r="I358" s="19">
        <v>2.6</v>
      </c>
      <c r="J358" s="19">
        <v>4</v>
      </c>
      <c r="K358" s="19">
        <v>3</v>
      </c>
      <c r="L358" s="19">
        <v>1</v>
      </c>
      <c r="M358" s="19">
        <v>1</v>
      </c>
      <c r="N358" s="19">
        <v>1</v>
      </c>
      <c r="O358" s="19">
        <v>1</v>
      </c>
      <c r="P358" s="19">
        <v>70</v>
      </c>
      <c r="Q358" s="19">
        <v>4</v>
      </c>
    </row>
    <row r="359" spans="1:17" x14ac:dyDescent="0.3">
      <c r="A359" s="19">
        <v>149</v>
      </c>
      <c r="B359" s="19">
        <v>3</v>
      </c>
      <c r="C359" s="19">
        <v>6</v>
      </c>
      <c r="D359" s="19">
        <v>5</v>
      </c>
      <c r="E359" s="19">
        <v>21</v>
      </c>
      <c r="F359" s="19">
        <v>11.1</v>
      </c>
      <c r="G359" s="19">
        <v>2.2999999999999998</v>
      </c>
      <c r="H359" s="19">
        <v>4.3</v>
      </c>
      <c r="I359" s="19">
        <v>4.0999999999999996</v>
      </c>
      <c r="J359" s="19">
        <v>1</v>
      </c>
      <c r="K359" s="19">
        <v>1</v>
      </c>
      <c r="L359" s="19">
        <v>1</v>
      </c>
      <c r="M359" s="19">
        <v>1</v>
      </c>
      <c r="N359" s="19">
        <v>1</v>
      </c>
      <c r="O359" s="19">
        <v>1</v>
      </c>
      <c r="P359" s="19">
        <v>92</v>
      </c>
      <c r="Q359" s="19">
        <v>1.9</v>
      </c>
    </row>
    <row r="360" spans="1:17" x14ac:dyDescent="0.3">
      <c r="A360" s="19">
        <v>149</v>
      </c>
      <c r="B360" s="19">
        <v>4</v>
      </c>
      <c r="C360" s="19">
        <v>6</v>
      </c>
      <c r="D360" s="19">
        <v>3</v>
      </c>
      <c r="E360" s="19">
        <v>12.7</v>
      </c>
      <c r="F360" s="19">
        <v>6.5</v>
      </c>
      <c r="G360" s="19">
        <v>2.4</v>
      </c>
      <c r="H360" s="19">
        <v>3.7</v>
      </c>
      <c r="I360" s="19">
        <v>2.2999999999999998</v>
      </c>
      <c r="J360" s="19">
        <v>1</v>
      </c>
      <c r="K360" s="19">
        <v>1</v>
      </c>
      <c r="L360" s="19">
        <v>1</v>
      </c>
      <c r="M360" s="19">
        <v>1</v>
      </c>
      <c r="N360" s="19">
        <v>1</v>
      </c>
      <c r="O360" s="19">
        <v>1</v>
      </c>
      <c r="P360" s="19">
        <v>180</v>
      </c>
      <c r="Q360" s="19">
        <v>4</v>
      </c>
    </row>
    <row r="361" spans="1:17" x14ac:dyDescent="0.3">
      <c r="A361" s="19">
        <v>149</v>
      </c>
      <c r="B361" s="19">
        <v>5</v>
      </c>
      <c r="C361" s="19">
        <v>31</v>
      </c>
      <c r="D361" s="19">
        <v>3</v>
      </c>
      <c r="E361" s="19">
        <v>9</v>
      </c>
      <c r="F361" s="19">
        <v>4.3</v>
      </c>
      <c r="G361" s="19">
        <v>2.2999999999999998</v>
      </c>
      <c r="H361" s="19">
        <v>1.4</v>
      </c>
      <c r="I361" s="19">
        <v>1.6</v>
      </c>
      <c r="J361" s="19">
        <v>4</v>
      </c>
      <c r="K361" s="19">
        <v>4</v>
      </c>
      <c r="L361" s="19">
        <v>1</v>
      </c>
      <c r="M361" s="19">
        <v>1</v>
      </c>
      <c r="N361" s="19">
        <v>1</v>
      </c>
      <c r="O361" s="19">
        <v>1</v>
      </c>
      <c r="P361" s="19">
        <v>294</v>
      </c>
      <c r="Q361" s="19">
        <v>5.45</v>
      </c>
    </row>
    <row r="362" spans="1:17" x14ac:dyDescent="0.3">
      <c r="A362" s="19">
        <v>150</v>
      </c>
      <c r="B362" s="19">
        <v>1</v>
      </c>
      <c r="C362" s="19">
        <v>2</v>
      </c>
      <c r="D362" s="19">
        <v>1</v>
      </c>
      <c r="E362" s="19">
        <v>48</v>
      </c>
      <c r="F362" s="19">
        <v>10</v>
      </c>
      <c r="G362" s="19">
        <v>5</v>
      </c>
      <c r="H362" s="19">
        <v>9.8000000000000007</v>
      </c>
      <c r="I362" s="19">
        <v>10.4</v>
      </c>
      <c r="J362" s="19">
        <v>1</v>
      </c>
      <c r="K362" s="19">
        <v>1</v>
      </c>
      <c r="L362" s="19">
        <v>1</v>
      </c>
      <c r="M362" s="19">
        <v>1</v>
      </c>
      <c r="N362" s="19">
        <v>1</v>
      </c>
      <c r="O362" s="19">
        <v>1</v>
      </c>
      <c r="P362" s="19">
        <v>0</v>
      </c>
      <c r="Q362" s="19">
        <v>0</v>
      </c>
    </row>
    <row r="363" spans="1:17" x14ac:dyDescent="0.3">
      <c r="A363" s="19">
        <v>150</v>
      </c>
      <c r="B363" s="19">
        <v>2</v>
      </c>
      <c r="C363" s="19">
        <v>3</v>
      </c>
      <c r="D363" s="19">
        <v>4</v>
      </c>
      <c r="E363" s="19">
        <v>9</v>
      </c>
      <c r="F363" s="19">
        <v>5.5</v>
      </c>
      <c r="G363" s="19">
        <v>3.4</v>
      </c>
      <c r="H363" s="19">
        <v>1.8</v>
      </c>
      <c r="I363" s="19">
        <v>2.2000000000000002</v>
      </c>
      <c r="J363" s="19">
        <v>1</v>
      </c>
      <c r="K363" s="19">
        <v>1</v>
      </c>
      <c r="L363" s="19">
        <v>1</v>
      </c>
      <c r="M363" s="19">
        <v>1</v>
      </c>
      <c r="N363" s="19">
        <v>1</v>
      </c>
      <c r="O363" s="19">
        <v>1</v>
      </c>
      <c r="P363" s="19">
        <v>20</v>
      </c>
      <c r="Q363" s="19">
        <v>4.7</v>
      </c>
    </row>
    <row r="364" spans="1:17" x14ac:dyDescent="0.3">
      <c r="A364" s="19">
        <v>150</v>
      </c>
      <c r="B364" s="19">
        <v>3</v>
      </c>
      <c r="C364" s="19">
        <v>3</v>
      </c>
      <c r="D364" s="19">
        <v>4</v>
      </c>
      <c r="E364" s="19">
        <v>30.5</v>
      </c>
      <c r="F364" s="19">
        <v>12.4</v>
      </c>
      <c r="G364" s="19">
        <v>10</v>
      </c>
      <c r="H364" s="19">
        <v>5.4</v>
      </c>
      <c r="I364" s="19">
        <v>7</v>
      </c>
      <c r="J364" s="19">
        <v>1</v>
      </c>
      <c r="K364" s="19">
        <v>1</v>
      </c>
      <c r="L364" s="19">
        <v>1</v>
      </c>
      <c r="M364" s="19">
        <v>1</v>
      </c>
      <c r="N364" s="19">
        <v>1</v>
      </c>
      <c r="O364" s="19">
        <v>1</v>
      </c>
      <c r="P364" s="19">
        <v>120</v>
      </c>
      <c r="Q364" s="19">
        <v>5.76</v>
      </c>
    </row>
    <row r="365" spans="1:17" x14ac:dyDescent="0.3">
      <c r="A365" s="19">
        <v>150</v>
      </c>
      <c r="B365" s="19">
        <v>4</v>
      </c>
      <c r="C365" s="19">
        <v>6</v>
      </c>
      <c r="D365" s="19">
        <v>4</v>
      </c>
      <c r="E365" s="19">
        <v>32</v>
      </c>
      <c r="F365" s="19">
        <v>14.2</v>
      </c>
      <c r="G365" s="19">
        <v>9.4</v>
      </c>
      <c r="H365" s="19">
        <v>4.5</v>
      </c>
      <c r="I365" s="19">
        <v>4</v>
      </c>
      <c r="J365" s="19">
        <v>1</v>
      </c>
      <c r="K365" s="19">
        <v>1</v>
      </c>
      <c r="L365" s="19">
        <v>1</v>
      </c>
      <c r="M365" s="19">
        <v>1</v>
      </c>
      <c r="N365" s="19">
        <v>1</v>
      </c>
      <c r="O365" s="19">
        <v>1</v>
      </c>
      <c r="P365" s="19">
        <v>210</v>
      </c>
      <c r="Q365" s="19">
        <v>6.7</v>
      </c>
    </row>
    <row r="366" spans="1:17" x14ac:dyDescent="0.3">
      <c r="A366" s="19">
        <v>150</v>
      </c>
      <c r="B366" s="19">
        <v>5</v>
      </c>
      <c r="C366" s="19">
        <v>6</v>
      </c>
      <c r="D366" s="19">
        <v>4</v>
      </c>
      <c r="E366" s="19">
        <v>34.5</v>
      </c>
      <c r="F366" s="19">
        <v>14</v>
      </c>
      <c r="G366" s="19">
        <v>11</v>
      </c>
      <c r="H366" s="19">
        <v>5.2</v>
      </c>
      <c r="I366" s="19">
        <v>6.4</v>
      </c>
      <c r="J366" s="19">
        <v>2</v>
      </c>
      <c r="K366" s="19">
        <v>4</v>
      </c>
      <c r="L366" s="19">
        <v>1</v>
      </c>
      <c r="M366" s="19">
        <v>1</v>
      </c>
      <c r="N366" s="19">
        <v>1</v>
      </c>
      <c r="O366" s="19">
        <v>1</v>
      </c>
      <c r="P366" s="19">
        <v>265</v>
      </c>
      <c r="Q366" s="19">
        <v>5.63</v>
      </c>
    </row>
    <row r="367" spans="1:17" x14ac:dyDescent="0.3">
      <c r="A367" s="19">
        <v>151</v>
      </c>
      <c r="B367" s="19">
        <v>1</v>
      </c>
      <c r="C367" s="19">
        <v>6</v>
      </c>
      <c r="D367" s="19">
        <v>4</v>
      </c>
      <c r="E367" s="19">
        <v>41</v>
      </c>
      <c r="F367" s="19">
        <v>15.8</v>
      </c>
      <c r="G367" s="19">
        <v>7</v>
      </c>
      <c r="H367" s="19">
        <v>10</v>
      </c>
      <c r="I367" s="19">
        <v>7.4</v>
      </c>
      <c r="J367" s="19">
        <v>1</v>
      </c>
      <c r="K367" s="19">
        <v>1</v>
      </c>
      <c r="L367" s="19">
        <v>1</v>
      </c>
      <c r="M367" s="19">
        <v>1</v>
      </c>
      <c r="N367" s="19">
        <v>1</v>
      </c>
      <c r="O367" s="19">
        <v>1</v>
      </c>
      <c r="P367" s="19">
        <v>0</v>
      </c>
      <c r="Q367" s="19">
        <v>0</v>
      </c>
    </row>
    <row r="368" spans="1:17" x14ac:dyDescent="0.3">
      <c r="A368" s="19">
        <v>151</v>
      </c>
      <c r="B368" s="19">
        <v>2</v>
      </c>
      <c r="C368" s="19">
        <v>6</v>
      </c>
      <c r="D368" s="19">
        <v>4</v>
      </c>
      <c r="E368" s="19">
        <v>16</v>
      </c>
      <c r="F368" s="19">
        <v>6.5</v>
      </c>
      <c r="G368" s="19">
        <v>1.9</v>
      </c>
      <c r="H368" s="19">
        <v>4.0999999999999996</v>
      </c>
      <c r="I368" s="19">
        <v>2.8</v>
      </c>
      <c r="J368" s="19">
        <v>1</v>
      </c>
      <c r="K368" s="19">
        <v>1</v>
      </c>
      <c r="L368" s="19">
        <v>1</v>
      </c>
      <c r="M368" s="19">
        <v>1</v>
      </c>
      <c r="N368" s="19">
        <v>1</v>
      </c>
      <c r="O368" s="19">
        <v>1</v>
      </c>
      <c r="P368" s="19">
        <v>161</v>
      </c>
      <c r="Q368" s="19">
        <v>8.77</v>
      </c>
    </row>
    <row r="369" spans="1:17" x14ac:dyDescent="0.3">
      <c r="A369" s="19">
        <v>151</v>
      </c>
      <c r="B369" s="19">
        <v>3</v>
      </c>
      <c r="C369" s="19">
        <v>51</v>
      </c>
      <c r="D369" s="19">
        <v>4</v>
      </c>
      <c r="E369" s="19">
        <v>20</v>
      </c>
      <c r="F369" s="19">
        <v>5</v>
      </c>
      <c r="G369" s="19">
        <v>1.6</v>
      </c>
      <c r="H369" s="19">
        <v>2.1</v>
      </c>
      <c r="I369" s="19">
        <v>2.2000000000000002</v>
      </c>
      <c r="J369" s="19">
        <v>6</v>
      </c>
      <c r="K369" s="19">
        <v>2</v>
      </c>
      <c r="L369" s="19">
        <v>1</v>
      </c>
      <c r="M369" s="19">
        <v>1</v>
      </c>
      <c r="N369" s="19">
        <v>1</v>
      </c>
      <c r="O369" s="19">
        <v>1</v>
      </c>
      <c r="P369" s="19">
        <v>233</v>
      </c>
      <c r="Q369" s="19">
        <v>7.6</v>
      </c>
    </row>
    <row r="370" spans="1:17" x14ac:dyDescent="0.3">
      <c r="A370" s="19">
        <v>151</v>
      </c>
      <c r="B370" s="19">
        <v>4</v>
      </c>
      <c r="C370" s="19">
        <v>51</v>
      </c>
      <c r="D370" s="19">
        <v>3</v>
      </c>
      <c r="E370" s="19">
        <v>17</v>
      </c>
      <c r="F370" s="19">
        <v>6.2</v>
      </c>
      <c r="G370" s="19">
        <v>1.6</v>
      </c>
      <c r="H370" s="19">
        <v>1.9</v>
      </c>
      <c r="I370" s="19">
        <v>1.5</v>
      </c>
      <c r="J370" s="19">
        <v>6</v>
      </c>
      <c r="K370" s="19">
        <v>2</v>
      </c>
      <c r="L370" s="19">
        <v>1</v>
      </c>
      <c r="M370" s="19">
        <v>1</v>
      </c>
      <c r="N370" s="19">
        <v>1</v>
      </c>
      <c r="O370" s="19">
        <v>1</v>
      </c>
      <c r="P370" s="19">
        <v>306</v>
      </c>
      <c r="Q370" s="19">
        <v>3.16</v>
      </c>
    </row>
    <row r="371" spans="1:17" x14ac:dyDescent="0.3">
      <c r="A371" s="19">
        <v>151</v>
      </c>
      <c r="B371" s="19">
        <v>5</v>
      </c>
      <c r="C371" s="19">
        <v>51</v>
      </c>
      <c r="D371" s="19">
        <v>3</v>
      </c>
      <c r="E371" s="19">
        <v>22</v>
      </c>
      <c r="F371" s="19">
        <v>5.5</v>
      </c>
      <c r="G371" s="19">
        <v>1.6</v>
      </c>
      <c r="H371" s="19">
        <v>2</v>
      </c>
      <c r="I371" s="19">
        <v>1.4</v>
      </c>
      <c r="J371" s="19">
        <v>6</v>
      </c>
      <c r="K371" s="19">
        <v>2</v>
      </c>
      <c r="L371" s="19">
        <v>2</v>
      </c>
      <c r="M371" s="19">
        <v>4</v>
      </c>
      <c r="N371" s="19">
        <v>1</v>
      </c>
      <c r="O371" s="19">
        <v>1</v>
      </c>
      <c r="P371" s="19">
        <v>308</v>
      </c>
      <c r="Q371" s="19">
        <v>2.7</v>
      </c>
    </row>
    <row r="372" spans="1:17" x14ac:dyDescent="0.3">
      <c r="A372" s="19">
        <v>152</v>
      </c>
      <c r="B372" s="19">
        <v>1</v>
      </c>
      <c r="C372" s="19">
        <v>6</v>
      </c>
      <c r="D372" s="19">
        <v>1</v>
      </c>
      <c r="E372" s="19">
        <v>30</v>
      </c>
      <c r="F372" s="19">
        <v>15.5</v>
      </c>
      <c r="G372" s="19">
        <v>6.7</v>
      </c>
      <c r="H372" s="19">
        <v>6.6</v>
      </c>
      <c r="I372" s="19">
        <v>4.4000000000000004</v>
      </c>
      <c r="J372" s="19">
        <v>1</v>
      </c>
      <c r="K372" s="19">
        <v>1</v>
      </c>
      <c r="L372" s="19">
        <v>1</v>
      </c>
      <c r="M372" s="19">
        <v>1</v>
      </c>
      <c r="N372" s="19">
        <v>1</v>
      </c>
      <c r="O372" s="19">
        <v>1</v>
      </c>
      <c r="P372" s="19">
        <v>0</v>
      </c>
      <c r="Q372" s="19">
        <v>0</v>
      </c>
    </row>
    <row r="373" spans="1:17" x14ac:dyDescent="0.3">
      <c r="A373" s="19">
        <v>152</v>
      </c>
      <c r="B373" s="19">
        <v>2</v>
      </c>
      <c r="C373" s="19">
        <v>51</v>
      </c>
      <c r="D373" s="19">
        <v>3</v>
      </c>
      <c r="E373" s="19">
        <v>9</v>
      </c>
      <c r="F373" s="19">
        <v>5.8</v>
      </c>
      <c r="G373" s="19">
        <v>2</v>
      </c>
      <c r="H373" s="19">
        <v>1.5</v>
      </c>
      <c r="I373" s="19">
        <v>1.4</v>
      </c>
      <c r="J373" s="19">
        <v>1</v>
      </c>
      <c r="K373" s="19">
        <v>1</v>
      </c>
      <c r="L373" s="19">
        <v>1</v>
      </c>
      <c r="M373" s="19">
        <v>1</v>
      </c>
      <c r="N373" s="19">
        <v>1</v>
      </c>
      <c r="O373" s="19">
        <v>1</v>
      </c>
      <c r="P373" s="19">
        <v>10</v>
      </c>
      <c r="Q373" s="19">
        <v>4.25</v>
      </c>
    </row>
    <row r="374" spans="1:17" x14ac:dyDescent="0.3">
      <c r="A374" s="19">
        <v>152</v>
      </c>
      <c r="B374" s="19">
        <v>3</v>
      </c>
      <c r="C374" s="19">
        <v>51</v>
      </c>
      <c r="D374" s="19">
        <v>5</v>
      </c>
      <c r="E374" s="19">
        <v>16</v>
      </c>
      <c r="F374" s="19">
        <v>6.7</v>
      </c>
      <c r="G374" s="19">
        <v>2</v>
      </c>
      <c r="H374" s="19">
        <v>2.4</v>
      </c>
      <c r="I374" s="19">
        <v>1.8</v>
      </c>
      <c r="J374" s="19">
        <v>1</v>
      </c>
      <c r="K374" s="19">
        <v>1</v>
      </c>
      <c r="L374" s="19">
        <v>1</v>
      </c>
      <c r="M374" s="19">
        <v>1</v>
      </c>
      <c r="N374" s="19">
        <v>1</v>
      </c>
      <c r="O374" s="19">
        <v>1</v>
      </c>
      <c r="P374" s="19">
        <v>239</v>
      </c>
      <c r="Q374" s="19">
        <v>4.57</v>
      </c>
    </row>
    <row r="375" spans="1:17" x14ac:dyDescent="0.3">
      <c r="A375" s="19">
        <v>152</v>
      </c>
      <c r="B375" s="19">
        <v>4</v>
      </c>
      <c r="C375" s="19">
        <v>51</v>
      </c>
      <c r="D375" s="19">
        <v>3</v>
      </c>
      <c r="E375" s="19">
        <v>13</v>
      </c>
      <c r="F375" s="19">
        <v>5</v>
      </c>
      <c r="G375" s="19">
        <v>2.2999999999999998</v>
      </c>
      <c r="H375" s="19">
        <v>1.5</v>
      </c>
      <c r="I375" s="19">
        <v>2.1</v>
      </c>
      <c r="J375" s="19">
        <v>1</v>
      </c>
      <c r="K375" s="19">
        <v>1</v>
      </c>
      <c r="L375" s="19">
        <v>1</v>
      </c>
      <c r="M375" s="19">
        <v>1</v>
      </c>
      <c r="N375" s="19">
        <v>1</v>
      </c>
      <c r="O375" s="19">
        <v>1</v>
      </c>
      <c r="P375" s="19">
        <v>245</v>
      </c>
      <c r="Q375" s="19">
        <v>4.0999999999999996</v>
      </c>
    </row>
    <row r="376" spans="1:17" x14ac:dyDescent="0.3">
      <c r="A376" s="19">
        <v>152</v>
      </c>
      <c r="B376" s="19">
        <v>5</v>
      </c>
      <c r="C376" s="19">
        <v>6</v>
      </c>
      <c r="D376" s="19">
        <v>3</v>
      </c>
      <c r="E376" s="19">
        <v>10</v>
      </c>
      <c r="F376" s="19">
        <v>4.5999999999999996</v>
      </c>
      <c r="G376" s="19">
        <v>2</v>
      </c>
      <c r="H376" s="19">
        <v>2.1</v>
      </c>
      <c r="I376" s="19">
        <v>2</v>
      </c>
      <c r="J376" s="19">
        <v>1</v>
      </c>
      <c r="K376" s="19">
        <v>1</v>
      </c>
      <c r="L376" s="19">
        <v>1</v>
      </c>
      <c r="M376" s="19">
        <v>1</v>
      </c>
      <c r="N376" s="19">
        <v>1</v>
      </c>
      <c r="O376" s="19">
        <v>1</v>
      </c>
      <c r="P376" s="19">
        <v>256</v>
      </c>
      <c r="Q376" s="19">
        <v>3.86</v>
      </c>
    </row>
    <row r="377" spans="1:17" x14ac:dyDescent="0.3">
      <c r="A377" s="19">
        <v>153</v>
      </c>
      <c r="B377" s="19">
        <v>1</v>
      </c>
      <c r="C377" s="19">
        <v>6</v>
      </c>
      <c r="D377" s="19">
        <v>2</v>
      </c>
      <c r="E377" s="19">
        <v>11</v>
      </c>
      <c r="F377" s="19">
        <v>13</v>
      </c>
      <c r="G377" s="19">
        <v>3.5</v>
      </c>
      <c r="H377" s="19">
        <v>3.5</v>
      </c>
      <c r="I377" s="19">
        <v>2.5</v>
      </c>
      <c r="J377" s="19">
        <v>1</v>
      </c>
      <c r="K377" s="19">
        <v>1</v>
      </c>
      <c r="L377" s="19">
        <v>1</v>
      </c>
      <c r="M377" s="19">
        <v>1</v>
      </c>
      <c r="N377" s="19">
        <v>1</v>
      </c>
      <c r="O377" s="19">
        <v>1</v>
      </c>
      <c r="P377" s="19">
        <v>0</v>
      </c>
      <c r="Q377" s="19">
        <v>0</v>
      </c>
    </row>
    <row r="378" spans="1:17" x14ac:dyDescent="0.3">
      <c r="A378" s="19">
        <v>153</v>
      </c>
      <c r="B378" s="19">
        <v>2</v>
      </c>
      <c r="C378" s="19">
        <v>80</v>
      </c>
      <c r="D378" s="19">
        <v>3</v>
      </c>
      <c r="E378" s="19">
        <v>24.5</v>
      </c>
      <c r="F378" s="19">
        <v>13.1</v>
      </c>
      <c r="G378" s="19">
        <v>1.75</v>
      </c>
      <c r="H378" s="19">
        <v>3.8</v>
      </c>
      <c r="I378" s="19">
        <v>3.8</v>
      </c>
      <c r="J378" s="19">
        <v>1</v>
      </c>
      <c r="K378" s="19">
        <v>1</v>
      </c>
      <c r="L378" s="19">
        <v>1</v>
      </c>
      <c r="M378" s="19">
        <v>1</v>
      </c>
      <c r="N378" s="19">
        <v>1</v>
      </c>
      <c r="O378" s="19">
        <v>1</v>
      </c>
      <c r="P378" s="19">
        <v>32</v>
      </c>
      <c r="Q378" s="19">
        <v>3.2</v>
      </c>
    </row>
    <row r="379" spans="1:17" x14ac:dyDescent="0.3">
      <c r="A379" s="19">
        <v>153</v>
      </c>
      <c r="B379" s="19">
        <v>3</v>
      </c>
      <c r="C379" s="19">
        <v>6</v>
      </c>
      <c r="D379" s="19">
        <v>3</v>
      </c>
      <c r="E379" s="19">
        <v>7.5</v>
      </c>
      <c r="F379" s="19">
        <v>2.2000000000000002</v>
      </c>
      <c r="G379" s="19">
        <v>1.7</v>
      </c>
      <c r="H379" s="19">
        <v>1.5</v>
      </c>
      <c r="I379" s="19">
        <v>1.2</v>
      </c>
      <c r="J379" s="19">
        <v>1</v>
      </c>
      <c r="K379" s="19">
        <v>1</v>
      </c>
      <c r="L379" s="19">
        <v>1</v>
      </c>
      <c r="M379" s="19">
        <v>1</v>
      </c>
      <c r="N379" s="19">
        <v>1</v>
      </c>
      <c r="O379" s="19">
        <v>1</v>
      </c>
      <c r="P379" s="19">
        <v>160</v>
      </c>
      <c r="Q379" s="19">
        <v>3.35</v>
      </c>
    </row>
    <row r="380" spans="1:17" x14ac:dyDescent="0.3">
      <c r="A380" s="19">
        <v>153</v>
      </c>
      <c r="B380" s="19">
        <v>4</v>
      </c>
      <c r="C380" s="19">
        <v>6</v>
      </c>
      <c r="D380" s="19">
        <v>3</v>
      </c>
      <c r="E380" s="19">
        <v>15.5</v>
      </c>
      <c r="F380" s="19">
        <v>11.5</v>
      </c>
      <c r="G380" s="19">
        <v>1.9</v>
      </c>
      <c r="H380" s="19">
        <v>3</v>
      </c>
      <c r="I380" s="19">
        <v>2.7</v>
      </c>
      <c r="J380" s="19">
        <v>1</v>
      </c>
      <c r="K380" s="19">
        <v>1</v>
      </c>
      <c r="L380" s="19">
        <v>1</v>
      </c>
      <c r="M380" s="19">
        <v>1</v>
      </c>
      <c r="N380" s="19">
        <v>1</v>
      </c>
      <c r="O380" s="19">
        <v>1</v>
      </c>
      <c r="P380" s="19">
        <v>294</v>
      </c>
      <c r="Q380" s="19">
        <v>2.7</v>
      </c>
    </row>
    <row r="381" spans="1:17" x14ac:dyDescent="0.3">
      <c r="A381" s="19">
        <v>153</v>
      </c>
      <c r="B381" s="19">
        <v>5</v>
      </c>
      <c r="C381" s="19">
        <v>80</v>
      </c>
      <c r="D381" s="19">
        <v>2</v>
      </c>
      <c r="E381" s="19">
        <v>28.5</v>
      </c>
      <c r="F381" s="19">
        <v>12</v>
      </c>
      <c r="G381" s="19">
        <v>2.9</v>
      </c>
      <c r="H381" s="19">
        <v>4.2</v>
      </c>
      <c r="I381" s="19">
        <v>3.8</v>
      </c>
      <c r="J381" s="19">
        <v>1</v>
      </c>
      <c r="K381" s="19">
        <v>1</v>
      </c>
      <c r="L381" s="19">
        <v>1</v>
      </c>
      <c r="M381" s="19">
        <v>1</v>
      </c>
      <c r="N381" s="19">
        <v>1</v>
      </c>
      <c r="O381" s="19">
        <v>1</v>
      </c>
      <c r="P381" s="19">
        <v>308</v>
      </c>
      <c r="Q381" s="19">
        <v>3.7</v>
      </c>
    </row>
    <row r="382" spans="1:17" x14ac:dyDescent="0.3">
      <c r="A382" s="19">
        <v>154</v>
      </c>
      <c r="B382" s="19">
        <v>1</v>
      </c>
      <c r="C382" s="19">
        <v>6</v>
      </c>
      <c r="D382" s="19">
        <v>1</v>
      </c>
      <c r="E382" s="19">
        <v>52.5</v>
      </c>
      <c r="F382" s="19">
        <v>23</v>
      </c>
      <c r="G382" s="19">
        <v>13</v>
      </c>
      <c r="H382" s="19">
        <v>6.2</v>
      </c>
      <c r="I382" s="19">
        <v>6.5</v>
      </c>
      <c r="J382" s="19">
        <v>4</v>
      </c>
      <c r="K382" s="19">
        <v>8</v>
      </c>
      <c r="L382" s="19">
        <v>1</v>
      </c>
      <c r="M382" s="19">
        <v>1</v>
      </c>
      <c r="N382" s="19">
        <v>1</v>
      </c>
      <c r="O382" s="19">
        <v>1</v>
      </c>
      <c r="P382" s="19">
        <v>0</v>
      </c>
      <c r="Q382" s="19">
        <v>0</v>
      </c>
    </row>
    <row r="383" spans="1:17" x14ac:dyDescent="0.3">
      <c r="A383" s="19">
        <v>154</v>
      </c>
      <c r="B383" s="19">
        <v>2</v>
      </c>
      <c r="C383" s="19">
        <v>6</v>
      </c>
      <c r="D383" s="19">
        <v>1</v>
      </c>
      <c r="E383" s="19">
        <v>47</v>
      </c>
      <c r="F383" s="19">
        <v>16</v>
      </c>
      <c r="G383" s="19">
        <v>11</v>
      </c>
      <c r="H383" s="19">
        <v>6.56</v>
      </c>
      <c r="I383" s="19">
        <v>7.6</v>
      </c>
      <c r="J383" s="19">
        <v>1</v>
      </c>
      <c r="K383" s="19">
        <v>1</v>
      </c>
      <c r="L383" s="19">
        <v>1</v>
      </c>
      <c r="M383" s="19">
        <v>1</v>
      </c>
      <c r="N383" s="19">
        <v>1</v>
      </c>
      <c r="O383" s="19">
        <v>1</v>
      </c>
      <c r="P383" s="19">
        <v>20</v>
      </c>
      <c r="Q383" s="19">
        <v>7.5</v>
      </c>
    </row>
    <row r="384" spans="1:17" x14ac:dyDescent="0.3">
      <c r="A384" s="19">
        <v>154</v>
      </c>
      <c r="B384" s="19">
        <v>3</v>
      </c>
      <c r="C384" s="19">
        <v>51</v>
      </c>
      <c r="D384" s="19">
        <v>4</v>
      </c>
      <c r="E384" s="19">
        <v>21.6</v>
      </c>
      <c r="F384" s="19">
        <v>8</v>
      </c>
      <c r="G384" s="19">
        <v>5.5</v>
      </c>
      <c r="H384" s="19">
        <v>5.4</v>
      </c>
      <c r="I384" s="19">
        <v>4.5999999999999996</v>
      </c>
      <c r="J384" s="19">
        <v>2</v>
      </c>
      <c r="K384" s="19">
        <v>4</v>
      </c>
      <c r="L384" s="19">
        <v>10</v>
      </c>
      <c r="M384" s="19">
        <v>2</v>
      </c>
      <c r="N384" s="19">
        <v>1</v>
      </c>
      <c r="O384" s="19">
        <v>1</v>
      </c>
      <c r="P384" s="19">
        <v>85</v>
      </c>
      <c r="Q384" s="19">
        <v>3.6</v>
      </c>
    </row>
    <row r="385" spans="1:17" x14ac:dyDescent="0.3">
      <c r="A385" s="19">
        <v>154</v>
      </c>
      <c r="B385" s="19">
        <v>4</v>
      </c>
      <c r="C385" s="19">
        <v>6</v>
      </c>
      <c r="D385" s="19">
        <v>4</v>
      </c>
      <c r="E385" s="19">
        <v>30.6</v>
      </c>
      <c r="F385" s="19">
        <v>14.6</v>
      </c>
      <c r="G385" s="19">
        <v>12</v>
      </c>
      <c r="H385" s="19">
        <v>6</v>
      </c>
      <c r="I385" s="19">
        <v>5.5</v>
      </c>
      <c r="J385" s="19">
        <v>1</v>
      </c>
      <c r="K385" s="19">
        <v>1</v>
      </c>
      <c r="L385" s="19">
        <v>1</v>
      </c>
      <c r="M385" s="19">
        <v>1</v>
      </c>
      <c r="N385" s="19">
        <v>1</v>
      </c>
      <c r="O385" s="19">
        <v>1</v>
      </c>
      <c r="P385" s="19">
        <v>170</v>
      </c>
      <c r="Q385" s="19">
        <v>10.3</v>
      </c>
    </row>
    <row r="386" spans="1:17" x14ac:dyDescent="0.3">
      <c r="A386" s="19">
        <v>154</v>
      </c>
      <c r="B386" s="19">
        <v>5</v>
      </c>
      <c r="C386" s="19">
        <v>2</v>
      </c>
      <c r="D386" s="19">
        <v>4</v>
      </c>
      <c r="E386" s="19">
        <v>43.1</v>
      </c>
      <c r="F386" s="19">
        <v>14.2</v>
      </c>
      <c r="G386" s="19">
        <v>7.2</v>
      </c>
      <c r="H386" s="19">
        <v>7.5</v>
      </c>
      <c r="I386" s="19">
        <v>6.46</v>
      </c>
      <c r="J386" s="19">
        <v>4</v>
      </c>
      <c r="K386" s="19">
        <v>4</v>
      </c>
      <c r="L386" s="19">
        <v>1</v>
      </c>
      <c r="M386" s="19">
        <v>1</v>
      </c>
      <c r="N386" s="19">
        <v>1</v>
      </c>
      <c r="O386" s="19">
        <v>1</v>
      </c>
      <c r="P386" s="19">
        <v>280</v>
      </c>
      <c r="Q386" s="19">
        <v>8.5</v>
      </c>
    </row>
    <row r="387" spans="1:17" x14ac:dyDescent="0.3">
      <c r="A387" s="9">
        <v>155</v>
      </c>
      <c r="B387" s="9">
        <v>1</v>
      </c>
      <c r="C387" s="9">
        <v>31</v>
      </c>
      <c r="D387" s="9">
        <v>4</v>
      </c>
      <c r="E387" s="9">
        <v>20</v>
      </c>
      <c r="F387" s="9">
        <v>6.2</v>
      </c>
      <c r="G387" s="9">
        <v>1.5</v>
      </c>
      <c r="H387" s="9">
        <v>3.6</v>
      </c>
      <c r="I387" s="9">
        <v>3</v>
      </c>
      <c r="J387" s="9">
        <v>1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0</v>
      </c>
      <c r="Q387" s="9">
        <v>0</v>
      </c>
    </row>
    <row r="388" spans="1:17" x14ac:dyDescent="0.3">
      <c r="A388" s="9">
        <v>155</v>
      </c>
      <c r="B388" s="9">
        <v>2</v>
      </c>
      <c r="C388" s="9">
        <v>6</v>
      </c>
      <c r="D388" s="9">
        <v>4</v>
      </c>
      <c r="E388" s="9">
        <v>10</v>
      </c>
      <c r="F388" s="9">
        <v>4</v>
      </c>
      <c r="G388" s="9">
        <v>1.3</v>
      </c>
      <c r="H388" s="9">
        <v>2</v>
      </c>
      <c r="I388" s="9">
        <v>1.8</v>
      </c>
      <c r="J388" s="9">
        <v>1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162</v>
      </c>
      <c r="Q388" s="9">
        <v>6.4</v>
      </c>
    </row>
    <row r="389" spans="1:17" x14ac:dyDescent="0.3">
      <c r="A389" s="9">
        <v>155</v>
      </c>
      <c r="B389" s="9">
        <v>3</v>
      </c>
      <c r="C389" s="9">
        <v>6</v>
      </c>
      <c r="D389" s="9">
        <v>3</v>
      </c>
      <c r="E389" s="9">
        <v>10.5</v>
      </c>
      <c r="F389" s="9">
        <v>4.5</v>
      </c>
      <c r="G389" s="9">
        <v>1.8</v>
      </c>
      <c r="H389" s="9">
        <v>2.2000000000000002</v>
      </c>
      <c r="I389" s="9">
        <v>2.1</v>
      </c>
      <c r="J389" s="9">
        <v>1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172</v>
      </c>
      <c r="Q389" s="9">
        <v>6</v>
      </c>
    </row>
    <row r="390" spans="1:17" x14ac:dyDescent="0.3">
      <c r="A390" s="9">
        <v>155</v>
      </c>
      <c r="B390" s="9">
        <v>4</v>
      </c>
      <c r="C390" s="9">
        <v>31</v>
      </c>
      <c r="D390" s="9">
        <v>4</v>
      </c>
      <c r="E390" s="9">
        <v>13</v>
      </c>
      <c r="F390" s="9">
        <v>3.5</v>
      </c>
      <c r="G390" s="9">
        <v>0.5</v>
      </c>
      <c r="H390" s="9">
        <v>4</v>
      </c>
      <c r="I390" s="9">
        <v>4.8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260</v>
      </c>
      <c r="Q390" s="9">
        <v>7.4</v>
      </c>
    </row>
    <row r="391" spans="1:17" x14ac:dyDescent="0.3">
      <c r="A391" s="9">
        <v>155</v>
      </c>
      <c r="B391" s="9">
        <v>5</v>
      </c>
      <c r="C391" s="9">
        <v>41</v>
      </c>
      <c r="D391" s="9">
        <v>4</v>
      </c>
      <c r="E391" s="9">
        <v>19.5</v>
      </c>
      <c r="F391" s="9">
        <v>3.5</v>
      </c>
      <c r="G391" s="9">
        <v>1.4</v>
      </c>
      <c r="H391" s="9">
        <v>2.2000000000000002</v>
      </c>
      <c r="I391" s="9">
        <v>3</v>
      </c>
      <c r="J391" s="9">
        <v>1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348</v>
      </c>
      <c r="Q391" s="9">
        <v>5.8</v>
      </c>
    </row>
    <row r="392" spans="1:17" x14ac:dyDescent="0.3">
      <c r="A392" s="9">
        <v>156</v>
      </c>
      <c r="B392" s="9">
        <v>1</v>
      </c>
      <c r="C392" s="9">
        <v>31</v>
      </c>
      <c r="D392" s="9">
        <v>4</v>
      </c>
      <c r="E392" s="9">
        <v>10</v>
      </c>
      <c r="F392" s="9">
        <v>4</v>
      </c>
      <c r="G392" s="9">
        <v>2</v>
      </c>
      <c r="H392" s="9">
        <v>2.15</v>
      </c>
      <c r="I392" s="9">
        <v>2</v>
      </c>
      <c r="J392" s="9">
        <v>1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0</v>
      </c>
      <c r="Q392" s="9">
        <v>0</v>
      </c>
    </row>
    <row r="393" spans="1:17" x14ac:dyDescent="0.3">
      <c r="A393" s="9">
        <v>156</v>
      </c>
      <c r="B393" s="9">
        <v>2</v>
      </c>
      <c r="C393" s="9">
        <v>31</v>
      </c>
      <c r="D393" s="9">
        <v>4</v>
      </c>
      <c r="E393" s="9">
        <v>10.8</v>
      </c>
      <c r="F393" s="9">
        <v>4</v>
      </c>
      <c r="G393" s="9">
        <v>2</v>
      </c>
      <c r="H393" s="9">
        <v>3.2</v>
      </c>
      <c r="I393" s="9">
        <v>2.9</v>
      </c>
      <c r="J393" s="9">
        <v>1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3</v>
      </c>
      <c r="Q393" s="9">
        <v>0.8</v>
      </c>
    </row>
    <row r="394" spans="1:17" x14ac:dyDescent="0.3">
      <c r="A394" s="9">
        <v>156</v>
      </c>
      <c r="B394" s="9">
        <v>3</v>
      </c>
      <c r="C394" s="9">
        <v>31</v>
      </c>
      <c r="D394" s="9">
        <v>4</v>
      </c>
      <c r="E394" s="9">
        <v>9.6</v>
      </c>
      <c r="F394" s="9">
        <v>4</v>
      </c>
      <c r="G394" s="9">
        <v>2</v>
      </c>
      <c r="H394" s="9">
        <v>2.6</v>
      </c>
      <c r="I394" s="9">
        <v>2.4</v>
      </c>
      <c r="J394" s="9">
        <v>1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29</v>
      </c>
      <c r="Q394" s="9">
        <v>1.38</v>
      </c>
    </row>
    <row r="395" spans="1:17" x14ac:dyDescent="0.3">
      <c r="A395" s="9">
        <v>156</v>
      </c>
      <c r="B395" s="9">
        <v>4</v>
      </c>
      <c r="C395" s="9">
        <v>31</v>
      </c>
      <c r="D395" s="9">
        <v>4</v>
      </c>
      <c r="E395" s="9">
        <v>10.8</v>
      </c>
      <c r="F395" s="9">
        <v>4</v>
      </c>
      <c r="G395" s="9">
        <v>2</v>
      </c>
      <c r="H395" s="9">
        <v>2</v>
      </c>
      <c r="I395" s="9">
        <v>2.1</v>
      </c>
      <c r="J395" s="9">
        <v>1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36</v>
      </c>
      <c r="Q395" s="9">
        <v>1.1000000000000001</v>
      </c>
    </row>
    <row r="396" spans="1:17" x14ac:dyDescent="0.3">
      <c r="A396" s="9">
        <v>156</v>
      </c>
      <c r="B396" s="9">
        <v>5</v>
      </c>
      <c r="C396" s="9">
        <v>31</v>
      </c>
      <c r="D396" s="9">
        <v>4</v>
      </c>
      <c r="E396" s="9">
        <v>8.6</v>
      </c>
      <c r="F396" s="9">
        <v>4</v>
      </c>
      <c r="G396" s="9">
        <v>2</v>
      </c>
      <c r="H396" s="9">
        <v>3.4</v>
      </c>
      <c r="I396" s="9">
        <v>3.3</v>
      </c>
      <c r="J396" s="9">
        <v>1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89</v>
      </c>
      <c r="Q396" s="9">
        <v>3.37</v>
      </c>
    </row>
    <row r="397" spans="1:17" x14ac:dyDescent="0.3">
      <c r="A397" s="9">
        <v>157</v>
      </c>
      <c r="B397" s="9">
        <v>1</v>
      </c>
      <c r="C397" s="9">
        <v>31</v>
      </c>
      <c r="D397" s="9">
        <v>4</v>
      </c>
      <c r="E397" s="9">
        <v>14.5</v>
      </c>
      <c r="F397" s="9">
        <v>5</v>
      </c>
      <c r="G397" s="9">
        <v>3</v>
      </c>
      <c r="H397" s="9">
        <v>1.9</v>
      </c>
      <c r="I397" s="9">
        <v>2.1</v>
      </c>
      <c r="J397" s="9">
        <v>1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0</v>
      </c>
      <c r="Q397" s="9">
        <v>0</v>
      </c>
    </row>
    <row r="398" spans="1:17" x14ac:dyDescent="0.3">
      <c r="A398" s="9">
        <v>157</v>
      </c>
      <c r="B398" s="9">
        <v>2</v>
      </c>
      <c r="C398" s="9">
        <v>31</v>
      </c>
      <c r="D398" s="9">
        <v>4</v>
      </c>
      <c r="E398" s="9">
        <v>9.1</v>
      </c>
      <c r="F398" s="9">
        <v>3.4</v>
      </c>
      <c r="G398" s="9">
        <v>1.5</v>
      </c>
      <c r="H398" s="9">
        <v>0.9</v>
      </c>
      <c r="I398" s="9">
        <v>0.8</v>
      </c>
      <c r="J398" s="9">
        <v>4</v>
      </c>
      <c r="K398" s="9">
        <v>3</v>
      </c>
      <c r="L398" s="9">
        <v>1</v>
      </c>
      <c r="M398" s="9">
        <v>1</v>
      </c>
      <c r="N398" s="9">
        <v>1</v>
      </c>
      <c r="O398" s="9">
        <v>1</v>
      </c>
      <c r="P398" s="9">
        <v>81</v>
      </c>
      <c r="Q398" s="9">
        <v>3.39</v>
      </c>
    </row>
    <row r="399" spans="1:17" x14ac:dyDescent="0.3">
      <c r="A399" s="9">
        <v>157</v>
      </c>
      <c r="B399" s="9">
        <v>3</v>
      </c>
      <c r="C399" s="9">
        <v>31</v>
      </c>
      <c r="D399" s="9">
        <v>1</v>
      </c>
      <c r="E399" s="9">
        <v>10</v>
      </c>
      <c r="F399" s="9">
        <v>4</v>
      </c>
      <c r="G399" s="9">
        <v>2</v>
      </c>
      <c r="H399" s="9">
        <v>0.8</v>
      </c>
      <c r="I399" s="9">
        <v>0.7</v>
      </c>
      <c r="J399" s="9">
        <v>10</v>
      </c>
      <c r="K399" s="9">
        <v>4</v>
      </c>
      <c r="L399" s="9">
        <v>1</v>
      </c>
      <c r="M399" s="9">
        <v>1</v>
      </c>
      <c r="N399" s="9">
        <v>1</v>
      </c>
      <c r="O399" s="9">
        <v>1</v>
      </c>
      <c r="P399" s="9">
        <v>83</v>
      </c>
      <c r="Q399" s="9">
        <v>3.82</v>
      </c>
    </row>
    <row r="400" spans="1:17" x14ac:dyDescent="0.3">
      <c r="A400" s="9">
        <v>157</v>
      </c>
      <c r="B400" s="9">
        <v>4</v>
      </c>
      <c r="C400" s="9">
        <v>6</v>
      </c>
      <c r="D400" s="9">
        <v>1</v>
      </c>
      <c r="E400" s="9">
        <v>48</v>
      </c>
      <c r="F400" s="9">
        <v>14.8</v>
      </c>
      <c r="G400" s="9">
        <v>9</v>
      </c>
      <c r="H400" s="9">
        <v>7.35</v>
      </c>
      <c r="I400" s="9">
        <v>7.34</v>
      </c>
      <c r="J400" s="9">
        <v>1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141</v>
      </c>
      <c r="Q400" s="9">
        <v>4.97</v>
      </c>
    </row>
    <row r="401" spans="1:17" x14ac:dyDescent="0.3">
      <c r="A401" s="9">
        <v>157</v>
      </c>
      <c r="B401" s="9">
        <v>5</v>
      </c>
      <c r="C401" s="9">
        <v>6</v>
      </c>
      <c r="D401" s="9">
        <v>4</v>
      </c>
      <c r="E401" s="9">
        <v>30.2</v>
      </c>
      <c r="F401" s="9">
        <v>15.8</v>
      </c>
      <c r="G401" s="9">
        <v>9</v>
      </c>
      <c r="H401" s="9">
        <v>6.7</v>
      </c>
      <c r="I401" s="9">
        <v>7.6</v>
      </c>
      <c r="J401" s="9">
        <v>1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309</v>
      </c>
      <c r="Q401" s="9">
        <v>5.4</v>
      </c>
    </row>
    <row r="402" spans="1:17" x14ac:dyDescent="0.3">
      <c r="A402" s="9">
        <v>158</v>
      </c>
      <c r="B402" s="9">
        <v>1</v>
      </c>
      <c r="C402" s="9">
        <v>31</v>
      </c>
      <c r="D402" s="9">
        <v>4</v>
      </c>
      <c r="E402" s="9">
        <v>10.5</v>
      </c>
      <c r="F402" s="9">
        <v>4</v>
      </c>
      <c r="G402" s="9">
        <v>2</v>
      </c>
      <c r="H402" s="9">
        <v>1.7</v>
      </c>
      <c r="I402" s="9">
        <v>1.5</v>
      </c>
      <c r="J402" s="9">
        <v>1</v>
      </c>
      <c r="K402" s="9">
        <v>1</v>
      </c>
      <c r="L402" s="9">
        <v>1</v>
      </c>
      <c r="M402" s="9">
        <v>1</v>
      </c>
      <c r="N402" s="9">
        <v>1</v>
      </c>
      <c r="O402" s="9">
        <v>1</v>
      </c>
      <c r="P402" s="9">
        <v>0</v>
      </c>
      <c r="Q402" s="9">
        <v>0</v>
      </c>
    </row>
    <row r="403" spans="1:17" x14ac:dyDescent="0.3">
      <c r="A403" s="9">
        <v>158</v>
      </c>
      <c r="B403" s="9">
        <v>2</v>
      </c>
      <c r="C403" s="9">
        <v>31</v>
      </c>
      <c r="D403" s="9">
        <v>4</v>
      </c>
      <c r="E403" s="9">
        <v>7.7</v>
      </c>
      <c r="F403" s="9">
        <v>3</v>
      </c>
      <c r="G403" s="9">
        <v>1.5</v>
      </c>
      <c r="H403" s="9">
        <v>1.5</v>
      </c>
      <c r="I403" s="9">
        <v>1.4</v>
      </c>
      <c r="J403" s="9">
        <v>1</v>
      </c>
      <c r="K403" s="9">
        <v>1</v>
      </c>
      <c r="L403" s="9">
        <v>1</v>
      </c>
      <c r="M403" s="9">
        <v>1</v>
      </c>
      <c r="N403" s="9">
        <v>1</v>
      </c>
      <c r="O403" s="9">
        <v>1</v>
      </c>
      <c r="P403" s="9">
        <v>191</v>
      </c>
      <c r="Q403" s="9">
        <v>2.94</v>
      </c>
    </row>
    <row r="404" spans="1:17" x14ac:dyDescent="0.3">
      <c r="A404" s="9">
        <v>158</v>
      </c>
      <c r="B404" s="9">
        <v>3</v>
      </c>
      <c r="C404" s="9">
        <v>31</v>
      </c>
      <c r="D404" s="9">
        <v>4</v>
      </c>
      <c r="E404" s="9">
        <v>10.4</v>
      </c>
      <c r="F404" s="9">
        <v>4</v>
      </c>
      <c r="G404" s="9">
        <v>2</v>
      </c>
      <c r="H404" s="9">
        <v>4.2</v>
      </c>
      <c r="I404" s="9">
        <v>3.8</v>
      </c>
      <c r="J404" s="9">
        <v>1</v>
      </c>
      <c r="K404" s="9">
        <v>1</v>
      </c>
      <c r="L404" s="9">
        <v>1</v>
      </c>
      <c r="M404" s="9">
        <v>1</v>
      </c>
      <c r="N404" s="9">
        <v>1</v>
      </c>
      <c r="O404" s="9">
        <v>1</v>
      </c>
      <c r="P404" s="9">
        <v>221</v>
      </c>
      <c r="Q404" s="9">
        <v>6.15</v>
      </c>
    </row>
    <row r="405" spans="1:17" x14ac:dyDescent="0.3">
      <c r="A405" s="9">
        <v>158</v>
      </c>
      <c r="B405" s="9">
        <v>4</v>
      </c>
      <c r="C405" s="9">
        <v>31</v>
      </c>
      <c r="D405" s="9">
        <v>4</v>
      </c>
      <c r="E405" s="9">
        <v>8.6</v>
      </c>
      <c r="F405" s="9">
        <v>3</v>
      </c>
      <c r="G405" s="9">
        <v>1.5</v>
      </c>
      <c r="H405" s="9">
        <v>3.1</v>
      </c>
      <c r="I405" s="9">
        <v>3.2</v>
      </c>
      <c r="J405" s="9">
        <v>1</v>
      </c>
      <c r="K405" s="9">
        <v>1</v>
      </c>
      <c r="L405" s="9">
        <v>1</v>
      </c>
      <c r="M405" s="9">
        <v>1</v>
      </c>
      <c r="N405" s="9">
        <v>1</v>
      </c>
      <c r="O405" s="9">
        <v>1</v>
      </c>
      <c r="P405" s="9">
        <v>312</v>
      </c>
      <c r="Q405" s="9">
        <v>4.25</v>
      </c>
    </row>
    <row r="406" spans="1:17" x14ac:dyDescent="0.3">
      <c r="A406" s="9">
        <v>158</v>
      </c>
      <c r="B406" s="9">
        <v>5</v>
      </c>
      <c r="C406" s="9">
        <v>31</v>
      </c>
      <c r="D406" s="9">
        <v>4</v>
      </c>
      <c r="E406" s="9">
        <v>8.1999999999999993</v>
      </c>
      <c r="F406" s="9">
        <v>4</v>
      </c>
      <c r="G406" s="9">
        <v>2</v>
      </c>
      <c r="H406" s="9">
        <v>3.1</v>
      </c>
      <c r="I406" s="9">
        <v>3.05</v>
      </c>
      <c r="J406" s="9">
        <v>1</v>
      </c>
      <c r="K406" s="9">
        <v>1</v>
      </c>
      <c r="L406" s="9">
        <v>1</v>
      </c>
      <c r="M406" s="9">
        <v>1</v>
      </c>
      <c r="N406" s="9">
        <v>1</v>
      </c>
      <c r="O406" s="9">
        <v>1</v>
      </c>
      <c r="P406" s="9">
        <v>355</v>
      </c>
      <c r="Q406" s="9">
        <v>2.0699999999999998</v>
      </c>
    </row>
    <row r="407" spans="1:17" x14ac:dyDescent="0.3">
      <c r="A407" s="19">
        <v>159</v>
      </c>
      <c r="B407" s="19">
        <v>1</v>
      </c>
      <c r="C407" s="19">
        <v>6</v>
      </c>
      <c r="D407" s="19">
        <v>3</v>
      </c>
      <c r="E407" s="19">
        <v>12.5</v>
      </c>
      <c r="F407" s="19">
        <v>5.2</v>
      </c>
      <c r="G407" s="19">
        <v>2.4</v>
      </c>
      <c r="H407" s="19">
        <v>3.6</v>
      </c>
      <c r="I407" s="19">
        <v>2.6</v>
      </c>
      <c r="J407" s="19">
        <v>1</v>
      </c>
      <c r="K407" s="19">
        <v>1</v>
      </c>
      <c r="L407" s="19">
        <v>1</v>
      </c>
      <c r="M407" s="19">
        <v>1</v>
      </c>
      <c r="N407" s="19">
        <v>1</v>
      </c>
      <c r="O407" s="19">
        <v>1</v>
      </c>
      <c r="P407" s="19">
        <v>0</v>
      </c>
      <c r="Q407" s="19">
        <v>0</v>
      </c>
    </row>
    <row r="408" spans="1:17" x14ac:dyDescent="0.3">
      <c r="A408" s="19">
        <v>159</v>
      </c>
      <c r="B408" s="19">
        <v>2</v>
      </c>
      <c r="C408" s="19">
        <v>80</v>
      </c>
      <c r="D408" s="19">
        <v>3</v>
      </c>
      <c r="E408" s="19">
        <v>24</v>
      </c>
      <c r="F408" s="19">
        <v>5</v>
      </c>
      <c r="G408" s="19">
        <v>1.8</v>
      </c>
      <c r="H408" s="19">
        <v>5.2</v>
      </c>
      <c r="I408" s="19">
        <v>4.4000000000000004</v>
      </c>
      <c r="J408" s="19">
        <v>1</v>
      </c>
      <c r="K408" s="19">
        <v>1</v>
      </c>
      <c r="L408" s="19">
        <v>1</v>
      </c>
      <c r="M408" s="19">
        <v>1</v>
      </c>
      <c r="N408" s="19">
        <v>1</v>
      </c>
      <c r="O408" s="19">
        <v>1</v>
      </c>
      <c r="P408" s="19">
        <v>248</v>
      </c>
      <c r="Q408" s="19">
        <v>4.5</v>
      </c>
    </row>
    <row r="409" spans="1:17" x14ac:dyDescent="0.3">
      <c r="A409" s="19">
        <v>159</v>
      </c>
      <c r="B409" s="19">
        <v>3</v>
      </c>
      <c r="C409" s="19">
        <v>6</v>
      </c>
      <c r="D409" s="19">
        <v>2</v>
      </c>
      <c r="E409" s="19">
        <v>25.5</v>
      </c>
      <c r="F409" s="19">
        <v>10.5</v>
      </c>
      <c r="G409" s="19">
        <v>5.0999999999999996</v>
      </c>
      <c r="H409" s="19">
        <v>6.2</v>
      </c>
      <c r="I409" s="19">
        <v>6</v>
      </c>
      <c r="J409" s="19">
        <v>1</v>
      </c>
      <c r="K409" s="19">
        <v>1</v>
      </c>
      <c r="L409" s="19">
        <v>1</v>
      </c>
      <c r="M409" s="19">
        <v>1</v>
      </c>
      <c r="N409" s="19">
        <v>1</v>
      </c>
      <c r="O409" s="19">
        <v>1</v>
      </c>
      <c r="P409" s="19">
        <v>260</v>
      </c>
      <c r="Q409" s="19">
        <v>2.5</v>
      </c>
    </row>
    <row r="410" spans="1:17" x14ac:dyDescent="0.3">
      <c r="A410" s="19">
        <v>159</v>
      </c>
      <c r="B410" s="19">
        <v>4</v>
      </c>
      <c r="C410" s="19">
        <v>6</v>
      </c>
      <c r="D410" s="19">
        <v>3</v>
      </c>
      <c r="E410" s="19">
        <v>7.5</v>
      </c>
      <c r="F410" s="19">
        <v>2.8</v>
      </c>
      <c r="G410" s="19">
        <v>1.8</v>
      </c>
      <c r="H410" s="19">
        <v>2.2000000000000002</v>
      </c>
      <c r="I410" s="19">
        <v>1.8</v>
      </c>
      <c r="J410" s="19">
        <v>1</v>
      </c>
      <c r="K410" s="19">
        <v>1</v>
      </c>
      <c r="L410" s="19">
        <v>1</v>
      </c>
      <c r="M410" s="19">
        <v>1</v>
      </c>
      <c r="N410" s="19">
        <v>1</v>
      </c>
      <c r="O410" s="19">
        <v>1</v>
      </c>
      <c r="P410" s="19">
        <v>292</v>
      </c>
      <c r="Q410" s="19">
        <v>3.7</v>
      </c>
    </row>
    <row r="411" spans="1:17" x14ac:dyDescent="0.3">
      <c r="A411" s="19">
        <v>159</v>
      </c>
      <c r="B411" s="19">
        <v>5</v>
      </c>
      <c r="C411" s="19">
        <v>6</v>
      </c>
      <c r="D411" s="19">
        <v>4</v>
      </c>
      <c r="E411" s="19">
        <v>12.5</v>
      </c>
      <c r="F411" s="19">
        <v>5</v>
      </c>
      <c r="G411" s="19">
        <v>3</v>
      </c>
      <c r="H411" s="19">
        <v>2.6</v>
      </c>
      <c r="I411" s="19">
        <v>2.8</v>
      </c>
      <c r="J411" s="19">
        <v>1</v>
      </c>
      <c r="K411" s="19">
        <v>1</v>
      </c>
      <c r="L411" s="19">
        <v>1</v>
      </c>
      <c r="M411" s="19">
        <v>1</v>
      </c>
      <c r="N411" s="19">
        <v>1</v>
      </c>
      <c r="O411" s="19">
        <v>1</v>
      </c>
      <c r="P411" s="19">
        <v>312</v>
      </c>
      <c r="Q411" s="19">
        <v>4</v>
      </c>
    </row>
    <row r="412" spans="1:17" x14ac:dyDescent="0.3">
      <c r="A412" s="19">
        <v>160</v>
      </c>
      <c r="B412" s="19">
        <v>1</v>
      </c>
      <c r="C412" s="19">
        <v>6</v>
      </c>
      <c r="D412" s="19">
        <v>2</v>
      </c>
      <c r="E412" s="19">
        <v>30.5</v>
      </c>
      <c r="F412" s="19">
        <v>13.9</v>
      </c>
      <c r="G412" s="19">
        <v>9</v>
      </c>
      <c r="H412" s="19">
        <v>5.2</v>
      </c>
      <c r="I412" s="19">
        <v>5.9</v>
      </c>
      <c r="J412" s="19">
        <v>1</v>
      </c>
      <c r="K412" s="19">
        <v>1</v>
      </c>
      <c r="L412" s="19">
        <v>1</v>
      </c>
      <c r="M412" s="19">
        <v>1</v>
      </c>
      <c r="N412" s="19">
        <v>1</v>
      </c>
      <c r="O412" s="19">
        <v>1</v>
      </c>
      <c r="P412" s="19">
        <v>0</v>
      </c>
      <c r="Q412" s="19">
        <v>0</v>
      </c>
    </row>
    <row r="413" spans="1:17" x14ac:dyDescent="0.3">
      <c r="A413" s="19">
        <v>160</v>
      </c>
      <c r="B413" s="19">
        <v>2</v>
      </c>
      <c r="C413" s="19">
        <v>6</v>
      </c>
      <c r="D413" s="19">
        <v>3</v>
      </c>
      <c r="E413" s="19">
        <v>16.5</v>
      </c>
      <c r="F413" s="19">
        <v>8.9</v>
      </c>
      <c r="G413" s="19">
        <v>6.5</v>
      </c>
      <c r="H413" s="19">
        <v>2.4</v>
      </c>
      <c r="I413" s="19">
        <v>2.6</v>
      </c>
      <c r="J413" s="19">
        <v>1</v>
      </c>
      <c r="K413" s="19">
        <v>1</v>
      </c>
      <c r="L413" s="19">
        <v>1</v>
      </c>
      <c r="M413" s="19">
        <v>1</v>
      </c>
      <c r="N413" s="19">
        <v>1</v>
      </c>
      <c r="O413" s="19">
        <v>1</v>
      </c>
      <c r="P413" s="19">
        <v>130</v>
      </c>
      <c r="Q413" s="19">
        <v>1.76</v>
      </c>
    </row>
    <row r="414" spans="1:17" x14ac:dyDescent="0.3">
      <c r="A414" s="19">
        <v>160</v>
      </c>
      <c r="B414" s="19">
        <v>3</v>
      </c>
      <c r="C414" s="19">
        <v>2</v>
      </c>
      <c r="D414" s="19">
        <v>2</v>
      </c>
      <c r="E414" s="19">
        <v>32</v>
      </c>
      <c r="F414" s="19">
        <v>13.1</v>
      </c>
      <c r="G414" s="19">
        <v>8.9</v>
      </c>
      <c r="H414" s="19">
        <v>9.5</v>
      </c>
      <c r="I414" s="19">
        <v>9.8000000000000007</v>
      </c>
      <c r="J414" s="19">
        <v>1</v>
      </c>
      <c r="K414" s="19">
        <v>1</v>
      </c>
      <c r="L414" s="19">
        <v>1</v>
      </c>
      <c r="M414" s="19">
        <v>1</v>
      </c>
      <c r="N414" s="19">
        <v>1</v>
      </c>
      <c r="O414" s="19">
        <v>1</v>
      </c>
      <c r="P414" s="19">
        <v>195</v>
      </c>
      <c r="Q414" s="19">
        <v>1.8</v>
      </c>
    </row>
    <row r="415" spans="1:17" x14ac:dyDescent="0.3">
      <c r="A415" s="19">
        <v>160</v>
      </c>
      <c r="B415" s="19">
        <v>4</v>
      </c>
      <c r="C415" s="19">
        <v>6</v>
      </c>
      <c r="D415" s="19">
        <v>3</v>
      </c>
      <c r="E415" s="19">
        <v>19</v>
      </c>
      <c r="F415" s="19">
        <v>4.2</v>
      </c>
      <c r="G415" s="19">
        <v>1.5</v>
      </c>
      <c r="H415" s="19">
        <v>2.8</v>
      </c>
      <c r="I415" s="19">
        <v>1.6</v>
      </c>
      <c r="J415" s="19">
        <v>1</v>
      </c>
      <c r="K415" s="19">
        <v>1</v>
      </c>
      <c r="L415" s="19">
        <v>1</v>
      </c>
      <c r="M415" s="19">
        <v>1</v>
      </c>
      <c r="N415" s="19">
        <v>1</v>
      </c>
      <c r="O415" s="19">
        <v>1</v>
      </c>
      <c r="P415" s="19">
        <v>350</v>
      </c>
      <c r="Q415" s="19">
        <v>5</v>
      </c>
    </row>
    <row r="416" spans="1:17" x14ac:dyDescent="0.3">
      <c r="A416" s="19">
        <v>160</v>
      </c>
      <c r="B416" s="19">
        <v>5</v>
      </c>
      <c r="C416" s="19">
        <v>6</v>
      </c>
      <c r="D416" s="19">
        <v>3</v>
      </c>
      <c r="E416" s="19">
        <v>8</v>
      </c>
      <c r="F416" s="19">
        <v>2.5</v>
      </c>
      <c r="G416" s="19">
        <v>1.1000000000000001</v>
      </c>
      <c r="H416" s="19">
        <v>1.7</v>
      </c>
      <c r="I416" s="19">
        <v>1.5</v>
      </c>
      <c r="J416" s="19">
        <v>1</v>
      </c>
      <c r="K416" s="19">
        <v>1</v>
      </c>
      <c r="L416" s="19">
        <v>1</v>
      </c>
      <c r="M416" s="19">
        <v>1</v>
      </c>
      <c r="N416" s="19">
        <v>1</v>
      </c>
      <c r="O416" s="19">
        <v>1</v>
      </c>
      <c r="P416" s="19">
        <v>355</v>
      </c>
      <c r="Q416" s="19">
        <v>3.4</v>
      </c>
    </row>
    <row r="417" spans="1:17" x14ac:dyDescent="0.3">
      <c r="A417" s="19">
        <v>161</v>
      </c>
      <c r="B417" s="19">
        <v>1</v>
      </c>
      <c r="C417" s="19">
        <v>4</v>
      </c>
      <c r="D417" s="19">
        <v>4</v>
      </c>
      <c r="E417" s="19">
        <v>16.5</v>
      </c>
      <c r="F417" s="19">
        <v>6.6</v>
      </c>
      <c r="G417" s="19">
        <v>1.9</v>
      </c>
      <c r="H417" s="19">
        <v>4.0999999999999996</v>
      </c>
      <c r="I417" s="19">
        <v>3.8</v>
      </c>
      <c r="J417" s="19">
        <v>1</v>
      </c>
      <c r="K417" s="19">
        <v>1</v>
      </c>
      <c r="L417" s="19">
        <v>1</v>
      </c>
      <c r="M417" s="19">
        <v>1</v>
      </c>
      <c r="N417" s="19">
        <v>1</v>
      </c>
      <c r="O417" s="19">
        <v>1</v>
      </c>
      <c r="P417" s="19">
        <v>0</v>
      </c>
      <c r="Q417" s="19">
        <v>0</v>
      </c>
    </row>
    <row r="418" spans="1:17" x14ac:dyDescent="0.3">
      <c r="A418" s="19">
        <v>161</v>
      </c>
      <c r="B418" s="19">
        <v>2</v>
      </c>
      <c r="C418" s="19">
        <v>2</v>
      </c>
      <c r="D418" s="19">
        <v>3</v>
      </c>
      <c r="E418" s="19">
        <v>11.3</v>
      </c>
      <c r="F418" s="19">
        <v>4.8</v>
      </c>
      <c r="G418" s="19">
        <v>2</v>
      </c>
      <c r="H418" s="19">
        <v>1.3</v>
      </c>
      <c r="I418" s="19">
        <v>1</v>
      </c>
      <c r="J418" s="19">
        <v>1</v>
      </c>
      <c r="K418" s="19">
        <v>1</v>
      </c>
      <c r="L418" s="19">
        <v>1</v>
      </c>
      <c r="M418" s="19">
        <v>1</v>
      </c>
      <c r="N418" s="19">
        <v>1</v>
      </c>
      <c r="O418" s="19">
        <v>1</v>
      </c>
      <c r="P418" s="19">
        <v>5</v>
      </c>
      <c r="Q418" s="19">
        <v>2.2000000000000002</v>
      </c>
    </row>
    <row r="419" spans="1:17" x14ac:dyDescent="0.3">
      <c r="A419" s="19">
        <v>161</v>
      </c>
      <c r="B419" s="19">
        <v>3</v>
      </c>
      <c r="C419" s="19">
        <v>3</v>
      </c>
      <c r="D419" s="19">
        <v>3</v>
      </c>
      <c r="E419" s="19">
        <v>9.3000000000000007</v>
      </c>
      <c r="F419" s="19">
        <v>5</v>
      </c>
      <c r="G419" s="19">
        <v>2.8</v>
      </c>
      <c r="H419" s="19">
        <v>1</v>
      </c>
      <c r="I419" s="19">
        <v>0.9</v>
      </c>
      <c r="J419" s="19">
        <v>1</v>
      </c>
      <c r="K419" s="19">
        <v>1</v>
      </c>
      <c r="L419" s="19">
        <v>1</v>
      </c>
      <c r="M419" s="19">
        <v>1</v>
      </c>
      <c r="N419" s="19">
        <v>1</v>
      </c>
      <c r="O419" s="19">
        <v>1</v>
      </c>
      <c r="P419" s="19">
        <v>40</v>
      </c>
      <c r="Q419" s="19">
        <v>5</v>
      </c>
    </row>
    <row r="420" spans="1:17" x14ac:dyDescent="0.3">
      <c r="A420" s="19">
        <v>161</v>
      </c>
      <c r="B420" s="19">
        <v>4</v>
      </c>
      <c r="C420" s="19">
        <v>6</v>
      </c>
      <c r="D420" s="19">
        <v>3</v>
      </c>
      <c r="E420" s="19">
        <v>11.5</v>
      </c>
      <c r="F420" s="19">
        <v>5</v>
      </c>
      <c r="G420" s="19">
        <v>1.9</v>
      </c>
      <c r="H420" s="19">
        <v>2.2999999999999998</v>
      </c>
      <c r="I420" s="19">
        <v>1.2</v>
      </c>
      <c r="J420" s="19">
        <v>1</v>
      </c>
      <c r="K420" s="19">
        <v>1</v>
      </c>
      <c r="L420" s="19">
        <v>1</v>
      </c>
      <c r="M420" s="19">
        <v>1</v>
      </c>
      <c r="N420" s="19">
        <v>1</v>
      </c>
      <c r="O420" s="19">
        <v>1</v>
      </c>
      <c r="P420" s="19">
        <v>80</v>
      </c>
      <c r="Q420" s="19">
        <v>4.8</v>
      </c>
    </row>
    <row r="421" spans="1:17" x14ac:dyDescent="0.3">
      <c r="A421" s="19">
        <v>161</v>
      </c>
      <c r="B421" s="19">
        <v>5</v>
      </c>
      <c r="C421" s="19">
        <v>6</v>
      </c>
      <c r="D421" s="19">
        <v>3</v>
      </c>
      <c r="E421" s="19">
        <v>11.2</v>
      </c>
      <c r="F421" s="19">
        <v>5</v>
      </c>
      <c r="G421" s="19">
        <v>1.2</v>
      </c>
      <c r="H421" s="19">
        <v>3.1</v>
      </c>
      <c r="I421" s="19">
        <v>2.1</v>
      </c>
      <c r="J421" s="19">
        <v>1</v>
      </c>
      <c r="K421" s="19">
        <v>1</v>
      </c>
      <c r="L421" s="19">
        <v>1</v>
      </c>
      <c r="M421" s="19">
        <v>1</v>
      </c>
      <c r="N421" s="19">
        <v>1</v>
      </c>
      <c r="O421" s="19">
        <v>1</v>
      </c>
      <c r="P421" s="19">
        <v>90</v>
      </c>
      <c r="Q421" s="19">
        <v>5.5</v>
      </c>
    </row>
    <row r="422" spans="1:17" x14ac:dyDescent="0.3">
      <c r="A422" s="19">
        <v>162</v>
      </c>
      <c r="B422" s="19">
        <v>1</v>
      </c>
      <c r="C422" s="19">
        <v>6</v>
      </c>
      <c r="D422" s="19">
        <v>3</v>
      </c>
      <c r="E422" s="19">
        <v>9.5</v>
      </c>
      <c r="F422" s="19">
        <v>5</v>
      </c>
      <c r="G422" s="19">
        <v>2.6</v>
      </c>
      <c r="H422" s="19">
        <v>2.2000000000000002</v>
      </c>
      <c r="I422" s="19">
        <v>1.5</v>
      </c>
      <c r="J422" s="19">
        <v>1</v>
      </c>
      <c r="K422" s="19">
        <v>1</v>
      </c>
      <c r="L422" s="19">
        <v>1</v>
      </c>
      <c r="M422" s="19">
        <v>1</v>
      </c>
      <c r="N422" s="19">
        <v>1</v>
      </c>
      <c r="O422" s="19">
        <v>1</v>
      </c>
      <c r="P422" s="19">
        <v>0</v>
      </c>
      <c r="Q422" s="19">
        <v>0</v>
      </c>
    </row>
    <row r="423" spans="1:17" x14ac:dyDescent="0.3">
      <c r="A423" s="19">
        <v>162</v>
      </c>
      <c r="B423" s="19">
        <v>2</v>
      </c>
      <c r="C423" s="19">
        <v>6</v>
      </c>
      <c r="D423" s="19">
        <v>3</v>
      </c>
      <c r="E423" s="19">
        <v>8</v>
      </c>
      <c r="F423" s="19">
        <v>3.1</v>
      </c>
      <c r="G423" s="19">
        <v>1.9</v>
      </c>
      <c r="H423" s="19">
        <v>1.4</v>
      </c>
      <c r="I423" s="19">
        <v>1.7</v>
      </c>
      <c r="J423" s="19">
        <v>1</v>
      </c>
      <c r="K423" s="19">
        <v>1</v>
      </c>
      <c r="L423" s="19">
        <v>1</v>
      </c>
      <c r="M423" s="19">
        <v>1</v>
      </c>
      <c r="N423" s="19">
        <v>1</v>
      </c>
      <c r="O423" s="19">
        <v>1</v>
      </c>
      <c r="P423" s="19">
        <v>60</v>
      </c>
      <c r="Q423" s="19">
        <v>2.5</v>
      </c>
    </row>
    <row r="424" spans="1:17" x14ac:dyDescent="0.3">
      <c r="A424" s="19">
        <v>162</v>
      </c>
      <c r="B424" s="19">
        <v>3</v>
      </c>
      <c r="C424" s="19">
        <v>31</v>
      </c>
      <c r="D424" s="19">
        <v>3</v>
      </c>
      <c r="E424" s="19">
        <v>12.5</v>
      </c>
      <c r="F424" s="19">
        <v>4.9000000000000004</v>
      </c>
      <c r="G424" s="19">
        <v>1.8</v>
      </c>
      <c r="H424" s="19">
        <v>2.8</v>
      </c>
      <c r="I424" s="19">
        <v>3.1</v>
      </c>
      <c r="J424" s="19">
        <v>1</v>
      </c>
      <c r="K424" s="19">
        <v>1</v>
      </c>
      <c r="L424" s="19">
        <v>1</v>
      </c>
      <c r="M424" s="19">
        <v>1</v>
      </c>
      <c r="N424" s="19">
        <v>1</v>
      </c>
      <c r="O424" s="19">
        <v>1</v>
      </c>
      <c r="P424" s="19">
        <v>129</v>
      </c>
      <c r="Q424" s="19">
        <v>1.22</v>
      </c>
    </row>
    <row r="425" spans="1:17" x14ac:dyDescent="0.3">
      <c r="A425" s="19">
        <v>162</v>
      </c>
      <c r="B425" s="19">
        <v>4</v>
      </c>
      <c r="C425" s="19">
        <v>6</v>
      </c>
      <c r="D425" s="19">
        <v>1</v>
      </c>
      <c r="E425" s="19">
        <v>38.700000000000003</v>
      </c>
      <c r="F425" s="19">
        <v>14.5</v>
      </c>
      <c r="G425" s="19">
        <v>6.1</v>
      </c>
      <c r="H425" s="19">
        <v>6.8</v>
      </c>
      <c r="I425" s="19">
        <v>5.5</v>
      </c>
      <c r="J425" s="19">
        <v>1</v>
      </c>
      <c r="K425" s="19">
        <v>1</v>
      </c>
      <c r="L425" s="19">
        <v>1</v>
      </c>
      <c r="M425" s="19">
        <v>1</v>
      </c>
      <c r="N425" s="19">
        <v>1</v>
      </c>
      <c r="O425" s="19">
        <v>1</v>
      </c>
      <c r="P425" s="19">
        <v>130</v>
      </c>
      <c r="Q425" s="19">
        <v>2.7</v>
      </c>
    </row>
    <row r="426" spans="1:17" x14ac:dyDescent="0.3">
      <c r="A426" s="19">
        <v>162</v>
      </c>
      <c r="B426" s="19">
        <v>5</v>
      </c>
      <c r="C426" s="19">
        <v>31</v>
      </c>
      <c r="D426" s="19">
        <v>3</v>
      </c>
      <c r="E426" s="19">
        <v>8.3000000000000007</v>
      </c>
      <c r="F426" s="19">
        <v>3.5</v>
      </c>
      <c r="G426" s="19">
        <v>1</v>
      </c>
      <c r="H426" s="19">
        <v>2.2000000000000002</v>
      </c>
      <c r="I426" s="19">
        <v>2.1</v>
      </c>
      <c r="J426" s="19">
        <v>1</v>
      </c>
      <c r="K426" s="19">
        <v>1</v>
      </c>
      <c r="L426" s="19">
        <v>1</v>
      </c>
      <c r="M426" s="19">
        <v>1</v>
      </c>
      <c r="N426" s="19">
        <v>1</v>
      </c>
      <c r="O426" s="19">
        <v>1</v>
      </c>
      <c r="P426" s="19">
        <v>130</v>
      </c>
      <c r="Q426" s="19">
        <v>3.1</v>
      </c>
    </row>
    <row r="427" spans="1:17" x14ac:dyDescent="0.3">
      <c r="A427" s="19">
        <v>163</v>
      </c>
      <c r="B427" s="19">
        <v>1</v>
      </c>
      <c r="C427" s="19">
        <v>31</v>
      </c>
      <c r="D427" s="19">
        <v>3</v>
      </c>
      <c r="E427" s="19">
        <v>11.8</v>
      </c>
      <c r="F427" s="19">
        <v>3.6</v>
      </c>
      <c r="G427" s="19">
        <v>2</v>
      </c>
      <c r="H427" s="19">
        <v>2.2000000000000002</v>
      </c>
      <c r="I427" s="19">
        <v>1.9</v>
      </c>
      <c r="J427" s="19">
        <v>1</v>
      </c>
      <c r="K427" s="19">
        <v>1</v>
      </c>
      <c r="L427" s="19">
        <v>1</v>
      </c>
      <c r="M427" s="19">
        <v>1</v>
      </c>
      <c r="N427" s="19">
        <v>1</v>
      </c>
      <c r="O427" s="19">
        <v>1</v>
      </c>
      <c r="P427" s="19">
        <v>0</v>
      </c>
      <c r="Q427" s="19">
        <v>0</v>
      </c>
    </row>
    <row r="428" spans="1:17" x14ac:dyDescent="0.3">
      <c r="A428" s="19">
        <v>163</v>
      </c>
      <c r="B428" s="19">
        <v>2</v>
      </c>
      <c r="C428" s="19">
        <v>31</v>
      </c>
      <c r="D428" s="19">
        <v>3</v>
      </c>
      <c r="E428" s="19">
        <v>7.6</v>
      </c>
      <c r="F428" s="19">
        <v>2.6</v>
      </c>
      <c r="G428" s="19">
        <v>1</v>
      </c>
      <c r="H428" s="19">
        <v>2.6</v>
      </c>
      <c r="I428" s="19">
        <v>1.8</v>
      </c>
      <c r="J428" s="19">
        <v>1</v>
      </c>
      <c r="K428" s="19">
        <v>1</v>
      </c>
      <c r="L428" s="19">
        <v>1</v>
      </c>
      <c r="M428" s="19">
        <v>1</v>
      </c>
      <c r="N428" s="19">
        <v>1</v>
      </c>
      <c r="O428" s="19">
        <v>1</v>
      </c>
      <c r="P428" s="19">
        <v>14</v>
      </c>
      <c r="Q428" s="19">
        <v>1.7</v>
      </c>
    </row>
    <row r="429" spans="1:17" x14ac:dyDescent="0.3">
      <c r="A429" s="19">
        <v>163</v>
      </c>
      <c r="B429" s="19">
        <v>3</v>
      </c>
      <c r="C429" s="19">
        <v>31</v>
      </c>
      <c r="D429" s="19">
        <v>3</v>
      </c>
      <c r="E429" s="19">
        <v>10.6</v>
      </c>
      <c r="F429" s="19">
        <v>5</v>
      </c>
      <c r="G429" s="19">
        <v>2.5</v>
      </c>
      <c r="H429" s="19">
        <v>2.2999999999999998</v>
      </c>
      <c r="I429" s="19">
        <v>2.6</v>
      </c>
      <c r="J429" s="19">
        <v>1</v>
      </c>
      <c r="K429" s="19">
        <v>1</v>
      </c>
      <c r="L429" s="19">
        <v>1</v>
      </c>
      <c r="M429" s="19">
        <v>1</v>
      </c>
      <c r="N429" s="19">
        <v>1</v>
      </c>
      <c r="O429" s="19">
        <v>1</v>
      </c>
      <c r="P429" s="19">
        <v>54</v>
      </c>
      <c r="Q429" s="19">
        <v>2.95</v>
      </c>
    </row>
    <row r="430" spans="1:17" x14ac:dyDescent="0.3">
      <c r="A430" s="19">
        <v>163</v>
      </c>
      <c r="B430" s="19">
        <v>4</v>
      </c>
      <c r="C430" s="19">
        <v>31</v>
      </c>
      <c r="D430" s="19">
        <v>3</v>
      </c>
      <c r="E430" s="19">
        <v>8</v>
      </c>
      <c r="F430" s="19">
        <v>3.6</v>
      </c>
      <c r="G430" s="19">
        <v>1.9</v>
      </c>
      <c r="H430" s="19">
        <v>1.4</v>
      </c>
      <c r="I430" s="19">
        <v>1.7</v>
      </c>
      <c r="J430" s="19">
        <v>1</v>
      </c>
      <c r="K430" s="19">
        <v>1</v>
      </c>
      <c r="L430" s="19">
        <v>1</v>
      </c>
      <c r="M430" s="19">
        <v>1</v>
      </c>
      <c r="N430" s="19">
        <v>1</v>
      </c>
      <c r="O430" s="19">
        <v>1</v>
      </c>
      <c r="P430" s="19">
        <v>109</v>
      </c>
      <c r="Q430" s="19">
        <v>1.3</v>
      </c>
    </row>
    <row r="431" spans="1:17" x14ac:dyDescent="0.3">
      <c r="A431" s="19">
        <v>163</v>
      </c>
      <c r="B431" s="19">
        <v>5</v>
      </c>
      <c r="C431" s="19">
        <v>31</v>
      </c>
      <c r="D431" s="19">
        <v>3</v>
      </c>
      <c r="E431" s="19">
        <v>7.5</v>
      </c>
      <c r="F431" s="19">
        <v>3.7</v>
      </c>
      <c r="G431" s="19">
        <v>1.5</v>
      </c>
      <c r="H431" s="19">
        <v>1.7</v>
      </c>
      <c r="I431" s="19">
        <v>1.5</v>
      </c>
      <c r="J431" s="19">
        <v>1</v>
      </c>
      <c r="K431" s="19">
        <v>1</v>
      </c>
      <c r="L431" s="19">
        <v>1</v>
      </c>
      <c r="M431" s="19">
        <v>1</v>
      </c>
      <c r="N431" s="19">
        <v>1</v>
      </c>
      <c r="O431" s="19">
        <v>1</v>
      </c>
      <c r="P431" s="19">
        <v>177</v>
      </c>
      <c r="Q431" s="19">
        <v>3.2</v>
      </c>
    </row>
    <row r="432" spans="1:17" x14ac:dyDescent="0.3">
      <c r="A432" s="19">
        <v>164</v>
      </c>
      <c r="B432" s="19">
        <v>1</v>
      </c>
      <c r="C432" s="19">
        <v>6</v>
      </c>
      <c r="D432" s="19">
        <v>4</v>
      </c>
      <c r="E432" s="19">
        <v>10.5</v>
      </c>
      <c r="F432" s="19">
        <v>4.5999999999999996</v>
      </c>
      <c r="G432" s="19">
        <v>1.8</v>
      </c>
      <c r="H432" s="19">
        <v>1.6</v>
      </c>
      <c r="I432" s="19">
        <v>1.9</v>
      </c>
      <c r="J432" s="19">
        <v>1</v>
      </c>
      <c r="K432" s="19">
        <v>1</v>
      </c>
      <c r="L432" s="19">
        <v>1</v>
      </c>
      <c r="M432" s="19">
        <v>1</v>
      </c>
      <c r="N432" s="19">
        <v>1</v>
      </c>
      <c r="O432" s="19">
        <v>1</v>
      </c>
      <c r="P432" s="19">
        <v>0</v>
      </c>
      <c r="Q432" s="19">
        <v>0</v>
      </c>
    </row>
    <row r="433" spans="1:17" x14ac:dyDescent="0.3">
      <c r="A433" s="19">
        <v>164</v>
      </c>
      <c r="B433" s="19">
        <v>2</v>
      </c>
      <c r="C433" s="19">
        <v>2</v>
      </c>
      <c r="D433" s="19">
        <v>3</v>
      </c>
      <c r="E433" s="19">
        <v>10.199999999999999</v>
      </c>
      <c r="F433" s="19">
        <v>3</v>
      </c>
      <c r="G433" s="19">
        <v>1</v>
      </c>
      <c r="H433" s="19">
        <v>1</v>
      </c>
      <c r="I433" s="19">
        <v>1.2</v>
      </c>
      <c r="J433" s="19">
        <v>1</v>
      </c>
      <c r="K433" s="19">
        <v>1</v>
      </c>
      <c r="L433" s="19">
        <v>1</v>
      </c>
      <c r="M433" s="19">
        <v>1</v>
      </c>
      <c r="N433" s="19">
        <v>1</v>
      </c>
      <c r="O433" s="19">
        <v>1</v>
      </c>
      <c r="P433" s="19">
        <v>5</v>
      </c>
      <c r="Q433" s="19">
        <v>12</v>
      </c>
    </row>
    <row r="434" spans="1:17" x14ac:dyDescent="0.3">
      <c r="A434" s="19">
        <v>164</v>
      </c>
      <c r="B434" s="19">
        <v>3</v>
      </c>
      <c r="C434" s="19">
        <v>31</v>
      </c>
      <c r="D434" s="19">
        <v>3</v>
      </c>
      <c r="E434" s="19">
        <v>10.3</v>
      </c>
      <c r="F434" s="19">
        <v>5</v>
      </c>
      <c r="G434" s="19">
        <v>1.8</v>
      </c>
      <c r="H434" s="19">
        <v>3.6</v>
      </c>
      <c r="I434" s="19">
        <v>4.2</v>
      </c>
      <c r="J434" s="19">
        <v>1</v>
      </c>
      <c r="K434" s="19">
        <v>1</v>
      </c>
      <c r="L434" s="19">
        <v>1</v>
      </c>
      <c r="M434" s="19">
        <v>1</v>
      </c>
      <c r="N434" s="19">
        <v>1</v>
      </c>
      <c r="O434" s="19">
        <v>1</v>
      </c>
      <c r="P434" s="19">
        <v>140</v>
      </c>
      <c r="Q434" s="19">
        <v>3.2</v>
      </c>
    </row>
    <row r="435" spans="1:17" x14ac:dyDescent="0.3">
      <c r="A435" s="19">
        <v>164</v>
      </c>
      <c r="B435" s="19">
        <v>4</v>
      </c>
      <c r="C435" s="19">
        <v>6</v>
      </c>
      <c r="D435" s="19">
        <v>3</v>
      </c>
      <c r="E435" s="19">
        <v>30.2</v>
      </c>
      <c r="F435" s="19">
        <v>10</v>
      </c>
      <c r="G435" s="19">
        <v>1.8</v>
      </c>
      <c r="H435" s="19">
        <v>7.2</v>
      </c>
      <c r="I435" s="19">
        <v>4.3</v>
      </c>
      <c r="J435" s="19">
        <v>1</v>
      </c>
      <c r="K435" s="19">
        <v>1</v>
      </c>
      <c r="L435" s="19">
        <v>1</v>
      </c>
      <c r="M435" s="19">
        <v>1</v>
      </c>
      <c r="N435" s="19">
        <v>1</v>
      </c>
      <c r="O435" s="19">
        <v>1</v>
      </c>
      <c r="P435" s="19">
        <v>145</v>
      </c>
      <c r="Q435" s="19">
        <v>4.5</v>
      </c>
    </row>
    <row r="436" spans="1:17" x14ac:dyDescent="0.3">
      <c r="A436" s="19">
        <v>164</v>
      </c>
      <c r="B436" s="19">
        <v>5</v>
      </c>
      <c r="C436" s="19">
        <v>4</v>
      </c>
      <c r="D436" s="19">
        <v>3</v>
      </c>
      <c r="E436" s="19">
        <v>8.3000000000000007</v>
      </c>
      <c r="F436" s="19">
        <v>4</v>
      </c>
      <c r="G436" s="19">
        <v>1.8</v>
      </c>
      <c r="H436" s="19">
        <v>1</v>
      </c>
      <c r="I436" s="19">
        <v>1.2</v>
      </c>
      <c r="J436" s="19">
        <v>1</v>
      </c>
      <c r="K436" s="19">
        <v>1</v>
      </c>
      <c r="L436" s="19">
        <v>1</v>
      </c>
      <c r="M436" s="19">
        <v>1</v>
      </c>
      <c r="N436" s="19">
        <v>1</v>
      </c>
      <c r="O436" s="19">
        <v>1</v>
      </c>
      <c r="P436" s="19">
        <v>160</v>
      </c>
      <c r="Q436" s="19">
        <v>1.8</v>
      </c>
    </row>
    <row r="437" spans="1:17" x14ac:dyDescent="0.3">
      <c r="A437" s="19">
        <v>165</v>
      </c>
      <c r="B437" s="19">
        <v>1</v>
      </c>
      <c r="C437" s="19">
        <v>4</v>
      </c>
      <c r="D437" s="19">
        <v>1</v>
      </c>
      <c r="E437" s="19">
        <v>40.700000000000003</v>
      </c>
      <c r="F437" s="19">
        <v>16.600000000000001</v>
      </c>
      <c r="G437" s="19">
        <v>4.3</v>
      </c>
      <c r="H437" s="19">
        <v>4.8</v>
      </c>
      <c r="I437" s="19">
        <v>4.9000000000000004</v>
      </c>
      <c r="J437" s="19">
        <v>1</v>
      </c>
      <c r="K437" s="19">
        <v>1</v>
      </c>
      <c r="L437" s="19">
        <v>1</v>
      </c>
      <c r="M437" s="19">
        <v>1</v>
      </c>
      <c r="N437" s="19">
        <v>1</v>
      </c>
      <c r="O437" s="19">
        <v>1</v>
      </c>
      <c r="P437" s="19">
        <v>0</v>
      </c>
      <c r="Q437" s="19">
        <v>0</v>
      </c>
    </row>
    <row r="438" spans="1:17" x14ac:dyDescent="0.3">
      <c r="A438" s="19">
        <v>165</v>
      </c>
      <c r="B438" s="19">
        <v>2</v>
      </c>
      <c r="C438" s="19">
        <v>6</v>
      </c>
      <c r="D438" s="19">
        <v>3</v>
      </c>
      <c r="E438" s="19">
        <v>8</v>
      </c>
      <c r="F438" s="19">
        <v>3.5</v>
      </c>
      <c r="G438" s="19">
        <v>2</v>
      </c>
      <c r="H438" s="19">
        <v>2.4</v>
      </c>
      <c r="I438" s="19">
        <v>2.1</v>
      </c>
      <c r="J438" s="19">
        <v>1</v>
      </c>
      <c r="K438" s="19">
        <v>1</v>
      </c>
      <c r="L438" s="19">
        <v>1</v>
      </c>
      <c r="M438" s="19">
        <v>1</v>
      </c>
      <c r="N438" s="19">
        <v>1</v>
      </c>
      <c r="O438" s="19">
        <v>1</v>
      </c>
      <c r="P438" s="19">
        <v>20</v>
      </c>
      <c r="Q438" s="19">
        <v>7.1</v>
      </c>
    </row>
    <row r="439" spans="1:17" x14ac:dyDescent="0.3">
      <c r="A439" s="19">
        <v>165</v>
      </c>
      <c r="B439" s="19">
        <v>3</v>
      </c>
      <c r="C439" s="19">
        <v>6</v>
      </c>
      <c r="D439" s="19">
        <v>5</v>
      </c>
      <c r="E439" s="19">
        <v>25</v>
      </c>
      <c r="F439" s="19">
        <v>12.8</v>
      </c>
      <c r="G439" s="19">
        <v>5.2</v>
      </c>
      <c r="H439" s="19">
        <v>4.0999999999999996</v>
      </c>
      <c r="I439" s="19">
        <v>2.9</v>
      </c>
      <c r="J439" s="19">
        <v>1</v>
      </c>
      <c r="K439" s="19">
        <v>1</v>
      </c>
      <c r="L439" s="19">
        <v>1</v>
      </c>
      <c r="M439" s="19">
        <v>1</v>
      </c>
      <c r="N439" s="19">
        <v>1</v>
      </c>
      <c r="O439" s="19">
        <v>1</v>
      </c>
      <c r="P439" s="19">
        <v>80</v>
      </c>
      <c r="Q439" s="19">
        <v>7.6</v>
      </c>
    </row>
    <row r="440" spans="1:17" x14ac:dyDescent="0.3">
      <c r="A440" s="19">
        <v>165</v>
      </c>
      <c r="B440" s="19">
        <v>4</v>
      </c>
      <c r="C440" s="19">
        <v>51</v>
      </c>
      <c r="D440" s="19">
        <v>3</v>
      </c>
      <c r="E440" s="19">
        <v>14</v>
      </c>
      <c r="F440" s="19">
        <v>4.5</v>
      </c>
      <c r="G440" s="19">
        <v>2.8</v>
      </c>
      <c r="H440" s="19">
        <v>3.3</v>
      </c>
      <c r="I440" s="19">
        <v>3.5</v>
      </c>
      <c r="J440" s="19">
        <v>1</v>
      </c>
      <c r="K440" s="19">
        <v>1</v>
      </c>
      <c r="L440" s="19">
        <v>1</v>
      </c>
      <c r="M440" s="19">
        <v>1</v>
      </c>
      <c r="N440" s="19">
        <v>1</v>
      </c>
      <c r="O440" s="19">
        <v>1</v>
      </c>
      <c r="P440" s="19">
        <v>354</v>
      </c>
      <c r="Q440" s="19">
        <v>8.8000000000000007</v>
      </c>
    </row>
    <row r="441" spans="1:17" x14ac:dyDescent="0.3">
      <c r="A441" s="19">
        <v>165</v>
      </c>
      <c r="B441" s="19">
        <v>5</v>
      </c>
      <c r="C441" s="19">
        <v>51</v>
      </c>
      <c r="D441" s="19">
        <v>3</v>
      </c>
      <c r="E441" s="19">
        <v>9.5</v>
      </c>
      <c r="F441" s="19">
        <v>3.4</v>
      </c>
      <c r="G441" s="19">
        <v>1.8</v>
      </c>
      <c r="H441" s="19">
        <v>2</v>
      </c>
      <c r="I441" s="19">
        <v>1.6</v>
      </c>
      <c r="J441" s="19">
        <v>1</v>
      </c>
      <c r="K441" s="19">
        <v>1</v>
      </c>
      <c r="L441" s="19">
        <v>1</v>
      </c>
      <c r="M441" s="19">
        <v>1</v>
      </c>
      <c r="N441" s="19">
        <v>1</v>
      </c>
      <c r="O441" s="19">
        <v>1</v>
      </c>
      <c r="P441" s="19">
        <v>355</v>
      </c>
      <c r="Q441" s="19">
        <v>3.8</v>
      </c>
    </row>
    <row r="442" spans="1:17" x14ac:dyDescent="0.3">
      <c r="A442" s="19">
        <v>166</v>
      </c>
      <c r="B442" s="19">
        <v>1</v>
      </c>
      <c r="C442" s="19">
        <v>4</v>
      </c>
      <c r="D442" s="19">
        <v>5</v>
      </c>
      <c r="E442" s="19">
        <v>19</v>
      </c>
      <c r="F442" s="19">
        <v>8</v>
      </c>
      <c r="G442" s="19">
        <v>1.6</v>
      </c>
      <c r="H442" s="19">
        <v>3.9</v>
      </c>
      <c r="I442" s="19">
        <v>2.85</v>
      </c>
      <c r="J442" s="19">
        <v>1</v>
      </c>
      <c r="K442" s="19">
        <v>1</v>
      </c>
      <c r="L442" s="19">
        <v>1</v>
      </c>
      <c r="M442" s="19">
        <v>1</v>
      </c>
      <c r="N442" s="19">
        <v>1</v>
      </c>
      <c r="O442" s="19">
        <v>1</v>
      </c>
      <c r="P442" s="19">
        <v>0</v>
      </c>
      <c r="Q442" s="19">
        <v>0</v>
      </c>
    </row>
    <row r="443" spans="1:17" x14ac:dyDescent="0.3">
      <c r="A443" s="19">
        <v>166</v>
      </c>
      <c r="B443" s="19">
        <v>2</v>
      </c>
      <c r="C443" s="19">
        <v>6</v>
      </c>
      <c r="D443" s="19">
        <v>5</v>
      </c>
      <c r="E443" s="19">
        <v>29.5</v>
      </c>
      <c r="F443" s="19">
        <v>13.4</v>
      </c>
      <c r="G443" s="19">
        <v>6</v>
      </c>
      <c r="H443" s="19">
        <v>5</v>
      </c>
      <c r="I443" s="19">
        <v>4.3</v>
      </c>
      <c r="J443" s="19">
        <v>1</v>
      </c>
      <c r="K443" s="19">
        <v>1</v>
      </c>
      <c r="L443" s="19">
        <v>1</v>
      </c>
      <c r="M443" s="19">
        <v>1</v>
      </c>
      <c r="N443" s="19">
        <v>1</v>
      </c>
      <c r="O443" s="19">
        <v>1</v>
      </c>
      <c r="P443" s="19">
        <v>120</v>
      </c>
      <c r="Q443" s="19">
        <v>6.46</v>
      </c>
    </row>
    <row r="444" spans="1:17" x14ac:dyDescent="0.3">
      <c r="A444" s="19">
        <v>166</v>
      </c>
      <c r="B444" s="19">
        <v>3</v>
      </c>
      <c r="C444" s="19">
        <v>2</v>
      </c>
      <c r="D444" s="19">
        <v>3</v>
      </c>
      <c r="E444" s="19">
        <v>17</v>
      </c>
      <c r="F444" s="19">
        <v>6.3</v>
      </c>
      <c r="G444" s="19">
        <v>3.8</v>
      </c>
      <c r="H444" s="19">
        <v>3.08</v>
      </c>
      <c r="I444" s="19">
        <v>3.4</v>
      </c>
      <c r="J444" s="19">
        <v>1</v>
      </c>
      <c r="K444" s="19">
        <v>1</v>
      </c>
      <c r="L444" s="19">
        <v>1</v>
      </c>
      <c r="M444" s="19">
        <v>1</v>
      </c>
      <c r="N444" s="19">
        <v>1</v>
      </c>
      <c r="O444" s="19">
        <v>1</v>
      </c>
      <c r="P444" s="19">
        <v>132</v>
      </c>
      <c r="Q444" s="19">
        <v>5.15</v>
      </c>
    </row>
    <row r="445" spans="1:17" x14ac:dyDescent="0.3">
      <c r="A445" s="19">
        <v>166</v>
      </c>
      <c r="B445" s="19">
        <v>4</v>
      </c>
      <c r="C445" s="19">
        <v>31</v>
      </c>
      <c r="D445" s="19">
        <v>3</v>
      </c>
      <c r="E445" s="19">
        <v>14.5</v>
      </c>
      <c r="F445" s="19">
        <v>4.0999999999999996</v>
      </c>
      <c r="G445" s="19">
        <v>2.2000000000000002</v>
      </c>
      <c r="H445" s="19">
        <v>3.4</v>
      </c>
      <c r="I445" s="19">
        <v>4.53</v>
      </c>
      <c r="J445" s="19">
        <v>1</v>
      </c>
      <c r="K445" s="19">
        <v>1</v>
      </c>
      <c r="L445" s="19">
        <v>1</v>
      </c>
      <c r="M445" s="19">
        <v>1</v>
      </c>
      <c r="N445" s="19">
        <v>1</v>
      </c>
      <c r="O445" s="19">
        <v>1</v>
      </c>
      <c r="P445" s="19">
        <v>290</v>
      </c>
      <c r="Q445" s="19">
        <v>7.3</v>
      </c>
    </row>
    <row r="446" spans="1:17" x14ac:dyDescent="0.3">
      <c r="A446" s="19">
        <v>166</v>
      </c>
      <c r="B446" s="19">
        <v>5</v>
      </c>
      <c r="C446" s="19">
        <v>3</v>
      </c>
      <c r="D446" s="19">
        <v>5</v>
      </c>
      <c r="E446" s="19">
        <v>22</v>
      </c>
      <c r="F446" s="19">
        <v>10.4</v>
      </c>
      <c r="G446" s="19">
        <v>7.1</v>
      </c>
      <c r="H446" s="19">
        <v>4.5199999999999996</v>
      </c>
      <c r="I446" s="19">
        <v>3.86</v>
      </c>
      <c r="J446" s="19">
        <v>1</v>
      </c>
      <c r="K446" s="19">
        <v>1</v>
      </c>
      <c r="L446" s="19">
        <v>1</v>
      </c>
      <c r="M446" s="19">
        <v>1</v>
      </c>
      <c r="N446" s="19">
        <v>1</v>
      </c>
      <c r="O446" s="19">
        <v>1</v>
      </c>
      <c r="P446" s="19">
        <v>300</v>
      </c>
      <c r="Q446" s="19">
        <v>5.5</v>
      </c>
    </row>
    <row r="447" spans="1:17" x14ac:dyDescent="0.3">
      <c r="A447" s="19">
        <v>167</v>
      </c>
      <c r="B447" s="19">
        <v>1</v>
      </c>
      <c r="C447" s="19">
        <v>6</v>
      </c>
      <c r="D447" s="19">
        <v>4</v>
      </c>
      <c r="E447" s="19">
        <v>12.8</v>
      </c>
      <c r="F447" s="19">
        <v>8.6</v>
      </c>
      <c r="G447" s="19">
        <v>2.8</v>
      </c>
      <c r="H447" s="19">
        <v>3</v>
      </c>
      <c r="I447" s="19">
        <v>2.6</v>
      </c>
      <c r="J447" s="19">
        <v>3</v>
      </c>
      <c r="K447" s="19">
        <v>3</v>
      </c>
      <c r="L447" s="19">
        <v>1</v>
      </c>
      <c r="M447" s="19">
        <v>1</v>
      </c>
      <c r="N447" s="19">
        <v>1</v>
      </c>
      <c r="O447" s="19">
        <v>1</v>
      </c>
      <c r="P447" s="19">
        <v>0</v>
      </c>
      <c r="Q447" s="19">
        <v>0</v>
      </c>
    </row>
    <row r="448" spans="1:17" x14ac:dyDescent="0.3">
      <c r="A448" s="19">
        <v>167</v>
      </c>
      <c r="B448" s="19">
        <v>2</v>
      </c>
      <c r="C448" s="19">
        <v>6</v>
      </c>
      <c r="D448" s="19">
        <v>1</v>
      </c>
      <c r="E448" s="19">
        <v>10</v>
      </c>
      <c r="F448" s="19">
        <v>9</v>
      </c>
      <c r="G448" s="19">
        <v>3.4</v>
      </c>
      <c r="H448" s="19">
        <v>2.4</v>
      </c>
      <c r="I448" s="19">
        <v>2.6</v>
      </c>
      <c r="J448" s="19">
        <v>3</v>
      </c>
      <c r="K448" s="19">
        <v>3</v>
      </c>
      <c r="L448" s="19">
        <v>4</v>
      </c>
      <c r="M448" s="19">
        <v>8</v>
      </c>
      <c r="N448" s="19">
        <v>1</v>
      </c>
      <c r="O448" s="19">
        <v>1</v>
      </c>
      <c r="P448" s="19">
        <v>295</v>
      </c>
      <c r="Q448" s="19">
        <v>4.2</v>
      </c>
    </row>
    <row r="449" spans="1:17" x14ac:dyDescent="0.3">
      <c r="A449" s="19">
        <v>167</v>
      </c>
      <c r="B449" s="19">
        <v>3</v>
      </c>
      <c r="C449" s="19">
        <v>51</v>
      </c>
      <c r="D449" s="19">
        <v>1</v>
      </c>
      <c r="E449" s="19">
        <v>17</v>
      </c>
      <c r="F449" s="19">
        <v>7.6</v>
      </c>
      <c r="G449" s="19">
        <v>1.4</v>
      </c>
      <c r="H449" s="19">
        <v>2.6</v>
      </c>
      <c r="I449" s="19">
        <v>3.4</v>
      </c>
      <c r="J449" s="19">
        <v>3</v>
      </c>
      <c r="K449" s="19">
        <v>3</v>
      </c>
      <c r="L449" s="19">
        <v>4</v>
      </c>
      <c r="M449" s="19">
        <v>8</v>
      </c>
      <c r="N449" s="19">
        <v>1</v>
      </c>
      <c r="O449" s="19">
        <v>1</v>
      </c>
      <c r="P449" s="19">
        <v>338</v>
      </c>
      <c r="Q449" s="19">
        <v>3.8</v>
      </c>
    </row>
    <row r="450" spans="1:17" x14ac:dyDescent="0.3">
      <c r="A450" s="19">
        <v>167</v>
      </c>
      <c r="B450" s="19">
        <v>4</v>
      </c>
      <c r="C450" s="19">
        <v>51</v>
      </c>
      <c r="D450" s="19">
        <v>5</v>
      </c>
      <c r="E450" s="19">
        <v>16.5</v>
      </c>
      <c r="F450" s="19">
        <v>7</v>
      </c>
      <c r="G450" s="19">
        <v>1.4</v>
      </c>
      <c r="H450" s="19">
        <v>2.8</v>
      </c>
      <c r="I450" s="19">
        <v>3.4</v>
      </c>
      <c r="J450" s="19">
        <v>3</v>
      </c>
      <c r="K450" s="19">
        <v>3</v>
      </c>
      <c r="L450" s="19">
        <v>4</v>
      </c>
      <c r="M450" s="19">
        <v>8</v>
      </c>
      <c r="N450" s="19">
        <v>1</v>
      </c>
      <c r="O450" s="19">
        <v>1</v>
      </c>
      <c r="P450" s="19">
        <v>340</v>
      </c>
      <c r="Q450" s="19">
        <v>4.0999999999999996</v>
      </c>
    </row>
    <row r="451" spans="1:17" x14ac:dyDescent="0.3">
      <c r="A451" s="19">
        <v>167</v>
      </c>
      <c r="B451" s="19">
        <v>5</v>
      </c>
      <c r="C451" s="19">
        <v>6</v>
      </c>
      <c r="D451" s="19">
        <v>3</v>
      </c>
      <c r="E451" s="19">
        <v>7.5</v>
      </c>
      <c r="F451" s="19">
        <v>4.8</v>
      </c>
      <c r="G451" s="19">
        <v>1.4</v>
      </c>
      <c r="H451" s="19">
        <v>1.4</v>
      </c>
      <c r="I451" s="19">
        <v>2</v>
      </c>
      <c r="J451" s="19">
        <v>3</v>
      </c>
      <c r="K451" s="19">
        <v>3</v>
      </c>
      <c r="L451" s="19">
        <v>1</v>
      </c>
      <c r="M451" s="19">
        <v>1</v>
      </c>
      <c r="N451" s="19">
        <v>1</v>
      </c>
      <c r="O451" s="19">
        <v>1</v>
      </c>
      <c r="P451" s="19">
        <v>342</v>
      </c>
      <c r="Q451" s="19">
        <v>4.3</v>
      </c>
    </row>
    <row r="452" spans="1:17" x14ac:dyDescent="0.3">
      <c r="A452" s="9">
        <v>168</v>
      </c>
      <c r="B452" s="9">
        <v>1</v>
      </c>
      <c r="C452" s="9">
        <v>31</v>
      </c>
      <c r="D452" s="9">
        <v>4</v>
      </c>
      <c r="E452" s="9">
        <v>12.1</v>
      </c>
      <c r="F452" s="9">
        <v>5</v>
      </c>
      <c r="G452" s="9">
        <v>1.7</v>
      </c>
      <c r="H452" s="9">
        <v>4</v>
      </c>
      <c r="I452" s="9">
        <v>3.3</v>
      </c>
      <c r="J452" s="9">
        <v>1</v>
      </c>
      <c r="K452" s="9">
        <v>1</v>
      </c>
      <c r="L452" s="9">
        <v>1</v>
      </c>
      <c r="M452" s="9">
        <v>1</v>
      </c>
      <c r="N452" s="9">
        <v>1</v>
      </c>
      <c r="O452" s="9">
        <v>1</v>
      </c>
      <c r="P452" s="9">
        <v>0</v>
      </c>
      <c r="Q452" s="9">
        <v>0</v>
      </c>
    </row>
    <row r="453" spans="1:17" x14ac:dyDescent="0.3">
      <c r="A453" s="9">
        <v>168</v>
      </c>
      <c r="B453" s="9">
        <v>2</v>
      </c>
      <c r="C453" s="9">
        <v>6</v>
      </c>
      <c r="D453" s="9">
        <v>4</v>
      </c>
      <c r="E453" s="9">
        <v>20</v>
      </c>
      <c r="F453" s="9">
        <v>10.5</v>
      </c>
      <c r="G453" s="9">
        <v>5</v>
      </c>
      <c r="H453" s="9">
        <v>6</v>
      </c>
      <c r="I453" s="9">
        <v>5</v>
      </c>
      <c r="J453" s="9">
        <v>1</v>
      </c>
      <c r="K453" s="9">
        <v>1</v>
      </c>
      <c r="L453" s="9">
        <v>1</v>
      </c>
      <c r="M453" s="9">
        <v>1</v>
      </c>
      <c r="N453" s="9">
        <v>1</v>
      </c>
      <c r="O453" s="9">
        <v>1</v>
      </c>
      <c r="P453" s="9">
        <v>30</v>
      </c>
      <c r="Q453" s="9">
        <v>3.85</v>
      </c>
    </row>
    <row r="454" spans="1:17" x14ac:dyDescent="0.3">
      <c r="A454" s="9">
        <v>168</v>
      </c>
      <c r="B454" s="9">
        <v>3</v>
      </c>
      <c r="C454" s="9">
        <v>3</v>
      </c>
      <c r="D454" s="9">
        <v>3</v>
      </c>
      <c r="E454" s="9">
        <v>15.7</v>
      </c>
      <c r="F454" s="9">
        <v>8</v>
      </c>
      <c r="G454" s="9">
        <v>4</v>
      </c>
      <c r="H454" s="9">
        <v>4.5999999999999996</v>
      </c>
      <c r="I454" s="9">
        <v>5</v>
      </c>
      <c r="J454" s="9">
        <v>1</v>
      </c>
      <c r="K454" s="9">
        <v>1</v>
      </c>
      <c r="L454" s="9">
        <v>1</v>
      </c>
      <c r="M454" s="9">
        <v>1</v>
      </c>
      <c r="N454" s="9">
        <v>1</v>
      </c>
      <c r="O454" s="9">
        <v>1</v>
      </c>
      <c r="P454" s="9">
        <v>35</v>
      </c>
      <c r="Q454" s="9">
        <v>3.85</v>
      </c>
    </row>
    <row r="455" spans="1:17" x14ac:dyDescent="0.3">
      <c r="A455" s="9">
        <v>168</v>
      </c>
      <c r="B455" s="9">
        <v>4</v>
      </c>
      <c r="C455" s="9">
        <v>3</v>
      </c>
      <c r="D455" s="9">
        <v>4</v>
      </c>
      <c r="E455" s="9">
        <v>17.8</v>
      </c>
      <c r="F455" s="9">
        <v>11.4</v>
      </c>
      <c r="G455" s="9">
        <v>7</v>
      </c>
      <c r="H455" s="9">
        <v>4.3</v>
      </c>
      <c r="I455" s="9">
        <v>4.4000000000000004</v>
      </c>
      <c r="J455" s="9">
        <v>1</v>
      </c>
      <c r="K455" s="9">
        <v>1</v>
      </c>
      <c r="L455" s="9">
        <v>1</v>
      </c>
      <c r="M455" s="9">
        <v>1</v>
      </c>
      <c r="N455" s="9">
        <v>1</v>
      </c>
      <c r="O455" s="9">
        <v>1</v>
      </c>
      <c r="P455" s="9">
        <v>100</v>
      </c>
      <c r="Q455" s="9">
        <v>4.25</v>
      </c>
    </row>
    <row r="456" spans="1:17" x14ac:dyDescent="0.3">
      <c r="A456" s="9">
        <v>168</v>
      </c>
      <c r="B456" s="9">
        <v>5</v>
      </c>
      <c r="C456" s="9">
        <v>6</v>
      </c>
      <c r="D456" s="9">
        <v>4</v>
      </c>
      <c r="E456" s="9">
        <v>10.3</v>
      </c>
      <c r="F456" s="9">
        <v>8.4</v>
      </c>
      <c r="G456" s="9">
        <v>5.2</v>
      </c>
      <c r="H456" s="9">
        <v>2.2999999999999998</v>
      </c>
      <c r="I456" s="9">
        <v>3</v>
      </c>
      <c r="J456" s="9">
        <v>1</v>
      </c>
      <c r="K456" s="9">
        <v>1</v>
      </c>
      <c r="L456" s="9">
        <v>1</v>
      </c>
      <c r="M456" s="9">
        <v>1</v>
      </c>
      <c r="N456" s="9">
        <v>1</v>
      </c>
      <c r="O456" s="9">
        <v>1</v>
      </c>
      <c r="P456" s="9">
        <v>175</v>
      </c>
      <c r="Q456" s="9">
        <v>3</v>
      </c>
    </row>
    <row r="457" spans="1:17" x14ac:dyDescent="0.3">
      <c r="A457" s="9">
        <v>169</v>
      </c>
      <c r="B457" s="9">
        <v>1</v>
      </c>
      <c r="C457" s="9">
        <v>3</v>
      </c>
      <c r="D457" s="9">
        <v>4</v>
      </c>
      <c r="E457" s="9">
        <v>11.2</v>
      </c>
      <c r="F457" s="9">
        <v>5</v>
      </c>
      <c r="G457" s="9">
        <v>2.1</v>
      </c>
      <c r="H457" s="9">
        <v>4</v>
      </c>
      <c r="I457" s="9">
        <v>3.3</v>
      </c>
      <c r="J457" s="9">
        <v>4</v>
      </c>
      <c r="K457" s="9">
        <v>8</v>
      </c>
      <c r="L457" s="9">
        <v>1</v>
      </c>
      <c r="M457" s="9">
        <v>1</v>
      </c>
      <c r="N457" s="9">
        <v>1</v>
      </c>
      <c r="O457" s="9">
        <v>1</v>
      </c>
      <c r="P457" s="9">
        <v>0</v>
      </c>
      <c r="Q457" s="9">
        <v>0</v>
      </c>
    </row>
    <row r="458" spans="1:17" x14ac:dyDescent="0.3">
      <c r="A458" s="9">
        <v>169</v>
      </c>
      <c r="B458" s="9">
        <v>2</v>
      </c>
      <c r="C458" s="9">
        <v>3</v>
      </c>
      <c r="D458" s="9">
        <v>4</v>
      </c>
      <c r="E458" s="9">
        <v>10</v>
      </c>
      <c r="F458" s="9">
        <v>6</v>
      </c>
      <c r="G458" s="9">
        <v>4</v>
      </c>
      <c r="H458" s="9">
        <v>4</v>
      </c>
      <c r="I458" s="9">
        <v>3.1</v>
      </c>
      <c r="J458" s="9">
        <v>4</v>
      </c>
      <c r="K458" s="9">
        <v>8</v>
      </c>
      <c r="L458" s="9">
        <v>1</v>
      </c>
      <c r="M458" s="9">
        <v>1</v>
      </c>
      <c r="N458" s="9">
        <v>1</v>
      </c>
      <c r="O458" s="9">
        <v>1</v>
      </c>
      <c r="P458" s="9">
        <v>20</v>
      </c>
      <c r="Q458" s="9">
        <v>3.35</v>
      </c>
    </row>
    <row r="459" spans="1:17" x14ac:dyDescent="0.3">
      <c r="A459" s="9">
        <v>169</v>
      </c>
      <c r="B459" s="9">
        <v>3</v>
      </c>
      <c r="C459" s="9">
        <v>3</v>
      </c>
      <c r="D459" s="9">
        <v>4</v>
      </c>
      <c r="E459" s="9">
        <v>8.4</v>
      </c>
      <c r="F459" s="9">
        <v>5.4</v>
      </c>
      <c r="G459" s="9">
        <v>3.2</v>
      </c>
      <c r="H459" s="9">
        <v>2.4</v>
      </c>
      <c r="I459" s="9">
        <v>2.2000000000000002</v>
      </c>
      <c r="J459" s="9">
        <v>1</v>
      </c>
      <c r="K459" s="9">
        <v>1</v>
      </c>
      <c r="L459" s="9">
        <v>1</v>
      </c>
      <c r="M459" s="9">
        <v>1</v>
      </c>
      <c r="N459" s="9">
        <v>1</v>
      </c>
      <c r="O459" s="9">
        <v>1</v>
      </c>
      <c r="P459" s="9">
        <v>50</v>
      </c>
      <c r="Q459" s="9">
        <v>3.6</v>
      </c>
    </row>
    <row r="460" spans="1:17" x14ac:dyDescent="0.3">
      <c r="A460" s="9">
        <v>169</v>
      </c>
      <c r="B460" s="9">
        <v>4</v>
      </c>
      <c r="C460" s="9">
        <v>3</v>
      </c>
      <c r="D460" s="9">
        <v>4</v>
      </c>
      <c r="E460" s="9">
        <v>10</v>
      </c>
      <c r="F460" s="9">
        <v>6</v>
      </c>
      <c r="G460" s="9">
        <v>3.7</v>
      </c>
      <c r="H460" s="9">
        <v>4.2</v>
      </c>
      <c r="I460" s="9">
        <v>4.0999999999999996</v>
      </c>
      <c r="J460" s="9">
        <v>1</v>
      </c>
      <c r="K460" s="9">
        <v>1</v>
      </c>
      <c r="L460" s="9">
        <v>1</v>
      </c>
      <c r="M460" s="9">
        <v>1</v>
      </c>
      <c r="N460" s="9">
        <v>1</v>
      </c>
      <c r="O460" s="9">
        <v>1</v>
      </c>
      <c r="P460" s="9">
        <v>80</v>
      </c>
      <c r="Q460" s="9">
        <v>2.4</v>
      </c>
    </row>
    <row r="461" spans="1:17" x14ac:dyDescent="0.3">
      <c r="A461" s="9">
        <v>169</v>
      </c>
      <c r="B461" s="9">
        <v>5</v>
      </c>
      <c r="C461" s="9">
        <v>2</v>
      </c>
      <c r="D461" s="9">
        <v>4</v>
      </c>
      <c r="E461" s="9">
        <v>10.199999999999999</v>
      </c>
      <c r="F461" s="9">
        <v>6</v>
      </c>
      <c r="G461" s="9">
        <v>3</v>
      </c>
      <c r="H461" s="9">
        <v>3.9</v>
      </c>
      <c r="I461" s="9">
        <v>4.2</v>
      </c>
      <c r="J461" s="9">
        <v>1</v>
      </c>
      <c r="K461" s="9">
        <v>1</v>
      </c>
      <c r="L461" s="9">
        <v>1</v>
      </c>
      <c r="M461" s="9">
        <v>1</v>
      </c>
      <c r="N461" s="9">
        <v>1</v>
      </c>
      <c r="O461" s="9">
        <v>1</v>
      </c>
      <c r="P461" s="9">
        <v>337</v>
      </c>
      <c r="Q461" s="9">
        <v>2.5</v>
      </c>
    </row>
    <row r="462" spans="1:17" x14ac:dyDescent="0.3">
      <c r="A462" s="9">
        <v>170</v>
      </c>
      <c r="B462" s="9">
        <v>1</v>
      </c>
      <c r="C462" s="9">
        <v>6</v>
      </c>
      <c r="D462" s="9">
        <v>4</v>
      </c>
      <c r="E462" s="9">
        <v>14.2</v>
      </c>
      <c r="F462" s="9">
        <v>7</v>
      </c>
      <c r="G462" s="9">
        <v>4.2</v>
      </c>
      <c r="H462" s="9">
        <v>4</v>
      </c>
      <c r="I462" s="9">
        <v>4</v>
      </c>
      <c r="J462" s="9">
        <v>4</v>
      </c>
      <c r="K462" s="9">
        <v>2</v>
      </c>
      <c r="L462" s="9">
        <v>1</v>
      </c>
      <c r="M462" s="9">
        <v>1</v>
      </c>
      <c r="N462" s="9">
        <v>1</v>
      </c>
      <c r="O462" s="9">
        <v>1</v>
      </c>
      <c r="P462" s="9">
        <v>0</v>
      </c>
      <c r="Q462" s="9">
        <v>0</v>
      </c>
    </row>
    <row r="463" spans="1:17" x14ac:dyDescent="0.3">
      <c r="A463" s="9">
        <v>170</v>
      </c>
      <c r="B463" s="9">
        <v>2</v>
      </c>
      <c r="C463" s="9">
        <v>31</v>
      </c>
      <c r="D463" s="9">
        <v>4</v>
      </c>
      <c r="E463" s="9">
        <v>10.1</v>
      </c>
      <c r="F463" s="9">
        <v>5.5</v>
      </c>
      <c r="G463" s="9">
        <v>0.9</v>
      </c>
      <c r="H463" s="9">
        <v>3.2</v>
      </c>
      <c r="I463" s="9">
        <v>2.6</v>
      </c>
      <c r="J463" s="9">
        <v>4</v>
      </c>
      <c r="K463" s="9">
        <v>2</v>
      </c>
      <c r="L463" s="9">
        <v>1</v>
      </c>
      <c r="M463" s="9">
        <v>1</v>
      </c>
      <c r="N463" s="9">
        <v>1</v>
      </c>
      <c r="O463" s="9">
        <v>1</v>
      </c>
      <c r="P463" s="9">
        <v>85</v>
      </c>
      <c r="Q463" s="9">
        <v>2</v>
      </c>
    </row>
    <row r="464" spans="1:17" x14ac:dyDescent="0.3">
      <c r="A464" s="9">
        <v>170</v>
      </c>
      <c r="B464" s="9">
        <v>3</v>
      </c>
      <c r="C464" s="9">
        <v>31</v>
      </c>
      <c r="D464" s="9">
        <v>4</v>
      </c>
      <c r="E464" s="9">
        <v>9.4</v>
      </c>
      <c r="F464" s="9">
        <v>4.5</v>
      </c>
      <c r="G464" s="9">
        <v>1.7</v>
      </c>
      <c r="H464" s="9">
        <v>2.6</v>
      </c>
      <c r="I464" s="9">
        <v>2.8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95</v>
      </c>
      <c r="Q464" s="9">
        <v>3</v>
      </c>
    </row>
    <row r="465" spans="1:17" x14ac:dyDescent="0.3">
      <c r="A465" s="9">
        <v>170</v>
      </c>
      <c r="B465" s="9">
        <v>4</v>
      </c>
      <c r="C465" s="9">
        <v>51</v>
      </c>
      <c r="D465" s="9">
        <v>4</v>
      </c>
      <c r="E465" s="9">
        <v>20</v>
      </c>
      <c r="F465" s="9">
        <v>7.5</v>
      </c>
      <c r="G465" s="9">
        <v>4.2</v>
      </c>
      <c r="H465" s="9">
        <v>3.9</v>
      </c>
      <c r="I465" s="9">
        <v>3.8</v>
      </c>
      <c r="J465" s="9">
        <v>4</v>
      </c>
      <c r="K465" s="9">
        <v>8</v>
      </c>
      <c r="L465" s="9">
        <v>1</v>
      </c>
      <c r="M465" s="9">
        <v>1</v>
      </c>
      <c r="N465" s="9">
        <v>1</v>
      </c>
      <c r="O465" s="9">
        <v>1</v>
      </c>
      <c r="P465" s="9">
        <v>110</v>
      </c>
      <c r="Q465" s="9">
        <v>1.4</v>
      </c>
    </row>
    <row r="466" spans="1:17" x14ac:dyDescent="0.3">
      <c r="A466" s="9">
        <v>170</v>
      </c>
      <c r="B466" s="9">
        <v>5</v>
      </c>
      <c r="C466" s="9">
        <v>6</v>
      </c>
      <c r="D466" s="9">
        <v>3</v>
      </c>
      <c r="E466" s="9">
        <v>7.8</v>
      </c>
      <c r="F466" s="9">
        <v>3.5</v>
      </c>
      <c r="G466" s="9">
        <v>2</v>
      </c>
      <c r="H466" s="9">
        <v>2</v>
      </c>
      <c r="I466" s="9">
        <v>2.9</v>
      </c>
      <c r="J466" s="9">
        <v>4</v>
      </c>
      <c r="K466" s="9">
        <v>2</v>
      </c>
      <c r="L466" s="9">
        <v>1</v>
      </c>
      <c r="M466" s="9">
        <v>1</v>
      </c>
      <c r="N466" s="9">
        <v>1</v>
      </c>
      <c r="O466" s="9">
        <v>1</v>
      </c>
      <c r="P466" s="9">
        <v>290</v>
      </c>
      <c r="Q466" s="9">
        <v>0.4</v>
      </c>
    </row>
    <row r="467" spans="1:17" x14ac:dyDescent="0.3">
      <c r="A467" s="9">
        <v>171</v>
      </c>
      <c r="B467" s="9">
        <v>1</v>
      </c>
      <c r="C467" s="9">
        <v>31</v>
      </c>
      <c r="D467" s="9">
        <v>4</v>
      </c>
      <c r="E467" s="9">
        <v>14</v>
      </c>
      <c r="F467" s="9">
        <v>4.2</v>
      </c>
      <c r="G467" s="9">
        <v>1.7</v>
      </c>
      <c r="H467" s="9">
        <v>3.8</v>
      </c>
      <c r="I467" s="9">
        <v>3.7</v>
      </c>
      <c r="J467" s="9">
        <v>6</v>
      </c>
      <c r="K467" s="9">
        <v>2</v>
      </c>
      <c r="L467" s="9">
        <v>1</v>
      </c>
      <c r="M467" s="9">
        <v>1</v>
      </c>
      <c r="N467" s="9">
        <v>1</v>
      </c>
      <c r="O467" s="9">
        <v>1</v>
      </c>
      <c r="P467" s="9">
        <v>0</v>
      </c>
      <c r="Q467" s="9">
        <v>0</v>
      </c>
    </row>
    <row r="468" spans="1:17" x14ac:dyDescent="0.3">
      <c r="A468" s="9">
        <v>171</v>
      </c>
      <c r="B468" s="9">
        <v>2</v>
      </c>
      <c r="C468" s="9">
        <v>6</v>
      </c>
      <c r="D468" s="9">
        <v>4</v>
      </c>
      <c r="E468" s="9">
        <v>18</v>
      </c>
      <c r="F468" s="9">
        <v>7.6</v>
      </c>
      <c r="G468" s="9">
        <v>3</v>
      </c>
      <c r="H468" s="9">
        <v>4.5</v>
      </c>
      <c r="I468" s="9">
        <v>4.2</v>
      </c>
      <c r="J468" s="9">
        <v>1</v>
      </c>
      <c r="K468" s="9">
        <v>1</v>
      </c>
      <c r="L468" s="9">
        <v>1</v>
      </c>
      <c r="M468" s="9">
        <v>1</v>
      </c>
      <c r="N468" s="9">
        <v>1</v>
      </c>
      <c r="O468" s="9">
        <v>1</v>
      </c>
      <c r="P468" s="9">
        <v>30</v>
      </c>
      <c r="Q468" s="9">
        <v>5.3</v>
      </c>
    </row>
    <row r="469" spans="1:17" x14ac:dyDescent="0.3">
      <c r="A469" s="9">
        <v>171</v>
      </c>
      <c r="B469" s="9">
        <v>3</v>
      </c>
      <c r="C469" s="9">
        <v>6</v>
      </c>
      <c r="D469" s="9">
        <v>4</v>
      </c>
      <c r="E469" s="9">
        <v>9.6999999999999993</v>
      </c>
      <c r="F469" s="9">
        <v>5</v>
      </c>
      <c r="G469" s="9">
        <v>3.2</v>
      </c>
      <c r="H469" s="9">
        <v>2.9</v>
      </c>
      <c r="I469" s="9">
        <v>2.7</v>
      </c>
      <c r="J469" s="9">
        <v>4</v>
      </c>
      <c r="K469" s="9">
        <v>8</v>
      </c>
      <c r="L469" s="9">
        <v>1</v>
      </c>
      <c r="M469" s="9">
        <v>1</v>
      </c>
      <c r="N469" s="9">
        <v>1</v>
      </c>
      <c r="O469" s="9">
        <v>1</v>
      </c>
      <c r="P469" s="9">
        <v>70</v>
      </c>
      <c r="Q469" s="9">
        <v>2.5</v>
      </c>
    </row>
    <row r="470" spans="1:17" x14ac:dyDescent="0.3">
      <c r="A470" s="9">
        <v>171</v>
      </c>
      <c r="B470" s="9">
        <v>4</v>
      </c>
      <c r="C470" s="9">
        <v>6</v>
      </c>
      <c r="D470" s="9">
        <v>4</v>
      </c>
      <c r="E470" s="9">
        <v>8.1</v>
      </c>
      <c r="F470" s="9">
        <v>4.5999999999999996</v>
      </c>
      <c r="G470" s="9">
        <v>3</v>
      </c>
      <c r="H470" s="9">
        <v>1.7</v>
      </c>
      <c r="I470" s="9">
        <v>2.4</v>
      </c>
      <c r="J470" s="9">
        <v>4</v>
      </c>
      <c r="K470" s="9">
        <v>8</v>
      </c>
      <c r="L470" s="9">
        <v>1</v>
      </c>
      <c r="M470" s="9">
        <v>1</v>
      </c>
      <c r="N470" s="9">
        <v>1</v>
      </c>
      <c r="O470" s="9">
        <v>1</v>
      </c>
      <c r="P470" s="9">
        <v>85</v>
      </c>
      <c r="Q470" s="9">
        <v>2.2000000000000002</v>
      </c>
    </row>
    <row r="471" spans="1:17" x14ac:dyDescent="0.3">
      <c r="A471" s="9">
        <v>171</v>
      </c>
      <c r="B471" s="9">
        <v>5</v>
      </c>
      <c r="C471" s="9">
        <v>6</v>
      </c>
      <c r="D471" s="9">
        <v>4</v>
      </c>
      <c r="E471" s="9">
        <v>7.8</v>
      </c>
      <c r="F471" s="9">
        <v>3.1</v>
      </c>
      <c r="G471" s="9">
        <v>2</v>
      </c>
      <c r="H471" s="9">
        <v>2.1</v>
      </c>
      <c r="I471" s="9">
        <v>1.8</v>
      </c>
      <c r="J471" s="9">
        <v>4</v>
      </c>
      <c r="K471" s="9">
        <v>8</v>
      </c>
      <c r="L471" s="9">
        <v>1</v>
      </c>
      <c r="M471" s="9">
        <v>1</v>
      </c>
      <c r="N471" s="9">
        <v>1</v>
      </c>
      <c r="O471" s="9">
        <v>1</v>
      </c>
      <c r="P471" s="9">
        <v>155</v>
      </c>
      <c r="Q471" s="9">
        <v>2.35</v>
      </c>
    </row>
    <row r="472" spans="1:17" x14ac:dyDescent="0.3">
      <c r="A472" s="9">
        <v>172</v>
      </c>
      <c r="B472" s="9">
        <v>1</v>
      </c>
      <c r="C472" s="9">
        <v>31</v>
      </c>
      <c r="D472" s="9">
        <v>4</v>
      </c>
      <c r="E472" s="9">
        <v>11.3</v>
      </c>
      <c r="F472" s="9">
        <v>4</v>
      </c>
      <c r="G472" s="9">
        <v>1.5</v>
      </c>
      <c r="H472" s="9">
        <v>2.7</v>
      </c>
      <c r="I472" s="9">
        <v>2.5</v>
      </c>
      <c r="J472" s="9">
        <v>1</v>
      </c>
      <c r="K472" s="9">
        <v>1</v>
      </c>
      <c r="L472" s="9">
        <v>1</v>
      </c>
      <c r="M472" s="9">
        <v>1</v>
      </c>
      <c r="N472" s="9">
        <v>1</v>
      </c>
      <c r="O472" s="9">
        <v>1</v>
      </c>
      <c r="P472" s="9">
        <v>0</v>
      </c>
      <c r="Q472" s="9">
        <v>0</v>
      </c>
    </row>
    <row r="473" spans="1:17" x14ac:dyDescent="0.3">
      <c r="A473" s="9">
        <v>172</v>
      </c>
      <c r="B473" s="9">
        <v>2</v>
      </c>
      <c r="C473" s="9">
        <v>6</v>
      </c>
      <c r="D473" s="9">
        <v>4</v>
      </c>
      <c r="E473" s="9">
        <v>9</v>
      </c>
      <c r="F473" s="9">
        <v>3</v>
      </c>
      <c r="G473" s="9">
        <v>1.7</v>
      </c>
      <c r="H473" s="9">
        <v>2.1</v>
      </c>
      <c r="I473" s="9">
        <v>2.2999999999999998</v>
      </c>
      <c r="J473" s="9">
        <v>1</v>
      </c>
      <c r="K473" s="9">
        <v>1</v>
      </c>
      <c r="L473" s="9">
        <v>1</v>
      </c>
      <c r="M473" s="9">
        <v>1</v>
      </c>
      <c r="N473" s="9">
        <v>1</v>
      </c>
      <c r="O473" s="9">
        <v>1</v>
      </c>
      <c r="P473" s="9">
        <v>20</v>
      </c>
      <c r="Q473" s="9">
        <v>1.9</v>
      </c>
    </row>
    <row r="474" spans="1:17" x14ac:dyDescent="0.3">
      <c r="A474" s="9">
        <v>172</v>
      </c>
      <c r="B474" s="9">
        <v>3</v>
      </c>
      <c r="C474" s="9">
        <v>4</v>
      </c>
      <c r="D474" s="9">
        <v>4</v>
      </c>
      <c r="E474" s="9">
        <v>11</v>
      </c>
      <c r="F474" s="9">
        <v>4</v>
      </c>
      <c r="G474" s="9">
        <v>1.7</v>
      </c>
      <c r="H474" s="9">
        <v>2.5</v>
      </c>
      <c r="I474" s="9">
        <v>3.1</v>
      </c>
      <c r="J474" s="9">
        <v>2</v>
      </c>
      <c r="K474" s="9">
        <v>7</v>
      </c>
      <c r="L474" s="9">
        <v>1</v>
      </c>
      <c r="M474" s="9">
        <v>1</v>
      </c>
      <c r="N474" s="9">
        <v>1</v>
      </c>
      <c r="O474" s="9">
        <v>1</v>
      </c>
      <c r="P474" s="9">
        <v>240</v>
      </c>
      <c r="Q474" s="9">
        <v>3.5</v>
      </c>
    </row>
    <row r="475" spans="1:17" x14ac:dyDescent="0.3">
      <c r="A475" s="9">
        <v>172</v>
      </c>
      <c r="B475" s="9">
        <v>4</v>
      </c>
      <c r="C475" s="9">
        <v>6</v>
      </c>
      <c r="D475" s="9">
        <v>4</v>
      </c>
      <c r="E475" s="9">
        <v>12.2</v>
      </c>
      <c r="F475" s="9">
        <v>5</v>
      </c>
      <c r="G475" s="9">
        <v>2.5</v>
      </c>
      <c r="H475" s="9">
        <v>3.3</v>
      </c>
      <c r="I475" s="9">
        <v>3.3</v>
      </c>
      <c r="J475" s="9">
        <v>4</v>
      </c>
      <c r="K475" s="9">
        <v>8</v>
      </c>
      <c r="L475" s="9">
        <v>1</v>
      </c>
      <c r="M475" s="9">
        <v>1</v>
      </c>
      <c r="N475" s="9">
        <v>1</v>
      </c>
      <c r="O475" s="9">
        <v>1</v>
      </c>
      <c r="P475" s="9">
        <v>241</v>
      </c>
      <c r="Q475" s="9">
        <v>4.7</v>
      </c>
    </row>
    <row r="476" spans="1:17" x14ac:dyDescent="0.3">
      <c r="A476" s="9">
        <v>172</v>
      </c>
      <c r="B476" s="9">
        <v>5</v>
      </c>
      <c r="C476" s="9">
        <v>6</v>
      </c>
      <c r="D476" s="9">
        <v>4</v>
      </c>
      <c r="E476" s="9">
        <v>8</v>
      </c>
      <c r="F476" s="9">
        <v>3</v>
      </c>
      <c r="G476" s="9">
        <v>0.8</v>
      </c>
      <c r="H476" s="9">
        <v>2.8</v>
      </c>
      <c r="I476" s="9">
        <v>2.2000000000000002</v>
      </c>
      <c r="J476" s="9">
        <v>1</v>
      </c>
      <c r="K476" s="9">
        <v>1</v>
      </c>
      <c r="L476" s="9">
        <v>1</v>
      </c>
      <c r="M476" s="9">
        <v>1</v>
      </c>
      <c r="N476" s="9">
        <v>1</v>
      </c>
      <c r="O476" s="9">
        <v>1</v>
      </c>
      <c r="P476" s="9">
        <v>350</v>
      </c>
      <c r="Q476" s="9">
        <v>4.5</v>
      </c>
    </row>
    <row r="477" spans="1:17" x14ac:dyDescent="0.3">
      <c r="A477" s="9">
        <v>222</v>
      </c>
      <c r="B477" s="9">
        <v>1</v>
      </c>
      <c r="C477" s="9">
        <v>39</v>
      </c>
      <c r="D477" s="9">
        <v>3</v>
      </c>
      <c r="E477" s="9">
        <v>19.3</v>
      </c>
      <c r="F477" s="9">
        <v>9</v>
      </c>
      <c r="G477" s="9">
        <v>2</v>
      </c>
      <c r="H477" s="9">
        <v>2</v>
      </c>
      <c r="I477" s="9">
        <v>1.8</v>
      </c>
      <c r="J477" s="9">
        <v>1</v>
      </c>
      <c r="K477" s="9">
        <v>1</v>
      </c>
      <c r="L477" s="9">
        <v>1</v>
      </c>
      <c r="M477" s="9">
        <v>1</v>
      </c>
      <c r="N477" s="9">
        <v>1</v>
      </c>
      <c r="O477" s="9">
        <v>1</v>
      </c>
      <c r="P477" s="9">
        <v>0</v>
      </c>
      <c r="Q477" s="9">
        <v>0</v>
      </c>
    </row>
    <row r="478" spans="1:17" x14ac:dyDescent="0.3">
      <c r="A478" s="9">
        <v>222</v>
      </c>
      <c r="B478" s="9">
        <v>2</v>
      </c>
      <c r="C478" s="9">
        <v>31</v>
      </c>
      <c r="D478" s="9">
        <v>3</v>
      </c>
      <c r="E478" s="9">
        <v>18</v>
      </c>
      <c r="F478" s="9">
        <v>5</v>
      </c>
      <c r="G478" s="9">
        <v>0.6</v>
      </c>
      <c r="H478" s="9">
        <v>4.2</v>
      </c>
      <c r="I478" s="9">
        <v>5.2</v>
      </c>
      <c r="J478" s="9">
        <v>1</v>
      </c>
      <c r="K478" s="9">
        <v>1</v>
      </c>
      <c r="L478" s="9">
        <v>1</v>
      </c>
      <c r="M478" s="9">
        <v>1</v>
      </c>
      <c r="N478" s="9">
        <v>1</v>
      </c>
      <c r="O478" s="9">
        <v>1</v>
      </c>
      <c r="P478" s="9">
        <v>5</v>
      </c>
      <c r="Q478" s="9">
        <v>2.1</v>
      </c>
    </row>
    <row r="479" spans="1:17" x14ac:dyDescent="0.3">
      <c r="A479" s="9">
        <v>222</v>
      </c>
      <c r="B479" s="9">
        <v>3</v>
      </c>
      <c r="C479" s="9">
        <v>8</v>
      </c>
      <c r="D479" s="9">
        <v>3</v>
      </c>
      <c r="E479" s="9">
        <v>10.5</v>
      </c>
      <c r="F479" s="9">
        <v>5</v>
      </c>
      <c r="G479" s="9">
        <v>1.2</v>
      </c>
      <c r="H479" s="9">
        <v>1.2</v>
      </c>
      <c r="I479" s="9">
        <v>1.3</v>
      </c>
      <c r="J479" s="9">
        <v>1</v>
      </c>
      <c r="K479" s="9">
        <v>1</v>
      </c>
      <c r="L479" s="9">
        <v>1</v>
      </c>
      <c r="M479" s="9">
        <v>1</v>
      </c>
      <c r="N479" s="9">
        <v>1</v>
      </c>
      <c r="O479" s="9">
        <v>1</v>
      </c>
      <c r="P479" s="9">
        <v>40</v>
      </c>
      <c r="Q479" s="9">
        <v>5.6</v>
      </c>
    </row>
    <row r="480" spans="1:17" x14ac:dyDescent="0.3">
      <c r="A480" s="9">
        <v>222</v>
      </c>
      <c r="B480" s="9">
        <v>4</v>
      </c>
      <c r="C480" s="9">
        <v>3</v>
      </c>
      <c r="D480" s="9">
        <v>3</v>
      </c>
      <c r="E480" s="9">
        <v>13.5</v>
      </c>
      <c r="F480" s="9">
        <v>6</v>
      </c>
      <c r="G480" s="9">
        <v>2</v>
      </c>
      <c r="H480" s="9">
        <v>1.3</v>
      </c>
      <c r="I480" s="9">
        <v>1</v>
      </c>
      <c r="J480" s="9">
        <v>1</v>
      </c>
      <c r="K480" s="9">
        <v>1</v>
      </c>
      <c r="L480" s="9">
        <v>1</v>
      </c>
      <c r="M480" s="9">
        <v>1</v>
      </c>
      <c r="N480" s="9">
        <v>1</v>
      </c>
      <c r="O480" s="9">
        <v>1</v>
      </c>
      <c r="P480" s="9">
        <v>80</v>
      </c>
      <c r="Q480" s="9">
        <v>6.7</v>
      </c>
    </row>
    <row r="481" spans="1:17" x14ac:dyDescent="0.3">
      <c r="A481" s="9">
        <v>222</v>
      </c>
      <c r="B481" s="9">
        <v>5</v>
      </c>
      <c r="C481" s="9">
        <v>39</v>
      </c>
      <c r="D481" s="9">
        <v>3</v>
      </c>
      <c r="E481" s="9">
        <v>10.199999999999999</v>
      </c>
      <c r="F481" s="9">
        <v>4.5</v>
      </c>
      <c r="G481" s="9">
        <v>1.2</v>
      </c>
      <c r="H481" s="9">
        <v>3.2</v>
      </c>
      <c r="I481" s="9">
        <v>1.2</v>
      </c>
      <c r="J481" s="9">
        <v>1</v>
      </c>
      <c r="K481" s="9">
        <v>1</v>
      </c>
      <c r="L481" s="9">
        <v>1</v>
      </c>
      <c r="M481" s="9">
        <v>1</v>
      </c>
      <c r="N481" s="9">
        <v>1</v>
      </c>
      <c r="O481" s="9">
        <v>1</v>
      </c>
      <c r="P481" s="9">
        <v>220</v>
      </c>
      <c r="Q481" s="9">
        <v>1</v>
      </c>
    </row>
    <row r="482" spans="1:17" x14ac:dyDescent="0.3">
      <c r="A482" s="9">
        <v>223</v>
      </c>
      <c r="B482" s="9">
        <v>1</v>
      </c>
      <c r="C482" s="9">
        <v>2</v>
      </c>
      <c r="D482" s="9">
        <v>2</v>
      </c>
      <c r="E482" s="9">
        <v>28</v>
      </c>
      <c r="F482" s="9">
        <v>14</v>
      </c>
      <c r="G482" s="9">
        <v>5</v>
      </c>
      <c r="H482" s="9">
        <v>5.3</v>
      </c>
      <c r="I482" s="9">
        <v>2.4</v>
      </c>
      <c r="J482" s="9">
        <v>4</v>
      </c>
      <c r="K482" s="9">
        <v>3</v>
      </c>
      <c r="L482" s="9">
        <v>1</v>
      </c>
      <c r="M482" s="9">
        <v>1</v>
      </c>
      <c r="N482" s="9">
        <v>1</v>
      </c>
      <c r="O482" s="9">
        <v>1</v>
      </c>
      <c r="P482" s="9">
        <v>0</v>
      </c>
      <c r="Q482" s="9">
        <v>0</v>
      </c>
    </row>
    <row r="483" spans="1:17" x14ac:dyDescent="0.3">
      <c r="A483" s="9">
        <v>223</v>
      </c>
      <c r="B483" s="9">
        <v>2</v>
      </c>
      <c r="C483" s="9">
        <v>2</v>
      </c>
      <c r="D483" s="9">
        <v>2</v>
      </c>
      <c r="E483" s="9">
        <v>21.5</v>
      </c>
      <c r="F483" s="9">
        <v>14.6</v>
      </c>
      <c r="G483" s="9">
        <v>10.5</v>
      </c>
      <c r="H483" s="9">
        <v>4.2</v>
      </c>
      <c r="I483" s="9">
        <v>3.7</v>
      </c>
      <c r="J483" s="9">
        <v>1</v>
      </c>
      <c r="K483" s="9">
        <v>1</v>
      </c>
      <c r="L483" s="9">
        <v>1</v>
      </c>
      <c r="M483" s="9">
        <v>1</v>
      </c>
      <c r="N483" s="9">
        <v>1</v>
      </c>
      <c r="O483" s="9">
        <v>1</v>
      </c>
      <c r="P483" s="9">
        <v>30</v>
      </c>
      <c r="Q483" s="9">
        <v>4.3</v>
      </c>
    </row>
    <row r="484" spans="1:17" x14ac:dyDescent="0.3">
      <c r="A484" s="9">
        <v>223</v>
      </c>
      <c r="B484" s="9">
        <v>3</v>
      </c>
      <c r="C484" s="9">
        <v>41</v>
      </c>
      <c r="D484" s="9">
        <v>3</v>
      </c>
      <c r="E484" s="9">
        <v>19.5</v>
      </c>
      <c r="F484" s="9">
        <v>8.6</v>
      </c>
      <c r="G484" s="9">
        <v>2.5</v>
      </c>
      <c r="H484" s="9">
        <v>3.8</v>
      </c>
      <c r="I484" s="9">
        <v>3.2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1</v>
      </c>
      <c r="P484" s="9">
        <v>32</v>
      </c>
      <c r="Q484" s="9">
        <v>4</v>
      </c>
    </row>
    <row r="485" spans="1:17" x14ac:dyDescent="0.3">
      <c r="A485" s="9">
        <v>223</v>
      </c>
      <c r="B485" s="9">
        <v>4</v>
      </c>
      <c r="C485" s="9">
        <v>41</v>
      </c>
      <c r="D485" s="9">
        <v>3</v>
      </c>
      <c r="E485" s="9">
        <v>11</v>
      </c>
      <c r="F485" s="9">
        <v>4.7</v>
      </c>
      <c r="G485" s="9">
        <v>1.9</v>
      </c>
      <c r="H485" s="9">
        <v>4</v>
      </c>
      <c r="I485" s="9">
        <v>2.7</v>
      </c>
      <c r="J485" s="9">
        <v>1</v>
      </c>
      <c r="K485" s="9">
        <v>1</v>
      </c>
      <c r="L485" s="9">
        <v>1</v>
      </c>
      <c r="M485" s="9">
        <v>1</v>
      </c>
      <c r="N485" s="9">
        <v>1</v>
      </c>
      <c r="O485" s="9">
        <v>1</v>
      </c>
      <c r="P485" s="9">
        <v>192</v>
      </c>
      <c r="Q485" s="9">
        <v>7.2</v>
      </c>
    </row>
    <row r="486" spans="1:17" x14ac:dyDescent="0.3">
      <c r="A486" s="9">
        <v>223</v>
      </c>
      <c r="B486" s="9">
        <v>5</v>
      </c>
      <c r="C486" s="9">
        <v>41</v>
      </c>
      <c r="D486" s="9">
        <v>3</v>
      </c>
      <c r="E486" s="9">
        <v>18.2</v>
      </c>
      <c r="F486" s="9">
        <v>5.6</v>
      </c>
      <c r="G486" s="9">
        <v>3.1</v>
      </c>
      <c r="H486" s="9">
        <v>3.8</v>
      </c>
      <c r="I486" s="9">
        <v>3.6</v>
      </c>
      <c r="J486" s="9">
        <v>1</v>
      </c>
      <c r="K486" s="9">
        <v>1</v>
      </c>
      <c r="L486" s="9">
        <v>1</v>
      </c>
      <c r="M486" s="9">
        <v>1</v>
      </c>
      <c r="N486" s="9">
        <v>1</v>
      </c>
      <c r="O486" s="9">
        <v>1</v>
      </c>
      <c r="P486" s="9">
        <v>348</v>
      </c>
      <c r="Q486" s="9">
        <v>5.0999999999999996</v>
      </c>
    </row>
    <row r="487" spans="1:17" x14ac:dyDescent="0.3">
      <c r="A487" s="9">
        <v>224</v>
      </c>
      <c r="B487" s="9">
        <v>1</v>
      </c>
      <c r="C487" s="9">
        <v>3</v>
      </c>
      <c r="D487" s="9">
        <v>2</v>
      </c>
      <c r="E487" s="9">
        <v>32.299999999999997</v>
      </c>
      <c r="F487" s="9">
        <v>16</v>
      </c>
      <c r="G487" s="9">
        <v>8.6</v>
      </c>
      <c r="H487" s="9">
        <v>7.6</v>
      </c>
      <c r="I487" s="9">
        <v>9.1999999999999993</v>
      </c>
      <c r="J487" s="9">
        <v>1</v>
      </c>
      <c r="K487" s="9">
        <v>1</v>
      </c>
      <c r="L487" s="9">
        <v>1</v>
      </c>
      <c r="M487" s="9">
        <v>1</v>
      </c>
      <c r="N487" s="9">
        <v>1</v>
      </c>
      <c r="O487" s="9">
        <v>1</v>
      </c>
      <c r="P487" s="9">
        <v>0</v>
      </c>
      <c r="Q487" s="9">
        <v>0</v>
      </c>
    </row>
    <row r="488" spans="1:17" x14ac:dyDescent="0.3">
      <c r="A488" s="9">
        <v>224</v>
      </c>
      <c r="B488" s="9">
        <v>2</v>
      </c>
      <c r="C488" s="9">
        <v>51</v>
      </c>
      <c r="D488" s="9">
        <v>3</v>
      </c>
      <c r="E488" s="9">
        <v>14.3</v>
      </c>
      <c r="F488" s="9">
        <v>4.5999999999999996</v>
      </c>
      <c r="G488" s="9">
        <v>1.8</v>
      </c>
      <c r="H488" s="9">
        <v>1.6</v>
      </c>
      <c r="I488" s="9">
        <v>1.4</v>
      </c>
      <c r="J488" s="9">
        <v>1</v>
      </c>
      <c r="K488" s="9">
        <v>1</v>
      </c>
      <c r="L488" s="9">
        <v>1</v>
      </c>
      <c r="M488" s="9">
        <v>1</v>
      </c>
      <c r="N488" s="9">
        <v>1</v>
      </c>
      <c r="O488" s="9">
        <v>1</v>
      </c>
      <c r="P488" s="9">
        <v>5</v>
      </c>
      <c r="Q488" s="9">
        <v>14.3</v>
      </c>
    </row>
    <row r="489" spans="1:17" x14ac:dyDescent="0.3">
      <c r="A489" s="9">
        <v>224</v>
      </c>
      <c r="B489" s="9">
        <v>3</v>
      </c>
      <c r="C489" s="9">
        <v>8</v>
      </c>
      <c r="D489" s="9">
        <v>1</v>
      </c>
      <c r="E489" s="9">
        <v>33.5</v>
      </c>
      <c r="F489" s="9">
        <v>18</v>
      </c>
      <c r="G489" s="9">
        <v>6</v>
      </c>
      <c r="H489" s="9">
        <v>7.8</v>
      </c>
      <c r="I489" s="9">
        <v>7.3</v>
      </c>
      <c r="J489" s="9">
        <v>1</v>
      </c>
      <c r="K489" s="9">
        <v>1</v>
      </c>
      <c r="L489" s="9">
        <v>1</v>
      </c>
      <c r="M489" s="9">
        <v>1</v>
      </c>
      <c r="N489" s="9">
        <v>1</v>
      </c>
      <c r="O489" s="9">
        <v>1</v>
      </c>
      <c r="P489" s="9">
        <v>20</v>
      </c>
      <c r="Q489" s="9">
        <v>5.2</v>
      </c>
    </row>
    <row r="490" spans="1:17" x14ac:dyDescent="0.3">
      <c r="A490" s="9">
        <v>224</v>
      </c>
      <c r="B490" s="9">
        <v>4</v>
      </c>
      <c r="C490" s="9">
        <v>31</v>
      </c>
      <c r="D490" s="9">
        <v>3</v>
      </c>
      <c r="E490" s="9">
        <v>8</v>
      </c>
      <c r="F490" s="9">
        <v>4</v>
      </c>
      <c r="G490" s="9">
        <v>1</v>
      </c>
      <c r="H490" s="9">
        <v>1</v>
      </c>
      <c r="I490" s="9">
        <v>1.2</v>
      </c>
      <c r="J490" s="9">
        <v>1</v>
      </c>
      <c r="K490" s="9">
        <v>1</v>
      </c>
      <c r="L490" s="9">
        <v>1</v>
      </c>
      <c r="M490" s="9">
        <v>1</v>
      </c>
      <c r="N490" s="9">
        <v>1</v>
      </c>
      <c r="O490" s="9">
        <v>1</v>
      </c>
      <c r="P490" s="9">
        <v>110</v>
      </c>
      <c r="Q490" s="9">
        <v>4.5999999999999996</v>
      </c>
    </row>
    <row r="491" spans="1:17" x14ac:dyDescent="0.3">
      <c r="A491" s="9">
        <v>224</v>
      </c>
      <c r="B491" s="9">
        <v>5</v>
      </c>
      <c r="C491" s="9">
        <v>31</v>
      </c>
      <c r="D491" s="9">
        <v>3</v>
      </c>
      <c r="E491" s="9">
        <v>12.5</v>
      </c>
      <c r="F491" s="9">
        <v>5</v>
      </c>
      <c r="G491" s="9">
        <v>1</v>
      </c>
      <c r="H491" s="9">
        <v>2.5</v>
      </c>
      <c r="I491" s="9">
        <v>2.2000000000000002</v>
      </c>
      <c r="J491" s="9">
        <v>1</v>
      </c>
      <c r="K491" s="9">
        <v>1</v>
      </c>
      <c r="L491" s="9">
        <v>1</v>
      </c>
      <c r="M491" s="9">
        <v>1</v>
      </c>
      <c r="N491" s="9">
        <v>1</v>
      </c>
      <c r="O491" s="9">
        <v>1</v>
      </c>
      <c r="P491" s="9">
        <v>120</v>
      </c>
      <c r="Q491" s="9">
        <v>4.8</v>
      </c>
    </row>
    <row r="492" spans="1:17" x14ac:dyDescent="0.3">
      <c r="A492" s="9">
        <v>225</v>
      </c>
      <c r="B492" s="9">
        <v>1</v>
      </c>
      <c r="C492" s="9">
        <v>2</v>
      </c>
      <c r="D492" s="9">
        <v>4</v>
      </c>
      <c r="E492" s="9">
        <v>13</v>
      </c>
      <c r="F492" s="9">
        <v>6</v>
      </c>
      <c r="G492" s="9">
        <v>1.8</v>
      </c>
      <c r="H492" s="9">
        <v>3.6</v>
      </c>
      <c r="I492" s="9">
        <v>3</v>
      </c>
      <c r="J492" s="9">
        <v>1</v>
      </c>
      <c r="K492" s="9">
        <v>1</v>
      </c>
      <c r="L492" s="9">
        <v>1</v>
      </c>
      <c r="M492" s="9">
        <v>1</v>
      </c>
      <c r="N492" s="9">
        <v>1</v>
      </c>
      <c r="O492" s="9">
        <v>1</v>
      </c>
      <c r="P492" s="9">
        <v>0</v>
      </c>
      <c r="Q492" s="9">
        <v>0</v>
      </c>
    </row>
    <row r="493" spans="1:17" x14ac:dyDescent="0.3">
      <c r="A493" s="9">
        <v>225</v>
      </c>
      <c r="B493" s="9">
        <v>2</v>
      </c>
      <c r="C493" s="9">
        <v>3</v>
      </c>
      <c r="D493" s="9">
        <v>3</v>
      </c>
      <c r="E493" s="9">
        <v>10.199999999999999</v>
      </c>
      <c r="F493" s="9">
        <v>3</v>
      </c>
      <c r="G493" s="9">
        <v>1</v>
      </c>
      <c r="H493" s="9">
        <v>1.6</v>
      </c>
      <c r="I493" s="9">
        <v>1.3</v>
      </c>
      <c r="J493" s="9">
        <v>1</v>
      </c>
      <c r="K493" s="9">
        <v>1</v>
      </c>
      <c r="L493" s="9">
        <v>1</v>
      </c>
      <c r="M493" s="9">
        <v>1</v>
      </c>
      <c r="N493" s="9">
        <v>1</v>
      </c>
      <c r="O493" s="9">
        <v>1</v>
      </c>
      <c r="P493" s="9">
        <v>5</v>
      </c>
      <c r="Q493" s="9">
        <v>1.1000000000000001</v>
      </c>
    </row>
    <row r="494" spans="1:17" x14ac:dyDescent="0.3">
      <c r="A494" s="9">
        <v>225</v>
      </c>
      <c r="B494" s="9">
        <v>3</v>
      </c>
      <c r="C494" s="9">
        <v>2</v>
      </c>
      <c r="D494" s="9">
        <v>3</v>
      </c>
      <c r="E494" s="9">
        <v>16</v>
      </c>
      <c r="F494" s="9">
        <v>6.2</v>
      </c>
      <c r="G494" s="9">
        <v>2</v>
      </c>
      <c r="H494" s="9">
        <v>2.6</v>
      </c>
      <c r="I494" s="9">
        <v>1.8</v>
      </c>
      <c r="J494" s="9">
        <v>1</v>
      </c>
      <c r="K494" s="9">
        <v>1</v>
      </c>
      <c r="L494" s="9">
        <v>1</v>
      </c>
      <c r="M494" s="9">
        <v>1</v>
      </c>
      <c r="N494" s="9">
        <v>1</v>
      </c>
      <c r="O494" s="9">
        <v>1</v>
      </c>
      <c r="P494" s="9">
        <v>50</v>
      </c>
      <c r="Q494" s="9">
        <v>5</v>
      </c>
    </row>
    <row r="495" spans="1:17" x14ac:dyDescent="0.3">
      <c r="A495" s="9">
        <v>225</v>
      </c>
      <c r="B495" s="9">
        <v>4</v>
      </c>
      <c r="C495" s="9">
        <v>2</v>
      </c>
      <c r="D495" s="9">
        <v>3</v>
      </c>
      <c r="E495" s="9">
        <v>14.5</v>
      </c>
      <c r="F495" s="9">
        <v>5</v>
      </c>
      <c r="G495" s="9">
        <v>2</v>
      </c>
      <c r="H495" s="9">
        <v>2.1</v>
      </c>
      <c r="I495" s="9">
        <v>1.6</v>
      </c>
      <c r="J495" s="9">
        <v>1</v>
      </c>
      <c r="K495" s="9">
        <v>1</v>
      </c>
      <c r="L495" s="9">
        <v>1</v>
      </c>
      <c r="M495" s="9">
        <v>1</v>
      </c>
      <c r="N495" s="9">
        <v>1</v>
      </c>
      <c r="O495" s="9">
        <v>1</v>
      </c>
      <c r="P495" s="9">
        <v>80</v>
      </c>
      <c r="Q495" s="9">
        <v>4.8</v>
      </c>
    </row>
    <row r="496" spans="1:17" x14ac:dyDescent="0.3">
      <c r="A496" s="9">
        <v>225</v>
      </c>
      <c r="B496" s="9">
        <v>5</v>
      </c>
      <c r="C496" s="9">
        <v>2</v>
      </c>
      <c r="D496" s="9">
        <v>3</v>
      </c>
      <c r="E496" s="9">
        <v>11.6</v>
      </c>
      <c r="F496" s="9">
        <v>4</v>
      </c>
      <c r="G496" s="9">
        <v>1.6</v>
      </c>
      <c r="H496" s="9">
        <v>1.2</v>
      </c>
      <c r="I496" s="9">
        <v>1.3</v>
      </c>
      <c r="J496" s="9">
        <v>1</v>
      </c>
      <c r="K496" s="9">
        <v>1</v>
      </c>
      <c r="L496" s="9">
        <v>1</v>
      </c>
      <c r="M496" s="9">
        <v>1</v>
      </c>
      <c r="N496" s="9">
        <v>1</v>
      </c>
      <c r="O496" s="9">
        <v>1</v>
      </c>
      <c r="P496" s="9">
        <v>90</v>
      </c>
      <c r="Q496" s="9">
        <v>5.2</v>
      </c>
    </row>
    <row r="497" spans="1:17" x14ac:dyDescent="0.3">
      <c r="A497" s="9">
        <v>226</v>
      </c>
      <c r="B497" s="9">
        <v>1</v>
      </c>
      <c r="C497" s="9">
        <v>2</v>
      </c>
      <c r="D497" s="9">
        <v>2</v>
      </c>
      <c r="E497" s="9">
        <v>38</v>
      </c>
      <c r="F497" s="9">
        <v>16.3</v>
      </c>
      <c r="G497" s="9">
        <v>5</v>
      </c>
      <c r="H497" s="9">
        <v>8.4</v>
      </c>
      <c r="I497" s="9">
        <v>10.6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0</v>
      </c>
      <c r="Q497" s="9">
        <v>0</v>
      </c>
    </row>
    <row r="498" spans="1:17" x14ac:dyDescent="0.3">
      <c r="A498" s="9">
        <v>226</v>
      </c>
      <c r="B498" s="9">
        <v>2</v>
      </c>
      <c r="C498" s="9">
        <v>2</v>
      </c>
      <c r="D498" s="9">
        <v>1</v>
      </c>
      <c r="E498" s="9">
        <v>56.3</v>
      </c>
      <c r="F498" s="9">
        <v>24</v>
      </c>
      <c r="G498" s="9">
        <v>5</v>
      </c>
      <c r="H498" s="9">
        <v>15.2</v>
      </c>
      <c r="I498" s="9">
        <v>10.199999999999999</v>
      </c>
      <c r="J498" s="9">
        <v>1</v>
      </c>
      <c r="K498" s="9">
        <v>1</v>
      </c>
      <c r="L498" s="9">
        <v>1</v>
      </c>
      <c r="M498" s="9">
        <v>1</v>
      </c>
      <c r="N498" s="9">
        <v>1</v>
      </c>
      <c r="O498" s="9">
        <v>1</v>
      </c>
      <c r="P498" s="9">
        <v>10</v>
      </c>
      <c r="Q498" s="9">
        <v>9.6</v>
      </c>
    </row>
    <row r="499" spans="1:17" x14ac:dyDescent="0.3">
      <c r="A499" s="9">
        <v>226</v>
      </c>
      <c r="B499" s="9">
        <v>3</v>
      </c>
      <c r="C499" s="9">
        <v>8</v>
      </c>
      <c r="D499" s="9">
        <v>3</v>
      </c>
      <c r="E499" s="9">
        <v>12.4</v>
      </c>
      <c r="F499" s="9">
        <v>5</v>
      </c>
      <c r="G499" s="9">
        <v>1</v>
      </c>
      <c r="H499" s="9">
        <v>3.2</v>
      </c>
      <c r="I499" s="9">
        <v>2.1</v>
      </c>
      <c r="J499" s="9">
        <v>1</v>
      </c>
      <c r="K499" s="9">
        <v>1</v>
      </c>
      <c r="L499" s="9">
        <v>1</v>
      </c>
      <c r="M499" s="9">
        <v>1</v>
      </c>
      <c r="N499" s="9">
        <v>1</v>
      </c>
      <c r="O499" s="9">
        <v>1</v>
      </c>
      <c r="P499" s="9">
        <v>30</v>
      </c>
      <c r="Q499" s="9">
        <v>1.9</v>
      </c>
    </row>
    <row r="500" spans="1:17" x14ac:dyDescent="0.3">
      <c r="A500" s="9">
        <v>226</v>
      </c>
      <c r="B500" s="9">
        <v>4</v>
      </c>
      <c r="C500" s="9">
        <v>71</v>
      </c>
      <c r="D500" s="9">
        <v>3</v>
      </c>
      <c r="E500" s="9">
        <v>24</v>
      </c>
      <c r="F500" s="9">
        <v>6</v>
      </c>
      <c r="G500" s="9">
        <v>1.3</v>
      </c>
      <c r="H500" s="9">
        <v>4.2</v>
      </c>
      <c r="I500" s="9">
        <v>2.2999999999999998</v>
      </c>
      <c r="J500" s="9">
        <v>1</v>
      </c>
      <c r="K500" s="9">
        <v>1</v>
      </c>
      <c r="L500" s="9">
        <v>1</v>
      </c>
      <c r="M500" s="9">
        <v>1</v>
      </c>
      <c r="N500" s="9">
        <v>1</v>
      </c>
      <c r="O500" s="9">
        <v>1</v>
      </c>
      <c r="P500" s="9">
        <v>70</v>
      </c>
      <c r="Q500" s="9">
        <v>1.3</v>
      </c>
    </row>
    <row r="501" spans="1:17" x14ac:dyDescent="0.3">
      <c r="A501" s="9">
        <v>226</v>
      </c>
      <c r="B501" s="9">
        <v>5</v>
      </c>
      <c r="C501" s="9">
        <v>71</v>
      </c>
      <c r="D501" s="9">
        <v>3</v>
      </c>
      <c r="E501" s="9">
        <v>16</v>
      </c>
      <c r="F501" s="9">
        <v>5</v>
      </c>
      <c r="G501" s="9">
        <v>1.6</v>
      </c>
      <c r="H501" s="9">
        <v>3.2</v>
      </c>
      <c r="I501" s="9">
        <v>2.1</v>
      </c>
      <c r="J501" s="9">
        <v>1</v>
      </c>
      <c r="K501" s="9">
        <v>1</v>
      </c>
      <c r="L501" s="9">
        <v>1</v>
      </c>
      <c r="M501" s="9">
        <v>1</v>
      </c>
      <c r="N501" s="9">
        <v>1</v>
      </c>
      <c r="O501" s="9">
        <v>1</v>
      </c>
      <c r="P501" s="9">
        <v>80</v>
      </c>
      <c r="Q501" s="9">
        <v>1.3</v>
      </c>
    </row>
    <row r="502" spans="1:17" x14ac:dyDescent="0.3">
      <c r="A502" s="9">
        <v>227</v>
      </c>
      <c r="B502" s="9">
        <v>1</v>
      </c>
      <c r="C502" s="9">
        <v>2</v>
      </c>
      <c r="D502" s="9">
        <v>3</v>
      </c>
      <c r="E502" s="9">
        <v>9.8000000000000007</v>
      </c>
      <c r="F502" s="9">
        <v>5</v>
      </c>
      <c r="G502" s="9">
        <v>2</v>
      </c>
      <c r="H502" s="9">
        <v>2.2000000000000002</v>
      </c>
      <c r="I502" s="9">
        <v>2.2999999999999998</v>
      </c>
      <c r="J502" s="9">
        <v>4</v>
      </c>
      <c r="K502" s="9">
        <v>3</v>
      </c>
      <c r="L502" s="9">
        <v>1</v>
      </c>
      <c r="M502" s="9">
        <v>1</v>
      </c>
      <c r="N502" s="9">
        <v>1</v>
      </c>
      <c r="O502" s="9">
        <v>1</v>
      </c>
      <c r="P502" s="9">
        <v>0</v>
      </c>
      <c r="Q502" s="9">
        <v>0</v>
      </c>
    </row>
    <row r="503" spans="1:17" x14ac:dyDescent="0.3">
      <c r="A503" s="9">
        <v>227</v>
      </c>
      <c r="B503" s="9">
        <v>2</v>
      </c>
      <c r="C503" s="9">
        <v>60</v>
      </c>
      <c r="D503" s="9">
        <v>3</v>
      </c>
      <c r="E503" s="9">
        <v>8.3000000000000007</v>
      </c>
      <c r="F503" s="9">
        <v>4</v>
      </c>
      <c r="G503" s="9">
        <v>1.7</v>
      </c>
      <c r="H503" s="9">
        <v>1.7</v>
      </c>
      <c r="I503" s="9">
        <v>1.9</v>
      </c>
      <c r="J503" s="9">
        <v>4</v>
      </c>
      <c r="K503" s="9">
        <v>2</v>
      </c>
      <c r="L503" s="9">
        <v>1</v>
      </c>
      <c r="M503" s="9">
        <v>1</v>
      </c>
      <c r="N503" s="9">
        <v>1</v>
      </c>
      <c r="O503" s="9">
        <v>1</v>
      </c>
      <c r="P503" s="9">
        <v>4</v>
      </c>
      <c r="Q503" s="9">
        <v>2.8</v>
      </c>
    </row>
    <row r="504" spans="1:17" x14ac:dyDescent="0.3">
      <c r="A504" s="9">
        <v>227</v>
      </c>
      <c r="B504" s="9">
        <v>3</v>
      </c>
      <c r="C504" s="9">
        <v>2</v>
      </c>
      <c r="D504" s="9">
        <v>3</v>
      </c>
      <c r="E504" s="9">
        <v>7.8</v>
      </c>
      <c r="F504" s="9">
        <v>3.6</v>
      </c>
      <c r="G504" s="9">
        <v>1.3</v>
      </c>
      <c r="H504" s="9">
        <v>2</v>
      </c>
      <c r="I504" s="9">
        <v>1.6</v>
      </c>
      <c r="J504" s="9">
        <v>1</v>
      </c>
      <c r="K504" s="9">
        <v>1</v>
      </c>
      <c r="L504" s="9">
        <v>1</v>
      </c>
      <c r="M504" s="9">
        <v>1</v>
      </c>
      <c r="N504" s="9">
        <v>1</v>
      </c>
      <c r="O504" s="9">
        <v>1</v>
      </c>
      <c r="P504" s="9">
        <v>40</v>
      </c>
      <c r="Q504" s="9">
        <v>4.2</v>
      </c>
    </row>
    <row r="505" spans="1:17" x14ac:dyDescent="0.3">
      <c r="A505" s="9">
        <v>227</v>
      </c>
      <c r="B505" s="9">
        <v>4</v>
      </c>
      <c r="C505" s="9">
        <v>60</v>
      </c>
      <c r="D505" s="9">
        <v>3</v>
      </c>
      <c r="E505" s="9">
        <v>14.3</v>
      </c>
      <c r="F505" s="9">
        <v>4</v>
      </c>
      <c r="G505" s="9">
        <v>1.3</v>
      </c>
      <c r="H505" s="9">
        <v>1.9</v>
      </c>
      <c r="I505" s="9">
        <v>1.7</v>
      </c>
      <c r="J505" s="9">
        <v>6</v>
      </c>
      <c r="K505" s="9">
        <v>2</v>
      </c>
      <c r="L505" s="9">
        <v>1</v>
      </c>
      <c r="M505" s="9">
        <v>1</v>
      </c>
      <c r="N505" s="9">
        <v>1</v>
      </c>
      <c r="O505" s="9">
        <v>1</v>
      </c>
      <c r="P505" s="9">
        <v>160</v>
      </c>
      <c r="Q505" s="9">
        <v>2.7</v>
      </c>
    </row>
    <row r="506" spans="1:17" x14ac:dyDescent="0.3">
      <c r="A506" s="9">
        <v>227</v>
      </c>
      <c r="B506" s="9">
        <v>5</v>
      </c>
      <c r="C506" s="9">
        <v>2</v>
      </c>
      <c r="D506" s="9">
        <v>5</v>
      </c>
      <c r="E506" s="9">
        <v>13.8</v>
      </c>
      <c r="F506" s="9">
        <v>5.8</v>
      </c>
      <c r="G506" s="9">
        <v>2</v>
      </c>
      <c r="H506" s="9">
        <v>3.3</v>
      </c>
      <c r="I506" s="9">
        <v>2.8</v>
      </c>
      <c r="J506" s="9">
        <v>1</v>
      </c>
      <c r="K506" s="9">
        <v>1</v>
      </c>
      <c r="L506" s="9">
        <v>1</v>
      </c>
      <c r="M506" s="9">
        <v>1</v>
      </c>
      <c r="N506" s="9">
        <v>1</v>
      </c>
      <c r="O506" s="9">
        <v>1</v>
      </c>
      <c r="P506" s="9">
        <v>302</v>
      </c>
      <c r="Q506" s="9">
        <v>4.7</v>
      </c>
    </row>
    <row r="507" spans="1:17" x14ac:dyDescent="0.3">
      <c r="A507" s="9">
        <v>228</v>
      </c>
      <c r="B507" s="9">
        <v>1</v>
      </c>
      <c r="C507" s="9">
        <v>60</v>
      </c>
      <c r="D507" s="9">
        <v>5</v>
      </c>
      <c r="E507" s="9">
        <v>21</v>
      </c>
      <c r="F507" s="9">
        <v>6.1</v>
      </c>
      <c r="G507" s="9">
        <v>2.1</v>
      </c>
      <c r="H507" s="9">
        <v>2.6</v>
      </c>
      <c r="I507" s="9">
        <v>2.5</v>
      </c>
      <c r="J507" s="9">
        <v>6</v>
      </c>
      <c r="K507" s="9">
        <v>2</v>
      </c>
      <c r="L507" s="9">
        <v>1</v>
      </c>
      <c r="M507" s="9">
        <v>1</v>
      </c>
      <c r="N507" s="9">
        <v>1</v>
      </c>
      <c r="O507" s="9">
        <v>1</v>
      </c>
      <c r="P507" s="9">
        <v>0</v>
      </c>
      <c r="Q507" s="9">
        <v>0</v>
      </c>
    </row>
    <row r="508" spans="1:17" x14ac:dyDescent="0.3">
      <c r="A508" s="9">
        <v>228</v>
      </c>
      <c r="B508" s="9">
        <v>2</v>
      </c>
      <c r="C508" s="9">
        <v>60</v>
      </c>
      <c r="D508" s="9">
        <v>3</v>
      </c>
      <c r="E508" s="9">
        <v>11.3</v>
      </c>
      <c r="F508" s="9">
        <v>1.6</v>
      </c>
      <c r="G508" s="9">
        <v>1.1000000000000001</v>
      </c>
      <c r="H508" s="9">
        <v>1.7</v>
      </c>
      <c r="I508" s="9">
        <v>1.5</v>
      </c>
      <c r="J508" s="9">
        <v>4</v>
      </c>
      <c r="K508" s="9">
        <v>3</v>
      </c>
      <c r="L508" s="9">
        <v>1</v>
      </c>
      <c r="M508" s="9">
        <v>1</v>
      </c>
      <c r="N508" s="9">
        <v>1</v>
      </c>
      <c r="O508" s="9">
        <v>1</v>
      </c>
      <c r="P508" s="9">
        <v>51</v>
      </c>
      <c r="Q508" s="9">
        <v>0.4</v>
      </c>
    </row>
    <row r="509" spans="1:17" x14ac:dyDescent="0.3">
      <c r="A509" s="9">
        <v>228</v>
      </c>
      <c r="B509" s="9">
        <v>3</v>
      </c>
      <c r="C509" s="9">
        <v>105</v>
      </c>
      <c r="D509" s="9">
        <v>3</v>
      </c>
      <c r="E509" s="9">
        <v>14</v>
      </c>
      <c r="F509" s="9">
        <v>3.8</v>
      </c>
      <c r="G509" s="9">
        <v>2.1</v>
      </c>
      <c r="H509" s="9">
        <v>2.9</v>
      </c>
      <c r="I509" s="9">
        <v>3</v>
      </c>
      <c r="J509" s="9">
        <v>1</v>
      </c>
      <c r="K509" s="9">
        <v>1</v>
      </c>
      <c r="L509" s="9">
        <v>1</v>
      </c>
      <c r="M509" s="9">
        <v>1</v>
      </c>
      <c r="N509" s="9">
        <v>1</v>
      </c>
      <c r="O509" s="9">
        <v>1</v>
      </c>
      <c r="P509" s="9">
        <v>100</v>
      </c>
      <c r="Q509" s="9">
        <v>4</v>
      </c>
    </row>
    <row r="510" spans="1:17" x14ac:dyDescent="0.3">
      <c r="A510" s="9">
        <v>228</v>
      </c>
      <c r="B510" s="9">
        <v>4</v>
      </c>
      <c r="C510" s="9">
        <v>60</v>
      </c>
      <c r="D510" s="9">
        <v>5</v>
      </c>
      <c r="E510" s="9">
        <v>15.5</v>
      </c>
      <c r="F510" s="9">
        <v>6.1</v>
      </c>
      <c r="G510" s="9">
        <v>3</v>
      </c>
      <c r="H510" s="9">
        <v>3.5</v>
      </c>
      <c r="I510" s="9">
        <v>2.4</v>
      </c>
      <c r="J510" s="9">
        <v>1</v>
      </c>
      <c r="K510" s="9">
        <v>1</v>
      </c>
      <c r="L510" s="9">
        <v>1</v>
      </c>
      <c r="M510" s="9">
        <v>1</v>
      </c>
      <c r="N510" s="9">
        <v>1</v>
      </c>
      <c r="O510" s="9">
        <v>1</v>
      </c>
      <c r="P510" s="9">
        <v>312</v>
      </c>
      <c r="Q510" s="9">
        <v>5.0999999999999996</v>
      </c>
    </row>
    <row r="511" spans="1:17" x14ac:dyDescent="0.3">
      <c r="A511" s="9">
        <v>228</v>
      </c>
      <c r="B511" s="9">
        <v>5</v>
      </c>
      <c r="C511" s="9">
        <v>60</v>
      </c>
      <c r="D511" s="9">
        <v>3</v>
      </c>
      <c r="E511" s="9">
        <v>12.5</v>
      </c>
      <c r="F511" s="9">
        <v>4</v>
      </c>
      <c r="G511" s="9">
        <v>1.3</v>
      </c>
      <c r="H511" s="9">
        <v>2</v>
      </c>
      <c r="I511" s="9">
        <v>2.2999999999999998</v>
      </c>
      <c r="J511" s="9">
        <v>4</v>
      </c>
      <c r="K511" s="9">
        <v>3</v>
      </c>
      <c r="L511" s="9">
        <v>1</v>
      </c>
      <c r="M511" s="9">
        <v>1</v>
      </c>
      <c r="N511" s="9">
        <v>1</v>
      </c>
      <c r="O511" s="9">
        <v>1</v>
      </c>
      <c r="P511" s="9">
        <v>320</v>
      </c>
      <c r="Q511" s="9">
        <v>5.3</v>
      </c>
    </row>
    <row r="512" spans="1:17" x14ac:dyDescent="0.3">
      <c r="A512" s="9">
        <v>229</v>
      </c>
      <c r="B512" s="9">
        <v>1</v>
      </c>
      <c r="C512" s="9">
        <v>41</v>
      </c>
      <c r="D512" s="9">
        <v>3</v>
      </c>
      <c r="E512" s="9">
        <v>8</v>
      </c>
      <c r="F512" s="9">
        <v>4.4000000000000004</v>
      </c>
      <c r="G512" s="9">
        <v>1.3</v>
      </c>
      <c r="H512" s="9">
        <v>3</v>
      </c>
      <c r="I512" s="9">
        <v>3</v>
      </c>
      <c r="J512" s="9">
        <v>3</v>
      </c>
      <c r="K512" s="9">
        <v>3</v>
      </c>
      <c r="L512" s="9">
        <v>4</v>
      </c>
      <c r="M512" s="9">
        <v>8</v>
      </c>
      <c r="N512" s="9">
        <v>1</v>
      </c>
      <c r="O512" s="9">
        <v>1</v>
      </c>
      <c r="P512" s="9">
        <v>0</v>
      </c>
      <c r="Q512" s="9">
        <v>0</v>
      </c>
    </row>
    <row r="513" spans="1:17" x14ac:dyDescent="0.3">
      <c r="A513" s="9">
        <v>229</v>
      </c>
      <c r="B513" s="9">
        <v>2</v>
      </c>
      <c r="C513" s="9">
        <v>41</v>
      </c>
      <c r="D513" s="9">
        <v>3</v>
      </c>
      <c r="E513" s="9">
        <v>10</v>
      </c>
      <c r="F513" s="9">
        <v>4.5999999999999996</v>
      </c>
      <c r="G513" s="9">
        <v>1.4</v>
      </c>
      <c r="H513" s="9">
        <v>3</v>
      </c>
      <c r="I513" s="9">
        <v>3</v>
      </c>
      <c r="J513" s="9">
        <v>3</v>
      </c>
      <c r="K513" s="9">
        <v>3</v>
      </c>
      <c r="L513" s="9">
        <v>4</v>
      </c>
      <c r="M513" s="9">
        <v>8</v>
      </c>
      <c r="N513" s="9">
        <v>1</v>
      </c>
      <c r="O513" s="9">
        <v>1</v>
      </c>
      <c r="P513" s="9">
        <v>20</v>
      </c>
      <c r="Q513" s="9">
        <v>2.8</v>
      </c>
    </row>
    <row r="514" spans="1:17" x14ac:dyDescent="0.3">
      <c r="A514" s="9">
        <v>229</v>
      </c>
      <c r="B514" s="9">
        <v>3</v>
      </c>
      <c r="C514" s="9">
        <v>105</v>
      </c>
      <c r="D514" s="9">
        <v>1</v>
      </c>
      <c r="E514" s="9">
        <v>9</v>
      </c>
      <c r="F514" s="9">
        <v>2.6</v>
      </c>
      <c r="G514" s="9">
        <v>0.8</v>
      </c>
      <c r="H514" s="9">
        <v>4</v>
      </c>
      <c r="I514" s="9">
        <v>3</v>
      </c>
      <c r="J514" s="9">
        <v>3</v>
      </c>
      <c r="K514" s="9">
        <v>3</v>
      </c>
      <c r="L514" s="9">
        <v>4</v>
      </c>
      <c r="M514" s="9">
        <v>8</v>
      </c>
      <c r="N514" s="9">
        <v>1</v>
      </c>
      <c r="O514" s="9">
        <v>1</v>
      </c>
      <c r="P514" s="9">
        <v>90</v>
      </c>
      <c r="Q514" s="9">
        <v>3.8</v>
      </c>
    </row>
    <row r="515" spans="1:17" x14ac:dyDescent="0.3">
      <c r="A515" s="9">
        <v>229</v>
      </c>
      <c r="B515" s="9">
        <v>4</v>
      </c>
      <c r="C515" s="9">
        <v>105</v>
      </c>
      <c r="D515" s="9">
        <v>5</v>
      </c>
      <c r="E515" s="9">
        <v>7.5</v>
      </c>
      <c r="F515" s="9">
        <v>2.6</v>
      </c>
      <c r="G515" s="9">
        <v>1</v>
      </c>
      <c r="H515" s="9">
        <v>2</v>
      </c>
      <c r="I515" s="9">
        <v>2</v>
      </c>
      <c r="J515" s="9">
        <v>3</v>
      </c>
      <c r="K515" s="9">
        <v>3</v>
      </c>
      <c r="L515" s="9">
        <v>4</v>
      </c>
      <c r="M515" s="9">
        <v>8</v>
      </c>
      <c r="N515" s="9">
        <v>1</v>
      </c>
      <c r="O515" s="9">
        <v>1</v>
      </c>
      <c r="P515" s="9">
        <v>100</v>
      </c>
      <c r="Q515" s="9">
        <v>3.72</v>
      </c>
    </row>
    <row r="516" spans="1:17" x14ac:dyDescent="0.3">
      <c r="A516" s="9">
        <v>229</v>
      </c>
      <c r="B516" s="9">
        <v>5</v>
      </c>
      <c r="C516" s="9">
        <v>41</v>
      </c>
      <c r="D516" s="9">
        <v>3</v>
      </c>
      <c r="E516" s="9">
        <v>7.5</v>
      </c>
      <c r="F516" s="9">
        <v>2.4</v>
      </c>
      <c r="G516" s="9">
        <v>1</v>
      </c>
      <c r="H516" s="9">
        <v>1</v>
      </c>
      <c r="I516" s="9">
        <v>1</v>
      </c>
      <c r="J516" s="9">
        <v>3</v>
      </c>
      <c r="K516" s="9">
        <v>3</v>
      </c>
      <c r="L516" s="9">
        <v>6</v>
      </c>
      <c r="M516" s="9">
        <v>2</v>
      </c>
      <c r="N516" s="9">
        <v>1</v>
      </c>
      <c r="O516" s="9">
        <v>1</v>
      </c>
      <c r="P516" s="9">
        <v>190</v>
      </c>
      <c r="Q516" s="9">
        <v>0.3</v>
      </c>
    </row>
    <row r="517" spans="1:17" x14ac:dyDescent="0.3">
      <c r="A517" s="9">
        <v>230</v>
      </c>
      <c r="B517" s="9">
        <v>1</v>
      </c>
      <c r="C517" s="9">
        <v>6</v>
      </c>
      <c r="D517" s="9">
        <v>1</v>
      </c>
      <c r="E517" s="9">
        <v>20</v>
      </c>
      <c r="F517" s="9">
        <v>9.4</v>
      </c>
      <c r="G517" s="9">
        <v>4</v>
      </c>
      <c r="H517" s="9">
        <v>5</v>
      </c>
      <c r="I517" s="9">
        <v>4</v>
      </c>
      <c r="J517" s="9">
        <v>3</v>
      </c>
      <c r="K517" s="9">
        <v>3</v>
      </c>
      <c r="L517" s="9">
        <v>1</v>
      </c>
      <c r="M517" s="9">
        <v>1</v>
      </c>
      <c r="N517" s="9">
        <v>1</v>
      </c>
      <c r="O517" s="9">
        <v>1</v>
      </c>
      <c r="P517" s="9">
        <v>0</v>
      </c>
      <c r="Q517" s="9">
        <v>0</v>
      </c>
    </row>
    <row r="518" spans="1:17" x14ac:dyDescent="0.3">
      <c r="A518" s="9">
        <v>230</v>
      </c>
      <c r="B518" s="9">
        <v>2</v>
      </c>
      <c r="C518" s="9">
        <v>6</v>
      </c>
      <c r="D518" s="9">
        <v>5</v>
      </c>
      <c r="E518" s="9">
        <v>17</v>
      </c>
      <c r="F518" s="9">
        <v>9</v>
      </c>
      <c r="G518" s="9">
        <v>3.8</v>
      </c>
      <c r="H518" s="9">
        <v>4</v>
      </c>
      <c r="I518" s="9">
        <v>3</v>
      </c>
      <c r="J518" s="9">
        <v>3</v>
      </c>
      <c r="K518" s="9">
        <v>3</v>
      </c>
      <c r="L518" s="9">
        <v>4</v>
      </c>
      <c r="M518" s="9">
        <v>8</v>
      </c>
      <c r="N518" s="9">
        <v>1</v>
      </c>
      <c r="O518" s="9">
        <v>1</v>
      </c>
      <c r="P518" s="9">
        <v>100</v>
      </c>
      <c r="Q518" s="9">
        <v>1.2</v>
      </c>
    </row>
    <row r="519" spans="1:17" x14ac:dyDescent="0.3">
      <c r="A519" s="9">
        <v>230</v>
      </c>
      <c r="B519" s="9">
        <v>3</v>
      </c>
      <c r="C519" s="9">
        <v>51</v>
      </c>
      <c r="D519" s="9">
        <v>3</v>
      </c>
      <c r="E519" s="9">
        <v>9</v>
      </c>
      <c r="F519" s="9">
        <v>2.2999999999999998</v>
      </c>
      <c r="G519" s="9">
        <v>1.4</v>
      </c>
      <c r="H519" s="9">
        <v>1</v>
      </c>
      <c r="I519" s="9">
        <v>1</v>
      </c>
      <c r="J519" s="9">
        <v>3</v>
      </c>
      <c r="K519" s="9">
        <v>3</v>
      </c>
      <c r="L519" s="9">
        <v>6</v>
      </c>
      <c r="M519" s="9">
        <v>2</v>
      </c>
      <c r="N519" s="9">
        <v>1</v>
      </c>
      <c r="O519" s="9">
        <v>1</v>
      </c>
      <c r="P519" s="9">
        <v>190</v>
      </c>
      <c r="Q519" s="9">
        <v>4.2</v>
      </c>
    </row>
    <row r="520" spans="1:17" x14ac:dyDescent="0.3">
      <c r="A520" s="9">
        <v>230</v>
      </c>
      <c r="B520" s="9">
        <v>4</v>
      </c>
      <c r="C520" s="9">
        <v>2</v>
      </c>
      <c r="D520" s="9">
        <v>5</v>
      </c>
      <c r="E520" s="9">
        <v>8</v>
      </c>
      <c r="F520" s="9">
        <v>3.4</v>
      </c>
      <c r="G520" s="9">
        <v>2</v>
      </c>
      <c r="H520" s="9">
        <v>1</v>
      </c>
      <c r="I520" s="9">
        <v>1</v>
      </c>
      <c r="J520" s="9">
        <v>4</v>
      </c>
      <c r="K520" s="9">
        <v>8</v>
      </c>
      <c r="L520" s="9">
        <v>6</v>
      </c>
      <c r="M520" s="9">
        <v>2</v>
      </c>
      <c r="N520" s="9">
        <v>1</v>
      </c>
      <c r="O520" s="9">
        <v>1</v>
      </c>
      <c r="P520" s="9">
        <v>230</v>
      </c>
      <c r="Q520" s="9">
        <v>2.6</v>
      </c>
    </row>
    <row r="521" spans="1:17" x14ac:dyDescent="0.3">
      <c r="A521" s="9">
        <v>230</v>
      </c>
      <c r="B521" s="9">
        <v>5</v>
      </c>
      <c r="C521" s="9">
        <v>31</v>
      </c>
      <c r="D521" s="9">
        <v>3</v>
      </c>
      <c r="E521" s="9">
        <v>9</v>
      </c>
      <c r="F521" s="9">
        <v>4.5999999999999996</v>
      </c>
      <c r="G521" s="9">
        <v>0.3</v>
      </c>
      <c r="H521" s="9">
        <v>1</v>
      </c>
      <c r="I521" s="9">
        <v>1</v>
      </c>
      <c r="J521" s="9">
        <v>3</v>
      </c>
      <c r="K521" s="9">
        <v>7</v>
      </c>
      <c r="L521" s="9">
        <v>4</v>
      </c>
      <c r="M521" s="9">
        <v>8</v>
      </c>
      <c r="N521" s="9">
        <v>1</v>
      </c>
      <c r="O521" s="9">
        <v>1</v>
      </c>
      <c r="P521" s="9">
        <v>300</v>
      </c>
      <c r="Q521" s="9">
        <v>0.3</v>
      </c>
    </row>
    <row r="522" spans="1:17" x14ac:dyDescent="0.3">
      <c r="A522" s="9">
        <v>231</v>
      </c>
      <c r="B522" s="9">
        <v>1</v>
      </c>
      <c r="C522" s="9">
        <v>80</v>
      </c>
      <c r="D522" s="9">
        <v>5</v>
      </c>
      <c r="E522" s="9">
        <v>9.5</v>
      </c>
      <c r="F522" s="9">
        <v>5.8</v>
      </c>
      <c r="G522" s="9">
        <v>1.1000000000000001</v>
      </c>
      <c r="H522" s="9">
        <v>2</v>
      </c>
      <c r="I522" s="9">
        <v>2</v>
      </c>
      <c r="J522" s="9">
        <v>3</v>
      </c>
      <c r="K522" s="9">
        <v>3</v>
      </c>
      <c r="L522" s="9">
        <v>4</v>
      </c>
      <c r="M522" s="9">
        <v>7</v>
      </c>
      <c r="N522" s="9">
        <v>1</v>
      </c>
      <c r="O522" s="9">
        <v>1</v>
      </c>
      <c r="P522" s="9">
        <v>0</v>
      </c>
      <c r="Q522" s="9">
        <v>0</v>
      </c>
    </row>
    <row r="523" spans="1:17" x14ac:dyDescent="0.3">
      <c r="A523" s="9">
        <v>231</v>
      </c>
      <c r="B523" s="9">
        <v>2</v>
      </c>
      <c r="C523" s="9">
        <v>8</v>
      </c>
      <c r="D523" s="9">
        <v>3</v>
      </c>
      <c r="E523" s="9">
        <v>7.5</v>
      </c>
      <c r="F523" s="9">
        <v>3</v>
      </c>
      <c r="G523" s="9">
        <v>1.6</v>
      </c>
      <c r="H523" s="9">
        <v>2</v>
      </c>
      <c r="I523" s="9">
        <v>2</v>
      </c>
      <c r="J523" s="9">
        <v>3</v>
      </c>
      <c r="K523" s="9">
        <v>3</v>
      </c>
      <c r="L523" s="9">
        <v>1</v>
      </c>
      <c r="M523" s="9">
        <v>1</v>
      </c>
      <c r="N523" s="9">
        <v>1</v>
      </c>
      <c r="O523" s="9">
        <v>1</v>
      </c>
      <c r="P523" s="9">
        <v>260</v>
      </c>
      <c r="Q523" s="9">
        <v>3</v>
      </c>
    </row>
    <row r="524" spans="1:17" x14ac:dyDescent="0.3">
      <c r="A524" s="9">
        <v>231</v>
      </c>
      <c r="B524" s="9">
        <v>3</v>
      </c>
      <c r="C524" s="9">
        <v>80</v>
      </c>
      <c r="D524" s="9">
        <v>1</v>
      </c>
      <c r="E524" s="9">
        <v>12</v>
      </c>
      <c r="F524" s="9">
        <v>5.4</v>
      </c>
      <c r="G524" s="9">
        <v>1.8</v>
      </c>
      <c r="H524" s="9">
        <v>2</v>
      </c>
      <c r="I524" s="9">
        <v>2</v>
      </c>
      <c r="J524" s="9">
        <v>3</v>
      </c>
      <c r="K524" s="9">
        <v>3</v>
      </c>
      <c r="L524" s="9">
        <v>4</v>
      </c>
      <c r="M524" s="9">
        <v>8</v>
      </c>
      <c r="N524" s="9">
        <v>1</v>
      </c>
      <c r="O524" s="9">
        <v>1</v>
      </c>
      <c r="P524" s="9">
        <v>340</v>
      </c>
      <c r="Q524" s="9">
        <v>1.3</v>
      </c>
    </row>
    <row r="525" spans="1:17" x14ac:dyDescent="0.3">
      <c r="A525" s="9">
        <v>231</v>
      </c>
      <c r="B525" s="9">
        <v>4</v>
      </c>
      <c r="C525" s="9">
        <v>80</v>
      </c>
      <c r="D525" s="9">
        <v>2</v>
      </c>
      <c r="E525" s="9">
        <v>8</v>
      </c>
      <c r="F525" s="9">
        <v>3.6</v>
      </c>
      <c r="G525" s="9">
        <v>1.6</v>
      </c>
      <c r="H525" s="9">
        <v>1</v>
      </c>
      <c r="I525" s="9">
        <v>1</v>
      </c>
      <c r="J525" s="9">
        <v>3</v>
      </c>
      <c r="K525" s="9">
        <v>3</v>
      </c>
      <c r="L525" s="9">
        <v>6</v>
      </c>
      <c r="M525" s="9">
        <v>2</v>
      </c>
      <c r="N525" s="9">
        <v>1</v>
      </c>
      <c r="O525" s="9">
        <v>1</v>
      </c>
      <c r="P525" s="9">
        <v>343</v>
      </c>
      <c r="Q525" s="9">
        <v>2</v>
      </c>
    </row>
    <row r="526" spans="1:17" x14ac:dyDescent="0.3">
      <c r="A526" s="9">
        <v>231</v>
      </c>
      <c r="B526" s="9">
        <v>5</v>
      </c>
      <c r="C526" s="9">
        <v>80</v>
      </c>
      <c r="D526" s="9">
        <v>3</v>
      </c>
      <c r="E526" s="9">
        <v>7.5</v>
      </c>
      <c r="F526" s="9">
        <v>1.6</v>
      </c>
      <c r="G526" s="9">
        <v>1</v>
      </c>
      <c r="H526" s="9">
        <v>1</v>
      </c>
      <c r="I526" s="9">
        <v>1</v>
      </c>
      <c r="J526" s="9">
        <v>3</v>
      </c>
      <c r="K526" s="9">
        <v>3</v>
      </c>
      <c r="L526" s="9">
        <v>4</v>
      </c>
      <c r="M526" s="9">
        <v>8</v>
      </c>
      <c r="N526" s="9">
        <v>1</v>
      </c>
      <c r="O526" s="9">
        <v>1</v>
      </c>
      <c r="P526" s="9">
        <v>345</v>
      </c>
      <c r="Q526" s="9">
        <v>2.4</v>
      </c>
    </row>
    <row r="527" spans="1:17" x14ac:dyDescent="0.3">
      <c r="A527" s="9">
        <v>232</v>
      </c>
      <c r="B527" s="9">
        <v>1</v>
      </c>
      <c r="C527" s="9">
        <v>2</v>
      </c>
      <c r="D527" s="9">
        <v>4</v>
      </c>
      <c r="E527" s="9">
        <v>29</v>
      </c>
      <c r="F527" s="9">
        <v>13.6</v>
      </c>
      <c r="G527" s="9">
        <v>7</v>
      </c>
      <c r="H527" s="9">
        <v>5</v>
      </c>
      <c r="I527" s="9">
        <v>5</v>
      </c>
      <c r="J527" s="9">
        <v>4</v>
      </c>
      <c r="K527" s="9">
        <v>8</v>
      </c>
      <c r="L527" s="9">
        <v>8</v>
      </c>
      <c r="M527" s="9">
        <v>7</v>
      </c>
      <c r="N527" s="9">
        <v>1</v>
      </c>
      <c r="O527" s="9">
        <v>1</v>
      </c>
      <c r="P527" s="9">
        <v>0</v>
      </c>
      <c r="Q527" s="9">
        <v>0</v>
      </c>
    </row>
    <row r="528" spans="1:17" x14ac:dyDescent="0.3">
      <c r="A528" s="9">
        <v>232</v>
      </c>
      <c r="B528" s="9">
        <v>2</v>
      </c>
      <c r="C528" s="9">
        <v>41</v>
      </c>
      <c r="D528" s="9">
        <v>3</v>
      </c>
      <c r="E528" s="9">
        <v>12.4</v>
      </c>
      <c r="F528" s="9">
        <v>4.8</v>
      </c>
      <c r="G528" s="9">
        <v>1.6</v>
      </c>
      <c r="H528" s="9">
        <v>2</v>
      </c>
      <c r="I528" s="9">
        <v>2</v>
      </c>
      <c r="J528" s="9">
        <v>3</v>
      </c>
      <c r="K528" s="9">
        <v>3</v>
      </c>
      <c r="L528" s="9">
        <v>4</v>
      </c>
      <c r="M528" s="9">
        <v>8</v>
      </c>
      <c r="N528" s="9">
        <v>1</v>
      </c>
      <c r="O528" s="9">
        <v>1</v>
      </c>
      <c r="P528" s="9">
        <v>70</v>
      </c>
      <c r="Q528" s="9">
        <v>1.6</v>
      </c>
    </row>
    <row r="529" spans="1:17" x14ac:dyDescent="0.3">
      <c r="A529" s="9">
        <v>232</v>
      </c>
      <c r="B529" s="9">
        <v>3</v>
      </c>
      <c r="C529" s="9">
        <v>41</v>
      </c>
      <c r="D529" s="9">
        <v>3</v>
      </c>
      <c r="E529" s="9">
        <v>11</v>
      </c>
      <c r="F529" s="9">
        <v>4.5999999999999996</v>
      </c>
      <c r="G529" s="9">
        <v>1.2</v>
      </c>
      <c r="H529" s="9">
        <v>2</v>
      </c>
      <c r="I529" s="9">
        <v>2</v>
      </c>
      <c r="J529" s="9">
        <v>3</v>
      </c>
      <c r="K529" s="9">
        <v>3</v>
      </c>
      <c r="L529" s="9">
        <v>4</v>
      </c>
      <c r="M529" s="9">
        <v>8</v>
      </c>
      <c r="N529" s="9">
        <v>1</v>
      </c>
      <c r="O529" s="9">
        <v>1</v>
      </c>
      <c r="P529" s="9">
        <v>180</v>
      </c>
      <c r="Q529" s="9">
        <v>3.9</v>
      </c>
    </row>
    <row r="530" spans="1:17" x14ac:dyDescent="0.3">
      <c r="A530" s="9">
        <v>232</v>
      </c>
      <c r="B530" s="9">
        <v>4</v>
      </c>
      <c r="C530" s="9">
        <v>41</v>
      </c>
      <c r="D530" s="9">
        <v>3</v>
      </c>
      <c r="E530" s="9">
        <v>10</v>
      </c>
      <c r="F530" s="9">
        <v>3</v>
      </c>
      <c r="G530" s="9">
        <v>1</v>
      </c>
      <c r="H530" s="9">
        <v>2</v>
      </c>
      <c r="I530" s="9">
        <v>2</v>
      </c>
      <c r="J530" s="9">
        <v>3</v>
      </c>
      <c r="K530" s="9">
        <v>3</v>
      </c>
      <c r="L530" s="9">
        <v>6</v>
      </c>
      <c r="M530" s="9">
        <v>2</v>
      </c>
      <c r="N530" s="9">
        <v>1</v>
      </c>
      <c r="O530" s="9">
        <v>1</v>
      </c>
      <c r="P530" s="9">
        <v>215</v>
      </c>
      <c r="Q530" s="9">
        <v>6.2</v>
      </c>
    </row>
    <row r="531" spans="1:17" x14ac:dyDescent="0.3">
      <c r="A531" s="9">
        <v>232</v>
      </c>
      <c r="B531" s="9">
        <v>5</v>
      </c>
      <c r="C531" s="9">
        <v>80</v>
      </c>
      <c r="D531" s="9">
        <v>5</v>
      </c>
      <c r="E531" s="9">
        <v>10</v>
      </c>
      <c r="F531" s="9">
        <v>5</v>
      </c>
      <c r="G531" s="9">
        <v>1.4</v>
      </c>
      <c r="H531" s="9">
        <v>2</v>
      </c>
      <c r="I531" s="9">
        <v>2</v>
      </c>
      <c r="J531" s="9">
        <v>3</v>
      </c>
      <c r="K531" s="9">
        <v>3</v>
      </c>
      <c r="L531" s="9">
        <v>4</v>
      </c>
      <c r="M531" s="9">
        <v>8</v>
      </c>
      <c r="N531" s="9">
        <v>1</v>
      </c>
      <c r="O531" s="9">
        <v>1</v>
      </c>
      <c r="P531" s="9">
        <v>255</v>
      </c>
      <c r="Q531" s="9">
        <v>5.4</v>
      </c>
    </row>
    <row r="532" spans="1:17" x14ac:dyDescent="0.3">
      <c r="A532" s="9">
        <v>233</v>
      </c>
      <c r="B532" s="9">
        <v>1</v>
      </c>
      <c r="C532" s="9">
        <v>2</v>
      </c>
      <c r="D532" s="9">
        <v>1</v>
      </c>
      <c r="E532" s="9">
        <v>55.5</v>
      </c>
      <c r="F532" s="9">
        <v>20</v>
      </c>
      <c r="G532" s="9">
        <v>7</v>
      </c>
      <c r="H532" s="9">
        <v>9</v>
      </c>
      <c r="I532" s="9">
        <v>9</v>
      </c>
      <c r="J532" s="9">
        <v>3</v>
      </c>
      <c r="K532" s="9">
        <v>3</v>
      </c>
      <c r="L532" s="9">
        <v>1</v>
      </c>
      <c r="M532" s="9">
        <v>1</v>
      </c>
      <c r="N532" s="9">
        <v>1</v>
      </c>
      <c r="O532" s="9">
        <v>1</v>
      </c>
      <c r="P532" s="9">
        <v>0</v>
      </c>
      <c r="Q532" s="9">
        <v>0</v>
      </c>
    </row>
    <row r="533" spans="1:17" x14ac:dyDescent="0.3">
      <c r="A533" s="9">
        <v>233</v>
      </c>
      <c r="B533" s="9">
        <v>2</v>
      </c>
      <c r="C533" s="9">
        <v>41</v>
      </c>
      <c r="D533" s="9">
        <v>5</v>
      </c>
      <c r="E533" s="9">
        <v>11</v>
      </c>
      <c r="F533" s="9">
        <v>5.8</v>
      </c>
      <c r="G533" s="9">
        <v>1.4</v>
      </c>
      <c r="H533" s="9">
        <v>3</v>
      </c>
      <c r="I533" s="9">
        <v>2</v>
      </c>
      <c r="J533" s="9">
        <v>3</v>
      </c>
      <c r="K533" s="9">
        <v>3</v>
      </c>
      <c r="L533" s="9">
        <v>4</v>
      </c>
      <c r="M533" s="9">
        <v>8</v>
      </c>
      <c r="N533" s="9">
        <v>1</v>
      </c>
      <c r="O533" s="9">
        <v>1</v>
      </c>
      <c r="P533" s="9">
        <v>35</v>
      </c>
      <c r="Q533" s="9">
        <v>3.4</v>
      </c>
    </row>
    <row r="534" spans="1:17" x14ac:dyDescent="0.3">
      <c r="A534" s="9">
        <v>233</v>
      </c>
      <c r="B534" s="9">
        <v>3</v>
      </c>
      <c r="C534" s="9">
        <v>41</v>
      </c>
      <c r="D534" s="9">
        <v>2</v>
      </c>
      <c r="E534" s="9">
        <v>11.5</v>
      </c>
      <c r="F534" s="9">
        <v>6</v>
      </c>
      <c r="G534" s="9">
        <v>0.3</v>
      </c>
      <c r="H534" s="9">
        <v>3</v>
      </c>
      <c r="I534" s="9">
        <v>2</v>
      </c>
      <c r="J534" s="9">
        <v>3</v>
      </c>
      <c r="K534" s="9">
        <v>3</v>
      </c>
      <c r="L534" s="9">
        <v>4</v>
      </c>
      <c r="M534" s="9">
        <v>8</v>
      </c>
      <c r="N534" s="9">
        <v>1</v>
      </c>
      <c r="O534" s="9">
        <v>1</v>
      </c>
      <c r="P534" s="9">
        <v>50</v>
      </c>
      <c r="Q534" s="9">
        <v>3.1</v>
      </c>
    </row>
    <row r="535" spans="1:17" x14ac:dyDescent="0.3">
      <c r="A535" s="9">
        <v>233</v>
      </c>
      <c r="B535" s="9">
        <v>4</v>
      </c>
      <c r="C535" s="9">
        <v>41</v>
      </c>
      <c r="D535" s="9">
        <v>3</v>
      </c>
      <c r="E535" s="9">
        <v>10</v>
      </c>
      <c r="F535" s="9">
        <v>5.8</v>
      </c>
      <c r="G535" s="9">
        <v>0.3</v>
      </c>
      <c r="H535" s="9">
        <v>3</v>
      </c>
      <c r="I535" s="9">
        <v>3</v>
      </c>
      <c r="J535" s="9">
        <v>3</v>
      </c>
      <c r="K535" s="9">
        <v>3</v>
      </c>
      <c r="L535" s="9">
        <v>4</v>
      </c>
      <c r="M535" s="9">
        <v>8</v>
      </c>
      <c r="N535" s="9">
        <v>1</v>
      </c>
      <c r="O535" s="9">
        <v>1</v>
      </c>
      <c r="P535" s="9">
        <v>50</v>
      </c>
      <c r="Q535" s="9">
        <v>3.3</v>
      </c>
    </row>
    <row r="536" spans="1:17" x14ac:dyDescent="0.3">
      <c r="A536" s="9">
        <v>233</v>
      </c>
      <c r="B536" s="9">
        <v>5</v>
      </c>
      <c r="C536" s="9">
        <v>60</v>
      </c>
      <c r="D536" s="9">
        <v>3</v>
      </c>
      <c r="E536" s="9">
        <v>7.5</v>
      </c>
      <c r="F536" s="9">
        <v>3</v>
      </c>
      <c r="G536" s="9">
        <v>0.6</v>
      </c>
      <c r="H536" s="9">
        <v>2</v>
      </c>
      <c r="I536" s="9">
        <v>1</v>
      </c>
      <c r="J536" s="9">
        <v>3</v>
      </c>
      <c r="K536" s="9">
        <v>3</v>
      </c>
      <c r="L536" s="9">
        <v>4</v>
      </c>
      <c r="M536" s="9">
        <v>8</v>
      </c>
      <c r="N536" s="9">
        <v>1</v>
      </c>
      <c r="O536" s="9">
        <v>1</v>
      </c>
      <c r="P536" s="9">
        <v>280</v>
      </c>
      <c r="Q536" s="9">
        <v>4</v>
      </c>
    </row>
    <row r="537" spans="1:17" x14ac:dyDescent="0.3">
      <c r="A537" s="9">
        <v>234</v>
      </c>
      <c r="B537" s="9">
        <v>1</v>
      </c>
      <c r="C537" s="9">
        <v>60</v>
      </c>
      <c r="D537" s="9">
        <v>4</v>
      </c>
      <c r="E537" s="9">
        <v>12</v>
      </c>
      <c r="F537" s="9">
        <v>5.4</v>
      </c>
      <c r="G537" s="9">
        <v>1</v>
      </c>
      <c r="H537" s="9">
        <v>3</v>
      </c>
      <c r="I537" s="9">
        <v>2</v>
      </c>
      <c r="J537" s="9">
        <v>3</v>
      </c>
      <c r="K537" s="9">
        <v>3</v>
      </c>
      <c r="L537" s="9">
        <v>4</v>
      </c>
      <c r="M537" s="9">
        <v>7</v>
      </c>
      <c r="N537" s="9">
        <v>1</v>
      </c>
      <c r="O537" s="9">
        <v>1</v>
      </c>
      <c r="P537" s="9">
        <v>0</v>
      </c>
      <c r="Q537" s="9">
        <v>0</v>
      </c>
    </row>
    <row r="538" spans="1:17" x14ac:dyDescent="0.3">
      <c r="A538" s="9">
        <v>234</v>
      </c>
      <c r="B538" s="9">
        <v>2</v>
      </c>
      <c r="C538" s="9">
        <v>51</v>
      </c>
      <c r="D538" s="9">
        <v>1</v>
      </c>
      <c r="E538" s="9">
        <v>12</v>
      </c>
      <c r="F538" s="9">
        <v>5.8</v>
      </c>
      <c r="G538" s="9">
        <v>1.4</v>
      </c>
      <c r="H538" s="9">
        <v>3</v>
      </c>
      <c r="I538" s="9">
        <v>3</v>
      </c>
      <c r="J538" s="9">
        <v>3</v>
      </c>
      <c r="K538" s="9">
        <v>3</v>
      </c>
      <c r="L538" s="9">
        <v>4</v>
      </c>
      <c r="M538" s="9">
        <v>7</v>
      </c>
      <c r="N538" s="9">
        <v>1</v>
      </c>
      <c r="O538" s="9">
        <v>1</v>
      </c>
      <c r="P538" s="9">
        <v>20</v>
      </c>
      <c r="Q538" s="9">
        <v>6.15</v>
      </c>
    </row>
    <row r="539" spans="1:17" x14ac:dyDescent="0.3">
      <c r="A539" s="9">
        <v>234</v>
      </c>
      <c r="B539" s="9">
        <v>3</v>
      </c>
      <c r="C539" s="9">
        <v>51</v>
      </c>
      <c r="D539" s="9">
        <v>3</v>
      </c>
      <c r="E539" s="9">
        <v>8</v>
      </c>
      <c r="F539" s="9">
        <v>3</v>
      </c>
      <c r="G539" s="9">
        <v>1</v>
      </c>
      <c r="H539" s="9">
        <v>2</v>
      </c>
      <c r="I539" s="9">
        <v>1</v>
      </c>
      <c r="J539" s="9">
        <v>3</v>
      </c>
      <c r="K539" s="9">
        <v>3</v>
      </c>
      <c r="L539" s="9">
        <v>6</v>
      </c>
      <c r="M539" s="9">
        <v>2</v>
      </c>
      <c r="N539" s="9">
        <v>1</v>
      </c>
      <c r="O539" s="9">
        <v>1</v>
      </c>
      <c r="P539" s="9">
        <v>25</v>
      </c>
      <c r="Q539" s="9">
        <v>6.13</v>
      </c>
    </row>
    <row r="540" spans="1:17" x14ac:dyDescent="0.3">
      <c r="A540" s="9">
        <v>234</v>
      </c>
      <c r="B540" s="9">
        <v>4</v>
      </c>
      <c r="C540" s="9">
        <v>51</v>
      </c>
      <c r="D540" s="9">
        <v>3</v>
      </c>
      <c r="E540" s="9">
        <v>9</v>
      </c>
      <c r="F540" s="9">
        <v>2.4</v>
      </c>
      <c r="G540" s="9">
        <v>1</v>
      </c>
      <c r="H540" s="9">
        <v>2</v>
      </c>
      <c r="I540" s="9">
        <v>3</v>
      </c>
      <c r="J540" s="9">
        <v>3</v>
      </c>
      <c r="K540" s="9">
        <v>3</v>
      </c>
      <c r="L540" s="9">
        <v>6</v>
      </c>
      <c r="M540" s="9">
        <v>2</v>
      </c>
      <c r="N540" s="9">
        <v>1</v>
      </c>
      <c r="O540" s="9">
        <v>1</v>
      </c>
      <c r="P540" s="9">
        <v>145</v>
      </c>
      <c r="Q540" s="9">
        <v>5</v>
      </c>
    </row>
    <row r="541" spans="1:17" x14ac:dyDescent="0.3">
      <c r="A541" s="9">
        <v>234</v>
      </c>
      <c r="B541" s="9">
        <v>5</v>
      </c>
      <c r="C541" s="9">
        <v>51</v>
      </c>
      <c r="D541" s="9">
        <v>4</v>
      </c>
      <c r="E541" s="9">
        <v>15.8</v>
      </c>
      <c r="F541" s="9">
        <v>5.8</v>
      </c>
      <c r="G541" s="9">
        <v>1.2</v>
      </c>
      <c r="H541" s="9">
        <v>3</v>
      </c>
      <c r="I541" s="9">
        <v>4</v>
      </c>
      <c r="J541" s="9">
        <v>3</v>
      </c>
      <c r="K541" s="9">
        <v>3</v>
      </c>
      <c r="L541" s="9">
        <v>4</v>
      </c>
      <c r="M541" s="9">
        <v>8</v>
      </c>
      <c r="N541" s="9">
        <v>1</v>
      </c>
      <c r="O541" s="9">
        <v>1</v>
      </c>
      <c r="P541" s="9">
        <v>150</v>
      </c>
      <c r="Q541" s="9">
        <v>5.4</v>
      </c>
    </row>
    <row r="542" spans="1:17" x14ac:dyDescent="0.3">
      <c r="A542" s="9">
        <v>235</v>
      </c>
      <c r="B542" s="9">
        <v>1</v>
      </c>
      <c r="C542" s="9">
        <v>3</v>
      </c>
      <c r="D542" s="9">
        <v>1</v>
      </c>
      <c r="E542" s="9">
        <v>51.3</v>
      </c>
      <c r="F542" s="9">
        <v>21</v>
      </c>
      <c r="G542" s="9">
        <v>12</v>
      </c>
      <c r="H542" s="9">
        <v>9</v>
      </c>
      <c r="I542" s="9">
        <v>8.61</v>
      </c>
      <c r="J542" s="9">
        <v>1</v>
      </c>
      <c r="K542" s="9">
        <v>1</v>
      </c>
      <c r="L542" s="9">
        <v>1</v>
      </c>
      <c r="M542" s="9">
        <v>1</v>
      </c>
      <c r="N542" s="9">
        <v>1</v>
      </c>
      <c r="O542" s="9">
        <v>1</v>
      </c>
      <c r="P542" s="9">
        <v>0</v>
      </c>
      <c r="Q542" s="9">
        <v>0</v>
      </c>
    </row>
    <row r="543" spans="1:17" x14ac:dyDescent="0.3">
      <c r="A543" s="9">
        <v>235</v>
      </c>
      <c r="B543" s="9">
        <v>2</v>
      </c>
      <c r="C543" s="9">
        <v>4</v>
      </c>
      <c r="D543" s="9">
        <v>3</v>
      </c>
      <c r="E543" s="9">
        <v>10.199999999999999</v>
      </c>
      <c r="F543" s="9">
        <v>5</v>
      </c>
      <c r="G543" s="9">
        <v>1.4</v>
      </c>
      <c r="H543" s="9">
        <v>1.5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</v>
      </c>
      <c r="O543" s="9">
        <v>1</v>
      </c>
      <c r="P543" s="9">
        <v>5</v>
      </c>
      <c r="Q543" s="9">
        <v>10</v>
      </c>
    </row>
    <row r="544" spans="1:17" x14ac:dyDescent="0.3">
      <c r="A544" s="9">
        <v>235</v>
      </c>
      <c r="B544" s="9">
        <v>3</v>
      </c>
      <c r="C544" s="9">
        <v>2</v>
      </c>
      <c r="D544" s="9">
        <v>3</v>
      </c>
      <c r="E544" s="9">
        <v>10.199999999999999</v>
      </c>
      <c r="F544" s="9">
        <v>5</v>
      </c>
      <c r="G544" s="9">
        <v>1.3</v>
      </c>
      <c r="H544" s="9">
        <v>1.8</v>
      </c>
      <c r="I544" s="9">
        <v>1.6</v>
      </c>
      <c r="J544" s="9">
        <v>1</v>
      </c>
      <c r="K544" s="9">
        <v>1</v>
      </c>
      <c r="L544" s="9">
        <v>1</v>
      </c>
      <c r="M544" s="9">
        <v>1</v>
      </c>
      <c r="N544" s="9">
        <v>1</v>
      </c>
      <c r="O544" s="9">
        <v>1</v>
      </c>
      <c r="P544" s="9">
        <v>50</v>
      </c>
      <c r="Q544" s="9">
        <v>6.2</v>
      </c>
    </row>
    <row r="545" spans="1:17" x14ac:dyDescent="0.3">
      <c r="A545" s="9">
        <v>235</v>
      </c>
      <c r="B545" s="9">
        <v>4</v>
      </c>
      <c r="C545" s="9">
        <v>3</v>
      </c>
      <c r="D545" s="9">
        <v>2</v>
      </c>
      <c r="E545" s="9">
        <v>39.6</v>
      </c>
      <c r="F545" s="9">
        <v>16.5</v>
      </c>
      <c r="G545" s="9">
        <v>8</v>
      </c>
      <c r="H545" s="9">
        <v>9.6</v>
      </c>
      <c r="I545" s="9">
        <v>7.1</v>
      </c>
      <c r="J545" s="9">
        <v>1</v>
      </c>
      <c r="K545" s="9">
        <v>1</v>
      </c>
      <c r="L545" s="9">
        <v>1</v>
      </c>
      <c r="M545" s="9">
        <v>1</v>
      </c>
      <c r="N545" s="9">
        <v>1</v>
      </c>
      <c r="O545" s="9">
        <v>1</v>
      </c>
      <c r="P545" s="9">
        <v>100</v>
      </c>
      <c r="Q545" s="9">
        <v>9.3000000000000007</v>
      </c>
    </row>
    <row r="546" spans="1:17" x14ac:dyDescent="0.3">
      <c r="A546" s="9">
        <v>235</v>
      </c>
      <c r="B546" s="9">
        <v>5</v>
      </c>
      <c r="C546" s="9">
        <v>4</v>
      </c>
      <c r="D546" s="9">
        <v>3</v>
      </c>
      <c r="E546" s="9">
        <v>14.5</v>
      </c>
      <c r="F546" s="9">
        <v>6</v>
      </c>
      <c r="G546" s="9">
        <v>1.6</v>
      </c>
      <c r="H546" s="9">
        <v>1.6</v>
      </c>
      <c r="I546" s="9">
        <v>1.4</v>
      </c>
      <c r="J546" s="9">
        <v>1</v>
      </c>
      <c r="K546" s="9">
        <v>1</v>
      </c>
      <c r="L546" s="9">
        <v>1</v>
      </c>
      <c r="M546" s="9">
        <v>1</v>
      </c>
      <c r="N546" s="9">
        <v>1</v>
      </c>
      <c r="O546" s="9">
        <v>1</v>
      </c>
      <c r="P546" s="9">
        <v>140</v>
      </c>
      <c r="Q546" s="9">
        <v>7.1</v>
      </c>
    </row>
    <row r="547" spans="1:17" x14ac:dyDescent="0.3">
      <c r="A547" s="9">
        <v>236</v>
      </c>
      <c r="B547" s="9">
        <v>1</v>
      </c>
      <c r="C547" s="9">
        <v>31</v>
      </c>
      <c r="D547" s="9">
        <v>3</v>
      </c>
      <c r="E547" s="9">
        <v>8.5</v>
      </c>
      <c r="F547" s="9">
        <v>4.8</v>
      </c>
      <c r="G547" s="9">
        <v>1.4</v>
      </c>
      <c r="H547" s="9">
        <v>3</v>
      </c>
      <c r="I547" s="9">
        <v>3</v>
      </c>
      <c r="J547" s="9">
        <v>3</v>
      </c>
      <c r="K547" s="9">
        <v>3</v>
      </c>
      <c r="L547" s="9">
        <v>4</v>
      </c>
      <c r="M547" s="9">
        <v>7</v>
      </c>
      <c r="N547" s="9">
        <v>1</v>
      </c>
      <c r="O547" s="9">
        <v>1</v>
      </c>
      <c r="P547" s="9">
        <v>0</v>
      </c>
      <c r="Q547" s="9">
        <v>0</v>
      </c>
    </row>
    <row r="548" spans="1:17" x14ac:dyDescent="0.3">
      <c r="A548" s="9">
        <v>236</v>
      </c>
      <c r="B548" s="9">
        <v>2</v>
      </c>
      <c r="C548" s="9">
        <v>2</v>
      </c>
      <c r="D548" s="9">
        <v>1</v>
      </c>
      <c r="E548" s="9">
        <v>33</v>
      </c>
      <c r="F548" s="9">
        <v>20.5</v>
      </c>
      <c r="G548" s="9">
        <v>10.4</v>
      </c>
      <c r="H548" s="9">
        <v>6</v>
      </c>
      <c r="I548" s="9">
        <v>5</v>
      </c>
      <c r="J548" s="9">
        <v>1</v>
      </c>
      <c r="K548" s="9">
        <v>1</v>
      </c>
      <c r="L548" s="9">
        <v>1</v>
      </c>
      <c r="M548" s="9">
        <v>1</v>
      </c>
      <c r="N548" s="9">
        <v>1</v>
      </c>
      <c r="O548" s="9">
        <v>1</v>
      </c>
      <c r="P548" s="9">
        <v>60</v>
      </c>
      <c r="Q548" s="9">
        <v>10</v>
      </c>
    </row>
    <row r="549" spans="1:17" x14ac:dyDescent="0.3">
      <c r="A549" s="9">
        <v>236</v>
      </c>
      <c r="B549" s="9">
        <v>3</v>
      </c>
      <c r="C549" s="9">
        <v>2</v>
      </c>
      <c r="D549" s="9">
        <v>1</v>
      </c>
      <c r="E549" s="9">
        <v>52.7</v>
      </c>
      <c r="F549" s="9">
        <v>22</v>
      </c>
      <c r="G549" s="9">
        <v>9.5</v>
      </c>
      <c r="H549" s="9">
        <v>10</v>
      </c>
      <c r="I549" s="9">
        <v>10</v>
      </c>
      <c r="J549" s="9">
        <v>1</v>
      </c>
      <c r="K549" s="9">
        <v>1</v>
      </c>
      <c r="L549" s="9">
        <v>1</v>
      </c>
      <c r="M549" s="9">
        <v>1</v>
      </c>
      <c r="N549" s="9">
        <v>1</v>
      </c>
      <c r="O549" s="9">
        <v>1</v>
      </c>
      <c r="P549" s="9">
        <v>130</v>
      </c>
      <c r="Q549" s="9">
        <v>5</v>
      </c>
    </row>
    <row r="550" spans="1:17" x14ac:dyDescent="0.3">
      <c r="A550" s="9">
        <v>236</v>
      </c>
      <c r="B550" s="9">
        <v>4</v>
      </c>
      <c r="C550" s="9">
        <v>31</v>
      </c>
      <c r="D550" s="9">
        <v>5</v>
      </c>
      <c r="E550" s="9">
        <v>7.5</v>
      </c>
      <c r="F550" s="9">
        <v>2.6</v>
      </c>
      <c r="G550" s="9">
        <v>0.3</v>
      </c>
      <c r="H550" s="9">
        <v>1.2</v>
      </c>
      <c r="I550" s="9">
        <v>1</v>
      </c>
      <c r="J550" s="9">
        <v>3</v>
      </c>
      <c r="K550" s="9">
        <v>7</v>
      </c>
      <c r="L550" s="9">
        <v>1</v>
      </c>
      <c r="M550" s="9">
        <v>1</v>
      </c>
      <c r="N550" s="9">
        <v>1</v>
      </c>
      <c r="O550" s="9">
        <v>1</v>
      </c>
      <c r="P550" s="9">
        <v>230</v>
      </c>
      <c r="Q550" s="9">
        <v>9.35</v>
      </c>
    </row>
    <row r="551" spans="1:17" x14ac:dyDescent="0.3">
      <c r="A551" s="9">
        <v>236</v>
      </c>
      <c r="B551" s="9">
        <v>5</v>
      </c>
      <c r="C551" s="9">
        <v>2</v>
      </c>
      <c r="D551" s="9">
        <v>4</v>
      </c>
      <c r="E551" s="9">
        <v>36.5</v>
      </c>
      <c r="F551" s="9">
        <v>20.2</v>
      </c>
      <c r="G551" s="9">
        <v>11</v>
      </c>
      <c r="H551" s="9">
        <v>6</v>
      </c>
      <c r="I551" s="9">
        <v>6</v>
      </c>
      <c r="J551" s="9">
        <v>1</v>
      </c>
      <c r="K551" s="9">
        <v>1</v>
      </c>
      <c r="L551" s="9">
        <v>1</v>
      </c>
      <c r="M551" s="9">
        <v>1</v>
      </c>
      <c r="N551" s="9">
        <v>1</v>
      </c>
      <c r="O551" s="9">
        <v>1</v>
      </c>
      <c r="P551" s="9">
        <v>260</v>
      </c>
      <c r="Q551" s="9">
        <v>4</v>
      </c>
    </row>
    <row r="552" spans="1:17" x14ac:dyDescent="0.3">
      <c r="A552" s="9">
        <v>237</v>
      </c>
      <c r="B552" s="9">
        <v>1</v>
      </c>
      <c r="C552" s="9">
        <v>2</v>
      </c>
      <c r="D552" s="9">
        <v>2</v>
      </c>
      <c r="E552" s="9">
        <v>29</v>
      </c>
      <c r="F552" s="9">
        <v>16.3</v>
      </c>
      <c r="G552" s="9">
        <v>12</v>
      </c>
      <c r="H552" s="9">
        <v>5.2</v>
      </c>
      <c r="I552" s="9">
        <v>6.3</v>
      </c>
      <c r="J552" s="9">
        <v>1</v>
      </c>
      <c r="K552" s="9">
        <v>1</v>
      </c>
      <c r="L552" s="9">
        <v>1</v>
      </c>
      <c r="M552" s="9">
        <v>1</v>
      </c>
      <c r="N552" s="9">
        <v>1</v>
      </c>
      <c r="O552" s="9">
        <v>1</v>
      </c>
      <c r="P552" s="9">
        <v>0</v>
      </c>
      <c r="Q552" s="9">
        <v>0</v>
      </c>
    </row>
    <row r="553" spans="1:17" x14ac:dyDescent="0.3">
      <c r="A553" s="9">
        <v>237</v>
      </c>
      <c r="B553" s="9">
        <v>2</v>
      </c>
      <c r="C553" s="9">
        <v>2</v>
      </c>
      <c r="D553" s="9">
        <v>1</v>
      </c>
      <c r="E553" s="9">
        <v>48.8</v>
      </c>
      <c r="F553" s="9">
        <v>20.100000000000001</v>
      </c>
      <c r="G553" s="9">
        <v>14</v>
      </c>
      <c r="H553" s="9">
        <v>8.3000000000000007</v>
      </c>
      <c r="I553" s="9">
        <v>5.4</v>
      </c>
      <c r="J553" s="9">
        <v>1</v>
      </c>
      <c r="K553" s="9">
        <v>1</v>
      </c>
      <c r="L553" s="9">
        <v>1</v>
      </c>
      <c r="M553" s="9">
        <v>1</v>
      </c>
      <c r="N553" s="9">
        <v>1</v>
      </c>
      <c r="O553" s="9">
        <v>1</v>
      </c>
      <c r="P553" s="9">
        <v>5</v>
      </c>
      <c r="Q553" s="9">
        <v>7.2</v>
      </c>
    </row>
    <row r="554" spans="1:17" x14ac:dyDescent="0.3">
      <c r="A554" s="9">
        <v>237</v>
      </c>
      <c r="B554" s="9">
        <v>3</v>
      </c>
      <c r="C554" s="9">
        <v>2</v>
      </c>
      <c r="D554" s="9">
        <v>3</v>
      </c>
      <c r="E554" s="9">
        <v>16.2</v>
      </c>
      <c r="F554" s="9">
        <v>12</v>
      </c>
      <c r="G554" s="9">
        <v>8</v>
      </c>
      <c r="H554" s="9">
        <v>1.2</v>
      </c>
      <c r="I554" s="9">
        <v>1.3</v>
      </c>
      <c r="J554" s="9">
        <v>4</v>
      </c>
      <c r="K554" s="9">
        <v>1</v>
      </c>
      <c r="L554" s="9">
        <v>1</v>
      </c>
      <c r="M554" s="9">
        <v>1</v>
      </c>
      <c r="N554" s="9">
        <v>1</v>
      </c>
      <c r="O554" s="9">
        <v>1</v>
      </c>
      <c r="P554" s="9">
        <v>10</v>
      </c>
      <c r="Q554" s="9">
        <v>1.3</v>
      </c>
    </row>
    <row r="555" spans="1:17" x14ac:dyDescent="0.3">
      <c r="A555" s="9">
        <v>237</v>
      </c>
      <c r="B555" s="9">
        <v>4</v>
      </c>
      <c r="C555" s="9">
        <v>49</v>
      </c>
      <c r="D555" s="9">
        <v>3</v>
      </c>
      <c r="E555" s="9">
        <v>25</v>
      </c>
      <c r="F555" s="9">
        <v>5</v>
      </c>
      <c r="G555" s="9">
        <v>1.8</v>
      </c>
      <c r="H555" s="9">
        <v>2.2000000000000002</v>
      </c>
      <c r="I555" s="9">
        <v>3.1</v>
      </c>
      <c r="J555" s="9">
        <v>6</v>
      </c>
      <c r="K555" s="9">
        <v>2</v>
      </c>
      <c r="L555" s="9">
        <v>1</v>
      </c>
      <c r="M555" s="9">
        <v>1</v>
      </c>
      <c r="N555" s="9">
        <v>1</v>
      </c>
      <c r="O555" s="9">
        <v>1</v>
      </c>
      <c r="P555" s="9">
        <v>50</v>
      </c>
      <c r="Q555" s="9">
        <v>1.35</v>
      </c>
    </row>
    <row r="556" spans="1:17" x14ac:dyDescent="0.3">
      <c r="A556" s="9">
        <v>237</v>
      </c>
      <c r="B556" s="9">
        <v>5</v>
      </c>
      <c r="C556" s="9">
        <v>2</v>
      </c>
      <c r="D556" s="9">
        <v>2</v>
      </c>
      <c r="E556" s="9">
        <v>25.2</v>
      </c>
      <c r="F556" s="9">
        <v>16</v>
      </c>
      <c r="G556" s="9">
        <v>9.6</v>
      </c>
      <c r="H556" s="9">
        <v>3.2</v>
      </c>
      <c r="I556" s="9">
        <v>4.2</v>
      </c>
      <c r="J556" s="9">
        <v>1</v>
      </c>
      <c r="K556" s="9">
        <v>1</v>
      </c>
      <c r="L556" s="9">
        <v>1</v>
      </c>
      <c r="M556" s="9">
        <v>1</v>
      </c>
      <c r="N556" s="9">
        <v>1</v>
      </c>
      <c r="O556" s="9">
        <v>1</v>
      </c>
      <c r="P556" s="9">
        <v>180</v>
      </c>
      <c r="Q556" s="9">
        <v>4.8</v>
      </c>
    </row>
    <row r="557" spans="1:17" x14ac:dyDescent="0.3">
      <c r="A557" s="9">
        <v>238</v>
      </c>
      <c r="B557" s="9">
        <v>1</v>
      </c>
      <c r="C557" s="9">
        <v>51</v>
      </c>
      <c r="D557" s="9">
        <v>3</v>
      </c>
      <c r="E557" s="9">
        <v>16.3</v>
      </c>
      <c r="F557" s="9">
        <v>6</v>
      </c>
      <c r="G557" s="9">
        <v>1.3</v>
      </c>
      <c r="H557" s="9">
        <v>1.6</v>
      </c>
      <c r="I557" s="9">
        <v>1.8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0</v>
      </c>
      <c r="Q557" s="9">
        <v>0</v>
      </c>
    </row>
    <row r="558" spans="1:17" x14ac:dyDescent="0.3">
      <c r="A558" s="9">
        <v>238</v>
      </c>
      <c r="B558" s="9">
        <v>2</v>
      </c>
      <c r="C558" s="9">
        <v>51</v>
      </c>
      <c r="D558" s="9">
        <v>3</v>
      </c>
      <c r="E558" s="9">
        <v>11.3</v>
      </c>
      <c r="F558" s="9">
        <v>7.5</v>
      </c>
      <c r="G558" s="9">
        <v>1.6</v>
      </c>
      <c r="H558" s="9">
        <v>1.4</v>
      </c>
      <c r="I558" s="9">
        <v>1.9</v>
      </c>
      <c r="J558" s="9">
        <v>1</v>
      </c>
      <c r="K558" s="9">
        <v>1</v>
      </c>
      <c r="L558" s="9">
        <v>1</v>
      </c>
      <c r="M558" s="9">
        <v>1</v>
      </c>
      <c r="N558" s="9">
        <v>1</v>
      </c>
      <c r="O558" s="9">
        <v>1</v>
      </c>
      <c r="P558" s="9">
        <v>5</v>
      </c>
      <c r="Q558" s="9">
        <v>12.1</v>
      </c>
    </row>
    <row r="559" spans="1:17" x14ac:dyDescent="0.3">
      <c r="A559" s="9">
        <v>238</v>
      </c>
      <c r="B559" s="9">
        <v>3</v>
      </c>
      <c r="C559" s="9">
        <v>49</v>
      </c>
      <c r="D559" s="9">
        <v>3</v>
      </c>
      <c r="E559" s="9">
        <v>16.3</v>
      </c>
      <c r="F559" s="9">
        <v>5</v>
      </c>
      <c r="G559" s="9">
        <v>1.3</v>
      </c>
      <c r="H559" s="9">
        <v>2.1</v>
      </c>
      <c r="I559" s="9">
        <v>1.8</v>
      </c>
      <c r="J559" s="9">
        <v>1</v>
      </c>
      <c r="K559" s="9">
        <v>1</v>
      </c>
      <c r="L559" s="9">
        <v>1</v>
      </c>
      <c r="M559" s="9">
        <v>1</v>
      </c>
      <c r="N559" s="9">
        <v>1</v>
      </c>
      <c r="O559" s="9">
        <v>1</v>
      </c>
      <c r="P559" s="9">
        <v>30</v>
      </c>
      <c r="Q559" s="9">
        <v>6.3</v>
      </c>
    </row>
    <row r="560" spans="1:17" x14ac:dyDescent="0.3">
      <c r="A560" s="9">
        <v>238</v>
      </c>
      <c r="B560" s="9">
        <v>4</v>
      </c>
      <c r="C560" s="9">
        <v>4</v>
      </c>
      <c r="D560" s="9">
        <v>1</v>
      </c>
      <c r="E560" s="9">
        <v>48.8</v>
      </c>
      <c r="F560" s="9">
        <v>19</v>
      </c>
      <c r="G560" s="9">
        <v>5</v>
      </c>
      <c r="H560" s="9">
        <v>11.6</v>
      </c>
      <c r="I560" s="9">
        <v>9.4</v>
      </c>
      <c r="J560" s="9">
        <v>1</v>
      </c>
      <c r="K560" s="9">
        <v>1</v>
      </c>
      <c r="L560" s="9">
        <v>1</v>
      </c>
      <c r="M560" s="9">
        <v>1</v>
      </c>
      <c r="N560" s="9">
        <v>1</v>
      </c>
      <c r="O560" s="9">
        <v>1</v>
      </c>
      <c r="P560" s="9">
        <v>80</v>
      </c>
      <c r="Q560" s="9">
        <v>6.4</v>
      </c>
    </row>
    <row r="561" spans="1:17" x14ac:dyDescent="0.3">
      <c r="A561" s="9">
        <v>238</v>
      </c>
      <c r="B561" s="9">
        <v>5</v>
      </c>
      <c r="C561" s="9">
        <v>51</v>
      </c>
      <c r="D561" s="9">
        <v>3</v>
      </c>
      <c r="E561" s="9">
        <v>10.3</v>
      </c>
      <c r="F561" s="9">
        <v>5</v>
      </c>
      <c r="G561" s="9">
        <v>1.3</v>
      </c>
      <c r="H561" s="9">
        <v>1.2</v>
      </c>
      <c r="I561" s="9">
        <v>1</v>
      </c>
      <c r="J561" s="9">
        <v>1</v>
      </c>
      <c r="K561" s="9">
        <v>1</v>
      </c>
      <c r="L561" s="9">
        <v>1</v>
      </c>
      <c r="M561" s="9">
        <v>1</v>
      </c>
      <c r="N561" s="9">
        <v>1</v>
      </c>
      <c r="O561" s="9">
        <v>1</v>
      </c>
      <c r="P561" s="9">
        <v>150</v>
      </c>
      <c r="Q561" s="9">
        <v>1.2</v>
      </c>
    </row>
    <row r="562" spans="1:17" x14ac:dyDescent="0.3">
      <c r="A562" s="9">
        <v>239</v>
      </c>
      <c r="B562" s="9">
        <v>1</v>
      </c>
      <c r="C562" s="9">
        <v>31</v>
      </c>
      <c r="D562" s="9">
        <v>4</v>
      </c>
      <c r="E562" s="9">
        <v>10.199999999999999</v>
      </c>
      <c r="F562" s="9">
        <v>4</v>
      </c>
      <c r="G562" s="9">
        <v>1.7</v>
      </c>
      <c r="H562" s="9">
        <v>2.5</v>
      </c>
      <c r="I562" s="9">
        <v>2.9</v>
      </c>
      <c r="J562" s="9">
        <v>4</v>
      </c>
      <c r="K562" s="9">
        <v>8</v>
      </c>
      <c r="L562" s="9">
        <v>1</v>
      </c>
      <c r="M562" s="9">
        <v>1</v>
      </c>
      <c r="N562" s="9">
        <v>1</v>
      </c>
      <c r="O562" s="9">
        <v>1</v>
      </c>
      <c r="P562" s="9">
        <v>0</v>
      </c>
      <c r="Q562" s="9">
        <v>0</v>
      </c>
    </row>
    <row r="563" spans="1:17" x14ac:dyDescent="0.3">
      <c r="A563" s="9">
        <v>239</v>
      </c>
      <c r="B563" s="9">
        <v>2</v>
      </c>
      <c r="C563" s="9">
        <v>2</v>
      </c>
      <c r="D563" s="9">
        <v>4</v>
      </c>
      <c r="E563" s="9">
        <v>25.6</v>
      </c>
      <c r="F563" s="9">
        <v>9.4</v>
      </c>
      <c r="G563" s="9">
        <v>4.5999999999999996</v>
      </c>
      <c r="H563" s="9">
        <v>6</v>
      </c>
      <c r="I563" s="9">
        <v>6.3</v>
      </c>
      <c r="J563" s="9">
        <v>4</v>
      </c>
      <c r="K563" s="9">
        <v>8</v>
      </c>
      <c r="L563" s="9">
        <v>1</v>
      </c>
      <c r="M563" s="9">
        <v>1</v>
      </c>
      <c r="N563" s="9">
        <v>1</v>
      </c>
      <c r="O563" s="9">
        <v>1</v>
      </c>
      <c r="P563" s="9">
        <v>30</v>
      </c>
      <c r="Q563" s="9">
        <v>5</v>
      </c>
    </row>
    <row r="564" spans="1:17" x14ac:dyDescent="0.3">
      <c r="A564" s="9">
        <v>239</v>
      </c>
      <c r="B564" s="9">
        <v>3</v>
      </c>
      <c r="C564" s="9">
        <v>31</v>
      </c>
      <c r="D564" s="9">
        <v>4</v>
      </c>
      <c r="E564" s="9">
        <v>8.1999999999999993</v>
      </c>
      <c r="F564" s="9">
        <v>6.4</v>
      </c>
      <c r="G564" s="9">
        <v>2.6</v>
      </c>
      <c r="H564" s="9">
        <v>1.8</v>
      </c>
      <c r="I564" s="9">
        <v>3</v>
      </c>
      <c r="J564" s="9">
        <v>4</v>
      </c>
      <c r="K564" s="9">
        <v>8</v>
      </c>
      <c r="L564" s="9">
        <v>1</v>
      </c>
      <c r="M564" s="9">
        <v>1</v>
      </c>
      <c r="N564" s="9">
        <v>1</v>
      </c>
      <c r="O564" s="9">
        <v>1</v>
      </c>
      <c r="P564" s="9">
        <v>260</v>
      </c>
      <c r="Q564" s="9">
        <v>4.8</v>
      </c>
    </row>
    <row r="565" spans="1:17" x14ac:dyDescent="0.3">
      <c r="A565" s="9">
        <v>239</v>
      </c>
      <c r="B565" s="9">
        <v>4</v>
      </c>
      <c r="C565" s="9">
        <v>31</v>
      </c>
      <c r="D565" s="9">
        <v>4</v>
      </c>
      <c r="E565" s="9">
        <v>9.4</v>
      </c>
      <c r="F565" s="9">
        <v>5.8</v>
      </c>
      <c r="G565" s="9">
        <v>2.4</v>
      </c>
      <c r="H565" s="9">
        <v>3</v>
      </c>
      <c r="I565" s="9">
        <v>3.1</v>
      </c>
      <c r="J565" s="9">
        <v>4</v>
      </c>
      <c r="K565" s="9">
        <v>8</v>
      </c>
      <c r="L565" s="9">
        <v>1</v>
      </c>
      <c r="M565" s="9">
        <v>1</v>
      </c>
      <c r="N565" s="9">
        <v>1</v>
      </c>
      <c r="O565" s="9">
        <v>1</v>
      </c>
      <c r="P565" s="9">
        <v>265</v>
      </c>
      <c r="Q565" s="9">
        <v>4.5</v>
      </c>
    </row>
    <row r="566" spans="1:17" x14ac:dyDescent="0.3">
      <c r="A566" s="9">
        <v>239</v>
      </c>
      <c r="B566" s="9">
        <v>5</v>
      </c>
      <c r="C566" s="9">
        <v>31</v>
      </c>
      <c r="D566" s="9">
        <v>4</v>
      </c>
      <c r="E566" s="9">
        <v>10</v>
      </c>
      <c r="F566" s="9">
        <v>5.8</v>
      </c>
      <c r="G566" s="9">
        <v>2.6</v>
      </c>
      <c r="H566" s="9">
        <v>3.3</v>
      </c>
      <c r="I566" s="9">
        <v>3</v>
      </c>
      <c r="J566" s="9">
        <v>4</v>
      </c>
      <c r="K566" s="9">
        <v>8</v>
      </c>
      <c r="L566" s="9">
        <v>1</v>
      </c>
      <c r="M566" s="9">
        <v>1</v>
      </c>
      <c r="N566" s="9">
        <v>1</v>
      </c>
      <c r="O566" s="9">
        <v>1</v>
      </c>
      <c r="P566" s="9">
        <v>260</v>
      </c>
      <c r="Q566" s="9">
        <v>4.8099999999999996</v>
      </c>
    </row>
    <row r="567" spans="1:17" x14ac:dyDescent="0.3">
      <c r="A567" s="9">
        <v>240</v>
      </c>
      <c r="B567" s="9">
        <v>1</v>
      </c>
      <c r="C567" s="9">
        <v>6</v>
      </c>
      <c r="D567" s="9">
        <v>4</v>
      </c>
      <c r="E567" s="9">
        <v>20.7</v>
      </c>
      <c r="F567" s="9">
        <v>9.1999999999999993</v>
      </c>
      <c r="G567" s="9">
        <v>4</v>
      </c>
      <c r="H567" s="9">
        <v>4.4000000000000004</v>
      </c>
      <c r="I567" s="9">
        <v>5</v>
      </c>
      <c r="J567" s="9">
        <v>4</v>
      </c>
      <c r="K567" s="9">
        <v>8</v>
      </c>
      <c r="L567" s="9">
        <v>1</v>
      </c>
      <c r="M567" s="9">
        <v>1</v>
      </c>
      <c r="N567" s="9">
        <v>1</v>
      </c>
      <c r="O567" s="9">
        <v>1</v>
      </c>
      <c r="P567" s="9">
        <v>0</v>
      </c>
      <c r="Q567" s="9">
        <v>0</v>
      </c>
    </row>
    <row r="568" spans="1:17" x14ac:dyDescent="0.3">
      <c r="A568" s="9">
        <v>240</v>
      </c>
      <c r="B568" s="9">
        <v>2</v>
      </c>
      <c r="C568" s="9">
        <v>31</v>
      </c>
      <c r="D568" s="9">
        <v>4</v>
      </c>
      <c r="E568" s="9">
        <v>15.4</v>
      </c>
      <c r="F568" s="9">
        <v>5</v>
      </c>
      <c r="G568" s="9">
        <v>1.4</v>
      </c>
      <c r="H568" s="9">
        <v>3.5</v>
      </c>
      <c r="I568" s="9">
        <v>2.8</v>
      </c>
      <c r="J568" s="9">
        <v>1</v>
      </c>
      <c r="K568" s="9">
        <v>1</v>
      </c>
      <c r="L568" s="9">
        <v>1</v>
      </c>
      <c r="M568" s="9">
        <v>1</v>
      </c>
      <c r="N568" s="9">
        <v>1</v>
      </c>
      <c r="O568" s="9">
        <v>1</v>
      </c>
      <c r="P568" s="9">
        <v>36</v>
      </c>
      <c r="Q568" s="9">
        <v>1.7</v>
      </c>
    </row>
    <row r="569" spans="1:17" x14ac:dyDescent="0.3">
      <c r="A569" s="9">
        <v>240</v>
      </c>
      <c r="B569" s="9">
        <v>3</v>
      </c>
      <c r="C569" s="9">
        <v>31</v>
      </c>
      <c r="D569" s="9">
        <v>4</v>
      </c>
      <c r="E569" s="9">
        <v>8.1999999999999993</v>
      </c>
      <c r="F569" s="9">
        <v>4.5</v>
      </c>
      <c r="G569" s="9">
        <v>1.7</v>
      </c>
      <c r="H569" s="9">
        <v>2.5</v>
      </c>
      <c r="I569" s="9">
        <v>2.1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112</v>
      </c>
      <c r="Q569" s="9">
        <v>1.95</v>
      </c>
    </row>
    <row r="570" spans="1:17" x14ac:dyDescent="0.3">
      <c r="A570" s="9">
        <v>240</v>
      </c>
      <c r="B570" s="9">
        <v>4</v>
      </c>
      <c r="C570" s="9">
        <v>2</v>
      </c>
      <c r="D570" s="9">
        <v>4</v>
      </c>
      <c r="E570" s="9">
        <v>26.7</v>
      </c>
      <c r="F570" s="9">
        <v>9.4</v>
      </c>
      <c r="G570" s="9">
        <v>6.5</v>
      </c>
      <c r="H570" s="9">
        <v>5.7</v>
      </c>
      <c r="I570" s="9">
        <v>6.5</v>
      </c>
      <c r="J570" s="9">
        <v>1</v>
      </c>
      <c r="K570" s="9">
        <v>1</v>
      </c>
      <c r="L570" s="9">
        <v>1</v>
      </c>
      <c r="M570" s="9">
        <v>1</v>
      </c>
      <c r="N570" s="9">
        <v>1</v>
      </c>
      <c r="O570" s="9">
        <v>1</v>
      </c>
      <c r="P570" s="9">
        <v>300</v>
      </c>
      <c r="Q570" s="9">
        <v>4.2</v>
      </c>
    </row>
    <row r="571" spans="1:17" x14ac:dyDescent="0.3">
      <c r="A571" s="9">
        <v>240</v>
      </c>
      <c r="B571" s="9">
        <v>5</v>
      </c>
      <c r="C571" s="9">
        <v>31</v>
      </c>
      <c r="D571" s="9">
        <v>4</v>
      </c>
      <c r="E571" s="9">
        <v>10</v>
      </c>
      <c r="F571" s="9">
        <v>3.5</v>
      </c>
      <c r="G571" s="9">
        <v>0.7</v>
      </c>
      <c r="H571" s="9">
        <v>2.2000000000000002</v>
      </c>
      <c r="I571" s="9">
        <v>2.2000000000000002</v>
      </c>
      <c r="J571" s="9">
        <v>1</v>
      </c>
      <c r="K571" s="9">
        <v>1</v>
      </c>
      <c r="L571" s="9">
        <v>1</v>
      </c>
      <c r="M571" s="9">
        <v>1</v>
      </c>
      <c r="N571" s="9">
        <v>1</v>
      </c>
      <c r="O571" s="9">
        <v>1</v>
      </c>
      <c r="P571" s="9">
        <v>350</v>
      </c>
      <c r="Q571" s="9">
        <v>3.75</v>
      </c>
    </row>
    <row r="572" spans="1:17" x14ac:dyDescent="0.3">
      <c r="A572" s="9">
        <v>241</v>
      </c>
      <c r="B572" s="9">
        <v>1</v>
      </c>
      <c r="C572" s="9">
        <v>31</v>
      </c>
      <c r="D572" s="9">
        <v>4</v>
      </c>
      <c r="E572" s="9">
        <v>15.4</v>
      </c>
      <c r="F572" s="9">
        <v>5.4</v>
      </c>
      <c r="G572" s="9">
        <v>1.7</v>
      </c>
      <c r="H572" s="9">
        <v>4.4000000000000004</v>
      </c>
      <c r="I572" s="9">
        <v>4.0999999999999996</v>
      </c>
      <c r="J572" s="9">
        <v>4</v>
      </c>
      <c r="K572" s="9">
        <v>8</v>
      </c>
      <c r="L572" s="9">
        <v>1</v>
      </c>
      <c r="M572" s="9">
        <v>1</v>
      </c>
      <c r="N572" s="9">
        <v>1</v>
      </c>
      <c r="O572" s="9">
        <v>1</v>
      </c>
      <c r="P572" s="9">
        <v>0</v>
      </c>
      <c r="Q572" s="9">
        <v>0</v>
      </c>
    </row>
    <row r="573" spans="1:17" x14ac:dyDescent="0.3">
      <c r="A573" s="9">
        <v>241</v>
      </c>
      <c r="B573" s="9">
        <v>2</v>
      </c>
      <c r="C573" s="9">
        <v>31</v>
      </c>
      <c r="D573" s="9">
        <v>4</v>
      </c>
      <c r="E573" s="9">
        <v>15.2</v>
      </c>
      <c r="F573" s="9">
        <v>5.4</v>
      </c>
      <c r="G573" s="9">
        <v>2</v>
      </c>
      <c r="H573" s="9">
        <v>3.9</v>
      </c>
      <c r="I573" s="9">
        <v>3.6</v>
      </c>
      <c r="J573" s="9">
        <v>4</v>
      </c>
      <c r="K573" s="9">
        <v>8</v>
      </c>
      <c r="L573" s="9">
        <v>1</v>
      </c>
      <c r="M573" s="9">
        <v>1</v>
      </c>
      <c r="N573" s="9">
        <v>1</v>
      </c>
      <c r="O573" s="9">
        <v>1</v>
      </c>
      <c r="P573" s="9">
        <v>10</v>
      </c>
      <c r="Q573" s="9">
        <v>2.3199999999999998</v>
      </c>
    </row>
    <row r="574" spans="1:17" x14ac:dyDescent="0.3">
      <c r="A574" s="9">
        <v>241</v>
      </c>
      <c r="B574" s="9">
        <v>3</v>
      </c>
      <c r="C574" s="9">
        <v>4</v>
      </c>
      <c r="D574" s="9">
        <v>4</v>
      </c>
      <c r="E574" s="9">
        <v>10</v>
      </c>
      <c r="F574" s="9">
        <v>4.5999999999999996</v>
      </c>
      <c r="G574" s="9">
        <v>2</v>
      </c>
      <c r="H574" s="9">
        <v>2.4</v>
      </c>
      <c r="I574" s="9">
        <v>3.1</v>
      </c>
      <c r="J574" s="9">
        <v>1</v>
      </c>
      <c r="K574" s="9">
        <v>1</v>
      </c>
      <c r="L574" s="9">
        <v>1</v>
      </c>
      <c r="M574" s="9">
        <v>1</v>
      </c>
      <c r="N574" s="9">
        <v>1</v>
      </c>
      <c r="O574" s="9">
        <v>1</v>
      </c>
      <c r="P574" s="9">
        <v>120</v>
      </c>
      <c r="Q574" s="9">
        <v>6.05</v>
      </c>
    </row>
    <row r="575" spans="1:17" x14ac:dyDescent="0.3">
      <c r="A575" s="9">
        <v>241</v>
      </c>
      <c r="B575" s="9">
        <v>4</v>
      </c>
      <c r="C575" s="9">
        <v>2</v>
      </c>
      <c r="D575" s="9">
        <v>4</v>
      </c>
      <c r="E575" s="9">
        <v>39</v>
      </c>
      <c r="F575" s="9">
        <v>10</v>
      </c>
      <c r="G575" s="9">
        <v>4</v>
      </c>
      <c r="H575" s="9">
        <v>8.6999999999999993</v>
      </c>
      <c r="I575" s="9">
        <v>8</v>
      </c>
      <c r="J575" s="9">
        <v>6</v>
      </c>
      <c r="K575" s="9">
        <v>2</v>
      </c>
      <c r="L575" s="9">
        <v>10</v>
      </c>
      <c r="M575" s="9">
        <v>2</v>
      </c>
      <c r="N575" s="9">
        <v>1</v>
      </c>
      <c r="O575" s="9">
        <v>1</v>
      </c>
      <c r="P575" s="9">
        <v>230</v>
      </c>
      <c r="Q575" s="9">
        <v>6</v>
      </c>
    </row>
    <row r="576" spans="1:17" x14ac:dyDescent="0.3">
      <c r="A576" s="9">
        <v>241</v>
      </c>
      <c r="B576" s="9">
        <v>5</v>
      </c>
      <c r="C576" s="9">
        <v>6</v>
      </c>
      <c r="D576" s="9">
        <v>4</v>
      </c>
      <c r="E576" s="9">
        <v>23.4</v>
      </c>
      <c r="F576" s="9">
        <v>9.1999999999999993</v>
      </c>
      <c r="G576" s="9">
        <v>4.5</v>
      </c>
      <c r="H576" s="9">
        <v>6.2</v>
      </c>
      <c r="I576" s="9">
        <v>5.5</v>
      </c>
      <c r="J576" s="9">
        <v>1</v>
      </c>
      <c r="K576" s="9">
        <v>1</v>
      </c>
      <c r="L576" s="9">
        <v>1</v>
      </c>
      <c r="M576" s="9">
        <v>1</v>
      </c>
      <c r="N576" s="9">
        <v>1</v>
      </c>
      <c r="O576" s="9">
        <v>1</v>
      </c>
      <c r="P576" s="9">
        <v>265</v>
      </c>
      <c r="Q576" s="9">
        <v>4.5999999999999996</v>
      </c>
    </row>
    <row r="577" spans="1:17" x14ac:dyDescent="0.3">
      <c r="A577" s="9">
        <v>242</v>
      </c>
      <c r="B577" s="9">
        <v>1</v>
      </c>
      <c r="C577" s="9">
        <v>2</v>
      </c>
      <c r="D577" s="9">
        <v>4</v>
      </c>
      <c r="E577" s="9">
        <v>16.399999999999999</v>
      </c>
      <c r="F577" s="9">
        <v>8.4</v>
      </c>
      <c r="G577" s="9">
        <v>5</v>
      </c>
      <c r="H577" s="9">
        <v>2.9</v>
      </c>
      <c r="I577" s="9">
        <v>3.5</v>
      </c>
      <c r="J577" s="9">
        <v>1</v>
      </c>
      <c r="K577" s="9">
        <v>1</v>
      </c>
      <c r="L577" s="9">
        <v>1</v>
      </c>
      <c r="M577" s="9">
        <v>1</v>
      </c>
      <c r="N577" s="9">
        <v>1</v>
      </c>
      <c r="O577" s="9">
        <v>1</v>
      </c>
      <c r="P577" s="9">
        <v>0</v>
      </c>
      <c r="Q577" s="9">
        <v>0</v>
      </c>
    </row>
    <row r="578" spans="1:17" x14ac:dyDescent="0.3">
      <c r="A578" s="9">
        <v>242</v>
      </c>
      <c r="B578" s="9">
        <v>2</v>
      </c>
      <c r="C578" s="9">
        <v>2</v>
      </c>
      <c r="D578" s="9">
        <v>4</v>
      </c>
      <c r="E578" s="9">
        <v>26.3</v>
      </c>
      <c r="F578" s="9">
        <v>14.4</v>
      </c>
      <c r="G578" s="9">
        <v>9</v>
      </c>
      <c r="H578" s="9">
        <v>4.5999999999999996</v>
      </c>
      <c r="I578" s="9">
        <v>4.2</v>
      </c>
      <c r="J578" s="9">
        <v>1</v>
      </c>
      <c r="K578" s="9">
        <v>1</v>
      </c>
      <c r="L578" s="9">
        <v>1</v>
      </c>
      <c r="M578" s="9">
        <v>1</v>
      </c>
      <c r="N578" s="9">
        <v>1</v>
      </c>
      <c r="O578" s="9">
        <v>1</v>
      </c>
      <c r="P578" s="9">
        <v>19</v>
      </c>
      <c r="Q578" s="9">
        <v>3.1</v>
      </c>
    </row>
    <row r="579" spans="1:17" x14ac:dyDescent="0.3">
      <c r="A579" s="9">
        <v>242</v>
      </c>
      <c r="B579" s="9">
        <v>3</v>
      </c>
      <c r="C579" s="9">
        <v>31</v>
      </c>
      <c r="D579" s="9">
        <v>4</v>
      </c>
      <c r="E579" s="9">
        <v>8.4</v>
      </c>
      <c r="F579" s="9">
        <v>4</v>
      </c>
      <c r="G579" s="9">
        <v>2</v>
      </c>
      <c r="H579" s="9">
        <v>1.2</v>
      </c>
      <c r="I579" s="9">
        <v>2.1</v>
      </c>
      <c r="J579" s="9">
        <v>1</v>
      </c>
      <c r="K579" s="9">
        <v>1</v>
      </c>
      <c r="L579" s="9">
        <v>1</v>
      </c>
      <c r="M579" s="9">
        <v>1</v>
      </c>
      <c r="N579" s="9">
        <v>1</v>
      </c>
      <c r="O579" s="9">
        <v>1</v>
      </c>
      <c r="P579" s="9">
        <v>69</v>
      </c>
      <c r="Q579" s="9">
        <v>3.5</v>
      </c>
    </row>
    <row r="580" spans="1:17" x14ac:dyDescent="0.3">
      <c r="A580" s="9">
        <v>242</v>
      </c>
      <c r="B580" s="9">
        <v>4</v>
      </c>
      <c r="C580" s="9">
        <v>31</v>
      </c>
      <c r="D580" s="9">
        <v>4</v>
      </c>
      <c r="E580" s="9">
        <v>19.7</v>
      </c>
      <c r="F580" s="9">
        <v>6</v>
      </c>
      <c r="G580" s="9">
        <v>3</v>
      </c>
      <c r="H580" s="9">
        <v>3.6</v>
      </c>
      <c r="I580" s="9">
        <v>3.8</v>
      </c>
      <c r="J580" s="9">
        <v>1</v>
      </c>
      <c r="K580" s="9">
        <v>1</v>
      </c>
      <c r="L580" s="9">
        <v>1</v>
      </c>
      <c r="M580" s="9">
        <v>1</v>
      </c>
      <c r="N580" s="9">
        <v>1</v>
      </c>
      <c r="O580" s="9">
        <v>1</v>
      </c>
      <c r="P580" s="9">
        <v>103</v>
      </c>
      <c r="Q580" s="9">
        <v>3.05</v>
      </c>
    </row>
    <row r="581" spans="1:17" x14ac:dyDescent="0.3">
      <c r="A581" s="9">
        <v>242</v>
      </c>
      <c r="B581" s="9">
        <v>5</v>
      </c>
      <c r="C581" s="9">
        <v>2</v>
      </c>
      <c r="D581" s="9">
        <v>4</v>
      </c>
      <c r="E581" s="9">
        <v>25.6</v>
      </c>
      <c r="F581" s="9">
        <v>10</v>
      </c>
      <c r="G581" s="9">
        <v>6</v>
      </c>
      <c r="H581" s="9">
        <v>4.7</v>
      </c>
      <c r="I581" s="9">
        <v>4.5</v>
      </c>
      <c r="J581" s="9">
        <v>1</v>
      </c>
      <c r="K581" s="9">
        <v>1</v>
      </c>
      <c r="L581" s="9">
        <v>1</v>
      </c>
      <c r="M581" s="9">
        <v>1</v>
      </c>
      <c r="N581" s="9">
        <v>1</v>
      </c>
      <c r="O581" s="9">
        <v>1</v>
      </c>
      <c r="P581" s="9">
        <v>293</v>
      </c>
      <c r="Q581" s="9">
        <v>3.8</v>
      </c>
    </row>
    <row r="582" spans="1:17" x14ac:dyDescent="0.3">
      <c r="A582" s="9">
        <v>243</v>
      </c>
      <c r="B582" s="9">
        <v>1</v>
      </c>
      <c r="C582" s="9">
        <v>3</v>
      </c>
      <c r="D582" s="9">
        <v>1</v>
      </c>
      <c r="E582" s="9">
        <v>55.6</v>
      </c>
      <c r="F582" s="9">
        <v>19.899999999999999</v>
      </c>
      <c r="G582" s="9">
        <v>12</v>
      </c>
      <c r="H582" s="9">
        <v>6.8</v>
      </c>
      <c r="I582" s="9">
        <v>7.2</v>
      </c>
      <c r="J582" s="9">
        <v>1</v>
      </c>
      <c r="K582" s="9">
        <v>1</v>
      </c>
      <c r="L582" s="9">
        <v>1</v>
      </c>
      <c r="M582" s="9">
        <v>1</v>
      </c>
      <c r="N582" s="9">
        <v>1</v>
      </c>
      <c r="O582" s="9">
        <v>1</v>
      </c>
      <c r="P582" s="9">
        <v>0</v>
      </c>
      <c r="Q582" s="9">
        <v>0</v>
      </c>
    </row>
    <row r="583" spans="1:17" x14ac:dyDescent="0.3">
      <c r="A583" s="9">
        <v>243</v>
      </c>
      <c r="B583" s="9">
        <v>2</v>
      </c>
      <c r="C583" s="9">
        <v>41</v>
      </c>
      <c r="D583" s="9">
        <v>4</v>
      </c>
      <c r="E583" s="9">
        <v>14.6</v>
      </c>
      <c r="F583" s="9">
        <v>6</v>
      </c>
      <c r="G583" s="9">
        <v>3</v>
      </c>
      <c r="H583" s="9">
        <v>1.2</v>
      </c>
      <c r="I583" s="9">
        <v>1.3</v>
      </c>
      <c r="J583" s="9">
        <v>10</v>
      </c>
      <c r="K583" s="9">
        <v>3</v>
      </c>
      <c r="L583" s="9">
        <v>1</v>
      </c>
      <c r="M583" s="9">
        <v>1</v>
      </c>
      <c r="N583" s="9">
        <v>1</v>
      </c>
      <c r="O583" s="9">
        <v>1</v>
      </c>
      <c r="P583" s="9">
        <v>93</v>
      </c>
      <c r="Q583" s="9">
        <v>5.0999999999999996</v>
      </c>
    </row>
    <row r="584" spans="1:17" x14ac:dyDescent="0.3">
      <c r="A584" s="9">
        <v>243</v>
      </c>
      <c r="B584" s="9">
        <v>3</v>
      </c>
      <c r="C584" s="9">
        <v>31</v>
      </c>
      <c r="D584" s="9">
        <v>4</v>
      </c>
      <c r="E584" s="9">
        <v>15.2</v>
      </c>
      <c r="F584" s="9">
        <v>4</v>
      </c>
      <c r="G584" s="9">
        <v>2</v>
      </c>
      <c r="H584" s="9">
        <v>3.5</v>
      </c>
      <c r="I584" s="9">
        <v>1.9</v>
      </c>
      <c r="J584" s="9">
        <v>1</v>
      </c>
      <c r="K584" s="9">
        <v>1</v>
      </c>
      <c r="L584" s="9">
        <v>1</v>
      </c>
      <c r="M584" s="9">
        <v>1</v>
      </c>
      <c r="N584" s="9">
        <v>1</v>
      </c>
      <c r="O584" s="9">
        <v>1</v>
      </c>
      <c r="P584" s="9">
        <v>253</v>
      </c>
      <c r="Q584" s="9">
        <v>7.3</v>
      </c>
    </row>
    <row r="585" spans="1:17" x14ac:dyDescent="0.3">
      <c r="A585" s="9">
        <v>243</v>
      </c>
      <c r="B585" s="9">
        <v>4</v>
      </c>
      <c r="C585" s="9">
        <v>4</v>
      </c>
      <c r="D585" s="9">
        <v>4</v>
      </c>
      <c r="E585" s="9">
        <v>15.3</v>
      </c>
      <c r="F585" s="9">
        <v>7</v>
      </c>
      <c r="G585" s="9">
        <v>3</v>
      </c>
      <c r="H585" s="9">
        <v>2.2000000000000002</v>
      </c>
      <c r="I585" s="9">
        <v>1.7</v>
      </c>
      <c r="J585" s="9">
        <v>1</v>
      </c>
      <c r="K585" s="9">
        <v>1</v>
      </c>
      <c r="L585" s="9">
        <v>1</v>
      </c>
      <c r="M585" s="9">
        <v>1</v>
      </c>
      <c r="N585" s="9">
        <v>1</v>
      </c>
      <c r="O585" s="9">
        <v>1</v>
      </c>
      <c r="P585" s="9">
        <v>289</v>
      </c>
      <c r="Q585" s="9">
        <v>5.8</v>
      </c>
    </row>
    <row r="586" spans="1:17" x14ac:dyDescent="0.3">
      <c r="A586" s="9">
        <v>243</v>
      </c>
      <c r="B586" s="9">
        <v>5</v>
      </c>
      <c r="C586" s="9">
        <v>31</v>
      </c>
      <c r="D586" s="9">
        <v>4</v>
      </c>
      <c r="E586" s="9">
        <v>10.5</v>
      </c>
      <c r="F586" s="9">
        <v>4</v>
      </c>
      <c r="G586" s="9">
        <v>2</v>
      </c>
      <c r="H586" s="9">
        <v>3.2</v>
      </c>
      <c r="I586" s="9">
        <v>3.5</v>
      </c>
      <c r="J586" s="9">
        <v>1</v>
      </c>
      <c r="K586" s="9">
        <v>1</v>
      </c>
      <c r="L586" s="9">
        <v>1</v>
      </c>
      <c r="M586" s="9">
        <v>1</v>
      </c>
      <c r="N586" s="9">
        <v>1</v>
      </c>
      <c r="O586" s="9">
        <v>1</v>
      </c>
      <c r="P586" s="9">
        <v>339</v>
      </c>
      <c r="Q586" s="9">
        <v>4.5999999999999996</v>
      </c>
    </row>
    <row r="587" spans="1:17" x14ac:dyDescent="0.3">
      <c r="A587" s="9">
        <v>244</v>
      </c>
      <c r="B587" s="9">
        <v>1</v>
      </c>
      <c r="C587" s="9">
        <v>6</v>
      </c>
      <c r="D587" s="9">
        <v>4</v>
      </c>
      <c r="E587" s="9">
        <v>13.6</v>
      </c>
      <c r="F587" s="9">
        <v>5</v>
      </c>
      <c r="G587" s="9">
        <v>3</v>
      </c>
      <c r="H587" s="9">
        <v>1.9</v>
      </c>
      <c r="I587" s="9">
        <v>1.8</v>
      </c>
      <c r="J587" s="9">
        <v>1</v>
      </c>
      <c r="K587" s="9">
        <v>1</v>
      </c>
      <c r="L587" s="9">
        <v>1</v>
      </c>
      <c r="M587" s="9">
        <v>1</v>
      </c>
      <c r="N587" s="9">
        <v>1</v>
      </c>
      <c r="O587" s="9">
        <v>1</v>
      </c>
      <c r="P587" s="9">
        <v>0</v>
      </c>
      <c r="Q587" s="9">
        <v>0</v>
      </c>
    </row>
    <row r="588" spans="1:17" x14ac:dyDescent="0.3">
      <c r="A588" s="9">
        <v>244</v>
      </c>
      <c r="B588" s="9">
        <v>2</v>
      </c>
      <c r="C588" s="9">
        <v>6</v>
      </c>
      <c r="D588" s="9">
        <v>4</v>
      </c>
      <c r="E588" s="9">
        <v>14.2</v>
      </c>
      <c r="F588" s="9">
        <v>5</v>
      </c>
      <c r="G588" s="9">
        <v>2</v>
      </c>
      <c r="H588" s="9">
        <v>2.4</v>
      </c>
      <c r="I588" s="9">
        <v>3.2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10</v>
      </c>
      <c r="Q588" s="9">
        <v>1.95</v>
      </c>
    </row>
    <row r="589" spans="1:17" x14ac:dyDescent="0.3">
      <c r="A589" s="9">
        <v>244</v>
      </c>
      <c r="B589" s="9">
        <v>3</v>
      </c>
      <c r="C589" s="9">
        <v>6</v>
      </c>
      <c r="D589" s="9">
        <v>4</v>
      </c>
      <c r="E589" s="9">
        <v>14.3</v>
      </c>
      <c r="F589" s="9">
        <v>7</v>
      </c>
      <c r="G589" s="9">
        <v>3</v>
      </c>
      <c r="H589" s="9">
        <v>1.1000000000000001</v>
      </c>
      <c r="I589" s="9">
        <v>0.9</v>
      </c>
      <c r="J589" s="9">
        <v>1</v>
      </c>
      <c r="K589" s="9">
        <v>1</v>
      </c>
      <c r="L589" s="9">
        <v>1</v>
      </c>
      <c r="M589" s="9">
        <v>1</v>
      </c>
      <c r="N589" s="9">
        <v>1</v>
      </c>
      <c r="O589" s="9">
        <v>1</v>
      </c>
      <c r="P589" s="9">
        <v>257</v>
      </c>
      <c r="Q589" s="9">
        <v>4.25</v>
      </c>
    </row>
    <row r="590" spans="1:17" x14ac:dyDescent="0.3">
      <c r="A590" s="9">
        <v>244</v>
      </c>
      <c r="B590" s="9">
        <v>4</v>
      </c>
      <c r="C590" s="9">
        <v>6</v>
      </c>
      <c r="D590" s="9">
        <v>4</v>
      </c>
      <c r="E590" s="9">
        <v>12.4</v>
      </c>
      <c r="F590" s="9">
        <v>5</v>
      </c>
      <c r="G590" s="9">
        <v>2</v>
      </c>
      <c r="H590" s="9">
        <v>0.9</v>
      </c>
      <c r="I590" s="9">
        <v>1.1499999999999999</v>
      </c>
      <c r="J590" s="9">
        <v>1</v>
      </c>
      <c r="K590" s="9">
        <v>1</v>
      </c>
      <c r="L590" s="9">
        <v>1</v>
      </c>
      <c r="M590" s="9">
        <v>1</v>
      </c>
      <c r="N590" s="9">
        <v>1</v>
      </c>
      <c r="O590" s="9">
        <v>1</v>
      </c>
      <c r="P590" s="9">
        <v>282</v>
      </c>
      <c r="Q590" s="9">
        <v>4.18</v>
      </c>
    </row>
    <row r="591" spans="1:17" x14ac:dyDescent="0.3">
      <c r="A591" s="9">
        <v>244</v>
      </c>
      <c r="B591" s="9">
        <v>5</v>
      </c>
      <c r="C591" s="9">
        <v>6</v>
      </c>
      <c r="D591" s="9">
        <v>4</v>
      </c>
      <c r="E591" s="9">
        <v>12.1</v>
      </c>
      <c r="F591" s="9">
        <v>4</v>
      </c>
      <c r="G591" s="9">
        <v>2</v>
      </c>
      <c r="H591" s="9">
        <v>1.2</v>
      </c>
      <c r="I591" s="9">
        <v>1.5</v>
      </c>
      <c r="J591" s="9">
        <v>1</v>
      </c>
      <c r="K591" s="9">
        <v>1</v>
      </c>
      <c r="L591" s="9">
        <v>1</v>
      </c>
      <c r="M591" s="9">
        <v>1</v>
      </c>
      <c r="N591" s="9">
        <v>1</v>
      </c>
      <c r="O591" s="9">
        <v>1</v>
      </c>
      <c r="P591" s="9">
        <v>326</v>
      </c>
      <c r="Q591" s="9">
        <v>2.5499999999999998</v>
      </c>
    </row>
    <row r="592" spans="1:17" x14ac:dyDescent="0.3">
      <c r="A592" s="9">
        <v>245</v>
      </c>
      <c r="B592" s="9">
        <v>1</v>
      </c>
      <c r="C592" s="9">
        <v>6</v>
      </c>
      <c r="D592" s="9">
        <v>4</v>
      </c>
      <c r="E592" s="9">
        <v>27.1</v>
      </c>
      <c r="F592" s="9">
        <v>12</v>
      </c>
      <c r="G592" s="9">
        <v>6</v>
      </c>
      <c r="H592" s="9">
        <v>5.5</v>
      </c>
      <c r="I592" s="9">
        <v>6.3</v>
      </c>
      <c r="J592" s="9">
        <v>1</v>
      </c>
      <c r="K592" s="9">
        <v>1</v>
      </c>
      <c r="L592" s="9">
        <v>1</v>
      </c>
      <c r="M592" s="9">
        <v>1</v>
      </c>
      <c r="N592" s="9">
        <v>1</v>
      </c>
      <c r="O592" s="9">
        <v>1</v>
      </c>
      <c r="P592" s="9">
        <v>0</v>
      </c>
      <c r="Q592" s="9">
        <v>0</v>
      </c>
    </row>
    <row r="593" spans="1:17" x14ac:dyDescent="0.3">
      <c r="A593" s="9">
        <v>245</v>
      </c>
      <c r="B593" s="9">
        <v>2</v>
      </c>
      <c r="C593" s="9">
        <v>51</v>
      </c>
      <c r="D593" s="9">
        <v>4</v>
      </c>
      <c r="E593" s="9">
        <v>10.6</v>
      </c>
      <c r="F593" s="9">
        <v>4</v>
      </c>
      <c r="G593" s="9">
        <v>2</v>
      </c>
      <c r="H593" s="9">
        <v>2.6</v>
      </c>
      <c r="I593" s="9">
        <v>2.8</v>
      </c>
      <c r="J593" s="9">
        <v>1</v>
      </c>
      <c r="K593" s="9">
        <v>1</v>
      </c>
      <c r="L593" s="9">
        <v>1</v>
      </c>
      <c r="M593" s="9">
        <v>1</v>
      </c>
      <c r="N593" s="9">
        <v>1</v>
      </c>
      <c r="O593" s="9">
        <v>1</v>
      </c>
      <c r="P593" s="9">
        <v>23</v>
      </c>
      <c r="Q593" s="9">
        <v>1.95</v>
      </c>
    </row>
    <row r="594" spans="1:17" x14ac:dyDescent="0.3">
      <c r="A594" s="9">
        <v>245</v>
      </c>
      <c r="B594" s="9">
        <v>3</v>
      </c>
      <c r="C594" s="9">
        <v>51</v>
      </c>
      <c r="D594" s="9">
        <v>4</v>
      </c>
      <c r="E594" s="9">
        <v>15.1</v>
      </c>
      <c r="F594" s="9">
        <v>5</v>
      </c>
      <c r="G594" s="9">
        <v>2</v>
      </c>
      <c r="H594" s="9">
        <v>0.9</v>
      </c>
      <c r="I594" s="9">
        <v>1.1000000000000001</v>
      </c>
      <c r="J594" s="9">
        <v>1</v>
      </c>
      <c r="K594" s="9">
        <v>1</v>
      </c>
      <c r="L594" s="9">
        <v>1</v>
      </c>
      <c r="M594" s="9">
        <v>1</v>
      </c>
      <c r="N594" s="9">
        <v>1</v>
      </c>
      <c r="O594" s="9">
        <v>1</v>
      </c>
      <c r="P594" s="9">
        <v>240</v>
      </c>
      <c r="Q594" s="9">
        <v>2.37</v>
      </c>
    </row>
    <row r="595" spans="1:17" x14ac:dyDescent="0.3">
      <c r="A595" s="9">
        <v>245</v>
      </c>
      <c r="B595" s="9">
        <v>4</v>
      </c>
      <c r="C595" s="9">
        <v>31</v>
      </c>
      <c r="D595" s="9">
        <v>4</v>
      </c>
      <c r="E595" s="9">
        <v>8.6</v>
      </c>
      <c r="F595" s="9">
        <v>4</v>
      </c>
      <c r="G595" s="9">
        <v>2</v>
      </c>
      <c r="H595" s="9">
        <v>0.8</v>
      </c>
      <c r="I595" s="9">
        <v>1.2</v>
      </c>
      <c r="J595" s="9">
        <v>1</v>
      </c>
      <c r="K595" s="9">
        <v>1</v>
      </c>
      <c r="L595" s="9">
        <v>1</v>
      </c>
      <c r="M595" s="9">
        <v>1</v>
      </c>
      <c r="N595" s="9">
        <v>1</v>
      </c>
      <c r="O595" s="9">
        <v>1</v>
      </c>
      <c r="P595" s="9">
        <v>309</v>
      </c>
      <c r="Q595" s="9">
        <v>1.58</v>
      </c>
    </row>
    <row r="596" spans="1:17" x14ac:dyDescent="0.3">
      <c r="A596" s="9">
        <v>245</v>
      </c>
      <c r="B596" s="9">
        <v>5</v>
      </c>
      <c r="C596" s="9">
        <v>31</v>
      </c>
      <c r="D596" s="9">
        <v>4</v>
      </c>
      <c r="E596" s="9">
        <v>7.6</v>
      </c>
      <c r="F596" s="9">
        <v>4</v>
      </c>
      <c r="G596" s="9">
        <v>2</v>
      </c>
      <c r="H596" s="9">
        <v>0.7</v>
      </c>
      <c r="I596" s="9">
        <v>0.8</v>
      </c>
      <c r="J596" s="9">
        <v>1</v>
      </c>
      <c r="K596" s="9">
        <v>1</v>
      </c>
      <c r="L596" s="9">
        <v>1</v>
      </c>
      <c r="M596" s="9">
        <v>1</v>
      </c>
      <c r="N596" s="9">
        <v>1</v>
      </c>
      <c r="O596" s="9">
        <v>1</v>
      </c>
      <c r="P596" s="9">
        <v>356</v>
      </c>
      <c r="Q596" s="9">
        <v>0.7</v>
      </c>
    </row>
    <row r="597" spans="1:17" x14ac:dyDescent="0.3">
      <c r="A597" s="9">
        <v>246</v>
      </c>
      <c r="B597" s="9">
        <v>1</v>
      </c>
      <c r="C597" s="9">
        <v>2</v>
      </c>
      <c r="D597" s="9">
        <v>4</v>
      </c>
      <c r="E597" s="9">
        <v>29.4</v>
      </c>
      <c r="F597" s="9">
        <v>9.4</v>
      </c>
      <c r="G597" s="9">
        <v>2</v>
      </c>
      <c r="H597" s="9">
        <v>5.3</v>
      </c>
      <c r="I597" s="9">
        <v>6.3</v>
      </c>
      <c r="J597" s="9">
        <v>1</v>
      </c>
      <c r="K597" s="9">
        <v>1</v>
      </c>
      <c r="L597" s="9">
        <v>1</v>
      </c>
      <c r="M597" s="9">
        <v>1</v>
      </c>
      <c r="N597" s="9">
        <v>1</v>
      </c>
      <c r="O597" s="9">
        <v>1</v>
      </c>
      <c r="P597" s="9">
        <v>0</v>
      </c>
      <c r="Q597" s="9">
        <v>0</v>
      </c>
    </row>
    <row r="598" spans="1:17" x14ac:dyDescent="0.3">
      <c r="A598" s="9">
        <v>246</v>
      </c>
      <c r="B598" s="9">
        <v>2</v>
      </c>
      <c r="C598" s="9">
        <v>31</v>
      </c>
      <c r="D598" s="9">
        <v>3</v>
      </c>
      <c r="E598" s="9">
        <v>12.5</v>
      </c>
      <c r="F598" s="9">
        <v>4</v>
      </c>
      <c r="G598" s="9">
        <v>1</v>
      </c>
      <c r="H598" s="9">
        <v>2.2000000000000002</v>
      </c>
      <c r="I598" s="9">
        <v>3.1</v>
      </c>
      <c r="J598" s="9">
        <v>1</v>
      </c>
      <c r="K598" s="9">
        <v>1</v>
      </c>
      <c r="L598" s="9">
        <v>1</v>
      </c>
      <c r="M598" s="9">
        <v>1</v>
      </c>
      <c r="N598" s="9">
        <v>1</v>
      </c>
      <c r="O598" s="9">
        <v>1</v>
      </c>
      <c r="P598" s="9">
        <v>5</v>
      </c>
      <c r="Q598" s="9">
        <v>11.2</v>
      </c>
    </row>
    <row r="599" spans="1:17" x14ac:dyDescent="0.3">
      <c r="A599" s="9">
        <v>246</v>
      </c>
      <c r="B599" s="9">
        <v>3</v>
      </c>
      <c r="C599" s="9">
        <v>2</v>
      </c>
      <c r="D599" s="9">
        <v>4</v>
      </c>
      <c r="E599" s="9">
        <v>29.6</v>
      </c>
      <c r="F599" s="9">
        <v>10</v>
      </c>
      <c r="G599" s="9">
        <v>3</v>
      </c>
      <c r="H599" s="9">
        <v>4.5999999999999996</v>
      </c>
      <c r="I599" s="9">
        <v>4.3</v>
      </c>
      <c r="J599" s="9">
        <v>1</v>
      </c>
      <c r="K599" s="9">
        <v>1</v>
      </c>
      <c r="L599" s="9">
        <v>1</v>
      </c>
      <c r="M599" s="9">
        <v>1</v>
      </c>
      <c r="N599" s="9">
        <v>1</v>
      </c>
      <c r="O599" s="9">
        <v>1</v>
      </c>
      <c r="P599" s="9">
        <v>10</v>
      </c>
      <c r="Q599" s="9">
        <v>9.1999999999999993</v>
      </c>
    </row>
    <row r="600" spans="1:17" x14ac:dyDescent="0.3">
      <c r="A600" s="9">
        <v>246</v>
      </c>
      <c r="B600" s="9">
        <v>4</v>
      </c>
      <c r="C600" s="9">
        <v>31</v>
      </c>
      <c r="D600" s="9">
        <v>3</v>
      </c>
      <c r="E600" s="9">
        <v>13.2</v>
      </c>
      <c r="F600" s="9">
        <v>3.5</v>
      </c>
      <c r="G600" s="9">
        <v>1.3</v>
      </c>
      <c r="H600" s="9">
        <v>3.2</v>
      </c>
      <c r="I600" s="9">
        <v>2</v>
      </c>
      <c r="J600" s="9">
        <v>1</v>
      </c>
      <c r="K600" s="9">
        <v>1</v>
      </c>
      <c r="L600" s="9">
        <v>1</v>
      </c>
      <c r="M600" s="9">
        <v>1</v>
      </c>
      <c r="N600" s="9">
        <v>1</v>
      </c>
      <c r="O600" s="9">
        <v>1</v>
      </c>
      <c r="P600" s="9">
        <v>40</v>
      </c>
      <c r="Q600" s="9">
        <v>5.2</v>
      </c>
    </row>
    <row r="601" spans="1:17" x14ac:dyDescent="0.3">
      <c r="A601" s="9">
        <v>246</v>
      </c>
      <c r="B601" s="9">
        <v>5</v>
      </c>
      <c r="C601" s="9">
        <v>31</v>
      </c>
      <c r="D601" s="9">
        <v>3</v>
      </c>
      <c r="E601" s="9">
        <v>26.3</v>
      </c>
      <c r="F601" s="9">
        <v>4.5</v>
      </c>
      <c r="G601" s="9">
        <v>1</v>
      </c>
      <c r="H601" s="9">
        <v>5</v>
      </c>
      <c r="I601" s="9">
        <v>3.2</v>
      </c>
      <c r="J601" s="9">
        <v>1</v>
      </c>
      <c r="K601" s="9">
        <v>1</v>
      </c>
      <c r="L601" s="9">
        <v>1</v>
      </c>
      <c r="M601" s="9">
        <v>1</v>
      </c>
      <c r="N601" s="9">
        <v>1</v>
      </c>
      <c r="O601" s="9">
        <v>1</v>
      </c>
      <c r="P601" s="9">
        <v>160</v>
      </c>
      <c r="Q601" s="9">
        <v>6.2</v>
      </c>
    </row>
    <row r="602" spans="1:17" x14ac:dyDescent="0.3">
      <c r="A602" s="9">
        <v>247</v>
      </c>
      <c r="B602" s="9">
        <v>1</v>
      </c>
      <c r="C602" s="9">
        <v>6</v>
      </c>
      <c r="D602" s="9">
        <v>3</v>
      </c>
      <c r="E602" s="9">
        <v>8.3000000000000007</v>
      </c>
      <c r="F602" s="9">
        <v>4</v>
      </c>
      <c r="G602" s="9">
        <v>1.6</v>
      </c>
      <c r="H602" s="9">
        <v>1.6</v>
      </c>
      <c r="I602" s="9">
        <v>1.2</v>
      </c>
      <c r="J602" s="9">
        <v>1</v>
      </c>
      <c r="K602" s="9">
        <v>1</v>
      </c>
      <c r="L602" s="9">
        <v>1</v>
      </c>
      <c r="M602" s="9">
        <v>1</v>
      </c>
      <c r="N602" s="9">
        <v>1</v>
      </c>
      <c r="O602" s="9">
        <v>1</v>
      </c>
      <c r="P602" s="9">
        <v>0</v>
      </c>
      <c r="Q602" s="9">
        <v>0</v>
      </c>
    </row>
    <row r="603" spans="1:17" x14ac:dyDescent="0.3">
      <c r="A603" s="9">
        <v>247</v>
      </c>
      <c r="B603" s="9">
        <v>2</v>
      </c>
      <c r="C603" s="9">
        <v>6</v>
      </c>
      <c r="D603" s="9">
        <v>3</v>
      </c>
      <c r="E603" s="9">
        <v>20.2</v>
      </c>
      <c r="F603" s="9">
        <v>9</v>
      </c>
      <c r="G603" s="9">
        <v>2.1</v>
      </c>
      <c r="H603" s="9">
        <v>3.2</v>
      </c>
      <c r="I603" s="9">
        <v>2.4</v>
      </c>
      <c r="J603" s="9">
        <v>1</v>
      </c>
      <c r="K603" s="9">
        <v>1</v>
      </c>
      <c r="L603" s="9">
        <v>1</v>
      </c>
      <c r="M603" s="9">
        <v>1</v>
      </c>
      <c r="N603" s="9">
        <v>1</v>
      </c>
      <c r="O603" s="9">
        <v>1</v>
      </c>
      <c r="P603" s="9">
        <v>5</v>
      </c>
      <c r="Q603" s="9">
        <v>15</v>
      </c>
    </row>
    <row r="604" spans="1:17" x14ac:dyDescent="0.3">
      <c r="A604" s="9">
        <v>247</v>
      </c>
      <c r="B604" s="9">
        <v>3</v>
      </c>
      <c r="C604" s="9">
        <v>60</v>
      </c>
      <c r="D604" s="9">
        <v>3</v>
      </c>
      <c r="E604" s="9">
        <v>21</v>
      </c>
      <c r="F604" s="9">
        <v>4</v>
      </c>
      <c r="G604" s="9">
        <v>1.3</v>
      </c>
      <c r="H604" s="9">
        <v>4.5999999999999996</v>
      </c>
      <c r="I604" s="9">
        <v>2.8</v>
      </c>
      <c r="J604" s="9">
        <v>1</v>
      </c>
      <c r="K604" s="9">
        <v>1</v>
      </c>
      <c r="L604" s="9">
        <v>1</v>
      </c>
      <c r="M604" s="9">
        <v>1</v>
      </c>
      <c r="N604" s="9">
        <v>1</v>
      </c>
      <c r="O604" s="9">
        <v>1</v>
      </c>
      <c r="P604" s="9">
        <v>10</v>
      </c>
      <c r="Q604" s="9">
        <v>3.2</v>
      </c>
    </row>
    <row r="605" spans="1:17" x14ac:dyDescent="0.3">
      <c r="A605" s="9">
        <v>247</v>
      </c>
      <c r="B605" s="9">
        <v>4</v>
      </c>
      <c r="C605" s="9">
        <v>2</v>
      </c>
      <c r="D605" s="9">
        <v>3</v>
      </c>
      <c r="E605" s="9">
        <v>9.3000000000000007</v>
      </c>
      <c r="F605" s="9">
        <v>3</v>
      </c>
      <c r="G605" s="9">
        <v>1</v>
      </c>
      <c r="H605" s="9">
        <v>1.6</v>
      </c>
      <c r="I605" s="9">
        <v>1.2</v>
      </c>
      <c r="J605" s="9">
        <v>1</v>
      </c>
      <c r="K605" s="9">
        <v>1</v>
      </c>
      <c r="L605" s="9">
        <v>1</v>
      </c>
      <c r="M605" s="9">
        <v>1</v>
      </c>
      <c r="N605" s="9">
        <v>1</v>
      </c>
      <c r="O605" s="9">
        <v>1</v>
      </c>
      <c r="P605" s="9">
        <v>20</v>
      </c>
      <c r="Q605" s="9">
        <v>5.0999999999999996</v>
      </c>
    </row>
    <row r="606" spans="1:17" x14ac:dyDescent="0.3">
      <c r="A606" s="9">
        <v>247</v>
      </c>
      <c r="B606" s="9">
        <v>5</v>
      </c>
      <c r="C606" s="9">
        <v>31</v>
      </c>
      <c r="D606" s="9">
        <v>3</v>
      </c>
      <c r="E606" s="9">
        <v>10.3</v>
      </c>
      <c r="F606" s="9">
        <v>3</v>
      </c>
      <c r="G606" s="9">
        <v>0.4</v>
      </c>
      <c r="H606" s="9">
        <v>4.5999999999999996</v>
      </c>
      <c r="I606" s="9">
        <v>2.5</v>
      </c>
      <c r="J606" s="9">
        <v>1</v>
      </c>
      <c r="K606" s="9">
        <v>1</v>
      </c>
      <c r="L606" s="9">
        <v>1</v>
      </c>
      <c r="M606" s="9">
        <v>1</v>
      </c>
      <c r="N606" s="9">
        <v>1</v>
      </c>
      <c r="O606" s="9">
        <v>1</v>
      </c>
      <c r="P606" s="9">
        <v>230</v>
      </c>
      <c r="Q606" s="9">
        <v>2.6</v>
      </c>
    </row>
    <row r="607" spans="1:17" x14ac:dyDescent="0.3">
      <c r="A607" s="9">
        <v>248</v>
      </c>
      <c r="B607" s="9">
        <v>1</v>
      </c>
      <c r="C607" s="9">
        <v>3</v>
      </c>
      <c r="D607" s="9">
        <v>4</v>
      </c>
      <c r="E607" s="9">
        <v>24.2</v>
      </c>
      <c r="F607" s="9">
        <v>10.199999999999999</v>
      </c>
      <c r="G607" s="9">
        <v>5</v>
      </c>
      <c r="H607" s="9">
        <v>5.2</v>
      </c>
      <c r="I607" s="9">
        <v>4.7</v>
      </c>
      <c r="J607" s="9">
        <v>1</v>
      </c>
      <c r="K607" s="9">
        <v>1</v>
      </c>
      <c r="L607" s="9">
        <v>1</v>
      </c>
      <c r="M607" s="9">
        <v>1</v>
      </c>
      <c r="N607" s="9">
        <v>1</v>
      </c>
      <c r="O607" s="9">
        <v>1</v>
      </c>
      <c r="P607" s="9">
        <v>0</v>
      </c>
      <c r="Q607" s="9">
        <v>0</v>
      </c>
    </row>
    <row r="608" spans="1:17" x14ac:dyDescent="0.3">
      <c r="A608" s="9">
        <v>248</v>
      </c>
      <c r="B608" s="9">
        <v>2</v>
      </c>
      <c r="C608" s="9">
        <v>31</v>
      </c>
      <c r="D608" s="9">
        <v>3</v>
      </c>
      <c r="E608" s="9">
        <v>13.4</v>
      </c>
      <c r="F608" s="9">
        <v>4</v>
      </c>
      <c r="G608" s="9">
        <v>1</v>
      </c>
      <c r="H608" s="9">
        <v>2.4</v>
      </c>
      <c r="I608" s="9">
        <v>1.9</v>
      </c>
      <c r="J608" s="9">
        <v>1</v>
      </c>
      <c r="K608" s="9">
        <v>1</v>
      </c>
      <c r="L608" s="9">
        <v>1</v>
      </c>
      <c r="M608" s="9">
        <v>1</v>
      </c>
      <c r="N608" s="9">
        <v>1</v>
      </c>
      <c r="O608" s="9">
        <v>1</v>
      </c>
      <c r="P608" s="9">
        <v>5</v>
      </c>
      <c r="Q608" s="9">
        <v>16</v>
      </c>
    </row>
    <row r="609" spans="1:17" x14ac:dyDescent="0.3">
      <c r="A609" s="9">
        <v>248</v>
      </c>
      <c r="B609" s="9">
        <v>3</v>
      </c>
      <c r="C609" s="9">
        <v>4</v>
      </c>
      <c r="D609" s="9">
        <v>2</v>
      </c>
      <c r="E609" s="9">
        <v>41.3</v>
      </c>
      <c r="F609" s="9">
        <v>15</v>
      </c>
      <c r="G609" s="9">
        <v>3.9</v>
      </c>
      <c r="H609" s="9">
        <v>10.199999999999999</v>
      </c>
      <c r="I609" s="9">
        <v>6.3</v>
      </c>
      <c r="J609" s="9">
        <v>1</v>
      </c>
      <c r="K609" s="9">
        <v>1</v>
      </c>
      <c r="L609" s="9">
        <v>1</v>
      </c>
      <c r="M609" s="9">
        <v>1</v>
      </c>
      <c r="N609" s="9">
        <v>1</v>
      </c>
      <c r="O609" s="9">
        <v>1</v>
      </c>
      <c r="P609" s="9">
        <v>60</v>
      </c>
      <c r="Q609" s="9">
        <v>4.8</v>
      </c>
    </row>
    <row r="610" spans="1:17" x14ac:dyDescent="0.3">
      <c r="A610" s="9">
        <v>248</v>
      </c>
      <c r="B610" s="9">
        <v>4</v>
      </c>
      <c r="C610" s="9">
        <v>4</v>
      </c>
      <c r="D610" s="9">
        <v>3</v>
      </c>
      <c r="E610" s="9">
        <v>9.4</v>
      </c>
      <c r="F610" s="9">
        <v>3.8</v>
      </c>
      <c r="G610" s="9">
        <v>1.3</v>
      </c>
      <c r="H610" s="9">
        <v>1.5</v>
      </c>
      <c r="I610" s="9">
        <v>2</v>
      </c>
      <c r="J610" s="9">
        <v>1</v>
      </c>
      <c r="K610" s="9">
        <v>1</v>
      </c>
      <c r="L610" s="9">
        <v>1</v>
      </c>
      <c r="M610" s="9">
        <v>1</v>
      </c>
      <c r="N610" s="9">
        <v>1</v>
      </c>
      <c r="O610" s="9">
        <v>1</v>
      </c>
      <c r="P610" s="9">
        <v>190</v>
      </c>
      <c r="Q610" s="9">
        <v>5.0999999999999996</v>
      </c>
    </row>
    <row r="611" spans="1:17" x14ac:dyDescent="0.3">
      <c r="A611" s="9">
        <v>248</v>
      </c>
      <c r="B611" s="9">
        <v>5</v>
      </c>
      <c r="C611" s="9">
        <v>6</v>
      </c>
      <c r="D611" s="9">
        <v>3</v>
      </c>
      <c r="E611" s="9">
        <v>10.199999999999999</v>
      </c>
      <c r="F611" s="9">
        <v>4</v>
      </c>
      <c r="G611" s="9">
        <v>1</v>
      </c>
      <c r="H611" s="9">
        <v>1.6</v>
      </c>
      <c r="I611" s="9">
        <v>1.2</v>
      </c>
      <c r="J611" s="9">
        <v>1</v>
      </c>
      <c r="K611" s="9">
        <v>1</v>
      </c>
      <c r="L611" s="9">
        <v>1</v>
      </c>
      <c r="M611" s="9">
        <v>1</v>
      </c>
      <c r="N611" s="9">
        <v>1</v>
      </c>
      <c r="O611" s="9">
        <v>1</v>
      </c>
      <c r="P611" s="9">
        <v>250</v>
      </c>
      <c r="Q611" s="9">
        <v>4.2</v>
      </c>
    </row>
    <row r="612" spans="1:17" x14ac:dyDescent="0.3">
      <c r="A612" s="9">
        <v>249</v>
      </c>
      <c r="B612" s="9">
        <v>1</v>
      </c>
      <c r="C612" s="9">
        <v>3</v>
      </c>
      <c r="D612" s="9">
        <v>4</v>
      </c>
      <c r="E612" s="9">
        <v>14.3</v>
      </c>
      <c r="F612" s="9">
        <v>5</v>
      </c>
      <c r="G612" s="9">
        <v>2</v>
      </c>
      <c r="H612" s="9">
        <v>2.2999999999999998</v>
      </c>
      <c r="I612" s="9">
        <v>2.1</v>
      </c>
      <c r="J612" s="9">
        <v>1</v>
      </c>
      <c r="K612" s="9">
        <v>1</v>
      </c>
      <c r="L612" s="9">
        <v>1</v>
      </c>
      <c r="M612" s="9">
        <v>1</v>
      </c>
      <c r="N612" s="9">
        <v>1</v>
      </c>
      <c r="O612" s="9">
        <v>1</v>
      </c>
      <c r="P612" s="9">
        <v>0</v>
      </c>
      <c r="Q612" s="9">
        <v>0</v>
      </c>
    </row>
    <row r="613" spans="1:17" x14ac:dyDescent="0.3">
      <c r="A613" s="9">
        <v>249</v>
      </c>
      <c r="B613" s="9">
        <v>2</v>
      </c>
      <c r="C613" s="9">
        <v>3</v>
      </c>
      <c r="D613" s="9">
        <v>4</v>
      </c>
      <c r="E613" s="9">
        <v>10.8</v>
      </c>
      <c r="F613" s="9">
        <v>5</v>
      </c>
      <c r="G613" s="9">
        <v>2</v>
      </c>
      <c r="H613" s="9">
        <v>0.9</v>
      </c>
      <c r="I613" s="9">
        <v>0.85</v>
      </c>
      <c r="J613" s="9">
        <v>1</v>
      </c>
      <c r="K613" s="9">
        <v>1</v>
      </c>
      <c r="L613" s="9">
        <v>1</v>
      </c>
      <c r="M613" s="9">
        <v>1</v>
      </c>
      <c r="N613" s="9">
        <v>1</v>
      </c>
      <c r="O613" s="9">
        <v>1</v>
      </c>
      <c r="P613" s="9">
        <v>41</v>
      </c>
      <c r="Q613" s="9">
        <v>1.9</v>
      </c>
    </row>
    <row r="614" spans="1:17" x14ac:dyDescent="0.3">
      <c r="A614" s="9">
        <v>249</v>
      </c>
      <c r="B614" s="9">
        <v>3</v>
      </c>
      <c r="C614" s="9">
        <v>3</v>
      </c>
      <c r="D614" s="9">
        <v>4</v>
      </c>
      <c r="E614" s="9">
        <v>8.1</v>
      </c>
      <c r="F614" s="9">
        <v>4</v>
      </c>
      <c r="G614" s="9">
        <v>2</v>
      </c>
      <c r="H614" s="9">
        <v>1.3</v>
      </c>
      <c r="I614" s="9">
        <v>1.2</v>
      </c>
      <c r="J614" s="9">
        <v>1</v>
      </c>
      <c r="K614" s="9">
        <v>1</v>
      </c>
      <c r="L614" s="9">
        <v>1</v>
      </c>
      <c r="M614" s="9">
        <v>1</v>
      </c>
      <c r="N614" s="9">
        <v>1</v>
      </c>
      <c r="O614" s="9">
        <v>1</v>
      </c>
      <c r="P614" s="9">
        <v>114</v>
      </c>
      <c r="Q614" s="9">
        <v>1.8</v>
      </c>
    </row>
    <row r="615" spans="1:17" x14ac:dyDescent="0.3">
      <c r="A615" s="9">
        <v>249</v>
      </c>
      <c r="B615" s="9">
        <v>4</v>
      </c>
      <c r="C615" s="9">
        <v>3</v>
      </c>
      <c r="D615" s="9">
        <v>4</v>
      </c>
      <c r="E615" s="9">
        <v>10.5</v>
      </c>
      <c r="F615" s="9">
        <v>4</v>
      </c>
      <c r="G615" s="9">
        <v>2</v>
      </c>
      <c r="H615" s="9">
        <v>2.15</v>
      </c>
      <c r="I615" s="9">
        <v>2.2999999999999998</v>
      </c>
      <c r="J615" s="9">
        <v>1</v>
      </c>
      <c r="K615" s="9">
        <v>1</v>
      </c>
      <c r="L615" s="9">
        <v>1</v>
      </c>
      <c r="M615" s="9">
        <v>1</v>
      </c>
      <c r="N615" s="9">
        <v>1</v>
      </c>
      <c r="O615" s="9">
        <v>1</v>
      </c>
      <c r="P615" s="9">
        <v>285</v>
      </c>
      <c r="Q615" s="9">
        <v>2.2000000000000002</v>
      </c>
    </row>
    <row r="616" spans="1:17" x14ac:dyDescent="0.3">
      <c r="A616" s="9">
        <v>249</v>
      </c>
      <c r="B616" s="9">
        <v>5</v>
      </c>
      <c r="C616" s="9">
        <v>6</v>
      </c>
      <c r="D616" s="9">
        <v>4</v>
      </c>
      <c r="E616" s="9">
        <v>10.8</v>
      </c>
      <c r="F616" s="9">
        <v>4</v>
      </c>
      <c r="G616" s="9">
        <v>2</v>
      </c>
      <c r="H616" s="9">
        <v>1.3</v>
      </c>
      <c r="I616" s="9">
        <v>1.2</v>
      </c>
      <c r="J616" s="9">
        <v>1</v>
      </c>
      <c r="K616" s="9">
        <v>1</v>
      </c>
      <c r="L616" s="9">
        <v>1</v>
      </c>
      <c r="M616" s="9">
        <v>1</v>
      </c>
      <c r="N616" s="9">
        <v>1</v>
      </c>
      <c r="O616" s="9">
        <v>1</v>
      </c>
      <c r="P616" s="9">
        <v>317</v>
      </c>
      <c r="Q616" s="9">
        <v>2.58</v>
      </c>
    </row>
    <row r="617" spans="1:17" x14ac:dyDescent="0.3">
      <c r="A617" s="9">
        <v>250</v>
      </c>
      <c r="B617" s="9">
        <v>1</v>
      </c>
      <c r="C617" s="9">
        <v>31</v>
      </c>
      <c r="D617" s="9">
        <v>4</v>
      </c>
      <c r="E617" s="9">
        <v>24.6</v>
      </c>
      <c r="F617" s="9">
        <v>6</v>
      </c>
      <c r="G617" s="9">
        <v>3</v>
      </c>
      <c r="H617" s="9">
        <v>4.0999999999999996</v>
      </c>
      <c r="I617" s="9">
        <v>3.9</v>
      </c>
      <c r="J617" s="9">
        <v>1</v>
      </c>
      <c r="K617" s="9">
        <v>1</v>
      </c>
      <c r="L617" s="9">
        <v>1</v>
      </c>
      <c r="M617" s="9">
        <v>1</v>
      </c>
      <c r="N617" s="9">
        <v>1</v>
      </c>
      <c r="O617" s="9">
        <v>1</v>
      </c>
      <c r="P617" s="9">
        <v>0</v>
      </c>
      <c r="Q617" s="9">
        <v>0</v>
      </c>
    </row>
    <row r="618" spans="1:17" x14ac:dyDescent="0.3">
      <c r="A618" s="9">
        <v>250</v>
      </c>
      <c r="B618" s="9">
        <v>2</v>
      </c>
      <c r="C618" s="9">
        <v>31</v>
      </c>
      <c r="D618" s="9">
        <v>4</v>
      </c>
      <c r="E618" s="9">
        <v>26.2</v>
      </c>
      <c r="F618" s="9">
        <v>6</v>
      </c>
      <c r="G618" s="9">
        <v>3</v>
      </c>
      <c r="H618" s="9">
        <v>5.8</v>
      </c>
      <c r="I618" s="9">
        <v>5.4</v>
      </c>
      <c r="J618" s="9">
        <v>1</v>
      </c>
      <c r="K618" s="9">
        <v>1</v>
      </c>
      <c r="L618" s="9">
        <v>1</v>
      </c>
      <c r="M618" s="9">
        <v>1</v>
      </c>
      <c r="N618" s="9">
        <v>1</v>
      </c>
      <c r="O618" s="9">
        <v>1</v>
      </c>
      <c r="P618" s="9">
        <v>30</v>
      </c>
      <c r="Q618" s="9">
        <v>1.95</v>
      </c>
    </row>
    <row r="619" spans="1:17" x14ac:dyDescent="0.3">
      <c r="A619" s="9">
        <v>250</v>
      </c>
      <c r="B619" s="9">
        <v>3</v>
      </c>
      <c r="C619" s="9">
        <v>31</v>
      </c>
      <c r="D619" s="9">
        <v>4</v>
      </c>
      <c r="E619" s="9">
        <v>20.3</v>
      </c>
      <c r="F619" s="9">
        <v>6</v>
      </c>
      <c r="G619" s="9">
        <v>3</v>
      </c>
      <c r="H619" s="9">
        <v>3.5</v>
      </c>
      <c r="I619" s="9">
        <v>4.2</v>
      </c>
      <c r="J619" s="9">
        <v>1</v>
      </c>
      <c r="K619" s="9">
        <v>1</v>
      </c>
      <c r="L619" s="9">
        <v>1</v>
      </c>
      <c r="M619" s="9">
        <v>1</v>
      </c>
      <c r="N619" s="9">
        <v>1</v>
      </c>
      <c r="O619" s="9">
        <v>1</v>
      </c>
      <c r="P619" s="9">
        <v>246</v>
      </c>
      <c r="Q619" s="9">
        <v>1.85</v>
      </c>
    </row>
    <row r="620" spans="1:17" x14ac:dyDescent="0.3">
      <c r="A620" s="9">
        <v>250</v>
      </c>
      <c r="B620" s="9">
        <v>4</v>
      </c>
      <c r="C620" s="9">
        <v>31</v>
      </c>
      <c r="D620" s="9">
        <v>4</v>
      </c>
      <c r="E620" s="9">
        <v>24.4</v>
      </c>
      <c r="F620" s="9">
        <v>6</v>
      </c>
      <c r="G620" s="9">
        <v>3</v>
      </c>
      <c r="H620" s="9">
        <v>3.8</v>
      </c>
      <c r="I620" s="9">
        <v>3.6</v>
      </c>
      <c r="J620" s="9">
        <v>1</v>
      </c>
      <c r="K620" s="9">
        <v>1</v>
      </c>
      <c r="L620" s="9">
        <v>1</v>
      </c>
      <c r="M620" s="9">
        <v>1</v>
      </c>
      <c r="N620" s="9">
        <v>1</v>
      </c>
      <c r="O620" s="9">
        <v>1</v>
      </c>
      <c r="P620" s="9">
        <v>248</v>
      </c>
      <c r="Q620" s="9">
        <v>1.92</v>
      </c>
    </row>
    <row r="621" spans="1:17" x14ac:dyDescent="0.3">
      <c r="A621" s="9">
        <v>250</v>
      </c>
      <c r="B621" s="9">
        <v>5</v>
      </c>
      <c r="C621" s="9">
        <v>31</v>
      </c>
      <c r="D621" s="9">
        <v>4</v>
      </c>
      <c r="E621" s="9">
        <v>16.100000000000001</v>
      </c>
      <c r="F621" s="9">
        <v>4.5</v>
      </c>
      <c r="G621" s="9">
        <v>2</v>
      </c>
      <c r="H621" s="9">
        <v>3.5</v>
      </c>
      <c r="I621" s="9">
        <v>3.4</v>
      </c>
      <c r="J621" s="9">
        <v>1</v>
      </c>
      <c r="K621" s="9">
        <v>1</v>
      </c>
      <c r="L621" s="9">
        <v>1</v>
      </c>
      <c r="M621" s="9">
        <v>1</v>
      </c>
      <c r="N621" s="9">
        <v>1</v>
      </c>
      <c r="O621" s="9">
        <v>1</v>
      </c>
      <c r="P621" s="9">
        <v>261</v>
      </c>
      <c r="Q621" s="9">
        <v>1.81</v>
      </c>
    </row>
    <row r="622" spans="1:17" x14ac:dyDescent="0.3">
      <c r="A622" s="9">
        <v>251</v>
      </c>
      <c r="B622" s="9">
        <v>1</v>
      </c>
      <c r="C622" s="9">
        <v>2</v>
      </c>
      <c r="D622" s="9">
        <v>4</v>
      </c>
      <c r="E622" s="9">
        <v>29.3</v>
      </c>
      <c r="F622" s="9">
        <v>8.4</v>
      </c>
      <c r="G622" s="9">
        <v>4.2</v>
      </c>
      <c r="H622" s="9">
        <v>7.2</v>
      </c>
      <c r="I622" s="9">
        <v>5.2</v>
      </c>
      <c r="J622" s="9">
        <v>1</v>
      </c>
      <c r="K622" s="9">
        <v>1</v>
      </c>
      <c r="L622" s="9">
        <v>1</v>
      </c>
      <c r="M622" s="9">
        <v>1</v>
      </c>
      <c r="N622" s="9">
        <v>1</v>
      </c>
      <c r="O622" s="9">
        <v>1</v>
      </c>
      <c r="P622" s="9">
        <v>0</v>
      </c>
      <c r="Q622" s="9">
        <v>0</v>
      </c>
    </row>
    <row r="623" spans="1:17" x14ac:dyDescent="0.3">
      <c r="A623" s="9">
        <v>251</v>
      </c>
      <c r="B623" s="9">
        <v>2</v>
      </c>
      <c r="C623" s="9">
        <v>31</v>
      </c>
      <c r="D623" s="9">
        <v>3</v>
      </c>
      <c r="E623" s="9">
        <v>9.5</v>
      </c>
      <c r="F623" s="9">
        <v>3</v>
      </c>
      <c r="G623" s="9">
        <v>0.6</v>
      </c>
      <c r="H623" s="9">
        <v>2.1</v>
      </c>
      <c r="I623" s="9">
        <v>1.9</v>
      </c>
      <c r="J623" s="9">
        <v>1</v>
      </c>
      <c r="K623" s="9">
        <v>1</v>
      </c>
      <c r="L623" s="9">
        <v>1</v>
      </c>
      <c r="M623" s="9">
        <v>1</v>
      </c>
      <c r="N623" s="9">
        <v>1</v>
      </c>
      <c r="O623" s="9">
        <v>1</v>
      </c>
      <c r="P623" s="9">
        <v>10</v>
      </c>
      <c r="Q623" s="9">
        <v>16</v>
      </c>
    </row>
    <row r="624" spans="1:17" x14ac:dyDescent="0.3">
      <c r="A624" s="9">
        <v>251</v>
      </c>
      <c r="B624" s="9">
        <v>3</v>
      </c>
      <c r="C624" s="9">
        <v>31</v>
      </c>
      <c r="D624" s="9">
        <v>3</v>
      </c>
      <c r="E624" s="9">
        <v>13.5</v>
      </c>
      <c r="F624" s="9">
        <v>4</v>
      </c>
      <c r="G624" s="9">
        <v>1.8</v>
      </c>
      <c r="H624" s="9">
        <v>2</v>
      </c>
      <c r="I624" s="9">
        <v>1.6</v>
      </c>
      <c r="J624" s="9">
        <v>1</v>
      </c>
      <c r="K624" s="9">
        <v>1</v>
      </c>
      <c r="L624" s="9">
        <v>1</v>
      </c>
      <c r="M624" s="9">
        <v>1</v>
      </c>
      <c r="N624" s="9">
        <v>1</v>
      </c>
      <c r="O624" s="9">
        <v>1</v>
      </c>
      <c r="P624" s="9">
        <v>20</v>
      </c>
      <c r="Q624" s="9">
        <v>3.8</v>
      </c>
    </row>
    <row r="625" spans="1:17" x14ac:dyDescent="0.3">
      <c r="A625" s="9">
        <v>251</v>
      </c>
      <c r="B625" s="9">
        <v>4</v>
      </c>
      <c r="C625" s="9">
        <v>31</v>
      </c>
      <c r="D625" s="9">
        <v>3</v>
      </c>
      <c r="E625" s="9">
        <v>33.1</v>
      </c>
      <c r="F625" s="9">
        <v>7.2</v>
      </c>
      <c r="G625" s="9">
        <v>1</v>
      </c>
      <c r="H625" s="9">
        <v>3.2</v>
      </c>
      <c r="I625" s="9">
        <v>6.2</v>
      </c>
      <c r="J625" s="9">
        <v>1</v>
      </c>
      <c r="K625" s="9">
        <v>1</v>
      </c>
      <c r="L625" s="9">
        <v>1</v>
      </c>
      <c r="M625" s="9">
        <v>1</v>
      </c>
      <c r="N625" s="9">
        <v>1</v>
      </c>
      <c r="O625" s="9">
        <v>1</v>
      </c>
      <c r="P625" s="9">
        <v>170</v>
      </c>
      <c r="Q625" s="9">
        <v>6.3</v>
      </c>
    </row>
    <row r="626" spans="1:17" x14ac:dyDescent="0.3">
      <c r="A626" s="9">
        <v>251</v>
      </c>
      <c r="B626" s="9">
        <v>5</v>
      </c>
      <c r="C626" s="9">
        <v>6</v>
      </c>
      <c r="D626" s="9">
        <v>4</v>
      </c>
      <c r="E626" s="9">
        <v>20.5</v>
      </c>
      <c r="F626" s="9">
        <v>9.1999999999999993</v>
      </c>
      <c r="G626" s="9">
        <v>4</v>
      </c>
      <c r="H626" s="9">
        <v>4.3</v>
      </c>
      <c r="I626" s="9">
        <v>4</v>
      </c>
      <c r="J626" s="9">
        <v>1</v>
      </c>
      <c r="K626" s="9">
        <v>1</v>
      </c>
      <c r="L626" s="9">
        <v>1</v>
      </c>
      <c r="M626" s="9">
        <v>1</v>
      </c>
      <c r="N626" s="9">
        <v>1</v>
      </c>
      <c r="O626" s="9">
        <v>1</v>
      </c>
      <c r="P626" s="9">
        <v>225</v>
      </c>
      <c r="Q626" s="9">
        <v>6.7</v>
      </c>
    </row>
    <row r="627" spans="1:17" x14ac:dyDescent="0.3">
      <c r="A627" s="9">
        <v>252</v>
      </c>
      <c r="B627" s="9">
        <v>1</v>
      </c>
      <c r="C627" s="9">
        <v>6</v>
      </c>
      <c r="D627" s="9">
        <v>3</v>
      </c>
      <c r="E627" s="9">
        <v>16.3</v>
      </c>
      <c r="F627" s="9">
        <v>6</v>
      </c>
      <c r="G627" s="9">
        <v>1.8</v>
      </c>
      <c r="H627" s="9">
        <v>3.2</v>
      </c>
      <c r="I627" s="9">
        <v>3.5</v>
      </c>
      <c r="J627" s="9">
        <v>1</v>
      </c>
      <c r="K627" s="9">
        <v>1</v>
      </c>
      <c r="L627" s="9">
        <v>1</v>
      </c>
      <c r="M627" s="9">
        <v>1</v>
      </c>
      <c r="N627" s="9">
        <v>1</v>
      </c>
      <c r="O627" s="9">
        <v>1</v>
      </c>
      <c r="P627" s="9">
        <v>0</v>
      </c>
      <c r="Q627" s="9">
        <v>0</v>
      </c>
    </row>
    <row r="628" spans="1:17" x14ac:dyDescent="0.3">
      <c r="A628" s="9">
        <v>252</v>
      </c>
      <c r="B628" s="9">
        <v>2</v>
      </c>
      <c r="C628" s="9">
        <v>6</v>
      </c>
      <c r="D628" s="9">
        <v>4</v>
      </c>
      <c r="E628" s="9">
        <v>10.5</v>
      </c>
      <c r="F628" s="9">
        <v>4</v>
      </c>
      <c r="G628" s="9">
        <v>1.6</v>
      </c>
      <c r="H628" s="9">
        <v>1</v>
      </c>
      <c r="I628" s="9">
        <v>1.2</v>
      </c>
      <c r="J628" s="9">
        <v>1</v>
      </c>
      <c r="K628" s="9">
        <v>1</v>
      </c>
      <c r="L628" s="9">
        <v>1</v>
      </c>
      <c r="M628" s="9">
        <v>1</v>
      </c>
      <c r="N628" s="9">
        <v>1</v>
      </c>
      <c r="O628" s="9">
        <v>1</v>
      </c>
      <c r="P628" s="9">
        <v>10</v>
      </c>
      <c r="Q628" s="9">
        <v>7</v>
      </c>
    </row>
    <row r="629" spans="1:17" x14ac:dyDescent="0.3">
      <c r="A629" s="9">
        <v>252</v>
      </c>
      <c r="B629" s="9">
        <v>3</v>
      </c>
      <c r="C629" s="9">
        <v>2</v>
      </c>
      <c r="D629" s="9">
        <v>3</v>
      </c>
      <c r="E629" s="9">
        <v>15</v>
      </c>
      <c r="F629" s="9">
        <v>4.8</v>
      </c>
      <c r="G629" s="9">
        <v>1</v>
      </c>
      <c r="H629" s="9">
        <v>3.2</v>
      </c>
      <c r="I629" s="9">
        <v>1.9</v>
      </c>
      <c r="J629" s="9">
        <v>1</v>
      </c>
      <c r="K629" s="9">
        <v>1</v>
      </c>
      <c r="L629" s="9">
        <v>1</v>
      </c>
      <c r="M629" s="9">
        <v>1</v>
      </c>
      <c r="N629" s="9">
        <v>1</v>
      </c>
      <c r="O629" s="9">
        <v>1</v>
      </c>
      <c r="P629" s="9">
        <v>90</v>
      </c>
      <c r="Q629" s="9">
        <v>8.1999999999999993</v>
      </c>
    </row>
    <row r="630" spans="1:17" x14ac:dyDescent="0.3">
      <c r="A630" s="9">
        <v>252</v>
      </c>
      <c r="B630" s="9">
        <v>4</v>
      </c>
      <c r="C630" s="9">
        <v>2</v>
      </c>
      <c r="D630" s="9">
        <v>3</v>
      </c>
      <c r="E630" s="9">
        <v>13.5</v>
      </c>
      <c r="F630" s="9">
        <v>4</v>
      </c>
      <c r="G630" s="9">
        <v>1</v>
      </c>
      <c r="H630" s="9">
        <v>2.8</v>
      </c>
      <c r="I630" s="9">
        <v>2.2000000000000002</v>
      </c>
      <c r="J630" s="9">
        <v>1</v>
      </c>
      <c r="K630" s="9">
        <v>1</v>
      </c>
      <c r="L630" s="9">
        <v>1</v>
      </c>
      <c r="M630" s="9">
        <v>1</v>
      </c>
      <c r="N630" s="9">
        <v>1</v>
      </c>
      <c r="O630" s="9">
        <v>1</v>
      </c>
      <c r="P630" s="9">
        <v>120</v>
      </c>
      <c r="Q630" s="9">
        <v>6.6</v>
      </c>
    </row>
    <row r="631" spans="1:17" x14ac:dyDescent="0.3">
      <c r="A631" s="9">
        <v>252</v>
      </c>
      <c r="B631" s="9">
        <v>5</v>
      </c>
      <c r="C631" s="9">
        <v>6</v>
      </c>
      <c r="D631" s="9">
        <v>3</v>
      </c>
      <c r="E631" s="9">
        <v>16.5</v>
      </c>
      <c r="F631" s="9">
        <v>5.2</v>
      </c>
      <c r="G631" s="9">
        <v>1.5</v>
      </c>
      <c r="H631" s="9">
        <v>3.6</v>
      </c>
      <c r="I631" s="9">
        <v>4.2</v>
      </c>
      <c r="J631" s="9">
        <v>1</v>
      </c>
      <c r="K631" s="9">
        <v>1</v>
      </c>
      <c r="L631" s="9">
        <v>1</v>
      </c>
      <c r="M631" s="9">
        <v>1</v>
      </c>
      <c r="N631" s="9">
        <v>1</v>
      </c>
      <c r="O631" s="9">
        <v>1</v>
      </c>
      <c r="P631" s="9">
        <v>155</v>
      </c>
      <c r="Q631" s="9">
        <v>1.3</v>
      </c>
    </row>
    <row r="632" spans="1:17" x14ac:dyDescent="0.3">
      <c r="A632" s="9">
        <v>262</v>
      </c>
      <c r="B632" s="9">
        <v>1</v>
      </c>
      <c r="C632" s="9">
        <v>31</v>
      </c>
      <c r="D632" s="9">
        <v>3</v>
      </c>
      <c r="E632" s="9">
        <v>8</v>
      </c>
      <c r="F632" s="9">
        <v>3.3</v>
      </c>
      <c r="G632" s="9">
        <v>1.9</v>
      </c>
      <c r="H632" s="9">
        <v>1.5</v>
      </c>
      <c r="I632" s="9">
        <v>2</v>
      </c>
      <c r="J632" s="9">
        <v>1</v>
      </c>
      <c r="K632" s="9">
        <v>1</v>
      </c>
      <c r="L632" s="9">
        <v>1</v>
      </c>
      <c r="M632" s="9">
        <v>1</v>
      </c>
      <c r="N632" s="9">
        <v>1</v>
      </c>
      <c r="O632" s="9">
        <v>1</v>
      </c>
      <c r="P632" s="9">
        <v>0</v>
      </c>
      <c r="Q632" s="9">
        <v>0</v>
      </c>
    </row>
    <row r="633" spans="1:17" x14ac:dyDescent="0.3">
      <c r="A633" s="9">
        <v>262</v>
      </c>
      <c r="B633" s="9">
        <v>2</v>
      </c>
      <c r="C633" s="9">
        <v>6</v>
      </c>
      <c r="D633" s="9">
        <v>3</v>
      </c>
      <c r="E633" s="9">
        <v>10</v>
      </c>
      <c r="F633" s="9">
        <v>5.6</v>
      </c>
      <c r="G633" s="9">
        <v>2.6</v>
      </c>
      <c r="H633" s="9">
        <v>1.8</v>
      </c>
      <c r="I633" s="9">
        <v>1.4</v>
      </c>
      <c r="J633" s="9">
        <v>1</v>
      </c>
      <c r="K633" s="9">
        <v>1</v>
      </c>
      <c r="L633" s="9">
        <v>1</v>
      </c>
      <c r="M633" s="9">
        <v>1</v>
      </c>
      <c r="N633" s="9">
        <v>1</v>
      </c>
      <c r="O633" s="9">
        <v>1</v>
      </c>
      <c r="P633" s="9">
        <v>60</v>
      </c>
      <c r="Q633" s="9">
        <v>2.4</v>
      </c>
    </row>
    <row r="634" spans="1:17" x14ac:dyDescent="0.3">
      <c r="A634" s="9">
        <v>262</v>
      </c>
      <c r="B634" s="9">
        <v>3</v>
      </c>
      <c r="C634" s="9">
        <v>31</v>
      </c>
      <c r="D634" s="9">
        <v>3</v>
      </c>
      <c r="E634" s="9">
        <v>10</v>
      </c>
      <c r="F634" s="9">
        <v>4.0999999999999996</v>
      </c>
      <c r="G634" s="9">
        <v>1.8</v>
      </c>
      <c r="H634" s="9">
        <v>2.2999999999999998</v>
      </c>
      <c r="I634" s="9">
        <v>1.9</v>
      </c>
      <c r="J634" s="9">
        <v>1</v>
      </c>
      <c r="K634" s="9">
        <v>1</v>
      </c>
      <c r="L634" s="9">
        <v>1</v>
      </c>
      <c r="M634" s="9">
        <v>1</v>
      </c>
      <c r="N634" s="9">
        <v>1</v>
      </c>
      <c r="O634" s="9">
        <v>1</v>
      </c>
      <c r="P634" s="9">
        <v>173</v>
      </c>
      <c r="Q634" s="9">
        <v>3.4</v>
      </c>
    </row>
    <row r="635" spans="1:17" x14ac:dyDescent="0.3">
      <c r="A635" s="9">
        <v>262</v>
      </c>
      <c r="B635" s="9">
        <v>4</v>
      </c>
      <c r="C635" s="9">
        <v>31</v>
      </c>
      <c r="D635" s="9">
        <v>5</v>
      </c>
      <c r="E635" s="9">
        <v>14.5</v>
      </c>
      <c r="F635" s="9">
        <v>4.7</v>
      </c>
      <c r="G635" s="9">
        <v>1.3</v>
      </c>
      <c r="H635" s="9">
        <v>3.6</v>
      </c>
      <c r="I635" s="9">
        <v>3.3</v>
      </c>
      <c r="J635" s="9">
        <v>1</v>
      </c>
      <c r="K635" s="9">
        <v>1</v>
      </c>
      <c r="L635" s="9">
        <v>1</v>
      </c>
      <c r="M635" s="9">
        <v>1</v>
      </c>
      <c r="N635" s="9">
        <v>1</v>
      </c>
      <c r="O635" s="9">
        <v>1</v>
      </c>
      <c r="P635" s="9">
        <v>312</v>
      </c>
      <c r="Q635" s="9">
        <v>2.2999999999999998</v>
      </c>
    </row>
    <row r="636" spans="1:17" x14ac:dyDescent="0.3">
      <c r="A636" s="9">
        <v>262</v>
      </c>
      <c r="B636" s="9">
        <v>5</v>
      </c>
      <c r="C636" s="9">
        <v>31</v>
      </c>
      <c r="D636" s="9">
        <v>3</v>
      </c>
      <c r="E636" s="9">
        <v>7.5</v>
      </c>
      <c r="F636" s="9">
        <v>4</v>
      </c>
      <c r="G636" s="9">
        <v>1.7</v>
      </c>
      <c r="H636" s="9">
        <v>2</v>
      </c>
      <c r="I636" s="9">
        <v>2.2000000000000002</v>
      </c>
      <c r="J636" s="9">
        <v>1</v>
      </c>
      <c r="K636" s="9">
        <v>1</v>
      </c>
      <c r="L636" s="9">
        <v>1</v>
      </c>
      <c r="M636" s="9">
        <v>1</v>
      </c>
      <c r="N636" s="9">
        <v>1</v>
      </c>
      <c r="O636" s="9">
        <v>1</v>
      </c>
      <c r="P636" s="9">
        <v>333</v>
      </c>
      <c r="Q636" s="9">
        <v>4.5</v>
      </c>
    </row>
    <row r="637" spans="1:17" x14ac:dyDescent="0.3">
      <c r="A637" s="9">
        <v>263</v>
      </c>
      <c r="B637" s="9">
        <v>1</v>
      </c>
      <c r="C637" s="9">
        <v>6</v>
      </c>
      <c r="D637" s="9">
        <v>1</v>
      </c>
      <c r="E637" s="9">
        <v>28</v>
      </c>
      <c r="F637" s="9">
        <v>10.5</v>
      </c>
      <c r="G637" s="9">
        <v>4.4000000000000004</v>
      </c>
      <c r="H637" s="9">
        <v>6.5</v>
      </c>
      <c r="I637" s="9">
        <v>4.8</v>
      </c>
      <c r="J637" s="9">
        <v>1</v>
      </c>
      <c r="K637" s="9">
        <v>1</v>
      </c>
      <c r="L637" s="9">
        <v>1</v>
      </c>
      <c r="M637" s="9">
        <v>1</v>
      </c>
      <c r="N637" s="9">
        <v>1</v>
      </c>
      <c r="O637" s="9">
        <v>1</v>
      </c>
      <c r="P637" s="9">
        <v>0</v>
      </c>
      <c r="Q637" s="9">
        <v>0</v>
      </c>
    </row>
    <row r="638" spans="1:17" x14ac:dyDescent="0.3">
      <c r="A638" s="9">
        <v>263</v>
      </c>
      <c r="B638" s="9">
        <v>2</v>
      </c>
      <c r="C638" s="9">
        <v>2</v>
      </c>
      <c r="D638" s="9">
        <v>5</v>
      </c>
      <c r="E638" s="9">
        <v>8</v>
      </c>
      <c r="F638" s="9">
        <v>3.6</v>
      </c>
      <c r="G638" s="9">
        <v>1</v>
      </c>
      <c r="H638" s="9">
        <v>1.9</v>
      </c>
      <c r="I638" s="9">
        <v>2.2999999999999998</v>
      </c>
      <c r="J638" s="9">
        <v>1</v>
      </c>
      <c r="K638" s="9">
        <v>1</v>
      </c>
      <c r="L638" s="9">
        <v>1</v>
      </c>
      <c r="M638" s="9">
        <v>1</v>
      </c>
      <c r="N638" s="9">
        <v>1</v>
      </c>
      <c r="O638" s="9">
        <v>1</v>
      </c>
      <c r="P638" s="9">
        <v>86</v>
      </c>
      <c r="Q638" s="9">
        <v>4.5</v>
      </c>
    </row>
    <row r="639" spans="1:17" x14ac:dyDescent="0.3">
      <c r="A639" s="9">
        <v>263</v>
      </c>
      <c r="B639" s="9">
        <v>3</v>
      </c>
      <c r="C639" s="9">
        <v>6</v>
      </c>
      <c r="D639" s="9">
        <v>3</v>
      </c>
      <c r="E639" s="9">
        <v>12</v>
      </c>
      <c r="F639" s="9">
        <v>6.1</v>
      </c>
      <c r="G639" s="9">
        <v>1.9</v>
      </c>
      <c r="H639" s="9">
        <v>2.4</v>
      </c>
      <c r="I639" s="9">
        <v>2</v>
      </c>
      <c r="J639" s="9">
        <v>1</v>
      </c>
      <c r="K639" s="9">
        <v>1</v>
      </c>
      <c r="L639" s="9">
        <v>1</v>
      </c>
      <c r="M639" s="9">
        <v>1</v>
      </c>
      <c r="N639" s="9">
        <v>1</v>
      </c>
      <c r="O639" s="9">
        <v>1</v>
      </c>
      <c r="P639" s="9">
        <v>158</v>
      </c>
      <c r="Q639" s="9">
        <v>2.27</v>
      </c>
    </row>
    <row r="640" spans="1:17" x14ac:dyDescent="0.3">
      <c r="A640" s="9">
        <v>263</v>
      </c>
      <c r="B640" s="9">
        <v>4</v>
      </c>
      <c r="C640" s="9">
        <v>2</v>
      </c>
      <c r="D640" s="9">
        <v>3</v>
      </c>
      <c r="E640" s="9">
        <v>11</v>
      </c>
      <c r="F640" s="9">
        <v>4.7</v>
      </c>
      <c r="G640" s="9">
        <v>1.5</v>
      </c>
      <c r="H640" s="9">
        <v>2.7</v>
      </c>
      <c r="I640" s="9">
        <v>2.5</v>
      </c>
      <c r="J640" s="9">
        <v>1</v>
      </c>
      <c r="K640" s="9">
        <v>1</v>
      </c>
      <c r="L640" s="9">
        <v>1</v>
      </c>
      <c r="M640" s="9">
        <v>1</v>
      </c>
      <c r="N640" s="9">
        <v>1</v>
      </c>
      <c r="O640" s="9">
        <v>1</v>
      </c>
      <c r="P640" s="9">
        <v>184</v>
      </c>
      <c r="Q640" s="9">
        <v>1.63</v>
      </c>
    </row>
    <row r="641" spans="1:17" x14ac:dyDescent="0.3">
      <c r="A641" s="9">
        <v>263</v>
      </c>
      <c r="B641" s="9">
        <v>5</v>
      </c>
      <c r="C641" s="9">
        <v>2</v>
      </c>
      <c r="D641" s="9">
        <v>3</v>
      </c>
      <c r="E641" s="9">
        <v>10</v>
      </c>
      <c r="F641" s="9">
        <v>5.3</v>
      </c>
      <c r="G641" s="9">
        <v>1.9</v>
      </c>
      <c r="H641" s="9">
        <v>2.1</v>
      </c>
      <c r="I641" s="9">
        <v>2.8</v>
      </c>
      <c r="J641" s="9">
        <v>1</v>
      </c>
      <c r="K641" s="9">
        <v>1</v>
      </c>
      <c r="L641" s="9">
        <v>1</v>
      </c>
      <c r="M641" s="9">
        <v>1</v>
      </c>
      <c r="N641" s="9">
        <v>1</v>
      </c>
      <c r="O641" s="9">
        <v>1</v>
      </c>
      <c r="P641" s="9">
        <v>283</v>
      </c>
      <c r="Q641" s="9">
        <v>4.45</v>
      </c>
    </row>
    <row r="642" spans="1:17" x14ac:dyDescent="0.3">
      <c r="A642" s="9">
        <v>264</v>
      </c>
      <c r="B642" s="9">
        <v>1</v>
      </c>
      <c r="C642" s="9">
        <v>31</v>
      </c>
      <c r="D642" s="9">
        <v>4</v>
      </c>
      <c r="E642" s="9">
        <v>14.2</v>
      </c>
      <c r="F642" s="9">
        <v>6</v>
      </c>
      <c r="G642" s="9">
        <v>2</v>
      </c>
      <c r="H642" s="9">
        <v>4</v>
      </c>
      <c r="I642" s="9">
        <v>3.4</v>
      </c>
      <c r="J642" s="9">
        <v>4</v>
      </c>
      <c r="K642" s="9">
        <v>8</v>
      </c>
      <c r="L642" s="9">
        <v>1</v>
      </c>
      <c r="M642" s="9">
        <v>1</v>
      </c>
      <c r="N642" s="9">
        <v>1</v>
      </c>
      <c r="O642" s="9">
        <v>1</v>
      </c>
      <c r="P642" s="9">
        <v>0</v>
      </c>
      <c r="Q642" s="9">
        <v>0</v>
      </c>
    </row>
    <row r="643" spans="1:17" x14ac:dyDescent="0.3">
      <c r="A643" s="9">
        <v>264</v>
      </c>
      <c r="B643" s="9">
        <v>2</v>
      </c>
      <c r="C643" s="9">
        <v>31</v>
      </c>
      <c r="D643" s="9">
        <v>4</v>
      </c>
      <c r="E643" s="9">
        <v>20</v>
      </c>
      <c r="F643" s="9">
        <v>6</v>
      </c>
      <c r="G643" s="9">
        <v>0.4</v>
      </c>
      <c r="H643" s="9">
        <v>4.8</v>
      </c>
      <c r="I643" s="9">
        <v>4.5999999999999996</v>
      </c>
      <c r="J643" s="9">
        <v>1</v>
      </c>
      <c r="K643" s="9">
        <v>1</v>
      </c>
      <c r="L643" s="9">
        <v>1</v>
      </c>
      <c r="M643" s="9">
        <v>1</v>
      </c>
      <c r="N643" s="9">
        <v>1</v>
      </c>
      <c r="O643" s="9">
        <v>1</v>
      </c>
      <c r="P643" s="9">
        <v>20</v>
      </c>
      <c r="Q643" s="9">
        <v>1.6</v>
      </c>
    </row>
    <row r="644" spans="1:17" x14ac:dyDescent="0.3">
      <c r="A644" s="9">
        <v>264</v>
      </c>
      <c r="B644" s="9">
        <v>3</v>
      </c>
      <c r="C644" s="9">
        <v>31</v>
      </c>
      <c r="D644" s="9">
        <v>3</v>
      </c>
      <c r="E644" s="9">
        <v>13.7</v>
      </c>
      <c r="F644" s="9">
        <v>5</v>
      </c>
      <c r="G644" s="9">
        <v>0.8</v>
      </c>
      <c r="H644" s="9">
        <v>3.2</v>
      </c>
      <c r="I644" s="9">
        <v>3.4</v>
      </c>
      <c r="J644" s="9">
        <v>4</v>
      </c>
      <c r="K644" s="9">
        <v>8</v>
      </c>
      <c r="L644" s="9">
        <v>1</v>
      </c>
      <c r="M644" s="9">
        <v>1</v>
      </c>
      <c r="N644" s="9">
        <v>1</v>
      </c>
      <c r="O644" s="9">
        <v>1</v>
      </c>
      <c r="P644" s="9">
        <v>60</v>
      </c>
      <c r="Q644" s="9">
        <v>0.4</v>
      </c>
    </row>
    <row r="645" spans="1:17" x14ac:dyDescent="0.3">
      <c r="A645" s="9">
        <v>264</v>
      </c>
      <c r="B645" s="9">
        <v>4</v>
      </c>
      <c r="C645" s="9">
        <v>31</v>
      </c>
      <c r="D645" s="9">
        <v>4</v>
      </c>
      <c r="E645" s="9">
        <v>12.2</v>
      </c>
      <c r="F645" s="9">
        <v>5.4</v>
      </c>
      <c r="G645" s="9">
        <v>2</v>
      </c>
      <c r="H645" s="9">
        <v>3.4</v>
      </c>
      <c r="I645" s="9">
        <v>3.5</v>
      </c>
      <c r="J645" s="9">
        <v>4</v>
      </c>
      <c r="K645" s="9">
        <v>7</v>
      </c>
      <c r="L645" s="9">
        <v>1</v>
      </c>
      <c r="M645" s="9">
        <v>1</v>
      </c>
      <c r="N645" s="9">
        <v>1</v>
      </c>
      <c r="O645" s="9">
        <v>1</v>
      </c>
      <c r="P645" s="9">
        <v>160</v>
      </c>
      <c r="Q645" s="9">
        <v>6.25</v>
      </c>
    </row>
    <row r="646" spans="1:17" x14ac:dyDescent="0.3">
      <c r="A646" s="9">
        <v>264</v>
      </c>
      <c r="B646" s="9">
        <v>5</v>
      </c>
      <c r="C646" s="9">
        <v>31</v>
      </c>
      <c r="D646" s="9">
        <v>4</v>
      </c>
      <c r="E646" s="9">
        <v>10</v>
      </c>
      <c r="F646" s="9">
        <v>4.5</v>
      </c>
      <c r="G646" s="9">
        <v>1</v>
      </c>
      <c r="H646" s="9">
        <v>1.9</v>
      </c>
      <c r="I646" s="9">
        <v>2.7</v>
      </c>
      <c r="J646" s="9">
        <v>1</v>
      </c>
      <c r="K646" s="9">
        <v>1</v>
      </c>
      <c r="L646" s="9">
        <v>1</v>
      </c>
      <c r="M646" s="9">
        <v>1</v>
      </c>
      <c r="N646" s="9">
        <v>1</v>
      </c>
      <c r="O646" s="9">
        <v>1</v>
      </c>
      <c r="P646" s="9">
        <v>342</v>
      </c>
      <c r="Q646" s="9">
        <v>4.05</v>
      </c>
    </row>
    <row r="647" spans="1:17" x14ac:dyDescent="0.3">
      <c r="A647" s="9">
        <v>265</v>
      </c>
      <c r="B647" s="9">
        <v>1</v>
      </c>
      <c r="C647" s="9">
        <v>6</v>
      </c>
      <c r="D647" s="9">
        <v>4</v>
      </c>
      <c r="E647" s="9">
        <v>7.6</v>
      </c>
      <c r="F647" s="9">
        <v>3.4</v>
      </c>
      <c r="G647" s="9">
        <v>2.2000000000000002</v>
      </c>
      <c r="H647" s="9">
        <v>1.2</v>
      </c>
      <c r="I647" s="9">
        <v>1.6</v>
      </c>
      <c r="J647" s="9">
        <v>4</v>
      </c>
      <c r="K647" s="9">
        <v>8</v>
      </c>
      <c r="L647" s="9">
        <v>1</v>
      </c>
      <c r="M647" s="9">
        <v>1</v>
      </c>
      <c r="N647" s="9">
        <v>1</v>
      </c>
      <c r="O647" s="9">
        <v>1</v>
      </c>
      <c r="P647" s="9">
        <v>0</v>
      </c>
      <c r="Q647" s="9">
        <v>0</v>
      </c>
    </row>
    <row r="648" spans="1:17" x14ac:dyDescent="0.3">
      <c r="A648" s="9">
        <v>265</v>
      </c>
      <c r="B648" s="9">
        <v>2</v>
      </c>
      <c r="C648" s="9">
        <v>31</v>
      </c>
      <c r="D648" s="9">
        <v>4</v>
      </c>
      <c r="E648" s="9">
        <v>15.2</v>
      </c>
      <c r="F648" s="9">
        <v>6</v>
      </c>
      <c r="G648" s="9">
        <v>1.6</v>
      </c>
      <c r="H648" s="9">
        <v>3.8</v>
      </c>
      <c r="I648" s="9">
        <v>3.4</v>
      </c>
      <c r="J648" s="9">
        <v>4</v>
      </c>
      <c r="K648" s="9">
        <v>8</v>
      </c>
      <c r="L648" s="9">
        <v>1</v>
      </c>
      <c r="M648" s="9">
        <v>1</v>
      </c>
      <c r="N648" s="9">
        <v>1</v>
      </c>
      <c r="O648" s="9">
        <v>1</v>
      </c>
      <c r="P648" s="9">
        <v>100</v>
      </c>
      <c r="Q648" s="9">
        <v>2.9</v>
      </c>
    </row>
    <row r="649" spans="1:17" x14ac:dyDescent="0.3">
      <c r="A649" s="9">
        <v>265</v>
      </c>
      <c r="B649" s="9">
        <v>3</v>
      </c>
      <c r="C649" s="9">
        <v>6</v>
      </c>
      <c r="D649" s="9">
        <v>4</v>
      </c>
      <c r="E649" s="9">
        <v>11.2</v>
      </c>
      <c r="F649" s="9">
        <v>5</v>
      </c>
      <c r="G649" s="9">
        <v>1.7</v>
      </c>
      <c r="H649" s="9">
        <v>2.37</v>
      </c>
      <c r="I649" s="9">
        <v>2.2999999999999998</v>
      </c>
      <c r="J649" s="9">
        <v>4</v>
      </c>
      <c r="K649" s="9">
        <v>8</v>
      </c>
      <c r="L649" s="9">
        <v>1</v>
      </c>
      <c r="M649" s="9">
        <v>1</v>
      </c>
      <c r="N649" s="9">
        <v>1</v>
      </c>
      <c r="O649" s="9">
        <v>1</v>
      </c>
      <c r="P649" s="9">
        <v>210</v>
      </c>
      <c r="Q649" s="9">
        <v>3.9</v>
      </c>
    </row>
    <row r="650" spans="1:17" x14ac:dyDescent="0.3">
      <c r="A650" s="9">
        <v>265</v>
      </c>
      <c r="B650" s="9">
        <v>4</v>
      </c>
      <c r="C650" s="9">
        <v>6</v>
      </c>
      <c r="D650" s="9">
        <v>4</v>
      </c>
      <c r="E650" s="9">
        <v>8</v>
      </c>
      <c r="F650" s="9">
        <v>3.7</v>
      </c>
      <c r="G650" s="9">
        <v>2.2000000000000002</v>
      </c>
      <c r="H650" s="9">
        <v>2.37</v>
      </c>
      <c r="I650" s="9">
        <v>3</v>
      </c>
      <c r="J650" s="9">
        <v>4</v>
      </c>
      <c r="K650" s="9">
        <v>2</v>
      </c>
      <c r="L650" s="9">
        <v>1</v>
      </c>
      <c r="M650" s="9">
        <v>1</v>
      </c>
      <c r="N650" s="9">
        <v>1</v>
      </c>
      <c r="O650" s="9">
        <v>1</v>
      </c>
      <c r="P650" s="9">
        <v>165</v>
      </c>
      <c r="Q650" s="9">
        <v>3.66</v>
      </c>
    </row>
    <row r="651" spans="1:17" x14ac:dyDescent="0.3">
      <c r="A651" s="9">
        <v>265</v>
      </c>
      <c r="B651" s="9">
        <v>5</v>
      </c>
      <c r="C651" s="9">
        <v>6</v>
      </c>
      <c r="D651" s="9">
        <v>5</v>
      </c>
      <c r="E651" s="9">
        <v>18.600000000000001</v>
      </c>
      <c r="F651" s="9">
        <v>9</v>
      </c>
      <c r="G651" s="9">
        <v>2.7</v>
      </c>
      <c r="H651" s="9">
        <v>4.0999999999999996</v>
      </c>
      <c r="I651" s="9">
        <v>4.38</v>
      </c>
      <c r="J651" s="9">
        <v>4</v>
      </c>
      <c r="K651" s="9">
        <v>7</v>
      </c>
      <c r="L651" s="9">
        <v>1</v>
      </c>
      <c r="M651" s="9">
        <v>1</v>
      </c>
      <c r="N651" s="9">
        <v>1</v>
      </c>
      <c r="O651" s="9">
        <v>1</v>
      </c>
      <c r="P651" s="9">
        <v>340</v>
      </c>
      <c r="Q651" s="9">
        <v>4</v>
      </c>
    </row>
    <row r="652" spans="1:17" x14ac:dyDescent="0.3">
      <c r="A652" s="9">
        <v>266</v>
      </c>
      <c r="B652" s="9">
        <v>1</v>
      </c>
      <c r="C652" s="9">
        <v>6</v>
      </c>
      <c r="D652" s="9">
        <v>4</v>
      </c>
      <c r="E652" s="9">
        <v>10</v>
      </c>
      <c r="F652" s="9">
        <v>4.4000000000000004</v>
      </c>
      <c r="G652" s="9">
        <v>3.3</v>
      </c>
      <c r="H652" s="9">
        <v>1.7</v>
      </c>
      <c r="I652" s="9">
        <v>1</v>
      </c>
      <c r="J652" s="9">
        <v>4</v>
      </c>
      <c r="K652" s="9">
        <v>2</v>
      </c>
      <c r="L652" s="9">
        <v>1</v>
      </c>
      <c r="M652" s="9">
        <v>1</v>
      </c>
      <c r="N652" s="9">
        <v>1</v>
      </c>
      <c r="O652" s="9">
        <v>1</v>
      </c>
      <c r="P652" s="9">
        <v>0</v>
      </c>
      <c r="Q652" s="9">
        <v>0</v>
      </c>
    </row>
    <row r="653" spans="1:17" x14ac:dyDescent="0.3">
      <c r="A653" s="9">
        <v>266</v>
      </c>
      <c r="B653" s="9">
        <v>2</v>
      </c>
      <c r="C653" s="9">
        <v>6</v>
      </c>
      <c r="D653" s="9">
        <v>4</v>
      </c>
      <c r="E653" s="9">
        <v>9</v>
      </c>
      <c r="F653" s="9">
        <v>4.5999999999999996</v>
      </c>
      <c r="G653" s="9">
        <v>2.6</v>
      </c>
      <c r="H653" s="9">
        <v>2.1</v>
      </c>
      <c r="I653" s="9">
        <v>1.6</v>
      </c>
      <c r="J653" s="9">
        <v>1</v>
      </c>
      <c r="K653" s="9">
        <v>1</v>
      </c>
      <c r="L653" s="9">
        <v>1</v>
      </c>
      <c r="M653" s="9">
        <v>1</v>
      </c>
      <c r="N653" s="9">
        <v>1</v>
      </c>
      <c r="O653" s="9">
        <v>1</v>
      </c>
      <c r="P653" s="9">
        <v>20</v>
      </c>
      <c r="Q653" s="9">
        <v>1.9</v>
      </c>
    </row>
    <row r="654" spans="1:17" x14ac:dyDescent="0.3">
      <c r="A654" s="9">
        <v>266</v>
      </c>
      <c r="B654" s="9">
        <v>3</v>
      </c>
      <c r="C654" s="9">
        <v>6</v>
      </c>
      <c r="D654" s="9">
        <v>4</v>
      </c>
      <c r="E654" s="9">
        <v>10</v>
      </c>
      <c r="F654" s="9">
        <v>4</v>
      </c>
      <c r="G654" s="9">
        <v>2.4</v>
      </c>
      <c r="H654" s="9">
        <v>2</v>
      </c>
      <c r="I654" s="9">
        <v>1.5</v>
      </c>
      <c r="J654" s="9">
        <v>4</v>
      </c>
      <c r="K654" s="9">
        <v>8</v>
      </c>
      <c r="L654" s="9">
        <v>1</v>
      </c>
      <c r="M654" s="9">
        <v>1</v>
      </c>
      <c r="N654" s="9">
        <v>1</v>
      </c>
      <c r="O654" s="9">
        <v>1</v>
      </c>
      <c r="P654" s="9">
        <v>55</v>
      </c>
      <c r="Q654" s="9">
        <v>4.0999999999999996</v>
      </c>
    </row>
    <row r="655" spans="1:17" x14ac:dyDescent="0.3">
      <c r="A655" s="9">
        <v>266</v>
      </c>
      <c r="B655" s="9">
        <v>4</v>
      </c>
      <c r="C655" s="9">
        <v>31</v>
      </c>
      <c r="D655" s="9">
        <v>5</v>
      </c>
      <c r="E655" s="9">
        <v>10</v>
      </c>
      <c r="F655" s="9">
        <v>3.5</v>
      </c>
      <c r="G655" s="9">
        <v>1.4</v>
      </c>
      <c r="H655" s="9">
        <v>3.1</v>
      </c>
      <c r="I655" s="9">
        <v>2</v>
      </c>
      <c r="J655" s="9">
        <v>4</v>
      </c>
      <c r="K655" s="9">
        <v>8</v>
      </c>
      <c r="L655" s="9">
        <v>10</v>
      </c>
      <c r="M655" s="9">
        <v>5</v>
      </c>
      <c r="N655" s="9">
        <v>1</v>
      </c>
      <c r="O655" s="9">
        <v>1</v>
      </c>
      <c r="P655" s="9">
        <v>130</v>
      </c>
      <c r="Q655" s="9">
        <v>4.0999999999999996</v>
      </c>
    </row>
    <row r="656" spans="1:17" x14ac:dyDescent="0.3">
      <c r="A656" s="9">
        <v>266</v>
      </c>
      <c r="B656" s="9">
        <v>5</v>
      </c>
      <c r="C656" s="9">
        <v>6</v>
      </c>
      <c r="D656" s="9">
        <v>1</v>
      </c>
      <c r="E656" s="9">
        <v>36</v>
      </c>
      <c r="F656" s="9">
        <v>14.6</v>
      </c>
      <c r="G656" s="9">
        <v>9</v>
      </c>
      <c r="H656" s="9">
        <v>6</v>
      </c>
      <c r="I656" s="9">
        <v>8</v>
      </c>
      <c r="J656" s="9">
        <v>1</v>
      </c>
      <c r="K656" s="9">
        <v>1</v>
      </c>
      <c r="L656" s="9">
        <v>1</v>
      </c>
      <c r="M656" s="9">
        <v>1</v>
      </c>
      <c r="N656" s="9">
        <v>1</v>
      </c>
      <c r="O656" s="9">
        <v>1</v>
      </c>
      <c r="P656" s="9">
        <v>225</v>
      </c>
      <c r="Q656" s="9">
        <v>4.1500000000000004</v>
      </c>
    </row>
    <row r="657" spans="1:17" x14ac:dyDescent="0.3">
      <c r="A657" s="9">
        <v>267</v>
      </c>
      <c r="B657" s="9">
        <v>1</v>
      </c>
      <c r="C657" s="9">
        <v>31</v>
      </c>
      <c r="D657" s="9">
        <v>4</v>
      </c>
      <c r="E657" s="9">
        <v>9.1999999999999993</v>
      </c>
      <c r="F657" s="9">
        <v>5</v>
      </c>
      <c r="G657" s="9">
        <v>3</v>
      </c>
      <c r="H657" s="9">
        <v>1.8</v>
      </c>
      <c r="I657" s="9">
        <v>1.7</v>
      </c>
      <c r="J657" s="9">
        <v>1</v>
      </c>
      <c r="K657" s="9">
        <v>1</v>
      </c>
      <c r="L657" s="9">
        <v>1</v>
      </c>
      <c r="M657" s="9">
        <v>1</v>
      </c>
      <c r="N657" s="9">
        <v>1</v>
      </c>
      <c r="O657" s="9">
        <v>1</v>
      </c>
      <c r="P657" s="9">
        <v>0</v>
      </c>
      <c r="Q657" s="9">
        <v>0</v>
      </c>
    </row>
    <row r="658" spans="1:17" x14ac:dyDescent="0.3">
      <c r="A658" s="9">
        <v>267</v>
      </c>
      <c r="B658" s="9">
        <v>2</v>
      </c>
      <c r="C658" s="9">
        <v>31</v>
      </c>
      <c r="D658" s="9">
        <v>4</v>
      </c>
      <c r="E658" s="9">
        <v>12</v>
      </c>
      <c r="F658" s="9">
        <v>5</v>
      </c>
      <c r="G658" s="9">
        <v>2</v>
      </c>
      <c r="H658" s="9">
        <v>1.7</v>
      </c>
      <c r="I658" s="9">
        <v>1.1000000000000001</v>
      </c>
      <c r="J658" s="9">
        <v>1</v>
      </c>
      <c r="K658" s="9">
        <v>1</v>
      </c>
      <c r="L658" s="9">
        <v>1</v>
      </c>
      <c r="M658" s="9">
        <v>1</v>
      </c>
      <c r="N658" s="9">
        <v>1</v>
      </c>
      <c r="O658" s="9">
        <v>1</v>
      </c>
      <c r="P658" s="9">
        <v>34</v>
      </c>
      <c r="Q658" s="9">
        <v>3.5</v>
      </c>
    </row>
    <row r="659" spans="1:17" x14ac:dyDescent="0.3">
      <c r="A659" s="9">
        <v>267</v>
      </c>
      <c r="B659" s="9">
        <v>3</v>
      </c>
      <c r="C659" s="9">
        <v>31</v>
      </c>
      <c r="D659" s="9">
        <v>4</v>
      </c>
      <c r="E659" s="9">
        <v>9.1</v>
      </c>
      <c r="F659" s="9">
        <v>4</v>
      </c>
      <c r="G659" s="9">
        <v>2</v>
      </c>
      <c r="H659" s="9">
        <v>1.2</v>
      </c>
      <c r="I659" s="9">
        <v>1.1000000000000001</v>
      </c>
      <c r="J659" s="9">
        <v>1</v>
      </c>
      <c r="K659" s="9">
        <v>1</v>
      </c>
      <c r="L659" s="9">
        <v>1</v>
      </c>
      <c r="M659" s="9">
        <v>1</v>
      </c>
      <c r="N659" s="9">
        <v>1</v>
      </c>
      <c r="O659" s="9">
        <v>1</v>
      </c>
      <c r="P659" s="9">
        <v>82</v>
      </c>
      <c r="Q659" s="9">
        <v>6.2</v>
      </c>
    </row>
    <row r="660" spans="1:17" x14ac:dyDescent="0.3">
      <c r="A660" s="9">
        <v>267</v>
      </c>
      <c r="B660" s="9">
        <v>4</v>
      </c>
      <c r="C660" s="9">
        <v>31</v>
      </c>
      <c r="D660" s="9">
        <v>4</v>
      </c>
      <c r="E660" s="9">
        <v>8.6</v>
      </c>
      <c r="F660" s="9">
        <v>4</v>
      </c>
      <c r="G660" s="9">
        <v>2</v>
      </c>
      <c r="H660" s="9">
        <v>0.9</v>
      </c>
      <c r="I660" s="9">
        <v>1.2</v>
      </c>
      <c r="J660" s="9">
        <v>1</v>
      </c>
      <c r="K660" s="9">
        <v>1</v>
      </c>
      <c r="L660" s="9">
        <v>1</v>
      </c>
      <c r="M660" s="9">
        <v>1</v>
      </c>
      <c r="N660" s="9">
        <v>1</v>
      </c>
      <c r="O660" s="9">
        <v>1</v>
      </c>
      <c r="P660" s="9">
        <v>127</v>
      </c>
      <c r="Q660" s="9">
        <v>4.5999999999999996</v>
      </c>
    </row>
    <row r="661" spans="1:17" x14ac:dyDescent="0.3">
      <c r="A661" s="9">
        <v>267</v>
      </c>
      <c r="B661" s="9">
        <v>5</v>
      </c>
      <c r="C661" s="9">
        <v>31</v>
      </c>
      <c r="D661" s="9">
        <v>4</v>
      </c>
      <c r="E661" s="9">
        <v>9.1</v>
      </c>
      <c r="F661" s="9">
        <v>4</v>
      </c>
      <c r="G661" s="9">
        <v>2</v>
      </c>
      <c r="H661" s="9">
        <v>0.8</v>
      </c>
      <c r="I661" s="9">
        <v>1.3</v>
      </c>
      <c r="J661" s="9">
        <v>1</v>
      </c>
      <c r="K661" s="9">
        <v>1</v>
      </c>
      <c r="L661" s="9">
        <v>1</v>
      </c>
      <c r="M661" s="9">
        <v>1</v>
      </c>
      <c r="N661" s="9">
        <v>1</v>
      </c>
      <c r="O661" s="9">
        <v>1</v>
      </c>
      <c r="P661" s="9">
        <v>281</v>
      </c>
      <c r="Q661" s="9">
        <v>1.94</v>
      </c>
    </row>
    <row r="662" spans="1:17" x14ac:dyDescent="0.3">
      <c r="A662" s="9">
        <v>268</v>
      </c>
      <c r="B662" s="9">
        <v>1</v>
      </c>
      <c r="C662" s="9">
        <v>6</v>
      </c>
      <c r="D662" s="9">
        <v>1</v>
      </c>
      <c r="E662" s="9">
        <v>49.5</v>
      </c>
      <c r="F662" s="9">
        <v>20</v>
      </c>
      <c r="G662" s="9">
        <v>8</v>
      </c>
      <c r="H662" s="9">
        <v>8</v>
      </c>
      <c r="I662" s="9">
        <v>10.7</v>
      </c>
      <c r="J662" s="9">
        <v>1</v>
      </c>
      <c r="K662" s="9">
        <v>1</v>
      </c>
      <c r="L662" s="9">
        <v>1</v>
      </c>
      <c r="M662" s="9">
        <v>1</v>
      </c>
      <c r="N662" s="9">
        <v>1</v>
      </c>
      <c r="O662" s="9">
        <v>1</v>
      </c>
      <c r="P662" s="9">
        <v>0</v>
      </c>
      <c r="Q662" s="9">
        <v>0</v>
      </c>
    </row>
    <row r="663" spans="1:17" x14ac:dyDescent="0.3">
      <c r="A663" s="9">
        <v>268</v>
      </c>
      <c r="B663" s="9">
        <v>2</v>
      </c>
      <c r="C663" s="9">
        <v>6</v>
      </c>
      <c r="D663" s="9">
        <v>4</v>
      </c>
      <c r="E663" s="9">
        <v>15.5</v>
      </c>
      <c r="F663" s="9">
        <v>9.6</v>
      </c>
      <c r="G663" s="9">
        <v>6.5</v>
      </c>
      <c r="H663" s="9">
        <v>4</v>
      </c>
      <c r="I663" s="9">
        <v>5</v>
      </c>
      <c r="J663" s="9">
        <v>4</v>
      </c>
      <c r="K663" s="9">
        <v>6</v>
      </c>
      <c r="L663" s="9">
        <v>1</v>
      </c>
      <c r="M663" s="9">
        <v>1</v>
      </c>
      <c r="N663" s="9">
        <v>1</v>
      </c>
      <c r="O663" s="9">
        <v>1</v>
      </c>
      <c r="P663" s="9">
        <v>105</v>
      </c>
      <c r="Q663" s="9">
        <v>5.4</v>
      </c>
    </row>
    <row r="664" spans="1:17" x14ac:dyDescent="0.3">
      <c r="A664" s="9">
        <v>268</v>
      </c>
      <c r="B664" s="9">
        <v>3</v>
      </c>
      <c r="C664" s="9">
        <v>6</v>
      </c>
      <c r="D664" s="9">
        <v>4</v>
      </c>
      <c r="E664" s="9">
        <v>14.1</v>
      </c>
      <c r="F664" s="9">
        <v>7.6</v>
      </c>
      <c r="G664" s="9">
        <v>4.5</v>
      </c>
      <c r="H664" s="9">
        <v>3</v>
      </c>
      <c r="I664" s="9">
        <v>3.6</v>
      </c>
      <c r="J664" s="9">
        <v>4</v>
      </c>
      <c r="K664" s="9">
        <v>8</v>
      </c>
      <c r="L664" s="9">
        <v>10</v>
      </c>
      <c r="M664" s="9">
        <v>2</v>
      </c>
      <c r="N664" s="9">
        <v>1</v>
      </c>
      <c r="O664" s="9">
        <v>1</v>
      </c>
      <c r="P664" s="9">
        <v>175</v>
      </c>
      <c r="Q664" s="9">
        <v>2.06</v>
      </c>
    </row>
    <row r="665" spans="1:17" x14ac:dyDescent="0.3">
      <c r="A665" s="9">
        <v>268</v>
      </c>
      <c r="B665" s="9">
        <v>4</v>
      </c>
      <c r="C665" s="9">
        <v>6</v>
      </c>
      <c r="D665" s="9">
        <v>1</v>
      </c>
      <c r="E665" s="9">
        <v>40</v>
      </c>
      <c r="F665" s="9">
        <v>17</v>
      </c>
      <c r="G665" s="9">
        <v>9</v>
      </c>
      <c r="H665" s="9">
        <v>6</v>
      </c>
      <c r="I665" s="9">
        <v>7.3</v>
      </c>
      <c r="J665" s="9">
        <v>1</v>
      </c>
      <c r="K665" s="9">
        <v>1</v>
      </c>
      <c r="L665" s="9">
        <v>1</v>
      </c>
      <c r="M665" s="9">
        <v>1</v>
      </c>
      <c r="N665" s="9">
        <v>1</v>
      </c>
      <c r="O665" s="9">
        <v>1</v>
      </c>
      <c r="P665" s="9">
        <v>205</v>
      </c>
      <c r="Q665" s="9">
        <v>4</v>
      </c>
    </row>
    <row r="666" spans="1:17" x14ac:dyDescent="0.3">
      <c r="A666" s="9">
        <v>268</v>
      </c>
      <c r="B666" s="9">
        <v>5</v>
      </c>
      <c r="C666" s="9">
        <v>6</v>
      </c>
      <c r="D666" s="9">
        <v>3</v>
      </c>
      <c r="E666" s="9">
        <v>10</v>
      </c>
      <c r="F666" s="9">
        <v>6</v>
      </c>
      <c r="G666" s="9">
        <v>5</v>
      </c>
      <c r="H666" s="9">
        <v>2.1</v>
      </c>
      <c r="I666" s="9">
        <v>2</v>
      </c>
      <c r="J666" s="9">
        <v>4</v>
      </c>
      <c r="K666" s="9">
        <v>2</v>
      </c>
      <c r="L666" s="9">
        <v>1</v>
      </c>
      <c r="M666" s="9">
        <v>1</v>
      </c>
      <c r="N666" s="9">
        <v>1</v>
      </c>
      <c r="O666" s="9">
        <v>1</v>
      </c>
      <c r="P666" s="9">
        <v>230</v>
      </c>
      <c r="Q666" s="9">
        <v>4.3</v>
      </c>
    </row>
    <row r="667" spans="1:17" x14ac:dyDescent="0.3">
      <c r="A667" s="9">
        <v>269</v>
      </c>
      <c r="B667" s="9">
        <v>1</v>
      </c>
      <c r="C667" s="9">
        <v>31</v>
      </c>
      <c r="D667" s="9">
        <v>3</v>
      </c>
      <c r="E667" s="9">
        <v>12.4</v>
      </c>
      <c r="F667" s="9">
        <v>5</v>
      </c>
      <c r="G667" s="9">
        <v>1.8</v>
      </c>
      <c r="H667" s="9">
        <v>1.9</v>
      </c>
      <c r="I667" s="9">
        <v>1.4</v>
      </c>
      <c r="J667" s="9">
        <v>1</v>
      </c>
      <c r="K667" s="9">
        <v>1</v>
      </c>
      <c r="L667" s="9">
        <v>1</v>
      </c>
      <c r="M667" s="9">
        <v>1</v>
      </c>
      <c r="N667" s="9">
        <v>1</v>
      </c>
      <c r="O667" s="9">
        <v>1</v>
      </c>
      <c r="P667" s="9">
        <v>0</v>
      </c>
      <c r="Q667" s="9">
        <v>0</v>
      </c>
    </row>
    <row r="668" spans="1:17" x14ac:dyDescent="0.3">
      <c r="A668" s="9">
        <v>269</v>
      </c>
      <c r="B668" s="9">
        <v>2</v>
      </c>
      <c r="C668" s="9">
        <v>6</v>
      </c>
      <c r="D668" s="9">
        <v>3</v>
      </c>
      <c r="E668" s="9">
        <v>13.3</v>
      </c>
      <c r="F668" s="9">
        <v>5</v>
      </c>
      <c r="G668" s="9">
        <v>2</v>
      </c>
      <c r="H668" s="9">
        <v>2.2000000000000002</v>
      </c>
      <c r="I668" s="9">
        <v>3.6</v>
      </c>
      <c r="J668" s="9">
        <v>1</v>
      </c>
      <c r="K668" s="9">
        <v>1</v>
      </c>
      <c r="L668" s="9">
        <v>1</v>
      </c>
      <c r="M668" s="9">
        <v>1</v>
      </c>
      <c r="N668" s="9">
        <v>1</v>
      </c>
      <c r="O668" s="9">
        <v>1</v>
      </c>
      <c r="P668" s="9">
        <v>5</v>
      </c>
      <c r="Q668" s="9">
        <v>7.2</v>
      </c>
    </row>
    <row r="669" spans="1:17" x14ac:dyDescent="0.3">
      <c r="A669" s="9">
        <v>269</v>
      </c>
      <c r="B669" s="9">
        <v>3</v>
      </c>
      <c r="C669" s="9">
        <v>31</v>
      </c>
      <c r="D669" s="9">
        <v>3</v>
      </c>
      <c r="E669" s="9">
        <v>9.3000000000000007</v>
      </c>
      <c r="F669" s="9">
        <v>3</v>
      </c>
      <c r="G669" s="9">
        <v>1.2</v>
      </c>
      <c r="H669" s="9">
        <v>2.1</v>
      </c>
      <c r="I669" s="9">
        <v>1.2</v>
      </c>
      <c r="J669" s="9">
        <v>1</v>
      </c>
      <c r="K669" s="9">
        <v>1</v>
      </c>
      <c r="L669" s="9">
        <v>1</v>
      </c>
      <c r="M669" s="9">
        <v>1</v>
      </c>
      <c r="N669" s="9">
        <v>1</v>
      </c>
      <c r="O669" s="9">
        <v>1</v>
      </c>
      <c r="P669" s="9">
        <v>120</v>
      </c>
      <c r="Q669" s="9">
        <v>1.6</v>
      </c>
    </row>
    <row r="670" spans="1:17" x14ac:dyDescent="0.3">
      <c r="A670" s="9">
        <v>269</v>
      </c>
      <c r="B670" s="9">
        <v>4</v>
      </c>
      <c r="C670" s="9">
        <v>4</v>
      </c>
      <c r="D670" s="9">
        <v>3</v>
      </c>
      <c r="E670" s="9">
        <v>10.4</v>
      </c>
      <c r="F670" s="9">
        <v>4</v>
      </c>
      <c r="G670" s="9">
        <v>1</v>
      </c>
      <c r="H670" s="9">
        <v>1.2</v>
      </c>
      <c r="I670" s="9">
        <v>1</v>
      </c>
      <c r="J670" s="9">
        <v>1</v>
      </c>
      <c r="K670" s="9">
        <v>1</v>
      </c>
      <c r="L670" s="9">
        <v>1</v>
      </c>
      <c r="M670" s="9">
        <v>1</v>
      </c>
      <c r="N670" s="9">
        <v>1</v>
      </c>
      <c r="O670" s="9">
        <v>1</v>
      </c>
      <c r="P670" s="9">
        <v>210</v>
      </c>
      <c r="Q670" s="9">
        <v>2.4</v>
      </c>
    </row>
    <row r="671" spans="1:17" x14ac:dyDescent="0.3">
      <c r="A671" s="9">
        <v>269</v>
      </c>
      <c r="B671" s="9">
        <v>5</v>
      </c>
      <c r="C671" s="9">
        <v>31</v>
      </c>
      <c r="D671" s="9">
        <v>3</v>
      </c>
      <c r="E671" s="9">
        <v>14</v>
      </c>
      <c r="F671" s="9">
        <v>4</v>
      </c>
      <c r="G671" s="9">
        <v>1.6</v>
      </c>
      <c r="H671" s="9">
        <v>2.6</v>
      </c>
      <c r="I671" s="9">
        <v>2</v>
      </c>
      <c r="J671" s="9">
        <v>1</v>
      </c>
      <c r="K671" s="9">
        <v>1</v>
      </c>
      <c r="L671" s="9">
        <v>1</v>
      </c>
      <c r="M671" s="9">
        <v>1</v>
      </c>
      <c r="N671" s="9">
        <v>1</v>
      </c>
      <c r="O671" s="9">
        <v>1</v>
      </c>
      <c r="P671" s="9">
        <v>305</v>
      </c>
      <c r="Q671" s="9">
        <v>1.3</v>
      </c>
    </row>
    <row r="672" spans="1:17" x14ac:dyDescent="0.3">
      <c r="A672" s="9">
        <v>270</v>
      </c>
      <c r="B672" s="9">
        <v>1</v>
      </c>
      <c r="C672" s="9">
        <v>31</v>
      </c>
      <c r="D672" s="9">
        <v>3</v>
      </c>
      <c r="E672" s="9">
        <v>11.3</v>
      </c>
      <c r="F672" s="9">
        <v>5</v>
      </c>
      <c r="G672" s="9">
        <v>1.7</v>
      </c>
      <c r="H672" s="9">
        <v>2.6</v>
      </c>
      <c r="I672" s="9">
        <v>4.2</v>
      </c>
      <c r="J672" s="9">
        <v>1</v>
      </c>
      <c r="K672" s="9">
        <v>1</v>
      </c>
      <c r="L672" s="9">
        <v>1</v>
      </c>
      <c r="M672" s="9">
        <v>1</v>
      </c>
      <c r="N672" s="9">
        <v>1</v>
      </c>
      <c r="O672" s="9">
        <v>1</v>
      </c>
      <c r="P672" s="9">
        <v>0</v>
      </c>
      <c r="Q672" s="9">
        <v>0</v>
      </c>
    </row>
    <row r="673" spans="1:17" x14ac:dyDescent="0.3">
      <c r="A673" s="9">
        <v>270</v>
      </c>
      <c r="B673" s="9">
        <v>2</v>
      </c>
      <c r="C673" s="9">
        <v>31</v>
      </c>
      <c r="D673" s="9">
        <v>3</v>
      </c>
      <c r="E673" s="9">
        <v>10.5</v>
      </c>
      <c r="F673" s="9">
        <v>5</v>
      </c>
      <c r="G673" s="9">
        <v>1</v>
      </c>
      <c r="H673" s="9">
        <v>1.2</v>
      </c>
      <c r="I673" s="9">
        <v>1</v>
      </c>
      <c r="J673" s="9">
        <v>1</v>
      </c>
      <c r="K673" s="9">
        <v>1</v>
      </c>
      <c r="L673" s="9">
        <v>1</v>
      </c>
      <c r="M673" s="9">
        <v>1</v>
      </c>
      <c r="N673" s="9">
        <v>1</v>
      </c>
      <c r="O673" s="9">
        <v>1</v>
      </c>
      <c r="P673" s="9">
        <v>5</v>
      </c>
      <c r="Q673" s="9">
        <v>1.1000000000000001</v>
      </c>
    </row>
    <row r="674" spans="1:17" x14ac:dyDescent="0.3">
      <c r="A674" s="9">
        <v>270</v>
      </c>
      <c r="B674" s="9">
        <v>3</v>
      </c>
      <c r="C674" s="9">
        <v>6</v>
      </c>
      <c r="D674" s="9">
        <v>3</v>
      </c>
      <c r="E674" s="9">
        <v>9.1</v>
      </c>
      <c r="F674" s="9">
        <v>4.3</v>
      </c>
      <c r="G674" s="9">
        <v>1.5</v>
      </c>
      <c r="H674" s="9">
        <v>1.3</v>
      </c>
      <c r="I674" s="9">
        <v>1.2</v>
      </c>
      <c r="J674" s="9">
        <v>1</v>
      </c>
      <c r="K674" s="9">
        <v>1</v>
      </c>
      <c r="L674" s="9">
        <v>1</v>
      </c>
      <c r="M674" s="9">
        <v>1</v>
      </c>
      <c r="N674" s="9">
        <v>1</v>
      </c>
      <c r="O674" s="9">
        <v>1</v>
      </c>
      <c r="P674" s="9">
        <v>60</v>
      </c>
      <c r="Q674" s="9">
        <v>6</v>
      </c>
    </row>
    <row r="675" spans="1:17" x14ac:dyDescent="0.3">
      <c r="A675" s="9">
        <v>270</v>
      </c>
      <c r="B675" s="9">
        <v>4</v>
      </c>
      <c r="C675" s="9">
        <v>31</v>
      </c>
      <c r="D675" s="9">
        <v>3</v>
      </c>
      <c r="E675" s="9">
        <v>9.5</v>
      </c>
      <c r="F675" s="9">
        <v>4</v>
      </c>
      <c r="G675" s="9">
        <v>0.8</v>
      </c>
      <c r="H675" s="9">
        <v>1.8</v>
      </c>
      <c r="I675" s="9">
        <v>2</v>
      </c>
      <c r="J675" s="9">
        <v>1</v>
      </c>
      <c r="K675" s="9">
        <v>1</v>
      </c>
      <c r="L675" s="9">
        <v>1</v>
      </c>
      <c r="M675" s="9">
        <v>1</v>
      </c>
      <c r="N675" s="9">
        <v>1</v>
      </c>
      <c r="O675" s="9">
        <v>1</v>
      </c>
      <c r="P675" s="9">
        <v>70</v>
      </c>
      <c r="Q675" s="9">
        <v>4</v>
      </c>
    </row>
    <row r="676" spans="1:17" x14ac:dyDescent="0.3">
      <c r="A676" s="9">
        <v>270</v>
      </c>
      <c r="B676" s="9">
        <v>5</v>
      </c>
      <c r="C676" s="9">
        <v>31</v>
      </c>
      <c r="D676" s="9">
        <v>3</v>
      </c>
      <c r="E676" s="9">
        <v>16.3</v>
      </c>
      <c r="F676" s="9">
        <v>4.5999999999999996</v>
      </c>
      <c r="G676" s="9">
        <v>0.6</v>
      </c>
      <c r="H676" s="9">
        <v>3</v>
      </c>
      <c r="I676" s="9">
        <v>5</v>
      </c>
      <c r="J676" s="9">
        <v>1</v>
      </c>
      <c r="K676" s="9">
        <v>1</v>
      </c>
      <c r="L676" s="9">
        <v>1</v>
      </c>
      <c r="M676" s="9">
        <v>1</v>
      </c>
      <c r="N676" s="9">
        <v>1</v>
      </c>
      <c r="O676" s="9">
        <v>1</v>
      </c>
      <c r="P676" s="9">
        <v>280</v>
      </c>
      <c r="Q676" s="9">
        <v>1.8</v>
      </c>
    </row>
    <row r="677" spans="1:17" x14ac:dyDescent="0.3">
      <c r="A677" s="9">
        <v>271</v>
      </c>
      <c r="B677" s="9">
        <v>1</v>
      </c>
      <c r="C677" s="9">
        <v>6</v>
      </c>
      <c r="D677" s="9">
        <v>1</v>
      </c>
      <c r="E677" s="9">
        <v>59.5</v>
      </c>
      <c r="F677" s="9">
        <v>18</v>
      </c>
      <c r="G677" s="9">
        <v>3.4</v>
      </c>
      <c r="H677" s="9">
        <v>11</v>
      </c>
      <c r="I677" s="9">
        <v>12</v>
      </c>
      <c r="J677" s="9">
        <v>1</v>
      </c>
      <c r="K677" s="9">
        <v>1</v>
      </c>
      <c r="L677" s="9">
        <v>1</v>
      </c>
      <c r="M677" s="9">
        <v>1</v>
      </c>
      <c r="N677" s="9">
        <v>1</v>
      </c>
      <c r="O677" s="9">
        <v>1</v>
      </c>
      <c r="P677" s="9">
        <v>0</v>
      </c>
      <c r="Q677" s="9">
        <v>0</v>
      </c>
    </row>
    <row r="678" spans="1:17" x14ac:dyDescent="0.3">
      <c r="A678" s="9">
        <v>271</v>
      </c>
      <c r="B678" s="9">
        <v>2</v>
      </c>
      <c r="C678" s="9">
        <v>31</v>
      </c>
      <c r="D678" s="9">
        <v>4</v>
      </c>
      <c r="E678" s="9">
        <v>13.6</v>
      </c>
      <c r="F678" s="9">
        <v>7</v>
      </c>
      <c r="G678" s="9">
        <v>2.7</v>
      </c>
      <c r="H678" s="9">
        <v>3.5</v>
      </c>
      <c r="I678" s="9">
        <v>3.4</v>
      </c>
      <c r="J678" s="9">
        <v>1</v>
      </c>
      <c r="K678" s="9">
        <v>1</v>
      </c>
      <c r="L678" s="9">
        <v>1</v>
      </c>
      <c r="M678" s="9">
        <v>1</v>
      </c>
      <c r="N678" s="9">
        <v>1</v>
      </c>
      <c r="O678" s="9">
        <v>1</v>
      </c>
      <c r="P678" s="9">
        <v>130</v>
      </c>
      <c r="Q678" s="9">
        <v>9.85</v>
      </c>
    </row>
    <row r="679" spans="1:17" x14ac:dyDescent="0.3">
      <c r="A679" s="9">
        <v>271</v>
      </c>
      <c r="B679" s="9">
        <v>3</v>
      </c>
      <c r="C679" s="9">
        <v>31</v>
      </c>
      <c r="D679" s="9">
        <v>4</v>
      </c>
      <c r="E679" s="9">
        <v>12.4</v>
      </c>
      <c r="F679" s="9">
        <v>5</v>
      </c>
      <c r="G679" s="9">
        <v>1.8</v>
      </c>
      <c r="H679" s="9">
        <v>3.6</v>
      </c>
      <c r="I679" s="9">
        <v>3</v>
      </c>
      <c r="J679" s="9">
        <v>1</v>
      </c>
      <c r="K679" s="9">
        <v>1</v>
      </c>
      <c r="L679" s="9">
        <v>1</v>
      </c>
      <c r="M679" s="9">
        <v>1</v>
      </c>
      <c r="N679" s="9">
        <v>1</v>
      </c>
      <c r="O679" s="9">
        <v>1</v>
      </c>
      <c r="P679" s="9">
        <v>180</v>
      </c>
      <c r="Q679" s="9">
        <v>10.65</v>
      </c>
    </row>
    <row r="680" spans="1:17" x14ac:dyDescent="0.3">
      <c r="A680" s="9">
        <v>271</v>
      </c>
      <c r="B680" s="9">
        <v>4</v>
      </c>
      <c r="C680" s="9">
        <v>31</v>
      </c>
      <c r="D680" s="9">
        <v>4</v>
      </c>
      <c r="E680" s="9">
        <v>7.5</v>
      </c>
      <c r="F680" s="9">
        <v>4.5</v>
      </c>
      <c r="G680" s="9">
        <v>1</v>
      </c>
      <c r="H680" s="9">
        <v>2.9</v>
      </c>
      <c r="I680" s="9">
        <v>3.2</v>
      </c>
      <c r="J680" s="9">
        <v>4</v>
      </c>
      <c r="K680" s="9">
        <v>8</v>
      </c>
      <c r="L680" s="9">
        <v>1</v>
      </c>
      <c r="M680" s="9">
        <v>1</v>
      </c>
      <c r="N680" s="9">
        <v>1</v>
      </c>
      <c r="O680" s="9">
        <v>1</v>
      </c>
      <c r="P680" s="9">
        <v>185</v>
      </c>
      <c r="Q680" s="9">
        <v>10</v>
      </c>
    </row>
    <row r="681" spans="1:17" x14ac:dyDescent="0.3">
      <c r="A681" s="9">
        <v>271</v>
      </c>
      <c r="B681" s="9">
        <v>5</v>
      </c>
      <c r="C681" s="9">
        <v>6</v>
      </c>
      <c r="D681" s="9">
        <v>4</v>
      </c>
      <c r="E681" s="9">
        <v>28.6</v>
      </c>
      <c r="F681" s="9">
        <v>11</v>
      </c>
      <c r="G681" s="9">
        <v>4</v>
      </c>
      <c r="H681" s="9">
        <v>6</v>
      </c>
      <c r="I681" s="9">
        <v>7.7</v>
      </c>
      <c r="J681" s="9">
        <v>4</v>
      </c>
      <c r="K681" s="9">
        <v>8</v>
      </c>
      <c r="L681" s="9">
        <v>6</v>
      </c>
      <c r="M681" s="9">
        <v>2</v>
      </c>
      <c r="N681" s="9">
        <v>1</v>
      </c>
      <c r="O681" s="9">
        <v>1</v>
      </c>
      <c r="P681" s="9">
        <v>317</v>
      </c>
      <c r="Q681" s="9">
        <v>9.4499999999999993</v>
      </c>
    </row>
    <row r="682" spans="1:17" x14ac:dyDescent="0.3">
      <c r="A682" s="9">
        <v>272</v>
      </c>
      <c r="B682" s="9">
        <v>1</v>
      </c>
      <c r="C682" s="9">
        <v>6</v>
      </c>
      <c r="D682" s="9">
        <v>2</v>
      </c>
      <c r="E682" s="9">
        <v>37.200000000000003</v>
      </c>
      <c r="F682" s="9">
        <v>16</v>
      </c>
      <c r="G682" s="9">
        <v>6</v>
      </c>
      <c r="H682" s="9">
        <v>11.2</v>
      </c>
      <c r="I682" s="9">
        <v>7.2</v>
      </c>
      <c r="J682" s="9">
        <v>1</v>
      </c>
      <c r="K682" s="9">
        <v>1</v>
      </c>
      <c r="L682" s="9">
        <v>1</v>
      </c>
      <c r="M682" s="9">
        <v>1</v>
      </c>
      <c r="N682" s="9">
        <v>1</v>
      </c>
      <c r="O682" s="9">
        <v>1</v>
      </c>
      <c r="P682" s="9">
        <v>0</v>
      </c>
      <c r="Q682" s="9">
        <v>0</v>
      </c>
    </row>
    <row r="683" spans="1:17" x14ac:dyDescent="0.3">
      <c r="A683" s="9">
        <v>272</v>
      </c>
      <c r="B683" s="9">
        <v>2</v>
      </c>
      <c r="C683" s="9">
        <v>31</v>
      </c>
      <c r="D683" s="9">
        <v>3</v>
      </c>
      <c r="E683" s="9">
        <v>15.3</v>
      </c>
      <c r="F683" s="9">
        <v>5</v>
      </c>
      <c r="G683" s="9">
        <v>0.6</v>
      </c>
      <c r="H683" s="9">
        <v>2.2999999999999998</v>
      </c>
      <c r="I683" s="9">
        <v>1.6</v>
      </c>
      <c r="J683" s="9">
        <v>1</v>
      </c>
      <c r="K683" s="9">
        <v>1</v>
      </c>
      <c r="L683" s="9">
        <v>1</v>
      </c>
      <c r="M683" s="9">
        <v>1</v>
      </c>
      <c r="N683" s="9">
        <v>1</v>
      </c>
      <c r="O683" s="9">
        <v>1</v>
      </c>
      <c r="P683" s="9">
        <v>5</v>
      </c>
      <c r="Q683" s="9">
        <v>6.2</v>
      </c>
    </row>
    <row r="684" spans="1:17" x14ac:dyDescent="0.3">
      <c r="A684" s="9">
        <v>272</v>
      </c>
      <c r="B684" s="9">
        <v>3</v>
      </c>
      <c r="C684" s="9">
        <v>6</v>
      </c>
      <c r="D684" s="9">
        <v>3</v>
      </c>
      <c r="E684" s="9">
        <v>20.2</v>
      </c>
      <c r="F684" s="9">
        <v>12</v>
      </c>
      <c r="G684" s="9">
        <v>7</v>
      </c>
      <c r="H684" s="9">
        <v>1.8</v>
      </c>
      <c r="I684" s="9">
        <v>2.1</v>
      </c>
      <c r="J684" s="9">
        <v>1</v>
      </c>
      <c r="K684" s="9">
        <v>1</v>
      </c>
      <c r="L684" s="9">
        <v>1</v>
      </c>
      <c r="M684" s="9">
        <v>1</v>
      </c>
      <c r="N684" s="9">
        <v>1</v>
      </c>
      <c r="O684" s="9">
        <v>1</v>
      </c>
      <c r="P684" s="9">
        <v>20</v>
      </c>
      <c r="Q684" s="9">
        <v>5.2</v>
      </c>
    </row>
    <row r="685" spans="1:17" x14ac:dyDescent="0.3">
      <c r="A685" s="9">
        <v>272</v>
      </c>
      <c r="B685" s="9">
        <v>4</v>
      </c>
      <c r="C685" s="9">
        <v>6</v>
      </c>
      <c r="D685" s="9">
        <v>3</v>
      </c>
      <c r="E685" s="9">
        <v>25.3</v>
      </c>
      <c r="F685" s="9">
        <v>13</v>
      </c>
      <c r="G685" s="9">
        <v>8</v>
      </c>
      <c r="H685" s="9">
        <v>5.2</v>
      </c>
      <c r="I685" s="9">
        <v>3</v>
      </c>
      <c r="J685" s="9">
        <v>1</v>
      </c>
      <c r="K685" s="9">
        <v>1</v>
      </c>
      <c r="L685" s="9">
        <v>1</v>
      </c>
      <c r="M685" s="9">
        <v>1</v>
      </c>
      <c r="N685" s="9">
        <v>1</v>
      </c>
      <c r="O685" s="9">
        <v>1</v>
      </c>
      <c r="P685" s="9">
        <v>100</v>
      </c>
      <c r="Q685" s="9">
        <v>7.5</v>
      </c>
    </row>
    <row r="686" spans="1:17" x14ac:dyDescent="0.3">
      <c r="A686" s="9">
        <v>272</v>
      </c>
      <c r="B686" s="9">
        <v>5</v>
      </c>
      <c r="C686" s="9">
        <v>6</v>
      </c>
      <c r="D686" s="9">
        <v>3</v>
      </c>
      <c r="E686" s="9">
        <v>15</v>
      </c>
      <c r="F686" s="9">
        <v>5</v>
      </c>
      <c r="G686" s="9">
        <v>1.2</v>
      </c>
      <c r="H686" s="9">
        <v>1.2</v>
      </c>
      <c r="I686" s="9">
        <v>1</v>
      </c>
      <c r="J686" s="9">
        <v>1</v>
      </c>
      <c r="K686" s="9">
        <v>1</v>
      </c>
      <c r="L686" s="9">
        <v>1</v>
      </c>
      <c r="M686" s="9">
        <v>1</v>
      </c>
      <c r="N686" s="9">
        <v>1</v>
      </c>
      <c r="O686" s="9">
        <v>1</v>
      </c>
      <c r="P686" s="9">
        <v>130</v>
      </c>
      <c r="Q686" s="9">
        <v>3.8</v>
      </c>
    </row>
    <row r="687" spans="1:17" x14ac:dyDescent="0.3">
      <c r="A687" s="9">
        <v>273</v>
      </c>
      <c r="B687" s="9">
        <v>1</v>
      </c>
      <c r="C687" s="9">
        <v>6</v>
      </c>
      <c r="D687" s="9">
        <v>3</v>
      </c>
      <c r="E687" s="9">
        <v>28</v>
      </c>
      <c r="F687" s="9">
        <v>12.2</v>
      </c>
      <c r="G687" s="9">
        <v>4.4000000000000004</v>
      </c>
      <c r="H687" s="9">
        <v>6.3</v>
      </c>
      <c r="I687" s="9">
        <v>5</v>
      </c>
      <c r="J687" s="9">
        <v>1</v>
      </c>
      <c r="K687" s="9">
        <v>1</v>
      </c>
      <c r="L687" s="9">
        <v>1</v>
      </c>
      <c r="M687" s="9">
        <v>1</v>
      </c>
      <c r="N687" s="9">
        <v>1</v>
      </c>
      <c r="O687" s="9">
        <v>1</v>
      </c>
      <c r="P687" s="9">
        <v>0</v>
      </c>
      <c r="Q687" s="9">
        <v>0</v>
      </c>
    </row>
    <row r="688" spans="1:17" x14ac:dyDescent="0.3">
      <c r="A688" s="9">
        <v>273</v>
      </c>
      <c r="B688" s="9">
        <v>2</v>
      </c>
      <c r="C688" s="9">
        <v>2</v>
      </c>
      <c r="D688" s="9">
        <v>3</v>
      </c>
      <c r="E688" s="9">
        <v>9</v>
      </c>
      <c r="F688" s="9">
        <v>3</v>
      </c>
      <c r="G688" s="9">
        <v>1</v>
      </c>
      <c r="H688" s="9">
        <v>1.2</v>
      </c>
      <c r="I688" s="9">
        <v>1</v>
      </c>
      <c r="J688" s="9">
        <v>1</v>
      </c>
      <c r="K688" s="9">
        <v>1</v>
      </c>
      <c r="L688" s="9">
        <v>1</v>
      </c>
      <c r="M688" s="9">
        <v>1</v>
      </c>
      <c r="N688" s="9">
        <v>1</v>
      </c>
      <c r="O688" s="9">
        <v>1</v>
      </c>
      <c r="P688" s="9">
        <v>5</v>
      </c>
      <c r="Q688" s="9">
        <v>11.6</v>
      </c>
    </row>
    <row r="689" spans="1:17" x14ac:dyDescent="0.3">
      <c r="A689" s="9">
        <v>273</v>
      </c>
      <c r="B689" s="9">
        <v>3</v>
      </c>
      <c r="C689" s="9">
        <v>6</v>
      </c>
      <c r="D689" s="9">
        <v>1</v>
      </c>
      <c r="E689" s="9">
        <v>55.6</v>
      </c>
      <c r="F689" s="9">
        <v>18</v>
      </c>
      <c r="G689" s="9">
        <v>4</v>
      </c>
      <c r="H689" s="9">
        <v>12.3</v>
      </c>
      <c r="I689" s="9">
        <v>10.199999999999999</v>
      </c>
      <c r="J689" s="9">
        <v>1</v>
      </c>
      <c r="K689" s="9">
        <v>1</v>
      </c>
      <c r="L689" s="9">
        <v>1</v>
      </c>
      <c r="M689" s="9">
        <v>1</v>
      </c>
      <c r="N689" s="9">
        <v>1</v>
      </c>
      <c r="O689" s="9">
        <v>1</v>
      </c>
      <c r="P689" s="9">
        <v>40</v>
      </c>
      <c r="Q689" s="9">
        <v>5.2</v>
      </c>
    </row>
    <row r="690" spans="1:17" x14ac:dyDescent="0.3">
      <c r="A690" s="9">
        <v>273</v>
      </c>
      <c r="B690" s="9">
        <v>4</v>
      </c>
      <c r="C690" s="9">
        <v>31</v>
      </c>
      <c r="D690" s="9">
        <v>3</v>
      </c>
      <c r="E690" s="9">
        <v>11.9</v>
      </c>
      <c r="F690" s="9">
        <v>4</v>
      </c>
      <c r="G690" s="9">
        <v>0.4</v>
      </c>
      <c r="H690" s="9">
        <v>2</v>
      </c>
      <c r="I690" s="9">
        <v>3</v>
      </c>
      <c r="J690" s="9">
        <v>1</v>
      </c>
      <c r="K690" s="9">
        <v>1</v>
      </c>
      <c r="L690" s="9">
        <v>1</v>
      </c>
      <c r="M690" s="9">
        <v>1</v>
      </c>
      <c r="N690" s="9">
        <v>1</v>
      </c>
      <c r="O690" s="9">
        <v>1</v>
      </c>
      <c r="P690" s="9">
        <v>45</v>
      </c>
      <c r="Q690" s="9">
        <v>1.8</v>
      </c>
    </row>
    <row r="691" spans="1:17" x14ac:dyDescent="0.3">
      <c r="A691" s="9">
        <v>273</v>
      </c>
      <c r="B691" s="9">
        <v>5</v>
      </c>
      <c r="C691" s="9">
        <v>2</v>
      </c>
      <c r="D691" s="9">
        <v>3</v>
      </c>
      <c r="E691" s="9">
        <v>15.3</v>
      </c>
      <c r="F691" s="9">
        <v>5</v>
      </c>
      <c r="G691" s="9">
        <v>1</v>
      </c>
      <c r="H691" s="9">
        <v>4.2</v>
      </c>
      <c r="I691" s="9">
        <v>2.6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1</v>
      </c>
      <c r="P691" s="9">
        <v>120</v>
      </c>
      <c r="Q691" s="9">
        <v>6.3</v>
      </c>
    </row>
    <row r="692" spans="1:17" x14ac:dyDescent="0.3">
      <c r="A692" s="9">
        <v>274</v>
      </c>
      <c r="B692" s="9">
        <v>1</v>
      </c>
      <c r="C692" s="9">
        <v>6</v>
      </c>
      <c r="D692" s="9">
        <v>3</v>
      </c>
      <c r="E692" s="9">
        <v>15.5</v>
      </c>
      <c r="F692" s="9">
        <v>8</v>
      </c>
      <c r="G692" s="9">
        <v>1.9</v>
      </c>
      <c r="H692" s="9">
        <v>3.8</v>
      </c>
      <c r="I692" s="9">
        <v>3.4</v>
      </c>
      <c r="J692" s="9">
        <v>1</v>
      </c>
      <c r="K692" s="9">
        <v>1</v>
      </c>
      <c r="L692" s="9">
        <v>1</v>
      </c>
      <c r="M692" s="9">
        <v>1</v>
      </c>
      <c r="N692" s="9">
        <v>1</v>
      </c>
      <c r="O692" s="9">
        <v>1</v>
      </c>
      <c r="P692" s="9">
        <v>0</v>
      </c>
      <c r="Q692" s="9">
        <v>0</v>
      </c>
    </row>
    <row r="693" spans="1:17" x14ac:dyDescent="0.3">
      <c r="A693" s="9">
        <v>274</v>
      </c>
      <c r="B693" s="9">
        <v>2</v>
      </c>
      <c r="C693" s="9">
        <v>6</v>
      </c>
      <c r="D693" s="9">
        <v>2</v>
      </c>
      <c r="E693" s="9">
        <v>51.7</v>
      </c>
      <c r="F693" s="9">
        <v>18</v>
      </c>
      <c r="G693" s="9">
        <v>8.6</v>
      </c>
      <c r="H693" s="9">
        <v>6.2</v>
      </c>
      <c r="I693" s="9">
        <v>9.6</v>
      </c>
      <c r="J693" s="9">
        <v>1</v>
      </c>
      <c r="K693" s="9">
        <v>1</v>
      </c>
      <c r="L693" s="9">
        <v>1</v>
      </c>
      <c r="M693" s="9">
        <v>1</v>
      </c>
      <c r="N693" s="9">
        <v>1</v>
      </c>
      <c r="O693" s="9">
        <v>1</v>
      </c>
      <c r="P693" s="9">
        <v>5</v>
      </c>
      <c r="Q693" s="9">
        <v>13.2</v>
      </c>
    </row>
    <row r="694" spans="1:17" x14ac:dyDescent="0.3">
      <c r="A694" s="9">
        <v>274</v>
      </c>
      <c r="B694" s="9">
        <v>3</v>
      </c>
      <c r="C694" s="9">
        <v>6</v>
      </c>
      <c r="D694" s="9">
        <v>3</v>
      </c>
      <c r="E694" s="9">
        <v>21.4</v>
      </c>
      <c r="F694" s="9">
        <v>8.1999999999999993</v>
      </c>
      <c r="G694" s="9">
        <v>1.7</v>
      </c>
      <c r="H694" s="9">
        <v>5.2</v>
      </c>
      <c r="I694" s="9">
        <v>4.3</v>
      </c>
      <c r="J694" s="9">
        <v>1</v>
      </c>
      <c r="K694" s="9">
        <v>1</v>
      </c>
      <c r="L694" s="9">
        <v>1</v>
      </c>
      <c r="M694" s="9">
        <v>1</v>
      </c>
      <c r="N694" s="9">
        <v>1</v>
      </c>
      <c r="O694" s="9">
        <v>1</v>
      </c>
      <c r="P694" s="9">
        <v>30</v>
      </c>
      <c r="Q694" s="9">
        <v>5.6</v>
      </c>
    </row>
    <row r="695" spans="1:17" x14ac:dyDescent="0.3">
      <c r="A695" s="9">
        <v>274</v>
      </c>
      <c r="B695" s="9">
        <v>4</v>
      </c>
      <c r="C695" s="9">
        <v>6</v>
      </c>
      <c r="D695" s="9">
        <v>3</v>
      </c>
      <c r="E695" s="9">
        <v>22.1</v>
      </c>
      <c r="F695" s="9">
        <v>6</v>
      </c>
      <c r="G695" s="9">
        <v>2</v>
      </c>
      <c r="H695" s="9">
        <v>4.2</v>
      </c>
      <c r="I695" s="9">
        <v>3.1</v>
      </c>
      <c r="J695" s="9">
        <v>1</v>
      </c>
      <c r="K695" s="9">
        <v>1</v>
      </c>
      <c r="L695" s="9">
        <v>1</v>
      </c>
      <c r="M695" s="9">
        <v>1</v>
      </c>
      <c r="N695" s="9">
        <v>1</v>
      </c>
      <c r="O695" s="9">
        <v>1</v>
      </c>
      <c r="P695" s="9">
        <v>105</v>
      </c>
      <c r="Q695" s="9">
        <v>1.2</v>
      </c>
    </row>
    <row r="696" spans="1:17" x14ac:dyDescent="0.3">
      <c r="A696" s="9">
        <v>274</v>
      </c>
      <c r="B696" s="9">
        <v>5</v>
      </c>
      <c r="C696" s="9">
        <v>6</v>
      </c>
      <c r="D696" s="9">
        <v>3</v>
      </c>
      <c r="E696" s="9">
        <v>14.5</v>
      </c>
      <c r="F696" s="9">
        <v>5</v>
      </c>
      <c r="G696" s="9">
        <v>2</v>
      </c>
      <c r="H696" s="9">
        <v>1.2</v>
      </c>
      <c r="I696" s="9">
        <v>1</v>
      </c>
      <c r="J696" s="9">
        <v>1</v>
      </c>
      <c r="K696" s="9">
        <v>1</v>
      </c>
      <c r="L696" s="9">
        <v>1</v>
      </c>
      <c r="M696" s="9">
        <v>1</v>
      </c>
      <c r="N696" s="9">
        <v>1</v>
      </c>
      <c r="O696" s="9">
        <v>1</v>
      </c>
      <c r="P696" s="9">
        <v>190</v>
      </c>
      <c r="Q696" s="9">
        <v>1</v>
      </c>
    </row>
    <row r="697" spans="1:17" x14ac:dyDescent="0.3">
      <c r="A697" s="9">
        <v>275</v>
      </c>
      <c r="B697" s="9">
        <v>1</v>
      </c>
      <c r="C697" s="9">
        <v>31</v>
      </c>
      <c r="D697" s="9">
        <v>3</v>
      </c>
      <c r="E697" s="9">
        <v>13.5</v>
      </c>
      <c r="F697" s="9">
        <v>6</v>
      </c>
      <c r="G697" s="9">
        <v>1.8</v>
      </c>
      <c r="H697" s="9">
        <v>4.2</v>
      </c>
      <c r="I697" s="9">
        <v>2</v>
      </c>
      <c r="J697" s="9">
        <v>1</v>
      </c>
      <c r="K697" s="9">
        <v>1</v>
      </c>
      <c r="L697" s="9">
        <v>1</v>
      </c>
      <c r="M697" s="9">
        <v>1</v>
      </c>
      <c r="N697" s="9">
        <v>1</v>
      </c>
      <c r="O697" s="9">
        <v>1</v>
      </c>
      <c r="P697" s="9">
        <v>0</v>
      </c>
      <c r="Q697" s="9">
        <v>0</v>
      </c>
    </row>
    <row r="698" spans="1:17" x14ac:dyDescent="0.3">
      <c r="A698" s="9">
        <v>275</v>
      </c>
      <c r="B698" s="9">
        <v>2</v>
      </c>
      <c r="C698" s="9">
        <v>31</v>
      </c>
      <c r="D698" s="9">
        <v>3</v>
      </c>
      <c r="E698" s="9">
        <v>12</v>
      </c>
      <c r="F698" s="9">
        <v>4.5</v>
      </c>
      <c r="G698" s="9">
        <v>1.9</v>
      </c>
      <c r="H698" s="9">
        <v>1.6</v>
      </c>
      <c r="I698" s="9">
        <v>1.8</v>
      </c>
      <c r="J698" s="9">
        <v>1</v>
      </c>
      <c r="K698" s="9">
        <v>1</v>
      </c>
      <c r="L698" s="9">
        <v>1</v>
      </c>
      <c r="M698" s="9">
        <v>1</v>
      </c>
      <c r="N698" s="9">
        <v>1</v>
      </c>
      <c r="O698" s="9">
        <v>1</v>
      </c>
      <c r="P698" s="9">
        <v>5</v>
      </c>
      <c r="Q698" s="9">
        <v>6.2</v>
      </c>
    </row>
    <row r="699" spans="1:17" x14ac:dyDescent="0.3">
      <c r="A699" s="9">
        <v>275</v>
      </c>
      <c r="B699" s="9">
        <v>3</v>
      </c>
      <c r="C699" s="9">
        <v>31</v>
      </c>
      <c r="D699" s="9">
        <v>3</v>
      </c>
      <c r="E699" s="9">
        <v>8.4</v>
      </c>
      <c r="F699" s="9">
        <v>4</v>
      </c>
      <c r="G699" s="9">
        <v>1.7</v>
      </c>
      <c r="H699" s="9">
        <v>1.2</v>
      </c>
      <c r="I699" s="9">
        <v>1</v>
      </c>
      <c r="J699" s="9">
        <v>1</v>
      </c>
      <c r="K699" s="9">
        <v>1</v>
      </c>
      <c r="L699" s="9">
        <v>1</v>
      </c>
      <c r="M699" s="9">
        <v>1</v>
      </c>
      <c r="N699" s="9">
        <v>1</v>
      </c>
      <c r="O699" s="9">
        <v>1</v>
      </c>
      <c r="P699" s="9">
        <v>40</v>
      </c>
      <c r="Q699" s="9">
        <v>2.1</v>
      </c>
    </row>
    <row r="700" spans="1:17" x14ac:dyDescent="0.3">
      <c r="A700" s="9">
        <v>275</v>
      </c>
      <c r="B700" s="9">
        <v>4</v>
      </c>
      <c r="C700" s="9">
        <v>31</v>
      </c>
      <c r="D700" s="9">
        <v>3</v>
      </c>
      <c r="E700" s="9">
        <v>10.199999999999999</v>
      </c>
      <c r="F700" s="9">
        <v>4</v>
      </c>
      <c r="G700" s="9">
        <v>1.7</v>
      </c>
      <c r="H700" s="9">
        <v>1.6</v>
      </c>
      <c r="I700" s="9">
        <v>1.4</v>
      </c>
      <c r="J700" s="9">
        <v>1</v>
      </c>
      <c r="K700" s="9">
        <v>1</v>
      </c>
      <c r="L700" s="9">
        <v>1</v>
      </c>
      <c r="M700" s="9">
        <v>1</v>
      </c>
      <c r="N700" s="9">
        <v>1</v>
      </c>
      <c r="O700" s="9">
        <v>1</v>
      </c>
      <c r="P700" s="9">
        <v>45</v>
      </c>
      <c r="Q700" s="9">
        <v>2</v>
      </c>
    </row>
    <row r="701" spans="1:17" x14ac:dyDescent="0.3">
      <c r="A701" s="9">
        <v>275</v>
      </c>
      <c r="B701" s="9">
        <v>5</v>
      </c>
      <c r="C701" s="9">
        <v>31</v>
      </c>
      <c r="D701" s="9">
        <v>3</v>
      </c>
      <c r="E701" s="9">
        <v>11.3</v>
      </c>
      <c r="F701" s="9">
        <v>4.5</v>
      </c>
      <c r="G701" s="9">
        <v>1.9</v>
      </c>
      <c r="H701" s="9">
        <v>1.8</v>
      </c>
      <c r="I701" s="9">
        <v>1.3</v>
      </c>
      <c r="J701" s="9">
        <v>1</v>
      </c>
      <c r="K701" s="9">
        <v>1</v>
      </c>
      <c r="L701" s="9">
        <v>1</v>
      </c>
      <c r="M701" s="9">
        <v>1</v>
      </c>
      <c r="N701" s="9">
        <v>1</v>
      </c>
      <c r="O701" s="9">
        <v>1</v>
      </c>
      <c r="P701" s="9">
        <v>60</v>
      </c>
      <c r="Q701" s="9">
        <v>1.8</v>
      </c>
    </row>
  </sheetData>
  <sortState ref="A2:Q3421">
    <sortCondition ref="A1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212"/>
  <sheetViews>
    <sheetView topLeftCell="B1" workbookViewId="0">
      <selection activeCell="E218" sqref="E218"/>
    </sheetView>
  </sheetViews>
  <sheetFormatPr defaultColWidth="11.5546875" defaultRowHeight="14.4" x14ac:dyDescent="0.3"/>
  <cols>
    <col min="1" max="1" width="7.6640625" style="1" customWidth="1"/>
    <col min="2" max="2" width="10.109375" style="1" bestFit="1" customWidth="1"/>
    <col min="3" max="3" width="8.6640625" customWidth="1"/>
    <col min="4" max="4" width="8.6640625" style="1" customWidth="1"/>
    <col min="5" max="7" width="8.6640625" customWidth="1"/>
    <col min="8" max="10" width="9.6640625" customWidth="1"/>
    <col min="14" max="22" width="7.6640625" customWidth="1"/>
  </cols>
  <sheetData>
    <row r="1" spans="1:22" x14ac:dyDescent="0.3">
      <c r="A1" s="3" t="s">
        <v>35</v>
      </c>
      <c r="B1" s="3" t="s">
        <v>60</v>
      </c>
      <c r="C1" s="3" t="s">
        <v>61</v>
      </c>
      <c r="D1" s="3" t="s">
        <v>62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  <c r="J1" s="3" t="s">
        <v>68</v>
      </c>
      <c r="K1" s="3" t="s">
        <v>69</v>
      </c>
      <c r="L1" s="3" t="s">
        <v>70</v>
      </c>
      <c r="M1" s="3" t="s">
        <v>72</v>
      </c>
      <c r="N1" s="3" t="s">
        <v>71</v>
      </c>
      <c r="O1" s="3" t="s">
        <v>73</v>
      </c>
      <c r="P1" s="3" t="s">
        <v>74</v>
      </c>
      <c r="Q1" s="3" t="s">
        <v>75</v>
      </c>
      <c r="R1" s="3" t="s">
        <v>76</v>
      </c>
      <c r="S1" s="3" t="s">
        <v>77</v>
      </c>
      <c r="T1" s="3" t="s">
        <v>78</v>
      </c>
      <c r="U1" s="3" t="s">
        <v>79</v>
      </c>
      <c r="V1" s="3" t="s">
        <v>80</v>
      </c>
    </row>
    <row r="2" spans="1:22" x14ac:dyDescent="0.3">
      <c r="A2" s="19">
        <v>48</v>
      </c>
      <c r="B2" s="19">
        <v>1</v>
      </c>
      <c r="C2" s="19">
        <v>2</v>
      </c>
      <c r="D2" s="19">
        <v>1</v>
      </c>
      <c r="E2" s="19">
        <v>48</v>
      </c>
      <c r="F2" s="19">
        <v>20</v>
      </c>
      <c r="G2" s="19">
        <v>66</v>
      </c>
      <c r="H2" s="19">
        <v>72</v>
      </c>
      <c r="I2" s="19">
        <v>13</v>
      </c>
      <c r="J2" s="19">
        <v>6</v>
      </c>
      <c r="K2" s="19">
        <v>6</v>
      </c>
      <c r="L2" s="19">
        <v>240</v>
      </c>
      <c r="M2" s="19">
        <v>190</v>
      </c>
      <c r="N2" s="19">
        <v>178</v>
      </c>
      <c r="O2" s="19">
        <v>166</v>
      </c>
      <c r="P2" s="19">
        <v>155</v>
      </c>
      <c r="Q2" s="19">
        <v>142</v>
      </c>
      <c r="R2" s="19">
        <v>126</v>
      </c>
      <c r="S2" s="19">
        <v>113</v>
      </c>
      <c r="T2" s="19">
        <v>102</v>
      </c>
      <c r="U2" s="19">
        <v>85</v>
      </c>
      <c r="V2" s="19">
        <v>62</v>
      </c>
    </row>
    <row r="3" spans="1:22" x14ac:dyDescent="0.3">
      <c r="A3" s="19">
        <v>48</v>
      </c>
      <c r="B3" s="19">
        <v>2</v>
      </c>
      <c r="C3" s="19">
        <v>2</v>
      </c>
      <c r="D3" s="19">
        <v>1</v>
      </c>
      <c r="E3" s="19">
        <v>49.5</v>
      </c>
      <c r="F3" s="19">
        <v>19</v>
      </c>
      <c r="G3" s="19">
        <v>74</v>
      </c>
      <c r="H3" s="19">
        <v>80</v>
      </c>
      <c r="I3" s="19">
        <v>12</v>
      </c>
      <c r="J3" s="19">
        <v>7</v>
      </c>
      <c r="K3" s="19">
        <v>4</v>
      </c>
      <c r="L3" s="19">
        <v>249</v>
      </c>
      <c r="M3" s="19">
        <v>219</v>
      </c>
      <c r="N3" s="19">
        <v>208</v>
      </c>
      <c r="O3" s="19">
        <v>192</v>
      </c>
      <c r="P3" s="19">
        <v>177</v>
      </c>
      <c r="Q3" s="19">
        <v>158</v>
      </c>
      <c r="R3" s="19">
        <v>142</v>
      </c>
      <c r="S3" s="19">
        <v>126</v>
      </c>
      <c r="T3" s="19">
        <v>108</v>
      </c>
      <c r="U3" s="19">
        <v>90</v>
      </c>
      <c r="V3" s="19">
        <v>65</v>
      </c>
    </row>
    <row r="4" spans="1:22" x14ac:dyDescent="0.3">
      <c r="A4" s="19">
        <v>49</v>
      </c>
      <c r="B4" s="19">
        <v>1</v>
      </c>
      <c r="C4" s="19">
        <v>4</v>
      </c>
      <c r="D4" s="19">
        <v>1</v>
      </c>
      <c r="E4" s="19">
        <v>42.5</v>
      </c>
      <c r="F4" s="19">
        <v>17</v>
      </c>
      <c r="G4" s="19">
        <v>63</v>
      </c>
      <c r="H4" s="19">
        <v>70</v>
      </c>
      <c r="I4" s="19">
        <v>14</v>
      </c>
      <c r="J4" s="19">
        <v>6</v>
      </c>
      <c r="K4" s="19">
        <v>3</v>
      </c>
      <c r="L4" s="19">
        <v>211</v>
      </c>
      <c r="M4" s="19">
        <v>176</v>
      </c>
      <c r="N4" s="19">
        <v>166</v>
      </c>
      <c r="O4" s="19">
        <v>155</v>
      </c>
      <c r="P4" s="19">
        <v>146</v>
      </c>
      <c r="Q4" s="19">
        <v>131</v>
      </c>
      <c r="R4" s="19">
        <v>121</v>
      </c>
      <c r="S4" s="19">
        <v>107</v>
      </c>
      <c r="T4" s="19">
        <v>91</v>
      </c>
      <c r="U4" s="19">
        <v>68</v>
      </c>
      <c r="V4" s="19">
        <v>46</v>
      </c>
    </row>
    <row r="5" spans="1:22" x14ac:dyDescent="0.3">
      <c r="A5" s="19">
        <v>49</v>
      </c>
      <c r="B5" s="19">
        <v>2</v>
      </c>
      <c r="C5" s="19">
        <v>2</v>
      </c>
      <c r="D5" s="19">
        <v>1</v>
      </c>
      <c r="E5" s="19">
        <v>44.5</v>
      </c>
      <c r="F5" s="19">
        <v>17.2</v>
      </c>
      <c r="G5" s="19">
        <v>67</v>
      </c>
      <c r="H5" s="19">
        <v>73</v>
      </c>
      <c r="I5" s="19">
        <v>12</v>
      </c>
      <c r="J5" s="19">
        <v>6</v>
      </c>
      <c r="K5" s="19">
        <v>7</v>
      </c>
      <c r="L5" s="19">
        <v>221</v>
      </c>
      <c r="M5" s="19">
        <v>186</v>
      </c>
      <c r="N5" s="19">
        <v>176</v>
      </c>
      <c r="O5" s="19">
        <v>162</v>
      </c>
      <c r="P5" s="19">
        <v>143</v>
      </c>
      <c r="Q5" s="19">
        <v>125</v>
      </c>
      <c r="R5" s="19">
        <v>110</v>
      </c>
      <c r="S5" s="19">
        <v>91</v>
      </c>
      <c r="T5" s="19">
        <v>78</v>
      </c>
      <c r="U5" s="19">
        <v>61</v>
      </c>
      <c r="V5" s="19">
        <v>43</v>
      </c>
    </row>
    <row r="6" spans="1:22" x14ac:dyDescent="0.3">
      <c r="A6" s="19">
        <v>50</v>
      </c>
      <c r="B6" s="19">
        <v>1</v>
      </c>
      <c r="C6" s="19">
        <v>6</v>
      </c>
      <c r="D6" s="19">
        <v>1</v>
      </c>
      <c r="E6" s="19">
        <v>55.5</v>
      </c>
      <c r="F6" s="19">
        <v>19</v>
      </c>
      <c r="G6" s="19">
        <v>66</v>
      </c>
      <c r="H6" s="19">
        <v>73</v>
      </c>
      <c r="I6" s="19">
        <v>16</v>
      </c>
      <c r="J6" s="19">
        <v>6</v>
      </c>
      <c r="K6" s="19">
        <v>6</v>
      </c>
      <c r="L6" s="19">
        <v>270</v>
      </c>
      <c r="M6" s="19">
        <v>230</v>
      </c>
      <c r="N6" s="19">
        <v>220</v>
      </c>
      <c r="O6" s="19">
        <v>210</v>
      </c>
      <c r="P6" s="19">
        <v>201</v>
      </c>
      <c r="Q6" s="19">
        <v>190</v>
      </c>
      <c r="R6" s="19">
        <v>176</v>
      </c>
      <c r="S6" s="19">
        <v>155</v>
      </c>
      <c r="T6" s="19">
        <v>135</v>
      </c>
      <c r="U6" s="19">
        <v>116</v>
      </c>
      <c r="V6" s="19">
        <v>87</v>
      </c>
    </row>
    <row r="7" spans="1:22" x14ac:dyDescent="0.3">
      <c r="A7" s="19">
        <v>51</v>
      </c>
      <c r="B7" s="19">
        <v>1</v>
      </c>
      <c r="C7" s="19">
        <v>3</v>
      </c>
      <c r="D7" s="19">
        <v>1</v>
      </c>
      <c r="E7" s="19">
        <v>41.5</v>
      </c>
      <c r="F7" s="19">
        <v>9.8000000000000007</v>
      </c>
      <c r="G7" s="19">
        <v>56</v>
      </c>
      <c r="H7" s="19">
        <v>63</v>
      </c>
      <c r="I7" s="19">
        <v>17</v>
      </c>
      <c r="J7" s="19">
        <v>5</v>
      </c>
      <c r="K7" s="19">
        <v>6</v>
      </c>
      <c r="L7" s="19">
        <v>190</v>
      </c>
      <c r="M7" s="19">
        <v>155</v>
      </c>
      <c r="N7" s="19">
        <v>149</v>
      </c>
      <c r="O7" s="19">
        <v>141</v>
      </c>
      <c r="P7" s="19">
        <v>135</v>
      </c>
      <c r="Q7" s="19">
        <v>126</v>
      </c>
      <c r="R7" s="19">
        <v>116</v>
      </c>
      <c r="S7" s="19">
        <v>104</v>
      </c>
      <c r="T7" s="19">
        <v>95</v>
      </c>
      <c r="U7" s="19">
        <v>86</v>
      </c>
      <c r="V7" s="19">
        <v>72</v>
      </c>
    </row>
    <row r="8" spans="1:22" x14ac:dyDescent="0.3">
      <c r="A8" s="19">
        <v>52</v>
      </c>
      <c r="B8" s="19">
        <v>1</v>
      </c>
      <c r="C8" s="19">
        <v>6</v>
      </c>
      <c r="D8" s="19">
        <v>1</v>
      </c>
      <c r="E8" s="19">
        <v>40.5</v>
      </c>
      <c r="F8" s="19">
        <v>17.8</v>
      </c>
      <c r="G8" s="19">
        <v>78</v>
      </c>
      <c r="H8" s="19">
        <v>84</v>
      </c>
      <c r="I8" s="19">
        <v>13</v>
      </c>
      <c r="J8" s="19">
        <v>7</v>
      </c>
      <c r="K8" s="19">
        <v>8</v>
      </c>
      <c r="L8" s="19">
        <v>201</v>
      </c>
      <c r="M8" s="19">
        <v>166</v>
      </c>
      <c r="N8" s="19">
        <v>155</v>
      </c>
      <c r="O8" s="19">
        <v>139</v>
      </c>
      <c r="P8" s="19">
        <v>126</v>
      </c>
      <c r="Q8" s="19">
        <v>111</v>
      </c>
      <c r="R8" s="19">
        <v>101</v>
      </c>
      <c r="S8" s="19">
        <v>90</v>
      </c>
      <c r="T8" s="19">
        <v>78</v>
      </c>
      <c r="U8" s="19">
        <v>66</v>
      </c>
      <c r="V8" s="19">
        <v>54</v>
      </c>
    </row>
    <row r="9" spans="1:22" x14ac:dyDescent="0.3">
      <c r="A9" s="19">
        <v>52</v>
      </c>
      <c r="B9" s="19">
        <v>2</v>
      </c>
      <c r="C9" s="19">
        <v>4</v>
      </c>
      <c r="D9" s="19">
        <v>1</v>
      </c>
      <c r="E9" s="19">
        <v>43</v>
      </c>
      <c r="F9" s="19">
        <v>14.8</v>
      </c>
      <c r="G9" s="19">
        <v>73</v>
      </c>
      <c r="H9" s="19">
        <v>79</v>
      </c>
      <c r="I9" s="19">
        <v>7</v>
      </c>
      <c r="J9" s="19">
        <v>7</v>
      </c>
      <c r="K9" s="19">
        <v>3</v>
      </c>
      <c r="L9" s="19">
        <v>208</v>
      </c>
      <c r="M9" s="19">
        <v>170</v>
      </c>
      <c r="N9" s="19">
        <v>145</v>
      </c>
      <c r="O9" s="19">
        <v>116</v>
      </c>
      <c r="P9" s="19">
        <v>101</v>
      </c>
      <c r="Q9" s="19">
        <v>86</v>
      </c>
      <c r="R9" s="19">
        <v>74</v>
      </c>
      <c r="S9" s="19">
        <v>65</v>
      </c>
      <c r="T9" s="19">
        <v>53</v>
      </c>
      <c r="U9" s="19">
        <v>39</v>
      </c>
      <c r="V9" s="19">
        <v>24</v>
      </c>
    </row>
    <row r="10" spans="1:22" x14ac:dyDescent="0.3">
      <c r="A10" s="19">
        <v>53</v>
      </c>
      <c r="B10" s="19">
        <v>1</v>
      </c>
      <c r="C10" s="19">
        <v>6</v>
      </c>
      <c r="D10" s="19">
        <v>1</v>
      </c>
      <c r="E10" s="19">
        <v>48.2</v>
      </c>
      <c r="F10" s="19">
        <v>19.8</v>
      </c>
      <c r="G10" s="19">
        <v>91</v>
      </c>
      <c r="H10" s="19">
        <v>98</v>
      </c>
      <c r="I10" s="19">
        <v>15</v>
      </c>
      <c r="J10" s="19">
        <v>9</v>
      </c>
      <c r="K10" s="19">
        <v>1</v>
      </c>
      <c r="L10" s="19">
        <v>253</v>
      </c>
      <c r="M10" s="19">
        <v>216</v>
      </c>
      <c r="N10" s="19">
        <v>201</v>
      </c>
      <c r="O10" s="19">
        <v>187</v>
      </c>
      <c r="P10" s="19">
        <v>168</v>
      </c>
      <c r="Q10" s="19">
        <v>151</v>
      </c>
      <c r="R10" s="19">
        <v>134</v>
      </c>
      <c r="S10" s="19">
        <v>120</v>
      </c>
      <c r="T10" s="19">
        <v>97</v>
      </c>
      <c r="U10" s="19">
        <v>67</v>
      </c>
      <c r="V10" s="19">
        <v>42</v>
      </c>
    </row>
    <row r="11" spans="1:22" x14ac:dyDescent="0.3">
      <c r="A11" s="19">
        <v>53</v>
      </c>
      <c r="B11" s="19">
        <v>2</v>
      </c>
      <c r="C11" s="19">
        <v>6</v>
      </c>
      <c r="D11" s="19">
        <v>1</v>
      </c>
      <c r="E11" s="19">
        <v>50.2</v>
      </c>
      <c r="F11" s="19">
        <v>21</v>
      </c>
      <c r="G11" s="19">
        <v>77</v>
      </c>
      <c r="H11" s="19">
        <v>84</v>
      </c>
      <c r="I11" s="19">
        <v>16</v>
      </c>
      <c r="J11" s="19">
        <v>7</v>
      </c>
      <c r="K11" s="19">
        <v>7</v>
      </c>
      <c r="L11" s="19">
        <v>230</v>
      </c>
      <c r="M11" s="19">
        <v>192</v>
      </c>
      <c r="N11" s="19">
        <v>183</v>
      </c>
      <c r="O11" s="19">
        <v>172</v>
      </c>
      <c r="P11" s="19">
        <v>160</v>
      </c>
      <c r="Q11" s="19">
        <v>143</v>
      </c>
      <c r="R11" s="19">
        <v>130</v>
      </c>
      <c r="S11" s="19">
        <v>118</v>
      </c>
      <c r="T11" s="19">
        <v>105</v>
      </c>
      <c r="U11" s="19">
        <v>85</v>
      </c>
      <c r="V11" s="19">
        <v>63</v>
      </c>
    </row>
    <row r="12" spans="1:22" x14ac:dyDescent="0.3">
      <c r="A12" s="19">
        <v>54</v>
      </c>
      <c r="B12" s="19">
        <v>1</v>
      </c>
      <c r="C12" s="19">
        <v>3</v>
      </c>
      <c r="D12" s="19">
        <v>1</v>
      </c>
      <c r="E12" s="19">
        <v>43.1</v>
      </c>
      <c r="F12" s="19">
        <v>17</v>
      </c>
      <c r="G12" s="19">
        <v>74</v>
      </c>
      <c r="H12" s="19">
        <v>82</v>
      </c>
      <c r="I12" s="19">
        <v>10</v>
      </c>
      <c r="J12" s="19">
        <v>7</v>
      </c>
      <c r="K12" s="19">
        <v>4</v>
      </c>
      <c r="L12" s="19">
        <v>220</v>
      </c>
      <c r="M12" s="19">
        <v>185</v>
      </c>
      <c r="N12" s="19">
        <v>169</v>
      </c>
      <c r="O12" s="19">
        <v>150</v>
      </c>
      <c r="P12" s="19">
        <v>132</v>
      </c>
      <c r="Q12" s="19">
        <v>121</v>
      </c>
      <c r="R12" s="19">
        <v>104</v>
      </c>
      <c r="S12" s="19">
        <v>82</v>
      </c>
      <c r="T12" s="19">
        <v>68</v>
      </c>
      <c r="U12" s="19">
        <v>54</v>
      </c>
      <c r="V12" s="19">
        <v>38</v>
      </c>
    </row>
    <row r="13" spans="1:22" x14ac:dyDescent="0.3">
      <c r="A13" s="19">
        <v>81</v>
      </c>
      <c r="B13" s="19">
        <v>1</v>
      </c>
      <c r="C13" s="19">
        <v>4</v>
      </c>
      <c r="D13" s="19">
        <v>1</v>
      </c>
      <c r="E13" s="19">
        <v>39</v>
      </c>
      <c r="F13" s="19">
        <v>15.8</v>
      </c>
      <c r="G13" s="19">
        <v>61</v>
      </c>
      <c r="H13" s="19">
        <v>68</v>
      </c>
      <c r="I13" s="19">
        <v>10</v>
      </c>
      <c r="J13" s="19">
        <v>6</v>
      </c>
      <c r="K13" s="19">
        <v>1</v>
      </c>
      <c r="L13" s="19">
        <v>194</v>
      </c>
      <c r="M13" s="19">
        <v>184</v>
      </c>
      <c r="N13" s="19">
        <v>170</v>
      </c>
      <c r="O13" s="19">
        <v>154</v>
      </c>
      <c r="P13" s="19">
        <v>140</v>
      </c>
      <c r="Q13" s="19">
        <v>122</v>
      </c>
      <c r="R13" s="19">
        <v>98</v>
      </c>
      <c r="S13" s="19">
        <v>75</v>
      </c>
      <c r="T13" s="19">
        <v>59</v>
      </c>
      <c r="U13" s="19">
        <v>42</v>
      </c>
      <c r="V13" s="19">
        <v>23</v>
      </c>
    </row>
    <row r="14" spans="1:22" x14ac:dyDescent="0.3">
      <c r="A14" s="19">
        <v>81</v>
      </c>
      <c r="B14" s="19">
        <v>2</v>
      </c>
      <c r="C14" s="19">
        <v>4</v>
      </c>
      <c r="D14" s="19">
        <v>1</v>
      </c>
      <c r="E14" s="19">
        <v>36</v>
      </c>
      <c r="F14" s="19">
        <v>13.4</v>
      </c>
      <c r="G14" s="19">
        <v>46</v>
      </c>
      <c r="H14" s="19">
        <v>53</v>
      </c>
      <c r="I14" s="19">
        <v>10</v>
      </c>
      <c r="J14" s="19">
        <v>4</v>
      </c>
      <c r="K14" s="19">
        <v>6</v>
      </c>
      <c r="L14" s="19">
        <v>173</v>
      </c>
      <c r="M14" s="19">
        <v>149</v>
      </c>
      <c r="N14" s="19">
        <v>140</v>
      </c>
      <c r="O14" s="19">
        <v>129</v>
      </c>
      <c r="P14" s="19">
        <v>116</v>
      </c>
      <c r="Q14" s="19">
        <v>107</v>
      </c>
      <c r="R14" s="19">
        <v>91</v>
      </c>
      <c r="S14" s="19">
        <v>80</v>
      </c>
      <c r="T14" s="19">
        <v>64</v>
      </c>
      <c r="U14" s="19">
        <v>53</v>
      </c>
      <c r="V14" s="19">
        <v>41</v>
      </c>
    </row>
    <row r="15" spans="1:22" x14ac:dyDescent="0.3">
      <c r="A15" s="19">
        <v>82</v>
      </c>
      <c r="B15" s="19">
        <v>1</v>
      </c>
      <c r="C15" s="19">
        <v>4</v>
      </c>
      <c r="D15" s="19">
        <v>1</v>
      </c>
      <c r="E15" s="19">
        <v>38</v>
      </c>
      <c r="F15" s="19">
        <v>13.6</v>
      </c>
      <c r="G15" s="19">
        <v>55</v>
      </c>
      <c r="H15" s="19">
        <v>62</v>
      </c>
      <c r="I15" s="19">
        <v>6</v>
      </c>
      <c r="J15" s="19">
        <v>5</v>
      </c>
      <c r="K15" s="19">
        <v>5</v>
      </c>
      <c r="L15" s="19">
        <v>188</v>
      </c>
      <c r="M15" s="19">
        <v>176</v>
      </c>
      <c r="N15" s="19">
        <v>155</v>
      </c>
      <c r="O15" s="19">
        <v>137</v>
      </c>
      <c r="P15" s="19">
        <v>122</v>
      </c>
      <c r="Q15" s="19">
        <v>105</v>
      </c>
      <c r="R15" s="19">
        <v>86</v>
      </c>
      <c r="S15" s="19">
        <v>72</v>
      </c>
      <c r="T15" s="19">
        <v>57</v>
      </c>
      <c r="U15" s="19">
        <v>43</v>
      </c>
      <c r="V15" s="19">
        <v>32</v>
      </c>
    </row>
    <row r="16" spans="1:22" x14ac:dyDescent="0.3">
      <c r="A16" s="19">
        <v>82</v>
      </c>
      <c r="B16" s="19">
        <v>2</v>
      </c>
      <c r="C16" s="19">
        <v>4</v>
      </c>
      <c r="D16" s="19">
        <v>1</v>
      </c>
      <c r="E16" s="19">
        <v>36.5</v>
      </c>
      <c r="F16" s="19">
        <v>11.5</v>
      </c>
      <c r="G16" s="19">
        <v>38</v>
      </c>
      <c r="H16" s="19">
        <v>45</v>
      </c>
      <c r="I16" s="19">
        <v>11</v>
      </c>
      <c r="J16" s="19">
        <v>3</v>
      </c>
      <c r="K16" s="19">
        <v>8</v>
      </c>
      <c r="L16" s="19">
        <v>179</v>
      </c>
      <c r="M16" s="19">
        <v>143</v>
      </c>
      <c r="N16" s="19">
        <v>137</v>
      </c>
      <c r="O16" s="19">
        <v>130</v>
      </c>
      <c r="P16" s="19">
        <v>121</v>
      </c>
      <c r="Q16" s="19">
        <v>113</v>
      </c>
      <c r="R16" s="19">
        <v>102</v>
      </c>
      <c r="S16" s="19">
        <v>90</v>
      </c>
      <c r="T16" s="19">
        <v>75</v>
      </c>
      <c r="U16" s="19">
        <v>61</v>
      </c>
      <c r="V16" s="19">
        <v>49</v>
      </c>
    </row>
    <row r="17" spans="1:22" x14ac:dyDescent="0.3">
      <c r="A17" s="19">
        <v>84</v>
      </c>
      <c r="B17" s="19">
        <v>1</v>
      </c>
      <c r="C17" s="19">
        <v>4</v>
      </c>
      <c r="D17" s="19">
        <v>1</v>
      </c>
      <c r="E17" s="19">
        <v>36</v>
      </c>
      <c r="F17" s="19">
        <v>11.5</v>
      </c>
      <c r="G17" s="19">
        <v>67</v>
      </c>
      <c r="H17" s="19">
        <v>74</v>
      </c>
      <c r="I17" s="19">
        <v>14</v>
      </c>
      <c r="J17" s="19">
        <v>6</v>
      </c>
      <c r="K17" s="19">
        <v>7</v>
      </c>
      <c r="L17" s="19">
        <v>177</v>
      </c>
      <c r="M17" s="19">
        <v>165</v>
      </c>
      <c r="N17" s="19">
        <v>155</v>
      </c>
      <c r="O17" s="19">
        <v>144</v>
      </c>
      <c r="P17" s="19">
        <v>135</v>
      </c>
      <c r="Q17" s="19">
        <v>121</v>
      </c>
      <c r="R17" s="19">
        <v>108</v>
      </c>
      <c r="S17" s="19">
        <v>95</v>
      </c>
      <c r="T17" s="19">
        <v>83</v>
      </c>
      <c r="U17" s="19">
        <v>70</v>
      </c>
      <c r="V17" s="19">
        <v>48</v>
      </c>
    </row>
    <row r="18" spans="1:22" x14ac:dyDescent="0.3">
      <c r="A18" s="19">
        <v>85</v>
      </c>
      <c r="B18" s="19">
        <v>1</v>
      </c>
      <c r="C18" s="19">
        <v>4</v>
      </c>
      <c r="D18" s="19">
        <v>1</v>
      </c>
      <c r="E18" s="19">
        <v>59.1</v>
      </c>
      <c r="F18" s="19">
        <v>17</v>
      </c>
      <c r="G18" s="19">
        <v>73</v>
      </c>
      <c r="H18" s="19">
        <v>81</v>
      </c>
      <c r="I18" s="19">
        <v>12</v>
      </c>
      <c r="J18" s="19">
        <v>7</v>
      </c>
      <c r="K18" s="19">
        <v>3</v>
      </c>
      <c r="L18" s="19">
        <v>258</v>
      </c>
      <c r="M18" s="19">
        <v>235</v>
      </c>
      <c r="N18" s="19">
        <v>222</v>
      </c>
      <c r="O18" s="19">
        <v>208</v>
      </c>
      <c r="P18" s="19">
        <v>191</v>
      </c>
      <c r="Q18" s="19">
        <v>174</v>
      </c>
      <c r="R18" s="19">
        <v>158</v>
      </c>
      <c r="S18" s="19">
        <v>140</v>
      </c>
      <c r="T18" s="19">
        <v>119</v>
      </c>
      <c r="U18" s="19">
        <v>95</v>
      </c>
      <c r="V18" s="19">
        <v>70</v>
      </c>
    </row>
    <row r="19" spans="1:22" x14ac:dyDescent="0.3">
      <c r="A19" s="19">
        <v>86</v>
      </c>
      <c r="B19" s="19">
        <v>1</v>
      </c>
      <c r="C19" s="19">
        <v>6</v>
      </c>
      <c r="D19" s="19">
        <v>1</v>
      </c>
      <c r="E19" s="19">
        <v>47</v>
      </c>
      <c r="F19" s="19">
        <v>16</v>
      </c>
      <c r="G19" s="19">
        <v>77</v>
      </c>
      <c r="H19" s="19">
        <v>84</v>
      </c>
      <c r="I19" s="19">
        <v>9</v>
      </c>
      <c r="J19" s="19">
        <v>7</v>
      </c>
      <c r="K19" s="19">
        <v>7</v>
      </c>
      <c r="L19" s="19">
        <v>236</v>
      </c>
      <c r="M19" s="19">
        <v>216</v>
      </c>
      <c r="N19" s="19">
        <v>196</v>
      </c>
      <c r="O19" s="19">
        <v>180</v>
      </c>
      <c r="P19" s="19">
        <v>161</v>
      </c>
      <c r="Q19" s="19">
        <v>139</v>
      </c>
      <c r="R19" s="19">
        <v>121</v>
      </c>
      <c r="S19" s="19">
        <v>103</v>
      </c>
      <c r="T19" s="19">
        <v>83</v>
      </c>
      <c r="U19" s="19">
        <v>66</v>
      </c>
      <c r="V19" s="19">
        <v>47</v>
      </c>
    </row>
    <row r="20" spans="1:22" x14ac:dyDescent="0.3">
      <c r="A20" s="19">
        <v>87</v>
      </c>
      <c r="B20" s="19">
        <v>1</v>
      </c>
      <c r="C20" s="19">
        <v>4</v>
      </c>
      <c r="D20" s="19">
        <v>1</v>
      </c>
      <c r="E20" s="19">
        <v>41.5</v>
      </c>
      <c r="F20" s="19">
        <v>18.399999999999999</v>
      </c>
      <c r="G20" s="19">
        <v>79</v>
      </c>
      <c r="H20" s="19">
        <v>86</v>
      </c>
      <c r="I20" s="19">
        <v>16</v>
      </c>
      <c r="J20" s="19">
        <v>7</v>
      </c>
      <c r="K20" s="19">
        <v>9</v>
      </c>
      <c r="L20" s="19">
        <v>220</v>
      </c>
      <c r="M20" s="19">
        <v>190</v>
      </c>
      <c r="N20" s="19">
        <v>180</v>
      </c>
      <c r="O20" s="19">
        <v>168</v>
      </c>
      <c r="P20" s="19">
        <v>156</v>
      </c>
      <c r="Q20" s="19">
        <v>144</v>
      </c>
      <c r="R20" s="19">
        <v>125</v>
      </c>
      <c r="S20" s="19">
        <v>112</v>
      </c>
      <c r="T20" s="19">
        <v>95</v>
      </c>
      <c r="U20" s="19">
        <v>78</v>
      </c>
      <c r="V20" s="19">
        <v>52</v>
      </c>
    </row>
    <row r="21" spans="1:22" x14ac:dyDescent="0.3">
      <c r="A21" s="19">
        <v>87</v>
      </c>
      <c r="B21" s="19">
        <v>2</v>
      </c>
      <c r="C21" s="19">
        <v>4</v>
      </c>
      <c r="D21" s="19">
        <v>1</v>
      </c>
      <c r="E21" s="19">
        <v>48.7</v>
      </c>
      <c r="F21" s="19">
        <v>21.2</v>
      </c>
      <c r="G21" s="19">
        <v>95</v>
      </c>
      <c r="H21" s="19">
        <v>102</v>
      </c>
      <c r="I21" s="19">
        <v>12</v>
      </c>
      <c r="J21" s="19">
        <v>9</v>
      </c>
      <c r="K21" s="19">
        <v>5</v>
      </c>
      <c r="L21" s="19">
        <v>260</v>
      </c>
      <c r="M21" s="19">
        <v>236</v>
      </c>
      <c r="N21" s="19">
        <v>219</v>
      </c>
      <c r="O21" s="19">
        <v>200</v>
      </c>
      <c r="P21" s="19">
        <v>185</v>
      </c>
      <c r="Q21" s="19">
        <v>167</v>
      </c>
      <c r="R21" s="19">
        <v>150</v>
      </c>
      <c r="S21" s="19">
        <v>135</v>
      </c>
      <c r="T21" s="19">
        <v>117</v>
      </c>
      <c r="U21" s="19">
        <v>89</v>
      </c>
      <c r="V21" s="19">
        <v>61</v>
      </c>
    </row>
    <row r="22" spans="1:22" x14ac:dyDescent="0.3">
      <c r="A22" s="19">
        <v>88</v>
      </c>
      <c r="B22" s="19">
        <v>1</v>
      </c>
      <c r="C22" s="19">
        <v>3</v>
      </c>
      <c r="D22" s="19">
        <v>1</v>
      </c>
      <c r="E22" s="19">
        <v>39.5</v>
      </c>
      <c r="F22" s="19">
        <v>20.6</v>
      </c>
      <c r="G22" s="19">
        <v>79</v>
      </c>
      <c r="H22" s="19">
        <v>86</v>
      </c>
      <c r="I22" s="19">
        <v>14</v>
      </c>
      <c r="J22" s="19">
        <v>7</v>
      </c>
      <c r="K22" s="19">
        <v>9</v>
      </c>
      <c r="L22" s="19">
        <v>213</v>
      </c>
      <c r="M22" s="19">
        <v>188</v>
      </c>
      <c r="N22" s="19">
        <v>177</v>
      </c>
      <c r="O22" s="19">
        <v>163</v>
      </c>
      <c r="P22" s="19">
        <v>145</v>
      </c>
      <c r="Q22" s="19">
        <v>130</v>
      </c>
      <c r="R22" s="19">
        <v>116</v>
      </c>
      <c r="S22" s="19">
        <v>101</v>
      </c>
      <c r="T22" s="19">
        <v>88</v>
      </c>
      <c r="U22" s="19">
        <v>74</v>
      </c>
      <c r="V22" s="19">
        <v>61</v>
      </c>
    </row>
    <row r="23" spans="1:22" x14ac:dyDescent="0.3">
      <c r="A23" s="19">
        <v>88</v>
      </c>
      <c r="B23" s="19">
        <v>2</v>
      </c>
      <c r="C23" s="19">
        <v>2</v>
      </c>
      <c r="D23" s="19">
        <v>1</v>
      </c>
      <c r="E23" s="19">
        <v>43.8</v>
      </c>
      <c r="F23" s="19">
        <v>21.2</v>
      </c>
      <c r="G23" s="19">
        <v>74</v>
      </c>
      <c r="H23" s="19">
        <v>81</v>
      </c>
      <c r="I23" s="19">
        <v>14</v>
      </c>
      <c r="J23" s="19">
        <v>7</v>
      </c>
      <c r="K23" s="19">
        <v>4</v>
      </c>
      <c r="L23" s="19">
        <v>211</v>
      </c>
      <c r="M23" s="19">
        <v>184</v>
      </c>
      <c r="N23" s="19">
        <v>173</v>
      </c>
      <c r="O23" s="19">
        <v>159</v>
      </c>
      <c r="P23" s="19">
        <v>145</v>
      </c>
      <c r="Q23" s="19">
        <v>132</v>
      </c>
      <c r="R23" s="19">
        <v>121</v>
      </c>
      <c r="S23" s="19">
        <v>111</v>
      </c>
      <c r="T23" s="19">
        <v>101</v>
      </c>
      <c r="U23" s="19">
        <v>88</v>
      </c>
      <c r="V23" s="19">
        <v>71</v>
      </c>
    </row>
    <row r="24" spans="1:22" x14ac:dyDescent="0.3">
      <c r="A24" s="19">
        <v>89</v>
      </c>
      <c r="B24" s="19">
        <v>1</v>
      </c>
      <c r="C24" s="19">
        <v>6</v>
      </c>
      <c r="D24" s="19">
        <v>1</v>
      </c>
      <c r="E24" s="19">
        <v>48.4</v>
      </c>
      <c r="F24" s="19">
        <v>25.8</v>
      </c>
      <c r="G24" s="19">
        <v>91</v>
      </c>
      <c r="H24" s="19">
        <v>99</v>
      </c>
      <c r="I24" s="19">
        <v>14</v>
      </c>
      <c r="J24" s="19">
        <v>9</v>
      </c>
      <c r="K24" s="19">
        <v>1</v>
      </c>
      <c r="L24" s="19">
        <v>253</v>
      </c>
      <c r="M24" s="19">
        <v>225</v>
      </c>
      <c r="N24" s="19">
        <v>204</v>
      </c>
      <c r="O24" s="19">
        <v>189</v>
      </c>
      <c r="P24" s="19">
        <v>175</v>
      </c>
      <c r="Q24" s="19">
        <v>163</v>
      </c>
      <c r="R24" s="19">
        <v>148</v>
      </c>
      <c r="S24" s="19">
        <v>133</v>
      </c>
      <c r="T24" s="19">
        <v>117</v>
      </c>
      <c r="U24" s="19">
        <v>98</v>
      </c>
      <c r="V24" s="19">
        <v>62</v>
      </c>
    </row>
    <row r="25" spans="1:22" x14ac:dyDescent="0.3">
      <c r="A25" s="19">
        <v>89</v>
      </c>
      <c r="B25" s="19">
        <v>2</v>
      </c>
      <c r="C25" s="19">
        <v>4</v>
      </c>
      <c r="D25" s="19">
        <v>1</v>
      </c>
      <c r="E25" s="19">
        <v>49.3</v>
      </c>
      <c r="F25" s="19">
        <v>18.399999999999999</v>
      </c>
      <c r="G25" s="19">
        <v>94</v>
      </c>
      <c r="H25" s="19">
        <v>100</v>
      </c>
      <c r="I25" s="19">
        <v>15</v>
      </c>
      <c r="J25" s="19">
        <v>9</v>
      </c>
      <c r="K25" s="19">
        <v>4</v>
      </c>
      <c r="L25" s="19">
        <v>248</v>
      </c>
      <c r="M25" s="19">
        <v>214</v>
      </c>
      <c r="N25" s="19">
        <v>198</v>
      </c>
      <c r="O25" s="19">
        <v>183</v>
      </c>
      <c r="P25" s="19">
        <v>167</v>
      </c>
      <c r="Q25" s="19">
        <v>154</v>
      </c>
      <c r="R25" s="19">
        <v>142</v>
      </c>
      <c r="S25" s="19">
        <v>128</v>
      </c>
      <c r="T25" s="19">
        <v>105</v>
      </c>
      <c r="U25" s="19">
        <v>72</v>
      </c>
      <c r="V25" s="19">
        <v>53</v>
      </c>
    </row>
    <row r="26" spans="1:22" x14ac:dyDescent="0.3">
      <c r="A26" s="19">
        <v>90</v>
      </c>
      <c r="B26" s="19">
        <v>1</v>
      </c>
      <c r="C26" s="19">
        <v>2</v>
      </c>
      <c r="D26" s="19">
        <v>1</v>
      </c>
      <c r="E26" s="19">
        <v>38</v>
      </c>
      <c r="F26" s="19">
        <v>16.399999999999999</v>
      </c>
      <c r="G26" s="19">
        <v>68</v>
      </c>
      <c r="H26" s="19">
        <v>75</v>
      </c>
      <c r="I26" s="19">
        <v>15</v>
      </c>
      <c r="J26" s="19">
        <v>6</v>
      </c>
      <c r="K26" s="19">
        <v>8</v>
      </c>
      <c r="L26" s="19">
        <v>184</v>
      </c>
      <c r="M26" s="19">
        <v>163</v>
      </c>
      <c r="N26" s="19">
        <v>152</v>
      </c>
      <c r="O26" s="19">
        <v>143</v>
      </c>
      <c r="P26" s="19">
        <v>130</v>
      </c>
      <c r="Q26" s="19">
        <v>121</v>
      </c>
      <c r="R26" s="19">
        <v>112</v>
      </c>
      <c r="S26" s="19">
        <v>100</v>
      </c>
      <c r="T26" s="19">
        <v>90</v>
      </c>
      <c r="U26" s="19">
        <v>75</v>
      </c>
      <c r="V26" s="19">
        <v>54</v>
      </c>
    </row>
    <row r="27" spans="1:22" x14ac:dyDescent="0.3">
      <c r="A27" s="19">
        <v>90</v>
      </c>
      <c r="B27" s="19">
        <v>2</v>
      </c>
      <c r="C27" s="19">
        <v>3</v>
      </c>
      <c r="D27" s="19">
        <v>1</v>
      </c>
      <c r="E27" s="19">
        <v>37.700000000000003</v>
      </c>
      <c r="F27" s="19">
        <v>17</v>
      </c>
      <c r="G27" s="19">
        <v>74</v>
      </c>
      <c r="H27" s="19">
        <v>81</v>
      </c>
      <c r="I27" s="19">
        <v>16</v>
      </c>
      <c r="J27" s="19">
        <v>7</v>
      </c>
      <c r="K27" s="19">
        <v>4</v>
      </c>
      <c r="L27" s="19">
        <v>188</v>
      </c>
      <c r="M27" s="19">
        <v>177</v>
      </c>
      <c r="N27" s="19">
        <v>166</v>
      </c>
      <c r="O27" s="19">
        <v>155</v>
      </c>
      <c r="P27" s="19">
        <v>141</v>
      </c>
      <c r="Q27" s="19">
        <v>124</v>
      </c>
      <c r="R27" s="19">
        <v>110</v>
      </c>
      <c r="S27" s="19">
        <v>98</v>
      </c>
      <c r="T27" s="19">
        <v>88</v>
      </c>
      <c r="U27" s="19">
        <v>75</v>
      </c>
      <c r="V27" s="19">
        <v>58</v>
      </c>
    </row>
    <row r="28" spans="1:22" x14ac:dyDescent="0.3">
      <c r="A28" s="19">
        <v>93</v>
      </c>
      <c r="B28" s="19">
        <v>1</v>
      </c>
      <c r="C28" s="19">
        <v>3</v>
      </c>
      <c r="D28" s="19">
        <v>1</v>
      </c>
      <c r="E28" s="19">
        <v>35.6</v>
      </c>
      <c r="F28" s="19">
        <v>17.600000000000001</v>
      </c>
      <c r="G28" s="19">
        <v>80</v>
      </c>
      <c r="H28" s="19">
        <v>87</v>
      </c>
      <c r="I28" s="19">
        <v>18</v>
      </c>
      <c r="J28" s="19">
        <v>8</v>
      </c>
      <c r="K28" s="19">
        <v>0</v>
      </c>
      <c r="L28" s="19">
        <v>180</v>
      </c>
      <c r="M28" s="19">
        <v>150</v>
      </c>
      <c r="N28" s="19">
        <v>137</v>
      </c>
      <c r="O28" s="19">
        <v>127</v>
      </c>
      <c r="P28" s="19">
        <v>113</v>
      </c>
      <c r="Q28" s="19">
        <v>98</v>
      </c>
      <c r="R28" s="19">
        <v>85</v>
      </c>
      <c r="S28" s="19">
        <v>76</v>
      </c>
      <c r="T28" s="19">
        <v>63</v>
      </c>
      <c r="U28" s="19">
        <v>50</v>
      </c>
      <c r="V28" s="19">
        <v>35</v>
      </c>
    </row>
    <row r="29" spans="1:22" x14ac:dyDescent="0.3">
      <c r="A29" s="19">
        <v>93</v>
      </c>
      <c r="B29" s="19">
        <v>2</v>
      </c>
      <c r="C29" s="19">
        <v>4</v>
      </c>
      <c r="D29" s="19">
        <v>1</v>
      </c>
      <c r="E29" s="19">
        <v>36.5</v>
      </c>
      <c r="F29" s="19">
        <v>14.4</v>
      </c>
      <c r="G29" s="19">
        <v>85</v>
      </c>
      <c r="H29" s="19">
        <v>89</v>
      </c>
      <c r="I29" s="19">
        <v>19</v>
      </c>
      <c r="J29" s="19">
        <v>8</v>
      </c>
      <c r="K29" s="19">
        <v>5</v>
      </c>
      <c r="L29" s="19">
        <v>170</v>
      </c>
      <c r="M29" s="19">
        <v>138</v>
      </c>
      <c r="N29" s="19">
        <v>129</v>
      </c>
      <c r="O29" s="19">
        <v>118</v>
      </c>
      <c r="P29" s="19">
        <v>106</v>
      </c>
      <c r="Q29" s="19">
        <v>96</v>
      </c>
      <c r="R29" s="19">
        <v>89</v>
      </c>
      <c r="S29" s="19">
        <v>78</v>
      </c>
      <c r="T29" s="19">
        <v>66</v>
      </c>
      <c r="U29" s="19">
        <v>50</v>
      </c>
      <c r="V29" s="19">
        <v>35</v>
      </c>
    </row>
    <row r="30" spans="1:22" x14ac:dyDescent="0.3">
      <c r="A30" s="19">
        <v>94</v>
      </c>
      <c r="B30" s="19">
        <v>1</v>
      </c>
      <c r="C30" s="19">
        <v>3</v>
      </c>
      <c r="D30" s="19">
        <v>1</v>
      </c>
      <c r="E30" s="19">
        <v>49.5</v>
      </c>
      <c r="F30" s="19">
        <v>19</v>
      </c>
      <c r="G30" s="19">
        <v>75</v>
      </c>
      <c r="H30" s="19">
        <v>81</v>
      </c>
      <c r="I30" s="19">
        <v>16</v>
      </c>
      <c r="J30" s="19">
        <v>7</v>
      </c>
      <c r="K30" s="19">
        <v>5</v>
      </c>
      <c r="L30" s="19">
        <v>220</v>
      </c>
      <c r="M30" s="19">
        <v>190</v>
      </c>
      <c r="N30" s="19">
        <v>180</v>
      </c>
      <c r="O30" s="19">
        <v>170</v>
      </c>
      <c r="P30" s="19">
        <v>158</v>
      </c>
      <c r="Q30" s="19">
        <v>141</v>
      </c>
      <c r="R30" s="19">
        <v>125</v>
      </c>
      <c r="S30" s="19">
        <v>105</v>
      </c>
      <c r="T30" s="19">
        <v>86</v>
      </c>
      <c r="U30" s="19">
        <v>73</v>
      </c>
      <c r="V30" s="19">
        <v>55</v>
      </c>
    </row>
    <row r="31" spans="1:22" x14ac:dyDescent="0.3">
      <c r="A31" s="19">
        <v>94</v>
      </c>
      <c r="B31" s="19">
        <v>2</v>
      </c>
      <c r="C31" s="19">
        <v>4</v>
      </c>
      <c r="D31" s="19">
        <v>1</v>
      </c>
      <c r="E31" s="19">
        <v>36.6</v>
      </c>
      <c r="F31" s="19">
        <v>14.6</v>
      </c>
      <c r="G31" s="19">
        <v>71</v>
      </c>
      <c r="H31" s="19">
        <v>78</v>
      </c>
      <c r="I31" s="19">
        <v>17</v>
      </c>
      <c r="J31" s="19">
        <v>7</v>
      </c>
      <c r="K31" s="19">
        <v>1</v>
      </c>
      <c r="L31" s="19">
        <v>197</v>
      </c>
      <c r="M31" s="19">
        <v>170</v>
      </c>
      <c r="N31" s="19">
        <v>160</v>
      </c>
      <c r="O31" s="19">
        <v>150</v>
      </c>
      <c r="P31" s="19">
        <v>137</v>
      </c>
      <c r="Q31" s="19">
        <v>125</v>
      </c>
      <c r="R31" s="19">
        <v>120</v>
      </c>
      <c r="S31" s="19">
        <v>111</v>
      </c>
      <c r="T31" s="19">
        <v>97</v>
      </c>
      <c r="U31" s="19">
        <v>80</v>
      </c>
      <c r="V31" s="19">
        <v>48</v>
      </c>
    </row>
    <row r="32" spans="1:22" x14ac:dyDescent="0.3">
      <c r="A32" s="19">
        <v>95</v>
      </c>
      <c r="B32" s="19">
        <v>1</v>
      </c>
      <c r="C32" s="19">
        <v>3</v>
      </c>
      <c r="D32" s="19">
        <v>1</v>
      </c>
      <c r="E32" s="19">
        <v>38.5</v>
      </c>
      <c r="F32" s="19">
        <v>17.600000000000001</v>
      </c>
      <c r="G32" s="19">
        <v>73</v>
      </c>
      <c r="H32" s="19">
        <v>82</v>
      </c>
      <c r="I32" s="19">
        <v>14</v>
      </c>
      <c r="J32" s="19">
        <v>7</v>
      </c>
      <c r="K32" s="19">
        <v>3</v>
      </c>
      <c r="L32" s="19">
        <v>187</v>
      </c>
      <c r="M32" s="19">
        <v>163</v>
      </c>
      <c r="N32" s="19">
        <v>152</v>
      </c>
      <c r="O32" s="19">
        <v>136</v>
      </c>
      <c r="P32" s="19">
        <v>123</v>
      </c>
      <c r="Q32" s="19">
        <v>109</v>
      </c>
      <c r="R32" s="19">
        <v>96</v>
      </c>
      <c r="S32" s="19">
        <v>85</v>
      </c>
      <c r="T32" s="19">
        <v>72</v>
      </c>
      <c r="U32" s="19">
        <v>55</v>
      </c>
      <c r="V32" s="19">
        <v>42</v>
      </c>
    </row>
    <row r="33" spans="1:22" x14ac:dyDescent="0.3">
      <c r="A33" s="19">
        <v>95</v>
      </c>
      <c r="B33" s="19">
        <v>2</v>
      </c>
      <c r="C33" s="19">
        <v>3</v>
      </c>
      <c r="D33" s="19">
        <v>1</v>
      </c>
      <c r="E33" s="19">
        <v>36.5</v>
      </c>
      <c r="F33" s="19">
        <v>14.1</v>
      </c>
      <c r="G33" s="19">
        <v>82</v>
      </c>
      <c r="H33" s="19">
        <v>88</v>
      </c>
      <c r="I33" s="19">
        <v>17</v>
      </c>
      <c r="J33" s="19">
        <v>8</v>
      </c>
      <c r="K33" s="19">
        <v>2</v>
      </c>
      <c r="L33" s="19">
        <v>190</v>
      </c>
      <c r="M33" s="19">
        <v>152</v>
      </c>
      <c r="N33" s="19">
        <v>141</v>
      </c>
      <c r="O33" s="19">
        <v>129</v>
      </c>
      <c r="P33" s="19">
        <v>115</v>
      </c>
      <c r="Q33" s="19">
        <v>98</v>
      </c>
      <c r="R33" s="19">
        <v>87</v>
      </c>
      <c r="S33" s="19">
        <v>78</v>
      </c>
      <c r="T33" s="19">
        <v>68</v>
      </c>
      <c r="U33" s="19">
        <v>54</v>
      </c>
      <c r="V33" s="19">
        <v>39</v>
      </c>
    </row>
    <row r="34" spans="1:22" x14ac:dyDescent="0.3">
      <c r="A34" s="19">
        <v>96</v>
      </c>
      <c r="B34" s="19">
        <v>1</v>
      </c>
      <c r="C34" s="19">
        <v>3</v>
      </c>
      <c r="D34" s="19">
        <v>1</v>
      </c>
      <c r="E34" s="19">
        <v>37.9</v>
      </c>
      <c r="F34" s="19">
        <v>15</v>
      </c>
      <c r="G34" s="19">
        <v>130</v>
      </c>
      <c r="H34" s="19">
        <v>138</v>
      </c>
      <c r="I34" s="19">
        <v>27</v>
      </c>
      <c r="J34" s="19">
        <v>13</v>
      </c>
      <c r="K34" s="19">
        <v>0</v>
      </c>
      <c r="L34" s="19">
        <v>180</v>
      </c>
      <c r="M34" s="19">
        <v>152</v>
      </c>
      <c r="N34" s="19">
        <v>142</v>
      </c>
      <c r="O34" s="19">
        <v>127</v>
      </c>
      <c r="P34" s="19">
        <v>115</v>
      </c>
      <c r="Q34" s="19">
        <v>102</v>
      </c>
      <c r="R34" s="19">
        <v>84</v>
      </c>
      <c r="S34" s="19">
        <v>60</v>
      </c>
      <c r="T34" s="19">
        <v>49</v>
      </c>
      <c r="U34" s="19">
        <v>35</v>
      </c>
      <c r="V34" s="19">
        <v>22</v>
      </c>
    </row>
    <row r="35" spans="1:22" x14ac:dyDescent="0.3">
      <c r="A35" s="19">
        <v>96</v>
      </c>
      <c r="B35" s="19">
        <v>2</v>
      </c>
      <c r="C35" s="19">
        <v>3</v>
      </c>
      <c r="D35" s="19">
        <v>1</v>
      </c>
      <c r="E35" s="19">
        <v>40</v>
      </c>
      <c r="F35" s="19">
        <v>14.6</v>
      </c>
      <c r="G35" s="19">
        <v>112</v>
      </c>
      <c r="H35" s="19">
        <v>118</v>
      </c>
      <c r="I35" s="19">
        <v>20</v>
      </c>
      <c r="J35" s="19">
        <v>11</v>
      </c>
      <c r="K35" s="19">
        <v>2</v>
      </c>
      <c r="L35" s="19">
        <v>203</v>
      </c>
      <c r="M35" s="19">
        <v>177</v>
      </c>
      <c r="N35" s="19">
        <v>163</v>
      </c>
      <c r="O35" s="19">
        <v>148</v>
      </c>
      <c r="P35" s="19">
        <v>138</v>
      </c>
      <c r="Q35" s="19">
        <v>127</v>
      </c>
      <c r="R35" s="19">
        <v>115</v>
      </c>
      <c r="S35" s="19">
        <v>99</v>
      </c>
      <c r="T35" s="19">
        <v>76</v>
      </c>
      <c r="U35" s="19">
        <v>48</v>
      </c>
      <c r="V35" s="19">
        <v>32</v>
      </c>
    </row>
    <row r="36" spans="1:22" x14ac:dyDescent="0.3">
      <c r="A36" s="19">
        <v>97</v>
      </c>
      <c r="B36" s="19">
        <v>1</v>
      </c>
      <c r="C36" s="19">
        <v>2</v>
      </c>
      <c r="D36" s="19">
        <v>1</v>
      </c>
      <c r="E36" s="19">
        <v>50.6</v>
      </c>
      <c r="F36" s="19">
        <v>16</v>
      </c>
      <c r="G36" s="19">
        <v>75</v>
      </c>
      <c r="H36" s="19">
        <v>82</v>
      </c>
      <c r="I36" s="19">
        <v>14</v>
      </c>
      <c r="J36" s="19">
        <v>7</v>
      </c>
      <c r="K36" s="19">
        <v>5</v>
      </c>
      <c r="L36" s="19">
        <v>231</v>
      </c>
      <c r="M36" s="19">
        <v>201</v>
      </c>
      <c r="N36" s="19">
        <v>192</v>
      </c>
      <c r="O36" s="19">
        <v>176</v>
      </c>
      <c r="P36" s="19">
        <v>157</v>
      </c>
      <c r="Q36" s="19">
        <v>141</v>
      </c>
      <c r="R36" s="19">
        <v>130</v>
      </c>
      <c r="S36" s="19">
        <v>111</v>
      </c>
      <c r="T36" s="19">
        <v>94</v>
      </c>
      <c r="U36" s="19">
        <v>80</v>
      </c>
      <c r="V36" s="19">
        <v>55</v>
      </c>
    </row>
    <row r="37" spans="1:22" x14ac:dyDescent="0.3">
      <c r="A37" s="19">
        <v>97</v>
      </c>
      <c r="B37" s="19">
        <v>2</v>
      </c>
      <c r="C37" s="19">
        <v>2</v>
      </c>
      <c r="D37" s="19">
        <v>1</v>
      </c>
      <c r="E37" s="19">
        <v>45.4</v>
      </c>
      <c r="F37" s="19">
        <v>17</v>
      </c>
      <c r="G37" s="19">
        <v>58</v>
      </c>
      <c r="H37" s="19">
        <v>65</v>
      </c>
      <c r="I37" s="19">
        <v>14</v>
      </c>
      <c r="J37" s="19">
        <v>5</v>
      </c>
      <c r="K37" s="19">
        <v>8</v>
      </c>
      <c r="L37" s="19">
        <v>222</v>
      </c>
      <c r="M37" s="19">
        <v>192</v>
      </c>
      <c r="N37" s="19">
        <v>183</v>
      </c>
      <c r="O37" s="19">
        <v>175</v>
      </c>
      <c r="P37" s="19">
        <v>165</v>
      </c>
      <c r="Q37" s="19">
        <v>156</v>
      </c>
      <c r="R37" s="19">
        <v>147</v>
      </c>
      <c r="S37" s="19">
        <v>136</v>
      </c>
      <c r="T37" s="19">
        <v>126</v>
      </c>
      <c r="U37" s="19">
        <v>112</v>
      </c>
      <c r="V37" s="19">
        <v>99</v>
      </c>
    </row>
    <row r="38" spans="1:22" x14ac:dyDescent="0.3">
      <c r="A38" s="19">
        <v>98</v>
      </c>
      <c r="B38" s="19">
        <v>1</v>
      </c>
      <c r="C38" s="19">
        <v>6</v>
      </c>
      <c r="D38" s="19">
        <v>1</v>
      </c>
      <c r="E38" s="19">
        <v>43.7</v>
      </c>
      <c r="F38" s="19">
        <v>15.4</v>
      </c>
      <c r="G38" s="19">
        <v>62</v>
      </c>
      <c r="H38" s="19">
        <v>69</v>
      </c>
      <c r="I38" s="19">
        <v>15</v>
      </c>
      <c r="J38" s="19">
        <v>6</v>
      </c>
      <c r="K38" s="19">
        <v>2</v>
      </c>
      <c r="L38" s="19">
        <v>215</v>
      </c>
      <c r="M38" s="19">
        <v>195</v>
      </c>
      <c r="N38" s="19">
        <v>185</v>
      </c>
      <c r="O38" s="19">
        <v>175</v>
      </c>
      <c r="P38" s="19">
        <v>163</v>
      </c>
      <c r="Q38" s="19">
        <v>150</v>
      </c>
      <c r="R38" s="19">
        <v>134</v>
      </c>
      <c r="S38" s="19">
        <v>116</v>
      </c>
      <c r="T38" s="19">
        <v>100</v>
      </c>
      <c r="U38" s="19">
        <v>79</v>
      </c>
      <c r="V38" s="19">
        <v>59</v>
      </c>
    </row>
    <row r="39" spans="1:22" x14ac:dyDescent="0.3">
      <c r="A39" s="19">
        <v>98</v>
      </c>
      <c r="B39" s="19">
        <v>2</v>
      </c>
      <c r="C39" s="19">
        <v>6</v>
      </c>
      <c r="D39" s="19">
        <v>1</v>
      </c>
      <c r="E39" s="19">
        <v>54</v>
      </c>
      <c r="F39" s="19">
        <v>17</v>
      </c>
      <c r="G39" s="19">
        <v>67</v>
      </c>
      <c r="H39" s="19">
        <v>74</v>
      </c>
      <c r="I39" s="19">
        <v>16</v>
      </c>
      <c r="J39" s="19">
        <v>6</v>
      </c>
      <c r="K39" s="19">
        <v>7</v>
      </c>
      <c r="L39" s="19">
        <v>210</v>
      </c>
      <c r="M39" s="19">
        <v>180</v>
      </c>
      <c r="N39" s="19">
        <v>172</v>
      </c>
      <c r="O39" s="19">
        <v>161</v>
      </c>
      <c r="P39" s="19">
        <v>153</v>
      </c>
      <c r="Q39" s="19">
        <v>140</v>
      </c>
      <c r="R39" s="19">
        <v>126</v>
      </c>
      <c r="S39" s="19">
        <v>116</v>
      </c>
      <c r="T39" s="19">
        <v>102</v>
      </c>
      <c r="U39" s="19">
        <v>88</v>
      </c>
      <c r="V39" s="19">
        <v>61</v>
      </c>
    </row>
    <row r="40" spans="1:22" x14ac:dyDescent="0.3">
      <c r="A40" s="19">
        <v>99</v>
      </c>
      <c r="B40" s="19">
        <v>1</v>
      </c>
      <c r="C40" s="19">
        <v>2</v>
      </c>
      <c r="D40" s="19">
        <v>1</v>
      </c>
      <c r="E40" s="19">
        <v>50</v>
      </c>
      <c r="F40" s="19">
        <v>15</v>
      </c>
      <c r="G40" s="19">
        <v>66</v>
      </c>
      <c r="H40" s="19">
        <v>73</v>
      </c>
      <c r="I40" s="19">
        <v>15</v>
      </c>
      <c r="J40" s="19">
        <v>6</v>
      </c>
      <c r="K40" s="19">
        <v>6</v>
      </c>
      <c r="L40" s="19">
        <v>235</v>
      </c>
      <c r="M40" s="19">
        <v>205</v>
      </c>
      <c r="N40" s="19">
        <v>195</v>
      </c>
      <c r="O40" s="19">
        <v>186</v>
      </c>
      <c r="P40" s="19">
        <v>174</v>
      </c>
      <c r="Q40" s="19">
        <v>156</v>
      </c>
      <c r="R40" s="19">
        <v>141</v>
      </c>
      <c r="S40" s="19">
        <v>127</v>
      </c>
      <c r="T40" s="19">
        <v>110</v>
      </c>
      <c r="U40" s="19">
        <v>93</v>
      </c>
      <c r="V40" s="19">
        <v>66</v>
      </c>
    </row>
    <row r="41" spans="1:22" x14ac:dyDescent="0.3">
      <c r="A41" s="19">
        <v>101</v>
      </c>
      <c r="B41" s="19">
        <v>1</v>
      </c>
      <c r="C41" s="19">
        <v>2</v>
      </c>
      <c r="D41" s="19">
        <v>1</v>
      </c>
      <c r="E41" s="19">
        <v>53.3</v>
      </c>
      <c r="F41" s="19">
        <v>20.2</v>
      </c>
      <c r="G41" s="19">
        <v>80</v>
      </c>
      <c r="H41" s="19">
        <v>87</v>
      </c>
      <c r="I41" s="19">
        <v>16</v>
      </c>
      <c r="J41" s="19">
        <v>8</v>
      </c>
      <c r="K41" s="19">
        <v>0</v>
      </c>
      <c r="L41" s="19">
        <v>245</v>
      </c>
      <c r="M41" s="19">
        <v>205</v>
      </c>
      <c r="N41" s="19">
        <v>193</v>
      </c>
      <c r="O41" s="19">
        <v>180</v>
      </c>
      <c r="P41" s="19">
        <v>168</v>
      </c>
      <c r="Q41" s="19">
        <v>151</v>
      </c>
      <c r="R41" s="19">
        <v>138</v>
      </c>
      <c r="S41" s="19">
        <v>123</v>
      </c>
      <c r="T41" s="19">
        <v>103</v>
      </c>
      <c r="U41" s="19">
        <v>80</v>
      </c>
      <c r="V41" s="19">
        <v>45</v>
      </c>
    </row>
    <row r="42" spans="1:22" x14ac:dyDescent="0.3">
      <c r="A42" s="19">
        <v>101</v>
      </c>
      <c r="B42" s="19">
        <v>2</v>
      </c>
      <c r="C42" s="19">
        <v>2</v>
      </c>
      <c r="D42" s="19">
        <v>1</v>
      </c>
      <c r="E42" s="19">
        <v>59.3</v>
      </c>
      <c r="F42" s="19">
        <v>26</v>
      </c>
      <c r="G42" s="19">
        <v>73</v>
      </c>
      <c r="H42" s="19">
        <v>80</v>
      </c>
      <c r="I42" s="19">
        <v>13</v>
      </c>
      <c r="J42" s="19">
        <v>7</v>
      </c>
      <c r="K42" s="19">
        <v>3</v>
      </c>
      <c r="L42" s="19">
        <v>267</v>
      </c>
      <c r="M42" s="19">
        <v>227</v>
      </c>
      <c r="N42" s="19">
        <v>217</v>
      </c>
      <c r="O42" s="19">
        <v>201</v>
      </c>
      <c r="P42" s="19">
        <v>185</v>
      </c>
      <c r="Q42" s="19">
        <v>168</v>
      </c>
      <c r="R42" s="19">
        <v>155</v>
      </c>
      <c r="S42" s="19">
        <v>141</v>
      </c>
      <c r="T42" s="19">
        <v>127</v>
      </c>
      <c r="U42" s="19">
        <v>110</v>
      </c>
      <c r="V42" s="19">
        <v>82</v>
      </c>
    </row>
    <row r="43" spans="1:22" x14ac:dyDescent="0.3">
      <c r="A43" s="19">
        <v>104</v>
      </c>
      <c r="B43" s="19">
        <v>1</v>
      </c>
      <c r="C43" s="19">
        <v>2</v>
      </c>
      <c r="D43" s="19">
        <v>2</v>
      </c>
      <c r="E43" s="19">
        <v>38.299999999999997</v>
      </c>
      <c r="F43" s="19">
        <v>13</v>
      </c>
      <c r="G43" s="19">
        <v>68</v>
      </c>
      <c r="H43" s="19">
        <v>73</v>
      </c>
      <c r="I43" s="19">
        <v>12</v>
      </c>
      <c r="J43" s="19">
        <v>6</v>
      </c>
      <c r="K43" s="19">
        <v>8</v>
      </c>
      <c r="L43" s="19">
        <v>188</v>
      </c>
      <c r="M43" s="19">
        <v>168</v>
      </c>
      <c r="N43" s="19">
        <v>152</v>
      </c>
      <c r="O43" s="19">
        <v>134</v>
      </c>
      <c r="P43" s="19">
        <v>118</v>
      </c>
      <c r="Q43" s="19">
        <v>102</v>
      </c>
      <c r="R43" s="19">
        <v>85</v>
      </c>
      <c r="S43" s="19">
        <v>66</v>
      </c>
      <c r="T43" s="19">
        <v>51</v>
      </c>
      <c r="U43" s="19">
        <v>36</v>
      </c>
      <c r="V43" s="19">
        <v>21</v>
      </c>
    </row>
    <row r="44" spans="1:22" x14ac:dyDescent="0.3">
      <c r="A44" s="19">
        <v>104</v>
      </c>
      <c r="B44" s="19">
        <v>2</v>
      </c>
      <c r="C44" s="19">
        <v>6</v>
      </c>
      <c r="D44" s="19">
        <v>2</v>
      </c>
      <c r="E44" s="19">
        <v>41.2</v>
      </c>
      <c r="F44" s="19">
        <v>15.2</v>
      </c>
      <c r="G44" s="19">
        <v>76</v>
      </c>
      <c r="H44" s="19">
        <v>81</v>
      </c>
      <c r="I44" s="19">
        <v>13</v>
      </c>
      <c r="J44" s="19">
        <v>7</v>
      </c>
      <c r="K44" s="19">
        <v>6</v>
      </c>
      <c r="L44" s="19">
        <v>205</v>
      </c>
      <c r="M44" s="19">
        <v>175</v>
      </c>
      <c r="N44" s="19">
        <v>154</v>
      </c>
      <c r="O44" s="19">
        <v>134</v>
      </c>
      <c r="P44" s="19">
        <v>114</v>
      </c>
      <c r="Q44" s="19">
        <v>96</v>
      </c>
      <c r="R44" s="19">
        <v>78</v>
      </c>
      <c r="S44" s="19">
        <v>68</v>
      </c>
      <c r="T44" s="19">
        <v>48</v>
      </c>
      <c r="U44" s="19">
        <v>32</v>
      </c>
      <c r="V44" s="19">
        <v>19</v>
      </c>
    </row>
    <row r="45" spans="1:22" x14ac:dyDescent="0.3">
      <c r="A45" s="19">
        <v>105</v>
      </c>
      <c r="B45" s="19">
        <v>1</v>
      </c>
      <c r="C45" s="19">
        <v>3</v>
      </c>
      <c r="D45" s="19">
        <v>1</v>
      </c>
      <c r="E45" s="19">
        <v>50.3</v>
      </c>
      <c r="F45" s="19">
        <v>20</v>
      </c>
      <c r="G45" s="19">
        <v>78</v>
      </c>
      <c r="H45" s="19">
        <v>83</v>
      </c>
      <c r="I45" s="19">
        <v>14</v>
      </c>
      <c r="J45" s="19">
        <v>7</v>
      </c>
      <c r="K45" s="19">
        <v>8</v>
      </c>
      <c r="L45" s="19">
        <v>250</v>
      </c>
      <c r="M45" s="19">
        <v>220</v>
      </c>
      <c r="N45" s="19">
        <v>200</v>
      </c>
      <c r="O45" s="19">
        <v>181</v>
      </c>
      <c r="P45" s="19">
        <v>158</v>
      </c>
      <c r="Q45" s="19">
        <v>136</v>
      </c>
      <c r="R45" s="19">
        <v>116</v>
      </c>
      <c r="S45" s="19">
        <v>96</v>
      </c>
      <c r="T45" s="19">
        <v>78</v>
      </c>
      <c r="U45" s="19">
        <v>64</v>
      </c>
      <c r="V45" s="19">
        <v>46</v>
      </c>
    </row>
    <row r="46" spans="1:22" x14ac:dyDescent="0.3">
      <c r="A46" s="19">
        <v>105</v>
      </c>
      <c r="B46" s="19">
        <v>2</v>
      </c>
      <c r="C46" s="19">
        <v>6</v>
      </c>
      <c r="D46" s="19">
        <v>1</v>
      </c>
      <c r="E46" s="19">
        <v>55.3</v>
      </c>
      <c r="F46" s="19">
        <v>18.2</v>
      </c>
      <c r="G46" s="19">
        <v>81</v>
      </c>
      <c r="H46" s="19">
        <v>87</v>
      </c>
      <c r="I46" s="19">
        <v>16</v>
      </c>
      <c r="J46" s="19">
        <v>8</v>
      </c>
      <c r="K46" s="19">
        <v>1</v>
      </c>
      <c r="L46" s="19">
        <v>265</v>
      </c>
      <c r="M46" s="19">
        <v>235</v>
      </c>
      <c r="N46" s="19">
        <v>216</v>
      </c>
      <c r="O46" s="19">
        <v>196</v>
      </c>
      <c r="P46" s="19">
        <v>176</v>
      </c>
      <c r="Q46" s="19">
        <v>157</v>
      </c>
      <c r="R46" s="19">
        <v>137</v>
      </c>
      <c r="S46" s="19">
        <v>112</v>
      </c>
      <c r="T46" s="19">
        <v>86</v>
      </c>
      <c r="U46" s="19">
        <v>52</v>
      </c>
      <c r="V46" s="19">
        <v>22</v>
      </c>
    </row>
    <row r="47" spans="1:22" x14ac:dyDescent="0.3">
      <c r="A47" s="19">
        <v>106</v>
      </c>
      <c r="B47" s="19">
        <v>1</v>
      </c>
      <c r="C47" s="19">
        <v>3</v>
      </c>
      <c r="D47" s="19">
        <v>1</v>
      </c>
      <c r="E47" s="19">
        <v>54.5</v>
      </c>
      <c r="F47" s="19">
        <v>18.2</v>
      </c>
      <c r="G47" s="19">
        <v>92</v>
      </c>
      <c r="H47" s="19">
        <v>98</v>
      </c>
      <c r="I47" s="19">
        <v>16</v>
      </c>
      <c r="J47" s="19">
        <v>9</v>
      </c>
      <c r="K47" s="19">
        <v>2</v>
      </c>
      <c r="L47" s="19">
        <v>265</v>
      </c>
      <c r="M47" s="19">
        <v>245</v>
      </c>
      <c r="N47" s="19">
        <v>226</v>
      </c>
      <c r="O47" s="19">
        <v>202</v>
      </c>
      <c r="P47" s="19">
        <v>176</v>
      </c>
      <c r="Q47" s="19">
        <v>154</v>
      </c>
      <c r="R47" s="19">
        <v>134</v>
      </c>
      <c r="S47" s="19">
        <v>111</v>
      </c>
      <c r="T47" s="19">
        <v>82</v>
      </c>
      <c r="U47" s="19">
        <v>51</v>
      </c>
      <c r="V47" s="19">
        <v>28</v>
      </c>
    </row>
    <row r="48" spans="1:22" x14ac:dyDescent="0.3">
      <c r="A48" s="19">
        <v>106</v>
      </c>
      <c r="B48" s="19">
        <v>2</v>
      </c>
      <c r="C48" s="19">
        <v>6</v>
      </c>
      <c r="D48" s="19">
        <v>1</v>
      </c>
      <c r="E48" s="19">
        <v>39</v>
      </c>
      <c r="F48" s="19">
        <v>20.6</v>
      </c>
      <c r="G48" s="19">
        <v>66</v>
      </c>
      <c r="H48" s="19">
        <v>72</v>
      </c>
      <c r="I48" s="19">
        <v>11</v>
      </c>
      <c r="J48" s="19">
        <v>6</v>
      </c>
      <c r="K48" s="19">
        <v>6</v>
      </c>
      <c r="L48" s="19">
        <v>195</v>
      </c>
      <c r="M48" s="19">
        <v>170</v>
      </c>
      <c r="N48" s="19">
        <v>153</v>
      </c>
      <c r="O48" s="19">
        <v>136</v>
      </c>
      <c r="P48" s="19">
        <v>122</v>
      </c>
      <c r="Q48" s="19">
        <v>107</v>
      </c>
      <c r="R48" s="19">
        <v>91</v>
      </c>
      <c r="S48" s="19">
        <v>70</v>
      </c>
      <c r="T48" s="19">
        <v>52</v>
      </c>
      <c r="U48" s="19">
        <v>34</v>
      </c>
      <c r="V48" s="19">
        <v>16</v>
      </c>
    </row>
    <row r="49" spans="1:22" x14ac:dyDescent="0.3">
      <c r="A49" s="19">
        <v>107</v>
      </c>
      <c r="B49" s="19">
        <v>1</v>
      </c>
      <c r="C49" s="19">
        <v>3</v>
      </c>
      <c r="D49" s="19">
        <v>2</v>
      </c>
      <c r="E49" s="19">
        <v>44.8</v>
      </c>
      <c r="F49" s="19">
        <v>14.6</v>
      </c>
      <c r="G49" s="19">
        <v>78</v>
      </c>
      <c r="H49" s="19">
        <v>83</v>
      </c>
      <c r="I49" s="19">
        <v>12</v>
      </c>
      <c r="J49" s="19">
        <v>7</v>
      </c>
      <c r="K49" s="19">
        <v>8</v>
      </c>
      <c r="L49" s="19">
        <v>220</v>
      </c>
      <c r="M49" s="19">
        <v>200</v>
      </c>
      <c r="N49" s="19">
        <v>182</v>
      </c>
      <c r="O49" s="19">
        <v>162</v>
      </c>
      <c r="P49" s="19">
        <v>142</v>
      </c>
      <c r="Q49" s="19">
        <v>126</v>
      </c>
      <c r="R49" s="19">
        <v>104</v>
      </c>
      <c r="S49" s="19">
        <v>82</v>
      </c>
      <c r="T49" s="19">
        <v>64</v>
      </c>
      <c r="U49" s="19">
        <v>45</v>
      </c>
      <c r="V49" s="19">
        <v>26</v>
      </c>
    </row>
    <row r="50" spans="1:22" x14ac:dyDescent="0.3">
      <c r="A50" s="19">
        <v>107</v>
      </c>
      <c r="B50" s="19">
        <v>2</v>
      </c>
      <c r="C50" s="19">
        <v>2</v>
      </c>
      <c r="D50" s="19">
        <v>1</v>
      </c>
      <c r="E50" s="19">
        <v>54.5</v>
      </c>
      <c r="F50" s="19">
        <v>15.8</v>
      </c>
      <c r="G50" s="19">
        <v>89</v>
      </c>
      <c r="H50" s="19">
        <v>94</v>
      </c>
      <c r="I50" s="19">
        <v>16</v>
      </c>
      <c r="J50" s="19">
        <v>8</v>
      </c>
      <c r="K50" s="19">
        <v>9</v>
      </c>
      <c r="L50" s="19">
        <v>265</v>
      </c>
      <c r="M50" s="19">
        <v>250</v>
      </c>
      <c r="N50" s="19">
        <v>236</v>
      </c>
      <c r="O50" s="19">
        <v>214</v>
      </c>
      <c r="P50" s="19">
        <v>192</v>
      </c>
      <c r="Q50" s="19">
        <v>168</v>
      </c>
      <c r="R50" s="19">
        <v>146</v>
      </c>
      <c r="S50" s="19">
        <v>128</v>
      </c>
      <c r="T50" s="19">
        <v>106</v>
      </c>
      <c r="U50" s="19">
        <v>96</v>
      </c>
      <c r="V50" s="19">
        <v>62</v>
      </c>
    </row>
    <row r="51" spans="1:22" x14ac:dyDescent="0.3">
      <c r="A51" s="19">
        <v>108</v>
      </c>
      <c r="B51" s="19">
        <v>1</v>
      </c>
      <c r="C51" s="19">
        <v>2</v>
      </c>
      <c r="D51" s="19">
        <v>2</v>
      </c>
      <c r="E51" s="19">
        <v>51.8</v>
      </c>
      <c r="F51" s="19">
        <v>16.2</v>
      </c>
      <c r="G51" s="19">
        <v>87</v>
      </c>
      <c r="H51" s="19">
        <v>93</v>
      </c>
      <c r="I51" s="19">
        <v>14</v>
      </c>
      <c r="J51" s="19">
        <v>8</v>
      </c>
      <c r="K51" s="19">
        <v>7</v>
      </c>
      <c r="L51" s="19">
        <v>250</v>
      </c>
      <c r="M51" s="19">
        <v>215</v>
      </c>
      <c r="N51" s="19">
        <v>192</v>
      </c>
      <c r="O51" s="19">
        <v>172</v>
      </c>
      <c r="P51" s="19">
        <v>152</v>
      </c>
      <c r="Q51" s="19">
        <v>138</v>
      </c>
      <c r="R51" s="19">
        <v>122</v>
      </c>
      <c r="S51" s="19">
        <v>97</v>
      </c>
      <c r="T51" s="19">
        <v>77</v>
      </c>
      <c r="U51" s="19">
        <v>57</v>
      </c>
      <c r="V51" s="19">
        <v>34</v>
      </c>
    </row>
    <row r="52" spans="1:22" x14ac:dyDescent="0.3">
      <c r="A52" s="19">
        <v>108</v>
      </c>
      <c r="B52" s="19">
        <v>2</v>
      </c>
      <c r="C52" s="19">
        <v>2</v>
      </c>
      <c r="D52" s="19">
        <v>1</v>
      </c>
      <c r="E52" s="19">
        <v>42.7</v>
      </c>
      <c r="F52" s="19">
        <v>17.3</v>
      </c>
      <c r="G52" s="19">
        <v>74</v>
      </c>
      <c r="H52" s="19">
        <v>79</v>
      </c>
      <c r="I52" s="19">
        <v>12</v>
      </c>
      <c r="J52" s="19">
        <v>7</v>
      </c>
      <c r="K52" s="19">
        <v>4</v>
      </c>
      <c r="L52" s="19">
        <v>205</v>
      </c>
      <c r="M52" s="19">
        <v>180</v>
      </c>
      <c r="N52" s="19">
        <v>162</v>
      </c>
      <c r="O52" s="19">
        <v>142</v>
      </c>
      <c r="P52" s="19">
        <v>121</v>
      </c>
      <c r="Q52" s="19">
        <v>102</v>
      </c>
      <c r="R52" s="19">
        <v>84</v>
      </c>
      <c r="S52" s="19">
        <v>64</v>
      </c>
      <c r="T52" s="19">
        <v>46</v>
      </c>
      <c r="U52" s="19">
        <v>27</v>
      </c>
      <c r="V52" s="19">
        <v>18</v>
      </c>
    </row>
    <row r="53" spans="1:22" x14ac:dyDescent="0.3">
      <c r="A53" s="19">
        <v>109</v>
      </c>
      <c r="B53" s="19">
        <v>1</v>
      </c>
      <c r="C53" s="19">
        <v>4</v>
      </c>
      <c r="D53" s="19">
        <v>2</v>
      </c>
      <c r="E53" s="19">
        <v>44.1</v>
      </c>
      <c r="F53" s="19">
        <v>14</v>
      </c>
      <c r="G53" s="19">
        <v>68</v>
      </c>
      <c r="H53" s="19">
        <v>73</v>
      </c>
      <c r="I53" s="19">
        <v>12</v>
      </c>
      <c r="J53" s="19">
        <v>6</v>
      </c>
      <c r="K53" s="19">
        <v>8</v>
      </c>
      <c r="L53" s="19">
        <v>220</v>
      </c>
      <c r="M53" s="19">
        <v>200</v>
      </c>
      <c r="N53" s="19">
        <v>182</v>
      </c>
      <c r="O53" s="19">
        <v>162</v>
      </c>
      <c r="P53" s="19">
        <v>148</v>
      </c>
      <c r="Q53" s="19">
        <v>134</v>
      </c>
      <c r="R53" s="19">
        <v>121</v>
      </c>
      <c r="S53" s="19">
        <v>104</v>
      </c>
      <c r="T53" s="19">
        <v>81</v>
      </c>
      <c r="U53" s="19">
        <v>64</v>
      </c>
      <c r="V53" s="19">
        <v>44</v>
      </c>
    </row>
    <row r="54" spans="1:22" x14ac:dyDescent="0.3">
      <c r="A54" s="19">
        <v>109</v>
      </c>
      <c r="B54" s="19">
        <v>2</v>
      </c>
      <c r="C54" s="19">
        <v>6</v>
      </c>
      <c r="D54" s="19">
        <v>2</v>
      </c>
      <c r="E54" s="19">
        <v>46.7</v>
      </c>
      <c r="F54" s="19">
        <v>15</v>
      </c>
      <c r="G54" s="19">
        <v>78</v>
      </c>
      <c r="H54" s="19">
        <v>83</v>
      </c>
      <c r="I54" s="19">
        <v>13</v>
      </c>
      <c r="J54" s="19">
        <v>7</v>
      </c>
      <c r="K54" s="19">
        <v>8</v>
      </c>
      <c r="L54" s="19">
        <v>230</v>
      </c>
      <c r="M54" s="19">
        <v>200</v>
      </c>
      <c r="N54" s="19">
        <v>180</v>
      </c>
      <c r="O54" s="19">
        <v>160</v>
      </c>
      <c r="P54" s="19">
        <v>142</v>
      </c>
      <c r="Q54" s="19">
        <v>124</v>
      </c>
      <c r="R54" s="19">
        <v>106</v>
      </c>
      <c r="S54" s="19">
        <v>88</v>
      </c>
      <c r="T54" s="19">
        <v>67</v>
      </c>
      <c r="U54" s="19">
        <v>51</v>
      </c>
      <c r="V54" s="19">
        <v>32</v>
      </c>
    </row>
    <row r="55" spans="1:22" x14ac:dyDescent="0.3">
      <c r="A55" s="19">
        <v>110</v>
      </c>
      <c r="B55" s="19">
        <v>1</v>
      </c>
      <c r="C55" s="19">
        <v>3</v>
      </c>
      <c r="D55" s="19">
        <v>1</v>
      </c>
      <c r="E55" s="19">
        <v>44.6</v>
      </c>
      <c r="F55" s="19">
        <v>16.3</v>
      </c>
      <c r="G55" s="19">
        <v>78</v>
      </c>
      <c r="H55" s="19">
        <v>83</v>
      </c>
      <c r="I55" s="19">
        <v>14</v>
      </c>
      <c r="J55" s="19">
        <v>7</v>
      </c>
      <c r="K55" s="19">
        <v>8</v>
      </c>
      <c r="L55" s="19">
        <v>220</v>
      </c>
      <c r="M55" s="19">
        <v>195</v>
      </c>
      <c r="N55" s="19">
        <v>182</v>
      </c>
      <c r="O55" s="19">
        <v>167</v>
      </c>
      <c r="P55" s="19">
        <v>150</v>
      </c>
      <c r="Q55" s="19">
        <v>134</v>
      </c>
      <c r="R55" s="19">
        <v>114</v>
      </c>
      <c r="S55" s="19">
        <v>94</v>
      </c>
      <c r="T55" s="19">
        <v>75</v>
      </c>
      <c r="U55" s="19">
        <v>52</v>
      </c>
      <c r="V55" s="19">
        <v>37</v>
      </c>
    </row>
    <row r="56" spans="1:22" x14ac:dyDescent="0.3">
      <c r="A56" s="19">
        <v>110</v>
      </c>
      <c r="B56" s="19">
        <v>2</v>
      </c>
      <c r="C56" s="19">
        <v>3</v>
      </c>
      <c r="D56" s="19">
        <v>1</v>
      </c>
      <c r="E56" s="19">
        <v>41.8</v>
      </c>
      <c r="F56" s="19">
        <v>22</v>
      </c>
      <c r="G56" s="19">
        <v>72</v>
      </c>
      <c r="H56" s="19">
        <v>77</v>
      </c>
      <c r="I56" s="19">
        <v>12</v>
      </c>
      <c r="J56" s="19">
        <v>7</v>
      </c>
      <c r="K56" s="19">
        <v>2</v>
      </c>
      <c r="L56" s="19">
        <v>201</v>
      </c>
      <c r="M56" s="19">
        <v>191</v>
      </c>
      <c r="N56" s="19">
        <v>176</v>
      </c>
      <c r="O56" s="19">
        <v>160</v>
      </c>
      <c r="P56" s="19">
        <v>143</v>
      </c>
      <c r="Q56" s="19">
        <v>129</v>
      </c>
      <c r="R56" s="19">
        <v>112</v>
      </c>
      <c r="S56" s="19">
        <v>93</v>
      </c>
      <c r="T56" s="19">
        <v>71</v>
      </c>
      <c r="U56" s="19">
        <v>51</v>
      </c>
      <c r="V56" s="19">
        <v>32</v>
      </c>
    </row>
    <row r="57" spans="1:22" x14ac:dyDescent="0.3">
      <c r="A57" s="19">
        <v>111</v>
      </c>
      <c r="B57" s="19">
        <v>1</v>
      </c>
      <c r="C57" s="19">
        <v>2</v>
      </c>
      <c r="D57" s="19">
        <v>1</v>
      </c>
      <c r="E57" s="19">
        <v>36.4</v>
      </c>
      <c r="F57" s="19">
        <v>18.8</v>
      </c>
      <c r="G57" s="19">
        <v>73</v>
      </c>
      <c r="H57" s="19">
        <v>79</v>
      </c>
      <c r="I57" s="19">
        <v>19</v>
      </c>
      <c r="J57" s="19">
        <v>7</v>
      </c>
      <c r="K57" s="19">
        <v>3</v>
      </c>
      <c r="L57" s="19">
        <v>181</v>
      </c>
      <c r="M57" s="19">
        <v>157</v>
      </c>
      <c r="N57" s="19">
        <v>147</v>
      </c>
      <c r="O57" s="19">
        <v>140</v>
      </c>
      <c r="P57" s="19">
        <v>129</v>
      </c>
      <c r="Q57" s="19">
        <v>107</v>
      </c>
      <c r="R57" s="19">
        <v>95</v>
      </c>
      <c r="S57" s="19">
        <v>77</v>
      </c>
      <c r="T57" s="19">
        <v>60</v>
      </c>
      <c r="U57" s="19">
        <v>46</v>
      </c>
      <c r="V57" s="19">
        <v>31</v>
      </c>
    </row>
    <row r="58" spans="1:22" x14ac:dyDescent="0.3">
      <c r="A58" s="19">
        <v>112</v>
      </c>
      <c r="B58" s="19">
        <v>1</v>
      </c>
      <c r="C58" s="19">
        <v>3</v>
      </c>
      <c r="D58" s="19">
        <v>1</v>
      </c>
      <c r="E58" s="19">
        <v>36.799999999999997</v>
      </c>
      <c r="F58" s="19">
        <v>18.5</v>
      </c>
      <c r="G58" s="19">
        <v>82</v>
      </c>
      <c r="H58" s="19">
        <v>88</v>
      </c>
      <c r="I58" s="19">
        <v>14</v>
      </c>
      <c r="J58" s="19">
        <v>8</v>
      </c>
      <c r="K58" s="19">
        <v>2</v>
      </c>
      <c r="L58" s="19">
        <v>184</v>
      </c>
      <c r="M58" s="19">
        <v>173</v>
      </c>
      <c r="N58" s="19">
        <v>153</v>
      </c>
      <c r="O58" s="19">
        <v>144</v>
      </c>
      <c r="P58" s="19">
        <v>132</v>
      </c>
      <c r="Q58" s="19">
        <v>118</v>
      </c>
      <c r="R58" s="19">
        <v>107</v>
      </c>
      <c r="S58" s="19">
        <v>96</v>
      </c>
      <c r="T58" s="19">
        <v>82</v>
      </c>
      <c r="U58" s="19">
        <v>60</v>
      </c>
      <c r="V58" s="19">
        <v>27</v>
      </c>
    </row>
    <row r="59" spans="1:22" x14ac:dyDescent="0.3">
      <c r="A59" s="19">
        <v>113</v>
      </c>
      <c r="B59" s="19">
        <v>1</v>
      </c>
      <c r="C59" s="19">
        <v>4</v>
      </c>
      <c r="D59" s="19">
        <v>1</v>
      </c>
      <c r="E59" s="19">
        <v>52</v>
      </c>
      <c r="F59" s="19">
        <v>18.8</v>
      </c>
      <c r="G59" s="19">
        <v>61</v>
      </c>
      <c r="H59" s="19">
        <v>69</v>
      </c>
      <c r="I59" s="19">
        <v>10</v>
      </c>
      <c r="J59" s="19">
        <v>6</v>
      </c>
      <c r="K59" s="19">
        <v>1</v>
      </c>
      <c r="L59" s="19">
        <v>266</v>
      </c>
      <c r="M59" s="19">
        <v>228</v>
      </c>
      <c r="N59" s="19">
        <v>212</v>
      </c>
      <c r="O59" s="19">
        <v>198</v>
      </c>
      <c r="P59" s="19">
        <v>182</v>
      </c>
      <c r="Q59" s="19">
        <v>161</v>
      </c>
      <c r="R59" s="19">
        <v>134</v>
      </c>
      <c r="S59" s="19">
        <v>115</v>
      </c>
      <c r="T59" s="19">
        <v>96</v>
      </c>
      <c r="U59" s="19">
        <v>72</v>
      </c>
      <c r="V59" s="19">
        <v>52</v>
      </c>
    </row>
    <row r="60" spans="1:22" x14ac:dyDescent="0.3">
      <c r="A60" s="19">
        <v>113</v>
      </c>
      <c r="B60" s="19">
        <v>2</v>
      </c>
      <c r="C60" s="19">
        <v>4</v>
      </c>
      <c r="D60" s="19">
        <v>1</v>
      </c>
      <c r="E60" s="19">
        <v>40</v>
      </c>
      <c r="F60" s="19">
        <v>19</v>
      </c>
      <c r="G60" s="19">
        <v>68</v>
      </c>
      <c r="H60" s="19">
        <v>76</v>
      </c>
      <c r="I60" s="19">
        <v>13</v>
      </c>
      <c r="J60" s="19">
        <v>6</v>
      </c>
      <c r="K60" s="19">
        <v>8</v>
      </c>
      <c r="L60" s="19">
        <v>199</v>
      </c>
      <c r="M60" s="19">
        <v>179</v>
      </c>
      <c r="N60" s="19">
        <v>168</v>
      </c>
      <c r="O60" s="19">
        <v>155</v>
      </c>
      <c r="P60" s="19">
        <v>142</v>
      </c>
      <c r="Q60" s="19">
        <v>125</v>
      </c>
      <c r="R60" s="19">
        <v>108</v>
      </c>
      <c r="S60" s="19">
        <v>92</v>
      </c>
      <c r="T60" s="19">
        <v>80</v>
      </c>
      <c r="U60" s="19">
        <v>66</v>
      </c>
      <c r="V60" s="19">
        <v>50</v>
      </c>
    </row>
    <row r="61" spans="1:22" x14ac:dyDescent="0.3">
      <c r="A61" s="19">
        <v>115</v>
      </c>
      <c r="B61" s="19">
        <v>1</v>
      </c>
      <c r="C61" s="19">
        <v>3</v>
      </c>
      <c r="D61" s="19">
        <v>1</v>
      </c>
      <c r="E61" s="19">
        <v>41.5</v>
      </c>
      <c r="F61" s="19">
        <v>19.3</v>
      </c>
      <c r="G61" s="19">
        <v>79</v>
      </c>
      <c r="H61" s="19">
        <v>85</v>
      </c>
      <c r="I61" s="19">
        <v>16</v>
      </c>
      <c r="J61" s="19">
        <v>7</v>
      </c>
      <c r="K61" s="19">
        <v>9</v>
      </c>
      <c r="L61" s="19">
        <v>207</v>
      </c>
      <c r="M61" s="19">
        <v>181</v>
      </c>
      <c r="N61" s="19">
        <v>168</v>
      </c>
      <c r="O61" s="19">
        <v>160</v>
      </c>
      <c r="P61" s="19">
        <v>148</v>
      </c>
      <c r="Q61" s="19">
        <v>131</v>
      </c>
      <c r="R61" s="19">
        <v>119</v>
      </c>
      <c r="S61" s="19">
        <v>101</v>
      </c>
      <c r="T61" s="19">
        <v>85</v>
      </c>
      <c r="U61" s="19">
        <v>68</v>
      </c>
      <c r="V61" s="19">
        <v>50</v>
      </c>
    </row>
    <row r="62" spans="1:22" x14ac:dyDescent="0.3">
      <c r="A62" s="19">
        <v>115</v>
      </c>
      <c r="B62" s="19">
        <v>2</v>
      </c>
      <c r="C62" s="19">
        <v>3</v>
      </c>
      <c r="D62" s="19">
        <v>1</v>
      </c>
      <c r="E62" s="19">
        <v>40.9</v>
      </c>
      <c r="F62" s="19">
        <v>19.5</v>
      </c>
      <c r="G62" s="19">
        <v>78</v>
      </c>
      <c r="H62" s="19">
        <v>84</v>
      </c>
      <c r="I62" s="19">
        <v>23</v>
      </c>
      <c r="J62" s="19">
        <v>7</v>
      </c>
      <c r="K62" s="19">
        <v>8</v>
      </c>
      <c r="L62" s="19">
        <v>202</v>
      </c>
      <c r="M62" s="19">
        <v>169</v>
      </c>
      <c r="N62" s="19">
        <v>161</v>
      </c>
      <c r="O62" s="19">
        <v>154</v>
      </c>
      <c r="P62" s="19">
        <v>147</v>
      </c>
      <c r="Q62" s="19">
        <v>141</v>
      </c>
      <c r="R62" s="19">
        <v>133</v>
      </c>
      <c r="S62" s="19">
        <v>123</v>
      </c>
      <c r="T62" s="19">
        <v>107</v>
      </c>
      <c r="U62" s="19">
        <v>94</v>
      </c>
      <c r="V62" s="19">
        <v>74</v>
      </c>
    </row>
    <row r="63" spans="1:22" x14ac:dyDescent="0.3">
      <c r="A63" s="19">
        <v>116</v>
      </c>
      <c r="B63" s="19">
        <v>1</v>
      </c>
      <c r="C63" s="19">
        <v>3</v>
      </c>
      <c r="D63" s="19">
        <v>1</v>
      </c>
      <c r="E63" s="19">
        <v>44.6</v>
      </c>
      <c r="F63" s="19">
        <v>20.2</v>
      </c>
      <c r="G63" s="19">
        <v>73</v>
      </c>
      <c r="H63" s="19">
        <v>79</v>
      </c>
      <c r="I63" s="19">
        <v>20</v>
      </c>
      <c r="J63" s="19">
        <v>7</v>
      </c>
      <c r="K63" s="19">
        <v>3</v>
      </c>
      <c r="L63" s="19">
        <v>221</v>
      </c>
      <c r="M63" s="19">
        <v>199</v>
      </c>
      <c r="N63" s="19">
        <v>192</v>
      </c>
      <c r="O63" s="19">
        <v>183</v>
      </c>
      <c r="P63" s="19">
        <v>171</v>
      </c>
      <c r="Q63" s="19">
        <v>154</v>
      </c>
      <c r="R63" s="19">
        <v>137</v>
      </c>
      <c r="S63" s="19">
        <v>116</v>
      </c>
      <c r="T63" s="19">
        <v>100</v>
      </c>
      <c r="U63" s="19">
        <v>74</v>
      </c>
      <c r="V63" s="19">
        <v>44</v>
      </c>
    </row>
    <row r="64" spans="1:22" x14ac:dyDescent="0.3">
      <c r="A64" s="19">
        <v>118</v>
      </c>
      <c r="B64" s="19">
        <v>1</v>
      </c>
      <c r="C64" s="19">
        <v>4</v>
      </c>
      <c r="D64" s="19">
        <v>1</v>
      </c>
      <c r="E64" s="19">
        <v>66.099999999999994</v>
      </c>
      <c r="F64" s="19">
        <v>19</v>
      </c>
      <c r="G64" s="19">
        <v>62</v>
      </c>
      <c r="H64" s="19">
        <v>70</v>
      </c>
      <c r="I64" s="19">
        <v>7</v>
      </c>
      <c r="J64" s="19">
        <v>6</v>
      </c>
      <c r="K64" s="19">
        <v>2</v>
      </c>
      <c r="L64" s="19">
        <v>331</v>
      </c>
      <c r="M64" s="19">
        <v>295</v>
      </c>
      <c r="N64" s="19">
        <v>272</v>
      </c>
      <c r="O64" s="19">
        <v>252</v>
      </c>
      <c r="P64" s="19">
        <v>227</v>
      </c>
      <c r="Q64" s="19">
        <v>201</v>
      </c>
      <c r="R64" s="19">
        <v>178</v>
      </c>
      <c r="S64" s="19">
        <v>149</v>
      </c>
      <c r="T64" s="19">
        <v>119</v>
      </c>
      <c r="U64" s="19">
        <v>86</v>
      </c>
      <c r="V64" s="19">
        <v>55</v>
      </c>
    </row>
    <row r="65" spans="1:22" x14ac:dyDescent="0.3">
      <c r="A65" s="19">
        <v>119</v>
      </c>
      <c r="B65" s="19">
        <v>1</v>
      </c>
      <c r="C65" s="19">
        <v>2</v>
      </c>
      <c r="D65" s="19">
        <v>1</v>
      </c>
      <c r="E65" s="19">
        <v>37.200000000000003</v>
      </c>
      <c r="F65" s="19">
        <v>18.899999999999999</v>
      </c>
      <c r="G65" s="19">
        <v>74</v>
      </c>
      <c r="H65" s="19">
        <v>80</v>
      </c>
      <c r="I65" s="19">
        <v>15</v>
      </c>
      <c r="J65" s="19">
        <v>7</v>
      </c>
      <c r="K65" s="19">
        <v>4</v>
      </c>
      <c r="L65" s="19">
        <v>188</v>
      </c>
      <c r="M65" s="19">
        <v>175</v>
      </c>
      <c r="N65" s="19">
        <v>164</v>
      </c>
      <c r="O65" s="19">
        <v>152</v>
      </c>
      <c r="P65" s="19">
        <v>137</v>
      </c>
      <c r="Q65" s="19">
        <v>125</v>
      </c>
      <c r="R65" s="19">
        <v>109</v>
      </c>
      <c r="S65" s="19">
        <v>95</v>
      </c>
      <c r="T65" s="19">
        <v>81</v>
      </c>
      <c r="U65" s="19">
        <v>59</v>
      </c>
      <c r="V65" s="19">
        <v>36</v>
      </c>
    </row>
    <row r="66" spans="1:22" x14ac:dyDescent="0.3">
      <c r="A66" s="19">
        <v>119</v>
      </c>
      <c r="B66" s="19">
        <v>2</v>
      </c>
      <c r="C66" s="19">
        <v>3</v>
      </c>
      <c r="D66" s="19">
        <v>1</v>
      </c>
      <c r="E66" s="19">
        <v>36.799999999999997</v>
      </c>
      <c r="F66" s="19">
        <v>17.899999999999999</v>
      </c>
      <c r="G66" s="19">
        <v>104</v>
      </c>
      <c r="H66" s="19">
        <v>110</v>
      </c>
      <c r="I66" s="19">
        <v>31</v>
      </c>
      <c r="J66" s="19">
        <v>10</v>
      </c>
      <c r="K66" s="19">
        <v>4</v>
      </c>
      <c r="L66" s="19">
        <v>184</v>
      </c>
      <c r="M66" s="19">
        <v>157</v>
      </c>
      <c r="N66" s="19">
        <v>150</v>
      </c>
      <c r="O66" s="19">
        <v>141</v>
      </c>
      <c r="P66" s="19">
        <v>134</v>
      </c>
      <c r="Q66" s="19">
        <v>121</v>
      </c>
      <c r="R66" s="19">
        <v>109</v>
      </c>
      <c r="S66" s="19">
        <v>95</v>
      </c>
      <c r="T66" s="19">
        <v>79</v>
      </c>
      <c r="U66" s="19">
        <v>58</v>
      </c>
      <c r="V66" s="19">
        <v>38</v>
      </c>
    </row>
    <row r="67" spans="1:22" x14ac:dyDescent="0.3">
      <c r="A67" s="19">
        <v>120</v>
      </c>
      <c r="B67" s="19">
        <v>1</v>
      </c>
      <c r="C67" s="19">
        <v>6</v>
      </c>
      <c r="D67" s="19">
        <v>1</v>
      </c>
      <c r="E67" s="19">
        <v>36.1</v>
      </c>
      <c r="F67" s="19">
        <v>16.600000000000001</v>
      </c>
      <c r="G67" s="19">
        <v>84</v>
      </c>
      <c r="H67" s="19">
        <v>90</v>
      </c>
      <c r="I67" s="19">
        <v>16</v>
      </c>
      <c r="J67" s="19">
        <v>8</v>
      </c>
      <c r="K67" s="19">
        <v>4</v>
      </c>
      <c r="L67" s="19">
        <v>180</v>
      </c>
      <c r="M67" s="19">
        <v>165</v>
      </c>
      <c r="N67" s="19">
        <v>155</v>
      </c>
      <c r="O67" s="19">
        <v>140</v>
      </c>
      <c r="P67" s="19">
        <v>128</v>
      </c>
      <c r="Q67" s="19">
        <v>116</v>
      </c>
      <c r="R67" s="19">
        <v>103</v>
      </c>
      <c r="S67" s="19">
        <v>85</v>
      </c>
      <c r="T67" s="19">
        <v>70</v>
      </c>
      <c r="U67" s="19">
        <v>46</v>
      </c>
      <c r="V67" s="19">
        <v>29</v>
      </c>
    </row>
    <row r="68" spans="1:22" x14ac:dyDescent="0.3">
      <c r="A68" s="19">
        <v>120</v>
      </c>
      <c r="B68" s="19">
        <v>2</v>
      </c>
      <c r="C68" s="19">
        <v>6</v>
      </c>
      <c r="D68" s="19">
        <v>1</v>
      </c>
      <c r="E68" s="19">
        <v>44.8</v>
      </c>
      <c r="F68" s="19">
        <v>17.5</v>
      </c>
      <c r="G68" s="19">
        <v>106</v>
      </c>
      <c r="H68" s="19">
        <v>112</v>
      </c>
      <c r="I68" s="19">
        <v>18</v>
      </c>
      <c r="J68" s="19">
        <v>10</v>
      </c>
      <c r="K68" s="19">
        <v>6</v>
      </c>
      <c r="L68" s="19">
        <v>243</v>
      </c>
      <c r="M68" s="19">
        <v>219</v>
      </c>
      <c r="N68" s="19">
        <v>206</v>
      </c>
      <c r="O68" s="19">
        <v>191</v>
      </c>
      <c r="P68" s="19">
        <v>178</v>
      </c>
      <c r="Q68" s="19">
        <v>170</v>
      </c>
      <c r="R68" s="19">
        <v>159</v>
      </c>
      <c r="S68" s="19">
        <v>140</v>
      </c>
      <c r="T68" s="19">
        <v>115</v>
      </c>
      <c r="U68" s="19">
        <v>81</v>
      </c>
      <c r="V68" s="19">
        <v>55</v>
      </c>
    </row>
    <row r="69" spans="1:22" x14ac:dyDescent="0.3">
      <c r="A69" s="19">
        <v>121</v>
      </c>
      <c r="B69" s="19">
        <v>1</v>
      </c>
      <c r="C69" s="19">
        <v>4</v>
      </c>
      <c r="D69" s="19">
        <v>1</v>
      </c>
      <c r="E69" s="19">
        <v>46.1</v>
      </c>
      <c r="F69" s="19">
        <v>18.399999999999999</v>
      </c>
      <c r="G69" s="19">
        <v>71</v>
      </c>
      <c r="H69" s="19">
        <v>79</v>
      </c>
      <c r="I69" s="19">
        <v>9</v>
      </c>
      <c r="J69" s="19">
        <v>7</v>
      </c>
      <c r="K69" s="19">
        <v>1</v>
      </c>
      <c r="L69" s="19">
        <v>244</v>
      </c>
      <c r="M69" s="19">
        <v>222</v>
      </c>
      <c r="N69" s="19">
        <v>200</v>
      </c>
      <c r="O69" s="19">
        <v>181</v>
      </c>
      <c r="P69" s="19">
        <v>158</v>
      </c>
      <c r="Q69" s="19">
        <v>135</v>
      </c>
      <c r="R69" s="19">
        <v>110</v>
      </c>
      <c r="S69" s="19">
        <v>87</v>
      </c>
      <c r="T69" s="19">
        <v>70</v>
      </c>
      <c r="U69" s="19">
        <v>52</v>
      </c>
      <c r="V69" s="19">
        <v>35</v>
      </c>
    </row>
    <row r="70" spans="1:22" x14ac:dyDescent="0.3">
      <c r="A70" s="19">
        <v>121</v>
      </c>
      <c r="B70" s="19">
        <v>2</v>
      </c>
      <c r="C70" s="19">
        <v>4</v>
      </c>
      <c r="D70" s="19">
        <v>1</v>
      </c>
      <c r="E70" s="19">
        <v>42</v>
      </c>
      <c r="F70" s="19">
        <v>17.100000000000001</v>
      </c>
      <c r="G70" s="19">
        <v>56</v>
      </c>
      <c r="H70" s="19">
        <v>64</v>
      </c>
      <c r="I70" s="19">
        <v>9</v>
      </c>
      <c r="J70" s="19">
        <v>5</v>
      </c>
      <c r="K70" s="19">
        <v>6</v>
      </c>
      <c r="L70" s="19">
        <v>203</v>
      </c>
      <c r="M70" s="19">
        <v>176</v>
      </c>
      <c r="N70" s="19">
        <v>162</v>
      </c>
      <c r="O70" s="19">
        <v>148</v>
      </c>
      <c r="P70" s="19">
        <v>134</v>
      </c>
      <c r="Q70" s="19">
        <v>118</v>
      </c>
      <c r="R70" s="19">
        <v>101</v>
      </c>
      <c r="S70" s="19">
        <v>88</v>
      </c>
      <c r="T70" s="19">
        <v>75</v>
      </c>
      <c r="U70" s="19">
        <v>61</v>
      </c>
      <c r="V70" s="19">
        <v>49</v>
      </c>
    </row>
    <row r="71" spans="1:22" x14ac:dyDescent="0.3">
      <c r="A71" s="19">
        <v>122</v>
      </c>
      <c r="B71" s="19">
        <v>1</v>
      </c>
      <c r="C71" s="19">
        <v>6</v>
      </c>
      <c r="D71" s="19">
        <v>1</v>
      </c>
      <c r="E71" s="19">
        <v>43.1</v>
      </c>
      <c r="F71" s="19">
        <v>19.3</v>
      </c>
      <c r="G71" s="19">
        <v>75</v>
      </c>
      <c r="H71" s="19">
        <v>81</v>
      </c>
      <c r="I71" s="19">
        <v>13</v>
      </c>
      <c r="J71" s="19">
        <v>7</v>
      </c>
      <c r="K71" s="19">
        <v>5</v>
      </c>
      <c r="L71" s="19">
        <v>216</v>
      </c>
      <c r="M71" s="19">
        <v>195</v>
      </c>
      <c r="N71" s="19">
        <v>181</v>
      </c>
      <c r="O71" s="19">
        <v>169</v>
      </c>
      <c r="P71" s="19">
        <v>155</v>
      </c>
      <c r="Q71" s="19">
        <v>144</v>
      </c>
      <c r="R71" s="19">
        <v>137</v>
      </c>
      <c r="S71" s="19">
        <v>131</v>
      </c>
      <c r="T71" s="19">
        <v>124</v>
      </c>
      <c r="U71" s="19">
        <v>109</v>
      </c>
      <c r="V71" s="19">
        <v>86</v>
      </c>
    </row>
    <row r="72" spans="1:22" x14ac:dyDescent="0.3">
      <c r="A72" s="19">
        <v>122</v>
      </c>
      <c r="B72" s="19">
        <v>2</v>
      </c>
      <c r="C72" s="19">
        <v>2</v>
      </c>
      <c r="D72" s="19">
        <v>1</v>
      </c>
      <c r="E72" s="19">
        <v>51</v>
      </c>
      <c r="F72" s="19">
        <v>20.3</v>
      </c>
      <c r="G72" s="19">
        <v>70</v>
      </c>
      <c r="H72" s="19">
        <v>76</v>
      </c>
      <c r="I72" s="19">
        <v>14</v>
      </c>
      <c r="J72" s="19">
        <v>7</v>
      </c>
      <c r="K72" s="19">
        <v>0</v>
      </c>
      <c r="L72" s="19">
        <v>252</v>
      </c>
      <c r="M72" s="19">
        <v>213</v>
      </c>
      <c r="N72" s="19">
        <v>204</v>
      </c>
      <c r="O72" s="19">
        <v>188</v>
      </c>
      <c r="P72" s="19">
        <v>173</v>
      </c>
      <c r="Q72" s="19">
        <v>158</v>
      </c>
      <c r="R72" s="19">
        <v>145</v>
      </c>
      <c r="S72" s="19">
        <v>127</v>
      </c>
      <c r="T72" s="19">
        <v>110</v>
      </c>
      <c r="U72" s="19">
        <v>92</v>
      </c>
      <c r="V72" s="19">
        <v>58</v>
      </c>
    </row>
    <row r="73" spans="1:22" x14ac:dyDescent="0.3">
      <c r="A73" s="19">
        <v>123</v>
      </c>
      <c r="B73" s="19">
        <v>1</v>
      </c>
      <c r="C73" s="19">
        <v>4</v>
      </c>
      <c r="D73" s="19">
        <v>1</v>
      </c>
      <c r="E73" s="19">
        <v>54</v>
      </c>
      <c r="F73" s="19">
        <v>14.5</v>
      </c>
      <c r="G73" s="19">
        <v>75</v>
      </c>
      <c r="H73" s="19">
        <v>83</v>
      </c>
      <c r="I73" s="19">
        <v>12</v>
      </c>
      <c r="J73" s="19">
        <v>7</v>
      </c>
      <c r="K73" s="19">
        <v>5</v>
      </c>
      <c r="L73" s="19">
        <v>271</v>
      </c>
      <c r="M73" s="19">
        <v>228</v>
      </c>
      <c r="N73" s="19">
        <v>217</v>
      </c>
      <c r="O73" s="19">
        <v>201</v>
      </c>
      <c r="P73" s="19">
        <v>185</v>
      </c>
      <c r="Q73" s="19">
        <v>164</v>
      </c>
      <c r="R73" s="19">
        <v>143</v>
      </c>
      <c r="S73" s="19">
        <v>116</v>
      </c>
      <c r="T73" s="19">
        <v>90</v>
      </c>
      <c r="U73" s="19">
        <v>66</v>
      </c>
      <c r="V73" s="19">
        <v>41</v>
      </c>
    </row>
    <row r="74" spans="1:22" x14ac:dyDescent="0.3">
      <c r="A74" s="19">
        <v>124</v>
      </c>
      <c r="B74" s="19">
        <v>1</v>
      </c>
      <c r="C74" s="19">
        <v>4</v>
      </c>
      <c r="D74" s="19">
        <v>1</v>
      </c>
      <c r="E74" s="19">
        <v>61.7</v>
      </c>
      <c r="F74" s="19">
        <v>19</v>
      </c>
      <c r="G74" s="19">
        <v>57</v>
      </c>
      <c r="H74" s="19">
        <v>65</v>
      </c>
      <c r="I74" s="19">
        <v>8</v>
      </c>
      <c r="J74" s="19">
        <v>5</v>
      </c>
      <c r="K74" s="19">
        <v>7</v>
      </c>
      <c r="L74" s="19">
        <v>280</v>
      </c>
      <c r="M74" s="19">
        <v>240</v>
      </c>
      <c r="N74" s="19">
        <v>224</v>
      </c>
      <c r="O74" s="19">
        <v>205</v>
      </c>
      <c r="P74" s="19">
        <v>181</v>
      </c>
      <c r="Q74" s="19">
        <v>158</v>
      </c>
      <c r="R74" s="19">
        <v>135</v>
      </c>
      <c r="S74" s="19">
        <v>114</v>
      </c>
      <c r="T74" s="19">
        <v>95</v>
      </c>
      <c r="U74" s="19">
        <v>72</v>
      </c>
      <c r="V74" s="19">
        <v>48</v>
      </c>
    </row>
    <row r="75" spans="1:22" x14ac:dyDescent="0.3">
      <c r="A75" s="19">
        <v>124</v>
      </c>
      <c r="B75" s="19">
        <v>2</v>
      </c>
      <c r="C75" s="19">
        <v>4</v>
      </c>
      <c r="D75" s="19">
        <v>1</v>
      </c>
      <c r="E75" s="19">
        <v>57.5</v>
      </c>
      <c r="F75" s="19">
        <v>21</v>
      </c>
      <c r="G75" s="19">
        <v>63</v>
      </c>
      <c r="H75" s="19">
        <v>71</v>
      </c>
      <c r="I75" s="19">
        <v>9</v>
      </c>
      <c r="J75" s="19">
        <v>6</v>
      </c>
      <c r="K75" s="19">
        <v>3</v>
      </c>
      <c r="L75" s="19">
        <v>295</v>
      </c>
      <c r="M75" s="19">
        <v>255</v>
      </c>
      <c r="N75" s="19">
        <v>236</v>
      </c>
      <c r="O75" s="19">
        <v>218</v>
      </c>
      <c r="P75" s="19">
        <v>195</v>
      </c>
      <c r="Q75" s="19">
        <v>170</v>
      </c>
      <c r="R75" s="19">
        <v>139</v>
      </c>
      <c r="S75" s="19">
        <v>112</v>
      </c>
      <c r="T75" s="19">
        <v>88</v>
      </c>
      <c r="U75" s="19">
        <v>63</v>
      </c>
      <c r="V75" s="19">
        <v>35</v>
      </c>
    </row>
    <row r="76" spans="1:22" x14ac:dyDescent="0.3">
      <c r="A76" s="19">
        <v>125</v>
      </c>
      <c r="B76" s="19">
        <v>1</v>
      </c>
      <c r="C76" s="19">
        <v>4</v>
      </c>
      <c r="D76" s="19">
        <v>1</v>
      </c>
      <c r="E76" s="19">
        <v>40</v>
      </c>
      <c r="F76" s="19">
        <v>14</v>
      </c>
      <c r="G76" s="19">
        <v>57</v>
      </c>
      <c r="H76" s="19">
        <v>61</v>
      </c>
      <c r="I76" s="19">
        <v>7</v>
      </c>
      <c r="J76" s="19">
        <v>5</v>
      </c>
      <c r="K76" s="19">
        <v>7</v>
      </c>
      <c r="L76" s="19">
        <v>215</v>
      </c>
      <c r="M76" s="19">
        <v>190</v>
      </c>
      <c r="N76" s="19">
        <v>177</v>
      </c>
      <c r="O76" s="19">
        <v>160</v>
      </c>
      <c r="P76" s="19">
        <v>143</v>
      </c>
      <c r="Q76" s="19">
        <v>124</v>
      </c>
      <c r="R76" s="19">
        <v>103</v>
      </c>
      <c r="S76" s="19">
        <v>82</v>
      </c>
      <c r="T76" s="19">
        <v>62</v>
      </c>
      <c r="U76" s="19">
        <v>49</v>
      </c>
      <c r="V76" s="19">
        <v>30</v>
      </c>
    </row>
    <row r="77" spans="1:22" x14ac:dyDescent="0.3">
      <c r="A77" s="19">
        <v>125</v>
      </c>
      <c r="B77" s="19">
        <v>2</v>
      </c>
      <c r="C77" s="19">
        <v>4</v>
      </c>
      <c r="D77" s="19">
        <v>1</v>
      </c>
      <c r="E77" s="19">
        <v>37</v>
      </c>
      <c r="F77" s="19">
        <v>12</v>
      </c>
      <c r="G77" s="19">
        <v>46</v>
      </c>
      <c r="H77" s="19">
        <v>51</v>
      </c>
      <c r="I77" s="19">
        <v>10</v>
      </c>
      <c r="J77" s="19">
        <v>4</v>
      </c>
      <c r="K77" s="19">
        <v>6</v>
      </c>
      <c r="L77" s="19">
        <v>193</v>
      </c>
      <c r="M77" s="19">
        <v>158</v>
      </c>
      <c r="N77" s="19">
        <v>149</v>
      </c>
      <c r="O77" s="19">
        <v>138</v>
      </c>
      <c r="P77" s="19">
        <v>128</v>
      </c>
      <c r="Q77" s="19">
        <v>121</v>
      </c>
      <c r="R77" s="19">
        <v>110</v>
      </c>
      <c r="S77" s="19">
        <v>96</v>
      </c>
      <c r="T77" s="19">
        <v>80</v>
      </c>
      <c r="U77" s="19">
        <v>57</v>
      </c>
      <c r="V77" s="19">
        <v>40</v>
      </c>
    </row>
    <row r="78" spans="1:22" x14ac:dyDescent="0.3">
      <c r="A78" s="19">
        <v>126</v>
      </c>
      <c r="B78" s="19">
        <v>1</v>
      </c>
      <c r="C78" s="19">
        <v>6</v>
      </c>
      <c r="D78" s="19">
        <v>1</v>
      </c>
      <c r="E78" s="19">
        <v>59</v>
      </c>
      <c r="F78" s="19">
        <v>18</v>
      </c>
      <c r="G78" s="19">
        <v>53</v>
      </c>
      <c r="H78" s="19">
        <v>58</v>
      </c>
      <c r="I78" s="19">
        <v>8</v>
      </c>
      <c r="J78" s="19">
        <v>5</v>
      </c>
      <c r="K78" s="19">
        <v>3</v>
      </c>
      <c r="L78" s="19">
        <v>288</v>
      </c>
      <c r="M78" s="19">
        <v>238</v>
      </c>
      <c r="N78" s="19">
        <v>221</v>
      </c>
      <c r="O78" s="19">
        <v>208</v>
      </c>
      <c r="P78" s="19">
        <v>195</v>
      </c>
      <c r="Q78" s="19">
        <v>181</v>
      </c>
      <c r="R78" s="19">
        <v>165</v>
      </c>
      <c r="S78" s="19">
        <v>138</v>
      </c>
      <c r="T78" s="19">
        <v>110</v>
      </c>
      <c r="U78" s="19">
        <v>78</v>
      </c>
      <c r="V78" s="19">
        <v>41</v>
      </c>
    </row>
    <row r="79" spans="1:22" x14ac:dyDescent="0.3">
      <c r="A79" s="19">
        <v>126</v>
      </c>
      <c r="B79" s="19">
        <v>2</v>
      </c>
      <c r="C79" s="19">
        <v>6</v>
      </c>
      <c r="D79" s="19">
        <v>1</v>
      </c>
      <c r="E79" s="19">
        <v>59</v>
      </c>
      <c r="F79" s="19">
        <v>18</v>
      </c>
      <c r="G79" s="19">
        <v>59</v>
      </c>
      <c r="H79" s="19">
        <v>66</v>
      </c>
      <c r="I79" s="19">
        <v>14</v>
      </c>
      <c r="J79" s="19">
        <v>5</v>
      </c>
      <c r="K79" s="19">
        <v>9</v>
      </c>
      <c r="L79" s="19">
        <v>280</v>
      </c>
      <c r="M79" s="19">
        <v>225</v>
      </c>
      <c r="N79" s="19">
        <v>216</v>
      </c>
      <c r="O79" s="19">
        <v>196</v>
      </c>
      <c r="P79" s="19">
        <v>187</v>
      </c>
      <c r="Q79" s="19">
        <v>175</v>
      </c>
      <c r="R79" s="19">
        <v>158</v>
      </c>
      <c r="S79" s="19">
        <v>145</v>
      </c>
      <c r="T79" s="19">
        <v>131</v>
      </c>
      <c r="U79" s="19">
        <v>106</v>
      </c>
      <c r="V79" s="19">
        <v>87</v>
      </c>
    </row>
    <row r="80" spans="1:22" x14ac:dyDescent="0.3">
      <c r="A80" s="19">
        <v>127</v>
      </c>
      <c r="B80" s="19">
        <v>1</v>
      </c>
      <c r="C80" s="19">
        <v>6</v>
      </c>
      <c r="D80" s="19">
        <v>1</v>
      </c>
      <c r="E80" s="19">
        <v>40</v>
      </c>
      <c r="F80" s="19">
        <v>13.6</v>
      </c>
      <c r="G80" s="19">
        <v>54</v>
      </c>
      <c r="H80" s="19">
        <v>60</v>
      </c>
      <c r="I80" s="19">
        <v>12</v>
      </c>
      <c r="J80" s="19">
        <v>5</v>
      </c>
      <c r="K80" s="19">
        <v>4</v>
      </c>
      <c r="L80" s="19">
        <v>192</v>
      </c>
      <c r="M80" s="19">
        <v>157</v>
      </c>
      <c r="N80" s="19">
        <v>146</v>
      </c>
      <c r="O80" s="19">
        <v>131</v>
      </c>
      <c r="P80" s="19">
        <v>122</v>
      </c>
      <c r="Q80" s="19">
        <v>115</v>
      </c>
      <c r="R80" s="19">
        <v>105</v>
      </c>
      <c r="S80" s="19">
        <v>97</v>
      </c>
      <c r="T80" s="19">
        <v>89</v>
      </c>
      <c r="U80" s="19">
        <v>72</v>
      </c>
      <c r="V80" s="19">
        <v>55</v>
      </c>
    </row>
    <row r="81" spans="1:22" x14ac:dyDescent="0.3">
      <c r="A81" s="19">
        <v>127</v>
      </c>
      <c r="B81" s="19">
        <v>2</v>
      </c>
      <c r="C81" s="19">
        <v>6</v>
      </c>
      <c r="D81" s="19">
        <v>1</v>
      </c>
      <c r="E81" s="19">
        <v>48</v>
      </c>
      <c r="F81" s="19">
        <v>16.600000000000001</v>
      </c>
      <c r="G81" s="19">
        <v>65</v>
      </c>
      <c r="H81" s="19">
        <v>71</v>
      </c>
      <c r="I81" s="19">
        <v>12</v>
      </c>
      <c r="J81" s="19">
        <v>6</v>
      </c>
      <c r="K81" s="19">
        <v>5</v>
      </c>
      <c r="L81" s="19">
        <v>230</v>
      </c>
      <c r="M81" s="19">
        <v>190</v>
      </c>
      <c r="N81" s="19">
        <v>178</v>
      </c>
      <c r="O81" s="19">
        <v>166</v>
      </c>
      <c r="P81" s="19">
        <v>154</v>
      </c>
      <c r="Q81" s="19">
        <v>141</v>
      </c>
      <c r="R81" s="19">
        <v>127</v>
      </c>
      <c r="S81" s="19">
        <v>119</v>
      </c>
      <c r="T81" s="19">
        <v>104</v>
      </c>
      <c r="U81" s="19">
        <v>90</v>
      </c>
      <c r="V81" s="19">
        <v>68</v>
      </c>
    </row>
    <row r="82" spans="1:22" x14ac:dyDescent="0.3">
      <c r="A82" s="19">
        <v>128</v>
      </c>
      <c r="B82" s="19">
        <v>1</v>
      </c>
      <c r="C82" s="19">
        <v>6</v>
      </c>
      <c r="D82" s="19">
        <v>1</v>
      </c>
      <c r="E82" s="19">
        <v>51.5</v>
      </c>
      <c r="F82" s="19">
        <v>15</v>
      </c>
      <c r="G82" s="19">
        <v>57</v>
      </c>
      <c r="H82" s="19">
        <v>64</v>
      </c>
      <c r="I82" s="19">
        <v>15</v>
      </c>
      <c r="J82" s="19">
        <v>5</v>
      </c>
      <c r="K82" s="19">
        <v>7</v>
      </c>
      <c r="L82" s="19">
        <v>269</v>
      </c>
      <c r="M82" s="19">
        <v>239</v>
      </c>
      <c r="N82" s="19">
        <v>232</v>
      </c>
      <c r="O82" s="19">
        <v>222</v>
      </c>
      <c r="P82" s="19">
        <v>213</v>
      </c>
      <c r="Q82" s="19">
        <v>200</v>
      </c>
      <c r="R82" s="19">
        <v>186</v>
      </c>
      <c r="S82" s="19">
        <v>166</v>
      </c>
      <c r="T82" s="19">
        <v>138</v>
      </c>
      <c r="U82" s="19">
        <v>110</v>
      </c>
      <c r="V82" s="19">
        <v>75</v>
      </c>
    </row>
    <row r="83" spans="1:22" x14ac:dyDescent="0.3">
      <c r="A83" s="19">
        <v>128</v>
      </c>
      <c r="B83" s="19">
        <v>2</v>
      </c>
      <c r="C83" s="19">
        <v>4</v>
      </c>
      <c r="D83" s="19">
        <v>1</v>
      </c>
      <c r="E83" s="19">
        <v>57.5</v>
      </c>
      <c r="F83" s="19">
        <v>16</v>
      </c>
      <c r="G83" s="19">
        <v>65</v>
      </c>
      <c r="H83" s="19">
        <v>72</v>
      </c>
      <c r="I83" s="19">
        <v>15</v>
      </c>
      <c r="J83" s="19">
        <v>6</v>
      </c>
      <c r="K83" s="19">
        <v>5</v>
      </c>
      <c r="L83" s="19">
        <v>285</v>
      </c>
      <c r="M83" s="19">
        <v>250</v>
      </c>
      <c r="N83" s="19">
        <v>238</v>
      </c>
      <c r="O83" s="19">
        <v>228</v>
      </c>
      <c r="P83" s="19">
        <v>218</v>
      </c>
      <c r="Q83" s="19">
        <v>204</v>
      </c>
      <c r="R83" s="19">
        <v>166</v>
      </c>
      <c r="S83" s="19">
        <v>142</v>
      </c>
      <c r="T83" s="19">
        <v>109</v>
      </c>
      <c r="U83" s="19">
        <v>84</v>
      </c>
      <c r="V83" s="19">
        <v>61</v>
      </c>
    </row>
    <row r="84" spans="1:22" x14ac:dyDescent="0.3">
      <c r="A84" s="19">
        <v>129</v>
      </c>
      <c r="B84" s="19">
        <v>1</v>
      </c>
      <c r="C84" s="19">
        <v>4</v>
      </c>
      <c r="D84" s="19">
        <v>1</v>
      </c>
      <c r="E84" s="19">
        <v>63.3</v>
      </c>
      <c r="F84" s="19">
        <v>19.899999999999999</v>
      </c>
      <c r="G84" s="19">
        <v>67</v>
      </c>
      <c r="H84" s="19">
        <v>74</v>
      </c>
      <c r="I84" s="19">
        <v>14</v>
      </c>
      <c r="J84" s="19">
        <v>6</v>
      </c>
      <c r="K84" s="19">
        <v>7</v>
      </c>
      <c r="L84" s="19">
        <v>295</v>
      </c>
      <c r="M84" s="19">
        <v>267</v>
      </c>
      <c r="N84" s="19">
        <v>257</v>
      </c>
      <c r="O84" s="19">
        <v>246</v>
      </c>
      <c r="P84" s="19">
        <v>227</v>
      </c>
      <c r="Q84" s="19">
        <v>211</v>
      </c>
      <c r="R84" s="19">
        <v>188</v>
      </c>
      <c r="S84" s="19">
        <v>160</v>
      </c>
      <c r="T84" s="19">
        <v>136</v>
      </c>
      <c r="U84" s="19">
        <v>109</v>
      </c>
      <c r="V84" s="19">
        <v>79</v>
      </c>
    </row>
    <row r="85" spans="1:22" x14ac:dyDescent="0.3">
      <c r="A85" s="19">
        <v>129</v>
      </c>
      <c r="B85" s="19">
        <v>2</v>
      </c>
      <c r="C85" s="19">
        <v>4</v>
      </c>
      <c r="D85" s="19">
        <v>1</v>
      </c>
      <c r="E85" s="19">
        <v>49.7</v>
      </c>
      <c r="F85" s="19">
        <v>17.8</v>
      </c>
      <c r="G85" s="19">
        <v>50</v>
      </c>
      <c r="H85" s="19">
        <v>58</v>
      </c>
      <c r="I85" s="19">
        <v>13</v>
      </c>
      <c r="J85" s="19">
        <v>5</v>
      </c>
      <c r="K85" s="19">
        <v>0</v>
      </c>
      <c r="L85" s="19">
        <v>208</v>
      </c>
      <c r="M85" s="19">
        <v>185</v>
      </c>
      <c r="N85" s="19">
        <v>164</v>
      </c>
      <c r="O85" s="19">
        <v>157</v>
      </c>
      <c r="P85" s="19">
        <v>142</v>
      </c>
      <c r="Q85" s="19">
        <v>125</v>
      </c>
      <c r="R85" s="19">
        <v>112</v>
      </c>
      <c r="S85" s="19">
        <v>101</v>
      </c>
      <c r="T85" s="19">
        <v>88</v>
      </c>
      <c r="U85" s="19">
        <v>69</v>
      </c>
      <c r="V85" s="19">
        <v>41</v>
      </c>
    </row>
    <row r="86" spans="1:22" x14ac:dyDescent="0.3">
      <c r="A86" s="19">
        <v>133</v>
      </c>
      <c r="B86" s="19">
        <v>1</v>
      </c>
      <c r="C86" s="19">
        <v>6</v>
      </c>
      <c r="D86" s="19">
        <v>1</v>
      </c>
      <c r="E86" s="19">
        <v>50</v>
      </c>
      <c r="F86" s="19">
        <v>19</v>
      </c>
      <c r="G86" s="19">
        <v>75</v>
      </c>
      <c r="H86" s="19">
        <v>83</v>
      </c>
      <c r="I86" s="19">
        <v>12</v>
      </c>
      <c r="J86" s="19">
        <v>7</v>
      </c>
      <c r="K86" s="19">
        <v>5</v>
      </c>
      <c r="L86" s="19">
        <v>252</v>
      </c>
      <c r="M86" s="19">
        <v>213</v>
      </c>
      <c r="N86" s="19">
        <v>198</v>
      </c>
      <c r="O86" s="19">
        <v>180</v>
      </c>
      <c r="P86" s="19">
        <v>164</v>
      </c>
      <c r="Q86" s="19">
        <v>147</v>
      </c>
      <c r="R86" s="19">
        <v>125</v>
      </c>
      <c r="S86" s="19">
        <v>106</v>
      </c>
      <c r="T86" s="19">
        <v>87</v>
      </c>
      <c r="U86" s="19">
        <v>63</v>
      </c>
      <c r="V86" s="19">
        <v>39</v>
      </c>
    </row>
    <row r="87" spans="1:22" x14ac:dyDescent="0.3">
      <c r="A87" s="19">
        <v>133</v>
      </c>
      <c r="B87" s="19">
        <v>2</v>
      </c>
      <c r="C87" s="19">
        <v>6</v>
      </c>
      <c r="D87" s="19">
        <v>1</v>
      </c>
      <c r="E87" s="19">
        <v>67</v>
      </c>
      <c r="F87" s="19">
        <v>21</v>
      </c>
      <c r="G87" s="19">
        <v>102</v>
      </c>
      <c r="H87" s="19">
        <v>110</v>
      </c>
      <c r="I87" s="19">
        <v>10</v>
      </c>
      <c r="J87" s="19">
        <v>10</v>
      </c>
      <c r="K87" s="19">
        <v>2</v>
      </c>
      <c r="L87" s="19">
        <v>350</v>
      </c>
      <c r="M87" s="19">
        <v>315</v>
      </c>
      <c r="N87" s="19">
        <v>290</v>
      </c>
      <c r="O87" s="19">
        <v>266</v>
      </c>
      <c r="P87" s="19">
        <v>239</v>
      </c>
      <c r="Q87" s="19">
        <v>212</v>
      </c>
      <c r="R87" s="19">
        <v>188</v>
      </c>
      <c r="S87" s="19">
        <v>164</v>
      </c>
      <c r="T87" s="19">
        <v>138</v>
      </c>
      <c r="U87" s="19">
        <v>109</v>
      </c>
      <c r="V87" s="19">
        <v>81</v>
      </c>
    </row>
    <row r="88" spans="1:22" x14ac:dyDescent="0.3">
      <c r="A88" s="19">
        <v>135</v>
      </c>
      <c r="B88" s="19">
        <v>1</v>
      </c>
      <c r="C88" s="19">
        <v>3</v>
      </c>
      <c r="D88" s="19">
        <v>1</v>
      </c>
      <c r="E88" s="19">
        <v>36.1</v>
      </c>
      <c r="F88" s="19">
        <v>17</v>
      </c>
      <c r="G88" s="19">
        <v>55</v>
      </c>
      <c r="H88" s="19">
        <v>63</v>
      </c>
      <c r="I88" s="19">
        <v>8</v>
      </c>
      <c r="J88" s="19">
        <v>5</v>
      </c>
      <c r="K88" s="19">
        <v>5</v>
      </c>
      <c r="L88" s="19">
        <v>197</v>
      </c>
      <c r="M88" s="19">
        <v>175</v>
      </c>
      <c r="N88" s="19">
        <v>160</v>
      </c>
      <c r="O88" s="19">
        <v>145</v>
      </c>
      <c r="P88" s="19">
        <v>134</v>
      </c>
      <c r="Q88" s="19">
        <v>121</v>
      </c>
      <c r="R88" s="19">
        <v>110</v>
      </c>
      <c r="S88" s="19">
        <v>99</v>
      </c>
      <c r="T88" s="19">
        <v>82</v>
      </c>
      <c r="U88" s="19">
        <v>62</v>
      </c>
      <c r="V88" s="19">
        <v>42</v>
      </c>
    </row>
    <row r="89" spans="1:22" x14ac:dyDescent="0.3">
      <c r="A89" s="19">
        <v>135</v>
      </c>
      <c r="B89" s="19">
        <v>2</v>
      </c>
      <c r="C89" s="19">
        <v>3</v>
      </c>
      <c r="D89" s="19">
        <v>1</v>
      </c>
      <c r="E89" s="19">
        <v>35</v>
      </c>
      <c r="F89" s="19">
        <v>17.2</v>
      </c>
      <c r="G89" s="19">
        <v>45</v>
      </c>
      <c r="H89" s="19">
        <v>53</v>
      </c>
      <c r="I89" s="19">
        <v>9</v>
      </c>
      <c r="J89" s="19">
        <v>4</v>
      </c>
      <c r="K89" s="19">
        <v>5</v>
      </c>
      <c r="L89" s="19">
        <v>176</v>
      </c>
      <c r="M89" s="19">
        <v>158</v>
      </c>
      <c r="N89" s="19">
        <v>142</v>
      </c>
      <c r="O89" s="19">
        <v>127</v>
      </c>
      <c r="P89" s="19">
        <v>115</v>
      </c>
      <c r="Q89" s="19">
        <v>100</v>
      </c>
      <c r="R89" s="19">
        <v>90</v>
      </c>
      <c r="S89" s="19">
        <v>80</v>
      </c>
      <c r="T89" s="19">
        <v>68</v>
      </c>
      <c r="U89" s="19">
        <v>46</v>
      </c>
      <c r="V89" s="19">
        <v>37</v>
      </c>
    </row>
    <row r="90" spans="1:22" x14ac:dyDescent="0.3">
      <c r="A90" s="19">
        <v>136</v>
      </c>
      <c r="B90" s="19">
        <v>1</v>
      </c>
      <c r="C90" s="19">
        <v>3</v>
      </c>
      <c r="D90" s="19">
        <v>1</v>
      </c>
      <c r="E90" s="19">
        <v>42</v>
      </c>
      <c r="F90" s="19">
        <v>18</v>
      </c>
      <c r="G90" s="19">
        <v>57</v>
      </c>
      <c r="H90" s="19">
        <v>65</v>
      </c>
      <c r="I90" s="19">
        <v>8</v>
      </c>
      <c r="J90" s="19">
        <v>5</v>
      </c>
      <c r="K90" s="19">
        <v>7</v>
      </c>
      <c r="L90" s="19">
        <v>227</v>
      </c>
      <c r="M90" s="19">
        <v>200</v>
      </c>
      <c r="N90" s="19">
        <v>185</v>
      </c>
      <c r="O90" s="19">
        <v>170</v>
      </c>
      <c r="P90" s="19">
        <v>153</v>
      </c>
      <c r="Q90" s="19">
        <v>130</v>
      </c>
      <c r="R90" s="19">
        <v>105</v>
      </c>
      <c r="S90" s="19">
        <v>85</v>
      </c>
      <c r="T90" s="19">
        <v>65</v>
      </c>
      <c r="U90" s="19">
        <v>50</v>
      </c>
      <c r="V90" s="19">
        <v>30</v>
      </c>
    </row>
    <row r="91" spans="1:22" x14ac:dyDescent="0.3">
      <c r="A91" s="19">
        <v>136</v>
      </c>
      <c r="B91" s="19">
        <v>2</v>
      </c>
      <c r="C91" s="19">
        <v>3</v>
      </c>
      <c r="D91" s="19">
        <v>1</v>
      </c>
      <c r="E91" s="19">
        <v>54</v>
      </c>
      <c r="F91" s="19">
        <v>19.399999999999999</v>
      </c>
      <c r="G91" s="19">
        <v>68</v>
      </c>
      <c r="H91" s="19">
        <v>76</v>
      </c>
      <c r="I91" s="19">
        <v>12</v>
      </c>
      <c r="J91" s="19">
        <v>6</v>
      </c>
      <c r="K91" s="19">
        <v>8</v>
      </c>
      <c r="L91" s="19">
        <v>260</v>
      </c>
      <c r="M91" s="19">
        <v>236</v>
      </c>
      <c r="N91" s="19">
        <v>222</v>
      </c>
      <c r="O91" s="19">
        <v>201</v>
      </c>
      <c r="P91" s="19">
        <v>198</v>
      </c>
      <c r="Q91" s="19">
        <v>182</v>
      </c>
      <c r="R91" s="19">
        <v>165</v>
      </c>
      <c r="S91" s="19">
        <v>145</v>
      </c>
      <c r="T91" s="19">
        <v>122</v>
      </c>
      <c r="U91" s="19">
        <v>102</v>
      </c>
      <c r="V91" s="19">
        <v>80</v>
      </c>
    </row>
    <row r="92" spans="1:22" x14ac:dyDescent="0.3">
      <c r="A92" s="19">
        <v>139</v>
      </c>
      <c r="B92" s="19">
        <v>1</v>
      </c>
      <c r="C92" s="19">
        <v>2</v>
      </c>
      <c r="D92" s="19">
        <v>1</v>
      </c>
      <c r="E92" s="19">
        <v>42</v>
      </c>
      <c r="F92" s="19">
        <v>17.100000000000001</v>
      </c>
      <c r="G92" s="19">
        <v>61</v>
      </c>
      <c r="H92" s="19">
        <v>69</v>
      </c>
      <c r="I92" s="19">
        <v>11</v>
      </c>
      <c r="J92" s="19">
        <v>6</v>
      </c>
      <c r="K92" s="19">
        <v>1</v>
      </c>
      <c r="L92" s="19">
        <v>235</v>
      </c>
      <c r="M92" s="19">
        <v>203</v>
      </c>
      <c r="N92" s="19">
        <v>195</v>
      </c>
      <c r="O92" s="19">
        <v>179</v>
      </c>
      <c r="P92" s="19">
        <v>160</v>
      </c>
      <c r="Q92" s="19">
        <v>147</v>
      </c>
      <c r="R92" s="19">
        <v>134</v>
      </c>
      <c r="S92" s="19">
        <v>109</v>
      </c>
      <c r="T92" s="19">
        <v>84</v>
      </c>
      <c r="U92" s="19">
        <v>59</v>
      </c>
      <c r="V92" s="19">
        <v>39</v>
      </c>
    </row>
    <row r="93" spans="1:22" x14ac:dyDescent="0.3">
      <c r="A93" s="19">
        <v>139</v>
      </c>
      <c r="B93" s="19">
        <v>2</v>
      </c>
      <c r="C93" s="19">
        <v>6</v>
      </c>
      <c r="D93" s="19">
        <v>1</v>
      </c>
      <c r="E93" s="19">
        <v>44.5</v>
      </c>
      <c r="F93" s="19">
        <v>17.600000000000001</v>
      </c>
      <c r="G93" s="19">
        <v>75</v>
      </c>
      <c r="H93" s="19">
        <v>83</v>
      </c>
      <c r="I93" s="19">
        <v>17</v>
      </c>
      <c r="J93" s="19">
        <v>7</v>
      </c>
      <c r="K93" s="19">
        <v>5</v>
      </c>
      <c r="L93" s="19">
        <v>189</v>
      </c>
      <c r="M93" s="19">
        <v>159</v>
      </c>
      <c r="N93" s="19">
        <v>147</v>
      </c>
      <c r="O93" s="19">
        <v>139</v>
      </c>
      <c r="P93" s="19">
        <v>127</v>
      </c>
      <c r="Q93" s="19">
        <v>115</v>
      </c>
      <c r="R93" s="19">
        <v>101</v>
      </c>
      <c r="S93" s="19">
        <v>89</v>
      </c>
      <c r="T93" s="19">
        <v>75</v>
      </c>
      <c r="U93" s="19">
        <v>59</v>
      </c>
      <c r="V93" s="19">
        <v>38</v>
      </c>
    </row>
    <row r="94" spans="1:22" x14ac:dyDescent="0.3">
      <c r="A94" s="19">
        <v>140</v>
      </c>
      <c r="B94" s="19">
        <v>1</v>
      </c>
      <c r="C94" s="19">
        <v>2</v>
      </c>
      <c r="D94" s="19">
        <v>1</v>
      </c>
      <c r="E94" s="19">
        <v>48.5</v>
      </c>
      <c r="F94" s="19">
        <v>20.6</v>
      </c>
      <c r="G94" s="19">
        <v>75</v>
      </c>
      <c r="H94" s="19">
        <v>82</v>
      </c>
      <c r="I94" s="19">
        <v>20</v>
      </c>
      <c r="J94" s="19">
        <v>7</v>
      </c>
      <c r="K94" s="19">
        <v>5</v>
      </c>
      <c r="L94" s="19">
        <v>198</v>
      </c>
      <c r="M94" s="19">
        <v>171</v>
      </c>
      <c r="N94" s="19">
        <v>161</v>
      </c>
      <c r="O94" s="19">
        <v>154</v>
      </c>
      <c r="P94" s="19">
        <v>144</v>
      </c>
      <c r="Q94" s="19">
        <v>133</v>
      </c>
      <c r="R94" s="19">
        <v>121</v>
      </c>
      <c r="S94" s="19">
        <v>109</v>
      </c>
      <c r="T94" s="19">
        <v>79</v>
      </c>
      <c r="U94" s="19">
        <v>33</v>
      </c>
      <c r="V94" s="19">
        <v>26</v>
      </c>
    </row>
    <row r="95" spans="1:22" x14ac:dyDescent="0.3">
      <c r="A95" s="19">
        <v>140</v>
      </c>
      <c r="B95" s="19">
        <v>2</v>
      </c>
      <c r="C95" s="19">
        <v>2</v>
      </c>
      <c r="D95" s="19">
        <v>1</v>
      </c>
      <c r="E95" s="19">
        <v>41.5</v>
      </c>
      <c r="F95" s="19">
        <v>20</v>
      </c>
      <c r="G95" s="19">
        <v>77</v>
      </c>
      <c r="H95" s="19">
        <v>84</v>
      </c>
      <c r="I95" s="19">
        <v>20</v>
      </c>
      <c r="J95" s="19">
        <v>7</v>
      </c>
      <c r="K95" s="19">
        <v>7</v>
      </c>
      <c r="L95" s="19">
        <v>204</v>
      </c>
      <c r="M95" s="19">
        <v>192</v>
      </c>
      <c r="N95" s="19">
        <v>177</v>
      </c>
      <c r="O95" s="19">
        <v>157</v>
      </c>
      <c r="P95" s="19">
        <v>139</v>
      </c>
      <c r="Q95" s="19">
        <v>127</v>
      </c>
      <c r="R95" s="19">
        <v>115</v>
      </c>
      <c r="S95" s="19">
        <v>104</v>
      </c>
      <c r="T95" s="19">
        <v>92</v>
      </c>
      <c r="U95" s="19">
        <v>74</v>
      </c>
      <c r="V95" s="19">
        <v>45</v>
      </c>
    </row>
    <row r="96" spans="1:22" x14ac:dyDescent="0.3">
      <c r="A96" s="19">
        <v>141</v>
      </c>
      <c r="B96" s="19">
        <v>1</v>
      </c>
      <c r="C96" s="19">
        <v>2</v>
      </c>
      <c r="D96" s="19">
        <v>1</v>
      </c>
      <c r="E96" s="19">
        <v>37</v>
      </c>
      <c r="F96" s="19">
        <v>15</v>
      </c>
      <c r="G96" s="19">
        <v>66</v>
      </c>
      <c r="H96" s="19">
        <v>74</v>
      </c>
      <c r="I96" s="19">
        <v>14</v>
      </c>
      <c r="J96" s="19">
        <v>6</v>
      </c>
      <c r="K96" s="19">
        <v>6</v>
      </c>
      <c r="L96" s="19">
        <v>196</v>
      </c>
      <c r="M96" s="19">
        <v>185</v>
      </c>
      <c r="N96" s="19">
        <v>174</v>
      </c>
      <c r="O96" s="19">
        <v>162</v>
      </c>
      <c r="P96" s="19">
        <v>150</v>
      </c>
      <c r="Q96" s="19">
        <v>138</v>
      </c>
      <c r="R96" s="19">
        <v>125</v>
      </c>
      <c r="S96" s="19">
        <v>110</v>
      </c>
      <c r="T96" s="19">
        <v>94</v>
      </c>
      <c r="U96" s="19">
        <v>72</v>
      </c>
      <c r="V96" s="19">
        <v>50</v>
      </c>
    </row>
    <row r="97" spans="1:22" x14ac:dyDescent="0.3">
      <c r="A97" s="19">
        <v>142</v>
      </c>
      <c r="B97" s="19">
        <v>1</v>
      </c>
      <c r="C97" s="19">
        <v>3</v>
      </c>
      <c r="D97" s="19">
        <v>1</v>
      </c>
      <c r="E97" s="19">
        <v>47.3</v>
      </c>
      <c r="F97" s="19">
        <v>18.5</v>
      </c>
      <c r="G97" s="19">
        <v>78</v>
      </c>
      <c r="H97" s="19">
        <v>86</v>
      </c>
      <c r="I97" s="19">
        <v>13</v>
      </c>
      <c r="J97" s="19">
        <v>7</v>
      </c>
      <c r="K97" s="19">
        <v>8</v>
      </c>
      <c r="L97" s="19">
        <v>248</v>
      </c>
      <c r="M97" s="19">
        <v>232</v>
      </c>
      <c r="N97" s="19">
        <v>220</v>
      </c>
      <c r="O97" s="19">
        <v>216</v>
      </c>
      <c r="P97" s="19">
        <v>192</v>
      </c>
      <c r="Q97" s="19">
        <v>177</v>
      </c>
      <c r="R97" s="19">
        <v>156</v>
      </c>
      <c r="S97" s="19">
        <v>134</v>
      </c>
      <c r="T97" s="19">
        <v>111</v>
      </c>
      <c r="U97" s="19">
        <v>90</v>
      </c>
      <c r="V97" s="19">
        <v>71</v>
      </c>
    </row>
    <row r="98" spans="1:22" x14ac:dyDescent="0.3">
      <c r="A98" s="19">
        <v>142</v>
      </c>
      <c r="B98" s="19">
        <v>2</v>
      </c>
      <c r="C98" s="19">
        <v>6</v>
      </c>
      <c r="D98" s="19">
        <v>1</v>
      </c>
      <c r="E98" s="19">
        <v>46</v>
      </c>
      <c r="F98" s="19">
        <v>20.5</v>
      </c>
      <c r="G98" s="19">
        <v>67</v>
      </c>
      <c r="H98" s="19">
        <v>75</v>
      </c>
      <c r="I98" s="19">
        <v>12</v>
      </c>
      <c r="J98" s="19">
        <v>6</v>
      </c>
      <c r="K98" s="19">
        <v>7</v>
      </c>
      <c r="L98" s="19">
        <v>221</v>
      </c>
      <c r="M98" s="19">
        <v>193</v>
      </c>
      <c r="N98" s="19">
        <v>178</v>
      </c>
      <c r="O98" s="19">
        <v>168</v>
      </c>
      <c r="P98" s="19">
        <v>155</v>
      </c>
      <c r="Q98" s="19">
        <v>141</v>
      </c>
      <c r="R98" s="19">
        <v>125</v>
      </c>
      <c r="S98" s="19">
        <v>109</v>
      </c>
      <c r="T98" s="19">
        <v>94</v>
      </c>
      <c r="U98" s="19">
        <v>77</v>
      </c>
      <c r="V98" s="19">
        <v>60</v>
      </c>
    </row>
    <row r="99" spans="1:22" x14ac:dyDescent="0.3">
      <c r="A99" s="19">
        <v>143</v>
      </c>
      <c r="B99" s="19">
        <v>1</v>
      </c>
      <c r="C99" s="19">
        <v>6</v>
      </c>
      <c r="D99" s="19">
        <v>1</v>
      </c>
      <c r="E99" s="19">
        <v>53.6</v>
      </c>
      <c r="F99" s="19">
        <v>20.399999999999999</v>
      </c>
      <c r="G99" s="19">
        <v>72</v>
      </c>
      <c r="H99" s="19">
        <v>79</v>
      </c>
      <c r="I99" s="19">
        <v>18</v>
      </c>
      <c r="J99" s="19">
        <v>7</v>
      </c>
      <c r="K99" s="19">
        <v>2</v>
      </c>
      <c r="L99" s="19">
        <v>245</v>
      </c>
      <c r="M99" s="19">
        <v>200</v>
      </c>
      <c r="N99" s="19">
        <v>191</v>
      </c>
      <c r="O99" s="19">
        <v>181</v>
      </c>
      <c r="P99" s="19">
        <v>170</v>
      </c>
      <c r="Q99" s="19">
        <v>154</v>
      </c>
      <c r="R99" s="19">
        <v>140</v>
      </c>
      <c r="S99" s="19">
        <v>124</v>
      </c>
      <c r="T99" s="19">
        <v>106</v>
      </c>
      <c r="U99" s="19">
        <v>81</v>
      </c>
      <c r="V99" s="19">
        <v>47</v>
      </c>
    </row>
    <row r="100" spans="1:22" x14ac:dyDescent="0.3">
      <c r="A100" s="19">
        <v>143</v>
      </c>
      <c r="B100" s="19">
        <v>2</v>
      </c>
      <c r="C100" s="19">
        <v>6</v>
      </c>
      <c r="D100" s="19">
        <v>1</v>
      </c>
      <c r="E100" s="19">
        <v>52</v>
      </c>
      <c r="F100" s="19">
        <v>22.6</v>
      </c>
      <c r="G100" s="19">
        <v>73</v>
      </c>
      <c r="H100" s="19">
        <v>80</v>
      </c>
      <c r="I100" s="19">
        <v>12</v>
      </c>
      <c r="J100" s="19">
        <v>7</v>
      </c>
      <c r="K100" s="19">
        <v>3</v>
      </c>
      <c r="L100" s="19">
        <v>243</v>
      </c>
      <c r="M100" s="19">
        <v>208</v>
      </c>
      <c r="N100" s="19">
        <v>196</v>
      </c>
      <c r="O100" s="19">
        <v>179</v>
      </c>
      <c r="P100" s="19">
        <v>165</v>
      </c>
      <c r="Q100" s="19">
        <v>149</v>
      </c>
      <c r="R100" s="19">
        <v>132</v>
      </c>
      <c r="S100" s="19">
        <v>116</v>
      </c>
      <c r="T100" s="19">
        <v>101</v>
      </c>
      <c r="U100" s="19">
        <v>77</v>
      </c>
      <c r="V100" s="19">
        <v>51</v>
      </c>
    </row>
    <row r="101" spans="1:22" x14ac:dyDescent="0.3">
      <c r="A101" s="19">
        <v>144</v>
      </c>
      <c r="B101" s="19">
        <v>1</v>
      </c>
      <c r="C101" s="19">
        <v>2</v>
      </c>
      <c r="D101" s="19">
        <v>1</v>
      </c>
      <c r="E101" s="19">
        <v>49</v>
      </c>
      <c r="F101" s="19">
        <v>20.399999999999999</v>
      </c>
      <c r="G101" s="19">
        <v>68</v>
      </c>
      <c r="H101" s="19">
        <v>76</v>
      </c>
      <c r="I101" s="19">
        <v>18</v>
      </c>
      <c r="J101" s="19">
        <v>6</v>
      </c>
      <c r="K101" s="19">
        <v>8</v>
      </c>
      <c r="L101" s="19">
        <v>215</v>
      </c>
      <c r="M101" s="19">
        <v>163</v>
      </c>
      <c r="N101" s="19">
        <v>155</v>
      </c>
      <c r="O101" s="19">
        <v>146</v>
      </c>
      <c r="P101" s="19">
        <v>138</v>
      </c>
      <c r="Q101" s="19">
        <v>131</v>
      </c>
      <c r="R101" s="19">
        <v>123</v>
      </c>
      <c r="S101" s="19">
        <v>114</v>
      </c>
      <c r="T101" s="19">
        <v>105</v>
      </c>
      <c r="U101" s="19">
        <v>94</v>
      </c>
      <c r="V101" s="19">
        <v>82</v>
      </c>
    </row>
    <row r="102" spans="1:22" x14ac:dyDescent="0.3">
      <c r="A102" s="19">
        <v>144</v>
      </c>
      <c r="B102" s="19">
        <v>2</v>
      </c>
      <c r="C102" s="19">
        <v>2</v>
      </c>
      <c r="D102" s="19">
        <v>1</v>
      </c>
      <c r="E102" s="19">
        <v>40</v>
      </c>
      <c r="F102" s="19">
        <v>19</v>
      </c>
      <c r="G102" s="19">
        <v>73</v>
      </c>
      <c r="H102" s="19">
        <v>79</v>
      </c>
      <c r="I102" s="19">
        <v>13</v>
      </c>
      <c r="J102" s="19">
        <v>7</v>
      </c>
      <c r="K102" s="19">
        <v>3</v>
      </c>
      <c r="L102" s="19">
        <v>220</v>
      </c>
      <c r="M102" s="19">
        <v>197</v>
      </c>
      <c r="N102" s="19">
        <v>185</v>
      </c>
      <c r="O102" s="19">
        <v>167</v>
      </c>
      <c r="P102" s="19">
        <v>153</v>
      </c>
      <c r="Q102" s="19">
        <v>138</v>
      </c>
      <c r="R102" s="19">
        <v>124</v>
      </c>
      <c r="S102" s="19">
        <v>107</v>
      </c>
      <c r="T102" s="19">
        <v>91</v>
      </c>
      <c r="U102" s="19">
        <v>77</v>
      </c>
      <c r="V102" s="19">
        <v>63</v>
      </c>
    </row>
    <row r="103" spans="1:22" x14ac:dyDescent="0.3">
      <c r="A103" s="19">
        <v>145</v>
      </c>
      <c r="B103" s="19">
        <v>1</v>
      </c>
      <c r="C103" s="19">
        <v>2</v>
      </c>
      <c r="D103" s="19">
        <v>1</v>
      </c>
      <c r="E103" s="19">
        <v>43</v>
      </c>
      <c r="F103" s="19">
        <v>17.399999999999999</v>
      </c>
      <c r="G103" s="19">
        <v>87</v>
      </c>
      <c r="H103" s="19">
        <v>93</v>
      </c>
      <c r="I103" s="19">
        <v>14</v>
      </c>
      <c r="J103" s="19">
        <v>8</v>
      </c>
      <c r="K103" s="19">
        <v>7</v>
      </c>
      <c r="L103" s="19">
        <v>200</v>
      </c>
      <c r="M103" s="19">
        <v>172</v>
      </c>
      <c r="N103" s="19">
        <v>154</v>
      </c>
      <c r="O103" s="19">
        <v>143</v>
      </c>
      <c r="P103" s="19">
        <v>132</v>
      </c>
      <c r="Q103" s="19">
        <v>119</v>
      </c>
      <c r="R103" s="19">
        <v>107</v>
      </c>
      <c r="S103" s="19">
        <v>98</v>
      </c>
      <c r="T103" s="19">
        <v>89</v>
      </c>
      <c r="U103" s="19">
        <v>74</v>
      </c>
      <c r="V103" s="19">
        <v>61</v>
      </c>
    </row>
    <row r="104" spans="1:22" x14ac:dyDescent="0.3">
      <c r="A104" s="19">
        <v>146</v>
      </c>
      <c r="B104" s="19">
        <v>1</v>
      </c>
      <c r="C104" s="19">
        <v>2</v>
      </c>
      <c r="D104" s="19">
        <v>1</v>
      </c>
      <c r="E104" s="19">
        <v>55</v>
      </c>
      <c r="F104" s="19">
        <v>16.600000000000001</v>
      </c>
      <c r="G104" s="19">
        <v>56</v>
      </c>
      <c r="H104" s="19">
        <v>65</v>
      </c>
      <c r="I104" s="19">
        <v>13</v>
      </c>
      <c r="J104" s="19">
        <v>5</v>
      </c>
      <c r="K104" s="19">
        <v>6</v>
      </c>
      <c r="L104" s="19">
        <v>255</v>
      </c>
      <c r="M104" s="19">
        <v>212</v>
      </c>
      <c r="N104" s="19">
        <v>202</v>
      </c>
      <c r="O104" s="19">
        <v>192</v>
      </c>
      <c r="P104" s="19">
        <v>179</v>
      </c>
      <c r="Q104" s="19">
        <v>168</v>
      </c>
      <c r="R104" s="19">
        <v>157</v>
      </c>
      <c r="S104" s="19">
        <v>138</v>
      </c>
      <c r="T104" s="19">
        <v>114</v>
      </c>
      <c r="U104" s="19">
        <v>93</v>
      </c>
      <c r="V104" s="19">
        <v>63</v>
      </c>
    </row>
    <row r="105" spans="1:22" x14ac:dyDescent="0.3">
      <c r="A105" s="19">
        <v>146</v>
      </c>
      <c r="B105" s="19">
        <v>2</v>
      </c>
      <c r="C105" s="19">
        <v>2</v>
      </c>
      <c r="D105" s="19">
        <v>1</v>
      </c>
      <c r="E105" s="19">
        <v>38.4</v>
      </c>
      <c r="F105" s="19">
        <v>15.8</v>
      </c>
      <c r="G105" s="19">
        <v>58</v>
      </c>
      <c r="H105" s="19">
        <v>65</v>
      </c>
      <c r="I105" s="19">
        <v>12</v>
      </c>
      <c r="J105" s="19">
        <v>5</v>
      </c>
      <c r="K105" s="19">
        <v>8</v>
      </c>
      <c r="L105" s="19">
        <v>189</v>
      </c>
      <c r="M105" s="19">
        <v>165</v>
      </c>
      <c r="N105" s="19">
        <v>156</v>
      </c>
      <c r="O105" s="19">
        <v>143</v>
      </c>
      <c r="P105" s="19">
        <v>132</v>
      </c>
      <c r="Q105" s="19">
        <v>118</v>
      </c>
      <c r="R105" s="19">
        <v>108</v>
      </c>
      <c r="S105" s="19">
        <v>98</v>
      </c>
      <c r="T105" s="19">
        <v>82</v>
      </c>
      <c r="U105" s="19">
        <v>69</v>
      </c>
      <c r="V105" s="19">
        <v>46</v>
      </c>
    </row>
    <row r="106" spans="1:22" x14ac:dyDescent="0.3">
      <c r="A106" s="19">
        <v>147</v>
      </c>
      <c r="B106" s="19">
        <v>1</v>
      </c>
      <c r="C106" s="19">
        <v>2</v>
      </c>
      <c r="D106" s="19">
        <v>1</v>
      </c>
      <c r="E106" s="19">
        <v>35.5</v>
      </c>
      <c r="F106" s="19">
        <v>22.2</v>
      </c>
      <c r="G106" s="19">
        <v>78</v>
      </c>
      <c r="H106" s="19">
        <v>85</v>
      </c>
      <c r="I106" s="19">
        <v>17</v>
      </c>
      <c r="J106" s="19">
        <v>7</v>
      </c>
      <c r="K106" s="19">
        <v>8</v>
      </c>
      <c r="L106" s="19">
        <v>181</v>
      </c>
      <c r="M106" s="19">
        <v>158</v>
      </c>
      <c r="N106" s="19">
        <v>144</v>
      </c>
      <c r="O106" s="19">
        <v>132</v>
      </c>
      <c r="P106" s="19">
        <v>121</v>
      </c>
      <c r="Q106" s="19">
        <v>111</v>
      </c>
      <c r="R106" s="19">
        <v>101</v>
      </c>
      <c r="S106" s="19">
        <v>90</v>
      </c>
      <c r="T106" s="19">
        <v>83</v>
      </c>
      <c r="U106" s="19">
        <v>75</v>
      </c>
      <c r="V106" s="19">
        <v>64</v>
      </c>
    </row>
    <row r="107" spans="1:22" x14ac:dyDescent="0.3">
      <c r="A107" s="19">
        <v>147</v>
      </c>
      <c r="B107" s="19">
        <v>2</v>
      </c>
      <c r="C107" s="19">
        <v>2</v>
      </c>
      <c r="D107" s="19">
        <v>1</v>
      </c>
      <c r="E107" s="19">
        <v>46</v>
      </c>
      <c r="F107" s="19">
        <v>21</v>
      </c>
      <c r="G107" s="19">
        <v>94</v>
      </c>
      <c r="H107" s="19">
        <v>101</v>
      </c>
      <c r="I107" s="19">
        <v>15</v>
      </c>
      <c r="J107" s="19">
        <v>9</v>
      </c>
      <c r="K107" s="19">
        <v>4</v>
      </c>
      <c r="L107" s="19">
        <v>206</v>
      </c>
      <c r="M107" s="19">
        <v>186</v>
      </c>
      <c r="N107" s="19">
        <v>174</v>
      </c>
      <c r="O107" s="19">
        <v>163</v>
      </c>
      <c r="P107" s="19">
        <v>142</v>
      </c>
      <c r="Q107" s="19">
        <v>120</v>
      </c>
      <c r="R107" s="19">
        <v>105</v>
      </c>
      <c r="S107" s="19">
        <v>95</v>
      </c>
      <c r="T107" s="19">
        <v>79</v>
      </c>
      <c r="U107" s="19">
        <v>68</v>
      </c>
      <c r="V107" s="19">
        <v>50</v>
      </c>
    </row>
    <row r="108" spans="1:22" x14ac:dyDescent="0.3">
      <c r="A108" s="19">
        <v>148</v>
      </c>
      <c r="B108" s="19">
        <v>1</v>
      </c>
      <c r="C108" s="19">
        <v>2</v>
      </c>
      <c r="D108" s="19">
        <v>1</v>
      </c>
      <c r="E108" s="19">
        <v>35.5</v>
      </c>
      <c r="F108" s="19">
        <v>15</v>
      </c>
      <c r="G108" s="19">
        <v>67</v>
      </c>
      <c r="H108" s="19">
        <v>74</v>
      </c>
      <c r="I108" s="19">
        <v>15</v>
      </c>
      <c r="J108" s="19">
        <v>6</v>
      </c>
      <c r="K108" s="19">
        <v>7</v>
      </c>
      <c r="L108" s="19">
        <v>165</v>
      </c>
      <c r="M108" s="19">
        <v>150</v>
      </c>
      <c r="N108" s="19">
        <v>140</v>
      </c>
      <c r="O108" s="19">
        <v>123</v>
      </c>
      <c r="P108" s="19">
        <v>115</v>
      </c>
      <c r="Q108" s="19">
        <v>103</v>
      </c>
      <c r="R108" s="19">
        <v>93</v>
      </c>
      <c r="S108" s="19">
        <v>83</v>
      </c>
      <c r="T108" s="19">
        <v>74</v>
      </c>
      <c r="U108" s="19">
        <v>58</v>
      </c>
      <c r="V108" s="19">
        <v>41</v>
      </c>
    </row>
    <row r="109" spans="1:22" x14ac:dyDescent="0.3">
      <c r="A109" s="19">
        <v>148</v>
      </c>
      <c r="B109" s="19">
        <v>2</v>
      </c>
      <c r="C109" s="19">
        <v>4</v>
      </c>
      <c r="D109" s="19">
        <v>1</v>
      </c>
      <c r="E109" s="19">
        <v>37.5</v>
      </c>
      <c r="F109" s="19">
        <v>17.600000000000001</v>
      </c>
      <c r="G109" s="19">
        <v>52</v>
      </c>
      <c r="H109" s="19">
        <v>60</v>
      </c>
      <c r="I109" s="19">
        <v>10</v>
      </c>
      <c r="J109" s="19">
        <v>5</v>
      </c>
      <c r="K109" s="19">
        <v>2</v>
      </c>
      <c r="L109" s="19">
        <v>214</v>
      </c>
      <c r="M109" s="19">
        <v>193</v>
      </c>
      <c r="N109" s="19">
        <v>178</v>
      </c>
      <c r="O109" s="19">
        <v>159</v>
      </c>
      <c r="P109" s="19">
        <v>139</v>
      </c>
      <c r="Q109" s="19">
        <v>119</v>
      </c>
      <c r="R109" s="19">
        <v>94</v>
      </c>
      <c r="S109" s="19">
        <v>71</v>
      </c>
      <c r="T109" s="19">
        <v>55</v>
      </c>
      <c r="U109" s="19">
        <v>38</v>
      </c>
      <c r="V109" s="19">
        <v>19</v>
      </c>
    </row>
    <row r="110" spans="1:22" x14ac:dyDescent="0.3">
      <c r="A110" s="19">
        <v>149</v>
      </c>
      <c r="B110" s="19">
        <v>1</v>
      </c>
      <c r="C110" s="19">
        <v>6</v>
      </c>
      <c r="D110" s="19">
        <v>1</v>
      </c>
      <c r="E110" s="19">
        <v>51.5</v>
      </c>
      <c r="F110" s="19">
        <v>20</v>
      </c>
      <c r="G110" s="19">
        <v>70</v>
      </c>
      <c r="H110" s="19">
        <v>77</v>
      </c>
      <c r="I110" s="19">
        <v>18</v>
      </c>
      <c r="J110" s="19">
        <v>7</v>
      </c>
      <c r="K110" s="19">
        <v>0</v>
      </c>
      <c r="L110" s="19">
        <v>264</v>
      </c>
      <c r="M110" s="19">
        <v>241</v>
      </c>
      <c r="N110" s="19">
        <v>234</v>
      </c>
      <c r="O110" s="19">
        <v>222</v>
      </c>
      <c r="P110" s="19">
        <v>205</v>
      </c>
      <c r="Q110" s="19">
        <v>184</v>
      </c>
      <c r="R110" s="19">
        <v>168</v>
      </c>
      <c r="S110" s="19">
        <v>146</v>
      </c>
      <c r="T110" s="19">
        <v>121</v>
      </c>
      <c r="U110" s="19">
        <v>96</v>
      </c>
      <c r="V110" s="19">
        <v>55</v>
      </c>
    </row>
    <row r="111" spans="1:22" x14ac:dyDescent="0.3">
      <c r="A111" s="19">
        <v>150</v>
      </c>
      <c r="B111" s="19">
        <v>1</v>
      </c>
      <c r="C111" s="19">
        <v>6</v>
      </c>
      <c r="D111" s="19">
        <v>1</v>
      </c>
      <c r="E111" s="19">
        <v>43</v>
      </c>
      <c r="F111" s="19">
        <v>19</v>
      </c>
      <c r="G111" s="19">
        <v>111</v>
      </c>
      <c r="H111" s="19">
        <v>118</v>
      </c>
      <c r="I111" s="19">
        <v>18</v>
      </c>
      <c r="J111" s="19">
        <v>11</v>
      </c>
      <c r="K111" s="19">
        <v>1</v>
      </c>
      <c r="L111" s="19">
        <v>235</v>
      </c>
      <c r="M111" s="19">
        <v>215</v>
      </c>
      <c r="N111" s="19">
        <v>200</v>
      </c>
      <c r="O111" s="19">
        <v>178</v>
      </c>
      <c r="P111" s="19">
        <v>159</v>
      </c>
      <c r="Q111" s="19">
        <v>133</v>
      </c>
      <c r="R111" s="19">
        <v>105</v>
      </c>
      <c r="S111" s="19">
        <v>71</v>
      </c>
      <c r="T111" s="19">
        <v>42</v>
      </c>
      <c r="U111" s="19">
        <v>23</v>
      </c>
      <c r="V111" s="19">
        <v>15</v>
      </c>
    </row>
    <row r="112" spans="1:22" x14ac:dyDescent="0.3">
      <c r="A112" s="19">
        <v>150</v>
      </c>
      <c r="B112" s="19">
        <v>2</v>
      </c>
      <c r="C112" s="19">
        <v>3</v>
      </c>
      <c r="D112" s="19">
        <v>1</v>
      </c>
      <c r="E112" s="19">
        <v>46.5</v>
      </c>
      <c r="F112" s="19">
        <v>16.399999999999999</v>
      </c>
      <c r="G112" s="19">
        <v>52</v>
      </c>
      <c r="H112" s="19">
        <v>58</v>
      </c>
      <c r="I112" s="19">
        <v>11</v>
      </c>
      <c r="J112" s="19">
        <v>5</v>
      </c>
      <c r="K112" s="19">
        <v>2</v>
      </c>
      <c r="L112" s="19">
        <v>241</v>
      </c>
      <c r="M112" s="19">
        <v>211</v>
      </c>
      <c r="N112" s="19">
        <v>203</v>
      </c>
      <c r="O112" s="19">
        <v>189</v>
      </c>
      <c r="P112" s="19">
        <v>179</v>
      </c>
      <c r="Q112" s="19">
        <v>161</v>
      </c>
      <c r="R112" s="19">
        <v>134</v>
      </c>
      <c r="S112" s="19">
        <v>105</v>
      </c>
      <c r="T112" s="19">
        <v>70</v>
      </c>
      <c r="U112" s="19">
        <v>46</v>
      </c>
      <c r="V112" s="19">
        <v>33</v>
      </c>
    </row>
    <row r="113" spans="1:22" x14ac:dyDescent="0.3">
      <c r="A113" s="19">
        <v>151</v>
      </c>
      <c r="B113" s="19">
        <v>1</v>
      </c>
      <c r="C113" s="19">
        <v>6</v>
      </c>
      <c r="D113" s="19">
        <v>1</v>
      </c>
      <c r="E113" s="19">
        <v>40.4</v>
      </c>
      <c r="F113" s="19">
        <v>18.2</v>
      </c>
      <c r="G113" s="19">
        <v>81</v>
      </c>
      <c r="H113" s="19">
        <v>89</v>
      </c>
      <c r="I113" s="19">
        <v>10</v>
      </c>
      <c r="J113" s="19">
        <v>8</v>
      </c>
      <c r="K113" s="19">
        <v>1</v>
      </c>
      <c r="L113" s="19">
        <v>204</v>
      </c>
      <c r="M113" s="19">
        <v>179</v>
      </c>
      <c r="N113" s="19">
        <v>159</v>
      </c>
      <c r="O113" s="19">
        <v>142</v>
      </c>
      <c r="P113" s="19">
        <v>128</v>
      </c>
      <c r="Q113" s="19">
        <v>108</v>
      </c>
      <c r="R113" s="19">
        <v>94</v>
      </c>
      <c r="S113" s="19">
        <v>84</v>
      </c>
      <c r="T113" s="19">
        <v>74</v>
      </c>
      <c r="U113" s="19">
        <v>60</v>
      </c>
      <c r="V113" s="19">
        <v>33</v>
      </c>
    </row>
    <row r="114" spans="1:22" x14ac:dyDescent="0.3">
      <c r="A114" s="19">
        <v>151</v>
      </c>
      <c r="B114" s="19">
        <v>2</v>
      </c>
      <c r="C114" s="19">
        <v>6</v>
      </c>
      <c r="D114" s="19">
        <v>1</v>
      </c>
      <c r="E114" s="19">
        <v>37.5</v>
      </c>
      <c r="F114" s="19">
        <v>18</v>
      </c>
      <c r="G114" s="19">
        <v>81</v>
      </c>
      <c r="H114" s="19">
        <v>88</v>
      </c>
      <c r="I114" s="19">
        <v>12</v>
      </c>
      <c r="J114" s="19">
        <v>8</v>
      </c>
      <c r="K114" s="19">
        <v>1</v>
      </c>
      <c r="L114" s="19">
        <v>183</v>
      </c>
      <c r="M114" s="19">
        <v>148</v>
      </c>
      <c r="N114" s="19">
        <v>130</v>
      </c>
      <c r="O114" s="19">
        <v>113</v>
      </c>
      <c r="P114" s="19">
        <v>103</v>
      </c>
      <c r="Q114" s="19">
        <v>92</v>
      </c>
      <c r="R114" s="19">
        <v>83</v>
      </c>
      <c r="S114" s="19">
        <v>70</v>
      </c>
      <c r="T114" s="19">
        <v>61</v>
      </c>
      <c r="U114" s="19">
        <v>48</v>
      </c>
      <c r="V114" s="19">
        <v>32</v>
      </c>
    </row>
    <row r="115" spans="1:22" x14ac:dyDescent="0.3">
      <c r="A115" s="19">
        <v>153</v>
      </c>
      <c r="B115" s="19">
        <v>1</v>
      </c>
      <c r="C115" s="19">
        <v>6</v>
      </c>
      <c r="D115" s="19">
        <v>1</v>
      </c>
      <c r="E115" s="19">
        <v>36.5</v>
      </c>
      <c r="F115" s="19">
        <v>17.399999999999999</v>
      </c>
      <c r="G115" s="19">
        <v>40</v>
      </c>
      <c r="H115" s="19">
        <v>48</v>
      </c>
      <c r="I115" s="19">
        <v>10</v>
      </c>
      <c r="J115" s="19">
        <v>4</v>
      </c>
      <c r="K115" s="19">
        <v>0</v>
      </c>
      <c r="L115" s="19">
        <v>145</v>
      </c>
      <c r="M115" s="19">
        <v>125</v>
      </c>
      <c r="N115" s="19">
        <v>117</v>
      </c>
      <c r="O115" s="19">
        <v>111</v>
      </c>
      <c r="P115" s="19">
        <v>99</v>
      </c>
      <c r="Q115" s="19">
        <v>87</v>
      </c>
      <c r="R115" s="19">
        <v>80</v>
      </c>
      <c r="S115" s="19">
        <v>70</v>
      </c>
      <c r="T115" s="19">
        <v>60</v>
      </c>
      <c r="U115" s="19">
        <v>49</v>
      </c>
      <c r="V115" s="19">
        <v>39</v>
      </c>
    </row>
    <row r="116" spans="1:22" x14ac:dyDescent="0.3">
      <c r="A116" s="19">
        <v>153</v>
      </c>
      <c r="B116" s="19">
        <v>2</v>
      </c>
      <c r="C116" s="19">
        <v>6</v>
      </c>
      <c r="D116" s="19">
        <v>2</v>
      </c>
      <c r="E116" s="19">
        <v>40</v>
      </c>
      <c r="F116" s="19">
        <v>18</v>
      </c>
      <c r="G116" s="19">
        <v>101</v>
      </c>
      <c r="H116" s="19">
        <v>109</v>
      </c>
      <c r="I116" s="19">
        <v>26</v>
      </c>
      <c r="J116" s="19">
        <v>10</v>
      </c>
      <c r="K116" s="19">
        <v>1</v>
      </c>
      <c r="L116" s="19">
        <v>187</v>
      </c>
      <c r="M116" s="19">
        <v>166</v>
      </c>
      <c r="N116" s="19">
        <v>155</v>
      </c>
      <c r="O116" s="19">
        <v>147</v>
      </c>
      <c r="P116" s="19">
        <v>136</v>
      </c>
      <c r="Q116" s="19">
        <v>121</v>
      </c>
      <c r="R116" s="19">
        <v>105</v>
      </c>
      <c r="S116" s="19">
        <v>87</v>
      </c>
      <c r="T116" s="19">
        <v>71</v>
      </c>
      <c r="U116" s="19">
        <v>55</v>
      </c>
      <c r="V116" s="19">
        <v>28</v>
      </c>
    </row>
    <row r="117" spans="1:22" x14ac:dyDescent="0.3">
      <c r="A117" s="19">
        <v>154</v>
      </c>
      <c r="B117" s="19">
        <v>1</v>
      </c>
      <c r="C117" s="19">
        <v>6</v>
      </c>
      <c r="D117" s="19">
        <v>1</v>
      </c>
      <c r="E117" s="19">
        <v>32.9</v>
      </c>
      <c r="F117" s="19">
        <v>23</v>
      </c>
      <c r="G117" s="19">
        <v>73</v>
      </c>
      <c r="H117" s="19">
        <v>80</v>
      </c>
      <c r="I117" s="19">
        <v>15</v>
      </c>
      <c r="J117" s="19">
        <v>7</v>
      </c>
      <c r="K117" s="19">
        <v>3</v>
      </c>
      <c r="L117" s="19">
        <v>269</v>
      </c>
      <c r="M117" s="19">
        <v>239</v>
      </c>
      <c r="N117" s="19">
        <v>229</v>
      </c>
      <c r="O117" s="19">
        <v>216</v>
      </c>
      <c r="P117" s="19">
        <v>203</v>
      </c>
      <c r="Q117" s="19">
        <v>189</v>
      </c>
      <c r="R117" s="19">
        <v>176</v>
      </c>
      <c r="S117" s="19">
        <v>160</v>
      </c>
      <c r="T117" s="19">
        <v>143</v>
      </c>
      <c r="U117" s="19">
        <v>117</v>
      </c>
      <c r="V117" s="19">
        <v>78</v>
      </c>
    </row>
    <row r="118" spans="1:22" x14ac:dyDescent="0.3">
      <c r="A118" s="19">
        <v>154</v>
      </c>
      <c r="B118" s="19">
        <v>2</v>
      </c>
      <c r="C118" s="19">
        <v>6</v>
      </c>
      <c r="D118" s="19">
        <v>1</v>
      </c>
      <c r="E118" s="19">
        <v>49.2</v>
      </c>
      <c r="F118" s="19">
        <v>21</v>
      </c>
      <c r="G118" s="19">
        <v>85</v>
      </c>
      <c r="H118" s="19">
        <v>92</v>
      </c>
      <c r="I118" s="19">
        <v>20</v>
      </c>
      <c r="J118" s="19">
        <v>8</v>
      </c>
      <c r="K118" s="19">
        <v>5</v>
      </c>
      <c r="L118" s="19">
        <v>240</v>
      </c>
      <c r="M118" s="19">
        <v>200</v>
      </c>
      <c r="N118" s="19">
        <v>186</v>
      </c>
      <c r="O118" s="19">
        <v>176</v>
      </c>
      <c r="P118" s="19">
        <v>166</v>
      </c>
      <c r="Q118" s="19">
        <v>158</v>
      </c>
      <c r="R118" s="19">
        <v>148</v>
      </c>
      <c r="S118" s="19">
        <v>124</v>
      </c>
      <c r="T118" s="19">
        <v>95</v>
      </c>
      <c r="U118" s="19">
        <v>71</v>
      </c>
      <c r="V118" s="19">
        <v>43</v>
      </c>
    </row>
    <row r="119" spans="1:22" x14ac:dyDescent="0.3">
      <c r="A119" s="9">
        <v>155</v>
      </c>
      <c r="B119" s="9">
        <v>1</v>
      </c>
      <c r="C119" s="9">
        <v>6</v>
      </c>
      <c r="D119" s="9">
        <v>2</v>
      </c>
      <c r="E119" s="9">
        <v>39.5</v>
      </c>
      <c r="F119" s="9">
        <v>11.4</v>
      </c>
      <c r="G119" s="9">
        <v>85</v>
      </c>
      <c r="H119" s="9">
        <v>93</v>
      </c>
      <c r="I119" s="9">
        <v>36</v>
      </c>
      <c r="J119" s="9">
        <v>8</v>
      </c>
      <c r="K119" s="9">
        <v>5</v>
      </c>
      <c r="L119" s="9">
        <v>145</v>
      </c>
      <c r="M119" s="9">
        <v>108</v>
      </c>
      <c r="N119" s="9">
        <v>104</v>
      </c>
      <c r="O119" s="9">
        <v>96</v>
      </c>
      <c r="P119" s="9">
        <v>85</v>
      </c>
      <c r="Q119" s="9">
        <v>79</v>
      </c>
      <c r="R119" s="9">
        <v>69</v>
      </c>
      <c r="S119" s="9">
        <v>59</v>
      </c>
      <c r="T119" s="9">
        <v>46</v>
      </c>
      <c r="U119" s="9">
        <v>30</v>
      </c>
      <c r="V119" s="9">
        <v>18</v>
      </c>
    </row>
    <row r="120" spans="1:22" x14ac:dyDescent="0.3">
      <c r="A120" s="9">
        <v>155</v>
      </c>
      <c r="B120" s="9">
        <v>2</v>
      </c>
      <c r="C120" s="9">
        <v>4</v>
      </c>
      <c r="D120" s="9">
        <v>1</v>
      </c>
      <c r="E120" s="9">
        <v>35.5</v>
      </c>
      <c r="F120" s="9">
        <v>14.6</v>
      </c>
      <c r="G120" s="9">
        <v>75</v>
      </c>
      <c r="H120" s="9">
        <v>83</v>
      </c>
      <c r="I120" s="9">
        <v>9</v>
      </c>
      <c r="J120" s="9">
        <v>7</v>
      </c>
      <c r="K120" s="9">
        <v>5</v>
      </c>
      <c r="L120" s="9">
        <v>179</v>
      </c>
      <c r="M120" s="9">
        <v>162</v>
      </c>
      <c r="N120" s="9">
        <v>139</v>
      </c>
      <c r="O120" s="9">
        <v>121</v>
      </c>
      <c r="P120" s="9">
        <v>107</v>
      </c>
      <c r="Q120" s="9">
        <v>95</v>
      </c>
      <c r="R120" s="9">
        <v>82</v>
      </c>
      <c r="S120" s="9">
        <v>71</v>
      </c>
      <c r="T120" s="9">
        <v>58</v>
      </c>
      <c r="U120" s="9">
        <v>46</v>
      </c>
      <c r="V120" s="9">
        <v>32</v>
      </c>
    </row>
    <row r="121" spans="1:22" x14ac:dyDescent="0.3">
      <c r="A121" s="9">
        <v>157</v>
      </c>
      <c r="B121" s="9">
        <v>1</v>
      </c>
      <c r="C121" s="9">
        <v>6</v>
      </c>
      <c r="D121" s="9">
        <v>1</v>
      </c>
      <c r="E121" s="9">
        <v>48</v>
      </c>
      <c r="F121" s="9">
        <v>17.7</v>
      </c>
      <c r="G121" s="9">
        <v>56</v>
      </c>
      <c r="H121" s="9">
        <v>61</v>
      </c>
      <c r="I121" s="9">
        <v>9</v>
      </c>
      <c r="J121" s="9">
        <v>5</v>
      </c>
      <c r="K121" s="9">
        <v>6</v>
      </c>
      <c r="L121" s="9">
        <v>289</v>
      </c>
      <c r="M121" s="9">
        <v>258</v>
      </c>
      <c r="N121" s="9">
        <v>244</v>
      </c>
      <c r="O121" s="9">
        <v>230</v>
      </c>
      <c r="P121" s="9">
        <v>212</v>
      </c>
      <c r="Q121" s="9">
        <v>196</v>
      </c>
      <c r="R121" s="9">
        <v>175</v>
      </c>
      <c r="S121" s="9">
        <v>153</v>
      </c>
      <c r="T121" s="9">
        <v>129</v>
      </c>
      <c r="U121" s="9">
        <v>102</v>
      </c>
      <c r="V121" s="9">
        <v>71</v>
      </c>
    </row>
    <row r="122" spans="1:22" x14ac:dyDescent="0.3">
      <c r="A122" s="9">
        <v>157</v>
      </c>
      <c r="B122" s="9">
        <v>2</v>
      </c>
      <c r="C122" s="9">
        <v>6</v>
      </c>
      <c r="D122" s="9">
        <v>1</v>
      </c>
      <c r="E122" s="9">
        <v>48</v>
      </c>
      <c r="F122" s="9">
        <v>18.8</v>
      </c>
      <c r="G122" s="9">
        <v>58</v>
      </c>
      <c r="H122" s="9">
        <v>64</v>
      </c>
      <c r="I122" s="9">
        <v>12</v>
      </c>
      <c r="J122" s="9">
        <v>5</v>
      </c>
      <c r="K122" s="9">
        <v>8</v>
      </c>
      <c r="L122" s="9">
        <v>287</v>
      </c>
      <c r="M122" s="9">
        <v>249</v>
      </c>
      <c r="N122" s="9">
        <v>241</v>
      </c>
      <c r="O122" s="9">
        <v>232</v>
      </c>
      <c r="P122" s="9">
        <v>215</v>
      </c>
      <c r="Q122" s="9">
        <v>194</v>
      </c>
      <c r="R122" s="9">
        <v>180</v>
      </c>
      <c r="S122" s="9">
        <v>158</v>
      </c>
      <c r="T122" s="9">
        <v>133</v>
      </c>
      <c r="U122" s="9">
        <v>109</v>
      </c>
      <c r="V122" s="9">
        <v>84</v>
      </c>
    </row>
    <row r="123" spans="1:22" x14ac:dyDescent="0.3">
      <c r="A123" s="19">
        <v>159</v>
      </c>
      <c r="B123" s="19">
        <v>1</v>
      </c>
      <c r="C123" s="19">
        <v>6</v>
      </c>
      <c r="D123" s="19">
        <v>2</v>
      </c>
      <c r="E123" s="19">
        <v>40.5</v>
      </c>
      <c r="F123" s="19">
        <v>14</v>
      </c>
      <c r="G123" s="19">
        <v>62</v>
      </c>
      <c r="H123" s="19">
        <v>70</v>
      </c>
      <c r="I123" s="19">
        <v>21</v>
      </c>
      <c r="J123" s="19">
        <v>6</v>
      </c>
      <c r="K123" s="19">
        <v>2</v>
      </c>
      <c r="L123" s="19">
        <v>170</v>
      </c>
      <c r="M123" s="19">
        <v>149</v>
      </c>
      <c r="N123" s="19">
        <v>142</v>
      </c>
      <c r="O123" s="19">
        <v>131</v>
      </c>
      <c r="P123" s="19">
        <v>125</v>
      </c>
      <c r="Q123" s="19">
        <v>116</v>
      </c>
      <c r="R123" s="19">
        <v>107</v>
      </c>
      <c r="S123" s="19">
        <v>89</v>
      </c>
      <c r="T123" s="19">
        <v>65</v>
      </c>
      <c r="U123" s="19">
        <v>52</v>
      </c>
      <c r="V123" s="19">
        <v>36</v>
      </c>
    </row>
    <row r="124" spans="1:22" x14ac:dyDescent="0.3">
      <c r="A124" s="19">
        <v>159</v>
      </c>
      <c r="B124" s="19">
        <v>2</v>
      </c>
      <c r="C124" s="19">
        <v>6</v>
      </c>
      <c r="D124" s="19">
        <v>1</v>
      </c>
      <c r="E124" s="19">
        <v>47.5</v>
      </c>
      <c r="F124" s="19">
        <v>14.6</v>
      </c>
      <c r="G124" s="19">
        <v>78</v>
      </c>
      <c r="H124" s="19">
        <v>86</v>
      </c>
      <c r="I124" s="19">
        <v>20</v>
      </c>
      <c r="J124" s="19">
        <v>7</v>
      </c>
      <c r="K124" s="19">
        <v>8</v>
      </c>
      <c r="L124" s="19">
        <v>227</v>
      </c>
      <c r="M124" s="19">
        <v>202</v>
      </c>
      <c r="N124" s="19">
        <v>195</v>
      </c>
      <c r="O124" s="19">
        <v>185</v>
      </c>
      <c r="P124" s="19">
        <v>176</v>
      </c>
      <c r="Q124" s="19">
        <v>160</v>
      </c>
      <c r="R124" s="19">
        <v>146</v>
      </c>
      <c r="S124" s="19">
        <v>139</v>
      </c>
      <c r="T124" s="19">
        <v>107</v>
      </c>
      <c r="U124" s="19">
        <v>73</v>
      </c>
      <c r="V124" s="19">
        <v>50</v>
      </c>
    </row>
    <row r="125" spans="1:22" x14ac:dyDescent="0.3">
      <c r="A125" s="19">
        <v>160</v>
      </c>
      <c r="B125" s="19">
        <v>1</v>
      </c>
      <c r="C125" s="19">
        <v>6</v>
      </c>
      <c r="D125" s="19">
        <v>2</v>
      </c>
      <c r="E125" s="19">
        <v>36</v>
      </c>
      <c r="F125" s="19">
        <v>16.600000000000001</v>
      </c>
      <c r="G125" s="19">
        <v>72</v>
      </c>
      <c r="H125" s="19">
        <v>80</v>
      </c>
      <c r="I125" s="19">
        <v>19</v>
      </c>
      <c r="J125" s="19">
        <v>7</v>
      </c>
      <c r="K125" s="19">
        <v>2</v>
      </c>
      <c r="L125" s="19">
        <v>196</v>
      </c>
      <c r="M125" s="19">
        <v>166</v>
      </c>
      <c r="N125" s="19">
        <v>160</v>
      </c>
      <c r="O125" s="19">
        <v>151</v>
      </c>
      <c r="P125" s="19">
        <v>137</v>
      </c>
      <c r="Q125" s="19">
        <v>121</v>
      </c>
      <c r="R125" s="19">
        <v>105</v>
      </c>
      <c r="S125" s="19">
        <v>89</v>
      </c>
      <c r="T125" s="19">
        <v>74</v>
      </c>
      <c r="U125" s="19">
        <v>56</v>
      </c>
      <c r="V125" s="19">
        <v>34</v>
      </c>
    </row>
    <row r="126" spans="1:22" x14ac:dyDescent="0.3">
      <c r="A126" s="19">
        <v>161</v>
      </c>
      <c r="B126" s="19">
        <v>1</v>
      </c>
      <c r="C126" s="19">
        <v>6</v>
      </c>
      <c r="D126" s="19">
        <v>2</v>
      </c>
      <c r="E126" s="19">
        <v>47.2</v>
      </c>
      <c r="F126" s="19">
        <v>15.4</v>
      </c>
      <c r="G126" s="19">
        <v>50</v>
      </c>
      <c r="H126" s="19">
        <v>56</v>
      </c>
      <c r="I126" s="19">
        <v>9</v>
      </c>
      <c r="J126" s="19">
        <v>5</v>
      </c>
      <c r="K126" s="19">
        <v>0</v>
      </c>
      <c r="L126" s="19">
        <v>217</v>
      </c>
      <c r="M126" s="19">
        <v>172</v>
      </c>
      <c r="N126" s="19">
        <v>162</v>
      </c>
      <c r="O126" s="19">
        <v>144</v>
      </c>
      <c r="P126" s="19">
        <v>127</v>
      </c>
      <c r="Q126" s="19">
        <v>105</v>
      </c>
      <c r="R126" s="19">
        <v>82</v>
      </c>
      <c r="S126" s="19">
        <v>63</v>
      </c>
      <c r="T126" s="19">
        <v>48</v>
      </c>
      <c r="U126" s="19">
        <v>32</v>
      </c>
      <c r="V126" s="19">
        <v>16</v>
      </c>
    </row>
    <row r="127" spans="1:22" x14ac:dyDescent="0.3">
      <c r="A127" s="19">
        <v>161</v>
      </c>
      <c r="B127" s="19">
        <v>2</v>
      </c>
      <c r="C127" s="19">
        <v>3</v>
      </c>
      <c r="D127" s="19">
        <v>2</v>
      </c>
      <c r="E127" s="19">
        <v>39.299999999999997</v>
      </c>
      <c r="F127" s="19">
        <v>15</v>
      </c>
      <c r="G127" s="19">
        <v>43</v>
      </c>
      <c r="H127" s="19">
        <v>49</v>
      </c>
      <c r="I127" s="19">
        <v>7</v>
      </c>
      <c r="J127" s="19">
        <v>4</v>
      </c>
      <c r="K127" s="19">
        <v>3</v>
      </c>
      <c r="L127" s="19">
        <v>184</v>
      </c>
      <c r="M127" s="19">
        <v>152</v>
      </c>
      <c r="N127" s="19">
        <v>134</v>
      </c>
      <c r="O127" s="19">
        <v>119</v>
      </c>
      <c r="P127" s="19">
        <v>104</v>
      </c>
      <c r="Q127" s="19">
        <v>88</v>
      </c>
      <c r="R127" s="19">
        <v>72</v>
      </c>
      <c r="S127" s="19">
        <v>58</v>
      </c>
      <c r="T127" s="19">
        <v>45</v>
      </c>
      <c r="U127" s="19">
        <v>30</v>
      </c>
      <c r="V127" s="19">
        <v>10</v>
      </c>
    </row>
    <row r="128" spans="1:22" x14ac:dyDescent="0.3">
      <c r="A128" s="19">
        <v>162</v>
      </c>
      <c r="B128" s="19">
        <v>1</v>
      </c>
      <c r="C128" s="19">
        <v>2</v>
      </c>
      <c r="D128" s="19">
        <v>1</v>
      </c>
      <c r="E128" s="19">
        <v>43</v>
      </c>
      <c r="F128" s="19">
        <v>15.6</v>
      </c>
      <c r="G128" s="19">
        <v>68</v>
      </c>
      <c r="H128" s="19">
        <v>76</v>
      </c>
      <c r="I128" s="19">
        <v>15</v>
      </c>
      <c r="J128" s="19">
        <v>6</v>
      </c>
      <c r="K128" s="19">
        <v>8</v>
      </c>
      <c r="L128" s="19">
        <v>208</v>
      </c>
      <c r="M128" s="19">
        <v>175</v>
      </c>
      <c r="N128" s="19">
        <v>164</v>
      </c>
      <c r="O128" s="19">
        <v>152</v>
      </c>
      <c r="P128" s="19">
        <v>140</v>
      </c>
      <c r="Q128" s="19">
        <v>128</v>
      </c>
      <c r="R128" s="19">
        <v>119</v>
      </c>
      <c r="S128" s="19">
        <v>109</v>
      </c>
      <c r="T128" s="19">
        <v>101</v>
      </c>
      <c r="U128" s="19">
        <v>92</v>
      </c>
      <c r="V128" s="19">
        <v>65</v>
      </c>
    </row>
    <row r="129" spans="1:22" x14ac:dyDescent="0.3">
      <c r="A129" s="19">
        <v>162</v>
      </c>
      <c r="B129" s="19">
        <v>1</v>
      </c>
      <c r="C129" s="19">
        <v>2</v>
      </c>
      <c r="D129" s="19">
        <v>1</v>
      </c>
      <c r="E129" s="19">
        <v>40</v>
      </c>
      <c r="F129" s="19">
        <v>17.600000000000001</v>
      </c>
      <c r="G129" s="19">
        <v>68</v>
      </c>
      <c r="H129" s="19">
        <v>76</v>
      </c>
      <c r="I129" s="19">
        <v>13</v>
      </c>
      <c r="J129" s="19">
        <v>6</v>
      </c>
      <c r="K129" s="19">
        <v>8</v>
      </c>
      <c r="L129" s="19">
        <v>183</v>
      </c>
      <c r="M129" s="19">
        <v>150</v>
      </c>
      <c r="N129" s="19">
        <v>135</v>
      </c>
      <c r="O129" s="19">
        <v>122</v>
      </c>
      <c r="P129" s="19">
        <v>108</v>
      </c>
      <c r="Q129" s="19">
        <v>94</v>
      </c>
      <c r="R129" s="19">
        <v>75</v>
      </c>
      <c r="S129" s="19">
        <v>60</v>
      </c>
      <c r="T129" s="19">
        <v>48</v>
      </c>
      <c r="U129" s="19">
        <v>30</v>
      </c>
      <c r="V129" s="19">
        <v>15</v>
      </c>
    </row>
    <row r="130" spans="1:22" x14ac:dyDescent="0.3">
      <c r="A130" s="19">
        <v>163</v>
      </c>
      <c r="B130" s="19">
        <v>1</v>
      </c>
      <c r="C130" s="19">
        <v>6</v>
      </c>
      <c r="D130" s="19">
        <v>1</v>
      </c>
      <c r="E130" s="19">
        <v>55.5</v>
      </c>
      <c r="F130" s="19">
        <v>18.100000000000001</v>
      </c>
      <c r="G130" s="19">
        <v>67</v>
      </c>
      <c r="H130" s="19">
        <v>75</v>
      </c>
      <c r="I130" s="19">
        <v>12</v>
      </c>
      <c r="J130" s="19">
        <v>6</v>
      </c>
      <c r="K130" s="19">
        <v>7</v>
      </c>
      <c r="L130" s="19">
        <v>253</v>
      </c>
      <c r="M130" s="19">
        <v>235</v>
      </c>
      <c r="N130" s="19">
        <v>224</v>
      </c>
      <c r="O130" s="19">
        <v>210</v>
      </c>
      <c r="P130" s="19">
        <v>190</v>
      </c>
      <c r="Q130" s="19">
        <v>171</v>
      </c>
      <c r="R130" s="19">
        <v>151</v>
      </c>
      <c r="S130" s="19">
        <v>130</v>
      </c>
      <c r="T130" s="19">
        <v>95</v>
      </c>
      <c r="U130" s="19">
        <v>70</v>
      </c>
      <c r="V130" s="19">
        <v>43</v>
      </c>
    </row>
    <row r="131" spans="1:22" x14ac:dyDescent="0.3">
      <c r="A131" s="19">
        <v>165</v>
      </c>
      <c r="B131" s="19">
        <v>1</v>
      </c>
      <c r="C131" s="19">
        <v>3</v>
      </c>
      <c r="D131" s="19">
        <v>1</v>
      </c>
      <c r="E131" s="19">
        <v>40.700000000000003</v>
      </c>
      <c r="F131" s="19">
        <v>16.7</v>
      </c>
      <c r="G131" s="19">
        <v>68</v>
      </c>
      <c r="H131" s="19">
        <v>76</v>
      </c>
      <c r="I131" s="19">
        <v>17</v>
      </c>
      <c r="J131" s="19">
        <v>6</v>
      </c>
      <c r="K131" s="19">
        <v>8</v>
      </c>
      <c r="L131" s="19">
        <v>185</v>
      </c>
      <c r="M131" s="19">
        <v>160</v>
      </c>
      <c r="N131" s="19">
        <v>154</v>
      </c>
      <c r="O131" s="19">
        <v>145</v>
      </c>
      <c r="P131" s="19">
        <v>133</v>
      </c>
      <c r="Q131" s="19">
        <v>118</v>
      </c>
      <c r="R131" s="19">
        <v>107</v>
      </c>
      <c r="S131" s="19">
        <v>97</v>
      </c>
      <c r="T131" s="19">
        <v>85</v>
      </c>
      <c r="U131" s="19">
        <v>74</v>
      </c>
      <c r="V131" s="19">
        <v>59</v>
      </c>
    </row>
    <row r="132" spans="1:22" x14ac:dyDescent="0.3">
      <c r="A132" s="19">
        <v>165</v>
      </c>
      <c r="B132" s="19">
        <v>2</v>
      </c>
      <c r="C132" s="19">
        <v>6</v>
      </c>
      <c r="D132" s="19">
        <v>1</v>
      </c>
      <c r="E132" s="19">
        <v>47.1</v>
      </c>
      <c r="F132" s="19">
        <v>18.3</v>
      </c>
      <c r="G132" s="19">
        <v>85</v>
      </c>
      <c r="H132" s="19">
        <v>94</v>
      </c>
      <c r="I132" s="19">
        <v>16</v>
      </c>
      <c r="J132" s="19">
        <v>8</v>
      </c>
      <c r="K132" s="19">
        <v>5</v>
      </c>
      <c r="L132" s="19">
        <v>203</v>
      </c>
      <c r="M132" s="19">
        <v>180</v>
      </c>
      <c r="N132" s="19">
        <v>166</v>
      </c>
      <c r="O132" s="19">
        <v>154</v>
      </c>
      <c r="P132" s="19">
        <v>138</v>
      </c>
      <c r="Q132" s="19">
        <v>123</v>
      </c>
      <c r="R132" s="19">
        <v>105</v>
      </c>
      <c r="S132" s="19">
        <v>91</v>
      </c>
      <c r="T132" s="19">
        <v>78</v>
      </c>
      <c r="U132" s="19">
        <v>52</v>
      </c>
      <c r="V132" s="19">
        <v>29</v>
      </c>
    </row>
    <row r="133" spans="1:22" x14ac:dyDescent="0.3">
      <c r="A133" s="19">
        <v>166</v>
      </c>
      <c r="B133" s="19">
        <v>1</v>
      </c>
      <c r="C133" s="19">
        <v>2</v>
      </c>
      <c r="D133" s="19">
        <v>1</v>
      </c>
      <c r="E133" s="19">
        <v>44.5</v>
      </c>
      <c r="F133" s="19">
        <v>22.8</v>
      </c>
      <c r="G133" s="19">
        <v>86</v>
      </c>
      <c r="H133" s="19">
        <v>94</v>
      </c>
      <c r="I133" s="19">
        <v>17</v>
      </c>
      <c r="J133" s="19">
        <v>8</v>
      </c>
      <c r="K133" s="19">
        <v>6</v>
      </c>
      <c r="L133" s="19">
        <v>230</v>
      </c>
      <c r="M133" s="19">
        <v>207</v>
      </c>
      <c r="N133" s="19">
        <v>196</v>
      </c>
      <c r="O133" s="19">
        <v>183</v>
      </c>
      <c r="P133" s="19">
        <v>170</v>
      </c>
      <c r="Q133" s="19">
        <v>153</v>
      </c>
      <c r="R133" s="19">
        <v>137</v>
      </c>
      <c r="S133" s="19">
        <v>122</v>
      </c>
      <c r="T133" s="19">
        <v>103</v>
      </c>
      <c r="U133" s="19">
        <v>87</v>
      </c>
      <c r="V133" s="19">
        <v>65</v>
      </c>
    </row>
    <row r="134" spans="1:22" x14ac:dyDescent="0.3">
      <c r="A134" s="19">
        <v>166</v>
      </c>
      <c r="B134" s="19">
        <v>2</v>
      </c>
      <c r="C134" s="19">
        <v>6</v>
      </c>
      <c r="D134" s="19">
        <v>1</v>
      </c>
      <c r="E134" s="19">
        <v>47.5</v>
      </c>
      <c r="F134" s="19">
        <v>14.8</v>
      </c>
      <c r="G134" s="19">
        <v>98</v>
      </c>
      <c r="H134" s="19">
        <v>108</v>
      </c>
      <c r="I134" s="19">
        <v>18</v>
      </c>
      <c r="J134" s="19">
        <v>9</v>
      </c>
      <c r="K134" s="19">
        <v>8</v>
      </c>
      <c r="L134" s="19">
        <v>270</v>
      </c>
      <c r="M134" s="19">
        <v>259</v>
      </c>
      <c r="N134" s="19">
        <v>247</v>
      </c>
      <c r="O134" s="19">
        <v>233</v>
      </c>
      <c r="P134" s="19">
        <v>216</v>
      </c>
      <c r="Q134" s="19">
        <v>193</v>
      </c>
      <c r="R134" s="19">
        <v>168</v>
      </c>
      <c r="S134" s="19">
        <v>150</v>
      </c>
      <c r="T134" s="19">
        <v>127</v>
      </c>
      <c r="U134" s="19">
        <v>93</v>
      </c>
      <c r="V134" s="19">
        <v>60</v>
      </c>
    </row>
    <row r="135" spans="1:22" x14ac:dyDescent="0.3">
      <c r="A135" s="19">
        <v>167</v>
      </c>
      <c r="B135" s="19">
        <v>1</v>
      </c>
      <c r="C135" s="19">
        <v>6</v>
      </c>
      <c r="D135" s="19">
        <v>1</v>
      </c>
      <c r="E135" s="19">
        <v>46</v>
      </c>
      <c r="F135" s="19">
        <v>19</v>
      </c>
      <c r="G135" s="19">
        <v>96</v>
      </c>
      <c r="H135" s="19">
        <v>103</v>
      </c>
      <c r="I135" s="19">
        <v>14</v>
      </c>
      <c r="J135" s="19">
        <v>9</v>
      </c>
      <c r="K135" s="19">
        <v>6</v>
      </c>
      <c r="L135" s="19">
        <v>280</v>
      </c>
      <c r="M135" s="19">
        <v>230</v>
      </c>
      <c r="N135" s="19">
        <v>214</v>
      </c>
      <c r="O135" s="19">
        <v>198</v>
      </c>
      <c r="P135" s="19">
        <v>181</v>
      </c>
      <c r="Q135" s="19">
        <v>163</v>
      </c>
      <c r="R135" s="19">
        <v>144</v>
      </c>
      <c r="S135" s="19">
        <v>121</v>
      </c>
      <c r="T135" s="19">
        <v>101</v>
      </c>
      <c r="U135" s="19">
        <v>70</v>
      </c>
      <c r="V135" s="19">
        <v>40</v>
      </c>
    </row>
    <row r="136" spans="1:22" x14ac:dyDescent="0.3">
      <c r="A136" s="9">
        <v>168</v>
      </c>
      <c r="B136" s="9">
        <v>1</v>
      </c>
      <c r="C136" s="9">
        <v>6</v>
      </c>
      <c r="D136" s="9">
        <v>1</v>
      </c>
      <c r="E136" s="9">
        <v>44.6</v>
      </c>
      <c r="F136" s="9">
        <v>22</v>
      </c>
      <c r="G136" s="9">
        <v>65</v>
      </c>
      <c r="H136" s="9">
        <v>70</v>
      </c>
      <c r="I136" s="9">
        <v>11</v>
      </c>
      <c r="J136" s="9">
        <v>6</v>
      </c>
      <c r="K136" s="9">
        <v>5</v>
      </c>
      <c r="L136" s="9">
        <v>223</v>
      </c>
      <c r="M136" s="9">
        <v>198</v>
      </c>
      <c r="N136" s="9">
        <v>188</v>
      </c>
      <c r="O136" s="9">
        <v>170</v>
      </c>
      <c r="P136" s="9">
        <v>153</v>
      </c>
      <c r="Q136" s="9">
        <v>139</v>
      </c>
      <c r="R136" s="9">
        <v>127</v>
      </c>
      <c r="S136" s="9">
        <v>116</v>
      </c>
      <c r="T136" s="9">
        <v>106</v>
      </c>
      <c r="U136" s="9">
        <v>87</v>
      </c>
      <c r="V136" s="9">
        <v>51</v>
      </c>
    </row>
    <row r="137" spans="1:22" x14ac:dyDescent="0.3">
      <c r="A137" s="9">
        <v>168</v>
      </c>
      <c r="B137" s="9">
        <v>2</v>
      </c>
      <c r="C137" s="9">
        <v>6</v>
      </c>
      <c r="D137" s="9">
        <v>1</v>
      </c>
      <c r="E137" s="9">
        <v>49.5</v>
      </c>
      <c r="F137" s="9">
        <v>21.2</v>
      </c>
      <c r="G137" s="9">
        <v>68</v>
      </c>
      <c r="H137" s="9">
        <v>74</v>
      </c>
      <c r="I137" s="9">
        <v>13</v>
      </c>
      <c r="J137" s="9">
        <v>6</v>
      </c>
      <c r="K137" s="9">
        <v>8</v>
      </c>
      <c r="L137" s="9">
        <v>240</v>
      </c>
      <c r="M137" s="9">
        <v>205</v>
      </c>
      <c r="N137" s="9">
        <v>193</v>
      </c>
      <c r="O137" s="9">
        <v>181</v>
      </c>
      <c r="P137" s="9">
        <v>169</v>
      </c>
      <c r="Q137" s="9">
        <v>155</v>
      </c>
      <c r="R137" s="9">
        <v>141</v>
      </c>
      <c r="S137" s="9">
        <v>125</v>
      </c>
      <c r="T137" s="9">
        <v>105</v>
      </c>
      <c r="U137" s="9">
        <v>87</v>
      </c>
      <c r="V137" s="9">
        <v>66</v>
      </c>
    </row>
    <row r="138" spans="1:22" x14ac:dyDescent="0.3">
      <c r="A138" s="9">
        <v>169</v>
      </c>
      <c r="B138" s="9">
        <v>1</v>
      </c>
      <c r="C138" s="9">
        <v>3</v>
      </c>
      <c r="D138" s="9">
        <v>1</v>
      </c>
      <c r="E138" s="9">
        <v>77</v>
      </c>
      <c r="F138" s="9">
        <v>27.6</v>
      </c>
      <c r="G138" s="9">
        <v>80</v>
      </c>
      <c r="H138" s="9">
        <v>85</v>
      </c>
      <c r="I138" s="9">
        <v>9</v>
      </c>
      <c r="J138" s="9">
        <v>8</v>
      </c>
      <c r="K138" s="9">
        <v>0</v>
      </c>
      <c r="L138" s="9">
        <v>365</v>
      </c>
      <c r="M138" s="9">
        <v>315</v>
      </c>
      <c r="N138" s="9">
        <v>278</v>
      </c>
      <c r="O138" s="9">
        <v>251</v>
      </c>
      <c r="P138" s="9">
        <v>221</v>
      </c>
      <c r="Q138" s="9">
        <v>195</v>
      </c>
      <c r="R138" s="9">
        <v>157</v>
      </c>
      <c r="S138" s="9">
        <v>132</v>
      </c>
      <c r="T138" s="9">
        <v>87</v>
      </c>
      <c r="U138" s="9">
        <v>51</v>
      </c>
      <c r="V138" s="9">
        <v>22</v>
      </c>
    </row>
    <row r="139" spans="1:22" x14ac:dyDescent="0.3">
      <c r="A139" s="9">
        <v>169</v>
      </c>
      <c r="B139" s="9">
        <v>2</v>
      </c>
      <c r="C139" s="9">
        <v>3</v>
      </c>
      <c r="D139" s="9">
        <v>1</v>
      </c>
      <c r="E139" s="9">
        <v>46.5</v>
      </c>
      <c r="F139" s="9">
        <v>16</v>
      </c>
      <c r="G139" s="9">
        <v>51</v>
      </c>
      <c r="H139" s="9">
        <v>57</v>
      </c>
      <c r="I139" s="9">
        <v>6</v>
      </c>
      <c r="J139" s="9">
        <v>5</v>
      </c>
      <c r="K139" s="9">
        <v>1</v>
      </c>
      <c r="L139" s="9">
        <v>274</v>
      </c>
      <c r="M139" s="9">
        <v>244</v>
      </c>
      <c r="N139" s="9">
        <v>223</v>
      </c>
      <c r="O139" s="9">
        <v>197</v>
      </c>
      <c r="P139" s="9">
        <v>167</v>
      </c>
      <c r="Q139" s="9">
        <v>138</v>
      </c>
      <c r="R139" s="9">
        <v>101</v>
      </c>
      <c r="S139" s="9">
        <v>60</v>
      </c>
      <c r="T139" s="9">
        <v>31</v>
      </c>
      <c r="U139" s="9">
        <v>25</v>
      </c>
      <c r="V139" s="9">
        <v>15</v>
      </c>
    </row>
    <row r="140" spans="1:22" x14ac:dyDescent="0.3">
      <c r="A140" s="9">
        <v>170</v>
      </c>
      <c r="B140" s="9">
        <v>1</v>
      </c>
      <c r="C140" s="9">
        <v>4</v>
      </c>
      <c r="D140" s="9">
        <v>1</v>
      </c>
      <c r="E140" s="9">
        <v>54</v>
      </c>
      <c r="F140" s="9">
        <v>17</v>
      </c>
      <c r="G140" s="9">
        <v>64</v>
      </c>
      <c r="H140" s="9">
        <v>68</v>
      </c>
      <c r="I140" s="9">
        <v>9</v>
      </c>
      <c r="J140" s="9">
        <v>6</v>
      </c>
      <c r="K140" s="9">
        <v>4</v>
      </c>
      <c r="L140" s="9">
        <v>261</v>
      </c>
      <c r="M140" s="9">
        <v>216</v>
      </c>
      <c r="N140" s="9">
        <v>200</v>
      </c>
      <c r="O140" s="9">
        <v>183</v>
      </c>
      <c r="P140" s="9">
        <v>162</v>
      </c>
      <c r="Q140" s="9">
        <v>138</v>
      </c>
      <c r="R140" s="9">
        <v>115</v>
      </c>
      <c r="S140" s="9">
        <v>89</v>
      </c>
      <c r="T140" s="9">
        <v>76</v>
      </c>
      <c r="U140" s="9">
        <v>55</v>
      </c>
      <c r="V140" s="9">
        <v>34</v>
      </c>
    </row>
    <row r="141" spans="1:22" x14ac:dyDescent="0.3">
      <c r="A141" s="9">
        <v>170</v>
      </c>
      <c r="B141" s="9">
        <v>2</v>
      </c>
      <c r="C141" s="9">
        <v>6</v>
      </c>
      <c r="D141" s="9">
        <v>1</v>
      </c>
      <c r="E141" s="9">
        <v>35.5</v>
      </c>
      <c r="F141" s="9">
        <v>15.4</v>
      </c>
      <c r="G141" s="9">
        <v>58</v>
      </c>
      <c r="H141" s="9">
        <v>63</v>
      </c>
      <c r="I141" s="9">
        <v>14</v>
      </c>
      <c r="J141" s="9">
        <v>5</v>
      </c>
      <c r="K141" s="9">
        <v>8</v>
      </c>
      <c r="L141" s="9">
        <v>172</v>
      </c>
      <c r="M141" s="9">
        <v>137</v>
      </c>
      <c r="N141" s="9">
        <v>128</v>
      </c>
      <c r="O141" s="9">
        <v>121</v>
      </c>
      <c r="P141" s="9">
        <v>112</v>
      </c>
      <c r="Q141" s="9">
        <v>105</v>
      </c>
      <c r="R141" s="9">
        <v>99</v>
      </c>
      <c r="S141" s="9">
        <v>93</v>
      </c>
      <c r="T141" s="9">
        <v>85</v>
      </c>
      <c r="U141" s="9">
        <v>71</v>
      </c>
      <c r="V141" s="9">
        <v>58</v>
      </c>
    </row>
    <row r="142" spans="1:22" x14ac:dyDescent="0.3">
      <c r="A142" s="9">
        <v>171</v>
      </c>
      <c r="B142" s="9">
        <v>1</v>
      </c>
      <c r="C142" s="9">
        <v>6</v>
      </c>
      <c r="D142" s="9">
        <v>1</v>
      </c>
      <c r="E142" s="9">
        <v>57</v>
      </c>
      <c r="F142" s="9">
        <v>20</v>
      </c>
      <c r="G142" s="9">
        <v>77</v>
      </c>
      <c r="H142" s="9">
        <v>83</v>
      </c>
      <c r="I142" s="9">
        <v>12</v>
      </c>
      <c r="J142" s="9">
        <v>7</v>
      </c>
      <c r="K142" s="9">
        <v>7</v>
      </c>
      <c r="L142" s="9">
        <v>295</v>
      </c>
      <c r="M142" s="9">
        <v>265</v>
      </c>
      <c r="N142" s="9">
        <v>252</v>
      </c>
      <c r="O142" s="9">
        <v>235</v>
      </c>
      <c r="P142" s="9">
        <v>217</v>
      </c>
      <c r="Q142" s="9">
        <v>200</v>
      </c>
      <c r="R142" s="9">
        <v>176</v>
      </c>
      <c r="S142" s="9">
        <v>152</v>
      </c>
      <c r="T142" s="9">
        <v>134</v>
      </c>
      <c r="U142" s="9">
        <v>109</v>
      </c>
      <c r="V142" s="9">
        <v>65</v>
      </c>
    </row>
    <row r="143" spans="1:22" x14ac:dyDescent="0.3">
      <c r="A143" s="9">
        <v>171</v>
      </c>
      <c r="B143" s="9">
        <v>2</v>
      </c>
      <c r="C143" s="9">
        <v>6</v>
      </c>
      <c r="D143" s="9">
        <v>1</v>
      </c>
      <c r="E143" s="9">
        <v>47</v>
      </c>
      <c r="F143" s="9">
        <v>19</v>
      </c>
      <c r="G143" s="9">
        <v>64</v>
      </c>
      <c r="H143" s="9">
        <v>71</v>
      </c>
      <c r="I143" s="9">
        <v>14</v>
      </c>
      <c r="J143" s="9">
        <v>6</v>
      </c>
      <c r="K143" s="9">
        <v>4</v>
      </c>
      <c r="L143" s="9">
        <v>239</v>
      </c>
      <c r="M143" s="9">
        <v>194</v>
      </c>
      <c r="N143" s="9">
        <v>184</v>
      </c>
      <c r="O143" s="9">
        <v>173</v>
      </c>
      <c r="P143" s="9">
        <v>160</v>
      </c>
      <c r="Q143" s="9">
        <v>147</v>
      </c>
      <c r="R143" s="9">
        <v>133</v>
      </c>
      <c r="S143" s="9">
        <v>116</v>
      </c>
      <c r="T143" s="9">
        <v>98</v>
      </c>
      <c r="U143" s="9">
        <v>80</v>
      </c>
      <c r="V143" s="9">
        <v>52</v>
      </c>
    </row>
    <row r="144" spans="1:22" x14ac:dyDescent="0.3">
      <c r="A144" s="9">
        <v>172</v>
      </c>
      <c r="B144" s="9">
        <v>1</v>
      </c>
      <c r="C144" s="9">
        <v>6</v>
      </c>
      <c r="D144" s="9">
        <v>1</v>
      </c>
      <c r="E144" s="9">
        <v>50</v>
      </c>
      <c r="F144" s="9">
        <v>17</v>
      </c>
      <c r="G144" s="9">
        <v>62</v>
      </c>
      <c r="H144" s="9">
        <v>69</v>
      </c>
      <c r="I144" s="9">
        <v>14</v>
      </c>
      <c r="J144" s="9">
        <v>6</v>
      </c>
      <c r="K144" s="9">
        <v>2</v>
      </c>
      <c r="L144" s="9">
        <v>250</v>
      </c>
      <c r="M144" s="9">
        <v>215</v>
      </c>
      <c r="N144" s="9">
        <v>195</v>
      </c>
      <c r="O144" s="9">
        <v>184</v>
      </c>
      <c r="P144" s="9">
        <v>171</v>
      </c>
      <c r="Q144" s="9">
        <v>155</v>
      </c>
      <c r="R144" s="9">
        <v>136</v>
      </c>
      <c r="S144" s="9">
        <v>113</v>
      </c>
      <c r="T144" s="9">
        <v>82</v>
      </c>
      <c r="U144" s="9">
        <v>55</v>
      </c>
      <c r="V144" s="9">
        <v>21</v>
      </c>
    </row>
    <row r="145" spans="1:22" x14ac:dyDescent="0.3">
      <c r="A145" s="9">
        <v>172</v>
      </c>
      <c r="B145" s="9">
        <v>2</v>
      </c>
      <c r="C145" s="9">
        <v>6</v>
      </c>
      <c r="D145" s="9">
        <v>1</v>
      </c>
      <c r="E145" s="9">
        <v>42</v>
      </c>
      <c r="F145" s="9">
        <v>15.8</v>
      </c>
      <c r="G145" s="9">
        <v>63</v>
      </c>
      <c r="H145" s="9">
        <v>70</v>
      </c>
      <c r="I145" s="9">
        <v>16</v>
      </c>
      <c r="J145" s="9">
        <v>6</v>
      </c>
      <c r="K145" s="9">
        <v>3</v>
      </c>
      <c r="L145" s="9">
        <v>222</v>
      </c>
      <c r="M145" s="9">
        <v>192</v>
      </c>
      <c r="N145" s="9">
        <v>188</v>
      </c>
      <c r="O145" s="9">
        <v>178</v>
      </c>
      <c r="P145" s="9">
        <v>168</v>
      </c>
      <c r="Q145" s="9">
        <v>157</v>
      </c>
      <c r="R145" s="9">
        <v>142</v>
      </c>
      <c r="S145" s="9">
        <v>128</v>
      </c>
      <c r="T145" s="9">
        <v>110</v>
      </c>
      <c r="U145" s="9">
        <v>87</v>
      </c>
      <c r="V145" s="9">
        <v>53</v>
      </c>
    </row>
    <row r="146" spans="1:22" x14ac:dyDescent="0.3">
      <c r="A146" s="9">
        <v>222</v>
      </c>
      <c r="B146" s="9">
        <v>1</v>
      </c>
      <c r="C146" s="9">
        <v>2</v>
      </c>
      <c r="D146" s="9">
        <v>1</v>
      </c>
      <c r="E146" s="9">
        <v>49.9</v>
      </c>
      <c r="F146" s="9">
        <v>22</v>
      </c>
      <c r="G146" s="9">
        <v>86</v>
      </c>
      <c r="H146" s="9">
        <v>91</v>
      </c>
      <c r="I146" s="9">
        <v>13</v>
      </c>
      <c r="J146" s="9">
        <v>8</v>
      </c>
      <c r="K146" s="9">
        <v>6</v>
      </c>
      <c r="L146" s="9">
        <v>245</v>
      </c>
      <c r="M146" s="9">
        <v>230</v>
      </c>
      <c r="N146" s="9">
        <v>210</v>
      </c>
      <c r="O146" s="9">
        <v>185</v>
      </c>
      <c r="P146" s="9">
        <v>167</v>
      </c>
      <c r="Q146" s="9">
        <v>148</v>
      </c>
      <c r="R146" s="9">
        <v>133</v>
      </c>
      <c r="S146" s="9">
        <v>114</v>
      </c>
      <c r="T146" s="9">
        <v>89</v>
      </c>
      <c r="U146" s="9">
        <v>63</v>
      </c>
      <c r="V146" s="9">
        <v>38</v>
      </c>
    </row>
    <row r="147" spans="1:22" x14ac:dyDescent="0.3">
      <c r="A147" s="9">
        <v>222</v>
      </c>
      <c r="B147" s="9">
        <v>2</v>
      </c>
      <c r="C147" s="9">
        <v>4</v>
      </c>
      <c r="D147" s="9">
        <v>1</v>
      </c>
      <c r="E147" s="9">
        <v>51.4</v>
      </c>
      <c r="F147" s="9">
        <v>21</v>
      </c>
      <c r="G147" s="9">
        <v>92</v>
      </c>
      <c r="H147" s="9">
        <v>97</v>
      </c>
      <c r="I147" s="9">
        <v>14</v>
      </c>
      <c r="J147" s="9">
        <v>9</v>
      </c>
      <c r="K147" s="9">
        <v>2</v>
      </c>
      <c r="L147" s="9">
        <v>250</v>
      </c>
      <c r="M147" s="9">
        <v>220</v>
      </c>
      <c r="N147" s="9">
        <v>202</v>
      </c>
      <c r="O147" s="9">
        <v>181</v>
      </c>
      <c r="P147" s="9">
        <v>164</v>
      </c>
      <c r="Q147" s="9">
        <v>144</v>
      </c>
      <c r="R147" s="9">
        <v>126</v>
      </c>
      <c r="S147" s="9">
        <v>109</v>
      </c>
      <c r="T147" s="9">
        <v>84</v>
      </c>
      <c r="U147" s="9">
        <v>62</v>
      </c>
      <c r="V147" s="9">
        <v>41</v>
      </c>
    </row>
    <row r="148" spans="1:22" x14ac:dyDescent="0.3">
      <c r="A148" s="9">
        <v>223</v>
      </c>
      <c r="B148" s="9">
        <v>1</v>
      </c>
      <c r="C148" s="9">
        <v>2</v>
      </c>
      <c r="D148" s="9">
        <v>1</v>
      </c>
      <c r="E148" s="9">
        <v>40</v>
      </c>
      <c r="F148" s="9">
        <v>18.100000000000001</v>
      </c>
      <c r="G148" s="9">
        <v>60</v>
      </c>
      <c r="H148" s="9">
        <v>68</v>
      </c>
      <c r="I148" s="9">
        <v>8</v>
      </c>
      <c r="J148" s="9">
        <v>6</v>
      </c>
      <c r="K148" s="9">
        <v>0</v>
      </c>
      <c r="L148" s="9">
        <v>180</v>
      </c>
      <c r="M148" s="9">
        <v>156</v>
      </c>
      <c r="N148" s="9">
        <v>140</v>
      </c>
      <c r="O148" s="9">
        <v>122</v>
      </c>
      <c r="P148" s="9">
        <v>109</v>
      </c>
      <c r="Q148" s="9">
        <v>94</v>
      </c>
      <c r="R148" s="9">
        <v>76</v>
      </c>
      <c r="S148" s="9">
        <v>61</v>
      </c>
      <c r="T148" s="9">
        <v>48</v>
      </c>
      <c r="U148" s="9">
        <v>32</v>
      </c>
      <c r="V148" s="9">
        <v>18</v>
      </c>
    </row>
    <row r="149" spans="1:22" x14ac:dyDescent="0.3">
      <c r="A149" s="9">
        <v>223</v>
      </c>
      <c r="B149" s="9">
        <v>2</v>
      </c>
      <c r="C149" s="9">
        <v>2</v>
      </c>
      <c r="D149" s="9">
        <v>1</v>
      </c>
      <c r="E149" s="9">
        <v>58</v>
      </c>
      <c r="F149" s="9">
        <v>22.2</v>
      </c>
      <c r="G149" s="9">
        <v>88</v>
      </c>
      <c r="H149" s="9">
        <v>96</v>
      </c>
      <c r="I149" s="9">
        <v>16</v>
      </c>
      <c r="J149" s="9">
        <v>8</v>
      </c>
      <c r="K149" s="9">
        <v>8</v>
      </c>
      <c r="L149" s="9">
        <v>288</v>
      </c>
      <c r="M149" s="9">
        <v>248</v>
      </c>
      <c r="N149" s="9">
        <v>235</v>
      </c>
      <c r="O149" s="9">
        <v>223</v>
      </c>
      <c r="P149" s="9">
        <v>218</v>
      </c>
      <c r="Q149" s="9">
        <v>181</v>
      </c>
      <c r="R149" s="9">
        <v>150</v>
      </c>
      <c r="S149" s="9">
        <v>120</v>
      </c>
      <c r="T149" s="9">
        <v>94</v>
      </c>
      <c r="U149" s="9">
        <v>70</v>
      </c>
      <c r="V149" s="9">
        <v>45</v>
      </c>
    </row>
    <row r="150" spans="1:22" x14ac:dyDescent="0.3">
      <c r="A150" s="9">
        <v>224</v>
      </c>
      <c r="B150" s="9">
        <v>1</v>
      </c>
      <c r="C150" s="9">
        <v>3</v>
      </c>
      <c r="D150" s="9">
        <v>1</v>
      </c>
      <c r="E150" s="9">
        <v>50.4</v>
      </c>
      <c r="F150" s="9">
        <v>19</v>
      </c>
      <c r="G150" s="9">
        <v>88</v>
      </c>
      <c r="H150" s="9">
        <v>94</v>
      </c>
      <c r="I150" s="9">
        <v>14</v>
      </c>
      <c r="J150" s="9">
        <v>8</v>
      </c>
      <c r="K150" s="9">
        <v>8</v>
      </c>
      <c r="L150" s="9">
        <v>250</v>
      </c>
      <c r="M150" s="9">
        <v>230</v>
      </c>
      <c r="N150" s="9">
        <v>218</v>
      </c>
      <c r="O150" s="9">
        <v>202</v>
      </c>
      <c r="P150" s="9">
        <v>178</v>
      </c>
      <c r="Q150" s="9">
        <v>158</v>
      </c>
      <c r="R150" s="9">
        <v>138</v>
      </c>
      <c r="S150" s="9">
        <v>118</v>
      </c>
      <c r="T150" s="9">
        <v>101</v>
      </c>
      <c r="U150" s="9">
        <v>72</v>
      </c>
      <c r="V150" s="9">
        <v>51</v>
      </c>
    </row>
    <row r="151" spans="1:22" x14ac:dyDescent="0.3">
      <c r="A151" s="9">
        <v>224</v>
      </c>
      <c r="B151" s="9">
        <v>2</v>
      </c>
      <c r="C151" s="9">
        <v>3</v>
      </c>
      <c r="D151" s="9">
        <v>1</v>
      </c>
      <c r="E151" s="9">
        <v>47.2</v>
      </c>
      <c r="F151" s="9">
        <v>18</v>
      </c>
      <c r="G151" s="9">
        <v>82</v>
      </c>
      <c r="H151" s="9">
        <v>87</v>
      </c>
      <c r="I151" s="9">
        <v>12</v>
      </c>
      <c r="J151" s="9">
        <v>8</v>
      </c>
      <c r="K151" s="9">
        <v>2</v>
      </c>
      <c r="L151" s="9">
        <v>235</v>
      </c>
      <c r="M151" s="9">
        <v>210</v>
      </c>
      <c r="N151" s="9">
        <v>185</v>
      </c>
      <c r="O151" s="9">
        <v>168</v>
      </c>
      <c r="P151" s="9">
        <v>146</v>
      </c>
      <c r="Q151" s="9">
        <v>128</v>
      </c>
      <c r="R151" s="9">
        <v>109</v>
      </c>
      <c r="S151" s="9">
        <v>90</v>
      </c>
      <c r="T151" s="9">
        <v>78</v>
      </c>
      <c r="U151" s="9">
        <v>58</v>
      </c>
      <c r="V151" s="9">
        <v>48</v>
      </c>
    </row>
    <row r="152" spans="1:22" x14ac:dyDescent="0.3">
      <c r="A152" s="9">
        <v>226</v>
      </c>
      <c r="B152" s="9">
        <v>1</v>
      </c>
      <c r="C152" s="9">
        <v>2</v>
      </c>
      <c r="D152" s="9">
        <v>1</v>
      </c>
      <c r="E152" s="9">
        <v>56.3</v>
      </c>
      <c r="F152" s="9">
        <v>24.1</v>
      </c>
      <c r="G152" s="9">
        <v>109</v>
      </c>
      <c r="H152" s="9">
        <v>114</v>
      </c>
      <c r="I152" s="9">
        <v>18</v>
      </c>
      <c r="J152" s="9">
        <v>10</v>
      </c>
      <c r="K152" s="9">
        <v>9</v>
      </c>
      <c r="L152" s="9">
        <v>275</v>
      </c>
      <c r="M152" s="9">
        <v>255</v>
      </c>
      <c r="N152" s="9">
        <v>232</v>
      </c>
      <c r="O152" s="9">
        <v>209</v>
      </c>
      <c r="P152" s="9">
        <v>180</v>
      </c>
      <c r="Q152" s="9">
        <v>153</v>
      </c>
      <c r="R152" s="9">
        <v>127</v>
      </c>
      <c r="S152" s="9">
        <v>104</v>
      </c>
      <c r="T152" s="9">
        <v>76</v>
      </c>
      <c r="U152" s="9">
        <v>52</v>
      </c>
      <c r="V152" s="9">
        <v>27</v>
      </c>
    </row>
    <row r="153" spans="1:22" x14ac:dyDescent="0.3">
      <c r="A153" s="9">
        <v>226</v>
      </c>
      <c r="B153" s="9">
        <v>2</v>
      </c>
      <c r="C153" s="9">
        <v>2</v>
      </c>
      <c r="D153" s="9">
        <v>1</v>
      </c>
      <c r="E153" s="9">
        <v>40.6</v>
      </c>
      <c r="F153" s="9">
        <v>20</v>
      </c>
      <c r="G153" s="9">
        <v>76</v>
      </c>
      <c r="H153" s="9">
        <v>81</v>
      </c>
      <c r="I153" s="9">
        <v>12</v>
      </c>
      <c r="J153" s="9">
        <v>7</v>
      </c>
      <c r="K153" s="9">
        <v>6</v>
      </c>
      <c r="L153" s="9">
        <v>225</v>
      </c>
      <c r="M153" s="9">
        <v>203</v>
      </c>
      <c r="N153" s="9">
        <v>188</v>
      </c>
      <c r="O153" s="9">
        <v>174</v>
      </c>
      <c r="P153" s="9">
        <v>158</v>
      </c>
      <c r="Q153" s="9">
        <v>132</v>
      </c>
      <c r="R153" s="9">
        <v>125</v>
      </c>
      <c r="S153" s="9">
        <v>108</v>
      </c>
      <c r="T153" s="9">
        <v>88</v>
      </c>
      <c r="U153" s="9">
        <v>72</v>
      </c>
      <c r="V153" s="9">
        <v>51</v>
      </c>
    </row>
    <row r="154" spans="1:22" x14ac:dyDescent="0.3">
      <c r="A154" s="9">
        <v>227</v>
      </c>
      <c r="B154" s="9">
        <v>1</v>
      </c>
      <c r="C154" s="9">
        <v>2</v>
      </c>
      <c r="D154" s="9">
        <v>1</v>
      </c>
      <c r="E154" s="9">
        <v>38</v>
      </c>
      <c r="F154" s="9">
        <v>18</v>
      </c>
      <c r="G154" s="9">
        <v>58</v>
      </c>
      <c r="H154" s="9">
        <v>66</v>
      </c>
      <c r="I154" s="9">
        <v>8</v>
      </c>
      <c r="J154" s="9">
        <v>5</v>
      </c>
      <c r="K154" s="9">
        <v>8</v>
      </c>
      <c r="L154" s="9">
        <v>195</v>
      </c>
      <c r="M154" s="9">
        <v>163</v>
      </c>
      <c r="N154" s="9">
        <v>150</v>
      </c>
      <c r="O154" s="9">
        <v>134</v>
      </c>
      <c r="P154" s="9">
        <v>124</v>
      </c>
      <c r="Q154" s="9">
        <v>111</v>
      </c>
      <c r="R154" s="9">
        <v>98</v>
      </c>
      <c r="S154" s="9">
        <v>85</v>
      </c>
      <c r="T154" s="9">
        <v>75</v>
      </c>
      <c r="U154" s="9">
        <v>64</v>
      </c>
      <c r="V154" s="9">
        <v>50</v>
      </c>
    </row>
    <row r="155" spans="1:22" x14ac:dyDescent="0.3">
      <c r="A155" s="9">
        <v>227</v>
      </c>
      <c r="B155" s="9">
        <v>2</v>
      </c>
      <c r="C155" s="9">
        <v>2</v>
      </c>
      <c r="D155" s="9">
        <v>1</v>
      </c>
      <c r="E155" s="9">
        <v>48</v>
      </c>
      <c r="F155" s="9">
        <v>19.8</v>
      </c>
      <c r="G155" s="9">
        <v>69</v>
      </c>
      <c r="H155" s="9">
        <v>77</v>
      </c>
      <c r="I155" s="9">
        <v>10</v>
      </c>
      <c r="J155" s="9">
        <v>6</v>
      </c>
      <c r="K155" s="9">
        <v>9</v>
      </c>
      <c r="L155" s="9">
        <v>241</v>
      </c>
      <c r="M155" s="9">
        <v>201</v>
      </c>
      <c r="N155" s="9">
        <v>189</v>
      </c>
      <c r="O155" s="9">
        <v>174</v>
      </c>
      <c r="P155" s="9">
        <v>160</v>
      </c>
      <c r="Q155" s="9">
        <v>146</v>
      </c>
      <c r="R155" s="9">
        <v>133</v>
      </c>
      <c r="S155" s="9">
        <v>122</v>
      </c>
      <c r="T155" s="9">
        <v>109</v>
      </c>
      <c r="U155" s="9">
        <v>91</v>
      </c>
      <c r="V155" s="9">
        <v>71</v>
      </c>
    </row>
    <row r="156" spans="1:22" x14ac:dyDescent="0.3">
      <c r="A156" s="9">
        <v>229</v>
      </c>
      <c r="B156" s="9">
        <v>1</v>
      </c>
      <c r="C156" s="9">
        <v>2</v>
      </c>
      <c r="D156" s="9">
        <v>1</v>
      </c>
      <c r="E156" s="9">
        <v>44.8</v>
      </c>
      <c r="F156" s="9">
        <v>20</v>
      </c>
      <c r="G156" s="9">
        <v>59</v>
      </c>
      <c r="H156" s="9">
        <v>66</v>
      </c>
      <c r="I156" s="9">
        <v>11</v>
      </c>
      <c r="J156" s="9">
        <v>5</v>
      </c>
      <c r="K156" s="9">
        <v>9</v>
      </c>
      <c r="L156" s="9">
        <v>225</v>
      </c>
      <c r="M156" s="9">
        <v>200</v>
      </c>
      <c r="N156" s="9">
        <v>191</v>
      </c>
      <c r="O156" s="9">
        <v>178</v>
      </c>
      <c r="P156" s="9">
        <v>161</v>
      </c>
      <c r="Q156" s="9">
        <v>156</v>
      </c>
      <c r="R156" s="9">
        <v>147</v>
      </c>
      <c r="S156" s="9">
        <v>136</v>
      </c>
      <c r="T156" s="9">
        <v>126</v>
      </c>
      <c r="U156" s="9">
        <v>111</v>
      </c>
      <c r="V156" s="9">
        <v>91</v>
      </c>
    </row>
    <row r="157" spans="1:22" x14ac:dyDescent="0.3">
      <c r="A157" s="9">
        <v>229</v>
      </c>
      <c r="B157" s="9">
        <v>2</v>
      </c>
      <c r="C157" s="9">
        <v>2</v>
      </c>
      <c r="D157" s="9">
        <v>1</v>
      </c>
      <c r="E157" s="9">
        <v>49</v>
      </c>
      <c r="F157" s="9">
        <v>14</v>
      </c>
      <c r="G157" s="9">
        <v>74</v>
      </c>
      <c r="H157" s="9">
        <v>81</v>
      </c>
      <c r="I157" s="9">
        <v>14</v>
      </c>
      <c r="J157" s="9">
        <v>7</v>
      </c>
      <c r="K157" s="9">
        <v>4</v>
      </c>
      <c r="L157" s="9">
        <v>250</v>
      </c>
      <c r="M157" s="9">
        <v>220</v>
      </c>
      <c r="N157" s="9">
        <v>208</v>
      </c>
      <c r="O157" s="9">
        <v>195</v>
      </c>
      <c r="P157" s="9">
        <v>181</v>
      </c>
      <c r="Q157" s="9">
        <v>166</v>
      </c>
      <c r="R157" s="9">
        <v>149</v>
      </c>
      <c r="S157" s="9">
        <v>131</v>
      </c>
      <c r="T157" s="9">
        <v>111</v>
      </c>
      <c r="U157" s="9">
        <v>91</v>
      </c>
      <c r="V157" s="9">
        <v>69</v>
      </c>
    </row>
    <row r="158" spans="1:22" x14ac:dyDescent="0.3">
      <c r="A158" s="9">
        <v>231</v>
      </c>
      <c r="B158" s="9">
        <v>1</v>
      </c>
      <c r="C158" s="9">
        <v>6</v>
      </c>
      <c r="D158" s="9">
        <v>1</v>
      </c>
      <c r="E158" s="9">
        <v>57</v>
      </c>
      <c r="F158" s="9">
        <v>16</v>
      </c>
      <c r="G158" s="9">
        <v>75</v>
      </c>
      <c r="H158" s="9">
        <v>82</v>
      </c>
      <c r="I158" s="9">
        <v>12</v>
      </c>
      <c r="J158" s="9">
        <v>7</v>
      </c>
      <c r="K158" s="9">
        <v>5</v>
      </c>
      <c r="L158" s="9">
        <v>265</v>
      </c>
      <c r="M158" s="9">
        <v>235</v>
      </c>
      <c r="N158" s="9">
        <v>222</v>
      </c>
      <c r="O158" s="9">
        <v>207</v>
      </c>
      <c r="P158" s="9">
        <v>195</v>
      </c>
      <c r="Q158" s="9">
        <v>177</v>
      </c>
      <c r="R158" s="9">
        <v>155</v>
      </c>
      <c r="S158" s="9">
        <v>135</v>
      </c>
      <c r="T158" s="9">
        <v>117</v>
      </c>
      <c r="U158" s="9">
        <v>92</v>
      </c>
      <c r="V158" s="9">
        <v>60</v>
      </c>
    </row>
    <row r="159" spans="1:22" x14ac:dyDescent="0.3">
      <c r="A159" s="9">
        <v>231</v>
      </c>
      <c r="B159" s="9">
        <v>2</v>
      </c>
      <c r="C159" s="9">
        <v>2</v>
      </c>
      <c r="D159" s="9">
        <v>1</v>
      </c>
      <c r="E159" s="9">
        <v>60</v>
      </c>
      <c r="F159" s="9">
        <v>17</v>
      </c>
      <c r="G159" s="9">
        <v>66</v>
      </c>
      <c r="H159" s="9">
        <v>73</v>
      </c>
      <c r="I159" s="9">
        <v>9</v>
      </c>
      <c r="J159" s="9">
        <v>6</v>
      </c>
      <c r="K159" s="9">
        <v>6</v>
      </c>
      <c r="L159" s="9">
        <v>270</v>
      </c>
      <c r="M159" s="9">
        <v>230</v>
      </c>
      <c r="N159" s="9">
        <v>213</v>
      </c>
      <c r="O159" s="9">
        <v>199</v>
      </c>
      <c r="P159" s="9">
        <v>180</v>
      </c>
      <c r="Q159" s="9">
        <v>161</v>
      </c>
      <c r="R159" s="9">
        <v>146</v>
      </c>
      <c r="S159" s="9">
        <v>127</v>
      </c>
      <c r="T159" s="9">
        <v>106</v>
      </c>
      <c r="U159" s="9">
        <v>83</v>
      </c>
      <c r="V159" s="9">
        <v>48</v>
      </c>
    </row>
    <row r="160" spans="1:22" x14ac:dyDescent="0.3">
      <c r="A160" s="9">
        <v>232</v>
      </c>
      <c r="B160" s="9">
        <v>1</v>
      </c>
      <c r="C160" s="9">
        <v>2</v>
      </c>
      <c r="D160" s="9">
        <v>1</v>
      </c>
      <c r="E160" s="9">
        <v>49</v>
      </c>
      <c r="F160" s="9">
        <v>20</v>
      </c>
      <c r="G160" s="9">
        <v>74</v>
      </c>
      <c r="H160" s="9">
        <v>81</v>
      </c>
      <c r="I160" s="9">
        <v>14</v>
      </c>
      <c r="J160" s="9">
        <v>7</v>
      </c>
      <c r="K160" s="9">
        <v>4</v>
      </c>
      <c r="L160" s="9">
        <v>250</v>
      </c>
      <c r="M160" s="9">
        <v>230</v>
      </c>
      <c r="N160" s="9">
        <v>218</v>
      </c>
      <c r="O160" s="9">
        <v>205</v>
      </c>
      <c r="P160" s="9">
        <v>194</v>
      </c>
      <c r="Q160" s="9">
        <v>178</v>
      </c>
      <c r="R160" s="9">
        <v>162</v>
      </c>
      <c r="S160" s="9">
        <v>143</v>
      </c>
      <c r="T160" s="9">
        <v>122</v>
      </c>
      <c r="U160" s="9">
        <v>95</v>
      </c>
      <c r="V160" s="9">
        <v>65</v>
      </c>
    </row>
    <row r="161" spans="1:22" x14ac:dyDescent="0.3">
      <c r="A161" s="9">
        <v>232</v>
      </c>
      <c r="B161" s="9">
        <v>2</v>
      </c>
      <c r="C161" s="9">
        <v>2</v>
      </c>
      <c r="D161" s="9">
        <v>1</v>
      </c>
      <c r="E161" s="9">
        <v>45</v>
      </c>
      <c r="F161" s="9">
        <v>21.4</v>
      </c>
      <c r="G161" s="9">
        <v>68</v>
      </c>
      <c r="H161" s="9">
        <v>75</v>
      </c>
      <c r="I161" s="9">
        <v>13</v>
      </c>
      <c r="J161" s="9">
        <v>6</v>
      </c>
      <c r="K161" s="9">
        <v>8</v>
      </c>
      <c r="L161" s="9">
        <v>240</v>
      </c>
      <c r="M161" s="9">
        <v>200</v>
      </c>
      <c r="N161" s="9">
        <v>190</v>
      </c>
      <c r="O161" s="9">
        <v>179</v>
      </c>
      <c r="P161" s="9">
        <v>169</v>
      </c>
      <c r="Q161" s="9">
        <v>156</v>
      </c>
      <c r="R161" s="9">
        <v>137</v>
      </c>
      <c r="S161" s="9">
        <v>120</v>
      </c>
      <c r="T161" s="9">
        <v>103</v>
      </c>
      <c r="U161" s="9">
        <v>91</v>
      </c>
      <c r="V161" s="9">
        <v>78</v>
      </c>
    </row>
    <row r="162" spans="1:22" x14ac:dyDescent="0.3">
      <c r="A162" s="9">
        <v>233</v>
      </c>
      <c r="B162" s="9">
        <v>1</v>
      </c>
      <c r="C162" s="9">
        <v>2</v>
      </c>
      <c r="D162" s="9">
        <v>1</v>
      </c>
      <c r="E162" s="9">
        <v>55.5</v>
      </c>
      <c r="F162" s="9">
        <v>20</v>
      </c>
      <c r="G162" s="9">
        <v>76</v>
      </c>
      <c r="H162" s="9">
        <v>83</v>
      </c>
      <c r="I162" s="9">
        <v>14</v>
      </c>
      <c r="J162" s="9">
        <v>7</v>
      </c>
      <c r="K162" s="9">
        <v>6</v>
      </c>
      <c r="L162" s="9">
        <v>225</v>
      </c>
      <c r="M162" s="9">
        <v>195</v>
      </c>
      <c r="N162" s="9">
        <v>184</v>
      </c>
      <c r="O162" s="9">
        <v>170</v>
      </c>
      <c r="P162" s="9">
        <v>159</v>
      </c>
      <c r="Q162" s="9">
        <v>149</v>
      </c>
      <c r="R162" s="9">
        <v>134</v>
      </c>
      <c r="S162" s="9">
        <v>118</v>
      </c>
      <c r="T162" s="9">
        <v>105</v>
      </c>
      <c r="U162" s="9">
        <v>85</v>
      </c>
      <c r="V162" s="9">
        <v>60</v>
      </c>
    </row>
    <row r="163" spans="1:22" x14ac:dyDescent="0.3">
      <c r="A163" s="9">
        <v>233</v>
      </c>
      <c r="B163" s="9">
        <v>2</v>
      </c>
      <c r="C163" s="9">
        <v>2</v>
      </c>
      <c r="D163" s="9">
        <v>1</v>
      </c>
      <c r="E163" s="9">
        <v>46.4</v>
      </c>
      <c r="F163" s="9">
        <v>17</v>
      </c>
      <c r="G163" s="9">
        <v>75</v>
      </c>
      <c r="H163" s="9">
        <v>82</v>
      </c>
      <c r="I163" s="9">
        <v>12</v>
      </c>
      <c r="J163" s="9">
        <v>7</v>
      </c>
      <c r="K163" s="9">
        <v>5</v>
      </c>
      <c r="L163" s="9">
        <v>225</v>
      </c>
      <c r="M163" s="9">
        <v>197</v>
      </c>
      <c r="N163" s="9">
        <v>185</v>
      </c>
      <c r="O163" s="9">
        <v>169</v>
      </c>
      <c r="P163" s="9">
        <v>155</v>
      </c>
      <c r="Q163" s="9">
        <v>137</v>
      </c>
      <c r="R163" s="9">
        <v>121</v>
      </c>
      <c r="S163" s="9">
        <v>105</v>
      </c>
      <c r="T163" s="9">
        <v>86</v>
      </c>
      <c r="U163" s="9">
        <v>71</v>
      </c>
      <c r="V163" s="9">
        <v>54</v>
      </c>
    </row>
    <row r="164" spans="1:22" x14ac:dyDescent="0.3">
      <c r="A164" s="9">
        <v>234</v>
      </c>
      <c r="B164" s="9">
        <v>1</v>
      </c>
      <c r="C164" s="9">
        <v>2</v>
      </c>
      <c r="D164" s="9">
        <v>1</v>
      </c>
      <c r="E164" s="9">
        <v>45.5</v>
      </c>
      <c r="F164" s="9">
        <v>16</v>
      </c>
      <c r="G164" s="9">
        <v>66</v>
      </c>
      <c r="H164" s="9">
        <v>73</v>
      </c>
      <c r="I164" s="9">
        <v>14</v>
      </c>
      <c r="J164" s="9">
        <v>6</v>
      </c>
      <c r="K164" s="9">
        <v>6</v>
      </c>
      <c r="L164" s="9">
        <v>233</v>
      </c>
      <c r="M164" s="9">
        <v>200</v>
      </c>
      <c r="N164" s="9">
        <v>190</v>
      </c>
      <c r="O164" s="9">
        <v>178</v>
      </c>
      <c r="P164" s="9">
        <v>165</v>
      </c>
      <c r="Q164" s="9">
        <v>150</v>
      </c>
      <c r="R164" s="9">
        <v>134</v>
      </c>
      <c r="S164" s="9">
        <v>113</v>
      </c>
      <c r="T164" s="9">
        <v>93</v>
      </c>
      <c r="U164" s="9">
        <v>79</v>
      </c>
      <c r="V164" s="9">
        <v>60</v>
      </c>
    </row>
    <row r="165" spans="1:22" x14ac:dyDescent="0.3">
      <c r="A165" s="9">
        <v>235</v>
      </c>
      <c r="B165" s="9">
        <v>1</v>
      </c>
      <c r="C165" s="9">
        <v>2</v>
      </c>
      <c r="D165" s="9">
        <v>2</v>
      </c>
      <c r="E165" s="9">
        <v>39.6</v>
      </c>
      <c r="F165" s="9">
        <v>22</v>
      </c>
      <c r="G165" s="9">
        <v>71</v>
      </c>
      <c r="H165" s="9">
        <v>76</v>
      </c>
      <c r="I165" s="9">
        <v>10</v>
      </c>
      <c r="J165" s="9">
        <v>7</v>
      </c>
      <c r="K165" s="9">
        <v>1</v>
      </c>
      <c r="L165" s="9">
        <v>198</v>
      </c>
      <c r="M165" s="9">
        <v>168</v>
      </c>
      <c r="N165" s="9">
        <v>156</v>
      </c>
      <c r="O165" s="9">
        <v>142</v>
      </c>
      <c r="P165" s="9">
        <v>129</v>
      </c>
      <c r="Q165" s="9">
        <v>112</v>
      </c>
      <c r="R165" s="9">
        <v>92</v>
      </c>
      <c r="S165" s="9">
        <v>76</v>
      </c>
      <c r="T165" s="9">
        <v>67</v>
      </c>
      <c r="U165" s="9">
        <v>56</v>
      </c>
      <c r="V165" s="9">
        <v>34</v>
      </c>
    </row>
    <row r="166" spans="1:22" x14ac:dyDescent="0.3">
      <c r="A166" s="9">
        <v>235</v>
      </c>
      <c r="B166" s="9">
        <v>2</v>
      </c>
      <c r="C166" s="9">
        <v>3</v>
      </c>
      <c r="D166" s="9">
        <v>1</v>
      </c>
      <c r="E166" s="9">
        <v>46.9</v>
      </c>
      <c r="F166" s="9">
        <v>19.100000000000001</v>
      </c>
      <c r="G166" s="9">
        <v>86</v>
      </c>
      <c r="H166" s="9">
        <v>91</v>
      </c>
      <c r="I166" s="9">
        <v>12</v>
      </c>
      <c r="J166" s="9">
        <v>8</v>
      </c>
      <c r="K166" s="9">
        <v>6</v>
      </c>
      <c r="L166" s="9">
        <v>242</v>
      </c>
      <c r="M166" s="9">
        <v>218</v>
      </c>
      <c r="N166" s="9">
        <v>200</v>
      </c>
      <c r="O166" s="9">
        <v>181</v>
      </c>
      <c r="P166" s="9">
        <v>165</v>
      </c>
      <c r="Q166" s="9">
        <v>150</v>
      </c>
      <c r="R166" s="9">
        <v>130</v>
      </c>
      <c r="S166" s="9">
        <v>106</v>
      </c>
      <c r="T166" s="9">
        <v>81</v>
      </c>
      <c r="U166" s="9">
        <v>58</v>
      </c>
      <c r="V166" s="9">
        <v>36</v>
      </c>
    </row>
    <row r="167" spans="1:22" x14ac:dyDescent="0.3">
      <c r="A167" s="9">
        <v>236</v>
      </c>
      <c r="B167" s="9">
        <v>1</v>
      </c>
      <c r="C167" s="9">
        <v>2</v>
      </c>
      <c r="D167" s="9">
        <v>1</v>
      </c>
      <c r="E167" s="9">
        <v>52</v>
      </c>
      <c r="F167" s="9">
        <v>21</v>
      </c>
      <c r="G167" s="9">
        <v>85</v>
      </c>
      <c r="H167" s="9">
        <v>92</v>
      </c>
      <c r="I167" s="9">
        <v>15</v>
      </c>
      <c r="J167" s="9">
        <v>8</v>
      </c>
      <c r="K167" s="9">
        <v>5</v>
      </c>
      <c r="L167" s="9">
        <v>235</v>
      </c>
      <c r="M167" s="9">
        <v>205</v>
      </c>
      <c r="N167" s="9">
        <v>192</v>
      </c>
      <c r="O167" s="9">
        <v>179</v>
      </c>
      <c r="P167" s="9">
        <v>161</v>
      </c>
      <c r="Q167" s="9">
        <v>144</v>
      </c>
      <c r="R167" s="9">
        <v>128</v>
      </c>
      <c r="S167" s="9">
        <v>105</v>
      </c>
      <c r="T167" s="9">
        <v>102</v>
      </c>
      <c r="U167" s="9">
        <v>85</v>
      </c>
      <c r="V167" s="9">
        <v>65</v>
      </c>
    </row>
    <row r="168" spans="1:22" x14ac:dyDescent="0.3">
      <c r="A168" s="9">
        <v>236</v>
      </c>
      <c r="B168" s="9">
        <v>2</v>
      </c>
      <c r="C168" s="9">
        <v>2</v>
      </c>
      <c r="D168" s="9">
        <v>1</v>
      </c>
      <c r="E168" s="9">
        <v>52.7</v>
      </c>
      <c r="F168" s="9">
        <v>22</v>
      </c>
      <c r="G168" s="9">
        <v>78</v>
      </c>
      <c r="H168" s="9">
        <v>85</v>
      </c>
      <c r="I168" s="9">
        <v>17</v>
      </c>
      <c r="J168" s="9">
        <v>7</v>
      </c>
      <c r="K168" s="9">
        <v>8</v>
      </c>
      <c r="L168" s="9">
        <v>225</v>
      </c>
      <c r="M168" s="9">
        <v>185</v>
      </c>
      <c r="N168" s="9">
        <v>176</v>
      </c>
      <c r="O168" s="9">
        <v>168</v>
      </c>
      <c r="P168" s="9">
        <v>155</v>
      </c>
      <c r="Q168" s="9">
        <v>140</v>
      </c>
      <c r="R168" s="9">
        <v>125</v>
      </c>
      <c r="S168" s="9">
        <v>111</v>
      </c>
      <c r="T168" s="9">
        <v>98</v>
      </c>
      <c r="U168" s="9">
        <v>85</v>
      </c>
      <c r="V168" s="9">
        <v>68</v>
      </c>
    </row>
    <row r="169" spans="1:22" x14ac:dyDescent="0.3">
      <c r="A169" s="9">
        <v>237</v>
      </c>
      <c r="B169" s="9">
        <v>1</v>
      </c>
      <c r="C169" s="9">
        <v>2</v>
      </c>
      <c r="D169" s="9">
        <v>1</v>
      </c>
      <c r="E169" s="9">
        <v>48.8</v>
      </c>
      <c r="F169" s="9">
        <v>19.600000000000001</v>
      </c>
      <c r="G169" s="9">
        <v>83</v>
      </c>
      <c r="H169" s="9">
        <v>88</v>
      </c>
      <c r="I169" s="9">
        <v>13</v>
      </c>
      <c r="J169" s="9">
        <v>8</v>
      </c>
      <c r="K169" s="9">
        <v>3</v>
      </c>
      <c r="L169" s="9">
        <v>240</v>
      </c>
      <c r="M169" s="9">
        <v>220</v>
      </c>
      <c r="N169" s="9">
        <v>198</v>
      </c>
      <c r="O169" s="9">
        <v>184</v>
      </c>
      <c r="P169" s="9">
        <v>164</v>
      </c>
      <c r="Q169" s="9">
        <v>147</v>
      </c>
      <c r="R169" s="9">
        <v>128</v>
      </c>
      <c r="S169" s="9">
        <v>104</v>
      </c>
      <c r="T169" s="9">
        <v>88</v>
      </c>
      <c r="U169" s="9">
        <v>74</v>
      </c>
      <c r="V169" s="9">
        <v>48</v>
      </c>
    </row>
    <row r="170" spans="1:22" x14ac:dyDescent="0.3">
      <c r="A170" s="9">
        <v>237</v>
      </c>
      <c r="B170" s="9">
        <v>2</v>
      </c>
      <c r="C170" s="9">
        <v>2</v>
      </c>
      <c r="D170" s="9">
        <v>1</v>
      </c>
      <c r="E170" s="9">
        <v>43.3</v>
      </c>
      <c r="F170" s="9">
        <v>20.100000000000001</v>
      </c>
      <c r="G170" s="9">
        <v>76</v>
      </c>
      <c r="H170" s="9">
        <v>82</v>
      </c>
      <c r="I170" s="9">
        <v>12</v>
      </c>
      <c r="J170" s="9">
        <v>7</v>
      </c>
      <c r="K170" s="9">
        <v>6</v>
      </c>
      <c r="L170" s="9">
        <v>210</v>
      </c>
      <c r="M170" s="9">
        <v>190</v>
      </c>
      <c r="N170" s="9">
        <v>181</v>
      </c>
      <c r="O170" s="9">
        <v>168</v>
      </c>
      <c r="P170" s="9">
        <v>148</v>
      </c>
      <c r="Q170" s="9">
        <v>130</v>
      </c>
      <c r="R170" s="9">
        <v>115</v>
      </c>
      <c r="S170" s="9">
        <v>97</v>
      </c>
      <c r="T170" s="9">
        <v>79</v>
      </c>
      <c r="U170" s="9">
        <v>59</v>
      </c>
      <c r="V170" s="9">
        <v>42</v>
      </c>
    </row>
    <row r="171" spans="1:22" x14ac:dyDescent="0.3">
      <c r="A171" s="9">
        <v>238</v>
      </c>
      <c r="B171" s="9">
        <v>1</v>
      </c>
      <c r="C171" s="9">
        <v>4</v>
      </c>
      <c r="D171" s="9">
        <v>1</v>
      </c>
      <c r="E171" s="9">
        <v>48.8</v>
      </c>
      <c r="F171" s="9">
        <v>18</v>
      </c>
      <c r="G171" s="9">
        <v>83</v>
      </c>
      <c r="H171" s="9">
        <v>88</v>
      </c>
      <c r="I171" s="9">
        <v>14</v>
      </c>
      <c r="J171" s="9">
        <v>8</v>
      </c>
      <c r="K171" s="9">
        <v>3</v>
      </c>
      <c r="L171" s="9">
        <v>245</v>
      </c>
      <c r="M171" s="9">
        <v>220</v>
      </c>
      <c r="N171" s="9">
        <v>206</v>
      </c>
      <c r="O171" s="9">
        <v>184</v>
      </c>
      <c r="P171" s="9">
        <v>168</v>
      </c>
      <c r="Q171" s="9">
        <v>150</v>
      </c>
      <c r="R171" s="9">
        <v>134</v>
      </c>
      <c r="S171" s="9">
        <v>118</v>
      </c>
      <c r="T171" s="9">
        <v>88</v>
      </c>
      <c r="U171" s="9">
        <v>67</v>
      </c>
      <c r="V171" s="9">
        <v>44</v>
      </c>
    </row>
    <row r="172" spans="1:22" x14ac:dyDescent="0.3">
      <c r="A172" s="9">
        <v>238</v>
      </c>
      <c r="B172" s="9">
        <v>2</v>
      </c>
      <c r="C172" s="9">
        <v>4</v>
      </c>
      <c r="D172" s="9">
        <v>1</v>
      </c>
      <c r="E172" s="9">
        <v>52.3</v>
      </c>
      <c r="F172" s="9">
        <v>18.600000000000001</v>
      </c>
      <c r="G172" s="9">
        <v>92</v>
      </c>
      <c r="H172" s="9">
        <v>97</v>
      </c>
      <c r="I172" s="9">
        <v>16</v>
      </c>
      <c r="J172" s="9">
        <v>9</v>
      </c>
      <c r="K172" s="9">
        <v>2</v>
      </c>
      <c r="L172" s="9">
        <v>260</v>
      </c>
      <c r="M172" s="9">
        <v>235</v>
      </c>
      <c r="N172" s="9">
        <v>216</v>
      </c>
      <c r="O172" s="9">
        <v>198</v>
      </c>
      <c r="P172" s="9">
        <v>181</v>
      </c>
      <c r="Q172" s="9">
        <v>168</v>
      </c>
      <c r="R172" s="9">
        <v>152</v>
      </c>
      <c r="S172" s="9">
        <v>137</v>
      </c>
      <c r="T172" s="9">
        <v>116</v>
      </c>
      <c r="U172" s="9">
        <v>78</v>
      </c>
      <c r="V172" s="9">
        <v>58</v>
      </c>
    </row>
    <row r="173" spans="1:22" x14ac:dyDescent="0.3">
      <c r="A173" s="9">
        <v>239</v>
      </c>
      <c r="B173" s="9">
        <v>1</v>
      </c>
      <c r="C173" s="9">
        <v>2</v>
      </c>
      <c r="D173" s="9">
        <v>1</v>
      </c>
      <c r="E173" s="9">
        <v>42</v>
      </c>
      <c r="F173" s="9">
        <v>19.8</v>
      </c>
      <c r="G173" s="9">
        <v>57</v>
      </c>
      <c r="H173" s="9">
        <v>66</v>
      </c>
      <c r="I173" s="9">
        <v>12</v>
      </c>
      <c r="J173" s="9">
        <v>5</v>
      </c>
      <c r="K173" s="9">
        <v>7</v>
      </c>
      <c r="L173" s="9">
        <v>200</v>
      </c>
      <c r="M173" s="9">
        <v>180</v>
      </c>
      <c r="N173" s="9">
        <v>171</v>
      </c>
      <c r="O173" s="9">
        <v>159</v>
      </c>
      <c r="P173" s="9">
        <v>148</v>
      </c>
      <c r="Q173" s="9">
        <v>135</v>
      </c>
      <c r="R173" s="9">
        <v>123</v>
      </c>
      <c r="S173" s="9">
        <v>108</v>
      </c>
      <c r="T173" s="9">
        <v>98</v>
      </c>
      <c r="U173" s="9">
        <v>81</v>
      </c>
      <c r="V173" s="9">
        <v>60</v>
      </c>
    </row>
    <row r="174" spans="1:22" x14ac:dyDescent="0.3">
      <c r="A174" s="9">
        <v>239</v>
      </c>
      <c r="B174" s="9">
        <v>2</v>
      </c>
      <c r="C174" s="9">
        <v>6</v>
      </c>
      <c r="D174" s="9">
        <v>1</v>
      </c>
      <c r="E174" s="9">
        <v>53</v>
      </c>
      <c r="F174" s="9">
        <v>20</v>
      </c>
      <c r="G174" s="9">
        <v>70</v>
      </c>
      <c r="H174" s="9">
        <v>76</v>
      </c>
      <c r="I174" s="9">
        <v>12</v>
      </c>
      <c r="J174" s="9">
        <v>7</v>
      </c>
      <c r="K174" s="9">
        <v>0</v>
      </c>
      <c r="L174" s="9">
        <v>272</v>
      </c>
      <c r="M174" s="9">
        <v>247</v>
      </c>
      <c r="N174" s="9">
        <v>234</v>
      </c>
      <c r="O174" s="9">
        <v>218</v>
      </c>
      <c r="P174" s="9">
        <v>193</v>
      </c>
      <c r="Q174" s="9">
        <v>170</v>
      </c>
      <c r="R174" s="9">
        <v>150</v>
      </c>
      <c r="S174" s="9">
        <v>127</v>
      </c>
      <c r="T174" s="9">
        <v>104</v>
      </c>
      <c r="U174" s="9">
        <v>75</v>
      </c>
      <c r="V174" s="9">
        <v>31</v>
      </c>
    </row>
    <row r="175" spans="1:22" x14ac:dyDescent="0.3">
      <c r="A175" s="9">
        <v>240</v>
      </c>
      <c r="B175" s="9">
        <v>1</v>
      </c>
      <c r="C175" s="9">
        <v>4</v>
      </c>
      <c r="D175" s="9">
        <v>1</v>
      </c>
      <c r="E175" s="9">
        <v>37</v>
      </c>
      <c r="F175" s="9">
        <v>15</v>
      </c>
      <c r="G175" s="9">
        <v>56</v>
      </c>
      <c r="H175" s="9">
        <v>62</v>
      </c>
      <c r="I175" s="9">
        <v>11</v>
      </c>
      <c r="J175" s="9">
        <v>5</v>
      </c>
      <c r="K175" s="9">
        <v>6</v>
      </c>
      <c r="L175" s="9">
        <v>205</v>
      </c>
      <c r="M175" s="9">
        <v>185</v>
      </c>
      <c r="N175" s="9">
        <v>173</v>
      </c>
      <c r="O175" s="9">
        <v>163</v>
      </c>
      <c r="P175" s="9">
        <v>147</v>
      </c>
      <c r="Q175" s="9">
        <v>122</v>
      </c>
      <c r="R175" s="9">
        <v>100</v>
      </c>
      <c r="S175" s="9">
        <v>75</v>
      </c>
      <c r="T175" s="9">
        <v>58</v>
      </c>
      <c r="U175" s="9">
        <v>46</v>
      </c>
      <c r="V175" s="9">
        <v>27</v>
      </c>
    </row>
    <row r="176" spans="1:22" x14ac:dyDescent="0.3">
      <c r="A176" s="9">
        <v>240</v>
      </c>
      <c r="B176" s="9">
        <v>2</v>
      </c>
      <c r="C176" s="9">
        <v>6</v>
      </c>
      <c r="D176" s="9">
        <v>1</v>
      </c>
      <c r="E176" s="9">
        <v>38.5</v>
      </c>
      <c r="F176" s="9">
        <v>18</v>
      </c>
      <c r="G176" s="9">
        <v>60</v>
      </c>
      <c r="H176" s="9">
        <v>67</v>
      </c>
      <c r="I176" s="9">
        <v>14</v>
      </c>
      <c r="J176" s="9">
        <v>6</v>
      </c>
      <c r="K176" s="9">
        <v>0</v>
      </c>
      <c r="L176" s="9">
        <v>202</v>
      </c>
      <c r="M176" s="9">
        <v>172</v>
      </c>
      <c r="N176" s="9">
        <v>158</v>
      </c>
      <c r="O176" s="9">
        <v>149</v>
      </c>
      <c r="P176" s="9">
        <v>138</v>
      </c>
      <c r="Q176" s="9">
        <v>128</v>
      </c>
      <c r="R176" s="9">
        <v>117</v>
      </c>
      <c r="S176" s="9">
        <v>105</v>
      </c>
      <c r="T176" s="9">
        <v>88</v>
      </c>
      <c r="U176" s="9">
        <v>63</v>
      </c>
      <c r="V176" s="9">
        <v>32</v>
      </c>
    </row>
    <row r="177" spans="1:22" x14ac:dyDescent="0.3">
      <c r="A177" s="9">
        <v>241</v>
      </c>
      <c r="B177" s="9">
        <v>1</v>
      </c>
      <c r="C177" s="9">
        <v>6</v>
      </c>
      <c r="D177" s="9">
        <v>1</v>
      </c>
      <c r="E177" s="9">
        <v>45.1</v>
      </c>
      <c r="F177" s="9">
        <v>13</v>
      </c>
      <c r="G177" s="9">
        <v>61</v>
      </c>
      <c r="H177" s="9">
        <v>67</v>
      </c>
      <c r="I177" s="9">
        <v>12</v>
      </c>
      <c r="J177" s="9">
        <v>6</v>
      </c>
      <c r="K177" s="9">
        <v>1</v>
      </c>
      <c r="L177" s="9">
        <v>220</v>
      </c>
      <c r="M177" s="9">
        <v>190</v>
      </c>
      <c r="N177" s="9">
        <v>178</v>
      </c>
      <c r="O177" s="9">
        <v>165</v>
      </c>
      <c r="P177" s="9">
        <v>151</v>
      </c>
      <c r="Q177" s="9">
        <v>137</v>
      </c>
      <c r="R177" s="9">
        <v>121</v>
      </c>
      <c r="S177" s="9">
        <v>105</v>
      </c>
      <c r="T177" s="9">
        <v>89</v>
      </c>
      <c r="U177" s="9">
        <v>66</v>
      </c>
      <c r="V177" s="9">
        <v>36</v>
      </c>
    </row>
    <row r="178" spans="1:22" x14ac:dyDescent="0.3">
      <c r="A178" s="9">
        <v>241</v>
      </c>
      <c r="B178" s="9">
        <v>2</v>
      </c>
      <c r="C178" s="9">
        <v>2</v>
      </c>
      <c r="D178" s="9">
        <v>1</v>
      </c>
      <c r="E178" s="9">
        <v>39</v>
      </c>
      <c r="F178" s="9">
        <v>10</v>
      </c>
      <c r="G178" s="9">
        <v>44</v>
      </c>
      <c r="H178" s="9">
        <v>50</v>
      </c>
      <c r="I178" s="9">
        <v>12</v>
      </c>
      <c r="J178" s="9">
        <v>4</v>
      </c>
      <c r="K178" s="9">
        <v>4</v>
      </c>
      <c r="L178" s="9">
        <v>186</v>
      </c>
      <c r="M178" s="9">
        <v>161</v>
      </c>
      <c r="N178" s="9">
        <v>153</v>
      </c>
      <c r="O178" s="9">
        <v>145</v>
      </c>
      <c r="P178" s="9">
        <v>137</v>
      </c>
      <c r="Q178" s="9">
        <v>122</v>
      </c>
      <c r="R178" s="9">
        <v>100</v>
      </c>
      <c r="S178" s="9">
        <v>88</v>
      </c>
      <c r="T178" s="9">
        <v>64</v>
      </c>
      <c r="U178" s="9">
        <v>47</v>
      </c>
      <c r="V178" s="9">
        <v>28</v>
      </c>
    </row>
    <row r="179" spans="1:22" x14ac:dyDescent="0.3">
      <c r="A179" s="9">
        <v>242</v>
      </c>
      <c r="B179" s="9">
        <v>1</v>
      </c>
      <c r="C179" s="9">
        <v>3</v>
      </c>
      <c r="D179" s="9">
        <v>1</v>
      </c>
      <c r="E179" s="9">
        <v>49.5</v>
      </c>
      <c r="F179" s="9">
        <v>21.6</v>
      </c>
      <c r="G179" s="9">
        <v>70</v>
      </c>
      <c r="H179" s="9">
        <v>76</v>
      </c>
      <c r="I179" s="9">
        <v>12</v>
      </c>
      <c r="J179" s="9">
        <v>7</v>
      </c>
      <c r="K179" s="9">
        <v>0</v>
      </c>
      <c r="L179" s="9">
        <v>247</v>
      </c>
      <c r="M179" s="9">
        <v>227</v>
      </c>
      <c r="N179" s="9">
        <v>212</v>
      </c>
      <c r="O179" s="9">
        <v>197</v>
      </c>
      <c r="P179" s="9">
        <v>183</v>
      </c>
      <c r="Q179" s="9">
        <v>163</v>
      </c>
      <c r="R179" s="9">
        <v>143</v>
      </c>
      <c r="S179" s="9">
        <v>123</v>
      </c>
      <c r="T179" s="9">
        <v>106</v>
      </c>
      <c r="U179" s="9">
        <v>80</v>
      </c>
      <c r="V179" s="9">
        <v>53</v>
      </c>
    </row>
    <row r="180" spans="1:22" x14ac:dyDescent="0.3">
      <c r="A180" s="9">
        <v>242</v>
      </c>
      <c r="B180" s="9">
        <v>2</v>
      </c>
      <c r="C180" s="9">
        <v>3</v>
      </c>
      <c r="D180" s="9">
        <v>1</v>
      </c>
      <c r="E180" s="9">
        <v>59.6</v>
      </c>
      <c r="F180" s="9">
        <v>22.3</v>
      </c>
      <c r="G180" s="9">
        <v>94</v>
      </c>
      <c r="H180" s="9">
        <v>100</v>
      </c>
      <c r="I180" s="9">
        <v>10</v>
      </c>
      <c r="J180" s="9">
        <v>9</v>
      </c>
      <c r="K180" s="9">
        <v>4</v>
      </c>
      <c r="L180" s="9">
        <v>294</v>
      </c>
      <c r="M180" s="9">
        <v>270</v>
      </c>
      <c r="N180" s="9">
        <v>247</v>
      </c>
      <c r="O180" s="9">
        <v>212</v>
      </c>
      <c r="P180" s="9">
        <v>175</v>
      </c>
      <c r="Q180" s="9">
        <v>132</v>
      </c>
      <c r="R180" s="9">
        <v>124</v>
      </c>
      <c r="S180" s="9">
        <v>115</v>
      </c>
      <c r="T180" s="9">
        <v>99</v>
      </c>
      <c r="U180" s="9">
        <v>72</v>
      </c>
      <c r="V180" s="9">
        <v>53</v>
      </c>
    </row>
    <row r="181" spans="1:22" x14ac:dyDescent="0.3">
      <c r="A181" s="9">
        <v>243</v>
      </c>
      <c r="B181" s="9">
        <v>1</v>
      </c>
      <c r="C181" s="9">
        <v>3</v>
      </c>
      <c r="D181" s="9">
        <v>1</v>
      </c>
      <c r="E181" s="9">
        <v>55.6</v>
      </c>
      <c r="F181" s="9">
        <v>19.899999999999999</v>
      </c>
      <c r="G181" s="9">
        <v>77</v>
      </c>
      <c r="H181" s="9">
        <v>83</v>
      </c>
      <c r="I181" s="9">
        <v>14</v>
      </c>
      <c r="J181" s="9">
        <v>7</v>
      </c>
      <c r="K181" s="9">
        <v>7</v>
      </c>
      <c r="L181" s="9">
        <v>277</v>
      </c>
      <c r="M181" s="9">
        <v>246</v>
      </c>
      <c r="N181" s="9">
        <v>232</v>
      </c>
      <c r="O181" s="9">
        <v>221</v>
      </c>
      <c r="P181" s="9">
        <v>206</v>
      </c>
      <c r="Q181" s="9">
        <v>184</v>
      </c>
      <c r="R181" s="9">
        <v>170</v>
      </c>
      <c r="S181" s="9">
        <v>158</v>
      </c>
      <c r="T181" s="9">
        <v>144</v>
      </c>
      <c r="U181" s="9">
        <v>129</v>
      </c>
      <c r="V181" s="9">
        <v>99</v>
      </c>
    </row>
    <row r="182" spans="1:22" x14ac:dyDescent="0.3">
      <c r="A182" s="9">
        <v>243</v>
      </c>
      <c r="B182" s="9">
        <v>2</v>
      </c>
      <c r="C182" s="9">
        <v>3</v>
      </c>
      <c r="D182" s="9">
        <v>1</v>
      </c>
      <c r="E182" s="9">
        <v>55.1</v>
      </c>
      <c r="F182" s="9">
        <v>18.2</v>
      </c>
      <c r="G182" s="9">
        <v>92</v>
      </c>
      <c r="H182" s="9">
        <v>98</v>
      </c>
      <c r="I182" s="9">
        <v>20</v>
      </c>
      <c r="J182" s="9">
        <v>9</v>
      </c>
      <c r="K182" s="9">
        <v>2</v>
      </c>
      <c r="L182" s="9">
        <v>275</v>
      </c>
      <c r="M182" s="9">
        <v>240</v>
      </c>
      <c r="N182" s="9">
        <v>228</v>
      </c>
      <c r="O182" s="9">
        <v>217</v>
      </c>
      <c r="P182" s="9">
        <v>204</v>
      </c>
      <c r="Q182" s="9">
        <v>183</v>
      </c>
      <c r="R182" s="9">
        <v>174</v>
      </c>
      <c r="S182" s="9">
        <v>167</v>
      </c>
      <c r="T182" s="9">
        <v>152</v>
      </c>
      <c r="U182" s="9">
        <v>123</v>
      </c>
      <c r="V182" s="9">
        <v>77</v>
      </c>
    </row>
    <row r="183" spans="1:22" x14ac:dyDescent="0.3">
      <c r="A183" s="9">
        <v>244</v>
      </c>
      <c r="B183" s="9">
        <v>1</v>
      </c>
      <c r="C183" s="9">
        <v>6</v>
      </c>
      <c r="D183" s="9">
        <v>1</v>
      </c>
      <c r="E183" s="9">
        <v>57.2</v>
      </c>
      <c r="F183" s="9">
        <v>19.8</v>
      </c>
      <c r="G183" s="9">
        <v>80</v>
      </c>
      <c r="H183" s="9">
        <v>86</v>
      </c>
      <c r="I183" s="9">
        <v>14</v>
      </c>
      <c r="J183" s="9">
        <v>8</v>
      </c>
      <c r="K183" s="9">
        <v>0</v>
      </c>
      <c r="L183" s="9">
        <v>286</v>
      </c>
      <c r="M183" s="9">
        <v>265</v>
      </c>
      <c r="N183" s="9">
        <v>253</v>
      </c>
      <c r="O183" s="9">
        <v>231</v>
      </c>
      <c r="P183" s="9">
        <v>209</v>
      </c>
      <c r="Q183" s="9">
        <v>184</v>
      </c>
      <c r="R183" s="9">
        <v>160</v>
      </c>
      <c r="S183" s="9">
        <v>138</v>
      </c>
      <c r="T183" s="9">
        <v>115</v>
      </c>
      <c r="U183" s="9">
        <v>77</v>
      </c>
      <c r="V183" s="9">
        <v>41</v>
      </c>
    </row>
    <row r="184" spans="1:22" x14ac:dyDescent="0.3">
      <c r="A184" s="9">
        <v>244</v>
      </c>
      <c r="B184" s="9">
        <v>2</v>
      </c>
      <c r="C184" s="9">
        <v>6</v>
      </c>
      <c r="D184" s="9">
        <v>1</v>
      </c>
      <c r="E184" s="9">
        <v>45.4</v>
      </c>
      <c r="F184" s="9">
        <v>18.3</v>
      </c>
      <c r="G184" s="9">
        <v>77</v>
      </c>
      <c r="H184" s="9">
        <v>83</v>
      </c>
      <c r="I184" s="9">
        <v>17</v>
      </c>
      <c r="J184" s="9">
        <v>7</v>
      </c>
      <c r="K184" s="9">
        <v>7</v>
      </c>
      <c r="L184" s="9">
        <v>226</v>
      </c>
      <c r="M184" s="9">
        <v>189</v>
      </c>
      <c r="N184" s="9">
        <v>180</v>
      </c>
      <c r="O184" s="9">
        <v>170</v>
      </c>
      <c r="P184" s="9">
        <v>156</v>
      </c>
      <c r="Q184" s="9">
        <v>137</v>
      </c>
      <c r="R184" s="9">
        <v>125</v>
      </c>
      <c r="S184" s="9">
        <v>113</v>
      </c>
      <c r="T184" s="9">
        <v>102</v>
      </c>
      <c r="U184" s="9">
        <v>90</v>
      </c>
      <c r="V184" s="9">
        <v>72</v>
      </c>
    </row>
    <row r="185" spans="1:22" x14ac:dyDescent="0.3">
      <c r="A185" s="9">
        <v>245</v>
      </c>
      <c r="B185" s="9">
        <v>1</v>
      </c>
      <c r="C185" s="9">
        <v>3</v>
      </c>
      <c r="D185" s="9">
        <v>1</v>
      </c>
      <c r="E185" s="9">
        <v>47.6</v>
      </c>
      <c r="F185" s="9">
        <v>17.899999999999999</v>
      </c>
      <c r="G185" s="9">
        <v>72</v>
      </c>
      <c r="H185" s="9">
        <v>78</v>
      </c>
      <c r="I185" s="9">
        <v>11</v>
      </c>
      <c r="J185" s="9">
        <v>7</v>
      </c>
      <c r="K185" s="9">
        <v>2</v>
      </c>
      <c r="L185" s="9">
        <v>237</v>
      </c>
      <c r="M185" s="9">
        <v>210</v>
      </c>
      <c r="N185" s="9">
        <v>193</v>
      </c>
      <c r="O185" s="9">
        <v>178</v>
      </c>
      <c r="P185" s="9">
        <v>160</v>
      </c>
      <c r="Q185" s="9">
        <v>140</v>
      </c>
      <c r="R185" s="9">
        <v>123</v>
      </c>
      <c r="S185" s="9">
        <v>103</v>
      </c>
      <c r="T185" s="9">
        <v>84</v>
      </c>
      <c r="U185" s="9">
        <v>62</v>
      </c>
      <c r="V185" s="9">
        <v>34</v>
      </c>
    </row>
    <row r="186" spans="1:22" x14ac:dyDescent="0.3">
      <c r="A186" s="9">
        <v>248</v>
      </c>
      <c r="B186" s="9">
        <v>1</v>
      </c>
      <c r="C186" s="9">
        <v>4</v>
      </c>
      <c r="D186" s="9">
        <v>2</v>
      </c>
      <c r="E186" s="9">
        <v>41.3</v>
      </c>
      <c r="F186" s="9">
        <v>13.4</v>
      </c>
      <c r="G186" s="9">
        <v>72</v>
      </c>
      <c r="H186" s="9">
        <v>78</v>
      </c>
      <c r="I186" s="9">
        <v>11</v>
      </c>
      <c r="J186" s="9">
        <v>7</v>
      </c>
      <c r="K186" s="9">
        <v>2</v>
      </c>
      <c r="L186" s="9">
        <v>205</v>
      </c>
      <c r="M186" s="9">
        <v>180</v>
      </c>
      <c r="N186" s="9">
        <v>162</v>
      </c>
      <c r="O186" s="9">
        <v>142</v>
      </c>
      <c r="P186" s="9">
        <v>127</v>
      </c>
      <c r="Q186" s="9">
        <v>108</v>
      </c>
      <c r="R186" s="9">
        <v>92</v>
      </c>
      <c r="S186" s="9">
        <v>75</v>
      </c>
      <c r="T186" s="9">
        <v>58</v>
      </c>
      <c r="U186" s="9">
        <v>44</v>
      </c>
      <c r="V186" s="9">
        <v>23</v>
      </c>
    </row>
    <row r="187" spans="1:22" x14ac:dyDescent="0.3">
      <c r="A187" s="9">
        <v>248</v>
      </c>
      <c r="B187" s="9">
        <v>2</v>
      </c>
      <c r="C187" s="9">
        <v>6</v>
      </c>
      <c r="D187" s="9">
        <v>1</v>
      </c>
      <c r="E187" s="9">
        <v>41.6</v>
      </c>
      <c r="F187" s="9">
        <v>19.2</v>
      </c>
      <c r="G187" s="9">
        <v>75</v>
      </c>
      <c r="H187" s="9">
        <v>81</v>
      </c>
      <c r="I187" s="9">
        <v>12</v>
      </c>
      <c r="J187" s="9">
        <v>7</v>
      </c>
      <c r="K187" s="9">
        <v>5</v>
      </c>
      <c r="L187" s="9">
        <v>205</v>
      </c>
      <c r="M187" s="9">
        <v>185</v>
      </c>
      <c r="N187" s="9">
        <v>170</v>
      </c>
      <c r="O187" s="9">
        <v>152</v>
      </c>
      <c r="P187" s="9">
        <v>130</v>
      </c>
      <c r="Q187" s="9">
        <v>112</v>
      </c>
      <c r="R187" s="9">
        <v>96</v>
      </c>
      <c r="S187" s="9">
        <v>79</v>
      </c>
      <c r="T187" s="9">
        <v>63</v>
      </c>
      <c r="U187" s="9">
        <v>47</v>
      </c>
      <c r="V187" s="9">
        <v>30</v>
      </c>
    </row>
    <row r="188" spans="1:22" x14ac:dyDescent="0.3">
      <c r="A188" s="9">
        <v>249</v>
      </c>
      <c r="B188" s="9">
        <v>1</v>
      </c>
      <c r="C188" s="9">
        <v>6</v>
      </c>
      <c r="D188" s="9">
        <v>1</v>
      </c>
      <c r="E188" s="9">
        <v>39.6</v>
      </c>
      <c r="F188" s="9">
        <v>18</v>
      </c>
      <c r="G188" s="9">
        <v>66</v>
      </c>
      <c r="H188" s="9">
        <v>72</v>
      </c>
      <c r="I188" s="9">
        <v>17</v>
      </c>
      <c r="J188" s="9">
        <v>6</v>
      </c>
      <c r="K188" s="9">
        <v>6</v>
      </c>
      <c r="L188" s="9">
        <v>194</v>
      </c>
      <c r="M188" s="9">
        <v>161</v>
      </c>
      <c r="N188" s="9">
        <v>152</v>
      </c>
      <c r="O188" s="9">
        <v>146</v>
      </c>
      <c r="P188" s="9">
        <v>135</v>
      </c>
      <c r="Q188" s="9">
        <v>123</v>
      </c>
      <c r="R188" s="9">
        <v>113</v>
      </c>
      <c r="S188" s="9">
        <v>103</v>
      </c>
      <c r="T188" s="9">
        <v>92</v>
      </c>
      <c r="U188" s="9">
        <v>73</v>
      </c>
      <c r="V188" s="9">
        <v>52</v>
      </c>
    </row>
    <row r="189" spans="1:22" x14ac:dyDescent="0.3">
      <c r="A189" s="9">
        <v>249</v>
      </c>
      <c r="B189" s="9">
        <v>2</v>
      </c>
      <c r="C189" s="9">
        <v>4</v>
      </c>
      <c r="D189" s="9">
        <v>1</v>
      </c>
      <c r="E189" s="9">
        <v>48.6</v>
      </c>
      <c r="F189" s="9">
        <v>17.8</v>
      </c>
      <c r="G189" s="9">
        <v>74</v>
      </c>
      <c r="H189" s="9">
        <v>80</v>
      </c>
      <c r="I189" s="9">
        <v>13</v>
      </c>
      <c r="J189" s="9">
        <v>7</v>
      </c>
      <c r="K189" s="9">
        <v>4</v>
      </c>
      <c r="L189" s="9">
        <v>242</v>
      </c>
      <c r="M189" s="9">
        <v>200</v>
      </c>
      <c r="N189" s="9">
        <v>185</v>
      </c>
      <c r="O189" s="9">
        <v>172</v>
      </c>
      <c r="P189" s="9">
        <v>157</v>
      </c>
      <c r="Q189" s="9">
        <v>135</v>
      </c>
      <c r="R189" s="9">
        <v>117</v>
      </c>
      <c r="S189" s="9">
        <v>101</v>
      </c>
      <c r="T189" s="9">
        <v>81</v>
      </c>
      <c r="U189" s="9">
        <v>63</v>
      </c>
      <c r="V189" s="9">
        <v>41</v>
      </c>
    </row>
    <row r="190" spans="1:22" x14ac:dyDescent="0.3">
      <c r="A190" s="9">
        <v>262</v>
      </c>
      <c r="B190" s="9">
        <v>1</v>
      </c>
      <c r="C190" s="9">
        <v>6</v>
      </c>
      <c r="D190" s="9">
        <v>1</v>
      </c>
      <c r="E190" s="9">
        <v>57.1</v>
      </c>
      <c r="F190" s="9">
        <v>22.2</v>
      </c>
      <c r="G190" s="9">
        <v>73</v>
      </c>
      <c r="H190" s="9">
        <v>81</v>
      </c>
      <c r="I190" s="9">
        <v>13</v>
      </c>
      <c r="J190" s="9">
        <v>7</v>
      </c>
      <c r="K190" s="9">
        <v>3</v>
      </c>
      <c r="L190" s="9">
        <v>264</v>
      </c>
      <c r="M190" s="9">
        <v>233</v>
      </c>
      <c r="N190" s="9">
        <v>220</v>
      </c>
      <c r="O190" s="9">
        <v>206</v>
      </c>
      <c r="P190" s="9">
        <v>190</v>
      </c>
      <c r="Q190" s="9">
        <v>176</v>
      </c>
      <c r="R190" s="9">
        <v>161</v>
      </c>
      <c r="S190" s="9">
        <v>141</v>
      </c>
      <c r="T190" s="9">
        <v>119</v>
      </c>
      <c r="U190" s="9">
        <v>93</v>
      </c>
      <c r="V190" s="9">
        <v>65</v>
      </c>
    </row>
    <row r="191" spans="1:22" x14ac:dyDescent="0.3">
      <c r="A191" s="9">
        <v>262</v>
      </c>
      <c r="B191" s="9">
        <v>2</v>
      </c>
      <c r="C191" s="9">
        <v>6</v>
      </c>
      <c r="D191" s="9">
        <v>1</v>
      </c>
      <c r="E191" s="9">
        <v>64</v>
      </c>
      <c r="F191" s="9">
        <v>23.1</v>
      </c>
      <c r="G191" s="9">
        <v>72</v>
      </c>
      <c r="H191" s="9">
        <v>80</v>
      </c>
      <c r="I191" s="9">
        <v>18</v>
      </c>
      <c r="J191" s="9">
        <v>7</v>
      </c>
      <c r="K191" s="9">
        <v>2</v>
      </c>
      <c r="L191" s="9">
        <v>296</v>
      </c>
      <c r="M191" s="9">
        <v>264</v>
      </c>
      <c r="N191" s="9">
        <v>251</v>
      </c>
      <c r="O191" s="9">
        <v>241</v>
      </c>
      <c r="P191" s="9">
        <v>230</v>
      </c>
      <c r="Q191" s="9">
        <v>218</v>
      </c>
      <c r="R191" s="9">
        <v>202</v>
      </c>
      <c r="S191" s="9">
        <v>184</v>
      </c>
      <c r="T191" s="9">
        <v>157</v>
      </c>
      <c r="U191" s="9">
        <v>122</v>
      </c>
      <c r="V191" s="9">
        <v>80</v>
      </c>
    </row>
    <row r="192" spans="1:22" x14ac:dyDescent="0.3">
      <c r="A192" s="9">
        <v>264</v>
      </c>
      <c r="B192" s="9">
        <v>1</v>
      </c>
      <c r="C192" s="9">
        <v>6</v>
      </c>
      <c r="D192" s="9">
        <v>1</v>
      </c>
      <c r="E192" s="9">
        <v>40.5</v>
      </c>
      <c r="F192" s="9">
        <v>18.399999999999999</v>
      </c>
      <c r="G192" s="9">
        <v>47</v>
      </c>
      <c r="H192" s="9">
        <v>52</v>
      </c>
      <c r="I192" s="9">
        <v>10</v>
      </c>
      <c r="J192" s="9">
        <v>4</v>
      </c>
      <c r="K192" s="9">
        <v>7</v>
      </c>
      <c r="L192" s="9">
        <v>209</v>
      </c>
      <c r="M192" s="9">
        <v>179</v>
      </c>
      <c r="N192" s="9">
        <v>168</v>
      </c>
      <c r="O192" s="9">
        <v>159</v>
      </c>
      <c r="P192" s="9">
        <v>146</v>
      </c>
      <c r="Q192" s="9">
        <v>134</v>
      </c>
      <c r="R192" s="9">
        <v>123</v>
      </c>
      <c r="S192" s="9">
        <v>111</v>
      </c>
      <c r="T192" s="9">
        <v>99</v>
      </c>
      <c r="U192" s="9">
        <v>83</v>
      </c>
      <c r="V192" s="9">
        <v>67</v>
      </c>
    </row>
    <row r="193" spans="1:22" x14ac:dyDescent="0.3">
      <c r="A193" s="9">
        <v>264</v>
      </c>
      <c r="B193" s="9">
        <v>2</v>
      </c>
      <c r="C193" s="9">
        <v>6</v>
      </c>
      <c r="D193" s="9">
        <v>1</v>
      </c>
      <c r="E193" s="9">
        <v>35</v>
      </c>
      <c r="F193" s="9">
        <v>16</v>
      </c>
      <c r="G193" s="9">
        <v>49</v>
      </c>
      <c r="H193" s="9">
        <v>54</v>
      </c>
      <c r="I193" s="9">
        <v>9</v>
      </c>
      <c r="J193" s="9">
        <v>4</v>
      </c>
      <c r="K193" s="9">
        <v>9</v>
      </c>
      <c r="L193" s="9">
        <v>171</v>
      </c>
      <c r="M193" s="9">
        <v>146</v>
      </c>
      <c r="N193" s="9">
        <v>134</v>
      </c>
      <c r="O193" s="9">
        <v>125</v>
      </c>
      <c r="P193" s="9">
        <v>115</v>
      </c>
      <c r="Q193" s="9">
        <v>105</v>
      </c>
      <c r="R193" s="9">
        <v>95</v>
      </c>
      <c r="S193" s="9">
        <v>79</v>
      </c>
      <c r="T193" s="9">
        <v>69</v>
      </c>
      <c r="U193" s="9">
        <v>54</v>
      </c>
      <c r="V193" s="9">
        <v>40</v>
      </c>
    </row>
    <row r="194" spans="1:22" x14ac:dyDescent="0.3">
      <c r="A194" s="9">
        <v>265</v>
      </c>
      <c r="B194" s="9">
        <v>1</v>
      </c>
      <c r="C194" s="9">
        <v>4</v>
      </c>
      <c r="D194" s="9">
        <v>1</v>
      </c>
      <c r="E194" s="9">
        <v>61</v>
      </c>
      <c r="F194" s="9">
        <v>18.399999999999999</v>
      </c>
      <c r="G194" s="9">
        <v>63</v>
      </c>
      <c r="H194" s="9">
        <v>68</v>
      </c>
      <c r="I194" s="9">
        <v>10</v>
      </c>
      <c r="J194" s="9">
        <v>6</v>
      </c>
      <c r="K194" s="9">
        <v>3</v>
      </c>
      <c r="L194" s="9">
        <v>293</v>
      </c>
      <c r="M194" s="9">
        <v>243</v>
      </c>
      <c r="N194" s="9">
        <v>229</v>
      </c>
      <c r="O194" s="9">
        <v>213</v>
      </c>
      <c r="P194" s="9">
        <v>195</v>
      </c>
      <c r="Q194" s="9">
        <v>167</v>
      </c>
      <c r="R194" s="9">
        <v>146</v>
      </c>
      <c r="S194" s="9">
        <v>122</v>
      </c>
      <c r="T194" s="9">
        <v>100</v>
      </c>
      <c r="U194" s="9">
        <v>76</v>
      </c>
      <c r="V194" s="9">
        <v>45</v>
      </c>
    </row>
    <row r="195" spans="1:22" x14ac:dyDescent="0.3">
      <c r="A195" s="9">
        <v>265</v>
      </c>
      <c r="B195" s="9">
        <v>2</v>
      </c>
      <c r="C195" s="9">
        <v>6</v>
      </c>
      <c r="D195" s="9">
        <v>1</v>
      </c>
      <c r="E195" s="9">
        <v>43</v>
      </c>
      <c r="F195" s="9">
        <v>18</v>
      </c>
      <c r="G195" s="9">
        <v>43</v>
      </c>
      <c r="H195" s="9">
        <v>47</v>
      </c>
      <c r="I195" s="9">
        <v>9</v>
      </c>
      <c r="J195" s="9">
        <v>4</v>
      </c>
      <c r="K195" s="9">
        <v>3</v>
      </c>
      <c r="L195" s="9">
        <v>200</v>
      </c>
      <c r="M195" s="9">
        <v>160</v>
      </c>
      <c r="N195" s="9">
        <v>152</v>
      </c>
      <c r="O195" s="9">
        <v>142</v>
      </c>
      <c r="P195" s="9">
        <v>126</v>
      </c>
      <c r="Q195" s="9">
        <v>112</v>
      </c>
      <c r="R195" s="9">
        <v>101</v>
      </c>
      <c r="S195" s="9">
        <v>87</v>
      </c>
      <c r="T195" s="9">
        <v>73</v>
      </c>
      <c r="U195" s="9">
        <v>59</v>
      </c>
      <c r="V195" s="9">
        <v>41</v>
      </c>
    </row>
    <row r="196" spans="1:22" x14ac:dyDescent="0.3">
      <c r="A196" s="9">
        <v>266</v>
      </c>
      <c r="B196" s="9">
        <v>1</v>
      </c>
      <c r="C196" s="9">
        <v>6</v>
      </c>
      <c r="D196" s="9">
        <v>1</v>
      </c>
      <c r="E196" s="9">
        <v>43.5</v>
      </c>
      <c r="F196" s="9">
        <v>17.399999999999999</v>
      </c>
      <c r="G196" s="9">
        <v>51</v>
      </c>
      <c r="H196" s="9">
        <v>58</v>
      </c>
      <c r="I196" s="9">
        <v>14</v>
      </c>
      <c r="J196" s="9">
        <v>5</v>
      </c>
      <c r="K196" s="9">
        <v>1</v>
      </c>
      <c r="L196" s="9">
        <v>202</v>
      </c>
      <c r="M196" s="9">
        <v>177</v>
      </c>
      <c r="N196" s="9">
        <v>168</v>
      </c>
      <c r="O196" s="9">
        <v>160</v>
      </c>
      <c r="P196" s="9">
        <v>151</v>
      </c>
      <c r="Q196" s="9">
        <v>136</v>
      </c>
      <c r="R196" s="9">
        <v>121</v>
      </c>
      <c r="S196" s="9">
        <v>105</v>
      </c>
      <c r="T196" s="9">
        <v>88</v>
      </c>
      <c r="U196" s="9">
        <v>67</v>
      </c>
      <c r="V196" s="9">
        <v>42</v>
      </c>
    </row>
    <row r="197" spans="1:22" x14ac:dyDescent="0.3">
      <c r="A197" s="9">
        <v>266</v>
      </c>
      <c r="B197" s="9">
        <v>2</v>
      </c>
      <c r="C197" s="9">
        <v>6</v>
      </c>
      <c r="D197" s="9">
        <v>1</v>
      </c>
      <c r="E197" s="9">
        <v>38</v>
      </c>
      <c r="F197" s="9">
        <v>16.399999999999999</v>
      </c>
      <c r="G197" s="9">
        <v>49</v>
      </c>
      <c r="H197" s="9">
        <v>56</v>
      </c>
      <c r="I197" s="9">
        <v>14</v>
      </c>
      <c r="J197" s="9">
        <v>4</v>
      </c>
      <c r="K197" s="9">
        <v>9</v>
      </c>
      <c r="L197" s="9">
        <v>182</v>
      </c>
      <c r="M197" s="9">
        <v>152</v>
      </c>
      <c r="N197" s="9">
        <v>146</v>
      </c>
      <c r="O197" s="9">
        <v>140</v>
      </c>
      <c r="P197" s="9">
        <v>133</v>
      </c>
      <c r="Q197" s="9">
        <v>122</v>
      </c>
      <c r="R197" s="9">
        <v>114</v>
      </c>
      <c r="S197" s="9">
        <v>105</v>
      </c>
      <c r="T197" s="9">
        <v>94</v>
      </c>
      <c r="U197" s="9">
        <v>84</v>
      </c>
      <c r="V197" s="9">
        <v>70</v>
      </c>
    </row>
    <row r="198" spans="1:22" x14ac:dyDescent="0.3">
      <c r="A198" s="9">
        <v>267</v>
      </c>
      <c r="B198" s="9">
        <v>1</v>
      </c>
      <c r="C198" s="9">
        <v>6</v>
      </c>
      <c r="D198" s="9">
        <v>1</v>
      </c>
      <c r="E198" s="9">
        <v>36.5</v>
      </c>
      <c r="F198" s="9">
        <v>16.399999999999999</v>
      </c>
      <c r="G198" s="9">
        <v>27</v>
      </c>
      <c r="H198" s="9">
        <v>33</v>
      </c>
      <c r="I198" s="9">
        <v>6</v>
      </c>
      <c r="J198" s="9">
        <v>2</v>
      </c>
      <c r="K198" s="9">
        <v>7</v>
      </c>
      <c r="L198" s="9">
        <v>182</v>
      </c>
      <c r="M198" s="9">
        <v>160</v>
      </c>
      <c r="N198" s="9">
        <v>155</v>
      </c>
      <c r="O198" s="9">
        <v>149</v>
      </c>
      <c r="P198" s="9">
        <v>145</v>
      </c>
      <c r="Q198" s="9">
        <v>133</v>
      </c>
      <c r="R198" s="9">
        <v>121</v>
      </c>
      <c r="S198" s="9">
        <v>110</v>
      </c>
      <c r="T198" s="9">
        <v>99</v>
      </c>
      <c r="U198" s="9">
        <v>85</v>
      </c>
      <c r="V198" s="9">
        <v>70</v>
      </c>
    </row>
    <row r="199" spans="1:22" x14ac:dyDescent="0.3">
      <c r="A199" s="9">
        <v>268</v>
      </c>
      <c r="B199" s="9">
        <v>1</v>
      </c>
      <c r="C199" s="9">
        <v>6</v>
      </c>
      <c r="D199" s="9">
        <v>1</v>
      </c>
      <c r="E199" s="9">
        <v>49.5</v>
      </c>
      <c r="F199" s="9">
        <v>20</v>
      </c>
      <c r="G199" s="9">
        <v>45</v>
      </c>
      <c r="H199" s="9">
        <v>50</v>
      </c>
      <c r="I199" s="9">
        <v>10</v>
      </c>
      <c r="J199" s="9">
        <v>4</v>
      </c>
      <c r="K199" s="9">
        <v>5</v>
      </c>
      <c r="L199" s="9">
        <v>241</v>
      </c>
      <c r="M199" s="9">
        <v>211</v>
      </c>
      <c r="N199" s="9">
        <v>201</v>
      </c>
      <c r="O199" s="9">
        <v>192</v>
      </c>
      <c r="P199" s="9">
        <v>183</v>
      </c>
      <c r="Q199" s="9">
        <v>171</v>
      </c>
      <c r="R199" s="9">
        <v>152</v>
      </c>
      <c r="S199" s="9">
        <v>134</v>
      </c>
      <c r="T199" s="9">
        <v>116</v>
      </c>
      <c r="U199" s="9">
        <v>88</v>
      </c>
      <c r="V199" s="9">
        <v>58</v>
      </c>
    </row>
    <row r="200" spans="1:22" x14ac:dyDescent="0.3">
      <c r="A200" s="9">
        <v>268</v>
      </c>
      <c r="B200" s="9">
        <v>2</v>
      </c>
      <c r="C200" s="9">
        <v>2</v>
      </c>
      <c r="D200" s="9">
        <v>1</v>
      </c>
      <c r="E200" s="9">
        <v>40</v>
      </c>
      <c r="F200" s="9">
        <v>17</v>
      </c>
      <c r="G200" s="9">
        <v>39</v>
      </c>
      <c r="H200" s="9">
        <v>43</v>
      </c>
      <c r="I200" s="9">
        <v>9</v>
      </c>
      <c r="J200" s="9">
        <v>3</v>
      </c>
      <c r="K200" s="9">
        <v>9</v>
      </c>
      <c r="L200" s="9">
        <v>197</v>
      </c>
      <c r="M200" s="9">
        <v>167</v>
      </c>
      <c r="N200" s="9">
        <v>160</v>
      </c>
      <c r="O200" s="9">
        <v>152</v>
      </c>
      <c r="P200" s="9">
        <v>142</v>
      </c>
      <c r="Q200" s="9">
        <v>132</v>
      </c>
      <c r="R200" s="9">
        <v>121</v>
      </c>
      <c r="S200" s="9">
        <v>109</v>
      </c>
      <c r="T200" s="9">
        <v>91</v>
      </c>
      <c r="U200" s="9">
        <v>71</v>
      </c>
      <c r="V200" s="9">
        <v>49</v>
      </c>
    </row>
    <row r="201" spans="1:22" x14ac:dyDescent="0.3">
      <c r="A201" s="9">
        <v>269</v>
      </c>
      <c r="B201" s="9">
        <v>1</v>
      </c>
      <c r="C201" s="9">
        <v>6</v>
      </c>
      <c r="D201" s="9">
        <v>2</v>
      </c>
      <c r="E201" s="9">
        <v>36.9</v>
      </c>
      <c r="F201" s="9">
        <v>14.2</v>
      </c>
      <c r="G201" s="9">
        <v>45</v>
      </c>
      <c r="H201" s="9">
        <v>50</v>
      </c>
      <c r="I201" s="9">
        <v>10</v>
      </c>
      <c r="J201" s="9">
        <v>4</v>
      </c>
      <c r="K201" s="9">
        <v>5</v>
      </c>
      <c r="L201" s="9">
        <v>186</v>
      </c>
      <c r="M201" s="9">
        <v>152</v>
      </c>
      <c r="N201" s="9">
        <v>142</v>
      </c>
      <c r="O201" s="9">
        <v>136</v>
      </c>
      <c r="P201" s="9">
        <v>125</v>
      </c>
      <c r="Q201" s="9">
        <v>111</v>
      </c>
      <c r="R201" s="9">
        <v>99</v>
      </c>
      <c r="S201" s="9">
        <v>84</v>
      </c>
      <c r="T201" s="9">
        <v>72</v>
      </c>
      <c r="U201" s="9">
        <v>52</v>
      </c>
      <c r="V201" s="9">
        <v>36</v>
      </c>
    </row>
    <row r="202" spans="1:22" x14ac:dyDescent="0.3">
      <c r="A202" s="9">
        <v>269</v>
      </c>
      <c r="B202" s="9">
        <v>2</v>
      </c>
      <c r="C202" s="9">
        <v>6</v>
      </c>
      <c r="D202" s="9">
        <v>2</v>
      </c>
      <c r="E202" s="9">
        <v>50.2</v>
      </c>
      <c r="F202" s="9">
        <v>18</v>
      </c>
      <c r="G202" s="9">
        <v>64</v>
      </c>
      <c r="H202" s="9">
        <v>70</v>
      </c>
      <c r="I202" s="9">
        <v>12</v>
      </c>
      <c r="J202" s="9">
        <v>6</v>
      </c>
      <c r="K202" s="9">
        <v>4</v>
      </c>
      <c r="L202" s="9">
        <v>263</v>
      </c>
      <c r="M202" s="9">
        <v>218</v>
      </c>
      <c r="N202" s="9">
        <v>206</v>
      </c>
      <c r="O202" s="9">
        <v>188</v>
      </c>
      <c r="P202" s="9">
        <v>169</v>
      </c>
      <c r="Q202" s="9">
        <v>149</v>
      </c>
      <c r="R202" s="9">
        <v>124</v>
      </c>
      <c r="S202" s="9">
        <v>102</v>
      </c>
      <c r="T202" s="9">
        <v>76</v>
      </c>
      <c r="U202" s="9">
        <v>54</v>
      </c>
      <c r="V202" s="9">
        <v>38</v>
      </c>
    </row>
    <row r="203" spans="1:22" x14ac:dyDescent="0.3">
      <c r="A203" s="9">
        <v>270</v>
      </c>
      <c r="B203" s="9">
        <v>1</v>
      </c>
      <c r="C203" s="9">
        <v>6</v>
      </c>
      <c r="D203" s="9">
        <v>2</v>
      </c>
      <c r="E203" s="9">
        <v>47.6</v>
      </c>
      <c r="F203" s="9">
        <v>16.5</v>
      </c>
      <c r="G203" s="9">
        <v>74</v>
      </c>
      <c r="H203" s="9">
        <v>79</v>
      </c>
      <c r="I203" s="9">
        <v>13</v>
      </c>
      <c r="J203" s="9">
        <v>7</v>
      </c>
      <c r="K203" s="9">
        <v>4</v>
      </c>
      <c r="L203" s="9">
        <v>230</v>
      </c>
      <c r="M203" s="9">
        <v>205</v>
      </c>
      <c r="N203" s="9">
        <v>197</v>
      </c>
      <c r="O203" s="9">
        <v>180</v>
      </c>
      <c r="P203" s="9">
        <v>163</v>
      </c>
      <c r="Q203" s="9">
        <v>142</v>
      </c>
      <c r="R203" s="9">
        <v>125</v>
      </c>
      <c r="S203" s="9">
        <v>105</v>
      </c>
      <c r="T203" s="9">
        <v>86</v>
      </c>
      <c r="U203" s="9">
        <v>64</v>
      </c>
      <c r="V203" s="9">
        <v>47</v>
      </c>
    </row>
    <row r="204" spans="1:22" x14ac:dyDescent="0.3">
      <c r="A204" s="9">
        <v>270</v>
      </c>
      <c r="B204" s="9">
        <v>2</v>
      </c>
      <c r="C204" s="9">
        <v>6</v>
      </c>
      <c r="D204" s="9">
        <v>1</v>
      </c>
      <c r="E204" s="9">
        <v>51.2</v>
      </c>
      <c r="F204" s="9">
        <v>20</v>
      </c>
      <c r="G204" s="9">
        <v>88</v>
      </c>
      <c r="H204" s="9">
        <v>93</v>
      </c>
      <c r="I204" s="9">
        <v>15</v>
      </c>
      <c r="J204" s="9">
        <v>8</v>
      </c>
      <c r="K204" s="9">
        <v>8</v>
      </c>
      <c r="L204" s="9">
        <v>255</v>
      </c>
      <c r="M204" s="9">
        <v>230</v>
      </c>
      <c r="N204" s="9">
        <v>211</v>
      </c>
      <c r="O204" s="9">
        <v>188</v>
      </c>
      <c r="P204" s="9">
        <v>169</v>
      </c>
      <c r="Q204" s="9">
        <v>151</v>
      </c>
      <c r="R204" s="9">
        <v>132</v>
      </c>
      <c r="S204" s="9">
        <v>113</v>
      </c>
      <c r="T204" s="9">
        <v>104</v>
      </c>
      <c r="U204" s="9">
        <v>62</v>
      </c>
      <c r="V204" s="9">
        <v>37</v>
      </c>
    </row>
    <row r="205" spans="1:22" x14ac:dyDescent="0.3">
      <c r="A205" s="9">
        <v>271</v>
      </c>
      <c r="B205" s="9">
        <v>1</v>
      </c>
      <c r="C205" s="9">
        <v>6</v>
      </c>
      <c r="D205" s="9">
        <v>1</v>
      </c>
      <c r="E205" s="9">
        <v>58</v>
      </c>
      <c r="F205" s="9">
        <v>20.2</v>
      </c>
      <c r="G205" s="9">
        <v>69</v>
      </c>
      <c r="H205" s="9">
        <v>76</v>
      </c>
      <c r="I205" s="9">
        <v>13</v>
      </c>
      <c r="J205" s="9">
        <v>6</v>
      </c>
      <c r="K205" s="9">
        <v>9</v>
      </c>
      <c r="L205" s="9">
        <v>276</v>
      </c>
      <c r="M205" s="9">
        <v>241</v>
      </c>
      <c r="N205" s="9">
        <v>230</v>
      </c>
      <c r="O205" s="9">
        <v>217</v>
      </c>
      <c r="P205" s="9">
        <v>199</v>
      </c>
      <c r="Q205" s="9">
        <v>186</v>
      </c>
      <c r="R205" s="9">
        <v>172</v>
      </c>
      <c r="S205" s="9">
        <v>153</v>
      </c>
      <c r="T205" s="9">
        <v>127</v>
      </c>
      <c r="U205" s="9">
        <v>96</v>
      </c>
      <c r="V205" s="9">
        <v>70</v>
      </c>
    </row>
    <row r="206" spans="1:22" x14ac:dyDescent="0.3">
      <c r="A206" s="9">
        <v>271</v>
      </c>
      <c r="B206" s="9">
        <v>2</v>
      </c>
      <c r="C206" s="9">
        <v>6</v>
      </c>
      <c r="D206" s="9">
        <v>1</v>
      </c>
      <c r="E206" s="9">
        <v>54.5</v>
      </c>
      <c r="F206" s="9">
        <v>17</v>
      </c>
      <c r="G206" s="9">
        <v>67</v>
      </c>
      <c r="H206" s="9">
        <v>74</v>
      </c>
      <c r="I206" s="9">
        <v>13</v>
      </c>
      <c r="J206" s="9">
        <v>6</v>
      </c>
      <c r="K206" s="9">
        <v>7</v>
      </c>
      <c r="L206" s="9">
        <v>252</v>
      </c>
      <c r="M206" s="9">
        <v>207</v>
      </c>
      <c r="N206" s="9">
        <v>195</v>
      </c>
      <c r="O206" s="9">
        <v>184</v>
      </c>
      <c r="P206" s="9">
        <v>173</v>
      </c>
      <c r="Q206" s="9">
        <v>161</v>
      </c>
      <c r="R206" s="9">
        <v>151</v>
      </c>
      <c r="S206" s="9">
        <v>137</v>
      </c>
      <c r="T206" s="9">
        <v>123</v>
      </c>
      <c r="U206" s="9">
        <v>107</v>
      </c>
      <c r="V206" s="9">
        <v>85</v>
      </c>
    </row>
    <row r="207" spans="1:22" x14ac:dyDescent="0.3">
      <c r="A207" s="9">
        <v>272</v>
      </c>
      <c r="B207" s="9">
        <v>1</v>
      </c>
      <c r="C207" s="9">
        <v>6</v>
      </c>
      <c r="D207" s="9">
        <v>2</v>
      </c>
      <c r="E207" s="9">
        <v>37.200000000000003</v>
      </c>
      <c r="F207" s="9">
        <v>16</v>
      </c>
      <c r="G207" s="9">
        <v>46</v>
      </c>
      <c r="H207" s="9">
        <v>51</v>
      </c>
      <c r="I207" s="9">
        <v>12</v>
      </c>
      <c r="J207" s="9">
        <v>4</v>
      </c>
      <c r="K207" s="9">
        <v>6</v>
      </c>
      <c r="L207" s="9">
        <v>163</v>
      </c>
      <c r="M207" s="9">
        <v>132</v>
      </c>
      <c r="N207" s="9">
        <v>121</v>
      </c>
      <c r="O207" s="9">
        <v>111</v>
      </c>
      <c r="P207" s="9">
        <v>100</v>
      </c>
      <c r="Q207" s="9">
        <v>87</v>
      </c>
      <c r="R207" s="9">
        <v>77</v>
      </c>
      <c r="S207" s="9">
        <v>64</v>
      </c>
      <c r="T207" s="9">
        <v>51</v>
      </c>
      <c r="U207" s="9">
        <v>37</v>
      </c>
      <c r="V207" s="9">
        <v>25</v>
      </c>
    </row>
    <row r="208" spans="1:22" x14ac:dyDescent="0.3">
      <c r="A208" s="9">
        <v>272</v>
      </c>
      <c r="B208" s="9">
        <v>2</v>
      </c>
      <c r="C208" s="9">
        <v>6</v>
      </c>
      <c r="D208" s="9">
        <v>2</v>
      </c>
      <c r="E208" s="9">
        <v>39.4</v>
      </c>
      <c r="F208" s="9">
        <v>16.5</v>
      </c>
      <c r="G208" s="9">
        <v>52</v>
      </c>
      <c r="H208" s="9">
        <v>60</v>
      </c>
      <c r="I208" s="9">
        <v>13</v>
      </c>
      <c r="J208" s="9">
        <v>5</v>
      </c>
      <c r="K208" s="9">
        <v>2</v>
      </c>
      <c r="L208" s="9">
        <v>180</v>
      </c>
      <c r="M208" s="9">
        <v>152</v>
      </c>
      <c r="N208" s="9">
        <v>142</v>
      </c>
      <c r="O208" s="9">
        <v>135</v>
      </c>
      <c r="P208" s="9">
        <v>120</v>
      </c>
      <c r="Q208" s="9">
        <v>106</v>
      </c>
      <c r="R208" s="9">
        <v>94</v>
      </c>
      <c r="S208" s="9">
        <v>82</v>
      </c>
      <c r="T208" s="9">
        <v>72</v>
      </c>
      <c r="U208" s="9">
        <v>51</v>
      </c>
      <c r="V208" s="9">
        <v>44</v>
      </c>
    </row>
    <row r="209" spans="1:22" x14ac:dyDescent="0.3">
      <c r="A209" s="9">
        <v>273</v>
      </c>
      <c r="B209" s="9">
        <v>1</v>
      </c>
      <c r="C209" s="9">
        <v>6</v>
      </c>
      <c r="D209" s="9">
        <v>3</v>
      </c>
      <c r="E209" s="9">
        <v>55.6</v>
      </c>
      <c r="F209" s="9">
        <v>18</v>
      </c>
      <c r="G209" s="9">
        <v>84</v>
      </c>
      <c r="H209" s="9">
        <v>89</v>
      </c>
      <c r="I209" s="9">
        <v>14</v>
      </c>
      <c r="J209" s="9">
        <v>8</v>
      </c>
      <c r="K209" s="9">
        <v>4</v>
      </c>
      <c r="L209" s="9">
        <v>272</v>
      </c>
      <c r="M209" s="9">
        <v>240</v>
      </c>
      <c r="N209" s="9">
        <v>222</v>
      </c>
      <c r="O209" s="9">
        <v>198</v>
      </c>
      <c r="P209" s="9">
        <v>175</v>
      </c>
      <c r="Q209" s="9">
        <v>152</v>
      </c>
      <c r="R209" s="9">
        <v>129</v>
      </c>
      <c r="S209" s="9">
        <v>106</v>
      </c>
      <c r="T209" s="9">
        <v>84</v>
      </c>
      <c r="U209" s="9">
        <v>64</v>
      </c>
      <c r="V209" s="9">
        <v>38</v>
      </c>
    </row>
    <row r="210" spans="1:22" x14ac:dyDescent="0.3">
      <c r="A210" s="9">
        <v>273</v>
      </c>
      <c r="B210" s="9">
        <v>2</v>
      </c>
      <c r="C210" s="9">
        <v>6</v>
      </c>
      <c r="D210" s="9">
        <v>2</v>
      </c>
      <c r="E210" s="9">
        <v>43.6</v>
      </c>
      <c r="F210" s="9">
        <v>18.600000000000001</v>
      </c>
      <c r="G210" s="9">
        <v>66</v>
      </c>
      <c r="H210" s="9">
        <v>71</v>
      </c>
      <c r="I210" s="9">
        <v>11</v>
      </c>
      <c r="J210" s="9">
        <v>6</v>
      </c>
      <c r="K210" s="9">
        <v>6</v>
      </c>
      <c r="L210" s="9">
        <v>201</v>
      </c>
      <c r="M210" s="9">
        <v>171</v>
      </c>
      <c r="N210" s="9">
        <v>158</v>
      </c>
      <c r="O210" s="9">
        <v>144</v>
      </c>
      <c r="P210" s="9">
        <v>128</v>
      </c>
      <c r="Q210" s="9">
        <v>109</v>
      </c>
      <c r="R210" s="9">
        <v>90</v>
      </c>
      <c r="S210" s="9">
        <v>72</v>
      </c>
      <c r="T210" s="9">
        <v>53</v>
      </c>
      <c r="U210" s="9">
        <v>40</v>
      </c>
      <c r="V210" s="9">
        <v>24</v>
      </c>
    </row>
    <row r="211" spans="1:22" x14ac:dyDescent="0.3">
      <c r="A211" s="9">
        <v>274</v>
      </c>
      <c r="B211" s="9">
        <v>1</v>
      </c>
      <c r="C211" s="9">
        <v>6</v>
      </c>
      <c r="D211" s="9">
        <v>2</v>
      </c>
      <c r="E211" s="9">
        <v>51.7</v>
      </c>
      <c r="F211" s="9">
        <v>18</v>
      </c>
      <c r="G211" s="9">
        <v>49</v>
      </c>
      <c r="H211" s="9">
        <v>55</v>
      </c>
      <c r="I211" s="9">
        <v>10</v>
      </c>
      <c r="J211" s="9">
        <v>4</v>
      </c>
      <c r="K211" s="9">
        <v>9</v>
      </c>
      <c r="L211" s="9">
        <v>244</v>
      </c>
      <c r="M211" s="9">
        <v>236</v>
      </c>
      <c r="N211" s="9">
        <v>206</v>
      </c>
      <c r="O211" s="9">
        <v>198</v>
      </c>
      <c r="P211" s="9">
        <v>190</v>
      </c>
      <c r="Q211" s="9">
        <v>172</v>
      </c>
      <c r="R211" s="9">
        <v>154</v>
      </c>
      <c r="S211" s="9">
        <v>132</v>
      </c>
      <c r="T211" s="9">
        <v>114</v>
      </c>
      <c r="U211" s="9">
        <v>100</v>
      </c>
      <c r="V211" s="9">
        <v>72</v>
      </c>
    </row>
    <row r="212" spans="1:22" x14ac:dyDescent="0.3">
      <c r="A212" s="9">
        <v>274</v>
      </c>
      <c r="B212" s="9">
        <v>2</v>
      </c>
      <c r="C212" s="9">
        <v>6</v>
      </c>
      <c r="D212" s="9">
        <v>2</v>
      </c>
      <c r="E212" s="9">
        <v>38.5</v>
      </c>
      <c r="F212" s="9">
        <v>16.2</v>
      </c>
      <c r="G212" s="9">
        <v>44</v>
      </c>
      <c r="H212" s="9">
        <v>48</v>
      </c>
      <c r="I212" s="9">
        <v>8</v>
      </c>
      <c r="J212" s="9">
        <v>4</v>
      </c>
      <c r="K212" s="9">
        <v>4</v>
      </c>
      <c r="L212" s="9">
        <v>190</v>
      </c>
      <c r="M212" s="9">
        <v>148</v>
      </c>
      <c r="N212" s="9">
        <v>135</v>
      </c>
      <c r="O212" s="9">
        <v>112</v>
      </c>
      <c r="P212" s="9">
        <v>102</v>
      </c>
      <c r="Q212" s="9">
        <v>88</v>
      </c>
      <c r="R212" s="9">
        <v>74</v>
      </c>
      <c r="S212" s="9">
        <v>59</v>
      </c>
      <c r="T212" s="9">
        <v>44</v>
      </c>
      <c r="U212" s="9">
        <v>27</v>
      </c>
      <c r="V212" s="9">
        <v>11</v>
      </c>
    </row>
  </sheetData>
  <sortState ref="A2:V976">
    <sortCondition ref="A1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61"/>
  <sheetViews>
    <sheetView workbookViewId="0">
      <selection activeCell="E84" sqref="E84"/>
    </sheetView>
  </sheetViews>
  <sheetFormatPr defaultColWidth="11.5546875" defaultRowHeight="14.4" x14ac:dyDescent="0.3"/>
  <cols>
    <col min="1" max="1" width="7.6640625" style="1" customWidth="1"/>
    <col min="2" max="3" width="9.6640625" style="2" customWidth="1"/>
    <col min="5" max="13" width="13.33203125" style="1" customWidth="1"/>
  </cols>
  <sheetData>
    <row r="1" spans="1:13" x14ac:dyDescent="0.3">
      <c r="A1" s="3" t="s">
        <v>35</v>
      </c>
      <c r="B1" s="3" t="s">
        <v>81</v>
      </c>
      <c r="C1" s="3" t="s">
        <v>82</v>
      </c>
      <c r="D1" s="3" t="s">
        <v>83</v>
      </c>
      <c r="E1" s="3" t="s">
        <v>84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89</v>
      </c>
      <c r="K1" s="3" t="s">
        <v>90</v>
      </c>
      <c r="L1" s="3" t="s">
        <v>91</v>
      </c>
      <c r="M1" s="3" t="s">
        <v>92</v>
      </c>
    </row>
    <row r="2" spans="1:13" x14ac:dyDescent="0.3">
      <c r="A2" s="19">
        <v>48</v>
      </c>
      <c r="B2" s="19">
        <v>9</v>
      </c>
      <c r="C2" s="19">
        <v>1</v>
      </c>
      <c r="D2" s="19">
        <v>2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</row>
    <row r="3" spans="1:13" x14ac:dyDescent="0.3">
      <c r="A3" s="19">
        <v>49</v>
      </c>
      <c r="B3" s="19">
        <v>9</v>
      </c>
      <c r="C3" s="19">
        <v>3</v>
      </c>
      <c r="D3" s="19">
        <v>2</v>
      </c>
      <c r="E3" s="19">
        <v>7</v>
      </c>
      <c r="F3" s="19">
        <v>5</v>
      </c>
      <c r="G3" s="19">
        <v>1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</row>
    <row r="4" spans="1:13" x14ac:dyDescent="0.3">
      <c r="A4" s="19">
        <v>49</v>
      </c>
      <c r="B4" s="19">
        <v>9</v>
      </c>
      <c r="C4" s="19">
        <v>3</v>
      </c>
      <c r="D4" s="19">
        <v>105</v>
      </c>
      <c r="E4" s="19">
        <v>0</v>
      </c>
      <c r="F4" s="19">
        <v>0</v>
      </c>
      <c r="G4" s="19">
        <v>0</v>
      </c>
      <c r="H4" s="19">
        <v>2</v>
      </c>
      <c r="I4" s="19">
        <v>12</v>
      </c>
      <c r="J4" s="19">
        <v>4</v>
      </c>
      <c r="K4" s="19">
        <v>0</v>
      </c>
      <c r="L4" s="19">
        <v>0</v>
      </c>
      <c r="M4" s="19">
        <v>0</v>
      </c>
    </row>
    <row r="5" spans="1:13" x14ac:dyDescent="0.3">
      <c r="A5" s="19">
        <v>50</v>
      </c>
      <c r="B5" s="19">
        <v>9</v>
      </c>
      <c r="C5" s="19">
        <v>1</v>
      </c>
      <c r="D5" s="19">
        <v>2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</row>
    <row r="6" spans="1:13" x14ac:dyDescent="0.3">
      <c r="A6" s="19">
        <v>51</v>
      </c>
      <c r="B6" s="19">
        <v>9</v>
      </c>
      <c r="C6" s="19">
        <v>2</v>
      </c>
      <c r="D6" s="19">
        <v>31</v>
      </c>
      <c r="E6" s="19">
        <v>1</v>
      </c>
      <c r="F6" s="19">
        <v>9</v>
      </c>
      <c r="G6" s="19">
        <v>1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</row>
    <row r="7" spans="1:13" x14ac:dyDescent="0.3">
      <c r="A7" s="19">
        <v>52</v>
      </c>
      <c r="B7" s="19">
        <v>9</v>
      </c>
      <c r="C7" s="19">
        <v>3</v>
      </c>
      <c r="D7" s="19">
        <v>6</v>
      </c>
      <c r="E7" s="19">
        <v>0</v>
      </c>
      <c r="F7" s="19">
        <v>0</v>
      </c>
      <c r="G7" s="19">
        <v>0</v>
      </c>
      <c r="H7" s="19">
        <v>1</v>
      </c>
      <c r="I7" s="19">
        <v>7</v>
      </c>
      <c r="J7" s="19">
        <v>4</v>
      </c>
      <c r="K7" s="19">
        <v>10</v>
      </c>
      <c r="L7" s="19">
        <v>10</v>
      </c>
      <c r="M7" s="19">
        <v>6</v>
      </c>
    </row>
    <row r="8" spans="1:13" x14ac:dyDescent="0.3">
      <c r="A8" s="19">
        <v>53</v>
      </c>
      <c r="B8" s="19">
        <v>9</v>
      </c>
      <c r="C8" s="19">
        <v>2</v>
      </c>
      <c r="D8" s="19">
        <v>6</v>
      </c>
      <c r="E8" s="19">
        <v>0</v>
      </c>
      <c r="F8" s="19">
        <v>0</v>
      </c>
      <c r="G8" s="19">
        <v>0</v>
      </c>
      <c r="H8" s="19">
        <v>3</v>
      </c>
      <c r="I8" s="19">
        <v>9</v>
      </c>
      <c r="J8" s="19">
        <v>2.5</v>
      </c>
      <c r="K8" s="19">
        <v>0</v>
      </c>
      <c r="L8" s="19">
        <v>0</v>
      </c>
      <c r="M8" s="19">
        <v>0</v>
      </c>
    </row>
    <row r="9" spans="1:13" x14ac:dyDescent="0.3">
      <c r="A9" s="19">
        <v>54</v>
      </c>
      <c r="B9" s="19">
        <v>9</v>
      </c>
      <c r="C9" s="19">
        <v>1</v>
      </c>
      <c r="D9" s="19">
        <v>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</row>
    <row r="10" spans="1:13" x14ac:dyDescent="0.3">
      <c r="A10" s="19">
        <v>81</v>
      </c>
      <c r="B10" s="19">
        <v>9</v>
      </c>
      <c r="C10" s="19">
        <v>3</v>
      </c>
      <c r="D10" s="19">
        <v>31</v>
      </c>
      <c r="E10" s="19">
        <v>6</v>
      </c>
      <c r="F10" s="19">
        <v>3</v>
      </c>
      <c r="G10" s="19">
        <v>2</v>
      </c>
      <c r="H10" s="19">
        <v>4</v>
      </c>
      <c r="I10" s="19">
        <v>8</v>
      </c>
      <c r="J10" s="19">
        <v>3</v>
      </c>
      <c r="K10" s="19">
        <v>0</v>
      </c>
      <c r="L10" s="19">
        <v>0</v>
      </c>
      <c r="M10" s="19">
        <v>0</v>
      </c>
    </row>
    <row r="11" spans="1:13" x14ac:dyDescent="0.3">
      <c r="A11" s="19">
        <v>82</v>
      </c>
      <c r="B11" s="19">
        <v>9</v>
      </c>
      <c r="C11" s="19">
        <v>3</v>
      </c>
      <c r="D11" s="19">
        <v>31</v>
      </c>
      <c r="E11" s="19">
        <v>2</v>
      </c>
      <c r="F11" s="19">
        <v>4</v>
      </c>
      <c r="G11" s="19">
        <v>2</v>
      </c>
      <c r="H11" s="19">
        <v>4</v>
      </c>
      <c r="I11" s="19">
        <v>9</v>
      </c>
      <c r="J11" s="19">
        <v>3</v>
      </c>
      <c r="K11" s="19">
        <v>2</v>
      </c>
      <c r="L11" s="19">
        <v>14</v>
      </c>
      <c r="M11" s="19">
        <v>4</v>
      </c>
    </row>
    <row r="12" spans="1:13" x14ac:dyDescent="0.3">
      <c r="A12" s="19">
        <v>83</v>
      </c>
      <c r="B12" s="19">
        <v>9</v>
      </c>
      <c r="C12" s="19">
        <v>1</v>
      </c>
      <c r="D12" s="19">
        <v>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</row>
    <row r="13" spans="1:13" x14ac:dyDescent="0.3">
      <c r="A13" s="19">
        <v>84</v>
      </c>
      <c r="B13" s="19">
        <v>9</v>
      </c>
      <c r="C13" s="19">
        <v>1</v>
      </c>
      <c r="D13" s="19">
        <v>2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</row>
    <row r="14" spans="1:13" x14ac:dyDescent="0.3">
      <c r="A14" s="19">
        <v>85</v>
      </c>
      <c r="B14" s="19">
        <v>9</v>
      </c>
      <c r="C14" s="19">
        <v>2</v>
      </c>
      <c r="D14" s="19">
        <v>31</v>
      </c>
      <c r="E14" s="19">
        <v>1</v>
      </c>
      <c r="F14" s="19">
        <v>11</v>
      </c>
      <c r="G14" s="19">
        <v>1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</row>
    <row r="15" spans="1:13" x14ac:dyDescent="0.3">
      <c r="A15" s="19">
        <v>86</v>
      </c>
      <c r="B15" s="19">
        <v>9</v>
      </c>
      <c r="C15" s="19">
        <v>1</v>
      </c>
      <c r="D15" s="19">
        <v>2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</row>
    <row r="16" spans="1:13" x14ac:dyDescent="0.3">
      <c r="A16" s="19">
        <v>87</v>
      </c>
      <c r="B16" s="19">
        <v>9</v>
      </c>
      <c r="C16" s="19">
        <v>1</v>
      </c>
      <c r="D16" s="19">
        <v>2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</row>
    <row r="17" spans="1:13" x14ac:dyDescent="0.3">
      <c r="A17" s="19">
        <v>88</v>
      </c>
      <c r="B17" s="19">
        <v>9</v>
      </c>
      <c r="C17" s="19">
        <v>1</v>
      </c>
      <c r="D17" s="19">
        <v>2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</row>
    <row r="18" spans="1:13" x14ac:dyDescent="0.3">
      <c r="A18" s="19">
        <v>89</v>
      </c>
      <c r="B18" s="19">
        <v>9</v>
      </c>
      <c r="C18" s="19">
        <v>1</v>
      </c>
      <c r="D18" s="19">
        <v>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</row>
    <row r="19" spans="1:13" x14ac:dyDescent="0.3">
      <c r="A19" s="19">
        <v>90</v>
      </c>
      <c r="B19" s="19">
        <v>9</v>
      </c>
      <c r="C19" s="19">
        <v>1</v>
      </c>
      <c r="D19" s="19">
        <v>2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</row>
    <row r="20" spans="1:13" x14ac:dyDescent="0.3">
      <c r="A20" s="19">
        <v>91</v>
      </c>
      <c r="B20" s="19">
        <v>9</v>
      </c>
      <c r="C20" s="19">
        <v>1</v>
      </c>
      <c r="D20" s="19">
        <v>2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</row>
    <row r="21" spans="1:13" x14ac:dyDescent="0.3">
      <c r="A21" s="19">
        <v>92</v>
      </c>
      <c r="B21" s="19">
        <v>9</v>
      </c>
      <c r="C21" s="19">
        <v>1</v>
      </c>
      <c r="D21" s="19">
        <v>2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</row>
    <row r="22" spans="1:13" x14ac:dyDescent="0.3">
      <c r="A22" s="19">
        <v>93</v>
      </c>
      <c r="B22" s="19">
        <v>9</v>
      </c>
      <c r="C22" s="19">
        <v>2</v>
      </c>
      <c r="D22" s="19">
        <v>31</v>
      </c>
      <c r="E22" s="19">
        <v>2</v>
      </c>
      <c r="F22" s="19">
        <v>17</v>
      </c>
      <c r="G22" s="19">
        <v>2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</row>
    <row r="23" spans="1:13" x14ac:dyDescent="0.3">
      <c r="A23" s="19">
        <v>94</v>
      </c>
      <c r="B23" s="19">
        <v>9</v>
      </c>
      <c r="C23" s="19">
        <v>2</v>
      </c>
      <c r="D23" s="19">
        <v>6</v>
      </c>
      <c r="E23" s="19">
        <v>1</v>
      </c>
      <c r="F23" s="19">
        <v>5</v>
      </c>
      <c r="G23" s="19">
        <v>2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</row>
    <row r="24" spans="1:13" x14ac:dyDescent="0.3">
      <c r="A24" s="19">
        <v>94</v>
      </c>
      <c r="B24" s="19">
        <v>9</v>
      </c>
      <c r="C24" s="19">
        <v>2</v>
      </c>
      <c r="D24" s="19">
        <v>4</v>
      </c>
      <c r="E24" s="19">
        <v>1</v>
      </c>
      <c r="F24" s="19">
        <v>9</v>
      </c>
      <c r="G24" s="19">
        <v>2</v>
      </c>
      <c r="H24" s="19">
        <v>1</v>
      </c>
      <c r="I24" s="19">
        <v>14</v>
      </c>
      <c r="J24" s="19">
        <v>2</v>
      </c>
      <c r="K24" s="19">
        <v>0</v>
      </c>
      <c r="L24" s="19">
        <v>0</v>
      </c>
      <c r="M24" s="19">
        <v>0</v>
      </c>
    </row>
    <row r="25" spans="1:13" x14ac:dyDescent="0.3">
      <c r="A25" s="19">
        <v>95</v>
      </c>
      <c r="B25" s="19">
        <v>9</v>
      </c>
      <c r="C25" s="19">
        <v>1</v>
      </c>
      <c r="D25" s="19">
        <v>2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</row>
    <row r="26" spans="1:13" x14ac:dyDescent="0.3">
      <c r="A26" s="19">
        <v>96</v>
      </c>
      <c r="B26" s="19">
        <v>9</v>
      </c>
      <c r="C26" s="19">
        <v>1</v>
      </c>
      <c r="D26" s="19">
        <v>2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</row>
    <row r="27" spans="1:13" x14ac:dyDescent="0.3">
      <c r="A27" s="19">
        <v>97</v>
      </c>
      <c r="B27" s="19">
        <v>9</v>
      </c>
      <c r="C27" s="19">
        <v>1</v>
      </c>
      <c r="D27" s="19">
        <v>2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</row>
    <row r="28" spans="1:13" x14ac:dyDescent="0.3">
      <c r="A28" s="19">
        <v>98</v>
      </c>
      <c r="B28" s="19">
        <v>9</v>
      </c>
      <c r="C28" s="19">
        <v>3</v>
      </c>
      <c r="D28" s="19">
        <v>6</v>
      </c>
      <c r="E28" s="19">
        <v>1</v>
      </c>
      <c r="F28" s="19">
        <v>14</v>
      </c>
      <c r="G28" s="19">
        <v>3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</row>
    <row r="29" spans="1:13" x14ac:dyDescent="0.3">
      <c r="A29" s="19">
        <v>99</v>
      </c>
      <c r="B29" s="19">
        <v>9</v>
      </c>
      <c r="C29" s="19">
        <v>4</v>
      </c>
      <c r="D29" s="19">
        <v>80</v>
      </c>
      <c r="E29" s="19">
        <v>1</v>
      </c>
      <c r="F29" s="19">
        <v>10</v>
      </c>
      <c r="G29" s="19">
        <v>5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</row>
    <row r="30" spans="1:13" x14ac:dyDescent="0.3">
      <c r="A30" s="19">
        <v>100</v>
      </c>
      <c r="B30" s="19">
        <v>9</v>
      </c>
      <c r="C30" s="19">
        <v>1</v>
      </c>
      <c r="D30" s="19">
        <v>2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</row>
    <row r="31" spans="1:13" x14ac:dyDescent="0.3">
      <c r="A31" s="19">
        <v>101</v>
      </c>
      <c r="B31" s="19">
        <v>9</v>
      </c>
      <c r="C31" s="19">
        <v>1</v>
      </c>
      <c r="D31" s="19">
        <v>2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</row>
    <row r="32" spans="1:13" x14ac:dyDescent="0.3">
      <c r="A32" s="19">
        <v>102</v>
      </c>
      <c r="B32" s="19">
        <v>9</v>
      </c>
      <c r="C32" s="19">
        <v>1</v>
      </c>
      <c r="D32" s="19">
        <v>2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</row>
    <row r="33" spans="1:13" x14ac:dyDescent="0.3">
      <c r="A33" s="19">
        <v>103</v>
      </c>
      <c r="B33" s="19">
        <v>9</v>
      </c>
      <c r="C33" s="19">
        <v>1</v>
      </c>
      <c r="D33" s="19">
        <v>2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1:13" x14ac:dyDescent="0.3">
      <c r="A34" s="19">
        <v>104</v>
      </c>
      <c r="B34" s="19">
        <v>9</v>
      </c>
      <c r="C34" s="19">
        <v>1</v>
      </c>
      <c r="D34" s="19">
        <v>2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</row>
    <row r="35" spans="1:13" x14ac:dyDescent="0.3">
      <c r="A35" s="19">
        <v>105</v>
      </c>
      <c r="B35" s="19">
        <v>9</v>
      </c>
      <c r="C35" s="19">
        <v>3</v>
      </c>
      <c r="D35" s="19">
        <v>3</v>
      </c>
      <c r="E35" s="19">
        <v>2</v>
      </c>
      <c r="F35" s="19">
        <v>10</v>
      </c>
      <c r="G35" s="19">
        <v>7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</row>
    <row r="36" spans="1:13" x14ac:dyDescent="0.3">
      <c r="A36" s="19">
        <v>106</v>
      </c>
      <c r="B36" s="19">
        <v>9</v>
      </c>
      <c r="C36" s="19">
        <v>1</v>
      </c>
      <c r="D36" s="19">
        <v>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</row>
    <row r="37" spans="1:13" x14ac:dyDescent="0.3">
      <c r="A37" s="19">
        <v>107</v>
      </c>
      <c r="B37" s="19">
        <v>9</v>
      </c>
      <c r="C37" s="19">
        <v>1</v>
      </c>
      <c r="D37" s="19">
        <v>2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</row>
    <row r="38" spans="1:13" x14ac:dyDescent="0.3">
      <c r="A38" s="19">
        <v>108</v>
      </c>
      <c r="B38" s="19">
        <v>9</v>
      </c>
      <c r="C38" s="19">
        <v>1</v>
      </c>
      <c r="D38" s="19">
        <v>2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</row>
    <row r="39" spans="1:13" x14ac:dyDescent="0.3">
      <c r="A39" s="19">
        <v>109</v>
      </c>
      <c r="B39" s="19">
        <v>9</v>
      </c>
      <c r="C39" s="19">
        <v>1</v>
      </c>
      <c r="D39" s="19">
        <v>2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</row>
    <row r="40" spans="1:13" x14ac:dyDescent="0.3">
      <c r="A40" s="19">
        <v>110</v>
      </c>
      <c r="B40" s="19">
        <v>9</v>
      </c>
      <c r="C40" s="19">
        <v>3</v>
      </c>
      <c r="D40" s="19">
        <v>8</v>
      </c>
      <c r="E40" s="19">
        <v>3</v>
      </c>
      <c r="F40" s="19">
        <v>12</v>
      </c>
      <c r="G40" s="19">
        <v>3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</row>
    <row r="41" spans="1:13" x14ac:dyDescent="0.3">
      <c r="A41" s="19">
        <v>111</v>
      </c>
      <c r="B41" s="19">
        <v>9</v>
      </c>
      <c r="C41" s="19">
        <v>1</v>
      </c>
      <c r="D41" s="19">
        <v>2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</row>
    <row r="42" spans="1:13" x14ac:dyDescent="0.3">
      <c r="A42" s="19">
        <v>112</v>
      </c>
      <c r="B42" s="19">
        <v>9</v>
      </c>
      <c r="C42" s="19">
        <v>1</v>
      </c>
      <c r="D42" s="19">
        <v>2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</row>
    <row r="43" spans="1:13" x14ac:dyDescent="0.3">
      <c r="A43" s="19">
        <v>113</v>
      </c>
      <c r="B43" s="19">
        <v>9</v>
      </c>
      <c r="C43" s="19">
        <v>1</v>
      </c>
      <c r="D43" s="19">
        <v>2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</row>
    <row r="44" spans="1:13" x14ac:dyDescent="0.3">
      <c r="A44" s="19">
        <v>114</v>
      </c>
      <c r="B44" s="19">
        <v>9</v>
      </c>
      <c r="C44" s="19">
        <v>2</v>
      </c>
      <c r="D44" s="19">
        <v>31</v>
      </c>
      <c r="E44" s="19">
        <v>0</v>
      </c>
      <c r="F44" s="19">
        <v>0</v>
      </c>
      <c r="G44" s="19">
        <v>0</v>
      </c>
      <c r="H44" s="19">
        <v>3</v>
      </c>
      <c r="I44" s="19">
        <v>20</v>
      </c>
      <c r="J44" s="19">
        <v>3</v>
      </c>
      <c r="K44" s="19">
        <v>0</v>
      </c>
      <c r="L44" s="19">
        <v>0</v>
      </c>
      <c r="M44" s="19">
        <v>0</v>
      </c>
    </row>
    <row r="45" spans="1:13" x14ac:dyDescent="0.3">
      <c r="A45" s="19">
        <v>114</v>
      </c>
      <c r="B45" s="19">
        <v>9</v>
      </c>
      <c r="C45" s="19">
        <v>2</v>
      </c>
      <c r="D45" s="19">
        <v>31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2</v>
      </c>
      <c r="L45" s="19">
        <v>22</v>
      </c>
      <c r="M45" s="19">
        <v>4</v>
      </c>
    </row>
    <row r="46" spans="1:13" x14ac:dyDescent="0.3">
      <c r="A46" s="19">
        <v>115</v>
      </c>
      <c r="B46" s="19">
        <v>9</v>
      </c>
      <c r="C46" s="19">
        <v>3</v>
      </c>
      <c r="D46" s="19">
        <v>51</v>
      </c>
      <c r="E46" s="19">
        <v>1</v>
      </c>
      <c r="F46" s="19">
        <v>2</v>
      </c>
      <c r="G46" s="19">
        <v>1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</row>
    <row r="47" spans="1:13" x14ac:dyDescent="0.3">
      <c r="A47" s="19">
        <v>116</v>
      </c>
      <c r="B47" s="19">
        <v>9</v>
      </c>
      <c r="C47" s="19">
        <v>1</v>
      </c>
      <c r="D47" s="19">
        <v>2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</row>
    <row r="48" spans="1:13" x14ac:dyDescent="0.3">
      <c r="A48" s="19">
        <v>117</v>
      </c>
      <c r="B48" s="19">
        <v>9</v>
      </c>
      <c r="C48" s="19">
        <v>2</v>
      </c>
      <c r="D48" s="19">
        <v>31</v>
      </c>
      <c r="E48" s="19">
        <v>1</v>
      </c>
      <c r="F48" s="19">
        <v>11</v>
      </c>
      <c r="G48" s="19">
        <v>1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</row>
    <row r="49" spans="1:13" x14ac:dyDescent="0.3">
      <c r="A49" s="19">
        <v>118</v>
      </c>
      <c r="B49" s="19">
        <v>9</v>
      </c>
      <c r="C49" s="19">
        <v>2</v>
      </c>
      <c r="D49" s="19">
        <v>31</v>
      </c>
      <c r="E49" s="19">
        <v>2</v>
      </c>
      <c r="F49" s="19">
        <v>10</v>
      </c>
      <c r="G49" s="19">
        <v>2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</row>
    <row r="50" spans="1:13" x14ac:dyDescent="0.3">
      <c r="A50" s="19">
        <v>118</v>
      </c>
      <c r="B50" s="19">
        <v>9</v>
      </c>
      <c r="C50" s="19">
        <v>2</v>
      </c>
      <c r="D50" s="19">
        <v>31</v>
      </c>
      <c r="E50" s="19">
        <v>0</v>
      </c>
      <c r="F50" s="19">
        <v>0</v>
      </c>
      <c r="G50" s="19">
        <v>0</v>
      </c>
      <c r="H50" s="19">
        <v>1</v>
      </c>
      <c r="I50" s="19">
        <v>6</v>
      </c>
      <c r="J50" s="19">
        <v>3</v>
      </c>
      <c r="K50" s="19">
        <v>0</v>
      </c>
      <c r="L50" s="19">
        <v>0</v>
      </c>
      <c r="M50" s="19">
        <v>0</v>
      </c>
    </row>
    <row r="51" spans="1:13" x14ac:dyDescent="0.3">
      <c r="A51" s="19">
        <v>119</v>
      </c>
      <c r="B51" s="19">
        <v>9</v>
      </c>
      <c r="C51" s="19">
        <v>1</v>
      </c>
      <c r="D51" s="19">
        <v>2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</row>
    <row r="52" spans="1:13" x14ac:dyDescent="0.3">
      <c r="A52" s="19">
        <v>120</v>
      </c>
      <c r="B52" s="19">
        <v>9</v>
      </c>
      <c r="C52" s="19">
        <v>1</v>
      </c>
      <c r="D52" s="19">
        <v>2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</row>
    <row r="53" spans="1:13" x14ac:dyDescent="0.3">
      <c r="A53" s="19">
        <v>121</v>
      </c>
      <c r="B53" s="19">
        <v>9</v>
      </c>
      <c r="C53" s="19">
        <v>3</v>
      </c>
      <c r="D53" s="19">
        <v>31</v>
      </c>
      <c r="E53" s="19">
        <v>1</v>
      </c>
      <c r="F53" s="19">
        <v>7</v>
      </c>
      <c r="G53" s="19">
        <v>1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</row>
    <row r="54" spans="1:13" x14ac:dyDescent="0.3">
      <c r="A54" s="19">
        <v>122</v>
      </c>
      <c r="B54" s="19">
        <v>9</v>
      </c>
      <c r="C54" s="19">
        <v>3</v>
      </c>
      <c r="D54" s="19">
        <v>51</v>
      </c>
      <c r="E54" s="19">
        <v>2</v>
      </c>
      <c r="F54" s="19">
        <v>2</v>
      </c>
      <c r="G54" s="19">
        <v>1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</row>
    <row r="55" spans="1:13" x14ac:dyDescent="0.3">
      <c r="A55" s="19">
        <v>123</v>
      </c>
      <c r="B55" s="19">
        <v>9</v>
      </c>
      <c r="C55" s="19">
        <v>1</v>
      </c>
      <c r="D55" s="19">
        <v>2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</row>
    <row r="56" spans="1:13" x14ac:dyDescent="0.3">
      <c r="A56" s="19">
        <v>124</v>
      </c>
      <c r="B56" s="19">
        <v>9</v>
      </c>
      <c r="C56" s="19">
        <v>1</v>
      </c>
      <c r="D56" s="19">
        <v>4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</row>
    <row r="57" spans="1:13" x14ac:dyDescent="0.3">
      <c r="A57" s="19">
        <v>125</v>
      </c>
      <c r="B57" s="19">
        <v>9</v>
      </c>
      <c r="C57" s="19">
        <v>1</v>
      </c>
      <c r="D57" s="19">
        <v>4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</row>
    <row r="58" spans="1:13" x14ac:dyDescent="0.3">
      <c r="A58" s="19">
        <v>126</v>
      </c>
      <c r="B58" s="19">
        <v>9</v>
      </c>
      <c r="C58" s="19">
        <v>1</v>
      </c>
      <c r="D58" s="19">
        <v>6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</row>
    <row r="59" spans="1:13" x14ac:dyDescent="0.3">
      <c r="A59" s="19">
        <v>127</v>
      </c>
      <c r="B59" s="19">
        <v>9</v>
      </c>
      <c r="C59" s="19">
        <v>1</v>
      </c>
      <c r="D59" s="19">
        <v>6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</row>
    <row r="60" spans="1:13" x14ac:dyDescent="0.3">
      <c r="A60" s="19">
        <v>128</v>
      </c>
      <c r="B60" s="19">
        <v>9</v>
      </c>
      <c r="C60" s="19">
        <v>1</v>
      </c>
      <c r="D60" s="19">
        <v>6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</row>
    <row r="61" spans="1:13" x14ac:dyDescent="0.3">
      <c r="A61" s="19">
        <v>129</v>
      </c>
      <c r="B61" s="19">
        <v>9</v>
      </c>
      <c r="C61" s="19">
        <v>1</v>
      </c>
      <c r="D61" s="19">
        <v>2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</row>
    <row r="62" spans="1:13" x14ac:dyDescent="0.3">
      <c r="A62" s="19">
        <v>130</v>
      </c>
      <c r="B62" s="19">
        <v>9</v>
      </c>
      <c r="C62" s="19">
        <v>3</v>
      </c>
      <c r="D62" s="19">
        <v>31</v>
      </c>
      <c r="E62" s="19">
        <v>0</v>
      </c>
      <c r="F62" s="19">
        <v>0</v>
      </c>
      <c r="G62" s="19">
        <v>0</v>
      </c>
      <c r="H62" s="19">
        <v>3</v>
      </c>
      <c r="I62" s="19">
        <v>7</v>
      </c>
      <c r="J62" s="19">
        <v>3</v>
      </c>
      <c r="K62" s="19">
        <v>0</v>
      </c>
      <c r="L62" s="19">
        <v>0</v>
      </c>
      <c r="M62" s="19">
        <v>0</v>
      </c>
    </row>
    <row r="63" spans="1:13" x14ac:dyDescent="0.3">
      <c r="A63" s="19">
        <v>133</v>
      </c>
      <c r="B63" s="19">
        <v>9</v>
      </c>
      <c r="C63" s="19">
        <v>1</v>
      </c>
      <c r="D63" s="19">
        <v>6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</row>
    <row r="64" spans="1:13" x14ac:dyDescent="0.3">
      <c r="A64" s="19">
        <v>134</v>
      </c>
      <c r="B64" s="19">
        <v>9</v>
      </c>
      <c r="C64" s="19">
        <v>1</v>
      </c>
      <c r="D64" s="19">
        <v>2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</row>
    <row r="65" spans="1:13" x14ac:dyDescent="0.3">
      <c r="A65" s="19">
        <v>135</v>
      </c>
      <c r="B65" s="19">
        <v>9</v>
      </c>
      <c r="C65" s="19">
        <v>2</v>
      </c>
      <c r="D65" s="19">
        <v>31</v>
      </c>
      <c r="E65" s="19">
        <v>0</v>
      </c>
      <c r="F65" s="19">
        <v>0</v>
      </c>
      <c r="G65" s="19">
        <v>0</v>
      </c>
      <c r="H65" s="19">
        <v>3</v>
      </c>
      <c r="I65" s="19">
        <v>8</v>
      </c>
      <c r="J65" s="19">
        <v>3</v>
      </c>
      <c r="K65" s="19">
        <v>0</v>
      </c>
      <c r="L65" s="19">
        <v>0</v>
      </c>
      <c r="M65" s="19">
        <v>0</v>
      </c>
    </row>
    <row r="66" spans="1:13" x14ac:dyDescent="0.3">
      <c r="A66" s="19">
        <v>136</v>
      </c>
      <c r="B66" s="19">
        <v>9</v>
      </c>
      <c r="C66" s="19">
        <v>2</v>
      </c>
      <c r="D66" s="19">
        <v>31</v>
      </c>
      <c r="E66" s="19">
        <v>0</v>
      </c>
      <c r="F66" s="19">
        <v>0</v>
      </c>
      <c r="G66" s="19">
        <v>0</v>
      </c>
      <c r="H66" s="19">
        <v>4</v>
      </c>
      <c r="I66" s="19">
        <v>10</v>
      </c>
      <c r="J66" s="19">
        <v>2</v>
      </c>
      <c r="K66" s="19">
        <v>0</v>
      </c>
      <c r="L66" s="19">
        <v>0</v>
      </c>
      <c r="M66" s="19">
        <v>0</v>
      </c>
    </row>
    <row r="67" spans="1:13" x14ac:dyDescent="0.3">
      <c r="A67" s="19">
        <v>136</v>
      </c>
      <c r="B67" s="19">
        <v>9</v>
      </c>
      <c r="C67" s="19">
        <v>2</v>
      </c>
      <c r="D67" s="19">
        <v>31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3</v>
      </c>
      <c r="L67" s="19">
        <v>20</v>
      </c>
      <c r="M67" s="19">
        <v>5</v>
      </c>
    </row>
    <row r="68" spans="1:13" x14ac:dyDescent="0.3">
      <c r="A68" s="19">
        <v>139</v>
      </c>
      <c r="B68" s="19">
        <v>9</v>
      </c>
      <c r="C68" s="19">
        <v>2</v>
      </c>
      <c r="D68" s="19">
        <v>2</v>
      </c>
      <c r="E68" s="19">
        <v>0</v>
      </c>
      <c r="F68" s="19">
        <v>0</v>
      </c>
      <c r="G68" s="19">
        <v>0</v>
      </c>
      <c r="H68" s="19">
        <v>2</v>
      </c>
      <c r="I68" s="19">
        <v>7</v>
      </c>
      <c r="J68" s="19">
        <v>2</v>
      </c>
      <c r="K68" s="19">
        <v>1</v>
      </c>
      <c r="L68" s="19">
        <v>12</v>
      </c>
      <c r="M68" s="19">
        <v>4</v>
      </c>
    </row>
    <row r="69" spans="1:13" x14ac:dyDescent="0.3">
      <c r="A69" s="19">
        <v>139</v>
      </c>
      <c r="B69" s="19">
        <v>9</v>
      </c>
      <c r="C69" s="19">
        <v>2</v>
      </c>
      <c r="D69" s="19">
        <v>31</v>
      </c>
      <c r="E69" s="19">
        <v>4</v>
      </c>
      <c r="F69" s="19">
        <v>9</v>
      </c>
      <c r="G69" s="19">
        <v>1.5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</row>
    <row r="70" spans="1:13" x14ac:dyDescent="0.3">
      <c r="A70" s="19">
        <v>140</v>
      </c>
      <c r="B70" s="19">
        <v>9</v>
      </c>
      <c r="C70" s="19">
        <v>3</v>
      </c>
      <c r="D70" s="19">
        <v>31</v>
      </c>
      <c r="E70" s="19">
        <v>0</v>
      </c>
      <c r="F70" s="19">
        <v>0</v>
      </c>
      <c r="G70" s="19">
        <v>0</v>
      </c>
      <c r="H70" s="19">
        <v>1</v>
      </c>
      <c r="I70" s="19">
        <v>15</v>
      </c>
      <c r="J70" s="19">
        <v>3.5</v>
      </c>
      <c r="K70" s="19">
        <v>0</v>
      </c>
      <c r="L70" s="19">
        <v>0</v>
      </c>
      <c r="M70" s="19">
        <v>0</v>
      </c>
    </row>
    <row r="71" spans="1:13" x14ac:dyDescent="0.3">
      <c r="A71" s="19">
        <v>140</v>
      </c>
      <c r="B71" s="19">
        <v>9</v>
      </c>
      <c r="C71" s="19">
        <v>3</v>
      </c>
      <c r="D71" s="19">
        <v>2</v>
      </c>
      <c r="E71" s="19">
        <v>1</v>
      </c>
      <c r="F71" s="19">
        <v>3</v>
      </c>
      <c r="G71" s="19">
        <v>1.5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</row>
    <row r="72" spans="1:13" x14ac:dyDescent="0.3">
      <c r="A72" s="19">
        <v>141</v>
      </c>
      <c r="B72" s="19">
        <v>9</v>
      </c>
      <c r="C72" s="19">
        <v>2</v>
      </c>
      <c r="D72" s="19">
        <v>60</v>
      </c>
      <c r="E72" s="19">
        <v>0</v>
      </c>
      <c r="F72" s="19">
        <v>0</v>
      </c>
      <c r="G72" s="19">
        <v>0</v>
      </c>
      <c r="H72" s="19">
        <v>1</v>
      </c>
      <c r="I72" s="19">
        <v>6</v>
      </c>
      <c r="J72" s="19">
        <v>3</v>
      </c>
      <c r="K72" s="19">
        <v>0</v>
      </c>
      <c r="L72" s="19">
        <v>0</v>
      </c>
      <c r="M72" s="19">
        <v>0</v>
      </c>
    </row>
    <row r="73" spans="1:13" x14ac:dyDescent="0.3">
      <c r="A73" s="19">
        <v>142</v>
      </c>
      <c r="B73" s="19">
        <v>9</v>
      </c>
      <c r="C73" s="19">
        <v>2</v>
      </c>
      <c r="D73" s="19">
        <v>31</v>
      </c>
      <c r="E73" s="19">
        <v>8</v>
      </c>
      <c r="F73" s="19">
        <v>10</v>
      </c>
      <c r="G73" s="19">
        <v>1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</row>
    <row r="74" spans="1:13" x14ac:dyDescent="0.3">
      <c r="A74" s="19">
        <v>143</v>
      </c>
      <c r="B74" s="19">
        <v>9</v>
      </c>
      <c r="C74" s="19">
        <v>1</v>
      </c>
      <c r="D74" s="19">
        <v>6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</row>
    <row r="75" spans="1:13" x14ac:dyDescent="0.3">
      <c r="A75" s="19">
        <v>144</v>
      </c>
      <c r="B75" s="19">
        <v>9</v>
      </c>
      <c r="C75" s="19">
        <v>1</v>
      </c>
      <c r="D75" s="19">
        <v>2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</row>
    <row r="76" spans="1:13" x14ac:dyDescent="0.3">
      <c r="A76" s="19">
        <v>145</v>
      </c>
      <c r="B76" s="19">
        <v>9</v>
      </c>
      <c r="C76" s="19">
        <v>1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</row>
    <row r="77" spans="1:13" x14ac:dyDescent="0.3">
      <c r="A77" s="19">
        <v>146</v>
      </c>
      <c r="B77" s="19">
        <v>9</v>
      </c>
      <c r="C77" s="19">
        <v>2</v>
      </c>
      <c r="D77" s="19">
        <v>2</v>
      </c>
      <c r="E77" s="19">
        <v>2</v>
      </c>
      <c r="F77" s="19">
        <v>3</v>
      </c>
      <c r="G77" s="19">
        <v>0.5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</row>
    <row r="78" spans="1:13" x14ac:dyDescent="0.3">
      <c r="A78" s="19">
        <v>147</v>
      </c>
      <c r="B78" s="19">
        <v>9</v>
      </c>
      <c r="C78" s="19">
        <v>2</v>
      </c>
      <c r="D78" s="19">
        <v>2</v>
      </c>
      <c r="E78" s="19">
        <v>3</v>
      </c>
      <c r="F78" s="19">
        <v>2</v>
      </c>
      <c r="G78" s="19">
        <v>1.2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</row>
    <row r="79" spans="1:13" x14ac:dyDescent="0.3">
      <c r="A79" s="19">
        <v>148</v>
      </c>
      <c r="B79" s="19">
        <v>9</v>
      </c>
      <c r="C79" s="19">
        <v>3</v>
      </c>
      <c r="D79" s="19">
        <v>2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1</v>
      </c>
      <c r="L79" s="19">
        <v>12</v>
      </c>
      <c r="M79" s="19">
        <v>4</v>
      </c>
    </row>
    <row r="80" spans="1:13" x14ac:dyDescent="0.3">
      <c r="A80" s="19">
        <v>148</v>
      </c>
      <c r="B80" s="19">
        <v>9</v>
      </c>
      <c r="C80" s="19">
        <v>3</v>
      </c>
      <c r="D80" s="19">
        <v>80</v>
      </c>
      <c r="E80" s="19">
        <v>2</v>
      </c>
      <c r="F80" s="19">
        <v>2</v>
      </c>
      <c r="G80" s="19">
        <v>0.5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</row>
    <row r="81" spans="1:13" x14ac:dyDescent="0.3">
      <c r="A81" s="19">
        <v>148</v>
      </c>
      <c r="B81" s="19">
        <v>9</v>
      </c>
      <c r="C81" s="19">
        <v>3</v>
      </c>
      <c r="D81" s="19">
        <v>41</v>
      </c>
      <c r="E81" s="19">
        <v>2</v>
      </c>
      <c r="F81" s="19">
        <v>2</v>
      </c>
      <c r="G81" s="19">
        <v>0.5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</row>
    <row r="82" spans="1:13" x14ac:dyDescent="0.3">
      <c r="A82" s="19">
        <v>149</v>
      </c>
      <c r="B82" s="19">
        <v>9</v>
      </c>
      <c r="C82" s="19">
        <v>1</v>
      </c>
      <c r="D82" s="19">
        <v>2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</row>
    <row r="83" spans="1:13" x14ac:dyDescent="0.3">
      <c r="A83" s="19">
        <v>150</v>
      </c>
      <c r="B83" s="19">
        <v>9</v>
      </c>
      <c r="C83" s="19">
        <v>3</v>
      </c>
      <c r="D83" s="19">
        <v>6</v>
      </c>
      <c r="E83" s="19">
        <v>1</v>
      </c>
      <c r="F83" s="19">
        <v>5</v>
      </c>
      <c r="G83" s="19">
        <v>4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</row>
    <row r="84" spans="1:13" x14ac:dyDescent="0.3">
      <c r="A84" s="19">
        <v>151</v>
      </c>
      <c r="B84" s="19">
        <v>9</v>
      </c>
      <c r="C84" s="19">
        <v>1</v>
      </c>
      <c r="D84" s="19">
        <v>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</row>
    <row r="85" spans="1:13" x14ac:dyDescent="0.3">
      <c r="A85" s="19">
        <v>152</v>
      </c>
      <c r="B85" s="19">
        <v>9</v>
      </c>
      <c r="C85" s="19">
        <v>2</v>
      </c>
      <c r="D85" s="19">
        <v>6</v>
      </c>
      <c r="E85" s="19">
        <v>0</v>
      </c>
      <c r="F85" s="19">
        <v>0</v>
      </c>
      <c r="G85" s="19">
        <v>0</v>
      </c>
      <c r="H85" s="19">
        <v>3</v>
      </c>
      <c r="I85" s="19">
        <v>14</v>
      </c>
      <c r="J85" s="19">
        <v>6.5</v>
      </c>
      <c r="K85" s="19">
        <v>0</v>
      </c>
      <c r="L85" s="19">
        <v>0</v>
      </c>
      <c r="M85" s="19">
        <v>0</v>
      </c>
    </row>
    <row r="86" spans="1:13" x14ac:dyDescent="0.3">
      <c r="A86" s="19">
        <v>153</v>
      </c>
      <c r="B86" s="19">
        <v>9</v>
      </c>
      <c r="C86" s="19">
        <v>3</v>
      </c>
      <c r="D86" s="19">
        <v>6</v>
      </c>
      <c r="E86" s="19">
        <v>1</v>
      </c>
      <c r="F86" s="19">
        <v>2</v>
      </c>
      <c r="G86" s="19">
        <v>2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</row>
    <row r="87" spans="1:13" x14ac:dyDescent="0.3">
      <c r="A87" s="19">
        <v>153</v>
      </c>
      <c r="B87" s="19">
        <v>9</v>
      </c>
      <c r="C87" s="19">
        <v>3</v>
      </c>
      <c r="D87" s="19">
        <v>6</v>
      </c>
      <c r="E87" s="19">
        <v>0</v>
      </c>
      <c r="F87" s="19">
        <v>0</v>
      </c>
      <c r="G87" s="19">
        <v>0</v>
      </c>
      <c r="H87" s="19">
        <v>3</v>
      </c>
      <c r="I87" s="19">
        <v>9</v>
      </c>
      <c r="J87" s="19">
        <v>3</v>
      </c>
      <c r="K87" s="19">
        <v>0</v>
      </c>
      <c r="L87" s="19">
        <v>0</v>
      </c>
      <c r="M87" s="19">
        <v>0</v>
      </c>
    </row>
    <row r="88" spans="1:13" x14ac:dyDescent="0.3">
      <c r="A88" s="19">
        <v>153</v>
      </c>
      <c r="B88" s="19">
        <v>9</v>
      </c>
      <c r="C88" s="19">
        <v>3</v>
      </c>
      <c r="D88" s="19">
        <v>4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1</v>
      </c>
      <c r="L88" s="19">
        <v>13</v>
      </c>
      <c r="M88" s="19">
        <v>3.5</v>
      </c>
    </row>
    <row r="89" spans="1:13" x14ac:dyDescent="0.3">
      <c r="A89" s="19">
        <v>154</v>
      </c>
      <c r="B89" s="19">
        <v>9</v>
      </c>
      <c r="C89" s="19">
        <v>3</v>
      </c>
      <c r="D89" s="19">
        <v>41</v>
      </c>
      <c r="E89" s="19">
        <v>7</v>
      </c>
      <c r="F89" s="19">
        <v>8</v>
      </c>
      <c r="G89" s="19">
        <v>1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</row>
    <row r="90" spans="1:13" x14ac:dyDescent="0.3">
      <c r="A90" s="9">
        <v>155</v>
      </c>
      <c r="B90" s="9">
        <v>9</v>
      </c>
      <c r="C90" s="9">
        <v>1</v>
      </c>
      <c r="D90" s="9">
        <v>2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1:13" x14ac:dyDescent="0.3">
      <c r="A91" s="9">
        <v>156</v>
      </c>
      <c r="B91" s="9">
        <v>9</v>
      </c>
      <c r="C91" s="9">
        <v>4</v>
      </c>
      <c r="D91" s="9">
        <v>31</v>
      </c>
      <c r="E91" s="9">
        <v>0</v>
      </c>
      <c r="F91" s="9">
        <v>0</v>
      </c>
      <c r="G91" s="9">
        <v>0</v>
      </c>
      <c r="H91" s="9">
        <v>6</v>
      </c>
      <c r="I91" s="9">
        <v>8</v>
      </c>
      <c r="J91" s="9">
        <v>5</v>
      </c>
      <c r="K91" s="9">
        <v>0</v>
      </c>
      <c r="L91" s="9">
        <v>0</v>
      </c>
      <c r="M91" s="9">
        <v>0</v>
      </c>
    </row>
    <row r="92" spans="1:13" x14ac:dyDescent="0.3">
      <c r="A92" s="9">
        <v>157</v>
      </c>
      <c r="B92" s="9">
        <v>9</v>
      </c>
      <c r="C92" s="9">
        <v>1</v>
      </c>
      <c r="D92" s="9">
        <v>2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</row>
    <row r="93" spans="1:13" x14ac:dyDescent="0.3">
      <c r="A93" s="9">
        <v>158</v>
      </c>
      <c r="B93" s="9">
        <v>9</v>
      </c>
      <c r="C93" s="9">
        <v>4</v>
      </c>
      <c r="D93" s="9">
        <v>31</v>
      </c>
      <c r="E93" s="9">
        <v>0</v>
      </c>
      <c r="F93" s="9">
        <v>0</v>
      </c>
      <c r="G93" s="9">
        <v>0</v>
      </c>
      <c r="H93" s="9">
        <v>1</v>
      </c>
      <c r="I93" s="9">
        <v>11</v>
      </c>
      <c r="J93" s="9">
        <v>5.5</v>
      </c>
      <c r="K93" s="9">
        <v>0</v>
      </c>
      <c r="L93" s="9">
        <v>0</v>
      </c>
      <c r="M93" s="9">
        <v>0</v>
      </c>
    </row>
    <row r="94" spans="1:13" x14ac:dyDescent="0.3">
      <c r="A94" s="9">
        <v>158</v>
      </c>
      <c r="B94" s="9">
        <v>9</v>
      </c>
      <c r="C94" s="9">
        <v>4</v>
      </c>
      <c r="D94" s="9">
        <v>31</v>
      </c>
      <c r="E94" s="9">
        <v>1</v>
      </c>
      <c r="F94" s="9">
        <v>3</v>
      </c>
      <c r="G94" s="9">
        <v>1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</row>
    <row r="95" spans="1:13" x14ac:dyDescent="0.3">
      <c r="A95" s="19">
        <v>159</v>
      </c>
      <c r="B95" s="19">
        <v>9</v>
      </c>
      <c r="C95" s="19">
        <v>2</v>
      </c>
      <c r="D95" s="19">
        <v>6</v>
      </c>
      <c r="E95" s="19">
        <v>3</v>
      </c>
      <c r="F95" s="19">
        <v>5</v>
      </c>
      <c r="G95" s="19">
        <v>2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</row>
    <row r="96" spans="1:13" x14ac:dyDescent="0.3">
      <c r="A96" s="19">
        <v>159</v>
      </c>
      <c r="B96" s="19">
        <v>9</v>
      </c>
      <c r="C96" s="19">
        <v>2</v>
      </c>
      <c r="D96" s="19">
        <v>6</v>
      </c>
      <c r="E96" s="19">
        <v>0</v>
      </c>
      <c r="F96" s="19">
        <v>0</v>
      </c>
      <c r="G96" s="19">
        <v>0</v>
      </c>
      <c r="H96" s="19">
        <v>3</v>
      </c>
      <c r="I96" s="19">
        <v>8</v>
      </c>
      <c r="J96" s="19">
        <v>2.5</v>
      </c>
      <c r="K96" s="19">
        <v>0</v>
      </c>
      <c r="L96" s="19">
        <v>0</v>
      </c>
      <c r="M96" s="19">
        <v>0</v>
      </c>
    </row>
    <row r="97" spans="1:13" x14ac:dyDescent="0.3">
      <c r="A97" s="19">
        <v>160</v>
      </c>
      <c r="B97" s="19">
        <v>9</v>
      </c>
      <c r="C97" s="19">
        <v>2</v>
      </c>
      <c r="D97" s="19">
        <v>41</v>
      </c>
      <c r="E97" s="19">
        <v>6</v>
      </c>
      <c r="F97" s="19">
        <v>3</v>
      </c>
      <c r="G97" s="19">
        <v>0.5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</row>
    <row r="98" spans="1:13" x14ac:dyDescent="0.3">
      <c r="A98" s="19">
        <v>161</v>
      </c>
      <c r="B98" s="19">
        <v>9</v>
      </c>
      <c r="C98" s="19">
        <v>1</v>
      </c>
      <c r="D98" s="19">
        <v>2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</row>
    <row r="99" spans="1:13" x14ac:dyDescent="0.3">
      <c r="A99" s="19">
        <v>162</v>
      </c>
      <c r="B99" s="19">
        <v>9</v>
      </c>
      <c r="C99" s="19">
        <v>1</v>
      </c>
      <c r="D99" s="19">
        <v>2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</row>
    <row r="100" spans="1:13" x14ac:dyDescent="0.3">
      <c r="A100" s="19">
        <v>163</v>
      </c>
      <c r="B100" s="19">
        <v>9</v>
      </c>
      <c r="C100" s="19">
        <v>3</v>
      </c>
      <c r="D100" s="19">
        <v>31</v>
      </c>
      <c r="E100" s="19">
        <v>2</v>
      </c>
      <c r="F100" s="19">
        <v>6</v>
      </c>
      <c r="G100" s="19">
        <v>1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</row>
    <row r="101" spans="1:13" x14ac:dyDescent="0.3">
      <c r="A101" s="19">
        <v>164</v>
      </c>
      <c r="B101" s="19">
        <v>9</v>
      </c>
      <c r="C101" s="19">
        <v>2</v>
      </c>
      <c r="D101" s="19">
        <v>2</v>
      </c>
      <c r="E101" s="19">
        <v>0</v>
      </c>
      <c r="F101" s="19">
        <v>0</v>
      </c>
      <c r="G101" s="19">
        <v>0</v>
      </c>
      <c r="H101" s="19">
        <v>1</v>
      </c>
      <c r="I101" s="19">
        <v>9</v>
      </c>
      <c r="J101" s="19">
        <v>7</v>
      </c>
      <c r="K101" s="19">
        <v>0</v>
      </c>
      <c r="L101" s="19">
        <v>0</v>
      </c>
      <c r="M101" s="19">
        <v>0</v>
      </c>
    </row>
    <row r="102" spans="1:13" x14ac:dyDescent="0.3">
      <c r="A102" s="19">
        <v>165</v>
      </c>
      <c r="B102" s="19">
        <v>9</v>
      </c>
      <c r="C102" s="19">
        <v>1</v>
      </c>
      <c r="D102" s="19">
        <v>6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</row>
    <row r="103" spans="1:13" x14ac:dyDescent="0.3">
      <c r="A103" s="19">
        <v>166</v>
      </c>
      <c r="B103" s="19">
        <v>9</v>
      </c>
      <c r="C103" s="19">
        <v>2</v>
      </c>
      <c r="D103" s="19">
        <v>6</v>
      </c>
      <c r="E103" s="19">
        <v>0</v>
      </c>
      <c r="F103" s="19">
        <v>0</v>
      </c>
      <c r="G103" s="19">
        <v>0</v>
      </c>
      <c r="H103" s="19">
        <v>2</v>
      </c>
      <c r="I103" s="19">
        <v>5</v>
      </c>
      <c r="J103" s="19">
        <v>6</v>
      </c>
      <c r="K103" s="19">
        <v>0</v>
      </c>
      <c r="L103" s="19">
        <v>0</v>
      </c>
      <c r="M103" s="19">
        <v>0</v>
      </c>
    </row>
    <row r="104" spans="1:13" x14ac:dyDescent="0.3">
      <c r="A104" s="19">
        <v>167</v>
      </c>
      <c r="B104" s="19">
        <v>9</v>
      </c>
      <c r="C104" s="19">
        <v>1</v>
      </c>
      <c r="D104" s="19">
        <v>2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</row>
    <row r="105" spans="1:13" x14ac:dyDescent="0.3">
      <c r="A105" s="9">
        <v>168</v>
      </c>
      <c r="B105" s="9">
        <v>9</v>
      </c>
      <c r="C105" s="9">
        <v>1</v>
      </c>
      <c r="D105" s="9">
        <v>2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</row>
    <row r="106" spans="1:13" x14ac:dyDescent="0.3">
      <c r="A106" s="9">
        <v>169</v>
      </c>
      <c r="B106" s="9">
        <v>9</v>
      </c>
      <c r="C106" s="9">
        <v>3</v>
      </c>
      <c r="D106" s="9">
        <v>3</v>
      </c>
      <c r="E106" s="9">
        <v>3</v>
      </c>
      <c r="F106" s="9">
        <v>8</v>
      </c>
      <c r="G106" s="9">
        <v>2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</row>
    <row r="107" spans="1:13" x14ac:dyDescent="0.3">
      <c r="A107" s="9">
        <v>170</v>
      </c>
      <c r="B107" s="9">
        <v>9</v>
      </c>
      <c r="C107" s="9">
        <v>3</v>
      </c>
      <c r="D107" s="9">
        <v>31</v>
      </c>
      <c r="E107" s="9">
        <v>1</v>
      </c>
      <c r="F107" s="9">
        <v>4</v>
      </c>
      <c r="G107" s="9">
        <v>1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</row>
    <row r="108" spans="1:13" x14ac:dyDescent="0.3">
      <c r="A108" s="9">
        <v>171</v>
      </c>
      <c r="B108" s="9">
        <v>9</v>
      </c>
      <c r="C108" s="9">
        <v>1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1:13" x14ac:dyDescent="0.3">
      <c r="A109" s="9">
        <v>172</v>
      </c>
      <c r="B109" s="9">
        <v>9</v>
      </c>
      <c r="C109" s="9">
        <v>3</v>
      </c>
      <c r="D109" s="9">
        <v>31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2</v>
      </c>
      <c r="L109" s="9">
        <v>14</v>
      </c>
      <c r="M109" s="9">
        <v>7</v>
      </c>
    </row>
    <row r="110" spans="1:13" x14ac:dyDescent="0.3">
      <c r="A110" s="9">
        <v>222</v>
      </c>
      <c r="B110" s="9">
        <v>9</v>
      </c>
      <c r="C110" s="9">
        <v>3</v>
      </c>
      <c r="D110" s="9">
        <v>2</v>
      </c>
      <c r="E110" s="9">
        <v>3</v>
      </c>
      <c r="F110" s="9">
        <v>9</v>
      </c>
      <c r="G110" s="9">
        <v>3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</row>
    <row r="111" spans="1:13" x14ac:dyDescent="0.3">
      <c r="A111" s="9">
        <v>223</v>
      </c>
      <c r="B111" s="9">
        <v>9</v>
      </c>
      <c r="C111" s="9">
        <v>1</v>
      </c>
      <c r="D111" s="9">
        <v>2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1:13" x14ac:dyDescent="0.3">
      <c r="A112" s="9">
        <v>224</v>
      </c>
      <c r="B112" s="9">
        <v>9</v>
      </c>
      <c r="C112" s="9">
        <v>1</v>
      </c>
      <c r="D112" s="9">
        <v>3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</row>
    <row r="113" spans="1:13" x14ac:dyDescent="0.3">
      <c r="A113" s="9">
        <v>225</v>
      </c>
      <c r="B113" s="9">
        <v>9</v>
      </c>
      <c r="C113" s="9">
        <v>1</v>
      </c>
      <c r="D113" s="9">
        <v>2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</row>
    <row r="114" spans="1:13" x14ac:dyDescent="0.3">
      <c r="A114" s="9">
        <v>226</v>
      </c>
      <c r="B114" s="9">
        <v>9</v>
      </c>
      <c r="C114" s="9">
        <v>1</v>
      </c>
      <c r="D114" s="9">
        <v>2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</row>
    <row r="115" spans="1:13" x14ac:dyDescent="0.3">
      <c r="A115" s="9">
        <v>227</v>
      </c>
      <c r="B115" s="9">
        <v>9</v>
      </c>
      <c r="C115" s="9">
        <v>2</v>
      </c>
      <c r="D115" s="9">
        <v>41</v>
      </c>
      <c r="E115" s="9">
        <v>0</v>
      </c>
      <c r="F115" s="9">
        <v>0</v>
      </c>
      <c r="G115" s="9">
        <v>0</v>
      </c>
      <c r="H115" s="9">
        <v>3</v>
      </c>
      <c r="I115" s="9">
        <v>10</v>
      </c>
      <c r="J115" s="9">
        <v>3</v>
      </c>
      <c r="K115" s="9">
        <v>0</v>
      </c>
      <c r="L115" s="9">
        <v>0</v>
      </c>
      <c r="M115" s="9">
        <v>0</v>
      </c>
    </row>
    <row r="116" spans="1:13" x14ac:dyDescent="0.3">
      <c r="A116" s="9">
        <v>227</v>
      </c>
      <c r="B116" s="9">
        <v>9</v>
      </c>
      <c r="C116" s="9">
        <v>2</v>
      </c>
      <c r="D116" s="9">
        <v>41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3</v>
      </c>
      <c r="L116" s="9">
        <v>12</v>
      </c>
      <c r="M116" s="9">
        <v>3</v>
      </c>
    </row>
    <row r="117" spans="1:13" x14ac:dyDescent="0.3">
      <c r="A117" s="9">
        <v>227</v>
      </c>
      <c r="B117" s="9">
        <v>9</v>
      </c>
      <c r="C117" s="9">
        <v>2</v>
      </c>
      <c r="D117" s="9">
        <v>2</v>
      </c>
      <c r="E117" s="9">
        <v>1</v>
      </c>
      <c r="F117" s="9">
        <v>5</v>
      </c>
      <c r="G117" s="9">
        <v>1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</row>
    <row r="118" spans="1:13" x14ac:dyDescent="0.3">
      <c r="A118" s="9">
        <v>228</v>
      </c>
      <c r="B118" s="9">
        <v>9</v>
      </c>
      <c r="C118" s="9">
        <v>2</v>
      </c>
      <c r="D118" s="9">
        <v>4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1</v>
      </c>
      <c r="L118" s="9">
        <v>16</v>
      </c>
      <c r="M118" s="9">
        <v>5</v>
      </c>
    </row>
    <row r="119" spans="1:13" x14ac:dyDescent="0.3">
      <c r="A119" s="9">
        <v>229</v>
      </c>
      <c r="B119" s="9">
        <v>9</v>
      </c>
      <c r="C119" s="9">
        <v>1</v>
      </c>
      <c r="D119" s="9">
        <v>2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</row>
    <row r="120" spans="1:13" x14ac:dyDescent="0.3">
      <c r="A120" s="9">
        <v>230</v>
      </c>
      <c r="B120" s="9">
        <v>9</v>
      </c>
      <c r="C120" s="9">
        <v>1</v>
      </c>
      <c r="D120" s="9">
        <v>2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</row>
    <row r="121" spans="1:13" x14ac:dyDescent="0.3">
      <c r="A121" s="9">
        <v>231</v>
      </c>
      <c r="B121" s="9">
        <v>9</v>
      </c>
      <c r="C121" s="9">
        <v>1</v>
      </c>
      <c r="D121" s="9">
        <v>2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</row>
    <row r="122" spans="1:13" x14ac:dyDescent="0.3">
      <c r="A122" s="9">
        <v>232</v>
      </c>
      <c r="B122" s="9">
        <v>9</v>
      </c>
      <c r="C122" s="9">
        <v>4</v>
      </c>
      <c r="D122" s="9">
        <v>2</v>
      </c>
      <c r="E122" s="9">
        <v>4</v>
      </c>
      <c r="F122" s="9">
        <v>9</v>
      </c>
      <c r="G122" s="9">
        <v>2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</row>
    <row r="123" spans="1:13" x14ac:dyDescent="0.3">
      <c r="A123" s="9">
        <v>233</v>
      </c>
      <c r="B123" s="9">
        <v>9</v>
      </c>
      <c r="C123" s="9">
        <v>3</v>
      </c>
      <c r="D123" s="9">
        <v>2</v>
      </c>
      <c r="E123" s="9">
        <v>1</v>
      </c>
      <c r="F123" s="9">
        <v>11</v>
      </c>
      <c r="G123" s="9">
        <v>3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</row>
    <row r="124" spans="1:13" x14ac:dyDescent="0.3">
      <c r="A124" s="9">
        <v>234</v>
      </c>
      <c r="B124" s="9">
        <v>9</v>
      </c>
      <c r="C124" s="9">
        <v>1</v>
      </c>
      <c r="D124" s="9">
        <v>2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 x14ac:dyDescent="0.3">
      <c r="A125" s="9">
        <v>235</v>
      </c>
      <c r="B125" s="9">
        <v>9</v>
      </c>
      <c r="C125" s="9">
        <v>1</v>
      </c>
      <c r="D125" s="9">
        <v>2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</row>
    <row r="126" spans="1:13" x14ac:dyDescent="0.3">
      <c r="A126" s="9">
        <v>236</v>
      </c>
      <c r="B126" s="9">
        <v>9</v>
      </c>
      <c r="C126" s="9">
        <v>1</v>
      </c>
      <c r="D126" s="9">
        <v>2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</row>
    <row r="127" spans="1:13" x14ac:dyDescent="0.3">
      <c r="A127" s="9">
        <v>237</v>
      </c>
      <c r="B127" s="9">
        <v>9</v>
      </c>
      <c r="C127" s="9">
        <v>1</v>
      </c>
      <c r="D127" s="9">
        <v>2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 x14ac:dyDescent="0.3">
      <c r="A128" s="9">
        <v>238</v>
      </c>
      <c r="B128" s="9">
        <v>9</v>
      </c>
      <c r="C128" s="9">
        <v>3</v>
      </c>
      <c r="D128" s="9">
        <v>8</v>
      </c>
      <c r="E128" s="9">
        <v>1</v>
      </c>
      <c r="F128" s="9">
        <v>5</v>
      </c>
      <c r="G128" s="9">
        <v>1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</row>
    <row r="129" spans="1:13" x14ac:dyDescent="0.3">
      <c r="A129" s="9">
        <v>238</v>
      </c>
      <c r="B129" s="9">
        <v>9</v>
      </c>
      <c r="C129" s="9">
        <v>3</v>
      </c>
      <c r="D129" s="9">
        <v>51</v>
      </c>
      <c r="E129" s="9">
        <v>0</v>
      </c>
      <c r="F129" s="9">
        <v>0</v>
      </c>
      <c r="G129" s="9">
        <v>0</v>
      </c>
      <c r="H129" s="9">
        <v>2</v>
      </c>
      <c r="I129" s="9">
        <v>12</v>
      </c>
      <c r="J129" s="9">
        <v>7</v>
      </c>
      <c r="K129" s="9">
        <v>0</v>
      </c>
      <c r="L129" s="9">
        <v>0</v>
      </c>
      <c r="M129" s="9">
        <v>0</v>
      </c>
    </row>
    <row r="130" spans="1:13" x14ac:dyDescent="0.3">
      <c r="A130" s="9">
        <v>239</v>
      </c>
      <c r="B130" s="9">
        <v>9</v>
      </c>
      <c r="C130" s="9">
        <v>1</v>
      </c>
      <c r="D130" s="9">
        <v>2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</row>
    <row r="131" spans="1:13" x14ac:dyDescent="0.3">
      <c r="A131" s="9">
        <v>240</v>
      </c>
      <c r="B131" s="9">
        <v>9</v>
      </c>
      <c r="C131" s="9">
        <v>3</v>
      </c>
      <c r="D131" s="9">
        <v>4</v>
      </c>
      <c r="E131" s="9">
        <v>0</v>
      </c>
      <c r="F131" s="9">
        <v>0</v>
      </c>
      <c r="G131" s="9">
        <v>0</v>
      </c>
      <c r="H131" s="9">
        <v>1</v>
      </c>
      <c r="I131" s="9">
        <v>16</v>
      </c>
      <c r="J131" s="9">
        <v>6</v>
      </c>
      <c r="K131" s="9">
        <v>0</v>
      </c>
      <c r="L131" s="9">
        <v>0</v>
      </c>
      <c r="M131" s="9">
        <v>0</v>
      </c>
    </row>
    <row r="132" spans="1:13" x14ac:dyDescent="0.3">
      <c r="A132" s="9">
        <v>241</v>
      </c>
      <c r="B132" s="9">
        <v>9</v>
      </c>
      <c r="C132" s="9">
        <v>3</v>
      </c>
      <c r="D132" s="9">
        <v>105</v>
      </c>
      <c r="E132" s="9">
        <v>8</v>
      </c>
      <c r="F132" s="9">
        <v>5</v>
      </c>
      <c r="G132" s="9">
        <v>1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</row>
    <row r="133" spans="1:13" x14ac:dyDescent="0.3">
      <c r="A133" s="9">
        <v>241</v>
      </c>
      <c r="B133" s="9">
        <v>9</v>
      </c>
      <c r="C133" s="9">
        <v>3</v>
      </c>
      <c r="D133" s="9">
        <v>41</v>
      </c>
      <c r="E133" s="9">
        <v>6</v>
      </c>
      <c r="F133" s="9">
        <v>6</v>
      </c>
      <c r="G133" s="9">
        <v>1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 x14ac:dyDescent="0.3">
      <c r="A134" s="9">
        <v>241</v>
      </c>
      <c r="B134" s="9">
        <v>9</v>
      </c>
      <c r="C134" s="9">
        <v>3</v>
      </c>
      <c r="D134" s="9">
        <v>2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1</v>
      </c>
      <c r="L134" s="9">
        <v>11</v>
      </c>
      <c r="M134" s="9">
        <v>8</v>
      </c>
    </row>
    <row r="135" spans="1:13" x14ac:dyDescent="0.3">
      <c r="A135" s="9">
        <v>242</v>
      </c>
      <c r="B135" s="9">
        <v>9</v>
      </c>
      <c r="C135" s="9">
        <v>3</v>
      </c>
      <c r="D135" s="9">
        <v>4</v>
      </c>
      <c r="E135" s="9">
        <v>0</v>
      </c>
      <c r="F135" s="9">
        <v>0</v>
      </c>
      <c r="G135" s="9">
        <v>0</v>
      </c>
      <c r="H135" s="9">
        <v>1</v>
      </c>
      <c r="I135" s="9">
        <v>6</v>
      </c>
      <c r="J135" s="9">
        <v>2</v>
      </c>
      <c r="K135" s="9">
        <v>0</v>
      </c>
      <c r="L135" s="9">
        <v>0</v>
      </c>
      <c r="M135" s="9">
        <v>0</v>
      </c>
    </row>
    <row r="136" spans="1:13" x14ac:dyDescent="0.3">
      <c r="A136" s="9">
        <v>243</v>
      </c>
      <c r="B136" s="9">
        <v>9</v>
      </c>
      <c r="C136" s="9">
        <v>1</v>
      </c>
      <c r="D136" s="9">
        <v>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</row>
    <row r="137" spans="1:13" x14ac:dyDescent="0.3">
      <c r="A137" s="9">
        <v>244</v>
      </c>
      <c r="B137" s="9">
        <v>9</v>
      </c>
      <c r="C137" s="9">
        <v>1</v>
      </c>
      <c r="D137" s="9">
        <v>6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</row>
    <row r="138" spans="1:13" x14ac:dyDescent="0.3">
      <c r="A138" s="9">
        <v>245</v>
      </c>
      <c r="B138" s="9">
        <v>9</v>
      </c>
      <c r="C138" s="9">
        <v>3</v>
      </c>
      <c r="D138" s="9">
        <v>3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1</v>
      </c>
      <c r="L138" s="9">
        <v>6</v>
      </c>
      <c r="M138" s="9">
        <v>3</v>
      </c>
    </row>
    <row r="139" spans="1:13" x14ac:dyDescent="0.3">
      <c r="A139" s="9">
        <v>245</v>
      </c>
      <c r="B139" s="9">
        <v>9</v>
      </c>
      <c r="C139" s="9">
        <v>3</v>
      </c>
      <c r="D139" s="9">
        <v>31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2</v>
      </c>
      <c r="L139" s="9">
        <v>8</v>
      </c>
      <c r="M139" s="9">
        <v>5</v>
      </c>
    </row>
    <row r="140" spans="1:13" x14ac:dyDescent="0.3">
      <c r="A140" s="9">
        <v>246</v>
      </c>
      <c r="B140" s="9">
        <v>9</v>
      </c>
      <c r="C140" s="9">
        <v>1</v>
      </c>
      <c r="D140" s="9">
        <v>3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</row>
    <row r="141" spans="1:13" x14ac:dyDescent="0.3">
      <c r="A141" s="9">
        <v>247</v>
      </c>
      <c r="B141" s="9">
        <v>9</v>
      </c>
      <c r="C141" s="9">
        <v>1</v>
      </c>
      <c r="D141" s="9">
        <v>2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</row>
    <row r="142" spans="1:13" x14ac:dyDescent="0.3">
      <c r="A142" s="9">
        <v>248</v>
      </c>
      <c r="B142" s="9">
        <v>9</v>
      </c>
      <c r="C142" s="9">
        <v>3</v>
      </c>
      <c r="D142" s="9">
        <v>31</v>
      </c>
      <c r="E142" s="9">
        <v>3</v>
      </c>
      <c r="F142" s="9">
        <v>7</v>
      </c>
      <c r="G142" s="9">
        <v>2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</row>
    <row r="143" spans="1:13" x14ac:dyDescent="0.3">
      <c r="A143" s="9">
        <v>249</v>
      </c>
      <c r="B143" s="9">
        <v>9</v>
      </c>
      <c r="C143" s="9">
        <v>1</v>
      </c>
      <c r="D143" s="9">
        <v>3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</row>
    <row r="144" spans="1:13" x14ac:dyDescent="0.3">
      <c r="A144" s="9">
        <v>250</v>
      </c>
      <c r="B144" s="9">
        <v>9</v>
      </c>
      <c r="C144" s="9">
        <v>1</v>
      </c>
      <c r="D144" s="9">
        <v>6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 x14ac:dyDescent="0.3">
      <c r="A145" s="9">
        <v>251</v>
      </c>
      <c r="B145" s="9">
        <v>9</v>
      </c>
      <c r="C145" s="9">
        <v>1</v>
      </c>
      <c r="D145" s="9">
        <v>6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</row>
    <row r="146" spans="1:13" x14ac:dyDescent="0.3">
      <c r="A146" s="9">
        <v>252</v>
      </c>
      <c r="B146" s="9">
        <v>9</v>
      </c>
      <c r="C146" s="9">
        <v>1</v>
      </c>
      <c r="D146" s="9">
        <v>2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</row>
    <row r="147" spans="1:13" x14ac:dyDescent="0.3">
      <c r="A147" s="9">
        <v>262</v>
      </c>
      <c r="B147" s="9">
        <v>9</v>
      </c>
      <c r="C147" s="9">
        <v>1</v>
      </c>
      <c r="D147" s="9">
        <v>6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</row>
    <row r="148" spans="1:13" x14ac:dyDescent="0.3">
      <c r="A148" s="9">
        <v>263</v>
      </c>
      <c r="B148" s="9">
        <v>9</v>
      </c>
      <c r="C148" s="9">
        <v>2</v>
      </c>
      <c r="D148" s="9">
        <v>6</v>
      </c>
      <c r="E148" s="9">
        <v>2</v>
      </c>
      <c r="F148" s="9">
        <v>5</v>
      </c>
      <c r="G148" s="9">
        <v>3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</row>
    <row r="149" spans="1:13" x14ac:dyDescent="0.3">
      <c r="A149" s="9">
        <v>264</v>
      </c>
      <c r="B149" s="9">
        <v>9</v>
      </c>
      <c r="C149" s="9">
        <v>1</v>
      </c>
      <c r="D149" s="9">
        <v>2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</row>
    <row r="150" spans="1:13" x14ac:dyDescent="0.3">
      <c r="A150" s="9">
        <v>265</v>
      </c>
      <c r="B150" s="9">
        <v>9</v>
      </c>
      <c r="C150" s="9">
        <v>3</v>
      </c>
      <c r="D150" s="9">
        <v>6</v>
      </c>
      <c r="E150" s="9">
        <v>0</v>
      </c>
      <c r="F150" s="9">
        <v>0</v>
      </c>
      <c r="G150" s="9">
        <v>0</v>
      </c>
      <c r="H150" s="9">
        <v>1</v>
      </c>
      <c r="I150" s="9">
        <v>12</v>
      </c>
      <c r="J150" s="9">
        <v>6</v>
      </c>
      <c r="K150" s="9">
        <v>0</v>
      </c>
      <c r="L150" s="9">
        <v>0</v>
      </c>
      <c r="M150" s="9">
        <v>0</v>
      </c>
    </row>
    <row r="151" spans="1:13" x14ac:dyDescent="0.3">
      <c r="A151" s="9">
        <v>266</v>
      </c>
      <c r="B151" s="9">
        <v>9</v>
      </c>
      <c r="C151" s="9">
        <v>3</v>
      </c>
      <c r="D151" s="9">
        <v>6</v>
      </c>
      <c r="E151" s="9">
        <v>0</v>
      </c>
      <c r="F151" s="9">
        <v>0</v>
      </c>
      <c r="G151" s="9">
        <v>0</v>
      </c>
      <c r="H151" s="9">
        <v>2</v>
      </c>
      <c r="I151" s="9">
        <v>14</v>
      </c>
      <c r="J151" s="9">
        <v>6</v>
      </c>
      <c r="K151" s="9">
        <v>0</v>
      </c>
      <c r="L151" s="9">
        <v>0</v>
      </c>
      <c r="M151" s="9">
        <v>0</v>
      </c>
    </row>
    <row r="152" spans="1:13" x14ac:dyDescent="0.3">
      <c r="A152" s="9">
        <v>267</v>
      </c>
      <c r="B152" s="9">
        <v>9</v>
      </c>
      <c r="C152" s="9">
        <v>3</v>
      </c>
      <c r="D152" s="9">
        <v>6</v>
      </c>
      <c r="E152" s="9">
        <v>1</v>
      </c>
      <c r="F152" s="9">
        <v>1</v>
      </c>
      <c r="G152" s="9">
        <v>1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</row>
    <row r="153" spans="1:13" x14ac:dyDescent="0.3">
      <c r="A153" s="9">
        <v>267</v>
      </c>
      <c r="B153" s="9">
        <v>9</v>
      </c>
      <c r="C153" s="9">
        <v>3</v>
      </c>
      <c r="D153" s="9">
        <v>31</v>
      </c>
      <c r="E153" s="9">
        <v>2</v>
      </c>
      <c r="F153" s="9">
        <v>1</v>
      </c>
      <c r="G153" s="9">
        <v>1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</row>
    <row r="154" spans="1:13" x14ac:dyDescent="0.3">
      <c r="A154" s="9">
        <v>268</v>
      </c>
      <c r="B154" s="9">
        <v>9</v>
      </c>
      <c r="C154" s="9">
        <v>3</v>
      </c>
      <c r="D154" s="9">
        <v>31</v>
      </c>
      <c r="E154" s="9">
        <v>4</v>
      </c>
      <c r="F154" s="9">
        <v>6</v>
      </c>
      <c r="G154" s="9">
        <v>1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</row>
    <row r="155" spans="1:13" x14ac:dyDescent="0.3">
      <c r="A155" s="9">
        <v>269</v>
      </c>
      <c r="B155" s="9">
        <v>9</v>
      </c>
      <c r="C155" s="9">
        <v>2</v>
      </c>
      <c r="D155" s="9">
        <v>6</v>
      </c>
      <c r="E155" s="9">
        <v>0</v>
      </c>
      <c r="F155" s="9">
        <v>0</v>
      </c>
      <c r="G155" s="9">
        <v>0</v>
      </c>
      <c r="H155" s="9">
        <v>2</v>
      </c>
      <c r="I155" s="9">
        <v>8</v>
      </c>
      <c r="J155" s="9">
        <v>5</v>
      </c>
      <c r="K155" s="9">
        <v>0</v>
      </c>
      <c r="L155" s="9">
        <v>0</v>
      </c>
      <c r="M155" s="9">
        <v>0</v>
      </c>
    </row>
    <row r="156" spans="1:13" x14ac:dyDescent="0.3">
      <c r="A156" s="9">
        <v>270</v>
      </c>
      <c r="B156" s="9">
        <v>9</v>
      </c>
      <c r="C156" s="9">
        <v>3</v>
      </c>
      <c r="D156" s="9">
        <v>6</v>
      </c>
      <c r="E156" s="9">
        <v>1</v>
      </c>
      <c r="F156" s="9">
        <v>7</v>
      </c>
      <c r="G156" s="9">
        <v>5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</row>
    <row r="157" spans="1:13" x14ac:dyDescent="0.3">
      <c r="A157" s="9">
        <v>271</v>
      </c>
      <c r="B157" s="9">
        <v>9</v>
      </c>
      <c r="C157" s="9">
        <v>1</v>
      </c>
      <c r="D157" s="9">
        <v>2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</row>
    <row r="158" spans="1:13" x14ac:dyDescent="0.3">
      <c r="A158" s="9">
        <v>272</v>
      </c>
      <c r="B158" s="9">
        <v>9</v>
      </c>
      <c r="C158" s="9">
        <v>1</v>
      </c>
      <c r="D158" s="9">
        <v>2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</row>
    <row r="159" spans="1:13" x14ac:dyDescent="0.3">
      <c r="A159" s="9">
        <v>273</v>
      </c>
      <c r="B159" s="9">
        <v>9</v>
      </c>
      <c r="C159" s="9">
        <v>1</v>
      </c>
      <c r="D159" s="9">
        <v>6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</row>
    <row r="160" spans="1:13" x14ac:dyDescent="0.3">
      <c r="A160" s="9">
        <v>274</v>
      </c>
      <c r="B160" s="9">
        <v>9</v>
      </c>
      <c r="C160" s="9">
        <v>1</v>
      </c>
      <c r="D160" s="9">
        <v>2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</row>
    <row r="161" spans="1:13" x14ac:dyDescent="0.3">
      <c r="A161" s="9">
        <v>275</v>
      </c>
      <c r="B161" s="9">
        <v>9</v>
      </c>
      <c r="C161" s="9">
        <v>1</v>
      </c>
      <c r="D161" s="9">
        <v>2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</row>
  </sheetData>
  <sortState ref="A2:M786">
    <sortCondition ref="A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41"/>
  <sheetViews>
    <sheetView workbookViewId="0">
      <selection activeCell="F20" sqref="F20"/>
    </sheetView>
  </sheetViews>
  <sheetFormatPr defaultColWidth="11.5546875" defaultRowHeight="14.4" x14ac:dyDescent="0.3"/>
  <cols>
    <col min="1" max="1" width="7.6640625" style="1" customWidth="1"/>
    <col min="2" max="4" width="9.6640625" style="1" customWidth="1"/>
    <col min="5" max="5" width="11.44140625" style="1"/>
    <col min="6" max="11" width="14.6640625" style="1" customWidth="1"/>
    <col min="12" max="14" width="11.6640625" style="1" customWidth="1"/>
    <col min="15" max="17" width="12.6640625" style="2" customWidth="1"/>
    <col min="18" max="35" width="20.6640625" style="1" customWidth="1"/>
    <col min="36" max="37" width="21.6640625" style="1" customWidth="1"/>
  </cols>
  <sheetData>
    <row r="1" spans="1:37" x14ac:dyDescent="0.3">
      <c r="A1" s="8" t="s">
        <v>35</v>
      </c>
      <c r="B1" s="3" t="s">
        <v>93</v>
      </c>
      <c r="C1" s="3" t="s">
        <v>94</v>
      </c>
      <c r="D1" s="3" t="s">
        <v>95</v>
      </c>
      <c r="E1" s="3" t="s">
        <v>96</v>
      </c>
      <c r="F1" s="3" t="s">
        <v>97</v>
      </c>
      <c r="G1" s="3" t="s">
        <v>98</v>
      </c>
      <c r="H1" s="3" t="s">
        <v>99</v>
      </c>
      <c r="I1" s="3" t="s">
        <v>100</v>
      </c>
      <c r="J1" s="3" t="s">
        <v>101</v>
      </c>
      <c r="K1" s="3" t="s">
        <v>102</v>
      </c>
      <c r="L1" s="3" t="s">
        <v>103</v>
      </c>
      <c r="M1" s="3" t="s">
        <v>104</v>
      </c>
      <c r="N1" s="3" t="s">
        <v>105</v>
      </c>
      <c r="O1" s="3" t="s">
        <v>106</v>
      </c>
      <c r="P1" s="8" t="s">
        <v>107</v>
      </c>
      <c r="Q1" s="8" t="s">
        <v>108</v>
      </c>
      <c r="R1" s="3" t="s">
        <v>109</v>
      </c>
      <c r="S1" s="3" t="s">
        <v>110</v>
      </c>
      <c r="T1" s="3" t="s">
        <v>111</v>
      </c>
      <c r="U1" s="3" t="s">
        <v>112</v>
      </c>
      <c r="V1" s="3" t="s">
        <v>113</v>
      </c>
      <c r="W1" s="3" t="s">
        <v>114</v>
      </c>
      <c r="X1" s="3" t="s">
        <v>115</v>
      </c>
      <c r="Y1" s="3" t="s">
        <v>116</v>
      </c>
      <c r="Z1" s="3" t="s">
        <v>117</v>
      </c>
      <c r="AA1" s="8" t="s">
        <v>118</v>
      </c>
      <c r="AB1" s="3" t="s">
        <v>119</v>
      </c>
      <c r="AC1" s="3" t="s">
        <v>120</v>
      </c>
      <c r="AD1" s="3" t="s">
        <v>121</v>
      </c>
      <c r="AE1" s="3" t="s">
        <v>122</v>
      </c>
      <c r="AF1" s="3" t="s">
        <v>123</v>
      </c>
      <c r="AG1" s="3" t="s">
        <v>124</v>
      </c>
      <c r="AH1" s="3" t="s">
        <v>125</v>
      </c>
      <c r="AI1" s="3" t="s">
        <v>126</v>
      </c>
      <c r="AJ1" s="3" t="s">
        <v>127</v>
      </c>
      <c r="AK1" s="3" t="s">
        <v>128</v>
      </c>
    </row>
    <row r="2" spans="1:37" x14ac:dyDescent="0.3">
      <c r="A2" s="19">
        <v>48</v>
      </c>
      <c r="B2" s="19">
        <v>23</v>
      </c>
      <c r="C2" s="19">
        <v>1</v>
      </c>
      <c r="D2" s="19">
        <v>1</v>
      </c>
      <c r="E2" s="19">
        <v>1</v>
      </c>
      <c r="F2" s="19">
        <v>65</v>
      </c>
      <c r="G2" s="19">
        <v>90</v>
      </c>
      <c r="H2" s="19">
        <v>25</v>
      </c>
      <c r="I2" s="19">
        <v>30</v>
      </c>
      <c r="J2" s="19">
        <v>20</v>
      </c>
      <c r="K2" s="19">
        <v>15</v>
      </c>
      <c r="L2" s="19">
        <v>1</v>
      </c>
      <c r="M2" s="19">
        <v>0</v>
      </c>
      <c r="N2" s="19">
        <v>1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0</v>
      </c>
    </row>
    <row r="3" spans="1:37" x14ac:dyDescent="0.3">
      <c r="A3" s="19">
        <v>49</v>
      </c>
      <c r="B3" s="19">
        <v>22</v>
      </c>
      <c r="C3" s="19">
        <v>1</v>
      </c>
      <c r="D3" s="19">
        <v>1</v>
      </c>
      <c r="E3" s="19">
        <v>2</v>
      </c>
      <c r="F3" s="19">
        <v>70</v>
      </c>
      <c r="G3" s="19">
        <v>50</v>
      </c>
      <c r="H3" s="19">
        <v>30</v>
      </c>
      <c r="I3" s="19">
        <v>15</v>
      </c>
      <c r="J3" s="19">
        <v>40</v>
      </c>
      <c r="K3" s="19">
        <v>30</v>
      </c>
      <c r="L3" s="19">
        <v>1</v>
      </c>
      <c r="M3" s="19">
        <v>1</v>
      </c>
      <c r="N3" s="19">
        <v>1</v>
      </c>
      <c r="O3" s="19">
        <v>2</v>
      </c>
      <c r="P3" s="19">
        <v>3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</row>
    <row r="4" spans="1:37" x14ac:dyDescent="0.3">
      <c r="A4" s="19">
        <v>50</v>
      </c>
      <c r="B4" s="19">
        <v>13</v>
      </c>
      <c r="C4" s="19">
        <v>4</v>
      </c>
      <c r="D4" s="19">
        <v>2</v>
      </c>
      <c r="E4" s="19">
        <v>2</v>
      </c>
      <c r="F4" s="19">
        <v>5</v>
      </c>
      <c r="G4" s="19">
        <v>12</v>
      </c>
      <c r="H4" s="19">
        <v>3</v>
      </c>
      <c r="I4" s="19">
        <v>3</v>
      </c>
      <c r="J4" s="19">
        <v>3</v>
      </c>
      <c r="K4" s="19">
        <v>3</v>
      </c>
      <c r="L4" s="19">
        <v>1</v>
      </c>
      <c r="M4" s="19">
        <v>1</v>
      </c>
      <c r="N4" s="19">
        <v>1</v>
      </c>
      <c r="O4" s="19">
        <v>19</v>
      </c>
      <c r="P4" s="19">
        <v>4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</row>
    <row r="5" spans="1:37" x14ac:dyDescent="0.3">
      <c r="A5" s="19">
        <v>51</v>
      </c>
      <c r="B5" s="19">
        <v>5</v>
      </c>
      <c r="C5" s="19">
        <v>0</v>
      </c>
      <c r="D5" s="19">
        <v>0</v>
      </c>
      <c r="E5" s="19">
        <v>0</v>
      </c>
      <c r="F5" s="19">
        <v>16</v>
      </c>
      <c r="G5" s="19">
        <v>110</v>
      </c>
      <c r="H5" s="19">
        <v>0</v>
      </c>
      <c r="I5" s="19">
        <v>0</v>
      </c>
      <c r="J5" s="19">
        <v>0</v>
      </c>
      <c r="K5" s="19">
        <v>0</v>
      </c>
      <c r="L5" s="19">
        <v>1</v>
      </c>
      <c r="M5" s="19">
        <v>1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</row>
    <row r="6" spans="1:37" x14ac:dyDescent="0.3">
      <c r="A6" s="19">
        <v>52</v>
      </c>
      <c r="B6" s="19">
        <v>3</v>
      </c>
      <c r="C6" s="19">
        <v>3</v>
      </c>
      <c r="D6" s="19">
        <v>2</v>
      </c>
      <c r="E6" s="19">
        <v>1</v>
      </c>
      <c r="F6" s="19">
        <v>21</v>
      </c>
      <c r="G6" s="19">
        <v>20</v>
      </c>
      <c r="H6" s="19">
        <v>12</v>
      </c>
      <c r="I6" s="19">
        <v>14</v>
      </c>
      <c r="J6" s="19">
        <v>2</v>
      </c>
      <c r="K6" s="19">
        <v>3</v>
      </c>
      <c r="L6" s="19">
        <v>0</v>
      </c>
      <c r="M6" s="19">
        <v>0</v>
      </c>
      <c r="N6" s="19">
        <v>0</v>
      </c>
      <c r="O6" s="19">
        <v>3</v>
      </c>
      <c r="P6" s="19">
        <v>0</v>
      </c>
      <c r="Q6" s="19">
        <v>15</v>
      </c>
      <c r="R6" s="19">
        <v>17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3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</row>
    <row r="7" spans="1:37" x14ac:dyDescent="0.3">
      <c r="A7" s="19">
        <v>53</v>
      </c>
      <c r="B7" s="19">
        <v>5</v>
      </c>
      <c r="C7" s="19">
        <v>1</v>
      </c>
      <c r="D7" s="19">
        <v>1</v>
      </c>
      <c r="E7" s="19">
        <v>1</v>
      </c>
      <c r="F7" s="19">
        <v>65</v>
      </c>
      <c r="G7" s="19">
        <v>170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1</v>
      </c>
      <c r="O7" s="19">
        <v>0</v>
      </c>
      <c r="P7" s="19">
        <v>2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</row>
    <row r="8" spans="1:37" x14ac:dyDescent="0.3">
      <c r="A8" s="19">
        <v>54</v>
      </c>
      <c r="B8" s="19">
        <v>5</v>
      </c>
      <c r="C8" s="19">
        <v>0</v>
      </c>
      <c r="D8" s="19">
        <v>0</v>
      </c>
      <c r="E8" s="19">
        <v>2</v>
      </c>
      <c r="F8" s="19">
        <v>0</v>
      </c>
      <c r="G8" s="19">
        <v>145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1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</row>
    <row r="9" spans="1:37" x14ac:dyDescent="0.3">
      <c r="A9" s="19">
        <v>81</v>
      </c>
      <c r="B9" s="19">
        <v>2</v>
      </c>
      <c r="C9" s="19">
        <v>2</v>
      </c>
      <c r="D9" s="19">
        <v>2</v>
      </c>
      <c r="E9" s="19">
        <v>1</v>
      </c>
      <c r="F9" s="19">
        <v>85</v>
      </c>
      <c r="G9" s="19">
        <v>130</v>
      </c>
      <c r="H9" s="19">
        <v>3</v>
      </c>
      <c r="I9" s="19">
        <v>13</v>
      </c>
      <c r="J9" s="19">
        <v>2</v>
      </c>
      <c r="K9" s="19">
        <v>3</v>
      </c>
      <c r="L9" s="19">
        <v>1</v>
      </c>
      <c r="M9" s="19">
        <v>0</v>
      </c>
      <c r="N9" s="19">
        <v>0</v>
      </c>
      <c r="O9" s="19">
        <v>2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</row>
    <row r="10" spans="1:37" x14ac:dyDescent="0.3">
      <c r="A10" s="19">
        <v>82</v>
      </c>
      <c r="B10" s="19">
        <v>5</v>
      </c>
      <c r="C10" s="19">
        <v>2</v>
      </c>
      <c r="D10" s="19">
        <v>3</v>
      </c>
      <c r="E10" s="19">
        <v>3</v>
      </c>
      <c r="F10" s="19">
        <v>41</v>
      </c>
      <c r="G10" s="19">
        <v>81</v>
      </c>
      <c r="H10" s="19">
        <v>5</v>
      </c>
      <c r="I10" s="19">
        <v>4</v>
      </c>
      <c r="J10" s="19">
        <v>2</v>
      </c>
      <c r="K10" s="19">
        <v>2</v>
      </c>
      <c r="L10" s="19">
        <v>0</v>
      </c>
      <c r="M10" s="19">
        <v>1</v>
      </c>
      <c r="N10" s="19">
        <v>0</v>
      </c>
      <c r="O10" s="19">
        <v>5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</row>
    <row r="11" spans="1:37" x14ac:dyDescent="0.3">
      <c r="A11" s="19">
        <v>83</v>
      </c>
      <c r="B11" s="19">
        <v>1</v>
      </c>
      <c r="C11" s="19">
        <v>1</v>
      </c>
      <c r="D11" s="19">
        <v>1</v>
      </c>
      <c r="E11" s="19">
        <v>2</v>
      </c>
      <c r="F11" s="19">
        <v>25</v>
      </c>
      <c r="G11" s="19">
        <v>0</v>
      </c>
      <c r="H11" s="19">
        <v>9</v>
      </c>
      <c r="I11" s="19">
        <v>7</v>
      </c>
      <c r="J11" s="19">
        <v>2</v>
      </c>
      <c r="K11" s="19">
        <v>8</v>
      </c>
      <c r="L11" s="19">
        <v>1</v>
      </c>
      <c r="M11" s="19">
        <v>1</v>
      </c>
      <c r="N11" s="19">
        <v>1</v>
      </c>
      <c r="O11" s="19">
        <v>5</v>
      </c>
      <c r="P11" s="19">
        <v>2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</row>
    <row r="12" spans="1:37" x14ac:dyDescent="0.3">
      <c r="A12" s="19">
        <v>84</v>
      </c>
      <c r="B12" s="19">
        <v>1</v>
      </c>
      <c r="C12" s="19">
        <v>0</v>
      </c>
      <c r="D12" s="19">
        <v>0</v>
      </c>
      <c r="E12" s="19">
        <v>1</v>
      </c>
      <c r="F12" s="19">
        <v>29</v>
      </c>
      <c r="G12" s="19">
        <v>41</v>
      </c>
      <c r="H12" s="19">
        <v>10</v>
      </c>
      <c r="I12" s="19">
        <v>7</v>
      </c>
      <c r="J12" s="19">
        <v>2</v>
      </c>
      <c r="K12" s="19">
        <v>19</v>
      </c>
      <c r="L12" s="19">
        <v>0</v>
      </c>
      <c r="M12" s="19">
        <v>0</v>
      </c>
      <c r="N12" s="19">
        <v>1</v>
      </c>
      <c r="O12" s="19">
        <v>12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</row>
    <row r="13" spans="1:37" x14ac:dyDescent="0.3">
      <c r="A13" s="19">
        <v>85</v>
      </c>
      <c r="B13" s="19">
        <v>15</v>
      </c>
      <c r="C13" s="19">
        <v>1</v>
      </c>
      <c r="D13" s="19">
        <v>1</v>
      </c>
      <c r="E13" s="19">
        <v>1</v>
      </c>
      <c r="F13" s="19">
        <v>70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1</v>
      </c>
      <c r="M13" s="19">
        <v>1</v>
      </c>
      <c r="N13" s="19">
        <v>1</v>
      </c>
      <c r="O13" s="19">
        <v>2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</row>
    <row r="14" spans="1:37" x14ac:dyDescent="0.3">
      <c r="A14" s="19">
        <v>86</v>
      </c>
      <c r="B14" s="19">
        <v>1</v>
      </c>
      <c r="C14" s="19">
        <v>2</v>
      </c>
      <c r="D14" s="19">
        <v>1</v>
      </c>
      <c r="E14" s="19">
        <v>1</v>
      </c>
      <c r="F14" s="19">
        <v>10</v>
      </c>
      <c r="G14" s="19">
        <v>80</v>
      </c>
      <c r="H14" s="19">
        <v>6</v>
      </c>
      <c r="I14" s="19">
        <v>3</v>
      </c>
      <c r="J14" s="19">
        <v>3</v>
      </c>
      <c r="K14" s="19">
        <v>3</v>
      </c>
      <c r="L14" s="19">
        <v>1</v>
      </c>
      <c r="M14" s="19">
        <v>1</v>
      </c>
      <c r="N14" s="19">
        <v>1</v>
      </c>
      <c r="O14" s="19">
        <v>16</v>
      </c>
      <c r="P14" s="19">
        <v>4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</row>
    <row r="15" spans="1:37" x14ac:dyDescent="0.3">
      <c r="A15" s="19">
        <v>87</v>
      </c>
      <c r="B15" s="19">
        <v>30</v>
      </c>
      <c r="C15" s="19">
        <v>2</v>
      </c>
      <c r="D15" s="19">
        <v>3</v>
      </c>
      <c r="E15" s="19">
        <v>3</v>
      </c>
      <c r="F15" s="19">
        <v>13</v>
      </c>
      <c r="G15" s="19">
        <v>90</v>
      </c>
      <c r="H15" s="19">
        <v>4</v>
      </c>
      <c r="I15" s="19">
        <v>0</v>
      </c>
      <c r="J15" s="19">
        <v>12</v>
      </c>
      <c r="K15" s="19">
        <v>3</v>
      </c>
      <c r="L15" s="19">
        <v>1</v>
      </c>
      <c r="M15" s="19">
        <v>0</v>
      </c>
      <c r="N15" s="19">
        <v>1</v>
      </c>
      <c r="O15" s="19">
        <v>14</v>
      </c>
      <c r="P15" s="19">
        <v>3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</row>
    <row r="16" spans="1:37" x14ac:dyDescent="0.3">
      <c r="A16" s="19">
        <v>88</v>
      </c>
      <c r="B16" s="19">
        <v>8</v>
      </c>
      <c r="C16" s="19">
        <v>4</v>
      </c>
      <c r="D16" s="19">
        <v>3</v>
      </c>
      <c r="E16" s="19">
        <v>4</v>
      </c>
      <c r="F16" s="19">
        <v>17</v>
      </c>
      <c r="G16" s="19">
        <v>13</v>
      </c>
      <c r="H16" s="19">
        <v>0</v>
      </c>
      <c r="I16" s="19">
        <v>0</v>
      </c>
      <c r="J16" s="19">
        <v>0</v>
      </c>
      <c r="K16" s="19">
        <v>4</v>
      </c>
      <c r="L16" s="19">
        <v>1</v>
      </c>
      <c r="M16" s="19">
        <v>0</v>
      </c>
      <c r="N16" s="19">
        <v>1</v>
      </c>
      <c r="O16" s="19">
        <v>8</v>
      </c>
      <c r="P16" s="19">
        <v>2</v>
      </c>
      <c r="Q16" s="19">
        <v>8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</row>
    <row r="17" spans="1:37" x14ac:dyDescent="0.3">
      <c r="A17" s="19">
        <v>89</v>
      </c>
      <c r="B17" s="19">
        <v>10</v>
      </c>
      <c r="C17" s="19">
        <v>1</v>
      </c>
      <c r="D17" s="19">
        <v>2</v>
      </c>
      <c r="E17" s="19">
        <v>1</v>
      </c>
      <c r="F17" s="19">
        <v>60</v>
      </c>
      <c r="G17" s="19">
        <v>200</v>
      </c>
      <c r="H17" s="19">
        <v>0</v>
      </c>
      <c r="I17" s="19">
        <v>0</v>
      </c>
      <c r="J17" s="19">
        <v>10</v>
      </c>
      <c r="K17" s="19">
        <v>10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</row>
    <row r="18" spans="1:37" x14ac:dyDescent="0.3">
      <c r="A18" s="19">
        <v>90</v>
      </c>
      <c r="B18" s="19">
        <v>11</v>
      </c>
      <c r="C18" s="19">
        <v>3</v>
      </c>
      <c r="D18" s="19">
        <v>1</v>
      </c>
      <c r="E18" s="19">
        <v>1</v>
      </c>
      <c r="F18" s="19">
        <v>34</v>
      </c>
      <c r="G18" s="19">
        <v>0</v>
      </c>
      <c r="H18" s="19">
        <v>8</v>
      </c>
      <c r="I18" s="19">
        <v>10</v>
      </c>
      <c r="J18" s="19">
        <v>2</v>
      </c>
      <c r="K18" s="19">
        <v>4</v>
      </c>
      <c r="L18" s="19">
        <v>1</v>
      </c>
      <c r="M18" s="19">
        <v>0</v>
      </c>
      <c r="N18" s="19">
        <v>0</v>
      </c>
      <c r="O18" s="19">
        <v>16</v>
      </c>
      <c r="P18" s="19">
        <v>6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</row>
    <row r="19" spans="1:37" x14ac:dyDescent="0.3">
      <c r="A19" s="19">
        <v>91</v>
      </c>
      <c r="B19" s="19">
        <v>7</v>
      </c>
      <c r="C19" s="19">
        <v>2</v>
      </c>
      <c r="D19" s="19">
        <v>0</v>
      </c>
      <c r="E19" s="19">
        <v>0</v>
      </c>
      <c r="F19" s="19">
        <v>0</v>
      </c>
      <c r="G19" s="19">
        <v>42</v>
      </c>
      <c r="H19" s="19">
        <v>0</v>
      </c>
      <c r="I19" s="19">
        <v>0</v>
      </c>
      <c r="J19" s="19">
        <v>0</v>
      </c>
      <c r="K19" s="19">
        <v>0</v>
      </c>
      <c r="L19" s="19">
        <v>1</v>
      </c>
      <c r="M19" s="19">
        <v>0</v>
      </c>
      <c r="N19" s="19">
        <v>0</v>
      </c>
      <c r="O19" s="19">
        <v>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</row>
    <row r="20" spans="1:37" x14ac:dyDescent="0.3">
      <c r="A20" s="19">
        <v>92</v>
      </c>
      <c r="B20" s="19">
        <v>4</v>
      </c>
      <c r="C20" s="19">
        <v>1</v>
      </c>
      <c r="D20" s="19">
        <v>2</v>
      </c>
      <c r="E20" s="19">
        <v>2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1</v>
      </c>
      <c r="N20" s="19">
        <v>0</v>
      </c>
      <c r="O20" s="19">
        <v>4</v>
      </c>
      <c r="P20" s="19">
        <v>1</v>
      </c>
      <c r="Q20" s="19">
        <v>4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</row>
    <row r="21" spans="1:37" x14ac:dyDescent="0.3">
      <c r="A21" s="19">
        <v>93</v>
      </c>
      <c r="B21" s="19">
        <v>8</v>
      </c>
      <c r="C21" s="19">
        <v>2</v>
      </c>
      <c r="D21" s="19">
        <v>1</v>
      </c>
      <c r="E21" s="19">
        <v>2</v>
      </c>
      <c r="F21" s="19">
        <v>110</v>
      </c>
      <c r="G21" s="19">
        <v>81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1</v>
      </c>
      <c r="O21" s="19">
        <v>0</v>
      </c>
      <c r="P21" s="19">
        <v>0</v>
      </c>
      <c r="Q21" s="19">
        <v>2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</row>
    <row r="22" spans="1:37" x14ac:dyDescent="0.3">
      <c r="A22" s="19">
        <v>94</v>
      </c>
      <c r="B22" s="19">
        <v>5</v>
      </c>
      <c r="C22" s="19">
        <v>1</v>
      </c>
      <c r="D22" s="19">
        <v>1</v>
      </c>
      <c r="E22" s="19">
        <v>2</v>
      </c>
      <c r="F22" s="19">
        <v>19</v>
      </c>
      <c r="G22" s="19">
        <v>78</v>
      </c>
      <c r="H22" s="19">
        <v>0</v>
      </c>
      <c r="I22" s="19">
        <v>0</v>
      </c>
      <c r="J22" s="19">
        <v>0</v>
      </c>
      <c r="K22" s="19">
        <v>0</v>
      </c>
      <c r="L22" s="19">
        <v>1</v>
      </c>
      <c r="M22" s="19">
        <v>1</v>
      </c>
      <c r="N22" s="19">
        <v>1</v>
      </c>
      <c r="O22" s="19">
        <v>1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</row>
    <row r="23" spans="1:37" x14ac:dyDescent="0.3">
      <c r="A23" s="19">
        <v>95</v>
      </c>
      <c r="B23" s="19">
        <v>2</v>
      </c>
      <c r="C23" s="19">
        <v>2</v>
      </c>
      <c r="D23" s="19">
        <v>3</v>
      </c>
      <c r="E23" s="19">
        <v>2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1</v>
      </c>
      <c r="M23" s="19">
        <v>1</v>
      </c>
      <c r="N23" s="19">
        <v>0</v>
      </c>
      <c r="O23" s="19">
        <v>1</v>
      </c>
      <c r="P23" s="19">
        <v>0</v>
      </c>
      <c r="Q23" s="19">
        <v>3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</row>
    <row r="24" spans="1:37" x14ac:dyDescent="0.3">
      <c r="A24" s="19">
        <v>96</v>
      </c>
      <c r="B24" s="19">
        <v>4</v>
      </c>
      <c r="C24" s="19">
        <v>1</v>
      </c>
      <c r="D24" s="19">
        <v>1</v>
      </c>
      <c r="E24" s="19">
        <v>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1</v>
      </c>
      <c r="M24" s="19">
        <v>1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</row>
    <row r="25" spans="1:37" x14ac:dyDescent="0.3">
      <c r="A25" s="19">
        <v>97</v>
      </c>
      <c r="B25" s="19">
        <v>2</v>
      </c>
      <c r="C25" s="19">
        <v>1</v>
      </c>
      <c r="D25" s="19">
        <v>3</v>
      </c>
      <c r="E25" s="19">
        <v>3</v>
      </c>
      <c r="F25" s="19">
        <v>180</v>
      </c>
      <c r="G25" s="19">
        <v>140</v>
      </c>
      <c r="H25" s="19">
        <v>13</v>
      </c>
      <c r="I25" s="19">
        <v>10</v>
      </c>
      <c r="J25" s="19">
        <v>3</v>
      </c>
      <c r="K25" s="19">
        <v>3</v>
      </c>
      <c r="L25" s="19">
        <v>0</v>
      </c>
      <c r="M25" s="19">
        <v>1</v>
      </c>
      <c r="N25" s="19">
        <v>1</v>
      </c>
      <c r="O25" s="19">
        <v>25</v>
      </c>
      <c r="P25" s="19">
        <v>2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</row>
    <row r="26" spans="1:37" x14ac:dyDescent="0.3">
      <c r="A26" s="19">
        <v>98</v>
      </c>
      <c r="B26" s="19">
        <v>13</v>
      </c>
      <c r="C26" s="19">
        <v>3</v>
      </c>
      <c r="D26" s="19">
        <v>5</v>
      </c>
      <c r="E26" s="19">
        <v>2</v>
      </c>
      <c r="F26" s="19">
        <v>10</v>
      </c>
      <c r="G26" s="19">
        <v>12</v>
      </c>
      <c r="H26" s="19">
        <v>30</v>
      </c>
      <c r="I26" s="19">
        <v>10</v>
      </c>
      <c r="J26" s="19">
        <v>12</v>
      </c>
      <c r="K26" s="19">
        <v>10</v>
      </c>
      <c r="L26" s="19">
        <v>1</v>
      </c>
      <c r="M26" s="19">
        <v>1</v>
      </c>
      <c r="N26" s="19">
        <v>1</v>
      </c>
      <c r="O26" s="19">
        <v>21</v>
      </c>
      <c r="P26" s="19">
        <v>12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</row>
    <row r="27" spans="1:37" x14ac:dyDescent="0.3">
      <c r="A27" s="19">
        <v>99</v>
      </c>
      <c r="B27" s="19">
        <v>15</v>
      </c>
      <c r="C27" s="19">
        <v>2</v>
      </c>
      <c r="D27" s="19">
        <v>1</v>
      </c>
      <c r="E27" s="19">
        <v>2</v>
      </c>
      <c r="F27" s="19">
        <v>80</v>
      </c>
      <c r="G27" s="19">
        <v>100</v>
      </c>
      <c r="H27" s="19">
        <v>14</v>
      </c>
      <c r="I27" s="19">
        <v>11</v>
      </c>
      <c r="J27" s="19">
        <v>15</v>
      </c>
      <c r="K27" s="19">
        <v>8</v>
      </c>
      <c r="L27" s="19">
        <v>1</v>
      </c>
      <c r="M27" s="19">
        <v>1</v>
      </c>
      <c r="N27" s="19">
        <v>1</v>
      </c>
      <c r="O27" s="19">
        <v>16</v>
      </c>
      <c r="P27" s="19">
        <v>4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</row>
    <row r="28" spans="1:37" x14ac:dyDescent="0.3">
      <c r="A28" s="19">
        <v>100</v>
      </c>
      <c r="B28" s="19">
        <v>2</v>
      </c>
      <c r="C28" s="19">
        <v>2</v>
      </c>
      <c r="D28" s="19">
        <v>2</v>
      </c>
      <c r="E28" s="19">
        <v>3</v>
      </c>
      <c r="F28" s="19">
        <v>28</v>
      </c>
      <c r="G28" s="19">
        <v>41</v>
      </c>
      <c r="H28" s="19">
        <v>11</v>
      </c>
      <c r="I28" s="19">
        <v>10</v>
      </c>
      <c r="J28" s="19">
        <v>5</v>
      </c>
      <c r="K28" s="19">
        <v>10</v>
      </c>
      <c r="L28" s="19">
        <v>0</v>
      </c>
      <c r="M28" s="19">
        <v>0</v>
      </c>
      <c r="N28" s="19">
        <v>1</v>
      </c>
      <c r="O28" s="19">
        <v>18</v>
      </c>
      <c r="P28" s="19">
        <v>4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</row>
    <row r="29" spans="1:37" x14ac:dyDescent="0.3">
      <c r="A29" s="19">
        <v>101</v>
      </c>
      <c r="B29" s="19">
        <v>1</v>
      </c>
      <c r="C29" s="19">
        <v>5</v>
      </c>
      <c r="D29" s="19">
        <v>6</v>
      </c>
      <c r="E29" s="19">
        <v>5</v>
      </c>
      <c r="F29" s="19">
        <v>100</v>
      </c>
      <c r="G29" s="19">
        <v>30</v>
      </c>
      <c r="H29" s="19">
        <v>0</v>
      </c>
      <c r="I29" s="19">
        <v>28</v>
      </c>
      <c r="J29" s="19">
        <v>0</v>
      </c>
      <c r="K29" s="19">
        <v>0</v>
      </c>
      <c r="L29" s="19">
        <v>1</v>
      </c>
      <c r="M29" s="19">
        <v>1</v>
      </c>
      <c r="N29" s="19">
        <v>1</v>
      </c>
      <c r="O29" s="19">
        <v>31</v>
      </c>
      <c r="P29" s="19">
        <v>7</v>
      </c>
      <c r="Q29" s="19">
        <v>2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</row>
    <row r="30" spans="1:37" x14ac:dyDescent="0.3">
      <c r="A30" s="19">
        <v>102</v>
      </c>
      <c r="B30" s="19">
        <v>7</v>
      </c>
      <c r="C30" s="19">
        <v>1</v>
      </c>
      <c r="D30" s="19">
        <v>1</v>
      </c>
      <c r="E30" s="19">
        <v>0</v>
      </c>
      <c r="F30" s="19">
        <v>12</v>
      </c>
      <c r="G30" s="19">
        <v>15</v>
      </c>
      <c r="H30" s="19">
        <v>18</v>
      </c>
      <c r="I30" s="19">
        <v>3</v>
      </c>
      <c r="J30" s="19">
        <v>11</v>
      </c>
      <c r="K30" s="19">
        <v>3</v>
      </c>
      <c r="L30" s="19">
        <v>1</v>
      </c>
      <c r="M30" s="19">
        <v>1</v>
      </c>
      <c r="N30" s="19">
        <v>0</v>
      </c>
      <c r="O30" s="19">
        <v>24</v>
      </c>
      <c r="P30" s="19">
        <v>3</v>
      </c>
      <c r="Q30" s="19">
        <v>0</v>
      </c>
      <c r="R30" s="19">
        <v>20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3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</row>
    <row r="31" spans="1:37" x14ac:dyDescent="0.3">
      <c r="A31" s="19">
        <v>103</v>
      </c>
      <c r="B31" s="19">
        <v>18</v>
      </c>
      <c r="C31" s="19">
        <v>0</v>
      </c>
      <c r="D31" s="19">
        <v>0</v>
      </c>
      <c r="E31" s="19">
        <v>0</v>
      </c>
      <c r="F31" s="19">
        <v>12</v>
      </c>
      <c r="G31" s="19">
        <v>50</v>
      </c>
      <c r="H31" s="19">
        <v>40</v>
      </c>
      <c r="I31" s="19">
        <v>30</v>
      </c>
      <c r="J31" s="19">
        <v>5</v>
      </c>
      <c r="K31" s="19">
        <v>40</v>
      </c>
      <c r="L31" s="19">
        <v>0</v>
      </c>
      <c r="M31" s="19">
        <v>1</v>
      </c>
      <c r="N31" s="19">
        <v>0</v>
      </c>
      <c r="O31" s="19">
        <v>6</v>
      </c>
      <c r="P31" s="19">
        <v>2</v>
      </c>
      <c r="Q31" s="19">
        <v>7</v>
      </c>
      <c r="R31" s="19">
        <v>33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3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0</v>
      </c>
    </row>
    <row r="32" spans="1:37" x14ac:dyDescent="0.3">
      <c r="A32" s="19">
        <v>104</v>
      </c>
      <c r="B32" s="19">
        <v>20</v>
      </c>
      <c r="C32" s="19">
        <v>3</v>
      </c>
      <c r="D32" s="19">
        <v>3</v>
      </c>
      <c r="E32" s="19">
        <v>1</v>
      </c>
      <c r="F32" s="19">
        <v>20</v>
      </c>
      <c r="G32" s="19">
        <v>10</v>
      </c>
      <c r="H32" s="19">
        <v>70</v>
      </c>
      <c r="I32" s="19">
        <v>20</v>
      </c>
      <c r="J32" s="19">
        <v>7</v>
      </c>
      <c r="K32" s="19">
        <v>5</v>
      </c>
      <c r="L32" s="19">
        <v>1</v>
      </c>
      <c r="M32" s="19">
        <v>0</v>
      </c>
      <c r="N32" s="19">
        <v>1</v>
      </c>
      <c r="O32" s="19">
        <v>5</v>
      </c>
      <c r="P32" s="19">
        <v>0</v>
      </c>
      <c r="Q32" s="19">
        <v>4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</row>
    <row r="33" spans="1:37" x14ac:dyDescent="0.3">
      <c r="A33" s="19">
        <v>105</v>
      </c>
      <c r="B33" s="19">
        <v>30</v>
      </c>
      <c r="C33" s="19">
        <v>2</v>
      </c>
      <c r="D33" s="19">
        <v>2</v>
      </c>
      <c r="E33" s="19">
        <v>2</v>
      </c>
      <c r="F33" s="19">
        <v>20</v>
      </c>
      <c r="G33" s="19">
        <v>15</v>
      </c>
      <c r="H33" s="19">
        <v>30</v>
      </c>
      <c r="I33" s="19">
        <v>50</v>
      </c>
      <c r="J33" s="19">
        <v>7</v>
      </c>
      <c r="K33" s="19">
        <v>40</v>
      </c>
      <c r="L33" s="19">
        <v>1</v>
      </c>
      <c r="M33" s="19">
        <v>1</v>
      </c>
      <c r="N33" s="19">
        <v>0</v>
      </c>
      <c r="O33" s="19">
        <v>3</v>
      </c>
      <c r="P33" s="19">
        <v>0</v>
      </c>
      <c r="Q33" s="19">
        <v>5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</row>
    <row r="34" spans="1:37" x14ac:dyDescent="0.3">
      <c r="A34" s="19">
        <v>106</v>
      </c>
      <c r="B34" s="19">
        <v>40</v>
      </c>
      <c r="C34" s="19">
        <v>2</v>
      </c>
      <c r="D34" s="19">
        <v>2</v>
      </c>
      <c r="E34" s="19">
        <v>2</v>
      </c>
      <c r="F34" s="19">
        <v>20</v>
      </c>
      <c r="G34" s="19">
        <v>40</v>
      </c>
      <c r="H34" s="19">
        <v>40</v>
      </c>
      <c r="I34" s="19">
        <v>25</v>
      </c>
      <c r="J34" s="19">
        <v>10</v>
      </c>
      <c r="K34" s="19">
        <v>5</v>
      </c>
      <c r="L34" s="19">
        <v>1</v>
      </c>
      <c r="M34" s="19">
        <v>0</v>
      </c>
      <c r="N34" s="19">
        <v>1</v>
      </c>
      <c r="O34" s="19">
        <v>7</v>
      </c>
      <c r="P34" s="19">
        <v>3</v>
      </c>
      <c r="Q34" s="19">
        <v>10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</row>
    <row r="35" spans="1:37" x14ac:dyDescent="0.3">
      <c r="A35" s="19">
        <v>107</v>
      </c>
      <c r="B35" s="19">
        <v>10</v>
      </c>
      <c r="C35" s="19">
        <v>2</v>
      </c>
      <c r="D35" s="19">
        <v>2</v>
      </c>
      <c r="E35" s="19">
        <v>1</v>
      </c>
      <c r="F35" s="19">
        <v>60</v>
      </c>
      <c r="G35" s="19">
        <v>70</v>
      </c>
      <c r="H35" s="19">
        <v>40</v>
      </c>
      <c r="I35" s="19">
        <v>20</v>
      </c>
      <c r="J35" s="19">
        <v>30</v>
      </c>
      <c r="K35" s="19">
        <v>25</v>
      </c>
      <c r="L35" s="19">
        <v>1</v>
      </c>
      <c r="M35" s="19">
        <v>1</v>
      </c>
      <c r="N35" s="19">
        <v>1</v>
      </c>
      <c r="O35" s="19">
        <v>6</v>
      </c>
      <c r="P35" s="19">
        <v>2</v>
      </c>
      <c r="Q35" s="19">
        <v>7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0</v>
      </c>
    </row>
    <row r="36" spans="1:37" x14ac:dyDescent="0.3">
      <c r="A36" s="19">
        <v>108</v>
      </c>
      <c r="B36" s="19">
        <v>2</v>
      </c>
      <c r="C36" s="19">
        <v>2</v>
      </c>
      <c r="D36" s="19">
        <v>2</v>
      </c>
      <c r="E36" s="19">
        <v>2</v>
      </c>
      <c r="F36" s="19">
        <v>20</v>
      </c>
      <c r="G36" s="19">
        <v>15</v>
      </c>
      <c r="H36" s="19">
        <v>30</v>
      </c>
      <c r="I36" s="19">
        <v>70</v>
      </c>
      <c r="J36" s="19">
        <v>15</v>
      </c>
      <c r="K36" s="19">
        <v>25</v>
      </c>
      <c r="L36" s="19">
        <v>0</v>
      </c>
      <c r="M36" s="19">
        <v>0</v>
      </c>
      <c r="N36" s="19">
        <v>1</v>
      </c>
      <c r="O36" s="19">
        <v>3</v>
      </c>
      <c r="P36" s="19">
        <v>2</v>
      </c>
      <c r="Q36" s="19">
        <v>2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</row>
    <row r="37" spans="1:37" x14ac:dyDescent="0.3">
      <c r="A37" s="19">
        <v>109</v>
      </c>
      <c r="B37" s="19">
        <v>38</v>
      </c>
      <c r="C37" s="19">
        <v>0</v>
      </c>
      <c r="D37" s="19">
        <v>0</v>
      </c>
      <c r="E37" s="19">
        <v>1</v>
      </c>
      <c r="F37" s="19">
        <v>20</v>
      </c>
      <c r="G37" s="19">
        <v>40</v>
      </c>
      <c r="H37" s="19">
        <v>0</v>
      </c>
      <c r="I37" s="19">
        <v>0</v>
      </c>
      <c r="J37" s="19">
        <v>10</v>
      </c>
      <c r="K37" s="19">
        <v>7</v>
      </c>
      <c r="L37" s="19">
        <v>1</v>
      </c>
      <c r="M37" s="19">
        <v>1</v>
      </c>
      <c r="N37" s="19">
        <v>0</v>
      </c>
      <c r="O37" s="19">
        <v>4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</row>
    <row r="38" spans="1:37" x14ac:dyDescent="0.3">
      <c r="A38" s="19">
        <v>110</v>
      </c>
      <c r="B38" s="19">
        <v>18</v>
      </c>
      <c r="C38" s="19">
        <v>1</v>
      </c>
      <c r="D38" s="19">
        <v>1</v>
      </c>
      <c r="E38" s="19">
        <v>1</v>
      </c>
      <c r="F38" s="19">
        <v>15</v>
      </c>
      <c r="G38" s="19">
        <v>30</v>
      </c>
      <c r="H38" s="19">
        <v>40</v>
      </c>
      <c r="I38" s="19">
        <v>0</v>
      </c>
      <c r="J38" s="19">
        <v>20</v>
      </c>
      <c r="K38" s="19">
        <v>10</v>
      </c>
      <c r="L38" s="19">
        <v>1</v>
      </c>
      <c r="M38" s="19">
        <v>1</v>
      </c>
      <c r="N38" s="19">
        <v>1</v>
      </c>
      <c r="O38" s="19">
        <v>12</v>
      </c>
      <c r="P38" s="19">
        <v>3</v>
      </c>
      <c r="Q38" s="19">
        <v>3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</row>
    <row r="39" spans="1:37" x14ac:dyDescent="0.3">
      <c r="A39" s="19">
        <v>111</v>
      </c>
      <c r="B39" s="19">
        <v>4</v>
      </c>
      <c r="C39" s="19">
        <v>2</v>
      </c>
      <c r="D39" s="19">
        <v>2</v>
      </c>
      <c r="E39" s="19">
        <v>2</v>
      </c>
      <c r="F39" s="19">
        <v>120</v>
      </c>
      <c r="G39" s="19">
        <v>120</v>
      </c>
      <c r="H39" s="19">
        <v>20</v>
      </c>
      <c r="I39" s="19">
        <v>20</v>
      </c>
      <c r="J39" s="19">
        <v>10</v>
      </c>
      <c r="K39" s="19">
        <v>15</v>
      </c>
      <c r="L39" s="19">
        <v>1</v>
      </c>
      <c r="M39" s="19">
        <v>1</v>
      </c>
      <c r="N39" s="19">
        <v>1</v>
      </c>
      <c r="O39" s="19">
        <v>6</v>
      </c>
      <c r="P39" s="19">
        <v>2</v>
      </c>
      <c r="Q39" s="19">
        <v>1</v>
      </c>
      <c r="R39" s="19">
        <v>9.6</v>
      </c>
      <c r="S39" s="19">
        <v>14.7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3</v>
      </c>
      <c r="AC39" s="19">
        <v>3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</row>
    <row r="40" spans="1:37" x14ac:dyDescent="0.3">
      <c r="A40" s="19">
        <v>112</v>
      </c>
      <c r="B40" s="19">
        <v>4</v>
      </c>
      <c r="C40" s="19">
        <v>1</v>
      </c>
      <c r="D40" s="19">
        <v>1</v>
      </c>
      <c r="E40" s="19">
        <v>1</v>
      </c>
      <c r="F40" s="19">
        <v>100</v>
      </c>
      <c r="G40" s="19">
        <v>120</v>
      </c>
      <c r="H40" s="19">
        <v>20</v>
      </c>
      <c r="I40" s="19">
        <v>20</v>
      </c>
      <c r="J40" s="19">
        <v>15</v>
      </c>
      <c r="K40" s="19">
        <v>15</v>
      </c>
      <c r="L40" s="19">
        <v>1</v>
      </c>
      <c r="M40" s="19">
        <v>0</v>
      </c>
      <c r="N40" s="19">
        <v>0</v>
      </c>
      <c r="O40" s="19">
        <v>2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</row>
    <row r="41" spans="1:37" x14ac:dyDescent="0.3">
      <c r="A41" s="19">
        <v>113</v>
      </c>
      <c r="B41" s="19">
        <v>35</v>
      </c>
      <c r="C41" s="19">
        <v>3</v>
      </c>
      <c r="D41" s="19">
        <v>1</v>
      </c>
      <c r="E41" s="19">
        <v>1</v>
      </c>
      <c r="F41" s="19">
        <v>50</v>
      </c>
      <c r="G41" s="19">
        <v>150</v>
      </c>
      <c r="H41" s="19">
        <v>15</v>
      </c>
      <c r="I41" s="19">
        <v>30</v>
      </c>
      <c r="J41" s="19">
        <v>20</v>
      </c>
      <c r="K41" s="19">
        <v>5</v>
      </c>
      <c r="L41" s="19">
        <v>1</v>
      </c>
      <c r="M41" s="19">
        <v>1</v>
      </c>
      <c r="N41" s="19">
        <v>1</v>
      </c>
      <c r="O41" s="19">
        <v>2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</row>
    <row r="42" spans="1:37" x14ac:dyDescent="0.3">
      <c r="A42" s="19">
        <v>114</v>
      </c>
      <c r="B42" s="19">
        <v>12</v>
      </c>
      <c r="C42" s="19">
        <v>1</v>
      </c>
      <c r="D42" s="19">
        <v>1</v>
      </c>
      <c r="E42" s="19">
        <v>2</v>
      </c>
      <c r="F42" s="19">
        <v>300</v>
      </c>
      <c r="G42" s="19">
        <v>250</v>
      </c>
      <c r="H42" s="19">
        <v>10</v>
      </c>
      <c r="I42" s="19">
        <v>10</v>
      </c>
      <c r="J42" s="19">
        <v>5</v>
      </c>
      <c r="K42" s="19">
        <v>10</v>
      </c>
      <c r="L42" s="19">
        <v>1</v>
      </c>
      <c r="M42" s="19">
        <v>1</v>
      </c>
      <c r="N42" s="19">
        <v>1</v>
      </c>
      <c r="O42" s="19">
        <v>2</v>
      </c>
      <c r="P42" s="19">
        <v>2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</row>
    <row r="43" spans="1:37" x14ac:dyDescent="0.3">
      <c r="A43" s="19">
        <v>115</v>
      </c>
      <c r="B43" s="19">
        <v>25</v>
      </c>
      <c r="C43" s="19">
        <v>2</v>
      </c>
      <c r="D43" s="19">
        <v>2</v>
      </c>
      <c r="E43" s="19">
        <v>2</v>
      </c>
      <c r="F43" s="19">
        <v>40</v>
      </c>
      <c r="G43" s="19">
        <v>90</v>
      </c>
      <c r="H43" s="19">
        <v>10</v>
      </c>
      <c r="I43" s="19">
        <v>15</v>
      </c>
      <c r="J43" s="19">
        <v>10</v>
      </c>
      <c r="K43" s="19">
        <v>10</v>
      </c>
      <c r="L43" s="19">
        <v>1</v>
      </c>
      <c r="M43" s="19">
        <v>1</v>
      </c>
      <c r="N43" s="19">
        <v>1</v>
      </c>
      <c r="O43" s="19">
        <v>5</v>
      </c>
      <c r="P43" s="19">
        <v>2</v>
      </c>
      <c r="Q43" s="19">
        <v>1</v>
      </c>
      <c r="R43" s="19">
        <v>9.4</v>
      </c>
      <c r="S43" s="19">
        <v>10.5</v>
      </c>
      <c r="T43" s="19">
        <v>10.8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3</v>
      </c>
      <c r="AC43" s="19">
        <v>3</v>
      </c>
      <c r="AD43" s="19">
        <v>3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</row>
    <row r="44" spans="1:37" x14ac:dyDescent="0.3">
      <c r="A44" s="19">
        <v>116</v>
      </c>
      <c r="B44" s="19">
        <v>25</v>
      </c>
      <c r="C44" s="19">
        <v>3</v>
      </c>
      <c r="D44" s="19">
        <v>3</v>
      </c>
      <c r="E44" s="19">
        <v>3</v>
      </c>
      <c r="F44" s="19">
        <v>15</v>
      </c>
      <c r="G44" s="19">
        <v>150</v>
      </c>
      <c r="H44" s="19">
        <v>15</v>
      </c>
      <c r="I44" s="19">
        <v>15</v>
      </c>
      <c r="J44" s="19">
        <v>10</v>
      </c>
      <c r="K44" s="19">
        <v>10</v>
      </c>
      <c r="L44" s="19">
        <v>1</v>
      </c>
      <c r="M44" s="19">
        <v>1</v>
      </c>
      <c r="N44" s="19">
        <v>1</v>
      </c>
      <c r="O44" s="19">
        <v>6</v>
      </c>
      <c r="P44" s="19">
        <v>1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</row>
    <row r="45" spans="1:37" x14ac:dyDescent="0.3">
      <c r="A45" s="19">
        <v>117</v>
      </c>
      <c r="B45" s="19">
        <v>8</v>
      </c>
      <c r="C45" s="19">
        <v>1</v>
      </c>
      <c r="D45" s="19">
        <v>1</v>
      </c>
      <c r="E45" s="19">
        <v>0</v>
      </c>
      <c r="F45" s="19">
        <v>190</v>
      </c>
      <c r="G45" s="19">
        <v>180</v>
      </c>
      <c r="H45" s="19">
        <v>10</v>
      </c>
      <c r="I45" s="19">
        <v>15</v>
      </c>
      <c r="J45" s="19">
        <v>3</v>
      </c>
      <c r="K45" s="19">
        <v>0</v>
      </c>
      <c r="L45" s="19">
        <v>1</v>
      </c>
      <c r="M45" s="19">
        <v>1</v>
      </c>
      <c r="N45" s="19">
        <v>1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</row>
    <row r="46" spans="1:37" x14ac:dyDescent="0.3">
      <c r="A46" s="19">
        <v>118</v>
      </c>
      <c r="B46" s="19">
        <v>9</v>
      </c>
      <c r="C46" s="19">
        <v>2</v>
      </c>
      <c r="D46" s="19">
        <v>0</v>
      </c>
      <c r="E46" s="19">
        <v>0</v>
      </c>
      <c r="F46" s="19">
        <v>110</v>
      </c>
      <c r="G46" s="19">
        <v>170</v>
      </c>
      <c r="H46" s="19">
        <v>20</v>
      </c>
      <c r="I46" s="19">
        <v>100</v>
      </c>
      <c r="J46" s="19">
        <v>60</v>
      </c>
      <c r="K46" s="19">
        <v>10</v>
      </c>
      <c r="L46" s="19">
        <v>1</v>
      </c>
      <c r="M46" s="19">
        <v>1</v>
      </c>
      <c r="N46" s="19">
        <v>1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</row>
    <row r="47" spans="1:37" x14ac:dyDescent="0.3">
      <c r="A47" s="19">
        <v>119</v>
      </c>
      <c r="B47" s="19">
        <v>7</v>
      </c>
      <c r="C47" s="19">
        <v>1</v>
      </c>
      <c r="D47" s="19">
        <v>1</v>
      </c>
      <c r="E47" s="19">
        <v>1</v>
      </c>
      <c r="F47" s="19">
        <v>170</v>
      </c>
      <c r="G47" s="19">
        <v>170</v>
      </c>
      <c r="H47" s="19">
        <v>15</v>
      </c>
      <c r="I47" s="19">
        <v>15</v>
      </c>
      <c r="J47" s="19">
        <v>10</v>
      </c>
      <c r="K47" s="19">
        <v>15</v>
      </c>
      <c r="L47" s="19">
        <v>1</v>
      </c>
      <c r="M47" s="19">
        <v>1</v>
      </c>
      <c r="N47" s="19">
        <v>0</v>
      </c>
      <c r="O47" s="19">
        <v>3</v>
      </c>
      <c r="P47" s="19">
        <v>2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</row>
    <row r="48" spans="1:37" x14ac:dyDescent="0.3">
      <c r="A48" s="19">
        <v>120</v>
      </c>
      <c r="B48" s="19">
        <v>1</v>
      </c>
      <c r="C48" s="19">
        <v>2</v>
      </c>
      <c r="D48" s="19">
        <v>1</v>
      </c>
      <c r="E48" s="19">
        <v>1</v>
      </c>
      <c r="F48" s="19">
        <v>140</v>
      </c>
      <c r="G48" s="19">
        <v>140</v>
      </c>
      <c r="H48" s="19">
        <v>30</v>
      </c>
      <c r="I48" s="19">
        <v>30</v>
      </c>
      <c r="J48" s="19">
        <v>10</v>
      </c>
      <c r="K48" s="19">
        <v>10</v>
      </c>
      <c r="L48" s="19">
        <v>0</v>
      </c>
      <c r="M48" s="19">
        <v>1</v>
      </c>
      <c r="N48" s="19">
        <v>1</v>
      </c>
      <c r="O48" s="19">
        <v>7</v>
      </c>
      <c r="P48" s="19">
        <v>1</v>
      </c>
      <c r="Q48" s="19">
        <v>3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</row>
    <row r="49" spans="1:37" x14ac:dyDescent="0.3">
      <c r="A49" s="19">
        <v>121</v>
      </c>
      <c r="B49" s="19">
        <v>26</v>
      </c>
      <c r="C49" s="19">
        <v>1</v>
      </c>
      <c r="D49" s="19">
        <v>1</v>
      </c>
      <c r="E49" s="19">
        <v>0</v>
      </c>
      <c r="F49" s="19">
        <v>220</v>
      </c>
      <c r="G49" s="19">
        <v>40</v>
      </c>
      <c r="H49" s="19">
        <v>25</v>
      </c>
      <c r="I49" s="19">
        <v>10</v>
      </c>
      <c r="J49" s="19">
        <v>25</v>
      </c>
      <c r="K49" s="19">
        <v>0</v>
      </c>
      <c r="L49" s="19">
        <v>1</v>
      </c>
      <c r="M49" s="19">
        <v>1</v>
      </c>
      <c r="N49" s="19">
        <v>1</v>
      </c>
      <c r="O49" s="19">
        <v>2</v>
      </c>
      <c r="P49" s="19">
        <v>1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</row>
    <row r="50" spans="1:37" x14ac:dyDescent="0.3">
      <c r="A50" s="19">
        <v>122</v>
      </c>
      <c r="B50" s="19">
        <v>14</v>
      </c>
      <c r="C50" s="19">
        <v>3</v>
      </c>
      <c r="D50" s="19">
        <v>4</v>
      </c>
      <c r="E50" s="19">
        <v>4</v>
      </c>
      <c r="F50" s="19">
        <v>30</v>
      </c>
      <c r="G50" s="19">
        <v>30</v>
      </c>
      <c r="H50" s="19">
        <v>15</v>
      </c>
      <c r="I50" s="19">
        <v>15</v>
      </c>
      <c r="J50" s="19">
        <v>20</v>
      </c>
      <c r="K50" s="19">
        <v>20</v>
      </c>
      <c r="L50" s="19">
        <v>1</v>
      </c>
      <c r="M50" s="19">
        <v>1</v>
      </c>
      <c r="N50" s="19">
        <v>1</v>
      </c>
      <c r="O50" s="19">
        <v>8</v>
      </c>
      <c r="P50" s="19">
        <v>2</v>
      </c>
      <c r="Q50" s="19">
        <v>1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</row>
    <row r="51" spans="1:37" x14ac:dyDescent="0.3">
      <c r="A51" s="19">
        <v>123</v>
      </c>
      <c r="B51" s="19">
        <v>35</v>
      </c>
      <c r="C51" s="19">
        <v>1</v>
      </c>
      <c r="D51" s="19">
        <v>0</v>
      </c>
      <c r="E51" s="19">
        <v>0</v>
      </c>
      <c r="F51" s="19">
        <v>40</v>
      </c>
      <c r="G51" s="19">
        <v>30</v>
      </c>
      <c r="H51" s="19">
        <v>80</v>
      </c>
      <c r="I51" s="19">
        <v>70</v>
      </c>
      <c r="J51" s="19">
        <v>30</v>
      </c>
      <c r="K51" s="19">
        <v>0</v>
      </c>
      <c r="L51" s="19">
        <v>1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</row>
    <row r="52" spans="1:37" x14ac:dyDescent="0.3">
      <c r="A52" s="19">
        <v>124</v>
      </c>
      <c r="B52" s="19">
        <v>14</v>
      </c>
      <c r="C52" s="19">
        <v>1</v>
      </c>
      <c r="D52" s="19">
        <v>0</v>
      </c>
      <c r="E52" s="19">
        <v>0</v>
      </c>
      <c r="F52" s="19">
        <v>40</v>
      </c>
      <c r="G52" s="19">
        <v>40</v>
      </c>
      <c r="H52" s="19">
        <v>60</v>
      </c>
      <c r="I52" s="19">
        <v>25</v>
      </c>
      <c r="J52" s="19">
        <v>20</v>
      </c>
      <c r="K52" s="19">
        <v>25</v>
      </c>
      <c r="L52" s="19">
        <v>1</v>
      </c>
      <c r="M52" s="19">
        <v>0</v>
      </c>
      <c r="N52" s="19">
        <v>0</v>
      </c>
      <c r="O52" s="19">
        <v>2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</row>
    <row r="53" spans="1:37" x14ac:dyDescent="0.3">
      <c r="A53" s="19">
        <v>125</v>
      </c>
      <c r="B53" s="19">
        <v>10</v>
      </c>
      <c r="C53" s="19">
        <v>1</v>
      </c>
      <c r="D53" s="19">
        <v>1</v>
      </c>
      <c r="E53" s="19">
        <v>1</v>
      </c>
      <c r="F53" s="19">
        <v>40</v>
      </c>
      <c r="G53" s="19">
        <v>60</v>
      </c>
      <c r="H53" s="19">
        <v>40</v>
      </c>
      <c r="I53" s="19">
        <v>50</v>
      </c>
      <c r="J53" s="19">
        <v>25</v>
      </c>
      <c r="K53" s="19">
        <v>35</v>
      </c>
      <c r="L53" s="19">
        <v>0</v>
      </c>
      <c r="M53" s="19">
        <v>1</v>
      </c>
      <c r="N53" s="19">
        <v>0</v>
      </c>
      <c r="O53" s="19">
        <v>12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</row>
    <row r="54" spans="1:37" x14ac:dyDescent="0.3">
      <c r="A54" s="19">
        <v>126</v>
      </c>
      <c r="B54" s="19">
        <v>13</v>
      </c>
      <c r="C54" s="19">
        <v>3</v>
      </c>
      <c r="D54" s="19">
        <v>2</v>
      </c>
      <c r="E54" s="19">
        <v>1</v>
      </c>
      <c r="F54" s="19">
        <v>100</v>
      </c>
      <c r="G54" s="19">
        <v>0</v>
      </c>
      <c r="H54" s="19">
        <v>120</v>
      </c>
      <c r="I54" s="19">
        <v>110</v>
      </c>
      <c r="J54" s="19">
        <v>40</v>
      </c>
      <c r="K54" s="19">
        <v>35</v>
      </c>
      <c r="L54" s="19">
        <v>1</v>
      </c>
      <c r="M54" s="19">
        <v>1</v>
      </c>
      <c r="N54" s="19">
        <v>0</v>
      </c>
      <c r="O54" s="19">
        <v>0</v>
      </c>
      <c r="P54" s="19">
        <v>0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</row>
    <row r="55" spans="1:37" x14ac:dyDescent="0.3">
      <c r="A55" s="19">
        <v>127</v>
      </c>
      <c r="B55" s="19">
        <v>17</v>
      </c>
      <c r="C55" s="19">
        <v>1</v>
      </c>
      <c r="D55" s="19">
        <v>1</v>
      </c>
      <c r="E55" s="19">
        <v>1</v>
      </c>
      <c r="F55" s="19">
        <v>40</v>
      </c>
      <c r="G55" s="19">
        <v>40</v>
      </c>
      <c r="H55" s="19">
        <v>15</v>
      </c>
      <c r="I55" s="19">
        <v>15</v>
      </c>
      <c r="J55" s="19">
        <v>15</v>
      </c>
      <c r="K55" s="19">
        <v>10</v>
      </c>
      <c r="L55" s="19">
        <v>0</v>
      </c>
      <c r="M55" s="19">
        <v>0</v>
      </c>
      <c r="N55" s="19">
        <v>1</v>
      </c>
      <c r="O55" s="19">
        <v>5</v>
      </c>
      <c r="P55" s="19">
        <v>3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</row>
    <row r="56" spans="1:37" x14ac:dyDescent="0.3">
      <c r="A56" s="19">
        <v>128</v>
      </c>
      <c r="B56" s="19">
        <v>18</v>
      </c>
      <c r="C56" s="19">
        <v>1</v>
      </c>
      <c r="D56" s="19">
        <v>1</v>
      </c>
      <c r="E56" s="19">
        <v>1</v>
      </c>
      <c r="F56" s="19">
        <v>25</v>
      </c>
      <c r="G56" s="19">
        <v>170</v>
      </c>
      <c r="H56" s="19">
        <v>15</v>
      </c>
      <c r="I56" s="19">
        <v>15</v>
      </c>
      <c r="J56" s="19">
        <v>10</v>
      </c>
      <c r="K56" s="19">
        <v>5</v>
      </c>
      <c r="L56" s="19">
        <v>0</v>
      </c>
      <c r="M56" s="19">
        <v>0</v>
      </c>
      <c r="N56" s="19">
        <v>1</v>
      </c>
      <c r="O56" s="19">
        <v>0</v>
      </c>
      <c r="P56" s="19">
        <v>0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</row>
    <row r="57" spans="1:37" x14ac:dyDescent="0.3">
      <c r="A57" s="19">
        <v>129</v>
      </c>
      <c r="B57" s="19">
        <v>2</v>
      </c>
      <c r="C57" s="19">
        <v>1</v>
      </c>
      <c r="D57" s="19">
        <v>1</v>
      </c>
      <c r="E57" s="19">
        <v>1</v>
      </c>
      <c r="F57" s="19">
        <v>0</v>
      </c>
      <c r="G57" s="19">
        <v>4</v>
      </c>
      <c r="H57" s="19">
        <v>1</v>
      </c>
      <c r="I57" s="19">
        <v>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5</v>
      </c>
      <c r="P57" s="19">
        <v>0</v>
      </c>
      <c r="Q57" s="19">
        <v>2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</row>
    <row r="58" spans="1:37" x14ac:dyDescent="0.3">
      <c r="A58" s="19">
        <v>130</v>
      </c>
      <c r="B58" s="19">
        <v>18</v>
      </c>
      <c r="C58" s="19">
        <v>1</v>
      </c>
      <c r="D58" s="19">
        <v>2</v>
      </c>
      <c r="E58" s="19">
        <v>2</v>
      </c>
      <c r="F58" s="19">
        <v>110</v>
      </c>
      <c r="G58" s="19">
        <v>70</v>
      </c>
      <c r="H58" s="19">
        <v>12</v>
      </c>
      <c r="I58" s="19">
        <v>10</v>
      </c>
      <c r="J58" s="19">
        <v>5</v>
      </c>
      <c r="K58" s="19">
        <v>15</v>
      </c>
      <c r="L58" s="19">
        <v>1</v>
      </c>
      <c r="M58" s="19">
        <v>1</v>
      </c>
      <c r="N58" s="19">
        <v>1</v>
      </c>
      <c r="O58" s="19">
        <v>10</v>
      </c>
      <c r="P58" s="19">
        <v>3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</row>
    <row r="59" spans="1:37" x14ac:dyDescent="0.3">
      <c r="A59" s="19">
        <v>133</v>
      </c>
      <c r="B59" s="19">
        <v>9</v>
      </c>
      <c r="C59" s="19">
        <v>3</v>
      </c>
      <c r="D59" s="19">
        <v>3</v>
      </c>
      <c r="E59" s="19">
        <v>3</v>
      </c>
      <c r="F59" s="19">
        <v>0</v>
      </c>
      <c r="G59" s="19">
        <v>200</v>
      </c>
      <c r="H59" s="19">
        <v>25</v>
      </c>
      <c r="I59" s="19">
        <v>30</v>
      </c>
      <c r="J59" s="19">
        <v>110</v>
      </c>
      <c r="K59" s="19">
        <v>100</v>
      </c>
      <c r="L59" s="19">
        <v>1</v>
      </c>
      <c r="M59" s="19">
        <v>1</v>
      </c>
      <c r="N59" s="19">
        <v>0</v>
      </c>
      <c r="O59" s="19">
        <v>2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</row>
    <row r="60" spans="1:37" x14ac:dyDescent="0.3">
      <c r="A60" s="19">
        <v>134</v>
      </c>
      <c r="B60" s="19">
        <v>6</v>
      </c>
      <c r="C60" s="19">
        <v>1</v>
      </c>
      <c r="D60" s="19">
        <v>0</v>
      </c>
      <c r="E60" s="19">
        <v>0</v>
      </c>
      <c r="F60" s="19">
        <v>40</v>
      </c>
      <c r="G60" s="19">
        <v>0</v>
      </c>
      <c r="H60" s="19">
        <v>30</v>
      </c>
      <c r="I60" s="19">
        <v>40</v>
      </c>
      <c r="J60" s="19">
        <v>10</v>
      </c>
      <c r="K60" s="19">
        <v>30</v>
      </c>
      <c r="L60" s="19">
        <v>1</v>
      </c>
      <c r="M60" s="19">
        <v>1</v>
      </c>
      <c r="N60" s="19">
        <v>1</v>
      </c>
      <c r="O60" s="19">
        <v>4</v>
      </c>
      <c r="P60" s="19">
        <v>3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</row>
    <row r="61" spans="1:37" x14ac:dyDescent="0.3">
      <c r="A61" s="19">
        <v>135</v>
      </c>
      <c r="B61" s="19">
        <v>4</v>
      </c>
      <c r="C61" s="19">
        <v>5</v>
      </c>
      <c r="D61" s="19">
        <v>3</v>
      </c>
      <c r="E61" s="19">
        <v>1</v>
      </c>
      <c r="F61" s="19">
        <v>200</v>
      </c>
      <c r="G61" s="19">
        <v>160</v>
      </c>
      <c r="H61" s="19">
        <v>10</v>
      </c>
      <c r="I61" s="19">
        <v>10</v>
      </c>
      <c r="J61" s="19">
        <v>5</v>
      </c>
      <c r="K61" s="19">
        <v>5</v>
      </c>
      <c r="L61" s="19">
        <v>1</v>
      </c>
      <c r="M61" s="19">
        <v>1</v>
      </c>
      <c r="N61" s="19">
        <v>1</v>
      </c>
      <c r="O61" s="19">
        <v>12</v>
      </c>
      <c r="P61" s="19">
        <v>3</v>
      </c>
      <c r="Q61" s="19">
        <v>2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</row>
    <row r="62" spans="1:37" x14ac:dyDescent="0.3">
      <c r="A62" s="19">
        <v>136</v>
      </c>
      <c r="B62" s="19">
        <v>6</v>
      </c>
      <c r="C62" s="19">
        <v>2</v>
      </c>
      <c r="D62" s="19">
        <v>3</v>
      </c>
      <c r="E62" s="19">
        <v>2</v>
      </c>
      <c r="F62" s="19">
        <v>250</v>
      </c>
      <c r="G62" s="19">
        <v>140</v>
      </c>
      <c r="H62" s="19">
        <v>10</v>
      </c>
      <c r="I62" s="19">
        <v>10</v>
      </c>
      <c r="J62" s="19">
        <v>5</v>
      </c>
      <c r="K62" s="19">
        <v>5</v>
      </c>
      <c r="L62" s="19">
        <v>1</v>
      </c>
      <c r="M62" s="19">
        <v>1</v>
      </c>
      <c r="N62" s="19">
        <v>1</v>
      </c>
      <c r="O62" s="19">
        <v>4</v>
      </c>
      <c r="P62" s="19">
        <v>3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</row>
    <row r="63" spans="1:37" x14ac:dyDescent="0.3">
      <c r="A63" s="19">
        <v>139</v>
      </c>
      <c r="B63" s="19">
        <v>15</v>
      </c>
      <c r="C63" s="19">
        <v>5</v>
      </c>
      <c r="D63" s="19">
        <v>2</v>
      </c>
      <c r="E63" s="19">
        <v>3</v>
      </c>
      <c r="F63" s="19">
        <v>18</v>
      </c>
      <c r="G63" s="19">
        <v>34</v>
      </c>
      <c r="H63" s="19">
        <v>22</v>
      </c>
      <c r="I63" s="19">
        <v>28</v>
      </c>
      <c r="J63" s="19">
        <v>3</v>
      </c>
      <c r="K63" s="19">
        <v>1</v>
      </c>
      <c r="L63" s="19">
        <v>1</v>
      </c>
      <c r="M63" s="19">
        <v>1</v>
      </c>
      <c r="N63" s="19">
        <v>0</v>
      </c>
      <c r="O63" s="19">
        <v>2</v>
      </c>
      <c r="P63" s="19">
        <v>0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</row>
    <row r="64" spans="1:37" x14ac:dyDescent="0.3">
      <c r="A64" s="19">
        <v>140</v>
      </c>
      <c r="B64" s="19">
        <v>12</v>
      </c>
      <c r="C64" s="19">
        <v>3</v>
      </c>
      <c r="D64" s="19">
        <v>3</v>
      </c>
      <c r="E64" s="19">
        <v>3</v>
      </c>
      <c r="F64" s="19">
        <v>0</v>
      </c>
      <c r="G64" s="19">
        <v>22</v>
      </c>
      <c r="H64" s="19">
        <v>10</v>
      </c>
      <c r="I64" s="19">
        <v>0</v>
      </c>
      <c r="J64" s="19">
        <v>7</v>
      </c>
      <c r="K64" s="19">
        <v>0</v>
      </c>
      <c r="L64" s="19">
        <v>1</v>
      </c>
      <c r="M64" s="19">
        <v>1</v>
      </c>
      <c r="N64" s="19">
        <v>1</v>
      </c>
      <c r="O64" s="19">
        <v>20</v>
      </c>
      <c r="P64" s="19">
        <v>3</v>
      </c>
      <c r="Q64" s="19">
        <v>7</v>
      </c>
      <c r="R64" s="19">
        <v>8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2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</row>
    <row r="65" spans="1:37" x14ac:dyDescent="0.3">
      <c r="A65" s="19">
        <v>141</v>
      </c>
      <c r="B65" s="19">
        <v>17</v>
      </c>
      <c r="C65" s="19">
        <v>2</v>
      </c>
      <c r="D65" s="19">
        <v>1</v>
      </c>
      <c r="E65" s="19">
        <v>1</v>
      </c>
      <c r="F65" s="19">
        <v>140</v>
      </c>
      <c r="G65" s="19">
        <v>100</v>
      </c>
      <c r="H65" s="19">
        <v>10</v>
      </c>
      <c r="I65" s="19">
        <v>10</v>
      </c>
      <c r="J65" s="19">
        <v>0</v>
      </c>
      <c r="K65" s="19">
        <v>30</v>
      </c>
      <c r="L65" s="19">
        <v>1</v>
      </c>
      <c r="M65" s="19">
        <v>1</v>
      </c>
      <c r="N65" s="19">
        <v>1</v>
      </c>
      <c r="O65" s="19">
        <v>2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</row>
    <row r="66" spans="1:37" x14ac:dyDescent="0.3">
      <c r="A66" s="19">
        <v>142</v>
      </c>
      <c r="B66" s="19">
        <v>9</v>
      </c>
      <c r="C66" s="19">
        <v>3</v>
      </c>
      <c r="D66" s="19">
        <v>2</v>
      </c>
      <c r="E66" s="19">
        <v>0</v>
      </c>
      <c r="F66" s="19">
        <v>150</v>
      </c>
      <c r="G66" s="19">
        <v>10</v>
      </c>
      <c r="H66" s="19">
        <v>15</v>
      </c>
      <c r="I66" s="19">
        <v>10</v>
      </c>
      <c r="J66" s="19">
        <v>0</v>
      </c>
      <c r="K66" s="19">
        <v>15</v>
      </c>
      <c r="L66" s="19">
        <v>1</v>
      </c>
      <c r="M66" s="19">
        <v>1</v>
      </c>
      <c r="N66" s="19">
        <v>0</v>
      </c>
      <c r="O66" s="19">
        <v>4</v>
      </c>
      <c r="P66" s="19">
        <v>2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</row>
    <row r="67" spans="1:37" x14ac:dyDescent="0.3">
      <c r="A67" s="19">
        <v>143</v>
      </c>
      <c r="B67" s="19">
        <v>31</v>
      </c>
      <c r="C67" s="19">
        <v>2</v>
      </c>
      <c r="D67" s="19">
        <v>3</v>
      </c>
      <c r="E67" s="19">
        <v>3</v>
      </c>
      <c r="F67" s="19">
        <v>63</v>
      </c>
      <c r="G67" s="19">
        <v>23</v>
      </c>
      <c r="H67" s="19">
        <v>8</v>
      </c>
      <c r="I67" s="19">
        <v>0</v>
      </c>
      <c r="J67" s="19">
        <v>14</v>
      </c>
      <c r="K67" s="19">
        <v>21</v>
      </c>
      <c r="L67" s="19">
        <v>1</v>
      </c>
      <c r="M67" s="19">
        <v>1</v>
      </c>
      <c r="N67" s="19">
        <v>1</v>
      </c>
      <c r="O67" s="19">
        <v>7</v>
      </c>
      <c r="P67" s="19">
        <v>2</v>
      </c>
      <c r="Q67" s="19">
        <v>3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</row>
    <row r="68" spans="1:37" x14ac:dyDescent="0.3">
      <c r="A68" s="19">
        <v>144</v>
      </c>
      <c r="B68" s="19">
        <v>22</v>
      </c>
      <c r="C68" s="19">
        <v>3</v>
      </c>
      <c r="D68" s="19">
        <v>3</v>
      </c>
      <c r="E68" s="19">
        <v>4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1</v>
      </c>
      <c r="M68" s="19">
        <v>1</v>
      </c>
      <c r="N68" s="19">
        <v>1</v>
      </c>
      <c r="O68" s="19">
        <v>0</v>
      </c>
      <c r="P68" s="19">
        <v>0</v>
      </c>
      <c r="Q68" s="19">
        <v>4</v>
      </c>
      <c r="R68" s="19">
        <v>13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3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</row>
    <row r="69" spans="1:37" x14ac:dyDescent="0.3">
      <c r="A69" s="19">
        <v>145</v>
      </c>
      <c r="B69" s="19">
        <v>15</v>
      </c>
      <c r="C69" s="19">
        <v>2</v>
      </c>
      <c r="D69" s="19">
        <v>3</v>
      </c>
      <c r="E69" s="19">
        <v>3</v>
      </c>
      <c r="F69" s="19">
        <v>100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1</v>
      </c>
      <c r="M69" s="19">
        <v>1</v>
      </c>
      <c r="N69" s="19">
        <v>1</v>
      </c>
      <c r="O69" s="19">
        <v>1</v>
      </c>
      <c r="P69" s="19">
        <v>0</v>
      </c>
      <c r="Q69" s="19">
        <v>3</v>
      </c>
      <c r="R69" s="19">
        <v>15</v>
      </c>
      <c r="S69" s="19">
        <v>14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2</v>
      </c>
      <c r="AC69" s="19">
        <v>4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</row>
    <row r="70" spans="1:37" x14ac:dyDescent="0.3">
      <c r="A70" s="19">
        <v>146</v>
      </c>
      <c r="B70" s="19">
        <v>15</v>
      </c>
      <c r="C70" s="19">
        <v>1</v>
      </c>
      <c r="D70" s="19">
        <v>1</v>
      </c>
      <c r="E70" s="19">
        <v>1</v>
      </c>
      <c r="F70" s="19">
        <v>70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1</v>
      </c>
      <c r="M70" s="19">
        <v>1</v>
      </c>
      <c r="N70" s="19">
        <v>0</v>
      </c>
      <c r="O70" s="19">
        <v>3</v>
      </c>
      <c r="P70" s="19">
        <v>1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</row>
    <row r="71" spans="1:37" x14ac:dyDescent="0.3">
      <c r="A71" s="19">
        <v>147</v>
      </c>
      <c r="B71" s="19">
        <v>4</v>
      </c>
      <c r="C71" s="19">
        <v>3</v>
      </c>
      <c r="D71" s="19">
        <v>4</v>
      </c>
      <c r="E71" s="19">
        <v>2</v>
      </c>
      <c r="F71" s="19">
        <v>17</v>
      </c>
      <c r="G71" s="19">
        <v>39</v>
      </c>
      <c r="H71" s="19">
        <v>13</v>
      </c>
      <c r="I71" s="19">
        <v>13</v>
      </c>
      <c r="J71" s="19">
        <v>0</v>
      </c>
      <c r="K71" s="19">
        <v>3</v>
      </c>
      <c r="L71" s="19">
        <v>1</v>
      </c>
      <c r="M71" s="19">
        <v>1</v>
      </c>
      <c r="N71" s="19">
        <v>0</v>
      </c>
      <c r="O71" s="19">
        <v>1</v>
      </c>
      <c r="P71" s="19">
        <v>2</v>
      </c>
      <c r="Q71" s="19">
        <v>3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</row>
    <row r="72" spans="1:37" x14ac:dyDescent="0.3">
      <c r="A72" s="19">
        <v>148</v>
      </c>
      <c r="B72" s="19">
        <v>4</v>
      </c>
      <c r="C72" s="19">
        <v>0</v>
      </c>
      <c r="D72" s="19">
        <v>1</v>
      </c>
      <c r="E72" s="19">
        <v>2</v>
      </c>
      <c r="F72" s="19">
        <v>35</v>
      </c>
      <c r="G72" s="19">
        <v>80</v>
      </c>
      <c r="H72" s="19">
        <v>15</v>
      </c>
      <c r="I72" s="19">
        <v>0</v>
      </c>
      <c r="J72" s="19">
        <v>7</v>
      </c>
      <c r="K72" s="19">
        <v>5</v>
      </c>
      <c r="L72" s="19">
        <v>0</v>
      </c>
      <c r="M72" s="19">
        <v>0</v>
      </c>
      <c r="N72" s="19">
        <v>0</v>
      </c>
      <c r="O72" s="19">
        <v>1</v>
      </c>
      <c r="P72" s="19">
        <v>2</v>
      </c>
      <c r="Q72" s="19">
        <v>4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</row>
    <row r="73" spans="1:37" x14ac:dyDescent="0.3">
      <c r="A73" s="19">
        <v>149</v>
      </c>
      <c r="B73" s="19">
        <v>6</v>
      </c>
      <c r="C73" s="19">
        <v>5</v>
      </c>
      <c r="D73" s="19">
        <v>0</v>
      </c>
      <c r="E73" s="19">
        <v>1</v>
      </c>
      <c r="F73" s="19">
        <v>17</v>
      </c>
      <c r="G73" s="19">
        <v>21</v>
      </c>
      <c r="H73" s="19">
        <v>23</v>
      </c>
      <c r="I73" s="19">
        <v>8</v>
      </c>
      <c r="J73" s="19">
        <v>4</v>
      </c>
      <c r="K73" s="19">
        <v>16</v>
      </c>
      <c r="L73" s="19">
        <v>1</v>
      </c>
      <c r="M73" s="19">
        <v>0</v>
      </c>
      <c r="N73" s="19">
        <v>0</v>
      </c>
      <c r="O73" s="19">
        <v>6</v>
      </c>
      <c r="P73" s="19">
        <v>4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</row>
    <row r="74" spans="1:37" x14ac:dyDescent="0.3">
      <c r="A74" s="19">
        <v>150</v>
      </c>
      <c r="B74" s="19">
        <v>22</v>
      </c>
      <c r="C74" s="19">
        <v>3</v>
      </c>
      <c r="D74" s="19">
        <v>2</v>
      </c>
      <c r="E74" s="19">
        <v>2</v>
      </c>
      <c r="F74" s="19">
        <v>60</v>
      </c>
      <c r="G74" s="19">
        <v>45</v>
      </c>
      <c r="H74" s="19">
        <v>10</v>
      </c>
      <c r="I74" s="19">
        <v>15</v>
      </c>
      <c r="J74" s="19">
        <v>6</v>
      </c>
      <c r="K74" s="19">
        <v>8</v>
      </c>
      <c r="L74" s="19">
        <v>1</v>
      </c>
      <c r="M74" s="19">
        <v>1</v>
      </c>
      <c r="N74" s="19">
        <v>1</v>
      </c>
      <c r="O74" s="19">
        <v>1</v>
      </c>
      <c r="P74" s="19">
        <v>3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</row>
    <row r="75" spans="1:37" x14ac:dyDescent="0.3">
      <c r="A75" s="19">
        <v>151</v>
      </c>
      <c r="B75" s="19">
        <v>4</v>
      </c>
      <c r="C75" s="19">
        <v>2</v>
      </c>
      <c r="D75" s="19">
        <v>1</v>
      </c>
      <c r="E75" s="19">
        <v>1</v>
      </c>
      <c r="F75" s="19">
        <v>30</v>
      </c>
      <c r="G75" s="19">
        <v>30</v>
      </c>
      <c r="H75" s="19">
        <v>0</v>
      </c>
      <c r="I75" s="19">
        <v>0</v>
      </c>
      <c r="J75" s="19">
        <v>0</v>
      </c>
      <c r="K75" s="19">
        <v>0</v>
      </c>
      <c r="L75" s="19">
        <v>1</v>
      </c>
      <c r="M75" s="19">
        <v>0</v>
      </c>
      <c r="N75" s="19">
        <v>0</v>
      </c>
      <c r="O75" s="19">
        <v>3</v>
      </c>
      <c r="P75" s="19">
        <v>6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</row>
    <row r="76" spans="1:37" x14ac:dyDescent="0.3">
      <c r="A76" s="19">
        <v>152</v>
      </c>
      <c r="B76" s="19">
        <v>3</v>
      </c>
      <c r="C76" s="19">
        <v>2</v>
      </c>
      <c r="D76" s="19">
        <v>2</v>
      </c>
      <c r="E76" s="19">
        <v>1</v>
      </c>
      <c r="F76" s="19">
        <v>40</v>
      </c>
      <c r="G76" s="19">
        <v>30</v>
      </c>
      <c r="H76" s="19">
        <v>0</v>
      </c>
      <c r="I76" s="19">
        <v>0</v>
      </c>
      <c r="J76" s="19">
        <v>10</v>
      </c>
      <c r="K76" s="19">
        <v>0</v>
      </c>
      <c r="L76" s="19">
        <v>1</v>
      </c>
      <c r="M76" s="19">
        <v>0</v>
      </c>
      <c r="N76" s="19">
        <v>1</v>
      </c>
      <c r="O76" s="19">
        <v>4</v>
      </c>
      <c r="P76" s="19">
        <v>5</v>
      </c>
      <c r="Q76" s="19">
        <v>3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</row>
    <row r="77" spans="1:37" x14ac:dyDescent="0.3">
      <c r="A77" s="19">
        <v>153</v>
      </c>
      <c r="B77" s="19">
        <v>13</v>
      </c>
      <c r="C77" s="19">
        <v>2</v>
      </c>
      <c r="D77" s="19">
        <v>1</v>
      </c>
      <c r="E77" s="19">
        <v>3</v>
      </c>
      <c r="F77" s="19">
        <v>0</v>
      </c>
      <c r="G77" s="19">
        <v>18</v>
      </c>
      <c r="H77" s="19">
        <v>0</v>
      </c>
      <c r="I77" s="19">
        <v>0</v>
      </c>
      <c r="J77" s="19">
        <v>0</v>
      </c>
      <c r="K77" s="19">
        <v>0</v>
      </c>
      <c r="L77" s="19">
        <v>1</v>
      </c>
      <c r="M77" s="19">
        <v>1</v>
      </c>
      <c r="N77" s="19">
        <v>1</v>
      </c>
      <c r="O77" s="19">
        <v>1</v>
      </c>
      <c r="P77" s="19">
        <v>2</v>
      </c>
      <c r="Q77" s="19">
        <v>6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</row>
    <row r="78" spans="1:37" x14ac:dyDescent="0.3">
      <c r="A78" s="19">
        <v>154</v>
      </c>
      <c r="B78" s="19">
        <v>50</v>
      </c>
      <c r="C78" s="19">
        <v>3</v>
      </c>
      <c r="D78" s="19">
        <v>2</v>
      </c>
      <c r="E78" s="19">
        <v>3</v>
      </c>
      <c r="F78" s="19">
        <v>35</v>
      </c>
      <c r="G78" s="19">
        <v>20</v>
      </c>
      <c r="H78" s="19">
        <v>45</v>
      </c>
      <c r="I78" s="19">
        <v>45</v>
      </c>
      <c r="J78" s="19">
        <v>30</v>
      </c>
      <c r="K78" s="19">
        <v>28</v>
      </c>
      <c r="L78" s="19">
        <v>1</v>
      </c>
      <c r="M78" s="19">
        <v>0</v>
      </c>
      <c r="N78" s="19">
        <v>0</v>
      </c>
      <c r="O78" s="19">
        <v>0</v>
      </c>
      <c r="P78" s="19">
        <v>0</v>
      </c>
      <c r="Q78" s="19">
        <v>2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</row>
    <row r="79" spans="1:37" x14ac:dyDescent="0.3">
      <c r="A79" s="9">
        <v>155</v>
      </c>
      <c r="B79" s="9">
        <v>16</v>
      </c>
      <c r="C79" s="9">
        <v>0</v>
      </c>
      <c r="D79" s="9">
        <v>1</v>
      </c>
      <c r="E79" s="9">
        <v>1</v>
      </c>
      <c r="F79" s="9">
        <v>0</v>
      </c>
      <c r="G79" s="9">
        <v>15</v>
      </c>
      <c r="H79" s="9">
        <v>6</v>
      </c>
      <c r="I79" s="9">
        <v>5</v>
      </c>
      <c r="J79" s="9">
        <v>3</v>
      </c>
      <c r="K79" s="9">
        <v>3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</row>
    <row r="80" spans="1:37" x14ac:dyDescent="0.3">
      <c r="A80" s="9">
        <v>156</v>
      </c>
      <c r="B80" s="9">
        <v>2</v>
      </c>
      <c r="C80" s="9">
        <v>1</v>
      </c>
      <c r="D80" s="9">
        <v>1</v>
      </c>
      <c r="E80" s="9">
        <v>1</v>
      </c>
      <c r="F80" s="9">
        <v>170</v>
      </c>
      <c r="G80" s="9">
        <v>170</v>
      </c>
      <c r="H80" s="9">
        <v>15</v>
      </c>
      <c r="I80" s="9">
        <v>15</v>
      </c>
      <c r="J80" s="9">
        <v>0</v>
      </c>
      <c r="K80" s="9">
        <v>0</v>
      </c>
      <c r="L80" s="9">
        <v>1</v>
      </c>
      <c r="M80" s="9">
        <v>1</v>
      </c>
      <c r="N80" s="9">
        <v>1</v>
      </c>
      <c r="O80" s="9">
        <v>2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</row>
    <row r="81" spans="1:37" x14ac:dyDescent="0.3">
      <c r="A81" s="9">
        <v>157</v>
      </c>
      <c r="B81" s="9">
        <v>6</v>
      </c>
      <c r="C81" s="9">
        <v>2</v>
      </c>
      <c r="D81" s="9">
        <v>2</v>
      </c>
      <c r="E81" s="9">
        <v>2</v>
      </c>
      <c r="F81" s="9">
        <v>30</v>
      </c>
      <c r="G81" s="9">
        <v>30</v>
      </c>
      <c r="H81" s="9">
        <v>30</v>
      </c>
      <c r="I81" s="9">
        <v>30</v>
      </c>
      <c r="J81" s="9">
        <v>10</v>
      </c>
      <c r="K81" s="9">
        <v>10</v>
      </c>
      <c r="L81" s="9">
        <v>1</v>
      </c>
      <c r="M81" s="9">
        <v>1</v>
      </c>
      <c r="N81" s="9">
        <v>0</v>
      </c>
      <c r="O81" s="9">
        <v>1</v>
      </c>
      <c r="P81" s="9">
        <v>0</v>
      </c>
      <c r="Q81" s="9">
        <v>0</v>
      </c>
      <c r="R81" s="9">
        <v>7.9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2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</row>
    <row r="82" spans="1:37" x14ac:dyDescent="0.3">
      <c r="A82" s="9">
        <v>158</v>
      </c>
      <c r="B82" s="9">
        <v>2</v>
      </c>
      <c r="C82" s="9">
        <v>1</v>
      </c>
      <c r="D82" s="9">
        <v>1</v>
      </c>
      <c r="E82" s="9">
        <v>1</v>
      </c>
      <c r="F82" s="9">
        <v>120</v>
      </c>
      <c r="G82" s="9">
        <v>120</v>
      </c>
      <c r="H82" s="9">
        <v>40</v>
      </c>
      <c r="I82" s="9">
        <v>40</v>
      </c>
      <c r="J82" s="9">
        <v>15</v>
      </c>
      <c r="K82" s="9">
        <v>15</v>
      </c>
      <c r="L82" s="9">
        <v>0</v>
      </c>
      <c r="M82" s="9">
        <v>0</v>
      </c>
      <c r="N82" s="9">
        <v>1</v>
      </c>
      <c r="O82" s="9">
        <v>2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</row>
    <row r="83" spans="1:37" x14ac:dyDescent="0.3">
      <c r="A83" s="19">
        <v>159</v>
      </c>
      <c r="B83" s="19">
        <v>8</v>
      </c>
      <c r="C83" s="19">
        <v>2</v>
      </c>
      <c r="D83" s="19">
        <v>0</v>
      </c>
      <c r="E83" s="19">
        <v>0</v>
      </c>
      <c r="F83" s="19">
        <v>5</v>
      </c>
      <c r="G83" s="19">
        <v>17</v>
      </c>
      <c r="H83" s="19">
        <v>11</v>
      </c>
      <c r="I83" s="19">
        <v>0</v>
      </c>
      <c r="J83" s="19">
        <v>0</v>
      </c>
      <c r="K83" s="19">
        <v>0</v>
      </c>
      <c r="L83" s="19">
        <v>0</v>
      </c>
      <c r="M83" s="19">
        <v>1</v>
      </c>
      <c r="N83" s="19">
        <v>1</v>
      </c>
      <c r="O83" s="19">
        <v>9</v>
      </c>
      <c r="P83" s="19">
        <v>1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</row>
    <row r="84" spans="1:37" x14ac:dyDescent="0.3">
      <c r="A84" s="19">
        <v>160</v>
      </c>
      <c r="B84" s="19">
        <v>5</v>
      </c>
      <c r="C84" s="19">
        <v>3</v>
      </c>
      <c r="D84" s="19">
        <v>2</v>
      </c>
      <c r="E84" s="19">
        <v>2</v>
      </c>
      <c r="F84" s="19">
        <v>20</v>
      </c>
      <c r="G84" s="19">
        <v>25</v>
      </c>
      <c r="H84" s="19">
        <v>0</v>
      </c>
      <c r="I84" s="19">
        <v>0</v>
      </c>
      <c r="J84" s="19">
        <v>0</v>
      </c>
      <c r="K84" s="19">
        <v>0</v>
      </c>
      <c r="L84" s="19">
        <v>1</v>
      </c>
      <c r="M84" s="19">
        <v>0</v>
      </c>
      <c r="N84" s="19">
        <v>1</v>
      </c>
      <c r="O84" s="19">
        <v>2</v>
      </c>
      <c r="P84" s="19">
        <v>0</v>
      </c>
      <c r="Q84" s="19">
        <v>3</v>
      </c>
      <c r="R84" s="19">
        <v>10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3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</row>
    <row r="85" spans="1:37" x14ac:dyDescent="0.3">
      <c r="A85" s="19">
        <v>161</v>
      </c>
      <c r="B85" s="19">
        <v>15</v>
      </c>
      <c r="C85" s="19">
        <v>1</v>
      </c>
      <c r="D85" s="19">
        <v>2</v>
      </c>
      <c r="E85" s="19">
        <v>1</v>
      </c>
      <c r="F85" s="19">
        <v>50</v>
      </c>
      <c r="G85" s="19">
        <v>30</v>
      </c>
      <c r="H85" s="19">
        <v>5</v>
      </c>
      <c r="I85" s="19">
        <v>20</v>
      </c>
      <c r="J85" s="19">
        <v>10</v>
      </c>
      <c r="K85" s="19">
        <v>7</v>
      </c>
      <c r="L85" s="19">
        <v>0</v>
      </c>
      <c r="M85" s="19">
        <v>1</v>
      </c>
      <c r="N85" s="19">
        <v>1</v>
      </c>
      <c r="O85" s="19">
        <v>5</v>
      </c>
      <c r="P85" s="19">
        <v>2</v>
      </c>
      <c r="Q85" s="19">
        <v>6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</row>
    <row r="86" spans="1:37" x14ac:dyDescent="0.3">
      <c r="A86" s="19">
        <v>162</v>
      </c>
      <c r="B86" s="19">
        <v>1</v>
      </c>
      <c r="C86" s="19">
        <v>2</v>
      </c>
      <c r="D86" s="19">
        <v>2</v>
      </c>
      <c r="E86" s="19">
        <v>2</v>
      </c>
      <c r="F86" s="19">
        <v>20</v>
      </c>
      <c r="G86" s="19">
        <v>15</v>
      </c>
      <c r="H86" s="19">
        <v>15</v>
      </c>
      <c r="I86" s="19">
        <v>10</v>
      </c>
      <c r="J86" s="19">
        <v>10</v>
      </c>
      <c r="K86" s="19">
        <v>10</v>
      </c>
      <c r="L86" s="19">
        <v>1</v>
      </c>
      <c r="M86" s="19">
        <v>0</v>
      </c>
      <c r="N86" s="19">
        <v>1</v>
      </c>
      <c r="O86" s="19">
        <v>2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</row>
    <row r="87" spans="1:37" x14ac:dyDescent="0.3">
      <c r="A87" s="19">
        <v>163</v>
      </c>
      <c r="B87" s="19">
        <v>4</v>
      </c>
      <c r="C87" s="19">
        <v>1</v>
      </c>
      <c r="D87" s="19">
        <v>0</v>
      </c>
      <c r="E87" s="19">
        <v>0</v>
      </c>
      <c r="F87" s="19">
        <v>0</v>
      </c>
      <c r="G87" s="19">
        <v>60</v>
      </c>
      <c r="H87" s="19">
        <v>10</v>
      </c>
      <c r="I87" s="19">
        <v>10</v>
      </c>
      <c r="J87" s="19">
        <v>5</v>
      </c>
      <c r="K87" s="19">
        <v>5</v>
      </c>
      <c r="L87" s="19">
        <v>1</v>
      </c>
      <c r="M87" s="19">
        <v>0</v>
      </c>
      <c r="N87" s="19">
        <v>1</v>
      </c>
      <c r="O87" s="19">
        <v>0</v>
      </c>
      <c r="P87" s="19">
        <v>0</v>
      </c>
      <c r="Q87" s="19">
        <v>3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</row>
    <row r="88" spans="1:37" x14ac:dyDescent="0.3">
      <c r="A88" s="19">
        <v>164</v>
      </c>
      <c r="B88" s="19">
        <v>5</v>
      </c>
      <c r="C88" s="19">
        <v>1</v>
      </c>
      <c r="D88" s="19">
        <v>2</v>
      </c>
      <c r="E88" s="19">
        <v>1</v>
      </c>
      <c r="F88" s="19">
        <v>25</v>
      </c>
      <c r="G88" s="19">
        <v>30</v>
      </c>
      <c r="H88" s="19">
        <v>15</v>
      </c>
      <c r="I88" s="19">
        <v>50</v>
      </c>
      <c r="J88" s="19">
        <v>5</v>
      </c>
      <c r="K88" s="19">
        <v>5</v>
      </c>
      <c r="L88" s="19">
        <v>0</v>
      </c>
      <c r="M88" s="19">
        <v>1</v>
      </c>
      <c r="N88" s="19">
        <v>1</v>
      </c>
      <c r="O88" s="19">
        <v>18</v>
      </c>
      <c r="P88" s="19">
        <v>6</v>
      </c>
      <c r="Q88" s="19">
        <v>5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</row>
    <row r="89" spans="1:37" x14ac:dyDescent="0.3">
      <c r="A89" s="19">
        <v>165</v>
      </c>
      <c r="B89" s="19">
        <v>10</v>
      </c>
      <c r="C89" s="19">
        <v>3</v>
      </c>
      <c r="D89" s="19">
        <v>1</v>
      </c>
      <c r="E89" s="19">
        <v>2</v>
      </c>
      <c r="F89" s="19">
        <v>0</v>
      </c>
      <c r="G89" s="19">
        <v>62</v>
      </c>
      <c r="H89" s="19">
        <v>0</v>
      </c>
      <c r="I89" s="19">
        <v>0</v>
      </c>
      <c r="J89" s="19">
        <v>0</v>
      </c>
      <c r="K89" s="19">
        <v>0</v>
      </c>
      <c r="L89" s="19">
        <v>1</v>
      </c>
      <c r="M89" s="19">
        <v>1</v>
      </c>
      <c r="N89" s="19">
        <v>1</v>
      </c>
      <c r="O89" s="19">
        <v>5</v>
      </c>
      <c r="P89" s="19">
        <v>2</v>
      </c>
      <c r="Q89" s="19">
        <v>1</v>
      </c>
      <c r="R89" s="19">
        <v>8</v>
      </c>
      <c r="S89" s="19">
        <v>11</v>
      </c>
      <c r="T89" s="19">
        <v>14</v>
      </c>
      <c r="U89" s="19">
        <v>8</v>
      </c>
      <c r="V89" s="19">
        <v>8</v>
      </c>
      <c r="W89" s="19">
        <v>12</v>
      </c>
      <c r="X89" s="19">
        <v>12</v>
      </c>
      <c r="Y89" s="19">
        <v>8</v>
      </c>
      <c r="Z89" s="19">
        <v>11</v>
      </c>
      <c r="AA89" s="19">
        <v>0</v>
      </c>
      <c r="AB89" s="19">
        <v>1</v>
      </c>
      <c r="AC89" s="19">
        <v>1</v>
      </c>
      <c r="AD89" s="19">
        <v>1</v>
      </c>
      <c r="AE89" s="19">
        <v>1</v>
      </c>
      <c r="AF89" s="19">
        <v>1</v>
      </c>
      <c r="AG89" s="19">
        <v>1</v>
      </c>
      <c r="AH89" s="19">
        <v>1</v>
      </c>
      <c r="AI89" s="19">
        <v>1</v>
      </c>
      <c r="AJ89" s="19">
        <v>1</v>
      </c>
      <c r="AK89" s="19">
        <v>0</v>
      </c>
    </row>
    <row r="90" spans="1:37" x14ac:dyDescent="0.3">
      <c r="A90" s="19">
        <v>166</v>
      </c>
      <c r="B90" s="19">
        <v>10</v>
      </c>
      <c r="C90" s="19">
        <v>1</v>
      </c>
      <c r="D90" s="19">
        <v>2</v>
      </c>
      <c r="E90" s="19">
        <v>1</v>
      </c>
      <c r="F90" s="19">
        <v>126</v>
      </c>
      <c r="G90" s="19">
        <v>210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1</v>
      </c>
      <c r="O90" s="19">
        <v>0</v>
      </c>
      <c r="P90" s="19">
        <v>1</v>
      </c>
      <c r="Q90" s="19">
        <v>6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</row>
    <row r="91" spans="1:37" x14ac:dyDescent="0.3">
      <c r="A91" s="19">
        <v>167</v>
      </c>
      <c r="B91" s="19">
        <v>11</v>
      </c>
      <c r="C91" s="19">
        <v>2</v>
      </c>
      <c r="D91" s="19">
        <v>4</v>
      </c>
      <c r="E91" s="19">
        <v>2</v>
      </c>
      <c r="F91" s="19">
        <v>30</v>
      </c>
      <c r="G91" s="19">
        <v>10</v>
      </c>
      <c r="H91" s="19">
        <v>40</v>
      </c>
      <c r="I91" s="19">
        <v>3</v>
      </c>
      <c r="J91" s="19">
        <v>18</v>
      </c>
      <c r="K91" s="19">
        <v>3</v>
      </c>
      <c r="L91" s="19">
        <v>1</v>
      </c>
      <c r="M91" s="19">
        <v>1</v>
      </c>
      <c r="N91" s="19">
        <v>0</v>
      </c>
      <c r="O91" s="19">
        <v>24</v>
      </c>
      <c r="P91" s="19">
        <v>10</v>
      </c>
      <c r="Q91" s="19">
        <v>8</v>
      </c>
      <c r="R91" s="19">
        <v>8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1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</row>
    <row r="92" spans="1:37" x14ac:dyDescent="0.3">
      <c r="A92" s="9">
        <v>168</v>
      </c>
      <c r="B92" s="9">
        <v>13</v>
      </c>
      <c r="C92" s="9">
        <v>2</v>
      </c>
      <c r="D92" s="9">
        <v>2</v>
      </c>
      <c r="E92" s="9">
        <v>2</v>
      </c>
      <c r="F92" s="9">
        <v>25</v>
      </c>
      <c r="G92" s="9">
        <v>60</v>
      </c>
      <c r="H92" s="9">
        <v>10</v>
      </c>
      <c r="I92" s="9">
        <v>30</v>
      </c>
      <c r="J92" s="9">
        <v>20</v>
      </c>
      <c r="K92" s="9">
        <v>40</v>
      </c>
      <c r="L92" s="9">
        <v>1</v>
      </c>
      <c r="M92" s="9">
        <v>1</v>
      </c>
      <c r="N92" s="9">
        <v>1</v>
      </c>
      <c r="O92" s="9">
        <v>2</v>
      </c>
      <c r="P92" s="9">
        <v>2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</row>
    <row r="93" spans="1:37" x14ac:dyDescent="0.3">
      <c r="A93" s="9">
        <v>169</v>
      </c>
      <c r="B93" s="9">
        <v>12</v>
      </c>
      <c r="C93" s="9">
        <v>2</v>
      </c>
      <c r="D93" s="9">
        <v>3</v>
      </c>
      <c r="E93" s="9">
        <v>3</v>
      </c>
      <c r="F93" s="9">
        <v>25</v>
      </c>
      <c r="G93" s="9">
        <v>20</v>
      </c>
      <c r="H93" s="9">
        <v>0</v>
      </c>
      <c r="I93" s="9">
        <v>0</v>
      </c>
      <c r="J93" s="9">
        <v>10</v>
      </c>
      <c r="K93" s="9">
        <v>12</v>
      </c>
      <c r="L93" s="9">
        <v>1</v>
      </c>
      <c r="M93" s="9">
        <v>1</v>
      </c>
      <c r="N93" s="9">
        <v>1</v>
      </c>
      <c r="O93" s="9">
        <v>0</v>
      </c>
      <c r="P93" s="9">
        <v>3</v>
      </c>
      <c r="Q93" s="9">
        <v>10</v>
      </c>
      <c r="R93" s="9">
        <v>7.5</v>
      </c>
      <c r="S93" s="9">
        <v>7.5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3</v>
      </c>
      <c r="AC93" s="9">
        <v>3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</row>
    <row r="94" spans="1:37" x14ac:dyDescent="0.3">
      <c r="A94" s="9">
        <v>170</v>
      </c>
      <c r="B94" s="9">
        <v>13</v>
      </c>
      <c r="C94" s="9">
        <v>2</v>
      </c>
      <c r="D94" s="9">
        <v>2</v>
      </c>
      <c r="E94" s="9">
        <v>2</v>
      </c>
      <c r="F94" s="9">
        <v>35</v>
      </c>
      <c r="G94" s="9">
        <v>30</v>
      </c>
      <c r="H94" s="9">
        <v>40</v>
      </c>
      <c r="I94" s="9">
        <v>18</v>
      </c>
      <c r="J94" s="9">
        <v>25</v>
      </c>
      <c r="K94" s="9">
        <v>25</v>
      </c>
      <c r="L94" s="9">
        <v>1</v>
      </c>
      <c r="M94" s="9">
        <v>0</v>
      </c>
      <c r="N94" s="9">
        <v>0</v>
      </c>
      <c r="O94" s="9">
        <v>2</v>
      </c>
      <c r="P94" s="9">
        <v>2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</row>
    <row r="95" spans="1:37" x14ac:dyDescent="0.3">
      <c r="A95" s="9">
        <v>171</v>
      </c>
      <c r="B95" s="9">
        <v>10</v>
      </c>
      <c r="C95" s="9">
        <v>2</v>
      </c>
      <c r="D95" s="9">
        <v>2</v>
      </c>
      <c r="E95" s="9">
        <v>2</v>
      </c>
      <c r="F95" s="9">
        <v>15</v>
      </c>
      <c r="G95" s="9">
        <v>20</v>
      </c>
      <c r="H95" s="9">
        <v>20</v>
      </c>
      <c r="I95" s="9">
        <v>10</v>
      </c>
      <c r="J95" s="9">
        <v>5</v>
      </c>
      <c r="K95" s="9">
        <v>52</v>
      </c>
      <c r="L95" s="9">
        <v>1</v>
      </c>
      <c r="M95" s="9">
        <v>1</v>
      </c>
      <c r="N95" s="9">
        <v>1</v>
      </c>
      <c r="O95" s="9">
        <v>1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</row>
    <row r="96" spans="1:37" x14ac:dyDescent="0.3">
      <c r="A96" s="9">
        <v>172</v>
      </c>
      <c r="B96" s="9">
        <v>30</v>
      </c>
      <c r="C96" s="9">
        <v>0</v>
      </c>
      <c r="D96" s="9">
        <v>1</v>
      </c>
      <c r="E96" s="9">
        <v>1</v>
      </c>
      <c r="F96" s="9">
        <v>45</v>
      </c>
      <c r="G96" s="9">
        <v>65</v>
      </c>
      <c r="H96" s="9">
        <v>30</v>
      </c>
      <c r="I96" s="9">
        <v>10</v>
      </c>
      <c r="J96" s="9">
        <v>52</v>
      </c>
      <c r="K96" s="9">
        <v>35</v>
      </c>
      <c r="L96" s="9">
        <v>0</v>
      </c>
      <c r="M96" s="9">
        <v>1</v>
      </c>
      <c r="N96" s="9">
        <v>1</v>
      </c>
      <c r="O96" s="9">
        <v>3</v>
      </c>
      <c r="P96" s="9">
        <v>2</v>
      </c>
      <c r="Q96" s="9">
        <v>0</v>
      </c>
      <c r="R96" s="9">
        <v>8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4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</row>
    <row r="97" spans="1:37" x14ac:dyDescent="0.3">
      <c r="A97" s="9">
        <v>222</v>
      </c>
      <c r="B97" s="9">
        <v>43</v>
      </c>
      <c r="C97" s="9">
        <v>1</v>
      </c>
      <c r="D97" s="9">
        <v>1</v>
      </c>
      <c r="E97" s="9">
        <v>2</v>
      </c>
      <c r="F97" s="9">
        <v>30</v>
      </c>
      <c r="G97" s="9">
        <v>40</v>
      </c>
      <c r="H97" s="9">
        <v>40</v>
      </c>
      <c r="I97" s="9">
        <v>30</v>
      </c>
      <c r="J97" s="9">
        <v>7</v>
      </c>
      <c r="K97" s="9">
        <v>15</v>
      </c>
      <c r="L97" s="9">
        <v>0</v>
      </c>
      <c r="M97" s="9">
        <v>1</v>
      </c>
      <c r="N97" s="9">
        <v>1</v>
      </c>
      <c r="O97" s="9">
        <v>4</v>
      </c>
      <c r="P97" s="9">
        <v>5</v>
      </c>
      <c r="Q97" s="9">
        <v>3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</row>
    <row r="98" spans="1:37" x14ac:dyDescent="0.3">
      <c r="A98" s="9">
        <v>223</v>
      </c>
      <c r="B98" s="9">
        <v>14</v>
      </c>
      <c r="C98" s="9">
        <v>2</v>
      </c>
      <c r="D98" s="9">
        <v>3</v>
      </c>
      <c r="E98" s="9">
        <v>3</v>
      </c>
      <c r="F98" s="9">
        <v>170</v>
      </c>
      <c r="G98" s="9">
        <v>30</v>
      </c>
      <c r="H98" s="9">
        <v>30</v>
      </c>
      <c r="I98" s="9">
        <v>0</v>
      </c>
      <c r="J98" s="9">
        <v>15</v>
      </c>
      <c r="K98" s="9">
        <v>15</v>
      </c>
      <c r="L98" s="9">
        <v>1</v>
      </c>
      <c r="M98" s="9">
        <v>1</v>
      </c>
      <c r="N98" s="9">
        <v>1</v>
      </c>
      <c r="O98" s="9">
        <v>2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</row>
    <row r="99" spans="1:37" x14ac:dyDescent="0.3">
      <c r="A99" s="9">
        <v>224</v>
      </c>
      <c r="B99" s="9">
        <v>4</v>
      </c>
      <c r="C99" s="9">
        <v>0</v>
      </c>
      <c r="D99" s="9">
        <v>2</v>
      </c>
      <c r="E99" s="9">
        <v>2</v>
      </c>
      <c r="F99" s="9">
        <v>120</v>
      </c>
      <c r="G99" s="9">
        <v>40</v>
      </c>
      <c r="H99" s="9">
        <v>60</v>
      </c>
      <c r="I99" s="9">
        <v>15</v>
      </c>
      <c r="J99" s="9">
        <v>5</v>
      </c>
      <c r="K99" s="9">
        <v>10</v>
      </c>
      <c r="L99" s="9">
        <v>0</v>
      </c>
      <c r="M99" s="9">
        <v>0</v>
      </c>
      <c r="N99" s="9">
        <v>1</v>
      </c>
      <c r="O99" s="9">
        <v>3</v>
      </c>
      <c r="P99" s="9">
        <v>4</v>
      </c>
      <c r="Q99" s="9">
        <v>11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</row>
    <row r="100" spans="1:37" x14ac:dyDescent="0.3">
      <c r="A100" s="9">
        <v>225</v>
      </c>
      <c r="B100" s="9">
        <v>25</v>
      </c>
      <c r="C100" s="9">
        <v>1</v>
      </c>
      <c r="D100" s="9">
        <v>3</v>
      </c>
      <c r="E100" s="9">
        <v>2</v>
      </c>
      <c r="F100" s="9">
        <v>150</v>
      </c>
      <c r="G100" s="9">
        <v>150</v>
      </c>
      <c r="H100" s="9">
        <v>30</v>
      </c>
      <c r="I100" s="9">
        <v>50</v>
      </c>
      <c r="J100" s="9">
        <v>5</v>
      </c>
      <c r="K100" s="9">
        <v>5</v>
      </c>
      <c r="L100" s="9">
        <v>0</v>
      </c>
      <c r="M100" s="9">
        <v>1</v>
      </c>
      <c r="N100" s="9">
        <v>0</v>
      </c>
      <c r="O100" s="9">
        <v>9</v>
      </c>
      <c r="P100" s="9">
        <v>7</v>
      </c>
      <c r="Q100" s="9">
        <v>5</v>
      </c>
      <c r="R100" s="9">
        <v>25</v>
      </c>
      <c r="S100" s="9">
        <v>18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3</v>
      </c>
      <c r="AC100" s="9">
        <v>3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</row>
    <row r="101" spans="1:37" x14ac:dyDescent="0.3">
      <c r="A101" s="9">
        <v>226</v>
      </c>
      <c r="B101" s="9">
        <v>20</v>
      </c>
      <c r="C101" s="9">
        <v>4</v>
      </c>
      <c r="D101" s="9">
        <v>3</v>
      </c>
      <c r="E101" s="9">
        <v>3</v>
      </c>
      <c r="F101" s="9">
        <v>40</v>
      </c>
      <c r="G101" s="9">
        <v>120</v>
      </c>
      <c r="H101" s="9">
        <v>25</v>
      </c>
      <c r="I101" s="9">
        <v>60</v>
      </c>
      <c r="J101" s="9">
        <v>7</v>
      </c>
      <c r="K101" s="9">
        <v>40</v>
      </c>
      <c r="L101" s="9">
        <v>1</v>
      </c>
      <c r="M101" s="9">
        <v>1</v>
      </c>
      <c r="N101" s="9">
        <v>1</v>
      </c>
      <c r="O101" s="9">
        <v>5</v>
      </c>
      <c r="P101" s="9">
        <v>4</v>
      </c>
      <c r="Q101" s="9">
        <v>12</v>
      </c>
      <c r="R101" s="9">
        <v>10</v>
      </c>
      <c r="S101" s="9">
        <v>9</v>
      </c>
      <c r="T101" s="9">
        <v>17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3</v>
      </c>
      <c r="AC101" s="9">
        <v>3</v>
      </c>
      <c r="AD101" s="9">
        <v>3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</row>
    <row r="102" spans="1:37" x14ac:dyDescent="0.3">
      <c r="A102" s="9">
        <v>227</v>
      </c>
      <c r="B102" s="9">
        <v>35</v>
      </c>
      <c r="C102" s="9">
        <v>2</v>
      </c>
      <c r="D102" s="9">
        <v>1</v>
      </c>
      <c r="E102" s="9">
        <v>5</v>
      </c>
      <c r="F102" s="9">
        <v>70</v>
      </c>
      <c r="G102" s="9">
        <v>100</v>
      </c>
      <c r="H102" s="9">
        <v>20</v>
      </c>
      <c r="I102" s="9">
        <v>30</v>
      </c>
      <c r="J102" s="9">
        <v>15</v>
      </c>
      <c r="K102" s="9">
        <v>15</v>
      </c>
      <c r="L102" s="9">
        <v>1</v>
      </c>
      <c r="M102" s="9">
        <v>1</v>
      </c>
      <c r="N102" s="9">
        <v>1</v>
      </c>
      <c r="O102" s="9">
        <v>8</v>
      </c>
      <c r="P102" s="9">
        <v>4</v>
      </c>
      <c r="Q102" s="9">
        <v>3</v>
      </c>
      <c r="R102" s="9">
        <v>10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3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</row>
    <row r="103" spans="1:37" x14ac:dyDescent="0.3">
      <c r="A103" s="9">
        <v>228</v>
      </c>
      <c r="B103" s="9">
        <v>25</v>
      </c>
      <c r="C103" s="9">
        <v>3</v>
      </c>
      <c r="D103" s="9">
        <v>0</v>
      </c>
      <c r="E103" s="9">
        <v>0</v>
      </c>
      <c r="F103" s="9">
        <v>20</v>
      </c>
      <c r="G103" s="9">
        <v>10</v>
      </c>
      <c r="H103" s="9">
        <v>10</v>
      </c>
      <c r="I103" s="9">
        <v>0</v>
      </c>
      <c r="J103" s="9">
        <v>5</v>
      </c>
      <c r="K103" s="9">
        <v>0</v>
      </c>
      <c r="L103" s="9">
        <v>1</v>
      </c>
      <c r="M103" s="9">
        <v>0</v>
      </c>
      <c r="N103" s="9">
        <v>0</v>
      </c>
      <c r="O103" s="9">
        <v>0</v>
      </c>
      <c r="P103" s="9">
        <v>0</v>
      </c>
      <c r="Q103" s="9">
        <v>4</v>
      </c>
      <c r="R103" s="9">
        <v>12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1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</row>
    <row r="104" spans="1:37" x14ac:dyDescent="0.3">
      <c r="A104" s="9">
        <v>229</v>
      </c>
      <c r="B104" s="9">
        <v>12</v>
      </c>
      <c r="C104" s="9">
        <v>3</v>
      </c>
      <c r="D104" s="9">
        <v>5</v>
      </c>
      <c r="E104" s="9">
        <v>3</v>
      </c>
      <c r="F104" s="9">
        <v>30</v>
      </c>
      <c r="G104" s="9">
        <v>10</v>
      </c>
      <c r="H104" s="9">
        <v>12</v>
      </c>
      <c r="I104" s="9">
        <v>10</v>
      </c>
      <c r="J104" s="9">
        <v>35</v>
      </c>
      <c r="K104" s="9">
        <v>18</v>
      </c>
      <c r="L104" s="9">
        <v>1</v>
      </c>
      <c r="M104" s="9">
        <v>1</v>
      </c>
      <c r="N104" s="9">
        <v>1</v>
      </c>
      <c r="O104" s="9">
        <v>27</v>
      </c>
      <c r="P104" s="9">
        <v>12</v>
      </c>
      <c r="Q104" s="9">
        <v>4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</row>
    <row r="105" spans="1:37" x14ac:dyDescent="0.3">
      <c r="A105" s="9">
        <v>230</v>
      </c>
      <c r="B105" s="9">
        <v>5</v>
      </c>
      <c r="C105" s="9">
        <v>1</v>
      </c>
      <c r="D105" s="9">
        <v>2</v>
      </c>
      <c r="E105" s="9">
        <v>2</v>
      </c>
      <c r="F105" s="9">
        <v>100</v>
      </c>
      <c r="G105" s="9">
        <v>35</v>
      </c>
      <c r="H105" s="9">
        <v>8</v>
      </c>
      <c r="I105" s="9">
        <v>10</v>
      </c>
      <c r="J105" s="9">
        <v>0</v>
      </c>
      <c r="K105" s="9">
        <v>4</v>
      </c>
      <c r="L105" s="9">
        <v>1</v>
      </c>
      <c r="M105" s="9">
        <v>1</v>
      </c>
      <c r="N105" s="9">
        <v>1</v>
      </c>
      <c r="O105" s="9">
        <v>21</v>
      </c>
      <c r="P105" s="9">
        <v>7</v>
      </c>
      <c r="Q105" s="9">
        <v>2</v>
      </c>
      <c r="R105" s="9">
        <v>8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4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</row>
    <row r="106" spans="1:37" x14ac:dyDescent="0.3">
      <c r="A106" s="9">
        <v>231</v>
      </c>
      <c r="B106" s="9">
        <v>20</v>
      </c>
      <c r="C106" s="9">
        <v>4</v>
      </c>
      <c r="D106" s="9">
        <v>3</v>
      </c>
      <c r="E106" s="9">
        <v>2</v>
      </c>
      <c r="F106" s="9">
        <v>25</v>
      </c>
      <c r="G106" s="9">
        <v>80</v>
      </c>
      <c r="H106" s="9">
        <v>0</v>
      </c>
      <c r="I106" s="9">
        <v>10</v>
      </c>
      <c r="J106" s="9">
        <v>3</v>
      </c>
      <c r="K106" s="9">
        <v>12</v>
      </c>
      <c r="L106" s="9">
        <v>1</v>
      </c>
      <c r="M106" s="9">
        <v>1</v>
      </c>
      <c r="N106" s="9">
        <v>1</v>
      </c>
      <c r="O106" s="9">
        <v>21</v>
      </c>
      <c r="P106" s="9">
        <v>7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</row>
    <row r="107" spans="1:37" x14ac:dyDescent="0.3">
      <c r="A107" s="9">
        <v>232</v>
      </c>
      <c r="B107" s="9">
        <v>15</v>
      </c>
      <c r="C107" s="9">
        <v>5</v>
      </c>
      <c r="D107" s="9">
        <v>4</v>
      </c>
      <c r="E107" s="9">
        <v>5</v>
      </c>
      <c r="F107" s="9">
        <v>120</v>
      </c>
      <c r="G107" s="9">
        <v>100</v>
      </c>
      <c r="H107" s="9">
        <v>13</v>
      </c>
      <c r="I107" s="9">
        <v>10</v>
      </c>
      <c r="J107" s="9">
        <v>10</v>
      </c>
      <c r="K107" s="9">
        <v>0</v>
      </c>
      <c r="L107" s="9">
        <v>0</v>
      </c>
      <c r="M107" s="9">
        <v>0</v>
      </c>
      <c r="N107" s="9">
        <v>0</v>
      </c>
      <c r="O107" s="9">
        <v>18</v>
      </c>
      <c r="P107" s="9">
        <v>7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</row>
    <row r="108" spans="1:37" x14ac:dyDescent="0.3">
      <c r="A108" s="9">
        <v>233</v>
      </c>
      <c r="B108" s="9">
        <v>13</v>
      </c>
      <c r="C108" s="9">
        <v>4</v>
      </c>
      <c r="D108" s="9">
        <v>5</v>
      </c>
      <c r="E108" s="9">
        <v>2</v>
      </c>
      <c r="F108" s="9">
        <v>140</v>
      </c>
      <c r="G108" s="9">
        <v>100</v>
      </c>
      <c r="H108" s="9">
        <v>0</v>
      </c>
      <c r="I108" s="9">
        <v>10</v>
      </c>
      <c r="J108" s="9">
        <v>0</v>
      </c>
      <c r="K108" s="9">
        <v>25</v>
      </c>
      <c r="L108" s="9">
        <v>1</v>
      </c>
      <c r="M108" s="9">
        <v>1</v>
      </c>
      <c r="N108" s="9">
        <v>1</v>
      </c>
      <c r="O108" s="9">
        <v>18</v>
      </c>
      <c r="P108" s="9">
        <v>10</v>
      </c>
      <c r="Q108" s="9">
        <v>4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</row>
    <row r="109" spans="1:37" x14ac:dyDescent="0.3">
      <c r="A109" s="9">
        <v>234</v>
      </c>
      <c r="B109" s="9">
        <v>10</v>
      </c>
      <c r="C109" s="9">
        <v>2</v>
      </c>
      <c r="D109" s="9">
        <v>3</v>
      </c>
      <c r="E109" s="9">
        <v>3</v>
      </c>
      <c r="F109" s="9">
        <v>100</v>
      </c>
      <c r="G109" s="9">
        <v>84</v>
      </c>
      <c r="H109" s="9">
        <v>13</v>
      </c>
      <c r="I109" s="9">
        <v>10</v>
      </c>
      <c r="J109" s="9">
        <v>3</v>
      </c>
      <c r="K109" s="9">
        <v>3</v>
      </c>
      <c r="L109" s="9">
        <v>0</v>
      </c>
      <c r="M109" s="9">
        <v>1</v>
      </c>
      <c r="N109" s="9">
        <v>1</v>
      </c>
      <c r="O109" s="9">
        <v>24</v>
      </c>
      <c r="P109" s="9">
        <v>10</v>
      </c>
      <c r="Q109" s="9">
        <v>0</v>
      </c>
      <c r="R109" s="9">
        <v>12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3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</row>
    <row r="110" spans="1:37" x14ac:dyDescent="0.3">
      <c r="A110" s="9">
        <v>235</v>
      </c>
      <c r="B110" s="9">
        <v>18</v>
      </c>
      <c r="C110" s="9">
        <v>4</v>
      </c>
      <c r="D110" s="9">
        <v>3</v>
      </c>
      <c r="E110" s="9">
        <v>3</v>
      </c>
      <c r="F110" s="9">
        <v>40</v>
      </c>
      <c r="G110" s="9">
        <v>50</v>
      </c>
      <c r="H110" s="9">
        <v>30</v>
      </c>
      <c r="I110" s="9">
        <v>90</v>
      </c>
      <c r="J110" s="9">
        <v>50</v>
      </c>
      <c r="K110" s="9">
        <v>60</v>
      </c>
      <c r="L110" s="9">
        <v>1</v>
      </c>
      <c r="M110" s="9">
        <v>1</v>
      </c>
      <c r="N110" s="9">
        <v>1</v>
      </c>
      <c r="O110" s="9">
        <v>5</v>
      </c>
      <c r="P110" s="9">
        <v>4</v>
      </c>
      <c r="Q110" s="9">
        <v>9</v>
      </c>
      <c r="R110" s="9">
        <v>11</v>
      </c>
      <c r="S110" s="9">
        <v>9</v>
      </c>
      <c r="T110" s="9">
        <v>10</v>
      </c>
      <c r="U110" s="9">
        <v>10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3</v>
      </c>
      <c r="AC110" s="9">
        <v>3</v>
      </c>
      <c r="AD110" s="9">
        <v>3</v>
      </c>
      <c r="AE110" s="9">
        <v>3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</row>
    <row r="111" spans="1:37" x14ac:dyDescent="0.3">
      <c r="A111" s="9">
        <v>236</v>
      </c>
      <c r="B111" s="9">
        <v>15</v>
      </c>
      <c r="C111" s="9">
        <v>4</v>
      </c>
      <c r="D111" s="9">
        <v>5</v>
      </c>
      <c r="E111" s="9">
        <v>3</v>
      </c>
      <c r="F111" s="9">
        <v>30</v>
      </c>
      <c r="G111" s="9">
        <v>10</v>
      </c>
      <c r="H111" s="9">
        <v>8</v>
      </c>
      <c r="I111" s="9">
        <v>3</v>
      </c>
      <c r="J111" s="9">
        <v>30</v>
      </c>
      <c r="K111" s="9">
        <v>4</v>
      </c>
      <c r="L111" s="9">
        <v>1</v>
      </c>
      <c r="M111" s="9">
        <v>1</v>
      </c>
      <c r="N111" s="9">
        <v>1</v>
      </c>
      <c r="O111" s="9">
        <v>25</v>
      </c>
      <c r="P111" s="9">
        <v>16</v>
      </c>
      <c r="Q111" s="9">
        <v>9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</row>
    <row r="112" spans="1:37" x14ac:dyDescent="0.3">
      <c r="A112" s="9">
        <v>237</v>
      </c>
      <c r="B112" s="9">
        <v>3</v>
      </c>
      <c r="C112" s="9">
        <v>3</v>
      </c>
      <c r="D112" s="9">
        <v>2</v>
      </c>
      <c r="E112" s="9">
        <v>3</v>
      </c>
      <c r="F112" s="9">
        <v>70</v>
      </c>
      <c r="G112" s="9">
        <v>30</v>
      </c>
      <c r="H112" s="9">
        <v>0</v>
      </c>
      <c r="I112" s="9">
        <v>0</v>
      </c>
      <c r="J112" s="9">
        <v>10</v>
      </c>
      <c r="K112" s="9">
        <v>5</v>
      </c>
      <c r="L112" s="9">
        <v>0</v>
      </c>
      <c r="M112" s="9">
        <v>1</v>
      </c>
      <c r="N112" s="9">
        <v>1</v>
      </c>
      <c r="O112" s="9">
        <v>5</v>
      </c>
      <c r="P112" s="9">
        <v>2</v>
      </c>
      <c r="Q112" s="9">
        <v>4</v>
      </c>
      <c r="R112" s="9">
        <v>11</v>
      </c>
      <c r="S112" s="9">
        <v>13</v>
      </c>
      <c r="T112" s="9">
        <v>10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4</v>
      </c>
      <c r="AC112" s="9">
        <v>4</v>
      </c>
      <c r="AD112" s="9">
        <v>4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</row>
    <row r="113" spans="1:37" x14ac:dyDescent="0.3">
      <c r="A113" s="9">
        <v>238</v>
      </c>
      <c r="B113" s="9">
        <v>14</v>
      </c>
      <c r="C113" s="9">
        <v>2</v>
      </c>
      <c r="D113" s="9">
        <v>1</v>
      </c>
      <c r="E113" s="9">
        <v>1</v>
      </c>
      <c r="F113" s="9">
        <v>120</v>
      </c>
      <c r="G113" s="9">
        <v>130</v>
      </c>
      <c r="H113" s="9">
        <v>40</v>
      </c>
      <c r="I113" s="9">
        <v>60</v>
      </c>
      <c r="J113" s="9">
        <v>15</v>
      </c>
      <c r="K113" s="9">
        <v>10</v>
      </c>
      <c r="L113" s="9">
        <v>1</v>
      </c>
      <c r="M113" s="9">
        <v>1</v>
      </c>
      <c r="N113" s="9">
        <v>1</v>
      </c>
      <c r="O113" s="9">
        <v>8</v>
      </c>
      <c r="P113" s="9">
        <v>0</v>
      </c>
      <c r="Q113" s="9">
        <v>3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</row>
    <row r="114" spans="1:37" x14ac:dyDescent="0.3">
      <c r="A114" s="9">
        <v>239</v>
      </c>
      <c r="B114" s="9">
        <v>35</v>
      </c>
      <c r="C114" s="9">
        <v>1</v>
      </c>
      <c r="D114" s="9">
        <v>2</v>
      </c>
      <c r="E114" s="9">
        <v>2</v>
      </c>
      <c r="F114" s="9">
        <v>100</v>
      </c>
      <c r="G114" s="9">
        <v>30</v>
      </c>
      <c r="H114" s="9">
        <v>15</v>
      </c>
      <c r="I114" s="9">
        <v>65</v>
      </c>
      <c r="J114" s="9">
        <v>30</v>
      </c>
      <c r="K114" s="9">
        <v>40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1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</row>
    <row r="115" spans="1:37" x14ac:dyDescent="0.3">
      <c r="A115" s="9">
        <v>240</v>
      </c>
      <c r="B115" s="9">
        <v>35</v>
      </c>
      <c r="C115" s="9">
        <v>1</v>
      </c>
      <c r="D115" s="9">
        <v>1</v>
      </c>
      <c r="E115" s="9">
        <v>1</v>
      </c>
      <c r="F115" s="9">
        <v>20</v>
      </c>
      <c r="G115" s="9">
        <v>45</v>
      </c>
      <c r="H115" s="9">
        <v>12</v>
      </c>
      <c r="I115" s="9">
        <v>20</v>
      </c>
      <c r="J115" s="9">
        <v>15</v>
      </c>
      <c r="K115" s="9">
        <v>10</v>
      </c>
      <c r="L115" s="9">
        <v>1</v>
      </c>
      <c r="M115" s="9">
        <v>1</v>
      </c>
      <c r="N115" s="9">
        <v>0</v>
      </c>
      <c r="O115" s="9">
        <v>2</v>
      </c>
      <c r="P115" s="9">
        <v>2</v>
      </c>
      <c r="Q115" s="9">
        <v>2</v>
      </c>
      <c r="R115" s="9">
        <v>7.5</v>
      </c>
      <c r="S115" s="9">
        <v>8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4</v>
      </c>
      <c r="AC115" s="9">
        <v>4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</row>
    <row r="116" spans="1:37" x14ac:dyDescent="0.3">
      <c r="A116" s="9">
        <v>241</v>
      </c>
      <c r="B116" s="9">
        <v>26</v>
      </c>
      <c r="C116" s="9">
        <v>1</v>
      </c>
      <c r="D116" s="9">
        <v>1</v>
      </c>
      <c r="E116" s="9">
        <v>1</v>
      </c>
      <c r="F116" s="9">
        <v>40</v>
      </c>
      <c r="G116" s="9">
        <v>35</v>
      </c>
      <c r="H116" s="9">
        <v>45</v>
      </c>
      <c r="I116" s="9">
        <v>60</v>
      </c>
      <c r="J116" s="9">
        <v>15</v>
      </c>
      <c r="K116" s="9">
        <v>75</v>
      </c>
      <c r="L116" s="9">
        <v>1</v>
      </c>
      <c r="M116" s="9">
        <v>1</v>
      </c>
      <c r="N116" s="9">
        <v>1</v>
      </c>
      <c r="O116" s="9">
        <v>10</v>
      </c>
      <c r="P116" s="9">
        <v>0</v>
      </c>
      <c r="Q116" s="9">
        <v>6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</row>
    <row r="117" spans="1:37" x14ac:dyDescent="0.3">
      <c r="A117" s="9">
        <v>242</v>
      </c>
      <c r="B117" s="9">
        <v>2</v>
      </c>
      <c r="C117" s="9">
        <v>4</v>
      </c>
      <c r="D117" s="9">
        <v>4</v>
      </c>
      <c r="E117" s="9">
        <v>4</v>
      </c>
      <c r="F117" s="9">
        <v>150</v>
      </c>
      <c r="G117" s="9">
        <v>150</v>
      </c>
      <c r="H117" s="9">
        <v>10</v>
      </c>
      <c r="I117" s="9">
        <v>10</v>
      </c>
      <c r="J117" s="9">
        <v>15</v>
      </c>
      <c r="K117" s="9">
        <v>15</v>
      </c>
      <c r="L117" s="9">
        <v>1</v>
      </c>
      <c r="M117" s="9">
        <v>1</v>
      </c>
      <c r="N117" s="9">
        <v>1</v>
      </c>
      <c r="O117" s="9">
        <v>6</v>
      </c>
      <c r="P117" s="9">
        <v>3</v>
      </c>
      <c r="Q117" s="9">
        <v>5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</row>
    <row r="118" spans="1:37" x14ac:dyDescent="0.3">
      <c r="A118" s="9">
        <v>243</v>
      </c>
      <c r="B118" s="9">
        <v>15</v>
      </c>
      <c r="C118" s="9">
        <v>3</v>
      </c>
      <c r="D118" s="9">
        <v>3</v>
      </c>
      <c r="E118" s="9">
        <v>2</v>
      </c>
      <c r="F118" s="9">
        <v>90</v>
      </c>
      <c r="G118" s="9">
        <v>90</v>
      </c>
      <c r="H118" s="9">
        <v>15</v>
      </c>
      <c r="I118" s="9">
        <v>20</v>
      </c>
      <c r="J118" s="9">
        <v>20</v>
      </c>
      <c r="K118" s="9">
        <v>20</v>
      </c>
      <c r="L118" s="9">
        <v>1</v>
      </c>
      <c r="M118" s="9">
        <v>0</v>
      </c>
      <c r="N118" s="9">
        <v>1</v>
      </c>
      <c r="O118" s="9">
        <v>5</v>
      </c>
      <c r="P118" s="9">
        <v>2</v>
      </c>
      <c r="Q118" s="9">
        <v>1</v>
      </c>
      <c r="R118" s="9">
        <v>14.4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3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</row>
    <row r="119" spans="1:37" x14ac:dyDescent="0.3">
      <c r="A119" s="9">
        <v>244</v>
      </c>
      <c r="B119" s="9">
        <v>5</v>
      </c>
      <c r="C119" s="9">
        <v>3</v>
      </c>
      <c r="D119" s="9">
        <v>3</v>
      </c>
      <c r="E119" s="9">
        <v>3</v>
      </c>
      <c r="F119" s="9">
        <v>40</v>
      </c>
      <c r="G119" s="9">
        <v>90</v>
      </c>
      <c r="H119" s="9">
        <v>20</v>
      </c>
      <c r="I119" s="9">
        <v>20</v>
      </c>
      <c r="J119" s="9">
        <v>10</v>
      </c>
      <c r="K119" s="9">
        <v>10</v>
      </c>
      <c r="L119" s="9">
        <v>1</v>
      </c>
      <c r="M119" s="9">
        <v>1</v>
      </c>
      <c r="N119" s="9">
        <v>1</v>
      </c>
      <c r="O119" s="9">
        <v>4</v>
      </c>
      <c r="P119" s="9">
        <v>1</v>
      </c>
      <c r="Q119" s="9">
        <v>1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</row>
    <row r="120" spans="1:37" x14ac:dyDescent="0.3">
      <c r="A120" s="9">
        <v>245</v>
      </c>
      <c r="B120" s="9">
        <v>5</v>
      </c>
      <c r="C120" s="9">
        <v>3</v>
      </c>
      <c r="D120" s="9">
        <v>3</v>
      </c>
      <c r="E120" s="9">
        <v>3</v>
      </c>
      <c r="F120" s="9">
        <v>40</v>
      </c>
      <c r="G120" s="9">
        <v>90</v>
      </c>
      <c r="H120" s="9">
        <v>15</v>
      </c>
      <c r="I120" s="9">
        <v>20</v>
      </c>
      <c r="J120" s="9">
        <v>20</v>
      </c>
      <c r="K120" s="9">
        <v>20</v>
      </c>
      <c r="L120" s="9">
        <v>1</v>
      </c>
      <c r="M120" s="9">
        <v>1</v>
      </c>
      <c r="N120" s="9">
        <v>1</v>
      </c>
      <c r="O120" s="9">
        <v>4</v>
      </c>
      <c r="P120" s="9">
        <v>0</v>
      </c>
      <c r="Q120" s="9">
        <v>2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</row>
    <row r="121" spans="1:37" x14ac:dyDescent="0.3">
      <c r="A121" s="9">
        <v>246</v>
      </c>
      <c r="B121" s="9">
        <v>8</v>
      </c>
      <c r="C121" s="9">
        <v>2</v>
      </c>
      <c r="D121" s="9">
        <v>1</v>
      </c>
      <c r="E121" s="9">
        <v>0</v>
      </c>
      <c r="F121" s="9">
        <v>90</v>
      </c>
      <c r="G121" s="9">
        <v>180</v>
      </c>
      <c r="H121" s="9">
        <v>15</v>
      </c>
      <c r="I121" s="9">
        <v>15</v>
      </c>
      <c r="J121" s="9">
        <v>10</v>
      </c>
      <c r="K121" s="9">
        <v>10</v>
      </c>
      <c r="L121" s="9">
        <v>1</v>
      </c>
      <c r="M121" s="9">
        <v>0</v>
      </c>
      <c r="N121" s="9">
        <v>0</v>
      </c>
      <c r="O121" s="9">
        <v>2</v>
      </c>
      <c r="P121" s="9">
        <v>0</v>
      </c>
      <c r="Q121" s="9">
        <v>5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</row>
    <row r="122" spans="1:37" x14ac:dyDescent="0.3">
      <c r="A122" s="9">
        <v>247</v>
      </c>
      <c r="B122" s="9">
        <v>10</v>
      </c>
      <c r="C122" s="9">
        <v>1</v>
      </c>
      <c r="D122" s="9">
        <v>1</v>
      </c>
      <c r="E122" s="9">
        <v>0</v>
      </c>
      <c r="F122" s="9">
        <v>20</v>
      </c>
      <c r="G122" s="9">
        <v>160</v>
      </c>
      <c r="H122" s="9">
        <v>0</v>
      </c>
      <c r="I122" s="9">
        <v>20</v>
      </c>
      <c r="J122" s="9">
        <v>20</v>
      </c>
      <c r="K122" s="9">
        <v>60</v>
      </c>
      <c r="L122" s="9">
        <v>1</v>
      </c>
      <c r="M122" s="9">
        <v>0</v>
      </c>
      <c r="N122" s="9">
        <v>0</v>
      </c>
      <c r="O122" s="9">
        <v>8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</row>
    <row r="123" spans="1:37" x14ac:dyDescent="0.3">
      <c r="A123" s="9">
        <v>248</v>
      </c>
      <c r="B123" s="9">
        <v>6</v>
      </c>
      <c r="C123" s="9">
        <v>0</v>
      </c>
      <c r="D123" s="9">
        <v>1</v>
      </c>
      <c r="E123" s="9">
        <v>1</v>
      </c>
      <c r="F123" s="9">
        <v>40</v>
      </c>
      <c r="G123" s="9">
        <v>120</v>
      </c>
      <c r="H123" s="9">
        <v>25</v>
      </c>
      <c r="I123" s="9">
        <v>20</v>
      </c>
      <c r="J123" s="9">
        <v>10</v>
      </c>
      <c r="K123" s="9">
        <v>15</v>
      </c>
      <c r="L123" s="9">
        <v>0</v>
      </c>
      <c r="M123" s="9">
        <v>1</v>
      </c>
      <c r="N123" s="9">
        <v>1</v>
      </c>
      <c r="O123" s="9">
        <v>9</v>
      </c>
      <c r="P123" s="9">
        <v>4</v>
      </c>
      <c r="Q123" s="9">
        <v>4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</row>
    <row r="124" spans="1:37" x14ac:dyDescent="0.3">
      <c r="A124" s="9">
        <v>249</v>
      </c>
      <c r="B124" s="9">
        <v>6</v>
      </c>
      <c r="C124" s="9">
        <v>1</v>
      </c>
      <c r="D124" s="9">
        <v>1</v>
      </c>
      <c r="E124" s="9">
        <v>1</v>
      </c>
      <c r="F124" s="9">
        <v>150</v>
      </c>
      <c r="G124" s="9">
        <v>150</v>
      </c>
      <c r="H124" s="9">
        <v>20</v>
      </c>
      <c r="I124" s="9">
        <v>20</v>
      </c>
      <c r="J124" s="9">
        <v>20</v>
      </c>
      <c r="K124" s="9">
        <v>20</v>
      </c>
      <c r="L124" s="9">
        <v>1</v>
      </c>
      <c r="M124" s="9">
        <v>1</v>
      </c>
      <c r="N124" s="9">
        <v>1</v>
      </c>
      <c r="O124" s="9">
        <v>6</v>
      </c>
      <c r="P124" s="9">
        <v>2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</row>
    <row r="125" spans="1:37" x14ac:dyDescent="0.3">
      <c r="A125" s="9">
        <v>250</v>
      </c>
      <c r="B125" s="9">
        <v>27</v>
      </c>
      <c r="C125" s="9">
        <v>1</v>
      </c>
      <c r="D125" s="9">
        <v>1</v>
      </c>
      <c r="E125" s="9">
        <v>1</v>
      </c>
      <c r="F125" s="9">
        <v>90</v>
      </c>
      <c r="G125" s="9">
        <v>90</v>
      </c>
      <c r="H125" s="9">
        <v>15</v>
      </c>
      <c r="I125" s="9">
        <v>20</v>
      </c>
      <c r="J125" s="9">
        <v>20</v>
      </c>
      <c r="K125" s="9">
        <v>20</v>
      </c>
      <c r="L125" s="9">
        <v>1</v>
      </c>
      <c r="M125" s="9">
        <v>0</v>
      </c>
      <c r="N125" s="9">
        <v>1</v>
      </c>
      <c r="O125" s="9">
        <v>3</v>
      </c>
      <c r="P125" s="9">
        <v>2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</row>
    <row r="126" spans="1:37" x14ac:dyDescent="0.3">
      <c r="A126" s="9">
        <v>251</v>
      </c>
      <c r="B126" s="9">
        <v>5</v>
      </c>
      <c r="C126" s="9">
        <v>1</v>
      </c>
      <c r="D126" s="9">
        <v>1</v>
      </c>
      <c r="E126" s="9">
        <v>1</v>
      </c>
      <c r="F126" s="9">
        <v>140</v>
      </c>
      <c r="G126" s="9">
        <v>60</v>
      </c>
      <c r="H126" s="9">
        <v>25</v>
      </c>
      <c r="I126" s="9">
        <v>0</v>
      </c>
      <c r="J126" s="9">
        <v>20</v>
      </c>
      <c r="K126" s="9">
        <v>20</v>
      </c>
      <c r="L126" s="9">
        <v>0</v>
      </c>
      <c r="M126" s="9">
        <v>0</v>
      </c>
      <c r="N126" s="9">
        <v>0</v>
      </c>
      <c r="O126" s="9">
        <v>12</v>
      </c>
      <c r="P126" s="9">
        <v>7</v>
      </c>
      <c r="Q126" s="9">
        <v>3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</row>
    <row r="127" spans="1:37" x14ac:dyDescent="0.3">
      <c r="A127" s="9">
        <v>252</v>
      </c>
      <c r="B127" s="9">
        <v>10</v>
      </c>
      <c r="C127" s="9">
        <v>1</v>
      </c>
      <c r="D127" s="9">
        <v>1</v>
      </c>
      <c r="E127" s="9">
        <v>1</v>
      </c>
      <c r="F127" s="9">
        <v>190</v>
      </c>
      <c r="G127" s="9">
        <v>100</v>
      </c>
      <c r="H127" s="9">
        <v>5</v>
      </c>
      <c r="I127" s="9">
        <v>10</v>
      </c>
      <c r="J127" s="9">
        <v>5</v>
      </c>
      <c r="K127" s="9">
        <v>15</v>
      </c>
      <c r="L127" s="9">
        <v>1</v>
      </c>
      <c r="M127" s="9">
        <v>0</v>
      </c>
      <c r="N127" s="9">
        <v>1</v>
      </c>
      <c r="O127" s="9">
        <v>13</v>
      </c>
      <c r="P127" s="9">
        <v>6</v>
      </c>
      <c r="Q127" s="9">
        <v>8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</row>
    <row r="128" spans="1:37" x14ac:dyDescent="0.3">
      <c r="A128" s="9">
        <v>262</v>
      </c>
      <c r="B128" s="9">
        <v>4</v>
      </c>
      <c r="C128" s="9">
        <v>3</v>
      </c>
      <c r="D128" s="9">
        <v>4</v>
      </c>
      <c r="E128" s="9">
        <v>2</v>
      </c>
      <c r="F128" s="9">
        <v>300</v>
      </c>
      <c r="G128" s="9">
        <v>0</v>
      </c>
      <c r="H128" s="9">
        <v>20</v>
      </c>
      <c r="I128" s="9">
        <v>15</v>
      </c>
      <c r="J128" s="9">
        <v>5</v>
      </c>
      <c r="K128" s="9">
        <v>30</v>
      </c>
      <c r="L128" s="9">
        <v>1</v>
      </c>
      <c r="M128" s="9">
        <v>1</v>
      </c>
      <c r="N128" s="9">
        <v>1</v>
      </c>
      <c r="O128" s="9">
        <v>2</v>
      </c>
      <c r="P128" s="9">
        <v>1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</row>
    <row r="129" spans="1:37" x14ac:dyDescent="0.3">
      <c r="A129" s="9">
        <v>263</v>
      </c>
      <c r="B129" s="9">
        <v>2</v>
      </c>
      <c r="C129" s="9">
        <v>4</v>
      </c>
      <c r="D129" s="9">
        <v>1</v>
      </c>
      <c r="E129" s="9">
        <v>1</v>
      </c>
      <c r="F129" s="9">
        <v>300</v>
      </c>
      <c r="G129" s="9">
        <v>300</v>
      </c>
      <c r="H129" s="9">
        <v>10</v>
      </c>
      <c r="I129" s="9">
        <v>10</v>
      </c>
      <c r="J129" s="9">
        <v>60</v>
      </c>
      <c r="K129" s="9">
        <v>5</v>
      </c>
      <c r="L129" s="9">
        <v>1</v>
      </c>
      <c r="M129" s="9">
        <v>1</v>
      </c>
      <c r="N129" s="9">
        <v>1</v>
      </c>
      <c r="O129" s="9">
        <v>2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</row>
    <row r="130" spans="1:37" x14ac:dyDescent="0.3">
      <c r="A130" s="9">
        <v>264</v>
      </c>
      <c r="B130" s="9">
        <v>21</v>
      </c>
      <c r="C130" s="9">
        <v>1</v>
      </c>
      <c r="D130" s="9">
        <v>1</v>
      </c>
      <c r="E130" s="9">
        <v>1</v>
      </c>
      <c r="F130" s="9">
        <v>180</v>
      </c>
      <c r="G130" s="9">
        <v>50</v>
      </c>
      <c r="H130" s="9">
        <v>20</v>
      </c>
      <c r="I130" s="9">
        <v>15</v>
      </c>
      <c r="J130" s="9">
        <v>15</v>
      </c>
      <c r="K130" s="9">
        <v>30</v>
      </c>
      <c r="L130" s="9">
        <v>1</v>
      </c>
      <c r="M130" s="9">
        <v>0</v>
      </c>
      <c r="N130" s="9">
        <v>0</v>
      </c>
      <c r="O130" s="9">
        <v>4</v>
      </c>
      <c r="P130" s="9">
        <v>7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</row>
    <row r="131" spans="1:37" x14ac:dyDescent="0.3">
      <c r="A131" s="9">
        <v>265</v>
      </c>
      <c r="B131" s="9">
        <v>24</v>
      </c>
      <c r="C131" s="9">
        <v>2</v>
      </c>
      <c r="D131" s="9">
        <v>1</v>
      </c>
      <c r="E131" s="9">
        <v>1</v>
      </c>
      <c r="F131" s="9">
        <v>180</v>
      </c>
      <c r="G131" s="9">
        <v>30</v>
      </c>
      <c r="H131" s="9">
        <v>15</v>
      </c>
      <c r="I131" s="9">
        <v>70</v>
      </c>
      <c r="J131" s="9">
        <v>25</v>
      </c>
      <c r="K131" s="9">
        <v>15</v>
      </c>
      <c r="L131" s="9">
        <v>1</v>
      </c>
      <c r="M131" s="9">
        <v>0</v>
      </c>
      <c r="N131" s="9">
        <v>0</v>
      </c>
      <c r="O131" s="9">
        <v>10</v>
      </c>
      <c r="P131" s="9">
        <v>5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</row>
    <row r="132" spans="1:37" x14ac:dyDescent="0.3">
      <c r="A132" s="9">
        <v>266</v>
      </c>
      <c r="B132" s="9">
        <v>18</v>
      </c>
      <c r="C132" s="9">
        <v>2</v>
      </c>
      <c r="D132" s="9">
        <v>2</v>
      </c>
      <c r="E132" s="9">
        <v>2</v>
      </c>
      <c r="F132" s="9">
        <v>50</v>
      </c>
      <c r="G132" s="9">
        <v>60</v>
      </c>
      <c r="H132" s="9">
        <v>20</v>
      </c>
      <c r="I132" s="9">
        <v>10</v>
      </c>
      <c r="J132" s="9">
        <v>40</v>
      </c>
      <c r="K132" s="9">
        <v>40</v>
      </c>
      <c r="L132" s="9">
        <v>0</v>
      </c>
      <c r="M132" s="9">
        <v>0</v>
      </c>
      <c r="N132" s="9">
        <v>1</v>
      </c>
      <c r="O132" s="9">
        <v>6</v>
      </c>
      <c r="P132" s="9">
        <v>1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</row>
    <row r="133" spans="1:37" x14ac:dyDescent="0.3">
      <c r="A133" s="9">
        <v>267</v>
      </c>
      <c r="B133" s="9">
        <v>2</v>
      </c>
      <c r="C133" s="9">
        <v>1</v>
      </c>
      <c r="D133" s="9">
        <v>1</v>
      </c>
      <c r="E133" s="9">
        <v>1</v>
      </c>
      <c r="F133" s="9">
        <v>120</v>
      </c>
      <c r="G133" s="9">
        <v>60</v>
      </c>
      <c r="H133" s="9">
        <v>20</v>
      </c>
      <c r="I133" s="9">
        <v>20</v>
      </c>
      <c r="J133" s="9">
        <v>15</v>
      </c>
      <c r="K133" s="9">
        <v>15</v>
      </c>
      <c r="L133" s="9">
        <v>1</v>
      </c>
      <c r="M133" s="9">
        <v>1</v>
      </c>
      <c r="N133" s="9">
        <v>1</v>
      </c>
      <c r="O133" s="9">
        <v>7</v>
      </c>
      <c r="P133" s="9">
        <v>2</v>
      </c>
      <c r="Q133" s="9">
        <v>9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</row>
    <row r="134" spans="1:37" x14ac:dyDescent="0.3">
      <c r="A134" s="9">
        <v>268</v>
      </c>
      <c r="B134" s="9">
        <v>32</v>
      </c>
      <c r="C134" s="9">
        <v>2</v>
      </c>
      <c r="D134" s="9">
        <v>3</v>
      </c>
      <c r="E134" s="9">
        <v>3</v>
      </c>
      <c r="F134" s="9">
        <v>240</v>
      </c>
      <c r="G134" s="9">
        <v>15</v>
      </c>
      <c r="H134" s="9">
        <v>20</v>
      </c>
      <c r="I134" s="9">
        <v>30</v>
      </c>
      <c r="J134" s="9">
        <v>8</v>
      </c>
      <c r="K134" s="9">
        <v>30</v>
      </c>
      <c r="L134" s="9">
        <v>1</v>
      </c>
      <c r="M134" s="9">
        <v>1</v>
      </c>
      <c r="N134" s="9">
        <v>1</v>
      </c>
      <c r="O134" s="9">
        <v>0</v>
      </c>
      <c r="P134" s="9">
        <v>10</v>
      </c>
      <c r="Q134" s="9">
        <v>5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</row>
    <row r="135" spans="1:37" x14ac:dyDescent="0.3">
      <c r="A135" s="9">
        <v>269</v>
      </c>
      <c r="B135" s="9">
        <v>10</v>
      </c>
      <c r="C135" s="9">
        <v>0</v>
      </c>
      <c r="D135" s="9">
        <v>0</v>
      </c>
      <c r="E135" s="9">
        <v>2</v>
      </c>
      <c r="F135" s="9">
        <v>80</v>
      </c>
      <c r="G135" s="9">
        <v>30</v>
      </c>
      <c r="H135" s="9">
        <v>20</v>
      </c>
      <c r="I135" s="9">
        <v>40</v>
      </c>
      <c r="J135" s="9">
        <v>60</v>
      </c>
      <c r="K135" s="9">
        <v>40</v>
      </c>
      <c r="L135" s="9">
        <v>1</v>
      </c>
      <c r="M135" s="9">
        <v>0</v>
      </c>
      <c r="N135" s="9">
        <v>1</v>
      </c>
      <c r="O135" s="9">
        <v>35</v>
      </c>
      <c r="P135" s="9">
        <v>9</v>
      </c>
      <c r="Q135" s="9">
        <v>6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</row>
    <row r="136" spans="1:37" x14ac:dyDescent="0.3">
      <c r="A136" s="9">
        <v>270</v>
      </c>
      <c r="B136" s="9">
        <v>5</v>
      </c>
      <c r="C136" s="9">
        <v>2</v>
      </c>
      <c r="D136" s="9">
        <v>3</v>
      </c>
      <c r="E136" s="9">
        <v>3</v>
      </c>
      <c r="F136" s="9">
        <v>40</v>
      </c>
      <c r="G136" s="9">
        <v>10</v>
      </c>
      <c r="H136" s="9">
        <v>15</v>
      </c>
      <c r="I136" s="9">
        <v>0</v>
      </c>
      <c r="J136" s="9">
        <v>20</v>
      </c>
      <c r="K136" s="9">
        <v>25</v>
      </c>
      <c r="L136" s="9">
        <v>1</v>
      </c>
      <c r="M136" s="9">
        <v>1</v>
      </c>
      <c r="N136" s="9">
        <v>1</v>
      </c>
      <c r="O136" s="9">
        <v>4</v>
      </c>
      <c r="P136" s="9">
        <v>2</v>
      </c>
      <c r="Q136" s="9">
        <v>4</v>
      </c>
      <c r="R136" s="9">
        <v>12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3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</row>
    <row r="137" spans="1:37" x14ac:dyDescent="0.3">
      <c r="A137" s="9">
        <v>271</v>
      </c>
      <c r="B137" s="9">
        <v>23</v>
      </c>
      <c r="C137" s="9">
        <v>3</v>
      </c>
      <c r="D137" s="9">
        <v>3</v>
      </c>
      <c r="E137" s="9">
        <v>2</v>
      </c>
      <c r="F137" s="9">
        <v>20</v>
      </c>
      <c r="G137" s="9">
        <v>100</v>
      </c>
      <c r="H137" s="9">
        <v>0</v>
      </c>
      <c r="I137" s="9">
        <v>15</v>
      </c>
      <c r="J137" s="9">
        <v>8</v>
      </c>
      <c r="K137" s="9">
        <v>20</v>
      </c>
      <c r="L137" s="9">
        <v>1</v>
      </c>
      <c r="M137" s="9">
        <v>0</v>
      </c>
      <c r="N137" s="9">
        <v>0</v>
      </c>
      <c r="O137" s="9">
        <v>1</v>
      </c>
      <c r="P137" s="9">
        <v>1</v>
      </c>
      <c r="Q137" s="9">
        <v>0</v>
      </c>
      <c r="R137" s="9">
        <v>5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</row>
    <row r="138" spans="1:37" x14ac:dyDescent="0.3">
      <c r="A138" s="9">
        <v>272</v>
      </c>
      <c r="B138" s="9">
        <v>8</v>
      </c>
      <c r="C138" s="9">
        <v>3</v>
      </c>
      <c r="D138" s="9">
        <v>3</v>
      </c>
      <c r="E138" s="9">
        <v>2</v>
      </c>
      <c r="F138" s="9">
        <v>20</v>
      </c>
      <c r="G138" s="9">
        <v>60</v>
      </c>
      <c r="H138" s="9">
        <v>20</v>
      </c>
      <c r="I138" s="9">
        <v>30</v>
      </c>
      <c r="J138" s="9">
        <v>5</v>
      </c>
      <c r="K138" s="9">
        <v>10</v>
      </c>
      <c r="L138" s="9">
        <v>1</v>
      </c>
      <c r="M138" s="9">
        <v>1</v>
      </c>
      <c r="N138" s="9">
        <v>0</v>
      </c>
      <c r="O138" s="9">
        <v>7</v>
      </c>
      <c r="P138" s="9">
        <v>2</v>
      </c>
      <c r="Q138" s="9">
        <v>4</v>
      </c>
      <c r="R138" s="9">
        <v>9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3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</row>
    <row r="139" spans="1:37" x14ac:dyDescent="0.3">
      <c r="A139" s="9">
        <v>273</v>
      </c>
      <c r="B139" s="9">
        <v>5</v>
      </c>
      <c r="C139" s="9">
        <v>3</v>
      </c>
      <c r="D139" s="9">
        <v>2</v>
      </c>
      <c r="E139" s="9">
        <v>2</v>
      </c>
      <c r="F139" s="9">
        <v>160</v>
      </c>
      <c r="G139" s="9">
        <v>100</v>
      </c>
      <c r="H139" s="9">
        <v>15</v>
      </c>
      <c r="I139" s="9">
        <v>20</v>
      </c>
      <c r="J139" s="9">
        <v>30</v>
      </c>
      <c r="K139" s="9">
        <v>35</v>
      </c>
      <c r="L139" s="9">
        <v>1</v>
      </c>
      <c r="M139" s="9">
        <v>1</v>
      </c>
      <c r="N139" s="9">
        <v>1</v>
      </c>
      <c r="O139" s="9">
        <v>7</v>
      </c>
      <c r="P139" s="9">
        <v>4</v>
      </c>
      <c r="Q139" s="9">
        <v>5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</row>
    <row r="140" spans="1:37" x14ac:dyDescent="0.3">
      <c r="A140" s="9">
        <v>274</v>
      </c>
      <c r="B140" s="9">
        <v>10</v>
      </c>
      <c r="C140" s="9">
        <v>2</v>
      </c>
      <c r="D140" s="9">
        <v>3</v>
      </c>
      <c r="E140" s="9">
        <v>0</v>
      </c>
      <c r="F140" s="9">
        <v>19</v>
      </c>
      <c r="G140" s="9">
        <v>20</v>
      </c>
      <c r="H140" s="9">
        <v>20</v>
      </c>
      <c r="I140" s="9">
        <v>20</v>
      </c>
      <c r="J140" s="9">
        <v>6</v>
      </c>
      <c r="K140" s="9">
        <v>5</v>
      </c>
      <c r="L140" s="9">
        <v>1</v>
      </c>
      <c r="M140" s="9">
        <v>1</v>
      </c>
      <c r="N140" s="9">
        <v>0</v>
      </c>
      <c r="O140" s="9">
        <v>8</v>
      </c>
      <c r="P140" s="9">
        <v>1</v>
      </c>
      <c r="Q140" s="9">
        <v>6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</row>
    <row r="141" spans="1:37" x14ac:dyDescent="0.3">
      <c r="A141" s="9">
        <v>275</v>
      </c>
      <c r="B141" s="9">
        <v>9</v>
      </c>
      <c r="C141" s="9">
        <v>0</v>
      </c>
      <c r="D141" s="9">
        <v>1</v>
      </c>
      <c r="E141" s="9">
        <v>1</v>
      </c>
      <c r="F141" s="9">
        <v>20</v>
      </c>
      <c r="G141" s="9">
        <v>0</v>
      </c>
      <c r="H141" s="9">
        <v>10</v>
      </c>
      <c r="I141" s="9">
        <v>10</v>
      </c>
      <c r="J141" s="9">
        <v>7</v>
      </c>
      <c r="K141" s="9">
        <v>40</v>
      </c>
      <c r="L141" s="9">
        <v>0</v>
      </c>
      <c r="M141" s="9">
        <v>1</v>
      </c>
      <c r="N141" s="9">
        <v>1</v>
      </c>
      <c r="O141" s="9">
        <v>13</v>
      </c>
      <c r="P141" s="9">
        <v>8</v>
      </c>
      <c r="Q141" s="9">
        <v>5</v>
      </c>
      <c r="R141" s="9">
        <v>14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3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</row>
  </sheetData>
  <sortState ref="A2:AK684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F01</vt:lpstr>
      <vt:lpstr>2015_BD</vt:lpstr>
      <vt:lpstr>2015 CONSERVADA</vt:lpstr>
      <vt:lpstr>2016BD</vt:lpstr>
      <vt:lpstr>2017BD</vt:lpstr>
      <vt:lpstr>CALCULOS CC</vt:lpstr>
      <vt:lpstr>ECUACIONES</vt:lpstr>
      <vt:lpstr>2017 t</vt:lpstr>
      <vt:lpstr>Hoja1</vt:lpstr>
      <vt:lpstr>2017</vt:lpstr>
      <vt:lpstr>2016t</vt:lpstr>
      <vt:lpstr>2016</vt:lpstr>
      <vt:lpstr>F02</vt:lpstr>
      <vt:lpstr>F03</vt:lpstr>
      <vt:lpstr>F04</vt:lpstr>
      <vt:lpstr>F05</vt:lpstr>
      <vt:lpstr>F06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</dc:creator>
  <cp:lastModifiedBy>Fou .</cp:lastModifiedBy>
  <dcterms:created xsi:type="dcterms:W3CDTF">2012-05-31T19:22:51Z</dcterms:created>
  <dcterms:modified xsi:type="dcterms:W3CDTF">2018-04-29T21:32:57Z</dcterms:modified>
</cp:coreProperties>
</file>